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xiaom\Desktop\"/>
    </mc:Choice>
  </mc:AlternateContent>
  <bookViews>
    <workbookView xWindow="0" yWindow="0" windowWidth="28800" windowHeight="14100" firstSheet="2" activeTab="3"/>
  </bookViews>
  <sheets>
    <sheet name="Sheet2" sheetId="4" state="hidden" r:id="rId1"/>
    <sheet name="Sheet1" sheetId="5" state="hidden" r:id="rId2"/>
    <sheet name="ARTLGT" sheetId="20" r:id="rId3"/>
    <sheet name="BATH" sheetId="18" r:id="rId4"/>
    <sheet name="TOWL" sheetId="17" r:id="rId5"/>
    <sheet name="Sheet14" sheetId="22" state="hidden" r:id="rId6"/>
    <sheet name="Rules" sheetId="24" r:id="rId7"/>
    <sheet name="Sheet5" sheetId="31" state="hidden" r:id="rId8"/>
    <sheet name="format" sheetId="33" r:id="rId9"/>
    <sheet name="C" sheetId="3" state="hidden" r:id="rId10"/>
    <sheet name="zero inv items" sheetId="7" state="hidden" r:id="rId11"/>
    <sheet name="Query" sheetId="2" state="hidden" r:id="rId12"/>
  </sheets>
  <definedNames>
    <definedName name="_xlnm._FilterDatabase" localSheetId="2" hidden="1">ARTLGT!$A$3:$X$139</definedName>
    <definedName name="_xlnm._FilterDatabase" localSheetId="3" hidden="1">BATH!$A$3:$X$316</definedName>
    <definedName name="_xlnm._FilterDatabase" localSheetId="4" hidden="1">TOWL!$A$3:$X$139</definedName>
  </definedNames>
  <calcPr calcId="162913"/>
  <pivotCaches>
    <pivotCache cacheId="0" r:id="rId13"/>
    <pivotCache cacheId="1" r:id="rId14"/>
    <pivotCache cacheId="2" r:id="rId15"/>
    <pivotCache cacheId="3" r:id="rId16"/>
    <pivotCache cacheId="4" r:id="rId17"/>
    <pivotCache cacheId="5" r:id="rId18"/>
    <pivotCache cacheId="6" r:id="rId19"/>
    <pivotCache cacheId="8" r:id="rId20"/>
    <pivotCache cacheId="9" r:id="rId2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31" l="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4" i="31"/>
  <c r="T139" i="20"/>
  <c r="O139" i="20"/>
  <c r="T138" i="20"/>
  <c r="O138" i="20"/>
  <c r="T137" i="20"/>
  <c r="O137" i="20"/>
  <c r="T136" i="20"/>
  <c r="O136" i="20"/>
  <c r="T135" i="20"/>
  <c r="O135" i="20"/>
  <c r="T134" i="20"/>
  <c r="O134" i="20"/>
  <c r="T133" i="20"/>
  <c r="O133" i="20"/>
  <c r="T132" i="20"/>
  <c r="O132" i="20"/>
  <c r="T131" i="20"/>
  <c r="O131" i="20"/>
  <c r="T130" i="20"/>
  <c r="O130" i="20"/>
  <c r="T129" i="20"/>
  <c r="O129" i="20"/>
  <c r="T128" i="20"/>
  <c r="O128" i="20"/>
  <c r="T127" i="20"/>
  <c r="O127" i="20"/>
  <c r="T126" i="20"/>
  <c r="O126" i="20"/>
  <c r="T125" i="20"/>
  <c r="O125" i="20"/>
  <c r="T124" i="20"/>
  <c r="O124" i="20"/>
  <c r="T123" i="20"/>
  <c r="O123" i="20"/>
  <c r="T122" i="20"/>
  <c r="O122" i="20"/>
  <c r="T121" i="20"/>
  <c r="O121" i="20"/>
  <c r="T120" i="20"/>
  <c r="O120" i="20"/>
  <c r="T119" i="20"/>
  <c r="O119" i="20"/>
  <c r="T118" i="20"/>
  <c r="O118" i="20"/>
  <c r="T117" i="20"/>
  <c r="O117" i="20"/>
  <c r="T116" i="20"/>
  <c r="O116" i="20"/>
  <c r="T115" i="20"/>
  <c r="O115" i="20"/>
  <c r="T114" i="20"/>
  <c r="O114" i="20"/>
  <c r="T113" i="20"/>
  <c r="O113" i="20"/>
  <c r="T112" i="20"/>
  <c r="O112" i="20"/>
  <c r="T111" i="20"/>
  <c r="O111" i="20"/>
  <c r="T110" i="20"/>
  <c r="O110" i="20"/>
  <c r="T109" i="20"/>
  <c r="O109" i="20"/>
  <c r="T108" i="20"/>
  <c r="O108" i="20"/>
  <c r="T107" i="20"/>
  <c r="O107" i="20"/>
  <c r="T106" i="20"/>
  <c r="O106" i="20"/>
  <c r="T105" i="20"/>
  <c r="O105" i="20"/>
  <c r="T104" i="20"/>
  <c r="O104" i="20"/>
  <c r="T103" i="20"/>
  <c r="O103" i="20"/>
  <c r="T102" i="20"/>
  <c r="O102" i="20"/>
  <c r="T101" i="20"/>
  <c r="O101" i="20"/>
  <c r="T100" i="20"/>
  <c r="O100" i="20"/>
  <c r="T99" i="20"/>
  <c r="O99" i="20"/>
  <c r="T98" i="20"/>
  <c r="O98" i="20"/>
  <c r="T97" i="20"/>
  <c r="O97" i="20"/>
  <c r="T96" i="20"/>
  <c r="O96" i="20"/>
  <c r="T95" i="20"/>
  <c r="O95" i="20"/>
  <c r="T94" i="20"/>
  <c r="O94" i="20"/>
  <c r="T93" i="20"/>
  <c r="O93" i="20"/>
  <c r="T92" i="20"/>
  <c r="O92" i="20"/>
  <c r="T91" i="20"/>
  <c r="O91" i="20"/>
  <c r="T90" i="20"/>
  <c r="O90" i="20"/>
  <c r="T89" i="20"/>
  <c r="O89" i="20"/>
  <c r="T88" i="20"/>
  <c r="O88" i="20"/>
  <c r="T87" i="20"/>
  <c r="O87" i="20"/>
  <c r="T86" i="20"/>
  <c r="O86" i="20"/>
  <c r="T85" i="20"/>
  <c r="O85" i="20"/>
  <c r="T84" i="20"/>
  <c r="O84" i="20"/>
  <c r="T83" i="20"/>
  <c r="O83" i="20"/>
  <c r="T82" i="20"/>
  <c r="O82" i="20"/>
  <c r="T81" i="20"/>
  <c r="O81" i="20"/>
  <c r="T80" i="20"/>
  <c r="O80" i="20"/>
  <c r="T79" i="20"/>
  <c r="O79" i="20"/>
  <c r="T78" i="20"/>
  <c r="O78" i="20"/>
  <c r="T77" i="20"/>
  <c r="O77" i="20"/>
  <c r="T76" i="20"/>
  <c r="O76" i="20"/>
  <c r="T75" i="20"/>
  <c r="O75" i="20"/>
  <c r="T74" i="20"/>
  <c r="O74" i="20"/>
  <c r="T73" i="20"/>
  <c r="O73" i="20"/>
  <c r="T72" i="20"/>
  <c r="O72" i="20"/>
  <c r="T71" i="20"/>
  <c r="O71" i="20"/>
  <c r="T70" i="20"/>
  <c r="O70" i="20"/>
  <c r="T69" i="20"/>
  <c r="O69" i="20"/>
  <c r="T68" i="20"/>
  <c r="O68" i="20"/>
  <c r="T67" i="20"/>
  <c r="O67" i="20"/>
  <c r="T66" i="20"/>
  <c r="O66" i="20"/>
  <c r="T65" i="20"/>
  <c r="O65" i="20"/>
  <c r="T64" i="20"/>
  <c r="O64" i="20"/>
  <c r="T63" i="20"/>
  <c r="O63" i="20"/>
  <c r="T62" i="20"/>
  <c r="O62" i="20"/>
  <c r="T61" i="20"/>
  <c r="O61" i="20"/>
  <c r="T60" i="20"/>
  <c r="O60" i="20"/>
  <c r="T59" i="20"/>
  <c r="O59" i="20"/>
  <c r="T58" i="20"/>
  <c r="O58" i="20"/>
  <c r="T57" i="20"/>
  <c r="O57" i="20"/>
  <c r="T56" i="20"/>
  <c r="O56" i="20"/>
  <c r="T55" i="20"/>
  <c r="O55" i="20"/>
  <c r="T54" i="20"/>
  <c r="O54" i="20"/>
  <c r="T53" i="20"/>
  <c r="O53" i="20"/>
  <c r="T52" i="20"/>
  <c r="O52" i="20"/>
  <c r="T51" i="20"/>
  <c r="O51" i="20"/>
  <c r="T50" i="20"/>
  <c r="O50" i="20"/>
  <c r="T49" i="20"/>
  <c r="O49" i="20"/>
  <c r="T48" i="20"/>
  <c r="O48" i="20"/>
  <c r="T47" i="20"/>
  <c r="O47" i="20"/>
  <c r="T46" i="20"/>
  <c r="O46" i="20"/>
  <c r="T45" i="20"/>
  <c r="O45" i="20"/>
  <c r="T44" i="20"/>
  <c r="O44" i="20"/>
  <c r="T43" i="20"/>
  <c r="O43" i="20"/>
  <c r="T42" i="20"/>
  <c r="O42" i="20"/>
  <c r="T41" i="20"/>
  <c r="O41" i="20"/>
  <c r="T40" i="20"/>
  <c r="O40" i="20"/>
  <c r="T39" i="20"/>
  <c r="O39" i="20"/>
  <c r="T38" i="20"/>
  <c r="O38" i="20"/>
  <c r="T37" i="20"/>
  <c r="O37" i="20"/>
  <c r="T36" i="20"/>
  <c r="O36" i="20"/>
  <c r="T35" i="20"/>
  <c r="O35" i="20"/>
  <c r="T34" i="20"/>
  <c r="O34" i="20"/>
  <c r="T33" i="20"/>
  <c r="O33" i="20"/>
  <c r="T32" i="20"/>
  <c r="O32" i="20"/>
  <c r="T31" i="20"/>
  <c r="O31" i="20"/>
  <c r="T30" i="20"/>
  <c r="O30" i="20"/>
  <c r="T29" i="20"/>
  <c r="O29" i="20"/>
  <c r="T28" i="20"/>
  <c r="O28" i="20"/>
  <c r="T27" i="20"/>
  <c r="O27" i="20"/>
  <c r="T26" i="20"/>
  <c r="O26" i="20"/>
  <c r="T25" i="20"/>
  <c r="O25" i="20"/>
  <c r="T24" i="20"/>
  <c r="O24" i="20"/>
  <c r="T23" i="20"/>
  <c r="O23" i="20"/>
  <c r="T22" i="20"/>
  <c r="O22" i="20"/>
  <c r="T21" i="20"/>
  <c r="O21" i="20"/>
  <c r="T20" i="20"/>
  <c r="O20" i="20"/>
  <c r="T19" i="20"/>
  <c r="O19" i="20"/>
  <c r="T18" i="20"/>
  <c r="O18" i="20"/>
  <c r="T17" i="20"/>
  <c r="O17" i="20"/>
  <c r="T16" i="20"/>
  <c r="O16" i="20"/>
  <c r="T15" i="20"/>
  <c r="O15" i="20"/>
  <c r="T14" i="20"/>
  <c r="O14" i="20"/>
  <c r="T13" i="20"/>
  <c r="O13" i="20"/>
  <c r="T12" i="20"/>
  <c r="O12" i="20"/>
  <c r="T11" i="20"/>
  <c r="O11" i="20"/>
  <c r="T10" i="20"/>
  <c r="O10" i="20"/>
  <c r="T9" i="20"/>
  <c r="O9" i="20"/>
  <c r="T8" i="20"/>
  <c r="O8" i="20"/>
  <c r="T7" i="20"/>
  <c r="O7" i="20"/>
  <c r="T6" i="20"/>
  <c r="O6" i="20"/>
  <c r="T5" i="20"/>
  <c r="O5" i="20"/>
  <c r="T4" i="20"/>
  <c r="O4" i="20"/>
  <c r="K2" i="20"/>
  <c r="J2" i="20"/>
  <c r="T316" i="18"/>
  <c r="O316" i="18"/>
  <c r="T315" i="18"/>
  <c r="O315" i="18"/>
  <c r="T314" i="18"/>
  <c r="O314" i="18"/>
  <c r="T313" i="18"/>
  <c r="O313" i="18"/>
  <c r="T312" i="18"/>
  <c r="O312" i="18"/>
  <c r="T311" i="18"/>
  <c r="O311" i="18"/>
  <c r="T310" i="18"/>
  <c r="O310" i="18"/>
  <c r="T309" i="18"/>
  <c r="O309" i="18"/>
  <c r="T308" i="18"/>
  <c r="O308" i="18"/>
  <c r="T307" i="18"/>
  <c r="O307" i="18"/>
  <c r="T306" i="18"/>
  <c r="O306" i="18"/>
  <c r="T305" i="18"/>
  <c r="O305" i="18"/>
  <c r="T304" i="18"/>
  <c r="O304" i="18"/>
  <c r="T303" i="18"/>
  <c r="O303" i="18"/>
  <c r="T302" i="18"/>
  <c r="O302" i="18"/>
  <c r="T301" i="18"/>
  <c r="O301" i="18"/>
  <c r="T300" i="18"/>
  <c r="O300" i="18"/>
  <c r="T299" i="18"/>
  <c r="O299" i="18"/>
  <c r="T298" i="18"/>
  <c r="O298" i="18"/>
  <c r="T297" i="18"/>
  <c r="O297" i="18"/>
  <c r="T296" i="18"/>
  <c r="O296" i="18"/>
  <c r="T295" i="18"/>
  <c r="O295" i="18"/>
  <c r="T294" i="18"/>
  <c r="O294" i="18"/>
  <c r="T293" i="18"/>
  <c r="O293" i="18"/>
  <c r="T292" i="18"/>
  <c r="O292" i="18"/>
  <c r="T291" i="18"/>
  <c r="O291" i="18"/>
  <c r="T290" i="18"/>
  <c r="O290" i="18"/>
  <c r="T289" i="18"/>
  <c r="O289" i="18"/>
  <c r="T288" i="18"/>
  <c r="O288" i="18"/>
  <c r="T287" i="18"/>
  <c r="O287" i="18"/>
  <c r="T286" i="18"/>
  <c r="O286" i="18"/>
  <c r="T285" i="18"/>
  <c r="O285" i="18"/>
  <c r="T284" i="18"/>
  <c r="O284" i="18"/>
  <c r="T283" i="18"/>
  <c r="O283" i="18"/>
  <c r="T282" i="18"/>
  <c r="O282" i="18"/>
  <c r="T281" i="18"/>
  <c r="O281" i="18"/>
  <c r="T280" i="18"/>
  <c r="O280" i="18"/>
  <c r="T279" i="18"/>
  <c r="O279" i="18"/>
  <c r="T278" i="18"/>
  <c r="O278" i="18"/>
  <c r="T277" i="18"/>
  <c r="O277" i="18"/>
  <c r="T276" i="18"/>
  <c r="O276" i="18"/>
  <c r="T275" i="18"/>
  <c r="O275" i="18"/>
  <c r="T274" i="18"/>
  <c r="O274" i="18"/>
  <c r="T273" i="18"/>
  <c r="O273" i="18"/>
  <c r="T272" i="18"/>
  <c r="O272" i="18"/>
  <c r="T271" i="18"/>
  <c r="O271" i="18"/>
  <c r="T270" i="18"/>
  <c r="O270" i="18"/>
  <c r="T269" i="18"/>
  <c r="O269" i="18"/>
  <c r="T268" i="18"/>
  <c r="O268" i="18"/>
  <c r="T267" i="18"/>
  <c r="O267" i="18"/>
  <c r="T266" i="18"/>
  <c r="O266" i="18"/>
  <c r="T265" i="18"/>
  <c r="O265" i="18"/>
  <c r="T264" i="18"/>
  <c r="O264" i="18"/>
  <c r="T263" i="18"/>
  <c r="O263" i="18"/>
  <c r="T262" i="18"/>
  <c r="O262" i="18"/>
  <c r="T261" i="18"/>
  <c r="O261" i="18"/>
  <c r="T260" i="18"/>
  <c r="O260" i="18"/>
  <c r="T259" i="18"/>
  <c r="O259" i="18"/>
  <c r="T258" i="18"/>
  <c r="O258" i="18"/>
  <c r="T257" i="18"/>
  <c r="O257" i="18"/>
  <c r="T256" i="18"/>
  <c r="O256" i="18"/>
  <c r="T255" i="18"/>
  <c r="O255" i="18"/>
  <c r="T254" i="18"/>
  <c r="O254" i="18"/>
  <c r="T253" i="18"/>
  <c r="O253" i="18"/>
  <c r="T252" i="18"/>
  <c r="O252" i="18"/>
  <c r="T251" i="18"/>
  <c r="O251" i="18"/>
  <c r="T250" i="18"/>
  <c r="O250" i="18"/>
  <c r="T249" i="18"/>
  <c r="O249" i="18"/>
  <c r="T248" i="18"/>
  <c r="O248" i="18"/>
  <c r="T247" i="18"/>
  <c r="O247" i="18"/>
  <c r="T246" i="18"/>
  <c r="O246" i="18"/>
  <c r="T245" i="18"/>
  <c r="O245" i="18"/>
  <c r="T244" i="18"/>
  <c r="O244" i="18"/>
  <c r="T243" i="18"/>
  <c r="O243" i="18"/>
  <c r="T242" i="18"/>
  <c r="O242" i="18"/>
  <c r="T241" i="18"/>
  <c r="O241" i="18"/>
  <c r="T240" i="18"/>
  <c r="O240" i="18"/>
  <c r="T239" i="18"/>
  <c r="O239" i="18"/>
  <c r="T238" i="18"/>
  <c r="O238" i="18"/>
  <c r="T237" i="18"/>
  <c r="O237" i="18"/>
  <c r="T236" i="18"/>
  <c r="O236" i="18"/>
  <c r="T235" i="18"/>
  <c r="O235" i="18"/>
  <c r="T234" i="18"/>
  <c r="O234" i="18"/>
  <c r="T233" i="18"/>
  <c r="O233" i="18"/>
  <c r="T232" i="18"/>
  <c r="O232" i="18"/>
  <c r="T231" i="18"/>
  <c r="O231" i="18"/>
  <c r="T230" i="18"/>
  <c r="O230" i="18"/>
  <c r="T229" i="18"/>
  <c r="O229" i="18"/>
  <c r="T228" i="18"/>
  <c r="O228" i="18"/>
  <c r="T227" i="18"/>
  <c r="O227" i="18"/>
  <c r="T226" i="18"/>
  <c r="O226" i="18"/>
  <c r="T225" i="18"/>
  <c r="O225" i="18"/>
  <c r="T224" i="18"/>
  <c r="O224" i="18"/>
  <c r="T223" i="18"/>
  <c r="O223" i="18"/>
  <c r="T222" i="18"/>
  <c r="O222" i="18"/>
  <c r="T221" i="18"/>
  <c r="O221" i="18"/>
  <c r="T220" i="18"/>
  <c r="O220" i="18"/>
  <c r="T219" i="18"/>
  <c r="O219" i="18"/>
  <c r="T218" i="18"/>
  <c r="O218" i="18"/>
  <c r="T217" i="18"/>
  <c r="O217" i="18"/>
  <c r="T216" i="18"/>
  <c r="O216" i="18"/>
  <c r="T215" i="18"/>
  <c r="O215" i="18"/>
  <c r="T214" i="18"/>
  <c r="O214" i="18"/>
  <c r="T213" i="18"/>
  <c r="O213" i="18"/>
  <c r="T212" i="18"/>
  <c r="O212" i="18"/>
  <c r="T211" i="18"/>
  <c r="O211" i="18"/>
  <c r="T210" i="18"/>
  <c r="O210" i="18"/>
  <c r="T209" i="18"/>
  <c r="O209" i="18"/>
  <c r="T208" i="18"/>
  <c r="O208" i="18"/>
  <c r="T207" i="18"/>
  <c r="O207" i="18"/>
  <c r="T206" i="18"/>
  <c r="O206" i="18"/>
  <c r="T205" i="18"/>
  <c r="O205" i="18"/>
  <c r="T204" i="18"/>
  <c r="O204" i="18"/>
  <c r="T203" i="18"/>
  <c r="O203" i="18"/>
  <c r="T202" i="18"/>
  <c r="O202" i="18"/>
  <c r="T201" i="18"/>
  <c r="O201" i="18"/>
  <c r="T200" i="18"/>
  <c r="O200" i="18"/>
  <c r="T199" i="18"/>
  <c r="O199" i="18"/>
  <c r="T198" i="18"/>
  <c r="O198" i="18"/>
  <c r="T197" i="18"/>
  <c r="O197" i="18"/>
  <c r="T196" i="18"/>
  <c r="O196" i="18"/>
  <c r="T195" i="18"/>
  <c r="O195" i="18"/>
  <c r="T194" i="18"/>
  <c r="O194" i="18"/>
  <c r="T193" i="18"/>
  <c r="O193" i="18"/>
  <c r="T192" i="18"/>
  <c r="O192" i="18"/>
  <c r="T191" i="18"/>
  <c r="O191" i="18"/>
  <c r="T190" i="18"/>
  <c r="O190" i="18"/>
  <c r="T189" i="18"/>
  <c r="O189" i="18"/>
  <c r="T188" i="18"/>
  <c r="O188" i="18"/>
  <c r="T187" i="18"/>
  <c r="O187" i="18"/>
  <c r="T186" i="18"/>
  <c r="O186" i="18"/>
  <c r="T185" i="18"/>
  <c r="O185" i="18"/>
  <c r="T184" i="18"/>
  <c r="O184" i="18"/>
  <c r="T183" i="18"/>
  <c r="O183" i="18"/>
  <c r="T182" i="18"/>
  <c r="O182" i="18"/>
  <c r="T181" i="18"/>
  <c r="O181" i="18"/>
  <c r="T180" i="18"/>
  <c r="O180" i="18"/>
  <c r="T179" i="18"/>
  <c r="O179" i="18"/>
  <c r="T178" i="18"/>
  <c r="O178" i="18"/>
  <c r="T177" i="18"/>
  <c r="O177" i="18"/>
  <c r="T176" i="18"/>
  <c r="O176" i="18"/>
  <c r="T175" i="18"/>
  <c r="O175" i="18"/>
  <c r="T174" i="18"/>
  <c r="O174" i="18"/>
  <c r="T173" i="18"/>
  <c r="O173" i="18"/>
  <c r="T172" i="18"/>
  <c r="O172" i="18"/>
  <c r="T171" i="18"/>
  <c r="O171" i="18"/>
  <c r="T170" i="18"/>
  <c r="O170" i="18"/>
  <c r="T169" i="18"/>
  <c r="O169" i="18"/>
  <c r="T168" i="18"/>
  <c r="O168" i="18"/>
  <c r="T167" i="18"/>
  <c r="O167" i="18"/>
  <c r="T166" i="18"/>
  <c r="O166" i="18"/>
  <c r="T165" i="18"/>
  <c r="O165" i="18"/>
  <c r="T164" i="18"/>
  <c r="O164" i="18"/>
  <c r="T163" i="18"/>
  <c r="O163" i="18"/>
  <c r="T162" i="18"/>
  <c r="O162" i="18"/>
  <c r="T161" i="18"/>
  <c r="O161" i="18"/>
  <c r="T160" i="18"/>
  <c r="O160" i="18"/>
  <c r="T159" i="18"/>
  <c r="O159" i="18"/>
  <c r="T158" i="18"/>
  <c r="O158" i="18"/>
  <c r="T157" i="18"/>
  <c r="O157" i="18"/>
  <c r="T156" i="18"/>
  <c r="O156" i="18"/>
  <c r="T155" i="18"/>
  <c r="O155" i="18"/>
  <c r="T154" i="18"/>
  <c r="O154" i="18"/>
  <c r="T153" i="18"/>
  <c r="O153" i="18"/>
  <c r="T152" i="18"/>
  <c r="O152" i="18"/>
  <c r="T151" i="18"/>
  <c r="O151" i="18"/>
  <c r="T150" i="18"/>
  <c r="O150" i="18"/>
  <c r="T149" i="18"/>
  <c r="O149" i="18"/>
  <c r="T148" i="18"/>
  <c r="O148" i="18"/>
  <c r="T147" i="18"/>
  <c r="O147" i="18"/>
  <c r="T146" i="18"/>
  <c r="O146" i="18"/>
  <c r="T145" i="18"/>
  <c r="O145" i="18"/>
  <c r="T144" i="18"/>
  <c r="O144" i="18"/>
  <c r="T143" i="18"/>
  <c r="O143" i="18"/>
  <c r="T142" i="18"/>
  <c r="O142" i="18"/>
  <c r="T141" i="18"/>
  <c r="O141" i="18"/>
  <c r="T140" i="18"/>
  <c r="O140" i="18"/>
  <c r="T139" i="18"/>
  <c r="O139" i="18"/>
  <c r="T138" i="18"/>
  <c r="O138" i="18"/>
  <c r="T137" i="18"/>
  <c r="O137" i="18"/>
  <c r="T136" i="18"/>
  <c r="O136" i="18"/>
  <c r="T135" i="18"/>
  <c r="O135" i="18"/>
  <c r="T134" i="18"/>
  <c r="O134" i="18"/>
  <c r="T133" i="18"/>
  <c r="O133" i="18"/>
  <c r="T132" i="18"/>
  <c r="O132" i="18"/>
  <c r="T131" i="18"/>
  <c r="O131" i="18"/>
  <c r="T130" i="18"/>
  <c r="O130" i="18"/>
  <c r="T129" i="18"/>
  <c r="O129" i="18"/>
  <c r="T128" i="18"/>
  <c r="O128" i="18"/>
  <c r="T127" i="18"/>
  <c r="O127" i="18"/>
  <c r="T126" i="18"/>
  <c r="O126" i="18"/>
  <c r="T125" i="18"/>
  <c r="O125" i="18"/>
  <c r="T124" i="18"/>
  <c r="O124" i="18"/>
  <c r="T123" i="18"/>
  <c r="O123" i="18"/>
  <c r="T122" i="18"/>
  <c r="O122" i="18"/>
  <c r="T121" i="18"/>
  <c r="O121" i="18"/>
  <c r="T120" i="18"/>
  <c r="O120" i="18"/>
  <c r="T119" i="18"/>
  <c r="O119" i="18"/>
  <c r="T118" i="18"/>
  <c r="O118" i="18"/>
  <c r="T117" i="18"/>
  <c r="O117" i="18"/>
  <c r="T116" i="18"/>
  <c r="O116" i="18"/>
  <c r="T115" i="18"/>
  <c r="O115" i="18"/>
  <c r="T114" i="18"/>
  <c r="O114" i="18"/>
  <c r="T113" i="18"/>
  <c r="O113" i="18"/>
  <c r="T112" i="18"/>
  <c r="O112" i="18"/>
  <c r="T111" i="18"/>
  <c r="O111" i="18"/>
  <c r="T110" i="18"/>
  <c r="O110" i="18"/>
  <c r="T109" i="18"/>
  <c r="O109" i="18"/>
  <c r="T108" i="18"/>
  <c r="O108" i="18"/>
  <c r="T107" i="18"/>
  <c r="O107" i="18"/>
  <c r="T106" i="18"/>
  <c r="O106" i="18"/>
  <c r="T105" i="18"/>
  <c r="O105" i="18"/>
  <c r="T104" i="18"/>
  <c r="O104" i="18"/>
  <c r="T103" i="18"/>
  <c r="O103" i="18"/>
  <c r="T102" i="18"/>
  <c r="O102" i="18"/>
  <c r="T101" i="18"/>
  <c r="O101" i="18"/>
  <c r="T100" i="18"/>
  <c r="O100" i="18"/>
  <c r="T99" i="18"/>
  <c r="O99" i="18"/>
  <c r="T98" i="18"/>
  <c r="O98" i="18"/>
  <c r="T97" i="18"/>
  <c r="O97" i="18"/>
  <c r="T96" i="18"/>
  <c r="O96" i="18"/>
  <c r="T95" i="18"/>
  <c r="O95" i="18"/>
  <c r="T94" i="18"/>
  <c r="O94" i="18"/>
  <c r="T93" i="18"/>
  <c r="O93" i="18"/>
  <c r="T92" i="18"/>
  <c r="O92" i="18"/>
  <c r="T91" i="18"/>
  <c r="O91" i="18"/>
  <c r="T90" i="18"/>
  <c r="O90" i="18"/>
  <c r="T89" i="18"/>
  <c r="O89" i="18"/>
  <c r="T88" i="18"/>
  <c r="O88" i="18"/>
  <c r="T87" i="18"/>
  <c r="O87" i="18"/>
  <c r="T86" i="18"/>
  <c r="O86" i="18"/>
  <c r="T85" i="18"/>
  <c r="O85" i="18"/>
  <c r="T84" i="18"/>
  <c r="O84" i="18"/>
  <c r="T83" i="18"/>
  <c r="O83" i="18"/>
  <c r="T82" i="18"/>
  <c r="O82" i="18"/>
  <c r="T81" i="18"/>
  <c r="O81" i="18"/>
  <c r="T80" i="18"/>
  <c r="O80" i="18"/>
  <c r="T79" i="18"/>
  <c r="O79" i="18"/>
  <c r="T78" i="18"/>
  <c r="O78" i="18"/>
  <c r="T77" i="18"/>
  <c r="O77" i="18"/>
  <c r="T76" i="18"/>
  <c r="O76" i="18"/>
  <c r="T75" i="18"/>
  <c r="O75" i="18"/>
  <c r="T74" i="18"/>
  <c r="O74" i="18"/>
  <c r="T73" i="18"/>
  <c r="O73" i="18"/>
  <c r="T72" i="18"/>
  <c r="O72" i="18"/>
  <c r="T71" i="18"/>
  <c r="O71" i="18"/>
  <c r="T70" i="18"/>
  <c r="O70" i="18"/>
  <c r="T69" i="18"/>
  <c r="O69" i="18"/>
  <c r="T68" i="18"/>
  <c r="O68" i="18"/>
  <c r="T67" i="18"/>
  <c r="O67" i="18"/>
  <c r="T66" i="18"/>
  <c r="O66" i="18"/>
  <c r="T65" i="18"/>
  <c r="O65" i="18"/>
  <c r="T64" i="18"/>
  <c r="O64" i="18"/>
  <c r="T63" i="18"/>
  <c r="O63" i="18"/>
  <c r="T62" i="18"/>
  <c r="O62" i="18"/>
  <c r="T61" i="18"/>
  <c r="O61" i="18"/>
  <c r="T60" i="18"/>
  <c r="O60" i="18"/>
  <c r="T59" i="18"/>
  <c r="O59" i="18"/>
  <c r="T58" i="18"/>
  <c r="O58" i="18"/>
  <c r="T57" i="18"/>
  <c r="O57" i="18"/>
  <c r="T56" i="18"/>
  <c r="O56" i="18"/>
  <c r="T55" i="18"/>
  <c r="O55" i="18"/>
  <c r="T54" i="18"/>
  <c r="O54" i="18"/>
  <c r="T53" i="18"/>
  <c r="O53" i="18"/>
  <c r="T52" i="18"/>
  <c r="O52" i="18"/>
  <c r="T51" i="18"/>
  <c r="O51" i="18"/>
  <c r="T50" i="18"/>
  <c r="O50" i="18"/>
  <c r="T49" i="18"/>
  <c r="O49" i="18"/>
  <c r="T48" i="18"/>
  <c r="O48" i="18"/>
  <c r="T47" i="18"/>
  <c r="O47" i="18"/>
  <c r="T46" i="18"/>
  <c r="O46" i="18"/>
  <c r="T45" i="18"/>
  <c r="O45" i="18"/>
  <c r="T44" i="18"/>
  <c r="O44" i="18"/>
  <c r="T43" i="18"/>
  <c r="O43" i="18"/>
  <c r="T42" i="18"/>
  <c r="O42" i="18"/>
  <c r="T41" i="18"/>
  <c r="O41" i="18"/>
  <c r="T40" i="18"/>
  <c r="O40" i="18"/>
  <c r="T39" i="18"/>
  <c r="O39" i="18"/>
  <c r="T38" i="18"/>
  <c r="O38" i="18"/>
  <c r="T37" i="18"/>
  <c r="O37" i="18"/>
  <c r="T36" i="18"/>
  <c r="O36" i="18"/>
  <c r="T35" i="18"/>
  <c r="O35" i="18"/>
  <c r="T34" i="18"/>
  <c r="O34" i="18"/>
  <c r="T33" i="18"/>
  <c r="O33" i="18"/>
  <c r="T32" i="18"/>
  <c r="O32" i="18"/>
  <c r="T31" i="18"/>
  <c r="O31" i="18"/>
  <c r="T30" i="18"/>
  <c r="O30" i="18"/>
  <c r="T29" i="18"/>
  <c r="O29" i="18"/>
  <c r="T28" i="18"/>
  <c r="O28" i="18"/>
  <c r="T27" i="18"/>
  <c r="O27" i="18"/>
  <c r="T26" i="18"/>
  <c r="O26" i="18"/>
  <c r="T25" i="18"/>
  <c r="O25" i="18"/>
  <c r="T24" i="18"/>
  <c r="O24" i="18"/>
  <c r="T23" i="18"/>
  <c r="O23" i="18"/>
  <c r="T22" i="18"/>
  <c r="O22" i="18"/>
  <c r="T21" i="18"/>
  <c r="O21" i="18"/>
  <c r="T20" i="18"/>
  <c r="O20" i="18"/>
  <c r="T19" i="18"/>
  <c r="O19" i="18"/>
  <c r="T18" i="18"/>
  <c r="O18" i="18"/>
  <c r="T17" i="18"/>
  <c r="O17" i="18"/>
  <c r="T16" i="18"/>
  <c r="O16" i="18"/>
  <c r="T15" i="18"/>
  <c r="O15" i="18"/>
  <c r="T14" i="18"/>
  <c r="O14" i="18"/>
  <c r="T13" i="18"/>
  <c r="O13" i="18"/>
  <c r="T12" i="18"/>
  <c r="O12" i="18"/>
  <c r="T11" i="18"/>
  <c r="O11" i="18"/>
  <c r="T10" i="18"/>
  <c r="O10" i="18"/>
  <c r="T9" i="18"/>
  <c r="O9" i="18"/>
  <c r="T8" i="18"/>
  <c r="O8" i="18"/>
  <c r="T7" i="18"/>
  <c r="O7" i="18"/>
  <c r="T6" i="18"/>
  <c r="O6" i="18"/>
  <c r="T5" i="18"/>
  <c r="S2" i="18" s="1"/>
  <c r="O5" i="18"/>
  <c r="T4" i="18"/>
  <c r="O4" i="18"/>
  <c r="K2" i="18"/>
  <c r="Q109" i="18" s="1"/>
  <c r="J2" i="18"/>
  <c r="T139" i="17"/>
  <c r="O139" i="17"/>
  <c r="T138" i="17"/>
  <c r="O138" i="17"/>
  <c r="T137" i="17"/>
  <c r="O137" i="17"/>
  <c r="T136" i="17"/>
  <c r="O136" i="17"/>
  <c r="T135" i="17"/>
  <c r="O135" i="17"/>
  <c r="T134" i="17"/>
  <c r="O134" i="17"/>
  <c r="T133" i="17"/>
  <c r="O133" i="17"/>
  <c r="T132" i="17"/>
  <c r="O132" i="17"/>
  <c r="T131" i="17"/>
  <c r="O131" i="17"/>
  <c r="T130" i="17"/>
  <c r="O130" i="17"/>
  <c r="T129" i="17"/>
  <c r="O129" i="17"/>
  <c r="T128" i="17"/>
  <c r="O128" i="17"/>
  <c r="T127" i="17"/>
  <c r="O127" i="17"/>
  <c r="T126" i="17"/>
  <c r="O126" i="17"/>
  <c r="T125" i="17"/>
  <c r="O125" i="17"/>
  <c r="T124" i="17"/>
  <c r="O124" i="17"/>
  <c r="T123" i="17"/>
  <c r="O123" i="17"/>
  <c r="T122" i="17"/>
  <c r="O122" i="17"/>
  <c r="T121" i="17"/>
  <c r="O121" i="17"/>
  <c r="T120" i="17"/>
  <c r="O120" i="17"/>
  <c r="T119" i="17"/>
  <c r="O119" i="17"/>
  <c r="T118" i="17"/>
  <c r="O118" i="17"/>
  <c r="T117" i="17"/>
  <c r="O117" i="17"/>
  <c r="T116" i="17"/>
  <c r="O116" i="17"/>
  <c r="T115" i="17"/>
  <c r="O115" i="17"/>
  <c r="T114" i="17"/>
  <c r="O114" i="17"/>
  <c r="T113" i="17"/>
  <c r="O113" i="17"/>
  <c r="T112" i="17"/>
  <c r="O112" i="17"/>
  <c r="T111" i="17"/>
  <c r="O111" i="17"/>
  <c r="T110" i="17"/>
  <c r="O110" i="17"/>
  <c r="T109" i="17"/>
  <c r="O109" i="17"/>
  <c r="T108" i="17"/>
  <c r="O108" i="17"/>
  <c r="T107" i="17"/>
  <c r="O107" i="17"/>
  <c r="T106" i="17"/>
  <c r="O106" i="17"/>
  <c r="T105" i="17"/>
  <c r="O105" i="17"/>
  <c r="T104" i="17"/>
  <c r="O104" i="17"/>
  <c r="T103" i="17"/>
  <c r="O103" i="17"/>
  <c r="T102" i="17"/>
  <c r="O102" i="17"/>
  <c r="T101" i="17"/>
  <c r="O101" i="17"/>
  <c r="T100" i="17"/>
  <c r="O100" i="17"/>
  <c r="T99" i="17"/>
  <c r="O99" i="17"/>
  <c r="T98" i="17"/>
  <c r="O98" i="17"/>
  <c r="T97" i="17"/>
  <c r="O97" i="17"/>
  <c r="T96" i="17"/>
  <c r="O96" i="17"/>
  <c r="T95" i="17"/>
  <c r="O95" i="17"/>
  <c r="T94" i="17"/>
  <c r="O94" i="17"/>
  <c r="T93" i="17"/>
  <c r="O93" i="17"/>
  <c r="T92" i="17"/>
  <c r="O92" i="17"/>
  <c r="T91" i="17"/>
  <c r="O91" i="17"/>
  <c r="T90" i="17"/>
  <c r="O90" i="17"/>
  <c r="T89" i="17"/>
  <c r="O89" i="17"/>
  <c r="T88" i="17"/>
  <c r="O88" i="17"/>
  <c r="T87" i="17"/>
  <c r="O87" i="17"/>
  <c r="T86" i="17"/>
  <c r="O86" i="17"/>
  <c r="T85" i="17"/>
  <c r="O85" i="17"/>
  <c r="T84" i="17"/>
  <c r="O84" i="17"/>
  <c r="T83" i="17"/>
  <c r="O83" i="17"/>
  <c r="T82" i="17"/>
  <c r="O82" i="17"/>
  <c r="T81" i="17"/>
  <c r="O81" i="17"/>
  <c r="T80" i="17"/>
  <c r="O80" i="17"/>
  <c r="T79" i="17"/>
  <c r="O79" i="17"/>
  <c r="T78" i="17"/>
  <c r="O78" i="17"/>
  <c r="T77" i="17"/>
  <c r="O77" i="17"/>
  <c r="T76" i="17"/>
  <c r="O76" i="17"/>
  <c r="T75" i="17"/>
  <c r="O75" i="17"/>
  <c r="T74" i="17"/>
  <c r="O74" i="17"/>
  <c r="T73" i="17"/>
  <c r="O73" i="17"/>
  <c r="T72" i="17"/>
  <c r="O72" i="17"/>
  <c r="T71" i="17"/>
  <c r="O71" i="17"/>
  <c r="T70" i="17"/>
  <c r="O70" i="17"/>
  <c r="T69" i="17"/>
  <c r="O69" i="17"/>
  <c r="T68" i="17"/>
  <c r="O68" i="17"/>
  <c r="T67" i="17"/>
  <c r="O67" i="17"/>
  <c r="T66" i="17"/>
  <c r="O66" i="17"/>
  <c r="T65" i="17"/>
  <c r="O65" i="17"/>
  <c r="T64" i="17"/>
  <c r="O64" i="17"/>
  <c r="T63" i="17"/>
  <c r="O63" i="17"/>
  <c r="T62" i="17"/>
  <c r="O62" i="17"/>
  <c r="T61" i="17"/>
  <c r="O61" i="17"/>
  <c r="T60" i="17"/>
  <c r="O60" i="17"/>
  <c r="T59" i="17"/>
  <c r="O59" i="17"/>
  <c r="T58" i="17"/>
  <c r="O58" i="17"/>
  <c r="T57" i="17"/>
  <c r="O57" i="17"/>
  <c r="T56" i="17"/>
  <c r="O56" i="17"/>
  <c r="T55" i="17"/>
  <c r="O55" i="17"/>
  <c r="T54" i="17"/>
  <c r="O54" i="17"/>
  <c r="T53" i="17"/>
  <c r="O53" i="17"/>
  <c r="T52" i="17"/>
  <c r="O52" i="17"/>
  <c r="T51" i="17"/>
  <c r="O51" i="17"/>
  <c r="T50" i="17"/>
  <c r="O50" i="17"/>
  <c r="T49" i="17"/>
  <c r="O49" i="17"/>
  <c r="T48" i="17"/>
  <c r="O48" i="17"/>
  <c r="T47" i="17"/>
  <c r="O47" i="17"/>
  <c r="T46" i="17"/>
  <c r="O46" i="17"/>
  <c r="T45" i="17"/>
  <c r="O45" i="17"/>
  <c r="T44" i="17"/>
  <c r="O44" i="17"/>
  <c r="T43" i="17"/>
  <c r="O43" i="17"/>
  <c r="T42" i="17"/>
  <c r="O42" i="17"/>
  <c r="T41" i="17"/>
  <c r="O41" i="17"/>
  <c r="T40" i="17"/>
  <c r="O40" i="17"/>
  <c r="T39" i="17"/>
  <c r="O39" i="17"/>
  <c r="T38" i="17"/>
  <c r="O38" i="17"/>
  <c r="T37" i="17"/>
  <c r="O37" i="17"/>
  <c r="T36" i="17"/>
  <c r="O36" i="17"/>
  <c r="T35" i="17"/>
  <c r="O35" i="17"/>
  <c r="T34" i="17"/>
  <c r="O34" i="17"/>
  <c r="T33" i="17"/>
  <c r="O33" i="17"/>
  <c r="T32" i="17"/>
  <c r="O32" i="17"/>
  <c r="T31" i="17"/>
  <c r="O31" i="17"/>
  <c r="T30" i="17"/>
  <c r="O30" i="17"/>
  <c r="T29" i="17"/>
  <c r="O29" i="17"/>
  <c r="T28" i="17"/>
  <c r="O28" i="17"/>
  <c r="T27" i="17"/>
  <c r="O27" i="17"/>
  <c r="T26" i="17"/>
  <c r="O26" i="17"/>
  <c r="T25" i="17"/>
  <c r="O25" i="17"/>
  <c r="T24" i="17"/>
  <c r="O24" i="17"/>
  <c r="T23" i="17"/>
  <c r="O23" i="17"/>
  <c r="T22" i="17"/>
  <c r="O22" i="17"/>
  <c r="T21" i="17"/>
  <c r="O21" i="17"/>
  <c r="T20" i="17"/>
  <c r="O20" i="17"/>
  <c r="T19" i="17"/>
  <c r="O19" i="17"/>
  <c r="T18" i="17"/>
  <c r="O18" i="17"/>
  <c r="T17" i="17"/>
  <c r="O17" i="17"/>
  <c r="T16" i="17"/>
  <c r="O16" i="17"/>
  <c r="T15" i="17"/>
  <c r="O15" i="17"/>
  <c r="T14" i="17"/>
  <c r="O14" i="17"/>
  <c r="T13" i="17"/>
  <c r="O13" i="17"/>
  <c r="T12" i="17"/>
  <c r="O12" i="17"/>
  <c r="T11" i="17"/>
  <c r="O11" i="17"/>
  <c r="T10" i="17"/>
  <c r="O10" i="17"/>
  <c r="T9" i="17"/>
  <c r="O9" i="17"/>
  <c r="T8" i="17"/>
  <c r="O8" i="17"/>
  <c r="T7" i="17"/>
  <c r="O7" i="17"/>
  <c r="T6" i="17"/>
  <c r="O6" i="17"/>
  <c r="T5" i="17"/>
  <c r="O5" i="17"/>
  <c r="T4" i="17"/>
  <c r="O4" i="17"/>
  <c r="K2" i="17"/>
  <c r="J2" i="17"/>
  <c r="O2" i="20" l="1"/>
  <c r="Q5" i="20"/>
  <c r="Q4" i="20"/>
  <c r="S1" i="20"/>
  <c r="Q135" i="20"/>
  <c r="L134" i="20"/>
  <c r="L128" i="20"/>
  <c r="L121" i="20"/>
  <c r="Q118" i="20"/>
  <c r="L113" i="20"/>
  <c r="L107" i="20"/>
  <c r="Q106" i="20"/>
  <c r="L103" i="20"/>
  <c r="Q102" i="20"/>
  <c r="L98" i="20"/>
  <c r="Q95" i="20"/>
  <c r="L90" i="20"/>
  <c r="Q87" i="20"/>
  <c r="Q136" i="20"/>
  <c r="Q138" i="20"/>
  <c r="L131" i="20"/>
  <c r="L125" i="20"/>
  <c r="Q122" i="20"/>
  <c r="L117" i="20"/>
  <c r="Q114" i="20"/>
  <c r="L111" i="20"/>
  <c r="Q108" i="20"/>
  <c r="L105" i="20"/>
  <c r="Q99" i="20"/>
  <c r="L94" i="20"/>
  <c r="Q91" i="20"/>
  <c r="L136" i="20"/>
  <c r="Q137" i="20"/>
  <c r="Q134" i="20"/>
  <c r="L123" i="20"/>
  <c r="Q116" i="20"/>
  <c r="Q115" i="20"/>
  <c r="L112" i="20"/>
  <c r="Q107" i="20"/>
  <c r="L106" i="20"/>
  <c r="L100" i="20"/>
  <c r="Q93" i="20"/>
  <c r="Q92" i="20"/>
  <c r="L89" i="20"/>
  <c r="L85" i="20"/>
  <c r="Q82" i="20"/>
  <c r="L77" i="20"/>
  <c r="Q74" i="20"/>
  <c r="Q139" i="20"/>
  <c r="L138" i="20"/>
  <c r="L137" i="20"/>
  <c r="L133" i="20"/>
  <c r="Q128" i="20"/>
  <c r="L115" i="20"/>
  <c r="Q110" i="20"/>
  <c r="Q109" i="20"/>
  <c r="Q103" i="20"/>
  <c r="L102" i="20"/>
  <c r="L92" i="20"/>
  <c r="L83" i="20"/>
  <c r="Q80" i="20"/>
  <c r="L75" i="20"/>
  <c r="Q73" i="20"/>
  <c r="L139" i="20"/>
  <c r="Q130" i="20"/>
  <c r="Q129" i="20"/>
  <c r="L127" i="20"/>
  <c r="Q121" i="20"/>
  <c r="L118" i="20"/>
  <c r="L109" i="20"/>
  <c r="Q104" i="20"/>
  <c r="Q98" i="20"/>
  <c r="L95" i="20"/>
  <c r="L81" i="20"/>
  <c r="Q78" i="20"/>
  <c r="Q71" i="20"/>
  <c r="Q123" i="20"/>
  <c r="Q117" i="20"/>
  <c r="L99" i="20"/>
  <c r="Q97" i="20"/>
  <c r="L96" i="20"/>
  <c r="L93" i="20"/>
  <c r="Q81" i="20"/>
  <c r="L80" i="20"/>
  <c r="Q72" i="20"/>
  <c r="L71" i="20"/>
  <c r="L66" i="20"/>
  <c r="L64" i="20"/>
  <c r="Q63" i="20"/>
  <c r="L60" i="20"/>
  <c r="Q58" i="20"/>
  <c r="L55" i="20"/>
  <c r="Q54" i="20"/>
  <c r="L132" i="20"/>
  <c r="Q131" i="20"/>
  <c r="L104" i="20"/>
  <c r="Q101" i="20"/>
  <c r="Q89" i="20"/>
  <c r="L88" i="20"/>
  <c r="Q83" i="20"/>
  <c r="L82" i="20"/>
  <c r="L73" i="20"/>
  <c r="L69" i="20"/>
  <c r="Q67" i="20"/>
  <c r="L63" i="20"/>
  <c r="L58" i="20"/>
  <c r="Q57" i="20"/>
  <c r="Q133" i="20"/>
  <c r="Q126" i="20"/>
  <c r="Q113" i="20"/>
  <c r="L108" i="20"/>
  <c r="Q105" i="20"/>
  <c r="L86" i="20"/>
  <c r="Q84" i="20"/>
  <c r="L68" i="20"/>
  <c r="Q61" i="20"/>
  <c r="Q56" i="20"/>
  <c r="L129" i="20"/>
  <c r="L119" i="20"/>
  <c r="Q96" i="20"/>
  <c r="L79" i="20"/>
  <c r="Q77" i="20"/>
  <c r="L65" i="20"/>
  <c r="Q55" i="20"/>
  <c r="Q52" i="20"/>
  <c r="L49" i="20"/>
  <c r="Q47" i="20"/>
  <c r="Q45" i="20"/>
  <c r="Q44" i="20"/>
  <c r="Q132" i="20"/>
  <c r="Q100" i="20"/>
  <c r="Q94" i="20"/>
  <c r="Q88" i="20"/>
  <c r="Q64" i="20"/>
  <c r="Q62" i="20"/>
  <c r="Q59" i="20"/>
  <c r="L53" i="20"/>
  <c r="L48" i="20"/>
  <c r="Q42" i="20"/>
  <c r="L40" i="20"/>
  <c r="Q127" i="20"/>
  <c r="L130" i="20"/>
  <c r="L110" i="20"/>
  <c r="Q76" i="20"/>
  <c r="Q68" i="20"/>
  <c r="Q65" i="20"/>
  <c r="Q60" i="20"/>
  <c r="L57" i="20"/>
  <c r="Q49" i="20"/>
  <c r="L42" i="20"/>
  <c r="L135" i="20"/>
  <c r="L116" i="20"/>
  <c r="Q66" i="20"/>
  <c r="L61" i="20"/>
  <c r="Q51" i="20"/>
  <c r="L44" i="20"/>
  <c r="L33" i="20"/>
  <c r="Q120" i="20"/>
  <c r="L87" i="20"/>
  <c r="Q86" i="20"/>
  <c r="Q85" i="20"/>
  <c r="Q75" i="20"/>
  <c r="L50" i="20"/>
  <c r="L46" i="20"/>
  <c r="Q41" i="20"/>
  <c r="Q39" i="20"/>
  <c r="Q38" i="20"/>
  <c r="L34" i="20"/>
  <c r="Q124" i="20"/>
  <c r="L97" i="20"/>
  <c r="Q79" i="20"/>
  <c r="L72" i="20"/>
  <c r="Q70" i="20"/>
  <c r="Q48" i="20"/>
  <c r="L47" i="20"/>
  <c r="Q37" i="20"/>
  <c r="Q36" i="20"/>
  <c r="L32" i="20"/>
  <c r="L30" i="20"/>
  <c r="Q28" i="20"/>
  <c r="L126" i="20"/>
  <c r="L120" i="20"/>
  <c r="Q112" i="20"/>
  <c r="L54" i="20"/>
  <c r="L51" i="20"/>
  <c r="Q40" i="20"/>
  <c r="Q35" i="20"/>
  <c r="L124" i="20"/>
  <c r="L122" i="20"/>
  <c r="L70" i="20"/>
  <c r="L56" i="20"/>
  <c r="L41" i="20"/>
  <c r="L39" i="20"/>
  <c r="L38" i="20"/>
  <c r="L29" i="20"/>
  <c r="Q26" i="20"/>
  <c r="L23" i="20"/>
  <c r="Q21" i="20"/>
  <c r="L114" i="20"/>
  <c r="Q111" i="20"/>
  <c r="L91" i="20"/>
  <c r="L45" i="20"/>
  <c r="Q43" i="20"/>
  <c r="L37" i="20"/>
  <c r="L36" i="20"/>
  <c r="Q33" i="20"/>
  <c r="Q125" i="20"/>
  <c r="L101" i="20"/>
  <c r="Q90" i="20"/>
  <c r="L84" i="20"/>
  <c r="L78" i="20"/>
  <c r="L76" i="20"/>
  <c r="L74" i="20"/>
  <c r="Q69" i="20"/>
  <c r="L67" i="20"/>
  <c r="Q53" i="20"/>
  <c r="L52" i="20"/>
  <c r="Q50" i="20"/>
  <c r="Q46" i="20"/>
  <c r="L43" i="20"/>
  <c r="Q32" i="20"/>
  <c r="Q30" i="20"/>
  <c r="L26" i="20"/>
  <c r="L21" i="20"/>
  <c r="L27" i="20"/>
  <c r="L17" i="20"/>
  <c r="Q34" i="20"/>
  <c r="Q29" i="20"/>
  <c r="L28" i="20"/>
  <c r="Q24" i="20"/>
  <c r="Q20" i="20"/>
  <c r="L16" i="20"/>
  <c r="Q119" i="20"/>
  <c r="L59" i="20"/>
  <c r="Q25" i="20"/>
  <c r="Q23" i="20"/>
  <c r="Q22" i="20"/>
  <c r="Q19" i="20"/>
  <c r="L35" i="20"/>
  <c r="L24" i="20"/>
  <c r="Q15" i="20"/>
  <c r="Q31" i="20"/>
  <c r="L22" i="20"/>
  <c r="L20" i="20"/>
  <c r="Q18" i="20"/>
  <c r="L15" i="20"/>
  <c r="Q14" i="20"/>
  <c r="Q16" i="20"/>
  <c r="Q12" i="20"/>
  <c r="Q11" i="20"/>
  <c r="L9" i="20"/>
  <c r="Q27" i="20"/>
  <c r="L25" i="20"/>
  <c r="L10" i="20"/>
  <c r="L14" i="20"/>
  <c r="L19" i="20"/>
  <c r="Q13" i="20"/>
  <c r="L12" i="20"/>
  <c r="L11" i="20"/>
  <c r="Q17" i="20"/>
  <c r="Q8" i="20"/>
  <c r="L62" i="20"/>
  <c r="L31" i="20"/>
  <c r="L13" i="20"/>
  <c r="Q10" i="20"/>
  <c r="L8" i="20"/>
  <c r="S2" i="20"/>
  <c r="U15" i="20" s="1"/>
  <c r="L4" i="20"/>
  <c r="Q6" i="20"/>
  <c r="L7" i="20"/>
  <c r="Q9" i="20"/>
  <c r="O1" i="20"/>
  <c r="P88" i="20" s="1"/>
  <c r="Q7" i="20"/>
  <c r="L18" i="20"/>
  <c r="L5" i="20"/>
  <c r="L6" i="20"/>
  <c r="U21" i="20"/>
  <c r="U50" i="20"/>
  <c r="U57" i="20"/>
  <c r="U22" i="20"/>
  <c r="U62" i="20"/>
  <c r="P79" i="20"/>
  <c r="U48" i="20"/>
  <c r="U83" i="20"/>
  <c r="U78" i="20"/>
  <c r="U118" i="20"/>
  <c r="U112" i="20"/>
  <c r="P139" i="20"/>
  <c r="U127" i="20"/>
  <c r="L72" i="18"/>
  <c r="Q13" i="18"/>
  <c r="Q45" i="18"/>
  <c r="Q85" i="18"/>
  <c r="Q156" i="18"/>
  <c r="L5" i="18"/>
  <c r="Q8" i="18"/>
  <c r="L12" i="18"/>
  <c r="Q44" i="18"/>
  <c r="L59" i="18"/>
  <c r="Q82" i="18"/>
  <c r="L100" i="18"/>
  <c r="L152" i="18"/>
  <c r="O2" i="18"/>
  <c r="Q10" i="18"/>
  <c r="Q32" i="18"/>
  <c r="Q30" i="18"/>
  <c r="L40" i="18"/>
  <c r="L8" i="18"/>
  <c r="L20" i="18"/>
  <c r="L50" i="18"/>
  <c r="L92" i="18"/>
  <c r="O1" i="18"/>
  <c r="P56" i="18" s="1"/>
  <c r="L11" i="18"/>
  <c r="Q14" i="18"/>
  <c r="Q17" i="18"/>
  <c r="L32" i="18"/>
  <c r="L45" i="18"/>
  <c r="L56" i="18"/>
  <c r="Q69" i="18"/>
  <c r="L85" i="18"/>
  <c r="L97" i="18"/>
  <c r="Q136" i="18"/>
  <c r="S1" i="18"/>
  <c r="U80" i="18" s="1"/>
  <c r="L4" i="18"/>
  <c r="Q7" i="18"/>
  <c r="L15" i="18"/>
  <c r="Q134" i="18"/>
  <c r="L192" i="18"/>
  <c r="L6" i="18"/>
  <c r="L9" i="18"/>
  <c r="Q11" i="18"/>
  <c r="Q16" i="18"/>
  <c r="Q22" i="18"/>
  <c r="Q52" i="18"/>
  <c r="U54" i="18"/>
  <c r="Q74" i="18"/>
  <c r="Q93" i="18"/>
  <c r="L129" i="18"/>
  <c r="U137" i="18"/>
  <c r="Q4" i="18"/>
  <c r="L10" i="18"/>
  <c r="L13" i="18"/>
  <c r="Q15" i="18"/>
  <c r="U29" i="18"/>
  <c r="L33" i="18"/>
  <c r="Q40" i="18"/>
  <c r="L48" i="18"/>
  <c r="L53" i="18"/>
  <c r="Q59" i="18"/>
  <c r="L65" i="18"/>
  <c r="L87" i="18"/>
  <c r="Q100" i="18"/>
  <c r="L316" i="18"/>
  <c r="Q313" i="18"/>
  <c r="L308" i="18"/>
  <c r="Q305" i="18"/>
  <c r="L301" i="18"/>
  <c r="Q298" i="18"/>
  <c r="L293" i="18"/>
  <c r="Q290" i="18"/>
  <c r="L286" i="18"/>
  <c r="Q283" i="18"/>
  <c r="Q280" i="18"/>
  <c r="L276" i="18"/>
  <c r="L265" i="18"/>
  <c r="Q263" i="18"/>
  <c r="L260" i="18"/>
  <c r="Q253" i="18"/>
  <c r="L249" i="18"/>
  <c r="Q246" i="18"/>
  <c r="L315" i="18"/>
  <c r="Q312" i="18"/>
  <c r="L307" i="18"/>
  <c r="L300" i="18"/>
  <c r="Q297" i="18"/>
  <c r="L292" i="18"/>
  <c r="Q289" i="18"/>
  <c r="L285" i="18"/>
  <c r="Q282" i="18"/>
  <c r="Q279" i="18"/>
  <c r="Q274" i="18"/>
  <c r="Q269" i="18"/>
  <c r="Q262" i="18"/>
  <c r="L259" i="18"/>
  <c r="Q258" i="18"/>
  <c r="L255" i="18"/>
  <c r="Q252" i="18"/>
  <c r="L248" i="18"/>
  <c r="Q245" i="18"/>
  <c r="L314" i="18"/>
  <c r="Q311" i="18"/>
  <c r="L306" i="18"/>
  <c r="Q304" i="18"/>
  <c r="L299" i="18"/>
  <c r="Q296" i="18"/>
  <c r="L291" i="18"/>
  <c r="L284" i="18"/>
  <c r="Q281" i="18"/>
  <c r="Q278" i="18"/>
  <c r="L275" i="18"/>
  <c r="Q273" i="18"/>
  <c r="L270" i="18"/>
  <c r="Q268" i="18"/>
  <c r="L313" i="18"/>
  <c r="Q310" i="18"/>
  <c r="L305" i="18"/>
  <c r="Q303" i="18"/>
  <c r="L298" i="18"/>
  <c r="Q295" i="18"/>
  <c r="L290" i="18"/>
  <c r="Q288" i="18"/>
  <c r="L283" i="18"/>
  <c r="L280" i="18"/>
  <c r="Q277" i="18"/>
  <c r="Q272" i="18"/>
  <c r="Q267" i="18"/>
  <c r="L263" i="18"/>
  <c r="Q256" i="18"/>
  <c r="L253" i="18"/>
  <c r="Q251" i="18"/>
  <c r="L246" i="18"/>
  <c r="Q244" i="18"/>
  <c r="Q316" i="18"/>
  <c r="L311" i="18"/>
  <c r="Q308" i="18"/>
  <c r="L304" i="18"/>
  <c r="Q301" i="18"/>
  <c r="L296" i="18"/>
  <c r="Q293" i="18"/>
  <c r="Q286" i="18"/>
  <c r="L281" i="18"/>
  <c r="Q315" i="18"/>
  <c r="L310" i="18"/>
  <c r="Q307" i="18"/>
  <c r="L303" i="18"/>
  <c r="Q300" i="18"/>
  <c r="L295" i="18"/>
  <c r="Q292" i="18"/>
  <c r="L288" i="18"/>
  <c r="Q285" i="18"/>
  <c r="Q314" i="18"/>
  <c r="Q284" i="18"/>
  <c r="Q271" i="18"/>
  <c r="Q270" i="18"/>
  <c r="L266" i="18"/>
  <c r="Q264" i="18"/>
  <c r="Q261" i="18"/>
  <c r="L254" i="18"/>
  <c r="L245" i="18"/>
  <c r="Q242" i="18"/>
  <c r="L239" i="18"/>
  <c r="Q237" i="18"/>
  <c r="Q232" i="18"/>
  <c r="L228" i="18"/>
  <c r="Q225" i="18"/>
  <c r="L220" i="18"/>
  <c r="Q217" i="18"/>
  <c r="L213" i="18"/>
  <c r="L312" i="18"/>
  <c r="Q302" i="18"/>
  <c r="L294" i="18"/>
  <c r="L282" i="18"/>
  <c r="L277" i="18"/>
  <c r="Q276" i="18"/>
  <c r="L274" i="18"/>
  <c r="L267" i="18"/>
  <c r="L257" i="18"/>
  <c r="L250" i="18"/>
  <c r="Q247" i="18"/>
  <c r="Q243" i="18"/>
  <c r="L238" i="18"/>
  <c r="L233" i="18"/>
  <c r="Q231" i="18"/>
  <c r="L227" i="18"/>
  <c r="Q224" i="18"/>
  <c r="L219" i="18"/>
  <c r="Q216" i="18"/>
  <c r="Q291" i="18"/>
  <c r="L264" i="18"/>
  <c r="L258" i="18"/>
  <c r="L251" i="18"/>
  <c r="Q248" i="18"/>
  <c r="Q236" i="18"/>
  <c r="L226" i="18"/>
  <c r="Q223" i="18"/>
  <c r="L218" i="18"/>
  <c r="Q309" i="18"/>
  <c r="L302" i="18"/>
  <c r="L289" i="18"/>
  <c r="L271" i="18"/>
  <c r="L268" i="18"/>
  <c r="Q265" i="18"/>
  <c r="L261" i="18"/>
  <c r="L247" i="18"/>
  <c r="L242" i="18"/>
  <c r="Q241" i="18"/>
  <c r="L237" i="18"/>
  <c r="Q235" i="18"/>
  <c r="L232" i="18"/>
  <c r="Q230" i="18"/>
  <c r="L225" i="18"/>
  <c r="Q222" i="18"/>
  <c r="L217" i="18"/>
  <c r="Q215" i="18"/>
  <c r="L309" i="18"/>
  <c r="L297" i="18"/>
  <c r="Q287" i="18"/>
  <c r="L272" i="18"/>
  <c r="L269" i="18"/>
  <c r="Q266" i="18"/>
  <c r="L252" i="18"/>
  <c r="L244" i="18"/>
  <c r="Q239" i="18"/>
  <c r="L236" i="18"/>
  <c r="Q228" i="18"/>
  <c r="L223" i="18"/>
  <c r="Q220" i="18"/>
  <c r="Q213" i="18"/>
  <c r="Q306" i="18"/>
  <c r="Q260" i="18"/>
  <c r="Q254" i="18"/>
  <c r="Q250" i="18"/>
  <c r="L241" i="18"/>
  <c r="Q238" i="18"/>
  <c r="L235" i="18"/>
  <c r="Q233" i="18"/>
  <c r="L230" i="18"/>
  <c r="Q227" i="18"/>
  <c r="Q259" i="18"/>
  <c r="Q234" i="18"/>
  <c r="L229" i="18"/>
  <c r="Q214" i="18"/>
  <c r="L208" i="18"/>
  <c r="L202" i="18"/>
  <c r="Q200" i="18"/>
  <c r="L196" i="18"/>
  <c r="L191" i="18"/>
  <c r="Q189" i="18"/>
  <c r="L185" i="18"/>
  <c r="Q182" i="18"/>
  <c r="L179" i="18"/>
  <c r="Q176" i="18"/>
  <c r="L171" i="18"/>
  <c r="Q169" i="18"/>
  <c r="L164" i="18"/>
  <c r="Q162" i="18"/>
  <c r="L273" i="18"/>
  <c r="L262" i="18"/>
  <c r="L256" i="18"/>
  <c r="Q226" i="18"/>
  <c r="Q221" i="18"/>
  <c r="Q219" i="18"/>
  <c r="L216" i="18"/>
  <c r="Q206" i="18"/>
  <c r="Q199" i="18"/>
  <c r="L195" i="18"/>
  <c r="L190" i="18"/>
  <c r="L184" i="18"/>
  <c r="Q181" i="18"/>
  <c r="L178" i="18"/>
  <c r="Q175" i="18"/>
  <c r="L170" i="18"/>
  <c r="Q168" i="18"/>
  <c r="Q161" i="18"/>
  <c r="L158" i="18"/>
  <c r="Q155" i="18"/>
  <c r="Q255" i="18"/>
  <c r="Q240" i="18"/>
  <c r="L234" i="18"/>
  <c r="L214" i="18"/>
  <c r="Q212" i="18"/>
  <c r="Q211" i="18"/>
  <c r="L207" i="18"/>
  <c r="Q205" i="18"/>
  <c r="L201" i="18"/>
  <c r="L194" i="18"/>
  <c r="Q188" i="18"/>
  <c r="L183" i="18"/>
  <c r="Q180" i="18"/>
  <c r="L177" i="18"/>
  <c r="Q174" i="18"/>
  <c r="Q167" i="18"/>
  <c r="L163" i="18"/>
  <c r="Q160" i="18"/>
  <c r="L157" i="18"/>
  <c r="Q154" i="18"/>
  <c r="L151" i="18"/>
  <c r="Q150" i="18"/>
  <c r="Q299" i="18"/>
  <c r="L221" i="18"/>
  <c r="Q210" i="18"/>
  <c r="Q204" i="18"/>
  <c r="L200" i="18"/>
  <c r="Q198" i="18"/>
  <c r="Q193" i="18"/>
  <c r="L189" i="18"/>
  <c r="Q187" i="18"/>
  <c r="L182" i="18"/>
  <c r="L176" i="18"/>
  <c r="Q173" i="18"/>
  <c r="L169" i="18"/>
  <c r="Q166" i="18"/>
  <c r="L162" i="18"/>
  <c r="L287" i="18"/>
  <c r="Q257" i="18"/>
  <c r="L243" i="18"/>
  <c r="L212" i="18"/>
  <c r="L211" i="18"/>
  <c r="Q208" i="18"/>
  <c r="L205" i="18"/>
  <c r="Q202" i="18"/>
  <c r="Q196" i="18"/>
  <c r="Q191" i="18"/>
  <c r="L188" i="18"/>
  <c r="Q185" i="18"/>
  <c r="L180" i="18"/>
  <c r="Q179" i="18"/>
  <c r="L174" i="18"/>
  <c r="Q171" i="18"/>
  <c r="L167" i="18"/>
  <c r="Q164" i="18"/>
  <c r="Q294" i="18"/>
  <c r="Q275" i="18"/>
  <c r="Q229" i="18"/>
  <c r="L222" i="18"/>
  <c r="Q218" i="18"/>
  <c r="L210" i="18"/>
  <c r="L204" i="18"/>
  <c r="L198" i="18"/>
  <c r="Q195" i="18"/>
  <c r="L193" i="18"/>
  <c r="Q190" i="18"/>
  <c r="L187" i="18"/>
  <c r="Q184" i="18"/>
  <c r="Q178" i="18"/>
  <c r="L173" i="18"/>
  <c r="Q170" i="18"/>
  <c r="L166" i="18"/>
  <c r="L278" i="18"/>
  <c r="Q249" i="18"/>
  <c r="Q163" i="18"/>
  <c r="Q157" i="18"/>
  <c r="L155" i="18"/>
  <c r="L154" i="18"/>
  <c r="L153" i="18"/>
  <c r="L149" i="18"/>
  <c r="L143" i="18"/>
  <c r="Q140" i="18"/>
  <c r="L135" i="18"/>
  <c r="Q133" i="18"/>
  <c r="L128" i="18"/>
  <c r="Q126" i="18"/>
  <c r="L121" i="18"/>
  <c r="Q119" i="18"/>
  <c r="L115" i="18"/>
  <c r="Q112" i="18"/>
  <c r="L108" i="18"/>
  <c r="L102" i="18"/>
  <c r="Q203" i="18"/>
  <c r="L197" i="18"/>
  <c r="L172" i="18"/>
  <c r="L159" i="18"/>
  <c r="L156" i="18"/>
  <c r="L148" i="18"/>
  <c r="L142" i="18"/>
  <c r="Q139" i="18"/>
  <c r="Q132" i="18"/>
  <c r="Q125" i="18"/>
  <c r="L120" i="18"/>
  <c r="L114" i="18"/>
  <c r="Q111" i="18"/>
  <c r="L107" i="18"/>
  <c r="Q106" i="18"/>
  <c r="L240" i="18"/>
  <c r="L231" i="18"/>
  <c r="L215" i="18"/>
  <c r="Q194" i="18"/>
  <c r="Q158" i="18"/>
  <c r="L147" i="18"/>
  <c r="Q146" i="18"/>
  <c r="L141" i="18"/>
  <c r="Q138" i="18"/>
  <c r="L134" i="18"/>
  <c r="Q131" i="18"/>
  <c r="L127" i="18"/>
  <c r="Q124" i="18"/>
  <c r="Q118" i="18"/>
  <c r="L113" i="18"/>
  <c r="Q110" i="18"/>
  <c r="Q105" i="18"/>
  <c r="Q209" i="18"/>
  <c r="L203" i="18"/>
  <c r="Q186" i="18"/>
  <c r="L168" i="18"/>
  <c r="L160" i="18"/>
  <c r="Q145" i="18"/>
  <c r="L140" i="18"/>
  <c r="Q137" i="18"/>
  <c r="L133" i="18"/>
  <c r="Q130" i="18"/>
  <c r="L126" i="18"/>
  <c r="Q123" i="18"/>
  <c r="L119" i="18"/>
  <c r="Q117" i="18"/>
  <c r="L112" i="18"/>
  <c r="Q104" i="18"/>
  <c r="L279" i="18"/>
  <c r="L209" i="18"/>
  <c r="L199" i="18"/>
  <c r="Q192" i="18"/>
  <c r="L186" i="18"/>
  <c r="L175" i="18"/>
  <c r="Q165" i="18"/>
  <c r="Q153" i="18"/>
  <c r="Q149" i="18"/>
  <c r="L146" i="18"/>
  <c r="Q143" i="18"/>
  <c r="L138" i="18"/>
  <c r="Q135" i="18"/>
  <c r="L131" i="18"/>
  <c r="Q128" i="18"/>
  <c r="L124" i="18"/>
  <c r="Q121" i="18"/>
  <c r="L118" i="18"/>
  <c r="Q115" i="18"/>
  <c r="L110" i="18"/>
  <c r="Q108" i="18"/>
  <c r="L105" i="18"/>
  <c r="Q102" i="18"/>
  <c r="Q207" i="18"/>
  <c r="Q183" i="18"/>
  <c r="Q159" i="18"/>
  <c r="Q148" i="18"/>
  <c r="L145" i="18"/>
  <c r="Q142" i="18"/>
  <c r="L137" i="18"/>
  <c r="L130" i="18"/>
  <c r="L123" i="18"/>
  <c r="Q120" i="18"/>
  <c r="L117" i="18"/>
  <c r="Q114" i="18"/>
  <c r="Q107" i="18"/>
  <c r="L104" i="18"/>
  <c r="L224" i="18"/>
  <c r="L206" i="18"/>
  <c r="Q197" i="18"/>
  <c r="L144" i="18"/>
  <c r="L132" i="18"/>
  <c r="Q122" i="18"/>
  <c r="L116" i="18"/>
  <c r="L106" i="18"/>
  <c r="L101" i="18"/>
  <c r="L99" i="18"/>
  <c r="Q98" i="18"/>
  <c r="L90" i="18"/>
  <c r="L84" i="18"/>
  <c r="L79" i="18"/>
  <c r="Q78" i="18"/>
  <c r="L75" i="18"/>
  <c r="Q73" i="18"/>
  <c r="L68" i="18"/>
  <c r="Q66" i="18"/>
  <c r="L62" i="18"/>
  <c r="L58" i="18"/>
  <c r="Q51" i="18"/>
  <c r="Q43" i="18"/>
  <c r="Q38" i="18"/>
  <c r="L37" i="18"/>
  <c r="Q36" i="18"/>
  <c r="Q29" i="18"/>
  <c r="Q25" i="18"/>
  <c r="Q21" i="18"/>
  <c r="L16" i="18"/>
  <c r="Q141" i="18"/>
  <c r="Q113" i="18"/>
  <c r="Q97" i="18"/>
  <c r="L94" i="18"/>
  <c r="Q92" i="18"/>
  <c r="L89" i="18"/>
  <c r="Q87" i="18"/>
  <c r="L83" i="18"/>
  <c r="Q72" i="18"/>
  <c r="L67" i="18"/>
  <c r="Q65" i="18"/>
  <c r="Q61" i="18"/>
  <c r="L57" i="18"/>
  <c r="Q56" i="18"/>
  <c r="Q50" i="18"/>
  <c r="L49" i="18"/>
  <c r="Q48" i="18"/>
  <c r="L39" i="18"/>
  <c r="L35" i="18"/>
  <c r="Q33" i="18"/>
  <c r="L31" i="18"/>
  <c r="Q28" i="18"/>
  <c r="Q20" i="18"/>
  <c r="L161" i="18"/>
  <c r="Q152" i="18"/>
  <c r="L150" i="18"/>
  <c r="L139" i="18"/>
  <c r="Q129" i="18"/>
  <c r="L122" i="18"/>
  <c r="L111" i="18"/>
  <c r="Q103" i="18"/>
  <c r="Q96" i="18"/>
  <c r="L93" i="18"/>
  <c r="L88" i="18"/>
  <c r="L82" i="18"/>
  <c r="Q81" i="18"/>
  <c r="Q77" i="18"/>
  <c r="L74" i="18"/>
  <c r="Q71" i="18"/>
  <c r="Q64" i="18"/>
  <c r="Q55" i="18"/>
  <c r="L52" i="18"/>
  <c r="Q47" i="18"/>
  <c r="L44" i="18"/>
  <c r="Q42" i="18"/>
  <c r="L34" i="18"/>
  <c r="L30" i="18"/>
  <c r="Q27" i="18"/>
  <c r="Q24" i="18"/>
  <c r="L22" i="18"/>
  <c r="Q19" i="18"/>
  <c r="Q177" i="18"/>
  <c r="Q147" i="18"/>
  <c r="L98" i="18"/>
  <c r="Q95" i="18"/>
  <c r="Q91" i="18"/>
  <c r="Q86" i="18"/>
  <c r="Q80" i="18"/>
  <c r="L78" i="18"/>
  <c r="Q76" i="18"/>
  <c r="L73" i="18"/>
  <c r="Q70" i="18"/>
  <c r="L66" i="18"/>
  <c r="Q63" i="18"/>
  <c r="Q60" i="18"/>
  <c r="Q54" i="18"/>
  <c r="L51" i="18"/>
  <c r="Q46" i="18"/>
  <c r="L43" i="18"/>
  <c r="Q41" i="18"/>
  <c r="L38" i="18"/>
  <c r="L36" i="18"/>
  <c r="L29" i="18"/>
  <c r="Q26" i="18"/>
  <c r="L25" i="18"/>
  <c r="Q23" i="18"/>
  <c r="L21" i="18"/>
  <c r="Q18" i="18"/>
  <c r="Q201" i="18"/>
  <c r="L165" i="18"/>
  <c r="Q127" i="18"/>
  <c r="Q99" i="18"/>
  <c r="L96" i="18"/>
  <c r="Q90" i="18"/>
  <c r="Q84" i="18"/>
  <c r="L81" i="18"/>
  <c r="Q79" i="18"/>
  <c r="L77" i="18"/>
  <c r="Q75" i="18"/>
  <c r="L71" i="18"/>
  <c r="Q68" i="18"/>
  <c r="L64" i="18"/>
  <c r="Q62" i="18"/>
  <c r="Q58" i="18"/>
  <c r="L55" i="18"/>
  <c r="L47" i="18"/>
  <c r="L42" i="18"/>
  <c r="Q37" i="18"/>
  <c r="L27" i="18"/>
  <c r="L24" i="18"/>
  <c r="L19" i="18"/>
  <c r="L181" i="18"/>
  <c r="Q172" i="18"/>
  <c r="Q151" i="18"/>
  <c r="Q144" i="18"/>
  <c r="L136" i="18"/>
  <c r="L125" i="18"/>
  <c r="Q116" i="18"/>
  <c r="L109" i="18"/>
  <c r="Q101" i="18"/>
  <c r="L95" i="18"/>
  <c r="Q94" i="18"/>
  <c r="L91" i="18"/>
  <c r="Q89" i="18"/>
  <c r="L86" i="18"/>
  <c r="Q83" i="18"/>
  <c r="L80" i="18"/>
  <c r="L76" i="18"/>
  <c r="L70" i="18"/>
  <c r="Q67" i="18"/>
  <c r="L63" i="18"/>
  <c r="L60" i="18"/>
  <c r="Q57" i="18"/>
  <c r="L54" i="18"/>
  <c r="Q49" i="18"/>
  <c r="L46" i="18"/>
  <c r="L41" i="18"/>
  <c r="Q39" i="18"/>
  <c r="Q35" i="18"/>
  <c r="Q31" i="18"/>
  <c r="L26" i="18"/>
  <c r="L23" i="18"/>
  <c r="L18" i="18"/>
  <c r="Q5" i="18"/>
  <c r="Q12" i="18"/>
  <c r="L14" i="18"/>
  <c r="Q34" i="18"/>
  <c r="U59" i="18"/>
  <c r="P87" i="18"/>
  <c r="Q88" i="18"/>
  <c r="L103" i="18"/>
  <c r="Q6" i="18"/>
  <c r="L7" i="18"/>
  <c r="Q9" i="18"/>
  <c r="L17" i="18"/>
  <c r="U25" i="18"/>
  <c r="L28" i="18"/>
  <c r="Q53" i="18"/>
  <c r="L61" i="18"/>
  <c r="P62" i="18"/>
  <c r="L69" i="18"/>
  <c r="U118" i="18"/>
  <c r="U116" i="18"/>
  <c r="P140" i="18"/>
  <c r="U192" i="18"/>
  <c r="U165" i="18"/>
  <c r="U145" i="18"/>
  <c r="U172" i="18"/>
  <c r="U259" i="18"/>
  <c r="U182" i="18"/>
  <c r="U218" i="18"/>
  <c r="U242" i="18"/>
  <c r="U221" i="18"/>
  <c r="U277" i="18"/>
  <c r="U244" i="18"/>
  <c r="U305" i="18"/>
  <c r="S1" i="17"/>
  <c r="Q6" i="17"/>
  <c r="L27" i="17"/>
  <c r="O2" i="17"/>
  <c r="Q37" i="17"/>
  <c r="L52" i="17"/>
  <c r="Q7" i="17"/>
  <c r="L9" i="17"/>
  <c r="L40" i="17"/>
  <c r="S2" i="17"/>
  <c r="Q4" i="17"/>
  <c r="L5" i="17"/>
  <c r="L8" i="17"/>
  <c r="Q10" i="17"/>
  <c r="Q12" i="17"/>
  <c r="L13" i="17"/>
  <c r="Q15" i="17"/>
  <c r="Q17" i="17"/>
  <c r="L18" i="17"/>
  <c r="L48" i="17"/>
  <c r="Q14" i="17"/>
  <c r="O1" i="17"/>
  <c r="Q21" i="17"/>
  <c r="Q27" i="17"/>
  <c r="L30" i="17"/>
  <c r="L31" i="17"/>
  <c r="Q32" i="17"/>
  <c r="L38" i="17"/>
  <c r="Q40" i="17"/>
  <c r="Q41" i="17"/>
  <c r="L50" i="17"/>
  <c r="L16" i="17"/>
  <c r="L21" i="17"/>
  <c r="L6" i="17"/>
  <c r="L7" i="17"/>
  <c r="Q9" i="17"/>
  <c r="L11" i="17"/>
  <c r="L14" i="17"/>
  <c r="Q16" i="17"/>
  <c r="L23" i="17"/>
  <c r="L26" i="17"/>
  <c r="L29" i="17"/>
  <c r="L33" i="17"/>
  <c r="L39" i="17"/>
  <c r="L59" i="17"/>
  <c r="L32" i="17"/>
  <c r="Q30" i="17"/>
  <c r="Q31" i="17"/>
  <c r="Q38" i="17"/>
  <c r="L45" i="17"/>
  <c r="L4" i="17"/>
  <c r="Q5" i="17"/>
  <c r="Q8" i="17"/>
  <c r="L10" i="17"/>
  <c r="L12" i="17"/>
  <c r="Q13" i="17"/>
  <c r="L15" i="17"/>
  <c r="L17" i="17"/>
  <c r="Q18" i="17"/>
  <c r="L43" i="17"/>
  <c r="Q139" i="17"/>
  <c r="L139" i="17"/>
  <c r="Q137" i="17"/>
  <c r="Q138" i="17"/>
  <c r="L138" i="17"/>
  <c r="Q135" i="17"/>
  <c r="Q134" i="17"/>
  <c r="Q136" i="17"/>
  <c r="Q133" i="17"/>
  <c r="L137" i="17"/>
  <c r="L134" i="17"/>
  <c r="L136" i="17"/>
  <c r="Q132" i="17"/>
  <c r="L133" i="17"/>
  <c r="Q131" i="17"/>
  <c r="L128" i="17"/>
  <c r="L129" i="17"/>
  <c r="L132" i="17"/>
  <c r="L131" i="17"/>
  <c r="Q130" i="17"/>
  <c r="L135" i="17"/>
  <c r="Q129" i="17"/>
  <c r="Q127" i="17"/>
  <c r="Q123" i="17"/>
  <c r="L130" i="17"/>
  <c r="Q128" i="17"/>
  <c r="L127" i="17"/>
  <c r="Q126" i="17"/>
  <c r="Q124" i="17"/>
  <c r="Q122" i="17"/>
  <c r="L125" i="17"/>
  <c r="L126" i="17"/>
  <c r="L124" i="17"/>
  <c r="Q121" i="17"/>
  <c r="L120" i="17"/>
  <c r="Q125" i="17"/>
  <c r="L123" i="17"/>
  <c r="L122" i="17"/>
  <c r="Q120" i="17"/>
  <c r="L119" i="17"/>
  <c r="L121" i="17"/>
  <c r="L118" i="17"/>
  <c r="Q119" i="17"/>
  <c r="Q118" i="17"/>
  <c r="Q117" i="17"/>
  <c r="L116" i="17"/>
  <c r="Q115" i="17"/>
  <c r="Q116" i="17"/>
  <c r="L115" i="17"/>
  <c r="Q113" i="17"/>
  <c r="L114" i="17"/>
  <c r="L117" i="17"/>
  <c r="L113" i="17"/>
  <c r="Q112" i="17"/>
  <c r="Q111" i="17"/>
  <c r="Q110" i="17"/>
  <c r="Q114" i="17"/>
  <c r="L112" i="17"/>
  <c r="L111" i="17"/>
  <c r="L110" i="17"/>
  <c r="Q109" i="17"/>
  <c r="L108" i="17"/>
  <c r="L107" i="17"/>
  <c r="L109" i="17"/>
  <c r="L106" i="17"/>
  <c r="L105" i="17"/>
  <c r="Q108" i="17"/>
  <c r="Q107" i="17"/>
  <c r="Q106" i="17"/>
  <c r="L104" i="17"/>
  <c r="Q105" i="17"/>
  <c r="Q103" i="17"/>
  <c r="Q104" i="17"/>
  <c r="L103" i="17"/>
  <c r="Q102" i="17"/>
  <c r="L101" i="17"/>
  <c r="L102" i="17"/>
  <c r="Q98" i="17"/>
  <c r="Q100" i="17"/>
  <c r="L99" i="17"/>
  <c r="L100" i="17"/>
  <c r="L98" i="17"/>
  <c r="Q99" i="17"/>
  <c r="L97" i="17"/>
  <c r="Q96" i="17"/>
  <c r="Q95" i="17"/>
  <c r="Q94" i="17"/>
  <c r="L96" i="17"/>
  <c r="L95" i="17"/>
  <c r="Q101" i="17"/>
  <c r="L94" i="17"/>
  <c r="L90" i="17"/>
  <c r="Q97" i="17"/>
  <c r="L93" i="17"/>
  <c r="L92" i="17"/>
  <c r="Q91" i="17"/>
  <c r="L89" i="17"/>
  <c r="L88" i="17"/>
  <c r="L87" i="17"/>
  <c r="Q90" i="17"/>
  <c r="Q93" i="17"/>
  <c r="Q89" i="17"/>
  <c r="Q88" i="17"/>
  <c r="Q87" i="17"/>
  <c r="Q86" i="17"/>
  <c r="Q83" i="17"/>
  <c r="L82" i="17"/>
  <c r="Q81" i="17"/>
  <c r="L85" i="17"/>
  <c r="Q84" i="17"/>
  <c r="Q92" i="17"/>
  <c r="L91" i="17"/>
  <c r="L86" i="17"/>
  <c r="L83" i="17"/>
  <c r="Q82" i="17"/>
  <c r="L81" i="17"/>
  <c r="Q85" i="17"/>
  <c r="L84" i="17"/>
  <c r="L79" i="17"/>
  <c r="Q78" i="17"/>
  <c r="Q75" i="17"/>
  <c r="Q73" i="17"/>
  <c r="L71" i="17"/>
  <c r="L69" i="17"/>
  <c r="Q68" i="17"/>
  <c r="Q65" i="17"/>
  <c r="Q80" i="17"/>
  <c r="Q77" i="17"/>
  <c r="L76" i="17"/>
  <c r="L74" i="17"/>
  <c r="Q72" i="17"/>
  <c r="L70" i="17"/>
  <c r="Q67" i="17"/>
  <c r="Q66" i="17"/>
  <c r="Q79" i="17"/>
  <c r="L78" i="17"/>
  <c r="L75" i="17"/>
  <c r="L73" i="17"/>
  <c r="Q71" i="17"/>
  <c r="Q69" i="17"/>
  <c r="L68" i="17"/>
  <c r="L65" i="17"/>
  <c r="L64" i="17"/>
  <c r="L63" i="17"/>
  <c r="L62" i="17"/>
  <c r="L58" i="17"/>
  <c r="L80" i="17"/>
  <c r="L77" i="17"/>
  <c r="L72" i="17"/>
  <c r="Q61" i="17"/>
  <c r="L60" i="17"/>
  <c r="Q64" i="17"/>
  <c r="Q63" i="17"/>
  <c r="Q62" i="17"/>
  <c r="Q76" i="17"/>
  <c r="Q74" i="17"/>
  <c r="Q70" i="17"/>
  <c r="L67" i="17"/>
  <c r="L66" i="17"/>
  <c r="L61" i="17"/>
  <c r="Q60" i="17"/>
  <c r="Q56" i="17"/>
  <c r="Q58" i="17"/>
  <c r="L55" i="17"/>
  <c r="L54" i="17"/>
  <c r="Q53" i="17"/>
  <c r="L51" i="17"/>
  <c r="L46" i="17"/>
  <c r="Q44" i="17"/>
  <c r="Q52" i="17"/>
  <c r="Q50" i="17"/>
  <c r="L49" i="17"/>
  <c r="Q48" i="17"/>
  <c r="L47" i="17"/>
  <c r="Q45" i="17"/>
  <c r="Q43" i="17"/>
  <c r="L42" i="17"/>
  <c r="Q55" i="17"/>
  <c r="Q54" i="17"/>
  <c r="L53" i="17"/>
  <c r="Q51" i="17"/>
  <c r="Q46" i="17"/>
  <c r="L44" i="17"/>
  <c r="Q36" i="17"/>
  <c r="Q35" i="17"/>
  <c r="L34" i="17"/>
  <c r="L28" i="17"/>
  <c r="Q25" i="17"/>
  <c r="L24" i="17"/>
  <c r="L22" i="17"/>
  <c r="L20" i="17"/>
  <c r="L19" i="17"/>
  <c r="Q59" i="17"/>
  <c r="Q47" i="17"/>
  <c r="L41" i="17"/>
  <c r="L36" i="17"/>
  <c r="L35" i="17"/>
  <c r="Q34" i="17"/>
  <c r="Q28" i="17"/>
  <c r="L25" i="17"/>
  <c r="Q24" i="17"/>
  <c r="Q22" i="17"/>
  <c r="Q20" i="17"/>
  <c r="Q19" i="17"/>
  <c r="L57" i="17"/>
  <c r="L56" i="17"/>
  <c r="Q49" i="17"/>
  <c r="Q42" i="17"/>
  <c r="Q11" i="17"/>
  <c r="Q23" i="17"/>
  <c r="Q26" i="17"/>
  <c r="Q29" i="17"/>
  <c r="Q33" i="17"/>
  <c r="L37" i="17"/>
  <c r="Q39" i="17"/>
  <c r="Q57" i="17"/>
  <c r="P54" i="17"/>
  <c r="P74" i="17"/>
  <c r="P63" i="17"/>
  <c r="P73" i="17"/>
  <c r="P79" i="17"/>
  <c r="P86" i="17"/>
  <c r="P88" i="17"/>
  <c r="P89" i="17"/>
  <c r="P104" i="17"/>
  <c r="P112" i="17"/>
  <c r="P117" i="17"/>
  <c r="P124" i="17"/>
  <c r="E4" i="4"/>
  <c r="U93" i="17" l="1"/>
  <c r="U52" i="18"/>
  <c r="U79" i="18"/>
  <c r="U240" i="18"/>
  <c r="U151" i="18"/>
  <c r="U18" i="18"/>
  <c r="U93" i="18"/>
  <c r="U60" i="18"/>
  <c r="U284" i="18"/>
  <c r="U316" i="18"/>
  <c r="U268" i="18"/>
  <c r="U290" i="18"/>
  <c r="U246" i="18"/>
  <c r="V246" i="18" s="1"/>
  <c r="U228" i="18"/>
  <c r="U275" i="18"/>
  <c r="U220" i="18"/>
  <c r="U186" i="18"/>
  <c r="U159" i="18"/>
  <c r="U141" i="18"/>
  <c r="U115" i="18"/>
  <c r="U136" i="18"/>
  <c r="U144" i="18"/>
  <c r="U179" i="18"/>
  <c r="U96" i="18"/>
  <c r="U43" i="18"/>
  <c r="U85" i="18"/>
  <c r="U58" i="18"/>
  <c r="U313" i="18"/>
  <c r="U296" i="18"/>
  <c r="V296" i="18" s="1"/>
  <c r="U253" i="18"/>
  <c r="U202" i="18"/>
  <c r="U143" i="18"/>
  <c r="U176" i="18"/>
  <c r="U200" i="18"/>
  <c r="U100" i="18"/>
  <c r="U283" i="18"/>
  <c r="U95" i="18"/>
  <c r="U45" i="18"/>
  <c r="U280" i="18"/>
  <c r="U251" i="18"/>
  <c r="U223" i="18"/>
  <c r="U169" i="18"/>
  <c r="U149" i="18"/>
  <c r="U98" i="18"/>
  <c r="U90" i="18"/>
  <c r="U302" i="18"/>
  <c r="U293" i="18"/>
  <c r="U260" i="18"/>
  <c r="U237" i="18"/>
  <c r="U270" i="18"/>
  <c r="U263" i="18"/>
  <c r="U203" i="18"/>
  <c r="U171" i="18"/>
  <c r="U208" i="18"/>
  <c r="U126" i="18"/>
  <c r="U155" i="18"/>
  <c r="U123" i="18"/>
  <c r="U156" i="18"/>
  <c r="U88" i="18"/>
  <c r="U38" i="18"/>
  <c r="U81" i="18"/>
  <c r="U42" i="18"/>
  <c r="U76" i="18"/>
  <c r="U287" i="18"/>
  <c r="U64" i="18"/>
  <c r="U22" i="18"/>
  <c r="U213" i="18"/>
  <c r="U161" i="18"/>
  <c r="U129" i="18"/>
  <c r="U157" i="18"/>
  <c r="U162" i="18"/>
  <c r="U102" i="18"/>
  <c r="U135" i="18"/>
  <c r="U91" i="18"/>
  <c r="U249" i="18"/>
  <c r="U298" i="18"/>
  <c r="U196" i="18"/>
  <c r="U150" i="18"/>
  <c r="U117" i="18"/>
  <c r="U101" i="18"/>
  <c r="U55" i="18"/>
  <c r="V55" i="18" s="1"/>
  <c r="U286" i="18"/>
  <c r="U272" i="18"/>
  <c r="U308" i="18"/>
  <c r="U236" i="18"/>
  <c r="U264" i="18"/>
  <c r="U239" i="18"/>
  <c r="U191" i="18"/>
  <c r="U214" i="18"/>
  <c r="U197" i="18"/>
  <c r="U113" i="18"/>
  <c r="U147" i="18"/>
  <c r="U121" i="18"/>
  <c r="U130" i="18"/>
  <c r="U134" i="18"/>
  <c r="U78" i="18"/>
  <c r="U34" i="18"/>
  <c r="U140" i="18"/>
  <c r="U70" i="18"/>
  <c r="U74" i="18"/>
  <c r="U75" i="18"/>
  <c r="U304" i="18"/>
  <c r="U267" i="18"/>
  <c r="U301" i="18"/>
  <c r="U234" i="18"/>
  <c r="U163" i="18"/>
  <c r="U104" i="18"/>
  <c r="U24" i="18"/>
  <c r="U40" i="18"/>
  <c r="U291" i="18"/>
  <c r="U257" i="18"/>
  <c r="U255" i="18"/>
  <c r="U232" i="18"/>
  <c r="U209" i="18"/>
  <c r="U16" i="18"/>
  <c r="U276" i="18"/>
  <c r="U265" i="18"/>
  <c r="U294" i="18"/>
  <c r="U226" i="18"/>
  <c r="U248" i="18"/>
  <c r="U229" i="18"/>
  <c r="U164" i="18"/>
  <c r="U189" i="18"/>
  <c r="U185" i="18"/>
  <c r="U152" i="18"/>
  <c r="U133" i="18"/>
  <c r="U109" i="18"/>
  <c r="U128" i="18"/>
  <c r="U119" i="18"/>
  <c r="U77" i="18"/>
  <c r="U127" i="18"/>
  <c r="U68" i="18"/>
  <c r="U66" i="18"/>
  <c r="P48" i="20"/>
  <c r="P18" i="20"/>
  <c r="P96" i="20"/>
  <c r="P87" i="20"/>
  <c r="U93" i="20"/>
  <c r="P32" i="20"/>
  <c r="U12" i="20"/>
  <c r="P102" i="20"/>
  <c r="P49" i="20"/>
  <c r="U95" i="20"/>
  <c r="V95" i="20" s="1"/>
  <c r="P100" i="20"/>
  <c r="P62" i="20"/>
  <c r="P30" i="20"/>
  <c r="P86" i="20"/>
  <c r="P123" i="20"/>
  <c r="V123" i="20" s="1"/>
  <c r="P12" i="20"/>
  <c r="V12" i="20" s="1"/>
  <c r="U129" i="20"/>
  <c r="P81" i="20"/>
  <c r="P43" i="20"/>
  <c r="U55" i="20"/>
  <c r="P10" i="20"/>
  <c r="P92" i="20"/>
  <c r="P99" i="20"/>
  <c r="P15" i="20"/>
  <c r="V15" i="20" s="1"/>
  <c r="P119" i="20"/>
  <c r="P135" i="20"/>
  <c r="U130" i="20"/>
  <c r="U42" i="20"/>
  <c r="U76" i="20"/>
  <c r="P34" i="20"/>
  <c r="P21" i="20"/>
  <c r="V21" i="20" s="1"/>
  <c r="U105" i="20"/>
  <c r="U73" i="20"/>
  <c r="P83" i="20"/>
  <c r="U54" i="20"/>
  <c r="U71" i="20"/>
  <c r="P98" i="20"/>
  <c r="P22" i="20"/>
  <c r="V22" i="20" s="1"/>
  <c r="P31" i="20"/>
  <c r="P9" i="20"/>
  <c r="P111" i="20"/>
  <c r="U124" i="20"/>
  <c r="P50" i="20"/>
  <c r="P56" i="20"/>
  <c r="U24" i="20"/>
  <c r="V24" i="20" s="1"/>
  <c r="P38" i="20"/>
  <c r="U13" i="20"/>
  <c r="V13" i="20" s="1"/>
  <c r="U75" i="20"/>
  <c r="P126" i="20"/>
  <c r="P115" i="20"/>
  <c r="V115" i="20" s="1"/>
  <c r="P95" i="20"/>
  <c r="P138" i="20"/>
  <c r="P125" i="20"/>
  <c r="P58" i="20"/>
  <c r="P63" i="20"/>
  <c r="P117" i="20"/>
  <c r="P67" i="20"/>
  <c r="P24" i="20"/>
  <c r="U19" i="20"/>
  <c r="P26" i="20"/>
  <c r="P129" i="20"/>
  <c r="V129" i="20" s="1"/>
  <c r="P75" i="20"/>
  <c r="P53" i="20"/>
  <c r="P131" i="20"/>
  <c r="P59" i="20"/>
  <c r="P64" i="20"/>
  <c r="P23" i="20"/>
  <c r="P27" i="20"/>
  <c r="U63" i="20"/>
  <c r="V50" i="20"/>
  <c r="P132" i="20"/>
  <c r="U89" i="20"/>
  <c r="U84" i="20"/>
  <c r="P109" i="20"/>
  <c r="U123" i="20"/>
  <c r="P46" i="20"/>
  <c r="P94" i="20"/>
  <c r="P71" i="20"/>
  <c r="P57" i="20"/>
  <c r="V57" i="20" s="1"/>
  <c r="P35" i="20"/>
  <c r="P39" i="20"/>
  <c r="P19" i="20"/>
  <c r="V19" i="20" s="1"/>
  <c r="P13" i="20"/>
  <c r="P137" i="20"/>
  <c r="P118" i="20"/>
  <c r="V118" i="20" s="1"/>
  <c r="P69" i="20"/>
  <c r="P72" i="20"/>
  <c r="P66" i="20"/>
  <c r="P40" i="20"/>
  <c r="P29" i="20"/>
  <c r="U18" i="20"/>
  <c r="U131" i="20"/>
  <c r="U138" i="20"/>
  <c r="V138" i="20" s="1"/>
  <c r="U115" i="20"/>
  <c r="U114" i="20"/>
  <c r="U66" i="20"/>
  <c r="V66" i="20" s="1"/>
  <c r="U16" i="20"/>
  <c r="U44" i="20"/>
  <c r="U46" i="20"/>
  <c r="U125" i="20"/>
  <c r="U20" i="20"/>
  <c r="U74" i="20"/>
  <c r="U111" i="20"/>
  <c r="V111" i="20" s="1"/>
  <c r="U9" i="20"/>
  <c r="U82" i="20"/>
  <c r="U91" i="20"/>
  <c r="U104" i="20"/>
  <c r="U133" i="20"/>
  <c r="U109" i="20"/>
  <c r="U70" i="20"/>
  <c r="V46" i="20"/>
  <c r="U40" i="20"/>
  <c r="U106" i="20"/>
  <c r="U59" i="20"/>
  <c r="V59" i="20" s="1"/>
  <c r="U87" i="20"/>
  <c r="V87" i="20" s="1"/>
  <c r="U36" i="20"/>
  <c r="U17" i="20"/>
  <c r="U8" i="20"/>
  <c r="U27" i="20"/>
  <c r="V27" i="20" s="1"/>
  <c r="U33" i="20"/>
  <c r="U107" i="20"/>
  <c r="U134" i="20"/>
  <c r="P5" i="20"/>
  <c r="U30" i="20"/>
  <c r="V30" i="20" s="1"/>
  <c r="U51" i="20"/>
  <c r="U37" i="20"/>
  <c r="U61" i="20"/>
  <c r="U56" i="20"/>
  <c r="U126" i="20"/>
  <c r="V126" i="20" s="1"/>
  <c r="U79" i="20"/>
  <c r="V79" i="20" s="1"/>
  <c r="U90" i="20"/>
  <c r="U7" i="20"/>
  <c r="U120" i="20"/>
  <c r="U100" i="20"/>
  <c r="V100" i="20" s="1"/>
  <c r="U110" i="20"/>
  <c r="U101" i="20"/>
  <c r="U102" i="20"/>
  <c r="V102" i="20" s="1"/>
  <c r="V48" i="20"/>
  <c r="U34" i="20"/>
  <c r="U58" i="20"/>
  <c r="P11" i="20"/>
  <c r="U47" i="20"/>
  <c r="U31" i="20"/>
  <c r="U35" i="20"/>
  <c r="U69" i="20"/>
  <c r="U88" i="20"/>
  <c r="V88" i="20" s="1"/>
  <c r="U113" i="20"/>
  <c r="V62" i="20"/>
  <c r="U41" i="20"/>
  <c r="U43" i="20"/>
  <c r="V43" i="20" s="1"/>
  <c r="U117" i="20"/>
  <c r="U92" i="20"/>
  <c r="V92" i="20" s="1"/>
  <c r="U119" i="20"/>
  <c r="V119" i="20" s="1"/>
  <c r="U103" i="20"/>
  <c r="U5" i="20"/>
  <c r="U97" i="20"/>
  <c r="U60" i="20"/>
  <c r="V40" i="20"/>
  <c r="U29" i="20"/>
  <c r="V29" i="20" s="1"/>
  <c r="U23" i="20"/>
  <c r="U32" i="20"/>
  <c r="V32" i="20" s="1"/>
  <c r="U39" i="20"/>
  <c r="U38" i="20"/>
  <c r="U10" i="20"/>
  <c r="V10" i="20" s="1"/>
  <c r="P133" i="20"/>
  <c r="P127" i="20"/>
  <c r="V127" i="20" s="1"/>
  <c r="P136" i="20"/>
  <c r="P120" i="20"/>
  <c r="P97" i="20"/>
  <c r="V97" i="20" s="1"/>
  <c r="P130" i="20"/>
  <c r="V130" i="20" s="1"/>
  <c r="P128" i="20"/>
  <c r="P107" i="20"/>
  <c r="V107" i="20" s="1"/>
  <c r="P91" i="20"/>
  <c r="P76" i="20"/>
  <c r="P124" i="20"/>
  <c r="V124" i="20" s="1"/>
  <c r="P112" i="20"/>
  <c r="V112" i="20" s="1"/>
  <c r="P78" i="20"/>
  <c r="V78" i="20" s="1"/>
  <c r="P70" i="20"/>
  <c r="P101" i="20"/>
  <c r="P89" i="20"/>
  <c r="P74" i="20"/>
  <c r="P73" i="20"/>
  <c r="V73" i="20" s="1"/>
  <c r="P116" i="20"/>
  <c r="P114" i="20"/>
  <c r="P90" i="20"/>
  <c r="P85" i="20"/>
  <c r="P121" i="20"/>
  <c r="P104" i="20"/>
  <c r="P93" i="20"/>
  <c r="V93" i="20" s="1"/>
  <c r="P108" i="20"/>
  <c r="P47" i="20"/>
  <c r="P110" i="20"/>
  <c r="P54" i="20"/>
  <c r="V54" i="20" s="1"/>
  <c r="P51" i="20"/>
  <c r="P134" i="20"/>
  <c r="P122" i="20"/>
  <c r="P105" i="20"/>
  <c r="P77" i="20"/>
  <c r="P41" i="20"/>
  <c r="P60" i="20"/>
  <c r="V60" i="20" s="1"/>
  <c r="P45" i="20"/>
  <c r="P42" i="20"/>
  <c r="P37" i="20"/>
  <c r="P36" i="20"/>
  <c r="P68" i="20"/>
  <c r="P65" i="20"/>
  <c r="P106" i="20"/>
  <c r="P84" i="20"/>
  <c r="V84" i="20" s="1"/>
  <c r="P82" i="20"/>
  <c r="V82" i="20" s="1"/>
  <c r="P80" i="20"/>
  <c r="P52" i="20"/>
  <c r="P113" i="20"/>
  <c r="P103" i="20"/>
  <c r="P55" i="20"/>
  <c r="V55" i="20" s="1"/>
  <c r="P61" i="20"/>
  <c r="P20" i="20"/>
  <c r="P25" i="20"/>
  <c r="P14" i="20"/>
  <c r="P16" i="20"/>
  <c r="V16" i="20" s="1"/>
  <c r="P44" i="20"/>
  <c r="V44" i="20" s="1"/>
  <c r="P33" i="20"/>
  <c r="P28" i="20"/>
  <c r="P7" i="20"/>
  <c r="P4" i="20"/>
  <c r="P8" i="20"/>
  <c r="P17" i="20"/>
  <c r="P6" i="20"/>
  <c r="U14" i="20"/>
  <c r="U49" i="20"/>
  <c r="V49" i="20" s="1"/>
  <c r="U45" i="20"/>
  <c r="U94" i="20"/>
  <c r="U85" i="20"/>
  <c r="U122" i="20"/>
  <c r="U128" i="20"/>
  <c r="V83" i="20"/>
  <c r="U6" i="20"/>
  <c r="U52" i="20"/>
  <c r="U68" i="20"/>
  <c r="U77" i="20"/>
  <c r="U96" i="20"/>
  <c r="V96" i="20" s="1"/>
  <c r="U86" i="20"/>
  <c r="U98" i="20"/>
  <c r="U139" i="20"/>
  <c r="V139" i="20" s="1"/>
  <c r="U136" i="20"/>
  <c r="U135" i="20"/>
  <c r="V135" i="20" s="1"/>
  <c r="U116" i="20"/>
  <c r="U80" i="20"/>
  <c r="U65" i="20"/>
  <c r="U64" i="20"/>
  <c r="U26" i="20"/>
  <c r="U53" i="20"/>
  <c r="U11" i="20"/>
  <c r="U28" i="20"/>
  <c r="U4" i="20"/>
  <c r="U25" i="20"/>
  <c r="U72" i="20"/>
  <c r="U67" i="20"/>
  <c r="V67" i="20" s="1"/>
  <c r="U81" i="20"/>
  <c r="V81" i="20" s="1"/>
  <c r="U132" i="20"/>
  <c r="U99" i="20"/>
  <c r="U108" i="20"/>
  <c r="U121" i="20"/>
  <c r="U137" i="20"/>
  <c r="V137" i="20" s="1"/>
  <c r="U136" i="17"/>
  <c r="U43" i="17"/>
  <c r="U103" i="17"/>
  <c r="P103" i="17"/>
  <c r="V103" i="17" s="1"/>
  <c r="U23" i="17"/>
  <c r="P138" i="17"/>
  <c r="P108" i="17"/>
  <c r="P56" i="17"/>
  <c r="P51" i="17"/>
  <c r="P35" i="17"/>
  <c r="P91" i="17"/>
  <c r="U80" i="17"/>
  <c r="P55" i="17"/>
  <c r="P130" i="17"/>
  <c r="P125" i="17"/>
  <c r="P94" i="17"/>
  <c r="P81" i="17"/>
  <c r="U77" i="17"/>
  <c r="P76" i="17"/>
  <c r="P133" i="17"/>
  <c r="P127" i="17"/>
  <c r="P122" i="17"/>
  <c r="P110" i="17"/>
  <c r="P101" i="17"/>
  <c r="U112" i="18"/>
  <c r="U27" i="18"/>
  <c r="U47" i="18"/>
  <c r="V47" i="18" s="1"/>
  <c r="U23" i="18"/>
  <c r="U99" i="18"/>
  <c r="U256" i="18"/>
  <c r="P256" i="18"/>
  <c r="V256" i="18" s="1"/>
  <c r="P205" i="18"/>
  <c r="P151" i="18"/>
  <c r="P48" i="18"/>
  <c r="U37" i="18"/>
  <c r="U41" i="18"/>
  <c r="P93" i="18"/>
  <c r="V93" i="18" s="1"/>
  <c r="P244" i="18"/>
  <c r="P77" i="18"/>
  <c r="V77" i="18" s="1"/>
  <c r="P296" i="18"/>
  <c r="P279" i="18"/>
  <c r="P221" i="18"/>
  <c r="V221" i="18" s="1"/>
  <c r="P208" i="18"/>
  <c r="P154" i="18"/>
  <c r="P101" i="18"/>
  <c r="V101" i="18" s="1"/>
  <c r="P79" i="18"/>
  <c r="P311" i="18"/>
  <c r="P155" i="18"/>
  <c r="V155" i="18" s="1"/>
  <c r="P264" i="18"/>
  <c r="P214" i="18"/>
  <c r="P164" i="18"/>
  <c r="P206" i="18"/>
  <c r="P199" i="18"/>
  <c r="P110" i="18"/>
  <c r="P128" i="18"/>
  <c r="V128" i="18" s="1"/>
  <c r="P84" i="18"/>
  <c r="P96" i="18"/>
  <c r="P65" i="18"/>
  <c r="P257" i="18"/>
  <c r="V257" i="18" s="1"/>
  <c r="P301" i="18"/>
  <c r="V301" i="18" s="1"/>
  <c r="P223" i="18"/>
  <c r="P231" i="18"/>
  <c r="P100" i="18"/>
  <c r="V100" i="18" s="1"/>
  <c r="P316" i="18"/>
  <c r="V316" i="18" s="1"/>
  <c r="P280" i="18"/>
  <c r="V280" i="18" s="1"/>
  <c r="P297" i="18"/>
  <c r="P266" i="18"/>
  <c r="P129" i="18"/>
  <c r="V129" i="18" s="1"/>
  <c r="P22" i="18"/>
  <c r="V22" i="18" s="1"/>
  <c r="P55" i="18"/>
  <c r="P144" i="18"/>
  <c r="V144" i="18" s="1"/>
  <c r="P270" i="18"/>
  <c r="P289" i="18"/>
  <c r="P247" i="18"/>
  <c r="P253" i="18"/>
  <c r="P276" i="18"/>
  <c r="V276" i="18" s="1"/>
  <c r="P281" i="18"/>
  <c r="P228" i="18"/>
  <c r="P240" i="18"/>
  <c r="V240" i="18" s="1"/>
  <c r="P191" i="18"/>
  <c r="V191" i="18" s="1"/>
  <c r="P167" i="18"/>
  <c r="P135" i="18"/>
  <c r="P111" i="18"/>
  <c r="P138" i="18"/>
  <c r="P109" i="18"/>
  <c r="V109" i="18" s="1"/>
  <c r="P82" i="18"/>
  <c r="P44" i="18"/>
  <c r="P30" i="18"/>
  <c r="P188" i="18"/>
  <c r="P24" i="18"/>
  <c r="V24" i="18" s="1"/>
  <c r="P149" i="18"/>
  <c r="V149" i="18" s="1"/>
  <c r="P97" i="18"/>
  <c r="P61" i="18"/>
  <c r="U21" i="18"/>
  <c r="P8" i="18"/>
  <c r="P246" i="18"/>
  <c r="P273" i="18"/>
  <c r="P251" i="18"/>
  <c r="V251" i="18" s="1"/>
  <c r="P226" i="18"/>
  <c r="V226" i="18" s="1"/>
  <c r="P263" i="18"/>
  <c r="V263" i="18" s="1"/>
  <c r="P196" i="18"/>
  <c r="P139" i="18"/>
  <c r="P115" i="18"/>
  <c r="V115" i="18" s="1"/>
  <c r="P152" i="18"/>
  <c r="P136" i="18"/>
  <c r="P119" i="18"/>
  <c r="P98" i="18"/>
  <c r="V98" i="18" s="1"/>
  <c r="P78" i="18"/>
  <c r="V78" i="18" s="1"/>
  <c r="P75" i="18"/>
  <c r="P52" i="18"/>
  <c r="V52" i="18" s="1"/>
  <c r="P29" i="18"/>
  <c r="V29" i="18" s="1"/>
  <c r="P218" i="18"/>
  <c r="V218" i="18" s="1"/>
  <c r="U69" i="18"/>
  <c r="U122" i="18"/>
  <c r="U71" i="18"/>
  <c r="V71" i="18" s="1"/>
  <c r="P146" i="18"/>
  <c r="P132" i="18"/>
  <c r="P27" i="18"/>
  <c r="P64" i="18"/>
  <c r="V64" i="18" s="1"/>
  <c r="P47" i="18"/>
  <c r="P99" i="18"/>
  <c r="P71" i="18"/>
  <c r="P294" i="18"/>
  <c r="P293" i="18"/>
  <c r="V293" i="18" s="1"/>
  <c r="P299" i="18"/>
  <c r="P308" i="18"/>
  <c r="V308" i="18" s="1"/>
  <c r="P224" i="18"/>
  <c r="P254" i="18"/>
  <c r="P174" i="18"/>
  <c r="P180" i="18"/>
  <c r="P171" i="18"/>
  <c r="V171" i="18" s="1"/>
  <c r="P175" i="18"/>
  <c r="P108" i="18"/>
  <c r="P126" i="18"/>
  <c r="V126" i="18" s="1"/>
  <c r="P158" i="18"/>
  <c r="P185" i="18"/>
  <c r="V185" i="18" s="1"/>
  <c r="P53" i="18"/>
  <c r="P92" i="18"/>
  <c r="P43" i="18"/>
  <c r="P45" i="18"/>
  <c r="V45" i="18" s="1"/>
  <c r="P32" i="18"/>
  <c r="P19" i="18"/>
  <c r="P291" i="18"/>
  <c r="V291" i="18" s="1"/>
  <c r="P287" i="18"/>
  <c r="V287" i="18" s="1"/>
  <c r="P249" i="18"/>
  <c r="V249" i="18" s="1"/>
  <c r="P216" i="18"/>
  <c r="P236" i="18"/>
  <c r="V236" i="18" s="1"/>
  <c r="P239" i="18"/>
  <c r="V239" i="18" s="1"/>
  <c r="P243" i="18"/>
  <c r="P161" i="18"/>
  <c r="V161" i="18" s="1"/>
  <c r="P202" i="18"/>
  <c r="V202" i="18" s="1"/>
  <c r="P124" i="18"/>
  <c r="P125" i="18"/>
  <c r="P211" i="18"/>
  <c r="P121" i="18"/>
  <c r="V121" i="18" s="1"/>
  <c r="P90" i="18"/>
  <c r="V90" i="18" s="1"/>
  <c r="P68" i="18"/>
  <c r="V68" i="18" s="1"/>
  <c r="P34" i="18"/>
  <c r="P37" i="18"/>
  <c r="V37" i="18" s="1"/>
  <c r="P42" i="18"/>
  <c r="P85" i="18"/>
  <c r="V85" i="18" s="1"/>
  <c r="P58" i="18"/>
  <c r="V58" i="18" s="1"/>
  <c r="P282" i="18"/>
  <c r="P305" i="18"/>
  <c r="V305" i="18" s="1"/>
  <c r="P268" i="18"/>
  <c r="V268" i="18" s="1"/>
  <c r="P234" i="18"/>
  <c r="P168" i="18"/>
  <c r="P153" i="18"/>
  <c r="P122" i="18"/>
  <c r="P133" i="18"/>
  <c r="P105" i="18"/>
  <c r="P88" i="18"/>
  <c r="V88" i="18" s="1"/>
  <c r="P40" i="18"/>
  <c r="P118" i="18"/>
  <c r="P5" i="18"/>
  <c r="P286" i="18"/>
  <c r="V286" i="18" s="1"/>
  <c r="P304" i="18"/>
  <c r="P278" i="18"/>
  <c r="P272" i="18"/>
  <c r="V272" i="18" s="1"/>
  <c r="P229" i="18"/>
  <c r="V229" i="18" s="1"/>
  <c r="P160" i="18"/>
  <c r="P179" i="18"/>
  <c r="V179" i="18" s="1"/>
  <c r="P181" i="18"/>
  <c r="P150" i="18"/>
  <c r="P143" i="18"/>
  <c r="V143" i="18" s="1"/>
  <c r="P131" i="18"/>
  <c r="P103" i="18"/>
  <c r="P112" i="18"/>
  <c r="V112" i="18" s="1"/>
  <c r="P102" i="18"/>
  <c r="V102" i="18" s="1"/>
  <c r="P33" i="18"/>
  <c r="P116" i="18"/>
  <c r="V116" i="18" s="1"/>
  <c r="P81" i="18"/>
  <c r="P59" i="18"/>
  <c r="P4" i="18"/>
  <c r="U4" i="18"/>
  <c r="V43" i="18"/>
  <c r="P69" i="18"/>
  <c r="V69" i="18" s="1"/>
  <c r="P17" i="18"/>
  <c r="U7" i="18"/>
  <c r="U9" i="18"/>
  <c r="V118" i="18"/>
  <c r="U63" i="18"/>
  <c r="V59" i="18"/>
  <c r="U311" i="18"/>
  <c r="U281" i="18"/>
  <c r="U278" i="18"/>
  <c r="U273" i="18"/>
  <c r="U310" i="18"/>
  <c r="U303" i="18"/>
  <c r="U295" i="18"/>
  <c r="U288" i="18"/>
  <c r="U309" i="18"/>
  <c r="U271" i="18"/>
  <c r="U314" i="18"/>
  <c r="U306" i="18"/>
  <c r="U299" i="18"/>
  <c r="U307" i="18"/>
  <c r="U289" i="18"/>
  <c r="U252" i="18"/>
  <c r="U241" i="18"/>
  <c r="U235" i="18"/>
  <c r="U230" i="18"/>
  <c r="U222" i="18"/>
  <c r="U315" i="18"/>
  <c r="U297" i="18"/>
  <c r="V297" i="18" s="1"/>
  <c r="U285" i="18"/>
  <c r="U269" i="18"/>
  <c r="U266" i="18"/>
  <c r="U262" i="18"/>
  <c r="U312" i="18"/>
  <c r="U300" i="18"/>
  <c r="U282" i="18"/>
  <c r="V282" i="18" s="1"/>
  <c r="U274" i="18"/>
  <c r="U261" i="18"/>
  <c r="U258" i="18"/>
  <c r="U215" i="18"/>
  <c r="U212" i="18"/>
  <c r="U211" i="18"/>
  <c r="U205" i="18"/>
  <c r="U188" i="18"/>
  <c r="V188" i="18" s="1"/>
  <c r="U180" i="18"/>
  <c r="U174" i="18"/>
  <c r="U167" i="18"/>
  <c r="V167" i="18" s="1"/>
  <c r="U279" i="18"/>
  <c r="V279" i="18" s="1"/>
  <c r="U231" i="18"/>
  <c r="U224" i="18"/>
  <c r="U217" i="18"/>
  <c r="U210" i="18"/>
  <c r="U204" i="18"/>
  <c r="U198" i="18"/>
  <c r="U193" i="18"/>
  <c r="U187" i="18"/>
  <c r="U173" i="18"/>
  <c r="U166" i="18"/>
  <c r="U153" i="18"/>
  <c r="U292" i="18"/>
  <c r="U250" i="18"/>
  <c r="U245" i="18"/>
  <c r="U243" i="18"/>
  <c r="U227" i="18"/>
  <c r="U233" i="18"/>
  <c r="U207" i="18"/>
  <c r="U201" i="18"/>
  <c r="U194" i="18"/>
  <c r="U183" i="18"/>
  <c r="U177" i="18"/>
  <c r="U216" i="18"/>
  <c r="V216" i="18" s="1"/>
  <c r="U184" i="18"/>
  <c r="U168" i="18"/>
  <c r="U160" i="18"/>
  <c r="U158" i="18"/>
  <c r="U146" i="18"/>
  <c r="V146" i="18" s="1"/>
  <c r="U138" i="18"/>
  <c r="U131" i="18"/>
  <c r="U124" i="18"/>
  <c r="U110" i="18"/>
  <c r="U105" i="18"/>
  <c r="U225" i="18"/>
  <c r="U219" i="18"/>
  <c r="U199" i="18"/>
  <c r="V199" i="18" s="1"/>
  <c r="U190" i="18"/>
  <c r="U175" i="18"/>
  <c r="U103" i="18"/>
  <c r="V103" i="18" s="1"/>
  <c r="U238" i="18"/>
  <c r="U178" i="18"/>
  <c r="U247" i="18"/>
  <c r="U107" i="18"/>
  <c r="U26" i="18"/>
  <c r="U170" i="18"/>
  <c r="U53" i="18"/>
  <c r="U32" i="18"/>
  <c r="U17" i="18"/>
  <c r="U181" i="18"/>
  <c r="U142" i="18"/>
  <c r="U125" i="18"/>
  <c r="V125" i="18" s="1"/>
  <c r="U114" i="18"/>
  <c r="U206" i="18"/>
  <c r="U148" i="18"/>
  <c r="U132" i="18"/>
  <c r="V132" i="18" s="1"/>
  <c r="U120" i="18"/>
  <c r="U106" i="18"/>
  <c r="U30" i="18"/>
  <c r="U92" i="18"/>
  <c r="U83" i="18"/>
  <c r="U72" i="18"/>
  <c r="U50" i="18"/>
  <c r="U31" i="18"/>
  <c r="U20" i="18"/>
  <c r="U11" i="18"/>
  <c r="U195" i="18"/>
  <c r="U111" i="18"/>
  <c r="V111" i="18" s="1"/>
  <c r="U154" i="18"/>
  <c r="V154" i="18" s="1"/>
  <c r="U97" i="18"/>
  <c r="U89" i="18"/>
  <c r="U67" i="18"/>
  <c r="U56" i="18"/>
  <c r="U49" i="18"/>
  <c r="U35" i="18"/>
  <c r="U14" i="18"/>
  <c r="U94" i="18"/>
  <c r="U61" i="18"/>
  <c r="V61" i="18" s="1"/>
  <c r="U28" i="18"/>
  <c r="U48" i="18"/>
  <c r="V48" i="18" s="1"/>
  <c r="U39" i="18"/>
  <c r="U33" i="18"/>
  <c r="U12" i="18"/>
  <c r="U254" i="18"/>
  <c r="U139" i="18"/>
  <c r="V139" i="18" s="1"/>
  <c r="U87" i="18"/>
  <c r="V87" i="18" s="1"/>
  <c r="U65" i="18"/>
  <c r="U57" i="18"/>
  <c r="U5" i="18"/>
  <c r="P36" i="18"/>
  <c r="U108" i="18"/>
  <c r="U82" i="18"/>
  <c r="V82" i="18" s="1"/>
  <c r="U44" i="18"/>
  <c r="V44" i="18" s="1"/>
  <c r="U62" i="18"/>
  <c r="V62" i="18" s="1"/>
  <c r="U6" i="18"/>
  <c r="U13" i="18"/>
  <c r="V140" i="18"/>
  <c r="V56" i="18"/>
  <c r="V79" i="18"/>
  <c r="U84" i="18"/>
  <c r="U15" i="18"/>
  <c r="P7" i="18"/>
  <c r="P13" i="18"/>
  <c r="V270" i="18"/>
  <c r="V289" i="18"/>
  <c r="U86" i="18"/>
  <c r="U46" i="18"/>
  <c r="P12" i="18"/>
  <c r="P28" i="18"/>
  <c r="V28" i="18" s="1"/>
  <c r="U8" i="18"/>
  <c r="V264" i="18"/>
  <c r="V244" i="18"/>
  <c r="V231" i="18"/>
  <c r="V164" i="18"/>
  <c r="V96" i="18"/>
  <c r="V27" i="18"/>
  <c r="U73" i="18"/>
  <c r="U51" i="18"/>
  <c r="U36" i="18"/>
  <c r="U19" i="18"/>
  <c r="V19" i="18" s="1"/>
  <c r="P314" i="18"/>
  <c r="P306" i="18"/>
  <c r="P284" i="18"/>
  <c r="V284" i="18" s="1"/>
  <c r="P275" i="18"/>
  <c r="V275" i="18" s="1"/>
  <c r="P313" i="18"/>
  <c r="V313" i="18" s="1"/>
  <c r="P298" i="18"/>
  <c r="V298" i="18" s="1"/>
  <c r="P290" i="18"/>
  <c r="V290" i="18" s="1"/>
  <c r="P283" i="18"/>
  <c r="V283" i="18" s="1"/>
  <c r="P312" i="18"/>
  <c r="P274" i="18"/>
  <c r="P269" i="18"/>
  <c r="V269" i="18" s="1"/>
  <c r="P309" i="18"/>
  <c r="V309" i="18" s="1"/>
  <c r="P302" i="18"/>
  <c r="P300" i="18"/>
  <c r="P258" i="18"/>
  <c r="P255" i="18"/>
  <c r="V255" i="18" s="1"/>
  <c r="P288" i="18"/>
  <c r="P271" i="18"/>
  <c r="V271" i="18" s="1"/>
  <c r="P261" i="18"/>
  <c r="V261" i="18" s="1"/>
  <c r="P242" i="18"/>
  <c r="V242" i="18" s="1"/>
  <c r="P237" i="18"/>
  <c r="P232" i="18"/>
  <c r="P225" i="18"/>
  <c r="P217" i="18"/>
  <c r="V217" i="18" s="1"/>
  <c r="P307" i="18"/>
  <c r="P295" i="18"/>
  <c r="P252" i="18"/>
  <c r="V252" i="18" s="1"/>
  <c r="P248" i="18"/>
  <c r="V248" i="18" s="1"/>
  <c r="P303" i="18"/>
  <c r="P262" i="18"/>
  <c r="P259" i="18"/>
  <c r="V259" i="18" s="1"/>
  <c r="P292" i="18"/>
  <c r="P245" i="18"/>
  <c r="P207" i="18"/>
  <c r="P201" i="18"/>
  <c r="P194" i="18"/>
  <c r="P183" i="18"/>
  <c r="V183" i="18" s="1"/>
  <c r="P177" i="18"/>
  <c r="V177" i="18" s="1"/>
  <c r="P163" i="18"/>
  <c r="V163" i="18" s="1"/>
  <c r="P285" i="18"/>
  <c r="V285" i="18" s="1"/>
  <c r="P277" i="18"/>
  <c r="V277" i="18" s="1"/>
  <c r="P238" i="18"/>
  <c r="V238" i="18" s="1"/>
  <c r="P200" i="18"/>
  <c r="V200" i="18" s="1"/>
  <c r="P189" i="18"/>
  <c r="V189" i="18" s="1"/>
  <c r="P182" i="18"/>
  <c r="V182" i="18" s="1"/>
  <c r="P176" i="18"/>
  <c r="P169" i="18"/>
  <c r="V169" i="18" s="1"/>
  <c r="P162" i="18"/>
  <c r="V162" i="18" s="1"/>
  <c r="P156" i="18"/>
  <c r="V156" i="18" s="1"/>
  <c r="P230" i="18"/>
  <c r="P219" i="18"/>
  <c r="P215" i="18"/>
  <c r="P315" i="18"/>
  <c r="P212" i="18"/>
  <c r="P260" i="18"/>
  <c r="V260" i="18" s="1"/>
  <c r="P227" i="18"/>
  <c r="P220" i="18"/>
  <c r="V220" i="18" s="1"/>
  <c r="P213" i="18"/>
  <c r="V213" i="18" s="1"/>
  <c r="P209" i="18"/>
  <c r="V209" i="18" s="1"/>
  <c r="P203" i="18"/>
  <c r="V203" i="18" s="1"/>
  <c r="P197" i="18"/>
  <c r="V197" i="18" s="1"/>
  <c r="P192" i="18"/>
  <c r="V192" i="18" s="1"/>
  <c r="P186" i="18"/>
  <c r="P172" i="18"/>
  <c r="V172" i="18" s="1"/>
  <c r="P165" i="18"/>
  <c r="V165" i="18" s="1"/>
  <c r="P310" i="18"/>
  <c r="P241" i="18"/>
  <c r="P178" i="18"/>
  <c r="V178" i="18" s="1"/>
  <c r="P147" i="18"/>
  <c r="V147" i="18" s="1"/>
  <c r="P141" i="18"/>
  <c r="V141" i="18" s="1"/>
  <c r="P134" i="18"/>
  <c r="V134" i="18" s="1"/>
  <c r="P127" i="18"/>
  <c r="V127" i="18" s="1"/>
  <c r="P113" i="18"/>
  <c r="V113" i="18" s="1"/>
  <c r="P193" i="18"/>
  <c r="P166" i="18"/>
  <c r="P157" i="18"/>
  <c r="P265" i="18"/>
  <c r="P233" i="18"/>
  <c r="P184" i="18"/>
  <c r="V184" i="18" s="1"/>
  <c r="P106" i="18"/>
  <c r="P235" i="18"/>
  <c r="P222" i="18"/>
  <c r="P198" i="18"/>
  <c r="V198" i="18" s="1"/>
  <c r="P173" i="18"/>
  <c r="V173" i="18" s="1"/>
  <c r="P267" i="18"/>
  <c r="V267" i="18" s="1"/>
  <c r="P250" i="18"/>
  <c r="P204" i="18"/>
  <c r="P195" i="18"/>
  <c r="P170" i="18"/>
  <c r="P210" i="18"/>
  <c r="P137" i="18"/>
  <c r="V137" i="18" s="1"/>
  <c r="P74" i="18"/>
  <c r="V74" i="18" s="1"/>
  <c r="P66" i="18"/>
  <c r="P51" i="18"/>
  <c r="P38" i="18"/>
  <c r="V38" i="18" s="1"/>
  <c r="P25" i="18"/>
  <c r="V25" i="18" s="1"/>
  <c r="P145" i="18"/>
  <c r="V145" i="18" s="1"/>
  <c r="P117" i="18"/>
  <c r="V117" i="18" s="1"/>
  <c r="P72" i="18"/>
  <c r="P50" i="18"/>
  <c r="V50" i="18" s="1"/>
  <c r="P20" i="18"/>
  <c r="P190" i="18"/>
  <c r="P159" i="18"/>
  <c r="V159" i="18" s="1"/>
  <c r="P107" i="18"/>
  <c r="V107" i="18" s="1"/>
  <c r="P142" i="18"/>
  <c r="P114" i="18"/>
  <c r="P187" i="18"/>
  <c r="P130" i="18"/>
  <c r="P104" i="18"/>
  <c r="V104" i="18" s="1"/>
  <c r="P86" i="18"/>
  <c r="P63" i="18"/>
  <c r="P46" i="18"/>
  <c r="V46" i="18" s="1"/>
  <c r="P23" i="18"/>
  <c r="P16" i="18"/>
  <c r="V16" i="18" s="1"/>
  <c r="P57" i="18"/>
  <c r="V57" i="18" s="1"/>
  <c r="P39" i="18"/>
  <c r="V39" i="18" s="1"/>
  <c r="P9" i="18"/>
  <c r="P6" i="18"/>
  <c r="V6" i="18" s="1"/>
  <c r="P95" i="18"/>
  <c r="V95" i="18" s="1"/>
  <c r="P91" i="18"/>
  <c r="V91" i="18" s="1"/>
  <c r="P70" i="18"/>
  <c r="V70" i="18" s="1"/>
  <c r="P18" i="18"/>
  <c r="P123" i="18"/>
  <c r="V123" i="18" s="1"/>
  <c r="P76" i="18"/>
  <c r="V76" i="18" s="1"/>
  <c r="P54" i="18"/>
  <c r="V54" i="18" s="1"/>
  <c r="P120" i="18"/>
  <c r="P83" i="18"/>
  <c r="P31" i="18"/>
  <c r="P15" i="18"/>
  <c r="V15" i="18" s="1"/>
  <c r="P11" i="18"/>
  <c r="V11" i="18" s="1"/>
  <c r="P148" i="18"/>
  <c r="V148" i="18" s="1"/>
  <c r="P89" i="18"/>
  <c r="V89" i="18" s="1"/>
  <c r="P67" i="18"/>
  <c r="P49" i="18"/>
  <c r="P35" i="18"/>
  <c r="P94" i="18"/>
  <c r="P80" i="18"/>
  <c r="V80" i="18" s="1"/>
  <c r="P60" i="18"/>
  <c r="V60" i="18" s="1"/>
  <c r="P41" i="18"/>
  <c r="V41" i="18" s="1"/>
  <c r="P26" i="18"/>
  <c r="P14" i="18"/>
  <c r="P73" i="18"/>
  <c r="P21" i="18"/>
  <c r="V21" i="18" s="1"/>
  <c r="U10" i="18"/>
  <c r="P10" i="18"/>
  <c r="U33" i="17"/>
  <c r="U46" i="17"/>
  <c r="U138" i="17"/>
  <c r="U63" i="17"/>
  <c r="U61" i="17"/>
  <c r="U81" i="17"/>
  <c r="V81" i="17" s="1"/>
  <c r="U124" i="17"/>
  <c r="V124" i="17" s="1"/>
  <c r="P36" i="17"/>
  <c r="P65" i="17"/>
  <c r="P96" i="17"/>
  <c r="P100" i="17"/>
  <c r="P116" i="17"/>
  <c r="P119" i="17"/>
  <c r="P121" i="17"/>
  <c r="V121" i="17" s="1"/>
  <c r="P126" i="17"/>
  <c r="P46" i="17"/>
  <c r="P61" i="17"/>
  <c r="P98" i="17"/>
  <c r="P106" i="17"/>
  <c r="P115" i="17"/>
  <c r="P58" i="17"/>
  <c r="P62" i="17"/>
  <c r="P71" i="17"/>
  <c r="P84" i="17"/>
  <c r="P82" i="17"/>
  <c r="P70" i="17"/>
  <c r="P68" i="17"/>
  <c r="P69" i="17"/>
  <c r="P83" i="17"/>
  <c r="P90" i="17"/>
  <c r="P87" i="17"/>
  <c r="P95" i="17"/>
  <c r="P107" i="17"/>
  <c r="P111" i="17"/>
  <c r="P128" i="17"/>
  <c r="P47" i="17"/>
  <c r="P25" i="17"/>
  <c r="P64" i="17"/>
  <c r="P113" i="17"/>
  <c r="P134" i="17"/>
  <c r="V63" i="17"/>
  <c r="U95" i="17"/>
  <c r="U83" i="17"/>
  <c r="P30" i="17"/>
  <c r="P31" i="17"/>
  <c r="P19" i="17"/>
  <c r="U130" i="17"/>
  <c r="U102" i="17"/>
  <c r="U96" i="17"/>
  <c r="U92" i="17"/>
  <c r="U79" i="17"/>
  <c r="V79" i="17" s="1"/>
  <c r="U55" i="17"/>
  <c r="U45" i="17"/>
  <c r="U26" i="17"/>
  <c r="U32" i="17"/>
  <c r="U52" i="17"/>
  <c r="U133" i="17"/>
  <c r="V133" i="17" s="1"/>
  <c r="U126" i="17"/>
  <c r="V126" i="17" s="1"/>
  <c r="U123" i="17"/>
  <c r="U108" i="17"/>
  <c r="U98" i="17"/>
  <c r="U86" i="17"/>
  <c r="V86" i="17" s="1"/>
  <c r="U71" i="17"/>
  <c r="V71" i="17" s="1"/>
  <c r="U76" i="17"/>
  <c r="U21" i="17"/>
  <c r="U128" i="17"/>
  <c r="V128" i="17" s="1"/>
  <c r="U121" i="17"/>
  <c r="U99" i="17"/>
  <c r="U69" i="17"/>
  <c r="V69" i="17" s="1"/>
  <c r="U74" i="17"/>
  <c r="V74" i="17" s="1"/>
  <c r="U64" i="17"/>
  <c r="V76" i="17"/>
  <c r="U48" i="17"/>
  <c r="U54" i="17"/>
  <c r="V54" i="17" s="1"/>
  <c r="U41" i="17"/>
  <c r="U38" i="17"/>
  <c r="U122" i="17"/>
  <c r="U116" i="17"/>
  <c r="V116" i="17" s="1"/>
  <c r="U105" i="17"/>
  <c r="U51" i="17"/>
  <c r="V51" i="17" s="1"/>
  <c r="U50" i="17"/>
  <c r="U27" i="17"/>
  <c r="U39" i="17"/>
  <c r="U137" i="17"/>
  <c r="U127" i="17"/>
  <c r="P139" i="17"/>
  <c r="P135" i="17"/>
  <c r="P137" i="17"/>
  <c r="P136" i="17"/>
  <c r="V136" i="17" s="1"/>
  <c r="P132" i="17"/>
  <c r="P131" i="17"/>
  <c r="P129" i="17"/>
  <c r="P123" i="17"/>
  <c r="P120" i="17"/>
  <c r="P118" i="17"/>
  <c r="P114" i="17"/>
  <c r="P109" i="17"/>
  <c r="P105" i="17"/>
  <c r="V105" i="17" s="1"/>
  <c r="P102" i="17"/>
  <c r="P97" i="17"/>
  <c r="P99" i="17"/>
  <c r="V99" i="17" s="1"/>
  <c r="P93" i="17"/>
  <c r="V93" i="17" s="1"/>
  <c r="P92" i="17"/>
  <c r="V92" i="17" s="1"/>
  <c r="P85" i="17"/>
  <c r="P78" i="17"/>
  <c r="P75" i="17"/>
  <c r="P80" i="17"/>
  <c r="V80" i="17" s="1"/>
  <c r="P66" i="17"/>
  <c r="P59" i="17"/>
  <c r="P57" i="17"/>
  <c r="P72" i="17"/>
  <c r="P77" i="17"/>
  <c r="P67" i="17"/>
  <c r="P38" i="17"/>
  <c r="V38" i="17" s="1"/>
  <c r="P37" i="17"/>
  <c r="P48" i="17"/>
  <c r="P43" i="17"/>
  <c r="P52" i="17"/>
  <c r="P50" i="17"/>
  <c r="P45" i="17"/>
  <c r="P44" i="17"/>
  <c r="P14" i="17"/>
  <c r="P60" i="17"/>
  <c r="P39" i="17"/>
  <c r="P33" i="17"/>
  <c r="P29" i="17"/>
  <c r="P26" i="17"/>
  <c r="P23" i="17"/>
  <c r="P53" i="17"/>
  <c r="P18" i="17"/>
  <c r="P13" i="17"/>
  <c r="P16" i="17"/>
  <c r="P40" i="17"/>
  <c r="P32" i="17"/>
  <c r="P27" i="17"/>
  <c r="V27" i="17" s="1"/>
  <c r="P21" i="17"/>
  <c r="P17" i="17"/>
  <c r="P8" i="17"/>
  <c r="P5" i="17"/>
  <c r="P6" i="17"/>
  <c r="P7" i="17"/>
  <c r="P11" i="17"/>
  <c r="P4" i="17"/>
  <c r="P12" i="17"/>
  <c r="P9" i="17"/>
  <c r="P20" i="17"/>
  <c r="P28" i="17"/>
  <c r="P34" i="17"/>
  <c r="P10" i="17"/>
  <c r="P15" i="17"/>
  <c r="P22" i="17"/>
  <c r="P49" i="17"/>
  <c r="P24" i="17"/>
  <c r="P42" i="17"/>
  <c r="P41" i="17"/>
  <c r="U115" i="17"/>
  <c r="V115" i="17" s="1"/>
  <c r="U19" i="17"/>
  <c r="V19" i="17" s="1"/>
  <c r="U119" i="17"/>
  <c r="U120" i="17"/>
  <c r="U118" i="17"/>
  <c r="U139" i="17"/>
  <c r="U129" i="17"/>
  <c r="U117" i="17"/>
  <c r="V117" i="17" s="1"/>
  <c r="U125" i="17"/>
  <c r="U114" i="17"/>
  <c r="U132" i="17"/>
  <c r="U135" i="17"/>
  <c r="U134" i="17"/>
  <c r="V134" i="17" s="1"/>
  <c r="U131" i="17"/>
  <c r="U112" i="17"/>
  <c r="V112" i="17" s="1"/>
  <c r="U97" i="17"/>
  <c r="U113" i="17"/>
  <c r="U106" i="17"/>
  <c r="V106" i="17" s="1"/>
  <c r="U88" i="17"/>
  <c r="V88" i="17" s="1"/>
  <c r="U104" i="17"/>
  <c r="V104" i="17" s="1"/>
  <c r="U100" i="17"/>
  <c r="V100" i="17" s="1"/>
  <c r="U111" i="17"/>
  <c r="U91" i="17"/>
  <c r="V91" i="17" s="1"/>
  <c r="U87" i="17"/>
  <c r="V87" i="17" s="1"/>
  <c r="U101" i="17"/>
  <c r="V101" i="17" s="1"/>
  <c r="U107" i="17"/>
  <c r="U90" i="17"/>
  <c r="U89" i="17"/>
  <c r="V89" i="17" s="1"/>
  <c r="U109" i="17"/>
  <c r="U110" i="17"/>
  <c r="U66" i="17"/>
  <c r="U59" i="17"/>
  <c r="U53" i="17"/>
  <c r="U13" i="17"/>
  <c r="U58" i="17"/>
  <c r="U20" i="17"/>
  <c r="U65" i="17"/>
  <c r="U18" i="17"/>
  <c r="U10" i="17"/>
  <c r="U6" i="17"/>
  <c r="U36" i="17"/>
  <c r="V36" i="17" s="1"/>
  <c r="U25" i="17"/>
  <c r="U94" i="17"/>
  <c r="V94" i="17" s="1"/>
  <c r="U82" i="17"/>
  <c r="U85" i="17"/>
  <c r="U68" i="17"/>
  <c r="V68" i="17" s="1"/>
  <c r="U40" i="17"/>
  <c r="U30" i="17"/>
  <c r="U17" i="17"/>
  <c r="U24" i="17"/>
  <c r="U35" i="17"/>
  <c r="U72" i="17"/>
  <c r="U73" i="17"/>
  <c r="V73" i="17" s="1"/>
  <c r="U62" i="17"/>
  <c r="U56" i="17"/>
  <c r="V56" i="17" s="1"/>
  <c r="U9" i="17"/>
  <c r="U5" i="17"/>
  <c r="U22" i="17"/>
  <c r="U70" i="17"/>
  <c r="U49" i="17"/>
  <c r="U42" i="17"/>
  <c r="U34" i="17"/>
  <c r="U28" i="17"/>
  <c r="U8" i="17"/>
  <c r="U75" i="17"/>
  <c r="U47" i="17"/>
  <c r="U12" i="17"/>
  <c r="U4" i="17"/>
  <c r="U14" i="17"/>
  <c r="U11" i="17"/>
  <c r="U29" i="17"/>
  <c r="U67" i="17"/>
  <c r="U57" i="17"/>
  <c r="U44" i="17"/>
  <c r="U7" i="17"/>
  <c r="U16" i="17"/>
  <c r="U15" i="17"/>
  <c r="U31" i="17"/>
  <c r="V31" i="17" s="1"/>
  <c r="U78" i="17"/>
  <c r="U84" i="17"/>
  <c r="V84" i="17" s="1"/>
  <c r="U60" i="17"/>
  <c r="U37" i="17"/>
  <c r="G74" i="4"/>
  <c r="H74" i="4"/>
  <c r="I74" i="4"/>
  <c r="J74" i="4"/>
  <c r="G75" i="4"/>
  <c r="H75" i="4"/>
  <c r="I75" i="4"/>
  <c r="J75" i="4"/>
  <c r="G76" i="4"/>
  <c r="H76" i="4"/>
  <c r="I76" i="4"/>
  <c r="J76" i="4"/>
  <c r="G77" i="4"/>
  <c r="H77" i="4"/>
  <c r="I77" i="4"/>
  <c r="J77" i="4"/>
  <c r="G78" i="4"/>
  <c r="H78" i="4"/>
  <c r="I78" i="4"/>
  <c r="J78" i="4"/>
  <c r="G79" i="4"/>
  <c r="H79" i="4"/>
  <c r="I79" i="4"/>
  <c r="J79" i="4"/>
  <c r="G80" i="4"/>
  <c r="H80" i="4"/>
  <c r="I80" i="4"/>
  <c r="J80" i="4"/>
  <c r="G81" i="4"/>
  <c r="H81" i="4"/>
  <c r="I81" i="4"/>
  <c r="J81" i="4"/>
  <c r="G82" i="4"/>
  <c r="H82" i="4"/>
  <c r="I82" i="4"/>
  <c r="J82" i="4"/>
  <c r="G83" i="4"/>
  <c r="H83" i="4"/>
  <c r="I83" i="4"/>
  <c r="J83" i="4"/>
  <c r="G84" i="4"/>
  <c r="H84" i="4"/>
  <c r="I84" i="4"/>
  <c r="J84" i="4"/>
  <c r="G85" i="4"/>
  <c r="H85" i="4"/>
  <c r="I85" i="4"/>
  <c r="J85" i="4"/>
  <c r="G86" i="4"/>
  <c r="H86" i="4"/>
  <c r="I86" i="4"/>
  <c r="J86" i="4"/>
  <c r="G87" i="4"/>
  <c r="H87" i="4"/>
  <c r="I87" i="4"/>
  <c r="J87" i="4"/>
  <c r="G88" i="4"/>
  <c r="H88" i="4"/>
  <c r="I88" i="4"/>
  <c r="J88" i="4"/>
  <c r="G89" i="4"/>
  <c r="H89" i="4"/>
  <c r="I89" i="4"/>
  <c r="J89" i="4"/>
  <c r="G90" i="4"/>
  <c r="H90" i="4"/>
  <c r="I90" i="4"/>
  <c r="J90" i="4"/>
  <c r="G91" i="4"/>
  <c r="H91" i="4"/>
  <c r="I91" i="4"/>
  <c r="J91" i="4"/>
  <c r="G92" i="4"/>
  <c r="H92" i="4"/>
  <c r="I92" i="4"/>
  <c r="J92" i="4"/>
  <c r="G93" i="4"/>
  <c r="H93" i="4"/>
  <c r="I93" i="4"/>
  <c r="J93" i="4"/>
  <c r="G94" i="4"/>
  <c r="H94" i="4"/>
  <c r="I94" i="4"/>
  <c r="J94" i="4"/>
  <c r="G95" i="4"/>
  <c r="H95" i="4"/>
  <c r="I95" i="4"/>
  <c r="J95" i="4"/>
  <c r="G96" i="4"/>
  <c r="H96" i="4"/>
  <c r="I96" i="4"/>
  <c r="J96" i="4"/>
  <c r="G97" i="4"/>
  <c r="H97" i="4"/>
  <c r="I97" i="4"/>
  <c r="J97" i="4"/>
  <c r="G98" i="4"/>
  <c r="H98" i="4"/>
  <c r="I98" i="4"/>
  <c r="J98" i="4"/>
  <c r="G99" i="4"/>
  <c r="H99" i="4"/>
  <c r="I99" i="4"/>
  <c r="J99" i="4"/>
  <c r="G100" i="4"/>
  <c r="H100" i="4"/>
  <c r="I100" i="4"/>
  <c r="J100" i="4"/>
  <c r="G101" i="4"/>
  <c r="H101" i="4"/>
  <c r="I101" i="4"/>
  <c r="J101" i="4"/>
  <c r="G102" i="4"/>
  <c r="H102" i="4"/>
  <c r="I102" i="4"/>
  <c r="J102" i="4"/>
  <c r="G103" i="4"/>
  <c r="H103" i="4"/>
  <c r="I103" i="4"/>
  <c r="J103" i="4"/>
  <c r="G104" i="4"/>
  <c r="H104" i="4"/>
  <c r="I104" i="4"/>
  <c r="J104" i="4"/>
  <c r="G105" i="4"/>
  <c r="H105" i="4"/>
  <c r="I105" i="4"/>
  <c r="J105" i="4"/>
  <c r="G106" i="4"/>
  <c r="H106" i="4"/>
  <c r="I106" i="4"/>
  <c r="J106" i="4"/>
  <c r="G107" i="4"/>
  <c r="H107" i="4"/>
  <c r="I107" i="4"/>
  <c r="J107" i="4"/>
  <c r="G108" i="4"/>
  <c r="H108" i="4"/>
  <c r="I108" i="4"/>
  <c r="J108" i="4"/>
  <c r="H73" i="4"/>
  <c r="I73" i="4"/>
  <c r="J73" i="4"/>
  <c r="G73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51" i="4"/>
  <c r="H51" i="4"/>
  <c r="G51" i="4"/>
  <c r="D4" i="4"/>
  <c r="D5" i="4"/>
  <c r="E5" i="4"/>
  <c r="D6" i="4"/>
  <c r="E6" i="4"/>
  <c r="D7" i="4"/>
  <c r="E7" i="4"/>
  <c r="D8" i="4"/>
  <c r="E8" i="4"/>
  <c r="D9" i="4"/>
  <c r="E9" i="4"/>
  <c r="D10" i="4"/>
  <c r="E10" i="4"/>
  <c r="D11" i="4"/>
  <c r="E11" i="4"/>
  <c r="D12" i="4"/>
  <c r="E12" i="4"/>
  <c r="D13" i="4"/>
  <c r="E13" i="4"/>
  <c r="D14" i="4"/>
  <c r="E14" i="4"/>
  <c r="D15" i="4"/>
  <c r="E15" i="4"/>
  <c r="D16" i="4"/>
  <c r="E16" i="4"/>
  <c r="D17" i="4"/>
  <c r="E17" i="4"/>
  <c r="D18" i="4"/>
  <c r="E18" i="4"/>
  <c r="D19" i="4"/>
  <c r="E19" i="4"/>
  <c r="D20" i="4"/>
  <c r="E20" i="4"/>
  <c r="D21" i="4"/>
  <c r="E21" i="4"/>
  <c r="G52" i="4"/>
  <c r="H52" i="4"/>
  <c r="I52" i="4"/>
  <c r="J52" i="4"/>
  <c r="G53" i="4"/>
  <c r="H53" i="4"/>
  <c r="I53" i="4"/>
  <c r="J53" i="4"/>
  <c r="G54" i="4"/>
  <c r="H54" i="4"/>
  <c r="I54" i="4"/>
  <c r="J54" i="4"/>
  <c r="G55" i="4"/>
  <c r="H55" i="4"/>
  <c r="I55" i="4"/>
  <c r="J55" i="4"/>
  <c r="G56" i="4"/>
  <c r="H56" i="4"/>
  <c r="I56" i="4"/>
  <c r="J56" i="4"/>
  <c r="G57" i="4"/>
  <c r="H57" i="4"/>
  <c r="I57" i="4"/>
  <c r="J57" i="4"/>
  <c r="G58" i="4"/>
  <c r="H58" i="4"/>
  <c r="I58" i="4"/>
  <c r="J58" i="4"/>
  <c r="G59" i="4"/>
  <c r="H59" i="4"/>
  <c r="I59" i="4"/>
  <c r="J59" i="4"/>
  <c r="G60" i="4"/>
  <c r="H60" i="4"/>
  <c r="I60" i="4"/>
  <c r="J60" i="4"/>
  <c r="G61" i="4"/>
  <c r="H61" i="4"/>
  <c r="I61" i="4"/>
  <c r="J61" i="4"/>
  <c r="G62" i="4"/>
  <c r="H62" i="4"/>
  <c r="I62" i="4"/>
  <c r="J62" i="4"/>
  <c r="G63" i="4"/>
  <c r="H63" i="4"/>
  <c r="I63" i="4"/>
  <c r="J63" i="4"/>
  <c r="G64" i="4"/>
  <c r="H64" i="4"/>
  <c r="I64" i="4"/>
  <c r="J64" i="4"/>
  <c r="G65" i="4"/>
  <c r="H65" i="4"/>
  <c r="I65" i="4"/>
  <c r="J65" i="4"/>
  <c r="G66" i="4"/>
  <c r="H66" i="4"/>
  <c r="I66" i="4"/>
  <c r="J66" i="4"/>
  <c r="G67" i="4"/>
  <c r="H67" i="4"/>
  <c r="I67" i="4"/>
  <c r="J67" i="4"/>
  <c r="I51" i="4"/>
  <c r="J51" i="4"/>
  <c r="E30" i="4"/>
  <c r="E34" i="4"/>
  <c r="E36" i="4"/>
  <c r="E41" i="4"/>
  <c r="D41" i="4"/>
  <c r="V23" i="17" l="1"/>
  <c r="V77" i="17"/>
  <c r="V35" i="17"/>
  <c r="V90" i="17"/>
  <c r="V64" i="17"/>
  <c r="V107" i="17"/>
  <c r="V43" i="17"/>
  <c r="V127" i="17"/>
  <c r="V55" i="17"/>
  <c r="V125" i="17"/>
  <c r="V98" i="17"/>
  <c r="V96" i="17"/>
  <c r="V138" i="17"/>
  <c r="V18" i="18"/>
  <c r="V306" i="18"/>
  <c r="V175" i="18"/>
  <c r="V234" i="18"/>
  <c r="V34" i="18"/>
  <c r="V228" i="18"/>
  <c r="V23" i="18"/>
  <c r="V97" i="18"/>
  <c r="V206" i="18"/>
  <c r="V40" i="18"/>
  <c r="V75" i="18"/>
  <c r="V196" i="18"/>
  <c r="V223" i="18"/>
  <c r="V186" i="18"/>
  <c r="V258" i="18"/>
  <c r="V294" i="18"/>
  <c r="V253" i="18"/>
  <c r="V208" i="18"/>
  <c r="V176" i="18"/>
  <c r="V232" i="18"/>
  <c r="V133" i="18"/>
  <c r="V119" i="18"/>
  <c r="V135" i="18"/>
  <c r="V214" i="18"/>
  <c r="V14" i="18"/>
  <c r="V66" i="18"/>
  <c r="V265" i="18"/>
  <c r="V237" i="18"/>
  <c r="V302" i="18"/>
  <c r="V304" i="18"/>
  <c r="V136" i="18"/>
  <c r="V151" i="18"/>
  <c r="V26" i="18"/>
  <c r="V130" i="18"/>
  <c r="V157" i="18"/>
  <c r="V194" i="18"/>
  <c r="V13" i="18"/>
  <c r="V266" i="18"/>
  <c r="V81" i="18"/>
  <c r="V150" i="18"/>
  <c r="V42" i="18"/>
  <c r="V152" i="18"/>
  <c r="V30" i="18"/>
  <c r="V35" i="20"/>
  <c r="V9" i="20"/>
  <c r="V132" i="20"/>
  <c r="V31" i="20"/>
  <c r="V89" i="20"/>
  <c r="V99" i="20"/>
  <c r="V98" i="20"/>
  <c r="V64" i="20"/>
  <c r="V86" i="20"/>
  <c r="V38" i="20"/>
  <c r="V18" i="20"/>
  <c r="V110" i="20"/>
  <c r="V114" i="20"/>
  <c r="V34" i="20"/>
  <c r="V109" i="20"/>
  <c r="V37" i="20"/>
  <c r="V63" i="20"/>
  <c r="V42" i="20"/>
  <c r="V56" i="20"/>
  <c r="V71" i="20"/>
  <c r="V75" i="20"/>
  <c r="V125" i="20"/>
  <c r="V131" i="20"/>
  <c r="V94" i="20"/>
  <c r="V61" i="20"/>
  <c r="V76" i="20"/>
  <c r="V26" i="20"/>
  <c r="V105" i="20"/>
  <c r="V74" i="20"/>
  <c r="V117" i="20"/>
  <c r="V39" i="20"/>
  <c r="V65" i="20"/>
  <c r="V23" i="20"/>
  <c r="V58" i="20"/>
  <c r="V53" i="20"/>
  <c r="V69" i="20"/>
  <c r="V5" i="20"/>
  <c r="V72" i="20"/>
  <c r="V17" i="20"/>
  <c r="V51" i="20"/>
  <c r="V70" i="20"/>
  <c r="V8" i="20"/>
  <c r="V7" i="20"/>
  <c r="V28" i="20"/>
  <c r="V106" i="20"/>
  <c r="V134" i="20"/>
  <c r="V90" i="20"/>
  <c r="V36" i="20"/>
  <c r="V104" i="20"/>
  <c r="V101" i="20"/>
  <c r="V20" i="20"/>
  <c r="V41" i="20"/>
  <c r="V47" i="20"/>
  <c r="V91" i="20"/>
  <c r="V25" i="20"/>
  <c r="V80" i="20"/>
  <c r="V68" i="20"/>
  <c r="V77" i="20"/>
  <c r="V128" i="20"/>
  <c r="V33" i="20"/>
  <c r="V45" i="20"/>
  <c r="V122" i="20"/>
  <c r="V108" i="20"/>
  <c r="V85" i="20"/>
  <c r="V11" i="20"/>
  <c r="V14" i="20"/>
  <c r="V103" i="20"/>
  <c r="V4" i="20"/>
  <c r="V113" i="20"/>
  <c r="V120" i="20"/>
  <c r="V133" i="20"/>
  <c r="V121" i="20"/>
  <c r="V116" i="20"/>
  <c r="V136" i="20"/>
  <c r="V6" i="20"/>
  <c r="V52" i="20"/>
  <c r="V21" i="17"/>
  <c r="V110" i="17"/>
  <c r="V111" i="17"/>
  <c r="V83" i="17"/>
  <c r="V108" i="17"/>
  <c r="V70" i="17"/>
  <c r="V25" i="17"/>
  <c r="V122" i="17"/>
  <c r="V119" i="17"/>
  <c r="V33" i="17"/>
  <c r="V130" i="17"/>
  <c r="V95" i="17"/>
  <c r="V46" i="17"/>
  <c r="V61" i="17"/>
  <c r="V62" i="17"/>
  <c r="V72" i="18"/>
  <c r="V166" i="18"/>
  <c r="V158" i="18"/>
  <c r="V210" i="18"/>
  <c r="V310" i="18"/>
  <c r="V274" i="18"/>
  <c r="V224" i="18"/>
  <c r="V160" i="18"/>
  <c r="V142" i="18"/>
  <c r="V314" i="18"/>
  <c r="V181" i="18"/>
  <c r="V168" i="18"/>
  <c r="V195" i="18"/>
  <c r="V84" i="18"/>
  <c r="V5" i="18"/>
  <c r="V110" i="18"/>
  <c r="V311" i="18"/>
  <c r="V83" i="18"/>
  <c r="V63" i="18"/>
  <c r="V225" i="18"/>
  <c r="V32" i="18"/>
  <c r="V243" i="18"/>
  <c r="V73" i="18"/>
  <c r="V99" i="18"/>
  <c r="V273" i="18"/>
  <c r="V94" i="18"/>
  <c r="V106" i="18"/>
  <c r="V227" i="18"/>
  <c r="V292" i="18"/>
  <c r="V281" i="18"/>
  <c r="V120" i="18"/>
  <c r="V233" i="18"/>
  <c r="V212" i="18"/>
  <c r="V262" i="18"/>
  <c r="V254" i="18"/>
  <c r="V92" i="18"/>
  <c r="V153" i="18"/>
  <c r="V205" i="18"/>
  <c r="V138" i="18"/>
  <c r="V67" i="18"/>
  <c r="V9" i="18"/>
  <c r="V315" i="18"/>
  <c r="V108" i="18"/>
  <c r="V247" i="18"/>
  <c r="V211" i="18"/>
  <c r="V278" i="18"/>
  <c r="V235" i="18"/>
  <c r="V288" i="18"/>
  <c r="V65" i="18"/>
  <c r="V53" i="18"/>
  <c r="V131" i="18"/>
  <c r="V174" i="18"/>
  <c r="V193" i="18"/>
  <c r="V303" i="18"/>
  <c r="V312" i="18"/>
  <c r="V86" i="18"/>
  <c r="V201" i="18"/>
  <c r="V300" i="18"/>
  <c r="V8" i="18"/>
  <c r="V33" i="18"/>
  <c r="V299" i="18"/>
  <c r="V122" i="18"/>
  <c r="V190" i="18"/>
  <c r="V250" i="18"/>
  <c r="V207" i="18"/>
  <c r="V10" i="18"/>
  <c r="V31" i="18"/>
  <c r="V20" i="18"/>
  <c r="V51" i="18"/>
  <c r="V245" i="18"/>
  <c r="V295" i="18"/>
  <c r="V12" i="18"/>
  <c r="V180" i="18"/>
  <c r="V35" i="18"/>
  <c r="V187" i="18"/>
  <c r="V170" i="18"/>
  <c r="V105" i="18"/>
  <c r="V4" i="18"/>
  <c r="V114" i="18"/>
  <c r="V222" i="18"/>
  <c r="V230" i="18"/>
  <c r="V307" i="18"/>
  <c r="V124" i="18"/>
  <c r="V36" i="18"/>
  <c r="V17" i="18"/>
  <c r="V204" i="18"/>
  <c r="V7" i="18"/>
  <c r="V241" i="18"/>
  <c r="V215" i="18"/>
  <c r="V49" i="18"/>
  <c r="V219" i="18"/>
  <c r="V58" i="17"/>
  <c r="V30" i="17"/>
  <c r="V113" i="17"/>
  <c r="V47" i="17"/>
  <c r="V65" i="17"/>
  <c r="V82" i="17"/>
  <c r="V52" i="17"/>
  <c r="V137" i="17"/>
  <c r="V39" i="17"/>
  <c r="V45" i="17"/>
  <c r="V48" i="17"/>
  <c r="V102" i="17"/>
  <c r="V50" i="17"/>
  <c r="V32" i="17"/>
  <c r="V123" i="17"/>
  <c r="V41" i="17"/>
  <c r="V26" i="17"/>
  <c r="V49" i="17"/>
  <c r="V20" i="17"/>
  <c r="V15" i="17"/>
  <c r="V10" i="17"/>
  <c r="V9" i="17"/>
  <c r="V6" i="17"/>
  <c r="V13" i="17"/>
  <c r="V72" i="17"/>
  <c r="V57" i="17"/>
  <c r="V24" i="17"/>
  <c r="V22" i="17"/>
  <c r="V28" i="17"/>
  <c r="V17" i="17"/>
  <c r="V40" i="17"/>
  <c r="V4" i="17"/>
  <c r="V11" i="17"/>
  <c r="V7" i="17"/>
  <c r="V5" i="17"/>
  <c r="V8" i="17"/>
  <c r="V16" i="17"/>
  <c r="V42" i="17"/>
  <c r="V34" i="17"/>
  <c r="V12" i="17"/>
  <c r="V60" i="17"/>
  <c r="V37" i="17"/>
  <c r="V59" i="17"/>
  <c r="V66" i="17"/>
  <c r="V85" i="17"/>
  <c r="V132" i="17"/>
  <c r="V114" i="17"/>
  <c r="V67" i="17"/>
  <c r="V78" i="17"/>
  <c r="V120" i="17"/>
  <c r="V53" i="17"/>
  <c r="V29" i="17"/>
  <c r="V75" i="17"/>
  <c r="V14" i="17"/>
  <c r="V118" i="17"/>
  <c r="V139" i="17"/>
  <c r="V18" i="17"/>
  <c r="V109" i="17"/>
  <c r="V129" i="17"/>
  <c r="V135" i="17"/>
  <c r="V44" i="17"/>
  <c r="V97" i="17"/>
  <c r="V131" i="17"/>
  <c r="D36" i="4"/>
  <c r="D34" i="4"/>
  <c r="D30" i="4"/>
  <c r="W16" i="20" l="1"/>
  <c r="X16" i="20" s="1"/>
  <c r="W41" i="20"/>
  <c r="X41" i="20" s="1"/>
  <c r="W37" i="20"/>
  <c r="X37" i="20" s="1"/>
  <c r="W6" i="20"/>
  <c r="X6" i="20" s="1"/>
  <c r="W56" i="20"/>
  <c r="X56" i="20" s="1"/>
  <c r="W32" i="20"/>
  <c r="X32" i="20" s="1"/>
  <c r="W17" i="20"/>
  <c r="X17" i="20" s="1"/>
  <c r="W66" i="20"/>
  <c r="X66" i="20" s="1"/>
  <c r="W114" i="20"/>
  <c r="X114" i="20" s="1"/>
  <c r="W5" i="20"/>
  <c r="X5" i="20" s="1"/>
  <c r="W93" i="20"/>
  <c r="X93" i="20" s="1"/>
  <c r="W7" i="20"/>
  <c r="X7" i="20" s="1"/>
  <c r="W11" i="20"/>
  <c r="X11" i="20" s="1"/>
  <c r="W45" i="20"/>
  <c r="X45" i="20" s="1"/>
  <c r="W40" i="20"/>
  <c r="X40" i="20" s="1"/>
  <c r="W46" i="20"/>
  <c r="X46" i="20" s="1"/>
  <c r="W24" i="20"/>
  <c r="X24" i="20" s="1"/>
  <c r="W54" i="20"/>
  <c r="X54" i="20" s="1"/>
  <c r="W27" i="20"/>
  <c r="X27" i="20" s="1"/>
  <c r="W59" i="20"/>
  <c r="X59" i="20" s="1"/>
  <c r="W137" i="20"/>
  <c r="X137" i="20" s="1"/>
  <c r="W71" i="20"/>
  <c r="X71" i="20" s="1"/>
  <c r="W70" i="20"/>
  <c r="X70" i="20" s="1"/>
  <c r="W104" i="20"/>
  <c r="X104" i="20" s="1"/>
  <c r="W110" i="20"/>
  <c r="X110" i="20" s="1"/>
  <c r="W29" i="20"/>
  <c r="X29" i="20" s="1"/>
  <c r="W107" i="20"/>
  <c r="X107" i="20" s="1"/>
  <c r="W99" i="20"/>
  <c r="X99" i="20" s="1"/>
  <c r="W75" i="20"/>
  <c r="X75" i="20" s="1"/>
  <c r="W77" i="20"/>
  <c r="X77" i="20" s="1"/>
  <c r="W129" i="20"/>
  <c r="X129" i="20" s="1"/>
  <c r="W30" i="20"/>
  <c r="X30" i="20" s="1"/>
  <c r="W48" i="20"/>
  <c r="X48" i="20" s="1"/>
  <c r="W116" i="20"/>
  <c r="X116" i="20" s="1"/>
  <c r="W4" i="20"/>
  <c r="X4" i="20" s="1"/>
  <c r="W134" i="20"/>
  <c r="X134" i="20" s="1"/>
  <c r="W14" i="20"/>
  <c r="X14" i="20" s="1"/>
  <c r="W19" i="20"/>
  <c r="X19" i="20" s="1"/>
  <c r="W124" i="20"/>
  <c r="X124" i="20" s="1"/>
  <c r="W84" i="20"/>
  <c r="X84" i="20" s="1"/>
  <c r="W33" i="20"/>
  <c r="X33" i="20" s="1"/>
  <c r="W51" i="20"/>
  <c r="X51" i="20" s="1"/>
  <c r="W105" i="20"/>
  <c r="X105" i="20" s="1"/>
  <c r="W111" i="20"/>
  <c r="X111" i="20" s="1"/>
  <c r="V2" i="20"/>
  <c r="W127" i="20"/>
  <c r="X127" i="20" s="1"/>
  <c r="W42" i="20"/>
  <c r="X42" i="20" s="1"/>
  <c r="W126" i="20"/>
  <c r="X126" i="20" s="1"/>
  <c r="W87" i="20"/>
  <c r="X87" i="20" s="1"/>
  <c r="W132" i="20"/>
  <c r="X132" i="20" s="1"/>
  <c r="W64" i="20"/>
  <c r="X64" i="20" s="1"/>
  <c r="W91" i="20"/>
  <c r="X91" i="20" s="1"/>
  <c r="W13" i="20"/>
  <c r="X13" i="20" s="1"/>
  <c r="W121" i="20"/>
  <c r="X121" i="20" s="1"/>
  <c r="W20" i="20"/>
  <c r="X20" i="20" s="1"/>
  <c r="W39" i="20"/>
  <c r="X39" i="20" s="1"/>
  <c r="W49" i="20"/>
  <c r="X49" i="20" s="1"/>
  <c r="W60" i="20"/>
  <c r="X60" i="20" s="1"/>
  <c r="W74" i="20"/>
  <c r="X74" i="20" s="1"/>
  <c r="W55" i="20"/>
  <c r="X55" i="20" s="1"/>
  <c r="W63" i="20"/>
  <c r="X63" i="20" s="1"/>
  <c r="W117" i="20"/>
  <c r="X117" i="20" s="1"/>
  <c r="W128" i="20"/>
  <c r="X128" i="20" s="1"/>
  <c r="W68" i="20"/>
  <c r="X68" i="20" s="1"/>
  <c r="W119" i="20"/>
  <c r="X119" i="20" s="1"/>
  <c r="W96" i="20"/>
  <c r="X96" i="20" s="1"/>
  <c r="W78" i="20"/>
  <c r="X78" i="20" s="1"/>
  <c r="W52" i="20"/>
  <c r="X52" i="20" s="1"/>
  <c r="W69" i="20"/>
  <c r="X69" i="20" s="1"/>
  <c r="W133" i="20"/>
  <c r="X133" i="20" s="1"/>
  <c r="W97" i="20"/>
  <c r="X97" i="20" s="1"/>
  <c r="W131" i="20"/>
  <c r="X131" i="20" s="1"/>
  <c r="W85" i="20"/>
  <c r="X85" i="20" s="1"/>
  <c r="W130" i="20"/>
  <c r="X130" i="20" s="1"/>
  <c r="W44" i="20"/>
  <c r="X44" i="20" s="1"/>
  <c r="W65" i="20"/>
  <c r="X65" i="20" s="1"/>
  <c r="V1" i="20"/>
  <c r="W80" i="20"/>
  <c r="X80" i="20" s="1"/>
  <c r="W38" i="20"/>
  <c r="X38" i="20" s="1"/>
  <c r="W79" i="20"/>
  <c r="X79" i="20" s="1"/>
  <c r="W100" i="20"/>
  <c r="X100" i="20" s="1"/>
  <c r="W139" i="20"/>
  <c r="X139" i="20" s="1"/>
  <c r="W118" i="20"/>
  <c r="X118" i="20" s="1"/>
  <c r="W125" i="20"/>
  <c r="X125" i="20" s="1"/>
  <c r="W120" i="20"/>
  <c r="X120" i="20" s="1"/>
  <c r="W36" i="20"/>
  <c r="X36" i="20" s="1"/>
  <c r="W106" i="20"/>
  <c r="X106" i="20" s="1"/>
  <c r="W50" i="20"/>
  <c r="X50" i="20" s="1"/>
  <c r="W115" i="20"/>
  <c r="X115" i="20" s="1"/>
  <c r="W108" i="20"/>
  <c r="X108" i="20" s="1"/>
  <c r="W112" i="20"/>
  <c r="X112" i="20" s="1"/>
  <c r="W82" i="20"/>
  <c r="X82" i="20" s="1"/>
  <c r="W28" i="20"/>
  <c r="X28" i="20" s="1"/>
  <c r="W35" i="20"/>
  <c r="X35" i="20" s="1"/>
  <c r="W95" i="20"/>
  <c r="X95" i="20" s="1"/>
  <c r="W73" i="20"/>
  <c r="X73" i="20" s="1"/>
  <c r="W123" i="20"/>
  <c r="X123" i="20" s="1"/>
  <c r="W102" i="20"/>
  <c r="X102" i="20" s="1"/>
  <c r="W72" i="20"/>
  <c r="X72" i="20" s="1"/>
  <c r="W98" i="20"/>
  <c r="X98" i="20" s="1"/>
  <c r="W26" i="20"/>
  <c r="X26" i="20" s="1"/>
  <c r="W23" i="20"/>
  <c r="X23" i="20" s="1"/>
  <c r="W135" i="20"/>
  <c r="X135" i="20" s="1"/>
  <c r="W8" i="20"/>
  <c r="X8" i="20" s="1"/>
  <c r="W76" i="20"/>
  <c r="X76" i="20" s="1"/>
  <c r="W12" i="20"/>
  <c r="X12" i="20" s="1"/>
  <c r="W89" i="20"/>
  <c r="X89" i="20" s="1"/>
  <c r="W103" i="20"/>
  <c r="X103" i="20" s="1"/>
  <c r="W83" i="20"/>
  <c r="X83" i="20" s="1"/>
  <c r="W22" i="20"/>
  <c r="X22" i="20" s="1"/>
  <c r="W15" i="20"/>
  <c r="X15" i="20" s="1"/>
  <c r="W94" i="20"/>
  <c r="X94" i="20" s="1"/>
  <c r="W88" i="20"/>
  <c r="X88" i="20" s="1"/>
  <c r="W138" i="20"/>
  <c r="X138" i="20" s="1"/>
  <c r="W9" i="20"/>
  <c r="X9" i="20" s="1"/>
  <c r="W21" i="20"/>
  <c r="X21" i="20" s="1"/>
  <c r="W92" i="20"/>
  <c r="X92" i="20" s="1"/>
  <c r="W31" i="20"/>
  <c r="X31" i="20" s="1"/>
  <c r="W67" i="20"/>
  <c r="X67" i="20" s="1"/>
  <c r="W53" i="20"/>
  <c r="X53" i="20" s="1"/>
  <c r="W18" i="20"/>
  <c r="X18" i="20" s="1"/>
  <c r="W47" i="20"/>
  <c r="X47" i="20" s="1"/>
  <c r="W34" i="20"/>
  <c r="X34" i="20" s="1"/>
  <c r="W136" i="20"/>
  <c r="X136" i="20" s="1"/>
  <c r="W62" i="20"/>
  <c r="X62" i="20" s="1"/>
  <c r="W101" i="20"/>
  <c r="X101" i="20" s="1"/>
  <c r="W113" i="20"/>
  <c r="X113" i="20" s="1"/>
  <c r="W10" i="20"/>
  <c r="X10" i="20" s="1"/>
  <c r="W90" i="20"/>
  <c r="X90" i="20" s="1"/>
  <c r="W61" i="20"/>
  <c r="X61" i="20" s="1"/>
  <c r="W57" i="20"/>
  <c r="X57" i="20" s="1"/>
  <c r="W122" i="20"/>
  <c r="X122" i="20" s="1"/>
  <c r="W86" i="20"/>
  <c r="X86" i="20" s="1"/>
  <c r="W25" i="20"/>
  <c r="X25" i="20" s="1"/>
  <c r="W81" i="20"/>
  <c r="X81" i="20" s="1"/>
  <c r="W43" i="20"/>
  <c r="X43" i="20" s="1"/>
  <c r="W109" i="20"/>
  <c r="X109" i="20" s="1"/>
  <c r="W58" i="20"/>
  <c r="X58" i="20" s="1"/>
  <c r="W305" i="18"/>
  <c r="X305" i="18" s="1"/>
  <c r="W267" i="18"/>
  <c r="X267" i="18" s="1"/>
  <c r="W232" i="18"/>
  <c r="X232" i="18" s="1"/>
  <c r="W245" i="18"/>
  <c r="X245" i="18" s="1"/>
  <c r="W296" i="18"/>
  <c r="X296" i="18" s="1"/>
  <c r="W47" i="18"/>
  <c r="X47" i="18" s="1"/>
  <c r="W213" i="18"/>
  <c r="X213" i="18" s="1"/>
  <c r="W113" i="18"/>
  <c r="X113" i="18" s="1"/>
  <c r="W281" i="18"/>
  <c r="X281" i="18" s="1"/>
  <c r="W187" i="18"/>
  <c r="X187" i="18" s="1"/>
  <c r="W31" i="18"/>
  <c r="X31" i="18" s="1"/>
  <c r="W212" i="18"/>
  <c r="X212" i="18" s="1"/>
  <c r="W55" i="18"/>
  <c r="X55" i="18" s="1"/>
  <c r="W118" i="18"/>
  <c r="X118" i="18" s="1"/>
  <c r="W286" i="18"/>
  <c r="X286" i="18" s="1"/>
  <c r="W68" i="18"/>
  <c r="X68" i="18" s="1"/>
  <c r="W95" i="18"/>
  <c r="X95" i="18" s="1"/>
  <c r="W104" i="18"/>
  <c r="X104" i="18" s="1"/>
  <c r="W274" i="18"/>
  <c r="X274" i="18" s="1"/>
  <c r="W60" i="18"/>
  <c r="X60" i="18" s="1"/>
  <c r="W99" i="18"/>
  <c r="X99" i="18" s="1"/>
  <c r="W299" i="18"/>
  <c r="X299" i="18" s="1"/>
  <c r="W275" i="18"/>
  <c r="X275" i="18" s="1"/>
  <c r="W270" i="18"/>
  <c r="X270" i="18" s="1"/>
  <c r="W126" i="18"/>
  <c r="X126" i="18" s="1"/>
  <c r="W294" i="18"/>
  <c r="X294" i="18" s="1"/>
  <c r="W172" i="18"/>
  <c r="X172" i="18" s="1"/>
  <c r="W298" i="18"/>
  <c r="X298" i="18" s="1"/>
  <c r="W115" i="18"/>
  <c r="X115" i="18" s="1"/>
  <c r="W17" i="18"/>
  <c r="X17" i="18" s="1"/>
  <c r="W23" i="18"/>
  <c r="X23" i="18" s="1"/>
  <c r="W203" i="18"/>
  <c r="X203" i="18" s="1"/>
  <c r="W77" i="18"/>
  <c r="X77" i="18" s="1"/>
  <c r="W211" i="18"/>
  <c r="X211" i="18" s="1"/>
  <c r="W122" i="18"/>
  <c r="X122" i="18" s="1"/>
  <c r="W158" i="18"/>
  <c r="X158" i="18" s="1"/>
  <c r="W110" i="18"/>
  <c r="X110" i="18" s="1"/>
  <c r="W273" i="18"/>
  <c r="X273" i="18" s="1"/>
  <c r="W271" i="18"/>
  <c r="X271" i="18" s="1"/>
  <c r="W141" i="18"/>
  <c r="X141" i="18" s="1"/>
  <c r="W307" i="18"/>
  <c r="X307" i="18" s="1"/>
  <c r="W116" i="18"/>
  <c r="X116" i="18" s="1"/>
  <c r="W97" i="18"/>
  <c r="X97" i="18" s="1"/>
  <c r="W269" i="18"/>
  <c r="X269" i="18" s="1"/>
  <c r="W165" i="18"/>
  <c r="X165" i="18" s="1"/>
  <c r="W16" i="18"/>
  <c r="X16" i="18" s="1"/>
  <c r="W144" i="18"/>
  <c r="X144" i="18" s="1"/>
  <c r="W85" i="18"/>
  <c r="X85" i="18" s="1"/>
  <c r="W244" i="18"/>
  <c r="X244" i="18" s="1"/>
  <c r="W163" i="18"/>
  <c r="X163" i="18" s="1"/>
  <c r="W210" i="18"/>
  <c r="X210" i="18" s="1"/>
  <c r="W94" i="18"/>
  <c r="X94" i="18" s="1"/>
  <c r="W293" i="18"/>
  <c r="X293" i="18" s="1"/>
  <c r="W311" i="18"/>
  <c r="X311" i="18" s="1"/>
  <c r="W302" i="18"/>
  <c r="X302" i="18" s="1"/>
  <c r="W241" i="18"/>
  <c r="X241" i="18" s="1"/>
  <c r="W246" i="18"/>
  <c r="X246" i="18" s="1"/>
  <c r="W7" i="18"/>
  <c r="X7" i="18" s="1"/>
  <c r="W61" i="18"/>
  <c r="X61" i="18" s="1"/>
  <c r="W252" i="18"/>
  <c r="X252" i="18" s="1"/>
  <c r="W184" i="18"/>
  <c r="X184" i="18" s="1"/>
  <c r="W54" i="18"/>
  <c r="X54" i="18" s="1"/>
  <c r="W164" i="18"/>
  <c r="X164" i="18" s="1"/>
  <c r="W283" i="18"/>
  <c r="X283" i="18" s="1"/>
  <c r="W192" i="18"/>
  <c r="X192" i="18" s="1"/>
  <c r="W63" i="18"/>
  <c r="X63" i="18" s="1"/>
  <c r="W306" i="18"/>
  <c r="X306" i="18" s="1"/>
  <c r="W156" i="18"/>
  <c r="X156" i="18" s="1"/>
  <c r="W117" i="18"/>
  <c r="X117" i="18" s="1"/>
  <c r="W83" i="18"/>
  <c r="X83" i="18" s="1"/>
  <c r="W84" i="18"/>
  <c r="X84" i="18" s="1"/>
  <c r="W234" i="18"/>
  <c r="X234" i="18" s="1"/>
  <c r="W202" i="18"/>
  <c r="X202" i="18" s="1"/>
  <c r="W161" i="18"/>
  <c r="X161" i="18" s="1"/>
  <c r="W119" i="18"/>
  <c r="X119" i="18" s="1"/>
  <c r="V2" i="18"/>
  <c r="W181" i="18"/>
  <c r="X181" i="18" s="1"/>
  <c r="W138" i="18"/>
  <c r="X138" i="18" s="1"/>
  <c r="W80" i="18"/>
  <c r="X80" i="18" s="1"/>
  <c r="W75" i="18"/>
  <c r="X75" i="18" s="1"/>
  <c r="W129" i="18"/>
  <c r="X129" i="18" s="1"/>
  <c r="W180" i="18"/>
  <c r="X180" i="18" s="1"/>
  <c r="W87" i="18"/>
  <c r="X87" i="18" s="1"/>
  <c r="W157" i="18"/>
  <c r="X157" i="18" s="1"/>
  <c r="W147" i="18"/>
  <c r="X147" i="18" s="1"/>
  <c r="W261" i="18"/>
  <c r="X261" i="18" s="1"/>
  <c r="W134" i="18"/>
  <c r="X134" i="18" s="1"/>
  <c r="W167" i="18"/>
  <c r="X167" i="18" s="1"/>
  <c r="W182" i="18"/>
  <c r="X182" i="18" s="1"/>
  <c r="W51" i="18"/>
  <c r="X51" i="18" s="1"/>
  <c r="W30" i="18"/>
  <c r="X30" i="18" s="1"/>
  <c r="W237" i="18"/>
  <c r="X237" i="18" s="1"/>
  <c r="W6" i="18"/>
  <c r="X6" i="18" s="1"/>
  <c r="W276" i="18"/>
  <c r="X276" i="18" s="1"/>
  <c r="W264" i="18"/>
  <c r="X264" i="18" s="1"/>
  <c r="W201" i="18"/>
  <c r="X201" i="18" s="1"/>
  <c r="W204" i="18"/>
  <c r="X204" i="18" s="1"/>
  <c r="W11" i="18"/>
  <c r="X11" i="18" s="1"/>
  <c r="W262" i="18"/>
  <c r="X262" i="18" s="1"/>
  <c r="W272" i="18"/>
  <c r="X272" i="18" s="1"/>
  <c r="W258" i="18"/>
  <c r="X258" i="18" s="1"/>
  <c r="W178" i="18"/>
  <c r="X178" i="18" s="1"/>
  <c r="W227" i="18"/>
  <c r="X227" i="18" s="1"/>
  <c r="W314" i="18"/>
  <c r="X314" i="18" s="1"/>
  <c r="W260" i="18"/>
  <c r="X260" i="18" s="1"/>
  <c r="W107" i="18"/>
  <c r="X107" i="18" s="1"/>
  <c r="W131" i="18"/>
  <c r="X131" i="18" s="1"/>
  <c r="W22" i="18"/>
  <c r="X22" i="18" s="1"/>
  <c r="W249" i="18"/>
  <c r="X249" i="18" s="1"/>
  <c r="W135" i="18"/>
  <c r="X135" i="18" s="1"/>
  <c r="W291" i="18"/>
  <c r="X291" i="18" s="1"/>
  <c r="W98" i="18"/>
  <c r="X98" i="18" s="1"/>
  <c r="W240" i="18"/>
  <c r="X240" i="18" s="1"/>
  <c r="W179" i="18"/>
  <c r="X179" i="18" s="1"/>
  <c r="W48" i="18"/>
  <c r="X48" i="18" s="1"/>
  <c r="W108" i="18"/>
  <c r="X108" i="18" s="1"/>
  <c r="W56" i="18"/>
  <c r="X56" i="18" s="1"/>
  <c r="W259" i="18"/>
  <c r="X259" i="18" s="1"/>
  <c r="W198" i="18"/>
  <c r="X198" i="18" s="1"/>
  <c r="W265" i="18"/>
  <c r="X265" i="18" s="1"/>
  <c r="W18" i="18"/>
  <c r="X18" i="18" s="1"/>
  <c r="W44" i="18"/>
  <c r="X44" i="18" s="1"/>
  <c r="W27" i="18"/>
  <c r="X27" i="18" s="1"/>
  <c r="W315" i="18"/>
  <c r="X315" i="18" s="1"/>
  <c r="W20" i="18"/>
  <c r="X20" i="18" s="1"/>
  <c r="W10" i="18"/>
  <c r="X10" i="18" s="1"/>
  <c r="W263" i="18"/>
  <c r="X263" i="18" s="1"/>
  <c r="W76" i="18"/>
  <c r="X76" i="18" s="1"/>
  <c r="W230" i="18"/>
  <c r="X230" i="18" s="1"/>
  <c r="W81" i="18"/>
  <c r="X81" i="18" s="1"/>
  <c r="W111" i="18"/>
  <c r="X111" i="18" s="1"/>
  <c r="W221" i="18"/>
  <c r="X221" i="18" s="1"/>
  <c r="W277" i="18"/>
  <c r="X277" i="18" s="1"/>
  <c r="W166" i="18"/>
  <c r="X166" i="18" s="1"/>
  <c r="W103" i="18"/>
  <c r="X103" i="18" s="1"/>
  <c r="W152" i="18"/>
  <c r="X152" i="18" s="1"/>
  <c r="W225" i="18"/>
  <c r="X225" i="18" s="1"/>
  <c r="W91" i="18"/>
  <c r="X91" i="18" s="1"/>
  <c r="W36" i="18"/>
  <c r="X36" i="18" s="1"/>
  <c r="W312" i="18"/>
  <c r="X312" i="18" s="1"/>
  <c r="W186" i="18"/>
  <c r="X186" i="18" s="1"/>
  <c r="W46" i="18"/>
  <c r="X46" i="18" s="1"/>
  <c r="W175" i="18"/>
  <c r="X175" i="18" s="1"/>
  <c r="W282" i="18"/>
  <c r="X282" i="18" s="1"/>
  <c r="W208" i="18"/>
  <c r="X208" i="18" s="1"/>
  <c r="W52" i="18"/>
  <c r="X52" i="18" s="1"/>
  <c r="W196" i="18"/>
  <c r="X196" i="18" s="1"/>
  <c r="W253" i="18"/>
  <c r="X253" i="18" s="1"/>
  <c r="W4" i="18"/>
  <c r="W251" i="18"/>
  <c r="X251" i="18" s="1"/>
  <c r="W102" i="18"/>
  <c r="X102" i="18" s="1"/>
  <c r="W19" i="18"/>
  <c r="X19" i="18" s="1"/>
  <c r="W29" i="18"/>
  <c r="X29" i="18" s="1"/>
  <c r="W177" i="18"/>
  <c r="X177" i="18" s="1"/>
  <c r="W195" i="18"/>
  <c r="X195" i="18" s="1"/>
  <c r="W49" i="18"/>
  <c r="X49" i="18" s="1"/>
  <c r="W154" i="18"/>
  <c r="X154" i="18" s="1"/>
  <c r="W218" i="18"/>
  <c r="X218" i="18" s="1"/>
  <c r="W292" i="18"/>
  <c r="X292" i="18" s="1"/>
  <c r="W173" i="18"/>
  <c r="X173" i="18" s="1"/>
  <c r="W183" i="18"/>
  <c r="X183" i="18" s="1"/>
  <c r="W150" i="18"/>
  <c r="X150" i="18" s="1"/>
  <c r="W313" i="18"/>
  <c r="X313" i="18" s="1"/>
  <c r="W209" i="18"/>
  <c r="X209" i="18" s="1"/>
  <c r="W130" i="18"/>
  <c r="X130" i="18" s="1"/>
  <c r="W90" i="18"/>
  <c r="X90" i="18" s="1"/>
  <c r="W207" i="18"/>
  <c r="X207" i="18" s="1"/>
  <c r="W250" i="18"/>
  <c r="X250" i="18" s="1"/>
  <c r="W15" i="18"/>
  <c r="X15" i="18" s="1"/>
  <c r="W188" i="18"/>
  <c r="X188" i="18" s="1"/>
  <c r="W151" i="18"/>
  <c r="X151" i="18" s="1"/>
  <c r="W169" i="18"/>
  <c r="X169" i="18" s="1"/>
  <c r="W25" i="18"/>
  <c r="X25" i="18" s="1"/>
  <c r="W59" i="18"/>
  <c r="X59" i="18" s="1"/>
  <c r="W248" i="18"/>
  <c r="X248" i="18" s="1"/>
  <c r="W106" i="18"/>
  <c r="X106" i="18" s="1"/>
  <c r="W73" i="18"/>
  <c r="X73" i="18" s="1"/>
  <c r="W136" i="18"/>
  <c r="X136" i="18" s="1"/>
  <c r="W255" i="18"/>
  <c r="X255" i="18" s="1"/>
  <c r="W57" i="18"/>
  <c r="X57" i="18" s="1"/>
  <c r="W140" i="18"/>
  <c r="X140" i="18" s="1"/>
  <c r="W243" i="18"/>
  <c r="X243" i="18" s="1"/>
  <c r="W216" i="18"/>
  <c r="X216" i="18" s="1"/>
  <c r="W214" i="18"/>
  <c r="X214" i="18" s="1"/>
  <c r="W109" i="18"/>
  <c r="X109" i="18" s="1"/>
  <c r="W236" i="18"/>
  <c r="X236" i="18" s="1"/>
  <c r="W266" i="18"/>
  <c r="X266" i="18" s="1"/>
  <c r="W71" i="18"/>
  <c r="X71" i="18" s="1"/>
  <c r="W289" i="18"/>
  <c r="X289" i="18" s="1"/>
  <c r="W41" i="18"/>
  <c r="X41" i="18" s="1"/>
  <c r="W185" i="18"/>
  <c r="X185" i="18" s="1"/>
  <c r="W65" i="18"/>
  <c r="X65" i="18" s="1"/>
  <c r="W223" i="18"/>
  <c r="X223" i="18" s="1"/>
  <c r="W170" i="18"/>
  <c r="X170" i="18" s="1"/>
  <c r="W35" i="18"/>
  <c r="X35" i="18" s="1"/>
  <c r="W222" i="18"/>
  <c r="X222" i="18" s="1"/>
  <c r="W226" i="18"/>
  <c r="X226" i="18" s="1"/>
  <c r="W309" i="18"/>
  <c r="X309" i="18" s="1"/>
  <c r="W310" i="18"/>
  <c r="X310" i="18" s="1"/>
  <c r="W88" i="18"/>
  <c r="X88" i="18" s="1"/>
  <c r="W316" i="18"/>
  <c r="X316" i="18" s="1"/>
  <c r="W285" i="18"/>
  <c r="X285" i="18" s="1"/>
  <c r="W137" i="18"/>
  <c r="X137" i="18" s="1"/>
  <c r="W67" i="18"/>
  <c r="X67" i="18" s="1"/>
  <c r="W279" i="18"/>
  <c r="X279" i="18" s="1"/>
  <c r="W64" i="18"/>
  <c r="X64" i="18" s="1"/>
  <c r="W159" i="18"/>
  <c r="X159" i="18" s="1"/>
  <c r="W45" i="18"/>
  <c r="X45" i="18" s="1"/>
  <c r="W297" i="18"/>
  <c r="X297" i="18" s="1"/>
  <c r="W280" i="18"/>
  <c r="X280" i="18" s="1"/>
  <c r="W194" i="18"/>
  <c r="X194" i="18" s="1"/>
  <c r="W148" i="18"/>
  <c r="X148" i="18" s="1"/>
  <c r="W308" i="18"/>
  <c r="X308" i="18" s="1"/>
  <c r="W58" i="18"/>
  <c r="X58" i="18" s="1"/>
  <c r="W28" i="18"/>
  <c r="X28" i="18" s="1"/>
  <c r="W217" i="18"/>
  <c r="X217" i="18" s="1"/>
  <c r="W193" i="18"/>
  <c r="X193" i="18" s="1"/>
  <c r="W70" i="18"/>
  <c r="X70" i="18" s="1"/>
  <c r="W149" i="18"/>
  <c r="X149" i="18" s="1"/>
  <c r="W53" i="18"/>
  <c r="X53" i="18" s="1"/>
  <c r="W124" i="18"/>
  <c r="X124" i="18" s="1"/>
  <c r="W278" i="18"/>
  <c r="X278" i="18" s="1"/>
  <c r="V1" i="18"/>
  <c r="W101" i="18"/>
  <c r="X101" i="18" s="1"/>
  <c r="W93" i="18"/>
  <c r="X93" i="18" s="1"/>
  <c r="W78" i="18"/>
  <c r="X78" i="18" s="1"/>
  <c r="W37" i="18"/>
  <c r="X37" i="18" s="1"/>
  <c r="W239" i="18"/>
  <c r="X239" i="18" s="1"/>
  <c r="W174" i="18"/>
  <c r="X174" i="18" s="1"/>
  <c r="W40" i="18"/>
  <c r="X40" i="18" s="1"/>
  <c r="W82" i="18"/>
  <c r="X82" i="18" s="1"/>
  <c r="W206" i="18"/>
  <c r="X206" i="18" s="1"/>
  <c r="W219" i="18"/>
  <c r="X219" i="18" s="1"/>
  <c r="W72" i="18"/>
  <c r="X72" i="18" s="1"/>
  <c r="W21" i="18"/>
  <c r="X21" i="18" s="1"/>
  <c r="W43" i="18"/>
  <c r="X43" i="18" s="1"/>
  <c r="W247" i="18"/>
  <c r="X247" i="18" s="1"/>
  <c r="W199" i="18"/>
  <c r="X199" i="18" s="1"/>
  <c r="W189" i="18"/>
  <c r="X189" i="18" s="1"/>
  <c r="W66" i="18"/>
  <c r="X66" i="18" s="1"/>
  <c r="W26" i="18"/>
  <c r="X26" i="18" s="1"/>
  <c r="W39" i="18"/>
  <c r="X39" i="18" s="1"/>
  <c r="W257" i="18"/>
  <c r="X257" i="18" s="1"/>
  <c r="W139" i="18"/>
  <c r="X139" i="18" s="1"/>
  <c r="W242" i="18"/>
  <c r="X242" i="18" s="1"/>
  <c r="W127" i="18"/>
  <c r="X127" i="18" s="1"/>
  <c r="W9" i="18"/>
  <c r="X9" i="18" s="1"/>
  <c r="W200" i="18"/>
  <c r="X200" i="18" s="1"/>
  <c r="W128" i="18"/>
  <c r="X128" i="18" s="1"/>
  <c r="W176" i="18"/>
  <c r="X176" i="18" s="1"/>
  <c r="W38" i="18"/>
  <c r="X38" i="18" s="1"/>
  <c r="W171" i="18"/>
  <c r="X171" i="18" s="1"/>
  <c r="W155" i="18"/>
  <c r="X155" i="18" s="1"/>
  <c r="W12" i="18"/>
  <c r="X12" i="18" s="1"/>
  <c r="W290" i="18"/>
  <c r="X290" i="18" s="1"/>
  <c r="W197" i="18"/>
  <c r="X197" i="18" s="1"/>
  <c r="W86" i="18"/>
  <c r="X86" i="18" s="1"/>
  <c r="W224" i="18"/>
  <c r="X224" i="18" s="1"/>
  <c r="W100" i="18"/>
  <c r="X100" i="18" s="1"/>
  <c r="W231" i="18"/>
  <c r="X231" i="18" s="1"/>
  <c r="W238" i="18"/>
  <c r="X238" i="18" s="1"/>
  <c r="W74" i="18"/>
  <c r="X74" i="18" s="1"/>
  <c r="W13" i="18"/>
  <c r="X13" i="18" s="1"/>
  <c r="W301" i="18"/>
  <c r="X301" i="18" s="1"/>
  <c r="W303" i="18"/>
  <c r="X303" i="18" s="1"/>
  <c r="W235" i="18"/>
  <c r="X235" i="18" s="1"/>
  <c r="W120" i="18"/>
  <c r="X120" i="18" s="1"/>
  <c r="W288" i="18"/>
  <c r="X288" i="18" s="1"/>
  <c r="W92" i="18"/>
  <c r="X92" i="18" s="1"/>
  <c r="W32" i="18"/>
  <c r="X32" i="18" s="1"/>
  <c r="W168" i="18"/>
  <c r="X168" i="18" s="1"/>
  <c r="W112" i="18"/>
  <c r="X112" i="18" s="1"/>
  <c r="W133" i="18"/>
  <c r="X133" i="18" s="1"/>
  <c r="W268" i="18"/>
  <c r="X268" i="18" s="1"/>
  <c r="W42" i="18"/>
  <c r="X42" i="18" s="1"/>
  <c r="W5" i="18"/>
  <c r="X5" i="18" s="1"/>
  <c r="W153" i="18"/>
  <c r="X153" i="18" s="1"/>
  <c r="W33" i="18"/>
  <c r="X33" i="18" s="1"/>
  <c r="W304" i="18"/>
  <c r="X304" i="18" s="1"/>
  <c r="W284" i="18"/>
  <c r="X284" i="18" s="1"/>
  <c r="W220" i="18"/>
  <c r="X220" i="18" s="1"/>
  <c r="W114" i="18"/>
  <c r="X114" i="18" s="1"/>
  <c r="W191" i="18"/>
  <c r="X191" i="18" s="1"/>
  <c r="W132" i="18"/>
  <c r="X132" i="18" s="1"/>
  <c r="W215" i="18"/>
  <c r="X215" i="18" s="1"/>
  <c r="W50" i="18"/>
  <c r="X50" i="18" s="1"/>
  <c r="W146" i="18"/>
  <c r="X146" i="18" s="1"/>
  <c r="W205" i="18"/>
  <c r="X205" i="18" s="1"/>
  <c r="W295" i="18"/>
  <c r="X295" i="18" s="1"/>
  <c r="W233" i="18"/>
  <c r="X233" i="18" s="1"/>
  <c r="W123" i="18"/>
  <c r="X123" i="18" s="1"/>
  <c r="W142" i="18"/>
  <c r="X142" i="18" s="1"/>
  <c r="W190" i="18"/>
  <c r="X190" i="18" s="1"/>
  <c r="W125" i="18"/>
  <c r="X125" i="18" s="1"/>
  <c r="W300" i="18"/>
  <c r="X300" i="18" s="1"/>
  <c r="W160" i="18"/>
  <c r="X160" i="18" s="1"/>
  <c r="W69" i="18"/>
  <c r="X69" i="18" s="1"/>
  <c r="W79" i="18"/>
  <c r="X79" i="18" s="1"/>
  <c r="W96" i="18"/>
  <c r="X96" i="18" s="1"/>
  <c r="W162" i="18"/>
  <c r="X162" i="18" s="1"/>
  <c r="W145" i="18"/>
  <c r="X145" i="18" s="1"/>
  <c r="W14" i="18"/>
  <c r="X14" i="18" s="1"/>
  <c r="W34" i="18"/>
  <c r="X34" i="18" s="1"/>
  <c r="W228" i="18"/>
  <c r="X228" i="18" s="1"/>
  <c r="W89" i="18"/>
  <c r="X89" i="18" s="1"/>
  <c r="W254" i="18"/>
  <c r="X254" i="18" s="1"/>
  <c r="W105" i="18"/>
  <c r="X105" i="18" s="1"/>
  <c r="W229" i="18"/>
  <c r="X229" i="18" s="1"/>
  <c r="W24" i="18"/>
  <c r="X24" i="18" s="1"/>
  <c r="W287" i="18"/>
  <c r="X287" i="18" s="1"/>
  <c r="W143" i="18"/>
  <c r="X143" i="18" s="1"/>
  <c r="W121" i="18"/>
  <c r="X121" i="18" s="1"/>
  <c r="W256" i="18"/>
  <c r="X256" i="18" s="1"/>
  <c r="W62" i="18"/>
  <c r="X62" i="18" s="1"/>
  <c r="W8" i="18"/>
  <c r="X8" i="18" s="1"/>
  <c r="W131" i="17"/>
  <c r="X131" i="17" s="1"/>
  <c r="W75" i="17"/>
  <c r="X75" i="17" s="1"/>
  <c r="W105" i="17"/>
  <c r="X105" i="17" s="1"/>
  <c r="W4" i="17"/>
  <c r="X4" i="17" s="1"/>
  <c r="W17" i="17"/>
  <c r="X17" i="17" s="1"/>
  <c r="W119" i="17"/>
  <c r="X119" i="17" s="1"/>
  <c r="W111" i="17"/>
  <c r="X111" i="17" s="1"/>
  <c r="W134" i="17"/>
  <c r="X134" i="17" s="1"/>
  <c r="V1" i="17"/>
  <c r="V2" i="17"/>
  <c r="W46" i="17"/>
  <c r="X46" i="17" s="1"/>
  <c r="W96" i="17"/>
  <c r="X96" i="17" s="1"/>
  <c r="W79" i="17"/>
  <c r="X79" i="17" s="1"/>
  <c r="W71" i="17"/>
  <c r="X71" i="17" s="1"/>
  <c r="W128" i="17"/>
  <c r="X128" i="17" s="1"/>
  <c r="W54" i="17"/>
  <c r="X54" i="17" s="1"/>
  <c r="W138" i="17"/>
  <c r="X138" i="17" s="1"/>
  <c r="W103" i="17"/>
  <c r="X103" i="17" s="1"/>
  <c r="W51" i="17"/>
  <c r="X51" i="17" s="1"/>
  <c r="W69" i="17"/>
  <c r="X69" i="17" s="1"/>
  <c r="W95" i="17"/>
  <c r="X95" i="17" s="1"/>
  <c r="W63" i="17"/>
  <c r="X63" i="17" s="1"/>
  <c r="W76" i="17"/>
  <c r="X76" i="17" s="1"/>
  <c r="W55" i="17"/>
  <c r="X55" i="17" s="1"/>
  <c r="W94" i="17"/>
  <c r="X94" i="17" s="1"/>
  <c r="W35" i="17"/>
  <c r="X35" i="17" s="1"/>
  <c r="W135" i="17"/>
  <c r="X135" i="17" s="1"/>
  <c r="W109" i="17"/>
  <c r="X109" i="17" s="1"/>
  <c r="W127" i="17"/>
  <c r="X127" i="17" s="1"/>
  <c r="W23" i="17"/>
  <c r="X23" i="17" s="1"/>
  <c r="W130" i="17"/>
  <c r="X130" i="17" s="1"/>
  <c r="W114" i="17"/>
  <c r="X114" i="17" s="1"/>
  <c r="W102" i="17"/>
  <c r="X102" i="17" s="1"/>
  <c r="W121" i="17"/>
  <c r="X121" i="17" s="1"/>
  <c r="W87" i="17"/>
  <c r="X87" i="17" s="1"/>
  <c r="W32" i="17"/>
  <c r="X32" i="17" s="1"/>
  <c r="W8" i="17"/>
  <c r="X8" i="17" s="1"/>
  <c r="W88" i="17"/>
  <c r="X88" i="17" s="1"/>
  <c r="W90" i="17"/>
  <c r="X90" i="17" s="1"/>
  <c r="W20" i="17"/>
  <c r="X20" i="17" s="1"/>
  <c r="W30" i="17"/>
  <c r="X30" i="17" s="1"/>
  <c r="W52" i="17"/>
  <c r="X52" i="17" s="1"/>
  <c r="W77" i="17"/>
  <c r="X77" i="17" s="1"/>
  <c r="W70" i="17"/>
  <c r="X70" i="17" s="1"/>
  <c r="W106" i="17"/>
  <c r="X106" i="17" s="1"/>
  <c r="W28" i="17"/>
  <c r="X28" i="17" s="1"/>
  <c r="W24" i="17"/>
  <c r="X24" i="17" s="1"/>
  <c r="W21" i="17"/>
  <c r="X21" i="17" s="1"/>
  <c r="W9" i="17"/>
  <c r="X9" i="17" s="1"/>
  <c r="W10" i="17"/>
  <c r="X10" i="17" s="1"/>
  <c r="W56" i="17"/>
  <c r="X56" i="17" s="1"/>
  <c r="W117" i="17"/>
  <c r="X117" i="17" s="1"/>
  <c r="W53" i="17"/>
  <c r="X53" i="17" s="1"/>
  <c r="W126" i="17"/>
  <c r="X126" i="17" s="1"/>
  <c r="W60" i="17"/>
  <c r="X60" i="17" s="1"/>
  <c r="W68" i="17"/>
  <c r="X68" i="17" s="1"/>
  <c r="W61" i="17"/>
  <c r="X61" i="17" s="1"/>
  <c r="W100" i="17"/>
  <c r="X100" i="17" s="1"/>
  <c r="W36" i="17"/>
  <c r="X36" i="17" s="1"/>
  <c r="W133" i="17"/>
  <c r="X133" i="17" s="1"/>
  <c r="W16" i="17"/>
  <c r="X16" i="17" s="1"/>
  <c r="W5" i="17"/>
  <c r="X5" i="17" s="1"/>
  <c r="W7" i="17"/>
  <c r="X7" i="17" s="1"/>
  <c r="W108" i="17"/>
  <c r="X108" i="17" s="1"/>
  <c r="W57" i="17"/>
  <c r="X57" i="17" s="1"/>
  <c r="W116" i="17"/>
  <c r="X116" i="17" s="1"/>
  <c r="W64" i="17"/>
  <c r="X64" i="17" s="1"/>
  <c r="W84" i="17"/>
  <c r="X84" i="17" s="1"/>
  <c r="W89" i="17"/>
  <c r="X89" i="17" s="1"/>
  <c r="W58" i="17"/>
  <c r="X58" i="17" s="1"/>
  <c r="W18" i="17"/>
  <c r="X18" i="17" s="1"/>
  <c r="W139" i="17"/>
  <c r="X139" i="17" s="1"/>
  <c r="W137" i="17"/>
  <c r="X137" i="17" s="1"/>
  <c r="W93" i="17"/>
  <c r="X93" i="17" s="1"/>
  <c r="W99" i="17"/>
  <c r="X99" i="17" s="1"/>
  <c r="W78" i="17"/>
  <c r="X78" i="17" s="1"/>
  <c r="W50" i="17"/>
  <c r="X50" i="17" s="1"/>
  <c r="W92" i="17"/>
  <c r="X92" i="17" s="1"/>
  <c r="W136" i="17"/>
  <c r="X136" i="17" s="1"/>
  <c r="W39" i="17"/>
  <c r="X39" i="17" s="1"/>
  <c r="W12" i="17"/>
  <c r="X12" i="17" s="1"/>
  <c r="W86" i="17"/>
  <c r="X86" i="17" s="1"/>
  <c r="W110" i="17"/>
  <c r="X110" i="17" s="1"/>
  <c r="W42" i="17"/>
  <c r="X42" i="17" s="1"/>
  <c r="W83" i="17"/>
  <c r="X83" i="17" s="1"/>
  <c r="W22" i="17"/>
  <c r="X22" i="17" s="1"/>
  <c r="W107" i="17"/>
  <c r="X107" i="17" s="1"/>
  <c r="W124" i="17"/>
  <c r="X124" i="17" s="1"/>
  <c r="W91" i="17"/>
  <c r="X91" i="17" s="1"/>
  <c r="W82" i="17"/>
  <c r="X82" i="17" s="1"/>
  <c r="W31" i="17"/>
  <c r="X31" i="17" s="1"/>
  <c r="W62" i="17"/>
  <c r="X62" i="17" s="1"/>
  <c r="W44" i="17"/>
  <c r="X44" i="17" s="1"/>
  <c r="W123" i="17"/>
  <c r="X123" i="17" s="1"/>
  <c r="W118" i="17"/>
  <c r="X118" i="17" s="1"/>
  <c r="W43" i="17"/>
  <c r="X43" i="17" s="1"/>
  <c r="W74" i="17"/>
  <c r="X74" i="17" s="1"/>
  <c r="W120" i="17"/>
  <c r="X120" i="17" s="1"/>
  <c r="W67" i="17"/>
  <c r="X67" i="17" s="1"/>
  <c r="W48" i="17"/>
  <c r="X48" i="17" s="1"/>
  <c r="W132" i="17"/>
  <c r="X132" i="17" s="1"/>
  <c r="W45" i="17"/>
  <c r="X45" i="17" s="1"/>
  <c r="W33" i="17"/>
  <c r="X33" i="17" s="1"/>
  <c r="W125" i="17"/>
  <c r="X125" i="17" s="1"/>
  <c r="W72" i="17"/>
  <c r="X72" i="17" s="1"/>
  <c r="W6" i="17"/>
  <c r="X6" i="17" s="1"/>
  <c r="W15" i="17"/>
  <c r="X15" i="17" s="1"/>
  <c r="W49" i="17"/>
  <c r="X49" i="17" s="1"/>
  <c r="W115" i="17"/>
  <c r="X115" i="17" s="1"/>
  <c r="W47" i="17"/>
  <c r="X47" i="17" s="1"/>
  <c r="W122" i="17"/>
  <c r="X122" i="17" s="1"/>
  <c r="W66" i="17"/>
  <c r="X66" i="17" s="1"/>
  <c r="W34" i="17"/>
  <c r="X34" i="17" s="1"/>
  <c r="W101" i="17"/>
  <c r="X101" i="17" s="1"/>
  <c r="W25" i="17"/>
  <c r="X25" i="17" s="1"/>
  <c r="W27" i="17"/>
  <c r="X27" i="17" s="1"/>
  <c r="W97" i="17"/>
  <c r="X97" i="17" s="1"/>
  <c r="W80" i="17"/>
  <c r="X80" i="17" s="1"/>
  <c r="W129" i="17"/>
  <c r="X129" i="17" s="1"/>
  <c r="W14" i="17"/>
  <c r="X14" i="17" s="1"/>
  <c r="W29" i="17"/>
  <c r="X29" i="17" s="1"/>
  <c r="W38" i="17"/>
  <c r="X38" i="17" s="1"/>
  <c r="W81" i="17"/>
  <c r="X81" i="17" s="1"/>
  <c r="W26" i="17"/>
  <c r="X26" i="17" s="1"/>
  <c r="W85" i="17"/>
  <c r="X85" i="17" s="1"/>
  <c r="W59" i="17"/>
  <c r="X59" i="17" s="1"/>
  <c r="W37" i="17"/>
  <c r="X37" i="17" s="1"/>
  <c r="W98" i="17"/>
  <c r="X98" i="17" s="1"/>
  <c r="W73" i="17"/>
  <c r="X73" i="17" s="1"/>
  <c r="W19" i="17"/>
  <c r="X19" i="17" s="1"/>
  <c r="W11" i="17"/>
  <c r="X11" i="17" s="1"/>
  <c r="W40" i="17"/>
  <c r="X40" i="17" s="1"/>
  <c r="W13" i="17"/>
  <c r="X13" i="17" s="1"/>
  <c r="W104" i="17"/>
  <c r="X104" i="17" s="1"/>
  <c r="W41" i="17"/>
  <c r="X41" i="17" s="1"/>
  <c r="W65" i="17"/>
  <c r="X65" i="17" s="1"/>
  <c r="W113" i="17"/>
  <c r="X113" i="17" s="1"/>
  <c r="W112" i="17"/>
  <c r="X112" i="17" s="1"/>
  <c r="W1" i="20" l="1"/>
  <c r="W1" i="18"/>
  <c r="X4" i="18"/>
  <c r="W1" i="17"/>
</calcChain>
</file>

<file path=xl/sharedStrings.xml><?xml version="1.0" encoding="utf-8"?>
<sst xmlns="http://schemas.openxmlformats.org/spreadsheetml/2006/main" count="33147" uniqueCount="7185">
  <si>
    <t>Division</t>
  </si>
  <si>
    <t>Brand</t>
  </si>
  <si>
    <t>Pattern</t>
  </si>
  <si>
    <t>Category</t>
  </si>
  <si>
    <t>ItemNo</t>
  </si>
  <si>
    <t>SaleQty</t>
  </si>
  <si>
    <t>SaleAmount</t>
  </si>
  <si>
    <t>FUR</t>
  </si>
  <si>
    <t>Martha Stewart</t>
  </si>
  <si>
    <t>MOTION</t>
  </si>
  <si>
    <t>WIN</t>
  </si>
  <si>
    <t>INK+IVY</t>
  </si>
  <si>
    <t>Imani|Imani|Imani</t>
  </si>
  <si>
    <t>WINDOW PANEL</t>
  </si>
  <si>
    <t>Madison Park Signature</t>
  </si>
  <si>
    <t>Beckett|Beckett|Beckett</t>
  </si>
  <si>
    <t>NIGHTSTAND</t>
  </si>
  <si>
    <t>DRESSER/CHEST</t>
  </si>
  <si>
    <t>ADUL</t>
  </si>
  <si>
    <t>Super Listing</t>
  </si>
  <si>
    <t>COMFORTER (SET)</t>
  </si>
  <si>
    <t>Threshold</t>
  </si>
  <si>
    <t>DINING CHAIR</t>
  </si>
  <si>
    <t>Ceylon|Ceylon|Ceylon</t>
  </si>
  <si>
    <t>BAR STOOL</t>
  </si>
  <si>
    <t>Ultra|Ultra|Ultra</t>
  </si>
  <si>
    <t>BLK</t>
  </si>
  <si>
    <t>Serta</t>
  </si>
  <si>
    <t>ELEC MATT PAD</t>
  </si>
  <si>
    <t>Madison Park Essentials</t>
  </si>
  <si>
    <t>Madison Park</t>
  </si>
  <si>
    <t>OCCASIONL TABLE</t>
  </si>
  <si>
    <t>BASI</t>
  </si>
  <si>
    <t>Sleep Philosophy</t>
  </si>
  <si>
    <t>MATT PAD/TOPPER</t>
  </si>
  <si>
    <t>COVERLET&amp;BEDSPR</t>
  </si>
  <si>
    <t>Donohue|Sunnee|Lyla</t>
  </si>
  <si>
    <t>ACCENT CHAIR</t>
  </si>
  <si>
    <t>Beautyrest</t>
  </si>
  <si>
    <t>ART</t>
  </si>
  <si>
    <t>DEC. MIRROR</t>
  </si>
  <si>
    <t>MPS160-279</t>
  </si>
  <si>
    <t>Brianne|Betty|Mitchell</t>
  </si>
  <si>
    <t>DINING TABLE</t>
  </si>
  <si>
    <t>MP121-0772</t>
  </si>
  <si>
    <t>HEADBOARD</t>
  </si>
  <si>
    <t>Esters|Esters|Esters</t>
  </si>
  <si>
    <t>LOVESEAT &amp; SOFA</t>
  </si>
  <si>
    <t>BATH</t>
  </si>
  <si>
    <t>SHOWER CURTAIN</t>
  </si>
  <si>
    <t>MP70-1484</t>
  </si>
  <si>
    <t>BED</t>
  </si>
  <si>
    <t>MPS115-0058</t>
  </si>
  <si>
    <t>Aidan|Jetta|Zak</t>
  </si>
  <si>
    <t>SHET</t>
  </si>
  <si>
    <t>Satin|Satin|Satin</t>
  </si>
  <si>
    <t>SHEET/SHEET SET</t>
  </si>
  <si>
    <t>Heated Microlight to Berber|Heated Microlight to Berber</t>
  </si>
  <si>
    <t>ELECT BLANKET</t>
  </si>
  <si>
    <t>Rocket|Rocket|Rocket</t>
  </si>
  <si>
    <t>YOUT</t>
  </si>
  <si>
    <t>Comfort Spaces</t>
  </si>
  <si>
    <t>Juliette|Juliette|Juliette</t>
  </si>
  <si>
    <t>ACCENT CHEST</t>
  </si>
  <si>
    <t>Serene|Belle|Monroe</t>
  </si>
  <si>
    <t>FASHION TOWEL</t>
  </si>
  <si>
    <t>MP73-6090</t>
  </si>
  <si>
    <t>Urban Habitat Kids</t>
  </si>
  <si>
    <t>II70-1121</t>
  </si>
  <si>
    <t>Welburn|Antonio|Madera</t>
  </si>
  <si>
    <t>ACCENT BENCH</t>
  </si>
  <si>
    <t>Woolrich</t>
  </si>
  <si>
    <t>Intelligent Design</t>
  </si>
  <si>
    <t>Elmcrest|Elmcrest|Elmcrest</t>
  </si>
  <si>
    <t>TOWL</t>
  </si>
  <si>
    <t>BATH TOWEL</t>
  </si>
  <si>
    <t>MPS73-349</t>
  </si>
  <si>
    <t>MPS115-0287</t>
  </si>
  <si>
    <t>THROW</t>
  </si>
  <si>
    <t>BLANKET</t>
  </si>
  <si>
    <t>BATH RUG</t>
  </si>
  <si>
    <t>MPS72-446</t>
  </si>
  <si>
    <t>Marina|Anchorage|Fairbanks</t>
  </si>
  <si>
    <t>MP70-1483</t>
  </si>
  <si>
    <t>MPS115-0059</t>
  </si>
  <si>
    <t>Heated Plush|Heated Plush|Heated Plush</t>
  </si>
  <si>
    <t>Callie|Ensley|Kelsey</t>
  </si>
  <si>
    <t>MPS115-0291</t>
  </si>
  <si>
    <t>ACCENT TABLE</t>
  </si>
  <si>
    <t>MPS73-317</t>
  </si>
  <si>
    <t>MP121-1223</t>
  </si>
  <si>
    <t>True North</t>
  </si>
  <si>
    <t>Heated Mpad</t>
  </si>
  <si>
    <t>TN55-0480</t>
  </si>
  <si>
    <t>MPS95F-0037</t>
  </si>
  <si>
    <t>DUVET&amp;DUVET SET</t>
  </si>
  <si>
    <t>Heritage|Lexington|Lawrence</t>
  </si>
  <si>
    <t>MPS115-0058U2</t>
  </si>
  <si>
    <t>MPS73-316</t>
  </si>
  <si>
    <t>Threshold designed with Studio McGee</t>
  </si>
  <si>
    <t>Howell|Howell|Howell</t>
  </si>
  <si>
    <t>MPS73-318</t>
  </si>
  <si>
    <t>Zuri|Marselle|Marselle</t>
  </si>
  <si>
    <t>MPS95F-0034</t>
  </si>
  <si>
    <t>BOOKCASE/SHELF</t>
  </si>
  <si>
    <t>800GSM|800GSM|800GSM</t>
  </si>
  <si>
    <t>MPS73-188</t>
  </si>
  <si>
    <t>Oslo|Oslo|Oslo</t>
  </si>
  <si>
    <t>True North by Sleep Philosophy</t>
  </si>
  <si>
    <t>Cozy Cotton Flannel|Cozy Cotton Flannel|Cozy Cotton Flannel</t>
  </si>
  <si>
    <t>Lancaster|Lancaster</t>
  </si>
  <si>
    <t>DESK</t>
  </si>
  <si>
    <t>II122-0033</t>
  </si>
  <si>
    <t>TN55-0481</t>
  </si>
  <si>
    <t>Pearce|Walsh|Howard</t>
  </si>
  <si>
    <t>Sonoma|Sonoma|Sonoma</t>
  </si>
  <si>
    <t>510 Design</t>
  </si>
  <si>
    <t>Ramsey|Lynda|Casey</t>
  </si>
  <si>
    <t>MPS73-454</t>
  </si>
  <si>
    <t>Paula|Paula|Paula</t>
  </si>
  <si>
    <t>Amherst|Eastridge|Salem</t>
  </si>
  <si>
    <t>MP70-246</t>
  </si>
  <si>
    <t>MPS73-190</t>
  </si>
  <si>
    <t>MPS72-447</t>
  </si>
  <si>
    <t>Isla|Isla|Isla</t>
  </si>
  <si>
    <t>MT100-0018</t>
  </si>
  <si>
    <t>Carson|Fillmore|Troy</t>
  </si>
  <si>
    <t>MP70-2206</t>
  </si>
  <si>
    <t>MP115-1240</t>
  </si>
  <si>
    <t>Shawnee|Josefina|Stacie</t>
  </si>
  <si>
    <t>Isla|Loleta|Lian</t>
  </si>
  <si>
    <t>Mina|Hanna|Aera</t>
  </si>
  <si>
    <t>LGT</t>
  </si>
  <si>
    <t>Auburn|Auburn|Auburn</t>
  </si>
  <si>
    <t>LGT-PENDANTS</t>
  </si>
  <si>
    <t>MP151-0123</t>
  </si>
  <si>
    <t>Heated Ogee|Heated Ogee|Heated Ogee</t>
  </si>
  <si>
    <t>MPS73-416</t>
  </si>
  <si>
    <t>MPS73-432</t>
  </si>
  <si>
    <t>Porter|Porter|Porter</t>
  </si>
  <si>
    <t>MPS120-0050</t>
  </si>
  <si>
    <t>Sierra|Sierra|Sierra</t>
  </si>
  <si>
    <t>WR13-3325</t>
  </si>
  <si>
    <t>Raina|Khloe|Arielle</t>
  </si>
  <si>
    <t>MP73-4968</t>
  </si>
  <si>
    <t>THROW WRAP</t>
  </si>
  <si>
    <t>Clark</t>
  </si>
  <si>
    <t>IIF19-0031</t>
  </si>
  <si>
    <t>Helena|Helena|Helena</t>
  </si>
  <si>
    <t>Dawson|Parler|Bracken</t>
  </si>
  <si>
    <t>Sadie|Sadie|Sadie</t>
  </si>
  <si>
    <t>MT120-0150</t>
  </si>
  <si>
    <t>MPS73-319</t>
  </si>
  <si>
    <t>Crackle|Crackle|Crackle</t>
  </si>
  <si>
    <t>HHL</t>
  </si>
  <si>
    <t>Harbor House Blue</t>
  </si>
  <si>
    <t>AWD</t>
  </si>
  <si>
    <t>MP95B-0280</t>
  </si>
  <si>
    <t>Rhea|Rhea|Rhea</t>
  </si>
  <si>
    <t>Galen|Colm|Paxton</t>
  </si>
  <si>
    <t>Claire|Montecito|Arbor</t>
  </si>
  <si>
    <t>Mi Zone</t>
  </si>
  <si>
    <t>Rosalie|Jenna|Audrey</t>
  </si>
  <si>
    <t>MPS72-448</t>
  </si>
  <si>
    <t>Laetitia|Virginia|Cecily</t>
  </si>
  <si>
    <t>Parker|Williams|Williams</t>
  </si>
  <si>
    <t>MP73-7820</t>
  </si>
  <si>
    <t>Soloft Plush|Soloft Plush|Soloft Plush</t>
  </si>
  <si>
    <t>Hadley Plaid|Hadley Plaid|Hadley Plaid</t>
  </si>
  <si>
    <t>Malea|Leena|Leena</t>
  </si>
  <si>
    <t>Felicia|Isabel|Alyssa</t>
  </si>
  <si>
    <t>MT160-0021</t>
  </si>
  <si>
    <t>Glenwood|Crimson|Farwell</t>
  </si>
  <si>
    <t>Cara|Cara|Cara</t>
  </si>
  <si>
    <t>CS10-0912-1</t>
  </si>
  <si>
    <t>MPS115-0304</t>
  </si>
  <si>
    <t>Palisades|Hanover|Overland</t>
  </si>
  <si>
    <t>Nadine|Augusta|Iverson</t>
  </si>
  <si>
    <t>MP116-0354</t>
  </si>
  <si>
    <t>MPS72-449</t>
  </si>
  <si>
    <t>Erika|Bree|Laura</t>
  </si>
  <si>
    <t>MP73-7907</t>
  </si>
  <si>
    <t>Adelyn|Aurora|Aurora</t>
  </si>
  <si>
    <t>600 Thread Count|600 Thread Count|600 Thread Count</t>
  </si>
  <si>
    <t>MPS73-468</t>
  </si>
  <si>
    <t>Arianna|Leda|Aria</t>
  </si>
  <si>
    <t>Arctic|Polar|Polar</t>
  </si>
  <si>
    <t>N/A|N/A|N/A</t>
  </si>
  <si>
    <t>TG104-0303</t>
  </si>
  <si>
    <t>Boomerang|Boomerang|Boomerang</t>
  </si>
  <si>
    <t>Emery|Emery|Emery</t>
  </si>
  <si>
    <t>TG108-0324</t>
  </si>
  <si>
    <t>Croscill Classics</t>
  </si>
  <si>
    <t>MP70-6824A</t>
  </si>
  <si>
    <t>MP116-0353</t>
  </si>
  <si>
    <t>MPS73-197</t>
  </si>
  <si>
    <t>TG104-0265</t>
  </si>
  <si>
    <t>Asher|Asher|Asher</t>
  </si>
  <si>
    <t>II72-1227</t>
  </si>
  <si>
    <t>MP70-2978</t>
  </si>
  <si>
    <t>MP103-0826</t>
  </si>
  <si>
    <t>LGT-CHANDELIERS</t>
  </si>
  <si>
    <t>MPS150-0093</t>
  </si>
  <si>
    <t>MPS115-0059U2</t>
  </si>
  <si>
    <t>MPS115-0287U2</t>
  </si>
  <si>
    <t>TG104-0266</t>
  </si>
  <si>
    <t>Kienna|Kienna|Kienna</t>
  </si>
  <si>
    <t>Brentwood|Cole|Hudson</t>
  </si>
  <si>
    <t>FPF18-0154</t>
  </si>
  <si>
    <t>II72-1291</t>
  </si>
  <si>
    <t>MP73-7906</t>
  </si>
  <si>
    <t>MP70-4159</t>
  </si>
  <si>
    <t>MP73-5914</t>
  </si>
  <si>
    <t>Canteberry|Ashe|Ensley</t>
  </si>
  <si>
    <t>MP108-1060</t>
  </si>
  <si>
    <t>TG108-0319</t>
  </si>
  <si>
    <t>TG104-0188</t>
  </si>
  <si>
    <t>Lucy|Vera|Elise</t>
  </si>
  <si>
    <t>Ferris|Aberdeen|Mitchell</t>
  </si>
  <si>
    <t>OTTOMAN</t>
  </si>
  <si>
    <t>MP101-0199</t>
  </si>
  <si>
    <t>MP95B-0294</t>
  </si>
  <si>
    <t>Jillian|Marshall|Ellery</t>
  </si>
  <si>
    <t>Arya|Nova|Alivia</t>
  </si>
  <si>
    <t>Hermosa|Carmel|Rosita</t>
  </si>
  <si>
    <t>MP104-1110</t>
  </si>
  <si>
    <t>MP105-1049</t>
  </si>
  <si>
    <t>MP73-4967</t>
  </si>
  <si>
    <t>Bordeaux|Bordeaux</t>
  </si>
  <si>
    <t>MPS120-0123</t>
  </si>
  <si>
    <t>MPS73-192</t>
  </si>
  <si>
    <t>BR54-0778</t>
  </si>
  <si>
    <t>IIF19-0030</t>
  </si>
  <si>
    <t>Ellipse|Ellipse|Ellipse</t>
  </si>
  <si>
    <t>LGT-TABLE LAMPS</t>
  </si>
  <si>
    <t>5DS153-0014</t>
  </si>
  <si>
    <t>Fleece to Sherpa|Fleece to Sherpa|Fleece to Sherpa</t>
  </si>
  <si>
    <t>Hancock|Irvine|Silloth</t>
  </si>
  <si>
    <t>FPF18-0468</t>
  </si>
  <si>
    <t>MP103-1106</t>
  </si>
  <si>
    <t>II72-1290</t>
  </si>
  <si>
    <t>MPS95F-0036</t>
  </si>
  <si>
    <t>MPS73-455</t>
  </si>
  <si>
    <t>MP70-3272</t>
  </si>
  <si>
    <t>Lewes|Lewes|Lewes</t>
  </si>
  <si>
    <t>TG108-0279</t>
  </si>
  <si>
    <t>Cotton Flannel|Cotton Flannel|Cotton Flannel</t>
  </si>
  <si>
    <t>Deanna|Morton|Sparta</t>
  </si>
  <si>
    <t>MP103-0243</t>
  </si>
  <si>
    <t>II153-0006</t>
  </si>
  <si>
    <t>Odessa|Gilman|Leanne</t>
  </si>
  <si>
    <t>MP100-1203</t>
  </si>
  <si>
    <t>Clean Spaces</t>
  </si>
  <si>
    <t>PETB</t>
  </si>
  <si>
    <t>KS Spring 2022|KS Spring 2022|KS Spring 2022</t>
  </si>
  <si>
    <t>PET BEDS</t>
  </si>
  <si>
    <t>CO63BN5900E</t>
  </si>
  <si>
    <t>II72-1226</t>
  </si>
  <si>
    <t>MPS73-450</t>
  </si>
  <si>
    <t>Friends Forever</t>
  </si>
  <si>
    <t>Chester|Hastings|Aberdeen</t>
  </si>
  <si>
    <t>Cotton 144TC|Cotton 144TC|Cotton 144TC</t>
  </si>
  <si>
    <t>MP72-4431</t>
  </si>
  <si>
    <t>Camillia|Maia|Ramona</t>
  </si>
  <si>
    <t>Bailey (Heated long fur)|Bailey (Heated long fur)|Bailey (Heated long fur)</t>
  </si>
  <si>
    <t>Opalhouse designed with Jungalow</t>
  </si>
  <si>
    <t>MP73-5309</t>
  </si>
  <si>
    <t>Lumberjack|Lumberjack|Lumberjack</t>
  </si>
  <si>
    <t>MP72-4430</t>
  </si>
  <si>
    <t>MPS73-198</t>
  </si>
  <si>
    <t>Caelie|Rochelle|Marissa</t>
  </si>
  <si>
    <t>West Ridge|Cain|Henly</t>
  </si>
  <si>
    <t>WR13-3324</t>
  </si>
  <si>
    <t>MPS73-196</t>
  </si>
  <si>
    <t>MPS72-473</t>
  </si>
  <si>
    <t>MP73-5137</t>
  </si>
  <si>
    <t>Hampton Hill</t>
  </si>
  <si>
    <t>MPS150-0067</t>
  </si>
  <si>
    <t>Mi Zone Kids</t>
  </si>
  <si>
    <t>MPS73-191</t>
  </si>
  <si>
    <t>MPS73-199</t>
  </si>
  <si>
    <t>Urban Habitat</t>
  </si>
  <si>
    <t>Brooklyn|Maize|Kay</t>
  </si>
  <si>
    <t>TG108-0183</t>
  </si>
  <si>
    <t>MP70-4983</t>
  </si>
  <si>
    <t>Windsor</t>
  </si>
  <si>
    <t>CS70-1000</t>
  </si>
  <si>
    <t>Fulton|Fulton|Fulton</t>
  </si>
  <si>
    <t>MPS153-0079</t>
  </si>
  <si>
    <t>CO63BN5901E</t>
  </si>
  <si>
    <t>MPS73-462</t>
  </si>
  <si>
    <t>Calvin|Gayla|Galva</t>
  </si>
  <si>
    <t>MP10-7115</t>
  </si>
  <si>
    <t>MPS73-543</t>
  </si>
  <si>
    <t>MP73-5141</t>
  </si>
  <si>
    <t>NORMAL PILLOW</t>
  </si>
  <si>
    <t>MPS104-0300</t>
  </si>
  <si>
    <t>MPS120-0124</t>
  </si>
  <si>
    <t>MPS120-0125</t>
  </si>
  <si>
    <t>Alton|Alton|Alton</t>
  </si>
  <si>
    <t>Collin|Collin|Collin</t>
  </si>
  <si>
    <t>II70-1319</t>
  </si>
  <si>
    <t>Holly|Isabella|Sakura</t>
  </si>
  <si>
    <t>MP73-6629</t>
  </si>
  <si>
    <t>CO63BN5902E</t>
  </si>
  <si>
    <t>MPE70-872</t>
  </si>
  <si>
    <t>TG100-0206</t>
  </si>
  <si>
    <t>Heated Duke|Heated Duke|Heated Duke</t>
  </si>
  <si>
    <t>MP70-5783</t>
  </si>
  <si>
    <t>MP70-3651</t>
  </si>
  <si>
    <t>Barton|Weston|Colette</t>
  </si>
  <si>
    <t>FPF18-0078</t>
  </si>
  <si>
    <t>Monroe|Charlotte|Sophie</t>
  </si>
  <si>
    <t>FPF18-0501</t>
  </si>
  <si>
    <t>MT95B-0064</t>
  </si>
  <si>
    <t>Lancaster</t>
  </si>
  <si>
    <t>MPS72-386</t>
  </si>
  <si>
    <t>CO63BN5899E</t>
  </si>
  <si>
    <t>MPS73-467</t>
  </si>
  <si>
    <t>TG108-0263</t>
  </si>
  <si>
    <t>MT108-1197</t>
  </si>
  <si>
    <t>Mila|Mila|Mila</t>
  </si>
  <si>
    <t>MPS73-430</t>
  </si>
  <si>
    <t>Frank|Frank|Frank</t>
  </si>
  <si>
    <t>II108-0521</t>
  </si>
  <si>
    <t>MPS73-514</t>
  </si>
  <si>
    <t>MPS72-474</t>
  </si>
  <si>
    <t>Rocket|Rocket</t>
  </si>
  <si>
    <t>Brooke|Miri|Annie</t>
  </si>
  <si>
    <t>Heated Sherpa|Heated Sherpa|Heated Sherpa</t>
  </si>
  <si>
    <t>WR55-1781</t>
  </si>
  <si>
    <t>MPS73-423</t>
  </si>
  <si>
    <t>Oxford|Liam|Nathan</t>
  </si>
  <si>
    <t>Harmony|Harmony|Harmony</t>
  </si>
  <si>
    <t>MP95B-0241</t>
  </si>
  <si>
    <t>MP100-0043</t>
  </si>
  <si>
    <t>SunSmart</t>
  </si>
  <si>
    <t>Cassius|Odessa|Aurora</t>
  </si>
  <si>
    <t>MP73-6181</t>
  </si>
  <si>
    <t>Tuscan|Wheatley|Muriel</t>
  </si>
  <si>
    <t>MP104-0810</t>
  </si>
  <si>
    <t>Sabrina|Sarah|Amber</t>
  </si>
  <si>
    <t>MP70-644</t>
  </si>
  <si>
    <t>MP73-5912</t>
  </si>
  <si>
    <t>MPS73-434</t>
  </si>
  <si>
    <t>VASES &amp; BOWLS</t>
  </si>
  <si>
    <t>MPS162-248</t>
  </si>
  <si>
    <t>Haisley|Mackenzie|Piper</t>
  </si>
  <si>
    <t>Forest Reflections|Forest Reflections|Forest Reflections</t>
  </si>
  <si>
    <t>CANVAS</t>
  </si>
  <si>
    <t>MP95C-0041</t>
  </si>
  <si>
    <t>Naomi|Naomi|Naomi</t>
  </si>
  <si>
    <t>MP167-0357</t>
  </si>
  <si>
    <t>MP95F-0318</t>
  </si>
  <si>
    <t>MPS73-194</t>
  </si>
  <si>
    <t>Colton|Charlie|Robin</t>
  </si>
  <si>
    <t>5DS73-0201</t>
  </si>
  <si>
    <t>Madison Park Pure</t>
  </si>
  <si>
    <t>MP73-6182</t>
  </si>
  <si>
    <t>MP13-7119</t>
  </si>
  <si>
    <t>MPS72-164</t>
  </si>
  <si>
    <t>Plush Heated|Plush Heated|Plush Heated</t>
  </si>
  <si>
    <t>MP70-223</t>
  </si>
  <si>
    <t>MPS73-189</t>
  </si>
  <si>
    <t>TG100-0072</t>
  </si>
  <si>
    <t>MP73-5138</t>
  </si>
  <si>
    <t>MP95B-0263</t>
  </si>
  <si>
    <t>TG108-0323</t>
  </si>
  <si>
    <t>Korey|Abby|Remy</t>
  </si>
  <si>
    <t>FPF18-0226</t>
  </si>
  <si>
    <t>Theo|Doane|Wilmington</t>
  </si>
  <si>
    <t>MP103-0856</t>
  </si>
  <si>
    <t>MPS73-193</t>
  </si>
  <si>
    <t>MP73-5974</t>
  </si>
  <si>
    <t>Mercer|Mercer|Mercer</t>
  </si>
  <si>
    <t>IIF20-0062</t>
  </si>
  <si>
    <t>Heated Plush to Berber|Heated Plush to Berber</t>
  </si>
  <si>
    <t>WR54-1767</t>
  </si>
  <si>
    <t>MPS95F-0043</t>
  </si>
  <si>
    <t>Oliver|Oliver|Oliver</t>
  </si>
  <si>
    <t>Marian|Misha|Khloe</t>
  </si>
  <si>
    <t>FPF20-0395</t>
  </si>
  <si>
    <t>WR54-1742</t>
  </si>
  <si>
    <t>MP70-2489</t>
  </si>
  <si>
    <t>Donovan|Blaine|Perry</t>
  </si>
  <si>
    <t>Oaktown|Oaktown|Oaktown</t>
  </si>
  <si>
    <t>MP73-7179</t>
  </si>
  <si>
    <t>Cambria|Parkman|Parkman</t>
  </si>
  <si>
    <t>1500 Thread Count|1500 Thread Count|1500 Thread Count</t>
  </si>
  <si>
    <t>5DS73-0200</t>
  </si>
  <si>
    <t>Lola|Ella|Laila</t>
  </si>
  <si>
    <t>Valentina|Valentina|Valentina</t>
  </si>
  <si>
    <t>CCL10-0005</t>
  </si>
  <si>
    <t>ID91-522</t>
  </si>
  <si>
    <t>Breanna|Levine|Miller</t>
  </si>
  <si>
    <t>TG108-0318</t>
  </si>
  <si>
    <t>MPS73-320</t>
  </si>
  <si>
    <t>MP70-1485</t>
  </si>
  <si>
    <t>Parsa AZ|Parsa AZ|Parsa AZ</t>
  </si>
  <si>
    <t>Bennett|Christian|William</t>
  </si>
  <si>
    <t>Lavine|Anouk|Octavia</t>
  </si>
  <si>
    <t>MP72-6207</t>
  </si>
  <si>
    <t>N Natori</t>
  </si>
  <si>
    <t>MT95C-0006</t>
  </si>
  <si>
    <t>Noe|Noe|Noe</t>
  </si>
  <si>
    <t>II100-0357</t>
  </si>
  <si>
    <t>LGT-FLOOR LAMPS</t>
  </si>
  <si>
    <t>MT154-0070</t>
  </si>
  <si>
    <t>MPS72-518</t>
  </si>
  <si>
    <t>MP153-0144</t>
  </si>
  <si>
    <t>MPS72-172</t>
  </si>
  <si>
    <t>Micro Fleece|Micro Fleece|Micro Fleece</t>
  </si>
  <si>
    <t>MP100-0808</t>
  </si>
  <si>
    <t>MPE20-912</t>
  </si>
  <si>
    <t>MPS167-211</t>
  </si>
  <si>
    <t>Alpine|Alpine|Alpine</t>
  </si>
  <si>
    <t>MPS73-460</t>
  </si>
  <si>
    <t>Sharper Image</t>
  </si>
  <si>
    <t>Harper|Emery|Mercer</t>
  </si>
  <si>
    <t>Martin|Chase|Mathew</t>
  </si>
  <si>
    <t>Gaberial|Bunker|Glory</t>
  </si>
  <si>
    <t>MP125-0819</t>
  </si>
  <si>
    <t>Ashbury|Stanton|Clark</t>
  </si>
  <si>
    <t>MP13-2629</t>
  </si>
  <si>
    <t>MPS160-339</t>
  </si>
  <si>
    <t>Ellen|Ellen|Ellen</t>
  </si>
  <si>
    <t>MT101-0013</t>
  </si>
  <si>
    <t>TG100-0207</t>
  </si>
  <si>
    <t>Nova|Nova|Nova</t>
  </si>
  <si>
    <t>II95F-0155</t>
  </si>
  <si>
    <t>MPS72-517</t>
  </si>
  <si>
    <t>II70-541</t>
  </si>
  <si>
    <t>WR54-1766</t>
  </si>
  <si>
    <t>Maxwell|Roan|Lyle</t>
  </si>
  <si>
    <t>FPF18-0435</t>
  </si>
  <si>
    <t>MPS115-0308</t>
  </si>
  <si>
    <t>Augustine|Caddy|Bewick</t>
  </si>
  <si>
    <t>MP70-6459</t>
  </si>
  <si>
    <t>MPS73-321</t>
  </si>
  <si>
    <t>Prairie|Pampa|Savanna</t>
  </si>
  <si>
    <t>MP10-8359</t>
  </si>
  <si>
    <t>MPS73-431</t>
  </si>
  <si>
    <t>Taylor|Bryn|River</t>
  </si>
  <si>
    <t>MP10-8200</t>
  </si>
  <si>
    <t>Electric Micro Fleece|Electric Micro Fleece|Electric Micro Fleece</t>
  </si>
  <si>
    <t>Hilton|Sheldon|Bally</t>
  </si>
  <si>
    <t>Bexley|Larkin|Oda</t>
  </si>
  <si>
    <t>MP100-0152</t>
  </si>
  <si>
    <t>Brody|Victor|Taye</t>
  </si>
  <si>
    <t>KS Fall 2024|KS Fall 2024|KS Fall 2024</t>
  </si>
  <si>
    <t>CO63HB6342E</t>
  </si>
  <si>
    <t>MP73-7473</t>
  </si>
  <si>
    <t>WR54-1768</t>
  </si>
  <si>
    <t>II70-1123</t>
  </si>
  <si>
    <t>II106-0226</t>
  </si>
  <si>
    <t>MP95B-0257</t>
  </si>
  <si>
    <t>FB150-1153</t>
  </si>
  <si>
    <t>Captiva|Callaway|Hastings</t>
  </si>
  <si>
    <t>MP108-0642</t>
  </si>
  <si>
    <t>5DS153-0046</t>
  </si>
  <si>
    <t>TN55-0482</t>
  </si>
  <si>
    <t>II100-0168</t>
  </si>
  <si>
    <t>MP70-7541</t>
  </si>
  <si>
    <t>BR54-0540</t>
  </si>
  <si>
    <t>PILLOWCASE</t>
  </si>
  <si>
    <t>MPS73-413</t>
  </si>
  <si>
    <t>MP70-4981</t>
  </si>
  <si>
    <t>Ivan|Stanton|Leland</t>
  </si>
  <si>
    <t>MP105-1222</t>
  </si>
  <si>
    <t>MP73-7472</t>
  </si>
  <si>
    <t>Colette|Halford|Donner</t>
  </si>
  <si>
    <t>MPS73-200</t>
  </si>
  <si>
    <t>MPS72-385</t>
  </si>
  <si>
    <t>Emilia|Natalie|Lillian</t>
  </si>
  <si>
    <t>Arnau|Joni|Mea</t>
  </si>
  <si>
    <t>FPF18-0020</t>
  </si>
  <si>
    <t>MP130-0373</t>
  </si>
  <si>
    <t>5DS73-0202</t>
  </si>
  <si>
    <t>MP70-4172</t>
  </si>
  <si>
    <t>MP104-0510</t>
  </si>
  <si>
    <t>MT167-0023</t>
  </si>
  <si>
    <t>5DS10-0274</t>
  </si>
  <si>
    <t>II108-0510</t>
  </si>
  <si>
    <t>MP10-8244</t>
  </si>
  <si>
    <t>MP70-8449</t>
  </si>
  <si>
    <t>Hearth &amp; Hand</t>
  </si>
  <si>
    <t>Wood and Boucle|Wood and Boucle|Wood and Boucle</t>
  </si>
  <si>
    <t>TG100-0313</t>
  </si>
  <si>
    <t>DINING BENCH</t>
  </si>
  <si>
    <t>MP70-845</t>
  </si>
  <si>
    <t>MPS73-433</t>
  </si>
  <si>
    <t>MP73-5915</t>
  </si>
  <si>
    <t>Liquid Cotton|Liquid Cotton|Liquid Cotton</t>
  </si>
  <si>
    <t>MPS73-475</t>
  </si>
  <si>
    <t>MP10-5882</t>
  </si>
  <si>
    <t>PET63PC4513</t>
  </si>
  <si>
    <t>Cruz|Taye|Rett</t>
  </si>
  <si>
    <t>FUR100-0008</t>
  </si>
  <si>
    <t>Kennedy|Kennedy|Kennedy</t>
  </si>
  <si>
    <t>II121-0499</t>
  </si>
  <si>
    <t>TG100-0285</t>
  </si>
  <si>
    <t>MP73-7451</t>
  </si>
  <si>
    <t>MPS72-171</t>
  </si>
  <si>
    <t>MPS73-195</t>
  </si>
  <si>
    <t>Krista|Krista|Krista</t>
  </si>
  <si>
    <t>II130-0406</t>
  </si>
  <si>
    <t>Enya|Enya|Enya</t>
  </si>
  <si>
    <t>CS10-1509</t>
  </si>
  <si>
    <t>CO63TN6340E</t>
  </si>
  <si>
    <t>Bradford|Julie|Blakely</t>
  </si>
  <si>
    <t>MP105-1185</t>
  </si>
  <si>
    <t>CO63TN6339E</t>
  </si>
  <si>
    <t>WR54-1741</t>
  </si>
  <si>
    <t>Luminous|Luminous|Luminous</t>
  </si>
  <si>
    <t>MP95C-0158</t>
  </si>
  <si>
    <t>MPS72-163</t>
  </si>
  <si>
    <t>MP10-8243</t>
  </si>
  <si>
    <t>MP70-2319</t>
  </si>
  <si>
    <t>MP73-5913</t>
  </si>
  <si>
    <t>Lauren</t>
  </si>
  <si>
    <t>BAR CART</t>
  </si>
  <si>
    <t>MPS135-0049</t>
  </si>
  <si>
    <t>MP72-8342</t>
  </si>
  <si>
    <t>MP150-0194</t>
  </si>
  <si>
    <t>MP70-5822</t>
  </si>
  <si>
    <t>FPF18-0040</t>
  </si>
  <si>
    <t>White River|White River|White River</t>
  </si>
  <si>
    <t>WR10-1055</t>
  </si>
  <si>
    <t>Flint|Flint|Flint</t>
  </si>
  <si>
    <t>WR10-2481</t>
  </si>
  <si>
    <t>MPS150-0107</t>
  </si>
  <si>
    <t>MP70-8453</t>
  </si>
  <si>
    <t>FPF18-0218</t>
  </si>
  <si>
    <t>MP70-4977</t>
  </si>
  <si>
    <t>Belfast|Nomad|Westly</t>
  </si>
  <si>
    <t>MP100-1241</t>
  </si>
  <si>
    <t>Cozy Soft|Cozy Soft|Cozy Soft</t>
  </si>
  <si>
    <t>Loretta|Loretta|Loretta</t>
  </si>
  <si>
    <t>CCL10-0008</t>
  </si>
  <si>
    <t>BED SKIRT&amp;SHAM</t>
  </si>
  <si>
    <t>MP70-438</t>
  </si>
  <si>
    <t>FB151-1179</t>
  </si>
  <si>
    <t>Adrien|Remy|Roman</t>
  </si>
  <si>
    <t>MPE73-664</t>
  </si>
  <si>
    <t>MPS72-384</t>
  </si>
  <si>
    <t>Skylar|Keeble|Luther</t>
  </si>
  <si>
    <t>MP108-0665</t>
  </si>
  <si>
    <t>MPS162-347</t>
  </si>
  <si>
    <t>MPS73-539</t>
  </si>
  <si>
    <t>Malabar|Leigh|Daly</t>
  </si>
  <si>
    <t>MP100-0538</t>
  </si>
  <si>
    <t>Jelena|Katarina|Ivana</t>
  </si>
  <si>
    <t>MPE10-232</t>
  </si>
  <si>
    <t>MP72-8341</t>
  </si>
  <si>
    <t>Tasha|Tasha|Tasha</t>
  </si>
  <si>
    <t>Kara|Kara|Kara</t>
  </si>
  <si>
    <t>Shandra II|Tessa|Tahlia</t>
  </si>
  <si>
    <t>Hayden|Alex|Karly</t>
  </si>
  <si>
    <t>FPF18-0052</t>
  </si>
  <si>
    <t>Avila|Hayes|Saffron</t>
  </si>
  <si>
    <t>FPF20-0532</t>
  </si>
  <si>
    <t>MP70-6596</t>
  </si>
  <si>
    <t>Andes|Lennox|Dallas</t>
  </si>
  <si>
    <t>MP10-8129</t>
  </si>
  <si>
    <t>Fremont|Emery|Ashton</t>
  </si>
  <si>
    <t>FPF18-0494</t>
  </si>
  <si>
    <t>MP100-0708</t>
  </si>
  <si>
    <t>Dexter|Camron|Conner</t>
  </si>
  <si>
    <t>FPF18-0028</t>
  </si>
  <si>
    <t>Lincoln Square|Davenport|Daniel</t>
  </si>
  <si>
    <t>MP10-111</t>
  </si>
  <si>
    <t>MP70-220</t>
  </si>
  <si>
    <t>IIF18-0054</t>
  </si>
  <si>
    <t>IIF20-0023</t>
  </si>
  <si>
    <t>Tasha|Tasha</t>
  </si>
  <si>
    <t>WR54-1776</t>
  </si>
  <si>
    <t>LGT-SCONCES</t>
  </si>
  <si>
    <t>II155-0145</t>
  </si>
  <si>
    <t>MP10-7114</t>
  </si>
  <si>
    <t>MP10-5877</t>
  </si>
  <si>
    <t>Terri|Terri|Terri</t>
  </si>
  <si>
    <t>MT101-0146</t>
  </si>
  <si>
    <t>MP72-5842</t>
  </si>
  <si>
    <t>MP70-4987</t>
  </si>
  <si>
    <t>Cedric|Cedric|Cedric</t>
  </si>
  <si>
    <t>MT101-0135</t>
  </si>
  <si>
    <t>VALANCE</t>
  </si>
  <si>
    <t>Lindsey|Alice|Kylie</t>
  </si>
  <si>
    <t>FPF18-0200</t>
  </si>
  <si>
    <t>PET63PC4292</t>
  </si>
  <si>
    <t>MPS95F-0035</t>
  </si>
  <si>
    <t>Matilda|Kira|Blake</t>
  </si>
  <si>
    <t>MP10-510</t>
  </si>
  <si>
    <t>Hampton|Richmond|Cullen</t>
  </si>
  <si>
    <t>MP10-1026</t>
  </si>
  <si>
    <t>Sophie|Lauren|Ashley</t>
  </si>
  <si>
    <t>MP70-6597</t>
  </si>
  <si>
    <t>Polka Dot|Polka Dot|Polka Dot</t>
  </si>
  <si>
    <t>Fiore|Fiore|Fiore</t>
  </si>
  <si>
    <t>MP160-0181</t>
  </si>
  <si>
    <t>Waldorf|Waldorf|Waldorf</t>
  </si>
  <si>
    <t>II100-0193</t>
  </si>
  <si>
    <t>Trinity|Brett|Peony</t>
  </si>
  <si>
    <t>CHAISE</t>
  </si>
  <si>
    <t>MP102-0854</t>
  </si>
  <si>
    <t>Joseph Sadony</t>
  </si>
  <si>
    <t>MP95B-0230</t>
  </si>
  <si>
    <t>MP72-3607</t>
  </si>
  <si>
    <t>MP13-7118</t>
  </si>
  <si>
    <t>Rayon from Bamboo|Rayon from Bamboo|Rayon from Bamboo</t>
  </si>
  <si>
    <t>Alicia|Mia|Natalie</t>
  </si>
  <si>
    <t>MP10-8360</t>
  </si>
  <si>
    <t>Croscill</t>
  </si>
  <si>
    <t>MPS95F-0042</t>
  </si>
  <si>
    <t>MP100-0153</t>
  </si>
  <si>
    <t>MPS72-162</t>
  </si>
  <si>
    <t>Addy|Preston|Conway</t>
  </si>
  <si>
    <t>FPF18-0472</t>
  </si>
  <si>
    <t>MPS73-461</t>
  </si>
  <si>
    <t>MP13-775</t>
  </si>
  <si>
    <t>II100-0219</t>
  </si>
  <si>
    <t>Onyx|Boyle|Grattan</t>
  </si>
  <si>
    <t>MP104-0577</t>
  </si>
  <si>
    <t>Natalie</t>
  </si>
  <si>
    <t>CS10-1293</t>
  </si>
  <si>
    <t>Athena|Jimmy|Cranberry</t>
  </si>
  <si>
    <t>MP103-0908</t>
  </si>
  <si>
    <t>Cortina|Cortina|Cortina</t>
  </si>
  <si>
    <t>5DS153-0031</t>
  </si>
  <si>
    <t>MPS73-471</t>
  </si>
  <si>
    <t>Quiet Nights|Ensure|Ensure</t>
  </si>
  <si>
    <t>MPS72-170</t>
  </si>
  <si>
    <t>MPS73-469</t>
  </si>
  <si>
    <t>MP70-4610</t>
  </si>
  <si>
    <t>II121-0417</t>
  </si>
  <si>
    <t>MP70-6631</t>
  </si>
  <si>
    <t>FPF18-0108</t>
  </si>
  <si>
    <t>Sunburst|Sunburst|Sunburst</t>
  </si>
  <si>
    <t>MPS95B-0040</t>
  </si>
  <si>
    <t>Cirque|Kagen|Wells</t>
  </si>
  <si>
    <t>FPF18-0186</t>
  </si>
  <si>
    <t>FPF18-0419</t>
  </si>
  <si>
    <t>TG100-0237</t>
  </si>
  <si>
    <t>MPS73-470</t>
  </si>
  <si>
    <t>Lucy|Georgia|Rose</t>
  </si>
  <si>
    <t>MP10-3661</t>
  </si>
  <si>
    <t>MP13-5879</t>
  </si>
  <si>
    <t>MP73-6220</t>
  </si>
  <si>
    <t>MP72-6208</t>
  </si>
  <si>
    <t>MP10-3660</t>
  </si>
  <si>
    <t>Bed Guardian|Bed Guardian|Bed Guardian</t>
  </si>
  <si>
    <t>MPS73-435</t>
  </si>
  <si>
    <t>MPS73-436</t>
  </si>
  <si>
    <t>Tinsley|Irvine|Arlie</t>
  </si>
  <si>
    <t>CCL10-0007</t>
  </si>
  <si>
    <t>MP70-3453</t>
  </si>
  <si>
    <t>Brayden|Kendrick|Rhodes</t>
  </si>
  <si>
    <t>MP100-0575</t>
  </si>
  <si>
    <t>Nina|Nina|Nina</t>
  </si>
  <si>
    <t>II103-0355</t>
  </si>
  <si>
    <t>Jameson|Jameson|Jameson</t>
  </si>
  <si>
    <t>Bree Knit|Bree Knit|Bree Knit</t>
  </si>
  <si>
    <t>BR54-2864</t>
  </si>
  <si>
    <t>MP10-1027</t>
  </si>
  <si>
    <t>Rosie|Wendy|Robin</t>
  </si>
  <si>
    <t>MP13-5025</t>
  </si>
  <si>
    <t>KS SS 24|KS SS 24|KS SS 24</t>
  </si>
  <si>
    <t>CO63HN6261E</t>
  </si>
  <si>
    <t>MP70-439</t>
  </si>
  <si>
    <t>Zoe|Zoe|Zoe</t>
  </si>
  <si>
    <t>CS10-0806-1</t>
  </si>
  <si>
    <t>MT115-1210</t>
  </si>
  <si>
    <t>MP101-0984</t>
  </si>
  <si>
    <t>Mathis|Rae|Dolores</t>
  </si>
  <si>
    <t>MP103-1170</t>
  </si>
  <si>
    <t>II72-1338</t>
  </si>
  <si>
    <t>BR54-1939</t>
  </si>
  <si>
    <t>Anderson|Anderson</t>
  </si>
  <si>
    <t>WR54-1775</t>
  </si>
  <si>
    <t>MP72-3606</t>
  </si>
  <si>
    <t>Aria|Milan|Senia</t>
  </si>
  <si>
    <t>AM10-0077</t>
  </si>
  <si>
    <t>MPE10-234</t>
  </si>
  <si>
    <t>II121-0315</t>
  </si>
  <si>
    <t>MPE10-233</t>
  </si>
  <si>
    <t>CO63HN6259E</t>
  </si>
  <si>
    <t>MPE70-1030</t>
  </si>
  <si>
    <t>MP70-896</t>
  </si>
  <si>
    <t>WR54-1746</t>
  </si>
  <si>
    <t>AM10-0071</t>
  </si>
  <si>
    <t>Abby|Lara|Nicole</t>
  </si>
  <si>
    <t>II108-0457</t>
  </si>
  <si>
    <t>MPS72-480</t>
  </si>
  <si>
    <t>WR55-1780</t>
  </si>
  <si>
    <t>MP72-3605</t>
  </si>
  <si>
    <t>Garbo|Sydney|London</t>
  </si>
  <si>
    <t>FPF20-0280</t>
  </si>
  <si>
    <t>Marbury|Keaton|Aniston</t>
  </si>
  <si>
    <t>MP120-0082</t>
  </si>
  <si>
    <t>MP103-0239</t>
  </si>
  <si>
    <t>MP167-0096</t>
  </si>
  <si>
    <t>Elmwood|Bernardo|Steven</t>
  </si>
  <si>
    <t>MP108-0911</t>
  </si>
  <si>
    <t>MPS73-540</t>
  </si>
  <si>
    <t>MP70-6595</t>
  </si>
  <si>
    <t>MP104-1181</t>
  </si>
  <si>
    <t>MT95C-0036A</t>
  </si>
  <si>
    <t>MP10-112</t>
  </si>
  <si>
    <t>CO63HN6257E</t>
  </si>
  <si>
    <t>CO63HN6260E</t>
  </si>
  <si>
    <t>Mindy|Heidi|Gretchen</t>
  </si>
  <si>
    <t>MP10-3631</t>
  </si>
  <si>
    <t>MPE73-668</t>
  </si>
  <si>
    <t>KS Spring 2021</t>
  </si>
  <si>
    <t>CO63HC5549E</t>
  </si>
  <si>
    <t>CO63HN6256E</t>
  </si>
  <si>
    <t>MP104-0037</t>
  </si>
  <si>
    <t>BR54-0542</t>
  </si>
  <si>
    <t>Woodsman</t>
  </si>
  <si>
    <t>WR10-1512</t>
  </si>
  <si>
    <t>MPS72-479</t>
  </si>
  <si>
    <t>MP95B-0264</t>
  </si>
  <si>
    <t>II72-1339</t>
  </si>
  <si>
    <t>MPE73-662</t>
  </si>
  <si>
    <t>FPF18-0263</t>
  </si>
  <si>
    <t>CO63HN6258E</t>
  </si>
  <si>
    <t>WR54-1750</t>
  </si>
  <si>
    <t>WR54-1765</t>
  </si>
  <si>
    <t>MPE73-667</t>
  </si>
  <si>
    <t>II108-0449</t>
  </si>
  <si>
    <t>MPS72-168</t>
  </si>
  <si>
    <t>Harstrom|Harstrom|Harstrom</t>
  </si>
  <si>
    <t>MT105-0128</t>
  </si>
  <si>
    <t>Foot-throw|Foot-throw|Foot-throw</t>
  </si>
  <si>
    <t>BR54-0858</t>
  </si>
  <si>
    <t>Cody|Cody|Cody</t>
  </si>
  <si>
    <t>MPE20-913</t>
  </si>
  <si>
    <t>MP10-4045</t>
  </si>
  <si>
    <t>MPS72-173</t>
  </si>
  <si>
    <t>5DS10-0275</t>
  </si>
  <si>
    <t>MPE73-665</t>
  </si>
  <si>
    <t>Dorsey|Renee|Hannah</t>
  </si>
  <si>
    <t>WR54-1745</t>
  </si>
  <si>
    <t>Chelsea|Chelsea|Chelsea</t>
  </si>
  <si>
    <t>HH10-495</t>
  </si>
  <si>
    <t>II10-1070</t>
  </si>
  <si>
    <t>5DS73-0217</t>
  </si>
  <si>
    <t>MT154-0036</t>
  </si>
  <si>
    <t>MPS72-167</t>
  </si>
  <si>
    <t>MPS73-528</t>
  </si>
  <si>
    <t>MPS95A-0038</t>
  </si>
  <si>
    <t>Pismo Beach|Pismo Beach|Pismo Beach</t>
  </si>
  <si>
    <t>HH10-1839</t>
  </si>
  <si>
    <t>MP70-6707</t>
  </si>
  <si>
    <t>MP72-3611</t>
  </si>
  <si>
    <t>MP73-5310</t>
  </si>
  <si>
    <t>Benson|Benson|Benson</t>
  </si>
  <si>
    <t>II108-0523</t>
  </si>
  <si>
    <t>All Season Warmth|All Season Warmth|All Season Warmth</t>
  </si>
  <si>
    <t>TN10-0349</t>
  </si>
  <si>
    <t>MP13-776</t>
  </si>
  <si>
    <t>WR54-1894</t>
  </si>
  <si>
    <t>Coastline|Coastline|Coastline</t>
  </si>
  <si>
    <t>UHK10-0131</t>
  </si>
  <si>
    <t>II121-0446</t>
  </si>
  <si>
    <t>WR54-1762</t>
  </si>
  <si>
    <t>MP10-8199</t>
  </si>
  <si>
    <t>FPF18-0418</t>
  </si>
  <si>
    <t>CS10-1510</t>
  </si>
  <si>
    <t>Greenwich|Orrell|Padma</t>
  </si>
  <si>
    <t>MP105-1101</t>
  </si>
  <si>
    <t>MP10-5878</t>
  </si>
  <si>
    <t>MPS73-541</t>
  </si>
  <si>
    <t>Heated snuggle wrap|Heated snuggle wrap|Heated snuggle wrap</t>
  </si>
  <si>
    <t>CS58-0137</t>
  </si>
  <si>
    <t>Non-KS Spring 2021</t>
  </si>
  <si>
    <t>CO63PT5560E</t>
  </si>
  <si>
    <t>Coco|Coco</t>
  </si>
  <si>
    <t>PET63DU5236</t>
  </si>
  <si>
    <t>MP72-5104</t>
  </si>
  <si>
    <t>WR50-1012</t>
  </si>
  <si>
    <t>Waterfall|Demi|Marley</t>
  </si>
  <si>
    <t>ID10-019</t>
  </si>
  <si>
    <t>Windsor|Windsor|Windsor</t>
  </si>
  <si>
    <t>CS70-1460</t>
  </si>
  <si>
    <t>MP95C-0268</t>
  </si>
  <si>
    <t>MP72-6210</t>
  </si>
  <si>
    <t>MP70-418</t>
  </si>
  <si>
    <t>Tacoma|Tacoma</t>
  </si>
  <si>
    <t>FPF20-0338</t>
  </si>
  <si>
    <t>FMY011JBH</t>
  </si>
  <si>
    <t>KS Fall 2022|KS Fall 2022|KS Fall 2022</t>
  </si>
  <si>
    <t>CO63SN5946E</t>
  </si>
  <si>
    <t>Eastfield|Lyndon|Wren</t>
  </si>
  <si>
    <t>MP101-0711</t>
  </si>
  <si>
    <t>TG100-0314</t>
  </si>
  <si>
    <t>MT115-1206</t>
  </si>
  <si>
    <t>Cody|Embry|Maren</t>
  </si>
  <si>
    <t>FPF18-0395</t>
  </si>
  <si>
    <t>MPS73-530</t>
  </si>
  <si>
    <t>Simon|Reed|Gunther</t>
  </si>
  <si>
    <t>MP104-0514</t>
  </si>
  <si>
    <t>MP72-1487</t>
  </si>
  <si>
    <t>Junn|Miyu|Mai</t>
  </si>
  <si>
    <t>MP108-0765</t>
  </si>
  <si>
    <t>Maya|Arlie|Rune</t>
  </si>
  <si>
    <t>II10-1093</t>
  </si>
  <si>
    <t>Pomona|Pomona|Pomona</t>
  </si>
  <si>
    <t>MPS72-387</t>
  </si>
  <si>
    <t>5DS73-0261</t>
  </si>
  <si>
    <t>Heston|Lea|Killeen</t>
  </si>
  <si>
    <t>MP100-0257</t>
  </si>
  <si>
    <t>MP10-4044</t>
  </si>
  <si>
    <t>MP151-0198</t>
  </si>
  <si>
    <t>Croscill Home</t>
  </si>
  <si>
    <t>CHM13-0010</t>
  </si>
  <si>
    <t>Carmel|Carmel|Carmel</t>
  </si>
  <si>
    <t>MPS10-499</t>
  </si>
  <si>
    <t>Boomerang|Boomerang</t>
  </si>
  <si>
    <t>II100-0044</t>
  </si>
  <si>
    <t>Ella|Rey|Alyce</t>
  </si>
  <si>
    <t>MP103-0895</t>
  </si>
  <si>
    <t>MP13-5880</t>
  </si>
  <si>
    <t>II10-786</t>
  </si>
  <si>
    <t>Nisha|Leah|Naomi</t>
  </si>
  <si>
    <t>MP10-1693</t>
  </si>
  <si>
    <t>Margot|Luna|Lola</t>
  </si>
  <si>
    <t>MP10-7355</t>
  </si>
  <si>
    <t>WR54-1749</t>
  </si>
  <si>
    <t>Crackle</t>
  </si>
  <si>
    <t>IIF20-0051</t>
  </si>
  <si>
    <t>MP72-3566</t>
  </si>
  <si>
    <t>TN10-0348</t>
  </si>
  <si>
    <t>MPS100-0108</t>
  </si>
  <si>
    <t>HH10-1838</t>
  </si>
  <si>
    <t>Freeport|Bermuda|Key West</t>
  </si>
  <si>
    <t>MP10-233</t>
  </si>
  <si>
    <t>MP70-6717</t>
  </si>
  <si>
    <t>Solana|Solana|Solana</t>
  </si>
  <si>
    <t>MP95B-0295</t>
  </si>
  <si>
    <t>MP104-0055</t>
  </si>
  <si>
    <t>Central Park|Pelham Bay|Prospect Park</t>
  </si>
  <si>
    <t>MPE10-388</t>
  </si>
  <si>
    <t>MP103-1144</t>
  </si>
  <si>
    <t>FPF18-0151</t>
  </si>
  <si>
    <t>MP70-3034</t>
  </si>
  <si>
    <t>Adele|Jayne|Findlay</t>
  </si>
  <si>
    <t>MP103-0237</t>
  </si>
  <si>
    <t>MP95B-0244</t>
  </si>
  <si>
    <t>Osborne|Osborne|Osborne</t>
  </si>
  <si>
    <t>MT103-0143</t>
  </si>
  <si>
    <t>Meadow|Meadow|Meadow</t>
  </si>
  <si>
    <t>HH10-1790</t>
  </si>
  <si>
    <t>FPF20-0278</t>
  </si>
  <si>
    <t>ID10-020</t>
  </si>
  <si>
    <t>Clarity|Clarity|Clarity</t>
  </si>
  <si>
    <t>5DS153-1157</t>
  </si>
  <si>
    <t>Salma|Salma|Salma</t>
  </si>
  <si>
    <t>MP108-1254</t>
  </si>
  <si>
    <t>Madden|Madden|Madden</t>
  </si>
  <si>
    <t>II100-0291</t>
  </si>
  <si>
    <t>CO63BC5953E</t>
  </si>
  <si>
    <t>MP10-2979</t>
  </si>
  <si>
    <t>Plume|Plume|Plume</t>
  </si>
  <si>
    <t>BR73-2438</t>
  </si>
  <si>
    <t>MPS72-519</t>
  </si>
  <si>
    <t>MP10-846</t>
  </si>
  <si>
    <t>MP70-6710</t>
  </si>
  <si>
    <t>Printed Plush|Printed Plush|Printed Plush</t>
  </si>
  <si>
    <t>ST54-0145</t>
  </si>
  <si>
    <t>MP104-0716</t>
  </si>
  <si>
    <t>MPS100-0155</t>
  </si>
  <si>
    <t>MPE73-788</t>
  </si>
  <si>
    <t>WR55-3906</t>
  </si>
  <si>
    <t>II100-0166</t>
  </si>
  <si>
    <t>MP100-0017</t>
  </si>
  <si>
    <t>CS58-0138</t>
  </si>
  <si>
    <t>MP10-8281</t>
  </si>
  <si>
    <t>BR54-0194</t>
  </si>
  <si>
    <t>AM10-0078</t>
  </si>
  <si>
    <t>MP103-0935</t>
  </si>
  <si>
    <t>ST54-0147</t>
  </si>
  <si>
    <t>Lancaster|Lancaster|Lancaster</t>
  </si>
  <si>
    <t>II104-0429</t>
  </si>
  <si>
    <t>MP10-8156</t>
  </si>
  <si>
    <t>MPS72-520</t>
  </si>
  <si>
    <t>MP95C-0173</t>
  </si>
  <si>
    <t>Vixie|Lacey|Lacey</t>
  </si>
  <si>
    <t>CS10-0098-1</t>
  </si>
  <si>
    <t>Jonah|Micah|Asher</t>
  </si>
  <si>
    <t>AM10-0086</t>
  </si>
  <si>
    <t>FPF18-0152</t>
  </si>
  <si>
    <t>MP72-3613</t>
  </si>
  <si>
    <t>MP10-8128</t>
  </si>
  <si>
    <t>Natural Agate Trio|Natural Agate Trio|Natural Agate Trio</t>
  </si>
  <si>
    <t>MP95G-0006</t>
  </si>
  <si>
    <t>MPS73-424</t>
  </si>
  <si>
    <t>WR10-1056</t>
  </si>
  <si>
    <t>MP104-1208</t>
  </si>
  <si>
    <t>AM10-0072</t>
  </si>
  <si>
    <t>Marcie|Marcie|Marcie</t>
  </si>
  <si>
    <t>II105-0460</t>
  </si>
  <si>
    <t>MP72-3565</t>
  </si>
  <si>
    <t>MP100-0982</t>
  </si>
  <si>
    <t>Luna|Luna|Luna</t>
  </si>
  <si>
    <t>MP10-2980</t>
  </si>
  <si>
    <t>Tunbridge|Tunbridge|Tunbridge</t>
  </si>
  <si>
    <t>WR10-3857</t>
  </si>
  <si>
    <t>FPF17-0188</t>
  </si>
  <si>
    <t>MP72-3564</t>
  </si>
  <si>
    <t>MP100-1048</t>
  </si>
  <si>
    <t>Serenity|Odisha|Nepal</t>
  </si>
  <si>
    <t>MPE10-206</t>
  </si>
  <si>
    <t>Tissa|Maya|Neda</t>
  </si>
  <si>
    <t>MP13-485</t>
  </si>
  <si>
    <t>Malcom|Malcom|Malcom</t>
  </si>
  <si>
    <t>MPS73-526</t>
  </si>
  <si>
    <t>HH10-1546</t>
  </si>
  <si>
    <t>FPF18-0404</t>
  </si>
  <si>
    <t>II10-1094</t>
  </si>
  <si>
    <t>MP13-1423</t>
  </si>
  <si>
    <t>Blakesly|Kagen|Etro</t>
  </si>
  <si>
    <t>BR54-2782</t>
  </si>
  <si>
    <t>FPF18-0053</t>
  </si>
  <si>
    <t>5DS73-0289</t>
  </si>
  <si>
    <t>Mariana|Fiona|Julia</t>
  </si>
  <si>
    <t>MP10-7090</t>
  </si>
  <si>
    <t>FPF18-0414</t>
  </si>
  <si>
    <t>MP70-3452</t>
  </si>
  <si>
    <t>Jeremy|Jeremy|Jeremy</t>
  </si>
  <si>
    <t>II136-0308</t>
  </si>
  <si>
    <t>Manor|Manor|Manor</t>
  </si>
  <si>
    <t>MPS10-457</t>
  </si>
  <si>
    <t>MPS73-441</t>
  </si>
  <si>
    <t>MP95C-0226</t>
  </si>
  <si>
    <t>MPS72-166</t>
  </si>
  <si>
    <t>Mara|Adalyn|Elena</t>
  </si>
  <si>
    <t>CSP10-1476</t>
  </si>
  <si>
    <t>MP70-4800</t>
  </si>
  <si>
    <t>MP70-224</t>
  </si>
  <si>
    <t>MP70-1918</t>
  </si>
  <si>
    <t>Amelia|Loraine|Enid</t>
  </si>
  <si>
    <t>SS40-0204</t>
  </si>
  <si>
    <t>5060SND</t>
  </si>
  <si>
    <t>Claremont|Nicolette|Kendall</t>
  </si>
  <si>
    <t>MPE10-023</t>
  </si>
  <si>
    <t>MPE10-152</t>
  </si>
  <si>
    <t>FPF18-0197</t>
  </si>
  <si>
    <t>Frisco|Delta|Delta</t>
  </si>
  <si>
    <t>BASI16-0191</t>
  </si>
  <si>
    <t>MP95F-0320</t>
  </si>
  <si>
    <t>MP120-0085</t>
  </si>
  <si>
    <t>Serena|Alicia|Jasmine</t>
  </si>
  <si>
    <t>MP10-1099</t>
  </si>
  <si>
    <t>MP72-6209</t>
  </si>
  <si>
    <t>Coleman|Sierra|Glenroy</t>
  </si>
  <si>
    <t>MP103-1217</t>
  </si>
  <si>
    <t>MP73-7450</t>
  </si>
  <si>
    <t>II115-0555</t>
  </si>
  <si>
    <t>MT95C-0035</t>
  </si>
  <si>
    <t>CO63BC5955E</t>
  </si>
  <si>
    <t>MP72-5103</t>
  </si>
  <si>
    <t>Pema|Zayden|Elian</t>
  </si>
  <si>
    <t>MP10-7676</t>
  </si>
  <si>
    <t>Linden|Linden|Linden</t>
  </si>
  <si>
    <t>WR54-3252</t>
  </si>
  <si>
    <t>FPF20-0281</t>
  </si>
  <si>
    <t>II122-0451</t>
  </si>
  <si>
    <t>FPF20-0402</t>
  </si>
  <si>
    <t>MT160-0011</t>
  </si>
  <si>
    <t>Velvet Touch|Velvet Touch</t>
  </si>
  <si>
    <t>AM73-0254</t>
  </si>
  <si>
    <t>CO63BC5954E</t>
  </si>
  <si>
    <t>Mason|Mason|Mason</t>
  </si>
  <si>
    <t>II105-0401</t>
  </si>
  <si>
    <t>MPS72-478</t>
  </si>
  <si>
    <t>CSP10-1477</t>
  </si>
  <si>
    <t>FPF18-0383</t>
  </si>
  <si>
    <t>Escher|Valeria|Denton</t>
  </si>
  <si>
    <t>MP100-0375</t>
  </si>
  <si>
    <t>WR10-3858</t>
  </si>
  <si>
    <t>MP95B-0319</t>
  </si>
  <si>
    <t>LCN73-0132</t>
  </si>
  <si>
    <t>Stockholm|Halmstad</t>
  </si>
  <si>
    <t>II153-0146</t>
  </si>
  <si>
    <t>MP10-7677</t>
  </si>
  <si>
    <t>MP10-3662</t>
  </si>
  <si>
    <t>Nicolette|Kate|Amari</t>
  </si>
  <si>
    <t>MP12-4397</t>
  </si>
  <si>
    <t>MP103-1000</t>
  </si>
  <si>
    <t>WR10-1054</t>
  </si>
  <si>
    <t>MP72-1486</t>
  </si>
  <si>
    <t>FPF20-0540</t>
  </si>
  <si>
    <t>MP70-8564</t>
  </si>
  <si>
    <t>MT95F-0078</t>
  </si>
  <si>
    <t>Kyler|Suvi|Juno</t>
  </si>
  <si>
    <t>Victorio|Alastair|Laurent</t>
  </si>
  <si>
    <t>MP70-440</t>
  </si>
  <si>
    <t>II121-0445</t>
  </si>
  <si>
    <t>MP13-5485</t>
  </si>
  <si>
    <t>MP72-5843</t>
  </si>
  <si>
    <t>Magnolia|Sylvan|Anise</t>
  </si>
  <si>
    <t>MP70-6421</t>
  </si>
  <si>
    <t>Microfiber|Microfiber|Microfiber</t>
  </si>
  <si>
    <t>5DS70-0096</t>
  </si>
  <si>
    <t>Lillie|Serena|Kendra</t>
  </si>
  <si>
    <t>ID10-1867</t>
  </si>
  <si>
    <t>Microlight Plush|Microlight Plush|Microlight Plush</t>
  </si>
  <si>
    <t>MP10-511</t>
  </si>
  <si>
    <t>FPF18-0184</t>
  </si>
  <si>
    <t>Microfiber with HeiQ Smart Temp|Microfiber with HeiQ Smart Temp|Microfiber</t>
  </si>
  <si>
    <t>IIF17-0082</t>
  </si>
  <si>
    <t>II10-1149</t>
  </si>
  <si>
    <t>MP95G-0260</t>
  </si>
  <si>
    <t>MP95B-0275</t>
  </si>
  <si>
    <t>MP104-0391</t>
  </si>
  <si>
    <t>Malibu|Malibu|Malibu</t>
  </si>
  <si>
    <t>IIF18-0046</t>
  </si>
  <si>
    <t>Colin|Colin|Colin</t>
  </si>
  <si>
    <t>MP13-5486</t>
  </si>
  <si>
    <t>Pierre|Parker|Preston</t>
  </si>
  <si>
    <t>FPF20-0531</t>
  </si>
  <si>
    <t>CCL10-0004</t>
  </si>
  <si>
    <t>Finn|Aaron|Luke</t>
  </si>
  <si>
    <t>UHK13-0041</t>
  </si>
  <si>
    <t>Alberhill|Alberhill|Alberhill</t>
  </si>
  <si>
    <t>TG100-0286</t>
  </si>
  <si>
    <t>BR54-0749</t>
  </si>
  <si>
    <t>Scott|Scott</t>
  </si>
  <si>
    <t>II100-0078</t>
  </si>
  <si>
    <t>WR54-1769</t>
  </si>
  <si>
    <t>WR54-1771</t>
  </si>
  <si>
    <t>MP151-0199</t>
  </si>
  <si>
    <t>AM10-0074</t>
  </si>
  <si>
    <t>FUO</t>
  </si>
  <si>
    <t>Chapel Hill</t>
  </si>
  <si>
    <t>WR54-1777</t>
  </si>
  <si>
    <t>MP104-1148</t>
  </si>
  <si>
    <t>MP95B-0291</t>
  </si>
  <si>
    <t>MP105-1267</t>
  </si>
  <si>
    <t>FPF20-0279</t>
  </si>
  <si>
    <t>MP72-3612</t>
  </si>
  <si>
    <t>KS FW 23/24|KS FW 23/24|KS FW 23/24</t>
  </si>
  <si>
    <t>CO63TC6218E</t>
  </si>
  <si>
    <t>TRESTLE</t>
  </si>
  <si>
    <t>II101-0120</t>
  </si>
  <si>
    <t>Freya AZ|Freya AZ|Freya AZ</t>
  </si>
  <si>
    <t>CO63SN5945E</t>
  </si>
  <si>
    <t>Kobe|Heyes|Bryant</t>
  </si>
  <si>
    <t>MP104-0556</t>
  </si>
  <si>
    <t>MP10-1692</t>
  </si>
  <si>
    <t>MPS72-165</t>
  </si>
  <si>
    <t>MP72-5107</t>
  </si>
  <si>
    <t>CLOCKS</t>
  </si>
  <si>
    <t>MP95D-0239</t>
  </si>
  <si>
    <t>Patrick|Paton|Leroy</t>
  </si>
  <si>
    <t>MPE10-874</t>
  </si>
  <si>
    <t>Archer|Cedar|Grimmer</t>
  </si>
  <si>
    <t>MP103-1193</t>
  </si>
  <si>
    <t>Calder|Cabrillo|Webster</t>
  </si>
  <si>
    <t>MP100-1109</t>
  </si>
  <si>
    <t>TN54-0340</t>
  </si>
  <si>
    <t>MP72-4432</t>
  </si>
  <si>
    <t>MP10-8280</t>
  </si>
  <si>
    <t>Kandula|Kandula</t>
  </si>
  <si>
    <t>II13-615</t>
  </si>
  <si>
    <t>WR54-1754</t>
  </si>
  <si>
    <t>Coco|Coco|Coco</t>
  </si>
  <si>
    <t>PET63DU5418</t>
  </si>
  <si>
    <t>BATH ACCESSORIES</t>
  </si>
  <si>
    <t>MT71-0325</t>
  </si>
  <si>
    <t>CS10-0805</t>
  </si>
  <si>
    <t>Ridley|Ridley|Ridley</t>
  </si>
  <si>
    <t>WR54-2388</t>
  </si>
  <si>
    <t>Miller|Javier|Millie</t>
  </si>
  <si>
    <t>MP101-0226</t>
  </si>
  <si>
    <t>PET63PC4512</t>
  </si>
  <si>
    <t>MP95B-0296</t>
  </si>
  <si>
    <t>BR54-0666</t>
  </si>
  <si>
    <t>Cove|Cove|Cove</t>
  </si>
  <si>
    <t>II121-0501</t>
  </si>
  <si>
    <t>MP10-6176</t>
  </si>
  <si>
    <t>MPE20-911</t>
  </si>
  <si>
    <t>MP104-1173</t>
  </si>
  <si>
    <t>CO63HB6343E</t>
  </si>
  <si>
    <t>MP95F-0267</t>
  </si>
  <si>
    <t>MPS73-425</t>
  </si>
  <si>
    <t>WR54-1761</t>
  </si>
  <si>
    <t>MP12-4396</t>
  </si>
  <si>
    <t>MPE10-207</t>
  </si>
  <si>
    <t>Sophia|Venice|Wilton</t>
  </si>
  <si>
    <t>MP120-0597</t>
  </si>
  <si>
    <t>II10-1249</t>
  </si>
  <si>
    <t>PET</t>
  </si>
  <si>
    <t>Durable|Durable|Durable</t>
  </si>
  <si>
    <t>PET ACCESSORIES</t>
  </si>
  <si>
    <t>MPS73-426</t>
  </si>
  <si>
    <t>FB154-1165</t>
  </si>
  <si>
    <t>Madison|Kayden|Mankato</t>
  </si>
  <si>
    <t>MP120-0174</t>
  </si>
  <si>
    <t>MPE10-875</t>
  </si>
  <si>
    <t>Kashmir|Noami|Gale</t>
  </si>
  <si>
    <t>CS13-0867-1</t>
  </si>
  <si>
    <t>MP13-2628</t>
  </si>
  <si>
    <t>Owen|Admiral|Roxbury</t>
  </si>
  <si>
    <t>MP103-0678</t>
  </si>
  <si>
    <t>II10-1261</t>
  </si>
  <si>
    <t>FPF18-0195</t>
  </si>
  <si>
    <t>MT101-0014</t>
  </si>
  <si>
    <t>Quinny|Avery|Mackenzie</t>
  </si>
  <si>
    <t>MZK10-201</t>
  </si>
  <si>
    <t>Boomerang</t>
  </si>
  <si>
    <t>II105-0090</t>
  </si>
  <si>
    <t>Honey|Honey|Honey</t>
  </si>
  <si>
    <t>II120-0553</t>
  </si>
  <si>
    <t>MPS153-0025</t>
  </si>
  <si>
    <t>AM73-0246</t>
  </si>
  <si>
    <t>PET63PC4291</t>
  </si>
  <si>
    <t>MP95B-0250</t>
  </si>
  <si>
    <t>CS10-0911-1</t>
  </si>
  <si>
    <t>Seagate|Seagate|Seagate</t>
  </si>
  <si>
    <t>II130-0497</t>
  </si>
  <si>
    <t>Nadia|Laila|Darcy</t>
  </si>
  <si>
    <t>ID10-232</t>
  </si>
  <si>
    <t>MP104-1197</t>
  </si>
  <si>
    <t>3M Microcell|3M Microcell|3M Microcell</t>
  </si>
  <si>
    <t>Peached Percale|Peached Percale|Peached Percale</t>
  </si>
  <si>
    <t>II70-779</t>
  </si>
  <si>
    <t>Reed|Reed|Reed</t>
  </si>
  <si>
    <t>Mercer|Mercer</t>
  </si>
  <si>
    <t>FPF17-0356</t>
  </si>
  <si>
    <t>BR54-0189</t>
  </si>
  <si>
    <t>MP95G-0253</t>
  </si>
  <si>
    <t>FPF20-0311</t>
  </si>
  <si>
    <t>MP95F-0327</t>
  </si>
  <si>
    <t>Easton|Easton|Easton</t>
  </si>
  <si>
    <t>II100-0452</t>
  </si>
  <si>
    <t>PET63CM6018</t>
  </si>
  <si>
    <t>CO63SN5947E</t>
  </si>
  <si>
    <t>Harriet|Madrona|Loring</t>
  </si>
  <si>
    <t>MP101-1214</t>
  </si>
  <si>
    <t>MPS95A-0023</t>
  </si>
  <si>
    <t>AM10-0080</t>
  </si>
  <si>
    <t>MPS104-0301</t>
  </si>
  <si>
    <t>Mosaic|Mosaic|Mosaic</t>
  </si>
  <si>
    <t>MP71-4894</t>
  </si>
  <si>
    <t>FPF18-0187</t>
  </si>
  <si>
    <t>5DS153-0018</t>
  </si>
  <si>
    <t>Allegany|Levi|Roman</t>
  </si>
  <si>
    <t>MP10-7873</t>
  </si>
  <si>
    <t>MP10-847</t>
  </si>
  <si>
    <t>April|April|April</t>
  </si>
  <si>
    <t>II105-0466</t>
  </si>
  <si>
    <t>II104-0210</t>
  </si>
  <si>
    <t>MPS10-498</t>
  </si>
  <si>
    <t>WR54-1757</t>
  </si>
  <si>
    <t>MP70-645</t>
  </si>
  <si>
    <t>BUFFET</t>
  </si>
  <si>
    <t>MP10-122</t>
  </si>
  <si>
    <t>Bentley|Abel|Byron</t>
  </si>
  <si>
    <t>MP167-0098</t>
  </si>
  <si>
    <t>MP10-1100</t>
  </si>
  <si>
    <t>II95C-0154</t>
  </si>
  <si>
    <t>HH10-1789</t>
  </si>
  <si>
    <t>II95C-0072</t>
  </si>
  <si>
    <t>Beautyrest Platinum</t>
  </si>
  <si>
    <t>Sybil|Nova|Sasha</t>
  </si>
  <si>
    <t>MPE13-510</t>
  </si>
  <si>
    <t>WR54-1758</t>
  </si>
  <si>
    <t>MP13-484</t>
  </si>
  <si>
    <t>MP104-1127</t>
  </si>
  <si>
    <t>Senna|Sabrina|Chelsea</t>
  </si>
  <si>
    <t>ID10-237</t>
  </si>
  <si>
    <t>II10-1069</t>
  </si>
  <si>
    <t>MP12-8131</t>
  </si>
  <si>
    <t>II167-905</t>
  </si>
  <si>
    <t>ID70-1292</t>
  </si>
  <si>
    <t>ST54-0148</t>
  </si>
  <si>
    <t>PET63DU5417</t>
  </si>
  <si>
    <t>MPS72-169</t>
  </si>
  <si>
    <t>Maca|Maca|Maca</t>
  </si>
  <si>
    <t>AM10-0092</t>
  </si>
  <si>
    <t>MT100-0157</t>
  </si>
  <si>
    <t>MPS72-481</t>
  </si>
  <si>
    <t>MP70-4982</t>
  </si>
  <si>
    <t>Amaya|Joelie|Roselle</t>
  </si>
  <si>
    <t>MP10-6160</t>
  </si>
  <si>
    <t>Pipeline|Switch|Maverick</t>
  </si>
  <si>
    <t>MPS95A-0022</t>
  </si>
  <si>
    <t>Serendipity|Harmony|Desiree</t>
  </si>
  <si>
    <t>MP10-3537</t>
  </si>
  <si>
    <t>Harper|Harper|Harper</t>
  </si>
  <si>
    <t>PET63PC5690</t>
  </si>
  <si>
    <t>Harper|Estella|Lovell</t>
  </si>
  <si>
    <t>MP116-0368</t>
  </si>
  <si>
    <t>ST54-0146</t>
  </si>
  <si>
    <t>MP120-0134</t>
  </si>
  <si>
    <t>MP10-8155</t>
  </si>
  <si>
    <t>HH10-1545</t>
  </si>
  <si>
    <t>CS54-0985</t>
  </si>
  <si>
    <t>Frazier|Frazier</t>
  </si>
  <si>
    <t>II104-0030</t>
  </si>
  <si>
    <t>Kaley|Paloma|Adobe</t>
  </si>
  <si>
    <t>MP103-1215</t>
  </si>
  <si>
    <t>MPS73-412</t>
  </si>
  <si>
    <t>CSP12-1479</t>
  </si>
  <si>
    <t>II100-0486</t>
  </si>
  <si>
    <t>MP51N-4641</t>
  </si>
  <si>
    <t>MP95B-0262</t>
  </si>
  <si>
    <t>WR54-1740</t>
  </si>
  <si>
    <t>II13-611</t>
  </si>
  <si>
    <t>MPE10-153</t>
  </si>
  <si>
    <t>Tage|Bianca|Marlee</t>
  </si>
  <si>
    <t>MP100-1187</t>
  </si>
  <si>
    <t>MP10-6159</t>
  </si>
  <si>
    <t>MP72-7334</t>
  </si>
  <si>
    <t>BR54-1938</t>
  </si>
  <si>
    <t>Colfax|Weldon|Lorsted</t>
  </si>
  <si>
    <t>FPF20-0547</t>
  </si>
  <si>
    <t>MP13-8010</t>
  </si>
  <si>
    <t>BR54-0777</t>
  </si>
  <si>
    <t>MP10-2321</t>
  </si>
  <si>
    <t>MPE70-1029</t>
  </si>
  <si>
    <t>MPE70-816</t>
  </si>
  <si>
    <t>WR55-1782</t>
  </si>
  <si>
    <t>MP10-7942</t>
  </si>
  <si>
    <t>CSP12-1478</t>
  </si>
  <si>
    <t>BR54-0193</t>
  </si>
  <si>
    <t>MP10-3632</t>
  </si>
  <si>
    <t>MP10-121</t>
  </si>
  <si>
    <t>Smart Cool Microfiber|Smart Cool Microfiber|Smart Cool Microfiber</t>
  </si>
  <si>
    <t>AM10-0095</t>
  </si>
  <si>
    <t>Otto|Nash|Trace</t>
  </si>
  <si>
    <t>II13-1202</t>
  </si>
  <si>
    <t>MP104-0062</t>
  </si>
  <si>
    <t>Taylor|Elsa|Faith</t>
  </si>
  <si>
    <t>FPF18-0253</t>
  </si>
  <si>
    <t>Lemmy|Lemmy|Lemmy</t>
  </si>
  <si>
    <t>II108-0500</t>
  </si>
  <si>
    <t>Fiona|Fiona|Fiona</t>
  </si>
  <si>
    <t>MT121-1187</t>
  </si>
  <si>
    <t>Wise Wendy|Noctural Nellie|Striking Sara</t>
  </si>
  <si>
    <t>MZK10-085</t>
  </si>
  <si>
    <t>MP101-0225</t>
  </si>
  <si>
    <t>5DS10-0265</t>
  </si>
  <si>
    <t>MP70-7471</t>
  </si>
  <si>
    <t>Klara|Edgar|Hugo</t>
  </si>
  <si>
    <t>MP105-1213</t>
  </si>
  <si>
    <t>MZK10-202</t>
  </si>
  <si>
    <t>SS40-0203</t>
  </si>
  <si>
    <t>MP10-5881</t>
  </si>
  <si>
    <t>MP70-8452</t>
  </si>
  <si>
    <t>Woolrich Check|Woolrich Check|Woolrich Check</t>
  </si>
  <si>
    <t>WR14-1783</t>
  </si>
  <si>
    <t>Layana|Layana|Layana</t>
  </si>
  <si>
    <t>ID40-2020</t>
  </si>
  <si>
    <t>MP10-4046</t>
  </si>
  <si>
    <t>MP70-221</t>
  </si>
  <si>
    <t>MPS73-427</t>
  </si>
  <si>
    <t>Lola|Lina|Alyssa</t>
  </si>
  <si>
    <t>Como|Leighton|Aberdeen</t>
  </si>
  <si>
    <t>MP104-1003</t>
  </si>
  <si>
    <t>MP10-1028</t>
  </si>
  <si>
    <t>AM10-0083</t>
  </si>
  <si>
    <t>MP72-5106</t>
  </si>
  <si>
    <t>MP12-7514</t>
  </si>
  <si>
    <t>MP160-0230</t>
  </si>
  <si>
    <t>MP72-5102</t>
  </si>
  <si>
    <t>Sheraton|Joey|Peralta</t>
  </si>
  <si>
    <t>MP108-1178</t>
  </si>
  <si>
    <t>AM10-0093</t>
  </si>
  <si>
    <t>MP10-7874</t>
  </si>
  <si>
    <t>Michelle|Christine|Tracy</t>
  </si>
  <si>
    <t>MPE10-221</t>
  </si>
  <si>
    <t>Bella|Bella|Bella</t>
  </si>
  <si>
    <t>MT121-1195</t>
  </si>
  <si>
    <t>MP95C-0103A</t>
  </si>
  <si>
    <t>MP12-7094</t>
  </si>
  <si>
    <t>MP72-1488</t>
  </si>
  <si>
    <t>MP103-1171</t>
  </si>
  <si>
    <t>Newport</t>
  </si>
  <si>
    <t>IIF18-0096</t>
  </si>
  <si>
    <t>MP72-1048</t>
  </si>
  <si>
    <t>II95B-0152</t>
  </si>
  <si>
    <t>MP70-3467</t>
  </si>
  <si>
    <t>Apollo|Apollo|Apollo</t>
  </si>
  <si>
    <t>BR10-3840</t>
  </si>
  <si>
    <t>UHK10-0130</t>
  </si>
  <si>
    <t>Colt|Garett|Bryce</t>
  </si>
  <si>
    <t>Camille|Laurel|Tindra</t>
  </si>
  <si>
    <t>Adel|Kennedy|Amanda</t>
  </si>
  <si>
    <t>HH10-494</t>
  </si>
  <si>
    <t>Naomi|Alaia|Madelyn</t>
  </si>
  <si>
    <t>ID10-2240</t>
  </si>
  <si>
    <t>WR14-1784</t>
  </si>
  <si>
    <t>5DS10-0276</t>
  </si>
  <si>
    <t>Ribbed Micro Fleece|Ribbed Micro Fleece|Ribbed Micro Fleece</t>
  </si>
  <si>
    <t>ST54-0168</t>
  </si>
  <si>
    <t>MP108-1209</t>
  </si>
  <si>
    <t>Nala|Alva|Azariah</t>
  </si>
  <si>
    <t>MP13-8196</t>
  </si>
  <si>
    <t>400 Thread Count|400 Thread Count|400 Thread Count</t>
  </si>
  <si>
    <t>BR20-0971</t>
  </si>
  <si>
    <t>BR73-2440</t>
  </si>
  <si>
    <t>Cocoon|Cocoon|Cocoon</t>
  </si>
  <si>
    <t>WR54-1753</t>
  </si>
  <si>
    <t>MT95C-0024</t>
  </si>
  <si>
    <t>Harper|Kaylee|Avery</t>
  </si>
  <si>
    <t>5DS153-0021</t>
  </si>
  <si>
    <t>LCN73-0130</t>
  </si>
  <si>
    <t>MP12-7093</t>
  </si>
  <si>
    <t>ID10-2250</t>
  </si>
  <si>
    <t>Hastings|Hastings|Hastings</t>
  </si>
  <si>
    <t>MT104-0085</t>
  </si>
  <si>
    <t>MP95G-0307</t>
  </si>
  <si>
    <t>Satin Luxury|Satin Luxury|Satin Luxury</t>
  </si>
  <si>
    <t>MPE10-1049</t>
  </si>
  <si>
    <t>WR10-1513</t>
  </si>
  <si>
    <t>MPS73-477</t>
  </si>
  <si>
    <t>MPE10-389</t>
  </si>
  <si>
    <t>WR10-2482</t>
  </si>
  <si>
    <t>MP72-1543</t>
  </si>
  <si>
    <t>Mina|Mina|Mina</t>
  </si>
  <si>
    <t>AM10-0021</t>
  </si>
  <si>
    <t>Windsor|Harriet|Matilda</t>
  </si>
  <si>
    <t>MPE10-763</t>
  </si>
  <si>
    <t>Oasis|Oasis|Oasis</t>
  </si>
  <si>
    <t>MPS10-516</t>
  </si>
  <si>
    <t>MPE10-154</t>
  </si>
  <si>
    <t>PET63PC4515</t>
  </si>
  <si>
    <t>WR50-1780</t>
  </si>
  <si>
    <t>Adaline|Adaline|Adaline</t>
  </si>
  <si>
    <t>MP95F-0315</t>
  </si>
  <si>
    <t>Enya|Gwen|Lotta</t>
  </si>
  <si>
    <t>CS10-0765-1</t>
  </si>
  <si>
    <t>Rory|Jessie|Erin</t>
  </si>
  <si>
    <t>UHK10-0163</t>
  </si>
  <si>
    <t>MP95B-0277</t>
  </si>
  <si>
    <t>MP95C-0269</t>
  </si>
  <si>
    <t>Twin Falls|Twin Falls|Twin Falls</t>
  </si>
  <si>
    <t>WR14-2233</t>
  </si>
  <si>
    <t>MP12-7517</t>
  </si>
  <si>
    <t>200 Thread Count Printed Cotton|200 Thread Count Printed Cotton|200 Thread</t>
  </si>
  <si>
    <t>CO63SN5948E</t>
  </si>
  <si>
    <t>MPE10-1051</t>
  </si>
  <si>
    <t>Nova|Atlas|Rhett</t>
  </si>
  <si>
    <t>II73-1253</t>
  </si>
  <si>
    <t>Metallic Dot|Metallic Dot|Metallic Dot</t>
  </si>
  <si>
    <t>Dax|William|Noah</t>
  </si>
  <si>
    <t>MP10-7668</t>
  </si>
  <si>
    <t>Vivian|Vivian|Vivian</t>
  </si>
  <si>
    <t>MPE73-1024</t>
  </si>
  <si>
    <t>MP72-7333</t>
  </si>
  <si>
    <t>Salar|Salar|Salar</t>
  </si>
  <si>
    <t>II13-1247</t>
  </si>
  <si>
    <t>MP13-3974</t>
  </si>
  <si>
    <t>Kelsey|Taylor|Avery</t>
  </si>
  <si>
    <t>FPF18-0090</t>
  </si>
  <si>
    <t>CS10-1294</t>
  </si>
  <si>
    <t>Saratoga|Westmont|Sereno</t>
  </si>
  <si>
    <t>Sloane|Sloane|Sloane</t>
  </si>
  <si>
    <t>MT105-0168</t>
  </si>
  <si>
    <t>ID12-1395</t>
  </si>
  <si>
    <t>ST54-0164</t>
  </si>
  <si>
    <t>MP95B-0274</t>
  </si>
  <si>
    <t>Comfort Cool Jersey Knit|Comfort Cool Jersey Knit|Comfort Cool Jersey Knit</t>
  </si>
  <si>
    <t>CS10-0764-1</t>
  </si>
  <si>
    <t>BR50-0752</t>
  </si>
  <si>
    <t>Printed Microfiber|Printed Microfiber|Printed Microfiber</t>
  </si>
  <si>
    <t>N/A</t>
  </si>
  <si>
    <t>BR40-2136</t>
  </si>
  <si>
    <t>Nina|Mona|Eva</t>
  </si>
  <si>
    <t>ID13-1980</t>
  </si>
  <si>
    <t>II10-785</t>
  </si>
  <si>
    <t>5DS70-0231</t>
  </si>
  <si>
    <t>BR10-3841</t>
  </si>
  <si>
    <t>ID80-762</t>
  </si>
  <si>
    <t>PET63DU5238</t>
  </si>
  <si>
    <t>MP95G-0298</t>
  </si>
  <si>
    <t>ID10-1963</t>
  </si>
  <si>
    <t>APL</t>
  </si>
  <si>
    <t>IM222101|IM222101|IM222101</t>
  </si>
  <si>
    <t>ROBE</t>
  </si>
  <si>
    <t>MPE10-1052</t>
  </si>
  <si>
    <t>MP20-8003</t>
  </si>
  <si>
    <t>MP10-7943</t>
  </si>
  <si>
    <t>MPS95F-0041</t>
  </si>
  <si>
    <t>MP95C-0197</t>
  </si>
  <si>
    <t>MP10-2981</t>
  </si>
  <si>
    <t>MP72-7332</t>
  </si>
  <si>
    <t>II10-1260</t>
  </si>
  <si>
    <t>MT71-0324</t>
  </si>
  <si>
    <t>WR50-1349</t>
  </si>
  <si>
    <t>MP100-0993</t>
  </si>
  <si>
    <t>II13-1196</t>
  </si>
  <si>
    <t>Aster|Aster|Aster</t>
  </si>
  <si>
    <t>FB154-1164</t>
  </si>
  <si>
    <t>MPE10-1050</t>
  </si>
  <si>
    <t>MP103-0480</t>
  </si>
  <si>
    <t>SHET20-176</t>
  </si>
  <si>
    <t>II10-1267</t>
  </si>
  <si>
    <t>MP10-6175</t>
  </si>
  <si>
    <t>MZK10-123</t>
  </si>
  <si>
    <t>Beach House</t>
  </si>
  <si>
    <t>HH10-095</t>
  </si>
  <si>
    <t>Crawford|Maye|Neale</t>
  </si>
  <si>
    <t>MP105-0614</t>
  </si>
  <si>
    <t>MP70-7842</t>
  </si>
  <si>
    <t>5DS73-0237</t>
  </si>
  <si>
    <t>Everest|Colebrook|Rochester</t>
  </si>
  <si>
    <t>MPE10-896</t>
  </si>
  <si>
    <t>Cavoy|Esther|Philly</t>
  </si>
  <si>
    <t>CS10-0017-1</t>
  </si>
  <si>
    <t>Edina|Adelaide|Adelaide</t>
  </si>
  <si>
    <t>MP50-4825</t>
  </si>
  <si>
    <t>CS10-0202-1</t>
  </si>
  <si>
    <t>Lucinda|Joanna|Leslie</t>
  </si>
  <si>
    <t>MP10-5268</t>
  </si>
  <si>
    <t>Sutton|Sutton|Sutton</t>
  </si>
  <si>
    <t>II10-047</t>
  </si>
  <si>
    <t>MP104-1047</t>
  </si>
  <si>
    <t>MP13-1422</t>
  </si>
  <si>
    <t>MP72-4433</t>
  </si>
  <si>
    <t>Interactive|Interactive|Interactive</t>
  </si>
  <si>
    <t>PET66-0035UPC</t>
  </si>
  <si>
    <t>MP153-0204</t>
  </si>
  <si>
    <t>MP104-0040</t>
  </si>
  <si>
    <t>Arlo|Coen|Gaige</t>
  </si>
  <si>
    <t>FPF17-0295</t>
  </si>
  <si>
    <t>MPE10-1048</t>
  </si>
  <si>
    <t>Tamil|Asha|Tula</t>
  </si>
  <si>
    <t>MZ80-220</t>
  </si>
  <si>
    <t>Pierre|Pierre|Pierre</t>
  </si>
  <si>
    <t>MPE10-024</t>
  </si>
  <si>
    <t>LGT-FLUSHMOUNTS</t>
  </si>
  <si>
    <t>II152-0142</t>
  </si>
  <si>
    <t>Aubrey|Aubrey|Aubrey</t>
  </si>
  <si>
    <t>ID10-002</t>
  </si>
  <si>
    <t>BR73-2437</t>
  </si>
  <si>
    <t>MP154-0200</t>
  </si>
  <si>
    <t>MT153-0049</t>
  </si>
  <si>
    <t>MP10-113</t>
  </si>
  <si>
    <t>Verona|Nevaeh|Stella</t>
  </si>
  <si>
    <t>MP133-0713</t>
  </si>
  <si>
    <t>MP120-0175</t>
  </si>
  <si>
    <t>MP10-1101</t>
  </si>
  <si>
    <t>MP13-5017</t>
  </si>
  <si>
    <t>MP72-5831</t>
  </si>
  <si>
    <t>MP95C-0172</t>
  </si>
  <si>
    <t>MP108-1050</t>
  </si>
  <si>
    <t>MP10-7356</t>
  </si>
  <si>
    <t>Jenda|Janeta|Jaine</t>
  </si>
  <si>
    <t>5DS10-0215</t>
  </si>
  <si>
    <t>Hayden|Braydon|Braydon</t>
  </si>
  <si>
    <t>MPE10-565</t>
  </si>
  <si>
    <t>Sunset Cliff|Sunset Cliff|Sunset Cliff</t>
  </si>
  <si>
    <t>II136-0503</t>
  </si>
  <si>
    <t>Geneva|Lavinia|Leona</t>
  </si>
  <si>
    <t>MP13-1679</t>
  </si>
  <si>
    <t>FB153-1183</t>
  </si>
  <si>
    <t>PET63DU5420</t>
  </si>
  <si>
    <t>CO63TC6219E</t>
  </si>
  <si>
    <t>MP10-8282</t>
  </si>
  <si>
    <t>MP72-1542</t>
  </si>
  <si>
    <t>Sarasota|Belford|Belford</t>
  </si>
  <si>
    <t>MP10-1260</t>
  </si>
  <si>
    <t>MP10-6723</t>
  </si>
  <si>
    <t>Buffalo Check|Buffalo Check</t>
  </si>
  <si>
    <t>WR14-2022</t>
  </si>
  <si>
    <t>MP95C-0323</t>
  </si>
  <si>
    <t>UHK13-0165</t>
  </si>
  <si>
    <t>Irisa|Irisa|Irisa</t>
  </si>
  <si>
    <t>MT120-0026</t>
  </si>
  <si>
    <t>AM10-0090</t>
  </si>
  <si>
    <t>ID10-2407</t>
  </si>
  <si>
    <t>II100-0031</t>
  </si>
  <si>
    <t>Martha's Garden</t>
  </si>
  <si>
    <t>MT70-0482</t>
  </si>
  <si>
    <t>MP12-5983</t>
  </si>
  <si>
    <t>Lyle|Arbor|Bliss</t>
  </si>
  <si>
    <t>MP133-0533</t>
  </si>
  <si>
    <t>Oversized Plush|Oversized Plush|Oversized Plush</t>
  </si>
  <si>
    <t>BR54-1157</t>
  </si>
  <si>
    <t>Connie|Dave|Mcline</t>
  </si>
  <si>
    <t>MP104-0768</t>
  </si>
  <si>
    <t>MP10-2207</t>
  </si>
  <si>
    <t>MPE10-762</t>
  </si>
  <si>
    <t>AM73-0250</t>
  </si>
  <si>
    <t>Avril|Elise|Elise</t>
  </si>
  <si>
    <t>ID10-2346</t>
  </si>
  <si>
    <t>MPE10-1047</t>
  </si>
  <si>
    <t>WR54-3251</t>
  </si>
  <si>
    <t>CO63BC6222E</t>
  </si>
  <si>
    <t>BR73-2439</t>
  </si>
  <si>
    <t>5DS10-0266</t>
  </si>
  <si>
    <t>ID70-1291</t>
  </si>
  <si>
    <t>UH153-0099</t>
  </si>
  <si>
    <t>AM10-0081</t>
  </si>
  <si>
    <t>ID12-1394</t>
  </si>
  <si>
    <t>BR54-0389</t>
  </si>
  <si>
    <t>MT70-0483</t>
  </si>
  <si>
    <t>Regency Heights</t>
  </si>
  <si>
    <t>AM10-0096</t>
  </si>
  <si>
    <t>ID10-2238</t>
  </si>
  <si>
    <t>MPS154-0087</t>
  </si>
  <si>
    <t>AM10-0087</t>
  </si>
  <si>
    <t>MP50-4826</t>
  </si>
  <si>
    <t>MP70-8150</t>
  </si>
  <si>
    <t>WR10-2480</t>
  </si>
  <si>
    <t>Andora|Eliza|Aden</t>
  </si>
  <si>
    <t>MP10-2320</t>
  </si>
  <si>
    <t>MZ10-188</t>
  </si>
  <si>
    <t>MP72-6211</t>
  </si>
  <si>
    <t>MP72-5109</t>
  </si>
  <si>
    <t>MP72-5828</t>
  </si>
  <si>
    <t>Bonnie|Kairi|Miley</t>
  </si>
  <si>
    <t>MP10-8291</t>
  </si>
  <si>
    <t>UH153-0057</t>
  </si>
  <si>
    <t>AM73-0242</t>
  </si>
  <si>
    <t>MPE10-220</t>
  </si>
  <si>
    <t>UHK10-0037</t>
  </si>
  <si>
    <t>MP70-6630</t>
  </si>
  <si>
    <t>ID10-2355</t>
  </si>
  <si>
    <t>ID10-2352</t>
  </si>
  <si>
    <t>MPE10-897</t>
  </si>
  <si>
    <t>MP12-7299</t>
  </si>
  <si>
    <t>BR54-2781</t>
  </si>
  <si>
    <t>Brewster|Brewster|N/A</t>
  </si>
  <si>
    <t>WR54-1997</t>
  </si>
  <si>
    <t>MP50-2920</t>
  </si>
  <si>
    <t>Micah|Micah|Micah</t>
  </si>
  <si>
    <t>II104-0576</t>
  </si>
  <si>
    <t>BR73-2436</t>
  </si>
  <si>
    <t>BR54-1937</t>
  </si>
  <si>
    <t>Bumpi|Bumpi|Bumpi</t>
  </si>
  <si>
    <t>WR54-1764</t>
  </si>
  <si>
    <t>Rigby|Howard|Marion</t>
  </si>
  <si>
    <t>MP122-0900</t>
  </si>
  <si>
    <t>ID10-2249</t>
  </si>
  <si>
    <t>AM10-0075</t>
  </si>
  <si>
    <t>5DS73-0236</t>
  </si>
  <si>
    <t>MP103-0801</t>
  </si>
  <si>
    <t>MP10-7091</t>
  </si>
  <si>
    <t>Linea|Irvington|Lyndale</t>
  </si>
  <si>
    <t>MP105-1192</t>
  </si>
  <si>
    <t>BR73-2435</t>
  </si>
  <si>
    <t>BR54-0190</t>
  </si>
  <si>
    <t>Beautyrest Black</t>
  </si>
  <si>
    <t>BRB40-0008</t>
  </si>
  <si>
    <t>MZ80-065</t>
  </si>
  <si>
    <t>WR55-1779</t>
  </si>
  <si>
    <t>WR54-1744</t>
  </si>
  <si>
    <t>Eclipse|Eclipse|Eclipse</t>
  </si>
  <si>
    <t>MPS95F-0039</t>
  </si>
  <si>
    <t>MP12-7298</t>
  </si>
  <si>
    <t>Versailles|Versailles|Versailles</t>
  </si>
  <si>
    <t>CCL13-0017</t>
  </si>
  <si>
    <t>Ultra Soft|Ultra Soft|Ultra Soft</t>
  </si>
  <si>
    <t>TN54-0195</t>
  </si>
  <si>
    <t>MP10-3633</t>
  </si>
  <si>
    <t>MP70-8448</t>
  </si>
  <si>
    <t>Renu|Renu|Renu</t>
  </si>
  <si>
    <t>II136-0398</t>
  </si>
  <si>
    <t>MP12-8130</t>
  </si>
  <si>
    <t>MP10-225</t>
  </si>
  <si>
    <t>Wyatt|Sawyer|Finley</t>
  </si>
  <si>
    <t>UH10-2476</t>
  </si>
  <si>
    <t>SS40-0205</t>
  </si>
  <si>
    <t>Heath|Denali|Sunnycrest</t>
  </si>
  <si>
    <t>MP105-0806</t>
  </si>
  <si>
    <t>MPE10-222</t>
  </si>
  <si>
    <t>MP70-6598</t>
  </si>
  <si>
    <t>MP72-2490</t>
  </si>
  <si>
    <t>IIF20-0028</t>
  </si>
  <si>
    <t>Paige|Paige|Paige</t>
  </si>
  <si>
    <t>II150-0008</t>
  </si>
  <si>
    <t>Masie|Masie</t>
  </si>
  <si>
    <t>II12-598</t>
  </si>
  <si>
    <t>II73-1256</t>
  </si>
  <si>
    <t>Annika|Elisha|Bernay</t>
  </si>
  <si>
    <t>MP100-1225</t>
  </si>
  <si>
    <t>Connor|Connor|Connor</t>
  </si>
  <si>
    <t>MT104-1184</t>
  </si>
  <si>
    <t>II121-0118</t>
  </si>
  <si>
    <t>MP10-848</t>
  </si>
  <si>
    <t>UH154-0051</t>
  </si>
  <si>
    <t>AM73-0258</t>
  </si>
  <si>
    <t>FPF18-0172</t>
  </si>
  <si>
    <t>Mandala|Mandala|Mandala</t>
  </si>
  <si>
    <t>MP95A-0115</t>
  </si>
  <si>
    <t>MP10-042</t>
  </si>
  <si>
    <t>Microfiber 75GSM|Microfiber 75GSM|Microfiber 75GSM</t>
  </si>
  <si>
    <t>ST54-0075</t>
  </si>
  <si>
    <t>Jessel|Jessel|Jessel</t>
  </si>
  <si>
    <t>II103-0579</t>
  </si>
  <si>
    <t>Damask Wood Panel|Damask Wood Panel|Damask Wood Panel</t>
  </si>
  <si>
    <t>MP95B-0231</t>
  </si>
  <si>
    <t>Dewy Forest|Dewy Forest|Dewy Forest</t>
  </si>
  <si>
    <t>UHK10-0162</t>
  </si>
  <si>
    <t>CO63BC5952E</t>
  </si>
  <si>
    <t>ID51-830</t>
  </si>
  <si>
    <t>MP70-7542</t>
  </si>
  <si>
    <t>BR40-2135</t>
  </si>
  <si>
    <t>5DS153-0019</t>
  </si>
  <si>
    <t>5DS100-0041</t>
  </si>
  <si>
    <t>Florian|Duncan|Halton</t>
  </si>
  <si>
    <t>MP100-1202</t>
  </si>
  <si>
    <t>MP122-0203</t>
  </si>
  <si>
    <t>MP120-0221</t>
  </si>
  <si>
    <t>MZK10-086</t>
  </si>
  <si>
    <t>Abstract Reveal|Abstract Reveal|Abstract Reveal</t>
  </si>
  <si>
    <t>MP95G-0286</t>
  </si>
  <si>
    <t>Teton|Teton|Teton</t>
  </si>
  <si>
    <t>WR13-2058</t>
  </si>
  <si>
    <t>SHET20-177</t>
  </si>
  <si>
    <t>5DS104-0047</t>
  </si>
  <si>
    <t>MP10-123</t>
  </si>
  <si>
    <t>Gracelyn|Sylvie|Sandra</t>
  </si>
  <si>
    <t>CS10-1318</t>
  </si>
  <si>
    <t>MP13-5018</t>
  </si>
  <si>
    <t>Four Seasons|Four Seasons|Four Seasons</t>
  </si>
  <si>
    <t>TN51-0487</t>
  </si>
  <si>
    <t>MP101-1164</t>
  </si>
  <si>
    <t>CS10-0024-1</t>
  </si>
  <si>
    <t>MP10-235</t>
  </si>
  <si>
    <t>BR54-0188</t>
  </si>
  <si>
    <t>MP95B-0217</t>
  </si>
  <si>
    <t>MP10-7092</t>
  </si>
  <si>
    <t>MPE10-898</t>
  </si>
  <si>
    <t>Molly|Molly|Molly</t>
  </si>
  <si>
    <t>SECTIONAL SOFA</t>
  </si>
  <si>
    <t>II100-0543</t>
  </si>
  <si>
    <t>RUG</t>
  </si>
  <si>
    <t>Haley|Alexandria|Emily</t>
  </si>
  <si>
    <t>MP35-7593</t>
  </si>
  <si>
    <t>MP10-5267</t>
  </si>
  <si>
    <t>II10-1266</t>
  </si>
  <si>
    <t>PET63DU5414</t>
  </si>
  <si>
    <t>Villa|Villa|Villa</t>
  </si>
  <si>
    <t>CHM12-0004</t>
  </si>
  <si>
    <t>MPE10-764</t>
  </si>
  <si>
    <t>Hayes AZ|Hayes AZ|Hayes AZ</t>
  </si>
  <si>
    <t>II10-1204</t>
  </si>
  <si>
    <t>BR20-0972</t>
  </si>
  <si>
    <t>II13-1201</t>
  </si>
  <si>
    <t>CCL10-0006</t>
  </si>
  <si>
    <t>CS10-0023-1</t>
  </si>
  <si>
    <t>HH10-1840</t>
  </si>
  <si>
    <t>Weston|Garett|Phelps</t>
  </si>
  <si>
    <t>MP121-1221</t>
  </si>
  <si>
    <t>ID10-2349</t>
  </si>
  <si>
    <t>CO63PN5563E</t>
  </si>
  <si>
    <t>Energy Recovery|Energy Recovery|Energy Recovery</t>
  </si>
  <si>
    <t>BASI10-0578</t>
  </si>
  <si>
    <t>Maude|Lilith|Elowen</t>
  </si>
  <si>
    <t>ID10-2229</t>
  </si>
  <si>
    <t>2-in-1|2-in-1|2-in-1</t>
  </si>
  <si>
    <t>BASI16-0592</t>
  </si>
  <si>
    <t>MP72-2491</t>
  </si>
  <si>
    <t>MP70-8548</t>
  </si>
  <si>
    <t>MP10-234</t>
  </si>
  <si>
    <t>MP12-6161</t>
  </si>
  <si>
    <t>UHK13-0164</t>
  </si>
  <si>
    <t>MPE13-511</t>
  </si>
  <si>
    <t>WR54-1739</t>
  </si>
  <si>
    <t>II100-0506</t>
  </si>
  <si>
    <t>MP12-4169</t>
  </si>
  <si>
    <t>PET63CM6017</t>
  </si>
  <si>
    <t>Nuage|Nuage|Nuage</t>
  </si>
  <si>
    <t>BR73-3753</t>
  </si>
  <si>
    <t>II10-048</t>
  </si>
  <si>
    <t>WR54-1743</t>
  </si>
  <si>
    <t>II10-1248</t>
  </si>
  <si>
    <t>Lumi|Bryce|Cameron</t>
  </si>
  <si>
    <t>ID10-2012</t>
  </si>
  <si>
    <t>TN54-0194</t>
  </si>
  <si>
    <t>IIF18-0016</t>
  </si>
  <si>
    <t>MP10-3539</t>
  </si>
  <si>
    <t>ID10-2350</t>
  </si>
  <si>
    <t>MP72-5105</t>
  </si>
  <si>
    <t>Milo|Milo|Milo</t>
  </si>
  <si>
    <t>PET63PS5697</t>
  </si>
  <si>
    <t>MP70-4863</t>
  </si>
  <si>
    <t>MP10-2209</t>
  </si>
  <si>
    <t>MPS72-557</t>
  </si>
  <si>
    <t>Pacific|Pacific|Pacific</t>
  </si>
  <si>
    <t>FPF21-0367</t>
  </si>
  <si>
    <t>ID10-2283</t>
  </si>
  <si>
    <t>MP10-1254</t>
  </si>
  <si>
    <t>MP12-4170</t>
  </si>
  <si>
    <t>WR54-1774</t>
  </si>
  <si>
    <t>WR13-2060</t>
  </si>
  <si>
    <t>BASI16-0190</t>
  </si>
  <si>
    <t>ID10-898</t>
  </si>
  <si>
    <t>Jada|Jada|Jada</t>
  </si>
  <si>
    <t>MT100-1183</t>
  </si>
  <si>
    <t>MP72-5110</t>
  </si>
  <si>
    <t>MP10-1259</t>
  </si>
  <si>
    <t>5DS10-0216</t>
  </si>
  <si>
    <t>Scroll|Scripta|Rithe</t>
  </si>
  <si>
    <t>CHT015</t>
  </si>
  <si>
    <t>WR54-1760</t>
  </si>
  <si>
    <t>Heated Fleece Throw|Heated Fleece Throw|Heated Fleece Throw</t>
  </si>
  <si>
    <t>BR54-0894</t>
  </si>
  <si>
    <t>Cherry Blossom</t>
  </si>
  <si>
    <t>Calum|Charlie|Corey</t>
  </si>
  <si>
    <t>UH10-2297</t>
  </si>
  <si>
    <t>II116-0496</t>
  </si>
  <si>
    <t>ST54-0149</t>
  </si>
  <si>
    <t>II150-0077</t>
  </si>
  <si>
    <t>UH10-2347</t>
  </si>
  <si>
    <t>MP13-7945</t>
  </si>
  <si>
    <t>Ava</t>
  </si>
  <si>
    <t>CS10-1333</t>
  </si>
  <si>
    <t>AM73-0260</t>
  </si>
  <si>
    <t>MPE10-208</t>
  </si>
  <si>
    <t>II153-0147</t>
  </si>
  <si>
    <t>MP70-8456</t>
  </si>
  <si>
    <t>Nero|Nero|Nero</t>
  </si>
  <si>
    <t>CS10-1435</t>
  </si>
  <si>
    <t>Auric Beam|Auric Beam|Auric Beam</t>
  </si>
  <si>
    <t>MP95C-0285</t>
  </si>
  <si>
    <t>II10-1270</t>
  </si>
  <si>
    <t>MPE20-1010</t>
  </si>
  <si>
    <t>Stinson|Stinson|Stinson</t>
  </si>
  <si>
    <t>II136-0307</t>
  </si>
  <si>
    <t>MP10-037</t>
  </si>
  <si>
    <t>II100-0544</t>
  </si>
  <si>
    <t>BR54-0891</t>
  </si>
  <si>
    <t>CS73-0800</t>
  </si>
  <si>
    <t>MP70-8320</t>
  </si>
  <si>
    <t>II100-0505</t>
  </si>
  <si>
    <t>MP70-8583</t>
  </si>
  <si>
    <t>MPE10-873</t>
  </si>
  <si>
    <t>ID10-231</t>
  </si>
  <si>
    <t>Andaz|Andaz|Andaz</t>
  </si>
  <si>
    <t>CC51-0023</t>
  </si>
  <si>
    <t>Sharkey|Sharkey|Sharkey</t>
  </si>
  <si>
    <t>MT122-0092</t>
  </si>
  <si>
    <t>Blaire|Blaire|Blaire</t>
  </si>
  <si>
    <t>5DS105-0036</t>
  </si>
  <si>
    <t>Gemma|Chloe|Ada</t>
  </si>
  <si>
    <t>MP10-8283</t>
  </si>
  <si>
    <t>MP10-8292</t>
  </si>
  <si>
    <t>LCN73-0129</t>
  </si>
  <si>
    <t>MP20-8004</t>
  </si>
  <si>
    <t>MP10-226</t>
  </si>
  <si>
    <t>ST54-0121</t>
  </si>
  <si>
    <t>MPE13-512</t>
  </si>
  <si>
    <t>MP10-043</t>
  </si>
  <si>
    <t>II13-1246</t>
  </si>
  <si>
    <t>CHM13-0009</t>
  </si>
  <si>
    <t>BR73-3755</t>
  </si>
  <si>
    <t>CS10-0020-1</t>
  </si>
  <si>
    <t>AM10-0085</t>
  </si>
  <si>
    <t>MP12-6104</t>
  </si>
  <si>
    <t>MP72-8458</t>
  </si>
  <si>
    <t>AM10-0076</t>
  </si>
  <si>
    <t>II30-740</t>
  </si>
  <si>
    <t>Lionel|Lionel|Lionel</t>
  </si>
  <si>
    <t>MT135-0036</t>
  </si>
  <si>
    <t>MP12-7516</t>
  </si>
  <si>
    <t>MP13-7944</t>
  </si>
  <si>
    <t>MP13-8009</t>
  </si>
  <si>
    <t>2" Gel Memory Foam with Cooling Cover|2"Gel Memory Foam with Cooling Cover|</t>
  </si>
  <si>
    <t>BASI16-0472</t>
  </si>
  <si>
    <t>MP10-126</t>
  </si>
  <si>
    <t>LCN73-0131</t>
  </si>
  <si>
    <t>Enza|Adella|Slade</t>
  </si>
  <si>
    <t>MP10-5810</t>
  </si>
  <si>
    <t>Novelty|Novelty|Novelty</t>
  </si>
  <si>
    <t>Avignon|Avignon|Avignon</t>
  </si>
  <si>
    <t>MP72-8459</t>
  </si>
  <si>
    <t>PET63PS5700</t>
  </si>
  <si>
    <t>Catalina|Catalina|Catalina</t>
  </si>
  <si>
    <t>5DS115-0007</t>
  </si>
  <si>
    <t>PET63DU5416</t>
  </si>
  <si>
    <t>SHET20-1085</t>
  </si>
  <si>
    <t>TN20-0469</t>
  </si>
  <si>
    <t>MP20-8006</t>
  </si>
  <si>
    <t>II12-1072</t>
  </si>
  <si>
    <t>Eden|Laya|Zoe</t>
  </si>
  <si>
    <t>Avalon|Calla|Delaney</t>
  </si>
  <si>
    <t>MP106-0383</t>
  </si>
  <si>
    <t>BR72-3765</t>
  </si>
  <si>
    <t>MP10-6722</t>
  </si>
  <si>
    <t>SS40-0200</t>
  </si>
  <si>
    <t>Honeycomb Textured|Honeycomb Textured|Honeycomb Textured</t>
  </si>
  <si>
    <t>MP10-8279</t>
  </si>
  <si>
    <t>MP70-8588</t>
  </si>
  <si>
    <t>MP72-1541</t>
  </si>
  <si>
    <t>BR73-4070</t>
  </si>
  <si>
    <t>Northfield|Longford|Longford</t>
  </si>
  <si>
    <t>MP10-1251</t>
  </si>
  <si>
    <t>UH10-2477</t>
  </si>
  <si>
    <t>BR73-3752</t>
  </si>
  <si>
    <t>CO63BC6220E</t>
  </si>
  <si>
    <t>Rana|Marlon|Gianni</t>
  </si>
  <si>
    <t>MP10-8210</t>
  </si>
  <si>
    <t>5DS10-0252</t>
  </si>
  <si>
    <t>5DS13-0025</t>
  </si>
  <si>
    <t>AM10-0082</t>
  </si>
  <si>
    <t>PET63DU5235</t>
  </si>
  <si>
    <t>MT150-0080</t>
  </si>
  <si>
    <t>BR73-3750</t>
  </si>
  <si>
    <t>BR40-2137</t>
  </si>
  <si>
    <t>Dani|Dani|Dani</t>
  </si>
  <si>
    <t>5DS100-0040</t>
  </si>
  <si>
    <t>TN51-0486</t>
  </si>
  <si>
    <t>BR20-0979</t>
  </si>
  <si>
    <t>BR54-0187</t>
  </si>
  <si>
    <t>Dahlia|Junia|Blossom</t>
  </si>
  <si>
    <t>MP10-8355</t>
  </si>
  <si>
    <t>II153-0108</t>
  </si>
  <si>
    <t>Contour|Contour|Contour</t>
  </si>
  <si>
    <t>II153-0023</t>
  </si>
  <si>
    <t>Tate|Tate|Tate</t>
  </si>
  <si>
    <t>MP153-0001</t>
  </si>
  <si>
    <t>Secor|Secor|Secor</t>
  </si>
  <si>
    <t>MT105-0072</t>
  </si>
  <si>
    <t>BR72-3768</t>
  </si>
  <si>
    <t>MPE20-1011</t>
  </si>
  <si>
    <t>FPF20-0551</t>
  </si>
  <si>
    <t>MPS72-555</t>
  </si>
  <si>
    <t>MP101-1137</t>
  </si>
  <si>
    <t>MP13-8198</t>
  </si>
  <si>
    <t>II12-599</t>
  </si>
  <si>
    <t>Adams|Adams|Adams</t>
  </si>
  <si>
    <t>II104-0481</t>
  </si>
  <si>
    <t>CS10-1317</t>
  </si>
  <si>
    <t>Cowley|Niles|Turpin</t>
  </si>
  <si>
    <t>MP130-0824</t>
  </si>
  <si>
    <t>WR54-1748</t>
  </si>
  <si>
    <t>ID12-1511</t>
  </si>
  <si>
    <t>AM10-0084</t>
  </si>
  <si>
    <t>MP72-5830</t>
  </si>
  <si>
    <t>CS14-1517</t>
  </si>
  <si>
    <t>Masie|Masie|Masie</t>
  </si>
  <si>
    <t>II10-597</t>
  </si>
  <si>
    <t>5DS108-0046</t>
  </si>
  <si>
    <t>Blue Horizon|Blue Horizon|Blue Horizon</t>
  </si>
  <si>
    <t>MP95C-0179A</t>
  </si>
  <si>
    <t>MPS73-533</t>
  </si>
  <si>
    <t>ID10-2284</t>
  </si>
  <si>
    <t>MP10-6177</t>
  </si>
  <si>
    <t>ST54-0165</t>
  </si>
  <si>
    <t>MT153-0051</t>
  </si>
  <si>
    <t>HH10-096</t>
  </si>
  <si>
    <t>Monarch|Monarch|Monarch</t>
  </si>
  <si>
    <t>5DS120-0011</t>
  </si>
  <si>
    <t>MT104-1185</t>
  </si>
  <si>
    <t>DECO ACCENTS</t>
  </si>
  <si>
    <t>MP167-0093</t>
  </si>
  <si>
    <t>AM73-0233</t>
  </si>
  <si>
    <t>SS40-0197</t>
  </si>
  <si>
    <t>Windom AZ|Windom AZ|Windom AZ</t>
  </si>
  <si>
    <t>MP51-7856</t>
  </si>
  <si>
    <t>WR14-2234</t>
  </si>
  <si>
    <t>MP12-6162</t>
  </si>
  <si>
    <t>Hannah|Reese|Jessica</t>
  </si>
  <si>
    <t>MP35-7579</t>
  </si>
  <si>
    <t>PET63DU5237</t>
  </si>
  <si>
    <t>525 Thread Count|525 Thread Count|525 Thread Count</t>
  </si>
  <si>
    <t>MP20-6500</t>
  </si>
  <si>
    <t>Zero Twist</t>
  </si>
  <si>
    <t>CS73-0799</t>
  </si>
  <si>
    <t>5DS153-0001</t>
  </si>
  <si>
    <t>MP40-7977</t>
  </si>
  <si>
    <t>BRB40-0007</t>
  </si>
  <si>
    <t>HH12-249</t>
  </si>
  <si>
    <t>MP72-5112</t>
  </si>
  <si>
    <t>II30-737</t>
  </si>
  <si>
    <t>SS40-0201</t>
  </si>
  <si>
    <t>II10-1150</t>
  </si>
  <si>
    <t>MP13-6024</t>
  </si>
  <si>
    <t>MP40-7976</t>
  </si>
  <si>
    <t>Jacob|Lucas|Lucas</t>
  </si>
  <si>
    <t>TN54-0395</t>
  </si>
  <si>
    <t>UHK13-0040</t>
  </si>
  <si>
    <t>MP20-6540</t>
  </si>
  <si>
    <t>MP12-6103</t>
  </si>
  <si>
    <t>ID10-2356</t>
  </si>
  <si>
    <t>WR54-1756</t>
  </si>
  <si>
    <t>MP72-6204</t>
  </si>
  <si>
    <t>UHK13-0053</t>
  </si>
  <si>
    <t>BR54-2784</t>
  </si>
  <si>
    <t>UH10-2298</t>
  </si>
  <si>
    <t>Riley|Cadence|Karly</t>
  </si>
  <si>
    <t>MP35-7589</t>
  </si>
  <si>
    <t>II13-1195</t>
  </si>
  <si>
    <t>MPS10-515</t>
  </si>
  <si>
    <t>BR20-0983</t>
  </si>
  <si>
    <t>PET63HD5680</t>
  </si>
  <si>
    <t>Brewster|Brewster|Brewster</t>
  </si>
  <si>
    <t>WR50-1348</t>
  </si>
  <si>
    <t>ID10-2353</t>
  </si>
  <si>
    <t>MPE20-914</t>
  </si>
  <si>
    <t>TN54-0199</t>
  </si>
  <si>
    <t>Nala|Nala|Nala</t>
  </si>
  <si>
    <t>PET63HM6013</t>
  </si>
  <si>
    <t>5DS108-0044</t>
  </si>
  <si>
    <t>MP104-0041</t>
  </si>
  <si>
    <t>II13-614</t>
  </si>
  <si>
    <t>Dreaming|Dreaming|Dreaming</t>
  </si>
  <si>
    <t>II95G-0156</t>
  </si>
  <si>
    <t>Tacoma|Tacoma|Tacoma</t>
  </si>
  <si>
    <t>II104-0251</t>
  </si>
  <si>
    <t>Quilted Plush|Quilted Plush|Quilted Plush</t>
  </si>
  <si>
    <t>ELECTRIC QUILT</t>
  </si>
  <si>
    <t>BR13-1359</t>
  </si>
  <si>
    <t>PET63PC5691</t>
  </si>
  <si>
    <t>ID91-524</t>
  </si>
  <si>
    <t>MT95F-0089</t>
  </si>
  <si>
    <t>BR54-0192</t>
  </si>
  <si>
    <t>II154-0091</t>
  </si>
  <si>
    <t>MP10-2208</t>
  </si>
  <si>
    <t>Blue Lagoon 2|Blue Lagoon 2|Blue Lagoon 2</t>
  </si>
  <si>
    <t>MP95C-0133</t>
  </si>
  <si>
    <t>MP72-1544</t>
  </si>
  <si>
    <t>ID10-2345</t>
  </si>
  <si>
    <t>MP72-1558</t>
  </si>
  <si>
    <t>MPE10-894</t>
  </si>
  <si>
    <t>MP10-1250</t>
  </si>
  <si>
    <t>Vaughn|Sonora|Holly</t>
  </si>
  <si>
    <t>MPE10-015</t>
  </si>
  <si>
    <t>Everly|Everly|Everly</t>
  </si>
  <si>
    <t>5DS108-0042</t>
  </si>
  <si>
    <t>CS14-0767-1</t>
  </si>
  <si>
    <t>CS10-0274-1</t>
  </si>
  <si>
    <t>CS10-0257-1</t>
  </si>
  <si>
    <t>II50-1030</t>
  </si>
  <si>
    <t>MP40-7991</t>
  </si>
  <si>
    <t>MP10-8157</t>
  </si>
  <si>
    <t>Tulay|Layne|Allura</t>
  </si>
  <si>
    <t>ID10-1354</t>
  </si>
  <si>
    <t>Zee|Maxx|Jaye</t>
  </si>
  <si>
    <t>MP120-0220</t>
  </si>
  <si>
    <t>BR20-0975</t>
  </si>
  <si>
    <t>UH10-2348</t>
  </si>
  <si>
    <t>CS14-0766-1</t>
  </si>
  <si>
    <t>MP95C-0216</t>
  </si>
  <si>
    <t>Kylar|Kylar|Kylar</t>
  </si>
  <si>
    <t>5DS73-0233</t>
  </si>
  <si>
    <t>Drew|Hendry|Knox</t>
  </si>
  <si>
    <t>MP10-8160</t>
  </si>
  <si>
    <t>WR55-1778</t>
  </si>
  <si>
    <t>CS10-1316</t>
  </si>
  <si>
    <t>MP10-1253</t>
  </si>
  <si>
    <t>CS10-0021-1</t>
  </si>
  <si>
    <t>Stewart|Monica|Rachel</t>
  </si>
  <si>
    <t>MP104-1212</t>
  </si>
  <si>
    <t>Juno|Juno|Juno</t>
  </si>
  <si>
    <t>5DS100-0037</t>
  </si>
  <si>
    <t>5DS73-0234</t>
  </si>
  <si>
    <t>5DS105-0043</t>
  </si>
  <si>
    <t>Aurelian Emblem|Aurelian Emblem|Aurelian Emblem</t>
  </si>
  <si>
    <t>MP95B-0288</t>
  </si>
  <si>
    <t>Enya</t>
  </si>
  <si>
    <t>CS10-0025-1</t>
  </si>
  <si>
    <t>ID51-832</t>
  </si>
  <si>
    <t>MPS73-532</t>
  </si>
  <si>
    <t>Larisa|Cora|Mica</t>
  </si>
  <si>
    <t>UH10-2143</t>
  </si>
  <si>
    <t>5DS153-0023</t>
  </si>
  <si>
    <t>French Herbarium|French Herbarium|French Herbarium</t>
  </si>
  <si>
    <t>MT95C-0005</t>
  </si>
  <si>
    <t>MP70-8550</t>
  </si>
  <si>
    <t>Serena|Serena|Serena</t>
  </si>
  <si>
    <t>PET63OD5683</t>
  </si>
  <si>
    <t>MPE10-566</t>
  </si>
  <si>
    <t>BASI16-0470</t>
  </si>
  <si>
    <t>CO63HC5550E</t>
  </si>
  <si>
    <t>MP10-8356</t>
  </si>
  <si>
    <t>BRB40-0009</t>
  </si>
  <si>
    <t>Autumn Forest|Autumn Forest|Autumn Forest</t>
  </si>
  <si>
    <t>MP95C-0207</t>
  </si>
  <si>
    <t>MP12-3664</t>
  </si>
  <si>
    <t>II12-1071</t>
  </si>
  <si>
    <t>MP10-8209</t>
  </si>
  <si>
    <t>Leeds|Leeds|Leeds</t>
  </si>
  <si>
    <t>WR54-2389</t>
  </si>
  <si>
    <t>HH12-1546</t>
  </si>
  <si>
    <t>AM10-0094</t>
  </si>
  <si>
    <t>Graham|Arden|Halston</t>
  </si>
  <si>
    <t>MP13-8191</t>
  </si>
  <si>
    <t>Jayce</t>
  </si>
  <si>
    <t>IIF17-0009</t>
  </si>
  <si>
    <t>SHET20-180</t>
  </si>
  <si>
    <t>II112-0447</t>
  </si>
  <si>
    <t>MP13-8195</t>
  </si>
  <si>
    <t>ID10-2408</t>
  </si>
  <si>
    <t>MP51-2609</t>
  </si>
  <si>
    <t>ID51-831</t>
  </si>
  <si>
    <t>Faith|Kendra|Caitlyn</t>
  </si>
  <si>
    <t>MP35-8053</t>
  </si>
  <si>
    <t>MP10-8278</t>
  </si>
  <si>
    <t>ID10-1353</t>
  </si>
  <si>
    <t>Clark|Clark|Clark</t>
  </si>
  <si>
    <t>II115-0577</t>
  </si>
  <si>
    <t>FPF18-0417</t>
  </si>
  <si>
    <t>ID12-1869</t>
  </si>
  <si>
    <t>Brooklyn|Asher|Peyton</t>
  </si>
  <si>
    <t>MP40-4363</t>
  </si>
  <si>
    <t>ST54-0122</t>
  </si>
  <si>
    <t>BRB40-0004</t>
  </si>
  <si>
    <t>Across The Plains 1|Across The Plains 1|Across The Plains 1</t>
  </si>
  <si>
    <t>MT95G-0029</t>
  </si>
  <si>
    <t>MP70-8593</t>
  </si>
  <si>
    <t>Ferguson|Ferguson|Ferguson</t>
  </si>
  <si>
    <t>II100-0494</t>
  </si>
  <si>
    <t>Heated Wrap Sock Set|Heated Wrap Sock Set|Heated Wrap Sock Set</t>
  </si>
  <si>
    <t>CS54-0999</t>
  </si>
  <si>
    <t>Everly|Maeve|Selena</t>
  </si>
  <si>
    <t>MP10-8304</t>
  </si>
  <si>
    <t>MP40-7988</t>
  </si>
  <si>
    <t>Lillian|Daisi|Sula</t>
  </si>
  <si>
    <t>MP12-5862</t>
  </si>
  <si>
    <t>ST54-0120</t>
  </si>
  <si>
    <t>5DS10-0253</t>
  </si>
  <si>
    <t>MPS73-531</t>
  </si>
  <si>
    <t>Bristol|Sienna|Sienna</t>
  </si>
  <si>
    <t>MP50-8016</t>
  </si>
  <si>
    <t>Macon|Macon|Macon</t>
  </si>
  <si>
    <t>MP153-0179</t>
  </si>
  <si>
    <t>MP71-4895</t>
  </si>
  <si>
    <t>Lady Fern Collection|Lady Fern Collection|Lady Fern Collection</t>
  </si>
  <si>
    <t>MT95G-0003</t>
  </si>
  <si>
    <t>HH10-1547</t>
  </si>
  <si>
    <t>Cyrus|Cyrus|Cyrus</t>
  </si>
  <si>
    <t>II150-0011</t>
  </si>
  <si>
    <t>II100-0512</t>
  </si>
  <si>
    <t>Lita|Gwen|Sonya</t>
  </si>
  <si>
    <t>ID91-523</t>
  </si>
  <si>
    <t>Maddox|Maddox|Maddox</t>
  </si>
  <si>
    <t>BR10-3865</t>
  </si>
  <si>
    <t>MPS72-556</t>
  </si>
  <si>
    <t>Siena AZ|Siena AZ|Siena AZ</t>
  </si>
  <si>
    <t>ST54-0250</t>
  </si>
  <si>
    <t>ID12-1512</t>
  </si>
  <si>
    <t>BASI16-0473</t>
  </si>
  <si>
    <t>Jane|Jane</t>
  </si>
  <si>
    <t>II11-600</t>
  </si>
  <si>
    <t>CS54-1253</t>
  </si>
  <si>
    <t>MPS95B-0044</t>
  </si>
  <si>
    <t>Lillie|Emily|Maya</t>
  </si>
  <si>
    <t>MP100-1218</t>
  </si>
  <si>
    <t>ID10-417</t>
  </si>
  <si>
    <t>BR73-3751</t>
  </si>
  <si>
    <t>PET63DU5422</t>
  </si>
  <si>
    <t>MP30-4830</t>
  </si>
  <si>
    <t>5DS40-0161</t>
  </si>
  <si>
    <t>BR73-3754</t>
  </si>
  <si>
    <t>CS10-0019-1</t>
  </si>
  <si>
    <t>MPE20-1045</t>
  </si>
  <si>
    <t>Haven|Amaya|Amaya</t>
  </si>
  <si>
    <t>MP50-8240</t>
  </si>
  <si>
    <t>Cali|Allen|Mallard</t>
  </si>
  <si>
    <t>MP130-1177</t>
  </si>
  <si>
    <t>MP104-1123</t>
  </si>
  <si>
    <t>MP10-8284</t>
  </si>
  <si>
    <t>The Duel|The Duel|The Duel</t>
  </si>
  <si>
    <t>MT95G-0086</t>
  </si>
  <si>
    <t>MP72-5827</t>
  </si>
  <si>
    <t>BR72-3878</t>
  </si>
  <si>
    <t>Sable|Sable|Sable</t>
  </si>
  <si>
    <t>CC50-0027</t>
  </si>
  <si>
    <t>II120-0425</t>
  </si>
  <si>
    <t>ID20-2224</t>
  </si>
  <si>
    <t>PET63DU5413</t>
  </si>
  <si>
    <t>MZ10-177</t>
  </si>
  <si>
    <t>Moroccan Tile</t>
  </si>
  <si>
    <t>MP95A-0001</t>
  </si>
  <si>
    <t>Braxton|Braxton|Braxton</t>
  </si>
  <si>
    <t>MT100-0126</t>
  </si>
  <si>
    <t>Panache|Vera|Arabella</t>
  </si>
  <si>
    <t>MP10-8141</t>
  </si>
  <si>
    <t>Taos|Davy|Duncan</t>
  </si>
  <si>
    <t>MP13-3154</t>
  </si>
  <si>
    <t>BR20-0976</t>
  </si>
  <si>
    <t>MT108-1186</t>
  </si>
  <si>
    <t>MP95D-0303</t>
  </si>
  <si>
    <t>II153-0129</t>
  </si>
  <si>
    <t>MPE20-714</t>
  </si>
  <si>
    <t>Rebecca|Natalia|Vanessa</t>
  </si>
  <si>
    <t>ID40-1982</t>
  </si>
  <si>
    <t>MP10-3536</t>
  </si>
  <si>
    <t>Dakota|Mila|Hanford</t>
  </si>
  <si>
    <t>MP35-7071</t>
  </si>
  <si>
    <t>BR13-1361</t>
  </si>
  <si>
    <t>MP13-8190</t>
  </si>
  <si>
    <t>AM10-0089</t>
  </si>
  <si>
    <t>MPE10-562</t>
  </si>
  <si>
    <t>5DS40-0162</t>
  </si>
  <si>
    <t>CS10-1334</t>
  </si>
  <si>
    <t>UH10-2346</t>
  </si>
  <si>
    <t>Croscill Casual</t>
  </si>
  <si>
    <t>Ellis|Ellis|Ellis</t>
  </si>
  <si>
    <t>CCA12-0004</t>
  </si>
  <si>
    <t>MPE21-921</t>
  </si>
  <si>
    <t>Halleck|Halleck|Halleck</t>
  </si>
  <si>
    <t>MT100-0069</t>
  </si>
  <si>
    <t>Ryker|Rileigh|Renee</t>
  </si>
  <si>
    <t>MP103-1158</t>
  </si>
  <si>
    <t>MP20-5408</t>
  </si>
  <si>
    <t>MP70-8547</t>
  </si>
  <si>
    <t>PET63PC4858</t>
  </si>
  <si>
    <t>II12-1151</t>
  </si>
  <si>
    <t>MP10-127</t>
  </si>
  <si>
    <t>Celestial Orbit Navy|Celestial Orbit Navy|Celestial Orbit Navy</t>
  </si>
  <si>
    <t>II95C-0142</t>
  </si>
  <si>
    <t>Gemma|Kida|Vera</t>
  </si>
  <si>
    <t>MP40-1595</t>
  </si>
  <si>
    <t>Flight Time|Flight Time|Flight Time</t>
  </si>
  <si>
    <t>ID95C-0027</t>
  </si>
  <si>
    <t>5DS108-0045</t>
  </si>
  <si>
    <t>Compass|Compass|Compass</t>
  </si>
  <si>
    <t>WR13-3589</t>
  </si>
  <si>
    <t>MP72-5075</t>
  </si>
  <si>
    <t>MP72-5108</t>
  </si>
  <si>
    <t>Pearl|Phoebe|Daphne</t>
  </si>
  <si>
    <t>MZ10-0592</t>
  </si>
  <si>
    <t>ST54-0028</t>
  </si>
  <si>
    <t>WR10-1511</t>
  </si>
  <si>
    <t>UH12-2478</t>
  </si>
  <si>
    <t>5DS153-1158</t>
  </si>
  <si>
    <t>Macey|Macey|Macey</t>
  </si>
  <si>
    <t>5DS153-0039</t>
  </si>
  <si>
    <t>MZ20-501</t>
  </si>
  <si>
    <t>II10-596</t>
  </si>
  <si>
    <t>MP70-8552</t>
  </si>
  <si>
    <t>Ocean Seashells</t>
  </si>
  <si>
    <t>MP95C-0062</t>
  </si>
  <si>
    <t>Jordan|Charley|Finley</t>
  </si>
  <si>
    <t>MPE10-610</t>
  </si>
  <si>
    <t>MP40-7986</t>
  </si>
  <si>
    <t>Irina|Iris|Clarissa</t>
  </si>
  <si>
    <t>MP40-4939</t>
  </si>
  <si>
    <t>MZ10-059</t>
  </si>
  <si>
    <t>Driggs|Driggs|Driggs</t>
  </si>
  <si>
    <t>5DS153-0029</t>
  </si>
  <si>
    <t>Velvet Dream Puff|Velvet Dream Puff|Velvet Dream Puff</t>
  </si>
  <si>
    <t>ID10-2338</t>
  </si>
  <si>
    <t>CC50-0026</t>
  </si>
  <si>
    <t>5DS13-0024</t>
  </si>
  <si>
    <t>Ally|Ally|Ally</t>
  </si>
  <si>
    <t>PET63PC6183-LG</t>
  </si>
  <si>
    <t>SHET20-179</t>
  </si>
  <si>
    <t>MP12-7513</t>
  </si>
  <si>
    <t>MP12-8202</t>
  </si>
  <si>
    <t>TN54-0341</t>
  </si>
  <si>
    <t>Sophie|Sophie|Sophie</t>
  </si>
  <si>
    <t>MP35-8039</t>
  </si>
  <si>
    <t>UH20-2469</t>
  </si>
  <si>
    <t>FB155-1173</t>
  </si>
  <si>
    <t>MPS73-534</t>
  </si>
  <si>
    <t>5DS153-0017</t>
  </si>
  <si>
    <t>Natural Essence|Natural Essence|Natural Essence</t>
  </si>
  <si>
    <t>MP95C-0300</t>
  </si>
  <si>
    <t>FB151-1171</t>
  </si>
  <si>
    <t>CS10-1292</t>
  </si>
  <si>
    <t>Samba|Samba|Samba</t>
  </si>
  <si>
    <t>MT100-0149</t>
  </si>
  <si>
    <t>ID10-2340</t>
  </si>
  <si>
    <t>Ian|Cora|Derby</t>
  </si>
  <si>
    <t>MP100-1162</t>
  </si>
  <si>
    <t>PET63OD5685</t>
  </si>
  <si>
    <t>Elements|Elements|Elements</t>
  </si>
  <si>
    <t>MT95B-0077</t>
  </si>
  <si>
    <t>MPE10-383</t>
  </si>
  <si>
    <t>MP10-038</t>
  </si>
  <si>
    <t>II150-0009</t>
  </si>
  <si>
    <t>MP40-7973</t>
  </si>
  <si>
    <t>Bernard|Bengston|Bengston</t>
  </si>
  <si>
    <t>BASI10-0398</t>
  </si>
  <si>
    <t>MP10-3535</t>
  </si>
  <si>
    <t>Pace AZ|Pace AZ|Pace AZ</t>
  </si>
  <si>
    <t>ST54-0197</t>
  </si>
  <si>
    <t>BASI10-0399</t>
  </si>
  <si>
    <t>BR72-3767</t>
  </si>
  <si>
    <t>MP13-5271</t>
  </si>
  <si>
    <t>700 Thread Count|700 Thread Count|700 Thread Count</t>
  </si>
  <si>
    <t>BR20-1896</t>
  </si>
  <si>
    <t>MP72-6205</t>
  </si>
  <si>
    <t>FB153-1182</t>
  </si>
  <si>
    <t>MPE10-205</t>
  </si>
  <si>
    <t>PET63CM6015</t>
  </si>
  <si>
    <t>II12-788</t>
  </si>
  <si>
    <t>MP20-6641</t>
  </si>
  <si>
    <t>BR54-0821</t>
  </si>
  <si>
    <t>WR54-1763</t>
  </si>
  <si>
    <t>BR72-3764</t>
  </si>
  <si>
    <t>MP40-4938</t>
  </si>
  <si>
    <t>MPE10-034</t>
  </si>
  <si>
    <t>HH12-1545</t>
  </si>
  <si>
    <t>Carlyle|Carlyle|Carlyle</t>
  </si>
  <si>
    <t>5DS122-0009</t>
  </si>
  <si>
    <t>PET63OD5687</t>
  </si>
  <si>
    <t>MZ20-499</t>
  </si>
  <si>
    <t>5DS70-0093</t>
  </si>
  <si>
    <t>Signature Hem|Signature Hem|Signature Hem</t>
  </si>
  <si>
    <t>CCS20-022</t>
  </si>
  <si>
    <t>MP50-2919</t>
  </si>
  <si>
    <t>ST54-0156</t>
  </si>
  <si>
    <t>Amara|Eve|Eve</t>
  </si>
  <si>
    <t>MP10-7687</t>
  </si>
  <si>
    <t>Oxford|Owen|Trent</t>
  </si>
  <si>
    <t>ID10-1582</t>
  </si>
  <si>
    <t>AM10-0020</t>
  </si>
  <si>
    <t>Gilded Nature|Gilded Nature|Gilded Nature</t>
  </si>
  <si>
    <t>MT95G-0081</t>
  </si>
  <si>
    <t>ID10-2351</t>
  </si>
  <si>
    <t>ID10-2354</t>
  </si>
  <si>
    <t>Curry|Casa|Francis</t>
  </si>
  <si>
    <t>MP130-0929</t>
  </si>
  <si>
    <t>II150-0122</t>
  </si>
  <si>
    <t>MPE10-204</t>
  </si>
  <si>
    <t>Beverly|Beverly|Beverly</t>
  </si>
  <si>
    <t>II101-0288</t>
  </si>
  <si>
    <t>MP72-6212</t>
  </si>
  <si>
    <t>MP10-7667</t>
  </si>
  <si>
    <t>MP20-6541</t>
  </si>
  <si>
    <t>HH12-099</t>
  </si>
  <si>
    <t>ID40-2021</t>
  </si>
  <si>
    <t>II13-610</t>
  </si>
  <si>
    <t>SS40-0206</t>
  </si>
  <si>
    <t>Emma|Maddie|Maddie</t>
  </si>
  <si>
    <t>ID50-1606</t>
  </si>
  <si>
    <t>BR54-0191</t>
  </si>
  <si>
    <t>BASI10-0577</t>
  </si>
  <si>
    <t>UH12-2479</t>
  </si>
  <si>
    <t>Indigo Shells|Indigo Shells|Indigo Shells</t>
  </si>
  <si>
    <t>MT95B-0065</t>
  </si>
  <si>
    <t>Ventura|Ventura|Ventura</t>
  </si>
  <si>
    <t>II100-0332</t>
  </si>
  <si>
    <t>MP20-6520</t>
  </si>
  <si>
    <t>ST54-0188</t>
  </si>
  <si>
    <t>Desert Serenity|Desert Serenity|Desert Serenity</t>
  </si>
  <si>
    <t>II95C-0150</t>
  </si>
  <si>
    <t>MPE10-390</t>
  </si>
  <si>
    <t>MPE10-895</t>
  </si>
  <si>
    <t>HH12-1842</t>
  </si>
  <si>
    <t>ID91-525</t>
  </si>
  <si>
    <t>II70-1286</t>
  </si>
  <si>
    <t>MP72-5826</t>
  </si>
  <si>
    <t>Zoey|Liv|Nova</t>
  </si>
  <si>
    <t>ID10-1338</t>
  </si>
  <si>
    <t>II12-1096</t>
  </si>
  <si>
    <t>Bea|Bea|Bea</t>
  </si>
  <si>
    <t>II30-998</t>
  </si>
  <si>
    <t>II153-0152</t>
  </si>
  <si>
    <t>MP101-0214</t>
  </si>
  <si>
    <t>Mona</t>
  </si>
  <si>
    <t>CS10-0176</t>
  </si>
  <si>
    <t>MP40-3552</t>
  </si>
  <si>
    <t>5DS105-0053</t>
  </si>
  <si>
    <t>MP10-7684</t>
  </si>
  <si>
    <t>BR72-3877</t>
  </si>
  <si>
    <t>MP12-3663</t>
  </si>
  <si>
    <t>ST54-0172</t>
  </si>
  <si>
    <t>UH20-2463</t>
  </si>
  <si>
    <t>CS10-0889-1</t>
  </si>
  <si>
    <t>MP12-7357</t>
  </si>
  <si>
    <t>MP72-2492</t>
  </si>
  <si>
    <t>CS10-0921-1</t>
  </si>
  <si>
    <t>Brooks|Mason|Mason</t>
  </si>
  <si>
    <t>TN10-0436</t>
  </si>
  <si>
    <t>MPE10-561</t>
  </si>
  <si>
    <t>WR30-425</t>
  </si>
  <si>
    <t>ID51-1680</t>
  </si>
  <si>
    <t>MP20-6501</t>
  </si>
  <si>
    <t>3" Green Tea Foam Topper with Cooling Cover|3" Green Tea Foam Topper with C</t>
  </si>
  <si>
    <t>CSP16-1528</t>
  </si>
  <si>
    <t>Englewood|Oslow|Lincoln</t>
  </si>
  <si>
    <t>MP51-7645</t>
  </si>
  <si>
    <t>Strato|Strato|Strato</t>
  </si>
  <si>
    <t>MP95C-0143</t>
  </si>
  <si>
    <t>5DS153-0030</t>
  </si>
  <si>
    <t>ID10-728</t>
  </si>
  <si>
    <t>MP95B-0358</t>
  </si>
  <si>
    <t>BR72-3766</t>
  </si>
  <si>
    <t>1200TC Solid Cotton Rich Heiq Sheet Set</t>
  </si>
  <si>
    <t>KL20-3415</t>
  </si>
  <si>
    <t>WR54-1747</t>
  </si>
  <si>
    <t>Covey|Covey|Covey</t>
  </si>
  <si>
    <t>5DS153-0008</t>
  </si>
  <si>
    <t>UHK12-0039</t>
  </si>
  <si>
    <t>MP12-8159</t>
  </si>
  <si>
    <t>HH10-094</t>
  </si>
  <si>
    <t>MP10-2449</t>
  </si>
  <si>
    <t>Kato|Kato|Kato</t>
  </si>
  <si>
    <t>PET63OP6186-LG</t>
  </si>
  <si>
    <t>MP41-2096</t>
  </si>
  <si>
    <t>CS14-1511</t>
  </si>
  <si>
    <t>Seascape|Seascape|Seascape</t>
  </si>
  <si>
    <t>MP95C-0146A</t>
  </si>
  <si>
    <t>PET66PT6199</t>
  </si>
  <si>
    <t>MP70-4979</t>
  </si>
  <si>
    <t>II12-1268</t>
  </si>
  <si>
    <t>UH13-2148</t>
  </si>
  <si>
    <t>ID10-1337</t>
  </si>
  <si>
    <t>CCL13-0019</t>
  </si>
  <si>
    <t>WR20-3313</t>
  </si>
  <si>
    <t>FPF20-0557</t>
  </si>
  <si>
    <t>CS10-0026-1</t>
  </si>
  <si>
    <t>WR54-1759</t>
  </si>
  <si>
    <t>II73-1252</t>
  </si>
  <si>
    <t>HH10-1837</t>
  </si>
  <si>
    <t>MP20-6544</t>
  </si>
  <si>
    <t>Gavin|Bennett|Raiston</t>
  </si>
  <si>
    <t>MP100-1188</t>
  </si>
  <si>
    <t>Amanda|Renae|Allie</t>
  </si>
  <si>
    <t>MP35-7596</t>
  </si>
  <si>
    <t>Sikora|Gayley|Felipe</t>
  </si>
  <si>
    <t>MP103-1186</t>
  </si>
  <si>
    <t>MP50-8015</t>
  </si>
  <si>
    <t>Estuary|Estuary|Estuary</t>
  </si>
  <si>
    <t>MT95G-0030</t>
  </si>
  <si>
    <t>TN54-0400</t>
  </si>
  <si>
    <t>II70-1288</t>
  </si>
  <si>
    <t>BR20-1897</t>
  </si>
  <si>
    <t>PET63PC6183-XL</t>
  </si>
  <si>
    <t>CS54-1254</t>
  </si>
  <si>
    <t>MP10-1257</t>
  </si>
  <si>
    <t>ID10-2347</t>
  </si>
  <si>
    <t>MP51-2598</t>
  </si>
  <si>
    <t>FPF18-0493</t>
  </si>
  <si>
    <t>MT153-0078</t>
  </si>
  <si>
    <t>5DS104-0048</t>
  </si>
  <si>
    <t>MP12-5982</t>
  </si>
  <si>
    <t>5DS108-0034</t>
  </si>
  <si>
    <t>PET66-0031UPC</t>
  </si>
  <si>
    <t>ID10-2337</t>
  </si>
  <si>
    <t>II70-1289</t>
  </si>
  <si>
    <t>ID10-2348</t>
  </si>
  <si>
    <t>ID51-1681</t>
  </si>
  <si>
    <t>MP70-8565</t>
  </si>
  <si>
    <t>WR54-1752</t>
  </si>
  <si>
    <t>Daria|Daria|Daria</t>
  </si>
  <si>
    <t>II30-1086</t>
  </si>
  <si>
    <t>Violet|Ava|Juniper</t>
  </si>
  <si>
    <t>MP13-7733</t>
  </si>
  <si>
    <t>MP10-8303</t>
  </si>
  <si>
    <t>II100-0488</t>
  </si>
  <si>
    <t>5DS10-0267</t>
  </si>
  <si>
    <t>MP40-2413</t>
  </si>
  <si>
    <t>MP95F-0360</t>
  </si>
  <si>
    <t>Nea AZ|Nea AZ|Nea AZ</t>
  </si>
  <si>
    <t>II13-1198</t>
  </si>
  <si>
    <t>MPE10-568</t>
  </si>
  <si>
    <t>BR72-3876</t>
  </si>
  <si>
    <t>MZ20-500</t>
  </si>
  <si>
    <t>KL20-3412</t>
  </si>
  <si>
    <t>MPE10-151</t>
  </si>
  <si>
    <t>Harley|Marie|Keighley</t>
  </si>
  <si>
    <t>MP35-7584</t>
  </si>
  <si>
    <t>ID20-1743</t>
  </si>
  <si>
    <t>5DS73-0232</t>
  </si>
  <si>
    <t>Renu</t>
  </si>
  <si>
    <t>II116-0070</t>
  </si>
  <si>
    <t>Callista|Callista|Callista</t>
  </si>
  <si>
    <t>CCA12-0006</t>
  </si>
  <si>
    <t>Hadly|Hadly|Hadly</t>
  </si>
  <si>
    <t>MP10-7669</t>
  </si>
  <si>
    <t>Anderson</t>
  </si>
  <si>
    <t>WR50-1350</t>
  </si>
  <si>
    <t>MP72-1559</t>
  </si>
  <si>
    <t>CS10-0018-1</t>
  </si>
  <si>
    <t>Orlen|Orlen|Orlen</t>
  </si>
  <si>
    <t>WR10-3843</t>
  </si>
  <si>
    <t>MP13-8197</t>
  </si>
  <si>
    <t>WR54-1751</t>
  </si>
  <si>
    <t>MPS72-562</t>
  </si>
  <si>
    <t>PET63OD5684</t>
  </si>
  <si>
    <t>PET63PS5693</t>
  </si>
  <si>
    <t>BR54-0892</t>
  </si>
  <si>
    <t>MZ80-064</t>
  </si>
  <si>
    <t>Darby|Emery|Hailey</t>
  </si>
  <si>
    <t>UH12-2436</t>
  </si>
  <si>
    <t>CCA12-0005</t>
  </si>
  <si>
    <t>CCS20-021</t>
  </si>
  <si>
    <t>ID50-1605</t>
  </si>
  <si>
    <t>ID80-761</t>
  </si>
  <si>
    <t>BASI16-0574</t>
  </si>
  <si>
    <t>MP72-6206</t>
  </si>
  <si>
    <t>Anders|Anders|Anders</t>
  </si>
  <si>
    <t>CCA12-0001</t>
  </si>
  <si>
    <t>KL20-3411</t>
  </si>
  <si>
    <t>MZ20-496</t>
  </si>
  <si>
    <t>Breeze|Aer|Curv</t>
  </si>
  <si>
    <t>MP73-5716</t>
  </si>
  <si>
    <t>II13-1200</t>
  </si>
  <si>
    <t>Noble|Noble|Noble</t>
  </si>
  <si>
    <t>MPS10-483</t>
  </si>
  <si>
    <t>Adana|Adana|Adana</t>
  </si>
  <si>
    <t>CC73-0005</t>
  </si>
  <si>
    <t>KL20-3392</t>
  </si>
  <si>
    <t>II70-1287</t>
  </si>
  <si>
    <t>MP72-8457</t>
  </si>
  <si>
    <t>BR72-3763</t>
  </si>
  <si>
    <t>CS10-0093-1</t>
  </si>
  <si>
    <t>Nimbus|Cirrus|Alto</t>
  </si>
  <si>
    <t>MPE10-958</t>
  </si>
  <si>
    <t>KL20-3391</t>
  </si>
  <si>
    <t>MP10-2322</t>
  </si>
  <si>
    <t>Rolling Waves|Rolling Waves|Rolling Waves</t>
  </si>
  <si>
    <t>II95C-0061</t>
  </si>
  <si>
    <t>CCL13-0016</t>
  </si>
  <si>
    <t>ST54-0086</t>
  </si>
  <si>
    <t>TG100-0248</t>
  </si>
  <si>
    <t>CS14-1512</t>
  </si>
  <si>
    <t>MP72-5829</t>
  </si>
  <si>
    <t>ID51-1089</t>
  </si>
  <si>
    <t>II12-787</t>
  </si>
  <si>
    <t>TN54-0197</t>
  </si>
  <si>
    <t>MP10-128</t>
  </si>
  <si>
    <t>AM73-0247</t>
  </si>
  <si>
    <t>MP30-4829</t>
  </si>
  <si>
    <t>BR40-2134</t>
  </si>
  <si>
    <t>KL20-3416</t>
  </si>
  <si>
    <t>ID12-2246</t>
  </si>
  <si>
    <t>PET63PS5696</t>
  </si>
  <si>
    <t>ID10-2242</t>
  </si>
  <si>
    <t>BR20-1909</t>
  </si>
  <si>
    <t>II12-1269</t>
  </si>
  <si>
    <t>Del Mar|Heidi|Ashley</t>
  </si>
  <si>
    <t>MP125-1190</t>
  </si>
  <si>
    <t>BR20-0970</t>
  </si>
  <si>
    <t>MPS95B-0045</t>
  </si>
  <si>
    <t>ID10-1801</t>
  </si>
  <si>
    <t>MP51-7857</t>
  </si>
  <si>
    <t>MZK40-228</t>
  </si>
  <si>
    <t>II10-1316</t>
  </si>
  <si>
    <t>Rogue|Rogue|Rogue</t>
  </si>
  <si>
    <t>II104-0504</t>
  </si>
  <si>
    <t>MP50-8017</t>
  </si>
  <si>
    <t>BR10-3868</t>
  </si>
  <si>
    <t>Terra|Althea|Gwen</t>
  </si>
  <si>
    <t>ID10-2227</t>
  </si>
  <si>
    <t>MP40-2222</t>
  </si>
  <si>
    <t>5DS153-0053</t>
  </si>
  <si>
    <t>ST54-0048</t>
  </si>
  <si>
    <t>TN51-0485</t>
  </si>
  <si>
    <t>MP40-7987</t>
  </si>
  <si>
    <t>BR12-3843</t>
  </si>
  <si>
    <t>Carmel|Seaside|Soledad</t>
  </si>
  <si>
    <t>MP10-1409</t>
  </si>
  <si>
    <t>MP20-6521</t>
  </si>
  <si>
    <t>KL95C-0002</t>
  </si>
  <si>
    <t>Dinah|Senna|Irina</t>
  </si>
  <si>
    <t>MP100-1182</t>
  </si>
  <si>
    <t>Inspire by Intelligent Design</t>
  </si>
  <si>
    <t>Judith|Judith|Judith</t>
  </si>
  <si>
    <t>IDI12-0004</t>
  </si>
  <si>
    <t>CS54-0981</t>
  </si>
  <si>
    <t>MP10-1029</t>
  </si>
  <si>
    <t>Kenzie|Talia|Nikki</t>
  </si>
  <si>
    <t>MP35-8071</t>
  </si>
  <si>
    <t>MPE10-959</t>
  </si>
  <si>
    <t>Isadora|Andrina|Faustina</t>
  </si>
  <si>
    <t>MP104-1085</t>
  </si>
  <si>
    <t>KL20-3395</t>
  </si>
  <si>
    <t>ID10-1704</t>
  </si>
  <si>
    <t>TN54-0398</t>
  </si>
  <si>
    <t>Gilded Feathers|Gilded Feathers|Gilded Feathers</t>
  </si>
  <si>
    <t>UH95C-0002</t>
  </si>
  <si>
    <t>ID40-1909</t>
  </si>
  <si>
    <t>MPE10-564</t>
  </si>
  <si>
    <t>MP12-7358</t>
  </si>
  <si>
    <t>MZ20-498</t>
  </si>
  <si>
    <t>MP70-8328</t>
  </si>
  <si>
    <t>Winslow|Winslow|Winslow</t>
  </si>
  <si>
    <t>CHM70-0021</t>
  </si>
  <si>
    <t>FB153-1155</t>
  </si>
  <si>
    <t>HH12-248</t>
  </si>
  <si>
    <t>FPF18-0484</t>
  </si>
  <si>
    <t>HH30-272</t>
  </si>
  <si>
    <t>Regina|Regina|Regina</t>
  </si>
  <si>
    <t>MT95F-0080</t>
  </si>
  <si>
    <t>II12-1251</t>
  </si>
  <si>
    <t>Astoria|Astoria|Astoria</t>
  </si>
  <si>
    <t>MT153-0053</t>
  </si>
  <si>
    <t>MP51-2604</t>
  </si>
  <si>
    <t>Ashbourne|Ashbourne|Ashbourne</t>
  </si>
  <si>
    <t>FB153-1174</t>
  </si>
  <si>
    <t>MP50-4824</t>
  </si>
  <si>
    <t>MPS72-560</t>
  </si>
  <si>
    <t>MP72-5113</t>
  </si>
  <si>
    <t>Blake|Blake|Blake</t>
  </si>
  <si>
    <t>II100-0495</t>
  </si>
  <si>
    <t>ID40-1809</t>
  </si>
  <si>
    <t>Rhea AZ|Rhea AZ|Rhea AZ</t>
  </si>
  <si>
    <t>II13-1194</t>
  </si>
  <si>
    <t>ID10-1866</t>
  </si>
  <si>
    <t>Rowan|Cillian|Kylar</t>
  </si>
  <si>
    <t>UH10-2481</t>
  </si>
  <si>
    <t>Jayda|Jayda|Jayda</t>
  </si>
  <si>
    <t>II153-0106</t>
  </si>
  <si>
    <t>CS10-1330</t>
  </si>
  <si>
    <t>ST54-0090</t>
  </si>
  <si>
    <t>MP10-1410</t>
  </si>
  <si>
    <t>5DS100-0032</t>
  </si>
  <si>
    <t>Winchester|Winchester|Winchester</t>
  </si>
  <si>
    <t>CC73-0014</t>
  </si>
  <si>
    <t>MPS10-456</t>
  </si>
  <si>
    <t>TN20-0468</t>
  </si>
  <si>
    <t>II30-1147</t>
  </si>
  <si>
    <t>CS10-0993-1</t>
  </si>
  <si>
    <t>HH12-1841</t>
  </si>
  <si>
    <t>BR10-3844</t>
  </si>
  <si>
    <t>900TC Solid Cooling Sheet Set</t>
  </si>
  <si>
    <t>KL20-3257</t>
  </si>
  <si>
    <t>MP101-0213</t>
  </si>
  <si>
    <t>MP10-8161</t>
  </si>
  <si>
    <t>5DS153-0050</t>
  </si>
  <si>
    <t>PET63PS5699</t>
  </si>
  <si>
    <t>CS10-1332</t>
  </si>
  <si>
    <t>MP40-7990</t>
  </si>
  <si>
    <t>Microlight|Microlight|Microlight</t>
  </si>
  <si>
    <t>BL51-0624</t>
  </si>
  <si>
    <t>Henrick|Henrick|Henrick</t>
  </si>
  <si>
    <t>II104-0463</t>
  </si>
  <si>
    <t>MP51N-4238</t>
  </si>
  <si>
    <t>MP70-8549</t>
  </si>
  <si>
    <t>JLA13-500</t>
  </si>
  <si>
    <t>BR10-3869</t>
  </si>
  <si>
    <t>Mallory |Mallory |Mallory</t>
  </si>
  <si>
    <t>II136-0418</t>
  </si>
  <si>
    <t>Neonova|Neonova|Neonova</t>
  </si>
  <si>
    <t>5DS153-0051</t>
  </si>
  <si>
    <t>MP10-3538</t>
  </si>
  <si>
    <t>5DS100-0054</t>
  </si>
  <si>
    <t>II70-1285</t>
  </si>
  <si>
    <t>MP95C-0009</t>
  </si>
  <si>
    <t>Kirtley|Abram|Addison</t>
  </si>
  <si>
    <t>MP122-1136</t>
  </si>
  <si>
    <t>KL20-3408</t>
  </si>
  <si>
    <t>BR20-1900</t>
  </si>
  <si>
    <t>MPE10-387</t>
  </si>
  <si>
    <t>MPS10-482</t>
  </si>
  <si>
    <t>II70-780</t>
  </si>
  <si>
    <t>Provencal|Provencal|Provencal</t>
  </si>
  <si>
    <t>MT153-0073</t>
  </si>
  <si>
    <t>BR54-1936</t>
  </si>
  <si>
    <t>5DS108-0053</t>
  </si>
  <si>
    <t>MPS72-554</t>
  </si>
  <si>
    <t>MP10-2448</t>
  </si>
  <si>
    <t>MPE13-508</t>
  </si>
  <si>
    <t>MP95F-0265</t>
  </si>
  <si>
    <t>HH10-093</t>
  </si>
  <si>
    <t>PET63OD5686</t>
  </si>
  <si>
    <t>II121-0519</t>
  </si>
  <si>
    <t>Taylor|Taylor|Taylor</t>
  </si>
  <si>
    <t>PET63CH5688</t>
  </si>
  <si>
    <t>II10-1203</t>
  </si>
  <si>
    <t>MP13-5270</t>
  </si>
  <si>
    <t>MP12-8158</t>
  </si>
  <si>
    <t>WR13-3588</t>
  </si>
  <si>
    <t>MP51-2601</t>
  </si>
  <si>
    <t>PET63PS5694</t>
  </si>
  <si>
    <t>MPE21-778</t>
  </si>
  <si>
    <t>Wynn|Wynn|Wynn</t>
  </si>
  <si>
    <t>II125-0458</t>
  </si>
  <si>
    <t>BASI16-0586</t>
  </si>
  <si>
    <t>Merritt|Almaden|Becker</t>
  </si>
  <si>
    <t>MPE13-628</t>
  </si>
  <si>
    <t>UH20-2464</t>
  </si>
  <si>
    <t>SS40-0202</t>
  </si>
  <si>
    <t>PET63DU5412</t>
  </si>
  <si>
    <t>Ethereal</t>
  </si>
  <si>
    <t>MP95C-0117</t>
  </si>
  <si>
    <t>CS14-0065-1</t>
  </si>
  <si>
    <t>5DS153-0037</t>
  </si>
  <si>
    <t>Sonata|Beacon|Malta</t>
  </si>
  <si>
    <t>MP130-0528</t>
  </si>
  <si>
    <t>BASI16-0471</t>
  </si>
  <si>
    <t>MP10-2588</t>
  </si>
  <si>
    <t>MPE21-780</t>
  </si>
  <si>
    <t>ID50-844</t>
  </si>
  <si>
    <t>5DS100-0038</t>
  </si>
  <si>
    <t>MP40-1573</t>
  </si>
  <si>
    <t>ID50-843</t>
  </si>
  <si>
    <t>CC50-0029</t>
  </si>
  <si>
    <t>Radiant Flatland|Radiant Flatland|Radiant Flatland</t>
  </si>
  <si>
    <t>MP95C-0205</t>
  </si>
  <si>
    <t>MP41-4937</t>
  </si>
  <si>
    <t>CS14-0893-1</t>
  </si>
  <si>
    <t>5DS104-0049</t>
  </si>
  <si>
    <t>MPS72-553</t>
  </si>
  <si>
    <t>UHK12-0038</t>
  </si>
  <si>
    <t>BR20-0980</t>
  </si>
  <si>
    <t>MP50-2918</t>
  </si>
  <si>
    <t>UH10-2486</t>
  </si>
  <si>
    <t>Franklin|Cameron|Ashton</t>
  </si>
  <si>
    <t>MP13-8152</t>
  </si>
  <si>
    <t>TN10-0347</t>
  </si>
  <si>
    <t>TN54-0399</t>
  </si>
  <si>
    <t>Caroline|Caroline|Caroline</t>
  </si>
  <si>
    <t>MT120-1189</t>
  </si>
  <si>
    <t>FPF18-0351</t>
  </si>
  <si>
    <t>BASI10-0400</t>
  </si>
  <si>
    <t>Emmet Creek|Emmet Creek|Emmet Creek</t>
  </si>
  <si>
    <t>WR10-3863</t>
  </si>
  <si>
    <t>Myla|Jojo|Kira</t>
  </si>
  <si>
    <t>UH10-0223</t>
  </si>
  <si>
    <t>MP50-8242</t>
  </si>
  <si>
    <t>Liora|Liora|Liora</t>
  </si>
  <si>
    <t>5DS153-0047</t>
  </si>
  <si>
    <t>CS10-0275-1</t>
  </si>
  <si>
    <t>MZ20-497</t>
  </si>
  <si>
    <t>MP10-5269</t>
  </si>
  <si>
    <t>Aumont|Aumont|Aumont</t>
  </si>
  <si>
    <t>Kellen|Mervin|Savage</t>
  </si>
  <si>
    <t>MP104-0440</t>
  </si>
  <si>
    <t>PET63CM6014</t>
  </si>
  <si>
    <t>II12-1152</t>
  </si>
  <si>
    <t>II153-0159</t>
  </si>
  <si>
    <t>II12-1095</t>
  </si>
  <si>
    <t>Madison</t>
  </si>
  <si>
    <t>MPS120-0020</t>
  </si>
  <si>
    <t>PET63PS5701</t>
  </si>
  <si>
    <t>CC50-0028</t>
  </si>
  <si>
    <t>KL20-3396</t>
  </si>
  <si>
    <t>BASI16-0593</t>
  </si>
  <si>
    <t>Malone|Harley|Beau</t>
  </si>
  <si>
    <t>MP10-526</t>
  </si>
  <si>
    <t>Adela|Andrea|Adalyn</t>
  </si>
  <si>
    <t>MP122-0923</t>
  </si>
  <si>
    <t>MP10-1249</t>
  </si>
  <si>
    <t>Phillips|Phillips|Phillips</t>
  </si>
  <si>
    <t>CS10-1387</t>
  </si>
  <si>
    <t>ID51-1090</t>
  </si>
  <si>
    <t>MPE13-509</t>
  </si>
  <si>
    <t>ID50-1604</t>
  </si>
  <si>
    <t>MP10-2450</t>
  </si>
  <si>
    <t>SHET20-175</t>
  </si>
  <si>
    <t>MPE10-150</t>
  </si>
  <si>
    <t>BASI16-0249</t>
  </si>
  <si>
    <t>II115-0502</t>
  </si>
  <si>
    <t>AM12-0120</t>
  </si>
  <si>
    <t>MPE10-876</t>
  </si>
  <si>
    <t>BASI10-0576</t>
  </si>
  <si>
    <t>MP100-1168</t>
  </si>
  <si>
    <t>MP40-7926</t>
  </si>
  <si>
    <t>ST54-0157</t>
  </si>
  <si>
    <t>ID10-727</t>
  </si>
  <si>
    <t>Jemma|Jemma|Jemma</t>
  </si>
  <si>
    <t>MT153-0015</t>
  </si>
  <si>
    <t>WR13-2059</t>
  </si>
  <si>
    <t>MP120-1206</t>
  </si>
  <si>
    <t>KL20-3253</t>
  </si>
  <si>
    <t>PET63PC6183-MD</t>
  </si>
  <si>
    <t>MP10-8011</t>
  </si>
  <si>
    <t>MP10-3323</t>
  </si>
  <si>
    <t>BR54-0824</t>
  </si>
  <si>
    <t>CS10-0016-1</t>
  </si>
  <si>
    <t>MPE21-782</t>
  </si>
  <si>
    <t>II73-1255</t>
  </si>
  <si>
    <t>PET63CM6020</t>
  </si>
  <si>
    <t>Paths Collide|Paths Collide|Paths Collide</t>
  </si>
  <si>
    <t>II95B-0159</t>
  </si>
  <si>
    <t>MP10-1031</t>
  </si>
  <si>
    <t>Paper Cloaked Leaves|Paper Cloaked Leaves|Paper Cloaked Leaves</t>
  </si>
  <si>
    <t>MP95B-0224</t>
  </si>
  <si>
    <t>Addison|Kate|Kate</t>
  </si>
  <si>
    <t>TN10-0438</t>
  </si>
  <si>
    <t>II10-800</t>
  </si>
  <si>
    <t>Cobi|Miles|Avery</t>
  </si>
  <si>
    <t>ID10-2199</t>
  </si>
  <si>
    <t>UH20-2457</t>
  </si>
  <si>
    <t>Celine|Celine|Celine</t>
  </si>
  <si>
    <t>FB153-1158</t>
  </si>
  <si>
    <t>Pet Portrait|Pet Portrait|Pet Portrait</t>
  </si>
  <si>
    <t>ID95C-0043</t>
  </si>
  <si>
    <t>CCL30-0038</t>
  </si>
  <si>
    <t>CS14-1337</t>
  </si>
  <si>
    <t>SS40-0143</t>
  </si>
  <si>
    <t>ID10-416</t>
  </si>
  <si>
    <t>Kittery|Kittery|Kittery</t>
  </si>
  <si>
    <t>II153-0126</t>
  </si>
  <si>
    <t>PET63CM6019</t>
  </si>
  <si>
    <t>CC51-0022</t>
  </si>
  <si>
    <t>WR54-1755</t>
  </si>
  <si>
    <t>ID10-233</t>
  </si>
  <si>
    <t>ID10-1352</t>
  </si>
  <si>
    <t>MP40-1065</t>
  </si>
  <si>
    <t>AM73-0236</t>
  </si>
  <si>
    <t>ID10-2239</t>
  </si>
  <si>
    <t>MPE73-1023</t>
  </si>
  <si>
    <t>MP40-5470</t>
  </si>
  <si>
    <t>Hawley|Hawley|Hawley</t>
  </si>
  <si>
    <t>MT153-0072</t>
  </si>
  <si>
    <t>Lita AZ|Lita AZ|Lita AZ</t>
  </si>
  <si>
    <t>ID73-2060</t>
  </si>
  <si>
    <t>CHM12-0006</t>
  </si>
  <si>
    <t>KL20-3265</t>
  </si>
  <si>
    <t>ST54-0067</t>
  </si>
  <si>
    <t>Remo|Remo|Remo</t>
  </si>
  <si>
    <t>MT100-0166</t>
  </si>
  <si>
    <t>MP20-6508</t>
  </si>
  <si>
    <t>Guthrie|Guthrie|Guthrie</t>
  </si>
  <si>
    <t>BR13-3873</t>
  </si>
  <si>
    <t>MP10-525</t>
  </si>
  <si>
    <t>CS14-1336</t>
  </si>
  <si>
    <t>Sparkling Sea|Sparkling Sea|Sparkling Sea</t>
  </si>
  <si>
    <t>MP95G-0324</t>
  </si>
  <si>
    <t>Bernini|Bernini|Bernini</t>
  </si>
  <si>
    <t>CHM12-0008</t>
  </si>
  <si>
    <t>TN54-0202</t>
  </si>
  <si>
    <t>HH12-100</t>
  </si>
  <si>
    <t>MP40-7975</t>
  </si>
  <si>
    <t>SS40-0199</t>
  </si>
  <si>
    <t>CCS20-017</t>
  </si>
  <si>
    <t>MP104-1150</t>
  </si>
  <si>
    <t>FB153-1184</t>
  </si>
  <si>
    <t>MP72-5111</t>
  </si>
  <si>
    <t>PET63CM6016</t>
  </si>
  <si>
    <t>Caden|Mason|Harper</t>
  </si>
  <si>
    <t>UH13-2099</t>
  </si>
  <si>
    <t>5DS105-0029</t>
  </si>
  <si>
    <t>ID51-1091</t>
  </si>
  <si>
    <t>CCA12-0003</t>
  </si>
  <si>
    <t>PET63PS5698</t>
  </si>
  <si>
    <t>MP103-1176</t>
  </si>
  <si>
    <t>Maribelle|Maribelle|Maribelle</t>
  </si>
  <si>
    <t>MT100-0148</t>
  </si>
  <si>
    <t>TN54-0190</t>
  </si>
  <si>
    <t>ID50-842</t>
  </si>
  <si>
    <t>MP35-8022</t>
  </si>
  <si>
    <t>MP51-7649</t>
  </si>
  <si>
    <t>ST54-0179</t>
  </si>
  <si>
    <t>MP10-512</t>
  </si>
  <si>
    <t>MP51-4638</t>
  </si>
  <si>
    <t>MP40-4371</t>
  </si>
  <si>
    <t>Sawyer|Everett|Everett</t>
  </si>
  <si>
    <t>MP10-8111</t>
  </si>
  <si>
    <t>MP10-3322</t>
  </si>
  <si>
    <t>MP51-2608</t>
  </si>
  <si>
    <t>MP10-1256</t>
  </si>
  <si>
    <t>TN54-0397</t>
  </si>
  <si>
    <t>Folio|Doughrty|Tilden</t>
  </si>
  <si>
    <t>MP133-0532</t>
  </si>
  <si>
    <t>Berber Throw|Berber Throw|Berber Throw</t>
  </si>
  <si>
    <t>CS50-0305</t>
  </si>
  <si>
    <t>PET63PS5695</t>
  </si>
  <si>
    <t>MPE10-022</t>
  </si>
  <si>
    <t>ID10-2343</t>
  </si>
  <si>
    <t>Bree|Mabel|Laurel</t>
  </si>
  <si>
    <t>ID10-2167</t>
  </si>
  <si>
    <t>5DS108-0025</t>
  </si>
  <si>
    <t>MP40-4506</t>
  </si>
  <si>
    <t>ST54-0175</t>
  </si>
  <si>
    <t>TN20-0470</t>
  </si>
  <si>
    <t>Melbourne|Melbourne|Melbourne</t>
  </si>
  <si>
    <t>II100-0489</t>
  </si>
  <si>
    <t>5DS40-0155</t>
  </si>
  <si>
    <t>MP40-4364</t>
  </si>
  <si>
    <t>AM12-0121</t>
  </si>
  <si>
    <t>BR20-0984</t>
  </si>
  <si>
    <t>MPS72-561</t>
  </si>
  <si>
    <t>CS10-0015-1</t>
  </si>
  <si>
    <t>Tamira|Lacie|Dana</t>
  </si>
  <si>
    <t>ID80-276</t>
  </si>
  <si>
    <t>Midnight Garden|Midnight Grove|Midnight Sky</t>
  </si>
  <si>
    <t>MP10-7829</t>
  </si>
  <si>
    <t>MP51N-4642</t>
  </si>
  <si>
    <t>MP12-7875</t>
  </si>
  <si>
    <t>II12-1262</t>
  </si>
  <si>
    <t>UH20-2458</t>
  </si>
  <si>
    <t>Peak Performance</t>
  </si>
  <si>
    <t>3M Scotchgard Micro Fleece|3M Scotchgard Micro Fleece</t>
  </si>
  <si>
    <t>SHET20-588</t>
  </si>
  <si>
    <t>Canovia Springs|Canovia Springs|Canovia Springs</t>
  </si>
  <si>
    <t>Bentley|Soren|Alastair</t>
  </si>
  <si>
    <t>UH10-2490</t>
  </si>
  <si>
    <t>CS10-0891-1</t>
  </si>
  <si>
    <t>MP40-7989</t>
  </si>
  <si>
    <t>WR20-3315</t>
  </si>
  <si>
    <t>MP20-5409</t>
  </si>
  <si>
    <t>Maelle|Maelle|Maelle</t>
  </si>
  <si>
    <t>FB153-1181</t>
  </si>
  <si>
    <t>Clyde|Clyde|Clyde</t>
  </si>
  <si>
    <t>MT154-0050</t>
  </si>
  <si>
    <t>MPE20-715</t>
  </si>
  <si>
    <t>MP10-8140</t>
  </si>
  <si>
    <t>Grace|Kathryn|Aimee</t>
  </si>
  <si>
    <t>MP35-7563</t>
  </si>
  <si>
    <t>CS10-0022-1</t>
  </si>
  <si>
    <t>Zazie|Zazie|Zazie</t>
  </si>
  <si>
    <t>FB153-1187</t>
  </si>
  <si>
    <t>CSP10-1480</t>
  </si>
  <si>
    <t>BR20-0973</t>
  </si>
  <si>
    <t>WR10-3860</t>
  </si>
  <si>
    <t>PET63PC6185-XL</t>
  </si>
  <si>
    <t>BR20-0982</t>
  </si>
  <si>
    <t>Lilia|Lisetta|Lorine</t>
  </si>
  <si>
    <t>MPE10-800</t>
  </si>
  <si>
    <t>Josefine|Percy|Wilbur</t>
  </si>
  <si>
    <t>MP100-1219</t>
  </si>
  <si>
    <t>MZ10-058</t>
  </si>
  <si>
    <t>PET63HD5681P</t>
  </si>
  <si>
    <t>Allergen Barrier|Allergen Barrier|Allergen Barrier</t>
  </si>
  <si>
    <t>LCN10-0022</t>
  </si>
  <si>
    <t>MPE21-922</t>
  </si>
  <si>
    <t>UH12-2301</t>
  </si>
  <si>
    <t>MPS72-567</t>
  </si>
  <si>
    <t>Circa|Emerson|Chloe</t>
  </si>
  <si>
    <t>MP103-1111</t>
  </si>
  <si>
    <t>CCL30-0029</t>
  </si>
  <si>
    <t>MP20-6509</t>
  </si>
  <si>
    <t>CS10-0198-1</t>
  </si>
  <si>
    <t>CS10-1331</t>
  </si>
  <si>
    <t>ST54-0029</t>
  </si>
  <si>
    <t>CS10-1465</t>
  </si>
  <si>
    <t>Fallon|Hawkins|Calan</t>
  </si>
  <si>
    <t>MP100-1084</t>
  </si>
  <si>
    <t>Wilson|Wilson|Wilson</t>
  </si>
  <si>
    <t>II120-0404</t>
  </si>
  <si>
    <t>Mona|Mona|Mona</t>
  </si>
  <si>
    <t>CS10-0177</t>
  </si>
  <si>
    <t>SHET20-1087</t>
  </si>
  <si>
    <t>Clermont|Clermont|Clermont</t>
  </si>
  <si>
    <t>BR12-3842</t>
  </si>
  <si>
    <t>Seville|Seville|Seville</t>
  </si>
  <si>
    <t>CC71-0036</t>
  </si>
  <si>
    <t>MP10-044</t>
  </si>
  <si>
    <t>ST54-0094</t>
  </si>
  <si>
    <t>Nassau|Nassau|Nassau</t>
  </si>
  <si>
    <t>MT154-0071</t>
  </si>
  <si>
    <t>MP35-7559</t>
  </si>
  <si>
    <t>AM73-0224</t>
  </si>
  <si>
    <t>MP13-8153</t>
  </si>
  <si>
    <t>II150-0010</t>
  </si>
  <si>
    <t>BL51-0619</t>
  </si>
  <si>
    <t>CS14-1277</t>
  </si>
  <si>
    <t>CO63BC6223E</t>
  </si>
  <si>
    <t>MPE20-1046</t>
  </si>
  <si>
    <t>AM10-0073</t>
  </si>
  <si>
    <t>II153-0107</t>
  </si>
  <si>
    <t>CHM12-0003</t>
  </si>
  <si>
    <t>Ranger|Ranger|Ranger</t>
  </si>
  <si>
    <t>II167-907</t>
  </si>
  <si>
    <t>ID20-2206</t>
  </si>
  <si>
    <t>CS10-1386</t>
  </si>
  <si>
    <t>MP40-7992</t>
  </si>
  <si>
    <t>II154-0158</t>
  </si>
  <si>
    <t>Nate|Everitt|Gally</t>
  </si>
  <si>
    <t>FPF20-0559</t>
  </si>
  <si>
    <t>MP12-1102</t>
  </si>
  <si>
    <t>CS14-0866-1</t>
  </si>
  <si>
    <t>WR14-2021</t>
  </si>
  <si>
    <t>MPE10-960</t>
  </si>
  <si>
    <t>Montague|Montague|Montague</t>
  </si>
  <si>
    <t>CCL11-0020</t>
  </si>
  <si>
    <t>MP40-7923</t>
  </si>
  <si>
    <t>UH13-2147</t>
  </si>
  <si>
    <t>ID20-2048</t>
  </si>
  <si>
    <t>Kerala|Kerala|Kerala</t>
  </si>
  <si>
    <t>II30-1085</t>
  </si>
  <si>
    <t>MP51N-4239</t>
  </si>
  <si>
    <t>MZK13-173</t>
  </si>
  <si>
    <t>II04-8408</t>
  </si>
  <si>
    <t>CS14-0066-1</t>
  </si>
  <si>
    <t>BASI16-0573</t>
  </si>
  <si>
    <t>BR20-1905</t>
  </si>
  <si>
    <t>Hayden|Jasper|Jacey</t>
  </si>
  <si>
    <t>MP40-7235</t>
  </si>
  <si>
    <t>UH20-2470</t>
  </si>
  <si>
    <t>ST54-0193</t>
  </si>
  <si>
    <t>Tracey|Conner|Sally</t>
  </si>
  <si>
    <t>MP101-1135</t>
  </si>
  <si>
    <t>MP95G-0256</t>
  </si>
  <si>
    <t>MP35-7564</t>
  </si>
  <si>
    <t>MP10-7634</t>
  </si>
  <si>
    <t>II12-050</t>
  </si>
  <si>
    <t>Keller|Keller|Keller</t>
  </si>
  <si>
    <t>II154-0117</t>
  </si>
  <si>
    <t>II153-0160</t>
  </si>
  <si>
    <t>MPE10-016</t>
  </si>
  <si>
    <t>SHET20-181</t>
  </si>
  <si>
    <t>II10-1214</t>
  </si>
  <si>
    <t>BR54-0822</t>
  </si>
  <si>
    <t>ID40-2019</t>
  </si>
  <si>
    <t>AM12-0118</t>
  </si>
  <si>
    <t>MPS108-0294</t>
  </si>
  <si>
    <t>ID20-2223</t>
  </si>
  <si>
    <t>MP30-4828</t>
  </si>
  <si>
    <t>MP70-8551</t>
  </si>
  <si>
    <t>BR13-1366</t>
  </si>
  <si>
    <t>ST54-0170</t>
  </si>
  <si>
    <t>Luminous Bloom|Luminous Bloom|Luminous Bloom</t>
  </si>
  <si>
    <t>MP95C-0208</t>
  </si>
  <si>
    <t>Gold Medallion|Gold Medallion|Gold Medallion</t>
  </si>
  <si>
    <t>MP95C-0185</t>
  </si>
  <si>
    <t>MPE10-021</t>
  </si>
  <si>
    <t>MPS72-565</t>
  </si>
  <si>
    <t>BR13-1358</t>
  </si>
  <si>
    <t>UH12-2350</t>
  </si>
  <si>
    <t>ST54-0206</t>
  </si>
  <si>
    <t>MP12-3665</t>
  </si>
  <si>
    <t>Aurelia|Aurelia|Aurelia</t>
  </si>
  <si>
    <t>MP95F-0359</t>
  </si>
  <si>
    <t>BASI16-0591</t>
  </si>
  <si>
    <t>ST54-0194</t>
  </si>
  <si>
    <t>TN54-0193</t>
  </si>
  <si>
    <t>WR10-3864</t>
  </si>
  <si>
    <t>AM12-0115</t>
  </si>
  <si>
    <t>UH12-2351</t>
  </si>
  <si>
    <t>II121-0433</t>
  </si>
  <si>
    <t>CS10-0890-1</t>
  </si>
  <si>
    <t>MP12-8201</t>
  </si>
  <si>
    <t>Cosmic Curl|Cosmic Curl|Cosmic Curl</t>
  </si>
  <si>
    <t>UH95C-0030</t>
  </si>
  <si>
    <t>BR20-1908</t>
  </si>
  <si>
    <t>ID10-2341</t>
  </si>
  <si>
    <t>HipStyle</t>
  </si>
  <si>
    <t>Sardinia|Madfish|Monterey</t>
  </si>
  <si>
    <t>HPS70-0035</t>
  </si>
  <si>
    <t>II112-0520</t>
  </si>
  <si>
    <t>WR20-3312</t>
  </si>
  <si>
    <t>MP20-8005</t>
  </si>
  <si>
    <t>Hayes|Hayes|Hayes</t>
  </si>
  <si>
    <t>II12-1164</t>
  </si>
  <si>
    <t>CS10-1384</t>
  </si>
  <si>
    <t>FB151-1188</t>
  </si>
  <si>
    <t>MP51-7646</t>
  </si>
  <si>
    <t>ID10-2344</t>
  </si>
  <si>
    <t>SHET20-508</t>
  </si>
  <si>
    <t>5DS153-0036</t>
  </si>
  <si>
    <t>Carolyn|Carolyn|Carolyn</t>
  </si>
  <si>
    <t>MPS10-493</t>
  </si>
  <si>
    <t>CCL10-0009</t>
  </si>
  <si>
    <t>Lana|Naomi|Naomi</t>
  </si>
  <si>
    <t>MP10-6570</t>
  </si>
  <si>
    <t>ST54-0031</t>
  </si>
  <si>
    <t>AM73-0227</t>
  </si>
  <si>
    <t>Alex|Rayna|Elaine</t>
  </si>
  <si>
    <t>ID40-553</t>
  </si>
  <si>
    <t>ID10-2251</t>
  </si>
  <si>
    <t>Gema|Gema|Gema</t>
  </si>
  <si>
    <t>CCA13-0008</t>
  </si>
  <si>
    <t>MP12-8357</t>
  </si>
  <si>
    <t>SHET20-593</t>
  </si>
  <si>
    <t>CC73-0011</t>
  </si>
  <si>
    <t>JLA13-499</t>
  </si>
  <si>
    <t>CCA12-0002</t>
  </si>
  <si>
    <t>ST54-0196</t>
  </si>
  <si>
    <t>TN54-0191</t>
  </si>
  <si>
    <t>UH10-0224</t>
  </si>
  <si>
    <t>IDI12-0003</t>
  </si>
  <si>
    <t>PET63PC4857</t>
  </si>
  <si>
    <t>Skyler|Wesley|Bennett</t>
  </si>
  <si>
    <t>ID13-2130</t>
  </si>
  <si>
    <t>Beach Dogs|Beach Dogs|Beach Dogs</t>
  </si>
  <si>
    <t>ID95C-0054</t>
  </si>
  <si>
    <t>CS14-0417-1</t>
  </si>
  <si>
    <t>AM73-0257</t>
  </si>
  <si>
    <t>Langley|Langley|Cove</t>
  </si>
  <si>
    <t>MP10-8165</t>
  </si>
  <si>
    <t>II12-1250</t>
  </si>
  <si>
    <t>MPE10-091</t>
  </si>
  <si>
    <t>MPS105-0307</t>
  </si>
  <si>
    <t>MP20-6642</t>
  </si>
  <si>
    <t>ST54-0171</t>
  </si>
  <si>
    <t>MP10-2435</t>
  </si>
  <si>
    <t>MPE10-563</t>
  </si>
  <si>
    <t>UH10-2435</t>
  </si>
  <si>
    <t>HH11-496</t>
  </si>
  <si>
    <t>CS14-0865-1</t>
  </si>
  <si>
    <t>MPE10-085</t>
  </si>
  <si>
    <t>MZ10-189</t>
  </si>
  <si>
    <t>BR20-0978</t>
  </si>
  <si>
    <t>900TC Solid Cotton Rich</t>
  </si>
  <si>
    <t>KL20-3462</t>
  </si>
  <si>
    <t>ID12-1803</t>
  </si>
  <si>
    <t>SHET20-178</t>
  </si>
  <si>
    <t>CCL13-0018</t>
  </si>
  <si>
    <t>ID20-2367</t>
  </si>
  <si>
    <t>MP12-7876</t>
  </si>
  <si>
    <t>MP10-8277</t>
  </si>
  <si>
    <t>CCL40-0041</t>
  </si>
  <si>
    <t>II115-0419</t>
  </si>
  <si>
    <t>BASI16-0469</t>
  </si>
  <si>
    <t>Grey Surrounding|Grey Surrounding|Grey Surrounding</t>
  </si>
  <si>
    <t>MP95C-0101</t>
  </si>
  <si>
    <t>AM12-0117</t>
  </si>
  <si>
    <t>UH10-2491</t>
  </si>
  <si>
    <t>Newport|Amelia|Fielding</t>
  </si>
  <si>
    <t>MP35-7553</t>
  </si>
  <si>
    <t>MP70-8628</t>
  </si>
  <si>
    <t>HH10-097</t>
  </si>
  <si>
    <t>PET63PC6185-MD</t>
  </si>
  <si>
    <t>Kacie|Karlie|Elia</t>
  </si>
  <si>
    <t>ID13-1641</t>
  </si>
  <si>
    <t>PET66PT6025-LG</t>
  </si>
  <si>
    <t>MP10-8110</t>
  </si>
  <si>
    <t>AM10-0091</t>
  </si>
  <si>
    <t>FB155-1176</t>
  </si>
  <si>
    <t>CCL30-0037</t>
  </si>
  <si>
    <t>ID10-1583</t>
  </si>
  <si>
    <t>MP20-6499</t>
  </si>
  <si>
    <t>MP13-8154</t>
  </si>
  <si>
    <t>Wallace</t>
  </si>
  <si>
    <t>CS10-1340</t>
  </si>
  <si>
    <t>Patterned Tiles|Patterned Tiles|Patterned Tiles</t>
  </si>
  <si>
    <t>MP95B-0270</t>
  </si>
  <si>
    <t>ID20-1437</t>
  </si>
  <si>
    <t>ID10-1351</t>
  </si>
  <si>
    <t>FPF18-0442</t>
  </si>
  <si>
    <t>II153-0162</t>
  </si>
  <si>
    <t>CS54-0982</t>
  </si>
  <si>
    <t>MP40-7974</t>
  </si>
  <si>
    <t>MZ50-275</t>
  </si>
  <si>
    <t>CS10-0094-1</t>
  </si>
  <si>
    <t>MPE10-386</t>
  </si>
  <si>
    <t>CSP16-1529</t>
  </si>
  <si>
    <t>BR40-2141</t>
  </si>
  <si>
    <t>MPS72-580</t>
  </si>
  <si>
    <t>ID12-1967</t>
  </si>
  <si>
    <t>BL51-0618</t>
  </si>
  <si>
    <t>II10-932</t>
  </si>
  <si>
    <t>II30-871</t>
  </si>
  <si>
    <t>MP10-6012</t>
  </si>
  <si>
    <t>WR13-2057</t>
  </si>
  <si>
    <t>WR10-3861</t>
  </si>
  <si>
    <t>ID20-1739</t>
  </si>
  <si>
    <t>MP104-0392</t>
  </si>
  <si>
    <t>MP40-2414</t>
  </si>
  <si>
    <t>KL20-3261</t>
  </si>
  <si>
    <t>CCS20-016</t>
  </si>
  <si>
    <t>CS73-0801</t>
  </si>
  <si>
    <t>Pearlescent Succulent|Pearlescent Succulent|Pearlescent Succulent</t>
  </si>
  <si>
    <t>KL95C-0003</t>
  </si>
  <si>
    <t>MP12-8358</t>
  </si>
  <si>
    <t>5DS10-0254</t>
  </si>
  <si>
    <t>CS10-1383</t>
  </si>
  <si>
    <t>ST54-0203</t>
  </si>
  <si>
    <t>Neutral Stones|Neutral Stones|Neutral Stones</t>
  </si>
  <si>
    <t>II95C-0160</t>
  </si>
  <si>
    <t>ID12-1593</t>
  </si>
  <si>
    <t>SHET20-1120</t>
  </si>
  <si>
    <t>II73-1254</t>
  </si>
  <si>
    <t>Bixby|Dunas|Burke</t>
  </si>
  <si>
    <t>MP104-1133</t>
  </si>
  <si>
    <t>Aster|Elsa|Bylur</t>
  </si>
  <si>
    <t>MP13-7639</t>
  </si>
  <si>
    <t>Camden|Camden|Camden</t>
  </si>
  <si>
    <t>MT151-0067</t>
  </si>
  <si>
    <t>KL20-3269</t>
  </si>
  <si>
    <t>Angel</t>
  </si>
  <si>
    <t>CS58-0316</t>
  </si>
  <si>
    <t>MPE13-627</t>
  </si>
  <si>
    <t>SS40-0215</t>
  </si>
  <si>
    <t>AM10-0070</t>
  </si>
  <si>
    <t>MP51-7855</t>
  </si>
  <si>
    <t>MP35-7583</t>
  </si>
  <si>
    <t>MP51N-4237</t>
  </si>
  <si>
    <t>II103-0578</t>
  </si>
  <si>
    <t>ID40-1013</t>
  </si>
  <si>
    <t>Laurie|Whitney|Whitney</t>
  </si>
  <si>
    <t>TN10-0476</t>
  </si>
  <si>
    <t>CS10-0097-1</t>
  </si>
  <si>
    <t>MPS72-570</t>
  </si>
  <si>
    <t>MP40-7941</t>
  </si>
  <si>
    <t>CS14-1281</t>
  </si>
  <si>
    <t>MP10-227</t>
  </si>
  <si>
    <t>SHET20-841</t>
  </si>
  <si>
    <t>Frazier|Frazier|Frazier</t>
  </si>
  <si>
    <t>II104-0378</t>
  </si>
  <si>
    <t>MP13-7732</t>
  </si>
  <si>
    <t>PET63PC6185-LG</t>
  </si>
  <si>
    <t>1200TC Solid Heiq Sheet Set</t>
  </si>
  <si>
    <t>KL20-3286</t>
  </si>
  <si>
    <t>MPS72-572</t>
  </si>
  <si>
    <t>CS10-1518</t>
  </si>
  <si>
    <t>CS14-0061-1</t>
  </si>
  <si>
    <t>MPS72-571</t>
  </si>
  <si>
    <t>Luxuria|Luxuria|Luxuria</t>
  </si>
  <si>
    <t>ID20-2225</t>
  </si>
  <si>
    <t>ST54-0180</t>
  </si>
  <si>
    <t>MP20-6334</t>
  </si>
  <si>
    <t>ID20-2205</t>
  </si>
  <si>
    <t>UH12-2300</t>
  </si>
  <si>
    <t>MP100-0994</t>
  </si>
  <si>
    <t>UHK10-0036</t>
  </si>
  <si>
    <t>ID80-277</t>
  </si>
  <si>
    <t>CSP16-1527</t>
  </si>
  <si>
    <t>II101-0507</t>
  </si>
  <si>
    <t>MP101-1045</t>
  </si>
  <si>
    <t>SHET20-592</t>
  </si>
  <si>
    <t>MP10-8142</t>
  </si>
  <si>
    <t>MPE20-713</t>
  </si>
  <si>
    <t>MP40-8432</t>
  </si>
  <si>
    <t>AM12-0114</t>
  </si>
  <si>
    <t>MP40-3554</t>
  </si>
  <si>
    <t>MPE10-087</t>
  </si>
  <si>
    <t>BL51-0625</t>
  </si>
  <si>
    <t>Embroidered Microfiber|Embroidered Microfiber|Embroidered Microfiber</t>
  </si>
  <si>
    <t>MP20-8180</t>
  </si>
  <si>
    <t>MPE10-092</t>
  </si>
  <si>
    <t>MP13-3153</t>
  </si>
  <si>
    <t>Mateo|Kenneth|Siren</t>
  </si>
  <si>
    <t>MP35-8057</t>
  </si>
  <si>
    <t>Montage|Montage|Montage</t>
  </si>
  <si>
    <t>MP95B-0190</t>
  </si>
  <si>
    <t>CS14-1335</t>
  </si>
  <si>
    <t>Vixie|Vixie|Vixie</t>
  </si>
  <si>
    <t>AM73-0261</t>
  </si>
  <si>
    <t>TN10-0472</t>
  </si>
  <si>
    <t>II10-1215</t>
  </si>
  <si>
    <t>UH12-2492</t>
  </si>
  <si>
    <t>MP13-6023</t>
  </si>
  <si>
    <t>II04-8409</t>
  </si>
  <si>
    <t>MP40-3780</t>
  </si>
  <si>
    <t>MP35-7554</t>
  </si>
  <si>
    <t>5DS40-0284</t>
  </si>
  <si>
    <t>MP70-8566</t>
  </si>
  <si>
    <t>Madrid|Madrid|Madrid</t>
  </si>
  <si>
    <t>MT103-1188</t>
  </si>
  <si>
    <t>II10-1315</t>
  </si>
  <si>
    <t>HH12-275</t>
  </si>
  <si>
    <t>MP40-7925</t>
  </si>
  <si>
    <t>ID12-2410</t>
  </si>
  <si>
    <t>Landsdown|Landsdown|Landsdown</t>
  </si>
  <si>
    <t>MT153-0069</t>
  </si>
  <si>
    <t>II10-1012</t>
  </si>
  <si>
    <t>CS58-0317</t>
  </si>
  <si>
    <t>II101-0545</t>
  </si>
  <si>
    <t>MP12-1103</t>
  </si>
  <si>
    <t>MP50-8241</t>
  </si>
  <si>
    <t>MP20-5407</t>
  </si>
  <si>
    <t>Linen Botanicals|Linen Botanicals|Linen Botanicals</t>
  </si>
  <si>
    <t>MP95C-0037</t>
  </si>
  <si>
    <t>Jules|Alaina|Everly</t>
  </si>
  <si>
    <t>MP10-8208</t>
  </si>
  <si>
    <t>MP20-6543</t>
  </si>
  <si>
    <t>MP35-8041</t>
  </si>
  <si>
    <t>BR12-3870</t>
  </si>
  <si>
    <t>Somerset|Greyson|Ezra</t>
  </si>
  <si>
    <t>MP130-0157</t>
  </si>
  <si>
    <t>LCN10-0021</t>
  </si>
  <si>
    <t>ID10-001</t>
  </si>
  <si>
    <t>CS40-1550</t>
  </si>
  <si>
    <t>Copper|Copper|Copper</t>
  </si>
  <si>
    <t>PET63OP6011</t>
  </si>
  <si>
    <t>MPS72-558</t>
  </si>
  <si>
    <t>MP70-8567</t>
  </si>
  <si>
    <t>MPE10-957</t>
  </si>
  <si>
    <t>MP20-8177</t>
  </si>
  <si>
    <t>Biron|Biron|Biron</t>
  </si>
  <si>
    <t>ID10-2282</t>
  </si>
  <si>
    <t>Level 1|Level 1|Level 1</t>
  </si>
  <si>
    <t>TN10-0054</t>
  </si>
  <si>
    <t>MP40-3504</t>
  </si>
  <si>
    <t>CC30-0033</t>
  </si>
  <si>
    <t>Moody Coast|Moody Coast|Moody Coast</t>
  </si>
  <si>
    <t>MP95C-0325</t>
  </si>
  <si>
    <t>CS10-1434</t>
  </si>
  <si>
    <t>Simone|Abelia|Fleur</t>
  </si>
  <si>
    <t>MP40-6614</t>
  </si>
  <si>
    <t>MP20-6638</t>
  </si>
  <si>
    <t>MPS10-492</t>
  </si>
  <si>
    <t>Hudson|Hudson|Hudson</t>
  </si>
  <si>
    <t>WR13-3474</t>
  </si>
  <si>
    <t>II10-1045</t>
  </si>
  <si>
    <t>ID10-2114</t>
  </si>
  <si>
    <t>MP40-4360</t>
  </si>
  <si>
    <t>5DS153-0048</t>
  </si>
  <si>
    <t>MP70-8168</t>
  </si>
  <si>
    <t>Elixir|Elixir|Elixir</t>
  </si>
  <si>
    <t>II153-0154</t>
  </si>
  <si>
    <t>MPE20-1009</t>
  </si>
  <si>
    <t>SHET20-589</t>
  </si>
  <si>
    <t>MPE10-609</t>
  </si>
  <si>
    <t>AM73-0239</t>
  </si>
  <si>
    <t>ID12-2039</t>
  </si>
  <si>
    <t>Derby|Derby|Derby</t>
  </si>
  <si>
    <t>II95C-0157</t>
  </si>
  <si>
    <t>Rowen|Rowen|Rowen</t>
  </si>
  <si>
    <t>5DS115-0003</t>
  </si>
  <si>
    <t>Carly|Audrina|Brittany</t>
  </si>
  <si>
    <t>MZ13-0568</t>
  </si>
  <si>
    <t>UH13-2098</t>
  </si>
  <si>
    <t>Bennett|Silas|Atlas</t>
  </si>
  <si>
    <t>UH10-2472</t>
  </si>
  <si>
    <t>Effie AZ|Effie AZ|Effie AZ</t>
  </si>
  <si>
    <t>ID10-2103</t>
  </si>
  <si>
    <t>MP41-3507</t>
  </si>
  <si>
    <t>Darley|Pagosa|Callan</t>
  </si>
  <si>
    <t>MP131-1179</t>
  </si>
  <si>
    <t>CCA13-0007</t>
  </si>
  <si>
    <t>Linen Blend|Linen Blend|Linen Blend</t>
  </si>
  <si>
    <t>MP20-7891</t>
  </si>
  <si>
    <t>ST54-0066</t>
  </si>
  <si>
    <t>MPE21-783</t>
  </si>
  <si>
    <t>MP120-0180</t>
  </si>
  <si>
    <t>ST54-0154</t>
  </si>
  <si>
    <t>Boho Notion|Boho Notion|Boho Notion</t>
  </si>
  <si>
    <t>MP95B-0252</t>
  </si>
  <si>
    <t>MP21-6407</t>
  </si>
  <si>
    <t>MP20-6519</t>
  </si>
  <si>
    <t>MP40-7443</t>
  </si>
  <si>
    <t>Bayard|Bayard|Bayard</t>
  </si>
  <si>
    <t>5DS153-0041</t>
  </si>
  <si>
    <t>MPS72-566</t>
  </si>
  <si>
    <t>CS14-1297</t>
  </si>
  <si>
    <t>II12-933</t>
  </si>
  <si>
    <t>TN54-0189</t>
  </si>
  <si>
    <t>CCL11-0021</t>
  </si>
  <si>
    <t>MP40-7938</t>
  </si>
  <si>
    <t>Travis AZ|Travis AZ|Travis AZ</t>
  </si>
  <si>
    <t>ST54-0225</t>
  </si>
  <si>
    <t>PET63PC5692</t>
  </si>
  <si>
    <t>MP20-5410</t>
  </si>
  <si>
    <t>II115-0432</t>
  </si>
  <si>
    <t>MP35-7588</t>
  </si>
  <si>
    <t>CS40-1554</t>
  </si>
  <si>
    <t>PET63CH5688P</t>
  </si>
  <si>
    <t>ID10-2228</t>
  </si>
  <si>
    <t>Jeweled Geo|Jeweled Geo|Jeweled Geo</t>
  </si>
  <si>
    <t>II95C-0161</t>
  </si>
  <si>
    <t>PET63PC6184-MD</t>
  </si>
  <si>
    <t>CCL40-0042</t>
  </si>
  <si>
    <t>KL20-3277</t>
  </si>
  <si>
    <t>Eve|Eve|Eve</t>
  </si>
  <si>
    <t>MT105-0147</t>
  </si>
  <si>
    <t>AM73-0228</t>
  </si>
  <si>
    <t>MP20-6640</t>
  </si>
  <si>
    <t>FB153-1186</t>
  </si>
  <si>
    <t>TN20-0442</t>
  </si>
  <si>
    <t>MPS72-563</t>
  </si>
  <si>
    <t>Riko|Riko|Riko</t>
  </si>
  <si>
    <t>II30-1078</t>
  </si>
  <si>
    <t>SS40-0144</t>
  </si>
  <si>
    <t>CS54-0984</t>
  </si>
  <si>
    <t>CHM40-0022</t>
  </si>
  <si>
    <t>MP10-8012</t>
  </si>
  <si>
    <t>SHET20-733</t>
  </si>
  <si>
    <t>ID10-1964</t>
  </si>
  <si>
    <t>UH10-2487</t>
  </si>
  <si>
    <t>II12-051</t>
  </si>
  <si>
    <t>Florio|Florio|Florio</t>
  </si>
  <si>
    <t>CHM30-0014</t>
  </si>
  <si>
    <t>MP35-8038</t>
  </si>
  <si>
    <t>MP10-7844</t>
  </si>
  <si>
    <t>Winter Valley|Winter Valley|Winter Valley</t>
  </si>
  <si>
    <t>WR13-3883</t>
  </si>
  <si>
    <t>MP35-7556</t>
  </si>
  <si>
    <t>Chadwick|Earl|Larry</t>
  </si>
  <si>
    <t>MP35-8067</t>
  </si>
  <si>
    <t>MPS72-583</t>
  </si>
  <si>
    <t>MP40-1594</t>
  </si>
  <si>
    <t>II150-0121</t>
  </si>
  <si>
    <t>II10-1222</t>
  </si>
  <si>
    <t>MP20-6643</t>
  </si>
  <si>
    <t>MP40-4507</t>
  </si>
  <si>
    <t>ID10-2406</t>
  </si>
  <si>
    <t>KL20-3404</t>
  </si>
  <si>
    <t>CS14-0892-1</t>
  </si>
  <si>
    <t>PET63PC6184-XL</t>
  </si>
  <si>
    <t>ID40-1810</t>
  </si>
  <si>
    <t>HH10-1544</t>
  </si>
  <si>
    <t>ID10-1802</t>
  </si>
  <si>
    <t>AM73-0289</t>
  </si>
  <si>
    <t>AM10-0088</t>
  </si>
  <si>
    <t>MPE21-781</t>
  </si>
  <si>
    <t>Roxie|Roxie|Roxie</t>
  </si>
  <si>
    <t>II100-0462</t>
  </si>
  <si>
    <t>PET63OD5682</t>
  </si>
  <si>
    <t>Melodia|Melodia|Melodia</t>
  </si>
  <si>
    <t>CHM30-0019</t>
  </si>
  <si>
    <t>WR10-2064</t>
  </si>
  <si>
    <t>MP20-6539</t>
  </si>
  <si>
    <t>5DS115-0008</t>
  </si>
  <si>
    <t>Asher|Caroline|Mandy</t>
  </si>
  <si>
    <t>MP35-8058</t>
  </si>
  <si>
    <t>BASI16-0572</t>
  </si>
  <si>
    <t>KL20-3258</t>
  </si>
  <si>
    <t>MP20-7881</t>
  </si>
  <si>
    <t>PET66PT6025-SM</t>
  </si>
  <si>
    <t>MP10-1411</t>
  </si>
  <si>
    <t>MP51N-4640</t>
  </si>
  <si>
    <t>UH12-2493</t>
  </si>
  <si>
    <t>TN10-0437</t>
  </si>
  <si>
    <t>Pierre</t>
  </si>
  <si>
    <t>CS10-0068</t>
  </si>
  <si>
    <t>CSP10-1481</t>
  </si>
  <si>
    <t>SHET20-1128</t>
  </si>
  <si>
    <t>II12-801</t>
  </si>
  <si>
    <t>Exton|Exton|Exton</t>
  </si>
  <si>
    <t>MP95B-0276</t>
  </si>
  <si>
    <t>AM10-0079</t>
  </si>
  <si>
    <t>MP40-1575</t>
  </si>
  <si>
    <t>5DS100-0028</t>
  </si>
  <si>
    <t>KL20-3281</t>
  </si>
  <si>
    <t>ID20-1742</t>
  </si>
  <si>
    <t>SS40-0207</t>
  </si>
  <si>
    <t>MPE10-088</t>
  </si>
  <si>
    <t>TN10-0475</t>
  </si>
  <si>
    <t>Savor|Savor|Savor</t>
  </si>
  <si>
    <t>FB150-1163</t>
  </si>
  <si>
    <t>MP30-4831</t>
  </si>
  <si>
    <t>CCA13-0009</t>
  </si>
  <si>
    <t>Valerie Light Filtering</t>
  </si>
  <si>
    <t>KL40-3418</t>
  </si>
  <si>
    <t>II12-1318</t>
  </si>
  <si>
    <t>MP20-6507</t>
  </si>
  <si>
    <t>MP10-6571</t>
  </si>
  <si>
    <t>ID10-013</t>
  </si>
  <si>
    <t>Donut|Donut|Donut</t>
  </si>
  <si>
    <t>PET63DU5481</t>
  </si>
  <si>
    <t>MP20-6545</t>
  </si>
  <si>
    <t>5DS70-0217</t>
  </si>
  <si>
    <t>MP70-8589</t>
  </si>
  <si>
    <t>MPS73-550</t>
  </si>
  <si>
    <t>MP12-8293</t>
  </si>
  <si>
    <t>ST54-0208</t>
  </si>
  <si>
    <t>AM73-0225</t>
  </si>
  <si>
    <t>UH12-2489</t>
  </si>
  <si>
    <t>CC73-0008</t>
  </si>
  <si>
    <t>MPS72-592</t>
  </si>
  <si>
    <t>ID20-2222</t>
  </si>
  <si>
    <t>II10-1223</t>
  </si>
  <si>
    <t>CS50-0308</t>
  </si>
  <si>
    <t>CO63BC6221E</t>
  </si>
  <si>
    <t>ID50-1092</t>
  </si>
  <si>
    <t>BR13-1362</t>
  </si>
  <si>
    <t>MP21-6408</t>
  </si>
  <si>
    <t>PET66PT6194</t>
  </si>
  <si>
    <t>Harlow|Raine|Lux</t>
  </si>
  <si>
    <t>MP13-8310</t>
  </si>
  <si>
    <t>ST54-0173</t>
  </si>
  <si>
    <t>KS Spring 2023|KS Spring 2023|KS Spring 2023</t>
  </si>
  <si>
    <t>CO63BC6112E</t>
  </si>
  <si>
    <t>ID10-2241</t>
  </si>
  <si>
    <t>Grafton|Rile|Nettie</t>
  </si>
  <si>
    <t>MP100-1157</t>
  </si>
  <si>
    <t>Coco|Bianca|Lauren</t>
  </si>
  <si>
    <t>CS14-0681-1</t>
  </si>
  <si>
    <t>MP70-4986</t>
  </si>
  <si>
    <t>Lillian|Lillian|Lillian</t>
  </si>
  <si>
    <t>MT95B-0079</t>
  </si>
  <si>
    <t>II12-1163</t>
  </si>
  <si>
    <t>CS10-0258-1</t>
  </si>
  <si>
    <t>CS50-0304</t>
  </si>
  <si>
    <t>CS14-0695-1</t>
  </si>
  <si>
    <t>ID12-2244</t>
  </si>
  <si>
    <t>Printed|Printed|Printed</t>
  </si>
  <si>
    <t>MZ20-0539</t>
  </si>
  <si>
    <t>MPE10-877</t>
  </si>
  <si>
    <t>MP35-7592</t>
  </si>
  <si>
    <t>MP10-2586</t>
  </si>
  <si>
    <t>MPE10-569</t>
  </si>
  <si>
    <t>Brianne|Hannah|Hannah</t>
  </si>
  <si>
    <t>MP50N-7095</t>
  </si>
  <si>
    <t>Aria|Aria|Aria</t>
  </si>
  <si>
    <t>II151-0136</t>
  </si>
  <si>
    <t>UH10-2296</t>
  </si>
  <si>
    <t>PET63DU5480</t>
  </si>
  <si>
    <t>CCS20-023</t>
  </si>
  <si>
    <t>CCL40-0050</t>
  </si>
  <si>
    <t>MP20-7882</t>
  </si>
  <si>
    <t>5DS40-0156</t>
  </si>
  <si>
    <t>MP40-7937</t>
  </si>
  <si>
    <t>MP104-1149</t>
  </si>
  <si>
    <t>FB154-1177</t>
  </si>
  <si>
    <t>Tencel Polyester Blend|Tencel Polyester Blend|Tencel Polyester Blend</t>
  </si>
  <si>
    <t>BR20-3894</t>
  </si>
  <si>
    <t>Calistoga|Calistoga|Calistoga</t>
  </si>
  <si>
    <t>CCA70-0020</t>
  </si>
  <si>
    <t>MP40-3506</t>
  </si>
  <si>
    <t>Jeanie|Jeanie|Jeanie</t>
  </si>
  <si>
    <t>5DS100-0031</t>
  </si>
  <si>
    <t>ST54-0082</t>
  </si>
  <si>
    <t>ID70-1373</t>
  </si>
  <si>
    <t>Darya|Maya|Siesta</t>
  </si>
  <si>
    <t>GP35-0005</t>
  </si>
  <si>
    <t>Blake|Taylor|Drew</t>
  </si>
  <si>
    <t>MP13-8133</t>
  </si>
  <si>
    <t>CCL30-0033</t>
  </si>
  <si>
    <t>CHM70-0020</t>
  </si>
  <si>
    <t>TN54-0342</t>
  </si>
  <si>
    <t>MP10-8207</t>
  </si>
  <si>
    <t>MPE21-779</t>
  </si>
  <si>
    <t>Nava|Nava|Nava</t>
  </si>
  <si>
    <t>FB150-1170</t>
  </si>
  <si>
    <t>Plush to Sherpa Heated AZ|Plush to Sherpa Heated AZ|Plush to Sherpa Heated</t>
  </si>
  <si>
    <t>BR54-3741</t>
  </si>
  <si>
    <t>ID12-1510</t>
  </si>
  <si>
    <t>KL20-3254</t>
  </si>
  <si>
    <t>TN20-0424</t>
  </si>
  <si>
    <t>II115-0417</t>
  </si>
  <si>
    <t>PET66PT6023</t>
  </si>
  <si>
    <t>ID10-2197</t>
  </si>
  <si>
    <t>MP51-4637</t>
  </si>
  <si>
    <t>MP35-8060</t>
  </si>
  <si>
    <t>ID10-2226</t>
  </si>
  <si>
    <t>BR20-1907</t>
  </si>
  <si>
    <t>MP40-7805</t>
  </si>
  <si>
    <t>Level 2|Level 2|Level 2</t>
  </si>
  <si>
    <t>TN10-0057</t>
  </si>
  <si>
    <t>5DS40-0160</t>
  </si>
  <si>
    <t>CS14-0418-1</t>
  </si>
  <si>
    <t>CCA13-0010</t>
  </si>
  <si>
    <t>MP70-8584</t>
  </si>
  <si>
    <t>II12-1317</t>
  </si>
  <si>
    <t>MP40-8089</t>
  </si>
  <si>
    <t>MP35-7595</t>
  </si>
  <si>
    <t>BR12-3867</t>
  </si>
  <si>
    <t>MP40-7939</t>
  </si>
  <si>
    <t>SS40-0178</t>
  </si>
  <si>
    <t>ID12-1393</t>
  </si>
  <si>
    <t>BR20-0977</t>
  </si>
  <si>
    <t>BR20-0985</t>
  </si>
  <si>
    <t>BR20-1901</t>
  </si>
  <si>
    <t>ID10-2336</t>
  </si>
  <si>
    <t>KL20-3266</t>
  </si>
  <si>
    <t>MP10-7843</t>
  </si>
  <si>
    <t>MP51-2607</t>
  </si>
  <si>
    <t>CS10-1466</t>
  </si>
  <si>
    <t>MPS72-559</t>
  </si>
  <si>
    <t>UH10-2482</t>
  </si>
  <si>
    <t>Norfolk|Albany</t>
  </si>
  <si>
    <t>MP10-1994</t>
  </si>
  <si>
    <t>SS40-0216</t>
  </si>
  <si>
    <t>BASI16-0587</t>
  </si>
  <si>
    <t>Crewe|Crewe|Crewe</t>
  </si>
  <si>
    <t>5DS153-0045</t>
  </si>
  <si>
    <t>Whitney|Elaine|Martha</t>
  </si>
  <si>
    <t>MP10-7839</t>
  </si>
  <si>
    <t>Mona|Kary|Shelly</t>
  </si>
  <si>
    <t>CS14-0808-1</t>
  </si>
  <si>
    <t>II12-049</t>
  </si>
  <si>
    <t>SS40-0179</t>
  </si>
  <si>
    <t>AM73-0245</t>
  </si>
  <si>
    <t>MP40-7940</t>
  </si>
  <si>
    <t>WR13-3884</t>
  </si>
  <si>
    <t>MP95B-0002</t>
  </si>
  <si>
    <t>MP40-4598</t>
  </si>
  <si>
    <t>BR20-1895</t>
  </si>
  <si>
    <t>WR10-3842</t>
  </si>
  <si>
    <t>MP40-2026</t>
  </si>
  <si>
    <t>MPS72-568</t>
  </si>
  <si>
    <t>ID20-2203</t>
  </si>
  <si>
    <t>MP20-8181</t>
  </si>
  <si>
    <t>SS40-0142</t>
  </si>
  <si>
    <t>CS14-0062-1</t>
  </si>
  <si>
    <t>MPE12-643</t>
  </si>
  <si>
    <t>MP40-6624</t>
  </si>
  <si>
    <t>Taren|Brent|Aljed</t>
  </si>
  <si>
    <t>SS40-0157</t>
  </si>
  <si>
    <t>MP41-4375</t>
  </si>
  <si>
    <t>MT95F-0088</t>
  </si>
  <si>
    <t>AM12-0119</t>
  </si>
  <si>
    <t>MPE10-093</t>
  </si>
  <si>
    <t>MP40-4489</t>
  </si>
  <si>
    <t>Lysandria|Lysandria|Lysandria</t>
  </si>
  <si>
    <t>FB153-1189</t>
  </si>
  <si>
    <t>MPS72-586</t>
  </si>
  <si>
    <t>MP70-8608</t>
  </si>
  <si>
    <t>BR10-3864</t>
  </si>
  <si>
    <t>MP70-8618</t>
  </si>
  <si>
    <t>MP10-7950</t>
  </si>
  <si>
    <t>MP40-7931</t>
  </si>
  <si>
    <t>MP70-8594</t>
  </si>
  <si>
    <t>ID20-1736</t>
  </si>
  <si>
    <t>WR10-3839</t>
  </si>
  <si>
    <t>Midnight Tide Blue|Midnight Tide Blue|Midnight Tide Blue</t>
  </si>
  <si>
    <t>MP95C-0125</t>
  </si>
  <si>
    <t>MP13-8132</t>
  </si>
  <si>
    <t>BR54-0820</t>
  </si>
  <si>
    <t>MP10-039</t>
  </si>
  <si>
    <t>CC51-0024</t>
  </si>
  <si>
    <t>BR20-3902</t>
  </si>
  <si>
    <t>IIF19-0021</t>
  </si>
  <si>
    <t>II21-1305</t>
  </si>
  <si>
    <t>MPS72-575</t>
  </si>
  <si>
    <t>Haven|Haven|Haven</t>
  </si>
  <si>
    <t>MPS10-466</t>
  </si>
  <si>
    <t>SHET20-1181</t>
  </si>
  <si>
    <t>Ritzy|Ritzy|Ritzy</t>
  </si>
  <si>
    <t>MPS72-451</t>
  </si>
  <si>
    <t>CS20-1628</t>
  </si>
  <si>
    <t>MP41-5471</t>
  </si>
  <si>
    <t>Cheshire|Cheshire|Cheshire</t>
  </si>
  <si>
    <t>5DS105-0013</t>
  </si>
  <si>
    <t>ID12-2117</t>
  </si>
  <si>
    <t>CS13-1605</t>
  </si>
  <si>
    <t>MPS72-564</t>
  </si>
  <si>
    <t>Beacon|Beacon|Beacon</t>
  </si>
  <si>
    <t>II154-0123</t>
  </si>
  <si>
    <t>CS10-1519</t>
  </si>
  <si>
    <t>BR54-0532</t>
  </si>
  <si>
    <t>Alden|Oakley|Willow</t>
  </si>
  <si>
    <t>MP40-7797</t>
  </si>
  <si>
    <t>AM73-0230</t>
  </si>
  <si>
    <t>CCL11-0024</t>
  </si>
  <si>
    <t>MP40-3781</t>
  </si>
  <si>
    <t>MP41-2027</t>
  </si>
  <si>
    <t>ID51-1679</t>
  </si>
  <si>
    <t>II30-1148</t>
  </si>
  <si>
    <t>BR20-0981</t>
  </si>
  <si>
    <t>CCL30-0028</t>
  </si>
  <si>
    <t>MP20-7886</t>
  </si>
  <si>
    <t>Devon|Devon|Devon</t>
  </si>
  <si>
    <t>5DS150-0044</t>
  </si>
  <si>
    <t>MPE20-1044</t>
  </si>
  <si>
    <t>BR20-1898</t>
  </si>
  <si>
    <t>MP12-8294</t>
  </si>
  <si>
    <t>CS14-0063-1</t>
  </si>
  <si>
    <t>Audrey|Abel|Zuri</t>
  </si>
  <si>
    <t>MP108-1139</t>
  </si>
  <si>
    <t>5DS153-0049</t>
  </si>
  <si>
    <t>MP13-8309</t>
  </si>
  <si>
    <t>II422101</t>
  </si>
  <si>
    <t>II04-8046</t>
  </si>
  <si>
    <t>MP35-8045</t>
  </si>
  <si>
    <t>MP35-8026</t>
  </si>
  <si>
    <t>5DS40-0229</t>
  </si>
  <si>
    <t>MP13-8308</t>
  </si>
  <si>
    <t>SS40-0198</t>
  </si>
  <si>
    <t>Miro|Miro|Miro</t>
  </si>
  <si>
    <t>BR10-3849</t>
  </si>
  <si>
    <t>MP10-6724</t>
  </si>
  <si>
    <t>TN10-0056</t>
  </si>
  <si>
    <t>SHET20-969</t>
  </si>
  <si>
    <t>UH20-2462</t>
  </si>
  <si>
    <t>ID73-2058</t>
  </si>
  <si>
    <t>MPS72-578</t>
  </si>
  <si>
    <t>BASI16-0318</t>
  </si>
  <si>
    <t>CHM12-0007</t>
  </si>
  <si>
    <t>MP40-7807</t>
  </si>
  <si>
    <t>BR13-3874</t>
  </si>
  <si>
    <t>5DS70-0250</t>
  </si>
  <si>
    <t>Nelia|Nelia|Nelia</t>
  </si>
  <si>
    <t>II153-0144</t>
  </si>
  <si>
    <t>MP12-8306</t>
  </si>
  <si>
    <t>ST54-0166</t>
  </si>
  <si>
    <t>MPE10-956</t>
  </si>
  <si>
    <t>AM73-0259</t>
  </si>
  <si>
    <t>NS30-1826A</t>
  </si>
  <si>
    <t>KL20-3463</t>
  </si>
  <si>
    <t>CHM30-0015</t>
  </si>
  <si>
    <t>TN54-0439</t>
  </si>
  <si>
    <t>II40-1278</t>
  </si>
  <si>
    <t>Jodi|Lydia|Lauren</t>
  </si>
  <si>
    <t>FPF20-0283</t>
  </si>
  <si>
    <t>CC30-0030</t>
  </si>
  <si>
    <t>5DS40-0283</t>
  </si>
  <si>
    <t>Copeland|Jakoba|Eros</t>
  </si>
  <si>
    <t>MP104-1086</t>
  </si>
  <si>
    <t>UH12-2488</t>
  </si>
  <si>
    <t>UH70-2308</t>
  </si>
  <si>
    <t>MP10-7951</t>
  </si>
  <si>
    <t>UH20-2456</t>
  </si>
  <si>
    <t>MP35-7562</t>
  </si>
  <si>
    <t>MPS72-582</t>
  </si>
  <si>
    <t>MP41-3505</t>
  </si>
  <si>
    <t>Fleur</t>
  </si>
  <si>
    <t>II30-549</t>
  </si>
  <si>
    <t>ID10-2102</t>
  </si>
  <si>
    <t>CSP16-1526</t>
  </si>
  <si>
    <t>Flinn|Flinn|Flinn</t>
  </si>
  <si>
    <t>II153-0150</t>
  </si>
  <si>
    <t>MPS72-569</t>
  </si>
  <si>
    <t>Gilded Peacock|Gilded Peacock|Gilded Peacock</t>
  </si>
  <si>
    <t>MP95C-0246</t>
  </si>
  <si>
    <t>Kubrick|Barry|Beckner</t>
  </si>
  <si>
    <t>MP103-1224</t>
  </si>
  <si>
    <t>ID12-2248</t>
  </si>
  <si>
    <t>MP104-0061</t>
  </si>
  <si>
    <t>BR20-0974</t>
  </si>
  <si>
    <t>MP70-8609</t>
  </si>
  <si>
    <t>Sunshine Animals|Sunshine Animals|Sunshine Animals</t>
  </si>
  <si>
    <t>ID95C-0049</t>
  </si>
  <si>
    <t>MP12-8162</t>
  </si>
  <si>
    <t>II12-1015</t>
  </si>
  <si>
    <t>CS13-1606</t>
  </si>
  <si>
    <t>HH30-106</t>
  </si>
  <si>
    <t>KL20-3407</t>
  </si>
  <si>
    <t>SS40-0182</t>
  </si>
  <si>
    <t>MP13-2631</t>
  </si>
  <si>
    <t>Cario</t>
  </si>
  <si>
    <t>II30-221</t>
  </si>
  <si>
    <t>BR54-2783</t>
  </si>
  <si>
    <t>MP35-7587</t>
  </si>
  <si>
    <t>BASI16-0585</t>
  </si>
  <si>
    <t>Charisma|Charlaine|Colissa</t>
  </si>
  <si>
    <t>MP70-7697</t>
  </si>
  <si>
    <t>Sophia|Sophia|Sophia</t>
  </si>
  <si>
    <t>ST35-0252</t>
  </si>
  <si>
    <t>BR20-3898</t>
  </si>
  <si>
    <t>KL20-3290</t>
  </si>
  <si>
    <t>Ryan|Ryan|Ryan</t>
  </si>
  <si>
    <t>II100-0470</t>
  </si>
  <si>
    <t>MP35-8056</t>
  </si>
  <si>
    <t>MZK13-172</t>
  </si>
  <si>
    <t>BASI30-0322</t>
  </si>
  <si>
    <t>Contessa|Contessa|Contessa</t>
  </si>
  <si>
    <t>CHM12-0002</t>
  </si>
  <si>
    <t>UH10-2480</t>
  </si>
  <si>
    <t>ID20-2204</t>
  </si>
  <si>
    <t>II422156</t>
  </si>
  <si>
    <t>II04-8101</t>
  </si>
  <si>
    <t>CS10-0276-1</t>
  </si>
  <si>
    <t>KL20-3262</t>
  </si>
  <si>
    <t>PET63HM6012</t>
  </si>
  <si>
    <t>PET63DU5479</t>
  </si>
  <si>
    <t>TN54-0402</t>
  </si>
  <si>
    <t>SS40-0208</t>
  </si>
  <si>
    <t>Bradley|Nicholas|James</t>
  </si>
  <si>
    <t>MZ80-241</t>
  </si>
  <si>
    <t>Sterling Mist|Sterling Mist|Sterling Mist</t>
  </si>
  <si>
    <t>MP95C-0171</t>
  </si>
  <si>
    <t>MP40-4361</t>
  </si>
  <si>
    <t>AM73-0234</t>
  </si>
  <si>
    <t>UH12-2474</t>
  </si>
  <si>
    <t>BASI16-0575</t>
  </si>
  <si>
    <t>Simmons|Tita|Blaire</t>
  </si>
  <si>
    <t>MP100-0780</t>
  </si>
  <si>
    <t>MP12-8163</t>
  </si>
  <si>
    <t>UH12-2349</t>
  </si>
  <si>
    <t>UH10-2150</t>
  </si>
  <si>
    <t>PET63PC6184-LG</t>
  </si>
  <si>
    <t>ID12-2411</t>
  </si>
  <si>
    <t>MP35-7558</t>
  </si>
  <si>
    <t>BR10-3852</t>
  </si>
  <si>
    <t>Summer Bliss|Summer Bliss|Summer Bliss</t>
  </si>
  <si>
    <t>ID95B-0025</t>
  </si>
  <si>
    <t>SHET20-838</t>
  </si>
  <si>
    <t>MP35-7578</t>
  </si>
  <si>
    <t>MP70-5821</t>
  </si>
  <si>
    <t>SHET20-1191</t>
  </si>
  <si>
    <t>5DS40-0228</t>
  </si>
  <si>
    <t>II10-046</t>
  </si>
  <si>
    <t>ST54-0160</t>
  </si>
  <si>
    <t>MPE12-644</t>
  </si>
  <si>
    <t>ID12-2245</t>
  </si>
  <si>
    <t>Kaia|Mana|Mana</t>
  </si>
  <si>
    <t>INFLATABLES</t>
  </si>
  <si>
    <t>5DS36-0303</t>
  </si>
  <si>
    <t>SHET20-1125</t>
  </si>
  <si>
    <t>AM73-0253</t>
  </si>
  <si>
    <t>TN54-0404</t>
  </si>
  <si>
    <t>5DS100-0023</t>
  </si>
  <si>
    <t>CC73-0012</t>
  </si>
  <si>
    <t>PET63CM6021</t>
  </si>
  <si>
    <t>MPE12-640</t>
  </si>
  <si>
    <t>KL20-3289</t>
  </si>
  <si>
    <t>CS58-0315</t>
  </si>
  <si>
    <t>SHET20-974</t>
  </si>
  <si>
    <t>ST54-0224</t>
  </si>
  <si>
    <t>MPS72-591</t>
  </si>
  <si>
    <t>Ashley|Abigail|Hannah</t>
  </si>
  <si>
    <t>MP35-7185</t>
  </si>
  <si>
    <t>CCL40-0043</t>
  </si>
  <si>
    <t>AM73-0255</t>
  </si>
  <si>
    <t>BR10-3853</t>
  </si>
  <si>
    <t>KL20-3270</t>
  </si>
  <si>
    <t>ID20-1738</t>
  </si>
  <si>
    <t>Natural Agate|Natural Agate|Natural Agate</t>
  </si>
  <si>
    <t>MP95G-0004</t>
  </si>
  <si>
    <t>MP12-8167</t>
  </si>
  <si>
    <t>ST54-0176</t>
  </si>
  <si>
    <t>UH12-2483</t>
  </si>
  <si>
    <t>II04-8041</t>
  </si>
  <si>
    <t>UH12-2299</t>
  </si>
  <si>
    <t>MP40-2409</t>
  </si>
  <si>
    <t>Bella|Harley|Zues</t>
  </si>
  <si>
    <t>MS63PC5359</t>
  </si>
  <si>
    <t>PET63PS5695P</t>
  </si>
  <si>
    <t>Vintage Models</t>
  </si>
  <si>
    <t>ID95A-0035</t>
  </si>
  <si>
    <t>MPE10-084</t>
  </si>
  <si>
    <t>UH12-2484</t>
  </si>
  <si>
    <t>MP10-2587</t>
  </si>
  <si>
    <t>MP51-4639</t>
  </si>
  <si>
    <t>Alarid|Alarid|Alarid</t>
  </si>
  <si>
    <t>II153-0156</t>
  </si>
  <si>
    <t>ST54-0233</t>
  </si>
  <si>
    <t>ID10-2339</t>
  </si>
  <si>
    <t>FB153-1180</t>
  </si>
  <si>
    <t>CHM12-0005</t>
  </si>
  <si>
    <t>II10-1162</t>
  </si>
  <si>
    <t>MP13-8307</t>
  </si>
  <si>
    <t>MP40-8088</t>
  </si>
  <si>
    <t>II04-8108</t>
  </si>
  <si>
    <t>CS13-1608</t>
  </si>
  <si>
    <t>TN50-0484</t>
  </si>
  <si>
    <t>Canova|Canova|Canova</t>
  </si>
  <si>
    <t>CHM30-0013</t>
  </si>
  <si>
    <t>MP40-1572</t>
  </si>
  <si>
    <t>MP20-5405</t>
  </si>
  <si>
    <t>UH12-0226</t>
  </si>
  <si>
    <t>Abstract Talon|Abstract Talon|Abstract Talon</t>
  </si>
  <si>
    <t>MP95G-0313</t>
  </si>
  <si>
    <t>Zippered Pouch|Zippered Pouch|Zippered Pouch</t>
  </si>
  <si>
    <t>PET66-0036UPC</t>
  </si>
  <si>
    <t>MP12-8286</t>
  </si>
  <si>
    <t>Sedona Boucle|Sedona Boucle|Sedona Boucle</t>
  </si>
  <si>
    <t>CCA30-0013</t>
  </si>
  <si>
    <t>Boyden|Stellar|Charmaine</t>
  </si>
  <si>
    <t>MP105-1140</t>
  </si>
  <si>
    <t>ID10-2011</t>
  </si>
  <si>
    <t>WR10-2061</t>
  </si>
  <si>
    <t>SHET20-1192</t>
  </si>
  <si>
    <t>MP41-2228</t>
  </si>
  <si>
    <t>ID20-2207</t>
  </si>
  <si>
    <t>II12-934</t>
  </si>
  <si>
    <t>II12-1216</t>
  </si>
  <si>
    <t>BR10-3848</t>
  </si>
  <si>
    <t>BR20-1904</t>
  </si>
  <si>
    <t>ID20-1740</t>
  </si>
  <si>
    <t>II04-8110</t>
  </si>
  <si>
    <t>WR10-3840</t>
  </si>
  <si>
    <t>ID40-2018</t>
  </si>
  <si>
    <t>CS14-0807-1</t>
  </si>
  <si>
    <t>5DS36-0304</t>
  </si>
  <si>
    <t>FB153-1175</t>
  </si>
  <si>
    <t>Gilded Trio|Gilded Trio|Gilded Trio</t>
  </si>
  <si>
    <t>MT95G-0087</t>
  </si>
  <si>
    <t>MPE12-639</t>
  </si>
  <si>
    <t>MP70-8559</t>
  </si>
  <si>
    <t>Serenitie|Serenitie|Serenitie</t>
  </si>
  <si>
    <t>II150-0149</t>
  </si>
  <si>
    <t>MPS72-581</t>
  </si>
  <si>
    <t>AM73-0238</t>
  </si>
  <si>
    <t>Kiran</t>
  </si>
  <si>
    <t>II30-208</t>
  </si>
  <si>
    <t>Milo</t>
  </si>
  <si>
    <t>IIF17-0149</t>
  </si>
  <si>
    <t>HH30-255</t>
  </si>
  <si>
    <t>Cornelli|Cornelli|Cornelli</t>
  </si>
  <si>
    <t>CCL40-0055</t>
  </si>
  <si>
    <t>Sammie|Dakota|Cameron</t>
  </si>
  <si>
    <t>UHK10-0193</t>
  </si>
  <si>
    <t>MPS72-576</t>
  </si>
  <si>
    <t>AM73-0249</t>
  </si>
  <si>
    <t>SS40-0122</t>
  </si>
  <si>
    <t>MPE12-641</t>
  </si>
  <si>
    <t>WR13-3473</t>
  </si>
  <si>
    <t>II04-8109</t>
  </si>
  <si>
    <t>Otis|Leo|Ivan</t>
  </si>
  <si>
    <t>MP40-8188</t>
  </si>
  <si>
    <t>SHET20-1182</t>
  </si>
  <si>
    <t>Bristol|Bristol|Bristol</t>
  </si>
  <si>
    <t>II154-0124</t>
  </si>
  <si>
    <t>CHM40-0023</t>
  </si>
  <si>
    <t>MP35-8021</t>
  </si>
  <si>
    <t>UH20-2466</t>
  </si>
  <si>
    <t>BR13-3875</t>
  </si>
  <si>
    <t>Kent|Kent|Kent</t>
  </si>
  <si>
    <t>BR10-3860</t>
  </si>
  <si>
    <t>CC30-0031</t>
  </si>
  <si>
    <t>MP70-8586</t>
  </si>
  <si>
    <t>BL51-0616</t>
  </si>
  <si>
    <t>II30-1146</t>
  </si>
  <si>
    <t>MP13-1678</t>
  </si>
  <si>
    <t>MP41-4451</t>
  </si>
  <si>
    <t>ID40-555</t>
  </si>
  <si>
    <t>Averie|Bianca|Suzy</t>
  </si>
  <si>
    <t>MP35-8064</t>
  </si>
  <si>
    <t>ID20-1436</t>
  </si>
  <si>
    <t>Wheaton|Wheaton|Wheaton</t>
  </si>
  <si>
    <t>MT104-0142</t>
  </si>
  <si>
    <t>BR20-3906</t>
  </si>
  <si>
    <t>UH12-2475</t>
  </si>
  <si>
    <t>MPS72-594</t>
  </si>
  <si>
    <t>CC73-0015</t>
  </si>
  <si>
    <t>ID95C-0058</t>
  </si>
  <si>
    <t>MP40-7984</t>
  </si>
  <si>
    <t>Across The Plains 2|Across The Plains 2|Across The Plains 2</t>
  </si>
  <si>
    <t>MT95C-0023</t>
  </si>
  <si>
    <t>SS40-0147</t>
  </si>
  <si>
    <t>MP95D-0304</t>
  </si>
  <si>
    <t>UH20-2468</t>
  </si>
  <si>
    <t>TN54-0198</t>
  </si>
  <si>
    <t>MPS72-579</t>
  </si>
  <si>
    <t>Extended|Extended|Extended</t>
  </si>
  <si>
    <t>ID11-1413</t>
  </si>
  <si>
    <t>ID20-2368</t>
  </si>
  <si>
    <t>MP40-7932</t>
  </si>
  <si>
    <t>MPS72-595</t>
  </si>
  <si>
    <t>AM73-0235</t>
  </si>
  <si>
    <t>MP40-8091</t>
  </si>
  <si>
    <t>MP40-8121</t>
  </si>
  <si>
    <t>ID20-2366</t>
  </si>
  <si>
    <t>MPS72-593</t>
  </si>
  <si>
    <t>SHET20-591</t>
  </si>
  <si>
    <t>CCS20-018</t>
  </si>
  <si>
    <t>BR12-3871</t>
  </si>
  <si>
    <t>ID10-2342</t>
  </si>
  <si>
    <t>SHET20-587</t>
  </si>
  <si>
    <t>Sunrise|Sunrise|Sunrise</t>
  </si>
  <si>
    <t>PET66BP6026</t>
  </si>
  <si>
    <t>Perla|Perla|Perla</t>
  </si>
  <si>
    <t>CHM11-0011</t>
  </si>
  <si>
    <t>Laurel|Laurel|Laurel</t>
  </si>
  <si>
    <t>5DS122-0010</t>
  </si>
  <si>
    <t>MP40-2333</t>
  </si>
  <si>
    <t>CS10-1341</t>
  </si>
  <si>
    <t>II21-1307</t>
  </si>
  <si>
    <t>ID40-554</t>
  </si>
  <si>
    <t>MPS72-587</t>
  </si>
  <si>
    <t>MP70-8557</t>
  </si>
  <si>
    <t>II21-1299</t>
  </si>
  <si>
    <t>II21-1306</t>
  </si>
  <si>
    <t>MP35-7591</t>
  </si>
  <si>
    <t>Humming Birds|Humming Birds|Humming Birds</t>
  </si>
  <si>
    <t>UH95G-0034</t>
  </si>
  <si>
    <t>II04-8102</t>
  </si>
  <si>
    <t>II317125</t>
  </si>
  <si>
    <t>II04-1587</t>
  </si>
  <si>
    <t>Nadia AZ|Nadia AZ|Nadia AZ</t>
  </si>
  <si>
    <t>ID73-2061</t>
  </si>
  <si>
    <t>BR20-3895</t>
  </si>
  <si>
    <t>MPE10-089</t>
  </si>
  <si>
    <t>CS70-0105</t>
  </si>
  <si>
    <t>MP70-8585</t>
  </si>
  <si>
    <t>ST54-0192</t>
  </si>
  <si>
    <t>Foggy Morning|Foggy Morning|Foggy Morning</t>
  </si>
  <si>
    <t>MT95C-0025</t>
  </si>
  <si>
    <t>MP70-8603</t>
  </si>
  <si>
    <t>Keegan|Keegan|Keegan</t>
  </si>
  <si>
    <t>II120-0568</t>
  </si>
  <si>
    <t>UHK12-0169</t>
  </si>
  <si>
    <t>BR20-3903</t>
  </si>
  <si>
    <t>SHET20-1127</t>
  </si>
  <si>
    <t>BR54-0857</t>
  </si>
  <si>
    <t>SHET20-183</t>
  </si>
  <si>
    <t>CCL40-0051</t>
  </si>
  <si>
    <t>ID10-2115</t>
  </si>
  <si>
    <t>KL20-3390</t>
  </si>
  <si>
    <t>Romo|Romo|Romo</t>
  </si>
  <si>
    <t>CCA40-0015</t>
  </si>
  <si>
    <t>ID12-2286</t>
  </si>
  <si>
    <t>SHET20-1084</t>
  </si>
  <si>
    <t>CC73-0006</t>
  </si>
  <si>
    <t>Astrid|Astrid|Astrid</t>
  </si>
  <si>
    <t>II151-0135</t>
  </si>
  <si>
    <t>CC30-0032</t>
  </si>
  <si>
    <t>PAJAMA (SET)</t>
  </si>
  <si>
    <t>MP40-2681</t>
  </si>
  <si>
    <t>SS40-0106</t>
  </si>
  <si>
    <t>Aida|Calista|Kaley</t>
  </si>
  <si>
    <t>MP40-7935</t>
  </si>
  <si>
    <t>KL20-3252</t>
  </si>
  <si>
    <t>Costa|Keani|Keani</t>
  </si>
  <si>
    <t>5DS36-0297</t>
  </si>
  <si>
    <t>MP20-6344</t>
  </si>
  <si>
    <t>MP12-8305</t>
  </si>
  <si>
    <t>MP70-8591</t>
  </si>
  <si>
    <t>MP35-8036</t>
  </si>
  <si>
    <t>Remi|Remi|Remi</t>
  </si>
  <si>
    <t>II95F-0153</t>
  </si>
  <si>
    <t>SS40-0232</t>
  </si>
  <si>
    <t>BR20-1903</t>
  </si>
  <si>
    <t>SHET20-182</t>
  </si>
  <si>
    <t>UHK10-0189</t>
  </si>
  <si>
    <t>AM73-0229</t>
  </si>
  <si>
    <t>Margot Light Filtering</t>
  </si>
  <si>
    <t>KL40-3423</t>
  </si>
  <si>
    <t>PET63OP6186-XL</t>
  </si>
  <si>
    <t>SHET20-506</t>
  </si>
  <si>
    <t>MP70-8629</t>
  </si>
  <si>
    <t>Dora|Dora|Dora</t>
  </si>
  <si>
    <t>II12-1282</t>
  </si>
  <si>
    <t>ID12-1868</t>
  </si>
  <si>
    <t>SHET20-1188</t>
  </si>
  <si>
    <t>MPS72-588</t>
  </si>
  <si>
    <t>KL40-3420</t>
  </si>
  <si>
    <t>AM73-0251</t>
  </si>
  <si>
    <t>CS54-0983</t>
  </si>
  <si>
    <t>ID20-1741</t>
  </si>
  <si>
    <t>II10-1161</t>
  </si>
  <si>
    <t>MP70-8596</t>
  </si>
  <si>
    <t>II04-8104</t>
  </si>
  <si>
    <t>SHET20-734</t>
  </si>
  <si>
    <t>MS63PC5357M</t>
  </si>
  <si>
    <t>MP40-2334</t>
  </si>
  <si>
    <t>Blue Seascape|Blue Seascape|Blue Seascape</t>
  </si>
  <si>
    <t>MPS95C-0020</t>
  </si>
  <si>
    <t>5DS100-0039</t>
  </si>
  <si>
    <t>MP40-4943</t>
  </si>
  <si>
    <t>Lennon|Lennon|Lennon</t>
  </si>
  <si>
    <t>II10-1169</t>
  </si>
  <si>
    <t>Manhattan|Manhattan|Manhattan</t>
  </si>
  <si>
    <t>MT100-0137</t>
  </si>
  <si>
    <t>ID10-2196</t>
  </si>
  <si>
    <t>II153-0155</t>
  </si>
  <si>
    <t>BR13-3872</t>
  </si>
  <si>
    <t>MP70-8590</t>
  </si>
  <si>
    <t>BR54-3740</t>
  </si>
  <si>
    <t>5DS40-0227</t>
  </si>
  <si>
    <t>ID10-2101</t>
  </si>
  <si>
    <t>BL51-0615</t>
  </si>
  <si>
    <t>MP40-7993</t>
  </si>
  <si>
    <t>II04-8107</t>
  </si>
  <si>
    <t>Charlton|Charlton|Charlton</t>
  </si>
  <si>
    <t>MT154-0065</t>
  </si>
  <si>
    <t>Hudson Valley|Hudson Valley|Hudson Valley</t>
  </si>
  <si>
    <t>WR10-3854</t>
  </si>
  <si>
    <t>MP40-1571</t>
  </si>
  <si>
    <t>AM73-0241</t>
  </si>
  <si>
    <t>MP20-8176</t>
  </si>
  <si>
    <t>BR54-0893</t>
  </si>
  <si>
    <t>MP35-8054</t>
  </si>
  <si>
    <t>MPS72-589</t>
  </si>
  <si>
    <t>MZ20-0639</t>
  </si>
  <si>
    <t>Brillora|Brillora|Brillora</t>
  </si>
  <si>
    <t>II154-0157</t>
  </si>
  <si>
    <t>ST54-0237</t>
  </si>
  <si>
    <t>MP40-2410</t>
  </si>
  <si>
    <t>ID95C-0042</t>
  </si>
  <si>
    <t>UH10-2434</t>
  </si>
  <si>
    <t>Neutral Map|Neutral Map|Neutral Map</t>
  </si>
  <si>
    <t>KL95C-0006</t>
  </si>
  <si>
    <t>MP10-1995</t>
  </si>
  <si>
    <t>Calista|Calista|Calista</t>
  </si>
  <si>
    <t>II150-0153</t>
  </si>
  <si>
    <t>Shimmering Symphony|Shimmering Symphony|Shimmering Symphony</t>
  </si>
  <si>
    <t>MP95C-0321</t>
  </si>
  <si>
    <t>II04-8103</t>
  </si>
  <si>
    <t>ID12-2014</t>
  </si>
  <si>
    <t>SHET20-595</t>
  </si>
  <si>
    <t>CS10-0793-1</t>
  </si>
  <si>
    <t>MP20-8178</t>
  </si>
  <si>
    <t>MP40-1576</t>
  </si>
  <si>
    <t>BL51-0617</t>
  </si>
  <si>
    <t>CCL40-0047</t>
  </si>
  <si>
    <t>MP70-8613</t>
  </si>
  <si>
    <t>Ezra|Ezra|Ezra</t>
  </si>
  <si>
    <t>II150-0118</t>
  </si>
  <si>
    <t>ST54-0035</t>
  </si>
  <si>
    <t>Silver Sand|Silver Sand|Silver Sand</t>
  </si>
  <si>
    <t>II95C-0151</t>
  </si>
  <si>
    <t>SS40-0235</t>
  </si>
  <si>
    <t>KL20-3256</t>
  </si>
  <si>
    <t>MP70-8619</t>
  </si>
  <si>
    <t>CS14-0680-1</t>
  </si>
  <si>
    <t>300TC BCI Cotton|300TC BCI Cotton|300TC BCI Cotton</t>
  </si>
  <si>
    <t>CSP20-1503</t>
  </si>
  <si>
    <t>Lampert|Samantha|Abbot</t>
  </si>
  <si>
    <t>MP100-1161</t>
  </si>
  <si>
    <t>CS14-0064-1</t>
  </si>
  <si>
    <t>Kipling|Alina|Blake</t>
  </si>
  <si>
    <t>MP101-1132</t>
  </si>
  <si>
    <t>AM73-0237</t>
  </si>
  <si>
    <t>ST54-0241</t>
  </si>
  <si>
    <t>MT150-0079</t>
  </si>
  <si>
    <t>AM73-0231</t>
  </si>
  <si>
    <t>ID20-1737</t>
  </si>
  <si>
    <t>MP70-8556</t>
  </si>
  <si>
    <t>Level 3|Level 3|Level 3</t>
  </si>
  <si>
    <t>TN10-0060</t>
  </si>
  <si>
    <t>MPS72-577</t>
  </si>
  <si>
    <t>MZ20-0540</t>
  </si>
  <si>
    <t>ID10-225</t>
  </si>
  <si>
    <t>BASI16-0584</t>
  </si>
  <si>
    <t>MZ20-0636</t>
  </si>
  <si>
    <t>Camdyn|Ellie|Wendy</t>
  </si>
  <si>
    <t>MP35-7570</t>
  </si>
  <si>
    <t>Abbot|Abbot|Abbot</t>
  </si>
  <si>
    <t>FB150-1160</t>
  </si>
  <si>
    <t>UHK10-0188</t>
  </si>
  <si>
    <t>MP20-8175</t>
  </si>
  <si>
    <t>UH20-2460</t>
  </si>
  <si>
    <t>SS40-0148</t>
  </si>
  <si>
    <t>Brooks|Brooks|Brooks</t>
  </si>
  <si>
    <t>HH10-1831</t>
  </si>
  <si>
    <t>MP70-8611</t>
  </si>
  <si>
    <t>Windswept|Windswept|Windswept</t>
  </si>
  <si>
    <t>II95C-0158</t>
  </si>
  <si>
    <t>Avery|Ava|Ava</t>
  </si>
  <si>
    <t>ID10-869</t>
  </si>
  <si>
    <t>MP35-7571</t>
  </si>
  <si>
    <t>MP10-8164</t>
  </si>
  <si>
    <t>BR20-1906</t>
  </si>
  <si>
    <t>MPS72-590</t>
  </si>
  <si>
    <t>MPS72-573</t>
  </si>
  <si>
    <t>FB150-1191</t>
  </si>
  <si>
    <t>UHK13-0190</t>
  </si>
  <si>
    <t>MPS72-585</t>
  </si>
  <si>
    <t>II12-1263</t>
  </si>
  <si>
    <t>MP20-8173</t>
  </si>
  <si>
    <t>BR54-3739</t>
  </si>
  <si>
    <t>MP70-8553</t>
  </si>
  <si>
    <t>KL40-3421</t>
  </si>
  <si>
    <t>CCA11-0011</t>
  </si>
  <si>
    <t>ID13-2129</t>
  </si>
  <si>
    <t>AM12-0053</t>
  </si>
  <si>
    <t>HH10-1832</t>
  </si>
  <si>
    <t>ST54-0232</t>
  </si>
  <si>
    <t>TN54-0203</t>
  </si>
  <si>
    <t>ST35-0253</t>
  </si>
  <si>
    <t>CS58-0312</t>
  </si>
  <si>
    <t>BR20-3899</t>
  </si>
  <si>
    <t>5DS100-0019</t>
  </si>
  <si>
    <t>ID20-1434</t>
  </si>
  <si>
    <t>MP70-7696</t>
  </si>
  <si>
    <t>MP20-6340</t>
  </si>
  <si>
    <t>SHET20-1118</t>
  </si>
  <si>
    <t>BASI16-0319</t>
  </si>
  <si>
    <t>ID10-2237</t>
  </si>
  <si>
    <t>MZ20-0641</t>
  </si>
  <si>
    <t>BR20-1899</t>
  </si>
  <si>
    <t>KL20-3264</t>
  </si>
  <si>
    <t>MP20-8179</t>
  </si>
  <si>
    <t>MP40-6620</t>
  </si>
  <si>
    <t>MP35-7552</t>
  </si>
  <si>
    <t>MP10-5860</t>
  </si>
  <si>
    <t>ID13-2140</t>
  </si>
  <si>
    <t>MP10-527</t>
  </si>
  <si>
    <t>ID13-2142</t>
  </si>
  <si>
    <t>CC73-0009</t>
  </si>
  <si>
    <t>SHET20-1126</t>
  </si>
  <si>
    <t>BR20-3893</t>
  </si>
  <si>
    <t>II04-8100</t>
  </si>
  <si>
    <t>II04-8095</t>
  </si>
  <si>
    <t>ST54-0064</t>
  </si>
  <si>
    <t>CS58-0313</t>
  </si>
  <si>
    <t>SHET20-979</t>
  </si>
  <si>
    <t>II04-1585</t>
  </si>
  <si>
    <t>SHET20-1190</t>
  </si>
  <si>
    <t>ID40-556</t>
  </si>
  <si>
    <t>MPE10-803</t>
  </si>
  <si>
    <t>5DS10-0181</t>
  </si>
  <si>
    <t>BR13-1357</t>
  </si>
  <si>
    <t>CC51-0025</t>
  </si>
  <si>
    <t>Toren|Devynn|Kara</t>
  </si>
  <si>
    <t>ID10-1233</t>
  </si>
  <si>
    <t>CS10-1666</t>
  </si>
  <si>
    <t>MZ20-0541</t>
  </si>
  <si>
    <t>ID10-1232</t>
  </si>
  <si>
    <t>CS20-1626</t>
  </si>
  <si>
    <t>AM12-0116</t>
  </si>
  <si>
    <t>UH20-2454</t>
  </si>
  <si>
    <t>MP20-8174</t>
  </si>
  <si>
    <t>ID95C-0046</t>
  </si>
  <si>
    <t>ID20-1435</t>
  </si>
  <si>
    <t>MP40-7933</t>
  </si>
  <si>
    <t>MP35-8025</t>
  </si>
  <si>
    <t>SHET20-1129</t>
  </si>
  <si>
    <t>PET63OD5687P</t>
  </si>
  <si>
    <t>II04-1588</t>
  </si>
  <si>
    <t>HH30-497</t>
  </si>
  <si>
    <t>MP40-8117</t>
  </si>
  <si>
    <t>UHK13-0195</t>
  </si>
  <si>
    <t>II04-8407</t>
  </si>
  <si>
    <t>AM73-0226</t>
  </si>
  <si>
    <t>MP70-8610</t>
  </si>
  <si>
    <t>II04-8096</t>
  </si>
  <si>
    <t>ST54-0065</t>
  </si>
  <si>
    <t>MS63PC5358M</t>
  </si>
  <si>
    <t>ST54-0248</t>
  </si>
  <si>
    <t>NS12-3660</t>
  </si>
  <si>
    <t>Jasmine|Audrey|Larissa</t>
  </si>
  <si>
    <t>MP35-8049</t>
  </si>
  <si>
    <t>MP51-7860</t>
  </si>
  <si>
    <t>Stanford|Berkley|Capella</t>
  </si>
  <si>
    <t>MP106-0995</t>
  </si>
  <si>
    <t>ID12-2116</t>
  </si>
  <si>
    <t>PET63HD5680P</t>
  </si>
  <si>
    <t>Howdy Hoots</t>
  </si>
  <si>
    <t>CS14-0208</t>
  </si>
  <si>
    <t>CSP20-1516</t>
  </si>
  <si>
    <t>MP70-8624</t>
  </si>
  <si>
    <t>Arbor|Arbor|Arbor</t>
  </si>
  <si>
    <t>II72-1236</t>
  </si>
  <si>
    <t>MP35-7070</t>
  </si>
  <si>
    <t>MP35-7066</t>
  </si>
  <si>
    <t>IIF18-0142</t>
  </si>
  <si>
    <t>BR12-3866</t>
  </si>
  <si>
    <t>CS13-1609</t>
  </si>
  <si>
    <t>Monarch|Irene|Jenny</t>
  </si>
  <si>
    <t>MP103-1204</t>
  </si>
  <si>
    <t>MP12-8166</t>
  </si>
  <si>
    <t>CHM12-0001</t>
  </si>
  <si>
    <t>II21-1302</t>
  </si>
  <si>
    <t>ST54-0174</t>
  </si>
  <si>
    <t>FB153-1185</t>
  </si>
  <si>
    <t>BL51-0623</t>
  </si>
  <si>
    <t>MP40-6623</t>
  </si>
  <si>
    <t>MP35-8052</t>
  </si>
  <si>
    <t>CS70-1461</t>
  </si>
  <si>
    <t>AM12-0113</t>
  </si>
  <si>
    <t>Abstract Ambit|Abstract Ambit|Abstract Ambit</t>
  </si>
  <si>
    <t>MP95G-0299</t>
  </si>
  <si>
    <t>Old Glory|Old Glory|Old Glory</t>
  </si>
  <si>
    <t>MP95C-0322</t>
  </si>
  <si>
    <t>SHET20-1193</t>
  </si>
  <si>
    <t>II21-1300</t>
  </si>
  <si>
    <t>5DS40-0154</t>
  </si>
  <si>
    <t>CCL30-0032</t>
  </si>
  <si>
    <t>KL20-3283</t>
  </si>
  <si>
    <t>MP70-8595</t>
  </si>
  <si>
    <t>MP12-8285</t>
  </si>
  <si>
    <t>Coco</t>
  </si>
  <si>
    <t>CS10-0677</t>
  </si>
  <si>
    <t>MP70-8623</t>
  </si>
  <si>
    <t>SHET20-842</t>
  </si>
  <si>
    <t>Chevron|Chevron|Chevron</t>
  </si>
  <si>
    <t>ID20-300</t>
  </si>
  <si>
    <t>AM10-0019</t>
  </si>
  <si>
    <t>This and That Way|This and That Way|This and That Way</t>
  </si>
  <si>
    <t>UH95C-0019</t>
  </si>
  <si>
    <t>ID95C-0056</t>
  </si>
  <si>
    <t>II100-0399</t>
  </si>
  <si>
    <t>SHET20-732</t>
  </si>
  <si>
    <t>II04-8047</t>
  </si>
  <si>
    <t>Enchanted Forest|Enchanted Forest|Enchanted Forest</t>
  </si>
  <si>
    <t>MP95G-0306</t>
  </si>
  <si>
    <t>PET66PT6195</t>
  </si>
  <si>
    <t>MP70-8612</t>
  </si>
  <si>
    <t>Lorna|Kaylee|Janelle</t>
  </si>
  <si>
    <t>ID10-1575</t>
  </si>
  <si>
    <t>II12-1217</t>
  </si>
  <si>
    <t>CHM11-0012</t>
  </si>
  <si>
    <t>CCL40-0056</t>
  </si>
  <si>
    <t>AM73-0243</t>
  </si>
  <si>
    <t>MP40-8118</t>
  </si>
  <si>
    <t>BASI10-0417</t>
  </si>
  <si>
    <t>Kristie AZ|Kristie AZ|Kristie AZ</t>
  </si>
  <si>
    <t>MZK10-248</t>
  </si>
  <si>
    <t>ID12-2247</t>
  </si>
  <si>
    <t>Lizbeth|Bailey|Emerson</t>
  </si>
  <si>
    <t>UH12-2254</t>
  </si>
  <si>
    <t>MP40-3779</t>
  </si>
  <si>
    <t>DRESS</t>
  </si>
  <si>
    <t>Mill Valley|Mill Valley|Mill Valley</t>
  </si>
  <si>
    <t>II10-1065</t>
  </si>
  <si>
    <t>AM12-0054</t>
  </si>
  <si>
    <t>Ellsworth|Ellsworth|Ellsworth</t>
  </si>
  <si>
    <t>FB154-1166</t>
  </si>
  <si>
    <t>MP40-8119</t>
  </si>
  <si>
    <t>Charlie|Riley|Roxy</t>
  </si>
  <si>
    <t>MS63BC5351L</t>
  </si>
  <si>
    <t>MP70-8554</t>
  </si>
  <si>
    <t>MP40-7928</t>
  </si>
  <si>
    <t>CS40-1549</t>
  </si>
  <si>
    <t>BR20-3892</t>
  </si>
  <si>
    <t>MP40-7929</t>
  </si>
  <si>
    <t>MP20-8170</t>
  </si>
  <si>
    <t>ST54-0155</t>
  </si>
  <si>
    <t>ID11-1409</t>
  </si>
  <si>
    <t>AM73-0240</t>
  </si>
  <si>
    <t>MP40-2407</t>
  </si>
  <si>
    <t>MP70-8620</t>
  </si>
  <si>
    <t>ID10-2198</t>
  </si>
  <si>
    <t>CCA40-0014</t>
  </si>
  <si>
    <t>Sasha|Naomi|Hazel</t>
  </si>
  <si>
    <t>FPF18-0211</t>
  </si>
  <si>
    <t>MP20-8171</t>
  </si>
  <si>
    <t>ID95C-0044</t>
  </si>
  <si>
    <t>CSP20-1509</t>
  </si>
  <si>
    <t>CS50-0987</t>
  </si>
  <si>
    <t>Ethra|Ethra|Ethra</t>
  </si>
  <si>
    <t>II153-0161</t>
  </si>
  <si>
    <t>MP51-7858</t>
  </si>
  <si>
    <t>MP70-8592</t>
  </si>
  <si>
    <t>II04-8045</t>
  </si>
  <si>
    <t>Willow Oak|Willow Oak|Willow Oak</t>
  </si>
  <si>
    <t>MPS10-389</t>
  </si>
  <si>
    <t>MP70-8631</t>
  </si>
  <si>
    <t>MP73-5713</t>
  </si>
  <si>
    <t>CS10-1342</t>
  </si>
  <si>
    <t>II21-1303</t>
  </si>
  <si>
    <t>Doyer|Doyer|Doyer</t>
  </si>
  <si>
    <t>MT153-0068</t>
  </si>
  <si>
    <t>CCA70-0021</t>
  </si>
  <si>
    <t>MP35-7186</t>
  </si>
  <si>
    <t>MP35-8048</t>
  </si>
  <si>
    <t>CSP20-1515</t>
  </si>
  <si>
    <t>MP95G-0005</t>
  </si>
  <si>
    <t>MPE10-953</t>
  </si>
  <si>
    <t>II151-0134</t>
  </si>
  <si>
    <t>Martingale|Martingale|Martingale</t>
  </si>
  <si>
    <t>PET66-0017</t>
  </si>
  <si>
    <t>TN54-0403</t>
  </si>
  <si>
    <t>MPS72-574</t>
  </si>
  <si>
    <t>Luminex|Luminex|Luminex</t>
  </si>
  <si>
    <t>FB155-1182</t>
  </si>
  <si>
    <t>MP70-8562</t>
  </si>
  <si>
    <t>KL20-3268</t>
  </si>
  <si>
    <t>MP35-7575</t>
  </si>
  <si>
    <t>MP70-8561</t>
  </si>
  <si>
    <t>Corsica|Corsica|Corsica</t>
  </si>
  <si>
    <t>CC71-0042</t>
  </si>
  <si>
    <t>MP40-7444</t>
  </si>
  <si>
    <t>MP40-6773</t>
  </si>
  <si>
    <t>MP12-4027</t>
  </si>
  <si>
    <t>BR20-3907</t>
  </si>
  <si>
    <t>ID95C-0052</t>
  </si>
  <si>
    <t>MP35-8024</t>
  </si>
  <si>
    <t>CC73-0013</t>
  </si>
  <si>
    <t>MP35-8051</t>
  </si>
  <si>
    <t>ID10-2104</t>
  </si>
  <si>
    <t>PET63PS5701P</t>
  </si>
  <si>
    <t>ID95C-0057</t>
  </si>
  <si>
    <t>Bower|Bower|Bower</t>
  </si>
  <si>
    <t>II153-0127</t>
  </si>
  <si>
    <t>II04-8097</t>
  </si>
  <si>
    <t>Midday Bloom Florals|Midday Bloom Florals|Midday Bloom Florals</t>
  </si>
  <si>
    <t>MP95C-0112</t>
  </si>
  <si>
    <t>MP10-5811</t>
  </si>
  <si>
    <t>TN10-0059</t>
  </si>
  <si>
    <t>BR20-3897</t>
  </si>
  <si>
    <t>Indigo Sky|Indigo Sky|Indigo Sky</t>
  </si>
  <si>
    <t>MPS10-410</t>
  </si>
  <si>
    <t>CC73-0010</t>
  </si>
  <si>
    <t>CSP20-1522</t>
  </si>
  <si>
    <t>CS70-0768</t>
  </si>
  <si>
    <t>CCL40-0048</t>
  </si>
  <si>
    <t>KL40-3419</t>
  </si>
  <si>
    <t>II150-0119</t>
  </si>
  <si>
    <t>II04-8099</t>
  </si>
  <si>
    <t>Skipping Stones|Skipping Stones|Skipping Stones</t>
  </si>
  <si>
    <t>MP95G-0282</t>
  </si>
  <si>
    <t>MP35-7582</t>
  </si>
  <si>
    <t>MP40-6622</t>
  </si>
  <si>
    <t>ST54-0240</t>
  </si>
  <si>
    <t>ID12-2169</t>
  </si>
  <si>
    <t>BASI16-0317</t>
  </si>
  <si>
    <t>MP10-5812</t>
  </si>
  <si>
    <t>ST54-0229</t>
  </si>
  <si>
    <t>CS20-1569</t>
  </si>
  <si>
    <t>ID12-2285</t>
  </si>
  <si>
    <t>KL20-3406</t>
  </si>
  <si>
    <t>Willow|Larris|Lana</t>
  </si>
  <si>
    <t>MP120-0971</t>
  </si>
  <si>
    <t>MP70-4978</t>
  </si>
  <si>
    <t>MP40-3553</t>
  </si>
  <si>
    <t>Ember|Ember|Ember</t>
  </si>
  <si>
    <t>CS10-1430</t>
  </si>
  <si>
    <t>ST54-0239</t>
  </si>
  <si>
    <t>SS40-0183</t>
  </si>
  <si>
    <t>SHET20-1180</t>
  </si>
  <si>
    <t>UH10-2485</t>
  </si>
  <si>
    <t>MP35-8043</t>
  </si>
  <si>
    <t>SHET20-728</t>
  </si>
  <si>
    <t>CCA11-0012</t>
  </si>
  <si>
    <t>CS40-1553</t>
  </si>
  <si>
    <t>CSP20-1517</t>
  </si>
  <si>
    <t>CS13-1604</t>
  </si>
  <si>
    <t>CCL11-0025</t>
  </si>
  <si>
    <t>MP70-8560</t>
  </si>
  <si>
    <t>SHET20-586</t>
  </si>
  <si>
    <t>MP12-8144</t>
  </si>
  <si>
    <t>ID95C-0053</t>
  </si>
  <si>
    <t>Belcourt|Belcourt|Belcourt</t>
  </si>
  <si>
    <t>IDI12-0005</t>
  </si>
  <si>
    <t>Bryson|Elm|Oakdale</t>
  </si>
  <si>
    <t>MP10-7902</t>
  </si>
  <si>
    <t>ID95C-0055</t>
  </si>
  <si>
    <t>Teal Tides</t>
  </si>
  <si>
    <t>MP95C-0120</t>
  </si>
  <si>
    <t>CS10-0255-1</t>
  </si>
  <si>
    <t>Ellie|Ellie|Ellie</t>
  </si>
  <si>
    <t>5DS150-0042</t>
  </si>
  <si>
    <t>Renzetti|Renzetti|Renzetti</t>
  </si>
  <si>
    <t>II150-0132</t>
  </si>
  <si>
    <t>FPF17-0129</t>
  </si>
  <si>
    <t>MP40-3555</t>
  </si>
  <si>
    <t>BASI16-0315</t>
  </si>
  <si>
    <t>MP35-8020</t>
  </si>
  <si>
    <t>Grumpy Cats|Grumpy Cats|Grumpy Cats</t>
  </si>
  <si>
    <t>MP95C-0329</t>
  </si>
  <si>
    <t>TN10-0052</t>
  </si>
  <si>
    <t>Nadia Dot</t>
  </si>
  <si>
    <t>II30-545</t>
  </si>
  <si>
    <t>MP40-4490</t>
  </si>
  <si>
    <t>MP35-8040</t>
  </si>
  <si>
    <t>MP35-8066</t>
  </si>
  <si>
    <t>ID20-2365</t>
  </si>
  <si>
    <t>CSP20-1521</t>
  </si>
  <si>
    <t>MPE13-240</t>
  </si>
  <si>
    <t>MZK40-229</t>
  </si>
  <si>
    <t>CS10-0693</t>
  </si>
  <si>
    <t>Wren|Wren|Wren</t>
  </si>
  <si>
    <t>II151-0138</t>
  </si>
  <si>
    <t>Blue Print Botanicals</t>
  </si>
  <si>
    <t>MP95C-0058</t>
  </si>
  <si>
    <t>MPE10-086</t>
  </si>
  <si>
    <t>ID10-1234</t>
  </si>
  <si>
    <t>SHET20-590</t>
  </si>
  <si>
    <t>MP70-8615</t>
  </si>
  <si>
    <t>PET63OP6186-MD</t>
  </si>
  <si>
    <t>MP13-3031</t>
  </si>
  <si>
    <t>MPE10-381</t>
  </si>
  <si>
    <t>Janie|Cora|Thea</t>
  </si>
  <si>
    <t>ID10-2185</t>
  </si>
  <si>
    <t>AM12-0052</t>
  </si>
  <si>
    <t>SHET20-731</t>
  </si>
  <si>
    <t>MP41-4476</t>
  </si>
  <si>
    <t>BRB40-0011</t>
  </si>
  <si>
    <t>BL51-0684</t>
  </si>
  <si>
    <t>MP35-8063</t>
  </si>
  <si>
    <t>MS63BC5353L</t>
  </si>
  <si>
    <t>MPE12-642</t>
  </si>
  <si>
    <t>PET63OD5684P</t>
  </si>
  <si>
    <t>CS10-1388</t>
  </si>
  <si>
    <t>SS40-0234</t>
  </si>
  <si>
    <t>BR12-3846</t>
  </si>
  <si>
    <t>ST54-0244</t>
  </si>
  <si>
    <t>Brighton</t>
  </si>
  <si>
    <t>FPF18-0393</t>
  </si>
  <si>
    <t>saben|saben|saben</t>
  </si>
  <si>
    <t>II151-0120</t>
  </si>
  <si>
    <t>CS14-1516</t>
  </si>
  <si>
    <t>MP35-7569</t>
  </si>
  <si>
    <t>MPE20-716</t>
  </si>
  <si>
    <t>Lexi|Zoe|Zoe</t>
  </si>
  <si>
    <t>BL50-0888</t>
  </si>
  <si>
    <t>CCL40-0053</t>
  </si>
  <si>
    <t>MZ10-502</t>
  </si>
  <si>
    <t>MP35-8044</t>
  </si>
  <si>
    <t>ST54-0238</t>
  </si>
  <si>
    <t>BASI10-0423</t>
  </si>
  <si>
    <t>II21-1301</t>
  </si>
  <si>
    <t>CS10-1385</t>
  </si>
  <si>
    <t>PET63PC5690P</t>
  </si>
  <si>
    <t>Solid Thermal Panel Pair|Solid Thermal Panel Pair|Solid Thermal Panel Pair</t>
  </si>
  <si>
    <t>CS40-1263</t>
  </si>
  <si>
    <t>ST54-0249</t>
  </si>
  <si>
    <t>MP40-8185</t>
  </si>
  <si>
    <t>FB40-1130</t>
  </si>
  <si>
    <t>ID95C-0047</t>
  </si>
  <si>
    <t>MP40-8184</t>
  </si>
  <si>
    <t>II120-0574</t>
  </si>
  <si>
    <t>II04-8098</t>
  </si>
  <si>
    <t>KL20-3259</t>
  </si>
  <si>
    <t>II30-1141</t>
  </si>
  <si>
    <t>BL51-0643</t>
  </si>
  <si>
    <t>CC71-0040</t>
  </si>
  <si>
    <t>ID95C-0051</t>
  </si>
  <si>
    <t>MP70-8587</t>
  </si>
  <si>
    <t>Frances|Molly|Sarah</t>
  </si>
  <si>
    <t>MP35-8034</t>
  </si>
  <si>
    <t>MP70-8630</t>
  </si>
  <si>
    <t>BR12-3850</t>
  </si>
  <si>
    <t>ID95C-0041</t>
  </si>
  <si>
    <t>MP70-8625</t>
  </si>
  <si>
    <t>PET63OP6188-MD</t>
  </si>
  <si>
    <t>CC71-0039</t>
  </si>
  <si>
    <t>BR20-1910</t>
  </si>
  <si>
    <t>NS30-1827A</t>
  </si>
  <si>
    <t>MP120-0972</t>
  </si>
  <si>
    <t>MP40-8182</t>
  </si>
  <si>
    <t>Jungle Feline|Jungle Feline|Jungle Feline</t>
  </si>
  <si>
    <t>MP95C-0337</t>
  </si>
  <si>
    <t>ST54-0162</t>
  </si>
  <si>
    <t>II04-8094</t>
  </si>
  <si>
    <t>BR20-3905</t>
  </si>
  <si>
    <t>Lacey|Lacey|Lacey</t>
  </si>
  <si>
    <t>II100-0476</t>
  </si>
  <si>
    <t>MP35-8029</t>
  </si>
  <si>
    <t>Ciara AZ|Ciara AZ|Ciara AZ</t>
  </si>
  <si>
    <t>II10-1259</t>
  </si>
  <si>
    <t>PET63OP6188-LG</t>
  </si>
  <si>
    <t>Grey Rock Garden|Grey Rock Garden|Grey Rock Garden</t>
  </si>
  <si>
    <t>UH95C-0020</t>
  </si>
  <si>
    <t>MP35-8065</t>
  </si>
  <si>
    <t>BR54-3738</t>
  </si>
  <si>
    <t>SHET20-1124</t>
  </si>
  <si>
    <t>CCS20-025</t>
  </si>
  <si>
    <t>MP40-6615</t>
  </si>
  <si>
    <t>MP35-7586</t>
  </si>
  <si>
    <t>FPF18-0169</t>
  </si>
  <si>
    <t>CSP20-1523</t>
  </si>
  <si>
    <t>ST54-0222</t>
  </si>
  <si>
    <t>ST54-0247</t>
  </si>
  <si>
    <t>II12-1171</t>
  </si>
  <si>
    <t>MP95C-0336</t>
  </si>
  <si>
    <t>II04-8106</t>
  </si>
  <si>
    <t>PET63PC5691P</t>
  </si>
  <si>
    <t>MP70-8606</t>
  </si>
  <si>
    <t>MP35-7574</t>
  </si>
  <si>
    <t>Stella Dot|Stella Dot|Stella Dot</t>
  </si>
  <si>
    <t>II30-904</t>
  </si>
  <si>
    <t>MP35-7590</t>
  </si>
  <si>
    <t>KL20-3464</t>
  </si>
  <si>
    <t>TN54-0201</t>
  </si>
  <si>
    <t>MP40-6775</t>
  </si>
  <si>
    <t>ST54-0236</t>
  </si>
  <si>
    <t>PET63OP6187-XL</t>
  </si>
  <si>
    <t>MP10-1030</t>
  </si>
  <si>
    <t>UHK13-0191</t>
  </si>
  <si>
    <t>Kalamata Branches|Kalamata Branches|Kalamata Branches</t>
  </si>
  <si>
    <t>MP95C-0301</t>
  </si>
  <si>
    <t>Riku|Ayla|Milani</t>
  </si>
  <si>
    <t>ID12-2179</t>
  </si>
  <si>
    <t>II21-1304</t>
  </si>
  <si>
    <t>Reva|Reva|Reva</t>
  </si>
  <si>
    <t>II30-1283</t>
  </si>
  <si>
    <t>KL40-3424</t>
  </si>
  <si>
    <t>MP70-8568</t>
  </si>
  <si>
    <t>Ash|Ash|Ash</t>
  </si>
  <si>
    <t>MP95B-0292</t>
  </si>
  <si>
    <t>II04-1586</t>
  </si>
  <si>
    <t>MS63BC5352L</t>
  </si>
  <si>
    <t>II04-8105</t>
  </si>
  <si>
    <t>BR20-3901</t>
  </si>
  <si>
    <t>MZK10-247</t>
  </si>
  <si>
    <t>MP20-7888</t>
  </si>
  <si>
    <t>BL51-0686</t>
  </si>
  <si>
    <t>MP41-2030</t>
  </si>
  <si>
    <t>SHET20-1183</t>
  </si>
  <si>
    <t>MP35-8059</t>
  </si>
  <si>
    <t>Camila|Zoe|Isla</t>
  </si>
  <si>
    <t>ID10-2171</t>
  </si>
  <si>
    <t>MP70-8558</t>
  </si>
  <si>
    <t>ST54-0230</t>
  </si>
  <si>
    <t>ST54-0245</t>
  </si>
  <si>
    <t>MP40-6621</t>
  </si>
  <si>
    <t>BASI30-0321</t>
  </si>
  <si>
    <t>KL20-3402</t>
  </si>
  <si>
    <t>SHET20-727</t>
  </si>
  <si>
    <t>Emmaline|Joanna|Helena</t>
  </si>
  <si>
    <t>ID13-2084</t>
  </si>
  <si>
    <t>Venice|Venice|Venice</t>
  </si>
  <si>
    <t>II153-0007</t>
  </si>
  <si>
    <t>Ralston|Ralston|Ralston</t>
  </si>
  <si>
    <t>II167-944</t>
  </si>
  <si>
    <t>PET63OD5683P</t>
  </si>
  <si>
    <t>ID12-2243</t>
  </si>
  <si>
    <t>ID12-2409</t>
  </si>
  <si>
    <t>ID10-2181</t>
  </si>
  <si>
    <t>MP40-7441</t>
  </si>
  <si>
    <t>CS10-1429</t>
  </si>
  <si>
    <t>KL20-3394</t>
  </si>
  <si>
    <t>CS13-1607</t>
  </si>
  <si>
    <t>ID95C-0048</t>
  </si>
  <si>
    <t>PET63PS5699P</t>
  </si>
  <si>
    <t>CS14-0207</t>
  </si>
  <si>
    <t>ID10-2100</t>
  </si>
  <si>
    <t>5DS153-0052</t>
  </si>
  <si>
    <t>PET63PS5694P</t>
  </si>
  <si>
    <t>MP40-7795</t>
  </si>
  <si>
    <t>MP35-7577</t>
  </si>
  <si>
    <t>ID20-290</t>
  </si>
  <si>
    <t>CS10-1667</t>
  </si>
  <si>
    <t>BR20-3896</t>
  </si>
  <si>
    <t>BR20-3904</t>
  </si>
  <si>
    <t>CS50-0988</t>
  </si>
  <si>
    <t>MS63PC5359M</t>
  </si>
  <si>
    <t>MPE13-241</t>
  </si>
  <si>
    <t>BR54-1940</t>
  </si>
  <si>
    <t>MPE10-570</t>
  </si>
  <si>
    <t>CC71-0041</t>
  </si>
  <si>
    <t>II10-931</t>
  </si>
  <si>
    <t>MPS72-584</t>
  </si>
  <si>
    <t>SHET20-1189</t>
  </si>
  <si>
    <t>FB150-1190</t>
  </si>
  <si>
    <t>MP40-6617</t>
  </si>
  <si>
    <t>CS50-0307</t>
  </si>
  <si>
    <t>MP70-8555</t>
  </si>
  <si>
    <t>MP70-8604</t>
  </si>
  <si>
    <t>MP35-8062</t>
  </si>
  <si>
    <t>AM73-0232</t>
  </si>
  <si>
    <t>MP40-8122</t>
  </si>
  <si>
    <t>BL51-0614</t>
  </si>
  <si>
    <t>ST54-0246</t>
  </si>
  <si>
    <t>PET63PC5692P</t>
  </si>
  <si>
    <t>KL20-3461</t>
  </si>
  <si>
    <t>Sloan|Kaplan</t>
  </si>
  <si>
    <t>BASI10-0460</t>
  </si>
  <si>
    <t>MP35-8115</t>
  </si>
  <si>
    <t>PET63OP6187-LG</t>
  </si>
  <si>
    <t>SHET20-594</t>
  </si>
  <si>
    <t>NS11-3662</t>
  </si>
  <si>
    <t>Abbott|Abbott|Abbott</t>
  </si>
  <si>
    <t>II150-0130</t>
  </si>
  <si>
    <t>MP35-8068</t>
  </si>
  <si>
    <t>KL20-3255</t>
  </si>
  <si>
    <t>ID12-2013</t>
  </si>
  <si>
    <t>Origami|Origami|Origami</t>
  </si>
  <si>
    <t>NS10-3725</t>
  </si>
  <si>
    <t>MP20-6333</t>
  </si>
  <si>
    <t>MP35-8018</t>
  </si>
  <si>
    <t>MP35-7561</t>
  </si>
  <si>
    <t>Albany|Albany|Albany</t>
  </si>
  <si>
    <t>CS10-1391</t>
  </si>
  <si>
    <t>CS20-0122</t>
  </si>
  <si>
    <t>CS10-0794-1</t>
  </si>
  <si>
    <t>MP40-8183</t>
  </si>
  <si>
    <t>CS10-0259-1</t>
  </si>
  <si>
    <t>CS20-1625</t>
  </si>
  <si>
    <t>PET63OD5685P</t>
  </si>
  <si>
    <t>MP95C-0338</t>
  </si>
  <si>
    <t>Union Square|Sidney|Austin</t>
  </si>
  <si>
    <t>UH12-2405</t>
  </si>
  <si>
    <t>Vicenza|Vicenza|Vicenza</t>
  </si>
  <si>
    <t>CCL40-0059</t>
  </si>
  <si>
    <t>MP70-8621</t>
  </si>
  <si>
    <t>ID73-2062</t>
  </si>
  <si>
    <t>CCS20-020</t>
  </si>
  <si>
    <t>CSP20-1514</t>
  </si>
  <si>
    <t>CS20-1629</t>
  </si>
  <si>
    <t>CS10-1437</t>
  </si>
  <si>
    <t>PET63PS5700P</t>
  </si>
  <si>
    <t>MP70-8626</t>
  </si>
  <si>
    <t>Fairmount|Fairmount|Fairmount</t>
  </si>
  <si>
    <t>FB150-1169</t>
  </si>
  <si>
    <t>MP70-8605</t>
  </si>
  <si>
    <t>ID13-2175</t>
  </si>
  <si>
    <t>Ely|Ely|Ely</t>
  </si>
  <si>
    <t>II150-0140</t>
  </si>
  <si>
    <t>5DS115-0004</t>
  </si>
  <si>
    <t>GP35-0006</t>
  </si>
  <si>
    <t>CS20-0246</t>
  </si>
  <si>
    <t>BRB40-0012</t>
  </si>
  <si>
    <t>ID95C-0059</t>
  </si>
  <si>
    <t>BL51-0642</t>
  </si>
  <si>
    <t>CCL70-0040</t>
  </si>
  <si>
    <t>BASI10-0407</t>
  </si>
  <si>
    <t>Beck|Zane|Jasper</t>
  </si>
  <si>
    <t>UH12-2445</t>
  </si>
  <si>
    <t>KL20-3267</t>
  </si>
  <si>
    <t>MP40-8096</t>
  </si>
  <si>
    <t>PET63PS5696P</t>
  </si>
  <si>
    <t>CCL40-0054</t>
  </si>
  <si>
    <t>PET63OD5686P</t>
  </si>
  <si>
    <t>Kenlyn|Kenlyn|Kenlyn</t>
  </si>
  <si>
    <t>II153-0112</t>
  </si>
  <si>
    <t>SYNC66-0023</t>
  </si>
  <si>
    <t>CS70-1513</t>
  </si>
  <si>
    <t>II04-8044</t>
  </si>
  <si>
    <t>CSP20-1511</t>
  </si>
  <si>
    <t>MP40-717</t>
  </si>
  <si>
    <t>KL20-3410</t>
  </si>
  <si>
    <t>BL51-0907</t>
  </si>
  <si>
    <t>SS40-0033</t>
  </si>
  <si>
    <t>MP35-8046</t>
  </si>
  <si>
    <t>MP95C-0332</t>
  </si>
  <si>
    <t>MZ20-0638</t>
  </si>
  <si>
    <t>UHK13-0052</t>
  </si>
  <si>
    <t>II30-1209</t>
  </si>
  <si>
    <t>TN10-0055</t>
  </si>
  <si>
    <t>Mele|Kalea|Kalea</t>
  </si>
  <si>
    <t>5DS36-0299</t>
  </si>
  <si>
    <t>KL20-3263</t>
  </si>
  <si>
    <t>ID95C-0045</t>
  </si>
  <si>
    <t>MP95C-0334</t>
  </si>
  <si>
    <t>ST54-0223</t>
  </si>
  <si>
    <t>KL20-3271</t>
  </si>
  <si>
    <t>MP70-8614</t>
  </si>
  <si>
    <t>ST54-0228</t>
  </si>
  <si>
    <t>BL51-0908</t>
  </si>
  <si>
    <t>II04-8093</t>
  </si>
  <si>
    <t>MP73-5715</t>
  </si>
  <si>
    <t>Blythe|Blythe|Blythe</t>
  </si>
  <si>
    <t>FB153-1167</t>
  </si>
  <si>
    <t>MP40-7930</t>
  </si>
  <si>
    <t>MP35-7560</t>
  </si>
  <si>
    <t>II151-0105</t>
  </si>
  <si>
    <t>Marcel|Lucy|Bella</t>
  </si>
  <si>
    <t>FPF18-0247</t>
  </si>
  <si>
    <t>MPE10-090</t>
  </si>
  <si>
    <t>Dover|Hurley|Biscayne</t>
  </si>
  <si>
    <t>GP35-0001</t>
  </si>
  <si>
    <t>BR12-3847</t>
  </si>
  <si>
    <t>ST54-0167</t>
  </si>
  <si>
    <t>5DS36-0301</t>
  </si>
  <si>
    <t>5DS36-0300</t>
  </si>
  <si>
    <t>MP10-1998</t>
  </si>
  <si>
    <t>UH30-2378</t>
  </si>
  <si>
    <t>BASI10-0461</t>
  </si>
  <si>
    <t>II220663</t>
  </si>
  <si>
    <t>LAF03-959</t>
  </si>
  <si>
    <t>CS10-1436</t>
  </si>
  <si>
    <t>Cassia|Cassia|Cassia</t>
  </si>
  <si>
    <t>MP95C-0297</t>
  </si>
  <si>
    <t>SS40-0104</t>
  </si>
  <si>
    <t>BR12-3854</t>
  </si>
  <si>
    <t>MZ12-0594</t>
  </si>
  <si>
    <t>Nathan</t>
  </si>
  <si>
    <t>II12-057</t>
  </si>
  <si>
    <t>KL20-3260</t>
  </si>
  <si>
    <t>CS40-1551</t>
  </si>
  <si>
    <t>PET63OD5682P</t>
  </si>
  <si>
    <t>ID95C-0050</t>
  </si>
  <si>
    <t>KL20-3414</t>
  </si>
  <si>
    <t>MP95C-0331</t>
  </si>
  <si>
    <t>MPE10-013</t>
  </si>
  <si>
    <t>Beach Path|Beach Path|Beach Path</t>
  </si>
  <si>
    <t>KL95B-0014</t>
  </si>
  <si>
    <t>MP35-7557</t>
  </si>
  <si>
    <t>MP40-8120</t>
  </si>
  <si>
    <t>MS63BC5352</t>
  </si>
  <si>
    <t>Blake AZ|Blake AZ|Blake AZ</t>
  </si>
  <si>
    <t>MZK13-257</t>
  </si>
  <si>
    <t>SHET20-507</t>
  </si>
  <si>
    <t>II323204|II323204|II323204</t>
  </si>
  <si>
    <t>II02-9004</t>
  </si>
  <si>
    <t>MPE10-056</t>
  </si>
  <si>
    <t>Elm|Elm|Elm</t>
  </si>
  <si>
    <t>FB151-1161</t>
  </si>
  <si>
    <t>II02-9008</t>
  </si>
  <si>
    <t>II12-1067</t>
  </si>
  <si>
    <t>ST54-0129</t>
  </si>
  <si>
    <t>TN20-0423</t>
  </si>
  <si>
    <t>SS40-0158</t>
  </si>
  <si>
    <t>ID10-2177</t>
  </si>
  <si>
    <t>Silent</t>
  </si>
  <si>
    <t>KL95C-0012</t>
  </si>
  <si>
    <t>Blue Skies</t>
  </si>
  <si>
    <t>MP95C-0006</t>
  </si>
  <si>
    <t>MP35-8061</t>
  </si>
  <si>
    <t>MP10-8146</t>
  </si>
  <si>
    <t>Astoria|Nova|Esther</t>
  </si>
  <si>
    <t>ID10-2163</t>
  </si>
  <si>
    <t>BR10-3856</t>
  </si>
  <si>
    <t>BR12-3858</t>
  </si>
  <si>
    <t>II12-055</t>
  </si>
  <si>
    <t>BR12-3855</t>
  </si>
  <si>
    <t>CS10-0676</t>
  </si>
  <si>
    <t>MP40-4599</t>
  </si>
  <si>
    <t>MZ12-0593</t>
  </si>
  <si>
    <t>SS41-0236</t>
  </si>
  <si>
    <t>ST54-0235</t>
  </si>
  <si>
    <t>Alexis|Alexis|Alexis</t>
  </si>
  <si>
    <t>FB150-1162</t>
  </si>
  <si>
    <t>PET63OP6187-MD</t>
  </si>
  <si>
    <t>MPE10-952</t>
  </si>
  <si>
    <t>ST54-0158</t>
  </si>
  <si>
    <t>PET66PT6024</t>
  </si>
  <si>
    <t>CS20-1572</t>
  </si>
  <si>
    <t>ID20-285</t>
  </si>
  <si>
    <t>MP95C-0335</t>
  </si>
  <si>
    <t>Chet|Chet|Chet</t>
  </si>
  <si>
    <t>II30-993</t>
  </si>
  <si>
    <t>ST54-0189</t>
  </si>
  <si>
    <t>MP95C-0333</t>
  </si>
  <si>
    <t>Wandering Strokes|Wandering Strokes|Wandering Strokes</t>
  </si>
  <si>
    <t>UH95C-0033</t>
  </si>
  <si>
    <t>MP20-6338</t>
  </si>
  <si>
    <t>BR12-3851</t>
  </si>
  <si>
    <t>MP35-8019</t>
  </si>
  <si>
    <t>Olana|Olana|Olana</t>
  </si>
  <si>
    <t>MP95B-0305</t>
  </si>
  <si>
    <t>MP35-8033</t>
  </si>
  <si>
    <t>PET63OP6188-XL</t>
  </si>
  <si>
    <t>II10-1258</t>
  </si>
  <si>
    <t>Cavoy|Cavoy|Cavoy</t>
  </si>
  <si>
    <t>CS70-0099</t>
  </si>
  <si>
    <t>ID10-748</t>
  </si>
  <si>
    <t>MP95C-0330</t>
  </si>
  <si>
    <t>MS63BC5353M</t>
  </si>
  <si>
    <t>Cozy Flannel|Cozy Flannel|Cozy Flannel</t>
  </si>
  <si>
    <t>TN12-0431</t>
  </si>
  <si>
    <t>ID12-2173</t>
  </si>
  <si>
    <t>MP10-7845</t>
  </si>
  <si>
    <t>MP70-7695</t>
  </si>
  <si>
    <t>MP70-8597</t>
  </si>
  <si>
    <t>II02-9009</t>
  </si>
  <si>
    <t>ID10-747</t>
  </si>
  <si>
    <t>KL40-3422</t>
  </si>
  <si>
    <t>5DS100-0027</t>
  </si>
  <si>
    <t>MP35-7581</t>
  </si>
  <si>
    <t>ST54-0242</t>
  </si>
  <si>
    <t>BR20-3900</t>
  </si>
  <si>
    <t>PET63PS5697P</t>
  </si>
  <si>
    <t>ST54-0243</t>
  </si>
  <si>
    <t>Bryson AZ|Bryson AZ|Bryson AZ</t>
  </si>
  <si>
    <t>ID10-2109</t>
  </si>
  <si>
    <t>Reusable|Reusable|Reusable</t>
  </si>
  <si>
    <t>PET66-0225UPC</t>
  </si>
  <si>
    <t>MP35-7573</t>
  </si>
  <si>
    <t>II02-9005</t>
  </si>
  <si>
    <t>5DS36-0302</t>
  </si>
  <si>
    <t>SS40-0186</t>
  </si>
  <si>
    <t>II02-9010</t>
  </si>
  <si>
    <t>II02-9007</t>
  </si>
  <si>
    <t>Geo|Geo|Geo</t>
  </si>
  <si>
    <t>PET63PT6028</t>
  </si>
  <si>
    <t>LAF03-978</t>
  </si>
  <si>
    <t>Ashby|Ashby|Ashby</t>
  </si>
  <si>
    <t>HH120-0255</t>
  </si>
  <si>
    <t>MP40-7794</t>
  </si>
  <si>
    <t>UH12-2451</t>
  </si>
  <si>
    <t>Newport|Bolinas|Ventura</t>
  </si>
  <si>
    <t>MP30-7464</t>
  </si>
  <si>
    <t>MP20-8172</t>
  </si>
  <si>
    <t>MP35-7572</t>
  </si>
  <si>
    <t>CS20-1627</t>
  </si>
  <si>
    <t>ST54-0234</t>
  </si>
  <si>
    <t>Grasscloth</t>
  </si>
  <si>
    <t>DLFBA40-0006</t>
  </si>
  <si>
    <t>NS30-3729</t>
  </si>
  <si>
    <t>Maria|Gabrielle|Ava</t>
  </si>
  <si>
    <t>FUR130-0019</t>
  </si>
  <si>
    <t>ID12-2178</t>
  </si>
  <si>
    <t>CSP21-1518</t>
  </si>
  <si>
    <t>Seymore|Fort|Winley</t>
  </si>
  <si>
    <t>MP131-0977</t>
  </si>
  <si>
    <t>SS41-0008</t>
  </si>
  <si>
    <t>Jaxson|Jaxson|Jaxson</t>
  </si>
  <si>
    <t>II151-0115</t>
  </si>
  <si>
    <t>TN20-0443</t>
  </si>
  <si>
    <t>BR12-3859</t>
  </si>
  <si>
    <t>CC73-0007</t>
  </si>
  <si>
    <t>5DS36-0298</t>
  </si>
  <si>
    <t>ST54-0226</t>
  </si>
  <si>
    <t>ST54-0231</t>
  </si>
  <si>
    <t>ID13-2174</t>
  </si>
  <si>
    <t>CS10-1438</t>
  </si>
  <si>
    <t>MP10-7059</t>
  </si>
  <si>
    <t>KL20-3291</t>
  </si>
  <si>
    <t>TN20-0420</t>
  </si>
  <si>
    <t>Island Views|Island Views|Island Views</t>
  </si>
  <si>
    <t>ID95A-0040</t>
  </si>
  <si>
    <t>TN51-0477</t>
  </si>
  <si>
    <t>Amelia|Amelia|Amelia</t>
  </si>
  <si>
    <t>MT150-0066</t>
  </si>
  <si>
    <t>II04-8040</t>
  </si>
  <si>
    <t>Trixie|Penny|Penny</t>
  </si>
  <si>
    <t>ID10-162</t>
  </si>
  <si>
    <t>LAF03-972</t>
  </si>
  <si>
    <t>LAF03-958</t>
  </si>
  <si>
    <t>Trenton|Trenton|Trenton</t>
  </si>
  <si>
    <t>II150-0116</t>
  </si>
  <si>
    <t>Orion|Orion|Orion</t>
  </si>
  <si>
    <t>II151-0139</t>
  </si>
  <si>
    <t>Melrose|Melrose|Melrose</t>
  </si>
  <si>
    <t>FB150-1159</t>
  </si>
  <si>
    <t>MP40-2012</t>
  </si>
  <si>
    <t>MZK10-255</t>
  </si>
  <si>
    <t>Zeus|Zeus|Zeus</t>
  </si>
  <si>
    <t>5DS105-0012</t>
  </si>
  <si>
    <t>MP35-8023</t>
  </si>
  <si>
    <t>Nathan|Nathan|Nathan</t>
  </si>
  <si>
    <t>II10-052</t>
  </si>
  <si>
    <t>Claire|Jane|Jane</t>
  </si>
  <si>
    <t>MP50-7694</t>
  </si>
  <si>
    <t>MP70-8563</t>
  </si>
  <si>
    <t>PET63PS5693P</t>
  </si>
  <si>
    <t>MP35-7551</t>
  </si>
  <si>
    <t>Attwell|Attwell|Attwell</t>
  </si>
  <si>
    <t>FB154-1172</t>
  </si>
  <si>
    <t>BL51-0906</t>
  </si>
  <si>
    <t>CS10-0743-1</t>
  </si>
  <si>
    <t>CS14-1508</t>
  </si>
  <si>
    <t>MP35-8042</t>
  </si>
  <si>
    <t>II02-9006</t>
  </si>
  <si>
    <t>MP70-6420</t>
  </si>
  <si>
    <t>MP70-8632</t>
  </si>
  <si>
    <t>MP35-8050</t>
  </si>
  <si>
    <t>II12-1068</t>
  </si>
  <si>
    <t>MP40-1756</t>
  </si>
  <si>
    <t>MP35-8055</t>
  </si>
  <si>
    <t>ID10-459</t>
  </si>
  <si>
    <t>MP20-7887</t>
  </si>
  <si>
    <t>CHM40-0025</t>
  </si>
  <si>
    <t>CS20-1568</t>
  </si>
  <si>
    <t>MP12-8143</t>
  </si>
  <si>
    <t>ID10-2099</t>
  </si>
  <si>
    <t>LAF03-977</t>
  </si>
  <si>
    <t>II417251A</t>
  </si>
  <si>
    <t>LAF02-0309</t>
  </si>
  <si>
    <t>MP35-8069</t>
  </si>
  <si>
    <t>MZ10-229</t>
  </si>
  <si>
    <t>Adele</t>
  </si>
  <si>
    <t>CS10-0223</t>
  </si>
  <si>
    <t>Yara|Tulia|Mar</t>
  </si>
  <si>
    <t>MP40-8104</t>
  </si>
  <si>
    <t>SS40-0096</t>
  </si>
  <si>
    <t>MP21-7890</t>
  </si>
  <si>
    <t>CC71-0037</t>
  </si>
  <si>
    <t>PET66PT6022</t>
  </si>
  <si>
    <t>Adler|Colden|Colden</t>
  </si>
  <si>
    <t>MP10-6627</t>
  </si>
  <si>
    <t>ID10-2108</t>
  </si>
  <si>
    <t>CSP20-1505</t>
  </si>
  <si>
    <t>PET63PS5698P</t>
  </si>
  <si>
    <t>MP70-8622</t>
  </si>
  <si>
    <t>CCS20-019</t>
  </si>
  <si>
    <t>SS40-0154</t>
  </si>
  <si>
    <t>MP50-7692</t>
  </si>
  <si>
    <t>CS40-1552</t>
  </si>
  <si>
    <t>ID12-2164</t>
  </si>
  <si>
    <t>Adele|Adele|Adele</t>
  </si>
  <si>
    <t>CS10-0224</t>
  </si>
  <si>
    <t>MP40-2972</t>
  </si>
  <si>
    <t>Livy|Livy|Livy</t>
  </si>
  <si>
    <t>FB153-1168</t>
  </si>
  <si>
    <t>MP35-7568</t>
  </si>
  <si>
    <t>MP20-6339</t>
  </si>
  <si>
    <t>MP40-5272</t>
  </si>
  <si>
    <t>MP35-8047</t>
  </si>
  <si>
    <t>CHM40-0024</t>
  </si>
  <si>
    <t>MP70-8627</t>
  </si>
  <si>
    <t>MP40-1574</t>
  </si>
  <si>
    <t>ID10-460</t>
  </si>
  <si>
    <t>II151-0137</t>
  </si>
  <si>
    <t>MP104-1056</t>
  </si>
  <si>
    <t>MP35-8114</t>
  </si>
  <si>
    <t>MP40-8103</t>
  </si>
  <si>
    <t>II02-9003</t>
  </si>
  <si>
    <t>ID12-2183</t>
  </si>
  <si>
    <t>ID12-2168</t>
  </si>
  <si>
    <t>MP40-2973</t>
  </si>
  <si>
    <t>CS14-1296</t>
  </si>
  <si>
    <t>Marlene</t>
  </si>
  <si>
    <t>CS10-1285</t>
  </si>
  <si>
    <t>LAF03-952</t>
  </si>
  <si>
    <t>Tinsley |Tinsley |Tinsley</t>
  </si>
  <si>
    <t>MT105-0117</t>
  </si>
  <si>
    <t>ID40-1800</t>
  </si>
  <si>
    <t>ID10-2170</t>
  </si>
  <si>
    <t>CS70-0104</t>
  </si>
  <si>
    <t>ID10-2107</t>
  </si>
  <si>
    <t>Charlotte|Sophia|Jacqueline</t>
  </si>
  <si>
    <t>MP35-7184</t>
  </si>
  <si>
    <t>MP35-8037</t>
  </si>
  <si>
    <t>ID12-2187</t>
  </si>
  <si>
    <t>ID10-2106</t>
  </si>
  <si>
    <t>FB13-1033</t>
  </si>
  <si>
    <t>PET66-0018</t>
  </si>
  <si>
    <t>MP40-7442</t>
  </si>
  <si>
    <t>ST54-0227</t>
  </si>
  <si>
    <t>II11-803</t>
  </si>
  <si>
    <t>MZK13-258</t>
  </si>
  <si>
    <t>IIF19-0020</t>
  </si>
  <si>
    <t>MP41-4570</t>
  </si>
  <si>
    <t>TN20-0440</t>
  </si>
  <si>
    <t>MZK10-256</t>
  </si>
  <si>
    <t>WIN40-099</t>
  </si>
  <si>
    <t>LAF02-0310</t>
  </si>
  <si>
    <t>CC72-0046</t>
  </si>
  <si>
    <t>NS30-1825A</t>
  </si>
  <si>
    <t>Arwen|Arwen|Arwen</t>
  </si>
  <si>
    <t>MP95B-0259</t>
  </si>
  <si>
    <t>II11-1187</t>
  </si>
  <si>
    <t>ID10-2105</t>
  </si>
  <si>
    <t>ID13-2139</t>
  </si>
  <si>
    <t>LAF03-971</t>
  </si>
  <si>
    <t>BL51-0897</t>
  </si>
  <si>
    <t>ID12-2165</t>
  </si>
  <si>
    <t>Home Essence</t>
  </si>
  <si>
    <t>Springfield</t>
  </si>
  <si>
    <t>HE10-416</t>
  </si>
  <si>
    <t>MP108-1055</t>
  </si>
  <si>
    <t>CC72-0048</t>
  </si>
  <si>
    <t>MP70-8607</t>
  </si>
  <si>
    <t>MP40-2029</t>
  </si>
  <si>
    <t>ID13-2141</t>
  </si>
  <si>
    <t>CS20-1560</t>
  </si>
  <si>
    <t>TN12-0432</t>
  </si>
  <si>
    <t>II12-1264</t>
  </si>
  <si>
    <t>MP70-8616</t>
  </si>
  <si>
    <t>LAF03-963</t>
  </si>
  <si>
    <t>ID10-2162</t>
  </si>
  <si>
    <t>Kane|Kyler|Kanya</t>
  </si>
  <si>
    <t>MP40-7502</t>
  </si>
  <si>
    <t>Weathered Damask Walls</t>
  </si>
  <si>
    <t>MP95C-0060</t>
  </si>
  <si>
    <t>MP35-8028</t>
  </si>
  <si>
    <t>II116-0231</t>
  </si>
  <si>
    <t>MPE10-954</t>
  </si>
  <si>
    <t>ID20-2051</t>
  </si>
  <si>
    <t>LAF03-980</t>
  </si>
  <si>
    <t>MP10-7846</t>
  </si>
  <si>
    <t>ID12-2172</t>
  </si>
  <si>
    <t>MPS72-452</t>
  </si>
  <si>
    <t>BR12-3862</t>
  </si>
  <si>
    <t>LAF02-0308</t>
  </si>
  <si>
    <t>Microfiber 85GSM|Microfiber 85GSM|Microfiber 85GSM</t>
  </si>
  <si>
    <t>CS20-1148</t>
  </si>
  <si>
    <t>ID20-2050</t>
  </si>
  <si>
    <t>MP70-8617</t>
  </si>
  <si>
    <t>ID20-287</t>
  </si>
  <si>
    <t>LAF03-979</t>
  </si>
  <si>
    <t>LAF03-951</t>
  </si>
  <si>
    <t>TN10-0058</t>
  </si>
  <si>
    <t>Jumpi|Jumpi|Jumpi</t>
  </si>
  <si>
    <t>PET66TP6027</t>
  </si>
  <si>
    <t>ST54-0049</t>
  </si>
  <si>
    <t>TN20-0467</t>
  </si>
  <si>
    <t>SS40-0155</t>
  </si>
  <si>
    <t>LAF03-973</t>
  </si>
  <si>
    <t>SS40-0037</t>
  </si>
  <si>
    <t>II10-1013</t>
  </si>
  <si>
    <t>BR12-3863</t>
  </si>
  <si>
    <t>MP40-6774</t>
  </si>
  <si>
    <t>ID12-1592</t>
  </si>
  <si>
    <t>MZ10-0630</t>
  </si>
  <si>
    <t>CS10-0278-1</t>
  </si>
  <si>
    <t>MP30-7463</t>
  </si>
  <si>
    <t>II151-0114</t>
  </si>
  <si>
    <t>II12-1265</t>
  </si>
  <si>
    <t>MP21-7889</t>
  </si>
  <si>
    <t>Gabby|Lira|Celena</t>
  </si>
  <si>
    <t>MP10-3311</t>
  </si>
  <si>
    <t>CS10-1286</t>
  </si>
  <si>
    <t>MP40-4509</t>
  </si>
  <si>
    <t>MP35-7555</t>
  </si>
  <si>
    <t>Shattering Rock Yellow|Shattering Rock Yellow</t>
  </si>
  <si>
    <t>II95C-0086</t>
  </si>
  <si>
    <t>MP10-7952</t>
  </si>
  <si>
    <t>Avery|Kaisley|Alaia</t>
  </si>
  <si>
    <t>MP40-7510</t>
  </si>
  <si>
    <t>CS70-0682</t>
  </si>
  <si>
    <t>LAF03-970</t>
  </si>
  <si>
    <t>LAF03-974</t>
  </si>
  <si>
    <t>LAF03-976</t>
  </si>
  <si>
    <t>MP95B-0258</t>
  </si>
  <si>
    <t>LAF03-957</t>
  </si>
  <si>
    <t>CS70-0101</t>
  </si>
  <si>
    <t>MP40-1757</t>
  </si>
  <si>
    <t>ID10-2166</t>
  </si>
  <si>
    <t>Golden Harvest</t>
  </si>
  <si>
    <t>MP95C-0063</t>
  </si>
  <si>
    <t>TN20-0441</t>
  </si>
  <si>
    <t>MP12-7487</t>
  </si>
  <si>
    <t>SS40-0181</t>
  </si>
  <si>
    <t>WR10-3326</t>
  </si>
  <si>
    <t>TN10-0473</t>
  </si>
  <si>
    <t>CSP21-1519</t>
  </si>
  <si>
    <t>ID20-1030</t>
  </si>
  <si>
    <t>MP95B-0361</t>
  </si>
  <si>
    <t>Happy Daisy|Spring Blossoms|Pretty Flower</t>
  </si>
  <si>
    <t>CS10-0204-1</t>
  </si>
  <si>
    <t>SHET20-1086</t>
  </si>
  <si>
    <t>Grasscloth|Grasscloth|Grasscloth</t>
  </si>
  <si>
    <t>CS40-0702</t>
  </si>
  <si>
    <t>Jane|Melanie|Daria</t>
  </si>
  <si>
    <t>ID12-1998</t>
  </si>
  <si>
    <t>CCL40-0052</t>
  </si>
  <si>
    <t>BR20-1902</t>
  </si>
  <si>
    <t>MP40-8093</t>
  </si>
  <si>
    <t>UH30-2377</t>
  </si>
  <si>
    <t>CC73-0016</t>
  </si>
  <si>
    <t>CS10-1668</t>
  </si>
  <si>
    <t>ID10-003</t>
  </si>
  <si>
    <t>SHET20-1121</t>
  </si>
  <si>
    <t>LAF03-975</t>
  </si>
  <si>
    <t>BRB40-0010</t>
  </si>
  <si>
    <t>MP10-2434</t>
  </si>
  <si>
    <t>CS20-0244</t>
  </si>
  <si>
    <t>MP40-6776</t>
  </si>
  <si>
    <t>CS70-0102</t>
  </si>
  <si>
    <t>Jenelle|Dahlia|Elsie</t>
  </si>
  <si>
    <t>SS40-0082</t>
  </si>
  <si>
    <t>II30-211</t>
  </si>
  <si>
    <t>CC72-0050</t>
  </si>
  <si>
    <t>LAF03-969</t>
  </si>
  <si>
    <t>CS50-0301</t>
  </si>
  <si>
    <t>BL51-0524</t>
  </si>
  <si>
    <t>MP40-6745</t>
  </si>
  <si>
    <t>MZ20-0543</t>
  </si>
  <si>
    <t>MZ20-0640</t>
  </si>
  <si>
    <t>MP40-7236</t>
  </si>
  <si>
    <t>Lucille|Lucille|Lucille</t>
  </si>
  <si>
    <t>CS10-1427</t>
  </si>
  <si>
    <t>Ashley|Sophia|Liv</t>
  </si>
  <si>
    <t>ID70-1831</t>
  </si>
  <si>
    <t>LAF03-965</t>
  </si>
  <si>
    <t>WR20-3314</t>
  </si>
  <si>
    <t>BR54-0854</t>
  </si>
  <si>
    <t>select b.CommCode      Division,
       d.BrandName     Brand,
       b.Pattern,
       c.Description   Category,
       a.ItemNo,
       sum(SaleQty)    SaleQty,
       sum(SaleAmount) SaleAmount
from EECUSReport.dbo.RPT_ECOMSalesReport a
         left join EECSystem.dbo.tblItemMaster b on a.ItemNo = b.ItemNo and b.BusinessUnit_ID = 5
         left join EECSystem.dbo.tblProdCategory c on b.ProductCat = c.ProdCatCode and c.BusinessUnit_ID = 5
         left join EECSystem.dbo.tblBrands d on b.Brand_ID=d.BrandID
where DateID &gt;= '2024-05-14'
group by b.CommCode, d.BrandName, b.Pattern, c.Description, a.ItemNo</t>
  </si>
  <si>
    <t>Color</t>
  </si>
  <si>
    <t>Size</t>
  </si>
  <si>
    <t>Light Blue</t>
  </si>
  <si>
    <t>See below</t>
  </si>
  <si>
    <t>Ivory</t>
  </si>
  <si>
    <t>50x84"</t>
  </si>
  <si>
    <t>Morocco Brown</t>
  </si>
  <si>
    <t>Neutral</t>
  </si>
  <si>
    <t>King</t>
  </si>
  <si>
    <t>Linen</t>
  </si>
  <si>
    <t>Gray</t>
  </si>
  <si>
    <t>Natural</t>
  </si>
  <si>
    <t>Cream</t>
  </si>
  <si>
    <t>Queen</t>
  </si>
  <si>
    <t>White</t>
  </si>
  <si>
    <t>Teal</t>
  </si>
  <si>
    <t>Antique Cream</t>
  </si>
  <si>
    <t>Aqua</t>
  </si>
  <si>
    <t>King/Cal K</t>
  </si>
  <si>
    <t>50x95"</t>
  </si>
  <si>
    <t>Grey</t>
  </si>
  <si>
    <t>Gold</t>
  </si>
  <si>
    <t>Navy</t>
  </si>
  <si>
    <t>Beige Multi</t>
  </si>
  <si>
    <t>Reclaimed Walnut/Antique Cream</t>
  </si>
  <si>
    <t>Blue/Grey</t>
  </si>
  <si>
    <t>72x72"</t>
  </si>
  <si>
    <t>Grey Multi</t>
  </si>
  <si>
    <t>Daybed</t>
  </si>
  <si>
    <t>Blue</t>
  </si>
  <si>
    <t>Black</t>
  </si>
  <si>
    <t>Full/Queen</t>
  </si>
  <si>
    <t>Pecan</t>
  </si>
  <si>
    <t>Blush</t>
  </si>
  <si>
    <t>Beige</t>
  </si>
  <si>
    <t>6-Piece</t>
  </si>
  <si>
    <t>Twin XL</t>
  </si>
  <si>
    <t>Light Brown</t>
  </si>
  <si>
    <t>Brown</t>
  </si>
  <si>
    <t>20x20"</t>
  </si>
  <si>
    <t>Taupe</t>
  </si>
  <si>
    <t>Dark Gray</t>
  </si>
  <si>
    <t>50x60"</t>
  </si>
  <si>
    <t>21x34"</t>
  </si>
  <si>
    <t>Cal King</t>
  </si>
  <si>
    <t>Multi</t>
  </si>
  <si>
    <t>Indigo</t>
  </si>
  <si>
    <t>Full</t>
  </si>
  <si>
    <t>Reclaimed Natural</t>
  </si>
  <si>
    <t>Spice</t>
  </si>
  <si>
    <t>Green</t>
  </si>
  <si>
    <t>Navy/Silver</t>
  </si>
  <si>
    <t>Pink</t>
  </si>
  <si>
    <t>Brown/Gold</t>
  </si>
  <si>
    <t>Charcoal</t>
  </si>
  <si>
    <t>Twin</t>
  </si>
  <si>
    <t xml:space="preserve">Twin/Twin </t>
  </si>
  <si>
    <t>Snow Leopard</t>
  </si>
  <si>
    <t>60x70"</t>
  </si>
  <si>
    <t>Mink</t>
  </si>
  <si>
    <t>Taupe Multi</t>
  </si>
  <si>
    <t>8-Piece</t>
  </si>
  <si>
    <t>Blue Multi</t>
  </si>
  <si>
    <t>Amber/Graphite</t>
  </si>
  <si>
    <t>Red</t>
  </si>
  <si>
    <t>Tan</t>
  </si>
  <si>
    <t>Plum</t>
  </si>
  <si>
    <t>24x72"</t>
  </si>
  <si>
    <t>Sand</t>
  </si>
  <si>
    <t>Seafoam</t>
  </si>
  <si>
    <t>White/Navy</t>
  </si>
  <si>
    <t>Gold/Clear</t>
  </si>
  <si>
    <t>Dia.9"</t>
  </si>
  <si>
    <t>Slate Blue</t>
  </si>
  <si>
    <t>Olive Green</t>
  </si>
  <si>
    <t>Bronze</t>
  </si>
  <si>
    <t>Tan/Black</t>
  </si>
  <si>
    <t>Dusty Blue</t>
  </si>
  <si>
    <t>Grey/Silver</t>
  </si>
  <si>
    <t>Off-White</t>
  </si>
  <si>
    <t>Sapphire Blue</t>
  </si>
  <si>
    <t>Light Grey</t>
  </si>
  <si>
    <t>Palm</t>
  </si>
  <si>
    <t>Ivory/Charcoal</t>
  </si>
  <si>
    <t>Sage Green</t>
  </si>
  <si>
    <t>Khaki</t>
  </si>
  <si>
    <t>35x64"</t>
  </si>
  <si>
    <t>50x70"</t>
  </si>
  <si>
    <t>Aqua/Silver</t>
  </si>
  <si>
    <t>Purple</t>
  </si>
  <si>
    <t>Blue/Brown</t>
  </si>
  <si>
    <t>Mocha</t>
  </si>
  <si>
    <t>Sage</t>
  </si>
  <si>
    <t>Blue/Pecan</t>
  </si>
  <si>
    <t>20x32"</t>
  </si>
  <si>
    <t>50x64"</t>
  </si>
  <si>
    <t>Chocolate</t>
  </si>
  <si>
    <t>34x64"</t>
  </si>
  <si>
    <t>Amber</t>
  </si>
  <si>
    <t>White/Gold</t>
  </si>
  <si>
    <t>Natural Whitewash</t>
  </si>
  <si>
    <t>Dark Grey</t>
  </si>
  <si>
    <t>Red Plaid</t>
  </si>
  <si>
    <t>Gold/Brown</t>
  </si>
  <si>
    <t>Pewter</t>
  </si>
  <si>
    <t>28x36+9"</t>
  </si>
  <si>
    <t>Yellow</t>
  </si>
  <si>
    <t>25"R</t>
  </si>
  <si>
    <t>Leopard</t>
  </si>
  <si>
    <t>Dark Blue</t>
  </si>
  <si>
    <t>24x44"</t>
  </si>
  <si>
    <t>Navy Blue</t>
  </si>
  <si>
    <t>34x44+10"</t>
  </si>
  <si>
    <t>31x64"</t>
  </si>
  <si>
    <t>Gold/White</t>
  </si>
  <si>
    <t>Silver</t>
  </si>
  <si>
    <t>Gold/Grey/Black</t>
  </si>
  <si>
    <t>27x64"</t>
  </si>
  <si>
    <t>Purple/Taupe</t>
  </si>
  <si>
    <t>Brown/Tan</t>
  </si>
  <si>
    <t>Coral</t>
  </si>
  <si>
    <t>Blush/Grey</t>
  </si>
  <si>
    <t>Burgundy</t>
  </si>
  <si>
    <t>Morocco/Gold</t>
  </si>
  <si>
    <t>Lavender</t>
  </si>
  <si>
    <t>Grey Print</t>
  </si>
  <si>
    <t>Beige Stripe</t>
  </si>
  <si>
    <t>Orange</t>
  </si>
  <si>
    <t>Dark Green</t>
  </si>
  <si>
    <t>Taupe/Blue</t>
  </si>
  <si>
    <t>Champagne</t>
  </si>
  <si>
    <t>Silver Grey</t>
  </si>
  <si>
    <t>Green / Navy</t>
  </si>
  <si>
    <t>3-Piece</t>
  </si>
  <si>
    <t>Dusty Green</t>
  </si>
  <si>
    <t>33x64"</t>
  </si>
  <si>
    <t>Ivory/Black</t>
  </si>
  <si>
    <t>Grey/Blue</t>
  </si>
  <si>
    <t>Natural/Grey</t>
  </si>
  <si>
    <t>29x64"</t>
  </si>
  <si>
    <t>Charcoal Grey</t>
  </si>
  <si>
    <t>Antique Brass</t>
  </si>
  <si>
    <t>39x64"</t>
  </si>
  <si>
    <t>Blush/Gold</t>
  </si>
  <si>
    <t>Aqua/Grey</t>
  </si>
  <si>
    <t>Grey Dogs</t>
  </si>
  <si>
    <t>Blush Lattice</t>
  </si>
  <si>
    <t>22x28"</t>
  </si>
  <si>
    <t>Slate</t>
  </si>
  <si>
    <t>Natural/White</t>
  </si>
  <si>
    <t>Gold/Black</t>
  </si>
  <si>
    <t>Ivory/Gold</t>
  </si>
  <si>
    <t>Standard</t>
  </si>
  <si>
    <t>Rose</t>
  </si>
  <si>
    <t>24x40"</t>
  </si>
  <si>
    <t>Ivory Multi</t>
  </si>
  <si>
    <t>Creme White</t>
  </si>
  <si>
    <t>Black/Black</t>
  </si>
  <si>
    <t>Oatmeal</t>
  </si>
  <si>
    <t>Tan Plaid</t>
  </si>
  <si>
    <t>Blue-Green</t>
  </si>
  <si>
    <t>White/Grey</t>
  </si>
  <si>
    <t>42x42"</t>
  </si>
  <si>
    <t>Mauve</t>
  </si>
  <si>
    <t>Grey/White</t>
  </si>
  <si>
    <t>Antique Gold</t>
  </si>
  <si>
    <t>Matte Black</t>
  </si>
  <si>
    <t>Grey Plaid</t>
  </si>
  <si>
    <t>2-PK 50x84</t>
  </si>
  <si>
    <t>Silver/White</t>
  </si>
  <si>
    <t>Light Grey/Antique Cream</t>
  </si>
  <si>
    <t>Euro Sham</t>
  </si>
  <si>
    <t>20x30"</t>
  </si>
  <si>
    <t>Smoke Grey</t>
  </si>
  <si>
    <t>Black/Grey</t>
  </si>
  <si>
    <t>Dark Coffee</t>
  </si>
  <si>
    <t>Lilac</t>
  </si>
  <si>
    <t>Black/White</t>
  </si>
  <si>
    <t>38x46"</t>
  </si>
  <si>
    <t>Red/Black</t>
  </si>
  <si>
    <t>29.5" Dia</t>
  </si>
  <si>
    <t>Split King</t>
  </si>
  <si>
    <t>Blue/Red</t>
  </si>
  <si>
    <t>Light Purple</t>
  </si>
  <si>
    <t>Light Gray</t>
  </si>
  <si>
    <t>Cream/Grey</t>
  </si>
  <si>
    <t>Reclaimed Grey</t>
  </si>
  <si>
    <t>Brown Multi</t>
  </si>
  <si>
    <t>Grey Quilted/Dark Grey Handle</t>
  </si>
  <si>
    <t>Creme Quilted w/Brown Piping</t>
  </si>
  <si>
    <t>Taupe/Black</t>
  </si>
  <si>
    <t>Rust</t>
  </si>
  <si>
    <t>Light Green</t>
  </si>
  <si>
    <t>Dark Navy</t>
  </si>
  <si>
    <t>Grey Faux Fur/Dark Grey Handle</t>
  </si>
  <si>
    <t>Taupe Pattern</t>
  </si>
  <si>
    <t>White w/Blue Stitching</t>
  </si>
  <si>
    <t>D25+7.5"</t>
  </si>
  <si>
    <t>50x108"</t>
  </si>
  <si>
    <t>Brown Faux Fur</t>
  </si>
  <si>
    <t>M</t>
  </si>
  <si>
    <t>Antique Blue</t>
  </si>
  <si>
    <t>Blue Unisuede</t>
  </si>
  <si>
    <t>50x18"</t>
  </si>
  <si>
    <t>Reclaimed White</t>
  </si>
  <si>
    <t>50x62"</t>
  </si>
  <si>
    <t>Sea Blue</t>
  </si>
  <si>
    <t>Dark Teal</t>
  </si>
  <si>
    <t>Blue/White</t>
  </si>
  <si>
    <t>Grey/Black</t>
  </si>
  <si>
    <t>Grey/Ivory</t>
  </si>
  <si>
    <t>Brown/Antique Bronze</t>
  </si>
  <si>
    <t>Olive/Gray</t>
  </si>
  <si>
    <t>54X64"</t>
  </si>
  <si>
    <t>D30+7"</t>
  </si>
  <si>
    <t>Wheat</t>
  </si>
  <si>
    <t>40x40</t>
  </si>
  <si>
    <t>White/Silver</t>
  </si>
  <si>
    <t>100x84" Bl</t>
  </si>
  <si>
    <t>Natural/Morocco</t>
  </si>
  <si>
    <t>Bronze/Clear</t>
  </si>
  <si>
    <t>Marshmallow</t>
  </si>
  <si>
    <t>Natural/Beige</t>
  </si>
  <si>
    <t>Mustard Yellow/Pecan</t>
  </si>
  <si>
    <t>26x26"</t>
  </si>
  <si>
    <t>XL</t>
  </si>
  <si>
    <t>Yellow/Aqua</t>
  </si>
  <si>
    <t>Red/Grey</t>
  </si>
  <si>
    <t>Oak/Silver</t>
  </si>
  <si>
    <t>Coral/Light Gray</t>
  </si>
  <si>
    <t>D23+6"</t>
  </si>
  <si>
    <t>Black/Ivory</t>
  </si>
  <si>
    <t>100x84"</t>
  </si>
  <si>
    <t>Off-White/Navy</t>
  </si>
  <si>
    <t>Blue Multi/Brown</t>
  </si>
  <si>
    <t>Camel/Brown</t>
  </si>
  <si>
    <t>S</t>
  </si>
  <si>
    <t>Cream/Morrocco</t>
  </si>
  <si>
    <t>Silver/Clear</t>
  </si>
  <si>
    <t>22x30"</t>
  </si>
  <si>
    <t>Reclaimed Brown/ Gun Metal</t>
  </si>
  <si>
    <t>50x63"</t>
  </si>
  <si>
    <t>D36+8"</t>
  </si>
  <si>
    <t>Cream/Brown</t>
  </si>
  <si>
    <t>Antique Bronze</t>
  </si>
  <si>
    <t>Black/Gold</t>
  </si>
  <si>
    <t>Gray/Navy</t>
  </si>
  <si>
    <t>Black/Silver</t>
  </si>
  <si>
    <t>Stone Brown</t>
  </si>
  <si>
    <t>Garnet</t>
  </si>
  <si>
    <t>Peach</t>
  </si>
  <si>
    <t>25"x20"+5.</t>
  </si>
  <si>
    <t>White/Black</t>
  </si>
  <si>
    <t>Mustard</t>
  </si>
  <si>
    <t>Brown/Distressed White</t>
  </si>
  <si>
    <t>Denim/Brown</t>
  </si>
  <si>
    <t>18x18"</t>
  </si>
  <si>
    <t>Natural/Faux White Marble</t>
  </si>
  <si>
    <t>One Size</t>
  </si>
  <si>
    <t>Dark Taupe</t>
  </si>
  <si>
    <t>Orange Multi</t>
  </si>
  <si>
    <t>14.5" Dia</t>
  </si>
  <si>
    <t>37x84"</t>
  </si>
  <si>
    <t>2-PK 52x84</t>
  </si>
  <si>
    <t>Light Sage Green</t>
  </si>
  <si>
    <t>42x144"</t>
  </si>
  <si>
    <t>27x45"</t>
  </si>
  <si>
    <t>40x50+13"</t>
  </si>
  <si>
    <t>Brown/Blue</t>
  </si>
  <si>
    <t>20x25+5.5"</t>
  </si>
  <si>
    <t>Ivory/Grey</t>
  </si>
  <si>
    <t>42x216"</t>
  </si>
  <si>
    <t>104x84"</t>
  </si>
  <si>
    <t>L</t>
  </si>
  <si>
    <t>M/L</t>
  </si>
  <si>
    <t>Rose Gold</t>
  </si>
  <si>
    <t>White/Blue</t>
  </si>
  <si>
    <t>Blush/Taupe</t>
  </si>
  <si>
    <t>Reclaimed Oak/Iron</t>
  </si>
  <si>
    <t>Aqua Penguins</t>
  </si>
  <si>
    <t>16x16"</t>
  </si>
  <si>
    <t>Grey Lattice</t>
  </si>
  <si>
    <t>Blue/Green</t>
  </si>
  <si>
    <t>96x80"</t>
  </si>
  <si>
    <t>White/Pecan</t>
  </si>
  <si>
    <t>42x95"</t>
  </si>
  <si>
    <t>Offwhite</t>
  </si>
  <si>
    <t>37x95"</t>
  </si>
  <si>
    <t>Wood</t>
  </si>
  <si>
    <t>Light Silver</t>
  </si>
  <si>
    <t>104x95"</t>
  </si>
  <si>
    <t>Light Taupe</t>
  </si>
  <si>
    <t>Pecan/Blue</t>
  </si>
  <si>
    <t>Gold/Glass</t>
  </si>
  <si>
    <t>Reindeer</t>
  </si>
  <si>
    <t>XL/XXL</t>
  </si>
  <si>
    <t>Corner Cha</t>
  </si>
  <si>
    <t>Grey/Cream</t>
  </si>
  <si>
    <t>8x10'</t>
  </si>
  <si>
    <t>Steel Gray</t>
  </si>
  <si>
    <t>Grey/Khaki</t>
  </si>
  <si>
    <t>30x40+4"</t>
  </si>
  <si>
    <t>Armless Ch</t>
  </si>
  <si>
    <t>Cocoa</t>
  </si>
  <si>
    <t>3-STEP</t>
  </si>
  <si>
    <t>Tan Leaves</t>
  </si>
  <si>
    <t>Dusty Seafoam</t>
  </si>
  <si>
    <t>White/Multi</t>
  </si>
  <si>
    <t>12x20"</t>
  </si>
  <si>
    <t>52x84"</t>
  </si>
  <si>
    <t>70x72"</t>
  </si>
  <si>
    <t>Blue Cars</t>
  </si>
  <si>
    <t>50x120"</t>
  </si>
  <si>
    <t>Peach/Off-White</t>
  </si>
  <si>
    <t>50x26"</t>
  </si>
  <si>
    <t>42x84"</t>
  </si>
  <si>
    <t>Dark Coffee/Black</t>
  </si>
  <si>
    <t>Diamond Geo/Dark Grey</t>
  </si>
  <si>
    <t>Blue/Cream</t>
  </si>
  <si>
    <t>6x9'</t>
  </si>
  <si>
    <t>2-PK 52x95</t>
  </si>
  <si>
    <t>Blue/Tan</t>
  </si>
  <si>
    <t>30x40"</t>
  </si>
  <si>
    <t>Blue/Multi</t>
  </si>
  <si>
    <t>36"x28"+9"</t>
  </si>
  <si>
    <t>Navy/Charcoal</t>
  </si>
  <si>
    <t>35x64" Bla</t>
  </si>
  <si>
    <t>Denim Blue</t>
  </si>
  <si>
    <t>Natural/Gold</t>
  </si>
  <si>
    <t>Iridescent</t>
  </si>
  <si>
    <t>30"x23"+6.</t>
  </si>
  <si>
    <t>Dark Brown</t>
  </si>
  <si>
    <t>Clear</t>
  </si>
  <si>
    <t>35x20"</t>
  </si>
  <si>
    <t>Black Island</t>
  </si>
  <si>
    <t>Blue Chevron</t>
  </si>
  <si>
    <t>Natural/Black</t>
  </si>
  <si>
    <t>White Base/Cream Shade</t>
  </si>
  <si>
    <t>Beige/Cream</t>
  </si>
  <si>
    <t>Heathered Gray</t>
  </si>
  <si>
    <t>Aqua/Purple</t>
  </si>
  <si>
    <t>2-PK 40x84</t>
  </si>
  <si>
    <t>Dark Pink</t>
  </si>
  <si>
    <t>27x64" Bla</t>
  </si>
  <si>
    <t>50x216"</t>
  </si>
  <si>
    <t>50x54"</t>
  </si>
  <si>
    <t>Black 001</t>
  </si>
  <si>
    <t>Gold/Blue</t>
  </si>
  <si>
    <t>23"x18"+5.</t>
  </si>
  <si>
    <t>Coral/Green</t>
  </si>
  <si>
    <t>Latte Tan Geo</t>
  </si>
  <si>
    <t>50x144"</t>
  </si>
  <si>
    <t>Berry Red</t>
  </si>
  <si>
    <t>36"x27"+7.</t>
  </si>
  <si>
    <t>Mint</t>
  </si>
  <si>
    <t>Antique Brass/Black</t>
  </si>
  <si>
    <t>Tan/Gold</t>
  </si>
  <si>
    <t>2-PK 50x63</t>
  </si>
  <si>
    <t>Oblong</t>
  </si>
  <si>
    <t>Gold/Natural</t>
  </si>
  <si>
    <t>90x90"</t>
  </si>
  <si>
    <t>Tortoise Puzzle</t>
  </si>
  <si>
    <t>Black/White Scottie Dogs</t>
  </si>
  <si>
    <t>Animal Print</t>
  </si>
  <si>
    <t>Olive</t>
  </si>
  <si>
    <t>Blue/Yellow</t>
  </si>
  <si>
    <t>29.75"H</t>
  </si>
  <si>
    <t>Light Brown Multi/Gun Metal</t>
  </si>
  <si>
    <t>62x68"</t>
  </si>
  <si>
    <t>S/M</t>
  </si>
  <si>
    <t>2-STEP</t>
  </si>
  <si>
    <t>Bath</t>
  </si>
  <si>
    <t>Teal/Dark Gray</t>
  </si>
  <si>
    <t>L/XL</t>
  </si>
  <si>
    <t>Auburn</t>
  </si>
  <si>
    <t>31x64" Bla</t>
  </si>
  <si>
    <t>37x63"</t>
  </si>
  <si>
    <t>52x96"</t>
  </si>
  <si>
    <t>White/ Charcoal</t>
  </si>
  <si>
    <t>Peacock</t>
  </si>
  <si>
    <t>White/Brown</t>
  </si>
  <si>
    <t>16.5"x16.5</t>
  </si>
  <si>
    <t>Grey 2</t>
  </si>
  <si>
    <t>Sage Green/Gold</t>
  </si>
  <si>
    <t>22x15"</t>
  </si>
  <si>
    <t>Ebony</t>
  </si>
  <si>
    <t>4-STEP</t>
  </si>
  <si>
    <t>Golden</t>
  </si>
  <si>
    <t>Antique Silver</t>
  </si>
  <si>
    <t>Indigo Blue</t>
  </si>
  <si>
    <t>Rosie Feline</t>
  </si>
  <si>
    <t>Black Base/Frosted Shade</t>
  </si>
  <si>
    <t>Plain Grey</t>
  </si>
  <si>
    <t>Beige/Blue</t>
  </si>
  <si>
    <t>Grey Ogee</t>
  </si>
  <si>
    <t>Light Blue/Natural</t>
  </si>
  <si>
    <t>Grey-Blue</t>
  </si>
  <si>
    <t>Black/Natural</t>
  </si>
  <si>
    <t>Gray/Orange</t>
  </si>
  <si>
    <t>Green Cactus</t>
  </si>
  <si>
    <t>White 100</t>
  </si>
  <si>
    <t>Neutral Grey Geo</t>
  </si>
  <si>
    <t>Oil Rubbed Bronze/Cream</t>
  </si>
  <si>
    <t>Aqua Geo</t>
  </si>
  <si>
    <t>Black/Taupe</t>
  </si>
  <si>
    <t>Gold/Amber</t>
  </si>
  <si>
    <t>2-PK 42x84</t>
  </si>
  <si>
    <t>Soft White</t>
  </si>
  <si>
    <t>Purple Geo</t>
  </si>
  <si>
    <t>Corgi/Blue Multi</t>
  </si>
  <si>
    <t>Antique Cream/Light Grey</t>
  </si>
  <si>
    <t>Beige Dotted Arches</t>
  </si>
  <si>
    <t>Brown/Bronze</t>
  </si>
  <si>
    <t>Navy/Red</t>
  </si>
  <si>
    <t>Grey Llamas</t>
  </si>
  <si>
    <t>58x72"</t>
  </si>
  <si>
    <t>5x7'</t>
  </si>
  <si>
    <t>Blue Diamond</t>
  </si>
  <si>
    <t>Ottoman</t>
  </si>
  <si>
    <t>Light Grey/Brown</t>
  </si>
  <si>
    <t>40x84"</t>
  </si>
  <si>
    <t>Teal Medallion</t>
  </si>
  <si>
    <t>Taupe Geo</t>
  </si>
  <si>
    <t>Blue/Pink</t>
  </si>
  <si>
    <t>Aqua blue</t>
  </si>
  <si>
    <t>44"x34"+10</t>
  </si>
  <si>
    <t>XS/S</t>
  </si>
  <si>
    <t>Red/Brown</t>
  </si>
  <si>
    <t>Black/Cream</t>
  </si>
  <si>
    <t>Antique Brass/Amber</t>
  </si>
  <si>
    <t>Warm Taupe</t>
  </si>
  <si>
    <t>Bright Red</t>
  </si>
  <si>
    <t>Grey Fair Isle</t>
  </si>
  <si>
    <t>Teal Hedgehog</t>
  </si>
  <si>
    <t>Grey Velvet</t>
  </si>
  <si>
    <t>Large</t>
  </si>
  <si>
    <t>Navy Ogee</t>
  </si>
  <si>
    <t>Blue Whales</t>
  </si>
  <si>
    <t>Pink/Orange</t>
  </si>
  <si>
    <t>Grey Ash</t>
  </si>
  <si>
    <t>Teal/Grey</t>
  </si>
  <si>
    <t>42x63"</t>
  </si>
  <si>
    <t>Winter Floral</t>
  </si>
  <si>
    <t>Light Grey/Cream</t>
  </si>
  <si>
    <t>Chartruse Green</t>
  </si>
  <si>
    <t>Blue/Neutral</t>
  </si>
  <si>
    <t>Lamb/Green Multi</t>
  </si>
  <si>
    <t>Chalky Rose</t>
  </si>
  <si>
    <t>Tan/Natural</t>
  </si>
  <si>
    <t>67x33x28"</t>
  </si>
  <si>
    <t>Hand</t>
  </si>
  <si>
    <t>Gray/Cream</t>
  </si>
  <si>
    <t>Khaki/Black</t>
  </si>
  <si>
    <t>Latte Tan</t>
  </si>
  <si>
    <t>Rich Concord</t>
  </si>
  <si>
    <t>12x24"</t>
  </si>
  <si>
    <t>Yellow/White</t>
  </si>
  <si>
    <t>XXL</t>
  </si>
  <si>
    <t>12x18"</t>
  </si>
  <si>
    <t>Matte Black Base/Frosted Shade</t>
  </si>
  <si>
    <t>Golden Retriever/Blue Multi</t>
  </si>
  <si>
    <t>52x108"</t>
  </si>
  <si>
    <t>2-PK 42x63</t>
  </si>
  <si>
    <t>Bedouin gray 057</t>
  </si>
  <si>
    <t>Oak/Marble</t>
  </si>
  <si>
    <t>2-PK 37x84</t>
  </si>
  <si>
    <t>Dia 21x9"</t>
  </si>
  <si>
    <t>Ogee Navy</t>
  </si>
  <si>
    <t>Grey/Black Buffalo Check</t>
  </si>
  <si>
    <t>Space Rocket</t>
  </si>
  <si>
    <t>Gold/Marble</t>
  </si>
  <si>
    <t>Queen Belle</t>
  </si>
  <si>
    <t>Antique Brass/White</t>
  </si>
  <si>
    <t>Rainbow</t>
  </si>
  <si>
    <t>Green Vine Leaves</t>
  </si>
  <si>
    <t>Quiet Gray</t>
  </si>
  <si>
    <t>Bedouin blue 447</t>
  </si>
  <si>
    <t>Kitty Queen Charlotte</t>
  </si>
  <si>
    <t>Diamond Geo/Taupe</t>
  </si>
  <si>
    <t>Black/Neutral</t>
  </si>
  <si>
    <t>Cream/Blue</t>
  </si>
  <si>
    <t>Brown/Neutral</t>
  </si>
  <si>
    <t>Grey Diamond</t>
  </si>
  <si>
    <t>Frenchie/Blue Multi</t>
  </si>
  <si>
    <t>Grey/Gold</t>
  </si>
  <si>
    <t>Rose Red Hedgehog</t>
  </si>
  <si>
    <t>23x28+9"</t>
  </si>
  <si>
    <t>Blue Blossom</t>
  </si>
  <si>
    <t>Queen Bridger</t>
  </si>
  <si>
    <t>Winter Damask</t>
  </si>
  <si>
    <t>3-Light</t>
  </si>
  <si>
    <t>Goat/Green Multi</t>
  </si>
  <si>
    <t>3x8' Runne</t>
  </si>
  <si>
    <t>Washcloth</t>
  </si>
  <si>
    <t>Pomeranian/Blue Multi</t>
  </si>
  <si>
    <t>Off White/Blue</t>
  </si>
  <si>
    <t>XS</t>
  </si>
  <si>
    <t>4x6'</t>
  </si>
  <si>
    <t>Parisienne Pink</t>
  </si>
  <si>
    <t>Cow/Green Multi</t>
  </si>
  <si>
    <t>Yorkie/Blue Multi</t>
  </si>
  <si>
    <t>Grey/Yellow</t>
  </si>
  <si>
    <t>Not Today/Multi</t>
  </si>
  <si>
    <t>3x5' Scatt</t>
  </si>
  <si>
    <t>54x95"</t>
  </si>
  <si>
    <t>King Charles Spaniel III</t>
  </si>
  <si>
    <t>Chicks/Green Multi</t>
  </si>
  <si>
    <t>Bohemian Cat</t>
  </si>
  <si>
    <t>12x22"</t>
  </si>
  <si>
    <t>Cheetah Green Multi</t>
  </si>
  <si>
    <t>Lion Green Multi</t>
  </si>
  <si>
    <t>Copper</t>
  </si>
  <si>
    <t>Runner</t>
  </si>
  <si>
    <t>Beige/Spice</t>
  </si>
  <si>
    <t>Standard/Q</t>
  </si>
  <si>
    <t>Blue/Purple</t>
  </si>
  <si>
    <t>Pig/Green Multi</t>
  </si>
  <si>
    <t>Aqua Ogee</t>
  </si>
  <si>
    <t>3x7' Runne</t>
  </si>
  <si>
    <t>Tiger Green Multi</t>
  </si>
  <si>
    <t>Matte Black /Gold</t>
  </si>
  <si>
    <t>Chihuahua/Blue Multi</t>
  </si>
  <si>
    <t>16"-27"</t>
  </si>
  <si>
    <t>I'm Not Your Therapist/Multi</t>
  </si>
  <si>
    <t>23x23x9"</t>
  </si>
  <si>
    <t>Captain Pug</t>
  </si>
  <si>
    <t>Whatever/Multi</t>
  </si>
  <si>
    <t>Plated Nickel</t>
  </si>
  <si>
    <t>41x32x29"</t>
  </si>
  <si>
    <t>14x20"</t>
  </si>
  <si>
    <t>Blue 411</t>
  </si>
  <si>
    <t>Llama/Green Multi</t>
  </si>
  <si>
    <t>My House, My Rules/Multi</t>
  </si>
  <si>
    <t>21x25+8"</t>
  </si>
  <si>
    <t>Autumn Floral 640</t>
  </si>
  <si>
    <t>Dianthus 680</t>
  </si>
  <si>
    <t>46x38"</t>
  </si>
  <si>
    <t>Orange/Banana</t>
  </si>
  <si>
    <t>I'm Not Listening/Multi</t>
  </si>
  <si>
    <t>You Wish/Multi</t>
  </si>
  <si>
    <t>I Don't Care/Multi</t>
  </si>
  <si>
    <t>18x22+7"</t>
  </si>
  <si>
    <t>Navy/White</t>
  </si>
  <si>
    <t>Navy/Grey</t>
  </si>
  <si>
    <t>Red 611</t>
  </si>
  <si>
    <t>Chestnut</t>
  </si>
  <si>
    <t>Scatter</t>
  </si>
  <si>
    <t>40x95"</t>
  </si>
  <si>
    <t>Standard C</t>
  </si>
  <si>
    <t>Pink/Blue</t>
  </si>
  <si>
    <t>Glossy White</t>
  </si>
  <si>
    <t>Grey 040</t>
  </si>
  <si>
    <t>Purple/ Charcoal</t>
  </si>
  <si>
    <t>DAY DREAMER 215</t>
  </si>
  <si>
    <t>King Case</t>
  </si>
  <si>
    <t>Citron/Orange</t>
  </si>
  <si>
    <t>Silver Base/White Shade</t>
  </si>
  <si>
    <t>2-PK 37x95</t>
  </si>
  <si>
    <t>Light Tan</t>
  </si>
  <si>
    <t>Aster Blush</t>
  </si>
  <si>
    <t>Green 302</t>
  </si>
  <si>
    <t>X Small</t>
  </si>
  <si>
    <t>X Large</t>
  </si>
  <si>
    <t>Red/Navy</t>
  </si>
  <si>
    <t>Monstera</t>
  </si>
  <si>
    <t>Navy Stars</t>
  </si>
  <si>
    <t>Yellow/Charcoal</t>
  </si>
  <si>
    <t>sales%</t>
  </si>
  <si>
    <t>Accumulative sales%</t>
  </si>
  <si>
    <t>Code</t>
  </si>
  <si>
    <t>A+</t>
  </si>
  <si>
    <t>A++</t>
  </si>
  <si>
    <t>EXB</t>
  </si>
  <si>
    <t>ARA+</t>
  </si>
  <si>
    <t>A</t>
  </si>
  <si>
    <t>ARA</t>
  </si>
  <si>
    <t>C</t>
  </si>
  <si>
    <t>ARB</t>
  </si>
  <si>
    <t>C+</t>
  </si>
  <si>
    <t>EXC</t>
  </si>
  <si>
    <t>B</t>
  </si>
  <si>
    <t>B+</t>
  </si>
  <si>
    <t>ARC</t>
  </si>
  <si>
    <t>NEW</t>
  </si>
  <si>
    <t>TBD</t>
  </si>
  <si>
    <t>B-</t>
  </si>
  <si>
    <t>ARB-</t>
  </si>
  <si>
    <t>EXT</t>
  </si>
  <si>
    <t>ORT</t>
  </si>
  <si>
    <t>ranking</t>
  </si>
  <si>
    <t>Top 20</t>
  </si>
  <si>
    <t>Row Labels</t>
  </si>
  <si>
    <t>Grand Total</t>
  </si>
  <si>
    <t>Sum of SaleAmount</t>
  </si>
  <si>
    <t>Count of ItemNo</t>
  </si>
  <si>
    <t>A+及以上</t>
  </si>
  <si>
    <t>ABC</t>
  </si>
  <si>
    <t>Min</t>
  </si>
  <si>
    <t>Max</t>
  </si>
  <si>
    <t>Range%</t>
  </si>
  <si>
    <t>0-20%</t>
  </si>
  <si>
    <t>20-60%</t>
  </si>
  <si>
    <t>60-95%</t>
  </si>
  <si>
    <t>95-100%</t>
  </si>
  <si>
    <t>Top 20-40</t>
  </si>
  <si>
    <t>Top 40-50</t>
  </si>
  <si>
    <t>Top 50-60</t>
  </si>
  <si>
    <t>Top 60-70</t>
  </si>
  <si>
    <t>Top 70-80</t>
  </si>
  <si>
    <t>Top 80-90</t>
  </si>
  <si>
    <t>Top 90-100</t>
  </si>
  <si>
    <t>Item num</t>
  </si>
  <si>
    <t>Sales Amount</t>
  </si>
  <si>
    <t>Top 90-95</t>
  </si>
  <si>
    <t>Top 95-100</t>
  </si>
  <si>
    <t>Column Labels</t>
  </si>
  <si>
    <t>division的TOP10, A+. TOP30 A</t>
  </si>
  <si>
    <t>Brand的TOP 10, A+, TOP 30 A</t>
  </si>
  <si>
    <t>turn</t>
  </si>
  <si>
    <t>amz exclusive</t>
  </si>
  <si>
    <t>Turn</t>
  </si>
  <si>
    <t>Family个数累计占比</t>
  </si>
  <si>
    <t>Family年销金额</t>
  </si>
  <si>
    <t>A及以上</t>
  </si>
  <si>
    <t>B+及以上</t>
  </si>
  <si>
    <t>B及以上</t>
  </si>
  <si>
    <t>45%-66%</t>
  </si>
  <si>
    <t>66%-83%</t>
  </si>
  <si>
    <t>83%-100%</t>
  </si>
  <si>
    <t>23%-45%</t>
  </si>
  <si>
    <t>REV%</t>
  </si>
  <si>
    <t>adult</t>
  </si>
  <si>
    <t>A++/A+/A total</t>
  </si>
  <si>
    <t>Revenue ratio</t>
  </si>
  <si>
    <t>ARA++</t>
  </si>
  <si>
    <t>REV</t>
  </si>
  <si>
    <t>Item</t>
  </si>
  <si>
    <t>Item  ratio</t>
  </si>
  <si>
    <t>sheet</t>
  </si>
  <si>
    <t>rank</t>
  </si>
  <si>
    <t>Family</t>
  </si>
  <si>
    <t>Margin</t>
  </si>
  <si>
    <t>CH121-0065</t>
  </si>
  <si>
    <t>II100-0585</t>
  </si>
  <si>
    <t>II110-0584</t>
  </si>
  <si>
    <t>MP104-1260</t>
  </si>
  <si>
    <t>CH116-0078</t>
  </si>
  <si>
    <t>CH121-1003</t>
  </si>
  <si>
    <t>II90-0528</t>
  </si>
  <si>
    <t>II90-0529</t>
  </si>
  <si>
    <t>II90-0530</t>
  </si>
  <si>
    <t>II90-0533</t>
  </si>
  <si>
    <t>II90-0535</t>
  </si>
  <si>
    <t>II90-0541</t>
  </si>
  <si>
    <t>II90-0557</t>
  </si>
  <si>
    <t>II90-0559</t>
  </si>
  <si>
    <t>II100-0532</t>
  </si>
  <si>
    <t>II100-0534</t>
  </si>
  <si>
    <t>II100-0536</t>
  </si>
  <si>
    <t>II100-0537</t>
  </si>
  <si>
    <t>II100-0556</t>
  </si>
  <si>
    <t>II100-0558</t>
  </si>
  <si>
    <t>II100-0582</t>
  </si>
  <si>
    <t>II100-0583</t>
  </si>
  <si>
    <t>II100-0591</t>
  </si>
  <si>
    <t>MP95B-0362</t>
  </si>
  <si>
    <t>MP100-1232</t>
  </si>
  <si>
    <t>MP100-1235</t>
  </si>
  <si>
    <t>MP103-1229</t>
  </si>
  <si>
    <t>MP103-1233</t>
  </si>
  <si>
    <t>MP103-1234</t>
  </si>
  <si>
    <t>MP104-1257</t>
  </si>
  <si>
    <t>MP104-1258</t>
  </si>
  <si>
    <t>MP104-1259</t>
  </si>
  <si>
    <t>MP104-1263</t>
  </si>
  <si>
    <t>MP108-1265</t>
  </si>
  <si>
    <t>MP108-1266</t>
  </si>
  <si>
    <t>MPS72-603</t>
  </si>
  <si>
    <t>MPS72-604</t>
  </si>
  <si>
    <t>MPS72-605</t>
  </si>
  <si>
    <t>MPS72-606</t>
  </si>
  <si>
    <t>MPS72-607</t>
  </si>
  <si>
    <t>MPS115-0291U2</t>
  </si>
  <si>
    <t>MPT21-0120</t>
  </si>
  <si>
    <t>MPT54-0016</t>
  </si>
  <si>
    <t>MPT54-0026</t>
  </si>
  <si>
    <t>MT100-0163</t>
  </si>
  <si>
    <t>MT100-0173</t>
  </si>
  <si>
    <t>MT100-0174</t>
  </si>
  <si>
    <t>T1_Pattern</t>
  </si>
  <si>
    <t>ProductCategory</t>
  </si>
  <si>
    <t>InvOnHand</t>
  </si>
  <si>
    <t>Deco</t>
  </si>
  <si>
    <t>Oval</t>
  </si>
  <si>
    <t>Lucille</t>
  </si>
  <si>
    <t>MIRRORS &amp; WALL DECO</t>
  </si>
  <si>
    <t>Mercer</t>
  </si>
  <si>
    <t>Cavoy</t>
  </si>
  <si>
    <t>Cozy Soft</t>
  </si>
  <si>
    <t>Molly</t>
  </si>
  <si>
    <t>Novak</t>
  </si>
  <si>
    <t>Jameson</t>
  </si>
  <si>
    <t>Sonoma</t>
  </si>
  <si>
    <t>Sunset Cliff</t>
  </si>
  <si>
    <t>Colette</t>
  </si>
  <si>
    <t>Clark/Boomerang</t>
  </si>
  <si>
    <t>Carson</t>
  </si>
  <si>
    <t>Diedra</t>
  </si>
  <si>
    <t>Calvin</t>
  </si>
  <si>
    <t>Pearce</t>
  </si>
  <si>
    <t>Lexi</t>
  </si>
  <si>
    <t>Marbury</t>
  </si>
  <si>
    <t>Seymore</t>
  </si>
  <si>
    <t>Weston</t>
  </si>
  <si>
    <t>Brianne</t>
  </si>
  <si>
    <t>Folio</t>
  </si>
  <si>
    <t>Lyle</t>
  </si>
  <si>
    <t>Baylor</t>
  </si>
  <si>
    <t>Verona</t>
  </si>
  <si>
    <t>Charisma</t>
  </si>
  <si>
    <t>Claire</t>
  </si>
  <si>
    <t>Magnolia</t>
  </si>
  <si>
    <t>Beckett</t>
  </si>
  <si>
    <t>MP2 by Madison Park</t>
  </si>
  <si>
    <t>19MM</t>
  </si>
  <si>
    <t>Isla</t>
  </si>
  <si>
    <t>Decker</t>
  </si>
  <si>
    <t>Heated Microlight to Microlight Blanket</t>
  </si>
  <si>
    <t>Salina</t>
  </si>
  <si>
    <t>Anna</t>
  </si>
  <si>
    <t>Kenna</t>
  </si>
  <si>
    <t>Cozy Cotton Flannel</t>
  </si>
  <si>
    <t>Cotton Flannel</t>
  </si>
  <si>
    <t>Imani</t>
  </si>
  <si>
    <t>Marlowe</t>
  </si>
  <si>
    <t>36"W x 1.8"D x 36"H</t>
  </si>
  <si>
    <t>Spa Waffle</t>
  </si>
  <si>
    <t>72" W x 72" L</t>
  </si>
  <si>
    <t>Serene</t>
  </si>
  <si>
    <t>27"W x 52"L (2)/16"W x 28"L (2)/12"W x 18"L (2)</t>
  </si>
  <si>
    <t>Turkish</t>
  </si>
  <si>
    <t>30"Wx58"L(2)/16"Wx30"L(2)/13"Wx13"L(2)</t>
  </si>
  <si>
    <t>Aubrey</t>
  </si>
  <si>
    <t>Splendor</t>
  </si>
  <si>
    <t>Saben</t>
  </si>
  <si>
    <t>27x27x1.75"</t>
  </si>
  <si>
    <t>Cassandra</t>
  </si>
  <si>
    <t>800GSM</t>
  </si>
  <si>
    <t>30x54"(2)/16x28"(2)/13x13"(4)</t>
  </si>
  <si>
    <t>Luna</t>
  </si>
  <si>
    <t>Amherst</t>
  </si>
  <si>
    <t>Black/Gray</t>
  </si>
  <si>
    <t>Grace</t>
  </si>
  <si>
    <t>24X72"</t>
  </si>
  <si>
    <t>30"W x 58"L (2)/16"W x 30"L (2)/13"W x 13"L (2)</t>
  </si>
  <si>
    <t>9"L x 9"W x 95.5"H</t>
  </si>
  <si>
    <t>800gsm</t>
  </si>
  <si>
    <t>34x68"(2)</t>
  </si>
  <si>
    <t>Raina</t>
  </si>
  <si>
    <t>Off White</t>
  </si>
  <si>
    <t>27"Wx52"L(2)/16"Wx28"L(2)/12"Wx18"L(2)</t>
  </si>
  <si>
    <t>Birch Palms</t>
  </si>
  <si>
    <t>16x32x1"(2)</t>
  </si>
  <si>
    <t>Eden</t>
  </si>
  <si>
    <t>30.5"Lx30.5"Wx1"H</t>
  </si>
  <si>
    <t>28"Wx54"L(2)/16"Wx26"L(2)/12"Wx12"L(2)</t>
  </si>
  <si>
    <t>Asher</t>
  </si>
  <si>
    <t>27"W x 1.75"D x 27"H</t>
  </si>
  <si>
    <t>21"W x 65"H</t>
  </si>
  <si>
    <t>Cecily</t>
  </si>
  <si>
    <t>Sofia</t>
  </si>
  <si>
    <t>22"x58"</t>
  </si>
  <si>
    <t>72"W x 72"L</t>
  </si>
  <si>
    <t>Ellipse</t>
  </si>
  <si>
    <t>12"Lx12"Wx25.25"H</t>
  </si>
  <si>
    <t>Bayside</t>
  </si>
  <si>
    <t>Sabal</t>
  </si>
  <si>
    <t>13.39x25.2x1.2"(2)/25.2x25.2x1.2"</t>
  </si>
  <si>
    <t>Chrislie</t>
  </si>
  <si>
    <t>13.5"Dia x 26"H</t>
  </si>
  <si>
    <t>Arlo</t>
  </si>
  <si>
    <t>Laurel</t>
  </si>
  <si>
    <t>Organic</t>
  </si>
  <si>
    <t>30"Wx54"L(2)/18"Wx30"L(2)/13"Wx13"L(2)</t>
  </si>
  <si>
    <t>Fulton</t>
  </si>
  <si>
    <t>16"Dia x 27.5"H</t>
  </si>
  <si>
    <t>Holly</t>
  </si>
  <si>
    <t>24"W x 72"L</t>
  </si>
  <si>
    <t>34x68" (2)</t>
  </si>
  <si>
    <t>Casablanca</t>
  </si>
  <si>
    <t>72"W x 84"L</t>
  </si>
  <si>
    <t>Presidio</t>
  </si>
  <si>
    <t>24"Dia x 62.5"H</t>
  </si>
  <si>
    <t>Ella</t>
  </si>
  <si>
    <t>20.5x20.5x2.25"/17.25x17.25x2"/13.25x13.25x1.5"</t>
  </si>
  <si>
    <t>Cerulean Stones</t>
  </si>
  <si>
    <t>13.78x23.62x1.2"</t>
  </si>
  <si>
    <t>Maible</t>
  </si>
  <si>
    <t>Aurora</t>
  </si>
  <si>
    <t>Blue/Metal</t>
  </si>
  <si>
    <t>6.1x18.11x6.1"/9.45x15.55x9.45"/8.66x11.42x8.66"</t>
  </si>
  <si>
    <t>Adelaide</t>
  </si>
  <si>
    <t>21.25x38.00x0.98"</t>
  </si>
  <si>
    <t>Botanical Panel</t>
  </si>
  <si>
    <t>15.75x31.5x0.59" (2)</t>
  </si>
  <si>
    <t>28"W x 54"L (2)/ 16"W x 26"L (2)/ 12"W x 12"L (2)</t>
  </si>
  <si>
    <t>36x36x1.8"</t>
  </si>
  <si>
    <t>30x58"(2)/16x30"(2)/13x13"(2)</t>
  </si>
  <si>
    <t>Aelorian</t>
  </si>
  <si>
    <t>Main:Antique Brass Shade:Off-White</t>
  </si>
  <si>
    <t>16x16x59"/body size:11x11x51.5"/shade size:12x16x11"</t>
  </si>
  <si>
    <t>Evan</t>
  </si>
  <si>
    <t>Big Bundle</t>
  </si>
  <si>
    <t>28x52"(4)/16x26"(4)/12x12"(4)</t>
  </si>
  <si>
    <t>30"Wx54"L(2)/16"Wx 28"L(2)/13"Wx13"L(4)</t>
  </si>
  <si>
    <t>Alpine</t>
  </si>
  <si>
    <t>Lita</t>
  </si>
  <si>
    <t>28x54"(2)/16x26"(4)</t>
  </si>
  <si>
    <t>Forest Reflections</t>
  </si>
  <si>
    <t>15x30x1.5"(2)/30x30x1.5"</t>
  </si>
  <si>
    <t>Glimmer</t>
  </si>
  <si>
    <t>Olive green</t>
  </si>
  <si>
    <t>24"W x 40"L</t>
  </si>
  <si>
    <t>Prague</t>
  </si>
  <si>
    <t>16"Dia x 30"H</t>
  </si>
  <si>
    <t>Nova</t>
  </si>
  <si>
    <t>26x39x1.15"</t>
  </si>
  <si>
    <t>Medallion Trio</t>
  </si>
  <si>
    <t>13.75x1.5x13.75"/11.75x1.5x11.75"/9.75x1.5x9.75"</t>
  </si>
  <si>
    <t>Lenzie</t>
  </si>
  <si>
    <t>26.9"x1.9"x15.7"(2)</t>
  </si>
  <si>
    <t>Zusa</t>
  </si>
  <si>
    <t>Main:Gold Warm Brass+Painting White Shade:Frosted</t>
  </si>
  <si>
    <t>11.5"W x 6.25"D x 20"H</t>
  </si>
  <si>
    <t>30"W x 54"L (2)/18"W x 30"L (2)/13"W x 13" L (2)</t>
  </si>
  <si>
    <t>Ansen</t>
  </si>
  <si>
    <t>5.71x5.71x9.84"/5.51x5.51x4.72"/5.31x5.31x6.3"</t>
  </si>
  <si>
    <t>Herbal Botany</t>
  </si>
  <si>
    <t>17.84x21.84x1.45" (4)</t>
  </si>
  <si>
    <t>Mushroom</t>
  </si>
  <si>
    <t>Ara</t>
  </si>
  <si>
    <t>54"W x 78"L</t>
  </si>
  <si>
    <t>20"W x 30"L</t>
  </si>
  <si>
    <t>13x13x93"/shade size:13x13x20.75"</t>
  </si>
  <si>
    <t>Sliver</t>
  </si>
  <si>
    <t>Faye</t>
  </si>
  <si>
    <t>43"Lx1.6"Wx23.5"H</t>
  </si>
  <si>
    <t>Matte black</t>
  </si>
  <si>
    <t>40" Dia x 72"H</t>
  </si>
  <si>
    <t>Standard: 72x72"</t>
  </si>
  <si>
    <t>24 X 60"</t>
  </si>
  <si>
    <t>21 X 34"</t>
  </si>
  <si>
    <t>Luminous</t>
  </si>
  <si>
    <t>15x35x1.5"(3)</t>
  </si>
  <si>
    <t>20"x32"</t>
  </si>
  <si>
    <t>5.71Wx5.71Dx9.84H"/5.51Wx5.51Dx4.72H"/5.31Wx5.31Dx6.3"H</t>
  </si>
  <si>
    <t>21"W x 34"L</t>
  </si>
  <si>
    <t>Adrien</t>
  </si>
  <si>
    <t>27"Wx52"L(2)/16"Wx26"L(2)/12"Wx12"L(2)</t>
  </si>
  <si>
    <t>15.75x31.5x0.59"</t>
  </si>
  <si>
    <t>Laguna</t>
  </si>
  <si>
    <t>Main:Gold+Shade:Frosted</t>
  </si>
  <si>
    <t>10.00x13.5x15"</t>
  </si>
  <si>
    <t>Cortina</t>
  </si>
  <si>
    <t>blue</t>
  </si>
  <si>
    <t>15"Dia x 26.75"H (2)</t>
  </si>
  <si>
    <t>Sunburst</t>
  </si>
  <si>
    <t>15x45x1.25" (3)</t>
  </si>
  <si>
    <t>Sophie</t>
  </si>
  <si>
    <t>Athena</t>
  </si>
  <si>
    <t>28"W x 54"L (2)/16"W x 26"L (2)/12"W x 12"L (2)</t>
  </si>
  <si>
    <t>400GSM Essential Bundle</t>
  </si>
  <si>
    <t>20x24"(Contour)</t>
  </si>
  <si>
    <t>Radiant</t>
  </si>
  <si>
    <t>13.75"W x 27.50"H x 0.50"D(2)</t>
  </si>
  <si>
    <t>Rossi</t>
  </si>
  <si>
    <t>14.25x1x14"H/20x1.25x20"/17.25x1.25x17.25"</t>
  </si>
  <si>
    <t>Blue Drift</t>
  </si>
  <si>
    <t>19.6x15.6x1.61"/21.6x21.6x1.61"/16.6x36.6x1.61"/17.6x17.6x1.61"/19.6x19.6x1.61"</t>
  </si>
  <si>
    <t>30"Wx30"Hx1.25"D</t>
  </si>
  <si>
    <t>Hunts</t>
  </si>
  <si>
    <t>17"Dia x 59"H</t>
  </si>
  <si>
    <t>Tufted Pearl Channel</t>
  </si>
  <si>
    <t>24"W x 58"L</t>
  </si>
  <si>
    <t>20"W x 24"L</t>
  </si>
  <si>
    <t>Metro</t>
  </si>
  <si>
    <t>Legion</t>
  </si>
  <si>
    <t>47.24x24.02x1.97"</t>
  </si>
  <si>
    <t>22x28x1.5" (2)</t>
  </si>
  <si>
    <t>24"x36"</t>
  </si>
  <si>
    <t>Solana</t>
  </si>
  <si>
    <t>15.8 x 19.7 x 1.18" (3)</t>
  </si>
  <si>
    <t>Spa Cotton</t>
  </si>
  <si>
    <t>Mason</t>
  </si>
  <si>
    <t>17"W x 11"D x 29.5"H</t>
  </si>
  <si>
    <t>Bella</t>
  </si>
  <si>
    <t>Clarity</t>
  </si>
  <si>
    <t>13"Dia x 26"H(2)</t>
  </si>
  <si>
    <t>Natural Agate Trio</t>
  </si>
  <si>
    <t>34x13x1.25"</t>
  </si>
  <si>
    <t>Blue Midst Forest</t>
  </si>
  <si>
    <t>27x27X1.5"/13.5x27"(2)</t>
  </si>
  <si>
    <t>Grace Ivy</t>
  </si>
  <si>
    <t>Main:Gold/White+Shade:White</t>
  </si>
  <si>
    <t>14.00x14.00x25.5"</t>
  </si>
  <si>
    <t>Norah</t>
  </si>
  <si>
    <t>Nurture</t>
  </si>
  <si>
    <t>30x54"(2)/16x26"(2)/12x12"(2)</t>
  </si>
  <si>
    <t>Lilbeth</t>
  </si>
  <si>
    <t>26x39x1.25"</t>
  </si>
  <si>
    <t>Florian</t>
  </si>
  <si>
    <t>12x36x1"(2)</t>
  </si>
  <si>
    <t>Mia</t>
  </si>
  <si>
    <t>20.00x45.00x1.25"</t>
  </si>
  <si>
    <t>24"Wx 60"L</t>
  </si>
  <si>
    <t>Vista</t>
  </si>
  <si>
    <t>Tala</t>
  </si>
  <si>
    <t>15.75"x31.5"x1.2" (2)</t>
  </si>
  <si>
    <t>Laurel Branches</t>
  </si>
  <si>
    <t>12x36x1.25"</t>
  </si>
  <si>
    <t>Donnell</t>
  </si>
  <si>
    <t>Yellow/Gray</t>
  </si>
  <si>
    <t>Katonah</t>
  </si>
  <si>
    <t>36"Wx1.77"x 36"H</t>
  </si>
  <si>
    <t>Golden Gingko Leaves</t>
  </si>
  <si>
    <t>9.5x31.3x0.8"(2)/14.6x35.4x0.8"</t>
  </si>
  <si>
    <t>Luce</t>
  </si>
  <si>
    <t>30x54"(2)/16x26"(2)/13x13"(2)</t>
  </si>
  <si>
    <t>Cove</t>
  </si>
  <si>
    <t>26x26x1.37"</t>
  </si>
  <si>
    <t>23.6x23.6x1.77"</t>
  </si>
  <si>
    <t>26"Dia x 1"D</t>
  </si>
  <si>
    <t>20"W x 1.25"D x 20"H/17.25"W x 1.25"D x 17.25"H/14.25"W x 1"D x 14"H</t>
  </si>
  <si>
    <t>Tara</t>
  </si>
  <si>
    <t>3x3x7.8"/4.38x2.6x4.2"/3x3x4.2"/4.67x0.75"</t>
  </si>
  <si>
    <t>Henna</t>
  </si>
  <si>
    <t>39.5x15.75x1.25"</t>
  </si>
  <si>
    <t>Bellow</t>
  </si>
  <si>
    <t>10"Dia x 67"H</t>
  </si>
  <si>
    <t>Nadia</t>
  </si>
  <si>
    <t>Feminine Figures</t>
  </si>
  <si>
    <t>17x21x1.05"(2)</t>
  </si>
  <si>
    <t>Botanical Waterfall</t>
  </si>
  <si>
    <t>19.4"Wx25.4"Hx1.35"D Set of 2 Canvas Size:18"x24"</t>
  </si>
  <si>
    <t>Elegenza</t>
  </si>
  <si>
    <t>Main:Antique brass+Shade:White</t>
  </si>
  <si>
    <t>39.125x21.875x36.750"/body:39.125x21.875x36.750"/shade:6.00x6.00x6.00"</t>
  </si>
  <si>
    <t>Long: 72x78"</t>
  </si>
  <si>
    <t>24"x60"</t>
  </si>
  <si>
    <t>Mosaic</t>
  </si>
  <si>
    <t>Soap Dispenser/Toothbrush Holder/Tumbler/Ring Tray</t>
  </si>
  <si>
    <t>Avant Garden</t>
  </si>
  <si>
    <t>12x24x1.25"(2)</t>
  </si>
  <si>
    <t>Mandal Panel</t>
  </si>
  <si>
    <t>12.6x1.18x36.81"H</t>
  </si>
  <si>
    <t>72''W x 72"L</t>
  </si>
  <si>
    <t>72"x84"</t>
  </si>
  <si>
    <t>Two Black Dominos</t>
  </si>
  <si>
    <t>18x36x1.5"(2)</t>
  </si>
  <si>
    <t>Savoy</t>
  </si>
  <si>
    <t>13.8x0.79x35.4"</t>
  </si>
  <si>
    <t>20"x30"</t>
  </si>
  <si>
    <t>17"x24"</t>
  </si>
  <si>
    <t>17"W x 24"L</t>
  </si>
  <si>
    <t>108"W x 72"L</t>
  </si>
  <si>
    <t>Ashlar</t>
  </si>
  <si>
    <t>25.5x25.5x1.25"</t>
  </si>
  <si>
    <t>30"x54" (2)/16"x26"(2)/13x13"(2)</t>
  </si>
  <si>
    <t>Borel</t>
  </si>
  <si>
    <t>14"Dia x 24.25"H</t>
  </si>
  <si>
    <t>24"x44"</t>
  </si>
  <si>
    <t>Adaline</t>
  </si>
  <si>
    <t>15.75x25.75x1.75" Mirror size:15.25x25.25"</t>
  </si>
  <si>
    <t>Aster</t>
  </si>
  <si>
    <t>15.75"W x 13.5"D x 60"H</t>
  </si>
  <si>
    <t>Peaceful River</t>
  </si>
  <si>
    <t>Green/Multi</t>
  </si>
  <si>
    <t>40"W x 27"H x 1.5"DCanvas Size: 38.5x25.5"</t>
  </si>
  <si>
    <t>Fair Florets</t>
  </si>
  <si>
    <t>12x14x1.5" (3)</t>
  </si>
  <si>
    <t>27x52"(2)/16x26"(2)/12x12"(2)</t>
  </si>
  <si>
    <t>11.5"Dia x 22"H</t>
  </si>
  <si>
    <t>Blue Bliss</t>
  </si>
  <si>
    <t>19.6x19.6x1.61"/16.6x36.6x1.61"/21.6x21.6x1.61"/17.6x17.6x1.61"/19.6x15.6x1</t>
  </si>
  <si>
    <t>10"W x 10"L x 18.625"H</t>
  </si>
  <si>
    <t>Ariana Ombre Waffle</t>
  </si>
  <si>
    <t>Holloway</t>
  </si>
  <si>
    <t>15.25"Wx10"Dx62"H</t>
  </si>
  <si>
    <t>Aegean</t>
  </si>
  <si>
    <t>27x52"(2)/16x30"(2)/13x13"(2)</t>
  </si>
  <si>
    <t>Mililani</t>
  </si>
  <si>
    <t>Main: Natural+Shade:Natural</t>
  </si>
  <si>
    <t>15.75" Dia x 6"H</t>
  </si>
  <si>
    <t>Lasso</t>
  </si>
  <si>
    <t>24"Wx40"L</t>
  </si>
  <si>
    <t>Lake Walk</t>
  </si>
  <si>
    <t>37.2x25.2x1.2"</t>
  </si>
  <si>
    <t>20" Dia x 1.25" D17.25" Dia x 1.25" D14" Dia x 1.25" D</t>
  </si>
  <si>
    <t>Alta</t>
  </si>
  <si>
    <t>12.25"Dia x 65.5"H</t>
  </si>
  <si>
    <t>Winter Glaze</t>
  </si>
  <si>
    <t>15x30x1.5"(2)</t>
  </si>
  <si>
    <t>Bonnie</t>
  </si>
  <si>
    <t>18.5"W x 11.8"D x 64.5"H</t>
  </si>
  <si>
    <t>Zirconia</t>
  </si>
  <si>
    <t>15x15x26.5"/body size:5.75x5.75x15"/shade size:13x13x10"</t>
  </si>
  <si>
    <t>35x70"(2)</t>
  </si>
  <si>
    <t>Premium Turkish Cotton</t>
  </si>
  <si>
    <t>27x54"(2)/16x30"(2)/12x12"(2)</t>
  </si>
  <si>
    <t>12" Dia x 25.25"H</t>
  </si>
  <si>
    <t>Bromley</t>
  </si>
  <si>
    <t>Main:Gold/Brown/White+Shade:White</t>
  </si>
  <si>
    <t>14.00x14.00x23.50"</t>
  </si>
  <si>
    <t>Twilight Mystere</t>
  </si>
  <si>
    <t>15x35x1.5" (3)</t>
  </si>
  <si>
    <t>Perched Birds</t>
  </si>
  <si>
    <t>12x30x1.5"</t>
  </si>
  <si>
    <t>27x45''</t>
  </si>
  <si>
    <t>Stall: 36x72''</t>
  </si>
  <si>
    <t>Anzio</t>
  </si>
  <si>
    <t>Main Color:Cream  Shade Color:White</t>
  </si>
  <si>
    <t>13.78" Dia x 20.28"H</t>
  </si>
  <si>
    <t>28x52"(2)/16x26"(2)12x12"(2)</t>
  </si>
  <si>
    <t>Quad</t>
  </si>
  <si>
    <t>8.6x8.3x10"/6.7x6.5x8.1"/5.1x4.9x5.9"</t>
  </si>
  <si>
    <t>20"Wx30"L</t>
  </si>
  <si>
    <t>Extra Long: 72"x84"</t>
  </si>
  <si>
    <t>28x54"(2)/16x26"(2)/12x12"(4)</t>
  </si>
  <si>
    <t>Glendale</t>
  </si>
  <si>
    <t>13"Dia x 27"H</t>
  </si>
  <si>
    <t>24"W x 60"L</t>
  </si>
  <si>
    <t>Chique</t>
  </si>
  <si>
    <t>Main:GOLD+Shade:linen</t>
  </si>
  <si>
    <t>12.5x12.5x17.5"/body size:5.5x5.5x1.25"/shade size:5.5x12.5x8"</t>
  </si>
  <si>
    <t>Ranier</t>
  </si>
  <si>
    <t>10"Dia x 19.5"H</t>
  </si>
  <si>
    <t>10x13x20"/body size:7x7x1"/shade size:4x10x4"</t>
  </si>
  <si>
    <t>Conway</t>
  </si>
  <si>
    <t>Main:Gold+Shade:White</t>
  </si>
  <si>
    <t>5"W x 6.125"D x 14.25"H (2)</t>
  </si>
  <si>
    <t>Saxony</t>
  </si>
  <si>
    <t>9.5"Dia x 15.25"H</t>
  </si>
  <si>
    <t>Main:Antique Brass Shade:White</t>
  </si>
  <si>
    <t>Overall:14x14x27.75"/Body:6x6x16.75" Shade:12x14x10"</t>
  </si>
  <si>
    <t>27"W x 45"L</t>
  </si>
  <si>
    <t>Tristan</t>
  </si>
  <si>
    <t>12"Dia x 25"H</t>
  </si>
  <si>
    <t>Neonova</t>
  </si>
  <si>
    <t>Main:pink+Shade:white</t>
  </si>
  <si>
    <t>12x12x20.5"/body size:4.75x4.75x10.25"/shade size:12x12x9"</t>
  </si>
  <si>
    <t>Gypsy</t>
  </si>
  <si>
    <t>10"Dia x 20.5"H</t>
  </si>
  <si>
    <t>17"Wx24"L</t>
  </si>
  <si>
    <t>Arbor Waffle</t>
  </si>
  <si>
    <t>Lumivive</t>
  </si>
  <si>
    <t>8.5x8.5x17"/body size:5x5x1"/shade size:8.5x8.5x4.75"</t>
  </si>
  <si>
    <t>Aquaviva</t>
  </si>
  <si>
    <t>15x15x28"/body:7x7x20"/shade:13x15x11"</t>
  </si>
  <si>
    <t>Trilluxe</t>
  </si>
  <si>
    <t>Shade:white</t>
  </si>
  <si>
    <t>13x13x22"/body:10x5.5x11.8"/shade:13x13x10"</t>
  </si>
  <si>
    <t>Nicolo</t>
  </si>
  <si>
    <t>Main Color:Black  Shade Color:Grey</t>
  </si>
  <si>
    <t>9.06"Lx9.06"Wx17.32"H</t>
  </si>
  <si>
    <t>Main:GOLD+Shade:natural rattan shade with frosted globe</t>
  </si>
  <si>
    <t>20.8x14x66"/body:12x12x1.5"/shade:4x14x4.75"</t>
  </si>
  <si>
    <t>30x60" (4)</t>
  </si>
  <si>
    <t>Main Color:White  Shade Color:Cream</t>
  </si>
  <si>
    <t>9.06"Dia x 17.32"H</t>
  </si>
  <si>
    <t>Veluna</t>
  </si>
  <si>
    <t>Main:matte texture +gold swatch C+Shade:Pleated shadeOff white</t>
  </si>
  <si>
    <t>13x13x21.5"/body:5.875x5.875x11.5"/shade:6x13x9"</t>
  </si>
  <si>
    <t>9x9x95.5"/body:9x9x14.5"/shade:7.375x9x11"</t>
  </si>
  <si>
    <t>Dove</t>
  </si>
  <si>
    <t>4.25"L x 5.75"W x 14"H</t>
  </si>
  <si>
    <t>27x54"(4)</t>
  </si>
  <si>
    <t>ZenGlossy</t>
  </si>
  <si>
    <t>12.00x12.00x21.75"/body size:6.75x5.25x10.00"/shade size:10.00x12.00x10.00"</t>
  </si>
  <si>
    <t>Main:Chrome+Shade:White</t>
  </si>
  <si>
    <t>Curiana</t>
  </si>
  <si>
    <t>Main:Antique brass+Shade:clear Hammer Glass</t>
  </si>
  <si>
    <t>45.00x4.75x22.50"/body:45.00x4.75x22.50"/shade:4.75x4.75x6.50"</t>
  </si>
  <si>
    <t>Extra Width: 108"x72"</t>
  </si>
  <si>
    <t>Opulentia</t>
  </si>
  <si>
    <t>30.25x30.25x24.25"/body:30.25x30.25x24.25"/shade:3.87x3.87x5.12"</t>
  </si>
  <si>
    <t>Birch Botanical</t>
  </si>
  <si>
    <t>16"W x 32"H x 1"D (2)</t>
  </si>
  <si>
    <t>Tree of Life</t>
  </si>
  <si>
    <t>16"W x 32"H x 1"D (3)</t>
  </si>
  <si>
    <t>A6007A</t>
  </si>
  <si>
    <t>A5046B</t>
  </si>
  <si>
    <t>A5046A</t>
  </si>
  <si>
    <t>A1049B</t>
  </si>
  <si>
    <t>A6007E</t>
  </si>
  <si>
    <t>A0001A</t>
  </si>
  <si>
    <t>A5046C</t>
  </si>
  <si>
    <t>A5033</t>
  </si>
  <si>
    <t>J0052</t>
  </si>
  <si>
    <t>B7020</t>
  </si>
  <si>
    <t>X2045A</t>
  </si>
  <si>
    <t>A3010C</t>
  </si>
  <si>
    <t>A3012B</t>
  </si>
  <si>
    <t>A6007C</t>
  </si>
  <si>
    <t>H0043C</t>
  </si>
  <si>
    <t>H0023A</t>
  </si>
  <si>
    <t>A6007B</t>
  </si>
  <si>
    <t>A0021A</t>
  </si>
  <si>
    <t>H0052B</t>
  </si>
  <si>
    <t>A6007J</t>
  </si>
  <si>
    <t>A3010B</t>
  </si>
  <si>
    <t>A5061</t>
  </si>
  <si>
    <t>B3006</t>
  </si>
  <si>
    <t>A1119A</t>
  </si>
  <si>
    <t>A1049F</t>
  </si>
  <si>
    <t>A3005A</t>
  </si>
  <si>
    <t>H0035E</t>
  </si>
  <si>
    <t>A3001D</t>
  </si>
  <si>
    <t>A1032C</t>
  </si>
  <si>
    <t>A1049D</t>
  </si>
  <si>
    <t>A5038A</t>
  </si>
  <si>
    <t>A0002B</t>
  </si>
  <si>
    <t>A5056A</t>
  </si>
  <si>
    <t>A0014A</t>
  </si>
  <si>
    <t>H0035B</t>
  </si>
  <si>
    <t>A6007X</t>
  </si>
  <si>
    <t>A5110C</t>
  </si>
  <si>
    <t>A1062B</t>
  </si>
  <si>
    <t>X1027B</t>
  </si>
  <si>
    <t>H0022A</t>
  </si>
  <si>
    <t>J0032</t>
  </si>
  <si>
    <t>A1046B</t>
  </si>
  <si>
    <t>J0044</t>
  </si>
  <si>
    <t>A3007A</t>
  </si>
  <si>
    <t>A1014A</t>
  </si>
  <si>
    <t>A5062</t>
  </si>
  <si>
    <t>A3001C</t>
  </si>
  <si>
    <t>A3002A</t>
  </si>
  <si>
    <t>A0028A</t>
  </si>
  <si>
    <t>H0043A</t>
  </si>
  <si>
    <t>A3010A</t>
  </si>
  <si>
    <t>H0005A</t>
  </si>
  <si>
    <t>A20017B</t>
  </si>
  <si>
    <t>A6007Z</t>
  </si>
  <si>
    <t>H0035A</t>
  </si>
  <si>
    <t>H0035C</t>
  </si>
  <si>
    <t>B7016A</t>
  </si>
  <si>
    <t>A5005A</t>
  </si>
  <si>
    <t>A1029A</t>
  </si>
  <si>
    <t>H0077A</t>
  </si>
  <si>
    <t>A0021C</t>
  </si>
  <si>
    <t>A5047</t>
  </si>
  <si>
    <t>A6002C</t>
  </si>
  <si>
    <t>A1029B</t>
  </si>
  <si>
    <t>A1062A</t>
  </si>
  <si>
    <t>H0035H</t>
  </si>
  <si>
    <t>A5055A</t>
  </si>
  <si>
    <t>H0005C</t>
  </si>
  <si>
    <t>A6003B</t>
  </si>
  <si>
    <t>A5006A</t>
  </si>
  <si>
    <t>A6007AA</t>
  </si>
  <si>
    <t>A1049C</t>
  </si>
  <si>
    <t>A6007D</t>
  </si>
  <si>
    <t>A0021D</t>
  </si>
  <si>
    <t>K0011</t>
  </si>
  <si>
    <t>A3013D</t>
  </si>
  <si>
    <t>A6005B</t>
  </si>
  <si>
    <t>H0006C</t>
  </si>
  <si>
    <t>H0077C</t>
  </si>
  <si>
    <t>A6007W</t>
  </si>
  <si>
    <t>A6005A</t>
  </si>
  <si>
    <t>A1128A</t>
  </si>
  <si>
    <t>B3054C</t>
  </si>
  <si>
    <t>H0035F</t>
  </si>
  <si>
    <t>A1119C</t>
  </si>
  <si>
    <t>A0027A</t>
  </si>
  <si>
    <t>A6005C</t>
  </si>
  <si>
    <t>A0025</t>
  </si>
  <si>
    <t>A6010A</t>
  </si>
  <si>
    <t>A5110B</t>
  </si>
  <si>
    <t>A5014A</t>
  </si>
  <si>
    <t>A5032</t>
  </si>
  <si>
    <t>A1049A</t>
  </si>
  <si>
    <t>H0052A</t>
  </si>
  <si>
    <t>A1070A</t>
  </si>
  <si>
    <t>J0027</t>
  </si>
  <si>
    <t>A6011A</t>
  </si>
  <si>
    <t>A1128B</t>
  </si>
  <si>
    <t>A3010D</t>
  </si>
  <si>
    <t>A6011E</t>
  </si>
  <si>
    <t>A0017A</t>
  </si>
  <si>
    <t>A5110D</t>
  </si>
  <si>
    <t>H0035D</t>
  </si>
  <si>
    <t>A3013C</t>
  </si>
  <si>
    <t>A0014E</t>
  </si>
  <si>
    <t>A0021E</t>
  </si>
  <si>
    <t>A1011A</t>
  </si>
  <si>
    <t>A5064</t>
  </si>
  <si>
    <t>A6007P</t>
  </si>
  <si>
    <t>H0052E</t>
  </si>
  <si>
    <t>A0014C</t>
  </si>
  <si>
    <t>B2040A</t>
  </si>
  <si>
    <t>B3053B</t>
  </si>
  <si>
    <t>A1028A</t>
  </si>
  <si>
    <t>J0046</t>
  </si>
  <si>
    <t>H0022B</t>
  </si>
  <si>
    <t>B1026A</t>
  </si>
  <si>
    <t>A20017A</t>
  </si>
  <si>
    <t>B2041A</t>
  </si>
  <si>
    <t>B2015</t>
  </si>
  <si>
    <t>H0005J</t>
  </si>
  <si>
    <t>A5119A</t>
  </si>
  <si>
    <t>A20001C</t>
  </si>
  <si>
    <t>H0016D</t>
  </si>
  <si>
    <t>H0035K</t>
  </si>
  <si>
    <t>H0030B</t>
  </si>
  <si>
    <t>A5045</t>
  </si>
  <si>
    <t>A0021B</t>
  </si>
  <si>
    <t>A3011B</t>
  </si>
  <si>
    <t>B7015</t>
  </si>
  <si>
    <t>A5055D</t>
  </si>
  <si>
    <t>A3011A</t>
  </si>
  <si>
    <t>A0112B</t>
  </si>
  <si>
    <t>A0112A</t>
  </si>
  <si>
    <t>B1026B</t>
  </si>
  <si>
    <t>J0031</t>
  </si>
  <si>
    <t>A1032A</t>
  </si>
  <si>
    <t>A1064A</t>
  </si>
  <si>
    <t>H0052C</t>
  </si>
  <si>
    <t>A5016A</t>
  </si>
  <si>
    <t>A1064B</t>
  </si>
  <si>
    <t>A3001D-1</t>
  </si>
  <si>
    <t>A0039</t>
  </si>
  <si>
    <t>A0014I</t>
  </si>
  <si>
    <t>K0012</t>
  </si>
  <si>
    <t>A3001A</t>
  </si>
  <si>
    <t>A1060A</t>
  </si>
  <si>
    <t>A20005</t>
  </si>
  <si>
    <t>A0014N</t>
  </si>
  <si>
    <t>A1023B</t>
  </si>
  <si>
    <t>H0023D</t>
  </si>
  <si>
    <t>B2040B</t>
  </si>
  <si>
    <t>A1037A</t>
  </si>
  <si>
    <t>K0030</t>
  </si>
  <si>
    <t>H0051</t>
  </si>
  <si>
    <t>A3008E</t>
  </si>
  <si>
    <t>A0021F</t>
  </si>
  <si>
    <t>H0052D</t>
  </si>
  <si>
    <t>A6003A</t>
  </si>
  <si>
    <t>A0001C</t>
  </si>
  <si>
    <t>A0014B</t>
  </si>
  <si>
    <t>A0029</t>
  </si>
  <si>
    <t>J0216</t>
  </si>
  <si>
    <t>A6007H</t>
  </si>
  <si>
    <t>K0002</t>
  </si>
  <si>
    <t>A0023A</t>
  </si>
  <si>
    <t>A1062C</t>
  </si>
  <si>
    <t>A1062D</t>
  </si>
  <si>
    <t>B2033</t>
  </si>
  <si>
    <t>H0040B</t>
  </si>
  <si>
    <t>B3072B</t>
  </si>
  <si>
    <t>A6007AD</t>
  </si>
  <si>
    <t>H0035I</t>
  </si>
  <si>
    <t>A0014I-1</t>
  </si>
  <si>
    <t>A1062E</t>
  </si>
  <si>
    <t>H0035G</t>
  </si>
  <si>
    <t>H0035M</t>
  </si>
  <si>
    <t>H0030A</t>
  </si>
  <si>
    <t>A1012B-1</t>
  </si>
  <si>
    <t>A0051C</t>
  </si>
  <si>
    <t>X1027A</t>
  </si>
  <si>
    <t>B3001A</t>
  </si>
  <si>
    <t>B1034A</t>
  </si>
  <si>
    <t>H0005E</t>
  </si>
  <si>
    <t>X1003D</t>
  </si>
  <si>
    <t>A0115B</t>
  </si>
  <si>
    <t>H0083C-1</t>
  </si>
  <si>
    <t>A0019G</t>
  </si>
  <si>
    <t>A0040</t>
  </si>
  <si>
    <t>A6007AF</t>
  </si>
  <si>
    <t>A1016A</t>
  </si>
  <si>
    <t>A6007AG</t>
  </si>
  <si>
    <t>H0005L</t>
  </si>
  <si>
    <t>H0005K</t>
  </si>
  <si>
    <t>H0005I</t>
  </si>
  <si>
    <t>A0001D</t>
  </si>
  <si>
    <t>A5026A</t>
  </si>
  <si>
    <t>H0013D</t>
  </si>
  <si>
    <t>B3053A</t>
  </si>
  <si>
    <t>A1095A</t>
  </si>
  <si>
    <t>A0014K</t>
  </si>
  <si>
    <t>A5037</t>
  </si>
  <si>
    <t>A6005D</t>
  </si>
  <si>
    <t>A1009B</t>
  </si>
  <si>
    <t>H0043G</t>
  </si>
  <si>
    <t>H0077D</t>
  </si>
  <si>
    <t>H0095D</t>
  </si>
  <si>
    <t>H0050</t>
  </si>
  <si>
    <t>H0101</t>
  </si>
  <si>
    <t>A5014B</t>
  </si>
  <si>
    <t>A1030A</t>
  </si>
  <si>
    <t>A6007Y</t>
  </si>
  <si>
    <t>A1010B</t>
  </si>
  <si>
    <t>K0010</t>
  </si>
  <si>
    <t>A6007AC</t>
  </si>
  <si>
    <t>H0022C</t>
  </si>
  <si>
    <t>A3002B</t>
  </si>
  <si>
    <t>X1024</t>
  </si>
  <si>
    <t>H0013A</t>
  </si>
  <si>
    <t>X2045B</t>
  </si>
  <si>
    <t>A1049E</t>
  </si>
  <si>
    <t>A5019</t>
  </si>
  <si>
    <t>A0033</t>
  </si>
  <si>
    <t>A0019D</t>
  </si>
  <si>
    <t>A1014D</t>
  </si>
  <si>
    <t>H0008D</t>
  </si>
  <si>
    <t>X2045D</t>
  </si>
  <si>
    <t>A5035</t>
  </si>
  <si>
    <t>A3005B</t>
  </si>
  <si>
    <t>A0014P</t>
  </si>
  <si>
    <t>H0006F</t>
  </si>
  <si>
    <t>H0005D</t>
  </si>
  <si>
    <t>H0011A</t>
  </si>
  <si>
    <t>H0005W</t>
  </si>
  <si>
    <t>H0043D</t>
  </si>
  <si>
    <t>A3001E</t>
  </si>
  <si>
    <t>H0013G</t>
  </si>
  <si>
    <t>A0019I</t>
  </si>
  <si>
    <t>A0115A</t>
  </si>
  <si>
    <t>B3045</t>
  </si>
  <si>
    <t>A20018A</t>
  </si>
  <si>
    <t>B3001B</t>
  </si>
  <si>
    <t>B2027</t>
  </si>
  <si>
    <t>K0180</t>
  </si>
  <si>
    <t>J0035</t>
  </si>
  <si>
    <t>A3013E</t>
  </si>
  <si>
    <t>B7012B</t>
  </si>
  <si>
    <t>A1009A</t>
  </si>
  <si>
    <t>A6011D</t>
  </si>
  <si>
    <t>H0035J</t>
  </si>
  <si>
    <t>A0014T</t>
  </si>
  <si>
    <t>A1014B</t>
  </si>
  <si>
    <t>A20001B</t>
  </si>
  <si>
    <t>J0099</t>
  </si>
  <si>
    <t>A1054C</t>
  </si>
  <si>
    <t>B1001A</t>
  </si>
  <si>
    <t>H0005R</t>
  </si>
  <si>
    <t>A0026D</t>
  </si>
  <si>
    <t>A20018B</t>
  </si>
  <si>
    <t>A5036</t>
  </si>
  <si>
    <t>J0076</t>
  </si>
  <si>
    <t>A3014A</t>
  </si>
  <si>
    <t>A6003C</t>
  </si>
  <si>
    <t>J0247</t>
  </si>
  <si>
    <t>H0013E</t>
  </si>
  <si>
    <t>A6002A</t>
  </si>
  <si>
    <t>A0014G</t>
  </si>
  <si>
    <t>A6002D</t>
  </si>
  <si>
    <t>A5081B</t>
  </si>
  <si>
    <t>B3053E</t>
  </si>
  <si>
    <t>H0013B</t>
  </si>
  <si>
    <t>H0008A</t>
  </si>
  <si>
    <t>A5015B</t>
  </si>
  <si>
    <t>A3009A</t>
  </si>
  <si>
    <t>A0017B</t>
  </si>
  <si>
    <t>A0014D</t>
  </si>
  <si>
    <t>H0016B</t>
  </si>
  <si>
    <t>H0005G</t>
  </si>
  <si>
    <t>J0304</t>
  </si>
  <si>
    <t>H0047B</t>
  </si>
  <si>
    <t>H0005B</t>
  </si>
  <si>
    <t>A5001</t>
  </si>
  <si>
    <t>H0005F</t>
  </si>
  <si>
    <t>A5055C</t>
  </si>
  <si>
    <t>A5087A</t>
  </si>
  <si>
    <t>A5123</t>
  </si>
  <si>
    <t>X1003C</t>
  </si>
  <si>
    <t>A0042</t>
  </si>
  <si>
    <t>H0006A</t>
  </si>
  <si>
    <t>A0008</t>
  </si>
  <si>
    <t>H0016A</t>
  </si>
  <si>
    <t>A1116A</t>
  </si>
  <si>
    <t>A5081A</t>
  </si>
  <si>
    <t>A6100</t>
  </si>
  <si>
    <t>A5121</t>
  </si>
  <si>
    <t>J0236</t>
  </si>
  <si>
    <t>A0072E</t>
  </si>
  <si>
    <t>X6015A</t>
  </si>
  <si>
    <t>H0013F</t>
  </si>
  <si>
    <t>A0019A</t>
  </si>
  <si>
    <t>H0077B</t>
  </si>
  <si>
    <t>H0019B</t>
  </si>
  <si>
    <t>H0099A</t>
  </si>
  <si>
    <t>A6007L</t>
  </si>
  <si>
    <t>B7003B</t>
  </si>
  <si>
    <t>A3001C-2</t>
  </si>
  <si>
    <t>X2016</t>
  </si>
  <si>
    <t>K0167</t>
  </si>
  <si>
    <t>B3053C</t>
  </si>
  <si>
    <t>H0010D</t>
  </si>
  <si>
    <t>B2062</t>
  </si>
  <si>
    <t>H0022D</t>
  </si>
  <si>
    <t>A3004B</t>
  </si>
  <si>
    <t>A0001B</t>
  </si>
  <si>
    <t>A1031A</t>
  </si>
  <si>
    <t>A0029-1</t>
  </si>
  <si>
    <t>H0020B</t>
  </si>
  <si>
    <t>A20007</t>
  </si>
  <si>
    <t>A0026C</t>
  </si>
  <si>
    <t>H0008C</t>
  </si>
  <si>
    <t>A0107</t>
  </si>
  <si>
    <t>A0014L</t>
  </si>
  <si>
    <t>A20016B</t>
  </si>
  <si>
    <t>A6002B</t>
  </si>
  <si>
    <t>A3006B</t>
  </si>
  <si>
    <t>H0016H</t>
  </si>
  <si>
    <t>A9001A</t>
  </si>
  <si>
    <t>A0072A</t>
  </si>
  <si>
    <t>A5046D</t>
  </si>
  <si>
    <t>B3054A</t>
  </si>
  <si>
    <t>H0005N</t>
  </si>
  <si>
    <t>H0094A</t>
  </si>
  <si>
    <t>A5008C</t>
  </si>
  <si>
    <t>B2003A</t>
  </si>
  <si>
    <t>H0003A</t>
  </si>
  <si>
    <t>A1065A</t>
  </si>
  <si>
    <t>A1005B</t>
  </si>
  <si>
    <t>A6010B</t>
  </si>
  <si>
    <t>H0077F</t>
  </si>
  <si>
    <t>H0020A</t>
  </si>
  <si>
    <t>A20014</t>
  </si>
  <si>
    <t>A20010C</t>
  </si>
  <si>
    <t>A5052A</t>
  </si>
  <si>
    <t>B2038B</t>
  </si>
  <si>
    <t>J0189</t>
  </si>
  <si>
    <t>A1012A</t>
  </si>
  <si>
    <t>A3001C-6</t>
  </si>
  <si>
    <t>B2019A</t>
  </si>
  <si>
    <t>A5008B</t>
  </si>
  <si>
    <t>A1013G</t>
  </si>
  <si>
    <t>A5015A</t>
  </si>
  <si>
    <t>B2012A</t>
  </si>
  <si>
    <t>H0005X</t>
  </si>
  <si>
    <t>A1119B</t>
  </si>
  <si>
    <t>A1033F</t>
  </si>
  <si>
    <t>A0019F</t>
  </si>
  <si>
    <t>A0072C</t>
  </si>
  <si>
    <t>K0040</t>
  </si>
  <si>
    <t>J0246</t>
  </si>
  <si>
    <t>J0040</t>
  </si>
  <si>
    <t>J0080</t>
  </si>
  <si>
    <t>B3054D</t>
  </si>
  <si>
    <t>A6003F</t>
  </si>
  <si>
    <t>X2009B</t>
  </si>
  <si>
    <t>K0159</t>
  </si>
  <si>
    <t>A1138B</t>
  </si>
  <si>
    <t>H0013I</t>
  </si>
  <si>
    <t>H0006D</t>
  </si>
  <si>
    <t>H0005O</t>
  </si>
  <si>
    <t>A5070A</t>
  </si>
  <si>
    <t>J0315</t>
  </si>
  <si>
    <t>A0004A</t>
  </si>
  <si>
    <t>A0006B</t>
  </si>
  <si>
    <t>H0013H</t>
  </si>
  <si>
    <t>A3001A-8</t>
  </si>
  <si>
    <t>A0004B</t>
  </si>
  <si>
    <t>A1033B</t>
  </si>
  <si>
    <t>B3054B</t>
  </si>
  <si>
    <t>A6011C</t>
  </si>
  <si>
    <t>J0043</t>
  </si>
  <si>
    <t>A0015A</t>
  </si>
  <si>
    <t>H0043L</t>
  </si>
  <si>
    <t>A0026B</t>
  </si>
  <si>
    <t>A5008A</t>
  </si>
  <si>
    <t>B3006B</t>
  </si>
  <si>
    <t>B7004</t>
  </si>
  <si>
    <t>J0154</t>
  </si>
  <si>
    <t>A1137B</t>
  </si>
  <si>
    <t>A3009B</t>
  </si>
  <si>
    <t>H0083D</t>
  </si>
  <si>
    <t>A1017B</t>
  </si>
  <si>
    <t>B2009</t>
  </si>
  <si>
    <t>H0043M</t>
  </si>
  <si>
    <t>A20013</t>
  </si>
  <si>
    <t>A1017A</t>
  </si>
  <si>
    <t>A0019H</t>
  </si>
  <si>
    <t>K0049</t>
  </si>
  <si>
    <t>A3005C</t>
  </si>
  <si>
    <t>A20008A</t>
  </si>
  <si>
    <t>H0005M</t>
  </si>
  <si>
    <t>A1146A</t>
  </si>
  <si>
    <t>H0016E</t>
  </si>
  <si>
    <t>H0023B</t>
  </si>
  <si>
    <t>A20018C</t>
  </si>
  <si>
    <t>B3053F</t>
  </si>
  <si>
    <t>A20010A</t>
  </si>
  <si>
    <t>A1031C</t>
  </si>
  <si>
    <t>B2013</t>
  </si>
  <si>
    <t>B2040F</t>
  </si>
  <si>
    <t>H0059C</t>
  </si>
  <si>
    <t>H0043E</t>
  </si>
  <si>
    <t>A1052A</t>
  </si>
  <si>
    <t>A1032B</t>
  </si>
  <si>
    <t>A1021A</t>
  </si>
  <si>
    <t>H0006B</t>
  </si>
  <si>
    <t>H0005H</t>
  </si>
  <si>
    <t>B3072A</t>
  </si>
  <si>
    <t>X1003E</t>
  </si>
  <si>
    <t>A1054B</t>
  </si>
  <si>
    <t>H0083C</t>
  </si>
  <si>
    <t>H0083D-1</t>
  </si>
  <si>
    <t>X2045F</t>
  </si>
  <si>
    <t>A1046A</t>
  </si>
  <si>
    <t>A3004A</t>
  </si>
  <si>
    <t>H0035L</t>
  </si>
  <si>
    <t>A1137A</t>
  </si>
  <si>
    <t>H0020C</t>
  </si>
  <si>
    <t>K0204</t>
  </si>
  <si>
    <t>A5055F</t>
  </si>
  <si>
    <t>A1054A</t>
  </si>
  <si>
    <t>A1011B</t>
  </si>
  <si>
    <t>X1027C</t>
  </si>
  <si>
    <t>H0019A</t>
  </si>
  <si>
    <t>H0005Q</t>
  </si>
  <si>
    <t>H0097</t>
  </si>
  <si>
    <t>A5083A</t>
  </si>
  <si>
    <t>A1033E</t>
  </si>
  <si>
    <t>A3008D</t>
  </si>
  <si>
    <t>H0016C</t>
  </si>
  <si>
    <t>A6007N</t>
  </si>
  <si>
    <t>A0002C</t>
  </si>
  <si>
    <t>A5018</t>
  </si>
  <si>
    <t>A5008D</t>
  </si>
  <si>
    <t>A3003B</t>
  </si>
  <si>
    <t>J0085</t>
  </si>
  <si>
    <t>A0026A</t>
  </si>
  <si>
    <t>K0181</t>
  </si>
  <si>
    <t>A6007AE</t>
  </si>
  <si>
    <t>A5081A-1</t>
  </si>
  <si>
    <t>A6011B</t>
  </si>
  <si>
    <t>A5026C</t>
  </si>
  <si>
    <t>A5006A-1</t>
  </si>
  <si>
    <t>A5026B</t>
  </si>
  <si>
    <t>K0001</t>
  </si>
  <si>
    <t>A20010B</t>
  </si>
  <si>
    <t>A1013A</t>
  </si>
  <si>
    <t>A0004J</t>
  </si>
  <si>
    <t>H0077E</t>
  </si>
  <si>
    <t>A1033A</t>
  </si>
  <si>
    <t>A20001A</t>
  </si>
  <si>
    <t>H0095E</t>
  </si>
  <si>
    <t>H0043P</t>
  </si>
  <si>
    <t>A0028B</t>
  </si>
  <si>
    <t>J0235</t>
  </si>
  <si>
    <t>A1033D</t>
  </si>
  <si>
    <t>H0073</t>
  </si>
  <si>
    <t>A6003D</t>
  </si>
  <si>
    <t>A9001B</t>
  </si>
  <si>
    <t>H0005Y</t>
  </si>
  <si>
    <t>A5038B</t>
  </si>
  <si>
    <t>A1138A</t>
  </si>
  <si>
    <t>A1031B</t>
  </si>
  <si>
    <t>A0019B</t>
  </si>
  <si>
    <t>H0100A</t>
  </si>
  <si>
    <t>A5119B</t>
  </si>
  <si>
    <t>H0043B</t>
  </si>
  <si>
    <t>H0096A</t>
  </si>
  <si>
    <t>J0065</t>
  </si>
  <si>
    <t>X2045E</t>
  </si>
  <si>
    <t>A1013E</t>
  </si>
  <si>
    <t>A1127A</t>
  </si>
  <si>
    <t>H0059B</t>
  </si>
  <si>
    <t>A5066</t>
  </si>
  <si>
    <t>A5006C</t>
  </si>
  <si>
    <t>E1050</t>
  </si>
  <si>
    <t>H0030C</t>
  </si>
  <si>
    <t>X1003A</t>
  </si>
  <si>
    <t>X2045G</t>
  </si>
  <si>
    <t>X2009C</t>
  </si>
  <si>
    <t>A5052B</t>
  </si>
  <si>
    <t>A0014G-2</t>
  </si>
  <si>
    <t>J0314</t>
  </si>
  <si>
    <t>A0006A</t>
  </si>
  <si>
    <t>A0022</t>
  </si>
  <si>
    <t>A5082A</t>
  </si>
  <si>
    <t>H0014</t>
  </si>
  <si>
    <t>A1070B</t>
  </si>
  <si>
    <t>H0005V</t>
  </si>
  <si>
    <t>A0002A</t>
  </si>
  <si>
    <t>A0014Q</t>
  </si>
  <si>
    <t>A1025B</t>
  </si>
  <si>
    <t>B2014</t>
  </si>
  <si>
    <t>A3007C</t>
  </si>
  <si>
    <t>A5056B</t>
  </si>
  <si>
    <t>A5055B</t>
  </si>
  <si>
    <t>A0014H</t>
  </si>
  <si>
    <t>A0130</t>
  </si>
  <si>
    <t>H0077H</t>
  </si>
  <si>
    <t>X2018A</t>
  </si>
  <si>
    <t>A5089B</t>
  </si>
  <si>
    <t>H0012B</t>
  </si>
  <si>
    <t>B3073B</t>
  </si>
  <si>
    <t>J0302</t>
  </si>
  <si>
    <t>A5089A</t>
  </si>
  <si>
    <t>A1012B</t>
  </si>
  <si>
    <t>K0162</t>
  </si>
  <si>
    <t>A1013C</t>
  </si>
  <si>
    <t>A1015A</t>
  </si>
  <si>
    <t>K0048</t>
  </si>
  <si>
    <t>H0019C</t>
  </si>
  <si>
    <t>J0225</t>
  </si>
  <si>
    <t>H0008E</t>
  </si>
  <si>
    <t>A0131</t>
  </si>
  <si>
    <t>B3053D</t>
  </si>
  <si>
    <t>H0019D</t>
  </si>
  <si>
    <t>A0014B-2</t>
  </si>
  <si>
    <t>A6003E</t>
  </si>
  <si>
    <t>A1119D</t>
  </si>
  <si>
    <t>A5084</t>
  </si>
  <si>
    <t>H0006H</t>
  </si>
  <si>
    <t>H0048B</t>
  </si>
  <si>
    <t>H0005U</t>
  </si>
  <si>
    <t>A0014A-6</t>
  </si>
  <si>
    <t>A0019E</t>
  </si>
  <si>
    <t>B1001B</t>
  </si>
  <si>
    <t>H0075A</t>
  </si>
  <si>
    <t>A0014R</t>
  </si>
  <si>
    <t>H0019E</t>
  </si>
  <si>
    <t>H0005Z</t>
  </si>
  <si>
    <t>E1049F</t>
  </si>
  <si>
    <t>A3002A-1</t>
  </si>
  <si>
    <t>A3008A</t>
  </si>
  <si>
    <t>H0095C</t>
  </si>
  <si>
    <t>A0014C-1</t>
  </si>
  <si>
    <t>B2038C</t>
  </si>
  <si>
    <t>A1140C</t>
  </si>
  <si>
    <t>A5124</t>
  </si>
  <si>
    <t>B2010</t>
  </si>
  <si>
    <t>H0099C</t>
  </si>
  <si>
    <t>A5088A</t>
  </si>
  <si>
    <t>H0075B</t>
  </si>
  <si>
    <t>A1005A</t>
  </si>
  <si>
    <t>A0004K</t>
  </si>
  <si>
    <t>A5085A</t>
  </si>
  <si>
    <t>J0045</t>
  </si>
  <si>
    <t>H0095B</t>
  </si>
  <si>
    <t>H0016F</t>
  </si>
  <si>
    <t>H0010A</t>
  </si>
  <si>
    <t>B7001B</t>
  </si>
  <si>
    <t>A20008B</t>
  </si>
  <si>
    <t>X1003H</t>
  </si>
  <si>
    <t>B7008</t>
  </si>
  <si>
    <t>H0076B</t>
  </si>
  <si>
    <t>A0019C</t>
  </si>
  <si>
    <t>B2021</t>
  </si>
  <si>
    <t>A1013F</t>
  </si>
  <si>
    <t>H0043H</t>
  </si>
  <si>
    <t>A3008B</t>
  </si>
  <si>
    <t>H0059A</t>
  </si>
  <si>
    <t>H0076C</t>
  </si>
  <si>
    <t>A1034A</t>
  </si>
  <si>
    <t>H0006I</t>
  </si>
  <si>
    <t>A1033C</t>
  </si>
  <si>
    <t>B7001A</t>
  </si>
  <si>
    <t>H0008B</t>
  </si>
  <si>
    <t>H0006E</t>
  </si>
  <si>
    <t>X1027D</t>
  </si>
  <si>
    <t>A0014U</t>
  </si>
  <si>
    <t>J0249</t>
  </si>
  <si>
    <t>J0024</t>
  </si>
  <si>
    <t>J0305</t>
  </si>
  <si>
    <t>B3053G</t>
  </si>
  <si>
    <t>J0211</t>
  </si>
  <si>
    <t>H0093A</t>
  </si>
  <si>
    <t>A9003A</t>
  </si>
  <si>
    <t>A1119E</t>
  </si>
  <si>
    <t>A0004L</t>
  </si>
  <si>
    <t>J0203</t>
  </si>
  <si>
    <t>A5070B</t>
  </si>
  <si>
    <t>K0024</t>
  </si>
  <si>
    <t>A1015C</t>
  </si>
  <si>
    <t>A0004I</t>
  </si>
  <si>
    <t>H0012F</t>
  </si>
  <si>
    <t>H0006G</t>
  </si>
  <si>
    <t>B3072G</t>
  </si>
  <si>
    <t>H0054A</t>
  </si>
  <si>
    <t>H0060A</t>
  </si>
  <si>
    <t>H0010B</t>
  </si>
  <si>
    <t>B7025</t>
  </si>
  <si>
    <t>A5125A</t>
  </si>
  <si>
    <t>H0005T</t>
  </si>
  <si>
    <t>A1025B-1</t>
  </si>
  <si>
    <t>A1153A</t>
  </si>
  <si>
    <t>H0020D</t>
  </si>
  <si>
    <t>A1141A</t>
  </si>
  <si>
    <t>H0083A-1</t>
  </si>
  <si>
    <t>A1033G</t>
  </si>
  <si>
    <t>J0083</t>
  </si>
  <si>
    <t>A5072A</t>
  </si>
  <si>
    <t>J0054</t>
  </si>
  <si>
    <t>A1025A</t>
  </si>
  <si>
    <t>E1049B</t>
  </si>
  <si>
    <t>B3017</t>
  </si>
  <si>
    <t>J0217</t>
  </si>
  <si>
    <t>X1003B</t>
  </si>
  <si>
    <t>A6101</t>
  </si>
  <si>
    <t>H0012E</t>
  </si>
  <si>
    <t>H0012A</t>
  </si>
  <si>
    <t>A0096</t>
  </si>
  <si>
    <t>H0012C</t>
  </si>
  <si>
    <t>A6010C</t>
  </si>
  <si>
    <t>H0022E</t>
  </si>
  <si>
    <t>A0014O</t>
  </si>
  <si>
    <t>H0002B</t>
  </si>
  <si>
    <t>A5110E</t>
  </si>
  <si>
    <t>B3054E</t>
  </si>
  <si>
    <t>A0014B-6</t>
  </si>
  <si>
    <t>H0010C</t>
  </si>
  <si>
    <t>B3033</t>
  </si>
  <si>
    <t>A0004D</t>
  </si>
  <si>
    <t>H0077G</t>
  </si>
  <si>
    <t>K0003</t>
  </si>
  <si>
    <t>A3010C-1</t>
  </si>
  <si>
    <t>B1035A</t>
  </si>
  <si>
    <t>A3010B-1</t>
  </si>
  <si>
    <t>H0020F</t>
  </si>
  <si>
    <t>H0005S</t>
  </si>
  <si>
    <t>A5087B</t>
  </si>
  <si>
    <t>A1147A</t>
  </si>
  <si>
    <t>K0009</t>
  </si>
  <si>
    <t>K0015</t>
  </si>
  <si>
    <t>M2901</t>
  </si>
  <si>
    <t>H0060D</t>
  </si>
  <si>
    <t>H0020E</t>
  </si>
  <si>
    <t>H0083B</t>
  </si>
  <si>
    <t>A0004F</t>
  </si>
  <si>
    <t>H0002D</t>
  </si>
  <si>
    <t>B1012A</t>
  </si>
  <si>
    <t>A5063</t>
  </si>
  <si>
    <t>J0088</t>
  </si>
  <si>
    <t>A5089A-2</t>
  </si>
  <si>
    <t>A5016D</t>
  </si>
  <si>
    <t>J0060</t>
  </si>
  <si>
    <t>A5017A</t>
  </si>
  <si>
    <t>X1003J</t>
  </si>
  <si>
    <t>J0057</t>
  </si>
  <si>
    <t>E1049D</t>
  </si>
  <si>
    <t>K0163</t>
  </si>
  <si>
    <t>H0099D</t>
  </si>
  <si>
    <t>B2041C</t>
  </si>
  <si>
    <t>H0099B</t>
  </si>
  <si>
    <t>B3053H</t>
  </si>
  <si>
    <t>B3064</t>
  </si>
  <si>
    <t>H0038A</t>
  </si>
  <si>
    <t>H0026D</t>
  </si>
  <si>
    <t>J0252</t>
  </si>
  <si>
    <t>H0083B-1</t>
  </si>
  <si>
    <t>H0012G</t>
  </si>
  <si>
    <t>X6015B</t>
  </si>
  <si>
    <t>J0049</t>
  </si>
  <si>
    <t>H0083A</t>
  </si>
  <si>
    <t>A5078A-1</t>
  </si>
  <si>
    <t>J0288</t>
  </si>
  <si>
    <t>X1001A</t>
  </si>
  <si>
    <t>A1151A</t>
  </si>
  <si>
    <t>B3072C</t>
  </si>
  <si>
    <t>H0058B</t>
  </si>
  <si>
    <t>A0004E</t>
  </si>
  <si>
    <t>E1049E</t>
  </si>
  <si>
    <t>A0004H</t>
  </si>
  <si>
    <t>A5025C</t>
  </si>
  <si>
    <t>A1144A</t>
  </si>
  <si>
    <t>A0001A-1</t>
  </si>
  <si>
    <t>J0205</t>
  </si>
  <si>
    <t>A0001E</t>
  </si>
  <si>
    <t>J0100</t>
  </si>
  <si>
    <t>E1049C</t>
  </si>
  <si>
    <t>J0029</t>
  </si>
  <si>
    <t>H0056A</t>
  </si>
  <si>
    <t>H0095A</t>
  </si>
  <si>
    <t>J0053</t>
  </si>
  <si>
    <t>J0082</t>
  </si>
  <si>
    <t>H0054B</t>
  </si>
  <si>
    <t>A0014E-2</t>
  </si>
  <si>
    <t>A0136B</t>
  </si>
  <si>
    <t>B2004A</t>
  </si>
  <si>
    <t>H0018B</t>
  </si>
  <si>
    <t>J0042</t>
  </si>
  <si>
    <t>J0016</t>
  </si>
  <si>
    <t>B1036A</t>
  </si>
  <si>
    <t>H0011B</t>
  </si>
  <si>
    <t>B1032A</t>
  </si>
  <si>
    <t>J0245</t>
  </si>
  <si>
    <t>A0026D-1</t>
  </si>
  <si>
    <t>B3072D</t>
  </si>
  <si>
    <t>J0218</t>
  </si>
  <si>
    <t>H0082A</t>
  </si>
  <si>
    <t>H0002A</t>
  </si>
  <si>
    <t>X6002B</t>
  </si>
  <si>
    <t>A0014E-6</t>
  </si>
  <si>
    <t>J0285</t>
  </si>
  <si>
    <t>K0128</t>
  </si>
  <si>
    <t>H0098</t>
  </si>
  <si>
    <t>H0018A</t>
  </si>
  <si>
    <t>A9008A</t>
  </si>
  <si>
    <t>M2902</t>
  </si>
  <si>
    <t>A0014D-6</t>
  </si>
  <si>
    <t>K0014</t>
  </si>
  <si>
    <t>X1003G</t>
  </si>
  <si>
    <t>X2017A</t>
  </si>
  <si>
    <t>B3055A</t>
  </si>
  <si>
    <t>A5055E</t>
  </si>
  <si>
    <t>X2015A</t>
  </si>
  <si>
    <t>J0187</t>
  </si>
  <si>
    <t>B3073A</t>
  </si>
  <si>
    <t>A5119C</t>
  </si>
  <si>
    <t>A5126A</t>
  </si>
  <si>
    <t>B1033A</t>
  </si>
  <si>
    <t>H0082B</t>
  </si>
  <si>
    <t>J0068</t>
  </si>
  <si>
    <t>K0029</t>
  </si>
  <si>
    <t>J0244</t>
  </si>
  <si>
    <t>H0100B</t>
  </si>
  <si>
    <t>A0132A</t>
  </si>
  <si>
    <t>K0236</t>
  </si>
  <si>
    <t>H0094B</t>
  </si>
  <si>
    <t>A0004G</t>
  </si>
  <si>
    <t>A5085A-1</t>
  </si>
  <si>
    <t>H0053A</t>
  </si>
  <si>
    <t>H0102</t>
  </si>
  <si>
    <t>B2038A</t>
  </si>
  <si>
    <t>J0129</t>
  </si>
  <si>
    <t>J0022</t>
  </si>
  <si>
    <t>A5008E</t>
  </si>
  <si>
    <t>B1031A</t>
  </si>
  <si>
    <t>B3046</t>
  </si>
  <si>
    <t>J0069</t>
  </si>
  <si>
    <t>B1029A</t>
  </si>
  <si>
    <t>H0103A</t>
  </si>
  <si>
    <t>H0044D</t>
  </si>
  <si>
    <t>E1049A</t>
  </si>
  <si>
    <t>A0031A</t>
  </si>
  <si>
    <t>J0013</t>
  </si>
  <si>
    <t>H0018C</t>
  </si>
  <si>
    <t>M2905</t>
  </si>
  <si>
    <t>H0076A</t>
  </si>
  <si>
    <t>A5059</t>
  </si>
  <si>
    <t>H0010E</t>
  </si>
  <si>
    <t>A5003B</t>
  </si>
  <si>
    <t>A0001B-1</t>
  </si>
  <si>
    <t>X1026B</t>
  </si>
  <si>
    <t>J0079</t>
  </si>
  <si>
    <t>M2904</t>
  </si>
  <si>
    <t>A0014C-6</t>
  </si>
  <si>
    <t>A5089A-1</t>
  </si>
  <si>
    <t>H0077I</t>
  </si>
  <si>
    <t>A0072F</t>
  </si>
  <si>
    <t>A1158A</t>
  </si>
  <si>
    <t>H0076F</t>
  </si>
  <si>
    <t>A1116B</t>
  </si>
  <si>
    <t>H0076D</t>
  </si>
  <si>
    <t>J0025</t>
  </si>
  <si>
    <t>H0076E</t>
  </si>
  <si>
    <t>J0238</t>
  </si>
  <si>
    <t>H0018F</t>
  </si>
  <si>
    <t>A1152A</t>
  </si>
  <si>
    <t>H0048D</t>
  </si>
  <si>
    <t>A3010A-1</t>
  </si>
  <si>
    <t>H0001A</t>
  </si>
  <si>
    <t>H0056C</t>
  </si>
  <si>
    <t>A1025A-1</t>
  </si>
  <si>
    <t>K0047</t>
  </si>
  <si>
    <t>J0242</t>
  </si>
  <si>
    <t>K0126</t>
  </si>
  <si>
    <t>J0255</t>
  </si>
  <si>
    <t>H0047A</t>
  </si>
  <si>
    <t>A0057</t>
  </si>
  <si>
    <t>B1028C</t>
  </si>
  <si>
    <t>J0222</t>
  </si>
  <si>
    <t>H0012J</t>
  </si>
  <si>
    <t>H0026B</t>
  </si>
  <si>
    <t>A5125B</t>
  </si>
  <si>
    <t>K0021</t>
  </si>
  <si>
    <t>A0004C</t>
  </si>
  <si>
    <t>J0182</t>
  </si>
  <si>
    <t>A3004B-1</t>
  </si>
  <si>
    <t>K0039</t>
  </si>
  <si>
    <t>B3053J</t>
  </si>
  <si>
    <t>H0059D</t>
  </si>
  <si>
    <t>X1026A</t>
  </si>
  <si>
    <t>H0043V</t>
  </si>
  <si>
    <t>B3072F</t>
  </si>
  <si>
    <t>A6012A</t>
  </si>
  <si>
    <t>K0179</t>
  </si>
  <si>
    <t>J0028</t>
  </si>
  <si>
    <t>H0036F</t>
  </si>
  <si>
    <t>B3006C</t>
  </si>
  <si>
    <t>A1005A-1</t>
  </si>
  <si>
    <t>H0043R</t>
  </si>
  <si>
    <t>A3004A-1</t>
  </si>
  <si>
    <t>H0054C</t>
  </si>
  <si>
    <t>K0156</t>
  </si>
  <si>
    <t>A1154A</t>
  </si>
  <si>
    <t>X6002A</t>
  </si>
  <si>
    <t>K0046</t>
  </si>
  <si>
    <t>H0015C</t>
  </si>
  <si>
    <t>J0157</t>
  </si>
  <si>
    <t>H0096B</t>
  </si>
  <si>
    <t>H0043T</t>
  </si>
  <si>
    <t>J0229</t>
  </si>
  <si>
    <t>X1003F</t>
  </si>
  <si>
    <t>K0061</t>
  </si>
  <si>
    <t>H0036E</t>
  </si>
  <si>
    <t>H0015B</t>
  </si>
  <si>
    <t>A0001A-2</t>
  </si>
  <si>
    <t>H0002C</t>
  </si>
  <si>
    <t>A5056A-1</t>
  </si>
  <si>
    <t>H0075C</t>
  </si>
  <si>
    <t>H0038B</t>
  </si>
  <si>
    <t>X2017B</t>
  </si>
  <si>
    <t>B2040D</t>
  </si>
  <si>
    <t>J0067</t>
  </si>
  <si>
    <t>H0103B</t>
  </si>
  <si>
    <t>H0044E</t>
  </si>
  <si>
    <t>A6012B</t>
  </si>
  <si>
    <t>K0022</t>
  </si>
  <si>
    <t>K0213</t>
  </si>
  <si>
    <t>H0054E</t>
  </si>
  <si>
    <t>A1013A-2</t>
  </si>
  <si>
    <t>H0093B</t>
  </si>
  <si>
    <t>X1006B</t>
  </si>
  <si>
    <t>H0074C</t>
  </si>
  <si>
    <t>H0079E</t>
  </si>
  <si>
    <t>A1012A-2</t>
  </si>
  <si>
    <t>B1028A</t>
  </si>
  <si>
    <t>K0031</t>
  </si>
  <si>
    <t>K0164</t>
  </si>
  <si>
    <t>H0083E</t>
  </si>
  <si>
    <t>H0048C</t>
  </si>
  <si>
    <t>A0072H</t>
  </si>
  <si>
    <t>A3010D-1</t>
  </si>
  <si>
    <t>J0066</t>
  </si>
  <si>
    <t>A6013F</t>
  </si>
  <si>
    <t>B2041B</t>
  </si>
  <si>
    <t>B1028B</t>
  </si>
  <si>
    <t>A0031A-1</t>
  </si>
  <si>
    <t>J0105</t>
  </si>
  <si>
    <t>H0099E</t>
  </si>
  <si>
    <t>A1160B</t>
  </si>
  <si>
    <t>H0074A</t>
  </si>
  <si>
    <t>A0023B</t>
  </si>
  <si>
    <t>A9010A</t>
  </si>
  <si>
    <t>H0074B</t>
  </si>
  <si>
    <t>A6005I</t>
  </si>
  <si>
    <t>A5003C</t>
  </si>
  <si>
    <t>B7016A-1</t>
  </si>
  <si>
    <t>K0103</t>
  </si>
  <si>
    <t>B2040E</t>
  </si>
  <si>
    <t>H0026C</t>
  </si>
  <si>
    <t>H0026A</t>
  </si>
  <si>
    <t>A1157A</t>
  </si>
  <si>
    <t>B1028D</t>
  </si>
  <si>
    <t>A1161B</t>
  </si>
  <si>
    <t>H0054D</t>
  </si>
  <si>
    <t>X1022B</t>
  </si>
  <si>
    <t>J0081</t>
  </si>
  <si>
    <t>H0001D</t>
  </si>
  <si>
    <t>H0074D</t>
  </si>
  <si>
    <t>H0043Q</t>
  </si>
  <si>
    <t>H0001B</t>
  </si>
  <si>
    <t>A0072A-1</t>
  </si>
  <si>
    <t>X6041B</t>
  </si>
  <si>
    <t>K0044</t>
  </si>
  <si>
    <t>A0072C-1</t>
  </si>
  <si>
    <t>K0225</t>
  </si>
  <si>
    <t>K0008</t>
  </si>
  <si>
    <t>K0207</t>
  </si>
  <si>
    <t>A3010E</t>
  </si>
  <si>
    <t>X1027H</t>
  </si>
  <si>
    <t>H0036B</t>
  </si>
  <si>
    <t>K0212</t>
  </si>
  <si>
    <t>K0153</t>
  </si>
  <si>
    <t>K0007</t>
  </si>
  <si>
    <t>A1156A</t>
  </si>
  <si>
    <t>A0023C</t>
  </si>
  <si>
    <t>H0036C</t>
  </si>
  <si>
    <t>A5089A-3</t>
  </si>
  <si>
    <t>K0222</t>
  </si>
  <si>
    <t>A1164B</t>
  </si>
  <si>
    <t>A6008A</t>
  </si>
  <si>
    <t>A1013G-2</t>
  </si>
  <si>
    <t>B1028E</t>
  </si>
  <si>
    <t>K0110</t>
  </si>
  <si>
    <t>X1027F</t>
  </si>
  <si>
    <t>B3045B</t>
  </si>
  <si>
    <t>X6041A</t>
  </si>
  <si>
    <t>A1163A</t>
  </si>
  <si>
    <t>A5127</t>
  </si>
  <si>
    <t>A1162A</t>
  </si>
  <si>
    <t>K0223</t>
  </si>
  <si>
    <t>A1164C</t>
  </si>
  <si>
    <t>H0022H</t>
  </si>
  <si>
    <t>K0033</t>
  </si>
  <si>
    <t>A6005G</t>
  </si>
  <si>
    <t>A6012C</t>
  </si>
  <si>
    <t>H0044C</t>
  </si>
  <si>
    <t>A1164A</t>
  </si>
  <si>
    <t>A1161A</t>
  </si>
  <si>
    <t>A1154B</t>
  </si>
  <si>
    <t>A0102C</t>
  </si>
  <si>
    <t>A1159A</t>
  </si>
  <si>
    <t>K0208</t>
  </si>
  <si>
    <t>A1155A</t>
  </si>
  <si>
    <t>A1013F-2</t>
  </si>
  <si>
    <t>A9001A-1</t>
  </si>
  <si>
    <t>B3053B-1</t>
  </si>
  <si>
    <t>A6008D</t>
  </si>
  <si>
    <t>B1040B</t>
  </si>
  <si>
    <t>H0079F</t>
  </si>
  <si>
    <t>H0104</t>
  </si>
  <si>
    <t>A0102D</t>
  </si>
  <si>
    <t>H0079A</t>
  </si>
  <si>
    <t>B1029C</t>
  </si>
  <si>
    <t>A6010D</t>
  </si>
  <si>
    <t>K0229</t>
  </si>
  <si>
    <t>H0036A</t>
  </si>
  <si>
    <t>A1162B</t>
  </si>
  <si>
    <t>K0230</t>
  </si>
  <si>
    <t>A0019G-1</t>
  </si>
  <si>
    <t>K0094</t>
  </si>
  <si>
    <t>K0234</t>
  </si>
  <si>
    <t>A6013D</t>
  </si>
  <si>
    <t>A6013J</t>
  </si>
  <si>
    <t>A6008C</t>
  </si>
  <si>
    <t>H0022F</t>
  </si>
  <si>
    <t>B7016F</t>
  </si>
  <si>
    <t>H0079B</t>
  </si>
  <si>
    <t>A0072H-1</t>
  </si>
  <si>
    <t>A6005U</t>
  </si>
  <si>
    <t>K0214</t>
  </si>
  <si>
    <t>A6013I</t>
  </si>
  <si>
    <t>B2012B</t>
  </si>
  <si>
    <t>H0078B</t>
  </si>
  <si>
    <t>A0102E</t>
  </si>
  <si>
    <t>H0022G</t>
  </si>
  <si>
    <t>A0019D-1</t>
  </si>
  <si>
    <t>A7002A</t>
  </si>
  <si>
    <t>H0044A</t>
  </si>
  <si>
    <t>A6005H</t>
  </si>
  <si>
    <t>K0093</t>
  </si>
  <si>
    <t>H0004B</t>
  </si>
  <si>
    <t>A9003A-1</t>
  </si>
  <si>
    <t>A1156B</t>
  </si>
  <si>
    <t>A6008E</t>
  </si>
  <si>
    <t>H0079D</t>
  </si>
  <si>
    <t>A9001A-3</t>
  </si>
  <si>
    <t>H0078E</t>
  </si>
  <si>
    <t>X1022k</t>
  </si>
  <si>
    <t>A6008B</t>
  </si>
  <si>
    <t>H0005AA</t>
  </si>
  <si>
    <t>A6013E</t>
  </si>
  <si>
    <t>K0232</t>
  </si>
  <si>
    <t>H0043Y</t>
  </si>
  <si>
    <t>K0215</t>
  </si>
  <si>
    <t>K0161</t>
  </si>
  <si>
    <t>X2016C</t>
  </si>
  <si>
    <t>X1006A</t>
  </si>
  <si>
    <t>B3053A-1</t>
  </si>
  <si>
    <t>A7001</t>
  </si>
  <si>
    <t>X1026A-1</t>
  </si>
  <si>
    <t>H0043W</t>
  </si>
  <si>
    <t>B3054C-1</t>
  </si>
  <si>
    <t>H0043U</t>
  </si>
  <si>
    <t>H0080B</t>
  </si>
  <si>
    <t>A6009D</t>
  </si>
  <si>
    <t>A5126</t>
  </si>
  <si>
    <t>H0043X</t>
  </si>
  <si>
    <t>A9001A-2</t>
  </si>
  <si>
    <t>H0043S</t>
  </si>
  <si>
    <t>A1155B</t>
  </si>
  <si>
    <t>X6041C</t>
  </si>
  <si>
    <t>H0080A</t>
  </si>
  <si>
    <t>A6007G</t>
  </si>
  <si>
    <t>H0078A</t>
  </si>
  <si>
    <t>H0079C</t>
  </si>
  <si>
    <t>A6013C</t>
  </si>
  <si>
    <t>A9001A-4</t>
  </si>
  <si>
    <t>X1076C</t>
  </si>
  <si>
    <t>A0019I-1</t>
  </si>
  <si>
    <t>B1040C</t>
  </si>
  <si>
    <t>K0221</t>
  </si>
  <si>
    <t>X2018D</t>
  </si>
  <si>
    <t>A6013B</t>
  </si>
  <si>
    <t>H0043N</t>
  </si>
  <si>
    <t>H0080E</t>
  </si>
  <si>
    <t>A7003A</t>
  </si>
  <si>
    <t>X1076A</t>
  </si>
  <si>
    <t>B3053E-1</t>
  </si>
  <si>
    <t>A7003B</t>
  </si>
  <si>
    <t>X1003L</t>
  </si>
  <si>
    <t>K0235</t>
  </si>
  <si>
    <t>H0078D</t>
  </si>
  <si>
    <t>A6009E</t>
  </si>
  <si>
    <t>A1160A</t>
  </si>
  <si>
    <t>X2016B</t>
  </si>
  <si>
    <t>H0078C</t>
  </si>
  <si>
    <t>H0043Z</t>
  </si>
  <si>
    <t>A7002B</t>
  </si>
  <si>
    <t>A9011A</t>
  </si>
  <si>
    <t>H0081F</t>
  </si>
  <si>
    <t>H0081E</t>
  </si>
  <si>
    <t>H0081B</t>
  </si>
  <si>
    <t>A6013G</t>
  </si>
  <si>
    <t>X1027G</t>
  </si>
  <si>
    <t>X1003K</t>
  </si>
  <si>
    <t>A0019A-1</t>
  </si>
  <si>
    <t>K0227</t>
  </si>
  <si>
    <t>H0044B</t>
  </si>
  <si>
    <t>H0081D</t>
  </si>
  <si>
    <t>H0080C</t>
  </si>
  <si>
    <t>H0080F</t>
  </si>
  <si>
    <t>A0019H-1</t>
  </si>
  <si>
    <t>H0081A</t>
  </si>
  <si>
    <t>X1022O</t>
  </si>
  <si>
    <t>A6013A</t>
  </si>
  <si>
    <t>X1075C</t>
  </si>
  <si>
    <t>A6013H</t>
  </si>
  <si>
    <t>A6009C</t>
  </si>
  <si>
    <t>B1040A</t>
  </si>
  <si>
    <t>X2045I</t>
  </si>
  <si>
    <t>X1073D</t>
  </si>
  <si>
    <t>A0019C-1</t>
  </si>
  <si>
    <t>H0080D</t>
  </si>
  <si>
    <t>K0226</t>
  </si>
  <si>
    <t>H0043O</t>
  </si>
  <si>
    <t>X1027E</t>
  </si>
  <si>
    <t>X1022P</t>
  </si>
  <si>
    <t>B3054D-1</t>
  </si>
  <si>
    <t>X1076B</t>
  </si>
  <si>
    <t>X1073A</t>
  </si>
  <si>
    <t>X1075B</t>
  </si>
  <si>
    <t>X2045H</t>
  </si>
  <si>
    <t>X1073C</t>
  </si>
  <si>
    <t>H0081C</t>
  </si>
  <si>
    <t>X1075A</t>
  </si>
  <si>
    <t>B3054B-1</t>
  </si>
  <si>
    <t>X1073B</t>
  </si>
  <si>
    <t>A7004</t>
  </si>
  <si>
    <t>J0312</t>
  </si>
  <si>
    <t>J0313</t>
  </si>
  <si>
    <t>A7005A</t>
  </si>
  <si>
    <t>A7005B</t>
  </si>
  <si>
    <t>H0008G</t>
  </si>
  <si>
    <t>A7005C</t>
  </si>
  <si>
    <t>H0008F</t>
  </si>
  <si>
    <t xml:space="preserve">Normalized-Sales </t>
  </si>
  <si>
    <t>Normalized-Turn</t>
  </si>
  <si>
    <t>Sum of sales%</t>
  </si>
  <si>
    <t>LN(Turn)</t>
  </si>
  <si>
    <t>LN(sales)</t>
  </si>
  <si>
    <t>Score-1</t>
  </si>
  <si>
    <t>Score-2</t>
  </si>
  <si>
    <t>Total items</t>
  </si>
  <si>
    <t>Total amount</t>
  </si>
  <si>
    <t>item%</t>
  </si>
  <si>
    <t>New code</t>
  </si>
  <si>
    <t>Current code</t>
  </si>
  <si>
    <t>Current Code</t>
  </si>
  <si>
    <t>转C规则：</t>
  </si>
  <si>
    <t>AB分类规则：</t>
  </si>
  <si>
    <t>item level</t>
  </si>
  <si>
    <t>family level</t>
  </si>
  <si>
    <t>根据以上规则，新code Vs current code的对比如下，即新的A+ SKU数量占比10%，销量占比38%，A和A+整体SKU占比30%，销量占比接近70%。而当前是26%的SKU销量占比不到60%。</t>
  </si>
  <si>
    <t>翻单一个MOQ超出40WOS,且family sales贡献度在公司尾部的20%，则建议drop, 整个family转C</t>
  </si>
  <si>
    <t>按照以上规则，7% family需要drop, sales amount 1.37M, 占比0.7%</t>
  </si>
  <si>
    <t>AUDL: 分brand进行评分ranking</t>
  </si>
  <si>
    <t>分division, 考虑过去三个月sales revenue和Turn情况（权重saes 80%，turn 20%），评估每个item的表现，得出item level综合评分，各division评估维度如下</t>
  </si>
  <si>
    <t>Other textile divisions: 分category进行评分ranking</t>
  </si>
  <si>
    <t>根据以上综合评分，各个division内部前10% SKU的产品为A+,10%-30%的为A,30-80%的为B,bottom 20%为B-</t>
  </si>
  <si>
    <t>为便于family level的管理,需要同时制定family level的评级：按照family level的sales贡献度，分10档，TOP10%, TOP20%,TOP30%,TOP40%,TOP50%,TOP60%,Bottom 30%, Bottom20%，Bottom10%</t>
  </si>
  <si>
    <t>针对新品，需要判断开卖时间是否超出3个月（or 6个月），若超出则参与整体ranking评估，否则不参与，维持TBD，由翻单时人工update</t>
  </si>
  <si>
    <t>review frequency: 每个季度一次，系统会对每个季度结果做记录; 其中seasonal产品一年review一次</t>
  </si>
  <si>
    <t>Hardline: 分Brand&amp;Category进行评分ranking，且sales的范围是过去5个quarter</t>
  </si>
  <si>
    <t>同时会提供该family的TOP 3 customers以及其sales% ( TOP 3 total sales%和TOP 3各自的sales%）</t>
  </si>
  <si>
    <t>此family level的评级会出现在此classification BI报告中和EEC-BP系统翻单建议的报告中</t>
  </si>
  <si>
    <t>Sum of SaleQty</t>
  </si>
  <si>
    <t>Inv Turn</t>
  </si>
  <si>
    <t>Seasonal</t>
  </si>
  <si>
    <t>New product</t>
  </si>
  <si>
    <t>Index</t>
  </si>
  <si>
    <t>综合得分，=前面Total表的V列</t>
  </si>
  <si>
    <t>Ranking level</t>
  </si>
  <si>
    <t>PDPM</t>
  </si>
  <si>
    <t>Calculate code</t>
  </si>
  <si>
    <t>Division-family rank</t>
  </si>
  <si>
    <t>Company-family rank</t>
  </si>
  <si>
    <t>TOP10%</t>
  </si>
  <si>
    <t>TOP20%</t>
  </si>
  <si>
    <t>TOP30%</t>
  </si>
  <si>
    <t>TOP40%</t>
  </si>
  <si>
    <t>TOP50%</t>
  </si>
  <si>
    <t>TOP60%</t>
  </si>
  <si>
    <t>TOP70%</t>
  </si>
  <si>
    <t>Bottom30%</t>
  </si>
  <si>
    <t>Bottom20%</t>
  </si>
  <si>
    <t>Bottom10%</t>
  </si>
  <si>
    <t>Sales-Index</t>
  </si>
  <si>
    <t>Turn-Index</t>
  </si>
  <si>
    <t>Sales得分=前面Total表的P列</t>
  </si>
  <si>
    <t>Sales Rev</t>
  </si>
  <si>
    <t>Turn得分=前面Total表的U列</t>
  </si>
  <si>
    <t>Family No.</t>
  </si>
  <si>
    <t>family在division内部排名分布：tag on family销量需要包含进主family</t>
  </si>
  <si>
    <t>family在全公司的排名分布：tag on family销量需要包含进主family</t>
  </si>
  <si>
    <t>TOP 3 Cus sales%-by family</t>
  </si>
  <si>
    <t>TOP 1 Cus sales%-by family</t>
  </si>
  <si>
    <t>TOP 2 Cus sales%-by family</t>
  </si>
  <si>
    <t>Total TOP 3 Cus sales%-by family</t>
  </si>
  <si>
    <t>每个family的TOP 1客户rev占比</t>
  </si>
  <si>
    <t>每个family的TOP 2客户rev占比</t>
  </si>
  <si>
    <t>每个family的TOP 3客户rev占比</t>
  </si>
  <si>
    <t>每个family的TOP 3总占比:等于后面三个之和</t>
  </si>
  <si>
    <t>WOS-Family MOQ</t>
  </si>
  <si>
    <t>Calculate date</t>
  </si>
  <si>
    <t>Family MOQ的WOS: Tag on family sales在计算WOS时不考虑,跟随主Family</t>
  </si>
  <si>
    <t>Suggest to drop</t>
  </si>
  <si>
    <t>建议转C的family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</si>
</sst>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0.0%"/>
  </numFmts>
  <fonts count="10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charset val="134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1"/>
      <name val="Calibri"/>
      <charset val="134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5117038483843"/>
        <bgColor theme="4" tint="0.79995117038483843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45066682943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>
      <alignment vertical="center"/>
    </xf>
    <xf numFmtId="16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91">
    <xf numFmtId="0" fontId="0" fillId="0" borderId="0" xfId="0">
      <alignment vertical="center"/>
    </xf>
    <xf numFmtId="165" fontId="0" fillId="0" borderId="0" xfId="1" applyNumberFormat="1" applyFont="1">
      <alignment vertical="center"/>
    </xf>
    <xf numFmtId="9" fontId="0" fillId="0" borderId="0" xfId="2" applyFont="1">
      <alignment vertical="center"/>
    </xf>
    <xf numFmtId="166" fontId="0" fillId="0" borderId="0" xfId="2" applyNumberFormat="1" applyFon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165" fontId="0" fillId="0" borderId="0" xfId="0" applyNumberFormat="1">
      <alignment vertical="center"/>
    </xf>
    <xf numFmtId="9" fontId="0" fillId="0" borderId="0" xfId="0" applyNumberFormat="1">
      <alignment vertical="center"/>
    </xf>
    <xf numFmtId="0" fontId="5" fillId="3" borderId="1" xfId="3" applyFont="1" applyFill="1" applyBorder="1"/>
    <xf numFmtId="0" fontId="5" fillId="4" borderId="1" xfId="3" applyFont="1" applyFill="1" applyBorder="1"/>
    <xf numFmtId="0" fontId="5" fillId="2" borderId="1" xfId="3" applyFont="1" applyFill="1" applyBorder="1"/>
    <xf numFmtId="0" fontId="3" fillId="5" borderId="1" xfId="3" applyFill="1" applyBorder="1"/>
    <xf numFmtId="9" fontId="3" fillId="5" borderId="1" xfId="4" applyFont="1" applyFill="1" applyBorder="1"/>
    <xf numFmtId="9" fontId="3" fillId="0" borderId="1" xfId="4" applyFont="1" applyFill="1" applyBorder="1"/>
    <xf numFmtId="0" fontId="3" fillId="0" borderId="1" xfId="3" applyBorder="1"/>
    <xf numFmtId="0" fontId="6" fillId="0" borderId="1" xfId="3" applyFont="1" applyBorder="1"/>
    <xf numFmtId="0" fontId="6" fillId="5" borderId="1" xfId="3" applyFont="1" applyFill="1" applyBorder="1"/>
    <xf numFmtId="0" fontId="7" fillId="6" borderId="2" xfId="0" applyFont="1" applyFill="1" applyBorder="1">
      <alignment vertical="center"/>
    </xf>
    <xf numFmtId="0" fontId="0" fillId="0" borderId="0" xfId="0" applyAlignment="1">
      <alignment horizontal="left" vertical="center" indent="1"/>
    </xf>
    <xf numFmtId="0" fontId="7" fillId="6" borderId="0" xfId="0" applyFont="1" applyFill="1">
      <alignment vertical="center"/>
    </xf>
    <xf numFmtId="9" fontId="0" fillId="7" borderId="0" xfId="2" applyFont="1" applyFill="1">
      <alignment vertical="center"/>
    </xf>
    <xf numFmtId="9" fontId="0" fillId="8" borderId="0" xfId="2" applyFont="1" applyFill="1">
      <alignment vertical="center"/>
    </xf>
    <xf numFmtId="43" fontId="0" fillId="0" borderId="0" xfId="0" applyNumberFormat="1">
      <alignment vertical="center"/>
    </xf>
    <xf numFmtId="9" fontId="0" fillId="9" borderId="0" xfId="2" applyFont="1" applyFill="1">
      <alignment vertical="center"/>
    </xf>
    <xf numFmtId="164" fontId="0" fillId="0" borderId="0" xfId="1" applyFont="1">
      <alignment vertical="center"/>
    </xf>
    <xf numFmtId="164" fontId="0" fillId="0" borderId="0" xfId="0" applyNumberFormat="1">
      <alignment vertical="center"/>
    </xf>
    <xf numFmtId="0" fontId="0" fillId="10" borderId="0" xfId="0" applyFill="1">
      <alignment vertical="center"/>
    </xf>
    <xf numFmtId="0" fontId="0" fillId="11" borderId="0" xfId="0" applyFill="1">
      <alignment vertical="center"/>
    </xf>
    <xf numFmtId="0" fontId="0" fillId="0" borderId="0" xfId="0" applyAlignment="1"/>
    <xf numFmtId="0" fontId="0" fillId="7" borderId="0" xfId="0" applyFill="1">
      <alignment vertical="center"/>
    </xf>
    <xf numFmtId="9" fontId="0" fillId="0" borderId="0" xfId="2" applyFont="1" applyAlignment="1"/>
    <xf numFmtId="2" fontId="0" fillId="0" borderId="0" xfId="0" applyNumberFormat="1">
      <alignment vertical="center"/>
    </xf>
    <xf numFmtId="165" fontId="0" fillId="10" borderId="0" xfId="1" applyNumberFormat="1" applyFont="1" applyFill="1">
      <alignment vertical="center"/>
    </xf>
    <xf numFmtId="166" fontId="0" fillId="10" borderId="0" xfId="2" applyNumberFormat="1" applyFont="1" applyFill="1">
      <alignment vertical="center"/>
    </xf>
    <xf numFmtId="164" fontId="0" fillId="12" borderId="0" xfId="1" applyFont="1" applyFill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5" fillId="12" borderId="6" xfId="0" applyFont="1" applyFill="1" applyBorder="1">
      <alignment vertical="center"/>
    </xf>
    <xf numFmtId="0" fontId="5" fillId="0" borderId="3" xfId="0" applyFont="1" applyBorder="1">
      <alignment vertical="center"/>
    </xf>
    <xf numFmtId="0" fontId="0" fillId="13" borderId="6" xfId="0" applyFill="1" applyBorder="1">
      <alignment vertical="center"/>
    </xf>
    <xf numFmtId="9" fontId="0" fillId="13" borderId="6" xfId="2" applyFont="1" applyFill="1" applyBorder="1">
      <alignment vertical="center"/>
    </xf>
    <xf numFmtId="9" fontId="0" fillId="13" borderId="7" xfId="2" applyFont="1" applyFill="1" applyBorder="1">
      <alignment vertical="center"/>
    </xf>
    <xf numFmtId="9" fontId="8" fillId="13" borderId="6" xfId="2" applyFont="1" applyFill="1" applyBorder="1">
      <alignment vertical="center"/>
    </xf>
    <xf numFmtId="9" fontId="8" fillId="13" borderId="7" xfId="2" applyFont="1" applyFill="1" applyBorder="1">
      <alignment vertical="center"/>
    </xf>
    <xf numFmtId="9" fontId="8" fillId="13" borderId="0" xfId="2" applyFont="1" applyFill="1" applyBorder="1">
      <alignment vertical="center"/>
    </xf>
    <xf numFmtId="9" fontId="9" fillId="13" borderId="6" xfId="2" applyFont="1" applyFill="1" applyBorder="1">
      <alignment vertical="center"/>
    </xf>
    <xf numFmtId="9" fontId="9" fillId="13" borderId="7" xfId="2" applyFont="1" applyFill="1" applyBorder="1">
      <alignment vertical="center"/>
    </xf>
    <xf numFmtId="9" fontId="0" fillId="13" borderId="0" xfId="2" applyFont="1" applyFill="1" applyBorder="1">
      <alignment vertical="center"/>
    </xf>
    <xf numFmtId="0" fontId="0" fillId="13" borderId="7" xfId="0" applyFill="1" applyBorder="1">
      <alignment vertical="center"/>
    </xf>
    <xf numFmtId="0" fontId="0" fillId="13" borderId="0" xfId="0" applyFill="1">
      <alignment vertical="center"/>
    </xf>
    <xf numFmtId="9" fontId="5" fillId="12" borderId="6" xfId="2" applyFont="1" applyFill="1" applyBorder="1">
      <alignment vertical="center"/>
    </xf>
    <xf numFmtId="9" fontId="5" fillId="12" borderId="7" xfId="2" applyFont="1" applyFill="1" applyBorder="1">
      <alignment vertical="center"/>
    </xf>
    <xf numFmtId="9" fontId="5" fillId="12" borderId="0" xfId="2" applyFont="1" applyFill="1" applyBorder="1">
      <alignment vertical="center"/>
    </xf>
    <xf numFmtId="0" fontId="5" fillId="12" borderId="8" xfId="0" applyFont="1" applyFill="1" applyBorder="1">
      <alignment vertical="center"/>
    </xf>
    <xf numFmtId="9" fontId="5" fillId="12" borderId="8" xfId="2" applyFont="1" applyFill="1" applyBorder="1">
      <alignment vertical="center"/>
    </xf>
    <xf numFmtId="9" fontId="5" fillId="12" borderId="10" xfId="2" applyFont="1" applyFill="1" applyBorder="1">
      <alignment vertical="center"/>
    </xf>
    <xf numFmtId="9" fontId="5" fillId="12" borderId="9" xfId="2" applyFont="1" applyFill="1" applyBorder="1">
      <alignment vertical="center"/>
    </xf>
    <xf numFmtId="0" fontId="0" fillId="0" borderId="3" xfId="0" applyBorder="1">
      <alignment vertical="center"/>
    </xf>
    <xf numFmtId="0" fontId="2" fillId="0" borderId="8" xfId="0" applyFont="1" applyBorder="1">
      <alignment vertical="center"/>
    </xf>
    <xf numFmtId="0" fontId="2" fillId="12" borderId="3" xfId="0" applyFont="1" applyFill="1" applyBorder="1">
      <alignment vertical="center"/>
    </xf>
    <xf numFmtId="0" fontId="0" fillId="12" borderId="5" xfId="0" applyFill="1" applyBorder="1">
      <alignment vertical="center"/>
    </xf>
    <xf numFmtId="9" fontId="0" fillId="12" borderId="6" xfId="2" applyFont="1" applyFill="1" applyBorder="1">
      <alignment vertical="center"/>
    </xf>
    <xf numFmtId="9" fontId="0" fillId="12" borderId="7" xfId="2" applyFont="1" applyFill="1" applyBorder="1">
      <alignment vertical="center"/>
    </xf>
    <xf numFmtId="0" fontId="0" fillId="12" borderId="8" xfId="0" applyFill="1" applyBorder="1">
      <alignment vertical="center"/>
    </xf>
    <xf numFmtId="0" fontId="0" fillId="12" borderId="10" xfId="0" applyFill="1" applyBorder="1">
      <alignment vertical="center"/>
    </xf>
    <xf numFmtId="0" fontId="0" fillId="14" borderId="5" xfId="0" applyFill="1" applyBorder="1">
      <alignment vertical="center"/>
    </xf>
    <xf numFmtId="9" fontId="0" fillId="14" borderId="7" xfId="2" applyFont="1" applyFill="1" applyBorder="1">
      <alignment vertical="center"/>
    </xf>
    <xf numFmtId="9" fontId="0" fillId="14" borderId="10" xfId="2" applyFont="1" applyFill="1" applyBorder="1">
      <alignment vertical="center"/>
    </xf>
    <xf numFmtId="0" fontId="2" fillId="14" borderId="3" xfId="0" applyFont="1" applyFill="1" applyBorder="1">
      <alignment vertical="center"/>
    </xf>
    <xf numFmtId="9" fontId="2" fillId="14" borderId="8" xfId="2" applyFont="1" applyFill="1" applyBorder="1">
      <alignment vertical="center"/>
    </xf>
    <xf numFmtId="9" fontId="2" fillId="14" borderId="6" xfId="2" applyFont="1" applyFill="1" applyBorder="1">
      <alignment vertical="center"/>
    </xf>
    <xf numFmtId="0" fontId="5" fillId="0" borderId="0" xfId="0" applyFont="1">
      <alignment vertical="center"/>
    </xf>
    <xf numFmtId="0" fontId="8" fillId="0" borderId="0" xfId="0" applyFont="1" applyAlignment="1">
      <alignment horizontal="left" vertical="center"/>
    </xf>
    <xf numFmtId="165" fontId="8" fillId="0" borderId="0" xfId="0" applyNumberFormat="1" applyFont="1">
      <alignment vertical="center"/>
    </xf>
    <xf numFmtId="9" fontId="8" fillId="0" borderId="0" xfId="2" applyFont="1">
      <alignment vertical="center"/>
    </xf>
    <xf numFmtId="0" fontId="8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15" borderId="0" xfId="0" applyFont="1" applyFill="1" applyAlignment="1">
      <alignment horizontal="center" vertical="center" wrapText="1"/>
    </xf>
    <xf numFmtId="0" fontId="0" fillId="15" borderId="0" xfId="0" applyFill="1" applyAlignment="1">
      <alignment horizontal="center" vertical="center" wrapText="1"/>
    </xf>
    <xf numFmtId="0" fontId="1" fillId="15" borderId="0" xfId="0" applyFont="1" applyFill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6">
    <cellStyle name="Comma" xfId="1" builtinId="3"/>
    <cellStyle name="Currency 2" xfId="5"/>
    <cellStyle name="Normal" xfId="0" builtinId="0"/>
    <cellStyle name="Normal 2" xfId="3"/>
    <cellStyle name="Percent" xfId="2" builtinId="5"/>
    <cellStyle name="Percent 2" xfId="4"/>
  </cellStyles>
  <dxfs count="19">
    <dxf>
      <font>
        <color rgb="FFFF0000"/>
      </font>
    </dxf>
    <dxf>
      <font>
        <color rgb="FFFF0000"/>
      </font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8"/>
      <tableStyleElement type="headerRow" dxfId="17"/>
      <tableStyleElement type="totalRow" dxfId="16"/>
      <tableStyleElement type="firstColumn" dxfId="15"/>
      <tableStyleElement type="lastColumn" dxfId="14"/>
      <tableStyleElement type="firstRowStripe" dxfId="13"/>
      <tableStyleElement type="firstColumnStripe" dxfId="12"/>
    </tableStyle>
    <tableStyle name="PivotStylePreset2_Accent1" table="0" count="10">
      <tableStyleElement type="headerRow" dxfId="11"/>
      <tableStyleElement type="totalRow" dxfId="10"/>
      <tableStyleElement type="firstRowStripe" dxfId="9"/>
      <tableStyleElement type="firstColumnStripe" dxfId="8"/>
      <tableStyleElement type="firstSubtotalRow" dxfId="7"/>
      <tableStyleElement type="secondSubtotalRow" dxfId="6"/>
      <tableStyleElement type="firstRowSubheading" dxfId="5"/>
      <tableStyleElement type="secondRowSubheading" dxfId="4"/>
      <tableStyleElement type="pageFieldLabels" dxfId="3"/>
      <tableStyleElement type="pageFieldValues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6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pivotCacheDefinition" Target="pivotCache/pivotCacheDefinition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race Chen" refreshedDate="45791.088853819441" createdVersion="8" refreshedVersion="8" minRefreshableVersion="3" recordCount="6413">
  <cacheSource type="worksheet">
    <worksheetSource ref="B3:K3" sheet="Total"/>
  </cacheSource>
  <cacheFields count="10">
    <cacheField name="Division" numFmtId="0">
      <sharedItems count="16">
        <s v="FUR"/>
        <s v="WIN"/>
        <s v="ADUL"/>
        <s v="BLK"/>
        <s v="BASI"/>
        <s v="ART"/>
        <s v="BATH"/>
        <s v="SHET"/>
        <s v="YOUT"/>
        <s v="TOWL"/>
        <s v="LGT"/>
        <s v="HHL"/>
        <s v="PETB"/>
        <s v="FUO"/>
        <s v="PET"/>
        <s v="APL"/>
      </sharedItems>
    </cacheField>
    <cacheField name="Brand" numFmtId="0">
      <sharedItems/>
    </cacheField>
    <cacheField name="Pattern" numFmtId="0">
      <sharedItems/>
    </cacheField>
    <cacheField name="Category" numFmtId="0">
      <sharedItems/>
    </cacheField>
    <cacheField name="ItemNo" numFmtId="0">
      <sharedItems/>
    </cacheField>
    <cacheField name="Color" numFmtId="0">
      <sharedItems/>
    </cacheField>
    <cacheField name="Size" numFmtId="0">
      <sharedItems/>
    </cacheField>
    <cacheField name="Code" numFmtId="0">
      <sharedItems count="17">
        <s v="A+"/>
        <s v="A++"/>
        <s v="EXB"/>
        <s v="ARA+"/>
        <s v="A"/>
        <s v="ARA"/>
        <s v="ARB"/>
        <s v="B"/>
        <s v="B+"/>
        <s v="NEW"/>
        <s v="TBD"/>
        <s v="B-"/>
        <s v="ARB-"/>
        <s v="EXT"/>
        <s v="ORT"/>
        <s v="ART"/>
        <s v="N/A"/>
      </sharedItems>
    </cacheField>
    <cacheField name="SaleQty" numFmtId="165">
      <sharedItems containsSemiMixedTypes="0" containsString="0" containsNumber="1" containsInteger="1" minValue="1" maxValue="39415"/>
    </cacheField>
    <cacheField name="SaleAmount" numFmtId="165">
      <sharedItems containsSemiMixedTypes="0" containsString="0" containsNumber="1" minValue="14.28" maxValue="1189757.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race Chen" refreshedDate="45791.992674884263" createdVersion="8" refreshedVersion="8" minRefreshableVersion="3" recordCount="6413">
  <cacheSource type="worksheet">
    <worksheetSource ref="B3:N3" sheet="Total"/>
  </cacheSource>
  <cacheFields count="14">
    <cacheField name="Division" numFmtId="0">
      <sharedItems/>
    </cacheField>
    <cacheField name="Brand" numFmtId="0">
      <sharedItems/>
    </cacheField>
    <cacheField name="Pattern" numFmtId="0">
      <sharedItems/>
    </cacheField>
    <cacheField name="Category" numFmtId="0">
      <sharedItems/>
    </cacheField>
    <cacheField name="ItemNo" numFmtId="0">
      <sharedItems/>
    </cacheField>
    <cacheField name="Color" numFmtId="0">
      <sharedItems/>
    </cacheField>
    <cacheField name="Size" numFmtId="0">
      <sharedItems/>
    </cacheField>
    <cacheField name="Code" numFmtId="0">
      <sharedItems/>
    </cacheField>
    <cacheField name="SaleQty" numFmtId="165">
      <sharedItems containsSemiMixedTypes="0" containsString="0" containsNumber="1" containsInteger="1" minValue="1" maxValue="39415"/>
    </cacheField>
    <cacheField name="SaleAmount" numFmtId="165">
      <sharedItems containsSemiMixedTypes="0" containsString="0" containsNumber="1" minValue="14.28" maxValue="1189757.08"/>
    </cacheField>
    <cacheField name="sales%" numFmtId="166">
      <sharedItems containsSemiMixedTypes="0" containsString="0" containsNumber="1" minValue="6.5422171949976686E-8" maxValue="5.4507347525533734E-3"/>
    </cacheField>
    <cacheField name="Accumulative sales%" numFmtId="166">
      <sharedItems containsSemiMixedTypes="0" containsString="0" containsNumber="1" minValue="5.4507347525533734E-3" maxValue="1"/>
    </cacheField>
    <cacheField name="ranking" numFmtId="0">
      <sharedItems containsSemiMixedTypes="0" containsString="0" containsNumber="1" containsInteger="1" minValue="1" maxValue="6413"/>
    </cacheField>
    <cacheField name="sales rank" numFmtId="0">
      <sharedItems count="8">
        <s v="Top 20"/>
        <s v="Top 20-40"/>
        <s v="Top 40-50"/>
        <s v="Top 50-60"/>
        <s v="Top 60-70"/>
        <s v="Top 70-80"/>
        <s v="Top 80-90"/>
        <s v="Top 90-1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Grace Chen" refreshedDate="45792.027609606484" createdVersion="8" refreshedVersion="8" minRefreshableVersion="3" recordCount="6413">
  <cacheSource type="worksheet">
    <worksheetSource ref="B3:N3" sheet="Total"/>
  </cacheSource>
  <cacheFields count="15">
    <cacheField name="Division" numFmtId="0">
      <sharedItems count="16">
        <s v="FUR"/>
        <s v="WIN"/>
        <s v="ADUL"/>
        <s v="BLK"/>
        <s v="BASI"/>
        <s v="ART"/>
        <s v="BATH"/>
        <s v="SHET"/>
        <s v="YOUT"/>
        <s v="TOWL"/>
        <s v="LGT"/>
        <s v="HHL"/>
        <s v="PETB"/>
        <s v="FUO"/>
        <s v="PET"/>
        <s v="APL"/>
      </sharedItems>
    </cacheField>
    <cacheField name="Brand" numFmtId="0">
      <sharedItems/>
    </cacheField>
    <cacheField name="Pattern" numFmtId="0">
      <sharedItems/>
    </cacheField>
    <cacheField name="Category" numFmtId="0">
      <sharedItems/>
    </cacheField>
    <cacheField name="ItemNo" numFmtId="0">
      <sharedItems/>
    </cacheField>
    <cacheField name="Color" numFmtId="0">
      <sharedItems/>
    </cacheField>
    <cacheField name="Size" numFmtId="0">
      <sharedItems/>
    </cacheField>
    <cacheField name="Code" numFmtId="0">
      <sharedItems/>
    </cacheField>
    <cacheField name="SaleQty" numFmtId="165">
      <sharedItems containsSemiMixedTypes="0" containsString="0" containsNumber="1" containsInteger="1" minValue="1" maxValue="39415"/>
    </cacheField>
    <cacheField name="SaleAmount" numFmtId="165">
      <sharedItems containsSemiMixedTypes="0" containsString="0" containsNumber="1" minValue="14.28" maxValue="1189757.08"/>
    </cacheField>
    <cacheField name="sales%" numFmtId="166">
      <sharedItems containsSemiMixedTypes="0" containsString="0" containsNumber="1" minValue="6.5422171949976686E-8" maxValue="5.4507347525533734E-3"/>
    </cacheField>
    <cacheField name="Accumulative sales%" numFmtId="166">
      <sharedItems containsSemiMixedTypes="0" containsString="0" containsNumber="1" minValue="5.4507347525533734E-3" maxValue="1"/>
    </cacheField>
    <cacheField name="ranking" numFmtId="0">
      <sharedItems containsSemiMixedTypes="0" containsString="0" containsNumber="1" containsInteger="1" minValue="1" maxValue="6413"/>
    </cacheField>
    <cacheField name="sales rank" numFmtId="0">
      <sharedItems count="10">
        <s v="Top 20"/>
        <s v="Top 20-40"/>
        <s v="Top 40-50"/>
        <s v="Top 50-60"/>
        <s v="Top 60-70"/>
        <s v="Top 70-80"/>
        <s v="Top 80-90"/>
        <s v="Top 90-95"/>
        <s v="Top 95-100"/>
        <s v="Top 90-100" u="1"/>
      </sharedItems>
    </cacheField>
    <cacheField name="First" numFmtId="0">
      <sharedItems count="4">
        <s v="A+"/>
        <s v="A"/>
        <s v="B"/>
        <s v="B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Grace Chen" refreshedDate="45792.050966898147" createdVersion="8" refreshedVersion="8" minRefreshableVersion="3" recordCount="6413">
  <cacheSource type="worksheet">
    <worksheetSource ref="B3:N3" sheet="Total"/>
  </cacheSource>
  <cacheFields count="16">
    <cacheField name="Division" numFmtId="0">
      <sharedItems/>
    </cacheField>
    <cacheField name="Brand" numFmtId="0">
      <sharedItems count="35">
        <s v="Martha Stewart"/>
        <s v="INK+IVY"/>
        <s v="Madison Park Signature"/>
        <s v="Super Listing"/>
        <s v="Threshold"/>
        <s v="Serta"/>
        <s v="Madison Park Essentials"/>
        <s v="Madison Park"/>
        <s v="Sleep Philosophy"/>
        <s v="Beautyrest"/>
        <s v="Comfort Spaces"/>
        <s v="Urban Habitat Kids"/>
        <s v="Woolrich"/>
        <s v="Intelligent Design"/>
        <s v="Threshold designed with Studio McGee"/>
        <s v="True North by Sleep Philosophy"/>
        <s v="510 Design"/>
        <s v="Harbor House Blue"/>
        <s v="Mi Zone"/>
        <s v="Croscill Classics"/>
        <s v="Clean Spaces"/>
        <s v="Friends Forever"/>
        <s v="Opalhouse designed with Jungalow"/>
        <s v="Hampton Hill"/>
        <s v="Mi Zone Kids"/>
        <s v="Urban Habitat"/>
        <s v="SunSmart"/>
        <s v="Madison Park Pure"/>
        <s v="N Natori"/>
        <s v="Sharper Image"/>
        <s v="Joseph Sadony"/>
        <s v="Croscill"/>
        <s v="Chapel Hill"/>
        <s v="Beautyrest Platinum"/>
        <s v="Regency Heights"/>
      </sharedItems>
    </cacheField>
    <cacheField name="Pattern" numFmtId="0">
      <sharedItems/>
    </cacheField>
    <cacheField name="Category" numFmtId="0">
      <sharedItems/>
    </cacheField>
    <cacheField name="ItemNo" numFmtId="0">
      <sharedItems/>
    </cacheField>
    <cacheField name="Color" numFmtId="0">
      <sharedItems/>
    </cacheField>
    <cacheField name="Size" numFmtId="0">
      <sharedItems/>
    </cacheField>
    <cacheField name="Code" numFmtId="0">
      <sharedItems/>
    </cacheField>
    <cacheField name="SaleQty" numFmtId="165">
      <sharedItems containsSemiMixedTypes="0" containsString="0" containsNumber="1" containsInteger="1" minValue="1" maxValue="39415"/>
    </cacheField>
    <cacheField name="SaleAmount" numFmtId="165">
      <sharedItems containsSemiMixedTypes="0" containsString="0" containsNumber="1" minValue="14.28" maxValue="1189757.08"/>
    </cacheField>
    <cacheField name="sales%" numFmtId="166">
      <sharedItems containsSemiMixedTypes="0" containsString="0" containsNumber="1" minValue="6.5422171949976686E-8" maxValue="5.4507347525533734E-3"/>
    </cacheField>
    <cacheField name="Accumulative sales%" numFmtId="166">
      <sharedItems containsSemiMixedTypes="0" containsString="0" containsNumber="1" minValue="5.4507347525533734E-3" maxValue="1"/>
    </cacheField>
    <cacheField name="ranking" numFmtId="0">
      <sharedItems containsSemiMixedTypes="0" containsString="0" containsNumber="1" containsInteger="1" minValue="1" maxValue="6413"/>
    </cacheField>
    <cacheField name="sales rank" numFmtId="0">
      <sharedItems/>
    </cacheField>
    <cacheField name="First" numFmtId="0">
      <sharedItems/>
    </cacheField>
    <cacheField name="division second" numFmtId="0">
      <sharedItems count="4">
        <s v="A+"/>
        <s v="A"/>
        <s v="B"/>
        <s v="B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Grace Chen" refreshedDate="45860.490600115743" createdVersion="8" refreshedVersion="8" minRefreshableVersion="3" recordCount="313">
  <cacheSource type="worksheet">
    <worksheetSource ref="A3:X316" sheet="BATH"/>
  </cacheSource>
  <cacheFields count="24">
    <cacheField name="ItemNo" numFmtId="0">
      <sharedItems/>
    </cacheField>
    <cacheField name="Division" numFmtId="0">
      <sharedItems/>
    </cacheField>
    <cacheField name="Brand" numFmtId="0">
      <sharedItems/>
    </cacheField>
    <cacheField name="Pattern" numFmtId="0">
      <sharedItems/>
    </cacheField>
    <cacheField name="Family" numFmtId="0">
      <sharedItems/>
    </cacheField>
    <cacheField name="Category" numFmtId="0">
      <sharedItems/>
    </cacheField>
    <cacheField name="Color" numFmtId="0">
      <sharedItems/>
    </cacheField>
    <cacheField name="Size" numFmtId="0">
      <sharedItems/>
    </cacheField>
    <cacheField name="Code" numFmtId="0">
      <sharedItems/>
    </cacheField>
    <cacheField name="SaleQty" numFmtId="165">
      <sharedItems containsSemiMixedTypes="0" containsString="0" containsNumber="1" containsInteger="1" minValue="1" maxValue="15870"/>
    </cacheField>
    <cacheField name="SaleAmount" numFmtId="165">
      <sharedItems containsSemiMixedTypes="0" containsString="0" containsNumber="1" minValue="19.32" maxValue="243601.59"/>
    </cacheField>
    <cacheField name="sales%" numFmtId="9">
      <sharedItems containsSemiMixedTypes="0" containsString="0" containsNumber="1" minValue="2.4172108565872754E-6" maxValue="3.0478074949788936E-2"/>
    </cacheField>
    <cacheField name="Accumulative sales%" numFmtId="9">
      <sharedItems containsNonDate="0" containsString="0" containsBlank="1"/>
    </cacheField>
    <cacheField name="ranking" numFmtId="0">
      <sharedItems containsSemiMixedTypes="0" containsString="0" containsNumber="1" containsInteger="1" minValue="57" maxValue="6086"/>
    </cacheField>
    <cacheField name="LN(sales)" numFmtId="0">
      <sharedItems containsSemiMixedTypes="0" containsString="0" containsNumber="1" minValue="3.011605622710281" maxValue="12.403293446945266"/>
    </cacheField>
    <cacheField name="Normalized-Sales " numFmtId="2">
      <sharedItems containsSemiMixedTypes="0" containsString="0" containsNumber="1" minValue="0" maxValue="1"/>
    </cacheField>
    <cacheField name="rank" numFmtId="0">
      <sharedItems containsSemiMixedTypes="0" containsString="0" containsNumber="1" minValue="0" maxValue="0.996"/>
    </cacheField>
    <cacheField name="Margin" numFmtId="9">
      <sharedItems containsSemiMixedTypes="0" containsString="0" containsNumber="1" minValue="-0.36598174077666074" maxValue="0.4128"/>
    </cacheField>
    <cacheField name="Turn" numFmtId="164">
      <sharedItems containsSemiMixedTypes="0" containsString="0" containsNumber="1" minValue="1.8745493887883601E-3" maxValue="11.693908812819901"/>
    </cacheField>
    <cacheField name="LN(Turn)" numFmtId="164">
      <sharedItems containsSemiMixedTypes="0" containsString="0" containsNumber="1" minValue="-2.2840131306084301" maxValue="2.4675831958899441"/>
    </cacheField>
    <cacheField name="Normalized-Turn" numFmtId="164">
      <sharedItems containsSemiMixedTypes="0" containsString="0" containsNumber="1" minValue="0" maxValue="1"/>
    </cacheField>
    <cacheField name="Score-1" numFmtId="164">
      <sharedItems containsSemiMixedTypes="0" containsString="0" containsNumber="1" minValue="0" maxValue="0.97947697444579918"/>
    </cacheField>
    <cacheField name="Score-2" numFmtId="164">
      <sharedItems containsSemiMixedTypes="0" containsString="0" containsNumber="1" minValue="0" maxValue="1"/>
    </cacheField>
    <cacheField name="NEW" numFmtId="0">
      <sharedItems count="4">
        <s v="A+"/>
        <s v="A"/>
        <s v="B"/>
        <s v="B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Grace Chen" refreshedDate="45860.490981712966" createdVersion="8" refreshedVersion="8" minRefreshableVersion="3" recordCount="136">
  <cacheSource type="worksheet">
    <worksheetSource ref="A3:X139" sheet="TOWL"/>
  </cacheSource>
  <cacheFields count="24">
    <cacheField name="ItemNo" numFmtId="0">
      <sharedItems/>
    </cacheField>
    <cacheField name="Division" numFmtId="0">
      <sharedItems/>
    </cacheField>
    <cacheField name="Brand" numFmtId="0">
      <sharedItems/>
    </cacheField>
    <cacheField name="Pattern" numFmtId="0">
      <sharedItems/>
    </cacheField>
    <cacheField name="Family" numFmtId="0">
      <sharedItems/>
    </cacheField>
    <cacheField name="Category" numFmtId="0">
      <sharedItems/>
    </cacheField>
    <cacheField name="Color" numFmtId="0">
      <sharedItems/>
    </cacheField>
    <cacheField name="Size" numFmtId="0">
      <sharedItems/>
    </cacheField>
    <cacheField name="Code" numFmtId="0">
      <sharedItems/>
    </cacheField>
    <cacheField name="SaleQty" numFmtId="165">
      <sharedItems containsSemiMixedTypes="0" containsString="0" containsNumber="1" containsInteger="1" minValue="29" maxValue="5130"/>
    </cacheField>
    <cacheField name="SaleAmount" numFmtId="165">
      <sharedItems containsSemiMixedTypes="0" containsString="0" containsNumber="1" minValue="645.16" maxValue="188683.14"/>
    </cacheField>
    <cacheField name="sales%" numFmtId="9">
      <sharedItems containsSemiMixedTypes="0" containsString="0" containsNumber="1" minValue="1.2039168815083365E-4" maxValue="3.5209687132184399E-2"/>
    </cacheField>
    <cacheField name="Accumulative sales%" numFmtId="9">
      <sharedItems containsNonDate="0" containsString="0" containsBlank="1"/>
    </cacheField>
    <cacheField name="ranking" numFmtId="0">
      <sharedItems containsSemiMixedTypes="0" containsString="0" containsNumber="1" containsInteger="1" minValue="100" maxValue="5937"/>
    </cacheField>
    <cacheField name="LN(sales)" numFmtId="0">
      <sharedItems containsSemiMixedTypes="0" containsString="0" containsNumber="1" minValue="6.4710471511340408" maxValue="12.14782967906971"/>
    </cacheField>
    <cacheField name="Normalized-Sales " numFmtId="2">
      <sharedItems containsSemiMixedTypes="0" containsString="0" containsNumber="1" minValue="0" maxValue="1"/>
    </cacheField>
    <cacheField name="rank" numFmtId="0">
      <sharedItems containsSemiMixedTypes="0" containsString="0" containsNumber="1" minValue="0" maxValue="0.99199999999999999"/>
    </cacheField>
    <cacheField name="Margin" numFmtId="9">
      <sharedItems containsSemiMixedTypes="0" containsString="0" containsNumber="1" minValue="-2.6914912192324385" maxValue="0.16994647203055233"/>
    </cacheField>
    <cacheField name="Turn" numFmtId="164">
      <sharedItems containsSemiMixedTypes="0" containsString="0" containsNumber="1" minValue="3.4731529272846798E-2" maxValue="5.9622124816392699"/>
    </cacheField>
    <cacheField name="LN(Turn)" numFmtId="164">
      <sharedItems containsSemiMixedTypes="0" containsString="0" containsNumber="1" minValue="-2.0044711526304888" maxValue="1.8020748294299807"/>
    </cacheField>
    <cacheField name="Normalized-Turn" numFmtId="164">
      <sharedItems containsSemiMixedTypes="0" containsString="0" containsNumber="1" minValue="0" maxValue="1"/>
    </cacheField>
    <cacheField name="Score-1" numFmtId="164">
      <sharedItems containsSemiMixedTypes="0" containsString="0" containsNumber="1" minValue="0" maxValue="0.96297012463537035"/>
    </cacheField>
    <cacheField name="Score-2" numFmtId="164">
      <sharedItems containsSemiMixedTypes="0" containsString="0" containsNumber="1" minValue="0" maxValue="1"/>
    </cacheField>
    <cacheField name="NEW" numFmtId="0">
      <sharedItems count="4">
        <s v="A+"/>
        <s v="A"/>
        <s v="B"/>
        <s v="B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Grace Chen" refreshedDate="45860.493131134259" createdVersion="8" refreshedVersion="8" minRefreshableVersion="3" recordCount="136">
  <cacheSource type="worksheet">
    <worksheetSource ref="A3:X139" sheet="ARTLGT"/>
  </cacheSource>
  <cacheFields count="24">
    <cacheField name="ItemNo" numFmtId="0">
      <sharedItems/>
    </cacheField>
    <cacheField name="Division" numFmtId="0">
      <sharedItems/>
    </cacheField>
    <cacheField name="Brand" numFmtId="0">
      <sharedItems/>
    </cacheField>
    <cacheField name="Pattern" numFmtId="0">
      <sharedItems/>
    </cacheField>
    <cacheField name="Family" numFmtId="0">
      <sharedItems/>
    </cacheField>
    <cacheField name="Category" numFmtId="0">
      <sharedItems/>
    </cacheField>
    <cacheField name="Color" numFmtId="0">
      <sharedItems/>
    </cacheField>
    <cacheField name="Size" numFmtId="0">
      <sharedItems/>
    </cacheField>
    <cacheField name="Code" numFmtId="0">
      <sharedItems/>
    </cacheField>
    <cacheField name="SaleQty" numFmtId="165">
      <sharedItems containsSemiMixedTypes="0" containsString="0" containsNumber="1" containsInteger="1" minValue="2" maxValue="2681"/>
    </cacheField>
    <cacheField name="SaleAmount" numFmtId="165">
      <sharedItems containsSemiMixedTypes="0" containsString="0" containsNumber="1" minValue="122.93" maxValue="287744.64000000001"/>
    </cacheField>
    <cacheField name="sales%" numFmtId="9">
      <sharedItems containsSemiMixedTypes="0" containsString="0" containsNumber="1" minValue="2.8852621578816769E-5" maxValue="6.7535892046309789E-2"/>
    </cacheField>
    <cacheField name="Accumulative sales%" numFmtId="9">
      <sharedItems containsNonDate="0" containsString="0" containsBlank="1"/>
    </cacheField>
    <cacheField name="ranking" numFmtId="0">
      <sharedItems containsSemiMixedTypes="0" containsString="0" containsNumber="1" containsInteger="1" minValue="36" maxValue="6050"/>
    </cacheField>
    <cacheField name="LN(sales)" numFmtId="0">
      <sharedItems containsSemiMixedTypes="0" containsString="0" containsNumber="1" minValue="4.8197168900767826" maxValue="12.569832174427633"/>
    </cacheField>
    <cacheField name="Normalized-Sales " numFmtId="2">
      <sharedItems containsSemiMixedTypes="0" containsString="0" containsNumber="1" minValue="0" maxValue="1"/>
    </cacheField>
    <cacheField name="rank" numFmtId="0">
      <sharedItems containsSemiMixedTypes="0" containsString="0" containsNumber="1" minValue="0" maxValue="0.99199999999999999"/>
    </cacheField>
    <cacheField name="Margin" numFmtId="9">
      <sharedItems containsSemiMixedTypes="0" containsString="0" containsNumber="1" minValue="-1.4735006756756754" maxValue="0.65183923338044569"/>
    </cacheField>
    <cacheField name="Turn" numFmtId="164">
      <sharedItems containsSemiMixedTypes="0" containsString="0" containsNumber="1" minValue="1.08288213650393E-2" maxValue="10.290477025155999"/>
    </cacheField>
    <cacheField name="LN(Turn)" numFmtId="164">
      <sharedItems containsSemiMixedTypes="0" containsString="0" containsNumber="1" minValue="-2.199768417871359" maxValue="2.3408897160067816"/>
    </cacheField>
    <cacheField name="Normalized-Turn" numFmtId="164">
      <sharedItems containsSemiMixedTypes="0" containsString="0" containsNumber="1" minValue="0" maxValue="1"/>
    </cacheField>
    <cacheField name="Score-1" numFmtId="164">
      <sharedItems containsSemiMixedTypes="0" containsString="0" containsNumber="1" minValue="0" maxValue="0.97912042193178128"/>
    </cacheField>
    <cacheField name="Score-2" numFmtId="164">
      <sharedItems containsSemiMixedTypes="0" containsString="0" containsNumber="1" minValue="0" maxValue="1"/>
    </cacheField>
    <cacheField name="NEW" numFmtId="0">
      <sharedItems count="4">
        <s v="A+"/>
        <s v="A"/>
        <s v="B"/>
        <s v="B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Grace Chen" refreshedDate="45860.505916319446" createdVersion="8" refreshedVersion="8" minRefreshableVersion="3" recordCount="6075">
  <cacheSource type="worksheet">
    <worksheetSource ref="A3:Y6078" sheet="Total"/>
  </cacheSource>
  <cacheFields count="25">
    <cacheField name="ItemNo" numFmtId="0">
      <sharedItems/>
    </cacheField>
    <cacheField name="Division" numFmtId="0">
      <sharedItems count="15">
        <s v="WIN"/>
        <s v="ADUL"/>
        <s v="FUR"/>
        <s v="BLK"/>
        <s v="BASI"/>
        <s v="SHET"/>
        <s v="ART"/>
        <s v="BATH"/>
        <s v="TOWL"/>
        <s v="LGT"/>
        <s v="HHL"/>
        <s v="PETB"/>
        <s v="FUO"/>
        <s v="PET"/>
        <s v="APL"/>
      </sharedItems>
    </cacheField>
    <cacheField name="Brand" numFmtId="0">
      <sharedItems/>
    </cacheField>
    <cacheField name="Pattern" numFmtId="0">
      <sharedItems/>
    </cacheField>
    <cacheField name="Family" numFmtId="0">
      <sharedItems count="2365">
        <s v="A5110C-1"/>
        <s v="A6007A"/>
        <s v="F1408"/>
        <s v="A5046B"/>
        <s v="F0394"/>
        <s v="F0476"/>
        <s v="F0467"/>
        <s v="X4048"/>
        <s v="A5046A"/>
        <s v="A1049B"/>
        <s v="C0014"/>
        <s v="F0390"/>
        <s v="F0472"/>
        <s v="F0391"/>
        <s v="X4073"/>
        <s v="F1019"/>
        <s v="A6007E"/>
        <s v="F1246"/>
        <s v="F1352"/>
        <s v="F1489"/>
        <s v="A0001A"/>
        <s v="A5046C"/>
        <s v="D0004A"/>
        <s v="E0060"/>
        <s v="F0372"/>
        <s v="F0319"/>
        <s v="F1344"/>
        <s v="A5033"/>
        <s v="J0052"/>
        <s v="F0473"/>
        <s v="F0498"/>
        <s v="B7020"/>
        <s v="F0494"/>
        <s v="X2045A"/>
        <s v="F1173"/>
        <s v="F1341"/>
        <s v="F1473"/>
        <s v="F0307"/>
        <s v="E0066"/>
        <s v="F0309"/>
        <s v="A3010C"/>
        <s v="F1346"/>
        <s v="F0083"/>
        <s v="A3012B"/>
        <s v="C0020"/>
        <s v="E0062"/>
        <s v="A6007C"/>
        <s v="E0098C"/>
        <s v="H0043C"/>
        <s v="F1070"/>
        <s v="H0023A"/>
        <s v="E0118"/>
        <s v="F0393"/>
        <s v="A6007B"/>
        <s v="E0080I"/>
        <s v="F1253"/>
        <s v="F1389"/>
        <s v="F1354"/>
        <s v="F0466"/>
        <s v="A0021A"/>
        <s v="H0052B"/>
        <s v="F0316"/>
        <s v="F0328"/>
        <s v="E0080F"/>
        <s v="A6007J"/>
        <s v="A3010B"/>
        <s v="F1094"/>
        <s v="A5061"/>
        <s v="F0330"/>
        <s v="B3006"/>
        <s v="A1119A"/>
        <s v="A1049F"/>
        <s v="F0493"/>
        <s v="F1021"/>
        <s v="F0308"/>
        <s v="C0010B"/>
        <s v="X4074E"/>
        <s v="F0282"/>
        <s v="A3005A"/>
        <s v="H0035E"/>
        <s v="M2003"/>
        <s v="E1045D"/>
        <s v="A3001D"/>
        <s v="A1032C"/>
        <s v="E0073D"/>
        <s v="A1049D"/>
        <s v="E0080E"/>
        <s v="F1556"/>
        <s v="A5038A"/>
        <s v="A0002B"/>
        <s v="A5056A"/>
        <s v="A0014A"/>
        <s v="G0054A"/>
        <s v="H0035B"/>
        <s v="A6007X"/>
        <s v="A5110C"/>
        <s v="E0007A"/>
        <s v="A1062B"/>
        <s v="X1027B"/>
        <s v="E0073C"/>
        <s v="F0488"/>
        <s v="H0022A"/>
        <s v="G0054B"/>
        <s v="F1232"/>
        <s v="J0032"/>
        <s v="A1046B"/>
        <s v="J0044"/>
        <s v="F1382"/>
        <s v="A3007A"/>
        <s v="F1440"/>
        <s v="F1551"/>
        <s v="F0071"/>
        <s v="A1014A"/>
        <s v="A5062"/>
        <s v="F0108"/>
        <s v="D0036AS"/>
        <s v="E1045C"/>
        <s v="E0098E"/>
        <s v="A3001C"/>
        <s v="A3002A"/>
        <s v="A0028A"/>
        <s v="H0043A"/>
        <s v="A3010A"/>
        <s v="A5110D-1"/>
        <s v="H0005A"/>
        <s v="A20017B"/>
        <s v="F1467"/>
        <s v="F1481"/>
        <s v="F1480"/>
        <s v="A6007Z"/>
        <s v="D0004G"/>
        <s v="H0035A"/>
        <s v="E0073F"/>
        <s v="H0035C"/>
        <s v="F1101"/>
        <s v="F1543"/>
        <s v="E1047H"/>
        <s v="B7016A"/>
        <s v="F0258"/>
        <s v="A5005A"/>
        <s v="A1029A"/>
        <s v="F0431"/>
        <s v="H0077A"/>
        <s v="A0021C"/>
        <s v="A5047"/>
        <s v="F0139"/>
        <s v="A6002C"/>
        <s v="F0292"/>
        <s v="A1029B"/>
        <s v="E0080K"/>
        <s v="C0050"/>
        <s v="A1062A"/>
        <s v="H0035H"/>
        <s v="F0395"/>
        <s v="A5055A"/>
        <s v="F1026"/>
        <s v="E0003A"/>
        <s v="F1429"/>
        <s v="F1532"/>
        <s v="F0495"/>
        <s v="F0478"/>
        <s v="H0005C"/>
        <s v="F0366"/>
        <s v="E0080G"/>
        <s v="A6003B"/>
        <s v="F1231"/>
        <s v="A5006A"/>
        <s v="A6007AA"/>
        <s v="A1049C"/>
        <s v="F0260"/>
        <s v="F0378"/>
        <s v="F0281"/>
        <s v="F0131"/>
        <s v="A6007D"/>
        <s v="A0021D"/>
        <s v="K0011"/>
        <s v="E0080L"/>
        <s v="A3013D"/>
        <s v="A6005B"/>
        <s v="H0006C"/>
        <s v="F1093"/>
        <s v="H0077C"/>
        <s v="F0142"/>
        <s v="E0014A"/>
        <s v="A6007W"/>
        <s v="E1014I"/>
        <s v="A6005A"/>
        <s v="E0072B"/>
        <s v="A1128A"/>
        <s v="E0063A"/>
        <s v="B3054C"/>
        <s v="F0373"/>
        <s v="F1012"/>
        <s v="C0009"/>
        <s v="H0035F"/>
        <s v="E1071A"/>
        <s v="F0274"/>
        <s v="A1119C"/>
        <s v="A0027A"/>
        <s v="A6005C"/>
        <s v="A0025"/>
        <s v="A6010A"/>
        <s v="A5110B"/>
        <s v="A5014A"/>
        <s v="D0036M"/>
        <s v="A5032"/>
        <s v="E0073H"/>
        <s v="E1014C"/>
        <s v="X1083A"/>
        <s v="A1049A"/>
        <s v="F1100"/>
        <s v="H0052A"/>
        <s v="F0280"/>
        <s v="X4050C"/>
        <s v="G0054C"/>
        <s v="A1070A"/>
        <s v="F0331"/>
        <s v="F0186"/>
        <s v="J0027"/>
        <s v="A6011A"/>
        <s v="F0383"/>
        <s v="E1051C"/>
        <s v="F1342"/>
        <s v="E0071H"/>
        <s v="E0012A-1"/>
        <s v="F1256"/>
        <s v="F1314"/>
        <s v="A1128B"/>
        <s v="E1047E"/>
        <s v="A3010D"/>
        <s v="E0063C"/>
        <s v="A6011E"/>
        <s v="E1014D"/>
        <s v="F0297"/>
        <s v="E1052B"/>
        <s v="E0080H"/>
        <s v="D0033F"/>
        <s v="A0017A"/>
        <s v="F1488"/>
        <s v="F0152"/>
        <s v="F0283"/>
        <s v="F0177"/>
        <s v="A5110D"/>
        <s v="H0035D"/>
        <s v="F0313"/>
        <s v="F1055"/>
        <s v="A3013C"/>
        <s v="A0014E"/>
        <s v="A0021E"/>
        <s v="E1071B"/>
        <s v="A1011A"/>
        <s v="E0016B"/>
        <s v="A5064"/>
        <s v="D0004H"/>
        <s v="E0071G"/>
        <s v="F1479"/>
        <s v="A6007P"/>
        <s v="F0090"/>
        <s v="F0333"/>
        <s v="F1330"/>
        <s v="F0298"/>
        <s v="F0183"/>
        <s v="H0052E"/>
        <s v="A0014C"/>
        <s v="B2040A"/>
        <s v="B3053B"/>
        <s v="E0017A"/>
        <s v="F1328"/>
        <s v="F0414"/>
        <s v="F0367"/>
        <s v="F0371"/>
        <s v="F0404"/>
        <s v="A1028A"/>
        <s v="E0021"/>
        <s v="J0046"/>
        <s v="F1554"/>
        <s v="H0022B"/>
        <s v="F0454"/>
        <s v="B1026A"/>
        <s v="F0285"/>
        <s v="F1174"/>
        <s v="F1430"/>
        <s v="F1451"/>
        <s v="C0010I"/>
        <s v="A20017A"/>
        <s v="E0105"/>
        <s v="B2041A"/>
        <s v="F1466"/>
        <s v="D0036O"/>
        <s v="B2015"/>
        <s v="H0005J"/>
        <s v="E0001C"/>
        <s v="A5119A"/>
        <s v="F0334"/>
        <s v="F0376"/>
        <s v="F0436"/>
        <s v="A20001C"/>
        <s v="C0010G"/>
        <s v="H0016D"/>
        <s v="H0035K"/>
        <s v="E0071B"/>
        <s v="D0031F"/>
        <s v="H0030B"/>
        <s v="A5045"/>
        <s v="A0021B"/>
        <s v="F1091"/>
        <s v="A3011B"/>
        <s v="B7015"/>
        <s v="A5055D"/>
        <s v="E1071F"/>
        <s v="F1487"/>
        <s v="F1533"/>
        <s v="A3011A"/>
        <s v="F1011"/>
        <s v="A0112B"/>
        <s v="E0098G"/>
        <s v="A0112A"/>
        <s v="B1026B"/>
        <s v="J0031"/>
        <s v="E0014B"/>
        <s v="D0031D"/>
        <s v="A1032A"/>
        <s v="A1064A"/>
        <s v="H0052C"/>
        <s v="A5016A"/>
        <s v="A5110B-1"/>
        <s v="E1045E"/>
        <s v="F1485"/>
        <s v="F0388"/>
        <s v="D0031E"/>
        <s v="X4039I"/>
        <s v="C0010A"/>
        <s v="D0036AC"/>
        <s v="F0385"/>
        <s v="C0010C"/>
        <s v="E0007C"/>
        <s v="F0019"/>
        <s v="A1064B"/>
        <s v="E0102B"/>
        <s v="A3001D-1"/>
        <s v="E0116"/>
        <s v="E0001D"/>
        <s v="A0039"/>
        <s v="F1200"/>
        <s v="A0014I"/>
        <s v="E0017B"/>
        <s v="K0012"/>
        <s v="C0028"/>
        <s v="F1486"/>
        <s v="F0315"/>
        <s v="F1018"/>
        <s v="E0016D"/>
        <s v="E0072G"/>
        <s v="F0396"/>
        <s v="E0071D"/>
        <s v="G1013A"/>
        <s v="A3001A"/>
        <s v="D0004J"/>
        <s v="A1060A"/>
        <s v="E0104"/>
        <s v="A20005"/>
        <s v="F0318"/>
        <s v="E1014B"/>
        <s v="A0014N"/>
        <s v="F0144"/>
        <s v="A1023B"/>
        <s v="H0023D"/>
        <s v="B2040B"/>
        <s v="A1037A"/>
        <s v="F0317"/>
        <s v="K0030"/>
        <s v="D0028A"/>
        <s v="H0051"/>
        <s v="F1425"/>
        <s v="F0082"/>
        <s v="F0314"/>
        <s v="A3008E"/>
        <s v="A0021F"/>
        <s v="H0052D"/>
        <s v="A6003A"/>
        <s v="A0001C"/>
        <s v="F0384"/>
        <s v="A0014B"/>
        <s v="E0004A"/>
        <s v="A0029"/>
        <s v="J0216"/>
        <s v="E0099C"/>
        <s v="F0381"/>
        <s v="F0252"/>
        <s v="E0119A"/>
        <s v="E0071E"/>
        <s v="A6007H"/>
        <s v="F1179"/>
        <s v="G0050G"/>
        <s v="E0069D"/>
        <s v="K0002"/>
        <s v="X3018H"/>
        <s v="A0023A"/>
        <s v="F1415"/>
        <s v="X3069H"/>
        <s v="A1062C"/>
        <s v="F0403"/>
        <s v="E0017C"/>
        <s v="E0051B"/>
        <s v="A1062D"/>
        <s v="F1065"/>
        <s v="D0036Y"/>
        <s v="B2033"/>
        <s v="X3018A"/>
        <s v="F0254"/>
        <s v="D0036BK"/>
        <s v="F1434"/>
        <s v="H0040B"/>
        <s v="F0296"/>
        <s v="D0031C"/>
        <s v="D0031A"/>
        <s v="F1204"/>
        <s v="B3072B"/>
        <s v="E0081A"/>
        <s v="A6007AD"/>
        <s v="F1036"/>
        <s v="E0012A"/>
        <s v="F1469"/>
        <s v="D0045A"/>
        <s v="F0143"/>
        <s v="H0035I"/>
        <s v="E0016C"/>
        <s v="A0014I-1"/>
        <s v="A1062E"/>
        <s v="H0035G"/>
        <s v="H0035M"/>
        <s v="H0030A"/>
        <s v="E1045I"/>
        <s v="F1230"/>
        <s v="A1012B-1"/>
        <s v="X4038F"/>
        <s v="C0004"/>
        <s v="E0072H"/>
        <s v="A0051C"/>
        <s v="E1052F"/>
        <s v="F1498"/>
        <s v="C0010F"/>
        <s v="F1206"/>
        <s v="F1177"/>
        <s v="E0051D"/>
        <s v="X1027A"/>
        <s v="B3001A"/>
        <s v="B1034A"/>
        <s v="H0005E"/>
        <s v="E0081C"/>
        <s v="E1071E"/>
        <s v="X1003D"/>
        <s v="F1198"/>
        <s v="E1051F"/>
        <s v="C0010H"/>
        <s v="E0080J"/>
        <s v="A0115B"/>
        <s v="H0083C-1"/>
        <s v="A0019G"/>
        <s v="F1235"/>
        <s v="D0036BI"/>
        <s v="A0040"/>
        <s v="P0001A"/>
        <s v="E0102A"/>
        <s v="A6007AF"/>
        <s v="A1016A"/>
        <s v="F0329"/>
        <s v="A6007AG"/>
        <s v="E0098D"/>
        <s v="D0031B"/>
        <s v="F0259"/>
        <s v="F0123"/>
        <s v="E0034"/>
        <s v="H0005L"/>
        <s v="H0005K"/>
        <s v="H0005I"/>
        <s v="A0001D"/>
        <s v="F0195"/>
        <s v="A5026A"/>
        <s v="F0374"/>
        <s v="H0013D"/>
        <s v="B3053A"/>
        <s v="F1504"/>
        <s v="A1095A"/>
        <s v="A0014K"/>
        <s v="F0380"/>
        <s v="E0007D"/>
        <s v="A5037"/>
        <s v="A6005D"/>
        <s v="M2001"/>
        <s v="E0098F"/>
        <s v="A1009B"/>
        <s v="H0043G"/>
        <s v="C0010D"/>
        <s v="F1062"/>
        <s v="H0077D"/>
        <s v="E0018"/>
        <s v="D0036W"/>
        <s v="E1043D"/>
        <s v="A5110A-1"/>
        <s v="H0095D"/>
        <s v="H0050"/>
        <s v="H0101"/>
        <s v="C0038A"/>
        <s v="F0377"/>
        <s v="E1071C"/>
        <s v="D0004R"/>
        <s v="A5014B"/>
        <s v="A1030A"/>
        <s v="F1205"/>
        <s v="A6007Y"/>
        <s v="A1010B"/>
        <s v="K0010"/>
        <s v="F1453"/>
        <s v="A6007AC"/>
        <s v="H0022C"/>
        <s v="A3002B"/>
        <s v="E1045G"/>
        <s v="F0425"/>
        <s v="X3018N"/>
        <s v="X1024"/>
        <s v="H0013A"/>
        <s v="E1014E"/>
        <s v="D0036R"/>
        <s v="F0401"/>
        <s v="X2045B"/>
        <s v="X3018D"/>
        <s v="F1558"/>
        <s v="F1530"/>
        <s v="A1049E"/>
        <s v="A5019"/>
        <s v="E0006I"/>
        <s v="A0033"/>
        <s v="X4050B"/>
        <s v="E1045F"/>
        <s v="A0019D"/>
        <s v="F0294"/>
        <s v="D0028D"/>
        <s v="D0045B"/>
        <s v="A1014D"/>
        <s v="H0008D"/>
        <s v="E0072E"/>
        <s v="F1472"/>
        <s v="E0012C-1"/>
        <s v="X2045D"/>
        <s v="A5035"/>
        <s v="A3005B"/>
        <s v="A0014P"/>
        <s v="H0006F"/>
        <s v="D0028B"/>
        <s v="H0005D"/>
        <s v="H0011A"/>
        <s v="E0058B"/>
        <s v="H0005W"/>
        <s v="F1157"/>
        <s v="F1220"/>
        <s v="F1234"/>
        <s v="H0043D"/>
        <s v="A3001E"/>
        <s v="D0033D"/>
        <s v="H0013G"/>
        <s v="E1043A"/>
        <s v="E1043D-1"/>
        <s v="E0081D"/>
        <s v="A0019I"/>
        <s v="A0115A"/>
        <s v="B3045"/>
        <s v="F0435"/>
        <s v="A20018A"/>
        <s v="B3001B"/>
        <s v="E1052E"/>
        <s v="E0016A"/>
        <s v="E0069A"/>
        <s v="B2027"/>
        <s v="E0072D"/>
        <s v="F0496"/>
        <s v="E0073B"/>
        <s v="K0180"/>
        <s v="J0035"/>
        <s v="A3013E"/>
        <s v="X1080A"/>
        <s v="F0028"/>
        <s v="B7012B"/>
        <s v="F0301"/>
        <s v="E1051D"/>
        <s v="F1443"/>
        <s v="F0310"/>
        <s v="A1009A"/>
        <s v="A6011D"/>
        <s v="F0443"/>
        <s v="C0027"/>
        <s v="H0035J"/>
        <s v="F1494"/>
        <s v="F0411"/>
        <s v="A0014T"/>
        <s v="F0048"/>
        <s v="E0098A"/>
        <s v="A1014B"/>
        <s v="A20001B"/>
        <s v="J0099"/>
        <s v="F0426"/>
        <s v="E0102C"/>
        <s v="E1043C"/>
        <s v="A1054C"/>
        <s v="B1001A"/>
        <s v="H0005R"/>
        <s v="D0004K"/>
        <s v="A0026D"/>
        <s v="A20018B"/>
        <s v="A5036"/>
        <s v="J0076"/>
        <s v="A3014A"/>
        <s v="X3067A"/>
        <s v="A6003C"/>
        <s v="J0247"/>
        <s v="M2006"/>
        <s v="H0013E"/>
        <s v="F1563"/>
        <s v="F0235"/>
        <s v="D0036Z"/>
        <s v="A6002A"/>
        <s v="A0014G"/>
        <s v="A6002D"/>
        <s v="A5081B"/>
        <s v="C0010E"/>
        <s v="F0451"/>
        <s v="B3053E"/>
        <s v="H0013B"/>
        <s v="D0028H"/>
        <s v="E0007B"/>
        <s v="E1045H"/>
        <s v="E1071D"/>
        <s v="H0008A"/>
        <s v="F1074"/>
        <s v="A5015B"/>
        <s v="F1058"/>
        <s v="A3009A"/>
        <s v="F0148"/>
        <s v="F1482"/>
        <s v="A0017B"/>
        <s v="A0014D"/>
        <s v="F0205"/>
        <s v="D0028C"/>
        <s v="F1471"/>
        <s v="E1047D"/>
        <s v="F0293"/>
        <s v="H0016B"/>
        <s v="E0067B"/>
        <s v="H0005G"/>
        <s v="J0304"/>
        <s v="F0303"/>
        <s v="H0047B"/>
        <s v="F0055"/>
        <s v="H0005B"/>
        <s v="X4002"/>
        <s v="F0311"/>
        <s v="A5001"/>
        <s v="H0005F"/>
        <s v="E0012B"/>
        <s v="E1047I"/>
        <s v="A5055C"/>
        <s v="E0073A"/>
        <s v="A5087A"/>
        <s v="A5123"/>
        <s v="X1003C"/>
        <s v="D0036BB"/>
        <s v="A0042"/>
        <s v="H0006A"/>
        <s v="E1054D"/>
        <s v="A0008"/>
        <s v="E0071C"/>
        <s v="F1454"/>
        <s v="D0036N"/>
        <s v="D0036AF"/>
        <s v="H0016A"/>
        <s v="C0057A"/>
        <s v="A1116A"/>
        <s v="E1047B"/>
        <s v="D0036AM"/>
        <s v="E0071A"/>
        <s v="A5081A"/>
        <s v="F0375"/>
        <s v="A6100"/>
        <s v="A5121"/>
        <s v="M2010"/>
        <s v="J0236"/>
        <s v="A0072E"/>
        <s v="X6015A"/>
        <s v="D0004S"/>
        <s v="E1060C"/>
        <s v="E1043B"/>
        <s v="X1084A"/>
        <s v="E0072I"/>
        <s v="E1051B"/>
        <s v="F1541"/>
        <s v="H0013F"/>
        <s v="F1457"/>
        <s v="A0019A"/>
        <s v="E0001E"/>
        <s v="H0077B"/>
        <s v="E1060A"/>
        <s v="H0019B"/>
        <s v="E0017D"/>
        <s v="E1051A"/>
        <s v="E0069E"/>
        <s v="H0099A"/>
        <s v="D0049A"/>
        <s v="A6007L"/>
        <s v="B7003B"/>
        <s v="E1054B"/>
        <s v="E1043F"/>
        <s v="E0073I"/>
        <s v="A3001C-2"/>
        <s v="F0051"/>
        <s v="F0278"/>
        <s v="X2016"/>
        <s v="K0167"/>
        <s v="F0490"/>
        <s v="E0072C"/>
        <s v="F0379"/>
        <s v="B3053C"/>
        <s v="F1492"/>
        <s v="F1557"/>
        <s v="H0010D"/>
        <s v="F1345"/>
        <s v="B2062"/>
        <s v="E1047C"/>
        <s v="E0012B-1"/>
        <s v="H0022D"/>
        <s v="X4046A"/>
        <s v="F1150"/>
        <s v="A3004B"/>
        <s v="A0001B"/>
        <s v="E0078B"/>
        <s v="A1031A"/>
        <s v="A0029-1"/>
        <s v="H0020B"/>
        <s v="D0036AU"/>
        <s v="F1483"/>
        <s v="A20007"/>
        <s v="A0026C"/>
        <s v="E1054A"/>
        <s v="H0008C"/>
        <s v="X4074C"/>
        <s v="C0052"/>
        <s v="X4074A"/>
        <s v="X4074I"/>
        <s v="C0019A"/>
        <s v="F0344"/>
        <s v="A0107"/>
        <s v="X4074H"/>
        <s v="F0364"/>
        <s v="G1001D"/>
        <s v="E1060E"/>
        <s v="F0192"/>
        <s v="A0014L"/>
        <s v="A20016B"/>
        <s v="D0036AK"/>
        <s v="D0022B"/>
        <s v="D0004I"/>
        <s v="A6002B"/>
        <s v="F1071"/>
        <s v="A3006B"/>
        <s v="H0016H"/>
        <s v="E0098H"/>
        <s v="D0034D"/>
        <s v="A9001A"/>
        <s v="E1060B"/>
        <s v="A0072A"/>
        <s v="D0028G"/>
        <s v="D0004U"/>
        <s v="E1014A"/>
        <s v="D0028E"/>
        <s v="A5046D"/>
        <s v="F0382"/>
        <s v="B3054A"/>
        <s v="H0005N"/>
        <s v="E1047F"/>
        <s v="E1051G"/>
        <s v="H0094A"/>
        <s v="F1115"/>
        <s v="E0099H"/>
        <s v="F0304"/>
        <s v="E0072A"/>
        <s v="A5008C"/>
        <s v="C0003"/>
        <s v="B2003A"/>
        <s v="E0078A"/>
        <s v="F0347"/>
        <s v="H0003A"/>
        <s v="F1347"/>
        <s v="A1065A"/>
        <s v="F1464"/>
        <s v="A1005B"/>
        <s v="F1531"/>
        <s v="A6010B"/>
        <s v="H0077F"/>
        <s v="D0036Q"/>
        <s v="H0020A"/>
        <s v="E0073E"/>
        <s v="D0033A"/>
        <s v="A20014"/>
        <s v="A20010C"/>
        <s v="A5052A"/>
        <s v="B2038B"/>
        <s v="E1047A"/>
        <s v="J0189"/>
        <s v="A1012A"/>
        <s v="C0001"/>
        <s v="A3001C-6"/>
        <s v="B2019A"/>
        <s v="E0061F"/>
        <s v="A5008B"/>
        <s v="E1020H"/>
        <s v="A1013G"/>
        <s v="A5015A"/>
        <s v="B2012A"/>
        <s v="H0005X"/>
        <s v="D0045C"/>
        <s v="A1119B"/>
        <s v="A1033F"/>
        <s v="A0019F"/>
        <s v="A0072C"/>
        <s v="M2005"/>
        <s v="K0040"/>
        <s v="J0246"/>
        <s v="E0081B"/>
        <s v="J0040"/>
        <s v="J0080"/>
        <s v="B3054D"/>
        <s v="A6003F"/>
        <s v="E0067C"/>
        <s v="X2009B"/>
        <s v="K0159"/>
        <s v="A1138B"/>
        <s v="H0013I"/>
        <s v="H0006D"/>
        <s v="X3067B"/>
        <s v="H0005O"/>
        <s v="A5070A"/>
        <s v="F1544"/>
        <s v="J0315"/>
        <s v="D0022A"/>
        <s v="F1203"/>
        <s v="A0004A"/>
        <s v="E0098B"/>
        <s v="G1001B"/>
        <s v="A0006B"/>
        <s v="H0013H"/>
        <s v="A3001A-8"/>
        <s v="C00567"/>
        <s v="F1540"/>
        <s v="X4039C"/>
        <s v="A0004B"/>
        <s v="A1033B"/>
        <s v="B3054B"/>
        <s v="F1548"/>
        <s v="M2004"/>
        <s v="A6011C"/>
        <s v="J0043"/>
        <s v="A0015A"/>
        <s v="H0043L"/>
        <s v="F1438"/>
        <s v="A0026B"/>
        <s v="A5008A"/>
        <s v="D0034L"/>
        <s v="E0099F"/>
        <s v="B3006B"/>
        <s v="F0400"/>
        <s v="E0061B"/>
        <s v="B7004"/>
        <s v="E0012C"/>
        <s v="F1566"/>
        <s v="J0154"/>
        <s v="E1052C"/>
        <s v="A1137B"/>
        <s v="A3009B"/>
        <s v="F1579"/>
        <s v="H0083D"/>
        <s v="A1017B"/>
        <s v="B2009"/>
        <s v="E1043E"/>
        <s v="H0043M"/>
        <s v="A20013"/>
        <s v="A1017A"/>
        <s v="X4046B"/>
        <s v="A0019H"/>
        <s v="K0049"/>
        <s v="A3005C"/>
        <s v="E0051E"/>
        <s v="E0002F"/>
        <s v="A20008A"/>
        <s v="D0036H"/>
        <s v="E1014H"/>
        <s v="H0005M"/>
        <s v="G0038B"/>
        <s v="A1146A"/>
        <s v="H0016E"/>
        <s v="C0017"/>
        <s v="H0023B"/>
        <s v="A20018C"/>
        <s v="B3053F"/>
        <s v="A20010A"/>
        <s v="E0069F"/>
        <s v="A1031C"/>
        <s v="E0006G"/>
        <s v="D0036BH"/>
        <s v="D0032B"/>
        <s v="B2013"/>
        <s v="D0052C"/>
        <s v="B2040F"/>
        <s v="F0365"/>
        <s v="H0059C"/>
        <s v="H0043E"/>
        <s v="F0035"/>
        <s v="C0010K"/>
        <s v="A1052A"/>
        <s v="F0237"/>
        <s v="E0002D"/>
        <s v="E1014F"/>
        <s v="G1001C"/>
        <s v="D0050A"/>
        <s v="F0197"/>
        <s v="X3018L"/>
        <s v="A1032B"/>
        <s v="A1021A"/>
        <s v="H0006B"/>
        <s v="E0014C"/>
        <s v="H0005H"/>
        <s v="D0036X"/>
        <s v="B3072A"/>
        <s v="X1003E"/>
        <s v="D0013J"/>
        <s v="A1054B"/>
        <s v="H0083C"/>
        <s v="H0083D-1"/>
        <s v="X2045F"/>
        <s v="E1043F-1"/>
        <s v="D0022F"/>
        <s v="A1046A"/>
        <s v="F1202"/>
        <s v="A3004A"/>
        <s v="H0035L"/>
        <s v="F0049"/>
        <s v="D0032A"/>
        <s v="E0001A"/>
        <s v="A1137A"/>
        <s v="D0032D"/>
        <s v="C0011"/>
        <s v="E0006D"/>
        <s v="H0020C"/>
        <s v="K0204"/>
        <s v="A5055F"/>
        <s v="E0014D"/>
        <s v="A1054A"/>
        <s v="A1011B"/>
        <s v="F0191"/>
        <s v="X1027C"/>
        <s v="H0019A"/>
        <s v="H0005Q"/>
        <s v="G0050H"/>
        <s v="D0036C"/>
        <s v="H0097"/>
        <s v="E0119B"/>
        <s v="D0022C"/>
        <s v="D0036BC"/>
        <s v="D0023A"/>
        <s v="F1144"/>
        <s v="F1149"/>
        <s v="A5083A"/>
        <s v="A1033E"/>
        <s v="D0028F"/>
        <s v="A3008D"/>
        <s v="H0016C"/>
        <s v="F1527"/>
        <s v="A6007N"/>
        <s v="E0068D"/>
        <s v="F0405"/>
        <s v="E0073J"/>
        <s v="A0002C"/>
        <s v="F0505"/>
        <s v="F1087"/>
        <s v="X1085"/>
        <s v="D0034O"/>
        <s v="A5018"/>
        <s v="A5008D"/>
        <s v="F0150"/>
        <s v="D0023D"/>
        <s v="C0040B"/>
        <s v="A3003B"/>
        <s v="F0325"/>
        <s v="A5110E-1"/>
        <s v="E0480"/>
        <s v="D0022G"/>
        <s v="F0198"/>
        <s v="J0085"/>
        <s v="D0022E"/>
        <s v="E1081"/>
        <s v="A0026A"/>
        <s v="D0052D"/>
        <s v="D0028I"/>
        <s v="E0002A"/>
        <s v="E1045B"/>
        <s v="K0181"/>
        <s v="E0119D"/>
        <s v="D0036AN"/>
        <s v="D0034A"/>
        <s v="A6007AE"/>
        <s v="A5081A-1"/>
        <s v="X3018B"/>
        <s v="A6011B"/>
        <s v="A5026C"/>
        <s v="F1510"/>
        <s v="D0047B"/>
        <s v="A5006A-1"/>
        <s v="X1082A"/>
        <s v="E0068C"/>
        <s v="E1020B"/>
        <s v="A5026B"/>
        <s v="F0444"/>
        <s v="K0001"/>
        <s v="A20010B"/>
        <s v="D0049B"/>
        <s v="F1117"/>
        <s v="A1013A"/>
        <s v="E0071K"/>
        <s v="X3018P"/>
        <s v="D0052B"/>
        <s v="E0069B"/>
        <s v="E1047J"/>
        <s v="F1222"/>
        <s v="X4046E"/>
        <s v="A0004J"/>
        <s v="H0077E"/>
        <s v="G1013B"/>
        <s v="A1033A"/>
        <s v="E0061C"/>
        <s v="D0036AT"/>
        <s v="E0003B"/>
        <s v="F1526"/>
        <s v="E1052A"/>
        <s v="F0159"/>
        <s v="E0069C"/>
        <s v="X3069S"/>
        <s v="X4050A"/>
        <s v="A20001A"/>
        <s v="E1060G"/>
        <s v="H0095E"/>
        <s v="H0043P"/>
        <s v="C0031"/>
        <s v="A0028B"/>
        <s v="D0005E"/>
        <s v="D7003B"/>
        <s v="J0235"/>
        <s v="A1033D"/>
        <s v="G0001I"/>
        <s v="H0073"/>
        <s v="D0022D"/>
        <s v="G0001L"/>
        <s v="D0033E"/>
        <s v="X1093"/>
        <s v="A6003D"/>
        <s v="A9001B"/>
        <s v="E0099E"/>
        <s v="H0005Y"/>
        <s v="A5038B"/>
        <s v="D0036P"/>
        <s v="D0004Q"/>
        <s v="E0006C"/>
        <s v="A1138A"/>
        <s v="D0035H"/>
        <s v="A1031B"/>
        <s v="A0019B"/>
        <s v="E0003D"/>
        <s v="D0036F"/>
        <s v="E0067F"/>
        <s v="H0100A"/>
        <s v="E1060D"/>
        <s v="D0033B"/>
        <s v="A5119B"/>
        <s v="H0043B"/>
        <s v="H0096A"/>
        <s v="E1075A"/>
        <s v="E0068A"/>
        <s v="E1017A"/>
        <s v="J0065"/>
        <s v="F1525"/>
        <s v="E1044B"/>
        <s v="D0036AY"/>
        <s v="X2045E"/>
        <s v="A1013E"/>
        <s v="A1127A"/>
        <s v="H0059B"/>
        <s v="A5066"/>
        <s v="E0002C"/>
        <s v="A5006C"/>
        <s v="C0001B"/>
        <s v="D0036AP"/>
        <s v="E1043E-1"/>
        <s v="X3069O"/>
        <s v="E1050"/>
        <s v="H0030C"/>
        <s v="X1003A"/>
        <s v="X2045G"/>
        <s v="X2009C"/>
        <s v="F1495"/>
        <s v="E0058D"/>
        <s v="A5052B"/>
        <s v="D0045D"/>
        <s v="E0003C"/>
        <s v="G0029A"/>
        <s v="D0020A"/>
        <s v="F1073"/>
        <s v="A0014G-2"/>
        <s v="J0314"/>
        <s v="A0006A"/>
        <s v="A0022"/>
        <s v="C6001A-1"/>
        <s v="G0022B"/>
        <s v="F0349"/>
        <s v="A5082A"/>
        <s v="H0014"/>
        <s v="E0099G"/>
        <s v="M2011"/>
        <s v="A1070B"/>
        <s v="H0005V"/>
        <s v="A0002A"/>
        <s v="A0014Q"/>
        <s v="A1025B"/>
        <s v="F0430"/>
        <s v="B2014"/>
        <s v="F0056"/>
        <s v="A3007C"/>
        <s v="A5056B"/>
        <s v="A5055B"/>
        <s v="E1054C"/>
        <s v="C0025"/>
        <s v="E1084A"/>
        <s v="E0099I"/>
        <s v="C0008"/>
        <s v="E0016F"/>
        <s v="A0014H"/>
        <s v="A0130"/>
        <s v="H0077H"/>
        <s v="X2018A"/>
        <s v="A5089B"/>
        <s v="H0012B"/>
        <s v="B3073B"/>
        <s v="E0063D"/>
        <s v="E0071J"/>
        <s v="D0033C"/>
        <s v="J0302"/>
        <s v="A5089A"/>
        <s v="X1081"/>
        <s v="D0004P"/>
        <s v="A1012B"/>
        <s v="K0162"/>
        <s v="A1013C"/>
        <s v="A1015A"/>
        <s v="K0048"/>
        <s v="D0036AD"/>
        <s v="E0016E"/>
        <s v="H0019C"/>
        <s v="J0225"/>
        <s v="C0040C"/>
        <s v="H0008E"/>
        <s v="A0131"/>
        <s v="D0054B"/>
        <s v="D0034M"/>
        <s v="B3053D"/>
        <s v="E1047G"/>
        <s v="E0002B"/>
        <s v="H0019D"/>
        <s v="G1013C"/>
        <s v="A0014B-2"/>
        <s v="E1055H"/>
        <s v="E1020E"/>
        <s v="A6003E"/>
        <s v="F0036"/>
        <s v="D0013F"/>
        <s v="A1119D"/>
        <s v="A5084"/>
        <s v="H0006H"/>
        <s v="H0048B"/>
        <s v="H0005U"/>
        <s v="D0013B"/>
        <s v="F0442"/>
        <s v="E1044A"/>
        <s v="A0014A-6"/>
        <s v="D0023C"/>
        <s v="A0019E"/>
        <s v="B1001B"/>
        <s v="F0497"/>
        <s v="D0004T"/>
        <s v="H0075A"/>
        <s v="D0023E"/>
        <s v="E1055E"/>
        <s v="E1052G"/>
        <s v="E0004B"/>
        <s v="F0044"/>
        <s v="E1017F"/>
        <s v="A0014R"/>
        <s v="H0019E"/>
        <s v="H0005Z"/>
        <s v="E1049F"/>
        <s v="D0036AL"/>
        <s v="F1122"/>
        <s v="E1083D-1"/>
        <s v="A3002A-1"/>
        <s v="X3018O"/>
        <s v="A3008A"/>
        <s v="H0095C"/>
        <s v="A0014C-1"/>
        <s v="F0422"/>
        <s v="B2038C"/>
        <s v="E0061A"/>
        <s v="D0036BL"/>
        <s v="A1140C"/>
        <s v="E0058A"/>
        <s v="A5124"/>
        <s v="B2010"/>
        <s v="G0036"/>
        <s v="H0099C"/>
        <s v="G1013D"/>
        <s v="A5088A"/>
        <s v="E0056K"/>
        <s v="H0075B"/>
        <s v="A1005A"/>
        <s v="E1018A"/>
        <s v="E1052D"/>
        <s v="E1051E"/>
        <s v="E0051C"/>
        <s v="E0073G"/>
        <s v="A0004K"/>
        <s v="F0410"/>
        <s v="A5085A"/>
        <s v="E0121A"/>
        <s v="E0051F"/>
        <s v="D0034K"/>
        <s v="J0045"/>
        <s v="C0040D"/>
        <s v="H0095B"/>
        <s v="H0016F"/>
        <s v="H0010A"/>
        <s v="B7001B"/>
        <s v="F0448"/>
        <s v="A20008B"/>
        <s v="X1099A"/>
        <s v="X1094B"/>
        <s v="D0036AV"/>
        <s v="C0038B"/>
        <s v="G1001A"/>
        <s v="D0036AE"/>
        <s v="F1046"/>
        <s v="E1043A-1"/>
        <s v="X1003H"/>
        <s v="C0005"/>
        <s v="B7008"/>
        <s v="E0121B"/>
        <s v="H0076B"/>
        <s v="X3069L"/>
        <s v="A0019C"/>
        <s v="E1060F"/>
        <s v="G1015A"/>
        <s v="B2021"/>
        <s v="A1013F"/>
        <s v="X1088"/>
        <s v="F0441"/>
        <s v="D7003A"/>
        <s v="H0043H"/>
        <s v="D0036AQ"/>
        <s v="E0099A"/>
        <s v="E0069G"/>
        <s v="A3008B"/>
        <s v="E0068F"/>
        <s v="D0004M"/>
        <s v="H0059A"/>
        <s v="F1422"/>
        <s v="X1084B"/>
        <s v="D0036BA"/>
        <s v="E1075B"/>
        <s v="H0076C"/>
        <s v="E0100C"/>
        <s v="E1055F-4"/>
        <s v="F1582"/>
        <s v="D0050C"/>
        <s v="C0057G"/>
        <s v="A1034A"/>
        <s v="H0006I"/>
        <s v="A1033C"/>
        <s v="G0045D"/>
        <s v="B7001A"/>
        <s v="H0008B"/>
        <s v="C0019G"/>
        <s v="C0019B"/>
        <s v="H0006E"/>
        <s v="E0051A"/>
        <s v="E0006A"/>
        <s v="X1027D"/>
        <s v="D0032C"/>
        <s v="D0048A"/>
        <s v="F1511"/>
        <s v="A0014U"/>
        <s v="J0249"/>
        <s v="J0024"/>
        <s v="E1018C"/>
        <s v="J0305"/>
        <s v="B3053G"/>
        <s v="F0432"/>
        <s v="J0211"/>
        <s v="E0099D"/>
        <s v="X3069D"/>
        <s v="G0058E"/>
        <s v="D0036J"/>
        <s v="H0093A"/>
        <s v="X3067C"/>
        <s v="D0051C"/>
        <s v="X4046F"/>
        <s v="D0023F"/>
        <s v="A9003A"/>
        <s v="A1119E"/>
        <s v="A0004L"/>
        <s v="J0203"/>
        <s v="A5070B"/>
        <s v="D0054A"/>
        <s v="K0024"/>
        <s v="E1084C"/>
        <s v="X3067A-1"/>
        <s v="C0057F"/>
        <s v="E0003E"/>
        <s v="A1015C"/>
        <s v="E0006F"/>
        <s v="C0002"/>
        <s v="D0013D"/>
        <s v="A0004I"/>
        <s v="P7031"/>
        <s v="E0004C"/>
        <s v="X3069P"/>
        <s v="E1017B"/>
        <s v="E1045A"/>
        <s v="H0012F"/>
        <s v="H0006G"/>
        <s v="B3072G"/>
        <s v="H0054A"/>
        <s v="X4046D"/>
        <s v="H0060A"/>
        <s v="D0023B"/>
        <s v="F1172"/>
        <s v="D0036B"/>
        <s v="H0010B"/>
        <s v="B7025"/>
        <s v="D0036I"/>
        <s v="G0015B"/>
        <s v="D0036AB"/>
        <s v="D0036BN"/>
        <s v="A5125A"/>
        <s v="H0005T"/>
        <s v="D0035F"/>
        <s v="E0067E"/>
        <s v="A1025B-1"/>
        <s v="A1153A"/>
        <s v="F1068"/>
        <s v="H0020D"/>
        <s v="A1141A"/>
        <s v="H0083A-1"/>
        <s v="D0005G"/>
        <s v="A1033G"/>
        <s v="J0083"/>
        <s v="D0036AO"/>
        <s v="A5072A"/>
        <s v="X3018S"/>
        <s v="D0052A"/>
        <s v="J0054"/>
        <s v="M2002"/>
        <s v="E1083D"/>
        <s v="A1025A"/>
        <s v="E1049B"/>
        <s v="B3017"/>
        <s v="E1055G"/>
        <s v="E0067D"/>
        <s v="D0036E"/>
        <s v="X3067F"/>
        <s v="C0057B"/>
        <s v="C0038C"/>
        <s v="J0217"/>
        <s v="X1003B"/>
        <s v="A6101"/>
        <s v="H0012E"/>
        <s v="H0012A"/>
        <s v="D0013E"/>
        <s v="G0050B"/>
        <s v="A0096"/>
        <s v="H0012C"/>
        <s v="E0100A"/>
        <s v="C0019F"/>
        <s v="A6010C"/>
        <s v="G0063"/>
        <s v="C6001A"/>
        <s v="G0059A"/>
        <s v="H0022E"/>
        <s v="A0014O"/>
        <s v="X3018C"/>
        <s v="H0002B"/>
        <s v="F0295"/>
        <s v="A5110E"/>
        <s v="B3054E"/>
        <s v="A0014B-6"/>
        <s v="X3018M"/>
        <s v="E1055F"/>
        <s v="F1470"/>
        <s v="H0010C"/>
        <s v="B3033"/>
        <s v="D0034P"/>
        <s v="C0019C"/>
        <s v="C0010N"/>
        <s v="C0023"/>
        <s v="E0006B"/>
        <s v="X3018Q"/>
        <s v="A0004D"/>
        <s v="D0049C"/>
        <s v="G0041B"/>
        <s v="X4074G"/>
        <s v="X4074D"/>
        <s v="D0034N"/>
        <s v="E0067A"/>
        <s v="X4074F"/>
        <s v="H0077G"/>
        <s v="X4074B"/>
        <s v="D0023H"/>
        <s v="K0003"/>
        <s v="A3010C-1"/>
        <s v="B1035A"/>
        <s v="E1084B"/>
        <s v="D0053A"/>
        <s v="A3010B-1"/>
        <s v="H0020F"/>
        <s v="G0083C"/>
        <s v="H0005S"/>
        <s v="E1020D"/>
        <s v="G1015C"/>
        <s v="P0019B"/>
        <s v="C0023-1"/>
        <s v="A5087B"/>
        <s v="A1147A"/>
        <s v="D0034B"/>
        <s v="E1082A"/>
        <s v="K0009"/>
        <s v="K0015"/>
        <s v="F0429"/>
        <s v="M2901"/>
        <s v="X1080B"/>
        <s v="H0060D"/>
        <s v="E1052I"/>
        <s v="E0007E"/>
        <s v="H0020E"/>
        <s v="H0083B"/>
        <s v="A0004F"/>
        <s v="E1082C"/>
        <s v="D0035G"/>
        <s v="H0002D"/>
        <s v="F0438"/>
        <s v="D7003C"/>
        <s v="E0016G"/>
        <s v="X1090"/>
        <s v="B1012A"/>
        <s v="D0004I-1"/>
        <s v="A5063"/>
        <s v="J0088"/>
        <s v="A5089A-2"/>
        <s v="A5016D"/>
        <s v="D7005A"/>
        <s v="J0060"/>
        <s v="G0045C"/>
        <s v="E1076C"/>
        <s v="E1020G"/>
        <s v="E0120B"/>
        <s v="A5017A"/>
        <s v="F0387"/>
        <s v="X1003J"/>
        <s v="J0057"/>
        <s v="E1049D"/>
        <s v="K0163"/>
        <s v="H0099D"/>
        <s v="B2041C"/>
        <s v="H0099B"/>
        <s v="E1048-5"/>
        <s v="F0038"/>
        <s v="B3053H"/>
        <s v="B3064"/>
        <s v="H0038A"/>
        <s v="E1055I"/>
        <s v="D0036BR"/>
        <s v="E1052H"/>
        <s v="H0026D"/>
        <s v="J0252"/>
        <s v="H0083B-1"/>
        <s v="F0434"/>
        <s v="E1017C"/>
        <s v="D7003D"/>
        <s v="H0012G"/>
        <s v="D7005C"/>
        <s v="D0036BS"/>
        <s v="X6015B"/>
        <s v="J0049"/>
        <s v="H0083A"/>
        <s v="F1493"/>
        <s v="A5078A-1"/>
        <s v="F0312"/>
        <s v="G1018A"/>
        <s v="D0050B"/>
        <s v="E1083C-1"/>
        <s v="J0288"/>
        <s v="X1001A"/>
        <s v="E0099B"/>
        <s v="A1151A"/>
        <s v="B3072C"/>
        <s v="F1484"/>
        <s v="F0193"/>
        <s v="H0058B"/>
        <s v="E0006E"/>
        <s v="F1119"/>
        <s v="D0055E"/>
        <s v="E1076E"/>
        <s v="F0447"/>
        <s v="G0059B"/>
        <s v="D0051A"/>
        <s v="E1018B"/>
        <s v="F1139"/>
        <s v="X4005B"/>
        <s v="F0386"/>
        <s v="D0055B"/>
        <s v="X4047A"/>
        <s v="A0004E"/>
        <s v="E1049E"/>
        <s v="A0004H"/>
        <s v="E1055E-4"/>
        <s v="A5025C"/>
        <s v="C0057E"/>
        <s v="A1144A"/>
        <s v="A0001A-1"/>
        <s v="E0016H"/>
        <s v="J0205"/>
        <s v="A0001E"/>
        <s v="C0024"/>
        <s v="J0100"/>
        <s v="G0045E"/>
        <s v="E1082D"/>
        <s v="G0058C"/>
        <s v="X4005D"/>
        <s v="E1049C"/>
        <s v="F1047"/>
        <s v="X3069E"/>
        <s v="D0047A"/>
        <s v="E1078D"/>
        <s v="J0029"/>
        <s v="E1078C"/>
        <s v="F1577"/>
        <s v="H0056A"/>
        <s v="H0095A"/>
        <s v="J0053"/>
        <s v="J0082"/>
        <s v="G0003"/>
        <s v="D0028J"/>
        <s v="H0054B"/>
        <s v="A0014E-2"/>
        <s v="A0136B"/>
        <s v="B2004A"/>
        <s v="H0018B"/>
        <s v="G0045F"/>
        <s v="D0022B-1"/>
        <s v="E1020J"/>
        <s v="D0036A"/>
        <s v="X3069N"/>
        <s v="J0042"/>
        <s v="G0049B"/>
        <s v="E0120D"/>
        <s v="F1584"/>
        <s v="J0016"/>
        <s v="B1036A"/>
        <s v="H0011B"/>
        <s v="E0004D"/>
        <s v="B1032A"/>
        <s v="J0245"/>
        <s v="A0026D-1"/>
        <s v="B3072D"/>
        <s v="J0218"/>
        <s v="H0082A"/>
        <s v="F0279"/>
        <s v="E0100B"/>
        <s v="X4045E"/>
        <s v="H0002A"/>
        <s v="D6001B"/>
        <s v="G0044D"/>
        <s v="X6002B"/>
        <s v="G0029E"/>
        <s v="E0119C"/>
        <s v="D0037E"/>
        <s v="A0014E-6"/>
        <s v="J0285"/>
        <s v="K0128"/>
        <s v="D0034C"/>
        <s v="H0098"/>
        <s v="H0018A"/>
        <s v="A9008A"/>
        <s v="M2902"/>
        <s v="D0020B"/>
        <s v="D0036BV"/>
        <s v="A0014D-6"/>
        <s v="K0014"/>
        <s v="X1003G"/>
        <s v="X2017A"/>
        <s v="B3055A"/>
        <s v="A5055E"/>
        <s v="X2015A"/>
        <s v="D0037H"/>
        <s v="G0050E"/>
        <s v="C0010M"/>
        <s v="C0057C"/>
        <s v="J0187"/>
        <s v="B3073A"/>
        <s v="E0077A"/>
        <s v="A5119C"/>
        <s v="C0039A"/>
        <s v="A5126A"/>
        <s v="B1033A"/>
        <s v="G0042F"/>
        <s v="H0082B"/>
        <s v="E1017E"/>
        <s v="D0037G"/>
        <s v="J0068"/>
        <s v="D6001C"/>
        <s v="K0029"/>
        <s v="D0024E"/>
        <s v="D0004N"/>
        <s v="E1017D"/>
        <s v="J0244"/>
        <s v="H0100B"/>
        <s v="D0037D-1"/>
        <s v="G0083A"/>
        <s v="D0023G"/>
        <s v="A0132A"/>
        <s v="K0236"/>
        <s v="H0094B"/>
        <s v="D0015H"/>
        <s v="E1053C"/>
        <s v="X3067E"/>
        <s v="C0018"/>
        <s v="D0036G"/>
        <s v="A0004G"/>
        <s v="E1020C"/>
        <s v="D6001A"/>
        <s v="C0040H"/>
        <s v="D0004H-1"/>
        <s v="A5085A-1"/>
        <s v="H0053A"/>
        <s v="X3018R"/>
        <s v="E1006A"/>
        <s v="H0102"/>
        <s v="E1060H"/>
        <s v="B2038A"/>
        <s v="J0129"/>
        <s v="X3067G"/>
        <s v="J0022"/>
        <s v="E1047E-1"/>
        <s v="C0057D"/>
        <s v="E1048-3"/>
        <s v="X3069F"/>
        <s v="A5008E"/>
        <s v="X3069J"/>
        <s v="B1031A"/>
        <s v="B3046"/>
        <s v="G0022A"/>
        <s v="G1018B"/>
        <s v="J0069"/>
        <s v="G0029C"/>
        <s v="E0054"/>
        <s v="E1046D"/>
        <s v="G0054D"/>
        <s v="B1029A"/>
        <s v="P0017"/>
        <s v="H0103A"/>
        <s v="X4045F"/>
        <s v="E1077E"/>
        <s v="X3018J"/>
        <s v="X4047B"/>
        <s v="H0044D"/>
        <s v="X4039J"/>
        <s v="D7005B"/>
        <s v="D0004K-1"/>
        <s v="G0029D"/>
        <s v="E1049A"/>
        <s v="A0031A"/>
        <s v="J0013"/>
        <s v="E1055D"/>
        <s v="X3069G"/>
        <s v="X4039E"/>
        <s v="E1048-4"/>
        <s v="H0018C"/>
        <s v="E0001B"/>
        <s v="D0015A"/>
        <s v="E1077B"/>
        <s v="X4045C"/>
        <s v="M2905"/>
        <s v="E1044C"/>
        <s v="E1077A"/>
        <s v="D0015D"/>
        <s v="H0076A"/>
        <s v="X1086"/>
        <s v="G0047D"/>
        <s v="X3069Q"/>
        <s v="F0272"/>
        <s v="A5059"/>
        <s v="H0010E"/>
        <s v="A5003B"/>
        <s v="G0050A"/>
        <s v="A0001B-1"/>
        <s v="X1026B"/>
        <s v="E1078B"/>
        <s v="G0043A"/>
        <s v="G1021A"/>
        <s v="J0079"/>
        <s v="P0003F"/>
        <s v="X3018F"/>
        <s v="M2904"/>
        <s v="G0029F"/>
        <s v="E1043B-1"/>
        <s v="E1053E"/>
        <s v="X3069V"/>
        <s v="G0037A"/>
        <s v="A0014C-6"/>
        <s v="A5089A-1"/>
        <s v="H0077I"/>
        <s v="A0072F"/>
        <s v="E1083B-1"/>
        <s v="A1158A"/>
        <s v="E1084D"/>
        <s v="G0041D"/>
        <s v="E1053B"/>
        <s v="F0445"/>
        <s v="F0511"/>
        <s v="F0508"/>
        <s v="H0076F"/>
        <s v="A1116B"/>
        <s v="X4044C"/>
        <s v="H0076D"/>
        <s v="F1568"/>
        <s v="X4039G"/>
        <s v="J0025"/>
        <s v="D0015B"/>
        <s v="D0015J"/>
        <s v="H0076E"/>
        <s v="G0045A"/>
        <s v="D0036AZ"/>
        <s v="D0024L"/>
        <s v="J0238"/>
        <s v="E0054C"/>
        <s v="H0018F"/>
        <s v="A1152A"/>
        <s v="H0048D"/>
        <s v="D0048B"/>
        <s v="A3010A-1"/>
        <s v="E1079C"/>
        <s v="G1015D"/>
        <s v="E1082G"/>
        <s v="X4080A"/>
        <s v="E1047I-1"/>
        <s v="H0001A"/>
        <s v="H0056C"/>
        <s v="G0025B"/>
        <s v="E1080A"/>
        <s v="X3069I"/>
        <s v="E1078A"/>
        <s v="A1025A-1"/>
        <s v="K0047"/>
        <s v="J0242"/>
        <s v="D0005B"/>
        <s v="G0055A"/>
        <s v="E1046E"/>
        <s v="K0126"/>
        <s v="D0037D"/>
        <s v="G0048A"/>
        <s v="C0055"/>
        <s v="J0255"/>
        <s v="H0047A"/>
        <s v="X1082B"/>
        <s v="A0057"/>
        <s v="B1028C"/>
        <s v="E1053H"/>
        <s v="J0222"/>
        <s v="E1018D"/>
        <s v="H0012J"/>
        <s v="E1083C"/>
        <s v="X3069B"/>
        <s v="H0026B"/>
        <s v="D0026A"/>
        <s v="X4046C"/>
        <s v="A5125B"/>
        <s v="D0004J-1"/>
        <s v="K0021"/>
        <s v="G0042A"/>
        <s v="D0005A"/>
        <s v="Q0010B"/>
        <s v="E1047G-1"/>
        <s v="A0004C"/>
        <s v="D0055D"/>
        <s v="D0046B"/>
        <s v="E1043C-1"/>
        <s v="E1077C"/>
        <s v="J0182"/>
        <s v="D0024D"/>
        <s v="A3004B-1"/>
        <s v="K0039"/>
        <s v="G0042C"/>
        <s v="B3053J"/>
        <s v="H0059D"/>
        <s v="X1026A"/>
        <s v="D0046D"/>
        <s v="E1053A"/>
        <s v="X4039F"/>
        <s v="E1046A"/>
        <s v="D0037L"/>
        <s v="H0043V"/>
        <s v="E1017I"/>
        <s v="B3072F"/>
        <s v="A6012A"/>
        <s v="G0025E"/>
        <s v="C0006"/>
        <s v="K0179"/>
        <s v="G0040A"/>
        <s v="J0028"/>
        <s v="H0036F"/>
        <s v="B3006C"/>
        <s v="X3071C"/>
        <s v="X1085-2"/>
        <s v="A1005A-1"/>
        <s v="H0043R"/>
        <s v="A3004A-1"/>
        <s v="X3067D"/>
        <s v="H0054C"/>
        <s v="X3069T"/>
        <s v="K0156"/>
        <s v="A1154A"/>
        <s v="X6002A"/>
        <s v="G0016H"/>
        <s v="D0034R"/>
        <s v="P0003A"/>
        <s v="E0121C"/>
        <s v="D0024M"/>
        <s v="K0046"/>
        <s v="G0001J"/>
        <s v="D0024A"/>
        <s v="D0005C"/>
        <s v="E1006C"/>
        <s v="H0015C"/>
        <s v="C0010O"/>
        <s v="J0157"/>
        <s v="E1082B"/>
        <s v="E1047F-1"/>
        <s v="H0096B"/>
        <s v="D0021A"/>
        <s v="F0439"/>
        <s v="X3071D"/>
        <s v="H0043T"/>
        <s v="G0026A"/>
        <s v="J0229"/>
        <s v="X1003F"/>
        <s v="F0437"/>
        <s v="G1007B"/>
        <s v="F0510"/>
        <s v="K0061"/>
        <s v="D0055C"/>
        <s v="E1083B"/>
        <s v="F1587"/>
        <s v="H0036E"/>
        <s v="P7053"/>
        <s v="D0015F"/>
        <s v="H0015B"/>
        <s v="D0004A-1"/>
        <s v="A0001A-2"/>
        <s v="H0002C"/>
        <s v="D0015E"/>
        <s v="A5056A-1"/>
        <s v="F1588"/>
        <s v="E1076A"/>
        <s v="G0026E"/>
        <s v="H0075C"/>
        <s v="H0038B"/>
        <s v="X2017B"/>
        <s v="B2040D"/>
        <s v="J0067"/>
        <s v="H0103B"/>
        <s v="G0042B"/>
        <s v="H0044E"/>
        <s v="D0037C"/>
        <s v="C0001C"/>
        <s v="D0004Q-1"/>
        <s v="A6012B"/>
        <s v="E0068G"/>
        <s v="E1076D"/>
        <s v="K0022"/>
        <s v="X3069U"/>
        <s v="K0213"/>
        <s v="H0054E"/>
        <s v="G1026B"/>
        <s v="E0121D"/>
        <s v="A1013A-2"/>
        <s v="D0024G"/>
        <s v="H0093B"/>
        <s v="X1006B"/>
        <s v="X1081-1"/>
        <s v="H0074C"/>
        <s v="X3069K"/>
        <s v="H0079E"/>
        <s v="F0512"/>
        <s v="A1012A-2"/>
        <s v="G0026F"/>
        <s v="B1028A"/>
        <s v="F1585"/>
        <s v="K0031"/>
        <s v="K0164"/>
        <s v="H0083E"/>
        <s v="E1082F"/>
        <s v="X3069C"/>
        <s v="H0048C"/>
        <s v="G0001F"/>
        <s v="G0026C"/>
        <s v="D0024J"/>
        <s v="A0072H"/>
        <s v="A3010D-1"/>
        <s v="J0066"/>
        <s v="D0046A"/>
        <s v="G0001H"/>
        <s v="D0005I"/>
        <s v="D0005J"/>
        <s v="A6013F"/>
        <s v="D0004T-1"/>
        <s v="G0038A"/>
        <s v="D0037E-1"/>
        <s v="E1047H-1"/>
        <s v="B2041B"/>
        <s v="E1083E"/>
        <s v="B1028B"/>
        <s v="A0031A-1"/>
        <s v="J0105"/>
        <s v="E1048-2"/>
        <s v="H0099E"/>
        <s v="E1079E"/>
        <s v="E1079B"/>
        <s v="A1160B"/>
        <s v="H0074A"/>
        <s v="G0001K"/>
        <s v="G0040B"/>
        <s v="G1015B"/>
        <s v="D0021B"/>
        <s v="G0055B"/>
        <s v="D0037G-1"/>
        <s v="A0023B"/>
        <s v="E0121A-1"/>
        <s v="D0046C"/>
        <s v="A9010A"/>
        <s v="X4075"/>
        <s v="H0074B"/>
        <s v="G6001B"/>
        <s v="E0120A"/>
        <s v="E1055D-4"/>
        <s v="G0052B"/>
        <s v="G0041A"/>
        <s v="E1076B"/>
        <s v="X4039A"/>
        <s v="D0025D"/>
        <s v="G0016A"/>
        <s v="X3069A"/>
        <s v="A6005I"/>
        <s v="G0001E"/>
        <s v="X4050D"/>
        <s v="D0004O"/>
        <s v="D0024B"/>
        <s v="G0029B"/>
        <s v="X3018E"/>
        <s v="D0037C-1"/>
        <s v="A5003C"/>
        <s v="G0047C"/>
        <s v="X4005A"/>
        <s v="X3017B"/>
        <s v="D0022A-1"/>
        <s v="E1055G-2"/>
        <s v="B7016A-1"/>
        <s v="X4038D"/>
        <s v="K0103"/>
        <s v="B2040E"/>
        <s v="F1353"/>
        <s v="H0026C"/>
        <s v="D0004R-1"/>
        <s v="H0026A"/>
        <s v="E1047D-1"/>
        <s v="E0068E"/>
        <s v="F0514"/>
        <s v="G0025F"/>
        <s v="E1083E-1"/>
        <s v="C0040G"/>
        <s v="X4047F"/>
        <s v="E1080D"/>
        <s v="G1011B"/>
        <s v="A1157A"/>
        <s v="E0055"/>
        <s v="B1028D"/>
        <s v="D0004U-1"/>
        <s v="G0022C"/>
        <s v="X4047C"/>
        <s v="E0054B"/>
        <s v="A1161B"/>
        <s v="H0054D"/>
        <s v="X1022B"/>
        <s v="G0025C"/>
        <s v="D0022D-1"/>
        <s v="J0081"/>
        <s v="G0029J"/>
        <s v="X4080B"/>
        <s v="X3071B"/>
        <s v="E0121B-1"/>
        <s v="G0044C"/>
        <s v="G0016I"/>
        <s v="H0001D"/>
        <s v="D0022C-1"/>
        <s v="H0074D"/>
        <s v="H0043Q"/>
        <s v="D0021C"/>
        <s v="G0001G"/>
        <s v="H0001B"/>
        <s v="A0072A-1"/>
        <s v="X6041B"/>
        <s v="D0004N-1"/>
        <s v="G0029I"/>
        <s v="K0044"/>
        <s v="G1025"/>
        <s v="X4005E"/>
        <s v="D0024O"/>
        <s v="A0072C-1"/>
        <s v="D0021D"/>
        <s v="P0003D"/>
        <s v="G0001D"/>
        <s v="D0026B"/>
        <s v="K0225"/>
        <s v="G0026D"/>
        <s v="E1046B"/>
        <s v="K0008"/>
        <s v="D0005H"/>
        <s v="K0207"/>
        <s v="A3010E"/>
        <s v="Q0010C"/>
        <s v="X1083A-2"/>
        <s v="D0004P-1"/>
        <s v="Q0010E"/>
        <s v="X1027H"/>
        <s v="H0036B"/>
        <s v="K0212"/>
        <s v="K0153"/>
        <s v="K0007"/>
        <s v="E1083A-1"/>
        <s v="A1156A"/>
        <s v="A0023C"/>
        <s v="H0036C"/>
        <s v="E1080C"/>
        <s v="A5089A-3"/>
        <s v="X3071A"/>
        <s v="X1094B-4"/>
        <s v="P0003E"/>
        <s v="K0222"/>
        <s v="A1164B"/>
        <s v="P0003B"/>
        <s v="G0019"/>
        <s v="A6008A"/>
        <s v="X4047G"/>
        <s v="A1013G-2"/>
        <s v="B1028E"/>
        <s v="G0047B"/>
        <s v="D0004S-1"/>
        <s v="K0110"/>
        <s v="Q0010D"/>
        <s v="X1027F"/>
        <s v="X1094B-1"/>
        <s v="B3045B"/>
        <s v="X6041A"/>
        <s v="A1163A"/>
        <s v="A5127"/>
        <s v="E1006B"/>
        <s v="X3067C-1"/>
        <s v="Q0010F"/>
        <s v="A1162A"/>
        <s v="K0223"/>
        <s v="Q0008D"/>
        <s v="A1164C"/>
        <s v="E6003F"/>
        <s v="Q0008B"/>
        <s v="G0056B"/>
        <s v="D0025B"/>
        <s v="H0022H"/>
        <s v="G0016E"/>
        <s v="K0033"/>
        <s v="G0047A"/>
        <s v="D0025A"/>
        <s v="X3017A"/>
        <s v="D0004M-1"/>
        <s v="G1011A"/>
        <s v="A6005G"/>
        <s v="G0016G"/>
        <s v="G0015A"/>
        <s v="A6012C"/>
        <s v="E6003B"/>
        <s v="X4047E"/>
        <s v="E1080B"/>
        <s v="H0044C"/>
        <s v="A1164A"/>
        <s v="A1161A"/>
        <s v="E6003E"/>
        <s v="A1154B"/>
        <s v="A0102C"/>
        <s v="G0001P"/>
        <s v="A1159A"/>
        <s v="K0208"/>
        <s v="A1155A"/>
        <s v="A1013F-2"/>
        <s v="A9001A-1"/>
        <s v="G0017A"/>
        <s v="B3053B-1"/>
        <s v="A6008D"/>
        <s v="B1040B"/>
        <s v="X3067H"/>
        <s v="H0079F"/>
        <s v="X3070B"/>
        <s v="H0104"/>
        <s v="A0102D"/>
        <s v="X1083A-1"/>
        <s v="H0079A"/>
        <s v="E0121D-1"/>
        <s v="B1029C"/>
        <s v="A6010D"/>
        <s v="X3067B-1"/>
        <s v="K0229"/>
        <s v="F0507"/>
        <s v="H0036A"/>
        <s v="E1047C-1"/>
        <s v="A1162B"/>
        <s v="K0230"/>
        <s v="A0019G-1"/>
        <s v="K0094"/>
        <s v="Q0008A"/>
        <s v="G6001B-1"/>
        <s v="D0037K"/>
        <s v="C0010P"/>
        <s v="G1026A"/>
        <s v="X3070A"/>
        <s v="E1083A"/>
        <s v="K0234"/>
        <s v="Q0008C"/>
        <s v="A6013D"/>
        <s v="G0017C"/>
        <s v="A6013J"/>
        <s v="E0121C-1"/>
        <s v="A6008C"/>
        <s v="H0022F"/>
        <s v="B7016F"/>
        <s v="G0017D"/>
        <s v="H0079B"/>
        <s v="X4076"/>
        <s v="G0044B"/>
        <s v="F1586"/>
        <s v="A0072H-1"/>
        <s v="A6005U"/>
        <s v="K0214"/>
        <s v="A6013I"/>
        <s v="B2012B"/>
        <s v="H0078B"/>
        <s v="A0102E"/>
        <s v="G0001O"/>
        <s v="X3070C"/>
        <s v="H0022G"/>
        <s v="A0019D-1"/>
        <s v="A7002A"/>
        <s v="E6003D"/>
        <s v="H0044A"/>
        <s v="A6005H"/>
        <s v="E6003G"/>
        <s v="K0093"/>
        <s v="H0004B"/>
        <s v="X4045A"/>
        <s v="A9003A-1"/>
        <s v="A1156B"/>
        <s v="G0054F"/>
        <s v="X4045B"/>
        <s v="A6008E"/>
        <s v="H0079D"/>
        <s v="A9001A-3"/>
        <s v="X4080D"/>
        <s v="H0078E"/>
        <s v="X1022k"/>
        <s v="A6008B"/>
        <s v="H0005AA"/>
        <s v="A6013E"/>
        <s v="K0232"/>
        <s v="F0041"/>
        <s v="H0043Y"/>
        <s v="E6003C"/>
        <s v="K0215"/>
        <s v="E6003A"/>
        <s v="K0161"/>
        <s v="X2016C"/>
        <s v="X1006A"/>
        <s v="B3053A-1"/>
        <s v="A7001"/>
        <s v="X1026A-1"/>
        <s v="H0043W"/>
        <s v="B3054C-1"/>
        <s v="D0037J"/>
        <s v="H0043U"/>
        <s v="G0054E"/>
        <s v="E1082E"/>
        <s v="H0080B"/>
        <s v="C0028A"/>
        <s v="A6009D"/>
        <s v="A5126"/>
        <s v="H0043X"/>
        <s v="A9001A-2"/>
        <s v="H0043S"/>
        <s v="A1155B"/>
        <s v="X6041C"/>
        <s v="D0055A"/>
        <s v="H0080A"/>
        <s v="A6007G"/>
        <s v="H0078A"/>
        <s v="H0079C"/>
        <s v="A6013C"/>
        <s v="D7005A-1"/>
        <s v="G0054G"/>
        <s v="X4078"/>
        <s v="X4080C"/>
        <s v="A9001A-4"/>
        <s v="D6001C-1"/>
        <s v="X1076C"/>
        <s v="A0019I-1"/>
        <s v="B1040C"/>
        <s v="K0221"/>
        <s v="X2018D"/>
        <s v="F0538"/>
        <s v="A6013B"/>
        <s v="X4079"/>
        <s v="H0043N"/>
        <s v="H0080E"/>
        <s v="G0048F"/>
        <s v="F0519"/>
        <s v="G1020A"/>
        <s v="D7005C-1"/>
        <s v="A7003A"/>
        <s v="X1076A"/>
        <s v="B3053E-1"/>
        <s v="F0516"/>
        <s v="A7003B"/>
        <s v="F0520"/>
        <s v="X1003L"/>
        <s v="K0235"/>
        <s v="H0078D"/>
        <s v="F0526"/>
        <s v="A6009E"/>
        <s v="A1160A"/>
        <s v="X2016B"/>
        <s v="H0078C"/>
        <s v="H0043Z"/>
        <s v="A7002B"/>
        <s v="F0537"/>
        <s v="A9011A"/>
        <s v="H0081F"/>
        <s v="F0536"/>
        <s v="H0081E"/>
        <s v="G1019A"/>
        <s v="H0081B"/>
        <s v="A6013G"/>
        <s v="X1027G"/>
        <s v="E1045L"/>
        <s v="D6001A-1"/>
        <s v="F0521"/>
        <s v="X1003K"/>
        <s v="A0019A-1"/>
        <s v="F0513"/>
        <s v="K0227"/>
        <s v="D7005B-1"/>
        <s v="D0055F"/>
        <s v="G1026C"/>
        <s v="H0044B"/>
        <s v="D6001B-1"/>
        <s v="H0081D"/>
        <s v="H0080C"/>
        <s v="D0055G"/>
        <s v="H0080F"/>
        <s v="X4005F"/>
        <s v="A0019H-1"/>
        <s v="H0081A"/>
        <s v="D7007D"/>
        <s v="X4077"/>
        <s v="F0541"/>
        <s v="F0518"/>
        <s v="F0515"/>
        <s v="D7003E"/>
        <s v="X1022O"/>
        <s v="A6013A"/>
        <s v="X1075C"/>
        <s v="A6013H"/>
        <s v="A6009C"/>
        <s v="B1040A"/>
        <s v="F0525"/>
        <s v="X2045I"/>
        <s v="F1589"/>
        <s v="X1073D"/>
        <s v="A0019C-1"/>
        <s v="H0080D"/>
        <s v="F1597"/>
        <s v="X4005C"/>
        <s v="K0226"/>
        <s v="H0043O"/>
        <s v="X1027E"/>
        <s v="X1022P"/>
        <s v="D7007A"/>
        <s v="B3054D-1"/>
        <s v="X1076B"/>
        <s v="D7003F"/>
        <s v="D7007B"/>
        <s v="F0540"/>
        <s v="X1073A"/>
        <s v="H1000"/>
        <s v="F0543"/>
        <s v="X1075B"/>
        <s v="X2045H"/>
        <s v="F1594"/>
        <s v="X1073C"/>
        <s v="H0081C"/>
        <s v="F1591"/>
        <s v="D7007E"/>
        <s v="X1075A"/>
        <s v="F0539"/>
        <s v="F0527"/>
        <s v="B3054B-1"/>
        <s v="X1073B"/>
        <s v="F0549"/>
        <s v="F1590"/>
        <s v="F0524"/>
        <s v="F0533"/>
        <s v="D7007C"/>
        <s v="F0534"/>
        <s v="A7004"/>
        <s v="G0050J"/>
        <s v="G0050K"/>
        <s v="F1596"/>
        <s v="E1071H"/>
        <s v="F0509"/>
        <s v="F0523"/>
        <s v="J0312"/>
        <s v="E1071G"/>
        <s v="Q0012A"/>
        <s v="J0313"/>
        <s v="A7005A"/>
        <s v="A7005B"/>
        <s v="H0008G"/>
        <s v="Q0012C"/>
        <s v="Q0012B"/>
        <s v="A7005C"/>
        <s v="H0008F"/>
      </sharedItems>
    </cacheField>
    <cacheField name="Category" numFmtId="0">
      <sharedItems/>
    </cacheField>
    <cacheField name="Color" numFmtId="0">
      <sharedItems containsBlank="1"/>
    </cacheField>
    <cacheField name="Size" numFmtId="0">
      <sharedItems/>
    </cacheField>
    <cacheField name="Code" numFmtId="0">
      <sharedItems count="16">
        <s v="A++"/>
        <s v="A+"/>
        <s v="EXB"/>
        <s v="ARA+"/>
        <s v="ARA"/>
        <s v="A"/>
        <s v="ARB"/>
        <s v="B"/>
        <s v="B+"/>
        <s v="B-"/>
        <s v="ARB-"/>
        <s v="TBD"/>
        <s v="EXT"/>
        <s v="ORT"/>
        <s v="ART"/>
        <s v="NEW"/>
      </sharedItems>
    </cacheField>
    <cacheField name="SaleQty" numFmtId="165">
      <sharedItems containsSemiMixedTypes="0" containsString="0" containsNumber="1" containsInteger="1" minValue="1" maxValue="39748"/>
    </cacheField>
    <cacheField name="SaleAmount" numFmtId="165">
      <sharedItems containsSemiMixedTypes="0" containsString="0" containsNumber="1" minValue="14.28" maxValue="1063391.25"/>
    </cacheField>
    <cacheField name="sales%" numFmtId="9">
      <sharedItems containsSemiMixedTypes="0" containsString="0" containsNumber="1" minValue="7.0307475278401106E-8" maxValue="5.2355990210534347E-3"/>
    </cacheField>
    <cacheField name="Accumulative sales%" numFmtId="9">
      <sharedItems containsSemiMixedTypes="0" containsString="0" containsNumber="1" minValue="5.2355990210534347E-3" maxValue="1.0000000000000011"/>
    </cacheField>
    <cacheField name="ranking" numFmtId="0">
      <sharedItems containsSemiMixedTypes="0" containsString="0" containsNumber="1" containsInteger="1" minValue="1" maxValue="6088"/>
    </cacheField>
    <cacheField name="LN(sales)" numFmtId="0">
      <sharedItems containsSemiMixedTypes="0" containsString="0" containsNumber="1" minValue="2.7265447837383743" maxValue="13.876974592081488"/>
    </cacheField>
    <cacheField name="Normalized-Sales " numFmtId="2">
      <sharedItems containsSemiMixedTypes="0" containsString="0" containsNumber="1" minValue="0" maxValue="1"/>
    </cacheField>
    <cacheField name="rank" numFmtId="0">
      <sharedItems containsSemiMixedTypes="0" containsString="0" containsNumber="1" minValue="0" maxValue="0.999"/>
    </cacheField>
    <cacheField name="Margin" numFmtId="9">
      <sharedItems containsString="0" containsBlank="1" containsNumber="1" minValue="-24.734100000000002" maxValue="0.65254911634788559"/>
    </cacheField>
    <cacheField name="Turn" numFmtId="164">
      <sharedItems containsSemiMixedTypes="0" containsString="0" containsNumber="1" minValue="1.8745493887883601E-3" maxValue="23.222949243544701"/>
    </cacheField>
    <cacheField name="LN(Turn)" numFmtId="164">
      <sharedItems containsSemiMixedTypes="0" containsString="0" containsNumber="1" minValue="-2.2840131306084301" maxValue="3.1494378219054195"/>
    </cacheField>
    <cacheField name="Normalized-Turn" numFmtId="164">
      <sharedItems containsSemiMixedTypes="0" containsString="0" containsNumber="1" minValue="0" maxValue="1"/>
    </cacheField>
    <cacheField name="Score-1" numFmtId="164">
      <sharedItems containsSemiMixedTypes="0" containsString="0" containsNumber="1" minValue="4.166256438116977E-4" maxValue="0.99223199260085293"/>
    </cacheField>
    <cacheField name="Score-2" numFmtId="164">
      <sharedItems containsSemiMixedTypes="0" containsString="0" containsNumber="1" minValue="0" maxValue="1"/>
    </cacheField>
    <cacheField name="NEW-ALL" numFmtId="0">
      <sharedItems/>
    </cacheField>
    <cacheField name="NEW-by division" numFmtId="0">
      <sharedItems count="4">
        <s v="A+"/>
        <s v="A"/>
        <s v="B"/>
        <s v="B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Grace Chen" refreshedDate="45875.41406516204" createdVersion="8" refreshedVersion="8" minRefreshableVersion="3" recordCount="6075">
  <cacheSource type="worksheet">
    <worksheetSource ref="A3:K6078" sheet="Total"/>
  </cacheSource>
  <cacheFields count="11">
    <cacheField name="ItemNo" numFmtId="0">
      <sharedItems/>
    </cacheField>
    <cacheField name="Division" numFmtId="0">
      <sharedItems count="15">
        <s v="WIN"/>
        <s v="ADUL"/>
        <s v="FUR"/>
        <s v="BLK"/>
        <s v="BASI"/>
        <s v="SHET"/>
        <s v="ART"/>
        <s v="BATH"/>
        <s v="TOWL"/>
        <s v="LGT"/>
        <s v="HHL"/>
        <s v="PETB"/>
        <s v="FUO"/>
        <s v="PET"/>
        <s v="APL"/>
      </sharedItems>
    </cacheField>
    <cacheField name="Brand" numFmtId="0">
      <sharedItems/>
    </cacheField>
    <cacheField name="Pattern" numFmtId="0">
      <sharedItems/>
    </cacheField>
    <cacheField name="Family" numFmtId="0">
      <sharedItems/>
    </cacheField>
    <cacheField name="Category" numFmtId="0">
      <sharedItems/>
    </cacheField>
    <cacheField name="Color" numFmtId="0">
      <sharedItems containsBlank="1"/>
    </cacheField>
    <cacheField name="Size" numFmtId="0">
      <sharedItems/>
    </cacheField>
    <cacheField name="Code" numFmtId="0">
      <sharedItems/>
    </cacheField>
    <cacheField name="SaleQty" numFmtId="165">
      <sharedItems containsSemiMixedTypes="0" containsString="0" containsNumber="1" containsInteger="1" minValue="1" maxValue="39748"/>
    </cacheField>
    <cacheField name="SaleAmount" numFmtId="165">
      <sharedItems containsSemiMixedTypes="0" containsString="0" containsNumber="1" minValue="14.28" maxValue="1063391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13">
  <r>
    <x v="0"/>
    <s v="Martha Stewart"/>
    <s v="London|London|London"/>
    <s v="MOTION"/>
    <s v="MT103-0170"/>
    <s v="Light Blue"/>
    <s v="See below"/>
    <x v="0"/>
    <n v="4552"/>
    <n v="1189757.08"/>
  </r>
  <r>
    <x v="1"/>
    <s v="INK+IVY"/>
    <s v="Imani|Imani|Imani"/>
    <s v="WINDOW PANEL"/>
    <s v="II40-1180"/>
    <s v="Ivory"/>
    <s v="50x84&quot;"/>
    <x v="1"/>
    <n v="39415"/>
    <n v="1055114.57"/>
  </r>
  <r>
    <x v="0"/>
    <s v="Madison Park Signature"/>
    <s v="Beckett|Beckett|Beckett"/>
    <s v="NIGHTSTAND"/>
    <s v="MPS136-0060"/>
    <s v="Morocco Brown"/>
    <s v="See below"/>
    <x v="0"/>
    <n v="9219"/>
    <n v="932193.27"/>
  </r>
  <r>
    <x v="0"/>
    <s v="Madison Park Signature"/>
    <s v="Victoria|Victoria|Victoria"/>
    <s v="DRESSER/CHEST"/>
    <s v="MPS137-0117"/>
    <s v="Light Natural"/>
    <s v="See below"/>
    <x v="0"/>
    <n v="1722"/>
    <n v="891085.56"/>
  </r>
  <r>
    <x v="2"/>
    <s v="Super Listing"/>
    <s v="Porter|Evans|Walker"/>
    <s v="COMFORTER (SET)"/>
    <s v="AM10-0006"/>
    <s v="Neutral"/>
    <s v="King"/>
    <x v="1"/>
    <n v="28929"/>
    <n v="842176.95"/>
  </r>
  <r>
    <x v="2"/>
    <s v="Madison Park Signature"/>
    <s v="Essence|Essence|Essence"/>
    <s v="COMFORTER (SET)"/>
    <s v="MPS10-497"/>
    <s v="Ivory"/>
    <s v="King"/>
    <x v="1"/>
    <n v="3451"/>
    <n v="724238"/>
  </r>
  <r>
    <x v="0"/>
    <s v="Threshold"/>
    <s v="Ingleside|Ingleside|Ingleside"/>
    <s v="DINING CHAIR"/>
    <s v="TG108-0242"/>
    <s v="Linen"/>
    <s v="See below"/>
    <x v="2"/>
    <n v="7327"/>
    <n v="700094.85"/>
  </r>
  <r>
    <x v="2"/>
    <s v="Madison Park Signature"/>
    <s v="Essence|Essence|Essence"/>
    <s v="COMFORTER (SET)"/>
    <s v="MPS10-464"/>
    <s v="Gray"/>
    <s v="King"/>
    <x v="1"/>
    <n v="3296"/>
    <n v="671969.17"/>
  </r>
  <r>
    <x v="0"/>
    <s v="Threshold"/>
    <s v="Ceylon|Ceylon|Ceylon"/>
    <s v="BAR STOOL"/>
    <s v="TG104-0187"/>
    <s v="Natural"/>
    <s v="See below"/>
    <x v="2"/>
    <n v="4954"/>
    <n v="639809.1"/>
  </r>
  <r>
    <x v="0"/>
    <s v="Madison Park Signature"/>
    <s v="Ultra|Ultra|Ultra"/>
    <s v="DINING CHAIR"/>
    <s v="MPS108-0286"/>
    <s v="Cream"/>
    <s v="Set of 2"/>
    <x v="0"/>
    <n v="2771"/>
    <n v="559583.92000000004"/>
  </r>
  <r>
    <x v="2"/>
    <s v="Super Listing"/>
    <s v="Porter|Evans|Walker"/>
    <s v="COMFORTER (SET)"/>
    <s v="AM10-0005"/>
    <s v="Neutral"/>
    <s v="Queen"/>
    <x v="1"/>
    <n v="20500"/>
    <n v="521974.47"/>
  </r>
  <r>
    <x v="3"/>
    <s v="Serta"/>
    <s v="Wyatt AZ|Wyatt AZ|Wyatt AZ"/>
    <s v="ELEC MATT PAD"/>
    <s v="ST55-0072"/>
    <s v="White"/>
    <s v="King"/>
    <x v="3"/>
    <n v="5985"/>
    <n v="520628.3"/>
  </r>
  <r>
    <x v="2"/>
    <s v="Madison Park Essentials"/>
    <s v="Brystol|Cadence|Isabella"/>
    <s v="COMFORTER (SET)"/>
    <s v="MPE10-636"/>
    <s v="Teal"/>
    <s v="Queen"/>
    <x v="1"/>
    <n v="5075"/>
    <n v="499838.7"/>
  </r>
  <r>
    <x v="3"/>
    <s v="Serta"/>
    <s v="Wyatt AZ|Wyatt AZ|Wyatt AZ"/>
    <s v="ELEC MATT PAD"/>
    <s v="ST55-0071"/>
    <s v="White"/>
    <s v="Queen"/>
    <x v="3"/>
    <n v="6296"/>
    <n v="495371.1"/>
  </r>
  <r>
    <x v="0"/>
    <s v="Madison Park Signature"/>
    <s v="Beckett|Beckett|Beckett"/>
    <s v="NIGHTSTAND"/>
    <s v="MPS136-0288"/>
    <s v="Antique Cream"/>
    <s v="See below"/>
    <x v="4"/>
    <n v="4583"/>
    <n v="462823.64"/>
  </r>
  <r>
    <x v="0"/>
    <s v="Madison Park Signature"/>
    <s v="Victoria|Victoria|Victoria"/>
    <s v="DRESSER/CHEST"/>
    <s v="MPS137-0004"/>
    <s v="Light Natural"/>
    <s v="See below"/>
    <x v="0"/>
    <n v="1286"/>
    <n v="441571"/>
  </r>
  <r>
    <x v="0"/>
    <s v="Threshold"/>
    <s v="Ingleside|Ingleside|Ingleside"/>
    <s v="DINING CHAIR"/>
    <s v="TG108-0289JS"/>
    <s v="Cream"/>
    <s v="See below"/>
    <x v="2"/>
    <n v="4011"/>
    <n v="439084.17"/>
  </r>
  <r>
    <x v="0"/>
    <s v="Madison Park"/>
    <s v="Parker|Avalon|Avenu"/>
    <s v="OCCASIONL TABLE"/>
    <s v="MP120-0094"/>
    <s v="Off-White/Pecan"/>
    <s v="See below"/>
    <x v="0"/>
    <n v="3412"/>
    <n v="430276.84"/>
  </r>
  <r>
    <x v="4"/>
    <s v="Sleep Philosophy"/>
    <s v="All Natural|All Natural|All Natural"/>
    <s v="MATT PAD/TOPPER"/>
    <s v="BASI16-0328"/>
    <s v="White"/>
    <s v="Queen"/>
    <x v="1"/>
    <n v="13406"/>
    <n v="400666.71"/>
  </r>
  <r>
    <x v="2"/>
    <s v="Madison Park Essentials"/>
    <s v="Brystol|Cadence|Isabella"/>
    <s v="COMFORTER (SET)"/>
    <s v="MPE10-637"/>
    <s v="Teal"/>
    <s v="King"/>
    <x v="1"/>
    <n v="3628"/>
    <n v="399147.02"/>
  </r>
  <r>
    <x v="2"/>
    <s v="Madison Park Signature"/>
    <s v="Essence|Essence|Essence"/>
    <s v="COMFORTER (SET)"/>
    <s v="MPS10-463"/>
    <s v="Gray"/>
    <s v="Queen"/>
    <x v="1"/>
    <n v="2147"/>
    <n v="374821.4"/>
  </r>
  <r>
    <x v="3"/>
    <s v="Serta"/>
    <s v="Fila AZ|Fila AZ|Fila AZ"/>
    <s v="ELEC MATT PAD"/>
    <s v="ST55-0276"/>
    <s v="White"/>
    <s v="King"/>
    <x v="5"/>
    <n v="5135"/>
    <n v="369720"/>
  </r>
  <r>
    <x v="2"/>
    <s v="Madison Park"/>
    <s v="Dawn|Vanessa|Stella"/>
    <s v="COVERLET&amp;BEDSPR"/>
    <s v="MP13-2802"/>
    <s v="Aqua"/>
    <s v="King/Cal K"/>
    <x v="1"/>
    <n v="5219"/>
    <n v="362510.27"/>
  </r>
  <r>
    <x v="0"/>
    <s v="Madison Park"/>
    <s v="Diedra|Blaine|Paulie"/>
    <s v="BAR STOOL"/>
    <s v="MP104-1239"/>
    <s v="Cream/Reclaimed Natural"/>
    <s v="See below"/>
    <x v="0"/>
    <n v="2099"/>
    <n v="338810.78"/>
  </r>
  <r>
    <x v="0"/>
    <s v="Madison Park"/>
    <s v="Donohue|Sunnee|Lyla"/>
    <s v="ACCENT CHAIR"/>
    <s v="MP100-1145"/>
    <s v="Light Blue/Camel Oak"/>
    <s v="See below"/>
    <x v="0"/>
    <n v="1209"/>
    <n v="338212.55"/>
  </r>
  <r>
    <x v="3"/>
    <s v="Beautyrest"/>
    <s v="Cotton Blend|Cotton Blend|Cotton Blend"/>
    <s v="ELEC MATT PAD"/>
    <s v="BR55-0200"/>
    <s v="White"/>
    <s v="Queen"/>
    <x v="1"/>
    <n v="5421"/>
    <n v="335863.22"/>
  </r>
  <r>
    <x v="1"/>
    <s v="INK+IVY"/>
    <s v="Imani|Imani|Imani"/>
    <s v="WINDOW PANEL"/>
    <s v="II40-1292"/>
    <s v="Ivory"/>
    <s v="50x95&quot;"/>
    <x v="1"/>
    <n v="10989"/>
    <n v="333421.36"/>
  </r>
  <r>
    <x v="0"/>
    <s v="Threshold"/>
    <s v="Ingleside|Ingleside|Ingleside"/>
    <s v="DINING CHAIR"/>
    <s v="TG108-0241"/>
    <s v="Grey"/>
    <s v="See below"/>
    <x v="2"/>
    <n v="3452"/>
    <n v="329838.59999999998"/>
  </r>
  <r>
    <x v="2"/>
    <s v="Madison Park Signature"/>
    <s v="Essence|Essence|Essence"/>
    <s v="COMFORTER (SET)"/>
    <s v="MPS10-496"/>
    <s v="Ivory"/>
    <s v="Queen"/>
    <x v="1"/>
    <n v="1839"/>
    <n v="329690.17"/>
  </r>
  <r>
    <x v="3"/>
    <s v="Serta"/>
    <s v="Fila AZ|Fila AZ|Fila AZ"/>
    <s v="ELEC MATT PAD"/>
    <s v="ST55-0275"/>
    <s v="White"/>
    <s v="Queen"/>
    <x v="3"/>
    <n v="4995"/>
    <n v="329670"/>
  </r>
  <r>
    <x v="0"/>
    <s v="INK+IVY"/>
    <s v="Nola|Nola|Nola"/>
    <s v="DINING CHAIR"/>
    <s v="II108-0371"/>
    <s v="Cream"/>
    <s v="See below"/>
    <x v="0"/>
    <n v="1521"/>
    <n v="328737.13"/>
  </r>
  <r>
    <x v="0"/>
    <s v="Madison Park"/>
    <s v="Tyler|Memo|Sheldon"/>
    <s v="MOTION"/>
    <s v="MP103-0236"/>
    <s v="Natural Multi"/>
    <s v="See below"/>
    <x v="0"/>
    <n v="1668"/>
    <n v="319387.56"/>
  </r>
  <r>
    <x v="5"/>
    <s v="Madison Park Signature"/>
    <s v="Marlowe|Marlowe|Marlowe"/>
    <s v="DEC. MIRROR"/>
    <s v="MPS160-279"/>
    <s v="Gold"/>
    <s v="36&quot; Dia"/>
    <x v="0"/>
    <n v="2850"/>
    <n v="314503.14"/>
  </r>
  <r>
    <x v="0"/>
    <s v="Madison Park"/>
    <s v="Brianne|Betty|Mitchell"/>
    <s v="MOTION"/>
    <s v="MP103-0697"/>
    <s v="Navy"/>
    <s v="See below"/>
    <x v="4"/>
    <n v="1404"/>
    <n v="310732.71000000002"/>
  </r>
  <r>
    <x v="0"/>
    <s v="Madison Park"/>
    <s v="Beaumont|Beauchamp|Blandford"/>
    <s v="OCCASIONL TABLE"/>
    <s v="MP120-1097"/>
    <s v="White/Natural"/>
    <s v="See below"/>
    <x v="0"/>
    <n v="1940"/>
    <n v="309691.59000000003"/>
  </r>
  <r>
    <x v="0"/>
    <s v="Martha Stewart"/>
    <s v="London|London|London"/>
    <s v="MOTION"/>
    <s v="MT103-1199"/>
    <s v="Beige Multi"/>
    <s v="See below"/>
    <x v="0"/>
    <n v="1127"/>
    <n v="308695.94"/>
  </r>
  <r>
    <x v="0"/>
    <s v="Madison Park"/>
    <s v="Lexi|Hemlock|Wesley"/>
    <s v="DINING TABLE"/>
    <s v="MP121-0772"/>
    <s v="Reclaimed Walnut/Antique Cream"/>
    <s v="46&quot; Dia."/>
    <x v="0"/>
    <n v="1037"/>
    <n v="308153.59000000003"/>
  </r>
  <r>
    <x v="0"/>
    <s v="Madison Park"/>
    <s v="Bryce|Robertson|Thornton"/>
    <s v="DINING CHAIR"/>
    <s v="MP108-0788"/>
    <s v="Cream"/>
    <s v="See below"/>
    <x v="0"/>
    <n v="985"/>
    <n v="305162.27"/>
  </r>
  <r>
    <x v="0"/>
    <s v="Threshold"/>
    <s v="Ceylon|Ceylon|Ceylon"/>
    <s v="BAR STOOL"/>
    <s v="TG104-0321"/>
    <s v="Natural"/>
    <s v="See below"/>
    <x v="2"/>
    <n v="2442"/>
    <n v="304370.88"/>
  </r>
  <r>
    <x v="0"/>
    <s v="Madison Park"/>
    <s v="Amelia|Baldwin|Janice"/>
    <s v="HEADBOARD"/>
    <s v="MP116-0356"/>
    <s v="Cream"/>
    <s v="King"/>
    <x v="0"/>
    <n v="1455"/>
    <n v="303594.51"/>
  </r>
  <r>
    <x v="0"/>
    <s v="Threshold"/>
    <s v="Esters|Esters|Esters"/>
    <s v="ACCENT CHAIR"/>
    <s v="TG100-0049"/>
    <s v="Natural"/>
    <s v="See below"/>
    <x v="2"/>
    <n v="1463"/>
    <n v="299549.25"/>
  </r>
  <r>
    <x v="2"/>
    <s v="Madison Park"/>
    <s v="Odette|Dillon|Eliot"/>
    <s v="COMFORTER (SET)"/>
    <s v="MP10-6288"/>
    <s v="Tan/Ivory"/>
    <s v="King"/>
    <x v="0"/>
    <n v="3127"/>
    <n v="297678.48"/>
  </r>
  <r>
    <x v="2"/>
    <s v="Madison Park Signature"/>
    <s v="Shades of Grey"/>
    <s v="COMFORTER (SET)"/>
    <s v="MPS10-258"/>
    <s v="Grey"/>
    <s v="King"/>
    <x v="1"/>
    <n v="1734"/>
    <n v="294883.02"/>
  </r>
  <r>
    <x v="0"/>
    <s v="Madison Park"/>
    <s v="Willshire|Garfield|Edison"/>
    <s v="LOVESEAT &amp; SOFA"/>
    <s v="MP106-0897"/>
    <s v="Beige/ Reclaimed Natural"/>
    <s v="See below"/>
    <x v="0"/>
    <n v="782"/>
    <n v="291497.59000000003"/>
  </r>
  <r>
    <x v="2"/>
    <s v="Super Listing"/>
    <s v="Porter|Evans|Walker"/>
    <s v="COMFORTER (SET)"/>
    <s v="AM10-0142"/>
    <s v="Blue/Grey"/>
    <s v="King"/>
    <x v="1"/>
    <n v="9621"/>
    <n v="283950.68"/>
  </r>
  <r>
    <x v="6"/>
    <s v="Madison Park"/>
    <s v="Spa Waffle|Spa Waffle|Spa Waffle"/>
    <s v="SHOWER CURTAIN"/>
    <s v="MP70-1484"/>
    <s v="Grey"/>
    <s v="72x72&quot;"/>
    <x v="1"/>
    <n v="17588"/>
    <n v="274631.31"/>
  </r>
  <r>
    <x v="0"/>
    <s v="Madison Park"/>
    <s v="Brianne|Betty|Mitchell"/>
    <s v="MOTION"/>
    <s v="MP103-0985"/>
    <s v="Grey Multi"/>
    <s v="See below"/>
    <x v="4"/>
    <n v="1207"/>
    <n v="273712"/>
  </r>
  <r>
    <x v="0"/>
    <s v="Madison Park"/>
    <s v="Aidan|Jetta|Zak"/>
    <s v="MOTION"/>
    <s v="MP103-0609"/>
    <s v="Cream"/>
    <s v="See below"/>
    <x v="4"/>
    <n v="1018"/>
    <n v="270650.18"/>
  </r>
  <r>
    <x v="3"/>
    <s v="Beautyrest"/>
    <s v="Cotton|Cotton|Cotton"/>
    <s v="ELEC MATT PAD"/>
    <s v="BR55-0900"/>
    <s v="White"/>
    <s v="Queen"/>
    <x v="4"/>
    <n v="3413"/>
    <n v="269785.46999999997"/>
  </r>
  <r>
    <x v="2"/>
    <s v="Madison Park"/>
    <s v="Tuscany|Marino|Genoa"/>
    <s v="COVERLET&amp;BEDSPR"/>
    <s v="MP13-5024"/>
    <s v="Cream"/>
    <s v="Daybed"/>
    <x v="4"/>
    <n v="5311"/>
    <n v="268886.45"/>
  </r>
  <r>
    <x v="2"/>
    <s v="Madison Park"/>
    <s v="Odette|Dillon|Eliot"/>
    <s v="COMFORTER (SET)"/>
    <s v="MP10-5886"/>
    <s v="Silver/Silver"/>
    <s v="King"/>
    <x v="4"/>
    <n v="2792"/>
    <n v="267945.15000000002"/>
  </r>
  <r>
    <x v="2"/>
    <s v="Madison Park Signature"/>
    <s v="Essence|Essence|Essence"/>
    <s v="COMFORTER (SET)"/>
    <s v="MPS10-538"/>
    <s v="Blue"/>
    <s v="King"/>
    <x v="4"/>
    <n v="1285"/>
    <n v="267778.65999999997"/>
  </r>
  <r>
    <x v="0"/>
    <s v="INK+IVY"/>
    <s v="Newport|Newport|Newport"/>
    <s v="ACCENT CHAIR"/>
    <s v="II100-0063"/>
    <s v="Blue"/>
    <s v="See below"/>
    <x v="0"/>
    <n v="1706"/>
    <n v="267223.84999999998"/>
  </r>
  <r>
    <x v="7"/>
    <s v="Madison Park Essentials"/>
    <s v="Satin|Satin|Satin"/>
    <s v="SHEET/SHEET SET"/>
    <s v="SHET20-173"/>
    <s v="Black"/>
    <s v="Queen"/>
    <x v="1"/>
    <n v="16472"/>
    <n v="264545.36"/>
  </r>
  <r>
    <x v="0"/>
    <s v="Madison Park Signature"/>
    <s v="Ultra|Ultra|Ultra"/>
    <s v="DINING CHAIR"/>
    <s v="MPS108-0302"/>
    <s v="Blue"/>
    <s v="Set of 2"/>
    <x v="0"/>
    <n v="1201"/>
    <n v="263728.7"/>
  </r>
  <r>
    <x v="3"/>
    <s v="Beautyrest"/>
    <s v="Heated Microlight to Berber|Heated Microlight to Berber"/>
    <s v="ELECT BLANKET"/>
    <s v="BR54-0419"/>
    <s v="Grey"/>
    <s v="King"/>
    <x v="0"/>
    <n v="2561"/>
    <n v="263319.02"/>
  </r>
  <r>
    <x v="2"/>
    <s v="Madison Park"/>
    <s v="Dawn|Vanessa|Stella"/>
    <s v="COVERLET&amp;BEDSPR"/>
    <s v="MP13-2801"/>
    <s v="Aqua"/>
    <s v="Full/Queen"/>
    <x v="1"/>
    <n v="4108"/>
    <n v="260972.09"/>
  </r>
  <r>
    <x v="0"/>
    <s v="INK+IVY"/>
    <s v="Rocket|Rocket|Rocket"/>
    <s v="OCCASIONL TABLE"/>
    <s v="IIF17-0045"/>
    <s v="Pecan"/>
    <s v="See below"/>
    <x v="0"/>
    <n v="1140"/>
    <n v="258707.71"/>
  </r>
  <r>
    <x v="0"/>
    <s v="Madison Park"/>
    <s v="Amelia|Baldwin|Janice"/>
    <s v="HEADBOARD"/>
    <s v="MP116-0355"/>
    <s v="Cream"/>
    <s v="Queen"/>
    <x v="0"/>
    <n v="1468"/>
    <n v="257545.5"/>
  </r>
  <r>
    <x v="0"/>
    <s v="Threshold"/>
    <s v="Ceylon|Ceylon|Ceylon"/>
    <s v="BAR STOOL"/>
    <s v="TG104-0186"/>
    <s v="Black"/>
    <s v="See below"/>
    <x v="2"/>
    <n v="1978"/>
    <n v="255458.7"/>
  </r>
  <r>
    <x v="8"/>
    <s v="Comfort Spaces"/>
    <s v="Juliette|Juliette|Juliette"/>
    <s v="COMFORTER (SET)"/>
    <s v="CS10-1452"/>
    <s v="Blush"/>
    <s v="Full/Queen"/>
    <x v="5"/>
    <n v="8764"/>
    <n v="253799.92"/>
  </r>
  <r>
    <x v="0"/>
    <s v="Madison Park"/>
    <s v="Hanley|Eddy|Folsom"/>
    <s v="ACCENT CHEST"/>
    <s v="MP130-0945"/>
    <s v="Black"/>
    <s v="See below"/>
    <x v="0"/>
    <n v="1044"/>
    <n v="252893.56"/>
  </r>
  <r>
    <x v="0"/>
    <s v="Martha Stewart"/>
    <s v="Decker|Decker|Decker"/>
    <s v="ACCENT CHAIR"/>
    <s v="MT100-0001"/>
    <s v="Beige"/>
    <s v="See below"/>
    <x v="0"/>
    <n v="948"/>
    <n v="252701.64"/>
  </r>
  <r>
    <x v="6"/>
    <s v="Madison Park"/>
    <s v="Serene|Belle|Monroe"/>
    <s v="FASHION TOWEL"/>
    <s v="MP73-6090"/>
    <s v="Blue"/>
    <s v="6-Piece"/>
    <x v="1"/>
    <n v="6681"/>
    <n v="252045.1"/>
  </r>
  <r>
    <x v="8"/>
    <s v="Urban Habitat Kids"/>
    <s v="Gracie|Madeline|Elle"/>
    <s v="COMFORTER (SET)"/>
    <s v="UHK10-0227"/>
    <s v="White/Purple"/>
    <s v="Full/Queen"/>
    <x v="0"/>
    <n v="4599"/>
    <n v="248075.39"/>
  </r>
  <r>
    <x v="0"/>
    <s v="Martha Stewart"/>
    <s v="Winfield|Winfield|Winfield"/>
    <s v="DINING CHAIR"/>
    <s v="MT108-0079"/>
    <s v="Light Blue"/>
    <s v="Set of 2"/>
    <x v="0"/>
    <n v="956"/>
    <n v="246094.12"/>
  </r>
  <r>
    <x v="3"/>
    <s v="Beautyrest"/>
    <s v="Heated Microfiber|Heated Microfiber|Heated Microfiber"/>
    <s v="ELEC MATT PAD"/>
    <s v="BR55-0535"/>
    <s v="White"/>
    <s v="Queen"/>
    <x v="0"/>
    <n v="3873"/>
    <n v="245458.4"/>
  </r>
  <r>
    <x v="2"/>
    <s v="Madison Park"/>
    <s v="Palmer|Teagan|Dakota"/>
    <s v="COMFORTER (SET)"/>
    <s v="MP10-301"/>
    <s v="Natural"/>
    <s v="Queen"/>
    <x v="0"/>
    <n v="3583"/>
    <n v="242984.28"/>
  </r>
  <r>
    <x v="6"/>
    <s v="INK+IVY"/>
    <s v="Imani|Imani|Imani"/>
    <s v="SHOWER CURTAIN"/>
    <s v="II70-1121"/>
    <s v="Ivory"/>
    <s v="72x72&quot;"/>
    <x v="1"/>
    <n v="9113"/>
    <n v="240754"/>
  </r>
  <r>
    <x v="0"/>
    <s v="Madison Park"/>
    <s v="Welburn|Antonio|Madera"/>
    <s v="ACCENT BENCH"/>
    <s v="MP105-0471"/>
    <s v="Grey"/>
    <s v="See below"/>
    <x v="0"/>
    <n v="2090"/>
    <n v="239799.11"/>
  </r>
  <r>
    <x v="0"/>
    <s v="Madison Park"/>
    <s v="Paige|Phinney|Devin"/>
    <s v="ACCENT CHEST"/>
    <s v="MP130-1207"/>
    <s v="Natural"/>
    <s v="See below"/>
    <x v="0"/>
    <n v="799"/>
    <n v="238353.29"/>
  </r>
  <r>
    <x v="4"/>
    <s v="Madison Park"/>
    <s v="Cloud Soft|Heavenly Soft|Heavenly Soft"/>
    <s v="MATT PAD/TOPPER"/>
    <s v="MP16-3147"/>
    <s v="White"/>
    <s v="Queen"/>
    <x v="1"/>
    <n v="9433"/>
    <n v="237293.24"/>
  </r>
  <r>
    <x v="3"/>
    <s v="Serta"/>
    <s v="Fila AZ|Fila AZ|Fila AZ"/>
    <s v="ELEC MATT PAD"/>
    <s v="ST55-0273"/>
    <s v="White"/>
    <s v="Twin XL"/>
    <x v="6"/>
    <n v="5672"/>
    <n v="237031.2"/>
  </r>
  <r>
    <x v="2"/>
    <s v="INK+IVY"/>
    <s v="Imani|Imani|Imani"/>
    <s v="COMFORTER (SET)"/>
    <s v="II10-995"/>
    <s v="Ivory"/>
    <s v="King/Cal K"/>
    <x v="0"/>
    <n v="2945"/>
    <n v="235192.67"/>
  </r>
  <r>
    <x v="3"/>
    <s v="Beautyrest"/>
    <s v="Cotton|Cotton|Cotton"/>
    <s v="ELEC MATT PAD"/>
    <s v="BR55-0901"/>
    <s v="White"/>
    <s v="King"/>
    <x v="4"/>
    <n v="2910"/>
    <n v="234402.48"/>
  </r>
  <r>
    <x v="3"/>
    <s v="Beautyrest"/>
    <s v="Cotton Blend|Cotton Blend|Cotton Blend"/>
    <s v="ELEC MATT PAD"/>
    <s v="BR55-0671"/>
    <s v="White"/>
    <s v="Twin XL"/>
    <x v="1"/>
    <n v="6042"/>
    <n v="233333.31"/>
  </r>
  <r>
    <x v="2"/>
    <s v="Woolrich"/>
    <s v="Bitter Creek|Bitter Creek|Bitter Creek"/>
    <s v="COMFORTER (SET)"/>
    <s v="WR10-2179"/>
    <s v="Grey/Brown"/>
    <s v="Queen"/>
    <x v="0"/>
    <n v="2747"/>
    <n v="233183.51"/>
  </r>
  <r>
    <x v="3"/>
    <s v="Serta"/>
    <s v="Plush|Plush|Plush"/>
    <s v="ELEC MATT PAD"/>
    <s v="ST55-0185"/>
    <s v="White"/>
    <s v="Queen"/>
    <x v="4"/>
    <n v="3540"/>
    <n v="231115.93"/>
  </r>
  <r>
    <x v="0"/>
    <s v="INK+IVY"/>
    <s v="Kelly|Kelly|Kelly"/>
    <s v="DINING CHAIR"/>
    <s v="II108-0364"/>
    <s v="Light Brown"/>
    <s v="See below"/>
    <x v="4"/>
    <n v="1206"/>
    <n v="228510.59"/>
  </r>
  <r>
    <x v="8"/>
    <s v="Intelligent Design"/>
    <s v="Cassiopeia|Karissa|Lisa"/>
    <s v="COMFORTER (SET)"/>
    <s v="ID10-1988"/>
    <s v="Aqua"/>
    <s v="Full/Queen"/>
    <x v="1"/>
    <n v="5748"/>
    <n v="227947.08"/>
  </r>
  <r>
    <x v="2"/>
    <s v="Madison Park"/>
    <s v="Odette|Dillon|Eliot"/>
    <s v="COMFORTER (SET)"/>
    <s v="MP10-6287"/>
    <s v="Tan/Ivory"/>
    <s v="Queen"/>
    <x v="0"/>
    <n v="2742"/>
    <n v="225010.24"/>
  </r>
  <r>
    <x v="0"/>
    <s v="Martha Stewart"/>
    <s v="Winfield|Winfield|Winfield"/>
    <s v="DINING CHAIR"/>
    <s v="MT108-0154"/>
    <s v="Ivory"/>
    <s v="Set of 2"/>
    <x v="0"/>
    <n v="906"/>
    <n v="224926.37"/>
  </r>
  <r>
    <x v="2"/>
    <s v="Madison Park"/>
    <s v="Dawn|Vanessa|Stella"/>
    <s v="COMFORTER (SET)"/>
    <s v="MP10-386"/>
    <s v="Aqua"/>
    <s v="Queen"/>
    <x v="1"/>
    <n v="2501"/>
    <n v="224422.32"/>
  </r>
  <r>
    <x v="0"/>
    <s v="INK+IVY"/>
    <s v="Blaze|Blaze|Blaze"/>
    <s v="OCCASIONL TABLE"/>
    <s v="IIF17-0010"/>
    <s v="Brown"/>
    <s v="See below"/>
    <x v="0"/>
    <n v="2136"/>
    <n v="217666.39"/>
  </r>
  <r>
    <x v="0"/>
    <s v="Madison Park Signature"/>
    <s v="Beckett|Beckett|Beckett"/>
    <s v="ACCENT CHEST"/>
    <s v="MPS130-0293"/>
    <s v="Morocco Brown"/>
    <s v="See below"/>
    <x v="4"/>
    <n v="941"/>
    <n v="216647.95"/>
  </r>
  <r>
    <x v="2"/>
    <s v="Super Listing"/>
    <s v="Porter|Evans|Walker"/>
    <s v="COMFORTER (SET)"/>
    <s v="AM10-0141"/>
    <s v="Blue/Grey"/>
    <s v="Queen"/>
    <x v="1"/>
    <n v="8270"/>
    <n v="215040.65"/>
  </r>
  <r>
    <x v="0"/>
    <s v="Martha Stewart"/>
    <s v="Elmcrest|Elmcrest|Elmcrest"/>
    <s v="DINING CHAIR"/>
    <s v="MT108-0063"/>
    <s v="Linen"/>
    <s v="See below"/>
    <x v="0"/>
    <n v="1146"/>
    <n v="214370.4"/>
  </r>
  <r>
    <x v="3"/>
    <s v="Super Listing"/>
    <s v="Avril|Nami|Ombak"/>
    <s v="COMFORTER (SET)"/>
    <s v="AM10-0287"/>
    <s v="Ivory"/>
    <s v="Full/Queen"/>
    <x v="1"/>
    <n v="5739"/>
    <n v="213556.28"/>
  </r>
  <r>
    <x v="1"/>
    <s v="Intelligent Design"/>
    <s v="Azza|Charvi|Diah"/>
    <s v="CUSHION/POUF"/>
    <s v="ID31-1525"/>
    <s v="Ivory"/>
    <s v="20x20&quot;"/>
    <x v="1"/>
    <n v="10552"/>
    <n v="212654.22"/>
  </r>
  <r>
    <x v="2"/>
    <s v="Madison Park"/>
    <s v="Palmer|Teagan|Dakota"/>
    <s v="COMFORTER (SET)"/>
    <s v="MP10-302"/>
    <s v="Natural"/>
    <s v="King"/>
    <x v="0"/>
    <n v="2697"/>
    <n v="212511.72"/>
  </r>
  <r>
    <x v="2"/>
    <s v="Madison Park"/>
    <s v="Aubrey|Whitman|Charlotte"/>
    <s v="COMFORTER (SET)"/>
    <s v="MP10-4696"/>
    <s v="Navy"/>
    <s v="King"/>
    <x v="4"/>
    <n v="1973"/>
    <n v="210683.9"/>
  </r>
  <r>
    <x v="0"/>
    <s v="Threshold"/>
    <s v="Esters|Esters|Esters"/>
    <s v="ACCENT CHAIR"/>
    <s v="TG100-0204"/>
    <s v="Caramel"/>
    <s v="See below"/>
    <x v="2"/>
    <n v="1024"/>
    <n v="209664"/>
  </r>
  <r>
    <x v="2"/>
    <s v="Madison Park Essentials"/>
    <s v="Jaxon|Deacon|Ryder"/>
    <s v="COMFORTER (SET)"/>
    <s v="MPE10-987"/>
    <s v="Blue/Grey"/>
    <s v="Queen"/>
    <x v="0"/>
    <n v="4896"/>
    <n v="208313.55"/>
  </r>
  <r>
    <x v="0"/>
    <s v="INK+IVY"/>
    <s v="Novak|Novak|Novak"/>
    <s v="ACCENT CHAIR"/>
    <s v="IIF18-0049"/>
    <s v="Taupe"/>
    <s v="See below"/>
    <x v="4"/>
    <n v="1346"/>
    <n v="205780.79"/>
  </r>
  <r>
    <x v="3"/>
    <s v="Beautyrest"/>
    <s v="Heated Microfiber|Heated Microfiber|Heated Microfiber"/>
    <s v="ELEC MATT PAD"/>
    <s v="BR55-0536"/>
    <s v="White"/>
    <s v="King"/>
    <x v="0"/>
    <n v="2951"/>
    <n v="205542.65"/>
  </r>
  <r>
    <x v="0"/>
    <s v="Madison Park Signature"/>
    <s v="Ultra|Ultra|Ultra"/>
    <s v="DINING CHAIR"/>
    <s v="MPS108-0156"/>
    <s v="Dark Gray"/>
    <s v="Set of 2"/>
    <x v="0"/>
    <n v="1112"/>
    <n v="205278.51"/>
  </r>
  <r>
    <x v="2"/>
    <s v="Super Listing"/>
    <s v="Porter|Evans|Walker"/>
    <s v="COMFORTER (SET)"/>
    <s v="AM10-0003"/>
    <s v="Grey"/>
    <s v="King"/>
    <x v="1"/>
    <n v="8035"/>
    <n v="204138.53"/>
  </r>
  <r>
    <x v="2"/>
    <s v="Madison Park Essentials"/>
    <s v="Brystol|Cadence|Isabella"/>
    <s v="COMFORTER (SET)"/>
    <s v="MPE10-980"/>
    <s v="Navy"/>
    <s v="Queen"/>
    <x v="4"/>
    <n v="2073"/>
    <n v="203690.23999999999"/>
  </r>
  <r>
    <x v="3"/>
    <s v="Super Listing"/>
    <s v="Avril|Nami|Ombak"/>
    <s v="COMFORTER (SET)"/>
    <s v="AM10-0278"/>
    <s v="Gray"/>
    <s v="Full/Queen"/>
    <x v="1"/>
    <n v="5607"/>
    <n v="202307.62"/>
  </r>
  <r>
    <x v="2"/>
    <s v="Madison Park"/>
    <s v="Rhapsody|Melody|Harmony"/>
    <s v="COVERLET&amp;BEDSPR"/>
    <s v="MP13-7424"/>
    <s v="Navy"/>
    <s v="King/Cal K"/>
    <x v="4"/>
    <n v="2970"/>
    <n v="200212.07"/>
  </r>
  <r>
    <x v="9"/>
    <s v="Madison Park Signature"/>
    <s v="Turkish|Turkish|Turkish"/>
    <s v="BATH TOWEL"/>
    <s v="MPS73-349"/>
    <s v="White"/>
    <s v="6-Piece"/>
    <x v="1"/>
    <n v="5442"/>
    <n v="200187.89"/>
  </r>
  <r>
    <x v="3"/>
    <s v="Madison Park"/>
    <s v="Ruched Fur|Ruched Fur|Ruched Fur"/>
    <s v="THROW"/>
    <s v="MP50-3091"/>
    <s v="Ivory"/>
    <s v="50x60&quot;"/>
    <x v="1"/>
    <n v="10469"/>
    <n v="198501.39"/>
  </r>
  <r>
    <x v="2"/>
    <s v="Madison Park Essentials"/>
    <s v="Brystol|Cadence|Isabella"/>
    <s v="COMFORTER (SET)"/>
    <s v="MPE10-784"/>
    <s v="Brown"/>
    <s v="Queen"/>
    <x v="0"/>
    <n v="1958"/>
    <n v="197874.28"/>
  </r>
  <r>
    <x v="4"/>
    <s v="Madison Park"/>
    <s v="Windom|Prospect|Prospect"/>
    <s v="BLANKET"/>
    <s v="MP51-1614"/>
    <s v="White"/>
    <s v="Full/Queen"/>
    <x v="4"/>
    <n v="8690"/>
    <n v="194514.87"/>
  </r>
  <r>
    <x v="3"/>
    <s v="Serta"/>
    <s v="Plush|Plush|Plush"/>
    <s v="ELEC MATT PAD"/>
    <s v="ST55-0186"/>
    <s v="White"/>
    <s v="King"/>
    <x v="4"/>
    <n v="2711"/>
    <n v="193848.42"/>
  </r>
  <r>
    <x v="4"/>
    <s v="Sleep Philosophy"/>
    <s v="All Natural|All Natural|All Natural"/>
    <s v="MATT PAD/TOPPER"/>
    <s v="BASI16-0329"/>
    <s v="White"/>
    <s v="King"/>
    <x v="0"/>
    <n v="5063"/>
    <n v="192813.86"/>
  </r>
  <r>
    <x v="2"/>
    <s v="Madison Park"/>
    <s v="Odette|Dillon|Eliot"/>
    <s v="COMFORTER (SET)"/>
    <s v="MP10-5885"/>
    <s v="Silver/Silver"/>
    <s v="Queen"/>
    <x v="4"/>
    <n v="2378"/>
    <n v="192403.71"/>
  </r>
  <r>
    <x v="3"/>
    <s v="Beautyrest"/>
    <s v="Heated Microlight to Berber|Heated Microlight to Berber|Heated Microlight t"/>
    <s v="ELECT BLANKET"/>
    <s v="BR54-4848"/>
    <s v="Grey"/>
    <s v="50x60&quot;"/>
    <x v="5"/>
    <n v="6872"/>
    <n v="192319.29"/>
  </r>
  <r>
    <x v="6"/>
    <s v="Madison Park Signature"/>
    <s v="Splendor|Splendor|Splendor"/>
    <s v="BATH RUG"/>
    <s v="MPS72-446"/>
    <s v="White"/>
    <s v="21x34&quot;"/>
    <x v="1"/>
    <n v="10328"/>
    <n v="192208.49"/>
  </r>
  <r>
    <x v="2"/>
    <s v="Madison Park"/>
    <s v="Marina|Anchorage|Fairbanks"/>
    <s v="COMFORTER (SET)"/>
    <s v="MP10-6156"/>
    <s v="Blue"/>
    <s v="King/Cal K"/>
    <x v="0"/>
    <n v="2365"/>
    <n v="191646.28"/>
  </r>
  <r>
    <x v="0"/>
    <s v="Madison Park"/>
    <s v="Parker|Avalon|Avenu"/>
    <s v="OCCASIONL TABLE"/>
    <s v="MP120-0095"/>
    <s v="Off-White/Pecan"/>
    <s v="See below"/>
    <x v="0"/>
    <n v="2292"/>
    <n v="191035"/>
  </r>
  <r>
    <x v="2"/>
    <s v="Madison Park"/>
    <s v="Quebec|Mansfield|Vancouver"/>
    <s v="COVERLET&amp;BEDSPR"/>
    <s v="MP13-709"/>
    <s v="Cream"/>
    <s v="King"/>
    <x v="4"/>
    <n v="2776"/>
    <n v="190284.65"/>
  </r>
  <r>
    <x v="6"/>
    <s v="Madison Park"/>
    <s v="Spa Waffle|Spa Waffle|Spa Waffle"/>
    <s v="SHOWER CURTAIN"/>
    <s v="MP70-1483"/>
    <s v="Taupe"/>
    <s v="72x72&quot;"/>
    <x v="1"/>
    <n v="11897"/>
    <n v="190274.26"/>
  </r>
  <r>
    <x v="0"/>
    <s v="Madison Park Signature"/>
    <s v="Ultra|Ultra|Ultra"/>
    <s v="DINING CHAIR"/>
    <s v="MPS108-0296"/>
    <s v="Light Green Multi"/>
    <s v="Set of 2"/>
    <x v="4"/>
    <n v="947"/>
    <n v="189158.33"/>
  </r>
  <r>
    <x v="2"/>
    <s v="Madison Park"/>
    <s v="Cassandra|Gisele|Maddy"/>
    <s v="COMFORTER (SET)"/>
    <s v="MP10-6164"/>
    <s v="Blush"/>
    <s v="Queen"/>
    <x v="0"/>
    <n v="2142"/>
    <n v="188977.57"/>
  </r>
  <r>
    <x v="3"/>
    <s v="Beautyrest"/>
    <s v="Heated Plush|Heated Plush|Heated Plush"/>
    <s v="ELECT BLANKET"/>
    <s v="BR54-0524"/>
    <s v="Ivory"/>
    <s v="King"/>
    <x v="1"/>
    <n v="2328"/>
    <n v="187937.64"/>
  </r>
  <r>
    <x v="3"/>
    <s v="Serta"/>
    <s v="Fila AZ|Fila AZ|Fila AZ"/>
    <s v="ELEC MATT PAD"/>
    <s v="ST55-0277"/>
    <s v="White"/>
    <s v="Cal King"/>
    <x v="3"/>
    <n v="2605"/>
    <n v="187560"/>
  </r>
  <r>
    <x v="3"/>
    <s v="Madison Park"/>
    <s v="Duke|York|York"/>
    <s v="COMFORTER (SET)"/>
    <s v="MP10-3065"/>
    <s v="Black"/>
    <s v="King/Cal K"/>
    <x v="1"/>
    <n v="4016"/>
    <n v="187383.63"/>
  </r>
  <r>
    <x v="8"/>
    <s v="Urban Habitat Kids"/>
    <s v="Callie|Ensley|Kelsey"/>
    <s v="COMFORTER (SET)"/>
    <s v="UHK10-0091"/>
    <s v="Multi"/>
    <s v="Full/Queen"/>
    <x v="1"/>
    <n v="2608"/>
    <n v="187309.67"/>
  </r>
  <r>
    <x v="4"/>
    <s v="Madison Park"/>
    <s v="Windom|Prospect|Prospect"/>
    <s v="BLANKET"/>
    <s v="MP51-1615"/>
    <s v="White"/>
    <s v="King"/>
    <x v="4"/>
    <n v="6698"/>
    <n v="185748.82"/>
  </r>
  <r>
    <x v="2"/>
    <s v="Madison Park"/>
    <s v="Genevieve|Abigail|Beverly"/>
    <s v="COMFORTER (SET)"/>
    <s v="MP10-4041"/>
    <s v="Navy"/>
    <s v="Queen"/>
    <x v="4"/>
    <n v="3383"/>
    <n v="185173.47"/>
  </r>
  <r>
    <x v="2"/>
    <s v="Madison Park"/>
    <s v="Vienna|Marcella|Adela"/>
    <s v="COMFORTER (SET)"/>
    <s v="MP10-3830"/>
    <s v="Indigo"/>
    <s v="King"/>
    <x v="0"/>
    <n v="2194"/>
    <n v="182562.86"/>
  </r>
  <r>
    <x v="0"/>
    <s v="Threshold"/>
    <s v="Esters|Esters|Esters"/>
    <s v="BAR STOOL"/>
    <s v="TG100-0192"/>
    <s v="Natural"/>
    <s v="See below"/>
    <x v="2"/>
    <n v="890"/>
    <n v="182227.5"/>
  </r>
  <r>
    <x v="0"/>
    <s v="INK+IVY"/>
    <s v="Monterey|Monterey|Monterey"/>
    <s v="OCCASIONL TABLE"/>
    <s v="II120-0459"/>
    <s v="Natural"/>
    <s v="64&quot;W"/>
    <x v="0"/>
    <n v="721"/>
    <n v="181662.59"/>
  </r>
  <r>
    <x v="2"/>
    <s v="Super Listing"/>
    <s v="Porter|Evans|Walker"/>
    <s v="COMFORTER (SET)"/>
    <s v="AM10-0009"/>
    <s v="White"/>
    <s v="King"/>
    <x v="1"/>
    <n v="6826"/>
    <n v="180510.9"/>
  </r>
  <r>
    <x v="0"/>
    <s v="Madison Park"/>
    <s v="Lexi|Hemlock|Wesley"/>
    <s v="ACCENT TABLE"/>
    <s v="MP120-0427"/>
    <s v="Natural"/>
    <s v="See below"/>
    <x v="0"/>
    <n v="1421"/>
    <n v="180147.37"/>
  </r>
  <r>
    <x v="3"/>
    <s v="Super Listing"/>
    <s v="Avril|Nami|Ombak"/>
    <s v="COMFORTER (SET)"/>
    <s v="AM10-0288"/>
    <s v="Ivory"/>
    <s v="King/Cal K"/>
    <x v="1"/>
    <n v="4373"/>
    <n v="180071"/>
  </r>
  <r>
    <x v="1"/>
    <s v="Madison Park"/>
    <s v="Anaheim|Salford|Preston"/>
    <s v="WINDOW PANEL"/>
    <s v="MP40-6764"/>
    <s v="Natural"/>
    <s v="50x95&quot;"/>
    <x v="1"/>
    <n v="8609"/>
    <n v="177880.07"/>
  </r>
  <r>
    <x v="9"/>
    <s v="Madison Park Signature"/>
    <s v="Turkish|Turkish|Turkish"/>
    <s v="BATH TOWEL"/>
    <s v="MPS73-317"/>
    <s v="Taupe"/>
    <s v="6-Piece"/>
    <x v="0"/>
    <n v="4887"/>
    <n v="177489.41"/>
  </r>
  <r>
    <x v="4"/>
    <s v="Sleep Philosophy"/>
    <s v="All Natural|All Natural|All Natural"/>
    <s v="MATT PAD/TOPPER"/>
    <s v="BASI16-0327"/>
    <s v="White"/>
    <s v="Full"/>
    <x v="4"/>
    <n v="5880"/>
    <n v="177365.09"/>
  </r>
  <r>
    <x v="2"/>
    <s v="Super Listing"/>
    <s v="Porter|Evans|Walker"/>
    <s v="COMFORTER (SET)"/>
    <s v="AM10-0471"/>
    <s v="Neutral"/>
    <s v="Cal King"/>
    <x v="1"/>
    <n v="4635"/>
    <n v="177030.87"/>
  </r>
  <r>
    <x v="2"/>
    <s v="Madison Park Signature"/>
    <s v="Urban Cabin|Urban Cabin|Urban Cabin"/>
    <s v="COMFORTER (SET)"/>
    <s v="MPS10-346"/>
    <s v="Brown"/>
    <s v="King"/>
    <x v="1"/>
    <n v="855"/>
    <n v="176546.05"/>
  </r>
  <r>
    <x v="0"/>
    <s v="Madison Park"/>
    <s v="Driscoll|Wyatt|Grayson"/>
    <s v="ACCENT CHEST"/>
    <s v="MP130-0156"/>
    <s v="Reclaimed Natural"/>
    <s v="See below"/>
    <x v="4"/>
    <n v="779"/>
    <n v="176191.08"/>
  </r>
  <r>
    <x v="3"/>
    <s v="Beautyrest"/>
    <s v="Heated Plush|Heated Plush|Heated Plush"/>
    <s v="ELECT BLANKET"/>
    <s v="BR54-0516"/>
    <s v="Grey"/>
    <s v="King"/>
    <x v="1"/>
    <n v="2127"/>
    <n v="176184.28"/>
  </r>
  <r>
    <x v="0"/>
    <s v="INK+IVY"/>
    <s v="Newport|Newport|Newport"/>
    <s v="ACCENT CHAIR"/>
    <s v="II100-0468"/>
    <s v="Spice"/>
    <s v="See below"/>
    <x v="4"/>
    <n v="1054"/>
    <n v="175680.89"/>
  </r>
  <r>
    <x v="2"/>
    <s v="Madison Park Essentials"/>
    <s v="Joella|Loretta|Emma"/>
    <s v="COMFORTER (SET)"/>
    <s v="MPE10-477"/>
    <s v="Taupe"/>
    <s v="King"/>
    <x v="0"/>
    <n v="1526"/>
    <n v="174124.46"/>
  </r>
  <r>
    <x v="2"/>
    <s v="Woolrich"/>
    <s v="Mill Creek|Mill Creek|Mill Creek"/>
    <s v="COVERLET&amp;BEDSPR"/>
    <s v="WR13-2815"/>
    <s v="Green"/>
    <s v="Full/Queen"/>
    <x v="0"/>
    <n v="2974"/>
    <n v="173871.19"/>
  </r>
  <r>
    <x v="2"/>
    <s v="Madison Park"/>
    <s v="Odette|Dillon|Eliot"/>
    <s v="COMFORTER (SET)"/>
    <s v="MP10-6837"/>
    <s v="Navy/Silver"/>
    <s v="King"/>
    <x v="4"/>
    <n v="1890"/>
    <n v="173600.02"/>
  </r>
  <r>
    <x v="3"/>
    <s v="Beautyrest"/>
    <s v="Cotton Blend|Cotton Blend|Cotton Blend"/>
    <s v="ELEC MATT PAD"/>
    <s v="BR55-0201"/>
    <s v="White"/>
    <s v="King"/>
    <x v="1"/>
    <n v="2580"/>
    <n v="172723.65"/>
  </r>
  <r>
    <x v="2"/>
    <s v="Madison Park Essentials"/>
    <s v="Brystol|Cadence|Isabella"/>
    <s v="COMFORTER (SET)"/>
    <s v="MPE10-981"/>
    <s v="Navy"/>
    <s v="King"/>
    <x v="4"/>
    <n v="1556"/>
    <n v="171207.85"/>
  </r>
  <r>
    <x v="1"/>
    <s v="Madison Park"/>
    <s v="Anaheim|Salford|Preston"/>
    <s v="WINDOW PANEL"/>
    <s v="MP40-6768"/>
    <s v="Brown"/>
    <s v="50x95&quot;"/>
    <x v="1"/>
    <n v="8069"/>
    <n v="171196.73"/>
  </r>
  <r>
    <x v="0"/>
    <s v="Madison Park"/>
    <s v="Donohue|Sunnee|Lyla"/>
    <s v="ACCENT CHAIR"/>
    <s v="MP100-1242"/>
    <s v="Light Blue/Antique Cream"/>
    <s v="See below"/>
    <x v="4"/>
    <n v="641"/>
    <n v="170457.89"/>
  </r>
  <r>
    <x v="2"/>
    <s v="Madison Park"/>
    <s v="Dawn|Vanessa|Stella"/>
    <s v="COMFORTER (SET)"/>
    <s v="MP10-387"/>
    <s v="Aqua"/>
    <s v="King"/>
    <x v="1"/>
    <n v="1657"/>
    <n v="170426.39"/>
  </r>
  <r>
    <x v="0"/>
    <s v="Madison Park"/>
    <s v="Lexi|Hemlock|Wesley"/>
    <s v="DINING TABLE"/>
    <s v="MP121-1223"/>
    <s v="Reclaimed Walnut"/>
    <s v="46&quot; Dia."/>
    <x v="4"/>
    <n v="572"/>
    <n v="169955.03"/>
  </r>
  <r>
    <x v="2"/>
    <s v="Madison Park"/>
    <s v="Aubrey|Whitman|Charlotte"/>
    <s v="COMFORTER (SET)"/>
    <s v="MP10-334"/>
    <s v="Black"/>
    <s v="King"/>
    <x v="4"/>
    <n v="1564"/>
    <n v="169817.06"/>
  </r>
  <r>
    <x v="3"/>
    <s v="Super Listing"/>
    <s v="Avril|Nami|Ombak"/>
    <s v="COMFORTER (SET)"/>
    <s v="AM10-0275"/>
    <s v="Pink"/>
    <s v="Full/Queen"/>
    <x v="1"/>
    <n v="4562"/>
    <n v="168973.55"/>
  </r>
  <r>
    <x v="2"/>
    <s v="Madison Park"/>
    <s v="Bellagio|Venetian|Mirage"/>
    <s v="COVERLET&amp;BEDSPR"/>
    <s v="MP13-369"/>
    <s v="Brown/Gold"/>
    <s v="King/Cal K"/>
    <x v="1"/>
    <n v="2678"/>
    <n v="167706.29"/>
  </r>
  <r>
    <x v="0"/>
    <s v="Martha Stewart"/>
    <s v="Decker|Decker|Decker"/>
    <s v="ACCENT CHAIR"/>
    <s v="MT100-0106"/>
    <s v="Charcoal"/>
    <s v="See below"/>
    <x v="4"/>
    <n v="634"/>
    <n v="167436.85999999999"/>
  </r>
  <r>
    <x v="2"/>
    <s v="Woolrich"/>
    <s v="Perry|Perry|Perry"/>
    <s v="COMFORTER (SET)"/>
    <s v="WR10-2194"/>
    <s v="Blue"/>
    <s v="King/Cal K"/>
    <x v="0"/>
    <n v="1562"/>
    <n v="166632.85999999999"/>
  </r>
  <r>
    <x v="2"/>
    <s v="Woolrich"/>
    <s v="Perry|Perry|Perry"/>
    <s v="COMFORTER (SET)"/>
    <s v="WR10-2193"/>
    <s v="Blue"/>
    <s v="Queen"/>
    <x v="0"/>
    <n v="1735"/>
    <n v="166103.43"/>
  </r>
  <r>
    <x v="2"/>
    <s v="Madison Park Essentials"/>
    <s v="Joella|Loretta|Emma"/>
    <s v="COMFORTER (SET)"/>
    <s v="MPE10-476"/>
    <s v="Taupe"/>
    <s v="Queen"/>
    <x v="0"/>
    <n v="1645"/>
    <n v="165368.31"/>
  </r>
  <r>
    <x v="2"/>
    <s v="Madison Park"/>
    <s v="Boone|Westbrook|Powell"/>
    <s v="COMFORTER (SET)"/>
    <s v="MP10-905"/>
    <s v="Brown"/>
    <s v="King"/>
    <x v="4"/>
    <n v="2091"/>
    <n v="164752.75"/>
  </r>
  <r>
    <x v="8"/>
    <s v="Urban Habitat Kids"/>
    <s v="Gracie|Madeline|Elle"/>
    <s v="COMFORTER (SET)"/>
    <s v="UHK10-0226"/>
    <s v="White/Purple"/>
    <s v="Twin"/>
    <x v="0"/>
    <n v="3376"/>
    <n v="164752.07"/>
  </r>
  <r>
    <x v="0"/>
    <s v="INK+IVY"/>
    <s v="Blaze|Blaze|Blaze"/>
    <s v="OCCASIONL TABLE"/>
    <s v="FPF17-0296"/>
    <s v="Brown"/>
    <s v="See below"/>
    <x v="0"/>
    <n v="2150"/>
    <n v="164640.51999999999"/>
  </r>
  <r>
    <x v="2"/>
    <s v="Woolrich"/>
    <s v="Bitter Creek|Bitter Creek|Bitter Creek"/>
    <s v="COMFORTER (SET)"/>
    <s v="WR10-2180"/>
    <s v="Grey/Brown"/>
    <s v="King"/>
    <x v="0"/>
    <n v="1692"/>
    <n v="163971.89000000001"/>
  </r>
  <r>
    <x v="1"/>
    <s v="Madison Park"/>
    <s v="Anaheim|Salford|Preston"/>
    <s v="WINDOW PANEL"/>
    <s v="MP40-6767"/>
    <s v="Brown"/>
    <s v="50x84&quot;"/>
    <x v="1"/>
    <n v="8766"/>
    <n v="163014.35999999999"/>
  </r>
  <r>
    <x v="0"/>
    <s v="Martha Stewart"/>
    <s v="Playa|Playa|Playa"/>
    <s v="BAR STOOL"/>
    <s v="MT104-0169"/>
    <s v="Natural"/>
    <s v="See below"/>
    <x v="4"/>
    <n v="666"/>
    <n v="162684.46"/>
  </r>
  <r>
    <x v="2"/>
    <s v="Madison Park"/>
    <s v="Boone|Westbrook|Powell"/>
    <s v="COMFORTER (SET)"/>
    <s v="MP10-904"/>
    <s v="Brown"/>
    <s v="Queen"/>
    <x v="4"/>
    <n v="2420"/>
    <n v="161818.92000000001"/>
  </r>
  <r>
    <x v="5"/>
    <s v="Madison Park Signature"/>
    <s v="Marlowe|Marlowe|Marlowe"/>
    <s v="DEC. MIRROR"/>
    <s v="MPS95F-0037"/>
    <s v="Black"/>
    <s v="36&quot; Dia"/>
    <x v="0"/>
    <n v="1467"/>
    <n v="160845.99"/>
  </r>
  <r>
    <x v="2"/>
    <s v="Super Listing"/>
    <s v="Porter|Evans|Walker"/>
    <s v="DUVET&amp;DUVET SET"/>
    <s v="AM12-0039"/>
    <s v="Neutral"/>
    <s v="King"/>
    <x v="1"/>
    <n v="6804"/>
    <n v="160801.95000000001"/>
  </r>
  <r>
    <x v="0"/>
    <s v="Threshold"/>
    <s v="Ceylon"/>
    <s v="DINING CHAIR"/>
    <s v="TG100-0093"/>
    <s v="Natural"/>
    <s v="See below"/>
    <x v="2"/>
    <n v="1377"/>
    <n v="159194.97"/>
  </r>
  <r>
    <x v="2"/>
    <s v="Super Listing"/>
    <s v="Porter|Evans|Walker"/>
    <s v="COMFORTER (SET)"/>
    <s v="AM10-0394"/>
    <s v="Clay"/>
    <s v="King"/>
    <x v="1"/>
    <n v="4726"/>
    <n v="158555.66"/>
  </r>
  <r>
    <x v="3"/>
    <s v="Beautyrest"/>
    <s v="Heated Microlight to Berber|Heated Microlight to Berber"/>
    <s v="ELECT BLANKET"/>
    <s v="BR54-0653"/>
    <s v="Ivory"/>
    <s v="King"/>
    <x v="4"/>
    <n v="1640"/>
    <n v="158509.15"/>
  </r>
  <r>
    <x v="2"/>
    <s v="Super Listing"/>
    <s v="Porter|Evans|Walker"/>
    <s v="COMFORTER (SET)"/>
    <s v="AM10-0002"/>
    <s v="Grey"/>
    <s v="Queen"/>
    <x v="1"/>
    <n v="6517"/>
    <n v="158389.14000000001"/>
  </r>
  <r>
    <x v="2"/>
    <s v="Madison Park Essentials"/>
    <s v="Brystol|Cadence|Isabella"/>
    <s v="COMFORTER (SET)"/>
    <s v="MPE10-785"/>
    <s v="Brown"/>
    <s v="King"/>
    <x v="0"/>
    <n v="1428"/>
    <n v="158290.94"/>
  </r>
  <r>
    <x v="2"/>
    <s v="Madison Park"/>
    <s v="Heritage|Lexington|Lawrence"/>
    <s v="COMFORTER (SET)"/>
    <s v="MP10-6141"/>
    <s v="Grey"/>
    <s v="King/Cal K"/>
    <x v="4"/>
    <n v="2138"/>
    <n v="157112.87"/>
  </r>
  <r>
    <x v="2"/>
    <s v="Madison Park"/>
    <s v="Palmer|Teagan|Dakota"/>
    <s v="COMFORTER (SET)"/>
    <s v="MP10-423"/>
    <s v="Black"/>
    <s v="Queen"/>
    <x v="4"/>
    <n v="2302"/>
    <n v="156532.75"/>
  </r>
  <r>
    <x v="2"/>
    <s v="Madison Park"/>
    <s v="Marina|Anchorage|Fairbanks"/>
    <s v="COVERLET&amp;BEDSPR"/>
    <s v="MP13-2426"/>
    <s v="Blue"/>
    <s v="King/Cal K"/>
    <x v="0"/>
    <n v="2448"/>
    <n v="156360.37"/>
  </r>
  <r>
    <x v="0"/>
    <s v="Madison Park Signature"/>
    <s v="Beckett|Beckett|Beckett"/>
    <s v="BED"/>
    <s v="MPS115-0058U2"/>
    <s v="Morocco Brown"/>
    <s v="Queen"/>
    <x v="0"/>
    <n v="426"/>
    <n v="155984.91"/>
  </r>
  <r>
    <x v="0"/>
    <s v="Madison Park Signature"/>
    <s v="Victoria|Victoria|Victoria"/>
    <s v="NIGHTSTAND"/>
    <s v="MPS136-0181"/>
    <s v="Light Natural"/>
    <s v="See below"/>
    <x v="7"/>
    <n v="890"/>
    <n v="155691.22"/>
  </r>
  <r>
    <x v="2"/>
    <s v="Madison Park"/>
    <s v="Luna|Piper|Willow"/>
    <s v="COVERLET&amp;BEDSPR"/>
    <s v="MP13-2123"/>
    <s v="Taupe"/>
    <s v="King/Cal K"/>
    <x v="4"/>
    <n v="2472"/>
    <n v="155582.32"/>
  </r>
  <r>
    <x v="2"/>
    <s v="Madison Park Essentials"/>
    <s v="Brystol|Cadence|Isabella"/>
    <s v="COMFORTER (SET)"/>
    <s v="MPE10-638"/>
    <s v="Teal"/>
    <s v="Cal King"/>
    <x v="1"/>
    <n v="1406"/>
    <n v="155389.20000000001"/>
  </r>
  <r>
    <x v="0"/>
    <s v="Madison Park"/>
    <s v="Parker|Avalon|Avenu"/>
    <s v="OCCASIONL TABLE"/>
    <s v="MP120-1063"/>
    <s v="Off-White/Natural"/>
    <s v="See below"/>
    <x v="0"/>
    <n v="1259"/>
    <n v="154686.15"/>
  </r>
  <r>
    <x v="2"/>
    <s v="Madison Park"/>
    <s v="Luna|Piper|Willow"/>
    <s v="COVERLET&amp;BEDSPR"/>
    <s v="MP13-2121"/>
    <s v="Blue"/>
    <s v="King/Cal K"/>
    <x v="4"/>
    <n v="2457"/>
    <n v="154667.64000000001"/>
  </r>
  <r>
    <x v="9"/>
    <s v="Madison Park Signature"/>
    <s v="Turkish|Turkish|Turkish"/>
    <s v="BATH TOWEL"/>
    <s v="MPS73-316"/>
    <s v="Grey"/>
    <s v="6-Piece"/>
    <x v="0"/>
    <n v="4194"/>
    <n v="154535.60999999999"/>
  </r>
  <r>
    <x v="2"/>
    <s v="Comfort Spaces"/>
    <s v="Gloria"/>
    <s v="COVERLET&amp;BEDSPR"/>
    <s v="CS14-1303"/>
    <s v="Aqua"/>
    <s v="Twin/Twin "/>
    <x v="3"/>
    <n v="9074"/>
    <n v="154522.18"/>
  </r>
  <r>
    <x v="0"/>
    <s v="Threshold designed with Studio McGee"/>
    <s v="Howell|Howell|Howell"/>
    <s v="ACCENT CHAIR"/>
    <s v="TG100-0259"/>
    <s v="Light Stone"/>
    <s v="See below"/>
    <x v="2"/>
    <n v="649"/>
    <n v="154416.57"/>
  </r>
  <r>
    <x v="2"/>
    <s v="Madison Park"/>
    <s v="Marina|Anchorage|Fairbanks"/>
    <s v="COVERLET&amp;BEDSPR"/>
    <s v="MP13-2425"/>
    <s v="Blue"/>
    <s v="Full/Queen"/>
    <x v="0"/>
    <n v="2516"/>
    <n v="154360.63"/>
  </r>
  <r>
    <x v="9"/>
    <s v="Madison Park Signature"/>
    <s v="Turkish|Turkish|Turkish"/>
    <s v="BATH TOWEL"/>
    <s v="MPS73-318"/>
    <s v="Natural"/>
    <s v="6-Piece"/>
    <x v="1"/>
    <n v="4165"/>
    <n v="153824.42000000001"/>
  </r>
  <r>
    <x v="0"/>
    <s v="INK+IVY"/>
    <s v="Novak|Novak|Novak"/>
    <s v="ACCENT CHAIR"/>
    <s v="II110-0397"/>
    <s v="Light Blue"/>
    <s v="See below"/>
    <x v="4"/>
    <n v="1118"/>
    <n v="153469.32999999999"/>
  </r>
  <r>
    <x v="3"/>
    <s v="Madison Park"/>
    <s v="Zuri|Marselle|Marselle"/>
    <s v="THROW"/>
    <s v="MP50-6233"/>
    <s v="Snow Leopard"/>
    <s v="60x70&quot;"/>
    <x v="4"/>
    <n v="9559"/>
    <n v="153189.04"/>
  </r>
  <r>
    <x v="3"/>
    <s v="Madison Park"/>
    <s v="Ruched Fur|Ruched Fur|Ruched Fur"/>
    <s v="THROW"/>
    <s v="MP50-4878"/>
    <s v="Blush"/>
    <s v="50x60&quot;"/>
    <x v="1"/>
    <n v="8389"/>
    <n v="153159.01999999999"/>
  </r>
  <r>
    <x v="5"/>
    <s v="Madison Park Signature"/>
    <s v="Marlowe|Marlowe|Marlowe"/>
    <s v="DEC. MIRROR"/>
    <s v="MPS95F-0034"/>
    <s v="Gold"/>
    <s v="27&quot; Dia"/>
    <x v="0"/>
    <n v="2127"/>
    <n v="153065.68"/>
  </r>
  <r>
    <x v="3"/>
    <s v="Beautyrest"/>
    <s v="Heated Plush|Heated Plush|Heated Plush"/>
    <s v="ELECT BLANKET"/>
    <s v="BR54-0515"/>
    <s v="Grey"/>
    <s v="Queen"/>
    <x v="1"/>
    <n v="2124"/>
    <n v="152099.1"/>
  </r>
  <r>
    <x v="2"/>
    <s v="Madison Park Essentials"/>
    <s v="Saben|Barret|Seth"/>
    <s v="COMFORTER (SET)"/>
    <s v="MPE10-695"/>
    <s v="Aqua"/>
    <s v="Queen"/>
    <x v="1"/>
    <n v="2116"/>
    <n v="151696.98000000001"/>
  </r>
  <r>
    <x v="0"/>
    <s v="Madison Park"/>
    <s v="Parker|Avalon|Avenu"/>
    <s v="BOOKCASE/SHELF"/>
    <s v="MP138-0128"/>
    <s v="Off-White/Pecan"/>
    <s v="See below"/>
    <x v="4"/>
    <n v="889"/>
    <n v="151641.01999999999"/>
  </r>
  <r>
    <x v="3"/>
    <s v="Beautyrest"/>
    <s v="Heated Plush|Heated Plush|Heated Plush"/>
    <s v="ELECT BLANKET"/>
    <s v="BR54-0520"/>
    <s v="Mink"/>
    <s v="King"/>
    <x v="0"/>
    <n v="1800"/>
    <n v="151255.85999999999"/>
  </r>
  <r>
    <x v="0"/>
    <s v="Madison Park"/>
    <s v="Capstone|Wilmette|Milton"/>
    <s v="MOTION"/>
    <s v="MP103-0482"/>
    <s v="Taupe Multi"/>
    <s v="See below"/>
    <x v="7"/>
    <n v="871"/>
    <n v="151186.64000000001"/>
  </r>
  <r>
    <x v="9"/>
    <s v="Madison Park Signature"/>
    <s v="800GSM|800GSM|800GSM"/>
    <s v="BATH TOWEL"/>
    <s v="MPS73-188"/>
    <s v="White"/>
    <s v="8-Piece"/>
    <x v="1"/>
    <n v="4306"/>
    <n v="150849.87"/>
  </r>
  <r>
    <x v="2"/>
    <s v="Madison Park"/>
    <s v="Odette|Dillon|Eliot"/>
    <s v="COMFORTER (SET)"/>
    <s v="MP10-6289"/>
    <s v="Tan/Ivory"/>
    <s v="Cal King"/>
    <x v="0"/>
    <n v="1584"/>
    <n v="149974.79999999999"/>
  </r>
  <r>
    <x v="0"/>
    <s v="INK+IVY"/>
    <s v="Oslo|Oslo|Oslo"/>
    <s v="BAR STOOL"/>
    <s v="II104-0511"/>
    <s v="Brown"/>
    <s v="See below"/>
    <x v="4"/>
    <n v="1085"/>
    <n v="149970.23000000001"/>
  </r>
  <r>
    <x v="7"/>
    <s v="True North by Sleep Philosophy"/>
    <s v="Cozy Cotton Flannel|Cozy Cotton Flannel|Cozy Cotton Flannel"/>
    <s v="SHEET/SHEET SET"/>
    <s v="TN20-0254"/>
    <s v="Multi Leaves"/>
    <s v="Queen"/>
    <x v="1"/>
    <n v="6285"/>
    <n v="149784.06"/>
  </r>
  <r>
    <x v="3"/>
    <s v="Super Listing"/>
    <s v="Avril|Nami|Ombak"/>
    <s v="COMFORTER (SET)"/>
    <s v="AM10-0279"/>
    <s v="Gray"/>
    <s v="King/Cal K"/>
    <x v="1"/>
    <n v="3794"/>
    <n v="148842.37"/>
  </r>
  <r>
    <x v="0"/>
    <s v="Madison Park"/>
    <s v="Alana|Minkoff|Aaron"/>
    <s v="MOTION"/>
    <s v="MP103-0731"/>
    <s v="Blue Multi"/>
    <s v="See below"/>
    <x v="7"/>
    <n v="599"/>
    <n v="148645.74"/>
  </r>
  <r>
    <x v="2"/>
    <s v="INK+IVY"/>
    <s v="Imani|Imani|Imani"/>
    <s v="COMFORTER (SET)"/>
    <s v="II10-1090"/>
    <s v="Gray"/>
    <s v="King/Cal K"/>
    <x v="0"/>
    <n v="1767"/>
    <n v="148220.13"/>
  </r>
  <r>
    <x v="0"/>
    <s v="INK+IVY"/>
    <s v="Bailey|Bailey|Bailey"/>
    <s v="ACCENT BENCH"/>
    <s v="II105-0525"/>
    <s v="Taupe"/>
    <s v="See below"/>
    <x v="4"/>
    <n v="1141"/>
    <n v="147960.12"/>
  </r>
  <r>
    <x v="1"/>
    <s v="Madison Park"/>
    <s v="Anaheim|Salford|Preston"/>
    <s v="WINDOW PANEL"/>
    <s v="MP40-6763"/>
    <s v="Natural"/>
    <s v="50x84&quot;"/>
    <x v="1"/>
    <n v="8345"/>
    <n v="147595.76999999999"/>
  </r>
  <r>
    <x v="2"/>
    <s v="Madison Park Essentials"/>
    <s v="Brystol|Cadence|Isabella"/>
    <s v="COMFORTER (SET)"/>
    <s v="MPE10-633"/>
    <s v="Red"/>
    <s v="Queen"/>
    <x v="4"/>
    <n v="1457"/>
    <n v="147266.72"/>
  </r>
  <r>
    <x v="0"/>
    <s v="Madison Park"/>
    <s v="Emmett|Janet|Cheryl"/>
    <s v="BAR STOOL"/>
    <s v="MP104-1105"/>
    <s v="Beige"/>
    <s v="See below"/>
    <x v="4"/>
    <n v="1031"/>
    <n v="147061.34"/>
  </r>
  <r>
    <x v="2"/>
    <s v="Woolrich"/>
    <s v="Winter Hills|Winter Hills|Winter Hills"/>
    <s v="COVERLET&amp;BEDSPR"/>
    <s v="WR14-1728"/>
    <s v="Tan"/>
    <s v="Full/Queen"/>
    <x v="0"/>
    <n v="2614"/>
    <n v="146991.57"/>
  </r>
  <r>
    <x v="0"/>
    <s v="Madison Park"/>
    <s v="Pearce|Walsh|Howard"/>
    <s v="BAR STOOL"/>
    <s v="MP104-0515"/>
    <s v="Grey"/>
    <s v="See below"/>
    <x v="4"/>
    <n v="996"/>
    <n v="146540.78"/>
  </r>
  <r>
    <x v="3"/>
    <s v="Serta"/>
    <s v="Wyatt AZ|Wyatt AZ|Wyatt AZ"/>
    <s v="ELEC MATT PAD"/>
    <s v="ST55-0073"/>
    <s v="White"/>
    <s v="Cal King"/>
    <x v="3"/>
    <n v="1685"/>
    <n v="146439.14000000001"/>
  </r>
  <r>
    <x v="0"/>
    <s v="INK+IVY"/>
    <s v="Sonoma|Sonoma|Sonoma"/>
    <s v="DINING TABLE"/>
    <s v="II121-0311"/>
    <s v="Natural"/>
    <s v="See below"/>
    <x v="0"/>
    <n v="545"/>
    <n v="146385.04"/>
  </r>
  <r>
    <x v="2"/>
    <s v="Woolrich"/>
    <s v="Winter Hills|Winter Hills|Winter Hills"/>
    <s v="COVERLET&amp;BEDSPR"/>
    <s v="WR14-1729"/>
    <s v="Tan"/>
    <s v="King/Cal K"/>
    <x v="0"/>
    <n v="2476"/>
    <n v="146155.67000000001"/>
  </r>
  <r>
    <x v="3"/>
    <s v="Madison Park Essentials"/>
    <s v="Parkston|Hartford|Hartford"/>
    <s v="COMFORTER (SET)"/>
    <s v="BASI10-0243"/>
    <s v="Navy"/>
    <s v="Full/Queen"/>
    <x v="1"/>
    <n v="5544"/>
    <n v="146071.14000000001"/>
  </r>
  <r>
    <x v="2"/>
    <s v="510 Design"/>
    <s v="Ramsey|Lynda|Casey"/>
    <s v="COMFORTER (SET)"/>
    <s v="5DS10-0047"/>
    <s v="Neutral"/>
    <s v="Queen"/>
    <x v="0"/>
    <n v="2905"/>
    <n v="145214.18"/>
  </r>
  <r>
    <x v="0"/>
    <s v="Madison Park"/>
    <s v="Welburn|Antonio|Madera"/>
    <s v="ACCENT BENCH"/>
    <s v="MP105-0543"/>
    <s v="Tan"/>
    <s v="See below"/>
    <x v="4"/>
    <n v="1277"/>
    <n v="145204.57999999999"/>
  </r>
  <r>
    <x v="9"/>
    <s v="Madison Park Signature"/>
    <s v="Turkish|Turkish|Turkish"/>
    <s v="BATH TOWEL"/>
    <s v="MPS73-454"/>
    <s v="Charcoal"/>
    <s v="6-Piece"/>
    <x v="1"/>
    <n v="3937"/>
    <n v="144959.59"/>
  </r>
  <r>
    <x v="2"/>
    <s v="Madison Park"/>
    <s v="Marina|Anchorage|Fairbanks"/>
    <s v="COMFORTER (SET)"/>
    <s v="MP10-6155"/>
    <s v="Blue"/>
    <s v="Full/Queen"/>
    <x v="0"/>
    <n v="2132"/>
    <n v="144905.35"/>
  </r>
  <r>
    <x v="0"/>
    <s v="510 Design"/>
    <s v="Paula|Paula|Paula"/>
    <s v="ACCENT CHAIR"/>
    <s v="5DS100-0035"/>
    <s v="Light Blue"/>
    <s v="See below"/>
    <x v="4"/>
    <n v="1115"/>
    <n v="144714.99"/>
  </r>
  <r>
    <x v="6"/>
    <s v="Madison Park"/>
    <s v="Amherst|Eastridge|Salem"/>
    <s v="SHOWER CURTAIN"/>
    <s v="MP70-246"/>
    <s v="Black"/>
    <s v="72x72&quot;"/>
    <x v="1"/>
    <n v="10141"/>
    <n v="144366.70000000001"/>
  </r>
  <r>
    <x v="0"/>
    <s v="Madison Park"/>
    <s v="Charlotte|Elaine|Hamilton"/>
    <s v="DINING CHAIR"/>
    <s v="MP108-1243"/>
    <s v="Cream"/>
    <s v="See below"/>
    <x v="7"/>
    <n v="693"/>
    <n v="143834.70000000001"/>
  </r>
  <r>
    <x v="2"/>
    <s v="Madison Park Essentials"/>
    <s v="Joella|Loretta|Emma"/>
    <s v="COMFORTER (SET)"/>
    <s v="MPE10-698"/>
    <s v="Plum"/>
    <s v="Queen"/>
    <x v="4"/>
    <n v="1437"/>
    <n v="143571.38"/>
  </r>
  <r>
    <x v="0"/>
    <s v="Madison Park Signature"/>
    <s v="Marie|Marie|Marie"/>
    <s v="DINING CHAIR"/>
    <s v="MPS100-0042"/>
    <s v="Beige/Light Natural"/>
    <s v="See below"/>
    <x v="7"/>
    <n v="706"/>
    <n v="142599.01999999999"/>
  </r>
  <r>
    <x v="2"/>
    <s v="Super Listing"/>
    <s v="Porter|Evans|Walker"/>
    <s v="COMFORTER (SET)"/>
    <s v="AM10-0008"/>
    <s v="White"/>
    <s v="Queen"/>
    <x v="1"/>
    <n v="5854"/>
    <n v="142378.39000000001"/>
  </r>
  <r>
    <x v="2"/>
    <s v="INK+IVY"/>
    <s v="Imani|Imani|Imani"/>
    <s v="COMFORTER (SET)"/>
    <s v="II10-994"/>
    <s v="Ivory"/>
    <s v="Full/Queen"/>
    <x v="0"/>
    <n v="2113"/>
    <n v="142340.54"/>
  </r>
  <r>
    <x v="4"/>
    <s v="Madison Park"/>
    <s v="Stay Puffed|Stay Puffed|Stay Puffed"/>
    <s v="COMFORTER (SET)"/>
    <s v="MP10-8299"/>
    <s v="White"/>
    <s v="King/Cal K"/>
    <x v="4"/>
    <n v="1966"/>
    <n v="142109.25"/>
  </r>
  <r>
    <x v="9"/>
    <s v="Madison Park Signature"/>
    <s v="800GSM|800GSM|800GSM"/>
    <s v="BATH TOWEL"/>
    <s v="MPS73-190"/>
    <s v="Natural"/>
    <s v="8-Piece"/>
    <x v="4"/>
    <n v="4043"/>
    <n v="141523.76"/>
  </r>
  <r>
    <x v="2"/>
    <s v="Madison Park"/>
    <s v="Palmer|Teagan|Dakota"/>
    <s v="COMFORTER (SET)"/>
    <s v="MP10-2263"/>
    <s v="Blue"/>
    <s v="Queen"/>
    <x v="4"/>
    <n v="2056"/>
    <n v="141426.20000000001"/>
  </r>
  <r>
    <x v="0"/>
    <s v="Madison Park"/>
    <s v="Qwen|Elle|Cassie"/>
    <s v="ACCENT CHAIR"/>
    <s v="FPF18-0514"/>
    <s v="Beige"/>
    <s v="See below"/>
    <x v="7"/>
    <n v="841"/>
    <n v="140692.81"/>
  </r>
  <r>
    <x v="2"/>
    <s v="Madison Park"/>
    <s v="Tuscany|Marino|Genoa"/>
    <s v="COVERLET&amp;BEDSPR"/>
    <s v="MP13-1037"/>
    <s v="White"/>
    <s v="Full/Queen"/>
    <x v="4"/>
    <n v="3341"/>
    <n v="140178"/>
  </r>
  <r>
    <x v="6"/>
    <s v="Madison Park Signature"/>
    <s v="Splendor|Splendor|Splendor"/>
    <s v="BATH RUG"/>
    <s v="MPS72-447"/>
    <s v="White"/>
    <s v="24x72&quot;"/>
    <x v="1"/>
    <n v="3959"/>
    <n v="139887.66"/>
  </r>
  <r>
    <x v="3"/>
    <s v="Serta"/>
    <s v="Wyatt AZ|Wyatt AZ|Wyatt AZ"/>
    <s v="ELEC MATT PAD"/>
    <s v="ST55-0069"/>
    <s v="White"/>
    <s v="Twin XL"/>
    <x v="3"/>
    <n v="2870"/>
    <n v="139793.21"/>
  </r>
  <r>
    <x v="2"/>
    <s v="Madison Park"/>
    <s v="Aubrey|Whitman|Charlotte"/>
    <s v="COMFORTER (SET)"/>
    <s v="MP10-4695"/>
    <s v="Navy"/>
    <s v="Queen"/>
    <x v="4"/>
    <n v="1519"/>
    <n v="139526.85"/>
  </r>
  <r>
    <x v="4"/>
    <s v="Madison Park"/>
    <s v="Cloud Soft|Heavenly Soft|Heavenly Soft"/>
    <s v="MATT PAD/TOPPER"/>
    <s v="MP16-3148"/>
    <s v="White"/>
    <s v="King"/>
    <x v="0"/>
    <n v="4582"/>
    <n v="138681.81"/>
  </r>
  <r>
    <x v="0"/>
    <s v="Madison Park"/>
    <s v="Carson|Fillmore|Troy"/>
    <s v="DINING CHAIR"/>
    <s v="MP108-0511"/>
    <s v="Cream"/>
    <s v="See below"/>
    <x v="7"/>
    <n v="943"/>
    <n v="138212.96"/>
  </r>
  <r>
    <x v="6"/>
    <s v="Madison Park"/>
    <s v="Amherst|Eastridge|Salem"/>
    <s v="SHOWER CURTAIN"/>
    <s v="MP70-2206"/>
    <s v="Navy"/>
    <s v="72x72&quot;"/>
    <x v="0"/>
    <n v="9704"/>
    <n v="137279.29"/>
  </r>
  <r>
    <x v="2"/>
    <s v="Madison Park"/>
    <s v="Luna|Piper|Willow"/>
    <s v="COVERLET&amp;BEDSPR"/>
    <s v="MP13-2122"/>
    <s v="Taupe"/>
    <s v="Full/Queen"/>
    <x v="4"/>
    <n v="2379"/>
    <n v="136854.19"/>
  </r>
  <r>
    <x v="2"/>
    <s v="Madison Park Signature"/>
    <s v="Grace|Grace |Grace"/>
    <s v="COMFORTER (SET)"/>
    <s v="MPS10-485"/>
    <s v="Taupe"/>
    <s v="King"/>
    <x v="4"/>
    <n v="729"/>
    <n v="136832.46"/>
  </r>
  <r>
    <x v="2"/>
    <s v="Madison Park Signature"/>
    <s v="Essence|Essence|Essence"/>
    <s v="COMFORTER (SET)"/>
    <s v="MPS10-537"/>
    <s v="Blue"/>
    <s v="Queen"/>
    <x v="4"/>
    <n v="771"/>
    <n v="136522.96"/>
  </r>
  <r>
    <x v="0"/>
    <s v="Threshold"/>
    <s v="Ceylon"/>
    <s v="BAR STOOL"/>
    <s v="TG104-0095"/>
    <s v="Natural"/>
    <s v="See below"/>
    <x v="2"/>
    <n v="978"/>
    <n v="136069.14000000001"/>
  </r>
  <r>
    <x v="0"/>
    <s v="Threshold"/>
    <s v="Ceylon|Ceylon|Ceylon"/>
    <s v="BAR STOOL"/>
    <s v="TG104-0190"/>
    <s v="Natural"/>
    <s v="See below"/>
    <x v="2"/>
    <n v="977"/>
    <n v="135930.01"/>
  </r>
  <r>
    <x v="2"/>
    <s v="Madison Park"/>
    <s v="Tuscany|Marino|Genoa"/>
    <s v="COVERLET&amp;BEDSPR"/>
    <s v="MP13-1038"/>
    <s v="White"/>
    <s v="King/Cal K"/>
    <x v="4"/>
    <n v="2823"/>
    <n v="135730.56"/>
  </r>
  <r>
    <x v="2"/>
    <s v="Super Listing"/>
    <s v="Porter|Evans|Walker"/>
    <s v="COMFORTER (SET)"/>
    <s v="AM10-0400"/>
    <s v="Navy"/>
    <s v="King"/>
    <x v="1"/>
    <n v="4264"/>
    <n v="134820.92000000001"/>
  </r>
  <r>
    <x v="3"/>
    <s v="Beautyrest"/>
    <s v="Heated Plush|Heated Plush|Heated Plush"/>
    <s v="ELECT BLANKET"/>
    <s v="BR54-0523"/>
    <s v="Ivory"/>
    <s v="Queen"/>
    <x v="1"/>
    <n v="1858"/>
    <n v="134723.85999999999"/>
  </r>
  <r>
    <x v="0"/>
    <s v="Madison Park"/>
    <s v="Baylor|Cheshire|Lotte"/>
    <s v="BED"/>
    <s v="MP115-1240"/>
    <s v="Brown"/>
    <s v="See below"/>
    <x v="7"/>
    <n v="306"/>
    <n v="134293.06"/>
  </r>
  <r>
    <x v="2"/>
    <s v="Madison Park Essentials"/>
    <s v="Saben|Barret|Seth"/>
    <s v="COMFORTER (SET)"/>
    <s v="MPE10-696"/>
    <s v="Aqua"/>
    <s v="King"/>
    <x v="1"/>
    <n v="1731"/>
    <n v="134173.32"/>
  </r>
  <r>
    <x v="7"/>
    <s v="Madison Park Essentials"/>
    <s v="Satin|Satin|Satin"/>
    <s v="SHEET/SHEET SET"/>
    <s v="MPE20-769"/>
    <s v="Grey"/>
    <s v="Queen"/>
    <x v="1"/>
    <n v="7871"/>
    <n v="133921.07999999999"/>
  </r>
  <r>
    <x v="0"/>
    <s v="INK+IVY"/>
    <s v="Nola|Nola|Nola"/>
    <s v="DINING CHAIR"/>
    <s v="II108-0479"/>
    <s v="Navy"/>
    <s v="See below"/>
    <x v="4"/>
    <n v="632"/>
    <n v="133803.37"/>
  </r>
  <r>
    <x v="0"/>
    <s v="Madison Park"/>
    <s v="Pearce|Walsh|Howard"/>
    <s v="BAR STOOL"/>
    <s v="MP104-0988"/>
    <s v="Sand"/>
    <s v="See below"/>
    <x v="4"/>
    <n v="842"/>
    <n v="133590.74"/>
  </r>
  <r>
    <x v="0"/>
    <s v="INK+IVY"/>
    <s v="Arcadia|Arcadia|Arcadia"/>
    <s v="ACCENT BENCH"/>
    <s v="II105-0546"/>
    <s v="Walnut Brown"/>
    <s v="See below"/>
    <x v="4"/>
    <n v="819"/>
    <n v="133336.76999999999"/>
  </r>
  <r>
    <x v="2"/>
    <s v="Madison Park"/>
    <s v="Caralie|Evian|Tulia"/>
    <s v="COVERLET&amp;BEDSPR"/>
    <s v="MP13-8205"/>
    <s v="Green"/>
    <s v="Full/Queen"/>
    <x v="4"/>
    <n v="4082"/>
    <n v="133133.45000000001"/>
  </r>
  <r>
    <x v="2"/>
    <s v="Madison Park"/>
    <s v="Vienna|Marcella|Adela"/>
    <s v="COMFORTER (SET)"/>
    <s v="MP10-3829"/>
    <s v="Indigo"/>
    <s v="Queen"/>
    <x v="0"/>
    <n v="1872"/>
    <n v="132958.07"/>
  </r>
  <r>
    <x v="2"/>
    <s v="510 Design"/>
    <s v="Shawnee|Josefina|Stacie"/>
    <s v="COMFORTER (SET)"/>
    <s v="5DS10-0050"/>
    <s v="Seafoam"/>
    <s v="Queen"/>
    <x v="0"/>
    <n v="2766"/>
    <n v="132646.54"/>
  </r>
  <r>
    <x v="2"/>
    <s v="Madison Park"/>
    <s v="Isla|Loleta|Lian"/>
    <s v="COMFORTER (SET)"/>
    <s v="MP10-5804"/>
    <s v="Blue"/>
    <s v="King"/>
    <x v="4"/>
    <n v="1352"/>
    <n v="132424.62"/>
  </r>
  <r>
    <x v="0"/>
    <s v="Madison Park"/>
    <s v="Brianne|Betty|Mitchell"/>
    <s v="MOTION"/>
    <s v="MP103-0241"/>
    <s v="Multi"/>
    <s v="See below"/>
    <x v="4"/>
    <n v="578"/>
    <n v="132079.53"/>
  </r>
  <r>
    <x v="2"/>
    <s v="Woolrich"/>
    <s v="Mill Creek|Mill Creek|Mill Creek"/>
    <s v="COVERLET&amp;BEDSPR"/>
    <s v="WR13-2816"/>
    <s v="Green"/>
    <s v="King/Cal K"/>
    <x v="0"/>
    <n v="1894"/>
    <n v="131845.26999999999"/>
  </r>
  <r>
    <x v="1"/>
    <s v="INK+IVY"/>
    <s v="Imani|Imani|Imani"/>
    <s v="WINDOW PANEL"/>
    <s v="II40-1294"/>
    <s v="White/Navy"/>
    <s v="50x84&quot;"/>
    <x v="0"/>
    <n v="4589"/>
    <n v="131699.68"/>
  </r>
  <r>
    <x v="0"/>
    <s v="Madison Park"/>
    <s v="Shandra|Sasha|Selah"/>
    <s v="ACCENT BENCH"/>
    <s v="FPF18-0487"/>
    <s v="Grey"/>
    <s v="See below"/>
    <x v="4"/>
    <n v="1171"/>
    <n v="131664.82"/>
  </r>
  <r>
    <x v="2"/>
    <s v="510 Design"/>
    <s v="Ramsey|Lynda|Casey"/>
    <s v="COMFORTER (SET)"/>
    <s v="5DS10-0048"/>
    <s v="Neutral"/>
    <s v="King"/>
    <x v="0"/>
    <n v="2333"/>
    <n v="131535.04999999999"/>
  </r>
  <r>
    <x v="0"/>
    <s v="Madison Park"/>
    <s v="Foster|Capa|Cadman"/>
    <s v="DINING CHAIR"/>
    <s v="MP108-0849"/>
    <s v="Beige"/>
    <s v="See below"/>
    <x v="7"/>
    <n v="472"/>
    <n v="131367.87"/>
  </r>
  <r>
    <x v="0"/>
    <s v="INK+IVY"/>
    <s v="Monterey|Monterey|Monterey"/>
    <s v="OCCASIONL TABLE"/>
    <s v="FPF20-0322"/>
    <s v="Brown"/>
    <s v="64&quot;W"/>
    <x v="4"/>
    <n v="567"/>
    <n v="131261.88"/>
  </r>
  <r>
    <x v="2"/>
    <s v="Madison Park"/>
    <s v="Yosemite|Sequoia|Reyes"/>
    <s v="COVERLET&amp;BEDSPR"/>
    <s v="MP13-4473"/>
    <s v="Multi"/>
    <s v="Daybed"/>
    <x v="4"/>
    <n v="3233"/>
    <n v="130744.21"/>
  </r>
  <r>
    <x v="0"/>
    <s v="Madison Park"/>
    <s v="Amelia|Baldwin|Janice"/>
    <s v="HEADBOARD"/>
    <s v="MP116-0357"/>
    <s v="Grey"/>
    <s v="Queen"/>
    <x v="0"/>
    <n v="755"/>
    <n v="130576.24"/>
  </r>
  <r>
    <x v="0"/>
    <s v="Martha Stewart"/>
    <s v="London|London|London"/>
    <s v="MOTION"/>
    <s v="MT103-1198"/>
    <s v="Tan Multi"/>
    <s v="See below"/>
    <x v="4"/>
    <n v="490"/>
    <n v="130421.69"/>
  </r>
  <r>
    <x v="2"/>
    <s v="Super Listing"/>
    <s v="Mina|Hanna|Aera"/>
    <s v="COMFORTER (SET)"/>
    <s v="AM10-0023"/>
    <s v="White"/>
    <s v="Full/Queen"/>
    <x v="1"/>
    <n v="3941"/>
    <n v="130058.44"/>
  </r>
  <r>
    <x v="10"/>
    <s v="INK+IVY"/>
    <s v="Auburn|Auburn|Auburn"/>
    <s v="LGT-PENDANTS"/>
    <s v="MP151-0123"/>
    <s v="Gold/Clear"/>
    <s v="Dia.9&quot;"/>
    <x v="0"/>
    <n v="2461"/>
    <n v="129747.5"/>
  </r>
  <r>
    <x v="0"/>
    <s v="Threshold"/>
    <s v="Ceylon|Ceylon|Ceylon"/>
    <s v="DINING CHAIR"/>
    <s v="TG108-0184"/>
    <s v="Natural"/>
    <s v="See below"/>
    <x v="2"/>
    <n v="1114"/>
    <n v="129658.46"/>
  </r>
  <r>
    <x v="2"/>
    <s v="Madison Park Essentials"/>
    <s v="Brystol|Cadence|Isabella"/>
    <s v="COMFORTER (SET)"/>
    <s v="MPE10-634"/>
    <s v="Red"/>
    <s v="King"/>
    <x v="4"/>
    <n v="1153"/>
    <n v="129574.92"/>
  </r>
  <r>
    <x v="3"/>
    <s v="Madison Park"/>
    <s v="Gia|Margot|Margot"/>
    <s v="COMFORTER (SET)"/>
    <s v="MP10-6210"/>
    <s v="Blush/White"/>
    <s v="Full/Queen"/>
    <x v="4"/>
    <n v="3086"/>
    <n v="129507.72"/>
  </r>
  <r>
    <x v="2"/>
    <s v="Madison Park"/>
    <s v="Rhapsody|Melody|Harmony"/>
    <s v="COVERLET&amp;BEDSPR"/>
    <s v="MP13-7423"/>
    <s v="Navy"/>
    <s v="Full/Queen"/>
    <x v="4"/>
    <n v="2080"/>
    <n v="129280.34"/>
  </r>
  <r>
    <x v="0"/>
    <s v="Madison Park"/>
    <s v="Welburn|Antonio|Madera"/>
    <s v="ACCENT BENCH"/>
    <s v="MP105-0827"/>
    <s v="Slate Blue"/>
    <s v="See below"/>
    <x v="4"/>
    <n v="1102"/>
    <n v="129028.48"/>
  </r>
  <r>
    <x v="2"/>
    <s v="Super Listing"/>
    <s v="Boulder Stripe|Cascade Stripe|Highland Stripe"/>
    <s v="COMFORTER (SET)"/>
    <s v="AM10-0026"/>
    <s v="Blue"/>
    <s v="Full/Queen"/>
    <x v="4"/>
    <n v="3887"/>
    <n v="128959.67999999999"/>
  </r>
  <r>
    <x v="2"/>
    <s v="Madison Park"/>
    <s v="Luna|Piper|Willow"/>
    <s v="COVERLET&amp;BEDSPR"/>
    <s v="MP13-2120"/>
    <s v="Blue"/>
    <s v="Full/Queen"/>
    <x v="4"/>
    <n v="2214"/>
    <n v="128749.32"/>
  </r>
  <r>
    <x v="7"/>
    <s v="Madison Park Essentials"/>
    <s v="Satin|Satin|Satin"/>
    <s v="SHEET/SHEET SET"/>
    <s v="SHET20-174"/>
    <s v="Black"/>
    <s v="King"/>
    <x v="1"/>
    <n v="6436"/>
    <n v="128702.17"/>
  </r>
  <r>
    <x v="2"/>
    <s v="Madison Park"/>
    <s v="Rhapsody|Melody|Harmony"/>
    <s v="COMFORTER (SET)"/>
    <s v="MP10-7420"/>
    <s v="Navy"/>
    <s v="Queen"/>
    <x v="0"/>
    <n v="1685"/>
    <n v="128265.25"/>
  </r>
  <r>
    <x v="2"/>
    <s v="Super Listing"/>
    <s v="Porter|Evans|Walker"/>
    <s v="COMFORTER (SET)"/>
    <s v="AM10-0403"/>
    <s v="Olive Green"/>
    <s v="King"/>
    <x v="1"/>
    <n v="3520"/>
    <n v="127929.69"/>
  </r>
  <r>
    <x v="2"/>
    <s v="Madison Park Signature"/>
    <s v="Urban Cabin|Urban Cabin|Urban Cabin"/>
    <s v="COMFORTER (SET)"/>
    <s v="MPS10-345"/>
    <s v="Brown"/>
    <s v="Queen"/>
    <x v="1"/>
    <n v="722"/>
    <n v="127857.33"/>
  </r>
  <r>
    <x v="3"/>
    <s v="Madison Park"/>
    <s v="Egyptian Cotton|Egyptian Cotton|Egyptian Cotton"/>
    <s v="BLANKET"/>
    <s v="MP51N-5166"/>
    <s v="Grey"/>
    <s v="Full/Queen"/>
    <x v="0"/>
    <n v="3857"/>
    <n v="127730"/>
  </r>
  <r>
    <x v="3"/>
    <s v="Super Listing"/>
    <s v="Avril|Nami|Ombak"/>
    <s v="COMFORTER (SET)"/>
    <s v="AM10-0381"/>
    <s v="Grey Ombre"/>
    <s v="Full/Queen"/>
    <x v="1"/>
    <n v="3292"/>
    <n v="127437.49"/>
  </r>
  <r>
    <x v="4"/>
    <s v="Sleep Philosophy"/>
    <s v="Holden|Amity|Amity"/>
    <s v="MATT PAD/TOPPER"/>
    <s v="BASI16-0289"/>
    <s v="White"/>
    <s v="Queen 60x7"/>
    <x v="0"/>
    <n v="7301"/>
    <n v="127313.12"/>
  </r>
  <r>
    <x v="2"/>
    <s v="Super Listing"/>
    <s v="Mina|Hanna|Aera"/>
    <s v="COMFORTER (SET)"/>
    <s v="AM10-0018"/>
    <s v="Neutral"/>
    <s v="King/Cal K"/>
    <x v="1"/>
    <n v="3673"/>
    <n v="127174.99"/>
  </r>
  <r>
    <x v="2"/>
    <s v="Madison Park"/>
    <s v="Tuscany|Marino|Genoa"/>
    <s v="COVERLET&amp;BEDSPR"/>
    <s v="MP13-1036"/>
    <s v="Cream"/>
    <s v="King/Cal K"/>
    <x v="4"/>
    <n v="2589"/>
    <n v="126788.4"/>
  </r>
  <r>
    <x v="4"/>
    <s v="Sleep Philosophy"/>
    <s v="Serenity|Harmony|Harmony"/>
    <s v="MATT PAD/TOPPER"/>
    <s v="BASI16-0178"/>
    <s v="White"/>
    <s v="Queen"/>
    <x v="0"/>
    <n v="6442"/>
    <n v="126635.88"/>
  </r>
  <r>
    <x v="3"/>
    <s v="Beautyrest"/>
    <s v="Heated Plush|Heated Plush|Heated Plush"/>
    <s v="ELECT BLANKET"/>
    <s v="BR54-0529"/>
    <s v="Grey"/>
    <s v="60x70&quot;"/>
    <x v="4"/>
    <n v="3564"/>
    <n v="125733.74"/>
  </r>
  <r>
    <x v="2"/>
    <s v="Madison Park"/>
    <s v="Genevieve|Abigail|Beverly"/>
    <s v="COMFORTER (SET)"/>
    <s v="MP10-4042"/>
    <s v="Navy"/>
    <s v="King"/>
    <x v="4"/>
    <n v="1921"/>
    <n v="125344.71"/>
  </r>
  <r>
    <x v="3"/>
    <s v="Beautyrest"/>
    <s v="Heated Ogee|Heated Ogee|Heated Ogee"/>
    <s v="ELECT BLANKET"/>
    <s v="BR54-0538"/>
    <s v="Grey"/>
    <s v="60x70&quot;"/>
    <x v="4"/>
    <n v="3256"/>
    <n v="125165.74"/>
  </r>
  <r>
    <x v="9"/>
    <s v="Madison Park Signature"/>
    <s v="Turkish|Turkish|Turkish"/>
    <s v="BATH TOWEL"/>
    <s v="MPS73-416"/>
    <s v="Blue"/>
    <s v="6-Piece"/>
    <x v="0"/>
    <n v="3371"/>
    <n v="124606.52"/>
  </r>
  <r>
    <x v="2"/>
    <s v="Madison Park"/>
    <s v="Bellagio|Venetian|Mirage"/>
    <s v="COVERLET&amp;BEDSPR"/>
    <s v="MP13-5319"/>
    <s v="Brown/Gold"/>
    <s v="King"/>
    <x v="4"/>
    <n v="1590"/>
    <n v="124547.38"/>
  </r>
  <r>
    <x v="2"/>
    <s v="Madison Park Essentials"/>
    <s v="Brystol|Cadence|Isabella"/>
    <s v="COMFORTER (SET)"/>
    <s v="MPE10-223"/>
    <s v="Blue"/>
    <s v="Queen"/>
    <x v="4"/>
    <n v="1227"/>
    <n v="123631.46"/>
  </r>
  <r>
    <x v="3"/>
    <s v="Beautyrest"/>
    <s v="Heated Ogee|Heated Ogee|Heated Ogee"/>
    <s v="ELECT BLANKET"/>
    <s v="BR54-0539"/>
    <s v="Aqua"/>
    <s v="60x70&quot;"/>
    <x v="1"/>
    <n v="3173"/>
    <n v="123027.75"/>
  </r>
  <r>
    <x v="9"/>
    <s v="Madison Park Signature"/>
    <s v="800gsm|800gsm|800gsm"/>
    <s v="BATH TOWEL"/>
    <s v="MPS73-432"/>
    <s v="White"/>
    <s v="34x68&quot; – 2"/>
    <x v="4"/>
    <n v="3572"/>
    <n v="122948.5"/>
  </r>
  <r>
    <x v="3"/>
    <s v="Super Listing"/>
    <s v="Avril|Nami|Ombak"/>
    <s v="COMFORTER (SET)"/>
    <s v="AM10-0281"/>
    <s v="Green"/>
    <s v="Full/Queen"/>
    <x v="1"/>
    <n v="3352"/>
    <n v="122694.01"/>
  </r>
  <r>
    <x v="2"/>
    <s v="Madison Park Essentials"/>
    <s v="Joella|Loretta|Emma"/>
    <s v="COMFORTER (SET)"/>
    <s v="MPE10-699"/>
    <s v="Plum"/>
    <s v="King"/>
    <x v="4"/>
    <n v="1088"/>
    <n v="122512.88"/>
  </r>
  <r>
    <x v="2"/>
    <s v="Super Listing"/>
    <s v="Porter|Evans|Walker"/>
    <s v="DUVET&amp;DUVET SET"/>
    <s v="AM12-0038"/>
    <s v="Neutral"/>
    <s v="Queen"/>
    <x v="1"/>
    <n v="5781"/>
    <n v="122434.77"/>
  </r>
  <r>
    <x v="0"/>
    <s v="Martha Stewart"/>
    <s v="Elmcrest|Elmcrest|Elmcrest"/>
    <s v="DINING CHAIR"/>
    <s v="MT108-0158"/>
    <s v="Soft Green"/>
    <s v="See below"/>
    <x v="4"/>
    <n v="649"/>
    <n v="121913.87"/>
  </r>
  <r>
    <x v="2"/>
    <s v="Madison Park Essentials"/>
    <s v="Jaxon|Deacon|Ryder"/>
    <s v="COMFORTER (SET)"/>
    <s v="MPE10-986"/>
    <s v="Blue/Grey"/>
    <s v="Full"/>
    <x v="0"/>
    <n v="3068"/>
    <n v="121625.21"/>
  </r>
  <r>
    <x v="0"/>
    <s v="Madison Park"/>
    <s v="Kirby|Oscar|Docker"/>
    <s v="MOTION"/>
    <s v="MP103-0610"/>
    <s v="Grey"/>
    <s v="See below"/>
    <x v="7"/>
    <n v="496"/>
    <n v="121187.43"/>
  </r>
  <r>
    <x v="0"/>
    <s v="Martha Stewart"/>
    <s v="Holls|Holls|Holls"/>
    <s v="DINING CHAIR"/>
    <s v="MT108-0093"/>
    <s v="Beige"/>
    <s v="See below"/>
    <x v="7"/>
    <n v="450"/>
    <n v="121070.19"/>
  </r>
  <r>
    <x v="3"/>
    <s v="Madison Park"/>
    <s v="Egyptian Cotton|Egyptian Cotton|Egyptian Cotton"/>
    <s v="BLANKET"/>
    <s v="MP51N-5164"/>
    <s v="White"/>
    <s v="King"/>
    <x v="1"/>
    <n v="3102"/>
    <n v="121064.85"/>
  </r>
  <r>
    <x v="0"/>
    <s v="Madison Park"/>
    <s v="Qwen|Elle|Cassie"/>
    <s v="ACCENT CHAIR"/>
    <s v="MP100-0891"/>
    <s v="Dusty Blue"/>
    <s v="See below"/>
    <x v="7"/>
    <n v="737"/>
    <n v="120716.27"/>
  </r>
  <r>
    <x v="8"/>
    <s v="Intelligent Design"/>
    <s v="Raina|Khloe|Arielle"/>
    <s v="COMFORTER (SET)"/>
    <s v="ID10-1245"/>
    <s v="Grey/Silver"/>
    <s v="King/Cal K"/>
    <x v="1"/>
    <n v="2758"/>
    <n v="120421.64"/>
  </r>
  <r>
    <x v="6"/>
    <s v="Madison Park"/>
    <s v="Serene|Belle|Monroe"/>
    <s v="FASHION TOWEL"/>
    <s v="MP73-4968"/>
    <s v="Red"/>
    <s v="6-Piece"/>
    <x v="0"/>
    <n v="3338"/>
    <n v="120262.8"/>
  </r>
  <r>
    <x v="2"/>
    <s v="Madison Park Signature"/>
    <s v="Shades of Grey"/>
    <s v="COMFORTER (SET)"/>
    <s v="MPS10-257"/>
    <s v="Grey"/>
    <s v="Queen"/>
    <x v="1"/>
    <n v="849"/>
    <n v="120242.66"/>
  </r>
  <r>
    <x v="2"/>
    <s v="Madison Park"/>
    <s v="Palmer|Teagan|Dakota"/>
    <s v="COMFORTER (SET)"/>
    <s v="MP10-2264"/>
    <s v="Blue"/>
    <s v="King"/>
    <x v="4"/>
    <n v="1531"/>
    <n v="119703.86"/>
  </r>
  <r>
    <x v="8"/>
    <s v="Urban Habitat Kids"/>
    <s v="Callie|Ensley|Kelsey"/>
    <s v="COMFORTER (SET)"/>
    <s v="UHK10-0090"/>
    <s v="Multi"/>
    <s v="Twin"/>
    <x v="1"/>
    <n v="2030"/>
    <n v="119566.52"/>
  </r>
  <r>
    <x v="2"/>
    <s v="Madison Park"/>
    <s v="Attingham|Danville|Longmont"/>
    <s v="COVERLET&amp;BEDSPR"/>
    <s v="MP13-241"/>
    <s v="Beige"/>
    <s v="King/Cal K"/>
    <x v="4"/>
    <n v="1557"/>
    <n v="119278.51"/>
  </r>
  <r>
    <x v="2"/>
    <s v="Madison Park"/>
    <s v="Viola|Aeriela|Eugenia"/>
    <s v="DUVET&amp;DUVET SET"/>
    <s v="MP12-6208"/>
    <s v="Off-White"/>
    <s v="King/Cal K"/>
    <x v="1"/>
    <n v="1833"/>
    <n v="119238.39999999999"/>
  </r>
  <r>
    <x v="0"/>
    <s v="Threshold"/>
    <s v="Ceylon|Ceylon|Ceylon"/>
    <s v="DINING CHAIR"/>
    <s v="TG108-0264"/>
    <s v="Black"/>
    <s v="See below"/>
    <x v="2"/>
    <n v="994"/>
    <n v="119190.54"/>
  </r>
  <r>
    <x v="0"/>
    <s v="INK+IVY"/>
    <s v="Lancaster|Lancaster"/>
    <s v="DINING TABLE"/>
    <s v="II121-0036"/>
    <s v="Amber/Graphite"/>
    <s v="See below"/>
    <x v="7"/>
    <n v="307"/>
    <n v="118908.33"/>
  </r>
  <r>
    <x v="0"/>
    <s v="INK+IVY"/>
    <s v="Clark"/>
    <s v="BED"/>
    <s v="IIF19-0031"/>
    <s v="Pecan"/>
    <s v="King"/>
    <x v="7"/>
    <n v="208"/>
    <n v="118848.72"/>
  </r>
  <r>
    <x v="3"/>
    <s v="Beautyrest"/>
    <s v="Heated Plush|Heated Plush|Heated Plush"/>
    <s v="ELECT BLANKET"/>
    <s v="BR54-0661"/>
    <s v="Sapphire Blue"/>
    <s v="King"/>
    <x v="4"/>
    <n v="1437"/>
    <n v="118787.41"/>
  </r>
  <r>
    <x v="2"/>
    <s v="Madison Park"/>
    <s v="Rhapsody|Melody|Harmony"/>
    <s v="COMFORTER (SET)"/>
    <s v="MP10-7421"/>
    <s v="Navy"/>
    <s v="King"/>
    <x v="0"/>
    <n v="1356"/>
    <n v="118693.11"/>
  </r>
  <r>
    <x v="0"/>
    <s v="INK+IVY"/>
    <s v="Newport|Newport|Newport"/>
    <s v="ACCENT CHAIR"/>
    <s v="II110-0391"/>
    <s v="Charcoal"/>
    <s v="See below"/>
    <x v="4"/>
    <n v="719"/>
    <n v="118656.24"/>
  </r>
  <r>
    <x v="2"/>
    <s v="Madison Park"/>
    <s v="Caralie|Evian|Tulia"/>
    <s v="COVERLET&amp;BEDSPR"/>
    <s v="MP13-8206"/>
    <s v="Green"/>
    <s v="King/Cal K"/>
    <x v="4"/>
    <n v="3112"/>
    <n v="118220.99"/>
  </r>
  <r>
    <x v="2"/>
    <s v="Super Listing"/>
    <s v="Porter|Evans|Walker"/>
    <s v="COMFORTER (SET)"/>
    <s v="AM10-0145"/>
    <s v="Black"/>
    <s v="King"/>
    <x v="1"/>
    <n v="4256"/>
    <n v="117895.25"/>
  </r>
  <r>
    <x v="3"/>
    <s v="Beautyrest"/>
    <s v="Heated Microfiber|Heated Microfiber|Heated Microfiber"/>
    <s v="ELEC MATT PAD"/>
    <s v="BR55-0534"/>
    <s v="White"/>
    <s v="Full"/>
    <x v="0"/>
    <n v="2589"/>
    <n v="117700.07"/>
  </r>
  <r>
    <x v="2"/>
    <s v="Madison Park"/>
    <s v="Quebec|Mansfield|Vancouver"/>
    <s v="COVERLET&amp;BEDSPR"/>
    <s v="MP13-708"/>
    <s v="Cream"/>
    <s v="Queen"/>
    <x v="4"/>
    <n v="2289"/>
    <n v="117568.39"/>
  </r>
  <r>
    <x v="0"/>
    <s v="Madison Park Signature"/>
    <s v="Helena|Helena|Helena"/>
    <s v="DINING TABLE"/>
    <s v="MPS121-0295"/>
    <s v="Antique Cream"/>
    <s v="See below"/>
    <x v="7"/>
    <n v="560"/>
    <n v="117492.92"/>
  </r>
  <r>
    <x v="0"/>
    <s v="Madison Park"/>
    <s v="Dawson|Parler|Bracken"/>
    <s v="DINING CHAIR"/>
    <s v="FPF20-0387"/>
    <s v="Brown"/>
    <s v="See below"/>
    <x v="7"/>
    <n v="990"/>
    <n v="117447.76"/>
  </r>
  <r>
    <x v="7"/>
    <s v="Madison Park Essentials"/>
    <s v="Satin|Satin|Satin"/>
    <s v="SHEET/SHEET SET"/>
    <s v="MPE20-773"/>
    <s v="Blush"/>
    <s v="Queen"/>
    <x v="1"/>
    <n v="6002"/>
    <n v="117059.27"/>
  </r>
  <r>
    <x v="3"/>
    <s v="Super Listing"/>
    <s v="Avril|Nami|Ombak"/>
    <s v="COMFORTER (SET)"/>
    <s v="AM10-0384"/>
    <s v="Blue Ombre"/>
    <s v="Full/Queen"/>
    <x v="1"/>
    <n v="3067"/>
    <n v="117049.60000000001"/>
  </r>
  <r>
    <x v="3"/>
    <s v="Madison Park"/>
    <s v="Waffle Weave|Waffle Weave|Waffle Weave"/>
    <s v="BLANKET"/>
    <s v="BR51N-3823"/>
    <s v="White"/>
    <s v="Full/Queen"/>
    <x v="0"/>
    <n v="3372"/>
    <n v="116940.44"/>
  </r>
  <r>
    <x v="7"/>
    <s v="True North by Sleep Philosophy"/>
    <s v="Cozy Cotton Flannel|Cozy Cotton Flannel|Cozy Cotton Flannel"/>
    <s v="SHEET/SHEET SET"/>
    <s v="TN20-0356"/>
    <s v="Grey Dots"/>
    <s v="Queen"/>
    <x v="1"/>
    <n v="4697"/>
    <n v="116664.43"/>
  </r>
  <r>
    <x v="3"/>
    <s v="Madison Park"/>
    <s v="Waffle Weave|Waffle Weave|Waffle Weave"/>
    <s v="BLANKET"/>
    <s v="BR51N-3824"/>
    <s v="White"/>
    <s v="King"/>
    <x v="0"/>
    <n v="2927"/>
    <n v="115839.21"/>
  </r>
  <r>
    <x v="2"/>
    <s v="Madison Park Signature"/>
    <s v="Chateau"/>
    <s v="COMFORTER (SET)"/>
    <s v="MPS10-208"/>
    <s v="Linen"/>
    <s v="King"/>
    <x v="0"/>
    <n v="559"/>
    <n v="115694.26"/>
  </r>
  <r>
    <x v="9"/>
    <s v="Madison Park Signature"/>
    <s v="Turkish|Turkish|Turkish"/>
    <s v="BATH TOWEL"/>
    <s v="MPS73-319"/>
    <s v="Seafoam"/>
    <s v="6-Piece"/>
    <x v="0"/>
    <n v="3170"/>
    <n v="115257.41"/>
  </r>
  <r>
    <x v="0"/>
    <s v="INK+IVY"/>
    <s v="Crackle|Crackle|Crackle"/>
    <s v="BAR STOOL"/>
    <s v="IIF20-0050"/>
    <s v="Light Grey"/>
    <s v="See below"/>
    <x v="7"/>
    <n v="895"/>
    <n v="115243.39"/>
  </r>
  <r>
    <x v="11"/>
    <s v="Harbor House Blue"/>
    <s v="Anslee|Anslee|Anslee"/>
    <s v="COMFORTER (SET)"/>
    <s v="HH10-1690"/>
    <s v="Taupe"/>
    <s v="King"/>
    <x v="0"/>
    <n v="903"/>
    <n v="115116.33"/>
  </r>
  <r>
    <x v="0"/>
    <s v="Madison Park"/>
    <s v="Tyler|Memo|Sheldon"/>
    <s v="MOTION"/>
    <s v="MP103-0706"/>
    <s v="Teal Multi"/>
    <s v="See below"/>
    <x v="4"/>
    <n v="597"/>
    <n v="114927.39"/>
  </r>
  <r>
    <x v="0"/>
    <s v="Madison Park Signature"/>
    <s v="Hutton"/>
    <s v="DINING CHAIR"/>
    <s v="MPS108-0152"/>
    <s v="Grey"/>
    <s v="See below"/>
    <x v="7"/>
    <n v="492"/>
    <n v="114895.65"/>
  </r>
  <r>
    <x v="3"/>
    <s v="Madison Park"/>
    <s v="Egyptian Cotton|Egyptian Cotton|Egyptian Cotton"/>
    <s v="BLANKET"/>
    <s v="MP51N-5163"/>
    <s v="White"/>
    <s v="Full/Queen"/>
    <x v="1"/>
    <n v="3377"/>
    <n v="114846.82"/>
  </r>
  <r>
    <x v="3"/>
    <s v="Madison Park"/>
    <s v="Chunky Double Knit|Chunky Double Knit|Chunky Double Knit"/>
    <s v="THROW"/>
    <s v="MP50-7316"/>
    <s v="Indigo"/>
    <s v="50x60&quot;"/>
    <x v="1"/>
    <n v="2647"/>
    <n v="114845.12"/>
  </r>
  <r>
    <x v="5"/>
    <s v="Madison Park"/>
    <s v="Birch Palms|Birch Palms|Birch Palms"/>
    <s v="AWD"/>
    <s v="MP95B-0280"/>
    <s v="Palm"/>
    <s v="16&quot;W x 32&quot;"/>
    <x v="0"/>
    <n v="2572"/>
    <n v="114552.23"/>
  </r>
  <r>
    <x v="2"/>
    <s v="INK+IVY"/>
    <s v="Rhea|Rhea|Rhea"/>
    <s v="COMFORTER (SET)"/>
    <s v="II10-1039"/>
    <s v="Ivory/Charcoal"/>
    <s v="King/Cal K"/>
    <x v="4"/>
    <n v="1500"/>
    <n v="114365.86"/>
  </r>
  <r>
    <x v="2"/>
    <s v="Madison Park"/>
    <s v="Cassandra|Gisele|Maddy"/>
    <s v="COMFORTER (SET)"/>
    <s v="MP10-6165"/>
    <s v="Blush"/>
    <s v="King"/>
    <x v="0"/>
    <n v="1131"/>
    <n v="114219.47"/>
  </r>
  <r>
    <x v="0"/>
    <s v="Madison Park"/>
    <s v="Donohue|Sunnee|Lyla"/>
    <s v="ACCENT CHAIR"/>
    <s v="MP100-0785"/>
    <s v="Light Grey/Camel Oak"/>
    <s v="See below"/>
    <x v="4"/>
    <n v="415"/>
    <n v="114079.2"/>
  </r>
  <r>
    <x v="2"/>
    <s v="Super Listing"/>
    <s v="Porter|Evans|Walker"/>
    <s v="COMFORTER (SET)"/>
    <s v="AM10-0144"/>
    <s v="Black"/>
    <s v="Queen"/>
    <x v="1"/>
    <n v="4494"/>
    <n v="114073.46"/>
  </r>
  <r>
    <x v="1"/>
    <s v="Madison Park"/>
    <s v="Cecily|Vera|Rosalie"/>
    <s v="WINDOW PANEL"/>
    <s v="MP40-4609"/>
    <s v="Grey"/>
    <s v="50x84&quot;"/>
    <x v="1"/>
    <n v="8181"/>
    <n v="113706.83"/>
  </r>
  <r>
    <x v="3"/>
    <s v="Madison Park"/>
    <s v="Zuri|Marselle|Marselle"/>
    <s v="THROW"/>
    <s v="MP50-2830"/>
    <s v="Grey"/>
    <s v="60x70&quot;"/>
    <x v="0"/>
    <n v="6960"/>
    <n v="113569.62"/>
  </r>
  <r>
    <x v="2"/>
    <s v="Super Listing"/>
    <s v="Mina|Hanna|Aera"/>
    <s v="COMFORTER (SET)"/>
    <s v="AM10-0015"/>
    <s v="Sage Green"/>
    <s v="King/Cal K"/>
    <x v="1"/>
    <n v="3560"/>
    <n v="113459.09"/>
  </r>
  <r>
    <x v="3"/>
    <s v="Serta"/>
    <s v="Mila AZ|Mila AZ|Mila AZ"/>
    <s v="ELECT BLANKET"/>
    <s v="ST54-0200"/>
    <s v="Sweet pink"/>
    <s v="50x60&quot;"/>
    <x v="5"/>
    <n v="2882"/>
    <n v="113424.48"/>
  </r>
  <r>
    <x v="2"/>
    <s v="Madison Park"/>
    <s v="Quebec|Mansfield|Vancouver"/>
    <s v="COVERLET&amp;BEDSPR"/>
    <s v="MP13-1568"/>
    <s v="Seafoam"/>
    <s v="King"/>
    <x v="4"/>
    <n v="1690"/>
    <n v="113297.39"/>
  </r>
  <r>
    <x v="2"/>
    <s v="Madison Park"/>
    <s v="Caralie|Evian|Tulia"/>
    <s v="COVERLET&amp;BEDSPR"/>
    <s v="MP13-8289"/>
    <s v="Aqua"/>
    <s v="Full/Queen"/>
    <x v="4"/>
    <n v="3444"/>
    <n v="112827.87"/>
  </r>
  <r>
    <x v="3"/>
    <s v="Madison Park"/>
    <s v="Duke|York|York"/>
    <s v="COMFORTER (SET)"/>
    <s v="MP10-3064"/>
    <s v="Black"/>
    <s v="Full/Queen"/>
    <x v="1"/>
    <n v="2767"/>
    <n v="112714.39"/>
  </r>
  <r>
    <x v="3"/>
    <s v="Super Listing"/>
    <s v="Avril|Nami|Ombak"/>
    <s v="COMFORTER (SET)"/>
    <s v="AM10-0282"/>
    <s v="Green"/>
    <s v="King/Cal K"/>
    <x v="1"/>
    <n v="2817"/>
    <n v="112266.71"/>
  </r>
  <r>
    <x v="2"/>
    <s v="Madison Park"/>
    <s v="Emilia|Maisie|Grace"/>
    <s v="COMFORTER (SET)"/>
    <s v="MP10-7205"/>
    <s v="Khaki"/>
    <s v="King"/>
    <x v="4"/>
    <n v="1270"/>
    <n v="112142.08"/>
  </r>
  <r>
    <x v="2"/>
    <s v="Madison Park"/>
    <s v="Tuscany|Marino|Genoa"/>
    <s v="COVERLET&amp;BEDSPR"/>
    <s v="MP13-6464"/>
    <s v="Seafoam"/>
    <s v="Daybed"/>
    <x v="4"/>
    <n v="2254"/>
    <n v="112017.27"/>
  </r>
  <r>
    <x v="8"/>
    <s v="Intelligent Design"/>
    <s v="Cassiopeia|Karissa|Lisa"/>
    <s v="COMFORTER (SET)"/>
    <s v="ID10-1987"/>
    <s v="Aqua"/>
    <s v="Twin/Twin "/>
    <x v="1"/>
    <n v="3334"/>
    <n v="111963.04"/>
  </r>
  <r>
    <x v="1"/>
    <s v="Madison Park"/>
    <s v="Galen|Colm|Paxton"/>
    <s v="WINDOW PANEL"/>
    <s v="MP40-6550"/>
    <s v="Ivory"/>
    <s v="35x64&quot;"/>
    <x v="0"/>
    <n v="2983"/>
    <n v="111654.8"/>
  </r>
  <r>
    <x v="2"/>
    <s v="Madison Park"/>
    <s v="Claire|Montecito|Arbor"/>
    <s v="COVERLET&amp;BEDSPR"/>
    <s v="MP13-3972"/>
    <s v="Aqua"/>
    <s v="Daybed"/>
    <x v="4"/>
    <n v="2803"/>
    <n v="111628.76"/>
  </r>
  <r>
    <x v="2"/>
    <s v="Super Listing"/>
    <s v="Porter|Evans|Walker"/>
    <s v="COMFORTER (SET)"/>
    <s v="AM10-0399"/>
    <s v="Navy"/>
    <s v="Queen"/>
    <x v="1"/>
    <n v="4118"/>
    <n v="111495.99"/>
  </r>
  <r>
    <x v="3"/>
    <s v="Madison Park"/>
    <s v="Egyptian Cotton|Egyptian Cotton|Egyptian Cotton"/>
    <s v="BLANKET"/>
    <s v="MP51N-5172"/>
    <s v="Ivory"/>
    <s v="Full/Queen"/>
    <x v="1"/>
    <n v="3371"/>
    <n v="111403.42"/>
  </r>
  <r>
    <x v="8"/>
    <s v="Mi Zone"/>
    <s v="Rosalie|Jenna|Audrey"/>
    <s v="COMFORTER (SET)"/>
    <s v="MZ10-0572"/>
    <s v="Pink/Silver"/>
    <s v="Full/Queen"/>
    <x v="0"/>
    <n v="2436"/>
    <n v="111344.75"/>
  </r>
  <r>
    <x v="1"/>
    <s v="Madison Park"/>
    <s v="Anaheim|Salford|Preston"/>
    <s v="WINDOW PANEL"/>
    <s v="MP40-8295"/>
    <s v="Green"/>
    <s v="50x84&quot;"/>
    <x v="0"/>
    <n v="5838"/>
    <n v="111329.65"/>
  </r>
  <r>
    <x v="6"/>
    <s v="Madison Park Signature"/>
    <s v="Splendor|Splendor|Splendor"/>
    <s v="BATH RUG"/>
    <s v="MPS72-448"/>
    <s v="Natural"/>
    <s v="21x34&quot;"/>
    <x v="0"/>
    <n v="5911"/>
    <n v="111173.5"/>
  </r>
  <r>
    <x v="3"/>
    <s v="Beautyrest"/>
    <s v="Zuri|Marselle|Marselle"/>
    <s v="ELECT BLANKET"/>
    <s v="BR54-0911"/>
    <s v="Snow Leopard"/>
    <s v="50x70&quot;"/>
    <x v="1"/>
    <n v="2910"/>
    <n v="111131.23"/>
  </r>
  <r>
    <x v="2"/>
    <s v="Madison Park"/>
    <s v="Quebec|Mansfield|Vancouver"/>
    <s v="COVERLET&amp;BEDSPR"/>
    <s v="MP13-1570"/>
    <s v="White"/>
    <s v="King"/>
    <x v="4"/>
    <n v="1605"/>
    <n v="110914.7"/>
  </r>
  <r>
    <x v="0"/>
    <s v="Martha Stewart"/>
    <s v="Crestview|Crestview|Crestview"/>
    <s v="OCCASIONL TABLE"/>
    <s v="MT120-0167"/>
    <s v="Reclaimed Wheat"/>
    <s v="31&quot;W x 14&quot;"/>
    <x v="0"/>
    <n v="555"/>
    <n v="110703.96"/>
  </r>
  <r>
    <x v="2"/>
    <s v="Madison Park"/>
    <s v="Laetitia|Virginia|Cecily"/>
    <s v="COMFORTER (SET)"/>
    <s v="MP10-5874"/>
    <s v="Off-White"/>
    <s v="King/Cal K"/>
    <x v="4"/>
    <n v="1262"/>
    <n v="110656.6"/>
  </r>
  <r>
    <x v="3"/>
    <s v="Serta"/>
    <s v="Fila AZ|Fila AZ|Fila AZ"/>
    <s v="ELEC MATT PAD"/>
    <s v="ST55-0274"/>
    <s v="White"/>
    <s v="Full"/>
    <x v="5"/>
    <n v="2326"/>
    <n v="110313.60000000001"/>
  </r>
  <r>
    <x v="3"/>
    <s v="Beautyrest"/>
    <s v="Heated Plush|Heated Plush|Heated Plush"/>
    <s v="ELECT BLANKET"/>
    <s v="BR54-0519"/>
    <s v="Mink"/>
    <s v="Queen"/>
    <x v="0"/>
    <n v="1490"/>
    <n v="109525.86"/>
  </r>
  <r>
    <x v="2"/>
    <s v="Madison Park Essentials"/>
    <s v="Brystol|Cadence|Isabella"/>
    <s v="COMFORTER (SET)"/>
    <s v="MPE10-224"/>
    <s v="Blue"/>
    <s v="King"/>
    <x v="4"/>
    <n v="990"/>
    <n v="109313.17"/>
  </r>
  <r>
    <x v="2"/>
    <s v="Madison Park"/>
    <s v="Palmer|Teagan|Dakota"/>
    <s v="COMFORTER (SET)"/>
    <s v="MP10-303"/>
    <s v="Natural"/>
    <s v="Cal King"/>
    <x v="0"/>
    <n v="1391"/>
    <n v="109254.92"/>
  </r>
  <r>
    <x v="2"/>
    <s v="Madison Park"/>
    <s v="Bellagio|Venetian|Mirage"/>
    <s v="COMFORTER (SET)"/>
    <s v="MP10-4533"/>
    <s v="Brown/Gold"/>
    <s v="Queen"/>
    <x v="1"/>
    <n v="1695"/>
    <n v="109234.58"/>
  </r>
  <r>
    <x v="3"/>
    <s v="Madison Park"/>
    <s v="Parker|Williams|Williams"/>
    <s v="THROW"/>
    <s v="BASI50-0426"/>
    <s v="Grey"/>
    <s v="60x70&quot;"/>
    <x v="7"/>
    <n v="7649"/>
    <n v="109157.21"/>
  </r>
  <r>
    <x v="2"/>
    <s v="Super Listing"/>
    <s v="Porter|Evans|Walker"/>
    <s v="COMFORTER (SET)"/>
    <s v="AM10-0391"/>
    <s v="Khaki"/>
    <s v="King"/>
    <x v="1"/>
    <n v="3209"/>
    <n v="109120.72"/>
  </r>
  <r>
    <x v="0"/>
    <s v="INK+IVY"/>
    <s v="Newport|Newport|Newport"/>
    <s v="ACCENT CHAIR"/>
    <s v="II100-0382"/>
    <s v="Light Blue"/>
    <s v="See below"/>
    <x v="4"/>
    <n v="682"/>
    <n v="108834.86"/>
  </r>
  <r>
    <x v="2"/>
    <s v="Madison Park"/>
    <s v="Palmer|Teagan|Dakota"/>
    <s v="COMFORTER (SET)"/>
    <s v="MP10-2267"/>
    <s v="Red"/>
    <s v="King"/>
    <x v="4"/>
    <n v="1378"/>
    <n v="108199.21"/>
  </r>
  <r>
    <x v="3"/>
    <s v="Madison Park"/>
    <s v="Chenille Chunky Knit|Chenille Chunky Knit|Chenille Chunky Knit"/>
    <s v="THROW"/>
    <s v="MP50-7673"/>
    <s v="Ivory"/>
    <s v="50x60&quot;"/>
    <x v="0"/>
    <n v="2465"/>
    <n v="108062.24"/>
  </r>
  <r>
    <x v="0"/>
    <s v="Madison Park"/>
    <s v="Qwen|Elle|Cassie"/>
    <s v="ACCENT CHAIR"/>
    <s v="MP100-1121"/>
    <s v="Navy"/>
    <s v="See below"/>
    <x v="7"/>
    <n v="661"/>
    <n v="107954.35"/>
  </r>
  <r>
    <x v="2"/>
    <s v="Madison Park"/>
    <s v="Palmer|Teagan|Dakota"/>
    <s v="COMFORTER (SET)"/>
    <s v="MP10-424"/>
    <s v="Black"/>
    <s v="King"/>
    <x v="4"/>
    <n v="1340"/>
    <n v="107420.92"/>
  </r>
  <r>
    <x v="2"/>
    <s v="Madison Park"/>
    <s v="Odette|Dillon|Eliot"/>
    <s v="COMFORTER (SET)"/>
    <s v="MP10-6836"/>
    <s v="Navy/Silver"/>
    <s v="Queen"/>
    <x v="4"/>
    <n v="1330"/>
    <n v="107339.07"/>
  </r>
  <r>
    <x v="0"/>
    <s v="Madison Park"/>
    <s v="Welburn|Antonio|Madera"/>
    <s v="ACCENT BENCH"/>
    <s v="MP105-0999"/>
    <s v="Taupe Multi"/>
    <s v="See below"/>
    <x v="4"/>
    <n v="910"/>
    <n v="107317.74"/>
  </r>
  <r>
    <x v="2"/>
    <s v="Super Listing"/>
    <s v="Camden|Reese|Leighton"/>
    <s v="COMFORTER (SET)"/>
    <s v="AM10-0062"/>
    <s v="Sage Green"/>
    <s v="Full/Queen"/>
    <x v="0"/>
    <n v="5287"/>
    <n v="107290.58"/>
  </r>
  <r>
    <x v="6"/>
    <s v="Madison Park"/>
    <s v="Serene|Belle|Monroe"/>
    <s v="FASHION TOWEL"/>
    <s v="MP73-7820"/>
    <s v="Navy"/>
    <s v="6-Piece"/>
    <x v="4"/>
    <n v="2931"/>
    <n v="107284.33"/>
  </r>
  <r>
    <x v="0"/>
    <s v="Madison Park"/>
    <s v="Carson|Fillmore|Troy"/>
    <s v="BAR STOOL"/>
    <s v="MP104-0512"/>
    <s v="Cream"/>
    <s v="See below"/>
    <x v="7"/>
    <n v="572"/>
    <n v="107182.57"/>
  </r>
  <r>
    <x v="2"/>
    <s v="Madison Park"/>
    <s v="Odette|Dillon|Eilot"/>
    <s v="COMFORTER (SET)"/>
    <s v="MP10-8080"/>
    <s v="Aqua/Silver"/>
    <s v="King"/>
    <x v="4"/>
    <n v="1064"/>
    <n v="107067.44"/>
  </r>
  <r>
    <x v="0"/>
    <s v="Threshold"/>
    <s v="Higgins"/>
    <s v="ACCENT CHAIR"/>
    <s v="TG100-0170"/>
    <s v="Natural"/>
    <s v="See below"/>
    <x v="2"/>
    <n v="510"/>
    <n v="106564.5"/>
  </r>
  <r>
    <x v="3"/>
    <s v="Super Listing"/>
    <s v="Avril|Nami|Ombak"/>
    <s v="COMFORTER (SET)"/>
    <s v="AM10-0382"/>
    <s v="Grey Ombre"/>
    <s v="King/Cal K"/>
    <x v="1"/>
    <n v="2525"/>
    <n v="106468.51"/>
  </r>
  <r>
    <x v="2"/>
    <s v="Madison Park Essentials"/>
    <s v="Jaxon|Deacon|Ryder"/>
    <s v="COMFORTER (SET)"/>
    <s v="MPE10-1038"/>
    <s v="Taupe/Grey"/>
    <s v="Queen"/>
    <x v="7"/>
    <n v="2492"/>
    <n v="106445.95"/>
  </r>
  <r>
    <x v="0"/>
    <s v="Madison Park"/>
    <s v="Tyler|Memo|Sheldon"/>
    <s v="MOTION"/>
    <s v="MP103-1103"/>
    <s v="Blue"/>
    <s v="See below"/>
    <x v="4"/>
    <n v="543"/>
    <n v="106368.63"/>
  </r>
  <r>
    <x v="7"/>
    <s v="True North by Sleep Philosophy"/>
    <s v="Soloft Plush|Soloft Plush|Soloft Plush"/>
    <s v="SHEET/SHEET SET"/>
    <s v="BL20-0872"/>
    <s v="Grey"/>
    <s v="King"/>
    <x v="1"/>
    <n v="2841"/>
    <n v="106047.83"/>
  </r>
  <r>
    <x v="0"/>
    <s v="Madison Park"/>
    <s v="Emmett|Janet|Cheryl"/>
    <s v="BAR STOOL"/>
    <s v="MP104-0943"/>
    <s v="Light Grey"/>
    <s v="See below"/>
    <x v="4"/>
    <n v="749"/>
    <n v="105962.99"/>
  </r>
  <r>
    <x v="2"/>
    <s v="Super Listing"/>
    <s v="Mina|Hanna|Aera"/>
    <s v="COMFORTER (SET)"/>
    <s v="AM10-0024"/>
    <s v="White"/>
    <s v="King/Cal K"/>
    <x v="1"/>
    <n v="2982"/>
    <n v="105402.14"/>
  </r>
  <r>
    <x v="0"/>
    <s v="Threshold designed with Studio McGee"/>
    <s v="Park Valley|Park Valley|Park Valley"/>
    <s v="ACCENT CHAIR"/>
    <s v="TG100-0211"/>
    <s v="Cream"/>
    <s v="See below"/>
    <x v="2"/>
    <n v="500"/>
    <n v="105000"/>
  </r>
  <r>
    <x v="2"/>
    <s v="INK+IVY"/>
    <s v="Imani|Imani|Imani"/>
    <s v="COMFORTER (SET)"/>
    <s v="II10-1275"/>
    <s v="White/Navy"/>
    <s v="King/Cal K"/>
    <x v="0"/>
    <n v="1243"/>
    <n v="104826.64"/>
  </r>
  <r>
    <x v="0"/>
    <s v="INK+IVY"/>
    <s v="Kelly|Kelly|Kelly"/>
    <s v="ACCENT CHAIR"/>
    <s v="II100-0360"/>
    <s v="Light Brown"/>
    <s v="See below"/>
    <x v="7"/>
    <n v="571"/>
    <n v="104671.65"/>
  </r>
  <r>
    <x v="2"/>
    <s v="Woolrich"/>
    <s v="Hadley Plaid|Hadley Plaid|Hadley Plaid"/>
    <s v="COMFORTER (SET)"/>
    <s v="WR10-080"/>
    <s v="Multi"/>
    <s v="Queen"/>
    <x v="4"/>
    <n v="1333"/>
    <n v="104447.74"/>
  </r>
  <r>
    <x v="2"/>
    <s v="Madison Park"/>
    <s v="Aubrey|Whitman|Charlotte"/>
    <s v="COMFORTER (SET)"/>
    <s v="MP10-333"/>
    <s v="Black"/>
    <s v="Queen"/>
    <x v="4"/>
    <n v="1114"/>
    <n v="104372.06"/>
  </r>
  <r>
    <x v="3"/>
    <s v="Intelligent Design"/>
    <s v="Malea|Leena|Leena"/>
    <s v="DUVET&amp;DUVET SET"/>
    <s v="ID12-1925"/>
    <s v="Ivory"/>
    <s v="King"/>
    <x v="4"/>
    <n v="2625"/>
    <n v="104206.38"/>
  </r>
  <r>
    <x v="2"/>
    <s v="Madison Park"/>
    <s v="Viola|Aeriela|Eugenia"/>
    <s v="COMFORTER (SET)"/>
    <s v="MP10-6016"/>
    <s v="Off-White"/>
    <s v="King/Cal K"/>
    <x v="8"/>
    <n v="1151"/>
    <n v="104078.53"/>
  </r>
  <r>
    <x v="0"/>
    <s v="INK+IVY"/>
    <s v="Walker|Walker|Walker"/>
    <s v="OCCASIONL TABLE"/>
    <s v="II120-0241"/>
    <s v="Brown"/>
    <s v="See below"/>
    <x v="4"/>
    <n v="848"/>
    <n v="103346.87"/>
  </r>
  <r>
    <x v="1"/>
    <s v="INK+IVY"/>
    <s v="Imani|Imani|Imani"/>
    <s v="WINDOW PANEL"/>
    <s v="II40-1181"/>
    <s v="Gray"/>
    <s v="50x84&quot;"/>
    <x v="0"/>
    <n v="3871"/>
    <n v="103342.57"/>
  </r>
  <r>
    <x v="0"/>
    <s v="Madison Park"/>
    <s v="Bryce|Robertson|Thornton"/>
    <s v="BAR STOOL"/>
    <s v="MP104-1238"/>
    <s v="Cream"/>
    <s v="See below"/>
    <x v="4"/>
    <n v="661"/>
    <n v="103133.77"/>
  </r>
  <r>
    <x v="8"/>
    <s v="Intelligent Design"/>
    <s v="Felicia|Isabel|Alyssa"/>
    <s v="COMFORTER (SET)"/>
    <s v="ID10-1659"/>
    <s v="Blush"/>
    <s v="Full/Queen"/>
    <x v="1"/>
    <n v="2696"/>
    <n v="102822.43"/>
  </r>
  <r>
    <x v="5"/>
    <s v="Martha Stewart"/>
    <s v="Eden|Eden|Eden"/>
    <s v="DEC. MIRROR"/>
    <s v="MT160-0021"/>
    <s v="Gold"/>
    <s v="See below"/>
    <x v="0"/>
    <n v="1477"/>
    <n v="102760.42"/>
  </r>
  <r>
    <x v="2"/>
    <s v="Madison Park"/>
    <s v="Tangiers|Moraga|Menara"/>
    <s v="COVERLET&amp;BEDSPR"/>
    <s v="MP13-784"/>
    <s v="Blue"/>
    <s v="King/Cal K"/>
    <x v="4"/>
    <n v="1708"/>
    <n v="102743.12"/>
  </r>
  <r>
    <x v="0"/>
    <s v="INK+IVY"/>
    <s v="Seadrift|Seadrift|Seadrift"/>
    <s v="ACCENT BENCH"/>
    <s v="II105-0256"/>
    <s v="Brown"/>
    <s v="See below"/>
    <x v="7"/>
    <n v="693"/>
    <n v="102738.76"/>
  </r>
  <r>
    <x v="0"/>
    <s v="Madison Park"/>
    <s v="Glenwood|Crimson|Farwell"/>
    <s v="BAR STOOL"/>
    <s v="MP104-0787"/>
    <s v="Cream"/>
    <s v="See below"/>
    <x v="7"/>
    <n v="509"/>
    <n v="102232.74"/>
  </r>
  <r>
    <x v="3"/>
    <s v="Intelligent Design"/>
    <s v="Brielle|Ella|Ella"/>
    <s v="COMFORTER (SET)"/>
    <s v="ID10-2144"/>
    <s v="Blush"/>
    <s v="Full/Queen"/>
    <x v="1"/>
    <n v="2697"/>
    <n v="101915.57"/>
  </r>
  <r>
    <x v="2"/>
    <s v="Madison Park"/>
    <s v="Caralie|Evian|Tulia"/>
    <s v="COVERLET&amp;BEDSPR"/>
    <s v="MP13-8290"/>
    <s v="Aqua"/>
    <s v="King/Cal K"/>
    <x v="4"/>
    <n v="2659"/>
    <n v="101559.93"/>
  </r>
  <r>
    <x v="0"/>
    <s v="INK+IVY"/>
    <s v="Easton|Easton"/>
    <s v="ACCENT CHAIR"/>
    <s v="II100-0048"/>
    <s v="Taupe/Natural"/>
    <s v="See below"/>
    <x v="7"/>
    <n v="379"/>
    <n v="101426.76"/>
  </r>
  <r>
    <x v="2"/>
    <s v="Madison Park"/>
    <s v="Palmer|Teagan|Dakota"/>
    <s v="COMFORTER (SET)"/>
    <s v="MP10-2266"/>
    <s v="Red"/>
    <s v="Queen"/>
    <x v="4"/>
    <n v="1498"/>
    <n v="101387.1"/>
  </r>
  <r>
    <x v="2"/>
    <s v="Super Listing"/>
    <s v="Phoebe|Himari|Hannah"/>
    <s v="COMFORTER (SET)"/>
    <s v="AM10-0186"/>
    <s v="Blush"/>
    <s v="Full/Queen"/>
    <x v="1"/>
    <n v="3426"/>
    <n v="101114.62"/>
  </r>
  <r>
    <x v="2"/>
    <s v="Madison Park"/>
    <s v="Tuscany|Marino|Genoa"/>
    <s v="COVERLET&amp;BEDSPR"/>
    <s v="MP13-1035"/>
    <s v="Cream"/>
    <s v="Full/Queen"/>
    <x v="4"/>
    <n v="2335"/>
    <n v="100941.4"/>
  </r>
  <r>
    <x v="8"/>
    <s v="Comfort Spaces"/>
    <s v="Juliette|Juliette|Juliette"/>
    <s v="COMFORTER (SET)"/>
    <s v="CS10-1453"/>
    <s v="Blush"/>
    <s v="King"/>
    <x v="5"/>
    <n v="3129"/>
    <n v="100784.98"/>
  </r>
  <r>
    <x v="3"/>
    <s v="Beautyrest"/>
    <s v="Zuri|Marselle|Marselle"/>
    <s v="ELECT BLANKET"/>
    <s v="BR54-0860"/>
    <s v="Sand"/>
    <s v="50x70&quot;"/>
    <x v="4"/>
    <n v="2644"/>
    <n v="100611.48"/>
  </r>
  <r>
    <x v="7"/>
    <s v="Madison Park Essentials"/>
    <s v="Satin|Satin|Satin"/>
    <s v="SHEET/SHEET SET"/>
    <s v="MPE20-770"/>
    <s v="Grey"/>
    <s v="King"/>
    <x v="1"/>
    <n v="4867"/>
    <n v="100553.24"/>
  </r>
  <r>
    <x v="2"/>
    <s v="Madison Park"/>
    <s v="Palmer|Teagan|Dakota"/>
    <s v="COMFORTER (SET)"/>
    <s v="MP10-304"/>
    <s v="Purple"/>
    <s v="Queen"/>
    <x v="4"/>
    <n v="1486"/>
    <n v="100336.13"/>
  </r>
  <r>
    <x v="0"/>
    <s v="Madison Park"/>
    <s v="Hoffman|Lerna|Thayer"/>
    <s v="MOTION"/>
    <s v="MP103-0247"/>
    <s v="Beige Multi"/>
    <s v="See below"/>
    <x v="7"/>
    <n v="394"/>
    <n v="100223.42"/>
  </r>
  <r>
    <x v="2"/>
    <s v="510 Design"/>
    <s v="Powell|Kingwood|Elmore"/>
    <s v="COMFORTER (SET)"/>
    <s v="5DS10-0277"/>
    <s v="Navy"/>
    <s v="Queen"/>
    <x v="4"/>
    <n v="1839"/>
    <n v="100124.1"/>
  </r>
  <r>
    <x v="0"/>
    <s v="INK+IVY"/>
    <s v="Novak|Novak|Novak"/>
    <s v="ACCENT CHAIR"/>
    <s v="II110-0522"/>
    <s v="Cream"/>
    <s v="See below"/>
    <x v="4"/>
    <n v="706"/>
    <n v="100002.8"/>
  </r>
  <r>
    <x v="0"/>
    <s v="Madison Park Signature"/>
    <s v="Beckett|Beckett|Beckett"/>
    <s v="BED"/>
    <s v="MPS115-0304"/>
    <s v="Natural"/>
    <s v="Queen"/>
    <x v="4"/>
    <n v="263"/>
    <n v="99815.31"/>
  </r>
  <r>
    <x v="3"/>
    <s v="Super Listing"/>
    <s v="Avril|Nami|Ombak"/>
    <s v="COMFORTER (SET)"/>
    <s v="AM10-0284"/>
    <s v="Blue"/>
    <s v="Full/Queen"/>
    <x v="1"/>
    <n v="2781"/>
    <n v="99640.65"/>
  </r>
  <r>
    <x v="2"/>
    <s v="Madison Park"/>
    <s v="Palisades|Hanover|Overland"/>
    <s v="COMFORTER (SET)"/>
    <s v="MP10-4025"/>
    <s v="Brown"/>
    <s v="King"/>
    <x v="4"/>
    <n v="1229"/>
    <n v="99587.28"/>
  </r>
  <r>
    <x v="8"/>
    <s v="Intelligent Design"/>
    <s v="Cassie|Bridget|Rachel"/>
    <s v="COMFORTER (SET)"/>
    <s v="ID10-2231"/>
    <s v="Blush Multi"/>
    <s v="Full/Queen"/>
    <x v="8"/>
    <n v="2229"/>
    <n v="99350.43"/>
  </r>
  <r>
    <x v="2"/>
    <s v="Madison Park Essentials"/>
    <s v="Brystol|Cadence|Isabella"/>
    <s v="COMFORTER (SET)"/>
    <s v="MPE10-786"/>
    <s v="Brown"/>
    <s v="Cal King"/>
    <x v="0"/>
    <n v="885"/>
    <n v="99079.9"/>
  </r>
  <r>
    <x v="6"/>
    <s v="Madison Park Signature"/>
    <s v="Splendor|Splendor|Splendor"/>
    <s v="BATH RUG"/>
    <s v="MPS72-449"/>
    <s v="Natural"/>
    <s v="24x72&quot;"/>
    <x v="0"/>
    <n v="2916"/>
    <n v="99078.3"/>
  </r>
  <r>
    <x v="2"/>
    <s v="Madison Park Essentials"/>
    <s v="Brystol|Cadence|Isabella"/>
    <s v="COMFORTER (SET)"/>
    <s v="MPE10-982"/>
    <s v="Navy"/>
    <s v="Cal King"/>
    <x v="4"/>
    <n v="901"/>
    <n v="99054.59"/>
  </r>
  <r>
    <x v="0"/>
    <s v="Madison Park"/>
    <s v="Erika|Bree|Laura"/>
    <s v="ACCENT CHAIR"/>
    <s v="FPF18-0416"/>
    <s v="Multi"/>
    <s v="See below"/>
    <x v="7"/>
    <n v="641"/>
    <n v="99046.71"/>
  </r>
  <r>
    <x v="2"/>
    <s v="Madison Park"/>
    <s v="Bellagio|Venetian|Mirage"/>
    <s v="COMFORTER (SET)"/>
    <s v="MP10-4534"/>
    <s v="Brown/Gold"/>
    <s v="King"/>
    <x v="1"/>
    <n v="1314"/>
    <n v="98911.61"/>
  </r>
  <r>
    <x v="2"/>
    <s v="Madison Park Signature"/>
    <s v="Sanctuary|Sanctuary|Sanctuary"/>
    <s v="COMFORTER (SET)"/>
    <s v="MPS10-459"/>
    <s v="Taupe/Gold"/>
    <s v="King"/>
    <x v="7"/>
    <n v="497"/>
    <n v="98883.71"/>
  </r>
  <r>
    <x v="8"/>
    <s v="Mi Zone"/>
    <s v="Rosalie|Jenna|Audrey"/>
    <s v="COMFORTER (SET)"/>
    <s v="MZ10-0574"/>
    <s v="Purple/Silver"/>
    <s v="Full/Queen"/>
    <x v="0"/>
    <n v="2294"/>
    <n v="98761.07"/>
  </r>
  <r>
    <x v="0"/>
    <s v="INK+IVY"/>
    <s v="Newport|Newport|Newport"/>
    <s v="ACCENT CHAIR"/>
    <s v="II110-0455"/>
    <s v="Beige"/>
    <s v="See below"/>
    <x v="4"/>
    <n v="593"/>
    <n v="98749.86"/>
  </r>
  <r>
    <x v="2"/>
    <s v="Super Listing"/>
    <s v="Mina|Hanna|Aera"/>
    <s v="DUVET&amp;DUVET SET"/>
    <s v="AM12-0056"/>
    <s v="White"/>
    <s v="Full/Queen"/>
    <x v="1"/>
    <n v="4285"/>
    <n v="98698.86"/>
  </r>
  <r>
    <x v="6"/>
    <s v="Madison Park"/>
    <s v="Serene|Belle|Monroe"/>
    <s v="FASHION TOWEL"/>
    <s v="MP73-7907"/>
    <s v="Green"/>
    <s v="6-Piece"/>
    <x v="4"/>
    <n v="2616"/>
    <n v="98694.74"/>
  </r>
  <r>
    <x v="3"/>
    <s v="Madison Park"/>
    <s v="Waffle Weave|Waffle Weave|Waffle Weave"/>
    <s v="BLANKET"/>
    <s v="BR51N-3827"/>
    <s v="Ivory"/>
    <s v="King"/>
    <x v="4"/>
    <n v="2512"/>
    <n v="98612.12"/>
  </r>
  <r>
    <x v="3"/>
    <s v="Madison Park"/>
    <s v="Adelyn|Aurora|Aurora"/>
    <s v="COMFORTER (SET)"/>
    <s v="MP10-4803"/>
    <s v="Ivory"/>
    <s v="King/Cal K"/>
    <x v="0"/>
    <n v="1999"/>
    <n v="98556.28"/>
  </r>
  <r>
    <x v="0"/>
    <s v="Madison Park Signature"/>
    <s v="Beckett|Beckett|Beckett"/>
    <s v="ACCENT CHEST"/>
    <s v="MPS130-0299"/>
    <s v="Antique Cream"/>
    <s v="See below"/>
    <x v="4"/>
    <n v="458"/>
    <n v="98461.8"/>
  </r>
  <r>
    <x v="0"/>
    <s v="Madison Park"/>
    <s v="Rika|Regina|Rain"/>
    <s v="DINING CHAIR"/>
    <s v="MP108-0766"/>
    <s v="Natural"/>
    <s v="See below"/>
    <x v="7"/>
    <n v="353"/>
    <n v="98346.15"/>
  </r>
  <r>
    <x v="3"/>
    <s v="Beautyrest"/>
    <s v="Heated Microlight to Berber|Heated Microlight to Berber"/>
    <s v="ELECT BLANKET"/>
    <s v="BR54-0384"/>
    <s v="Tan"/>
    <s v="King"/>
    <x v="8"/>
    <n v="989"/>
    <n v="98191.22"/>
  </r>
  <r>
    <x v="2"/>
    <s v="Madison Park"/>
    <s v="Aubrey|Whitman|Charlotte"/>
    <s v="COMFORTER (SET)"/>
    <s v="MP10-116"/>
    <s v="Blue/Brown"/>
    <s v="King"/>
    <x v="4"/>
    <n v="932"/>
    <n v="98137.95"/>
  </r>
  <r>
    <x v="0"/>
    <s v="Madison Park"/>
    <s v="Bryce|Robertson|Thornton"/>
    <s v="DINING CHAIR"/>
    <s v="MP108-0956"/>
    <s v="Grey"/>
    <s v="See below"/>
    <x v="4"/>
    <n v="306"/>
    <n v="97803.49"/>
  </r>
  <r>
    <x v="7"/>
    <s v="Beautyrest"/>
    <s v="1000 Thread Count|1000 Thread Count|1000 Thread Count"/>
    <s v="SHEET/SHEET SET"/>
    <s v="BR20-1880"/>
    <s v="White"/>
    <s v="Queen"/>
    <x v="1"/>
    <n v="2680"/>
    <n v="97793.78"/>
  </r>
  <r>
    <x v="4"/>
    <s v="Sleep Philosophy"/>
    <s v="All Natural|All Natural|All Natural"/>
    <s v="MATT PAD/TOPPER"/>
    <s v="BASI16-0326"/>
    <s v="White"/>
    <s v="Twin"/>
    <x v="4"/>
    <n v="3675"/>
    <n v="97731.1"/>
  </r>
  <r>
    <x v="7"/>
    <s v="Beautyrest"/>
    <s v="600 Thread Count|600 Thread Count|600 Thread Count"/>
    <s v="SHEET/SHEET SET"/>
    <s v="BR20-0987"/>
    <s v="White"/>
    <s v="Queen"/>
    <x v="1"/>
    <n v="2949"/>
    <n v="97624.01"/>
  </r>
  <r>
    <x v="9"/>
    <s v="Madison Park Signature"/>
    <s v="Turkish|Turkish|Turkish"/>
    <s v="BATH TOWEL"/>
    <s v="MPS73-468"/>
    <s v="Navy"/>
    <s v="6-Piece"/>
    <x v="4"/>
    <n v="2622"/>
    <n v="97341"/>
  </r>
  <r>
    <x v="0"/>
    <s v="Madison Park"/>
    <s v="Capstone|Wilmette|Milton"/>
    <s v="MOTION"/>
    <s v="MP103-1226"/>
    <s v="Brown"/>
    <s v="See below"/>
    <x v="7"/>
    <n v="517"/>
    <n v="97060.87"/>
  </r>
  <r>
    <x v="2"/>
    <s v="Madison Park"/>
    <s v="Rhapsody|Melody|Harmony"/>
    <s v="COVERLET&amp;BEDSPR"/>
    <s v="MP13-3400"/>
    <s v="Grey/Taupe"/>
    <s v="King/Cal K"/>
    <x v="7"/>
    <n v="1448"/>
    <n v="96912.92"/>
  </r>
  <r>
    <x v="8"/>
    <s v="Intelligent Design"/>
    <s v="Raina|Khloe|Arielle"/>
    <s v="COMFORTER (SET)"/>
    <s v="ID10-1244"/>
    <s v="Grey/Silver"/>
    <s v="Full/Queen"/>
    <x v="1"/>
    <n v="2493"/>
    <n v="96839.41"/>
  </r>
  <r>
    <x v="0"/>
    <s v="Madison Park"/>
    <s v="Arianna|Leda|Aria"/>
    <s v="ACCENT CHAIR"/>
    <s v="FPF18-0428"/>
    <s v="Multi"/>
    <s v="See below"/>
    <x v="7"/>
    <n v="524"/>
    <n v="96736.11"/>
  </r>
  <r>
    <x v="0"/>
    <s v="Threshold"/>
    <s v="Esters"/>
    <s v="ACCENT CHAIR"/>
    <s v="TG100-0291"/>
    <s v="Cream"/>
    <s v="See below"/>
    <x v="2"/>
    <n v="472"/>
    <n v="96642"/>
  </r>
  <r>
    <x v="3"/>
    <s v="Madison Park"/>
    <s v="Arctic|Polar|Polar"/>
    <s v="THROW"/>
    <s v="BASI50-0413"/>
    <s v="Ivory"/>
    <s v="50x60&quot;"/>
    <x v="7"/>
    <n v="6614"/>
    <n v="96610.71"/>
  </r>
  <r>
    <x v="2"/>
    <s v="Madison Park"/>
    <s v="Quebec|Mansfield|Vancouver"/>
    <s v="COVERLET&amp;BEDSPR"/>
    <s v="MP13-6498"/>
    <s v="Mocha"/>
    <s v="King"/>
    <x v="4"/>
    <n v="1413"/>
    <n v="96500.08"/>
  </r>
  <r>
    <x v="2"/>
    <s v="Super Listing"/>
    <s v="Porter|Evans|Walker"/>
    <s v="COMFORTER (SET)"/>
    <s v="AM10-0136"/>
    <s v="Sage"/>
    <s v="King"/>
    <x v="1"/>
    <n v="3638"/>
    <n v="96406.83"/>
  </r>
  <r>
    <x v="0"/>
    <s v="Madison Park"/>
    <s v="Shandra|Sasha|Selah"/>
    <s v="ACCENT BENCH"/>
    <s v="MP105-1122"/>
    <s v="Natural"/>
    <s v="See below"/>
    <x v="4"/>
    <n v="873"/>
    <n v="96319.92"/>
  </r>
  <r>
    <x v="7"/>
    <s v="Beautyrest"/>
    <s v="1000 Thread Count|1000 Thread Count|1000 Thread Count"/>
    <s v="SHEET/SHEET SET"/>
    <s v="BR20-1888"/>
    <s v="Blue"/>
    <s v="Queen"/>
    <x v="1"/>
    <n v="2700"/>
    <n v="96280.9"/>
  </r>
  <r>
    <x v="2"/>
    <s v="Madison Park"/>
    <s v="Tuscany|Marino|Genoa"/>
    <s v="COVERLET&amp;BEDSPR"/>
    <s v="MP13-6463"/>
    <s v="Blush"/>
    <s v="Daybed"/>
    <x v="4"/>
    <n v="1901"/>
    <n v="96218.31"/>
  </r>
  <r>
    <x v="0"/>
    <s v="INK+IVY"/>
    <s v="Brooklyn"/>
    <s v="DINING CHAIR"/>
    <s v="IIF20-0057"/>
    <s v="Cream"/>
    <s v="See below"/>
    <x v="7"/>
    <n v="346"/>
    <n v="96127.11"/>
  </r>
  <r>
    <x v="0"/>
    <s v="Madison Park"/>
    <s v="Kirby|Oscar|Docker"/>
    <s v="MOTION"/>
    <s v="MP103-1051"/>
    <s v="Navy Multi"/>
    <s v="See below"/>
    <x v="7"/>
    <n v="391"/>
    <n v="96097.61"/>
  </r>
  <r>
    <x v="2"/>
    <s v="Super Listing"/>
    <s v="Phoebe|Himari|Hannah"/>
    <s v="COMFORTER (SET)"/>
    <s v="AM10-0195"/>
    <s v="Ivory"/>
    <s v="Full/Queen"/>
    <x v="1"/>
    <n v="3190"/>
    <n v="96076.58"/>
  </r>
  <r>
    <x v="2"/>
    <s v="510 Design"/>
    <s v="Shawnee|Josefina|Stacie"/>
    <s v="COMFORTER (SET)"/>
    <s v="5DS10-0051"/>
    <s v="Seafoam"/>
    <s v="King"/>
    <x v="0"/>
    <n v="1780"/>
    <n v="95821.63"/>
  </r>
  <r>
    <x v="0"/>
    <s v="INK+IVY"/>
    <s v="Nola|Nola|Nola"/>
    <s v="DINING CHAIR"/>
    <s v="II100-0117"/>
    <s v="Orange/Dark Brown"/>
    <s v="See below"/>
    <x v="4"/>
    <n v="445"/>
    <n v="95781.3"/>
  </r>
  <r>
    <x v="0"/>
    <s v="INK+IVY"/>
    <s v="Boomerang|Boomerang|Boomerang"/>
    <s v="DINING CHAIR"/>
    <s v="IIF20-0040"/>
    <s v="Blue"/>
    <s v="See below"/>
    <x v="7"/>
    <n v="493"/>
    <n v="95728.28"/>
  </r>
  <r>
    <x v="2"/>
    <s v="Madison Park"/>
    <s v="Heritage|Lexington|Lawrence"/>
    <s v="COMFORTER (SET)"/>
    <s v="MP10-6140"/>
    <s v="Grey"/>
    <s v="Full/Queen"/>
    <x v="4"/>
    <n v="1561"/>
    <n v="95565.54"/>
  </r>
  <r>
    <x v="2"/>
    <s v="Madison Park"/>
    <s v="Vienna|Marcella|Adela"/>
    <s v="COMFORTER (SET)"/>
    <s v="MP10-3831"/>
    <s v="Indigo"/>
    <s v="Cal King"/>
    <x v="0"/>
    <n v="1152"/>
    <n v="95483.27"/>
  </r>
  <r>
    <x v="3"/>
    <s v="Intelligent Design"/>
    <s v="Malea|Leena|Leena"/>
    <s v="DUVET&amp;DUVET SET"/>
    <s v="ID12-1924"/>
    <s v="Ivory"/>
    <s v="Full/Queen"/>
    <x v="4"/>
    <n v="2768"/>
    <n v="95387.61"/>
  </r>
  <r>
    <x v="2"/>
    <s v="Croscill Classics"/>
    <s v="Galleria|Galleria|Galleria"/>
    <s v="COMFORTER (SET)"/>
    <s v="CCL10-0011"/>
    <s v="Red"/>
    <s v="King"/>
    <x v="7"/>
    <n v="451"/>
    <n v="95228.6"/>
  </r>
  <r>
    <x v="8"/>
    <s v="Urban Habitat Kids"/>
    <s v="Dawn|Ellie|Mandy"/>
    <s v="COVERLET&amp;BEDSPR"/>
    <s v="UHK13-0186"/>
    <s v="Yellow/Coral"/>
    <s v="Twin"/>
    <x v="0"/>
    <n v="2052"/>
    <n v="95153.49"/>
  </r>
  <r>
    <x v="7"/>
    <s v="True North by Sleep Philosophy"/>
    <s v="Cozy Cotton Flannel|Cozy Cotton Flannel|Cozy Cotton Flannel"/>
    <s v="SHEET/SHEET SET"/>
    <s v="TN20-0365"/>
    <s v="Grey Penguins"/>
    <s v="Twin"/>
    <x v="1"/>
    <n v="5410"/>
    <n v="95133.15"/>
  </r>
  <r>
    <x v="0"/>
    <s v="Madison Park"/>
    <s v="Angelica|Jenn|Shin"/>
    <s v="DINING CHAIR"/>
    <s v="MP108-0767"/>
    <s v="Tan"/>
    <s v="See below"/>
    <x v="7"/>
    <n v="360"/>
    <n v="95041.82"/>
  </r>
  <r>
    <x v="0"/>
    <s v="Madison Park"/>
    <s v="Harris|Lois|Sidney"/>
    <s v="MOTION"/>
    <s v="MP103-0287"/>
    <s v="Cream"/>
    <s v="See below"/>
    <x v="7"/>
    <n v="473"/>
    <n v="94990.89"/>
  </r>
  <r>
    <x v="3"/>
    <s v="Serta"/>
    <s v="Waterproof|Waterproof|Waterproof"/>
    <s v="ELEC MATT PAD"/>
    <s v="ST55-0117"/>
    <s v="White"/>
    <s v="Queen"/>
    <x v="7"/>
    <n v="1202"/>
    <n v="94962.59"/>
  </r>
  <r>
    <x v="8"/>
    <s v="Mi Zone"/>
    <s v="Primrose|Talia|Evie"/>
    <s v="COMFORTER (SET)"/>
    <s v="MZ10-0643"/>
    <s v="Purple Multi"/>
    <s v="Full/Queen"/>
    <x v="0"/>
    <n v="2116"/>
    <n v="94798.22"/>
  </r>
  <r>
    <x v="3"/>
    <s v="Beautyrest"/>
    <s v="Heated Microlight to Berber|Heated Microlight to Berber"/>
    <s v="ELECT BLANKET"/>
    <s v="BR54-0415"/>
    <s v="Grey"/>
    <s v="60x70&quot;"/>
    <x v="4"/>
    <n v="2478"/>
    <n v="94751.91"/>
  </r>
  <r>
    <x v="0"/>
    <s v="INK+IVY"/>
    <s v="Rocket|Rocket|Rocket"/>
    <s v="ACCENT CHAIR"/>
    <s v="II100-0088"/>
    <s v="Blue/Pecan"/>
    <s v="See below"/>
    <x v="7"/>
    <n v="611"/>
    <n v="94650.06"/>
  </r>
  <r>
    <x v="6"/>
    <s v="Madison Park"/>
    <s v="Arlo|Eider|Orinn"/>
    <s v="SHOWER CURTAIN"/>
    <s v="MP70-6824A"/>
    <s v="White"/>
    <s v="72x72&quot;"/>
    <x v="0"/>
    <n v="4128"/>
    <n v="94609.36"/>
  </r>
  <r>
    <x v="0"/>
    <s v="INK+IVY"/>
    <s v="Boomerang|Boomerang|Boomerang"/>
    <s v="BAR STOOL"/>
    <s v="II104-0224"/>
    <s v="Light Grey"/>
    <s v="See below"/>
    <x v="7"/>
    <n v="753"/>
    <n v="94496.89"/>
  </r>
  <r>
    <x v="4"/>
    <s v="Madison Park"/>
    <s v="Cloud Soft|Heavenly Soft|Heavenly Soft"/>
    <s v="MATT PAD/TOPPER"/>
    <s v="MP16-3146"/>
    <s v="White"/>
    <s v="Full"/>
    <x v="0"/>
    <n v="4188"/>
    <n v="94371.74"/>
  </r>
  <r>
    <x v="9"/>
    <s v="Madison Park Signature"/>
    <s v="800GSM|800GSM|800GSM"/>
    <s v="BATH TOWEL"/>
    <s v="MPS73-197"/>
    <s v="Grey"/>
    <s v="8-Piece"/>
    <x v="1"/>
    <n v="2729"/>
    <n v="94365.759999999995"/>
  </r>
  <r>
    <x v="3"/>
    <s v="Beautyrest"/>
    <s v="Zuri|Marselle|Marselle"/>
    <s v="ELECT BLANKET"/>
    <s v="BR54-1371"/>
    <s v="Natural Marble"/>
    <s v="50x70&quot;"/>
    <x v="4"/>
    <n v="2433"/>
    <n v="94256.8"/>
  </r>
  <r>
    <x v="6"/>
    <s v="INK+IVY"/>
    <s v="Asher|Asher|Asher"/>
    <s v="BATH RUG"/>
    <s v="II72-1227"/>
    <s v="Natural"/>
    <s v="20x32&quot;"/>
    <x v="0"/>
    <n v="6218"/>
    <n v="94125.89"/>
  </r>
  <r>
    <x v="6"/>
    <s v="Madison Park"/>
    <s v="Amherst|Eastridge|Salem"/>
    <s v="SHOWER CURTAIN"/>
    <s v="MP70-2978"/>
    <s v="Aqua"/>
    <s v="72x72&quot;"/>
    <x v="0"/>
    <n v="6623"/>
    <n v="94119.84"/>
  </r>
  <r>
    <x v="2"/>
    <s v="Madison Park"/>
    <s v="Bellagio|Venetian|Mirage"/>
    <s v="COVERLET&amp;BEDSPR"/>
    <s v="MP13-368"/>
    <s v="Brown/Gold"/>
    <s v="Full/Queen"/>
    <x v="1"/>
    <n v="1651"/>
    <n v="93956.3"/>
  </r>
  <r>
    <x v="10"/>
    <s v="INK+IVY"/>
    <s v="Isla|Isla|Isla"/>
    <s v="LGT-CHANDELIERS"/>
    <s v="MPS150-0093"/>
    <s v="White"/>
    <s v="See below"/>
    <x v="0"/>
    <n v="683"/>
    <n v="93795.61"/>
  </r>
  <r>
    <x v="8"/>
    <s v="Intelligent Design"/>
    <s v="Cassie|Bridget|Rachel"/>
    <s v="COMFORTER (SET)"/>
    <s v="ID10-2292"/>
    <s v="Grey"/>
    <s v="Full/Queen"/>
    <x v="7"/>
    <n v="2050"/>
    <n v="93791.360000000001"/>
  </r>
  <r>
    <x v="2"/>
    <s v="Super Listing"/>
    <s v="Mina|Hanna|Aera"/>
    <s v="COMFORTER (SET)"/>
    <s v="AM10-0014"/>
    <s v="Sage Green"/>
    <s v="Full/Queen"/>
    <x v="1"/>
    <n v="3242"/>
    <n v="93666.58"/>
  </r>
  <r>
    <x v="2"/>
    <s v="Croscill Classics"/>
    <s v="Galleria|Galleria|Galleria"/>
    <s v="COMFORTER (SET)"/>
    <s v="CCL10-0014"/>
    <s v="Brown"/>
    <s v="King"/>
    <x v="7"/>
    <n v="450"/>
    <n v="93646.78"/>
  </r>
  <r>
    <x v="2"/>
    <s v="Madison Park"/>
    <s v="Heritage|Lexington|Lawrence"/>
    <s v="COMFORTER (SET)"/>
    <s v="MP10-6139"/>
    <s v="Navy"/>
    <s v="King/Cal K"/>
    <x v="7"/>
    <n v="1342"/>
    <n v="93490.09"/>
  </r>
  <r>
    <x v="7"/>
    <s v="Beautyrest"/>
    <s v="1000 Thread Count|1000 Thread Count|1000 Thread Count"/>
    <s v="SHEET/SHEET SET"/>
    <s v="BR20-1884"/>
    <s v="Ivory"/>
    <s v="Queen"/>
    <x v="1"/>
    <n v="2606"/>
    <n v="93454.78"/>
  </r>
  <r>
    <x v="2"/>
    <s v="Madison Park"/>
    <s v="Quebec|Mansfield|Vancouver"/>
    <s v="COVERLET&amp;BEDSPR"/>
    <s v="MP13-2992"/>
    <s v="Navy"/>
    <s v="King"/>
    <x v="4"/>
    <n v="1376"/>
    <n v="93360.73"/>
  </r>
  <r>
    <x v="3"/>
    <s v="Madison Park Essentials"/>
    <s v="Parkston|Hartford|Hartford"/>
    <s v="COMFORTER (SET)"/>
    <s v="BASI10-0242"/>
    <s v="Navy"/>
    <s v="Twin/Twin "/>
    <x v="1"/>
    <n v="4398"/>
    <n v="93218.33"/>
  </r>
  <r>
    <x v="0"/>
    <s v="INK+IVY"/>
    <s v="Boomerang|Boomerang|Boomerang"/>
    <s v="DINING CHAIR"/>
    <s v="II108-0223"/>
    <s v="Light Grey"/>
    <s v="See below"/>
    <x v="7"/>
    <n v="472"/>
    <n v="93203.94"/>
  </r>
  <r>
    <x v="3"/>
    <s v="Super Listing"/>
    <s v="Avril|Nami|Ombak"/>
    <s v="COMFORTER (SET)"/>
    <s v="AM10-0276"/>
    <s v="Pink"/>
    <s v="King/Cal K"/>
    <x v="1"/>
    <n v="2376"/>
    <n v="93185.37"/>
  </r>
  <r>
    <x v="3"/>
    <s v="Madison Park"/>
    <s v="Egyptian Cotton|Egyptian Cotton|Egyptian Cotton"/>
    <s v="BLANKET"/>
    <s v="MP51N-5173"/>
    <s v="Ivory"/>
    <s v="King"/>
    <x v="1"/>
    <n v="2388"/>
    <n v="93140.47"/>
  </r>
  <r>
    <x v="7"/>
    <s v="Beautyrest"/>
    <s v="1000 Thread Count|1000 Thread Count|1000 Thread Count"/>
    <s v="SHEET/SHEET SET"/>
    <s v="BR20-1881"/>
    <s v="White"/>
    <s v="King"/>
    <x v="1"/>
    <n v="2355"/>
    <n v="93100.49"/>
  </r>
  <r>
    <x v="0"/>
    <s v="Madison Park Signature"/>
    <s v="Beckett|Beckett|Beckett"/>
    <s v="BED"/>
    <s v="MPS115-0059U2"/>
    <s v="Morocco Brown"/>
    <s v="King"/>
    <x v="4"/>
    <n v="223"/>
    <n v="93058.86"/>
  </r>
  <r>
    <x v="2"/>
    <s v="Super Listing"/>
    <s v="Porter|Evans|Walker"/>
    <s v="COMFORTER (SET)"/>
    <s v="AM10-0138"/>
    <s v="Blush"/>
    <s v="Queen"/>
    <x v="1"/>
    <n v="3801"/>
    <n v="93043.66"/>
  </r>
  <r>
    <x v="2"/>
    <s v="Woolrich"/>
    <s v="Sunset|Sunset|Sunset"/>
    <s v="THROW"/>
    <s v="WR50-1785"/>
    <s v="Red"/>
    <s v="50x70&quot;"/>
    <x v="7"/>
    <n v="4016"/>
    <n v="92933.32"/>
  </r>
  <r>
    <x v="2"/>
    <s v="Madison Park"/>
    <s v="Dawn|Vanessa|Stella"/>
    <s v="COVERLET&amp;BEDSPR"/>
    <s v="MP13-6873"/>
    <s v="Blush"/>
    <s v="King/Cal K"/>
    <x v="4"/>
    <n v="1338"/>
    <n v="92871.92"/>
  </r>
  <r>
    <x v="3"/>
    <s v="Beautyrest"/>
    <s v="Heated Berber Wrap|Heated Berber Wrap|Heated Berber Wrap"/>
    <s v="ELECT BLANKET"/>
    <s v="BR54-0897"/>
    <s v="Grey"/>
    <s v="50x64&quot;"/>
    <x v="5"/>
    <n v="2621"/>
    <n v="92734.57"/>
  </r>
  <r>
    <x v="3"/>
    <s v="Madison Park"/>
    <s v="Waffle Weave|Waffle Weave|Waffle Weave"/>
    <s v="BLANKET"/>
    <s v="BR51N-3826"/>
    <s v="Ivory"/>
    <s v="Full/Queen"/>
    <x v="4"/>
    <n v="2686"/>
    <n v="92657.72"/>
  </r>
  <r>
    <x v="4"/>
    <s v="Sleep Philosophy"/>
    <s v="All Natural|All Natural|All Natural"/>
    <s v="MATT PAD/TOPPER"/>
    <s v="BASI16-0594"/>
    <s v="White"/>
    <s v="Twin XL"/>
    <x v="4"/>
    <n v="4033"/>
    <n v="92608.13"/>
  </r>
  <r>
    <x v="0"/>
    <s v="Madison Park Signature"/>
    <s v="Beckett|Beckett|Beckett"/>
    <s v="BED"/>
    <s v="MPS115-0287U2"/>
    <s v="Antique Cream"/>
    <s v="Queen"/>
    <x v="0"/>
    <n v="260"/>
    <n v="92350.8"/>
  </r>
  <r>
    <x v="2"/>
    <s v="Madison Park"/>
    <s v="Aubrey|Whitman|Charlotte"/>
    <s v="COMFORTER (SET)"/>
    <s v="MP10-4697"/>
    <s v="Navy"/>
    <s v="Cal King"/>
    <x v="4"/>
    <n v="850"/>
    <n v="91984.81"/>
  </r>
  <r>
    <x v="0"/>
    <s v="Madison Park"/>
    <s v="Dawson|Parler|Bracken"/>
    <s v="DINING CHAIR"/>
    <s v="MP100-0042"/>
    <s v="Blue"/>
    <s v="See below"/>
    <x v="7"/>
    <n v="769"/>
    <n v="91962.15"/>
  </r>
  <r>
    <x v="0"/>
    <s v="Threshold"/>
    <s v="Corella"/>
    <s v="DINING CHAIR"/>
    <s v="TG100-0107"/>
    <s v="Natural"/>
    <s v="See below"/>
    <x v="2"/>
    <n v="798"/>
    <n v="91754.04"/>
  </r>
  <r>
    <x v="2"/>
    <s v="Super Listing"/>
    <s v="Gabby|Maddie|Julie/Libby"/>
    <s v="COMFORTER (SET)"/>
    <s v="AM10-0123"/>
    <s v="Navy/Blue"/>
    <s v="Full/Queen"/>
    <x v="1"/>
    <n v="4190"/>
    <n v="91673.07"/>
  </r>
  <r>
    <x v="2"/>
    <s v="Madison Park Essentials"/>
    <s v="Jaxon|Deacon|Ryder"/>
    <s v="COMFORTER (SET)"/>
    <s v="MPE10-988"/>
    <s v="Blue/Grey"/>
    <s v="King"/>
    <x v="0"/>
    <n v="1917"/>
    <n v="91664.46"/>
  </r>
  <r>
    <x v="2"/>
    <s v="Madison Park Essentials"/>
    <s v="Delaney|Parker|Emerson"/>
    <s v="COMFORTER (SET)"/>
    <s v="MPE10-707"/>
    <s v="Red"/>
    <s v="Queen"/>
    <x v="4"/>
    <n v="856"/>
    <n v="91616.15"/>
  </r>
  <r>
    <x v="0"/>
    <s v="INK+IVY"/>
    <s v="Monterey|Monterey|Monterey"/>
    <s v="OCCASIONL TABLE"/>
    <s v="II120-0509"/>
    <s v="Brown"/>
    <s v="54&quot;W"/>
    <x v="4"/>
    <n v="422"/>
    <n v="91298.63"/>
  </r>
  <r>
    <x v="3"/>
    <s v="Madison Park"/>
    <s v="Duke|York|York"/>
    <s v="COMFORTER (SET)"/>
    <s v="MP10-3069"/>
    <s v="Chocolate"/>
    <s v="King/Cal K"/>
    <x v="1"/>
    <n v="1946"/>
    <n v="91203.99"/>
  </r>
  <r>
    <x v="3"/>
    <s v="Serta"/>
    <s v="Microfiber Heated|Microfiber Heated|Microfiber Heated"/>
    <s v="ELEC MATT PAD"/>
    <s v="ST55-0269"/>
    <s v="White"/>
    <s v="Queen"/>
    <x v="7"/>
    <n v="1459"/>
    <n v="91076.47"/>
  </r>
  <r>
    <x v="2"/>
    <s v="Super Listing"/>
    <s v="Porter|Evans|Walker"/>
    <s v="COMFORTER (SET)"/>
    <s v="AM10-0465"/>
    <s v="Blue/Grey"/>
    <s v="Cal King"/>
    <x v="1"/>
    <n v="2414"/>
    <n v="91046.7"/>
  </r>
  <r>
    <x v="2"/>
    <s v="Super Listing"/>
    <s v="Porter|Evans|Walker"/>
    <s v="COMFORTER (SET)"/>
    <s v="AM10-0393"/>
    <s v="Clay"/>
    <s v="Queen"/>
    <x v="1"/>
    <n v="3135"/>
    <n v="90966.74"/>
  </r>
  <r>
    <x v="2"/>
    <s v="Comfort Spaces"/>
    <s v="Kienna|Kienna|Kienna"/>
    <s v="COVERLET&amp;BEDSPR"/>
    <s v="CS14-0057"/>
    <s v="White"/>
    <s v="Full/Queen"/>
    <x v="3"/>
    <n v="3562"/>
    <n v="90903.27"/>
  </r>
  <r>
    <x v="2"/>
    <s v="Madison Park"/>
    <s v="Emilia|Maisie|Grace"/>
    <s v="COMFORTER (SET)"/>
    <s v="MP10-7204"/>
    <s v="Khaki"/>
    <s v="Queen"/>
    <x v="4"/>
    <n v="1179"/>
    <n v="90877.36"/>
  </r>
  <r>
    <x v="3"/>
    <s v="Madison Park"/>
    <s v="Gia|Margot|Margot"/>
    <s v="COMFORTER (SET)"/>
    <s v="MP10-7239"/>
    <s v="Gray/White"/>
    <s v="King/Cal K"/>
    <x v="4"/>
    <n v="1886"/>
    <n v="90703.63"/>
  </r>
  <r>
    <x v="4"/>
    <s v="Madison Park"/>
    <s v="Windom|Prospect|Prospect"/>
    <s v="BLANKET"/>
    <s v="MP51-6699"/>
    <s v="Navy"/>
    <s v="Full/Queen"/>
    <x v="4"/>
    <n v="3862"/>
    <n v="90568.59"/>
  </r>
  <r>
    <x v="7"/>
    <s v="Madison Park Essentials"/>
    <s v="Satin|Satin|Satin"/>
    <s v="SHEET/SHEET SET"/>
    <s v="SHET20-172"/>
    <s v="Black"/>
    <s v="Full"/>
    <x v="1"/>
    <n v="6011"/>
    <n v="90424.25"/>
  </r>
  <r>
    <x v="3"/>
    <s v="Madison Park"/>
    <s v="Ruched Fur|Ruched Fur|Ruched Fur"/>
    <s v="THROW"/>
    <s v="MP50-4876"/>
    <s v="Lavender Gray"/>
    <s v="50x60&quot;"/>
    <x v="8"/>
    <n v="4928"/>
    <n v="90414.02"/>
  </r>
  <r>
    <x v="2"/>
    <s v="Madison Park"/>
    <s v="Palmer|Teagan|Dakota"/>
    <s v="COMFORTER (SET)"/>
    <s v="MP10-7488"/>
    <s v="Green"/>
    <s v="Queen"/>
    <x v="4"/>
    <n v="1355"/>
    <n v="90224.320000000007"/>
  </r>
  <r>
    <x v="3"/>
    <s v="Beautyrest"/>
    <s v="Heated Plush|Heated Plush|Heated Plush"/>
    <s v="ELECT BLANKET"/>
    <s v="BR54-0660"/>
    <s v="Sapphire Blue"/>
    <s v="Queen"/>
    <x v="4"/>
    <n v="1224"/>
    <n v="90101.33"/>
  </r>
  <r>
    <x v="2"/>
    <s v="Woolrich"/>
    <s v="Hadley Plaid|Hadley Plaid|Hadley Plaid"/>
    <s v="COMFORTER (SET)"/>
    <s v="WR10-081"/>
    <s v="Multi"/>
    <s v="King"/>
    <x v="4"/>
    <n v="1018"/>
    <n v="90033.96"/>
  </r>
  <r>
    <x v="0"/>
    <s v="Martha Stewart"/>
    <s v="Anna|Anna|Anna"/>
    <s v="ACCENT CHAIR"/>
    <s v="MT100-0053"/>
    <s v="Light Grey"/>
    <s v="See below"/>
    <x v="7"/>
    <n v="409"/>
    <n v="90020.74"/>
  </r>
  <r>
    <x v="2"/>
    <s v="Madison Park"/>
    <s v="Laetitia|Virginia|Cecily"/>
    <s v="COMFORTER (SET)"/>
    <s v="MP10-5873"/>
    <s v="Off-White"/>
    <s v="Full/Queen"/>
    <x v="4"/>
    <n v="1175"/>
    <n v="89908.23"/>
  </r>
  <r>
    <x v="3"/>
    <s v="Intelligent Design"/>
    <s v="Brielle|Ella|Ella"/>
    <s v="COMFORTER (SET)"/>
    <s v="ID10-2147"/>
    <s v="Grey"/>
    <s v="Full/Queen"/>
    <x v="1"/>
    <n v="2378"/>
    <n v="89907.26"/>
  </r>
  <r>
    <x v="3"/>
    <s v="Super Listing"/>
    <s v="Avril|Nami|Ombak"/>
    <s v="COMFORTER (SET)"/>
    <s v="AM10-0285"/>
    <s v="Blue"/>
    <s v="King/Cal K"/>
    <x v="1"/>
    <n v="2267"/>
    <n v="89829.35"/>
  </r>
  <r>
    <x v="4"/>
    <s v="Madison Park"/>
    <s v="Windom|Prospect|Prospect"/>
    <s v="BLANKET"/>
    <s v="MP51-542"/>
    <s v="Blue"/>
    <s v="Full/Queen"/>
    <x v="7"/>
    <n v="4061"/>
    <n v="89794.27"/>
  </r>
  <r>
    <x v="2"/>
    <s v="Madison Park"/>
    <s v="Palmer|Teagan|Dakota"/>
    <s v="COMFORTER (SET)"/>
    <s v="MP10-305"/>
    <s v="Purple"/>
    <s v="King"/>
    <x v="4"/>
    <n v="1148"/>
    <n v="89672.49"/>
  </r>
  <r>
    <x v="2"/>
    <s v="Madison Park"/>
    <s v="Dawn|Vanessa|Stella"/>
    <s v="COVERLET&amp;BEDSPR"/>
    <s v="MP13-6872"/>
    <s v="Blush"/>
    <s v="Full/Queen"/>
    <x v="4"/>
    <n v="1393"/>
    <n v="89661.37"/>
  </r>
  <r>
    <x v="7"/>
    <s v="Beautyrest"/>
    <s v="1000 Thread Count|1000 Thread Count|1000 Thread Count"/>
    <s v="SHEET/SHEET SET"/>
    <s v="BR20-1889"/>
    <s v="Blue"/>
    <s v="King"/>
    <x v="1"/>
    <n v="2335"/>
    <n v="89621.759999999995"/>
  </r>
  <r>
    <x v="0"/>
    <s v="Madison Park"/>
    <s v="Shandra|Sasha|Selah"/>
    <s v="ACCENT BENCH"/>
    <s v="FPF18-0143"/>
    <s v="Navy"/>
    <s v="See below"/>
    <x v="4"/>
    <n v="750"/>
    <n v="89469.24"/>
  </r>
  <r>
    <x v="2"/>
    <s v="Madison Park Essentials"/>
    <s v="Joella|Loretta|Emma"/>
    <s v="COMFORTER (SET)"/>
    <s v="MPE10-765"/>
    <s v="Grey"/>
    <s v="Queen"/>
    <x v="7"/>
    <n v="889"/>
    <n v="89458.02"/>
  </r>
  <r>
    <x v="2"/>
    <s v="Madison Park"/>
    <s v="Quebec|Mansfield|Vancouver"/>
    <s v="COVERLET&amp;BEDSPR"/>
    <s v="MP13-1566"/>
    <s v="Khaki"/>
    <s v="King"/>
    <x v="4"/>
    <n v="1315"/>
    <n v="89453.18"/>
  </r>
  <r>
    <x v="6"/>
    <s v="INK+IVY"/>
    <s v="Asher|Asher|Asher"/>
    <s v="BATH RUG"/>
    <s v="II72-1291"/>
    <s v="Natural"/>
    <s v="22x58&quot;"/>
    <x v="0"/>
    <n v="3639"/>
    <n v="89378.75"/>
  </r>
  <r>
    <x v="3"/>
    <s v="Madison Park"/>
    <s v="Arctic|Polar|Polar"/>
    <s v="THROW"/>
    <s v="BASI50-0414"/>
    <s v="Grey"/>
    <s v="50x60&quot;"/>
    <x v="7"/>
    <n v="6118"/>
    <n v="89268.13"/>
  </r>
  <r>
    <x v="7"/>
    <s v="True North by Sleep Philosophy"/>
    <s v="Cozy Cotton Flannel|Cozy Cotton Flannel|Cozy Cotton Flannel"/>
    <s v="SHEET/SHEET SET"/>
    <s v="TN20-0068"/>
    <s v="Pink/Grey Snowflakes"/>
    <s v="Queen"/>
    <x v="1"/>
    <n v="3712"/>
    <n v="89117.28"/>
  </r>
  <r>
    <x v="2"/>
    <s v="Madison Park"/>
    <s v="Beacon|Inspire|Mist"/>
    <s v="COMFORTER (SET)"/>
    <s v="MP10-7383"/>
    <s v="Gray"/>
    <s v="King"/>
    <x v="8"/>
    <n v="1057"/>
    <n v="89008.19"/>
  </r>
  <r>
    <x v="3"/>
    <s v="Intelligent Design"/>
    <s v="Malea|Leena|Leena"/>
    <s v="DUVET&amp;DUVET SET"/>
    <s v="ID12-1930"/>
    <s v="Blush"/>
    <s v="Full/Queen"/>
    <x v="4"/>
    <n v="2589"/>
    <n v="88848.31"/>
  </r>
  <r>
    <x v="2"/>
    <s v="Madison Park"/>
    <s v="Quincy|Pierce|Ramsey"/>
    <s v="COMFORTER (SET)"/>
    <s v="MP10-758"/>
    <s v="Khaki"/>
    <s v="Queen"/>
    <x v="8"/>
    <n v="1094"/>
    <n v="88831.12"/>
  </r>
  <r>
    <x v="6"/>
    <s v="Madison Park"/>
    <s v="Serene|Belle|Monroe"/>
    <s v="FASHION TOWEL"/>
    <s v="MP73-7906"/>
    <s v="Purple"/>
    <s v="6-Piece"/>
    <x v="4"/>
    <n v="2361"/>
    <n v="88813.74"/>
  </r>
  <r>
    <x v="2"/>
    <s v="Madison Park"/>
    <s v="Ridge|Pioneer|Warren"/>
    <s v="COMFORTER (SET)"/>
    <s v="MP10-7212"/>
    <s v="Neutral"/>
    <s v="Queen"/>
    <x v="4"/>
    <n v="1362"/>
    <n v="88712.42"/>
  </r>
  <r>
    <x v="2"/>
    <s v="Madison Park"/>
    <s v="Aubrey|Whitman|Charlotte"/>
    <s v="COVERLET&amp;BEDSPR"/>
    <s v="MP13-7965"/>
    <s v="Navy"/>
    <s v="King"/>
    <x v="7"/>
    <n v="1083"/>
    <n v="88698.75"/>
  </r>
  <r>
    <x v="3"/>
    <s v="True North by Sleep Philosophy"/>
    <s v="Marbled Sherpa|Marbled Sherpa|Marbled Sherpa"/>
    <s v="ELECT BLANKET"/>
    <s v="TN54-0508"/>
    <s v="Grey"/>
    <s v="50x60&quot;"/>
    <x v="7"/>
    <n v="2542"/>
    <n v="88620.87"/>
  </r>
  <r>
    <x v="6"/>
    <s v="Madison Park"/>
    <s v="Spa Waffle|Spa Waffle|Spa Waffle"/>
    <s v="SHOWER CURTAIN"/>
    <s v="MP70-4159"/>
    <s v="Blue"/>
    <s v="72x72&quot;"/>
    <x v="0"/>
    <n v="5578"/>
    <n v="88614.14"/>
  </r>
  <r>
    <x v="2"/>
    <s v="Madison Park Essentials"/>
    <s v="Delaney|Parker|Emerson"/>
    <s v="COMFORTER (SET)"/>
    <s v="MPE10-812"/>
    <s v="Navy"/>
    <s v="Queen"/>
    <x v="7"/>
    <n v="831"/>
    <n v="88412.67"/>
  </r>
  <r>
    <x v="2"/>
    <s v="Madison Park"/>
    <s v="Isla|Loleta|Lian"/>
    <s v="COMFORTER (SET)"/>
    <s v="MP10-5803"/>
    <s v="Blue"/>
    <s v="Queen"/>
    <x v="4"/>
    <n v="1066"/>
    <n v="88138.55"/>
  </r>
  <r>
    <x v="4"/>
    <s v="Madison Park"/>
    <s v="Windom|Prospect|Prospect"/>
    <s v="BLANKET"/>
    <s v="MP51-1534"/>
    <s v="Grey"/>
    <s v="Full/Queen"/>
    <x v="4"/>
    <n v="3978"/>
    <n v="88137.42"/>
  </r>
  <r>
    <x v="2"/>
    <s v="Madison Park Essentials"/>
    <s v="Sofia|Thelma|Leisha"/>
    <s v="COMFORTER (SET)"/>
    <s v="MPE10-880"/>
    <s v="Blue"/>
    <s v="Queen"/>
    <x v="1"/>
    <n v="1651"/>
    <n v="88117.1"/>
  </r>
  <r>
    <x v="9"/>
    <s v="Madison Park"/>
    <s v="Spa Waffle|Spa Waffle|Spa Waffle"/>
    <s v="BATH TOWEL"/>
    <s v="MP73-5914"/>
    <s v="Natural"/>
    <s v="6-Piece"/>
    <x v="8"/>
    <n v="3556"/>
    <n v="88097.87"/>
  </r>
  <r>
    <x v="2"/>
    <s v="Madison Park"/>
    <s v="Princeton|Dartmouth|Cambridge"/>
    <s v="COVERLET&amp;BEDSPR"/>
    <s v="MP13-4341"/>
    <s v="Red"/>
    <s v="King"/>
    <x v="7"/>
    <n v="1246"/>
    <n v="88066.87"/>
  </r>
  <r>
    <x v="0"/>
    <s v="Martha Stewart"/>
    <s v="Delaney|Delaney|Delaney"/>
    <s v="BAR STOOL"/>
    <s v="MT104-0141"/>
    <s v="Blue"/>
    <s v="See below"/>
    <x v="7"/>
    <n v="632"/>
    <n v="87776.51"/>
  </r>
  <r>
    <x v="2"/>
    <s v="Madison Park"/>
    <s v="Heritage|Lexington|Lawrence"/>
    <s v="COMFORTER (SET)"/>
    <s v="MP10-6138"/>
    <s v="Navy"/>
    <s v="Full/Queen"/>
    <x v="7"/>
    <n v="1503"/>
    <n v="87759.42"/>
  </r>
  <r>
    <x v="2"/>
    <s v="Super Listing"/>
    <s v="Boulder Stripe|Cascade Stripe|Highland Stripe"/>
    <s v="COMFORTER (SET)"/>
    <s v="AM10-0029"/>
    <s v="Black"/>
    <s v="Full/Queen"/>
    <x v="4"/>
    <n v="2648"/>
    <n v="87595.46"/>
  </r>
  <r>
    <x v="8"/>
    <s v="Intelligent Design"/>
    <s v="Lucy|Vera|Elise"/>
    <s v="COMFORTER (SET)"/>
    <s v="ID10-2193"/>
    <s v="Pink"/>
    <s v="Full/Queen"/>
    <x v="4"/>
    <n v="2089"/>
    <n v="87443.199999999997"/>
  </r>
  <r>
    <x v="2"/>
    <s v="Madison Park"/>
    <s v="Tuscany|Marino|Genoa"/>
    <s v="COVERLET&amp;BEDSPR"/>
    <s v="MP13-5023"/>
    <s v="White"/>
    <s v="Daybed"/>
    <x v="4"/>
    <n v="1721"/>
    <n v="87370.41"/>
  </r>
  <r>
    <x v="3"/>
    <s v="Beautyrest"/>
    <s v="Heated Plush|Heated Plush|Heated Plush"/>
    <s v="ELECT BLANKET"/>
    <s v="BR54-0664"/>
    <s v="Sapphire Blue"/>
    <s v="60x70&quot;"/>
    <x v="8"/>
    <n v="2399"/>
    <n v="87279.24"/>
  </r>
  <r>
    <x v="2"/>
    <s v="Super Listing"/>
    <s v="Porter|Evans|Walker"/>
    <s v="COMFORTER (SET)"/>
    <s v="AM10-0135"/>
    <s v="Sage"/>
    <s v="Queen"/>
    <x v="1"/>
    <n v="3534"/>
    <n v="87042.51"/>
  </r>
  <r>
    <x v="5"/>
    <s v="Madison Park"/>
    <s v="Sabal|Sabal|Sabal"/>
    <s v="AWD"/>
    <s v="MP95B-0294"/>
    <s v="Off-White"/>
    <s v="See below"/>
    <x v="0"/>
    <n v="940"/>
    <n v="87022.89"/>
  </r>
  <r>
    <x v="0"/>
    <s v="Madison Park"/>
    <s v="Jillian|Marshall|Ellery"/>
    <s v="BAR STOOL"/>
    <s v="MP104-1074"/>
    <s v="Cream"/>
    <s v="See below"/>
    <x v="7"/>
    <n v="524"/>
    <n v="87014.01"/>
  </r>
  <r>
    <x v="3"/>
    <s v="Madison Park"/>
    <s v="Zuri|Marselle|Marselle"/>
    <s v="COMFORTER (SET)"/>
    <s v="MP10-6297"/>
    <s v="Snow Leopard"/>
    <s v="King"/>
    <x v="1"/>
    <n v="1474"/>
    <n v="86684.55"/>
  </r>
  <r>
    <x v="3"/>
    <s v="Beautyrest"/>
    <s v="Cotton Blend|Cotton Blend|Cotton Blend"/>
    <s v="ELEC MATT PAD"/>
    <s v="BR55-0202"/>
    <s v="White"/>
    <s v="Cal King"/>
    <x v="1"/>
    <n v="1355"/>
    <n v="86521.99"/>
  </r>
  <r>
    <x v="2"/>
    <s v="510 Design"/>
    <s v="Powell|Kingwood|Elmore"/>
    <s v="COMFORTER (SET)"/>
    <s v="5DS10-0278"/>
    <s v="Navy"/>
    <s v="King"/>
    <x v="4"/>
    <n v="1411"/>
    <n v="86504.69"/>
  </r>
  <r>
    <x v="3"/>
    <s v="Madison Park"/>
    <s v="Arya|Nova|Alivia"/>
    <s v="COMFORTER (SET)"/>
    <s v="MP10-5059"/>
    <s v="Ivory"/>
    <s v="King/Cal K"/>
    <x v="1"/>
    <n v="1375"/>
    <n v="86440.81"/>
  </r>
  <r>
    <x v="2"/>
    <s v="Madison Park Essentials"/>
    <s v="Joella|Loretta|Emma"/>
    <s v="COMFORTER (SET)"/>
    <s v="MPE10-478"/>
    <s v="Taupe"/>
    <s v="Cal King"/>
    <x v="0"/>
    <n v="752"/>
    <n v="86431.45"/>
  </r>
  <r>
    <x v="3"/>
    <s v="Super Listing"/>
    <s v="Avril|Nami|Ombak"/>
    <s v="COMFORTER (SET)"/>
    <s v="AM10-0385"/>
    <s v="Blue Ombre"/>
    <s v="King/Cal K"/>
    <x v="1"/>
    <n v="2045"/>
    <n v="86268.4"/>
  </r>
  <r>
    <x v="0"/>
    <s v="INK+IVY"/>
    <s v="Shasta|Shasta|Shasta"/>
    <s v="ACCENT CHAIR"/>
    <s v="II100-0267"/>
    <s v="Brown"/>
    <s v="See below"/>
    <x v="7"/>
    <n v="416"/>
    <n v="86027.72"/>
  </r>
  <r>
    <x v="0"/>
    <s v="Madison Park"/>
    <s v="Tyler|Memo|Sheldon"/>
    <s v="MOTION"/>
    <s v="MP103-0481"/>
    <s v="Chocolate"/>
    <s v="See below"/>
    <x v="4"/>
    <n v="430"/>
    <n v="85990.77"/>
  </r>
  <r>
    <x v="1"/>
    <s v="Madison Park"/>
    <s v="Galen|Colm|Paxton"/>
    <s v="WINDOW PANEL"/>
    <s v="MP40-7748"/>
    <s v="Ivory"/>
    <s v="34x64&quot;"/>
    <x v="0"/>
    <n v="2326"/>
    <n v="85709.38"/>
  </r>
  <r>
    <x v="2"/>
    <s v="Super Listing"/>
    <s v="Mina|Hanna|Aera"/>
    <s v="COMFORTER (SET)"/>
    <s v="AM10-0017"/>
    <s v="Neutral"/>
    <s v="Full/Queen"/>
    <x v="1"/>
    <n v="2731"/>
    <n v="85705.69"/>
  </r>
  <r>
    <x v="3"/>
    <s v="Madison Park"/>
    <s v="Gia|Margot|Margot"/>
    <s v="COMFORTER (SET)"/>
    <s v="MP10-7238"/>
    <s v="Gray/White"/>
    <s v="Full/Queen"/>
    <x v="4"/>
    <n v="2036"/>
    <n v="85463.69"/>
  </r>
  <r>
    <x v="0"/>
    <s v="Madison Park"/>
    <s v="Tyler|Memo|Sheldon"/>
    <s v="MOTION"/>
    <s v="MP103-1071"/>
    <s v="Grey"/>
    <s v="See below"/>
    <x v="4"/>
    <n v="426"/>
    <n v="85423.87"/>
  </r>
  <r>
    <x v="3"/>
    <s v="Beautyrest"/>
    <s v="Zuri|Marselle|Marselle"/>
    <s v="ELECT BLANKET"/>
    <s v="BR54-0853"/>
    <s v="Brown"/>
    <s v="50x70&quot;"/>
    <x v="0"/>
    <n v="2218"/>
    <n v="85351.87"/>
  </r>
  <r>
    <x v="3"/>
    <s v="Madison Park"/>
    <s v="Egyptian Cotton|Egyptian Cotton|Egyptian Cotton"/>
    <s v="BLANKET"/>
    <s v="MP51N-6429"/>
    <s v="Blue"/>
    <s v="Full/Queen"/>
    <x v="0"/>
    <n v="2464"/>
    <n v="85290.92"/>
  </r>
  <r>
    <x v="0"/>
    <s v="Madison Park"/>
    <s v="Charlotte|Elaine|Hamilton"/>
    <s v="DINING CHAIR"/>
    <s v="MP108-1244"/>
    <s v="Blue"/>
    <s v="See below"/>
    <x v="7"/>
    <n v="411"/>
    <n v="85046.05"/>
  </r>
  <r>
    <x v="3"/>
    <s v="Intelligent Design"/>
    <s v="Malea|Leena|Leena"/>
    <s v="COMFORTER (SET)"/>
    <s v="ID10-1824"/>
    <s v="Blush"/>
    <s v="Full/Queen"/>
    <x v="4"/>
    <n v="2123"/>
    <n v="84976.92"/>
  </r>
  <r>
    <x v="2"/>
    <s v="INK+IVY"/>
    <s v="Imani|Imani|Imani"/>
    <s v="COMFORTER (SET)"/>
    <s v="II10-1274"/>
    <s v="White/Navy"/>
    <s v="Full/Queen"/>
    <x v="0"/>
    <n v="1225"/>
    <n v="84910.62"/>
  </r>
  <r>
    <x v="3"/>
    <s v="Madison Park"/>
    <s v="Egyptian Cotton|Egyptian Cotton|Egyptian Cotton"/>
    <s v="BLANKET"/>
    <s v="MP51N-5167"/>
    <s v="Grey"/>
    <s v="King"/>
    <x v="0"/>
    <n v="2160"/>
    <n v="84833.07"/>
  </r>
  <r>
    <x v="4"/>
    <s v="Madison Park"/>
    <s v="Windom|Prospect|Prospect"/>
    <s v="BLANKET"/>
    <s v="MP51-543"/>
    <s v="Blue"/>
    <s v="King"/>
    <x v="7"/>
    <n v="3114"/>
    <n v="84790.17"/>
  </r>
  <r>
    <x v="0"/>
    <s v="INK+IVY"/>
    <s v="Lancaster|Lancaster"/>
    <s v="BAR STOOL"/>
    <s v="FPF20-0312"/>
    <s v="Amber"/>
    <s v="See below"/>
    <x v="7"/>
    <n v="730"/>
    <n v="84771.91"/>
  </r>
  <r>
    <x v="2"/>
    <s v="Madison Park"/>
    <s v="Quebec|Mansfield|Vancouver"/>
    <s v="COVERLET&amp;BEDSPR"/>
    <s v="MP13-1567"/>
    <s v="Seafoam"/>
    <s v="Queen"/>
    <x v="4"/>
    <n v="1598"/>
    <n v="84518"/>
  </r>
  <r>
    <x v="2"/>
    <s v="Super Listing"/>
    <s v="Gabby|Maddie|Julie/Libby"/>
    <s v="COMFORTER (SET)"/>
    <s v="AM10-0124"/>
    <s v="Navy/Blue"/>
    <s v="King/Cal K"/>
    <x v="1"/>
    <n v="3175"/>
    <n v="84514.25"/>
  </r>
  <r>
    <x v="7"/>
    <s v="Beautyrest"/>
    <s v="1000 Thread Count|1000 Thread Count|1000 Thread Count"/>
    <s v="SHEET/SHEET SET"/>
    <s v="BR20-1869"/>
    <s v="Grey"/>
    <s v="King"/>
    <x v="1"/>
    <n v="2180"/>
    <n v="84470.34"/>
  </r>
  <r>
    <x v="6"/>
    <s v="Madison Park"/>
    <s v="Bayside|Nantucket|Rockaway"/>
    <s v="FASHION TOWEL"/>
    <s v="MP73-4967"/>
    <s v="Blue"/>
    <s v="See below"/>
    <x v="4"/>
    <n v="2399"/>
    <n v="84457.09"/>
  </r>
  <r>
    <x v="0"/>
    <s v="Martha Stewart"/>
    <s v="Amber|Amber|Amber"/>
    <s v="MOTION"/>
    <s v="MT103-0132"/>
    <s v="Ivory"/>
    <s v="See below"/>
    <x v="7"/>
    <n v="296"/>
    <n v="84394.04"/>
  </r>
  <r>
    <x v="7"/>
    <s v="True North by Sleep Philosophy"/>
    <s v="Soloft Plush|Soloft Plush|Soloft Plush"/>
    <s v="SHEET/SHEET SET"/>
    <s v="BL20-0871"/>
    <s v="Grey"/>
    <s v="Queen"/>
    <x v="1"/>
    <n v="2652"/>
    <n v="84219.85"/>
  </r>
  <r>
    <x v="3"/>
    <s v="Madison Park"/>
    <s v="Waffle Weave|Waffle Weave|Waffle Weave"/>
    <s v="BLANKET"/>
    <s v="BR51N-3839"/>
    <s v="Khaki"/>
    <s v="King"/>
    <x v="8"/>
    <n v="2134"/>
    <n v="84104.87"/>
  </r>
  <r>
    <x v="0"/>
    <s v="Martha Stewart"/>
    <s v="Playa|Playa|Playa"/>
    <s v="BAR STOOL"/>
    <s v="MT104-1194"/>
    <s v="Natural Whitewash"/>
    <s v="See below"/>
    <x v="4"/>
    <n v="341"/>
    <n v="84092.14"/>
  </r>
  <r>
    <x v="9"/>
    <s v="Madison Park Signature"/>
    <s v="800GSM|800GSM|800GSM"/>
    <s v="BATH TOWEL"/>
    <s v="MPS73-192"/>
    <s v="Seafoam"/>
    <s v="8-Piece"/>
    <x v="0"/>
    <n v="2452"/>
    <n v="84090.09"/>
  </r>
  <r>
    <x v="0"/>
    <s v="INK+IVY"/>
    <s v="Clark"/>
    <s v="BED"/>
    <s v="IIF19-0030"/>
    <s v="Pecan"/>
    <s v="Queen"/>
    <x v="7"/>
    <n v="179"/>
    <n v="83920.45"/>
  </r>
  <r>
    <x v="2"/>
    <s v="Madison Park"/>
    <s v="Ridge|Pioneer|Warren"/>
    <s v="COMFORTER (SET)"/>
    <s v="MP10-7213"/>
    <s v="Neutral"/>
    <s v="King"/>
    <x v="4"/>
    <n v="1110"/>
    <n v="83860.97"/>
  </r>
  <r>
    <x v="0"/>
    <s v="INK+IVY"/>
    <s v="Steve|Steve|Steve"/>
    <s v="ACCENT BENCH"/>
    <s v="II105-0524"/>
    <s v="Cream"/>
    <s v="42&quot;W"/>
    <x v="7"/>
    <n v="694"/>
    <n v="83822.399999999994"/>
  </r>
  <r>
    <x v="2"/>
    <s v="Madison Park Essentials"/>
    <s v="Joella|Loretta|Emma"/>
    <s v="COMFORTER (SET)"/>
    <s v="MPE10-479"/>
    <s v="Ivory"/>
    <s v="Queen"/>
    <x v="7"/>
    <n v="856"/>
    <n v="83784.53"/>
  </r>
  <r>
    <x v="2"/>
    <s v="Madison Park"/>
    <s v="Odette|Dillon|Eilot"/>
    <s v="COMFORTER (SET)"/>
    <s v="MP10-8079"/>
    <s v="Aqua/Silver"/>
    <s v="Queen"/>
    <x v="4"/>
    <n v="1017"/>
    <n v="83740.88"/>
  </r>
  <r>
    <x v="2"/>
    <s v="Madison Park"/>
    <s v="Malia|Edna|Alicia"/>
    <s v="COMFORTER (SET)"/>
    <s v="MP10-6184"/>
    <s v="Ivory"/>
    <s v="King/Cal K"/>
    <x v="4"/>
    <n v="1081"/>
    <n v="83502.44"/>
  </r>
  <r>
    <x v="10"/>
    <s v="510 Design"/>
    <s v="Ellipse|Ellipse|Ellipse"/>
    <s v="LGT-TABLE LAMPS"/>
    <s v="5DS153-0014"/>
    <s v="Gold"/>
    <s v="Set of 2"/>
    <x v="0"/>
    <n v="1085"/>
    <n v="83487.12"/>
  </r>
  <r>
    <x v="7"/>
    <s v="Madison Park Essentials"/>
    <s v="Satin|Satin|Satin"/>
    <s v="SHEET/SHEET SET"/>
    <s v="MPE20-904"/>
    <s v="Ivory"/>
    <s v="Queen"/>
    <x v="1"/>
    <n v="4460"/>
    <n v="83462.039999999994"/>
  </r>
  <r>
    <x v="2"/>
    <s v="Madison Park"/>
    <s v="Tuscany|Marino|Genoa"/>
    <s v="COVERLET&amp;BEDSPR"/>
    <s v="MP13-8246"/>
    <s v="Blue"/>
    <s v="King/Cal K"/>
    <x v="7"/>
    <n v="1648"/>
    <n v="83396.39"/>
  </r>
  <r>
    <x v="0"/>
    <s v="Madison Park"/>
    <s v="Diedra|Blaine|Paulie"/>
    <s v="ACCENT CHAIR"/>
    <s v="MP100-0386"/>
    <s v="Cream/Reclaimed Natural"/>
    <s v="See below"/>
    <x v="7"/>
    <n v="275"/>
    <n v="83318.679999999993"/>
  </r>
  <r>
    <x v="2"/>
    <s v="Super Listing"/>
    <s v="Mina|Hanna|Aera"/>
    <s v="DUVET&amp;DUVET SET"/>
    <s v="AM12-0057"/>
    <s v="White"/>
    <s v="King/Cal K"/>
    <x v="1"/>
    <n v="3083"/>
    <n v="83277.06"/>
  </r>
  <r>
    <x v="2"/>
    <s v="Super Listing"/>
    <s v="Porter|Evans|Walker"/>
    <s v="COMFORTER (SET)"/>
    <s v="AM10-0402"/>
    <s v="Olive Green"/>
    <s v="Queen"/>
    <x v="1"/>
    <n v="2777"/>
    <n v="83274.92"/>
  </r>
  <r>
    <x v="3"/>
    <s v="Serta"/>
    <s v="Malea Heated|Leena Heated|Leena Heated"/>
    <s v="ELECT BLANKET"/>
    <s v="ST54-0152"/>
    <s v="Blush"/>
    <s v="50x60&quot;"/>
    <x v="8"/>
    <n v="2156"/>
    <n v="83165.100000000006"/>
  </r>
  <r>
    <x v="3"/>
    <s v="Serta"/>
    <s v="Fleece to Sherpa|Fleece to Sherpa|Fleece to Sherpa"/>
    <s v="ELECT BLANKET"/>
    <s v="ST54-0105"/>
    <s v="Dark Grey"/>
    <s v="King"/>
    <x v="8"/>
    <n v="996"/>
    <n v="83110.27"/>
  </r>
  <r>
    <x v="3"/>
    <s v="Beautyrest"/>
    <s v="Microplush|Microplush|Microplush"/>
    <s v="ELECT BLANKET"/>
    <s v="BR54-4129"/>
    <s v="Gray"/>
    <s v="King"/>
    <x v="7"/>
    <n v="742"/>
    <n v="82916.850000000006"/>
  </r>
  <r>
    <x v="2"/>
    <s v="Madison Park"/>
    <s v="Odette|Dillon|Eliot"/>
    <s v="COMFORTER (SET)"/>
    <s v="MP10-5887"/>
    <s v="Silver/Silver"/>
    <s v="Cal King"/>
    <x v="4"/>
    <n v="913"/>
    <n v="82769.289999999994"/>
  </r>
  <r>
    <x v="2"/>
    <s v="Madison Park"/>
    <s v="Zennia|Monah|Benita"/>
    <s v="COMFORTER (SET)"/>
    <s v="MP10-6304"/>
    <s v="Blue"/>
    <s v="King/Cal K"/>
    <x v="4"/>
    <n v="1184"/>
    <n v="82601.62"/>
  </r>
  <r>
    <x v="3"/>
    <s v="Beautyrest"/>
    <s v="Heated Microfiber|Heated Microfiber|Heated Microfiber"/>
    <s v="ELEC MATT PAD"/>
    <s v="BR55-0672"/>
    <s v="White"/>
    <s v="Twin XL"/>
    <x v="0"/>
    <n v="2298"/>
    <n v="82075.820000000007"/>
  </r>
  <r>
    <x v="7"/>
    <s v="Beautyrest"/>
    <s v="1000 Thread Count|1000 Thread Count|1000 Thread Count"/>
    <s v="SHEET/SHEET SET"/>
    <s v="BR20-1885"/>
    <s v="Ivory"/>
    <s v="King"/>
    <x v="1"/>
    <n v="2119"/>
    <n v="82020.08"/>
  </r>
  <r>
    <x v="0"/>
    <s v="Madison Park"/>
    <s v="Arianna|Leda|Aria"/>
    <s v="ACCENT CHAIR"/>
    <s v="FPF18-0429"/>
    <s v="Grey"/>
    <s v="See below"/>
    <x v="7"/>
    <n v="434"/>
    <n v="82001.06"/>
  </r>
  <r>
    <x v="3"/>
    <s v="Beautyrest"/>
    <s v="Zuri|Marselle|Marselle"/>
    <s v="ELECT BLANKET"/>
    <s v="BR54-0859"/>
    <s v="Grey"/>
    <s v="50x70&quot;"/>
    <x v="8"/>
    <n v="2217"/>
    <n v="81934.490000000005"/>
  </r>
  <r>
    <x v="3"/>
    <s v="Intelligent Design"/>
    <s v="Brielle|Ella|Ella"/>
    <s v="COMFORTER (SET)"/>
    <s v="ID10-2150"/>
    <s v="Aqua"/>
    <s v="Full/Queen"/>
    <x v="1"/>
    <n v="2168"/>
    <n v="81719.73"/>
  </r>
  <r>
    <x v="6"/>
    <s v="INK+IVY"/>
    <s v="Asher|Asher|Asher"/>
    <s v="BATH RUG"/>
    <s v="II72-1290"/>
    <s v="Grey"/>
    <s v="22x58&quot;"/>
    <x v="4"/>
    <n v="3408"/>
    <n v="81653.37"/>
  </r>
  <r>
    <x v="7"/>
    <s v="Madison Park"/>
    <s v="500 Thread Count Egyptian Cotton|500 Thread Count Egyptian Cotton|500 Threa"/>
    <s v="SHEET/SHEET SET"/>
    <s v="MP20-8221"/>
    <s v="White"/>
    <s v="Queen"/>
    <x v="1"/>
    <n v="1822"/>
    <n v="81615.03"/>
  </r>
  <r>
    <x v="3"/>
    <s v="Madison Park"/>
    <s v="Arya|Nova|Alivia"/>
    <s v="COMFORTER (SET)"/>
    <s v="MP10-5058"/>
    <s v="Ivory"/>
    <s v="Full/Queen"/>
    <x v="1"/>
    <n v="1531"/>
    <n v="81506.990000000005"/>
  </r>
  <r>
    <x v="5"/>
    <s v="Madison Park Signature"/>
    <s v="Marlowe|Marlowe|Marlowe"/>
    <s v="DEC. MIRROR"/>
    <s v="MPS95F-0036"/>
    <s v="Black"/>
    <s v="27&quot; Dia"/>
    <x v="0"/>
    <n v="1106"/>
    <n v="81450.25"/>
  </r>
  <r>
    <x v="0"/>
    <s v="Madison Park"/>
    <s v="Shandra|Sasha|Selah"/>
    <s v="ACCENT BENCH"/>
    <s v="FPF18-0142"/>
    <s v="Sand"/>
    <s v="See below"/>
    <x v="4"/>
    <n v="732"/>
    <n v="81406.539999999994"/>
  </r>
  <r>
    <x v="2"/>
    <s v="Madison Park Essentials"/>
    <s v="Joella|Loretta|Emma"/>
    <s v="COMFORTER (SET)"/>
    <s v="MPE10-809"/>
    <s v="Blush"/>
    <s v="Queen"/>
    <x v="7"/>
    <n v="817"/>
    <n v="81314.09"/>
  </r>
  <r>
    <x v="7"/>
    <s v="Comfort Spaces"/>
    <s v="Cotton Flannel 135GSM|Cotton Flannel 135GSM|Cotton Flannel 135GSM"/>
    <s v="SHEET/SHEET SET"/>
    <s v="CS20-1079"/>
    <s v="Scottish Plaid Red"/>
    <s v="Queen"/>
    <x v="3"/>
    <n v="3047"/>
    <n v="81237.27"/>
  </r>
  <r>
    <x v="7"/>
    <s v="Beautyrest"/>
    <s v="1000 Thread Count|1000 Thread Count|1000 Thread Count"/>
    <s v="SHEET/SHEET SET"/>
    <s v="BR20-1877"/>
    <s v="Charcoal"/>
    <s v="King"/>
    <x v="1"/>
    <n v="2074"/>
    <n v="81007.34"/>
  </r>
  <r>
    <x v="0"/>
    <s v="INK+IVY"/>
    <s v="Kelly|Kelly|Kelly"/>
    <s v="DINING CHAIR"/>
    <s v="II108-0508"/>
    <s v="Brown"/>
    <s v="See below"/>
    <x v="4"/>
    <n v="424"/>
    <n v="80913.23"/>
  </r>
  <r>
    <x v="8"/>
    <s v="Mi Zone"/>
    <s v="Rosalie|Jenna|Audrey"/>
    <s v="COMFORTER (SET)"/>
    <s v="MZ10-0573"/>
    <s v="Purple/Silver"/>
    <s v="Twin/Twin "/>
    <x v="0"/>
    <n v="1997"/>
    <n v="80833.52"/>
  </r>
  <r>
    <x v="3"/>
    <s v="Beautyrest"/>
    <s v="Cool Touch|Cool Touch|Cool Touch"/>
    <s v="ELEC MATT PAD"/>
    <s v="BR55-4075"/>
    <s v="White"/>
    <s v="King"/>
    <x v="7"/>
    <n v="1025"/>
    <n v="80816.92"/>
  </r>
  <r>
    <x v="9"/>
    <s v="Madison Park Signature"/>
    <s v="Turkish|Turkish|Turkish"/>
    <s v="BATH TOWEL"/>
    <s v="MPS73-455"/>
    <s v="Light Blue"/>
    <s v="6-Piece"/>
    <x v="8"/>
    <n v="2209"/>
    <n v="80812.5"/>
  </r>
  <r>
    <x v="8"/>
    <s v="Comfort Spaces"/>
    <s v="Verone|Justin|Alex"/>
    <s v="COVERLET&amp;BEDSPR"/>
    <s v="CS14-0214-1"/>
    <s v="Blue"/>
    <s v="Full/Queen"/>
    <x v="5"/>
    <n v="3118"/>
    <n v="80800.639999999999"/>
  </r>
  <r>
    <x v="6"/>
    <s v="Madison Park"/>
    <s v="Laurel|Vivian|Piedmont"/>
    <s v="SHOWER CURTAIN"/>
    <s v="MP70-3272"/>
    <s v="Black"/>
    <s v="72x72&quot;"/>
    <x v="0"/>
    <n v="5440"/>
    <n v="80758.59"/>
  </r>
  <r>
    <x v="7"/>
    <s v="Woolrich"/>
    <s v="Cotton Flannel|Cotton Flannel|Cotton Flannel"/>
    <s v="SHEET/SHEET SET"/>
    <s v="WR20-1799"/>
    <s v="Red Plaid"/>
    <s v="Queen"/>
    <x v="1"/>
    <n v="2835"/>
    <n v="80611.58"/>
  </r>
  <r>
    <x v="3"/>
    <s v="Intelligent Design"/>
    <s v="Malea|Leena|Leena"/>
    <s v="COMFORTER (SET)"/>
    <s v="ID10-1921"/>
    <s v="Black"/>
    <s v="Full/Queen"/>
    <x v="4"/>
    <n v="1980"/>
    <n v="80578.02"/>
  </r>
  <r>
    <x v="0"/>
    <s v="Threshold"/>
    <s v="Esters"/>
    <s v="DINING CHAIR"/>
    <s v="TG108-0302"/>
    <s v="Cream"/>
    <s v="See below"/>
    <x v="2"/>
    <n v="388"/>
    <n v="80502.240000000005"/>
  </r>
  <r>
    <x v="2"/>
    <s v="Madison Park"/>
    <s v="Zennia|Monah|Benita"/>
    <s v="COMFORTER (SET)"/>
    <s v="MP10-6303"/>
    <s v="Blue"/>
    <s v="Full/Queen"/>
    <x v="4"/>
    <n v="1399"/>
    <n v="80399.100000000006"/>
  </r>
  <r>
    <x v="3"/>
    <s v="Beautyrest"/>
    <s v="Heated Microlight to Berber|Heated Microlight to Berber"/>
    <s v="ELECT BLANKET"/>
    <s v="BR54-0418"/>
    <s v="Grey"/>
    <s v="Queen"/>
    <x v="0"/>
    <n v="948"/>
    <n v="80362.62"/>
  </r>
  <r>
    <x v="3"/>
    <s v="Madison Park"/>
    <s v="Chunky Double Knit|Chunky Double Knit|Chunky Double Knit"/>
    <s v="THROW"/>
    <s v="MP50-8116"/>
    <s v="Tan"/>
    <s v="50x60&quot;"/>
    <x v="4"/>
    <n v="1849"/>
    <n v="80240"/>
  </r>
  <r>
    <x v="2"/>
    <s v="Madison Park Essentials"/>
    <s v="Delaney|Parker|Emerson"/>
    <s v="COMFORTER (SET)"/>
    <s v="MPE10-813"/>
    <s v="Navy"/>
    <s v="King"/>
    <x v="7"/>
    <n v="682"/>
    <n v="80237.78"/>
  </r>
  <r>
    <x v="2"/>
    <s v="Madison Park Essentials"/>
    <s v="Jaxon|Deacon|Ryder"/>
    <s v="COMFORTER (SET)"/>
    <s v="MPE10-985"/>
    <s v="Blue/Grey"/>
    <s v="Twin"/>
    <x v="0"/>
    <n v="2323"/>
    <n v="80207.42"/>
  </r>
  <r>
    <x v="2"/>
    <s v="Super Listing"/>
    <s v="Porter|Evans|Walker"/>
    <s v="COMFORTER (SET)"/>
    <s v="AM10-0139"/>
    <s v="Blush"/>
    <s v="King"/>
    <x v="1"/>
    <n v="3131"/>
    <n v="80125.929999999993"/>
  </r>
  <r>
    <x v="7"/>
    <s v="True North by Sleep Philosophy"/>
    <s v="Cozy Cotton Flannel|Cozy Cotton Flannel|Cozy Cotton Flannel"/>
    <s v="SHEET/SHEET SET"/>
    <s v="TN20-0408"/>
    <s v="Seafoam Llama"/>
    <s v="Queen"/>
    <x v="1"/>
    <n v="3176"/>
    <n v="80102.179999999993"/>
  </r>
  <r>
    <x v="2"/>
    <s v="Madison Park"/>
    <s v="Tuscany|Marino|Genoa"/>
    <s v="COVERLET&amp;BEDSPR"/>
    <s v="MP13-6121"/>
    <s v="Blush"/>
    <s v="Full/Queen"/>
    <x v="4"/>
    <n v="1857"/>
    <n v="79792.59"/>
  </r>
  <r>
    <x v="2"/>
    <s v="Madison Park Essentials"/>
    <s v="Delaney|Parker|Emerson"/>
    <s v="COMFORTER (SET)"/>
    <s v="MPE10-708"/>
    <s v="Red"/>
    <s v="King"/>
    <x v="4"/>
    <n v="674"/>
    <n v="79787.98"/>
  </r>
  <r>
    <x v="2"/>
    <s v="Super Listing"/>
    <s v="Porter|Evans|Walker"/>
    <s v="COMFORTER (SET)"/>
    <s v="AM10-0469"/>
    <s v="Grey"/>
    <s v="Cal King"/>
    <x v="1"/>
    <n v="1990"/>
    <n v="79785.070000000007"/>
  </r>
  <r>
    <x v="7"/>
    <s v="Beautyrest"/>
    <s v="1000 Thread Count|1000 Thread Count|1000 Thread Count"/>
    <s v="SHEET/SHEET SET"/>
    <s v="BR20-1868"/>
    <s v="Grey"/>
    <s v="Queen"/>
    <x v="1"/>
    <n v="2222"/>
    <n v="79740.789999999994"/>
  </r>
  <r>
    <x v="0"/>
    <s v="Madison Park"/>
    <s v="Parker|Avalon|Avenu"/>
    <s v="BOOKCASE/SHELF"/>
    <s v="MP131-1061"/>
    <s v="Off-White/Natural"/>
    <s v="See below"/>
    <x v="4"/>
    <n v="444"/>
    <n v="79700.41"/>
  </r>
  <r>
    <x v="2"/>
    <s v="Madison Park"/>
    <s v="Bayside|Nantucket"/>
    <s v="THROW"/>
    <s v="MP50-1970"/>
    <s v="Blue"/>
    <s v="60x70&quot;"/>
    <x v="4"/>
    <n v="4537"/>
    <n v="79692.740000000005"/>
  </r>
  <r>
    <x v="4"/>
    <s v="Madison Park"/>
    <s v="Windom|Prospect|Prospect"/>
    <s v="BLANKET"/>
    <s v="MP51-1535"/>
    <s v="Grey"/>
    <s v="King"/>
    <x v="7"/>
    <n v="2885"/>
    <n v="79567.27"/>
  </r>
  <r>
    <x v="0"/>
    <s v="Madison Park"/>
    <s v="Parker|Avalon|Avenu"/>
    <s v="OCCASIONL TABLE"/>
    <s v="MP120-0096"/>
    <s v="Off-White/Pecan"/>
    <s v="See below"/>
    <x v="7"/>
    <n v="673"/>
    <n v="79522.14"/>
  </r>
  <r>
    <x v="2"/>
    <s v="Madison Park"/>
    <s v="Collins|Saban|Rodgers"/>
    <s v="COMFORTER (SET)"/>
    <s v="MP10-1636"/>
    <s v="Navy"/>
    <s v="Queen"/>
    <x v="7"/>
    <n v="1160"/>
    <n v="79479.360000000001"/>
  </r>
  <r>
    <x v="10"/>
    <s v="INK+IVY"/>
    <s v="Chrislie|Chrislie|Chrislie"/>
    <s v="LGT-TABLE LAMPS"/>
    <s v="II153-0006"/>
    <s v="Gold/Brown"/>
    <s v="See below"/>
    <x v="0"/>
    <n v="1019"/>
    <n v="79441.490000000005"/>
  </r>
  <r>
    <x v="4"/>
    <s v="Madison Park"/>
    <s v="Stay Puffed|Stay Puffed|Stay Puffed"/>
    <s v="COMFORTER (SET)"/>
    <s v="MP10-8298"/>
    <s v="White"/>
    <s v="Full/Queen"/>
    <x v="7"/>
    <n v="1303"/>
    <n v="79411.5"/>
  </r>
  <r>
    <x v="3"/>
    <s v="Beautyrest"/>
    <s v="Heated Plush|Heated Plush|Heated Plush"/>
    <s v="ELECT BLANKET"/>
    <s v="BR54-1925"/>
    <s v="Purple"/>
    <s v="60x70&quot;"/>
    <x v="8"/>
    <n v="2213"/>
    <n v="79344.98"/>
  </r>
  <r>
    <x v="7"/>
    <s v="Beautyrest"/>
    <s v="1000 Thread Count|1000 Thread Count|1000 Thread Count"/>
    <s v="SHEET/SHEET SET"/>
    <s v="BR20-1872"/>
    <s v="Seafoam"/>
    <s v="Queen"/>
    <x v="1"/>
    <n v="2237"/>
    <n v="79181.2"/>
  </r>
  <r>
    <x v="2"/>
    <s v="Madison Park"/>
    <s v="Quebec|Mansfield|Vancouver"/>
    <s v="COVERLET&amp;BEDSPR"/>
    <s v="MP13-6127"/>
    <s v="Dark Grey"/>
    <s v="King"/>
    <x v="7"/>
    <n v="1177"/>
    <n v="79160.5"/>
  </r>
  <r>
    <x v="3"/>
    <s v="Beautyrest"/>
    <s v="Heated Microlight to Berber|Heated Microlight to Berber"/>
    <s v="ELECT BLANKET"/>
    <s v="BR54-0380"/>
    <s v="Blue"/>
    <s v="King"/>
    <x v="8"/>
    <n v="765"/>
    <n v="79037.19"/>
  </r>
  <r>
    <x v="2"/>
    <s v="Madison Park"/>
    <s v="Palisades|Hanover|Overland"/>
    <s v="COMFORTER (SET)"/>
    <s v="MP10-4024"/>
    <s v="Brown"/>
    <s v="Queen"/>
    <x v="4"/>
    <n v="1144"/>
    <n v="78985.279999999999"/>
  </r>
  <r>
    <x v="2"/>
    <s v="Clean Spaces"/>
    <s v="Dover|Blakely|Reese"/>
    <s v="COMFORTER (SET)"/>
    <s v="LCN10-0106"/>
    <s v="Natural"/>
    <s v="King/Cal K"/>
    <x v="4"/>
    <n v="890"/>
    <n v="78817.789999999994"/>
  </r>
  <r>
    <x v="6"/>
    <s v="INK+IVY"/>
    <s v="Asher|Asher|Asher"/>
    <s v="BATH RUG"/>
    <s v="II72-1226"/>
    <s v="Grey"/>
    <s v="20x32&quot;"/>
    <x v="4"/>
    <n v="5390"/>
    <n v="78572.14"/>
  </r>
  <r>
    <x v="3"/>
    <s v="Madison Park"/>
    <s v="Gia|Margot|Margot"/>
    <s v="COMFORTER (SET)"/>
    <s v="MP10-6211"/>
    <s v="Blush/White"/>
    <s v="King/Cal K"/>
    <x v="4"/>
    <n v="1601"/>
    <n v="78482.33"/>
  </r>
  <r>
    <x v="2"/>
    <s v="Madison Park"/>
    <s v="Laurel|Vivian|Piedmont"/>
    <s v="COMFORTER (SET)"/>
    <s v="MP10-3279"/>
    <s v="Black"/>
    <s v="Queen"/>
    <x v="7"/>
    <n v="1375"/>
    <n v="78406.259999999995"/>
  </r>
  <r>
    <x v="4"/>
    <s v="Sleep Philosophy"/>
    <s v="4&quot; Gel Memory Foam with 3M Cover|4&quot; Gel Memory Foam with 3M Cover|4&quot; Gel Me"/>
    <s v="MATT PAD/TOPPER"/>
    <s v="BASI16-0452"/>
    <s v="White"/>
    <s v="Queen"/>
    <x v="4"/>
    <n v="731"/>
    <n v="78339.850000000006"/>
  </r>
  <r>
    <x v="7"/>
    <s v="Madison Park Essentials"/>
    <s v="Satin|Satin|Satin"/>
    <s v="SHEET/SHEET SET"/>
    <s v="MPE20-772"/>
    <s v="Blush"/>
    <s v="Full"/>
    <x v="1"/>
    <n v="4393"/>
    <n v="78268.479999999996"/>
  </r>
  <r>
    <x v="3"/>
    <s v="Beautyrest"/>
    <s v="Heated Microlight to Berber|Heated Microlight to Berber"/>
    <s v="ELECT BLANKET"/>
    <s v="BR54-0383"/>
    <s v="Tan"/>
    <s v="Queen"/>
    <x v="8"/>
    <n v="903"/>
    <n v="78185.039999999994"/>
  </r>
  <r>
    <x v="0"/>
    <s v="INK+IVY"/>
    <s v="Rocket|Rocket|Rocket"/>
    <s v="ACCENT CHAIR"/>
    <s v="II110-0396"/>
    <s v="Light Grey"/>
    <s v="See below"/>
    <x v="7"/>
    <n v="477"/>
    <n v="78132.27"/>
  </r>
  <r>
    <x v="2"/>
    <s v="Madison Park"/>
    <s v="Dallas|Houston|Caldwell"/>
    <s v="COMFORTER (SET)"/>
    <s v="MP10-314"/>
    <s v="Taupe"/>
    <s v="King"/>
    <x v="7"/>
    <n v="1013"/>
    <n v="78099.570000000007"/>
  </r>
  <r>
    <x v="9"/>
    <s v="Madison Park Signature"/>
    <s v="Turkish|Turkish|Turkish"/>
    <s v="BATH TOWEL"/>
    <s v="MPS73-450"/>
    <s v="Blush"/>
    <s v="6-Piece"/>
    <x v="8"/>
    <n v="2123"/>
    <n v="78071.97"/>
  </r>
  <r>
    <x v="3"/>
    <s v="Madison Park"/>
    <s v="Zuri|Marselle|Marselle"/>
    <s v="COMFORTER (SET)"/>
    <s v="MP10-3075"/>
    <s v="Brown"/>
    <s v="King"/>
    <x v="1"/>
    <n v="1340"/>
    <n v="78041.08"/>
  </r>
  <r>
    <x v="3"/>
    <s v="Madison Park"/>
    <s v="Parker|Williams|Williams"/>
    <s v="COMFORTER (SET)"/>
    <s v="BASI10-0419"/>
    <s v="Grey"/>
    <s v="King/Cal K"/>
    <x v="4"/>
    <n v="1349"/>
    <n v="78028.960000000006"/>
  </r>
  <r>
    <x v="1"/>
    <s v="Intelligent Design"/>
    <s v="Azza|Charvi|Diah"/>
    <s v="CUSHION/POUF"/>
    <s v="ID31-1524"/>
    <s v="Blush"/>
    <s v="20x20&quot;"/>
    <x v="0"/>
    <n v="3864"/>
    <n v="77977.25"/>
  </r>
  <r>
    <x v="4"/>
    <s v="Madison Park"/>
    <s v="Windom|Prospect|Prospect"/>
    <s v="BLANKET"/>
    <s v="MP51-5149"/>
    <s v="Charcoal"/>
    <s v="Full/Queen"/>
    <x v="4"/>
    <n v="3547"/>
    <n v="77949.11"/>
  </r>
  <r>
    <x v="0"/>
    <s v="Madison Park"/>
    <s v="Braiden|Quimby|Garnet"/>
    <s v="DINING CHAIR"/>
    <s v="MP108-0513"/>
    <s v="Natural"/>
    <s v="See below"/>
    <x v="7"/>
    <n v="321"/>
    <n v="77749.570000000007"/>
  </r>
  <r>
    <x v="12"/>
    <s v="Friends Forever"/>
    <s v="Chester|Hastings|Aberdeen"/>
    <s v="PET BEDS"/>
    <s v="PET63PC4290"/>
    <s v="Pewter"/>
    <s v="28x36+9&quot;"/>
    <x v="0"/>
    <n v="1317"/>
    <n v="77551.960000000006"/>
  </r>
  <r>
    <x v="0"/>
    <s v="INK+IVY"/>
    <s v="Sonia|Sonia|Sonia"/>
    <s v="ACCENT CHAIR"/>
    <s v="II100-0324"/>
    <s v="Camel"/>
    <s v="See below"/>
    <x v="7"/>
    <n v="313"/>
    <n v="77505.990000000005"/>
  </r>
  <r>
    <x v="2"/>
    <s v="Madison Park"/>
    <s v="Dawn|Vanessa|Stella"/>
    <s v="COVERLET&amp;BEDSPR"/>
    <s v="MP13-7284"/>
    <s v="Yellow"/>
    <s v="King/Cal K"/>
    <x v="4"/>
    <n v="1108"/>
    <n v="77448.070000000007"/>
  </r>
  <r>
    <x v="2"/>
    <s v="Madison Park"/>
    <s v="Trinity|Channing|Vargas"/>
    <s v="COMFORTER (SET)"/>
    <s v="MP10-931"/>
    <s v="Taupe"/>
    <s v="Queen"/>
    <x v="7"/>
    <n v="1126"/>
    <n v="77438.5"/>
  </r>
  <r>
    <x v="7"/>
    <s v="Comfort Spaces"/>
    <s v="Cotton 144TC|Cotton 144TC|Cotton 144TC"/>
    <s v="SHEET/SHEET SET"/>
    <s v="CS20-1565"/>
    <s v="Adelia Gray"/>
    <s v="King"/>
    <x v="3"/>
    <n v="3311"/>
    <n v="77403.850000000006"/>
  </r>
  <r>
    <x v="2"/>
    <s v="Madison Park Signature"/>
    <s v="Grace|Grace |Grace"/>
    <s v="COMFORTER (SET)"/>
    <s v="MPS10-484"/>
    <s v="Taupe"/>
    <s v="Queen"/>
    <x v="4"/>
    <n v="484"/>
    <n v="77371.460000000006"/>
  </r>
  <r>
    <x v="3"/>
    <s v="Madison Park"/>
    <s v="Egyptian Cotton|Egyptian Cotton|Egyptian Cotton"/>
    <s v="BLANKET"/>
    <s v="MP51N-6192"/>
    <s v="Khaki"/>
    <s v="King"/>
    <x v="4"/>
    <n v="1983"/>
    <n v="77304.429999999993"/>
  </r>
  <r>
    <x v="2"/>
    <s v="Super Listing"/>
    <s v="Boulder Stripe|Cascade Stripe|Highland Stripe"/>
    <s v="COMFORTER (SET)"/>
    <s v="AM10-0027"/>
    <s v="Blue"/>
    <s v="King/Cal K"/>
    <x v="4"/>
    <n v="2117"/>
    <n v="77219.89"/>
  </r>
  <r>
    <x v="2"/>
    <s v="Madison Park Essentials"/>
    <s v="Joella|Loretta|Emma"/>
    <s v="COMFORTER (SET)"/>
    <s v="MPE10-700"/>
    <s v="Plum"/>
    <s v="Cal King"/>
    <x v="4"/>
    <n v="692"/>
    <n v="77078.539999999994"/>
  </r>
  <r>
    <x v="6"/>
    <s v="Madison Park"/>
    <s v="Casablanca|Marrakesh|Tunisia"/>
    <s v="BATH RUG"/>
    <s v="MP72-4431"/>
    <s v="Taupe"/>
    <s v="25&quot;R"/>
    <x v="0"/>
    <n v="5368"/>
    <n v="77077.95"/>
  </r>
  <r>
    <x v="7"/>
    <s v="Beautyrest"/>
    <s v="1000 Thread Count|1000 Thread Count|1000 Thread Count"/>
    <s v="SHEET/SHEET SET"/>
    <s v="BR20-1876"/>
    <s v="Charcoal"/>
    <s v="Queen"/>
    <x v="1"/>
    <n v="2125"/>
    <n v="77027.570000000007"/>
  </r>
  <r>
    <x v="3"/>
    <s v="Intelligent Design"/>
    <s v="Brielle|Ella|Ella"/>
    <s v="COMFORTER (SET)"/>
    <s v="ID10-2148"/>
    <s v="Grey"/>
    <s v="King/Cal K"/>
    <x v="1"/>
    <n v="1807"/>
    <n v="77010.210000000006"/>
  </r>
  <r>
    <x v="8"/>
    <s v="Intelligent Design"/>
    <s v="Felicia|Isabel|Alyssa"/>
    <s v="COMFORTER (SET)"/>
    <s v="ID10-1943"/>
    <s v="Black"/>
    <s v="Full/Queen"/>
    <x v="0"/>
    <n v="1994"/>
    <n v="76945.929999999993"/>
  </r>
  <r>
    <x v="4"/>
    <s v="Sleep Philosophy"/>
    <s v="Serenity|Harmony|Harmony"/>
    <s v="MATT PAD/TOPPER"/>
    <s v="BASI16-0179"/>
    <s v="White"/>
    <s v="King"/>
    <x v="4"/>
    <n v="3286"/>
    <n v="76894.210000000006"/>
  </r>
  <r>
    <x v="0"/>
    <s v="Madison Park"/>
    <s v="Arianna|Leda|Aria"/>
    <s v="ACCENT CHAIR"/>
    <s v="MP100-0983"/>
    <s v="Linen"/>
    <s v="See below"/>
    <x v="7"/>
    <n v="411"/>
    <n v="76815.42"/>
  </r>
  <r>
    <x v="2"/>
    <s v="Madison Park"/>
    <s v="Attingham|Danville|Longmont"/>
    <s v="COVERLET&amp;BEDSPR"/>
    <s v="MP13-240"/>
    <s v="Beige"/>
    <s v="Full/Queen"/>
    <x v="4"/>
    <n v="1154"/>
    <n v="76812.570000000007"/>
  </r>
  <r>
    <x v="0"/>
    <s v="Martha Stewart"/>
    <s v="Isla|Isla|Isla"/>
    <s v="ACCENT CHAIR"/>
    <s v="MT100-0136"/>
    <s v="Natural"/>
    <s v="See below"/>
    <x v="7"/>
    <n v="329"/>
    <n v="76779.97"/>
  </r>
  <r>
    <x v="3"/>
    <s v="Madison Park"/>
    <s v="Ruched Fur|Ruched Fur|Ruched Fur"/>
    <s v="THROW"/>
    <s v="MP50-8107"/>
    <s v="Slate Blue"/>
    <s v="50x60&quot;"/>
    <x v="8"/>
    <n v="4098"/>
    <n v="76774.09"/>
  </r>
  <r>
    <x v="2"/>
    <s v="Madison Park"/>
    <s v="Camillia|Maia|Ramona"/>
    <s v="COMFORTER (SET)"/>
    <s v="MP10-7296"/>
    <s v="Navy"/>
    <s v="King"/>
    <x v="4"/>
    <n v="824"/>
    <n v="76700.5"/>
  </r>
  <r>
    <x v="2"/>
    <s v="Madison Park"/>
    <s v="Quebec|Mansfield|Vancouver"/>
    <s v="COVERLET&amp;BEDSPR"/>
    <s v="MP13-4971"/>
    <s v="Navy"/>
    <s v="Daybed"/>
    <x v="7"/>
    <n v="1846"/>
    <n v="76572.42"/>
  </r>
  <r>
    <x v="3"/>
    <s v="Super Listing"/>
    <s v="Kyla|Yuna|Raya"/>
    <s v="COMFORTER (SET)"/>
    <s v="AM10-0264"/>
    <s v="Blue"/>
    <s v="King/Cal K"/>
    <x v="4"/>
    <n v="2216"/>
    <n v="76546.710000000006"/>
  </r>
  <r>
    <x v="7"/>
    <s v="Beautyrest"/>
    <s v="600 Thread Count|600 Thread Count|600 Thread Count"/>
    <s v="SHEET/SHEET SET"/>
    <s v="BR20-0999"/>
    <s v="Seafoam"/>
    <s v="Queen"/>
    <x v="1"/>
    <n v="2328"/>
    <n v="76491.37"/>
  </r>
  <r>
    <x v="3"/>
    <s v="Beautyrest"/>
    <s v="Bailey (Heated long fur)|Bailey (Heated long fur)|Bailey (Heated long fur)"/>
    <s v="ELECT BLANKET"/>
    <s v="BR54-0895"/>
    <s v="Leopard"/>
    <s v="50x60&quot;"/>
    <x v="3"/>
    <n v="1995"/>
    <n v="76459.95"/>
  </r>
  <r>
    <x v="0"/>
    <s v="Martha Stewart"/>
    <s v="Jayco|Jayco|Jayco"/>
    <s v="ACCENT CHAIR"/>
    <s v="MT100-0123"/>
    <s v="Cream"/>
    <s v="See below"/>
    <x v="7"/>
    <n v="441"/>
    <n v="76448.87"/>
  </r>
  <r>
    <x v="4"/>
    <s v="Madison Park"/>
    <s v="Cloud Soft|Heavenly Soft|Heavenly Soft"/>
    <s v="MATT PAD/TOPPER"/>
    <s v="MP16-3144"/>
    <s v="White"/>
    <s v="Twin"/>
    <x v="4"/>
    <n v="4534"/>
    <n v="76335.839999999997"/>
  </r>
  <r>
    <x v="4"/>
    <s v="Sleep Philosophy"/>
    <s v="Serenity|Harmony|Harmony"/>
    <s v="MATT PAD/TOPPER"/>
    <s v="BASI16-0176"/>
    <s v="White"/>
    <s v="Twin XL"/>
    <x v="7"/>
    <n v="5392"/>
    <n v="76317.89"/>
  </r>
  <r>
    <x v="2"/>
    <s v="Madison Park"/>
    <s v="Camillia|Maia|Ramona"/>
    <s v="COMFORTER (SET)"/>
    <s v="MP10-7295"/>
    <s v="Navy"/>
    <s v="Queen"/>
    <x v="4"/>
    <n v="921"/>
    <n v="76018.399999999994"/>
  </r>
  <r>
    <x v="0"/>
    <s v="Opalhouse designed with Jungalow"/>
    <s v="Maddalena|Maddalena|Maddalena"/>
    <s v="OTTOMAN"/>
    <s v="TG101-0274"/>
    <s v="Cream"/>
    <s v="See below"/>
    <x v="2"/>
    <n v="1196"/>
    <n v="75940.800000000003"/>
  </r>
  <r>
    <x v="7"/>
    <s v="True North by Sleep Philosophy"/>
    <s v="Cozy Cotton Flannel|Cozy Cotton Flannel|Cozy Cotton Flannel"/>
    <s v="SHEET/SHEET SET"/>
    <s v="TN20-0368"/>
    <s v="Grey Penguins"/>
    <s v="Queen"/>
    <x v="1"/>
    <n v="3191"/>
    <n v="75803.87"/>
  </r>
  <r>
    <x v="2"/>
    <s v="Super Listing"/>
    <s v="Porter|Evans|Walker"/>
    <s v="COMFORTER (SET)"/>
    <s v="AM10-0390"/>
    <s v="Khaki"/>
    <s v="Queen"/>
    <x v="1"/>
    <n v="2606"/>
    <n v="75723.06"/>
  </r>
  <r>
    <x v="0"/>
    <s v="Madison Park"/>
    <s v="Heston|Lea|Kileen"/>
    <s v="ACCENT CHAIR"/>
    <s v="MP100-0618"/>
    <s v="Dark Blue"/>
    <s v="See below"/>
    <x v="7"/>
    <n v="367"/>
    <n v="75698.42"/>
  </r>
  <r>
    <x v="2"/>
    <s v="Madison Park"/>
    <s v="Dawn|Vanessa|Stella"/>
    <s v="COVERLET&amp;BEDSPR"/>
    <s v="MP13-7283"/>
    <s v="Yellow"/>
    <s v="Full/Queen"/>
    <x v="4"/>
    <n v="1167"/>
    <n v="75566.81"/>
  </r>
  <r>
    <x v="0"/>
    <s v="Madison Park"/>
    <s v="Amelia|Baldwin|Janice"/>
    <s v="HEADBOARD"/>
    <s v="MP116-0358"/>
    <s v="Grey"/>
    <s v="King"/>
    <x v="4"/>
    <n v="372"/>
    <n v="75443.55"/>
  </r>
  <r>
    <x v="4"/>
    <s v="Madison Park"/>
    <s v="Cloud Soft|Heavenly Soft|Heavenly Soft"/>
    <s v="MATT PAD/TOPPER"/>
    <s v="MP16-3145"/>
    <s v="White"/>
    <s v="Twin XL"/>
    <x v="8"/>
    <n v="4080"/>
    <n v="75288.72"/>
  </r>
  <r>
    <x v="3"/>
    <s v="Beautyrest"/>
    <s v="Heated Microlight to Berber|Heated Microlight to Berber"/>
    <s v="ELECT BLANKET"/>
    <s v="BR54-0649"/>
    <s v="Indigo"/>
    <s v="King"/>
    <x v="7"/>
    <n v="846"/>
    <n v="75266.2"/>
  </r>
  <r>
    <x v="2"/>
    <s v="Madison Park"/>
    <s v="Viola|Aeriela|Eugenia"/>
    <s v="COMFORTER (SET)"/>
    <s v="MP10-7103"/>
    <s v="Taupe"/>
    <s v="King/Cal K"/>
    <x v="7"/>
    <n v="820"/>
    <n v="75162.460000000006"/>
  </r>
  <r>
    <x v="2"/>
    <s v="Madison Park"/>
    <s v="Aubrey|Whitman|Charlotte"/>
    <s v="COMFORTER (SET)"/>
    <s v="MP10-115"/>
    <s v="Blue/Brown"/>
    <s v="Queen"/>
    <x v="4"/>
    <n v="776"/>
    <n v="75126.47"/>
  </r>
  <r>
    <x v="6"/>
    <s v="Madison Park"/>
    <s v="Aubrey|Whitman|Charlotte"/>
    <s v="FASHION TOWEL"/>
    <s v="MP73-5309"/>
    <s v="Black"/>
    <s v="6-Piece"/>
    <x v="4"/>
    <n v="2138"/>
    <n v="75098.8"/>
  </r>
  <r>
    <x v="2"/>
    <s v="Super Listing"/>
    <s v="Porter|Evans|Walker"/>
    <s v="COMFORTER (SET)"/>
    <s v="AM10-0453"/>
    <s v="Clay"/>
    <s v="Cal King"/>
    <x v="1"/>
    <n v="1828"/>
    <n v="75067.960000000006"/>
  </r>
  <r>
    <x v="4"/>
    <s v="Madison Park"/>
    <s v="Windom|Prospect|Prospect"/>
    <s v="BLANKET"/>
    <s v="MP51-5150"/>
    <s v="Charcoal"/>
    <s v="King"/>
    <x v="7"/>
    <n v="2756"/>
    <n v="75015.600000000006"/>
  </r>
  <r>
    <x v="3"/>
    <s v="Woolrich"/>
    <s v="Lumberjack|Lumberjack|Lumberjack"/>
    <s v="COMFORTER (SET)"/>
    <s v="WR10-1058"/>
    <s v="Multi"/>
    <s v="Full/Queen"/>
    <x v="4"/>
    <n v="1974"/>
    <n v="74948.47"/>
  </r>
  <r>
    <x v="0"/>
    <s v="Madison Park"/>
    <s v="Christine|Davisina|Sugar"/>
    <s v="BAR STOOL"/>
    <s v="MP104-0762"/>
    <s v="Light Grey"/>
    <s v="See below"/>
    <x v="7"/>
    <n v="461"/>
    <n v="74859.350000000006"/>
  </r>
  <r>
    <x v="8"/>
    <s v="Urban Habitat Kids"/>
    <s v="Dawn|Ellie|Mandy"/>
    <s v="COVERLET&amp;BEDSPR"/>
    <s v="UHK13-0187"/>
    <s v="Yellow/Coral"/>
    <s v="Full/Queen"/>
    <x v="0"/>
    <n v="1273"/>
    <n v="74782.320000000007"/>
  </r>
  <r>
    <x v="0"/>
    <s v="Madison Park"/>
    <s v="Palisades|Nora|Addison"/>
    <s v="ACCENT CHEST"/>
    <s v="MP130-1036"/>
    <s v="Natural"/>
    <s v="See below"/>
    <x v="7"/>
    <n v="315"/>
    <n v="74760.570000000007"/>
  </r>
  <r>
    <x v="4"/>
    <s v="True North by Sleep Philosophy"/>
    <s v="Heavy Warmth|Heavy Warmth|Heavy Warmth"/>
    <s v="COMFORTER (SET)"/>
    <s v="TN10-0490"/>
    <s v="White"/>
    <s v="King/Cal K"/>
    <x v="8"/>
    <n v="1265"/>
    <n v="74740.25"/>
  </r>
  <r>
    <x v="7"/>
    <s v="Beautyrest"/>
    <s v="600 Thread Count|600 Thread Count|600 Thread Count"/>
    <s v="SHEET/SHEET SET"/>
    <s v="BR20-0988"/>
    <s v="White"/>
    <s v="King"/>
    <x v="1"/>
    <n v="2072"/>
    <n v="74691.850000000006"/>
  </r>
  <r>
    <x v="7"/>
    <s v="True North by Sleep Philosophy"/>
    <s v="Cozy Cotton Flannel|Cozy Cotton Flannel|Cozy Cotton Flannel"/>
    <s v="SHEET/SHEET SET"/>
    <s v="TN20-0417"/>
    <s v="Blush Dots"/>
    <s v="Full"/>
    <x v="1"/>
    <n v="3315"/>
    <n v="74688.23"/>
  </r>
  <r>
    <x v="2"/>
    <s v="Madison Park Signature"/>
    <s v="Barely There|Barely There|Barely There"/>
    <s v="COMFORTER (SET)"/>
    <s v="MPS10-342"/>
    <s v="Natural"/>
    <s v="King"/>
    <x v="4"/>
    <n v="351"/>
    <n v="74658.720000000001"/>
  </r>
  <r>
    <x v="1"/>
    <s v="Intelligent Design"/>
    <s v="Edelia|Arwen|Alder"/>
    <s v="CUSHION/POUF"/>
    <s v="ID31-1932"/>
    <s v="Ivory"/>
    <s v="27&quot; x 74&quot;"/>
    <x v="0"/>
    <n v="1651"/>
    <n v="74655.759999999995"/>
  </r>
  <r>
    <x v="6"/>
    <s v="Madison Park"/>
    <s v="Casablanca|Marrakesh|Tunisia"/>
    <s v="BATH RUG"/>
    <s v="MP72-4430"/>
    <s v="Taupe"/>
    <s v="24x44&quot;"/>
    <x v="4"/>
    <n v="4865"/>
    <n v="74636.600000000006"/>
  </r>
  <r>
    <x v="3"/>
    <s v="Beautyrest"/>
    <s v="Microplush|Microplush|Microplush"/>
    <s v="ELECT BLANKET"/>
    <s v="BR54-4127"/>
    <s v="Ivory"/>
    <s v="King"/>
    <x v="7"/>
    <n v="669"/>
    <n v="74554.759999999995"/>
  </r>
  <r>
    <x v="7"/>
    <s v="Comfort Spaces"/>
    <s v="Cotton 144TC|Cotton 144TC|Cotton 144TC"/>
    <s v="SHEET/SHEET SET"/>
    <s v="CS20-0555"/>
    <s v="Paisley Multi"/>
    <s v="Queen"/>
    <x v="3"/>
    <n v="3348"/>
    <n v="74552.399999999994"/>
  </r>
  <r>
    <x v="9"/>
    <s v="Madison Park Signature"/>
    <s v="800GSM|800GSM|800GSM"/>
    <s v="BATH TOWEL"/>
    <s v="MPS73-198"/>
    <s v="Light Blue"/>
    <s v="8-Piece"/>
    <x v="7"/>
    <n v="2165"/>
    <n v="74434.97"/>
  </r>
  <r>
    <x v="2"/>
    <s v="Madison Park"/>
    <s v="Caelie|Rochelle|Marissa"/>
    <s v="COVERLET&amp;BEDSPR"/>
    <s v="MP13-774"/>
    <s v="Blue"/>
    <s v="King/Cal K"/>
    <x v="4"/>
    <n v="1201"/>
    <n v="74395.570000000007"/>
  </r>
  <r>
    <x v="3"/>
    <s v="Serta"/>
    <s v="Fleece to Sherpa|Fleece to Sherpa|Fleece to Sherpa"/>
    <s v="ELECT BLANKET"/>
    <s v="ST54-0104"/>
    <s v="Dark Grey"/>
    <s v="Queen"/>
    <x v="8"/>
    <n v="952"/>
    <n v="74227.97"/>
  </r>
  <r>
    <x v="7"/>
    <s v="Comfort Spaces"/>
    <s v="Cotton Flannel 135GSM|Cotton Flannel 135GSM|Cotton Flannel 135GSM"/>
    <s v="SHEET/SHEET SET"/>
    <s v="CS20-1080"/>
    <s v="Scottish Plaid Red"/>
    <s v="King"/>
    <x v="3"/>
    <n v="2490"/>
    <n v="74204.66"/>
  </r>
  <r>
    <x v="0"/>
    <s v="Madison Park"/>
    <s v="West Ridge|Cain|Henly"/>
    <s v="ACCENT CHEST"/>
    <s v="FPF17-0390"/>
    <s v="Grey"/>
    <s v="See below"/>
    <x v="7"/>
    <n v="289"/>
    <n v="74132.460000000006"/>
  </r>
  <r>
    <x v="8"/>
    <s v="Mi Zone"/>
    <s v="Rosalie|Jenna|Audrey"/>
    <s v="COMFORTER (SET)"/>
    <s v="MZ10-0571"/>
    <s v="Pink/Silver"/>
    <s v="Twin/Twin "/>
    <x v="0"/>
    <n v="1861"/>
    <n v="74086.490000000005"/>
  </r>
  <r>
    <x v="3"/>
    <s v="Madison Park"/>
    <s v="Duke|York|York"/>
    <s v="COMFORTER (SET)"/>
    <s v="MP10-3071"/>
    <s v="Grey"/>
    <s v="King/Cal K"/>
    <x v="1"/>
    <n v="1603"/>
    <n v="74084.740000000005"/>
  </r>
  <r>
    <x v="3"/>
    <s v="Super Listing"/>
    <s v="Kyla|Yuna|Raya"/>
    <s v="COMFORTER (SET)"/>
    <s v="AM10-0270"/>
    <s v="Gray"/>
    <s v="King/Cal K"/>
    <x v="4"/>
    <n v="2090"/>
    <n v="74007.740000000005"/>
  </r>
  <r>
    <x v="2"/>
    <s v="Madison Park"/>
    <s v="Odette|Dillon|Eliot"/>
    <s v="COMFORTER (SET)"/>
    <s v="MP10-6838"/>
    <s v="Navy/Silver"/>
    <s v="Cal King"/>
    <x v="4"/>
    <n v="788"/>
    <n v="73971.42"/>
  </r>
  <r>
    <x v="3"/>
    <s v="Madison Park"/>
    <s v="Chenille Chunky Knit|Chenille Chunky Knit|Chenille Chunky Knit"/>
    <s v="THROW"/>
    <s v="MP50-8238"/>
    <s v="Navy Blue"/>
    <s v="50x60&quot;"/>
    <x v="0"/>
    <n v="1701"/>
    <n v="73817.179999999993"/>
  </r>
  <r>
    <x v="7"/>
    <s v="Beautyrest"/>
    <s v="600 Thread Count|600 Thread Count|600 Thread Count"/>
    <s v="SHEET/SHEET SET"/>
    <s v="BR20-0991"/>
    <s v="Ivory"/>
    <s v="Queen"/>
    <x v="1"/>
    <n v="2233"/>
    <n v="73609.55"/>
  </r>
  <r>
    <x v="4"/>
    <s v="Madison Park"/>
    <s v="Windom|Prospect|Prospect"/>
    <s v="BLANKET"/>
    <s v="MP51-546"/>
    <s v="Brown"/>
    <s v="King"/>
    <x v="4"/>
    <n v="2742"/>
    <n v="73597.759999999995"/>
  </r>
  <r>
    <x v="12"/>
    <s v="Friends Forever"/>
    <s v="Chester|Hastings|Aberdeen"/>
    <s v="PET BEDS"/>
    <s v="PET63PC4511"/>
    <s v="Pewter"/>
    <s v="34x44+10&quot;"/>
    <x v="0"/>
    <n v="801"/>
    <n v="73455.759999999995"/>
  </r>
  <r>
    <x v="2"/>
    <s v="Madison Park"/>
    <s v="Willa|Felicity|Loraine"/>
    <s v="COVERLET&amp;BEDSPR"/>
    <s v="MP13-3241"/>
    <s v="Green"/>
    <s v="King/Cal K"/>
    <x v="7"/>
    <n v="1078"/>
    <n v="73410.710000000006"/>
  </r>
  <r>
    <x v="2"/>
    <s v="Madison Park"/>
    <s v="Tuscany|Marino|Genoa"/>
    <s v="COVERLET&amp;BEDSPR"/>
    <s v="MP13-8245"/>
    <s v="Blue"/>
    <s v="Full/Queen"/>
    <x v="7"/>
    <n v="1634"/>
    <n v="73408.98"/>
  </r>
  <r>
    <x v="3"/>
    <s v="Madison Park"/>
    <s v="Parker|Williams|Williams"/>
    <s v="THROW"/>
    <s v="BASI50-0429"/>
    <s v="Ivory"/>
    <s v="60x70&quot;"/>
    <x v="7"/>
    <n v="5117"/>
    <n v="73344.42"/>
  </r>
  <r>
    <x v="3"/>
    <s v="Serta"/>
    <s v="Mila AZ|Mila AZ|Mila AZ"/>
    <s v="ELECT BLANKET"/>
    <s v="ST54-0199"/>
    <s v="Champaigne"/>
    <s v="50x60&quot;"/>
    <x v="5"/>
    <n v="1832"/>
    <n v="73164.039999999994"/>
  </r>
  <r>
    <x v="0"/>
    <s v="Martha Stewart"/>
    <s v="Isla|Isla|Isla"/>
    <s v="ACCENT BENCH"/>
    <s v="MT105-0159"/>
    <s v="Natural"/>
    <s v="See below"/>
    <x v="7"/>
    <n v="374"/>
    <n v="73152.240000000005"/>
  </r>
  <r>
    <x v="2"/>
    <s v="Madison Park"/>
    <s v="Viola|Aeriela|Eugenia"/>
    <s v="DUVET&amp;DUVET SET"/>
    <s v="MP12-6207"/>
    <s v="Off-White"/>
    <s v="Full/Queen"/>
    <x v="1"/>
    <n v="1390"/>
    <n v="73147.289999999994"/>
  </r>
  <r>
    <x v="9"/>
    <s v="Madison Park Signature"/>
    <s v="800GSM|800GSM|800GSM"/>
    <s v="BATH TOWEL"/>
    <s v="MPS73-196"/>
    <s v="Brown"/>
    <s v="8-Piece"/>
    <x v="8"/>
    <n v="2165"/>
    <n v="73043.289999999994"/>
  </r>
  <r>
    <x v="0"/>
    <s v="Madison Park"/>
    <s v="Julian|Evanston|Lenox"/>
    <s v="MOTION"/>
    <s v="MP103-0246"/>
    <s v="Sand"/>
    <s v="See below"/>
    <x v="7"/>
    <n v="301"/>
    <n v="73017.570000000007"/>
  </r>
  <r>
    <x v="2"/>
    <s v="Super Listing"/>
    <s v="Porter|Evans|Walker"/>
    <s v="COMFORTER (SET)"/>
    <s v="AM10-0459"/>
    <s v="Olive Green"/>
    <s v="Cal King"/>
    <x v="1"/>
    <n v="1702"/>
    <n v="73002.8"/>
  </r>
  <r>
    <x v="2"/>
    <s v="Super Listing"/>
    <s v="Porter|Evans|Walker"/>
    <s v="COMFORTER (SET)"/>
    <s v="AM10-0004"/>
    <s v="Neutral"/>
    <s v="Twin/Twin "/>
    <x v="1"/>
    <n v="3231"/>
    <n v="72949.16"/>
  </r>
  <r>
    <x v="3"/>
    <s v="Madison Park"/>
    <s v="Egyptian Cotton|Egyptian Cotton|Egyptian Cotton"/>
    <s v="BLANKET"/>
    <s v="MP51N-6430"/>
    <s v="Blue"/>
    <s v="King"/>
    <x v="0"/>
    <n v="1821"/>
    <n v="72795.350000000006"/>
  </r>
  <r>
    <x v="0"/>
    <s v="Madison Park Signature"/>
    <s v="Victoria|Victoria|Victoria"/>
    <s v="NIGHTSTAND"/>
    <s v="MPS136-0003"/>
    <s v="Light Natural"/>
    <s v="See below"/>
    <x v="7"/>
    <n v="418"/>
    <n v="72763.5"/>
  </r>
  <r>
    <x v="2"/>
    <s v="Madison Park"/>
    <s v="Aubrey|Whitman|Charlotte"/>
    <s v="COMFORTER (SET)"/>
    <s v="MP10-319"/>
    <s v="Red"/>
    <s v="Queen"/>
    <x v="7"/>
    <n v="773"/>
    <n v="72755.3"/>
  </r>
  <r>
    <x v="8"/>
    <s v="Mi Zone"/>
    <s v="Reagan|Gemma|Leona"/>
    <s v="COMFORTER (SET)"/>
    <s v="MZ10-228"/>
    <s v="Pink"/>
    <s v="Full/Queen"/>
    <x v="8"/>
    <n v="1988"/>
    <n v="72717.179999999993"/>
  </r>
  <r>
    <x v="2"/>
    <s v="Super Listing"/>
    <s v="Mina|Hanna|Aera"/>
    <s v="COMFORTER (SET)"/>
    <s v="AM10-0012"/>
    <s v="Light Grey"/>
    <s v="King/Cal K"/>
    <x v="0"/>
    <n v="2178"/>
    <n v="72584.5"/>
  </r>
  <r>
    <x v="2"/>
    <s v="Madison Park"/>
    <s v="Beacon|Inspire|Mist"/>
    <s v="COMFORTER (SET)"/>
    <s v="MP10-7382"/>
    <s v="Gray"/>
    <s v="Queen"/>
    <x v="8"/>
    <n v="995"/>
    <n v="72539.88"/>
  </r>
  <r>
    <x v="3"/>
    <s v="Madison Park"/>
    <s v="Waffle Weave|Waffle Weave|Waffle Weave"/>
    <s v="BLANKET"/>
    <s v="BR51N-3836"/>
    <s v="Grey"/>
    <s v="King"/>
    <x v="8"/>
    <n v="1847"/>
    <n v="72436.25"/>
  </r>
  <r>
    <x v="6"/>
    <s v="Madison Park Signature"/>
    <s v="Splendor|Splendor|Splendor"/>
    <s v="BATH RUG"/>
    <s v="MPS72-473"/>
    <s v="Grey"/>
    <s v="21x34&quot;"/>
    <x v="4"/>
    <n v="3811"/>
    <n v="72346.8"/>
  </r>
  <r>
    <x v="2"/>
    <s v="Madison Park"/>
    <s v="Palmer|Teagan|Dakota"/>
    <s v="COMFORTER (SET)"/>
    <s v="MP10-7489"/>
    <s v="Green"/>
    <s v="King"/>
    <x v="4"/>
    <n v="953"/>
    <n v="72331"/>
  </r>
  <r>
    <x v="9"/>
    <s v="Madison Park"/>
    <s v="Organic|Organic|Organic"/>
    <s v="BATH TOWEL"/>
    <s v="MP73-5137"/>
    <s v="Grey"/>
    <s v="6-Piece"/>
    <x v="7"/>
    <n v="2580"/>
    <n v="72268.259999999995"/>
  </r>
  <r>
    <x v="1"/>
    <s v="Madison Park"/>
    <s v="Galen|Colm|Paxton"/>
    <s v="WINDOW PANEL"/>
    <s v="MP40-6548"/>
    <s v="Ivory"/>
    <s v="31x64&quot;"/>
    <x v="0"/>
    <n v="2299"/>
    <n v="72214.16"/>
  </r>
  <r>
    <x v="2"/>
    <s v="Madison Park"/>
    <s v="Tasha|Zaire|Julien"/>
    <s v="COMFORTER (SET)"/>
    <s v="MP10-7715"/>
    <s v="Black"/>
    <s v="King/Cal K"/>
    <x v="7"/>
    <n v="1118"/>
    <n v="72161.69"/>
  </r>
  <r>
    <x v="2"/>
    <s v="Super Listing"/>
    <s v="Mina|Hanna|Aera"/>
    <s v="COMFORTER (SET)"/>
    <s v="AM10-0011"/>
    <s v="Light Grey"/>
    <s v="Full/Queen"/>
    <x v="0"/>
    <n v="2357"/>
    <n v="72157.94"/>
  </r>
  <r>
    <x v="10"/>
    <s v="Hampton Hill"/>
    <s v="Presidio|Presidio|Presidio"/>
    <s v="LGT-CHANDELIERS"/>
    <s v="MPS150-0067"/>
    <s v="Gold/White"/>
    <s v="See below"/>
    <x v="0"/>
    <n v="550"/>
    <n v="72099.42"/>
  </r>
  <r>
    <x v="2"/>
    <s v="Super Listing"/>
    <s v="Camden|Reese|Leighton"/>
    <s v="COMFORTER (SET)"/>
    <s v="AM10-0063"/>
    <s v="Sage Green"/>
    <s v="King/Cal K"/>
    <x v="0"/>
    <n v="3188"/>
    <n v="72094.58"/>
  </r>
  <r>
    <x v="3"/>
    <s v="Madison Park"/>
    <s v="Ruched Fur|Ruched Fur|Ruched Fur"/>
    <s v="THROW"/>
    <s v="MP50-3090"/>
    <s v="Grey"/>
    <s v="50x60&quot;"/>
    <x v="4"/>
    <n v="3931"/>
    <n v="72022.100000000006"/>
  </r>
  <r>
    <x v="8"/>
    <s v="Mi Zone Kids"/>
    <s v="Cynthia|Caroline|Amelia"/>
    <s v="COMFORTER (SET)"/>
    <s v="MZK10-209"/>
    <s v="Pink"/>
    <s v="Full"/>
    <x v="0"/>
    <n v="2260"/>
    <n v="71971.960000000006"/>
  </r>
  <r>
    <x v="3"/>
    <s v="Serta"/>
    <s v="Waterproof|Waterproof|Waterproof"/>
    <s v="ELEC MATT PAD"/>
    <s v="ST55-0118"/>
    <s v="White"/>
    <s v="King"/>
    <x v="7"/>
    <n v="852"/>
    <n v="71863.91"/>
  </r>
  <r>
    <x v="2"/>
    <s v="Madison Park Essentials"/>
    <s v="Joella|Loretta|Emma"/>
    <s v="COMFORTER (SET)"/>
    <s v="MPE10-766"/>
    <s v="Grey"/>
    <s v="King"/>
    <x v="7"/>
    <n v="636"/>
    <n v="71857.81"/>
  </r>
  <r>
    <x v="2"/>
    <s v="Madison Park"/>
    <s v="Violette|Juliana|Valeria"/>
    <s v="COMFORTER (SET)"/>
    <s v="MP10-7141"/>
    <s v="Ivory/Taupe"/>
    <s v="King/Cal K"/>
    <x v="7"/>
    <n v="772"/>
    <n v="71792.100000000006"/>
  </r>
  <r>
    <x v="2"/>
    <s v="Madison Park"/>
    <s v="Pebble Beach|Pacific Grove|Ocean View"/>
    <s v="COMFORTER (SET)"/>
    <s v="MP10-8072"/>
    <s v="Aqua"/>
    <s v="Queen"/>
    <x v="7"/>
    <n v="964"/>
    <n v="71723.64"/>
  </r>
  <r>
    <x v="8"/>
    <s v="Comfort Spaces"/>
    <s v="Verone|Justin|Alex"/>
    <s v="COVERLET&amp;BEDSPR"/>
    <s v="CS14-0213-1"/>
    <s v="Blue"/>
    <s v="Twin/Twin "/>
    <x v="5"/>
    <n v="3612"/>
    <n v="71553.240000000005"/>
  </r>
  <r>
    <x v="2"/>
    <s v="Madison Park Signature"/>
    <s v="Serene|Serene|Serene"/>
    <s v="COVERLET&amp;BEDSPR"/>
    <s v="MPS13-271"/>
    <s v="Linen"/>
    <s v="King"/>
    <x v="7"/>
    <n v="662"/>
    <n v="71466.81"/>
  </r>
  <r>
    <x v="0"/>
    <s v="Madison Park Signature"/>
    <s v="Beckett|Beckett|Beckett"/>
    <s v="NIGHTSTAND"/>
    <s v="MPS136-0305"/>
    <s v="Natural"/>
    <s v="See below"/>
    <x v="4"/>
    <n v="680"/>
    <n v="71460.97"/>
  </r>
  <r>
    <x v="8"/>
    <s v="Intelligent Design"/>
    <s v="Gwen|Brynn|Mina"/>
    <s v="COMFORTER (SET)"/>
    <s v="ID10-2331"/>
    <s v="Green"/>
    <s v="Full/Queen"/>
    <x v="7"/>
    <n v="2174"/>
    <n v="71369.53"/>
  </r>
  <r>
    <x v="0"/>
    <s v="INK+IVY"/>
    <s v="Blaze|Blaze|Blaze"/>
    <s v="OCCASIONL TABLE"/>
    <s v="II120-0427"/>
    <s v="Light Brown"/>
    <s v="See below"/>
    <x v="4"/>
    <n v="683"/>
    <n v="71367.58"/>
  </r>
  <r>
    <x v="2"/>
    <s v="Comfort Spaces"/>
    <s v="Kienna|Kienna|Kienna"/>
    <s v="COVERLET&amp;BEDSPR"/>
    <s v="CS13-0545"/>
    <s v="Taupe"/>
    <s v="75x39&quot;"/>
    <x v="5"/>
    <n v="2553"/>
    <n v="71284.08"/>
  </r>
  <r>
    <x v="0"/>
    <s v="Madison Park"/>
    <s v="Harris|Lois|Sidney"/>
    <s v="MOTION"/>
    <s v="MP103-0702"/>
    <s v="Dusty Aqua"/>
    <s v="See below"/>
    <x v="7"/>
    <n v="310"/>
    <n v="71018.080000000002"/>
  </r>
  <r>
    <x v="9"/>
    <s v="Madison Park Signature"/>
    <s v="800GSM|800GSM|800GSM"/>
    <s v="BATH TOWEL"/>
    <s v="MPS73-191"/>
    <s v="Silver"/>
    <s v="8-Piece"/>
    <x v="0"/>
    <n v="2050"/>
    <n v="71014.77"/>
  </r>
  <r>
    <x v="2"/>
    <s v="Madison Park Essentials"/>
    <s v="Alexis|Jeanie|Karissa"/>
    <s v="COMFORTER (SET)"/>
    <s v="CS10-1381"/>
    <s v="Yellow"/>
    <s v="Queen"/>
    <x v="7"/>
    <n v="2118"/>
    <n v="70979.17"/>
  </r>
  <r>
    <x v="9"/>
    <s v="Madison Park Signature"/>
    <s v="800GSM|800GSM|800GSM"/>
    <s v="BATH TOWEL"/>
    <s v="MPS73-199"/>
    <s v="Slate Blue"/>
    <s v="8-Piece"/>
    <x v="0"/>
    <n v="2043"/>
    <n v="70899.710000000006"/>
  </r>
  <r>
    <x v="2"/>
    <s v="Madison Park"/>
    <s v="Boone|Westbrook|Powell"/>
    <s v="COMFORTER (SET)"/>
    <s v="MP10-906"/>
    <s v="Brown"/>
    <s v="Cal King"/>
    <x v="4"/>
    <n v="895"/>
    <n v="70894.259999999995"/>
  </r>
  <r>
    <x v="7"/>
    <s v="Woolrich"/>
    <s v="Cotton Flannel|Cotton Flannel|Cotton Flannel"/>
    <s v="SHEET/SHEET SET"/>
    <s v="WR20-1793"/>
    <s v="Green Plaid"/>
    <s v="Queen"/>
    <x v="1"/>
    <n v="2512"/>
    <n v="70714.38"/>
  </r>
  <r>
    <x v="8"/>
    <s v="Urban Habitat"/>
    <s v="Brooklyn|Maize|Kay"/>
    <s v="COMFORTER (SET)"/>
    <s v="UH10-2154"/>
    <s v="Blue"/>
    <s v="Full/Queen"/>
    <x v="4"/>
    <n v="891"/>
    <n v="70699.570000000007"/>
  </r>
  <r>
    <x v="11"/>
    <s v="Harbor House Blue"/>
    <s v="Anslee|Anslee|Anslee"/>
    <s v="COMFORTER (SET)"/>
    <s v="HH10-1689"/>
    <s v="Taupe"/>
    <s v="Full/Queen"/>
    <x v="0"/>
    <n v="636"/>
    <n v="70669.61"/>
  </r>
  <r>
    <x v="3"/>
    <s v="Madison Park"/>
    <s v="Duke|York|York"/>
    <s v="THROW"/>
    <s v="MP50-454"/>
    <s v="Ivory"/>
    <s v="50x60&quot;"/>
    <x v="7"/>
    <n v="4907"/>
    <n v="70605.89"/>
  </r>
  <r>
    <x v="2"/>
    <s v="Madison Park"/>
    <s v="Tangiers|Moraga|Menara"/>
    <s v="COVERLET&amp;BEDSPR"/>
    <s v="MP13-783"/>
    <s v="Blue"/>
    <s v="Full/Queen"/>
    <x v="4"/>
    <n v="1294"/>
    <n v="70522.05"/>
  </r>
  <r>
    <x v="7"/>
    <s v="Comfort Spaces"/>
    <s v="Cotton 144TC|Cotton 144TC|Cotton 144TC"/>
    <s v="SHEET/SHEET SET"/>
    <s v="CS20-0556"/>
    <s v="Paisley Multi"/>
    <s v="King"/>
    <x v="3"/>
    <n v="2854"/>
    <n v="70516.84"/>
  </r>
  <r>
    <x v="2"/>
    <s v="Madison Park"/>
    <s v="Viola|Aeriela|Eugenia"/>
    <s v="COMFORTER (SET)"/>
    <s v="MP10-6015"/>
    <s v="Off-White"/>
    <s v="Full/Queen"/>
    <x v="8"/>
    <n v="892"/>
    <n v="70407.429999999993"/>
  </r>
  <r>
    <x v="6"/>
    <s v="Madison Park"/>
    <s v="Spa Waffle|Spa Waffle|Spa Waffle"/>
    <s v="SHOWER CURTAIN"/>
    <s v="MP70-4983"/>
    <s v="Grey"/>
    <s v="72x84&quot;"/>
    <x v="0"/>
    <n v="4010"/>
    <n v="70218.73"/>
  </r>
  <r>
    <x v="6"/>
    <s v="Comfort Spaces"/>
    <s v="Windsor"/>
    <s v="SHOWER CURTAIN"/>
    <s v="CS70-1000"/>
    <s v="Black"/>
    <s v="72x72&quot;"/>
    <x v="5"/>
    <n v="5341"/>
    <n v="69876.37"/>
  </r>
  <r>
    <x v="2"/>
    <s v="Madison Park"/>
    <s v="Bellagio|Venetian|Mirage"/>
    <s v="COMFORTER (SET)"/>
    <s v="MP10-4883"/>
    <s v="Grey"/>
    <s v="King"/>
    <x v="7"/>
    <n v="911"/>
    <n v="69831.97"/>
  </r>
  <r>
    <x v="10"/>
    <s v="INK+IVY"/>
    <s v="Fulton|Fulton|Fulton"/>
    <s v="LGT-TABLE LAMPS"/>
    <s v="MPS153-0079"/>
    <s v="Gold/Grey/Black"/>
    <s v="See below"/>
    <x v="4"/>
    <n v="624"/>
    <n v="69743.09"/>
  </r>
  <r>
    <x v="3"/>
    <s v="Madison Park"/>
    <s v="Ruched Fur|Ruched Fur|Ruched Fur"/>
    <s v="THROW"/>
    <s v="MP50-3093"/>
    <s v="Teal"/>
    <s v="50x60&quot;"/>
    <x v="4"/>
    <n v="3787"/>
    <n v="69716.45"/>
  </r>
  <r>
    <x v="0"/>
    <s v="Madison Park"/>
    <s v="Carson|Fillmore|Troy"/>
    <s v="BAR STOOL"/>
    <s v="MP104-1153"/>
    <s v="Navy"/>
    <s v="See below"/>
    <x v="7"/>
    <n v="372"/>
    <n v="69714.02"/>
  </r>
  <r>
    <x v="1"/>
    <s v="Madison Park"/>
    <s v="Galen|Colm|Paxton"/>
    <s v="WINDOW PANEL"/>
    <s v="MP40-6547"/>
    <s v="Ivory"/>
    <s v="27x64&quot;"/>
    <x v="0"/>
    <n v="2351"/>
    <n v="69612.78"/>
  </r>
  <r>
    <x v="3"/>
    <s v="Super Listing"/>
    <s v="Avril|Nami|Ombak"/>
    <s v="COMFORTER (SET)"/>
    <s v="AM10-0378"/>
    <s v="Blush Ombre"/>
    <s v="Full/Queen"/>
    <x v="0"/>
    <n v="1812"/>
    <n v="69599.199999999997"/>
  </r>
  <r>
    <x v="0"/>
    <s v="Madison Park"/>
    <s v="Parker|Avalon|Avenu"/>
    <s v="OCCASIONL TABLE"/>
    <s v="MP120-1064"/>
    <s v="Off-White/Natural"/>
    <s v="See below"/>
    <x v="4"/>
    <n v="849"/>
    <n v="69444.92"/>
  </r>
  <r>
    <x v="2"/>
    <s v="Madison Park"/>
    <s v="Laurel|Vivian|Piedmont"/>
    <s v="COMFORTER (SET)"/>
    <s v="MP10-1328"/>
    <s v="Grey"/>
    <s v="Queen"/>
    <x v="7"/>
    <n v="1241"/>
    <n v="69413.64"/>
  </r>
  <r>
    <x v="0"/>
    <s v="INK+IVY"/>
    <s v="Newport|Newport|Newport"/>
    <s v="ACCENT CHAIR"/>
    <s v="II110-0388"/>
    <s v="Light Grey"/>
    <s v="See below"/>
    <x v="4"/>
    <n v="457"/>
    <n v="69398.070000000007"/>
  </r>
  <r>
    <x v="9"/>
    <s v="Madison Park Signature"/>
    <s v="800gsm|800gsm|800gsm"/>
    <s v="BATH TOWEL"/>
    <s v="MPS73-462"/>
    <s v="Natural"/>
    <s v="34x68&quot; – 2"/>
    <x v="8"/>
    <n v="1977"/>
    <n v="69231.73"/>
  </r>
  <r>
    <x v="4"/>
    <s v="Madison Park"/>
    <s v="Windom|Prospect|Prospect"/>
    <s v="BLANKET"/>
    <s v="MP51-539"/>
    <s v="Cream"/>
    <s v="Full/Queen"/>
    <x v="4"/>
    <n v="3126"/>
    <n v="69155.14"/>
  </r>
  <r>
    <x v="2"/>
    <s v="Comfort Spaces"/>
    <s v="Kienna"/>
    <s v="COVERLET&amp;BEDSPR"/>
    <s v="CS14-0058"/>
    <s v="White"/>
    <s v="King/Cal K"/>
    <x v="3"/>
    <n v="2265"/>
    <n v="69127.53"/>
  </r>
  <r>
    <x v="2"/>
    <s v="Madison Park Essentials"/>
    <s v="Joella|Loretta|Emma"/>
    <s v="COMFORTER (SET)"/>
    <s v="MPE10-480"/>
    <s v="Ivory"/>
    <s v="King"/>
    <x v="7"/>
    <n v="623"/>
    <n v="69095.63"/>
  </r>
  <r>
    <x v="0"/>
    <s v="Madison Park"/>
    <s v="Farrah|Lovisa|Lianna"/>
    <s v="ACCENT BENCH"/>
    <s v="MP105-1087"/>
    <s v="Cream"/>
    <s v="See below"/>
    <x v="7"/>
    <n v="379"/>
    <n v="69073.259999999995"/>
  </r>
  <r>
    <x v="4"/>
    <s v="Madison Park"/>
    <s v="Windom|Prospect|Prospect"/>
    <s v="BLANKET"/>
    <s v="MP51-5152"/>
    <s v="Seafoam"/>
    <s v="Full/Queen"/>
    <x v="7"/>
    <n v="3140"/>
    <n v="69052.92"/>
  </r>
  <r>
    <x v="0"/>
    <s v="Madison Park"/>
    <s v="Calvin|Gayla|Galva"/>
    <s v="MOTION"/>
    <s v="MP103-1072"/>
    <s v="Natural"/>
    <s v="See below"/>
    <x v="7"/>
    <n v="290"/>
    <n v="68997.490000000005"/>
  </r>
  <r>
    <x v="0"/>
    <s v="Martha Stewart"/>
    <s v="London|London|London"/>
    <s v="MOTION"/>
    <s v="MT103-1196"/>
    <s v="Grey"/>
    <s v="See below"/>
    <x v="4"/>
    <n v="252"/>
    <n v="68771.199999999997"/>
  </r>
  <r>
    <x v="2"/>
    <s v="Madison Park"/>
    <s v="Cali|Cardiff|Cascade"/>
    <s v="COVERLET&amp;BEDSPR"/>
    <s v="MP13-1522"/>
    <s v="Navy/Tan"/>
    <s v="King/Cal K"/>
    <x v="7"/>
    <n v="1097"/>
    <n v="68642.86"/>
  </r>
  <r>
    <x v="3"/>
    <s v="Madison Park"/>
    <s v="Chunky Double Knit|Chunky Double Knit|Chunky Double Knit"/>
    <s v="THROW"/>
    <s v="MP50-6135"/>
    <s v="Ivory"/>
    <s v="50x60&quot;"/>
    <x v="0"/>
    <n v="1581"/>
    <n v="68615.429999999993"/>
  </r>
  <r>
    <x v="2"/>
    <s v="Croscill Classics"/>
    <s v="Julius|Julius|Julius"/>
    <s v="COMFORTER (SET)"/>
    <s v="CCL10-0062"/>
    <s v="Blue/Grey"/>
    <s v="Queen"/>
    <x v="7"/>
    <n v="392"/>
    <n v="68596.41"/>
  </r>
  <r>
    <x v="7"/>
    <s v="True North by Sleep Philosophy"/>
    <s v="Cozy Cotton Flannel|Cozy Cotton Flannel|Cozy Cotton Flannel"/>
    <s v="SHEET/SHEET SET"/>
    <s v="TN20-0386"/>
    <s v="Blue Forest"/>
    <s v="Queen"/>
    <x v="1"/>
    <n v="2886"/>
    <n v="68568.38"/>
  </r>
  <r>
    <x v="2"/>
    <s v="Madison Park"/>
    <s v="Quebec|Mansfield|Vancouver"/>
    <s v="COVERLET&amp;BEDSPR"/>
    <s v="MP13-2990"/>
    <s v="Grey"/>
    <s v="King"/>
    <x v="4"/>
    <n v="1012"/>
    <n v="68562.570000000007"/>
  </r>
  <r>
    <x v="4"/>
    <s v="Sleep Philosophy"/>
    <s v="Holden|Amity|Amity"/>
    <s v="MATT PAD/TOPPER"/>
    <s v="BASI16-0288"/>
    <s v="White"/>
    <s v="Full 54x72"/>
    <x v="7"/>
    <n v="3165"/>
    <n v="68479.7"/>
  </r>
  <r>
    <x v="2"/>
    <s v="Super Listing"/>
    <s v="Porter|Evans|Walker"/>
    <s v="DUVET&amp;DUVET SET"/>
    <s v="AM12-0154"/>
    <s v="Blue/Grey"/>
    <s v="King"/>
    <x v="1"/>
    <n v="2801"/>
    <n v="68413.56"/>
  </r>
  <r>
    <x v="7"/>
    <s v="Madison Park"/>
    <s v="500 Thread Count Egyptian Cotton|500 Thread Count Egyptian Cotton|500 Threa"/>
    <s v="SHEET/SHEET SET"/>
    <s v="MP20-8225"/>
    <s v="Grey"/>
    <s v="Queen"/>
    <x v="1"/>
    <n v="1522"/>
    <n v="68391.97"/>
  </r>
  <r>
    <x v="9"/>
    <s v="Madison Park Signature"/>
    <s v="Turkish|Turkish|Turkish"/>
    <s v="BATH TOWEL"/>
    <s v="MPS73-543"/>
    <s v="Green"/>
    <s v="6-Piece"/>
    <x v="9"/>
    <n v="1826"/>
    <n v="68344.81"/>
  </r>
  <r>
    <x v="2"/>
    <s v="Madison Park"/>
    <s v="Tuscany|Marino|Genoa"/>
    <s v="COVERLET&amp;BEDSPR"/>
    <s v="MP13-6120"/>
    <s v="Seafoam"/>
    <s v="King/Cal K"/>
    <x v="4"/>
    <n v="1404"/>
    <n v="68266.850000000006"/>
  </r>
  <r>
    <x v="9"/>
    <s v="Madison Park"/>
    <s v="Organic|Organic|Organic"/>
    <s v="BATH TOWEL"/>
    <s v="MP73-5141"/>
    <s v="Seafoam"/>
    <s v="6-Piece"/>
    <x v="8"/>
    <n v="2424"/>
    <n v="68209.539999999994"/>
  </r>
  <r>
    <x v="8"/>
    <s v="Mi Zone Kids"/>
    <s v="Cynthia|Caroline|Amelia"/>
    <s v="COMFORTER (SET)"/>
    <s v="MZK10-208"/>
    <s v="Pink"/>
    <s v="Twin"/>
    <x v="0"/>
    <n v="2417"/>
    <n v="68060.22"/>
  </r>
  <r>
    <x v="3"/>
    <s v="Beautyrest"/>
    <s v="Cool Touch|Cool Touch|Cool Touch"/>
    <s v="ELEC MATT PAD"/>
    <s v="BR55-4074"/>
    <s v="White"/>
    <s v="Queen"/>
    <x v="7"/>
    <n v="940"/>
    <n v="67978.009999999995"/>
  </r>
  <r>
    <x v="4"/>
    <s v="Sleep Philosophy"/>
    <s v="3&quot; Gel Memory Foam with 3M Cover|3&quot; Gel Memory Foam with 3M Cover|3&quot; Gel Me"/>
    <s v="MATT PAD/TOPPER"/>
    <s v="BASI16-0468"/>
    <s v="White"/>
    <s v="Twin XL"/>
    <x v="7"/>
    <n v="974"/>
    <n v="67865.45"/>
  </r>
  <r>
    <x v="0"/>
    <s v="Madison Park"/>
    <s v="Shandra|Sasha|Selah"/>
    <s v="ACCENT BENCH"/>
    <s v="FUR105-0052"/>
    <s v="Charcoal"/>
    <s v="See below"/>
    <x v="4"/>
    <n v="616"/>
    <n v="67722.12"/>
  </r>
  <r>
    <x v="2"/>
    <s v="Croscill Classics"/>
    <s v="Galleria|Galleria|Galleria"/>
    <s v="COMFORTER (SET)"/>
    <s v="CCL10-0010"/>
    <s v="Red"/>
    <s v="Queen"/>
    <x v="7"/>
    <n v="412"/>
    <n v="67686.429999999993"/>
  </r>
  <r>
    <x v="3"/>
    <s v="Beautyrest"/>
    <s v="Cotton|Cotton|Cotton"/>
    <s v="ELEC MATT PAD"/>
    <s v="BR55-3065"/>
    <s v="White"/>
    <s v="Twin XL"/>
    <x v="4"/>
    <n v="1390"/>
    <n v="67566.210000000006"/>
  </r>
  <r>
    <x v="2"/>
    <s v="Madison Park"/>
    <s v="Boone|Westbrook|Powell"/>
    <s v="COMFORTER (SET)"/>
    <s v="MP10-6435"/>
    <s v="Tan"/>
    <s v="King"/>
    <x v="7"/>
    <n v="837"/>
    <n v="67521.149999999994"/>
  </r>
  <r>
    <x v="8"/>
    <s v="Intelligent Design"/>
    <s v="Robbie|Roger|Rick"/>
    <s v="COMFORTER (SET)"/>
    <s v="ID10-1227"/>
    <s v="Navy Multi"/>
    <s v="Queen"/>
    <x v="0"/>
    <n v="1400"/>
    <n v="67506.25"/>
  </r>
  <r>
    <x v="7"/>
    <s v="True North by Sleep Philosophy"/>
    <s v="Cozy Cotton Flannel|Cozy Cotton Flannel|Cozy Cotton Flannel"/>
    <s v="SHEET/SHEET SET"/>
    <s v="TN20-0066"/>
    <s v="Pink/Grey Snowflakes"/>
    <s v="Twin"/>
    <x v="1"/>
    <n v="4246"/>
    <n v="67414.41"/>
  </r>
  <r>
    <x v="2"/>
    <s v="Madison Park Essentials"/>
    <s v="Brystol|Cadence|Isabella"/>
    <s v="COMFORTER (SET)"/>
    <s v="MPE10-225"/>
    <s v="Blue"/>
    <s v="Cal King"/>
    <x v="4"/>
    <n v="607"/>
    <n v="67380.12"/>
  </r>
  <r>
    <x v="3"/>
    <s v="Beautyrest"/>
    <s v="Heated Plush|Heated Plush|Heated Plush"/>
    <s v="ELECT BLANKET"/>
    <s v="BR54-0530"/>
    <s v="Mink"/>
    <s v="60x70&quot;"/>
    <x v="8"/>
    <n v="1867"/>
    <n v="67191.38"/>
  </r>
  <r>
    <x v="3"/>
    <s v="Madison Park"/>
    <s v="Duke|York|York"/>
    <s v="NORMAL PILLOW"/>
    <s v="MP30-2998"/>
    <s v="Ivory"/>
    <s v="20x20&quot;"/>
    <x v="4"/>
    <n v="4435"/>
    <n v="67183.94"/>
  </r>
  <r>
    <x v="2"/>
    <s v="Croscill Classics"/>
    <s v="Galleria|Galleria|Galleria"/>
    <s v="COMFORTER (SET)"/>
    <s v="CCL10-0013"/>
    <s v="Brown"/>
    <s v="Queen"/>
    <x v="7"/>
    <n v="383"/>
    <n v="67070.899999999994"/>
  </r>
  <r>
    <x v="2"/>
    <s v="Madison Park"/>
    <s v="Attingham|Danville|Longmont"/>
    <s v="COVERLET&amp;BEDSPR"/>
    <s v="MP13-1742"/>
    <s v="Black"/>
    <s v="King/Cal K"/>
    <x v="7"/>
    <n v="875"/>
    <n v="67024.33"/>
  </r>
  <r>
    <x v="3"/>
    <s v="Madison Park"/>
    <s v="Adelyn|Aurora|Aurora"/>
    <s v="COMFORTER (SET)"/>
    <s v="MP10-4802"/>
    <s v="Ivory"/>
    <s v="Full/Queen"/>
    <x v="0"/>
    <n v="1553"/>
    <n v="67023.48"/>
  </r>
  <r>
    <x v="1"/>
    <s v="INK+IVY"/>
    <s v="Imani|Imani|Imani"/>
    <s v="WINDOW PANEL"/>
    <s v="II40-1234"/>
    <s v="Blush"/>
    <s v="50x84&quot;"/>
    <x v="4"/>
    <n v="2408"/>
    <n v="66972.89"/>
  </r>
  <r>
    <x v="4"/>
    <s v="Madison Park"/>
    <s v="Windom|Prospect|Prospect"/>
    <s v="BLANKET"/>
    <s v="MP51-1613"/>
    <s v="White"/>
    <s v="Twin"/>
    <x v="7"/>
    <n v="3936"/>
    <n v="66939.039999999994"/>
  </r>
  <r>
    <x v="2"/>
    <s v="Madison Park"/>
    <s v="Quebec|Mansfield|Vancouver"/>
    <s v="COVERLET&amp;BEDSPR"/>
    <s v="MP13-1564"/>
    <s v="Blue"/>
    <s v="King"/>
    <x v="4"/>
    <n v="965"/>
    <n v="66836.38"/>
  </r>
  <r>
    <x v="0"/>
    <s v="Martha Stewart"/>
    <s v="Anna|Anna|Anna"/>
    <s v="ACCENT CHAIR"/>
    <s v="MT100-0155"/>
    <s v="Blue"/>
    <s v="See below"/>
    <x v="7"/>
    <n v="283"/>
    <n v="66626.47"/>
  </r>
  <r>
    <x v="2"/>
    <s v="Madison Park"/>
    <s v="Genevieve|Abigail|Beverly"/>
    <s v="COMFORTER (SET)"/>
    <s v="MP10-280"/>
    <s v="Blue"/>
    <s v="Queen"/>
    <x v="7"/>
    <n v="1189"/>
    <n v="66614.78"/>
  </r>
  <r>
    <x v="3"/>
    <s v="Woolrich"/>
    <s v="Alton|Alton|Alton"/>
    <s v="COMFORTER (SET)"/>
    <s v="WR10-3105"/>
    <s v="Brown/Black"/>
    <s v="Full/Queen"/>
    <x v="4"/>
    <n v="1119"/>
    <n v="66530.13"/>
  </r>
  <r>
    <x v="2"/>
    <s v="Madison Park"/>
    <s v="Lola|Brianna|Victoria"/>
    <s v="COMFORTER (SET)"/>
    <s v="MP10-5670"/>
    <s v="Grey/Peach"/>
    <s v="Queen"/>
    <x v="4"/>
    <n v="933"/>
    <n v="66499.91"/>
  </r>
  <r>
    <x v="2"/>
    <s v="Madison Park Essentials"/>
    <s v="Brystol|Cadence|Isabella"/>
    <s v="COMFORTER (SET)"/>
    <s v="MPE10-977"/>
    <s v="Black"/>
    <s v="Queen"/>
    <x v="7"/>
    <n v="675"/>
    <n v="66449.179999999993"/>
  </r>
  <r>
    <x v="2"/>
    <s v="Madison Park"/>
    <s v="Quincy|Pierce|Ramsey"/>
    <s v="COMFORTER (SET)"/>
    <s v="MP10-759"/>
    <s v="Khaki"/>
    <s v="King"/>
    <x v="8"/>
    <n v="710"/>
    <n v="66433.89"/>
  </r>
  <r>
    <x v="2"/>
    <s v="Croscill Classics"/>
    <s v="Julius|Julius|Julius"/>
    <s v="COMFORTER (SET)"/>
    <s v="CCL10-0063"/>
    <s v="Blue/Grey"/>
    <s v="King"/>
    <x v="7"/>
    <n v="329"/>
    <n v="66425.2"/>
  </r>
  <r>
    <x v="0"/>
    <s v="Madison Park Signature"/>
    <s v="Collin|Collin|Collin"/>
    <s v="ACCENT CHAIR"/>
    <s v="MPS100-0303"/>
    <s v="Cream/Dark Brown"/>
    <s v="See below"/>
    <x v="7"/>
    <n v="317"/>
    <n v="66420.52"/>
  </r>
  <r>
    <x v="6"/>
    <s v="INK+IVY"/>
    <s v="Imani|Imani|Imani"/>
    <s v="SHOWER CURTAIN"/>
    <s v="II70-1319"/>
    <s v="White/Navy"/>
    <s v="72x72&quot;"/>
    <x v="4"/>
    <n v="2607"/>
    <n v="66325.009999999995"/>
  </r>
  <r>
    <x v="3"/>
    <s v="Madison Park"/>
    <s v="Parker|Williams|Williams"/>
    <s v="THROW"/>
    <s v="BASI50-0428"/>
    <s v="Navy"/>
    <s v="60x70&quot;"/>
    <x v="7"/>
    <n v="4643"/>
    <n v="66194.25"/>
  </r>
  <r>
    <x v="2"/>
    <s v="Madison Park"/>
    <s v="Juliana|Melanie|Camila"/>
    <s v="COMFORTER (SET)"/>
    <s v="MP10-458"/>
    <s v="Blue"/>
    <s v="Queen"/>
    <x v="7"/>
    <n v="884"/>
    <n v="66169.13"/>
  </r>
  <r>
    <x v="2"/>
    <s v="Madison Park Signature"/>
    <s v="Hollywood Glam"/>
    <s v="COMFORTER (SET)"/>
    <s v="MPS10-311"/>
    <s v="White"/>
    <s v="King"/>
    <x v="7"/>
    <n v="322"/>
    <n v="66007.5"/>
  </r>
  <r>
    <x v="7"/>
    <s v="Beautyrest"/>
    <s v="600 Thread Count|600 Thread Count|600 Thread Count"/>
    <s v="SHEET/SHEET SET"/>
    <s v="BR20-0995"/>
    <s v="Grey"/>
    <s v="Queen"/>
    <x v="1"/>
    <n v="1996"/>
    <n v="65953.63"/>
  </r>
  <r>
    <x v="2"/>
    <s v="Madison Park"/>
    <s v="Holly|Isabella|Sakura"/>
    <s v="COMFORTER (SET)"/>
    <s v="MP10-4166"/>
    <s v="Purple/Taupe"/>
    <s v="Queen"/>
    <x v="7"/>
    <n v="888"/>
    <n v="65707.78"/>
  </r>
  <r>
    <x v="4"/>
    <s v="Madison Park"/>
    <s v="Windom|Prospect|Prospect"/>
    <s v="BLANKET"/>
    <s v="MP51-540"/>
    <s v="Cream"/>
    <s v="King"/>
    <x v="7"/>
    <n v="2379"/>
    <n v="65634.100000000006"/>
  </r>
  <r>
    <x v="9"/>
    <s v="Madison Park"/>
    <s v="Organic|Organic|Organic"/>
    <s v="BATH TOWEL"/>
    <s v="MP73-6629"/>
    <s v="Tan"/>
    <s v="6-Piece"/>
    <x v="8"/>
    <n v="2346"/>
    <n v="65626.06"/>
  </r>
  <r>
    <x v="0"/>
    <s v="Madison Park"/>
    <s v="Ferris|Aberdeen|Mitchell"/>
    <s v="OTTOMAN"/>
    <s v="MP101-0712"/>
    <s v="Cream"/>
    <s v="See below"/>
    <x v="7"/>
    <n v="467"/>
    <n v="65486.8"/>
  </r>
  <r>
    <x v="4"/>
    <s v="Madison Park"/>
    <s v="Windom|Prospect|Prospect"/>
    <s v="BLANKET"/>
    <s v="MP51-545"/>
    <s v="Brown"/>
    <s v="Full/Queen"/>
    <x v="4"/>
    <n v="2961"/>
    <n v="65467.4"/>
  </r>
  <r>
    <x v="2"/>
    <s v="Madison Park"/>
    <s v="Boone|Westbrook|Powell"/>
    <s v="COMFORTER (SET)"/>
    <s v="MP10-2791"/>
    <s v="Grey"/>
    <s v="King"/>
    <x v="7"/>
    <n v="835"/>
    <n v="65452.24"/>
  </r>
  <r>
    <x v="2"/>
    <s v="Madison Park"/>
    <s v="Genevieve|Abigail|Beverly"/>
    <s v="COMFORTER (SET)"/>
    <s v="MP10-4043"/>
    <s v="Navy"/>
    <s v="Cal King"/>
    <x v="4"/>
    <n v="990"/>
    <n v="65432.4"/>
  </r>
  <r>
    <x v="6"/>
    <s v="Madison Park Essentials"/>
    <s v="Sofia|Thelma|Leisha"/>
    <s v="SHOWER CURTAIN"/>
    <s v="MPE70-872"/>
    <s v="Blue"/>
    <s v="72x72&quot;"/>
    <x v="0"/>
    <n v="4828"/>
    <n v="65430.19"/>
  </r>
  <r>
    <x v="2"/>
    <s v="Madison Park"/>
    <s v="Pebble Beach|Pacific Grove|Ocean View"/>
    <s v="COMFORTER (SET)"/>
    <s v="MP10-2704"/>
    <s v="Coral"/>
    <s v="Queen"/>
    <x v="7"/>
    <n v="830"/>
    <n v="65420.86"/>
  </r>
  <r>
    <x v="7"/>
    <s v="Comfort Spaces"/>
    <s v="Microfiber Coolmax|Microfiber Coolmax|Microfiber Coolmax"/>
    <s v="SHEET/SHEET SET"/>
    <s v="CS20-0157"/>
    <s v="Aqua"/>
    <s v="Queen"/>
    <x v="3"/>
    <n v="3269"/>
    <n v="65377.55"/>
  </r>
  <r>
    <x v="3"/>
    <s v="Beautyrest"/>
    <s v="Heated Duke|Heated Duke|Heated Duke"/>
    <s v="ELECT BLANKET"/>
    <s v="BR50-0751"/>
    <s v="Ivory"/>
    <s v="50x70&quot;"/>
    <x v="4"/>
    <n v="1630"/>
    <n v="65207.13"/>
  </r>
  <r>
    <x v="6"/>
    <s v="Madison Park"/>
    <s v="Anna|lydia|Angie"/>
    <s v="SHOWER CURTAIN"/>
    <s v="MP70-5783"/>
    <s v="White"/>
    <s v="72x72&quot;"/>
    <x v="4"/>
    <n v="3674"/>
    <n v="65175.99"/>
  </r>
  <r>
    <x v="7"/>
    <s v="Beautyrest"/>
    <s v="600 Thread Count|600 Thread Count|600 Thread Count"/>
    <s v="SHEET/SHEET SET"/>
    <s v="BR20-1916"/>
    <s v="Purple"/>
    <s v="Queen"/>
    <x v="1"/>
    <n v="1994"/>
    <n v="65153.03"/>
  </r>
  <r>
    <x v="1"/>
    <s v="Intelligent Design"/>
    <s v="Azza|Charvi|Diah"/>
    <s v="CUSHION/POUF"/>
    <s v="ID31-1832"/>
    <s v="Navy"/>
    <s v="20x20&quot;"/>
    <x v="0"/>
    <n v="3222"/>
    <n v="65125.9"/>
  </r>
  <r>
    <x v="2"/>
    <s v="Madison Park"/>
    <s v="Caelie|Rochelle|Marissa"/>
    <s v="COVERLET&amp;BEDSPR"/>
    <s v="MP13-773"/>
    <s v="Blue"/>
    <s v="Full/Queen"/>
    <x v="4"/>
    <n v="1145"/>
    <n v="65101.72"/>
  </r>
  <r>
    <x v="2"/>
    <s v="Madison Park"/>
    <s v="Aubrey|Whitman|Charlotte"/>
    <s v="COMFORTER (SET)"/>
    <s v="MP10-8312"/>
    <s v="Teal"/>
    <s v="King"/>
    <x v="7"/>
    <n v="620"/>
    <n v="65094.53"/>
  </r>
  <r>
    <x v="7"/>
    <s v="True North by Sleep Philosophy"/>
    <s v="Soloft Plush|Soloft Plush|Soloft Plush"/>
    <s v="SHEET/SHEET SET"/>
    <s v="BL20-0455"/>
    <s v="Blue"/>
    <s v="Queen"/>
    <x v="1"/>
    <n v="2047"/>
    <n v="65091.199999999997"/>
  </r>
  <r>
    <x v="3"/>
    <s v="Woolrich"/>
    <s v="Alton|Alton|Alton"/>
    <s v="COMFORTER (SET)"/>
    <s v="WR10-3106"/>
    <s v="Brown/Black"/>
    <s v="King"/>
    <x v="0"/>
    <n v="989"/>
    <n v="65089.4"/>
  </r>
  <r>
    <x v="3"/>
    <s v="Madison Park"/>
    <s v="Waffle Weave|Waffle Weave|Waffle Weave"/>
    <s v="BLANKET"/>
    <s v="BR51N-3830"/>
    <s v="Indigo"/>
    <s v="King"/>
    <x v="8"/>
    <n v="1664"/>
    <n v="65020.37"/>
  </r>
  <r>
    <x v="6"/>
    <s v="Madison Park"/>
    <s v="Grace|Hope|Abby"/>
    <s v="SHOWER CURTAIN"/>
    <s v="MP70-3651"/>
    <s v="White"/>
    <s v="72x72&quot;"/>
    <x v="0"/>
    <n v="4406"/>
    <n v="65016.52"/>
  </r>
  <r>
    <x v="3"/>
    <s v="Intelligent Design"/>
    <s v="Malea|Leena|Leena"/>
    <s v="DUVET&amp;DUVET SET"/>
    <s v="ID12-1928"/>
    <s v="Grey"/>
    <s v="King"/>
    <x v="4"/>
    <n v="1631"/>
    <n v="64874.79"/>
  </r>
  <r>
    <x v="2"/>
    <s v="Madison Park Essentials"/>
    <s v="Maible|Caldwell|Calla"/>
    <s v="COMFORTER (SET)"/>
    <s v="MPE10-861"/>
    <s v="Blush/Grey"/>
    <s v="Queen"/>
    <x v="7"/>
    <n v="1014"/>
    <n v="64838.29"/>
  </r>
  <r>
    <x v="3"/>
    <s v="Beautyrest"/>
    <s v="Heated Microlight to Berber|Heated Microlight to Berber"/>
    <s v="ELECT BLANKET"/>
    <s v="BR54-0388"/>
    <s v="Chocolate"/>
    <s v="King"/>
    <x v="7"/>
    <n v="672"/>
    <n v="64831.35"/>
  </r>
  <r>
    <x v="2"/>
    <s v="Madison Park"/>
    <s v="Dawn|Vanessa|Stella"/>
    <s v="COMFORTER (SET)"/>
    <s v="MP10-6866"/>
    <s v="Blush"/>
    <s v="Queen"/>
    <x v="8"/>
    <n v="710"/>
    <n v="64791.11"/>
  </r>
  <r>
    <x v="3"/>
    <s v="Madison Park"/>
    <s v="Waffle Weave|Waffle Weave|Waffle Weave"/>
    <s v="BLANKET"/>
    <s v="BR51N-3838"/>
    <s v="Khaki"/>
    <s v="Full/Queen"/>
    <x v="8"/>
    <n v="1876"/>
    <n v="64769.97"/>
  </r>
  <r>
    <x v="0"/>
    <s v="INK+IVY"/>
    <s v="Blaze|Blaze|Blaze"/>
    <s v="OCCASIONL TABLE"/>
    <s v="II120-0428"/>
    <s v="Light Brown"/>
    <s v="See below"/>
    <x v="4"/>
    <n v="848"/>
    <n v="64691.99"/>
  </r>
  <r>
    <x v="2"/>
    <s v="Madison Park"/>
    <s v="Quebec|Mansfield|Vancouver"/>
    <s v="COVERLET&amp;BEDSPR"/>
    <s v="MP13-2991"/>
    <s v="Navy"/>
    <s v="Queen"/>
    <x v="4"/>
    <n v="1244"/>
    <n v="64676.6"/>
  </r>
  <r>
    <x v="2"/>
    <s v="Madison Park"/>
    <s v="Ridge|Pioneer|Warren"/>
    <s v="COMFORTER (SET)"/>
    <s v="MP10-4676"/>
    <s v="Grey"/>
    <s v="Queen"/>
    <x v="8"/>
    <n v="1017"/>
    <n v="64665.61"/>
  </r>
  <r>
    <x v="2"/>
    <s v="Comfort Spaces"/>
    <s v="Kienna"/>
    <s v="COVERLET&amp;BEDSPR"/>
    <s v="CS14-0263"/>
    <s v="White"/>
    <s v="Twin/Twin "/>
    <x v="3"/>
    <n v="3210"/>
    <n v="64617.3"/>
  </r>
  <r>
    <x v="2"/>
    <s v="Madison Park Essentials"/>
    <s v="Jaxon|Deacon|Ryder"/>
    <s v="COMFORTER (SET)"/>
    <s v="MPE10-1039"/>
    <s v="Taupe/Grey"/>
    <s v="King"/>
    <x v="7"/>
    <n v="1339"/>
    <n v="64537.54"/>
  </r>
  <r>
    <x v="8"/>
    <s v="Intelligent Design"/>
    <s v="Olivia|Ashley|Skye"/>
    <s v="COMFORTER (SET)"/>
    <s v="ID10-169"/>
    <s v="Blue"/>
    <s v="Full/Queen"/>
    <x v="4"/>
    <n v="1688"/>
    <n v="64468.35"/>
  </r>
  <r>
    <x v="2"/>
    <s v="Croscill Classics"/>
    <s v="Julius|Julius|Julius"/>
    <s v="COMFORTER (SET)"/>
    <s v="CCL10-0002"/>
    <s v="Burgundy"/>
    <s v="King"/>
    <x v="7"/>
    <n v="306"/>
    <n v="64439.09"/>
  </r>
  <r>
    <x v="3"/>
    <s v="Super Listing"/>
    <s v="Kyla|Yuna|Raya"/>
    <s v="COMFORTER (SET)"/>
    <s v="AM10-0269"/>
    <s v="Gray"/>
    <s v="Full/Queen"/>
    <x v="4"/>
    <n v="2056"/>
    <n v="64354.41"/>
  </r>
  <r>
    <x v="0"/>
    <s v="Martha Stewart"/>
    <s v="Allister|Allister|Allister"/>
    <s v="ACCENT CHEST"/>
    <s v="MT130-0111"/>
    <s v="Morocco/Gold"/>
    <s v="See below"/>
    <x v="7"/>
    <n v="260"/>
    <n v="64324.91"/>
  </r>
  <r>
    <x v="3"/>
    <s v="Madison Park"/>
    <s v="Waffle Weave|Waffle Weave|Waffle Weave"/>
    <s v="BLANKET"/>
    <s v="BR51N-3835"/>
    <s v="Grey"/>
    <s v="Full/Queen"/>
    <x v="8"/>
    <n v="1858"/>
    <n v="64226.68"/>
  </r>
  <r>
    <x v="2"/>
    <s v="Madison Park"/>
    <s v="Laurel|Vivian|Piedmont"/>
    <s v="COMFORTER (SET)"/>
    <s v="MP10-5114"/>
    <s v="Blush"/>
    <s v="Queen"/>
    <x v="7"/>
    <n v="1140"/>
    <n v="64207.83"/>
  </r>
  <r>
    <x v="2"/>
    <s v="Madison Park"/>
    <s v="Dawn|Vanessa|Stella"/>
    <s v="COMFORTER (SET)"/>
    <s v="MP10-388"/>
    <s v="Aqua"/>
    <s v="Cal King"/>
    <x v="1"/>
    <n v="624"/>
    <n v="64145.05"/>
  </r>
  <r>
    <x v="2"/>
    <s v="Madison Park"/>
    <s v="Bellagio|Venetian|Mirage"/>
    <s v="COVERLET&amp;BEDSPR"/>
    <s v="MP13-5318"/>
    <s v="Brown/Gold"/>
    <s v="Queen"/>
    <x v="4"/>
    <n v="966"/>
    <n v="64142.52"/>
  </r>
  <r>
    <x v="3"/>
    <s v="Madison Park"/>
    <s v="Waffle Weave|Waffle Weave|Waffle Weave"/>
    <s v="BLANKET"/>
    <s v="BR51N-3829"/>
    <s v="Indigo"/>
    <s v="Full/Queen"/>
    <x v="8"/>
    <n v="1849"/>
    <n v="64064.99"/>
  </r>
  <r>
    <x v="2"/>
    <s v="Madison Park"/>
    <s v="Aubrey|Whitman|Charlotte"/>
    <s v="COMFORTER (SET)"/>
    <s v="MP10-320"/>
    <s v="Red"/>
    <s v="King"/>
    <x v="7"/>
    <n v="596"/>
    <n v="64059.39"/>
  </r>
  <r>
    <x v="5"/>
    <s v="INK+IVY"/>
    <s v="Cerulean Stones|Cerulean Stones|Cerulean Stones"/>
    <s v="AWD"/>
    <s v="MT95B-0064"/>
    <s v="Blue"/>
    <s v="See below"/>
    <x v="0"/>
    <n v="1502"/>
    <n v="63987.03"/>
  </r>
  <r>
    <x v="2"/>
    <s v="Super Listing"/>
    <s v="Porter|Evans|Walker"/>
    <s v="COMFORTER (SET)"/>
    <s v="AM10-0388"/>
    <s v="Silver"/>
    <s v="King"/>
    <x v="8"/>
    <n v="1908"/>
    <n v="63839.61"/>
  </r>
  <r>
    <x v="3"/>
    <s v="Madison Park"/>
    <s v="Duke|York|York"/>
    <s v="THROW"/>
    <s v="MP50-453"/>
    <s v="Black"/>
    <s v="50x60&quot;"/>
    <x v="7"/>
    <n v="4360"/>
    <n v="63797.7"/>
  </r>
  <r>
    <x v="1"/>
    <s v="Madison Park"/>
    <s v="Anaheim|Salford|Preston"/>
    <s v="WINDOW PANEL"/>
    <s v="MP40-8296"/>
    <s v="Green"/>
    <s v="50x95&quot;"/>
    <x v="4"/>
    <n v="2898"/>
    <n v="63693.24"/>
  </r>
  <r>
    <x v="8"/>
    <s v="Intelligent Design"/>
    <s v="Loretta|Eleni|Blaire"/>
    <s v="COMFORTER (SET)"/>
    <s v="ID10-1219"/>
    <s v="Coral"/>
    <s v="Queen"/>
    <x v="4"/>
    <n v="1626"/>
    <n v="63683.51"/>
  </r>
  <r>
    <x v="3"/>
    <s v="Intelligent Design"/>
    <s v="Malea|Leena|Leena"/>
    <s v="COMFORTER (SET)"/>
    <s v="ID10-1922"/>
    <s v="Black"/>
    <s v="King/Cal K"/>
    <x v="4"/>
    <n v="1367"/>
    <n v="63673.760000000002"/>
  </r>
  <r>
    <x v="7"/>
    <s v="Comfort Spaces"/>
    <s v="Microfiber Coolmax|Microfiber Coolmax|Microfiber Coolmax"/>
    <s v="SHEET/SHEET SET"/>
    <s v="CS20-0153"/>
    <s v="Light Grey"/>
    <s v="Queen"/>
    <x v="3"/>
    <n v="3232"/>
    <n v="63653.16"/>
  </r>
  <r>
    <x v="0"/>
    <s v="INK+IVY"/>
    <s v="Lancaster"/>
    <s v="DINING CHAIR"/>
    <s v="FPF20-0377"/>
    <s v="Chocolate"/>
    <s v="See below"/>
    <x v="7"/>
    <n v="500"/>
    <n v="63638.44"/>
  </r>
  <r>
    <x v="0"/>
    <s v="Martha Stewart"/>
    <s v="Caymus|Caymus|Caymu"/>
    <s v="ACCENT BENCH"/>
    <s v="MT105-0156"/>
    <s v="Light Grey"/>
    <s v="See below"/>
    <x v="7"/>
    <n v="504"/>
    <n v="63513.13"/>
  </r>
  <r>
    <x v="6"/>
    <s v="Madison Park Signature"/>
    <s v="Marshmallow|Marshmallow|Marshmallow"/>
    <s v="BATH RUG"/>
    <s v="MPS72-386"/>
    <s v="Natural"/>
    <s v="24x72&quot;"/>
    <x v="0"/>
    <n v="1846"/>
    <n v="63455.5"/>
  </r>
  <r>
    <x v="3"/>
    <s v="Serta"/>
    <s v="Fleece to Sherpa|Fleece to Sherpa|Fleece to Sherpa"/>
    <s v="ELECT BLANKET"/>
    <s v="ST54-0100"/>
    <s v="Blue"/>
    <s v="Queen"/>
    <x v="7"/>
    <n v="818"/>
    <n v="63440.38"/>
  </r>
  <r>
    <x v="3"/>
    <s v="Beautyrest"/>
    <s v="Heated Plush|Heated Plush|Heated Plush"/>
    <s v="ELECT BLANKET"/>
    <s v="BR54-0665"/>
    <s v="Lavender"/>
    <s v="60x70&quot;"/>
    <x v="7"/>
    <n v="1754"/>
    <n v="63437.37"/>
  </r>
  <r>
    <x v="0"/>
    <s v="Madison Park"/>
    <s v="Hannah|Isa|Lilith"/>
    <s v="ACCENT CHAIR"/>
    <s v="FPF18-0401"/>
    <s v="Ivory"/>
    <s v="See below"/>
    <x v="7"/>
    <n v="304"/>
    <n v="63386.02"/>
  </r>
  <r>
    <x v="2"/>
    <s v="Madison Park"/>
    <s v="Palmer|Teagan|Dakota"/>
    <s v="COMFORTER (SET)"/>
    <s v="MP10-425"/>
    <s v="Black"/>
    <s v="Cal King"/>
    <x v="4"/>
    <n v="778"/>
    <n v="63367.56"/>
  </r>
  <r>
    <x v="2"/>
    <s v="Madison Park"/>
    <s v="Tuscany|Marino|Genoa"/>
    <s v="COVERLET&amp;BEDSPR"/>
    <s v="MP13-8499"/>
    <s v="Khaki"/>
    <s v="Daybed"/>
    <x v="10"/>
    <n v="1199"/>
    <n v="63360.2"/>
  </r>
  <r>
    <x v="3"/>
    <s v="Serta"/>
    <s v="Fleece to Sherpa|Fleece to Sherpa|Fleece to Sherpa"/>
    <s v="ELECT BLANKET"/>
    <s v="ST54-0101"/>
    <s v="Blue"/>
    <s v="King"/>
    <x v="7"/>
    <n v="765"/>
    <n v="63269.33"/>
  </r>
  <r>
    <x v="2"/>
    <s v="Madison Park"/>
    <s v="Timber|Heavenly|Hilltop"/>
    <s v="COVERLET&amp;BEDSPR"/>
    <s v="MP13-6088"/>
    <s v="Black/Brown"/>
    <s v="King/Cal K"/>
    <x v="7"/>
    <n v="1463"/>
    <n v="63255.69"/>
  </r>
  <r>
    <x v="2"/>
    <s v="Madison Park"/>
    <s v="Quebec|Mansfield|Vancouver"/>
    <s v="COVERLET&amp;BEDSPR"/>
    <s v="MP13-1569"/>
    <s v="White"/>
    <s v="Queen"/>
    <x v="4"/>
    <n v="1166"/>
    <n v="63251.3"/>
  </r>
  <r>
    <x v="0"/>
    <s v="Madison Park"/>
    <s v="Gillian|Payden|Averly"/>
    <s v="ACCENT BENCH"/>
    <s v="FPF18-0524"/>
    <s v="Cream"/>
    <s v="See below"/>
    <x v="7"/>
    <n v="531"/>
    <n v="63100.91"/>
  </r>
  <r>
    <x v="2"/>
    <s v="Super Listing"/>
    <s v="Porter|Evans|Walker"/>
    <s v="COMFORTER (SET)"/>
    <s v="AM10-0451"/>
    <s v="Khaki"/>
    <s v="Cal King"/>
    <x v="1"/>
    <n v="1582"/>
    <n v="63094.99"/>
  </r>
  <r>
    <x v="0"/>
    <s v="Martha Stewart"/>
    <s v="Christian|Christian|Christian"/>
    <s v="MOTION"/>
    <s v="MT103-1208"/>
    <s v="Natural"/>
    <s v="See below"/>
    <x v="7"/>
    <n v="237"/>
    <n v="62968.93"/>
  </r>
  <r>
    <x v="2"/>
    <s v="Madison Park"/>
    <s v="Quebec|Mansfield|Vancouver"/>
    <s v="COVERLET&amp;BEDSPR"/>
    <s v="MP13-6476"/>
    <s v="Cream"/>
    <s v="Queen"/>
    <x v="7"/>
    <n v="1245"/>
    <n v="62964.1"/>
  </r>
  <r>
    <x v="2"/>
    <s v="Madison Park"/>
    <s v="Tuscany|Marino|Genoa"/>
    <s v="COVERLET&amp;BEDSPR"/>
    <s v="MP13-6119"/>
    <s v="Seafoam"/>
    <s v="Full/Queen"/>
    <x v="4"/>
    <n v="1477"/>
    <n v="62918.87"/>
  </r>
  <r>
    <x v="3"/>
    <s v="Intelligent Design"/>
    <s v="Malea|Leena|Leena"/>
    <s v="DUVET&amp;DUVET SET"/>
    <s v="ID12-1927"/>
    <s v="Grey"/>
    <s v="Full/Queen"/>
    <x v="4"/>
    <n v="1805"/>
    <n v="62709.33"/>
  </r>
  <r>
    <x v="2"/>
    <s v="Madison Park"/>
    <s v="Rhapsody|Melody|Harmony"/>
    <s v="COMFORTER (SET)"/>
    <s v="MP10-3397"/>
    <s v="Grey/Taupe"/>
    <s v="King"/>
    <x v="4"/>
    <n v="727"/>
    <n v="62687.17"/>
  </r>
  <r>
    <x v="9"/>
    <s v="Madison Park Signature"/>
    <s v="Turkish|Turkish|Turkish"/>
    <s v="BATH TOWEL"/>
    <s v="MPS73-467"/>
    <s v="Purple"/>
    <s v="6-Piece"/>
    <x v="8"/>
    <n v="1693"/>
    <n v="62675.9"/>
  </r>
  <r>
    <x v="2"/>
    <s v="INK+IVY"/>
    <s v="Imani|Imani|Imani"/>
    <s v="COMFORTER (SET)"/>
    <s v="II10-1089"/>
    <s v="Gray"/>
    <s v="Full/Queen"/>
    <x v="0"/>
    <n v="911"/>
    <n v="62642.03"/>
  </r>
  <r>
    <x v="3"/>
    <s v="Madison Park"/>
    <s v="Chenille Chunky Knit|Chenille Chunky Knit|Chenille Chunky Knit"/>
    <s v="THROW"/>
    <s v="MP50-8236"/>
    <s v="Brown"/>
    <s v="50x60&quot;"/>
    <x v="4"/>
    <n v="1456"/>
    <n v="62638.98"/>
  </r>
  <r>
    <x v="2"/>
    <s v="Madison Park"/>
    <s v="Aubrey|Whitman|Charlotte"/>
    <s v="COMFORTER (SET)"/>
    <s v="MP10-335"/>
    <s v="Black"/>
    <s v="Cal King"/>
    <x v="4"/>
    <n v="595"/>
    <n v="62538.78"/>
  </r>
  <r>
    <x v="8"/>
    <s v="Urban Habitat"/>
    <s v="Brooklyn|Maize|Kay"/>
    <s v="COMFORTER (SET)"/>
    <s v="UH10-2153"/>
    <s v="Blue"/>
    <s v="Twin/Twin "/>
    <x v="4"/>
    <n v="997"/>
    <n v="62537.77"/>
  </r>
  <r>
    <x v="0"/>
    <s v="Madison Park"/>
    <s v="Pearce|Walsh|Howard"/>
    <s v="BAR STOOL"/>
    <s v="MP104-1146"/>
    <s v="Blue"/>
    <s v="See below"/>
    <x v="4"/>
    <n v="414"/>
    <n v="62511.31"/>
  </r>
  <r>
    <x v="8"/>
    <s v="Intelligent Design"/>
    <s v="Felicia|Isabel|Alyssa"/>
    <s v="COMFORTER (SET)"/>
    <s v="ID10-1970"/>
    <s v="Blush"/>
    <s v="King/Cal K"/>
    <x v="1"/>
    <n v="1406"/>
    <n v="62441.440000000002"/>
  </r>
  <r>
    <x v="2"/>
    <s v="INK+IVY"/>
    <s v="Mila|Mila|Mila"/>
    <s v="COMFORTER (SET)"/>
    <s v="II10-1125"/>
    <s v="Taupe"/>
    <s v="King/Cal K"/>
    <x v="4"/>
    <n v="726"/>
    <n v="62416.75"/>
  </r>
  <r>
    <x v="2"/>
    <s v="Madison Park Essentials"/>
    <s v="Brystol|Cadence|Isabella"/>
    <s v="COMFORTER (SET)"/>
    <s v="MPE10-635"/>
    <s v="Red"/>
    <s v="Cal King"/>
    <x v="4"/>
    <n v="565"/>
    <n v="62396.11"/>
  </r>
  <r>
    <x v="2"/>
    <s v="Madison Park"/>
    <s v="Timber|Heavenly|Hilltop"/>
    <s v="COVERLET&amp;BEDSPR"/>
    <s v="MP13-6087"/>
    <s v="Black/Brown"/>
    <s v="Full/Queen"/>
    <x v="7"/>
    <n v="1634"/>
    <n v="62377.440000000002"/>
  </r>
  <r>
    <x v="9"/>
    <s v="Madison Park Signature"/>
    <s v="800gsm|800gsm|800gsm"/>
    <s v="BATH TOWEL"/>
    <s v="MPS73-430"/>
    <s v="Grey"/>
    <s v="34x68&quot; – 2"/>
    <x v="4"/>
    <n v="1850"/>
    <n v="62360.44"/>
  </r>
  <r>
    <x v="3"/>
    <s v="Madison Park"/>
    <s v="Duke|York|York"/>
    <s v="THROW"/>
    <s v="MP50-4823"/>
    <s v="Blush"/>
    <s v="50x60&quot;"/>
    <x v="7"/>
    <n v="4287"/>
    <n v="62356.19"/>
  </r>
  <r>
    <x v="3"/>
    <s v="Madison Park"/>
    <s v="Egyptian Cotton|Egyptian Cotton|Egyptian Cotton"/>
    <s v="BLANKET"/>
    <s v="MP51N-6191"/>
    <s v="Khaki"/>
    <s v="Full/Queen"/>
    <x v="4"/>
    <n v="1825"/>
    <n v="62127.56"/>
  </r>
  <r>
    <x v="9"/>
    <s v="Madison Park Signature"/>
    <s v="800GSM|800GSM|800GSM"/>
    <s v="BATH TOWEL"/>
    <s v="MPS73-514"/>
    <s v="Sage Green"/>
    <s v="8-Piece"/>
    <x v="8"/>
    <n v="1728"/>
    <n v="62045"/>
  </r>
  <r>
    <x v="3"/>
    <s v="True North by Sleep Philosophy"/>
    <s v="Marbled Sherpa|Marbled Sherpa|Marbled Sherpa"/>
    <s v="ELECT BLANKET"/>
    <s v="TN54-0509"/>
    <s v="Blue"/>
    <s v="50x60&quot;"/>
    <x v="7"/>
    <n v="1776"/>
    <n v="62000.67"/>
  </r>
  <r>
    <x v="6"/>
    <s v="Madison Park Signature"/>
    <s v="Splendor|Splendor|Splendor"/>
    <s v="BATH RUG"/>
    <s v="MPS72-474"/>
    <s v="Grey"/>
    <s v="24x72&quot;"/>
    <x v="4"/>
    <n v="1783"/>
    <n v="61949.79"/>
  </r>
  <r>
    <x v="8"/>
    <s v="Intelligent Design"/>
    <s v="Felicia|Isabel|Alyssa"/>
    <s v="COMFORTER (SET)"/>
    <s v="ID10-1902"/>
    <s v="Purple"/>
    <s v="Full/Queen"/>
    <x v="8"/>
    <n v="1594"/>
    <n v="61860.56"/>
  </r>
  <r>
    <x v="2"/>
    <s v="INK+IVY"/>
    <s v="Rhea|Rhea|Rhea"/>
    <s v="DUVET&amp;DUVET SET"/>
    <s v="II12-1041"/>
    <s v="Ivory/Charcoal"/>
    <s v="King/Cal K"/>
    <x v="0"/>
    <n v="929"/>
    <n v="61819.54"/>
  </r>
  <r>
    <x v="0"/>
    <s v="INK+IVY"/>
    <s v="Rocket|Rocket"/>
    <s v="ACCENT CHAIR"/>
    <s v="FPF18-0350"/>
    <s v="Orange"/>
    <s v="See below"/>
    <x v="7"/>
    <n v="378"/>
    <n v="61806.07"/>
  </r>
  <r>
    <x v="0"/>
    <s v="Madison Park"/>
    <s v="Brooke|Miri|Annie"/>
    <s v="ACCENT CHAIR"/>
    <s v="MP100-0991"/>
    <s v="Natural"/>
    <s v="See below"/>
    <x v="7"/>
    <n v="357"/>
    <n v="61796.97"/>
  </r>
  <r>
    <x v="2"/>
    <s v="Woolrich"/>
    <s v="Bitter Creek|Bitter Creek|Bitter Creek"/>
    <s v="COMFORTER (SET)"/>
    <s v="WR10-2181"/>
    <s v="Grey/Brown"/>
    <s v="Cal King"/>
    <x v="0"/>
    <n v="637"/>
    <n v="61753.01"/>
  </r>
  <r>
    <x v="2"/>
    <s v="Madison Park"/>
    <s v="Emilia|Maisie|Grace"/>
    <s v="COMFORTER (SET)"/>
    <s v="MP10-7206"/>
    <s v="Khaki"/>
    <s v="Cal King"/>
    <x v="4"/>
    <n v="732"/>
    <n v="61634.59"/>
  </r>
  <r>
    <x v="2"/>
    <s v="Madison Park"/>
    <s v="Dawn|Vanessa|Stella"/>
    <s v="COVERLET&amp;BEDSPR"/>
    <s v="MP13-2800"/>
    <s v="Coral"/>
    <s v="King/Cal K"/>
    <x v="4"/>
    <n v="903"/>
    <n v="61626.33"/>
  </r>
  <r>
    <x v="9"/>
    <s v="Madison Park Signature"/>
    <s v="800GSM|800GSM|800GSM"/>
    <s v="BATH TOWEL"/>
    <s v="MPS73-423"/>
    <s v="Dark Green"/>
    <s v="8-Piece"/>
    <x v="4"/>
    <n v="1754"/>
    <n v="61532.2"/>
  </r>
  <r>
    <x v="3"/>
    <s v="Beautyrest"/>
    <s v="Heated Plush|Heated Plush|Heated Plush"/>
    <s v="ELECT BLANKET"/>
    <s v="BR54-0910"/>
    <s v="Black"/>
    <s v="King"/>
    <x v="8"/>
    <n v="672"/>
    <n v="61476.05"/>
  </r>
  <r>
    <x v="0"/>
    <s v="Madison Park"/>
    <s v="Oxford|Liam|Nathan"/>
    <s v="ACCENT CHAIR"/>
    <s v="FPF18-0219"/>
    <s v="Burnt Orange"/>
    <s v="See below"/>
    <x v="7"/>
    <n v="349"/>
    <n v="61429.42"/>
  </r>
  <r>
    <x v="3"/>
    <s v="Beautyrest"/>
    <s v="Heated Plush|Heated Plush|Heated Plush"/>
    <s v="ELECT BLANKET"/>
    <s v="BR54-0514"/>
    <s v="Grey"/>
    <s v="Full"/>
    <x v="1"/>
    <n v="1180"/>
    <n v="61302.71"/>
  </r>
  <r>
    <x v="0"/>
    <s v="INK+IVY"/>
    <s v="Newport|Newport|Newport"/>
    <s v="ACCENT CHAIR"/>
    <s v="IIF18-0015"/>
    <s v="Pale Green"/>
    <s v="See below"/>
    <x v="4"/>
    <n v="384"/>
    <n v="61239.92"/>
  </r>
  <r>
    <x v="2"/>
    <s v="Madison Park Signature"/>
    <s v="Harmony|Harmony|Harmony"/>
    <s v="COVERLET&amp;BEDSPR"/>
    <s v="MPS13-501"/>
    <s v="Blue"/>
    <s v="King/Cal K"/>
    <x v="8"/>
    <n v="692"/>
    <n v="61191.01"/>
  </r>
  <r>
    <x v="2"/>
    <s v="Madison Park"/>
    <s v="Fraser|Joshua|Levi"/>
    <s v="COMFORTER (SET)"/>
    <s v="MP10-8268"/>
    <s v="Taupe/Blue"/>
    <s v="King/Cal K"/>
    <x v="8"/>
    <n v="1366"/>
    <n v="61145.56"/>
  </r>
  <r>
    <x v="5"/>
    <s v="Madison Park"/>
    <s v="Ella|Ella|Ella"/>
    <s v="AWD"/>
    <s v="MP95B-0241"/>
    <s v="Neutral"/>
    <s v="See below"/>
    <x v="0"/>
    <n v="1175"/>
    <n v="61120.52"/>
  </r>
  <r>
    <x v="1"/>
    <s v="Intelligent Design"/>
    <s v="Azza|Charvi|Diah"/>
    <s v="CUSHION/POUF"/>
    <s v="ID31-1833"/>
    <s v="Charcoal"/>
    <s v="20x20&quot;"/>
    <x v="0"/>
    <n v="3021"/>
    <n v="61108.959999999999"/>
  </r>
  <r>
    <x v="3"/>
    <s v="Madison Park"/>
    <s v="Duke|York|York"/>
    <s v="COMFORTER (SET)"/>
    <s v="MP10-3067"/>
    <s v="Champagne"/>
    <s v="King/Cal K"/>
    <x v="0"/>
    <n v="1317"/>
    <n v="61054.3"/>
  </r>
  <r>
    <x v="2"/>
    <s v="Madison Park"/>
    <s v="Pebble Beach|Pacific Grove|Ocean View"/>
    <s v="COVERLET&amp;BEDSPR"/>
    <s v="MP13-2709"/>
    <s v="Coral"/>
    <s v="Full/Queen"/>
    <x v="7"/>
    <n v="925"/>
    <n v="61011.17"/>
  </r>
  <r>
    <x v="3"/>
    <s v="Super Listing"/>
    <s v="Kyla|Yuna|Raya"/>
    <s v="COMFORTER (SET)"/>
    <s v="AM10-0273"/>
    <s v="Brown"/>
    <s v="King/Cal K"/>
    <x v="4"/>
    <n v="1660"/>
    <n v="61009.46"/>
  </r>
  <r>
    <x v="3"/>
    <s v="Madison Park"/>
    <s v="Ruched Fur|Ruched Fur|Ruched Fur"/>
    <s v="THROW"/>
    <s v="MP50-8106"/>
    <s v="Silver Grey"/>
    <s v="50x60&quot;"/>
    <x v="7"/>
    <n v="3246"/>
    <n v="60888.02"/>
  </r>
  <r>
    <x v="2"/>
    <s v="Super Listing"/>
    <s v="Porter|Evans|Walker"/>
    <s v="DUVET&amp;DUVET SET"/>
    <s v="AM12-0042"/>
    <s v="White"/>
    <s v="King"/>
    <x v="1"/>
    <n v="2493"/>
    <n v="60826.28"/>
  </r>
  <r>
    <x v="2"/>
    <s v="Madison Park"/>
    <s v="Timber|Heavenly|Hilltop"/>
    <s v="COVERLET&amp;BEDSPR"/>
    <s v="MP13-7524"/>
    <s v="Green / Navy"/>
    <s v="Full/Queen"/>
    <x v="7"/>
    <n v="1606"/>
    <n v="60814.05"/>
  </r>
  <r>
    <x v="2"/>
    <s v="Madison Park"/>
    <s v="Collins|Saban|Rodgers"/>
    <s v="COMFORTER (SET)"/>
    <s v="MP10-1637"/>
    <s v="Navy"/>
    <s v="King"/>
    <x v="7"/>
    <n v="817"/>
    <n v="60742.96"/>
  </r>
  <r>
    <x v="2"/>
    <s v="Madison Park"/>
    <s v="Cassandra|Gisele|Maddy"/>
    <s v="COMFORTER (SET)"/>
    <s v="MP10-6166"/>
    <s v="Blush"/>
    <s v="Cal King"/>
    <x v="0"/>
    <n v="595"/>
    <n v="60684.18"/>
  </r>
  <r>
    <x v="1"/>
    <s v="SunSmart"/>
    <s v="Cassius|Odessa|Aurora"/>
    <s v="WINDOW PANEL"/>
    <s v="SS40-0004"/>
    <s v="Gold"/>
    <s v="50x84&quot;"/>
    <x v="0"/>
    <n v="2326"/>
    <n v="60580.21"/>
  </r>
  <r>
    <x v="2"/>
    <s v="Madison Park"/>
    <s v="Rhapsody|Melody|Harmony"/>
    <s v="COMFORTER (SET)"/>
    <s v="MP10-3396"/>
    <s v="Grey/Taupe"/>
    <s v="Queen"/>
    <x v="4"/>
    <n v="791"/>
    <n v="60547.81"/>
  </r>
  <r>
    <x v="7"/>
    <s v="Beautyrest"/>
    <s v="1000 Thread Count|1000 Thread Count|1000 Thread Count"/>
    <s v="SHEET/SHEET SET"/>
    <s v="BR20-1873"/>
    <s v="Seafoam"/>
    <s v="King"/>
    <x v="1"/>
    <n v="1574"/>
    <n v="60436.23"/>
  </r>
  <r>
    <x v="4"/>
    <s v="Sleep Philosophy"/>
    <s v="All Natural|All Natural|All Natural"/>
    <s v="MATT PAD/TOPPER"/>
    <s v="BASI16-0330"/>
    <s v="White"/>
    <s v="Cal King"/>
    <x v="7"/>
    <n v="1661"/>
    <n v="60424.54"/>
  </r>
  <r>
    <x v="2"/>
    <s v="Madison Park"/>
    <s v="Boone|Westbrook|Powell"/>
    <s v="COMFORTER (SET)"/>
    <s v="MP10-2790"/>
    <s v="Grey"/>
    <s v="Queen"/>
    <x v="7"/>
    <n v="894"/>
    <n v="60421.15"/>
  </r>
  <r>
    <x v="3"/>
    <s v="Super Listing"/>
    <s v="Kyla|Yuna|Raya"/>
    <s v="COMFORTER (SET)"/>
    <s v="AM10-0263"/>
    <s v="Blue"/>
    <s v="Full/Queen"/>
    <x v="4"/>
    <n v="1947"/>
    <n v="60376.71"/>
  </r>
  <r>
    <x v="7"/>
    <s v="Woolrich"/>
    <s v="Cotton Flannel|Cotton Flannel|Cotton Flannel"/>
    <s v="SHEET/SHEET SET"/>
    <s v="WR20-1787"/>
    <s v="Blue Snowflake"/>
    <s v="Queen"/>
    <x v="1"/>
    <n v="2120"/>
    <n v="60286.37"/>
  </r>
  <r>
    <x v="9"/>
    <s v="Madison Park"/>
    <s v="Organic|Organic|Organic"/>
    <s v="BATH TOWEL"/>
    <s v="MP73-6181"/>
    <s v="Blue"/>
    <s v="6-Piece"/>
    <x v="8"/>
    <n v="2130"/>
    <n v="60264.160000000003"/>
  </r>
  <r>
    <x v="2"/>
    <s v="Madison Park"/>
    <s v="Dallas|Houston|Caldwell"/>
    <s v="COMFORTER (SET)"/>
    <s v="MP10-313"/>
    <s v="Taupe"/>
    <s v="Queen"/>
    <x v="7"/>
    <n v="905"/>
    <n v="60227.46"/>
  </r>
  <r>
    <x v="2"/>
    <s v="Madison Park"/>
    <s v="Sabrina|Sarah|Amber"/>
    <s v="COVERLET&amp;BEDSPR"/>
    <s v="MP13-7125"/>
    <s v="Taupe"/>
    <s v="King/Cal K"/>
    <x v="7"/>
    <n v="1004"/>
    <n v="60160.38"/>
  </r>
  <r>
    <x v="6"/>
    <s v="Madison Park"/>
    <s v="Serene|Belle|Monroe"/>
    <s v="SHOWER CURTAIN"/>
    <s v="MP70-644"/>
    <s v="Red"/>
    <s v="72x72&quot;"/>
    <x v="0"/>
    <n v="3146"/>
    <n v="60147"/>
  </r>
  <r>
    <x v="9"/>
    <s v="Madison Park"/>
    <s v="Spa Waffle|Spa Waffle|Spa Waffle"/>
    <s v="BATH TOWEL"/>
    <s v="MP73-5912"/>
    <s v="Seafoam"/>
    <s v="6-Piece"/>
    <x v="7"/>
    <n v="2381"/>
    <n v="60111.86"/>
  </r>
  <r>
    <x v="3"/>
    <s v="Madison Park"/>
    <s v="Zuri|Marselle|Marselle"/>
    <s v="THROW"/>
    <s v="MP50-1912"/>
    <s v="Brown"/>
    <s v="60x70&quot;"/>
    <x v="7"/>
    <n v="3698"/>
    <n v="60038.879999999997"/>
  </r>
  <r>
    <x v="3"/>
    <s v="Super Listing"/>
    <s v="Avril|Nami|Ombak"/>
    <s v="COMFORTER (SET)"/>
    <s v="AM10-0286"/>
    <s v="Ivory"/>
    <s v="Twin/Twin "/>
    <x v="0"/>
    <n v="1924"/>
    <n v="60036.81"/>
  </r>
  <r>
    <x v="9"/>
    <s v="Madison Park Signature"/>
    <s v="Splendor|Splendor|Splendor"/>
    <s v="BATH TOWEL"/>
    <s v="MPS73-434"/>
    <s v="White"/>
    <s v="6-Piece"/>
    <x v="0"/>
    <n v="1047"/>
    <n v="60009.88"/>
  </r>
  <r>
    <x v="5"/>
    <s v="Madison Park Signature"/>
    <s v="Aurora|Aurora|Aurora"/>
    <s v="VASES &amp; BOWLS"/>
    <s v="MPS162-248"/>
    <s v="Blue Metal"/>
    <s v="3-Piece"/>
    <x v="0"/>
    <n v="593"/>
    <n v="59917.71"/>
  </r>
  <r>
    <x v="2"/>
    <s v="Super Listing"/>
    <s v="Porter|Evans|Walker"/>
    <s v="COMFORTER (SET)"/>
    <s v="AM10-0457"/>
    <s v="Navy"/>
    <s v="Cal King"/>
    <x v="1"/>
    <n v="1644"/>
    <n v="59917.68"/>
  </r>
  <r>
    <x v="8"/>
    <s v="Urban Habitat Kids"/>
    <s v="Haisley|Mackenzie|Piper"/>
    <s v="COMFORTER (SET)"/>
    <s v="UHK10-0171"/>
    <s v="Pink"/>
    <s v="Full/Queen"/>
    <x v="8"/>
    <n v="834"/>
    <n v="59698.400000000001"/>
  </r>
  <r>
    <x v="11"/>
    <s v="Harbor House Blue"/>
    <s v="Seaside|Seaside|Seaside"/>
    <s v="COVERLET&amp;BEDSPR"/>
    <s v="HH13-1548"/>
    <s v="Aqua"/>
    <s v="King/Cal K"/>
    <x v="7"/>
    <n v="613"/>
    <n v="59693.43"/>
  </r>
  <r>
    <x v="2"/>
    <s v="Super Listing"/>
    <s v="Boulder Stripe|Cascade Stripe|Highland Stripe"/>
    <s v="COMFORTER (SET)"/>
    <s v="AM10-0033"/>
    <s v="Brown"/>
    <s v="King/Cal K"/>
    <x v="7"/>
    <n v="1615"/>
    <n v="59665.99"/>
  </r>
  <r>
    <x v="2"/>
    <s v="Madison Park"/>
    <s v="Cape Cod|Chatham|Bedford"/>
    <s v="COMFORTER (SET)"/>
    <s v="MP10-5282"/>
    <s v="Blue"/>
    <s v="King"/>
    <x v="7"/>
    <n v="714"/>
    <n v="59571.97"/>
  </r>
  <r>
    <x v="5"/>
    <s v="Madison Park"/>
    <s v="Forest Reflections|Forest Reflections|Forest Reflections"/>
    <s v="CANVAS"/>
    <s v="MP95C-0041"/>
    <s v="Multi"/>
    <s v="See below"/>
    <x v="0"/>
    <n v="1012"/>
    <n v="59477.78"/>
  </r>
  <r>
    <x v="0"/>
    <s v="Martha Stewart"/>
    <s v="Naomi|Naomi|Naomi"/>
    <s v="OCCASIONL TABLE"/>
    <s v="MT120-1201"/>
    <s v="Honey"/>
    <s v="See below"/>
    <x v="7"/>
    <n v="227"/>
    <n v="59477.45"/>
  </r>
  <r>
    <x v="5"/>
    <s v="Madison Park"/>
    <s v="Lenzie|Lenzie|Lenzie"/>
    <s v="AWD"/>
    <s v="MP167-0357"/>
    <s v="Multi"/>
    <s v="See below"/>
    <x v="0"/>
    <n v="1207"/>
    <n v="59460.28"/>
  </r>
  <r>
    <x v="0"/>
    <s v="Madison Park"/>
    <s v="Justin|Benton|Felton"/>
    <s v="MOTION"/>
    <s v="MP103-0937"/>
    <s v="Tan"/>
    <s v="See below"/>
    <x v="7"/>
    <n v="215"/>
    <n v="59460"/>
  </r>
  <r>
    <x v="2"/>
    <s v="Madison Park"/>
    <s v="Laurel|Vivian|Piedmont"/>
    <s v="COMFORTER (SET)"/>
    <s v="MP10-3280"/>
    <s v="Black"/>
    <s v="King"/>
    <x v="7"/>
    <n v="863"/>
    <n v="59375.56"/>
  </r>
  <r>
    <x v="3"/>
    <s v="Woolrich"/>
    <s v="Burlington|Burlington|Burlington"/>
    <s v="BLANKET"/>
    <s v="WR51-2209"/>
    <s v="Ivory"/>
    <s v="Full/Queen"/>
    <x v="0"/>
    <n v="2530"/>
    <n v="59311.94"/>
  </r>
  <r>
    <x v="3"/>
    <s v="Madison Park"/>
    <s v="Chenille Chunky Knit|Chenille Chunky Knit|Chenille Chunky Knit"/>
    <s v="THROW"/>
    <s v="MP50-7674"/>
    <s v="Grey"/>
    <s v="50x60&quot;"/>
    <x v="4"/>
    <n v="1362"/>
    <n v="59263.64"/>
  </r>
  <r>
    <x v="0"/>
    <s v="INK+IVY"/>
    <s v="Skye|Skye|Skye"/>
    <s v="OCCASIONL TABLE"/>
    <s v="II120-0566"/>
    <s v="Natural"/>
    <s v="See below"/>
    <x v="7"/>
    <n v="325"/>
    <n v="59230.22"/>
  </r>
  <r>
    <x v="5"/>
    <s v="Madison Park"/>
    <s v="Adelaide|Adelaide|Adelaide"/>
    <s v="DEC. MIRROR"/>
    <s v="MP95F-0318"/>
    <s v="Gold"/>
    <s v="See below"/>
    <x v="0"/>
    <n v="1264"/>
    <n v="59220.08"/>
  </r>
  <r>
    <x v="9"/>
    <s v="Madison Park Signature"/>
    <s v="800GSM|800GSM|800GSM"/>
    <s v="BATH TOWEL"/>
    <s v="MPS73-194"/>
    <s v="Dusty Green"/>
    <s v="8-Piece"/>
    <x v="8"/>
    <n v="1720"/>
    <n v="59160.7"/>
  </r>
  <r>
    <x v="2"/>
    <s v="INK+IVY"/>
    <s v="Mila|Mila|Mila"/>
    <s v="COMFORTER (SET)"/>
    <s v="II10-1062"/>
    <s v="Navy"/>
    <s v="King/Cal K"/>
    <x v="4"/>
    <n v="698"/>
    <n v="59097.67"/>
  </r>
  <r>
    <x v="2"/>
    <s v="Madison Park"/>
    <s v="Quebec|Mansfield|Vancouver"/>
    <s v="COVERLET&amp;BEDSPR"/>
    <s v="MP13-1565"/>
    <s v="Khaki"/>
    <s v="Queen"/>
    <x v="4"/>
    <n v="1128"/>
    <n v="59074.93"/>
  </r>
  <r>
    <x v="7"/>
    <s v="Beautyrest"/>
    <s v="600 Thread Count|600 Thread Count|600 Thread Count"/>
    <s v="SHEET/SHEET SET"/>
    <s v="BR20-1003"/>
    <s v="Blue"/>
    <s v="Queen"/>
    <x v="1"/>
    <n v="1788"/>
    <n v="59072.45"/>
  </r>
  <r>
    <x v="3"/>
    <s v="Madison Park"/>
    <s v="Zuri|Marselle|Marselle"/>
    <s v="THROW"/>
    <s v="MP50-1911"/>
    <s v="Tan"/>
    <s v="60x70&quot;"/>
    <x v="8"/>
    <n v="3712"/>
    <n v="59005.04"/>
  </r>
  <r>
    <x v="0"/>
    <s v="INK+IVY"/>
    <s v="Monterey|Monterey|Monterey"/>
    <s v="OCCASIONL TABLE"/>
    <s v="II120-0575"/>
    <s v="Natural"/>
    <s v="54&quot;W"/>
    <x v="4"/>
    <n v="258"/>
    <n v="58986.26"/>
  </r>
  <r>
    <x v="0"/>
    <s v="Madison Park"/>
    <s v="Colton|Charlie|Robin"/>
    <s v="ACCENT CHAIR"/>
    <s v="FPF18-0160"/>
    <s v="Grey"/>
    <s v="See below"/>
    <x v="7"/>
    <n v="332"/>
    <n v="58964.14"/>
  </r>
  <r>
    <x v="2"/>
    <s v="Super Listing"/>
    <s v="Porter|Evans|Walker"/>
    <s v="COMFORTER (SET)"/>
    <s v="AM10-0397"/>
    <s v="Purple"/>
    <s v="King"/>
    <x v="4"/>
    <n v="1944"/>
    <n v="58956.72"/>
  </r>
  <r>
    <x v="3"/>
    <s v="Madison Park"/>
    <s v="Chenille Chunky Knit|Chenille Chunky Knit|Chenille Chunky Knit"/>
    <s v="THROW"/>
    <s v="MP50-7675"/>
    <s v="Blush"/>
    <s v="50x60&quot;"/>
    <x v="0"/>
    <n v="1352"/>
    <n v="58924.34"/>
  </r>
  <r>
    <x v="9"/>
    <s v="510 Design"/>
    <s v="Big Bundle|Big Bundle|Big Bundle"/>
    <s v="BATH TOWEL"/>
    <s v="5DS73-0201"/>
    <s v="Grey"/>
    <s v="12-Piece"/>
    <x v="4"/>
    <n v="2071"/>
    <n v="58868.38"/>
  </r>
  <r>
    <x v="2"/>
    <s v="Madison Park"/>
    <s v="Viola|Aeriela|Eugenia"/>
    <s v="DUVET&amp;DUVET SET"/>
    <s v="MP12-7105"/>
    <s v="Taupe"/>
    <s v="King/Cal K"/>
    <x v="7"/>
    <n v="892"/>
    <n v="58850.85"/>
  </r>
  <r>
    <x v="2"/>
    <s v="Madison Park Pure"/>
    <s v="Ronan|Dermot|Dierdre"/>
    <s v="COVERLET&amp;BEDSPR"/>
    <s v="MPP13-050"/>
    <s v="Blue"/>
    <s v="King/Cal K"/>
    <x v="7"/>
    <n v="957"/>
    <n v="58849.67"/>
  </r>
  <r>
    <x v="9"/>
    <s v="Madison Park"/>
    <s v="Organic|Organic|Organic"/>
    <s v="BATH TOWEL"/>
    <s v="MP73-6182"/>
    <s v="White"/>
    <s v="6-Piece"/>
    <x v="8"/>
    <n v="2061"/>
    <n v="58847.57"/>
  </r>
  <r>
    <x v="1"/>
    <s v="Madison Park"/>
    <s v="Galen|Colm|Paxton"/>
    <s v="WINDOW PANEL"/>
    <s v="MP40-6549"/>
    <s v="Ivory"/>
    <s v="33x64&quot;"/>
    <x v="0"/>
    <n v="1679"/>
    <n v="58802.12"/>
  </r>
  <r>
    <x v="2"/>
    <s v="Madison Park"/>
    <s v="Trinity|Channing|Vargas"/>
    <s v="COMFORTER (SET)"/>
    <s v="MP10-932"/>
    <s v="Taupe"/>
    <s v="King"/>
    <x v="7"/>
    <n v="741"/>
    <n v="58731.06"/>
  </r>
  <r>
    <x v="3"/>
    <s v="Madison Park"/>
    <s v="Elma|Celia"/>
    <s v="THROW"/>
    <s v="MP50-3252"/>
    <s v="Tan"/>
    <s v="60x70&quot;"/>
    <x v="7"/>
    <n v="3711"/>
    <n v="58656.800000000003"/>
  </r>
  <r>
    <x v="6"/>
    <s v="Madison Park Signature"/>
    <s v="Marshmallow|Marshmallow|Marshmallow"/>
    <s v="BATH RUG"/>
    <s v="MPS72-164"/>
    <s v="White"/>
    <s v="24x72&quot;"/>
    <x v="4"/>
    <n v="1682"/>
    <n v="58574.12"/>
  </r>
  <r>
    <x v="2"/>
    <s v="Madison Park Signature"/>
    <s v="Farmhouse"/>
    <s v="COMFORTER (SET)"/>
    <s v="MPS10-313"/>
    <s v="Blue"/>
    <s v="King"/>
    <x v="7"/>
    <n v="332"/>
    <n v="58553.17"/>
  </r>
  <r>
    <x v="2"/>
    <s v="Woolrich"/>
    <s v="Winter Plains|Winter Plains|Winter Plains"/>
    <s v="COVERLET&amp;BEDSPR"/>
    <s v="WR14-1726"/>
    <s v="Taupe"/>
    <s v="Full/Queen"/>
    <x v="4"/>
    <n v="1087"/>
    <n v="58544.59"/>
  </r>
  <r>
    <x v="3"/>
    <s v="Serta"/>
    <s v="Plush Heated|Plush Heated|Plush Heated"/>
    <s v="ELECT BLANKET"/>
    <s v="ST54-0085"/>
    <s v="Dark Grey"/>
    <s v="King"/>
    <x v="7"/>
    <n v="678"/>
    <n v="58524.23"/>
  </r>
  <r>
    <x v="3"/>
    <s v="Madison Park"/>
    <s v="Zuri|Marselle|Marselle"/>
    <s v="THROW"/>
    <s v="MP50-7192"/>
    <s v="Blush"/>
    <s v="60x70&quot;"/>
    <x v="7"/>
    <n v="3726"/>
    <n v="58506.38"/>
  </r>
  <r>
    <x v="2"/>
    <s v="Madison Park"/>
    <s v="Laurel|Vivian|Piedmont"/>
    <s v="COMFORTER (SET)"/>
    <s v="MP10-254"/>
    <s v="Plum"/>
    <s v="Queen"/>
    <x v="7"/>
    <n v="1006"/>
    <n v="58500.47"/>
  </r>
  <r>
    <x v="3"/>
    <s v="Madison Park"/>
    <s v="Waffle Weave|Waffle Weave|Waffle Weave"/>
    <s v="BLANKET"/>
    <s v="BR51N-3832"/>
    <s v="Aqua"/>
    <s v="Full/Queen"/>
    <x v="8"/>
    <n v="1704"/>
    <n v="58477.21"/>
  </r>
  <r>
    <x v="8"/>
    <s v="Comfort Spaces"/>
    <s v="Juliette|Juliette|Juliette"/>
    <s v="COMFORTER (SET)"/>
    <s v="CS10-1619"/>
    <s v="Teal"/>
    <s v="Full/Queen"/>
    <x v="6"/>
    <n v="2081"/>
    <n v="58402.17"/>
  </r>
  <r>
    <x v="6"/>
    <s v="Madison Park"/>
    <s v="Amherst|Eastridge|Salem"/>
    <s v="SHOWER CURTAIN"/>
    <s v="MP70-223"/>
    <s v="Natural"/>
    <s v="72x72&quot;"/>
    <x v="0"/>
    <n v="4117"/>
    <n v="58392.67"/>
  </r>
  <r>
    <x v="9"/>
    <s v="Madison Park Signature"/>
    <s v="800GSM|800GSM|800GSM"/>
    <s v="BATH TOWEL"/>
    <s v="MPS73-189"/>
    <s v="Cream"/>
    <s v="8-Piece"/>
    <x v="4"/>
    <n v="1686"/>
    <n v="58262.82"/>
  </r>
  <r>
    <x v="8"/>
    <s v="Mi Zone Kids"/>
    <s v="Nash|Gavin|Landon"/>
    <s v="COMFORTER (SET)"/>
    <s v="MZK10-164"/>
    <s v="Blue"/>
    <s v="Twin"/>
    <x v="4"/>
    <n v="1970"/>
    <n v="58207.43"/>
  </r>
  <r>
    <x v="2"/>
    <s v="Madison Park"/>
    <s v="Leila|Lorilyn|Lucita"/>
    <s v="COVERLET&amp;BEDSPR"/>
    <s v="MP13-5590"/>
    <s v="Dark Gray"/>
    <s v="Daybed"/>
    <x v="7"/>
    <n v="1121"/>
    <n v="58129.46"/>
  </r>
  <r>
    <x v="2"/>
    <s v="Madison Park Essentials"/>
    <s v="Brystol|Cadence|Isabella"/>
    <s v="COMFORTER (SET)"/>
    <s v="MPE10-978"/>
    <s v="Black"/>
    <s v="King"/>
    <x v="7"/>
    <n v="530"/>
    <n v="58110.02"/>
  </r>
  <r>
    <x v="2"/>
    <s v="Madison Park"/>
    <s v="Lola|Brianna|Victoria"/>
    <s v="COMFORTER (SET)"/>
    <s v="MP10-2639"/>
    <s v="Aqua"/>
    <s v="Queen"/>
    <x v="7"/>
    <n v="830"/>
    <n v="58083.57"/>
  </r>
  <r>
    <x v="9"/>
    <s v="Madison Park"/>
    <s v="Organic|Organic|Organic"/>
    <s v="BATH TOWEL"/>
    <s v="MP73-5138"/>
    <s v="Ivory"/>
    <s v="6-Piece"/>
    <x v="7"/>
    <n v="2033"/>
    <n v="57957.61"/>
  </r>
  <r>
    <x v="1"/>
    <s v="Intelligent Design"/>
    <s v="Azza|Charvi|Diah"/>
    <s v="CUSHION/POUF"/>
    <s v="ID31-1526"/>
    <s v="Aqua"/>
    <s v="20x20&quot;"/>
    <x v="0"/>
    <n v="2909"/>
    <n v="57935.45"/>
  </r>
  <r>
    <x v="3"/>
    <s v="Beautyrest"/>
    <s v="Zuri|Marselle|Marselle"/>
    <s v="ELECT BLANKET"/>
    <s v="BR54-2863"/>
    <s v="Blush/Grey"/>
    <s v="50x70&quot;"/>
    <x v="8"/>
    <n v="1527"/>
    <n v="57913.52"/>
  </r>
  <r>
    <x v="5"/>
    <s v="Madison Park"/>
    <s v="Botanical Panel|Botanical Panel|Botanical Panel"/>
    <s v="AWD"/>
    <s v="MP95B-0263"/>
    <s v="Bronze"/>
    <s v="See below"/>
    <x v="0"/>
    <n v="1239"/>
    <n v="57835.03"/>
  </r>
  <r>
    <x v="3"/>
    <s v="Woolrich"/>
    <s v="Burlington|Burlington|Burlington"/>
    <s v="BLANKET"/>
    <s v="WR51-2218"/>
    <s v="Blue"/>
    <s v="Full/Queen"/>
    <x v="0"/>
    <n v="2501"/>
    <n v="57816.03"/>
  </r>
  <r>
    <x v="7"/>
    <s v="Madison Park Essentials"/>
    <s v="Satin|Satin|Satin"/>
    <s v="SHEET/SHEET SET"/>
    <s v="MPE20-1139"/>
    <s v="Midnight Blue"/>
    <s v="Queen"/>
    <x v="7"/>
    <n v="2713"/>
    <n v="57804.49"/>
  </r>
  <r>
    <x v="8"/>
    <s v="Mi Zone Kids"/>
    <s v="Nash|Gavin|Landon"/>
    <s v="COMFORTER (SET)"/>
    <s v="MZK10-165"/>
    <s v="Blue"/>
    <s v="Full/Queen"/>
    <x v="4"/>
    <n v="1666"/>
    <n v="57778.32"/>
  </r>
  <r>
    <x v="2"/>
    <s v="Madison Park"/>
    <s v="Palmer|Teagan|Dakota"/>
    <s v="COMFORTER (SET)"/>
    <s v="MP10-2268"/>
    <s v="Red"/>
    <s v="Cal King"/>
    <x v="4"/>
    <n v="748"/>
    <n v="57697.27"/>
  </r>
  <r>
    <x v="3"/>
    <s v="Super Listing"/>
    <s v="Avril|Nami|Ombak"/>
    <s v="COMFORTER (SET)"/>
    <s v="AM10-0379"/>
    <s v="Blush Ombre"/>
    <s v="King/Cal K"/>
    <x v="4"/>
    <n v="1399"/>
    <n v="57643.65"/>
  </r>
  <r>
    <x v="7"/>
    <s v="Madison Park Essentials"/>
    <s v="Satin|Satin|Satin"/>
    <s v="SHEET/SHEET SET"/>
    <s v="MPE20-908"/>
    <s v="Light Grey"/>
    <s v="Queen"/>
    <x v="0"/>
    <n v="3363"/>
    <n v="57489.01"/>
  </r>
  <r>
    <x v="3"/>
    <s v="Madison Park"/>
    <s v="Egyptian Cotton|Egyptian Cotton|Egyptian Cotton"/>
    <s v="BLANKET"/>
    <s v="MP51N-6188"/>
    <s v="Light Blue"/>
    <s v="Full/Queen"/>
    <x v="8"/>
    <n v="1689"/>
    <n v="57484.73"/>
  </r>
  <r>
    <x v="2"/>
    <s v="Super Listing"/>
    <s v="Porter|Evans|Walker"/>
    <s v="COMFORTER (SET)"/>
    <s v="AM10-0396"/>
    <s v="Purple"/>
    <s v="Queen"/>
    <x v="4"/>
    <n v="2012"/>
    <n v="57474.05"/>
  </r>
  <r>
    <x v="1"/>
    <s v="Madison Park"/>
    <s v="Aubrey|Whitman|Charlotte"/>
    <s v="WINDOW PANEL"/>
    <s v="MP40-4896"/>
    <s v="Navy"/>
    <s v="50x84&quot;"/>
    <x v="4"/>
    <n v="1879"/>
    <n v="57461.83"/>
  </r>
  <r>
    <x v="7"/>
    <s v="Woolrich"/>
    <s v="Cotton Flannel|Cotton Flannel|Cotton Flannel"/>
    <s v="SHEET/SHEET SET"/>
    <s v="WR20-2043"/>
    <s v="Blue Plaid"/>
    <s v="Queen"/>
    <x v="0"/>
    <n v="2054"/>
    <n v="57394.89"/>
  </r>
  <r>
    <x v="3"/>
    <s v="Madison Park"/>
    <s v="Duke|York|York"/>
    <s v="THROW"/>
    <s v="MP50-5784"/>
    <s v="Blue"/>
    <s v="50x60&quot;"/>
    <x v="7"/>
    <n v="3929"/>
    <n v="57374.94"/>
  </r>
  <r>
    <x v="3"/>
    <s v="Super Listing"/>
    <s v="Avril|Nami|Ombak"/>
    <s v="COMFORTER (SET)"/>
    <s v="AM10-0274"/>
    <s v="Pink"/>
    <s v="Twin/Twin "/>
    <x v="0"/>
    <n v="1848"/>
    <n v="57363.78"/>
  </r>
  <r>
    <x v="3"/>
    <s v="Serta"/>
    <s v="Fila|Fila|Fila"/>
    <s v="ELEC MATT PAD"/>
    <s v="ST55-0275-1"/>
    <s v="White"/>
    <s v="Queen"/>
    <x v="5"/>
    <n v="627"/>
    <n v="57354"/>
  </r>
  <r>
    <x v="7"/>
    <s v="True North by Sleep Philosophy"/>
    <s v="Cozy Cotton Flannel|Cozy Cotton Flannel|Cozy Cotton Flannel"/>
    <s v="SHEET/SHEET SET"/>
    <s v="TN20-0212"/>
    <s v="Blue Plaid"/>
    <s v="Twin XL"/>
    <x v="1"/>
    <n v="3136"/>
    <n v="57211.13"/>
  </r>
  <r>
    <x v="3"/>
    <s v="Woolrich"/>
    <s v="Burlington|Burlington|Burlington"/>
    <s v="BLANKET"/>
    <s v="WR51-2210"/>
    <s v="Ivory"/>
    <s v="King"/>
    <x v="0"/>
    <n v="1952"/>
    <n v="57178.46"/>
  </r>
  <r>
    <x v="9"/>
    <s v="Madison Park Signature"/>
    <s v="800GSM|800GSM|800GSM"/>
    <s v="BATH TOWEL"/>
    <s v="MPS73-193"/>
    <s v="Aqua"/>
    <s v="8-Piece"/>
    <x v="8"/>
    <n v="1667"/>
    <n v="57155.49"/>
  </r>
  <r>
    <x v="3"/>
    <s v="Madison Park"/>
    <s v="Parker|Williams|Williams"/>
    <s v="COMFORTER (SET)"/>
    <s v="BASI10-0422"/>
    <s v="Brown"/>
    <s v="King/Cal K"/>
    <x v="4"/>
    <n v="988"/>
    <n v="57140.14"/>
  </r>
  <r>
    <x v="1"/>
    <s v="INK+IVY"/>
    <s v="Imani|Imani|Imani"/>
    <s v="WINDOW PANEL"/>
    <s v="II40-1295"/>
    <s v="White/Navy"/>
    <s v="50x95&quot;"/>
    <x v="4"/>
    <n v="1881"/>
    <n v="57097.760000000002"/>
  </r>
  <r>
    <x v="0"/>
    <s v="Martha Stewart"/>
    <s v="Fayette|Fayette|Fayette"/>
    <s v="ACCENT CHAIR"/>
    <s v="MT100-1190"/>
    <s v="Cream"/>
    <s v="See below"/>
    <x v="7"/>
    <n v="242"/>
    <n v="56962.98"/>
  </r>
  <r>
    <x v="2"/>
    <s v="Madison Park"/>
    <s v="Quebec|Mansfield|Vancouver"/>
    <s v="COVERLET&amp;BEDSPR"/>
    <s v="MP13-6458"/>
    <s v="Dark Grey"/>
    <s v="Daybed"/>
    <x v="7"/>
    <n v="1372"/>
    <n v="56948.11"/>
  </r>
  <r>
    <x v="0"/>
    <s v="Madison Park"/>
    <s v="Parker|Avalon|Avenu"/>
    <s v="DESK"/>
    <s v="MP122-0097"/>
    <s v="Off-White/Pecan"/>
    <s v="See below"/>
    <x v="7"/>
    <n v="362"/>
    <n v="56938.92"/>
  </r>
  <r>
    <x v="3"/>
    <s v="Beautyrest"/>
    <s v="Cotton|Cotton|Cotton"/>
    <s v="ELEC MATT PAD"/>
    <s v="BR55-0902"/>
    <s v="White"/>
    <s v="Cal King"/>
    <x v="4"/>
    <n v="704"/>
    <n v="56910.91"/>
  </r>
  <r>
    <x v="0"/>
    <s v="Madison Park"/>
    <s v="Salina|Cecile|Cicely"/>
    <s v="MOTION"/>
    <s v="MP103-1005"/>
    <s v="Grey"/>
    <s v="See below"/>
    <x v="11"/>
    <n v="266"/>
    <n v="56897.84"/>
  </r>
  <r>
    <x v="2"/>
    <s v="Madison Park Essentials"/>
    <s v="Sofia|Thelma|Leisha"/>
    <s v="COMFORTER (SET)"/>
    <s v="MPE10-881"/>
    <s v="Blue"/>
    <s v="King"/>
    <x v="1"/>
    <n v="964"/>
    <n v="56855.25"/>
  </r>
  <r>
    <x v="3"/>
    <s v="Beautyrest"/>
    <s v="Heated Plush|Heated Plush|Heated Plush"/>
    <s v="ELECT BLANKET"/>
    <s v="BR54-0905"/>
    <s v="Aqua"/>
    <s v="Queen"/>
    <x v="4"/>
    <n v="710"/>
    <n v="56836.05"/>
  </r>
  <r>
    <x v="0"/>
    <s v="Madison Park"/>
    <s v="Clearwater|Blakeley|Daire"/>
    <s v="ACCENT CHAIR"/>
    <s v="MP100-1011"/>
    <s v="Natural"/>
    <s v="See below"/>
    <x v="7"/>
    <n v="261"/>
    <n v="56834.080000000002"/>
  </r>
  <r>
    <x v="0"/>
    <s v="Threshold designed with Studio McGee"/>
    <s v="Howell|Howell|Howell"/>
    <s v="ACCENT CHAIR"/>
    <s v="TG100-0227"/>
    <s v="Linen"/>
    <s v="See below"/>
    <x v="2"/>
    <n v="278"/>
    <n v="56775.94"/>
  </r>
  <r>
    <x v="2"/>
    <s v="Madison Park"/>
    <s v="Quebec|Mansfield|Vancouver"/>
    <s v="COVERLET&amp;BEDSPR"/>
    <s v="MP13-6497"/>
    <s v="Mocha"/>
    <s v="Queen"/>
    <x v="4"/>
    <n v="1086"/>
    <n v="56755.91"/>
  </r>
  <r>
    <x v="3"/>
    <s v="Madison Park"/>
    <s v="Arctic|Polar|Polar"/>
    <s v="THROW"/>
    <s v="BASI50-0415"/>
    <s v="Chocolate"/>
    <s v="50x60&quot;"/>
    <x v="7"/>
    <n v="3877"/>
    <n v="56748.86"/>
  </r>
  <r>
    <x v="4"/>
    <s v="Madison Park"/>
    <s v="Windom|Prospect|Prospect"/>
    <s v="BLANKET"/>
    <s v="MP51-5155"/>
    <s v="Blush"/>
    <s v="Full/Queen"/>
    <x v="4"/>
    <n v="2587"/>
    <n v="56721.440000000002"/>
  </r>
  <r>
    <x v="3"/>
    <s v="Beautyrest"/>
    <s v="Zuri|Marselle|Marselle"/>
    <s v="ELECT BLANKET"/>
    <s v="BR54-1370"/>
    <s v="Grey/Blue"/>
    <s v="50x70&quot;"/>
    <x v="8"/>
    <n v="1484"/>
    <n v="56663.7"/>
  </r>
  <r>
    <x v="0"/>
    <s v="INK+IVY"/>
    <s v="Lancaster"/>
    <s v="BAR STOOL"/>
    <s v="IIF20-0104"/>
    <s v="Amber/Graphite"/>
    <s v="See below"/>
    <x v="7"/>
    <n v="427"/>
    <n v="56563.14"/>
  </r>
  <r>
    <x v="2"/>
    <s v="Madison Park"/>
    <s v="Bellagio|Venetian|Mirage"/>
    <s v="COMFORTER (SET)"/>
    <s v="MP10-4535"/>
    <s v="Brown/Gold"/>
    <s v="Cal King"/>
    <x v="1"/>
    <n v="719"/>
    <n v="56494.22"/>
  </r>
  <r>
    <x v="9"/>
    <s v="Madison Park"/>
    <s v="Spa Waffle|Spa Waffle|Spa Waffle"/>
    <s v="BATH TOWEL"/>
    <s v="MP73-5974"/>
    <s v="White"/>
    <s v="6-Piece"/>
    <x v="8"/>
    <n v="2250"/>
    <n v="56453.16"/>
  </r>
  <r>
    <x v="0"/>
    <s v="INK+IVY"/>
    <s v="Mercer|Mercer|Mercer"/>
    <s v="DINING TABLE"/>
    <s v="IIF20-0062"/>
    <s v="Bronze"/>
    <s v="See below"/>
    <x v="11"/>
    <n v="161"/>
    <n v="56411.61"/>
  </r>
  <r>
    <x v="2"/>
    <s v="Madison Park"/>
    <s v="Pebble Beach|Pacific Grove|Ocean View"/>
    <s v="COMFORTER (SET)"/>
    <s v="MP10-8073"/>
    <s v="Aqua"/>
    <s v="King"/>
    <x v="7"/>
    <n v="664"/>
    <n v="56411.53"/>
  </r>
  <r>
    <x v="0"/>
    <s v="Madison Park"/>
    <s v="Ashcroft|Jaxon|Jayden"/>
    <s v="ACCENT BENCH"/>
    <s v="MP105-0189"/>
    <s v="Grey Multi"/>
    <s v="See below"/>
    <x v="7"/>
    <n v="427"/>
    <n v="56339.35"/>
  </r>
  <r>
    <x v="3"/>
    <s v="Beautyrest"/>
    <s v="Heated Plush|Heated Plush|Heated Plush"/>
    <s v="ELECT BLANKET"/>
    <s v="BR54-1924"/>
    <s v="Teal"/>
    <s v="60x70&quot;"/>
    <x v="7"/>
    <n v="1562"/>
    <n v="56324.31"/>
  </r>
  <r>
    <x v="8"/>
    <s v="Intelligent Design"/>
    <s v="Felicia|Isabel|Alyssa"/>
    <s v="COMFORTER (SET)"/>
    <s v="ID10-2056"/>
    <s v="Black"/>
    <s v="King/Cal K"/>
    <x v="0"/>
    <n v="1335"/>
    <n v="56280.25"/>
  </r>
  <r>
    <x v="5"/>
    <s v="Madison Park Signature"/>
    <s v="Marlowe|Marlowe|Marlowe"/>
    <s v="DEC. MIRROR"/>
    <s v="MPS95F-0043"/>
    <s v="White"/>
    <s v="36&quot; Dia"/>
    <x v="4"/>
    <n v="508"/>
    <n v="56235.199999999997"/>
  </r>
  <r>
    <x v="3"/>
    <s v="Intelligent Design"/>
    <s v="Brielle|Ella|Ella"/>
    <s v="COMFORTER (SET)"/>
    <s v="ID10-2253"/>
    <s v="Natural"/>
    <s v="Full/Queen"/>
    <x v="1"/>
    <n v="1483"/>
    <n v="56233.41"/>
  </r>
  <r>
    <x v="0"/>
    <s v="INK+IVY"/>
    <s v="Sonoma|Sonoma|Sonoma"/>
    <s v="DINING CHAIR"/>
    <s v="II108-0314"/>
    <s v="Natural/Grey"/>
    <s v="See below"/>
    <x v="7"/>
    <n v="373"/>
    <n v="56208.73"/>
  </r>
  <r>
    <x v="0"/>
    <s v="INK+IVY"/>
    <s v="Oliver|Oliver|Oliver"/>
    <s v="DINING CHAIR"/>
    <s v="II108-0317"/>
    <s v="Natural/Grey"/>
    <s v="See below"/>
    <x v="11"/>
    <n v="350"/>
    <n v="56204.08"/>
  </r>
  <r>
    <x v="8"/>
    <s v="Intelligent Design"/>
    <s v="Cassiopeia|Karissa|Lisa"/>
    <s v="COVERLET&amp;BEDSPR"/>
    <s v="ID13-2290"/>
    <s v="Aqua"/>
    <s v="Full/Queen"/>
    <x v="7"/>
    <n v="1739"/>
    <n v="56201.1"/>
  </r>
  <r>
    <x v="0"/>
    <s v="Martha Stewart"/>
    <s v="Fatima|Fatima|Fatima"/>
    <s v="OCCASIONL TABLE"/>
    <s v="MT120-0023"/>
    <s v="Reclaimed Wheat"/>
    <s v="See below"/>
    <x v="7"/>
    <n v="532"/>
    <n v="56186.75"/>
  </r>
  <r>
    <x v="3"/>
    <s v="Madison Park"/>
    <s v="Elma|Celia"/>
    <s v="THROW"/>
    <s v="MP50-3253"/>
    <s v="Burgundy"/>
    <s v="60x70&quot;"/>
    <x v="7"/>
    <n v="3545"/>
    <n v="56156.73"/>
  </r>
  <r>
    <x v="3"/>
    <s v="Beautyrest"/>
    <s v="Heated Plush|Heated Plush|Heated Plush"/>
    <s v="ELECT BLANKET"/>
    <s v="BR54-1935"/>
    <s v="Purple"/>
    <s v="King"/>
    <x v="7"/>
    <n v="638"/>
    <n v="56119.88"/>
  </r>
  <r>
    <x v="11"/>
    <s v="Harbor House Blue"/>
    <s v="Suzanna"/>
    <s v="COMFORTER (SET)"/>
    <s v="HH10-1647"/>
    <s v="Taupe"/>
    <s v="King"/>
    <x v="7"/>
    <n v="387"/>
    <n v="56103.28"/>
  </r>
  <r>
    <x v="8"/>
    <s v="Intelligent Design"/>
    <s v="Robbie|Roger|Rick"/>
    <s v="COMFORTER (SET)"/>
    <s v="ID10-1226"/>
    <s v="Navy Multi"/>
    <s v="Full"/>
    <x v="0"/>
    <n v="1369"/>
    <n v="56054.85"/>
  </r>
  <r>
    <x v="2"/>
    <s v="Madison Park"/>
    <s v="Aubrey|Whitman|Charlotte"/>
    <s v="COVERLET&amp;BEDSPR"/>
    <s v="MP13-7961"/>
    <s v="Black"/>
    <s v="King"/>
    <x v="7"/>
    <n v="677"/>
    <n v="55858.12"/>
  </r>
  <r>
    <x v="2"/>
    <s v="Madison Park"/>
    <s v="Bellagio|Venetian|Mirage"/>
    <s v="COMFORTER (SET)"/>
    <s v="MP10-4882"/>
    <s v="Grey"/>
    <s v="Queen"/>
    <x v="7"/>
    <n v="851"/>
    <n v="55785.26"/>
  </r>
  <r>
    <x v="2"/>
    <s v="Madison Park"/>
    <s v="Boone|Westbrook|Powell"/>
    <s v="COMFORTER (SET)"/>
    <s v="MP10-6434"/>
    <s v="Tan"/>
    <s v="Queen"/>
    <x v="7"/>
    <n v="808"/>
    <n v="55718.02"/>
  </r>
  <r>
    <x v="6"/>
    <s v="Madison Park"/>
    <s v="Amherst|Eastridge|Salem"/>
    <s v="SHOWER CURTAIN"/>
    <s v="MP70-2489"/>
    <s v="Yellow"/>
    <s v="72x72&quot;"/>
    <x v="4"/>
    <n v="3842"/>
    <n v="55700.14"/>
  </r>
  <r>
    <x v="2"/>
    <s v="Hampton Hill"/>
    <s v="Canovia Springs"/>
    <s v="COMFORTER (SET)"/>
    <s v="JLA10-055"/>
    <s v="Brown"/>
    <s v="King"/>
    <x v="8"/>
    <n v="274"/>
    <n v="55631.01"/>
  </r>
  <r>
    <x v="0"/>
    <s v="Madison Park"/>
    <s v="Parker|Avalon|Avenu"/>
    <s v="OCCASIONL TABLE"/>
    <s v="MP120-1129"/>
    <s v="Off-White/Black"/>
    <s v="See below"/>
    <x v="4"/>
    <n v="454"/>
    <n v="55624.45"/>
  </r>
  <r>
    <x v="2"/>
    <s v="INK+IVY"/>
    <s v="Tahli|Tahli|Tahli"/>
    <s v="COMFORTER (SET)"/>
    <s v="II10-1312"/>
    <s v="Green/Ivory"/>
    <s v="King/Cal K"/>
    <x v="7"/>
    <n v="598"/>
    <n v="55611.25"/>
  </r>
  <r>
    <x v="2"/>
    <s v="Madison Park"/>
    <s v="Quebec|Mansfield|Vancouver"/>
    <s v="COVERLET&amp;BEDSPR"/>
    <s v="MP13-6154"/>
    <s v="Purple"/>
    <s v="King"/>
    <x v="4"/>
    <n v="818"/>
    <n v="55601.18"/>
  </r>
  <r>
    <x v="7"/>
    <s v="True North by Sleep Philosophy"/>
    <s v="Cozy Cotton Flannel|Cozy Cotton Flannel|Cozy Cotton Flannel"/>
    <s v="SHEET/SHEET SET"/>
    <s v="TN20-0362"/>
    <s v="Aqua Dots"/>
    <s v="Queen"/>
    <x v="0"/>
    <n v="2234"/>
    <n v="55514.9"/>
  </r>
  <r>
    <x v="8"/>
    <s v="Comfort Spaces"/>
    <s v="Juliette|Juliette|Juliette"/>
    <s v="COMFORTER (SET)"/>
    <s v="CS10-1451"/>
    <s v="Blush"/>
    <s v="Twin/Twin "/>
    <x v="5"/>
    <n v="2427"/>
    <n v="55513.57"/>
  </r>
  <r>
    <x v="2"/>
    <s v="Madison Park"/>
    <s v="Serene|Belle|Monroe"/>
    <s v="COMFORTER (SET)"/>
    <s v="MP10-4185"/>
    <s v="Yellow"/>
    <s v="Queen"/>
    <x v="7"/>
    <n v="861"/>
    <n v="55433.59"/>
  </r>
  <r>
    <x v="2"/>
    <s v="Madison Park"/>
    <s v="Donovan|Blaine|Perry"/>
    <s v="COMFORTER (SET)"/>
    <s v="MP10-749"/>
    <s v="Red"/>
    <s v="Queen"/>
    <x v="7"/>
    <n v="810"/>
    <n v="55427.1"/>
  </r>
  <r>
    <x v="2"/>
    <s v="Madison Park"/>
    <s v="Quebec|Mansfield|Vancouver"/>
    <s v="COVERLET&amp;BEDSPR"/>
    <s v="MP13-8481"/>
    <s v="Balsam Green"/>
    <s v="King"/>
    <x v="7"/>
    <n v="828"/>
    <n v="55397.04"/>
  </r>
  <r>
    <x v="2"/>
    <s v="510 Design"/>
    <s v="Oakley|Hayley|Glen"/>
    <s v="COVERLET&amp;BEDSPR"/>
    <s v="5DS13-0169"/>
    <s v="Khaki"/>
    <s v="King/Cal K"/>
    <x v="8"/>
    <n v="1374"/>
    <n v="55392.5"/>
  </r>
  <r>
    <x v="2"/>
    <s v="Comfort Spaces"/>
    <s v="Gloria"/>
    <s v="COMFORTER (SET)"/>
    <s v="CS10-1301"/>
    <s v="Aqua"/>
    <s v="Queen"/>
    <x v="6"/>
    <n v="1675"/>
    <n v="55358.93"/>
  </r>
  <r>
    <x v="0"/>
    <s v="Martha Stewart"/>
    <s v="Morgan|Morgan|Morgan"/>
    <s v="ACCENT CHAIR"/>
    <s v="MT100-1203"/>
    <s v="Reclaimed Natural"/>
    <s v="See below"/>
    <x v="7"/>
    <n v="204"/>
    <n v="55316.94"/>
  </r>
  <r>
    <x v="8"/>
    <s v="Comfort Spaces"/>
    <s v="Juliette|Juliette|Juliette"/>
    <s v="COMFORTER (SET)"/>
    <s v="CS10-1455"/>
    <s v="Grey"/>
    <s v="Full/Queen"/>
    <x v="6"/>
    <n v="1928"/>
    <n v="55255.65"/>
  </r>
  <r>
    <x v="0"/>
    <s v="INK+IVY"/>
    <s v="Oaktown|Oaktown|Oaktown"/>
    <s v="BAR STOOL"/>
    <s v="II104-0370"/>
    <s v="Cream/Reclaimed Grey"/>
    <s v="See below"/>
    <x v="7"/>
    <n v="657"/>
    <n v="55249.27"/>
  </r>
  <r>
    <x v="2"/>
    <s v="Woolrich"/>
    <s v="Winter Hills|Winter Hills|Winter Hills"/>
    <s v="COVERLET&amp;BEDSPR"/>
    <s v="WR13-3918"/>
    <s v="Tan"/>
    <s v="Twin/Twin "/>
    <x v="7"/>
    <n v="1239"/>
    <n v="55223.81"/>
  </r>
  <r>
    <x v="2"/>
    <s v="Woolrich"/>
    <s v="Winter Hills|Winter Hills|Winter Hills"/>
    <s v="THROW"/>
    <s v="WR50-1786"/>
    <s v="Tan"/>
    <s v="50x70&quot;"/>
    <x v="7"/>
    <n v="2367"/>
    <n v="55206.15"/>
  </r>
  <r>
    <x v="9"/>
    <s v="Madison Park"/>
    <s v="Spa Waffle|Spa Waffle|Spa Waffle"/>
    <s v="BATH TOWEL"/>
    <s v="MP73-7179"/>
    <s v="Charcoal"/>
    <s v="6-Piece"/>
    <x v="7"/>
    <n v="2183"/>
    <n v="55189.08"/>
  </r>
  <r>
    <x v="7"/>
    <s v="Madison Park"/>
    <s v="500 Thread Count Egyptian Cotton|500 Thread Count Egyptian Cotton|500 Threa"/>
    <s v="SHEET/SHEET SET"/>
    <s v="MP20-8222"/>
    <s v="White"/>
    <s v="King"/>
    <x v="0"/>
    <n v="1089"/>
    <n v="55161.55"/>
  </r>
  <r>
    <x v="2"/>
    <s v="Madison Park"/>
    <s v="Pebble Beach|Pacific Grove|Ocean View"/>
    <s v="COVERLET&amp;BEDSPR"/>
    <s v="MP13-2710"/>
    <s v="Coral"/>
    <s v="King/Cal K"/>
    <x v="7"/>
    <n v="768"/>
    <n v="55124.51"/>
  </r>
  <r>
    <x v="7"/>
    <s v="Beautyrest"/>
    <s v="600 Thread Count|600 Thread Count|600 Thread Count"/>
    <s v="SHEET/SHEET SET"/>
    <s v="BR20-1912"/>
    <s v="Khaki"/>
    <s v="Queen"/>
    <x v="1"/>
    <n v="1672"/>
    <n v="55102.82"/>
  </r>
  <r>
    <x v="3"/>
    <s v="Madison Park"/>
    <s v="Parker|Williams|Williams"/>
    <s v="COMFORTER (SET)"/>
    <s v="BASI10-0418"/>
    <s v="Grey"/>
    <s v="Full/Queen"/>
    <x v="4"/>
    <n v="1044"/>
    <n v="55094.01"/>
  </r>
  <r>
    <x v="4"/>
    <s v="Madison Park"/>
    <s v="Cambria|Parkman|Parkman"/>
    <s v="BLANKET"/>
    <s v="MP51-2600"/>
    <s v="Ivory"/>
    <s v="King"/>
    <x v="7"/>
    <n v="1801"/>
    <n v="55082.19"/>
  </r>
  <r>
    <x v="7"/>
    <s v="Woolrich"/>
    <s v="Cotton Flannel|Cotton Flannel|Cotton Flannel"/>
    <s v="SHEET/SHEET SET"/>
    <s v="WR20-3955"/>
    <s v="Green Tree Trip"/>
    <s v="Queen"/>
    <x v="1"/>
    <n v="1899"/>
    <n v="55069.69"/>
  </r>
  <r>
    <x v="3"/>
    <s v="Serta"/>
    <s v="Microfiber Heated|Microfiber Heated|Microfiber Heated"/>
    <s v="ELEC MATT PAD"/>
    <s v="ST55-0270"/>
    <s v="White"/>
    <s v="King"/>
    <x v="7"/>
    <n v="816"/>
    <n v="55049.760000000002"/>
  </r>
  <r>
    <x v="2"/>
    <s v="Madison Park"/>
    <s v="Caroline|Lorraine|Sharon"/>
    <s v="COMFORTER (SET)"/>
    <s v="MP10-4323"/>
    <s v="Blue"/>
    <s v="King"/>
    <x v="7"/>
    <n v="721"/>
    <n v="55043.42"/>
  </r>
  <r>
    <x v="2"/>
    <s v="Madison Park"/>
    <s v="Quebec|Mansfield|Vancouver"/>
    <s v="COVERLET&amp;BEDSPR"/>
    <s v="MP13-6477"/>
    <s v="Cream"/>
    <s v="King"/>
    <x v="7"/>
    <n v="869"/>
    <n v="54876.72"/>
  </r>
  <r>
    <x v="3"/>
    <s v="Madison Park"/>
    <s v="Zuri|Marselle|Marselle"/>
    <s v="THROW"/>
    <s v="MP50-6235"/>
    <s v="Blush/Grey"/>
    <s v="60x70&quot;"/>
    <x v="7"/>
    <n v="3559"/>
    <n v="54861.37"/>
  </r>
  <r>
    <x v="7"/>
    <s v="Madison Park"/>
    <s v="1500 Thread Count|1500 Thread Count|1500 Thread Count"/>
    <s v="SHEET/SHEET SET"/>
    <s v="MP20-4841"/>
    <s v="White"/>
    <s v="King"/>
    <x v="1"/>
    <n v="1085"/>
    <n v="54848.480000000003"/>
  </r>
  <r>
    <x v="7"/>
    <s v="Comfort Spaces"/>
    <s v="Cotton 144TC|Cotton 144TC|Cotton 144TC"/>
    <s v="SHEET/SHEET SET"/>
    <s v="CS20-0584"/>
    <s v="Diamond Blue"/>
    <s v="Full"/>
    <x v="3"/>
    <n v="2847"/>
    <n v="54807.360000000001"/>
  </r>
  <r>
    <x v="1"/>
    <s v="Intelligent Design"/>
    <s v="Edelia|Arwen|Alder"/>
    <s v="CUSHION/POUF"/>
    <s v="ID31-1529"/>
    <s v="Aqua"/>
    <s v="27&quot; x 74&quot;"/>
    <x v="0"/>
    <n v="1196"/>
    <n v="54740.54"/>
  </r>
  <r>
    <x v="2"/>
    <s v="Super Listing"/>
    <s v="Phoebe|Himari|Hannah"/>
    <s v="COMFORTER (SET)"/>
    <s v="AM10-0198"/>
    <s v="Sage"/>
    <s v="Full/Queen"/>
    <x v="1"/>
    <n v="1889"/>
    <n v="54665.17"/>
  </r>
  <r>
    <x v="1"/>
    <s v="Madison Park"/>
    <s v="Galen|Colm|Paxton"/>
    <s v="WINDOW PANEL"/>
    <s v="MP40-7747"/>
    <s v="Ivory"/>
    <s v="29x64&quot;"/>
    <x v="0"/>
    <n v="1745"/>
    <n v="54551.51"/>
  </r>
  <r>
    <x v="9"/>
    <s v="510 Design"/>
    <s v="Big Bundle|Big Bundle|Big Bundle"/>
    <s v="BATH TOWEL"/>
    <s v="5DS73-0200"/>
    <s v="White"/>
    <s v="12-Piece"/>
    <x v="4"/>
    <n v="1885"/>
    <n v="54486.52"/>
  </r>
  <r>
    <x v="4"/>
    <s v="Sleep Philosophy"/>
    <s v="4&quot; Gel Memory Foam with 3M Cover|4&quot; Gel Memory Foam with 3M Cover|4&quot; Gel Me"/>
    <s v="MATT PAD/TOPPER"/>
    <s v="BASI16-0453"/>
    <s v="White"/>
    <s v="King"/>
    <x v="7"/>
    <n v="407"/>
    <n v="54476.31"/>
  </r>
  <r>
    <x v="8"/>
    <s v="Urban Habitat Kids"/>
    <s v="Lola|Ella|Laila"/>
    <s v="COMFORTER (SET)"/>
    <s v="UHK10-0098"/>
    <s v="Pink"/>
    <s v="Twin"/>
    <x v="8"/>
    <n v="1202"/>
    <n v="54474.95"/>
  </r>
  <r>
    <x v="3"/>
    <s v="Beautyrest"/>
    <s v="Heated Plush|Heated Plush|Heated Plush"/>
    <s v="ELECT BLANKET"/>
    <s v="BR54-0531"/>
    <s v="Ivory"/>
    <s v="60x70&quot;"/>
    <x v="7"/>
    <n v="1484"/>
    <n v="54473.18"/>
  </r>
  <r>
    <x v="3"/>
    <s v="Madison Park"/>
    <s v="Elma|Celia"/>
    <s v="THROW"/>
    <s v="MP50-3254"/>
    <s v="Blue"/>
    <s v="60x70&quot;"/>
    <x v="7"/>
    <n v="3448"/>
    <n v="54439.26"/>
  </r>
  <r>
    <x v="2"/>
    <s v="510 Design"/>
    <s v="Oakley|Hayley|Glen"/>
    <s v="COVERLET&amp;BEDSPR"/>
    <s v="5DS13-0167"/>
    <s v="Cream"/>
    <s v="King/Cal K"/>
    <x v="4"/>
    <n v="1379"/>
    <n v="54415.24"/>
  </r>
  <r>
    <x v="3"/>
    <s v="Serta"/>
    <s v="Fleece to Sherpa|Fleece to Sherpa|Fleece to Sherpa"/>
    <s v="ELECT BLANKET"/>
    <s v="ST54-0108"/>
    <s v="Ivory"/>
    <s v="Queen"/>
    <x v="7"/>
    <n v="717"/>
    <n v="54364.32"/>
  </r>
  <r>
    <x v="4"/>
    <s v="Sleep Philosophy"/>
    <s v="Highline|Montview|Montview"/>
    <s v="MATT PAD/TOPPER"/>
    <s v="BASI16-0239"/>
    <s v="White"/>
    <s v="Queen"/>
    <x v="7"/>
    <n v="2903"/>
    <n v="54352.56"/>
  </r>
  <r>
    <x v="0"/>
    <s v="Madison Park"/>
    <s v="Lucas|Britton|Santos"/>
    <s v="ACCENT CHAIR"/>
    <s v="MP100-0955"/>
    <s v="Cream"/>
    <s v="See below"/>
    <x v="11"/>
    <n v="267"/>
    <n v="54329.86"/>
  </r>
  <r>
    <x v="0"/>
    <s v="Madison Park"/>
    <s v="Ashcroft|Jaxon|Jayden"/>
    <s v="ACCENT BENCH"/>
    <s v="MP105-0998"/>
    <s v="Natural"/>
    <s v="See below"/>
    <x v="7"/>
    <n v="393"/>
    <n v="54321.5"/>
  </r>
  <r>
    <x v="0"/>
    <s v="Martha Stewart"/>
    <s v="Harley|Harley|Harley"/>
    <s v="OCCASIONL TABLE"/>
    <s v="MT120-0024"/>
    <s v="Reclaimed Wheat"/>
    <s v="See below"/>
    <x v="7"/>
    <n v="472"/>
    <n v="54260.79"/>
  </r>
  <r>
    <x v="7"/>
    <s v="True North by Sleep Philosophy"/>
    <s v="Cozy Cotton Flannel|Cozy Cotton Flannel|Cozy Cotton Flannel"/>
    <s v="SHEET/SHEET SET"/>
    <s v="TN20-0418"/>
    <s v="Blush Dots"/>
    <s v="Queen"/>
    <x v="0"/>
    <n v="2154"/>
    <n v="54239.75"/>
  </r>
  <r>
    <x v="3"/>
    <s v="Madison Park"/>
    <s v="Duke|York|York"/>
    <s v="THROW"/>
    <s v="MP50-1593"/>
    <s v="Grey"/>
    <s v="50x60&quot;"/>
    <x v="7"/>
    <n v="3732"/>
    <n v="54217.87"/>
  </r>
  <r>
    <x v="8"/>
    <s v="Urban Habitat"/>
    <s v="Brooklyn|Maize|Kay"/>
    <s v="COMFORTER (SET)"/>
    <s v="UH10-0199"/>
    <s v="Ivory"/>
    <s v="Full/Queen"/>
    <x v="4"/>
    <n v="716"/>
    <n v="54161.74"/>
  </r>
  <r>
    <x v="8"/>
    <s v="Mi Zone"/>
    <s v="Camille|Corinne|Cora"/>
    <s v="COMFORTER (SET)"/>
    <s v="MZ10-0561"/>
    <s v="Pink"/>
    <s v="Full/Queen"/>
    <x v="4"/>
    <n v="1570"/>
    <n v="54056.24"/>
  </r>
  <r>
    <x v="7"/>
    <s v="True North by Sleep Philosophy"/>
    <s v="Cozy Cotton Flannel|Cozy Cotton Flannel|Cozy Cotton Flannel"/>
    <s v="SHEET/SHEET SET"/>
    <s v="TN20-0123"/>
    <s v="Blue Solid"/>
    <s v="Queen"/>
    <x v="0"/>
    <n v="2212"/>
    <n v="54010.75"/>
  </r>
  <r>
    <x v="0"/>
    <s v="INK+IVY"/>
    <s v="Novak|Novak|Novak"/>
    <s v="ACCENT CHAIR"/>
    <s v="II100-0434"/>
    <s v="Teal"/>
    <s v="See below"/>
    <x v="4"/>
    <n v="366"/>
    <n v="54001.51"/>
  </r>
  <r>
    <x v="6"/>
    <s v="Intelligent Design"/>
    <s v="Lita|Elena|Sonya"/>
    <s v="FASHION TOWEL"/>
    <s v="ID91-522"/>
    <s v="Orange"/>
    <s v="See below"/>
    <x v="8"/>
    <n v="1869"/>
    <n v="53977.66"/>
  </r>
  <r>
    <x v="2"/>
    <s v="Madison Park"/>
    <s v="Breanna|Levine|Miller"/>
    <s v="COVERLET&amp;BEDSPR"/>
    <s v="MP13-6472"/>
    <s v="Khaki"/>
    <s v="Daybed"/>
    <x v="7"/>
    <n v="944"/>
    <n v="53934.04"/>
  </r>
  <r>
    <x v="2"/>
    <s v="Madison Park Essentials"/>
    <s v="Zara|Alexine|Dennie"/>
    <s v="COMFORTER (SET)"/>
    <s v="MPE10-796"/>
    <s v="Brown"/>
    <s v="King"/>
    <x v="7"/>
    <n v="585"/>
    <n v="53923.67"/>
  </r>
  <r>
    <x v="3"/>
    <s v="Woolrich"/>
    <s v="Burlington|Burlington|Burlington"/>
    <s v="BLANKET"/>
    <s v="WR51-2215"/>
    <s v="Tan"/>
    <s v="Full/Queen"/>
    <x v="4"/>
    <n v="2316"/>
    <n v="53906.76"/>
  </r>
  <r>
    <x v="2"/>
    <s v="Madison Park"/>
    <s v="Ridge|Pioneer|Warren"/>
    <s v="COMFORTER (SET)"/>
    <s v="MP10-4677"/>
    <s v="Grey"/>
    <s v="King"/>
    <x v="8"/>
    <n v="731"/>
    <n v="53878.57"/>
  </r>
  <r>
    <x v="3"/>
    <s v="Madison Park"/>
    <s v="Waffle Weave|Waffle Weave|Waffle Weave"/>
    <s v="BLANKET"/>
    <s v="BR51N-3833"/>
    <s v="Aqua"/>
    <s v="King"/>
    <x v="8"/>
    <n v="1386"/>
    <n v="53841.34"/>
  </r>
  <r>
    <x v="3"/>
    <s v="Beautyrest"/>
    <s v="Heated Microlight to Berber|Heated Microlight to Berber"/>
    <s v="ELECT BLANKET"/>
    <s v="BR54-0379"/>
    <s v="Blue"/>
    <s v="Queen"/>
    <x v="8"/>
    <n v="612"/>
    <n v="53688.47"/>
  </r>
  <r>
    <x v="2"/>
    <s v="Madison Park"/>
    <s v="Rhapsody|Melody|Harmony"/>
    <s v="COVERLET&amp;BEDSPR"/>
    <s v="MP13-3399"/>
    <s v="Grey/Taupe"/>
    <s v="Full/Queen"/>
    <x v="7"/>
    <n v="888"/>
    <n v="53671.56"/>
  </r>
  <r>
    <x v="3"/>
    <s v="Madison Park"/>
    <s v="Duke|York|York"/>
    <s v="COMFORTER (SET)"/>
    <s v="MP10-3070"/>
    <s v="Grey"/>
    <s v="Full/Queen"/>
    <x v="0"/>
    <n v="1320"/>
    <n v="53663.79"/>
  </r>
  <r>
    <x v="2"/>
    <s v="Madison Park Essentials"/>
    <s v="Saben|Barret|Seth"/>
    <s v="COMFORTER (SET)"/>
    <s v="MPE10-697"/>
    <s v="Aqua"/>
    <s v="Cal King"/>
    <x v="1"/>
    <n v="692"/>
    <n v="53656.2"/>
  </r>
  <r>
    <x v="2"/>
    <s v="Madison Park"/>
    <s v="Quebec|Mansfield|Vancouver"/>
    <s v="COVERLET&amp;BEDSPR"/>
    <s v="MP13-150"/>
    <s v="Cream"/>
    <s v="King/Cal K"/>
    <x v="4"/>
    <n v="1240"/>
    <n v="53592.35"/>
  </r>
  <r>
    <x v="9"/>
    <s v="Madison Park Signature"/>
    <s v="800GSM|800GSM|800GSM"/>
    <s v="BATH TOWEL"/>
    <s v="MPS73-320"/>
    <s v="Black"/>
    <s v="8-Piece"/>
    <x v="4"/>
    <n v="1532"/>
    <n v="53574.51"/>
  </r>
  <r>
    <x v="2"/>
    <s v="Woolrich"/>
    <s v="Olsen|Olsen|Olsen"/>
    <s v="COVERLET&amp;BEDSPR"/>
    <s v="WR13-3472"/>
    <s v="Blue"/>
    <s v="King/Cal K"/>
    <x v="7"/>
    <n v="812"/>
    <n v="53532.42"/>
  </r>
  <r>
    <x v="6"/>
    <s v="Madison Park"/>
    <s v="Spa Waffle|Spa Waffle|Spa Waffle"/>
    <s v="SHOWER CURTAIN"/>
    <s v="MP70-1485"/>
    <s v="Aqua"/>
    <s v="72x72&quot;"/>
    <x v="0"/>
    <n v="3361"/>
    <n v="53526.74"/>
  </r>
  <r>
    <x v="3"/>
    <s v="Serta"/>
    <s v="Parsa AZ|Parsa AZ|Parsa AZ"/>
    <s v="ELECT BLANKET"/>
    <s v="ST54-0039"/>
    <s v="Charcoal Grey"/>
    <s v="King"/>
    <x v="6"/>
    <n v="695"/>
    <n v="53476.09"/>
  </r>
  <r>
    <x v="8"/>
    <s v="Urban Habitat Kids"/>
    <s v="Gracie|Madeline|Elle"/>
    <s v="DUVET&amp;DUVET SET"/>
    <s v="UHK12-0229"/>
    <s v="White/Purple"/>
    <s v="Full/Queen"/>
    <x v="7"/>
    <n v="1320"/>
    <n v="53474.18"/>
  </r>
  <r>
    <x v="3"/>
    <s v="Woolrich"/>
    <s v="Burlington|Burlington|Burlington"/>
    <s v="BLANKET"/>
    <s v="WR51-2212"/>
    <s v="Grey"/>
    <s v="Full/Queen"/>
    <x v="0"/>
    <n v="2315"/>
    <n v="53474.06"/>
  </r>
  <r>
    <x v="3"/>
    <s v="Madison Park"/>
    <s v="Parker|Williams|Williams"/>
    <s v="THROW"/>
    <s v="BASI50-0427"/>
    <s v="Brown"/>
    <s v="60x70&quot;"/>
    <x v="7"/>
    <n v="3721"/>
    <n v="53466.879999999997"/>
  </r>
  <r>
    <x v="2"/>
    <s v="Madison Park"/>
    <s v="Bennett|Christian|William"/>
    <s v="COMFORTER (SET)"/>
    <s v="MP10-2419"/>
    <s v="Grey"/>
    <s v="King"/>
    <x v="8"/>
    <n v="643"/>
    <n v="53456.24"/>
  </r>
  <r>
    <x v="3"/>
    <s v="Madison Park"/>
    <s v="Jasmine|Dahlia|Dahlia"/>
    <s v="COMFORTER (SET)"/>
    <s v="MP10-8443"/>
    <s v="Black"/>
    <s v="King"/>
    <x v="4"/>
    <n v="835"/>
    <n v="53295.62"/>
  </r>
  <r>
    <x v="2"/>
    <s v="510 Design"/>
    <s v="Ramsey|Lynda|Casey"/>
    <s v="COMFORTER (SET)"/>
    <s v="5DS10-0049"/>
    <s v="Neutral"/>
    <s v="Cal King"/>
    <x v="0"/>
    <n v="936"/>
    <n v="53277.96"/>
  </r>
  <r>
    <x v="3"/>
    <s v="Beautyrest"/>
    <s v="Cotton Blend|Cotton Blend|Cotton Blend"/>
    <s v="ELEC MATT PAD"/>
    <s v="BR55-0199"/>
    <s v="White"/>
    <s v="Full"/>
    <x v="1"/>
    <n v="1198"/>
    <n v="53103.71"/>
  </r>
  <r>
    <x v="2"/>
    <s v="Madison Park"/>
    <s v="Bayside|Nantucket|Rockaway"/>
    <s v="COMFORTER (SET)"/>
    <s v="MP10-504"/>
    <s v="Blue"/>
    <s v="Queen"/>
    <x v="7"/>
    <n v="712"/>
    <n v="53083.74"/>
  </r>
  <r>
    <x v="2"/>
    <s v="Super Listing"/>
    <s v="Mina|Hanna|Aera"/>
    <s v="DUVET&amp;DUVET SET"/>
    <s v="AM12-0051"/>
    <s v="Neutral"/>
    <s v="King/Cal K"/>
    <x v="1"/>
    <n v="1974"/>
    <n v="53072.43"/>
  </r>
  <r>
    <x v="0"/>
    <s v="Martha Stewart"/>
    <s v="Kenna|Kenna|Kenna"/>
    <s v="OCCASIONL TABLE"/>
    <s v="MT120-1192"/>
    <s v="Brown"/>
    <s v="See below"/>
    <x v="7"/>
    <n v="302"/>
    <n v="53051.92"/>
  </r>
  <r>
    <x v="2"/>
    <s v="Madison Park"/>
    <s v="Aubrey|Whitman|Charlotte"/>
    <s v="COVERLET&amp;BEDSPR"/>
    <s v="MP13-4339"/>
    <s v="Blue/Brown"/>
    <s v="King"/>
    <x v="7"/>
    <n v="658"/>
    <n v="53050.6"/>
  </r>
  <r>
    <x v="3"/>
    <s v="Beautyrest"/>
    <s v="Heated Microlight to Berber|Heated Microlight to Berber|Heated Microlight t"/>
    <s v="ELECT BLANKET"/>
    <s v="BR54-4846"/>
    <s v="Brown"/>
    <s v="50x60&quot;"/>
    <x v="6"/>
    <n v="1895"/>
    <n v="53041.05"/>
  </r>
  <r>
    <x v="2"/>
    <s v="Woolrich"/>
    <s v="Winter Plains|Winter Plains|Winter Plains"/>
    <s v="COVERLET&amp;BEDSPR"/>
    <s v="WR14-1727"/>
    <s v="Taupe"/>
    <s v="King/Cal K"/>
    <x v="4"/>
    <n v="880"/>
    <n v="53024.3"/>
  </r>
  <r>
    <x v="3"/>
    <s v="Beautyrest"/>
    <s v="Heated Microlight to Berber|Heated Microlight to Berber"/>
    <s v="ELECT BLANKET"/>
    <s v="BR54-1943"/>
    <s v="Purple"/>
    <s v="King"/>
    <x v="7"/>
    <n v="524"/>
    <n v="52970.92"/>
  </r>
  <r>
    <x v="3"/>
    <s v="Beautyrest"/>
    <s v="Heated Microlight to Berber|Heated Microlight to Berber|Heated Microlight t"/>
    <s v="ELECT BLANKET"/>
    <s v="BR54-4844"/>
    <s v="Blue"/>
    <s v="50x60&quot;"/>
    <x v="5"/>
    <n v="1892"/>
    <n v="52957.08"/>
  </r>
  <r>
    <x v="0"/>
    <s v="Madison Park"/>
    <s v="Shandra|Sasha|Selah"/>
    <s v="ACCENT BENCH"/>
    <s v="FUR105-0041"/>
    <s v="Blue"/>
    <s v="See below"/>
    <x v="4"/>
    <n v="488"/>
    <n v="52903.86"/>
  </r>
  <r>
    <x v="0"/>
    <s v="510 Design"/>
    <s v="Paula|Paula|Paula"/>
    <s v="ACCENT CHAIR"/>
    <s v="5DS100-0033"/>
    <s v="Cream"/>
    <s v="See below"/>
    <x v="4"/>
    <n v="428"/>
    <n v="52902.35"/>
  </r>
  <r>
    <x v="0"/>
    <s v="Madison Park"/>
    <s v="Qwen|Elle|Cassie"/>
    <s v="ACCENT CHAIR"/>
    <s v="FPF18-0512"/>
    <s v="Teal"/>
    <s v="See below"/>
    <x v="7"/>
    <n v="309"/>
    <n v="52893.21"/>
  </r>
  <r>
    <x v="2"/>
    <s v="Madison Park Signature"/>
    <s v="Chateau"/>
    <s v="COMFORTER (SET)"/>
    <s v="MPS10-207"/>
    <s v="Linen"/>
    <s v="Queen"/>
    <x v="0"/>
    <n v="300"/>
    <n v="52880.03"/>
  </r>
  <r>
    <x v="2"/>
    <s v="Madison Park"/>
    <s v="Caroline|Lorraine|Sharon"/>
    <s v="COMFORTER (SET)"/>
    <s v="MP10-4322"/>
    <s v="Blue"/>
    <s v="Queen"/>
    <x v="7"/>
    <n v="803"/>
    <n v="52858.52"/>
  </r>
  <r>
    <x v="3"/>
    <s v="Beautyrest"/>
    <s v="Heated Microlight to Berber|Heated Microlight to Berber|Heated Microlight t"/>
    <s v="ELECT BLANKET"/>
    <s v="BR54-4852"/>
    <s v="Purple"/>
    <s v="50x60&quot;"/>
    <x v="5"/>
    <n v="1888"/>
    <n v="52845.120000000003"/>
  </r>
  <r>
    <x v="3"/>
    <s v="Beautyrest"/>
    <s v="Heated Microlight to Berber|Heated Microlight to Berber|Heated Microlight t"/>
    <s v="ELECT BLANKET"/>
    <s v="BR54-4851"/>
    <s v="Teal"/>
    <s v="50x60&quot;"/>
    <x v="6"/>
    <n v="1888"/>
    <n v="52845.120000000003"/>
  </r>
  <r>
    <x v="2"/>
    <s v="Madison Park"/>
    <s v="Tasha|Zaire|Julien"/>
    <s v="COMFORTER (SET)"/>
    <s v="MP10-7714"/>
    <s v="Black"/>
    <s v="Full/Queen"/>
    <x v="7"/>
    <n v="964"/>
    <n v="52838.84"/>
  </r>
  <r>
    <x v="2"/>
    <s v="Madison Park"/>
    <s v="Lavine|Anouk|Octavia"/>
    <s v="COMFORTER (SET)"/>
    <s v="MP10-1665"/>
    <s v="Blue"/>
    <s v="Queen"/>
    <x v="7"/>
    <n v="542"/>
    <n v="52832.63"/>
  </r>
  <r>
    <x v="7"/>
    <s v="True North by Sleep Philosophy"/>
    <s v="Cozy Cotton Flannel|Cozy Cotton Flannel|Cozy Cotton Flannel"/>
    <s v="SHEET/SHEET SET"/>
    <s v="TN20-0415"/>
    <s v="Blush Dots"/>
    <s v="Twin"/>
    <x v="0"/>
    <n v="3087"/>
    <n v="52765.48"/>
  </r>
  <r>
    <x v="8"/>
    <s v="Intelligent Design"/>
    <s v="Felicia|Isabel|Alyssa"/>
    <s v="COMFORTER (SET)"/>
    <s v="ID10-1972"/>
    <s v="Grey"/>
    <s v="King/Cal K"/>
    <x v="4"/>
    <n v="1233"/>
    <n v="52740.21"/>
  </r>
  <r>
    <x v="2"/>
    <s v="510 Design"/>
    <s v="Oakley|Hayley|Glen"/>
    <s v="COVERLET&amp;BEDSPR"/>
    <s v="5DS13-0171"/>
    <s v="Seafoam"/>
    <s v="King/Cal K"/>
    <x v="8"/>
    <n v="1309"/>
    <n v="52737.46"/>
  </r>
  <r>
    <x v="6"/>
    <s v="Madison Park"/>
    <s v="Evan|Ethan|Jordan"/>
    <s v="BATH RUG"/>
    <s v="MP72-6207"/>
    <s v="Blue"/>
    <s v="24x44&quot;"/>
    <x v="7"/>
    <n v="3563"/>
    <n v="52708.72"/>
  </r>
  <r>
    <x v="1"/>
    <s v="Madison Park"/>
    <s v="Aubrey|Whitman|Charlotte"/>
    <s v="WINDOW PANEL"/>
    <s v="MP40-692"/>
    <s v="Black"/>
    <s v="50x84&quot;"/>
    <x v="4"/>
    <n v="1772"/>
    <n v="52676.66"/>
  </r>
  <r>
    <x v="3"/>
    <s v="Intelligent Design"/>
    <s v="Brielle|Ella|Ella"/>
    <s v="COMFORTER (SET)"/>
    <s v="ID10-2254"/>
    <s v="Natural"/>
    <s v="King/Cal K"/>
    <x v="0"/>
    <n v="1221"/>
    <n v="52673.51"/>
  </r>
  <r>
    <x v="7"/>
    <s v="Beautyrest"/>
    <s v="600 Thread Count|600 Thread Count|600 Thread Count"/>
    <s v="SHEET/SHEET SET"/>
    <s v="BR20-0992"/>
    <s v="Ivory"/>
    <s v="King"/>
    <x v="1"/>
    <n v="1475"/>
    <n v="52617.599999999999"/>
  </r>
  <r>
    <x v="0"/>
    <s v="Madison Park"/>
    <s v="Beaumont|Beauchamp|Blandford"/>
    <s v="OCCASIONL TABLE"/>
    <s v="MP120-1098"/>
    <s v="White/Natural"/>
    <s v="See below"/>
    <x v="7"/>
    <n v="519"/>
    <n v="52571.83"/>
  </r>
  <r>
    <x v="4"/>
    <s v="Madison Park Signature"/>
    <s v="500 Thread Count Luxury Collection|500 Thread Count Luxury Collection|500 T"/>
    <s v="COMFORTER (SET)"/>
    <s v="MPS10-503"/>
    <s v="White/White"/>
    <s v="King/Cal K"/>
    <x v="7"/>
    <n v="505"/>
    <n v="52531.32"/>
  </r>
  <r>
    <x v="3"/>
    <s v="Beautyrest"/>
    <s v="Heated Plush|Heated Plush|Heated Plush"/>
    <s v="ELECT BLANKET"/>
    <s v="BR54-1923"/>
    <s v="Aqua"/>
    <s v="60x70&quot;"/>
    <x v="7"/>
    <n v="1435"/>
    <n v="52493.760000000002"/>
  </r>
  <r>
    <x v="2"/>
    <s v="N Natori"/>
    <s v="Hanae|Hanae|Hanae"/>
    <s v="COMFORTER (SET)"/>
    <s v="NS10-3244"/>
    <s v="White"/>
    <s v="King/Cal K"/>
    <x v="4"/>
    <n v="503"/>
    <n v="52466.400000000001"/>
  </r>
  <r>
    <x v="2"/>
    <s v="Madison Park"/>
    <s v="Quebec|Mansfield|Vancouver"/>
    <s v="COVERLET&amp;BEDSPR"/>
    <s v="MP13-1563"/>
    <s v="Blue"/>
    <s v="Queen"/>
    <x v="4"/>
    <n v="1008"/>
    <n v="52296.87"/>
  </r>
  <r>
    <x v="5"/>
    <s v="Madison Park"/>
    <s v="Herbal Botany|Herbal Botany|Herbal Botany"/>
    <s v="CANVAS"/>
    <s v="MT95C-0006"/>
    <s v="Green"/>
    <s v="See below"/>
    <x v="4"/>
    <n v="710"/>
    <n v="52183.29"/>
  </r>
  <r>
    <x v="10"/>
    <s v="Hampton Hill"/>
    <s v="Aelorian|Aelorian|Aelorian"/>
    <s v="LGT-FLOOR LAMPS"/>
    <s v="MT154-0070"/>
    <s v="Antique Brass"/>
    <s v="See below"/>
    <x v="0"/>
    <n v="820"/>
    <n v="52171.38"/>
  </r>
  <r>
    <x v="7"/>
    <s v="Madison Park"/>
    <s v="1500 Thread Count|1500 Thread Count|1500 Thread Count"/>
    <s v="SHEET/SHEET SET"/>
    <s v="MP20-4851"/>
    <s v="Grey"/>
    <s v="King"/>
    <x v="1"/>
    <n v="1041"/>
    <n v="52135.07"/>
  </r>
  <r>
    <x v="2"/>
    <s v="Madison Park"/>
    <s v="Tangiers|Moraga|Menara"/>
    <s v="COVERLET&amp;BEDSPR"/>
    <s v="MP13-3973"/>
    <s v="Blue"/>
    <s v="Daybed"/>
    <x v="4"/>
    <n v="1167"/>
    <n v="52091.07"/>
  </r>
  <r>
    <x v="4"/>
    <s v="Sleep Philosophy"/>
    <s v="3&quot; Gel Memory Foam with Cooling Cover|3&quot;Gel Memory Foam with Cooling Cover|"/>
    <s v="MATT PAD/TOPPER"/>
    <s v="BASI16-0476"/>
    <s v="White"/>
    <s v="Twin XL"/>
    <x v="7"/>
    <n v="706"/>
    <n v="52079.63"/>
  </r>
  <r>
    <x v="4"/>
    <s v="Madison Park"/>
    <s v="Winfield|Westport|Westport"/>
    <s v="COMFORTER (SET)"/>
    <s v="MP10-1247"/>
    <s v="White"/>
    <s v="Full/Queen"/>
    <x v="7"/>
    <n v="1254"/>
    <n v="52066.53"/>
  </r>
  <r>
    <x v="2"/>
    <s v="Madison Park Essentials"/>
    <s v="Delaney|Parker|Emerson"/>
    <s v="COMFORTER (SET)"/>
    <s v="MPE10-814"/>
    <s v="Navy"/>
    <s v="Cal King"/>
    <x v="7"/>
    <n v="446"/>
    <n v="51909.93"/>
  </r>
  <r>
    <x v="2"/>
    <s v="Super Listing"/>
    <s v="Boulder Stripe|Cascade Stripe|Highland Stripe"/>
    <s v="COMFORTER (SET)"/>
    <s v="AM10-0030"/>
    <s v="Black"/>
    <s v="King/Cal K"/>
    <x v="4"/>
    <n v="1394"/>
    <n v="51901.77"/>
  </r>
  <r>
    <x v="2"/>
    <s v="Madison Park Essentials"/>
    <s v="Maible|Caldwell|Calla"/>
    <s v="COMFORTER (SET)"/>
    <s v="MPE10-862"/>
    <s v="Blush/Grey"/>
    <s v="King"/>
    <x v="7"/>
    <n v="729"/>
    <n v="51878.7"/>
  </r>
  <r>
    <x v="7"/>
    <s v="Madison Park Essentials"/>
    <s v="Satin|Satin|Satin"/>
    <s v="SHEET/SHEET SET"/>
    <s v="MPE20-900"/>
    <s v="White"/>
    <s v="Queen"/>
    <x v="1"/>
    <n v="2783"/>
    <n v="51863.38"/>
  </r>
  <r>
    <x v="6"/>
    <s v="Madison Park Signature"/>
    <s v="Splendor|Splendor|Splendor"/>
    <s v="BATH RUG"/>
    <s v="MPS72-518"/>
    <s v="Charcoal"/>
    <s v="24x72&quot;"/>
    <x v="0"/>
    <n v="1515"/>
    <n v="51847.85"/>
  </r>
  <r>
    <x v="10"/>
    <s v="INK+IVY"/>
    <s v="Prague|Prague|Prague"/>
    <s v="LGT-TABLE LAMPS"/>
    <s v="MP153-0144"/>
    <s v="White/Gold"/>
    <s v="See below"/>
    <x v="4"/>
    <n v="401"/>
    <n v="51841.16"/>
  </r>
  <r>
    <x v="7"/>
    <s v="True North by Sleep Philosophy"/>
    <s v="Cozy Cotton Flannel|Cozy Cotton Flannel|Cozy Cotton Flannel"/>
    <s v="SHEET/SHEET SET"/>
    <s v="TN20-0272"/>
    <s v="Multi Forest Animals"/>
    <s v="Queen"/>
    <x v="0"/>
    <n v="2075"/>
    <n v="51840.73"/>
  </r>
  <r>
    <x v="2"/>
    <s v="Madison Park"/>
    <s v="Laurel|Vivian|Piedmont"/>
    <s v="COMFORTER (SET)"/>
    <s v="MP10-1329"/>
    <s v="Grey"/>
    <s v="King"/>
    <x v="7"/>
    <n v="786"/>
    <n v="51791.61"/>
  </r>
  <r>
    <x v="0"/>
    <s v="Madison Park"/>
    <s v="Charlotte|Elaine|Hamilton"/>
    <s v="DINING CHAIR"/>
    <s v="MP108-1205"/>
    <s v="Grey"/>
    <s v="See below"/>
    <x v="7"/>
    <n v="242"/>
    <n v="51745.79"/>
  </r>
  <r>
    <x v="6"/>
    <s v="Madison Park Signature"/>
    <s v="Marshmallow|Marshmallow|Marshmallow"/>
    <s v="BATH RUG"/>
    <s v="MPS72-172"/>
    <s v="Silver"/>
    <s v="24x72&quot;"/>
    <x v="0"/>
    <n v="1516"/>
    <n v="51722.11"/>
  </r>
  <r>
    <x v="1"/>
    <s v="Madison Park"/>
    <s v="Galen|Colm|Paxton"/>
    <s v="WINDOW PANEL"/>
    <s v="MP40-7194"/>
    <s v="Ivory"/>
    <s v="39x64&quot;"/>
    <x v="0"/>
    <n v="1242"/>
    <n v="51721.69"/>
  </r>
  <r>
    <x v="7"/>
    <s v="True North by Sleep Philosophy"/>
    <s v="Micro Fleece|Micro Fleece|Micro Fleece"/>
    <s v="SHEET/SHEET SET"/>
    <s v="SHET20-794"/>
    <s v="Lavender"/>
    <s v="Queen"/>
    <x v="0"/>
    <n v="1672"/>
    <n v="51624.43"/>
  </r>
  <r>
    <x v="3"/>
    <s v="Madison Park"/>
    <s v="Chenille Chunky Knit|Chenille Chunky Knit|Chenille Chunky Knit"/>
    <s v="THROW"/>
    <s v="MP50-8239"/>
    <s v="Sage Green"/>
    <s v="50x60&quot;"/>
    <x v="8"/>
    <n v="1208"/>
    <n v="51623.4"/>
  </r>
  <r>
    <x v="2"/>
    <s v="Madison Park"/>
    <s v="Aubrey|Whitman|Charlotte"/>
    <s v="COVERLET&amp;BEDSPR"/>
    <s v="MP13-2695"/>
    <s v="Black"/>
    <s v="King/Cal K"/>
    <x v="7"/>
    <n v="826"/>
    <n v="51620.24"/>
  </r>
  <r>
    <x v="7"/>
    <s v="Madison Park"/>
    <s v="500 Thread Count Egyptian Cotton|500 Thread Count Egyptian Cotton|500 Threa"/>
    <s v="SHEET/SHEET SET"/>
    <s v="MP20-8229"/>
    <s v="Blue"/>
    <s v="Queen"/>
    <x v="4"/>
    <n v="1148"/>
    <n v="51598.06"/>
  </r>
  <r>
    <x v="3"/>
    <s v="Beautyrest"/>
    <s v="Heated Microlight to Berber|Heated Microlight to Berber"/>
    <s v="ELECT BLANKET"/>
    <s v="BR54-0392"/>
    <s v="Red"/>
    <s v="King"/>
    <x v="7"/>
    <n v="535"/>
    <n v="51551.17"/>
  </r>
  <r>
    <x v="3"/>
    <s v="Super Listing"/>
    <s v="Avril|Nami|Ombak"/>
    <s v="COMFORTER (SET)"/>
    <s v="AM10-0277"/>
    <s v="Gray"/>
    <s v="Twin/Twin "/>
    <x v="0"/>
    <n v="1698"/>
    <n v="51487.58"/>
  </r>
  <r>
    <x v="2"/>
    <s v="INK+IVY"/>
    <s v="Rhea|Rhea|Rhea"/>
    <s v="COMFORTER (SET)"/>
    <s v="II10-1038"/>
    <s v="Ivory/Charcoal"/>
    <s v="Full/Queen"/>
    <x v="4"/>
    <n v="848"/>
    <n v="51474.2"/>
  </r>
  <r>
    <x v="1"/>
    <s v="Intelligent Design"/>
    <s v="Azza|Charvi|Diah"/>
    <s v="CUSHION/POUF"/>
    <s v="ID31-2293"/>
    <s v="Yellow"/>
    <s v="20x20&quot;"/>
    <x v="10"/>
    <n v="2343"/>
    <n v="51460.58"/>
  </r>
  <r>
    <x v="2"/>
    <s v="Madison Park"/>
    <s v="Pebble Beach|Pacific Grove|Ocean View"/>
    <s v="COVERLET&amp;BEDSPR"/>
    <s v="MP13-8078"/>
    <s v="Aqua"/>
    <s v="King/Cal K"/>
    <x v="7"/>
    <n v="741"/>
    <n v="51419.34"/>
  </r>
  <r>
    <x v="2"/>
    <s v="Madison Park"/>
    <s v="Juliana|Melanie|Camila"/>
    <s v="COMFORTER (SET)"/>
    <s v="MP10-459"/>
    <s v="Blue"/>
    <s v="King"/>
    <x v="7"/>
    <n v="585"/>
    <n v="51401.75"/>
  </r>
  <r>
    <x v="3"/>
    <s v="Intelligent Design"/>
    <s v="Malea|Leena|Leena"/>
    <s v="COMFORTER (SET)"/>
    <s v="ID10-1698"/>
    <s v="Grey"/>
    <s v="King/Cal K"/>
    <x v="4"/>
    <n v="1081"/>
    <n v="51372.88"/>
  </r>
  <r>
    <x v="8"/>
    <s v="Intelligent Design"/>
    <s v="Raina|Khloe|Arielle"/>
    <s v="COMFORTER (SET)"/>
    <s v="ID10-1247"/>
    <s v="Blush/Gold"/>
    <s v="Full/Queen"/>
    <x v="4"/>
    <n v="1348"/>
    <n v="51355.39"/>
  </r>
  <r>
    <x v="8"/>
    <s v="Mi Zone"/>
    <s v="Glimmer|Sparkle|Dazzle"/>
    <s v="COMFORTER (SET)"/>
    <s v="MZ10-0596"/>
    <s v="Aqua"/>
    <s v="Full/Queen"/>
    <x v="4"/>
    <n v="1347"/>
    <n v="51330.94"/>
  </r>
  <r>
    <x v="2"/>
    <s v="Madison Park"/>
    <s v="Lavine|Anouk|Octavia"/>
    <s v="COMFORTER (SET)"/>
    <s v="MP10-1666"/>
    <s v="Blue"/>
    <s v="King"/>
    <x v="7"/>
    <n v="485"/>
    <n v="51322.15"/>
  </r>
  <r>
    <x v="3"/>
    <s v="Madison Park"/>
    <s v="Zuri|Marselle|Marselle"/>
    <s v="THROW"/>
    <s v="MP50-6675"/>
    <s v="Leopard"/>
    <s v="60x70&quot;"/>
    <x v="7"/>
    <n v="3121"/>
    <n v="51225.01"/>
  </r>
  <r>
    <x v="3"/>
    <s v="Madison Park"/>
    <s v="Zuri|Marselle|Marselle"/>
    <s v="THROW"/>
    <s v="MP50-7193"/>
    <s v="Aqua"/>
    <s v="60x70&quot;"/>
    <x v="7"/>
    <n v="3214"/>
    <n v="51222.3"/>
  </r>
  <r>
    <x v="2"/>
    <s v="Super Listing"/>
    <s v="Phoebe|Himari|Hannah"/>
    <s v="COMFORTER (SET)"/>
    <s v="AM10-0196"/>
    <s v="Ivory"/>
    <s v="King/Cal K"/>
    <x v="1"/>
    <n v="1521"/>
    <n v="51166.6"/>
  </r>
  <r>
    <x v="5"/>
    <s v="Madison Park Signature"/>
    <s v="Ansen|Ansen|Ansen"/>
    <s v="VASES &amp; BOWLS"/>
    <s v="MPS167-211"/>
    <s v="Bronze"/>
    <s v="3-Piece"/>
    <x v="0"/>
    <n v="1911"/>
    <n v="51097.98"/>
  </r>
  <r>
    <x v="2"/>
    <s v="INK+IVY"/>
    <s v="Alpine|Alpine|Alpine"/>
    <s v="COMFORTER (SET)"/>
    <s v="II10-553"/>
    <s v="Navy"/>
    <s v="King/Cal K"/>
    <x v="4"/>
    <n v="658"/>
    <n v="51049.22"/>
  </r>
  <r>
    <x v="3"/>
    <s v="Madison Park"/>
    <s v="Jasmine|Dahlia|Dahlia"/>
    <s v="COMFORTER (SET)"/>
    <s v="MP10-8441"/>
    <s v="Taupe"/>
    <s v="King"/>
    <x v="4"/>
    <n v="797"/>
    <n v="50987.3"/>
  </r>
  <r>
    <x v="9"/>
    <s v="Madison Park Signature"/>
    <s v="800gsm|800gsm|800gsm"/>
    <s v="BATH TOWEL"/>
    <s v="MPS73-460"/>
    <s v="Slate Blue"/>
    <s v="34x68&quot; – 2"/>
    <x v="8"/>
    <n v="1468"/>
    <n v="50963.58"/>
  </r>
  <r>
    <x v="4"/>
    <s v="Sharper Image"/>
    <s v="Cooling Touch|Cooling Touch|Cooling Touch"/>
    <s v="COMFORTER (SET)"/>
    <s v="SI10-0020"/>
    <s v="White"/>
    <s v="King/Cal K"/>
    <x v="10"/>
    <n v="1117"/>
    <n v="50937.35"/>
  </r>
  <r>
    <x v="2"/>
    <s v="Madison Park"/>
    <s v="Harper|Emery|Mercer"/>
    <s v="COVERLET&amp;BEDSPR"/>
    <s v="MP13-6467"/>
    <s v="Green"/>
    <s v="King/Cal K"/>
    <x v="7"/>
    <n v="948"/>
    <n v="50829.43"/>
  </r>
  <r>
    <x v="2"/>
    <s v="Madison Park Essentials"/>
    <s v="Jaxon|Deacon|Ryder"/>
    <s v="COMFORTER (SET)"/>
    <s v="MPE10-1033"/>
    <s v="Aqua/Grey"/>
    <s v="Queen"/>
    <x v="7"/>
    <n v="1200"/>
    <n v="50816.55"/>
  </r>
  <r>
    <x v="2"/>
    <s v="Madison Park"/>
    <s v="Malia|Edna|Alicia"/>
    <s v="COMFORTER (SET)"/>
    <s v="MP10-6183"/>
    <s v="Ivory"/>
    <s v="Full/Queen"/>
    <x v="4"/>
    <n v="713"/>
    <n v="50811"/>
  </r>
  <r>
    <x v="8"/>
    <s v="Urban Habitat"/>
    <s v="Brooklyn|Maize|Kay"/>
    <s v="COMFORTER (SET)"/>
    <s v="UH10-0205"/>
    <s v="Pink"/>
    <s v="Full/Queen"/>
    <x v="8"/>
    <n v="666"/>
    <n v="50789.77"/>
  </r>
  <r>
    <x v="2"/>
    <s v="Super Listing"/>
    <s v="Camden|Reese|Leighton"/>
    <s v="COMFORTER (SET)"/>
    <s v="AM10-0068"/>
    <s v="Navy"/>
    <s v="Full/Queen"/>
    <x v="4"/>
    <n v="2214"/>
    <n v="50703.42"/>
  </r>
  <r>
    <x v="0"/>
    <s v="Madison Park"/>
    <s v="Martin|Chase|Mathew"/>
    <s v="OTTOMAN"/>
    <s v="FPF18-0264"/>
    <s v="Linen"/>
    <s v="See below"/>
    <x v="7"/>
    <n v="391"/>
    <n v="50689.72"/>
  </r>
  <r>
    <x v="2"/>
    <s v="Super Listing"/>
    <s v="Porter|Evans|Walker"/>
    <s v="DUVET&amp;DUVET SET"/>
    <s v="AM12-0153"/>
    <s v="Blue/Grey"/>
    <s v="Queen"/>
    <x v="1"/>
    <n v="2345"/>
    <n v="50614.96"/>
  </r>
  <r>
    <x v="2"/>
    <s v="Madison Park"/>
    <s v="Laurel|Vivian|Piedmont"/>
    <s v="COMFORTER (SET)"/>
    <s v="MP10-433"/>
    <s v="Ivory"/>
    <s v="King"/>
    <x v="7"/>
    <n v="727"/>
    <n v="50594.84"/>
  </r>
  <r>
    <x v="2"/>
    <s v="Madison Park"/>
    <s v="Laurel|Vivian|Piedmont"/>
    <s v="COMFORTER (SET)"/>
    <s v="MP10-432"/>
    <s v="Ivory"/>
    <s v="Queen"/>
    <x v="7"/>
    <n v="879"/>
    <n v="50583.63"/>
  </r>
  <r>
    <x v="3"/>
    <s v="Serta"/>
    <s v="Plush Heated|Plush Heated|Plush Heated"/>
    <s v="ELECT BLANKET"/>
    <s v="ST54-0089"/>
    <s v="Ivory"/>
    <s v="King"/>
    <x v="7"/>
    <n v="600"/>
    <n v="50574.9"/>
  </r>
  <r>
    <x v="7"/>
    <s v="True North by Sleep Philosophy"/>
    <s v="Cozy Cotton Flannel|Cozy Cotton Flannel|Cozy Cotton Flannel"/>
    <s v="SHEET/SHEET SET"/>
    <s v="TN20-0380"/>
    <s v="Grey Dogs"/>
    <s v="Queen"/>
    <x v="0"/>
    <n v="2031"/>
    <n v="50523.28"/>
  </r>
  <r>
    <x v="3"/>
    <s v="Madison Park"/>
    <s v="Chunky Double Knit|Chunky Double Knit|Chunky Double Knit"/>
    <s v="THROW"/>
    <s v="MP50-6137"/>
    <s v="Blush"/>
    <s v="50x60&quot;"/>
    <x v="4"/>
    <n v="1153"/>
    <n v="50508.800000000003"/>
  </r>
  <r>
    <x v="2"/>
    <s v="Super Listing"/>
    <s v="Boulder Stripe|Cascade Stripe|Highland Stripe"/>
    <s v="COMFORTER (SET)"/>
    <s v="AM10-0032"/>
    <s v="Brown"/>
    <s v="Full/Queen"/>
    <x v="7"/>
    <n v="1473"/>
    <n v="50490.82"/>
  </r>
  <r>
    <x v="8"/>
    <s v="Mi Zone Kids"/>
    <s v="Heath|Theo|Cassius"/>
    <s v="COMFORTER (SET)"/>
    <s v="MZK10-265"/>
    <s v="Green"/>
    <s v="Twin"/>
    <x v="7"/>
    <n v="1555"/>
    <n v="50388.03"/>
  </r>
  <r>
    <x v="5"/>
    <s v="Madison Park Signature"/>
    <s v="Marlowe|Marlowe|Marlowe"/>
    <s v="DEC. MIRROR"/>
    <s v="MPS160-339"/>
    <s v="Silver"/>
    <s v="36&quot; Dia"/>
    <x v="4"/>
    <n v="450"/>
    <n v="50377.32"/>
  </r>
  <r>
    <x v="2"/>
    <s v="Madison Park Signature"/>
    <s v="Chapman|Chapman|Chapman"/>
    <s v="COMFORTER (SET)"/>
    <s v="MPS10-549"/>
    <s v="Nuetual Ivory"/>
    <s v="King"/>
    <x v="10"/>
    <n v="262"/>
    <n v="50365.16"/>
  </r>
  <r>
    <x v="7"/>
    <s v="True North by Sleep Philosophy"/>
    <s v="Soloft Plush|Soloft Plush|Soloft Plush"/>
    <s v="SHEET/SHEET SET"/>
    <s v="BL20-0448"/>
    <s v="Ivory"/>
    <s v="King"/>
    <x v="0"/>
    <n v="1301"/>
    <n v="50312.94"/>
  </r>
  <r>
    <x v="5"/>
    <s v="INK+IVY"/>
    <s v="Nova|Nova|Nova"/>
    <s v="DEC. MIRROR"/>
    <s v="II95F-0155"/>
    <s v="Natural"/>
    <s v="See below"/>
    <x v="4"/>
    <n v="754"/>
    <n v="50282.51"/>
  </r>
  <r>
    <x v="2"/>
    <s v="Madison Park"/>
    <s v="Sabrina|Sarah|Amber"/>
    <s v="COVERLET&amp;BEDSPR"/>
    <s v="MP13-5321"/>
    <s v="Off-White"/>
    <s v="King/Cal K"/>
    <x v="7"/>
    <n v="810"/>
    <n v="50272.63"/>
  </r>
  <r>
    <x v="6"/>
    <s v="Madison Park Signature"/>
    <s v="Splendor|Splendor|Splendor"/>
    <s v="BATH RUG"/>
    <s v="MPS72-517"/>
    <s v="Charcoal"/>
    <s v="21x34&quot;"/>
    <x v="0"/>
    <n v="2759"/>
    <n v="50261.55"/>
  </r>
  <r>
    <x v="6"/>
    <s v="INK+IVY"/>
    <s v="Alpine|Alpine|Alpine"/>
    <s v="SHOWER CURTAIN"/>
    <s v="II70-541"/>
    <s v="Navy"/>
    <s v="72x72&quot;"/>
    <x v="4"/>
    <n v="2663"/>
    <n v="50244.39"/>
  </r>
  <r>
    <x v="7"/>
    <s v="Comfort Spaces"/>
    <s v="Cotton 144TC|Cotton 144TC|Cotton 144TC"/>
    <s v="SHEET/SHEET SET"/>
    <s v="CS20-0582"/>
    <s v="Diamond Blue"/>
    <s v="Twin"/>
    <x v="3"/>
    <n v="3289"/>
    <n v="50241.32"/>
  </r>
  <r>
    <x v="3"/>
    <s v="Serta"/>
    <s v="Plush Heated|Plush Heated|Plush Heated"/>
    <s v="ELECT BLANKET"/>
    <s v="ST54-0084"/>
    <s v="Dark Grey"/>
    <s v="Queen"/>
    <x v="7"/>
    <n v="633"/>
    <n v="50150.36"/>
  </r>
  <r>
    <x v="3"/>
    <s v="Serta"/>
    <s v="Fleece to Sherpa|Fleece to Sherpa|Fleece to Sherpa"/>
    <s v="ELECT BLANKET"/>
    <s v="ST54-0109"/>
    <s v="Ivory"/>
    <s v="King"/>
    <x v="7"/>
    <n v="608"/>
    <n v="50102.01"/>
  </r>
  <r>
    <x v="1"/>
    <s v="Madison Park"/>
    <s v="Galen|Colm|Paxton"/>
    <s v="WINDOW PANEL"/>
    <s v="MP40-7226"/>
    <s v="White"/>
    <s v="35x64&quot;"/>
    <x v="0"/>
    <n v="1300"/>
    <n v="50049.49"/>
  </r>
  <r>
    <x v="3"/>
    <s v="Beautyrest"/>
    <s v="Heated Microlight to Berber|Heated Microlight to Berber"/>
    <s v="ELECT BLANKET"/>
    <s v="BR54-1927"/>
    <s v="Purple"/>
    <s v="60x70&quot;"/>
    <x v="7"/>
    <n v="1300"/>
    <n v="49966.5"/>
  </r>
  <r>
    <x v="3"/>
    <s v="Intelligent Design"/>
    <s v="Malea|Leena|Leena"/>
    <s v="COMFORTER (SET)"/>
    <s v="ID10-1697"/>
    <s v="Grey"/>
    <s v="Full/Queen"/>
    <x v="4"/>
    <n v="1239"/>
    <n v="49963.25"/>
  </r>
  <r>
    <x v="2"/>
    <s v="Madison Park"/>
    <s v="Dawn|Vanessa|Stella"/>
    <s v="COMFORTER (SET)"/>
    <s v="MP10-7277"/>
    <s v="Yellow"/>
    <s v="Queen"/>
    <x v="7"/>
    <n v="554"/>
    <n v="49961.22"/>
  </r>
  <r>
    <x v="0"/>
    <s v="Madison Park Signature"/>
    <s v="Helena|Helena|Helena"/>
    <s v="DINING TABLE"/>
    <s v="MPS121-0113"/>
    <s v="Grey"/>
    <s v="See below"/>
    <x v="7"/>
    <n v="232"/>
    <n v="49929.58"/>
  </r>
  <r>
    <x v="2"/>
    <s v="Madison Park Essentials"/>
    <s v="Knowles|Glendale|Cabrillo"/>
    <s v="COMFORTER (SET)"/>
    <s v="MPE10-160"/>
    <s v="Aqua"/>
    <s v="Queen"/>
    <x v="7"/>
    <n v="775"/>
    <n v="49794.13"/>
  </r>
  <r>
    <x v="8"/>
    <s v="Mi Zone Kids"/>
    <s v="Tessa|Tanya|Jamie"/>
    <s v="COMFORTER (SET)"/>
    <s v="MZK10-261"/>
    <s v="Blush"/>
    <s v="Twin"/>
    <x v="7"/>
    <n v="1397"/>
    <n v="49777.64"/>
  </r>
  <r>
    <x v="2"/>
    <s v="510 Design"/>
    <s v="Shawnee|Josefina|Stacie"/>
    <s v="COMFORTER (SET)"/>
    <s v="5DS10-0222"/>
    <s v="Blush"/>
    <s v="Queen"/>
    <x v="7"/>
    <n v="1047"/>
    <n v="49762.92"/>
  </r>
  <r>
    <x v="8"/>
    <s v="Mi Zone"/>
    <s v="Allison|Mackenzie|Kelly"/>
    <s v="COMFORTER (SET)"/>
    <s v="MZ10-075"/>
    <s v="Yellow"/>
    <s v="Full/Queen"/>
    <x v="7"/>
    <n v="1377"/>
    <n v="49747.92"/>
  </r>
  <r>
    <x v="3"/>
    <s v="Woolrich"/>
    <s v="Burlington|Burlington|Burlington"/>
    <s v="BLANKET"/>
    <s v="WR51-2213"/>
    <s v="Grey"/>
    <s v="King"/>
    <x v="0"/>
    <n v="1725"/>
    <n v="49744.6"/>
  </r>
  <r>
    <x v="2"/>
    <s v="Madison Park"/>
    <s v="Camelia|Iris|Lillian"/>
    <s v="COMFORTER (SET)"/>
    <s v="MP10-4689"/>
    <s v="Natural"/>
    <s v="King"/>
    <x v="7"/>
    <n v="603"/>
    <n v="49732.29"/>
  </r>
  <r>
    <x v="0"/>
    <s v="Madison Park"/>
    <s v="Augustine|Caddy|Bewick"/>
    <s v="MOTION"/>
    <s v="MP103-0602"/>
    <s v="Cream"/>
    <s v="See below"/>
    <x v="7"/>
    <n v="210"/>
    <n v="49721.41"/>
  </r>
  <r>
    <x v="2"/>
    <s v="Madison Park"/>
    <s v="Dawn|Vanessa|Stella"/>
    <s v="COVERLET&amp;BEDSPR"/>
    <s v="MP13-2799"/>
    <s v="Coral"/>
    <s v="Full/Queen"/>
    <x v="4"/>
    <n v="781"/>
    <n v="49693.27"/>
  </r>
  <r>
    <x v="2"/>
    <s v="Madison Park"/>
    <s v="Ava|Elicia|Anett"/>
    <s v="COMFORTER (SET)"/>
    <s v="MP10-6033"/>
    <s v="Taupe"/>
    <s v="King"/>
    <x v="7"/>
    <n v="568"/>
    <n v="49681.440000000002"/>
  </r>
  <r>
    <x v="4"/>
    <s v="Madison Park"/>
    <s v="Winfield|Westport|Westport"/>
    <s v="COMFORTER (SET)"/>
    <s v="MP10-1248"/>
    <s v="White"/>
    <s v="King/Cal K"/>
    <x v="7"/>
    <n v="1043"/>
    <n v="49632.21"/>
  </r>
  <r>
    <x v="2"/>
    <s v="Madison Park"/>
    <s v="Aubrey|Whitman|Charlotte"/>
    <s v="COVERLET&amp;BEDSPR"/>
    <s v="MP13-7964"/>
    <s v="Navy"/>
    <s v="Queen"/>
    <x v="7"/>
    <n v="715"/>
    <n v="49616.3"/>
  </r>
  <r>
    <x v="6"/>
    <s v="Madison Park"/>
    <s v="Aubrey|Whitman|Charlotte"/>
    <s v="SHOWER CURTAIN"/>
    <s v="MP70-6459"/>
    <s v="Navy"/>
    <s v="72x72&quot;"/>
    <x v="4"/>
    <n v="3222"/>
    <n v="49571.14"/>
  </r>
  <r>
    <x v="9"/>
    <s v="Madison Park Signature"/>
    <s v="800GSM|800GSM|800GSM"/>
    <s v="BATH TOWEL"/>
    <s v="MPS73-321"/>
    <s v="Blush"/>
    <s v="8-Piece"/>
    <x v="8"/>
    <n v="1398"/>
    <n v="49523.16"/>
  </r>
  <r>
    <x v="8"/>
    <s v="Intelligent Design"/>
    <s v="Loretta|Eleni|Blaire"/>
    <s v="COMFORTER (SET)"/>
    <s v="ID10-1377"/>
    <s v="Navy"/>
    <s v="Queen"/>
    <x v="8"/>
    <n v="1292"/>
    <n v="49378.37"/>
  </r>
  <r>
    <x v="9"/>
    <s v="Madison Park Signature"/>
    <s v="800gsm|800gsm|800gsm"/>
    <s v="BATH TOWEL"/>
    <s v="MPS73-431"/>
    <s v="Silver"/>
    <s v="34x68&quot; – 2"/>
    <x v="8"/>
    <n v="1447"/>
    <n v="49374.61"/>
  </r>
  <r>
    <x v="3"/>
    <s v="Beautyrest"/>
    <s v="Heated Plush|Heated Plush|Heated Plush"/>
    <s v="ELECT BLANKET"/>
    <s v="BR54-0656"/>
    <s v="Lavender"/>
    <s v="Queen"/>
    <x v="8"/>
    <n v="676"/>
    <n v="49361.87"/>
  </r>
  <r>
    <x v="0"/>
    <s v="Madison Park"/>
    <s v="Camel|Peyton|Amory"/>
    <s v="BAR STOOL"/>
    <s v="FPF20-0552"/>
    <s v="Cream"/>
    <s v="See below"/>
    <x v="7"/>
    <n v="574"/>
    <n v="49351.46"/>
  </r>
  <r>
    <x v="3"/>
    <s v="Beautyrest"/>
    <s v="Heated Berber Wrap|Heated Berber Wrap|Heated Berber Wrap"/>
    <s v="ELECT BLANKET"/>
    <s v="BR54-0827"/>
    <s v="Blush Lattice"/>
    <s v="50x64&quot;"/>
    <x v="5"/>
    <n v="1400"/>
    <n v="49340.23"/>
  </r>
  <r>
    <x v="3"/>
    <s v="Beautyrest"/>
    <s v="Electric Micro Fleece|Electric Micro Fleece|Electric Micro Fleece"/>
    <s v="ELECT BLANKET"/>
    <s v="BR54-0182"/>
    <s v="Beige"/>
    <s v="King"/>
    <x v="8"/>
    <n v="563"/>
    <n v="49332.51"/>
  </r>
  <r>
    <x v="1"/>
    <s v="SunSmart"/>
    <s v="Cassius|Odessa|Aurora"/>
    <s v="WINDOW PANEL"/>
    <s v="SS40-0005"/>
    <s v="Gold"/>
    <s v="50x95&quot;"/>
    <x v="4"/>
    <n v="1685"/>
    <n v="49299.22"/>
  </r>
  <r>
    <x v="0"/>
    <s v="Madison Park"/>
    <s v="Hilton|Sheldon|Bally"/>
    <s v="ACCENT CHAIR"/>
    <s v="FPF18-0106"/>
    <s v="Purple"/>
    <s v="See below"/>
    <x v="7"/>
    <n v="330"/>
    <n v="49180.82"/>
  </r>
  <r>
    <x v="0"/>
    <s v="Threshold"/>
    <s v="Higgins"/>
    <s v="ACCENT CHAIR"/>
    <s v="TG100-0261"/>
    <s v="Olive Green"/>
    <s v="See below"/>
    <x v="2"/>
    <n v="260"/>
    <n v="49140"/>
  </r>
  <r>
    <x v="2"/>
    <s v="Comfort Spaces"/>
    <s v="Kienna|Kienna|Kienna"/>
    <s v="COVERLET&amp;BEDSPR"/>
    <s v="CS13-0547"/>
    <s v="Grey"/>
    <s v="75x39&quot;"/>
    <x v="5"/>
    <n v="1790"/>
    <n v="49121.760000000002"/>
  </r>
  <r>
    <x v="8"/>
    <s v="Mi Zone"/>
    <s v="Primrose|Talia|Evie"/>
    <s v="COMFORTER (SET)"/>
    <s v="MZ10-0642"/>
    <s v="Purple Multi"/>
    <s v="Twin/Twin "/>
    <x v="0"/>
    <n v="1374"/>
    <n v="49056.34"/>
  </r>
  <r>
    <x v="0"/>
    <s v="Madison Park"/>
    <s v="Brody|Victor|Taye"/>
    <s v="DINING CHAIR"/>
    <s v="MP100-0038"/>
    <s v="Cream"/>
    <s v="See below"/>
    <x v="11"/>
    <n v="278"/>
    <n v="49043.65"/>
  </r>
  <r>
    <x v="2"/>
    <s v="Madison Park"/>
    <s v="Aubrey|Whitman|Charlotte"/>
    <s v="COVERLET&amp;BEDSPR"/>
    <s v="MP13-7963"/>
    <s v="Burgundy"/>
    <s v="King"/>
    <x v="7"/>
    <n v="586"/>
    <n v="48976.07"/>
  </r>
  <r>
    <x v="2"/>
    <s v="Madison Park"/>
    <s v="Tuscany|Marino|Genoa"/>
    <s v="COVERLET&amp;BEDSPR"/>
    <s v="MP13-6122"/>
    <s v="Blush"/>
    <s v="King/Cal K"/>
    <x v="4"/>
    <n v="1008"/>
    <n v="48903.58"/>
  </r>
  <r>
    <x v="3"/>
    <s v="Beautyrest"/>
    <s v="Heated Microfiber|Heated Microfiber|Heated Microfiber"/>
    <s v="ELEC MATT PAD"/>
    <s v="BR55-0537"/>
    <s v="White"/>
    <s v="Cal King"/>
    <x v="0"/>
    <n v="755"/>
    <n v="48900.97"/>
  </r>
  <r>
    <x v="0"/>
    <s v="Madison Park"/>
    <s v="Amelia|Baldwin|Janice"/>
    <s v="HEADBOARD"/>
    <s v="MP116-1142"/>
    <s v="Navy"/>
    <s v="Queen"/>
    <x v="4"/>
    <n v="281"/>
    <n v="48893.78"/>
  </r>
  <r>
    <x v="2"/>
    <s v="Madison Park"/>
    <s v="Cape Cod|Chatham|Bedford"/>
    <s v="COMFORTER (SET)"/>
    <s v="MP10-5281"/>
    <s v="Blue"/>
    <s v="Queen"/>
    <x v="7"/>
    <n v="676"/>
    <n v="48823.29"/>
  </r>
  <r>
    <x v="8"/>
    <s v="Intelligent Design"/>
    <s v="Robbie|Roger|Rick"/>
    <s v="COMFORTER (SET)"/>
    <s v="ID10-1225"/>
    <s v="Navy Multi"/>
    <s v="Twin XL"/>
    <x v="0"/>
    <n v="1300"/>
    <n v="48654.21"/>
  </r>
  <r>
    <x v="3"/>
    <s v="Madison Park"/>
    <s v="Egyptian Cotton|Egyptian Cotton|Egyptian Cotton"/>
    <s v="BLANKET"/>
    <s v="MP51N-6432"/>
    <s v="Teal"/>
    <s v="Full/Queen"/>
    <x v="8"/>
    <n v="1420"/>
    <n v="48614.67"/>
  </r>
  <r>
    <x v="9"/>
    <s v="Madison Park"/>
    <s v="Organic|Organic|Organic"/>
    <s v="BATH TOWEL"/>
    <s v="MP73-7473"/>
    <s v="Charcoal"/>
    <s v="6-Piece"/>
    <x v="7"/>
    <n v="1757"/>
    <n v="48608.07"/>
  </r>
  <r>
    <x v="7"/>
    <s v="True North by Sleep Philosophy"/>
    <s v="Cozy Cotton Flannel|Cozy Cotton Flannel|Cozy Cotton Flannel"/>
    <s v="SHEET/SHEET SET"/>
    <s v="TN20-0113"/>
    <s v="Ivory Solid"/>
    <s v="Queen"/>
    <x v="0"/>
    <n v="1984"/>
    <n v="48601.84"/>
  </r>
  <r>
    <x v="2"/>
    <s v="Croscill Classics"/>
    <s v="Julius|Julius|Julius"/>
    <s v="COMFORTER (SET)"/>
    <s v="CCL10-0064"/>
    <s v="Blue/Grey"/>
    <s v="Cal King"/>
    <x v="7"/>
    <n v="229"/>
    <n v="48596.24"/>
  </r>
  <r>
    <x v="2"/>
    <s v="Super Listing"/>
    <s v="Porter|Evans|Walker"/>
    <s v="COMFORTER (SET)"/>
    <s v="AM10-0387"/>
    <s v="Silver"/>
    <s v="Queen"/>
    <x v="8"/>
    <n v="1670"/>
    <n v="48574.2"/>
  </r>
  <r>
    <x v="3"/>
    <s v="Madison Park Essentials"/>
    <s v="Parkston|Hartford|Hartford"/>
    <s v="COMFORTER (SET)"/>
    <s v="BASI10-0244"/>
    <s v="Navy"/>
    <s v="King/Cal K"/>
    <x v="1"/>
    <n v="1536"/>
    <n v="48556.79"/>
  </r>
  <r>
    <x v="2"/>
    <s v="Madison Park"/>
    <s v="Palisades|Hanover|Overland"/>
    <s v="COMFORTER (SET)"/>
    <s v="MP10-1316"/>
    <s v="Blue"/>
    <s v="Queen"/>
    <x v="7"/>
    <n v="692"/>
    <n v="48554.63"/>
  </r>
  <r>
    <x v="2"/>
    <s v="Madison Park Essentials"/>
    <s v="Alexis|Jeanie|Karissa"/>
    <s v="COMFORTER (SET)"/>
    <s v="CS10-1382"/>
    <s v="Yellow"/>
    <s v="King"/>
    <x v="7"/>
    <n v="1367"/>
    <n v="48530.69"/>
  </r>
  <r>
    <x v="7"/>
    <s v="Woolrich"/>
    <s v="Cotton Flannel|Cotton Flannel|Cotton Flannel"/>
    <s v="SHEET/SHEET SET"/>
    <s v="WR20-1800"/>
    <s v="Red Plaid"/>
    <s v="King"/>
    <x v="0"/>
    <n v="1448"/>
    <n v="48508.6"/>
  </r>
  <r>
    <x v="2"/>
    <s v="Madison Park"/>
    <s v="Princeton|Dartmouth|Cambridge"/>
    <s v="COVERLET&amp;BEDSPR"/>
    <s v="MP13-7967"/>
    <s v="Blue"/>
    <s v="King"/>
    <x v="7"/>
    <n v="684"/>
    <n v="48503.71"/>
  </r>
  <r>
    <x v="7"/>
    <s v="Beautyrest"/>
    <s v="600 Thread Count|600 Thread Count|600 Thread Count"/>
    <s v="SHEET/SHEET SET"/>
    <s v="BR20-0996"/>
    <s v="Grey"/>
    <s v="King"/>
    <x v="1"/>
    <n v="1360"/>
    <n v="48425.54"/>
  </r>
  <r>
    <x v="2"/>
    <s v="Madison Park"/>
    <s v="Laurel|Vivian|Piedmont"/>
    <s v="COMFORTER (SET)"/>
    <s v="MP10-255"/>
    <s v="Plum"/>
    <s v="King"/>
    <x v="7"/>
    <n v="697"/>
    <n v="48416.41"/>
  </r>
  <r>
    <x v="4"/>
    <s v="Sleep Philosophy"/>
    <s v="Memory Foam|Memory Foam|Memory Foam"/>
    <s v="NORMAL PILLOW"/>
    <s v="BASI30-0523"/>
    <s v="White"/>
    <s v="22x24x7&quot;"/>
    <x v="4"/>
    <n v="2095"/>
    <n v="48330.41"/>
  </r>
  <r>
    <x v="0"/>
    <s v="Martha Stewart"/>
    <s v="Amber|Amber|Amber"/>
    <s v="MOTION"/>
    <s v="MT103-0049"/>
    <s v="Light Blue"/>
    <s v="See below"/>
    <x v="11"/>
    <n v="178"/>
    <n v="48313.56"/>
  </r>
  <r>
    <x v="8"/>
    <s v="Intelligent Design"/>
    <s v="Felicia|Isabel|Alyssa"/>
    <s v="COMFORTER (SET)"/>
    <s v="ID10-1792"/>
    <s v="Grey"/>
    <s v="Full/Queen"/>
    <x v="4"/>
    <n v="1307"/>
    <n v="48254.15"/>
  </r>
  <r>
    <x v="2"/>
    <s v="Madison Park"/>
    <s v="Genevieve|Abigail|Beverly"/>
    <s v="COMFORTER (SET)"/>
    <s v="MP10-281"/>
    <s v="Blue"/>
    <s v="King"/>
    <x v="7"/>
    <n v="729"/>
    <n v="48243.56"/>
  </r>
  <r>
    <x v="7"/>
    <s v="Beautyrest"/>
    <s v="600 Thread Count|600 Thread Count|600 Thread Count"/>
    <s v="SHEET/SHEET SET"/>
    <s v="BR20-1000"/>
    <s v="Seafoam"/>
    <s v="King"/>
    <x v="1"/>
    <n v="1353"/>
    <n v="48219.94"/>
  </r>
  <r>
    <x v="2"/>
    <s v="Woolrich"/>
    <s v="Perry|Perry|Perry"/>
    <s v="COMFORTER (SET)"/>
    <s v="WR10-2191"/>
    <s v="Blue"/>
    <s v="Twin/Twin "/>
    <x v="0"/>
    <n v="631"/>
    <n v="48216.02"/>
  </r>
  <r>
    <x v="6"/>
    <s v="INK+IVY"/>
    <s v="Imani|Imani|Imani"/>
    <s v="SHOWER CURTAIN"/>
    <s v="II70-1123"/>
    <s v="Gray"/>
    <s v="72x72&quot;"/>
    <x v="4"/>
    <n v="1839"/>
    <n v="48163.81"/>
  </r>
  <r>
    <x v="2"/>
    <s v="Madison Park"/>
    <s v="Pebble Beach|Pacific Grove|Ocean View"/>
    <s v="COVERLET&amp;BEDSPR"/>
    <s v="MP13-8077"/>
    <s v="Aqua"/>
    <s v="Full/Queen"/>
    <x v="7"/>
    <n v="758"/>
    <n v="48139.1"/>
  </r>
  <r>
    <x v="3"/>
    <s v="Beautyrest"/>
    <s v="Electric Micro Fleece|Electric Micro Fleece|Electric Micro Fleece"/>
    <s v="ELECT BLANKET"/>
    <s v="BR54-0181"/>
    <s v="Beige"/>
    <s v="Queen"/>
    <x v="8"/>
    <n v="613"/>
    <n v="48114.28"/>
  </r>
  <r>
    <x v="0"/>
    <s v="Madison Park"/>
    <s v="Capstone|Wilmette|Milton"/>
    <s v="MOTION"/>
    <s v="MP103-0242"/>
    <s v="Slate"/>
    <s v="See below"/>
    <x v="7"/>
    <n v="292"/>
    <n v="48098.62"/>
  </r>
  <r>
    <x v="5"/>
    <s v="Madison Park"/>
    <s v="Medallion Trio|Medallion Trio|Medallion Trio"/>
    <s v="AWD"/>
    <s v="MP95B-0257"/>
    <s v="Natural/White"/>
    <s v="See below"/>
    <x v="0"/>
    <n v="1235"/>
    <n v="48037.33"/>
  </r>
  <r>
    <x v="2"/>
    <s v="Super Listing"/>
    <s v="Mina|Hanna|Aera"/>
    <s v="DUVET&amp;DUVET SET"/>
    <s v="AM12-0048"/>
    <s v="Sage Green"/>
    <s v="King/Cal K"/>
    <x v="1"/>
    <n v="1833"/>
    <n v="48031.88"/>
  </r>
  <r>
    <x v="10"/>
    <s v="Hampton Hill"/>
    <s v="Presidio|Presidio|Presidio"/>
    <s v="LGT-CHANDELIERS"/>
    <s v="FB150-1153"/>
    <s v="Gold/Black"/>
    <s v="See below"/>
    <x v="0"/>
    <n v="347"/>
    <n v="47871.87"/>
  </r>
  <r>
    <x v="3"/>
    <s v="Beautyrest"/>
    <s v="Cotton|Cotton|Cotton"/>
    <s v="ELEC MATT PAD"/>
    <s v="BR55-0899"/>
    <s v="White"/>
    <s v="Full"/>
    <x v="4"/>
    <n v="839"/>
    <n v="47818.41"/>
  </r>
  <r>
    <x v="2"/>
    <s v="Madison Park"/>
    <s v="Timber|Heavenly|Hilltop"/>
    <s v="COVERLET&amp;BEDSPR"/>
    <s v="MP13-7525"/>
    <s v="Green / Navy"/>
    <s v="King/Cal K"/>
    <x v="7"/>
    <n v="1109"/>
    <n v="47816.69"/>
  </r>
  <r>
    <x v="3"/>
    <s v="True North by Sleep Philosophy"/>
    <s v="Marbled Sherpa|Marbled Sherpa|Marbled Sherpa"/>
    <s v="ELECT BLANKET"/>
    <s v="TN54-0507"/>
    <s v="Brown"/>
    <s v="50x60&quot;"/>
    <x v="7"/>
    <n v="1368"/>
    <n v="47776.78"/>
  </r>
  <r>
    <x v="2"/>
    <s v="Madison Park"/>
    <s v="Laurel|Vivian|Piedmont"/>
    <s v="COMFORTER (SET)"/>
    <s v="MP10-252"/>
    <s v="Taupe"/>
    <s v="King"/>
    <x v="7"/>
    <n v="680"/>
    <n v="47770.239999999998"/>
  </r>
  <r>
    <x v="2"/>
    <s v="Madison Park"/>
    <s v="Dune|Meyers|Connell"/>
    <s v="COMFORTER (SET)"/>
    <s v="MP10-146"/>
    <s v="Grey"/>
    <s v="Queen"/>
    <x v="7"/>
    <n v="710"/>
    <n v="47754.22"/>
  </r>
  <r>
    <x v="8"/>
    <s v="Intelligent Design"/>
    <s v="Raina|Khloe|Arielle"/>
    <s v="COMFORTER (SET)"/>
    <s v="ID10-1509"/>
    <s v="Ivory/Gold"/>
    <s v="King/Cal K"/>
    <x v="4"/>
    <n v="1104"/>
    <n v="47702.46"/>
  </r>
  <r>
    <x v="0"/>
    <s v="Martha Stewart"/>
    <s v="Crestview|Crestview|Crestview"/>
    <s v="OCCASIONL TABLE"/>
    <s v="MT120-1193"/>
    <s v="Reclaimed Wheat"/>
    <s v="36&quot;W x 14&quot;"/>
    <x v="4"/>
    <n v="209"/>
    <n v="47625.69"/>
  </r>
  <r>
    <x v="2"/>
    <s v="Madison Park"/>
    <s v="Harper|Emery|Mercer"/>
    <s v="COVERLET&amp;BEDSPR"/>
    <s v="MP13-3304"/>
    <s v="Navy"/>
    <s v="King/Cal K"/>
    <x v="7"/>
    <n v="892"/>
    <n v="47624.3"/>
  </r>
  <r>
    <x v="0"/>
    <s v="Madison Park Signature"/>
    <s v="Beckett|Beckett|Beckett"/>
    <s v="ACCENT CHEST"/>
    <s v="MPS130-0306"/>
    <s v="Natural"/>
    <s v="See below"/>
    <x v="4"/>
    <n v="215"/>
    <n v="47591.64"/>
  </r>
  <r>
    <x v="2"/>
    <s v="Madison Park Essentials"/>
    <s v="Saben|Barret|Seth"/>
    <s v="COMFORTER (SET)"/>
    <s v="MPE10-165"/>
    <s v="Taupe"/>
    <s v="Queen"/>
    <x v="4"/>
    <n v="653"/>
    <n v="47539.33"/>
  </r>
  <r>
    <x v="3"/>
    <s v="Madison Park Essentials"/>
    <s v="Larkspur|Windsor|Windsor"/>
    <s v="COMFORTER (SET)"/>
    <s v="MPE10-615"/>
    <s v="Charcoal/Grey"/>
    <s v="Full/Queen"/>
    <x v="4"/>
    <n v="1690"/>
    <n v="47456.43"/>
  </r>
  <r>
    <x v="3"/>
    <s v="Intelligent Design"/>
    <s v="Brielle|Ella|Ella"/>
    <s v="COMFORTER (SET)"/>
    <s v="ID10-2143"/>
    <s v="Blush"/>
    <s v="Twin/Twin "/>
    <x v="0"/>
    <n v="1658"/>
    <n v="47454.37"/>
  </r>
  <r>
    <x v="2"/>
    <s v="Super Listing"/>
    <s v="Camden|Reese|Leighton"/>
    <s v="COMFORTER (SET)"/>
    <s v="AM10-0059"/>
    <s v="Grey"/>
    <s v="Full/Queen"/>
    <x v="4"/>
    <n v="1990"/>
    <n v="47444.62"/>
  </r>
  <r>
    <x v="2"/>
    <s v="Madison Park"/>
    <s v="Walter|Clayton|Kelan"/>
    <s v="COMFORTER (SET)"/>
    <s v="MP10-7129"/>
    <s v="Navy"/>
    <s v="Queen"/>
    <x v="7"/>
    <n v="865"/>
    <n v="47440.25"/>
  </r>
  <r>
    <x v="10"/>
    <s v="510 Design"/>
    <s v="Zusa|Zusa|Zusa"/>
    <s v="LGT-TABLE LAMPS"/>
    <s v="5DS153-0046"/>
    <s v="Gold/White"/>
    <s v="See below"/>
    <x v="0"/>
    <n v="1210"/>
    <n v="47417.08"/>
  </r>
  <r>
    <x v="3"/>
    <s v="Beautyrest"/>
    <s v="Heated Plush|Heated Plush|Heated Plush"/>
    <s v="ELECT BLANKET"/>
    <s v="BR54-0906"/>
    <s v="Aqua"/>
    <s v="King"/>
    <x v="4"/>
    <n v="519"/>
    <n v="47367.49"/>
  </r>
  <r>
    <x v="2"/>
    <s v="INK+IVY"/>
    <s v="Imani|Imani|Imani"/>
    <s v="DUVET&amp;DUVET SET"/>
    <s v="II12-997"/>
    <s v="Ivory"/>
    <s v="King/Cal K"/>
    <x v="0"/>
    <n v="667"/>
    <n v="47356.18"/>
  </r>
  <r>
    <x v="6"/>
    <s v="Madison Park"/>
    <s v="Ara|Loire|Maris"/>
    <s v="SHOWER CURTAIN"/>
    <s v="MP70-7541"/>
    <s v="Taupe"/>
    <s v="72x72&quot;"/>
    <x v="4"/>
    <n v="3103"/>
    <n v="47333.24"/>
  </r>
  <r>
    <x v="3"/>
    <s v="Beautyrest"/>
    <s v="Electric Micro Fleece|Electric Micro Fleece|Electric Micro Fleece"/>
    <s v="ELECT BLANKET"/>
    <s v="BR54-0177"/>
    <s v="Ivory"/>
    <s v="Queen"/>
    <x v="4"/>
    <n v="603"/>
    <n v="47285.98"/>
  </r>
  <r>
    <x v="2"/>
    <s v="Woolrich"/>
    <s v="Sunset|Sunset|Sunset"/>
    <s v="COVERLET&amp;BEDSPR"/>
    <s v="WR14-1731"/>
    <s v="Red"/>
    <s v="King/Cal K"/>
    <x v="4"/>
    <n v="800"/>
    <n v="47271.76"/>
  </r>
  <r>
    <x v="2"/>
    <s v="Madison Park"/>
    <s v="Keaton|Jaxson|Mitchell"/>
    <s v="COVERLET&amp;BEDSPR"/>
    <s v="MP13-627"/>
    <s v="White"/>
    <s v="King/Cal K"/>
    <x v="7"/>
    <n v="1089"/>
    <n v="47269.45"/>
  </r>
  <r>
    <x v="0"/>
    <s v="Martha Stewart"/>
    <s v="Winfield|Winfield|Winfield"/>
    <s v="DINING CHAIR"/>
    <s v="MT108-0160"/>
    <s v="Light Grey"/>
    <s v="Set of 2"/>
    <x v="4"/>
    <n v="190"/>
    <n v="47234.03"/>
  </r>
  <r>
    <x v="7"/>
    <s v="Madison Park"/>
    <s v="Silk|Silk|Silk"/>
    <s v="PILLOWCASE"/>
    <s v="MP21-7475"/>
    <s v="Ivory"/>
    <s v="Standard"/>
    <x v="0"/>
    <n v="1920"/>
    <n v="47231.75"/>
  </r>
  <r>
    <x v="9"/>
    <s v="Madison Park Signature"/>
    <s v="800GSM|800GSM|800GSM"/>
    <s v="BATH TOWEL"/>
    <s v="MPS73-413"/>
    <s v="Yellow"/>
    <s v="8-Piece"/>
    <x v="7"/>
    <n v="1331"/>
    <n v="47226.79"/>
  </r>
  <r>
    <x v="0"/>
    <s v="Martha Stewart"/>
    <s v="Philippe|Philippe|Philippe"/>
    <s v="OCCASIONL TABLE"/>
    <s v="MT120-1202"/>
    <s v="Brown"/>
    <s v="See below"/>
    <x v="7"/>
    <n v="212"/>
    <n v="47220.9"/>
  </r>
  <r>
    <x v="0"/>
    <s v="Madison Park"/>
    <s v="Emmett|Janet|Cheryl"/>
    <s v="BAR STOOL"/>
    <s v="MP104-1119"/>
    <s v="Charcoal"/>
    <s v="See below"/>
    <x v="4"/>
    <n v="339"/>
    <n v="47207.31"/>
  </r>
  <r>
    <x v="2"/>
    <s v="Madison Park"/>
    <s v="Palmer|Teagan|Dakota"/>
    <s v="COMFORTER (SET)"/>
    <s v="MP10-2265"/>
    <s v="Blue"/>
    <s v="Cal King"/>
    <x v="4"/>
    <n v="589"/>
    <n v="47200.84"/>
  </r>
  <r>
    <x v="8"/>
    <s v="Intelligent Design"/>
    <s v="Cassiopeia|Karissa|Lisa"/>
    <s v="COMFORTER (SET)"/>
    <s v="ID10-2256"/>
    <s v="Lavender"/>
    <s v="Full/Queen"/>
    <x v="8"/>
    <n v="1191"/>
    <n v="47161.57"/>
  </r>
  <r>
    <x v="7"/>
    <s v="Madison Park Essentials"/>
    <s v="Satin|Satin|Satin"/>
    <s v="SHEET/SHEET SET"/>
    <s v="MPE20-1146"/>
    <s v="Emerald"/>
    <s v="Queen"/>
    <x v="7"/>
    <n v="2266"/>
    <n v="47132.03"/>
  </r>
  <r>
    <x v="6"/>
    <s v="Madison Park"/>
    <s v="Spa Waffle|Spa Waffle|Spa Waffle"/>
    <s v="SHOWER CURTAIN"/>
    <s v="MP70-4981"/>
    <s v="Grey"/>
    <s v="54x78&quot;"/>
    <x v="0"/>
    <n v="3533"/>
    <n v="47121.43"/>
  </r>
  <r>
    <x v="2"/>
    <s v="Madison Park"/>
    <s v="Quincy|Pierce|Ramsey"/>
    <s v="SHOWER CURTAIN"/>
    <s v="MP70-4246"/>
    <s v="Khaki"/>
    <s v="72x72&quot;"/>
    <x v="7"/>
    <n v="2716"/>
    <n v="47051.5"/>
  </r>
  <r>
    <x v="2"/>
    <s v="Super Listing"/>
    <s v="Phoebe|Himari|Hannah"/>
    <s v="COMFORTER (SET)"/>
    <s v="AM10-0185"/>
    <s v="Blush"/>
    <s v="Twin/Twin "/>
    <x v="1"/>
    <n v="1983"/>
    <n v="47050.87"/>
  </r>
  <r>
    <x v="2"/>
    <s v="Madison Park"/>
    <s v="Aubrey|Whitman|Charlotte"/>
    <s v="COMFORTER (SET)"/>
    <s v="MP10-8311"/>
    <s v="Teal"/>
    <s v="Queen"/>
    <x v="7"/>
    <n v="514"/>
    <n v="47050.53"/>
  </r>
  <r>
    <x v="1"/>
    <s v="Madison Park"/>
    <s v="Amherst|Eastridge|Salem"/>
    <s v="WINDOW PANEL"/>
    <s v="MP40-2220"/>
    <s v="Black"/>
    <s v="50x84&quot;"/>
    <x v="0"/>
    <n v="2825"/>
    <n v="47038.43"/>
  </r>
  <r>
    <x v="4"/>
    <s v="Sleep Philosophy"/>
    <s v="Serenity|Harmony|Harmony"/>
    <s v="MATT PAD/TOPPER"/>
    <s v="BASI16-0177"/>
    <s v="White"/>
    <s v="Full"/>
    <x v="7"/>
    <n v="2752"/>
    <n v="46996.56"/>
  </r>
  <r>
    <x v="2"/>
    <s v="Madison Park"/>
    <s v="Willa|Felicity|Loraine"/>
    <s v="COVERLET&amp;BEDSPR"/>
    <s v="MP13-3240"/>
    <s v="Green"/>
    <s v="Full/Queen"/>
    <x v="7"/>
    <n v="747"/>
    <n v="46919.08"/>
  </r>
  <r>
    <x v="8"/>
    <s v="Comfort Spaces"/>
    <s v="Juliette|Juliette|Juliette"/>
    <s v="COMFORTER (SET)"/>
    <s v="CS10-1620"/>
    <s v="Teal"/>
    <s v="King"/>
    <x v="6"/>
    <n v="1398"/>
    <n v="46864.24"/>
  </r>
  <r>
    <x v="7"/>
    <s v="Madison Park"/>
    <s v="1500 Thread Count|1500 Thread Count|1500 Thread Count"/>
    <s v="SHEET/SHEET SET"/>
    <s v="MP20-6409"/>
    <s v="Blue"/>
    <s v="Queen"/>
    <x v="4"/>
    <n v="1040"/>
    <n v="46778.74"/>
  </r>
  <r>
    <x v="2"/>
    <s v="Madison Park"/>
    <s v="Quebec|Mansfield|Vancouver"/>
    <s v="COVERLET&amp;BEDSPR"/>
    <s v="MP13-6126"/>
    <s v="Dark Grey"/>
    <s v="Queen"/>
    <x v="7"/>
    <n v="907"/>
    <n v="46776.3"/>
  </r>
  <r>
    <x v="0"/>
    <s v="Madison Park"/>
    <s v="Diedra|Blaine|Paulie"/>
    <s v="ACCENT CHAIR"/>
    <s v="MP100-1075"/>
    <s v="Tan/Espresso"/>
    <s v="See below"/>
    <x v="7"/>
    <n v="166"/>
    <n v="46755.48"/>
  </r>
  <r>
    <x v="3"/>
    <s v="Woolrich"/>
    <s v="Burlington|Burlington|Burlington"/>
    <s v="BLANKET"/>
    <s v="WR51-2216"/>
    <s v="Tan"/>
    <s v="King"/>
    <x v="4"/>
    <n v="1595"/>
    <n v="46724.97"/>
  </r>
  <r>
    <x v="2"/>
    <s v="INK+IVY"/>
    <s v="Tahli|Tahli|Tahli"/>
    <s v="COMFORTER (SET)"/>
    <s v="II10-1311"/>
    <s v="Green/Ivory"/>
    <s v="Full/Queen"/>
    <x v="7"/>
    <n v="622"/>
    <n v="46685.13"/>
  </r>
  <r>
    <x v="2"/>
    <s v="Madison Park"/>
    <s v="Bahari|Osanna|Ceiba"/>
    <s v="COMFORTER (SET)"/>
    <s v="MP10-6222"/>
    <s v="Off-White"/>
    <s v="King/Cal K"/>
    <x v="7"/>
    <n v="511"/>
    <n v="46684.95"/>
  </r>
  <r>
    <x v="8"/>
    <s v="Intelligent Design"/>
    <s v="Olivia|Ashley|Skye"/>
    <s v="COMFORTER (SET)"/>
    <s v="ID10-239"/>
    <s v="Blue"/>
    <s v="King/Cal K"/>
    <x v="4"/>
    <n v="1053"/>
    <n v="46674.47"/>
  </r>
  <r>
    <x v="3"/>
    <s v="Madison Park"/>
    <s v="Egyptian Cotton|Egyptian Cotton|Egyptian Cotton"/>
    <s v="BLANKET"/>
    <s v="MP51N-6364"/>
    <s v="Rose"/>
    <s v="Full/Queen"/>
    <x v="7"/>
    <n v="1380"/>
    <n v="46646.79"/>
  </r>
  <r>
    <x v="9"/>
    <s v="Madison Park"/>
    <s v="Organic|Organic|Organic"/>
    <s v="BATH TOWEL"/>
    <s v="MP73-7472"/>
    <s v="Navy"/>
    <s v="6-Piece"/>
    <x v="7"/>
    <n v="1678"/>
    <n v="46609.45"/>
  </r>
  <r>
    <x v="3"/>
    <s v="Woolrich"/>
    <s v="Burlington|Burlington|Burlington"/>
    <s v="BLANKET"/>
    <s v="WR51-2219"/>
    <s v="Blue"/>
    <s v="King"/>
    <x v="0"/>
    <n v="1601"/>
    <n v="46576.04"/>
  </r>
  <r>
    <x v="2"/>
    <s v="Madison Park"/>
    <s v="Attingham|Danville|Longmont"/>
    <s v="COVERLET&amp;BEDSPR"/>
    <s v="MP13-1741"/>
    <s v="Black"/>
    <s v="Full/Queen"/>
    <x v="7"/>
    <n v="701"/>
    <n v="46564.55"/>
  </r>
  <r>
    <x v="0"/>
    <s v="Madison Park"/>
    <s v="Colette|Halford|Donner"/>
    <s v="ACCENT CHAIR"/>
    <s v="MP100-0465"/>
    <s v="Cream"/>
    <s v="See below"/>
    <x v="11"/>
    <n v="267"/>
    <n v="46539.53"/>
  </r>
  <r>
    <x v="7"/>
    <s v="True North by Sleep Philosophy"/>
    <s v="Micro Fleece|Micro Fleece|Micro Fleece"/>
    <s v="SHEET/SHEET SET"/>
    <s v="PC20-011"/>
    <s v="Blue"/>
    <s v="Queen"/>
    <x v="0"/>
    <n v="1508"/>
    <n v="46496.02"/>
  </r>
  <r>
    <x v="2"/>
    <s v="Madison Park"/>
    <s v="Fraser|Joshua|Levi"/>
    <s v="COMFORTER (SET)"/>
    <s v="MP10-8267"/>
    <s v="Taupe/Blue"/>
    <s v="Full/Queen"/>
    <x v="8"/>
    <n v="1147"/>
    <n v="46429.65"/>
  </r>
  <r>
    <x v="2"/>
    <s v="Madison Park"/>
    <s v="Lola|Brianna|Victoria"/>
    <s v="COMFORTER (SET)"/>
    <s v="MP10-257"/>
    <s v="Taupe Grey/Purple"/>
    <s v="Queen"/>
    <x v="8"/>
    <n v="686"/>
    <n v="46384.06"/>
  </r>
  <r>
    <x v="9"/>
    <s v="Madison Park Signature"/>
    <s v="800GSM|800GSM|800GSM"/>
    <s v="BATH TOWEL"/>
    <s v="MPS73-200"/>
    <s v="Purple"/>
    <s v="8-Piece"/>
    <x v="4"/>
    <n v="1354"/>
    <n v="46346.71"/>
  </r>
  <r>
    <x v="6"/>
    <s v="Madison Park Signature"/>
    <s v="Marshmallow|Marshmallow|Marshmallow"/>
    <s v="BATH RUG"/>
    <s v="MPS72-385"/>
    <s v="Natural"/>
    <s v="24x40&quot;"/>
    <x v="0"/>
    <n v="1986"/>
    <n v="46345.48"/>
  </r>
  <r>
    <x v="2"/>
    <s v="Madison Park"/>
    <s v="Keaton|Jaxson|Mitchell"/>
    <s v="COVERLET&amp;BEDSPR"/>
    <s v="MP13-626"/>
    <s v="White"/>
    <s v="Full/Queen"/>
    <x v="7"/>
    <n v="1205"/>
    <n v="46313.3"/>
  </r>
  <r>
    <x v="8"/>
    <s v="Intelligent Design"/>
    <s v="Lucy|Vera|Elise"/>
    <s v="COMFORTER (SET)"/>
    <s v="ID10-2189"/>
    <s v="Ivory"/>
    <s v="Full/Queen"/>
    <x v="7"/>
    <n v="1107"/>
    <n v="46308.480000000003"/>
  </r>
  <r>
    <x v="7"/>
    <s v="True North by Sleep Philosophy"/>
    <s v="Cozy Cotton Flannel|Cozy Cotton Flannel|Cozy Cotton Flannel"/>
    <s v="SHEET/SHEET SET"/>
    <s v="TN20-0367"/>
    <s v="Grey Penguins"/>
    <s v="Full"/>
    <x v="0"/>
    <n v="2168"/>
    <n v="46304.31"/>
  </r>
  <r>
    <x v="7"/>
    <s v="True North by Sleep Philosophy"/>
    <s v="Soloft Plush|Soloft Plush|Soloft Plush"/>
    <s v="SHEET/SHEET SET"/>
    <s v="BL20-0870"/>
    <s v="Grey"/>
    <s v="Full"/>
    <x v="0"/>
    <n v="1656"/>
    <n v="46256.959999999999"/>
  </r>
  <r>
    <x v="3"/>
    <s v="Madison Park"/>
    <s v="Duke|York|York"/>
    <s v="THROW"/>
    <s v="MP50-455"/>
    <s v="Brown"/>
    <s v="50x60&quot;"/>
    <x v="7"/>
    <n v="3171"/>
    <n v="46204.08"/>
  </r>
  <r>
    <x v="1"/>
    <s v="Madison Park"/>
    <s v="Aubrey|Whitman|Charlotte"/>
    <s v="WINDOW PANEL"/>
    <s v="MP40-2712"/>
    <s v="Burgundy"/>
    <s v="50x84&quot;"/>
    <x v="4"/>
    <n v="1508"/>
    <n v="46189.7"/>
  </r>
  <r>
    <x v="3"/>
    <s v="Super Listing"/>
    <s v="Kyla|Yuna|Raya"/>
    <s v="COMFORTER (SET)"/>
    <s v="AM10-0267"/>
    <s v="Ivory"/>
    <s v="King/Cal K"/>
    <x v="4"/>
    <n v="1478"/>
    <n v="46174.83"/>
  </r>
  <r>
    <x v="2"/>
    <s v="Madison Park"/>
    <s v="Celeste|Isabella|Alexis"/>
    <s v="COMFORTER (SET)"/>
    <s v="MP10-2527"/>
    <s v="White"/>
    <s v="Queen"/>
    <x v="8"/>
    <n v="802"/>
    <n v="46132.66"/>
  </r>
  <r>
    <x v="4"/>
    <s v="True North by Sleep Philosophy"/>
    <s v="Heavy Warmth|Heavy Warmth|Heavy Warmth"/>
    <s v="COMFORTER (SET)"/>
    <s v="TN10-0489"/>
    <s v="White"/>
    <s v="Full/Queen"/>
    <x v="4"/>
    <n v="907"/>
    <n v="46108.24"/>
  </r>
  <r>
    <x v="8"/>
    <s v="Intelligent Design"/>
    <s v="Gwen|Brynn|Mina"/>
    <s v="COMFORTER (SET)"/>
    <s v="ID10-2330"/>
    <s v="Green"/>
    <s v="Twin/Twin "/>
    <x v="7"/>
    <n v="1690"/>
    <n v="46107.24"/>
  </r>
  <r>
    <x v="3"/>
    <s v="Beautyrest"/>
    <s v="Heated Microlight to Berber|Heated Microlight to Berber"/>
    <s v="ELECT BLANKET"/>
    <s v="BR54-0308"/>
    <s v="Blue"/>
    <s v="60x70&quot;"/>
    <x v="8"/>
    <n v="1207"/>
    <n v="46101.440000000002"/>
  </r>
  <r>
    <x v="7"/>
    <s v="True North by Sleep Philosophy"/>
    <s v="Cozy Cotton Flannel|Cozy Cotton Flannel|Cozy Cotton Flannel"/>
    <s v="SHEET/SHEET SET"/>
    <s v="TN20-0255"/>
    <s v="Multi Leaves"/>
    <s v="King"/>
    <x v="0"/>
    <n v="1577"/>
    <n v="46095.32"/>
  </r>
  <r>
    <x v="1"/>
    <s v="Madison Park"/>
    <s v="Emilia|Natalie|Lillian"/>
    <s v="WINDOW PANEL"/>
    <s v="WIN40-119"/>
    <s v="White"/>
    <s v="50x95&quot;"/>
    <x v="0"/>
    <n v="2878"/>
    <n v="46084.66"/>
  </r>
  <r>
    <x v="3"/>
    <s v="Serta"/>
    <s v="Plush Heated|Plush Heated|Plush Heated"/>
    <s v="ELECT BLANKET"/>
    <s v="ST54-0088"/>
    <s v="Ivory"/>
    <s v="Queen"/>
    <x v="7"/>
    <n v="588"/>
    <n v="46081.86"/>
  </r>
  <r>
    <x v="2"/>
    <s v="Super Listing"/>
    <s v="Phoebe|Himari|Hannah"/>
    <s v="COMFORTER (SET)"/>
    <s v="AM10-0193"/>
    <s v="Neutral"/>
    <s v="King/Cal K"/>
    <x v="1"/>
    <n v="1385"/>
    <n v="46017.1"/>
  </r>
  <r>
    <x v="0"/>
    <s v="Martha Stewart"/>
    <s v="Whitney|Whitney|Whitney"/>
    <s v="ACCENT CHAIR"/>
    <s v="MT100-0176"/>
    <s v="Natural"/>
    <s v="See below"/>
    <x v="7"/>
    <n v="180"/>
    <n v="45980.24"/>
  </r>
  <r>
    <x v="3"/>
    <s v="Madison Park"/>
    <s v="Zuri|Marselle|Marselle"/>
    <s v="COMFORTER (SET)"/>
    <s v="MP10-3077"/>
    <s v="Grey"/>
    <s v="King"/>
    <x v="4"/>
    <n v="794"/>
    <n v="45978.63"/>
  </r>
  <r>
    <x v="2"/>
    <s v="Madison Park"/>
    <s v="Dawn|Vanessa|Stella"/>
    <s v="COMFORTER (SET)"/>
    <s v="MP10-2793"/>
    <s v="Coral"/>
    <s v="Queen"/>
    <x v="7"/>
    <n v="511"/>
    <n v="45976.61"/>
  </r>
  <r>
    <x v="0"/>
    <s v="INK+IVY"/>
    <s v="Renu|Renu"/>
    <s v="DINING TABLE"/>
    <s v="II121-0039"/>
    <s v="Light Brown"/>
    <s v="See below"/>
    <x v="11"/>
    <n v="459"/>
    <n v="45970.22"/>
  </r>
  <r>
    <x v="0"/>
    <s v="INK+IVY"/>
    <s v="Rocket|Rocket"/>
    <s v="ACCENT CHAIR"/>
    <s v="IIF18-0058"/>
    <s v="Seafoam"/>
    <s v="See below"/>
    <x v="7"/>
    <n v="281"/>
    <n v="45953.88"/>
  </r>
  <r>
    <x v="7"/>
    <s v="Beautyrest"/>
    <s v="600 Thread Count|600 Thread Count|600 Thread Count"/>
    <s v="SHEET/SHEET SET"/>
    <s v="BR20-1913"/>
    <s v="Khaki"/>
    <s v="King"/>
    <x v="0"/>
    <n v="1275"/>
    <n v="45929.64"/>
  </r>
  <r>
    <x v="2"/>
    <s v="Super Listing"/>
    <s v="Porter|Evans|Walker"/>
    <s v="DUVET&amp;DUVET SET"/>
    <s v="AM12-0041"/>
    <s v="White"/>
    <s v="Queen"/>
    <x v="1"/>
    <n v="2109"/>
    <n v="45879.99"/>
  </r>
  <r>
    <x v="3"/>
    <s v="Intelligent Design"/>
    <s v="Malea|Leena|Leena"/>
    <s v="COMFORTER (SET)"/>
    <s v="ID10-1823"/>
    <s v="Blush"/>
    <s v="Twin/Twin "/>
    <x v="4"/>
    <n v="1463"/>
    <n v="45856.11"/>
  </r>
  <r>
    <x v="8"/>
    <s v="Mi Zone Kids"/>
    <s v="Celia|Ariella|Isabel"/>
    <s v="COMFORTER (SET)"/>
    <s v="MZK10-226"/>
    <s v="Blush/Gold"/>
    <s v="Twin"/>
    <x v="7"/>
    <n v="1288"/>
    <n v="45823.38"/>
  </r>
  <r>
    <x v="2"/>
    <s v="Madison Park"/>
    <s v="Harper|Emery|Mercer"/>
    <s v="COVERLET&amp;BEDSPR"/>
    <s v="MP13-4612"/>
    <s v="Teal"/>
    <s v="King/Cal K"/>
    <x v="7"/>
    <n v="850"/>
    <n v="45786.69"/>
  </r>
  <r>
    <x v="2"/>
    <s v="Woolrich"/>
    <s v="Winter Plains|Winter Plains|Winter Plains"/>
    <s v="THROW"/>
    <s v="WR50-1784"/>
    <s v="Taupe"/>
    <s v="50x70&quot;"/>
    <x v="7"/>
    <n v="1971"/>
    <n v="45745.67"/>
  </r>
  <r>
    <x v="2"/>
    <s v="Madison Park"/>
    <s v="Laurel|Vivian|Piedmont"/>
    <s v="COMFORTER (SET)"/>
    <s v="MP10-251"/>
    <s v="Taupe"/>
    <s v="Queen"/>
    <x v="7"/>
    <n v="811"/>
    <n v="45699.69"/>
  </r>
  <r>
    <x v="9"/>
    <s v="510 Design"/>
    <s v="Big Bundle|Big Bundle|Big Bundle"/>
    <s v="BATH TOWEL"/>
    <s v="5DS73-0202"/>
    <s v="Indigo"/>
    <s v="12-Piece"/>
    <x v="4"/>
    <n v="1622"/>
    <n v="45687.839999999997"/>
  </r>
  <r>
    <x v="7"/>
    <s v="Madison Park"/>
    <s v="Silk|Silk|Silk"/>
    <s v="PILLOWCASE"/>
    <s v="MP21-7477"/>
    <s v="Grey"/>
    <s v="Standard"/>
    <x v="0"/>
    <n v="1864"/>
    <n v="45676.24"/>
  </r>
  <r>
    <x v="3"/>
    <s v="Madison Park"/>
    <s v="Parker|Williams|Williams"/>
    <s v="COMFORTER (SET)"/>
    <s v="BASI10-0425"/>
    <s v="Navy"/>
    <s v="King/Cal K"/>
    <x v="4"/>
    <n v="788"/>
    <n v="45637.85"/>
  </r>
  <r>
    <x v="2"/>
    <s v="Madison Park"/>
    <s v="Dallas|Houston|Caldwell"/>
    <s v="COMFORTER (SET)"/>
    <s v="MP10-315"/>
    <s v="Taupe"/>
    <s v="Cal King"/>
    <x v="7"/>
    <n v="584"/>
    <n v="45604.73"/>
  </r>
  <r>
    <x v="2"/>
    <s v="510 Design"/>
    <s v="Ramsey|Lynda|Casey"/>
    <s v="COMFORTER (SET)"/>
    <s v="5DS10-0218"/>
    <s v="Grey"/>
    <s v="Queen"/>
    <x v="7"/>
    <n v="909"/>
    <n v="45581.38"/>
  </r>
  <r>
    <x v="3"/>
    <s v="Serta"/>
    <s v="Parsa AZ|Parsa AZ|Parsa AZ"/>
    <s v="ELECT BLANKET"/>
    <s v="ST54-0043"/>
    <s v="Creme White"/>
    <s v="King"/>
    <x v="6"/>
    <n v="599"/>
    <n v="45579.56"/>
  </r>
  <r>
    <x v="2"/>
    <s v="Madison Park"/>
    <s v="Blaire|Anderson|Burnett"/>
    <s v="COMFORTER (SET)"/>
    <s v="MP10-948"/>
    <s v="Grey"/>
    <s v="Queen"/>
    <x v="7"/>
    <n v="664"/>
    <n v="45568.33"/>
  </r>
  <r>
    <x v="2"/>
    <s v="Madison Park"/>
    <s v="Blaire|Anderson|Burnett"/>
    <s v="COMFORTER (SET)"/>
    <s v="MP10-4517"/>
    <s v="Navy"/>
    <s v="Queen"/>
    <x v="7"/>
    <n v="662"/>
    <n v="45558.59"/>
  </r>
  <r>
    <x v="3"/>
    <s v="Intelligent Design"/>
    <s v="Malea|Leena|Leena"/>
    <s v="DUVET&amp;DUVET SET"/>
    <s v="ID12-1931"/>
    <s v="Blush"/>
    <s v="King"/>
    <x v="4"/>
    <n v="1150"/>
    <n v="45541.57"/>
  </r>
  <r>
    <x v="3"/>
    <s v="Intelligent Design"/>
    <s v="Brielle|Ella|Ella"/>
    <s v="COMFORTER (SET)"/>
    <s v="ID10-2145"/>
    <s v="Blush"/>
    <s v="King/Cal K"/>
    <x v="4"/>
    <n v="1072"/>
    <n v="45538.78"/>
  </r>
  <r>
    <x v="3"/>
    <s v="Madison Park Essentials"/>
    <s v="Larkspur|Windsor|Windsor"/>
    <s v="COMFORTER (SET)"/>
    <s v="BASI10-0282"/>
    <s v="Black/Black"/>
    <s v="Full/Queen"/>
    <x v="4"/>
    <n v="1639"/>
    <n v="45500.67"/>
  </r>
  <r>
    <x v="6"/>
    <s v="Madison Park"/>
    <s v="Holly|Isabella|Sakura"/>
    <s v="SHOWER CURTAIN"/>
    <s v="MP70-4172"/>
    <s v="Purple"/>
    <s v="72x72&quot;"/>
    <x v="4"/>
    <n v="2585"/>
    <n v="45494.36"/>
  </r>
  <r>
    <x v="2"/>
    <s v="Woolrich"/>
    <s v="Mill Creek|Mill Creek|Mill Creek"/>
    <s v="COVERLET&amp;BEDSPR"/>
    <s v="WR13-3919"/>
    <s v="Green"/>
    <s v="Twin/Twin "/>
    <x v="7"/>
    <n v="1029"/>
    <n v="45464.52"/>
  </r>
  <r>
    <x v="7"/>
    <s v="Woolrich"/>
    <s v="Cotton Flannel|Cotton Flannel|Cotton Flannel"/>
    <s v="SHEET/SHEET SET"/>
    <s v="WR20-2279"/>
    <s v="Blue Sheep"/>
    <s v="Queen"/>
    <x v="0"/>
    <n v="1542"/>
    <n v="45449.34"/>
  </r>
  <r>
    <x v="2"/>
    <s v="Croscill Classics"/>
    <s v="Julius|Julius|Julius"/>
    <s v="COMFORTER (SET)"/>
    <s v="CCL10-0001"/>
    <s v="Burgundy"/>
    <s v="Queen"/>
    <x v="7"/>
    <n v="253"/>
    <n v="45417.85"/>
  </r>
  <r>
    <x v="0"/>
    <s v="Madison Park"/>
    <s v="Brooke|Miri|Annie"/>
    <s v="ACCENT CHAIR"/>
    <s v="FPF18-0486"/>
    <s v="Navy"/>
    <s v="See below"/>
    <x v="7"/>
    <n v="265"/>
    <n v="45411.51"/>
  </r>
  <r>
    <x v="2"/>
    <s v="Super Listing"/>
    <s v="Camden|Reese|Leighton"/>
    <s v="COMFORTER (SET)"/>
    <s v="AM10-0065"/>
    <s v="Neutral"/>
    <s v="Full/Queen"/>
    <x v="4"/>
    <n v="2281"/>
    <n v="45384.67"/>
  </r>
  <r>
    <x v="8"/>
    <s v="Mi Zone Kids"/>
    <s v="Tessa|Tanya|Jamie"/>
    <s v="COMFORTER (SET)"/>
    <s v="MZK10-262"/>
    <s v="Blush"/>
    <s v="Full/Queen"/>
    <x v="7"/>
    <n v="999"/>
    <n v="45383.6"/>
  </r>
  <r>
    <x v="2"/>
    <s v="Madison Park"/>
    <s v="Amelia|Willow|Clara"/>
    <s v="COMFORTER (SET)"/>
    <s v="MP10-8378"/>
    <s v="Grey"/>
    <s v="King/Cal K"/>
    <x v="7"/>
    <n v="876"/>
    <n v="45379.85"/>
  </r>
  <r>
    <x v="0"/>
    <s v="Madison Park"/>
    <s v="Carson|Fillmore|Troy"/>
    <s v="BAR STOOL"/>
    <s v="MP104-0986"/>
    <s v="Light Grey"/>
    <s v="See below"/>
    <x v="7"/>
    <n v="260"/>
    <n v="45359.64"/>
  </r>
  <r>
    <x v="3"/>
    <s v="Madison Park"/>
    <s v="Zuri|Marselle|Marselle"/>
    <s v="COMFORTER (SET)"/>
    <s v="MP10-6296"/>
    <s v="Snow Leopard"/>
    <s v="Full/Queen"/>
    <x v="4"/>
    <n v="872"/>
    <n v="45353.31"/>
  </r>
  <r>
    <x v="2"/>
    <s v="Madison Park"/>
    <s v="Quebec|Mansfield|Vancouver"/>
    <s v="COVERLET&amp;BEDSPR"/>
    <s v="MP13-367"/>
    <s v="Blue"/>
    <s v="King/Cal K"/>
    <x v="4"/>
    <n v="1073"/>
    <n v="45320.5"/>
  </r>
  <r>
    <x v="8"/>
    <s v="Urban Habitat Kids"/>
    <s v="Dawn|Ellie|Mandy"/>
    <s v="COMFORTER (SET)"/>
    <s v="UHK10-0185"/>
    <s v="Yellow/Coral"/>
    <s v="Full/Queen"/>
    <x v="7"/>
    <n v="799"/>
    <n v="45313.96"/>
  </r>
  <r>
    <x v="2"/>
    <s v="Madison Park"/>
    <s v="Walter|Clayton|Kelan"/>
    <s v="COMFORTER (SET)"/>
    <s v="MP10-6290"/>
    <s v="Grey"/>
    <s v="Queen"/>
    <x v="7"/>
    <n v="817"/>
    <n v="45296.17"/>
  </r>
  <r>
    <x v="3"/>
    <s v="Beautyrest"/>
    <s v="Electric Micro Fleece|Electric Micro Fleece|Electric Micro Fleece"/>
    <s v="ELECT BLANKET"/>
    <s v="BR54-0178"/>
    <s v="Ivory"/>
    <s v="King"/>
    <x v="4"/>
    <n v="504"/>
    <n v="45219.3"/>
  </r>
  <r>
    <x v="3"/>
    <s v="Serta"/>
    <s v="Plush|Plush|Plush"/>
    <s v="ELEC MATT PAD"/>
    <s v="ST55-0184"/>
    <s v="White"/>
    <s v="Full"/>
    <x v="4"/>
    <n v="946"/>
    <n v="45176.79"/>
  </r>
  <r>
    <x v="8"/>
    <s v="Intelligent Design"/>
    <s v="Felicia|Isabel|Alyssa"/>
    <s v="COMFORTER (SET)"/>
    <s v="ID10-1976"/>
    <s v="Teal"/>
    <s v="King/Cal K"/>
    <x v="4"/>
    <n v="1039"/>
    <n v="45163.22"/>
  </r>
  <r>
    <x v="3"/>
    <s v="Beautyrest"/>
    <s v="Heated Microlight to Berber|Heated Microlight to Berber"/>
    <s v="ELECT BLANKET"/>
    <s v="BR54-1941"/>
    <s v="Purple"/>
    <s v="Full"/>
    <x v="7"/>
    <n v="668"/>
    <n v="45084.84"/>
  </r>
  <r>
    <x v="7"/>
    <s v="Madison Park Essentials"/>
    <s v="Satin|Satin|Satin"/>
    <s v="SHEET/SHEET SET"/>
    <s v="MPE20-1160"/>
    <s v="Champagne"/>
    <s v="Queen"/>
    <x v="7"/>
    <n v="2231"/>
    <n v="45083.91"/>
  </r>
  <r>
    <x v="7"/>
    <s v="Madison Park"/>
    <s v="Silk|Silk|Silk"/>
    <s v="PILLOWCASE"/>
    <s v="MP21-7474"/>
    <s v="White"/>
    <s v="Standard"/>
    <x v="1"/>
    <n v="1839"/>
    <n v="45050.5"/>
  </r>
  <r>
    <x v="2"/>
    <s v="Madison Park Essentials"/>
    <s v="Lafael|Eden|Rowan"/>
    <s v="COMFORTER (SET)"/>
    <s v="MPE10-378"/>
    <s v="Purple"/>
    <s v="Queen"/>
    <x v="7"/>
    <n v="648"/>
    <n v="45043.99"/>
  </r>
  <r>
    <x v="8"/>
    <s v="Intelligent Design"/>
    <s v="Raina|Khloe|Arielle"/>
    <s v="COMFORTER (SET)"/>
    <s v="ID10-1241"/>
    <s v="Aqua/Silver"/>
    <s v="Full/Queen"/>
    <x v="7"/>
    <n v="1200"/>
    <n v="45025.39"/>
  </r>
  <r>
    <x v="5"/>
    <s v="Madison Park"/>
    <s v="Faye|Faye|Faye"/>
    <s v="AWD"/>
    <s v="MT167-0023"/>
    <s v="Gold"/>
    <s v="See below"/>
    <x v="4"/>
    <n v="1071"/>
    <n v="45009.25"/>
  </r>
  <r>
    <x v="4"/>
    <s v="Madison Park"/>
    <s v="Windom|Prospect|Prospect"/>
    <s v="BLANKET"/>
    <s v="MP51-5153"/>
    <s v="Seafoam"/>
    <s v="King"/>
    <x v="7"/>
    <n v="1638"/>
    <n v="44985.41"/>
  </r>
  <r>
    <x v="2"/>
    <s v="Madison Park"/>
    <s v="Quebec|Mansfield|Vancouver"/>
    <s v="COVERLET&amp;BEDSPR"/>
    <s v="MP13-6153"/>
    <s v="Purple"/>
    <s v="Queen"/>
    <x v="4"/>
    <n v="857"/>
    <n v="44934.15"/>
  </r>
  <r>
    <x v="2"/>
    <s v="Madison Park"/>
    <s v="Veronica|Pansy|Danica"/>
    <s v="COMFORTER (SET)"/>
    <s v="MP10-6393"/>
    <s v="Warm Grey/White"/>
    <s v="King/Cal K"/>
    <x v="7"/>
    <n v="502"/>
    <n v="44912.24"/>
  </r>
  <r>
    <x v="2"/>
    <s v="Madison Park"/>
    <s v="Genevieve|Abigail|Beverly"/>
    <s v="COMFORTER (SET)"/>
    <s v="MP10-6567"/>
    <s v="Taupe/Brown"/>
    <s v="Queen"/>
    <x v="7"/>
    <n v="810"/>
    <n v="44878.73"/>
  </r>
  <r>
    <x v="6"/>
    <s v="Madison Park"/>
    <s v="Spa Waffle|Spa Waffle|Spa Waffle"/>
    <s v="SHOWER CURTAIN"/>
    <s v="MP70-8449"/>
    <s v="Charcoal"/>
    <s v="72x72&quot;"/>
    <x v="4"/>
    <n v="2838"/>
    <n v="44843.28"/>
  </r>
  <r>
    <x v="3"/>
    <s v="Madison Park"/>
    <s v="Duke|York|York"/>
    <s v="NORMAL PILLOW"/>
    <s v="MP30-3000"/>
    <s v="Grey"/>
    <s v="20x20&quot;"/>
    <x v="4"/>
    <n v="2969"/>
    <n v="44826.98"/>
  </r>
  <r>
    <x v="0"/>
    <s v="Madison Park"/>
    <s v="Della|Lucas|Isaac"/>
    <s v="OTTOMAN"/>
    <s v="MP101-1002"/>
    <s v="Blue"/>
    <s v="See below"/>
    <x v="7"/>
    <n v="386"/>
    <n v="44791.05"/>
  </r>
  <r>
    <x v="3"/>
    <s v="Madison Park"/>
    <s v="Duke|York|York"/>
    <s v="COMFORTER (SET)"/>
    <s v="MP10-3068"/>
    <s v="Chocolate"/>
    <s v="Full/Queen"/>
    <x v="4"/>
    <n v="1100"/>
    <n v="44778.51"/>
  </r>
  <r>
    <x v="0"/>
    <s v="INK+IVY"/>
    <s v="Sonoma|Sonoma|Sonoma"/>
    <s v="DINING BENCH"/>
    <s v="II105-0313"/>
    <s v="Natural"/>
    <s v="See below"/>
    <x v="7"/>
    <n v="354"/>
    <n v="44760.23"/>
  </r>
  <r>
    <x v="6"/>
    <s v="Madison Park"/>
    <s v="Aubrey|Whitman|Charlotte"/>
    <s v="SHOWER CURTAIN"/>
    <s v="MP70-845"/>
    <s v="Black"/>
    <s v="72x72&quot;"/>
    <x v="4"/>
    <n v="2988"/>
    <n v="44749.13"/>
  </r>
  <r>
    <x v="8"/>
    <s v="Intelligent Design"/>
    <s v="Lucy|Vera|Elise"/>
    <s v="COMFORTER (SET)"/>
    <s v="ID10-2192"/>
    <s v="Pink"/>
    <s v="Twin/Twin "/>
    <x v="4"/>
    <n v="1211"/>
    <n v="44727.58"/>
  </r>
  <r>
    <x v="7"/>
    <s v="Madison Park"/>
    <s v="500 Thread Count Egyptian Cotton|500 Thread Count Egyptian Cotton|500 Threa"/>
    <s v="SHEET/SHEET SET"/>
    <s v="MP20-8226"/>
    <s v="Grey"/>
    <s v="King"/>
    <x v="0"/>
    <n v="878"/>
    <n v="44726.17"/>
  </r>
  <r>
    <x v="7"/>
    <s v="True North by Sleep Philosophy"/>
    <s v="Cozy Cotton Flannel|Cozy Cotton Flannel|Cozy Cotton Flannel"/>
    <s v="SHEET/SHEET SET"/>
    <s v="TN20-0067"/>
    <s v="Pink/Grey Snowflakes"/>
    <s v="Full"/>
    <x v="0"/>
    <n v="2112"/>
    <n v="44684.42"/>
  </r>
  <r>
    <x v="0"/>
    <s v="Martha Stewart"/>
    <s v="Kenna|Kenna|Kenna"/>
    <s v="OCCASIONL TABLE"/>
    <s v="MT120-1191"/>
    <s v="Brown"/>
    <s v="See below"/>
    <x v="7"/>
    <n v="248"/>
    <n v="44682"/>
  </r>
  <r>
    <x v="3"/>
    <s v="Beautyrest"/>
    <s v="Heated Plush|Heated Plush|Heated Plush"/>
    <s v="ELECT BLANKET"/>
    <s v="BR54-0522"/>
    <s v="Ivory"/>
    <s v="Full"/>
    <x v="1"/>
    <n v="900"/>
    <n v="44656.04"/>
  </r>
  <r>
    <x v="2"/>
    <s v="Madison Park"/>
    <s v="Dune|Meyers|Connell"/>
    <s v="COMFORTER (SET)"/>
    <s v="MP10-147"/>
    <s v="Grey"/>
    <s v="King"/>
    <x v="7"/>
    <n v="585"/>
    <n v="44630.53"/>
  </r>
  <r>
    <x v="2"/>
    <s v="Madison Park Essentials"/>
    <s v="Zara|Alexine|Dennie"/>
    <s v="COMFORTER (SET)"/>
    <s v="MPE10-795"/>
    <s v="Brown"/>
    <s v="Queen"/>
    <x v="7"/>
    <n v="520"/>
    <n v="44620.08"/>
  </r>
  <r>
    <x v="7"/>
    <s v="Beautyrest"/>
    <s v="600 Thread Count|600 Thread Count|600 Thread Count"/>
    <s v="SHEET/SHEET SET"/>
    <s v="BR20-1007"/>
    <s v="Charcoal"/>
    <s v="Queen"/>
    <x v="1"/>
    <n v="1346"/>
    <n v="44593.3"/>
  </r>
  <r>
    <x v="7"/>
    <s v="Madison Park Essentials"/>
    <s v="Satin|Satin|Satin"/>
    <s v="SHEET/SHEET SET"/>
    <s v="MPE20-909"/>
    <s v="Light Grey"/>
    <s v="King"/>
    <x v="4"/>
    <n v="2114"/>
    <n v="44563.38"/>
  </r>
  <r>
    <x v="7"/>
    <s v="True North by Sleep Philosophy"/>
    <s v="Cozy Cotton Flannel|Cozy Cotton Flannel|Cozy Cotton Flannel"/>
    <s v="SHEET/SHEET SET"/>
    <s v="TN20-0413"/>
    <s v="Bear"/>
    <s v="Queen"/>
    <x v="4"/>
    <n v="1871"/>
    <n v="44535.65"/>
  </r>
  <r>
    <x v="9"/>
    <s v="Madison Park Signature"/>
    <s v="Splendor|Splendor|Splendor"/>
    <s v="BATH TOWEL"/>
    <s v="MPS73-433"/>
    <s v="Blue"/>
    <s v="6-Piece"/>
    <x v="4"/>
    <n v="772"/>
    <n v="44512.22"/>
  </r>
  <r>
    <x v="2"/>
    <s v="INK+IVY"/>
    <s v="Marta|Marta|Marta"/>
    <s v="COMFORTER (SET)"/>
    <s v="II10-1109"/>
    <s v="Natural"/>
    <s v="King/Cal K"/>
    <x v="4"/>
    <n v="440"/>
    <n v="44397.440000000002"/>
  </r>
  <r>
    <x v="2"/>
    <s v="Super Listing"/>
    <s v="Boulder Stripe|Cascade Stripe|Highland Stripe"/>
    <s v="COMFORTER (SET)"/>
    <s v="AM10-0297"/>
    <s v="Green"/>
    <s v="Full/Queen"/>
    <x v="8"/>
    <n v="1323"/>
    <n v="44376.47"/>
  </r>
  <r>
    <x v="3"/>
    <s v="Beautyrest"/>
    <s v="Heated Microlight to Berber|Heated Microlight to Berber"/>
    <s v="ELECT BLANKET"/>
    <s v="BR54-0648"/>
    <s v="Indigo"/>
    <s v="Queen"/>
    <x v="7"/>
    <n v="523"/>
    <n v="44337.08"/>
  </r>
  <r>
    <x v="3"/>
    <s v="Madison Park"/>
    <s v="Duke|York|York"/>
    <s v="COMFORTER (SET)"/>
    <s v="MP10-3066"/>
    <s v="Champagne"/>
    <s v="Full/Queen"/>
    <x v="4"/>
    <n v="1091"/>
    <n v="44329.79"/>
  </r>
  <r>
    <x v="9"/>
    <s v="Madison Park"/>
    <s v="Spa Waffle|Spa Waffle|Spa Waffle"/>
    <s v="BATH TOWEL"/>
    <s v="MP73-5915"/>
    <s v="Grey"/>
    <s v="6-Piece"/>
    <x v="8"/>
    <n v="1797"/>
    <n v="44291.42"/>
  </r>
  <r>
    <x v="2"/>
    <s v="Madison Park"/>
    <s v="Baxter|Mason|Grant"/>
    <s v="COMFORTER (SET)"/>
    <s v="MP10-348"/>
    <s v="Seafoam/Sage"/>
    <s v="Queen"/>
    <x v="7"/>
    <n v="641"/>
    <n v="44231.92"/>
  </r>
  <r>
    <x v="3"/>
    <s v="Madison Park"/>
    <s v="Liquid Cotton|Liquid Cotton|Liquid Cotton"/>
    <s v="BLANKET"/>
    <s v="BL51N-0612"/>
    <s v="White"/>
    <s v="Full/Queen"/>
    <x v="7"/>
    <n v="1697"/>
    <n v="44169.45"/>
  </r>
  <r>
    <x v="7"/>
    <s v="Madison Park"/>
    <s v="1500 Thread Count|1500 Thread Count|1500 Thread Count"/>
    <s v="SHEET/SHEET SET"/>
    <s v="MP20-4845"/>
    <s v="Ivory"/>
    <s v="Queen"/>
    <x v="4"/>
    <n v="982"/>
    <n v="44135.45"/>
  </r>
  <r>
    <x v="4"/>
    <s v="Madison Park"/>
    <s v="Stay Puffed|Stay Puffed|Stay Puffed"/>
    <s v="COMFORTER (SET)"/>
    <s v="MP10-8445"/>
    <s v="Tan"/>
    <s v="King/Cal K"/>
    <x v="10"/>
    <n v="615"/>
    <n v="44129.440000000002"/>
  </r>
  <r>
    <x v="2"/>
    <s v="Madison Park"/>
    <s v="Donovan|Blaine|Perry"/>
    <s v="COMFORTER (SET)"/>
    <s v="MP10-750"/>
    <s v="Red"/>
    <s v="King"/>
    <x v="7"/>
    <n v="555"/>
    <n v="44126.62"/>
  </r>
  <r>
    <x v="2"/>
    <s v="Madison Park Signature"/>
    <s v="Farmhouse"/>
    <s v="COMFORTER (SET)"/>
    <s v="MPS10-312"/>
    <s v="Blue"/>
    <s v="Queen"/>
    <x v="7"/>
    <n v="299"/>
    <n v="44100.97"/>
  </r>
  <r>
    <x v="7"/>
    <s v="Woolrich"/>
    <s v="Cotton Flannel|Cotton Flannel|Cotton Flannel"/>
    <s v="SHEET/SHEET SET"/>
    <s v="WR20-3996"/>
    <s v="Tan Plaid"/>
    <s v="Queen"/>
    <x v="0"/>
    <n v="1509"/>
    <n v="44086.39"/>
  </r>
  <r>
    <x v="2"/>
    <s v="Madison Park"/>
    <s v="Rhapsody|Melody|Harmony"/>
    <s v="COMFORTER (SET)"/>
    <s v="MP10-7327"/>
    <s v="Purple"/>
    <s v="Queen"/>
    <x v="7"/>
    <n v="593"/>
    <n v="44075.58"/>
  </r>
  <r>
    <x v="9"/>
    <s v="Madison Park Signature"/>
    <s v="Turkish|Turkish|Turkish"/>
    <s v="BATH TOWEL"/>
    <s v="MPS73-475"/>
    <s v="Lavender"/>
    <s v="6-Piece"/>
    <x v="7"/>
    <n v="1189"/>
    <n v="44052.66"/>
  </r>
  <r>
    <x v="3"/>
    <s v="Serta"/>
    <s v="Plush|Plush|Plush"/>
    <s v="ELEC MATT PAD"/>
    <s v="ST55-0187"/>
    <s v="White"/>
    <s v="Cal King"/>
    <x v="4"/>
    <n v="609"/>
    <n v="44050.57"/>
  </r>
  <r>
    <x v="2"/>
    <s v="Super Listing"/>
    <s v="Porter|Evans|Walker"/>
    <s v="COMFORTER (SET)"/>
    <s v="AM10-0473"/>
    <s v="White"/>
    <s v="Cal King"/>
    <x v="1"/>
    <n v="1236"/>
    <n v="44010.38"/>
  </r>
  <r>
    <x v="7"/>
    <s v="True North by Sleep Philosophy"/>
    <s v="Cozy Cotton Flannel|Cozy Cotton Flannel|Cozy Cotton Flannel"/>
    <s v="SHEET/SHEET SET"/>
    <s v="TN20-0560"/>
    <s v="Tan Woodland Winter"/>
    <s v="Queen"/>
    <x v="1"/>
    <n v="1715"/>
    <n v="43974.9"/>
  </r>
  <r>
    <x v="2"/>
    <s v="Croscill Classics"/>
    <s v="Galleria|Galleria|Galleria"/>
    <s v="COMFORTER (SET)"/>
    <s v="CCL10-0015"/>
    <s v="Brown"/>
    <s v="Cal King"/>
    <x v="7"/>
    <n v="207"/>
    <n v="43895.9"/>
  </r>
  <r>
    <x v="7"/>
    <s v="Madison Park"/>
    <s v="600 Thread Count|600 Thread Count|600 Thread Count"/>
    <s v="SHEET/SHEET SET"/>
    <s v="PC20-140"/>
    <s v="White"/>
    <s v="Queen"/>
    <x v="0"/>
    <n v="737"/>
    <n v="43890.98"/>
  </r>
  <r>
    <x v="2"/>
    <s v="Madison Park"/>
    <s v="Quebec|Mansfield|Vancouver"/>
    <s v="COVERLET&amp;BEDSPR"/>
    <s v="MP13-2989"/>
    <s v="Grey"/>
    <s v="Queen"/>
    <x v="4"/>
    <n v="836"/>
    <n v="43878.16"/>
  </r>
  <r>
    <x v="3"/>
    <s v="Super Listing"/>
    <s v="Kyla|Yuna|Raya"/>
    <s v="COMFORTER (SET)"/>
    <s v="AM10-0272"/>
    <s v="Brown"/>
    <s v="Full/Queen"/>
    <x v="4"/>
    <n v="1476"/>
    <n v="43856.45"/>
  </r>
  <r>
    <x v="2"/>
    <s v="Madison Park Essentials"/>
    <s v="Maible|Caldwell|Calla"/>
    <s v="COMFORTER (SET)"/>
    <s v="MPE10-729"/>
    <s v="Aqua"/>
    <s v="Queen"/>
    <x v="7"/>
    <n v="661"/>
    <n v="43829.84"/>
  </r>
  <r>
    <x v="4"/>
    <s v="Madison Park"/>
    <s v="Windom|Prospect|Prospect"/>
    <s v="BLANKET"/>
    <s v="MP51-6700"/>
    <s v="Navy"/>
    <s v="King"/>
    <x v="7"/>
    <n v="1570"/>
    <n v="43705.03"/>
  </r>
  <r>
    <x v="2"/>
    <s v="Super Listing"/>
    <s v="Gabby|Maddie|Julie/Libby"/>
    <s v="COMFORTER (SET)"/>
    <s v="AM10-0126"/>
    <s v="Plum/Grey"/>
    <s v="Full/Queen"/>
    <x v="1"/>
    <n v="1926"/>
    <n v="43688.89"/>
  </r>
  <r>
    <x v="3"/>
    <s v="Beautyrest"/>
    <s v="Microplush|Microplush|Microplush"/>
    <s v="ELECT BLANKET"/>
    <s v="BR54-4131"/>
    <s v="Taupe"/>
    <s v="King"/>
    <x v="7"/>
    <n v="401"/>
    <n v="43636.56"/>
  </r>
  <r>
    <x v="2"/>
    <s v="Madison Park"/>
    <s v="Donovan|Blaine|Perry"/>
    <s v="COMFORTER (SET)"/>
    <s v="MP10-4345"/>
    <s v="Navy"/>
    <s v="King"/>
    <x v="7"/>
    <n v="552"/>
    <n v="43601.62"/>
  </r>
  <r>
    <x v="3"/>
    <s v="Woolrich"/>
    <s v="Alton|Alton|Alton"/>
    <s v="COMFORTER (SET)"/>
    <s v="WR10-3100"/>
    <s v="Red/Black Buffalo Check"/>
    <s v="King"/>
    <x v="4"/>
    <n v="662"/>
    <n v="43571.48"/>
  </r>
  <r>
    <x v="2"/>
    <s v="Super Listing"/>
    <s v="Camden|Reese|Leighton"/>
    <s v="COMFORTER (SET)"/>
    <s v="AM10-0066"/>
    <s v="Neutral"/>
    <s v="King/Cal K"/>
    <x v="4"/>
    <n v="1913"/>
    <n v="43536.91"/>
  </r>
  <r>
    <x v="7"/>
    <s v="Woolrich"/>
    <s v="Cotton Flannel|Cotton Flannel|Cotton Flannel"/>
    <s v="SHEET/SHEET SET"/>
    <s v="WR20-1796"/>
    <s v="Brown Plaid"/>
    <s v="Queen"/>
    <x v="0"/>
    <n v="1541"/>
    <n v="43511.66"/>
  </r>
  <r>
    <x v="2"/>
    <s v="510 Design"/>
    <s v="Shawnee|Josefina|Stacie"/>
    <s v="SHOWER CURTAIN"/>
    <s v="5DS70-0094"/>
    <s v="Seafoam"/>
    <s v="72x72&quot;"/>
    <x v="4"/>
    <n v="3590"/>
    <n v="43511.040000000001"/>
  </r>
  <r>
    <x v="8"/>
    <s v="Urban Habitat Kids"/>
    <s v="Morris|Emmett|Noah"/>
    <s v="COMFORTER (SET)"/>
    <s v="UHK10-0143"/>
    <s v="Multi"/>
    <s v="Full/Queen"/>
    <x v="7"/>
    <n v="822"/>
    <n v="43502.12"/>
  </r>
  <r>
    <x v="0"/>
    <s v="Madison Park"/>
    <s v="Diedra|Blaine|Paulie"/>
    <s v="ACCENT CHAIR"/>
    <s v="MP100-1174"/>
    <s v="Black"/>
    <s v="See below"/>
    <x v="7"/>
    <n v="150"/>
    <n v="43475.22"/>
  </r>
  <r>
    <x v="7"/>
    <s v="Comfort Spaces"/>
    <s v="Cotton 144TC|Cotton 144TC|Cotton 144TC"/>
    <s v="SHEET/SHEET SET"/>
    <s v="CS20-1642"/>
    <s v="Blue"/>
    <s v="Twin"/>
    <x v="5"/>
    <n v="2783"/>
    <n v="43444.69"/>
  </r>
  <r>
    <x v="0"/>
    <s v="Madison Park"/>
    <s v="Qwen|Elle|Cassie"/>
    <s v="ACCENT CHAIR"/>
    <s v="FPF18-0513"/>
    <s v="Grey"/>
    <s v="See below"/>
    <x v="7"/>
    <n v="262"/>
    <n v="43409.89"/>
  </r>
  <r>
    <x v="3"/>
    <s v="Serta"/>
    <s v="Fleece to Sherpa|Fleece to Sherpa|Fleece to Sherpa"/>
    <s v="ELECT BLANKET"/>
    <s v="ST54-0103"/>
    <s v="Dark Grey"/>
    <s v="Full"/>
    <x v="8"/>
    <n v="827"/>
    <n v="43388.74"/>
  </r>
  <r>
    <x v="2"/>
    <s v="Comfort Spaces"/>
    <s v="Gloria"/>
    <s v="COMFORTER (SET)"/>
    <s v="CS10-1302"/>
    <s v="Aqua"/>
    <s v="King"/>
    <x v="6"/>
    <n v="1201"/>
    <n v="43382.23"/>
  </r>
  <r>
    <x v="11"/>
    <s v="Harbor House Blue"/>
    <s v="Seaside|Seaside|Seaside"/>
    <s v="COVERLET&amp;BEDSPR"/>
    <s v="HH13-1547"/>
    <s v="Aqua"/>
    <s v="Full/Queen"/>
    <x v="7"/>
    <n v="504"/>
    <n v="43283.23"/>
  </r>
  <r>
    <x v="7"/>
    <s v="Beautyrest"/>
    <s v="600 Thread Count|600 Thread Count|600 Thread Count"/>
    <s v="SHEET/SHEET SET"/>
    <s v="BR20-1920"/>
    <s v="Teal"/>
    <s v="Queen"/>
    <x v="0"/>
    <n v="1309"/>
    <n v="43268.85"/>
  </r>
  <r>
    <x v="2"/>
    <s v="Madison Park"/>
    <s v="Bennett|Christian|William"/>
    <s v="COMFORTER (SET)"/>
    <s v="MP10-2418"/>
    <s v="Grey"/>
    <s v="Queen"/>
    <x v="8"/>
    <n v="599"/>
    <n v="43246.36"/>
  </r>
  <r>
    <x v="7"/>
    <s v="Comfort Spaces"/>
    <s v="Microfiber Coolmax|Microfiber Coolmax|Microfiber Coolmax"/>
    <s v="SHEET/SHEET SET"/>
    <s v="CS20-0159"/>
    <s v="White"/>
    <s v="Queen"/>
    <x v="3"/>
    <n v="2146"/>
    <n v="43231.46"/>
  </r>
  <r>
    <x v="2"/>
    <s v="Madison Park"/>
    <s v="Bennett|Christian|William"/>
    <s v="COMFORTER (SET)"/>
    <s v="MP10-7393"/>
    <s v="Navy"/>
    <s v="King"/>
    <x v="7"/>
    <n v="511"/>
    <n v="43096.91"/>
  </r>
  <r>
    <x v="3"/>
    <s v="Madison Park"/>
    <s v="Arctic|Polar|Polar"/>
    <s v="COMFORTER (SET)"/>
    <s v="BASI10-0255"/>
    <s v="Ivory"/>
    <s v="King/Cal K"/>
    <x v="4"/>
    <n v="704"/>
    <n v="43045.61"/>
  </r>
  <r>
    <x v="0"/>
    <s v="Madison Park"/>
    <s v="Amelia|Baldwin|Janice"/>
    <s v="HEADBOARD"/>
    <s v="MP116-1143"/>
    <s v="Navy"/>
    <s v="King"/>
    <x v="7"/>
    <n v="210"/>
    <n v="43037.98"/>
  </r>
  <r>
    <x v="3"/>
    <s v="Beautyrest"/>
    <s v="Heated Microlight to Berber|Heated Microlight to Berber"/>
    <s v="ELECT BLANKET"/>
    <s v="BR54-0652"/>
    <s v="Ivory"/>
    <s v="Queen"/>
    <x v="4"/>
    <n v="504"/>
    <n v="42975.39"/>
  </r>
  <r>
    <x v="2"/>
    <s v="Madison Park"/>
    <s v="Camelia|Iris|Lillian"/>
    <s v="COMFORTER (SET)"/>
    <s v="MP10-4688"/>
    <s v="Natural"/>
    <s v="Queen"/>
    <x v="7"/>
    <n v="615"/>
    <n v="42974.06"/>
  </r>
  <r>
    <x v="6"/>
    <s v="Madison Park"/>
    <s v="Aubrey|Whitman|Charlotte"/>
    <s v="FASHION TOWEL"/>
    <s v="MP73-7451"/>
    <s v="Navy"/>
    <s v="6-Piece"/>
    <x v="7"/>
    <n v="1254"/>
    <n v="42971.11"/>
  </r>
  <r>
    <x v="7"/>
    <s v="Intelligent Design"/>
    <s v="Cotton Blend Jersey Knit|Cotton Blend Jersey Knit|Cotton Blend Jersey Knit"/>
    <s v="SHEET/SHEET SET"/>
    <s v="ID20-706"/>
    <s v="Purple"/>
    <s v="Queen"/>
    <x v="0"/>
    <n v="1678"/>
    <n v="42882.37"/>
  </r>
  <r>
    <x v="2"/>
    <s v="Comfort Spaces"/>
    <s v="Kienna|Kienna|Kienna"/>
    <s v="COVERLET&amp;BEDSPR"/>
    <s v="CS13-0543"/>
    <s v="Sage Green"/>
    <s v="75x39&quot;"/>
    <x v="6"/>
    <n v="1532"/>
    <n v="42872.72"/>
  </r>
  <r>
    <x v="6"/>
    <s v="Madison Park Signature"/>
    <s v="Marshmallow|Marshmallow|Marshmallow"/>
    <s v="BATH RUG"/>
    <s v="MPS72-171"/>
    <s v="Silver"/>
    <s v="24x40&quot;"/>
    <x v="0"/>
    <n v="1857"/>
    <n v="42798.21"/>
  </r>
  <r>
    <x v="2"/>
    <s v="Madison Park"/>
    <s v="Tangiers|Moraga|Menara"/>
    <s v="COVERLET&amp;BEDSPR"/>
    <s v="MP13-1524"/>
    <s v="Orange"/>
    <s v="King/Cal K"/>
    <x v="7"/>
    <n v="731"/>
    <n v="42778.8"/>
  </r>
  <r>
    <x v="11"/>
    <s v="Harbor House Blue"/>
    <s v="Maya Bay|Maya Bay|Maya Bay"/>
    <s v="COMFORTER (SET)"/>
    <s v="HH10-1224"/>
    <s v="White"/>
    <s v="King"/>
    <x v="8"/>
    <n v="296"/>
    <n v="42778.14"/>
  </r>
  <r>
    <x v="3"/>
    <s v="Madison Park"/>
    <s v="Egyptian Cotton|Egyptian Cotton|Egyptian Cotton"/>
    <s v="BLANKET"/>
    <s v="MP51N-6189"/>
    <s v="Light Blue"/>
    <s v="King"/>
    <x v="8"/>
    <n v="1080"/>
    <n v="42748.51"/>
  </r>
  <r>
    <x v="7"/>
    <s v="Madison Park"/>
    <s v="800 Thread Count|800 Thread Count|800 Thread Count"/>
    <s v="SHEET/SHEET SET"/>
    <s v="MPH20-0001"/>
    <s v="Khaki"/>
    <s v="Queen"/>
    <x v="0"/>
    <n v="1222"/>
    <n v="42730.94"/>
  </r>
  <r>
    <x v="2"/>
    <s v="Super Listing"/>
    <s v="Porter|Evans|Walker"/>
    <s v="DUVET&amp;DUVET SET"/>
    <s v="AM12-0036"/>
    <s v="Grey"/>
    <s v="King"/>
    <x v="1"/>
    <n v="1768"/>
    <n v="42652.49"/>
  </r>
  <r>
    <x v="7"/>
    <s v="Comfort Spaces"/>
    <s v="Cotton 144TC|Cotton 144TC|Cotton 144TC"/>
    <s v="SHEET/SHEET SET"/>
    <s v="CS20-1564"/>
    <s v="Adelia Gray"/>
    <s v="Queen"/>
    <x v="3"/>
    <n v="2019"/>
    <n v="42599.98"/>
  </r>
  <r>
    <x v="9"/>
    <s v="Madison Park Signature"/>
    <s v="800GSM|800GSM|800GSM"/>
    <s v="BATH TOWEL"/>
    <s v="MPS73-195"/>
    <s v="Coral"/>
    <s v="8-Piece"/>
    <x v="8"/>
    <n v="1243"/>
    <n v="42590.99"/>
  </r>
  <r>
    <x v="3"/>
    <s v="Madison Park Essentials"/>
    <s v="Larkspur|Windsor|Windsor"/>
    <s v="COMFORTER (SET)"/>
    <s v="BASI10-0196"/>
    <s v="Brown/Sand"/>
    <s v="Full/Queen"/>
    <x v="4"/>
    <n v="1512"/>
    <n v="42541.89"/>
  </r>
  <r>
    <x v="7"/>
    <s v="Madison Park"/>
    <s v="600 Thread Count|600 Thread Count|600 Thread Count"/>
    <s v="SHEET/SHEET SET"/>
    <s v="PC20-141"/>
    <s v="White"/>
    <s v="King"/>
    <x v="0"/>
    <n v="588"/>
    <n v="42508.61"/>
  </r>
  <r>
    <x v="11"/>
    <s v="Harbor House Blue"/>
    <s v="Morgan|Morgan|Morgan"/>
    <s v="COMFORTER (SET)"/>
    <s v="HH10-1826"/>
    <s v="White/Grey"/>
    <s v="King"/>
    <x v="0"/>
    <n v="347"/>
    <n v="42504.27"/>
  </r>
  <r>
    <x v="3"/>
    <s v="Beautyrest"/>
    <s v="Heated Microlight to Berber|Heated Microlight to Berber"/>
    <s v="ELECT BLANKET"/>
    <s v="BR54-1942"/>
    <s v="Purple"/>
    <s v="Queen"/>
    <x v="7"/>
    <n v="471"/>
    <n v="42476.66"/>
  </r>
  <r>
    <x v="3"/>
    <s v="Serta"/>
    <s v="Fleece to Sherpa|Fleece to Sherpa|Fleece to Sherpa"/>
    <s v="ELECT BLANKET"/>
    <s v="ST54-0140"/>
    <s v="Light Grey"/>
    <s v="King"/>
    <x v="7"/>
    <n v="522"/>
    <n v="42459.97"/>
  </r>
  <r>
    <x v="2"/>
    <s v="Madison Park"/>
    <s v="Lacey|Marla|Arliss"/>
    <s v="COMFORTER (SET)"/>
    <s v="MP10-8346"/>
    <s v="Taupe"/>
    <s v="Queen"/>
    <x v="7"/>
    <n v="858"/>
    <n v="42439.71"/>
  </r>
  <r>
    <x v="2"/>
    <s v="Madison Park"/>
    <s v="Aubrey|Whitman|Charlotte"/>
    <s v="COMFORTER (SET)"/>
    <s v="MP10-117"/>
    <s v="Blue/Brown"/>
    <s v="Cal King"/>
    <x v="4"/>
    <n v="389"/>
    <n v="42411.81"/>
  </r>
  <r>
    <x v="2"/>
    <s v="Madison Park"/>
    <s v="Odette|Dillon|Eilot"/>
    <s v="COMFORTER (SET)"/>
    <s v="MP10-8081"/>
    <s v="Aqua/Silver"/>
    <s v="Cal King"/>
    <x v="4"/>
    <n v="442"/>
    <n v="42399.27"/>
  </r>
  <r>
    <x v="2"/>
    <s v="Madison Park Essentials"/>
    <s v="Maible|Caldwell|Calla"/>
    <s v="COMFORTER (SET)"/>
    <s v="MPE10-734"/>
    <s v="Purple"/>
    <s v="Queen"/>
    <x v="7"/>
    <n v="650"/>
    <n v="42390.42"/>
  </r>
  <r>
    <x v="2"/>
    <s v="Madison Park"/>
    <s v="Lola|Brianna|Victoria"/>
    <s v="COMFORTER (SET)"/>
    <s v="MP10-5671"/>
    <s v="Grey/Peach"/>
    <s v="King"/>
    <x v="4"/>
    <n v="524"/>
    <n v="42371.41"/>
  </r>
  <r>
    <x v="8"/>
    <s v="Mi Zone"/>
    <s v="Rosalie|Jenna|Audrey"/>
    <s v="COMFORTER (SET)"/>
    <s v="MZ10-0655"/>
    <s v="Pink Multi/Gold"/>
    <s v="Full/Queen"/>
    <x v="7"/>
    <n v="973"/>
    <n v="42366.67"/>
  </r>
  <r>
    <x v="2"/>
    <s v="Madison Park"/>
    <s v="Pebble Beach|Pacific Grove|Ocean View"/>
    <s v="COMFORTER (SET)"/>
    <s v="MP10-2705"/>
    <s v="Coral"/>
    <s v="King"/>
    <x v="7"/>
    <n v="473"/>
    <n v="42348.08"/>
  </r>
  <r>
    <x v="0"/>
    <s v="Madison Park"/>
    <s v="Palmer|Nicoli|Flint"/>
    <s v="ACCENT CHAIR"/>
    <s v="MP100-0441"/>
    <s v="Cream"/>
    <s v="See below"/>
    <x v="7"/>
    <n v="254"/>
    <n v="42334.64"/>
  </r>
  <r>
    <x v="1"/>
    <s v="Madison Park"/>
    <s v="Cecily|Vera|Rosalie"/>
    <s v="WINDOW PANEL"/>
    <s v="MP40-6605"/>
    <s v="Mauve"/>
    <s v="50x84&quot;"/>
    <x v="4"/>
    <n v="2793"/>
    <n v="42322.65"/>
  </r>
  <r>
    <x v="8"/>
    <s v="Comfort Spaces"/>
    <s v="Phillips"/>
    <s v="COMFORTER (SET)"/>
    <s v="CS10-1072"/>
    <s v="Ivory"/>
    <s v="Twin/Twin "/>
    <x v="12"/>
    <n v="1034"/>
    <n v="42284.21"/>
  </r>
  <r>
    <x v="2"/>
    <s v="Madison Park"/>
    <s v="Tuscany|Marino|Genoa"/>
    <s v="COVERLET&amp;BEDSPR"/>
    <s v="MP13-8498"/>
    <s v="Khaki"/>
    <s v="King/Cal K"/>
    <x v="10"/>
    <n v="829"/>
    <n v="42248.56"/>
  </r>
  <r>
    <x v="3"/>
    <s v="Serta"/>
    <s v="Fleece to Sherpa|Fleece to Sherpa|Fleece to Sherpa"/>
    <s v="ELECT BLANKET"/>
    <s v="ST54-0139"/>
    <s v="Light Grey"/>
    <s v="Queen"/>
    <x v="7"/>
    <n v="555"/>
    <n v="42216.74"/>
  </r>
  <r>
    <x v="5"/>
    <s v="Madison Park"/>
    <s v="Luminous|Luminous|Luminous"/>
    <s v="CANVAS"/>
    <s v="MP95C-0158"/>
    <s v="Taupe"/>
    <s v="See below"/>
    <x v="4"/>
    <n v="563"/>
    <n v="42190.720000000001"/>
  </r>
  <r>
    <x v="6"/>
    <s v="Madison Park Signature"/>
    <s v="Marshmallow|Marshmallow|Marshmallow"/>
    <s v="BATH RUG"/>
    <s v="MPS72-163"/>
    <s v="White"/>
    <s v="24x40&quot;"/>
    <x v="4"/>
    <n v="1809"/>
    <n v="42165.3"/>
  </r>
  <r>
    <x v="3"/>
    <s v="Woolrich"/>
    <s v="Alton|Alton|Alton"/>
    <s v="COMFORTER (SET)"/>
    <s v="WR10-2418"/>
    <s v="Taupe/Ivory"/>
    <s v="King"/>
    <x v="4"/>
    <n v="653"/>
    <n v="42164.41"/>
  </r>
  <r>
    <x v="7"/>
    <s v="Comfort Spaces"/>
    <s v="Cotton 144TC|Cotton 144TC|Cotton 144TC"/>
    <s v="SHEET/SHEET SET"/>
    <s v="CS20-0585"/>
    <s v="Diamond Blue"/>
    <s v="Queen"/>
    <x v="3"/>
    <n v="1922"/>
    <n v="42098.26"/>
  </r>
  <r>
    <x v="2"/>
    <s v="510 Design"/>
    <s v="Powell|Kingwood|Elmore"/>
    <s v="COMFORTER (SET)"/>
    <s v="5DS10-0279"/>
    <s v="Navy"/>
    <s v="Cal King"/>
    <x v="4"/>
    <n v="680"/>
    <n v="42092.71"/>
  </r>
  <r>
    <x v="0"/>
    <s v="Madison Park"/>
    <s v="Pearce|Walsh|Howard"/>
    <s v="BAR STOOL"/>
    <s v="MP104-1052"/>
    <s v="Grey"/>
    <s v="See below"/>
    <x v="7"/>
    <n v="262"/>
    <n v="42056.45"/>
  </r>
  <r>
    <x v="0"/>
    <s v="Madison Park"/>
    <s v="Maison|Marc|Eugene"/>
    <s v="BAR STOOL"/>
    <s v="MP104-1079"/>
    <s v="Charcoal/Antique Gold"/>
    <s v="See below"/>
    <x v="7"/>
    <n v="512"/>
    <n v="42015.06"/>
  </r>
  <r>
    <x v="7"/>
    <s v="Madison Park Essentials"/>
    <s v="Satin|Satin|Satin"/>
    <s v="SHEET/SHEET SET"/>
    <s v="MPE20-905"/>
    <s v="Ivory"/>
    <s v="King"/>
    <x v="4"/>
    <n v="1949"/>
    <n v="41984.23"/>
  </r>
  <r>
    <x v="0"/>
    <s v="Madison Park"/>
    <s v="Arianna|Leda|Aria"/>
    <s v="ACCENT CHAIR"/>
    <s v="MP100-0018"/>
    <s v="Grey/White"/>
    <s v="See below"/>
    <x v="7"/>
    <n v="229"/>
    <n v="41918.82"/>
  </r>
  <r>
    <x v="7"/>
    <s v="Madison Park"/>
    <s v="1500 Thread Count|1500 Thread Count|1500 Thread Count"/>
    <s v="SHEET/SHEET SET"/>
    <s v="MP20-4856"/>
    <s v="Seafoam"/>
    <s v="King"/>
    <x v="0"/>
    <n v="842"/>
    <n v="41916.46"/>
  </r>
  <r>
    <x v="4"/>
    <s v="Madison Park"/>
    <s v="Windom|Prospect|Prospect"/>
    <s v="BLANKET"/>
    <s v="MP51-7662"/>
    <s v="Teal"/>
    <s v="Full/Queen"/>
    <x v="8"/>
    <n v="1823"/>
    <n v="41908.06"/>
  </r>
  <r>
    <x v="2"/>
    <s v="Madison Park"/>
    <s v="Serene|Belle|Monroe"/>
    <s v="COMFORTER (SET)"/>
    <s v="MP10-3446"/>
    <s v="Purple"/>
    <s v="Queen"/>
    <x v="7"/>
    <n v="668"/>
    <n v="41883.199999999997"/>
  </r>
  <r>
    <x v="7"/>
    <s v="Madison Park"/>
    <s v="1500 Thread Count|1500 Thread Count|1500 Thread Count"/>
    <s v="SHEET/SHEET SET"/>
    <s v="MP20-6405"/>
    <s v="Charcoal"/>
    <s v="King"/>
    <x v="4"/>
    <n v="824"/>
    <n v="41811.07"/>
  </r>
  <r>
    <x v="7"/>
    <s v="True North by Sleep Philosophy"/>
    <s v="Cozy Cotton Flannel|Cozy Cotton Flannel|Cozy Cotton Flannel"/>
    <s v="SHEET/SHEET SET"/>
    <s v="TN20-0269"/>
    <s v="Multi Forest Animals"/>
    <s v="Twin"/>
    <x v="0"/>
    <n v="2519"/>
    <n v="41802.47"/>
  </r>
  <r>
    <x v="2"/>
    <s v="Super Listing"/>
    <s v="Mina|Hanna|Aera"/>
    <s v="DUVET&amp;DUVET SET"/>
    <s v="AM12-0047"/>
    <s v="Sage Green"/>
    <s v="Full/Queen"/>
    <x v="1"/>
    <n v="1867"/>
    <n v="41793.25"/>
  </r>
  <r>
    <x v="3"/>
    <s v="Madison Park"/>
    <s v="Gia|Margot|Margot"/>
    <s v="COMFORTER (SET)"/>
    <s v="MP10-8543"/>
    <s v="Gray"/>
    <s v="King/Cal K"/>
    <x v="4"/>
    <n v="897"/>
    <n v="41768.17"/>
  </r>
  <r>
    <x v="3"/>
    <s v="Serta"/>
    <s v="Fleece to Sherpa|Fleece to Sherpa|Fleece to Sherpa"/>
    <s v="ELECT BLANKET"/>
    <s v="ST54-0079"/>
    <s v="Dark Grey"/>
    <s v="50x60&quot;"/>
    <x v="7"/>
    <n v="1289"/>
    <n v="41675.839999999997"/>
  </r>
  <r>
    <x v="6"/>
    <s v="Madison Park"/>
    <s v="Amherst|Eastridge|Salem"/>
    <s v="SHOWER CURTAIN"/>
    <s v="MP70-2319"/>
    <s v="Coral"/>
    <s v="72x72&quot;"/>
    <x v="4"/>
    <n v="2915"/>
    <n v="41643.18"/>
  </r>
  <r>
    <x v="3"/>
    <s v="Woolrich"/>
    <s v="Alton|Alton|Alton"/>
    <s v="COMFORTER (SET)"/>
    <s v="WR10-3099"/>
    <s v="Red/Black Buffalo Check"/>
    <s v="Full/Queen"/>
    <x v="4"/>
    <n v="710"/>
    <n v="41594.879999999997"/>
  </r>
  <r>
    <x v="2"/>
    <s v="Madison Park"/>
    <s v="Harper|Emery|Mercer"/>
    <s v="COVERLET&amp;BEDSPR"/>
    <s v="MP13-3302"/>
    <s v="Ivory"/>
    <s v="King/Cal K"/>
    <x v="7"/>
    <n v="799"/>
    <n v="41575.279999999999"/>
  </r>
  <r>
    <x v="4"/>
    <s v="Madison Park"/>
    <s v="Coleman|Campbell|Campbell"/>
    <s v="BLANKET"/>
    <s v="MP51-6378"/>
    <s v="Grey"/>
    <s v="Full/Queen"/>
    <x v="4"/>
    <n v="1584"/>
    <n v="41556.19"/>
  </r>
  <r>
    <x v="9"/>
    <s v="Madison Park"/>
    <s v="Spa Waffle|Spa Waffle|Spa Waffle"/>
    <s v="BATH TOWEL"/>
    <s v="MP73-5913"/>
    <s v="Blue"/>
    <s v="6-Piece"/>
    <x v="7"/>
    <n v="1682"/>
    <n v="41555.660000000003"/>
  </r>
  <r>
    <x v="3"/>
    <s v="Madison Park"/>
    <s v="Egyptian Cotton|Egyptian Cotton|Egyptian Cotton"/>
    <s v="BLANKET"/>
    <s v="MP51N-6433"/>
    <s v="Teal"/>
    <s v="King"/>
    <x v="8"/>
    <n v="1052"/>
    <n v="41535.51"/>
  </r>
  <r>
    <x v="7"/>
    <s v="True North by Sleep Philosophy"/>
    <s v="Soloft Plush|Soloft Plush|Soloft Plush"/>
    <s v="SHEET/SHEET SET"/>
    <s v="BL20-0447"/>
    <s v="Ivory"/>
    <s v="Queen"/>
    <x v="4"/>
    <n v="1317"/>
    <n v="41531.949999999997"/>
  </r>
  <r>
    <x v="6"/>
    <s v="Madison Park"/>
    <s v="Serene|Belle|Monroe"/>
    <s v="BATH RUG"/>
    <s v="MP72-8342"/>
    <s v="Taupe"/>
    <s v="24x60&quot;"/>
    <x v="10"/>
    <n v="1251"/>
    <n v="41518.230000000003"/>
  </r>
  <r>
    <x v="7"/>
    <s v="True North by Sleep Philosophy"/>
    <s v="Cozy Cotton Flannel|Cozy Cotton Flannel|Cozy Cotton Flannel"/>
    <s v="SHEET/SHEET SET"/>
    <s v="TN20-0385"/>
    <s v="Blue Forest"/>
    <s v="Full"/>
    <x v="0"/>
    <n v="1964"/>
    <n v="41510.89"/>
  </r>
  <r>
    <x v="0"/>
    <s v="Madison Park"/>
    <s v="Pearce|Walsh|Howard"/>
    <s v="BAR STOOL"/>
    <s v="MP104-1053"/>
    <s v="Sand"/>
    <s v="See below"/>
    <x v="7"/>
    <n v="245"/>
    <n v="41495.15"/>
  </r>
  <r>
    <x v="2"/>
    <s v="Madison Park"/>
    <s v="Serene|Belle|Monroe"/>
    <s v="COMFORTER (SET)"/>
    <s v="MP10-307"/>
    <s v="Red"/>
    <s v="Queen"/>
    <x v="7"/>
    <n v="627"/>
    <n v="41481.279999999999"/>
  </r>
  <r>
    <x v="2"/>
    <s v="Madison Park"/>
    <s v="Palisades|Hanover|Overland"/>
    <s v="COMFORTER (SET)"/>
    <s v="MP10-4026"/>
    <s v="Brown"/>
    <s v="Cal King"/>
    <x v="4"/>
    <n v="503"/>
    <n v="41476.160000000003"/>
  </r>
  <r>
    <x v="4"/>
    <s v="Madison Park"/>
    <s v="Windom|Prospect|Prospect"/>
    <s v="BLANKET"/>
    <s v="MP51-5148"/>
    <s v="Charcoal"/>
    <s v="Twin"/>
    <x v="7"/>
    <n v="2475"/>
    <n v="41458.9"/>
  </r>
  <r>
    <x v="10"/>
    <s v="INK+IVY"/>
    <s v="Brighton|Brighton|Brighton"/>
    <s v="LGT-CHANDELIERS"/>
    <s v="MP150-0194"/>
    <s v="Matte Black"/>
    <s v="See below"/>
    <x v="4"/>
    <n v="302"/>
    <n v="41449.42"/>
  </r>
  <r>
    <x v="3"/>
    <s v="Beautyrest"/>
    <s v="Heated Plush|Heated Plush|Heated Plush"/>
    <s v="ELECT BLANKET"/>
    <s v="BR54-1931"/>
    <s v="Teal"/>
    <s v="King"/>
    <x v="7"/>
    <n v="474"/>
    <n v="41447.61"/>
  </r>
  <r>
    <x v="3"/>
    <s v="Serta"/>
    <s v="Malea Heated|Leena Heated|Leena Heated"/>
    <s v="ELECT BLANKET"/>
    <s v="ST54-0150"/>
    <s v="Grey"/>
    <s v="50x60&quot;"/>
    <x v="7"/>
    <n v="1070"/>
    <n v="41409.919999999998"/>
  </r>
  <r>
    <x v="2"/>
    <s v="Madison Park"/>
    <s v="Quebec|Mansfield|Vancouver"/>
    <s v="COVERLET&amp;BEDSPR"/>
    <s v="MP13-6478"/>
    <s v="Khaki"/>
    <s v="Queen"/>
    <x v="7"/>
    <n v="820"/>
    <n v="41370.65"/>
  </r>
  <r>
    <x v="3"/>
    <s v="Serta"/>
    <s v="Mila AZ|Mila AZ|Mila AZ"/>
    <s v="ELECT BLANKET"/>
    <s v="ST54-0198"/>
    <s v="Ash Grey"/>
    <s v="50x60&quot;"/>
    <x v="6"/>
    <n v="1058"/>
    <n v="41347.89"/>
  </r>
  <r>
    <x v="6"/>
    <s v="Madison Park"/>
    <s v="Isla|Loleta|Lian"/>
    <s v="SHOWER CURTAIN"/>
    <s v="MP70-5822"/>
    <s v="Blue"/>
    <s v="72x72&quot;"/>
    <x v="7"/>
    <n v="2272"/>
    <n v="41338.97"/>
  </r>
  <r>
    <x v="2"/>
    <s v="510 Design"/>
    <s v="Powell|Kingwood|Elmore"/>
    <s v="COMFORTER (SET)"/>
    <s v="5DS10-0280"/>
    <s v="White"/>
    <s v="Queen"/>
    <x v="7"/>
    <n v="801"/>
    <n v="41332.519999999997"/>
  </r>
  <r>
    <x v="3"/>
    <s v="Madison Park Essentials"/>
    <s v="Parkston|Hartford|Hartford"/>
    <s v="COMFORTER (SET)"/>
    <s v="MPE10-599"/>
    <s v="Grey"/>
    <s v="Full/Queen"/>
    <x v="4"/>
    <n v="1753"/>
    <n v="41277.72"/>
  </r>
  <r>
    <x v="0"/>
    <s v="Madison Park"/>
    <s v="Hilton|Sheldon|Bally"/>
    <s v="ACCENT CHAIR"/>
    <s v="FPF18-0167"/>
    <s v="Blue"/>
    <s v="See below"/>
    <x v="7"/>
    <n v="299"/>
    <n v="41270.18"/>
  </r>
  <r>
    <x v="7"/>
    <s v="Woolrich"/>
    <s v="Cotton Flannel|Cotton Flannel|Cotton Flannel"/>
    <s v="SHEET/SHEET SET"/>
    <s v="WR20-2046"/>
    <s v="Grey Plaid"/>
    <s v="Queen"/>
    <x v="4"/>
    <n v="1470"/>
    <n v="41239.71"/>
  </r>
  <r>
    <x v="2"/>
    <s v="Madison Park"/>
    <s v="Blaire|Anderson|Burnett"/>
    <s v="COMFORTER (SET)"/>
    <s v="MP10-949"/>
    <s v="Grey"/>
    <s v="King"/>
    <x v="7"/>
    <n v="522"/>
    <n v="41226.199999999997"/>
  </r>
  <r>
    <x v="7"/>
    <s v="Beautyrest"/>
    <s v="600 Thread Count|600 Thread Count|600 Thread Count"/>
    <s v="SHEET/SHEET SET"/>
    <s v="BR20-1004"/>
    <s v="Blue"/>
    <s v="King"/>
    <x v="0"/>
    <n v="1155"/>
    <n v="41204.21"/>
  </r>
  <r>
    <x v="2"/>
    <s v="Madison Park"/>
    <s v="Laetitia|Virginia|Cecily"/>
    <s v="COVERLET&amp;BEDSPR"/>
    <s v="MP13-5876"/>
    <s v="Off-White"/>
    <s v="King/Cal K"/>
    <x v="7"/>
    <n v="664"/>
    <n v="41202.089999999997"/>
  </r>
  <r>
    <x v="0"/>
    <s v="Martha Stewart"/>
    <s v="Clara|Clara|Clara"/>
    <s v="OTTOMAN"/>
    <s v="MT101-0011"/>
    <s v="Linen"/>
    <s v="See below"/>
    <x v="7"/>
    <n v="316"/>
    <n v="41190.9"/>
  </r>
  <r>
    <x v="4"/>
    <s v="Intelligent Design"/>
    <s v="Dream Puff|Dream Puff|Dream Puff"/>
    <s v="MATT PAD/TOPPER"/>
    <s v="ID16-2318"/>
    <s v="White"/>
    <s v="Queen"/>
    <x v="10"/>
    <n v="1320"/>
    <n v="41180.129999999997"/>
  </r>
  <r>
    <x v="2"/>
    <s v="Madison Park"/>
    <s v="Vienna|Marcella|Adela"/>
    <s v="COVERLET&amp;BEDSPR"/>
    <s v="MP13-5579"/>
    <s v="Indigo"/>
    <s v="King/Cal K"/>
    <x v="7"/>
    <n v="577"/>
    <n v="41178.51"/>
  </r>
  <r>
    <x v="2"/>
    <s v="Madison Park"/>
    <s v="Vienna|Marcella|Adela"/>
    <s v="COMFORTER (SET)"/>
    <s v="MP10-7954"/>
    <s v="Black"/>
    <s v="King"/>
    <x v="7"/>
    <n v="495"/>
    <n v="41124.9"/>
  </r>
  <r>
    <x v="3"/>
    <s v="Madison Park"/>
    <s v="Ruched Fur|Ruched Fur|Ruched Fur"/>
    <s v="THROW"/>
    <s v="MP50-7821"/>
    <s v="Black"/>
    <s v="50x60&quot;"/>
    <x v="7"/>
    <n v="2217"/>
    <n v="41103.65"/>
  </r>
  <r>
    <x v="1"/>
    <s v="Madison Park"/>
    <s v="Cecily|Vera|Rosalie"/>
    <s v="WINDOW PANEL"/>
    <s v="MP40-8257"/>
    <s v="Grey"/>
    <s v="2-PK 50x84"/>
    <x v="0"/>
    <n v="1504"/>
    <n v="41097.550000000003"/>
  </r>
  <r>
    <x v="10"/>
    <s v="Hampton Hill"/>
    <s v="Presidio|Presidio|Presidio"/>
    <s v="LGT-CHANDELIERS"/>
    <s v="MPS150-0107"/>
    <s v="Silver/White"/>
    <s v="See below"/>
    <x v="7"/>
    <n v="311"/>
    <n v="41094.04"/>
  </r>
  <r>
    <x v="6"/>
    <s v="Madison Park"/>
    <s v="Spa Waffle|Spa Waffle|Spa Waffle"/>
    <s v="SHOWER CURTAIN"/>
    <s v="MP70-8453"/>
    <s v="Dark Blue"/>
    <s v="72x72&quot;"/>
    <x v="4"/>
    <n v="2620"/>
    <n v="41085.160000000003"/>
  </r>
  <r>
    <x v="2"/>
    <s v="Super Listing"/>
    <s v="Phoebe|Himari|Hannah"/>
    <s v="COMFORTER (SET)"/>
    <s v="AM10-0192"/>
    <s v="Neutral"/>
    <s v="Full/Queen"/>
    <x v="1"/>
    <n v="1383"/>
    <n v="41082.81"/>
  </r>
  <r>
    <x v="7"/>
    <s v="Madison Park"/>
    <s v="800 Thread Count|800 Thread Count|800 Thread Count"/>
    <s v="SHEET/SHEET SET"/>
    <s v="MPH20-0010"/>
    <s v="Purple"/>
    <s v="Queen"/>
    <x v="0"/>
    <n v="1163"/>
    <n v="41077.949999999997"/>
  </r>
  <r>
    <x v="8"/>
    <s v="Mi Zone Kids"/>
    <s v="Nash|Gavin|Landon"/>
    <s v="COVERLET&amp;BEDSPR"/>
    <s v="MZK13-167"/>
    <s v="Blue"/>
    <s v="Full/Queen"/>
    <x v="4"/>
    <n v="1007"/>
    <n v="41062.07"/>
  </r>
  <r>
    <x v="2"/>
    <s v="Super Listing"/>
    <s v="Porter|Evans|Walker"/>
    <s v="COMFORTER (SET)"/>
    <s v="AM10-0470"/>
    <s v="Neutral"/>
    <s v="Full"/>
    <x v="1"/>
    <n v="1605"/>
    <n v="41002.550000000003"/>
  </r>
  <r>
    <x v="1"/>
    <s v="Madison Park"/>
    <s v="Leilani|Kauna|Maui"/>
    <s v="WINDOW PANEL"/>
    <s v="MP40-4380"/>
    <s v="White"/>
    <s v="50x84&quot;"/>
    <x v="4"/>
    <n v="2733"/>
    <n v="40996.76"/>
  </r>
  <r>
    <x v="3"/>
    <s v="Serta"/>
    <s v="Fleece to Sherpa|Fleece to Sherpa|Fleece to Sherpa"/>
    <s v="ELECT BLANKET"/>
    <s v="ST54-0099"/>
    <s v="Blue"/>
    <s v="Full"/>
    <x v="7"/>
    <n v="788"/>
    <n v="40979.29"/>
  </r>
  <r>
    <x v="2"/>
    <s v="Madison Park Signature"/>
    <s v="Serene|Serene|Serene"/>
    <s v="COVERLET&amp;BEDSPR"/>
    <s v="MPS13-270"/>
    <s v="Linen"/>
    <s v="Full/Queen"/>
    <x v="7"/>
    <n v="431"/>
    <n v="40940.57"/>
  </r>
  <r>
    <x v="6"/>
    <s v="Madison Park"/>
    <s v="Spa Waffle|Spa Waffle|Spa Waffle"/>
    <s v="SHOWER CURTAIN"/>
    <s v="MP70-4977"/>
    <s v="Taupe"/>
    <s v="54x78&quot;"/>
    <x v="0"/>
    <n v="3067"/>
    <n v="40936.449999999997"/>
  </r>
  <r>
    <x v="2"/>
    <s v="Madison Park"/>
    <s v="Princeton|Dartmouth|Cambridge"/>
    <s v="COMFORTER (SET)"/>
    <s v="MP10-695"/>
    <s v="Blue"/>
    <s v="King"/>
    <x v="7"/>
    <n v="507"/>
    <n v="40885.33"/>
  </r>
  <r>
    <x v="0"/>
    <s v="Madison Park"/>
    <s v="Belfast|Nomad|Westly"/>
    <s v="BAR STOOL"/>
    <s v="FUR101-0037"/>
    <s v="Linen"/>
    <s v="See below"/>
    <x v="7"/>
    <n v="658"/>
    <n v="40865.040000000001"/>
  </r>
  <r>
    <x v="2"/>
    <s v="Woolrich"/>
    <s v="Olsen|Olsen|Olsen"/>
    <s v="COVERLET&amp;BEDSPR"/>
    <s v="WR13-3471"/>
    <s v="Blue"/>
    <s v="Full/Queen"/>
    <x v="7"/>
    <n v="713"/>
    <n v="40861.120000000003"/>
  </r>
  <r>
    <x v="2"/>
    <s v="Madison Park"/>
    <s v="Quebec|Mansfield|Vancouver"/>
    <s v="COVERLET&amp;BEDSPR"/>
    <s v="MP13-156"/>
    <s v="Khaki"/>
    <s v="King/Cal K"/>
    <x v="4"/>
    <n v="969"/>
    <n v="40833.43"/>
  </r>
  <r>
    <x v="7"/>
    <s v="Madison Park"/>
    <s v="1500 Thread Count|1500 Thread Count|1500 Thread Count"/>
    <s v="SHEET/SHEET SET"/>
    <s v="MP20-4840"/>
    <s v="White"/>
    <s v="Queen"/>
    <x v="0"/>
    <n v="906"/>
    <n v="40796.410000000003"/>
  </r>
  <r>
    <x v="8"/>
    <s v="Intelligent Design"/>
    <s v="Raina|Khloe|Arielle"/>
    <s v="COMFORTER (SET)"/>
    <s v="ID10-1508"/>
    <s v="Ivory/Gold"/>
    <s v="Full/Queen"/>
    <x v="4"/>
    <n v="988"/>
    <n v="40750.07"/>
  </r>
  <r>
    <x v="7"/>
    <s v="Madison Park Essentials"/>
    <s v="Satin|Satin|Satin"/>
    <s v="SHEET/SHEET SET"/>
    <s v="MPE20-903"/>
    <s v="Ivory"/>
    <s v="Full"/>
    <x v="0"/>
    <n v="2466"/>
    <n v="40746.69"/>
  </r>
  <r>
    <x v="2"/>
    <s v="Madison Park"/>
    <s v="Lacey|Marla|Arliss"/>
    <s v="COMFORTER (SET)"/>
    <s v="MP10-8347"/>
    <s v="Taupe"/>
    <s v="King"/>
    <x v="7"/>
    <n v="744"/>
    <n v="40714.44"/>
  </r>
  <r>
    <x v="2"/>
    <s v="Super Listing"/>
    <s v="Boulder Stripe|Cascade Stripe|Highland Stripe"/>
    <s v="COMFORTER (SET)"/>
    <s v="AM10-0298"/>
    <s v="Green"/>
    <s v="King/Cal K"/>
    <x v="8"/>
    <n v="1140"/>
    <n v="40714.199999999997"/>
  </r>
  <r>
    <x v="7"/>
    <s v="True North by Sleep Philosophy"/>
    <s v="Micro Fleece|Micro Fleece|Micro Fleece"/>
    <s v="SHEET/SHEET SET"/>
    <s v="PC20-126"/>
    <s v="Ivory"/>
    <s v="Queen"/>
    <x v="0"/>
    <n v="1309"/>
    <n v="40679.96"/>
  </r>
  <r>
    <x v="2"/>
    <s v="Madison Park Essentials"/>
    <s v="Joella|Loretta|Emma"/>
    <s v="COMFORTER (SET)"/>
    <s v="MPE10-481"/>
    <s v="Ivory"/>
    <s v="Cal King"/>
    <x v="7"/>
    <n v="371"/>
    <n v="40654.300000000003"/>
  </r>
  <r>
    <x v="7"/>
    <s v="Intelligent Design"/>
    <s v="Cozy Soft|Cozy Soft|Cozy Soft"/>
    <s v="SHEET/SHEET SET"/>
    <s v="ID20-1540"/>
    <s v="Grey Stars"/>
    <s v="Twin"/>
    <x v="0"/>
    <n v="2297"/>
    <n v="40624.839999999997"/>
  </r>
  <r>
    <x v="2"/>
    <s v="Madison Park"/>
    <s v="Lola|Brianna|Victoria"/>
    <s v="COVERLET&amp;BEDSPR"/>
    <s v="MP13-6835"/>
    <s v="Grey/Peach"/>
    <s v="King/Cal K"/>
    <x v="7"/>
    <n v="588"/>
    <n v="40601.040000000001"/>
  </r>
  <r>
    <x v="2"/>
    <s v="Super Listing"/>
    <s v="Mina|Hanna|Aera"/>
    <s v="COMFORTER (SET)"/>
    <s v="AM10-0022"/>
    <s v="White"/>
    <s v="Twin/Twin "/>
    <x v="1"/>
    <n v="1601"/>
    <n v="40558.44"/>
  </r>
  <r>
    <x v="2"/>
    <s v="Madison Park"/>
    <s v="Lola|Brianna|Victoria"/>
    <s v="COMFORTER (SET)"/>
    <s v="MP10-173"/>
    <s v="Taupe Grey/Yellow"/>
    <s v="Queen"/>
    <x v="7"/>
    <n v="570"/>
    <n v="40517.199999999997"/>
  </r>
  <r>
    <x v="2"/>
    <s v="510 Design"/>
    <s v="Oakley|Hayley|Glen"/>
    <s v="COVERLET&amp;BEDSPR"/>
    <s v="5DS13-0291"/>
    <s v="Navy"/>
    <s v="King/Cal K"/>
    <x v="7"/>
    <n v="1009"/>
    <n v="40497.33"/>
  </r>
  <r>
    <x v="2"/>
    <s v="510 Design"/>
    <s v="Powell|Kingwood|Elmore"/>
    <s v="COMFORTER (SET)"/>
    <s v="5DS10-0281"/>
    <s v="White"/>
    <s v="King"/>
    <x v="7"/>
    <n v="702"/>
    <n v="40477.769999999997"/>
  </r>
  <r>
    <x v="8"/>
    <s v="Mi Zone Kids"/>
    <s v="Heath|Theo|Cassius"/>
    <s v="COMFORTER (SET)"/>
    <s v="MZK10-266"/>
    <s v="Green"/>
    <s v="Full/Queen"/>
    <x v="7"/>
    <n v="1074"/>
    <n v="40475.46"/>
  </r>
  <r>
    <x v="3"/>
    <s v="Beautyrest"/>
    <s v="Heated Plush|Heated Plush|Heated Plush"/>
    <s v="ELECT BLANKET"/>
    <s v="BR54-1930"/>
    <s v="Teal"/>
    <s v="Queen"/>
    <x v="7"/>
    <n v="524"/>
    <n v="40417.83"/>
  </r>
  <r>
    <x v="8"/>
    <s v="Mi Zone"/>
    <s v="Chloe|Camille|Christa"/>
    <s v="COMFORTER (SET)"/>
    <s v="MZ10-226"/>
    <s v="Teal"/>
    <s v="Full/Queen"/>
    <x v="8"/>
    <n v="1123"/>
    <n v="40381.980000000003"/>
  </r>
  <r>
    <x v="2"/>
    <s v="Madison Park"/>
    <s v="Aubrey|Whitman|Charlotte"/>
    <s v="COVERLET&amp;BEDSPR"/>
    <s v="MP13-8315"/>
    <s v="Teal"/>
    <s v="King"/>
    <x v="7"/>
    <n v="491"/>
    <n v="40375.019999999997"/>
  </r>
  <r>
    <x v="3"/>
    <s v="Madison Park"/>
    <s v="Parker|Williams|Williams"/>
    <s v="COMFORTER (SET)"/>
    <s v="BASI10-0424"/>
    <s v="Navy"/>
    <s v="Full/Queen"/>
    <x v="4"/>
    <n v="765"/>
    <n v="40341.24"/>
  </r>
  <r>
    <x v="4"/>
    <s v="Madison Park"/>
    <s v="Windom|Prospect|Prospect"/>
    <s v="BLANKET"/>
    <s v="MP51-541"/>
    <s v="Blue"/>
    <s v="Twin"/>
    <x v="7"/>
    <n v="2401"/>
    <n v="40339.629999999997"/>
  </r>
  <r>
    <x v="3"/>
    <s v="Beautyrest"/>
    <s v="Heated Microlight to Berber|Heated Microlight to Berber"/>
    <s v="ELECT BLANKET"/>
    <s v="BR54-0647"/>
    <s v="Indigo"/>
    <s v="Full"/>
    <x v="7"/>
    <n v="640"/>
    <n v="40325.089999999997"/>
  </r>
  <r>
    <x v="2"/>
    <s v="Madison Park"/>
    <s v="Ridge|Pioneer|Warren"/>
    <s v="COMFORTER (SET)"/>
    <s v="MP10-4669"/>
    <s v="Red"/>
    <s v="Queen"/>
    <x v="7"/>
    <n v="622"/>
    <n v="40294.51"/>
  </r>
  <r>
    <x v="2"/>
    <s v="INK+IVY"/>
    <s v="Camila|Camila|Camila"/>
    <s v="BED SKIRT&amp;SHAM"/>
    <s v="II11-1077"/>
    <s v="Navy"/>
    <s v="Euro Sham"/>
    <x v="4"/>
    <n v="2501"/>
    <n v="40262.31"/>
  </r>
  <r>
    <x v="6"/>
    <s v="Madison Park"/>
    <s v="Laurel|Vivian|Piedmont"/>
    <s v="SHOWER CURTAIN"/>
    <s v="MP70-438"/>
    <s v="Taupe"/>
    <s v="72x72&quot;"/>
    <x v="4"/>
    <n v="2730"/>
    <n v="40261.46"/>
  </r>
  <r>
    <x v="2"/>
    <s v="Super Listing"/>
    <s v="Mina|Hanna|Aera"/>
    <s v="DUVET&amp;DUVET SET"/>
    <s v="AM12-0050"/>
    <s v="Neutral"/>
    <s v="Full/Queen"/>
    <x v="1"/>
    <n v="1750"/>
    <n v="40256.589999999997"/>
  </r>
  <r>
    <x v="2"/>
    <s v="Madison Park Essentials"/>
    <s v="Delaney|Parker|Emerson"/>
    <s v="COMFORTER (SET)"/>
    <s v="MPE10-709"/>
    <s v="Red"/>
    <s v="Cal King"/>
    <x v="4"/>
    <n v="345"/>
    <n v="40234.080000000002"/>
  </r>
  <r>
    <x v="10"/>
    <s v="INK+IVY"/>
    <s v="Auburn|Auburn|Auburn"/>
    <s v="LGT-PENDANTS"/>
    <s v="FB151-1179"/>
    <s v="Gold/Clear"/>
    <s v="Dia.13&quot;"/>
    <x v="7"/>
    <n v="490"/>
    <n v="40210.35"/>
  </r>
  <r>
    <x v="9"/>
    <s v="Madison Park Essentials"/>
    <s v="Adrien|Remy|Roman"/>
    <s v="BATH TOWEL"/>
    <s v="MPE73-664"/>
    <s v="Coral"/>
    <s v="6-Piece"/>
    <x v="4"/>
    <n v="2157"/>
    <n v="40204.5"/>
  </r>
  <r>
    <x v="7"/>
    <s v="Woolrich"/>
    <s v="Cotton Flannel|Cotton Flannel|Cotton Flannel"/>
    <s v="SHEET/SHEET SET"/>
    <s v="WR20-4010"/>
    <s v="Grey Ski Jump"/>
    <s v="Queen"/>
    <x v="0"/>
    <n v="1352"/>
    <n v="40180.21"/>
  </r>
  <r>
    <x v="2"/>
    <s v="Madison Park Signature"/>
    <s v="Sanctuary|Sanctuary|Sanctuary"/>
    <s v="COMFORTER (SET)"/>
    <s v="MPS10-458"/>
    <s v="Taupe/Gold"/>
    <s v="Queen"/>
    <x v="7"/>
    <n v="222"/>
    <n v="40147.050000000003"/>
  </r>
  <r>
    <x v="7"/>
    <s v="Madison Park"/>
    <s v="1500 Thread Count|1500 Thread Count|1500 Thread Count"/>
    <s v="SHEET/SHEET SET"/>
    <s v="MP20-4846"/>
    <s v="Ivory"/>
    <s v="King"/>
    <x v="0"/>
    <n v="804"/>
    <n v="40128.76"/>
  </r>
  <r>
    <x v="6"/>
    <s v="Madison Park Signature"/>
    <s v="Marshmallow|Marshmallow|Marshmallow"/>
    <s v="BATH RUG"/>
    <s v="MPS72-384"/>
    <s v="Natural"/>
    <s v="20x30&quot;"/>
    <x v="0"/>
    <n v="2681"/>
    <n v="40109.39"/>
  </r>
  <r>
    <x v="7"/>
    <s v="Madison Park"/>
    <s v="1500 Thread Count|1500 Thread Count|1500 Thread Count"/>
    <s v="SHEET/SHEET SET"/>
    <s v="MP20-4855"/>
    <s v="Seafoam"/>
    <s v="Queen"/>
    <x v="0"/>
    <n v="901"/>
    <n v="40102.160000000003"/>
  </r>
  <r>
    <x v="3"/>
    <s v="Madison Park"/>
    <s v="Chunky Double Knit|Chunky Double Knit|Chunky Double Knit"/>
    <s v="THROW"/>
    <s v="MP50-7315"/>
    <s v="Charcoal"/>
    <s v="50x60&quot;"/>
    <x v="8"/>
    <n v="926"/>
    <n v="40087.589999999997"/>
  </r>
  <r>
    <x v="2"/>
    <s v="Madison Park"/>
    <s v="Palmer|Teagan|Dakota"/>
    <s v="COMFORTER (SET)"/>
    <s v="MP10-2583"/>
    <s v="Natural"/>
    <s v="Full"/>
    <x v="0"/>
    <n v="629"/>
    <n v="40016.58"/>
  </r>
  <r>
    <x v="2"/>
    <s v="N Natori"/>
    <s v="Hanae|Hanae|Hanae"/>
    <s v="COMFORTER (SET)"/>
    <s v="NS10-3250"/>
    <s v="Grey"/>
    <s v="King/Cal K"/>
    <x v="4"/>
    <n v="399"/>
    <n v="39965.040000000001"/>
  </r>
  <r>
    <x v="2"/>
    <s v="Madison Park"/>
    <s v="Walter|Clayton|Kelan"/>
    <s v="COMFORTER (SET)"/>
    <s v="MP10-7130"/>
    <s v="Navy"/>
    <s v="King"/>
    <x v="7"/>
    <n v="602"/>
    <n v="39932.199999999997"/>
  </r>
  <r>
    <x v="2"/>
    <s v="Woolrich"/>
    <s v="Bitter Creek|Bitter Creek|Bitter Creek"/>
    <s v="COMFORTER (SET)"/>
    <s v="WR10-2178"/>
    <s v="Grey/Brown"/>
    <s v="Full"/>
    <x v="0"/>
    <n v="504"/>
    <n v="39908.39"/>
  </r>
  <r>
    <x v="5"/>
    <s v="Madison Park Signature"/>
    <s v="Ansen|Ansen|Ansen"/>
    <s v="VASES &amp; BOWLS"/>
    <s v="MPS162-347"/>
    <s v="Silver"/>
    <s v="3-Piece"/>
    <x v="0"/>
    <n v="1357"/>
    <n v="39899.78"/>
  </r>
  <r>
    <x v="0"/>
    <s v="Madison Park"/>
    <s v="Della|Lucas|Isaac"/>
    <s v="OTTOMAN"/>
    <s v="FPF18-0255"/>
    <s v="Sand"/>
    <s v="See below"/>
    <x v="7"/>
    <n v="333"/>
    <n v="39859.93"/>
  </r>
  <r>
    <x v="2"/>
    <s v="Madison Park"/>
    <s v="Quebec|Mansfield|Vancouver"/>
    <s v="COVERLET&amp;BEDSPR"/>
    <s v="MP13-4970"/>
    <s v="Grey"/>
    <s v="Daybed"/>
    <x v="7"/>
    <n v="963"/>
    <n v="39852.68"/>
  </r>
  <r>
    <x v="9"/>
    <s v="Madison Park Signature"/>
    <s v="800GSM|800GSM|800GSM"/>
    <s v="BATH TOWEL"/>
    <s v="MPS73-539"/>
    <s v="Olive Green"/>
    <s v="8-Piece"/>
    <x v="9"/>
    <n v="1095"/>
    <n v="39813.440000000002"/>
  </r>
  <r>
    <x v="2"/>
    <s v="Madison Park"/>
    <s v="Blaire|Anderson|Burnett"/>
    <s v="COMFORTER (SET)"/>
    <s v="MP10-4518"/>
    <s v="Navy"/>
    <s v="King"/>
    <x v="7"/>
    <n v="501"/>
    <n v="39800.5"/>
  </r>
  <r>
    <x v="2"/>
    <s v="Madison Park"/>
    <s v="Fraser|Joshua|Levi"/>
    <s v="COVERLET&amp;BEDSPR"/>
    <s v="MP13-8113"/>
    <s v="Taupe/Blue"/>
    <s v="King/Cal K"/>
    <x v="8"/>
    <n v="854"/>
    <n v="39781.58"/>
  </r>
  <r>
    <x v="1"/>
    <s v="Madison Park"/>
    <s v="Cecily|Vera|Rosalie"/>
    <s v="WINDOW PANEL"/>
    <s v="MP40-7434"/>
    <s v="Yellow"/>
    <s v="50x84&quot;"/>
    <x v="4"/>
    <n v="2764"/>
    <n v="39775.21"/>
  </r>
  <r>
    <x v="7"/>
    <s v="Madison Park Essentials"/>
    <s v="Satin|Satin|Satin"/>
    <s v="SHEET/SHEET SET"/>
    <s v="SHET20-505"/>
    <s v="Black"/>
    <s v="Cal King"/>
    <x v="7"/>
    <n v="1906"/>
    <n v="39766.82"/>
  </r>
  <r>
    <x v="2"/>
    <s v="Madison Park"/>
    <s v="Donovan|Blaine|Perry"/>
    <s v="COMFORTER (SET)"/>
    <s v="MP10-4344"/>
    <s v="Navy"/>
    <s v="Queen"/>
    <x v="7"/>
    <n v="585"/>
    <n v="39741.25"/>
  </r>
  <r>
    <x v="3"/>
    <s v="Madison Park"/>
    <s v="Liquid Cotton|Liquid Cotton|Liquid Cotton"/>
    <s v="BLANKET"/>
    <s v="BL51N-0613"/>
    <s v="White"/>
    <s v="King"/>
    <x v="7"/>
    <n v="1274"/>
    <n v="39738.04"/>
  </r>
  <r>
    <x v="1"/>
    <s v="Madison Park"/>
    <s v="Cecily|Vera|Rosalie"/>
    <s v="WINDOW PANEL"/>
    <s v="MP40-7228"/>
    <s v="Aqua"/>
    <s v="50x84&quot;"/>
    <x v="4"/>
    <n v="2825"/>
    <n v="39715.78"/>
  </r>
  <r>
    <x v="2"/>
    <s v="Madison Park"/>
    <s v="Sabrina|Sarah|Amber"/>
    <s v="COVERLET&amp;BEDSPR"/>
    <s v="MP13-5320"/>
    <s v="Off-White"/>
    <s v="Full/Queen"/>
    <x v="7"/>
    <n v="764"/>
    <n v="39708.69"/>
  </r>
  <r>
    <x v="6"/>
    <s v="Madison Park"/>
    <s v="Serene|Belle|Monroe"/>
    <s v="BATH RUG"/>
    <s v="MP72-8341"/>
    <s v="Taupe"/>
    <s v="21x34&quot;"/>
    <x v="10"/>
    <n v="2335"/>
    <n v="39695.949999999997"/>
  </r>
  <r>
    <x v="2"/>
    <s v="Madison Park"/>
    <s v="Rhapsody|Melody|Harmony"/>
    <s v="COMFORTER (SET)"/>
    <s v="MP10-7328"/>
    <s v="Purple"/>
    <s v="King"/>
    <x v="7"/>
    <n v="475"/>
    <n v="39664.92"/>
  </r>
  <r>
    <x v="2"/>
    <s v="Woolrich"/>
    <s v="Tasha|Tasha|Tasha"/>
    <s v="THROW"/>
    <s v="WR50-1782"/>
    <s v="Tan"/>
    <s v="50x70&quot;"/>
    <x v="7"/>
    <n v="1717"/>
    <n v="39660.980000000003"/>
  </r>
  <r>
    <x v="3"/>
    <s v="Madison Park"/>
    <s v="Gia|Margot|Margot"/>
    <s v="COMFORTER (SET)"/>
    <s v="MP10-8546"/>
    <s v="Black"/>
    <s v="King/Cal K"/>
    <x v="4"/>
    <n v="843"/>
    <n v="39659.15"/>
  </r>
  <r>
    <x v="2"/>
    <s v="INK+IVY"/>
    <s v="Kara|Kara|Kara"/>
    <s v="COMFORTER (SET)"/>
    <s v="II10-1105"/>
    <s v="Aqua"/>
    <s v="King/Cal K"/>
    <x v="8"/>
    <n v="437"/>
    <n v="39633.360000000001"/>
  </r>
  <r>
    <x v="0"/>
    <s v="Madison Park"/>
    <s v="Shandra II|Tessa|Tahlia"/>
    <s v="ACCENT BENCH"/>
    <s v="FUR105-0042"/>
    <s v="Light Grey"/>
    <s v="See below"/>
    <x v="7"/>
    <n v="471"/>
    <n v="39606.47"/>
  </r>
  <r>
    <x v="2"/>
    <s v="Madison Park"/>
    <s v="Ava|Elicia|Anett"/>
    <s v="COMFORTER (SET)"/>
    <s v="MP10-6032"/>
    <s v="Taupe"/>
    <s v="Queen"/>
    <x v="7"/>
    <n v="528"/>
    <n v="39594.79"/>
  </r>
  <r>
    <x v="7"/>
    <s v="True North by Sleep Philosophy"/>
    <s v="Cozy Cotton Flannel|Cozy Cotton Flannel|Cozy Cotton Flannel"/>
    <s v="SHEET/SHEET SET"/>
    <s v="TN20-0224"/>
    <s v="Aqua French Bulldog"/>
    <s v="Queen"/>
    <x v="7"/>
    <n v="1665"/>
    <n v="39594.25"/>
  </r>
  <r>
    <x v="7"/>
    <s v="Comfort Spaces"/>
    <s v="Cotton 144TC|Cotton 144TC|Cotton 144TC"/>
    <s v="SHEET/SHEET SET"/>
    <s v="CS20-0583"/>
    <s v="Diamond Blue"/>
    <s v="Twin XL"/>
    <x v="5"/>
    <n v="2407"/>
    <n v="39582.339999999997"/>
  </r>
  <r>
    <x v="2"/>
    <s v="Madison Park"/>
    <s v="Walter|Clayton|Kelan"/>
    <s v="COMFORTER (SET)"/>
    <s v="MP10-7086"/>
    <s v="Taupe"/>
    <s v="King"/>
    <x v="7"/>
    <n v="586"/>
    <n v="39580.58"/>
  </r>
  <r>
    <x v="2"/>
    <s v="Madison Park Signature"/>
    <s v="Serene|Serene|Serene"/>
    <s v="COVERLET&amp;BEDSPR"/>
    <s v="MPS13-275"/>
    <s v="Blue"/>
    <s v="King"/>
    <x v="7"/>
    <n v="368"/>
    <n v="39577.89"/>
  </r>
  <r>
    <x v="2"/>
    <s v="Madison Park"/>
    <s v="Rhapsody|Melody|Harmony"/>
    <s v="COMFORTER (SET)"/>
    <s v="MP10-7422"/>
    <s v="Navy"/>
    <s v="Cal King"/>
    <x v="0"/>
    <n v="459"/>
    <n v="39572.44"/>
  </r>
  <r>
    <x v="7"/>
    <s v="True North by Sleep Philosophy"/>
    <s v="Micro Fleece|Micro Fleece|Micro Fleece"/>
    <s v="SHEET/SHEET SET"/>
    <s v="SHET20-528"/>
    <s v="Grey"/>
    <s v="Queen"/>
    <x v="4"/>
    <n v="1274"/>
    <n v="39533.03"/>
  </r>
  <r>
    <x v="0"/>
    <s v="INK+IVY"/>
    <s v="Wynn"/>
    <s v="ACCENT TABLE"/>
    <s v="FPF17-0324"/>
    <s v="Pecan"/>
    <s v="See below"/>
    <x v="7"/>
    <n v="545"/>
    <n v="39532.18"/>
  </r>
  <r>
    <x v="7"/>
    <s v="True North by Sleep Philosophy"/>
    <s v="Cozy Cotton Flannel|Cozy Cotton Flannel|Cozy Cotton Flannel"/>
    <s v="SHEET/SHEET SET"/>
    <s v="TN20-0383"/>
    <s v="Blue Forest"/>
    <s v="Twin"/>
    <x v="4"/>
    <n v="2493"/>
    <n v="39522.120000000003"/>
  </r>
  <r>
    <x v="3"/>
    <s v="Serta"/>
    <s v="Fleece to Sherpa|Fleece to Sherpa|Fleece to Sherpa"/>
    <s v="ELECT BLANKET"/>
    <s v="ST54-0124"/>
    <s v="Burgundy"/>
    <s v="50x60&quot;"/>
    <x v="7"/>
    <n v="1232"/>
    <n v="39504.620000000003"/>
  </r>
  <r>
    <x v="2"/>
    <s v="Madison Park"/>
    <s v="Bennett|Christian|William"/>
    <s v="COMFORTER (SET)"/>
    <s v="MP10-7392"/>
    <s v="Navy"/>
    <s v="Queen"/>
    <x v="7"/>
    <n v="541"/>
    <n v="39500.050000000003"/>
  </r>
  <r>
    <x v="2"/>
    <s v="Madison Park"/>
    <s v="Keaton|Jaxson|Mitchell"/>
    <s v="COVERLET&amp;BEDSPR"/>
    <s v="MP13-6134"/>
    <s v="Black"/>
    <s v="King/Cal K"/>
    <x v="7"/>
    <n v="925"/>
    <n v="39450.04"/>
  </r>
  <r>
    <x v="3"/>
    <s v="Serta"/>
    <s v="Malea Heated|Leena Heated|Leena Heated"/>
    <s v="ELECT BLANKET"/>
    <s v="ST54-0151"/>
    <s v="White"/>
    <s v="50x60&quot;"/>
    <x v="7"/>
    <n v="1025"/>
    <n v="39446.949999999997"/>
  </r>
  <r>
    <x v="2"/>
    <s v="Croscill Classics"/>
    <s v="Galleria|Galleria|Galleria"/>
    <s v="COMFORTER (SET)"/>
    <s v="CCL10-0012"/>
    <s v="Red"/>
    <s v="Cal King"/>
    <x v="7"/>
    <n v="204"/>
    <n v="39435.370000000003"/>
  </r>
  <r>
    <x v="2"/>
    <s v="Madison Park"/>
    <s v="Sabrina|Sarah|Amber"/>
    <s v="COVERLET&amp;BEDSPR"/>
    <s v="MP13-5322"/>
    <s v="Off-White"/>
    <s v="Daybed"/>
    <x v="7"/>
    <n v="737"/>
    <n v="39419.4"/>
  </r>
  <r>
    <x v="3"/>
    <s v="Madison Park Essentials"/>
    <s v="Parkston|Hartford|Hartford"/>
    <s v="COMFORTER (SET)"/>
    <s v="MPE10-946"/>
    <s v="Red"/>
    <s v="Full/Queen"/>
    <x v="4"/>
    <n v="1668"/>
    <n v="39398.39"/>
  </r>
  <r>
    <x v="8"/>
    <s v="Comfort Spaces"/>
    <s v="Juliette|Juliette|Juliette"/>
    <s v="COMFORTER (SET)"/>
    <s v="CS10-1690"/>
    <s v="Champagne"/>
    <s v="Full/Queen"/>
    <x v="5"/>
    <n v="1310"/>
    <n v="39385.089999999997"/>
  </r>
  <r>
    <x v="3"/>
    <s v="Serta"/>
    <s v="Parsa AZ|Parsa AZ|Parsa AZ"/>
    <s v="ELECT BLANKET"/>
    <s v="ST54-0205"/>
    <s v="Smoke Grey"/>
    <s v="King"/>
    <x v="6"/>
    <n v="519"/>
    <n v="39364.620000000003"/>
  </r>
  <r>
    <x v="7"/>
    <s v="True North by Sleep Philosophy"/>
    <s v="Cozy Cotton Flannel|Cozy Cotton Flannel|Cozy Cotton Flannel"/>
    <s v="SHEET/SHEET SET"/>
    <s v="TN20-0519"/>
    <s v="Gray/Taupe Nordic"/>
    <s v="Queen"/>
    <x v="4"/>
    <n v="1539"/>
    <n v="39343.9"/>
  </r>
  <r>
    <x v="2"/>
    <s v="Madison Park"/>
    <s v="Ridge|Pioneer|Warren"/>
    <s v="COVERLET&amp;BEDSPR"/>
    <s v="MP13-7217"/>
    <s v="Neutral"/>
    <s v="Full/Queen"/>
    <x v="7"/>
    <n v="693"/>
    <n v="39341.46"/>
  </r>
  <r>
    <x v="3"/>
    <s v="Serta"/>
    <s v="Plush Top Heated AZ|Plush Top Heated AZ|Plush Top Heated AZ"/>
    <s v="ELEC MATT PAD"/>
    <s v="ST55-0258"/>
    <s v="White"/>
    <s v="King"/>
    <x v="12"/>
    <n v="433"/>
    <n v="39339.279999999999"/>
  </r>
  <r>
    <x v="3"/>
    <s v="Intelligent Design"/>
    <s v="Brielle|Ella|Ella"/>
    <s v="COMFORTER (SET)"/>
    <s v="ID10-2149"/>
    <s v="Aqua"/>
    <s v="Twin/Twin "/>
    <x v="4"/>
    <n v="1371"/>
    <n v="39334.85"/>
  </r>
  <r>
    <x v="6"/>
    <s v="Madison Park"/>
    <s v="Ara|Loire|Maris"/>
    <s v="SHOWER CURTAIN"/>
    <s v="MP70-6596"/>
    <s v="Blue"/>
    <s v="72x72&quot;"/>
    <x v="4"/>
    <n v="2793"/>
    <n v="39334.07"/>
  </r>
  <r>
    <x v="7"/>
    <s v="Woolrich"/>
    <s v="Cotton Flannel|Cotton Flannel|Cotton Flannel"/>
    <s v="SHEET/SHEET SET"/>
    <s v="WR20-3960"/>
    <s v="Black Pine Trees"/>
    <s v="Queen"/>
    <x v="0"/>
    <n v="1342"/>
    <n v="39305.14"/>
  </r>
  <r>
    <x v="3"/>
    <s v="Madison Park"/>
    <s v="Zuri|Marselle|Marselle"/>
    <s v="THROW"/>
    <s v="MP50-7191"/>
    <s v="White"/>
    <s v="60x70&quot;"/>
    <x v="7"/>
    <n v="2516"/>
    <n v="39298.61"/>
  </r>
  <r>
    <x v="2"/>
    <s v="Madison Park"/>
    <s v="Vienna|Marcella|Adela"/>
    <s v="COMFORTER (SET)"/>
    <s v="MP10-7953"/>
    <s v="Black"/>
    <s v="Queen"/>
    <x v="7"/>
    <n v="550"/>
    <n v="39298.58"/>
  </r>
  <r>
    <x v="1"/>
    <s v="Madison Park"/>
    <s v="Emilia|Natalie|Lillian"/>
    <s v="WINDOW PANEL"/>
    <s v="WIN40-115"/>
    <s v="White"/>
    <s v="50x84&quot;"/>
    <x v="0"/>
    <n v="2755"/>
    <n v="39279.32"/>
  </r>
  <r>
    <x v="2"/>
    <s v="Woolrich"/>
    <s v="Sunset|Sunset|Sunset"/>
    <s v="COVERLET&amp;BEDSPR"/>
    <s v="WR14-1730"/>
    <s v="Red"/>
    <s v="Full/Queen"/>
    <x v="4"/>
    <n v="731"/>
    <n v="39254.410000000003"/>
  </r>
  <r>
    <x v="3"/>
    <s v="Sharper Image"/>
    <s v="Embossed Microfiber|Embossed Microfiber|Embossed Microfiber"/>
    <s v="ELEC MATT PAD"/>
    <s v="SI55-0061"/>
    <s v="White"/>
    <s v="Queen"/>
    <x v="10"/>
    <n v="624"/>
    <n v="39170.050000000003"/>
  </r>
  <r>
    <x v="3"/>
    <s v="Woolrich"/>
    <s v="Burlington|Burlington|Burlington"/>
    <s v="BLANKET"/>
    <s v="WR51-3911"/>
    <s v="Green"/>
    <s v="Full/Queen"/>
    <x v="4"/>
    <n v="1637"/>
    <n v="39078.720000000001"/>
  </r>
  <r>
    <x v="3"/>
    <s v="Serta"/>
    <s v="Fleece to Sherpa|Fleece to Sherpa|Fleece to Sherpa"/>
    <s v="ELECT BLANKET"/>
    <s v="ST54-0136"/>
    <s v="Brown"/>
    <s v="King"/>
    <x v="7"/>
    <n v="473"/>
    <n v="39041.57"/>
  </r>
  <r>
    <x v="1"/>
    <s v="Intelligent Design"/>
    <s v="Edelia|Arwen|Alder"/>
    <s v="CUSHION/POUF"/>
    <s v="ID31-1528"/>
    <s v="Blush"/>
    <s v="27&quot; x 74&quot;"/>
    <x v="0"/>
    <n v="859"/>
    <n v="39018.04"/>
  </r>
  <r>
    <x v="0"/>
    <s v="INK+IVY"/>
    <s v="Bailey|Bailey|Bailey"/>
    <s v="ACCENT BENCH"/>
    <s v="II105-0594"/>
    <s v="Green"/>
    <s v="See below"/>
    <x v="4"/>
    <n v="300"/>
    <n v="39014.42"/>
  </r>
  <r>
    <x v="2"/>
    <s v="Madison Park"/>
    <s v="Serene|Belle|Monroe"/>
    <s v="COMFORTER (SET)"/>
    <s v="MP10-636"/>
    <s v="Green"/>
    <s v="Queen"/>
    <x v="7"/>
    <n v="608"/>
    <n v="38965.57"/>
  </r>
  <r>
    <x v="2"/>
    <s v="Madison Park"/>
    <s v="Walter|Clayton|Kelan"/>
    <s v="COMFORTER (SET)"/>
    <s v="MP10-6291"/>
    <s v="Grey"/>
    <s v="King"/>
    <x v="7"/>
    <n v="583"/>
    <n v="38964.11"/>
  </r>
  <r>
    <x v="0"/>
    <s v="Threshold designed with Studio McGee"/>
    <s v="Slipcover"/>
    <s v="BAR STOOL"/>
    <s v="TG104-0355"/>
    <s v="Beige/Khaki"/>
    <s v="See below"/>
    <x v="2"/>
    <n v="397"/>
    <n v="38895.050000000003"/>
  </r>
  <r>
    <x v="2"/>
    <s v="510 Design"/>
    <s v="Shawnee|Josefina|Stacie"/>
    <s v="COMFORTER (SET)"/>
    <s v="5DS10-0052"/>
    <s v="Seafoam"/>
    <s v="Cal King"/>
    <x v="0"/>
    <n v="707"/>
    <n v="38881.99"/>
  </r>
  <r>
    <x v="2"/>
    <s v="Super Listing"/>
    <s v="Phoebe|Himari|Hannah"/>
    <s v="COMFORTER (SET)"/>
    <s v="AM10-0194"/>
    <s v="Ivory"/>
    <s v="Twin/Twin "/>
    <x v="1"/>
    <n v="1559"/>
    <n v="38870.839999999997"/>
  </r>
  <r>
    <x v="3"/>
    <s v="Beautyrest"/>
    <s v="Zuri|Marselle|Marselle"/>
    <s v="ELECT BLANKET"/>
    <s v="BR54-4182"/>
    <s v="Grey Leopard"/>
    <s v="50x70&quot;"/>
    <x v="7"/>
    <n v="1030"/>
    <n v="38795.93"/>
  </r>
  <r>
    <x v="2"/>
    <s v="Madison Park"/>
    <s v="Cassandra|Gisele|Maddy"/>
    <s v="COMFORTER (SET)"/>
    <s v="MP10-7834"/>
    <s v="Blue"/>
    <s v="Queen"/>
    <x v="7"/>
    <n v="431"/>
    <n v="38778.43"/>
  </r>
  <r>
    <x v="2"/>
    <s v="510 Design"/>
    <s v="Shawnee|Josefina|Stacie"/>
    <s v="COMFORTER (SET)"/>
    <s v="5DS10-0255"/>
    <s v="Blue"/>
    <s v="Queen"/>
    <x v="7"/>
    <n v="780"/>
    <n v="38762.339999999997"/>
  </r>
  <r>
    <x v="7"/>
    <s v="Madison Park Essentials"/>
    <s v="Satin|Satin|Satin"/>
    <s v="SHEET/SHEET SET"/>
    <s v="MPE20-768"/>
    <s v="Grey"/>
    <s v="Full"/>
    <x v="4"/>
    <n v="2483"/>
    <n v="38760.370000000003"/>
  </r>
  <r>
    <x v="0"/>
    <s v="Madison Park"/>
    <s v="Qwen|Elle|Cassie"/>
    <s v="ACCENT CHAIR"/>
    <s v="MP100-1054"/>
    <s v="Spice"/>
    <s v="See below"/>
    <x v="7"/>
    <n v="229"/>
    <n v="38755.160000000003"/>
  </r>
  <r>
    <x v="2"/>
    <s v="Madison Park"/>
    <s v="Palisades|Hanover|Overland"/>
    <s v="COMFORTER (SET)"/>
    <s v="MP10-1317"/>
    <s v="Blue"/>
    <s v="King"/>
    <x v="7"/>
    <n v="485"/>
    <n v="38754.9"/>
  </r>
  <r>
    <x v="3"/>
    <s v="Madison Park"/>
    <s v="Egyptian Cotton|Egyptian Cotton|Egyptian Cotton"/>
    <s v="BLANKET"/>
    <s v="MP51N-5169"/>
    <s v="Seafoam"/>
    <s v="Full/Queen"/>
    <x v="7"/>
    <n v="1159"/>
    <n v="38740.269999999997"/>
  </r>
  <r>
    <x v="3"/>
    <s v="Serta"/>
    <s v="Plush Top Heated AZ|Plush Top Heated AZ|Plush Top Heated AZ"/>
    <s v="ELEC MATT PAD"/>
    <s v="ST55-0257"/>
    <s v="White"/>
    <s v="Queen"/>
    <x v="12"/>
    <n v="511"/>
    <n v="38693.230000000003"/>
  </r>
  <r>
    <x v="4"/>
    <s v="Madison Park"/>
    <s v="Windom|Prospect|Prospect"/>
    <s v="BLANKET"/>
    <s v="MP51-6698"/>
    <s v="Navy"/>
    <s v="Twin"/>
    <x v="7"/>
    <n v="2181"/>
    <n v="38686.11"/>
  </r>
  <r>
    <x v="7"/>
    <s v="Madison Park"/>
    <s v="1500 Thread Count|1500 Thread Count|1500 Thread Count"/>
    <s v="SHEET/SHEET SET"/>
    <s v="MP20-8503"/>
    <s v="Black"/>
    <s v="Queen"/>
    <x v="4"/>
    <n v="831"/>
    <n v="38681.870000000003"/>
  </r>
  <r>
    <x v="2"/>
    <s v="Madison Park"/>
    <s v="Palmer|Teagan|Dakota"/>
    <s v="COMFORTER (SET)"/>
    <s v="MP10-306"/>
    <s v="Purple"/>
    <s v="Cal King"/>
    <x v="4"/>
    <n v="498"/>
    <n v="38665.83"/>
  </r>
  <r>
    <x v="0"/>
    <s v="Martha Stewart"/>
    <s v="Belden|Belden|Belden"/>
    <s v="OCCASIONL TABLE"/>
    <s v="MT120-0129"/>
    <s v="Natural"/>
    <s v="See below"/>
    <x v="7"/>
    <n v="212"/>
    <n v="38636.160000000003"/>
  </r>
  <r>
    <x v="2"/>
    <s v="Madison Park"/>
    <s v="Boone|Westbrook|Powell"/>
    <s v="COMFORTER (SET)"/>
    <s v="MP10-6436"/>
    <s v="Tan"/>
    <s v="Cal King"/>
    <x v="7"/>
    <n v="488"/>
    <n v="38593.339999999997"/>
  </r>
  <r>
    <x v="7"/>
    <s v="True North by Sleep Philosophy"/>
    <s v="Cozy Cotton Flannel|Cozy Cotton Flannel|Cozy Cotton Flannel"/>
    <s v="SHEET/SHEET SET"/>
    <s v="TN20-0263"/>
    <s v="Blue Polar Bears"/>
    <s v="Twin"/>
    <x v="4"/>
    <n v="2415"/>
    <n v="38547.519999999997"/>
  </r>
  <r>
    <x v="4"/>
    <s v="Madison Park"/>
    <s v="Coleman|Campbell|Campbell"/>
    <s v="BLANKET"/>
    <s v="MP51-6379"/>
    <s v="Grey"/>
    <s v="King"/>
    <x v="4"/>
    <n v="1308"/>
    <n v="38524.5"/>
  </r>
  <r>
    <x v="7"/>
    <s v="True North by Sleep Philosophy"/>
    <s v="Cozy Cotton Flannel|Cozy Cotton Flannel|Cozy Cotton Flannel"/>
    <s v="SHEET/SHEET SET"/>
    <s v="TN20-0253"/>
    <s v="Multi Leaves"/>
    <s v="Full"/>
    <x v="4"/>
    <n v="1815"/>
    <n v="38520.82"/>
  </r>
  <r>
    <x v="7"/>
    <s v="Woolrich"/>
    <s v="Cotton Flannel|Cotton Flannel|Cotton Flannel"/>
    <s v="SHEET/SHEET SET"/>
    <s v="WR20-3991"/>
    <s v="Gray Deer Toile"/>
    <s v="Queen"/>
    <x v="4"/>
    <n v="1379"/>
    <n v="38513.42"/>
  </r>
  <r>
    <x v="6"/>
    <s v="Madison Park"/>
    <s v="Amherst|Eastridge|Salem"/>
    <s v="SHOWER CURTAIN"/>
    <s v="MP70-220"/>
    <s v="Blue"/>
    <s v="72x72&quot;"/>
    <x v="4"/>
    <n v="2722"/>
    <n v="38493.49"/>
  </r>
  <r>
    <x v="3"/>
    <s v="Madison Park Essentials"/>
    <s v="Larkspur|Windsor|Windsor"/>
    <s v="COMFORTER (SET)"/>
    <s v="BASI10-0202"/>
    <s v="Black/Grey"/>
    <s v="Full/Queen"/>
    <x v="4"/>
    <n v="1393"/>
    <n v="38442.81"/>
  </r>
  <r>
    <x v="3"/>
    <s v="Beautyrest"/>
    <s v="Heated Plush|Heated Plush|Heated Plush"/>
    <s v="ELECT BLANKET"/>
    <s v="BR54-0909"/>
    <s v="Black"/>
    <s v="Queen"/>
    <x v="8"/>
    <n v="498"/>
    <n v="38343.760000000002"/>
  </r>
  <r>
    <x v="2"/>
    <s v="Madison Park"/>
    <s v="Beacon|Inspire|Mist"/>
    <s v="COMFORTER (SET)"/>
    <s v="MP10-7384"/>
    <s v="Gray"/>
    <s v="Cal King"/>
    <x v="8"/>
    <n v="445"/>
    <n v="38340.959999999999"/>
  </r>
  <r>
    <x v="2"/>
    <s v="Madison Park"/>
    <s v="Ridge|Pioneer|Warren"/>
    <s v="COVERLET&amp;BEDSPR"/>
    <s v="MP13-7218"/>
    <s v="Neutral"/>
    <s v="King/Cal K"/>
    <x v="7"/>
    <n v="602"/>
    <n v="38320.79"/>
  </r>
  <r>
    <x v="4"/>
    <s v="Sleep Philosophy"/>
    <s v="3&quot; Gel Memory Foam with 3M Cover|3&quot; Gel Memory Foam with 3M Cover|3&quot; Gel Me"/>
    <s v="MATT PAD/TOPPER"/>
    <s v="BASI16-0393"/>
    <s v="White"/>
    <s v="Queen"/>
    <x v="7"/>
    <n v="376"/>
    <n v="38313.53"/>
  </r>
  <r>
    <x v="8"/>
    <s v="Urban Habitat Kids"/>
    <s v="Gracie|Madeline|Elle"/>
    <s v="DUVET&amp;DUVET SET"/>
    <s v="UHK12-0228"/>
    <s v="White/Purple"/>
    <s v="Twin"/>
    <x v="7"/>
    <n v="1089"/>
    <n v="38311.25"/>
  </r>
  <r>
    <x v="2"/>
    <s v="Madison Park"/>
    <s v="Harper|Emery|Mercer"/>
    <s v="COVERLET&amp;BEDSPR"/>
    <s v="MP13-3308"/>
    <s v="Grey"/>
    <s v="King/Cal K"/>
    <x v="7"/>
    <n v="713"/>
    <n v="38302.910000000003"/>
  </r>
  <r>
    <x v="7"/>
    <s v="Madison Park"/>
    <s v="Silk|Silk|Silk"/>
    <s v="PILLOWCASE"/>
    <s v="MP21-7270"/>
    <s v="White"/>
    <s v="Queen"/>
    <x v="0"/>
    <n v="1412"/>
    <n v="38270.35"/>
  </r>
  <r>
    <x v="2"/>
    <s v="Super Listing"/>
    <s v="Camden|Reese|Leighton"/>
    <s v="COMFORTER (SET)"/>
    <s v="AM10-0069"/>
    <s v="Navy"/>
    <s v="King/Cal K"/>
    <x v="4"/>
    <n v="1484"/>
    <n v="38251.53"/>
  </r>
  <r>
    <x v="2"/>
    <s v="Super Listing"/>
    <s v="Porter|Evans|Walker"/>
    <s v="COMFORTER (SET)"/>
    <s v="AM10-0140"/>
    <s v="Blue/Grey"/>
    <s v="Twin/Twin "/>
    <x v="1"/>
    <n v="1709"/>
    <n v="38245.35"/>
  </r>
  <r>
    <x v="3"/>
    <s v="Madison Park"/>
    <s v="Sachi|Aina|Aina"/>
    <s v="THROW"/>
    <s v="MP50-4907"/>
    <s v="Natural"/>
    <s v="60x70&quot;"/>
    <x v="7"/>
    <n v="2471"/>
    <n v="38245.11"/>
  </r>
  <r>
    <x v="3"/>
    <s v="Woolrich"/>
    <s v="Burlington|Burlington|Burlington"/>
    <s v="BLANKET"/>
    <s v="WR51-2548"/>
    <s v="Navy"/>
    <s v="Full/Queen"/>
    <x v="8"/>
    <n v="1607"/>
    <n v="38234.730000000003"/>
  </r>
  <r>
    <x v="2"/>
    <s v="Madison Park"/>
    <s v="Laurel|Vivian|Piedmont"/>
    <s v="COMFORTER (SET)"/>
    <s v="MP10-639"/>
    <s v="Seafoam"/>
    <s v="Queen"/>
    <x v="7"/>
    <n v="676"/>
    <n v="38195.949999999997"/>
  </r>
  <r>
    <x v="4"/>
    <s v="Madison Park"/>
    <s v="Cloud Soft|Heavenly Soft|Heavenly Soft"/>
    <s v="MATT PAD/TOPPER"/>
    <s v="MP16-3149"/>
    <s v="White"/>
    <s v="Cal King"/>
    <x v="8"/>
    <n v="1250"/>
    <n v="38193.660000000003"/>
  </r>
  <r>
    <x v="2"/>
    <s v="Madison Park"/>
    <s v="Laetitia|Virginia|Cecily"/>
    <s v="COVERLET&amp;BEDSPR"/>
    <s v="MP13-5875"/>
    <s v="Off-White"/>
    <s v="Full/Queen"/>
    <x v="7"/>
    <n v="749"/>
    <n v="38184.78"/>
  </r>
  <r>
    <x v="3"/>
    <s v="Serta"/>
    <s v="Fila AZ|Fila AZ|Fila AZ"/>
    <s v="ELEC MATT PAD"/>
    <s v="ST55-0272"/>
    <s v="White"/>
    <s v="Twin"/>
    <x v="5"/>
    <n v="909"/>
    <n v="38178"/>
  </r>
  <r>
    <x v="2"/>
    <s v="Madison Park"/>
    <s v="Baxter|Mason|Grant"/>
    <s v="COMFORTER (SET)"/>
    <s v="MP10-349"/>
    <s v="Seafoam/Sage"/>
    <s v="King"/>
    <x v="7"/>
    <n v="482"/>
    <n v="38066.19"/>
  </r>
  <r>
    <x v="8"/>
    <s v="Intelligent Design"/>
    <s v="Oversized Headboard|Oversized Headboard|Oversized Headboard"/>
    <s v="NORMAL PILLOW"/>
    <s v="ID30-1481"/>
    <s v="White"/>
    <s v="See below"/>
    <x v="7"/>
    <n v="1096"/>
    <n v="38048.639999999999"/>
  </r>
  <r>
    <x v="7"/>
    <s v="Madison Park"/>
    <s v="1500 Thread Count|1500 Thread Count|1500 Thread Count"/>
    <s v="SHEET/SHEET SET"/>
    <s v="MP20-4850"/>
    <s v="Grey"/>
    <s v="Queen"/>
    <x v="4"/>
    <n v="845"/>
    <n v="38004.980000000003"/>
  </r>
  <r>
    <x v="7"/>
    <s v="True North by Sleep Philosophy"/>
    <s v="Micro Fleece|Micro Fleece|Micro Fleece"/>
    <s v="SHEET/SHEET SET"/>
    <s v="SHET20-793"/>
    <s v="Lavender"/>
    <s v="Full"/>
    <x v="4"/>
    <n v="1372"/>
    <n v="37974"/>
  </r>
  <r>
    <x v="3"/>
    <s v="Beautyrest"/>
    <s v="Heated Microlight to Berber|Heated Microlight to Berber"/>
    <s v="ELECT BLANKET"/>
    <s v="BR54-0662"/>
    <s v="Ivory"/>
    <s v="60x70&quot;"/>
    <x v="7"/>
    <n v="993"/>
    <n v="37953.83"/>
  </r>
  <r>
    <x v="7"/>
    <s v="Comfort Spaces"/>
    <s v="Microfiber Coolmax|Microfiber Coolmax|Microfiber Coolmax"/>
    <s v="SHEET/SHEET SET"/>
    <s v="CS20-0160"/>
    <s v="White"/>
    <s v="King"/>
    <x v="3"/>
    <n v="1788"/>
    <n v="37892.839999999997"/>
  </r>
  <r>
    <x v="0"/>
    <s v="Madison Park"/>
    <s v="Belfast|Nomad|Westly"/>
    <s v="BAR STOOL"/>
    <s v="FPF20-0401"/>
    <s v="Grey"/>
    <s v="See below"/>
    <x v="7"/>
    <n v="609"/>
    <n v="37842"/>
  </r>
  <r>
    <x v="10"/>
    <s v="INK+IVY"/>
    <s v="Laguna|Laguna|Laguna"/>
    <s v="LGT-SCONCES"/>
    <s v="II155-0145"/>
    <s v="Gold"/>
    <s v="See below"/>
    <x v="4"/>
    <n v="612"/>
    <n v="37800.35"/>
  </r>
  <r>
    <x v="7"/>
    <s v="True North by Sleep Philosophy"/>
    <s v="Cozy Cotton Flannel|Cozy Cotton Flannel|Cozy Cotton Flannel"/>
    <s v="SHEET/SHEET SET"/>
    <s v="TN20-0405"/>
    <s v="Seafoam Llama"/>
    <s v="Twin"/>
    <x v="4"/>
    <n v="2361"/>
    <n v="37736.46"/>
  </r>
  <r>
    <x v="2"/>
    <s v="Madison Park"/>
    <s v="Yosemite|Sequoia|Reyes"/>
    <s v="COVERLET&amp;BEDSPR"/>
    <s v="MP13-271"/>
    <s v="Multi"/>
    <s v="King/Cal K"/>
    <x v="7"/>
    <n v="610"/>
    <n v="37713.980000000003"/>
  </r>
  <r>
    <x v="11"/>
    <s v="Harbor House Blue"/>
    <s v="Livia|Livia|Livia"/>
    <s v="COMFORTER (SET)"/>
    <s v="HH10-1800"/>
    <s v="Multi"/>
    <s v="Queen"/>
    <x v="8"/>
    <n v="349"/>
    <n v="37711.58"/>
  </r>
  <r>
    <x v="7"/>
    <s v="True North by Sleep Philosophy"/>
    <s v="Cozy Cotton Flannel|Cozy Cotton Flannel|Cozy Cotton Flannel"/>
    <s v="SHEET/SHEET SET"/>
    <s v="TN20-0083"/>
    <s v="Blue Plaid"/>
    <s v="Queen"/>
    <x v="4"/>
    <n v="1539"/>
    <n v="37711.29"/>
  </r>
  <r>
    <x v="3"/>
    <s v="Madison Park"/>
    <s v="Duke|York|York"/>
    <s v="NORMAL PILLOW"/>
    <s v="MP30-2999"/>
    <s v="Brown"/>
    <s v="20x20&quot;"/>
    <x v="8"/>
    <n v="2483"/>
    <n v="37651.39"/>
  </r>
  <r>
    <x v="2"/>
    <s v="Madison Park"/>
    <s v="Princeton|Dartmouth|Cambridge"/>
    <s v="COVERLET&amp;BEDSPR"/>
    <s v="MP13-4340"/>
    <s v="Red"/>
    <s v="Queen"/>
    <x v="7"/>
    <n v="648"/>
    <n v="37650.53"/>
  </r>
  <r>
    <x v="3"/>
    <s v="Serta"/>
    <s v="Fleece to Sherpa|Fleece to Sherpa|Fleece to Sherpa"/>
    <s v="ELECT BLANKET"/>
    <s v="ST54-0078"/>
    <s v="Blue"/>
    <s v="50x60&quot;"/>
    <x v="7"/>
    <n v="1170"/>
    <n v="37640.699999999997"/>
  </r>
  <r>
    <x v="7"/>
    <s v="True North by Sleep Philosophy"/>
    <s v="Soloft Plush|Soloft Plush|Soloft Plush"/>
    <s v="SHEET/SHEET SET"/>
    <s v="BL20-0604"/>
    <s v="Aqua"/>
    <s v="King"/>
    <x v="4"/>
    <n v="1007"/>
    <n v="37623.550000000003"/>
  </r>
  <r>
    <x v="2"/>
    <s v="Madison Park"/>
    <s v="Bennett|Christian|William"/>
    <s v="COMFORTER (SET)"/>
    <s v="MP10-2415"/>
    <s v="Aqua"/>
    <s v="Queen"/>
    <x v="7"/>
    <n v="542"/>
    <n v="37606.699999999997"/>
  </r>
  <r>
    <x v="3"/>
    <s v="Beautyrest"/>
    <s v="Heated Duke|Heated Duke|Heated Duke"/>
    <s v="ELECT BLANKET"/>
    <s v="BR50-0753"/>
    <s v="Grey"/>
    <s v="50x70&quot;"/>
    <x v="4"/>
    <n v="940"/>
    <n v="37581.17"/>
  </r>
  <r>
    <x v="3"/>
    <s v="Beautyrest"/>
    <s v="Electric Micro Fleece|Electric Micro Fleece|Electric Micro Fleece"/>
    <s v="ELECT BLANKET"/>
    <s v="BR54-0185"/>
    <s v="Blue"/>
    <s v="Queen"/>
    <x v="7"/>
    <n v="500"/>
    <n v="37565.019999999997"/>
  </r>
  <r>
    <x v="0"/>
    <s v="Martha Stewart"/>
    <s v="Kenna|Kenna|Kenna"/>
    <s v="NIGHTSTAND"/>
    <s v="MT136-1207"/>
    <s v="Dark Coffee"/>
    <s v="See below"/>
    <x v="7"/>
    <n v="282"/>
    <n v="37553.17"/>
  </r>
  <r>
    <x v="0"/>
    <s v="Martha Stewart"/>
    <s v="Tabitha|Tabitha|Tabitha"/>
    <s v="DESK"/>
    <s v="MT122-0145"/>
    <s v="Natural"/>
    <s v="See below"/>
    <x v="7"/>
    <n v="236"/>
    <n v="37515.65"/>
  </r>
  <r>
    <x v="7"/>
    <s v="Madison Park"/>
    <s v="500 Thread Count Egyptian Cotton|500 Thread Count Egyptian Cotton|500 Threa"/>
    <s v="SHEET/SHEET SET"/>
    <s v="MP20-8233"/>
    <s v="Lilac"/>
    <s v="Queen"/>
    <x v="0"/>
    <n v="841"/>
    <n v="37513.69"/>
  </r>
  <r>
    <x v="2"/>
    <s v="Madison Park"/>
    <s v="Camillia|Maia|Ramona"/>
    <s v="COMFORTER (SET)"/>
    <s v="MP10-7297"/>
    <s v="Navy"/>
    <s v="Cal King"/>
    <x v="4"/>
    <n v="401"/>
    <n v="37509.54"/>
  </r>
  <r>
    <x v="0"/>
    <s v="Madison Park"/>
    <s v="Colton|Charlie|Robin"/>
    <s v="ACCENT CHAIR"/>
    <s v="MCC100-0001"/>
    <s v="Grey Multi"/>
    <s v="See below"/>
    <x v="7"/>
    <n v="220"/>
    <n v="37489.25"/>
  </r>
  <r>
    <x v="8"/>
    <s v="Mi Zone Kids"/>
    <s v="Nash|Gavin|Landon"/>
    <s v="COVERLET&amp;BEDSPR"/>
    <s v="MZK13-166"/>
    <s v="Blue"/>
    <s v="Twin"/>
    <x v="4"/>
    <n v="1077"/>
    <n v="37433.17"/>
  </r>
  <r>
    <x v="3"/>
    <s v="Serta"/>
    <s v="Fleece to Sherpa|Fleece to Sherpa|Fleece to Sherpa"/>
    <s v="ELECT BLANKET"/>
    <s v="ST54-0143"/>
    <s v="Burgundy"/>
    <s v="Queen"/>
    <x v="7"/>
    <n v="492"/>
    <n v="37427.49"/>
  </r>
  <r>
    <x v="7"/>
    <s v="True North by Sleep Philosophy"/>
    <s v="Micro Fleece|Micro Fleece|Micro Fleece"/>
    <s v="SHEET/SHEET SET"/>
    <s v="TN20-0534"/>
    <s v="Grey Snowflake"/>
    <s v="Queen"/>
    <x v="0"/>
    <n v="1080"/>
    <n v="37408.730000000003"/>
  </r>
  <r>
    <x v="7"/>
    <s v="True North by Sleep Philosophy"/>
    <s v="Cozy Cotton Flannel|Cozy Cotton Flannel|Cozy Cotton Flannel"/>
    <s v="SHEET/SHEET SET"/>
    <s v="TN20-0407"/>
    <s v="Seafoam Llama"/>
    <s v="Full"/>
    <x v="4"/>
    <n v="1766"/>
    <n v="37344.89"/>
  </r>
  <r>
    <x v="7"/>
    <s v="Intelligent Design"/>
    <s v="Cozy Soft|Cozy Soft|Cozy Soft"/>
    <s v="SHEET/SHEET SET"/>
    <s v="ID20-1554"/>
    <s v="Grey/Pink Cats"/>
    <s v="Full"/>
    <x v="4"/>
    <n v="1180"/>
    <n v="37309.58"/>
  </r>
  <r>
    <x v="6"/>
    <s v="Madison Park"/>
    <s v="Bayside|Nantucket|Rockaway"/>
    <s v="BATH RUG"/>
    <s v="MP72-5842"/>
    <s v="Blue"/>
    <s v="21x34&quot;"/>
    <x v="7"/>
    <n v="2363"/>
    <n v="37301.870000000003"/>
  </r>
  <r>
    <x v="7"/>
    <s v="True North by Sleep Philosophy"/>
    <s v="Cozy Cotton Flannel|Cozy Cotton Flannel|Cozy Cotton Flannel"/>
    <s v="SHEET/SHEET SET"/>
    <s v="TN20-0121"/>
    <s v="Blue Solid"/>
    <s v="Twin"/>
    <x v="4"/>
    <n v="2352"/>
    <n v="37290.61"/>
  </r>
  <r>
    <x v="3"/>
    <s v="Madison Park"/>
    <s v="Egyptian Cotton|Egyptian Cotton|Egyptian Cotton"/>
    <s v="BLANKET"/>
    <s v="MP51N-5170"/>
    <s v="Seafoam"/>
    <s v="King"/>
    <x v="7"/>
    <n v="957"/>
    <n v="37257.93"/>
  </r>
  <r>
    <x v="7"/>
    <s v="True North by Sleep Philosophy"/>
    <s v="Cozy Cotton Flannel|Cozy Cotton Flannel|Cozy Cotton Flannel"/>
    <s v="SHEET/SHEET SET"/>
    <s v="TN20-0374"/>
    <s v="Multi Sloth"/>
    <s v="Queen"/>
    <x v="4"/>
    <n v="1496"/>
    <n v="37239.230000000003"/>
  </r>
  <r>
    <x v="6"/>
    <s v="Madison Park"/>
    <s v="Spa Waffle|Spa Waffle|Spa Waffle"/>
    <s v="SHOWER CURTAIN"/>
    <s v="MP70-4987"/>
    <s v="Blue"/>
    <s v="72x84&quot;"/>
    <x v="4"/>
    <n v="2152"/>
    <n v="37224.36"/>
  </r>
  <r>
    <x v="2"/>
    <s v="Madison Park Signature"/>
    <s v="Serene|Serene|Serene"/>
    <s v="COVERLET&amp;BEDSPR"/>
    <s v="MPS13-273"/>
    <s v="Grey"/>
    <s v="King"/>
    <x v="7"/>
    <n v="342"/>
    <n v="37215.660000000003"/>
  </r>
  <r>
    <x v="2"/>
    <s v="Madison Park"/>
    <s v="Serene|Belle|Monroe"/>
    <s v="COMFORTER (SET)"/>
    <s v="MP10-4186"/>
    <s v="Yellow"/>
    <s v="King"/>
    <x v="7"/>
    <n v="493"/>
    <n v="37192.559999999998"/>
  </r>
  <r>
    <x v="3"/>
    <s v="Serta"/>
    <s v="Plush Heated|Plush Heated|Plush Heated"/>
    <s v="ELECT BLANKET"/>
    <s v="ST54-0128"/>
    <s v="Light Grey"/>
    <s v="King"/>
    <x v="7"/>
    <n v="435"/>
    <n v="37191.410000000003"/>
  </r>
  <r>
    <x v="2"/>
    <s v="Madison Park"/>
    <s v="Viola|Aeriela|Eugenia"/>
    <s v="COMFORTER (SET)"/>
    <s v="MP10-7102"/>
    <s v="Taupe"/>
    <s v="Full/Queen"/>
    <x v="7"/>
    <n v="461"/>
    <n v="37162.14"/>
  </r>
  <r>
    <x v="2"/>
    <s v="Madison Park"/>
    <s v="Palisades|Hanover|Overland"/>
    <s v="COMFORTER (SET)"/>
    <s v="MP10-184"/>
    <s v="Coral"/>
    <s v="Queen"/>
    <x v="7"/>
    <n v="561"/>
    <n v="37134.69"/>
  </r>
  <r>
    <x v="3"/>
    <s v="Super Listing"/>
    <s v="Avril|Nami|Ombak"/>
    <s v="COMFORTER (SET)"/>
    <s v="AM10-0383"/>
    <s v="Blue Ombre"/>
    <s v="Twin/Twin "/>
    <x v="4"/>
    <n v="1156"/>
    <n v="37124.949999999997"/>
  </r>
  <r>
    <x v="2"/>
    <s v="INK+IVY"/>
    <s v="Nea|Nea|Nea"/>
    <s v="COMFORTER (SET)"/>
    <s v="II10-1131"/>
    <s v="Black/White"/>
    <s v="King/Cal K"/>
    <x v="8"/>
    <n v="479"/>
    <n v="37105.589999999997"/>
  </r>
  <r>
    <x v="0"/>
    <s v="Madison Park"/>
    <s v="Valentina|Ortega|Dorado"/>
    <s v="ACCENT TABLE"/>
    <s v="MP120-0428"/>
    <s v="Bronze"/>
    <s v="See below"/>
    <x v="11"/>
    <n v="293"/>
    <n v="37081.879999999997"/>
  </r>
  <r>
    <x v="2"/>
    <s v="Madison Park"/>
    <s v="Peyton|Brenna|Natalie"/>
    <s v="COVERLET&amp;BEDSPR"/>
    <s v="MP13-3976"/>
    <s v="Blue"/>
    <s v="Daybed"/>
    <x v="7"/>
    <n v="901"/>
    <n v="37078.78"/>
  </r>
  <r>
    <x v="2"/>
    <s v="Super Listing"/>
    <s v="Phoebe|Himari|Hannah"/>
    <s v="COMFORTER (SET)"/>
    <s v="AM10-0189"/>
    <s v="Gray"/>
    <s v="Full/Queen"/>
    <x v="4"/>
    <n v="1257"/>
    <n v="37052.68"/>
  </r>
  <r>
    <x v="1"/>
    <s v="Madison Park"/>
    <s v="Elena|Juline|Gail"/>
    <s v="VALANCE"/>
    <s v="MP41-4952"/>
    <s v="Champagne"/>
    <s v="38x46&quot;"/>
    <x v="4"/>
    <n v="2863"/>
    <n v="37015.25"/>
  </r>
  <r>
    <x v="7"/>
    <s v="True North by Sleep Philosophy"/>
    <s v="Soloft Plush|Soloft Plush|Soloft Plush"/>
    <s v="SHEET/SHEET SET"/>
    <s v="BL20-0451"/>
    <s v="Brown"/>
    <s v="Queen"/>
    <x v="4"/>
    <n v="1162"/>
    <n v="36957.5"/>
  </r>
  <r>
    <x v="2"/>
    <s v="Madison Park"/>
    <s v="Timber|Heavenly|Hilltop"/>
    <s v="COVERLET&amp;BEDSPR"/>
    <s v="MP13-8471"/>
    <s v="Red/Black"/>
    <s v="King/Cal K"/>
    <x v="7"/>
    <n v="856"/>
    <n v="36948.93"/>
  </r>
  <r>
    <x v="2"/>
    <s v="Madison Park Signature"/>
    <s v="Hollywood Glam"/>
    <s v="COMFORTER (SET)"/>
    <s v="MPS10-310"/>
    <s v="White"/>
    <s v="Queen"/>
    <x v="7"/>
    <n v="230"/>
    <n v="36935.160000000003"/>
  </r>
  <r>
    <x v="2"/>
    <s v="Madison Park"/>
    <s v="Biloxi|Morris|Hudson"/>
    <s v="COMFORTER (SET)"/>
    <s v="MP10-919"/>
    <s v="Purple"/>
    <s v="Queen"/>
    <x v="7"/>
    <n v="587"/>
    <n v="36928.339999999997"/>
  </r>
  <r>
    <x v="7"/>
    <s v="Comfort Spaces"/>
    <s v="Cotton 144TC|Cotton 144TC|Cotton 144TC"/>
    <s v="SHEET/SHEET SET"/>
    <s v="CS20-0586"/>
    <s v="Diamond Blue"/>
    <s v="King"/>
    <x v="5"/>
    <n v="1528"/>
    <n v="36927.160000000003"/>
  </r>
  <r>
    <x v="3"/>
    <s v="Serta"/>
    <s v="Fleece to Sherpa|Fleece to Sherpa|Fleece to Sherpa"/>
    <s v="ELECT BLANKET"/>
    <s v="ST54-0144"/>
    <s v="Burgundy"/>
    <s v="King"/>
    <x v="7"/>
    <n v="448"/>
    <n v="36917.589999999997"/>
  </r>
  <r>
    <x v="2"/>
    <s v="Madison Park"/>
    <s v="Quebec|Mansfield|Vancouver"/>
    <s v="COVERLET&amp;BEDSPR"/>
    <s v="MP13-1687"/>
    <s v="Navy"/>
    <s v="King/Cal K"/>
    <x v="4"/>
    <n v="872"/>
    <n v="36908.230000000003"/>
  </r>
  <r>
    <x v="7"/>
    <s v="Woolrich"/>
    <s v="Cotton Flannel|Cotton Flannel|Cotton Flannel"/>
    <s v="SHEET/SHEET SET"/>
    <s v="WR20-3956"/>
    <s v="Green Tree Trip"/>
    <s v="King"/>
    <x v="4"/>
    <n v="1059"/>
    <n v="36887.19"/>
  </r>
  <r>
    <x v="3"/>
    <s v="Woolrich"/>
    <s v="Alton|Alton|Alton"/>
    <s v="COMFORTER (SET)"/>
    <s v="WR10-2414"/>
    <s v="Navy/Ivory"/>
    <s v="Full/Queen"/>
    <x v="4"/>
    <n v="660"/>
    <n v="36881.089999999997"/>
  </r>
  <r>
    <x v="8"/>
    <s v="Urban Habitat Kids"/>
    <s v="Morris|Emmett|Noah"/>
    <s v="COMFORTER (SET)"/>
    <s v="UHK10-0142"/>
    <s v="Multi"/>
    <s v="Twin"/>
    <x v="7"/>
    <n v="872"/>
    <n v="36859.39"/>
  </r>
  <r>
    <x v="2"/>
    <s v="Woolrich"/>
    <s v="Olsen|Olsen|Olsen"/>
    <s v="COVERLET&amp;BEDSPR"/>
    <s v="WR13-3905"/>
    <s v="Tan"/>
    <s v="King/Cal K"/>
    <x v="7"/>
    <n v="558"/>
    <n v="36856.980000000003"/>
  </r>
  <r>
    <x v="2"/>
    <s v="Madison Park"/>
    <s v="Quebec|Mansfield|Vancouver"/>
    <s v="COVERLET&amp;BEDSPR"/>
    <s v="MP13-2994"/>
    <s v="Red"/>
    <s v="King"/>
    <x v="7"/>
    <n v="538"/>
    <n v="36823.040000000001"/>
  </r>
  <r>
    <x v="5"/>
    <s v="Madison Park Signature"/>
    <s v="Marlowe|Marlowe|Marlowe"/>
    <s v="DEC. MIRROR"/>
    <s v="MPS95F-0035"/>
    <s v="Silver"/>
    <s v="27&quot; Dia"/>
    <x v="4"/>
    <n v="491"/>
    <n v="36811.93"/>
  </r>
  <r>
    <x v="2"/>
    <s v="Madison Park Essentials"/>
    <s v="Joella|Loretta|Emma"/>
    <s v="COMFORTER (SET)"/>
    <s v="MPE10-767"/>
    <s v="Grey"/>
    <s v="Cal King"/>
    <x v="7"/>
    <n v="329"/>
    <n v="36806.14"/>
  </r>
  <r>
    <x v="2"/>
    <s v="Madison Park"/>
    <s v="Quebec|Mansfield|Vancouver"/>
    <s v="COVERLET&amp;BEDSPR"/>
    <s v="MP13-149"/>
    <s v="Cream"/>
    <s v="Full/Queen"/>
    <x v="4"/>
    <n v="955"/>
    <n v="36794.17"/>
  </r>
  <r>
    <x v="2"/>
    <s v="Woolrich"/>
    <s v="Perry|Perry|Perry"/>
    <s v="COMFORTER (SET)"/>
    <s v="WR10-2192"/>
    <s v="Blue"/>
    <s v="Full"/>
    <x v="0"/>
    <n v="413"/>
    <n v="36726.15"/>
  </r>
  <r>
    <x v="6"/>
    <s v="Madison Park"/>
    <s v="Sophie|Lauren|Ashley"/>
    <s v="SHOWER CURTAIN"/>
    <s v="MP70-6597"/>
    <s v="Black"/>
    <s v="72x72&quot;"/>
    <x v="7"/>
    <n v="1981"/>
    <n v="36700.92"/>
  </r>
  <r>
    <x v="11"/>
    <s v="Harbor House Blue"/>
    <s v="Maya Bay|Maya Bay|Maya Bay"/>
    <s v="COMFORTER (SET)"/>
    <s v="HH10-1223"/>
    <s v="White"/>
    <s v="Queen"/>
    <x v="8"/>
    <n v="274"/>
    <n v="36645.58"/>
  </r>
  <r>
    <x v="7"/>
    <s v="Mi Zone"/>
    <s v="Polka Dot|Polka Dot|Polka Dot"/>
    <s v="SHEET/SHEET SET"/>
    <s v="MZ20-415"/>
    <s v="Pink"/>
    <s v="Twin"/>
    <x v="4"/>
    <n v="1638"/>
    <n v="36610.94"/>
  </r>
  <r>
    <x v="11"/>
    <s v="Harbor House Blue"/>
    <s v="Anslee|Anslee|Anslee"/>
    <s v="DUVET&amp;DUVET SET"/>
    <s v="HH12-1692"/>
    <s v="Taupe"/>
    <s v="King"/>
    <x v="0"/>
    <n v="365"/>
    <n v="36610.629999999997"/>
  </r>
  <r>
    <x v="2"/>
    <s v="Madison Park"/>
    <s v="Jenson|Denver|Clement"/>
    <s v="COMFORTER (SET)"/>
    <s v="MP10-8324"/>
    <s v="Spice"/>
    <s v="Queen"/>
    <x v="7"/>
    <n v="715"/>
    <n v="36609.769999999997"/>
  </r>
  <r>
    <x v="2"/>
    <s v="Woolrich"/>
    <s v="Montana|Montana|Montana"/>
    <s v="COVERLET&amp;BEDSPR"/>
    <s v="WR13-2948"/>
    <s v="Tan"/>
    <s v="King/Cal K"/>
    <x v="7"/>
    <n v="586"/>
    <n v="36598.57"/>
  </r>
  <r>
    <x v="7"/>
    <s v="Woolrich"/>
    <s v="Cotton Flannel|Cotton Flannel|Cotton Flannel"/>
    <s v="SHEET/SHEET SET"/>
    <s v="WR20-2031"/>
    <s v="Blue Winter Frost"/>
    <s v="Queen"/>
    <x v="4"/>
    <n v="1272"/>
    <n v="36595.17"/>
  </r>
  <r>
    <x v="2"/>
    <s v="Super Listing"/>
    <s v="Porter|Evans|Walker"/>
    <s v="COMFORTER (SET)"/>
    <s v="AM10-0467"/>
    <s v="Black"/>
    <s v="Cal King"/>
    <x v="1"/>
    <n v="986"/>
    <n v="36592.67"/>
  </r>
  <r>
    <x v="7"/>
    <s v="True North by Sleep Philosophy"/>
    <s v="Cozy Cotton Flannel|Cozy Cotton Flannel|Cozy Cotton Flannel"/>
    <s v="SHEET/SHEET SET"/>
    <s v="TN20-0112"/>
    <s v="Ivory Solid"/>
    <s v="Full"/>
    <x v="4"/>
    <n v="1725"/>
    <n v="36570.480000000003"/>
  </r>
  <r>
    <x v="3"/>
    <s v="Madison Park"/>
    <s v="Jasmine|Dahlia|Dahlia"/>
    <s v="COMFORTER (SET)"/>
    <s v="MP10-8440"/>
    <s v="Taupe"/>
    <s v="Full/Queen"/>
    <x v="8"/>
    <n v="681"/>
    <n v="36561.33"/>
  </r>
  <r>
    <x v="7"/>
    <s v="Madison Park"/>
    <s v="Silk|Silk|Silk"/>
    <s v="PILLOWCASE"/>
    <s v="MP21-7271"/>
    <s v="Ivory"/>
    <s v="Queen"/>
    <x v="0"/>
    <n v="1354"/>
    <n v="36545.68"/>
  </r>
  <r>
    <x v="2"/>
    <s v="Hampton Hill"/>
    <s v="Canovia Springs"/>
    <s v="COMFORTER (SET)"/>
    <s v="JLA10-054"/>
    <s v="Brown"/>
    <s v="Queen"/>
    <x v="8"/>
    <n v="235"/>
    <n v="36531.96"/>
  </r>
  <r>
    <x v="4"/>
    <s v="Madison Park"/>
    <s v="Windom|Prospect|Prospect"/>
    <s v="BLANKET"/>
    <s v="MP51-7663"/>
    <s v="Teal"/>
    <s v="King"/>
    <x v="7"/>
    <n v="1317"/>
    <n v="36502.49"/>
  </r>
  <r>
    <x v="3"/>
    <s v="Madison Park"/>
    <s v="Vivienne|Camille|Camille"/>
    <s v="THROW"/>
    <s v="MP50-8255"/>
    <s v="Ivory"/>
    <s v="50x60&quot;"/>
    <x v="7"/>
    <n v="1567"/>
    <n v="36499.35"/>
  </r>
  <r>
    <x v="3"/>
    <s v="Super Listing"/>
    <s v="Kyla|Yuna|Raya"/>
    <s v="COMFORTER (SET)"/>
    <s v="AM10-0266"/>
    <s v="Ivory"/>
    <s v="Full/Queen"/>
    <x v="4"/>
    <n v="1225"/>
    <n v="36490.76"/>
  </r>
  <r>
    <x v="7"/>
    <s v="Comfort Spaces"/>
    <s v="Cotton Flannel 135GSM|Cotton Flannel 135GSM|Cotton Flannel 135GSM"/>
    <s v="SHEET/SHEET SET"/>
    <s v="CS20-1393"/>
    <s v="Novalty Multi Forest Animals"/>
    <s v="Twin"/>
    <x v="5"/>
    <n v="1839"/>
    <n v="36480.480000000003"/>
  </r>
  <r>
    <x v="0"/>
    <s v="Madison Park"/>
    <s v="Hannah|Isa|Lilith"/>
    <s v="ACCENT CHAIR"/>
    <s v="FPF18-0403"/>
    <s v="Teal"/>
    <s v="See below"/>
    <x v="11"/>
    <n v="173"/>
    <n v="36463.4"/>
  </r>
  <r>
    <x v="7"/>
    <s v="True North by Sleep Philosophy"/>
    <s v="Cozy Cotton Flannel|Cozy Cotton Flannel|Cozy Cotton Flannel"/>
    <s v="SHEET/SHEET SET"/>
    <s v="TN20-0242"/>
    <s v="Grey Geo"/>
    <s v="Queen"/>
    <x v="4"/>
    <n v="1474"/>
    <n v="36449.51"/>
  </r>
  <r>
    <x v="7"/>
    <s v="True North by Sleep Philosophy"/>
    <s v="Cozy Cotton Flannel|Cozy Cotton Flannel|Cozy Cotton Flannel"/>
    <s v="SHEET/SHEET SET"/>
    <s v="TN20-0252"/>
    <s v="Multi Leaves"/>
    <s v="Twin XL"/>
    <x v="4"/>
    <n v="1965"/>
    <n v="36442.050000000003"/>
  </r>
  <r>
    <x v="0"/>
    <s v="Madison Park"/>
    <s v="Augustine|Caddy|Bewick"/>
    <s v="MOTION"/>
    <s v="MP103-0825"/>
    <s v="Grey/Taupe"/>
    <s v="See below"/>
    <x v="7"/>
    <n v="157"/>
    <n v="36382.01"/>
  </r>
  <r>
    <x v="2"/>
    <s v="Madison Park Essentials"/>
    <s v="Alice|Leena|Robin"/>
    <s v="COMFORTER (SET)"/>
    <s v="MPE10-1020"/>
    <s v="Mauve"/>
    <s v="Queen"/>
    <x v="7"/>
    <n v="1032"/>
    <n v="36350.589999999997"/>
  </r>
  <r>
    <x v="2"/>
    <s v="Super Listing"/>
    <s v="Porter|Evans|Walker"/>
    <s v="COMFORTER (SET)"/>
    <s v="AM10-0449"/>
    <s v="Silver"/>
    <s v="Cal King"/>
    <x v="8"/>
    <n v="980"/>
    <n v="36338.39"/>
  </r>
  <r>
    <x v="1"/>
    <s v="Madison Park"/>
    <s v="Galen|Colm|Paxton"/>
    <s v="WINDOW PANEL"/>
    <s v="MP40-7325"/>
    <s v="Taupe"/>
    <s v="35x64&quot;"/>
    <x v="4"/>
    <n v="942"/>
    <n v="36295.040000000001"/>
  </r>
  <r>
    <x v="2"/>
    <s v="Madison Park"/>
    <s v="Jackson Blocks|Maddox|Warren"/>
    <s v="COMFORTER (SET)"/>
    <s v="MP10-283"/>
    <s v="Red"/>
    <s v="Queen"/>
    <x v="8"/>
    <n v="546"/>
    <n v="36248.080000000002"/>
  </r>
  <r>
    <x v="0"/>
    <s v="Joseph Sadony"/>
    <s v="Modern|Modern|Modern"/>
    <s v="DINING CHAIR"/>
    <s v="TG108-0326"/>
    <s v="Cream"/>
    <s v="See below"/>
    <x v="2"/>
    <n v="317"/>
    <n v="36214.080000000002"/>
  </r>
  <r>
    <x v="2"/>
    <s v="Madison Park"/>
    <s v="Palisades|Hanover|Overland"/>
    <s v="COMFORTER (SET)"/>
    <s v="MP10-7483"/>
    <s v="Black"/>
    <s v="Queen"/>
    <x v="7"/>
    <n v="520"/>
    <n v="36197.269999999997"/>
  </r>
  <r>
    <x v="8"/>
    <s v="Mi Zone Kids"/>
    <s v="Crazy Daisy|Blooming Butterflies|Petal Power"/>
    <s v="COVERLET&amp;BEDSPR"/>
    <s v="MZK80-042"/>
    <s v="Multi"/>
    <s v="Twin"/>
    <x v="7"/>
    <n v="905"/>
    <n v="36183.879999999997"/>
  </r>
  <r>
    <x v="5"/>
    <s v="Madison Park"/>
    <s v="Botanical Panel|Botanical Panel|Botanical Panel"/>
    <s v="AWD"/>
    <s v="MP95B-0230"/>
    <s v="White"/>
    <s v="See below"/>
    <x v="4"/>
    <n v="731"/>
    <n v="36178.69"/>
  </r>
  <r>
    <x v="6"/>
    <s v="Madison Park"/>
    <s v="Evan|Ethan|Jordan"/>
    <s v="BATH RUG"/>
    <s v="MP72-3607"/>
    <s v="Grey"/>
    <s v="24x72&quot;"/>
    <x v="7"/>
    <n v="1072"/>
    <n v="36153.42"/>
  </r>
  <r>
    <x v="7"/>
    <s v="Madison Park"/>
    <s v="Silk|Silk|Silk"/>
    <s v="PILLOWCASE"/>
    <s v="MP21-7478"/>
    <s v="White"/>
    <s v="King"/>
    <x v="0"/>
    <n v="1146"/>
    <n v="36102"/>
  </r>
  <r>
    <x v="4"/>
    <s v="Sleep Philosophy"/>
    <s v="Rayon from Bamboo|Rayon from Bamboo|Rayon from Bamboo"/>
    <s v="NORMAL PILLOW"/>
    <s v="BASI30-0526"/>
    <s v="Ivory"/>
    <s v="Body Pillo"/>
    <x v="7"/>
    <n v="1379"/>
    <n v="36099.599999999999"/>
  </r>
  <r>
    <x v="7"/>
    <s v="Madison Park"/>
    <s v="Silk|Silk|Silk"/>
    <s v="PILLOWCASE"/>
    <s v="MP21-7273"/>
    <s v="Grey"/>
    <s v="Queen"/>
    <x v="0"/>
    <n v="1345"/>
    <n v="36076.03"/>
  </r>
  <r>
    <x v="7"/>
    <s v="Madison Park Essentials"/>
    <s v="Satin|Satin|Satin"/>
    <s v="SHEET/SHEET SET"/>
    <s v="MPE20-1140"/>
    <s v="Midnight Blue"/>
    <s v="King"/>
    <x v="7"/>
    <n v="1429"/>
    <n v="36070.519999999997"/>
  </r>
  <r>
    <x v="7"/>
    <s v="Madison Park"/>
    <s v="600 Thread Count|600 Thread Count|600 Thread Count"/>
    <s v="SHEET/SHEET SET"/>
    <s v="MP20-7165"/>
    <s v="White"/>
    <s v="Split King"/>
    <x v="0"/>
    <n v="441"/>
    <n v="36058.300000000003"/>
  </r>
  <r>
    <x v="8"/>
    <s v="Mi Zone Kids"/>
    <s v="Alicia|Mia|Natalie"/>
    <s v="COMFORTER (SET)"/>
    <s v="MZK10-170"/>
    <s v="Pink"/>
    <s v="Twin"/>
    <x v="7"/>
    <n v="749"/>
    <n v="36043.33"/>
  </r>
  <r>
    <x v="2"/>
    <s v="INK+IVY"/>
    <s v="Kara|Kara|Kara"/>
    <s v="COMFORTER (SET)"/>
    <s v="II10-1271"/>
    <s v="Gray"/>
    <s v="King/Cal K"/>
    <x v="7"/>
    <n v="406"/>
    <n v="36029.379999999997"/>
  </r>
  <r>
    <x v="4"/>
    <s v="Croscill"/>
    <s v="Signature|Signature|Signature"/>
    <s v="MATT PAD/TOPPER"/>
    <s v="CC16-0019"/>
    <s v="White"/>
    <s v="Queen"/>
    <x v="7"/>
    <n v="1071"/>
    <n v="35951.81"/>
  </r>
  <r>
    <x v="8"/>
    <s v="Urban Habitat Kids"/>
    <s v="Lola|Ella|Laila"/>
    <s v="COVERLET&amp;BEDSPR"/>
    <s v="UHK13-0103"/>
    <s v="Pink"/>
    <s v="Full/Queen"/>
    <x v="7"/>
    <n v="649"/>
    <n v="35951.01"/>
  </r>
  <r>
    <x v="1"/>
    <s v="Intelligent Design"/>
    <s v="Raina|Khloe|Arielle"/>
    <s v="WINDOW PANEL"/>
    <s v="ID40-1405"/>
    <s v="Grey/Silver"/>
    <s v="50x84&quot;"/>
    <x v="4"/>
    <n v="1743"/>
    <n v="35942.379999999997"/>
  </r>
  <r>
    <x v="2"/>
    <s v="Madison Park Essentials"/>
    <s v="Saben|Barret|Seth"/>
    <s v="COMFORTER (SET)"/>
    <s v="MPE10-166"/>
    <s v="Taupe"/>
    <s v="King"/>
    <x v="4"/>
    <n v="455"/>
    <n v="35935.57"/>
  </r>
  <r>
    <x v="4"/>
    <s v="Madison Park"/>
    <s v="Haven Plush|Haven Plush|Haven Plush"/>
    <s v="MATT PAD/TOPPER"/>
    <s v="CO16-373"/>
    <s v="White"/>
    <s v="Queen"/>
    <x v="2"/>
    <n v="1331"/>
    <n v="35910.379999999997"/>
  </r>
  <r>
    <x v="3"/>
    <s v="Beautyrest"/>
    <s v="Heated Microlight to Berber|Heated Microlight to Berber"/>
    <s v="ELECT BLANKET"/>
    <s v="BR54-0382"/>
    <s v="Tan"/>
    <s v="Full"/>
    <x v="8"/>
    <n v="567"/>
    <n v="35906.42"/>
  </r>
  <r>
    <x v="2"/>
    <s v="Madison Park"/>
    <s v="Quebec|Mansfield|Vancouver"/>
    <s v="COVERLET&amp;BEDSPR"/>
    <s v="MP13-6480"/>
    <s v="Navy"/>
    <s v="Queen"/>
    <x v="7"/>
    <n v="708"/>
    <n v="35877.300000000003"/>
  </r>
  <r>
    <x v="7"/>
    <s v="Madison Park"/>
    <s v="1500 Thread Count|1500 Thread Count|1500 Thread Count"/>
    <s v="SHEET/SHEET SET"/>
    <s v="MP20-6410"/>
    <s v="Blue"/>
    <s v="King"/>
    <x v="4"/>
    <n v="721"/>
    <n v="35857.46"/>
  </r>
  <r>
    <x v="3"/>
    <s v="Beautyrest"/>
    <s v="Heated Microlight to Berber|Heated Microlight to Berber"/>
    <s v="ELECT BLANKET"/>
    <s v="BR54-0309"/>
    <s v="Beige"/>
    <s v="60x70&quot;"/>
    <x v="8"/>
    <n v="952"/>
    <n v="35839.089999999997"/>
  </r>
  <r>
    <x v="0"/>
    <s v="INK+IVY"/>
    <s v="Bonn|Bonn|Bonn"/>
    <s v="MOTION"/>
    <s v="II103-0563"/>
    <s v="Cream"/>
    <s v="See below"/>
    <x v="7"/>
    <n v="144"/>
    <n v="35831.910000000003"/>
  </r>
  <r>
    <x v="0"/>
    <s v="INK+IVY"/>
    <s v="Bailey|Bailey|Bailey"/>
    <s v="ACCENT BENCH"/>
    <s v="II105-0593"/>
    <s v="Cream"/>
    <s v="See below"/>
    <x v="4"/>
    <n v="278"/>
    <n v="35800.800000000003"/>
  </r>
  <r>
    <x v="1"/>
    <s v="Madison Park"/>
    <s v="Aubrey|Whitman|Charlotte"/>
    <s v="WINDOW PANEL"/>
    <s v="WIN40-091"/>
    <s v="Blue/Brown"/>
    <s v="50x84&quot;"/>
    <x v="4"/>
    <n v="1228"/>
    <n v="35758.1"/>
  </r>
  <r>
    <x v="3"/>
    <s v="Madison Park"/>
    <s v="Elma|Celia"/>
    <s v="THROW"/>
    <s v="MP50-3255"/>
    <s v="Grey"/>
    <s v="60x70&quot;"/>
    <x v="7"/>
    <n v="2261"/>
    <n v="35723.300000000003"/>
  </r>
  <r>
    <x v="5"/>
    <s v="Madison Park Signature"/>
    <s v="Marlowe|Marlowe|Marlowe"/>
    <s v="DEC. MIRROR"/>
    <s v="MPS95F-0042"/>
    <s v="White"/>
    <s v="27&quot; Dia"/>
    <x v="4"/>
    <n v="492"/>
    <n v="35721.29"/>
  </r>
  <r>
    <x v="3"/>
    <s v="Beautyrest"/>
    <s v="Heated Microlight to Berber|Heated Microlight to Berber"/>
    <s v="ELECT BLANKET"/>
    <s v="BR54-0651"/>
    <s v="Ivory"/>
    <s v="Full"/>
    <x v="4"/>
    <n v="559"/>
    <n v="35706.83"/>
  </r>
  <r>
    <x v="8"/>
    <s v="Urban Habitat Kids"/>
    <s v="Dawn|Ellie|Mandy"/>
    <s v="COMFORTER (SET)"/>
    <s v="UHK10-0184"/>
    <s v="Yellow/Coral"/>
    <s v="Twin"/>
    <x v="7"/>
    <n v="787"/>
    <n v="35677.980000000003"/>
  </r>
  <r>
    <x v="3"/>
    <s v="Madison Park"/>
    <s v="Arya|Nova|Alivia"/>
    <s v="COMFORTER (SET)"/>
    <s v="MP10-5061"/>
    <s v="Blush"/>
    <s v="Full/Queen"/>
    <x v="8"/>
    <n v="668"/>
    <n v="35676.720000000001"/>
  </r>
  <r>
    <x v="6"/>
    <s v="Madison Park Signature"/>
    <s v="Marshmallow|Marshmallow|Marshmallow"/>
    <s v="BATH RUG"/>
    <s v="MPS72-162"/>
    <s v="White"/>
    <s v="20x30&quot;"/>
    <x v="4"/>
    <n v="2413"/>
    <n v="35665.97"/>
  </r>
  <r>
    <x v="3"/>
    <s v="Serta"/>
    <s v="Plush|Plush|Plush"/>
    <s v="ELEC MATT PAD"/>
    <s v="ST55-0183"/>
    <s v="White"/>
    <s v="Twin XL"/>
    <x v="4"/>
    <n v="847"/>
    <n v="35645.29"/>
  </r>
  <r>
    <x v="11"/>
    <s v="Harbor House Blue"/>
    <s v="Crystal Beach|Crystal Beach|Crystal Beach"/>
    <s v="COMFORTER (SET)"/>
    <s v="HH10-702"/>
    <s v="White"/>
    <s v="Queen"/>
    <x v="8"/>
    <n v="315"/>
    <n v="35635.83"/>
  </r>
  <r>
    <x v="2"/>
    <s v="Woolrich"/>
    <s v="Huntington|Huntington|Huntington"/>
    <s v="THROW"/>
    <s v="WR50-1783"/>
    <s v="Red"/>
    <s v="50x70&quot;"/>
    <x v="7"/>
    <n v="1541"/>
    <n v="35629.68"/>
  </r>
  <r>
    <x v="3"/>
    <s v="Serta"/>
    <s v="Plush Heated|Plush Heated|Plush Heated"/>
    <s v="ELECT BLANKET"/>
    <s v="ST54-0127"/>
    <s v="Light Grey"/>
    <s v="Queen"/>
    <x v="7"/>
    <n v="457"/>
    <n v="35624.5"/>
  </r>
  <r>
    <x v="9"/>
    <s v="Madison Park Signature"/>
    <s v="800gsm|800gsm|800gsm"/>
    <s v="BATH TOWEL"/>
    <s v="MPS73-461"/>
    <s v="Aqua"/>
    <s v="34x68&quot; – 2"/>
    <x v="7"/>
    <n v="1049"/>
    <n v="35615.03"/>
  </r>
  <r>
    <x v="3"/>
    <s v="Madison Park"/>
    <s v="Gia|Margot|Margot"/>
    <s v="COMFORTER (SET)"/>
    <s v="MP10-8545"/>
    <s v="Black"/>
    <s v="Full/Queen"/>
    <x v="4"/>
    <n v="892"/>
    <n v="35612.9"/>
  </r>
  <r>
    <x v="4"/>
    <s v="Sleep Philosophy"/>
    <s v="3&quot; Gel Memory Foam|3&quot; Gel Memory Foam|3&quot; Gel Memory Foam"/>
    <s v="MATT PAD/TOPPER"/>
    <s v="BASI16-0419"/>
    <s v="Blue"/>
    <s v="Queen"/>
    <x v="7"/>
    <n v="512"/>
    <n v="35612.15"/>
  </r>
  <r>
    <x v="3"/>
    <s v="Beautyrest"/>
    <s v="Heated Plush|Heated Plush|Heated Plush"/>
    <s v="ELECT BLANKET"/>
    <s v="BR54-1934"/>
    <s v="Purple"/>
    <s v="Queen"/>
    <x v="7"/>
    <n v="466"/>
    <n v="35600.620000000003"/>
  </r>
  <r>
    <x v="8"/>
    <s v="Intelligent Design"/>
    <s v="Felicia|Isabel|Alyssa"/>
    <s v="COMFORTER (SET)"/>
    <s v="ID10-1906"/>
    <s v="Teal"/>
    <s v="Full/Queen"/>
    <x v="4"/>
    <n v="923"/>
    <n v="35578.980000000003"/>
  </r>
  <r>
    <x v="4"/>
    <s v="Sleep Philosophy"/>
    <s v="Highline|Montview|Montview"/>
    <s v="MATT PAD/TOPPER"/>
    <s v="BASI16-0237"/>
    <s v="White"/>
    <s v="Twin XL"/>
    <x v="7"/>
    <n v="2464"/>
    <n v="35570.080000000002"/>
  </r>
  <r>
    <x v="7"/>
    <s v="Comfort Spaces"/>
    <s v="Microfiber Coolmax|Microfiber Coolmax|Microfiber Coolmax"/>
    <s v="SHEET/SHEET SET"/>
    <s v="CS20-1357"/>
    <s v="Teal"/>
    <s v="Queen"/>
    <x v="3"/>
    <n v="1845"/>
    <n v="35448"/>
  </r>
  <r>
    <x v="2"/>
    <s v="Madison Park"/>
    <s v="Quebec|Mansfield|Vancouver"/>
    <s v="COVERLET&amp;BEDSPR"/>
    <s v="MP13-3979"/>
    <s v="Seafoam"/>
    <s v="Daybed"/>
    <x v="7"/>
    <n v="855"/>
    <n v="35434.839999999997"/>
  </r>
  <r>
    <x v="2"/>
    <s v="510 Design"/>
    <s v="Ramsey|Lynda|Casey"/>
    <s v="COMFORTER (SET)"/>
    <s v="5DS10-0219"/>
    <s v="Grey"/>
    <s v="King"/>
    <x v="7"/>
    <n v="632"/>
    <n v="35418.97"/>
  </r>
  <r>
    <x v="3"/>
    <s v="Serta"/>
    <s v="Fleece to Sherpa|Fleece to Sherpa|Fleece to Sherpa"/>
    <s v="ELECT BLANKET"/>
    <s v="ST54-0102"/>
    <s v="Dark Grey"/>
    <s v="Twin"/>
    <x v="8"/>
    <n v="753"/>
    <n v="35408.480000000003"/>
  </r>
  <r>
    <x v="0"/>
    <s v="INK+IVY"/>
    <s v="Boomerang|Boomerang|Boomerang"/>
    <s v="BAR STOOL"/>
    <s v="II104-0480"/>
    <s v="Navy"/>
    <s v="See below"/>
    <x v="7"/>
    <n v="292"/>
    <n v="35393.449999999997"/>
  </r>
  <r>
    <x v="3"/>
    <s v="Intelligent Design"/>
    <s v="Malea|Leena|Leena"/>
    <s v="COMFORTER (SET)"/>
    <s v="ID10-1700"/>
    <s v="Ivory"/>
    <s v="Full/Queen"/>
    <x v="4"/>
    <n v="886"/>
    <n v="35382.06"/>
  </r>
  <r>
    <x v="2"/>
    <s v="Madison Park"/>
    <s v="Quebec|Mansfield|Vancouver"/>
    <s v="COVERLET&amp;BEDSPR"/>
    <s v="MP13-1372"/>
    <s v="White"/>
    <s v="King/Cal K"/>
    <x v="4"/>
    <n v="825"/>
    <n v="35376.89"/>
  </r>
  <r>
    <x v="3"/>
    <s v="Madison Park"/>
    <s v="Jasmine|Dahlia|Dahlia"/>
    <s v="COMFORTER (SET)"/>
    <s v="MP10-8442"/>
    <s v="Black"/>
    <s v="Full/Queen"/>
    <x v="8"/>
    <n v="661"/>
    <n v="35318.949999999997"/>
  </r>
  <r>
    <x v="3"/>
    <s v="Intelligent Design"/>
    <s v="Malea|Leena|Leena"/>
    <s v="COMFORTER (SET)"/>
    <s v="ID10-2235"/>
    <s v="Black/White"/>
    <s v="Full/Queen"/>
    <x v="4"/>
    <n v="907"/>
    <n v="35316.769999999997"/>
  </r>
  <r>
    <x v="7"/>
    <s v="Madison Park"/>
    <s v="600 Thread Count|600 Thread Count|600 Thread Count"/>
    <s v="SHEET/SHEET SET"/>
    <s v="MP20-7995"/>
    <s v="Sand"/>
    <s v="Queen"/>
    <x v="0"/>
    <n v="610"/>
    <n v="35299.089999999997"/>
  </r>
  <r>
    <x v="2"/>
    <s v="Super Listing"/>
    <s v="Camden|Reese|Leighton"/>
    <s v="COMFORTER (SET)"/>
    <s v="AM10-0060"/>
    <s v="Grey"/>
    <s v="King/Cal K"/>
    <x v="4"/>
    <n v="1350"/>
    <n v="35268.17"/>
  </r>
  <r>
    <x v="2"/>
    <s v="Madison Park"/>
    <s v="Pebble Beach|Pacific Grove|Ocean View"/>
    <s v="THROW"/>
    <s v="MP50-3723"/>
    <s v="Coral"/>
    <s v="50x70&quot;"/>
    <x v="7"/>
    <n v="1766"/>
    <n v="35248.68"/>
  </r>
  <r>
    <x v="10"/>
    <s v="510 Design"/>
    <s v="Cortina|Cortina|Cortina"/>
    <s v="LGT-TABLE LAMPS"/>
    <s v="5DS153-0031"/>
    <s v="Blue"/>
    <s v="See below"/>
    <x v="4"/>
    <n v="326"/>
    <n v="35244.76"/>
  </r>
  <r>
    <x v="2"/>
    <s v="Madison Park"/>
    <s v="Quebec|Mansfield|Vancouver"/>
    <s v="COVERLET&amp;BEDSPR"/>
    <s v="MP13-3977"/>
    <s v="Khaki"/>
    <s v="Daybed"/>
    <x v="7"/>
    <n v="842"/>
    <n v="35228.629999999997"/>
  </r>
  <r>
    <x v="2"/>
    <s v="Madison Park"/>
    <s v="Lola|Brianna|Victoria"/>
    <s v="COVERLET&amp;BEDSPR"/>
    <s v="MP13-326"/>
    <s v="Taupe Grey/Yellow"/>
    <s v="King/Cal K"/>
    <x v="7"/>
    <n v="496"/>
    <n v="35219.730000000003"/>
  </r>
  <r>
    <x v="2"/>
    <s v="INK+IVY"/>
    <s v="Arizona|Arizona|Arizona"/>
    <s v="COMFORTER (SET)"/>
    <s v="II10-1113"/>
    <s v="Yellow"/>
    <s v="King/Cal K"/>
    <x v="4"/>
    <n v="347"/>
    <n v="35216.339999999997"/>
  </r>
  <r>
    <x v="9"/>
    <s v="Madison Park Signature"/>
    <s v="800GSM|800GSM|800GSM"/>
    <s v="BATH TOWEL"/>
    <s v="MPS73-471"/>
    <s v="Burgundy"/>
    <s v="8-Piece"/>
    <x v="7"/>
    <n v="1020"/>
    <n v="35111.910000000003"/>
  </r>
  <r>
    <x v="2"/>
    <s v="Madison Park"/>
    <s v="Vienna|Marcella|Adela"/>
    <s v="COMFORTER (SET)"/>
    <s v="MP10-501"/>
    <s v="Grey"/>
    <s v="Queen"/>
    <x v="7"/>
    <n v="482"/>
    <n v="35084.129999999997"/>
  </r>
  <r>
    <x v="4"/>
    <s v="Madison Park"/>
    <s v="Quiet Nights|Ensure|Ensure"/>
    <s v="MATT PAD/TOPPER"/>
    <s v="BASI16-0034"/>
    <s v="White"/>
    <s v="Queen"/>
    <x v="7"/>
    <n v="1383"/>
    <n v="35072.230000000003"/>
  </r>
  <r>
    <x v="6"/>
    <s v="Madison Park Signature"/>
    <s v="Marshmallow|Marshmallow|Marshmallow"/>
    <s v="BATH RUG"/>
    <s v="MPS72-170"/>
    <s v="Silver"/>
    <s v="20x30&quot;"/>
    <x v="0"/>
    <n v="2387"/>
    <n v="35020.53"/>
  </r>
  <r>
    <x v="7"/>
    <s v="True North by Sleep Philosophy"/>
    <s v="Cozy Cotton Flannel|Cozy Cotton Flannel|Cozy Cotton Flannel"/>
    <s v="SHEET/SHEET SET"/>
    <s v="TN20-0369"/>
    <s v="Grey Penguins"/>
    <s v="King"/>
    <x v="4"/>
    <n v="1159"/>
    <n v="34977.31"/>
  </r>
  <r>
    <x v="3"/>
    <s v="Beautyrest"/>
    <s v="Heated Plush|Heated Plush|Heated Plush"/>
    <s v="ELECT BLANKET"/>
    <s v="BR54-0657"/>
    <s v="Lavender"/>
    <s v="King"/>
    <x v="8"/>
    <n v="413"/>
    <n v="34918.559999999998"/>
  </r>
  <r>
    <x v="2"/>
    <s v="Madison Park"/>
    <s v="Marina|Anchorage|Fairbanks"/>
    <s v="COMFORTER (SET)"/>
    <s v="MP10-7947"/>
    <s v="Aqua"/>
    <s v="King/Cal K"/>
    <x v="7"/>
    <n v="431"/>
    <n v="34904.18"/>
  </r>
  <r>
    <x v="3"/>
    <s v="Madison Park"/>
    <s v="Parker|Williams|Williams"/>
    <s v="COMFORTER (SET)"/>
    <s v="BASI10-0421"/>
    <s v="Brown"/>
    <s v="Full/Queen"/>
    <x v="4"/>
    <n v="659"/>
    <n v="34865.03"/>
  </r>
  <r>
    <x v="3"/>
    <s v="Serta"/>
    <s v="Plush Heated|Plush Heated|Plush Heated"/>
    <s v="ELECT BLANKET"/>
    <s v="ST54-0083"/>
    <s v="Dark Grey"/>
    <s v="Full"/>
    <x v="7"/>
    <n v="625"/>
    <n v="34855.5"/>
  </r>
  <r>
    <x v="9"/>
    <s v="Madison Park Signature"/>
    <s v="800GSM|800GSM|800GSM"/>
    <s v="BATH TOWEL"/>
    <s v="MPS73-469"/>
    <s v="Light Purple"/>
    <s v="8-Piece"/>
    <x v="7"/>
    <n v="987"/>
    <n v="34852.629999999997"/>
  </r>
  <r>
    <x v="3"/>
    <s v="Beautyrest"/>
    <s v="Heated Plush|Heated Plush|Heated Plush"/>
    <s v="ELECT BLANKET"/>
    <s v="BR54-0513"/>
    <s v="Grey"/>
    <s v="Twin"/>
    <x v="1"/>
    <n v="770"/>
    <n v="34839.620000000003"/>
  </r>
  <r>
    <x v="6"/>
    <s v="Madison Park"/>
    <s v="Cecily|Vera|Rosalie"/>
    <s v="SHOWER CURTAIN"/>
    <s v="MP70-4610"/>
    <s v="Grey"/>
    <s v="72x72&quot;"/>
    <x v="4"/>
    <n v="1748"/>
    <n v="34833.4"/>
  </r>
  <r>
    <x v="4"/>
    <s v="Madison Park"/>
    <s v="Windom|Prospect|Prospect"/>
    <s v="BLANKET"/>
    <s v="MP51-1533"/>
    <s v="Grey"/>
    <s v="Twin"/>
    <x v="7"/>
    <n v="2043"/>
    <n v="34763.94"/>
  </r>
  <r>
    <x v="6"/>
    <s v="Madison Park"/>
    <s v="Cecily|Vera|Rosalie"/>
    <s v="SHOWER CURTAIN"/>
    <s v="MP70-6631"/>
    <s v="Seafoam"/>
    <s v="72x72&quot;"/>
    <x v="7"/>
    <n v="1772"/>
    <n v="34744.79"/>
  </r>
  <r>
    <x v="3"/>
    <s v="Beautyrest"/>
    <s v="Zuri|Marselle|Marselle"/>
    <s v="ELECT BLANKET"/>
    <s v="BR54-4181"/>
    <s v="Dark Grey"/>
    <s v="50x70&quot;"/>
    <x v="7"/>
    <n v="925"/>
    <n v="34737.19"/>
  </r>
  <r>
    <x v="2"/>
    <s v="Woolrich"/>
    <s v="Spruce Hill|Spruce Hill|Spruce Hill"/>
    <s v="COVERLET&amp;BEDSPR"/>
    <s v="WR13-3042"/>
    <s v="Green"/>
    <s v="Full/Queen"/>
    <x v="7"/>
    <n v="595"/>
    <n v="34730.33"/>
  </r>
  <r>
    <x v="5"/>
    <s v="Madison Park Signature"/>
    <s v="Sunburst|Sunburst|Sunburst"/>
    <s v="AWD"/>
    <s v="MPS95B-0040"/>
    <s v="Gold"/>
    <s v="3-Piece"/>
    <x v="4"/>
    <n v="325"/>
    <n v="34697.040000000001"/>
  </r>
  <r>
    <x v="3"/>
    <s v="Madison Park Essentials"/>
    <s v="Larkspur|Windsor|Windsor"/>
    <s v="COMFORTER (SET)"/>
    <s v="BASI10-0199"/>
    <s v="Navy/Light Blue"/>
    <s v="Full/Queen"/>
    <x v="4"/>
    <n v="1257"/>
    <n v="34686"/>
  </r>
  <r>
    <x v="3"/>
    <s v="Madison Park"/>
    <s v="Zuri|Marselle|Marselle"/>
    <s v="THROW"/>
    <s v="MP50-4813"/>
    <s v="Sand"/>
    <s v="60x70&quot;"/>
    <x v="7"/>
    <n v="2115"/>
    <n v="34657.26"/>
  </r>
  <r>
    <x v="2"/>
    <s v="INK+IVY"/>
    <s v="Mila|Mila|Mila"/>
    <s v="COMFORTER (SET)"/>
    <s v="II10-1124"/>
    <s v="Taupe"/>
    <s v="Full/Queen"/>
    <x v="4"/>
    <n v="492"/>
    <n v="34656.04"/>
  </r>
  <r>
    <x v="2"/>
    <s v="Madison Park"/>
    <s v="Ridge|Pioneer|Warren"/>
    <s v="COVERLET&amp;BEDSPR"/>
    <s v="MP13-4675"/>
    <s v="Red"/>
    <s v="King/Cal K"/>
    <x v="7"/>
    <n v="526"/>
    <n v="34612.69"/>
  </r>
  <r>
    <x v="3"/>
    <s v="Madison Park"/>
    <s v="Sachi|Aina|Aina"/>
    <s v="THROW"/>
    <s v="MP50-4906"/>
    <s v="Grey"/>
    <s v="60x70&quot;"/>
    <x v="7"/>
    <n v="2269"/>
    <n v="34581.46"/>
  </r>
  <r>
    <x v="2"/>
    <s v="Super Listing"/>
    <s v="Blake|Calvin|Owain/Erik"/>
    <s v="COMFORTER (SET)"/>
    <s v="AM10-0129"/>
    <s v="Navy/Blue"/>
    <s v="Full/Queen"/>
    <x v="7"/>
    <n v="1614"/>
    <n v="34579.94"/>
  </r>
  <r>
    <x v="7"/>
    <s v="Madison Park Essentials"/>
    <s v="Satin|Satin|Satin"/>
    <s v="SHEET/SHEET SET"/>
    <s v="MPE20-1161"/>
    <s v="Champagne"/>
    <s v="King"/>
    <x v="7"/>
    <n v="1467"/>
    <n v="34553.11"/>
  </r>
  <r>
    <x v="4"/>
    <s v="Sleep Philosophy"/>
    <s v="Serenity|Harmony|Harmony"/>
    <s v="MATT PAD/TOPPER"/>
    <s v="BASI16-0175"/>
    <s v="White"/>
    <s v="Twin"/>
    <x v="7"/>
    <n v="2546"/>
    <n v="34551.47"/>
  </r>
  <r>
    <x v="3"/>
    <s v="Intelligent Design"/>
    <s v="Malea|Leena|Leena"/>
    <s v="COMFORTER (SET)"/>
    <s v="ID10-2043"/>
    <s v="Aqua"/>
    <s v="Full/Queen"/>
    <x v="4"/>
    <n v="882"/>
    <n v="34534.93"/>
  </r>
  <r>
    <x v="2"/>
    <s v="Madison Park"/>
    <s v="Vienna|Marcella|Adela"/>
    <s v="DUVET&amp;DUVET SET"/>
    <s v="MP12-3833"/>
    <s v="Indigo"/>
    <s v="King/Cal K"/>
    <x v="7"/>
    <n v="578"/>
    <n v="34516.620000000003"/>
  </r>
  <r>
    <x v="2"/>
    <s v="Madison Park Essentials"/>
    <s v="Joella|Loretta|Emma"/>
    <s v="COMFORTER (SET)"/>
    <s v="MPE10-810"/>
    <s v="Blush"/>
    <s v="King"/>
    <x v="7"/>
    <n v="306"/>
    <n v="34480.089999999997"/>
  </r>
  <r>
    <x v="3"/>
    <s v="Beautyrest"/>
    <s v="Heated Ogee|Heated Ogee|Heated Ogee"/>
    <s v="ELECT BLANKET"/>
    <s v="BR54-0541"/>
    <s v="Indigo"/>
    <s v="60x70&quot;"/>
    <x v="0"/>
    <n v="923"/>
    <n v="34450.83"/>
  </r>
  <r>
    <x v="9"/>
    <s v="Madison Park Signature"/>
    <s v="Splendor|Splendor|Splendor"/>
    <s v="BATH TOWEL"/>
    <s v="MPS73-470"/>
    <s v="Charcoal"/>
    <s v="6-Piece"/>
    <x v="0"/>
    <n v="604"/>
    <n v="34448.980000000003"/>
  </r>
  <r>
    <x v="2"/>
    <s v="INK+IVY"/>
    <s v="Nea|Nea|Nea"/>
    <s v="COMFORTER (SET)"/>
    <s v="II10-1057"/>
    <s v="Off White/Gray"/>
    <s v="King/Cal K"/>
    <x v="8"/>
    <n v="447"/>
    <n v="34446.04"/>
  </r>
  <r>
    <x v="0"/>
    <s v="Madison Park"/>
    <s v="Mateo|Quarry|Powell"/>
    <s v="BAR STOOL"/>
    <s v="MP104-0944"/>
    <s v="Beige Multi"/>
    <s v="See below"/>
    <x v="11"/>
    <n v="228"/>
    <n v="34439.519999999997"/>
  </r>
  <r>
    <x v="2"/>
    <s v="Madison Park"/>
    <s v="Lola|Brianna|Victoria"/>
    <s v="COVERLET&amp;BEDSPR"/>
    <s v="MP13-2313"/>
    <s v="Taupe Grey/Purple"/>
    <s v="King/Cal K"/>
    <x v="8"/>
    <n v="505"/>
    <n v="34439.08"/>
  </r>
  <r>
    <x v="8"/>
    <s v="Intelligent Design"/>
    <s v="Felicia|Isabel|Alyssa"/>
    <s v="COMFORTER (SET)"/>
    <s v="ID10-1978"/>
    <s v="Purple"/>
    <s v="King/Cal K"/>
    <x v="8"/>
    <n v="785"/>
    <n v="34428.1"/>
  </r>
  <r>
    <x v="3"/>
    <s v="Beautyrest"/>
    <s v="Heated Microlight to Berber|Heated Microlight to Berber"/>
    <s v="ELECT BLANKET"/>
    <s v="BR54-0417"/>
    <s v="Grey"/>
    <s v="Full"/>
    <x v="0"/>
    <n v="568"/>
    <n v="34427.56"/>
  </r>
  <r>
    <x v="2"/>
    <s v="Super Listing"/>
    <s v="Boulder Stripe|Cascade Stripe|Highland Stripe"/>
    <s v="COMFORTER (SET)"/>
    <s v="AM10-0025"/>
    <s v="Blue"/>
    <s v="Twin/Twin "/>
    <x v="4"/>
    <n v="1374"/>
    <n v="34426.230000000003"/>
  </r>
  <r>
    <x v="2"/>
    <s v="Madison Park"/>
    <s v="Palmer|Teagan|Dakota"/>
    <s v="COMFORTER (SET)"/>
    <s v="MP10-2585"/>
    <s v="Black"/>
    <s v="Full"/>
    <x v="4"/>
    <n v="558"/>
    <n v="34394.17"/>
  </r>
  <r>
    <x v="3"/>
    <s v="Madison Park Essentials"/>
    <s v="Parkston|Hartford|Hartford"/>
    <s v="COMFORTER (SET)"/>
    <s v="MPE10-825"/>
    <s v="Black/White"/>
    <s v="Full/Queen"/>
    <x v="4"/>
    <n v="1344"/>
    <n v="34365.39"/>
  </r>
  <r>
    <x v="3"/>
    <s v="Woolrich"/>
    <s v="Burlington|Burlington|Burlington"/>
    <s v="BLANKET"/>
    <s v="WR51-3912"/>
    <s v="Green"/>
    <s v="King"/>
    <x v="4"/>
    <n v="1155"/>
    <n v="34342.03"/>
  </r>
  <r>
    <x v="9"/>
    <s v="Madison Park"/>
    <s v="Spa Waffle|Spa Waffle|Spa Waffle"/>
    <s v="BATH TOWEL"/>
    <s v="MP73-6220"/>
    <s v="Pink"/>
    <s v="6-Piece"/>
    <x v="7"/>
    <n v="1397"/>
    <n v="34328.99"/>
  </r>
  <r>
    <x v="1"/>
    <s v="Intelligent Design"/>
    <s v="Edelia|Arwen|Alder"/>
    <s v="CUSHION/POUF"/>
    <s v="ID31-1933"/>
    <s v="Grey"/>
    <s v="27&quot; x 74&quot;"/>
    <x v="0"/>
    <n v="749"/>
    <n v="34318.449999999997"/>
  </r>
  <r>
    <x v="2"/>
    <s v="Woolrich"/>
    <s v="Winter Hills|Winter Hills|Winter Hills"/>
    <s v="SHOWER CURTAIN"/>
    <s v="WR70-1815"/>
    <s v="Tan"/>
    <s v="72x72&quot;"/>
    <x v="7"/>
    <n v="1590"/>
    <n v="34317"/>
  </r>
  <r>
    <x v="2"/>
    <s v="Madison Park Essentials"/>
    <s v="Jaxon|Deacon|Ryder"/>
    <s v="COMFORTER (SET)"/>
    <s v="MPE10-989"/>
    <s v="Blue/Grey"/>
    <s v="Cal King"/>
    <x v="0"/>
    <n v="717"/>
    <n v="34311.79"/>
  </r>
  <r>
    <x v="1"/>
    <s v="Intelligent Design"/>
    <s v="Azza|Charvi|Diah"/>
    <s v="CUSHION/POUF"/>
    <s v="ID31-1527"/>
    <s v="Grey"/>
    <s v="20x20&quot;"/>
    <x v="4"/>
    <n v="1698"/>
    <n v="34291.1"/>
  </r>
  <r>
    <x v="6"/>
    <s v="Madison Park"/>
    <s v="Evan|Ethan|Jordan"/>
    <s v="BATH RUG"/>
    <s v="MP72-6208"/>
    <s v="Blue"/>
    <s v="24x40&quot;"/>
    <x v="7"/>
    <n v="1648"/>
    <n v="34289.25"/>
  </r>
  <r>
    <x v="2"/>
    <s v="Madison Park"/>
    <s v="Holly|Isabella|Sakura"/>
    <s v="COMFORTER (SET)"/>
    <s v="MP10-4167"/>
    <s v="Purple/Taupe"/>
    <s v="King"/>
    <x v="7"/>
    <n v="408"/>
    <n v="34284.9"/>
  </r>
  <r>
    <x v="7"/>
    <s v="Comfort Spaces"/>
    <s v="Microfiber Coolmax|Microfiber Coolmax|Microfiber Coolmax"/>
    <s v="SHEET/SHEET SET"/>
    <s v="CS20-1352"/>
    <s v="Blue"/>
    <s v="King"/>
    <x v="5"/>
    <n v="1655"/>
    <n v="34282.04"/>
  </r>
  <r>
    <x v="2"/>
    <s v="Madison Park"/>
    <s v="Quebec|Mansfield|Vancouver"/>
    <s v="COVERLET&amp;BEDSPR"/>
    <s v="MP13-8480"/>
    <s v="Balsam Green"/>
    <s v="Queen"/>
    <x v="7"/>
    <n v="667"/>
    <n v="34219.14"/>
  </r>
  <r>
    <x v="2"/>
    <s v="Super Listing"/>
    <s v="Phoebe|Himari|Hannah"/>
    <s v="COMFORTER (SET)"/>
    <s v="AM10-0199"/>
    <s v="Sage"/>
    <s v="King/Cal K"/>
    <x v="1"/>
    <n v="1088"/>
    <n v="34208.269999999997"/>
  </r>
  <r>
    <x v="3"/>
    <s v="Beautyrest"/>
    <s v="Heated Microlight to Berber|Heated Microlight to Berber"/>
    <s v="ELECT BLANKET"/>
    <s v="BR54-1926"/>
    <s v="Teal"/>
    <s v="60x70&quot;"/>
    <x v="7"/>
    <n v="889"/>
    <n v="34203.69"/>
  </r>
  <r>
    <x v="2"/>
    <s v="Madison Park"/>
    <s v="Boone|Westbrook|Powell"/>
    <s v="COVERLET&amp;BEDSPR"/>
    <s v="MP13-6572"/>
    <s v="Brown"/>
    <s v="Daybed"/>
    <x v="7"/>
    <n v="584"/>
    <n v="34154.410000000003"/>
  </r>
  <r>
    <x v="2"/>
    <s v="Madison Park"/>
    <s v="Vienna|Marcella|Adela"/>
    <s v="COMFORTER (SET)"/>
    <s v="MP10-502"/>
    <s v="Grey"/>
    <s v="King"/>
    <x v="7"/>
    <n v="406"/>
    <n v="34153.67"/>
  </r>
  <r>
    <x v="2"/>
    <s v="Madison Park"/>
    <s v="Princeton|Dartmouth|Cambridge"/>
    <s v="COMFORTER (SET)"/>
    <s v="MP10-694"/>
    <s v="Blue"/>
    <s v="Queen"/>
    <x v="7"/>
    <n v="582"/>
    <n v="34116.06"/>
  </r>
  <r>
    <x v="7"/>
    <s v="Madison Park"/>
    <s v="800 Thread Count|800 Thread Count|800 Thread Count"/>
    <s v="SHEET/SHEET SET"/>
    <s v="MPH20-0007"/>
    <s v="Ivory"/>
    <s v="Queen"/>
    <x v="4"/>
    <n v="965"/>
    <n v="34113.74"/>
  </r>
  <r>
    <x v="0"/>
    <s v="Madison Park Signature"/>
    <s v="Helena|Helena|Helena"/>
    <s v="DINING CHAIR"/>
    <s v="MPS100-0115"/>
    <s v="Cream/Grey"/>
    <s v="See below"/>
    <x v="11"/>
    <n v="284"/>
    <n v="34108.050000000003"/>
  </r>
  <r>
    <x v="7"/>
    <s v="True North by Sleep Philosophy"/>
    <s v="Soloft Plush|Soloft Plush|Soloft Plush"/>
    <s v="SHEET/SHEET SET"/>
    <s v="BL20-0459"/>
    <s v="Green"/>
    <s v="Queen"/>
    <x v="4"/>
    <n v="1072"/>
    <n v="34096.61"/>
  </r>
  <r>
    <x v="8"/>
    <s v="Urban Habitat Kids"/>
    <s v="Haisley|Mackenzie|Piper"/>
    <s v="COMFORTER (SET)"/>
    <s v="UHK10-0170"/>
    <s v="Pink"/>
    <s v="Twin"/>
    <x v="8"/>
    <n v="568"/>
    <n v="34091.980000000003"/>
  </r>
  <r>
    <x v="7"/>
    <s v="Intelligent Design"/>
    <s v="Cotton Blend Jersey Knit|Cotton Blend Jersey Knit|Cotton Blend Jersey Knit"/>
    <s v="SHEET/SHEET SET"/>
    <s v="ID20-705"/>
    <s v="Purple"/>
    <s v="Full"/>
    <x v="0"/>
    <n v="1495"/>
    <n v="34072.46"/>
  </r>
  <r>
    <x v="7"/>
    <s v="Beautyrest"/>
    <s v="600 Thread Count|600 Thread Count|600 Thread Count"/>
    <s v="SHEET/SHEET SET"/>
    <s v="BR20-1917"/>
    <s v="Purple"/>
    <s v="King"/>
    <x v="0"/>
    <n v="957"/>
    <n v="34068.78"/>
  </r>
  <r>
    <x v="2"/>
    <s v="Madison Park Essentials"/>
    <s v="Maible|Caldwell|Calla"/>
    <s v="COMFORTER (SET)"/>
    <s v="MPE10-730"/>
    <s v="Aqua"/>
    <s v="King"/>
    <x v="7"/>
    <n v="471"/>
    <n v="34050.07"/>
  </r>
  <r>
    <x v="4"/>
    <s v="Sleep Philosophy"/>
    <s v="Bed Guardian|Bed Guardian|Bed Guardian"/>
    <s v="COMFORTER (SET)"/>
    <s v="BASI10-0314"/>
    <s v="White"/>
    <s v="King"/>
    <x v="7"/>
    <n v="1422"/>
    <n v="34047.730000000003"/>
  </r>
  <r>
    <x v="3"/>
    <s v="Madison Park"/>
    <s v="Arctic|Polar|Polar"/>
    <s v="COMFORTER (SET)"/>
    <s v="BASI10-0254"/>
    <s v="Ivory"/>
    <s v="Full/Queen"/>
    <x v="7"/>
    <n v="686"/>
    <n v="34037.279999999999"/>
  </r>
  <r>
    <x v="2"/>
    <s v="Super Listing"/>
    <s v="Porter|Evans|Walker"/>
    <s v="COMFORTER (SET)"/>
    <s v="AM10-0455"/>
    <s v="Purple"/>
    <s v="Cal King"/>
    <x v="4"/>
    <n v="964"/>
    <n v="34034.089999999997"/>
  </r>
  <r>
    <x v="3"/>
    <s v="Super Listing"/>
    <s v="Avril|Nami|Ombak"/>
    <s v="COMFORTER (SET)"/>
    <s v="AM10-0380"/>
    <s v="Grey Ombre"/>
    <s v="Twin/Twin "/>
    <x v="8"/>
    <n v="1056"/>
    <n v="34026.730000000003"/>
  </r>
  <r>
    <x v="4"/>
    <s v="Madison Park"/>
    <s v="Coleman|Campbell|Campbell"/>
    <s v="BLANKET"/>
    <s v="MP51-6376"/>
    <s v="Ivory"/>
    <s v="King"/>
    <x v="7"/>
    <n v="1152"/>
    <n v="34022.129999999997"/>
  </r>
  <r>
    <x v="2"/>
    <s v="Madison Park"/>
    <s v="Princeton|Dartmouth|Cambridge"/>
    <s v="COVERLET&amp;BEDSPR"/>
    <s v="MP13-614"/>
    <s v="Blue"/>
    <s v="King/Cal K"/>
    <x v="7"/>
    <n v="608"/>
    <n v="34008.589999999997"/>
  </r>
  <r>
    <x v="4"/>
    <s v="Madison Park"/>
    <s v="Cambria|Parkman|Parkman"/>
    <s v="BLANKET"/>
    <s v="MP51-2599"/>
    <s v="Ivory"/>
    <s v="Full/Queen"/>
    <x v="7"/>
    <n v="1277"/>
    <n v="33984.19"/>
  </r>
  <r>
    <x v="8"/>
    <s v="Mi Zone Kids"/>
    <s v="Celia|Ariella|Isabel"/>
    <s v="COMFORTER (SET)"/>
    <s v="MZK10-227"/>
    <s v="Blush/Gold"/>
    <s v="Full/Queen"/>
    <x v="7"/>
    <n v="830"/>
    <n v="33963.4"/>
  </r>
  <r>
    <x v="2"/>
    <s v="Super Listing"/>
    <s v="Boulder Stripe|Cascade Stripe|Highland Stripe"/>
    <s v="COMFORTER (SET)"/>
    <s v="AM10-0292"/>
    <s v="Brick"/>
    <s v="King/Cal K"/>
    <x v="7"/>
    <n v="934"/>
    <n v="33937.96"/>
  </r>
  <r>
    <x v="3"/>
    <s v="Madison Park"/>
    <s v="Egyptian Cotton|Egyptian Cotton|Egyptian Cotton"/>
    <s v="BLANKET"/>
    <s v="MP51N-5162"/>
    <s v="White"/>
    <s v="Twin"/>
    <x v="1"/>
    <n v="1200"/>
    <n v="33924.949999999997"/>
  </r>
  <r>
    <x v="2"/>
    <s v="Madison Park"/>
    <s v="Marina|Anchorage|Fairbanks"/>
    <s v="COVERLET&amp;BEDSPR"/>
    <s v="MP13-7949"/>
    <s v="Aqua"/>
    <s v="King/Cal K"/>
    <x v="7"/>
    <n v="521"/>
    <n v="33922.6"/>
  </r>
  <r>
    <x v="8"/>
    <s v="Mi Zone"/>
    <s v="Glimmer|Sparkle|Dazzle"/>
    <s v="COMFORTER (SET)"/>
    <s v="MZ10-0595"/>
    <s v="Aqua"/>
    <s v="Twin/Twin "/>
    <x v="4"/>
    <n v="1050"/>
    <n v="33921.589999999997"/>
  </r>
  <r>
    <x v="3"/>
    <s v="Madison Park"/>
    <s v="Egyptian Cotton|Egyptian Cotton|Egyptian Cotton"/>
    <s v="BLANKET"/>
    <s v="MP51N-6428"/>
    <s v="Blue"/>
    <s v="Twin"/>
    <x v="0"/>
    <n v="1184"/>
    <n v="33921.33"/>
  </r>
  <r>
    <x v="2"/>
    <s v="Madison Park"/>
    <s v="Walter|Clayton|Kelan"/>
    <s v="COMFORTER (SET)"/>
    <s v="MP10-7085"/>
    <s v="Taupe"/>
    <s v="Queen"/>
    <x v="7"/>
    <n v="610"/>
    <n v="33916.57"/>
  </r>
  <r>
    <x v="2"/>
    <s v="Madison Park"/>
    <s v="Bennett|Christian|William"/>
    <s v="COMFORTER (SET)"/>
    <s v="MP10-2416"/>
    <s v="Aqua"/>
    <s v="King"/>
    <x v="7"/>
    <n v="420"/>
    <n v="33908.32"/>
  </r>
  <r>
    <x v="2"/>
    <s v="Madison Park"/>
    <s v="Quebec|Mansfield|Vancouver"/>
    <s v="COVERLET&amp;BEDSPR"/>
    <s v="MP13-6487"/>
    <s v="Mocha"/>
    <s v="King/Cal K"/>
    <x v="4"/>
    <n v="798"/>
    <n v="33897.85"/>
  </r>
  <r>
    <x v="7"/>
    <s v="Madison Park"/>
    <s v="600 Thread Count|600 Thread Count|600 Thread Count"/>
    <s v="SHEET/SHEET SET"/>
    <s v="SHET20-510"/>
    <s v="Gold"/>
    <s v="Queen"/>
    <x v="4"/>
    <n v="581"/>
    <n v="33893.980000000003"/>
  </r>
  <r>
    <x v="9"/>
    <s v="Madison Park Signature"/>
    <s v="Splendor|Splendor|Splendor"/>
    <s v="BATH TOWEL"/>
    <s v="MPS73-435"/>
    <s v="Grey"/>
    <s v="6-Piece"/>
    <x v="8"/>
    <n v="591"/>
    <n v="33881.440000000002"/>
  </r>
  <r>
    <x v="9"/>
    <s v="Madison Park Signature"/>
    <s v="Splendor|Splendor|Splendor"/>
    <s v="BATH TOWEL"/>
    <s v="MPS73-436"/>
    <s v="Natural"/>
    <s v="6-Piece"/>
    <x v="8"/>
    <n v="595"/>
    <n v="33845.35"/>
  </r>
  <r>
    <x v="2"/>
    <s v="Madison Park"/>
    <s v="Palmer|Teagan|Dakota"/>
    <s v="COMFORTER (SET)"/>
    <s v="MP10-7490"/>
    <s v="Green"/>
    <s v="Cal King"/>
    <x v="4"/>
    <n v="438"/>
    <n v="33842.74"/>
  </r>
  <r>
    <x v="3"/>
    <s v="Madison Park"/>
    <s v="Chunky Double Knit|Chunky Double Knit|Chunky Double Knit"/>
    <s v="THROW"/>
    <s v="MP50-6136"/>
    <s v="Grey"/>
    <s v="50x60&quot;"/>
    <x v="8"/>
    <n v="767"/>
    <n v="33836.18"/>
  </r>
  <r>
    <x v="8"/>
    <s v="Urban Habitat"/>
    <s v="Brooklyn|Maize|Kay"/>
    <s v="COMFORTER (SET)"/>
    <s v="UH10-0198"/>
    <s v="Ivory"/>
    <s v="Twin/Twin "/>
    <x v="4"/>
    <n v="567"/>
    <n v="33811.9"/>
  </r>
  <r>
    <x v="8"/>
    <s v="Intelligent Design"/>
    <s v="Olivia|Ashley|Skye"/>
    <s v="COMFORTER (SET)"/>
    <s v="ID10-167"/>
    <s v="Pink"/>
    <s v="Full/Queen"/>
    <x v="7"/>
    <n v="867"/>
    <n v="33805.9"/>
  </r>
  <r>
    <x v="2"/>
    <s v="Madison Park"/>
    <s v="Quebec|Mansfield|Vancouver"/>
    <s v="COVERLET&amp;BEDSPR"/>
    <s v="MP13-154"/>
    <s v="Seafoam"/>
    <s v="King/Cal K"/>
    <x v="4"/>
    <n v="796"/>
    <n v="33779.769999999997"/>
  </r>
  <r>
    <x v="3"/>
    <s v="Serta"/>
    <s v="Fleece to Sherpa|Fleece to Sherpa|Fleece to Sherpa"/>
    <s v="ELECT BLANKET"/>
    <s v="ST54-0135"/>
    <s v="Brown"/>
    <s v="Queen"/>
    <x v="7"/>
    <n v="447"/>
    <n v="33771.1"/>
  </r>
  <r>
    <x v="3"/>
    <s v="Madison Park"/>
    <s v="Gia|Margot|Margot"/>
    <s v="COMFORTER (SET)"/>
    <s v="MP10-8542"/>
    <s v="Gray"/>
    <s v="Full/Queen"/>
    <x v="4"/>
    <n v="850"/>
    <n v="33770.79"/>
  </r>
  <r>
    <x v="2"/>
    <s v="INK+IVY"/>
    <s v="Imani|Imani|Imani"/>
    <s v="DUVET&amp;DUVET SET"/>
    <s v="II12-996"/>
    <s v="Ivory"/>
    <s v="Full/Queen"/>
    <x v="0"/>
    <n v="612"/>
    <n v="33750.639999999999"/>
  </r>
  <r>
    <x v="8"/>
    <s v="Mi Zone Kids"/>
    <s v="Crazy Daisy|Blooming Butterflies|Petal Power"/>
    <s v="COVERLET&amp;BEDSPR"/>
    <s v="MZK80-043"/>
    <s v="Multi"/>
    <s v="Full/Queen"/>
    <x v="7"/>
    <n v="655"/>
    <n v="33745.61"/>
  </r>
  <r>
    <x v="7"/>
    <s v="True North by Sleep Philosophy"/>
    <s v="Soloft Plush|Soloft Plush|Soloft Plush"/>
    <s v="SHEET/SHEET SET"/>
    <s v="TN20-0587"/>
    <s v="Taupe"/>
    <s v="Queen"/>
    <x v="0"/>
    <n v="1059"/>
    <n v="33711.949999999997"/>
  </r>
  <r>
    <x v="2"/>
    <s v="Madison Park"/>
    <s v="Timber|Heavenly|Hilltop"/>
    <s v="COVERLET&amp;BEDSPR"/>
    <s v="MP13-8470"/>
    <s v="Red/Black"/>
    <s v="Full/Queen"/>
    <x v="7"/>
    <n v="896"/>
    <n v="33711.589999999997"/>
  </r>
  <r>
    <x v="0"/>
    <s v="INK+IVY"/>
    <s v="Bonn|Bonn|Bonn"/>
    <s v="MOTION"/>
    <s v="II103-0498"/>
    <s v="Beige"/>
    <s v="See below"/>
    <x v="7"/>
    <n v="144"/>
    <n v="33695.949999999997"/>
  </r>
  <r>
    <x v="8"/>
    <s v="Urban Habitat Kids"/>
    <s v="Lola|Ella|Laila"/>
    <s v="COMFORTER (SET)"/>
    <s v="UHK10-0099"/>
    <s v="Pink"/>
    <s v="Full/Queen"/>
    <x v="8"/>
    <n v="618"/>
    <n v="33695.589999999997"/>
  </r>
  <r>
    <x v="2"/>
    <s v="Madison Park"/>
    <s v="Tuscany|Marino|Genoa"/>
    <s v="COVERLET&amp;BEDSPR"/>
    <s v="MP13-8386"/>
    <s v="Blue"/>
    <s v="Daybed"/>
    <x v="7"/>
    <n v="648"/>
    <n v="33661.96"/>
  </r>
  <r>
    <x v="2"/>
    <s v="Super Listing"/>
    <s v="Phoebe|Himari|Hannah"/>
    <s v="COMFORTER (SET)"/>
    <s v="AM10-0187"/>
    <s v="Blush"/>
    <s v="King/Cal K"/>
    <x v="1"/>
    <n v="1048"/>
    <n v="33641.839999999997"/>
  </r>
  <r>
    <x v="2"/>
    <s v="Madison Park Essentials"/>
    <s v="Jaxon|Deacon|Ryder"/>
    <s v="COMFORTER (SET)"/>
    <s v="MPE10-1034"/>
    <s v="Aqua/Grey"/>
    <s v="King"/>
    <x v="7"/>
    <n v="706"/>
    <n v="33626.65"/>
  </r>
  <r>
    <x v="2"/>
    <s v="510 Design"/>
    <s v="Tinsley|Irvine|Arlie"/>
    <s v="COMFORTER (SET)"/>
    <s v="5DS10-0053"/>
    <s v="Seafoam/Grey"/>
    <s v="Queen"/>
    <x v="7"/>
    <n v="661"/>
    <n v="33603.230000000003"/>
  </r>
  <r>
    <x v="7"/>
    <s v="Madison Park"/>
    <s v="800 Thread Count|800 Thread Count|800 Thread Count"/>
    <s v="SHEET/SHEET SET"/>
    <s v="MPH20-0013"/>
    <s v="Aqua"/>
    <s v="Queen"/>
    <x v="4"/>
    <n v="955"/>
    <n v="33597.94"/>
  </r>
  <r>
    <x v="3"/>
    <s v="Madison Park"/>
    <s v="Egyptian Cotton|Egyptian Cotton|Egyptian Cotton"/>
    <s v="BLANKET"/>
    <s v="MP51N-6365"/>
    <s v="Rose"/>
    <s v="King"/>
    <x v="7"/>
    <n v="858"/>
    <n v="33594.29"/>
  </r>
  <r>
    <x v="7"/>
    <s v="True North by Sleep Philosophy"/>
    <s v="Micro Fleece|Micro Fleece|Micro Fleece"/>
    <s v="SHEET/SHEET SET"/>
    <s v="PC20-003"/>
    <s v="Khaki"/>
    <s v="Queen"/>
    <x v="4"/>
    <n v="1081"/>
    <n v="33586.910000000003"/>
  </r>
  <r>
    <x v="2"/>
    <s v="Madison Park"/>
    <s v="Marina|Anchorage|Fairbanks"/>
    <s v="COVERLET&amp;BEDSPR"/>
    <s v="MP13-7948"/>
    <s v="Aqua"/>
    <s v="Full/Queen"/>
    <x v="7"/>
    <n v="548"/>
    <n v="33538.22"/>
  </r>
  <r>
    <x v="2"/>
    <s v="Comfort Spaces"/>
    <s v="Kienna"/>
    <s v="COVERLET&amp;BEDSPR"/>
    <s v="CS14-0264"/>
    <s v="Grey"/>
    <s v="Twin/Twin "/>
    <x v="5"/>
    <n v="1679"/>
    <n v="33520.89"/>
  </r>
  <r>
    <x v="6"/>
    <s v="Madison Park"/>
    <s v="Serene|Belle|Monroe"/>
    <s v="SHOWER CURTAIN"/>
    <s v="MP70-3453"/>
    <s v="Purple"/>
    <s v="72x72&quot;"/>
    <x v="4"/>
    <n v="1740"/>
    <n v="33504.92"/>
  </r>
  <r>
    <x v="0"/>
    <s v="INK+IVY"/>
    <s v="Sonoma|Sonoma|Sonoma"/>
    <s v="DINING CHAIR"/>
    <s v="II108-0450"/>
    <s v="Reclaimed Grey"/>
    <s v="See below"/>
    <x v="11"/>
    <n v="217"/>
    <n v="33485.11"/>
  </r>
  <r>
    <x v="3"/>
    <s v="Serta"/>
    <s v="Corded Plush|Corded Plush|Corded Plush"/>
    <s v="ELECT BLANKET"/>
    <s v="ST54-0285"/>
    <s v="Ivory"/>
    <s v="King"/>
    <x v="7"/>
    <n v="376"/>
    <n v="33465.129999999997"/>
  </r>
  <r>
    <x v="7"/>
    <s v="True North by Sleep Philosophy"/>
    <s v="Soloft Plush|Soloft Plush|Soloft Plush"/>
    <s v="SHEET/SHEET SET"/>
    <s v="BL20-0869"/>
    <s v="Grey"/>
    <s v="Twin"/>
    <x v="4"/>
    <n v="1542"/>
    <n v="33460.04"/>
  </r>
  <r>
    <x v="7"/>
    <s v="Comfort Spaces"/>
    <s v="Cotton 144TC|Cotton 144TC|Cotton 144TC"/>
    <s v="SHEET/SHEET SET"/>
    <s v="CS20-1630"/>
    <s v="White"/>
    <s v="Twin"/>
    <x v="6"/>
    <n v="2140"/>
    <n v="33398.120000000003"/>
  </r>
  <r>
    <x v="3"/>
    <s v="Madison Park"/>
    <s v="Gia|Margot|Margot"/>
    <s v="COMFORTER (SET)"/>
    <s v="MP10-6209"/>
    <s v="Blush/White"/>
    <s v="Twin/Twin "/>
    <x v="4"/>
    <n v="1034"/>
    <n v="33385.54"/>
  </r>
  <r>
    <x v="3"/>
    <s v="Beautyrest"/>
    <s v="Zuri|Marselle|Marselle"/>
    <s v="ELECT BLANKET"/>
    <s v="BR54-4696"/>
    <s v="Ivory Texture"/>
    <s v="50x70&quot;"/>
    <x v="10"/>
    <n v="872"/>
    <n v="33385.26"/>
  </r>
  <r>
    <x v="2"/>
    <s v="Madison Park"/>
    <s v="Dune|Meyers|Connell"/>
    <s v="COMFORTER (SET)"/>
    <s v="MP10-069"/>
    <s v="Beige"/>
    <s v="Queen"/>
    <x v="7"/>
    <n v="495"/>
    <n v="33383.800000000003"/>
  </r>
  <r>
    <x v="3"/>
    <s v="Madison Park Essentials"/>
    <s v="Larkspur|Windsor|Windsor"/>
    <s v="COMFORTER (SET)"/>
    <s v="MPE10-616"/>
    <s v="Charcoal/Grey"/>
    <s v="King"/>
    <x v="4"/>
    <n v="999"/>
    <n v="33369.769999999997"/>
  </r>
  <r>
    <x v="7"/>
    <s v="Madison Park Essentials"/>
    <s v="Satin|Satin|Satin"/>
    <s v="SHEET/SHEET SET"/>
    <s v="MPE20-774"/>
    <s v="Blush"/>
    <s v="King"/>
    <x v="4"/>
    <n v="1595"/>
    <n v="33367.449999999997"/>
  </r>
  <r>
    <x v="3"/>
    <s v="Beautyrest"/>
    <s v="Electric Micro Fleece|Electric Micro Fleece|Electric Micro Fleece"/>
    <s v="ELECT BLANKET"/>
    <s v="BR54-0186"/>
    <s v="Blue"/>
    <s v="King"/>
    <x v="7"/>
    <n v="377"/>
    <n v="33360.699999999997"/>
  </r>
  <r>
    <x v="7"/>
    <s v="Comfort Spaces"/>
    <s v="Cotton 144TC|Cotton 144TC|Cotton 144TC"/>
    <s v="SHEET/SHEET SET"/>
    <s v="CS20-1658"/>
    <s v="Good Vibes"/>
    <s v="King"/>
    <x v="5"/>
    <n v="1375"/>
    <n v="33342.15"/>
  </r>
  <r>
    <x v="7"/>
    <s v="True North by Sleep Philosophy"/>
    <s v="Micro Fleece|Micro Fleece|Micro Fleece"/>
    <s v="SHEET/SHEET SET"/>
    <s v="SHET20-529"/>
    <s v="Grey"/>
    <s v="King"/>
    <x v="4"/>
    <n v="978"/>
    <n v="33294.33"/>
  </r>
  <r>
    <x v="0"/>
    <s v="INK+IVY"/>
    <s v="Jameson|Jameson|Jameson"/>
    <s v="NIGHTSTAND"/>
    <s v="II136-0554"/>
    <s v="Natural"/>
    <s v="See below"/>
    <x v="7"/>
    <n v="207"/>
    <n v="33293.74"/>
  </r>
  <r>
    <x v="3"/>
    <s v="INK+IVY"/>
    <s v="Bree Knit|Bree Knit|Bree Knit"/>
    <s v="THROW"/>
    <s v="II50-1297"/>
    <s v="Green"/>
    <s v="50x60&quot;"/>
    <x v="7"/>
    <n v="1653"/>
    <n v="33292.629999999997"/>
  </r>
  <r>
    <x v="2"/>
    <s v="Madison Park"/>
    <s v="Biloxi|Morris|Hudson"/>
    <s v="COMFORTER (SET)"/>
    <s v="MP10-920"/>
    <s v="Purple"/>
    <s v="King"/>
    <x v="7"/>
    <n v="444"/>
    <n v="33274.9"/>
  </r>
  <r>
    <x v="3"/>
    <s v="Beautyrest"/>
    <s v="Heated Microfiber|Heated Microfiber|Heated Microfiber"/>
    <s v="ELEC MATT PAD"/>
    <s v="BR55-0533"/>
    <s v="White"/>
    <s v="Twin"/>
    <x v="0"/>
    <n v="831"/>
    <n v="33274.36"/>
  </r>
  <r>
    <x v="2"/>
    <s v="Madison Park"/>
    <s v="Quebec|Mansfield|Vancouver"/>
    <s v="THROW"/>
    <s v="MP50-2985"/>
    <s v="Ivory"/>
    <s v="60x70&quot;"/>
    <x v="7"/>
    <n v="1945"/>
    <n v="33266.300000000003"/>
  </r>
  <r>
    <x v="8"/>
    <s v="Mi Zone"/>
    <s v="Brody|Cameron|Bradley"/>
    <s v="COMFORTER (SET)"/>
    <s v="MZ10-099"/>
    <s v="Blue"/>
    <s v="Full/Queen"/>
    <x v="7"/>
    <n v="964"/>
    <n v="33254.18"/>
  </r>
  <r>
    <x v="2"/>
    <s v="INK+IVY"/>
    <s v="Mila|Mila|Mila"/>
    <s v="COMFORTER (SET)"/>
    <s v="II10-1061"/>
    <s v="Navy"/>
    <s v="Full/Queen"/>
    <x v="4"/>
    <n v="484"/>
    <n v="33247.46"/>
  </r>
  <r>
    <x v="8"/>
    <s v="Urban Habitat Kids"/>
    <s v="Callie|Ensley|Kelsey"/>
    <s v="DUVET&amp;DUVET SET"/>
    <s v="UHK12-0139"/>
    <s v="Multi"/>
    <s v="Full/Queen"/>
    <x v="4"/>
    <n v="559"/>
    <n v="33236.94"/>
  </r>
  <r>
    <x v="11"/>
    <s v="Harbor House Blue"/>
    <s v="Crystal Beach|Crystal Beach|Crystal Beach"/>
    <s v="COMFORTER (SET)"/>
    <s v="HH10-703"/>
    <s v="White"/>
    <s v="King"/>
    <x v="8"/>
    <n v="257"/>
    <n v="33221.39"/>
  </r>
  <r>
    <x v="2"/>
    <s v="Comfort Spaces"/>
    <s v="Kienna|Kienna|Kienna"/>
    <s v="COVERLET&amp;BEDSPR"/>
    <s v="CS13-0546"/>
    <s v="White"/>
    <s v="75x39&quot;"/>
    <x v="5"/>
    <n v="1170"/>
    <n v="33204.6"/>
  </r>
  <r>
    <x v="2"/>
    <s v="Madison Park"/>
    <s v="Serene|Belle|Monroe"/>
    <s v="COMFORTER (SET)"/>
    <s v="MP10-308"/>
    <s v="Red"/>
    <s v="King"/>
    <x v="7"/>
    <n v="426"/>
    <n v="33163.97"/>
  </r>
  <r>
    <x v="0"/>
    <s v="Madison Park"/>
    <s v="Shandra II|Tessa|Tahlia"/>
    <s v="ACCENT BENCH"/>
    <s v="FPF18-0502"/>
    <s v="Charcoal"/>
    <s v="See below"/>
    <x v="7"/>
    <n v="386"/>
    <n v="33162.42"/>
  </r>
  <r>
    <x v="8"/>
    <s v="Intelligent Design"/>
    <s v="Cassie|Bridget|Rachel"/>
    <s v="COMFORTER (SET)"/>
    <s v="ID10-2357"/>
    <s v="Blush Multi"/>
    <s v="King/Cal K"/>
    <x v="8"/>
    <n v="650"/>
    <n v="33149.050000000003"/>
  </r>
  <r>
    <x v="2"/>
    <s v="Madison Park"/>
    <s v="Bayside|Nantucket|Rockaway"/>
    <s v="COVERLET&amp;BEDSPR"/>
    <s v="MP13-4474"/>
    <s v="Blue"/>
    <s v="Daybed"/>
    <x v="7"/>
    <n v="789"/>
    <n v="33040.94"/>
  </r>
  <r>
    <x v="3"/>
    <s v="Super Listing"/>
    <s v="Avril|Nami|Ombak"/>
    <s v="COMFORTER (SET)"/>
    <s v="AM10-0280"/>
    <s v="Green"/>
    <s v="Twin/Twin "/>
    <x v="8"/>
    <n v="1085"/>
    <n v="33027.69"/>
  </r>
  <r>
    <x v="7"/>
    <s v="Madison Park Essentials"/>
    <s v="Satin|Satin|Satin"/>
    <s v="SHEET/SHEET SET"/>
    <s v="MPE20-1132"/>
    <s v="Blue"/>
    <s v="Queen"/>
    <x v="7"/>
    <n v="1569"/>
    <n v="33023.74"/>
  </r>
  <r>
    <x v="2"/>
    <s v="Clean Spaces"/>
    <s v="Dover|Blakely|Reese"/>
    <s v="COMFORTER (SET)"/>
    <s v="LCN10-0105"/>
    <s v="Natural"/>
    <s v="Full/Queen"/>
    <x v="4"/>
    <n v="426"/>
    <n v="33009.050000000003"/>
  </r>
  <r>
    <x v="7"/>
    <s v="True North by Sleep Philosophy"/>
    <s v="Cozy Cotton Flannel|Cozy Cotton Flannel|Cozy Cotton Flannel"/>
    <s v="SHEET/SHEET SET"/>
    <s v="TN20-0081"/>
    <s v="Blue Plaid"/>
    <s v="Twin"/>
    <x v="4"/>
    <n v="2031"/>
    <n v="33008.370000000003"/>
  </r>
  <r>
    <x v="3"/>
    <s v="Madison Park"/>
    <s v="Chunky Double Knit|Chunky Double Knit|Chunky Double Knit"/>
    <s v="THROW"/>
    <s v="MP50-8215"/>
    <s v="Yellow"/>
    <s v="50x60&quot;"/>
    <x v="7"/>
    <n v="765"/>
    <n v="32948.550000000003"/>
  </r>
  <r>
    <x v="2"/>
    <s v="Madison Park"/>
    <s v="Laurel|Vivian|Piedmont"/>
    <s v="COMFORTER (SET)"/>
    <s v="MP10-2240"/>
    <s v="Navy"/>
    <s v="Queen"/>
    <x v="7"/>
    <n v="577"/>
    <n v="32925.94"/>
  </r>
  <r>
    <x v="0"/>
    <s v="Madison Park"/>
    <s v="Carson|Fillmore|Troy"/>
    <s v="DINING CHAIR"/>
    <s v="MP108-0987"/>
    <s v="Light Grey"/>
    <s v="See below"/>
    <x v="7"/>
    <n v="223"/>
    <n v="32912.57"/>
  </r>
  <r>
    <x v="3"/>
    <s v="Beautyrest"/>
    <s v="Electric Micro Fleece|Electric Micro Fleece|Electric Micro Fleece"/>
    <s v="ELECT BLANKET"/>
    <s v="BR54-0414"/>
    <s v="Grey"/>
    <s v="King"/>
    <x v="8"/>
    <n v="372"/>
    <n v="32910.75"/>
  </r>
  <r>
    <x v="2"/>
    <s v="Madison Park"/>
    <s v="Violette|Juliana|Valeria"/>
    <s v="COMFORTER (SET)"/>
    <s v="MP10-7140"/>
    <s v="Ivory/Taupe"/>
    <s v="Full/Queen"/>
    <x v="7"/>
    <n v="402"/>
    <n v="32910.17"/>
  </r>
  <r>
    <x v="2"/>
    <s v="Madison Park"/>
    <s v="Marina|Anchorage|Fairbanks"/>
    <s v="COMFORTER (SET)"/>
    <s v="MP10-7946"/>
    <s v="Aqua"/>
    <s v="Full/Queen"/>
    <x v="7"/>
    <n v="481"/>
    <n v="32872.25"/>
  </r>
  <r>
    <x v="7"/>
    <s v="True North by Sleep Philosophy"/>
    <s v="Cozy Cotton Flannel|Cozy Cotton Flannel|Cozy Cotton Flannel"/>
    <s v="SHEET/SHEET SET"/>
    <s v="TN20-0377"/>
    <s v="Grey Dogs"/>
    <s v="Twin"/>
    <x v="0"/>
    <n v="1958"/>
    <n v="32862.629999999997"/>
  </r>
  <r>
    <x v="2"/>
    <s v="INK+IVY"/>
    <s v="Imani|Imani|Imani"/>
    <s v="DUVET&amp;DUVET SET"/>
    <s v="II12-1277"/>
    <s v="White/Navy"/>
    <s v="King/Cal K"/>
    <x v="4"/>
    <n v="457"/>
    <n v="32858.17"/>
  </r>
  <r>
    <x v="2"/>
    <s v="Madison Park"/>
    <s v="Bayside|Nantucket|Rockaway"/>
    <s v="COMFORTER (SET)"/>
    <s v="MP10-505"/>
    <s v="Blue"/>
    <s v="King"/>
    <x v="7"/>
    <n v="383"/>
    <n v="32857.18"/>
  </r>
  <r>
    <x v="1"/>
    <s v="Madison Park"/>
    <s v="Galen|Colm|Paxton"/>
    <s v="WINDOW PANEL"/>
    <s v="MP40-7224"/>
    <s v="White"/>
    <s v="31x64&quot;"/>
    <x v="4"/>
    <n v="998"/>
    <n v="32836.550000000003"/>
  </r>
  <r>
    <x v="2"/>
    <s v="Madison Park"/>
    <s v="Emilia|Maisie|Grace"/>
    <s v="COMFORTER (SET)"/>
    <s v="MP10-8438"/>
    <s v="Silver"/>
    <s v="King"/>
    <x v="7"/>
    <n v="377"/>
    <n v="32835.42"/>
  </r>
  <r>
    <x v="6"/>
    <s v="Madison Park"/>
    <s v="Laurel|Vivian|Piedmont"/>
    <s v="SHOWER CURTAIN"/>
    <s v="MP70-439"/>
    <s v="Ivory"/>
    <s v="72x72&quot;"/>
    <x v="4"/>
    <n v="2222"/>
    <n v="32802.69"/>
  </r>
  <r>
    <x v="2"/>
    <s v="INK+IVY"/>
    <s v="Arizona|Arizona|Arizona"/>
    <s v="COMFORTER (SET)"/>
    <s v="II10-1112"/>
    <s v="Yellow"/>
    <s v="Full/Queen"/>
    <x v="4"/>
    <n v="397"/>
    <n v="32767.13"/>
  </r>
  <r>
    <x v="2"/>
    <s v="Madison Park"/>
    <s v="Viola|Aeriela|Eugenia"/>
    <s v="DUVET&amp;DUVET SET"/>
    <s v="MP12-7104"/>
    <s v="Taupe"/>
    <s v="Full/Queen"/>
    <x v="7"/>
    <n v="592"/>
    <n v="32760.03"/>
  </r>
  <r>
    <x v="7"/>
    <s v="True North by Sleep Philosophy"/>
    <s v="Cozy Cotton Flannel|Cozy Cotton Flannel|Cozy Cotton Flannel"/>
    <s v="SHEET/SHEET SET"/>
    <s v="TN20-0073"/>
    <s v="Tan Plaid"/>
    <s v="Queen"/>
    <x v="4"/>
    <n v="1333"/>
    <n v="32732.95"/>
  </r>
  <r>
    <x v="2"/>
    <s v="Madison Park"/>
    <s v="Quebec|Mansfield|Vancouver"/>
    <s v="COVERLET&amp;BEDSPR"/>
    <s v="MP13-6150"/>
    <s v="Purple"/>
    <s v="King/Cal K"/>
    <x v="4"/>
    <n v="767"/>
    <n v="32719.58"/>
  </r>
  <r>
    <x v="8"/>
    <s v="Urban Habitat Kids"/>
    <s v="Cloud|Bliss|Euphoria"/>
    <s v="COMFORTER (SET)"/>
    <s v="UHK10-0017"/>
    <s v="Blue"/>
    <s v="Twin"/>
    <x v="8"/>
    <n v="753"/>
    <n v="32676.240000000002"/>
  </r>
  <r>
    <x v="2"/>
    <s v="Madison Park Essentials"/>
    <s v="Brystol|Cadence|Isabella"/>
    <s v="COMFORTER (SET)"/>
    <s v="MPE10-979"/>
    <s v="Black"/>
    <s v="Cal King"/>
    <x v="7"/>
    <n v="302"/>
    <n v="32675.360000000001"/>
  </r>
  <r>
    <x v="0"/>
    <s v="Martha Stewart"/>
    <s v="Salina|Salina|Salina"/>
    <s v="BED"/>
    <s v="MT115-1210"/>
    <s v="Toasted Almond"/>
    <s v="See below"/>
    <x v="10"/>
    <n v="57"/>
    <n v="32657.35"/>
  </r>
  <r>
    <x v="0"/>
    <s v="Madison Park"/>
    <s v="Parker|Avalon|Avenu"/>
    <s v="OCCASIONL TABLE"/>
    <s v="MP120-1065"/>
    <s v="Off-White/Natural"/>
    <s v="See below"/>
    <x v="7"/>
    <n v="272"/>
    <n v="32613.360000000001"/>
  </r>
  <r>
    <x v="3"/>
    <s v="Madison Park"/>
    <s v="Freshspun Basketweave|Freshspun Basketweave|Freshspun Basketweave"/>
    <s v="BLANKET"/>
    <s v="BL51N-0858"/>
    <s v="Navy"/>
    <s v="Full/Queen"/>
    <x v="7"/>
    <n v="1785"/>
    <n v="32595.67"/>
  </r>
  <r>
    <x v="7"/>
    <s v="Beautyrest"/>
    <s v="600 Thread Count|600 Thread Count|600 Thread Count"/>
    <s v="SHEET/SHEET SET"/>
    <s v="BR20-1921"/>
    <s v="Teal"/>
    <s v="King"/>
    <x v="4"/>
    <n v="907"/>
    <n v="32571.33"/>
  </r>
  <r>
    <x v="3"/>
    <s v="Beautyrest"/>
    <s v="Microplush|Microplush|Microplush"/>
    <s v="ELECT BLANKET"/>
    <s v="BR54-4128"/>
    <s v="Gray"/>
    <s v="Queen"/>
    <x v="7"/>
    <n v="307"/>
    <n v="32533.21"/>
  </r>
  <r>
    <x v="2"/>
    <s v="Madison Park"/>
    <s v="Lola|Brianna|Victoria"/>
    <s v="COVERLET&amp;BEDSPR"/>
    <s v="MP13-2312"/>
    <s v="Taupe Grey/Purple"/>
    <s v="Full/Queen"/>
    <x v="8"/>
    <n v="523"/>
    <n v="32532.45"/>
  </r>
  <r>
    <x v="7"/>
    <s v="Woolrich"/>
    <s v="Cotton Flannel|Cotton Flannel|Cotton Flannel"/>
    <s v="SHEET/SHEET SET"/>
    <s v="WR20-1794"/>
    <s v="Green Plaid"/>
    <s v="King"/>
    <x v="4"/>
    <n v="972"/>
    <n v="32530.81"/>
  </r>
  <r>
    <x v="3"/>
    <s v="Serta"/>
    <s v="Heated Faux Feathersoft|Heated Faux Feathersoft|Heated Faux Feathersoft"/>
    <s v="ELECT BLANKET"/>
    <s v="ST54-3605"/>
    <s v="Ivory"/>
    <s v="Queen"/>
    <x v="6"/>
    <n v="347"/>
    <n v="32520.84"/>
  </r>
  <r>
    <x v="7"/>
    <s v="Madison Park Essentials"/>
    <s v="Satin|Satin|Satin"/>
    <s v="SHEET/SHEET SET"/>
    <s v="MPE20-901"/>
    <s v="White"/>
    <s v="King"/>
    <x v="4"/>
    <n v="1459"/>
    <n v="32519.78"/>
  </r>
  <r>
    <x v="2"/>
    <s v="Madison Park"/>
    <s v="Bellagio|Venetian|Mirage"/>
    <s v="SHOWER CURTAIN"/>
    <s v="MP70-3035"/>
    <s v="Brown"/>
    <s v="72x72&quot;"/>
    <x v="7"/>
    <n v="2051"/>
    <n v="32513.27"/>
  </r>
  <r>
    <x v="2"/>
    <s v="Super Listing"/>
    <s v="Porter|Evans|Walker"/>
    <s v="DUVET&amp;DUVET SET"/>
    <s v="AM12-0035"/>
    <s v="Grey"/>
    <s v="Queen"/>
    <x v="1"/>
    <n v="1524"/>
    <n v="32502.85"/>
  </r>
  <r>
    <x v="1"/>
    <s v="Intelligent Design"/>
    <s v="Azza|Charvi|Diah"/>
    <s v="CUSHION/POUF"/>
    <s v="ID31-2449"/>
    <s v="Dusty Peach"/>
    <s v="20x20&quot;"/>
    <x v="10"/>
    <n v="1483"/>
    <n v="32486.52"/>
  </r>
  <r>
    <x v="2"/>
    <s v="Woolrich"/>
    <s v="Huntington|Huntington|Huntington"/>
    <s v="COVERLET&amp;BEDSPR"/>
    <s v="WR14-1725"/>
    <s v="Red"/>
    <s v="King/Cal K"/>
    <x v="4"/>
    <n v="551"/>
    <n v="32462.48"/>
  </r>
  <r>
    <x v="3"/>
    <s v="Serta"/>
    <s v="Corded Plush|Corded Plush|Corded Plush"/>
    <s v="ELECT BLANKET"/>
    <s v="ST54-0284"/>
    <s v="Ivory"/>
    <s v="Queen"/>
    <x v="7"/>
    <n v="402"/>
    <n v="32461.22"/>
  </r>
  <r>
    <x v="6"/>
    <s v="INK+IVY"/>
    <s v="Asher|Asher|Asher"/>
    <s v="BATH RUG"/>
    <s v="II72-1338"/>
    <s v="Black"/>
    <s v="20x32&quot;"/>
    <x v="7"/>
    <n v="2126"/>
    <n v="32458.240000000002"/>
  </r>
  <r>
    <x v="2"/>
    <s v="Madison Park"/>
    <s v="Laurel|Vivian|Piedmont"/>
    <s v="COMFORTER (SET)"/>
    <s v="MP10-3281"/>
    <s v="Black"/>
    <s v="Cal King"/>
    <x v="7"/>
    <n v="478"/>
    <n v="32416.57"/>
  </r>
  <r>
    <x v="3"/>
    <s v="INK+IVY"/>
    <s v="Bree Knit|Bree Knit|Bree Knit"/>
    <s v="BLANKET"/>
    <s v="II51-726"/>
    <s v="Ivory"/>
    <s v="King"/>
    <x v="7"/>
    <n v="709"/>
    <n v="32399.55"/>
  </r>
  <r>
    <x v="4"/>
    <s v="Madison Park"/>
    <s v="Cambria|Parkman|Parkman"/>
    <s v="BLANKET"/>
    <s v="MP51-7651"/>
    <s v="Charcoal"/>
    <s v="King"/>
    <x v="7"/>
    <n v="1069"/>
    <n v="32397.58"/>
  </r>
  <r>
    <x v="2"/>
    <s v="Madison Park"/>
    <s v="Laurel|Vivian|Piedmont"/>
    <s v="COMFORTER (SET)"/>
    <s v="MP10-2241"/>
    <s v="Navy"/>
    <s v="King"/>
    <x v="7"/>
    <n v="478"/>
    <n v="32382.799999999999"/>
  </r>
  <r>
    <x v="0"/>
    <s v="INK+IVY"/>
    <s v="Marino|Marino|Marino"/>
    <s v="BAR STOOL"/>
    <s v="II104-0490"/>
    <s v="Ivory"/>
    <s v="See below"/>
    <x v="7"/>
    <n v="463"/>
    <n v="32375.43"/>
  </r>
  <r>
    <x v="1"/>
    <s v="SunSmart"/>
    <s v="Mirage|Elysia|Azalea"/>
    <s v="WINDOW PANEL"/>
    <s v="SS40-0013"/>
    <s v="Champagne"/>
    <s v="50x84&quot;"/>
    <x v="4"/>
    <n v="1924"/>
    <n v="32373.5"/>
  </r>
  <r>
    <x v="2"/>
    <s v="Madison Park"/>
    <s v="Quincy|Pierce|Ramsey"/>
    <s v="COMFORTER (SET)"/>
    <s v="MP10-760"/>
    <s v="Khaki"/>
    <s v="Cal King"/>
    <x v="8"/>
    <n v="349"/>
    <n v="32370.39"/>
  </r>
  <r>
    <x v="3"/>
    <s v="Beautyrest"/>
    <s v="Heated Microlight to Berber|Heated Microlight to Berber"/>
    <s v="ELECT BLANKET"/>
    <s v="BR54-0416"/>
    <s v="Grey"/>
    <s v="Twin"/>
    <x v="0"/>
    <n v="585"/>
    <n v="32361.87"/>
  </r>
  <r>
    <x v="3"/>
    <s v="Clean Spaces"/>
    <s v="Gauze|Gauze|Gauze"/>
    <s v="BLANKET"/>
    <s v="LCN51N-0028"/>
    <s v="Blue"/>
    <s v="King"/>
    <x v="7"/>
    <n v="888"/>
    <n v="32346.86"/>
  </r>
  <r>
    <x v="2"/>
    <s v="Madison Park"/>
    <s v="Laurel|Vivian|Piedmont"/>
    <s v="COMFORTER (SET)"/>
    <s v="MP10-738"/>
    <s v="White"/>
    <s v="Queen"/>
    <x v="7"/>
    <n v="568"/>
    <n v="32345.19"/>
  </r>
  <r>
    <x v="6"/>
    <s v="Madison Park"/>
    <s v="Evan|Ethan|Jordan"/>
    <s v="BATH RUG"/>
    <s v="MP72-3606"/>
    <s v="Grey"/>
    <s v="24x40&quot;"/>
    <x v="7"/>
    <n v="1639"/>
    <n v="32342.62"/>
  </r>
  <r>
    <x v="3"/>
    <s v="Beautyrest"/>
    <s v="Heated Microlight to Berber|Heated Microlight to Berber"/>
    <s v="ELECT BLANKET"/>
    <s v="BR54-0378"/>
    <s v="Blue"/>
    <s v="Full"/>
    <x v="8"/>
    <n v="500"/>
    <n v="32339.040000000001"/>
  </r>
  <r>
    <x v="2"/>
    <s v="Madison Park"/>
    <s v="Dawn|Vanessa|Stella"/>
    <s v="COMFORTER (SET)"/>
    <s v="MP10-6867"/>
    <s v="Blush"/>
    <s v="King"/>
    <x v="8"/>
    <n v="319"/>
    <n v="32332.18"/>
  </r>
  <r>
    <x v="2"/>
    <s v="Super Listing"/>
    <s v="Phoebe|Himari|Hannah"/>
    <s v="COMFORTER (SET)"/>
    <s v="AM10-0190"/>
    <s v="Gray"/>
    <s v="King/Cal K"/>
    <x v="4"/>
    <n v="993"/>
    <n v="32290.55"/>
  </r>
  <r>
    <x v="2"/>
    <s v="Madison Park"/>
    <s v="Bayside|Nantucket|Rockaway"/>
    <s v="COVERLET&amp;BEDSPR"/>
    <s v="MP13-374"/>
    <s v="Blue"/>
    <s v="Full/Queen"/>
    <x v="7"/>
    <n v="588"/>
    <n v="32279.200000000001"/>
  </r>
  <r>
    <x v="0"/>
    <s v="Madison Park"/>
    <s v="Heston|Lea|Kileen"/>
    <s v="ACCENT CHAIR"/>
    <s v="MP100-0617"/>
    <s v="Grey"/>
    <s v="See below"/>
    <x v="11"/>
    <n v="165"/>
    <n v="32271.87"/>
  </r>
  <r>
    <x v="7"/>
    <s v="Beautyrest"/>
    <s v="1500TC Solid Cooling Sheet Set"/>
    <s v="SHEET/SHEET SET"/>
    <s v="BR20-4658"/>
    <s v="Light Gray"/>
    <s v="King"/>
    <x v="13"/>
    <n v="1009"/>
    <n v="32267.82"/>
  </r>
  <r>
    <x v="2"/>
    <s v="INK+IVY"/>
    <s v="Kara|Kara|Kara"/>
    <s v="COMFORTER (SET)"/>
    <s v="II10-1104"/>
    <s v="Aqua"/>
    <s v="Full/Queen"/>
    <x v="8"/>
    <n v="437"/>
    <n v="32260.66"/>
  </r>
  <r>
    <x v="3"/>
    <s v="Intelligent Design"/>
    <s v="Malea|Leena|Leena"/>
    <s v="COMFORTER (SET)"/>
    <s v="ID10-1701"/>
    <s v="Ivory"/>
    <s v="King/Cal K"/>
    <x v="4"/>
    <n v="695"/>
    <n v="32258.240000000002"/>
  </r>
  <r>
    <x v="6"/>
    <s v="Madison Park Essentials"/>
    <s v="Saben|Barret|Seth"/>
    <s v="SHOWER CURTAIN"/>
    <s v="MPE70-1030"/>
    <s v="Taupe/Black"/>
    <s v="72x72&quot;"/>
    <x v="4"/>
    <n v="2123"/>
    <n v="32239.15"/>
  </r>
  <r>
    <x v="2"/>
    <s v="Madison Park Signature"/>
    <s v="Harmony|Harmony|Harmony"/>
    <s v="COVERLET&amp;BEDSPR"/>
    <s v="MPS13-500"/>
    <s v="Blue"/>
    <s v="Full/Queen"/>
    <x v="8"/>
    <n v="429"/>
    <n v="32218.44"/>
  </r>
  <r>
    <x v="6"/>
    <s v="Madison Park"/>
    <s v="Laurel|Vivian|Piedmont"/>
    <s v="SHOWER CURTAIN"/>
    <s v="MP70-896"/>
    <s v="White"/>
    <s v="72x72&quot;"/>
    <x v="4"/>
    <n v="2205"/>
    <n v="32193.25"/>
  </r>
  <r>
    <x v="7"/>
    <s v="Intelligent Design"/>
    <s v="Cozy Soft|Cozy Soft|Cozy Soft"/>
    <s v="SHEET/SHEET SET"/>
    <s v="ID20-1753"/>
    <s v="Teal Dogs"/>
    <s v="Twin"/>
    <x v="4"/>
    <n v="1860"/>
    <n v="32192"/>
  </r>
  <r>
    <x v="8"/>
    <s v="Intelligent Design"/>
    <s v="Abby|Lara|Nicole"/>
    <s v="COMFORTER (SET)"/>
    <s v="ID10-1675"/>
    <s v="Plum"/>
    <s v="Full/Queen"/>
    <x v="7"/>
    <n v="636"/>
    <n v="32118.14"/>
  </r>
  <r>
    <x v="4"/>
    <s v="Sleep Philosophy"/>
    <s v="Serenity|Harmony|Harmony"/>
    <s v="MATT PAD/TOPPER"/>
    <s v="BASI16-0180"/>
    <s v="White"/>
    <s v="Cal King"/>
    <x v="7"/>
    <n v="1371"/>
    <n v="32112.61"/>
  </r>
  <r>
    <x v="7"/>
    <s v="Beautyrest"/>
    <s v="600 Thread Count|600 Thread Count|600 Thread Count"/>
    <s v="SHEET/SHEET SET"/>
    <s v="BR20-1008"/>
    <s v="Charcoal"/>
    <s v="King"/>
    <x v="4"/>
    <n v="895"/>
    <n v="32104.720000000001"/>
  </r>
  <r>
    <x v="7"/>
    <s v="True North by Sleep Philosophy"/>
    <s v="Cozy Cotton Flannel|Cozy Cotton Flannel|Cozy Cotton Flannel"/>
    <s v="SHEET/SHEET SET"/>
    <s v="TN20-0359"/>
    <s v="Aqua Dots"/>
    <s v="Twin"/>
    <x v="4"/>
    <n v="1952"/>
    <n v="32097.83"/>
  </r>
  <r>
    <x v="2"/>
    <s v="Madison Park"/>
    <s v="Palisades|Hanover|Overland"/>
    <s v="COMFORTER (SET)"/>
    <s v="MP10-185"/>
    <s v="Coral"/>
    <s v="King"/>
    <x v="7"/>
    <n v="404"/>
    <n v="32058.44"/>
  </r>
  <r>
    <x v="11"/>
    <s v="Harbor House Blue"/>
    <s v="Kiawah Island|Kiawah Island|Kiawah Island"/>
    <s v="COMFORTER (SET)"/>
    <s v="HH10-1852"/>
    <s v="Blue"/>
    <s v="King"/>
    <x v="7"/>
    <n v="274"/>
    <n v="32044.39"/>
  </r>
  <r>
    <x v="4"/>
    <s v="Sleep Philosophy"/>
    <s v="Bed Guardian|Bed Guardian|Bed Guardian"/>
    <s v="COMFORTER (SET)"/>
    <s v="BASI10-0313"/>
    <s v="White"/>
    <s v="Full/Queen"/>
    <x v="7"/>
    <n v="1266"/>
    <n v="32026.95"/>
  </r>
  <r>
    <x v="4"/>
    <s v="Madison Park Signature"/>
    <s v="500 Thread Count Luxury Collection|500 Thread Count Luxury Collection|500 T"/>
    <s v="DUVET&amp;DUVET SET"/>
    <s v="MPS12-509"/>
    <s v="White/White"/>
    <s v="King/Cal K"/>
    <x v="7"/>
    <n v="391"/>
    <n v="32019.31"/>
  </r>
  <r>
    <x v="7"/>
    <s v="Intelligent Design"/>
    <s v="Cozy Soft|Cozy Soft|Cozy Soft"/>
    <s v="SHEET/SHEET SET"/>
    <s v="ID20-1555"/>
    <s v="Grey/Pink Cats"/>
    <s v="Queen"/>
    <x v="4"/>
    <n v="1271"/>
    <n v="31978.49"/>
  </r>
  <r>
    <x v="2"/>
    <s v="Madison Park"/>
    <s v="Isla|Loleta|Lian"/>
    <s v="COMFORTER (SET)"/>
    <s v="MP10-5805"/>
    <s v="Blue"/>
    <s v="Cal King"/>
    <x v="4"/>
    <n v="338"/>
    <n v="31974.240000000002"/>
  </r>
  <r>
    <x v="2"/>
    <s v="Madison Park"/>
    <s v="Aubrey|Whitman|Charlotte"/>
    <s v="COMFORTER (SET)"/>
    <s v="MP10-321"/>
    <s v="Red"/>
    <s v="Cal King"/>
    <x v="7"/>
    <n v="299"/>
    <n v="31950.080000000002"/>
  </r>
  <r>
    <x v="0"/>
    <s v="Opalhouse designed with Jungalow"/>
    <s v="Maddalena|Maddalena|Maddalena"/>
    <s v="OTTOMAN"/>
    <s v="TG101-0275"/>
    <s v="Rust"/>
    <s v="See below"/>
    <x v="2"/>
    <n v="507"/>
    <n v="31941"/>
  </r>
  <r>
    <x v="6"/>
    <s v="Madison Park Signature"/>
    <s v="Marshmallow|Marshmallow|Marshmallow"/>
    <s v="BATH RUG"/>
    <s v="MPS72-480"/>
    <s v="Slate Blue"/>
    <s v="24x72&quot;"/>
    <x v="4"/>
    <n v="942"/>
    <n v="31937.55"/>
  </r>
  <r>
    <x v="6"/>
    <s v="Madison Park"/>
    <s v="Evan|Ethan|Jordan"/>
    <s v="BATH RUG"/>
    <s v="MP72-3605"/>
    <s v="Grey"/>
    <s v="24x44&quot;"/>
    <x v="7"/>
    <n v="2230"/>
    <n v="31927.48"/>
  </r>
  <r>
    <x v="2"/>
    <s v="Madison Park Essentials"/>
    <s v="Saben|Barret|Seth"/>
    <s v="COMFORTER (SET)"/>
    <s v="MPE10-694"/>
    <s v="Aqua"/>
    <s v="Full"/>
    <x v="1"/>
    <n v="495"/>
    <n v="31909.77"/>
  </r>
  <r>
    <x v="2"/>
    <s v="Madison Park"/>
    <s v="Dune|Meyers|Connell"/>
    <s v="COMFORTER (SET)"/>
    <s v="MP10-148"/>
    <s v="Grey"/>
    <s v="Cal King"/>
    <x v="7"/>
    <n v="413"/>
    <n v="31907.3"/>
  </r>
  <r>
    <x v="3"/>
    <s v="Serta"/>
    <s v="Wyatt AZ|Wyatt AZ|Wyatt AZ"/>
    <s v="ELEC MATT PAD"/>
    <s v="ST55-0070"/>
    <s v="White"/>
    <s v="Full"/>
    <x v="5"/>
    <n v="576"/>
    <n v="31885.08"/>
  </r>
  <r>
    <x v="7"/>
    <s v="Madison Park Essentials"/>
    <s v="Satin|Satin|Satin"/>
    <s v="SHEET/SHEET SET"/>
    <s v="MPE20-1147"/>
    <s v="Emerald"/>
    <s v="King"/>
    <x v="7"/>
    <n v="1282"/>
    <n v="31882.62"/>
  </r>
  <r>
    <x v="5"/>
    <s v="Madison Park"/>
    <s v="Rossi|Rosalie|Jax"/>
    <s v="AWD"/>
    <s v="MP167-0096"/>
    <s v="Blue"/>
    <s v="See below"/>
    <x v="7"/>
    <n v="682"/>
    <n v="31866.28"/>
  </r>
  <r>
    <x v="3"/>
    <s v="Super Listing"/>
    <s v="Avril|Nami|Ombak"/>
    <s v="COMFORTER (SET)"/>
    <s v="AM10-0283"/>
    <s v="Blue"/>
    <s v="Twin/Twin "/>
    <x v="4"/>
    <n v="1059"/>
    <n v="31825.35"/>
  </r>
  <r>
    <x v="8"/>
    <s v="Intelligent Design"/>
    <s v="Felicia|Isabel|Alyssa"/>
    <s v="COMFORTER (SET)"/>
    <s v="ID10-1661"/>
    <s v="Navy"/>
    <s v="Full/Queen"/>
    <x v="8"/>
    <n v="856"/>
    <n v="31811.3"/>
  </r>
  <r>
    <x v="4"/>
    <s v="True North by Sleep Philosophy"/>
    <s v="Heavy Warmth|Heavy Warmth|Heavy Warmth"/>
    <s v="COMFORTER (SET)"/>
    <s v="TN10-0538"/>
    <s v="Light Grey"/>
    <s v="King/Cal K"/>
    <x v="7"/>
    <n v="540"/>
    <n v="31804.46"/>
  </r>
  <r>
    <x v="3"/>
    <s v="Intelligent Design"/>
    <s v="Brielle|Ella|Ella"/>
    <s v="COMFORTER (SET)"/>
    <s v="ID10-2151"/>
    <s v="Aqua"/>
    <s v="King/Cal K"/>
    <x v="4"/>
    <n v="743"/>
    <n v="31800.45"/>
  </r>
  <r>
    <x v="2"/>
    <s v="Super Listing"/>
    <s v="Porter|Evans|Walker"/>
    <s v="COMFORTER (SET)"/>
    <s v="AM10-0001"/>
    <s v="Grey"/>
    <s v="Twin/Twin "/>
    <x v="1"/>
    <n v="1427"/>
    <n v="31787.919999999998"/>
  </r>
  <r>
    <x v="7"/>
    <s v="Comfort Spaces"/>
    <s v="Microfiber Coolmax|Microfiber Coolmax|Microfiber Coolmax"/>
    <s v="SHEET/SHEET SET"/>
    <s v="CS20-1475"/>
    <s v="Light Grey"/>
    <s v="Queen"/>
    <x v="5"/>
    <n v="3375"/>
    <n v="31780.68"/>
  </r>
  <r>
    <x v="2"/>
    <s v="510 Design"/>
    <s v="Oakley|Hayley|Glen"/>
    <s v="COVERLET&amp;BEDSPR"/>
    <s v="5DS13-0170"/>
    <s v="Seafoam"/>
    <s v="Full/Queen"/>
    <x v="8"/>
    <n v="933"/>
    <n v="31772.52"/>
  </r>
  <r>
    <x v="11"/>
    <s v="Harbor House Blue"/>
    <s v="Morgan|Morgan|Morgan"/>
    <s v="COMFORTER (SET)"/>
    <s v="HH10-1825"/>
    <s v="White/Grey"/>
    <s v="Queen"/>
    <x v="0"/>
    <n v="284"/>
    <n v="31771.599999999999"/>
  </r>
  <r>
    <x v="3"/>
    <s v="Intelligent Design"/>
    <s v="Malea|Leena|Leena"/>
    <s v="DUVET&amp;DUVET SET"/>
    <s v="ID12-1929"/>
    <s v="Blush"/>
    <s v="Twin"/>
    <x v="4"/>
    <n v="1082"/>
    <n v="31768.22"/>
  </r>
  <r>
    <x v="3"/>
    <s v="INK+IVY"/>
    <s v="Bree Knit|Bree Knit|Bree Knit"/>
    <s v="THROW"/>
    <s v="II50-1145"/>
    <s v="Indigo"/>
    <s v="50x60&quot;"/>
    <x v="8"/>
    <n v="1602"/>
    <n v="31764.36"/>
  </r>
  <r>
    <x v="7"/>
    <s v="Comfort Spaces"/>
    <s v="Cotton Flannel 135GSM|Cotton Flannel 135GSM|Cotton Flannel 135GSM"/>
    <s v="SHEET/SHEET SET"/>
    <s v="CS20-0386"/>
    <s v="Solid Grey"/>
    <s v="Queen"/>
    <x v="3"/>
    <n v="1334"/>
    <n v="31762.54"/>
  </r>
  <r>
    <x v="8"/>
    <s v="Intelligent Design"/>
    <s v="Cassiopeia|Karissa|Lisa"/>
    <s v="DUVET&amp;DUVET SET"/>
    <s v="ID12-1990"/>
    <s v="Aqua"/>
    <s v="Full/Queen"/>
    <x v="7"/>
    <n v="987"/>
    <n v="31749.85"/>
  </r>
  <r>
    <x v="7"/>
    <s v="True North by Sleep Philosophy"/>
    <s v="Cozy Cotton Flannel|Cozy Cotton Flannel|Cozy Cotton Flannel"/>
    <s v="SHEET/SHEET SET"/>
    <s v="TN20-0106"/>
    <s v="Grey Solid"/>
    <s v="Twin"/>
    <x v="7"/>
    <n v="2001"/>
    <n v="31734.63"/>
  </r>
  <r>
    <x v="2"/>
    <s v="Madison Park"/>
    <s v="Lacey|Marla|Arliss"/>
    <s v="COMFORTER (SET)"/>
    <s v="MP10-8343"/>
    <s v="Grey"/>
    <s v="Queen"/>
    <x v="7"/>
    <n v="653"/>
    <n v="31708.48"/>
  </r>
  <r>
    <x v="2"/>
    <s v="INK+IVY"/>
    <s v="Ellipse|Ellipse|Ellipse"/>
    <s v="COMFORTER (SET)"/>
    <s v="II10-1052"/>
    <s v="Blush"/>
    <s v="Full/Queen"/>
    <x v="8"/>
    <n v="487"/>
    <n v="31706.63"/>
  </r>
  <r>
    <x v="4"/>
    <s v="Madison Park"/>
    <s v="Winfield|Westport|Westport"/>
    <s v="COMFORTER (SET)"/>
    <s v="MP10-8362"/>
    <s v="Tan"/>
    <s v="Full/Queen"/>
    <x v="10"/>
    <n v="784"/>
    <n v="31683.439999999999"/>
  </r>
  <r>
    <x v="9"/>
    <s v="Madison Park Signature"/>
    <s v="800GSM|800GSM|800GSM"/>
    <s v="BATH TOWEL"/>
    <s v="MPS73-540"/>
    <s v="Dark Navy"/>
    <s v="8-Piece"/>
    <x v="9"/>
    <n v="866"/>
    <n v="31641.03"/>
  </r>
  <r>
    <x v="2"/>
    <s v="Madison Park Essentials"/>
    <s v="Knowles|Glendale|Cabrillo"/>
    <s v="COMFORTER (SET)"/>
    <s v="MPE10-161"/>
    <s v="Aqua"/>
    <s v="King"/>
    <x v="7"/>
    <n v="448"/>
    <n v="31633.48"/>
  </r>
  <r>
    <x v="8"/>
    <s v="Urban Habitat Kids"/>
    <s v="Cloud|Bliss|Euphoria"/>
    <s v="COMFORTER (SET)"/>
    <s v="UHK10-0014"/>
    <s v="Pink"/>
    <s v="Full/Queen"/>
    <x v="8"/>
    <n v="558"/>
    <n v="31608.52"/>
  </r>
  <r>
    <x v="6"/>
    <s v="Madison Park"/>
    <s v="Ara|Loire|Maris"/>
    <s v="SHOWER CURTAIN"/>
    <s v="MP70-6595"/>
    <s v="Grey"/>
    <s v="72x72&quot;"/>
    <x v="7"/>
    <n v="2199"/>
    <n v="31604.04"/>
  </r>
  <r>
    <x v="2"/>
    <s v="Madison Park"/>
    <s v="Princeton|Dartmouth|Cambridge"/>
    <s v="COMFORTER (SET)"/>
    <s v="MP10-697"/>
    <s v="Red"/>
    <s v="Queen"/>
    <x v="7"/>
    <n v="535"/>
    <n v="31594.51"/>
  </r>
  <r>
    <x v="7"/>
    <s v="Beautyrest"/>
    <s v="600 Thread Count|600 Thread Count|600 Thread Count"/>
    <s v="SHEET/SHEET SET"/>
    <s v="BR20-0986"/>
    <s v="White"/>
    <s v="Full"/>
    <x v="4"/>
    <n v="1054"/>
    <n v="31567.95"/>
  </r>
  <r>
    <x v="3"/>
    <s v="Madison Park"/>
    <s v="Zuri|Marselle|Marselle"/>
    <s v="COMFORTER (SET)"/>
    <s v="MP10-4861"/>
    <s v="Sand"/>
    <s v="King"/>
    <x v="4"/>
    <n v="542"/>
    <n v="31563.37"/>
  </r>
  <r>
    <x v="2"/>
    <s v="Madison Park Essentials"/>
    <s v="Jaxon|Deacon|Ryder"/>
    <s v="COMFORTER (SET)"/>
    <s v="MPE10-1037"/>
    <s v="Taupe/Grey"/>
    <s v="Full"/>
    <x v="7"/>
    <n v="796"/>
    <n v="31559.54"/>
  </r>
  <r>
    <x v="5"/>
    <s v="INK+IVY"/>
    <s v="Blue Drift|Blue Drift|Blue Drift"/>
    <s v="CANVAS"/>
    <s v="MT95C-0036A"/>
    <s v="Multi"/>
    <s v="See below"/>
    <x v="4"/>
    <n v="349"/>
    <n v="31548.51"/>
  </r>
  <r>
    <x v="2"/>
    <s v="Madison Park"/>
    <s v="Veronica|Pansy|Danica"/>
    <s v="COMFORTER (SET)"/>
    <s v="MP10-7824"/>
    <s v="Off-White"/>
    <s v="King/Cal K"/>
    <x v="7"/>
    <n v="354"/>
    <n v="31544.76"/>
  </r>
  <r>
    <x v="3"/>
    <s v="Madison Park"/>
    <s v="Duke|York|York"/>
    <s v="NORMAL PILLOW"/>
    <s v="MP30-2997"/>
    <s v="Black"/>
    <s v="20x20&quot;"/>
    <x v="8"/>
    <n v="2079"/>
    <n v="31543.82"/>
  </r>
  <r>
    <x v="4"/>
    <s v="Madison Park"/>
    <s v="Coleman|Campbell|Campbell"/>
    <s v="BLANKET"/>
    <s v="MP51-6375"/>
    <s v="Ivory"/>
    <s v="Full/Queen"/>
    <x v="7"/>
    <n v="1217"/>
    <n v="31537.94"/>
  </r>
  <r>
    <x v="3"/>
    <s v="Madison Park"/>
    <s v="Zuri|Marselle|Marselle"/>
    <s v="COMFORTER (SET)"/>
    <s v="MP10-3073"/>
    <s v="Tan"/>
    <s v="King"/>
    <x v="7"/>
    <n v="538"/>
    <n v="31516.83"/>
  </r>
  <r>
    <x v="2"/>
    <s v="Madison Park"/>
    <s v="Tangiers|Moraga|Menara"/>
    <s v="COVERLET&amp;BEDSPR"/>
    <s v="MP13-1523"/>
    <s v="Orange"/>
    <s v="Full/Queen"/>
    <x v="7"/>
    <n v="594"/>
    <n v="31493.24"/>
  </r>
  <r>
    <x v="2"/>
    <s v="Madison Park"/>
    <s v="Lola|Brianna|Victoria"/>
    <s v="COMFORTER (SET)"/>
    <s v="MP10-2640"/>
    <s v="Aqua"/>
    <s v="King"/>
    <x v="7"/>
    <n v="395"/>
    <n v="31466.03"/>
  </r>
  <r>
    <x v="2"/>
    <s v="Super Listing"/>
    <s v="Gabby|Maddie|Julie/Libby"/>
    <s v="COMFORTER (SET)"/>
    <s v="AM10-0127"/>
    <s v="Plum/Grey"/>
    <s v="King/Cal K"/>
    <x v="1"/>
    <n v="1249"/>
    <n v="31464.16"/>
  </r>
  <r>
    <x v="7"/>
    <s v="Madison Park"/>
    <s v="1500 Thread Count|1500 Thread Count|1500 Thread Count"/>
    <s v="SHEET/SHEET SET"/>
    <s v="MP20-8504"/>
    <s v="Black"/>
    <s v="King"/>
    <x v="7"/>
    <n v="610"/>
    <n v="31437.19"/>
  </r>
  <r>
    <x v="3"/>
    <s v="Madison Park"/>
    <s v="Waffle Weave|Waffle Weave|Waffle Weave"/>
    <s v="BLANKET"/>
    <s v="BR51N-3822"/>
    <s v="White"/>
    <s v="Twin"/>
    <x v="0"/>
    <n v="1117"/>
    <n v="31385.72"/>
  </r>
  <r>
    <x v="7"/>
    <s v="True North by Sleep Philosophy"/>
    <s v="Cozy Cotton Flannel|Cozy Cotton Flannel|Cozy Cotton Flannel"/>
    <s v="SHEET/SHEET SET"/>
    <s v="TN20-0361"/>
    <s v="Aqua Dots"/>
    <s v="Full"/>
    <x v="4"/>
    <n v="1360"/>
    <n v="31382.29"/>
  </r>
  <r>
    <x v="2"/>
    <s v="Super Listing"/>
    <s v="Porter|Evans|Walker"/>
    <s v="DUVET&amp;DUVET SET"/>
    <s v="AM12-0418"/>
    <s v="Navy"/>
    <s v="King"/>
    <x v="1"/>
    <n v="1309"/>
    <n v="31356.400000000001"/>
  </r>
  <r>
    <x v="2"/>
    <s v="Madison Park"/>
    <s v="Tuscany|Marino|Genoa"/>
    <s v="THROW"/>
    <s v="MP50-1215"/>
    <s v="Cream"/>
    <s v="60x72&quot;"/>
    <x v="7"/>
    <n v="1506"/>
    <n v="31350.17"/>
  </r>
  <r>
    <x v="3"/>
    <s v="Beautyrest"/>
    <s v="Heated Plush|Heated Plush|Heated Plush"/>
    <s v="ELECT BLANKET"/>
    <s v="BR54-0521"/>
    <s v="Ivory"/>
    <s v="Twin"/>
    <x v="1"/>
    <n v="687"/>
    <n v="31329.79"/>
  </r>
  <r>
    <x v="2"/>
    <s v="Madison Park Essentials"/>
    <s v="Zara|Alexine|Dennie"/>
    <s v="COMFORTER (SET)"/>
    <s v="MPE10-797"/>
    <s v="Brown"/>
    <s v="Cal King"/>
    <x v="7"/>
    <n v="341"/>
    <n v="31316.97"/>
  </r>
  <r>
    <x v="4"/>
    <s v="Madison Park"/>
    <s v="Stay Puffed|Stay Puffed|Stay Puffed"/>
    <s v="COMFORTER (SET)"/>
    <s v="MP10-8444"/>
    <s v="Tan"/>
    <s v="Full/Queen"/>
    <x v="10"/>
    <n v="517"/>
    <n v="31302.68"/>
  </r>
  <r>
    <x v="2"/>
    <s v="Croscill Classics"/>
    <s v="Julius|Julius|Julius"/>
    <s v="COMFORTER (SET)"/>
    <s v="CCL10-0003"/>
    <s v="Burgundy"/>
    <s v="Cal King"/>
    <x v="7"/>
    <n v="142"/>
    <n v="31299.74"/>
  </r>
  <r>
    <x v="7"/>
    <s v="Madison Park"/>
    <s v="Silk|Silk|Silk"/>
    <s v="PILLOWCASE"/>
    <s v="MP21-7476"/>
    <s v="Pink"/>
    <s v="Standard"/>
    <x v="4"/>
    <n v="1278"/>
    <n v="31296.63"/>
  </r>
  <r>
    <x v="9"/>
    <s v="Madison Park Essentials"/>
    <s v="Adrien|Remy|Roman"/>
    <s v="BATH TOWEL"/>
    <s v="MPE73-668"/>
    <s v="Seafoam"/>
    <s v="6-Piece"/>
    <x v="7"/>
    <n v="1675"/>
    <n v="31295.81"/>
  </r>
  <r>
    <x v="3"/>
    <s v="Madison Park"/>
    <s v="Chenille Chunky Knit|Chenille Chunky Knit|Chenille Chunky Knit"/>
    <s v="THROW"/>
    <s v="MP50-8237"/>
    <s v="Red"/>
    <s v="50x60&quot;"/>
    <x v="7"/>
    <n v="737"/>
    <n v="31278.85"/>
  </r>
  <r>
    <x v="3"/>
    <s v="Serta"/>
    <s v="Wyatt AZ|Wyatt AZ|Wyatt AZ"/>
    <s v="ELEC MATT PAD"/>
    <s v="ST55-0068"/>
    <s v="White"/>
    <s v="Twin"/>
    <x v="5"/>
    <n v="640"/>
    <n v="31269.22"/>
  </r>
  <r>
    <x v="2"/>
    <s v="Super Listing"/>
    <s v="Porter|Evans|Walker"/>
    <s v="DUVET&amp;DUVET SET"/>
    <s v="AM12-0037"/>
    <s v="Neutral"/>
    <s v="Twin/Twin "/>
    <x v="1"/>
    <n v="1916"/>
    <n v="31258.28"/>
  </r>
  <r>
    <x v="2"/>
    <s v="Madison Park"/>
    <s v="Laetitia|Virginia|Cecily"/>
    <s v="DUVET&amp;DUVET SET"/>
    <s v="MP12-5979"/>
    <s v="Off-White"/>
    <s v="King/Cal K"/>
    <x v="7"/>
    <n v="471"/>
    <n v="31248.639999999999"/>
  </r>
  <r>
    <x v="2"/>
    <s v="Woolrich"/>
    <s v="Breckenridge|Breckenridge|Breckenridge"/>
    <s v="COMFORTER (SET)"/>
    <s v="WR10-3976"/>
    <s v="Tan"/>
    <s v="King/Cal K"/>
    <x v="7"/>
    <n v="406"/>
    <n v="31236.38"/>
  </r>
  <r>
    <x v="2"/>
    <s v="Madison Park"/>
    <s v="Genevieve|Abigail|Beverly"/>
    <s v="COMFORTER (SET)"/>
    <s v="MP10-6568"/>
    <s v="Taupe/Brown"/>
    <s v="King"/>
    <x v="7"/>
    <n v="472"/>
    <n v="31232.67"/>
  </r>
  <r>
    <x v="4"/>
    <s v="Madison Park"/>
    <s v="Coleman|Campbell|Campbell"/>
    <s v="BLANKET"/>
    <s v="MP51-6381"/>
    <s v="Navy"/>
    <s v="Full/Queen"/>
    <x v="7"/>
    <n v="1186"/>
    <n v="31228.25"/>
  </r>
  <r>
    <x v="8"/>
    <s v="Urban Habitat Kids"/>
    <s v="Iris|Kinsley|Harper"/>
    <s v="COMFORTER (SET)"/>
    <s v="UHK10-0157"/>
    <s v="Blush"/>
    <s v="Full/Queen"/>
    <x v="7"/>
    <n v="568"/>
    <n v="31210.9"/>
  </r>
  <r>
    <x v="8"/>
    <s v="Urban Habitat Kids"/>
    <s v="Iris|Kinsley|Harper"/>
    <s v="COMFORTER (SET)"/>
    <s v="UHK10-0156"/>
    <s v="Blush"/>
    <s v="Twin"/>
    <x v="7"/>
    <n v="752"/>
    <n v="31176.69"/>
  </r>
  <r>
    <x v="3"/>
    <s v="Beautyrest"/>
    <s v="Heated Plush|Heated Plush|Heated Plush"/>
    <s v="ELECT BLANKET"/>
    <s v="BR54-1933"/>
    <s v="Purple"/>
    <s v="Full"/>
    <x v="7"/>
    <n v="572"/>
    <n v="31161.95"/>
  </r>
  <r>
    <x v="1"/>
    <s v="Madison Park"/>
    <s v="Anaheim|Salford|Preston"/>
    <s v="WINDOW PANEL"/>
    <s v="MP40-6765"/>
    <s v="Brown"/>
    <s v="50x84&quot;"/>
    <x v="7"/>
    <n v="1579"/>
    <n v="31147.43"/>
  </r>
  <r>
    <x v="3"/>
    <s v="Serta"/>
    <s v="Corded Plush|Corded Plush|Corded Plush"/>
    <s v="ELECT BLANKET"/>
    <s v="ST54-0289"/>
    <s v="Grey"/>
    <s v="King"/>
    <x v="7"/>
    <n v="350"/>
    <n v="31139.13"/>
  </r>
  <r>
    <x v="7"/>
    <s v="Madison Park"/>
    <s v="800 Thread Count|800 Thread Count|800 Thread Count"/>
    <s v="SHEET/SHEET SET"/>
    <s v="MPH20-0002"/>
    <s v="Khaki"/>
    <s v="King"/>
    <x v="4"/>
    <n v="717"/>
    <n v="31101.06"/>
  </r>
  <r>
    <x v="7"/>
    <s v="True North by Sleep Philosophy"/>
    <s v="Micro Fleece|Micro Fleece|Micro Fleece"/>
    <s v="SHEET/SHEET SET"/>
    <s v="SHET20-998"/>
    <s v="Grey Plaid"/>
    <s v="Queen"/>
    <x v="4"/>
    <n v="934"/>
    <n v="31082.32"/>
  </r>
  <r>
    <x v="3"/>
    <s v="Woolrich"/>
    <s v="Alton|Alton|Alton"/>
    <s v="COMFORTER (SET)"/>
    <s v="WR10-3887"/>
    <s v="Green/Ivory"/>
    <s v="King"/>
    <x v="4"/>
    <n v="502"/>
    <n v="31079.360000000001"/>
  </r>
  <r>
    <x v="3"/>
    <s v="Beautyrest"/>
    <s v="Heated Plush|Heated Plush|Heated Plush"/>
    <s v="ELECT BLANKET"/>
    <s v="BR54-0528"/>
    <s v="Red"/>
    <s v="King"/>
    <x v="7"/>
    <n v="373"/>
    <n v="31048.16"/>
  </r>
  <r>
    <x v="3"/>
    <s v="Serta"/>
    <s v="Fleece to Sherpa|Fleece to Sherpa|Fleece to Sherpa"/>
    <s v="ELECT BLANKET"/>
    <s v="ST54-0098"/>
    <s v="Blue"/>
    <s v="Twin"/>
    <x v="7"/>
    <n v="673"/>
    <n v="31044.28"/>
  </r>
  <r>
    <x v="3"/>
    <s v="Beautyrest"/>
    <s v="Heated Plush|Heated Plush|Heated Plush"/>
    <s v="ELECT BLANKET"/>
    <s v="BR54-0527"/>
    <s v="Red"/>
    <s v="Queen"/>
    <x v="7"/>
    <n v="428"/>
    <n v="31042.48"/>
  </r>
  <r>
    <x v="2"/>
    <s v="Woolrich"/>
    <s v="Breckenridge|Breckenridge|Breckenridge"/>
    <s v="COMFORTER (SET)"/>
    <s v="WR10-3975"/>
    <s v="Tan"/>
    <s v="Full/Queen"/>
    <x v="7"/>
    <n v="470"/>
    <n v="31029.54"/>
  </r>
  <r>
    <x v="3"/>
    <s v="Beautyrest"/>
    <s v="Heated Microlight to Berber|Heated Microlight to Berber"/>
    <s v="ELECT BLANKET"/>
    <s v="BR54-0310"/>
    <s v="Brown"/>
    <s v="60x70&quot;"/>
    <x v="7"/>
    <n v="806"/>
    <n v="31018.27"/>
  </r>
  <r>
    <x v="2"/>
    <s v="Madison Park"/>
    <s v="Tuscany|Marino|Genoa"/>
    <s v="THROW"/>
    <s v="MP50-8385"/>
    <s v="Blue"/>
    <s v="60x72&quot;"/>
    <x v="7"/>
    <n v="1490"/>
    <n v="31013.52"/>
  </r>
  <r>
    <x v="1"/>
    <s v="SunSmart"/>
    <s v="Cassius|Odessa|Aurora"/>
    <s v="WINDOW PANEL"/>
    <s v="SS40-0006"/>
    <s v="Gold"/>
    <s v="50x108&quot;"/>
    <x v="4"/>
    <n v="1083"/>
    <n v="31006.05"/>
  </r>
  <r>
    <x v="2"/>
    <s v="Madison Park"/>
    <s v="Quebec|Mansfield|Vancouver"/>
    <s v="COVERLET&amp;BEDSPR"/>
    <s v="MP13-1370"/>
    <s v="Grey"/>
    <s v="King/Cal K"/>
    <x v="4"/>
    <n v="732"/>
    <n v="31000.62"/>
  </r>
  <r>
    <x v="2"/>
    <s v="Madison Park"/>
    <s v="Princeton|Dartmouth|Cambridge"/>
    <s v="COMFORTER (SET)"/>
    <s v="MP10-698"/>
    <s v="Red"/>
    <s v="King"/>
    <x v="7"/>
    <n v="392"/>
    <n v="30993.3"/>
  </r>
  <r>
    <x v="3"/>
    <s v="Beautyrest"/>
    <s v="Microplush|Microplush|Microplush"/>
    <s v="ELECT BLANKET"/>
    <s v="BR54-4126"/>
    <s v="Ivory"/>
    <s v="Queen"/>
    <x v="7"/>
    <n v="301"/>
    <n v="30991.43"/>
  </r>
  <r>
    <x v="3"/>
    <s v="Beautyrest"/>
    <s v="Heated Duke|Heated Duke|Heated Duke"/>
    <s v="ELECT BLANKET"/>
    <s v="BR50-0750"/>
    <s v="Black"/>
    <s v="50x70&quot;"/>
    <x v="8"/>
    <n v="783"/>
    <n v="30972.28"/>
  </r>
  <r>
    <x v="3"/>
    <s v="Woolrich"/>
    <s v="Alton|Alton|Alton"/>
    <s v="COMFORTER (SET)"/>
    <s v="WR10-2415"/>
    <s v="Navy/Ivory"/>
    <s v="King"/>
    <x v="8"/>
    <n v="488"/>
    <n v="30958.45"/>
  </r>
  <r>
    <x v="12"/>
    <s v="Friends Forever"/>
    <s v="Trucker|Trucker|Trucker"/>
    <s v="PET BEDS"/>
    <s v="PET63CC6032"/>
    <s v="Dark Grey"/>
    <s v="M"/>
    <x v="4"/>
    <n v="2416"/>
    <n v="30873.09"/>
  </r>
  <r>
    <x v="2"/>
    <s v="Madison Park Essentials"/>
    <s v="Jaxon|Deacon|Ryder"/>
    <s v="COMFORTER (SET)"/>
    <s v="MPE10-1070"/>
    <s v="Green/Grey"/>
    <s v="Queen"/>
    <x v="10"/>
    <n v="725"/>
    <n v="30856.75"/>
  </r>
  <r>
    <x v="7"/>
    <s v="Comfort Spaces"/>
    <s v="Cotton 144TC|Cotton 144TC|Cotton 144TC"/>
    <s v="SHEET/SHEET SET"/>
    <s v="CS20-0573"/>
    <s v="Lama Multi"/>
    <s v="Queen"/>
    <x v="3"/>
    <n v="1407"/>
    <n v="30843.31"/>
  </r>
  <r>
    <x v="2"/>
    <s v="Super Listing"/>
    <s v="Mina|Hanna|Aera"/>
    <s v="DUVET&amp;DUVET SET"/>
    <s v="AM12-0045"/>
    <s v="Light Grey"/>
    <s v="King/Cal K"/>
    <x v="0"/>
    <n v="1158"/>
    <n v="30825.83"/>
  </r>
  <r>
    <x v="6"/>
    <s v="Madison Park Signature"/>
    <s v="Marshmallow|Marshmallow|Marshmallow"/>
    <s v="BATH RUG"/>
    <s v="MPS72-479"/>
    <s v="Slate Blue"/>
    <s v="24x40&quot;"/>
    <x v="4"/>
    <n v="1324"/>
    <n v="30818.639999999999"/>
  </r>
  <r>
    <x v="5"/>
    <s v="Madison Park"/>
    <s v="Botanical Panel|Botanical Panel|Botanical Panel"/>
    <s v="AWD"/>
    <s v="MP95B-0264"/>
    <s v="Antique Blue"/>
    <s v="See below"/>
    <x v="4"/>
    <n v="618"/>
    <n v="30799.43"/>
  </r>
  <r>
    <x v="6"/>
    <s v="INK+IVY"/>
    <s v="Asher|Asher|Asher"/>
    <s v="BATH RUG"/>
    <s v="II72-1339"/>
    <s v="Black"/>
    <s v="22x58&quot;"/>
    <x v="7"/>
    <n v="1237"/>
    <n v="30782.28"/>
  </r>
  <r>
    <x v="9"/>
    <s v="Madison Park Essentials"/>
    <s v="Adrien|Remy|Roman"/>
    <s v="BATH TOWEL"/>
    <s v="MPE73-662"/>
    <s v="Silver"/>
    <s v="6-Piece"/>
    <x v="7"/>
    <n v="1656"/>
    <n v="30768.98"/>
  </r>
  <r>
    <x v="7"/>
    <s v="Madison Park Essentials"/>
    <s v="Satin|Satin|Satin"/>
    <s v="SHEET/SHEET SET"/>
    <s v="MPE20-1125"/>
    <s v="Sage"/>
    <s v="Queen"/>
    <x v="7"/>
    <n v="1426"/>
    <n v="30757.54"/>
  </r>
  <r>
    <x v="2"/>
    <s v="Madison Park"/>
    <s v="Ridge|Pioneer|Warren"/>
    <s v="COVERLET&amp;BEDSPR"/>
    <s v="MP13-4674"/>
    <s v="Red"/>
    <s v="Full/Queen"/>
    <x v="7"/>
    <n v="512"/>
    <n v="30754.79"/>
  </r>
  <r>
    <x v="2"/>
    <s v="Madison Park Signature"/>
    <s v="Urban Cabin|Urban Cabin|Urban Cabin"/>
    <s v="COMFORTER (SET)"/>
    <s v="MPS10-545"/>
    <s v="Neutral"/>
    <s v="King"/>
    <x v="10"/>
    <n v="147"/>
    <n v="30754.44"/>
  </r>
  <r>
    <x v="2"/>
    <s v="Madison Park"/>
    <s v="Keaton|Jaxson|Mitchell"/>
    <s v="COVERLET&amp;BEDSPR"/>
    <s v="MP13-3458"/>
    <s v="Navy"/>
    <s v="Full/Queen"/>
    <x v="7"/>
    <n v="812"/>
    <n v="30729.17"/>
  </r>
  <r>
    <x v="2"/>
    <s v="Madison Park"/>
    <s v="Quebec|Mansfield|Vancouver"/>
    <s v="COVERLET&amp;BEDSPR"/>
    <s v="MP13-6479"/>
    <s v="Khaki"/>
    <s v="King"/>
    <x v="7"/>
    <n v="483"/>
    <n v="30690.39"/>
  </r>
  <r>
    <x v="3"/>
    <s v="Beautyrest"/>
    <s v="Heated Microlight to Berber|Heated Microlight to Berber"/>
    <s v="ELECT BLANKET"/>
    <s v="BR54-0646"/>
    <s v="Indigo"/>
    <s v="Twin"/>
    <x v="7"/>
    <n v="536"/>
    <n v="30676.21"/>
  </r>
  <r>
    <x v="0"/>
    <s v="INK+IVY"/>
    <s v="Steve|Steve|Steve"/>
    <s v="ACCENT BENCH"/>
    <s v="II105-0569"/>
    <s v="Cream"/>
    <s v="52&quot;W"/>
    <x v="7"/>
    <n v="209"/>
    <n v="30669.200000000001"/>
  </r>
  <r>
    <x v="2"/>
    <s v="Madison Park Essentials"/>
    <s v="Knowles|Glendale|Cabrillo"/>
    <s v="COMFORTER (SET)"/>
    <s v="MPE10-007"/>
    <s v="Grey"/>
    <s v="Queen"/>
    <x v="7"/>
    <n v="474"/>
    <n v="30667.71"/>
  </r>
  <r>
    <x v="7"/>
    <s v="True North by Sleep Philosophy"/>
    <s v="Cozy Cotton Flannel|Cozy Cotton Flannel|Cozy Cotton Flannel"/>
    <s v="SHEET/SHEET SET"/>
    <s v="TN20-0271"/>
    <s v="Multi Forest Animals"/>
    <s v="Full"/>
    <x v="7"/>
    <n v="1373"/>
    <n v="30664.17"/>
  </r>
  <r>
    <x v="3"/>
    <s v="Beautyrest"/>
    <s v="Heated Microlight to Berber|Heated Microlight to Berber"/>
    <s v="ELECT BLANKET"/>
    <s v="BR54-0390"/>
    <s v="Red"/>
    <s v="Full"/>
    <x v="7"/>
    <n v="468"/>
    <n v="30636.25"/>
  </r>
  <r>
    <x v="3"/>
    <s v="Serta"/>
    <s v="Fleece to Sherpa|Fleece to Sherpa|Fleece to Sherpa"/>
    <s v="ELECT BLANKET"/>
    <s v="ST54-0123"/>
    <s v="Light Grey"/>
    <s v="50x60&quot;"/>
    <x v="7"/>
    <n v="951"/>
    <n v="30622.38"/>
  </r>
  <r>
    <x v="7"/>
    <s v="Madison Park"/>
    <s v="1500 Thread Count|1500 Thread Count|1500 Thread Count"/>
    <s v="SHEET/SHEET SET"/>
    <s v="MP20-6404"/>
    <s v="Charcoal"/>
    <s v="Queen"/>
    <x v="7"/>
    <n v="676"/>
    <n v="30615.63"/>
  </r>
  <r>
    <x v="2"/>
    <s v="Madison Park"/>
    <s v="Bayside|Nantucket|Rockaway"/>
    <s v="COVERLET&amp;BEDSPR"/>
    <s v="MP13-375"/>
    <s v="Blue"/>
    <s v="King"/>
    <x v="7"/>
    <n v="502"/>
    <n v="30612.25"/>
  </r>
  <r>
    <x v="3"/>
    <s v="Madison Park"/>
    <s v="Liquid Cotton|Liquid Cotton|Liquid Cotton"/>
    <s v="BLANKET"/>
    <s v="MP51N-6026"/>
    <s v="Lilac"/>
    <s v="Full/Queen"/>
    <x v="7"/>
    <n v="1159"/>
    <n v="30610.21"/>
  </r>
  <r>
    <x v="2"/>
    <s v="Super Listing"/>
    <s v="Boulder Stripe|Cascade Stripe|Highland Stripe"/>
    <s v="COMFORTER (SET)"/>
    <s v="AM10-0295"/>
    <s v="Purple"/>
    <s v="King/Cal K"/>
    <x v="7"/>
    <n v="857"/>
    <n v="30607.67"/>
  </r>
  <r>
    <x v="11"/>
    <s v="Harbor House Blue"/>
    <s v="Lorelai|Lorelai|Lorelai"/>
    <s v="COMFORTER (SET)"/>
    <s v="HH10-1620"/>
    <s v="Multi"/>
    <s v="King"/>
    <x v="8"/>
    <n v="253"/>
    <n v="30585.58"/>
  </r>
  <r>
    <x v="7"/>
    <s v="Madison Park"/>
    <s v="Silk|Silk|Silk"/>
    <s v="PILLOWCASE"/>
    <s v="MP21-7479"/>
    <s v="Ivory"/>
    <s v="King"/>
    <x v="4"/>
    <n v="962"/>
    <n v="30577.54"/>
  </r>
  <r>
    <x v="2"/>
    <s v="Woolrich"/>
    <s v="Winter Plains|Winter Plains"/>
    <s v="COVERLET&amp;BEDSPR"/>
    <s v="WR13-2122"/>
    <s v="Tan"/>
    <s v="Daybed"/>
    <x v="7"/>
    <n v="463"/>
    <n v="30560.880000000001"/>
  </r>
  <r>
    <x v="2"/>
    <s v="Madison Park"/>
    <s v="Bennett|Christian|William"/>
    <s v="COVERLET&amp;BEDSPR"/>
    <s v="MP13-7396"/>
    <s v="Navy"/>
    <s v="King/Cal K"/>
    <x v="7"/>
    <n v="539"/>
    <n v="30552.49"/>
  </r>
  <r>
    <x v="8"/>
    <s v="Urban Habitat"/>
    <s v="Brooklyn|Maize|Kay"/>
    <s v="COMFORTER (SET)"/>
    <s v="UH10-0204"/>
    <s v="Pink"/>
    <s v="Twin/Twin "/>
    <x v="8"/>
    <n v="525"/>
    <n v="30547.26"/>
  </r>
  <r>
    <x v="7"/>
    <s v="True North by Sleep Philosophy"/>
    <s v="Cozy Cotton Flannel|Cozy Cotton Flannel|Cozy Cotton Flannel"/>
    <s v="SHEET/SHEET SET"/>
    <s v="TN20-0211"/>
    <s v="Red Plaid"/>
    <s v="Twin XL"/>
    <x v="4"/>
    <n v="1715"/>
    <n v="30539.279999999999"/>
  </r>
  <r>
    <x v="0"/>
    <s v="Madison Park"/>
    <s v="Shandra|Sasha|Selah"/>
    <s v="ACCENT BENCH"/>
    <s v="FUR105-0040"/>
    <s v="Rust Red"/>
    <s v="See below"/>
    <x v="11"/>
    <n v="281"/>
    <n v="30518.52"/>
  </r>
  <r>
    <x v="2"/>
    <s v="Madison Park"/>
    <s v="Medina|Barrett|Ryland"/>
    <s v="COMFORTER (SET)"/>
    <s v="MP10-1659"/>
    <s v="Navy"/>
    <s v="King"/>
    <x v="7"/>
    <n v="378"/>
    <n v="30511.73"/>
  </r>
  <r>
    <x v="3"/>
    <s v="Beautyrest"/>
    <s v="Heated Plush|Heated Plush|Heated Plush"/>
    <s v="ELECT BLANKET"/>
    <s v="BR54-0518"/>
    <s v="Mink"/>
    <s v="Full"/>
    <x v="0"/>
    <n v="611"/>
    <n v="30511.71"/>
  </r>
  <r>
    <x v="3"/>
    <s v="Madison Park"/>
    <s v="Vivienne|Camille|Camille"/>
    <s v="THROW"/>
    <s v="MP50-8256"/>
    <s v="Grey"/>
    <s v="50x60&quot;"/>
    <x v="7"/>
    <n v="1306"/>
    <n v="30506.95"/>
  </r>
  <r>
    <x v="2"/>
    <s v="Madison Park"/>
    <s v="Quebec|Mansfield|Vancouver"/>
    <s v="COVERLET&amp;BEDSPR"/>
    <s v="MP13-366"/>
    <s v="Blue"/>
    <s v="Full/Queen"/>
    <x v="4"/>
    <n v="831"/>
    <n v="30466.41"/>
  </r>
  <r>
    <x v="2"/>
    <s v="Madison Park"/>
    <s v="Princeton|Dartmouth|Cambridge"/>
    <s v="COVERLET&amp;BEDSPR"/>
    <s v="MP13-7966"/>
    <s v="Blue"/>
    <s v="Queen"/>
    <x v="7"/>
    <n v="500"/>
    <n v="30446"/>
  </r>
  <r>
    <x v="3"/>
    <s v="Madison Park"/>
    <s v="Zuri|Marselle|Marselle"/>
    <s v="COMFORTER (SET)"/>
    <s v="MP10-6295"/>
    <s v="Blush/Grey"/>
    <s v="King"/>
    <x v="4"/>
    <n v="526"/>
    <n v="30435.279999999999"/>
  </r>
  <r>
    <x v="2"/>
    <s v="Madison Park Essentials"/>
    <s v="Alexis|Jeanie|Karissa"/>
    <s v="COMFORTER (SET)"/>
    <s v="MPE10-1056"/>
    <s v="Blue"/>
    <s v="Queen"/>
    <x v="7"/>
    <n v="927"/>
    <n v="30422.01"/>
  </r>
  <r>
    <x v="8"/>
    <s v="Comfort Spaces"/>
    <s v="Juliette|Juliette|Juliette"/>
    <s v="COMFORTER (SET)"/>
    <s v="CS10-1456"/>
    <s v="Grey"/>
    <s v="King"/>
    <x v="6"/>
    <n v="949"/>
    <n v="30416.89"/>
  </r>
  <r>
    <x v="3"/>
    <s v="Beautyrest"/>
    <s v="Heated Microlight to Berber|Heated Microlight to Berber"/>
    <s v="ELECT BLANKET"/>
    <s v="BR54-0391"/>
    <s v="Red"/>
    <s v="Queen"/>
    <x v="7"/>
    <n v="374"/>
    <n v="30371.43"/>
  </r>
  <r>
    <x v="3"/>
    <s v="Beautyrest"/>
    <s v="Heated Microlight to Berber|Heated Microlight to Berber"/>
    <s v="ELECT BLANKET"/>
    <s v="BR54-0663"/>
    <s v="Indigo"/>
    <s v="60x70&quot;"/>
    <x v="7"/>
    <n v="809"/>
    <n v="30353.41"/>
  </r>
  <r>
    <x v="1"/>
    <s v="Madison Park"/>
    <s v="Anna|Joycelyn|Ariana"/>
    <s v="VALANCE"/>
    <s v="MP41-5174"/>
    <s v="White"/>
    <s v="50x18&quot;"/>
    <x v="4"/>
    <n v="2285"/>
    <n v="30352.11"/>
  </r>
  <r>
    <x v="2"/>
    <s v="INK+IVY"/>
    <s v="Kara|Kara|Kara"/>
    <s v="DUVET&amp;DUVET SET"/>
    <s v="II12-1107"/>
    <s v="Aqua"/>
    <s v="King/Cal K"/>
    <x v="4"/>
    <n v="414"/>
    <n v="30335.73"/>
  </r>
  <r>
    <x v="3"/>
    <s v="Intelligent Design"/>
    <s v="Malea|Leena|Leena"/>
    <s v="COMFORTER (SET)"/>
    <s v="ID10-1920"/>
    <s v="Black"/>
    <s v="Twin/Twin "/>
    <x v="8"/>
    <n v="958"/>
    <n v="30322.85"/>
  </r>
  <r>
    <x v="3"/>
    <s v="Woolrich"/>
    <s v="Burlington|Burlington|Burlington"/>
    <s v="BLANKET"/>
    <s v="WR51-3909"/>
    <s v="Brown"/>
    <s v="King"/>
    <x v="8"/>
    <n v="1029"/>
    <n v="30317.53"/>
  </r>
  <r>
    <x v="2"/>
    <s v="Madison Park"/>
    <s v="Quebec|Mansfield|Vancouver"/>
    <s v="COVERLET&amp;BEDSPR"/>
    <s v="MP13-2632"/>
    <s v="Cream"/>
    <s v="Twin"/>
    <x v="4"/>
    <n v="870"/>
    <n v="30291.99"/>
  </r>
  <r>
    <x v="9"/>
    <s v="Madison Park Essentials"/>
    <s v="Adrien|Remy|Roman"/>
    <s v="BATH TOWEL"/>
    <s v="MPE73-667"/>
    <s v="Blue"/>
    <s v="6-Piece"/>
    <x v="7"/>
    <n v="1612"/>
    <n v="30289.599999999999"/>
  </r>
  <r>
    <x v="6"/>
    <s v="Madison Park Signature"/>
    <s v="Marshmallow|Marshmallow|Marshmallow"/>
    <s v="BATH RUG"/>
    <s v="MPS72-168"/>
    <s v="Cream"/>
    <s v="24x72&quot;"/>
    <x v="4"/>
    <n v="881"/>
    <n v="30259.57"/>
  </r>
  <r>
    <x v="7"/>
    <s v="True North by Sleep Philosophy"/>
    <s v="Soloft Plush|Soloft Plush|Soloft Plush"/>
    <s v="SHEET/SHEET SET"/>
    <s v="BL20-0456"/>
    <s v="Blue"/>
    <s v="King"/>
    <x v="7"/>
    <n v="781"/>
    <n v="30240.29"/>
  </r>
  <r>
    <x v="3"/>
    <s v="Madison Park"/>
    <s v="Freshspun Basketweave|Freshspun Basketweave|Freshspun Basketweave"/>
    <s v="BLANKET"/>
    <s v="BL51N-0846"/>
    <s v="Cream"/>
    <s v="Full/Queen"/>
    <x v="7"/>
    <n v="1619"/>
    <n v="30239.75"/>
  </r>
  <r>
    <x v="7"/>
    <s v="True North by Sleep Philosophy"/>
    <s v="Cozy Cotton Flannel|Cozy Cotton Flannel|Cozy Cotton Flannel"/>
    <s v="SHEET/SHEET SET"/>
    <s v="TN20-0278"/>
    <s v="Pink Plaid"/>
    <s v="Queen"/>
    <x v="7"/>
    <n v="1254"/>
    <n v="30199.91"/>
  </r>
  <r>
    <x v="2"/>
    <s v="Madison Park"/>
    <s v="Lee|Reagan|Callaway"/>
    <s v="COMFORTER (SET)"/>
    <s v="MP10-8350"/>
    <s v="Teal"/>
    <s v="King/Cal K"/>
    <x v="7"/>
    <n v="535"/>
    <n v="30198.9"/>
  </r>
  <r>
    <x v="2"/>
    <s v="N Natori"/>
    <s v="Sakura Blossom|Sakura Blossom|Sakura Blossom"/>
    <s v="COMFORTER (SET)"/>
    <s v="NS10-3256"/>
    <s v="Lilac"/>
    <s v="King"/>
    <x v="4"/>
    <n v="298"/>
    <n v="30188.959999999999"/>
  </r>
  <r>
    <x v="2"/>
    <s v="Madison Park"/>
    <s v="Quebec|Mansfield|Vancouver"/>
    <s v="COVERLET&amp;BEDSPR"/>
    <s v="MP13-6481"/>
    <s v="Navy"/>
    <s v="King"/>
    <x v="7"/>
    <n v="477"/>
    <n v="30175.27"/>
  </r>
  <r>
    <x v="3"/>
    <s v="Serta"/>
    <s v="Fleece to Sherpa|Fleece to Sherpa|Fleece to Sherpa"/>
    <s v="ELECT BLANKET"/>
    <s v="ST54-0112"/>
    <s v="Tan"/>
    <s v="Queen"/>
    <x v="7"/>
    <n v="399"/>
    <n v="30163.62"/>
  </r>
  <r>
    <x v="7"/>
    <s v="Comfort Spaces"/>
    <s v="Cotton 144TC|Cotton 144TC|Cotton 144TC"/>
    <s v="SHEET/SHEET SET"/>
    <s v="CS20-1657"/>
    <s v="Good Vibes"/>
    <s v="Queen"/>
    <x v="3"/>
    <n v="1354"/>
    <n v="30153.58"/>
  </r>
  <r>
    <x v="2"/>
    <s v="Madison Park Essentials"/>
    <s v="Sofia|Thelma|Leisha"/>
    <s v="COMFORTER (SET)"/>
    <s v="MPE10-879"/>
    <s v="Blue"/>
    <s v="Full"/>
    <x v="1"/>
    <n v="635"/>
    <n v="30125.71"/>
  </r>
  <r>
    <x v="3"/>
    <s v="Madison Park"/>
    <s v="Freshspun Basketweave|Freshspun Basketweave|Freshspun Basketweave"/>
    <s v="BLANKET"/>
    <s v="BL51N-0852"/>
    <s v="Blue"/>
    <s v="Full/Queen"/>
    <x v="7"/>
    <n v="1778"/>
    <n v="30111.38"/>
  </r>
  <r>
    <x v="3"/>
    <s v="Woolrich"/>
    <s v="Alton|Alton|Alton"/>
    <s v="COMFORTER (SET)"/>
    <s v="WR10-3886"/>
    <s v="Green/Ivory"/>
    <s v="Full/Queen"/>
    <x v="4"/>
    <n v="548"/>
    <n v="30095.29"/>
  </r>
  <r>
    <x v="7"/>
    <s v="Woolrich"/>
    <s v="Cotton Flannel|Cotton Flannel|Cotton Flannel"/>
    <s v="SHEET/SHEET SET"/>
    <s v="WR20-2040"/>
    <s v="Tan Cars"/>
    <s v="Queen"/>
    <x v="4"/>
    <n v="1043"/>
    <n v="30090.52"/>
  </r>
  <r>
    <x v="8"/>
    <s v="Comfort Spaces"/>
    <s v="Juliette|Juliette|Juliette"/>
    <s v="COMFORTER (SET)"/>
    <s v="CS10-1687"/>
    <s v="Green"/>
    <s v="Full/Queen"/>
    <x v="12"/>
    <n v="1133"/>
    <n v="30083.75"/>
  </r>
  <r>
    <x v="7"/>
    <s v="Woolrich"/>
    <s v="Cotton Flannel|Cotton Flannel|Cotton Flannel"/>
    <s v="SHEET/SHEET SET"/>
    <s v="WR20-3992"/>
    <s v="Gray Deer Toile"/>
    <s v="King"/>
    <x v="4"/>
    <n v="903"/>
    <n v="30082.7"/>
  </r>
  <r>
    <x v="8"/>
    <s v="Urban Habitat Kids"/>
    <s v="Callie|Ensley|Kelsey"/>
    <s v="COVERLET&amp;BEDSPR"/>
    <s v="UHK13-0093"/>
    <s v="Multi"/>
    <s v="Full/Queen"/>
    <x v="7"/>
    <n v="431"/>
    <n v="30028.67"/>
  </r>
  <r>
    <x v="2"/>
    <s v="INK+IVY"/>
    <s v="Cody|Cody|Cody"/>
    <s v="COMFORTER (SET)"/>
    <s v="II10-1117"/>
    <s v="Gray/Yellow"/>
    <s v="King/Cal K"/>
    <x v="4"/>
    <n v="327"/>
    <n v="30004.94"/>
  </r>
  <r>
    <x v="2"/>
    <s v="Madison Park"/>
    <s v="Amelia|Willow|Clara"/>
    <s v="COMFORTER (SET)"/>
    <s v="MP10-8377"/>
    <s v="Grey"/>
    <s v="Full/Queen"/>
    <x v="7"/>
    <n v="636"/>
    <n v="29996.09"/>
  </r>
  <r>
    <x v="7"/>
    <s v="Madison Park Essentials"/>
    <s v="Printed Satin|Printed Satin|Printed Satin"/>
    <s v="SHEET/SHEET SET"/>
    <s v="MPE20-994"/>
    <s v="Taupe Leopard"/>
    <s v="Queen"/>
    <x v="7"/>
    <n v="1380"/>
    <n v="29979.09"/>
  </r>
  <r>
    <x v="2"/>
    <s v="Super Listing"/>
    <s v="Mina|Hanna|Aera"/>
    <s v="DUVET&amp;DUVET SET"/>
    <s v="AM12-0044"/>
    <s v="Light Grey"/>
    <s v="Full/Queen"/>
    <x v="0"/>
    <n v="1310"/>
    <n v="29976.560000000001"/>
  </r>
  <r>
    <x v="8"/>
    <s v="Intelligent Design"/>
    <s v="Cassiopeia|Karissa|Lisa"/>
    <s v="COVERLET&amp;BEDSPR"/>
    <s v="ID13-2289"/>
    <s v="Aqua"/>
    <s v="Twin/Twin "/>
    <x v="7"/>
    <n v="1119"/>
    <n v="29972.26"/>
  </r>
  <r>
    <x v="2"/>
    <s v="Woolrich"/>
    <s v="Montana|Montana|Montana"/>
    <s v="COVERLET&amp;BEDSPR"/>
    <s v="WR13-2947"/>
    <s v="Tan"/>
    <s v="Full/Queen"/>
    <x v="7"/>
    <n v="549"/>
    <n v="29971.09"/>
  </r>
  <r>
    <x v="2"/>
    <s v="Madison Park"/>
    <s v="Breanna|Levine|Miller"/>
    <s v="COVERLET&amp;BEDSPR"/>
    <s v="MP13-5487"/>
    <s v="Khaki"/>
    <s v="Queen"/>
    <x v="7"/>
    <n v="505"/>
    <n v="29966.43"/>
  </r>
  <r>
    <x v="2"/>
    <s v="Madison Park"/>
    <s v="Aubrey|Whitman|Charlotte"/>
    <s v="COVERLET&amp;BEDSPR"/>
    <s v="MP13-7962"/>
    <s v="Burgundy"/>
    <s v="Queen"/>
    <x v="7"/>
    <n v="423"/>
    <n v="29952.29"/>
  </r>
  <r>
    <x v="3"/>
    <s v="True North by Sleep Philosophy"/>
    <s v="Sherpa|Sherpa|Sherpa"/>
    <s v="ELECT BLANKET"/>
    <s v="TN54-0501"/>
    <s v="Grey"/>
    <s v="Queen"/>
    <x v="7"/>
    <n v="386"/>
    <n v="29948.11"/>
  </r>
  <r>
    <x v="2"/>
    <s v="Madison Park"/>
    <s v="Quebec|Mansfield|Vancouver"/>
    <s v="COVERLET&amp;BEDSPR"/>
    <s v="MP13-1371"/>
    <s v="White"/>
    <s v="Full/Queen"/>
    <x v="4"/>
    <n v="809"/>
    <n v="29929.38"/>
  </r>
  <r>
    <x v="8"/>
    <s v="Mi Zone"/>
    <s v="Allison|Mackenzie|Kelly"/>
    <s v="COMFORTER (SET)"/>
    <s v="MZ10-0645"/>
    <s v="Yellow"/>
    <s v="King/Cal K"/>
    <x v="7"/>
    <n v="685"/>
    <n v="29924.639999999999"/>
  </r>
  <r>
    <x v="2"/>
    <s v="Madison Park"/>
    <s v="Harper|Emery|Mercer"/>
    <s v="COVERLET&amp;BEDSPR"/>
    <s v="MP13-3306"/>
    <s v="Taupe"/>
    <s v="King/Cal K"/>
    <x v="7"/>
    <n v="584"/>
    <n v="29911.35"/>
  </r>
  <r>
    <x v="4"/>
    <s v="Madison Park Signature"/>
    <s v="500 Thread Count Luxury Collection|500 Thread Count Luxury Collection|500 T"/>
    <s v="DUVET&amp;DUVET SET"/>
    <s v="MPS12-513"/>
    <s v="White/Grey"/>
    <s v="King/Cal K"/>
    <x v="7"/>
    <n v="381"/>
    <n v="29873.16"/>
  </r>
  <r>
    <x v="2"/>
    <s v="Madison Park"/>
    <s v="Keaton|Jaxson|Mitchell"/>
    <s v="COVERLET&amp;BEDSPR"/>
    <s v="MP13-3459"/>
    <s v="Navy"/>
    <s v="King/Cal K"/>
    <x v="7"/>
    <n v="715"/>
    <n v="29854.97"/>
  </r>
  <r>
    <x v="0"/>
    <s v="Threshold designed with Studio McGee"/>
    <s v="Slipcover"/>
    <s v="DINING CHAIR"/>
    <s v="TG108-0354"/>
    <s v="Beige/Khaki"/>
    <s v="See below"/>
    <x v="2"/>
    <n v="303"/>
    <n v="29842.47"/>
  </r>
  <r>
    <x v="0"/>
    <s v="Martha Stewart"/>
    <s v="Ayanna|Ayanna|Ayanna"/>
    <s v="ACCENT CHEST"/>
    <s v="MT130-1212"/>
    <s v="Reclaimed Wheat"/>
    <s v="See below"/>
    <x v="10"/>
    <n v="99"/>
    <n v="29839"/>
  </r>
  <r>
    <x v="7"/>
    <s v="True North by Sleep Philosophy"/>
    <s v="Cozy Cotton Flannel|Cozy Cotton Flannel|Cozy Cotton Flannel"/>
    <s v="SHEET/SHEET SET"/>
    <s v="TN20-0209"/>
    <s v="Pink/Grey Snowflakes"/>
    <s v="Twin XL"/>
    <x v="7"/>
    <n v="1703"/>
    <n v="29836.34"/>
  </r>
  <r>
    <x v="2"/>
    <s v="Madison Park"/>
    <s v="Serene|Belle|Monroe"/>
    <s v="COMFORTER (SET)"/>
    <s v="MP10-3449"/>
    <s v="Navy"/>
    <s v="Queen"/>
    <x v="7"/>
    <n v="482"/>
    <n v="29826.44"/>
  </r>
  <r>
    <x v="1"/>
    <s v="Intelligent Design"/>
    <s v="Raina|Khloe|Arielle"/>
    <s v="WINDOW PANEL"/>
    <s v="ID40-1406"/>
    <s v="Blush/Gold"/>
    <s v="50x84&quot;"/>
    <x v="4"/>
    <n v="1379"/>
    <n v="29809.68"/>
  </r>
  <r>
    <x v="7"/>
    <s v="Madison Park"/>
    <s v="600 Thread Count|600 Thread Count|600 Thread Count"/>
    <s v="SHEET/SHEET SET"/>
    <s v="MP20-7166"/>
    <s v="Light Grey"/>
    <s v="Split King"/>
    <x v="4"/>
    <n v="362"/>
    <n v="29791.49"/>
  </r>
  <r>
    <x v="7"/>
    <s v="Comfort Spaces"/>
    <s v="Cotton 144TC|Cotton 144TC|Cotton 144TC"/>
    <s v="SHEET/SHEET SET"/>
    <s v="CS20-0570"/>
    <s v="Lama Multi"/>
    <s v="Twin"/>
    <x v="6"/>
    <n v="1941"/>
    <n v="29788.91"/>
  </r>
  <r>
    <x v="2"/>
    <s v="Madison Park"/>
    <s v="Lola|Brianna|Victoria"/>
    <s v="COMFORTER (SET)"/>
    <s v="MP10-258"/>
    <s v="Taupe Grey/Purple"/>
    <s v="King"/>
    <x v="8"/>
    <n v="383"/>
    <n v="29764.69"/>
  </r>
  <r>
    <x v="1"/>
    <s v="Madison Park"/>
    <s v="Anaheim|Salford|Preston"/>
    <s v="WINDOW PANEL"/>
    <s v="MP40-6761"/>
    <s v="Natural"/>
    <s v="50x84&quot;"/>
    <x v="4"/>
    <n v="1530"/>
    <n v="29732.53"/>
  </r>
  <r>
    <x v="2"/>
    <s v="INK+IVY"/>
    <s v="Alpine|Alpine|Alpine"/>
    <s v="COMFORTER (SET)"/>
    <s v="II10-782"/>
    <s v="Aqua"/>
    <s v="King/Cal K"/>
    <x v="4"/>
    <n v="374"/>
    <n v="29721.26"/>
  </r>
  <r>
    <x v="4"/>
    <s v="Madison Park Signature"/>
    <s v="500 Thread Count Luxury Collection|500 Thread Count Luxury Collection|500 T"/>
    <s v="COMFORTER (SET)"/>
    <s v="MPS10-507"/>
    <s v="White/Grey"/>
    <s v="King/Cal K"/>
    <x v="7"/>
    <n v="281"/>
    <n v="29704.46"/>
  </r>
  <r>
    <x v="1"/>
    <s v="Madison Park"/>
    <s v="Galen|Colm|Paxton"/>
    <s v="WINDOW PANEL"/>
    <s v="MP40-7746"/>
    <s v="Ivory"/>
    <s v="23x64&quot;"/>
    <x v="4"/>
    <n v="1141"/>
    <n v="29667.119999999999"/>
  </r>
  <r>
    <x v="0"/>
    <s v="Madison Park"/>
    <s v="Della|Lucas|Isaac"/>
    <s v="OTTOMAN"/>
    <s v="FPF18-0256"/>
    <s v="Charcoal"/>
    <s v="See below"/>
    <x v="7"/>
    <n v="265"/>
    <n v="29647.65"/>
  </r>
  <r>
    <x v="1"/>
    <s v="Madison Park"/>
    <s v="Galen|Colm|Paxton"/>
    <s v="WINDOW PANEL"/>
    <s v="MP40-7225"/>
    <s v="White"/>
    <s v="33x64&quot;"/>
    <x v="4"/>
    <n v="830"/>
    <n v="29642.880000000001"/>
  </r>
  <r>
    <x v="4"/>
    <s v="Madison Park Signature"/>
    <s v="500 Thread Count Luxury Collection|500 Thread Count Luxury Collection|500 T"/>
    <s v="COMFORTER (SET)"/>
    <s v="MPS10-502"/>
    <s v="White/White"/>
    <s v="Full/Queen"/>
    <x v="7"/>
    <n v="329"/>
    <n v="29628.33"/>
  </r>
  <r>
    <x v="7"/>
    <s v="Madison Park Essentials"/>
    <s v="Satin|Satin|Satin"/>
    <s v="SHEET/SHEET SET"/>
    <s v="MPE20-771"/>
    <s v="Grey"/>
    <s v="Cal King"/>
    <x v="7"/>
    <n v="1459"/>
    <n v="29556.14"/>
  </r>
  <r>
    <x v="6"/>
    <s v="Madison Park Signature"/>
    <s v="Marshmallow|Marshmallow|Marshmallow"/>
    <s v="BATH RUG"/>
    <s v="MPS72-173"/>
    <s v="Silver"/>
    <s v="Contour"/>
    <x v="0"/>
    <n v="1996"/>
    <n v="29520.46"/>
  </r>
  <r>
    <x v="9"/>
    <s v="Madison Park Essentials"/>
    <s v="Adrien|Remy|Roman"/>
    <s v="BATH TOWEL"/>
    <s v="MPE73-665"/>
    <s v="Dark Gray"/>
    <s v="6-Piece"/>
    <x v="7"/>
    <n v="1583"/>
    <n v="29506.400000000001"/>
  </r>
  <r>
    <x v="3"/>
    <s v="Beautyrest"/>
    <s v="Heated Plush|Heated Plush|Heated Plush"/>
    <s v="ELECT BLANKET"/>
    <s v="BR54-0658"/>
    <s v="Sapphire Blue"/>
    <s v="Twin"/>
    <x v="4"/>
    <n v="626"/>
    <n v="29502.19"/>
  </r>
  <r>
    <x v="2"/>
    <s v="Madison Park"/>
    <s v="Genevieve|Abigail|Beverly"/>
    <s v="COMFORTER (SET)"/>
    <s v="MP10-282"/>
    <s v="Blue"/>
    <s v="Cal King"/>
    <x v="7"/>
    <n v="448"/>
    <n v="29495.54"/>
  </r>
  <r>
    <x v="8"/>
    <s v="Intelligent Design"/>
    <s v="Dorsey|Renee|Hannah"/>
    <s v="COMFORTER (SET)"/>
    <s v="ID10-1591"/>
    <s v="Black/White"/>
    <s v="Full/Queen"/>
    <x v="8"/>
    <n v="767"/>
    <n v="29492.79"/>
  </r>
  <r>
    <x v="2"/>
    <s v="Madison Park Essentials"/>
    <s v="Saben|Barret|Seth"/>
    <s v="COVERLET&amp;BEDSPR"/>
    <s v="MPE13-806"/>
    <s v="Aqua"/>
    <s v="Queen"/>
    <x v="7"/>
    <n v="462"/>
    <n v="29487.64"/>
  </r>
  <r>
    <x v="2"/>
    <s v="Comfort Spaces"/>
    <s v="Kienna|Kienna|Kienna"/>
    <s v="COVERLET&amp;BEDSPR"/>
    <s v="CS13-0544"/>
    <s v="Ivory"/>
    <s v="75x39&quot;"/>
    <x v="5"/>
    <n v="1086"/>
    <n v="29480.22"/>
  </r>
  <r>
    <x v="2"/>
    <s v="Madison Park"/>
    <s v="Veronica|Pansy|Danica"/>
    <s v="COMFORTER (SET)"/>
    <s v="MP10-6392"/>
    <s v="Warm Grey/White"/>
    <s v="Full/Queen"/>
    <x v="7"/>
    <n v="378"/>
    <n v="29476.52"/>
  </r>
  <r>
    <x v="2"/>
    <s v="Super Listing"/>
    <s v="Porter|Evans|Walker"/>
    <s v="COMFORTER (SET)"/>
    <s v="AM10-0007"/>
    <s v="White"/>
    <s v="Twin/Twin "/>
    <x v="1"/>
    <n v="1272"/>
    <n v="29450.99"/>
  </r>
  <r>
    <x v="8"/>
    <s v="Mi Zone"/>
    <s v="Camille|Corinne|Cora"/>
    <s v="COMFORTER (SET)"/>
    <s v="MZ10-0560"/>
    <s v="Pink"/>
    <s v="Twin/Twin "/>
    <x v="4"/>
    <n v="1017"/>
    <n v="29423.71"/>
  </r>
  <r>
    <x v="7"/>
    <s v="Comfort Spaces"/>
    <s v="Cotton 144TC|Cotton 144TC|Cotton 144TC"/>
    <s v="SHEET/SHEET SET"/>
    <s v="CS20-1646"/>
    <s v="Blue"/>
    <s v="King"/>
    <x v="5"/>
    <n v="1220"/>
    <n v="29423.200000000001"/>
  </r>
  <r>
    <x v="9"/>
    <s v="510 Design"/>
    <s v="Big Bundle|Big Bundle|Big Bundle"/>
    <s v="BATH TOWEL"/>
    <s v="5DS73-0217"/>
    <s v="Beige"/>
    <s v="12-Piece"/>
    <x v="8"/>
    <n v="1033"/>
    <n v="29420.04"/>
  </r>
  <r>
    <x v="0"/>
    <s v="Martha Stewart"/>
    <s v="Highland|Highland|Highland"/>
    <s v="ACCENT BENCH"/>
    <s v="MT105-0139"/>
    <s v="Ivory"/>
    <s v="See below"/>
    <x v="7"/>
    <n v="198"/>
    <n v="29418.880000000001"/>
  </r>
  <r>
    <x v="3"/>
    <s v="Woolrich"/>
    <s v="Lumberjack|Lumberjack|Lumberjack"/>
    <s v="COMFORTER (SET)"/>
    <s v="WR10-1059"/>
    <s v="Multi"/>
    <s v="King"/>
    <x v="8"/>
    <n v="668"/>
    <n v="29413.31"/>
  </r>
  <r>
    <x v="3"/>
    <s v="Woolrich"/>
    <s v="Burlington|Burlington|Burlington"/>
    <s v="BLANKET"/>
    <s v="WR51-3908"/>
    <s v="Brown"/>
    <s v="Full/Queen"/>
    <x v="8"/>
    <n v="1242"/>
    <n v="29411.29"/>
  </r>
  <r>
    <x v="11"/>
    <s v="Harbor House Blue"/>
    <s v="Suzanna"/>
    <s v="COMFORTER (SET)"/>
    <s v="HH10-1346"/>
    <s v="Ivory"/>
    <s v="King"/>
    <x v="7"/>
    <n v="209"/>
    <n v="29397.89"/>
  </r>
  <r>
    <x v="2"/>
    <s v="Madison Park Signature"/>
    <s v="Barely There|Barely There|Barely There"/>
    <s v="COMFORTER (SET)"/>
    <s v="MPS10-341"/>
    <s v="Natural"/>
    <s v="Queen"/>
    <x v="4"/>
    <n v="162"/>
    <n v="29396.16"/>
  </r>
  <r>
    <x v="2"/>
    <s v="Madison Park"/>
    <s v="Ridge|Pioneer|Warren"/>
    <s v="COVERLET&amp;BEDSPR"/>
    <s v="MP13-8387"/>
    <s v="Neutral"/>
    <s v="Daybed"/>
    <x v="7"/>
    <n v="532"/>
    <n v="29392.97"/>
  </r>
  <r>
    <x v="2"/>
    <s v="Madison Park Signature"/>
    <s v="Essence|Essence|Essence"/>
    <s v="COMFORTER (SET)"/>
    <s v="MPS10-552"/>
    <s v="Green"/>
    <s v="King"/>
    <x v="10"/>
    <n v="136"/>
    <n v="29386.77"/>
  </r>
  <r>
    <x v="2"/>
    <s v="Madison Park"/>
    <s v="Lola|Brianna|Victoria"/>
    <s v="COVERLET&amp;BEDSPR"/>
    <s v="MP13-6834"/>
    <s v="Grey/Peach"/>
    <s v="Full/Queen"/>
    <x v="7"/>
    <n v="461"/>
    <n v="29374.33"/>
  </r>
  <r>
    <x v="4"/>
    <s v="Madison Park Signature"/>
    <s v="1000 Thread Count Cotton Blend|1000 Thread Count Cotton Blend|1000 Thread C"/>
    <s v="COMFORTER (SET)"/>
    <s v="MPS10-101"/>
    <s v="White"/>
    <s v="King/Cal K"/>
    <x v="7"/>
    <n v="590"/>
    <n v="29373.040000000001"/>
  </r>
  <r>
    <x v="10"/>
    <s v="INK+IVY"/>
    <s v="Hunts|Hunts|Hunts"/>
    <s v="LGT-FLOOR LAMPS"/>
    <s v="MT154-0036"/>
    <s v="Gold/Black"/>
    <s v="See below"/>
    <x v="4"/>
    <n v="332"/>
    <n v="29308.57"/>
  </r>
  <r>
    <x v="2"/>
    <s v="Madison Park"/>
    <s v="Lee|Reagan|Callaway"/>
    <s v="COMFORTER (SET)"/>
    <s v="MP10-8349"/>
    <s v="Teal"/>
    <s v="Full/Queen"/>
    <x v="7"/>
    <n v="586"/>
    <n v="29304.48"/>
  </r>
  <r>
    <x v="2"/>
    <s v="Comfort Spaces"/>
    <s v="Gloria"/>
    <s v="COVERLET&amp;BEDSPR"/>
    <s v="CS14-1304"/>
    <s v="Aqua"/>
    <s v="Full/Queen"/>
    <x v="3"/>
    <n v="1318"/>
    <n v="29302.34"/>
  </r>
  <r>
    <x v="6"/>
    <s v="Madison Park Signature"/>
    <s v="Marshmallow|Marshmallow|Marshmallow"/>
    <s v="BATH RUG"/>
    <s v="MPS72-167"/>
    <s v="Cream"/>
    <s v="24x40&quot;"/>
    <x v="4"/>
    <n v="1257"/>
    <n v="29291.83"/>
  </r>
  <r>
    <x v="7"/>
    <s v="Madison Park"/>
    <s v="Silk|Silk|Silk"/>
    <s v="PILLOWCASE"/>
    <s v="MP21-7481"/>
    <s v="Grey"/>
    <s v="King"/>
    <x v="4"/>
    <n v="930"/>
    <n v="29279.98"/>
  </r>
  <r>
    <x v="7"/>
    <s v="Madison Park Essentials"/>
    <s v="Satin|Satin|Satin"/>
    <s v="SHEET/SHEET SET"/>
    <s v="MPE20-1153"/>
    <s v="Lilac"/>
    <s v="Queen"/>
    <x v="7"/>
    <n v="1387"/>
    <n v="29278.240000000002"/>
  </r>
  <r>
    <x v="4"/>
    <s v="True North by Sleep Philosophy"/>
    <s v="Heavy Warmth|Heavy Warmth|Heavy Warmth"/>
    <s v="COMFORTER (SET)"/>
    <s v="TN10-0488"/>
    <s v="White"/>
    <s v="Twin/Twin "/>
    <x v="7"/>
    <n v="731"/>
    <n v="29275.03"/>
  </r>
  <r>
    <x v="3"/>
    <s v="Madison Park"/>
    <s v="Ruched Fur|Ruched Fur|Ruched Fur"/>
    <s v="THROW"/>
    <s v="MP50-4877"/>
    <s v="Aqua"/>
    <s v="50x60&quot;"/>
    <x v="7"/>
    <n v="1600"/>
    <n v="29259.21"/>
  </r>
  <r>
    <x v="8"/>
    <s v="Intelligent Design"/>
    <s v="Robbie|Roger|Rick"/>
    <s v="COMFORTER (SET)"/>
    <s v="ID10-1224"/>
    <s v="Navy Multi"/>
    <s v="Twin"/>
    <x v="0"/>
    <n v="831"/>
    <n v="29220.77"/>
  </r>
  <r>
    <x v="9"/>
    <s v="Madison Park Signature"/>
    <s v="800gsm|800gsm|800gsm"/>
    <s v="BATH TOWEL"/>
    <s v="MPS73-528"/>
    <s v="Seafoam"/>
    <s v="34x68&quot; – 2"/>
    <x v="9"/>
    <n v="832"/>
    <n v="29213.4"/>
  </r>
  <r>
    <x v="7"/>
    <s v="Madison Park"/>
    <s v="800 Thread Count|800 Thread Count|800 Thread Count"/>
    <s v="SHEET/SHEET SET"/>
    <s v="MPH20-0004"/>
    <s v="Grey"/>
    <s v="Queen"/>
    <x v="4"/>
    <n v="826"/>
    <n v="29212.62"/>
  </r>
  <r>
    <x v="2"/>
    <s v="Madison Park"/>
    <s v="Laurel|Vivian|Piedmont"/>
    <s v="COMFORTER (SET)"/>
    <s v="MP10-739"/>
    <s v="White"/>
    <s v="King"/>
    <x v="7"/>
    <n v="427"/>
    <n v="29195.52"/>
  </r>
  <r>
    <x v="2"/>
    <s v="510 Design"/>
    <s v="Oakley|Hayley|Glen"/>
    <s v="COVERLET&amp;BEDSPR"/>
    <s v="5DS13-0166"/>
    <s v="Cream"/>
    <s v="Full/Queen"/>
    <x v="4"/>
    <n v="853"/>
    <n v="29191.53"/>
  </r>
  <r>
    <x v="7"/>
    <s v="True North by Sleep Philosophy"/>
    <s v="Cozy Cotton Flannel|Cozy Cotton Flannel|Cozy Cotton Flannel"/>
    <s v="SHEET/SHEET SET"/>
    <s v="TN20-0572"/>
    <s v="Gray Herringbone Check"/>
    <s v="Queen"/>
    <x v="7"/>
    <n v="1127"/>
    <n v="29186.86"/>
  </r>
  <r>
    <x v="5"/>
    <s v="Madison Park Signature"/>
    <s v="Sunburst|Sunburst|Sunburst"/>
    <s v="AWD"/>
    <s v="MPS95A-0038"/>
    <s v="White"/>
    <s v="30x30&quot;"/>
    <x v="7"/>
    <n v="610"/>
    <n v="29156.41"/>
  </r>
  <r>
    <x v="2"/>
    <s v="Madison Park"/>
    <s v="Sabrina|Sarah|Amber"/>
    <s v="COVERLET&amp;BEDSPR"/>
    <s v="MP13-7124"/>
    <s v="Taupe"/>
    <s v="Full/Queen"/>
    <x v="7"/>
    <n v="584"/>
    <n v="29155.8"/>
  </r>
  <r>
    <x v="1"/>
    <s v="Madison Park"/>
    <s v="Averil|Vina|Layla"/>
    <s v="WINDOW PANEL"/>
    <s v="MP40-1050"/>
    <s v="White"/>
    <s v="50x84&quot;"/>
    <x v="8"/>
    <n v="1448"/>
    <n v="29144.06"/>
  </r>
  <r>
    <x v="8"/>
    <s v="Intelligent Design"/>
    <s v="Felicia|Isabel|Alyssa"/>
    <s v="COMFORTER (SET)"/>
    <s v="ID10-1658"/>
    <s v="Blush"/>
    <s v="Twin/Twin "/>
    <x v="1"/>
    <n v="901"/>
    <n v="29130.77"/>
  </r>
  <r>
    <x v="3"/>
    <s v="Serta"/>
    <s v="Parsa AZ|Parsa AZ|Parsa AZ"/>
    <s v="ELECT BLANKET"/>
    <s v="ST54-0209"/>
    <s v="Sea Blue"/>
    <s v="King"/>
    <x v="6"/>
    <n v="373"/>
    <n v="29120.71"/>
  </r>
  <r>
    <x v="3"/>
    <s v="Serta"/>
    <s v="Parsa AZ|Parsa AZ|Parsa AZ"/>
    <s v="ELECT BLANKET"/>
    <s v="ST54-0051"/>
    <s v="Dark Teal"/>
    <s v="King"/>
    <x v="6"/>
    <n v="384"/>
    <n v="29116.04"/>
  </r>
  <r>
    <x v="1"/>
    <s v="Intelligent Design"/>
    <s v="Raina|Khloe|Arielle"/>
    <s v="WINDOW PANEL"/>
    <s v="ID40-1407"/>
    <s v="Aqua/Silver"/>
    <s v="50x84&quot;"/>
    <x v="4"/>
    <n v="1366"/>
    <n v="29102.240000000002"/>
  </r>
  <r>
    <x v="7"/>
    <s v="True North by Sleep Philosophy"/>
    <s v="Cozy Cotton Flannel|Cozy Cotton Flannel|Cozy Cotton Flannel"/>
    <s v="SHEET/SHEET SET"/>
    <s v="TN20-0084"/>
    <s v="Blue Plaid"/>
    <s v="King"/>
    <x v="7"/>
    <n v="1003"/>
    <n v="29099.79"/>
  </r>
  <r>
    <x v="2"/>
    <s v="Super Listing"/>
    <s v="Boulder Stripe|Cascade Stripe|Highland Stripe"/>
    <s v="COMFORTER (SET)"/>
    <s v="AM10-0294"/>
    <s v="Purple"/>
    <s v="Full/Queen"/>
    <x v="7"/>
    <n v="889"/>
    <n v="29096.12"/>
  </r>
  <r>
    <x v="2"/>
    <s v="Super Listing"/>
    <s v="Porter|Evans|Walker"/>
    <s v="COMFORTER (SET)"/>
    <s v="AM10-0456"/>
    <s v="Navy"/>
    <s v="Full"/>
    <x v="1"/>
    <n v="1154"/>
    <n v="29090.74"/>
  </r>
  <r>
    <x v="2"/>
    <s v="INK+IVY"/>
    <s v="Rhea|Rhea|Rhea"/>
    <s v="COMFORTER (SET)"/>
    <s v="II10-1101"/>
    <s v="Grey/Black"/>
    <s v="King/Cal K"/>
    <x v="7"/>
    <n v="379"/>
    <n v="29087.58"/>
  </r>
  <r>
    <x v="6"/>
    <s v="Madison Park"/>
    <s v="Metro|Quade|Gridd"/>
    <s v="SHOWER CURTAIN"/>
    <s v="MP70-6707"/>
    <s v="White"/>
    <s v="72x72&quot;"/>
    <x v="7"/>
    <n v="1591"/>
    <n v="29080.32"/>
  </r>
  <r>
    <x v="2"/>
    <s v="Madison Park"/>
    <s v="Celeste|Isabella|Alexis"/>
    <s v="DUVET&amp;DUVET SET"/>
    <s v="MP12-2530"/>
    <s v="White"/>
    <s v="Full/Queen"/>
    <x v="8"/>
    <n v="595"/>
    <n v="29068.69"/>
  </r>
  <r>
    <x v="6"/>
    <s v="Madison Park"/>
    <s v="Evan|Ethan|Jordan"/>
    <s v="BATH RUG"/>
    <s v="MP72-3611"/>
    <s v="Seafoam"/>
    <s v="24x44&quot;"/>
    <x v="7"/>
    <n v="1993"/>
    <n v="29066.94"/>
  </r>
  <r>
    <x v="2"/>
    <s v="Super Listing"/>
    <s v="Porter|Evans|Walker"/>
    <s v="DUVET&amp;DUVET SET"/>
    <s v="AM12-0417"/>
    <s v="Navy"/>
    <s v="Queen"/>
    <x v="1"/>
    <n v="1331"/>
    <n v="29056.54"/>
  </r>
  <r>
    <x v="4"/>
    <s v="Madison Park"/>
    <s v="Cambria|Parkman|Parkman"/>
    <s v="BLANKET"/>
    <s v="MP51-2603"/>
    <s v="Taupe"/>
    <s v="King"/>
    <x v="7"/>
    <n v="967"/>
    <n v="28991.54"/>
  </r>
  <r>
    <x v="2"/>
    <s v="Madison Park"/>
    <s v="Harper|Emery|Mercer"/>
    <s v="COVERLET&amp;BEDSPR"/>
    <s v="MP13-3303"/>
    <s v="Navy"/>
    <s v="Full/Queen"/>
    <x v="7"/>
    <n v="597"/>
    <n v="28976.560000000001"/>
  </r>
  <r>
    <x v="6"/>
    <s v="Madison Park"/>
    <s v="Aubrey|Whitman|Charlotte"/>
    <s v="FASHION TOWEL"/>
    <s v="MP73-5310"/>
    <s v="Blue/Brown"/>
    <s v="6-Piece"/>
    <x v="7"/>
    <n v="853"/>
    <n v="28976.45"/>
  </r>
  <r>
    <x v="7"/>
    <s v="True North by Sleep Philosophy"/>
    <s v="Soloft Plush|Soloft Plush|Soloft Plush"/>
    <s v="SHEET/SHEET SET"/>
    <s v="BL20-0603"/>
    <s v="Aqua"/>
    <s v="Queen"/>
    <x v="4"/>
    <n v="898"/>
    <n v="28969.14"/>
  </r>
  <r>
    <x v="3"/>
    <s v="Woolrich"/>
    <s v="Alton|Alton|Alton"/>
    <s v="COMFORTER (SET)"/>
    <s v="WR10-2063"/>
    <s v="Grey/Ivory"/>
    <s v="King"/>
    <x v="8"/>
    <n v="459"/>
    <n v="28953.89"/>
  </r>
  <r>
    <x v="2"/>
    <s v="Madison Park"/>
    <s v="Jenson|Denver|Clement"/>
    <s v="COMFORTER (SET)"/>
    <s v="MP10-8325"/>
    <s v="Spice"/>
    <s v="King"/>
    <x v="7"/>
    <n v="512"/>
    <n v="28930.21"/>
  </r>
  <r>
    <x v="2"/>
    <s v="Madison Park"/>
    <s v="Breanna|Levine|Miller"/>
    <s v="COVERLET&amp;BEDSPR"/>
    <s v="MP13-5488"/>
    <s v="Khaki"/>
    <s v="King"/>
    <x v="7"/>
    <n v="413"/>
    <n v="28903.87"/>
  </r>
  <r>
    <x v="2"/>
    <s v="Madison Park"/>
    <s v="Lacey|Marla|Arliss"/>
    <s v="COMFORTER (SET)"/>
    <s v="MP10-8344"/>
    <s v="Grey"/>
    <s v="King"/>
    <x v="7"/>
    <n v="543"/>
    <n v="28896.85"/>
  </r>
  <r>
    <x v="2"/>
    <s v="Madison Park"/>
    <s v="Violette|Juliana|Valeria"/>
    <s v="DUVET&amp;DUVET SET"/>
    <s v="MP12-7143"/>
    <s v="Ivory/Taupe"/>
    <s v="King/Cal K"/>
    <x v="7"/>
    <n v="416"/>
    <n v="28877.33"/>
  </r>
  <r>
    <x v="2"/>
    <s v="Madison Park"/>
    <s v="Dawn|Vanessa|Stella"/>
    <s v="COMFORTER (SET)"/>
    <s v="MP10-7278"/>
    <s v="Yellow"/>
    <s v="King"/>
    <x v="7"/>
    <n v="290"/>
    <n v="28867.119999999999"/>
  </r>
  <r>
    <x v="2"/>
    <s v="Madison Park"/>
    <s v="Lola|Brianna|Victoria"/>
    <s v="COVERLET&amp;BEDSPR"/>
    <s v="MP13-2645"/>
    <s v="Aqua"/>
    <s v="King/Cal K"/>
    <x v="7"/>
    <n v="425"/>
    <n v="28866.65"/>
  </r>
  <r>
    <x v="11"/>
    <s v="Harbor House Blue"/>
    <s v="Livia|Livia|Livia"/>
    <s v="COMFORTER (SET)"/>
    <s v="HH10-1801"/>
    <s v="Multi"/>
    <s v="King"/>
    <x v="8"/>
    <n v="243"/>
    <n v="28832.09"/>
  </r>
  <r>
    <x v="7"/>
    <s v="Madison Park"/>
    <s v="800 Thread Count|800 Thread Count|800 Thread Count"/>
    <s v="SHEET/SHEET SET"/>
    <s v="MPH20-0016"/>
    <s v="Teal"/>
    <s v="Queen"/>
    <x v="4"/>
    <n v="816"/>
    <n v="28817.43"/>
  </r>
  <r>
    <x v="3"/>
    <s v="Madison Park"/>
    <s v="Arya|Nova|Alivia"/>
    <s v="COMFORTER (SET)"/>
    <s v="MP10-6014"/>
    <s v="Grey"/>
    <s v="King/Cal K"/>
    <x v="7"/>
    <n v="459"/>
    <n v="28809.66"/>
  </r>
  <r>
    <x v="3"/>
    <s v="Beautyrest"/>
    <s v="Heated Microlight to Berber|Heated Microlight to Berber"/>
    <s v="ELECT BLANKET"/>
    <s v="BR54-0377"/>
    <s v="Blue"/>
    <s v="Twin"/>
    <x v="8"/>
    <n v="514"/>
    <n v="28806.52"/>
  </r>
  <r>
    <x v="2"/>
    <s v="Madison Park Signature"/>
    <s v="Serene|Serene|Serene"/>
    <s v="COVERLET&amp;BEDSPR"/>
    <s v="MPS13-274"/>
    <s v="Blue"/>
    <s v="Full/Queen"/>
    <x v="7"/>
    <n v="317"/>
    <n v="28798.639999999999"/>
  </r>
  <r>
    <x v="11"/>
    <s v="Harbor House Blue"/>
    <s v="Coastline|Coastline|Coastline"/>
    <s v="COMFORTER (SET)"/>
    <s v="HH10-397"/>
    <s v="Aqua"/>
    <s v="Queen"/>
    <x v="8"/>
    <n v="270"/>
    <n v="28794.34"/>
  </r>
  <r>
    <x v="7"/>
    <s v="Madison Park"/>
    <s v="600 Thread Count|600 Thread Count|600 Thread Count"/>
    <s v="SHEET/SHEET SET"/>
    <s v="SHET20-511"/>
    <s v="Gold"/>
    <s v="King"/>
    <x v="4"/>
    <n v="411"/>
    <n v="28789.08"/>
  </r>
  <r>
    <x v="2"/>
    <s v="Madison Park"/>
    <s v="Serene|Belle|Monroe"/>
    <s v="COMFORTER (SET)"/>
    <s v="MP10-637"/>
    <s v="Green"/>
    <s v="King"/>
    <x v="7"/>
    <n v="380"/>
    <n v="28767.95"/>
  </r>
  <r>
    <x v="2"/>
    <s v="Woolrich"/>
    <s v="Olsen|Olsen|Olsen"/>
    <s v="COVERLET&amp;BEDSPR"/>
    <s v="WR13-3904"/>
    <s v="Tan"/>
    <s v="Full/Queen"/>
    <x v="7"/>
    <n v="495"/>
    <n v="28729.8"/>
  </r>
  <r>
    <x v="2"/>
    <s v="Madison Park"/>
    <s v="Palisades|Hanover|Overland"/>
    <s v="COMFORTER (SET)"/>
    <s v="MP10-7484"/>
    <s v="Black"/>
    <s v="King"/>
    <x v="7"/>
    <n v="352"/>
    <n v="28704.69"/>
  </r>
  <r>
    <x v="4"/>
    <s v="Madison Park"/>
    <s v="Windom|Prospect|Prospect"/>
    <s v="BLANKET"/>
    <s v="MP51-5156"/>
    <s v="Blush"/>
    <s v="King"/>
    <x v="7"/>
    <n v="1068"/>
    <n v="28669.75"/>
  </r>
  <r>
    <x v="3"/>
    <s v="Beautyrest"/>
    <s v="Heated Microlight to Berber|Heated Microlight to Berber"/>
    <s v="ELECT BLANKET"/>
    <s v="BR54-0650"/>
    <s v="Ivory"/>
    <s v="Twin"/>
    <x v="8"/>
    <n v="499"/>
    <n v="28663.23"/>
  </r>
  <r>
    <x v="2"/>
    <s v="Madison Park"/>
    <s v="Dawn|Vanessa|Stella"/>
    <s v="COMFORTER (SET)"/>
    <s v="MP10-2794"/>
    <s v="Coral"/>
    <s v="King"/>
    <x v="7"/>
    <n v="279"/>
    <n v="28650.95"/>
  </r>
  <r>
    <x v="7"/>
    <s v="True North by Sleep Philosophy"/>
    <s v="Cozy Cotton Flannel|Cozy Cotton Flannel|Cozy Cotton Flannel"/>
    <s v="SHEET/SHEET SET"/>
    <s v="TN20-0251"/>
    <s v="Multi Leaves"/>
    <s v="Twin"/>
    <x v="7"/>
    <n v="1724"/>
    <n v="28635.78"/>
  </r>
  <r>
    <x v="3"/>
    <s v="Woolrich"/>
    <s v="Alton|Alton|Alton"/>
    <s v="COMFORTER (SET)"/>
    <s v="WR10-2062"/>
    <s v="Grey/Ivory"/>
    <s v="Full/Queen"/>
    <x v="8"/>
    <n v="514"/>
    <n v="28596.85"/>
  </r>
  <r>
    <x v="3"/>
    <s v="Madison Park Essentials"/>
    <s v="Larkspur|Windsor|Windsor"/>
    <s v="COMFORTER (SET)"/>
    <s v="BASI10-0197"/>
    <s v="Brown/Sand"/>
    <s v="King"/>
    <x v="7"/>
    <n v="857"/>
    <n v="28588.240000000002"/>
  </r>
  <r>
    <x v="7"/>
    <s v="True North by Sleep Philosophy"/>
    <s v="Soloft Plush|Soloft Plush|Soloft Plush"/>
    <s v="SHEET/SHEET SET"/>
    <s v="BL20-0452"/>
    <s v="Brown"/>
    <s v="King"/>
    <x v="4"/>
    <n v="780"/>
    <n v="28569.46"/>
  </r>
  <r>
    <x v="3"/>
    <s v="Serta"/>
    <s v="Fleece to Sherpa|Fleece to Sherpa|Fleece to Sherpa"/>
    <s v="ELECT BLANKET"/>
    <s v="ST54-0113"/>
    <s v="Tan"/>
    <s v="King"/>
    <x v="7"/>
    <n v="344"/>
    <n v="28566.71"/>
  </r>
  <r>
    <x v="3"/>
    <s v="Madison Park Essentials"/>
    <s v="Parkston|Hartford|Hartford"/>
    <s v="COMFORTER (SET)"/>
    <s v="MPE10-598"/>
    <s v="Grey"/>
    <s v="Twin/Twin "/>
    <x v="7"/>
    <n v="1522"/>
    <n v="28561.46"/>
  </r>
  <r>
    <x v="2"/>
    <s v="Madison Park"/>
    <s v="Quebec|Mansfield|Vancouver"/>
    <s v="COVERLET&amp;BEDSPR"/>
    <s v="MP13-8485"/>
    <s v="Clay Red"/>
    <s v="King"/>
    <x v="10"/>
    <n v="422"/>
    <n v="28536.41"/>
  </r>
  <r>
    <x v="4"/>
    <s v="Intelligent Design"/>
    <s v="Dream Puff|Dream Puff|Dream Puff"/>
    <s v="MATT PAD/TOPPER"/>
    <s v="ID16-2319"/>
    <s v="White"/>
    <s v="King"/>
    <x v="10"/>
    <n v="853"/>
    <n v="28492.51"/>
  </r>
  <r>
    <x v="3"/>
    <s v="Beautyrest"/>
    <s v="Heated Plush|Heated Plush|Heated Plush"/>
    <s v="ELECT BLANKET"/>
    <s v="BR54-0659"/>
    <s v="Sapphire Blue"/>
    <s v="Full"/>
    <x v="4"/>
    <n v="575"/>
    <n v="28488.03"/>
  </r>
  <r>
    <x v="4"/>
    <s v="Madison Park"/>
    <s v="Windom|Prospect|Prospect"/>
    <s v="BLANKET"/>
    <s v="MP51-5154"/>
    <s v="Blush"/>
    <s v="Twin"/>
    <x v="7"/>
    <n v="1709"/>
    <n v="28482.59"/>
  </r>
  <r>
    <x v="2"/>
    <s v="Comfort Spaces"/>
    <s v="Gloria"/>
    <s v="COVERLET&amp;BEDSPR"/>
    <s v="CS14-1311"/>
    <s v="Coral"/>
    <s v="Twin/Twin "/>
    <x v="6"/>
    <n v="1650"/>
    <n v="28451.64"/>
  </r>
  <r>
    <x v="0"/>
    <s v="Martha Stewart"/>
    <s v="Terri|Terri|Terri"/>
    <s v="OTTOMAN"/>
    <s v="MT101-0179"/>
    <s v="Light Blue"/>
    <s v="See below"/>
    <x v="7"/>
    <n v="184"/>
    <n v="28450.93"/>
  </r>
  <r>
    <x v="2"/>
    <s v="Madison Park Essentials"/>
    <s v="Maible|Caldwell|Calla"/>
    <s v="COMFORTER (SET)"/>
    <s v="MPE10-735"/>
    <s v="Purple"/>
    <s v="King"/>
    <x v="7"/>
    <n v="394"/>
    <n v="28437"/>
  </r>
  <r>
    <x v="2"/>
    <s v="Madison Park"/>
    <s v="Serene|Belle|Monroe"/>
    <s v="COMFORTER (SET)"/>
    <s v="MP10-3450"/>
    <s v="Navy"/>
    <s v="King"/>
    <x v="7"/>
    <n v="382"/>
    <n v="28429.08"/>
  </r>
  <r>
    <x v="7"/>
    <s v="Woolrich"/>
    <s v="Cotton Flannel|Cotton Flannel|Cotton Flannel"/>
    <s v="SHEET/SHEET SET"/>
    <s v="WR20-1788"/>
    <s v="Blue Snowflake"/>
    <s v="King"/>
    <x v="7"/>
    <n v="843"/>
    <n v="28427.4"/>
  </r>
  <r>
    <x v="3"/>
    <s v="Serta"/>
    <s v="Heated Faux Feathersoft|Heated Faux Feathersoft|Heated Faux Feathersoft"/>
    <s v="ELECT BLANKET"/>
    <s v="ST54-3606"/>
    <s v="Ivory"/>
    <s v="King"/>
    <x v="12"/>
    <n v="273"/>
    <n v="28413.84"/>
  </r>
  <r>
    <x v="7"/>
    <s v="Madison Park"/>
    <s v="500 Thread Count Egyptian Cotton|500 Thread Count Egyptian Cotton|500 Threa"/>
    <s v="SHEET/SHEET SET"/>
    <s v="MP20-8230"/>
    <s v="Blue"/>
    <s v="King"/>
    <x v="4"/>
    <n v="561"/>
    <n v="28407.24"/>
  </r>
  <r>
    <x v="7"/>
    <s v="Beautyrest"/>
    <s v="Oversized Cotton Flannel|Oversized Cotton Flannel|Oversized Cotton Flannel"/>
    <s v="SHEET/SHEET SET"/>
    <s v="BR20-4168"/>
    <s v="White Tossed Botanical"/>
    <s v="Queen"/>
    <x v="4"/>
    <n v="941"/>
    <n v="28398.26"/>
  </r>
  <r>
    <x v="2"/>
    <s v="INK+IVY"/>
    <s v="Alpine|Alpine|Alpine"/>
    <s v="COVERLET&amp;BEDSPR"/>
    <s v="II13-1043"/>
    <s v="Navy"/>
    <s v="King/Cal K"/>
    <x v="7"/>
    <n v="362"/>
    <n v="28389.74"/>
  </r>
  <r>
    <x v="2"/>
    <s v="Madison Park"/>
    <s v="Lavine|Anouk|Octavia"/>
    <s v="COMFORTER (SET)"/>
    <s v="MP10-1667"/>
    <s v="Blue"/>
    <s v="Cal King"/>
    <x v="7"/>
    <n v="261"/>
    <n v="28383.59"/>
  </r>
  <r>
    <x v="7"/>
    <s v="Comfort Spaces"/>
    <s v="Cotton 144TC|Cotton 144TC|Cotton 144TC"/>
    <s v="SHEET/SHEET SET"/>
    <s v="CS20-1643"/>
    <s v="Blue"/>
    <s v="Twin XL"/>
    <x v="6"/>
    <n v="1760"/>
    <n v="28383.32"/>
  </r>
  <r>
    <x v="3"/>
    <s v="Madison Park"/>
    <s v="Zuri|Marselle|Marselle"/>
    <s v="COMFORTER (SET)"/>
    <s v="MP10-3076"/>
    <s v="Grey"/>
    <s v="Full/Queen"/>
    <x v="7"/>
    <n v="553"/>
    <n v="28354.58"/>
  </r>
  <r>
    <x v="7"/>
    <s v="True North by Sleep Philosophy"/>
    <s v="Cozy Cotton Flannel|Cozy Cotton Flannel|Cozy Cotton Flannel"/>
    <s v="SHEET/SHEET SET"/>
    <s v="TN20-0266"/>
    <s v="Blue Polar Bears"/>
    <s v="Queen"/>
    <x v="7"/>
    <n v="1157"/>
    <n v="28354.27"/>
  </r>
  <r>
    <x v="9"/>
    <s v="Madison Park Signature"/>
    <s v="800GSM|800GSM|800GSM"/>
    <s v="BATH TOWEL"/>
    <s v="MPS73-541"/>
    <s v="Taupe"/>
    <s v="8-Piece"/>
    <x v="9"/>
    <n v="789"/>
    <n v="28347.3"/>
  </r>
  <r>
    <x v="7"/>
    <s v="True North by Sleep Philosophy"/>
    <s v="Cozy Cotton Flannel|Cozy Cotton Flannel|Cozy Cotton Flannel"/>
    <s v="SHEET/SHEET SET"/>
    <s v="TN20-0379"/>
    <s v="Grey Dogs"/>
    <s v="Full"/>
    <x v="7"/>
    <n v="1329"/>
    <n v="28342.65"/>
  </r>
  <r>
    <x v="7"/>
    <s v="Woolrich"/>
    <s v="Cotton Flannel|Cotton Flannel|Cotton Flannel"/>
    <s v="SHEET/SHEET SET"/>
    <s v="WR20-2285"/>
    <s v="Red/Black Buffalo Check"/>
    <s v="Queen"/>
    <x v="7"/>
    <n v="987"/>
    <n v="28327.43"/>
  </r>
  <r>
    <x v="8"/>
    <s v="Mi Zone Kids"/>
    <s v="Jason|Conner|Bryson"/>
    <s v="COMFORTER (SET)"/>
    <s v="MZK10-215"/>
    <s v="Multi"/>
    <s v="Full/Queen"/>
    <x v="7"/>
    <n v="839"/>
    <n v="28238.22"/>
  </r>
  <r>
    <x v="2"/>
    <s v="Comfort Spaces"/>
    <s v="Gloria"/>
    <s v="COMFORTER (SET)"/>
    <s v="CS10-1309"/>
    <s v="Coral"/>
    <s v="Queen"/>
    <x v="6"/>
    <n v="909"/>
    <n v="28232.95"/>
  </r>
  <r>
    <x v="2"/>
    <s v="Madison Park Pure"/>
    <s v="Ronan|Dermot|Dierdre"/>
    <s v="COVERLET&amp;BEDSPR"/>
    <s v="MPP13-049"/>
    <s v="Blue"/>
    <s v="Full/Queen"/>
    <x v="7"/>
    <n v="500"/>
    <n v="28168.880000000001"/>
  </r>
  <r>
    <x v="3"/>
    <s v="Woolrich"/>
    <s v="Burlington|Burlington|Burlington"/>
    <s v="BLANKET"/>
    <s v="WR51-2549"/>
    <s v="Navy"/>
    <s v="King"/>
    <x v="8"/>
    <n v="971"/>
    <n v="28156.23"/>
  </r>
  <r>
    <x v="1"/>
    <s v="Madison Park"/>
    <s v="Emilia|Natalie|Lillian"/>
    <s v="WINDOW PANEL"/>
    <s v="WIN40-116"/>
    <s v="Champagne"/>
    <s v="50x84&quot;"/>
    <x v="4"/>
    <n v="1826"/>
    <n v="28152.15"/>
  </r>
  <r>
    <x v="7"/>
    <s v="True North by Sleep Philosophy"/>
    <s v="Cozy Cotton Flannel|Cozy Cotton Flannel|Cozy Cotton Flannel"/>
    <s v="SHEET/SHEET SET"/>
    <s v="TN20-0078"/>
    <s v="Red Plaid"/>
    <s v="Queen"/>
    <x v="4"/>
    <n v="1160"/>
    <n v="28151.68"/>
  </r>
  <r>
    <x v="6"/>
    <s v="Madison Park"/>
    <s v="Tufted Pearl Channel|Tufted Pearl Channel|Tufted Pearl Channel"/>
    <s v="BATH RUG"/>
    <s v="MP72-5104"/>
    <s v="Wheat"/>
    <s v="24x58&quot;"/>
    <x v="8"/>
    <n v="844"/>
    <n v="28151.4"/>
  </r>
  <r>
    <x v="7"/>
    <s v="Beautyrest"/>
    <s v="Oversized Cotton Flannel|Oversized Cotton Flannel|Oversized Cotton Flannel"/>
    <s v="SHEET/SHEET SET"/>
    <s v="BR20-4677"/>
    <s v="Sage Winter Fauna"/>
    <s v="Queen"/>
    <x v="4"/>
    <n v="944"/>
    <n v="28140.07"/>
  </r>
  <r>
    <x v="7"/>
    <s v="Beautyrest"/>
    <s v="1000 Thread Count|1000 Thread Count|1000 Thread Count"/>
    <s v="SHEET/SHEET SET"/>
    <s v="BR20-1890"/>
    <s v="Blue"/>
    <s v="Cal King"/>
    <x v="4"/>
    <n v="738"/>
    <n v="28116.81"/>
  </r>
  <r>
    <x v="2"/>
    <s v="Madison Park"/>
    <s v="Dune|Meyers|Connell"/>
    <s v="COMFORTER (SET)"/>
    <s v="MP10-070"/>
    <s v="Beige"/>
    <s v="King"/>
    <x v="7"/>
    <n v="364"/>
    <n v="28114.48"/>
  </r>
  <r>
    <x v="6"/>
    <s v="Comfort Spaces"/>
    <s v="Windsor|Windsor|Windsor"/>
    <s v="SHOWER CURTAIN"/>
    <s v="CS70-1460"/>
    <s v="Gray"/>
    <s v="72x72&quot;"/>
    <x v="6"/>
    <n v="2121"/>
    <n v="28063.89"/>
  </r>
  <r>
    <x v="5"/>
    <s v="Madison Park"/>
    <s v="Glimmer|Glimmer|Glimmer"/>
    <s v="CANVAS"/>
    <s v="MP95C-0268"/>
    <s v="Silver"/>
    <s v="2-Piece"/>
    <x v="4"/>
    <n v="454"/>
    <n v="28037.17"/>
  </r>
  <r>
    <x v="8"/>
    <s v="Urban Habitat Kids"/>
    <s v="Lola|Ella|Laila"/>
    <s v="COVERLET&amp;BEDSPR"/>
    <s v="UHK13-0102"/>
    <s v="Pink"/>
    <s v="Twin"/>
    <x v="7"/>
    <n v="666"/>
    <n v="28036.65"/>
  </r>
  <r>
    <x v="7"/>
    <s v="Comfort Spaces"/>
    <s v="Microfiber Coolmax|Microfiber Coolmax|Microfiber Coolmax"/>
    <s v="SHEET/SHEET SET"/>
    <s v="CS20-1476"/>
    <s v="Light Grey"/>
    <s v="King"/>
    <x v="5"/>
    <n v="2730"/>
    <n v="28035"/>
  </r>
  <r>
    <x v="2"/>
    <s v="Madison Park"/>
    <s v="Lola|Brianna|Victoria"/>
    <s v="COVERLET&amp;BEDSPR"/>
    <s v="MP13-325"/>
    <s v="Taupe Grey/Yellow"/>
    <s v="Full/Queen"/>
    <x v="7"/>
    <n v="428"/>
    <n v="28029.21"/>
  </r>
  <r>
    <x v="7"/>
    <s v="True North by Sleep Philosophy"/>
    <s v="Soloft Plush|Soloft Plush|Soloft Plush"/>
    <s v="SHEET/SHEET SET"/>
    <s v="TN20-0583"/>
    <s v="Burgundy"/>
    <s v="Queen"/>
    <x v="4"/>
    <n v="884"/>
    <n v="28019.88"/>
  </r>
  <r>
    <x v="3"/>
    <s v="Clean Spaces"/>
    <s v="Gauze|Gauze|Gauze"/>
    <s v="BLANKET"/>
    <s v="LCN51N-0031"/>
    <s v="White"/>
    <s v="King"/>
    <x v="7"/>
    <n v="776"/>
    <n v="28019.64"/>
  </r>
  <r>
    <x v="2"/>
    <s v="INK+IVY"/>
    <s v="Alpine|Alpine|Alpine"/>
    <s v="COMFORTER (SET)"/>
    <s v="II10-552"/>
    <s v="Navy"/>
    <s v="Full/Queen"/>
    <x v="4"/>
    <n v="445"/>
    <n v="28016.35"/>
  </r>
  <r>
    <x v="2"/>
    <s v="Madison Park"/>
    <s v="Yosemite|Sequoia|Reyes"/>
    <s v="COVERLET&amp;BEDSPR"/>
    <s v="MP13-270"/>
    <s v="Multi"/>
    <s v="Full/Queen"/>
    <x v="7"/>
    <n v="499"/>
    <n v="28005.96"/>
  </r>
  <r>
    <x v="6"/>
    <s v="Madison Park"/>
    <s v="Spa Cotton|Spa Cotton|Spa Cotton"/>
    <s v="BATH RUG"/>
    <s v="MP72-6210"/>
    <s v="Blue"/>
    <s v="24x44&quot;"/>
    <x v="7"/>
    <n v="2261"/>
    <n v="27981.87"/>
  </r>
  <r>
    <x v="8"/>
    <s v="Mi Zone Kids"/>
    <s v="Tessa|Tanya|Jamie"/>
    <s v="COMFORTER (SET)"/>
    <s v="MZK10-274"/>
    <s v="Lavender"/>
    <s v="Full/Queen"/>
    <x v="7"/>
    <n v="642"/>
    <n v="27961.51"/>
  </r>
  <r>
    <x v="3"/>
    <s v="True North by Sleep Philosophy"/>
    <s v="Sherpa|Sherpa|Sherpa"/>
    <s v="ELECT BLANKET"/>
    <s v="TN54-0502"/>
    <s v="Grey"/>
    <s v="King"/>
    <x v="7"/>
    <n v="321"/>
    <n v="27951.22"/>
  </r>
  <r>
    <x v="2"/>
    <s v="Madison Park"/>
    <s v="Biloxi|Morris|Hudson"/>
    <s v="COMFORTER (SET)"/>
    <s v="MP10-3734"/>
    <s v="Navy"/>
    <s v="King"/>
    <x v="7"/>
    <n v="369"/>
    <n v="27949.759999999998"/>
  </r>
  <r>
    <x v="6"/>
    <s v="Madison Park"/>
    <s v="Amherst|Eastridge|Salem"/>
    <s v="SHOWER CURTAIN"/>
    <s v="MP70-418"/>
    <s v="Green"/>
    <s v="72x72&quot;"/>
    <x v="7"/>
    <n v="1947"/>
    <n v="27947.16"/>
  </r>
  <r>
    <x v="7"/>
    <s v="Comfort Spaces"/>
    <s v="Cotton 144TC|Cotton 144TC|Cotton 144TC"/>
    <s v="SHEET/SHEET SET"/>
    <s v="CS20-1644"/>
    <s v="Blue"/>
    <s v="Full"/>
    <x v="5"/>
    <n v="1441"/>
    <n v="27927.68"/>
  </r>
  <r>
    <x v="2"/>
    <s v="Super Listing"/>
    <s v="Camden|Reese|Leighton"/>
    <s v="COMFORTER (SET)"/>
    <s v="AM10-0061"/>
    <s v="Sage Green"/>
    <s v="Twin/Twin "/>
    <x v="0"/>
    <n v="1380"/>
    <n v="27913.59"/>
  </r>
  <r>
    <x v="2"/>
    <s v="Madison Park"/>
    <s v="Keaton|Jaxson|Mitchell"/>
    <s v="COVERLET&amp;BEDSPR"/>
    <s v="MP13-1239"/>
    <s v="Grey"/>
    <s v="King/Cal K"/>
    <x v="7"/>
    <n v="661"/>
    <n v="27880.720000000001"/>
  </r>
  <r>
    <x v="3"/>
    <s v="Serta"/>
    <s v="Parsa AZ|Parsa AZ|Parsa AZ"/>
    <s v="ELECT BLANKET"/>
    <s v="ST54-0050"/>
    <s v="Dark Teal"/>
    <s v="Queen"/>
    <x v="6"/>
    <n v="391"/>
    <n v="27848.76"/>
  </r>
  <r>
    <x v="7"/>
    <s v="True North by Sleep Philosophy"/>
    <s v="Cozy Cotton Flannel|Cozy Cotton Flannel|Cozy Cotton Flannel"/>
    <s v="SHEET/SHEET SET"/>
    <s v="TN20-0371"/>
    <s v="Multi Sloth"/>
    <s v="Twin"/>
    <x v="4"/>
    <n v="1726"/>
    <n v="27844.959999999999"/>
  </r>
  <r>
    <x v="7"/>
    <s v="Madison Park"/>
    <s v="600 Thread Count|600 Thread Count|600 Thread Count"/>
    <s v="SHEET/SHEET SET"/>
    <s v="MP20-5054"/>
    <s v="Light Grey"/>
    <s v="Queen"/>
    <x v="4"/>
    <n v="471"/>
    <n v="27844.71"/>
  </r>
  <r>
    <x v="8"/>
    <s v="Intelligent Design"/>
    <s v="Cassie|Bridget|Rachel"/>
    <s v="COMFORTER (SET)"/>
    <s v="ID10-2230"/>
    <s v="Blush Multi"/>
    <s v="Twin/Twin "/>
    <x v="8"/>
    <n v="818"/>
    <n v="27811.53"/>
  </r>
  <r>
    <x v="8"/>
    <s v="Urban Habitat Kids"/>
    <s v="Cloud|Bliss|Euphoria"/>
    <s v="COVERLET&amp;BEDSPR"/>
    <s v="UHK13-0019"/>
    <s v="Blue"/>
    <s v="Twin"/>
    <x v="7"/>
    <n v="652"/>
    <n v="27760.639999999999"/>
  </r>
  <r>
    <x v="8"/>
    <s v="Intelligent Design"/>
    <s v="Dorsey|Renee|Hannah"/>
    <s v="COMFORTER (SET)"/>
    <s v="ID10-1966"/>
    <s v="Black/White"/>
    <s v="King/Cal K"/>
    <x v="8"/>
    <n v="601"/>
    <n v="27711.77"/>
  </r>
  <r>
    <x v="1"/>
    <s v="Madison Park"/>
    <s v="Anaheim|Salford|Preston"/>
    <s v="WINDOW PANEL"/>
    <s v="MP40-8523"/>
    <s v="Brown"/>
    <s v="50x108&quot;"/>
    <x v="10"/>
    <n v="1092"/>
    <n v="27701.82"/>
  </r>
  <r>
    <x v="1"/>
    <s v="Madison Park"/>
    <s v="Eastfield|Lyndon|Wren"/>
    <s v="WINDOW PANEL"/>
    <s v="MP40-7812"/>
    <s v="Teak"/>
    <s v="33x64&quot;"/>
    <x v="7"/>
    <n v="853"/>
    <n v="27677.5"/>
  </r>
  <r>
    <x v="1"/>
    <s v="Madison Park"/>
    <s v="Galen|Colm|Paxton"/>
    <s v="WINDOW PANEL"/>
    <s v="MP40-7324"/>
    <s v="Taupe"/>
    <s v="33x64&quot;"/>
    <x v="4"/>
    <n v="799"/>
    <n v="27655.37"/>
  </r>
  <r>
    <x v="7"/>
    <s v="Intelligent Design"/>
    <s v="Cozy Soft|Cozy Soft|Cozy Soft"/>
    <s v="SHEET/SHEET SET"/>
    <s v="ID20-1539"/>
    <s v="Blue Stars"/>
    <s v="Queen"/>
    <x v="7"/>
    <n v="1099"/>
    <n v="27641.279999999999"/>
  </r>
  <r>
    <x v="3"/>
    <s v="Intelligent Design"/>
    <s v="Brielle|Ella|Ella"/>
    <s v="COMFORTER (SET)"/>
    <s v="ID10-2146"/>
    <s v="Grey"/>
    <s v="Twin/Twin "/>
    <x v="4"/>
    <n v="967"/>
    <n v="27637.95"/>
  </r>
  <r>
    <x v="8"/>
    <s v="Urban Habitat"/>
    <s v="Mercer|Camden|Ronan"/>
    <s v="COMFORTER (SET)"/>
    <s v="UH10-2318"/>
    <s v="Ivory"/>
    <s v="King/Cal K"/>
    <x v="8"/>
    <n v="312"/>
    <n v="27626.12"/>
  </r>
  <r>
    <x v="8"/>
    <s v="Intelligent Design"/>
    <s v="Felicia|Isabel|Alyssa"/>
    <s v="COMFORTER (SET)"/>
    <s v="ID10-2157"/>
    <s v="Blue"/>
    <s v="Full/Queen"/>
    <x v="7"/>
    <n v="732"/>
    <n v="27620.7"/>
  </r>
  <r>
    <x v="2"/>
    <s v="Madison Park"/>
    <s v="Harper|Emery|Mercer"/>
    <s v="COVERLET&amp;BEDSPR"/>
    <s v="MP13-8008"/>
    <s v="Rust"/>
    <s v="King/Cal K"/>
    <x v="7"/>
    <n v="523"/>
    <n v="27599.34"/>
  </r>
  <r>
    <x v="2"/>
    <s v="Madison Park"/>
    <s v="Keaton|Jaxson|Mitchell"/>
    <s v="COVERLET&amp;BEDSPR"/>
    <s v="MP13-6133"/>
    <s v="Black"/>
    <s v="Full/Queen"/>
    <x v="7"/>
    <n v="736"/>
    <n v="27598.34"/>
  </r>
  <r>
    <x v="3"/>
    <s v="Woolrich"/>
    <s v="Alton|Alton|Alton"/>
    <s v="COMFORTER (SET)"/>
    <s v="WR10-2887"/>
    <s v="Charcoal/Ivory"/>
    <s v="Full/Queen"/>
    <x v="8"/>
    <n v="488"/>
    <n v="27596.22"/>
  </r>
  <r>
    <x v="8"/>
    <s v="Urban Habitat"/>
    <s v="Brooklyn|Maize|Kay"/>
    <s v="COMFORTER (SET)"/>
    <s v="UH10-0200"/>
    <s v="Ivory"/>
    <s v="King/Cal K"/>
    <x v="4"/>
    <n v="322"/>
    <n v="27594.55"/>
  </r>
  <r>
    <x v="4"/>
    <s v="Madison Park"/>
    <s v="Cambria|Parkman|Parkman"/>
    <s v="BLANKET"/>
    <s v="MP51-7648"/>
    <s v="Slate Blue"/>
    <s v="King"/>
    <x v="7"/>
    <n v="900"/>
    <n v="27566.11"/>
  </r>
  <r>
    <x v="1"/>
    <s v="INK+IVY"/>
    <s v="Mila|Mila|Mila"/>
    <s v="WINDOW PANEL"/>
    <s v="II40-1182"/>
    <s v="Navy"/>
    <s v="50x84&quot;"/>
    <x v="7"/>
    <n v="1021"/>
    <n v="27536.34"/>
  </r>
  <r>
    <x v="7"/>
    <s v="True North by Sleep Philosophy"/>
    <s v="Cozy Cotton Flannel|Cozy Cotton Flannel|Cozy Cotton Flannel"/>
    <s v="SHEET/SHEET SET"/>
    <s v="TN20-0221"/>
    <s v="Aqua French Bulldog"/>
    <s v="Twin"/>
    <x v="7"/>
    <n v="1652"/>
    <n v="27524.01"/>
  </r>
  <r>
    <x v="2"/>
    <s v="INK+IVY"/>
    <s v="Sofia|Sofia"/>
    <s v="NORMAL PILLOW"/>
    <s v="II30-609"/>
    <s v="Grey"/>
    <s v="20x20&quot;"/>
    <x v="4"/>
    <n v="1616"/>
    <n v="27506.46"/>
  </r>
  <r>
    <x v="1"/>
    <s v="Madison Park"/>
    <s v="Galen|Colm|Paxton"/>
    <s v="WINDOW PANEL"/>
    <s v="MP40-7866"/>
    <s v="White"/>
    <s v="34x64&quot;"/>
    <x v="4"/>
    <n v="727"/>
    <n v="27486.76"/>
  </r>
  <r>
    <x v="8"/>
    <s v="Intelligent Design"/>
    <s v="Raina|Khloe|Arielle"/>
    <s v="COMFORTER (SET)"/>
    <s v="ID10-1818"/>
    <s v="White/Silver"/>
    <s v="Full/Queen"/>
    <x v="7"/>
    <n v="636"/>
    <n v="27486.06"/>
  </r>
  <r>
    <x v="2"/>
    <s v="Madison Park"/>
    <s v="Jenson|Denver|Clement"/>
    <s v="COMFORTER (SET)"/>
    <s v="MP10-8321"/>
    <s v="Blue"/>
    <s v="Queen"/>
    <x v="7"/>
    <n v="547"/>
    <n v="27478.91"/>
  </r>
  <r>
    <x v="2"/>
    <s v="Madison Park"/>
    <s v="Laurel|Vivian|Piedmont"/>
    <s v="COMFORTER (SET)"/>
    <s v="MP10-1330"/>
    <s v="Grey"/>
    <s v="Cal King"/>
    <x v="7"/>
    <n v="405"/>
    <n v="27460.77"/>
  </r>
  <r>
    <x v="7"/>
    <s v="Madison Park"/>
    <s v="600 Thread Count|600 Thread Count|600 Thread Count"/>
    <s v="SHEET/SHEET SET"/>
    <s v="MP20-7996"/>
    <s v="Sand"/>
    <s v="King"/>
    <x v="4"/>
    <n v="387"/>
    <n v="27457.78"/>
  </r>
  <r>
    <x v="7"/>
    <s v="True North by Sleep Philosophy"/>
    <s v="Cozy Cotton Flannel|Cozy Cotton Flannel|Cozy Cotton Flannel"/>
    <s v="SHEET/SHEET SET"/>
    <s v="TN20-0557"/>
    <s v="Tan Woodland Winter"/>
    <s v="Twin"/>
    <x v="4"/>
    <n v="1592"/>
    <n v="27448.99"/>
  </r>
  <r>
    <x v="7"/>
    <s v="Woolrich"/>
    <s v="Cotton Flannel|Cotton Flannel|Cotton Flannel"/>
    <s v="SHEET/SHEET SET"/>
    <s v="WR20-2282"/>
    <s v="Grey Moose"/>
    <s v="Queen"/>
    <x v="7"/>
    <n v="959"/>
    <n v="27443.47"/>
  </r>
  <r>
    <x v="1"/>
    <s v="Madison Park"/>
    <s v="Eastfield|Lyndon|Wren"/>
    <s v="WINDOW PANEL"/>
    <s v="MP40-7813"/>
    <s v="Teak"/>
    <s v="35x64&quot;"/>
    <x v="4"/>
    <n v="814"/>
    <n v="27441.94"/>
  </r>
  <r>
    <x v="0"/>
    <s v="Martha Stewart"/>
    <s v="Kenna|Kenna|Kenna"/>
    <s v="BED"/>
    <s v="MT115-1206"/>
    <s v="Dark Coffee"/>
    <s v="Queen"/>
    <x v="11"/>
    <n v="54"/>
    <n v="27433.87"/>
  </r>
  <r>
    <x v="7"/>
    <s v="Woolrich"/>
    <s v="Cotton Flannel|Cotton Flannel|Cotton Flannel"/>
    <s v="SHEET/SHEET SET"/>
    <s v="WR20-1797"/>
    <s v="Brown Plaid"/>
    <s v="King"/>
    <x v="7"/>
    <n v="819"/>
    <n v="27420.27"/>
  </r>
  <r>
    <x v="7"/>
    <s v="Comfort Spaces"/>
    <s v="Cotton 144TC|Cotton 144TC|Cotton 144TC"/>
    <s v="SHEET/SHEET SET"/>
    <s v="CS20-1645"/>
    <s v="Blue"/>
    <s v="Queen"/>
    <x v="5"/>
    <n v="1256"/>
    <n v="27396.639999999999"/>
  </r>
  <r>
    <x v="8"/>
    <s v="Urban Habitat Kids"/>
    <s v="Cloud|Bliss|Euphoria"/>
    <s v="COVERLET&amp;BEDSPR"/>
    <s v="UHK13-0016"/>
    <s v="Pink"/>
    <s v="Full/Queen"/>
    <x v="7"/>
    <n v="503"/>
    <n v="27381.24"/>
  </r>
  <r>
    <x v="7"/>
    <s v="Intelligent Design"/>
    <s v="Cozy Soft|Cozy Soft|Cozy Soft"/>
    <s v="SHEET/SHEET SET"/>
    <s v="ID20-1756"/>
    <s v="Teal Dogs"/>
    <s v="Queen"/>
    <x v="7"/>
    <n v="1110"/>
    <n v="27372.41"/>
  </r>
  <r>
    <x v="8"/>
    <s v="Intelligent Design"/>
    <s v="Raina|Khloe|Arielle"/>
    <s v="COMFORTER (SET)"/>
    <s v="ID10-1242"/>
    <s v="Aqua/Silver"/>
    <s v="King/Cal K"/>
    <x v="7"/>
    <n v="641"/>
    <n v="27372.11"/>
  </r>
  <r>
    <x v="9"/>
    <s v="Madison Park Signature"/>
    <s v="800gsm|800gsm|800gsm"/>
    <s v="BATH TOWEL"/>
    <s v="MPS73-530"/>
    <s v="Dark Green"/>
    <s v="34x68&quot; – 2"/>
    <x v="9"/>
    <n v="779"/>
    <n v="27348.94"/>
  </r>
  <r>
    <x v="6"/>
    <s v="Madison Park"/>
    <s v="Spa Cotton|Spa Cotton|Spa Cotton"/>
    <s v="BATH RUG"/>
    <s v="MP72-1487"/>
    <s v="Grey"/>
    <s v="24x44&quot;"/>
    <x v="7"/>
    <n v="2210"/>
    <n v="27334.63"/>
  </r>
  <r>
    <x v="2"/>
    <s v="Madison Park"/>
    <s v="Quebec|Mansfield|Vancouver"/>
    <s v="COVERLET&amp;BEDSPR"/>
    <s v="MP13-1686"/>
    <s v="Navy"/>
    <s v="Full/Queen"/>
    <x v="4"/>
    <n v="746"/>
    <n v="27333.59"/>
  </r>
  <r>
    <x v="2"/>
    <s v="INK+IVY"/>
    <s v="Cody|Cody|Cody"/>
    <s v="COMFORTER (SET)"/>
    <s v="II10-1116"/>
    <s v="Gray/Yellow"/>
    <s v="Full/Queen"/>
    <x v="4"/>
    <n v="355"/>
    <n v="27299.03"/>
  </r>
  <r>
    <x v="1"/>
    <s v="SunSmart"/>
    <s v="Maya|Arlie|Rune"/>
    <s v="WINDOW PANEL"/>
    <s v="SS40-0109"/>
    <s v="Taupe"/>
    <s v="100x84&quot; Bl"/>
    <x v="4"/>
    <n v="961"/>
    <n v="27288.34"/>
  </r>
  <r>
    <x v="2"/>
    <s v="Madison Park Pure"/>
    <s v="Ronan|Dermot|Dierdre"/>
    <s v="COMFORTER (SET)"/>
    <s v="MPP10-002"/>
    <s v="Blue"/>
    <s v="King/Cal K"/>
    <x v="7"/>
    <n v="426"/>
    <n v="27263.15"/>
  </r>
  <r>
    <x v="2"/>
    <s v="INK+IVY"/>
    <s v="Pomona|Pomona|Pomona"/>
    <s v="COVERLET&amp;BEDSPR"/>
    <s v="II13-565"/>
    <s v="Navy"/>
    <s v="King/Cal K"/>
    <x v="7"/>
    <n v="347"/>
    <n v="27259.64"/>
  </r>
  <r>
    <x v="2"/>
    <s v="Madison Park"/>
    <s v="Serene|Belle|Monroe"/>
    <s v="COMFORTER (SET)"/>
    <s v="MP10-3447"/>
    <s v="Purple"/>
    <s v="King"/>
    <x v="7"/>
    <n v="355"/>
    <n v="27256.31"/>
  </r>
  <r>
    <x v="6"/>
    <s v="Madison Park Signature"/>
    <s v="Marshmallow|Marshmallow|Marshmallow"/>
    <s v="BATH RUG"/>
    <s v="MPS72-387"/>
    <s v="Natural"/>
    <s v="Contour"/>
    <x v="0"/>
    <n v="1825"/>
    <n v="27247.21"/>
  </r>
  <r>
    <x v="3"/>
    <s v="Beautyrest"/>
    <s v="Heated Plush|Heated Plush|Heated Plush"/>
    <s v="ELECT BLANKET"/>
    <s v="BR54-0655"/>
    <s v="Lavender"/>
    <s v="Full"/>
    <x v="8"/>
    <n v="545"/>
    <n v="27239.16"/>
  </r>
  <r>
    <x v="7"/>
    <s v="True North by Sleep Philosophy"/>
    <s v="Micro Fleece|Micro Fleece|Micro Fleece"/>
    <s v="SHEET/SHEET SET"/>
    <s v="TN20-0525"/>
    <s v="Blush"/>
    <s v="Queen"/>
    <x v="4"/>
    <n v="864"/>
    <n v="27218.01"/>
  </r>
  <r>
    <x v="7"/>
    <s v="True North by Sleep Philosophy"/>
    <s v="Cozy Cotton Flannel|Cozy Cotton Flannel|Cozy Cotton Flannel"/>
    <s v="SHEET/SHEET SET"/>
    <s v="TN20-0063"/>
    <s v="Tan/Blue Snowflakes"/>
    <s v="Queen"/>
    <x v="7"/>
    <n v="1108"/>
    <n v="27206.13"/>
  </r>
  <r>
    <x v="2"/>
    <s v="Madison Park Signature"/>
    <s v="Murphy|Murphy|Murphy"/>
    <s v="COMFORTER (SET)"/>
    <s v="MPS10-524"/>
    <s v="Blue"/>
    <s v="King/Cal K"/>
    <x v="10"/>
    <n v="137"/>
    <n v="27192.400000000001"/>
  </r>
  <r>
    <x v="1"/>
    <s v="Madison Park"/>
    <s v="Beals|Barnet|Bayer"/>
    <s v="WINDOW PANEL"/>
    <s v="MP40-7496"/>
    <s v="Natural"/>
    <s v="50x95&quot;"/>
    <x v="7"/>
    <n v="1280"/>
    <n v="27190.23"/>
  </r>
  <r>
    <x v="9"/>
    <s v="510 Design"/>
    <s v="Big Bundle|Big Bundle|Big Bundle"/>
    <s v="BATH TOWEL"/>
    <s v="5DS73-0261"/>
    <s v="Silver"/>
    <s v="12-Piece"/>
    <x v="7"/>
    <n v="942"/>
    <n v="27180"/>
  </r>
  <r>
    <x v="8"/>
    <s v="Urban Habitat Kids"/>
    <s v="Lulu|Thea|Maisie"/>
    <s v="COMFORTER (SET)"/>
    <s v="UHK10-0231"/>
    <s v="Purple"/>
    <s v="Full/Queen"/>
    <x v="7"/>
    <n v="595"/>
    <n v="27149.32"/>
  </r>
  <r>
    <x v="8"/>
    <s v="Urban Habitat Kids"/>
    <s v="Cloud|Bliss|Euphoria"/>
    <s v="COMFORTER (SET)"/>
    <s v="UHK10-0018"/>
    <s v="Blue"/>
    <s v="Full/Queen"/>
    <x v="8"/>
    <n v="495"/>
    <n v="27146.12"/>
  </r>
  <r>
    <x v="8"/>
    <s v="Mi Zone Kids"/>
    <s v="Tessa|Tanya|Jamie"/>
    <s v="COMFORTER (SET)"/>
    <s v="MZK10-273"/>
    <s v="Lavender"/>
    <s v="Twin"/>
    <x v="7"/>
    <n v="777"/>
    <n v="27129.33"/>
  </r>
  <r>
    <x v="7"/>
    <s v="Comfort Spaces"/>
    <s v="Cotton Flannel 135GSM|Cotton Flannel 135GSM|Cotton Flannel 135GSM"/>
    <s v="SHEET/SHEET SET"/>
    <s v="CS20-1416"/>
    <s v="Novalty Grey/Pink Cats"/>
    <s v="Queen"/>
    <x v="6"/>
    <n v="1099"/>
    <n v="27107.97"/>
  </r>
  <r>
    <x v="3"/>
    <s v="Beautyrest"/>
    <s v="Electric Micro Fleece|Electric Micro Fleece|Electric Micro Fleece"/>
    <s v="ELECT BLANKET"/>
    <s v="BR54-0413"/>
    <s v="Grey"/>
    <s v="Queen"/>
    <x v="8"/>
    <n v="362"/>
    <n v="27106.71"/>
  </r>
  <r>
    <x v="7"/>
    <s v="Comfort Spaces"/>
    <s v="Cotton 144TC|Cotton 144TC|Cotton 144TC"/>
    <s v="SHEET/SHEET SET"/>
    <s v="CS20-1634"/>
    <s v="White"/>
    <s v="King"/>
    <x v="5"/>
    <n v="1114"/>
    <n v="27106.06"/>
  </r>
  <r>
    <x v="3"/>
    <s v="Madison Park"/>
    <s v="Liquid Cotton|Liquid Cotton|Liquid Cotton"/>
    <s v="BLANKET"/>
    <s v="BL51N-0680"/>
    <s v="Grey"/>
    <s v="King"/>
    <x v="7"/>
    <n v="906"/>
    <n v="27100.28"/>
  </r>
  <r>
    <x v="2"/>
    <s v="Super Listing"/>
    <s v="Porter|Evans|Walker"/>
    <s v="DUVET&amp;DUVET SET"/>
    <s v="AM12-0157"/>
    <s v="Black"/>
    <s v="King"/>
    <x v="1"/>
    <n v="1123"/>
    <n v="27096.87"/>
  </r>
  <r>
    <x v="2"/>
    <s v="INK+IVY"/>
    <s v="Rhea|Rhea|Rhea"/>
    <s v="DUVET&amp;DUVET SET"/>
    <s v="II12-1040"/>
    <s v="Ivory/Charcoal"/>
    <s v="Full/Queen"/>
    <x v="0"/>
    <n v="554"/>
    <n v="27091.18"/>
  </r>
  <r>
    <x v="2"/>
    <s v="Madison Park Essentials"/>
    <s v="Knowles|Glendale|Cabrillo"/>
    <s v="COVERLET&amp;BEDSPR"/>
    <s v="MPE13-310"/>
    <s v="Grey"/>
    <s v="Queen"/>
    <x v="7"/>
    <n v="446"/>
    <n v="27081.68"/>
  </r>
  <r>
    <x v="2"/>
    <s v="Madison Park"/>
    <s v="Princeton|Dartmouth|Cambridge"/>
    <s v="SHOWER CURTAIN"/>
    <s v="MP70-3039"/>
    <s v="Blue"/>
    <s v="72x72&quot;"/>
    <x v="7"/>
    <n v="1713"/>
    <n v="27074.03"/>
  </r>
  <r>
    <x v="4"/>
    <s v="Sharper Image"/>
    <s v="Cooling Touch|Cooling Touch|Cooling Touch"/>
    <s v="THROW"/>
    <s v="SI50-0024"/>
    <s v="Grey"/>
    <s v="50x60&quot;"/>
    <x v="10"/>
    <n v="1592"/>
    <n v="27055.9"/>
  </r>
  <r>
    <x v="10"/>
    <s v="INK+IVY"/>
    <s v="Auburn|Auburn|Auburn"/>
    <s v="LGT-PENDANTS"/>
    <s v="MP151-0198"/>
    <s v="Bronze/Clear"/>
    <s v="Dia.9&quot;"/>
    <x v="7"/>
    <n v="480"/>
    <n v="27048.29"/>
  </r>
  <r>
    <x v="7"/>
    <s v="True North by Sleep Philosophy"/>
    <s v="Cozy Cotton Flannel|Cozy Cotton Flannel|Cozy Cotton Flannel"/>
    <s v="SHEET/SHEET SET"/>
    <s v="TN20-0230"/>
    <s v="Pink French Bulldog"/>
    <s v="Queen"/>
    <x v="7"/>
    <n v="1131"/>
    <n v="27047.25"/>
  </r>
  <r>
    <x v="2"/>
    <s v="Madison Park"/>
    <s v="Laurel|Vivian|Piedmont"/>
    <s v="COMFORTER (SET)"/>
    <s v="MP10-640"/>
    <s v="Seafoam"/>
    <s v="King"/>
    <x v="7"/>
    <n v="411"/>
    <n v="27046.47"/>
  </r>
  <r>
    <x v="2"/>
    <s v="Madison Park"/>
    <s v="Veronica|Pansy|Danica"/>
    <s v="DUVET&amp;DUVET SET"/>
    <s v="MP12-6395"/>
    <s v="Warm Grey/White"/>
    <s v="King/Cal K"/>
    <x v="7"/>
    <n v="408"/>
    <n v="27038.6"/>
  </r>
  <r>
    <x v="0"/>
    <s v="INK+IVY"/>
    <s v="Novak|Novak|Novak"/>
    <s v="ACCENT CHAIR"/>
    <s v="II100-0435"/>
    <s v="Grey"/>
    <s v="See below"/>
    <x v="7"/>
    <n v="186"/>
    <n v="27028.5"/>
  </r>
  <r>
    <x v="3"/>
    <s v="Beautyrest"/>
    <s v="Heated Microlight to Berber|Heated Microlight to Berber"/>
    <s v="ELECT BLANKET"/>
    <s v="BR54-0386"/>
    <s v="Chocolate"/>
    <s v="Full"/>
    <x v="7"/>
    <n v="432"/>
    <n v="27026.93"/>
  </r>
  <r>
    <x v="2"/>
    <s v="Clean Spaces"/>
    <s v="Dover|Blakely|Reese"/>
    <s v="DUVET&amp;DUVET SET"/>
    <s v="LCN12-0108"/>
    <s v="Natural"/>
    <s v="King/Cal K"/>
    <x v="7"/>
    <n v="410"/>
    <n v="27018.23"/>
  </r>
  <r>
    <x v="2"/>
    <s v="Madison Park"/>
    <s v="Vienna|Marcella|Adela"/>
    <s v="COMFORTER (SET)"/>
    <s v="MP10-7955"/>
    <s v="Black"/>
    <s v="Cal King"/>
    <x v="7"/>
    <n v="325"/>
    <n v="26990.71"/>
  </r>
  <r>
    <x v="3"/>
    <s v="Woolrich"/>
    <s v="Burlington|Burlington|Burlington"/>
    <s v="BLANKET"/>
    <s v="WR51-2217"/>
    <s v="Blue"/>
    <s v="Twin"/>
    <x v="0"/>
    <n v="1477"/>
    <n v="26984.73"/>
  </r>
  <r>
    <x v="7"/>
    <s v="Intelligent Design"/>
    <s v="Cozy Soft|Cozy Soft|Cozy Soft"/>
    <s v="SHEET/SHEET SET"/>
    <s v="ID20-1759"/>
    <s v="Blue Penguins"/>
    <s v="Full"/>
    <x v="7"/>
    <n v="1224"/>
    <n v="26979.32"/>
  </r>
  <r>
    <x v="2"/>
    <s v="Comfort Spaces"/>
    <s v="Gloria"/>
    <s v="COMFORTER (SET)"/>
    <s v="CS10-1310"/>
    <s v="Coral"/>
    <s v="King"/>
    <x v="6"/>
    <n v="750"/>
    <n v="26968.23"/>
  </r>
  <r>
    <x v="3"/>
    <s v="Madison Park Essentials"/>
    <s v="Parkston|Hartford|Hartford"/>
    <s v="COMFORTER (SET)"/>
    <s v="MPE10-949"/>
    <s v="Brown"/>
    <s v="Full/Queen"/>
    <x v="7"/>
    <n v="1060"/>
    <n v="26931.93"/>
  </r>
  <r>
    <x v="2"/>
    <s v="Super Listing"/>
    <s v="Boulder Stripe|Cascade Stripe|Highland Stripe"/>
    <s v="COMFORTER (SET)"/>
    <s v="AM10-0291"/>
    <s v="Brick"/>
    <s v="Full/Queen"/>
    <x v="7"/>
    <n v="836"/>
    <n v="26904.560000000001"/>
  </r>
  <r>
    <x v="2"/>
    <s v="Madison Park"/>
    <s v="Harper|Emery|Mercer"/>
    <s v="COVERLET&amp;BEDSPR"/>
    <s v="MP13-6466"/>
    <s v="Green"/>
    <s v="Full/Queen"/>
    <x v="7"/>
    <n v="552"/>
    <n v="26895.74"/>
  </r>
  <r>
    <x v="4"/>
    <s v="Madison Park Signature"/>
    <s v="Cotton Sateen"/>
    <s v="NORMAL PILLOW"/>
    <s v="MPS30-267"/>
    <s v="White"/>
    <s v="26x26&quot;"/>
    <x v="7"/>
    <n v="1445"/>
    <n v="26856.95"/>
  </r>
  <r>
    <x v="2"/>
    <s v="Madison Park"/>
    <s v="Veronica|Pansy|Danica"/>
    <s v="COMFORTER (SET)"/>
    <s v="MP10-7823"/>
    <s v="Off-White"/>
    <s v="Full/Queen"/>
    <x v="7"/>
    <n v="339"/>
    <n v="26831.75"/>
  </r>
  <r>
    <x v="3"/>
    <s v="Serta"/>
    <s v="Plush Heated|Plush Heated|Plush Heated"/>
    <s v="ELECT BLANKET"/>
    <s v="ST54-0132"/>
    <s v="Light Blue"/>
    <s v="King"/>
    <x v="7"/>
    <n v="320"/>
    <n v="26828.32"/>
  </r>
  <r>
    <x v="2"/>
    <s v="Madison Park"/>
    <s v="Cassandra|Gisele|Maddy"/>
    <s v="DUVET&amp;DUVET SET"/>
    <s v="MP12-6167"/>
    <s v="Blush"/>
    <s v="Full/Queen"/>
    <x v="7"/>
    <n v="795"/>
    <n v="26811.15"/>
  </r>
  <r>
    <x v="3"/>
    <s v="Woolrich"/>
    <s v="Alton|Alton|Alton"/>
    <s v="COMFORTER (SET)"/>
    <s v="WR10-2888"/>
    <s v="Charcoal/Ivory"/>
    <s v="King"/>
    <x v="7"/>
    <n v="422"/>
    <n v="26805.97"/>
  </r>
  <r>
    <x v="2"/>
    <s v="Madison Park"/>
    <s v="Bellagio|Venetian|Mirage"/>
    <s v="COMFORTER (SET)"/>
    <s v="MP10-4884"/>
    <s v="Grey"/>
    <s v="Cal King"/>
    <x v="7"/>
    <n v="353"/>
    <n v="26796.82"/>
  </r>
  <r>
    <x v="2"/>
    <s v="Madison Park"/>
    <s v="Tuscany|Marino|Genoa"/>
    <s v="THROW"/>
    <s v="MP50-4301"/>
    <s v="Seafoam"/>
    <s v="60x72&quot;"/>
    <x v="7"/>
    <n v="1332"/>
    <n v="26771.88"/>
  </r>
  <r>
    <x v="2"/>
    <s v="Madison Park"/>
    <s v="Fraser|Joshua|Levi"/>
    <s v="COVERLET&amp;BEDSPR"/>
    <s v="MP13-8112"/>
    <s v="Taupe/Blue"/>
    <s v="Full/Queen"/>
    <x v="8"/>
    <n v="649"/>
    <n v="26770.99"/>
  </r>
  <r>
    <x v="2"/>
    <s v="Comfort Spaces"/>
    <s v="Kienna|Kienna|Kienna"/>
    <s v="COVERLET&amp;BEDSPR"/>
    <s v="CS14-1276-3"/>
    <s v="Blue"/>
    <s v="Twin/Twin "/>
    <x v="6"/>
    <n v="1330"/>
    <n v="26768.76"/>
  </r>
  <r>
    <x v="7"/>
    <s v="Woolrich"/>
    <s v="Cotton Flannel|Cotton Flannel|Cotton Flannel"/>
    <s v="SHEET/SHEET SET"/>
    <s v="WR20-3986"/>
    <s v="Green Trees &amp; Trucks"/>
    <s v="Queen"/>
    <x v="4"/>
    <n v="898"/>
    <n v="26765.119999999999"/>
  </r>
  <r>
    <x v="7"/>
    <s v="True North by Sleep Philosophy"/>
    <s v="Cozy Cotton Flannel|Cozy Cotton Flannel|Cozy Cotton Flannel"/>
    <s v="SHEET/SHEET SET"/>
    <s v="TN20-0248"/>
    <s v="Blue Geo"/>
    <s v="Queen"/>
    <x v="7"/>
    <n v="1062"/>
    <n v="26758.52"/>
  </r>
  <r>
    <x v="2"/>
    <s v="Comfort Spaces"/>
    <s v="Kienna"/>
    <s v="COVERLET&amp;BEDSPR"/>
    <s v="CS14-0262"/>
    <s v="Taupe"/>
    <s v="Twin/Twin "/>
    <x v="5"/>
    <n v="1389"/>
    <n v="26713.919999999998"/>
  </r>
  <r>
    <x v="6"/>
    <s v="Madison Park"/>
    <s v="Evan|Ethan|Jordan"/>
    <s v="BATH RUG"/>
    <s v="MP72-3566"/>
    <s v="Taupe"/>
    <s v="24x72&quot;"/>
    <x v="7"/>
    <n v="791"/>
    <n v="26713.7"/>
  </r>
  <r>
    <x v="2"/>
    <s v="Comfort Spaces"/>
    <s v="Kienna"/>
    <s v="COVERLET&amp;BEDSPR"/>
    <s v="CS14-0056"/>
    <s v="Taupe"/>
    <s v="King/Cal K"/>
    <x v="5"/>
    <n v="884"/>
    <n v="26709.8"/>
  </r>
  <r>
    <x v="2"/>
    <s v="Madison Park"/>
    <s v="Medina|Barrett|Ryland"/>
    <s v="COMFORTER (SET)"/>
    <s v="MP10-1658"/>
    <s v="Navy"/>
    <s v="Queen"/>
    <x v="7"/>
    <n v="376"/>
    <n v="26701.67"/>
  </r>
  <r>
    <x v="8"/>
    <s v="Mi Zone"/>
    <s v="Reagan|Gemma|Leona"/>
    <s v="COMFORTER (SET)"/>
    <s v="MZ10-227"/>
    <s v="Pink"/>
    <s v="Twin/Twin "/>
    <x v="8"/>
    <n v="844"/>
    <n v="26696.76"/>
  </r>
  <r>
    <x v="3"/>
    <s v="True North by Sleep Philosophy"/>
    <s v="Sherpa|Sherpa|Sherpa"/>
    <s v="ELECT BLANKET"/>
    <s v="TN54-0493"/>
    <s v="Ivory"/>
    <s v="Queen"/>
    <x v="7"/>
    <n v="345"/>
    <n v="26673.56"/>
  </r>
  <r>
    <x v="2"/>
    <s v="Madison Park"/>
    <s v="Tuscany|Marino|Genoa"/>
    <s v="COVERLET&amp;BEDSPR"/>
    <s v="MP13-8497"/>
    <s v="Khaki"/>
    <s v="Full/Queen"/>
    <x v="10"/>
    <n v="592"/>
    <n v="26666.73"/>
  </r>
  <r>
    <x v="2"/>
    <s v="Madison Park"/>
    <s v="Aubrey|Whitman|Charlotte"/>
    <s v="COVERLET&amp;BEDSPR"/>
    <s v="MP13-7960"/>
    <s v="Black"/>
    <s v="Queen"/>
    <x v="7"/>
    <n v="379"/>
    <n v="26659.65"/>
  </r>
  <r>
    <x v="7"/>
    <s v="Comfort Spaces"/>
    <s v="Cotton Flannel 135GSM|Cotton Flannel 135GSM|Cotton Flannel 135GSM"/>
    <s v="SHEET/SHEET SET"/>
    <s v="CS20-1401"/>
    <s v="Novalty Black Dog"/>
    <s v="Queen"/>
    <x v="6"/>
    <n v="969"/>
    <n v="26645.43"/>
  </r>
  <r>
    <x v="7"/>
    <s v="Beautyrest"/>
    <s v="1000 Thread Count|1000 Thread Count|1000 Thread Count"/>
    <s v="SHEET/SHEET SET"/>
    <s v="BR20-1886"/>
    <s v="Ivory"/>
    <s v="Cal King"/>
    <x v="7"/>
    <n v="672"/>
    <n v="26644.13"/>
  </r>
  <r>
    <x v="12"/>
    <s v="Friends Forever"/>
    <s v="Trucker|Trucker|Trucker"/>
    <s v="PET BEDS"/>
    <s v="PET63CC6034"/>
    <s v="Dark Grey"/>
    <s v="XL"/>
    <x v="4"/>
    <n v="1408"/>
    <n v="26623.360000000001"/>
  </r>
  <r>
    <x v="2"/>
    <s v="510 Design"/>
    <s v="Shawnee|Josefina|Stacie"/>
    <s v="COMFORTER (SET)"/>
    <s v="5DS10-0256"/>
    <s v="Blue"/>
    <s v="King"/>
    <x v="7"/>
    <n v="473"/>
    <n v="26590.81"/>
  </r>
  <r>
    <x v="2"/>
    <s v="Madison Park"/>
    <s v="Keaton|Jaxson|Mitchell"/>
    <s v="COVERLET&amp;BEDSPR"/>
    <s v="MP13-630"/>
    <s v="Cream"/>
    <s v="King/Cal K"/>
    <x v="7"/>
    <n v="617"/>
    <n v="26580.080000000002"/>
  </r>
  <r>
    <x v="6"/>
    <s v="Madison Park"/>
    <s v="Cassandra|Gisele|Maddy"/>
    <s v="SHOWER CURTAIN"/>
    <s v="MP70-6717"/>
    <s v="Blush"/>
    <s v="72x72&quot;"/>
    <x v="7"/>
    <n v="1240"/>
    <n v="26560.5"/>
  </r>
  <r>
    <x v="5"/>
    <s v="Madison Park"/>
    <s v="Solana|Solana|Solana"/>
    <s v="AWD"/>
    <s v="MP95B-0295"/>
    <s v="Off-White"/>
    <s v="See below"/>
    <x v="7"/>
    <n v="294"/>
    <n v="26541.09"/>
  </r>
  <r>
    <x v="2"/>
    <s v="Madison Park Essentials"/>
    <s v="Jaxon|Deacon|Ryder"/>
    <s v="COMFORTER (SET)"/>
    <s v="MPE10-1075"/>
    <s v="Coral/Grey"/>
    <s v="Queen"/>
    <x v="7"/>
    <n v="623"/>
    <n v="26533.74"/>
  </r>
  <r>
    <x v="2"/>
    <s v="Madison Park"/>
    <s v="Quebec|Mansfield|Vancouver"/>
    <s v="THROW"/>
    <s v="MP50-2984"/>
    <s v="Khaki"/>
    <s v="60x70&quot;"/>
    <x v="7"/>
    <n v="1550"/>
    <n v="26511.46"/>
  </r>
  <r>
    <x v="7"/>
    <s v="Madison Park"/>
    <s v="800 Thread Count|800 Thread Count|800 Thread Count"/>
    <s v="SHEET/SHEET SET"/>
    <s v="MP20-6425"/>
    <s v="White"/>
    <s v="Queen"/>
    <x v="4"/>
    <n v="744"/>
    <n v="26465.46"/>
  </r>
  <r>
    <x v="11"/>
    <s v="Harbor House Blue"/>
    <s v="Coastline|Coastline|Coastline"/>
    <s v="COMFORTER (SET)"/>
    <s v="HH10-398"/>
    <s v="Aqua"/>
    <s v="King"/>
    <x v="8"/>
    <n v="222"/>
    <n v="26457.31"/>
  </r>
  <r>
    <x v="7"/>
    <s v="Woolrich"/>
    <s v="Cotton Flannel|Cotton Flannel|Cotton Flannel"/>
    <s v="SHEET/SHEET SET"/>
    <s v="WR20-3961"/>
    <s v="Black Pine Trees"/>
    <s v="King"/>
    <x v="7"/>
    <n v="759"/>
    <n v="26442.1"/>
  </r>
  <r>
    <x v="3"/>
    <s v="Serta"/>
    <s v="Plush Heated|Plush Heated|Plush Heated"/>
    <s v="ELECT BLANKET"/>
    <s v="ST54-0093"/>
    <s v="Purple"/>
    <s v="King"/>
    <x v="7"/>
    <n v="310"/>
    <n v="26436.52"/>
  </r>
  <r>
    <x v="2"/>
    <s v="Madison Park"/>
    <s v="Zennia|Monah|Benita"/>
    <s v="COMFORTER (SET)"/>
    <s v="MP10-8402"/>
    <s v="Taupe/Blush"/>
    <s v="Full/Queen"/>
    <x v="7"/>
    <n v="458"/>
    <n v="26429.08"/>
  </r>
  <r>
    <x v="2"/>
    <s v="INK+IVY"/>
    <s v="Kara|Kara|Kara"/>
    <s v="DUVET&amp;DUVET SET"/>
    <s v="II12-1106"/>
    <s v="Aqua"/>
    <s v="Full/Queen"/>
    <x v="4"/>
    <n v="435"/>
    <n v="26424.38"/>
  </r>
  <r>
    <x v="7"/>
    <s v="Madison Park"/>
    <s v="600 Thread Count|600 Thread Count|600 Thread Count"/>
    <s v="SHEET/SHEET SET"/>
    <s v="MP20-7999"/>
    <s v="Navy"/>
    <s v="Queen"/>
    <x v="4"/>
    <n v="450"/>
    <n v="26423.39"/>
  </r>
  <r>
    <x v="0"/>
    <s v="Martha Stewart"/>
    <s v="Salina|Salina|Salina"/>
    <s v="NIGHTSTAND"/>
    <s v="MT136-1209"/>
    <s v="Toasted Almond"/>
    <s v="See below"/>
    <x v="7"/>
    <n v="188"/>
    <n v="26422.880000000001"/>
  </r>
  <r>
    <x v="6"/>
    <s v="Madison Park"/>
    <s v="Aubrey|Whitman|Charlotte"/>
    <s v="SHOWER CURTAIN"/>
    <s v="MP70-3034"/>
    <s v="Burgundy"/>
    <s v="72x72&quot;"/>
    <x v="4"/>
    <n v="1762"/>
    <n v="26416.91"/>
  </r>
  <r>
    <x v="7"/>
    <s v="True North by Sleep Philosophy"/>
    <s v="Micro Fleece|Micro Fleece|Micro Fleece"/>
    <s v="SHEET/SHEET SET"/>
    <s v="PC20-127"/>
    <s v="Ivory"/>
    <s v="King"/>
    <x v="7"/>
    <n v="770"/>
    <n v="26408.05"/>
  </r>
  <r>
    <x v="2"/>
    <s v="Madison Park"/>
    <s v="Odette|Dillon|Eliot"/>
    <s v="SHOWER CURTAIN"/>
    <s v="MP70-6875"/>
    <s v="Silver/Silver"/>
    <s v="72x72&quot;"/>
    <x v="7"/>
    <n v="991"/>
    <n v="26407.35"/>
  </r>
  <r>
    <x v="2"/>
    <s v="Madison Park Signature"/>
    <s v="Serene|Serene|Serene"/>
    <s v="COVERLET&amp;BEDSPR"/>
    <s v="MPS13-272"/>
    <s v="Grey"/>
    <s v="Full/Queen"/>
    <x v="7"/>
    <n v="291"/>
    <n v="26391.32"/>
  </r>
  <r>
    <x v="3"/>
    <s v="INK+IVY"/>
    <s v="Bree Knit|Bree Knit|Bree Knit"/>
    <s v="THROW"/>
    <s v="II50-1296"/>
    <s v="Light Blue"/>
    <s v="50x60&quot;"/>
    <x v="7"/>
    <n v="1302"/>
    <n v="26386.86"/>
  </r>
  <r>
    <x v="2"/>
    <s v="INK+IVY"/>
    <s v="Nea|Nea|Nea"/>
    <s v="DUVET&amp;DUVET SET"/>
    <s v="II12-1059"/>
    <s v="Off White/Gray"/>
    <s v="King/Cal K"/>
    <x v="8"/>
    <n v="388"/>
    <n v="26371.15"/>
  </r>
  <r>
    <x v="3"/>
    <s v="Serta"/>
    <s v="Plush Heated|Plush Heated|Plush Heated"/>
    <s v="ELECT BLANKET"/>
    <s v="ST54-0131"/>
    <s v="Light Blue"/>
    <s v="Queen"/>
    <x v="7"/>
    <n v="334"/>
    <n v="26361.86"/>
  </r>
  <r>
    <x v="5"/>
    <s v="Madison Park"/>
    <s v="Legion|Legion|Legion"/>
    <s v="AWD"/>
    <s v="MP95B-0244"/>
    <s v="Multi"/>
    <s v="See below"/>
    <x v="7"/>
    <n v="566"/>
    <n v="26357.68"/>
  </r>
  <r>
    <x v="3"/>
    <s v="Woolrich"/>
    <s v="Lumberjack|Lumberjack|Lumberjack"/>
    <s v="COMFORTER (SET)"/>
    <s v="WR10-1057"/>
    <s v="Multi"/>
    <s v="Twin"/>
    <x v="7"/>
    <n v="945"/>
    <n v="26342.86"/>
  </r>
  <r>
    <x v="4"/>
    <s v="True North by Sleep Philosophy"/>
    <s v="Heavy Warmth|Heavy Warmth|Heavy Warmth"/>
    <s v="COMFORTER (SET)"/>
    <s v="TN10-0541"/>
    <s v="Cream"/>
    <s v="King/Cal K"/>
    <x v="7"/>
    <n v="438"/>
    <n v="26298.29"/>
  </r>
  <r>
    <x v="8"/>
    <s v="Intelligent Design"/>
    <s v="Joni|Adley|Callie"/>
    <s v="COVERLET&amp;BEDSPR"/>
    <s v="ID13-1101"/>
    <s v="Purple"/>
    <s v="Full/Queen"/>
    <x v="7"/>
    <n v="627"/>
    <n v="26290.65"/>
  </r>
  <r>
    <x v="3"/>
    <s v="Sharper Image"/>
    <s v="Embossed Microfiber|Embossed Microfiber|Embossed Microfiber"/>
    <s v="ELEC MATT PAD"/>
    <s v="SI55-0062"/>
    <s v="White"/>
    <s v="King"/>
    <x v="10"/>
    <n v="389"/>
    <n v="26281.97"/>
  </r>
  <r>
    <x v="7"/>
    <s v="True North by Sleep Philosophy"/>
    <s v="Cozy Cotton Flannel|Cozy Cotton Flannel|Cozy Cotton Flannel"/>
    <s v="SHEET/SHEET SET"/>
    <s v="TN20-0069"/>
    <s v="Pink/Grey Snowflakes"/>
    <s v="King"/>
    <x v="7"/>
    <n v="900"/>
    <n v="26263.19"/>
  </r>
  <r>
    <x v="2"/>
    <s v="Madison Park"/>
    <s v="Quebec|Mansfield|Vancouver"/>
    <s v="COVERLET&amp;BEDSPR"/>
    <s v="MP13-155"/>
    <s v="Khaki"/>
    <s v="Full/Queen"/>
    <x v="4"/>
    <n v="712"/>
    <n v="26254.89"/>
  </r>
  <r>
    <x v="7"/>
    <s v="True North by Sleep Philosophy"/>
    <s v="Soloft Plush|Soloft Plush|Soloft Plush"/>
    <s v="SHEET/SHEET SET"/>
    <s v="BL20-0446"/>
    <s v="Ivory"/>
    <s v="Full"/>
    <x v="7"/>
    <n v="940"/>
    <n v="26218.53"/>
  </r>
  <r>
    <x v="3"/>
    <s v="Beautyrest"/>
    <s v="Heated Plush|Heated Plush|Heated Plush"/>
    <s v="ELECT BLANKET"/>
    <s v="BR54-1929"/>
    <s v="Teal"/>
    <s v="Full"/>
    <x v="7"/>
    <n v="488"/>
    <n v="26201.09"/>
  </r>
  <r>
    <x v="2"/>
    <s v="Madison Park"/>
    <s v="Quebec|Mansfield|Vancouver"/>
    <s v="COVERLET&amp;BEDSPR"/>
    <s v="MP13-153"/>
    <s v="Seafoam"/>
    <s v="Full/Queen"/>
    <x v="4"/>
    <n v="706"/>
    <n v="26190.27"/>
  </r>
  <r>
    <x v="7"/>
    <s v="Comfort Spaces"/>
    <s v="Cotton 144TC|Cotton 144TC|Cotton 144TC"/>
    <s v="SHEET/SHEET SET"/>
    <s v="CS20-1651"/>
    <s v="Scales"/>
    <s v="Queen"/>
    <x v="5"/>
    <n v="1175"/>
    <n v="26167.25"/>
  </r>
  <r>
    <x v="3"/>
    <s v="Intelligent Design"/>
    <s v="Malea|Leena|Leena"/>
    <s v="COMFORTER (SET)"/>
    <s v="ID10-2236"/>
    <s v="Black/White"/>
    <s v="King/Cal K"/>
    <x v="7"/>
    <n v="586"/>
    <n v="26158.2"/>
  </r>
  <r>
    <x v="8"/>
    <s v="Intelligent Design"/>
    <s v="Lucy|Vera|Elise"/>
    <s v="COMFORTER (SET)"/>
    <s v="ID10-2375"/>
    <s v="Blue"/>
    <s v="Full/Queen"/>
    <x v="7"/>
    <n v="613"/>
    <n v="26114.37"/>
  </r>
  <r>
    <x v="7"/>
    <s v="True North by Sleep Philosophy"/>
    <s v="Cozy Cotton Flannel|Cozy Cotton Flannel|Cozy Cotton Flannel"/>
    <s v="SHEET/SHEET SET"/>
    <s v="TN20-0355"/>
    <s v="Grey Dots"/>
    <s v="Full"/>
    <x v="7"/>
    <n v="1243"/>
    <n v="26110.6"/>
  </r>
  <r>
    <x v="10"/>
    <s v="510 Design"/>
    <s v="Clarity|Clarity|Clarity"/>
    <s v="LGT-TABLE LAMPS"/>
    <s v="5DS153-1157"/>
    <s v="Gold"/>
    <s v="See below"/>
    <x v="7"/>
    <n v="290"/>
    <n v="26109.95"/>
  </r>
  <r>
    <x v="1"/>
    <s v="SunSmart"/>
    <s v="Mirage|Elysia|Azalea"/>
    <s v="WINDOW PANEL"/>
    <s v="SS40-0015"/>
    <s v="Champagne"/>
    <s v="50x108&quot;"/>
    <x v="7"/>
    <n v="984"/>
    <n v="26106.44"/>
  </r>
  <r>
    <x v="7"/>
    <s v="True North by Sleep Philosophy"/>
    <s v="Cozy Cotton Flannel|Cozy Cotton Flannel|Cozy Cotton Flannel"/>
    <s v="SHEET/SHEET SET"/>
    <s v="TN20-0276"/>
    <s v="Pink Plaid"/>
    <s v="Twin XL"/>
    <x v="4"/>
    <n v="1489"/>
    <n v="26102.55"/>
  </r>
  <r>
    <x v="2"/>
    <s v="Madison Park"/>
    <s v="Camelia|Iris|Lillian"/>
    <s v="COMFORTER (SET)"/>
    <s v="MP10-4690"/>
    <s v="Natural"/>
    <s v="Cal King"/>
    <x v="7"/>
    <n v="315"/>
    <n v="26049.759999999998"/>
  </r>
  <r>
    <x v="7"/>
    <s v="Intelligent Design"/>
    <s v="Cozy Soft|Cozy Soft|Cozy Soft"/>
    <s v="SHEET/SHEET SET"/>
    <s v="ID20-1548"/>
    <s v="Seafoam Foxes"/>
    <s v="Twin"/>
    <x v="7"/>
    <n v="1503"/>
    <n v="26037.27"/>
  </r>
  <r>
    <x v="3"/>
    <s v="Madison Park"/>
    <s v="Liquid Cotton|Liquid Cotton|Liquid Cotton"/>
    <s v="BLANKET"/>
    <s v="BL51N-0736"/>
    <s v="Seafoam"/>
    <s v="Full/Queen"/>
    <x v="7"/>
    <n v="991"/>
    <n v="26035.919999999998"/>
  </r>
  <r>
    <x v="11"/>
    <s v="Harbor House Blue"/>
    <s v="Seaside|Seaside|Seaside"/>
    <s v="COVERLET&amp;BEDSPR"/>
    <s v="HH13-1836"/>
    <s v="Navy"/>
    <s v="King/Cal K"/>
    <x v="7"/>
    <n v="281"/>
    <n v="26033.09"/>
  </r>
  <r>
    <x v="7"/>
    <s v="True North by Sleep Philosophy"/>
    <s v="Cozy Cotton Flannel|Cozy Cotton Flannel|Cozy Cotton Flannel"/>
    <s v="SHEET/SHEET SET"/>
    <s v="TN20-0265"/>
    <s v="Blue Polar Bears"/>
    <s v="Full"/>
    <x v="7"/>
    <n v="1208"/>
    <n v="26015.97"/>
  </r>
  <r>
    <x v="2"/>
    <s v="Madison Park"/>
    <s v="Harper|Emery|Mercer"/>
    <s v="COVERLET&amp;BEDSPR"/>
    <s v="MP13-4611"/>
    <s v="Teal"/>
    <s v="Full/Queen"/>
    <x v="7"/>
    <n v="538"/>
    <n v="26009.66"/>
  </r>
  <r>
    <x v="4"/>
    <s v="Sleep Philosophy"/>
    <s v="Highline|Montview|Montview"/>
    <s v="MATT PAD/TOPPER"/>
    <s v="BASI16-0240"/>
    <s v="White"/>
    <s v="King"/>
    <x v="7"/>
    <n v="1143"/>
    <n v="25995.22"/>
  </r>
  <r>
    <x v="7"/>
    <s v="True North by Sleep Philosophy"/>
    <s v="Cozy Cotton Flannel|Cozy Cotton Flannel|Cozy Cotton Flannel"/>
    <s v="SHEET/SHEET SET"/>
    <s v="TN20-0410"/>
    <s v="Bear"/>
    <s v="Twin"/>
    <x v="7"/>
    <n v="1547"/>
    <n v="25993.09"/>
  </r>
  <r>
    <x v="4"/>
    <s v="Sharper Image"/>
    <s v="Cooling Touch|Cooling Touch|Cooling Touch"/>
    <s v="THROW"/>
    <s v="SI50-0023"/>
    <s v="Navy"/>
    <s v="50x60&quot;"/>
    <x v="10"/>
    <n v="1527"/>
    <n v="25984.29"/>
  </r>
  <r>
    <x v="7"/>
    <s v="Intelligent Design"/>
    <s v="Cozy Soft|Cozy Soft|Cozy Soft"/>
    <s v="SHEET/SHEET SET"/>
    <s v="ID20-1757"/>
    <s v="Blue Penguins"/>
    <s v="Twin"/>
    <x v="7"/>
    <n v="1503"/>
    <n v="25981.08"/>
  </r>
  <r>
    <x v="3"/>
    <s v="Beautyrest"/>
    <s v="Cotton Blend|Cotton Blend|Cotton Blend"/>
    <s v="ELEC MATT PAD"/>
    <s v="BR55-0198"/>
    <s v="White"/>
    <s v="Twin"/>
    <x v="8"/>
    <n v="658"/>
    <n v="25937.84"/>
  </r>
  <r>
    <x v="7"/>
    <s v="Madison Park Essentials"/>
    <s v="Satin|Satin|Satin"/>
    <s v="SHEET/SHEET SET"/>
    <s v="MPE20-899"/>
    <s v="White"/>
    <s v="Full"/>
    <x v="7"/>
    <n v="1542"/>
    <n v="25924.1"/>
  </r>
  <r>
    <x v="3"/>
    <s v="Serta"/>
    <s v="Fleece to Sherpa|Fleece to Sherpa|Fleece to Sherpa"/>
    <s v="ELECT BLANKET"/>
    <s v="ST54-0142"/>
    <s v="Burgundy"/>
    <s v="Full"/>
    <x v="7"/>
    <n v="500"/>
    <n v="25889.72"/>
  </r>
  <r>
    <x v="1"/>
    <s v="Madison Park"/>
    <s v="Galen|Colm|Paxton"/>
    <s v="WINDOW PANEL"/>
    <s v="MP40-7223"/>
    <s v="White"/>
    <s v="27x64&quot;"/>
    <x v="4"/>
    <n v="881"/>
    <n v="25863.599999999999"/>
  </r>
  <r>
    <x v="8"/>
    <s v="Intelligent Design"/>
    <s v="Raina|Khloe|Arielle"/>
    <s v="COMFORTER (SET)"/>
    <s v="ID10-1819"/>
    <s v="White/Silver"/>
    <s v="King/Cal K"/>
    <x v="7"/>
    <n v="523"/>
    <n v="25850.7"/>
  </r>
  <r>
    <x v="0"/>
    <s v="Martha Stewart"/>
    <s v="Philippe|Philippe|Philippe"/>
    <s v="LOVESEAT &amp; SOFA"/>
    <s v="MT106-1205"/>
    <s v="Morocco Brown/Taupe"/>
    <s v="See below"/>
    <x v="10"/>
    <n v="84"/>
    <n v="25844.81"/>
  </r>
  <r>
    <x v="2"/>
    <s v="Madison Park"/>
    <s v="Quebec|Mansfield|Vancouver"/>
    <s v="COVERLET&amp;BEDSPR"/>
    <s v="MP13-6475"/>
    <s v="Dark Grey"/>
    <s v="King"/>
    <x v="7"/>
    <n v="414"/>
    <n v="25843.01"/>
  </r>
  <r>
    <x v="3"/>
    <s v="Intelligent Design"/>
    <s v="Malea|Leena|Leena"/>
    <s v="COMFORTER (SET)"/>
    <s v="ID10-1696"/>
    <s v="Grey"/>
    <s v="Twin/Twin "/>
    <x v="8"/>
    <n v="811"/>
    <n v="25835.18"/>
  </r>
  <r>
    <x v="2"/>
    <s v="INK+IVY"/>
    <s v="Mila|Mila|Mila"/>
    <s v="DUVET&amp;DUVET SET"/>
    <s v="II12-1064"/>
    <s v="Navy"/>
    <s v="King/Cal K"/>
    <x v="8"/>
    <n v="353"/>
    <n v="25806.43"/>
  </r>
  <r>
    <x v="2"/>
    <s v="Madison Park Essentials"/>
    <s v="Knowles|Glendale|Cabrillo"/>
    <s v="COMFORTER (SET)"/>
    <s v="MPE10-008"/>
    <s v="Grey"/>
    <s v="King"/>
    <x v="7"/>
    <n v="364"/>
    <n v="25800.87"/>
  </r>
  <r>
    <x v="6"/>
    <s v="Madison Park Signature"/>
    <s v="Splendor|Splendor|Splendor"/>
    <s v="BATH RUG"/>
    <s v="MPS72-519"/>
    <s v="Blue"/>
    <s v="21x34&quot;"/>
    <x v="7"/>
    <n v="1428"/>
    <n v="25782.400000000001"/>
  </r>
  <r>
    <x v="7"/>
    <s v="Beautyrest"/>
    <s v="1500TC Solid Cooling Sheet Set"/>
    <s v="SHEET/SHEET SET"/>
    <s v="BR20-4654"/>
    <s v="Charcoal"/>
    <s v="King"/>
    <x v="13"/>
    <n v="805"/>
    <n v="25743.9"/>
  </r>
  <r>
    <x v="6"/>
    <s v="Madison Park"/>
    <s v="Metro|Quade|Gridd"/>
    <s v="SHOWER CURTAIN"/>
    <s v="MP70-6710"/>
    <s v="Sand"/>
    <s v="72x72&quot;"/>
    <x v="7"/>
    <n v="1414"/>
    <n v="25743.58"/>
  </r>
  <r>
    <x v="8"/>
    <s v="Intelligent Design"/>
    <s v="Vinnie|Avery|Skylar"/>
    <s v="COMFORTER (SET)"/>
    <s v="ID10-1563"/>
    <s v="Aqua"/>
    <s v="Queen"/>
    <x v="7"/>
    <n v="576"/>
    <n v="25703"/>
  </r>
  <r>
    <x v="2"/>
    <s v="INK+IVY"/>
    <s v="Isla|Isla|Isla"/>
    <s v="BED SKIRT&amp;SHAM"/>
    <s v="II11-550"/>
    <s v="White"/>
    <s v="Euro Sham"/>
    <x v="4"/>
    <n v="1626"/>
    <n v="25671.81"/>
  </r>
  <r>
    <x v="1"/>
    <s v="Madison Park"/>
    <s v="Cecily|Vera|Rosalie"/>
    <s v="WINDOW PANEL"/>
    <s v="MP40-7909"/>
    <s v="Grey"/>
    <s v="50x95&quot;"/>
    <x v="4"/>
    <n v="1601"/>
    <n v="25668.76"/>
  </r>
  <r>
    <x v="3"/>
    <s v="Intelligent Design"/>
    <s v="Malea|Leena|Leena"/>
    <s v="DUVET&amp;DUVET SET"/>
    <s v="ID12-2041"/>
    <s v="Black"/>
    <s v="King"/>
    <x v="7"/>
    <n v="635"/>
    <n v="25620.95"/>
  </r>
  <r>
    <x v="7"/>
    <s v="Beautyrest"/>
    <s v="1000 Thread Count|1000 Thread Count|1000 Thread Count"/>
    <s v="SHEET/SHEET SET"/>
    <s v="BR20-1878"/>
    <s v="Charcoal"/>
    <s v="Cal King"/>
    <x v="4"/>
    <n v="658"/>
    <n v="25610.62"/>
  </r>
  <r>
    <x v="4"/>
    <s v="Madison Park"/>
    <s v="Cambria|Parkman|Parkman"/>
    <s v="BLANKET"/>
    <s v="MP51-2606"/>
    <s v="Grey"/>
    <s v="King"/>
    <x v="7"/>
    <n v="849"/>
    <n v="25597.5"/>
  </r>
  <r>
    <x v="3"/>
    <s v="Intelligent Design"/>
    <s v="Malea|Leena|Leena"/>
    <s v="DUVET&amp;DUVET SET"/>
    <s v="ID12-2040"/>
    <s v="Black"/>
    <s v="Full/Queen"/>
    <x v="7"/>
    <n v="726"/>
    <n v="25594.39"/>
  </r>
  <r>
    <x v="9"/>
    <s v="Madison Park Essentials"/>
    <s v="Adrien|Remy|Roman"/>
    <s v="BATH TOWEL"/>
    <s v="MPE73-788"/>
    <s v="Teal"/>
    <s v="6-Piece"/>
    <x v="7"/>
    <n v="1370"/>
    <n v="25583.57"/>
  </r>
  <r>
    <x v="1"/>
    <s v="INK+IVY"/>
    <s v="Imani|Imani|Imani"/>
    <s v="WINDOW PANEL"/>
    <s v="II40-1293"/>
    <s v="Gray"/>
    <s v="50x95&quot;"/>
    <x v="7"/>
    <n v="819"/>
    <n v="25581.99"/>
  </r>
  <r>
    <x v="1"/>
    <s v="Madison Park"/>
    <s v="Galen|Colm|Paxton"/>
    <s v="WINDOW PANEL"/>
    <s v="MP40-7322"/>
    <s v="Taupe"/>
    <s v="27x64&quot;"/>
    <x v="4"/>
    <n v="845"/>
    <n v="25560.27"/>
  </r>
  <r>
    <x v="2"/>
    <s v="Madison Park Essentials"/>
    <s v="Knowles|Glendale|Cabrillo"/>
    <s v="COVERLET&amp;BEDSPR"/>
    <s v="MPE13-311"/>
    <s v="Grey"/>
    <s v="King"/>
    <x v="7"/>
    <n v="374"/>
    <n v="25543.83"/>
  </r>
  <r>
    <x v="7"/>
    <s v="Intelligent Design"/>
    <s v="Cotton Blend Jersey Knit|Cotton Blend Jersey Knit|Cotton Blend Jersey Knit"/>
    <s v="SHEET/SHEET SET"/>
    <s v="ID20-1239"/>
    <s v="Teal"/>
    <s v="Queen"/>
    <x v="4"/>
    <n v="982"/>
    <n v="25514.2"/>
  </r>
  <r>
    <x v="8"/>
    <s v="Comfort Spaces"/>
    <s v="Juliette|Juliette|Juliette"/>
    <s v="COMFORTER (SET)"/>
    <s v="CS10-1693"/>
    <s v="Burnt Orange"/>
    <s v="Full/Queen"/>
    <x v="12"/>
    <n v="980"/>
    <n v="25506.1"/>
  </r>
  <r>
    <x v="4"/>
    <s v="Croscill"/>
    <s v="Signature|Signature|Signature"/>
    <s v="COMFORTER (SET)"/>
    <s v="CC10-0018"/>
    <s v="White"/>
    <s v="King/Cal K"/>
    <x v="7"/>
    <n v="384"/>
    <n v="25494.45"/>
  </r>
  <r>
    <x v="2"/>
    <s v="Woolrich"/>
    <s v="Tulsa|Tulsa|Tulsa"/>
    <s v="COVERLET&amp;BEDSPR"/>
    <s v="WR13-2524"/>
    <s v="Red/Grey"/>
    <s v="King/Cal K"/>
    <x v="7"/>
    <n v="453"/>
    <n v="25457.34"/>
  </r>
  <r>
    <x v="2"/>
    <s v="Madison Park"/>
    <s v="Quebec|Mansfield|Vancouver"/>
    <s v="COVERLET&amp;BEDSPR"/>
    <s v="MP13-2993"/>
    <s v="Red"/>
    <s v="Queen"/>
    <x v="7"/>
    <n v="478"/>
    <n v="25442.1"/>
  </r>
  <r>
    <x v="3"/>
    <s v="Serta"/>
    <s v="Plush Heated|Plush Heated|Plush Heated"/>
    <s v="ELECT BLANKET"/>
    <s v="ST54-0096"/>
    <s v="Teal"/>
    <s v="Queen"/>
    <x v="7"/>
    <n v="321"/>
    <n v="25408.959999999999"/>
  </r>
  <r>
    <x v="0"/>
    <s v="Madison Park"/>
    <s v="Martin|Chase|Mathew"/>
    <s v="OTTOMAN"/>
    <s v="FUR101-0044"/>
    <s v="Blue"/>
    <s v="See below"/>
    <x v="7"/>
    <n v="199"/>
    <n v="25408.91"/>
  </r>
  <r>
    <x v="4"/>
    <s v="Sleep Philosophy"/>
    <s v="4&quot; Gel Memory Foam with 3M Cover|4&quot; Gel Memory Foam with 3M Cover|4&quot; Gel Me"/>
    <s v="MATT PAD/TOPPER"/>
    <s v="BASI16-0451"/>
    <s v="White"/>
    <s v="Full"/>
    <x v="7"/>
    <n v="262"/>
    <n v="25400.42"/>
  </r>
  <r>
    <x v="8"/>
    <s v="Intelligent Design"/>
    <s v="Stella|Luna|Zuri"/>
    <s v="COMFORTER (SET)"/>
    <s v="ID10-2126"/>
    <s v="Navy"/>
    <s v="Full/Queen"/>
    <x v="7"/>
    <n v="663"/>
    <n v="25393.14"/>
  </r>
  <r>
    <x v="4"/>
    <s v="True North by Sleep Philosophy"/>
    <s v="Heavy Warmth|Heavy Warmth|Heavy Warmth"/>
    <s v="COMFORTER (SET)"/>
    <s v="TN10-0537"/>
    <s v="Light Grey"/>
    <s v="Full/Queen"/>
    <x v="7"/>
    <n v="499"/>
    <n v="25376.73"/>
  </r>
  <r>
    <x v="2"/>
    <s v="Madison Park"/>
    <s v="Aubrey|Whitman|Charlotte"/>
    <s v="COMFORTER (SET)"/>
    <s v="MP10-8313"/>
    <s v="Teal"/>
    <s v="Cal King"/>
    <x v="7"/>
    <n v="241"/>
    <n v="25357.5"/>
  </r>
  <r>
    <x v="8"/>
    <s v="Intelligent Design"/>
    <s v="Loretta|Eleni|Blaire"/>
    <s v="COMFORTER (SET)"/>
    <s v="ID10-1216"/>
    <s v="Coral"/>
    <s v="Twin"/>
    <x v="4"/>
    <n v="842"/>
    <n v="25352.92"/>
  </r>
  <r>
    <x v="2"/>
    <s v="Madison Park"/>
    <s v="Rhapsody|Melody|Harmony"/>
    <s v="COMFORTER (SET)"/>
    <s v="MP10-3398"/>
    <s v="Grey/Taupe"/>
    <s v="Cal King"/>
    <x v="4"/>
    <n v="292"/>
    <n v="25334.43"/>
  </r>
  <r>
    <x v="7"/>
    <s v="Intelligent Design"/>
    <s v="Cozy Soft|Cozy Soft|Cozy Soft"/>
    <s v="SHEET/SHEET SET"/>
    <s v="ID20-1552"/>
    <s v="Grey/Pink Cats"/>
    <s v="Twin"/>
    <x v="7"/>
    <n v="1429"/>
    <n v="25317.43"/>
  </r>
  <r>
    <x v="7"/>
    <s v="Mi Zone"/>
    <s v="Polka Dot|Polka Dot|Polka Dot"/>
    <s v="SHEET/SHEET SET"/>
    <s v="MZ20-416"/>
    <s v="Pink"/>
    <s v="Full"/>
    <x v="7"/>
    <n v="1052"/>
    <n v="25313.37"/>
  </r>
  <r>
    <x v="2"/>
    <s v="INK+IVY"/>
    <s v="Mila|Mila|Mila"/>
    <s v="DUVET&amp;DUVET SET"/>
    <s v="II12-1127"/>
    <s v="Taupe"/>
    <s v="King/Cal K"/>
    <x v="4"/>
    <n v="342"/>
    <n v="25307.37"/>
  </r>
  <r>
    <x v="2"/>
    <s v="Madison Park"/>
    <s v="Laurel|Vivian|Piedmont"/>
    <s v="COMFORTER (SET)"/>
    <s v="MP10-434"/>
    <s v="Ivory"/>
    <s v="Cal King"/>
    <x v="7"/>
    <n v="366"/>
    <n v="25298.78"/>
  </r>
  <r>
    <x v="2"/>
    <s v="Madison Park"/>
    <s v="Quebec|Mansfield|Vancouver"/>
    <s v="COVERLET&amp;BEDSPR"/>
    <s v="MP13-6474"/>
    <s v="Dark Grey"/>
    <s v="Queen"/>
    <x v="7"/>
    <n v="506"/>
    <n v="25292.57"/>
  </r>
  <r>
    <x v="2"/>
    <s v="Super Listing"/>
    <s v="Porter|Evans|Walker"/>
    <s v="DUVET&amp;DUVET SET"/>
    <s v="AM12-0425"/>
    <s v="Neutral"/>
    <s v="Cal King"/>
    <x v="1"/>
    <n v="975"/>
    <n v="25291.360000000001"/>
  </r>
  <r>
    <x v="7"/>
    <s v="True North by Sleep Philosophy"/>
    <s v="Cozy Cotton Flannel|Cozy Cotton Flannel|Cozy Cotton Flannel"/>
    <s v="SHEET/SHEET SET"/>
    <s v="TN20-0373"/>
    <s v="Multi Sloth"/>
    <s v="Full"/>
    <x v="4"/>
    <n v="1190"/>
    <n v="25262.97"/>
  </r>
  <r>
    <x v="6"/>
    <s v="Madison Park Signature"/>
    <s v="Splendor|Splendor|Splendor"/>
    <s v="BATH RUG"/>
    <s v="MPS72-520"/>
    <s v="Blue"/>
    <s v="24x72&quot;"/>
    <x v="7"/>
    <n v="735"/>
    <n v="25244.83"/>
  </r>
  <r>
    <x v="7"/>
    <s v="True North by Sleep Philosophy"/>
    <s v="Soloft Plush|Soloft Plush|Soloft Plush"/>
    <s v="SHEET/SHEET SET"/>
    <s v="TN20-0588"/>
    <s v="Taupe"/>
    <s v="King"/>
    <x v="7"/>
    <n v="648"/>
    <n v="25242.080000000002"/>
  </r>
  <r>
    <x v="3"/>
    <s v="Madison Park"/>
    <s v="Chunky Double Knit|Chunky Double Knit|Chunky Double Knit"/>
    <s v="THROW"/>
    <s v="MP50-8217"/>
    <s v="Sage Green"/>
    <s v="50x60&quot;"/>
    <x v="7"/>
    <n v="588"/>
    <n v="25233.41"/>
  </r>
  <r>
    <x v="2"/>
    <s v="INK+IVY"/>
    <s v="Imani|Imani|Imani"/>
    <s v="DUVET&amp;DUVET SET"/>
    <s v="II12-1092"/>
    <s v="Gray"/>
    <s v="King/Cal K"/>
    <x v="7"/>
    <n v="347"/>
    <n v="25224.28"/>
  </r>
  <r>
    <x v="5"/>
    <s v="Madison Park"/>
    <s v="Glimmer|Glimmer|Glimmer"/>
    <s v="CANVAS"/>
    <s v="MP95C-0173"/>
    <s v="Gold"/>
    <s v="2-Piece"/>
    <x v="4"/>
    <n v="424"/>
    <n v="25223.61"/>
  </r>
  <r>
    <x v="3"/>
    <s v="Madison Park"/>
    <s v="Egyptian Cotton|Egyptian Cotton|Egyptian Cotton"/>
    <s v="BLANKET"/>
    <s v="MP51N-5171"/>
    <s v="Ivory"/>
    <s v="Twin"/>
    <x v="1"/>
    <n v="908"/>
    <n v="25222.21"/>
  </r>
  <r>
    <x v="1"/>
    <s v="Madison Park"/>
    <s v="Galen|Colm|Paxton"/>
    <s v="WINDOW PANEL"/>
    <s v="MP40-7227"/>
    <s v="White"/>
    <s v="39x64&quot;"/>
    <x v="4"/>
    <n v="588"/>
    <n v="25217.54"/>
  </r>
  <r>
    <x v="7"/>
    <s v="True North by Sleep Philosophy"/>
    <s v="Cozy Cotton Flannel|Cozy Cotton Flannel|Cozy Cotton Flannel"/>
    <s v="SHEET/SHEET SET"/>
    <s v="TN20-0111"/>
    <s v="Ivory Solid"/>
    <s v="Twin"/>
    <x v="7"/>
    <n v="1577"/>
    <n v="25195.25"/>
  </r>
  <r>
    <x v="3"/>
    <s v="True North by Sleep Philosophy"/>
    <s v="Sherpa|Sherpa|Sherpa"/>
    <s v="ELECT BLANKET"/>
    <s v="TN54-0494"/>
    <s v="Ivory"/>
    <s v="King"/>
    <x v="7"/>
    <n v="291"/>
    <n v="25193.24"/>
  </r>
  <r>
    <x v="2"/>
    <s v="Madison Park"/>
    <s v="Quebec|Mansfield|Vancouver"/>
    <s v="COVERLET&amp;BEDSPR"/>
    <s v="MP13-2633"/>
    <s v="Cream"/>
    <s v="Full"/>
    <x v="4"/>
    <n v="591"/>
    <n v="25184.3"/>
  </r>
  <r>
    <x v="2"/>
    <s v="INK+IVY"/>
    <s v="Nea|Nea|Nea"/>
    <s v="WINDOW PANEL"/>
    <s v="II40-1184"/>
    <s v="Off White/Gray"/>
    <s v="50x84&quot;"/>
    <x v="7"/>
    <n v="1060"/>
    <n v="25180.86"/>
  </r>
  <r>
    <x v="3"/>
    <s v="Beautyrest"/>
    <s v="Zuri|Marselle|Marselle"/>
    <s v="ELECT BLANKET"/>
    <s v="BR54-4698"/>
    <s v="Grey Texture"/>
    <s v="50x70&quot;"/>
    <x v="10"/>
    <n v="660"/>
    <n v="25171.88"/>
  </r>
  <r>
    <x v="3"/>
    <s v="Madison Park"/>
    <s v="Liquid Cotton|Liquid Cotton|Liquid Cotton"/>
    <s v="BLANKET"/>
    <s v="BL51N-0609"/>
    <s v="Blue"/>
    <s v="Full/Queen"/>
    <x v="7"/>
    <n v="972"/>
    <n v="25165.11"/>
  </r>
  <r>
    <x v="4"/>
    <s v="Sleep Philosophy"/>
    <s v="3&quot; Gel Memory Foam with 3M Cover|3&quot; Gel Memory Foam with 3M Cover|3&quot; Gel Me"/>
    <s v="MATT PAD/TOPPER"/>
    <s v="BASI16-0394"/>
    <s v="White"/>
    <s v="King"/>
    <x v="7"/>
    <n v="192"/>
    <n v="25157.25"/>
  </r>
  <r>
    <x v="2"/>
    <s v="N Natori"/>
    <s v="Sakura Blossom|Sakura Blossom|Sakura Blossom"/>
    <s v="DUVET&amp;DUVET SET"/>
    <s v="NS12-3258"/>
    <s v="Lilac"/>
    <s v="King"/>
    <x v="4"/>
    <n v="294"/>
    <n v="25153.06"/>
  </r>
  <r>
    <x v="7"/>
    <s v="Beautyrest"/>
    <s v="1000 Thread Count|1000 Thread Count|1000 Thread Count"/>
    <s v="SHEET/SHEET SET"/>
    <s v="BR20-1870"/>
    <s v="Grey"/>
    <s v="Cal King"/>
    <x v="4"/>
    <n v="644"/>
    <n v="25136.61"/>
  </r>
  <r>
    <x v="2"/>
    <s v="Super Listing"/>
    <s v="Porter|Evans|Walker"/>
    <s v="COMFORTER (SET)"/>
    <s v="AM10-0398"/>
    <s v="Navy"/>
    <s v="Twin/Twin "/>
    <x v="1"/>
    <n v="1151"/>
    <n v="25128.33"/>
  </r>
  <r>
    <x v="6"/>
    <s v="Madison Park"/>
    <s v="Evan|Ethan|Jordan"/>
    <s v="BATH RUG"/>
    <s v="MP72-3613"/>
    <s v="Seafoam"/>
    <s v="24x72&quot;"/>
    <x v="7"/>
    <n v="741"/>
    <n v="25124.05"/>
  </r>
  <r>
    <x v="1"/>
    <s v="SunSmart"/>
    <s v="Mirage|Elysia|Azalea"/>
    <s v="WINDOW PANEL"/>
    <s v="SS40-0016"/>
    <s v="Silver"/>
    <s v="50x84&quot;"/>
    <x v="7"/>
    <n v="1158"/>
    <n v="25120.63"/>
  </r>
  <r>
    <x v="7"/>
    <s v="Comfort Spaces"/>
    <s v="Microfiber Coolmax|Microfiber Coolmax|Microfiber Coolmax"/>
    <s v="SHEET/SHEET SET"/>
    <s v="CS20-1358"/>
    <s v="Teal"/>
    <s v="King"/>
    <x v="6"/>
    <n v="1200"/>
    <n v="25103.68"/>
  </r>
  <r>
    <x v="7"/>
    <s v="True North by Sleep Philosophy"/>
    <s v="Micro Fleece|Micro Fleece|Micro Fleece"/>
    <s v="SHEET/SHEET SET"/>
    <s v="TN20-0451"/>
    <s v="Navy"/>
    <s v="Queen"/>
    <x v="4"/>
    <n v="803"/>
    <n v="25065.53"/>
  </r>
  <r>
    <x v="11"/>
    <s v="Harbor House Blue"/>
    <s v="Hallie|Hallie|Hallie"/>
    <s v="COMFORTER (SET)"/>
    <s v="HH10-1685"/>
    <s v="Grey"/>
    <s v="King"/>
    <x v="8"/>
    <n v="203"/>
    <n v="25059.47"/>
  </r>
  <r>
    <x v="2"/>
    <s v="Woolrich"/>
    <s v="Sunset|Sunset"/>
    <s v="COVERLET&amp;BEDSPR"/>
    <s v="WR13-2121"/>
    <s v="Red"/>
    <s v="Daybed"/>
    <x v="7"/>
    <n v="370"/>
    <n v="25059.3"/>
  </r>
  <r>
    <x v="5"/>
    <s v="Madison Park"/>
    <s v="Natural Agate Trio|Natural Agate Trio|Natural Agate Trio"/>
    <s v="CANVAS"/>
    <s v="MP95G-0006"/>
    <s v="Blue"/>
    <s v="See below"/>
    <x v="7"/>
    <n v="383"/>
    <n v="25052.43"/>
  </r>
  <r>
    <x v="9"/>
    <s v="Madison Park Signature"/>
    <s v="800GSM|800GSM|800GSM"/>
    <s v="BATH TOWEL"/>
    <s v="MPS73-424"/>
    <s v="Beige"/>
    <s v="8-Piece"/>
    <x v="11"/>
    <n v="705"/>
    <n v="25036.59"/>
  </r>
  <r>
    <x v="3"/>
    <s v="Madison Park"/>
    <s v="Duke|York|York"/>
    <s v="COMFORTER (SET)"/>
    <s v="MP10-7632"/>
    <s v="Aqua"/>
    <s v="Full/Queen"/>
    <x v="7"/>
    <n v="619"/>
    <n v="25008.41"/>
  </r>
  <r>
    <x v="2"/>
    <s v="Madison Park"/>
    <s v="Pacey|Nollie|Leena"/>
    <s v="COMFORTER (SET)"/>
    <s v="MP10-5988"/>
    <s v="Off-White"/>
    <s v="King/Cal K"/>
    <x v="7"/>
    <n v="270"/>
    <n v="25005.42"/>
  </r>
  <r>
    <x v="4"/>
    <s v="Sleep Philosophy"/>
    <s v="Maximum Warmth|Maximum Warmth|Maximum Warmth"/>
    <s v="COMFORTER (SET)"/>
    <s v="BASI10-0297"/>
    <s v="White"/>
    <s v="Full/Queen"/>
    <x v="7"/>
    <n v="434"/>
    <n v="24998.28"/>
  </r>
  <r>
    <x v="8"/>
    <s v="Intelligent Design"/>
    <s v="Felicia|Isabel|Alyssa"/>
    <s v="COMFORTER (SET)"/>
    <s v="ID10-1974"/>
    <s v="Navy"/>
    <s v="King/Cal K"/>
    <x v="8"/>
    <n v="602"/>
    <n v="24979.45"/>
  </r>
  <r>
    <x v="2"/>
    <s v="Madison Park"/>
    <s v="Claire|Montecito|Arbor"/>
    <s v="COVERLET&amp;BEDSPR"/>
    <s v="MP13-1421"/>
    <s v="Aqua"/>
    <s v="King/Cal K"/>
    <x v="7"/>
    <n v="412"/>
    <n v="24963.07"/>
  </r>
  <r>
    <x v="7"/>
    <s v="Intelligent Design"/>
    <s v="Cozy Soft|Cozy Soft|Cozy Soft"/>
    <s v="SHEET/SHEET SET"/>
    <s v="ID20-2446"/>
    <s v="White Holiday Trees"/>
    <s v="Twin"/>
    <x v="4"/>
    <n v="1453"/>
    <n v="24961.5"/>
  </r>
  <r>
    <x v="8"/>
    <s v="Mi Zone"/>
    <s v="Reagan|Gemma|Leona"/>
    <s v="COMFORTER (SET)"/>
    <s v="MZ10-484"/>
    <s v="Pink"/>
    <s v="King/Cal K"/>
    <x v="8"/>
    <n v="609"/>
    <n v="24956.35"/>
  </r>
  <r>
    <x v="2"/>
    <s v="INK+IVY"/>
    <s v="Marta|Marta|Marta"/>
    <s v="COMFORTER (SET)"/>
    <s v="II10-1108"/>
    <s v="Natural"/>
    <s v="Full/Queen"/>
    <x v="4"/>
    <n v="297"/>
    <n v="24925.94"/>
  </r>
  <r>
    <x v="3"/>
    <s v="Beautyrest"/>
    <s v="Heated Microlight to Berber|Heated Microlight to Berber|Heated Microlight t"/>
    <s v="ELECT BLANKET"/>
    <s v="BR54-4850"/>
    <s v="Indigo"/>
    <s v="50x60&quot;"/>
    <x v="5"/>
    <n v="890"/>
    <n v="24911.1"/>
  </r>
  <r>
    <x v="3"/>
    <s v="Serta"/>
    <s v="Parsa AZ|Parsa AZ|Parsa AZ"/>
    <s v="ELECT BLANKET"/>
    <s v="ST54-0038"/>
    <s v="Charcoal Grey"/>
    <s v="Queen"/>
    <x v="12"/>
    <n v="361"/>
    <n v="24905.13"/>
  </r>
  <r>
    <x v="0"/>
    <s v="Madison Park"/>
    <s v="Capstone|Wilmette|Milton"/>
    <s v="MOTION"/>
    <s v="MP103-1077"/>
    <s v="Grey"/>
    <s v="See below"/>
    <x v="7"/>
    <n v="136"/>
    <n v="24896.06"/>
  </r>
  <r>
    <x v="3"/>
    <s v="Beautyrest"/>
    <s v="Heated Microlight to Berber|Heated Microlight to Berber|Heated Microlight t"/>
    <s v="ELECT BLANKET"/>
    <s v="BR54-4847"/>
    <s v="Red"/>
    <s v="50x60&quot;"/>
    <x v="6"/>
    <n v="889"/>
    <n v="24883.11"/>
  </r>
  <r>
    <x v="8"/>
    <s v="Intelligent Design"/>
    <s v="Rudy|Jax|Slate"/>
    <s v="COMFORTER (SET)"/>
    <s v="ID10-1330"/>
    <s v="Black"/>
    <s v="Full/Queen"/>
    <x v="7"/>
    <n v="668"/>
    <n v="24859.62"/>
  </r>
  <r>
    <x v="7"/>
    <s v="Madison Park"/>
    <s v="600 Thread Count|600 Thread Count|600 Thread Count"/>
    <s v="SHEET/SHEET SET"/>
    <s v="MP20-5055"/>
    <s v="Light Grey"/>
    <s v="King"/>
    <x v="4"/>
    <n v="350"/>
    <n v="24859.5"/>
  </r>
  <r>
    <x v="2"/>
    <s v="INK+IVY"/>
    <s v="Shay|Shay|Shay"/>
    <s v="COMFORTER (SET)"/>
    <s v="II10-1321"/>
    <s v="Sage"/>
    <s v="King/Cal K"/>
    <x v="7"/>
    <n v="339"/>
    <n v="24857.279999999999"/>
  </r>
  <r>
    <x v="1"/>
    <s v="Madison Park"/>
    <s v="Galen|Colm|Paxton"/>
    <s v="WINDOW PANEL"/>
    <s v="MP40-7869"/>
    <s v="Taupe"/>
    <s v="34x64&quot;"/>
    <x v="4"/>
    <n v="663"/>
    <n v="24857.040000000001"/>
  </r>
  <r>
    <x v="2"/>
    <s v="Madison Park"/>
    <s v="Biloxi|Morris|Hudson"/>
    <s v="COMFORTER (SET)"/>
    <s v="MP10-3733"/>
    <s v="Navy"/>
    <s v="Queen"/>
    <x v="7"/>
    <n v="385"/>
    <n v="24853.09"/>
  </r>
  <r>
    <x v="7"/>
    <s v="Beautyrest"/>
    <s v="1500TC Solid Cooling Sheet Set"/>
    <s v="SHEET/SHEET SET"/>
    <s v="BR20-4657"/>
    <s v="Light Gray"/>
    <s v="Queen"/>
    <x v="13"/>
    <n v="902"/>
    <n v="24850.1"/>
  </r>
  <r>
    <x v="7"/>
    <s v="True North by Sleep Philosophy"/>
    <s v="Micro Fleece|Micro Fleece|Micro Fleece"/>
    <s v="SHEET/SHEET SET"/>
    <s v="TN20-0535"/>
    <s v="Grey Snowflake"/>
    <s v="King"/>
    <x v="7"/>
    <n v="670"/>
    <n v="24844.33"/>
  </r>
  <r>
    <x v="6"/>
    <s v="Madison Park"/>
    <s v="Evan|Ethan|Jordan"/>
    <s v="BATH RUG"/>
    <s v="MP72-3565"/>
    <s v="Taupe"/>
    <s v="24x40&quot;"/>
    <x v="7"/>
    <n v="1237"/>
    <n v="24827.38"/>
  </r>
  <r>
    <x v="2"/>
    <s v="Madison Park Essentials"/>
    <s v="Jaxon|Deacon|Ryder"/>
    <s v="COMFORTER (SET)"/>
    <s v="MPE10-1040"/>
    <s v="Taupe/Grey"/>
    <s v="Cal King"/>
    <x v="7"/>
    <n v="517"/>
    <n v="24824.240000000002"/>
  </r>
  <r>
    <x v="4"/>
    <s v="Madison Park"/>
    <s v="Windom|Prospect|Prospect"/>
    <s v="BLANKET"/>
    <s v="MP51-544"/>
    <s v="Brown"/>
    <s v="Twin"/>
    <x v="7"/>
    <n v="1497"/>
    <n v="24811.21"/>
  </r>
  <r>
    <x v="3"/>
    <s v="Beautyrest"/>
    <s v="Heated Microlight to Berber|Heated Microlight to Berber|Heated Microlight t"/>
    <s v="ELECT BLANKET"/>
    <s v="BR54-4849"/>
    <s v="Ivory"/>
    <s v="50x60&quot;"/>
    <x v="5"/>
    <n v="886"/>
    <n v="24799.14"/>
  </r>
  <r>
    <x v="7"/>
    <s v="Madison Park Essentials"/>
    <s v="Satin|Satin|Satin"/>
    <s v="PILLOWCASE"/>
    <s v="MPE21-915"/>
    <s v="White"/>
    <s v="Standard"/>
    <x v="7"/>
    <n v="3990"/>
    <n v="24796.07"/>
  </r>
  <r>
    <x v="7"/>
    <s v="Madison Park Essentials"/>
    <s v="Satin|Satin|Satin"/>
    <s v="SHEET/SHEET SET"/>
    <s v="MPE20-907"/>
    <s v="Light Grey"/>
    <s v="Full"/>
    <x v="7"/>
    <n v="1535"/>
    <n v="24789.31"/>
  </r>
  <r>
    <x v="3"/>
    <s v="INK+IVY"/>
    <s v="Bree Knit|Bree Knit|Bree Knit"/>
    <s v="THROW"/>
    <s v="II50-734"/>
    <s v="Ivory"/>
    <s v="50x60&quot;"/>
    <x v="7"/>
    <n v="1272"/>
    <n v="24760.33"/>
  </r>
  <r>
    <x v="2"/>
    <s v="Woolrich"/>
    <s v="Spruce Hill|Spruce Hill|Spruce Hill"/>
    <s v="COVERLET&amp;BEDSPR"/>
    <s v="WR13-3043"/>
    <s v="Green"/>
    <s v="King/Cal K"/>
    <x v="7"/>
    <n v="355"/>
    <n v="24755.73"/>
  </r>
  <r>
    <x v="12"/>
    <s v="Friends Forever"/>
    <s v="Luna|Luna|Luna"/>
    <s v="PET BEDS"/>
    <s v="PET63HD5681"/>
    <s v="Grey"/>
    <s v="D23+6&quot;"/>
    <x v="4"/>
    <n v="1507"/>
    <n v="24745.14"/>
  </r>
  <r>
    <x v="8"/>
    <s v="Urban Habitat Kids"/>
    <s v="Callie|Ensley|Kelsey"/>
    <s v="COMFORTER (SET)"/>
    <s v="UHK10-0127"/>
    <s v="Lavender"/>
    <s v="Full/Queen"/>
    <x v="7"/>
    <n v="338"/>
    <n v="24735.99"/>
  </r>
  <r>
    <x v="1"/>
    <s v="INK+IVY"/>
    <s v="Imani|Imani|Imani"/>
    <s v="WINDOW PANEL"/>
    <s v="II40-1350"/>
    <s v="Green"/>
    <s v="50x84&quot;"/>
    <x v="10"/>
    <n v="872"/>
    <n v="24701.85"/>
  </r>
  <r>
    <x v="7"/>
    <s v="True North by Sleep Philosophy"/>
    <s v="Micro Fleece|Micro Fleece|Micro Fleece"/>
    <s v="SHEET/SHEET SET"/>
    <s v="PC20-007"/>
    <s v="Green"/>
    <s v="Queen"/>
    <x v="7"/>
    <n v="797"/>
    <n v="24688.41"/>
  </r>
  <r>
    <x v="3"/>
    <s v="Beautyrest"/>
    <s v="Heated Microlight to Berber|Heated Microlight to Berber|Heated Microlight t"/>
    <s v="ELECT BLANKET"/>
    <s v="BR54-4845"/>
    <s v="Beige"/>
    <s v="50x60&quot;"/>
    <x v="6"/>
    <n v="882"/>
    <n v="24687.18"/>
  </r>
  <r>
    <x v="7"/>
    <s v="True North by Sleep Philosophy"/>
    <s v="Cozy Cotton Flannel|Cozy Cotton Flannel|Cozy Cotton Flannel"/>
    <s v="SHEET/SHEET SET"/>
    <s v="TN20-0419"/>
    <s v="Blush Dots"/>
    <s v="King"/>
    <x v="7"/>
    <n v="812"/>
    <n v="24678.33"/>
  </r>
  <r>
    <x v="2"/>
    <s v="Madison Park"/>
    <s v="Laurel|Vivian|Piedmont"/>
    <s v="COMFORTER (SET)"/>
    <s v="MP10-6644"/>
    <s v="Blush"/>
    <s v="Full"/>
    <x v="7"/>
    <n v="462"/>
    <n v="24659.27"/>
  </r>
  <r>
    <x v="7"/>
    <s v="Madison Park"/>
    <s v="600 Thread Count|600 Thread Count|600 Thread Count"/>
    <s v="SHEET/SHEET SET"/>
    <s v="MP20-7998"/>
    <s v="Sand"/>
    <s v="Split King"/>
    <x v="4"/>
    <n v="303"/>
    <n v="24649.38"/>
  </r>
  <r>
    <x v="2"/>
    <s v="Madison Park"/>
    <s v="Bahari|Osanna|Ceiba"/>
    <s v="COMFORTER (SET)"/>
    <s v="MP10-6221"/>
    <s v="Off-White"/>
    <s v="Full/Queen"/>
    <x v="7"/>
    <n v="314"/>
    <n v="24640.1"/>
  </r>
  <r>
    <x v="2"/>
    <s v="Madison Park"/>
    <s v="Ridge|Pioneer|Warren"/>
    <s v="COMFORTER (SET)"/>
    <s v="MP10-4670"/>
    <s v="Red"/>
    <s v="King"/>
    <x v="7"/>
    <n v="333"/>
    <n v="24638.66"/>
  </r>
  <r>
    <x v="2"/>
    <s v="Madison Park"/>
    <s v="Ibiza|Alba|Triana"/>
    <s v="COMFORTER (SET)"/>
    <s v="MP10-8338"/>
    <s v="Black/Ivory"/>
    <s v="King/Cal K"/>
    <x v="7"/>
    <n v="531"/>
    <n v="24619.08"/>
  </r>
  <r>
    <x v="8"/>
    <s v="Intelligent Design"/>
    <s v="Lucy|Vera|Elise"/>
    <s v="COMFORTER (SET)"/>
    <s v="ID10-2188"/>
    <s v="Ivory"/>
    <s v="Twin/Twin "/>
    <x v="7"/>
    <n v="670"/>
    <n v="24585.3"/>
  </r>
  <r>
    <x v="6"/>
    <s v="Madison Park"/>
    <s v="Evan|Ethan|Jordan"/>
    <s v="BATH RUG"/>
    <s v="MP72-3564"/>
    <s v="Taupe"/>
    <s v="24x44&quot;"/>
    <x v="7"/>
    <n v="1685"/>
    <n v="24574.68"/>
  </r>
  <r>
    <x v="2"/>
    <s v="Madison Park"/>
    <s v="Quebec|Mansfield|Vancouver"/>
    <s v="COVERLET&amp;BEDSPR"/>
    <s v="MP13-3980"/>
    <s v="White"/>
    <s v="Daybed"/>
    <x v="7"/>
    <n v="592"/>
    <n v="24572.31"/>
  </r>
  <r>
    <x v="2"/>
    <s v="INK+IVY"/>
    <s v="Rhea|Rhea|Rhea"/>
    <s v="COMFORTER (SET)"/>
    <s v="II10-1100"/>
    <s v="Grey/Black"/>
    <s v="Full/Queen"/>
    <x v="7"/>
    <n v="409"/>
    <n v="24543.439999999999"/>
  </r>
  <r>
    <x v="3"/>
    <s v="Madison Park"/>
    <s v="Rowan|Eden|Eden"/>
    <s v="THROW"/>
    <s v="MP50-8271"/>
    <s v="Ivory"/>
    <s v="50x60&quot;"/>
    <x v="7"/>
    <n v="909"/>
    <n v="24530.9"/>
  </r>
  <r>
    <x v="2"/>
    <s v="Comfort Spaces"/>
    <s v="Malcom|Malcom|Malcom"/>
    <s v="COMFORTER (SET)"/>
    <s v="CS10-0441-1"/>
    <s v="Gray"/>
    <s v="Full/Queen"/>
    <x v="6"/>
    <n v="522"/>
    <n v="24524.21"/>
  </r>
  <r>
    <x v="2"/>
    <s v="Madison Park"/>
    <s v="Lee|Reagan|Callaway"/>
    <s v="COMFORTER (SET)"/>
    <s v="MP10-8352"/>
    <s v="Silver"/>
    <s v="King/Cal K"/>
    <x v="7"/>
    <n v="427"/>
    <n v="24521.69"/>
  </r>
  <r>
    <x v="9"/>
    <s v="Madison Park Signature"/>
    <s v="800gsm|800gsm|800gsm"/>
    <s v="BATH TOWEL"/>
    <s v="MPS73-526"/>
    <s v="Black"/>
    <s v="34x68&quot; – 2"/>
    <x v="9"/>
    <n v="704"/>
    <n v="24519.22"/>
  </r>
  <r>
    <x v="8"/>
    <s v="Comfort Spaces"/>
    <s v="Juliette|Juliette|Juliette"/>
    <s v="COMFORTER (SET)"/>
    <s v="CS10-1691"/>
    <s v="Champagne"/>
    <s v="King"/>
    <x v="6"/>
    <n v="656"/>
    <n v="24516.1"/>
  </r>
  <r>
    <x v="2"/>
    <s v="Super Listing"/>
    <s v="Porter|Evans|Walker"/>
    <s v="COMFORTER (SET)"/>
    <s v="AM10-0461"/>
    <s v="Sage"/>
    <s v="Cal King"/>
    <x v="1"/>
    <n v="680"/>
    <n v="24504.43"/>
  </r>
  <r>
    <x v="3"/>
    <s v="Intelligent Design"/>
    <s v="Malea|Leena|Leena"/>
    <s v="COMFORTER (SET)"/>
    <s v="ID10-1825"/>
    <s v="Blush"/>
    <s v="King/Cal K"/>
    <x v="4"/>
    <n v="546"/>
    <n v="24500.39"/>
  </r>
  <r>
    <x v="7"/>
    <s v="Beautyrest"/>
    <s v="Oversized Cotton Flannel|Oversized Cotton Flannel|Oversized Cotton Flannel"/>
    <s v="SHEET/SHEET SET"/>
    <s v="BR20-1849"/>
    <s v="Ivory Solid"/>
    <s v="Queen"/>
    <x v="7"/>
    <n v="833"/>
    <n v="24495.42"/>
  </r>
  <r>
    <x v="0"/>
    <s v="Martha Stewart"/>
    <s v="Ayanna|Ayanna|Ayanna"/>
    <s v="OCCASIONL TABLE"/>
    <s v="MT120-1200"/>
    <s v="Reclaimed Greige"/>
    <s v="See below"/>
    <x v="7"/>
    <n v="123"/>
    <n v="24491.82"/>
  </r>
  <r>
    <x v="4"/>
    <s v="True North by Sleep Philosophy"/>
    <s v="Heavy Warmth|Heavy Warmth|Heavy Warmth"/>
    <s v="COMFORTER (SET)"/>
    <s v="TN10-0540"/>
    <s v="Cream"/>
    <s v="Full/Queen"/>
    <x v="7"/>
    <n v="476"/>
    <n v="24469.93"/>
  </r>
  <r>
    <x v="2"/>
    <s v="510 Design"/>
    <s v="Shawnee|Josefina|Stacie"/>
    <s v="COMFORTER (SET)"/>
    <s v="5DS10-0223"/>
    <s v="Blush"/>
    <s v="King"/>
    <x v="7"/>
    <n v="444"/>
    <n v="24466.12"/>
  </r>
  <r>
    <x v="3"/>
    <s v="Serta"/>
    <s v="Dream Soft Heated|Dream Soft Heated|Dream Soft Heated"/>
    <s v="ELECT BLANKET"/>
    <s v="ST54-3586"/>
    <s v="Ivory"/>
    <s v="King"/>
    <x v="10"/>
    <n v="288"/>
    <n v="24464.799999999999"/>
  </r>
  <r>
    <x v="7"/>
    <s v="Comfort Spaces"/>
    <s v="Microfiber Coolmax|Microfiber Coolmax|Microfiber Coolmax"/>
    <s v="SHEET/SHEET SET"/>
    <s v="CS20-0154"/>
    <s v="Light Grey"/>
    <s v="King"/>
    <x v="6"/>
    <n v="1135"/>
    <n v="24453.35"/>
  </r>
  <r>
    <x v="7"/>
    <s v="True North by Sleep Philosophy"/>
    <s v="Micro Fleece|Micro Fleece|Micro Fleece"/>
    <s v="SHEET/SHEET SET"/>
    <s v="TN20-0592"/>
    <s v="Aqua"/>
    <s v="Queen"/>
    <x v="7"/>
    <n v="777"/>
    <n v="24447.56"/>
  </r>
  <r>
    <x v="2"/>
    <s v="INK+IVY"/>
    <s v="Tahli|Tahli|Tahli"/>
    <s v="DUVET&amp;DUVET SET"/>
    <s v="II12-1314"/>
    <s v="Green/Ivory"/>
    <s v="King/Cal K"/>
    <x v="7"/>
    <n v="315"/>
    <n v="24420.720000000001"/>
  </r>
  <r>
    <x v="2"/>
    <s v="Madison Park"/>
    <s v="Laetitia|Virginia|Cecily"/>
    <s v="DUVET&amp;DUVET SET"/>
    <s v="MP12-5978"/>
    <s v="Off-White"/>
    <s v="Full/Queen"/>
    <x v="7"/>
    <n v="437"/>
    <n v="24420.16"/>
  </r>
  <r>
    <x v="0"/>
    <s v="Madison Park"/>
    <s v="Harris|Lois|Sidney"/>
    <s v="MOTION"/>
    <s v="MP103-0240"/>
    <s v="Grey"/>
    <s v="See below"/>
    <x v="7"/>
    <n v="123"/>
    <n v="24417.03"/>
  </r>
  <r>
    <x v="2"/>
    <s v="Madison Park"/>
    <s v="Emilia|Maisie|Grace"/>
    <s v="COMFORTER (SET)"/>
    <s v="MP10-8437"/>
    <s v="Silver"/>
    <s v="Queen"/>
    <x v="7"/>
    <n v="321"/>
    <n v="24396.97"/>
  </r>
  <r>
    <x v="1"/>
    <s v="SunSmart"/>
    <s v="Blakesly|Kagen|Etro"/>
    <s v="WINDOW PANEL"/>
    <s v="SS40-0111"/>
    <s v="Grey"/>
    <s v="100x84&quot;"/>
    <x v="8"/>
    <n v="873"/>
    <n v="24395.83"/>
  </r>
  <r>
    <x v="11"/>
    <s v="Harbor House Blue"/>
    <s v="Lorelai|Lorelai|Lorelai"/>
    <s v="COMFORTER (SET)"/>
    <s v="HH10-1619"/>
    <s v="Multi"/>
    <s v="Queen"/>
    <x v="8"/>
    <n v="218"/>
    <n v="24393.9"/>
  </r>
  <r>
    <x v="3"/>
    <s v="Serta"/>
    <s v="Parsa AZ|Parsa AZ|Parsa AZ"/>
    <s v="ELECT BLANKET"/>
    <s v="ST54-0042"/>
    <s v="Creme White"/>
    <s v="Queen"/>
    <x v="6"/>
    <n v="346"/>
    <n v="24372.07"/>
  </r>
  <r>
    <x v="2"/>
    <s v="510 Design"/>
    <s v="Oakley|Hayley|Glen"/>
    <s v="COVERLET&amp;BEDSPR"/>
    <s v="5DS13-0168"/>
    <s v="Khaki"/>
    <s v="Full/Queen"/>
    <x v="8"/>
    <n v="708"/>
    <n v="24363.34"/>
  </r>
  <r>
    <x v="2"/>
    <s v="Super Listing"/>
    <s v="Porter|Evans|Walker"/>
    <s v="COMFORTER (SET)"/>
    <s v="AM10-0464"/>
    <s v="Blue/Grey"/>
    <s v="Full"/>
    <x v="1"/>
    <n v="968"/>
    <n v="24351.77"/>
  </r>
  <r>
    <x v="2"/>
    <s v="Super Listing"/>
    <s v="Camden|Reese|Leighton"/>
    <s v="COMFORTER (SET)"/>
    <s v="AM10-0103"/>
    <s v="Sage Green"/>
    <s v="Queen"/>
    <x v="0"/>
    <n v="636"/>
    <n v="24351.72"/>
  </r>
  <r>
    <x v="3"/>
    <s v="Beautyrest"/>
    <s v="Zuri|Marselle|Marselle"/>
    <s v="ELECT BLANKET"/>
    <s v="BR54-4697"/>
    <s v="Black Texture"/>
    <s v="50x70&quot;"/>
    <x v="10"/>
    <n v="653"/>
    <n v="24351.14"/>
  </r>
  <r>
    <x v="2"/>
    <s v="Madison Park"/>
    <s v="Malia|Edna|Alicia"/>
    <s v="DUVET&amp;DUVET SET"/>
    <s v="MP12-6186"/>
    <s v="Ivory"/>
    <s v="King/Cal K"/>
    <x v="7"/>
    <n v="384"/>
    <n v="24346.45"/>
  </r>
  <r>
    <x v="2"/>
    <s v="N Natori"/>
    <s v="Sakura Blossom|Sakura Blossom|Sakura Blossom"/>
    <s v="COMFORTER (SET)"/>
    <s v="NS10-3255"/>
    <s v="Lilac"/>
    <s v="Full/Queen"/>
    <x v="4"/>
    <n v="268"/>
    <n v="24344.31"/>
  </r>
  <r>
    <x v="7"/>
    <s v="Intelligent Design"/>
    <s v="Cozy Soft|Cozy Soft|Cozy Soft"/>
    <s v="SHEET/SHEET SET"/>
    <s v="ID20-2448"/>
    <s v="White Holiday Trees"/>
    <s v="Full"/>
    <x v="4"/>
    <n v="1102"/>
    <n v="24321.14"/>
  </r>
  <r>
    <x v="1"/>
    <s v="Madison Park"/>
    <s v="Emilia|Natalie|Lillian"/>
    <s v="WINDOW PANEL"/>
    <s v="MP40-2683"/>
    <s v="White"/>
    <s v="50x108&quot;"/>
    <x v="4"/>
    <n v="1237"/>
    <n v="24243.360000000001"/>
  </r>
  <r>
    <x v="3"/>
    <s v="Beautyrest"/>
    <s v="Heated Microlight to Berber|Heated Microlight to Berber"/>
    <s v="ELECT BLANKET"/>
    <s v="BR54-0381"/>
    <s v="Tan"/>
    <s v="Twin"/>
    <x v="8"/>
    <n v="405"/>
    <n v="24219"/>
  </r>
  <r>
    <x v="3"/>
    <s v="Woolrich"/>
    <s v="Alton|Alton|Alton"/>
    <s v="COMFORTER (SET)"/>
    <s v="WR10-2066"/>
    <s v="Red/Black"/>
    <s v="King"/>
    <x v="4"/>
    <n v="388"/>
    <n v="24218.53"/>
  </r>
  <r>
    <x v="2"/>
    <s v="INK+IVY"/>
    <s v="Ellipse|Ellipse|Ellipse"/>
    <s v="COMFORTER (SET)"/>
    <s v="II10-1053"/>
    <s v="Blush"/>
    <s v="King/Cal K"/>
    <x v="8"/>
    <n v="295"/>
    <n v="24178.81"/>
  </r>
  <r>
    <x v="9"/>
    <s v="510 Design"/>
    <s v="Big Bundle|Big Bundle|Big Bundle"/>
    <s v="BATH TOWEL"/>
    <s v="5DS73-0289"/>
    <s v="Black"/>
    <s v="12-Piece"/>
    <x v="9"/>
    <n v="837"/>
    <n v="24175.06"/>
  </r>
  <r>
    <x v="6"/>
    <s v="Madison Park"/>
    <s v="Serene|Belle|Monroe"/>
    <s v="SHOWER CURTAIN"/>
    <s v="MP70-3452"/>
    <s v="Navy"/>
    <s v="72x72&quot;"/>
    <x v="7"/>
    <n v="1280"/>
    <n v="24145.85"/>
  </r>
  <r>
    <x v="0"/>
    <s v="INK+IVY"/>
    <s v="Novak|Novak|Novak"/>
    <s v="ACCENT CHAIR"/>
    <s v="II100-0487"/>
    <s v="Spice"/>
    <s v="See below"/>
    <x v="4"/>
    <n v="176"/>
    <n v="24135.71"/>
  </r>
  <r>
    <x v="9"/>
    <s v="Madison Park Signature"/>
    <s v="800GSM|800GSM|800GSM"/>
    <s v="BATH TOWEL"/>
    <s v="MPS73-441"/>
    <s v="Mocha"/>
    <s v="8-Piece"/>
    <x v="7"/>
    <n v="683"/>
    <n v="24093.919999999998"/>
  </r>
  <r>
    <x v="5"/>
    <s v="Madison Park"/>
    <s v="Blue Midst Forest|Blue Midst Forest|Blue Midst Forest"/>
    <s v="CANVAS"/>
    <s v="MP95C-0226"/>
    <s v="Blue Multi"/>
    <s v="See below"/>
    <x v="4"/>
    <n v="337"/>
    <n v="24083.97"/>
  </r>
  <r>
    <x v="7"/>
    <s v="Comfort Spaces"/>
    <s v="Microfiber Coolmax|Microfiber Coolmax|Microfiber Coolmax"/>
    <s v="SHEET/SHEET SET"/>
    <s v="CS20-0158"/>
    <s v="Aqua"/>
    <s v="King"/>
    <x v="6"/>
    <n v="1104"/>
    <n v="24083.43"/>
  </r>
  <r>
    <x v="2"/>
    <s v="Madison Park"/>
    <s v="Bennett|Christian|William"/>
    <s v="COVERLET&amp;BEDSPR"/>
    <s v="MP13-7395"/>
    <s v="Navy"/>
    <s v="Full/Queen"/>
    <x v="7"/>
    <n v="466"/>
    <n v="24082.799999999999"/>
  </r>
  <r>
    <x v="3"/>
    <s v="Serta"/>
    <s v="Parsa AZ|Parsa AZ|Parsa AZ"/>
    <s v="ELECT BLANKET"/>
    <s v="ST54-0204"/>
    <s v="Smoke Grey"/>
    <s v="Queen"/>
    <x v="6"/>
    <n v="352"/>
    <n v="24075.49"/>
  </r>
  <r>
    <x v="7"/>
    <s v="True North by Sleep Philosophy"/>
    <s v="Cozy Cotton Flannel|Cozy Cotton Flannel|Cozy Cotton Flannel"/>
    <s v="SHEET/SHEET SET"/>
    <s v="TN20-0107"/>
    <s v="Grey Solid"/>
    <s v="Full"/>
    <x v="7"/>
    <n v="1112"/>
    <n v="24075.040000000001"/>
  </r>
  <r>
    <x v="7"/>
    <s v="True North by Sleep Philosophy"/>
    <s v="Cozy Cotton Flannel|Cozy Cotton Flannel|Cozy Cotton Flannel"/>
    <s v="SHEET/SHEET SET"/>
    <s v="TN20-0124"/>
    <s v="Blue Solid"/>
    <s v="King"/>
    <x v="7"/>
    <n v="825"/>
    <n v="24067.61"/>
  </r>
  <r>
    <x v="7"/>
    <s v="True North by Sleep Philosophy"/>
    <s v="Micro Fleece|Micro Fleece|Micro Fleece"/>
    <s v="SHEET/SHEET SET"/>
    <s v="SHET20-532"/>
    <s v="Brown"/>
    <s v="Queen"/>
    <x v="7"/>
    <n v="776"/>
    <n v="24055.08"/>
  </r>
  <r>
    <x v="6"/>
    <s v="Madison Park Signature"/>
    <s v="Marshmallow|Marshmallow|Marshmallow"/>
    <s v="BATH RUG"/>
    <s v="MPS72-166"/>
    <s v="Cream"/>
    <s v="20x30&quot;"/>
    <x v="4"/>
    <n v="1616"/>
    <n v="24037.1"/>
  </r>
  <r>
    <x v="7"/>
    <s v="True North by Sleep Philosophy"/>
    <s v="Cozy Cotton Flannel|Cozy Cotton Flannel|Cozy Cotton Flannel"/>
    <s v="SHEET/SHEET SET"/>
    <s v="TN20-0559"/>
    <s v="Tan Woodland Winter"/>
    <s v="Full"/>
    <x v="4"/>
    <n v="1062"/>
    <n v="24004.66"/>
  </r>
  <r>
    <x v="2"/>
    <s v="Hampton Hill"/>
    <s v="Velvet Touch|Velvet Touch|Velvet Touch"/>
    <s v="COVERLET&amp;BEDSPR"/>
    <s v="FB13-1149"/>
    <s v="Taupe"/>
    <s v="King"/>
    <x v="7"/>
    <n v="252"/>
    <n v="23995.72"/>
  </r>
  <r>
    <x v="7"/>
    <s v="Intelligent Design"/>
    <s v="Cozy Soft|Cozy Soft|Cozy Soft"/>
    <s v="SHEET/SHEET SET"/>
    <s v="ID20-1541"/>
    <s v="Grey Stars"/>
    <s v="Twin XL"/>
    <x v="7"/>
    <n v="1328"/>
    <n v="23979.62"/>
  </r>
  <r>
    <x v="6"/>
    <s v="Madison Park"/>
    <s v="Norah|Quinn|Bridget"/>
    <s v="SHOWER CURTAIN"/>
    <s v="MP70-4800"/>
    <s v="Aqua"/>
    <s v="72x72&quot;"/>
    <x v="7"/>
    <n v="1263"/>
    <n v="23978.240000000002"/>
  </r>
  <r>
    <x v="6"/>
    <s v="Madison Park"/>
    <s v="Aubrey|Whitman|Charlotte"/>
    <s v="SHOWER CURTAIN"/>
    <s v="MP70-224"/>
    <s v="Blue/Brown"/>
    <s v="72x72&quot;"/>
    <x v="7"/>
    <n v="1609"/>
    <n v="23973.16"/>
  </r>
  <r>
    <x v="6"/>
    <s v="Madison Park"/>
    <s v="Serene|Belle|Monroe"/>
    <s v="SHOWER CURTAIN"/>
    <s v="MP70-1918"/>
    <s v="Green"/>
    <s v="72x72&quot;"/>
    <x v="4"/>
    <n v="1248"/>
    <n v="23962.77"/>
  </r>
  <r>
    <x v="7"/>
    <s v="Comfort Spaces"/>
    <s v="Cotton 144TC|Cotton 144TC|Cotton 144TC"/>
    <s v="SHEET/SHEET SET"/>
    <s v="CS20-1633"/>
    <s v="White"/>
    <s v="Queen"/>
    <x v="5"/>
    <n v="1075"/>
    <n v="23940.25"/>
  </r>
  <r>
    <x v="7"/>
    <s v="Beautyrest"/>
    <s v="1000 Thread Count|1000 Thread Count|1000 Thread Count"/>
    <s v="SHEET/SHEET SET"/>
    <s v="BR20-1879"/>
    <s v="White"/>
    <s v="Full"/>
    <x v="4"/>
    <n v="699"/>
    <n v="23939.95"/>
  </r>
  <r>
    <x v="7"/>
    <s v="Madison Park"/>
    <s v="Silk|Silk|Silk"/>
    <s v="PILLOWCASE"/>
    <s v="MP21-7272"/>
    <s v="Pink"/>
    <s v="Queen"/>
    <x v="7"/>
    <n v="890"/>
    <n v="23907.8"/>
  </r>
  <r>
    <x v="2"/>
    <s v="Super Listing"/>
    <s v="Mina|Hanna|Aera"/>
    <s v="DUVET&amp;DUVET SET"/>
    <s v="AM12-0055"/>
    <s v="White"/>
    <s v="Twin/Twin "/>
    <x v="1"/>
    <n v="1276"/>
    <n v="23893.06"/>
  </r>
  <r>
    <x v="2"/>
    <s v="Super Listing"/>
    <s v="Porter|Evans|Walker"/>
    <s v="COMFORTER (SET)"/>
    <s v="AM10-0143"/>
    <s v="Black"/>
    <s v="Twin/Twin "/>
    <x v="1"/>
    <n v="1093"/>
    <n v="23885.29"/>
  </r>
  <r>
    <x v="7"/>
    <s v="Madison Park"/>
    <s v="800 Thread Count|800 Thread Count|800 Thread Count"/>
    <s v="SHEET/SHEET SET"/>
    <s v="MPH20-0008"/>
    <s v="Ivory"/>
    <s v="King"/>
    <x v="4"/>
    <n v="554"/>
    <n v="23880.39"/>
  </r>
  <r>
    <x v="8"/>
    <s v="Intelligent Design"/>
    <s v="Raina|Khloe|Arielle"/>
    <s v="COMFORTER (SET)"/>
    <s v="ID10-1246"/>
    <s v="Blush/Gold"/>
    <s v="Twin/Twin "/>
    <x v="4"/>
    <n v="715"/>
    <n v="23831.919999999998"/>
  </r>
  <r>
    <x v="2"/>
    <s v="Madison Park"/>
    <s v="Princeton|Dartmouth|Cambridge"/>
    <s v="COVERLET&amp;BEDSPR"/>
    <s v="MP13-613"/>
    <s v="Blue"/>
    <s v="Full/Queen"/>
    <x v="7"/>
    <n v="478"/>
    <n v="23818.44"/>
  </r>
  <r>
    <x v="1"/>
    <s v="Madison Park"/>
    <s v="Galen|Colm|Paxton"/>
    <s v="WINDOW PANEL"/>
    <s v="MP40-6554"/>
    <s v="Grey"/>
    <s v="35x64&quot;"/>
    <x v="4"/>
    <n v="624"/>
    <n v="23795.58"/>
  </r>
  <r>
    <x v="7"/>
    <s v="Madison Park Essentials"/>
    <s v="Satin|Satin|Satin"/>
    <s v="SHEET/SHEET SET"/>
    <s v="MPE20-1098"/>
    <s v="Black"/>
    <s v="Twin"/>
    <x v="7"/>
    <n v="1563"/>
    <n v="23787.84"/>
  </r>
  <r>
    <x v="8"/>
    <s v="Intelligent Design"/>
    <s v="Marsden|James|Eddie"/>
    <s v="COMFORTER (SET)"/>
    <s v="ID10-1732"/>
    <s v="Blue/Grey"/>
    <s v="Queen"/>
    <x v="7"/>
    <n v="527"/>
    <n v="23771.02"/>
  </r>
  <r>
    <x v="8"/>
    <s v="Comfort Spaces"/>
    <s v="Juliette|Juliette|Juliette"/>
    <s v="COMFORTER (SET)"/>
    <s v="CS10-1694"/>
    <s v="Burnt Orange"/>
    <s v="King"/>
    <x v="12"/>
    <n v="774"/>
    <n v="23769.71"/>
  </r>
  <r>
    <x v="2"/>
    <s v="Madison Park"/>
    <s v="Bahari|Osanna|Ceiba"/>
    <s v="DUVET&amp;DUVET SET"/>
    <s v="MP12-6224"/>
    <s v="Off-White"/>
    <s v="King/Cal K"/>
    <x v="7"/>
    <n v="356"/>
    <n v="23704.959999999999"/>
  </r>
  <r>
    <x v="3"/>
    <s v="Comfort Spaces"/>
    <s v="Ruched Throw Set|Ruched Throw Set|Ruched Throw Set"/>
    <s v="THROW"/>
    <s v="CS50-0294"/>
    <s v="Ivory"/>
    <s v="50x60&quot;"/>
    <x v="12"/>
    <n v="1059"/>
    <n v="23702.55"/>
  </r>
  <r>
    <x v="7"/>
    <s v="True North by Sleep Philosophy"/>
    <s v="Cozy Cotton Flannel|Cozy Cotton Flannel|Cozy Cotton Flannel"/>
    <s v="SHEET/SHEET SET"/>
    <s v="TN20-0561"/>
    <s v="Tan Woodland Winter"/>
    <s v="King"/>
    <x v="4"/>
    <n v="745"/>
    <n v="23698.39"/>
  </r>
  <r>
    <x v="4"/>
    <s v="Madison Park"/>
    <s v="Haven Plush|Haven Plush|Haven Plush"/>
    <s v="MATT PAD/TOPPER"/>
    <s v="CO16-374"/>
    <s v="White"/>
    <s v="King"/>
    <x v="2"/>
    <n v="757"/>
    <n v="23686.53"/>
  </r>
  <r>
    <x v="2"/>
    <s v="510 Design"/>
    <s v="Tinsley|Irvine|Arlie"/>
    <s v="COMFORTER (SET)"/>
    <s v="5DS10-0054"/>
    <s v="Seafoam/Grey"/>
    <s v="King"/>
    <x v="7"/>
    <n v="416"/>
    <n v="23676.87"/>
  </r>
  <r>
    <x v="1"/>
    <s v="Madison Park"/>
    <s v="Ceres|Elowen|Persis"/>
    <s v="WINDOW PANEL"/>
    <s v="MP40-5468"/>
    <s v="White"/>
    <s v="2-PK 50x84"/>
    <x v="4"/>
    <n v="1506"/>
    <n v="23663.16"/>
  </r>
  <r>
    <x v="5"/>
    <s v="Madison Park"/>
    <s v="Lilbeth|Lilbeth|Lilbeth"/>
    <s v="DEC. MIRROR"/>
    <s v="MP95F-0320"/>
    <s v="Gold"/>
    <s v="See below"/>
    <x v="4"/>
    <n v="257"/>
    <n v="23662.11"/>
  </r>
  <r>
    <x v="2"/>
    <s v="Comfort Spaces"/>
    <s v="Kienna|Kienna|Kienna"/>
    <s v="COVERLET&amp;BEDSPR"/>
    <s v="CS13-1617"/>
    <s v="Charcoal Grey"/>
    <s v="75x39&quot;"/>
    <x v="6"/>
    <n v="833"/>
    <n v="23640.54"/>
  </r>
  <r>
    <x v="6"/>
    <s v="Madison Park"/>
    <s v="Evan|Ethan|Jordan"/>
    <s v="BATH RUG"/>
    <s v="MP72-6209"/>
    <s v="Blue"/>
    <s v="24x72&quot;"/>
    <x v="7"/>
    <n v="695"/>
    <n v="23635.14"/>
  </r>
  <r>
    <x v="2"/>
    <s v="Madison Park Essentials"/>
    <s v="Jaxon|Deacon|Ryder"/>
    <s v="COMFORTER (SET)"/>
    <s v="MPE10-1036"/>
    <s v="Taupe/Grey"/>
    <s v="Twin"/>
    <x v="7"/>
    <n v="681"/>
    <n v="23627"/>
  </r>
  <r>
    <x v="6"/>
    <s v="Madison Park"/>
    <s v="Aubrey|Whitman|Charlotte"/>
    <s v="FASHION TOWEL"/>
    <s v="MP73-7450"/>
    <s v="Burgundy"/>
    <s v="6-Piece"/>
    <x v="7"/>
    <n v="686"/>
    <n v="23621.17"/>
  </r>
  <r>
    <x v="3"/>
    <s v="Serta"/>
    <s v="Plush Heated|Plush Heated|Plush Heated"/>
    <s v="ELECT BLANKET"/>
    <s v="ST54-0074"/>
    <s v="Dark Grey"/>
    <s v="50x60&quot;"/>
    <x v="7"/>
    <n v="650"/>
    <n v="23618.57"/>
  </r>
  <r>
    <x v="7"/>
    <s v="Comfort Spaces"/>
    <s v="Cotton Flannel 135GSM|Cotton Flannel 135GSM|Cotton Flannel 135GSM"/>
    <s v="SHEET/SHEET SET"/>
    <s v="CS20-1396"/>
    <s v="Novalty Multi Forest Animals"/>
    <s v="Queen"/>
    <x v="6"/>
    <n v="861"/>
    <n v="23609.22"/>
  </r>
  <r>
    <x v="2"/>
    <s v="Madison Park"/>
    <s v="Cassandra|Gisele|Maddy"/>
    <s v="COMFORTER (SET)"/>
    <s v="MP10-7835"/>
    <s v="Blue"/>
    <s v="King"/>
    <x v="7"/>
    <n v="233"/>
    <n v="23576.560000000001"/>
  </r>
  <r>
    <x v="5"/>
    <s v="Madison Park"/>
    <s v="Vista|Vista|Vista"/>
    <s v="CANVAS"/>
    <s v="MT95C-0035"/>
    <s v="Multi"/>
    <s v="See below"/>
    <x v="7"/>
    <n v="236"/>
    <n v="23574.400000000001"/>
  </r>
  <r>
    <x v="7"/>
    <s v="True North by Sleep Philosophy"/>
    <s v="Micro Fleece|Micro Fleece|Micro Fleece"/>
    <s v="SHEET/SHEET SET"/>
    <s v="TN20-0530"/>
    <s v="Grey Geo"/>
    <s v="Queen"/>
    <x v="7"/>
    <n v="685"/>
    <n v="23569.59"/>
  </r>
  <r>
    <x v="2"/>
    <s v="Madison Park"/>
    <s v="Jackson Blocks|Maddox|Warren"/>
    <s v="COMFORTER (SET)"/>
    <s v="MP10-284"/>
    <s v="Red"/>
    <s v="King"/>
    <x v="8"/>
    <n v="306"/>
    <n v="23568.21"/>
  </r>
  <r>
    <x v="0"/>
    <s v="INK+IVY"/>
    <s v="Renu|Renu"/>
    <s v="NIGHTSTAND"/>
    <s v="II136-0067"/>
    <s v="Light Brown Multi"/>
    <s v="See below"/>
    <x v="11"/>
    <n v="219"/>
    <n v="23566.37"/>
  </r>
  <r>
    <x v="7"/>
    <s v="True North by Sleep Philosophy"/>
    <s v="Micro Fleece|Micro Fleece|Micro Fleece"/>
    <s v="SHEET/SHEET SET"/>
    <s v="SHET20-795"/>
    <s v="Lavender"/>
    <s v="King"/>
    <x v="7"/>
    <n v="695"/>
    <n v="23560.41"/>
  </r>
  <r>
    <x v="7"/>
    <s v="Beautyrest"/>
    <s v="Oversized Cotton Flannel|Oversized Cotton Flannel|Oversized Cotton Flannel"/>
    <s v="SHEET/SHEET SET"/>
    <s v="BR20-1845"/>
    <s v="Seafoam Solid"/>
    <s v="Queen"/>
    <x v="7"/>
    <n v="801"/>
    <n v="23555.47"/>
  </r>
  <r>
    <x v="3"/>
    <s v="Beautyrest"/>
    <s v="Electric Micro Fleece|Electric Micro Fleece|Electric Micro Fleece"/>
    <s v="ELECT BLANKET"/>
    <s v="BR54-3260"/>
    <s v="Navy"/>
    <s v="Queen"/>
    <x v="7"/>
    <n v="314"/>
    <n v="23532.02"/>
  </r>
  <r>
    <x v="6"/>
    <s v="Madison Park"/>
    <s v="Tufted Pearl Channel|Tufted Pearl Channel|Tufted Pearl Channel"/>
    <s v="BATH RUG"/>
    <s v="MP72-5103"/>
    <s v="Wheat"/>
    <s v="21x34&quot;"/>
    <x v="8"/>
    <n v="1159"/>
    <n v="23528.76"/>
  </r>
  <r>
    <x v="4"/>
    <s v="Madison Park Signature"/>
    <s v="500 Thread Count Luxury Collection|500 Thread Count Luxury Collection|500 T"/>
    <s v="DUVET&amp;DUVET SET"/>
    <s v="MPS12-512"/>
    <s v="White/Grey"/>
    <s v="Full/Queen"/>
    <x v="7"/>
    <n v="338"/>
    <n v="23528.58"/>
  </r>
  <r>
    <x v="7"/>
    <s v="True North by Sleep Philosophy"/>
    <s v="Cozy Cotton Flannel|Cozy Cotton Flannel|Cozy Cotton Flannel"/>
    <s v="SHEET/SHEET SET"/>
    <s v="TN20-0256"/>
    <s v="Multi Leaves"/>
    <s v="Cal King"/>
    <x v="7"/>
    <n v="803"/>
    <n v="23524.87"/>
  </r>
  <r>
    <x v="7"/>
    <s v="True North by Sleep Philosophy"/>
    <s v="Cozy Cotton Flannel|Cozy Cotton Flannel|Cozy Cotton Flannel"/>
    <s v="SHEET/SHEET SET"/>
    <s v="TN20-0239"/>
    <s v="Grey Geo"/>
    <s v="Twin"/>
    <x v="7"/>
    <n v="1412"/>
    <n v="23518.18"/>
  </r>
  <r>
    <x v="2"/>
    <s v="N Natori"/>
    <s v="Sakura Blossom|Sakura Blossom|Sakura Blossom"/>
    <s v="DUVET&amp;DUVET SET"/>
    <s v="NS12-3257"/>
    <s v="Lilac"/>
    <s v="Full/Queen"/>
    <x v="4"/>
    <n v="308"/>
    <n v="23490.14"/>
  </r>
  <r>
    <x v="7"/>
    <s v="True North by Sleep Philosophy"/>
    <s v="Cozy Cotton Flannel|Cozy Cotton Flannel|Cozy Cotton Flannel"/>
    <s v="SHEET/SHEET SET"/>
    <s v="TN20-0518"/>
    <s v="Gray/Taupe Nordic"/>
    <s v="Full"/>
    <x v="7"/>
    <n v="1039"/>
    <n v="23468.28"/>
  </r>
  <r>
    <x v="8"/>
    <s v="Intelligent Design"/>
    <s v="Lucy|Vera|Elise"/>
    <s v="COMFORTER (SET)"/>
    <s v="ID10-2273"/>
    <s v="Rust"/>
    <s v="Full/Queen"/>
    <x v="7"/>
    <n v="554"/>
    <n v="23453.41"/>
  </r>
  <r>
    <x v="7"/>
    <s v="Madison Park"/>
    <s v="800 Thread Count|800 Thread Count|800 Thread Count"/>
    <s v="SHEET/SHEET SET"/>
    <s v="MPH20-0005"/>
    <s v="Grey"/>
    <s v="King"/>
    <x v="4"/>
    <n v="542"/>
    <n v="23442.06"/>
  </r>
  <r>
    <x v="2"/>
    <s v="Madison Park"/>
    <s v="Odette|Dillon|Eliot"/>
    <s v="SHOWER CURTAIN"/>
    <s v="MP70-8084"/>
    <s v="Tan/Ivory"/>
    <s v="72x72&quot;"/>
    <x v="7"/>
    <n v="904"/>
    <n v="23429.86"/>
  </r>
  <r>
    <x v="0"/>
    <s v="Madison Park"/>
    <s v="Belfast|Nomad|Westly"/>
    <s v="BAR STOOL"/>
    <s v="FUR101-0039"/>
    <s v="Navy"/>
    <s v="See below"/>
    <x v="7"/>
    <n v="375"/>
    <n v="23426.65"/>
  </r>
  <r>
    <x v="3"/>
    <s v="INK+IVY"/>
    <s v="Bree Knit|Bree Knit|Bree Knit"/>
    <s v="BLANKET"/>
    <s v="II51-1144"/>
    <s v="Indigo"/>
    <s v="King"/>
    <x v="7"/>
    <n v="501"/>
    <n v="23421.55"/>
  </r>
  <r>
    <x v="7"/>
    <s v="Comfort Spaces"/>
    <s v="Cotton 144TC|Cotton 144TC|Cotton 144TC"/>
    <s v="SHEET/SHEET SET"/>
    <s v="CS20-1652"/>
    <s v="Scales"/>
    <s v="King"/>
    <x v="6"/>
    <n v="971"/>
    <n v="23419.47"/>
  </r>
  <r>
    <x v="2"/>
    <s v="Madison Park"/>
    <s v="Veronica|Pansy|Danica"/>
    <s v="DUVET&amp;DUVET SET"/>
    <s v="MP12-6394"/>
    <s v="Warm Grey/White"/>
    <s v="Full/Queen"/>
    <x v="7"/>
    <n v="418"/>
    <n v="23396.82"/>
  </r>
  <r>
    <x v="8"/>
    <s v="Intelligent Design"/>
    <s v="Blake|Liam|Reeve"/>
    <s v="COMFORTER (SET)"/>
    <s v="ID10-2333"/>
    <s v="Tan/Gray"/>
    <s v="Full/Queen"/>
    <x v="7"/>
    <n v="719"/>
    <n v="23374.76"/>
  </r>
  <r>
    <x v="2"/>
    <s v="Madison Park"/>
    <s v="Aubrey|Whitman|Charlotte"/>
    <s v="COVERLET&amp;BEDSPR"/>
    <s v="MP13-4338"/>
    <s v="Blue/Brown"/>
    <s v="Queen"/>
    <x v="7"/>
    <n v="342"/>
    <n v="23370.69"/>
  </r>
  <r>
    <x v="5"/>
    <s v="Martha Stewart"/>
    <s v="Katonah|Katonah|Katonah"/>
    <s v="DEC. MIRROR"/>
    <s v="MT160-0011"/>
    <s v="Black"/>
    <s v="See below"/>
    <x v="7"/>
    <n v="189"/>
    <n v="23352.71"/>
  </r>
  <r>
    <x v="2"/>
    <s v="Madison Park"/>
    <s v="Quebec|Mansfield|Vancouver"/>
    <s v="COVERLET&amp;BEDSPR"/>
    <s v="MP13-1369"/>
    <s v="Grey"/>
    <s v="Full/Queen"/>
    <x v="4"/>
    <n v="627"/>
    <n v="23350.94"/>
  </r>
  <r>
    <x v="2"/>
    <s v="Hampton Hill"/>
    <s v="Velvet Touch|Velvet Touch"/>
    <s v="COVERLET&amp;BEDSPR"/>
    <s v="FB13-1028"/>
    <s v="Linen"/>
    <s v="King"/>
    <x v="7"/>
    <n v="235"/>
    <n v="23349.45"/>
  </r>
  <r>
    <x v="2"/>
    <s v="Madison Park"/>
    <s v="Lola|Brianna|Victoria"/>
    <s v="COVERLET&amp;BEDSPR"/>
    <s v="MP13-2644"/>
    <s v="Aqua"/>
    <s v="Full/Queen"/>
    <x v="7"/>
    <n v="374"/>
    <n v="23318.86"/>
  </r>
  <r>
    <x v="2"/>
    <s v="Madison Park"/>
    <s v="Violette|Juliana|Valeria"/>
    <s v="COVERLET&amp;BEDSPR"/>
    <s v="MP13-7145"/>
    <s v="Ivory/Taupe"/>
    <s v="King/Cal K"/>
    <x v="7"/>
    <n v="405"/>
    <n v="23312.17"/>
  </r>
  <r>
    <x v="7"/>
    <s v="True North by Sleep Philosophy"/>
    <s v="Micro Fleece|Micro Fleece|Micro Fleece"/>
    <s v="SHEET/SHEET SET"/>
    <s v="SHET20-792"/>
    <s v="Lavender"/>
    <s v="Twin"/>
    <x v="7"/>
    <n v="978"/>
    <n v="23300.97"/>
  </r>
  <r>
    <x v="4"/>
    <s v="Madison Park"/>
    <s v="Winfield|Westport|Westport"/>
    <s v="COMFORTER (SET)"/>
    <s v="MP10-1246"/>
    <s v="White"/>
    <s v="Twin/Twin "/>
    <x v="7"/>
    <n v="750"/>
    <n v="23297.51"/>
  </r>
  <r>
    <x v="1"/>
    <s v="INK+IVY"/>
    <s v="Mila|Mila|Mila"/>
    <s v="WINDOW PANEL"/>
    <s v="II40-1183"/>
    <s v="Taupe"/>
    <s v="50x84&quot;"/>
    <x v="4"/>
    <n v="889"/>
    <n v="23296.82"/>
  </r>
  <r>
    <x v="7"/>
    <s v="True North by Sleep Philosophy"/>
    <s v="Cozy Cotton Flannel|Cozy Cotton Flannel|Cozy Cotton Flannel"/>
    <s v="SHEET/SHEET SET"/>
    <s v="TN20-0082"/>
    <s v="Blue Plaid"/>
    <s v="Full"/>
    <x v="7"/>
    <n v="1085"/>
    <n v="23292"/>
  </r>
  <r>
    <x v="3"/>
    <s v="Madison Park"/>
    <s v="Chunky Double Knit|Chunky Double Knit|Chunky Double Knit"/>
    <s v="THROW"/>
    <s v="MP50-8216"/>
    <s v="Red"/>
    <s v="50x60&quot;"/>
    <x v="7"/>
    <n v="545"/>
    <n v="23289.66"/>
  </r>
  <r>
    <x v="9"/>
    <s v="Super Listing"/>
    <s v="400GSM Essential Bundle|400GSM Essential Bundle|400GSM Essential Bundle"/>
    <s v="BATH TOWEL"/>
    <s v="AM73-0254"/>
    <s v="Grey"/>
    <s v="12-Piece"/>
    <x v="9"/>
    <n v="894"/>
    <n v="23283.88"/>
  </r>
  <r>
    <x v="2"/>
    <s v="Madison Park"/>
    <s v="Ridge|Pioneer|Warren"/>
    <s v="COMFORTER (SET)"/>
    <s v="MP10-7214"/>
    <s v="Neutral"/>
    <s v="Cal King"/>
    <x v="4"/>
    <n v="306"/>
    <n v="23251.72"/>
  </r>
  <r>
    <x v="6"/>
    <s v="Madison Park Signature"/>
    <s v="Marshmallow|Marshmallow|Marshmallow"/>
    <s v="BATH RUG"/>
    <s v="MPS72-478"/>
    <s v="Slate Blue"/>
    <s v="20x30&quot;"/>
    <x v="4"/>
    <n v="1576"/>
    <n v="23227.27"/>
  </r>
  <r>
    <x v="11"/>
    <s v="Harbor House Blue"/>
    <s v="Anslee|Anslee|Anslee"/>
    <s v="DUVET&amp;DUVET SET"/>
    <s v="HH12-1691"/>
    <s v="Taupe"/>
    <s v="Full/Queen"/>
    <x v="0"/>
    <n v="257"/>
    <n v="23226.23"/>
  </r>
  <r>
    <x v="2"/>
    <s v="Super Listing"/>
    <s v="Gabby|Maddie|Julie/Libby"/>
    <s v="COMFORTER (SET)"/>
    <s v="AM10-0122"/>
    <s v="Navy/Blue"/>
    <s v="Twin/Twin "/>
    <x v="1"/>
    <n v="1222"/>
    <n v="23216.03"/>
  </r>
  <r>
    <x v="4"/>
    <s v="Madison Park"/>
    <s v="Windom|Prospect|Prospect"/>
    <s v="BLANKET"/>
    <s v="MP51-8501"/>
    <s v="Black"/>
    <s v="Full/Queen"/>
    <x v="10"/>
    <n v="976"/>
    <n v="23204.83"/>
  </r>
  <r>
    <x v="1"/>
    <s v="Madison Park"/>
    <s v="Amherst|Eastridge|Salem"/>
    <s v="WINDOW PANEL"/>
    <s v="MP40-4374"/>
    <s v="Aqua"/>
    <s v="50x84&quot;"/>
    <x v="4"/>
    <n v="1400"/>
    <n v="23201.040000000001"/>
  </r>
  <r>
    <x v="4"/>
    <s v="Intelligent Design"/>
    <s v="Dream Puff|Dream Puff|Dream Puff"/>
    <s v="MATT PAD/TOPPER"/>
    <s v="ID16-2317"/>
    <s v="White"/>
    <s v="Full"/>
    <x v="10"/>
    <n v="796"/>
    <n v="23176.12"/>
  </r>
  <r>
    <x v="5"/>
    <s v="Madison Park"/>
    <s v="Radiant|Radiant|Radiant"/>
    <s v="AWD"/>
    <s v="MP95B-0319"/>
    <s v="Gold"/>
    <s v="See below"/>
    <x v="0"/>
    <n v="729"/>
    <n v="23109.37"/>
  </r>
  <r>
    <x v="2"/>
    <s v="INK+IVY"/>
    <s v="Nea|Nea|Nea"/>
    <s v="COMFORTER (SET)"/>
    <s v="II10-1130"/>
    <s v="Black/White"/>
    <s v="Full/Queen"/>
    <x v="8"/>
    <n v="391"/>
    <n v="23094.34"/>
  </r>
  <r>
    <x v="8"/>
    <s v="Urban Habitat Kids"/>
    <s v="Callie|Ensley|Kelsey"/>
    <s v="DUVET&amp;DUVET SET"/>
    <s v="UHK12-0138"/>
    <s v="Multi"/>
    <s v="Twin/Twin "/>
    <x v="4"/>
    <n v="485"/>
    <n v="23075.18"/>
  </r>
  <r>
    <x v="0"/>
    <s v="INK+IVY"/>
    <s v="Bonn|Bonn|Bonn"/>
    <s v="MOTION"/>
    <s v="II103-0564"/>
    <s v="Chocolate"/>
    <s v="See below"/>
    <x v="10"/>
    <n v="98"/>
    <n v="23072.02"/>
  </r>
  <r>
    <x v="8"/>
    <s v="Mi Zone"/>
    <s v="Primrose|Talia|Evie"/>
    <s v="COMFORTER (SET)"/>
    <s v="MZ10-0649"/>
    <s v="Aqua Multi"/>
    <s v="Full/Queen"/>
    <x v="10"/>
    <n v="506"/>
    <n v="23063.15"/>
  </r>
  <r>
    <x v="2"/>
    <s v="Comfort Spaces"/>
    <s v="Kienna"/>
    <s v="COVERLET&amp;BEDSPR"/>
    <s v="CS14-0055"/>
    <s v="Taupe"/>
    <s v="Full/Queen"/>
    <x v="5"/>
    <n v="949"/>
    <n v="23057.52"/>
  </r>
  <r>
    <x v="8"/>
    <s v="Mi Zone Kids"/>
    <s v="Alicia|Mia|Natalie"/>
    <s v="COMFORTER (SET)"/>
    <s v="MZK10-171"/>
    <s v="Pink"/>
    <s v="Full"/>
    <x v="7"/>
    <n v="430"/>
    <n v="23046.01"/>
  </r>
  <r>
    <x v="7"/>
    <s v="Intelligent Design"/>
    <s v="Cozy Soft|Cozy Soft|Cozy Soft"/>
    <s v="SHEET/SHEET SET"/>
    <s v="ID20-1538"/>
    <s v="Blue Stars"/>
    <s v="Full"/>
    <x v="7"/>
    <n v="1024"/>
    <n v="23038.86"/>
  </r>
  <r>
    <x v="3"/>
    <s v="Sharper Image"/>
    <s v="Amira|Arden|Arden"/>
    <s v="ELECT BLANKET"/>
    <s v="SI54-0064"/>
    <s v="Ivory"/>
    <s v="50x60&quot;"/>
    <x v="10"/>
    <n v="608"/>
    <n v="23037.31"/>
  </r>
  <r>
    <x v="2"/>
    <s v="Madison Park"/>
    <s v="Dawn|Vanessa|Stella"/>
    <s v="DUVET&amp;DUVET SET"/>
    <s v="MP12-389"/>
    <s v="Aqua"/>
    <s v="Queen"/>
    <x v="7"/>
    <n v="300"/>
    <n v="23031.07"/>
  </r>
  <r>
    <x v="1"/>
    <s v="Intelligent Design"/>
    <s v="Olivia|Ashley|Skye"/>
    <s v="WINDOW PANEL"/>
    <s v="ID40-1012"/>
    <s v="Blue"/>
    <s v="50x84&quot;"/>
    <x v="7"/>
    <n v="1346"/>
    <n v="23023.21"/>
  </r>
  <r>
    <x v="9"/>
    <s v="Clean Spaces"/>
    <s v="Nurture|Nurture|Nurture"/>
    <s v="BATH TOWEL"/>
    <s v="LCN73-0132"/>
    <s v="Green"/>
    <s v="6-Piece"/>
    <x v="7"/>
    <n v="887"/>
    <n v="23015.29"/>
  </r>
  <r>
    <x v="3"/>
    <s v="Sharper Image"/>
    <s v="Amira|Arden|Arden"/>
    <s v="ELECT BLANKET"/>
    <s v="SI54-0066"/>
    <s v="Brown"/>
    <s v="50x60&quot;"/>
    <x v="10"/>
    <n v="605"/>
    <n v="22992.04"/>
  </r>
  <r>
    <x v="3"/>
    <s v="INK+IVY"/>
    <s v="Stockholm|Halmstad"/>
    <s v="THROW"/>
    <s v="II50-240"/>
    <s v="Yellow"/>
    <s v="50x60&quot;"/>
    <x v="7"/>
    <n v="1170"/>
    <n v="22991.43"/>
  </r>
  <r>
    <x v="10"/>
    <s v="INK+IVY"/>
    <s v="Grace Ivy|Grace Ivy|Grace Ivy"/>
    <s v="LGT-TABLE LAMPS"/>
    <s v="II153-0146"/>
    <s v="White/Gold"/>
    <s v="See below"/>
    <x v="4"/>
    <n v="425"/>
    <n v="22989.53"/>
  </r>
  <r>
    <x v="2"/>
    <s v="Madison Park"/>
    <s v="Laetitia|Virginia|Cecily"/>
    <s v="DUVET&amp;DUVET SET"/>
    <s v="MP12-7117"/>
    <s v="Taupe"/>
    <s v="King/Cal K"/>
    <x v="4"/>
    <n v="335"/>
    <n v="22983.13"/>
  </r>
  <r>
    <x v="7"/>
    <s v="Intelligent Design"/>
    <s v="Cozy Soft|Cozy Soft|Cozy Soft"/>
    <s v="SHEET/SHEET SET"/>
    <s v="ID20-1551"/>
    <s v="Seafoam Foxes"/>
    <s v="Queen"/>
    <x v="7"/>
    <n v="929"/>
    <n v="22979.47"/>
  </r>
  <r>
    <x v="7"/>
    <s v="True North by Sleep Philosophy"/>
    <s v="Cozy Cotton Flannel|Cozy Cotton Flannel|Cozy Cotton Flannel"/>
    <s v="SHEET/SHEET SET"/>
    <s v="TN20-0375"/>
    <s v="Multi Sloth"/>
    <s v="King"/>
    <x v="7"/>
    <n v="756"/>
    <n v="22975.98"/>
  </r>
  <r>
    <x v="7"/>
    <s v="True North by Sleep Philosophy"/>
    <s v="Micro Fleece|Micro Fleece|Micro Fleece"/>
    <s v="SHEET/SHEET SET"/>
    <s v="PC20-004"/>
    <s v="Khaki"/>
    <s v="King"/>
    <x v="7"/>
    <n v="672"/>
    <n v="22972.27"/>
  </r>
  <r>
    <x v="2"/>
    <s v="Madison Park"/>
    <s v="Cassandra|Gisele|Maddy"/>
    <s v="DUVET&amp;DUVET SET"/>
    <s v="MP12-6168"/>
    <s v="Blush"/>
    <s v="King/Cal K"/>
    <x v="7"/>
    <n v="577"/>
    <n v="22971.41"/>
  </r>
  <r>
    <x v="3"/>
    <s v="Intelligent Design"/>
    <s v="Malea|Leena|Leena"/>
    <s v="DUVET&amp;DUVET SET"/>
    <s v="ID12-1923"/>
    <s v="Ivory"/>
    <s v="Twin"/>
    <x v="7"/>
    <n v="788"/>
    <n v="22958.63"/>
  </r>
  <r>
    <x v="2"/>
    <s v="Madison Park"/>
    <s v="Bella|Abigail|Florence"/>
    <s v="COMFORTER (SET)"/>
    <s v="MP10-8405"/>
    <s v="Brown"/>
    <s v="King/Cal K"/>
    <x v="7"/>
    <n v="434"/>
    <n v="22933.51"/>
  </r>
  <r>
    <x v="2"/>
    <s v="Madison Park Essentials"/>
    <s v="Alexis|Jeanie|Karissa"/>
    <s v="COMFORTER (SET)"/>
    <s v="CS10-1380"/>
    <s v="Yellow"/>
    <s v="Full"/>
    <x v="7"/>
    <n v="757"/>
    <n v="22928.71"/>
  </r>
  <r>
    <x v="7"/>
    <s v="Comfort Spaces"/>
    <s v="Cotton 144TC|Cotton 144TC|Cotton 144TC"/>
    <s v="SHEET/SHEET SET"/>
    <s v="CS20-1654"/>
    <s v="Good Vibes"/>
    <s v="Twin"/>
    <x v="6"/>
    <n v="1469"/>
    <n v="22906.15"/>
  </r>
  <r>
    <x v="2"/>
    <s v="Madison Park"/>
    <s v="Tuscany|Marino|Genoa"/>
    <s v="THROW"/>
    <s v="MP50-4302"/>
    <s v="Khaki"/>
    <s v="60x72&quot;"/>
    <x v="7"/>
    <n v="1117"/>
    <n v="22868.959999999999"/>
  </r>
  <r>
    <x v="7"/>
    <s v="True North by Sleep Philosophy"/>
    <s v="Cozy Cotton Flannel|Cozy Cotton Flannel|Cozy Cotton Flannel"/>
    <s v="SHEET/SHEET SET"/>
    <s v="TN20-0275"/>
    <s v="Pink Plaid"/>
    <s v="Twin"/>
    <x v="7"/>
    <n v="1438"/>
    <n v="22863.22"/>
  </r>
  <r>
    <x v="7"/>
    <s v="True North by Sleep Philosophy"/>
    <s v="Cozy Cotton Flannel|Cozy Cotton Flannel|Cozy Cotton Flannel"/>
    <s v="SHEET/SHEET SET"/>
    <s v="TN20-0225"/>
    <s v="Aqua French Bulldog"/>
    <s v="King"/>
    <x v="7"/>
    <n v="743"/>
    <n v="22861.439999999999"/>
  </r>
  <r>
    <x v="2"/>
    <s v="Madison Park"/>
    <s v="Biloxi|Morris|Hudson"/>
    <s v="DUVET&amp;DUVET SET"/>
    <s v="MP12-3737"/>
    <s v="Navy"/>
    <s v="King/Cal K"/>
    <x v="7"/>
    <n v="374"/>
    <n v="22847.23"/>
  </r>
  <r>
    <x v="3"/>
    <s v="Woolrich"/>
    <s v="Burlington|Burlington|Burlington"/>
    <s v="BLANKET"/>
    <s v="WR51-2214"/>
    <s v="Tan"/>
    <s v="Twin"/>
    <x v="4"/>
    <n v="1252"/>
    <n v="22845.16"/>
  </r>
  <r>
    <x v="6"/>
    <s v="Madison Park"/>
    <s v="Spa Cotton|Spa Cotton|Spa Cotton"/>
    <s v="BATH RUG"/>
    <s v="MP72-1486"/>
    <s v="Taupe"/>
    <s v="24x44&quot;"/>
    <x v="7"/>
    <n v="1929"/>
    <n v="22837.39"/>
  </r>
  <r>
    <x v="2"/>
    <s v="Madison Park"/>
    <s v="Laurel|Vivian|Piedmont"/>
    <s v="COMFORTER (SET)"/>
    <s v="MP10-5115"/>
    <s v="Blush"/>
    <s v="King"/>
    <x v="7"/>
    <n v="344"/>
    <n v="22831.79"/>
  </r>
  <r>
    <x v="2"/>
    <s v="Madison Park Essentials"/>
    <s v="Maible|Caldwell|Calla"/>
    <s v="COMFORTER (SET)"/>
    <s v="MPE10-860"/>
    <s v="Blush/Grey"/>
    <s v="Full"/>
    <x v="7"/>
    <n v="404"/>
    <n v="22825.79"/>
  </r>
  <r>
    <x v="7"/>
    <s v="True North by Sleep Philosophy"/>
    <s v="Soloft Plush|Soloft Plush|Soloft Plush"/>
    <s v="SHEET/SHEET SET"/>
    <s v="BL20-0454"/>
    <s v="Blue"/>
    <s v="Full"/>
    <x v="7"/>
    <n v="815"/>
    <n v="22807.32"/>
  </r>
  <r>
    <x v="4"/>
    <s v="Sharper Image"/>
    <s v="Cooling Touch|Cooling Touch|Cooling Touch"/>
    <s v="COMFORTER (SET)"/>
    <s v="SI10-0019"/>
    <s v="White"/>
    <s v="Full/Queen"/>
    <x v="10"/>
    <n v="568"/>
    <n v="22789.21"/>
  </r>
  <r>
    <x v="2"/>
    <s v="Woolrich"/>
    <s v="Huntington|Huntington|Huntington"/>
    <s v="COVERLET&amp;BEDSPR"/>
    <s v="WR14-1724"/>
    <s v="Red"/>
    <s v="Full/Queen"/>
    <x v="4"/>
    <n v="429"/>
    <n v="22784.28"/>
  </r>
  <r>
    <x v="3"/>
    <s v="Comfort Spaces"/>
    <s v="Ruched Throw Set|Ruched Throw Set|Ruched Throw Set"/>
    <s v="THROW"/>
    <s v="CS50-1090"/>
    <s v="Blush"/>
    <s v="50x60&quot;"/>
    <x v="6"/>
    <n v="965"/>
    <n v="22776.25"/>
  </r>
  <r>
    <x v="2"/>
    <s v="Super Listing"/>
    <s v="Porter|Evans|Walker"/>
    <s v="DUVET&amp;DUVET SET"/>
    <s v="AM12-0156"/>
    <s v="Black"/>
    <s v="Queen"/>
    <x v="1"/>
    <n v="1050"/>
    <n v="22776.17"/>
  </r>
  <r>
    <x v="1"/>
    <s v="Madison Park"/>
    <s v="Galen|Colm|Paxton"/>
    <s v="WINDOW PANEL"/>
    <s v="MP40-7323"/>
    <s v="Taupe"/>
    <s v="31x64&quot;"/>
    <x v="4"/>
    <n v="702"/>
    <n v="22773.09"/>
  </r>
  <r>
    <x v="6"/>
    <s v="Madison Park"/>
    <s v="Spa Waffle|Spa Waffle|Spa Waffle"/>
    <s v="SHOWER CURTAIN"/>
    <s v="MP70-8564"/>
    <s v="Sage Green"/>
    <s v="72x72&quot;"/>
    <x v="7"/>
    <n v="1552"/>
    <n v="22765.61"/>
  </r>
  <r>
    <x v="7"/>
    <s v="True North by Sleep Philosophy"/>
    <s v="Cozy Cotton Flannel|Cozy Cotton Flannel|Cozy Cotton Flannel"/>
    <s v="SHEET/SHEET SET"/>
    <s v="TN20-0412"/>
    <s v="Bear"/>
    <s v="Full"/>
    <x v="7"/>
    <n v="1063"/>
    <n v="22760.240000000002"/>
  </r>
  <r>
    <x v="7"/>
    <s v="True North by Sleep Philosophy"/>
    <s v="Micro Fleece|Micro Fleece|Micro Fleece"/>
    <s v="SHEET/SHEET SET"/>
    <s v="SHET20-527"/>
    <s v="Grey"/>
    <s v="Full"/>
    <x v="7"/>
    <n v="818"/>
    <n v="22747.53"/>
  </r>
  <r>
    <x v="5"/>
    <s v="Martha Stewart"/>
    <s v="Luna|Luna|Luna"/>
    <s v="DEC. MIRROR"/>
    <s v="MT95F-0078"/>
    <s v="Natural"/>
    <s v="See below"/>
    <x v="7"/>
    <n v="477"/>
    <n v="22745.03"/>
  </r>
  <r>
    <x v="1"/>
    <s v="Madison Park"/>
    <s v="Kyler|Suvi|Juno"/>
    <s v="WINDOW PANEL"/>
    <s v="MP40-7980"/>
    <s v="Natural"/>
    <s v="31x64&quot;"/>
    <x v="11"/>
    <n v="610"/>
    <n v="22741.4"/>
  </r>
  <r>
    <x v="7"/>
    <s v="Beautyrest"/>
    <s v="600 Thread Count|600 Thread Count|600 Thread Count"/>
    <s v="SHEET/SHEET SET"/>
    <s v="BR20-0989"/>
    <s v="White"/>
    <s v="Cal King"/>
    <x v="4"/>
    <n v="634"/>
    <n v="22725.29"/>
  </r>
  <r>
    <x v="2"/>
    <s v="Madison Park"/>
    <s v="Donovan|Blaine|Perry"/>
    <s v="COMFORTER (SET)"/>
    <s v="MP10-751"/>
    <s v="Red"/>
    <s v="Cal King"/>
    <x v="7"/>
    <n v="283"/>
    <n v="22721.49"/>
  </r>
  <r>
    <x v="8"/>
    <s v="Urban Habitat Kids"/>
    <s v="Cloud|Bliss|Euphoria"/>
    <s v="COVERLET&amp;BEDSPR"/>
    <s v="UHK13-0020"/>
    <s v="Blue"/>
    <s v="Full/Queen"/>
    <x v="7"/>
    <n v="426"/>
    <n v="22708.9"/>
  </r>
  <r>
    <x v="4"/>
    <s v="Madison Park"/>
    <s v="Windom|Prospect|Prospect"/>
    <s v="BLANKET"/>
    <s v="MP51-5151"/>
    <s v="Seafoam"/>
    <s v="Twin"/>
    <x v="7"/>
    <n v="1354"/>
    <n v="22705.05"/>
  </r>
  <r>
    <x v="3"/>
    <s v="Madison Park Essentials"/>
    <s v="Larkspur|Windsor|Windsor"/>
    <s v="COMFORTER (SET)"/>
    <s v="BASI10-0283"/>
    <s v="Black/Black"/>
    <s v="King"/>
    <x v="7"/>
    <n v="685"/>
    <n v="22704.78"/>
  </r>
  <r>
    <x v="7"/>
    <s v="True North by Sleep Philosophy"/>
    <s v="Cozy Cotton Flannel|Cozy Cotton Flannel|Cozy Cotton Flannel"/>
    <s v="SHEET/SHEET SET"/>
    <s v="TN20-0122"/>
    <s v="Blue Solid"/>
    <s v="Full"/>
    <x v="7"/>
    <n v="1058"/>
    <n v="22697.29"/>
  </r>
  <r>
    <x v="0"/>
    <s v="Madison Park"/>
    <s v="Ashton|Ashton|Ashton"/>
    <s v="MOTION"/>
    <s v="MP103-1245"/>
    <s v="Cream"/>
    <s v="See below"/>
    <x v="11"/>
    <n v="103"/>
    <n v="22697.09"/>
  </r>
  <r>
    <x v="3"/>
    <s v="Madison Park"/>
    <s v="Rowan|Eden|Eden"/>
    <s v="THROW"/>
    <s v="MP50-8273"/>
    <s v="Green"/>
    <s v="50x60&quot;"/>
    <x v="7"/>
    <n v="847"/>
    <n v="22696.07"/>
  </r>
  <r>
    <x v="8"/>
    <s v="Urban Habitat"/>
    <s v="Mercer|Camden|Ronan"/>
    <s v="COMFORTER (SET)"/>
    <s v="UH10-2317"/>
    <s v="Ivory"/>
    <s v="Full/Queen"/>
    <x v="8"/>
    <n v="292"/>
    <n v="22689.040000000001"/>
  </r>
  <r>
    <x v="1"/>
    <s v="SunSmart"/>
    <s v="Victorio|Alastair|Laurent"/>
    <s v="WINDOW PANEL"/>
    <s v="SS40-0090"/>
    <s v="Ivory"/>
    <s v="50x84&quot;"/>
    <x v="7"/>
    <n v="1031"/>
    <n v="22679.26"/>
  </r>
  <r>
    <x v="7"/>
    <s v="Comfort Spaces"/>
    <s v="Cotton Flannel 135GSM|Cotton Flannel 135GSM|Cotton Flannel 135GSM"/>
    <s v="SHEET/SHEET SET"/>
    <s v="CS20-0376"/>
    <s v="Snowflakes Blue"/>
    <s v="Queen"/>
    <x v="6"/>
    <n v="837"/>
    <n v="22669.200000000001"/>
  </r>
  <r>
    <x v="8"/>
    <s v="Intelligent Design"/>
    <s v="Felicia|Isabel|Alyssa"/>
    <s v="COMFORTER (SET)"/>
    <s v="ID10-2401"/>
    <s v="Champagne"/>
    <s v="Full/Queen"/>
    <x v="7"/>
    <n v="564"/>
    <n v="22663.49"/>
  </r>
  <r>
    <x v="7"/>
    <s v="Madison Park"/>
    <s v="800 Thread Count|800 Thread Count|800 Thread Count"/>
    <s v="SHEET/SHEET SET"/>
    <s v="MPH20-0021"/>
    <s v="Khaki"/>
    <s v="Split King"/>
    <x v="7"/>
    <n v="474"/>
    <n v="22659.45"/>
  </r>
  <r>
    <x v="6"/>
    <s v="Madison Park"/>
    <s v="Laurel|Vivian|Piedmont"/>
    <s v="SHOWER CURTAIN"/>
    <s v="MP70-440"/>
    <s v="Plum"/>
    <s v="72x72&quot;"/>
    <x v="7"/>
    <n v="1534"/>
    <n v="22652.32"/>
  </r>
  <r>
    <x v="1"/>
    <s v="Madison Park"/>
    <s v="Kyler|Suvi|Juno"/>
    <s v="WINDOW PANEL"/>
    <s v="MP40-7981"/>
    <s v="Natural"/>
    <s v="34x64&quot;"/>
    <x v="11"/>
    <n v="553"/>
    <n v="22644.28"/>
  </r>
  <r>
    <x v="2"/>
    <s v="Woolrich"/>
    <s v="Tasha|Tasha|Tasha"/>
    <s v="COVERLET&amp;BEDSPR"/>
    <s v="WR14-1787"/>
    <s v="Tan"/>
    <s v="Full/Queen"/>
    <x v="7"/>
    <n v="455"/>
    <n v="22633.48"/>
  </r>
  <r>
    <x v="2"/>
    <s v="Madison Park"/>
    <s v="Keaton|Jaxson|Mitchell"/>
    <s v="COVERLET&amp;BEDSPR"/>
    <s v="MP13-6117"/>
    <s v="Teal"/>
    <s v="King/Cal K"/>
    <x v="7"/>
    <n v="545"/>
    <n v="22628.51"/>
  </r>
  <r>
    <x v="2"/>
    <s v="Madison Park"/>
    <s v="Caralie|Evian|Tulia"/>
    <s v="COMFORTER (SET)"/>
    <s v="MP10-8287"/>
    <s v="Aqua"/>
    <s v="Full/Queen"/>
    <x v="7"/>
    <n v="523"/>
    <n v="22626.76"/>
  </r>
  <r>
    <x v="7"/>
    <s v="True North by Sleep Philosophy"/>
    <s v="Cozy Cotton Flannel|Cozy Cotton Flannel|Cozy Cotton Flannel"/>
    <s v="SHEET/SHEET SET"/>
    <s v="TN20-0210"/>
    <s v="Tan Plaid"/>
    <s v="Twin XL"/>
    <x v="7"/>
    <n v="1290"/>
    <n v="22615.45"/>
  </r>
  <r>
    <x v="2"/>
    <s v="Madison Park"/>
    <s v="Ridge|Pioneer|Warren"/>
    <s v="COVERLET&amp;BEDSPR"/>
    <s v="MP13-6465"/>
    <s v="Red"/>
    <s v="Daybed"/>
    <x v="7"/>
    <n v="416"/>
    <n v="22602.880000000001"/>
  </r>
  <r>
    <x v="3"/>
    <s v="Super Listing"/>
    <s v="Avril|Nami|Ombak"/>
    <s v="COMFORTER (SET)"/>
    <s v="AM10-0377"/>
    <s v="Blush Ombre"/>
    <s v="Twin/Twin "/>
    <x v="7"/>
    <n v="693"/>
    <n v="22586.71"/>
  </r>
  <r>
    <x v="2"/>
    <s v="Madison Park"/>
    <s v="Jolene|Rita|Honey"/>
    <s v="COMFORTER (SET)"/>
    <s v="MP10-8490"/>
    <s v="Dark Grey/Plum"/>
    <s v="Full/Queen"/>
    <x v="7"/>
    <n v="476"/>
    <n v="22567.68"/>
  </r>
  <r>
    <x v="2"/>
    <s v="Madison Park"/>
    <s v="Trinity|Channing|Vargas"/>
    <s v="COMFORTER (SET)"/>
    <s v="MP10-933"/>
    <s v="Taupe"/>
    <s v="Cal King"/>
    <x v="7"/>
    <n v="286"/>
    <n v="22563.01"/>
  </r>
  <r>
    <x v="3"/>
    <s v="Madison Park"/>
    <s v="Freshspun Basketweave|Freshspun Basketweave|Freshspun Basketweave"/>
    <s v="BLANKET"/>
    <s v="BL51N-0867"/>
    <s v="Grey"/>
    <s v="Full/Queen"/>
    <x v="7"/>
    <n v="1215"/>
    <n v="22534.95"/>
  </r>
  <r>
    <x v="3"/>
    <s v="Clean Spaces"/>
    <s v="Gauze|Gauze|Gauze"/>
    <s v="BLANKET"/>
    <s v="LCN51N-0030"/>
    <s v="White"/>
    <s v="Full/Queen"/>
    <x v="7"/>
    <n v="738"/>
    <n v="22532.29"/>
  </r>
  <r>
    <x v="7"/>
    <s v="Madison Park"/>
    <s v="1500 Thread Count|1500 Thread Count|1500 Thread Count"/>
    <s v="PILLOWCASE"/>
    <s v="MP21-4843"/>
    <s v="White"/>
    <s v="Standard"/>
    <x v="4"/>
    <n v="2033"/>
    <n v="22518.7"/>
  </r>
  <r>
    <x v="7"/>
    <s v="True North by Sleep Philosophy"/>
    <s v="Cozy Cotton Flannel|Cozy Cotton Flannel|Cozy Cotton Flannel"/>
    <s v="SHEET/SHEET SET"/>
    <s v="TN20-0409"/>
    <s v="Seafoam Llama"/>
    <s v="King"/>
    <x v="7"/>
    <n v="774"/>
    <n v="22511.88"/>
  </r>
  <r>
    <x v="6"/>
    <s v="Madison Park"/>
    <s v="Bayside|Nantucket|Rockaway"/>
    <s v="BATH RUG"/>
    <s v="MP72-5843"/>
    <s v="Blue"/>
    <s v="24x60&quot;"/>
    <x v="8"/>
    <n v="729"/>
    <n v="22509.27"/>
  </r>
  <r>
    <x v="7"/>
    <s v="Madison Park"/>
    <s v="800 Thread Count|800 Thread Count|800 Thread Count"/>
    <s v="SHEET/SHEET SET"/>
    <s v="MP20-6426"/>
    <s v="White"/>
    <s v="King"/>
    <x v="7"/>
    <n v="511"/>
    <n v="22506.59"/>
  </r>
  <r>
    <x v="6"/>
    <s v="Madison Park"/>
    <s v="Magnolia|Sylvan|Anise"/>
    <s v="SHOWER CURTAIN"/>
    <s v="MP70-6421"/>
    <s v="Aqua"/>
    <s v="72x72&quot;"/>
    <x v="7"/>
    <n v="1084"/>
    <n v="22505.119999999999"/>
  </r>
  <r>
    <x v="1"/>
    <s v="Madison Park"/>
    <s v="Eastfield|Lyndon|Wren"/>
    <s v="WINDOW PANEL"/>
    <s v="MP40-7803"/>
    <s v="Natural Ash"/>
    <s v="35x64&quot;"/>
    <x v="7"/>
    <n v="626"/>
    <n v="22488.99"/>
  </r>
  <r>
    <x v="2"/>
    <s v="Madison Park"/>
    <s v="Keaton|Jaxson|Mitchell"/>
    <s v="COVERLET&amp;BEDSPR"/>
    <s v="MP13-1238"/>
    <s v="Grey"/>
    <s v="Full/Queen"/>
    <x v="7"/>
    <n v="604"/>
    <n v="22486.22"/>
  </r>
  <r>
    <x v="2"/>
    <s v="Madison Park"/>
    <s v="Jackson Blocks|Maddox|Warren"/>
    <s v="COMFORTER (SET)"/>
    <s v="MP10-285"/>
    <s v="Red"/>
    <s v="Cal King"/>
    <x v="8"/>
    <n v="289"/>
    <n v="22475.61"/>
  </r>
  <r>
    <x v="7"/>
    <s v="Beautyrest"/>
    <s v="Oversized Cotton Flannel|Oversized Cotton Flannel|Oversized Cotton Flannel"/>
    <s v="SHEET/SHEET SET"/>
    <s v="BR20-1853"/>
    <s v="Grey Windowpane"/>
    <s v="Queen"/>
    <x v="7"/>
    <n v="762"/>
    <n v="22460.58"/>
  </r>
  <r>
    <x v="3"/>
    <s v="Madison Park"/>
    <s v="Zuri|Marselle|Marselle"/>
    <s v="COMFORTER (SET)"/>
    <s v="MP10-3074"/>
    <s v="Brown"/>
    <s v="Full/Queen"/>
    <x v="7"/>
    <n v="434"/>
    <n v="22445.99"/>
  </r>
  <r>
    <x v="7"/>
    <s v="Intelligent Design"/>
    <s v="Microfiber|Microfiber|Microfiber"/>
    <s v="SHEET/SHEET SET"/>
    <s v="ID20-1083"/>
    <s v="Teal"/>
    <s v="Queen"/>
    <x v="4"/>
    <n v="1557"/>
    <n v="22443.1"/>
  </r>
  <r>
    <x v="3"/>
    <s v="Madison Park"/>
    <s v="Liquid Cotton|Liquid Cotton|Liquid Cotton"/>
    <s v="BLANKET"/>
    <s v="BL51N-0679"/>
    <s v="Grey"/>
    <s v="Full/Queen"/>
    <x v="7"/>
    <n v="861"/>
    <n v="22415.22"/>
  </r>
  <r>
    <x v="6"/>
    <s v="510 Design"/>
    <s v="Donnell|Shane|Merissi"/>
    <s v="SHOWER CURTAIN"/>
    <s v="5DS70-0096"/>
    <s v="Yellow/Grey"/>
    <s v="72x72&quot;"/>
    <x v="7"/>
    <n v="1608"/>
    <n v="22409.24"/>
  </r>
  <r>
    <x v="2"/>
    <s v="Madison Park"/>
    <s v="Walter|Clayton|Kelan"/>
    <s v="COMFORTER (SET)"/>
    <s v="MP10-6292"/>
    <s v="Grey"/>
    <s v="Cal King"/>
    <x v="7"/>
    <n v="336"/>
    <n v="22375.52"/>
  </r>
  <r>
    <x v="3"/>
    <s v="INK+IVY"/>
    <s v="Bree Knit|Bree Knit|Bree Knit"/>
    <s v="THROW"/>
    <s v="II50-1298"/>
    <s v="Brown"/>
    <s v="50x60&quot;"/>
    <x v="7"/>
    <n v="1109"/>
    <n v="22363.19"/>
  </r>
  <r>
    <x v="1"/>
    <s v="Madison Park"/>
    <s v="Galen|Colm|Paxton"/>
    <s v="WINDOW PANEL"/>
    <s v="MP40-6552"/>
    <s v="Grey"/>
    <s v="31x64&quot;"/>
    <x v="7"/>
    <n v="709"/>
    <n v="22341.5"/>
  </r>
  <r>
    <x v="3"/>
    <s v="Intelligent Design"/>
    <s v="Microlight Plush|Microlight Plush|Microlight Plush"/>
    <s v="BLANKET"/>
    <s v="ID51-1087"/>
    <s v="Black"/>
    <s v="Full/Queen"/>
    <x v="7"/>
    <n v="1476"/>
    <n v="22340.14"/>
  </r>
  <r>
    <x v="3"/>
    <s v="Serta"/>
    <s v="Dream Soft Heated|Dream Soft Heated|Dream Soft Heated"/>
    <s v="ELECT BLANKET"/>
    <s v="ST54-3585"/>
    <s v="Ivory"/>
    <s v="Queen"/>
    <x v="10"/>
    <n v="300"/>
    <n v="22338.2"/>
  </r>
  <r>
    <x v="4"/>
    <s v="Sleep Philosophy"/>
    <s v="Microfiber with HeiQ Smart Temp|Microfiber with HeiQ Smart Temp|Microfiber"/>
    <s v="COMFORTER (SET)"/>
    <s v="BASI10-0583"/>
    <s v="White"/>
    <s v="King/Cal K"/>
    <x v="7"/>
    <n v="705"/>
    <n v="22322.6"/>
  </r>
  <r>
    <x v="0"/>
    <s v="INK+IVY"/>
    <s v="Steve|Steve|Steve"/>
    <s v="ACCENT BENCH"/>
    <s v="II105-0562"/>
    <s v="Beige"/>
    <s v="42&quot;W"/>
    <x v="7"/>
    <n v="194"/>
    <n v="22319.14"/>
  </r>
  <r>
    <x v="7"/>
    <s v="Intelligent Design"/>
    <s v="Cozy Soft|Cozy Soft|Cozy Soft"/>
    <s v="SHEET/SHEET SET"/>
    <s v="ID20-1755"/>
    <s v="Teal Dogs"/>
    <s v="Full"/>
    <x v="7"/>
    <n v="1010"/>
    <n v="22309.19"/>
  </r>
  <r>
    <x v="7"/>
    <s v="Woolrich"/>
    <s v="Cotton Flannel|Cotton Flannel|Cotton Flannel"/>
    <s v="SHEET/SHEET SET"/>
    <s v="WR20-2280"/>
    <s v="Blue Sheep"/>
    <s v="King"/>
    <x v="7"/>
    <n v="638"/>
    <n v="22302.84"/>
  </r>
  <r>
    <x v="2"/>
    <s v="Madison Park"/>
    <s v="Isla|Loleta|Lian"/>
    <s v="DUVET&amp;DUVET SET"/>
    <s v="MP12-5807"/>
    <s v="Blue"/>
    <s v="King/Cal K"/>
    <x v="7"/>
    <n v="559"/>
    <n v="22293.5"/>
  </r>
  <r>
    <x v="7"/>
    <s v="Comfort Spaces"/>
    <s v="Cotton 144TC|Cotton 144TC|Cotton 144TC"/>
    <s v="SHEET/SHEET SET"/>
    <s v="CS20-0574"/>
    <s v="Lama Multi"/>
    <s v="King"/>
    <x v="6"/>
    <n v="909"/>
    <n v="22285.77"/>
  </r>
  <r>
    <x v="0"/>
    <s v="INK+IVY"/>
    <s v="Mercer|Mercer|Mercer"/>
    <s v="ACCENT TABLE"/>
    <s v="IIF17-0082"/>
    <s v="Bronze"/>
    <s v="See below"/>
    <x v="11"/>
    <n v="214"/>
    <n v="22280.22"/>
  </r>
  <r>
    <x v="7"/>
    <s v="Intelligent Design"/>
    <s v="Cozy Soft|Cozy Soft|Cozy Soft"/>
    <s v="SHEET/SHEET SET"/>
    <s v="ID20-1760"/>
    <s v="Blue Penguins"/>
    <s v="Queen"/>
    <x v="7"/>
    <n v="908"/>
    <n v="22277.97"/>
  </r>
  <r>
    <x v="8"/>
    <s v="Intelligent Design"/>
    <s v="Joni|Adley|Callie"/>
    <s v="COMFORTER (SET)"/>
    <s v="ID10-1099"/>
    <s v="Purple"/>
    <s v="Full/Queen"/>
    <x v="7"/>
    <n v="566"/>
    <n v="22277.22"/>
  </r>
  <r>
    <x v="3"/>
    <s v="Serta"/>
    <s v="Heated Faux Feathersoft|Heated Faux Feathersoft|Heated Faux Feathersoft"/>
    <s v="ELECT BLANKET"/>
    <s v="ST54-3602"/>
    <s v="Grey"/>
    <s v="King"/>
    <x v="12"/>
    <n v="214"/>
    <n v="22273.119999999999"/>
  </r>
  <r>
    <x v="4"/>
    <s v="Sleep Philosophy"/>
    <s v="3&quot; Gel Memory Foam with Cooling Cover|3&quot;Gel Memory Foam with Cooling Cover|"/>
    <s v="MATT PAD/TOPPER"/>
    <s v="BASI16-0478"/>
    <s v="White"/>
    <s v="Queen"/>
    <x v="7"/>
    <n v="195"/>
    <n v="22251.11"/>
  </r>
  <r>
    <x v="3"/>
    <s v="Madison Park"/>
    <s v="Arya|Nova|Alivia"/>
    <s v="COMFORTER (SET)"/>
    <s v="MP10-6013"/>
    <s v="Grey"/>
    <s v="Full/Queen"/>
    <x v="7"/>
    <n v="418"/>
    <n v="22239.95"/>
  </r>
  <r>
    <x v="1"/>
    <s v="Intelligent Design"/>
    <s v="Raina|Khloe|Arielle"/>
    <s v="WINDOW PANEL"/>
    <s v="ID40-1614"/>
    <s v="Ivory/Gold"/>
    <s v="50x84&quot;"/>
    <x v="8"/>
    <n v="1085"/>
    <n v="22224.080000000002"/>
  </r>
  <r>
    <x v="7"/>
    <s v="True North by Sleep Philosophy"/>
    <s v="Cozy Cotton Flannel|Cozy Cotton Flannel|Cozy Cotton Flannel"/>
    <s v="SHEET/SHEET SET"/>
    <s v="TN20-0114"/>
    <s v="Ivory Solid"/>
    <s v="King"/>
    <x v="7"/>
    <n v="748"/>
    <n v="22216.11"/>
  </r>
  <r>
    <x v="7"/>
    <s v="Croscill"/>
    <s v="Luxury Egyptian|Luxury Egyptian|Luxury Egyptian"/>
    <s v="SHEET/SHEET SET"/>
    <s v="CCS20-007"/>
    <s v="Ivory"/>
    <s v="Queen"/>
    <x v="7"/>
    <n v="314"/>
    <n v="22211.03"/>
  </r>
  <r>
    <x v="2"/>
    <s v="INK+IVY"/>
    <s v="Alpine|Alpine|Alpine"/>
    <s v="COMFORTER (SET)"/>
    <s v="II10-781"/>
    <s v="Aqua"/>
    <s v="Full/Queen"/>
    <x v="4"/>
    <n v="356"/>
    <n v="22209.83"/>
  </r>
  <r>
    <x v="8"/>
    <s v="Intelligent Design"/>
    <s v="Cassiopeia|Karissa|Lisa"/>
    <s v="COMFORTER (SET)"/>
    <s v="ID10-2255"/>
    <s v="Lavender"/>
    <s v="Twin/Twin "/>
    <x v="8"/>
    <n v="674"/>
    <n v="22206.2"/>
  </r>
  <r>
    <x v="8"/>
    <s v="Mi Zone"/>
    <s v="Ashton|Garrett|Cody"/>
    <s v="COMFORTER (SET)"/>
    <s v="MZ10-085"/>
    <s v="Khaki/Navy"/>
    <s v="Full/Queen"/>
    <x v="4"/>
    <n v="594"/>
    <n v="22187.14"/>
  </r>
  <r>
    <x v="2"/>
    <s v="N Natori"/>
    <s v="Hanae|Hanae|Hanae"/>
    <s v="COMFORTER (SET)"/>
    <s v="NS10-3243"/>
    <s v="White"/>
    <s v="Full/Queen"/>
    <x v="4"/>
    <n v="243"/>
    <n v="22182"/>
  </r>
  <r>
    <x v="7"/>
    <s v="Comfort Spaces"/>
    <s v="Cotton 144TC|Cotton 144TC|Cotton 144TC"/>
    <s v="SHEET/SHEET SET"/>
    <s v="CS20-1639"/>
    <s v="Grey"/>
    <s v="Queen"/>
    <x v="5"/>
    <n v="996"/>
    <n v="22180.92"/>
  </r>
  <r>
    <x v="8"/>
    <s v="Mi Zone"/>
    <s v="Rosalie|Jenna|Audrey"/>
    <s v="COMFORTER (SET)"/>
    <s v="MZ10-0654"/>
    <s v="Pink Multi/Gold"/>
    <s v="Twin/Twin "/>
    <x v="7"/>
    <n v="585"/>
    <n v="22172.799999999999"/>
  </r>
  <r>
    <x v="2"/>
    <s v="Madison Park"/>
    <s v="Celeste|Isabella|Alexis"/>
    <s v="COMFORTER (SET)"/>
    <s v="MP10-2528"/>
    <s v="White"/>
    <s v="King"/>
    <x v="8"/>
    <n v="321"/>
    <n v="22158.87"/>
  </r>
  <r>
    <x v="5"/>
    <s v="Madison Park"/>
    <s v="Tala|Tala|Tala"/>
    <s v="AWD"/>
    <s v="MP95G-0260"/>
    <s v="Off-White"/>
    <s v="See below"/>
    <x v="7"/>
    <n v="356"/>
    <n v="22150.45"/>
  </r>
  <r>
    <x v="2"/>
    <s v="Madison Park"/>
    <s v="Walter|Clayton|Kelan"/>
    <s v="COMFORTER (SET)"/>
    <s v="MP10-7087"/>
    <s v="Taupe"/>
    <s v="Cal King"/>
    <x v="7"/>
    <n v="325"/>
    <n v="22144.44"/>
  </r>
  <r>
    <x v="8"/>
    <s v="Urban Habitat Kids"/>
    <s v="Cloud|Bliss|Euphoria"/>
    <s v="COMFORTER (SET)"/>
    <s v="UHK10-0013"/>
    <s v="Pink"/>
    <s v="Twin"/>
    <x v="8"/>
    <n v="505"/>
    <n v="22121.48"/>
  </r>
  <r>
    <x v="7"/>
    <s v="True North by Sleep Philosophy"/>
    <s v="Cozy Cotton Flannel|Cozy Cotton Flannel|Cozy Cotton Flannel"/>
    <s v="SHEET/SHEET SET"/>
    <s v="TN20-0566"/>
    <s v="White Village Print"/>
    <s v="Queen"/>
    <x v="4"/>
    <n v="864"/>
    <n v="22121.21"/>
  </r>
  <r>
    <x v="8"/>
    <s v="Intelligent Design"/>
    <s v="Felicia|Isabel|Alyssa"/>
    <s v="COMFORTER (SET)"/>
    <s v="ID10-2158"/>
    <s v="Blue"/>
    <s v="King/Cal K"/>
    <x v="7"/>
    <n v="510"/>
    <n v="22118.83"/>
  </r>
  <r>
    <x v="2"/>
    <s v="Madison Park"/>
    <s v="Tuscany|Marino|Genoa"/>
    <s v="THROW"/>
    <s v="MP50-1216"/>
    <s v="White"/>
    <s v="60x72&quot;"/>
    <x v="7"/>
    <n v="1076"/>
    <n v="22109.32"/>
  </r>
  <r>
    <x v="5"/>
    <s v="Madison Park"/>
    <s v="Laurel Branches|Laurel Branches|Laurel Branches"/>
    <s v="AWD"/>
    <s v="MP95B-0275"/>
    <s v="Natural"/>
    <s v="See below"/>
    <x v="7"/>
    <n v="765"/>
    <n v="22084.1"/>
  </r>
  <r>
    <x v="7"/>
    <s v="Comfort Spaces"/>
    <s v="Microfiber Coolmax|Microfiber Coolmax|Microfiber Coolmax"/>
    <s v="SHEET/SHEET SET"/>
    <s v="CS20-1351"/>
    <s v="Blue"/>
    <s v="Queen"/>
    <x v="6"/>
    <n v="1131"/>
    <n v="22083.69"/>
  </r>
  <r>
    <x v="4"/>
    <s v="Madison Park"/>
    <s v="Coleman|Campbell|Campbell"/>
    <s v="BLANKET"/>
    <s v="MP51-6382"/>
    <s v="Navy"/>
    <s v="King"/>
    <x v="7"/>
    <n v="744"/>
    <n v="22072.26"/>
  </r>
  <r>
    <x v="7"/>
    <s v="Madison Park"/>
    <s v="800 Thread Count|800 Thread Count|800 Thread Count"/>
    <s v="SHEET/SHEET SET"/>
    <s v="MPH20-0020"/>
    <s v="Ivory"/>
    <s v="Split King"/>
    <x v="7"/>
    <n v="459"/>
    <n v="22058.99"/>
  </r>
  <r>
    <x v="1"/>
    <s v="Madison Park"/>
    <s v="Emilia|Natalie|Lillian"/>
    <s v="WINDOW PANEL"/>
    <s v="MP40-6366"/>
    <s v="White"/>
    <s v="50x84&quot; Bla"/>
    <x v="8"/>
    <n v="869"/>
    <n v="22055.14"/>
  </r>
  <r>
    <x v="7"/>
    <s v="True North by Sleep Philosophy"/>
    <s v="Soloft Plush|Soloft Plush|Soloft Plush"/>
    <s v="SHEET/SHEET SET"/>
    <s v="BL20-0453"/>
    <s v="Blue"/>
    <s v="Twin"/>
    <x v="7"/>
    <n v="1013"/>
    <n v="22053.17"/>
  </r>
  <r>
    <x v="8"/>
    <s v="Comfort Spaces"/>
    <s v="Colin|Colin|Colin"/>
    <s v="COMFORTER (SET)"/>
    <s v="CS10-0904-1"/>
    <s v="Red/Grey"/>
    <s v="Twin XL"/>
    <x v="12"/>
    <n v="609"/>
    <n v="22026.82"/>
  </r>
  <r>
    <x v="2"/>
    <s v="Madison Park Essentials"/>
    <s v="Sofia|Thelma|Leisha"/>
    <s v="COMFORTER (SET)"/>
    <s v="MPE10-882"/>
    <s v="Blue"/>
    <s v="Cal King"/>
    <x v="1"/>
    <n v="374"/>
    <n v="22020.59"/>
  </r>
  <r>
    <x v="0"/>
    <s v="Martha Stewart"/>
    <s v="Philippe|Philippe|Philippe"/>
    <s v="ACCENT CHAIR"/>
    <s v="MT100-1204"/>
    <s v="Morocco Brown/Taupe"/>
    <s v="See below"/>
    <x v="7"/>
    <n v="97"/>
    <n v="22017.67"/>
  </r>
  <r>
    <x v="7"/>
    <s v="Croscill"/>
    <s v="Luxury Egyptian|Luxury Egyptian|Luxury Egyptian"/>
    <s v="SHEET/SHEET SET"/>
    <s v="CCS20-002"/>
    <s v="White"/>
    <s v="Queen"/>
    <x v="7"/>
    <n v="314"/>
    <n v="22011.61"/>
  </r>
  <r>
    <x v="2"/>
    <s v="Madison Park Essentials"/>
    <s v="Saben|Barret|Seth"/>
    <s v="COVERLET&amp;BEDSPR"/>
    <s v="MPE13-170"/>
    <s v="Taupe"/>
    <s v="Queen"/>
    <x v="7"/>
    <n v="353"/>
    <n v="22000.67"/>
  </r>
  <r>
    <x v="3"/>
    <s v="Beautyrest"/>
    <s v="Heated Microlight to Berber|Heated Microlight to Berber"/>
    <s v="ELECT BLANKET"/>
    <s v="BR54-0311"/>
    <s v="Red"/>
    <s v="60x70&quot;"/>
    <x v="7"/>
    <n v="594"/>
    <n v="21992.93"/>
  </r>
  <r>
    <x v="2"/>
    <s v="Super Listing"/>
    <s v="Porter|Evans|Walker"/>
    <s v="DUVET&amp;DUVET SET"/>
    <s v="AM12-0411"/>
    <s v="Clay"/>
    <s v="Queen"/>
    <x v="1"/>
    <n v="992"/>
    <n v="21990.43"/>
  </r>
  <r>
    <x v="8"/>
    <s v="Intelligent Design"/>
    <s v="Loretta|Eleni|Blaire"/>
    <s v="COMFORTER (SET)"/>
    <s v="ID10-1218"/>
    <s v="Coral"/>
    <s v="Full"/>
    <x v="4"/>
    <n v="630"/>
    <n v="21972.18"/>
  </r>
  <r>
    <x v="2"/>
    <s v="Madison Park"/>
    <s v="Zennia|Monah|Benita"/>
    <s v="COMFORTER (SET)"/>
    <s v="MP10-8403"/>
    <s v="Taupe/Blush"/>
    <s v="King/Cal K"/>
    <x v="7"/>
    <n v="314"/>
    <n v="21971.11"/>
  </r>
  <r>
    <x v="2"/>
    <s v="Comfort Spaces"/>
    <s v="Kienna|Kienna|Kienna"/>
    <s v="COVERLET&amp;BEDSPR"/>
    <s v="CS13-1498"/>
    <s v="Ivory"/>
    <s v="King/Cal K"/>
    <x v="6"/>
    <n v="512"/>
    <n v="21968.66"/>
  </r>
  <r>
    <x v="7"/>
    <s v="Beautyrest"/>
    <s v="Oversized Cotton Flannel|Oversized Cotton Flannel|Oversized Cotton Flannel"/>
    <s v="SHEET/SHEET SET"/>
    <s v="BR20-1857"/>
    <s v="Beige Windowpane"/>
    <s v="Queen"/>
    <x v="7"/>
    <n v="738"/>
    <n v="21945.74"/>
  </r>
  <r>
    <x v="8"/>
    <s v="Comfort Spaces"/>
    <s v="Pierre|Parker|Preston"/>
    <s v="COVERLET&amp;BEDSPR"/>
    <s v="CS14-0861-1"/>
    <s v="Blue/Navy"/>
    <s v="Twin/Twin "/>
    <x v="6"/>
    <n v="1059"/>
    <n v="21945.45"/>
  </r>
  <r>
    <x v="12"/>
    <s v="Friends Forever"/>
    <s v="Trucker|Trucker|Trucker"/>
    <s v="PET BEDS"/>
    <s v="PET63CC6031"/>
    <s v="Dark Grey"/>
    <s v="S"/>
    <x v="4"/>
    <n v="2059"/>
    <n v="21942.75"/>
  </r>
  <r>
    <x v="2"/>
    <s v="Madison Park Essentials"/>
    <s v="Saben|Barret|Seth"/>
    <s v="COVERLET&amp;BEDSPR"/>
    <s v="MPE13-807"/>
    <s v="Aqua"/>
    <s v="King"/>
    <x v="7"/>
    <n v="316"/>
    <n v="21933.37"/>
  </r>
  <r>
    <x v="2"/>
    <s v="INK+IVY"/>
    <s v="Shay|Shay|Shay"/>
    <s v="COMFORTER (SET)"/>
    <s v="II10-1320"/>
    <s v="Sage"/>
    <s v="Full/Queen"/>
    <x v="7"/>
    <n v="345"/>
    <n v="21910.75"/>
  </r>
  <r>
    <x v="7"/>
    <s v="Mi Zone"/>
    <s v="Polka Dot|Polka Dot|Polka Dot"/>
    <s v="SHEET/SHEET SET"/>
    <s v="MZ20-417"/>
    <s v="Pink"/>
    <s v="Queen"/>
    <x v="7"/>
    <n v="790"/>
    <n v="21900.080000000002"/>
  </r>
  <r>
    <x v="3"/>
    <s v="Intelligent Design"/>
    <s v="Microlight Plush|Microlight Plush|Microlight Plush"/>
    <s v="BLANKET"/>
    <s v="ID51-828"/>
    <s v="Grey"/>
    <s v="Full/Queen"/>
    <x v="7"/>
    <n v="1457"/>
    <n v="21894.16"/>
  </r>
  <r>
    <x v="7"/>
    <s v="Madison Park"/>
    <s v="800 Thread Count|800 Thread Count|800 Thread Count"/>
    <s v="SHEET/SHEET SET"/>
    <s v="MPH20-0014"/>
    <s v="Aqua"/>
    <s v="King"/>
    <x v="7"/>
    <n v="501"/>
    <n v="21886.89"/>
  </r>
  <r>
    <x v="7"/>
    <s v="Croscill"/>
    <s v="Luxury Egyptian|Luxury Egyptian|Luxury Egyptian"/>
    <s v="SHEET/SHEET SET"/>
    <s v="CCS20-013"/>
    <s v="Grey"/>
    <s v="King"/>
    <x v="7"/>
    <n v="260"/>
    <n v="21877.97"/>
  </r>
  <r>
    <x v="2"/>
    <s v="Madison Park"/>
    <s v="Quebec|Mansfield|Vancouver"/>
    <s v="THROW"/>
    <s v="MP50-2988"/>
    <s v="Blue"/>
    <s v="60x70&quot;"/>
    <x v="7"/>
    <n v="1258"/>
    <n v="21851.91"/>
  </r>
  <r>
    <x v="7"/>
    <s v="True North by Sleep Philosophy"/>
    <s v="Cozy Cotton Flannel|Cozy Cotton Flannel|Cozy Cotton Flannel"/>
    <s v="SHEET/SHEET SET"/>
    <s v="TN20-0363"/>
    <s v="Aqua Dots"/>
    <s v="King"/>
    <x v="7"/>
    <n v="738"/>
    <n v="21793.65"/>
  </r>
  <r>
    <x v="2"/>
    <s v="INK+IVY"/>
    <s v="Imani|Imani|Imani"/>
    <s v="DUVET&amp;DUVET SET"/>
    <s v="II12-1276"/>
    <s v="White/Navy"/>
    <s v="Full/Queen"/>
    <x v="4"/>
    <n v="394"/>
    <n v="21792.89"/>
  </r>
  <r>
    <x v="7"/>
    <s v="True North by Sleep Philosophy"/>
    <s v="Cozy Cotton Flannel|Cozy Cotton Flannel|Cozy Cotton Flannel"/>
    <s v="SHEET/SHEET SET"/>
    <s v="TN20-0277"/>
    <s v="Pink Plaid"/>
    <s v="Full"/>
    <x v="7"/>
    <n v="997"/>
    <n v="21784.54"/>
  </r>
  <r>
    <x v="7"/>
    <s v="Comfort Spaces"/>
    <s v="Cotton 144TC|Cotton 144TC|Cotton 144TC"/>
    <s v="SHEET/SHEET SET"/>
    <s v="CS20-0554"/>
    <s v="Paisley Multi"/>
    <s v="Full"/>
    <x v="6"/>
    <n v="1110"/>
    <n v="21779.87"/>
  </r>
  <r>
    <x v="2"/>
    <s v="510 Design"/>
    <s v="Oakley|Hayley|Glen"/>
    <s v="COVERLET&amp;BEDSPR"/>
    <s v="5DS13-0290"/>
    <s v="Navy"/>
    <s v="Full/Queen"/>
    <x v="7"/>
    <n v="637"/>
    <n v="21771.15"/>
  </r>
  <r>
    <x v="4"/>
    <s v="Sleep Philosophy"/>
    <s v="4&quot; Gel Memory Foam with 3M Cover|4&quot; Gel Memory Foam with 3M Cover|4&quot; Gel Me"/>
    <s v="MATT PAD/TOPPER"/>
    <s v="BASI16-0454"/>
    <s v="White"/>
    <s v="Cal King"/>
    <x v="7"/>
    <n v="162"/>
    <n v="21770.77"/>
  </r>
  <r>
    <x v="8"/>
    <s v="Urban Habitat Kids"/>
    <s v="Cloud|Bliss|Euphoria"/>
    <s v="COVERLET&amp;BEDSPR"/>
    <s v="UHK13-0015"/>
    <s v="Pink"/>
    <s v="Twin"/>
    <x v="7"/>
    <n v="511"/>
    <n v="21746.82"/>
  </r>
  <r>
    <x v="10"/>
    <s v="INK+IVY"/>
    <s v="Auburn|Auburn|Auburn"/>
    <s v="LGT-PENDANTS"/>
    <s v="MP151-0199"/>
    <s v="Silver/Clear"/>
    <s v="Dia.9&quot;"/>
    <x v="7"/>
    <n v="395"/>
    <n v="21738.82"/>
  </r>
  <r>
    <x v="2"/>
    <s v="Madison Park"/>
    <s v="Pebble Beach|Pacific Grove|Ocean View"/>
    <s v="COMFORTER (SET)"/>
    <s v="MP10-8074"/>
    <s v="Aqua"/>
    <s v="Cal King"/>
    <x v="7"/>
    <n v="257"/>
    <n v="21726.74"/>
  </r>
  <r>
    <x v="3"/>
    <s v="Madison Park"/>
    <s v="Duke|York|York"/>
    <s v="COMFORTER (SET)"/>
    <s v="MP10-7633"/>
    <s v="Aqua"/>
    <s v="King/Cal K"/>
    <x v="4"/>
    <n v="472"/>
    <n v="21719.48"/>
  </r>
  <r>
    <x v="2"/>
    <s v="Madison Park"/>
    <s v="Lola|Brianna|Victoria"/>
    <s v="COMFORTER (SET)"/>
    <s v="MP10-174"/>
    <s v="Taupe Grey/Yellow"/>
    <s v="King"/>
    <x v="7"/>
    <n v="268"/>
    <n v="21711.46"/>
  </r>
  <r>
    <x v="2"/>
    <s v="Madison Park"/>
    <s v="Laetitia|Virginia|Cecily"/>
    <s v="COMFORTER (SET)"/>
    <s v="MP10-6839"/>
    <s v="Off-White"/>
    <s v="Twin/Twin "/>
    <x v="4"/>
    <n v="348"/>
    <n v="21694.42"/>
  </r>
  <r>
    <x v="7"/>
    <s v="Intelligent Design"/>
    <s v="Microfiber|Microfiber|Microfiber"/>
    <s v="SHEET/SHEET SET"/>
    <s v="ID20-145"/>
    <s v="White"/>
    <s v="Queen"/>
    <x v="7"/>
    <n v="1423"/>
    <n v="21681.19"/>
  </r>
  <r>
    <x v="3"/>
    <s v="Beautyrest"/>
    <s v="Heated Microlight to Berber|Heated Microlight to Berber"/>
    <s v="ELECT BLANKET"/>
    <s v="BR54-0387"/>
    <s v="Chocolate"/>
    <s v="Queen"/>
    <x v="7"/>
    <n v="272"/>
    <n v="21676.38"/>
  </r>
  <r>
    <x v="2"/>
    <s v="Madison Park"/>
    <s v="Quebec|Mansfield|Vancouver"/>
    <s v="COVERLET&amp;BEDSPR"/>
    <s v="MP13-6444"/>
    <s v="Seafoam"/>
    <s v="Twin"/>
    <x v="4"/>
    <n v="629"/>
    <n v="21669.02"/>
  </r>
  <r>
    <x v="2"/>
    <s v="Madison Park"/>
    <s v="Lee|Reagan|Callaway"/>
    <s v="COMFORTER (SET)"/>
    <s v="MP10-8351"/>
    <s v="Silver"/>
    <s v="Full/Queen"/>
    <x v="7"/>
    <n v="408"/>
    <n v="21656.61"/>
  </r>
  <r>
    <x v="3"/>
    <s v="Beautyrest"/>
    <s v="Heated Plush|Heated Plush|Heated Plush"/>
    <s v="ELECT BLANKET"/>
    <s v="BR54-0517"/>
    <s v="Mink"/>
    <s v="Twin"/>
    <x v="0"/>
    <n v="469"/>
    <n v="21652.1"/>
  </r>
  <r>
    <x v="5"/>
    <s v="Madison Park"/>
    <s v="Florian|Florian|Florian"/>
    <s v="AWD"/>
    <s v="MP95B-0291"/>
    <s v="Reclaimed Grey"/>
    <s v="See below"/>
    <x v="7"/>
    <n v="519"/>
    <n v="21651.53"/>
  </r>
  <r>
    <x v="3"/>
    <s v="Serta"/>
    <s v="Parsa AZ|Parsa AZ|Parsa AZ"/>
    <s v="ELECT BLANKET"/>
    <s v="ST54-0207"/>
    <s v="Sea Blue"/>
    <s v="Full"/>
    <x v="6"/>
    <n v="438"/>
    <n v="21638.34"/>
  </r>
  <r>
    <x v="7"/>
    <s v="Intelligent Design"/>
    <s v="Cozy Soft|Cozy Soft|Cozy Soft"/>
    <s v="SHEET/SHEET SET"/>
    <s v="ID20-2449"/>
    <s v="White Holiday Trees"/>
    <s v="Queen"/>
    <x v="4"/>
    <n v="881"/>
    <n v="21618.28"/>
  </r>
  <r>
    <x v="7"/>
    <s v="True North by Sleep Philosophy"/>
    <s v="Cozy Cotton Flannel|Cozy Cotton Flannel|Cozy Cotton Flannel"/>
    <s v="SHEET/SHEET SET"/>
    <s v="TN20-0513"/>
    <s v="Gray Skiers"/>
    <s v="Queen"/>
    <x v="7"/>
    <n v="843"/>
    <n v="21612.75"/>
  </r>
  <r>
    <x v="7"/>
    <s v="Beautyrest"/>
    <s v="1000 Thread Count|1000 Thread Count|1000 Thread Count"/>
    <s v="SHEET/SHEET SET"/>
    <s v="BR20-1887"/>
    <s v="Blue"/>
    <s v="Full"/>
    <x v="7"/>
    <n v="660"/>
    <n v="21608.39"/>
  </r>
  <r>
    <x v="3"/>
    <s v="Madison Park"/>
    <s v="Arya|Nova|Alivia"/>
    <s v="COMFORTER (SET)"/>
    <s v="MP10-7636"/>
    <s v="Aqua"/>
    <s v="King/Cal K"/>
    <x v="7"/>
    <n v="346"/>
    <n v="21590.080000000002"/>
  </r>
  <r>
    <x v="3"/>
    <s v="Serta"/>
    <s v="Fleece to Sherpa|Fleece to Sherpa|Fleece to Sherpa"/>
    <s v="ELECT BLANKET"/>
    <s v="ST54-0107"/>
    <s v="Ivory"/>
    <s v="Full"/>
    <x v="7"/>
    <n v="418"/>
    <n v="21587.9"/>
  </r>
  <r>
    <x v="3"/>
    <s v="Intelligent Design"/>
    <s v="Malea|Leena|Leena"/>
    <s v="COMFORTER (SET)"/>
    <s v="ID10-2441"/>
    <s v="Pink/White"/>
    <s v="Full/Queen"/>
    <x v="8"/>
    <n v="547"/>
    <n v="21581.58"/>
  </r>
  <r>
    <x v="2"/>
    <s v="Madison Park"/>
    <s v="Bahari|Osanna|Ceiba"/>
    <s v="DUVET&amp;DUVET SET"/>
    <s v="MP12-6223"/>
    <s v="Off-White"/>
    <s v="Full/Queen"/>
    <x v="7"/>
    <n v="379"/>
    <n v="21575.55"/>
  </r>
  <r>
    <x v="2"/>
    <s v="Super Listing"/>
    <s v="Blake|Calvin|Owain/Erik"/>
    <s v="COMFORTER (SET)"/>
    <s v="AM10-0132"/>
    <s v="Black/Grey"/>
    <s v="Full/Queen"/>
    <x v="7"/>
    <n v="973"/>
    <n v="21549.57"/>
  </r>
  <r>
    <x v="6"/>
    <s v="Madison Park"/>
    <s v="Evan|Ethan|Jordan"/>
    <s v="BATH RUG"/>
    <s v="MP72-3612"/>
    <s v="Seafoam"/>
    <s v="24x40&quot;"/>
    <x v="7"/>
    <n v="1079"/>
    <n v="21542.080000000002"/>
  </r>
  <r>
    <x v="3"/>
    <s v="Serta"/>
    <s v="Fleece to Sherpa|Fleece to Sherpa|Fleece to Sherpa"/>
    <s v="ELECT BLANKET"/>
    <s v="ST54-0138"/>
    <s v="Light Grey"/>
    <s v="Full"/>
    <x v="7"/>
    <n v="421"/>
    <n v="21539.15"/>
  </r>
  <r>
    <x v="1"/>
    <s v="SunSmart"/>
    <s v="Mirage|Elysia|Azalea"/>
    <s v="WINDOW PANEL"/>
    <s v="SS40-0014"/>
    <s v="Champagne"/>
    <s v="50x95&quot;"/>
    <x v="7"/>
    <n v="1109"/>
    <n v="21477.82"/>
  </r>
  <r>
    <x v="2"/>
    <s v="INK+IVY"/>
    <s v="Marta|Marta|Marta"/>
    <s v="DUVET&amp;DUVET SET"/>
    <s v="II12-1111"/>
    <s v="Natural"/>
    <s v="King/Cal K"/>
    <x v="8"/>
    <n v="242"/>
    <n v="21465.32"/>
  </r>
  <r>
    <x v="3"/>
    <s v="Woolrich"/>
    <s v="Burlington|Burlington|Burlington"/>
    <s v="BLANKET"/>
    <s v="WR51-2208"/>
    <s v="Ivory"/>
    <s v="Twin"/>
    <x v="0"/>
    <n v="1182"/>
    <n v="21462.94"/>
  </r>
  <r>
    <x v="3"/>
    <s v="Madison Park"/>
    <s v="Dream Soft|Dream Soft|Dream Soft"/>
    <s v="BLANKET"/>
    <s v="BR51-4444"/>
    <s v="Taupe"/>
    <s v="Full/Queen"/>
    <x v="7"/>
    <n v="968"/>
    <n v="21462.81"/>
  </r>
  <r>
    <x v="1"/>
    <s v="Madison Park"/>
    <s v="Amherst|Eastridge|Salem"/>
    <s v="VALANCE"/>
    <s v="MP41-4377"/>
    <s v="Grey"/>
    <s v="50x18&quot;"/>
    <x v="7"/>
    <n v="2195"/>
    <n v="21459.16"/>
  </r>
  <r>
    <x v="7"/>
    <s v="Madison Park Essentials"/>
    <s v="Satin|Satin|Satin"/>
    <s v="SHEET/SHEET SET"/>
    <s v="MPE20-1133"/>
    <s v="Blue"/>
    <s v="King"/>
    <x v="7"/>
    <n v="827"/>
    <n v="21452.400000000001"/>
  </r>
  <r>
    <x v="3"/>
    <s v="Serta"/>
    <s v="Freya AZ|Freya AZ|Freya AZ"/>
    <s v="ELECT BLANKET"/>
    <s v="ST54-0055"/>
    <s v="Indigo"/>
    <s v="King"/>
    <x v="5"/>
    <n v="270"/>
    <n v="21434.04"/>
  </r>
  <r>
    <x v="2"/>
    <s v="Madison Park"/>
    <s v="Aubrey|Whitman|Charlotte"/>
    <s v="DUVET&amp;DUVET SET"/>
    <s v="MP12-277"/>
    <s v="Blue/Brown"/>
    <s v="King/Cal K"/>
    <x v="7"/>
    <n v="345"/>
    <n v="21411.919999999998"/>
  </r>
  <r>
    <x v="2"/>
    <s v="N Natori"/>
    <s v="Brush Stroke|Brush Stroke|Brush Stroke"/>
    <s v="COMFORTER (SET)"/>
    <s v="NS10-3706"/>
    <s v="Blue"/>
    <s v="King"/>
    <x v="7"/>
    <n v="259"/>
    <n v="21408.89"/>
  </r>
  <r>
    <x v="7"/>
    <s v="Madison Park"/>
    <s v="800 Thread Count|800 Thread Count|800 Thread Count"/>
    <s v="SHEET/SHEET SET"/>
    <s v="MPH20-0019"/>
    <s v="Grey"/>
    <s v="Split King"/>
    <x v="7"/>
    <n v="445"/>
    <n v="21394.99"/>
  </r>
  <r>
    <x v="3"/>
    <s v="Serta"/>
    <s v="Corded Plush|Corded Plush|Corded Plush"/>
    <s v="ELECT BLANKET"/>
    <s v="ST54-0288"/>
    <s v="Grey"/>
    <s v="Queen"/>
    <x v="7"/>
    <n v="264"/>
    <n v="21391.86"/>
  </r>
  <r>
    <x v="4"/>
    <s v="Madison Park Signature"/>
    <s v="500 Thread Count Luxury Collection|500 Thread Count Luxury Collection|500 T"/>
    <s v="DUVET&amp;DUVET SET"/>
    <s v="MPS12-508"/>
    <s v="White/White"/>
    <s v="Full/Queen"/>
    <x v="7"/>
    <n v="302"/>
    <n v="21378.46"/>
  </r>
  <r>
    <x v="2"/>
    <s v="Madison Park"/>
    <s v="Lee|Reagan|Callaway"/>
    <s v="COMFORTER (SET)"/>
    <s v="MP10-8353"/>
    <s v="Blush"/>
    <s v="Full/Queen"/>
    <x v="7"/>
    <n v="419"/>
    <n v="21376.98"/>
  </r>
  <r>
    <x v="2"/>
    <s v="Super Listing"/>
    <s v="Porter|Evans|Walker"/>
    <s v="DUVET&amp;DUVET SET"/>
    <s v="AM12-0147"/>
    <s v="Sage"/>
    <s v="Queen"/>
    <x v="1"/>
    <n v="1004"/>
    <n v="21374.78"/>
  </r>
  <r>
    <x v="3"/>
    <s v="Serta"/>
    <s v="Plush Heated|Plush Heated|Plush Heated"/>
    <s v="ELECT BLANKET"/>
    <s v="ST54-0097"/>
    <s v="Teal"/>
    <s v="King"/>
    <x v="7"/>
    <n v="251"/>
    <n v="21372.58"/>
  </r>
  <r>
    <x v="3"/>
    <s v="Serta"/>
    <s v="Heated Faux Feathersoft|Heated Faux Feathersoft|Heated Faux Feathersoft"/>
    <s v="ELECT BLANKET"/>
    <s v="ST54-3601"/>
    <s v="Grey"/>
    <s v="Queen"/>
    <x v="12"/>
    <n v="228"/>
    <n v="21368.16"/>
  </r>
  <r>
    <x v="3"/>
    <s v="Woolrich"/>
    <s v="Alton|Alton|Alton"/>
    <s v="COMFORTER (SET)"/>
    <s v="WR10-2885"/>
    <s v="Brown/Ivory"/>
    <s v="King"/>
    <x v="7"/>
    <n v="337"/>
    <n v="21359.1"/>
  </r>
  <r>
    <x v="7"/>
    <s v="Intelligent Design"/>
    <s v="Cozy Soft|Cozy Soft|Cozy Soft"/>
    <s v="SHEET/SHEET SET"/>
    <s v="ID20-1536"/>
    <s v="Blue Stars"/>
    <s v="Twin"/>
    <x v="7"/>
    <n v="1223"/>
    <n v="21345.15"/>
  </r>
  <r>
    <x v="4"/>
    <s v="Sleep Philosophy"/>
    <s v="Wonder Wool"/>
    <s v="BLANKET"/>
    <s v="BASI51-0324"/>
    <s v="White"/>
    <s v="Full/Queen"/>
    <x v="7"/>
    <n v="476"/>
    <n v="21335.26"/>
  </r>
  <r>
    <x v="4"/>
    <s v="Madison Park"/>
    <s v="Windom|Prospect|Prospect"/>
    <s v="BLANKET"/>
    <s v="MP51-538"/>
    <s v="Cream"/>
    <s v="Twin"/>
    <x v="7"/>
    <n v="1273"/>
    <n v="21333.08"/>
  </r>
  <r>
    <x v="7"/>
    <s v="Comfort Spaces"/>
    <s v="Cotton 144TC|Cotton 144TC|Cotton 144TC"/>
    <s v="SHEET/SHEET SET"/>
    <s v="CS20-1640"/>
    <s v="Grey"/>
    <s v="King"/>
    <x v="6"/>
    <n v="881"/>
    <n v="21325.09"/>
  </r>
  <r>
    <x v="2"/>
    <s v="Madison Park Essentials"/>
    <s v="Sofia|Thelma|Leisha"/>
    <s v="COMFORTER (SET)"/>
    <s v="MPE10-878"/>
    <s v="Blue"/>
    <s v="Twin"/>
    <x v="1"/>
    <n v="510"/>
    <n v="21317.54"/>
  </r>
  <r>
    <x v="7"/>
    <s v="True North by Sleep Philosophy"/>
    <s v="Cozy Cotton Flannel|Cozy Cotton Flannel|Cozy Cotton Flannel"/>
    <s v="SHEET/SHEET SET"/>
    <s v="TN20-0267"/>
    <s v="Blue Polar Bears"/>
    <s v="King"/>
    <x v="7"/>
    <n v="727"/>
    <n v="21307.11"/>
  </r>
  <r>
    <x v="6"/>
    <s v="Madison Park Signature"/>
    <s v="Marshmallow|Marshmallow|Marshmallow"/>
    <s v="BATH RUG"/>
    <s v="MPS72-165"/>
    <s v="White"/>
    <s v="Contour"/>
    <x v="4"/>
    <n v="1425"/>
    <n v="21301.29"/>
  </r>
  <r>
    <x v="7"/>
    <s v="True North by Sleep Philosophy"/>
    <s v="Cozy Cotton Flannel|Cozy Cotton Flannel|Cozy Cotton Flannel"/>
    <s v="SHEET/SHEET SET"/>
    <s v="TN20-0414"/>
    <s v="Bear"/>
    <s v="King"/>
    <x v="7"/>
    <n v="732"/>
    <n v="21293.01"/>
  </r>
  <r>
    <x v="6"/>
    <s v="Madison Park"/>
    <s v="Tufted Pearl Channel|Tufted Pearl Channel|Tufted Pearl Channel"/>
    <s v="BATH RUG"/>
    <s v="MP72-5107"/>
    <s v="Grey"/>
    <s v="24x58&quot;"/>
    <x v="8"/>
    <n v="639"/>
    <n v="21269.87"/>
  </r>
  <r>
    <x v="5"/>
    <s v="Madison Park"/>
    <s v="Mason|Mason|Mason"/>
    <s v="CLOCKS"/>
    <s v="MP95D-0239"/>
    <s v="Natural/Grey"/>
    <s v="See below"/>
    <x v="4"/>
    <n v="448"/>
    <n v="21248.76"/>
  </r>
  <r>
    <x v="7"/>
    <s v="True North by Sleep Philosophy"/>
    <s v="Soloft Plush|Soloft Plush|Soloft Plush"/>
    <s v="SHEET/SHEET SET"/>
    <s v="TN20-0584"/>
    <s v="Burgundy"/>
    <s v="King"/>
    <x v="7"/>
    <n v="546"/>
    <n v="21245.49"/>
  </r>
  <r>
    <x v="7"/>
    <s v="Madison Park"/>
    <s v="800 Thread Count|800 Thread Count|800 Thread Count"/>
    <s v="SHEET/SHEET SET"/>
    <s v="MPH20-0011"/>
    <s v="Purple"/>
    <s v="King"/>
    <x v="7"/>
    <n v="488"/>
    <n v="21238.7"/>
  </r>
  <r>
    <x v="1"/>
    <s v="Madison Park"/>
    <s v="Galen|Colm|Paxton"/>
    <s v="WINDOW PANEL"/>
    <s v="MP40-7751"/>
    <s v="Grey"/>
    <s v="34x64&quot;"/>
    <x v="7"/>
    <n v="581"/>
    <n v="21228.45"/>
  </r>
  <r>
    <x v="1"/>
    <s v="Madison Park"/>
    <s v="Cecily|Vera|Rosalie"/>
    <s v="WINDOW PANEL"/>
    <s v="MP40-7908"/>
    <s v="Yellow"/>
    <s v="50x95&quot;"/>
    <x v="7"/>
    <n v="1111"/>
    <n v="21225.61"/>
  </r>
  <r>
    <x v="2"/>
    <s v="Super Listing"/>
    <s v="Porter|Evans|Walker"/>
    <s v="DUVET&amp;DUVET SET"/>
    <s v="AM12-0408"/>
    <s v="Khaki"/>
    <s v="Queen"/>
    <x v="1"/>
    <n v="974"/>
    <n v="21196.41"/>
  </r>
  <r>
    <x v="7"/>
    <s v="Comfort Spaces"/>
    <s v="Cotton 144TC|Cotton 144TC|Cotton 144TC"/>
    <s v="SHEET/SHEET SET"/>
    <s v="CS20-1733"/>
    <s v="Sage Green"/>
    <s v="Queen"/>
    <x v="6"/>
    <n v="951"/>
    <n v="21178.77"/>
  </r>
  <r>
    <x v="7"/>
    <s v="Beautyrest"/>
    <s v="Oversized Cotton Flannel|Oversized Cotton Flannel|Oversized Cotton Flannel"/>
    <s v="SHEET/SHEET SET"/>
    <s v="BR20-4669"/>
    <s v="Black Snowflakes"/>
    <s v="Queen"/>
    <x v="7"/>
    <n v="710"/>
    <n v="21172.87"/>
  </r>
  <r>
    <x v="8"/>
    <s v="Intelligent Design"/>
    <s v="Marsden|James|Eddie"/>
    <s v="COMFORTER (SET)"/>
    <s v="ID10-1731"/>
    <s v="Blue/Grey"/>
    <s v="Full"/>
    <x v="7"/>
    <n v="554"/>
    <n v="21162.53"/>
  </r>
  <r>
    <x v="3"/>
    <s v="Madison Park"/>
    <s v="Freshspun Basketweave|Freshspun Basketweave|Freshspun Basketweave"/>
    <s v="BLANKET"/>
    <s v="BL51N-0847"/>
    <s v="Cream"/>
    <s v="King"/>
    <x v="7"/>
    <n v="976"/>
    <n v="21158.69"/>
  </r>
  <r>
    <x v="7"/>
    <s v="Beautyrest"/>
    <s v="600 Thread Count|600 Thread Count|600 Thread Count"/>
    <s v="SHEET/SHEET SET"/>
    <s v="BR20-0994"/>
    <s v="Grey"/>
    <s v="Full"/>
    <x v="7"/>
    <n v="710"/>
    <n v="21154.54"/>
  </r>
  <r>
    <x v="3"/>
    <s v="Woolrich"/>
    <s v="Alton|Alton|Alton"/>
    <s v="COMFORTER (SET)"/>
    <s v="WR10-3103"/>
    <s v="Red Plaid"/>
    <s v="King"/>
    <x v="7"/>
    <n v="324"/>
    <n v="21147.05"/>
  </r>
  <r>
    <x v="2"/>
    <s v="Madison Park"/>
    <s v="Ridge|Pioneer|Warren"/>
    <s v="DUVET&amp;DUVET SET"/>
    <s v="MP12-7216"/>
    <s v="Neutral"/>
    <s v="King/Cal K"/>
    <x v="7"/>
    <n v="354"/>
    <n v="21136.81"/>
  </r>
  <r>
    <x v="1"/>
    <s v="Intelligent Design"/>
    <s v="Raina|Khloe|Arielle"/>
    <s v="WINDOW PANEL"/>
    <s v="ID40-1615"/>
    <s v="Ivory/Gold"/>
    <s v="50x63&quot;"/>
    <x v="8"/>
    <n v="979"/>
    <n v="21135.14"/>
  </r>
  <r>
    <x v="2"/>
    <s v="Madison Park"/>
    <s v="Jenson|Denver|Clement"/>
    <s v="COMFORTER (SET)"/>
    <s v="MP10-8322"/>
    <s v="Blue"/>
    <s v="King"/>
    <x v="7"/>
    <n v="382"/>
    <n v="21132.25"/>
  </r>
  <r>
    <x v="7"/>
    <s v="Madison Park"/>
    <s v="500 Thread Count Egyptian Cotton|500 Thread Count Egyptian Cotton|500 Threa"/>
    <s v="SHEET/SHEET SET"/>
    <s v="MP20-8234"/>
    <s v="Lilac"/>
    <s v="King"/>
    <x v="7"/>
    <n v="418"/>
    <n v="21121.35"/>
  </r>
  <r>
    <x v="7"/>
    <s v="True North by Sleep Philosophy"/>
    <s v="Cozy Cotton Flannel|Cozy Cotton Flannel|Cozy Cotton Flannel"/>
    <s v="SHEET/SHEET SET"/>
    <s v="TN20-0229"/>
    <s v="Pink French Bulldog"/>
    <s v="Full"/>
    <x v="7"/>
    <n v="991"/>
    <n v="21098.2"/>
  </r>
  <r>
    <x v="7"/>
    <s v="True North by Sleep Philosophy"/>
    <s v="Cozy Cotton Flannel|Cozy Cotton Flannel|Cozy Cotton Flannel"/>
    <s v="SHEET/SHEET SET"/>
    <s v="TN20-0573"/>
    <s v="Gray Herringbone Check"/>
    <s v="King"/>
    <x v="7"/>
    <n v="667"/>
    <n v="21093.22"/>
  </r>
  <r>
    <x v="7"/>
    <s v="Comfort Spaces"/>
    <s v="Microfiber Coolmax|Microfiber Coolmax|Microfiber Coolmax"/>
    <s v="SHEET/SHEET SET"/>
    <s v="CS20-0510"/>
    <s v="Charcoal"/>
    <s v="Queen"/>
    <x v="6"/>
    <n v="950"/>
    <n v="21089.86"/>
  </r>
  <r>
    <x v="7"/>
    <s v="Comfort Spaces"/>
    <s v="Microfiber Coolmax|Microfiber Coolmax|Microfiber Coolmax"/>
    <s v="SHEET/SHEET SET"/>
    <s v="CS20-0511"/>
    <s v="Charcoal"/>
    <s v="King"/>
    <x v="6"/>
    <n v="884"/>
    <n v="21066.92"/>
  </r>
  <r>
    <x v="6"/>
    <s v="Madison Park"/>
    <s v="Casablanca|Marrakesh|Tunisia"/>
    <s v="BATH RUG"/>
    <s v="MP72-4432"/>
    <s v="Pink"/>
    <s v="24x44&quot;"/>
    <x v="7"/>
    <n v="1364"/>
    <n v="21053.42"/>
  </r>
  <r>
    <x v="7"/>
    <s v="Madison Park"/>
    <s v="800 Thread Count|800 Thread Count|800 Thread Count"/>
    <s v="SHEET/SHEET SET"/>
    <s v="MPH20-0017"/>
    <s v="Teal"/>
    <s v="King"/>
    <x v="7"/>
    <n v="484"/>
    <n v="21051.53"/>
  </r>
  <r>
    <x v="7"/>
    <s v="True North by Sleep Philosophy"/>
    <s v="Cozy Cotton Flannel|Cozy Cotton Flannel|Cozy Cotton Flannel"/>
    <s v="SHEET/SHEET SET"/>
    <s v="TN20-0387"/>
    <s v="Blue Forest"/>
    <s v="King"/>
    <x v="7"/>
    <n v="688"/>
    <n v="21048.2"/>
  </r>
  <r>
    <x v="7"/>
    <s v="Intelligent Design"/>
    <s v="Microfiber|Microfiber|Microfiber"/>
    <s v="SHEET/SHEET SET"/>
    <s v="ID20-1077"/>
    <s v="Charcoal"/>
    <s v="Queen"/>
    <x v="7"/>
    <n v="1460"/>
    <n v="21044.42"/>
  </r>
  <r>
    <x v="11"/>
    <s v="Harbor House Blue"/>
    <s v="Kiawah Island|Kiawah Island|Kiawah Island"/>
    <s v="COMFORTER (SET)"/>
    <s v="HH10-1851"/>
    <s v="Blue"/>
    <s v="Queen"/>
    <x v="7"/>
    <n v="203"/>
    <n v="21041.1"/>
  </r>
  <r>
    <x v="7"/>
    <s v="Madison Park"/>
    <s v="1500 Thread Count|1500 Thread Count|1500 Thread Count"/>
    <s v="SHEET/SHEET SET"/>
    <s v="MP20-4852"/>
    <s v="Grey"/>
    <s v="Cal King"/>
    <x v="7"/>
    <n v="419"/>
    <n v="21035.7"/>
  </r>
  <r>
    <x v="7"/>
    <s v="Intelligent Design"/>
    <s v="Cotton Blend Jersey Knit|Cotton Blend Jersey Knit|Cotton Blend Jersey Knit"/>
    <s v="SHEET/SHEET SET"/>
    <s v="ID20-703"/>
    <s v="Purple"/>
    <s v="Twin"/>
    <x v="7"/>
    <n v="1042"/>
    <n v="21012.71"/>
  </r>
  <r>
    <x v="2"/>
    <s v="INK+IVY"/>
    <s v="Camila|Camila|Camila"/>
    <s v="BED SKIRT&amp;SHAM"/>
    <s v="II11-593"/>
    <s v="Black"/>
    <s v="Euro Sham"/>
    <x v="4"/>
    <n v="1346"/>
    <n v="21003.24"/>
  </r>
  <r>
    <x v="6"/>
    <s v="Martha Stewart"/>
    <s v="Tara|Tara|Tara"/>
    <s v="BATH ACCESSORIES"/>
    <s v="MT71-0325"/>
    <s v="White"/>
    <s v="See below"/>
    <x v="7"/>
    <n v="1003"/>
    <n v="20982.79"/>
  </r>
  <r>
    <x v="13"/>
    <s v="Chapel Hill"/>
    <s v="Gabriella|Gabriella|Gabriella"/>
    <s v="LOVESEAT &amp; SOFA"/>
    <s v="CH106-1000"/>
    <s v="Beige"/>
    <s v="See below"/>
    <x v="14"/>
    <n v="43"/>
    <n v="20979.59"/>
  </r>
  <r>
    <x v="3"/>
    <s v="Serta"/>
    <s v="Plush Heated|Plush Heated|Plush Heated"/>
    <s v="ELECT BLANKET"/>
    <s v="ST54-0092"/>
    <s v="Purple"/>
    <s v="Queen"/>
    <x v="7"/>
    <n v="265"/>
    <n v="20978.86"/>
  </r>
  <r>
    <x v="8"/>
    <s v="Intelligent Design"/>
    <s v="Lucy|Vera|Elise"/>
    <s v="COMFORTER (SET)"/>
    <s v="ID10-2274"/>
    <s v="Rust"/>
    <s v="King/Cal K"/>
    <x v="7"/>
    <n v="440"/>
    <n v="20952.27"/>
  </r>
  <r>
    <x v="1"/>
    <s v="Madison Park"/>
    <s v="Galen|Colm|Paxton"/>
    <s v="WINDOW PANEL"/>
    <s v="MP40-7326"/>
    <s v="Taupe"/>
    <s v="39x64&quot;"/>
    <x v="7"/>
    <n v="499"/>
    <n v="20933.03"/>
  </r>
  <r>
    <x v="5"/>
    <s v="Madison Park"/>
    <s v="Rossi|Rosalie|Jax"/>
    <s v="AWD"/>
    <s v="MP95B-0296"/>
    <s v="Spice"/>
    <s v="See below"/>
    <x v="7"/>
    <n v="414"/>
    <n v="20919.830000000002"/>
  </r>
  <r>
    <x v="1"/>
    <s v="Madison Park"/>
    <s v="Emilia|Natalie|Lillian"/>
    <s v="WINDOW PANEL"/>
    <s v="WIN40-120"/>
    <s v="Champagne"/>
    <s v="50x95&quot;"/>
    <x v="7"/>
    <n v="1202"/>
    <n v="20918.05"/>
  </r>
  <r>
    <x v="7"/>
    <s v="Beautyrest"/>
    <s v="Oversized Cotton Flannel|Oversized Cotton Flannel|Oversized Cotton Flannel"/>
    <s v="SHEET/SHEET SET"/>
    <s v="BR20-1861"/>
    <s v="Grey Petals"/>
    <s v="Queen"/>
    <x v="7"/>
    <n v="716"/>
    <n v="20893.48"/>
  </r>
  <r>
    <x v="2"/>
    <s v="INK+IVY"/>
    <s v="Nea|Nea|Nea"/>
    <s v="COMFORTER (SET)"/>
    <s v="II10-1056"/>
    <s v="Off White/Gray"/>
    <s v="Full/Queen"/>
    <x v="8"/>
    <n v="355"/>
    <n v="20890.62"/>
  </r>
  <r>
    <x v="3"/>
    <s v="Clean Spaces"/>
    <s v="Gauze|Gauze|Gauze"/>
    <s v="BLANKET"/>
    <s v="LCN51N-0025"/>
    <s v="Charcoal"/>
    <s v="King"/>
    <x v="7"/>
    <n v="583"/>
    <n v="20883.53"/>
  </r>
  <r>
    <x v="8"/>
    <s v="Comfort Spaces"/>
    <s v="Juliette|Juliette|Juliette"/>
    <s v="COMFORTER (SET)"/>
    <s v="CS10-1688"/>
    <s v="Green"/>
    <s v="King"/>
    <x v="12"/>
    <n v="637"/>
    <n v="20869.14"/>
  </r>
  <r>
    <x v="2"/>
    <s v="N Natori"/>
    <s v="Hanae|Hanae|Hanae"/>
    <s v="COMFORTER (SET)"/>
    <s v="NS10-3249"/>
    <s v="Grey"/>
    <s v="Full/Queen"/>
    <x v="4"/>
    <n v="228"/>
    <n v="20855.2"/>
  </r>
  <r>
    <x v="1"/>
    <s v="Madison Park"/>
    <s v="Anaheim|Salford|Preston"/>
    <s v="WINDOW PANEL"/>
    <s v="MP40-8522"/>
    <s v="Natural"/>
    <s v="50x108&quot;"/>
    <x v="10"/>
    <n v="812"/>
    <n v="20843.11"/>
  </r>
  <r>
    <x v="5"/>
    <s v="Madison Park"/>
    <s v="Cove|Cove|Cove"/>
    <s v="DEC. MIRROR"/>
    <s v="MP95F-0267"/>
    <s v="Natural"/>
    <s v="See below"/>
    <x v="7"/>
    <n v="316"/>
    <n v="20829.810000000001"/>
  </r>
  <r>
    <x v="2"/>
    <s v="Madison Park"/>
    <s v="Harper|Emery|Mercer"/>
    <s v="COVERLET&amp;BEDSPR"/>
    <s v="MP13-3301"/>
    <s v="Ivory"/>
    <s v="Full/Queen"/>
    <x v="7"/>
    <n v="444"/>
    <n v="20822.89"/>
  </r>
  <r>
    <x v="1"/>
    <s v="Madison Park"/>
    <s v="Aubrey|Whitman|Charlotte"/>
    <s v="WINDOW PANEL"/>
    <s v="MP40-2713"/>
    <s v="Burgundy"/>
    <s v="50x95&quot;"/>
    <x v="7"/>
    <n v="559"/>
    <n v="20812.68"/>
  </r>
  <r>
    <x v="7"/>
    <s v="Croscill"/>
    <s v="Luxury Egyptian|Luxury Egyptian|Luxury Egyptian"/>
    <s v="SHEET/SHEET SET"/>
    <s v="CCS20-008"/>
    <s v="Ivory"/>
    <s v="King"/>
    <x v="7"/>
    <n v="245"/>
    <n v="20794.580000000002"/>
  </r>
  <r>
    <x v="9"/>
    <s v="Madison Park Signature"/>
    <s v="Luce|Luce|Luce"/>
    <s v="BATH TOWEL"/>
    <s v="MPS73-425"/>
    <s v="White"/>
    <s v="6-Piece"/>
    <x v="0"/>
    <n v="444"/>
    <n v="20789.349999999999"/>
  </r>
  <r>
    <x v="2"/>
    <s v="Madison Park Signature"/>
    <s v="Murphy|Murphy|Murphy"/>
    <s v="COMFORTER (SET)"/>
    <s v="MPS10-523"/>
    <s v="Blue"/>
    <s v="Full/Queen"/>
    <x v="10"/>
    <n v="123"/>
    <n v="20787.93"/>
  </r>
  <r>
    <x v="2"/>
    <s v="510 Design"/>
    <s v="Ramsey|Lynda|Casey"/>
    <s v="COMFORTER (SET)"/>
    <s v="5DS10-0220"/>
    <s v="Grey"/>
    <s v="Cal King"/>
    <x v="7"/>
    <n v="361"/>
    <n v="20787.830000000002"/>
  </r>
  <r>
    <x v="8"/>
    <s v="Intelligent Design"/>
    <s v="Oversized Headboard|Oversized Headboard|Oversized Headboard"/>
    <s v="NORMAL PILLOW"/>
    <s v="ID30-1482"/>
    <s v="Grey"/>
    <s v="See below"/>
    <x v="7"/>
    <n v="625"/>
    <n v="20779.689999999999"/>
  </r>
  <r>
    <x v="8"/>
    <s v="Intelligent Design"/>
    <s v="Lucy|Vera|Elise"/>
    <s v="COMFORTER (SET)"/>
    <s v="ID10-2278"/>
    <s v="Navy"/>
    <s v="Full/Queen"/>
    <x v="7"/>
    <n v="491"/>
    <n v="20764.759999999998"/>
  </r>
  <r>
    <x v="3"/>
    <s v="Madison Park"/>
    <s v="Liquid Cotton|Liquid Cotton|Liquid Cotton"/>
    <s v="BLANKET"/>
    <s v="BL51N-0611"/>
    <s v="White"/>
    <s v="Twin"/>
    <x v="7"/>
    <n v="989"/>
    <n v="20764.009999999998"/>
  </r>
  <r>
    <x v="3"/>
    <s v="Serta"/>
    <s v="Plush Heated|Plush Heated|Plush Heated"/>
    <s v="ELECT BLANKET"/>
    <s v="ST54-0076"/>
    <s v="Purple"/>
    <s v="50x60&quot;"/>
    <x v="7"/>
    <n v="573"/>
    <n v="20758.919999999998"/>
  </r>
  <r>
    <x v="3"/>
    <s v="Woolrich"/>
    <s v="Alton|Alton|Alton"/>
    <s v="COMFORTER (SET)"/>
    <s v="WR10-2417"/>
    <s v="Taupe/Ivory"/>
    <s v="Full/Queen"/>
    <x v="7"/>
    <n v="366"/>
    <n v="20751.009999999998"/>
  </r>
  <r>
    <x v="2"/>
    <s v="Madison Park"/>
    <s v="Lacey|Marla|Arliss"/>
    <s v="COMFORTER (SET)"/>
    <s v="MP10-8348"/>
    <s v="Taupe"/>
    <s v="Cal King"/>
    <x v="7"/>
    <n v="378"/>
    <n v="20747.78"/>
  </r>
  <r>
    <x v="2"/>
    <s v="Madison Park"/>
    <s v="Cape Cod|Chatham|Bedford"/>
    <s v="COMFORTER (SET)"/>
    <s v="MP10-5283"/>
    <s v="Blue"/>
    <s v="Cal King"/>
    <x v="7"/>
    <n v="251"/>
    <n v="20736.439999999999"/>
  </r>
  <r>
    <x v="2"/>
    <s v="Madison Park"/>
    <s v="Caralie|Evian|Tulia"/>
    <s v="COMFORTER (SET)"/>
    <s v="MP10-8203"/>
    <s v="Green"/>
    <s v="Full/Queen"/>
    <x v="7"/>
    <n v="482"/>
    <n v="20725.64"/>
  </r>
  <r>
    <x v="1"/>
    <s v="Madison Park"/>
    <s v="Emilia|Natalie|Lillian"/>
    <s v="WINDOW PANEL"/>
    <s v="MP40-6368"/>
    <s v="Champagne"/>
    <s v="50x84&quot; Bla"/>
    <x v="7"/>
    <n v="891"/>
    <n v="20715.77"/>
  </r>
  <r>
    <x v="8"/>
    <s v="Intelligent Design"/>
    <s v="Raina|Khloe|Arielle"/>
    <s v="COMFORTER (SET)"/>
    <s v="ID10-1248"/>
    <s v="Blush/Gold"/>
    <s v="King/Cal K"/>
    <x v="4"/>
    <n v="485"/>
    <n v="20714.86"/>
  </r>
  <r>
    <x v="1"/>
    <s v="Intelligent Design"/>
    <s v="Edelia|Arwen|Alder"/>
    <s v="CUSHION/POUF"/>
    <s v="ID31-2450"/>
    <s v="Charcoal"/>
    <s v="27&quot; x 74&quot;"/>
    <x v="10"/>
    <n v="475"/>
    <n v="20711.43"/>
  </r>
  <r>
    <x v="0"/>
    <s v="Martha Stewart"/>
    <s v="Lia|Lia|Lia"/>
    <s v="OCCASIONL TABLE"/>
    <s v="MT120-0025"/>
    <s v="Antique Bronze"/>
    <s v="See below"/>
    <x v="7"/>
    <n v="254"/>
    <n v="20705.509999999998"/>
  </r>
  <r>
    <x v="2"/>
    <s v="Madison Park"/>
    <s v="Lola|Brianna|Jane"/>
    <s v="SHOWER CURTAIN"/>
    <s v="MP70-5669"/>
    <s v="Grey/Peach"/>
    <s v="72x72&quot;"/>
    <x v="7"/>
    <n v="1079"/>
    <n v="20704.560000000001"/>
  </r>
  <r>
    <x v="3"/>
    <s v="Madison Park"/>
    <s v="Waffle Weave|Waffle Weave|Waffle Weave"/>
    <s v="BLANKET"/>
    <s v="BR51N-3828"/>
    <s v="Indigo"/>
    <s v="Twin"/>
    <x v="8"/>
    <n v="747"/>
    <n v="20692.95"/>
  </r>
  <r>
    <x v="7"/>
    <s v="Intelligent Design"/>
    <s v="Cozy Soft|Cozy Soft|Cozy Soft"/>
    <s v="SHEET/SHEET SET"/>
    <s v="ID20-1543"/>
    <s v="Grey Stars"/>
    <s v="Queen"/>
    <x v="7"/>
    <n v="820"/>
    <n v="20686.580000000002"/>
  </r>
  <r>
    <x v="2"/>
    <s v="Madison Park"/>
    <s v="Rhodes|Nico|Toby"/>
    <s v="COMFORTER (SET)"/>
    <s v="MP10-8371"/>
    <s v="Grey/Multi"/>
    <s v="Full/Queen"/>
    <x v="7"/>
    <n v="506"/>
    <n v="20659.89"/>
  </r>
  <r>
    <x v="3"/>
    <s v="Sharper Image"/>
    <s v="Amira|Arden|Arden"/>
    <s v="ELECT BLANKET"/>
    <s v="SI54-0067"/>
    <s v="Blue"/>
    <s v="50x60&quot;"/>
    <x v="10"/>
    <n v="544"/>
    <n v="20653.78"/>
  </r>
  <r>
    <x v="8"/>
    <s v="Intelligent Design"/>
    <s v="Waterfall|Demi|Marley"/>
    <s v="COMFORTER (SET)"/>
    <s v="ID10-1381"/>
    <s v="Blush"/>
    <s v="Full/Queen"/>
    <x v="7"/>
    <n v="478"/>
    <n v="20645.080000000002"/>
  </r>
  <r>
    <x v="7"/>
    <s v="Comfort Spaces"/>
    <s v="Cotton 144TC|Cotton 144TC|Cotton 144TC"/>
    <s v="SHEET/SHEET SET"/>
    <s v="CS20-1721"/>
    <s v="Cream"/>
    <s v="Queen"/>
    <x v="6"/>
    <n v="927"/>
    <n v="20644.29"/>
  </r>
  <r>
    <x v="14"/>
    <s v="Friends Forever"/>
    <s v="Durable|Durable|Durable"/>
    <s v="PET ACCESSORIES"/>
    <s v="PET66-0034UPC"/>
    <s v="Blue Stripe"/>
    <s v="N/A"/>
    <x v="3"/>
    <n v="2348"/>
    <n v="20636.8"/>
  </r>
  <r>
    <x v="7"/>
    <s v="Comfort Spaces"/>
    <s v="Cotton Flannel 135GSM|Cotton Flannel 135GSM|Cotton Flannel 135GSM"/>
    <s v="SHEET/SHEET SET"/>
    <s v="CS20-0396"/>
    <s v="Solid Blue"/>
    <s v="Queen"/>
    <x v="6"/>
    <n v="865"/>
    <n v="20611.830000000002"/>
  </r>
  <r>
    <x v="9"/>
    <s v="Madison Park Signature"/>
    <s v="Luce|Luce|Luce"/>
    <s v="BATH TOWEL"/>
    <s v="MPS73-426"/>
    <s v="Sand"/>
    <s v="6-Piece"/>
    <x v="0"/>
    <n v="442"/>
    <n v="20605.169999999998"/>
  </r>
  <r>
    <x v="10"/>
    <s v="INK+IVY"/>
    <s v="Bellow|Bellow|Bellow"/>
    <s v="LGT-FLOOR LAMPS"/>
    <s v="FB154-1165"/>
    <s v="Antique Brass"/>
    <s v="See below"/>
    <x v="7"/>
    <n v="345"/>
    <n v="20599.45"/>
  </r>
  <r>
    <x v="7"/>
    <s v="Intelligent Design"/>
    <s v="Cozy Soft|Cozy Soft|Cozy Soft"/>
    <s v="SHEET/SHEET SET"/>
    <s v="ID20-1535"/>
    <s v="Pink Llamas"/>
    <s v="Queen"/>
    <x v="7"/>
    <n v="814"/>
    <n v="20579.39"/>
  </r>
  <r>
    <x v="4"/>
    <s v="Madison Park"/>
    <s v="Cambria|Parkman|Parkman"/>
    <s v="BLANKET"/>
    <s v="MP51-2602"/>
    <s v="Taupe"/>
    <s v="Full/Queen"/>
    <x v="7"/>
    <n v="769"/>
    <n v="20568.650000000001"/>
  </r>
  <r>
    <x v="2"/>
    <s v="Madison Park"/>
    <s v="Laetitia|Virginia|Cecily"/>
    <s v="DUVET&amp;DUVET SET"/>
    <s v="MP12-5980"/>
    <s v="Blush"/>
    <s v="Full/Queen"/>
    <x v="7"/>
    <n v="373"/>
    <n v="20565.68"/>
  </r>
  <r>
    <x v="2"/>
    <s v="Madison Park"/>
    <s v="Collins|Saban|Rodgers"/>
    <s v="COMFORTER (SET)"/>
    <s v="MP10-1638"/>
    <s v="Navy"/>
    <s v="Cal King"/>
    <x v="7"/>
    <n v="257"/>
    <n v="20562.169999999998"/>
  </r>
  <r>
    <x v="3"/>
    <s v="Madison Park"/>
    <s v="Dream Soft|Dream Soft|Dream Soft"/>
    <s v="BLANKET"/>
    <s v="BR51-4447"/>
    <s v="Navy Blue"/>
    <s v="Full/Queen"/>
    <x v="7"/>
    <n v="928"/>
    <n v="20553.04"/>
  </r>
  <r>
    <x v="2"/>
    <s v="Madison Park"/>
    <s v="Dawn|Vanessa|Stella"/>
    <s v="DUVET&amp;DUVET SET"/>
    <s v="MP12-390"/>
    <s v="Aqua"/>
    <s v="King"/>
    <x v="7"/>
    <n v="233"/>
    <n v="20542.919999999998"/>
  </r>
  <r>
    <x v="2"/>
    <s v="Woolrich"/>
    <s v="Hadley Plaid|Hadley Plaid|Hadley Plaid"/>
    <s v="COMFORTER (SET)"/>
    <s v="WR10-079"/>
    <s v="Multi"/>
    <s v="Twin"/>
    <x v="4"/>
    <n v="353"/>
    <n v="20538.97"/>
  </r>
  <r>
    <x v="2"/>
    <s v="Super Listing"/>
    <s v="Porter|Evans|Walker"/>
    <s v="COMFORTER (SET)"/>
    <s v="AM10-0463"/>
    <s v="Blush"/>
    <s v="Cal King"/>
    <x v="1"/>
    <n v="585"/>
    <n v="20538.75"/>
  </r>
  <r>
    <x v="4"/>
    <s v="Sleep Philosophy"/>
    <s v="Wonder Wool"/>
    <s v="BLANKET"/>
    <s v="BASI51-0325"/>
    <s v="White"/>
    <s v="King"/>
    <x v="7"/>
    <n v="355"/>
    <n v="20489.75"/>
  </r>
  <r>
    <x v="8"/>
    <s v="Mi Zone Kids"/>
    <s v="Jason|Conner|Bryson"/>
    <s v="COMFORTER (SET)"/>
    <s v="MZK10-214"/>
    <s v="Multi"/>
    <s v="Twin"/>
    <x v="7"/>
    <n v="768"/>
    <n v="20483.66"/>
  </r>
  <r>
    <x v="7"/>
    <s v="Woolrich"/>
    <s v="Cotton Flannel|Cotton Flannel|Cotton Flannel"/>
    <s v="SHEET/SHEET SET"/>
    <s v="WR20-2044"/>
    <s v="Blue Plaid"/>
    <s v="King"/>
    <x v="7"/>
    <n v="617"/>
    <n v="20479.009999999998"/>
  </r>
  <r>
    <x v="2"/>
    <s v="Madison Park"/>
    <s v="Jenson|Denver|Clement"/>
    <s v="COMFORTER (SET)"/>
    <s v="MP10-8326"/>
    <s v="Spice"/>
    <s v="Cal King"/>
    <x v="7"/>
    <n v="364"/>
    <n v="20470.439999999999"/>
  </r>
  <r>
    <x v="7"/>
    <s v="Comfort Spaces"/>
    <s v="Cotton 144TC|Cotton 144TC|Cotton 144TC"/>
    <s v="SHEET/SHEET SET"/>
    <s v="CS20-1636"/>
    <s v="Grey"/>
    <s v="Twin"/>
    <x v="6"/>
    <n v="1332"/>
    <n v="20470.259999999998"/>
  </r>
  <r>
    <x v="11"/>
    <s v="Harbor House Blue"/>
    <s v="Suzanna"/>
    <s v="DUVET&amp;DUVET SET"/>
    <s v="HH12-1649"/>
    <s v="Taupe"/>
    <s v="King"/>
    <x v="7"/>
    <n v="194"/>
    <n v="20450.12"/>
  </r>
  <r>
    <x v="2"/>
    <s v="Madison Park"/>
    <s v="Walter|Clayton|Kelan"/>
    <s v="COMFORTER (SET)"/>
    <s v="MP10-7131"/>
    <s v="Navy"/>
    <s v="Cal King"/>
    <x v="7"/>
    <n v="307"/>
    <n v="20442.810000000001"/>
  </r>
  <r>
    <x v="2"/>
    <s v="Madison Park"/>
    <s v="Caroline|Lorraine|Sharon"/>
    <s v="COMFORTER (SET)"/>
    <s v="MP10-4324"/>
    <s v="Blue"/>
    <s v="Cal King"/>
    <x v="7"/>
    <n v="270"/>
    <n v="20441.38"/>
  </r>
  <r>
    <x v="2"/>
    <s v="Comfort Spaces"/>
    <s v="Kienna|Kienna|Kienna"/>
    <s v="COVERLET&amp;BEDSPR"/>
    <s v="CS14-1273"/>
    <s v="Black"/>
    <s v="Twin/Twin "/>
    <x v="6"/>
    <n v="1040"/>
    <n v="20428.36"/>
  </r>
  <r>
    <x v="1"/>
    <s v="SunSmart"/>
    <s v="Blakesly|Kagen|Etro"/>
    <s v="WINDOW PANEL"/>
    <s v="SS40-0069"/>
    <s v="Aqua"/>
    <s v="50x84&quot;"/>
    <x v="7"/>
    <n v="1258"/>
    <n v="20396.38"/>
  </r>
  <r>
    <x v="8"/>
    <s v="Urban Habitat Kids"/>
    <s v="Cloud|Bliss|Euphoria"/>
    <s v="COVERLET&amp;BEDSPR"/>
    <s v="UHK13-0084"/>
    <s v="Blue"/>
    <s v="Daybed"/>
    <x v="7"/>
    <n v="372"/>
    <n v="20364.96"/>
  </r>
  <r>
    <x v="7"/>
    <s v="True North by Sleep Philosophy"/>
    <s v="Cozy Cotton Flannel|Cozy Cotton Flannel|Cozy Cotton Flannel"/>
    <s v="SHEET/SHEET SET"/>
    <s v="TN20-0108"/>
    <s v="Grey Solid"/>
    <s v="Queen"/>
    <x v="7"/>
    <n v="841"/>
    <n v="20355.650000000001"/>
  </r>
  <r>
    <x v="2"/>
    <s v="Super Listing"/>
    <s v="Porter|Evans|Walker"/>
    <s v="DUVET&amp;DUVET SET"/>
    <s v="AM12-0412"/>
    <s v="Clay"/>
    <s v="King"/>
    <x v="1"/>
    <n v="835"/>
    <n v="20334.09"/>
  </r>
  <r>
    <x v="2"/>
    <s v="Super Listing"/>
    <s v="Porter|Evans|Walker"/>
    <s v="COMFORTER (SET)"/>
    <s v="AM10-0468"/>
    <s v="Grey"/>
    <s v="Full"/>
    <x v="1"/>
    <n v="815"/>
    <n v="20329.849999999999"/>
  </r>
  <r>
    <x v="2"/>
    <s v="Madison Park Essentials"/>
    <s v="Alexis|Jeanie|Karissa"/>
    <s v="COMFORTER (SET)"/>
    <s v="MPE10-1057"/>
    <s v="Blue"/>
    <s v="King"/>
    <x v="7"/>
    <n v="541"/>
    <n v="20326.12"/>
  </r>
  <r>
    <x v="2"/>
    <s v="510 Design"/>
    <s v="Powell|Kingwood|Elmore"/>
    <s v="COMFORTER (SET)"/>
    <s v="5DS10-0282"/>
    <s v="White"/>
    <s v="Cal King"/>
    <x v="7"/>
    <n v="355"/>
    <n v="20324.97"/>
  </r>
  <r>
    <x v="2"/>
    <s v="Madison Park"/>
    <s v="Vienna|Marcella|Adela"/>
    <s v="COVERLET&amp;BEDSPR"/>
    <s v="MP13-5578"/>
    <s v="Indigo"/>
    <s v="Full/Queen"/>
    <x v="7"/>
    <n v="309"/>
    <n v="20324.560000000001"/>
  </r>
  <r>
    <x v="7"/>
    <s v="Mi Zone"/>
    <s v="Polka Dot|Polka Dot|Polka Dot"/>
    <s v="SHEET/SHEET SET"/>
    <s v="MZ20-419"/>
    <s v="Purple"/>
    <s v="Full"/>
    <x v="7"/>
    <n v="820"/>
    <n v="20315.77"/>
  </r>
  <r>
    <x v="7"/>
    <s v="Comfort Spaces"/>
    <s v="Cotton Flannel 135GSM|Cotton Flannel 135GSM|Cotton Flannel 135GSM"/>
    <s v="SHEET/SHEET SET"/>
    <s v="CS20-0351"/>
    <s v="Plaid Blue"/>
    <s v="Queen"/>
    <x v="6"/>
    <n v="815"/>
    <n v="20315.02"/>
  </r>
  <r>
    <x v="7"/>
    <s v="Madison Park"/>
    <s v="800 Thread Count|800 Thread Count|800 Thread Count"/>
    <s v="SHEET/SHEET SET"/>
    <s v="MP20-7157"/>
    <s v="White"/>
    <s v="Split King"/>
    <x v="7"/>
    <n v="423"/>
    <n v="20295.62"/>
  </r>
  <r>
    <x v="2"/>
    <s v="INK+IVY"/>
    <s v="Tahli|Tahli|Tahli"/>
    <s v="DUVET&amp;DUVET SET"/>
    <s v="II12-1313"/>
    <s v="Green/Ivory"/>
    <s v="Full/Queen"/>
    <x v="7"/>
    <n v="327"/>
    <n v="20278.669999999998"/>
  </r>
  <r>
    <x v="7"/>
    <s v="Comfort Spaces"/>
    <s v="Cotton 144TC|Cotton 144TC|Cotton 144TC"/>
    <s v="SHEET/SHEET SET"/>
    <s v="CS20-0576"/>
    <s v="Diamond Grey"/>
    <s v="Twin"/>
    <x v="12"/>
    <n v="1299"/>
    <n v="20262.21"/>
  </r>
  <r>
    <x v="2"/>
    <s v="Woolrich"/>
    <s v="Tasha|Tasha|Tasha"/>
    <s v="COVERLET&amp;BEDSPR"/>
    <s v="WR14-1788"/>
    <s v="Tan"/>
    <s v="King/Cal K"/>
    <x v="7"/>
    <n v="363"/>
    <n v="20246.099999999999"/>
  </r>
  <r>
    <x v="10"/>
    <s v="Hampton Hill"/>
    <s v="Colette|Colette|Colette"/>
    <s v="LGT-TABLE LAMPS"/>
    <s v="MPS153-0025"/>
    <s v="Ivory"/>
    <s v="See below"/>
    <x v="7"/>
    <n v="239"/>
    <n v="20237.080000000002"/>
  </r>
  <r>
    <x v="9"/>
    <s v="Super Listing"/>
    <s v="400GSM Essential Bundle|400GSM Essential Bundle|400GSM Essential Bundle"/>
    <s v="BATH TOWEL"/>
    <s v="AM73-0246"/>
    <s v="Beige"/>
    <s v="12-Piece"/>
    <x v="9"/>
    <n v="788"/>
    <n v="20219.96"/>
  </r>
  <r>
    <x v="2"/>
    <s v="Madison Park Essentials"/>
    <s v="Alice|Leena|Robin"/>
    <s v="COMFORTER (SET)"/>
    <s v="MPE10-1021"/>
    <s v="Mauve"/>
    <s v="King"/>
    <x v="7"/>
    <n v="501"/>
    <n v="20216.97"/>
  </r>
  <r>
    <x v="4"/>
    <s v="Sharper Image"/>
    <s v="Cooling Touch|Cooling Touch|Cooling Touch"/>
    <s v="THROW"/>
    <s v="SI50-0022"/>
    <s v="Tan"/>
    <s v="50x60&quot;"/>
    <x v="10"/>
    <n v="1191"/>
    <n v="20208.96"/>
  </r>
  <r>
    <x v="3"/>
    <s v="Intelligent Design"/>
    <s v="Malea|Leena|Leena"/>
    <s v="COMFORTER (SET)"/>
    <s v="ID10-2438"/>
    <s v="Green/White"/>
    <s v="Full/Queen"/>
    <x v="8"/>
    <n v="512"/>
    <n v="20206.599999999999"/>
  </r>
  <r>
    <x v="5"/>
    <s v="Madison Park"/>
    <s v="Golden Gingko Leaves|Golden Gingko Leaves|Golden Gingko Leaves"/>
    <s v="AWD"/>
    <s v="MP95B-0250"/>
    <s v="Black/Gold"/>
    <s v="See below"/>
    <x v="7"/>
    <n v="427"/>
    <n v="20204.62"/>
  </r>
  <r>
    <x v="8"/>
    <s v="Intelligent Design"/>
    <s v="Felicia|Isabel|Alyssa"/>
    <s v="COMFORTER (SET)"/>
    <s v="ID10-2402"/>
    <s v="Champagne"/>
    <s v="King/Cal K"/>
    <x v="7"/>
    <n v="458"/>
    <n v="20174.5"/>
  </r>
  <r>
    <x v="2"/>
    <s v="Super Listing"/>
    <s v="Porter|Evans|Walker"/>
    <s v="COMFORTER (SET)"/>
    <s v="AM10-0137"/>
    <s v="Blush"/>
    <s v="Twin/Twin "/>
    <x v="1"/>
    <n v="898"/>
    <n v="20156.54"/>
  </r>
  <r>
    <x v="2"/>
    <s v="Madison Park"/>
    <s v="Dune|Meyers|Connell"/>
    <s v="COMFORTER (SET)"/>
    <s v="MP10-071"/>
    <s v="Beige"/>
    <s v="Cal King"/>
    <x v="7"/>
    <n v="260"/>
    <n v="20138.27"/>
  </r>
  <r>
    <x v="3"/>
    <s v="True North by Sleep Philosophy"/>
    <s v="Sherpa|Sherpa|Sherpa"/>
    <s v="ELECT BLANKET"/>
    <s v="TN54-0497"/>
    <s v="Blue"/>
    <s v="Queen"/>
    <x v="7"/>
    <n v="261"/>
    <n v="20137.68"/>
  </r>
  <r>
    <x v="7"/>
    <s v="Madison Park"/>
    <s v="3M Microcell|3M Microcell|3M Microcell"/>
    <s v="SHEET/SHEET SET"/>
    <s v="MP20-2390"/>
    <s v="Seafoam"/>
    <s v="Queen"/>
    <x v="4"/>
    <n v="1005"/>
    <n v="20136.46"/>
  </r>
  <r>
    <x v="2"/>
    <s v="Madison Park"/>
    <s v="Lori|Monroe|Tessa"/>
    <s v="COMFORTER (SET)"/>
    <s v="MP10-8434"/>
    <s v="Black/Silver"/>
    <s v="King/Cal K"/>
    <x v="7"/>
    <n v="387"/>
    <n v="20127.11"/>
  </r>
  <r>
    <x v="7"/>
    <s v="Madison Park"/>
    <s v="Peached Percale|Peached Percale|Peached Percale"/>
    <s v="SHEET/SHEET SET"/>
    <s v="MP20-5402"/>
    <s v="White"/>
    <s v="Queen"/>
    <x v="7"/>
    <n v="605"/>
    <n v="20110.490000000002"/>
  </r>
  <r>
    <x v="2"/>
    <s v="Woolrich"/>
    <s v="Tasha|Tasha|Tasha"/>
    <s v="COVERLET&amp;BEDSPR"/>
    <s v="WR14-1785"/>
    <s v="Red"/>
    <s v="Full/Queen"/>
    <x v="7"/>
    <n v="412"/>
    <n v="20109.759999999998"/>
  </r>
  <r>
    <x v="7"/>
    <s v="True North by Sleep Philosophy"/>
    <s v="Micro Fleece|Micro Fleece|Micro Fleece"/>
    <s v="SHEET/SHEET SET"/>
    <s v="SHET20-536"/>
    <s v="Red"/>
    <s v="Queen"/>
    <x v="7"/>
    <n v="651"/>
    <n v="20098.72"/>
  </r>
  <r>
    <x v="8"/>
    <s v="Intelligent Design"/>
    <s v="Daryl|Campbell|Chet"/>
    <s v="COMFORTER (SET)"/>
    <s v="ID10-177"/>
    <s v="Grey"/>
    <s v="Full/Queen"/>
    <x v="7"/>
    <n v="508"/>
    <n v="20092.61"/>
  </r>
  <r>
    <x v="7"/>
    <s v="Madison Park"/>
    <s v="600 Thread Count|600 Thread Count|600 Thread Count"/>
    <s v="SHEET/SHEET SET"/>
    <s v="MP20-8000"/>
    <s v="Navy"/>
    <s v="King"/>
    <x v="7"/>
    <n v="284"/>
    <n v="20092.47"/>
  </r>
  <r>
    <x v="6"/>
    <s v="INK+IVY"/>
    <s v="Alpine|Alpine|Alpine"/>
    <s v="SHOWER CURTAIN"/>
    <s v="II70-779"/>
    <s v="Aqua"/>
    <s v="72x72&quot;"/>
    <x v="7"/>
    <n v="1071"/>
    <n v="20087.580000000002"/>
  </r>
  <r>
    <x v="2"/>
    <s v="Madison Park Signature"/>
    <s v="Reed|Reed|Reed"/>
    <s v="COMFORTER (SET)"/>
    <s v="MPS10-547"/>
    <s v="Gray"/>
    <s v="King"/>
    <x v="10"/>
    <n v="108"/>
    <n v="20082.96"/>
  </r>
  <r>
    <x v="3"/>
    <s v="Serta"/>
    <s v="Freya AZ|Freya AZ|Freya AZ"/>
    <s v="ELECT BLANKET"/>
    <s v="ST54-0190"/>
    <s v="Stone Brown"/>
    <s v="50x60&quot;"/>
    <x v="6"/>
    <n v="622"/>
    <n v="20080.7"/>
  </r>
  <r>
    <x v="2"/>
    <s v="Madison Park"/>
    <s v="Quebec|Mansfield|Vancouver"/>
    <s v="COVERLET&amp;BEDSPR"/>
    <s v="MP13-6149"/>
    <s v="Purple"/>
    <s v="Full/Queen"/>
    <x v="4"/>
    <n v="549"/>
    <n v="20078.52"/>
  </r>
  <r>
    <x v="7"/>
    <s v="Madison Park Essentials"/>
    <s v="Satin|Satin|Satin"/>
    <s v="SHEET/SHEET SET"/>
    <s v="MPE20-1138"/>
    <s v="Midnight Blue"/>
    <s v="Full"/>
    <x v="7"/>
    <n v="997"/>
    <n v="20069.060000000001"/>
  </r>
  <r>
    <x v="7"/>
    <s v="Beautyrest"/>
    <s v="1000 Thread Count|1000 Thread Count|1000 Thread Count"/>
    <s v="SHEET/SHEET SET"/>
    <s v="BR20-1882"/>
    <s v="White"/>
    <s v="Cal King"/>
    <x v="7"/>
    <n v="496"/>
    <n v="20059.96"/>
  </r>
  <r>
    <x v="2"/>
    <s v="Madison Park"/>
    <s v="Laurel|Vivian|Piedmont"/>
    <s v="COMFORTER (SET)"/>
    <s v="MP10-253"/>
    <s v="Taupe"/>
    <s v="Cal King"/>
    <x v="7"/>
    <n v="291"/>
    <n v="20051.7"/>
  </r>
  <r>
    <x v="7"/>
    <s v="True North by Sleep Philosophy"/>
    <s v="Cozy Cotton Flannel|Cozy Cotton Flannel|Cozy Cotton Flannel"/>
    <s v="SHEET/SHEET SET"/>
    <s v="TN20-0357"/>
    <s v="Grey Dots"/>
    <s v="King"/>
    <x v="7"/>
    <n v="682"/>
    <n v="20050.310000000001"/>
  </r>
  <r>
    <x v="7"/>
    <s v="Croscill"/>
    <s v="Luxury Egyptian|Luxury Egyptian|Luxury Egyptian"/>
    <s v="SHEET/SHEET SET"/>
    <s v="CCS20-003"/>
    <s v="White"/>
    <s v="King"/>
    <x v="7"/>
    <n v="238"/>
    <n v="20049.34"/>
  </r>
  <r>
    <x v="7"/>
    <s v="Madison Park"/>
    <s v="1500 Thread Count|1500 Thread Count|1500 Thread Count"/>
    <s v="PILLOWCASE"/>
    <s v="MP21-4844"/>
    <s v="White"/>
    <s v="King"/>
    <x v="7"/>
    <n v="1449"/>
    <n v="20042.66"/>
  </r>
  <r>
    <x v="4"/>
    <s v="Madison Park Signature"/>
    <s v="1000 Thread Count Cotton Blend|1000 Thread Count Cotton Blend|1000 Thread C"/>
    <s v="COMFORTER (SET)"/>
    <s v="MPS10-100"/>
    <s v="White"/>
    <s v="Full/Queen"/>
    <x v="7"/>
    <n v="462"/>
    <n v="20036.86"/>
  </r>
  <r>
    <x v="7"/>
    <s v="Intelligent Design"/>
    <s v="Microfiber|Microfiber|Microfiber"/>
    <s v="SHEET/SHEET SET"/>
    <s v="ID20-1461"/>
    <s v="Pink"/>
    <s v="Queen"/>
    <x v="7"/>
    <n v="1263"/>
    <n v="20010.18"/>
  </r>
  <r>
    <x v="5"/>
    <s v="Madison Park"/>
    <s v="Feminine Figures|Feminine Figures|Feminine Figures"/>
    <s v="CANVAS"/>
    <s v="MP95G-0253"/>
    <s v="Black/White"/>
    <s v="See below"/>
    <x v="7"/>
    <n v="756"/>
    <n v="19968.64"/>
  </r>
  <r>
    <x v="4"/>
    <s v="Madison Park"/>
    <s v="Winfield|Westport|Westport"/>
    <s v="COMFORTER (SET)"/>
    <s v="MP10-8363"/>
    <s v="Tan"/>
    <s v="King/Cal K"/>
    <x v="10"/>
    <n v="424"/>
    <n v="19968.07"/>
  </r>
  <r>
    <x v="2"/>
    <s v="Madison Park"/>
    <s v="Celeste|Isabella|Alexis"/>
    <s v="COVERLET&amp;BEDSPR"/>
    <s v="MP13-2533"/>
    <s v="White"/>
    <s v="King/Cal K"/>
    <x v="8"/>
    <n v="325"/>
    <n v="19961.23"/>
  </r>
  <r>
    <x v="5"/>
    <s v="Madison Park"/>
    <s v="Mia|Mia|Mia"/>
    <s v="DEC. MIRROR"/>
    <s v="MP95F-0327"/>
    <s v="Gold"/>
    <s v="See below"/>
    <x v="7"/>
    <n v="247"/>
    <n v="19935.14"/>
  </r>
  <r>
    <x v="3"/>
    <s v="Madison Park"/>
    <s v="Egyptian Cotton|Egyptian Cotton|Egyptian Cotton"/>
    <s v="BLANKET"/>
    <s v="MP51N-5165"/>
    <s v="Grey"/>
    <s v="Twin"/>
    <x v="0"/>
    <n v="726"/>
    <n v="19898.03"/>
  </r>
  <r>
    <x v="4"/>
    <s v="Sleep Philosophy"/>
    <s v="3&quot; Gel Memory Foam|3&quot; Gel Memory Foam|3&quot; Gel Memory Foam"/>
    <s v="MATT PAD/TOPPER"/>
    <s v="BASI16-0420"/>
    <s v="Blue"/>
    <s v="King"/>
    <x v="7"/>
    <n v="226"/>
    <n v="19895.37"/>
  </r>
  <r>
    <x v="1"/>
    <s v="Madison Park"/>
    <s v="Kyler|Suvi|Juno"/>
    <s v="WINDOW PANEL"/>
    <s v="MP40-7978"/>
    <s v="Natural"/>
    <s v="27x64&quot;"/>
    <x v="11"/>
    <n v="588"/>
    <n v="19856.7"/>
  </r>
  <r>
    <x v="3"/>
    <s v="Serta"/>
    <s v="Malea Heated|Leena Heated|Leena Heated"/>
    <s v="ELECT BLANKET"/>
    <s v="ST54-0153"/>
    <s v="Black"/>
    <s v="50x60&quot;"/>
    <x v="7"/>
    <n v="513"/>
    <n v="19852.95"/>
  </r>
  <r>
    <x v="3"/>
    <s v="Madison Park"/>
    <s v="Arya|Nova|Alivia"/>
    <s v="COMFORTER (SET)"/>
    <s v="MP10-7635"/>
    <s v="Aqua"/>
    <s v="Full/Queen"/>
    <x v="7"/>
    <n v="375"/>
    <n v="19839.57"/>
  </r>
  <r>
    <x v="2"/>
    <s v="Madison Park"/>
    <s v="Laurel|Vivian|Piedmont"/>
    <s v="COMFORTER (SET)"/>
    <s v="MP10-256"/>
    <s v="Plum"/>
    <s v="Cal King"/>
    <x v="7"/>
    <n v="292"/>
    <n v="19832.830000000002"/>
  </r>
  <r>
    <x v="2"/>
    <s v="Madison Park"/>
    <s v="Quebec|Mansfield|Vancouver"/>
    <s v="COVERLET&amp;BEDSPR"/>
    <s v="MP13-8479"/>
    <s v="Balsam Green"/>
    <s v="King/Cal K"/>
    <x v="7"/>
    <n v="479"/>
    <n v="19812.080000000002"/>
  </r>
  <r>
    <x v="2"/>
    <s v="Super Listing"/>
    <s v="Camden|Reese|Leighton"/>
    <s v="COMFORTER (SET)"/>
    <s v="AM10-0107"/>
    <s v="Neutral"/>
    <s v="Queen"/>
    <x v="4"/>
    <n v="493"/>
    <n v="19802.02"/>
  </r>
  <r>
    <x v="7"/>
    <s v="True North by Sleep Philosophy"/>
    <s v="Cozy Cotton Flannel|Cozy Cotton Flannel|Cozy Cotton Flannel"/>
    <s v="SHEET/SHEET SET"/>
    <s v="TN20-0227"/>
    <s v="Pink French Bulldog"/>
    <s v="Twin"/>
    <x v="7"/>
    <n v="1170"/>
    <n v="19790.830000000002"/>
  </r>
  <r>
    <x v="2"/>
    <s v="Madison Park"/>
    <s v="Ridge|Pioneer|Warren"/>
    <s v="COVERLET&amp;BEDSPR"/>
    <s v="MP13-4681"/>
    <s v="Grey"/>
    <s v="Full/Queen"/>
    <x v="7"/>
    <n v="346"/>
    <n v="19774.34"/>
  </r>
  <r>
    <x v="2"/>
    <s v="Madison Park"/>
    <s v="Dawn|Vanessa|Stella"/>
    <s v="SHOWER CURTAIN"/>
    <s v="MP70-2493"/>
    <s v="Aqua"/>
    <s v="72x72&quot;"/>
    <x v="7"/>
    <n v="999"/>
    <n v="19773.72"/>
  </r>
  <r>
    <x v="3"/>
    <s v="Madison Park"/>
    <s v="Liquid Cotton|Liquid Cotton|Liquid Cotton"/>
    <s v="BLANKET"/>
    <s v="MP51N-6027"/>
    <s v="Lilac"/>
    <s v="King"/>
    <x v="7"/>
    <n v="624"/>
    <n v="19758.16"/>
  </r>
  <r>
    <x v="2"/>
    <s v="Madison Park"/>
    <s v="Emilia|Maisie|Grace"/>
    <s v="COMFORTER (SET)"/>
    <s v="MP10-8439"/>
    <s v="Silver"/>
    <s v="Cal King"/>
    <x v="7"/>
    <n v="234"/>
    <n v="19744.16"/>
  </r>
  <r>
    <x v="7"/>
    <s v="Intelligent Design"/>
    <s v="Cozy Soft|Cozy Soft|Cozy Soft"/>
    <s v="SHEET/SHEET SET"/>
    <s v="ID20-1758"/>
    <s v="Blue Penguins"/>
    <s v="Twin XL"/>
    <x v="7"/>
    <n v="1109"/>
    <n v="19742.439999999999"/>
  </r>
  <r>
    <x v="8"/>
    <s v="Mi Zone Kids"/>
    <s v="Tessa|Tanya|Jamie"/>
    <s v="COMFORTER (SET)"/>
    <s v="MZK10-168"/>
    <s v="White"/>
    <s v="Twin"/>
    <x v="7"/>
    <n v="561"/>
    <n v="19725.32"/>
  </r>
  <r>
    <x v="3"/>
    <s v="Woolrich"/>
    <s v="Alton|Alton|Alton"/>
    <s v="COMFORTER (SET)"/>
    <s v="WR10-2065"/>
    <s v="Red/Black"/>
    <s v="Full/Queen"/>
    <x v="7"/>
    <n v="356"/>
    <n v="19712.650000000001"/>
  </r>
  <r>
    <x v="5"/>
    <s v="Madison Park Signature"/>
    <s v="Sunburst|Sunburst|Sunburst"/>
    <s v="AWD"/>
    <s v="MPS95A-0023"/>
    <s v="Gold"/>
    <s v="30x30&quot;"/>
    <x v="7"/>
    <n v="381"/>
    <n v="19711.88"/>
  </r>
  <r>
    <x v="4"/>
    <s v="Madison Park"/>
    <s v="Quiet Nights|Ensure|Ensure"/>
    <s v="MATT PAD/TOPPER"/>
    <s v="BASI16-0035"/>
    <s v="White"/>
    <s v="King"/>
    <x v="7"/>
    <n v="665"/>
    <n v="19702.849999999999"/>
  </r>
  <r>
    <x v="7"/>
    <s v="Woolrich"/>
    <s v="Cotton Flannel|Cotton Flannel|Cotton Flannel"/>
    <s v="SHEET/SHEET SET"/>
    <s v="WR20-3954"/>
    <s v="Green Tree Trip"/>
    <s v="Full"/>
    <x v="7"/>
    <n v="763"/>
    <n v="19701.7"/>
  </r>
  <r>
    <x v="6"/>
    <s v="Madison Park"/>
    <s v="Mosaic|Mosaic|Mosaic"/>
    <s v="BATH ACCESSORIES"/>
    <s v="MP71-4894"/>
    <s v="Gold"/>
    <s v="See below"/>
    <x v="7"/>
    <n v="769"/>
    <n v="19697.95"/>
  </r>
  <r>
    <x v="2"/>
    <s v="Madison Park"/>
    <s v="Keaton|Jaxson|Mitchell"/>
    <s v="COVERLET&amp;BEDSPR"/>
    <s v="MP13-6116"/>
    <s v="Teal"/>
    <s v="Full/Queen"/>
    <x v="7"/>
    <n v="526"/>
    <n v="19690.849999999999"/>
  </r>
  <r>
    <x v="7"/>
    <s v="Beautyrest"/>
    <s v="1000 Thread Count|1000 Thread Count|1000 Thread Count"/>
    <s v="SHEET/SHEET SET"/>
    <s v="BR20-1874"/>
    <s v="Seafoam"/>
    <s v="Cal King"/>
    <x v="7"/>
    <n v="514"/>
    <n v="19688.59"/>
  </r>
  <r>
    <x v="7"/>
    <s v="Comfort Spaces"/>
    <s v="Cotton Flannel 135GSM|Cotton Flannel 135GSM|Cotton Flannel 135GSM"/>
    <s v="SHEET/SHEET SET"/>
    <s v="CS20-1078"/>
    <s v="Scottish Plaid Red"/>
    <s v="Twin"/>
    <x v="6"/>
    <n v="981"/>
    <n v="19668.599999999999"/>
  </r>
  <r>
    <x v="10"/>
    <s v="510 Design"/>
    <s v="Ellipse|Ellipse|Ellipse"/>
    <s v="LGT-TABLE LAMPS"/>
    <s v="5DS153-0018"/>
    <s v="Blue"/>
    <s v="Set of 2"/>
    <x v="7"/>
    <n v="258"/>
    <n v="19642.97"/>
  </r>
  <r>
    <x v="4"/>
    <s v="Sleep Philosophy"/>
    <s v="3&quot; Gel Memory Foam with Cooling Cover|3&quot;Gel Memory Foam with Cooling Cover|"/>
    <s v="MATT PAD/TOPPER"/>
    <s v="BASI16-0479"/>
    <s v="White"/>
    <s v="King"/>
    <x v="7"/>
    <n v="134"/>
    <n v="19604.97"/>
  </r>
  <r>
    <x v="2"/>
    <s v="Madison Park"/>
    <s v="Ava|Elicia|Anett"/>
    <s v="COMFORTER (SET)"/>
    <s v="MP10-6034"/>
    <s v="Taupe"/>
    <s v="Cal King"/>
    <x v="7"/>
    <n v="235"/>
    <n v="19601.77"/>
  </r>
  <r>
    <x v="2"/>
    <s v="Madison Park Essentials"/>
    <s v="Maible|Caldwell|Calla"/>
    <s v="COMFORTER (SET)"/>
    <s v="MPE10-863"/>
    <s v="Blush/Grey"/>
    <s v="Cal King"/>
    <x v="7"/>
    <n v="271"/>
    <n v="19591.259999999998"/>
  </r>
  <r>
    <x v="8"/>
    <s v="Intelligent Design"/>
    <s v="Olivia|Ashley|Skye"/>
    <s v="COMFORTER (SET)"/>
    <s v="ID10-168"/>
    <s v="Blue"/>
    <s v="Twin/Twin "/>
    <x v="4"/>
    <n v="570"/>
    <n v="19589.38"/>
  </r>
  <r>
    <x v="3"/>
    <s v="Madison Park"/>
    <s v="Arya|Nova|Alivia"/>
    <s v="COMFORTER (SET)"/>
    <s v="MP10-5062"/>
    <s v="Blush"/>
    <s v="King/Cal K"/>
    <x v="7"/>
    <n v="310"/>
    <n v="19584.7"/>
  </r>
  <r>
    <x v="3"/>
    <s v="True North by Sleep Philosophy"/>
    <s v="Sherpa|Sherpa|Sherpa"/>
    <s v="ELECT BLANKET"/>
    <s v="TN54-0500"/>
    <s v="Grey"/>
    <s v="Full"/>
    <x v="7"/>
    <n v="352"/>
    <n v="19584.16"/>
  </r>
  <r>
    <x v="7"/>
    <s v="Beautyrest"/>
    <s v="1500TC Solid Cooling Sheet Set"/>
    <s v="SHEET/SHEET SET"/>
    <s v="BR20-4662"/>
    <s v="Aqua"/>
    <s v="King"/>
    <x v="13"/>
    <n v="611"/>
    <n v="19539.78"/>
  </r>
  <r>
    <x v="3"/>
    <s v="Beautyrest"/>
    <s v="Heated Plush|Heated Plush|Heated Plush"/>
    <s v="ELECT BLANKET"/>
    <s v="BR54-0904"/>
    <s v="Aqua"/>
    <s v="Full"/>
    <x v="4"/>
    <n v="349"/>
    <n v="19536.29"/>
  </r>
  <r>
    <x v="7"/>
    <s v="Croscill"/>
    <s v="Luxury Egyptian|Luxury Egyptian|Luxury Egyptian"/>
    <s v="SHEET/SHEET SET"/>
    <s v="CCS20-012"/>
    <s v="Grey"/>
    <s v="Queen"/>
    <x v="7"/>
    <n v="277"/>
    <n v="19534.84"/>
  </r>
  <r>
    <x v="2"/>
    <s v="Madison Park"/>
    <s v="Pacey|Nollie|Leena"/>
    <s v="DUVET&amp;DUVET SET"/>
    <s v="MP12-5992"/>
    <s v="Off-White"/>
    <s v="King/Cal K"/>
    <x v="7"/>
    <n v="285"/>
    <n v="19533.900000000001"/>
  </r>
  <r>
    <x v="2"/>
    <s v="Madison Park"/>
    <s v="Aubrey|Whitman|Charlotte"/>
    <s v="COMFORTER (SET)"/>
    <s v="MP10-2579"/>
    <s v="Black"/>
    <s v="Full"/>
    <x v="4"/>
    <n v="217"/>
    <n v="19530.7"/>
  </r>
  <r>
    <x v="11"/>
    <s v="Harbor House Blue"/>
    <s v="Suzanna"/>
    <s v="COMFORTER (SET)"/>
    <s v="HH10-1646"/>
    <s v="Taupe"/>
    <s v="Full/Queen"/>
    <x v="7"/>
    <n v="145"/>
    <n v="19526.259999999998"/>
  </r>
  <r>
    <x v="2"/>
    <s v="Madison Park"/>
    <s v="Laurel|Vivian|Piedmont"/>
    <s v="COMFORTER (SET)"/>
    <s v="MP10-2242"/>
    <s v="Navy"/>
    <s v="Cal King"/>
    <x v="7"/>
    <n v="279"/>
    <n v="19509.68"/>
  </r>
  <r>
    <x v="2"/>
    <s v="INK+IVY"/>
    <s v="Cody|Cody|Cody"/>
    <s v="DUVET&amp;DUVET SET"/>
    <s v="II12-1119"/>
    <s v="Gray/Yellow"/>
    <s v="King/Cal K"/>
    <x v="7"/>
    <n v="243"/>
    <n v="19503.73"/>
  </r>
  <r>
    <x v="2"/>
    <s v="Madison Park"/>
    <s v="Tuscany|Marino|Genoa"/>
    <s v="THROW"/>
    <s v="MP50-6123"/>
    <s v="Blush"/>
    <s v="60x72&quot;"/>
    <x v="7"/>
    <n v="957"/>
    <n v="19499.84"/>
  </r>
  <r>
    <x v="3"/>
    <s v="Madison Park"/>
    <s v="Liquid Cotton|Liquid Cotton|Liquid Cotton"/>
    <s v="BLANKET"/>
    <s v="BL51N-0737"/>
    <s v="Seafoam"/>
    <s v="King"/>
    <x v="7"/>
    <n v="628"/>
    <n v="19493.91"/>
  </r>
  <r>
    <x v="2"/>
    <s v="INK+IVY"/>
    <s v="Ellipse|Ellipse|Ellipse"/>
    <s v="DUVET&amp;DUVET SET"/>
    <s v="II12-1054"/>
    <s v="Blush"/>
    <s v="Full/Queen"/>
    <x v="8"/>
    <n v="364"/>
    <n v="19472.990000000002"/>
  </r>
  <r>
    <x v="7"/>
    <s v="True North by Sleep Philosophy"/>
    <s v="Cozy Cotton Flannel|Cozy Cotton Flannel|Cozy Cotton Flannel"/>
    <s v="SHEET/SHEET SET"/>
    <s v="TN20-0558"/>
    <s v="Tan Woodland Winter"/>
    <s v="Twin XL"/>
    <x v="7"/>
    <n v="1052"/>
    <n v="19447.3"/>
  </r>
  <r>
    <x v="2"/>
    <s v="Madison Park"/>
    <s v="Aubrey|Whitman|Charlotte"/>
    <s v="COMFORTER (SET)"/>
    <s v="MP10-657"/>
    <s v="Blue/Brown"/>
    <s v="Full"/>
    <x v="4"/>
    <n v="223"/>
    <n v="19447.189999999999"/>
  </r>
  <r>
    <x v="2"/>
    <s v="Madison Park Essentials"/>
    <s v="Lafael|Eden|Rowan"/>
    <s v="COMFORTER (SET)"/>
    <s v="MPE10-377"/>
    <s v="Purple"/>
    <s v="Full"/>
    <x v="7"/>
    <n v="308"/>
    <n v="19388.66"/>
  </r>
  <r>
    <x v="7"/>
    <s v="Comfort Spaces"/>
    <s v="Cotton 144TC|Cotton 144TC|Cotton 144TC"/>
    <s v="SHEET/SHEET SET"/>
    <s v="CS20-1638"/>
    <s v="Grey"/>
    <s v="Full"/>
    <x v="6"/>
    <n v="1004"/>
    <n v="19387.599999999999"/>
  </r>
  <r>
    <x v="7"/>
    <s v="True North by Sleep Philosophy"/>
    <s v="Cozy Cotton Flannel|Cozy Cotton Flannel|Cozy Cotton Flannel"/>
    <s v="SHEET/SHEET SET"/>
    <s v="TN20-0270"/>
    <s v="Multi Forest Animals"/>
    <s v="Twin XL"/>
    <x v="7"/>
    <n v="1057"/>
    <n v="19363.71"/>
  </r>
  <r>
    <x v="8"/>
    <s v="Urban Habitat Kids"/>
    <s v="Lulu|Thea|Maisie"/>
    <s v="COMFORTER (SET)"/>
    <s v="UHK10-0230"/>
    <s v="Purple"/>
    <s v="Twin"/>
    <x v="7"/>
    <n v="479"/>
    <n v="19358.060000000001"/>
  </r>
  <r>
    <x v="3"/>
    <s v="Madison Park"/>
    <s v="Gia|Margot|Margot"/>
    <s v="COMFORTER (SET)"/>
    <s v="MP10-7237"/>
    <s v="Gray/White"/>
    <s v="Twin/Twin "/>
    <x v="7"/>
    <n v="593"/>
    <n v="19356.5"/>
  </r>
  <r>
    <x v="2"/>
    <s v="Madison Park Essentials"/>
    <s v="Luna|Piper|Willow"/>
    <s v="COMFORTER (SET)"/>
    <s v="MPE10-1065"/>
    <s v="Taupe"/>
    <s v="Queen"/>
    <x v="7"/>
    <n v="543"/>
    <n v="19351.8"/>
  </r>
  <r>
    <x v="4"/>
    <s v="Sleep Philosophy"/>
    <s v="Memory Foam|Memory Foam|Memory Foam"/>
    <s v="NORMAL PILLOW"/>
    <s v="BASI30-0531"/>
    <s v="White"/>
    <s v="Standard"/>
    <x v="7"/>
    <n v="1785"/>
    <n v="19350.48"/>
  </r>
  <r>
    <x v="1"/>
    <s v="Madison Park"/>
    <s v="Leilani|Kauna|Maui"/>
    <s v="WINDOW PANEL"/>
    <s v="MP40-4381"/>
    <s v="White"/>
    <s v="50x95&quot;"/>
    <x v="8"/>
    <n v="1186"/>
    <n v="19342.400000000001"/>
  </r>
  <r>
    <x v="7"/>
    <s v="Madison Park Essentials"/>
    <s v="Satin|Satin|Satin"/>
    <s v="PILLOWCASE"/>
    <s v="MPE21-990"/>
    <s v="Blush"/>
    <s v="Standard"/>
    <x v="7"/>
    <n v="3097"/>
    <n v="19334.810000000001"/>
  </r>
  <r>
    <x v="11"/>
    <s v="Harbor House Blue"/>
    <s v="Maya Bay|Maya Bay|Maya Bay"/>
    <s v="DUVET&amp;DUVET SET"/>
    <s v="HH12-1227"/>
    <s v="White"/>
    <s v="King"/>
    <x v="8"/>
    <n v="165"/>
    <n v="19314.3"/>
  </r>
  <r>
    <x v="8"/>
    <s v="Intelligent Design"/>
    <s v="Oliena|Elodie|Colette"/>
    <s v="COMFORTER (SET)"/>
    <s v="ID10-2323"/>
    <s v="Pink"/>
    <s v="Full/Queen"/>
    <x v="7"/>
    <n v="583"/>
    <n v="19296.32"/>
  </r>
  <r>
    <x v="3"/>
    <s v="Madison Park"/>
    <s v="Egyptian Cotton|Egyptian Cotton|Egyptian Cotton"/>
    <s v="BLANKET"/>
    <s v="MP51N-6190"/>
    <s v="Khaki"/>
    <s v="Twin"/>
    <x v="4"/>
    <n v="673"/>
    <n v="19296.29"/>
  </r>
  <r>
    <x v="3"/>
    <s v="Madison Park"/>
    <s v="Blair|Dakota|Dakota"/>
    <s v="COMFORTER (SET)"/>
    <s v="MP10-8082"/>
    <s v="Ivory"/>
    <s v="Full/Queen"/>
    <x v="7"/>
    <n v="334"/>
    <n v="19294.32"/>
  </r>
  <r>
    <x v="6"/>
    <s v="Madison Park"/>
    <s v="Bayside|Nantucket|Rockaway"/>
    <s v="SHOWER CURTAIN"/>
    <s v="MP70-645"/>
    <s v="Blue"/>
    <s v="72x72&quot;"/>
    <x v="7"/>
    <n v="1004"/>
    <n v="19285.79"/>
  </r>
  <r>
    <x v="3"/>
    <s v="Beautyrest"/>
    <s v="Heated Plush|Heated Plush|Heated Plush"/>
    <s v="ELECT BLANKET"/>
    <s v="BR54-0903"/>
    <s v="Aqua"/>
    <s v="Twin"/>
    <x v="4"/>
    <n v="392"/>
    <n v="19269.349999999999"/>
  </r>
  <r>
    <x v="4"/>
    <s v="Croscill"/>
    <s v="Signature|Signature|Signature"/>
    <s v="MATT PAD/TOPPER"/>
    <s v="CC16-0020"/>
    <s v="White"/>
    <s v="King"/>
    <x v="7"/>
    <n v="512"/>
    <n v="19263.990000000002"/>
  </r>
  <r>
    <x v="3"/>
    <s v="Clean Spaces"/>
    <s v="Gauze|Gauze|Gauze"/>
    <s v="BLANKET"/>
    <s v="LCN51N-0027"/>
    <s v="Blue"/>
    <s v="Full/Queen"/>
    <x v="7"/>
    <n v="627"/>
    <n v="19259.16"/>
  </r>
  <r>
    <x v="4"/>
    <s v="Madison Park"/>
    <s v="Cambria|Parkman|Parkman"/>
    <s v="BLANKET"/>
    <s v="MP51-7650"/>
    <s v="Charcoal"/>
    <s v="Full/Queen"/>
    <x v="7"/>
    <n v="736"/>
    <n v="19245.509999999998"/>
  </r>
  <r>
    <x v="2"/>
    <s v="Madison Park"/>
    <s v="Princeton|Dartmouth|Cambridge"/>
    <s v="COVERLET&amp;BEDSPR"/>
    <s v="MP13-616"/>
    <s v="Red"/>
    <s v="King/Cal K"/>
    <x v="7"/>
    <n v="345"/>
    <n v="19230.57"/>
  </r>
  <r>
    <x v="2"/>
    <s v="Madison Park"/>
    <s v="Celeste|Isabella|Alexis"/>
    <s v="COVERLET&amp;BEDSPR"/>
    <s v="MP13-2532"/>
    <s v="White"/>
    <s v="Full/Queen"/>
    <x v="8"/>
    <n v="349"/>
    <n v="19227.599999999999"/>
  </r>
  <r>
    <x v="3"/>
    <s v="Serta"/>
    <s v="Fleece to Sherpa|Fleece to Sherpa|Fleece to Sherpa"/>
    <s v="ELECT BLANKET"/>
    <s v="ST54-0134"/>
    <s v="Brown"/>
    <s v="Full"/>
    <x v="7"/>
    <n v="377"/>
    <n v="19223.86"/>
  </r>
  <r>
    <x v="8"/>
    <s v="Comfort Spaces"/>
    <s v="Pierre|Parker|Preston"/>
    <s v="COVERLET&amp;BEDSPR"/>
    <s v="CS14-0862-1"/>
    <s v="Blue/Navy"/>
    <s v="Full/Queen"/>
    <x v="6"/>
    <n v="733"/>
    <n v="19223.62"/>
  </r>
  <r>
    <x v="1"/>
    <s v="SunSmart"/>
    <s v="Bentley|Abel|Byron"/>
    <s v="WINDOW PANEL"/>
    <s v="SS40-0059"/>
    <s v="Ivory"/>
    <s v="50x84&quot;"/>
    <x v="8"/>
    <n v="1143"/>
    <n v="19221.89"/>
  </r>
  <r>
    <x v="8"/>
    <s v="Mi Zone"/>
    <s v="Chloe|Camille|Christa"/>
    <s v="COMFORTER (SET)"/>
    <s v="MZ10-483"/>
    <s v="Teal"/>
    <s v="King/Cal K"/>
    <x v="8"/>
    <n v="467"/>
    <n v="19219.939999999999"/>
  </r>
  <r>
    <x v="5"/>
    <s v="Madison Park"/>
    <s v="Mandal Panel|Mandal Panel|Mandal Panel"/>
    <s v="AWD"/>
    <s v="MP167-0098"/>
    <s v="Natural"/>
    <s v="See below"/>
    <x v="7"/>
    <n v="237"/>
    <n v="19199.96"/>
  </r>
  <r>
    <x v="5"/>
    <s v="INK+IVY"/>
    <s v="Botanical Waterfall|Botanical Waterfall|Botanical Waterfall"/>
    <s v="CANVAS"/>
    <s v="II95C-0154"/>
    <s v="Green"/>
    <s v="See below"/>
    <x v="7"/>
    <n v="480"/>
    <n v="19192.23"/>
  </r>
  <r>
    <x v="7"/>
    <s v="Comfort Spaces"/>
    <s v="Cotton 144TC|Cotton 144TC|Cotton 144TC"/>
    <s v="SHEET/SHEET SET"/>
    <s v="CS20-1656"/>
    <s v="Good Vibes"/>
    <s v="Full"/>
    <x v="5"/>
    <n v="991"/>
    <n v="19186.16"/>
  </r>
  <r>
    <x v="1"/>
    <s v="Madison Park"/>
    <s v="Eastfield|Lyndon|Wren"/>
    <s v="WINDOW PANEL"/>
    <s v="MP40-7802"/>
    <s v="Natural Ash"/>
    <s v="33x64&quot;"/>
    <x v="8"/>
    <n v="571"/>
    <n v="19171.830000000002"/>
  </r>
  <r>
    <x v="2"/>
    <s v="Madison Park"/>
    <s v="Aubrey|Whitman|Charlotte"/>
    <s v="COVERLET&amp;BEDSPR"/>
    <s v="MP13-2694"/>
    <s v="Black"/>
    <s v="Full/Queen"/>
    <x v="7"/>
    <n v="339"/>
    <n v="19151.62"/>
  </r>
  <r>
    <x v="5"/>
    <s v="INK+IVY"/>
    <s v="Two Black Dominos|Two Black Dominos|Two Black Dominos"/>
    <s v="CANVAS"/>
    <s v="II95C-0072"/>
    <s v="Black"/>
    <s v="See below"/>
    <x v="7"/>
    <n v="476"/>
    <n v="19150.8"/>
  </r>
  <r>
    <x v="7"/>
    <s v="Beautyrest Platinum"/>
    <s v="400TC Liquid Cotton"/>
    <s v="SHEET/SHEET SET"/>
    <s v="BRP20-0073C"/>
    <s v="Blue"/>
    <s v="Queen"/>
    <x v="2"/>
    <n v="547"/>
    <n v="19145"/>
  </r>
  <r>
    <x v="2"/>
    <s v="Super Listing"/>
    <s v="Porter|Evans|Walker"/>
    <s v="DUVET&amp;DUVET SET"/>
    <s v="AM12-0409"/>
    <s v="Khaki"/>
    <s v="King"/>
    <x v="1"/>
    <n v="788"/>
    <n v="19135.78"/>
  </r>
  <r>
    <x v="3"/>
    <s v="Madison Park Essentials"/>
    <s v="Parkston|Hartford|Hartford"/>
    <s v="COMFORTER (SET)"/>
    <s v="MPE10-945"/>
    <s v="Red"/>
    <s v="Twin/Twin "/>
    <x v="7"/>
    <n v="1021"/>
    <n v="19135.27"/>
  </r>
  <r>
    <x v="2"/>
    <s v="Madison Park"/>
    <s v="Quebec|Mansfield|Vancouver"/>
    <s v="COVERLET&amp;BEDSPR"/>
    <s v="MP13-6445"/>
    <s v="Seafoam"/>
    <s v="Full"/>
    <x v="4"/>
    <n v="460"/>
    <n v="19134.400000000001"/>
  </r>
  <r>
    <x v="7"/>
    <s v="True North by Sleep Philosophy"/>
    <s v="Micro Fleece|Micro Fleece|Micro Fleece"/>
    <s v="SHEET/SHEET SET"/>
    <s v="PC20-012"/>
    <s v="Blue"/>
    <s v="King"/>
    <x v="7"/>
    <n v="564"/>
    <n v="19126.919999999998"/>
  </r>
  <r>
    <x v="3"/>
    <s v="Madison Park"/>
    <s v="Waffle Weave|Waffle Weave|Waffle Weave"/>
    <s v="BLANKET"/>
    <s v="BR51N-3825"/>
    <s v="Ivory"/>
    <s v="Twin"/>
    <x v="4"/>
    <n v="688"/>
    <n v="19118.82"/>
  </r>
  <r>
    <x v="2"/>
    <s v="Madison Park"/>
    <s v="Finley|Rianon|Lucina"/>
    <s v="COMFORTER (SET)"/>
    <s v="MP10-5625"/>
    <s v="White"/>
    <s v="King/Cal K"/>
    <x v="7"/>
    <n v="213"/>
    <n v="19118.349999999999"/>
  </r>
  <r>
    <x v="7"/>
    <s v="True North by Sleep Philosophy"/>
    <s v="Soloft Plush|Soloft Plush|Soloft Plush"/>
    <s v="SHEET/SHEET SET"/>
    <s v="BL20-0460"/>
    <s v="Green"/>
    <s v="King"/>
    <x v="7"/>
    <n v="511"/>
    <n v="19113.169999999998"/>
  </r>
  <r>
    <x v="2"/>
    <s v="Super Listing"/>
    <s v="Porter|Evans|Walker"/>
    <s v="DUVET&amp;DUVET SET"/>
    <s v="AM12-0148"/>
    <s v="Sage"/>
    <s v="King"/>
    <x v="1"/>
    <n v="796"/>
    <n v="19086.060000000001"/>
  </r>
  <r>
    <x v="7"/>
    <s v="Comfort Spaces"/>
    <s v="Cotton 144TC|Cotton 144TC|Cotton 144TC"/>
    <s v="SHEET/SHEET SET"/>
    <s v="CS20-1595"/>
    <s v="Diamond Sliver"/>
    <s v="King"/>
    <x v="6"/>
    <n v="823"/>
    <n v="19072.25"/>
  </r>
  <r>
    <x v="2"/>
    <s v="Comfort Spaces"/>
    <s v="Malcom|Malcom|Malcom"/>
    <s v="COMFORTER (SET)"/>
    <s v="CS10-0442-1"/>
    <s v="Gray"/>
    <s v="King"/>
    <x v="6"/>
    <n v="369"/>
    <n v="19066.060000000001"/>
  </r>
  <r>
    <x v="7"/>
    <s v="Beautyrest"/>
    <s v="Oversized Cotton Flannel|Oversized Cotton Flannel|Oversized Cotton Flannel"/>
    <s v="SHEET/SHEET SET"/>
    <s v="BR20-4169"/>
    <s v="White Tossed Botanical"/>
    <s v="King"/>
    <x v="7"/>
    <n v="580"/>
    <n v="19063.46"/>
  </r>
  <r>
    <x v="7"/>
    <s v="Beautyrest"/>
    <s v="1500TC Solid Cooling Sheet Set"/>
    <s v="SHEET/SHEET SET"/>
    <s v="BR20-4666"/>
    <s v="White"/>
    <s v="King"/>
    <x v="13"/>
    <n v="596"/>
    <n v="19060.080000000002"/>
  </r>
  <r>
    <x v="2"/>
    <s v="INK+IVY"/>
    <s v="Camila|Camila|Camila"/>
    <s v="BED SKIRT&amp;SHAM"/>
    <s v="II11-227"/>
    <s v="White"/>
    <s v="Euro Sham"/>
    <x v="4"/>
    <n v="1238"/>
    <n v="19058.55"/>
  </r>
  <r>
    <x v="2"/>
    <s v="Madison Park"/>
    <s v="Keaton|Jaxson|Mitchell"/>
    <s v="COVERLET&amp;BEDSPR"/>
    <s v="MP13-625"/>
    <s v="White"/>
    <s v="Twin/Twin "/>
    <x v="7"/>
    <n v="654"/>
    <n v="19054.8"/>
  </r>
  <r>
    <x v="4"/>
    <s v="Sleep Philosophy"/>
    <s v="Maximum Warmth|Maximum Warmth|Maximum Warmth"/>
    <s v="COMFORTER (SET)"/>
    <s v="BASI10-0298"/>
    <s v="White"/>
    <s v="King"/>
    <x v="7"/>
    <n v="279"/>
    <n v="19052.86"/>
  </r>
  <r>
    <x v="8"/>
    <s v="Mi Zone"/>
    <s v="Riley|Sadie|Angela"/>
    <s v="COMFORTER (SET)"/>
    <s v="MZ10-224"/>
    <s v="Purple"/>
    <s v="Full/Queen"/>
    <x v="7"/>
    <n v="558"/>
    <n v="19050.95"/>
  </r>
  <r>
    <x v="7"/>
    <s v="True North by Sleep Philosophy"/>
    <s v="Cozy Cotton Flannel|Cozy Cotton Flannel|Cozy Cotton Flannel"/>
    <s v="SHEET/SHEET SET"/>
    <s v="TN20-0223"/>
    <s v="Aqua French Bulldog"/>
    <s v="Full"/>
    <x v="7"/>
    <n v="891"/>
    <n v="19048.93"/>
  </r>
  <r>
    <x v="2"/>
    <s v="Madison Park"/>
    <s v="Lola|Brianna|Victoria"/>
    <s v="COMFORTER (SET)"/>
    <s v="MP10-5672"/>
    <s v="Grey/Peach"/>
    <s v="Cal King"/>
    <x v="4"/>
    <n v="231"/>
    <n v="19048.13"/>
  </r>
  <r>
    <x v="2"/>
    <s v="Madison Park"/>
    <s v="Lee|Reagan|Callaway"/>
    <s v="COMFORTER (SET)"/>
    <s v="MP10-8354"/>
    <s v="Blush"/>
    <s v="King/Cal K"/>
    <x v="7"/>
    <n v="331"/>
    <n v="19042.78"/>
  </r>
  <r>
    <x v="3"/>
    <s v="Madison Park"/>
    <s v="Freshspun Basketweave|Freshspun Basketweave|Freshspun Basketweave"/>
    <s v="BLANKET"/>
    <s v="BL51N-0862"/>
    <s v="Khaki"/>
    <s v="King"/>
    <x v="7"/>
    <n v="913"/>
    <n v="19019.5"/>
  </r>
  <r>
    <x v="7"/>
    <s v="Intelligent Design"/>
    <s v="Cozy Soft|Cozy Soft|Cozy Soft"/>
    <s v="SHEET/SHEET SET"/>
    <s v="ID20-2047"/>
    <s v="Grey Sloths"/>
    <s v="Queen"/>
    <x v="7"/>
    <n v="773"/>
    <n v="19015.82"/>
  </r>
  <r>
    <x v="7"/>
    <s v="True North by Sleep Philosophy"/>
    <s v="Micro Fleece|Micro Fleece|Micro Fleece"/>
    <s v="SHEET/SHEET SET"/>
    <s v="SHET20-533"/>
    <s v="Brown"/>
    <s v="King"/>
    <x v="7"/>
    <n v="559"/>
    <n v="19012.72"/>
  </r>
  <r>
    <x v="3"/>
    <s v="Madison Park"/>
    <s v="Liquid Cotton|Liquid Cotton|Liquid Cotton"/>
    <s v="BLANKET"/>
    <s v="BL51N-0734"/>
    <s v="Ivory"/>
    <s v="King"/>
    <x v="7"/>
    <n v="618"/>
    <n v="19008.98"/>
  </r>
  <r>
    <x v="7"/>
    <s v="Madison Park Essentials"/>
    <s v="Printed Satin|Printed Satin|Printed Satin"/>
    <s v="SHEET/SHEET SET"/>
    <s v="MPE20-1001"/>
    <s v="Gray Leopard"/>
    <s v="Queen"/>
    <x v="7"/>
    <n v="875"/>
    <n v="18991.8"/>
  </r>
  <r>
    <x v="3"/>
    <s v="Intelligent Design"/>
    <s v="Malea|Leena|Leena"/>
    <s v="COMFORTER (SET)"/>
    <s v="ID10-2042"/>
    <s v="Aqua"/>
    <s v="Twin/Twin "/>
    <x v="7"/>
    <n v="626"/>
    <n v="18991.189999999999"/>
  </r>
  <r>
    <x v="7"/>
    <s v="True North by Sleep Philosophy"/>
    <s v="Micro Fleece|Micro Fleece|Micro Fleece"/>
    <s v="SHEET/SHEET SET"/>
    <s v="SHET20-999"/>
    <s v="Grey Plaid"/>
    <s v="King"/>
    <x v="7"/>
    <n v="504"/>
    <n v="18987.61"/>
  </r>
  <r>
    <x v="8"/>
    <s v="Intelligent Design"/>
    <s v="Lucy|Vera|Elise"/>
    <s v="COMFORTER (SET)"/>
    <s v="ID10-2279"/>
    <s v="Navy"/>
    <s v="King/Cal K"/>
    <x v="7"/>
    <n v="404"/>
    <n v="18985.21"/>
  </r>
  <r>
    <x v="8"/>
    <s v="Intelligent Design"/>
    <s v="Olivia|Ashley|Skye"/>
    <s v="COMFORTER (SET)"/>
    <s v="ID10-238"/>
    <s v="Pink"/>
    <s v="King/Cal K"/>
    <x v="7"/>
    <n v="414"/>
    <n v="18983.55"/>
  </r>
  <r>
    <x v="4"/>
    <s v="Madison Park"/>
    <s v="Coleman|Campbell|Campbell"/>
    <s v="BLANKET"/>
    <s v="MP51-6377"/>
    <s v="Grey"/>
    <s v="Twin/Twin "/>
    <x v="7"/>
    <n v="888"/>
    <n v="18968.84"/>
  </r>
  <r>
    <x v="7"/>
    <s v="Woolrich"/>
    <s v="Cotton Flannel|Cotton Flannel|Cotton Flannel"/>
    <s v="SHEET/SHEET SET"/>
    <s v="WR20-2047"/>
    <s v="Grey Plaid"/>
    <s v="King"/>
    <x v="7"/>
    <n v="573"/>
    <n v="18960.38"/>
  </r>
  <r>
    <x v="7"/>
    <s v="True North by Sleep Philosophy"/>
    <s v="Micro Fleece|Micro Fleece|Micro Fleece"/>
    <s v="SHEET/SHEET SET"/>
    <s v="SHET20-735"/>
    <s v="Grey"/>
    <s v="Twin XL"/>
    <x v="7"/>
    <n v="754"/>
    <n v="18958.22"/>
  </r>
  <r>
    <x v="2"/>
    <s v="Madison Park"/>
    <s v="Palmer|Teagan|Dakota"/>
    <s v="COMFORTER (SET)"/>
    <s v="MP10-2584"/>
    <s v="Purple"/>
    <s v="Full"/>
    <x v="4"/>
    <n v="308"/>
    <n v="18955.740000000002"/>
  </r>
  <r>
    <x v="3"/>
    <s v="Intelligent Design"/>
    <s v="Malea|Leena|Leena"/>
    <s v="COMFORTER (SET)"/>
    <s v="ID10-1699"/>
    <s v="Ivory"/>
    <s v="Twin/Twin "/>
    <x v="8"/>
    <n v="605"/>
    <n v="18954.5"/>
  </r>
  <r>
    <x v="7"/>
    <s v="True North by Sleep Philosophy"/>
    <s v="Cozy Cotton Flannel|Cozy Cotton Flannel|Cozy Cotton Flannel"/>
    <s v="SHEET/SHEET SET"/>
    <s v="TN20-0273"/>
    <s v="Multi Forest Animals"/>
    <s v="King"/>
    <x v="7"/>
    <n v="624"/>
    <n v="18949.509999999998"/>
  </r>
  <r>
    <x v="2"/>
    <s v="Madison Park Essentials"/>
    <s v="Saben|Barret|Seth"/>
    <s v="COMFORTER (SET)"/>
    <s v="MPE10-693"/>
    <s v="Aqua"/>
    <s v="Twin"/>
    <x v="1"/>
    <n v="337"/>
    <n v="18941.07"/>
  </r>
  <r>
    <x v="2"/>
    <s v="Madison Park"/>
    <s v="Quebec|Mansfield|Vancouver"/>
    <s v="THROW"/>
    <s v="MP50-2986"/>
    <s v="White"/>
    <s v="60x70&quot;"/>
    <x v="7"/>
    <n v="1101"/>
    <n v="18937.330000000002"/>
  </r>
  <r>
    <x v="7"/>
    <s v="Madison Park Essentials"/>
    <s v="Satin|Satin|Satin"/>
    <s v="SHEET/SHEET SET"/>
    <s v="MPE20-1126"/>
    <s v="Sage"/>
    <s v="King"/>
    <x v="7"/>
    <n v="720"/>
    <n v="18933.36"/>
  </r>
  <r>
    <x v="2"/>
    <s v="Madison Park"/>
    <s v="Jolene|Rita|Honey"/>
    <s v="COMFORTER (SET)"/>
    <s v="MP10-8491"/>
    <s v="Dark Grey/Plum"/>
    <s v="King/Cal K"/>
    <x v="7"/>
    <n v="364"/>
    <n v="18927.66"/>
  </r>
  <r>
    <x v="2"/>
    <s v="INK+IVY"/>
    <s v="Cody|Cody|Cody"/>
    <s v="SHOWER CURTAIN"/>
    <s v="II70-1284"/>
    <s v="Gray/Yellow"/>
    <s v="72x72&quot;"/>
    <x v="7"/>
    <n v="700"/>
    <n v="18926.18"/>
  </r>
  <r>
    <x v="7"/>
    <s v="Comfort Spaces"/>
    <s v="Cotton 144TC|Cotton 144TC|Cotton 144TC"/>
    <s v="SHEET/SHEET SET"/>
    <s v="CS20-0579"/>
    <s v="Diamond Grey"/>
    <s v="Queen"/>
    <x v="6"/>
    <n v="855"/>
    <n v="18919.349999999999"/>
  </r>
  <r>
    <x v="3"/>
    <s v="Madison Park"/>
    <s v="Freshspun Basketweave|Freshspun Basketweave|Freshspun Basketweave"/>
    <s v="BLANKET"/>
    <s v="BL51N-0868"/>
    <s v="Grey"/>
    <s v="King"/>
    <x v="7"/>
    <n v="913"/>
    <n v="18917.38"/>
  </r>
  <r>
    <x v="3"/>
    <s v="Beautyrest"/>
    <s v="Electric Micro Fleece|Electric Micro Fleece|Electric Micro Fleece"/>
    <s v="ELECT BLANKET"/>
    <s v="BR54-0175"/>
    <s v="Ivory"/>
    <s v="Twin"/>
    <x v="4"/>
    <n v="352"/>
    <n v="18893.62"/>
  </r>
  <r>
    <x v="7"/>
    <s v="Beautyrest"/>
    <s v="1500TC Solid Cooling Sheet Set"/>
    <s v="SHEET/SHEET SET"/>
    <s v="BR20-4661"/>
    <s v="Aqua"/>
    <s v="Queen"/>
    <x v="13"/>
    <n v="685"/>
    <n v="18871.75"/>
  </r>
  <r>
    <x v="7"/>
    <s v="Comfort Spaces"/>
    <s v="Cotton Flannel 135GSM|Cotton Flannel 135GSM|Cotton Flannel 135GSM"/>
    <s v="SHEET/SHEET SET"/>
    <s v="CS20-0391"/>
    <s v="Solid Tan"/>
    <s v="Queen"/>
    <x v="6"/>
    <n v="781"/>
    <n v="18869.189999999999"/>
  </r>
  <r>
    <x v="4"/>
    <s v="Madison Park"/>
    <s v="Coleman|Campbell|Campbell"/>
    <s v="BLANKET"/>
    <s v="MP51-8193"/>
    <s v="Black"/>
    <s v="Full/Queen"/>
    <x v="7"/>
    <n v="717"/>
    <n v="18863.04"/>
  </r>
  <r>
    <x v="12"/>
    <s v="Friends Forever"/>
    <s v="Bailey|Bailey|Bailey"/>
    <s v="PET BEDS"/>
    <s v="PET63-0020UPC"/>
    <s v="Light Grey/Dark Grey"/>
    <s v="53x42&quot;"/>
    <x v="7"/>
    <n v="1412"/>
    <n v="18860.560000000001"/>
  </r>
  <r>
    <x v="2"/>
    <s v="Comfort Spaces"/>
    <s v="Kienna"/>
    <s v="COVERLET&amp;BEDSPR"/>
    <s v="CS14-0053"/>
    <s v="Ivory"/>
    <s v="Full/Queen"/>
    <x v="5"/>
    <n v="753"/>
    <n v="18858.03"/>
  </r>
  <r>
    <x v="5"/>
    <s v="INK+IVY"/>
    <s v="Savoy|Savoy|Savoy"/>
    <s v="AWD"/>
    <s v="II167-905"/>
    <s v="Black"/>
    <s v="See below"/>
    <x v="7"/>
    <n v="723"/>
    <n v="18854.16"/>
  </r>
  <r>
    <x v="7"/>
    <s v="Intelligent Design"/>
    <s v="Microfiber|Microfiber|Microfiber"/>
    <s v="SHEET/SHEET SET"/>
    <s v="ID20-146"/>
    <s v="White"/>
    <s v="King"/>
    <x v="7"/>
    <n v="1048"/>
    <n v="18823.71"/>
  </r>
  <r>
    <x v="3"/>
    <s v="Beautyrest"/>
    <s v="Electric Micro Fleece|Electric Micro Fleece|Electric Micro Fleece"/>
    <s v="ELECT BLANKET"/>
    <s v="BR54-0176"/>
    <s v="Ivory"/>
    <s v="Full"/>
    <x v="4"/>
    <n v="333"/>
    <n v="18822.2"/>
  </r>
  <r>
    <x v="2"/>
    <s v="510 Design"/>
    <s v="Shawnee|Josefina|Stacie"/>
    <s v="SHOWER CURTAIN"/>
    <s v="5DS70-0251"/>
    <s v="Blue"/>
    <s v="72x72&quot;"/>
    <x v="7"/>
    <n v="1514"/>
    <n v="18807.87"/>
  </r>
  <r>
    <x v="1"/>
    <s v="Madison Park"/>
    <s v="Leilani|Kauna|Maui"/>
    <s v="WINDOW PANEL"/>
    <s v="MP40-7492"/>
    <s v="Natural"/>
    <s v="50x84&quot;"/>
    <x v="7"/>
    <n v="1111"/>
    <n v="18801.22"/>
  </r>
  <r>
    <x v="8"/>
    <s v="Urban Habitat"/>
    <s v="Brooklyn|Maize|Kay"/>
    <s v="COMFORTER (SET)"/>
    <s v="UH10-2160"/>
    <s v="Grey"/>
    <s v="Full/Queen"/>
    <x v="7"/>
    <n v="242"/>
    <n v="18798.080000000002"/>
  </r>
  <r>
    <x v="7"/>
    <s v="Comfort Spaces"/>
    <s v="Cotton 144TC|Cotton 144TC|Cotton 144TC"/>
    <s v="SHEET/SHEET SET"/>
    <s v="CS20-1576"/>
    <s v="Tabitha Purple"/>
    <s v="Queen"/>
    <x v="6"/>
    <n v="890"/>
    <n v="18787.900000000001"/>
  </r>
  <r>
    <x v="6"/>
    <s v="Intelligent Design"/>
    <s v="Raina|Khloe|Arielle"/>
    <s v="SHOWER CURTAIN"/>
    <s v="ID70-1292"/>
    <s v="Grey/Silver"/>
    <s v="72x72&quot;"/>
    <x v="7"/>
    <n v="1285"/>
    <n v="18774.59"/>
  </r>
  <r>
    <x v="3"/>
    <s v="Beautyrest"/>
    <s v="Cool Touch|Cool Touch|Cool Touch"/>
    <s v="ELEC MATT PAD"/>
    <s v="BR55-4076"/>
    <s v="White"/>
    <s v="Cal King"/>
    <x v="7"/>
    <n v="243"/>
    <n v="18748.11"/>
  </r>
  <r>
    <x v="3"/>
    <s v="Madison Park"/>
    <s v="Blair|Dakota|Dakota"/>
    <s v="COMFORTER (SET)"/>
    <s v="MP10-8083"/>
    <s v="Ivory"/>
    <s v="King/Cal K"/>
    <x v="7"/>
    <n v="270"/>
    <n v="18740.8"/>
  </r>
  <r>
    <x v="6"/>
    <s v="Madison Park Signature"/>
    <s v="Marshmallow|Marshmallow|Marshmallow"/>
    <s v="BATH RUG"/>
    <s v="MPS72-169"/>
    <s v="Cream"/>
    <s v="Contour"/>
    <x v="4"/>
    <n v="1250"/>
    <n v="18734.64"/>
  </r>
  <r>
    <x v="3"/>
    <s v="Serta"/>
    <s v="Plush Heated|Plush Heated|Plush Heated"/>
    <s v="ELECT BLANKET"/>
    <s v="ST54-0126"/>
    <s v="Light Grey"/>
    <s v="Full"/>
    <x v="7"/>
    <n v="342"/>
    <n v="18734.22"/>
  </r>
  <r>
    <x v="3"/>
    <s v="Madison Park"/>
    <s v="Ogee|Ogee|Ogee"/>
    <s v="THROW"/>
    <s v="MP50-1728"/>
    <s v="Grey"/>
    <s v="60x70&quot;"/>
    <x v="7"/>
    <n v="1616"/>
    <n v="18733.66"/>
  </r>
  <r>
    <x v="1"/>
    <s v="SunSmart"/>
    <s v="Blakesly|Kagen|Etro"/>
    <s v="WINDOW PANEL"/>
    <s v="SS40-0113"/>
    <s v="Taupe"/>
    <s v="100x84&quot;"/>
    <x v="7"/>
    <n v="672"/>
    <n v="18733.2"/>
  </r>
  <r>
    <x v="2"/>
    <s v="Madison Park"/>
    <s v="Aubrey|Whitman|Charlotte"/>
    <s v="COVERLET&amp;BEDSPR"/>
    <s v="MP13-8314"/>
    <s v="Teal"/>
    <s v="Queen"/>
    <x v="7"/>
    <n v="270"/>
    <n v="18732.7"/>
  </r>
  <r>
    <x v="7"/>
    <s v="Comfort Spaces"/>
    <s v="Cotton 144TC|Cotton 144TC|Cotton 144TC"/>
    <s v="SHEET/SHEET SET"/>
    <s v="CS20-1561"/>
    <s v="Adelia Gray"/>
    <s v="Twin"/>
    <x v="6"/>
    <n v="1201"/>
    <n v="18728.39"/>
  </r>
  <r>
    <x v="4"/>
    <s v="Madison Park"/>
    <s v="Windom|Prospect|Prospect"/>
    <s v="BLANKET"/>
    <s v="MP51-8136"/>
    <s v="Burgundy"/>
    <s v="King"/>
    <x v="7"/>
    <n v="678"/>
    <n v="18715.09"/>
  </r>
  <r>
    <x v="7"/>
    <s v="Beautyrest"/>
    <s v="600 Thread Count|600 Thread Count|600 Thread Count"/>
    <s v="SHEET/SHEET SET"/>
    <s v="BR20-0997"/>
    <s v="Grey"/>
    <s v="Cal King"/>
    <x v="7"/>
    <n v="520"/>
    <n v="18711.43"/>
  </r>
  <r>
    <x v="3"/>
    <s v="Madison Park"/>
    <s v="Zuri|Marselle|Marselle"/>
    <s v="NORMAL PILLOW"/>
    <s v="MP30-2831"/>
    <s v="Grey"/>
    <s v="20x20&quot;"/>
    <x v="8"/>
    <n v="1320"/>
    <n v="18710.689999999999"/>
  </r>
  <r>
    <x v="7"/>
    <s v="Beautyrest"/>
    <s v="1500TC Solid Cooling Sheet Set"/>
    <s v="SHEET/SHEET SET"/>
    <s v="BR20-4653"/>
    <s v="Charcoal"/>
    <s v="Queen"/>
    <x v="13"/>
    <n v="679"/>
    <n v="18706.45"/>
  </r>
  <r>
    <x v="2"/>
    <s v="Woolrich"/>
    <s v="Tasha|Tasha|Tasha"/>
    <s v="COVERLET&amp;BEDSPR"/>
    <s v="WR14-1786"/>
    <s v="Red"/>
    <s v="King/Cal K"/>
    <x v="7"/>
    <n v="343"/>
    <n v="18700.05"/>
  </r>
  <r>
    <x v="1"/>
    <s v="Madison Park"/>
    <s v="Amherst|Eastridge|Salem"/>
    <s v="WINDOW PANEL"/>
    <s v="MP40-2225"/>
    <s v="Navy"/>
    <s v="50x84&quot;"/>
    <x v="7"/>
    <n v="1112"/>
    <n v="18697.87"/>
  </r>
  <r>
    <x v="3"/>
    <s v="Madison Park"/>
    <s v="Freshspun Basketweave|Freshspun Basketweave|Freshspun Basketweave"/>
    <s v="BLANKET"/>
    <s v="BL51N-0859"/>
    <s v="Navy"/>
    <s v="King"/>
    <x v="7"/>
    <n v="877"/>
    <n v="18689.349999999999"/>
  </r>
  <r>
    <x v="6"/>
    <s v="Madison Park Signature"/>
    <s v="Marshmallow|Marshmallow|Marshmallow"/>
    <s v="BATH RUG"/>
    <s v="MPS72-481"/>
    <s v="Slate Blue"/>
    <s v="Contour"/>
    <x v="4"/>
    <n v="1257"/>
    <n v="18683.310000000001"/>
  </r>
  <r>
    <x v="2"/>
    <s v="Madison Park"/>
    <s v="Harper|Emery|Mercer"/>
    <s v="COVERLET&amp;BEDSPR"/>
    <s v="MP13-3307"/>
    <s v="Grey"/>
    <s v="Full/Queen"/>
    <x v="7"/>
    <n v="389"/>
    <n v="18674.84"/>
  </r>
  <r>
    <x v="2"/>
    <s v="Super Listing"/>
    <s v="Phoebe|Himari|Hannah"/>
    <s v="COMFORTER (SET)"/>
    <s v="AM10-0197"/>
    <s v="Sage"/>
    <s v="Twin/Twin "/>
    <x v="1"/>
    <n v="777"/>
    <n v="18669.919999999998"/>
  </r>
  <r>
    <x v="6"/>
    <s v="Madison Park"/>
    <s v="Spa Waffle|Spa Waffle|Spa Waffle"/>
    <s v="SHOWER CURTAIN"/>
    <s v="MP70-4982"/>
    <s v="Grey"/>
    <s v="108x72&quot;"/>
    <x v="1"/>
    <n v="895"/>
    <n v="18669.73"/>
  </r>
  <r>
    <x v="3"/>
    <s v="Woolrich"/>
    <s v="Alton|Alton|Alton"/>
    <s v="COMFORTER (SET)"/>
    <s v="WR10-3327"/>
    <s v="Tan Plaid"/>
    <s v="Full/Queen"/>
    <x v="7"/>
    <n v="327"/>
    <n v="18653.259999999998"/>
  </r>
  <r>
    <x v="3"/>
    <s v="Madison Park"/>
    <s v="Riordan|Ellis|Ellis"/>
    <s v="COMFORTER (SET)"/>
    <s v="MP10-8401"/>
    <s v="Brown"/>
    <s v="King"/>
    <x v="7"/>
    <n v="232"/>
    <n v="18630.599999999999"/>
  </r>
  <r>
    <x v="7"/>
    <s v="Comfort Spaces"/>
    <s v="Cotton 144TC|Cotton 144TC|Cotton 144TC"/>
    <s v="SHEET/SHEET SET"/>
    <s v="CS20-1648"/>
    <s v="Scales"/>
    <s v="Twin"/>
    <x v="6"/>
    <n v="1226"/>
    <n v="18624.82"/>
  </r>
  <r>
    <x v="1"/>
    <s v="Madison Park"/>
    <s v="Elena|Juline|Gail"/>
    <s v="VALANCE"/>
    <s v="MP41-4949"/>
    <s v="White"/>
    <s v="38x46&quot;"/>
    <x v="7"/>
    <n v="1269"/>
    <n v="18587.57"/>
  </r>
  <r>
    <x v="8"/>
    <s v="Mi Zone"/>
    <s v="Pipeline|Switch|Maverick"/>
    <s v="COMFORTER (SET)"/>
    <s v="MZ10-063"/>
    <s v="Navy"/>
    <s v="Full/Queen"/>
    <x v="7"/>
    <n v="549"/>
    <n v="18582.18"/>
  </r>
  <r>
    <x v="2"/>
    <s v="Madison Park"/>
    <s v="Quebec|Mansfield|Vancouver"/>
    <s v="COVERLET&amp;BEDSPR"/>
    <s v="MP13-8484"/>
    <s v="Clay Red"/>
    <s v="Queen"/>
    <x v="10"/>
    <n v="359"/>
    <n v="18573.25"/>
  </r>
  <r>
    <x v="7"/>
    <s v="Madison Park"/>
    <s v="300 Thread Count Organic Cotton|300 Thread Count Organic Cotton|300 Thread"/>
    <s v="SHEET/SHEET SET"/>
    <s v="MP20-8253"/>
    <s v="Ivory"/>
    <s v="Queen"/>
    <x v="7"/>
    <n v="581"/>
    <n v="18568.79"/>
  </r>
  <r>
    <x v="3"/>
    <s v="Beautyrest"/>
    <s v="Electric Micro Fleece|Electric Micro Fleece|Electric Micro Fleece"/>
    <s v="ELECT BLANKET"/>
    <s v="BR54-3259"/>
    <s v="Navy"/>
    <s v="Full"/>
    <x v="7"/>
    <n v="337"/>
    <n v="18563.23"/>
  </r>
  <r>
    <x v="4"/>
    <s v="Madison Park"/>
    <s v="Haven Plush|Haven Plush|Haven Plush"/>
    <s v="MATT PAD/TOPPER"/>
    <s v="CO16-372"/>
    <s v="White"/>
    <s v="Full"/>
    <x v="2"/>
    <n v="788"/>
    <n v="18549.52"/>
  </r>
  <r>
    <x v="1"/>
    <s v="Madison Park"/>
    <s v="Aubrey|Whitman|Charlotte"/>
    <s v="VALANCE"/>
    <s v="MP41-7425"/>
    <s v="Navy"/>
    <s v="50x18&quot;"/>
    <x v="7"/>
    <n v="1384"/>
    <n v="18546.53"/>
  </r>
  <r>
    <x v="3"/>
    <s v="Madison Park"/>
    <s v="Dream Soft|Dream Soft|Dream Soft"/>
    <s v="BLANKET"/>
    <s v="BR51-4445"/>
    <s v="Taupe"/>
    <s v="King"/>
    <x v="7"/>
    <n v="730"/>
    <n v="18534.54"/>
  </r>
  <r>
    <x v="2"/>
    <s v="Madison Park"/>
    <s v="Vienna|Marcella|Adela"/>
    <s v="COMFORTER (SET)"/>
    <s v="MP10-503"/>
    <s v="Grey"/>
    <s v="Cal King"/>
    <x v="7"/>
    <n v="220"/>
    <n v="18511.689999999999"/>
  </r>
  <r>
    <x v="5"/>
    <s v="Madison Park Signature"/>
    <s v="Sunburst|Sunburst|Sunburst"/>
    <s v="AWD"/>
    <s v="MPS95A-0022"/>
    <s v="Silver"/>
    <s v="30x30&quot;"/>
    <x v="7"/>
    <n v="370"/>
    <n v="18504.07"/>
  </r>
  <r>
    <x v="1"/>
    <s v="Madison Park"/>
    <s v="Aubrey|Whitman|Charlotte"/>
    <s v="VALANCE"/>
    <s v="MP41-4989"/>
    <s v="Black"/>
    <s v="50x18&quot;"/>
    <x v="7"/>
    <n v="1353"/>
    <n v="18501.18"/>
  </r>
  <r>
    <x v="8"/>
    <s v="Urban Habitat Kids"/>
    <s v="Callie|Ensley|Kelsey"/>
    <s v="COVERLET&amp;BEDSPR"/>
    <s v="UHK13-0092"/>
    <s v="Multi"/>
    <s v="Twin"/>
    <x v="7"/>
    <n v="320"/>
    <n v="18500.78"/>
  </r>
  <r>
    <x v="3"/>
    <s v="Beautyrest"/>
    <s v="Heated Plush|Heated Plush|Heated Plush"/>
    <s v="ELECT BLANKET"/>
    <s v="BR54-1932"/>
    <s v="Purple"/>
    <s v="Twin"/>
    <x v="7"/>
    <n v="375"/>
    <n v="18490.150000000001"/>
  </r>
  <r>
    <x v="2"/>
    <s v="510 Design"/>
    <s v="Oakley|Hayley|Glen"/>
    <s v="COVERLET&amp;BEDSPR"/>
    <s v="5DS13-0293"/>
    <s v="White"/>
    <s v="King/Cal K"/>
    <x v="7"/>
    <n v="460"/>
    <n v="18485.86"/>
  </r>
  <r>
    <x v="4"/>
    <s v="Croscill"/>
    <s v="Signature|Signature|Signature"/>
    <s v="COMFORTER (SET)"/>
    <s v="CC10-0017"/>
    <s v="White"/>
    <s v="Full/Queen"/>
    <x v="7"/>
    <n v="313"/>
    <n v="18477.02"/>
  </r>
  <r>
    <x v="2"/>
    <s v="Madison Park"/>
    <s v="Quebec|Mansfield|Vancouver"/>
    <s v="THROW"/>
    <s v="MP50-2987"/>
    <s v="Seafoam"/>
    <s v="60x70&quot;"/>
    <x v="7"/>
    <n v="1080"/>
    <n v="18473.66"/>
  </r>
  <r>
    <x v="3"/>
    <s v="INK+IVY"/>
    <s v="Stockholm|Halmstad"/>
    <s v="THROW"/>
    <s v="II50-238"/>
    <s v="Taupe"/>
    <s v="50x60&quot;"/>
    <x v="7"/>
    <n v="905"/>
    <n v="18456.849999999999"/>
  </r>
  <r>
    <x v="4"/>
    <s v="Sleep Philosophy"/>
    <s v="Highline|Montview|Montview"/>
    <s v="MATT PAD/TOPPER"/>
    <s v="BASI16-0238"/>
    <s v="White"/>
    <s v="Full"/>
    <x v="7"/>
    <n v="1104"/>
    <n v="18451.55"/>
  </r>
  <r>
    <x v="3"/>
    <s v="Beautyrest"/>
    <s v="Electric Micro Fleece|Electric Micro Fleece|Electric Micro Fleece"/>
    <s v="ELECT BLANKET"/>
    <s v="BR54-0412"/>
    <s v="Grey"/>
    <s v="Full"/>
    <x v="8"/>
    <n v="328"/>
    <n v="18445.29"/>
  </r>
  <r>
    <x v="4"/>
    <s v="Sleep Philosophy"/>
    <s v="1.5&quot; Gel Memory Foam|1.5&quot; Gel Memory Foam|1.5&quot; Gel Memory Foam"/>
    <s v="MATT PAD/TOPPER"/>
    <s v="BASI16-0416"/>
    <s v="Blue"/>
    <s v="Twin XL"/>
    <x v="7"/>
    <n v="675"/>
    <n v="18442.759999999998"/>
  </r>
  <r>
    <x v="7"/>
    <s v="Madison Park"/>
    <s v="1500 Thread Count|1500 Thread Count|1500 Thread Count"/>
    <s v="SHEET/SHEET SET"/>
    <s v="MP20-4842"/>
    <s v="White"/>
    <s v="Cal King"/>
    <x v="7"/>
    <n v="364"/>
    <n v="18409.919999999998"/>
  </r>
  <r>
    <x v="7"/>
    <s v="Beautyrest"/>
    <s v="600 Thread Count|600 Thread Count|600 Thread Count"/>
    <s v="SHEET/SHEET SET"/>
    <s v="BR20-1001"/>
    <s v="Seafoam"/>
    <s v="Cal King"/>
    <x v="7"/>
    <n v="512"/>
    <n v="18408.259999999998"/>
  </r>
  <r>
    <x v="2"/>
    <s v="Super Listing"/>
    <s v="Porter|Evans|Walker"/>
    <s v="COMFORTER (SET)"/>
    <s v="AM10-0454"/>
    <s v="Purple"/>
    <s v="Full"/>
    <x v="4"/>
    <n v="710"/>
    <n v="18404.3"/>
  </r>
  <r>
    <x v="1"/>
    <s v="SunSmart"/>
    <s v="Blakesly|Kagen|Etro"/>
    <s v="WINDOW PANEL"/>
    <s v="SS40-0066"/>
    <s v="Grey"/>
    <s v="50x84&quot;"/>
    <x v="8"/>
    <n v="1120"/>
    <n v="18402.97"/>
  </r>
  <r>
    <x v="7"/>
    <s v="True North by Sleep Philosophy"/>
    <s v="Cozy Cotton Flannel|Cozy Cotton Flannel|Cozy Cotton Flannel"/>
    <s v="SHEET/SHEET SET"/>
    <s v="TN20-0118"/>
    <s v="Tan Solid"/>
    <s v="Queen"/>
    <x v="7"/>
    <n v="751"/>
    <n v="18401.490000000002"/>
  </r>
  <r>
    <x v="7"/>
    <s v="Woolrich"/>
    <s v="Cotton Flannel|Cotton Flannel|Cotton Flannel"/>
    <s v="SHEET/SHEET SET"/>
    <s v="WR20-4011"/>
    <s v="Grey Ski Jump"/>
    <s v="King"/>
    <x v="7"/>
    <n v="524"/>
    <n v="18392.64"/>
  </r>
  <r>
    <x v="5"/>
    <s v="Madison Park"/>
    <s v="Luminous|Luminous|Luminous"/>
    <s v="CANVAS"/>
    <s v="MP95C-0155"/>
    <s v="Blue"/>
    <s v="See below"/>
    <x v="11"/>
    <n v="249"/>
    <n v="18388.599999999999"/>
  </r>
  <r>
    <x v="2"/>
    <s v="Madison Park"/>
    <s v="Bennett|Christian|William"/>
    <s v="COMFORTER (SET)"/>
    <s v="MP10-2420"/>
    <s v="Grey"/>
    <s v="Cal King"/>
    <x v="8"/>
    <n v="220"/>
    <n v="18372.490000000002"/>
  </r>
  <r>
    <x v="8"/>
    <s v="Intelligent Design"/>
    <s v="Larissa|Sophie|Zara"/>
    <s v="COMFORTER (SET)"/>
    <s v="ID10-2419"/>
    <s v="Off-White"/>
    <s v="Full/Queen"/>
    <x v="7"/>
    <n v="483"/>
    <n v="18372.080000000002"/>
  </r>
  <r>
    <x v="4"/>
    <s v="Madison Park"/>
    <s v="Cambria|Parkman|Parkman"/>
    <s v="BLANKET"/>
    <s v="MP51-7647"/>
    <s v="Slate Blue"/>
    <s v="Full/Queen"/>
    <x v="7"/>
    <n v="695"/>
    <n v="18369.47"/>
  </r>
  <r>
    <x v="3"/>
    <s v="Beautyrest"/>
    <s v="Heated Plush|Heated Plush|Heated Plush"/>
    <s v="ELECT BLANKET"/>
    <s v="BR54-1928"/>
    <s v="Teal"/>
    <s v="Twin"/>
    <x v="7"/>
    <n v="379"/>
    <n v="18337.3"/>
  </r>
  <r>
    <x v="2"/>
    <s v="INK+IVY"/>
    <s v="Cairo|Cairo|Cairo"/>
    <s v="COMFORTER (SET)"/>
    <s v="II10-1331"/>
    <s v="Ivory"/>
    <s v="King/Cal K"/>
    <x v="7"/>
    <n v="236"/>
    <n v="18328.400000000001"/>
  </r>
  <r>
    <x v="7"/>
    <s v="Comfort Spaces"/>
    <s v="Cotton Flannel 135GSM|Cotton Flannel 135GSM|Cotton Flannel 135GSM"/>
    <s v="SHEET/SHEET SET"/>
    <s v="CS20-1085"/>
    <s v="Scottish Plaid Blue"/>
    <s v="Queen"/>
    <x v="6"/>
    <n v="660"/>
    <n v="18316.330000000002"/>
  </r>
  <r>
    <x v="11"/>
    <s v="Harbor House Blue"/>
    <s v="Seaside|Seaside|Seaside"/>
    <s v="COVERLET&amp;BEDSPR"/>
    <s v="HH13-1835"/>
    <s v="Navy"/>
    <s v="Full/Queen"/>
    <x v="7"/>
    <n v="228"/>
    <n v="18297.16"/>
  </r>
  <r>
    <x v="2"/>
    <s v="Madison Park"/>
    <s v="Laurel|Vivian|Piedmont"/>
    <s v="COMFORTER (SET)"/>
    <s v="MP10-740"/>
    <s v="White"/>
    <s v="Cal King"/>
    <x v="7"/>
    <n v="277"/>
    <n v="18282.41"/>
  </r>
  <r>
    <x v="2"/>
    <s v="Madison Park"/>
    <s v="Quebec|Mansfield|Vancouver"/>
    <s v="COVERLET&amp;BEDSPR"/>
    <s v="MP13-6486"/>
    <s v="Mocha"/>
    <s v="Full/Queen"/>
    <x v="4"/>
    <n v="493"/>
    <n v="18271.89"/>
  </r>
  <r>
    <x v="8"/>
    <s v="Urban Habitat"/>
    <s v="Brooklyn|Maize|Kay"/>
    <s v="COVERLET&amp;BEDSPR"/>
    <s v="UH13-2208"/>
    <s v="Pink"/>
    <s v="Daybed"/>
    <x v="7"/>
    <n v="302"/>
    <n v="18270.189999999999"/>
  </r>
  <r>
    <x v="3"/>
    <s v="Beautyrest"/>
    <s v="Heated Plush|Heated Plush|Heated Plush"/>
    <s v="ELECT BLANKET"/>
    <s v="BR54-0908"/>
    <s v="Black"/>
    <s v="Full"/>
    <x v="8"/>
    <n v="337"/>
    <n v="18258.52"/>
  </r>
  <r>
    <x v="2"/>
    <s v="Super Listing"/>
    <s v="Blake|Calvin|Owain/Erik"/>
    <s v="COMFORTER (SET)"/>
    <s v="AM10-0128"/>
    <s v="Navy/Blue"/>
    <s v="Twin/Twin "/>
    <x v="7"/>
    <n v="912"/>
    <n v="18253.599999999999"/>
  </r>
  <r>
    <x v="7"/>
    <s v="Madison Park Essentials"/>
    <s v="Satin|Satin|Satin"/>
    <s v="PILLOWCASE"/>
    <s v="MPE21-919"/>
    <s v="Light Grey"/>
    <s v="Standard"/>
    <x v="7"/>
    <n v="2955"/>
    <n v="18242.43"/>
  </r>
  <r>
    <x v="2"/>
    <s v="Madison Park"/>
    <s v="Orly|Eliana|Tamar"/>
    <s v="COMFORTER (SET)"/>
    <s v="MP10-8376"/>
    <s v="Ivory"/>
    <s v="King/Cal K"/>
    <x v="10"/>
    <n v="280"/>
    <n v="18240.830000000002"/>
  </r>
  <r>
    <x v="2"/>
    <s v="Madison Park"/>
    <s v="Blaire|Anderson|Burnett"/>
    <s v="COMFORTER (SET)"/>
    <s v="MP10-950"/>
    <s v="Grey"/>
    <s v="Cal King"/>
    <x v="7"/>
    <n v="231"/>
    <n v="18240.400000000001"/>
  </r>
  <r>
    <x v="4"/>
    <s v="Sharper Image"/>
    <s v="Cooling Touch|Cooling Touch|Cooling Touch"/>
    <s v="BLANKET"/>
    <s v="SI51-0013"/>
    <s v="White"/>
    <s v="King"/>
    <x v="10"/>
    <n v="531"/>
    <n v="18233.849999999999"/>
  </r>
  <r>
    <x v="3"/>
    <s v="Woolrich"/>
    <s v="Burlington|Burlington|Burlington"/>
    <s v="BLANKET"/>
    <s v="WR51-2211"/>
    <s v="Grey"/>
    <s v="Twin"/>
    <x v="0"/>
    <n v="1005"/>
    <n v="18217.27"/>
  </r>
  <r>
    <x v="3"/>
    <s v="Woolrich"/>
    <s v="Burlington|Burlington|Burlington"/>
    <s v="BLANKET"/>
    <s v="WR51-3914"/>
    <s v="Black"/>
    <s v="Full/Queen"/>
    <x v="7"/>
    <n v="764"/>
    <n v="18211.34"/>
  </r>
  <r>
    <x v="1"/>
    <s v="Madison Park"/>
    <s v="Emilia|Natalie|Lillian"/>
    <s v="WINDOW PANEL"/>
    <s v="MP40-6367"/>
    <s v="White"/>
    <s v="50x95&quot; Bla"/>
    <x v="8"/>
    <n v="688"/>
    <n v="18189.330000000002"/>
  </r>
  <r>
    <x v="5"/>
    <s v="Madison Park"/>
    <s v="Avant Garden|Avant Garden|Avant Garden"/>
    <s v="AWD"/>
    <s v="MP95B-0262"/>
    <s v="Multi"/>
    <s v="See below"/>
    <x v="7"/>
    <n v="580"/>
    <n v="18186.400000000001"/>
  </r>
  <r>
    <x v="7"/>
    <s v="True North by Sleep Philosophy"/>
    <s v="Cozy Cotton Flannel|Cozy Cotton Flannel|Cozy Cotton Flannel"/>
    <s v="SHEET/SHEET SET"/>
    <s v="TN20-0353"/>
    <s v="Grey Dots"/>
    <s v="Twin"/>
    <x v="7"/>
    <n v="1093"/>
    <n v="18177.810000000001"/>
  </r>
  <r>
    <x v="3"/>
    <s v="Serta"/>
    <s v="Plush Heated|Plush Heated|Plush Heated"/>
    <s v="ELECT BLANKET"/>
    <s v="ST54-0087"/>
    <s v="Ivory"/>
    <s v="Full"/>
    <x v="7"/>
    <n v="333"/>
    <n v="18173.990000000002"/>
  </r>
  <r>
    <x v="3"/>
    <s v="Intelligent Design"/>
    <s v="Microlight Plush|Microlight Plush|Microlight Plush"/>
    <s v="BLANKET"/>
    <s v="ID51-822"/>
    <s v="Aqua"/>
    <s v="Full/Queen"/>
    <x v="7"/>
    <n v="1216"/>
    <n v="18145.689999999999"/>
  </r>
  <r>
    <x v="3"/>
    <s v="Serta"/>
    <s v="Fleece to Sherpa|Fleece to Sherpa|Fleece to Sherpa"/>
    <s v="ELECT BLANKET"/>
    <s v="ST54-0133"/>
    <s v="Brown"/>
    <s v="Twin"/>
    <x v="7"/>
    <n v="400"/>
    <n v="18136.71"/>
  </r>
  <r>
    <x v="3"/>
    <s v="Madison Park"/>
    <s v="Chloe|Mila|Mila"/>
    <s v="THROW"/>
    <s v="MP50N-5511"/>
    <s v="Blush"/>
    <s v="50x60&quot;"/>
    <x v="7"/>
    <n v="912"/>
    <n v="18118.310000000001"/>
  </r>
  <r>
    <x v="4"/>
    <s v="Sleep Philosophy"/>
    <s v="4&quot; Gel Memory Foam with 3M Cover|4&quot; Gel Memory Foam with 3M Cover|4&quot; Gel Me"/>
    <s v="MATT PAD/TOPPER"/>
    <s v="BASI16-0450"/>
    <s v="White"/>
    <s v="Twin"/>
    <x v="7"/>
    <n v="239"/>
    <n v="18117.12"/>
  </r>
  <r>
    <x v="2"/>
    <s v="Madison Park"/>
    <s v="Bella|Abigail|Florence"/>
    <s v="COMFORTER (SET)"/>
    <s v="MP10-8404"/>
    <s v="Brown"/>
    <s v="Full/Queen"/>
    <x v="7"/>
    <n v="374"/>
    <n v="18106.59"/>
  </r>
  <r>
    <x v="3"/>
    <s v="Serta"/>
    <s v="Parsa AZ|Parsa AZ|Parsa AZ"/>
    <s v="ELECT BLANKET"/>
    <s v="ST54-0030"/>
    <s v="Plum"/>
    <s v="50x60&quot;"/>
    <x v="12"/>
    <n v="583"/>
    <n v="18098.29"/>
  </r>
  <r>
    <x v="3"/>
    <s v="Madison Park"/>
    <s v="Freshspun Basketweave|Freshspun Basketweave|Freshspun Basketweave"/>
    <s v="BLANKET"/>
    <s v="BL51N-0849"/>
    <s v="Natural"/>
    <s v="Full/Queen"/>
    <x v="7"/>
    <n v="959"/>
    <n v="18092.5"/>
  </r>
  <r>
    <x v="3"/>
    <s v="Beautyrest"/>
    <s v="Microplush|Microplush|Microplush"/>
    <s v="ELECT BLANKET"/>
    <s v="BR54-4130"/>
    <s v="Taupe"/>
    <s v="Queen"/>
    <x v="7"/>
    <n v="173"/>
    <n v="18092.47"/>
  </r>
  <r>
    <x v="3"/>
    <s v="Serta"/>
    <s v="Waterproof|Waterproof|Waterproof"/>
    <s v="ELEC MATT PAD"/>
    <s v="ST55-0116"/>
    <s v="White"/>
    <s v="Full"/>
    <x v="7"/>
    <n v="327"/>
    <n v="18086.09"/>
  </r>
  <r>
    <x v="3"/>
    <s v="Intelligent Design"/>
    <s v="Microlight Plush|Microlight Plush|Microlight Plush"/>
    <s v="BLANKET"/>
    <s v="ID51-825"/>
    <s v="Yellow"/>
    <s v="Full/Queen"/>
    <x v="7"/>
    <n v="1202"/>
    <n v="18081.990000000002"/>
  </r>
  <r>
    <x v="2"/>
    <s v="Madison Park Signature"/>
    <s v="Essence|Essence|Essence"/>
    <s v="COMFORTER (SET)"/>
    <s v="MPS10-551"/>
    <s v="Green"/>
    <s v="Queen"/>
    <x v="10"/>
    <n v="95"/>
    <n v="18075.41"/>
  </r>
  <r>
    <x v="11"/>
    <s v="Harbor House Blue"/>
    <s v="Livia|Livia|Livia"/>
    <s v="COMFORTER (SET)"/>
    <s v="HH10-1802"/>
    <s v="Multi"/>
    <s v="Cal King"/>
    <x v="8"/>
    <n v="151"/>
    <n v="18069.89"/>
  </r>
  <r>
    <x v="2"/>
    <s v="Madison Park Essentials"/>
    <s v="Maible|Caldwell|Calla"/>
    <s v="COMFORTER (SET)"/>
    <s v="MPE10-733"/>
    <s v="Purple"/>
    <s v="Full"/>
    <x v="7"/>
    <n v="305"/>
    <n v="18061.22"/>
  </r>
  <r>
    <x v="2"/>
    <s v="Madison Park Essentials"/>
    <s v="Joella|Loretta|Emma"/>
    <s v="COMFORTER (SET)"/>
    <s v="MPE10-811"/>
    <s v="Blush"/>
    <s v="Cal King"/>
    <x v="7"/>
    <n v="160"/>
    <n v="18056.89"/>
  </r>
  <r>
    <x v="2"/>
    <s v="Madison Park"/>
    <s v="Quebec|Mansfield|Vancouver"/>
    <s v="COVERLET&amp;BEDSPR"/>
    <s v="MP13-6130"/>
    <s v="Navy"/>
    <s v="Twin"/>
    <x v="4"/>
    <n v="521"/>
    <n v="18042.62"/>
  </r>
  <r>
    <x v="2"/>
    <s v="Madison Park"/>
    <s v="Donovan|Blaine|Perry"/>
    <s v="COMFORTER (SET)"/>
    <s v="MP10-4346"/>
    <s v="Navy"/>
    <s v="Cal King"/>
    <x v="7"/>
    <n v="230"/>
    <n v="18033.72"/>
  </r>
  <r>
    <x v="7"/>
    <s v="Intelligent Design"/>
    <s v="Cozy Soft|Cozy Soft|Cozy Soft"/>
    <s v="SHEET/SHEET SET"/>
    <s v="ID20-1556"/>
    <s v="Grey/Pink Dots"/>
    <s v="Twin"/>
    <x v="7"/>
    <n v="1034"/>
    <n v="18029.97"/>
  </r>
  <r>
    <x v="7"/>
    <s v="Madison Park"/>
    <s v="3M Microcell|3M Microcell|3M Microcell"/>
    <s v="SHEET/SHEET SET"/>
    <s v="MP20-2385"/>
    <s v="Grey"/>
    <s v="Queen"/>
    <x v="7"/>
    <n v="913"/>
    <n v="18022.36"/>
  </r>
  <r>
    <x v="8"/>
    <s v="Intelligent Design"/>
    <s v="Marsden|James|Eddie"/>
    <s v="COMFORTER (SET)"/>
    <s v="ID10-1730"/>
    <s v="Blue/Grey"/>
    <s v="Twin XL"/>
    <x v="7"/>
    <n v="517"/>
    <n v="18017.98"/>
  </r>
  <r>
    <x v="2"/>
    <s v="Madison Park"/>
    <s v="Dawn|Vanessa|Stella"/>
    <s v="SHOWER CURTAIN"/>
    <s v="MP70-3038"/>
    <s v="Coral"/>
    <s v="72x72&quot;"/>
    <x v="7"/>
    <n v="917"/>
    <n v="18002.439999999999"/>
  </r>
  <r>
    <x v="7"/>
    <s v="Beautyrest"/>
    <s v="600 Thread Count|600 Thread Count|600 Thread Count"/>
    <s v="SHEET/SHEET SET"/>
    <s v="BR20-0993"/>
    <s v="Ivory"/>
    <s v="Cal King"/>
    <x v="7"/>
    <n v="499"/>
    <n v="17995.63"/>
  </r>
  <r>
    <x v="7"/>
    <s v="Beautyrest"/>
    <s v="600 Thread Count|600 Thread Count|600 Thread Count"/>
    <s v="SHEET/SHEET SET"/>
    <s v="BR20-0990"/>
    <s v="Ivory"/>
    <s v="Full"/>
    <x v="7"/>
    <n v="600"/>
    <n v="17995.14"/>
  </r>
  <r>
    <x v="3"/>
    <s v="Serta"/>
    <s v="Freya AZ|Freya AZ|Freya AZ"/>
    <s v="ELECT BLANKET"/>
    <s v="ST54-0191"/>
    <s v="Smoke Grey"/>
    <s v="50x60&quot;"/>
    <x v="6"/>
    <n v="570"/>
    <n v="17983.14"/>
  </r>
  <r>
    <x v="2"/>
    <s v="Super Listing"/>
    <s v="Porter|Evans|Walker"/>
    <s v="DUVET&amp;DUVET SET"/>
    <s v="AM12-0150"/>
    <s v="Blush"/>
    <s v="Queen"/>
    <x v="1"/>
    <n v="840"/>
    <n v="17979.18"/>
  </r>
  <r>
    <x v="6"/>
    <s v="Madison Park"/>
    <s v="Evan|Ethan|Jordan"/>
    <s v="BATH RUG"/>
    <s v="MP72-7334"/>
    <s v="White"/>
    <s v="24x72&quot;"/>
    <x v="7"/>
    <n v="535"/>
    <n v="17972.41"/>
  </r>
  <r>
    <x v="8"/>
    <s v="Mi Zone"/>
    <s v="Brody|Cameron|Bradley"/>
    <s v="COMFORTER (SET)"/>
    <s v="MZ10-098"/>
    <s v="Blue"/>
    <s v="Twin/Twin "/>
    <x v="7"/>
    <n v="624"/>
    <n v="17965.21"/>
  </r>
  <r>
    <x v="2"/>
    <s v="INK+IVY"/>
    <s v="Cairo|Cairo|Cairo"/>
    <s v="COMFORTER (SET)"/>
    <s v="II10-1330"/>
    <s v="Ivory"/>
    <s v="Full/Queen"/>
    <x v="7"/>
    <n v="265"/>
    <n v="17961.509999999998"/>
  </r>
  <r>
    <x v="7"/>
    <s v="Comfort Spaces"/>
    <s v="Cotton Flannel 135GSM|Cotton Flannel 135GSM|Cotton Flannel 135GSM"/>
    <s v="SHEET/SHEET SET"/>
    <s v="CS20-0356"/>
    <s v="Plaid Grey"/>
    <s v="Queen"/>
    <x v="6"/>
    <n v="744"/>
    <n v="17960.16"/>
  </r>
  <r>
    <x v="1"/>
    <s v="Madison Park"/>
    <s v="Amherst|Eastridge|Salem"/>
    <s v="VALANCE"/>
    <s v="MP41-2231"/>
    <s v="Navy"/>
    <s v="50x18&quot;"/>
    <x v="7"/>
    <n v="1780"/>
    <n v="17933.560000000001"/>
  </r>
  <r>
    <x v="3"/>
    <s v="True North by Sleep Philosophy"/>
    <s v="Sherpa|Sherpa|Sherpa"/>
    <s v="ELECT BLANKET"/>
    <s v="TN54-0498"/>
    <s v="Blue"/>
    <s v="King"/>
    <x v="7"/>
    <n v="203"/>
    <n v="17927.560000000001"/>
  </r>
  <r>
    <x v="4"/>
    <s v="Madison Park"/>
    <s v="Haven Plush|Haven Plush|Haven Plush"/>
    <s v="MATT PAD/TOPPER"/>
    <s v="CO16-370"/>
    <s v="White"/>
    <s v="Twin"/>
    <x v="2"/>
    <n v="1044"/>
    <n v="17915.04"/>
  </r>
  <r>
    <x v="11"/>
    <s v="Harbor House Blue"/>
    <s v="Morgan|Morgan|Morgan"/>
    <s v="COMFORTER (SET)"/>
    <s v="HH10-1827"/>
    <s v="White/Grey"/>
    <s v="Cal King"/>
    <x v="0"/>
    <n v="144"/>
    <n v="17913.099999999999"/>
  </r>
  <r>
    <x v="8"/>
    <s v="Urban Habitat Kids"/>
    <s v="Callie|Ensley|Kelsey"/>
    <s v="COMFORTER (SET)"/>
    <s v="UHK10-0126"/>
    <s v="Lavender"/>
    <s v="Twin"/>
    <x v="7"/>
    <n v="292"/>
    <n v="17900.669999999998"/>
  </r>
  <r>
    <x v="7"/>
    <s v="Madison Park"/>
    <s v="800 Thread Count|800 Thread Count|800 Thread Count"/>
    <s v="SHEET/SHEET SET"/>
    <s v="MP20-6422"/>
    <s v="Charcoal"/>
    <s v="Queen"/>
    <x v="7"/>
    <n v="504"/>
    <n v="17899.599999999999"/>
  </r>
  <r>
    <x v="1"/>
    <s v="Madison Park"/>
    <s v="Kyler|Suvi|Juno"/>
    <s v="WINDOW PANEL"/>
    <s v="MP40-7971"/>
    <s v="White"/>
    <s v="34x64&quot;"/>
    <x v="11"/>
    <n v="423"/>
    <n v="17894.72"/>
  </r>
  <r>
    <x v="8"/>
    <s v="Intelligent Design"/>
    <s v="Lucy|Vera|Elise"/>
    <s v="DUVET&amp;DUVET SET"/>
    <s v="ID12-2195"/>
    <s v="Pink"/>
    <s v="Full/Queen"/>
    <x v="7"/>
    <n v="519"/>
    <n v="17894.3"/>
  </r>
  <r>
    <x v="1"/>
    <s v="Madison Park"/>
    <s v="Anaheim|Salford|Preston"/>
    <s v="WINDOW PANEL"/>
    <s v="MP40-8274"/>
    <s v="Grey"/>
    <s v="50x84&quot;"/>
    <x v="7"/>
    <n v="964"/>
    <n v="17888.650000000001"/>
  </r>
  <r>
    <x v="7"/>
    <s v="Comfort Spaces"/>
    <s v="Cotton Flannel 135GSM|Cotton Flannel 135GSM|Cotton Flannel 135GSM"/>
    <s v="SHEET/SHEET SET"/>
    <s v="CS20-1086"/>
    <s v="Scottish Plaid Blue"/>
    <s v="King"/>
    <x v="5"/>
    <n v="579"/>
    <n v="17862.150000000001"/>
  </r>
  <r>
    <x v="3"/>
    <s v="Beautyrest"/>
    <s v="Electric Micro Fleece|Electric Micro Fleece|Electric Micro Fleece"/>
    <s v="ELECT BLANKET"/>
    <s v="BR54-0411"/>
    <s v="Grey"/>
    <s v="Twin"/>
    <x v="8"/>
    <n v="351"/>
    <n v="17854.41"/>
  </r>
  <r>
    <x v="2"/>
    <s v="Super Listing"/>
    <s v="Boulder Stripe|Cascade Stripe|Highland Stripe"/>
    <s v="COMFORTER (SET)"/>
    <s v="AM10-0028"/>
    <s v="Black"/>
    <s v="Twin/Twin "/>
    <x v="4"/>
    <n v="683"/>
    <n v="17830.52"/>
  </r>
  <r>
    <x v="3"/>
    <s v="INK+IVY"/>
    <s v="Bree Knit|Bree Knit|Bree Knit"/>
    <s v="BLANKET"/>
    <s v="II51-725"/>
    <s v="Ivory"/>
    <s v="Full/Queen"/>
    <x v="7"/>
    <n v="450"/>
    <n v="17830.09"/>
  </r>
  <r>
    <x v="7"/>
    <s v="Intelligent Design"/>
    <s v="Cozy Soft|Cozy Soft|Cozy Soft"/>
    <s v="SHEET/SHEET SET"/>
    <s v="ID20-1532"/>
    <s v="Pink Llamas"/>
    <s v="Twin"/>
    <x v="7"/>
    <n v="1009"/>
    <n v="17796.189999999999"/>
  </r>
  <r>
    <x v="7"/>
    <s v="Woolrich"/>
    <s v="Cotton Flannel|Cotton Flannel|Cotton Flannel"/>
    <s v="SHEET/SHEET SET"/>
    <s v="WR20-1801"/>
    <s v="Red Plaid"/>
    <s v="Cal King"/>
    <x v="7"/>
    <n v="527"/>
    <n v="17794.78"/>
  </r>
  <r>
    <x v="6"/>
    <s v="Madison Park Essentials"/>
    <s v="Saben|Barret|Seth"/>
    <s v="SHOWER CURTAIN"/>
    <s v="MPE70-1029"/>
    <s v="Aqua/Grey"/>
    <s v="72x72&quot;"/>
    <x v="7"/>
    <n v="1171"/>
    <n v="17780.099999999999"/>
  </r>
  <r>
    <x v="4"/>
    <s v="Sleep Philosophy"/>
    <s v="Year Round Warmth|Year Round Warmth|Year Round Warmth"/>
    <s v="COMFORTER (SET)"/>
    <s v="BASI10-0292"/>
    <s v="White"/>
    <s v="King"/>
    <x v="7"/>
    <n v="305"/>
    <n v="17779.07"/>
  </r>
  <r>
    <x v="7"/>
    <s v="Beautyrest"/>
    <s v="600 Thread Count|600 Thread Count|600 Thread Count"/>
    <s v="SHEET/SHEET SET"/>
    <s v="BR20-1002"/>
    <s v="Blue"/>
    <s v="Full"/>
    <x v="7"/>
    <n v="597"/>
    <n v="17778.36"/>
  </r>
  <r>
    <x v="7"/>
    <s v="Intelligent Design"/>
    <s v="Cozy Soft|Cozy Soft|Cozy Soft"/>
    <s v="SHEET/SHEET SET"/>
    <s v="ID20-1550"/>
    <s v="Seafoam Foxes"/>
    <s v="Full"/>
    <x v="7"/>
    <n v="790"/>
    <n v="17771.03"/>
  </r>
  <r>
    <x v="3"/>
    <s v="Madison Park"/>
    <s v="Egyptian Cotton|Egyptian Cotton|Egyptian Cotton"/>
    <s v="BLANKET"/>
    <s v="MP51N-6363"/>
    <s v="Rose"/>
    <s v="Twin"/>
    <x v="7"/>
    <n v="627"/>
    <n v="17756.82"/>
  </r>
  <r>
    <x v="4"/>
    <s v="Madison Park"/>
    <s v="Windom|Prospect|Prospect"/>
    <s v="BLANKET"/>
    <s v="MP51-8135"/>
    <s v="Burgundy"/>
    <s v="Full/Queen"/>
    <x v="7"/>
    <n v="796"/>
    <n v="17754.25"/>
  </r>
  <r>
    <x v="6"/>
    <s v="Madison Park Essentials"/>
    <s v="Maible|Caldwell|Calla"/>
    <s v="SHOWER CURTAIN"/>
    <s v="MPE70-816"/>
    <s v="Purple"/>
    <s v="72x72&quot;"/>
    <x v="7"/>
    <n v="1178"/>
    <n v="17754.12"/>
  </r>
  <r>
    <x v="2"/>
    <s v="Madison Park"/>
    <s v="Genevieve|Abigail|Beverly"/>
    <s v="COMFORTER (SET)"/>
    <s v="MP10-6569"/>
    <s v="Taupe/Brown"/>
    <s v="Cal King"/>
    <x v="7"/>
    <n v="269"/>
    <n v="17748.22"/>
  </r>
  <r>
    <x v="2"/>
    <s v="Madison Park"/>
    <s v="Lori|Monroe|Tessa"/>
    <s v="COMFORTER (SET)"/>
    <s v="MP10-8433"/>
    <s v="Black/Silver"/>
    <s v="Full/Queen"/>
    <x v="7"/>
    <n v="378"/>
    <n v="17736.75"/>
  </r>
  <r>
    <x v="7"/>
    <s v="Comfort Spaces"/>
    <s v="Cotton 144TC|Cotton 144TC|Cotton 144TC"/>
    <s v="SHEET/SHEET SET"/>
    <s v="CS20-0572"/>
    <s v="Lama Multi"/>
    <s v="Full"/>
    <x v="6"/>
    <n v="929"/>
    <n v="17735.73"/>
  </r>
  <r>
    <x v="1"/>
    <s v="Madison Park"/>
    <s v="Beals|Barnet|Bayer"/>
    <s v="WINDOW PANEL"/>
    <s v="MP40-7495"/>
    <s v="Natural"/>
    <s v="50x84&quot;"/>
    <x v="7"/>
    <n v="1026"/>
    <n v="17722.740000000002"/>
  </r>
  <r>
    <x v="3"/>
    <s v="Madison Park"/>
    <s v="Adelyn|Aurora|Aurora"/>
    <s v="COMFORTER (SET)"/>
    <s v="MP10-4801"/>
    <s v="Ivory"/>
    <s v="Twin/Twin "/>
    <x v="4"/>
    <n v="543"/>
    <n v="17706.669999999998"/>
  </r>
  <r>
    <x v="2"/>
    <s v="Madison Park"/>
    <s v="Violette|Juliana|Valeria"/>
    <s v="DUVET&amp;DUVET SET"/>
    <s v="MP12-7142"/>
    <s v="Ivory/Taupe"/>
    <s v="Full/Queen"/>
    <x v="7"/>
    <n v="308"/>
    <n v="17693.32"/>
  </r>
  <r>
    <x v="7"/>
    <s v="True North by Sleep Philosophy"/>
    <s v="Cozy Cotton Flannel|Cozy Cotton Flannel|Cozy Cotton Flannel"/>
    <s v="SHEET/SHEET SET"/>
    <s v="TN20-0571"/>
    <s v="Gray Herringbone Check"/>
    <s v="Full"/>
    <x v="7"/>
    <n v="780"/>
    <n v="17688.68"/>
  </r>
  <r>
    <x v="3"/>
    <s v="Beautyrest"/>
    <s v="Heated Berber Wrap|Heated Berber Wrap|Heated Berber Wrap"/>
    <s v="ELECT BLANKET"/>
    <s v="BR54-0828"/>
    <s v="Tan Plaid"/>
    <s v="50x64&quot;"/>
    <x v="6"/>
    <n v="500"/>
    <n v="17674.580000000002"/>
  </r>
  <r>
    <x v="2"/>
    <s v="Super Listing"/>
    <s v="Porter|Evans|Walker"/>
    <s v="COMFORTER (SET)"/>
    <s v="AM10-0134"/>
    <s v="Sage"/>
    <s v="Twin/Twin "/>
    <x v="1"/>
    <n v="791"/>
    <n v="17653.810000000001"/>
  </r>
  <r>
    <x v="1"/>
    <s v="Madison Park"/>
    <s v="Eastfield|Lyndon|Wren"/>
    <s v="WINDOW PANEL"/>
    <s v="MP40-7810"/>
    <s v="Teak"/>
    <s v="29x64&quot;"/>
    <x v="7"/>
    <n v="553"/>
    <n v="17634.71"/>
  </r>
  <r>
    <x v="2"/>
    <s v="Comfort Spaces"/>
    <s v="Kienna|Kienna|Kienna"/>
    <s v="COVERLET&amp;BEDSPR"/>
    <s v="CS13-1496"/>
    <s v="White"/>
    <s v="King/Cal K"/>
    <x v="6"/>
    <n v="447"/>
    <n v="17623.61"/>
  </r>
  <r>
    <x v="7"/>
    <s v="Madison Park"/>
    <s v="3M Microcell|3M Microcell|3M Microcell"/>
    <s v="SHEET/SHEET SET"/>
    <s v="MP20-1187"/>
    <s v="Blue"/>
    <s v="Queen"/>
    <x v="7"/>
    <n v="897"/>
    <n v="17606.400000000001"/>
  </r>
  <r>
    <x v="2"/>
    <s v="Super Listing"/>
    <s v="Camden|Reese|Leighton"/>
    <s v="COMFORTER (SET)"/>
    <s v="AM10-0108"/>
    <s v="Neutral"/>
    <s v="King"/>
    <x v="4"/>
    <n v="379"/>
    <n v="17592.77"/>
  </r>
  <r>
    <x v="1"/>
    <s v="Intelligent Design"/>
    <s v="Raina|Khloe|Arielle"/>
    <s v="WINDOW PANEL"/>
    <s v="ID40-1808"/>
    <s v="White/Silver"/>
    <s v="50x84&quot;"/>
    <x v="7"/>
    <n v="814"/>
    <n v="17589.47"/>
  </r>
  <r>
    <x v="3"/>
    <s v="Intelligent Design"/>
    <s v="Microlight Plush|Microlight Plush|Microlight Plush"/>
    <s v="BLANKET"/>
    <s v="ID51-829"/>
    <s v="Grey"/>
    <s v="King"/>
    <x v="7"/>
    <n v="981"/>
    <n v="17584.310000000001"/>
  </r>
  <r>
    <x v="1"/>
    <s v="SunSmart"/>
    <s v="Maya|Arlie|Rune"/>
    <s v="WINDOW PANEL"/>
    <s v="SS40-0108"/>
    <s v="Grey"/>
    <s v="100x84&quot; Bl"/>
    <x v="7"/>
    <n v="624"/>
    <n v="17579.39"/>
  </r>
  <r>
    <x v="3"/>
    <s v="Woolrich"/>
    <s v="Burlington|Burlington|Burlington"/>
    <s v="BLANKET"/>
    <s v="WR51-3915"/>
    <s v="Black"/>
    <s v="King"/>
    <x v="7"/>
    <n v="593"/>
    <n v="17578.099999999999"/>
  </r>
  <r>
    <x v="1"/>
    <s v="Madison Park"/>
    <s v="Galen|Colm|Paxton"/>
    <s v="WINDOW PANEL"/>
    <s v="MP40-7320"/>
    <s v="Blue"/>
    <s v="35x64&quot;"/>
    <x v="7"/>
    <n v="454"/>
    <n v="17575.349999999999"/>
  </r>
  <r>
    <x v="2"/>
    <s v="Madison Park"/>
    <s v="Isla|Loleta|Lian"/>
    <s v="DUVET&amp;DUVET SET"/>
    <s v="MP12-5806"/>
    <s v="Blue"/>
    <s v="Full/Queen"/>
    <x v="7"/>
    <n v="506"/>
    <n v="17564.689999999999"/>
  </r>
  <r>
    <x v="2"/>
    <s v="510 Design"/>
    <s v="Powell|Kingwood|Elmore"/>
    <s v="COMFORTER (SET)"/>
    <s v="5DS10-0294"/>
    <s v="Dark Grey"/>
    <s v="Queen"/>
    <x v="10"/>
    <n v="323"/>
    <n v="17550.349999999999"/>
  </r>
  <r>
    <x v="7"/>
    <s v="Sleep Philosophy"/>
    <s v="Smart Cool Microfiber|Smart Cool Microfiber|Smart Cool Microfiber"/>
    <s v="SHEET/SHEET SET"/>
    <s v="SHET20-962"/>
    <s v="Grey"/>
    <s v="Queen"/>
    <x v="7"/>
    <n v="871"/>
    <n v="17548.72"/>
  </r>
  <r>
    <x v="2"/>
    <s v="Madison Park Essentials"/>
    <s v="Maible|Caldwell|Calla"/>
    <s v="COMFORTER (SET)"/>
    <s v="MPE10-728"/>
    <s v="Aqua"/>
    <s v="Full"/>
    <x v="7"/>
    <n v="290"/>
    <n v="17520.02"/>
  </r>
  <r>
    <x v="3"/>
    <s v="Madison Park"/>
    <s v="Freshspun Basketweave|Freshspun Basketweave|Freshspun Basketweave"/>
    <s v="BLANKET"/>
    <s v="BL51N-0861"/>
    <s v="Khaki"/>
    <s v="Full/Queen"/>
    <x v="7"/>
    <n v="941"/>
    <n v="17519.79"/>
  </r>
  <r>
    <x v="3"/>
    <s v="Woolrich"/>
    <s v="Alton|Alton|Alton"/>
    <s v="COMFORTER (SET)"/>
    <s v="WR10-3328"/>
    <s v="Tan Plaid"/>
    <s v="King"/>
    <x v="7"/>
    <n v="279"/>
    <n v="17492.18"/>
  </r>
  <r>
    <x v="7"/>
    <s v="Madison Park"/>
    <s v="3M Microcell|3M Microcell|3M Microcell"/>
    <s v="SHEET/SHEET SET"/>
    <s v="MP20-4391"/>
    <s v="Blush"/>
    <s v="Queen"/>
    <x v="7"/>
    <n v="857"/>
    <n v="17482.560000000001"/>
  </r>
  <r>
    <x v="2"/>
    <s v="510 Design"/>
    <s v="Otto|Nash|Trace"/>
    <s v="COVERLET&amp;BEDSPR"/>
    <s v="5DS13-0029"/>
    <s v="White"/>
    <s v="King/Cal K"/>
    <x v="7"/>
    <n v="606"/>
    <n v="17474.099999999999"/>
  </r>
  <r>
    <x v="3"/>
    <s v="Serta"/>
    <s v="Fleece to Sherpa|Fleece to Sherpa|Fleece to Sherpa"/>
    <s v="ELECT BLANKET"/>
    <s v="ST54-0106"/>
    <s v="Ivory"/>
    <s v="Twin"/>
    <x v="7"/>
    <n v="382"/>
    <n v="17471.830000000002"/>
  </r>
  <r>
    <x v="3"/>
    <s v="Madison Park"/>
    <s v="Dream Soft|Dream Soft|Dream Soft"/>
    <s v="BLANKET"/>
    <s v="BR51-4441"/>
    <s v="Grey"/>
    <s v="Full/Queen"/>
    <x v="7"/>
    <n v="789"/>
    <n v="17470.150000000001"/>
  </r>
  <r>
    <x v="3"/>
    <s v="Madison Park"/>
    <s v="Liquid Cotton|Liquid Cotton|Liquid Cotton"/>
    <s v="BLANKET"/>
    <s v="MP51N-8380"/>
    <s v="Navy"/>
    <s v="Full/Queen"/>
    <x v="7"/>
    <n v="658"/>
    <n v="17470.060000000001"/>
  </r>
  <r>
    <x v="11"/>
    <s v="Harbor House Blue"/>
    <s v="Lorelai|Lorelai|Lorelai"/>
    <s v="COMFORTER (SET)"/>
    <s v="HH10-1621"/>
    <s v="Multi"/>
    <s v="Cal King"/>
    <x v="8"/>
    <n v="144"/>
    <n v="17457.2"/>
  </r>
  <r>
    <x v="1"/>
    <s v="Madison Park"/>
    <s v="Leilani|Kauna|Maui"/>
    <s v="WINDOW PANEL"/>
    <s v="MP40-4379"/>
    <s v="White"/>
    <s v="50x63&quot;"/>
    <x v="8"/>
    <n v="1406"/>
    <n v="17439.939999999999"/>
  </r>
  <r>
    <x v="1"/>
    <s v="Madison Park"/>
    <s v="Kyler|Suvi|Juno"/>
    <s v="WINDOW PANEL"/>
    <s v="MP40-7982"/>
    <s v="Natural"/>
    <s v="35x64&quot;"/>
    <x v="11"/>
    <n v="403"/>
    <n v="17368.95"/>
  </r>
  <r>
    <x v="7"/>
    <s v="True North by Sleep Philosophy"/>
    <s v="Cozy Cotton Flannel|Cozy Cotton Flannel|Cozy Cotton Flannel"/>
    <s v="SHEET/SHEET SET"/>
    <s v="TN20-0080"/>
    <s v="Red Plaid"/>
    <s v="Cal King"/>
    <x v="7"/>
    <n v="581"/>
    <n v="17368.57"/>
  </r>
  <r>
    <x v="7"/>
    <s v="Beautyrest"/>
    <s v="1000 Thread Count|1000 Thread Count|1000 Thread Count"/>
    <s v="SHEET/SHEET SET"/>
    <s v="BR20-1883"/>
    <s v="Ivory"/>
    <s v="Full"/>
    <x v="7"/>
    <n v="514"/>
    <n v="17365.07"/>
  </r>
  <r>
    <x v="7"/>
    <s v="Beautyrest Platinum"/>
    <s v="400TC Liquid Cotton"/>
    <s v="SHEET/SHEET SET"/>
    <s v="BRP20-0085C"/>
    <s v="Plum"/>
    <s v="Queen"/>
    <x v="2"/>
    <n v="496"/>
    <n v="17360"/>
  </r>
  <r>
    <x v="7"/>
    <s v="Beautyrest"/>
    <s v="Oversized Cotton Flannel|Oversized Cotton Flannel|Oversized Cotton Flannel"/>
    <s v="SHEET/SHEET SET"/>
    <s v="BR20-1854"/>
    <s v="Grey Windowpane"/>
    <s v="King"/>
    <x v="7"/>
    <n v="516"/>
    <n v="17358.810000000001"/>
  </r>
  <r>
    <x v="7"/>
    <s v="True North by Sleep Philosophy"/>
    <s v="Micro Fleece|Micro Fleece|Micro Fleece"/>
    <s v="SHEET/SHEET SET"/>
    <s v="SHET20-736"/>
    <s v="Grey"/>
    <s v="Cal King"/>
    <x v="7"/>
    <n v="502"/>
    <n v="17344.96"/>
  </r>
  <r>
    <x v="3"/>
    <s v="INK+IVY"/>
    <s v="Bree Knit|Bree Knit|Bree Knit"/>
    <s v="THROW"/>
    <s v="II50-1138"/>
    <s v="Grey"/>
    <s v="50x60&quot;"/>
    <x v="7"/>
    <n v="876"/>
    <n v="17343.13"/>
  </r>
  <r>
    <x v="6"/>
    <s v="Madison Park"/>
    <s v="Sophie|Lauren|Ashley"/>
    <s v="SHOWER CURTAIN"/>
    <s v="MP70-7471"/>
    <s v="Blush"/>
    <s v="72x72&quot;"/>
    <x v="7"/>
    <n v="962"/>
    <n v="17332.900000000001"/>
  </r>
  <r>
    <x v="8"/>
    <s v="Intelligent Design"/>
    <s v="Felicia|Isabel|Alyssa"/>
    <s v="COMFORTER (SET)"/>
    <s v="ID10-1942"/>
    <s v="Black"/>
    <s v="Twin/Twin "/>
    <x v="0"/>
    <n v="531"/>
    <n v="17327.55"/>
  </r>
  <r>
    <x v="3"/>
    <s v="Serta"/>
    <s v="Waterproof|Waterproof|Waterproof"/>
    <s v="ELEC MATT PAD"/>
    <s v="ST55-0119"/>
    <s v="White"/>
    <s v="Cal King"/>
    <x v="7"/>
    <n v="202"/>
    <n v="17316.72"/>
  </r>
  <r>
    <x v="2"/>
    <s v="Comfort Spaces"/>
    <s v="Kate"/>
    <s v="COMFORTER (SET)"/>
    <s v="CS10-1323"/>
    <s v="Grey/Purple"/>
    <s v="Twin XL"/>
    <x v="6"/>
    <n v="631"/>
    <n v="17306.689999999999"/>
  </r>
  <r>
    <x v="2"/>
    <s v="Madison Park"/>
    <s v="Pebble Beach|Pacific Grove|Ocean View"/>
    <s v="COMFORTER (SET)"/>
    <s v="MP10-2706"/>
    <s v="Coral"/>
    <s v="Cal King"/>
    <x v="7"/>
    <n v="202"/>
    <n v="17304.03"/>
  </r>
  <r>
    <x v="2"/>
    <s v="Madison Park Essentials"/>
    <s v="Jaxon|Deacon|Ryder"/>
    <s v="COMFORTER (SET)"/>
    <s v="MPE10-1032"/>
    <s v="Aqua/Grey"/>
    <s v="Full"/>
    <x v="7"/>
    <n v="436"/>
    <n v="17301.86"/>
  </r>
  <r>
    <x v="7"/>
    <s v="True North by Sleep Philosophy"/>
    <s v="Cozy Cotton Flannel|Cozy Cotton Flannel|Cozy Cotton Flannel"/>
    <s v="SHEET/SHEET SET"/>
    <s v="TN20-0381"/>
    <s v="Grey Dogs"/>
    <s v="King"/>
    <x v="7"/>
    <n v="573"/>
    <n v="17289.71"/>
  </r>
  <r>
    <x v="8"/>
    <s v="Urban Habitat"/>
    <s v="Brooklyn|Maize|Kay"/>
    <s v="DUVET&amp;DUVET SET"/>
    <s v="UH12-0202"/>
    <s v="Ivory"/>
    <s v="Full/Queen"/>
    <x v="7"/>
    <n v="264"/>
    <n v="17274.759999999998"/>
  </r>
  <r>
    <x v="2"/>
    <s v="Madison Park"/>
    <s v="Baxter|Mason|Grant"/>
    <s v="COMFORTER (SET)"/>
    <s v="MP10-350"/>
    <s v="Seafoam/Sage"/>
    <s v="Cal King"/>
    <x v="7"/>
    <n v="232"/>
    <n v="17270.259999999998"/>
  </r>
  <r>
    <x v="2"/>
    <s v="Madison Park"/>
    <s v="Ridge|Pioneer|Warren"/>
    <s v="DUVET&amp;DUVET SET"/>
    <s v="MP12-7215"/>
    <s v="Neutral"/>
    <s v="Full/Queen"/>
    <x v="7"/>
    <n v="321"/>
    <n v="17269.87"/>
  </r>
  <r>
    <x v="3"/>
    <s v="Beautyrest"/>
    <s v="Heated Berber Wrap|Heated Berber Wrap|Heated Berber Wrap"/>
    <s v="ELECT BLANKET"/>
    <s v="BR54-0898"/>
    <s v="Tan"/>
    <s v="50x64&quot;"/>
    <x v="6"/>
    <n v="498"/>
    <n v="17268.400000000001"/>
  </r>
  <r>
    <x v="2"/>
    <s v="Comfort Spaces"/>
    <s v="Kate"/>
    <s v="COVERLET&amp;BEDSPR"/>
    <s v="CS14-1327"/>
    <s v="Grey/Purple"/>
    <s v="Twin/Twin "/>
    <x v="6"/>
    <n v="950"/>
    <n v="17250.13"/>
  </r>
  <r>
    <x v="3"/>
    <s v="Intelligent Design"/>
    <s v="Brielle|Ella|Ella"/>
    <s v="COMFORTER (SET)"/>
    <s v="ID10-2252"/>
    <s v="Natural"/>
    <s v="Twin/Twin "/>
    <x v="7"/>
    <n v="596"/>
    <n v="17246.11"/>
  </r>
  <r>
    <x v="7"/>
    <s v="Comfort Spaces"/>
    <s v="Cotton Flannel 135GSM|Cotton Flannel 135GSM|Cotton Flannel 135GSM"/>
    <s v="SHEET/SHEET SET"/>
    <s v="CS20-0362"/>
    <s v="Plaid Grey/Red"/>
    <s v="King"/>
    <x v="6"/>
    <n v="652"/>
    <n v="17245.400000000001"/>
  </r>
  <r>
    <x v="8"/>
    <s v="Intelligent Design"/>
    <s v="Loretta|Eleni|Blaire"/>
    <s v="COMFORTER (SET)"/>
    <s v="ID10-1376"/>
    <s v="Navy"/>
    <s v="Full"/>
    <x v="8"/>
    <n v="489"/>
    <n v="17241.91"/>
  </r>
  <r>
    <x v="2"/>
    <s v="INK+IVY"/>
    <s v="Camila|Camila|Camila"/>
    <s v="BED SKIRT&amp;SHAM"/>
    <s v="II11-229"/>
    <s v="Taupe"/>
    <s v="Euro Sham"/>
    <x v="4"/>
    <n v="1131"/>
    <n v="17238.75"/>
  </r>
  <r>
    <x v="2"/>
    <s v="Madison Park"/>
    <s v="Ridge|Pioneer|Warren"/>
    <s v="COMFORTER (SET)"/>
    <s v="MP10-4678"/>
    <s v="Grey"/>
    <s v="Cal King"/>
    <x v="8"/>
    <n v="234"/>
    <n v="17226.21"/>
  </r>
  <r>
    <x v="2"/>
    <s v="Woolrich"/>
    <s v="Bear|Bear|Bear"/>
    <s v="NORMAL PILLOW"/>
    <s v="WR30-2189"/>
    <s v="White"/>
    <s v="18x18&quot;"/>
    <x v="7"/>
    <n v="1465"/>
    <n v="17225.509999999998"/>
  </r>
  <r>
    <x v="7"/>
    <s v="Beautyrest"/>
    <s v="600 Thread Count|600 Thread Count|600 Thread Count"/>
    <s v="SHEET/SHEET SET"/>
    <s v="BR20-4701"/>
    <s v="Black"/>
    <s v="Queen"/>
    <x v="7"/>
    <n v="522"/>
    <n v="17224.88"/>
  </r>
  <r>
    <x v="3"/>
    <s v="Woolrich"/>
    <s v="Alton|Alton|Alton"/>
    <s v="COMFORTER (SET)"/>
    <s v="WR10-2884"/>
    <s v="Brown/Ivory"/>
    <s v="Full/Queen"/>
    <x v="7"/>
    <n v="309"/>
    <n v="17219.78"/>
  </r>
  <r>
    <x v="3"/>
    <s v="Serta"/>
    <s v="Fleece to Sherpa|Fleece to Sherpa|Fleece to Sherpa"/>
    <s v="ELECT BLANKET"/>
    <s v="ST54-0137"/>
    <s v="Light Grey"/>
    <s v="Twin"/>
    <x v="7"/>
    <n v="380"/>
    <n v="17208.29"/>
  </r>
  <r>
    <x v="3"/>
    <s v="Woolrich"/>
    <s v="Burlington|Burlington|Burlington"/>
    <s v="BLANKET"/>
    <s v="WR51-3910"/>
    <s v="Green"/>
    <s v="Twin"/>
    <x v="4"/>
    <n v="937"/>
    <n v="17195.47"/>
  </r>
  <r>
    <x v="8"/>
    <s v="Comfort Spaces"/>
    <s v="Phillips"/>
    <s v="COMFORTER (SET)"/>
    <s v="CS10-1073"/>
    <s v="Ivory"/>
    <s v="Full/Queen"/>
    <x v="12"/>
    <n v="391"/>
    <n v="17192.650000000001"/>
  </r>
  <r>
    <x v="4"/>
    <s v="Sleep Philosophy"/>
    <s v="Microfiber with HeiQ Smart Temp|Microfiber with HeiQ Smart Temp|Microfiber"/>
    <s v="COMFORTER (SET)"/>
    <s v="BASI10-0582"/>
    <s v="White"/>
    <s v="Full/Queen"/>
    <x v="7"/>
    <n v="614"/>
    <n v="17177.59"/>
  </r>
  <r>
    <x v="4"/>
    <s v="Sleep Philosophy"/>
    <s v="1.5&quot; Gel Memory Foam|1.5&quot; Gel Memory Foam|1.5&quot; Gel Memory Foam"/>
    <s v="MATT PAD/TOPPER"/>
    <s v="BASI16-0383"/>
    <s v="Blue"/>
    <s v="Queen"/>
    <x v="7"/>
    <n v="418"/>
    <n v="17176.84"/>
  </r>
  <r>
    <x v="7"/>
    <s v="Comfort Spaces"/>
    <s v="Cotton 144TC|Cotton 144TC|Cotton 144TC"/>
    <s v="SHEET/SHEET SET"/>
    <s v="CS20-1655"/>
    <s v="Good Vibes"/>
    <s v="Twin XL"/>
    <x v="6"/>
    <n v="1043"/>
    <n v="17150.900000000001"/>
  </r>
  <r>
    <x v="3"/>
    <s v="Madison Park"/>
    <s v="Duke|York|York"/>
    <s v="NORMAL PILLOW"/>
    <s v="MP30-5785"/>
    <s v="Blue"/>
    <s v="20x20&quot;"/>
    <x v="7"/>
    <n v="1132"/>
    <n v="17138.46"/>
  </r>
  <r>
    <x v="8"/>
    <s v="Intelligent Design"/>
    <s v="Blake|Liam|Reeve"/>
    <s v="COMFORTER (SET)"/>
    <s v="ID10-2332"/>
    <s v="Tan/Gray"/>
    <s v="Twin/Twin "/>
    <x v="7"/>
    <n v="630"/>
    <n v="17135.669999999998"/>
  </r>
  <r>
    <x v="6"/>
    <s v="Madison Park"/>
    <s v="Spa Waffle|Spa Waffle|Spa Waffle"/>
    <s v="SHOWER CURTAIN"/>
    <s v="MP70-8452"/>
    <s v="Charcoal"/>
    <s v="72x84&quot;"/>
    <x v="7"/>
    <n v="972"/>
    <n v="17121.78"/>
  </r>
  <r>
    <x v="1"/>
    <s v="Madison Park"/>
    <s v="Rosette|Florah|Bloom"/>
    <s v="WINDOW PANEL"/>
    <s v="MP40-5645"/>
    <s v="White"/>
    <s v="50x84&quot;"/>
    <x v="8"/>
    <n v="1054"/>
    <n v="17115.89"/>
  </r>
  <r>
    <x v="7"/>
    <s v="Woolrich"/>
    <s v="Cotton Flannel|Cotton Flannel|Cotton Flannel"/>
    <s v="SHEET/SHEET SET"/>
    <s v="WR20-2286"/>
    <s v="Red/Black Buffalo Check"/>
    <s v="King"/>
    <x v="7"/>
    <n v="501"/>
    <n v="17114.509999999998"/>
  </r>
  <r>
    <x v="3"/>
    <s v="Serta"/>
    <s v="Waterproof|Waterproof|Waterproof"/>
    <s v="ELEC MATT PAD"/>
    <s v="ST55-0115"/>
    <s v="White"/>
    <s v="Twin XL"/>
    <x v="7"/>
    <n v="352"/>
    <n v="17107"/>
  </r>
  <r>
    <x v="2"/>
    <s v="Madison Park"/>
    <s v="Finley|Rianon|Lucina"/>
    <s v="COMFORTER (SET)"/>
    <s v="MP10-5624"/>
    <s v="White"/>
    <s v="Full/Queen"/>
    <x v="7"/>
    <n v="221"/>
    <n v="17085.88"/>
  </r>
  <r>
    <x v="0"/>
    <s v="INK+IVY"/>
    <s v="Layana|Layana|Layana"/>
    <s v="OCCASIONL TABLE"/>
    <s v="II120-0573"/>
    <s v="Natural/Faux White Marble"/>
    <s v="See below"/>
    <x v="7"/>
    <n v="67"/>
    <n v="17082.400000000001"/>
  </r>
  <r>
    <x v="2"/>
    <s v="Woolrich"/>
    <s v="Tulsa|Tulsa|Tulsa"/>
    <s v="COVERLET&amp;BEDSPR"/>
    <s v="WR13-2523"/>
    <s v="Red/Grey"/>
    <s v="Full/Queen"/>
    <x v="7"/>
    <n v="337"/>
    <n v="17075.75"/>
  </r>
  <r>
    <x v="3"/>
    <s v="Madison Park"/>
    <s v="Sachi|Aina|Aina"/>
    <s v="THROW"/>
    <s v="MP50-6877"/>
    <s v="Blush"/>
    <s v="60x70&quot;"/>
    <x v="7"/>
    <n v="1131"/>
    <n v="17065.47"/>
  </r>
  <r>
    <x v="2"/>
    <s v="Madison Park Signature"/>
    <s v="Urban Cabin|Urban Cabin|Urban Cabin"/>
    <s v="COMFORTER (SET)"/>
    <s v="MPS10-544"/>
    <s v="Neutral"/>
    <s v="Queen"/>
    <x v="10"/>
    <n v="94"/>
    <n v="17064.98"/>
  </r>
  <r>
    <x v="1"/>
    <s v="Madison Park"/>
    <s v="Galen|Colm|Paxton"/>
    <s v="WINDOW PANEL"/>
    <s v="MP40-7865"/>
    <s v="White"/>
    <s v="29x64&quot;"/>
    <x v="7"/>
    <n v="544"/>
    <n v="17036.66"/>
  </r>
  <r>
    <x v="2"/>
    <s v="Super Listing"/>
    <s v="Porter|Evans|Walker"/>
    <s v="COMFORTER (SET)"/>
    <s v="AM10-0458"/>
    <s v="Olive Green"/>
    <s v="Full"/>
    <x v="1"/>
    <n v="663"/>
    <n v="17017.060000000001"/>
  </r>
  <r>
    <x v="2"/>
    <s v="Madison Park"/>
    <s v="Simple Fit|Simple Fit|Simple Fit"/>
    <s v="BED SKIRT&amp;SHAM"/>
    <s v="MP11-5364"/>
    <s v="White"/>
    <s v="One Size"/>
    <x v="7"/>
    <n v="2450"/>
    <n v="17013.650000000001"/>
  </r>
  <r>
    <x v="3"/>
    <s v="Intelligent Design"/>
    <s v="Microlight Plush|Microlight Plush|Microlight Plush"/>
    <s v="BLANKET"/>
    <s v="ID51-1309"/>
    <s v="Pink"/>
    <s v="Full/Queen"/>
    <x v="7"/>
    <n v="1124"/>
    <n v="17010.77"/>
  </r>
  <r>
    <x v="6"/>
    <s v="Madison Park"/>
    <s v="Amherst|Eastridge|Salem"/>
    <s v="SHOWER CURTAIN"/>
    <s v="MP70-221"/>
    <s v="Red"/>
    <s v="72x72&quot;"/>
    <x v="7"/>
    <n v="1189"/>
    <n v="17010.61"/>
  </r>
  <r>
    <x v="7"/>
    <s v="Intelligent Design"/>
    <s v="Microfiber|Microfiber|Microfiber"/>
    <s v="SHEET/SHEET SET"/>
    <s v="ID20-140"/>
    <s v="Pink"/>
    <s v="Queen"/>
    <x v="7"/>
    <n v="1185"/>
    <n v="17005.73"/>
  </r>
  <r>
    <x v="9"/>
    <s v="Madison Park Signature"/>
    <s v="Luce|Luce|Luce"/>
    <s v="BATH TOWEL"/>
    <s v="MPS73-427"/>
    <s v="Dark Taupe"/>
    <s v="6-Piece"/>
    <x v="8"/>
    <n v="373"/>
    <n v="16999.900000000001"/>
  </r>
  <r>
    <x v="3"/>
    <s v="Serta"/>
    <s v="Freya AZ|Freya AZ|Freya AZ"/>
    <s v="ELECT BLANKET"/>
    <s v="ST54-0034"/>
    <s v="Creme White"/>
    <s v="50x60&quot;"/>
    <x v="12"/>
    <n v="544"/>
    <n v="16993.41"/>
  </r>
  <r>
    <x v="7"/>
    <s v="Intelligent Design"/>
    <s v="Cotton Blend Jersey Knit|Cotton Blend Jersey Knit|Cotton Blend Jersey Knit"/>
    <s v="SHEET/SHEET SET"/>
    <s v="ID20-690"/>
    <s v="White"/>
    <s v="Queen"/>
    <x v="7"/>
    <n v="649"/>
    <n v="16985.87"/>
  </r>
  <r>
    <x v="4"/>
    <s v="Intelligent Design"/>
    <s v="Dream Puff|Dream Puff|Dream Puff"/>
    <s v="MATT PAD/TOPPER"/>
    <s v="ID16-2316"/>
    <s v="White"/>
    <s v="Twin"/>
    <x v="10"/>
    <n v="683"/>
    <n v="16978.38"/>
  </r>
  <r>
    <x v="4"/>
    <s v="Sharper Image"/>
    <s v="Cooling Touch|Cooling Touch|Cooling Touch"/>
    <s v="THROW"/>
    <s v="SI50-0021"/>
    <s v="Ivory"/>
    <s v="50x60&quot;"/>
    <x v="10"/>
    <n v="998"/>
    <n v="16975.88"/>
  </r>
  <r>
    <x v="4"/>
    <s v="Madison Park"/>
    <s v="Windom|Prospect|Prospect"/>
    <s v="BLANKET"/>
    <s v="MP51-8502"/>
    <s v="Black"/>
    <s v="King"/>
    <x v="10"/>
    <n v="597"/>
    <n v="16974.310000000001"/>
  </r>
  <r>
    <x v="0"/>
    <s v="Madison Park"/>
    <s v="Lola|Lina|Alyssa"/>
    <s v="ACCENT CHAIR"/>
    <s v="FPF18-0495"/>
    <s v="Taupe"/>
    <s v="See below"/>
    <x v="11"/>
    <n v="167"/>
    <n v="16970.14"/>
  </r>
  <r>
    <x v="3"/>
    <s v="Madison Park"/>
    <s v="Liquid Cotton|Liquid Cotton|Liquid Cotton"/>
    <s v="BLANKET"/>
    <s v="BL51N-0733"/>
    <s v="Ivory"/>
    <s v="Full/Queen"/>
    <x v="7"/>
    <n v="648"/>
    <n v="16968.580000000002"/>
  </r>
  <r>
    <x v="8"/>
    <s v="Intelligent Design"/>
    <s v="Loretta|Eleni|Blaire"/>
    <s v="COMFORTER (SET)"/>
    <s v="ID10-1217"/>
    <s v="Coral"/>
    <s v="Twin XL"/>
    <x v="4"/>
    <n v="501"/>
    <n v="16960.91"/>
  </r>
  <r>
    <x v="3"/>
    <s v="Beautyrest"/>
    <s v="Electric Micro Fleece|Electric Micro Fleece|Electric Micro Fleece"/>
    <s v="ELECT BLANKET"/>
    <s v="BR54-3261"/>
    <s v="Navy"/>
    <s v="King"/>
    <x v="7"/>
    <n v="202"/>
    <n v="16958.27"/>
  </r>
  <r>
    <x v="1"/>
    <s v="Madison Park"/>
    <s v="Como|Leighton|Aberdeen"/>
    <s v="WINDOW PANEL"/>
    <s v="MP40-7438"/>
    <s v="Ivory"/>
    <s v="35x64&quot;"/>
    <x v="7"/>
    <n v="433"/>
    <n v="16958"/>
  </r>
  <r>
    <x v="3"/>
    <s v="INK+IVY"/>
    <s v="Stockholm|Halmstad"/>
    <s v="THROW"/>
    <s v="II50-239"/>
    <s v="Aqua"/>
    <s v="50x60&quot;"/>
    <x v="7"/>
    <n v="830"/>
    <n v="16942.72"/>
  </r>
  <r>
    <x v="3"/>
    <s v="Beautyrest"/>
    <s v="Electric Micro Fleece|Electric Micro Fleece|Electric Micro Fleece"/>
    <s v="ELECT BLANKET"/>
    <s v="BR54-0180"/>
    <s v="Beige"/>
    <s v="Full"/>
    <x v="8"/>
    <n v="295"/>
    <n v="16923.14"/>
  </r>
  <r>
    <x v="3"/>
    <s v="Serta"/>
    <s v="Plush Heated|Plush Heated|Plush Heated"/>
    <s v="ELECT BLANKET"/>
    <s v="ST54-0091"/>
    <s v="Purple"/>
    <s v="Full"/>
    <x v="7"/>
    <n v="313"/>
    <n v="16920.66"/>
  </r>
  <r>
    <x v="2"/>
    <s v="Madison Park"/>
    <s v="Caralie|Evian|Tulia"/>
    <s v="COMFORTER (SET)"/>
    <s v="MP10-8288"/>
    <s v="Aqua"/>
    <s v="King/Cal K"/>
    <x v="7"/>
    <n v="345"/>
    <n v="16914.169999999998"/>
  </r>
  <r>
    <x v="2"/>
    <s v="INK+IVY"/>
    <s v="Nea|Nea|Nea"/>
    <s v="DUVET&amp;DUVET SET"/>
    <s v="II12-1133"/>
    <s v="Black/White"/>
    <s v="King/Cal K"/>
    <x v="7"/>
    <n v="242"/>
    <n v="16913.86"/>
  </r>
  <r>
    <x v="0"/>
    <s v="INK+IVY"/>
    <s v="Bailey|Bailey|Bailey"/>
    <s v="ACCENT BENCH"/>
    <s v="II105-0592"/>
    <s v="Chocolate"/>
    <s v="See below"/>
    <x v="11"/>
    <n v="129"/>
    <n v="16887.060000000001"/>
  </r>
  <r>
    <x v="1"/>
    <s v="Madison Park"/>
    <s v="Amherst|Eastridge|Salem"/>
    <s v="WINDOW PANEL"/>
    <s v="MP40-4373"/>
    <s v="Grey"/>
    <s v="50x84&quot;"/>
    <x v="7"/>
    <n v="1005"/>
    <n v="16886.16"/>
  </r>
  <r>
    <x v="3"/>
    <s v="Beautyrest"/>
    <s v="Heated Berber Wrap|Heated Berber Wrap|Heated Berber Wrap"/>
    <s v="ELECT BLANKET"/>
    <s v="BR54-0829"/>
    <s v="Grey Plaid"/>
    <s v="50x64&quot;"/>
    <x v="6"/>
    <n v="491"/>
    <n v="16885.52"/>
  </r>
  <r>
    <x v="6"/>
    <s v="Madison Park"/>
    <s v="Tufted Pearl Channel|Tufted Pearl Channel|Tufted Pearl Channel"/>
    <s v="BATH RUG"/>
    <s v="MP72-5106"/>
    <s v="Grey"/>
    <s v="21x34&quot;"/>
    <x v="8"/>
    <n v="834"/>
    <n v="16876.29"/>
  </r>
  <r>
    <x v="3"/>
    <s v="Serta"/>
    <s v="Plush Heated|Plush Heated|Plush Heated"/>
    <s v="ELECT BLANKET"/>
    <s v="ST54-0095"/>
    <s v="Teal"/>
    <s v="Full"/>
    <x v="7"/>
    <n v="308"/>
    <n v="16871.310000000001"/>
  </r>
  <r>
    <x v="2"/>
    <s v="Madison Park Essentials"/>
    <s v="Knowles|Glendale|Cabrillo"/>
    <s v="COVERLET&amp;BEDSPR"/>
    <s v="MPE13-312"/>
    <s v="Grey"/>
    <s v="Cal King"/>
    <x v="7"/>
    <n v="246"/>
    <n v="16859.349999999999"/>
  </r>
  <r>
    <x v="2"/>
    <s v="Madison Park Essentials"/>
    <s v="Saben|Barret|Seth"/>
    <s v="COMFORTER (SET)"/>
    <s v="MPE10-167"/>
    <s v="Taupe"/>
    <s v="Cal King"/>
    <x v="4"/>
    <n v="212"/>
    <n v="16843.86"/>
  </r>
  <r>
    <x v="7"/>
    <s v="Madison Park"/>
    <s v="300 Thread Count Organic Cotton|300 Thread Count Organic Cotton|300 Thread"/>
    <s v="SHEET/SHEET SET"/>
    <s v="MP20-8249"/>
    <s v="Taupe"/>
    <s v="Queen"/>
    <x v="7"/>
    <n v="524"/>
    <n v="16828.98"/>
  </r>
  <r>
    <x v="6"/>
    <s v="Madison Park"/>
    <s v="Tufted Pearl Channel|Tufted Pearl Channel|Tufted Pearl Channel"/>
    <s v="BATH RUG"/>
    <s v="MP72-5102"/>
    <s v="Wheat"/>
    <s v="17x24&quot;"/>
    <x v="8"/>
    <n v="1195"/>
    <n v="16826.509999999998"/>
  </r>
  <r>
    <x v="2"/>
    <s v="INK+IVY"/>
    <s v="Nea|Nea|Nea"/>
    <s v="SHOWER CURTAIN"/>
    <s v="II70-1120"/>
    <s v="Off White/Gray"/>
    <s v="72x72&quot;"/>
    <x v="7"/>
    <n v="778"/>
    <n v="16813.37"/>
  </r>
  <r>
    <x v="4"/>
    <s v="Madison Park"/>
    <s v="Windom|Prospect|Prospect"/>
    <s v="BLANKET"/>
    <s v="MP51-7661"/>
    <s v="Teal"/>
    <s v="Twin"/>
    <x v="7"/>
    <n v="957"/>
    <n v="16785.54"/>
  </r>
  <r>
    <x v="2"/>
    <s v="Super Listing"/>
    <s v="Camden|Reese|Leighton"/>
    <s v="COMFORTER (SET)"/>
    <s v="AM10-0067"/>
    <s v="Navy"/>
    <s v="Twin/Twin "/>
    <x v="4"/>
    <n v="875"/>
    <n v="16755.349999999999"/>
  </r>
  <r>
    <x v="2"/>
    <s v="INK+IVY"/>
    <s v="Pomona|Pomona|Pomona"/>
    <s v="COVERLET&amp;BEDSPR"/>
    <s v="II13-564"/>
    <s v="Navy"/>
    <s v="Full/Queen"/>
    <x v="7"/>
    <n v="247"/>
    <n v="16742.650000000001"/>
  </r>
  <r>
    <x v="2"/>
    <s v="INK+IVY"/>
    <s v="Rhea|Rhea|Rhea"/>
    <s v="DUVET&amp;DUVET SET"/>
    <s v="II12-1103"/>
    <s v="Grey/Black"/>
    <s v="King/Cal K"/>
    <x v="7"/>
    <n v="251"/>
    <n v="16740.5"/>
  </r>
  <r>
    <x v="7"/>
    <s v="Comfort Spaces"/>
    <s v="Cotton 144TC|Cotton 144TC|Cotton 144TC"/>
    <s v="SHEET/SHEET SET"/>
    <s v="CS20-1734"/>
    <s v="Sage Green"/>
    <s v="King"/>
    <x v="6"/>
    <n v="658"/>
    <n v="16719.78"/>
  </r>
  <r>
    <x v="8"/>
    <s v="Intelligent Design"/>
    <s v="Raina|Khloe|Arielle"/>
    <s v="COMFORTER (SET)"/>
    <s v="ID10-1240"/>
    <s v="Aqua/Silver"/>
    <s v="Twin/Twin "/>
    <x v="7"/>
    <n v="483"/>
    <n v="16712.32"/>
  </r>
  <r>
    <x v="4"/>
    <s v="Sleep Philosophy"/>
    <s v="3&quot; Gel Memory Foam|3&quot; Gel Memory Foam|3&quot; Gel Memory Foam"/>
    <s v="MATT PAD/TOPPER"/>
    <s v="BASI16-0418"/>
    <s v="Blue"/>
    <s v="Full"/>
    <x v="7"/>
    <n v="278"/>
    <n v="16704.43"/>
  </r>
  <r>
    <x v="2"/>
    <s v="Madison Park Essentials"/>
    <s v="Luna|Piper|Willow"/>
    <s v="COMFORTER (SET)"/>
    <s v="MPE10-1060"/>
    <s v="Blue"/>
    <s v="Queen"/>
    <x v="7"/>
    <n v="472"/>
    <n v="16704.38"/>
  </r>
  <r>
    <x v="2"/>
    <s v="Madison Park"/>
    <s v="Veronica|Pansy|Danica"/>
    <s v="DUVET&amp;DUVET SET"/>
    <s v="MP12-7825"/>
    <s v="Off-White"/>
    <s v="Full/Queen"/>
    <x v="7"/>
    <n v="287"/>
    <n v="16699.66"/>
  </r>
  <r>
    <x v="2"/>
    <s v="INK+IVY"/>
    <s v="Alpine|Alpine|Alpine"/>
    <s v="COVERLET&amp;BEDSPR"/>
    <s v="II13-1042"/>
    <s v="Navy"/>
    <s v="Full/Queen"/>
    <x v="7"/>
    <n v="298"/>
    <n v="16691.400000000001"/>
  </r>
  <r>
    <x v="0"/>
    <s v="Martha Stewart"/>
    <s v="Jayco|Jayco|Jayco"/>
    <s v="ACCENT CHAIR"/>
    <s v="MT100-0177"/>
    <s v="Taupe"/>
    <s v="See below"/>
    <x v="7"/>
    <n v="93"/>
    <n v="16682.29"/>
  </r>
  <r>
    <x v="5"/>
    <s v="Madison Park"/>
    <s v="Blue Bliss|Blue Bliss|Blue Bliss"/>
    <s v="CANVAS"/>
    <s v="MP95C-0103A"/>
    <s v="Natural"/>
    <s v="See below"/>
    <x v="7"/>
    <n v="191"/>
    <n v="16681.599999999999"/>
  </r>
  <r>
    <x v="7"/>
    <s v="True North by Sleep Philosophy"/>
    <s v="Cozy Cotton Flannel|Cozy Cotton Flannel|Cozy Cotton Flannel"/>
    <s v="SHEET/SHEET SET"/>
    <s v="TN20-0520"/>
    <s v="Gray/Taupe Nordic"/>
    <s v="King"/>
    <x v="7"/>
    <n v="517"/>
    <n v="16680.75"/>
  </r>
  <r>
    <x v="6"/>
    <s v="Madison Park"/>
    <s v="Spa Cotton|Spa Cotton|Spa Cotton"/>
    <s v="BATH RUG"/>
    <s v="MP72-1488"/>
    <s v="Aqua"/>
    <s v="24x44&quot;"/>
    <x v="7"/>
    <n v="1418"/>
    <n v="16676.830000000002"/>
  </r>
  <r>
    <x v="6"/>
    <s v="Madison Park"/>
    <s v="Amherst|Eastridge|Salem"/>
    <s v="BATH RUG"/>
    <s v="MP72-1048"/>
    <s v="Blue"/>
    <s v="24x44&quot;"/>
    <x v="7"/>
    <n v="1166"/>
    <n v="16667.78"/>
  </r>
  <r>
    <x v="2"/>
    <s v="Madison Park"/>
    <s v="Pacey|Nollie|Leena"/>
    <s v="DUVET&amp;DUVET SET"/>
    <s v="MP12-5991"/>
    <s v="Off-White"/>
    <s v="Full/Queen"/>
    <x v="7"/>
    <n v="293"/>
    <n v="16667.580000000002"/>
  </r>
  <r>
    <x v="4"/>
    <s v="Madison Park"/>
    <s v="Cambria|Parkman|Parkman"/>
    <s v="BLANKET"/>
    <s v="MP51-2605"/>
    <s v="Grey"/>
    <s v="Full/Queen"/>
    <x v="7"/>
    <n v="641"/>
    <n v="16655.490000000002"/>
  </r>
  <r>
    <x v="7"/>
    <s v="Beautyrest Platinum"/>
    <s v="400TC Liquid Cotton"/>
    <s v="SHEET/SHEET SET"/>
    <s v="BRP20-0074C"/>
    <s v="Blue"/>
    <s v="King"/>
    <x v="2"/>
    <n v="411"/>
    <n v="16645.5"/>
  </r>
  <r>
    <x v="7"/>
    <s v="Intelligent Design"/>
    <s v="Cotton Blend Jersey Knit|Cotton Blend Jersey Knit|Cotton Blend Jersey Knit"/>
    <s v="SHEET/SHEET SET"/>
    <s v="ID20-692"/>
    <s v="Dark Grey"/>
    <s v="Twin XL"/>
    <x v="7"/>
    <n v="780"/>
    <n v="16638.45"/>
  </r>
  <r>
    <x v="4"/>
    <s v="Sleep Philosophy"/>
    <s v="3&quot; Gel Memory Foam|3&quot; Gel Memory Foam|3&quot; Gel Memory Foam"/>
    <s v="MATT PAD/TOPPER"/>
    <s v="BASI16-0417"/>
    <s v="Blue"/>
    <s v="Twin"/>
    <x v="7"/>
    <n v="369"/>
    <n v="16634.79"/>
  </r>
  <r>
    <x v="3"/>
    <s v="Madison Park"/>
    <s v="Blair|Dakota|Dakota"/>
    <s v="COMFORTER (SET)"/>
    <s v="MP10-8214"/>
    <s v="Black"/>
    <s v="King/Cal K"/>
    <x v="7"/>
    <n v="240"/>
    <n v="16630.52"/>
  </r>
  <r>
    <x v="5"/>
    <s v="INK+IVY"/>
    <s v="Henna|Henna|Henna"/>
    <s v="AWD"/>
    <s v="II95B-0152"/>
    <s v="Off-White"/>
    <s v="See below"/>
    <x v="7"/>
    <n v="273"/>
    <n v="16629.599999999999"/>
  </r>
  <r>
    <x v="6"/>
    <s v="Madison Park"/>
    <s v="Anna|Lydia|Angie"/>
    <s v="SHOWER CURTAIN"/>
    <s v="MP70-3467"/>
    <s v="Grey"/>
    <s v="72x72&quot;"/>
    <x v="7"/>
    <n v="963"/>
    <n v="16627.09"/>
  </r>
  <r>
    <x v="4"/>
    <s v="Madison Park"/>
    <s v="Coleman|Campbell|Campbell"/>
    <s v="BLANKET"/>
    <s v="MP51-6374"/>
    <s v="Ivory"/>
    <s v="Twin/Twin "/>
    <x v="7"/>
    <n v="769"/>
    <n v="16614.43"/>
  </r>
  <r>
    <x v="7"/>
    <s v="True North by Sleep Philosophy"/>
    <s v="Cozy Cotton Flannel|Cozy Cotton Flannel|Cozy Cotton Flannel"/>
    <s v="SHEET/SHEET SET"/>
    <s v="TN20-0562"/>
    <s v="Tan Woodland Winter"/>
    <s v="Cal King"/>
    <x v="7"/>
    <n v="529"/>
    <n v="16609.5"/>
  </r>
  <r>
    <x v="2"/>
    <s v="Madison Park"/>
    <s v="Veronica|Pansy|Danica"/>
    <s v="DUVET&amp;DUVET SET"/>
    <s v="MP12-7826"/>
    <s v="Off-White"/>
    <s v="King/Cal K"/>
    <x v="7"/>
    <n v="242"/>
    <n v="16605.79"/>
  </r>
  <r>
    <x v="8"/>
    <s v="Intelligent Design"/>
    <s v="Remy|Alden|Sutton"/>
    <s v="COMFORTER (SET)"/>
    <s v="ID10-2295"/>
    <s v="Black"/>
    <s v="Full/Queen"/>
    <x v="10"/>
    <n v="519"/>
    <n v="16603.599999999999"/>
  </r>
  <r>
    <x v="2"/>
    <s v="Comfort Spaces"/>
    <s v="Kate"/>
    <s v="COMFORTER (SET)"/>
    <s v="CS10-1325"/>
    <s v="Grey/Purple"/>
    <s v="Queen"/>
    <x v="6"/>
    <n v="456"/>
    <n v="16602.29"/>
  </r>
  <r>
    <x v="2"/>
    <s v="Super Listing"/>
    <s v="Mina|Hanna|Aera"/>
    <s v="COMFORTER (SET)"/>
    <s v="AM10-0013"/>
    <s v="Sage Green"/>
    <s v="Twin/Twin "/>
    <x v="1"/>
    <n v="634"/>
    <n v="16598.73"/>
  </r>
  <r>
    <x v="2"/>
    <s v="Comfort Spaces"/>
    <s v="Gloria"/>
    <s v="COMFORTER (SET)"/>
    <s v="CS10-1299"/>
    <s v="Aqua"/>
    <s v="Twin XL"/>
    <x v="6"/>
    <n v="524"/>
    <n v="16581.11"/>
  </r>
  <r>
    <x v="7"/>
    <s v="Madison Park"/>
    <s v="Silk|Silk|Silk"/>
    <s v="PILLOWCASE"/>
    <s v="MPT21-0127"/>
    <s v="Black"/>
    <s v="Queen"/>
    <x v="7"/>
    <n v="613"/>
    <n v="16577.03"/>
  </r>
  <r>
    <x v="1"/>
    <s v="510 Design"/>
    <s v="Colt|Garett|Bryce"/>
    <s v="WINDOW PANEL"/>
    <s v="5DS40-0152"/>
    <s v="Ivory"/>
    <s v="37x84&quot;"/>
    <x v="7"/>
    <n v="680"/>
    <n v="16576.169999999998"/>
  </r>
  <r>
    <x v="1"/>
    <s v="Madison Park"/>
    <s v="Amherst|Eastridge|Salem"/>
    <s v="WINDOW PANEL"/>
    <s v="MP40-4372"/>
    <s v="Coral"/>
    <s v="50x84&quot;"/>
    <x v="7"/>
    <n v="995"/>
    <n v="16572.04"/>
  </r>
  <r>
    <x v="7"/>
    <s v="Beautyrest"/>
    <s v="600 Thread Count|600 Thread Count|600 Thread Count"/>
    <s v="SHEET/SHEET SET"/>
    <s v="BR20-1915"/>
    <s v="Purple"/>
    <s v="Full"/>
    <x v="7"/>
    <n v="551"/>
    <n v="16571.91"/>
  </r>
  <r>
    <x v="1"/>
    <s v="SunSmart"/>
    <s v="Camille|Laurel|Tindra"/>
    <s v="WINDOW PANEL"/>
    <s v="SS40-0009"/>
    <s v="Aqua"/>
    <s v="50x84&quot;"/>
    <x v="7"/>
    <n v="997"/>
    <n v="16567.38"/>
  </r>
  <r>
    <x v="1"/>
    <s v="Intelligent Design"/>
    <s v="Adel|Kennedy|Amanda"/>
    <s v="WINDOW PANEL"/>
    <s v="ID40-1014"/>
    <s v="Yellow"/>
    <s v="50x84&quot;"/>
    <x v="7"/>
    <n v="948"/>
    <n v="16562.8"/>
  </r>
  <r>
    <x v="4"/>
    <s v="Madison Park"/>
    <s v="Haven Plush|Haven Plush|Haven Plush"/>
    <s v="MATT PAD/TOPPER"/>
    <s v="CO16-371"/>
    <s v="White"/>
    <s v="Twin XL"/>
    <x v="2"/>
    <n v="944"/>
    <n v="16548.32"/>
  </r>
  <r>
    <x v="8"/>
    <s v="Intelligent Design"/>
    <s v="Pike|Nathan|Carter"/>
    <s v="COMFORTER (SET)"/>
    <s v="CSP10-1484"/>
    <s v="White/Gray"/>
    <s v="Full/Queen"/>
    <x v="7"/>
    <n v="445"/>
    <n v="16542.419999999998"/>
  </r>
  <r>
    <x v="1"/>
    <s v="Madison Park"/>
    <s v="Kyler|Suvi|Juno"/>
    <s v="WINDOW PANEL"/>
    <s v="MP40-7985"/>
    <s v="Natural"/>
    <s v="2-PK 52x84"/>
    <x v="7"/>
    <n v="570"/>
    <n v="16519.990000000002"/>
  </r>
  <r>
    <x v="2"/>
    <s v="Madison Park Essentials"/>
    <s v="Lafael|Eden|Rowan"/>
    <s v="COMFORTER (SET)"/>
    <s v="MPE10-379"/>
    <s v="Purple"/>
    <s v="King"/>
    <x v="7"/>
    <n v="221"/>
    <n v="16506.8"/>
  </r>
  <r>
    <x v="2"/>
    <s v="Madison Park Essentials"/>
    <s v="Knowles|Glendale|Cabrillo"/>
    <s v="COMFORTER (SET)"/>
    <s v="MPE10-159"/>
    <s v="Aqua"/>
    <s v="Full"/>
    <x v="7"/>
    <n v="284"/>
    <n v="16505.580000000002"/>
  </r>
  <r>
    <x v="1"/>
    <s v="Madison Park"/>
    <s v="Eastfield|Lyndon|Wren"/>
    <s v="WINDOW PANEL"/>
    <s v="MP40-7811"/>
    <s v="Teak"/>
    <s v="31x64&quot;"/>
    <x v="8"/>
    <n v="545"/>
    <n v="16486.73"/>
  </r>
  <r>
    <x v="3"/>
    <s v="Madison Park"/>
    <s v="Freshspun Basketweave|Freshspun Basketweave|Freshspun Basketweave"/>
    <s v="BLANKET"/>
    <s v="BL51N-0845"/>
    <s v="Cream"/>
    <s v="Twin"/>
    <x v="7"/>
    <n v="1033"/>
    <n v="16477.939999999999"/>
  </r>
  <r>
    <x v="8"/>
    <s v="Intelligent Design"/>
    <s v="Christa|Kaia|Lena"/>
    <s v="COMFORTER (SET)"/>
    <s v="ID10-2327"/>
    <s v="Blue"/>
    <s v="Full/Queen"/>
    <x v="7"/>
    <n v="491"/>
    <n v="16468.25"/>
  </r>
  <r>
    <x v="3"/>
    <s v="Madison Park Essentials"/>
    <s v="Parkston|Hartford|Hartford"/>
    <s v="COMFORTER (SET)"/>
    <s v="MPE10-824"/>
    <s v="Black/White"/>
    <s v="Twin/Twin "/>
    <x v="7"/>
    <n v="883"/>
    <n v="16459.599999999999"/>
  </r>
  <r>
    <x v="3"/>
    <s v="Madison Park"/>
    <s v="Liquid Cotton|Liquid Cotton|Liquid Cotton"/>
    <s v="BLANKET"/>
    <s v="MP51N-8381"/>
    <s v="Navy"/>
    <s v="King"/>
    <x v="7"/>
    <n v="512"/>
    <n v="16456.18"/>
  </r>
  <r>
    <x v="3"/>
    <s v="Serta"/>
    <s v="Fleece to Sherpa|Fleece to Sherpa|Fleece to Sherpa"/>
    <s v="ELECT BLANKET"/>
    <s v="ST54-0141"/>
    <s v="Burgundy"/>
    <s v="Twin"/>
    <x v="7"/>
    <n v="358"/>
    <n v="16439.57"/>
  </r>
  <r>
    <x v="2"/>
    <s v="INK+IVY"/>
    <s v="Cody|Cody|Cody"/>
    <s v="DUVET&amp;DUVET SET"/>
    <s v="II12-1118"/>
    <s v="Gray/Yellow"/>
    <s v="Full/Queen"/>
    <x v="7"/>
    <n v="255"/>
    <n v="16406.18"/>
  </r>
  <r>
    <x v="3"/>
    <s v="Madison Park"/>
    <s v="Arctic|Polar|Polar"/>
    <s v="COMFORTER (SET)"/>
    <s v="BASI10-0409"/>
    <s v="Grey"/>
    <s v="King/Cal K"/>
    <x v="7"/>
    <n v="267"/>
    <n v="16403.86"/>
  </r>
  <r>
    <x v="3"/>
    <s v="Woolrich"/>
    <s v="Alton|Alton|Alton"/>
    <s v="COMFORTER (SET)"/>
    <s v="WR10-3102"/>
    <s v="Red Plaid"/>
    <s v="Full/Queen"/>
    <x v="7"/>
    <n v="284"/>
    <n v="16397.330000000002"/>
  </r>
  <r>
    <x v="7"/>
    <s v="Beautyrest"/>
    <s v="Oversized Cotton Flannel|Oversized Cotton Flannel|Oversized Cotton Flannel"/>
    <s v="SHEET/SHEET SET"/>
    <s v="BR20-4678"/>
    <s v="Sage Winter Fauna"/>
    <s v="King"/>
    <x v="7"/>
    <n v="504"/>
    <n v="16396.57"/>
  </r>
  <r>
    <x v="3"/>
    <s v="Intelligent Design"/>
    <s v="Malea|Leena|Leena"/>
    <s v="DUVET&amp;DUVET SET"/>
    <s v="ID12-1926"/>
    <s v="Grey"/>
    <s v="Twin"/>
    <x v="7"/>
    <n v="555"/>
    <n v="16387.310000000001"/>
  </r>
  <r>
    <x v="7"/>
    <s v="Madison Park Essentials"/>
    <s v="Printed Satin|Printed Satin|Printed Satin"/>
    <s v="SHEET/SHEET SET"/>
    <s v="MPE20-993"/>
    <s v="Taupe Leopard"/>
    <s v="Full"/>
    <x v="7"/>
    <n v="861"/>
    <n v="16377.14"/>
  </r>
  <r>
    <x v="7"/>
    <s v="Comfort Spaces"/>
    <s v="Cotton Flannel 135GSM|Cotton Flannel 135GSM|Cotton Flannel 135GSM"/>
    <s v="SHEET/SHEET SET"/>
    <s v="CS20-1716"/>
    <s v="Bear/Trees"/>
    <s v="Queen"/>
    <x v="6"/>
    <n v="682"/>
    <n v="16361.18"/>
  </r>
  <r>
    <x v="1"/>
    <s v="Intelligent Design"/>
    <s v="Raina|Khloe|Arielle"/>
    <s v="WINDOW PANEL"/>
    <s v="ID40-2233"/>
    <s v="Ivory/Gold"/>
    <s v="2-PK 50x84"/>
    <x v="7"/>
    <n v="443"/>
    <n v="16360.91"/>
  </r>
  <r>
    <x v="2"/>
    <s v="Madison Park"/>
    <s v="Pebble Beach|Pacific Grove|Ocean View"/>
    <s v="DUVET&amp;DUVET SET"/>
    <s v="MP12-2707"/>
    <s v="Coral"/>
    <s v="Full/Queen"/>
    <x v="7"/>
    <n v="262"/>
    <n v="16345.61"/>
  </r>
  <r>
    <x v="3"/>
    <s v="Serta"/>
    <s v="Plush Heated|Plush Heated|Plush Heated"/>
    <s v="ELECT BLANKET"/>
    <s v="ST54-0130"/>
    <s v="Light Blue"/>
    <s v="Full"/>
    <x v="7"/>
    <n v="300"/>
    <n v="16338.13"/>
  </r>
  <r>
    <x v="7"/>
    <s v="Beautyrest"/>
    <s v="1000 Thread Count|1000 Thread Count|1000 Thread Count"/>
    <s v="SHEET/SHEET SET"/>
    <s v="BR20-1867"/>
    <s v="Grey"/>
    <s v="Full"/>
    <x v="7"/>
    <n v="489"/>
    <n v="16315.8"/>
  </r>
  <r>
    <x v="2"/>
    <s v="N Natori"/>
    <s v="Brush Stroke|Brush Stroke|Brush Stroke"/>
    <s v="COMFORTER (SET)"/>
    <s v="NS10-3705"/>
    <s v="Blue"/>
    <s v="Full/Queen"/>
    <x v="7"/>
    <n v="221"/>
    <n v="16298.88"/>
  </r>
  <r>
    <x v="3"/>
    <s v="Serta"/>
    <s v="Freya AZ|Freya AZ|Freya AZ"/>
    <s v="ELECT BLANKET"/>
    <s v="ST54-0057"/>
    <s v="Charcoal Grey"/>
    <s v="Full"/>
    <x v="6"/>
    <n v="313"/>
    <n v="16294.78"/>
  </r>
  <r>
    <x v="3"/>
    <s v="Madison Park"/>
    <s v="Zuri|Marselle|Marselle"/>
    <s v="NORMAL PILLOW"/>
    <s v="MP30-1913"/>
    <s v="Tan"/>
    <s v="20x20&quot;"/>
    <x v="7"/>
    <n v="1112"/>
    <n v="16279.1"/>
  </r>
  <r>
    <x v="7"/>
    <s v="Woolrich"/>
    <s v="Cotton Flannel|Cotton Flannel|Cotton Flannel"/>
    <s v="SHEET/SHEET SET"/>
    <s v="WR20-4000"/>
    <s v="Blue Snowflake"/>
    <s v="Full"/>
    <x v="7"/>
    <n v="628"/>
    <n v="16277.76"/>
  </r>
  <r>
    <x v="3"/>
    <s v="Woolrich"/>
    <s v="Burlington|Burlington|Burlington"/>
    <s v="BLANKET"/>
    <s v="WR51-2547"/>
    <s v="Navy"/>
    <s v="Twin"/>
    <x v="8"/>
    <n v="899"/>
    <n v="16266.94"/>
  </r>
  <r>
    <x v="2"/>
    <s v="Madison Park"/>
    <s v="Dawn|Vanessa|Stella"/>
    <s v="COMFORTER (SET)"/>
    <s v="MP10-7279"/>
    <s v="Yellow"/>
    <s v="Cal King"/>
    <x v="7"/>
    <n v="160"/>
    <n v="16260.45"/>
  </r>
  <r>
    <x v="7"/>
    <s v="Madison Park Essentials"/>
    <s v="Satin|Satin|Satin"/>
    <s v="SHEET/SHEET SET"/>
    <s v="MPE20-1154"/>
    <s v="Lilac"/>
    <s v="King"/>
    <x v="7"/>
    <n v="622"/>
    <n v="16254.89"/>
  </r>
  <r>
    <x v="8"/>
    <s v="Intelligent Design"/>
    <s v="Miley|Lana|Harlow"/>
    <s v="COMFORTER (SET)"/>
    <s v="ID10-2321"/>
    <s v="Black/White"/>
    <s v="Full/Queen"/>
    <x v="7"/>
    <n v="504"/>
    <n v="16251.21"/>
  </r>
  <r>
    <x v="7"/>
    <s v="True North by Sleep Philosophy"/>
    <s v="Micro Fleece|Micro Fleece|Micro Fleece"/>
    <s v="SHEET/SHEET SET"/>
    <s v="PC20-010"/>
    <s v="Blue"/>
    <s v="Full"/>
    <x v="7"/>
    <n v="581"/>
    <n v="16233.9"/>
  </r>
  <r>
    <x v="3"/>
    <s v="Madison Park"/>
    <s v="Zuri|Marselle|Marselle"/>
    <s v="COMFORTER (SET)"/>
    <s v="MP10-4860"/>
    <s v="Sand"/>
    <s v="Full/Queen"/>
    <x v="7"/>
    <n v="315"/>
    <n v="16200.79"/>
  </r>
  <r>
    <x v="2"/>
    <s v="N Natori"/>
    <s v="Cocoon|Cocoon|Cocoon"/>
    <s v="COMFORTER (SET)"/>
    <s v="NS10-3654"/>
    <s v="White"/>
    <s v="King/Cal K"/>
    <x v="7"/>
    <n v="176"/>
    <n v="16183.45"/>
  </r>
  <r>
    <x v="2"/>
    <s v="Comfort Spaces"/>
    <s v="Gloria"/>
    <s v="COMFORTER (SET)"/>
    <s v="CS10-1300"/>
    <s v="Aqua"/>
    <s v="Full"/>
    <x v="6"/>
    <n v="510"/>
    <n v="16165.35"/>
  </r>
  <r>
    <x v="3"/>
    <s v="Madison Park"/>
    <s v="Carved Plush|Carved Plush|Carved Plush"/>
    <s v="BLANKET"/>
    <s v="MP51-8422"/>
    <s v="Grey"/>
    <s v="King"/>
    <x v="7"/>
    <n v="782"/>
    <n v="16152.78"/>
  </r>
  <r>
    <x v="5"/>
    <s v="Madison Park"/>
    <s v="Lake Walk|Lake Walk|Lake Walk"/>
    <s v="CANVAS"/>
    <s v="MT95C-0024"/>
    <s v="Multi"/>
    <s v="See below"/>
    <x v="7"/>
    <n v="492"/>
    <n v="16150.56"/>
  </r>
  <r>
    <x v="7"/>
    <s v="Mi Zone"/>
    <s v="Polka Dot|Polka Dot|Polka Dot"/>
    <s v="SHEET/SHEET SET"/>
    <s v="MZ20-418"/>
    <s v="Purple"/>
    <s v="Twin"/>
    <x v="7"/>
    <n v="707"/>
    <n v="16142.1"/>
  </r>
  <r>
    <x v="1"/>
    <s v="Madison Park"/>
    <s v="Harper|Kaylee|Avery"/>
    <s v="WINDOW PANEL"/>
    <s v="MP40-4528"/>
    <s v="Cream"/>
    <s v="42x144&quot;"/>
    <x v="8"/>
    <n v="1024"/>
    <n v="16135.92"/>
  </r>
  <r>
    <x v="3"/>
    <s v="Madison Park"/>
    <s v="Ogee|Ogee|Ogee"/>
    <s v="THROW"/>
    <s v="MP50-1731"/>
    <s v="Navy"/>
    <s v="60x70&quot;"/>
    <x v="7"/>
    <n v="1368"/>
    <n v="16129.76"/>
  </r>
  <r>
    <x v="3"/>
    <s v="Woolrich"/>
    <s v="Bloomington|Bloomington|Bloomington"/>
    <s v="THROW"/>
    <s v="WR50-3967"/>
    <s v="Natural"/>
    <s v="50x60&quot;"/>
    <x v="7"/>
    <n v="658"/>
    <n v="16128.64"/>
  </r>
  <r>
    <x v="9"/>
    <s v="Clean Spaces"/>
    <s v="Nurture|Nurture|Nurture"/>
    <s v="BATH TOWEL"/>
    <s v="LCN73-0130"/>
    <s v="Grey"/>
    <s v="6-Piece"/>
    <x v="7"/>
    <n v="620"/>
    <n v="16106.83"/>
  </r>
  <r>
    <x v="2"/>
    <s v="Madison Park"/>
    <s v="Palisades|Hanover|Overland"/>
    <s v="COMFORTER (SET)"/>
    <s v="MP10-186"/>
    <s v="Coral"/>
    <s v="Cal King"/>
    <x v="7"/>
    <n v="200"/>
    <n v="16083.44"/>
  </r>
  <r>
    <x v="14"/>
    <s v="Friends Forever"/>
    <s v="Durable|Durable|Durable"/>
    <s v="PET ACCESSORIES"/>
    <s v="PET66-0029UPC"/>
    <s v="Black"/>
    <s v="N/A"/>
    <x v="3"/>
    <n v="1794"/>
    <n v="16081.26"/>
  </r>
  <r>
    <x v="1"/>
    <s v="Madison Park"/>
    <s v="Cecily|Vera|Rosalie"/>
    <s v="WINDOW PANEL"/>
    <s v="MP40-7910"/>
    <s v="Aqua"/>
    <s v="50x95&quot;"/>
    <x v="7"/>
    <n v="876"/>
    <n v="16080.01"/>
  </r>
  <r>
    <x v="7"/>
    <s v="Comfort Spaces"/>
    <s v="Cotton Flannel 135GSM|Cotton Flannel 135GSM|Cotton Flannel 135GSM"/>
    <s v="SHEET/SHEET SET"/>
    <s v="CS20-1597"/>
    <s v="Scottish Plaid Red"/>
    <s v="Full"/>
    <x v="6"/>
    <n v="657"/>
    <n v="16070.22"/>
  </r>
  <r>
    <x v="7"/>
    <s v="Woolrich"/>
    <s v="Cotton Flannel|Cotton Flannel|Cotton Flannel"/>
    <s v="SHEET/SHEET SET"/>
    <s v="WR20-3997"/>
    <s v="Tan Plaid"/>
    <s v="King"/>
    <x v="7"/>
    <n v="465"/>
    <n v="16062.83"/>
  </r>
  <r>
    <x v="3"/>
    <s v="Madison Park"/>
    <s v="Dream Soft|Dream Soft|Dream Soft"/>
    <s v="BLANKET"/>
    <s v="BR51-4448"/>
    <s v="Navy Blue"/>
    <s v="King"/>
    <x v="7"/>
    <n v="632"/>
    <n v="16056.61"/>
  </r>
  <r>
    <x v="7"/>
    <s v="Intelligent Design"/>
    <s v="Cotton Blend Jersey Knit|Cotton Blend Jersey Knit|Cotton Blend Jersey Knit"/>
    <s v="SHEET/SHEET SET"/>
    <s v="ID20-694"/>
    <s v="Dark Grey"/>
    <s v="Queen"/>
    <x v="7"/>
    <n v="606"/>
    <n v="16054.1"/>
  </r>
  <r>
    <x v="3"/>
    <s v="Serta"/>
    <s v="Heated Faux Feathersoft|Heated Faux Feathersoft|Heated Faux Feathersoft"/>
    <s v="ELECT BLANKET"/>
    <s v="ST54-3598"/>
    <s v="Navy"/>
    <s v="King"/>
    <x v="12"/>
    <n v="154"/>
    <n v="16028.32"/>
  </r>
  <r>
    <x v="4"/>
    <s v="Madison Park"/>
    <s v="Winfield|Westport|Westport"/>
    <s v="COMFORTER (SET)"/>
    <s v="MP10-8361"/>
    <s v="Tan"/>
    <s v="Twin/Twin "/>
    <x v="10"/>
    <n v="547"/>
    <n v="16026.34"/>
  </r>
  <r>
    <x v="2"/>
    <s v="Madison Park"/>
    <s v="Keaton|Jaxson|Mitchell"/>
    <s v="COVERLET&amp;BEDSPR"/>
    <s v="MP13-629"/>
    <s v="Cream"/>
    <s v="Full/Queen"/>
    <x v="7"/>
    <n v="419"/>
    <n v="16024.15"/>
  </r>
  <r>
    <x v="5"/>
    <s v="Madison Park"/>
    <s v="Ashlar|Ashlar|Ashlar"/>
    <s v="CANVAS"/>
    <s v="MP95G-0307"/>
    <s v="Blue"/>
    <s v="See below"/>
    <x v="7"/>
    <n v="294"/>
    <n v="16022.73"/>
  </r>
  <r>
    <x v="2"/>
    <s v="Madison Park"/>
    <s v="Biloxi|Morris|Hudson"/>
    <s v="DUVET&amp;DUVET SET"/>
    <s v="MP12-3054"/>
    <s v="Purple"/>
    <s v="King/Cal K"/>
    <x v="7"/>
    <n v="258"/>
    <n v="15994.18"/>
  </r>
  <r>
    <x v="2"/>
    <s v="Madison Park"/>
    <s v="Princeton|Dartmouth|Cambridge"/>
    <s v="SHOWER CURTAIN"/>
    <s v="MP70-3040"/>
    <s v="Red"/>
    <s v="72x72&quot;"/>
    <x v="7"/>
    <n v="1000"/>
    <n v="15986.49"/>
  </r>
  <r>
    <x v="9"/>
    <s v="Madison Park Signature"/>
    <s v="Luce|Luce|Luce"/>
    <s v="BATH TOWEL"/>
    <s v="MPS73-477"/>
    <s v="Charcoal"/>
    <s v="6-Piece"/>
    <x v="7"/>
    <n v="342"/>
    <n v="15978.08"/>
  </r>
  <r>
    <x v="7"/>
    <s v="Woolrich"/>
    <s v="Cotton Flannel|Cotton Flannel|Cotton Flannel"/>
    <s v="SHEET/SHEET SET"/>
    <s v="WR20-2032"/>
    <s v="Blue Winter Frost"/>
    <s v="King"/>
    <x v="7"/>
    <n v="468"/>
    <n v="15975.81"/>
  </r>
  <r>
    <x v="2"/>
    <s v="INK+IVY"/>
    <s v="Ellipse|Ellipse|Ellipse"/>
    <s v="DUVET&amp;DUVET SET"/>
    <s v="II12-1055"/>
    <s v="Blush"/>
    <s v="King/Cal K"/>
    <x v="8"/>
    <n v="226"/>
    <n v="15970.92"/>
  </r>
  <r>
    <x v="6"/>
    <s v="Madison Park"/>
    <s v="Spa Cotton|Spa Cotton|Spa Cotton"/>
    <s v="BATH RUG"/>
    <s v="MP72-1543"/>
    <s v="Grey"/>
    <s v="27x45&quot;"/>
    <x v="7"/>
    <n v="779"/>
    <n v="15937.61"/>
  </r>
  <r>
    <x v="1"/>
    <s v="INK+IVY"/>
    <s v="Imani|Imani|Imani"/>
    <s v="WINDOW PANEL"/>
    <s v="II40-1345"/>
    <s v="Ivory"/>
    <s v="50x108&quot;"/>
    <x v="10"/>
    <n v="471"/>
    <n v="15922.74"/>
  </r>
  <r>
    <x v="1"/>
    <s v="SunSmart"/>
    <s v="Bentley|Abel|Byron"/>
    <s v="WINDOW PANEL"/>
    <s v="SS40-0060"/>
    <s v="Ivory"/>
    <s v="50x95&quot;"/>
    <x v="8"/>
    <n v="811"/>
    <n v="15912.57"/>
  </r>
  <r>
    <x v="3"/>
    <s v="Madison Park Essentials"/>
    <s v="Parkston|Hartford|Hartford"/>
    <s v="COMFORTER (SET)"/>
    <s v="MPE10-600"/>
    <s v="Grey"/>
    <s v="King/Cal K"/>
    <x v="7"/>
    <n v="539"/>
    <n v="15877.6"/>
  </r>
  <r>
    <x v="2"/>
    <s v="Super Listing"/>
    <s v="Porter|Evans|Walker"/>
    <s v="DUVET&amp;DUVET SET"/>
    <s v="AM12-0424"/>
    <s v="Neutral"/>
    <s v="Full"/>
    <x v="1"/>
    <n v="747"/>
    <n v="15877.3"/>
  </r>
  <r>
    <x v="7"/>
    <s v="Woolrich"/>
    <s v="Cotton Flannel|Cotton Flannel|Cotton Flannel"/>
    <s v="SHEET/SHEET SET"/>
    <s v="WR20-3990"/>
    <s v="Gray Deer Toile"/>
    <s v="Full"/>
    <x v="7"/>
    <n v="630"/>
    <n v="15875.55"/>
  </r>
  <r>
    <x v="8"/>
    <s v="Intelligent Design"/>
    <s v="Cassie|Bridget|Rachel"/>
    <s v="COMFORTER (SET)"/>
    <s v="ID10-2291"/>
    <s v="Grey"/>
    <s v="Twin/Twin "/>
    <x v="7"/>
    <n v="456"/>
    <n v="15859.55"/>
  </r>
  <r>
    <x v="9"/>
    <s v="Madison Park Signature"/>
    <s v="Luce|Luce|Luce"/>
    <s v="BATH TOWEL"/>
    <s v="MPS73-429"/>
    <s v="Purple"/>
    <s v="6-Piece"/>
    <x v="8"/>
    <n v="341"/>
    <n v="15855.36"/>
  </r>
  <r>
    <x v="7"/>
    <s v="Beautyrest"/>
    <s v="Oversized Cotton Flannel|Oversized Cotton Flannel|Oversized Cotton Flannel"/>
    <s v="SHEET/SHEET SET"/>
    <s v="BR20-4173"/>
    <s v="Beige/White Stripes"/>
    <s v="King"/>
    <x v="7"/>
    <n v="484"/>
    <n v="15853.25"/>
  </r>
  <r>
    <x v="2"/>
    <s v="Madison Park"/>
    <s v="Malia|Edna|Alicia"/>
    <s v="DUVET&amp;DUVET SET"/>
    <s v="MP12-6185"/>
    <s v="Ivory"/>
    <s v="Full/Queen"/>
    <x v="7"/>
    <n v="275"/>
    <n v="15852.65"/>
  </r>
  <r>
    <x v="3"/>
    <s v="Clean Spaces"/>
    <s v="Gauze|Gauze|Gauze"/>
    <s v="BLANKET"/>
    <s v="LCN51N-0024"/>
    <s v="Charcoal"/>
    <s v="Full/Queen"/>
    <x v="7"/>
    <n v="518"/>
    <n v="15851.4"/>
  </r>
  <r>
    <x v="3"/>
    <s v="Beautyrest"/>
    <s v="Heated Plush|Heated Plush|Heated Plush"/>
    <s v="ELECT BLANKET"/>
    <s v="BR54-0654"/>
    <s v="Lavender"/>
    <s v="Twin"/>
    <x v="8"/>
    <n v="349"/>
    <n v="15837.9"/>
  </r>
  <r>
    <x v="7"/>
    <s v="Madison Park Essentials"/>
    <s v="Satin|Satin|Satin"/>
    <s v="SHEET/SHEET SET"/>
    <s v="MPE20-1100"/>
    <s v="Blush"/>
    <s v="Twin"/>
    <x v="7"/>
    <n v="1088"/>
    <n v="15817.88"/>
  </r>
  <r>
    <x v="2"/>
    <s v="Madison Park"/>
    <s v="Quebec|Mansfield|Vancouver"/>
    <s v="COVERLET&amp;BEDSPR"/>
    <s v="MP13-6128"/>
    <s v="White"/>
    <s v="Twin"/>
    <x v="4"/>
    <n v="450"/>
    <n v="15792.97"/>
  </r>
  <r>
    <x v="2"/>
    <s v="Super Listing"/>
    <s v="Porter|Evans|Walker"/>
    <s v="COMFORTER (SET)"/>
    <s v="AM10-0466"/>
    <s v="Black"/>
    <s v="Full"/>
    <x v="1"/>
    <n v="623"/>
    <n v="15771.36"/>
  </r>
  <r>
    <x v="5"/>
    <s v="Madison Park"/>
    <s v="Adaline|Adaline|Adaline"/>
    <s v="DEC. MIRROR"/>
    <s v="MP95F-0315"/>
    <s v="Gold"/>
    <s v="25.75&quot;H"/>
    <x v="7"/>
    <n v="310"/>
    <n v="15770.7"/>
  </r>
  <r>
    <x v="3"/>
    <s v="Madison Park"/>
    <s v="Arctic|Polar|Polar"/>
    <s v="COMFORTER (SET)"/>
    <s v="BASI10-0408"/>
    <s v="Grey"/>
    <s v="Full/Queen"/>
    <x v="7"/>
    <n v="315"/>
    <n v="15758.94"/>
  </r>
  <r>
    <x v="3"/>
    <s v="True North by Sleep Philosophy"/>
    <s v="Microfleece|Microfleece|Microfleece"/>
    <s v="BLANKET"/>
    <s v="TN51-0546"/>
    <s v="Taupe"/>
    <s v="Full/Queen"/>
    <x v="7"/>
    <n v="1088"/>
    <n v="15735.9"/>
  </r>
  <r>
    <x v="2"/>
    <s v="Madison Park"/>
    <s v="Quebec|Mansfield|Vancouver"/>
    <s v="COVERLET&amp;BEDSPR"/>
    <s v="MP13-6131"/>
    <s v="Navy"/>
    <s v="Full"/>
    <x v="4"/>
    <n v="376"/>
    <n v="15730.92"/>
  </r>
  <r>
    <x v="5"/>
    <s v="Madison Park"/>
    <s v="Rossi|Rosalie|Jax"/>
    <s v="AWD"/>
    <s v="MP95B-0277"/>
    <s v="Grey"/>
    <s v="See below"/>
    <x v="7"/>
    <n v="341"/>
    <n v="15721.39"/>
  </r>
  <r>
    <x v="3"/>
    <s v="Madison Park"/>
    <s v="Waffle Weave|Waffle Weave|Waffle Weave"/>
    <s v="BLANKET"/>
    <s v="BR51N-3831"/>
    <s v="Aqua"/>
    <s v="Twin"/>
    <x v="8"/>
    <n v="555"/>
    <n v="15720.01"/>
  </r>
  <r>
    <x v="1"/>
    <s v="Intelligent Design"/>
    <s v="Loretta|Lara|Lorissa"/>
    <s v="CUSHION/POUF"/>
    <s v="ID31-2032"/>
    <s v="Ivory"/>
    <s v="Dia 22&quot;x6&quot;"/>
    <x v="7"/>
    <n v="749"/>
    <n v="15686.08"/>
  </r>
  <r>
    <x v="11"/>
    <s v="Harbor House Blue"/>
    <s v="Kiawah Island|Kiawah Island|Kiawah Island"/>
    <s v="COMFORTER (SET)"/>
    <s v="HH10-1853"/>
    <s v="Blue"/>
    <s v="Cal King"/>
    <x v="7"/>
    <n v="132"/>
    <n v="15678.44"/>
  </r>
  <r>
    <x v="1"/>
    <s v="Madison Park"/>
    <s v="Aubrey|Whitman|Charlotte"/>
    <s v="VALANCE"/>
    <s v="MP41-4899"/>
    <s v="Navy"/>
    <s v="50x18&quot;"/>
    <x v="7"/>
    <n v="1345"/>
    <n v="15667.54"/>
  </r>
  <r>
    <x v="7"/>
    <s v="True North by Sleep Philosophy"/>
    <s v="Cozy Cotton Flannel|Cozy Cotton Flannel|Cozy Cotton Flannel"/>
    <s v="SHEET/SHEET SET"/>
    <s v="TN20-0061"/>
    <s v="Tan/Blue Snowflakes"/>
    <s v="Twin"/>
    <x v="7"/>
    <n v="969"/>
    <n v="15666.52"/>
  </r>
  <r>
    <x v="3"/>
    <s v="Beautyrest"/>
    <s v="Electric Micro Fleece|Electric Micro Fleece|Electric Micro Fleece"/>
    <s v="ELECT BLANKET"/>
    <s v="BR54-0179"/>
    <s v="Beige"/>
    <s v="Twin"/>
    <x v="8"/>
    <n v="302"/>
    <n v="15662.86"/>
  </r>
  <r>
    <x v="7"/>
    <s v="Madison Park Essentials"/>
    <s v="200 Thread Count Printed Cotton|200 Thread Count Printed Cotton|200 Thread"/>
    <s v="SHEET/SHEET SET"/>
    <s v="MPE20-1013"/>
    <s v="Blue Stripe"/>
    <s v="Queen"/>
    <x v="7"/>
    <n v="559"/>
    <n v="15652.67"/>
  </r>
  <r>
    <x v="2"/>
    <s v="Madison Park"/>
    <s v="Donovan|Blaine|Perry"/>
    <s v="SHOWER CURTAIN"/>
    <s v="MP70-4047"/>
    <s v="Red"/>
    <s v="72x72&quot;"/>
    <x v="7"/>
    <n v="730"/>
    <n v="15646.65"/>
  </r>
  <r>
    <x v="3"/>
    <s v="Serta"/>
    <s v="Microfiber Heated|Microfiber Heated|Microfiber Heated"/>
    <s v="ELEC MATT PAD"/>
    <s v="ST55-0268"/>
    <s v="White"/>
    <s v="Full"/>
    <x v="7"/>
    <n v="344"/>
    <n v="15626.81"/>
  </r>
  <r>
    <x v="7"/>
    <s v="Beautyrest"/>
    <s v="1000 Thread Count|1000 Thread Count|1000 Thread Count"/>
    <s v="SHEET/SHEET SET"/>
    <s v="BR20-1871"/>
    <s v="Seafoam"/>
    <s v="Full"/>
    <x v="7"/>
    <n v="470"/>
    <n v="15611.99"/>
  </r>
  <r>
    <x v="3"/>
    <s v="True North by Sleep Philosophy"/>
    <s v="Microfleece|Microfleece|Microfleece"/>
    <s v="BLANKET"/>
    <s v="TN51-0543"/>
    <s v="Ivory"/>
    <s v="Full/Queen"/>
    <x v="7"/>
    <n v="1077"/>
    <n v="15601.39"/>
  </r>
  <r>
    <x v="8"/>
    <s v="Intelligent Design"/>
    <s v="Cassiopeia|Karissa|Lisa"/>
    <s v="COMFORTER (SET)"/>
    <s v="ID10-2261"/>
    <s v="Aqua"/>
    <s v="King/Cal K"/>
    <x v="1"/>
    <n v="352"/>
    <n v="15591.74"/>
  </r>
  <r>
    <x v="3"/>
    <s v="Madison Park Essentials"/>
    <s v="Larkspur|Windsor|Windsor"/>
    <s v="COMFORTER (SET)"/>
    <s v="BASI10-0203"/>
    <s v="Black/Grey"/>
    <s v="King"/>
    <x v="7"/>
    <n v="473"/>
    <n v="15586.98"/>
  </r>
  <r>
    <x v="7"/>
    <s v="Intelligent Design"/>
    <s v="Metallic Dot|Metallic Dot|Metallic Dot"/>
    <s v="SHEET/SHEET SET"/>
    <s v="ID20-1472"/>
    <s v="White/Gold"/>
    <s v="Queen"/>
    <x v="7"/>
    <n v="756"/>
    <n v="15573.09"/>
  </r>
  <r>
    <x v="7"/>
    <s v="Comfort Spaces"/>
    <s v="Cotton Flannel 135GSM|Cotton Flannel 135GSM|Cotton Flannel 135GSM"/>
    <s v="SHEET/SHEET SET"/>
    <s v="CS20-1397"/>
    <s v="Novalty Multi Forest Animals"/>
    <s v="King"/>
    <x v="12"/>
    <n v="518"/>
    <n v="15568.12"/>
  </r>
  <r>
    <x v="2"/>
    <s v="INK+IVY"/>
    <s v="Arizona|Arizona|Arizona"/>
    <s v="DUVET&amp;DUVET SET"/>
    <s v="II12-1115"/>
    <s v="Yellow"/>
    <s v="King/Cal K"/>
    <x v="7"/>
    <n v="178"/>
    <n v="15555.7"/>
  </r>
  <r>
    <x v="3"/>
    <s v="True North by Sleep Philosophy"/>
    <s v="Sherpa|Sherpa|Sherpa"/>
    <s v="ELECT BLANKET"/>
    <s v="TN54-0496"/>
    <s v="Blue"/>
    <s v="Full"/>
    <x v="7"/>
    <n v="277"/>
    <n v="15552.21"/>
  </r>
  <r>
    <x v="8"/>
    <s v="Comfort Spaces"/>
    <s v="Vivian|Vivian|Vivian"/>
    <s v="COMFORTER (SET)"/>
    <s v="CS10-0977"/>
    <s v="Blush/Gold"/>
    <s v="Full/Queen"/>
    <x v="6"/>
    <n v="580"/>
    <n v="15549.49"/>
  </r>
  <r>
    <x v="2"/>
    <s v="Madison Park"/>
    <s v="Boone|Westbrook|Powell"/>
    <s v="COMFORTER (SET)"/>
    <s v="MP10-2792"/>
    <s v="Grey"/>
    <s v="Cal King"/>
    <x v="7"/>
    <n v="205"/>
    <n v="15549.37"/>
  </r>
  <r>
    <x v="12"/>
    <s v="Friends Forever"/>
    <s v="Chester|Hastings|Aberdeen"/>
    <s v="PET BEDS"/>
    <s v="PET63PC4856"/>
    <s v="Pewter"/>
    <s v="20x25+5.5&quot;"/>
    <x v="0"/>
    <n v="444"/>
    <n v="15536.87"/>
  </r>
  <r>
    <x v="8"/>
    <s v="Urban Habitat"/>
    <s v="Brooklyn|Maize|Kay"/>
    <s v="DUVET&amp;DUVET SET"/>
    <s v="UH12-0208"/>
    <s v="Pink"/>
    <s v="Full/Queen"/>
    <x v="7"/>
    <n v="235"/>
    <n v="15531.18"/>
  </r>
  <r>
    <x v="3"/>
    <s v="True North by Sleep Philosophy"/>
    <s v="Microfleece|Microfleece|Microfleece"/>
    <s v="BLANKET"/>
    <s v="TN51-0555"/>
    <s v="Blue"/>
    <s v="Full/Queen"/>
    <x v="7"/>
    <n v="1068"/>
    <n v="15527.55"/>
  </r>
  <r>
    <x v="2"/>
    <s v="Madison Park"/>
    <s v="Medina|Barrett|Ryland"/>
    <s v="COMFORTER (SET)"/>
    <s v="MP10-1660"/>
    <s v="Navy"/>
    <s v="Cal King"/>
    <x v="7"/>
    <n v="193"/>
    <n v="15513.81"/>
  </r>
  <r>
    <x v="7"/>
    <s v="Super Listing"/>
    <s v="Cotton 144TC|Cotton 144TC|Cotton 144TC"/>
    <s v="SHEET/SHEET SET"/>
    <s v="AM20-0362"/>
    <s v="Black"/>
    <s v="Queen"/>
    <x v="7"/>
    <n v="659"/>
    <n v="15509.74"/>
  </r>
  <r>
    <x v="2"/>
    <s v="Woolrich"/>
    <s v="Sunset|Sunset|Sunset"/>
    <s v="SHOWER CURTAIN"/>
    <s v="WR70-1814"/>
    <s v="Red"/>
    <s v="72x72&quot;"/>
    <x v="11"/>
    <n v="722"/>
    <n v="15504.61"/>
  </r>
  <r>
    <x v="4"/>
    <s v="Madison Park"/>
    <s v="Stay Puffed|Stay Puffed|Stay Puffed"/>
    <s v="PILLOWCASE"/>
    <s v="MP21-8300"/>
    <s v="White"/>
    <s v="Standard"/>
    <x v="7"/>
    <n v="979"/>
    <n v="15492.07"/>
  </r>
  <r>
    <x v="7"/>
    <s v="True North by Sleep Philosophy"/>
    <s v="Cozy Cotton Flannel|Cozy Cotton Flannel|Cozy Cotton Flannel"/>
    <s v="SHEET/SHEET SET"/>
    <s v="TN20-0246"/>
    <s v="Blue Geo"/>
    <s v="Twin XL"/>
    <x v="7"/>
    <n v="828"/>
    <n v="15491.15"/>
  </r>
  <r>
    <x v="3"/>
    <s v="Madison Park"/>
    <s v="Waffle Weave|Waffle Weave|Waffle Weave"/>
    <s v="BLANKET"/>
    <s v="BR51N-3834"/>
    <s v="Grey"/>
    <s v="Twin"/>
    <x v="8"/>
    <n v="558"/>
    <n v="15482.02"/>
  </r>
  <r>
    <x v="9"/>
    <s v="Madison Park Essentials"/>
    <s v="Adrien|Remy|Roman"/>
    <s v="BATH TOWEL"/>
    <s v="MPE73-1024"/>
    <s v="Black"/>
    <s v="6-Piece"/>
    <x v="7"/>
    <n v="809"/>
    <n v="15472.33"/>
  </r>
  <r>
    <x v="7"/>
    <s v="Intelligent Design"/>
    <s v="Cozy Soft|Cozy Soft|Cozy Soft"/>
    <s v="SHEET/SHEET SET"/>
    <s v="ID20-2044"/>
    <s v="Grey Sloths"/>
    <s v="Twin"/>
    <x v="7"/>
    <n v="889"/>
    <n v="15470.27"/>
  </r>
  <r>
    <x v="1"/>
    <s v="Madison Park"/>
    <s v="Ceres|Elowen|Persis"/>
    <s v="WINDOW PANEL"/>
    <s v="MP40-5469"/>
    <s v="White"/>
    <s v="2-PK 50x95"/>
    <x v="8"/>
    <n v="929"/>
    <n v="15462.76"/>
  </r>
  <r>
    <x v="7"/>
    <s v="True North by Sleep Philosophy"/>
    <s v="Micro Fleece|Micro Fleece|Micro Fleece"/>
    <s v="SHEET/SHEET SET"/>
    <s v="SHET20-745"/>
    <s v="Blue"/>
    <s v="Twin XL"/>
    <x v="7"/>
    <n v="618"/>
    <n v="15458.9"/>
  </r>
  <r>
    <x v="3"/>
    <s v="Serta"/>
    <s v="Microfiber Heated|Microfiber Heated|Microfiber Heated"/>
    <s v="ELEC MATT PAD"/>
    <s v="ST55-0271"/>
    <s v="White"/>
    <s v="Cal King"/>
    <x v="7"/>
    <n v="225"/>
    <n v="15440.82"/>
  </r>
  <r>
    <x v="6"/>
    <s v="Madison Park"/>
    <s v="Evan|Ethan|Jordan"/>
    <s v="BATH RUG"/>
    <s v="MP72-7333"/>
    <s v="White"/>
    <s v="24x40&quot;"/>
    <x v="7"/>
    <n v="779"/>
    <n v="15437.97"/>
  </r>
  <r>
    <x v="7"/>
    <s v="Madison Park"/>
    <s v="Peached Percale|Peached Percale|Peached Percale"/>
    <s v="SHEET/SHEET SET"/>
    <s v="MP20-5396"/>
    <s v="Purple"/>
    <s v="Queen"/>
    <x v="7"/>
    <n v="472"/>
    <n v="15391.68"/>
  </r>
  <r>
    <x v="7"/>
    <s v="Woolrich"/>
    <s v="Cotton Flannel|Cotton Flannel|Cotton Flannel"/>
    <s v="SHEET/SHEET SET"/>
    <s v="WR20-2037"/>
    <s v="Tan Dog"/>
    <s v="Queen"/>
    <x v="7"/>
    <n v="532"/>
    <n v="15389.65"/>
  </r>
  <r>
    <x v="2"/>
    <s v="Madison Park Essentials"/>
    <s v="Jaxon|Deacon|Ryder"/>
    <s v="COMFORTER (SET)"/>
    <s v="MPE10-1071"/>
    <s v="Green/Grey"/>
    <s v="King"/>
    <x v="10"/>
    <n v="321"/>
    <n v="15383.55"/>
  </r>
  <r>
    <x v="7"/>
    <s v="Intelligent Design"/>
    <s v="Cozy Soft|Cozy Soft|Cozy Soft"/>
    <s v="SHEET/SHEET SET"/>
    <s v="ID20-1549"/>
    <s v="Seafoam Foxes"/>
    <s v="Twin XL"/>
    <x v="7"/>
    <n v="849"/>
    <n v="15380.98"/>
  </r>
  <r>
    <x v="3"/>
    <s v="Madison Park"/>
    <s v="Freshspun Basketweave|Freshspun Basketweave|Freshspun Basketweave"/>
    <s v="BLANKET"/>
    <s v="BL51N-0853"/>
    <s v="Blue"/>
    <s v="King"/>
    <x v="7"/>
    <n v="712"/>
    <n v="15374.97"/>
  </r>
  <r>
    <x v="11"/>
    <s v="Harbor House Blue"/>
    <s v="Suzanna"/>
    <s v="COMFORTER (SET)"/>
    <s v="HH10-1345"/>
    <s v="Ivory"/>
    <s v="Full/Queen"/>
    <x v="7"/>
    <n v="116"/>
    <n v="15372.21"/>
  </r>
  <r>
    <x v="7"/>
    <s v="Madison Park"/>
    <s v="1500 Thread Count|1500 Thread Count|1500 Thread Count"/>
    <s v="SHEET/SHEET SET"/>
    <s v="MP20-4857"/>
    <s v="Seafoam"/>
    <s v="Cal King"/>
    <x v="7"/>
    <n v="305"/>
    <n v="15368.73"/>
  </r>
  <r>
    <x v="3"/>
    <s v="Beautyrest"/>
    <s v="Heated Berber Wrap|Heated Berber Wrap|Heated Berber Wrap"/>
    <s v="ELECT BLANKET"/>
    <s v="BR54-0831"/>
    <s v="Aqua Plaid"/>
    <s v="50x64&quot;"/>
    <x v="12"/>
    <n v="442"/>
    <n v="15366.59"/>
  </r>
  <r>
    <x v="7"/>
    <s v="True North by Sleep Philosophy"/>
    <s v="Soloft Plush|Soloft Plush|Soloft Plush"/>
    <s v="SHEET/SHEET SET"/>
    <s v="BL20-0601"/>
    <s v="Aqua"/>
    <s v="Twin"/>
    <x v="7"/>
    <n v="630"/>
    <n v="15361.74"/>
  </r>
  <r>
    <x v="2"/>
    <s v="INK+IVY"/>
    <s v="Marta|Marta|Marta"/>
    <s v="DUVET&amp;DUVET SET"/>
    <s v="II12-1110"/>
    <s v="Natural"/>
    <s v="Full/Queen"/>
    <x v="8"/>
    <n v="217"/>
    <n v="15350.86"/>
  </r>
  <r>
    <x v="7"/>
    <s v="Beautyrest"/>
    <s v="600 Thread Count|600 Thread Count|600 Thread Count"/>
    <s v="SHEET/SHEET SET"/>
    <s v="BR20-1914"/>
    <s v="Khaki"/>
    <s v="Cal King"/>
    <x v="7"/>
    <n v="422"/>
    <n v="15335.23"/>
  </r>
  <r>
    <x v="1"/>
    <s v="Madison Park"/>
    <s v="Saratoga|Westmont|Sereno"/>
    <s v="WINDOW PANEL"/>
    <s v="MP40-2396"/>
    <s v="Ivory/Grey"/>
    <s v="50x84&quot;"/>
    <x v="8"/>
    <n v="892"/>
    <n v="15334.58"/>
  </r>
  <r>
    <x v="3"/>
    <s v="Serta"/>
    <s v="Plush|Plush|Plush"/>
    <s v="ELEC MATT PAD"/>
    <s v="ST55-0182"/>
    <s v="White"/>
    <s v="Twin"/>
    <x v="8"/>
    <n v="363"/>
    <n v="15334.17"/>
  </r>
  <r>
    <x v="1"/>
    <s v="Madison Park"/>
    <s v="Harper|Kaylee|Avery"/>
    <s v="WINDOW PANEL"/>
    <s v="MP40-4529"/>
    <s v="Cream"/>
    <s v="42x216&quot;"/>
    <x v="8"/>
    <n v="736"/>
    <n v="15329.2"/>
  </r>
  <r>
    <x v="2"/>
    <s v="Madison Park"/>
    <s v="Lacey|Marla|Arliss"/>
    <s v="COMFORTER (SET)"/>
    <s v="MP10-8345"/>
    <s v="Grey"/>
    <s v="Cal King"/>
    <x v="7"/>
    <n v="286"/>
    <n v="15328.4"/>
  </r>
  <r>
    <x v="8"/>
    <s v="Mi Zone Kids"/>
    <s v="Tessa|Tanya|Jamie"/>
    <s v="COMFORTER (SET)"/>
    <s v="MZK10-169"/>
    <s v="White"/>
    <s v="Full/Queen"/>
    <x v="7"/>
    <n v="348"/>
    <n v="15313.3"/>
  </r>
  <r>
    <x v="7"/>
    <s v="Beautyrest"/>
    <s v="600 Thread Count|600 Thread Count|600 Thread Count"/>
    <s v="SHEET/SHEET SET"/>
    <s v="BR20-0998"/>
    <s v="Seafoam"/>
    <s v="Full"/>
    <x v="7"/>
    <n v="509"/>
    <n v="15286.65"/>
  </r>
  <r>
    <x v="5"/>
    <s v="Madison Park"/>
    <s v="Laurel Branches|Laurel Branches|Laurel Branches"/>
    <s v="AWD"/>
    <s v="MP95B-0274"/>
    <s v="Grey"/>
    <s v="See below"/>
    <x v="7"/>
    <n v="504"/>
    <n v="15281.55"/>
  </r>
  <r>
    <x v="4"/>
    <s v="Urban Habitat"/>
    <s v="Comfort Cool Jersey Knit|Comfort Cool Jersey Knit|Comfort Cool Jersey Knit"/>
    <s v="COMFORTER (SET)"/>
    <s v="UH10-2502"/>
    <s v="Grey"/>
    <s v="King/Cal K"/>
    <x v="7"/>
    <n v="468"/>
    <n v="15277.97"/>
  </r>
  <r>
    <x v="2"/>
    <s v="Comfort Spaces"/>
    <s v="Kienna"/>
    <s v="COVERLET&amp;BEDSPR"/>
    <s v="CS14-0054"/>
    <s v="Ivory"/>
    <s v="King/Cal K"/>
    <x v="5"/>
    <n v="521"/>
    <n v="15277.61"/>
  </r>
  <r>
    <x v="3"/>
    <s v="Beautyrest"/>
    <s v="Zuri|Marselle|Marselle"/>
    <s v="ELECT BLANKET"/>
    <s v="BR54-4699"/>
    <s v="Brown Texture"/>
    <s v="50x70&quot;"/>
    <x v="10"/>
    <n v="405"/>
    <n v="15270.7"/>
  </r>
  <r>
    <x v="4"/>
    <s v="Madison Park"/>
    <s v="Coleman|Campbell|Campbell"/>
    <s v="BLANKET"/>
    <s v="MP51-8194"/>
    <s v="Black"/>
    <s v="King"/>
    <x v="7"/>
    <n v="517"/>
    <n v="15264.35"/>
  </r>
  <r>
    <x v="2"/>
    <s v="Madison Park"/>
    <s v="Cassandra|Gisele|Maddy"/>
    <s v="COMFORTER (SET)"/>
    <s v="MP10-7836"/>
    <s v="Blue"/>
    <s v="Cal King"/>
    <x v="7"/>
    <n v="150"/>
    <n v="15263.21"/>
  </r>
  <r>
    <x v="2"/>
    <s v="Madison Park"/>
    <s v="Vienna|Marcella|Adela"/>
    <s v="DUVET&amp;DUVET SET"/>
    <s v="MP12-3832"/>
    <s v="Indigo"/>
    <s v="Full/Queen"/>
    <x v="7"/>
    <n v="272"/>
    <n v="15262.49"/>
  </r>
  <r>
    <x v="8"/>
    <s v="Intelligent Design"/>
    <s v="Mira|Gemma|Arabella"/>
    <s v="COMFORTER (SET)"/>
    <s v="ID10-2270"/>
    <s v="Lavender"/>
    <s v="Full/Queen"/>
    <x v="7"/>
    <n v="315"/>
    <n v="15256.59"/>
  </r>
  <r>
    <x v="3"/>
    <s v="Beautyrest"/>
    <s v="Electric Micro Fleece|Electric Micro Fleece|Electric Micro Fleece"/>
    <s v="ELECT BLANKET"/>
    <s v="BR54-0183"/>
    <s v="Blue"/>
    <s v="Twin"/>
    <x v="7"/>
    <n v="289"/>
    <n v="15252.74"/>
  </r>
  <r>
    <x v="7"/>
    <s v="Intelligent Design"/>
    <s v="Printed Microfiber|Printed Microfiber|Printed Microfiber"/>
    <s v="SHEET/SHEET SET"/>
    <s v="ID20-2220"/>
    <s v="Black Floral"/>
    <s v="Queen"/>
    <x v="7"/>
    <n v="929"/>
    <n v="15247.07"/>
  </r>
  <r>
    <x v="2"/>
    <s v="Madison Park"/>
    <s v="Quebec|Mansfield|Vancouver"/>
    <s v="COVERLET&amp;BEDSPR"/>
    <s v="MP13-2580"/>
    <s v="Blue"/>
    <s v="Twin/Twin "/>
    <x v="4"/>
    <n v="508"/>
    <n v="15239.27"/>
  </r>
  <r>
    <x v="7"/>
    <s v="Beautyrest"/>
    <s v="1500TC Solid Cooling Sheet Set"/>
    <s v="SHEET/SHEET SET"/>
    <s v="BR20-4665"/>
    <s v="White"/>
    <s v="Queen"/>
    <x v="13"/>
    <n v="553"/>
    <n v="15235.15"/>
  </r>
  <r>
    <x v="2"/>
    <s v="Madison Park"/>
    <s v="Dawn|Vanessa|Stella"/>
    <s v="VALANCE"/>
    <s v="MP41-4293"/>
    <s v="Aqua"/>
    <s v="50x18&quot;"/>
    <x v="7"/>
    <n v="1439"/>
    <n v="15234.94"/>
  </r>
  <r>
    <x v="8"/>
    <s v="Urban Habitat"/>
    <s v="Mercer|Camden|Ronan"/>
    <s v="DUVET&amp;DUVET SET"/>
    <s v="UH12-2319"/>
    <s v="Ivory"/>
    <s v="Full/Queen"/>
    <x v="7"/>
    <n v="254"/>
    <n v="15232.41"/>
  </r>
  <r>
    <x v="7"/>
    <s v="Beautyrest Platinum"/>
    <s v="400TC Liquid Cotton"/>
    <s v="SHEET/SHEET SET"/>
    <s v="BRP20-0086C"/>
    <s v="Plum"/>
    <s v="King"/>
    <x v="2"/>
    <n v="376"/>
    <n v="15228"/>
  </r>
  <r>
    <x v="11"/>
    <s v="Harbor House Blue"/>
    <s v="Hallie|Hallie|Hallie"/>
    <s v="COMFORTER (SET)"/>
    <s v="HH10-1686"/>
    <s v="Grey"/>
    <s v="Cal King"/>
    <x v="8"/>
    <n v="123"/>
    <n v="15227.22"/>
  </r>
  <r>
    <x v="4"/>
    <s v="Sleep Philosophy"/>
    <s v="Year Round Warmth|Year Round Warmth|Year Round Warmth"/>
    <s v="COMFORTER (SET)"/>
    <s v="BASI10-0291"/>
    <s v="White"/>
    <s v="Full/Queen"/>
    <x v="7"/>
    <n v="326"/>
    <n v="15226.72"/>
  </r>
  <r>
    <x v="2"/>
    <s v="Madison Park"/>
    <s v="Bayside|Nantucket|Rockaway"/>
    <s v="COVERLET&amp;BEDSPR"/>
    <s v="MP13-483"/>
    <s v="Blue"/>
    <s v="Twin/Twin "/>
    <x v="7"/>
    <n v="305"/>
    <n v="15224.45"/>
  </r>
  <r>
    <x v="7"/>
    <s v="True North by Sleep Philosophy"/>
    <s v="Cozy Cotton Flannel|Cozy Cotton Flannel|Cozy Cotton Flannel"/>
    <s v="SHEET/SHEET SET"/>
    <s v="TN20-0406"/>
    <s v="Seafoam Llama"/>
    <s v="Twin XL"/>
    <x v="7"/>
    <n v="833"/>
    <n v="15224.1"/>
  </r>
  <r>
    <x v="4"/>
    <s v="Sleep Philosophy"/>
    <s v="3&quot; Gel Memory Foam with Cooling Cover|3&quot;Gel Memory Foam with Cooling Cover|"/>
    <s v="MATT PAD/TOPPER"/>
    <s v="BASI16-0477"/>
    <s v="White"/>
    <s v="Full"/>
    <x v="7"/>
    <n v="155"/>
    <n v="15190.95"/>
  </r>
  <r>
    <x v="12"/>
    <s v="Friends Forever"/>
    <s v="Trucker|Trucker|Trucker"/>
    <s v="PET BEDS"/>
    <s v="PET63CC6033"/>
    <s v="Dark Grey"/>
    <s v="L"/>
    <x v="4"/>
    <n v="942"/>
    <n v="15189.33"/>
  </r>
  <r>
    <x v="8"/>
    <s v="Intelligent Design"/>
    <s v="Marsden|James|Eddie"/>
    <s v="COMFORTER (SET)"/>
    <s v="ID10-1729"/>
    <s v="Blue/Grey"/>
    <s v="Twin"/>
    <x v="7"/>
    <n v="477"/>
    <n v="15185.98"/>
  </r>
  <r>
    <x v="8"/>
    <s v="Mi Zone"/>
    <s v="Primrose|Talia|Evie"/>
    <s v="COMFORTER (SET)"/>
    <s v="MZ10-0648"/>
    <s v="Aqua Multi"/>
    <s v="Twin/Twin "/>
    <x v="10"/>
    <n v="419"/>
    <n v="15180.49"/>
  </r>
  <r>
    <x v="6"/>
    <s v="510 Design"/>
    <s v="Donnell|Shane|Merissi"/>
    <s v="SHOWER CURTAIN"/>
    <s v="5DS70-0231"/>
    <s v="Black/Grey"/>
    <s v="72x72&quot;"/>
    <x v="7"/>
    <n v="1011"/>
    <n v="15176.28"/>
  </r>
  <r>
    <x v="0"/>
    <s v="Madison Park"/>
    <s v="Oxford|Liam|Nathan"/>
    <s v="ACCENT CHAIR"/>
    <s v="FPF18-0217"/>
    <s v="Green"/>
    <s v="See below"/>
    <x v="11"/>
    <n v="90"/>
    <n v="15175.01"/>
  </r>
  <r>
    <x v="7"/>
    <s v="Madison Park Essentials"/>
    <s v="Satin|Satin|Satin"/>
    <s v="PILLOWCASE"/>
    <s v="MPE21-917"/>
    <s v="Ivory"/>
    <s v="Standard"/>
    <x v="7"/>
    <n v="2440"/>
    <n v="15132.86"/>
  </r>
  <r>
    <x v="1"/>
    <s v="SunSmart"/>
    <s v="Blakesly|Kagen|Etro"/>
    <s v="WINDOW PANEL"/>
    <s v="SS40-0112"/>
    <s v="Aqua"/>
    <s v="100x84&quot;"/>
    <x v="7"/>
    <n v="547"/>
    <n v="15132.15"/>
  </r>
  <r>
    <x v="7"/>
    <s v="Intelligent Design"/>
    <s v="Cotton Blend Jersey Knit|Cotton Blend Jersey Knit|Cotton Blend Jersey Knit"/>
    <s v="SHEET/SHEET SET"/>
    <s v="ID20-1237"/>
    <s v="Teal"/>
    <s v="Twin XL"/>
    <x v="7"/>
    <n v="717"/>
    <n v="15113.72"/>
  </r>
  <r>
    <x v="8"/>
    <s v="Urban Habitat Kids"/>
    <s v="Lola|Ella|Laila"/>
    <s v="DUVET&amp;DUVET SET"/>
    <s v="UHK12-0101"/>
    <s v="Pink"/>
    <s v="Full/Queen"/>
    <x v="7"/>
    <n v="316"/>
    <n v="15113.69"/>
  </r>
  <r>
    <x v="2"/>
    <s v="Madison Park"/>
    <s v="Palisades|Hanover|Overland"/>
    <s v="COMFORTER (SET)"/>
    <s v="MP10-1318"/>
    <s v="Blue"/>
    <s v="Cal King"/>
    <x v="7"/>
    <n v="188"/>
    <n v="15109.41"/>
  </r>
  <r>
    <x v="2"/>
    <s v="Madison Park"/>
    <s v="Donovan|Blaine|Perry"/>
    <s v="SHOWER CURTAIN"/>
    <s v="MP70-7543"/>
    <s v="Navy"/>
    <s v="72x72&quot;"/>
    <x v="7"/>
    <n v="724"/>
    <n v="15108.38"/>
  </r>
  <r>
    <x v="8"/>
    <s v="Intelligent Design"/>
    <s v="Felicia|Isabel|Alyssa"/>
    <s v="COMFORTER (SET)"/>
    <s v="ID10-1901"/>
    <s v="Purple"/>
    <s v="Twin/Twin "/>
    <x v="8"/>
    <n v="479"/>
    <n v="15086.79"/>
  </r>
  <r>
    <x v="7"/>
    <s v="Madison Park"/>
    <s v="600 Thread Count|600 Thread Count|600 Thread Count"/>
    <s v="SHEET/SHEET SET"/>
    <s v="PC20-142"/>
    <s v="White"/>
    <s v="Cal King"/>
    <x v="7"/>
    <n v="207"/>
    <n v="15082.57"/>
  </r>
  <r>
    <x v="1"/>
    <s v="SunSmart"/>
    <s v="Bentley|Abel|Byron"/>
    <s v="WINDOW PANEL"/>
    <s v="SS40-0145"/>
    <s v="Navy"/>
    <s v="50x84&quot;"/>
    <x v="7"/>
    <n v="742"/>
    <n v="15082.45"/>
  </r>
  <r>
    <x v="5"/>
    <s v="Madison Park"/>
    <s v="Fair Florets|Fair Florets|Fair Florets"/>
    <s v="CANVAS"/>
    <s v="MP95G-0298"/>
    <s v="Beige"/>
    <s v="See below"/>
    <x v="7"/>
    <n v="549"/>
    <n v="15082.22"/>
  </r>
  <r>
    <x v="2"/>
    <s v="Madison Park"/>
    <s v="Lola|Brianna|Victoria"/>
    <s v="COMFORTER (SET)"/>
    <s v="MP10-2641"/>
    <s v="Aqua"/>
    <s v="Cal King"/>
    <x v="7"/>
    <n v="188"/>
    <n v="15080.68"/>
  </r>
  <r>
    <x v="1"/>
    <s v="Madison Park"/>
    <s v="Eastfield|Lyndon|Wren"/>
    <s v="WINDOW PANEL"/>
    <s v="MP40-7801"/>
    <s v="Natural Ash"/>
    <s v="31x64&quot;"/>
    <x v="8"/>
    <n v="475"/>
    <n v="15078.13"/>
  </r>
  <r>
    <x v="8"/>
    <s v="Intelligent Design"/>
    <s v="Rudy|Jax|Slate"/>
    <s v="COMFORTER (SET)"/>
    <s v="ID10-1329"/>
    <s v="Black"/>
    <s v="Twin/Twin "/>
    <x v="7"/>
    <n v="475"/>
    <n v="15075.57"/>
  </r>
  <r>
    <x v="15"/>
    <s v="INK+IVY"/>
    <s v="IM222101|IM222101|IM222101"/>
    <s v="ROBE"/>
    <s v="II04-8411"/>
    <s v="Med Navy 411"/>
    <s v="M/L"/>
    <x v="4"/>
    <n v="636"/>
    <n v="15073.59"/>
  </r>
  <r>
    <x v="2"/>
    <s v="Super Listing"/>
    <s v="Porter|Evans|Walker"/>
    <s v="COMFORTER (SET)"/>
    <s v="AM10-0472"/>
    <s v="White"/>
    <s v="Full"/>
    <x v="1"/>
    <n v="589"/>
    <n v="15073.27"/>
  </r>
  <r>
    <x v="4"/>
    <s v="Madison Park Signature"/>
    <s v="500 Thread Count Luxury Collection|500 Thread Count Luxury Collection|500 T"/>
    <s v="DUVET&amp;DUVET SET"/>
    <s v="MPS12-511"/>
    <s v="White/Navy"/>
    <s v="King/Cal K"/>
    <x v="7"/>
    <n v="193"/>
    <n v="15071"/>
  </r>
  <r>
    <x v="2"/>
    <s v="Comfort Spaces"/>
    <s v="Kienna"/>
    <s v="COVERLET&amp;BEDSPR"/>
    <s v="CS14-0059"/>
    <s v="Grey"/>
    <s v="Full/Queen"/>
    <x v="5"/>
    <n v="681"/>
    <n v="15064.95"/>
  </r>
  <r>
    <x v="7"/>
    <s v="Comfort Spaces"/>
    <s v="Cotton Flannel 135GSM|Cotton Flannel 135GSM|Cotton Flannel 135GSM"/>
    <s v="SHEET/SHEET SET"/>
    <s v="CS20-1082"/>
    <s v="Scottish Plaid Green"/>
    <s v="Queen"/>
    <x v="6"/>
    <n v="542"/>
    <n v="15045.92"/>
  </r>
  <r>
    <x v="4"/>
    <s v="Madison Park"/>
    <s v="Quiet Nights|Ensure|Ensure"/>
    <s v="MATT PAD/TOPPER"/>
    <s v="BASI16-0032TXL"/>
    <s v="White"/>
    <s v="Twin XL"/>
    <x v="7"/>
    <n v="795"/>
    <n v="15038.41"/>
  </r>
  <r>
    <x v="5"/>
    <s v="INK+IVY"/>
    <s v="Topi|Topi|Topi"/>
    <s v="AWD"/>
    <s v="IIF22-0039"/>
    <s v="Natural"/>
    <s v="See below"/>
    <x v="11"/>
    <n v="219"/>
    <n v="15027.27"/>
  </r>
  <r>
    <x v="4"/>
    <s v="Madison Park Signature"/>
    <s v="500 Thread Count Luxury Collection|500 Thread Count Luxury Collection|500 T"/>
    <s v="DUVET&amp;DUVET SET"/>
    <s v="MPS12-510"/>
    <s v="White/Navy"/>
    <s v="Full/Queen"/>
    <x v="7"/>
    <n v="217"/>
    <n v="15026.26"/>
  </r>
  <r>
    <x v="7"/>
    <s v="Woolrich"/>
    <s v="Cotton Flannel|Cotton Flannel|Cotton Flannel"/>
    <s v="SHEET/SHEET SET"/>
    <s v="WR20-3957"/>
    <s v="Green Tree Trip"/>
    <s v="Cal King"/>
    <x v="7"/>
    <n v="434"/>
    <n v="15024.89"/>
  </r>
  <r>
    <x v="2"/>
    <s v="510 Design"/>
    <s v="Powell|Kingwood|Elmore"/>
    <s v="COMFORTER (SET)"/>
    <s v="5DS10-0295"/>
    <s v="Dark Grey"/>
    <s v="King"/>
    <x v="10"/>
    <n v="246"/>
    <n v="15023.37"/>
  </r>
  <r>
    <x v="4"/>
    <s v="Madison Park"/>
    <s v="Coleman|Campbell|Campbell"/>
    <s v="BLANKET"/>
    <s v="MP51-6380"/>
    <s v="Navy"/>
    <s v="Twin/Twin "/>
    <x v="7"/>
    <n v="690"/>
    <n v="15020.65"/>
  </r>
  <r>
    <x v="2"/>
    <s v="Comfort Spaces"/>
    <s v="Kienna"/>
    <s v="COVERLET&amp;BEDSPR"/>
    <s v="CS14-0261"/>
    <s v="Ivory"/>
    <s v="Twin/Twin "/>
    <x v="5"/>
    <n v="775"/>
    <n v="15003.15"/>
  </r>
  <r>
    <x v="7"/>
    <s v="Beautyrest"/>
    <s v="1000 Thread Count|1000 Thread Count|1000 Thread Count"/>
    <s v="SHEET/SHEET SET"/>
    <s v="BR20-1875"/>
    <s v="Charcoal"/>
    <s v="Full"/>
    <x v="7"/>
    <n v="445"/>
    <n v="15001.73"/>
  </r>
  <r>
    <x v="2"/>
    <s v="Woolrich"/>
    <s v="Tasha|Tasha|Tasha"/>
    <s v="THROW"/>
    <s v="WR50-1781"/>
    <s v="Red"/>
    <s v="50x70&quot;"/>
    <x v="7"/>
    <n v="648"/>
    <n v="14993.82"/>
  </r>
  <r>
    <x v="2"/>
    <s v="Comfort Spaces"/>
    <s v="Kienna|Kienna|Kienna"/>
    <s v="COVERLET&amp;BEDSPR"/>
    <s v="CS14-1279-3"/>
    <s v="Charcoal Grey"/>
    <s v="Twin/Twin "/>
    <x v="6"/>
    <n v="754"/>
    <n v="14974.44"/>
  </r>
  <r>
    <x v="3"/>
    <s v="Serta"/>
    <s v="Plush Top Heated AZ|Plush Top Heated AZ|Plush Top Heated AZ"/>
    <s v="ELEC MATT PAD"/>
    <s v="ST55-0256"/>
    <s v="White"/>
    <s v="Full"/>
    <x v="12"/>
    <n v="255"/>
    <n v="14973.87"/>
  </r>
  <r>
    <x v="2"/>
    <s v="INK+IVY"/>
    <s v="Mila|Mila|Mila"/>
    <s v="DUVET&amp;DUVET SET"/>
    <s v="II12-1126"/>
    <s v="Taupe"/>
    <s v="Full/Queen"/>
    <x v="4"/>
    <n v="256"/>
    <n v="14973.43"/>
  </r>
  <r>
    <x v="2"/>
    <s v="Madison Park"/>
    <s v="Claire|Montecito|Arbor"/>
    <s v="COVERLET&amp;BEDSPR"/>
    <s v="MP13-1420"/>
    <s v="Aqua"/>
    <s v="Full/Queen"/>
    <x v="7"/>
    <n v="272"/>
    <n v="14972.34"/>
  </r>
  <r>
    <x v="2"/>
    <s v="510 Design"/>
    <s v="Otto|Nash|Trace"/>
    <s v="COVERLET&amp;BEDSPR"/>
    <s v="5DS13-0028"/>
    <s v="White"/>
    <s v="Full/Queen"/>
    <x v="7"/>
    <n v="625"/>
    <n v="14957.76"/>
  </r>
  <r>
    <x v="4"/>
    <s v="Sharper Image"/>
    <s v="Cooling Touch|Cooling Touch|Cooling Touch"/>
    <s v="MATT PAD/TOPPER"/>
    <s v="SI16-0016"/>
    <s v="White"/>
    <s v="Queen"/>
    <x v="10"/>
    <n v="472"/>
    <n v="14951.68"/>
  </r>
  <r>
    <x v="2"/>
    <s v="Madison Park"/>
    <s v="Odette|Dillon|Eliot"/>
    <s v="SHOWER CURTAIN"/>
    <s v="MP70-6876"/>
    <s v="Navy/Silver"/>
    <s v="72x72&quot;"/>
    <x v="7"/>
    <n v="572"/>
    <n v="14951.25"/>
  </r>
  <r>
    <x v="3"/>
    <s v="Madison Park"/>
    <s v="Ogee|Ogee|Ogee"/>
    <s v="THROW"/>
    <s v="MP50-1729"/>
    <s v="Aqua"/>
    <s v="60x70&quot;"/>
    <x v="7"/>
    <n v="1303"/>
    <n v="14940.96"/>
  </r>
  <r>
    <x v="2"/>
    <s v="Clean Spaces"/>
    <s v="Dover|Blakely|Reese"/>
    <s v="DUVET&amp;DUVET SET"/>
    <s v="LCN12-0107"/>
    <s v="Natural"/>
    <s v="Full/Queen"/>
    <x v="7"/>
    <n v="244"/>
    <n v="14925.81"/>
  </r>
  <r>
    <x v="4"/>
    <s v="Urban Habitat"/>
    <s v="Comfort Cool Jersey Knit|Comfort Cool Jersey Knit|Comfort Cool Jersey Knit"/>
    <s v="COMFORTER (SET)"/>
    <s v="UH10-2501"/>
    <s v="Grey"/>
    <s v="Full/Queen"/>
    <x v="7"/>
    <n v="521"/>
    <n v="14925.27"/>
  </r>
  <r>
    <x v="11"/>
    <s v="Harbor House Blue"/>
    <s v="Hallie|Hallie|Hallie"/>
    <s v="DUVET&amp;DUVET SET"/>
    <s v="HH12-1688"/>
    <s v="Grey"/>
    <s v="King"/>
    <x v="8"/>
    <n v="168"/>
    <n v="14918.63"/>
  </r>
  <r>
    <x v="2"/>
    <s v="Madison Park Essentials"/>
    <s v="Jaxon|Deacon|Ryder"/>
    <s v="COMFORTER (SET)"/>
    <s v="MPE10-1076"/>
    <s v="Coral/Grey"/>
    <s v="King"/>
    <x v="7"/>
    <n v="313"/>
    <n v="14916.75"/>
  </r>
  <r>
    <x v="3"/>
    <s v="Sharper Image"/>
    <s v="Amira|Arden|Arden"/>
    <s v="ELECT BLANKET"/>
    <s v="SI54-0070"/>
    <s v="Blue Geo"/>
    <s v="50x60&quot;"/>
    <x v="10"/>
    <n v="392"/>
    <n v="14914.32"/>
  </r>
  <r>
    <x v="2"/>
    <s v="INK+IVY"/>
    <s v="Nea|Nea|Nea"/>
    <s v="DUVET&amp;DUVET SET"/>
    <s v="II12-1058"/>
    <s v="Off White/Gray"/>
    <s v="Full/Queen"/>
    <x v="8"/>
    <n v="296"/>
    <n v="14912.1"/>
  </r>
  <r>
    <x v="3"/>
    <s v="Madison Park"/>
    <s v="Duke|York|York"/>
    <s v="NORMAL PILLOW"/>
    <s v="MP30-4963"/>
    <s v="Blush"/>
    <s v="20x20&quot;"/>
    <x v="7"/>
    <n v="982"/>
    <n v="14907.62"/>
  </r>
  <r>
    <x v="5"/>
    <s v="Madison Park Signature"/>
    <s v="Marlowe|Marlowe|Marlowe"/>
    <s v="DEC. MIRROR"/>
    <s v="MPS95F-0041"/>
    <s v="Gold"/>
    <s v="3-Piece"/>
    <x v="7"/>
    <n v="123"/>
    <n v="14898.35"/>
  </r>
  <r>
    <x v="2"/>
    <s v="Madison Park"/>
    <s v="Fraser|Joshua|Levi"/>
    <s v="COMFORTER (SET)"/>
    <s v="MP10-8467"/>
    <s v="Ivory/Black"/>
    <s v="King/Cal K"/>
    <x v="10"/>
    <n v="321"/>
    <n v="14890.87"/>
  </r>
  <r>
    <x v="0"/>
    <s v="Madison Park"/>
    <s v="Pearce|Walsh|Howard"/>
    <s v="BAR STOOL"/>
    <s v="MP104-1147"/>
    <s v="Pink"/>
    <s v="See below"/>
    <x v="11"/>
    <n v="101"/>
    <n v="14889.88"/>
  </r>
  <r>
    <x v="1"/>
    <s v="Madison Park"/>
    <s v="Elena|Juline|Gail"/>
    <s v="VALANCE"/>
    <s v="MP41-4961"/>
    <s v="Dusty Aqua"/>
    <s v="38x46&quot;"/>
    <x v="7"/>
    <n v="1168"/>
    <n v="14881.81"/>
  </r>
  <r>
    <x v="7"/>
    <s v="Madison Park"/>
    <s v="Silk|Silk|Silk"/>
    <s v="PILLOWCASE"/>
    <s v="MPT21-0126"/>
    <s v="Black"/>
    <s v="Standard"/>
    <x v="7"/>
    <n v="605"/>
    <n v="14881.2"/>
  </r>
  <r>
    <x v="3"/>
    <s v="Madison Park Essentials"/>
    <s v="Parkston|Hartford|Hartford"/>
    <s v="COMFORTER (SET)"/>
    <s v="MPE10-948"/>
    <s v="Brown"/>
    <s v="Twin/Twin "/>
    <x v="7"/>
    <n v="799"/>
    <n v="14878.93"/>
  </r>
  <r>
    <x v="5"/>
    <s v="Madison Park"/>
    <s v="Moving Midas|Moving Midas|Moving Midas"/>
    <s v="CANVAS"/>
    <s v="MP95C-0284"/>
    <s v="Black"/>
    <s v="See below"/>
    <x v="11"/>
    <n v="207"/>
    <n v="14875.48"/>
  </r>
  <r>
    <x v="4"/>
    <s v="True North by Sleep Philosophy"/>
    <s v="Heavy Warmth|Heavy Warmth|Heavy Warmth"/>
    <s v="COMFORTER (SET)"/>
    <s v="TN10-0536"/>
    <s v="Light Grey"/>
    <s v="Twin/Twin "/>
    <x v="7"/>
    <n v="369"/>
    <n v="14860.1"/>
  </r>
  <r>
    <x v="5"/>
    <s v="Madison Park"/>
    <s v="Winter Glaze|Winter Glaze|Winter Glaze"/>
    <s v="CANVAS"/>
    <s v="MP95C-0197"/>
    <s v="Blue/White"/>
    <s v="See below"/>
    <x v="7"/>
    <n v="288"/>
    <n v="14839.67"/>
  </r>
  <r>
    <x v="1"/>
    <s v="Madison Park"/>
    <s v="Cecily|Vera|Rosalie"/>
    <s v="WINDOW PANEL"/>
    <s v="MP40-7911"/>
    <s v="Mauve"/>
    <s v="50x95&quot;"/>
    <x v="7"/>
    <n v="696"/>
    <n v="14826.26"/>
  </r>
  <r>
    <x v="2"/>
    <s v="Madison Park"/>
    <s v="Rhodes|Nico|Toby"/>
    <s v="COMFORTER (SET)"/>
    <s v="MP10-8372"/>
    <s v="Grey/Multi"/>
    <s v="King/Cal K"/>
    <x v="7"/>
    <n v="322"/>
    <n v="14822.06"/>
  </r>
  <r>
    <x v="1"/>
    <s v="SunSmart"/>
    <s v="Bentley|Abel|Byron"/>
    <s v="WINDOW PANEL"/>
    <s v="SS40-0062"/>
    <s v="Charcoal"/>
    <s v="50x84&quot;"/>
    <x v="7"/>
    <n v="792"/>
    <n v="14813.39"/>
  </r>
  <r>
    <x v="7"/>
    <s v="True North by Sleep Philosophy"/>
    <s v="Cozy Cotton Flannel|Cozy Cotton Flannel|Cozy Cotton Flannel"/>
    <s v="SHEET/SHEET SET"/>
    <s v="TN20-0411"/>
    <s v="Bear"/>
    <s v="Twin XL"/>
    <x v="7"/>
    <n v="814"/>
    <n v="14809.54"/>
  </r>
  <r>
    <x v="2"/>
    <s v="Madison Park"/>
    <s v="Princeton|Dartmouth|Cambridge"/>
    <s v="COMFORTER (SET)"/>
    <s v="MP10-699"/>
    <s v="Red"/>
    <s v="Cal King"/>
    <x v="7"/>
    <n v="187"/>
    <n v="14807.38"/>
  </r>
  <r>
    <x v="1"/>
    <s v="Intelligent Design"/>
    <s v="Raina|Khloe|Arielle"/>
    <s v="WINDOW PANEL"/>
    <s v="ID40-1617"/>
    <s v="Aqua/Silver"/>
    <s v="50x63&quot;"/>
    <x v="7"/>
    <n v="671"/>
    <n v="14795.62"/>
  </r>
  <r>
    <x v="2"/>
    <s v="Comfort Spaces"/>
    <s v="Kienna|Kienna|Kienna"/>
    <s v="COVERLET&amp;BEDSPR"/>
    <s v="CS13-0922"/>
    <s v="Blush"/>
    <s v="75x39&quot;"/>
    <x v="6"/>
    <n v="536"/>
    <n v="14794.2"/>
  </r>
  <r>
    <x v="3"/>
    <s v="Madison Park"/>
    <s v="Dream Soft|Dream Soft|Dream Soft"/>
    <s v="BLANKET"/>
    <s v="BR51-4442"/>
    <s v="Grey"/>
    <s v="King"/>
    <x v="7"/>
    <n v="584"/>
    <n v="14792.17"/>
  </r>
  <r>
    <x v="7"/>
    <s v="Madison Park"/>
    <s v="800 Thread Count|800 Thread Count|800 Thread Count"/>
    <s v="SHEET/SHEET SET"/>
    <s v="MP20-7156"/>
    <s v="Purple"/>
    <s v="Split King"/>
    <x v="7"/>
    <n v="311"/>
    <n v="14783.73"/>
  </r>
  <r>
    <x v="7"/>
    <s v="Madison Park"/>
    <s v="300 Thread Count Organic Cotton|300 Thread Count Organic Cotton|300 Thread"/>
    <s v="SHEET/SHEET SET"/>
    <s v="MP20-8251"/>
    <s v="Aqua"/>
    <s v="Queen"/>
    <x v="7"/>
    <n v="458"/>
    <n v="14773.09"/>
  </r>
  <r>
    <x v="8"/>
    <s v="Intelligent Design"/>
    <s v="Larissa|Sophie|Zara"/>
    <s v="COMFORTER (SET)"/>
    <s v="ID10-2420"/>
    <s v="Off-White"/>
    <s v="King/Cal K"/>
    <x v="7"/>
    <n v="341"/>
    <n v="14768.69"/>
  </r>
  <r>
    <x v="6"/>
    <s v="Madison Park"/>
    <s v="Evan|Ethan|Jordan"/>
    <s v="BATH RUG"/>
    <s v="MP72-7332"/>
    <s v="White"/>
    <s v="24x44&quot;"/>
    <x v="7"/>
    <n v="1022"/>
    <n v="14768.59"/>
  </r>
  <r>
    <x v="1"/>
    <s v="SunSmart"/>
    <s v="Julie|April|Lila"/>
    <s v="WINDOW PANEL"/>
    <s v="SS40-0024"/>
    <s v="Aqua"/>
    <s v="50x84&quot;"/>
    <x v="7"/>
    <n v="851"/>
    <n v="14763.81"/>
  </r>
  <r>
    <x v="2"/>
    <s v="Madison Park"/>
    <s v="Quebec|Mansfield|Vancouver"/>
    <s v="COVERLET&amp;BEDSPR"/>
    <s v="MP13-482"/>
    <s v="Seafoam"/>
    <s v="Twin/Twin "/>
    <x v="4"/>
    <n v="492"/>
    <n v="14759.28"/>
  </r>
  <r>
    <x v="6"/>
    <s v="Martha Stewart"/>
    <s v="Tara|Tara|Tara"/>
    <s v="BATH ACCESSORIES"/>
    <s v="MT71-0324"/>
    <s v="Grey"/>
    <s v="See below"/>
    <x v="7"/>
    <n v="698"/>
    <n v="14758.82"/>
  </r>
  <r>
    <x v="7"/>
    <s v="Sleep Philosophy"/>
    <s v="Smart Cool Microfiber|Smart Cool Microfiber|Smart Cool Microfiber"/>
    <s v="SHEET/SHEET SET"/>
    <s v="SHET20-963"/>
    <s v="Grey"/>
    <s v="King"/>
    <x v="7"/>
    <n v="646"/>
    <n v="14755.91"/>
  </r>
  <r>
    <x v="3"/>
    <s v="Madison Park"/>
    <s v="Waffle Weave|Waffle Weave|Waffle Weave"/>
    <s v="BLANKET"/>
    <s v="BR51N-3837"/>
    <s v="Khaki"/>
    <s v="Twin"/>
    <x v="8"/>
    <n v="532"/>
    <n v="14742.44"/>
  </r>
  <r>
    <x v="2"/>
    <s v="Madison Park"/>
    <s v="Dawn|Vanessa|Stella"/>
    <s v="COMFORTER (SET)"/>
    <s v="MP10-6868"/>
    <s v="Blush"/>
    <s v="Cal King"/>
    <x v="8"/>
    <n v="144"/>
    <n v="14742.02"/>
  </r>
  <r>
    <x v="7"/>
    <s v="Madison Park Essentials"/>
    <s v="200 Thread Count Printed Cotton|200 Thread Count Printed Cotton|200 Thread"/>
    <s v="SHEET/SHEET SET"/>
    <s v="MPE20-1016"/>
    <s v="Grey Stripe"/>
    <s v="Queen"/>
    <x v="7"/>
    <n v="527"/>
    <n v="14736.99"/>
  </r>
  <r>
    <x v="2"/>
    <s v="Super Listing"/>
    <s v="Porter|Evans|Walker"/>
    <s v="DUVET&amp;DUVET SET"/>
    <s v="AM12-0151"/>
    <s v="Blush"/>
    <s v="King"/>
    <x v="1"/>
    <n v="627"/>
    <n v="14715.17"/>
  </r>
  <r>
    <x v="2"/>
    <s v="Madison Park Essentials"/>
    <s v="Alexis|Jeanie|Karissa"/>
    <s v="COMFORTER (SET)"/>
    <s v="CS10-1379"/>
    <s v="Yellow"/>
    <s v="Twin XL"/>
    <x v="7"/>
    <n v="514"/>
    <n v="14684.07"/>
  </r>
  <r>
    <x v="1"/>
    <s v="Madison Park"/>
    <s v="Anaheim|Salford|Preston"/>
    <s v="WINDOW PANEL"/>
    <s v="MP40-8297"/>
    <s v="Green"/>
    <s v="50x84&quot;"/>
    <x v="7"/>
    <n v="737"/>
    <n v="14681.85"/>
  </r>
  <r>
    <x v="3"/>
    <s v="Beautyrest"/>
    <s v="Heated Plush|Heated Plush|Heated Plush"/>
    <s v="ELECT BLANKET"/>
    <s v="BR54-0526"/>
    <s v="Red"/>
    <s v="Full"/>
    <x v="7"/>
    <n v="294"/>
    <n v="14676.41"/>
  </r>
  <r>
    <x v="1"/>
    <s v="SunSmart"/>
    <s v="Mirage|Elysia|Azalea"/>
    <s v="WINDOW PANEL"/>
    <s v="SS40-0101"/>
    <s v="Navy"/>
    <s v="50x84&quot;"/>
    <x v="7"/>
    <n v="852"/>
    <n v="14675.28"/>
  </r>
  <r>
    <x v="2"/>
    <s v="Madison Park"/>
    <s v="Keaton|Jaxson|Mitchell"/>
    <s v="COVERLET&amp;BEDSPR"/>
    <s v="MP13-3457"/>
    <s v="Navy"/>
    <s v="Twin/Twin "/>
    <x v="7"/>
    <n v="517"/>
    <n v="14674.43"/>
  </r>
  <r>
    <x v="3"/>
    <s v="Intelligent Design"/>
    <s v="Malea|Leena|Leena"/>
    <s v="COMFORTER (SET)"/>
    <s v="ID10-2044"/>
    <s v="Aqua"/>
    <s v="King/Cal K"/>
    <x v="7"/>
    <n v="323"/>
    <n v="14673.13"/>
  </r>
  <r>
    <x v="10"/>
    <s v="510 Design"/>
    <s v="Aster|Aster|Aster"/>
    <s v="LGT-FLOOR LAMPS"/>
    <s v="FB154-1164"/>
    <s v="Gold"/>
    <s v="See below"/>
    <x v="7"/>
    <n v="205"/>
    <n v="14672.41"/>
  </r>
  <r>
    <x v="7"/>
    <s v="Beautyrest Platinum"/>
    <s v="400TC Liquid Cotton"/>
    <s v="SHEET/SHEET SET"/>
    <s v="BRP20-0079C"/>
    <s v="Tan"/>
    <s v="Queen"/>
    <x v="2"/>
    <n v="419"/>
    <n v="14665"/>
  </r>
  <r>
    <x v="3"/>
    <s v="Madison Park"/>
    <s v="Egyptian Cotton|Egyptian Cotton|Egyptian Cotton"/>
    <s v="BLANKET"/>
    <s v="MP51N-6431"/>
    <s v="Teal"/>
    <s v="Twin"/>
    <x v="8"/>
    <n v="527"/>
    <n v="14657.83"/>
  </r>
  <r>
    <x v="7"/>
    <s v="Comfort Spaces"/>
    <s v="Cotton 144TC|Cotton 144TC|Cotton 144TC"/>
    <s v="SHEET/SHEET SET"/>
    <s v="CS20-0557"/>
    <s v="Paisley Multi"/>
    <s v="Cal King"/>
    <x v="6"/>
    <n v="591"/>
    <n v="14656.65"/>
  </r>
  <r>
    <x v="7"/>
    <s v="Madison Park"/>
    <s v="1500 Thread Count|1500 Thread Count|1500 Thread Count"/>
    <s v="SHEET/SHEET SET"/>
    <s v="MP20-4847"/>
    <s v="Ivory"/>
    <s v="Cal King"/>
    <x v="7"/>
    <n v="291"/>
    <n v="14651.11"/>
  </r>
  <r>
    <x v="8"/>
    <s v="Intelligent Design"/>
    <s v="Waterfall|Demi|Marley"/>
    <s v="COMFORTER (SET)"/>
    <s v="ID10-1380"/>
    <s v="Blush"/>
    <s v="Twin/Twin "/>
    <x v="7"/>
    <n v="386"/>
    <n v="14644.65"/>
  </r>
  <r>
    <x v="0"/>
    <s v="Madison Park"/>
    <s v="Ashton|Ashton|Ashton"/>
    <s v="MOTION"/>
    <s v="MP103-1246"/>
    <s v="Natural"/>
    <s v="See below"/>
    <x v="11"/>
    <n v="66"/>
    <n v="14632.74"/>
  </r>
  <r>
    <x v="2"/>
    <s v="Comfort Spaces"/>
    <s v="Kate"/>
    <s v="COVERLET&amp;BEDSPR"/>
    <s v="CS14-1329"/>
    <s v="Grey/Purple"/>
    <s v="King"/>
    <x v="6"/>
    <n v="475"/>
    <n v="14609.64"/>
  </r>
  <r>
    <x v="7"/>
    <s v="Intelligent Design"/>
    <s v="Cotton Blend Jersey Knit|Cotton Blend Jersey Knit|Cotton Blend Jersey Knit"/>
    <s v="SHEET/SHEET SET"/>
    <s v="ID20-1252"/>
    <s v="Teal"/>
    <s v="King"/>
    <x v="7"/>
    <n v="489"/>
    <n v="14605.53"/>
  </r>
  <r>
    <x v="2"/>
    <s v="Madison Park"/>
    <s v="Violette|Juliana|Valeria"/>
    <s v="COVERLET&amp;BEDSPR"/>
    <s v="MP13-7144"/>
    <s v="Ivory/Taupe"/>
    <s v="Full/Queen"/>
    <x v="7"/>
    <n v="314"/>
    <n v="14601.21"/>
  </r>
  <r>
    <x v="7"/>
    <s v="Madison Park"/>
    <s v="800 Thread Count|800 Thread Count|800 Thread Count"/>
    <s v="SHEET/SHEET SET"/>
    <s v="MP20-6423"/>
    <s v="Charcoal"/>
    <s v="King"/>
    <x v="7"/>
    <n v="333"/>
    <n v="14599.92"/>
  </r>
  <r>
    <x v="8"/>
    <s v="Mi Zone"/>
    <s v="Riley|Sadie|Angela"/>
    <s v="COMFORTER (SET)"/>
    <s v="MZ10-223"/>
    <s v="Purple"/>
    <s v="Twin/Twin "/>
    <x v="7"/>
    <n v="503"/>
    <n v="14598.03"/>
  </r>
  <r>
    <x v="7"/>
    <s v="Beautyrest"/>
    <s v="Oversized Cotton Flannel|Oversized Cotton Flannel|Oversized Cotton Flannel"/>
    <s v="SHEET/SHEET SET"/>
    <s v="BR20-1858"/>
    <s v="Beige Windowpane"/>
    <s v="King"/>
    <x v="7"/>
    <n v="444"/>
    <n v="14590.39"/>
  </r>
  <r>
    <x v="7"/>
    <s v="Madison Park"/>
    <s v="3M Microcell|3M Microcell|3M Microcell"/>
    <s v="SHEET/SHEET SET"/>
    <s v="MP20-1177"/>
    <s v="White"/>
    <s v="Queen"/>
    <x v="7"/>
    <n v="730"/>
    <n v="14589.59"/>
  </r>
  <r>
    <x v="2"/>
    <s v="Comfort Spaces"/>
    <s v="Gloria"/>
    <s v="COMFORTER (SET)"/>
    <s v="CS10-1298"/>
    <s v="Aqua"/>
    <s v="Twin"/>
    <x v="6"/>
    <n v="499"/>
    <n v="14584.56"/>
  </r>
  <r>
    <x v="2"/>
    <s v="Madison Park Essentials"/>
    <s v="Knowles|Glendale|Cabrillo"/>
    <s v="COMFORTER (SET)"/>
    <s v="MPE10-162"/>
    <s v="Aqua"/>
    <s v="Cal King"/>
    <x v="7"/>
    <n v="206"/>
    <n v="14582.11"/>
  </r>
  <r>
    <x v="2"/>
    <s v="Super Listing"/>
    <s v="Porter|Evans|Walker"/>
    <s v="COMFORTER (SET)"/>
    <s v="AM10-0401"/>
    <s v="Olive Green"/>
    <s v="Twin/Twin "/>
    <x v="1"/>
    <n v="623"/>
    <n v="14573.02"/>
  </r>
  <r>
    <x v="8"/>
    <s v="Intelligent Design"/>
    <s v="Lucy|Vera|Elise"/>
    <s v="COMFORTER (SET)"/>
    <s v="ID10-2374"/>
    <s v="Blue"/>
    <s v="Twin/Twin "/>
    <x v="7"/>
    <n v="394"/>
    <n v="14567.66"/>
  </r>
  <r>
    <x v="2"/>
    <s v="Madison Park"/>
    <s v="Mariposa|Stacia|Millie"/>
    <s v="COMFORTER (SET)"/>
    <s v="MP10-8465"/>
    <s v="Brown"/>
    <s v="King/Cal K"/>
    <x v="10"/>
    <n v="312"/>
    <n v="14565.07"/>
  </r>
  <r>
    <x v="6"/>
    <s v="Madison Park"/>
    <s v="Cassandra|Gisele|Maddy"/>
    <s v="SHOWER CURTAIN"/>
    <s v="MP70-7842"/>
    <s v="Blue"/>
    <s v="72x72&quot;"/>
    <x v="7"/>
    <n v="688"/>
    <n v="14557.37"/>
  </r>
  <r>
    <x v="7"/>
    <s v="Comfort Spaces"/>
    <s v="Cotton Flannel 135GSM|Cotton Flannel 135GSM|Cotton Flannel 135GSM"/>
    <s v="SHEET/SHEET SET"/>
    <s v="CS20-0341"/>
    <s v="Geo Aqua"/>
    <s v="Queen"/>
    <x v="6"/>
    <n v="603"/>
    <n v="14556.42"/>
  </r>
  <r>
    <x v="1"/>
    <s v="Madison Park"/>
    <s v="Kyler|Suvi|Juno"/>
    <s v="WINDOW PANEL"/>
    <s v="MP40-7972"/>
    <s v="White"/>
    <s v="35x64&quot;"/>
    <x v="11"/>
    <n v="326"/>
    <n v="14548.24"/>
  </r>
  <r>
    <x v="9"/>
    <s v="510 Design"/>
    <s v="Aegean|Aegean|Aegean"/>
    <s v="BATH TOWEL"/>
    <s v="5DS73-0237"/>
    <s v="Yellow"/>
    <s v="6-Piece"/>
    <x v="7"/>
    <n v="607"/>
    <n v="14543.93"/>
  </r>
  <r>
    <x v="3"/>
    <s v="Serta"/>
    <s v="Plush Top Heated AZ|Plush Top Heated AZ|Plush Top Heated AZ"/>
    <s v="ELEC MATT PAD"/>
    <s v="ST55-0255"/>
    <s v="White"/>
    <s v="Twin XL"/>
    <x v="12"/>
    <n v="288"/>
    <n v="14539.91"/>
  </r>
  <r>
    <x v="7"/>
    <s v="Madison Park"/>
    <s v="3M Microcell|3M Microcell|3M Microcell"/>
    <s v="SHEET/SHEET SET"/>
    <s v="MP20-1178"/>
    <s v="White"/>
    <s v="King"/>
    <x v="7"/>
    <n v="646"/>
    <n v="14538.16"/>
  </r>
  <r>
    <x v="3"/>
    <s v="Madison Park"/>
    <s v="Egyptian Cotton|Egyptian Cotton|Egyptian Cotton"/>
    <s v="BLANKET"/>
    <s v="MP51N-6187"/>
    <s v="Light Blue"/>
    <s v="Twin"/>
    <x v="8"/>
    <n v="512"/>
    <n v="14526.65"/>
  </r>
  <r>
    <x v="3"/>
    <s v="Madison Park"/>
    <s v="Zuri|Zuri|Zuri"/>
    <s v="BLANKET"/>
    <s v="MP51-8531"/>
    <s v="Snow Leopard"/>
    <s v="108x90&quot;"/>
    <x v="10"/>
    <n v="605"/>
    <n v="14513.95"/>
  </r>
  <r>
    <x v="2"/>
    <s v="Madison Park"/>
    <s v="Bennett|Christian|William"/>
    <s v="COMFORTER (SET)"/>
    <s v="MP10-2417"/>
    <s v="Aqua"/>
    <s v="Cal King"/>
    <x v="7"/>
    <n v="178"/>
    <n v="14506.82"/>
  </r>
  <r>
    <x v="2"/>
    <s v="Madison Park Essentials"/>
    <s v="Knowles|Glendale|Cabrillo"/>
    <s v="SHOWER CURTAIN"/>
    <s v="MPE70-038"/>
    <s v="Grey"/>
    <s v="72x72&quot;"/>
    <x v="7"/>
    <n v="1027"/>
    <n v="14490.9"/>
  </r>
  <r>
    <x v="7"/>
    <s v="Madison Park Essentials"/>
    <s v="Satin|Satin|Satin"/>
    <s v="SHEET/SHEET SET"/>
    <s v="MPE20-1152"/>
    <s v="Lilac"/>
    <s v="Full"/>
    <x v="7"/>
    <n v="805"/>
    <n v="14487.17"/>
  </r>
  <r>
    <x v="2"/>
    <s v="Madison Park"/>
    <s v="Ibiza|Alba|Triana"/>
    <s v="COMFORTER (SET)"/>
    <s v="MP10-8337"/>
    <s v="Black/Ivory"/>
    <s v="Full/Queen"/>
    <x v="7"/>
    <n v="349"/>
    <n v="14487.13"/>
  </r>
  <r>
    <x v="3"/>
    <s v="Madison Park"/>
    <s v="Dream Soft|Dream Soft|Dream Soft"/>
    <s v="BLANKET"/>
    <s v="BR51-4438"/>
    <s v="White"/>
    <s v="Full/Queen"/>
    <x v="7"/>
    <n v="654"/>
    <n v="14476.86"/>
  </r>
  <r>
    <x v="7"/>
    <s v="True North by Sleep Philosophy"/>
    <s v="Cozy Cotton Flannel|Cozy Cotton Flannel|Cozy Cotton Flannel"/>
    <s v="SHEET/SHEET SET"/>
    <s v="TN20-0076"/>
    <s v="Red Plaid"/>
    <s v="Twin"/>
    <x v="7"/>
    <n v="900"/>
    <n v="14475.56"/>
  </r>
  <r>
    <x v="8"/>
    <s v="Intelligent Design"/>
    <s v="Loretta|Eleni|Blaire"/>
    <s v="COMFORTER (SET)"/>
    <s v="ID10-1374"/>
    <s v="Navy"/>
    <s v="Twin"/>
    <x v="8"/>
    <n v="451"/>
    <n v="14472.44"/>
  </r>
  <r>
    <x v="2"/>
    <s v="Madison Park"/>
    <s v="Pacey|Nollie|Leena"/>
    <s v="COMFORTER (SET)"/>
    <s v="MP10-5987"/>
    <s v="Off-White"/>
    <s v="Full/Queen"/>
    <x v="7"/>
    <n v="178"/>
    <n v="14470.05"/>
  </r>
  <r>
    <x v="7"/>
    <s v="Comfort Spaces"/>
    <s v="Cotton Flannel 135GSM|Cotton Flannel 135GSM|Cotton Flannel 135GSM"/>
    <s v="SHEET/SHEET SET"/>
    <s v="CS20-1394"/>
    <s v="Novalty Multi Forest Animals"/>
    <s v="Twin XL"/>
    <x v="6"/>
    <n v="715"/>
    <n v="14464.37"/>
  </r>
  <r>
    <x v="8"/>
    <s v="Comfort Spaces"/>
    <s v="Colin|Colin|Colin"/>
    <s v="COMFORTER (SET)"/>
    <s v="CS10-1622"/>
    <s v="Navy"/>
    <s v="Twin XL"/>
    <x v="12"/>
    <n v="401"/>
    <n v="14437.34"/>
  </r>
  <r>
    <x v="3"/>
    <s v="Serta"/>
    <s v="Microfiber Heated|Microfiber Heated|Microfiber Heated"/>
    <s v="ELEC MATT PAD"/>
    <s v="ST55-0267"/>
    <s v="White"/>
    <s v="Twin XL"/>
    <x v="7"/>
    <n v="354"/>
    <n v="14434.47"/>
  </r>
  <r>
    <x v="7"/>
    <s v="Comfort Spaces"/>
    <s v="Cotton 144TC|Cotton 144TC|Cotton 144TC"/>
    <s v="SHEET/SHEET SET"/>
    <s v="CS20-1722"/>
    <s v="Cream"/>
    <s v="King"/>
    <x v="6"/>
    <n v="568"/>
    <n v="14432.88"/>
  </r>
  <r>
    <x v="1"/>
    <s v="Madison Park"/>
    <s v="Aubrey|Whitman|Charlotte"/>
    <s v="WINDOW PANEL"/>
    <s v="MP40-715"/>
    <s v="Blue/Brown"/>
    <s v="50x95&quot;"/>
    <x v="8"/>
    <n v="379"/>
    <n v="14426"/>
  </r>
  <r>
    <x v="7"/>
    <s v="Intelligent Design"/>
    <s v="Cotton Blend Jersey Knit|Cotton Blend Jersey Knit|Cotton Blend Jersey Knit"/>
    <s v="SHEET/SHEET SET"/>
    <s v="ID20-698"/>
    <s v="Aqua"/>
    <s v="Queen"/>
    <x v="7"/>
    <n v="552"/>
    <n v="14425.12"/>
  </r>
  <r>
    <x v="7"/>
    <s v="Madison Park"/>
    <s v="Peached Percale|Peached Percale|Peached Percale"/>
    <s v="SHEET/SHEET SET"/>
    <s v="MP20-5379"/>
    <s v="Ivory"/>
    <s v="Queen"/>
    <x v="7"/>
    <n v="439"/>
    <n v="14404.69"/>
  </r>
  <r>
    <x v="7"/>
    <s v="Intelligent Design"/>
    <s v="Cozy Soft|Cozy Soft|Cozy Soft"/>
    <s v="SHEET/SHEET SET"/>
    <s v="ID20-1749"/>
    <s v="Pink/Grey Hedgehogs"/>
    <s v="Twin"/>
    <x v="7"/>
    <n v="837"/>
    <n v="14399.81"/>
  </r>
  <r>
    <x v="3"/>
    <s v="Intelligent Design"/>
    <s v="Microlight Plush|Microlight Plush|Microlight Plush"/>
    <s v="BLANKET"/>
    <s v="ID51-823"/>
    <s v="Aqua"/>
    <s v="King"/>
    <x v="7"/>
    <n v="809"/>
    <n v="14397.09"/>
  </r>
  <r>
    <x v="2"/>
    <s v="Madison Park"/>
    <s v="Ridge|Pioneer|Warren"/>
    <s v="COVERLET&amp;BEDSPR"/>
    <s v="MP13-4682"/>
    <s v="Grey"/>
    <s v="King/Cal K"/>
    <x v="7"/>
    <n v="220"/>
    <n v="14392.76"/>
  </r>
  <r>
    <x v="2"/>
    <s v="510 Design"/>
    <s v="Shawnee|Josefina|Stacie"/>
    <s v="COMFORTER (SET)"/>
    <s v="5DS10-0257"/>
    <s v="Blue"/>
    <s v="Cal King"/>
    <x v="7"/>
    <n v="249"/>
    <n v="14388.11"/>
  </r>
  <r>
    <x v="11"/>
    <s v="Harbor House Blue"/>
    <s v="Morgan|Morgan|Morgan"/>
    <s v="COMFORTER (SET)"/>
    <s v="HH10-1866"/>
    <s v="White/Blue"/>
    <s v="King"/>
    <x v="10"/>
    <n v="118"/>
    <n v="14385.96"/>
  </r>
  <r>
    <x v="6"/>
    <s v="Madison Park"/>
    <s v="Casablanca|Marrakesh|Tunisia"/>
    <s v="BATH RUG"/>
    <s v="MP72-4433"/>
    <s v="Pink"/>
    <s v="25&quot;R"/>
    <x v="7"/>
    <n v="927"/>
    <n v="14383.95"/>
  </r>
  <r>
    <x v="2"/>
    <s v="Madison Park"/>
    <s v="Laetitia|Virginia|Cecily"/>
    <s v="COVERLET&amp;BEDSPR"/>
    <s v="MP13-6840"/>
    <s v="Off-White"/>
    <s v="Twin/Twin "/>
    <x v="7"/>
    <n v="356"/>
    <n v="14374.08"/>
  </r>
  <r>
    <x v="2"/>
    <s v="Madison Park Signature"/>
    <s v="Chapman|Chapman|Chapman"/>
    <s v="COMFORTER (SET)"/>
    <s v="MPS10-548"/>
    <s v="Nuetual Ivory"/>
    <s v="Queen"/>
    <x v="10"/>
    <n v="84"/>
    <n v="14372.2"/>
  </r>
  <r>
    <x v="7"/>
    <s v="Woolrich"/>
    <s v="Cotton Flannel|Cotton Flannel|Cotton Flannel"/>
    <s v="SHEET/SHEET SET"/>
    <s v="WR20-2283"/>
    <s v="Grey Moose"/>
    <s v="King"/>
    <x v="7"/>
    <n v="418"/>
    <n v="14364.21"/>
  </r>
  <r>
    <x v="8"/>
    <s v="Urban Habitat Kids"/>
    <s v="Haisley|Mackenzie|Piper"/>
    <s v="DUVET&amp;DUVET SET"/>
    <s v="UHK12-0173"/>
    <s v="Pink"/>
    <s v="Full/Queen"/>
    <x v="7"/>
    <n v="240"/>
    <n v="14360.11"/>
  </r>
  <r>
    <x v="3"/>
    <s v="Madison Park"/>
    <s v="Zuri|Marselle|Marselle"/>
    <s v="NORMAL PILLOW"/>
    <s v="MP30-4814"/>
    <s v="Sand"/>
    <s v="20x20&quot;"/>
    <x v="7"/>
    <n v="973"/>
    <n v="14337.96"/>
  </r>
  <r>
    <x v="3"/>
    <s v="Beautyrest"/>
    <s v="Heated Berber Wrap|Heated Berber Wrap|Heated Berber Wrap"/>
    <s v="ELECT BLANKET"/>
    <s v="BR54-0830"/>
    <s v="Red Plaid"/>
    <s v="50x64&quot;"/>
    <x v="6"/>
    <n v="416"/>
    <n v="14337.44"/>
  </r>
  <r>
    <x v="10"/>
    <s v="510 Design"/>
    <s v="Bella|Bella|Bella"/>
    <s v="LGT-TABLE LAMPS"/>
    <s v="MP153-0204"/>
    <s v="Pink"/>
    <s v="See below"/>
    <x v="7"/>
    <n v="449"/>
    <n v="14331.67"/>
  </r>
  <r>
    <x v="7"/>
    <s v="Beautyrest"/>
    <s v="Oversized Cotton Flannel|Oversized Cotton Flannel|Oversized Cotton Flannel"/>
    <s v="SHEET/SHEET SET"/>
    <s v="BR20-1850"/>
    <s v="Ivory Solid"/>
    <s v="King"/>
    <x v="7"/>
    <n v="421"/>
    <n v="14325.09"/>
  </r>
  <r>
    <x v="3"/>
    <s v="True North by Sleep Philosophy"/>
    <s v="Sherpa|Sherpa|Sherpa"/>
    <s v="ELECT BLANKET"/>
    <s v="TN54-0506"/>
    <s v="Brown"/>
    <s v="King"/>
    <x v="7"/>
    <n v="162"/>
    <n v="14308.62"/>
  </r>
  <r>
    <x v="7"/>
    <s v="Woolrich"/>
    <s v="Cotton Flannel|Cotton Flannel|Cotton Flannel"/>
    <s v="SHEET/SHEET SET"/>
    <s v="WR20-2041"/>
    <s v="Tan Cars"/>
    <s v="King"/>
    <x v="7"/>
    <n v="419"/>
    <n v="14297.03"/>
  </r>
  <r>
    <x v="4"/>
    <s v="Urban Habitat"/>
    <s v="Comfort Cool Jersey Knit|Comfort Cool Jersey Knit|Comfort Cool Jersey Knit"/>
    <s v="COMFORTER (SET)"/>
    <s v="UH10-2508"/>
    <s v="Black"/>
    <s v="King/Cal K"/>
    <x v="7"/>
    <n v="434"/>
    <n v="14295.86"/>
  </r>
  <r>
    <x v="7"/>
    <s v="Woolrich"/>
    <s v="Cotton Flannel|Cotton Flannel|Cotton Flannel"/>
    <s v="SHEET/SHEET SET"/>
    <s v="WR20-1789"/>
    <s v="Blue Snowflake"/>
    <s v="Cal King"/>
    <x v="7"/>
    <n v="415"/>
    <n v="14295.78"/>
  </r>
  <r>
    <x v="2"/>
    <s v="Madison Park"/>
    <s v="Rhapsody|Melody|Harmony"/>
    <s v="COMFORTER (SET)"/>
    <s v="MP10-7329"/>
    <s v="Purple"/>
    <s v="Cal King"/>
    <x v="7"/>
    <n v="166"/>
    <n v="14293.58"/>
  </r>
  <r>
    <x v="2"/>
    <s v="Madison Park Essentials"/>
    <s v="Saben|Barret|Seth"/>
    <s v="COVERLET&amp;BEDSPR"/>
    <s v="MPE13-171"/>
    <s v="Taupe"/>
    <s v="King"/>
    <x v="7"/>
    <n v="211"/>
    <n v="14293.32"/>
  </r>
  <r>
    <x v="1"/>
    <s v="Madison Park"/>
    <s v="Harper|Kaylee|Avery"/>
    <s v="WINDOW PANEL"/>
    <s v="MP40-4513"/>
    <s v="Taupe"/>
    <s v="42x216&quot;"/>
    <x v="7"/>
    <n v="641"/>
    <n v="14270.07"/>
  </r>
  <r>
    <x v="11"/>
    <s v="Harbor House Blue"/>
    <s v="Hallie|Hallie|Hallie"/>
    <s v="COMFORTER (SET)"/>
    <s v="HH10-1684"/>
    <s v="Grey"/>
    <s v="Queen"/>
    <x v="8"/>
    <n v="129"/>
    <n v="14269.38"/>
  </r>
  <r>
    <x v="8"/>
    <s v="Comfort Spaces"/>
    <s v="Pierre|Pierre|Pierre"/>
    <s v="COMFORTER (SET)"/>
    <s v="CS10-0752-1"/>
    <s v="Black"/>
    <s v="Twin/Twin "/>
    <x v="6"/>
    <n v="526"/>
    <n v="14265.38"/>
  </r>
  <r>
    <x v="3"/>
    <s v="Beautyrest"/>
    <s v="Heated Plush|Heated Plush|Heated Plush"/>
    <s v="ELECT BLANKET"/>
    <s v="BR54-0525"/>
    <s v="Red"/>
    <s v="Twin"/>
    <x v="7"/>
    <n v="313"/>
    <n v="14259.43"/>
  </r>
  <r>
    <x v="7"/>
    <s v="Woolrich"/>
    <s v="Cotton Flannel|Cotton Flannel|Cotton Flannel"/>
    <s v="SHEET/SHEET SET"/>
    <s v="WR20-3962"/>
    <s v="Black Pine Trees"/>
    <s v="Cal King"/>
    <x v="7"/>
    <n v="409"/>
    <n v="14254.49"/>
  </r>
  <r>
    <x v="10"/>
    <s v="INK+IVY"/>
    <s v="Mililani|Mililani|Mililani"/>
    <s v="LGT-FLUSHMOUNTS"/>
    <s v="II152-0142"/>
    <s v="Natural"/>
    <s v="See below"/>
    <x v="7"/>
    <n v="207"/>
    <n v="14245.57"/>
  </r>
  <r>
    <x v="0"/>
    <s v="510 Design"/>
    <s v="Aubrey|Aubrey|Aubrey"/>
    <s v="ACCENT BENCH"/>
    <s v="5DS105-0050"/>
    <s v="Natural"/>
    <s v="See below"/>
    <x v="11"/>
    <n v="155"/>
    <n v="14244.58"/>
  </r>
  <r>
    <x v="8"/>
    <s v="Mi Zone"/>
    <s v="Ashton|Garrett|Cody"/>
    <s v="COMFORTER (SET)"/>
    <s v="MZ10-084"/>
    <s v="Khaki/Navy"/>
    <s v="Twin/Twin "/>
    <x v="4"/>
    <n v="448"/>
    <n v="14243.07"/>
  </r>
  <r>
    <x v="1"/>
    <s v="SunSmart"/>
    <s v="Bentley|Abel|Byron"/>
    <s v="WINDOW PANEL"/>
    <s v="SS40-0121"/>
    <s v="Taupe"/>
    <s v="50x95&quot;"/>
    <x v="7"/>
    <n v="536"/>
    <n v="14237.52"/>
  </r>
  <r>
    <x v="7"/>
    <s v="Mi Zone"/>
    <s v="Polka Dot|Polka Dot|Polka Dot"/>
    <s v="SHEET/SHEET SET"/>
    <s v="MZ20-420"/>
    <s v="Purple"/>
    <s v="Queen"/>
    <x v="7"/>
    <n v="504"/>
    <n v="14236.98"/>
  </r>
  <r>
    <x v="10"/>
    <s v="INK+IVY"/>
    <s v="Auburn|Auburn|Auburn"/>
    <s v="LGT-FLOOR LAMPS"/>
    <s v="MP154-0200"/>
    <s v="Gold"/>
    <s v="See below"/>
    <x v="7"/>
    <n v="148"/>
    <n v="14235.73"/>
  </r>
  <r>
    <x v="1"/>
    <s v="SunSmart"/>
    <s v="Mirage|Elysia|Azalea"/>
    <s v="WINDOW PANEL"/>
    <s v="SS40-0102"/>
    <s v="Navy"/>
    <s v="50x95&quot;"/>
    <x v="7"/>
    <n v="676"/>
    <n v="14232.78"/>
  </r>
  <r>
    <x v="7"/>
    <s v="Madison Park"/>
    <s v="Peached Percale|Peached Percale|Peached Percale"/>
    <s v="SHEET/SHEET SET"/>
    <s v="MP20-5403"/>
    <s v="White"/>
    <s v="King"/>
    <x v="7"/>
    <n v="391"/>
    <n v="14229.78"/>
  </r>
  <r>
    <x v="10"/>
    <s v="INK+IVY"/>
    <s v="Athena|Athena|Athena"/>
    <s v="LGT-TABLE LAMPS"/>
    <s v="MT153-0049"/>
    <s v="Black"/>
    <s v="See below"/>
    <x v="7"/>
    <n v="315"/>
    <n v="14219.93"/>
  </r>
  <r>
    <x v="1"/>
    <s v="Madison Park"/>
    <s v="Emilia|Natalie|Lillian"/>
    <s v="WINDOW PANEL"/>
    <s v="MP40-6369"/>
    <s v="Champagne"/>
    <s v="50x95&quot; Bla"/>
    <x v="7"/>
    <n v="513"/>
    <n v="14219.52"/>
  </r>
  <r>
    <x v="2"/>
    <s v="Madison Park"/>
    <s v="Holly|Isabella|Sakura"/>
    <s v="COMFORTER (SET)"/>
    <s v="MP10-4168"/>
    <s v="Purple/Taupe"/>
    <s v="Cal King"/>
    <x v="7"/>
    <n v="168"/>
    <n v="14199.02"/>
  </r>
  <r>
    <x v="8"/>
    <s v="Urban Habitat"/>
    <s v="Brooklyn|Maize|Kay"/>
    <s v="COMFORTER (SET)"/>
    <s v="UH10-2155"/>
    <s v="Blue"/>
    <s v="King/Cal K"/>
    <x v="4"/>
    <n v="155"/>
    <n v="14197.18"/>
  </r>
  <r>
    <x v="1"/>
    <s v="Madison Park"/>
    <s v="Cecily|Vera|Rosalie"/>
    <s v="WINDOW PANEL"/>
    <s v="MP40-8258"/>
    <s v="Aqua"/>
    <s v="2-PK 50x84"/>
    <x v="7"/>
    <n v="512"/>
    <n v="14195.23"/>
  </r>
  <r>
    <x v="1"/>
    <s v="Intelligent Design"/>
    <s v="Raina|Khloe|Arielle"/>
    <s v="WINDOW PANEL"/>
    <s v="ID40-2232"/>
    <s v="Grey/Silver"/>
    <s v="2-PK 50x84"/>
    <x v="7"/>
    <n v="383"/>
    <n v="14188.65"/>
  </r>
  <r>
    <x v="3"/>
    <s v="Madison Park"/>
    <s v="Chloe|Mila|Mila"/>
    <s v="THROW"/>
    <s v="MP50N-5513"/>
    <s v="Ivory"/>
    <s v="50x60&quot;"/>
    <x v="7"/>
    <n v="724"/>
    <n v="14186.2"/>
  </r>
  <r>
    <x v="8"/>
    <s v="Intelligent Design"/>
    <s v="Miley|Lana|Harlow"/>
    <s v="COMFORTER (SET)"/>
    <s v="ID10-2320"/>
    <s v="Black/White"/>
    <s v="Twin/Twin "/>
    <x v="7"/>
    <n v="527"/>
    <n v="14178.1"/>
  </r>
  <r>
    <x v="3"/>
    <s v="Madison Park"/>
    <s v="Freshspun Basketweave|Freshspun Basketweave|Freshspun Basketweave"/>
    <s v="BLANKET"/>
    <s v="BL51N-0857"/>
    <s v="Navy"/>
    <s v="Twin"/>
    <x v="7"/>
    <n v="906"/>
    <n v="14165.03"/>
  </r>
  <r>
    <x v="2"/>
    <s v="Madison Park Essentials"/>
    <s v="Alexis|Jeanie|Karissa"/>
    <s v="COMFORTER (SET)"/>
    <s v="CS10-1378"/>
    <s v="Yellow"/>
    <s v="Twin"/>
    <x v="7"/>
    <n v="531"/>
    <n v="14161.23"/>
  </r>
  <r>
    <x v="8"/>
    <s v="Intelligent Design"/>
    <s v="Olivia|Ashley|Skye"/>
    <s v="COMFORTER (SET)"/>
    <s v="ID10-166"/>
    <s v="Pink"/>
    <s v="Twin/Twin "/>
    <x v="7"/>
    <n v="423"/>
    <n v="14157.35"/>
  </r>
  <r>
    <x v="7"/>
    <s v="Intelligent Design"/>
    <s v="Cotton Blend Jersey Knit|Cotton Blend Jersey Knit|Cotton Blend Jersey Knit"/>
    <s v="SHEET/SHEET SET"/>
    <s v="ID20-693"/>
    <s v="Dark Grey"/>
    <s v="Full"/>
    <x v="7"/>
    <n v="624"/>
    <n v="14142.87"/>
  </r>
  <r>
    <x v="8"/>
    <s v="Comfort Spaces"/>
    <s v="Pierre|Parker|Preston"/>
    <s v="COVERLET&amp;BEDSPR"/>
    <s v="CS14-0864-1"/>
    <s v="Black"/>
    <s v="Full/Queen"/>
    <x v="6"/>
    <n v="529"/>
    <n v="14142.16"/>
  </r>
  <r>
    <x v="3"/>
    <s v="Serta"/>
    <s v="Parsa AZ|Parsa AZ|Parsa AZ"/>
    <s v="ELECT BLANKET"/>
    <s v="ST54-0045"/>
    <s v="Plum"/>
    <s v="Full"/>
    <x v="12"/>
    <n v="263"/>
    <n v="14140.16"/>
  </r>
  <r>
    <x v="2"/>
    <s v="Madison Park"/>
    <s v="Bayside|Nantucket|Rockaway"/>
    <s v="COMFORTER (SET)"/>
    <s v="MP10-506"/>
    <s v="Blue"/>
    <s v="Cal King"/>
    <x v="7"/>
    <n v="168"/>
    <n v="14140.01"/>
  </r>
  <r>
    <x v="7"/>
    <s v="Woolrich"/>
    <s v="Cotton Flannel|Cotton Flannel|Cotton Flannel"/>
    <s v="SHEET/SHEET SET"/>
    <s v="WR20-4002"/>
    <s v="Red Plaid"/>
    <s v="Full"/>
    <x v="7"/>
    <n v="544"/>
    <n v="14136.35"/>
  </r>
  <r>
    <x v="6"/>
    <s v="Madison Park"/>
    <s v="Lasso|Copula|Braide"/>
    <s v="BATH RUG"/>
    <s v="MP72-5831"/>
    <s v="Charcoal"/>
    <s v="24x40&quot;"/>
    <x v="7"/>
    <n v="539"/>
    <n v="14134.84"/>
  </r>
  <r>
    <x v="5"/>
    <s v="Madison Park"/>
    <s v="Twilight Mystere|Twilight Mystere|Twilight Mystere"/>
    <s v="CANVAS"/>
    <s v="MP95C-0172"/>
    <s v="Blush/Grey"/>
    <s v="See below"/>
    <x v="7"/>
    <n v="196"/>
    <n v="14134.25"/>
  </r>
  <r>
    <x v="2"/>
    <s v="Madison Park"/>
    <s v="Lola|Brianna|Victoria"/>
    <s v="DUVET&amp;DUVET SET"/>
    <s v="MP12-5673"/>
    <s v="Grey/Peach"/>
    <s v="Full/Queen"/>
    <x v="7"/>
    <n v="247"/>
    <n v="14128.74"/>
  </r>
  <r>
    <x v="7"/>
    <s v="Madison Park Essentials"/>
    <s v="Satin|Satin|Satin"/>
    <s v="SHEET/SHEET SET"/>
    <s v="MPE20-910"/>
    <s v="Light Grey"/>
    <s v="Cal King"/>
    <x v="7"/>
    <n v="667"/>
    <n v="14121.93"/>
  </r>
  <r>
    <x v="8"/>
    <s v="Intelligent Design"/>
    <s v="Abby|Lara|Nicole"/>
    <s v="COMFORTER (SET)"/>
    <s v="ID10-1674"/>
    <s v="Plum"/>
    <s v="Twin/Twin "/>
    <x v="7"/>
    <n v="314"/>
    <n v="14121.77"/>
  </r>
  <r>
    <x v="2"/>
    <s v="Madison Park Essentials"/>
    <s v="Alice|Leena|Robin"/>
    <s v="COMFORTER (SET)"/>
    <s v="MPE10-1019"/>
    <s v="Mauve"/>
    <s v="Full"/>
    <x v="7"/>
    <n v="432"/>
    <n v="14112"/>
  </r>
  <r>
    <x v="1"/>
    <s v="Madison Park"/>
    <s v="Kyler|Suvi|Juno"/>
    <s v="WINDOW PANEL"/>
    <s v="MP40-7979"/>
    <s v="Natural"/>
    <s v="29x64&quot;"/>
    <x v="11"/>
    <n v="408"/>
    <n v="14111.37"/>
  </r>
  <r>
    <x v="7"/>
    <s v="Comfort Spaces"/>
    <s v="Cotton Flannel 135GSM|Cotton Flannel 135GSM|Cotton Flannel 135GSM"/>
    <s v="SHEET/SHEET SET"/>
    <s v="CS20-0375"/>
    <s v="Snowflakes Blue"/>
    <s v="Full"/>
    <x v="6"/>
    <n v="635"/>
    <n v="14094.9"/>
  </r>
  <r>
    <x v="2"/>
    <s v="Madison Park"/>
    <s v="Pebble Beach|Pacific Grove|Ocean View"/>
    <s v="DUVET&amp;DUVET SET"/>
    <s v="MP12-8075"/>
    <s v="Aqua"/>
    <s v="Full/Queen"/>
    <x v="7"/>
    <n v="230"/>
    <n v="14089.41"/>
  </r>
  <r>
    <x v="7"/>
    <s v="Comfort Spaces"/>
    <s v="Cotton 144TC|Cotton 144TC|Cotton 144TC"/>
    <s v="SHEET/SHEET SET"/>
    <s v="CS20-1650"/>
    <s v="Scales"/>
    <s v="Full"/>
    <x v="6"/>
    <n v="724"/>
    <n v="14088.48"/>
  </r>
  <r>
    <x v="2"/>
    <s v="Super Listing"/>
    <s v="Porter|Evans|Walker"/>
    <s v="DUVET&amp;DUVET SET"/>
    <s v="AM12-0152"/>
    <s v="Blue/Grey"/>
    <s v="Twin/Twin "/>
    <x v="1"/>
    <n v="825"/>
    <n v="14077"/>
  </r>
  <r>
    <x v="2"/>
    <s v="N Natori"/>
    <s v="Hanae|Hanae|Hanae"/>
    <s v="DUVET&amp;DUVET SET"/>
    <s v="NS12-3252"/>
    <s v="Grey"/>
    <s v="King"/>
    <x v="4"/>
    <n v="168"/>
    <n v="14075.01"/>
  </r>
  <r>
    <x v="3"/>
    <s v="Madison Park"/>
    <s v="Riordan|Ellis|Ellis"/>
    <s v="COMFORTER (SET)"/>
    <s v="MP10-8400"/>
    <s v="Brown"/>
    <s v="Full/Queen"/>
    <x v="7"/>
    <n v="201"/>
    <n v="14070.3"/>
  </r>
  <r>
    <x v="2"/>
    <s v="Super Listing"/>
    <s v="Porter|Evans|Walker"/>
    <s v="COMFORTER (SET)"/>
    <s v="AM10-0392"/>
    <s v="Clay"/>
    <s v="Twin/Twin "/>
    <x v="1"/>
    <n v="646"/>
    <n v="14066.01"/>
  </r>
  <r>
    <x v="7"/>
    <s v="Madison Park"/>
    <s v="3M Microcell|3M Microcell|3M Microcell"/>
    <s v="SHEET/SHEET SET"/>
    <s v="MP20-2386"/>
    <s v="Grey"/>
    <s v="King"/>
    <x v="7"/>
    <n v="628"/>
    <n v="14058.48"/>
  </r>
  <r>
    <x v="4"/>
    <s v="Sleep Philosophy"/>
    <s v="Rayon from Bamboo|Rayon from Bamboo|Rayon from Bamboo"/>
    <s v="NORMAL PILLOW"/>
    <s v="BASI30-0525"/>
    <s v="Ivory"/>
    <s v="King"/>
    <x v="7"/>
    <n v="710"/>
    <n v="14052.66"/>
  </r>
  <r>
    <x v="2"/>
    <s v="Super Listing"/>
    <s v="Porter|Evans|Walker"/>
    <s v="COMFORTER (SET)"/>
    <s v="AM10-0450"/>
    <s v="Khaki"/>
    <s v="Full"/>
    <x v="1"/>
    <n v="564"/>
    <n v="14049.47"/>
  </r>
  <r>
    <x v="7"/>
    <s v="Intelligent Design"/>
    <s v="Cozy Soft|Cozy Soft|Cozy Soft"/>
    <s v="SHEET/SHEET SET"/>
    <s v="ID20-1534"/>
    <s v="Pink Llamas"/>
    <s v="Full"/>
    <x v="7"/>
    <n v="628"/>
    <n v="14042.59"/>
  </r>
  <r>
    <x v="10"/>
    <s v="510 Design"/>
    <s v="Zirconia|Zirconia|Zirconia"/>
    <s v="LGT-TABLE LAMPS"/>
    <s v="FB153-1183"/>
    <s v="Green"/>
    <s v="See below"/>
    <x v="7"/>
    <n v="243"/>
    <n v="14027.67"/>
  </r>
  <r>
    <x v="7"/>
    <s v="Woolrich"/>
    <s v="Cotton Flannel|Cotton Flannel|Cotton Flannel"/>
    <s v="SHEET/SHEET SET"/>
    <s v="WR20-1798"/>
    <s v="Brown Plaid"/>
    <s v="Cal King"/>
    <x v="7"/>
    <n v="420"/>
    <n v="14025.73"/>
  </r>
  <r>
    <x v="2"/>
    <s v="Madison Park Essentials"/>
    <s v="Jaxon|Deacon|Ryder"/>
    <s v="COMFORTER (SET)"/>
    <s v="MPE10-1031"/>
    <s v="Aqua/Grey"/>
    <s v="Twin"/>
    <x v="7"/>
    <n v="412"/>
    <n v="14020.6"/>
  </r>
  <r>
    <x v="7"/>
    <s v="True North by Sleep Philosophy"/>
    <s v="Cozy Cotton Flannel|Cozy Cotton Flannel|Cozy Cotton Flannel"/>
    <s v="SHEET/SHEET SET"/>
    <s v="TN20-0569"/>
    <s v="Gray Herringbone Check"/>
    <s v="Twin"/>
    <x v="7"/>
    <n v="811"/>
    <n v="14017.48"/>
  </r>
  <r>
    <x v="7"/>
    <s v="Madison Park"/>
    <s v="3M Microcell|3M Microcell|3M Microcell"/>
    <s v="SHEET/SHEET SET"/>
    <s v="MP20-1182"/>
    <s v="Ivory"/>
    <s v="Queen"/>
    <x v="7"/>
    <n v="723"/>
    <n v="13986.95"/>
  </r>
  <r>
    <x v="2"/>
    <s v="Madison Park"/>
    <s v="Serene|Belle|Monroe"/>
    <s v="COMFORTER (SET)"/>
    <s v="MP10-4187"/>
    <s v="Yellow"/>
    <s v="Cal King"/>
    <x v="7"/>
    <n v="192"/>
    <n v="13986.48"/>
  </r>
  <r>
    <x v="6"/>
    <s v="Madison Park"/>
    <s v="Spa Cotton|Spa Cotton|Spa Cotton"/>
    <s v="BATH RUG"/>
    <s v="MP72-1542"/>
    <s v="Taupe"/>
    <s v="27x45&quot;"/>
    <x v="7"/>
    <n v="667"/>
    <n v="13982.29"/>
  </r>
  <r>
    <x v="3"/>
    <s v="Intelligent Design"/>
    <s v="Microlight Plush|Microlight Plush|Microlight Plush"/>
    <s v="BLANKET"/>
    <s v="ID51-1088"/>
    <s v="Black"/>
    <s v="King"/>
    <x v="7"/>
    <n v="778"/>
    <n v="13973.55"/>
  </r>
  <r>
    <x v="2"/>
    <s v="Madison Park"/>
    <s v="Harper|Emery|Mercer"/>
    <s v="COVERLET&amp;BEDSPR"/>
    <s v="MP13-3305"/>
    <s v="Taupe"/>
    <s v="Full/Queen"/>
    <x v="7"/>
    <n v="293"/>
    <n v="13969.93"/>
  </r>
  <r>
    <x v="2"/>
    <s v="Comfort Spaces"/>
    <s v="Kienna|Kienna|Kienna"/>
    <s v="COVERLET&amp;BEDSPR"/>
    <s v="CS13-1614"/>
    <s v="Blue"/>
    <s v="75x39&quot;"/>
    <x v="6"/>
    <n v="492"/>
    <n v="13962.96"/>
  </r>
  <r>
    <x v="2"/>
    <s v="Super Listing"/>
    <s v="Mina|Hanna|Aera"/>
    <s v="COMFORTER (SET)"/>
    <s v="AM10-0016"/>
    <s v="Neutral"/>
    <s v="Twin/Twin "/>
    <x v="1"/>
    <n v="565"/>
    <n v="13961.68"/>
  </r>
  <r>
    <x v="9"/>
    <s v="Madison Park Signature"/>
    <s v="Luce|Luce|Luce"/>
    <s v="BATH TOWEL"/>
    <s v="MPS73-476"/>
    <s v="Grey"/>
    <s v="6-Piece"/>
    <x v="7"/>
    <n v="301"/>
    <n v="13959.48"/>
  </r>
  <r>
    <x v="7"/>
    <s v="Comfort Spaces"/>
    <s v="Cotton Flannel 135GSM|Cotton Flannel 135GSM|Cotton Flannel 135GSM"/>
    <s v="SHEET/SHEET SET"/>
    <s v="CS20-1717"/>
    <s v="Bear/Trees"/>
    <s v="King"/>
    <x v="6"/>
    <n v="517"/>
    <n v="13953.83"/>
  </r>
  <r>
    <x v="5"/>
    <s v="Madison Park"/>
    <s v="Peaceful River|Peaceful River|Peaceful River"/>
    <s v="CANVAS"/>
    <s v="MP95C-0323"/>
    <s v="Green Multi"/>
    <s v="See below"/>
    <x v="7"/>
    <n v="260"/>
    <n v="13934.82"/>
  </r>
  <r>
    <x v="7"/>
    <s v="Comfort Spaces"/>
    <s v="Cotton Flannel 135GSM|Cotton Flannel 135GSM|Cotton Flannel 135GSM"/>
    <s v="SHEET/SHEET SET"/>
    <s v="CS20-1411"/>
    <s v="Novalty Seafoam Foxes"/>
    <s v="Queen"/>
    <x v="6"/>
    <n v="482"/>
    <n v="13923.44"/>
  </r>
  <r>
    <x v="7"/>
    <s v="Madison Park"/>
    <s v="3M Microcell|3M Microcell|3M Microcell"/>
    <s v="SHEET/SHEET SET"/>
    <s v="MP20-2391"/>
    <s v="Seafoam"/>
    <s v="King"/>
    <x v="7"/>
    <n v="608"/>
    <n v="13916.01"/>
  </r>
  <r>
    <x v="7"/>
    <s v="Comfort Spaces"/>
    <s v="Cotton 144TC|Cotton 144TC|Cotton 144TC"/>
    <s v="SHEET/SHEET SET"/>
    <s v="CS20-0580"/>
    <s v="Diamond Grey"/>
    <s v="King"/>
    <x v="6"/>
    <n v="569"/>
    <n v="13910.57"/>
  </r>
  <r>
    <x v="3"/>
    <s v="Intelligent Design"/>
    <s v="Malea|Leena|Leena"/>
    <s v="COMFORTER (SET)"/>
    <s v="ID10-2234"/>
    <s v="Black/White"/>
    <s v="Twin/Twin "/>
    <x v="7"/>
    <n v="477"/>
    <n v="13907.82"/>
  </r>
  <r>
    <x v="3"/>
    <s v="Serta"/>
    <s v="Parsa AZ|Parsa AZ|Parsa AZ"/>
    <s v="ELECT BLANKET"/>
    <s v="ST54-0046"/>
    <s v="Plum"/>
    <s v="Queen"/>
    <x v="12"/>
    <n v="199"/>
    <n v="13904.17"/>
  </r>
  <r>
    <x v="3"/>
    <s v="Serta"/>
    <s v="Dream Soft Heated|Dream Soft Heated|Dream Soft Heated"/>
    <s v="ELECT BLANKET"/>
    <s v="ST54-3582"/>
    <s v="Grey"/>
    <s v="King"/>
    <x v="10"/>
    <n v="163"/>
    <n v="13903.2"/>
  </r>
  <r>
    <x v="7"/>
    <s v="Madison Park"/>
    <s v="Silk|Silk|Silk"/>
    <s v="PILLOWCASE"/>
    <s v="MP21-7480"/>
    <s v="Pink"/>
    <s v="King"/>
    <x v="7"/>
    <n v="444"/>
    <n v="13895.93"/>
  </r>
  <r>
    <x v="2"/>
    <s v="N Natori"/>
    <s v="Hanae|Hanae|Hanae"/>
    <s v="DUVET&amp;DUVET SET"/>
    <s v="NS12-3246"/>
    <s v="White"/>
    <s v="King"/>
    <x v="4"/>
    <n v="160"/>
    <n v="13893.78"/>
  </r>
  <r>
    <x v="3"/>
    <s v="Serta"/>
    <s v="Dream Soft Heated|Dream Soft Heated|Dream Soft Heated"/>
    <s v="ELECT BLANKET"/>
    <s v="ST54-3581"/>
    <s v="Grey"/>
    <s v="Queen"/>
    <x v="10"/>
    <n v="185"/>
    <n v="13853.95"/>
  </r>
  <r>
    <x v="4"/>
    <s v="Madison Park"/>
    <s v="Quiet Nights|Ensure|Ensure"/>
    <s v="MATT PAD/TOPPER"/>
    <s v="BASI16-0033"/>
    <s v="White"/>
    <s v="Full"/>
    <x v="7"/>
    <n v="630"/>
    <n v="13850.66"/>
  </r>
  <r>
    <x v="3"/>
    <s v="True North by Sleep Philosophy"/>
    <s v="Sherpa|Sherpa|Sherpa"/>
    <s v="ELECT BLANKET"/>
    <s v="TN54-0492"/>
    <s v="Ivory"/>
    <s v="Full"/>
    <x v="7"/>
    <n v="249"/>
    <n v="13849.42"/>
  </r>
  <r>
    <x v="7"/>
    <s v="Intelligent Design"/>
    <s v="Cotton Blend Jersey Knit|Cotton Blend Jersey Knit|Cotton Blend Jersey Knit"/>
    <s v="SHEET/SHEET SET"/>
    <s v="ID20-688"/>
    <s v="White"/>
    <s v="Twin XL"/>
    <x v="7"/>
    <n v="657"/>
    <n v="13845.35"/>
  </r>
  <r>
    <x v="2"/>
    <s v="Madison Park"/>
    <s v="Brielle|Joyce|Elsie"/>
    <s v="COMFORTER (SET)"/>
    <s v="MP10-8367"/>
    <s v="Blue"/>
    <s v="Full/Queen"/>
    <x v="10"/>
    <n v="291"/>
    <n v="13845.06"/>
  </r>
  <r>
    <x v="2"/>
    <s v="Madison Park"/>
    <s v="Laurel|Vivian|Piedmont"/>
    <s v="COMFORTER (SET)"/>
    <s v="MP10-641"/>
    <s v="Seafoam"/>
    <s v="Cal King"/>
    <x v="7"/>
    <n v="204"/>
    <n v="13842.69"/>
  </r>
  <r>
    <x v="1"/>
    <s v="Intelligent Design"/>
    <s v="Raina|Khloe|Arielle"/>
    <s v="WINDOW PANEL"/>
    <s v="ID40-1616"/>
    <s v="Blush/Gold"/>
    <s v="50x63&quot;"/>
    <x v="7"/>
    <n v="647"/>
    <n v="13840.78"/>
  </r>
  <r>
    <x v="13"/>
    <s v="Chapel Hill"/>
    <s v="Carly|Carly|Carly"/>
    <s v="MOTION"/>
    <s v="CH100-1002"/>
    <s v="Blue"/>
    <s v="See below"/>
    <x v="14"/>
    <n v="38"/>
    <n v="13832.06"/>
  </r>
  <r>
    <x v="2"/>
    <s v="Super Listing"/>
    <s v="Porter|Evans|Walker"/>
    <s v="COMFORTER (SET)"/>
    <s v="AM10-0452"/>
    <s v="Clay"/>
    <s v="Full"/>
    <x v="1"/>
    <n v="551"/>
    <n v="13830.14"/>
  </r>
  <r>
    <x v="8"/>
    <s v="Intelligent Design"/>
    <s v="Cassiopeia|Karissa|Lisa"/>
    <s v="DUVET&amp;DUVET SET"/>
    <s v="ID12-1989"/>
    <s v="Aqua"/>
    <s v="Twin/Twin "/>
    <x v="7"/>
    <n v="517"/>
    <n v="13825.03"/>
  </r>
  <r>
    <x v="6"/>
    <s v="Martha Stewart"/>
    <s v="Martha's Garden"/>
    <s v="SHOWER CURTAIN"/>
    <s v="MT70-0482"/>
    <s v="Blue"/>
    <s v="72x72&quot;"/>
    <x v="15"/>
    <n v="975"/>
    <n v="13815.09"/>
  </r>
  <r>
    <x v="7"/>
    <s v="Madison Park Essentials"/>
    <s v="Satin|Satin|Satin"/>
    <s v="SHEET/SHEET SET"/>
    <s v="MPE20-1141"/>
    <s v="Midnight Blue"/>
    <s v="Cal King"/>
    <x v="7"/>
    <n v="558"/>
    <n v="13800.07"/>
  </r>
  <r>
    <x v="8"/>
    <s v="Mi Zone"/>
    <s v="Chloe|Camille|Christa"/>
    <s v="COMFORTER (SET)"/>
    <s v="MZ10-225"/>
    <s v="Teal"/>
    <s v="Twin/Twin "/>
    <x v="8"/>
    <n v="438"/>
    <n v="13789.83"/>
  </r>
  <r>
    <x v="2"/>
    <s v="Super Listing"/>
    <s v="Mina|Hanna|Aera"/>
    <s v="COMFORTER (SET)"/>
    <s v="AM10-0010"/>
    <s v="Light Grey"/>
    <s v="Twin/Twin "/>
    <x v="0"/>
    <n v="551"/>
    <n v="13779.26"/>
  </r>
  <r>
    <x v="7"/>
    <s v="Intelligent Design"/>
    <s v="Microfiber|Microfiber|Microfiber"/>
    <s v="SHEET/SHEET SET"/>
    <s v="ID20-135"/>
    <s v="Grey"/>
    <s v="Queen"/>
    <x v="7"/>
    <n v="961"/>
    <n v="13778.97"/>
  </r>
  <r>
    <x v="8"/>
    <s v="Intelligent Design"/>
    <s v="Felicia|Isabel|Alyssa"/>
    <s v="COMFORTER (SET)"/>
    <s v="ID10-1660"/>
    <s v="Navy"/>
    <s v="Twin/Twin "/>
    <x v="8"/>
    <n v="413"/>
    <n v="13770.27"/>
  </r>
  <r>
    <x v="7"/>
    <s v="Comfort Spaces"/>
    <s v="Cotton Flannel 135GSM|Cotton Flannel 135GSM|Cotton Flannel 135GSM"/>
    <s v="SHEET/SHEET SET"/>
    <s v="CS20-0361"/>
    <s v="Plaid Grey/Red"/>
    <s v="Queen"/>
    <x v="6"/>
    <n v="570"/>
    <n v="13759.8"/>
  </r>
  <r>
    <x v="2"/>
    <s v="Madison Park"/>
    <s v="Lola|Brianna|Victoria"/>
    <s v="DUVET&amp;DUVET SET"/>
    <s v="MP12-260"/>
    <s v="Taupe Grey/Purple"/>
    <s v="Full/Queen"/>
    <x v="8"/>
    <n v="244"/>
    <n v="13749.95"/>
  </r>
  <r>
    <x v="7"/>
    <s v="Comfort Spaces"/>
    <s v="Cotton 144TC|Cotton 144TC|Cotton 144TC"/>
    <s v="SHEET/SHEET SET"/>
    <s v="CS20-0571"/>
    <s v="Lama Multi"/>
    <s v="Twin XL"/>
    <x v="6"/>
    <n v="846"/>
    <n v="13747.44"/>
  </r>
  <r>
    <x v="7"/>
    <s v="Madison Park"/>
    <s v="300 Thread Count Organic Cotton|300 Thread Count Organic Cotton|300 Thread"/>
    <s v="SHEET/SHEET SET"/>
    <s v="MP20-8247"/>
    <s v="Grey"/>
    <s v="Queen"/>
    <x v="7"/>
    <n v="429"/>
    <n v="13747.4"/>
  </r>
  <r>
    <x v="2"/>
    <s v="Madison Park"/>
    <s v="Quebec|Mansfield|Vancouver"/>
    <s v="COVERLET&amp;BEDSPR"/>
    <s v="MP13-8478"/>
    <s v="Balsam Green"/>
    <s v="Full/Queen"/>
    <x v="7"/>
    <n v="377"/>
    <n v="13745.19"/>
  </r>
  <r>
    <x v="7"/>
    <s v="True North by Sleep Philosophy"/>
    <s v="Micro Fleece|Micro Fleece|Micro Fleece"/>
    <s v="SHEET/SHEET SET"/>
    <s v="TN20-0531"/>
    <s v="Grey Geo"/>
    <s v="King"/>
    <x v="7"/>
    <n v="366"/>
    <n v="13737.58"/>
  </r>
  <r>
    <x v="9"/>
    <s v="Super Listing"/>
    <s v="400GSM Essential Bundle|400GSM Essential Bundle|400GSM Essential Bundle"/>
    <s v="BATH TOWEL"/>
    <s v="AM73-0250"/>
    <s v="Indigo"/>
    <s v="12-Piece"/>
    <x v="9"/>
    <n v="530"/>
    <n v="13733.8"/>
  </r>
  <r>
    <x v="8"/>
    <s v="Intelligent Design"/>
    <s v="Felicia|Isabel|Alyssa"/>
    <s v="DUVET&amp;DUVET SET"/>
    <s v="ID12-1783"/>
    <s v="Blush"/>
    <s v="Full/Queen"/>
    <x v="4"/>
    <n v="389"/>
    <n v="13728.57"/>
  </r>
  <r>
    <x v="7"/>
    <s v="Intelligent Design"/>
    <s v="Cozy Soft|Cozy Soft|Cozy Soft"/>
    <s v="SHEET/SHEET SET"/>
    <s v="ID20-2046"/>
    <s v="Grey Sloths"/>
    <s v="Full"/>
    <x v="7"/>
    <n v="611"/>
    <n v="13722.38"/>
  </r>
  <r>
    <x v="2"/>
    <s v="INK+IVY"/>
    <s v="Shay|Shay|Shay"/>
    <s v="COMFORTER (SET)"/>
    <s v="II10-1325"/>
    <s v="Taupe"/>
    <s v="King/Cal K"/>
    <x v="7"/>
    <n v="188"/>
    <n v="13704.27"/>
  </r>
  <r>
    <x v="8"/>
    <s v="Intelligent Design"/>
    <s v="Joni|Adley|Callie"/>
    <s v="COVERLET&amp;BEDSPR"/>
    <s v="ID13-1414"/>
    <s v="Purple"/>
    <s v="Daybed"/>
    <x v="7"/>
    <n v="345"/>
    <n v="13701.18"/>
  </r>
  <r>
    <x v="4"/>
    <s v="Sleep Philosophy"/>
    <s v="3&quot; Gel Memory Foam with 3M Cover|3&quot; Gel Memory Foam with 3M Cover|3&quot; Gel Me"/>
    <s v="MATT PAD/TOPPER"/>
    <s v="BASI16-0392"/>
    <s v="White"/>
    <s v="Full"/>
    <x v="7"/>
    <n v="146"/>
    <n v="13689.21"/>
  </r>
  <r>
    <x v="6"/>
    <s v="Intelligent Design"/>
    <s v="Raina|Khloe|Arielle"/>
    <s v="SHOWER CURTAIN"/>
    <s v="ID70-1291"/>
    <s v="Aqua/Silver"/>
    <s v="72x72&quot;"/>
    <x v="7"/>
    <n v="953"/>
    <n v="13682.59"/>
  </r>
  <r>
    <x v="10"/>
    <s v="510 Design"/>
    <s v="Borel|Borel|Borel"/>
    <s v="LGT-TABLE LAMPS"/>
    <s v="UH153-0099"/>
    <s v="Dark Blue"/>
    <s v="See below"/>
    <x v="7"/>
    <n v="226"/>
    <n v="13676.88"/>
  </r>
  <r>
    <x v="11"/>
    <s v="Harbor House Blue"/>
    <s v="Maya Bay|Maya Bay|Maya Bay"/>
    <s v="NORMAL PILLOW"/>
    <s v="HH30-1229A"/>
    <s v="White"/>
    <s v="16x16&quot;"/>
    <x v="8"/>
    <n v="582"/>
    <n v="13669.73"/>
  </r>
  <r>
    <x v="7"/>
    <s v="Comfort Spaces"/>
    <s v="Cotton 144TC|Cotton 144TC|Cotton 144TC"/>
    <s v="SHEET/SHEET SET"/>
    <s v="CS20-1563"/>
    <s v="Adelia Gray"/>
    <s v="Full"/>
    <x v="6"/>
    <n v="740"/>
    <n v="13667.8"/>
  </r>
  <r>
    <x v="7"/>
    <s v="Beautyrest"/>
    <s v="Oversized Cotton Flannel|Oversized Cotton Flannel|Oversized Cotton Flannel"/>
    <s v="SHEET/SHEET SET"/>
    <s v="BR20-4172"/>
    <s v="Beige/White Stripes"/>
    <s v="Queen"/>
    <x v="7"/>
    <n v="450"/>
    <n v="13666.17"/>
  </r>
  <r>
    <x v="11"/>
    <s v="Harbor House Blue"/>
    <s v="Morgan|Morgan|Morgan"/>
    <s v="COMFORTER (SET)"/>
    <s v="HH10-1865"/>
    <s v="White/Blue"/>
    <s v="Queen"/>
    <x v="10"/>
    <n v="122"/>
    <n v="13645.79"/>
  </r>
  <r>
    <x v="1"/>
    <s v="Madison Park"/>
    <s v="Emilia|Natalie|Lillian"/>
    <s v="WINDOW PANEL"/>
    <s v="MP40-2684"/>
    <s v="Champagne"/>
    <s v="50x108&quot;"/>
    <x v="7"/>
    <n v="589"/>
    <n v="13630.22"/>
  </r>
  <r>
    <x v="2"/>
    <s v="Madison Park"/>
    <s v="Laurel|Vivian|Piedmont"/>
    <s v="COMFORTER (SET)"/>
    <s v="MP10-2577"/>
    <s v="Grey"/>
    <s v="Full"/>
    <x v="7"/>
    <n v="254"/>
    <n v="13619.16"/>
  </r>
  <r>
    <x v="7"/>
    <s v="Madison Park"/>
    <s v="3M Microcell|3M Microcell|3M Microcell"/>
    <s v="SHEET/SHEET SET"/>
    <s v="MP20-1192"/>
    <s v="Khaki"/>
    <s v="Queen"/>
    <x v="7"/>
    <n v="710"/>
    <n v="13617"/>
  </r>
  <r>
    <x v="3"/>
    <s v="INK+IVY"/>
    <s v="Bree Knit|Bree Knit|Bree Knit"/>
    <s v="BLANKET"/>
    <s v="II51-1143"/>
    <s v="Indigo"/>
    <s v="Full/Queen"/>
    <x v="7"/>
    <n v="341"/>
    <n v="13609.06"/>
  </r>
  <r>
    <x v="1"/>
    <s v="Madison Park"/>
    <s v="Kyler|Suvi|Juno"/>
    <s v="WINDOW PANEL"/>
    <s v="MP40-7968"/>
    <s v="White"/>
    <s v="27x64&quot;"/>
    <x v="11"/>
    <n v="404"/>
    <n v="13608.91"/>
  </r>
  <r>
    <x v="2"/>
    <s v="Madison Park"/>
    <s v="Simple Fit|Simple Fit|Simple Fit"/>
    <s v="BED SKIRT&amp;SHAM"/>
    <s v="MP11-5368"/>
    <s v="Khaki"/>
    <s v="One Size"/>
    <x v="7"/>
    <n v="1938"/>
    <n v="13606.1"/>
  </r>
  <r>
    <x v="6"/>
    <s v="Martha Stewart"/>
    <s v="Martha's Garden"/>
    <s v="SHOWER CURTAIN"/>
    <s v="MT70-0483"/>
    <s v="Sage"/>
    <s v="72x72&quot;"/>
    <x v="15"/>
    <n v="965"/>
    <n v="13591.71"/>
  </r>
  <r>
    <x v="2"/>
    <s v="Regency Heights"/>
    <s v="Cara"/>
    <s v="COMFORTER (SET)"/>
    <s v="RH10-0006"/>
    <s v="Red"/>
    <s v="Queen"/>
    <x v="10"/>
    <n v="853"/>
    <n v="13590.79"/>
  </r>
  <r>
    <x v="2"/>
    <s v="Madison Park"/>
    <s v="Harper|Emery|Mercer"/>
    <s v="COVERLET&amp;BEDSPR"/>
    <s v="MP13-8007"/>
    <s v="Rust"/>
    <s v="Full/Queen"/>
    <x v="7"/>
    <n v="283"/>
    <n v="13581.98"/>
  </r>
  <r>
    <x v="8"/>
    <s v="Intelligent Design"/>
    <s v="Lucy|Vera|Elise"/>
    <s v="COMFORTER (SET)"/>
    <s v="ID10-2370"/>
    <s v="Black"/>
    <s v="Full/Queen"/>
    <x v="7"/>
    <n v="317"/>
    <n v="13579.04"/>
  </r>
  <r>
    <x v="10"/>
    <s v="INK+IVY"/>
    <s v="Holloway|Holloway|Holloway"/>
    <s v="LGT-FLOOR LAMPS"/>
    <s v="MPS154-0087"/>
    <s v="White/Gold"/>
    <s v="See below"/>
    <x v="7"/>
    <n v="97"/>
    <n v="13578.97"/>
  </r>
  <r>
    <x v="1"/>
    <s v="SunSmart"/>
    <s v="Mirage|Elysia|Azalea"/>
    <s v="WINDOW PANEL"/>
    <s v="SS40-0018"/>
    <s v="Silver"/>
    <s v="50x108&quot;"/>
    <x v="7"/>
    <n v="626"/>
    <n v="13577.46"/>
  </r>
  <r>
    <x v="7"/>
    <s v="Comfort Spaces"/>
    <s v="Cotton Flannel 135GSM|Cotton Flannel 135GSM|Cotton Flannel 135GSM"/>
    <s v="SHEET/SHEET SET"/>
    <s v="CS20-1707"/>
    <s v="Christmas Village"/>
    <s v="King"/>
    <x v="6"/>
    <n v="503"/>
    <n v="13575.97"/>
  </r>
  <r>
    <x v="11"/>
    <s v="Harbor House Blue"/>
    <s v="Crystal Beach|Crystal Beach|Crystal Beach"/>
    <s v="BED SKIRT&amp;SHAM"/>
    <s v="HH11-705"/>
    <s v="Blue"/>
    <s v="Euro Sham"/>
    <x v="8"/>
    <n v="600"/>
    <n v="13572.27"/>
  </r>
  <r>
    <x v="7"/>
    <s v="Madison Park Essentials"/>
    <s v="Satin|Satin|Satin"/>
    <s v="PILLOWCASE"/>
    <s v="MPE21-776"/>
    <s v="Black"/>
    <s v="Standard"/>
    <x v="7"/>
    <n v="2187"/>
    <n v="13570.77"/>
  </r>
  <r>
    <x v="7"/>
    <s v="Intelligent Design"/>
    <s v="Cozy Soft|Cozy Soft|Cozy Soft"/>
    <s v="SHEET/SHEET SET"/>
    <s v="ID20-1542"/>
    <s v="Grey Stars"/>
    <s v="Full"/>
    <x v="7"/>
    <n v="605"/>
    <n v="13568.74"/>
  </r>
  <r>
    <x v="2"/>
    <s v="Madison Park"/>
    <s v="Pebble Beach|Pacific Grove|Ocean View"/>
    <s v="DUVET&amp;DUVET SET"/>
    <s v="MP12-8076"/>
    <s v="Aqua"/>
    <s v="King/Cal K"/>
    <x v="7"/>
    <n v="210"/>
    <n v="13567.35"/>
  </r>
  <r>
    <x v="11"/>
    <s v="Harbor House Blue"/>
    <s v="Suzanna"/>
    <s v="DUVET&amp;DUVET SET"/>
    <s v="HH12-1348"/>
    <s v="Ivory"/>
    <s v="King"/>
    <x v="7"/>
    <n v="120"/>
    <n v="13561.32"/>
  </r>
  <r>
    <x v="6"/>
    <s v="Madison Park"/>
    <s v="Isla|Loleta|Lian"/>
    <s v="SHOWER CURTAIN"/>
    <s v="MP70-8150"/>
    <s v="Yellow"/>
    <s v="72x72&quot;"/>
    <x v="7"/>
    <n v="751"/>
    <n v="13554.21"/>
  </r>
  <r>
    <x v="7"/>
    <s v="Comfort Spaces"/>
    <s v="Cotton 144TC|Cotton 144TC|Cotton 144TC"/>
    <s v="SHEET/SHEET SET"/>
    <s v="CS20-1632"/>
    <s v="White"/>
    <s v="Full"/>
    <x v="6"/>
    <n v="707"/>
    <n v="13544.08"/>
  </r>
  <r>
    <x v="7"/>
    <s v="True North by Sleep Philosophy"/>
    <s v="Cozy Cotton Flannel|Cozy Cotton Flannel|Cozy Cotton Flannel"/>
    <s v="SHEET/SHEET SET"/>
    <s v="TN20-0074"/>
    <s v="Tan Plaid"/>
    <s v="King"/>
    <x v="7"/>
    <n v="454"/>
    <n v="13541.15"/>
  </r>
  <r>
    <x v="2"/>
    <s v="Madison Park"/>
    <s v="Lola|Brianna|Victoria"/>
    <s v="COMFORTER (SET)"/>
    <s v="MP10-259"/>
    <s v="Taupe Grey/Purple"/>
    <s v="Cal King"/>
    <x v="8"/>
    <n v="173"/>
    <n v="13525.31"/>
  </r>
  <r>
    <x v="2"/>
    <s v="Super Listing"/>
    <s v="Porter|Evans|Walker"/>
    <s v="DUVET&amp;DUVET SET"/>
    <s v="AM12-0420"/>
    <s v="Olive Green"/>
    <s v="Queen"/>
    <x v="1"/>
    <n v="613"/>
    <n v="13524.47"/>
  </r>
  <r>
    <x v="2"/>
    <s v="Madison Park"/>
    <s v="Biloxi|Morris|Hudson"/>
    <s v="DUVET&amp;DUVET SET"/>
    <s v="MP12-3736"/>
    <s v="Navy"/>
    <s v="Full/Queen"/>
    <x v="7"/>
    <n v="270"/>
    <n v="13511.67"/>
  </r>
  <r>
    <x v="7"/>
    <s v="Madison Park Essentials"/>
    <s v="Satin|Satin|Satin"/>
    <s v="PILLOWCASE"/>
    <s v="MPE21-916"/>
    <s v="White"/>
    <s v="King"/>
    <x v="7"/>
    <n v="1996"/>
    <n v="13509.52"/>
  </r>
  <r>
    <x v="2"/>
    <s v="Madison Park"/>
    <s v="Vienna|Marcella|Adela"/>
    <s v="COVERLET&amp;BEDSPR"/>
    <s v="MP13-7959"/>
    <s v="Black"/>
    <s v="King/Cal K"/>
    <x v="7"/>
    <n v="188"/>
    <n v="13507.97"/>
  </r>
  <r>
    <x v="2"/>
    <s v="Madison Park"/>
    <s v="Blaire|Anderson|Burnett"/>
    <s v="COMFORTER (SET)"/>
    <s v="MP10-4519"/>
    <s v="Navy"/>
    <s v="Cal King"/>
    <x v="7"/>
    <n v="171"/>
    <n v="13504.7"/>
  </r>
  <r>
    <x v="7"/>
    <s v="True North by Sleep Philosophy"/>
    <s v="Micro Fleece|Micro Fleece|Micro Fleece"/>
    <s v="SHEET/SHEET SET"/>
    <s v="TN20-0526"/>
    <s v="Blush"/>
    <s v="King"/>
    <x v="7"/>
    <n v="390"/>
    <n v="13502.62"/>
  </r>
  <r>
    <x v="1"/>
    <s v="Intelligent Design"/>
    <s v="Raina|Khloe|Arielle"/>
    <s v="WINDOW PANEL"/>
    <s v="ID40-1807"/>
    <s v="White/Silver"/>
    <s v="50x63&quot;"/>
    <x v="7"/>
    <n v="638"/>
    <n v="13489.21"/>
  </r>
  <r>
    <x v="1"/>
    <s v="Madison Park"/>
    <s v="Aubrey|Whitman|Charlotte"/>
    <s v="VALANCE"/>
    <s v="MP41-4990"/>
    <s v="Blue/Brown"/>
    <s v="50x18&quot;"/>
    <x v="8"/>
    <n v="972"/>
    <n v="13485.39"/>
  </r>
  <r>
    <x v="2"/>
    <s v="Super Listing"/>
    <s v="Camden|Reese|Leighton"/>
    <s v="COMFORTER (SET)"/>
    <s v="AM10-0104"/>
    <s v="Sage Green"/>
    <s v="King"/>
    <x v="0"/>
    <n v="285"/>
    <n v="13475.35"/>
  </r>
  <r>
    <x v="1"/>
    <s v="Madison Park"/>
    <s v="Andora|Eliza|Aden"/>
    <s v="WINDOW PANEL"/>
    <s v="MP40-1781"/>
    <s v="Navy"/>
    <s v="50x84&quot;"/>
    <x v="7"/>
    <n v="655"/>
    <n v="13472.72"/>
  </r>
  <r>
    <x v="1"/>
    <s v="Madison Park"/>
    <s v="Anna|Joycelyn|Ariana"/>
    <s v="WINDOW PANEL"/>
    <s v="WIN40-140"/>
    <s v="White"/>
    <s v="50x84&quot;"/>
    <x v="8"/>
    <n v="758"/>
    <n v="13467.26"/>
  </r>
  <r>
    <x v="2"/>
    <s v="Madison Park"/>
    <s v="Biloxi|Morris|Hudson"/>
    <s v="DUVET&amp;DUVET SET"/>
    <s v="MP12-3053"/>
    <s v="Purple"/>
    <s v="Full/Queen"/>
    <x v="7"/>
    <n v="264"/>
    <n v="13464.91"/>
  </r>
  <r>
    <x v="3"/>
    <s v="Serta"/>
    <s v="Corded Plush|Corded Plush|Corded Plush"/>
    <s v="ELECT BLANKET"/>
    <s v="ST54-0292"/>
    <s v="Blue"/>
    <s v="Queen"/>
    <x v="7"/>
    <n v="168"/>
    <n v="13460.07"/>
  </r>
  <r>
    <x v="1"/>
    <s v="Madison Park"/>
    <s v="Anaheim|Salford|Preston"/>
    <s v="WINDOW PANEL"/>
    <s v="MP40-8275"/>
    <s v="Grey"/>
    <s v="50x95&quot;"/>
    <x v="7"/>
    <n v="618"/>
    <n v="13454.95"/>
  </r>
  <r>
    <x v="6"/>
    <s v="Madison Park"/>
    <s v="Spa Cotton|Spa Cotton|Spa Cotton"/>
    <s v="BATH RUG"/>
    <s v="MP72-6211"/>
    <s v="Blue"/>
    <s v="27x45&quot;"/>
    <x v="7"/>
    <n v="665"/>
    <n v="13453.48"/>
  </r>
  <r>
    <x v="7"/>
    <s v="Madison Park"/>
    <s v="800 Thread Count|800 Thread Count|800 Thread Count"/>
    <s v="SHEET/SHEET SET"/>
    <s v="MPH20-0003"/>
    <s v="Khaki"/>
    <s v="Cal King"/>
    <x v="7"/>
    <n v="309"/>
    <n v="13453.36"/>
  </r>
  <r>
    <x v="6"/>
    <s v="Madison Park"/>
    <s v="Tufted Pearl Channel|Tufted Pearl Channel|Tufted Pearl Channel"/>
    <s v="BATH RUG"/>
    <s v="MP72-5109"/>
    <s v="Seafoam"/>
    <s v="21x34&quot;"/>
    <x v="7"/>
    <n v="672"/>
    <n v="13448.8"/>
  </r>
  <r>
    <x v="1"/>
    <s v="Madison Park"/>
    <s v="Eastfield|Lyndon|Wren"/>
    <s v="WINDOW PANEL"/>
    <s v="MP40-7809"/>
    <s v="Teak"/>
    <s v="27x64&quot;"/>
    <x v="8"/>
    <n v="513"/>
    <n v="13438.47"/>
  </r>
  <r>
    <x v="6"/>
    <s v="Madison Park"/>
    <s v="Lasso|Copula|Braide"/>
    <s v="BATH RUG"/>
    <s v="MP72-5828"/>
    <s v="White"/>
    <s v="24x40&quot;"/>
    <x v="7"/>
    <n v="525"/>
    <n v="13437.24"/>
  </r>
  <r>
    <x v="8"/>
    <s v="Intelligent Design"/>
    <s v="Lucy|Vera|Elise"/>
    <s v="COMFORTER (SET)"/>
    <s v="ID10-2288"/>
    <s v="Ivory"/>
    <s v="King/Cal K"/>
    <x v="7"/>
    <n v="285"/>
    <n v="13436.84"/>
  </r>
  <r>
    <x v="3"/>
    <s v="Beautyrest"/>
    <s v="Heated Berber Wrap|Heated Berber Wrap|Heated Berber Wrap"/>
    <s v="ELECT BLANKET"/>
    <s v="BR54-0826"/>
    <s v="Grey Lattice"/>
    <s v="50x64&quot;"/>
    <x v="6"/>
    <n v="387"/>
    <n v="13425.74"/>
  </r>
  <r>
    <x v="10"/>
    <s v="510 Design"/>
    <s v="Borel|Borel|Borel"/>
    <s v="LGT-TABLE LAMPS"/>
    <s v="UH153-0057"/>
    <s v="Blue"/>
    <s v="See below"/>
    <x v="7"/>
    <n v="227"/>
    <n v="13419.04"/>
  </r>
  <r>
    <x v="9"/>
    <s v="Super Listing"/>
    <s v="400GSM Essential Bundle|400GSM Essential Bundle|400GSM Essential Bundle"/>
    <s v="BATH TOWEL"/>
    <s v="AM73-0242"/>
    <s v="White"/>
    <s v="12-Piece"/>
    <x v="9"/>
    <n v="518"/>
    <n v="13418.24"/>
  </r>
  <r>
    <x v="2"/>
    <s v="Madison Park Essentials"/>
    <s v="Maible|Caldwell|Calla"/>
    <s v="COMFORTER (SET)"/>
    <s v="MPE10-731"/>
    <s v="Aqua"/>
    <s v="Cal King"/>
    <x v="7"/>
    <n v="181"/>
    <n v="13411.94"/>
  </r>
  <r>
    <x v="7"/>
    <s v="True North by Sleep Philosophy"/>
    <s v="Cozy Cotton Flannel|Cozy Cotton Flannel|Cozy Cotton Flannel"/>
    <s v="SHEET/SHEET SET"/>
    <s v="TN20-0516"/>
    <s v="Gray/Taupe Nordic"/>
    <s v="Twin"/>
    <x v="7"/>
    <n v="775"/>
    <n v="13407.75"/>
  </r>
  <r>
    <x v="8"/>
    <s v="Intelligent Design"/>
    <s v="Felicia|Isabel|Alyssa"/>
    <s v="COMFORTER (SET)"/>
    <s v="ID10-2413"/>
    <s v="Green"/>
    <s v="Full/Queen"/>
    <x v="7"/>
    <n v="342"/>
    <n v="13407.54"/>
  </r>
  <r>
    <x v="7"/>
    <s v="Madison Park"/>
    <s v="600 Thread Count|600 Thread Count|600 Thread Count"/>
    <s v="SHEET/SHEET SET"/>
    <s v="MP20-8002"/>
    <s v="Navy"/>
    <s v="Split King"/>
    <x v="7"/>
    <n v="163"/>
    <n v="13396.89"/>
  </r>
  <r>
    <x v="2"/>
    <s v="INK+IVY"/>
    <s v="Mila|Mila|Mila"/>
    <s v="DUVET&amp;DUVET SET"/>
    <s v="II12-1063"/>
    <s v="Navy"/>
    <s v="Full/Queen"/>
    <x v="8"/>
    <n v="237"/>
    <n v="13393.61"/>
  </r>
  <r>
    <x v="7"/>
    <s v="Comfort Spaces"/>
    <s v="Cotton 144TC|Cotton 144TC|Cotton 144TC"/>
    <s v="SHEET/SHEET SET"/>
    <s v="CS20-1594"/>
    <s v="Diamond Sliver"/>
    <s v="Queen"/>
    <x v="6"/>
    <n v="634"/>
    <n v="13383.74"/>
  </r>
  <r>
    <x v="8"/>
    <s v="Mi Zone"/>
    <s v="Pipeline|Switch|Maverick"/>
    <s v="COMFORTER (SET)"/>
    <s v="MZ10-062"/>
    <s v="Navy"/>
    <s v="Twin/Twin "/>
    <x v="7"/>
    <n v="489"/>
    <n v="13374.73"/>
  </r>
  <r>
    <x v="7"/>
    <s v="True North by Sleep Philosophy"/>
    <s v="Micro Fleece|Micro Fleece|Micro Fleece"/>
    <s v="SHEET/SHEET SET"/>
    <s v="TN20-0463"/>
    <s v="Black"/>
    <s v="Queen"/>
    <x v="7"/>
    <n v="425"/>
    <n v="13344.24"/>
  </r>
  <r>
    <x v="4"/>
    <s v="Sleep Philosophy"/>
    <s v="Benton|Canton|Canton"/>
    <s v="COMFORTER (SET)"/>
    <s v="BASI10-0258"/>
    <s v="White"/>
    <s v="King/Cal K"/>
    <x v="7"/>
    <n v="317"/>
    <n v="13341.04"/>
  </r>
  <r>
    <x v="6"/>
    <s v="Madison Park"/>
    <s v="Cecily|Vera|Rosalie"/>
    <s v="SHOWER CURTAIN"/>
    <s v="MP70-6630"/>
    <s v="Mauve"/>
    <s v="72x72&quot;"/>
    <x v="7"/>
    <n v="660"/>
    <n v="13339.81"/>
  </r>
  <r>
    <x v="7"/>
    <s v="Madison Park"/>
    <s v="600 Thread Count|600 Thread Count|600 Thread Count"/>
    <s v="SHEET/SHEET SET"/>
    <s v="MP20-7167"/>
    <s v="Gold"/>
    <s v="Split King"/>
    <x v="7"/>
    <n v="164"/>
    <n v="13335.92"/>
  </r>
  <r>
    <x v="7"/>
    <s v="True North by Sleep Philosophy"/>
    <s v="Micro Fleece|Micro Fleece|Micro Fleece"/>
    <s v="SHEET/SHEET SET"/>
    <s v="TN20-0452"/>
    <s v="Navy"/>
    <s v="King"/>
    <x v="7"/>
    <n v="387"/>
    <n v="13334.56"/>
  </r>
  <r>
    <x v="7"/>
    <s v="Super Listing"/>
    <s v="Cotton 144TC|Cotton 144TC|Cotton 144TC"/>
    <s v="SHEET/SHEET SET"/>
    <s v="AM20-0350"/>
    <s v="Dark Gray"/>
    <s v="Queen"/>
    <x v="7"/>
    <n v="567"/>
    <n v="13321.24"/>
  </r>
  <r>
    <x v="2"/>
    <s v="INK+IVY"/>
    <s v="Imani|Imani|Imani"/>
    <s v="DUVET&amp;DUVET SET"/>
    <s v="II12-1091"/>
    <s v="Gray"/>
    <s v="Full/Queen"/>
    <x v="7"/>
    <n v="230"/>
    <n v="13303.55"/>
  </r>
  <r>
    <x v="7"/>
    <s v="Woolrich"/>
    <s v="Cotton Flannel|Cotton Flannel|Cotton Flannel"/>
    <s v="SHEET/SHEET SET"/>
    <s v="WR20-2072"/>
    <s v="Tan Cars"/>
    <s v="Full"/>
    <x v="7"/>
    <n v="521"/>
    <n v="13298.57"/>
  </r>
  <r>
    <x v="7"/>
    <s v="Madison Park Essentials"/>
    <s v="Satin|Satin|Satin"/>
    <s v="SHEET/SHEET SET"/>
    <s v="MPE20-1131"/>
    <s v="Blue"/>
    <s v="Full"/>
    <x v="7"/>
    <n v="722"/>
    <n v="13279.59"/>
  </r>
  <r>
    <x v="2"/>
    <s v="Super Listing"/>
    <s v="Porter|Evans|Walker"/>
    <s v="DUVET&amp;DUVET SET"/>
    <s v="AM12-0431"/>
    <s v="Khaki"/>
    <s v="Cal King"/>
    <x v="1"/>
    <n v="503"/>
    <n v="13276"/>
  </r>
  <r>
    <x v="1"/>
    <s v="Madison Park"/>
    <s v="Amherst|Eastridge|Salem"/>
    <s v="VALANCE"/>
    <s v="MP41-2226"/>
    <s v="Black"/>
    <s v="50x18&quot;"/>
    <x v="7"/>
    <n v="1299"/>
    <n v="13273.98"/>
  </r>
  <r>
    <x v="7"/>
    <s v="Intelligent Design"/>
    <s v="Cozy Soft|Cozy Soft|Cozy Soft"/>
    <s v="SHEET/SHEET SET"/>
    <s v="ID20-1559"/>
    <s v="Grey/Pink Dots"/>
    <s v="Queen"/>
    <x v="7"/>
    <n v="531"/>
    <n v="13273.2"/>
  </r>
  <r>
    <x v="2"/>
    <s v="Madison Park"/>
    <s v="Cali|Cardiff|Cascade"/>
    <s v="COVERLET&amp;BEDSPR"/>
    <s v="MP13-1521"/>
    <s v="Navy/Tan"/>
    <s v="Full/Queen"/>
    <x v="7"/>
    <n v="231"/>
    <n v="13255.04"/>
  </r>
  <r>
    <x v="14"/>
    <s v="Friends Forever"/>
    <s v="Bumpi|Bumpi|Bumpi"/>
    <s v="PET ACCESSORIES"/>
    <s v="PET66PT6198"/>
    <s v="Avocado"/>
    <s v="N/A"/>
    <x v="4"/>
    <n v="1243"/>
    <n v="13250.45"/>
  </r>
  <r>
    <x v="1"/>
    <s v="Madison Park"/>
    <s v="Galen|Colm|Paxton"/>
    <s v="WINDOW PANEL"/>
    <s v="MP40-6551"/>
    <s v="Grey"/>
    <s v="27x64&quot;"/>
    <x v="7"/>
    <n v="449"/>
    <n v="13240.99"/>
  </r>
  <r>
    <x v="7"/>
    <s v="Comfort Spaces"/>
    <s v="Cotton Flannel 135GSM|Cotton Flannel 135GSM|Cotton Flannel 135GSM"/>
    <s v="SHEET/SHEET SET"/>
    <s v="CS20-1406"/>
    <s v="Novalty Blue Polar Bears"/>
    <s v="Queen"/>
    <x v="6"/>
    <n v="492"/>
    <n v="13230.39"/>
  </r>
  <r>
    <x v="3"/>
    <s v="Intelligent Design"/>
    <s v="Microlight Plush|Microlight Plush|Microlight Plush"/>
    <s v="BLANKET"/>
    <s v="ID51-826"/>
    <s v="Yellow"/>
    <s v="King"/>
    <x v="7"/>
    <n v="738"/>
    <n v="13229.88"/>
  </r>
  <r>
    <x v="7"/>
    <s v="Woolrich"/>
    <s v="Cotton Flannel|Cotton Flannel|Cotton Flannel"/>
    <s v="SHEET/SHEET SET"/>
    <s v="WR20-4004"/>
    <s v="Green Plaid"/>
    <s v="Full"/>
    <x v="7"/>
    <n v="516"/>
    <n v="13229.01"/>
  </r>
  <r>
    <x v="2"/>
    <s v="Madison Park"/>
    <s v="Lola|Brianna|Victoria"/>
    <s v="COMFORTER (SET)"/>
    <s v="MP10-6832"/>
    <s v="Grey/Peach"/>
    <s v="Twin/Twin "/>
    <x v="4"/>
    <n v="243"/>
    <n v="13221.71"/>
  </r>
  <r>
    <x v="1"/>
    <s v="Intelligent Design"/>
    <s v="Raina|Khloe|Arielle"/>
    <s v="WINDOW PANEL"/>
    <s v="ID40-1618"/>
    <s v="Grey/Silver"/>
    <s v="50x63&quot;"/>
    <x v="7"/>
    <n v="634"/>
    <n v="13220.63"/>
  </r>
  <r>
    <x v="7"/>
    <s v="Comfort Spaces"/>
    <s v="Cotton Flannel 135GSM|Cotton Flannel 135GSM|Cotton Flannel 135GSM"/>
    <s v="SHEET/SHEET SET"/>
    <s v="CS20-1402"/>
    <s v="Novalty Black Dog"/>
    <s v="King"/>
    <x v="6"/>
    <n v="431"/>
    <n v="13217.98"/>
  </r>
  <r>
    <x v="1"/>
    <s v="Madison Park"/>
    <s v="Galen|Colm|Paxton"/>
    <s v="WINDOW PANEL"/>
    <s v="MP40-7195"/>
    <s v="Grey"/>
    <s v="39x64&quot;"/>
    <x v="7"/>
    <n v="320"/>
    <n v="13213.01"/>
  </r>
  <r>
    <x v="4"/>
    <s v="Sharper Image"/>
    <s v="Cooling Touch|Cooling Touch|Cooling Touch"/>
    <s v="BLANKET"/>
    <s v="SI51-0012"/>
    <s v="White"/>
    <s v="Full/Queen"/>
    <x v="10"/>
    <n v="452"/>
    <n v="13209.93"/>
  </r>
  <r>
    <x v="2"/>
    <s v="Madison Park"/>
    <s v="Lola|Brianna|Victoria"/>
    <s v="DUVET&amp;DUVET SET"/>
    <s v="MP12-177"/>
    <s v="Taupe Grey/Yellow"/>
    <s v="King/Cal K"/>
    <x v="7"/>
    <n v="211"/>
    <n v="13207.23"/>
  </r>
  <r>
    <x v="2"/>
    <s v="Madison Park"/>
    <s v="Quebec|Mansfield|Vancouver"/>
    <s v="COVERLET&amp;BEDSPR"/>
    <s v="MP13-8483"/>
    <s v="Clay Red"/>
    <s v="King/Cal K"/>
    <x v="10"/>
    <n v="312"/>
    <n v="13206.63"/>
  </r>
  <r>
    <x v="9"/>
    <s v="510 Design"/>
    <s v="Aegean|Aegean|Aegean"/>
    <s v="BATH TOWEL"/>
    <s v="5DS73-0236"/>
    <s v="Aqua"/>
    <s v="6-Piece"/>
    <x v="7"/>
    <n v="555"/>
    <n v="13204.54"/>
  </r>
  <r>
    <x v="2"/>
    <s v="INK+IVY"/>
    <s v="Arizona|Arizona|Arizona"/>
    <s v="DUVET&amp;DUVET SET"/>
    <s v="II12-1114"/>
    <s v="Yellow"/>
    <s v="Full/Queen"/>
    <x v="8"/>
    <n v="183"/>
    <n v="13204.33"/>
  </r>
  <r>
    <x v="7"/>
    <s v="Beautyrest"/>
    <s v="Oversized Cotton Flannel|Oversized Cotton Flannel|Oversized Cotton Flannel"/>
    <s v="SHEET/SHEET SET"/>
    <s v="BR20-1846"/>
    <s v="Seafoam Solid"/>
    <s v="King"/>
    <x v="7"/>
    <n v="402"/>
    <n v="13203.87"/>
  </r>
  <r>
    <x v="1"/>
    <s v="SunSmart"/>
    <s v="Como|Leighton|Aberdeen"/>
    <s v="WINDOW PANEL"/>
    <s v="SS40-0137"/>
    <s v="Ivory"/>
    <s v="42x95&quot;"/>
    <x v="7"/>
    <n v="370"/>
    <n v="13192.44"/>
  </r>
  <r>
    <x v="8"/>
    <s v="Intelligent Design"/>
    <s v="Raina|Khloe|Arielle"/>
    <s v="COMFORTER (SET)"/>
    <s v="ID10-1243"/>
    <s v="Grey/Silver"/>
    <s v="Twin/Twin "/>
    <x v="1"/>
    <n v="375"/>
    <n v="13187.56"/>
  </r>
  <r>
    <x v="3"/>
    <s v="Madison Park"/>
    <s v="Blair|Dakota|Dakota"/>
    <s v="COMFORTER (SET)"/>
    <s v="MP10-8213"/>
    <s v="Black"/>
    <s v="Full/Queen"/>
    <x v="7"/>
    <n v="225"/>
    <n v="13184.09"/>
  </r>
  <r>
    <x v="4"/>
    <s v="Sleep Philosophy"/>
    <s v="Warmer|Warmer|Warmer"/>
    <s v="COMFORTER (SET)"/>
    <s v="BASI10-0294"/>
    <s v="White"/>
    <s v="Full/Queen"/>
    <x v="7"/>
    <n v="250"/>
    <n v="13167.87"/>
  </r>
  <r>
    <x v="7"/>
    <s v="True North by Sleep Philosophy"/>
    <s v="Cozy Cotton Flannel|Cozy Cotton Flannel|Cozy Cotton Flannel"/>
    <s v="SHEET/SHEET SET"/>
    <s v="TN20-0240"/>
    <s v="Grey Geo"/>
    <s v="Twin XL"/>
    <x v="7"/>
    <n v="750"/>
    <n v="13163.45"/>
  </r>
  <r>
    <x v="2"/>
    <s v="Madison Park"/>
    <s v="Biloxi|Morris|Hudson"/>
    <s v="COMFORTER (SET)"/>
    <s v="MP10-3735"/>
    <s v="Navy"/>
    <s v="Cal King"/>
    <x v="7"/>
    <n v="173"/>
    <n v="13146"/>
  </r>
  <r>
    <x v="7"/>
    <s v="True North by Sleep Philosophy"/>
    <s v="Micro Fleece|Micro Fleece|Micro Fleece"/>
    <s v="SHEET/SHEET SET"/>
    <s v="PC20-125"/>
    <s v="Ivory"/>
    <s v="Full"/>
    <x v="7"/>
    <n v="470"/>
    <n v="13145.67"/>
  </r>
  <r>
    <x v="0"/>
    <s v="INK+IVY"/>
    <s v="Steve|Steve|Steve"/>
    <s v="ACCENT BENCH"/>
    <s v="II105-0596"/>
    <s v="Green"/>
    <s v="52&quot;W"/>
    <x v="7"/>
    <n v="85"/>
    <n v="13143.43"/>
  </r>
  <r>
    <x v="7"/>
    <s v="True North by Sleep Philosophy"/>
    <s v="Cozy Cotton Flannel|Cozy Cotton Flannel|Cozy Cotton Flannel"/>
    <s v="SHEET/SHEET SET"/>
    <s v="TN20-0245"/>
    <s v="Blue Geo"/>
    <s v="Twin"/>
    <x v="7"/>
    <n v="786"/>
    <n v="13136.39"/>
  </r>
  <r>
    <x v="2"/>
    <s v="Madison Park"/>
    <s v="Serene|Belle|Monroe"/>
    <s v="WINDOW PANEL"/>
    <s v="MP40-1531"/>
    <s v="Red"/>
    <s v="50x84&quot;"/>
    <x v="7"/>
    <n v="751"/>
    <n v="13115.79"/>
  </r>
  <r>
    <x v="2"/>
    <s v="Comfort Spaces"/>
    <s v="Kate"/>
    <s v="COVERLET&amp;BEDSPR"/>
    <s v="CS14-1328"/>
    <s v="Grey/Purple"/>
    <s v="Full/Queen"/>
    <x v="6"/>
    <n v="491"/>
    <n v="13111.38"/>
  </r>
  <r>
    <x v="8"/>
    <s v="Urban Habitat"/>
    <s v="Brooklyn|Maize|Kay"/>
    <s v="COMFORTER (SET)"/>
    <s v="UH10-2159"/>
    <s v="Grey"/>
    <s v="Twin/Twin "/>
    <x v="7"/>
    <n v="222"/>
    <n v="13108.78"/>
  </r>
  <r>
    <x v="1"/>
    <s v="Madison Park"/>
    <s v="Emilia|Natalie|Lillian"/>
    <s v="WINDOW PANEL"/>
    <s v="MP40-8259"/>
    <s v="White"/>
    <s v="2-PK 50x84"/>
    <x v="7"/>
    <n v="402"/>
    <n v="13088.69"/>
  </r>
  <r>
    <x v="2"/>
    <s v="Madison Park"/>
    <s v="Lola|Brianna|Victoria"/>
    <s v="DUVET&amp;DUVET SET"/>
    <s v="MP12-176"/>
    <s v="Taupe Grey/Yellow"/>
    <s v="Full/Queen"/>
    <x v="7"/>
    <n v="230"/>
    <n v="13087.53"/>
  </r>
  <r>
    <x v="3"/>
    <s v="Intelligent Design"/>
    <s v="Malea|Leena|Leena"/>
    <s v="COMFORTER (SET)"/>
    <s v="ID10-2439"/>
    <s v="Green/White"/>
    <s v="King/Cal K"/>
    <x v="7"/>
    <n v="297"/>
    <n v="13076.45"/>
  </r>
  <r>
    <x v="1"/>
    <s v="Madison Park"/>
    <s v="Galen|Colm|Paxton"/>
    <s v="WINDOW PANEL"/>
    <s v="MP40-6553"/>
    <s v="Grey"/>
    <s v="33x64&quot;"/>
    <x v="7"/>
    <n v="371"/>
    <n v="13070.63"/>
  </r>
  <r>
    <x v="7"/>
    <s v="True North by Sleep Philosophy"/>
    <s v="Micro Fleece|Micro Fleece|Micro Fleece"/>
    <s v="SHEET/SHEET SET"/>
    <s v="PC20-008"/>
    <s v="Green"/>
    <s v="King"/>
    <x v="7"/>
    <n v="386"/>
    <n v="13067.6"/>
  </r>
  <r>
    <x v="2"/>
    <s v="Super Listing"/>
    <s v="Porter|Evans|Walker"/>
    <s v="DUVET&amp;DUVET SET"/>
    <s v="AM12-0414"/>
    <s v="Purple"/>
    <s v="Queen"/>
    <x v="4"/>
    <n v="605"/>
    <n v="13057.31"/>
  </r>
  <r>
    <x v="2"/>
    <s v="Madison Park"/>
    <s v="Quebec|Mansfield|Vancouver"/>
    <s v="COVERLET&amp;BEDSPR"/>
    <s v="MP13-480"/>
    <s v="Cream"/>
    <s v="Twin/Twin "/>
    <x v="4"/>
    <n v="432"/>
    <n v="13039.99"/>
  </r>
  <r>
    <x v="1"/>
    <s v="Madison Park"/>
    <s v="Andora|Eliza|Aden"/>
    <s v="WINDOW PANEL"/>
    <s v="WIN40-100"/>
    <s v="White"/>
    <s v="50x84&quot;"/>
    <x v="8"/>
    <n v="745"/>
    <n v="13033.34"/>
  </r>
  <r>
    <x v="4"/>
    <s v="Sleep Philosophy"/>
    <s v="Benton|Canton|Canton"/>
    <s v="COMFORTER (SET)"/>
    <s v="BASI10-0257"/>
    <s v="White"/>
    <s v="Full/Queen"/>
    <x v="7"/>
    <n v="359"/>
    <n v="13029.23"/>
  </r>
  <r>
    <x v="3"/>
    <s v="True North by Sleep Philosophy"/>
    <s v="Sherpa|Sherpa|Sherpa"/>
    <s v="ELECT BLANKET"/>
    <s v="TN54-0505"/>
    <s v="Brown"/>
    <s v="Queen"/>
    <x v="7"/>
    <n v="169"/>
    <n v="13011.8"/>
  </r>
  <r>
    <x v="3"/>
    <s v="Madison Park"/>
    <s v="Zuri|Marselle|Marselle"/>
    <s v="NORMAL PILLOW"/>
    <s v="MP30-6706"/>
    <s v="Leopard"/>
    <s v="20x20&quot;"/>
    <x v="7"/>
    <n v="886"/>
    <n v="12995.1"/>
  </r>
  <r>
    <x v="4"/>
    <s v="Madison Park Signature"/>
    <s v="500 Thread Count Luxury Collection|500 Thread Count Luxury Collection|500 T"/>
    <s v="COMFORTER (SET)"/>
    <s v="MPS10-505"/>
    <s v="White/Navy"/>
    <s v="King/Cal K"/>
    <x v="7"/>
    <n v="121"/>
    <n v="12992.17"/>
  </r>
  <r>
    <x v="7"/>
    <s v="Comfort Spaces"/>
    <s v="Cotton 144TC|Cotton 144TC|Cotton 144TC"/>
    <s v="SHEET/SHEET SET"/>
    <s v="CS20-1577"/>
    <s v="Tabitha Purple"/>
    <s v="King"/>
    <x v="6"/>
    <n v="547"/>
    <n v="12991.25"/>
  </r>
  <r>
    <x v="2"/>
    <s v="Madison Park"/>
    <s v="Simple Fit|Simple Fit|Simple Fit"/>
    <s v="BED SKIRT&amp;SHAM"/>
    <s v="MP11-5365"/>
    <s v="Ivory"/>
    <s v="One Size"/>
    <x v="7"/>
    <n v="1852"/>
    <n v="12981.67"/>
  </r>
  <r>
    <x v="8"/>
    <s v="Mi Zone"/>
    <s v="Allison|Mackenzie|Kelly"/>
    <s v="DUVET&amp;DUVET SET"/>
    <s v="MZ12-372"/>
    <s v="Yellow"/>
    <s v="Full/Queen"/>
    <x v="7"/>
    <n v="456"/>
    <n v="12971.5"/>
  </r>
  <r>
    <x v="8"/>
    <s v="Intelligent Design"/>
    <s v="Felicia|Isabel|Alyssa"/>
    <s v="COMFORTER (SET)"/>
    <s v="ID10-1791"/>
    <s v="Grey"/>
    <s v="Twin/Twin "/>
    <x v="4"/>
    <n v="407"/>
    <n v="12961.83"/>
  </r>
  <r>
    <x v="2"/>
    <s v="Madison Park"/>
    <s v="Celeste|Isabella|Alexis"/>
    <s v="COMFORTER (SET)"/>
    <s v="MP10-2529"/>
    <s v="White"/>
    <s v="Cal King"/>
    <x v="8"/>
    <n v="190"/>
    <n v="12956.6"/>
  </r>
  <r>
    <x v="2"/>
    <s v="Madison Park"/>
    <s v="Ridge|Pioneer|Warren"/>
    <s v="COMFORTER (SET)"/>
    <s v="MP10-4671"/>
    <s v="Red"/>
    <s v="Cal King"/>
    <x v="7"/>
    <n v="168"/>
    <n v="12947.54"/>
  </r>
  <r>
    <x v="6"/>
    <s v="Madison Park"/>
    <s v="Ara|Loire|Maris"/>
    <s v="SHOWER CURTAIN"/>
    <s v="MP70-8448"/>
    <s v="Aqua"/>
    <s v="72x72&quot;"/>
    <x v="7"/>
    <n v="943"/>
    <n v="12941.84"/>
  </r>
  <r>
    <x v="1"/>
    <s v="Madison Park"/>
    <s v="Aubrey|Whitman|Charlotte"/>
    <s v="WINDOW PANEL"/>
    <s v="MP40-4897"/>
    <s v="Navy"/>
    <s v="50x95&quot;"/>
    <x v="7"/>
    <n v="412"/>
    <n v="12935.29"/>
  </r>
  <r>
    <x v="7"/>
    <s v="Intelligent Design"/>
    <s v="Cotton Blend Jersey Knit|Cotton Blend Jersey Knit|Cotton Blend Jersey Knit"/>
    <s v="SHEET/SHEET SET"/>
    <s v="ID20-1238"/>
    <s v="Teal"/>
    <s v="Full"/>
    <x v="7"/>
    <n v="561"/>
    <n v="12930.34"/>
  </r>
  <r>
    <x v="3"/>
    <s v="Sharper Image"/>
    <s v="Amira|Arden|Arden"/>
    <s v="ELECT BLANKET"/>
    <s v="SI54-0065"/>
    <s v="Grey"/>
    <s v="50x60&quot;"/>
    <x v="10"/>
    <n v="343"/>
    <n v="12925.25"/>
  </r>
  <r>
    <x v="7"/>
    <s v="True North by Sleep Philosophy"/>
    <s v="Cozy Cotton Flannel|Cozy Cotton Flannel|Cozy Cotton Flannel"/>
    <s v="SHEET/SHEET SET"/>
    <s v="TN20-0079"/>
    <s v="Red Plaid"/>
    <s v="King"/>
    <x v="7"/>
    <n v="429"/>
    <n v="12917.77"/>
  </r>
  <r>
    <x v="2"/>
    <s v="Madison Park Essentials"/>
    <s v="Knowles|Glendale|Cabrillo"/>
    <s v="COMFORTER (SET)"/>
    <s v="MPE10-158"/>
    <s v="Aqua"/>
    <s v="Twin"/>
    <x v="7"/>
    <n v="249"/>
    <n v="12908.2"/>
  </r>
  <r>
    <x v="1"/>
    <s v="Madison Park"/>
    <s v="Aubrey|Whitman|Charlotte"/>
    <s v="VALANCE"/>
    <s v="MP41-2714"/>
    <s v="Burgundy"/>
    <s v="50x18&quot;"/>
    <x v="7"/>
    <n v="1096"/>
    <n v="12906.11"/>
  </r>
  <r>
    <x v="11"/>
    <s v="Harbor House Blue"/>
    <s v="Maya Bay|Maya Bay|Maya Bay"/>
    <s v="COMFORTER (SET)"/>
    <s v="HH10-1225"/>
    <s v="White"/>
    <s v="Cal King"/>
    <x v="8"/>
    <n v="88"/>
    <n v="12901.68"/>
  </r>
  <r>
    <x v="1"/>
    <s v="Madison Park"/>
    <s v="Galen|Colm|Paxton"/>
    <s v="WINDOW PANEL"/>
    <s v="MP40-7321"/>
    <s v="Blue"/>
    <s v="39x64&quot;"/>
    <x v="7"/>
    <n v="289"/>
    <n v="12893.99"/>
  </r>
  <r>
    <x v="1"/>
    <s v="Madison Park"/>
    <s v="Harper|Kaylee|Avery"/>
    <s v="WINDOW PANEL"/>
    <s v="MP40-4512"/>
    <s v="Taupe"/>
    <s v="42x144&quot;"/>
    <x v="7"/>
    <n v="798"/>
    <n v="12893.49"/>
  </r>
  <r>
    <x v="2"/>
    <s v="Super Listing"/>
    <s v="Porter|Evans|Walker"/>
    <s v="COMFORTER (SET)"/>
    <s v="AM10-0395"/>
    <s v="Purple"/>
    <s v="Twin/Twin "/>
    <x v="4"/>
    <n v="567"/>
    <n v="12875.22"/>
  </r>
  <r>
    <x v="3"/>
    <s v="Madison Park"/>
    <s v="Rowan|Eden|Eden"/>
    <s v="THROW"/>
    <s v="MP50-8269"/>
    <s v="Navy Blue"/>
    <s v="50x60&quot;"/>
    <x v="11"/>
    <n v="477"/>
    <n v="12865.83"/>
  </r>
  <r>
    <x v="2"/>
    <s v="Madison Park Essentials"/>
    <s v="Maible|Caldwell|Calla"/>
    <s v="COMFORTER (SET)"/>
    <s v="MPE10-859"/>
    <s v="Blush/Grey"/>
    <s v="Twin"/>
    <x v="7"/>
    <n v="249"/>
    <n v="12850.04"/>
  </r>
  <r>
    <x v="13"/>
    <s v="Chapel Hill"/>
    <s v="Laguna|Laguna|Laguna"/>
    <s v="LOVESEAT &amp; SOFA"/>
    <s v="CH106-1004"/>
    <s v="Camel"/>
    <s v="See below"/>
    <x v="14"/>
    <n v="24"/>
    <n v="12845.1"/>
  </r>
  <r>
    <x v="7"/>
    <s v="Madison Park Essentials"/>
    <s v="Satin|Satin|Satin"/>
    <s v="SHEET/SHEET SET"/>
    <s v="MPE20-1145"/>
    <s v="Emerald"/>
    <s v="Full"/>
    <x v="7"/>
    <n v="666"/>
    <n v="12844.34"/>
  </r>
  <r>
    <x v="7"/>
    <s v="True North by Sleep Philosophy"/>
    <s v="Cozy Cotton Flannel|Cozy Cotton Flannel|Cozy Cotton Flannel"/>
    <s v="SHEET/SHEET SET"/>
    <s v="TN20-0264"/>
    <s v="Blue Polar Bears"/>
    <s v="Twin XL"/>
    <x v="7"/>
    <n v="684"/>
    <n v="12837.48"/>
  </r>
  <r>
    <x v="2"/>
    <s v="Madison Park Essentials"/>
    <s v="Jaxon|Deacon|Ryder"/>
    <s v="COMFORTER (SET)"/>
    <s v="MPE10-1035"/>
    <s v="Aqua/Grey"/>
    <s v="Cal King"/>
    <x v="7"/>
    <n v="270"/>
    <n v="12833.86"/>
  </r>
  <r>
    <x v="7"/>
    <s v="Madison Park"/>
    <s v="1500 Thread Count|1500 Thread Count|1500 Thread Count"/>
    <s v="SHEET/SHEET SET"/>
    <s v="MP20-6411"/>
    <s v="Blue"/>
    <s v="Cal King"/>
    <x v="7"/>
    <n v="255"/>
    <n v="12832.37"/>
  </r>
  <r>
    <x v="2"/>
    <s v="Madison Park"/>
    <s v="Dawn|Vanessa|Stella"/>
    <s v="COMFORTER (SET)"/>
    <s v="MP10-2795"/>
    <s v="Coral"/>
    <s v="Cal King"/>
    <x v="7"/>
    <n v="124"/>
    <n v="12822.24"/>
  </r>
  <r>
    <x v="3"/>
    <s v="Madison Park Essentials"/>
    <s v="Larkspur|Windsor|Windsor"/>
    <s v="COMFORTER (SET)"/>
    <s v="BASI10-0200"/>
    <s v="Navy/Light Blue"/>
    <s v="King"/>
    <x v="7"/>
    <n v="392"/>
    <n v="12815.94"/>
  </r>
  <r>
    <x v="11"/>
    <s v="Harbor House Blue"/>
    <s v="Kiawah Island|Kiawah Island|Kiawah Island"/>
    <s v="DUVET&amp;DUVET SET"/>
    <s v="HH12-1855"/>
    <s v="Blue"/>
    <s v="King/Cal K"/>
    <x v="7"/>
    <n v="143"/>
    <n v="12815.03"/>
  </r>
  <r>
    <x v="4"/>
    <s v="Sleep Philosophy"/>
    <s v="Warmer|Warmer|Warmer"/>
    <s v="COMFORTER (SET)"/>
    <s v="BASI10-0295"/>
    <s v="White"/>
    <s v="King"/>
    <x v="7"/>
    <n v="198"/>
    <n v="12811.52"/>
  </r>
  <r>
    <x v="2"/>
    <s v="Madison Park Essentials"/>
    <s v="Alexis|Jeanie|Karissa"/>
    <s v="COMFORTER (SET)"/>
    <s v="MPE10-1055"/>
    <s v="Blue"/>
    <s v="Full"/>
    <x v="7"/>
    <n v="422"/>
    <n v="12804.69"/>
  </r>
  <r>
    <x v="7"/>
    <s v="Beautyrest"/>
    <s v="Oversized Cotton Flannel|Oversized Cotton Flannel|Oversized Cotton Flannel"/>
    <s v="SHEET/SHEET SET"/>
    <s v="BR20-4670"/>
    <s v="Black Snowflakes"/>
    <s v="King"/>
    <x v="7"/>
    <n v="388"/>
    <n v="12793.69"/>
  </r>
  <r>
    <x v="7"/>
    <s v="True North by Sleep Philosophy"/>
    <s v="Cozy Cotton Flannel|Cozy Cotton Flannel|Cozy Cotton Flannel"/>
    <s v="SHEET/SHEET SET"/>
    <s v="TN20-0062"/>
    <s v="Tan/Blue Snowflakes"/>
    <s v="Full"/>
    <x v="7"/>
    <n v="592"/>
    <n v="12789.15"/>
  </r>
  <r>
    <x v="7"/>
    <s v="Madison Park"/>
    <s v="800 Thread Count|800 Thread Count|800 Thread Count"/>
    <s v="SHEET/SHEET SET"/>
    <s v="MP20-7158"/>
    <s v="Charcoal"/>
    <s v="Split King"/>
    <x v="7"/>
    <n v="267"/>
    <n v="12785.99"/>
  </r>
  <r>
    <x v="8"/>
    <s v="Intelligent Design"/>
    <s v="Paul|Matteo|Blain"/>
    <s v="COVERLET&amp;BEDSPR"/>
    <s v="ID80-407"/>
    <s v="Teal"/>
    <s v="Full/Queen"/>
    <x v="7"/>
    <n v="311"/>
    <n v="12785.51"/>
  </r>
  <r>
    <x v="7"/>
    <s v="Madison Park"/>
    <s v="300 Thread Count Organic Cotton|300 Thread Count Organic Cotton|300 Thread"/>
    <s v="SHEET/SHEET SET"/>
    <s v="MP20-8248"/>
    <s v="Grey"/>
    <s v="King"/>
    <x v="7"/>
    <n v="343"/>
    <n v="12765.12"/>
  </r>
  <r>
    <x v="6"/>
    <s v="Madison Park"/>
    <s v="Sophie|Lauren|Ashley"/>
    <s v="SHOWER CURTAIN"/>
    <s v="MP70-6598"/>
    <s v="Grey"/>
    <s v="72x72&quot;"/>
    <x v="7"/>
    <n v="709"/>
    <n v="12758.34"/>
  </r>
  <r>
    <x v="1"/>
    <s v="Madison Park"/>
    <s v="Galen|Colm|Paxton"/>
    <s v="WINDOW PANEL"/>
    <s v="MP40-7318"/>
    <s v="Blue"/>
    <s v="31x64&quot;"/>
    <x v="7"/>
    <n v="386"/>
    <n v="12757.44"/>
  </r>
  <r>
    <x v="2"/>
    <s v="Madison Park"/>
    <s v="Lola|Brianna|Victoria"/>
    <s v="DUVET&amp;DUVET SET"/>
    <s v="MP12-5674"/>
    <s v="Grey/Peach"/>
    <s v="King/Cal K"/>
    <x v="7"/>
    <n v="203"/>
    <n v="12755.01"/>
  </r>
  <r>
    <x v="2"/>
    <s v="Madison Park"/>
    <s v="Quebec|Mansfield|Vancouver"/>
    <s v="COVERLET&amp;BEDSPR"/>
    <s v="MP13-4972"/>
    <s v="Navy"/>
    <s v="Twin/Twin "/>
    <x v="4"/>
    <n v="428"/>
    <n v="12752.8"/>
  </r>
  <r>
    <x v="2"/>
    <s v="Madison Park"/>
    <s v="Dune|Meyers|Connell"/>
    <s v="COMFORTER (SET)"/>
    <s v="MP10-1338"/>
    <s v="Grey"/>
    <s v="Full"/>
    <x v="7"/>
    <n v="211"/>
    <n v="12738.14"/>
  </r>
  <r>
    <x v="2"/>
    <s v="Super Listing"/>
    <s v="Porter|Evans|Walker"/>
    <s v="DUVET&amp;DUVET SET"/>
    <s v="AM12-0406"/>
    <s v="Silver"/>
    <s v="King"/>
    <x v="8"/>
    <n v="528"/>
    <n v="12735.91"/>
  </r>
  <r>
    <x v="8"/>
    <s v="Intelligent Design"/>
    <s v="Oliena|Elodie|Colette"/>
    <s v="COMFORTER (SET)"/>
    <s v="ID10-2322"/>
    <s v="Pink"/>
    <s v="Twin/Twin "/>
    <x v="7"/>
    <n v="463"/>
    <n v="12735.17"/>
  </r>
  <r>
    <x v="1"/>
    <s v="SunSmart"/>
    <s v="Mirage|Elysia|Azalea"/>
    <s v="WINDOW PANEL"/>
    <s v="SS40-0017"/>
    <s v="Silver"/>
    <s v="50x95&quot;"/>
    <x v="7"/>
    <n v="668"/>
    <n v="12731.81"/>
  </r>
  <r>
    <x v="8"/>
    <s v="Mi Zone"/>
    <s v="Ashton|Garrett|Cody"/>
    <s v="COMFORTER (SET)"/>
    <s v="MZ10-508"/>
    <s v="Khaki/Navy"/>
    <s v="King/Cal K"/>
    <x v="4"/>
    <n v="300"/>
    <n v="12730.38"/>
  </r>
  <r>
    <x v="7"/>
    <s v="True North by Sleep Philosophy"/>
    <s v="Cozy Cotton Flannel|Cozy Cotton Flannel|Cozy Cotton Flannel"/>
    <s v="SHEET/SHEET SET"/>
    <s v="TN20-0064"/>
    <s v="Tan/Blue Snowflakes"/>
    <s v="King"/>
    <x v="7"/>
    <n v="425"/>
    <n v="12727.95"/>
  </r>
  <r>
    <x v="6"/>
    <s v="Madison Park"/>
    <s v="Spa Cotton|Spa Cotton|Spa Cotton"/>
    <s v="BATH RUG"/>
    <s v="MP72-2490"/>
    <s v="Taupe"/>
    <s v="24x72&quot;"/>
    <x v="7"/>
    <n v="478"/>
    <n v="12725.25"/>
  </r>
  <r>
    <x v="3"/>
    <s v="Serta"/>
    <s v="Parsa AZ|Parsa AZ|Parsa AZ"/>
    <s v="ELECT BLANKET"/>
    <s v="ST54-0037"/>
    <s v="Charcoal Grey"/>
    <s v="Full"/>
    <x v="12"/>
    <n v="229"/>
    <n v="12720.02"/>
  </r>
  <r>
    <x v="3"/>
    <s v="True North by Sleep Philosophy"/>
    <s v="Microfleece|Microfleece|Microfleece"/>
    <s v="BLANKET"/>
    <s v="TN51-0549"/>
    <s v="Grey"/>
    <s v="Full/Queen"/>
    <x v="7"/>
    <n v="876"/>
    <n v="12715.29"/>
  </r>
  <r>
    <x v="2"/>
    <s v="Madison Park"/>
    <s v="Lola|Brianna|Victoria"/>
    <s v="DUVET&amp;DUVET SET"/>
    <s v="MP12-261"/>
    <s v="Taupe Grey/Purple"/>
    <s v="King/Cal K"/>
    <x v="8"/>
    <n v="203"/>
    <n v="12714.75"/>
  </r>
  <r>
    <x v="7"/>
    <s v="True North by Sleep Philosophy"/>
    <s v="Soloft Plush|Soloft Plush|Soloft Plush"/>
    <s v="SHEET/SHEET SET"/>
    <s v="BL20-0602"/>
    <s v="Aqua"/>
    <s v="Full"/>
    <x v="7"/>
    <n v="418"/>
    <n v="12707.08"/>
  </r>
  <r>
    <x v="7"/>
    <s v="Woolrich"/>
    <s v="Cotton Flannel|Cotton Flannel|Cotton Flannel"/>
    <s v="SHEET/SHEET SET"/>
    <s v="WR20-3985"/>
    <s v="Green Trees &amp; Trucks"/>
    <s v="Full"/>
    <x v="7"/>
    <n v="479"/>
    <n v="12699.34"/>
  </r>
  <r>
    <x v="4"/>
    <s v="Sleep Philosophy"/>
    <s v="2&quot; Gel Memory Foam with 3M Cover|2&quot; Gel Memory Foam with 3M Cover|2&quot; Gel Me"/>
    <s v="MATT PAD/TOPPER"/>
    <s v="BASI16-0388"/>
    <s v="White"/>
    <s v="Queen"/>
    <x v="7"/>
    <n v="146"/>
    <n v="12694.56"/>
  </r>
  <r>
    <x v="7"/>
    <s v="Comfort Spaces"/>
    <s v="Cotton Flannel 135GSM|Cotton Flannel 135GSM|Cotton Flannel 135GSM"/>
    <s v="SHEET/SHEET SET"/>
    <s v="CS20-1415"/>
    <s v="Novalty Grey/Pink Cats"/>
    <s v="Full"/>
    <x v="6"/>
    <n v="576"/>
    <n v="12694.34"/>
  </r>
  <r>
    <x v="2"/>
    <s v="Madison Park"/>
    <s v="Princeton|Dartmouth|Cambridge"/>
    <s v="COVERLET&amp;BEDSPR"/>
    <s v="MP13-615"/>
    <s v="Red"/>
    <s v="Full/Queen"/>
    <x v="7"/>
    <n v="260"/>
    <n v="12692.14"/>
  </r>
  <r>
    <x v="3"/>
    <s v="Madison Park"/>
    <s v="Liquid Cotton|Liquid Cotton|Liquid Cotton"/>
    <s v="BLANKET"/>
    <s v="BL51N-0610"/>
    <s v="Blue"/>
    <s v="King"/>
    <x v="7"/>
    <n v="407"/>
    <n v="12689.9"/>
  </r>
  <r>
    <x v="4"/>
    <s v="Urban Habitat"/>
    <s v="Comfort Cool Jersey Knit|Comfort Cool Jersey Knit|Comfort Cool Jersey Knit"/>
    <s v="COMFORTER (SET)"/>
    <s v="UH10-2507"/>
    <s v="Black"/>
    <s v="Full/Queen"/>
    <x v="7"/>
    <n v="442"/>
    <n v="12678.95"/>
  </r>
  <r>
    <x v="1"/>
    <s v="Madison Park"/>
    <s v="Andora|Eliza|Aden"/>
    <s v="VALANCE"/>
    <s v="MP41-4574"/>
    <s v="Tan"/>
    <s v="50x18&quot;"/>
    <x v="7"/>
    <n v="1046"/>
    <n v="12674"/>
  </r>
  <r>
    <x v="2"/>
    <s v="510 Design"/>
    <s v="Shawnee|Josefina|Stacie"/>
    <s v="COMFORTER (SET)"/>
    <s v="5DS10-0224"/>
    <s v="Blush"/>
    <s v="Cal King"/>
    <x v="7"/>
    <n v="228"/>
    <n v="12668.44"/>
  </r>
  <r>
    <x v="7"/>
    <s v="Beautyrest"/>
    <s v="Oversized Cotton Flannel|Oversized Cotton Flannel|Oversized Cotton Flannel"/>
    <s v="SHEET/SHEET SET"/>
    <s v="BR20-1862"/>
    <s v="Grey Petals"/>
    <s v="King"/>
    <x v="7"/>
    <n v="387"/>
    <n v="12664.65"/>
  </r>
  <r>
    <x v="2"/>
    <s v="Super Listing"/>
    <s v="Phoebe|Himari|Hannah"/>
    <s v="COMFORTER (SET)"/>
    <s v="AM10-0188"/>
    <s v="Gray"/>
    <s v="Twin/Twin "/>
    <x v="4"/>
    <n v="524"/>
    <n v="12662.78"/>
  </r>
  <r>
    <x v="3"/>
    <s v="Serta"/>
    <s v="Heated Faux Feathersoft|Heated Faux Feathersoft|Heated Faux Feathersoft"/>
    <s v="ELECT BLANKET"/>
    <s v="ST54-3604"/>
    <s v="Ivory"/>
    <s v="Full"/>
    <x v="12"/>
    <n v="194"/>
    <n v="12660.44"/>
  </r>
  <r>
    <x v="7"/>
    <s v="Madison Park"/>
    <s v="Silk|Silk|Silk"/>
    <s v="PILLOWCASE"/>
    <s v="MPT21-0128"/>
    <s v="Black"/>
    <s v="King"/>
    <x v="7"/>
    <n v="400"/>
    <n v="12657.87"/>
  </r>
  <r>
    <x v="1"/>
    <s v="Intelligent Design"/>
    <s v="Azza|Charvi|Diah"/>
    <s v="CUSHION/POUF"/>
    <s v="ID31-2466"/>
    <s v="Ivory"/>
    <s v="24x24&quot;"/>
    <x v="10"/>
    <n v="501"/>
    <n v="12634.35"/>
  </r>
  <r>
    <x v="3"/>
    <s v="Woolrich"/>
    <s v="Burlington|Burlington|Burlington"/>
    <s v="BLANKET"/>
    <s v="WR51-3907"/>
    <s v="Brown"/>
    <s v="Twin"/>
    <x v="8"/>
    <n v="695"/>
    <n v="12625.87"/>
  </r>
  <r>
    <x v="2"/>
    <s v="Super Listing"/>
    <s v="Blake|Calvin|Owain/Erik"/>
    <s v="COMFORTER (SET)"/>
    <s v="AM10-0130"/>
    <s v="Navy/Blue"/>
    <s v="King/Cal K"/>
    <x v="7"/>
    <n v="554"/>
    <n v="12625.03"/>
  </r>
  <r>
    <x v="7"/>
    <s v="Beautyrest"/>
    <s v="600 Thread Count|600 Thread Count|600 Thread Count"/>
    <s v="SHEET/SHEET SET"/>
    <s v="BR20-1009"/>
    <s v="Charcoal"/>
    <s v="Cal King"/>
    <x v="7"/>
    <n v="351"/>
    <n v="12619.39"/>
  </r>
  <r>
    <x v="7"/>
    <s v="Comfort Spaces"/>
    <s v="Microfiber Coolmax|Microfiber Coolmax|Microfiber Coolmax"/>
    <s v="SHEET/SHEET SET"/>
    <s v="CS20-1663"/>
    <s v="Cream"/>
    <s v="Queen"/>
    <x v="6"/>
    <n v="696"/>
    <n v="12616.47"/>
  </r>
  <r>
    <x v="3"/>
    <s v="Clean Spaces"/>
    <s v="Gauze|Gauze|Gauze"/>
    <s v="BLANKET"/>
    <s v="CSP51N-1531"/>
    <s v="Tan"/>
    <s v="King"/>
    <x v="7"/>
    <n v="352"/>
    <n v="12577.56"/>
  </r>
  <r>
    <x v="2"/>
    <s v="INK+IVY"/>
    <s v="Kara|Kara|Kara"/>
    <s v="DUVET&amp;DUVET SET"/>
    <s v="II12-1273"/>
    <s v="Gray"/>
    <s v="King/Cal K"/>
    <x v="7"/>
    <n v="165"/>
    <n v="12576.2"/>
  </r>
  <r>
    <x v="7"/>
    <s v="Intelligent Design"/>
    <s v="Cotton Blend Jersey Knit|Cotton Blend Jersey Knit|Cotton Blend Jersey Knit"/>
    <s v="SHEET/SHEET SET"/>
    <s v="ID20-704"/>
    <s v="Purple"/>
    <s v="Twin XL"/>
    <x v="7"/>
    <n v="588"/>
    <n v="12572.42"/>
  </r>
  <r>
    <x v="10"/>
    <s v="INK+IVY"/>
    <s v="Alta|Alta|Alta"/>
    <s v="LGT-FLOOR LAMPS"/>
    <s v="UH154-0051"/>
    <s v="Gold"/>
    <s v="See below"/>
    <x v="7"/>
    <n v="90"/>
    <n v="12561.55"/>
  </r>
  <r>
    <x v="9"/>
    <s v="Super Listing"/>
    <s v="400GSM Essential Bundle|400GSM Essential Bundle|400GSM Essential Bundle"/>
    <s v="BATH TOWEL"/>
    <s v="AM73-0258"/>
    <s v="Seafoam"/>
    <s v="12-Piece"/>
    <x v="9"/>
    <n v="485"/>
    <n v="12558.98"/>
  </r>
  <r>
    <x v="7"/>
    <s v="Comfort Spaces"/>
    <s v="Microfiber Coolmax|Microfiber Coolmax|Microfiber Coolmax"/>
    <s v="SHEET/SHEET SET"/>
    <s v="CS20-1350"/>
    <s v="Blue"/>
    <s v="Full"/>
    <x v="6"/>
    <n v="712"/>
    <n v="12556.12"/>
  </r>
  <r>
    <x v="7"/>
    <s v="True North by Sleep Philosophy"/>
    <s v="Micro Fleece|Micro Fleece|Micro Fleece"/>
    <s v="SHEET/SHEET SET"/>
    <s v="PC20-009"/>
    <s v="Blue"/>
    <s v="Twin"/>
    <x v="7"/>
    <n v="527"/>
    <n v="12554.94"/>
  </r>
  <r>
    <x v="4"/>
    <s v="Sleep Philosophy"/>
    <s v="Rayon from Bamboo|Rayon from Bamboo|Rayon from Bamboo"/>
    <s v="NORMAL PILLOW"/>
    <s v="BASI30-0524"/>
    <s v="Ivory"/>
    <s v="Queen"/>
    <x v="7"/>
    <n v="710"/>
    <n v="12553.55"/>
  </r>
  <r>
    <x v="2"/>
    <s v="INK+IVY"/>
    <s v="Cairo|Cairo|Cairo"/>
    <s v="DUVET&amp;DUVET SET"/>
    <s v="II12-1333"/>
    <s v="Ivory"/>
    <s v="King/Cal K"/>
    <x v="7"/>
    <n v="197"/>
    <n v="12546.13"/>
  </r>
  <r>
    <x v="7"/>
    <s v="Comfort Spaces"/>
    <s v="Microfiber 75GSM|Microfiber 75GSM|Microfiber 75GSM"/>
    <s v="SHEET/SHEET SET"/>
    <s v="CS20-0121"/>
    <s v="Light Gray"/>
    <s v="Queen"/>
    <x v="6"/>
    <n v="814"/>
    <n v="12543.68"/>
  </r>
  <r>
    <x v="2"/>
    <s v="Madison Park"/>
    <s v="Brielle|Joyce|Elsie"/>
    <s v="COMFORTER (SET)"/>
    <s v="MP10-8368"/>
    <s v="Blue"/>
    <s v="King/Cal K"/>
    <x v="10"/>
    <n v="241"/>
    <n v="12508.04"/>
  </r>
  <r>
    <x v="3"/>
    <s v="Serta"/>
    <s v="Corded Plush|Corded Plush|Corded Plush"/>
    <s v="ELECT BLANKET"/>
    <s v="ST54-0283"/>
    <s v="Ivory"/>
    <s v="Full"/>
    <x v="7"/>
    <n v="218"/>
    <n v="12500.36"/>
  </r>
  <r>
    <x v="7"/>
    <s v="True North by Sleep Philosophy"/>
    <s v="Cozy Cotton Flannel|Cozy Cotton Flannel|Cozy Cotton Flannel"/>
    <s v="SHEET/SHEET SET"/>
    <s v="TN20-0222"/>
    <s v="Aqua French Bulldog"/>
    <s v="Twin XL"/>
    <x v="7"/>
    <n v="671"/>
    <n v="12496.21"/>
  </r>
  <r>
    <x v="2"/>
    <s v="Super Listing"/>
    <s v="Porter|Evans|Walker"/>
    <s v="DUVET&amp;DUVET SET"/>
    <s v="AM12-0421"/>
    <s v="Olive Green"/>
    <s v="King"/>
    <x v="1"/>
    <n v="513"/>
    <n v="12488.89"/>
  </r>
  <r>
    <x v="3"/>
    <s v="Intelligent Design"/>
    <s v="Microlight Plush|Microlight Plush|Microlight Plush"/>
    <s v="BLANKET"/>
    <s v="ID51-827"/>
    <s v="Grey"/>
    <s v="Twin/Twin "/>
    <x v="7"/>
    <n v="993"/>
    <n v="12487.1"/>
  </r>
  <r>
    <x v="0"/>
    <s v="INK+IVY"/>
    <s v="Steve|Steve|Steve"/>
    <s v="ACCENT BENCH"/>
    <s v="II105-0567"/>
    <s v="Beige"/>
    <s v="52&quot;W"/>
    <x v="7"/>
    <n v="84"/>
    <n v="12483.03"/>
  </r>
  <r>
    <x v="7"/>
    <s v="Comfort Spaces"/>
    <s v="Cotton Flannel 135GSM|Cotton Flannel 135GSM|Cotton Flannel 135GSM"/>
    <s v="SHEET/SHEET SET"/>
    <s v="CS20-1413"/>
    <s v="Novalty Grey/Pink Cats"/>
    <s v="Twin"/>
    <x v="6"/>
    <n v="628"/>
    <n v="12474.51"/>
  </r>
  <r>
    <x v="8"/>
    <s v="Urban Habitat"/>
    <s v="Brooklyn|Maize|Kay"/>
    <s v="COMFORTER (SET)"/>
    <s v="UH10-2262"/>
    <s v="Navy"/>
    <s v="Full/Queen"/>
    <x v="7"/>
    <n v="165"/>
    <n v="12468.49"/>
  </r>
  <r>
    <x v="7"/>
    <s v="Woolrich"/>
    <s v="Cotton Flannel|Cotton Flannel|Cotton Flannel"/>
    <s v="SHEET/SHEET SET"/>
    <s v="WR20-4009"/>
    <s v="Grey Ski Jump"/>
    <s v="Full"/>
    <x v="7"/>
    <n v="470"/>
    <n v="12468.42"/>
  </r>
  <r>
    <x v="1"/>
    <s v="510 Design"/>
    <s v="Colt|Garett|Bryce"/>
    <s v="WINDOW PANEL"/>
    <s v="5DS40-0153"/>
    <s v="Ivory"/>
    <s v="37x95&quot;"/>
    <x v="7"/>
    <n v="527"/>
    <n v="12467.79"/>
  </r>
  <r>
    <x v="3"/>
    <s v="Serta"/>
    <s v="Fleece to Sherpa|Fleece to Sherpa|Fleece to Sherpa"/>
    <s v="ELECT BLANKET"/>
    <s v="ST54-0081"/>
    <s v="Tan"/>
    <s v="50x60&quot;"/>
    <x v="7"/>
    <n v="383"/>
    <n v="12467.18"/>
  </r>
  <r>
    <x v="7"/>
    <s v="True North by Sleep Philosophy"/>
    <s v="Micro Fleece|Micro Fleece|Micro Fleece"/>
    <s v="SHEET/SHEET SET"/>
    <s v="TN20-0533"/>
    <s v="Grey Snowflake"/>
    <s v="Full"/>
    <x v="7"/>
    <n v="410"/>
    <n v="12461.84"/>
  </r>
  <r>
    <x v="7"/>
    <s v="Comfort Spaces"/>
    <s v="Cotton 144TC|Cotton 144TC|Cotton 144TC"/>
    <s v="SHEET/SHEET SET"/>
    <s v="CS20-0578"/>
    <s v="Diamond Grey"/>
    <s v="Full"/>
    <x v="12"/>
    <n v="642"/>
    <n v="12448.32"/>
  </r>
  <r>
    <x v="1"/>
    <s v="Madison Park"/>
    <s v="Galen|Colm|Paxton"/>
    <s v="WINDOW PANEL"/>
    <s v="MP40-7868"/>
    <s v="Taupe"/>
    <s v="29x64&quot;"/>
    <x v="7"/>
    <n v="389"/>
    <n v="12446.46"/>
  </r>
  <r>
    <x v="5"/>
    <s v="Madison Park"/>
    <s v="Dewy Forest|Dewy Forest|Dewy Forest"/>
    <s v="CANVAS"/>
    <s v="MP95C-0052"/>
    <s v="Taupe"/>
    <s v="See below"/>
    <x v="11"/>
    <n v="221"/>
    <n v="12442.08"/>
  </r>
  <r>
    <x v="4"/>
    <s v="Sleep Philosophy"/>
    <s v="Highline|Montview|Montview"/>
    <s v="MATT PAD/TOPPER"/>
    <s v="BASI16-0236"/>
    <s v="White"/>
    <s v="Twin"/>
    <x v="7"/>
    <n v="905"/>
    <n v="12424.9"/>
  </r>
  <r>
    <x v="3"/>
    <s v="Serta"/>
    <s v="Corded Plush|Corded Plush|Corded Plush"/>
    <s v="ELECT BLANKET"/>
    <s v="ST54-0297"/>
    <s v="Brown"/>
    <s v="King"/>
    <x v="7"/>
    <n v="140"/>
    <n v="12424.28"/>
  </r>
  <r>
    <x v="1"/>
    <s v="Intelligent Design"/>
    <s v="Loretta|Lara|Lorissa"/>
    <s v="CUSHION/POUF"/>
    <s v="ID31-2034"/>
    <s v="Aqua"/>
    <s v="Dia 22&quot;x6&quot;"/>
    <x v="7"/>
    <n v="608"/>
    <n v="12418.22"/>
  </r>
  <r>
    <x v="1"/>
    <s v="Madison Park"/>
    <s v="Galen|Colm|Paxton"/>
    <s v="WINDOW PANEL"/>
    <s v="MP40-7864"/>
    <s v="White"/>
    <s v="23x64&quot;"/>
    <x v="7"/>
    <n v="457"/>
    <n v="12406.95"/>
  </r>
  <r>
    <x v="1"/>
    <s v="Madison Park"/>
    <s v="Andora|Eliza|Aden"/>
    <s v="WINDOW PANEL"/>
    <s v="MP40-1295"/>
    <s v="Blue"/>
    <s v="50x84&quot;"/>
    <x v="8"/>
    <n v="693"/>
    <n v="12390.8"/>
  </r>
  <r>
    <x v="6"/>
    <s v="Madison Park"/>
    <s v="Norah|Quinn|Bridget"/>
    <s v="SHOWER CURTAIN"/>
    <s v="MP70-7542"/>
    <s v="Grey"/>
    <s v="72x72&quot;"/>
    <x v="7"/>
    <n v="653"/>
    <n v="12389.14"/>
  </r>
  <r>
    <x v="8"/>
    <s v="Urban Habitat"/>
    <s v="Brooklyn|Maize|Kay"/>
    <s v="DUVET&amp;DUVET SET"/>
    <s v="UH12-0203"/>
    <s v="Ivory"/>
    <s v="King/Cal K"/>
    <x v="7"/>
    <n v="160"/>
    <n v="12383.53"/>
  </r>
  <r>
    <x v="1"/>
    <s v="Madison Park"/>
    <s v="Andora|Eliza|Aden"/>
    <s v="VALANCE"/>
    <s v="MP41-4569"/>
    <s v="White"/>
    <s v="50x18&quot;"/>
    <x v="8"/>
    <n v="964"/>
    <n v="12381.07"/>
  </r>
  <r>
    <x v="8"/>
    <s v="Urban Habitat"/>
    <s v="Mercer|Camden|Ronan"/>
    <s v="DUVET&amp;DUVET SET"/>
    <s v="UH12-2320"/>
    <s v="Ivory"/>
    <s v="King/Cal K"/>
    <x v="7"/>
    <n v="174"/>
    <n v="12369.02"/>
  </r>
  <r>
    <x v="2"/>
    <s v="Super Listing"/>
    <s v="Camden|Reese|Leighton"/>
    <s v="COMFORTER (SET)"/>
    <s v="AM10-0099"/>
    <s v="Gray"/>
    <s v="Queen"/>
    <x v="4"/>
    <n v="331"/>
    <n v="12365.62"/>
  </r>
  <r>
    <x v="10"/>
    <s v="510 Design"/>
    <s v="Ellipse|Ellipse|Ellipse"/>
    <s v="LGT-TABLE LAMPS"/>
    <s v="5DS153-0019"/>
    <s v="Gray"/>
    <s v="Set of 2"/>
    <x v="7"/>
    <n v="167"/>
    <n v="12360.65"/>
  </r>
  <r>
    <x v="3"/>
    <s v="Beautyrest"/>
    <s v="Heated Berber Wrap|Heated Berber Wrap|Heated Berber Wrap"/>
    <s v="ELECT BLANKET"/>
    <s v="BR54-0896"/>
    <s v="Lavender Lattice"/>
    <s v="50x64&quot;"/>
    <x v="6"/>
    <n v="358"/>
    <n v="12358.03"/>
  </r>
  <r>
    <x v="7"/>
    <s v="Super Listing"/>
    <s v="Cotton 144TC|Cotton 144TC|Cotton 144TC"/>
    <s v="SHEET/SHEET SET"/>
    <s v="AM20-0351"/>
    <s v="Dark Gray"/>
    <s v="King"/>
    <x v="7"/>
    <n v="496"/>
    <n v="12354.44"/>
  </r>
  <r>
    <x v="7"/>
    <s v="Madison Park Essentials"/>
    <s v="200 Thread Count Printed Cotton|200 Thread Count Printed Cotton|200 Thread"/>
    <s v="SHEET/SHEET SET"/>
    <s v="MPE20-1007"/>
    <s v="Green Leaves"/>
    <s v="Queen"/>
    <x v="7"/>
    <n v="445"/>
    <n v="12353.8"/>
  </r>
  <r>
    <x v="7"/>
    <s v="Intelligent Design"/>
    <s v="Cotton Blend Jersey Knit|Cotton Blend Jersey Knit|Cotton Blend Jersey Knit"/>
    <s v="SHEET/SHEET SET"/>
    <s v="ID20-687"/>
    <s v="White"/>
    <s v="Twin"/>
    <x v="7"/>
    <n v="608"/>
    <n v="12349.77"/>
  </r>
  <r>
    <x v="7"/>
    <s v="Beautyrest"/>
    <s v="Oversized Cotton Flannel|Oversized Cotton Flannel|Oversized Cotton Flannel"/>
    <s v="SHEET/SHEET SET"/>
    <s v="BR20-4673"/>
    <s v="Rust Floral"/>
    <s v="Queen"/>
    <x v="7"/>
    <n v="414"/>
    <n v="12347.82"/>
  </r>
  <r>
    <x v="8"/>
    <s v="Mi Zone"/>
    <s v="Rosalie|Jenna|Audrey"/>
    <s v="COMFORTER (SET)"/>
    <s v="MZ10-0651"/>
    <s v="White/Gold"/>
    <s v="Full/Queen"/>
    <x v="7"/>
    <n v="283"/>
    <n v="12339.25"/>
  </r>
  <r>
    <x v="7"/>
    <s v="Beautyrest"/>
    <s v="600 Thread Count|600 Thread Count|600 Thread Count"/>
    <s v="SHEET/SHEET SET"/>
    <s v="BR20-1006"/>
    <s v="Charcoal"/>
    <s v="Full"/>
    <x v="7"/>
    <n v="417"/>
    <n v="12313.49"/>
  </r>
  <r>
    <x v="2"/>
    <s v="Madison Park"/>
    <s v="Lola|Brianna|Victoria"/>
    <s v="COMFORTER (SET)"/>
    <s v="MP10-175"/>
    <s v="Taupe Grey/Yellow"/>
    <s v="Cal King"/>
    <x v="7"/>
    <n v="150"/>
    <n v="12311.43"/>
  </r>
  <r>
    <x v="7"/>
    <s v="Intelligent Design"/>
    <s v="Microfiber|Microfiber|Microfiber"/>
    <s v="SHEET/SHEET SET"/>
    <s v="ID20-1913"/>
    <s v="White"/>
    <s v="Queen"/>
    <x v="7"/>
    <n v="779"/>
    <n v="12309.25"/>
  </r>
  <r>
    <x v="2"/>
    <s v="Super Listing"/>
    <s v="Phoebe|Himari|Hannah"/>
    <s v="COMFORTER (SET)"/>
    <s v="AM10-0191"/>
    <s v="Neutral"/>
    <s v="Twin/Twin "/>
    <x v="1"/>
    <n v="488"/>
    <n v="12298.32"/>
  </r>
  <r>
    <x v="7"/>
    <s v="True North by Sleep Philosophy"/>
    <s v="Cozy Cotton Flannel|Cozy Cotton Flannel|Cozy Cotton Flannel"/>
    <s v="SHEET/SHEET SET"/>
    <s v="TN20-0567"/>
    <s v="White Village Print"/>
    <s v="King"/>
    <x v="7"/>
    <n v="390"/>
    <n v="12294.41"/>
  </r>
  <r>
    <x v="2"/>
    <s v="Madison Park"/>
    <s v="Celeste|Isabella|Alexis"/>
    <s v="DUVET&amp;DUVET SET"/>
    <s v="MP12-2531"/>
    <s v="White"/>
    <s v="King/Cal K"/>
    <x v="8"/>
    <n v="224"/>
    <n v="12294.31"/>
  </r>
  <r>
    <x v="7"/>
    <s v="Comfort Spaces"/>
    <s v="Cotton Flannel 135GSM|Cotton Flannel 135GSM|Cotton Flannel 135GSM"/>
    <s v="SHEET/SHEET SET"/>
    <s v="CS20-1706"/>
    <s v="Christmas Village"/>
    <s v="Queen"/>
    <x v="6"/>
    <n v="511"/>
    <n v="12290.89"/>
  </r>
  <r>
    <x v="4"/>
    <s v="Madison Park Signature"/>
    <s v="500 Thread Count Luxury Collection|500 Thread Count Luxury Collection|500 T"/>
    <s v="COMFORTER (SET)"/>
    <s v="MPS10-506"/>
    <s v="White/Grey"/>
    <s v="Full/Queen"/>
    <x v="7"/>
    <n v="133"/>
    <n v="12255.51"/>
  </r>
  <r>
    <x v="8"/>
    <s v="Intelligent Design"/>
    <s v="Cassiopeia|Karissa|Lisa"/>
    <s v="COMFORTER (SET)"/>
    <s v="ID10-2386"/>
    <s v="Charcoal"/>
    <s v="Full/Queen"/>
    <x v="7"/>
    <n v="307"/>
    <n v="12250.78"/>
  </r>
  <r>
    <x v="2"/>
    <s v="INK+IVY"/>
    <s v="Imani|Imani|Imani"/>
    <s v="COMFORTER (SET)"/>
    <s v="II10-1347"/>
    <s v="Sage/Ivory"/>
    <s v="King/Cal K"/>
    <x v="10"/>
    <n v="149"/>
    <n v="12242.4"/>
  </r>
  <r>
    <x v="2"/>
    <s v="Madison Park Pure"/>
    <s v="Ronan|Dermot|Dierdre"/>
    <s v="COMFORTER (SET)"/>
    <s v="MPP10-001"/>
    <s v="Blue"/>
    <s v="Full/Queen"/>
    <x v="7"/>
    <n v="211"/>
    <n v="12236.13"/>
  </r>
  <r>
    <x v="2"/>
    <s v="Madison Park Essentials"/>
    <s v="Knowles|Glendale|Cabrillo"/>
    <s v="COMFORTER (SET)"/>
    <s v="MPE10-030"/>
    <s v="Grey"/>
    <s v="Cal King"/>
    <x v="7"/>
    <n v="175"/>
    <n v="12230.59"/>
  </r>
  <r>
    <x v="7"/>
    <s v="Super Listing"/>
    <s v="Cotton 144TC|Cotton 144TC|Cotton 144TC"/>
    <s v="SHEET/SHEET SET"/>
    <s v="AM20-0363"/>
    <s v="Black"/>
    <s v="King"/>
    <x v="7"/>
    <n v="491"/>
    <n v="12225.16"/>
  </r>
  <r>
    <x v="2"/>
    <s v="Woolrich"/>
    <s v="Mill Creek|Mill Creek|Mill Creek"/>
    <s v="SHOWER CURTAIN"/>
    <s v="WR70-3902"/>
    <s v="Green"/>
    <s v="72x72&quot;"/>
    <x v="7"/>
    <n v="528"/>
    <n v="12224.25"/>
  </r>
  <r>
    <x v="3"/>
    <s v="Serta"/>
    <s v="Dream Soft Heated|Dream Soft Heated|Dream Soft Heated"/>
    <s v="ELECT BLANKET"/>
    <s v="ST54-3577"/>
    <s v="Navy"/>
    <s v="Queen"/>
    <x v="10"/>
    <n v="164"/>
    <n v="12216.87"/>
  </r>
  <r>
    <x v="7"/>
    <s v="True North by Sleep Philosophy"/>
    <s v="Micro Fleece|Micro Fleece|Micro Fleece"/>
    <s v="SHEET/SHEET SET"/>
    <s v="TN20-0593"/>
    <s v="Aqua"/>
    <s v="King"/>
    <x v="7"/>
    <n v="351"/>
    <n v="12216.52"/>
  </r>
  <r>
    <x v="8"/>
    <s v="Intelligent Design"/>
    <s v="Lucy|Vera|Elise"/>
    <s v="COMFORTER (SET)"/>
    <s v="ID10-2287"/>
    <s v="Pink"/>
    <s v="King/Cal K"/>
    <x v="4"/>
    <n v="261"/>
    <n v="12205.97"/>
  </r>
  <r>
    <x v="7"/>
    <s v="True North by Sleep Philosophy"/>
    <s v="Cozy Cotton Flannel|Cozy Cotton Flannel|Cozy Cotton Flannel"/>
    <s v="SHEET/SHEET SET"/>
    <s v="TN20-0243"/>
    <s v="Grey Geo"/>
    <s v="King"/>
    <x v="7"/>
    <n v="402"/>
    <n v="12195"/>
  </r>
  <r>
    <x v="4"/>
    <s v="Croscill"/>
    <s v="Signature|Signature|Signature"/>
    <s v="MATT PAD/TOPPER"/>
    <s v="CC16-0021"/>
    <s v="White"/>
    <s v="Cal King"/>
    <x v="7"/>
    <n v="329"/>
    <n v="12190.28"/>
  </r>
  <r>
    <x v="7"/>
    <s v="Comfort Spaces"/>
    <s v="Cotton Flannel 135GSM|Cotton Flannel 135GSM|Cotton Flannel 135GSM"/>
    <s v="SHEET/SHEET SET"/>
    <s v="CS20-1711"/>
    <s v="Reindeer"/>
    <s v="Queen"/>
    <x v="6"/>
    <n v="508"/>
    <n v="12186.92"/>
  </r>
  <r>
    <x v="7"/>
    <s v="Madison Park Essentials"/>
    <s v="Satin|Satin|Satin"/>
    <s v="SHEET/SHEET SET"/>
    <s v="MPE20-1162"/>
    <s v="Champagne"/>
    <s v="Cal King"/>
    <x v="7"/>
    <n v="495"/>
    <n v="12186.36"/>
  </r>
  <r>
    <x v="15"/>
    <s v="INK+IVY"/>
    <s v="IM222101|IM222101|IM222101"/>
    <s v="ROBE"/>
    <s v="II04-8412"/>
    <s v="Med Navy 411"/>
    <s v="XL/XXL"/>
    <x v="4"/>
    <n v="513"/>
    <n v="12185.88"/>
  </r>
  <r>
    <x v="7"/>
    <s v="True North by Sleep Philosophy"/>
    <s v="Micro Fleece|Micro Fleece|Micro Fleece"/>
    <s v="SHEET/SHEET SET"/>
    <s v="SHET20-526"/>
    <s v="Grey"/>
    <s v="Twin"/>
    <x v="7"/>
    <n v="511"/>
    <n v="12183.95"/>
  </r>
  <r>
    <x v="2"/>
    <s v="Madison Park"/>
    <s v="Carolina|Bianca|Beverley"/>
    <s v="COMFORTER (SET)"/>
    <s v="MP10-8486"/>
    <s v="Black"/>
    <s v="Full/Queen"/>
    <x v="10"/>
    <n v="236"/>
    <n v="12171.07"/>
  </r>
  <r>
    <x v="2"/>
    <s v="Super Listing"/>
    <s v="Porter|Evans|Walker"/>
    <s v="DUVET&amp;DUVET SET"/>
    <s v="AM12-0415"/>
    <s v="Purple"/>
    <s v="King"/>
    <x v="4"/>
    <n v="528"/>
    <n v="12166.78"/>
  </r>
  <r>
    <x v="8"/>
    <s v="Urban Habitat"/>
    <s v="Brooklyn|Maize|Kay"/>
    <s v="COMFORTER (SET)"/>
    <s v="UH10-2256"/>
    <s v="Charcoal"/>
    <s v="Full/Queen"/>
    <x v="7"/>
    <n v="157"/>
    <n v="12160.47"/>
  </r>
  <r>
    <x v="3"/>
    <s v="Serta"/>
    <s v="Parsa AZ|Parsa AZ|Parsa AZ"/>
    <s v="ELECT BLANKET"/>
    <s v="ST54-0047"/>
    <s v="Plum"/>
    <s v="King"/>
    <x v="12"/>
    <n v="161"/>
    <n v="12148.75"/>
  </r>
  <r>
    <x v="3"/>
    <s v="Madison Park"/>
    <s v="Rowan|Eden|Eden"/>
    <s v="THROW"/>
    <s v="MP50-8272"/>
    <s v="Brown"/>
    <s v="50x60&quot;"/>
    <x v="7"/>
    <n v="447"/>
    <n v="12143.25"/>
  </r>
  <r>
    <x v="2"/>
    <s v="Madison Park"/>
    <s v="Laetitia|Virginia|Cecily"/>
    <s v="DUVET&amp;DUVET SET"/>
    <s v="MP12-7116"/>
    <s v="Taupe"/>
    <s v="Full/Queen"/>
    <x v="4"/>
    <n v="215"/>
    <n v="12141.24"/>
  </r>
  <r>
    <x v="8"/>
    <s v="Comfort Spaces"/>
    <s v="Juliette|Juliette|Juliette"/>
    <s v="COMFORTER (SET)"/>
    <s v="CS10-1618"/>
    <s v="Teal"/>
    <s v="Twin/Twin "/>
    <x v="6"/>
    <n v="517"/>
    <n v="12134.79"/>
  </r>
  <r>
    <x v="7"/>
    <s v="Madison Park Essentials"/>
    <s v="Satin|Satin|Satin"/>
    <s v="SHEET/SHEET SET"/>
    <s v="MPE20-906"/>
    <s v="Ivory"/>
    <s v="Cal King"/>
    <x v="7"/>
    <n v="572"/>
    <n v="12130.92"/>
  </r>
  <r>
    <x v="5"/>
    <s v="Madison Park"/>
    <s v="Perched Birds|Perched Birds|Perched Birds"/>
    <s v="AWD"/>
    <s v="MP95B-0217"/>
    <s v="White/Grey"/>
    <s v="See below"/>
    <x v="7"/>
    <n v="592"/>
    <n v="12115.1"/>
  </r>
  <r>
    <x v="7"/>
    <s v="Woolrich"/>
    <s v="Cotton Flannel|Cotton Flannel|Cotton Flannel"/>
    <s v="SHEET/SHEET SET"/>
    <s v="WR20-2045"/>
    <s v="Blue Plaid"/>
    <s v="Cal King"/>
    <x v="7"/>
    <n v="363"/>
    <n v="12091.23"/>
  </r>
  <r>
    <x v="2"/>
    <s v="Madison Park"/>
    <s v="Laetitia|Virginia|Cecily"/>
    <s v="DUVET&amp;DUVET SET"/>
    <s v="MP12-5981"/>
    <s v="Blush"/>
    <s v="King/Cal K"/>
    <x v="7"/>
    <n v="182"/>
    <n v="12087.17"/>
  </r>
  <r>
    <x v="1"/>
    <s v="Madison Park"/>
    <s v="Aubrey|Whitman|Charlotte"/>
    <s v="VALANCE"/>
    <s v="MP41-1606"/>
    <s v="Black"/>
    <s v="50x18&quot;"/>
    <x v="7"/>
    <n v="1023"/>
    <n v="12083.75"/>
  </r>
  <r>
    <x v="2"/>
    <s v="Super Listing"/>
    <s v="Miro|Ayko|Marty"/>
    <s v="COMFORTER (SET)"/>
    <s v="AM10-0177"/>
    <s v="Blue"/>
    <s v="Full/Queen"/>
    <x v="10"/>
    <n v="471"/>
    <n v="12079.68"/>
  </r>
  <r>
    <x v="1"/>
    <s v="Madison Park"/>
    <s v="Emilia|Natalie|Lillian"/>
    <s v="WINDOW PANEL"/>
    <s v="WIN40-118"/>
    <s v="Bronze"/>
    <s v="50x84&quot;"/>
    <x v="7"/>
    <n v="812"/>
    <n v="12072.88"/>
  </r>
  <r>
    <x v="2"/>
    <s v="Madison Park Essentials"/>
    <s v="Lafael|Eden|Rowan"/>
    <s v="COMFORTER (SET)"/>
    <s v="MPE10-376"/>
    <s v="Purple"/>
    <s v="Twin"/>
    <x v="7"/>
    <n v="210"/>
    <n v="12063.23"/>
  </r>
  <r>
    <x v="3"/>
    <s v="Madison Park"/>
    <s v="Freshspun Basketweave|Freshspun Basketweave|Freshspun Basketweave"/>
    <s v="BLANKET"/>
    <s v="MP51N-8383"/>
    <s v="Green"/>
    <s v="Full/Queen"/>
    <x v="7"/>
    <n v="617"/>
    <n v="12062.46"/>
  </r>
  <r>
    <x v="7"/>
    <s v="Comfort Spaces"/>
    <s v="Cotton 144TC|Cotton 144TC|Cotton 144TC"/>
    <s v="SHEET/SHEET SET"/>
    <s v="CS20-1732"/>
    <s v="Sage Green"/>
    <s v="Full"/>
    <x v="6"/>
    <n v="610"/>
    <n v="12053.6"/>
  </r>
  <r>
    <x v="3"/>
    <s v="INK+IVY"/>
    <s v="Bree Knit|Bree Knit|Bree Knit"/>
    <s v="BLANKET"/>
    <s v="II51-1137"/>
    <s v="Grey"/>
    <s v="King"/>
    <x v="7"/>
    <n v="263"/>
    <n v="12046.73"/>
  </r>
  <r>
    <x v="7"/>
    <s v="Madison Park"/>
    <s v="Peached Percale|Peached Percale|Peached Percale"/>
    <s v="SHEET/SHEET SET"/>
    <s v="MP20-5414"/>
    <s v="Aqua"/>
    <s v="Queen"/>
    <x v="7"/>
    <n v="369"/>
    <n v="12026.71"/>
  </r>
  <r>
    <x v="2"/>
    <s v="Super Listing"/>
    <s v="Porter|Evans|Walker"/>
    <s v="DUVET&amp;DUVET SET"/>
    <s v="AM12-0405"/>
    <s v="Silver"/>
    <s v="Queen"/>
    <x v="8"/>
    <n v="551"/>
    <n v="12023.39"/>
  </r>
  <r>
    <x v="1"/>
    <s v="INK+IVY"/>
    <s v="Ebby|Cora|Alaia"/>
    <s v="WINDOW PANEL"/>
    <s v="II40-1328"/>
    <s v="White/Taupe"/>
    <s v="2-PK 50x84"/>
    <x v="10"/>
    <n v="408"/>
    <n v="12020.45"/>
  </r>
  <r>
    <x v="3"/>
    <s v="Beautyrest"/>
    <s v="Electric Micro Fleece|Electric Micro Fleece|Electric Micro Fleece"/>
    <s v="ELECT BLANKET"/>
    <s v="BR54-3258"/>
    <s v="Navy"/>
    <s v="Twin"/>
    <x v="7"/>
    <n v="232"/>
    <n v="11992.26"/>
  </r>
  <r>
    <x v="3"/>
    <s v="Madison Park"/>
    <s v="Liquid Cotton|Liquid Cotton|Liquid Cotton"/>
    <s v="BLANKET"/>
    <s v="BL51N-0676"/>
    <s v="Linen"/>
    <s v="Full/Queen"/>
    <x v="7"/>
    <n v="457"/>
    <n v="11988.01"/>
  </r>
  <r>
    <x v="7"/>
    <s v="Beautyrest"/>
    <s v="600 Thread Count|600 Thread Count|600 Thread Count"/>
    <s v="SHEET/SHEET SET"/>
    <s v="BR20-1005"/>
    <s v="Blue"/>
    <s v="Cal King"/>
    <x v="7"/>
    <n v="334"/>
    <n v="11972.55"/>
  </r>
  <r>
    <x v="2"/>
    <s v="Madison Park"/>
    <s v="Bayside|Nantucket|Rockaway"/>
    <s v="VALANCE"/>
    <s v="MP41-3764"/>
    <s v="Navy"/>
    <s v="50x18&quot;"/>
    <x v="7"/>
    <n v="1199"/>
    <n v="11971.55"/>
  </r>
  <r>
    <x v="8"/>
    <s v="Comfort Spaces"/>
    <s v="Pierre|Parker|Preston"/>
    <s v="COVERLET&amp;BEDSPR"/>
    <s v="CS14-0863-1"/>
    <s v="Black"/>
    <s v="Twin/Twin "/>
    <x v="6"/>
    <n v="562"/>
    <n v="11964.98"/>
  </r>
  <r>
    <x v="8"/>
    <s v="Comfort Spaces"/>
    <s v="Colin|Colin|Colin"/>
    <s v="COMFORTER (SET)"/>
    <s v="CS10-0905-1"/>
    <s v="Red/Grey"/>
    <s v="Full"/>
    <x v="12"/>
    <n v="349"/>
    <n v="11955.77"/>
  </r>
  <r>
    <x v="7"/>
    <s v="True North by Sleep Philosophy"/>
    <s v="Micro Fleece|Micro Fleece|Micro Fleece"/>
    <s v="SHEET/SHEET SET"/>
    <s v="TN20-0524"/>
    <s v="Blush"/>
    <s v="Full"/>
    <x v="7"/>
    <n v="420"/>
    <n v="11946.8"/>
  </r>
  <r>
    <x v="7"/>
    <s v="True North by Sleep Philosophy"/>
    <s v="Cozy Cotton Flannel|Cozy Cotton Flannel|Cozy Cotton Flannel"/>
    <s v="SHEET/SHEET SET"/>
    <s v="TN20-0077"/>
    <s v="Red Plaid"/>
    <s v="Full"/>
    <x v="7"/>
    <n v="550"/>
    <n v="11945.89"/>
  </r>
  <r>
    <x v="1"/>
    <s v="SunSmart"/>
    <s v="Julie|April|Lila"/>
    <s v="WINDOW PANEL"/>
    <s v="SS40-0022"/>
    <s v="Yellow"/>
    <s v="50x84&quot;"/>
    <x v="7"/>
    <n v="696"/>
    <n v="11943.57"/>
  </r>
  <r>
    <x v="3"/>
    <s v="Madison Park"/>
    <s v="Liquid Cotton|Liquid Cotton|Liquid Cotton"/>
    <s v="BLANKET"/>
    <s v="BL51N-0677"/>
    <s v="Linen"/>
    <s v="King"/>
    <x v="7"/>
    <n v="380"/>
    <n v="11937.52"/>
  </r>
  <r>
    <x v="3"/>
    <s v="Serta"/>
    <s v="Corded Plush|Corded Plush|Corded Plush"/>
    <s v="ELECT BLANKET"/>
    <s v="ST54-0287"/>
    <s v="Grey"/>
    <s v="Full"/>
    <x v="7"/>
    <n v="209"/>
    <n v="11932.53"/>
  </r>
  <r>
    <x v="3"/>
    <s v="Madison Park"/>
    <s v="Zuri|Marselle|Marselle"/>
    <s v="COMFORTER (SET)"/>
    <s v="MP10-6294"/>
    <s v="Blush/Grey"/>
    <s v="Full/Queen"/>
    <x v="7"/>
    <n v="232"/>
    <n v="11929.62"/>
  </r>
  <r>
    <x v="7"/>
    <s v="Beautyrest"/>
    <s v="Oversized Cotton Flannel|Oversized Cotton Flannel|Oversized Cotton Flannel"/>
    <s v="SHEET/SHEET SET"/>
    <s v="BR20-4170"/>
    <s v="White Tossed Botanical"/>
    <s v="Cal King"/>
    <x v="7"/>
    <n v="357"/>
    <n v="11905.78"/>
  </r>
  <r>
    <x v="7"/>
    <s v="True North by Sleep Philosophy"/>
    <s v="Cozy Cotton Flannel|Cozy Cotton Flannel|Cozy Cotton Flannel"/>
    <s v="SHEET/SHEET SET"/>
    <s v="TN20-0075"/>
    <s v="Tan Plaid"/>
    <s v="Cal King"/>
    <x v="7"/>
    <n v="404"/>
    <n v="11894.47"/>
  </r>
  <r>
    <x v="1"/>
    <s v="Madison Park"/>
    <s v="Averil|Vina|Layla"/>
    <s v="WINDOW PANEL"/>
    <s v="MP40-3008"/>
    <s v="White"/>
    <s v="50x95&quot;"/>
    <x v="8"/>
    <n v="499"/>
    <n v="11890.23"/>
  </r>
  <r>
    <x v="7"/>
    <s v="Intelligent Design"/>
    <s v="Cotton Blend Jersey Knit|Cotton Blend Jersey Knit|Cotton Blend Jersey Knit"/>
    <s v="SHEET/SHEET SET"/>
    <s v="ID20-697"/>
    <s v="Aqua"/>
    <s v="Full"/>
    <x v="7"/>
    <n v="518"/>
    <n v="11874.28"/>
  </r>
  <r>
    <x v="8"/>
    <s v="Intelligent Design"/>
    <s v="Mira|Gemma|Arabella"/>
    <s v="COMFORTER (SET)"/>
    <s v="ID10-2267"/>
    <s v="Blush"/>
    <s v="Full/Queen"/>
    <x v="7"/>
    <n v="246"/>
    <n v="11869.05"/>
  </r>
  <r>
    <x v="7"/>
    <s v="Comfort Spaces"/>
    <s v="Cotton Flannel 135GSM|Cotton Flannel 135GSM|Cotton Flannel 135GSM"/>
    <s v="SHEET/SHEET SET"/>
    <s v="CS20-0959"/>
    <s v="Solid Aqua"/>
    <s v="Queen"/>
    <x v="6"/>
    <n v="498"/>
    <n v="11838.56"/>
  </r>
  <r>
    <x v="6"/>
    <s v="Madison Park"/>
    <s v="Spa Cotton|Spa Cotton|Spa Cotton"/>
    <s v="BATH RUG"/>
    <s v="MP72-2491"/>
    <s v="Grey"/>
    <s v="24x72&quot;"/>
    <x v="7"/>
    <n v="439"/>
    <n v="11837.06"/>
  </r>
  <r>
    <x v="7"/>
    <s v="Sleep Philosophy"/>
    <s v="Smart Cool Microfiber|Smart Cool Microfiber|Smart Cool Microfiber"/>
    <s v="SHEET/SHEET SET"/>
    <s v="SHET20-967"/>
    <s v="White"/>
    <s v="Queen"/>
    <x v="7"/>
    <n v="564"/>
    <n v="11835.69"/>
  </r>
  <r>
    <x v="4"/>
    <s v="Urban Habitat"/>
    <s v="Comfort Cool Jersey Knit|Comfort Cool Jersey Knit|Comfort Cool Jersey Knit"/>
    <s v="COMFORTER (SET)"/>
    <s v="UH10-2504"/>
    <s v="Navy"/>
    <s v="Full/Queen"/>
    <x v="7"/>
    <n v="416"/>
    <n v="11833.9"/>
  </r>
  <r>
    <x v="8"/>
    <s v="Intelligent Design"/>
    <s v="Remy|Alden|Sutton"/>
    <s v="COMFORTER (SET)"/>
    <s v="ID10-2297"/>
    <s v="Navy"/>
    <s v="Full/Queen"/>
    <x v="10"/>
    <n v="374"/>
    <n v="11830.14"/>
  </r>
  <r>
    <x v="2"/>
    <s v="Super Listing"/>
    <s v="Porter|Evans|Walker"/>
    <s v="DUVET&amp;DUVET SET"/>
    <s v="AM12-0040"/>
    <s v="White"/>
    <s v="Twin/Twin "/>
    <x v="1"/>
    <n v="680"/>
    <n v="11824.45"/>
  </r>
  <r>
    <x v="6"/>
    <s v="Madison Park"/>
    <s v="Spa Waffle|Spa Waffle|Spa Waffle"/>
    <s v="SHOWER CURTAIN"/>
    <s v="MP70-8548"/>
    <s v="Grey"/>
    <s v="72x78&quot;"/>
    <x v="0"/>
    <n v="727"/>
    <n v="11821.62"/>
  </r>
  <r>
    <x v="1"/>
    <s v="SunSmart"/>
    <s v="Cassius|Odessa|Aurora"/>
    <s v="WINDOW PANEL"/>
    <s v="SS40-0097"/>
    <s v="Grey/Silver"/>
    <s v="50x84&quot;"/>
    <x v="7"/>
    <n v="399"/>
    <n v="11805.87"/>
  </r>
  <r>
    <x v="7"/>
    <s v="Woolrich"/>
    <s v="Cotton Flannel|Cotton Flannel|Cotton Flannel"/>
    <s v="SHEET/SHEET SET"/>
    <s v="WR20-3995"/>
    <s v="Tan Plaid"/>
    <s v="Full"/>
    <x v="7"/>
    <n v="456"/>
    <n v="11787.81"/>
  </r>
  <r>
    <x v="1"/>
    <s v="Madison Park"/>
    <s v="Como|Leighton|Aberdeen"/>
    <s v="WINDOW PANEL"/>
    <s v="MP40-7448"/>
    <s v="Taupe"/>
    <s v="35x64&quot;"/>
    <x v="7"/>
    <n v="295"/>
    <n v="11774.69"/>
  </r>
  <r>
    <x v="8"/>
    <s v="Comfort Spaces"/>
    <s v="Colin|Colin|Colin"/>
    <s v="COMFORTER (SET)"/>
    <s v="CS10-0919-1"/>
    <s v="Red/Grey"/>
    <s v="Twin"/>
    <x v="12"/>
    <n v="359"/>
    <n v="11774.32"/>
  </r>
  <r>
    <x v="3"/>
    <s v="Beautyrest"/>
    <s v="Electric Micro Fleece|Electric Micro Fleece|Electric Micro Fleece"/>
    <s v="ELECT BLANKET"/>
    <s v="BR54-0184"/>
    <s v="Blue"/>
    <s v="Full"/>
    <x v="7"/>
    <n v="207"/>
    <n v="11771.29"/>
  </r>
  <r>
    <x v="1"/>
    <s v="SunSmart"/>
    <s v="Bentley|Abel|Byron"/>
    <s v="WINDOW PANEL"/>
    <s v="SS40-0120"/>
    <s v="Taupe"/>
    <s v="50x84&quot;"/>
    <x v="7"/>
    <n v="678"/>
    <n v="11768.7"/>
  </r>
  <r>
    <x v="1"/>
    <s v="Madison Park"/>
    <s v="Emilia|Natalie|Lillian"/>
    <s v="WINDOW PANEL"/>
    <s v="MP40-1299"/>
    <s v="Pewter"/>
    <s v="50x84&quot;"/>
    <x v="7"/>
    <n v="808"/>
    <n v="11763.69"/>
  </r>
  <r>
    <x v="2"/>
    <s v="Madison Park Signature"/>
    <s v="Jarvis|Jarvis|Jarvis"/>
    <s v="COMFORTER (SET)"/>
    <s v="MPS10-599"/>
    <s v="Black/White"/>
    <s v="King"/>
    <x v="10"/>
    <n v="59"/>
    <n v="11763"/>
  </r>
  <r>
    <x v="7"/>
    <s v="Comfort Spaces"/>
    <s v="Cotton 144TC|Cotton 144TC|Cotton 144TC"/>
    <s v="SHEET/SHEET SET"/>
    <s v="CS20-1637"/>
    <s v="Grey"/>
    <s v="Twin XL"/>
    <x v="6"/>
    <n v="721"/>
    <n v="11753.46"/>
  </r>
  <r>
    <x v="2"/>
    <s v="Madison Park"/>
    <s v="Serene|Belle|Monroe"/>
    <s v="COMFORTER (SET)"/>
    <s v="MP10-638"/>
    <s v="Green"/>
    <s v="Cal King"/>
    <x v="7"/>
    <n v="157"/>
    <n v="11750.24"/>
  </r>
  <r>
    <x v="8"/>
    <s v="Intelligent Design"/>
    <s v="Felicia|Isabel|Alyssa"/>
    <s v="COMFORTER (SET)"/>
    <s v="ID10-2414"/>
    <s v="Green"/>
    <s v="King/Cal K"/>
    <x v="7"/>
    <n v="267"/>
    <n v="11750.05"/>
  </r>
  <r>
    <x v="2"/>
    <s v="Comfort Spaces"/>
    <s v="Kienna|Kienna|Kienna"/>
    <s v="COVERLET&amp;BEDSPR"/>
    <s v="CS13-0934-1"/>
    <s v="Taupe"/>
    <s v="King/Cal K"/>
    <x v="6"/>
    <n v="260"/>
    <n v="11738.5"/>
  </r>
  <r>
    <x v="2"/>
    <s v="Madison Park"/>
    <s v="Palisades|Hanover|Overland"/>
    <s v="COMFORTER (SET)"/>
    <s v="MP10-7485"/>
    <s v="Black"/>
    <s v="Cal King"/>
    <x v="7"/>
    <n v="144"/>
    <n v="11719.61"/>
  </r>
  <r>
    <x v="3"/>
    <s v="Intelligent Design"/>
    <s v="Microlight Plush|Microlight Plush|Microlight Plush"/>
    <s v="BLANKET"/>
    <s v="ID51-1308"/>
    <s v="Pink"/>
    <s v="Twin/Twin "/>
    <x v="7"/>
    <n v="938"/>
    <n v="11710.47"/>
  </r>
  <r>
    <x v="8"/>
    <s v="Intelligent Design"/>
    <s v="Mira|Gemma|Arabella"/>
    <s v="COMFORTER (SET)"/>
    <s v="ID10-2265"/>
    <s v="Silver"/>
    <s v="King/Cal K"/>
    <x v="7"/>
    <n v="216"/>
    <n v="11704.08"/>
  </r>
  <r>
    <x v="7"/>
    <s v="True North by Sleep Philosophy"/>
    <s v="Cozy Cotton Flannel|Cozy Cotton Flannel|Cozy Cotton Flannel"/>
    <s v="SHEET/SHEET SET"/>
    <s v="TN20-0570"/>
    <s v="Gray Herringbone Check"/>
    <s v="Twin XL"/>
    <x v="7"/>
    <n v="632"/>
    <n v="11680.87"/>
  </r>
  <r>
    <x v="4"/>
    <s v="Intelligent Design"/>
    <s v="Dream Puff|Dream Puff|Dream Puff"/>
    <s v="COMFORTER (SET)"/>
    <s v="ID10-2311"/>
    <s v="Navy"/>
    <s v="Full/Queen"/>
    <x v="10"/>
    <n v="274"/>
    <n v="11676.94"/>
  </r>
  <r>
    <x v="8"/>
    <s v="Urban Habitat"/>
    <s v="Brooklyn|Maize|Kay"/>
    <s v="COMFORTER (SET)"/>
    <s v="UH10-2257"/>
    <s v="Charcoal"/>
    <s v="King/Cal K"/>
    <x v="7"/>
    <n v="130"/>
    <n v="11674.6"/>
  </r>
  <r>
    <x v="7"/>
    <s v="Intelligent Design"/>
    <s v="Cozy Soft|Cozy Soft|Cozy Soft"/>
    <s v="SHEET/SHEET SET"/>
    <s v="ID20-1754"/>
    <s v="Teal Dogs"/>
    <s v="Twin XL"/>
    <x v="7"/>
    <n v="648"/>
    <n v="11671.7"/>
  </r>
  <r>
    <x v="4"/>
    <s v="Madison Park"/>
    <s v="Stay Puffed|Stay Puffed|Stay Puffed"/>
    <s v="PILLOWCASE"/>
    <s v="MP21-8301"/>
    <s v="White"/>
    <s v="King"/>
    <x v="7"/>
    <n v="680"/>
    <n v="11671.22"/>
  </r>
  <r>
    <x v="2"/>
    <s v="Madison Park Signature"/>
    <s v="Pescal|Pescal|Pescal"/>
    <s v="COMFORTER (SET)"/>
    <s v="MPS10-522"/>
    <s v="Beige"/>
    <s v="King/Cal K"/>
    <x v="10"/>
    <n v="56"/>
    <n v="11671.21"/>
  </r>
  <r>
    <x v="1"/>
    <s v="Madison Park"/>
    <s v="Andora|Eliza|Aden"/>
    <s v="WINDOW PANEL"/>
    <s v="MP40-718"/>
    <s v="White"/>
    <s v="50x95&quot;"/>
    <x v="8"/>
    <n v="456"/>
    <n v="11666.57"/>
  </r>
  <r>
    <x v="3"/>
    <s v="Serta"/>
    <s v="Freya AZ|Freya AZ|Freya AZ"/>
    <s v="ELECT BLANKET"/>
    <s v="ST54-0054"/>
    <s v="Indigo"/>
    <s v="Queen"/>
    <x v="6"/>
    <n v="151"/>
    <n v="11649.65"/>
  </r>
  <r>
    <x v="2"/>
    <s v="Woolrich"/>
    <s v="Woodshed AZ|Woodshed AZ|Woodshed AZ"/>
    <s v="THROW"/>
    <s v="WR50-3872"/>
    <s v="Brown"/>
    <s v="50x70&quot;"/>
    <x v="6"/>
    <n v="501"/>
    <n v="11618.19"/>
  </r>
  <r>
    <x v="3"/>
    <s v="Madison Park"/>
    <s v="Carved Plush|Carved Plush|Carved Plush"/>
    <s v="BLANKET"/>
    <s v="MP51-8421"/>
    <s v="Grey"/>
    <s v="Full/Queen"/>
    <x v="7"/>
    <n v="640"/>
    <n v="11587.27"/>
  </r>
  <r>
    <x v="8"/>
    <s v="Intelligent Design"/>
    <s v="Vinnie|Avery|Skylar"/>
    <s v="COMFORTER (SET)"/>
    <s v="ID10-1562"/>
    <s v="Aqua"/>
    <s v="Full"/>
    <x v="7"/>
    <n v="284"/>
    <n v="11566.48"/>
  </r>
  <r>
    <x v="7"/>
    <s v="Comfort Spaces"/>
    <s v="Cotton Flannel 135GSM|Cotton Flannel 135GSM|Cotton Flannel 135GSM"/>
    <s v="SHEET/SHEET SET"/>
    <s v="CS20-0371"/>
    <s v="Snowflakes Grey"/>
    <s v="Queen"/>
    <x v="6"/>
    <n v="479"/>
    <n v="11563.06"/>
  </r>
  <r>
    <x v="6"/>
    <s v="Madison Park"/>
    <s v="Tufted Pearl Channel|Tufted Pearl Channel|Tufted Pearl Channel"/>
    <s v="BATH RUG"/>
    <s v="MP72-5105"/>
    <s v="Grey"/>
    <s v="17x24&quot;"/>
    <x v="8"/>
    <n v="810"/>
    <n v="11544.54"/>
  </r>
  <r>
    <x v="7"/>
    <s v="True North by Sleep Philosophy"/>
    <s v="Cozy Cotton Flannel|Cozy Cotton Flannel|Cozy Cotton Flannel"/>
    <s v="SHEET/SHEET SET"/>
    <s v="TN20-0241"/>
    <s v="Grey Geo"/>
    <s v="Full"/>
    <x v="7"/>
    <n v="516"/>
    <n v="11540.78"/>
  </r>
  <r>
    <x v="1"/>
    <s v="Intelligent Design"/>
    <s v="Loretta|Lara|Lorissa"/>
    <s v="CUSHION/POUF"/>
    <s v="ID31-2035"/>
    <s v="Blush"/>
    <s v="Dia 22&quot;x6&quot;"/>
    <x v="7"/>
    <n v="563"/>
    <n v="11537.02"/>
  </r>
  <r>
    <x v="1"/>
    <s v="Intelligent Design"/>
    <s v="Sophie|Lauren|Ashley"/>
    <s v="WINDOW PANEL"/>
    <s v="ID40-1798"/>
    <s v="Black"/>
    <s v="50x84&quot;"/>
    <x v="7"/>
    <n v="786"/>
    <n v="11535.03"/>
  </r>
  <r>
    <x v="3"/>
    <s v="Serta"/>
    <s v="Fleece to Sherpa|Fleece to Sherpa|Fleece to Sherpa"/>
    <s v="ELECT BLANKET"/>
    <s v="ST54-0111"/>
    <s v="Tan"/>
    <s v="Full"/>
    <x v="7"/>
    <n v="226"/>
    <n v="11534.22"/>
  </r>
  <r>
    <x v="3"/>
    <s v="INK+IVY"/>
    <s v="Stockholm|Halmstad"/>
    <s v="THROW"/>
    <s v="II50-1031"/>
    <s v="Grey"/>
    <s v="50x60&quot;"/>
    <x v="7"/>
    <n v="563"/>
    <n v="11522.63"/>
  </r>
  <r>
    <x v="3"/>
    <s v="Madison Park"/>
    <s v="Dream Soft|Dream Soft|Dream Soft"/>
    <s v="BLANKET"/>
    <s v="BR51-4439"/>
    <s v="White"/>
    <s v="King"/>
    <x v="7"/>
    <n v="455"/>
    <n v="11522.31"/>
  </r>
  <r>
    <x v="7"/>
    <s v="Intelligent Design"/>
    <s v="Microfiber|Microfiber|Microfiber"/>
    <s v="SHEET/SHEET SET"/>
    <s v="ID20-1917"/>
    <s v="Charcoal"/>
    <s v="Queen"/>
    <x v="7"/>
    <n v="733"/>
    <n v="11519.81"/>
  </r>
  <r>
    <x v="1"/>
    <s v="Madison Park"/>
    <s v="Saratoga|Westmont|Sereno"/>
    <s v="VALANCE"/>
    <s v="MP41-2399"/>
    <s v="Ivory/Grey"/>
    <s v="50x18&quot;"/>
    <x v="7"/>
    <n v="1000"/>
    <n v="11503.14"/>
  </r>
  <r>
    <x v="2"/>
    <s v="Super Listing"/>
    <s v="Miro|Ayko|Marty"/>
    <s v="COMFORTER (SET)"/>
    <s v="AM10-0180"/>
    <s v="Grey"/>
    <s v="Full/Queen"/>
    <x v="10"/>
    <n v="468"/>
    <n v="11494.79"/>
  </r>
  <r>
    <x v="2"/>
    <s v="Madison Park"/>
    <s v="Aubrey|Whitman|Charlotte"/>
    <s v="DUVET&amp;DUVET SET"/>
    <s v="MP12-276"/>
    <s v="Blue/Brown"/>
    <s v="Full/Queen"/>
    <x v="7"/>
    <n v="204"/>
    <n v="11490.19"/>
  </r>
  <r>
    <x v="7"/>
    <s v="Madison Park"/>
    <s v="1500 Thread Count|1500 Thread Count|1500 Thread Count"/>
    <s v="PILLOWCASE"/>
    <s v="MP21-4853"/>
    <s v="Grey"/>
    <s v="Standard"/>
    <x v="7"/>
    <n v="1052"/>
    <n v="11489.62"/>
  </r>
  <r>
    <x v="1"/>
    <s v="Madison Park"/>
    <s v="Eastfield|Lyndon|Wren"/>
    <s v="WINDOW PANEL"/>
    <s v="MP40-7800"/>
    <s v="Natural Ash"/>
    <s v="29x64&quot;"/>
    <x v="7"/>
    <n v="382"/>
    <n v="11488.48"/>
  </r>
  <r>
    <x v="6"/>
    <s v="Madison Park"/>
    <s v="Serene|Belle|Monroe"/>
    <s v="SHOWER CURTAIN"/>
    <s v="MP70-4863"/>
    <s v="Yellow"/>
    <s v="72x72&quot;"/>
    <x v="7"/>
    <n v="597"/>
    <n v="11488.14"/>
  </r>
  <r>
    <x v="2"/>
    <s v="Madison Park"/>
    <s v="Dawn|Vanessa|Stella"/>
    <s v="COVERLET&amp;BEDSPR"/>
    <s v="MP13-8601"/>
    <s v="Sage Green"/>
    <s v="Full/Queen"/>
    <x v="10"/>
    <n v="171"/>
    <n v="11477.9"/>
  </r>
  <r>
    <x v="7"/>
    <s v="True North by Sleep Philosophy"/>
    <s v="Cozy Cotton Flannel|Cozy Cotton Flannel|Cozy Cotton Flannel"/>
    <s v="SHEET/SHEET SET"/>
    <s v="TN20-0279"/>
    <s v="Pink Plaid"/>
    <s v="King"/>
    <x v="7"/>
    <n v="381"/>
    <n v="11473.11"/>
  </r>
  <r>
    <x v="1"/>
    <s v="Madison Park"/>
    <s v="Elena|Juline|Gail"/>
    <s v="VALANCE"/>
    <s v="MP41-7410"/>
    <s v="Silver"/>
    <s v="38x46&quot;"/>
    <x v="7"/>
    <n v="850"/>
    <n v="11465.01"/>
  </r>
  <r>
    <x v="7"/>
    <s v="Madison Park Essentials"/>
    <s v="Printed Satin|Printed Satin|Printed Satin"/>
    <s v="SHEET/SHEET SET"/>
    <s v="MPE20-1000"/>
    <s v="Gray Leopard"/>
    <s v="Full"/>
    <x v="7"/>
    <n v="605"/>
    <n v="11452.9"/>
  </r>
  <r>
    <x v="1"/>
    <s v="Madison Park"/>
    <s v="Aubrey|Whitman|Charlotte"/>
    <s v="WINDOW PANEL"/>
    <s v="MP40-693"/>
    <s v="Black"/>
    <s v="50x95&quot;"/>
    <x v="7"/>
    <n v="358"/>
    <n v="11451.17"/>
  </r>
  <r>
    <x v="6"/>
    <s v="Madison Park Signature"/>
    <s v="Splendor|Splendor|Splendor"/>
    <s v="BATH RUG"/>
    <s v="MPS72-557"/>
    <s v="White"/>
    <s v="24x60&quot;"/>
    <x v="1"/>
    <n v="371"/>
    <n v="11447.6"/>
  </r>
  <r>
    <x v="3"/>
    <s v="Beautyrest"/>
    <s v="Cotton|Cotton|Cotton"/>
    <s v="ELEC MATT PAD"/>
    <s v="BR55-3064"/>
    <s v="White"/>
    <s v="Twin"/>
    <x v="8"/>
    <n v="231"/>
    <n v="11445.69"/>
  </r>
  <r>
    <x v="1"/>
    <s v="SunSmart"/>
    <s v="Blakesly|Kagen|Etro"/>
    <s v="WINDOW PANEL"/>
    <s v="SS40-0070"/>
    <s v="Aqua"/>
    <s v="50x95&quot;"/>
    <x v="7"/>
    <n v="489"/>
    <n v="11411.39"/>
  </r>
  <r>
    <x v="11"/>
    <s v="Harbor House Blue"/>
    <s v="Coastline|Coastline|Coastline"/>
    <s v="COMFORTER (SET)"/>
    <s v="HH10-415"/>
    <s v="Aqua"/>
    <s v="Cal King"/>
    <x v="8"/>
    <n v="97"/>
    <n v="11411.18"/>
  </r>
  <r>
    <x v="3"/>
    <s v="Madison Park"/>
    <s v="Carved Plush|Carved Plush|Carved Plush"/>
    <s v="BLANKET"/>
    <s v="MP51-8427"/>
    <s v="Blue"/>
    <s v="Full/Queen"/>
    <x v="7"/>
    <n v="632"/>
    <n v="11406.42"/>
  </r>
  <r>
    <x v="7"/>
    <s v="Madison Park"/>
    <s v="Peached Percale|Peached Percale|Peached Percale"/>
    <s v="SHEET/SHEET SET"/>
    <s v="MP20-5384"/>
    <s v="Teal"/>
    <s v="Queen"/>
    <x v="7"/>
    <n v="352"/>
    <n v="11401.13"/>
  </r>
  <r>
    <x v="2"/>
    <s v="Madison Park Essentials"/>
    <s v="Luna|Piper|Willow"/>
    <s v="COMFORTER (SET)"/>
    <s v="MPE10-1066"/>
    <s v="Taupe"/>
    <s v="King"/>
    <x v="7"/>
    <n v="276"/>
    <n v="11397.23"/>
  </r>
  <r>
    <x v="7"/>
    <s v="Madison Park Essentials"/>
    <s v="Satin|Satin|Satin"/>
    <s v="PILLOWCASE"/>
    <s v="MPE21-1135"/>
    <s v="Blue"/>
    <s v="Standard"/>
    <x v="7"/>
    <n v="2148"/>
    <n v="11392.82"/>
  </r>
  <r>
    <x v="2"/>
    <s v="Madison Park"/>
    <s v="Finley|Rianon|Lucina"/>
    <s v="SHOWER CURTAIN"/>
    <s v="MP70-5636"/>
    <s v="White"/>
    <s v="72x72&quot;"/>
    <x v="7"/>
    <n v="552"/>
    <n v="11382.3"/>
  </r>
  <r>
    <x v="3"/>
    <s v="Madison Park Essentials"/>
    <s v="Parkston|Hartford|Hartford"/>
    <s v="COMFORTER (SET)"/>
    <s v="MPE10-947"/>
    <s v="Red"/>
    <s v="King/Cal K"/>
    <x v="7"/>
    <n v="391"/>
    <n v="11368.53"/>
  </r>
  <r>
    <x v="7"/>
    <s v="Madison Park Essentials"/>
    <s v="Satin|Satin|Satin"/>
    <s v="SHEET/SHEET SET"/>
    <s v="MPE20-1148"/>
    <s v="Emerald"/>
    <s v="Cal King"/>
    <x v="7"/>
    <n v="434"/>
    <n v="11368.03"/>
  </r>
  <r>
    <x v="7"/>
    <s v="Intelligent Design"/>
    <s v="Cozy Soft|Cozy Soft|Cozy Soft"/>
    <s v="SHEET/SHEET SET"/>
    <s v="ID20-1558"/>
    <s v="Grey/Pink Dots"/>
    <s v="Full"/>
    <x v="7"/>
    <n v="504"/>
    <n v="11367.16"/>
  </r>
  <r>
    <x v="4"/>
    <s v="Madison Park"/>
    <s v="Winfield|Westport|Westport"/>
    <s v="COMFORTER (SET)"/>
    <s v="MP10-8365"/>
    <s v="Teal"/>
    <s v="Full/Queen"/>
    <x v="10"/>
    <n v="266"/>
    <n v="11348.72"/>
  </r>
  <r>
    <x v="3"/>
    <s v="Madison Park"/>
    <s v="Egyptian Cotton|Egyptian Cotton|Egyptian Cotton"/>
    <s v="BLANKET"/>
    <s v="MP51N-5168"/>
    <s v="Seafoam"/>
    <s v="Twin"/>
    <x v="7"/>
    <n v="405"/>
    <n v="11346.61"/>
  </r>
  <r>
    <x v="7"/>
    <s v="Comfort Spaces"/>
    <s v="Microfiber Coolmax|Microfiber Coolmax|Microfiber Coolmax"/>
    <s v="SHEET/SHEET SET"/>
    <s v="CS20-1487"/>
    <s v="White"/>
    <s v="Queen"/>
    <x v="6"/>
    <n v="1198"/>
    <n v="11326.4"/>
  </r>
  <r>
    <x v="3"/>
    <s v="Sharper Image"/>
    <s v="Amira|Arden|Arden"/>
    <s v="ELECT BLANKET"/>
    <s v="SI54-0069"/>
    <s v="Grey Geo"/>
    <s v="50x60&quot;"/>
    <x v="10"/>
    <n v="298"/>
    <n v="11323.58"/>
  </r>
  <r>
    <x v="3"/>
    <s v="Madison Park"/>
    <s v="Zuri|Marselle|Marselle"/>
    <s v="NORMAL PILLOW"/>
    <s v="MP30-6234"/>
    <s v="Snow Leopard"/>
    <s v="20x20&quot;"/>
    <x v="7"/>
    <n v="762"/>
    <n v="11321.56"/>
  </r>
  <r>
    <x v="3"/>
    <s v="Serta"/>
    <s v="Freya AZ|Freya AZ|Freya AZ"/>
    <s v="ELECT BLANKET"/>
    <s v="ST54-0059"/>
    <s v="Charcoal Grey"/>
    <s v="King"/>
    <x v="6"/>
    <n v="135"/>
    <n v="11321.1"/>
  </r>
  <r>
    <x v="8"/>
    <s v="Intelligent Design"/>
    <s v="Abby|Lara|Nicole"/>
    <s v="DUVET&amp;DUVET SET"/>
    <s v="ID12-1677"/>
    <s v="Plum"/>
    <s v="Full/Queen"/>
    <x v="7"/>
    <n v="331"/>
    <n v="11316.85"/>
  </r>
  <r>
    <x v="2"/>
    <s v="Super Listing"/>
    <s v="Camden|Reese|Leighton"/>
    <s v="COMFORTER (SET)"/>
    <s v="AM10-0058"/>
    <s v="Grey"/>
    <s v="Twin/Twin "/>
    <x v="4"/>
    <n v="589"/>
    <n v="11312.19"/>
  </r>
  <r>
    <x v="2"/>
    <s v="Super Listing"/>
    <s v="Porter|Evans|Walker"/>
    <s v="COMFORTER (SET)"/>
    <s v="AM10-0462"/>
    <s v="Blush"/>
    <s v="Full"/>
    <x v="1"/>
    <n v="447"/>
    <n v="11310.5"/>
  </r>
  <r>
    <x v="2"/>
    <s v="Comfort Spaces"/>
    <s v="Kienna|Kienna|Kienna"/>
    <s v="COVERLET&amp;BEDSPR"/>
    <s v="CS13-0932-1"/>
    <s v="Grey"/>
    <s v="King/Cal K"/>
    <x v="6"/>
    <n v="269"/>
    <n v="11308.75"/>
  </r>
  <r>
    <x v="6"/>
    <s v="Madison Park"/>
    <s v="Tufted Pearl Channel|Tufted Pearl Channel|Tufted Pearl Channel"/>
    <s v="BATH RUG"/>
    <s v="MP72-5110"/>
    <s v="Seafoam"/>
    <s v="24x58&quot;"/>
    <x v="7"/>
    <n v="338"/>
    <n v="11308"/>
  </r>
  <r>
    <x v="8"/>
    <s v="Mi Zone"/>
    <s v="Brody|Cameron|Bradley"/>
    <s v="COVERLET&amp;BEDSPR"/>
    <s v="MZ80-294"/>
    <s v="Blue"/>
    <s v="Full/Queen"/>
    <x v="7"/>
    <n v="289"/>
    <n v="11304.06"/>
  </r>
  <r>
    <x v="0"/>
    <s v="INK+IVY"/>
    <s v="Steve|Steve|Steve"/>
    <s v="ACCENT BENCH"/>
    <s v="II105-0595"/>
    <s v="Green"/>
    <s v="42&quot;W"/>
    <x v="7"/>
    <n v="93"/>
    <n v="11298.06"/>
  </r>
  <r>
    <x v="2"/>
    <s v="Super Listing"/>
    <s v="Porter|Evans|Walker"/>
    <s v="DUVET&amp;DUVET SET"/>
    <s v="AM12-0427"/>
    <s v="White"/>
    <s v="Cal King"/>
    <x v="1"/>
    <n v="451"/>
    <n v="11293.57"/>
  </r>
  <r>
    <x v="2"/>
    <s v="Super Listing"/>
    <s v="Porter|Evans|Walker"/>
    <s v="DUVET&amp;DUVET SET"/>
    <s v="AM12-0445"/>
    <s v="Blue/Grey"/>
    <s v="Cal King"/>
    <x v="1"/>
    <n v="419"/>
    <n v="11271.18"/>
  </r>
  <r>
    <x v="8"/>
    <s v="Intelligent Design"/>
    <s v="Felicia|Isabel|Alyssa"/>
    <s v="COMFORTER (SET)"/>
    <s v="ID10-2156"/>
    <s v="Blue"/>
    <s v="Twin/Twin "/>
    <x v="7"/>
    <n v="390"/>
    <n v="11264.75"/>
  </r>
  <r>
    <x v="2"/>
    <s v="N Natori"/>
    <s v="Cherry Blossom"/>
    <s v="DUVET&amp;DUVET SET"/>
    <s v="NS12-2006"/>
    <s v="Multi"/>
    <s v="King"/>
    <x v="7"/>
    <n v="116"/>
    <n v="11259.77"/>
  </r>
  <r>
    <x v="2"/>
    <s v="Madison Park"/>
    <s v="Pebble Beach|Pacific Grove|Ocean View"/>
    <s v="DUVET&amp;DUVET SET"/>
    <s v="MP12-2708"/>
    <s v="Coral"/>
    <s v="King/Cal K"/>
    <x v="7"/>
    <n v="165"/>
    <n v="11258.89"/>
  </r>
  <r>
    <x v="7"/>
    <s v="True North by Sleep Philosophy"/>
    <s v="Cozy Cotton Flannel|Cozy Cotton Flannel|Cozy Cotton Flannel"/>
    <s v="SHEET/SHEET SET"/>
    <s v="TN20-0514"/>
    <s v="Gray Skiers"/>
    <s v="King"/>
    <x v="7"/>
    <n v="352"/>
    <n v="11252.95"/>
  </r>
  <r>
    <x v="7"/>
    <s v="True North by Sleep Philosophy"/>
    <s v="Micro Fleece|Micro Fleece|Micro Fleece"/>
    <s v="SHEET/SHEET SET"/>
    <s v="SHET20-742"/>
    <s v="Khaki"/>
    <s v="Cal King"/>
    <x v="7"/>
    <n v="328"/>
    <n v="11240.46"/>
  </r>
  <r>
    <x v="3"/>
    <s v="Madison Park Essentials"/>
    <s v="Larkspur|Windsor|Windsor"/>
    <s v="COMFORTER (SET)"/>
    <s v="BASI10-0198"/>
    <s v="Navy/Light Blue"/>
    <s v="Twin/Twin "/>
    <x v="7"/>
    <n v="560"/>
    <n v="11237.52"/>
  </r>
  <r>
    <x v="7"/>
    <s v="True North by Sleep Philosophy"/>
    <s v="Cozy Cotton Flannel|Cozy Cotton Flannel|Cozy Cotton Flannel"/>
    <s v="SHEET/SHEET SET"/>
    <s v="TN20-0517"/>
    <s v="Gray/Taupe Nordic"/>
    <s v="Twin XL"/>
    <x v="7"/>
    <n v="604"/>
    <n v="11233.7"/>
  </r>
  <r>
    <x v="3"/>
    <s v="Clean Spaces"/>
    <s v="Gauze|Gauze|Gauze"/>
    <s v="BLANKET"/>
    <s v="CSP51N-1530"/>
    <s v="Tan"/>
    <s v="Full/Queen"/>
    <x v="7"/>
    <n v="373"/>
    <n v="11231.19"/>
  </r>
  <r>
    <x v="3"/>
    <s v="Madison Park"/>
    <s v="Liquid Cotton|Liquid Cotton|Liquid Cotton"/>
    <s v="BLANKET"/>
    <s v="MP51N-6025"/>
    <s v="Lilac"/>
    <s v="Twin"/>
    <x v="7"/>
    <n v="529"/>
    <n v="11228.52"/>
  </r>
  <r>
    <x v="8"/>
    <s v="Intelligent Design"/>
    <s v="Mira|Gemma|Arabella"/>
    <s v="COMFORTER (SET)"/>
    <s v="ID10-2264"/>
    <s v="Silver"/>
    <s v="Full/Queen"/>
    <x v="7"/>
    <n v="232"/>
    <n v="11228.01"/>
  </r>
  <r>
    <x v="7"/>
    <s v="Intelligent Design"/>
    <s v="Cotton Blend Jersey Knit|Cotton Blend Jersey Knit|Cotton Blend Jersey Knit"/>
    <s v="SHEET/SHEET SET"/>
    <s v="ID20-1236"/>
    <s v="Teal"/>
    <s v="Twin"/>
    <x v="7"/>
    <n v="571"/>
    <n v="11221.62"/>
  </r>
  <r>
    <x v="7"/>
    <s v="Madison Park Essentials"/>
    <s v="Printed Satin|Printed Satin|Printed Satin"/>
    <s v="SHEET/SHEET SET"/>
    <s v="MPE20-995"/>
    <s v="Taupe Leopard"/>
    <s v="King"/>
    <x v="7"/>
    <n v="460"/>
    <n v="11221.04"/>
  </r>
  <r>
    <x v="8"/>
    <s v="Comfort Spaces"/>
    <s v="Colin|Colin|Colin"/>
    <s v="COMFORTER (SET)"/>
    <s v="CS10-1623"/>
    <s v="Navy"/>
    <s v="Full"/>
    <x v="12"/>
    <n v="310"/>
    <n v="11210.55"/>
  </r>
  <r>
    <x v="3"/>
    <s v="Beautyrest"/>
    <s v="Heated Plush|Heated Plush|Heated Plush"/>
    <s v="ELECT BLANKET"/>
    <s v="BR54-0907"/>
    <s v="Black"/>
    <s v="Twin"/>
    <x v="8"/>
    <n v="239"/>
    <n v="11196.45"/>
  </r>
  <r>
    <x v="2"/>
    <s v="Madison Park"/>
    <s v="Neko|Penelope|Astrid"/>
    <s v="COMFORTER (SET)"/>
    <s v="MP10-8316"/>
    <s v="Lilac"/>
    <s v="Full/Queen"/>
    <x v="10"/>
    <n v="268"/>
    <n v="11190.15"/>
  </r>
  <r>
    <x v="2"/>
    <s v="Madison Park"/>
    <s v="Caralie|Evian|Tulia"/>
    <s v="COMFORTER (SET)"/>
    <s v="MP10-8204"/>
    <s v="Green"/>
    <s v="King/Cal K"/>
    <x v="7"/>
    <n v="227"/>
    <n v="11188.61"/>
  </r>
  <r>
    <x v="2"/>
    <s v="Madison Park"/>
    <s v="Orly|Eliana|Tamar"/>
    <s v="COMFORTER (SET)"/>
    <s v="MP10-8375"/>
    <s v="Ivory"/>
    <s v="Full/Queen"/>
    <x v="10"/>
    <n v="206"/>
    <n v="11186.75"/>
  </r>
  <r>
    <x v="9"/>
    <s v="Super Listing"/>
    <s v="400GSM Essential Bundle|400GSM Essential Bundle|400GSM Essential Bundle"/>
    <s v="BATH TOWEL"/>
    <s v="AM73-0260"/>
    <s v="Blush"/>
    <s v="12-Piece"/>
    <x v="9"/>
    <n v="436"/>
    <n v="11175.32"/>
  </r>
  <r>
    <x v="3"/>
    <s v="True North by Sleep Philosophy"/>
    <s v="Microfleece|Microfleece|Microfleece"/>
    <s v="BLANKET"/>
    <s v="TN51-0547"/>
    <s v="Taupe"/>
    <s v="King"/>
    <x v="7"/>
    <n v="679"/>
    <n v="11170.18"/>
  </r>
  <r>
    <x v="3"/>
    <s v="Comfort Spaces"/>
    <s v="Ruched Throw Set|Ruched Throw Set|Ruched Throw Set"/>
    <s v="THROW"/>
    <s v="CS50-0293"/>
    <s v="Grey"/>
    <s v="50x60&quot;"/>
    <x v="12"/>
    <n v="477"/>
    <n v="11164.33"/>
  </r>
  <r>
    <x v="3"/>
    <s v="True North by Sleep Philosophy"/>
    <s v="Microfleece|Microfleece|Microfleece"/>
    <s v="BLANKET"/>
    <s v="TN51-0544"/>
    <s v="Ivory"/>
    <s v="King"/>
    <x v="7"/>
    <n v="676"/>
    <n v="11162.13"/>
  </r>
  <r>
    <x v="8"/>
    <s v="Intelligent Design"/>
    <s v="Joni|Adley|Callie"/>
    <s v="COMFORTER (SET)"/>
    <s v="ID10-1098"/>
    <s v="Purple"/>
    <s v="Twin/Twin "/>
    <x v="7"/>
    <n v="326"/>
    <n v="11159.16"/>
  </r>
  <r>
    <x v="10"/>
    <s v="INK+IVY"/>
    <s v="Bromley|Bromley|Bromley"/>
    <s v="LGT-TABLE LAMPS"/>
    <s v="II153-0147"/>
    <s v="Gold/Brown"/>
    <s v="See below"/>
    <x v="7"/>
    <n v="236"/>
    <n v="11155.28"/>
  </r>
  <r>
    <x v="6"/>
    <s v="Madison Park"/>
    <s v="Spa Waffle|Spa Waffle|Spa Waffle"/>
    <s v="SHOWER CURTAIN"/>
    <s v="MP70-8456"/>
    <s v="Dark Blue"/>
    <s v="72x84&quot;"/>
    <x v="7"/>
    <n v="634"/>
    <n v="11154.8"/>
  </r>
  <r>
    <x v="2"/>
    <s v="Super Listing"/>
    <s v="Porter|Evans|Walker"/>
    <s v="COMFORTER (SET)"/>
    <s v="AM10-0389"/>
    <s v="Khaki"/>
    <s v="Twin/Twin "/>
    <x v="1"/>
    <n v="509"/>
    <n v="11149.16"/>
  </r>
  <r>
    <x v="4"/>
    <s v="Sleep Philosophy"/>
    <s v="3&quot; Gel Memory Foam with 3M Cover|3&quot; Gel Memory Foam with 3M Cover|3&quot; Gel Me"/>
    <s v="MATT PAD/TOPPER"/>
    <s v="BASI16-0391"/>
    <s v="White"/>
    <s v="Twin"/>
    <x v="7"/>
    <n v="159"/>
    <n v="11142.23"/>
  </r>
  <r>
    <x v="7"/>
    <s v="Intelligent Design"/>
    <s v="Microfiber|Microfiber|Microfiber"/>
    <s v="SHEET/SHEET SET"/>
    <s v="ID20-1457"/>
    <s v="Grey"/>
    <s v="Queen"/>
    <x v="7"/>
    <n v="718"/>
    <n v="11141.69"/>
  </r>
  <r>
    <x v="2"/>
    <s v="Madison Park"/>
    <s v="Princeton|Dartmouth|Cambridge"/>
    <s v="COMFORTER (SET)"/>
    <s v="MP10-696"/>
    <s v="Blue"/>
    <s v="Cal King"/>
    <x v="7"/>
    <n v="138"/>
    <n v="11139.76"/>
  </r>
  <r>
    <x v="3"/>
    <s v="True North by Sleep Philosophy"/>
    <s v="Sherpa|Sherpa|Sherpa"/>
    <s v="ELECT BLANKET"/>
    <s v="TN54-0495"/>
    <s v="Blue"/>
    <s v="Twin"/>
    <x v="7"/>
    <n v="220"/>
    <n v="11139.54"/>
  </r>
  <r>
    <x v="8"/>
    <s v="Intelligent Design"/>
    <s v="Christa|Kaia|Lena"/>
    <s v="COMFORTER (SET)"/>
    <s v="ID10-2326"/>
    <s v="Blue"/>
    <s v="Twin/Twin "/>
    <x v="7"/>
    <n v="408"/>
    <n v="11136.79"/>
  </r>
  <r>
    <x v="11"/>
    <s v="Harbor House Blue"/>
    <s v="Crystal Beach|Crystal Beach|Crystal Beach"/>
    <s v="COMFORTER (SET)"/>
    <s v="HH10-704"/>
    <s v="White"/>
    <s v="Cal King"/>
    <x v="8"/>
    <n v="87"/>
    <n v="11120.51"/>
  </r>
  <r>
    <x v="1"/>
    <s v="Madison Park"/>
    <s v="Amherst|Eastridge|Salem"/>
    <s v="WINDOW PANEL"/>
    <s v="MP40-2221"/>
    <s v="Natural"/>
    <s v="50x84&quot;"/>
    <x v="7"/>
    <n v="652"/>
    <n v="11119.64"/>
  </r>
  <r>
    <x v="7"/>
    <s v="Comfort Spaces"/>
    <s v="Cotton Flannel 135GSM|Cotton Flannel 135GSM|Cotton Flannel 135GSM"/>
    <s v="SHEET/SHEET SET"/>
    <s v="CS20-1395"/>
    <s v="Novalty Multi Forest Animals"/>
    <s v="Full"/>
    <x v="6"/>
    <n v="447"/>
    <n v="11111.44"/>
  </r>
  <r>
    <x v="3"/>
    <s v="Beautyrest"/>
    <s v="Cool Touch|Cool Touch|Cool Touch"/>
    <s v="ELEC MATT PAD"/>
    <s v="BR55-4072"/>
    <s v="White"/>
    <s v="Twin XL"/>
    <x v="7"/>
    <n v="239"/>
    <n v="11111.06"/>
  </r>
  <r>
    <x v="1"/>
    <s v="Madison Park"/>
    <s v="Galen|Colm|Paxton"/>
    <s v="WINDOW PANEL"/>
    <s v="MP40-7319"/>
    <s v="Blue"/>
    <s v="33x64&quot;"/>
    <x v="7"/>
    <n v="312"/>
    <n v="11097.73"/>
  </r>
  <r>
    <x v="7"/>
    <s v="Comfort Spaces"/>
    <s v="Cotton 144TC|Cotton 144TC|Cotton 144TC"/>
    <s v="SHEET/SHEET SET"/>
    <s v="CS20-1631"/>
    <s v="White"/>
    <s v="Twin XL"/>
    <x v="6"/>
    <n v="676"/>
    <n v="11088.8"/>
  </r>
  <r>
    <x v="1"/>
    <s v="Madison Park"/>
    <s v="Aubrey|Whitman|Charlotte"/>
    <s v="VALANCE"/>
    <s v="MP41-1456"/>
    <s v="Blue/Brown"/>
    <s v="50x18&quot;"/>
    <x v="8"/>
    <n v="941"/>
    <n v="11083.21"/>
  </r>
  <r>
    <x v="7"/>
    <s v="Comfort Spaces"/>
    <s v="Cotton 144TC|Cotton 144TC|Cotton 144TC"/>
    <s v="SHEET/SHEET SET"/>
    <s v="CS20-1747"/>
    <s v="Paisley Multi"/>
    <s v="King Extra"/>
    <x v="15"/>
    <n v="390"/>
    <n v="11076"/>
  </r>
  <r>
    <x v="3"/>
    <s v="True North by Sleep Philosophy"/>
    <s v="Sherpa|Sherpa|Sherpa"/>
    <s v="ELECT BLANKET"/>
    <s v="TN54-0499"/>
    <s v="Grey"/>
    <s v="Twin"/>
    <x v="7"/>
    <n v="219"/>
    <n v="11062.69"/>
  </r>
  <r>
    <x v="7"/>
    <s v="Woolrich"/>
    <s v="Cotton Flannel|Cotton Flannel|Cotton Flannel"/>
    <s v="SHEET/SHEET SET"/>
    <s v="WR20-3993"/>
    <s v="Gray Deer Toile"/>
    <s v="Cal King"/>
    <x v="7"/>
    <n v="330"/>
    <n v="11043.58"/>
  </r>
  <r>
    <x v="3"/>
    <s v="Serta"/>
    <s v="Fleece to Sherpa|Fleece to Sherpa|Fleece to Sherpa"/>
    <s v="ELECT BLANKET"/>
    <s v="ST54-0110"/>
    <s v="Tan"/>
    <s v="Twin"/>
    <x v="7"/>
    <n v="241"/>
    <n v="11035.92"/>
  </r>
  <r>
    <x v="11"/>
    <s v="Harbor House Blue"/>
    <s v="Suzanna"/>
    <s v="DUVET&amp;DUVET SET"/>
    <s v="HH12-1648"/>
    <s v="Taupe"/>
    <s v="Full/Queen"/>
    <x v="7"/>
    <n v="118"/>
    <n v="11031.07"/>
  </r>
  <r>
    <x v="1"/>
    <s v="SunSmart"/>
    <s v="Victorio|Alastair|Laurent"/>
    <s v="WINDOW PANEL"/>
    <s v="SS40-0091"/>
    <s v="Ivory"/>
    <s v="50x95&quot;"/>
    <x v="7"/>
    <n v="455"/>
    <n v="11023.07"/>
  </r>
  <r>
    <x v="7"/>
    <s v="True North by Sleep Philosophy"/>
    <s v="Cozy Cotton Flannel|Cozy Cotton Flannel|Cozy Cotton Flannel"/>
    <s v="SHEET/SHEET SET"/>
    <s v="TN20-0226"/>
    <s v="Aqua French Bulldog"/>
    <s v="Cal King"/>
    <x v="7"/>
    <n v="376"/>
    <n v="11014.13"/>
  </r>
  <r>
    <x v="1"/>
    <s v="Madison Park"/>
    <s v="Ceres|Elowen|Persis"/>
    <s v="WINDOW PANEL"/>
    <s v="MP40-7372"/>
    <s v="Ivory"/>
    <s v="2-PK 50x84"/>
    <x v="7"/>
    <n v="680"/>
    <n v="11007.96"/>
  </r>
  <r>
    <x v="1"/>
    <s v="Madison Park"/>
    <s v="Saratoga|Westmont|Sereno"/>
    <s v="WINDOW PANEL"/>
    <s v="MP40-1281"/>
    <s v="Beige/Grey"/>
    <s v="50x84&quot;"/>
    <x v="7"/>
    <n v="717"/>
    <n v="10999.71"/>
  </r>
  <r>
    <x v="2"/>
    <s v="Madison Park"/>
    <s v="Odette|Dillon|Eliot"/>
    <s v="SHOWER CURTAIN"/>
    <s v="MP70-8085"/>
    <s v="Aqua/Silver"/>
    <s v="72x72&quot;"/>
    <x v="7"/>
    <n v="424"/>
    <n v="10991.18"/>
  </r>
  <r>
    <x v="9"/>
    <s v="Comfort Spaces"/>
    <s v="Zero Twist|Zero Twist|Zero Twist"/>
    <s v="BATH TOWEL"/>
    <s v="CS73-0800"/>
    <s v="Taupe"/>
    <s v="28x54&quot;"/>
    <x v="6"/>
    <n v="558"/>
    <n v="10975.68"/>
  </r>
  <r>
    <x v="3"/>
    <s v="Serta"/>
    <s v="Plush Heated|Plush Heated|Plush Heated"/>
    <s v="ELECT BLANKET"/>
    <s v="ST54-0077"/>
    <s v="Teal"/>
    <s v="50x60&quot;"/>
    <x v="7"/>
    <n v="302"/>
    <n v="10968.04"/>
  </r>
  <r>
    <x v="6"/>
    <s v="Madison Park"/>
    <s v="Aubrey|Whitman|Charlotte"/>
    <s v="SHOWER CURTAIN"/>
    <s v="MP70-8320"/>
    <s v="Teal"/>
    <s v="72x72&quot;"/>
    <x v="7"/>
    <n v="725"/>
    <n v="10967.82"/>
  </r>
  <r>
    <x v="2"/>
    <s v="510 Design"/>
    <s v="Otto|Nash|Trace"/>
    <s v="COVERLET&amp;BEDSPR"/>
    <s v="5DS13-0033"/>
    <s v="Khaki"/>
    <s v="King/Cal K"/>
    <x v="7"/>
    <n v="385"/>
    <n v="10956.86"/>
  </r>
  <r>
    <x v="2"/>
    <s v="Super Listing"/>
    <s v="Camden|Reese|Leighton"/>
    <s v="COMFORTER (SET)"/>
    <s v="AM10-0111"/>
    <s v="Navy"/>
    <s v="Queen"/>
    <x v="4"/>
    <n v="320"/>
    <n v="10948.06"/>
  </r>
  <r>
    <x v="7"/>
    <s v="True North by Sleep Philosophy"/>
    <s v="Micro Fleece|Micro Fleece|Micro Fleece"/>
    <s v="SHEET/SHEET SET"/>
    <s v="SHET20-997"/>
    <s v="Grey Plaid"/>
    <s v="Full"/>
    <x v="7"/>
    <n v="361"/>
    <n v="10937.11"/>
  </r>
  <r>
    <x v="3"/>
    <s v="Serta"/>
    <s v="Corded Plush|Corded Plush|Corded Plush"/>
    <s v="ELECT BLANKET"/>
    <s v="ST54-0293"/>
    <s v="Blue"/>
    <s v="King"/>
    <x v="7"/>
    <n v="126"/>
    <n v="10931.04"/>
  </r>
  <r>
    <x v="6"/>
    <s v="Madison Park"/>
    <s v="Ariana Ombre Waffle|Ariana Ombre Waffle|Ariana Ombre Waffle"/>
    <s v="SHOWER CURTAIN"/>
    <s v="MP70-8583"/>
    <s v="Grey"/>
    <s v="72x72&quot;"/>
    <x v="10"/>
    <n v="763"/>
    <n v="10915.39"/>
  </r>
  <r>
    <x v="2"/>
    <s v="Madison Park Essentials"/>
    <s v="Jaxon|Deacon|Ryder"/>
    <s v="COMFORTER (SET)"/>
    <s v="MPE10-1069"/>
    <s v="Green/Grey"/>
    <s v="Full"/>
    <x v="10"/>
    <n v="274"/>
    <n v="10912.66"/>
  </r>
  <r>
    <x v="6"/>
    <s v="Madison Park"/>
    <s v="Bittman|Renu|Arlo"/>
    <s v="BATH RUG"/>
    <s v="MP72-5663"/>
    <s v="Navy"/>
    <s v="21x34&quot;"/>
    <x v="7"/>
    <n v="670"/>
    <n v="10912.06"/>
  </r>
  <r>
    <x v="13"/>
    <s v="Chapel Hill"/>
    <s v="Gabriella|Gabriella|Gabriella"/>
    <s v="ACCENT CHAIR"/>
    <s v="CH100-1000"/>
    <s v="Beige"/>
    <s v="See below"/>
    <x v="14"/>
    <n v="38"/>
    <n v="10906.06"/>
  </r>
  <r>
    <x v="1"/>
    <s v="Madison Park"/>
    <s v="Saratoga|Westmont|Sereno"/>
    <s v="WINDOW PANEL"/>
    <s v="MP40-3598"/>
    <s v="Beige/Gold"/>
    <s v="50x84&quot;"/>
    <x v="7"/>
    <n v="690"/>
    <n v="10894.53"/>
  </r>
  <r>
    <x v="2"/>
    <s v="Madison Park"/>
    <s v="Biloxi|Morris|Hudson"/>
    <s v="COMFORTER (SET)"/>
    <s v="MP10-921"/>
    <s v="Purple"/>
    <s v="Cal King"/>
    <x v="7"/>
    <n v="147"/>
    <n v="10894.26"/>
  </r>
  <r>
    <x v="7"/>
    <s v="Super Listing"/>
    <s v="Cotton 144TC|Cotton 144TC|Cotton 144TC"/>
    <s v="SHEET/SHEET SET"/>
    <s v="AM20-0358"/>
    <s v="Ivory"/>
    <s v="Queen"/>
    <x v="7"/>
    <n v="463"/>
    <n v="10891.15"/>
  </r>
  <r>
    <x v="7"/>
    <s v="True North by Sleep Philosophy"/>
    <s v="Soloft Plush|Soloft Plush|Soloft Plush"/>
    <s v="SHEET/SHEET SET"/>
    <s v="TN20-0586"/>
    <s v="Taupe"/>
    <s v="Full"/>
    <x v="7"/>
    <n v="378"/>
    <n v="10865.95"/>
  </r>
  <r>
    <x v="2"/>
    <s v="Super Listing"/>
    <s v="Blake|Calvin|Owain/Erik"/>
    <s v="COMFORTER (SET)"/>
    <s v="AM10-0131"/>
    <s v="Black/Grey"/>
    <s v="Twin/Twin "/>
    <x v="7"/>
    <n v="579"/>
    <n v="10862.18"/>
  </r>
  <r>
    <x v="2"/>
    <s v="Regency Heights"/>
    <s v="Cara"/>
    <s v="COMFORTER (SET)"/>
    <s v="RH10-0009"/>
    <s v="Green"/>
    <s v="Queen"/>
    <x v="10"/>
    <n v="681"/>
    <n v="10861.95"/>
  </r>
  <r>
    <x v="1"/>
    <s v="SunSmart"/>
    <s v="Maya|Arlie|Rune"/>
    <s v="WINDOW PANEL"/>
    <s v="SS40-0110"/>
    <s v="Dusty Seafoam"/>
    <s v="100x84&quot; Bl"/>
    <x v="7"/>
    <n v="386"/>
    <n v="10858.97"/>
  </r>
  <r>
    <x v="2"/>
    <s v="Madison Park"/>
    <s v="Quebec|Mansfield|Vancouver"/>
    <s v="COVERLET&amp;BEDSPR"/>
    <s v="MP13-6129"/>
    <s v="White"/>
    <s v="Full"/>
    <x v="4"/>
    <n v="251"/>
    <n v="10834.7"/>
  </r>
  <r>
    <x v="3"/>
    <s v="Serta"/>
    <s v="Heated Faux Feathersoft|Heated Faux Feathersoft|Heated Faux Feathersoft"/>
    <s v="ELECT BLANKET"/>
    <s v="ST54-3600"/>
    <s v="Grey"/>
    <s v="Full"/>
    <x v="12"/>
    <n v="166"/>
    <n v="10833.16"/>
  </r>
  <r>
    <x v="3"/>
    <s v="Serta"/>
    <s v="Parsa AZ|Parsa AZ|Parsa AZ"/>
    <s v="ELECT BLANKET"/>
    <s v="ST54-0040"/>
    <s v="Creme White"/>
    <s v="Twin"/>
    <x v="12"/>
    <n v="246"/>
    <n v="10832.12"/>
  </r>
  <r>
    <x v="1"/>
    <s v="Madison Park"/>
    <s v="Como|Leighton|Aberdeen"/>
    <s v="WINDOW PANEL"/>
    <s v="MP40-7439"/>
    <s v="Ivory"/>
    <s v="39x64&quot;"/>
    <x v="7"/>
    <n v="252"/>
    <n v="10820.78"/>
  </r>
  <r>
    <x v="7"/>
    <s v="Madison Park"/>
    <s v="1500 Thread Count|1500 Thread Count|1500 Thread Count"/>
    <s v="PILLOWCASE"/>
    <s v="MP21-4858"/>
    <s v="Seafoam"/>
    <s v="Standard"/>
    <x v="7"/>
    <n v="990"/>
    <n v="10819.37"/>
  </r>
  <r>
    <x v="7"/>
    <s v="Beautyrest"/>
    <s v="600 Thread Count|600 Thread Count|600 Thread Count"/>
    <s v="SHEET/SHEET SET"/>
    <s v="BR20-4702"/>
    <s v="Black"/>
    <s v="King"/>
    <x v="7"/>
    <n v="301"/>
    <n v="10803.86"/>
  </r>
  <r>
    <x v="7"/>
    <s v="Madison Park"/>
    <s v="3M Microcell|3M Microcell|3M Microcell"/>
    <s v="SHEET/SHEET SET"/>
    <s v="MP20-1188"/>
    <s v="Blue"/>
    <s v="King"/>
    <x v="7"/>
    <n v="486"/>
    <n v="10801.75"/>
  </r>
  <r>
    <x v="1"/>
    <s v="Madison Park"/>
    <s v="Galen|Colm|Paxton"/>
    <s v="WINDOW PANEL"/>
    <s v="MP40-7317"/>
    <s v="Blue"/>
    <s v="27x64&quot;"/>
    <x v="7"/>
    <n v="359"/>
    <n v="10800.67"/>
  </r>
  <r>
    <x v="7"/>
    <s v="True North by Sleep Philosophy"/>
    <s v="Cozy Cotton Flannel|Cozy Cotton Flannel|Cozy Cotton Flannel"/>
    <s v="SHEET/SHEET SET"/>
    <s v="TN20-0512"/>
    <s v="Gray Skiers"/>
    <s v="Full"/>
    <x v="7"/>
    <n v="476"/>
    <n v="10800.48"/>
  </r>
  <r>
    <x v="7"/>
    <s v="True North by Sleep Philosophy"/>
    <s v="Cozy Cotton Flannel|Cozy Cotton Flannel|Cozy Cotton Flannel"/>
    <s v="SHEET/SHEET SET"/>
    <s v="TN20-0247"/>
    <s v="Blue Geo"/>
    <s v="Full"/>
    <x v="7"/>
    <n v="501"/>
    <n v="10794.94"/>
  </r>
  <r>
    <x v="3"/>
    <s v="Madison Park"/>
    <s v="Liquid Cotton|Liquid Cotton|Liquid Cotton"/>
    <s v="BLANKET"/>
    <s v="BL51N-0735"/>
    <s v="Seafoam"/>
    <s v="Twin"/>
    <x v="7"/>
    <n v="520"/>
    <n v="10793.2"/>
  </r>
  <r>
    <x v="2"/>
    <s v="Woolrich"/>
    <s v="Woodshed AZ|Woodshed AZ|Woodshed AZ"/>
    <s v="COVERLET&amp;BEDSPR"/>
    <s v="WR13-3871"/>
    <s v="Brown"/>
    <s v="One Size"/>
    <x v="6"/>
    <n v="186"/>
    <n v="10786.14"/>
  </r>
  <r>
    <x v="1"/>
    <s v="Madison Park"/>
    <s v="Rosette|Florah|Bloom"/>
    <s v="WINDOW PANEL"/>
    <s v="MP40-5646"/>
    <s v="White"/>
    <s v="50x95&quot;"/>
    <x v="8"/>
    <n v="577"/>
    <n v="10784.33"/>
  </r>
  <r>
    <x v="1"/>
    <s v="Madison Park"/>
    <s v="Eastfield|Lyndon|Wren"/>
    <s v="WINDOW PANEL"/>
    <s v="MP40-7799"/>
    <s v="Natural Ash"/>
    <s v="27x64&quot;"/>
    <x v="7"/>
    <n v="403"/>
    <n v="10781.65"/>
  </r>
  <r>
    <x v="3"/>
    <s v="Madison Park Essentials"/>
    <s v="Larkspur|Windsor|Windsor"/>
    <s v="COMFORTER (SET)"/>
    <s v="MPE10-614"/>
    <s v="Charcoal/Grey"/>
    <s v="Twin/Twin "/>
    <x v="7"/>
    <n v="519"/>
    <n v="10779.48"/>
  </r>
  <r>
    <x v="2"/>
    <s v="Super Listing"/>
    <s v="Porter|Evans|Walker"/>
    <s v="DUVET&amp;DUVET SET"/>
    <s v="AM12-0439"/>
    <s v="Olive Green"/>
    <s v="Cal King"/>
    <x v="1"/>
    <n v="420"/>
    <n v="10778.64"/>
  </r>
  <r>
    <x v="2"/>
    <s v="Madison Park"/>
    <s v="Laurel|Vivian|Piedmont"/>
    <s v="COMFORTER (SET)"/>
    <s v="MP10-659"/>
    <s v="Plum"/>
    <s v="Full"/>
    <x v="7"/>
    <n v="202"/>
    <n v="10776.01"/>
  </r>
  <r>
    <x v="9"/>
    <s v="Clean Spaces"/>
    <s v="Nurture|Nurture|Nurture"/>
    <s v="BATH TOWEL"/>
    <s v="LCN73-0129"/>
    <s v="White"/>
    <s v="6-Piece"/>
    <x v="7"/>
    <n v="417"/>
    <n v="10774.08"/>
  </r>
  <r>
    <x v="3"/>
    <s v="Serta"/>
    <s v="Ribbed Plush|Ribbed Plush|Ribbed Plush"/>
    <s v="ELECT BLANKET"/>
    <s v="ST54-0309"/>
    <s v="Sky Blue"/>
    <s v="King"/>
    <x v="6"/>
    <n v="126"/>
    <n v="10773"/>
  </r>
  <r>
    <x v="7"/>
    <s v="Madison Park Essentials"/>
    <s v="Satin|Satin|Satin"/>
    <s v="SHEET/SHEET SET"/>
    <s v="MPE20-1159"/>
    <s v="Champagne"/>
    <s v="Full"/>
    <x v="7"/>
    <n v="598"/>
    <n v="10748.07"/>
  </r>
  <r>
    <x v="7"/>
    <s v="Madison Park"/>
    <s v="3M Microcell|3M Microcell|3M Microcell"/>
    <s v="SHEET/SHEET SET"/>
    <s v="MP20-1183"/>
    <s v="Ivory"/>
    <s v="King"/>
    <x v="7"/>
    <n v="485"/>
    <n v="10744.79"/>
  </r>
  <r>
    <x v="1"/>
    <s v="Madison Park"/>
    <s v="Emilia|Natalie|Lillian"/>
    <s v="WINDOW PANEL"/>
    <s v="MP40-6316"/>
    <s v="Navy"/>
    <s v="50x84&quot;"/>
    <x v="7"/>
    <n v="721"/>
    <n v="10740.27"/>
  </r>
  <r>
    <x v="4"/>
    <s v="Madison Park"/>
    <s v="Windom|Prospect|Prospect"/>
    <s v="BLANKET"/>
    <s v="MP51-8500"/>
    <s v="Black"/>
    <s v="Twin"/>
    <x v="10"/>
    <n v="580"/>
    <n v="10740.2"/>
  </r>
  <r>
    <x v="2"/>
    <s v="N Natori"/>
    <s v="Cocoon|Cocoon|Cocoon"/>
    <s v="COMFORTER (SET)"/>
    <s v="NS10-3653"/>
    <s v="White"/>
    <s v="Full/Queen"/>
    <x v="7"/>
    <n v="137"/>
    <n v="10732.76"/>
  </r>
  <r>
    <x v="7"/>
    <s v="Super Listing"/>
    <s v="Cotton 144TC|Cotton 144TC|Cotton 144TC"/>
    <s v="SHEET/SHEET SET"/>
    <s v="AM20-0347"/>
    <s v="Dark Gray"/>
    <s v="Twin"/>
    <x v="7"/>
    <n v="683"/>
    <n v="10728.69"/>
  </r>
  <r>
    <x v="2"/>
    <s v="Madison Park"/>
    <s v="Carolina|Bianca|Beverley"/>
    <s v="COMFORTER (SET)"/>
    <s v="MP10-8487"/>
    <s v="Black"/>
    <s v="King/Cal K"/>
    <x v="10"/>
    <n v="176"/>
    <n v="10718.96"/>
  </r>
  <r>
    <x v="7"/>
    <s v="Sleep Philosophy"/>
    <s v="Smart Cool Microfiber|Smart Cool Microfiber|Smart Cool Microfiber"/>
    <s v="SHEET/SHEET SET"/>
    <s v="SHET20-972"/>
    <s v="Aqua"/>
    <s v="Queen"/>
    <x v="7"/>
    <n v="532"/>
    <n v="10709.39"/>
  </r>
  <r>
    <x v="6"/>
    <s v="Madison Park"/>
    <s v="Tufted Pearl Channel|Tufted Pearl Channel|Tufted Pearl Channel"/>
    <s v="BATH RUG"/>
    <s v="MP72-8458"/>
    <s v="Black"/>
    <s v="21x34&quot;"/>
    <x v="7"/>
    <n v="515"/>
    <n v="10704.05"/>
  </r>
  <r>
    <x v="2"/>
    <s v="Madison Park"/>
    <s v="Finley|Rianon|Lucina"/>
    <s v="DUVET&amp;DUVET SET"/>
    <s v="MP12-5627"/>
    <s v="White"/>
    <s v="King/Cal K"/>
    <x v="7"/>
    <n v="153"/>
    <n v="10696.91"/>
  </r>
  <r>
    <x v="8"/>
    <s v="Intelligent Design"/>
    <s v="Paul|Matteo|Blain"/>
    <s v="COVERLET&amp;BEDSPR"/>
    <s v="ID80-406"/>
    <s v="Teal"/>
    <s v="Twin/Twin "/>
    <x v="7"/>
    <n v="305"/>
    <n v="10684.85"/>
  </r>
  <r>
    <x v="3"/>
    <s v="Madison Park"/>
    <s v="Carved Plush|Carved Plush|Carved Plush"/>
    <s v="BLANKET"/>
    <s v="MP51-8419"/>
    <s v="Green"/>
    <s v="King"/>
    <x v="7"/>
    <n v="517"/>
    <n v="10680.38"/>
  </r>
  <r>
    <x v="1"/>
    <s v="SunSmart"/>
    <s v="Cassius|Odessa|Aurora"/>
    <s v="WINDOW PANEL"/>
    <s v="SS40-0098"/>
    <s v="Grey/Silver"/>
    <s v="50x95&quot;"/>
    <x v="7"/>
    <n v="379"/>
    <n v="10677.13"/>
  </r>
  <r>
    <x v="7"/>
    <s v="Intelligent Design"/>
    <s v="Metallic Dot|Metallic Dot|Metallic Dot"/>
    <s v="SHEET/SHEET SET"/>
    <s v="ID20-1471"/>
    <s v="White/Gold"/>
    <s v="Full"/>
    <x v="7"/>
    <n v="539"/>
    <n v="10670.76"/>
  </r>
  <r>
    <x v="3"/>
    <s v="Serta"/>
    <s v="Parsa AZ|Parsa AZ|Parsa AZ"/>
    <s v="ELECT BLANKET"/>
    <s v="ST54-0044"/>
    <s v="Plum"/>
    <s v="Twin"/>
    <x v="12"/>
    <n v="238"/>
    <n v="10667.12"/>
  </r>
  <r>
    <x v="3"/>
    <s v="Serta"/>
    <s v="Corded Plush|Corded Plush|Corded Plush"/>
    <s v="ELECT BLANKET"/>
    <s v="ST54-0291"/>
    <s v="Blue"/>
    <s v="Full"/>
    <x v="7"/>
    <n v="185"/>
    <n v="10661.88"/>
  </r>
  <r>
    <x v="2"/>
    <s v="Madison Park Essentials"/>
    <s v="Alexis|Jeanie|Karissa"/>
    <s v="COMFORTER (SET)"/>
    <s v="MPE10-1053"/>
    <s v="Blue"/>
    <s v="Twin"/>
    <x v="7"/>
    <n v="394"/>
    <n v="10660.52"/>
  </r>
  <r>
    <x v="8"/>
    <s v="Intelligent Design"/>
    <s v="Cassiopeia|Karissa|Lisa"/>
    <s v="COMFORTER (SET)"/>
    <s v="ID10-2257"/>
    <s v="Lavender"/>
    <s v="King/Cal K"/>
    <x v="8"/>
    <n v="247"/>
    <n v="10657.25"/>
  </r>
  <r>
    <x v="7"/>
    <s v="Sleep Philosophy"/>
    <s v="Smart Cool Microfiber|Smart Cool Microfiber|Smart Cool Microfiber"/>
    <s v="SHEET/SHEET SET"/>
    <s v="SHET20-968"/>
    <s v="White"/>
    <s v="King"/>
    <x v="7"/>
    <n v="431"/>
    <n v="10652.49"/>
  </r>
  <r>
    <x v="8"/>
    <s v="Intelligent Design"/>
    <s v="Lucy|Vera|Elise"/>
    <s v="COMFORTER (SET)"/>
    <s v="ID10-2371"/>
    <s v="Black"/>
    <s v="King/Cal K"/>
    <x v="7"/>
    <n v="222"/>
    <n v="10652.43"/>
  </r>
  <r>
    <x v="2"/>
    <s v="Madison Park"/>
    <s v="Vienna|Marcella|Adela"/>
    <s v="DUVET&amp;DUVET SET"/>
    <s v="MP12-477"/>
    <s v="Grey"/>
    <s v="King/Cal K"/>
    <x v="7"/>
    <n v="180"/>
    <n v="10652.09"/>
  </r>
  <r>
    <x v="7"/>
    <s v="Madison Park"/>
    <s v="600 Thread Count|600 Thread Count|600 Thread Count"/>
    <s v="SHEET/SHEET SET"/>
    <s v="SHET20-512"/>
    <s v="Gold"/>
    <s v="Cal King"/>
    <x v="7"/>
    <n v="149"/>
    <n v="10644.73"/>
  </r>
  <r>
    <x v="1"/>
    <s v="Madison Park"/>
    <s v="Kyler|Suvi|Juno"/>
    <s v="WINDOW PANEL"/>
    <s v="MP40-7983"/>
    <s v="White"/>
    <s v="2-PK 52x84"/>
    <x v="7"/>
    <n v="386"/>
    <n v="10628.75"/>
  </r>
  <r>
    <x v="3"/>
    <s v="Madison Park"/>
    <s v="Freshspun Basketweave|Freshspun Basketweave|Freshspun Basketweave"/>
    <s v="BLANKET"/>
    <s v="BL51N-0850"/>
    <s v="Natural"/>
    <s v="King"/>
    <x v="7"/>
    <n v="499"/>
    <n v="10615.32"/>
  </r>
  <r>
    <x v="7"/>
    <s v="True North by Sleep Philosophy"/>
    <s v="Micro Fleece|Micro Fleece|Micro Fleece"/>
    <s v="SHEET/SHEET SET"/>
    <s v="SHET20-537"/>
    <s v="Red"/>
    <s v="King"/>
    <x v="7"/>
    <n v="308"/>
    <n v="10608.23"/>
  </r>
  <r>
    <x v="7"/>
    <s v="Intelligent Design"/>
    <s v="Cotton Blend Jersey Knit|Cotton Blend Jersey Knit|Cotton Blend Jersey Knit"/>
    <s v="SHEET/SHEET SET"/>
    <s v="ID20-695"/>
    <s v="Aqua"/>
    <s v="Twin"/>
    <x v="7"/>
    <n v="528"/>
    <n v="10603"/>
  </r>
  <r>
    <x v="3"/>
    <s v="Beautyrest"/>
    <s v="Cool Touch|Cool Touch|Cool Touch"/>
    <s v="ELEC MATT PAD"/>
    <s v="BR55-4073"/>
    <s v="White"/>
    <s v="Full"/>
    <x v="7"/>
    <n v="203"/>
    <n v="10597.28"/>
  </r>
  <r>
    <x v="4"/>
    <s v="Sleep Philosophy"/>
    <s v="Wonder Wool"/>
    <s v="BLANKET"/>
    <s v="BASI51-0323"/>
    <s v="White"/>
    <s v="Twin"/>
    <x v="7"/>
    <n v="270"/>
    <n v="10597.06"/>
  </r>
  <r>
    <x v="2"/>
    <s v="Madison Park"/>
    <s v="Fraser|Joshua|Levi"/>
    <s v="COMFORTER (SET)"/>
    <s v="MP10-8466"/>
    <s v="Ivory/Black"/>
    <s v="Full/Queen"/>
    <x v="10"/>
    <n v="248"/>
    <n v="10590.56"/>
  </r>
  <r>
    <x v="3"/>
    <s v="Madison Park"/>
    <s v="Zuri|Marselle|Marselle"/>
    <s v="COMFORTER (SET)"/>
    <s v="MP10-3072"/>
    <s v="Tan"/>
    <s v="Full/Queen"/>
    <x v="7"/>
    <n v="202"/>
    <n v="10590.32"/>
  </r>
  <r>
    <x v="3"/>
    <s v="Intelligent Design"/>
    <s v="Microlight Plush|Microlight Plush|Microlight Plush"/>
    <s v="BLANKET"/>
    <s v="ID51-1310"/>
    <s v="Pink"/>
    <s v="King"/>
    <x v="7"/>
    <n v="579"/>
    <n v="10590.06"/>
  </r>
  <r>
    <x v="7"/>
    <s v="Sleep Philosophy"/>
    <s v="Smart Cool Microfiber|Smart Cool Microfiber|Smart Cool Microfiber"/>
    <s v="SHEET/SHEET SET"/>
    <s v="SHET20-1186"/>
    <s v="Light Grey"/>
    <s v="Queen"/>
    <x v="7"/>
    <n v="525"/>
    <n v="10577.69"/>
  </r>
  <r>
    <x v="7"/>
    <s v="Beautyrest"/>
    <s v="Oversized Cotton Flannel|Oversized Cotton Flannel|Oversized Cotton Flannel"/>
    <s v="SHEET/SHEET SET"/>
    <s v="BR20-4174"/>
    <s v="Beige/White Stripes"/>
    <s v="Cal King"/>
    <x v="7"/>
    <n v="321"/>
    <n v="10569.42"/>
  </r>
  <r>
    <x v="0"/>
    <s v="Martha Stewart"/>
    <s v="Salina|Salina|Salina"/>
    <s v="ACCENT CHEST"/>
    <s v="MT130-1211"/>
    <s v="Toasted Almond"/>
    <s v="See below"/>
    <x v="10"/>
    <n v="37"/>
    <n v="10568.26"/>
  </r>
  <r>
    <x v="8"/>
    <s v="Intelligent Design"/>
    <s v="Joni|Adley|Callie"/>
    <s v="COVERLET&amp;BEDSPR"/>
    <s v="ID13-1100"/>
    <s v="Purple"/>
    <s v="Twin/Twin "/>
    <x v="7"/>
    <n v="285"/>
    <n v="10566.37"/>
  </r>
  <r>
    <x v="11"/>
    <s v="Harbor House Blue"/>
    <s v="Lorelai|Lorelai|Lorelai"/>
    <s v="DUVET&amp;DUVET SET"/>
    <s v="HH12-1623"/>
    <s v="Multi"/>
    <s v="King/Cal K"/>
    <x v="8"/>
    <n v="119"/>
    <n v="10562.67"/>
  </r>
  <r>
    <x v="9"/>
    <s v="Clean Spaces"/>
    <s v="Nurture|Nurture|Nurture"/>
    <s v="BATH TOWEL"/>
    <s v="LCN73-0131"/>
    <s v="Natural"/>
    <s v="6-Piece"/>
    <x v="7"/>
    <n v="409"/>
    <n v="10561.68"/>
  </r>
  <r>
    <x v="7"/>
    <s v="Intelligent Design"/>
    <s v="Novelty|Novelty|Novelty"/>
    <s v="SHEET/SHEET SET"/>
    <s v="ID20-1441"/>
    <s v="Aqua Dogs"/>
    <s v="Queen"/>
    <x v="7"/>
    <n v="621"/>
    <n v="10555.59"/>
  </r>
  <r>
    <x v="1"/>
    <s v="Croscill Classics"/>
    <s v="Avignon|Avignon|Avignon"/>
    <s v="WINDOW PANEL"/>
    <s v="CCL40-0044"/>
    <s v="Champagne"/>
    <s v="52x84&quot;"/>
    <x v="11"/>
    <n v="369"/>
    <n v="10551.49"/>
  </r>
  <r>
    <x v="2"/>
    <s v="Madison Park"/>
    <s v="Serene|Belle|Monroe"/>
    <s v="COMFORTER (SET)"/>
    <s v="MP10-309"/>
    <s v="Red"/>
    <s v="Cal King"/>
    <x v="7"/>
    <n v="142"/>
    <n v="10549.38"/>
  </r>
  <r>
    <x v="7"/>
    <s v="Woolrich"/>
    <s v="Cotton Flannel|Cotton Flannel|Cotton Flannel"/>
    <s v="SHEET/SHEET SET"/>
    <s v="WR20-2038"/>
    <s v="Tan Dog"/>
    <s v="King"/>
    <x v="7"/>
    <n v="308"/>
    <n v="10546.18"/>
  </r>
  <r>
    <x v="1"/>
    <s v="Madison Park"/>
    <s v="Aubrey|Whitman|Charlotte"/>
    <s v="VALANCE"/>
    <s v="MP41-4991"/>
    <s v="Burgundy"/>
    <s v="50x18&quot;"/>
    <x v="7"/>
    <n v="786"/>
    <n v="10543.71"/>
  </r>
  <r>
    <x v="7"/>
    <s v="True North by Sleep Philosophy"/>
    <s v="Micro Fleece|Micro Fleece|Micro Fleece"/>
    <s v="SHEET/SHEET SET"/>
    <s v="TN20-0450"/>
    <s v="Navy"/>
    <s v="Full"/>
    <x v="7"/>
    <n v="378"/>
    <n v="10542.35"/>
  </r>
  <r>
    <x v="7"/>
    <s v="Beautyrest"/>
    <s v="600 Thread Count|600 Thread Count|600 Thread Count"/>
    <s v="SHEET/SHEET SET"/>
    <s v="BR20-1911"/>
    <s v="Khaki"/>
    <s v="Full"/>
    <x v="7"/>
    <n v="350"/>
    <n v="10536.18"/>
  </r>
  <r>
    <x v="8"/>
    <s v="Urban Habitat"/>
    <s v="Brooklyn|Maize|Kay"/>
    <s v="DUVET&amp;DUVET SET"/>
    <s v="UH12-2157"/>
    <s v="Blue"/>
    <s v="Full/Queen"/>
    <x v="7"/>
    <n v="161"/>
    <n v="10521.89"/>
  </r>
  <r>
    <x v="7"/>
    <s v="Intelligent Design"/>
    <s v="Cozy Soft|Cozy Soft|Cozy Soft"/>
    <s v="SHEET/SHEET SET"/>
    <s v="ID20-1553"/>
    <s v="Grey/Pink Cats"/>
    <s v="Twin XL"/>
    <x v="7"/>
    <n v="572"/>
    <n v="10517.17"/>
  </r>
  <r>
    <x v="4"/>
    <s v="Urban Habitat"/>
    <s v="Comfort Cool Jersey Knit|Comfort Cool Jersey Knit|Comfort Cool Jersey Knit"/>
    <s v="COMFORTER (SET)"/>
    <s v="UH10-2505"/>
    <s v="Navy"/>
    <s v="King/Cal K"/>
    <x v="7"/>
    <n v="321"/>
    <n v="10515.25"/>
  </r>
  <r>
    <x v="6"/>
    <s v="Madison Park"/>
    <s v="Tufted Pearl Channel|Tufted Pearl Channel|Tufted Pearl Channel"/>
    <s v="BATH RUG"/>
    <s v="MP72-8459"/>
    <s v="Black"/>
    <s v="24x58&quot;"/>
    <x v="7"/>
    <n v="307"/>
    <n v="10514.12"/>
  </r>
  <r>
    <x v="4"/>
    <s v="Sleep Philosophy"/>
    <s v="3&quot; Gel Memory Foam with Cooling Cover|3&quot;Gel Memory Foam with Cooling Cover|"/>
    <s v="MATT PAD/TOPPER"/>
    <s v="BASI16-0475"/>
    <s v="White"/>
    <s v="Twin"/>
    <x v="7"/>
    <n v="139"/>
    <n v="10511.8"/>
  </r>
  <r>
    <x v="7"/>
    <s v="True North by Sleep Philosophy"/>
    <s v="Cozy Cotton Flannel|Cozy Cotton Flannel|Cozy Cotton Flannel"/>
    <s v="SHEET/SHEET SET"/>
    <s v="TN20-0249"/>
    <s v="Blue Geo"/>
    <s v="King"/>
    <x v="7"/>
    <n v="343"/>
    <n v="10509.37"/>
  </r>
  <r>
    <x v="2"/>
    <s v="Comfort Spaces"/>
    <s v="Kienna|Kienna|Kienna"/>
    <s v="COVERLET&amp;BEDSPR"/>
    <s v="CS14-0749"/>
    <s v="Blush"/>
    <s v="Twin/Twin "/>
    <x v="6"/>
    <n v="524"/>
    <n v="10499.88"/>
  </r>
  <r>
    <x v="7"/>
    <s v="Madison Park"/>
    <s v="3M Microcell|3M Microcell|3M Microcell"/>
    <s v="SHEET/SHEET SET"/>
    <s v="MP20-2443"/>
    <s v="Grey"/>
    <s v="Twin XL"/>
    <x v="7"/>
    <n v="672"/>
    <n v="10490.21"/>
  </r>
  <r>
    <x v="8"/>
    <s v="Urban Habitat"/>
    <s v="Brooklyn|Maize|Kay"/>
    <s v="SHOWER CURTAIN"/>
    <s v="UH70-2242"/>
    <s v="Pink"/>
    <s v="70x72&quot;"/>
    <x v="7"/>
    <n v="474"/>
    <n v="10489.81"/>
  </r>
  <r>
    <x v="7"/>
    <s v="Woolrich"/>
    <s v="Cotton Flannel|Cotton Flannel|Cotton Flannel"/>
    <s v="SHEET/SHEET SET"/>
    <s v="WR20-3959"/>
    <s v="Black Pine Trees"/>
    <s v="Full"/>
    <x v="7"/>
    <n v="405"/>
    <n v="10488.22"/>
  </r>
  <r>
    <x v="8"/>
    <s v="Mi Zone"/>
    <s v="Primrose|Talia|Evie"/>
    <s v="DUVET&amp;DUVET SET"/>
    <s v="MZ12-0647"/>
    <s v="Purple Multi"/>
    <s v="Full/Queen"/>
    <x v="7"/>
    <n v="328"/>
    <n v="10484.66"/>
  </r>
  <r>
    <x v="2"/>
    <s v="Super Listing"/>
    <s v="Blake|Calvin|Owain/Erik"/>
    <s v="COMFORTER (SET)"/>
    <s v="AM10-0133"/>
    <s v="Black/Grey"/>
    <s v="King/Cal K"/>
    <x v="7"/>
    <n v="460"/>
    <n v="10483.23"/>
  </r>
  <r>
    <x v="7"/>
    <s v="Intelligent Design"/>
    <s v="Cozy Soft|Cozy Soft|Cozy Soft"/>
    <s v="SHEET/SHEET SET"/>
    <s v="ID20-1752"/>
    <s v="Pink/Grey Hedgehogs"/>
    <s v="Queen"/>
    <x v="7"/>
    <n v="425"/>
    <n v="10479.89"/>
  </r>
  <r>
    <x v="7"/>
    <s v="Madison Park"/>
    <s v="300 Thread Count Organic Cotton|300 Thread Count Organic Cotton|300 Thread"/>
    <s v="SHEET/SHEET SET"/>
    <s v="MP20-8250"/>
    <s v="Taupe"/>
    <s v="King"/>
    <x v="7"/>
    <n v="278"/>
    <n v="10471.73"/>
  </r>
  <r>
    <x v="1"/>
    <s v="Madison Park"/>
    <s v="Aubrey|Whitman|Charlotte"/>
    <s v="WINDOW PANEL"/>
    <s v="MP40-2679"/>
    <s v="Blue/Brown"/>
    <s v="50x108&quot;"/>
    <x v="8"/>
    <n v="245"/>
    <n v="10470.530000000001"/>
  </r>
  <r>
    <x v="1"/>
    <s v="Madison Park"/>
    <s v="Emilia|Natalie|Lillian"/>
    <s v="WINDOW PANEL"/>
    <s v="MP40-7405"/>
    <s v="Bronze"/>
    <s v="50x84&quot; Bla"/>
    <x v="7"/>
    <n v="369"/>
    <n v="10451.459999999999"/>
  </r>
  <r>
    <x v="1"/>
    <s v="Madison Park"/>
    <s v="Andora|Eliza|Aden"/>
    <s v="WINDOW PANEL"/>
    <s v="WIN40-098"/>
    <s v="Tan"/>
    <s v="50x84&quot;"/>
    <x v="7"/>
    <n v="606"/>
    <n v="10450.98"/>
  </r>
  <r>
    <x v="3"/>
    <s v="Madison Park"/>
    <s v="Zuri|Zuri|Zuri"/>
    <s v="THROW"/>
    <s v="MP50-8524"/>
    <s v="Snow Leopard"/>
    <s v="50x60&quot;"/>
    <x v="10"/>
    <n v="871"/>
    <n v="10444.49"/>
  </r>
  <r>
    <x v="11"/>
    <s v="Harbor House Blue"/>
    <s v="Livia|Livia|Livia"/>
    <s v="COMFORTER (SET)"/>
    <s v="HH10-1799"/>
    <s v="Multi"/>
    <s v="Full"/>
    <x v="8"/>
    <n v="108"/>
    <n v="10440.14"/>
  </r>
  <r>
    <x v="8"/>
    <s v="Urban Habitat"/>
    <s v="Brooklyn|Maize|Kay"/>
    <s v="DUVET&amp;DUVET SET"/>
    <s v="UH12-2156"/>
    <s v="Blue"/>
    <s v="Twin/Twin "/>
    <x v="7"/>
    <n v="216"/>
    <n v="10439.709999999999"/>
  </r>
  <r>
    <x v="4"/>
    <s v="True North by Sleep Philosophy"/>
    <s v="Heavy Warmth|Heavy Warmth|Heavy Warmth"/>
    <s v="COMFORTER (SET)"/>
    <s v="TN10-0539"/>
    <s v="Cream"/>
    <s v="Twin/Twin "/>
    <x v="7"/>
    <n v="260"/>
    <n v="10431.370000000001"/>
  </r>
  <r>
    <x v="7"/>
    <s v="Madison Park Essentials"/>
    <s v="Satin|Satin|Satin"/>
    <s v="PILLOWCASE"/>
    <s v="MPE21-1156"/>
    <s v="Lilac"/>
    <s v="Standard"/>
    <x v="7"/>
    <n v="1966"/>
    <n v="10431.280000000001"/>
  </r>
  <r>
    <x v="3"/>
    <s v="Serta"/>
    <s v="Mila AZ|Mila AZ|Mila AZ"/>
    <s v="ELECT BLANKET"/>
    <s v="ST54-0201"/>
    <s v="Midlight black"/>
    <s v="50x60&quot;"/>
    <x v="6"/>
    <n v="245"/>
    <n v="10425.950000000001"/>
  </r>
  <r>
    <x v="1"/>
    <s v="Madison Park"/>
    <s v="Eden|Laya|Zoe"/>
    <s v="WINDOW PANEL"/>
    <s v="MP40-3774"/>
    <s v="White"/>
    <s v="50x84&quot;"/>
    <x v="7"/>
    <n v="773"/>
    <n v="10415.129999999999"/>
  </r>
  <r>
    <x v="2"/>
    <s v="INK+IVY"/>
    <s v="Shay|Shay|Shay"/>
    <s v="DUVET&amp;DUVET SET"/>
    <s v="II12-1323"/>
    <s v="Sage"/>
    <s v="King/Cal K"/>
    <x v="7"/>
    <n v="165"/>
    <n v="10411.76"/>
  </r>
  <r>
    <x v="3"/>
    <s v="Madison Park"/>
    <s v="Rowan|Eden|Eden"/>
    <s v="THROW"/>
    <s v="MP50-8270"/>
    <s v="Red"/>
    <s v="50x60&quot;"/>
    <x v="7"/>
    <n v="391"/>
    <n v="10411.209999999999"/>
  </r>
  <r>
    <x v="7"/>
    <s v="Madison Park Essentials"/>
    <s v="Satin|Satin|Satin"/>
    <s v="SHEET/SHEET SET"/>
    <s v="MPE20-902"/>
    <s v="White"/>
    <s v="Cal King"/>
    <x v="7"/>
    <n v="426"/>
    <n v="10406.620000000001"/>
  </r>
  <r>
    <x v="1"/>
    <s v="Madison Park"/>
    <s v="Amherst|Eastridge|Salem"/>
    <s v="VALANCE"/>
    <s v="MP41-2227"/>
    <s v="Natural"/>
    <s v="50x18&quot;"/>
    <x v="7"/>
    <n v="1021"/>
    <n v="10404.84"/>
  </r>
  <r>
    <x v="7"/>
    <s v="Madison Park Essentials"/>
    <s v="Satin|Satin|Satin"/>
    <s v="SHEET/SHEET SET"/>
    <s v="MPE20-1124"/>
    <s v="Sage"/>
    <s v="Full"/>
    <x v="7"/>
    <n v="550"/>
    <n v="10402.84"/>
  </r>
  <r>
    <x v="8"/>
    <s v="Intelligent Design"/>
    <s v="Raina|Khloe|Arielle"/>
    <s v="COMFORTER (SET)"/>
    <s v="ID10-1507"/>
    <s v="Ivory/Gold"/>
    <s v="Twin/Twin "/>
    <x v="4"/>
    <n v="283"/>
    <n v="10400.66"/>
  </r>
  <r>
    <x v="1"/>
    <s v="Madison Park"/>
    <s v="Emilia|Natalie|Lillian"/>
    <s v="WINDOW PANEL"/>
    <s v="MP40-3558"/>
    <s v="White"/>
    <s v="50x120&quot;"/>
    <x v="8"/>
    <n v="448"/>
    <n v="10387.969999999999"/>
  </r>
  <r>
    <x v="6"/>
    <s v="Madison Park"/>
    <s v="Ariana Ombre Waffle|Ariana Ombre Waffle|Ariana Ombre Waffle"/>
    <s v="SHOWER CURTAIN"/>
    <s v="MP70-8588"/>
    <s v="Taupe"/>
    <s v="72x72&quot;"/>
    <x v="10"/>
    <n v="726"/>
    <n v="10384.27"/>
  </r>
  <r>
    <x v="7"/>
    <s v="Comfort Spaces"/>
    <s v="Cotton 144TC|Cotton 144TC|Cotton 144TC"/>
    <s v="SHEET/SHEET SET"/>
    <s v="CS20-1726"/>
    <s v="Pink"/>
    <s v="Full"/>
    <x v="6"/>
    <n v="525"/>
    <n v="10374"/>
  </r>
  <r>
    <x v="6"/>
    <s v="Madison Park"/>
    <s v="Amherst|Eastridge|Salem"/>
    <s v="BATH RUG"/>
    <s v="MP72-1541"/>
    <s v="Blue"/>
    <s v="27x45&quot;"/>
    <x v="7"/>
    <n v="476"/>
    <n v="10366.26"/>
  </r>
  <r>
    <x v="2"/>
    <s v="Super Listing"/>
    <s v="Porter|Evans|Walker"/>
    <s v="DUVET&amp;DUVET SET"/>
    <s v="AM12-0437"/>
    <s v="Navy"/>
    <s v="Cal King"/>
    <x v="1"/>
    <n v="397"/>
    <n v="10366.19"/>
  </r>
  <r>
    <x v="2"/>
    <s v="Madison Park"/>
    <s v="Quebec|Mansfield|Vancouver"/>
    <s v="COVERLET&amp;BEDSPR"/>
    <s v="MP13-6455"/>
    <s v="Dark Grey"/>
    <s v="Full"/>
    <x v="7"/>
    <n v="250"/>
    <n v="10365.790000000001"/>
  </r>
  <r>
    <x v="7"/>
    <s v="Madison Park Essentials"/>
    <s v="Printed Satin|Printed Satin|Printed Satin"/>
    <s v="SHEET/SHEET SET"/>
    <s v="MPE20-1027"/>
    <s v="Blue Marble"/>
    <s v="Queen"/>
    <x v="7"/>
    <n v="493"/>
    <n v="10364.719999999999"/>
  </r>
  <r>
    <x v="3"/>
    <s v="Serta"/>
    <s v="Dream Soft Heated|Dream Soft Heated|Dream Soft Heated"/>
    <s v="ELECT BLANKET"/>
    <s v="ST54-3590"/>
    <s v="Sage"/>
    <s v="King"/>
    <x v="10"/>
    <n v="123"/>
    <n v="10364"/>
  </r>
  <r>
    <x v="7"/>
    <s v="Comfort Spaces"/>
    <s v="Cotton Flannel 135GSM|Cotton Flannel 135GSM|Cotton Flannel 135GSM"/>
    <s v="SHEET/SHEET SET"/>
    <s v="CS20-0332"/>
    <s v="Geo Grey"/>
    <s v="King"/>
    <x v="6"/>
    <n v="386"/>
    <n v="10356.379999999999"/>
  </r>
  <r>
    <x v="3"/>
    <s v="Madison Park"/>
    <s v="Freshspun Basketweave|Freshspun Basketweave|Freshspun Basketweave"/>
    <s v="BLANKET"/>
    <s v="BL51N-0866"/>
    <s v="Grey"/>
    <s v="Twin"/>
    <x v="7"/>
    <n v="691"/>
    <n v="10355.76"/>
  </r>
  <r>
    <x v="1"/>
    <s v="Madison Park"/>
    <s v="Como|Leighton|Aberdeen"/>
    <s v="WINDOW PANEL"/>
    <s v="MP40-7437"/>
    <s v="Ivory"/>
    <s v="33x64&quot;"/>
    <x v="7"/>
    <n v="281"/>
    <n v="10341.34"/>
  </r>
  <r>
    <x v="7"/>
    <s v="True North by Sleep Philosophy"/>
    <s v="Micro Fleece|Micro Fleece|Micro Fleece"/>
    <s v="SHEET/SHEET SET"/>
    <s v="PC20-006"/>
    <s v="Green"/>
    <s v="Full"/>
    <x v="7"/>
    <n v="373"/>
    <n v="10339.780000000001"/>
  </r>
  <r>
    <x v="8"/>
    <s v="Intelligent Design"/>
    <s v="Loretta|Eleni|Blaire"/>
    <s v="COMFORTER (SET)"/>
    <s v="ID10-1375"/>
    <s v="Navy"/>
    <s v="Twin XL"/>
    <x v="8"/>
    <n v="292"/>
    <n v="10336.290000000001"/>
  </r>
  <r>
    <x v="3"/>
    <s v="Serta"/>
    <s v="Dream Soft Heated|Dream Soft Heated|Dream Soft Heated"/>
    <s v="ELECT BLANKET"/>
    <s v="ST54-3578"/>
    <s v="Navy"/>
    <s v="King"/>
    <x v="10"/>
    <n v="121"/>
    <n v="10334.4"/>
  </r>
  <r>
    <x v="7"/>
    <s v="Intelligent Design"/>
    <s v="Cotton Blend Jersey Knit|Cotton Blend Jersey Knit|Cotton Blend Jersey Knit"/>
    <s v="SHEET/SHEET SET"/>
    <s v="ID20-1249"/>
    <s v="Dark Grey"/>
    <s v="King"/>
    <x v="7"/>
    <n v="344"/>
    <n v="10331.129999999999"/>
  </r>
  <r>
    <x v="3"/>
    <s v="Beautyrest"/>
    <s v="Heated Berber Wrap|Heated Berber Wrap|Heated Berber Wrap"/>
    <s v="ELECT BLANKET"/>
    <s v="BR54-0825"/>
    <s v="Dusty Blue Lattice"/>
    <s v="50x64&quot;"/>
    <x v="6"/>
    <n v="302"/>
    <n v="10328.4"/>
  </r>
  <r>
    <x v="2"/>
    <s v="Madison Park"/>
    <s v="Cassandra|Gisele|Maddy"/>
    <s v="DUVET&amp;DUVET SET"/>
    <s v="MP12-7837"/>
    <s v="Blue"/>
    <s v="Full/Queen"/>
    <x v="7"/>
    <n v="294"/>
    <n v="10323.74"/>
  </r>
  <r>
    <x v="7"/>
    <s v="Comfort Spaces"/>
    <s v="Cotton Flannel 135GSM|Cotton Flannel 135GSM|Cotton Flannel 135GSM"/>
    <s v="SHEET/SHEET SET"/>
    <s v="CS20-0387"/>
    <s v="Solid Grey"/>
    <s v="King"/>
    <x v="6"/>
    <n v="386"/>
    <n v="10313.5"/>
  </r>
  <r>
    <x v="8"/>
    <s v="Intelligent Design"/>
    <s v="Felicia|Isabel|Alyssa"/>
    <s v="DUVET&amp;DUVET SET"/>
    <s v="ID12-1971"/>
    <s v="Blush"/>
    <s v="King/Cal K"/>
    <x v="4"/>
    <n v="265"/>
    <n v="10312.129999999999"/>
  </r>
  <r>
    <x v="2"/>
    <s v="Madison Park Essentials"/>
    <s v="Knowles|Glendale|Cabrillo"/>
    <s v="COMFORTER (SET)"/>
    <s v="MPE10-006"/>
    <s v="Grey"/>
    <s v="Full"/>
    <x v="7"/>
    <n v="176"/>
    <n v="10301.59"/>
  </r>
  <r>
    <x v="7"/>
    <s v="Woolrich"/>
    <s v="Cotton Flannel|Cotton Flannel|Cotton Flannel"/>
    <s v="SHEET/SHEET SET"/>
    <s v="WR20-4008"/>
    <s v="Grey Ski Jump"/>
    <s v="Twin"/>
    <x v="7"/>
    <n v="432"/>
    <n v="10291.5"/>
  </r>
  <r>
    <x v="7"/>
    <s v="Comfort Spaces"/>
    <s v="Cotton 144TC|Cotton 144TC|Cotton 144TC"/>
    <s v="SHEET/SHEET SET"/>
    <s v="CS20-1730"/>
    <s v="Sage Green"/>
    <s v="Twin"/>
    <x v="6"/>
    <n v="616"/>
    <n v="10287.200000000001"/>
  </r>
  <r>
    <x v="1"/>
    <s v="SunSmart"/>
    <s v="Mirage|Elysia|Azalea"/>
    <s v="WINDOW PANEL"/>
    <s v="SS40-0019"/>
    <s v="Charcoal"/>
    <s v="50x84&quot;"/>
    <x v="7"/>
    <n v="615"/>
    <n v="10285.700000000001"/>
  </r>
  <r>
    <x v="10"/>
    <s v="Hampton Hill"/>
    <s v="Elegenza|Elegenza|Elegenza"/>
    <s v="LGT-CHANDELIERS"/>
    <s v="MT150-0080"/>
    <s v="Antique Gold"/>
    <s v="See below"/>
    <x v="7"/>
    <n v="51"/>
    <n v="10270.56"/>
  </r>
  <r>
    <x v="7"/>
    <s v="Madison Park"/>
    <s v="1500 Thread Count|1500 Thread Count|1500 Thread Count"/>
    <s v="PILLOWCASE"/>
    <s v="MP21-4848"/>
    <s v="Ivory"/>
    <s v="Standard"/>
    <x v="7"/>
    <n v="942"/>
    <n v="10270.469999999999"/>
  </r>
  <r>
    <x v="1"/>
    <s v="SunSmart"/>
    <s v="Victorio|Alastair|Laurent"/>
    <s v="WINDOW PANEL"/>
    <s v="SS40-0092"/>
    <s v="Ivory"/>
    <s v="50x108&quot;"/>
    <x v="7"/>
    <n v="387"/>
    <n v="10259.4"/>
  </r>
  <r>
    <x v="7"/>
    <s v="True North by Sleep Philosophy"/>
    <s v="Cozy Cotton Flannel|Cozy Cotton Flannel|Cozy Cotton Flannel"/>
    <s v="SHEET/SHEET SET"/>
    <s v="TN20-0231"/>
    <s v="Pink French Bulldog"/>
    <s v="King"/>
    <x v="7"/>
    <n v="329"/>
    <n v="10251.64"/>
  </r>
  <r>
    <x v="1"/>
    <s v="Madison Park"/>
    <s v="Harper|Kaylee|Avery"/>
    <s v="WINDOW PANEL"/>
    <s v="MP40-4510"/>
    <s v="White"/>
    <s v="42x144&quot;"/>
    <x v="7"/>
    <n v="648"/>
    <n v="10247.65"/>
  </r>
  <r>
    <x v="11"/>
    <s v="Harbor House Blue"/>
    <s v="Kiawah Island|Kiawah Island|Kiawah Island"/>
    <s v="DUVET&amp;DUVET SET"/>
    <s v="HH12-1854"/>
    <s v="Blue"/>
    <s v="Full/Queen"/>
    <x v="7"/>
    <n v="128"/>
    <n v="10244.08"/>
  </r>
  <r>
    <x v="7"/>
    <s v="True North by Sleep Philosophy"/>
    <s v="Micro Fleece|Micro Fleece|Micro Fleece"/>
    <s v="SHEET/SHEET SET"/>
    <s v="SHET20-748"/>
    <s v="Ivory"/>
    <s v="Cal King"/>
    <x v="7"/>
    <n v="298"/>
    <n v="10236.379999999999"/>
  </r>
  <r>
    <x v="7"/>
    <s v="Intelligent Design"/>
    <s v="Cozy Soft|Cozy Soft|Cozy Soft"/>
    <s v="SHEET/SHEET SET"/>
    <s v="ID20-2447"/>
    <s v="White Holiday Trees"/>
    <s v="Twin XL"/>
    <x v="7"/>
    <n v="581"/>
    <n v="10222.26"/>
  </r>
  <r>
    <x v="7"/>
    <s v="True North by Sleep Philosophy"/>
    <s v="Cozy Cotton Flannel|Cozy Cotton Flannel|Cozy Cotton Flannel"/>
    <s v="SHEET/SHEET SET"/>
    <s v="TN20-0110"/>
    <s v="Grey Solid"/>
    <s v="Cal King"/>
    <x v="7"/>
    <n v="349"/>
    <n v="10216.83"/>
  </r>
  <r>
    <x v="3"/>
    <s v="Serta"/>
    <s v="Heated Faux Feathersoft|Heated Faux Feathersoft|Heated Faux Feathersoft"/>
    <s v="ELECT BLANKET"/>
    <s v="ST54-3597"/>
    <s v="Navy"/>
    <s v="Queen"/>
    <x v="12"/>
    <n v="109"/>
    <n v="10215.48"/>
  </r>
  <r>
    <x v="2"/>
    <s v="Madison Park"/>
    <s v="Mariposa|Stacia|Millie"/>
    <s v="COMFORTER (SET)"/>
    <s v="MP10-8464"/>
    <s v="Brown"/>
    <s v="Full/Queen"/>
    <x v="10"/>
    <n v="246"/>
    <n v="10202.31"/>
  </r>
  <r>
    <x v="3"/>
    <s v="Madison Park"/>
    <s v="Blair|Dakota|Dakota"/>
    <s v="COMFORTER (SET)"/>
    <s v="MP10-8212"/>
    <s v="Grey"/>
    <s v="King/Cal K"/>
    <x v="7"/>
    <n v="147"/>
    <n v="10197.950000000001"/>
  </r>
  <r>
    <x v="1"/>
    <s v="Madison Park"/>
    <s v="Rosette|Florah|Bloom"/>
    <s v="WINDOW PANEL"/>
    <s v="MP40-6830"/>
    <s v="Linen"/>
    <s v="50x84&quot;"/>
    <x v="7"/>
    <n v="648"/>
    <n v="10192.4"/>
  </r>
  <r>
    <x v="8"/>
    <s v="Mi Zone"/>
    <s v="Allison|Mackenzie|Kelly"/>
    <s v="COMFORTER (SET)"/>
    <s v="MZ10-074"/>
    <s v="Yellow"/>
    <s v="Twin/Twin "/>
    <x v="7"/>
    <n v="345"/>
    <n v="10186.540000000001"/>
  </r>
  <r>
    <x v="3"/>
    <s v="Serta"/>
    <s v="Corded Plush|Corded Plush|Corded Plush"/>
    <s v="ELECT BLANKET"/>
    <s v="ST54-0296"/>
    <s v="Brown"/>
    <s v="Queen"/>
    <x v="7"/>
    <n v="128"/>
    <n v="10183.73"/>
  </r>
  <r>
    <x v="1"/>
    <s v="Madison Park"/>
    <s v="Emilia|Natalie|Lillian"/>
    <s v="WINDOW PANEL"/>
    <s v="MP40-6321"/>
    <s v="Blush"/>
    <s v="50x84&quot;"/>
    <x v="7"/>
    <n v="565"/>
    <n v="10182.48"/>
  </r>
  <r>
    <x v="7"/>
    <s v="Super Listing"/>
    <s v="Cotton 144TC|Cotton 144TC|Cotton 144TC"/>
    <s v="SHEET/SHEET SET"/>
    <s v="AM20-0354"/>
    <s v="Light Blue"/>
    <s v="Queen"/>
    <x v="7"/>
    <n v="434"/>
    <n v="10163.92"/>
  </r>
  <r>
    <x v="7"/>
    <s v="Comfort Spaces"/>
    <s v="Microfiber 75GSM|Microfiber 75GSM|Microfiber 75GSM"/>
    <s v="SHEET/SHEET SET"/>
    <s v="CS20-0118"/>
    <s v="Aqua"/>
    <s v="Queen"/>
    <x v="6"/>
    <n v="656"/>
    <n v="10162.48"/>
  </r>
  <r>
    <x v="7"/>
    <s v="Intelligent Design"/>
    <s v="Cozy Soft|Cozy Soft|Cozy Soft"/>
    <s v="SHEET/SHEET SET"/>
    <s v="ID20-2045"/>
    <s v="Grey Sloths"/>
    <s v="Twin XL"/>
    <x v="7"/>
    <n v="571"/>
    <n v="10159.67"/>
  </r>
  <r>
    <x v="1"/>
    <s v="Madison Park"/>
    <s v="Emilia|Natalie|Lillian"/>
    <s v="VALANCE"/>
    <s v="MP41-4454"/>
    <s v="Champagne"/>
    <s v="50x26&quot;"/>
    <x v="7"/>
    <n v="679"/>
    <n v="10159.59"/>
  </r>
  <r>
    <x v="3"/>
    <s v="Madison Park Essentials"/>
    <s v="Parkston|Hartford|Hartford"/>
    <s v="COMFORTER (SET)"/>
    <s v="MPE10-950"/>
    <s v="Brown"/>
    <s v="King/Cal K"/>
    <x v="7"/>
    <n v="346"/>
    <n v="10156.43"/>
  </r>
  <r>
    <x v="3"/>
    <s v="Intelligent Design"/>
    <s v="Malea|Leena|Leena"/>
    <s v="COMFORTER (SET)"/>
    <s v="ID10-2440"/>
    <s v="Pink/White"/>
    <s v="Twin/Twin "/>
    <x v="7"/>
    <n v="336"/>
    <n v="10152.42"/>
  </r>
  <r>
    <x v="10"/>
    <s v="INK+IVY"/>
    <s v="Anzio|Anzio|Anzio"/>
    <s v="LGT-TABLE LAMPS"/>
    <s v="II153-0108"/>
    <s v="Cream"/>
    <s v="See below"/>
    <x v="11"/>
    <n v="204"/>
    <n v="10147.39"/>
  </r>
  <r>
    <x v="4"/>
    <s v="Sleep Philosophy"/>
    <s v="1.5&quot; Gel Memory Foam|1.5&quot; Gel Memory Foam|1.5&quot; Gel Memory Foam"/>
    <s v="MATT PAD/TOPPER"/>
    <s v="BASI16-0381"/>
    <s v="Blue"/>
    <s v="Twin"/>
    <x v="7"/>
    <n v="375"/>
    <n v="10136.200000000001"/>
  </r>
  <r>
    <x v="2"/>
    <s v="Madison Park"/>
    <s v="Dallas|Houston|Caldwell"/>
    <s v="COMFORTER (SET)"/>
    <s v="MP10-8473"/>
    <s v="Grey"/>
    <s v="King"/>
    <x v="10"/>
    <n v="125"/>
    <n v="10133.42"/>
  </r>
  <r>
    <x v="8"/>
    <s v="Urban Habitat"/>
    <s v="Brooklyn|Maize|Kay"/>
    <s v="DUVET&amp;DUVET SET"/>
    <s v="UH12-0207"/>
    <s v="Pink"/>
    <s v="Twin/Twin "/>
    <x v="7"/>
    <n v="217"/>
    <n v="10132.84"/>
  </r>
  <r>
    <x v="8"/>
    <s v="Urban Habitat"/>
    <s v="Brooklyn|Maize|Kay"/>
    <s v="SHOWER CURTAIN"/>
    <s v="UH70-2241"/>
    <s v="Ivory"/>
    <s v="70x72&quot;"/>
    <x v="7"/>
    <n v="461"/>
    <n v="10132.81"/>
  </r>
  <r>
    <x v="1"/>
    <s v="SunSmart"/>
    <s v="Mirage|Elysia|Azalea"/>
    <s v="WINDOW PANEL"/>
    <s v="SS40-0020"/>
    <s v="Charcoal"/>
    <s v="50x95&quot;"/>
    <x v="7"/>
    <n v="428"/>
    <n v="10121.780000000001"/>
  </r>
  <r>
    <x v="8"/>
    <s v="Urban Habitat"/>
    <s v="Brooklyn|Maize|Kay"/>
    <s v="COMFORTER (SET)"/>
    <s v="UH10-2263"/>
    <s v="Navy"/>
    <s v="King/Cal K"/>
    <x v="7"/>
    <n v="112"/>
    <n v="10115.6"/>
  </r>
  <r>
    <x v="2"/>
    <s v="Intelligent Design"/>
    <s v="Callie|Ensley|Kelsey"/>
    <s v="WINDOW PANEL"/>
    <s v="ID40-1772"/>
    <s v="Multi"/>
    <s v="50x84&quot;"/>
    <x v="7"/>
    <n v="474"/>
    <n v="10110.24"/>
  </r>
  <r>
    <x v="1"/>
    <s v="SunSmart"/>
    <s v="Bentley|Abel|Byron"/>
    <s v="WINDOW PANEL"/>
    <s v="SS40-0061"/>
    <s v="Ivory"/>
    <s v="50x108&quot;"/>
    <x v="8"/>
    <n v="474"/>
    <n v="10106.07"/>
  </r>
  <r>
    <x v="1"/>
    <s v="Madison Park"/>
    <s v="Kyler|Suvi|Juno"/>
    <s v="WINDOW PANEL"/>
    <s v="MP40-7970"/>
    <s v="White"/>
    <s v="31x64&quot;"/>
    <x v="11"/>
    <n v="266"/>
    <n v="10091.39"/>
  </r>
  <r>
    <x v="7"/>
    <s v="Intelligent Design"/>
    <s v="Cozy Soft|Cozy Soft|Cozy Soft"/>
    <s v="SHEET/SHEET SET"/>
    <s v="ID20-1537"/>
    <s v="Blue Stars"/>
    <s v="Twin XL"/>
    <x v="7"/>
    <n v="545"/>
    <n v="10085.790000000001"/>
  </r>
  <r>
    <x v="6"/>
    <s v="Madison Park Signature"/>
    <s v="Splendor|Splendor|Splendor"/>
    <s v="BATH RUG"/>
    <s v="MPS72-555"/>
    <s v="White"/>
    <s v="24x36&quot;"/>
    <x v="1"/>
    <n v="476"/>
    <n v="10080.459999999999"/>
  </r>
  <r>
    <x v="1"/>
    <s v="Madison Park"/>
    <s v="Aubrey|Whitman|Charlotte"/>
    <s v="WINDOW PANEL"/>
    <s v="MP40-2678"/>
    <s v="Black"/>
    <s v="50x108&quot;"/>
    <x v="7"/>
    <n v="293"/>
    <n v="10080.459999999999"/>
  </r>
  <r>
    <x v="7"/>
    <s v="True North by Sleep Philosophy"/>
    <s v="Soloft Plush|Soloft Plush|Soloft Plush"/>
    <s v="SHEET/SHEET SET"/>
    <s v="BL20-0445"/>
    <s v="Ivory"/>
    <s v="Twin"/>
    <x v="7"/>
    <n v="455"/>
    <n v="10077.14"/>
  </r>
  <r>
    <x v="7"/>
    <s v="Woolrich"/>
    <s v="Cotton Flannel|Cotton Flannel|Cotton Flannel"/>
    <s v="SHEET/SHEET SET"/>
    <s v="WR20-3989"/>
    <s v="Gray Deer Toile"/>
    <s v="Twin"/>
    <x v="7"/>
    <n v="442"/>
    <n v="10072.16"/>
  </r>
  <r>
    <x v="10"/>
    <s v="INK+IVY"/>
    <s v="Bryson|Bryson|Bryson"/>
    <s v="LGT-TABLE LAMPS"/>
    <s v="II153-0148"/>
    <s v="Gold"/>
    <s v="See below"/>
    <x v="11"/>
    <n v="188"/>
    <n v="10060.07"/>
  </r>
  <r>
    <x v="8"/>
    <s v="Intelligent Design"/>
    <s v="Felicia|Isabel|Alyssa"/>
    <s v="COMFORTER (SET)"/>
    <s v="ID10-1905"/>
    <s v="Teal"/>
    <s v="Twin/Twin "/>
    <x v="4"/>
    <n v="311"/>
    <n v="10057.469999999999"/>
  </r>
  <r>
    <x v="1"/>
    <s v="Madison Park"/>
    <s v="Harper|Kaylee|Avery"/>
    <s v="WINDOW PANEL"/>
    <s v="MP40-4525"/>
    <s v="Cream"/>
    <s v="42x84&quot;"/>
    <x v="8"/>
    <n v="513"/>
    <n v="10056.64"/>
  </r>
  <r>
    <x v="3"/>
    <s v="Madison Park"/>
    <s v="Arya|Nova|Alivia"/>
    <s v="COMFORTER (SET)"/>
    <s v="MP10-5060"/>
    <s v="Blush"/>
    <s v="Twin"/>
    <x v="7"/>
    <n v="273"/>
    <n v="10047.33"/>
  </r>
  <r>
    <x v="4"/>
    <s v="Sleep Philosophy"/>
    <s v="Year Round Warmth|Year Round Warmth|Year Round Warmth"/>
    <s v="COMFORTER (SET)"/>
    <s v="BASI10-0290"/>
    <s v="White"/>
    <s v="Twin"/>
    <x v="7"/>
    <n v="269"/>
    <n v="10044.56"/>
  </r>
  <r>
    <x v="3"/>
    <s v="Woolrich"/>
    <s v="Bloomington|Bloomington|Bloomington"/>
    <s v="THROW"/>
    <s v="WR50-3970"/>
    <s v="Tan"/>
    <s v="50x60&quot;"/>
    <x v="7"/>
    <n v="416"/>
    <n v="10038.42"/>
  </r>
  <r>
    <x v="3"/>
    <s v="True North by Sleep Philosophy"/>
    <s v="Microfleece|Microfleece|Microfleece"/>
    <s v="BLANKET"/>
    <s v="TN51-0556"/>
    <s v="Blue"/>
    <s v="King"/>
    <x v="7"/>
    <n v="604"/>
    <n v="10032.98"/>
  </r>
  <r>
    <x v="8"/>
    <s v="Comfort Spaces"/>
    <s v="Colin|Colin|Colin"/>
    <s v="COMFORTER (SET)"/>
    <s v="CS10-1621"/>
    <s v="Navy"/>
    <s v="Twin"/>
    <x v="12"/>
    <n v="277"/>
    <n v="10032.94"/>
  </r>
  <r>
    <x v="3"/>
    <s v="Serta"/>
    <s v="Dream Soft Heated|Dream Soft Heated|Dream Soft Heated"/>
    <s v="ELECT BLANKET"/>
    <s v="ST54-3589"/>
    <s v="Sage"/>
    <s v="Queen"/>
    <x v="10"/>
    <n v="134"/>
    <n v="10018.459999999999"/>
  </r>
  <r>
    <x v="2"/>
    <s v="Madison Park"/>
    <s v="Jolene|Rita|Honey"/>
    <s v="DUVET&amp;DUVET SET"/>
    <s v="MP12-8493"/>
    <s v="Dark Grey/Plum"/>
    <s v="King/Cal K"/>
    <x v="7"/>
    <n v="236"/>
    <n v="10012.620000000001"/>
  </r>
  <r>
    <x v="7"/>
    <s v="Madison Park"/>
    <s v="300 Thread Count Organic Cotton|300 Thread Count Organic Cotton|300 Thread"/>
    <s v="SHEET/SHEET SET"/>
    <s v="MP20-8254"/>
    <s v="Ivory"/>
    <s v="King"/>
    <x v="7"/>
    <n v="268"/>
    <n v="10007.76"/>
  </r>
  <r>
    <x v="2"/>
    <s v="INK+IVY"/>
    <s v="Kara|Kara|Kara"/>
    <s v="DUVET&amp;DUVET SET"/>
    <s v="II12-1272"/>
    <s v="Gray"/>
    <s v="Full/Queen"/>
    <x v="7"/>
    <n v="162"/>
    <n v="10002.07"/>
  </r>
  <r>
    <x v="3"/>
    <s v="Super Listing"/>
    <s v="Kyla|Yuna|Raya"/>
    <s v="COMFORTER (SET)"/>
    <s v="AM10-0262"/>
    <s v="Blue"/>
    <s v="Twin/Twin "/>
    <x v="7"/>
    <n v="403"/>
    <n v="9992.65"/>
  </r>
  <r>
    <x v="3"/>
    <s v="Madison Park"/>
    <s v="Zuri|Marselle|Marselle"/>
    <s v="NORMAL PILLOW"/>
    <s v="MP30-1914"/>
    <s v="Brown"/>
    <s v="20x20&quot;"/>
    <x v="7"/>
    <n v="693"/>
    <n v="9990.24"/>
  </r>
  <r>
    <x v="4"/>
    <s v="Madison Park"/>
    <s v="Haven Plush|Haven Plush|Haven Plush"/>
    <s v="MATT PAD/TOPPER"/>
    <s v="CO16-375"/>
    <s v="White"/>
    <s v="Cal King"/>
    <x v="2"/>
    <n v="319"/>
    <n v="9981.51"/>
  </r>
  <r>
    <x v="2"/>
    <s v="Super Listing"/>
    <s v="Camden|Reese|Leighton"/>
    <s v="COMFORTER (SET)"/>
    <s v="AM10-0064"/>
    <s v="Neutral"/>
    <s v="Twin/Twin "/>
    <x v="4"/>
    <n v="502"/>
    <n v="9979.7099999999991"/>
  </r>
  <r>
    <x v="6"/>
    <s v="Madison Park"/>
    <s v="Lasso|Copula|Braide"/>
    <s v="BATH RUG"/>
    <s v="MP72-5830"/>
    <s v="Charcoal"/>
    <s v="24x44&quot;"/>
    <x v="7"/>
    <n v="560"/>
    <n v="9966.06"/>
  </r>
  <r>
    <x v="1"/>
    <s v="Madison Park"/>
    <s v="Elena|Juline|Gail"/>
    <s v="VALANCE"/>
    <s v="MP41-4955"/>
    <s v="Bronze"/>
    <s v="38x46&quot;"/>
    <x v="7"/>
    <n v="775"/>
    <n v="9954.84"/>
  </r>
  <r>
    <x v="3"/>
    <s v="Serta"/>
    <s v="Corded Plush|Corded Plush|Corded Plush"/>
    <s v="ELECT BLANKET"/>
    <s v="ST54-0286"/>
    <s v="Grey"/>
    <s v="Twin"/>
    <x v="7"/>
    <n v="194"/>
    <n v="9953.77"/>
  </r>
  <r>
    <x v="7"/>
    <s v="Madison Park"/>
    <s v="3M Microcell|3M Microcell|3M Microcell"/>
    <s v="SHEET/SHEET SET"/>
    <s v="MP20-1193"/>
    <s v="Khaki"/>
    <s v="King"/>
    <x v="7"/>
    <n v="453"/>
    <n v="9945.42"/>
  </r>
  <r>
    <x v="3"/>
    <s v="Intelligent Design"/>
    <s v="Malea|Leena|Leena"/>
    <s v="COMFORTER (SET)"/>
    <s v="ID10-2442"/>
    <s v="Pink/White"/>
    <s v="King/Cal K"/>
    <x v="7"/>
    <n v="224"/>
    <n v="9941.92"/>
  </r>
  <r>
    <x v="9"/>
    <s v="Madison Park Signature"/>
    <s v="Turkish|Turkish|Turkish"/>
    <s v="BATH TOWEL"/>
    <s v="MPS73-533"/>
    <s v="Grey"/>
    <s v="35x70&quot; - 2"/>
    <x v="9"/>
    <n v="261"/>
    <n v="9935.8799999999992"/>
  </r>
  <r>
    <x v="1"/>
    <s v="Madison Park"/>
    <s v="Amherst|Eastridge|Salem"/>
    <s v="WINDOW PANEL"/>
    <s v="MP40-2224"/>
    <s v="Red"/>
    <s v="50x84&quot;"/>
    <x v="7"/>
    <n v="600"/>
    <n v="9921.31"/>
  </r>
  <r>
    <x v="10"/>
    <s v="INK+IVY"/>
    <s v="Glendale|Glendale|Glendale"/>
    <s v="LGT-TABLE LAMPS"/>
    <s v="MT153-0051"/>
    <s v="Grey"/>
    <s v="See below"/>
    <x v="7"/>
    <n v="217"/>
    <n v="9910.41"/>
  </r>
  <r>
    <x v="1"/>
    <s v="Madison Park"/>
    <s v="Harper|Kaylee|Avery"/>
    <s v="WINDOW PANEL"/>
    <s v="MP40-4501"/>
    <s v="Taupe"/>
    <s v="42x84&quot;"/>
    <x v="7"/>
    <n v="463"/>
    <n v="9893.2000000000007"/>
  </r>
  <r>
    <x v="7"/>
    <s v="Madison Park"/>
    <s v="Peached Percale|Peached Percale|Peached Percale"/>
    <s v="SHEET/SHEET SET"/>
    <s v="MP20-5390"/>
    <s v="Grey"/>
    <s v="Queen"/>
    <x v="7"/>
    <n v="303"/>
    <n v="9892.7999999999993"/>
  </r>
  <r>
    <x v="8"/>
    <s v="Urban Habitat"/>
    <s v="Adrian|Blaire|Maren"/>
    <s v="COMFORTER (SET)"/>
    <s v="UH10-2528"/>
    <s v="Gray"/>
    <s v="King/Cal K"/>
    <x v="10"/>
    <n v="192"/>
    <n v="9886.82"/>
  </r>
  <r>
    <x v="1"/>
    <s v="INK+IVY"/>
    <s v="Imani|Imani|Imani"/>
    <s v="WINDOW PANEL"/>
    <s v="II40-1344"/>
    <s v="White/Navy"/>
    <s v="50x108&quot;"/>
    <x v="10"/>
    <n v="292"/>
    <n v="9885.7800000000007"/>
  </r>
  <r>
    <x v="3"/>
    <s v="INK+IVY"/>
    <s v="Bree Knit|Bree Knit|Bree Knit"/>
    <s v="BLANKET"/>
    <s v="II51-1136"/>
    <s v="Grey"/>
    <s v="Full/Queen"/>
    <x v="7"/>
    <n v="249"/>
    <n v="9881.11"/>
  </r>
  <r>
    <x v="8"/>
    <s v="Intelligent Design"/>
    <s v="Cassie|Bridget|Rachel"/>
    <s v="DUVET&amp;DUVET SET"/>
    <s v="ID12-2359"/>
    <s v="Blush Multi"/>
    <s v="Full/Queen"/>
    <x v="7"/>
    <n v="262"/>
    <n v="9876.18"/>
  </r>
  <r>
    <x v="3"/>
    <s v="Serta"/>
    <s v="Freya AZ|Freya AZ|Freya AZ"/>
    <s v="ELECT BLANKET"/>
    <s v="ST54-0216"/>
    <s v="Smoke Grey"/>
    <s v="Queen"/>
    <x v="6"/>
    <n v="128"/>
    <n v="9875.2000000000007"/>
  </r>
  <r>
    <x v="5"/>
    <s v="Madison Park"/>
    <s v="Quad|Asher|Jade"/>
    <s v="DECO ACCENTS"/>
    <s v="MP167-0093"/>
    <s v="Black/Gold"/>
    <s v="See below"/>
    <x v="7"/>
    <n v="276"/>
    <n v="9869.07"/>
  </r>
  <r>
    <x v="3"/>
    <s v="Serta"/>
    <s v="Waterproof|Waterproof|Waterproof"/>
    <s v="ELEC MATT PAD"/>
    <s v="ST55-0114"/>
    <s v="White"/>
    <s v="Twin"/>
    <x v="7"/>
    <n v="201"/>
    <n v="9868.35"/>
  </r>
  <r>
    <x v="4"/>
    <s v="Madison Park"/>
    <s v="Quiet Nights|Ensure|Ensure"/>
    <s v="MATT PAD/TOPPER"/>
    <s v="BASI16-0032"/>
    <s v="White"/>
    <s v="Twin"/>
    <x v="7"/>
    <n v="544"/>
    <n v="9866.0300000000007"/>
  </r>
  <r>
    <x v="9"/>
    <s v="Super Listing"/>
    <s v="Premium Turkish Cotton|Premium Turkish Cotton|Premium Turkish Cotton"/>
    <s v="BATH TOWEL"/>
    <s v="AM73-0233"/>
    <s v="Seafoam"/>
    <s v="6-Piece"/>
    <x v="9"/>
    <n v="483"/>
    <n v="9862.9599999999991"/>
  </r>
  <r>
    <x v="4"/>
    <s v="Intelligent Design"/>
    <s v="Dream Puff|Dream Puff|Dream Puff"/>
    <s v="COMFORTER (SET)"/>
    <s v="ID10-2314"/>
    <s v="Grey"/>
    <s v="Full/Queen"/>
    <x v="10"/>
    <n v="231"/>
    <n v="9861.08"/>
  </r>
  <r>
    <x v="8"/>
    <s v="Urban Habitat"/>
    <s v="Dune|Toren|Ryland"/>
    <s v="COVERLET&amp;BEDSPR"/>
    <s v="UH13-2526"/>
    <s v="Natural"/>
    <s v="King/Cal K"/>
    <x v="10"/>
    <n v="229"/>
    <n v="9854.86"/>
  </r>
  <r>
    <x v="7"/>
    <s v="Comfort Spaces"/>
    <s v="Cotton 144TC|Cotton 144TC|Cotton 144TC"/>
    <s v="SHEET/SHEET SET"/>
    <s v="CS20-1724"/>
    <s v="Pink"/>
    <s v="Twin"/>
    <x v="6"/>
    <n v="590"/>
    <n v="9853"/>
  </r>
  <r>
    <x v="7"/>
    <s v="Beautyrest"/>
    <s v="600 Thread Count|600 Thread Count|600 Thread Count"/>
    <s v="SHEET/SHEET SET"/>
    <s v="BR20-1922"/>
    <s v="Teal"/>
    <s v="Cal King"/>
    <x v="7"/>
    <n v="275"/>
    <n v="9852.94"/>
  </r>
  <r>
    <x v="7"/>
    <s v="Beautyrest Platinum"/>
    <s v="400TC Liquid Cotton"/>
    <s v="SHEET/SHEET SET"/>
    <s v="BRP20-0080C"/>
    <s v="Tan"/>
    <s v="King"/>
    <x v="2"/>
    <n v="243"/>
    <n v="9841.5"/>
  </r>
  <r>
    <x v="11"/>
    <s v="Harbor House Blue"/>
    <s v="Maya Bay|Maya Bay|Maya Bay"/>
    <s v="DUVET&amp;DUVET SET"/>
    <s v="HH12-1226"/>
    <s v="White"/>
    <s v="Full/Queen"/>
    <x v="8"/>
    <n v="95"/>
    <n v="9824.09"/>
  </r>
  <r>
    <x v="7"/>
    <s v="Madison Park Essentials"/>
    <s v="Satin|Satin|Satin"/>
    <s v="SHEET/SHEET SET"/>
    <s v="MPE20-775"/>
    <s v="Blush"/>
    <s v="Cal King"/>
    <x v="7"/>
    <n v="453"/>
    <n v="9811.2000000000007"/>
  </r>
  <r>
    <x v="2"/>
    <s v="Madison Park"/>
    <s v="Neko|Penelope|Astrid"/>
    <s v="COMFORTER (SET)"/>
    <s v="MP10-8317"/>
    <s v="Lilac"/>
    <s v="King/Cal K"/>
    <x v="10"/>
    <n v="210"/>
    <n v="9810.77"/>
  </r>
  <r>
    <x v="7"/>
    <s v="Comfort Spaces"/>
    <s v="Cotton 144TC|Cotton 144TC|Cotton 144TC"/>
    <s v="SHEET/SHEET SET"/>
    <s v="CS20-0577"/>
    <s v="Diamond Grey"/>
    <s v="Twin XL"/>
    <x v="12"/>
    <n v="581"/>
    <n v="9810.23"/>
  </r>
  <r>
    <x v="7"/>
    <s v="Comfort Spaces"/>
    <s v="Microfiber Coolmax|Microfiber Coolmax|Microfiber Coolmax"/>
    <s v="SHEET/SHEET SET"/>
    <s v="CS20-1356"/>
    <s v="Teal"/>
    <s v="Full"/>
    <x v="6"/>
    <n v="561"/>
    <n v="9806.56"/>
  </r>
  <r>
    <x v="3"/>
    <s v="Serta"/>
    <s v="Fleece to Sherpa|Fleece to Sherpa|Fleece to Sherpa"/>
    <s v="ELECT BLANKET"/>
    <s v="ST54-0080"/>
    <s v="Ivory"/>
    <s v="50x60&quot;"/>
    <x v="7"/>
    <n v="303"/>
    <n v="9805.69"/>
  </r>
  <r>
    <x v="8"/>
    <s v="Urban Habitat"/>
    <s v="Brooklyn|Maize|Kay"/>
    <s v="COMFORTER (SET)"/>
    <s v="UH10-2161"/>
    <s v="Grey"/>
    <s v="King/Cal K"/>
    <x v="7"/>
    <n v="114"/>
    <n v="9804.85"/>
  </r>
  <r>
    <x v="3"/>
    <s v="INK+IVY"/>
    <s v="Bree Knit|Bree Knit|Bree Knit"/>
    <s v="BLANKET"/>
    <s v="II51-1310"/>
    <s v="Light Blue"/>
    <s v="King"/>
    <x v="7"/>
    <n v="213"/>
    <n v="9798.16"/>
  </r>
  <r>
    <x v="7"/>
    <s v="True North by Sleep Philosophy"/>
    <s v="Micro Fleece|Micro Fleece|Micro Fleece"/>
    <s v="SHEET/SHEET SET"/>
    <s v="PC20-124"/>
    <s v="Ivory"/>
    <s v="Twin"/>
    <x v="7"/>
    <n v="409"/>
    <n v="9792.8799999999992"/>
  </r>
  <r>
    <x v="8"/>
    <s v="Mi Zone"/>
    <s v="Rosalie|Jenna|Audrey"/>
    <s v="COMFORTER (SET)"/>
    <s v="MZ10-0653"/>
    <s v="Black/Gold"/>
    <s v="Full/Queen"/>
    <x v="7"/>
    <n v="225"/>
    <n v="9785.93"/>
  </r>
  <r>
    <x v="7"/>
    <s v="Comfort Spaces"/>
    <s v="Cotton 144TC|Cotton 144TC|Cotton 144TC"/>
    <s v="SHEET/SHEET SET"/>
    <s v="CS20-1649"/>
    <s v="Scales"/>
    <s v="Twin XL"/>
    <x v="6"/>
    <n v="597"/>
    <n v="9782.86"/>
  </r>
  <r>
    <x v="7"/>
    <s v="Woolrich"/>
    <s v="Cotton Flannel|Cotton Flannel|Cotton Flannel"/>
    <s v="SHEET/SHEET SET"/>
    <s v="WR20-3987"/>
    <s v="Green Trees &amp; Trucks"/>
    <s v="King"/>
    <x v="7"/>
    <n v="280"/>
    <n v="9776.4"/>
  </r>
  <r>
    <x v="4"/>
    <s v="Madison Park"/>
    <s v="Coleman|Campbell|Campbell"/>
    <s v="BLANKET"/>
    <s v="MP51-8138"/>
    <s v="Burgundy"/>
    <s v="Full/Queen"/>
    <x v="7"/>
    <n v="377"/>
    <n v="9771.41"/>
  </r>
  <r>
    <x v="9"/>
    <s v="Comfort Spaces"/>
    <s v="Zero Twist"/>
    <s v="BATH TOWEL"/>
    <s v="CS73-0799"/>
    <s v="Aqua"/>
    <s v="28x54&quot;"/>
    <x v="6"/>
    <n v="492"/>
    <n v="9765.16"/>
  </r>
  <r>
    <x v="1"/>
    <s v="Madison Park"/>
    <s v="Averil|Vina|Layla"/>
    <s v="WINDOW PANEL"/>
    <s v="MP40-3007"/>
    <s v="White"/>
    <s v="50x63&quot;"/>
    <x v="8"/>
    <n v="606"/>
    <n v="9761.73"/>
  </r>
  <r>
    <x v="2"/>
    <s v="Comfort Spaces"/>
    <s v="Vixie|Lacey|Lacey"/>
    <s v="COMFORTER (SET)"/>
    <s v="CS10-0096-1"/>
    <s v="Aqua/Light Gray"/>
    <s v="Full/Queen"/>
    <x v="6"/>
    <n v="406"/>
    <n v="9755.33"/>
  </r>
  <r>
    <x v="8"/>
    <s v="Mi Zone Kids"/>
    <s v="Alicia|Mia|Natalie"/>
    <s v="COMFORTER (SET)"/>
    <s v="MZK10-263"/>
    <s v="White"/>
    <s v="Twin"/>
    <x v="7"/>
    <n v="210"/>
    <n v="9752.9"/>
  </r>
  <r>
    <x v="3"/>
    <s v="Beautyrest"/>
    <s v="Bailey (Heated long fur)|Bailey (Heated long fur)|Bailey (Heated long fur)"/>
    <s v="ELECT BLANKET"/>
    <s v="BR54-0823"/>
    <s v="Grey"/>
    <s v="50x60&quot;"/>
    <x v="12"/>
    <n v="284"/>
    <n v="9745.2999999999993"/>
  </r>
  <r>
    <x v="6"/>
    <s v="Madison Park"/>
    <s v="Tufted Pearl Channel|Tufted Pearl Channel|Tufted Pearl Channel"/>
    <s v="BATH RUG"/>
    <s v="MP72-5112"/>
    <s v="Blush"/>
    <s v="21x34&quot;"/>
    <x v="7"/>
    <n v="477"/>
    <n v="9731.64"/>
  </r>
  <r>
    <x v="3"/>
    <s v="Serta"/>
    <s v="Freya AZ|Freya AZ|Freya AZ"/>
    <s v="ELECT BLANKET"/>
    <s v="ST54-0062"/>
    <s v="Creme White"/>
    <s v="Queen"/>
    <x v="6"/>
    <n v="131"/>
    <n v="9729.2000000000007"/>
  </r>
  <r>
    <x v="7"/>
    <s v="Intelligent Design"/>
    <s v="Cotton Blend Jersey Knit|Cotton Blend Jersey Knit|Cotton Blend Jersey Knit"/>
    <s v="SHEET/SHEET SET"/>
    <s v="ID20-2464"/>
    <s v="Blush"/>
    <s v="Queen"/>
    <x v="7"/>
    <n v="355"/>
    <n v="9700.1200000000008"/>
  </r>
  <r>
    <x v="1"/>
    <s v="Madison Park"/>
    <s v="Harper|Kaylee|Avery"/>
    <s v="WINDOW PANEL"/>
    <s v="MP40-4504"/>
    <s v="Grey"/>
    <s v="42x144&quot;"/>
    <x v="7"/>
    <n v="534"/>
    <n v="9687.24"/>
  </r>
  <r>
    <x v="7"/>
    <s v="Intelligent Design"/>
    <s v="Cozy Soft|Cozy Soft|Cozy Soft"/>
    <s v="SHEET/SHEET SET"/>
    <s v="ID20-1751"/>
    <s v="Pink/Grey Hedgehogs"/>
    <s v="Full"/>
    <x v="7"/>
    <n v="443"/>
    <n v="9685.31"/>
  </r>
  <r>
    <x v="2"/>
    <s v="510 Design"/>
    <s v="Tinsley|Irvine|Arlie"/>
    <s v="COMFORTER (SET)"/>
    <s v="5DS10-0055"/>
    <s v="Seafoam/Grey"/>
    <s v="Cal King"/>
    <x v="7"/>
    <n v="168"/>
    <n v="9680.83"/>
  </r>
  <r>
    <x v="2"/>
    <s v="INK+IVY"/>
    <s v="Nea|Nea|Nea"/>
    <s v="DUVET&amp;DUVET SET"/>
    <s v="II12-1132"/>
    <s v="Black/White"/>
    <s v="Full/Queen"/>
    <x v="7"/>
    <n v="187"/>
    <n v="9674.49"/>
  </r>
  <r>
    <x v="1"/>
    <s v="SunSmart"/>
    <s v="Blakesly|Kagen|Etro"/>
    <s v="WINDOW PANEL"/>
    <s v="SS40-0072"/>
    <s v="Taupe"/>
    <s v="50x84&quot;"/>
    <x v="7"/>
    <n v="550"/>
    <n v="9661.08"/>
  </r>
  <r>
    <x v="7"/>
    <s v="Madison Park"/>
    <s v="Peached Percale|Peached Percale|Peached Percale"/>
    <s v="SHEET/SHEET SET"/>
    <s v="MP20-5399"/>
    <s v="White"/>
    <s v="Twin"/>
    <x v="7"/>
    <n v="394"/>
    <n v="9657.8700000000008"/>
  </r>
  <r>
    <x v="2"/>
    <s v="Madison Park"/>
    <s v="Ridge|Pioneer|Warren"/>
    <s v="COVERLET&amp;BEDSPR"/>
    <s v="MP13-8388"/>
    <s v="Grey"/>
    <s v="Daybed"/>
    <x v="7"/>
    <n v="175"/>
    <n v="9641.2999999999993"/>
  </r>
  <r>
    <x v="7"/>
    <s v="Woolrich"/>
    <s v="Cotton Flannel|Cotton Flannel|Cotton Flannel"/>
    <s v="SHEET/SHEET SET"/>
    <s v="WR20-2048"/>
    <s v="Grey Plaid"/>
    <s v="Cal King"/>
    <x v="7"/>
    <n v="289"/>
    <n v="9624.5300000000007"/>
  </r>
  <r>
    <x v="8"/>
    <s v="Urban Habitat"/>
    <s v="Brooklyn|Maize|Kay"/>
    <s v="COVERLET&amp;BEDSPR"/>
    <s v="UH13-2207"/>
    <s v="Ivory"/>
    <s v="Daybed"/>
    <x v="7"/>
    <n v="161"/>
    <n v="9619.32"/>
  </r>
  <r>
    <x v="7"/>
    <s v="Beautyrest"/>
    <s v="Oversized Cotton Flannel|Oversized Cotton Flannel|Oversized Cotton Flannel"/>
    <s v="SHEET/SHEET SET"/>
    <s v="BR20-4679"/>
    <s v="Sage Winter Fauna"/>
    <s v="Cal King"/>
    <x v="7"/>
    <n v="289"/>
    <n v="9618.41"/>
  </r>
  <r>
    <x v="7"/>
    <s v="Comfort Spaces"/>
    <s v="Microfiber Coolmax|Microfiber Coolmax|Microfiber Coolmax"/>
    <s v="SHEET/SHEET SET"/>
    <s v="CS20-1481"/>
    <s v="Aqua"/>
    <s v="Queen"/>
    <x v="6"/>
    <n v="1002"/>
    <n v="9588.1200000000008"/>
  </r>
  <r>
    <x v="7"/>
    <s v="Comfort Spaces"/>
    <s v="Cotton 144TC|Cotton 144TC|Cotton 144TC"/>
    <s v="SHEET/SHEET SET"/>
    <s v="CS20-1718"/>
    <s v="Cream"/>
    <s v="Twin"/>
    <x v="6"/>
    <n v="574"/>
    <n v="9585.7999999999993"/>
  </r>
  <r>
    <x v="7"/>
    <s v="True North by Sleep Philosophy"/>
    <s v="Cozy Cotton Flannel|Cozy Cotton Flannel|Cozy Cotton Flannel"/>
    <s v="SHEET/SHEET SET"/>
    <s v="TN20-0511"/>
    <s v="Gray Skiers"/>
    <s v="Twin XL"/>
    <x v="7"/>
    <n v="512"/>
    <n v="9580.27"/>
  </r>
  <r>
    <x v="3"/>
    <s v="Madison Park"/>
    <s v="Carved Plush|Carved Plush|Carved Plush"/>
    <s v="BLANKET"/>
    <s v="MP51-8428"/>
    <s v="Blue"/>
    <s v="King"/>
    <x v="7"/>
    <n v="465"/>
    <n v="9578.94"/>
  </r>
  <r>
    <x v="1"/>
    <s v="Madison Park"/>
    <s v="Galen|Colm|Paxton"/>
    <s v="WINDOW PANEL"/>
    <s v="MP40-7867"/>
    <s v="Taupe"/>
    <s v="23x64&quot;"/>
    <x v="7"/>
    <n v="355"/>
    <n v="9572.86"/>
  </r>
  <r>
    <x v="3"/>
    <s v="Madison Park"/>
    <s v="Arctic|Polar|Polar"/>
    <s v="COMFORTER (SET)"/>
    <s v="BASI10-0253"/>
    <s v="Ivory"/>
    <s v="Twin"/>
    <x v="7"/>
    <n v="285"/>
    <n v="9557.09"/>
  </r>
  <r>
    <x v="6"/>
    <s v="Madison Park"/>
    <s v="Amherst|Eastridge|Salem"/>
    <s v="BATH RUG"/>
    <s v="MP72-6204"/>
    <s v="Navy"/>
    <s v="24x44&quot;"/>
    <x v="7"/>
    <n v="638"/>
    <n v="9530.7800000000007"/>
  </r>
  <r>
    <x v="2"/>
    <s v="Madison Park Essentials"/>
    <s v="Alice|Leena|Robin"/>
    <s v="COMFORTER (SET)"/>
    <s v="MPE10-1018"/>
    <s v="Mauve"/>
    <s v="Twin"/>
    <x v="7"/>
    <n v="313"/>
    <n v="9521.7199999999993"/>
  </r>
  <r>
    <x v="7"/>
    <s v="Woolrich"/>
    <s v="Cotton Flannel|Cotton Flannel|Cotton Flannel"/>
    <s v="SHEET/SHEET SET"/>
    <s v="WR20-4001"/>
    <s v="Red Plaid"/>
    <s v="Twin"/>
    <x v="7"/>
    <n v="398"/>
    <n v="9518.76"/>
  </r>
  <r>
    <x v="7"/>
    <s v="True North by Sleep Philosophy"/>
    <s v="Micro Fleece|Micro Fleece|Micro Fleece"/>
    <s v="SHEET/SHEET SET"/>
    <s v="TN20-0464"/>
    <s v="Black"/>
    <s v="King"/>
    <x v="7"/>
    <n v="275"/>
    <n v="9516.07"/>
  </r>
  <r>
    <x v="3"/>
    <s v="Serta"/>
    <s v="Heated Faux Feathersoft|Heated Faux Feathersoft|Heated Faux Feathersoft"/>
    <s v="ELECT BLANKET"/>
    <s v="ST54-3603"/>
    <s v="Ivory"/>
    <s v="Twin"/>
    <x v="12"/>
    <n v="163"/>
    <n v="9512.68"/>
  </r>
  <r>
    <x v="7"/>
    <s v="Intelligent Design"/>
    <s v="Cotton Blend Jersey Knit|Cotton Blend Jersey Knit|Cotton Blend Jersey Knit"/>
    <s v="SHEET/SHEET SET"/>
    <s v="ID20-2459"/>
    <s v="Cream"/>
    <s v="Queen"/>
    <x v="7"/>
    <n v="348"/>
    <n v="9506.5499999999993"/>
  </r>
  <r>
    <x v="2"/>
    <s v="Madison Park"/>
    <s v="Cassandra|Gisele|Maddy"/>
    <s v="DUVET&amp;DUVET SET"/>
    <s v="MP12-7838"/>
    <s v="Blue"/>
    <s v="King/Cal K"/>
    <x v="7"/>
    <n v="231"/>
    <n v="9500.77"/>
  </r>
  <r>
    <x v="7"/>
    <s v="Sleep Philosophy"/>
    <s v="Smart Cool Microfiber|Smart Cool Microfiber|Smart Cool Microfiber"/>
    <s v="SHEET/SHEET SET"/>
    <s v="SHET20-977"/>
    <s v="Ivory"/>
    <s v="Queen"/>
    <x v="7"/>
    <n v="463"/>
    <n v="9492.58"/>
  </r>
  <r>
    <x v="7"/>
    <s v="True North by Sleep Philosophy"/>
    <s v="Micro Fleece|Micro Fleece|Micro Fleece"/>
    <s v="SHEET/SHEET SET"/>
    <s v="TN20-0532"/>
    <s v="Grey Snowflake"/>
    <s v="Twin"/>
    <x v="7"/>
    <n v="363"/>
    <n v="9492.2800000000007"/>
  </r>
  <r>
    <x v="2"/>
    <s v="Madison Park"/>
    <s v="Bennett|Christian|William"/>
    <s v="COMFORTER (SET)"/>
    <s v="MP10-7394"/>
    <s v="Navy"/>
    <s v="Cal King"/>
    <x v="7"/>
    <n v="113"/>
    <n v="9480.4"/>
  </r>
  <r>
    <x v="3"/>
    <s v="Serta"/>
    <s v="Heated Faux Feathersoft|Heated Faux Feathersoft|Heated Faux Feathersoft"/>
    <s v="ELECT BLANKET"/>
    <s v="ST54-3610"/>
    <s v="Sage"/>
    <s v="King"/>
    <x v="12"/>
    <n v="91"/>
    <n v="9471.2800000000007"/>
  </r>
  <r>
    <x v="2"/>
    <s v="Super Listing"/>
    <s v="Gabby|Maddie|Julie/Libby"/>
    <s v="COMFORTER (SET)"/>
    <s v="AM10-0125"/>
    <s v="Plum/Grey"/>
    <s v="Twin/Twin "/>
    <x v="1"/>
    <n v="526"/>
    <n v="9461.24"/>
  </r>
  <r>
    <x v="7"/>
    <s v="True North by Sleep Philosophy"/>
    <s v="Micro Fleece|Micro Fleece|Micro Fleece"/>
    <s v="SHEET/SHEET SET"/>
    <s v="SHET20-796"/>
    <s v="Lavender"/>
    <s v="Twin XL"/>
    <x v="7"/>
    <n v="379"/>
    <n v="9456.4699999999993"/>
  </r>
  <r>
    <x v="2"/>
    <s v="INK+IVY"/>
    <s v="Alpine|Alpine|Alpine"/>
    <s v="DUVET&amp;DUVET SET"/>
    <s v="II12-554"/>
    <s v="Navy"/>
    <s v="Full/Queen"/>
    <x v="7"/>
    <n v="191"/>
    <n v="9424.2800000000007"/>
  </r>
  <r>
    <x v="2"/>
    <s v="Madison Park Essentials"/>
    <s v="Saben|Barret|Seth"/>
    <s v="COMFORTER (SET)"/>
    <s v="MPE10-164"/>
    <s v="Taupe"/>
    <s v="Full"/>
    <x v="4"/>
    <n v="142"/>
    <n v="9420.6"/>
  </r>
  <r>
    <x v="7"/>
    <s v="Comfort Spaces"/>
    <s v="Cotton 144TC|Cotton 144TC|Cotton 144TC"/>
    <s v="SHEET/SHEET SET"/>
    <s v="CS20-1727"/>
    <s v="Pink"/>
    <s v="Queen"/>
    <x v="6"/>
    <n v="423"/>
    <n v="9420.2099999999991"/>
  </r>
  <r>
    <x v="7"/>
    <s v="Comfort Spaces"/>
    <s v="Cotton Flannel 135GSM|Cotton Flannel 135GSM|Cotton Flannel 135GSM"/>
    <s v="SHEET/SHEET SET"/>
    <s v="CS20-1083"/>
    <s v="Scottish Plaid Green"/>
    <s v="King"/>
    <x v="6"/>
    <n v="305"/>
    <n v="9409.25"/>
  </r>
  <r>
    <x v="8"/>
    <s v="Urban Habitat"/>
    <s v="Brooklyn|Maize|Kay"/>
    <s v="DUVET&amp;DUVET SET"/>
    <s v="UH12-0201"/>
    <s v="Ivory"/>
    <s v="Twin/Twin "/>
    <x v="7"/>
    <n v="203"/>
    <n v="9401.39"/>
  </r>
  <r>
    <x v="7"/>
    <s v="Woolrich"/>
    <s v="Cotton Flannel|Cotton Flannel|Cotton Flannel"/>
    <s v="SHEET/SHEET SET"/>
    <s v="WR20-2070"/>
    <s v="Tan Dog"/>
    <s v="Full"/>
    <x v="7"/>
    <n v="367"/>
    <n v="9399.2199999999993"/>
  </r>
  <r>
    <x v="8"/>
    <s v="Urban Habitat"/>
    <s v="Mercer|Camden|Ronan"/>
    <s v="COVERLET&amp;BEDSPR"/>
    <s v="UH13-2322"/>
    <s v="Ivory"/>
    <s v="King/Cal K"/>
    <x v="7"/>
    <n v="108"/>
    <n v="9393.15"/>
  </r>
  <r>
    <x v="8"/>
    <s v="Urban Habitat"/>
    <s v="Brooklyn|Maize|Kay"/>
    <s v="COMFORTER (SET)"/>
    <s v="UH10-2261"/>
    <s v="Navy"/>
    <s v="Twin/Twin "/>
    <x v="7"/>
    <n v="166"/>
    <n v="9391.99"/>
  </r>
  <r>
    <x v="2"/>
    <s v="Madison Park"/>
    <s v="Laurel|Vivian|Piedmont"/>
    <s v="COMFORTER (SET)"/>
    <s v="MP10-660"/>
    <s v="Ivory"/>
    <s v="Full"/>
    <x v="7"/>
    <n v="172"/>
    <n v="9380.32"/>
  </r>
  <r>
    <x v="8"/>
    <s v="Intelligent Design"/>
    <s v="Stella|Luna|Zuri"/>
    <s v="COMFORTER (SET)"/>
    <s v="ID10-2125"/>
    <s v="Navy"/>
    <s v="Twin/Twin "/>
    <x v="7"/>
    <n v="282"/>
    <n v="9379.94"/>
  </r>
  <r>
    <x v="2"/>
    <s v="Madison Park"/>
    <s v="Quebec|Mansfield|Vancouver"/>
    <s v="COVERLET&amp;BEDSPR"/>
    <s v="MP13-1387"/>
    <s v="White"/>
    <s v="Twin/Twin "/>
    <x v="4"/>
    <n v="317"/>
    <n v="9376.06"/>
  </r>
  <r>
    <x v="7"/>
    <s v="Intelligent Design"/>
    <s v="Microfiber|Microfiber|Microfiber"/>
    <s v="SHEET/SHEET SET"/>
    <s v="ID20-144"/>
    <s v="White"/>
    <s v="Full"/>
    <x v="7"/>
    <n v="669"/>
    <n v="9367.5499999999993"/>
  </r>
  <r>
    <x v="2"/>
    <s v="Hampton Hill"/>
    <s v="Velvet Touch|Velvet Touch"/>
    <s v="COVERLET&amp;BEDSPR"/>
    <s v="FB13-1027"/>
    <s v="Linen"/>
    <s v="Queen"/>
    <x v="7"/>
    <n v="117"/>
    <n v="9359.76"/>
  </r>
  <r>
    <x v="1"/>
    <s v="Madison Park"/>
    <s v="Andora|Eliza|Aden"/>
    <s v="WINDOW PANEL"/>
    <s v="MP40-1296"/>
    <s v="Grey"/>
    <s v="50x84&quot;"/>
    <x v="7"/>
    <n v="410"/>
    <n v="9358.11"/>
  </r>
  <r>
    <x v="2"/>
    <s v="Super Listing"/>
    <s v="Porter|Evans|Walker"/>
    <s v="DUVET&amp;DUVET SET"/>
    <s v="AM12-0423"/>
    <s v="Grey"/>
    <s v="Cal King"/>
    <x v="1"/>
    <n v="360"/>
    <n v="9353.7099999999991"/>
  </r>
  <r>
    <x v="2"/>
    <s v="Madison Park Essentials"/>
    <s v="Saben|Barret|Seth"/>
    <s v="COVERLET&amp;BEDSPR"/>
    <s v="MPE13-808"/>
    <s v="Aqua"/>
    <s v="Cal King"/>
    <x v="7"/>
    <n v="137"/>
    <n v="9352.61"/>
  </r>
  <r>
    <x v="10"/>
    <s v="Hampton Hill"/>
    <s v="Mystique|Mystique|Mystique"/>
    <s v="LGT-TABLE LAMPS"/>
    <s v="MT153-0077"/>
    <s v="Blue"/>
    <s v="See below"/>
    <x v="11"/>
    <n v="129"/>
    <n v="9350.7999999999993"/>
  </r>
  <r>
    <x v="7"/>
    <s v="Woolrich"/>
    <s v="Cotton Flannel|Cotton Flannel|Cotton Flannel"/>
    <s v="SHEET/SHEET SET"/>
    <s v="WR20-3953"/>
    <s v="Green Tree Trip"/>
    <s v="Twin"/>
    <x v="7"/>
    <n v="403"/>
    <n v="9349.92"/>
  </r>
  <r>
    <x v="1"/>
    <s v="SunSmart"/>
    <s v="Bentley|Abel|Byron"/>
    <s v="WINDOW PANEL"/>
    <s v="SS40-0063"/>
    <s v="Charcoal"/>
    <s v="50x95&quot;"/>
    <x v="7"/>
    <n v="387"/>
    <n v="9344.64"/>
  </r>
  <r>
    <x v="7"/>
    <s v="True North by Sleep Philosophy"/>
    <s v="Micro Fleece|Micro Fleece|Micro Fleece"/>
    <s v="SHEET/SHEET SET"/>
    <s v="SHET20-738"/>
    <s v="Brown"/>
    <s v="Cal King"/>
    <x v="7"/>
    <n v="271"/>
    <n v="9341.26"/>
  </r>
  <r>
    <x v="7"/>
    <s v="Comfort Spaces"/>
    <s v="Cotton Flannel 135GSM|Cotton Flannel 135GSM|Cotton Flannel 135GSM"/>
    <s v="SHEET/SHEET SET"/>
    <s v="CS20-1598"/>
    <s v="Scottish Plaid Red"/>
    <s v="Cal King"/>
    <x v="6"/>
    <n v="289"/>
    <n v="9334.7000000000007"/>
  </r>
  <r>
    <x v="6"/>
    <s v="Madison Park"/>
    <s v="Bittman|Renu|Arlo"/>
    <s v="BATH RUG"/>
    <s v="MP72-5665"/>
    <s v="Grey"/>
    <s v="21x34&quot;"/>
    <x v="7"/>
    <n v="567"/>
    <n v="9333.68"/>
  </r>
  <r>
    <x v="7"/>
    <s v="Madison Park"/>
    <s v="600 Thread Count|600 Thread Count|600 Thread Count"/>
    <s v="SHEET/SHEET SET"/>
    <s v="MP20-7997"/>
    <s v="Sand"/>
    <s v="Cal King"/>
    <x v="7"/>
    <n v="131"/>
    <n v="9332.3799999999992"/>
  </r>
  <r>
    <x v="5"/>
    <s v="Madison Park"/>
    <s v="Leah|Leah |Leah"/>
    <s v="AWD"/>
    <s v="MP95B-0273"/>
    <s v="Natural/White"/>
    <s v="See below"/>
    <x v="11"/>
    <n v="220"/>
    <n v="9329.9699999999993"/>
  </r>
  <r>
    <x v="7"/>
    <s v="Comfort Spaces"/>
    <s v="Microfiber Coolmax|Microfiber Coolmax|Microfiber Coolmax"/>
    <s v="SHEET/SHEET SET"/>
    <s v="CS20-0446"/>
    <s v="Light Grey"/>
    <s v="Twin XL"/>
    <x v="6"/>
    <n v="575"/>
    <n v="9326.5"/>
  </r>
  <r>
    <x v="7"/>
    <s v="Comfort Spaces"/>
    <s v="Cotton 144TC|Cotton 144TC|Cotton 144TC"/>
    <s v="SHEET/SHEET SET"/>
    <s v="CS20-1749"/>
    <s v="Adelia Gray"/>
    <s v="King Extra"/>
    <x v="15"/>
    <n v="328"/>
    <n v="9315.2000000000007"/>
  </r>
  <r>
    <x v="7"/>
    <s v="Madison Park Essentials"/>
    <s v="Printed Satin|Printed Satin|Printed Satin"/>
    <s v="PILLOWCASE"/>
    <s v="MPE21-1004"/>
    <s v="Gray Leopard"/>
    <s v="Standard"/>
    <x v="7"/>
    <n v="1442"/>
    <n v="9313.2000000000007"/>
  </r>
  <r>
    <x v="8"/>
    <s v="Intelligent Design"/>
    <s v="Dorsey|Renee|Hannah"/>
    <s v="COMFORTER (SET)"/>
    <s v="ID10-1590"/>
    <s v="Black/White"/>
    <s v="Twin/Twin "/>
    <x v="8"/>
    <n v="276"/>
    <n v="9304.2199999999993"/>
  </r>
  <r>
    <x v="7"/>
    <s v="Madison Park"/>
    <s v="1500 Thread Count|1500 Thread Count|1500 Thread Count"/>
    <s v="PILLOWCASE"/>
    <s v="MP21-4854"/>
    <s v="Grey"/>
    <s v="King"/>
    <x v="7"/>
    <n v="685"/>
    <n v="9303.1299999999992"/>
  </r>
  <r>
    <x v="3"/>
    <s v="True North by Sleep Philosophy"/>
    <s v="Microfleece|Microfleece|Microfleece"/>
    <s v="BLANKET"/>
    <s v="TN51-0550"/>
    <s v="Grey"/>
    <s v="King"/>
    <x v="7"/>
    <n v="561"/>
    <n v="9302.83"/>
  </r>
  <r>
    <x v="2"/>
    <s v="Madison Park Essentials"/>
    <s v="Alice|Leena|Robin"/>
    <s v="COMFORTER (SET)"/>
    <s v="MPE10-1022"/>
    <s v="Mauve"/>
    <s v="Cal King"/>
    <x v="7"/>
    <n v="230"/>
    <n v="9292.84"/>
  </r>
  <r>
    <x v="1"/>
    <s v="SunSmart"/>
    <s v="Maya|Arlie|Rune"/>
    <s v="WINDOW PANEL"/>
    <s v="SS40-0036"/>
    <s v="Dusty Seafoam"/>
    <s v="50x84&quot;"/>
    <x v="7"/>
    <n v="548"/>
    <n v="9284.81"/>
  </r>
  <r>
    <x v="7"/>
    <s v="Beautyrest"/>
    <s v="600 Thread Count|600 Thread Count|600 Thread Count"/>
    <s v="SHEET/SHEET SET"/>
    <s v="BR20-1919"/>
    <s v="Teal"/>
    <s v="Full"/>
    <x v="7"/>
    <n v="306"/>
    <n v="9280.39"/>
  </r>
  <r>
    <x v="3"/>
    <s v="Comfort Spaces"/>
    <s v="Ruched Throw Set|Ruched Throw Set|Ruched Throw Set"/>
    <s v="THROW"/>
    <s v="CS50-1611"/>
    <s v="Tan Tie Dye"/>
    <s v="50x60&quot;"/>
    <x v="12"/>
    <n v="350"/>
    <n v="9275"/>
  </r>
  <r>
    <x v="7"/>
    <s v="Intelligent Design"/>
    <s v="Cozy Soft|Cozy Soft|Cozy Soft"/>
    <s v="SHEET/SHEET SET"/>
    <s v="ID20-1557"/>
    <s v="Grey/Pink Dots"/>
    <s v="Twin XL"/>
    <x v="7"/>
    <n v="515"/>
    <n v="9269.34"/>
  </r>
  <r>
    <x v="1"/>
    <s v="Madison Park"/>
    <s v="Emilia|Natalie|Lillian"/>
    <s v="WINDOW PANEL"/>
    <s v="MP40-1300"/>
    <s v="Pewter"/>
    <s v="50x95&quot;"/>
    <x v="7"/>
    <n v="575"/>
    <n v="9267.19"/>
  </r>
  <r>
    <x v="1"/>
    <s v="SunSmart"/>
    <s v="Julie|April|Lila"/>
    <s v="WINDOW PANEL"/>
    <s v="SS40-0023"/>
    <s v="Yellow"/>
    <s v="50x95&quot;"/>
    <x v="7"/>
    <n v="347"/>
    <n v="9260.39"/>
  </r>
  <r>
    <x v="7"/>
    <s v="True North by Sleep Philosophy"/>
    <s v="Micro Fleece|Micro Fleece|Micro Fleece"/>
    <s v="SHEET/SHEET SET"/>
    <s v="PC20-002"/>
    <s v="Khaki"/>
    <s v="Full"/>
    <x v="7"/>
    <n v="331"/>
    <n v="9251.59"/>
  </r>
  <r>
    <x v="7"/>
    <s v="True North by Sleep Philosophy"/>
    <s v="Cozy Cotton Flannel|Cozy Cotton Flannel|Cozy Cotton Flannel"/>
    <s v="SHEET/SHEET SET"/>
    <s v="TN20-0510"/>
    <s v="Gray Skiers"/>
    <s v="Twin"/>
    <x v="7"/>
    <n v="541"/>
    <n v="9250.82"/>
  </r>
  <r>
    <x v="3"/>
    <s v="Madison Park"/>
    <s v="Liquid Cotton|Liquid Cotton|Liquid Cotton"/>
    <s v="BLANKET"/>
    <s v="BL51N-0678"/>
    <s v="Grey"/>
    <s v="Twin"/>
    <x v="7"/>
    <n v="447"/>
    <n v="9249.4599999999991"/>
  </r>
  <r>
    <x v="1"/>
    <s v="SunSmart"/>
    <s v="Bentley|Abel|Byron"/>
    <s v="WINDOW PANEL"/>
    <s v="SS40-0146"/>
    <s v="Navy"/>
    <s v="50x95&quot;"/>
    <x v="7"/>
    <n v="383"/>
    <n v="9244.09"/>
  </r>
  <r>
    <x v="1"/>
    <s v="SunSmart"/>
    <s v="Blakesly|Kagen|Etro"/>
    <s v="WINDOW PANEL"/>
    <s v="SS40-0067"/>
    <s v="Grey"/>
    <s v="50x95&quot;"/>
    <x v="8"/>
    <n v="457"/>
    <n v="9244.0499999999993"/>
  </r>
  <r>
    <x v="2"/>
    <s v="Madison Park"/>
    <s v="Lori|Monroe|Tessa"/>
    <s v="COMFORTER (SET)"/>
    <s v="MP10-8435"/>
    <s v="Teal/Silver"/>
    <s v="Full/Queen"/>
    <x v="10"/>
    <n v="197"/>
    <n v="9239.7900000000009"/>
  </r>
  <r>
    <x v="1"/>
    <s v="Madison Park"/>
    <s v="Andora|Eliza|Aden"/>
    <s v="WINDOW PANEL"/>
    <s v="MP40-1297"/>
    <s v="Blue"/>
    <s v="50x95&quot;"/>
    <x v="7"/>
    <n v="417"/>
    <n v="9235.8799999999992"/>
  </r>
  <r>
    <x v="2"/>
    <s v="N Natori"/>
    <s v="Cherry Blossom"/>
    <s v="DUVET&amp;DUVET SET"/>
    <s v="NS12-2005"/>
    <s v="Multi"/>
    <s v="Queen"/>
    <x v="7"/>
    <n v="117"/>
    <n v="9234.9599999999991"/>
  </r>
  <r>
    <x v="2"/>
    <s v="Woolrich"/>
    <s v="Woodshed AZ|Woodshed AZ|Woodshed AZ"/>
    <s v="COVERLET&amp;BEDSPR"/>
    <s v="WR14-3870"/>
    <s v="Brown"/>
    <s v="King/Cal K"/>
    <x v="6"/>
    <n v="159"/>
    <n v="9220.41"/>
  </r>
  <r>
    <x v="2"/>
    <s v="Super Listing"/>
    <s v="Mina|Hanna|Aera"/>
    <s v="QUILT"/>
    <s v="AM14-0373"/>
    <s v="Neutral"/>
    <s v="King/Cal K"/>
    <x v="10"/>
    <n v="272"/>
    <n v="9205.94"/>
  </r>
  <r>
    <x v="7"/>
    <s v="Woolrich"/>
    <s v="Cotton Flannel|Cotton Flannel|Cotton Flannel"/>
    <s v="SHEET/SHEET SET"/>
    <s v="WR20-3998"/>
    <s v="Tan Plaid"/>
    <s v="Cal King"/>
    <x v="7"/>
    <n v="265"/>
    <n v="9184.35"/>
  </r>
  <r>
    <x v="6"/>
    <s v="Madison Park"/>
    <s v="Spa Cotton|Spa Cotton|Spa Cotton"/>
    <s v="BATH RUG"/>
    <s v="MP72-1544"/>
    <s v="Aqua"/>
    <s v="27x45&quot;"/>
    <x v="7"/>
    <n v="430"/>
    <n v="9180.7000000000007"/>
  </r>
  <r>
    <x v="7"/>
    <s v="Comfort Spaces"/>
    <s v="Cotton 144TC|Cotton 144TC|Cotton 144TC"/>
    <s v="SHEET/SHEET SET"/>
    <s v="CS20-1720"/>
    <s v="Cream"/>
    <s v="Full"/>
    <x v="6"/>
    <n v="464"/>
    <n v="9168.64"/>
  </r>
  <r>
    <x v="2"/>
    <s v="Madison Park"/>
    <s v="Lola|Brianna|Victoria"/>
    <s v="COMFORTER (SET)"/>
    <s v="MP10-436"/>
    <s v="Taupe Grey/Purple"/>
    <s v="Twin/Twin "/>
    <x v="8"/>
    <n v="165"/>
    <n v="9166.67"/>
  </r>
  <r>
    <x v="6"/>
    <s v="Madison Park"/>
    <s v="Amherst|Eastridge|Salem"/>
    <s v="BATH RUG"/>
    <s v="MP72-1558"/>
    <s v="Black"/>
    <s v="24x44&quot;"/>
    <x v="7"/>
    <n v="622"/>
    <n v="9163.98"/>
  </r>
  <r>
    <x v="2"/>
    <s v="510 Design"/>
    <s v="Otto|Nash|Trace"/>
    <s v="COVERLET&amp;BEDSPR"/>
    <s v="5DS13-0032"/>
    <s v="Khaki"/>
    <s v="Full/Queen"/>
    <x v="7"/>
    <n v="390"/>
    <n v="9163.6299999999992"/>
  </r>
  <r>
    <x v="1"/>
    <s v="INK+IVY"/>
    <s v="Imani|Imani|Imani"/>
    <s v="WINDOW PANEL"/>
    <s v="II40-1351"/>
    <s v="Green"/>
    <s v="50x95&quot;"/>
    <x v="10"/>
    <n v="285"/>
    <n v="9157.9500000000007"/>
  </r>
  <r>
    <x v="2"/>
    <s v="Comfort Spaces"/>
    <s v="Gloria"/>
    <s v="COVERLET&amp;BEDSPR"/>
    <s v="CS14-1305"/>
    <s v="Aqua"/>
    <s v="King"/>
    <x v="3"/>
    <n v="351"/>
    <n v="9157.59"/>
  </r>
  <r>
    <x v="3"/>
    <s v="Serta"/>
    <s v="Ribbed Plush|Ribbed Plush|Ribbed Plush"/>
    <s v="ELECT BLANKET"/>
    <s v="ST54-0313"/>
    <s v="Chestnut Brown"/>
    <s v="King"/>
    <x v="6"/>
    <n v="107"/>
    <n v="9148.5"/>
  </r>
  <r>
    <x v="3"/>
    <s v="Madison Park"/>
    <s v="Hollis|Asher|Asher"/>
    <s v="COMFORTER (SET)"/>
    <s v="MP10-8265"/>
    <s v="Grey Stripe"/>
    <s v="Full/Queen"/>
    <x v="7"/>
    <n v="245"/>
    <n v="9147.2800000000007"/>
  </r>
  <r>
    <x v="7"/>
    <s v="Madison Park Essentials"/>
    <s v="Satin|Satin|Satin"/>
    <s v="PILLOWCASE"/>
    <s v="MPE21-777"/>
    <s v="Black"/>
    <s v="King"/>
    <x v="7"/>
    <n v="1345"/>
    <n v="9142.9500000000007"/>
  </r>
  <r>
    <x v="4"/>
    <s v="Madison Park"/>
    <s v="Coleman|Campbell|Campbell"/>
    <s v="BLANKET"/>
    <s v="MP51-8139"/>
    <s v="Burgundy"/>
    <s v="King"/>
    <x v="7"/>
    <n v="311"/>
    <n v="9142.4500000000007"/>
  </r>
  <r>
    <x v="2"/>
    <s v="Madison Park"/>
    <s v="Finley|Rianon|Lucina"/>
    <s v="DUVET&amp;DUVET SET"/>
    <s v="MP12-5626"/>
    <s v="White"/>
    <s v="Full/Queen"/>
    <x v="7"/>
    <n v="156"/>
    <n v="9133.2999999999993"/>
  </r>
  <r>
    <x v="1"/>
    <s v="Madison Park"/>
    <s v="Como|Leighton|Aberdeen"/>
    <s v="WINDOW PANEL"/>
    <s v="MP40-7435"/>
    <s v="Ivory"/>
    <s v="27x64&quot;"/>
    <x v="7"/>
    <n v="290"/>
    <n v="9125.3700000000008"/>
  </r>
  <r>
    <x v="2"/>
    <s v="N Natori"/>
    <s v="Cherry Blossom"/>
    <s v="COMFORTER (SET)"/>
    <s v="NS10-1848"/>
    <s v="Multi"/>
    <s v="Queen"/>
    <x v="7"/>
    <n v="98"/>
    <n v="9119.98"/>
  </r>
  <r>
    <x v="1"/>
    <s v="SunSmart"/>
    <s v="Cassius|Odessa|Aurora"/>
    <s v="WINDOW PANEL"/>
    <s v="SS40-0099"/>
    <s v="Grey/Silver"/>
    <s v="50x108&quot;"/>
    <x v="7"/>
    <n v="320"/>
    <n v="9118.44"/>
  </r>
  <r>
    <x v="1"/>
    <s v="SunSmart"/>
    <s v="Julie|April|Lila"/>
    <s v="WINDOW PANEL"/>
    <s v="SS40-0025"/>
    <s v="Aqua"/>
    <s v="50x95&quot;"/>
    <x v="7"/>
    <n v="385"/>
    <n v="9113.27"/>
  </r>
  <r>
    <x v="8"/>
    <s v="Urban Habitat Kids"/>
    <s v="Morris|Emmett|Noah"/>
    <s v="COVERLET&amp;BEDSPR"/>
    <s v="UHK13-0223"/>
    <s v="Multi"/>
    <s v="Full/Queen"/>
    <x v="7"/>
    <n v="190"/>
    <n v="9112.8700000000008"/>
  </r>
  <r>
    <x v="14"/>
    <s v="Friends Forever"/>
    <s v="Durable|Durable|Durable"/>
    <s v="PET ACCESSORIES"/>
    <s v="PET66-0033UPC"/>
    <s v="Red Stripe"/>
    <s v="N/A"/>
    <x v="6"/>
    <n v="1018"/>
    <n v="9110.18"/>
  </r>
  <r>
    <x v="3"/>
    <s v="True North by Sleep Philosophy"/>
    <s v="Sherpa|Sherpa|Sherpa"/>
    <s v="ELECT BLANKET"/>
    <s v="TN54-0504"/>
    <s v="Brown"/>
    <s v="Full"/>
    <x v="7"/>
    <n v="161"/>
    <n v="9109.24"/>
  </r>
  <r>
    <x v="7"/>
    <s v="Madison Park"/>
    <s v="600 Thread Count|600 Thread Count|600 Thread Count"/>
    <s v="SHEET/SHEET SET"/>
    <s v="MP20-5056"/>
    <s v="Light Grey"/>
    <s v="Cal King"/>
    <x v="7"/>
    <n v="128"/>
    <n v="9107.02"/>
  </r>
  <r>
    <x v="8"/>
    <s v="Urban Habitat Kids"/>
    <s v="Haisley|Mackenzie|Piper"/>
    <s v="DUVET&amp;DUVET SET"/>
    <s v="UHK12-0172"/>
    <s v="Pink"/>
    <s v="Twin"/>
    <x v="7"/>
    <n v="188"/>
    <n v="9101.2900000000009"/>
  </r>
  <r>
    <x v="7"/>
    <s v="True North by Sleep Philosophy"/>
    <s v="Cozy Cotton Flannel|Cozy Cotton Flannel|Cozy Cotton Flannel"/>
    <s v="SHEET/SHEET SET"/>
    <s v="TN20-0109"/>
    <s v="Grey Solid"/>
    <s v="King"/>
    <x v="7"/>
    <n v="303"/>
    <n v="9099.7800000000007"/>
  </r>
  <r>
    <x v="7"/>
    <s v="Madison Park Essentials"/>
    <s v="Satin|Satin|Satin"/>
    <s v="SHEET/SHEET SET"/>
    <s v="MPE20-1111"/>
    <s v="Grey"/>
    <s v="Split King"/>
    <x v="7"/>
    <n v="300"/>
    <n v="9092.9599999999991"/>
  </r>
  <r>
    <x v="7"/>
    <s v="Madison Park Essentials"/>
    <s v="Satin|Satin|Satin"/>
    <s v="PILLOWCASE"/>
    <s v="MPE21-920"/>
    <s v="Light Grey"/>
    <s v="King"/>
    <x v="7"/>
    <n v="1349"/>
    <n v="9087.2800000000007"/>
  </r>
  <r>
    <x v="2"/>
    <s v="Comfort Spaces"/>
    <s v="Vixie|Lacey|Lacey"/>
    <s v="COMFORTER (SET)"/>
    <s v="CS10-0095-1"/>
    <s v="Aqua/Light Gray"/>
    <s v="Twin/Twin "/>
    <x v="6"/>
    <n v="445"/>
    <n v="9085.5"/>
  </r>
  <r>
    <x v="7"/>
    <s v="Comfort Spaces"/>
    <s v="Microfiber Coolmax|Microfiber Coolmax|Microfiber Coolmax"/>
    <s v="SHEET/SHEET SET"/>
    <s v="CS20-1488"/>
    <s v="White"/>
    <s v="King"/>
    <x v="6"/>
    <n v="877"/>
    <n v="9084.7900000000009"/>
  </r>
  <r>
    <x v="3"/>
    <s v="Madison Park"/>
    <s v="Hollis|Asher|Asher"/>
    <s v="COMFORTER (SET)"/>
    <s v="MP10-8266"/>
    <s v="Grey Stripe"/>
    <s v="King/Cal K"/>
    <x v="7"/>
    <n v="214"/>
    <n v="9084.49"/>
  </r>
  <r>
    <x v="8"/>
    <s v="Intelligent Design"/>
    <s v="Lucy|Vera|Elise"/>
    <s v="DUVET&amp;DUVET SET"/>
    <s v="ID12-2191"/>
    <s v="Ivory"/>
    <s v="Full/Queen"/>
    <x v="7"/>
    <n v="265"/>
    <n v="9075.44"/>
  </r>
  <r>
    <x v="4"/>
    <s v="Sharper Image"/>
    <s v="Cooling Touch|Cooling Touch|Cooling Touch"/>
    <s v="MATT PAD/TOPPER"/>
    <s v="SI16-0017"/>
    <s v="White"/>
    <s v="King"/>
    <x v="10"/>
    <n v="246"/>
    <n v="9071.35"/>
  </r>
  <r>
    <x v="7"/>
    <s v="True North by Sleep Philosophy"/>
    <s v="Cozy Cotton Flannel|Cozy Cotton Flannel|Cozy Cotton Flannel"/>
    <s v="SHEET/SHEET SET"/>
    <s v="TN20-0565"/>
    <s v="White Village Print"/>
    <s v="Full"/>
    <x v="7"/>
    <n v="401"/>
    <n v="9069.85"/>
  </r>
  <r>
    <x v="7"/>
    <s v="Beautyrest"/>
    <s v="600 Thread Count|600 Thread Count|600 Thread Count"/>
    <s v="SHEET/SHEET SET"/>
    <s v="BR20-1918"/>
    <s v="Purple"/>
    <s v="Cal King"/>
    <x v="7"/>
    <n v="253"/>
    <n v="9044.41"/>
  </r>
  <r>
    <x v="7"/>
    <s v="Intelligent Design"/>
    <s v="Microfiber|Microfiber|Microfiber"/>
    <s v="SHEET/SHEET SET"/>
    <s v="ID20-136"/>
    <s v="Grey"/>
    <s v="King"/>
    <x v="7"/>
    <n v="499"/>
    <n v="9043.77"/>
  </r>
  <r>
    <x v="7"/>
    <s v="Madison Park Essentials"/>
    <s v="Satin|Satin|Satin"/>
    <s v="PILLOWCASE"/>
    <s v="MPE21-1142"/>
    <s v="Midnight Blue"/>
    <s v="Standard"/>
    <x v="7"/>
    <n v="1719"/>
    <n v="9032.1200000000008"/>
  </r>
  <r>
    <x v="7"/>
    <s v="Madison Park"/>
    <s v="3M Microcell|3M Microcell|3M Microcell"/>
    <s v="SHEET/SHEET SET"/>
    <s v="MP20-4392"/>
    <s v="Blush"/>
    <s v="King"/>
    <x v="7"/>
    <n v="400"/>
    <n v="9023.32"/>
  </r>
  <r>
    <x v="8"/>
    <s v="Comfort Spaces"/>
    <s v="Kylar|Kylar|Kylar"/>
    <s v="COMFORTER (SET)"/>
    <s v="CS10-1462"/>
    <s v="Blush"/>
    <s v="Twin/Twin "/>
    <x v="6"/>
    <n v="532"/>
    <n v="9021.7999999999993"/>
  </r>
  <r>
    <x v="9"/>
    <s v="510 Design"/>
    <s v="Aegean|Aegean|Aegean"/>
    <s v="BATH TOWEL"/>
    <s v="5DS73-0233"/>
    <s v="Charcoal"/>
    <s v="6-Piece"/>
    <x v="7"/>
    <n v="378"/>
    <n v="9021.2999999999993"/>
  </r>
  <r>
    <x v="3"/>
    <s v="Madison Park"/>
    <s v="Zuri|Zuri|Zuri"/>
    <s v="BLANKET"/>
    <s v="MP51-8534"/>
    <s v="Grey"/>
    <s v="108x90&quot;"/>
    <x v="10"/>
    <n v="376"/>
    <n v="9020.24"/>
  </r>
  <r>
    <x v="2"/>
    <s v="Madison Park Essentials"/>
    <s v="Alexis|Jeanie|Karissa"/>
    <s v="COMFORTER (SET)"/>
    <s v="MPE10-1054"/>
    <s v="Blue"/>
    <s v="Twin XL"/>
    <x v="7"/>
    <n v="327"/>
    <n v="9020.17"/>
  </r>
  <r>
    <x v="2"/>
    <s v="Madison Park"/>
    <s v="Lori|Monroe|Tessa"/>
    <s v="COMFORTER (SET)"/>
    <s v="MP10-8436"/>
    <s v="Teal/Silver"/>
    <s v="King/Cal K"/>
    <x v="10"/>
    <n v="174"/>
    <n v="9016.15"/>
  </r>
  <r>
    <x v="2"/>
    <s v="Madison Park"/>
    <s v="Dallas|Houston|Caldwell"/>
    <s v="COMFORTER (SET)"/>
    <s v="MP10-8472"/>
    <s v="Grey"/>
    <s v="Queen"/>
    <x v="10"/>
    <n v="125"/>
    <n v="9008.68"/>
  </r>
  <r>
    <x v="3"/>
    <s v="Serta"/>
    <s v="Corded Plush|Corded Plush|Corded Plush"/>
    <s v="ELECT BLANKET"/>
    <s v="ST54-0282"/>
    <s v="Ivory"/>
    <s v="Twin"/>
    <x v="7"/>
    <n v="177"/>
    <n v="9007.24"/>
  </r>
  <r>
    <x v="7"/>
    <s v="Comfort Spaces"/>
    <s v="Cotton 144TC|Cotton 144TC|Cotton 144TC"/>
    <s v="SHEET/SHEET SET"/>
    <s v="CS20-1589"/>
    <s v="Diamond Tan"/>
    <s v="King"/>
    <x v="6"/>
    <n v="379"/>
    <n v="9001.25"/>
  </r>
  <r>
    <x v="2"/>
    <s v="INK+IVY"/>
    <s v="Cairo|Cairo|Cairo"/>
    <s v="DUVET&amp;DUVET SET"/>
    <s v="II12-1332"/>
    <s v="Ivory"/>
    <s v="Full/Queen"/>
    <x v="7"/>
    <n v="170"/>
    <n v="8999.7999999999993"/>
  </r>
  <r>
    <x v="14"/>
    <s v="Friends Forever"/>
    <s v="Durable|Durable|Durable"/>
    <s v="PET ACCESSORIES"/>
    <s v="PET66-0032UPC"/>
    <s v="White Stripe"/>
    <s v="N/A"/>
    <x v="6"/>
    <n v="1009"/>
    <n v="8999.31"/>
  </r>
  <r>
    <x v="8"/>
    <s v="Intelligent Design"/>
    <s v="Mira|Gemma|Arabella"/>
    <s v="COMFORTER (SET)"/>
    <s v="ID10-2381"/>
    <s v="Charcoal"/>
    <s v="King/Cal K"/>
    <x v="10"/>
    <n v="166"/>
    <n v="8993.09"/>
  </r>
  <r>
    <x v="3"/>
    <s v="Madison Park"/>
    <s v="Freshspun Basketweave|Freshspun Basketweave|Freshspun Basketweave"/>
    <s v="BLANKET"/>
    <s v="BL51N-0851"/>
    <s v="Blue"/>
    <s v="Twin"/>
    <x v="7"/>
    <n v="569"/>
    <n v="8992.1200000000008"/>
  </r>
  <r>
    <x v="2"/>
    <s v="Comfort Spaces"/>
    <s v="Gloria"/>
    <s v="COMFORTER (SET)"/>
    <s v="CS10-1308"/>
    <s v="Coral"/>
    <s v="Full"/>
    <x v="6"/>
    <n v="282"/>
    <n v="8985.36"/>
  </r>
  <r>
    <x v="7"/>
    <s v="Intelligent Design"/>
    <s v="Metallic Dot|Metallic Dot|Metallic Dot"/>
    <s v="SHEET/SHEET SET"/>
    <s v="ID20-1476"/>
    <s v="Blush/Gold"/>
    <s v="Queen"/>
    <x v="7"/>
    <n v="441"/>
    <n v="8982.1299999999992"/>
  </r>
  <r>
    <x v="3"/>
    <s v="Serta"/>
    <s v="Parsa AZ|Parsa AZ|Parsa AZ"/>
    <s v="ELECT BLANKET"/>
    <s v="ST54-0202"/>
    <s v="Smoke Grey"/>
    <s v="Twin"/>
    <x v="6"/>
    <n v="206"/>
    <n v="8971.92"/>
  </r>
  <r>
    <x v="2"/>
    <s v="Madison Park"/>
    <s v="Keaton|Jaxson|Mitchell"/>
    <s v="COVERLET&amp;BEDSPR"/>
    <s v="MP13-1237"/>
    <s v="Grey"/>
    <s v="Twin/Twin "/>
    <x v="7"/>
    <n v="319"/>
    <n v="8970.25"/>
  </r>
  <r>
    <x v="9"/>
    <s v="510 Design"/>
    <s v="Aegean|Aegean|Aegean"/>
    <s v="BATH TOWEL"/>
    <s v="5DS73-0234"/>
    <s v="Grey"/>
    <s v="6-Piece"/>
    <x v="7"/>
    <n v="377"/>
    <n v="8966.59"/>
  </r>
  <r>
    <x v="9"/>
    <s v="Madison Park Signature"/>
    <s v="Turkish|Turkish|Turkish"/>
    <s v="BATH TOWEL"/>
    <s v="MPS73-532"/>
    <s v="Charcoal"/>
    <s v="35x70&quot; - 2"/>
    <x v="9"/>
    <n v="235"/>
    <n v="8950.89"/>
  </r>
  <r>
    <x v="10"/>
    <s v="510 Design"/>
    <s v="Ranier|Ranier|Ranier"/>
    <s v="LGT-TABLE LAMPS"/>
    <s v="5DS153-0023"/>
    <s v="Iridescent"/>
    <s v="See below"/>
    <x v="7"/>
    <n v="242"/>
    <n v="8946.5"/>
  </r>
  <r>
    <x v="7"/>
    <s v="Intelligent Design"/>
    <s v="Microfiber|Microfiber|Microfiber"/>
    <s v="SHEET/SHEET SET"/>
    <s v="ID20-1455"/>
    <s v="Grey"/>
    <s v="Twin XL"/>
    <x v="7"/>
    <n v="707"/>
    <n v="8942.77"/>
  </r>
  <r>
    <x v="4"/>
    <s v="Intelligent Design"/>
    <s v="Dream Puff|Dream Puff|Dream Puff"/>
    <s v="COMFORTER (SET)"/>
    <s v="ID10-2305"/>
    <s v="Sage"/>
    <s v="Full/Queen"/>
    <x v="10"/>
    <n v="210"/>
    <n v="8941.17"/>
  </r>
  <r>
    <x v="6"/>
    <s v="Madison Park"/>
    <s v="Spa Waffle|Spa Waffle|Spa Waffle"/>
    <s v="SHOWER CURTAIN"/>
    <s v="MP70-8550"/>
    <s v="Taupe"/>
    <s v="72x78&quot;"/>
    <x v="0"/>
    <n v="549"/>
    <n v="8938.98"/>
  </r>
  <r>
    <x v="10"/>
    <s v="510 Design"/>
    <s v="Ellipse|Ellipse|Ellipse"/>
    <s v="LGT-TABLE LAMPS"/>
    <s v="5DS153-0020"/>
    <s v="Pink"/>
    <s v="Set of 2"/>
    <x v="11"/>
    <n v="126"/>
    <n v="8933.3700000000008"/>
  </r>
  <r>
    <x v="1"/>
    <s v="Madison Park"/>
    <s v="Emilia|Natalie|Lillian"/>
    <s v="VALANCE"/>
    <s v="MP41-4453"/>
    <s v="White"/>
    <s v="50x26&quot;"/>
    <x v="8"/>
    <n v="596"/>
    <n v="8926.77"/>
  </r>
  <r>
    <x v="4"/>
    <s v="Intelligent Design"/>
    <s v="Dream Puff|Dream Puff|Dream Puff"/>
    <s v="COMFORTER (SET)"/>
    <s v="ID10-2308"/>
    <s v="Rose"/>
    <s v="Full/Queen"/>
    <x v="10"/>
    <n v="212"/>
    <n v="8920.49"/>
  </r>
  <r>
    <x v="7"/>
    <s v="Woolrich"/>
    <s v="Cotton Flannel|Cotton Flannel|Cotton Flannel"/>
    <s v="SHEET/SHEET SET"/>
    <s v="WR20-2281"/>
    <s v="Blue Sheep"/>
    <s v="Cal King"/>
    <x v="7"/>
    <n v="256"/>
    <n v="8913.07"/>
  </r>
  <r>
    <x v="1"/>
    <s v="Madison Park"/>
    <s v="Amherst|Eastridge|Salem"/>
    <s v="WINDOW PANEL"/>
    <s v="MP40-2223"/>
    <s v="Blue"/>
    <s v="50x84&quot;"/>
    <x v="7"/>
    <n v="533"/>
    <n v="8911.2199999999993"/>
  </r>
  <r>
    <x v="11"/>
    <s v="Harbor House Blue"/>
    <s v="Anslee|Anslee|Anslee"/>
    <s v="NORMAL PILLOW"/>
    <s v="HH30-1694"/>
    <s v="Taupe"/>
    <s v="12x20&quot;"/>
    <x v="0"/>
    <n v="523"/>
    <n v="8905.74"/>
  </r>
  <r>
    <x v="7"/>
    <s v="Comfort Spaces"/>
    <s v="Cotton Flannel 135GSM|Cotton Flannel 135GSM|Cotton Flannel 135GSM"/>
    <s v="SHEET/SHEET SET"/>
    <s v="CS20-0377"/>
    <s v="Snowflakes Blue"/>
    <s v="King"/>
    <x v="12"/>
    <n v="336"/>
    <n v="8905.68"/>
  </r>
  <r>
    <x v="8"/>
    <s v="Intelligent Design"/>
    <s v="Pike|Nathan|Carter"/>
    <s v="COMFORTER (SET)"/>
    <s v="ID10-2201"/>
    <s v="White/Gray"/>
    <s v="Twin/Twin "/>
    <x v="7"/>
    <n v="282"/>
    <n v="8905.24"/>
  </r>
  <r>
    <x v="2"/>
    <s v="Comfort Spaces"/>
    <s v="Kienna|Kienna|Kienna"/>
    <s v="COVERLET&amp;BEDSPR"/>
    <s v="CS14-0060"/>
    <s v="Grey"/>
    <s v="King/Cal K"/>
    <x v="5"/>
    <n v="285"/>
    <n v="8894.85"/>
  </r>
  <r>
    <x v="1"/>
    <s v="Madison Park"/>
    <s v="Emilia|Natalie|Lillian"/>
    <s v="WINDOW PANEL"/>
    <s v="WIN40-122"/>
    <s v="Bronze"/>
    <s v="50x95&quot;"/>
    <x v="7"/>
    <n v="524"/>
    <n v="8891.81"/>
  </r>
  <r>
    <x v="1"/>
    <s v="Madison Park"/>
    <s v="Galen|Colm|Paxton"/>
    <s v="WINDOW PANEL"/>
    <s v="MP40-7872"/>
    <s v="Blue"/>
    <s v="34x64&quot;"/>
    <x v="7"/>
    <n v="232"/>
    <n v="8891.76"/>
  </r>
  <r>
    <x v="4"/>
    <s v="Sleep Philosophy"/>
    <s v="2&quot; Gel Memory Foam with 3M Cover|2&quot; Gel Memory Foam with 3M Cover|2&quot; Gel Me"/>
    <s v="MATT PAD/TOPPER"/>
    <s v="BASI16-0389"/>
    <s v="White"/>
    <s v="King"/>
    <x v="7"/>
    <n v="84"/>
    <n v="8891.02"/>
  </r>
  <r>
    <x v="7"/>
    <s v="Madison Park"/>
    <s v="300 Thread Count Organic Cotton|300 Thread Count Organic Cotton|300 Thread"/>
    <s v="SHEET/SHEET SET"/>
    <s v="MP20-8252"/>
    <s v="Aqua"/>
    <s v="King"/>
    <x v="7"/>
    <n v="237"/>
    <n v="8890.6"/>
  </r>
  <r>
    <x v="7"/>
    <s v="Woolrich"/>
    <s v="Cotton Flannel|Cotton Flannel|Cotton Flannel"/>
    <s v="SHEET/SHEET SET"/>
    <s v="WR20-2071"/>
    <s v="Tan Cars"/>
    <s v="Twin"/>
    <x v="7"/>
    <n v="379"/>
    <n v="8888.07"/>
  </r>
  <r>
    <x v="7"/>
    <s v="True North by Sleep Philosophy"/>
    <s v="Micro Fleece|Micro Fleece|Micro Fleece"/>
    <s v="SHEET/SHEET SET"/>
    <s v="SHET20-996"/>
    <s v="Grey Plaid"/>
    <s v="Twin"/>
    <x v="7"/>
    <n v="342"/>
    <n v="8887.49"/>
  </r>
  <r>
    <x v="2"/>
    <s v="INK+IVY"/>
    <s v="Shay|Shay|Shay"/>
    <s v="DUVET&amp;DUVET SET"/>
    <s v="II12-1327"/>
    <s v="Taupe"/>
    <s v="King/Cal K"/>
    <x v="7"/>
    <n v="141"/>
    <n v="8878.27"/>
  </r>
  <r>
    <x v="7"/>
    <s v="Woolrich"/>
    <s v="Cotton Flannel|Cotton Flannel|Cotton Flannel"/>
    <s v="SHEET/SHEET SET"/>
    <s v="WR20-2042"/>
    <s v="Tan Cars"/>
    <s v="Cal King"/>
    <x v="7"/>
    <n v="256"/>
    <n v="8850.7000000000007"/>
  </r>
  <r>
    <x v="2"/>
    <s v="Madison Park"/>
    <s v="Vienna|Marcella|Adela"/>
    <s v="DUVET&amp;DUVET SET"/>
    <s v="MP12-7957"/>
    <s v="Black"/>
    <s v="King/Cal K"/>
    <x v="7"/>
    <n v="145"/>
    <n v="8827.2000000000007"/>
  </r>
  <r>
    <x v="11"/>
    <s v="Harbor House Blue"/>
    <s v="Livia|Livia|Livia"/>
    <s v="DUVET&amp;DUVET SET"/>
    <s v="HH12-1804"/>
    <s v="Multi"/>
    <s v="King"/>
    <x v="8"/>
    <n v="94"/>
    <n v="8817.64"/>
  </r>
  <r>
    <x v="2"/>
    <s v="Super Listing"/>
    <s v="Boulder Stripe|Cascade Stripe|Highland Stripe"/>
    <s v="COMFORTER (SET)"/>
    <s v="AM10-0296"/>
    <s v="Green"/>
    <s v="Twin/Twin "/>
    <x v="8"/>
    <n v="322"/>
    <n v="8810.33"/>
  </r>
  <r>
    <x v="2"/>
    <s v="Hampton Hill"/>
    <s v="Velvet Touch|Velvet Touch|Velvet Touch"/>
    <s v="COVERLET&amp;BEDSPR"/>
    <s v="FB13-1148"/>
    <s v="Taupe"/>
    <s v="Queen"/>
    <x v="7"/>
    <n v="114"/>
    <n v="8807.77"/>
  </r>
  <r>
    <x v="2"/>
    <s v="510 Design"/>
    <s v="Powell|Kingwood|Elmore"/>
    <s v="COMFORTER (SET)"/>
    <s v="5DS10-0296"/>
    <s v="Dark Grey"/>
    <s v="Cal King"/>
    <x v="10"/>
    <n v="145"/>
    <n v="8806.7800000000007"/>
  </r>
  <r>
    <x v="3"/>
    <s v="Madison Park Essentials"/>
    <s v="Parkston|Hartford|Hartford"/>
    <s v="COMFORTER (SET)"/>
    <s v="MPE10-826"/>
    <s v="Black/White"/>
    <s v="King/Cal K"/>
    <x v="7"/>
    <n v="300"/>
    <n v="8800.19"/>
  </r>
  <r>
    <x v="1"/>
    <s v="Madison Park"/>
    <s v="Andora|Eliza|Aden"/>
    <s v="VALANCE"/>
    <s v="MP41-4573"/>
    <s v="Grey"/>
    <s v="50x18&quot;"/>
    <x v="7"/>
    <n v="715"/>
    <n v="8799.0499999999993"/>
  </r>
  <r>
    <x v="15"/>
    <s v="INK+IVY"/>
    <s v="IM222101|IM222101|IM222101"/>
    <s v="ROBE"/>
    <s v="II04-8414"/>
    <s v="Steel 030"/>
    <s v="M/L"/>
    <x v="4"/>
    <n v="375"/>
    <n v="8795.43"/>
  </r>
  <r>
    <x v="2"/>
    <s v="N Natori"/>
    <s v="Cherry Blossom"/>
    <s v="COMFORTER (SET)"/>
    <s v="NS10-1849"/>
    <s v="Multi"/>
    <s v="King"/>
    <x v="7"/>
    <n v="84"/>
    <n v="8777.4599999999991"/>
  </r>
  <r>
    <x v="8"/>
    <s v="Urban Habitat"/>
    <s v="Brooklyn|Maize|Kay"/>
    <s v="COMFORTER (SET)"/>
    <s v="UH10-0206"/>
    <s v="Pink"/>
    <s v="King/Cal K"/>
    <x v="8"/>
    <n v="101"/>
    <n v="8776.66"/>
  </r>
  <r>
    <x v="7"/>
    <s v="True North by Sleep Philosophy"/>
    <s v="Cozy Cotton Flannel|Cozy Cotton Flannel|Cozy Cotton Flannel"/>
    <s v="SHEET/SHEET SET"/>
    <s v="TN20-0116"/>
    <s v="Tan Solid"/>
    <s v="Twin"/>
    <x v="7"/>
    <n v="539"/>
    <n v="8774.85"/>
  </r>
  <r>
    <x v="6"/>
    <s v="Madison Park"/>
    <s v="Bittman|Renu|Arlo"/>
    <s v="BATH RUG"/>
    <s v="MP72-5664"/>
    <s v="Navy"/>
    <s v="24x60&quot;"/>
    <x v="7"/>
    <n v="323"/>
    <n v="8759.8700000000008"/>
  </r>
  <r>
    <x v="2"/>
    <s v="Madison Park"/>
    <s v="Dawn|Vanessa|Stella"/>
    <s v="COVERLET&amp;BEDSPR"/>
    <s v="MP13-8602"/>
    <s v="Sage Green"/>
    <s v="King/Cal K"/>
    <x v="10"/>
    <n v="117"/>
    <n v="8754.9599999999991"/>
  </r>
  <r>
    <x v="7"/>
    <s v="Beautyrest"/>
    <s v="Oversized Cotton Flannel|Oversized Cotton Flannel|Oversized Cotton Flannel"/>
    <s v="SHEET/SHEET SET"/>
    <s v="BR20-1863"/>
    <s v="Grey Petals"/>
    <s v="Cal King"/>
    <x v="7"/>
    <n v="265"/>
    <n v="8754.7199999999993"/>
  </r>
  <r>
    <x v="3"/>
    <s v="Madison Park"/>
    <s v="Ogee|Ogee|Ogee"/>
    <s v="THROW"/>
    <s v="MP50-3509"/>
    <s v="Black"/>
    <s v="60x70&quot;"/>
    <x v="7"/>
    <n v="762"/>
    <n v="8745.2999999999993"/>
  </r>
  <r>
    <x v="4"/>
    <s v="Madison Park"/>
    <s v="Winfield|Westport|Westport"/>
    <s v="COMFORTER (SET)"/>
    <s v="MP10-8366"/>
    <s v="Teal"/>
    <s v="King/Cal K"/>
    <x v="10"/>
    <n v="181"/>
    <n v="8745.02"/>
  </r>
  <r>
    <x v="3"/>
    <s v="Madison Park"/>
    <s v="Freshspun Basketweave|Freshspun Basketweave|Freshspun Basketweave"/>
    <s v="BLANKET"/>
    <s v="MP51N-8384"/>
    <s v="Green"/>
    <s v="King"/>
    <x v="7"/>
    <n v="396"/>
    <n v="8736.0300000000007"/>
  </r>
  <r>
    <x v="7"/>
    <s v="Madison Park Essentials"/>
    <s v="200 Thread Count Printed Cotton|200 Thread Count Printed Cotton|200 Thread"/>
    <s v="SHEET/SHEET SET"/>
    <s v="MPE20-1008"/>
    <s v="Green Leaves"/>
    <s v="King"/>
    <x v="7"/>
    <n v="274"/>
    <n v="8734.64"/>
  </r>
  <r>
    <x v="7"/>
    <s v="Beautyrest"/>
    <s v="Oversized Cotton Flannel|Oversized Cotton Flannel|Oversized Cotton Flannel"/>
    <s v="SHEET/SHEET SET"/>
    <s v="BR20-1859"/>
    <s v="Beige Windowpane"/>
    <s v="Cal King"/>
    <x v="7"/>
    <n v="261"/>
    <n v="8733.98"/>
  </r>
  <r>
    <x v="7"/>
    <s v="Woolrich"/>
    <s v="Cotton Flannel|Cotton Flannel|Cotton Flannel"/>
    <s v="SHEET/SHEET SET"/>
    <s v="WR20-2284"/>
    <s v="Grey Moose"/>
    <s v="Cal King"/>
    <x v="7"/>
    <n v="248"/>
    <n v="8719.09"/>
  </r>
  <r>
    <x v="8"/>
    <s v="Urban Habitat"/>
    <s v="Brooklyn|Maize|Kay"/>
    <s v="COMFORTER (SET)"/>
    <s v="UH10-2495"/>
    <s v="Rust"/>
    <s v="Full/Queen"/>
    <x v="7"/>
    <n v="116"/>
    <n v="8713.76"/>
  </r>
  <r>
    <x v="2"/>
    <s v="Madison Park"/>
    <s v="Lola|Brianna|Victoria"/>
    <s v="COMFORTER (SET)"/>
    <s v="MP10-6833"/>
    <s v="Aqua"/>
    <s v="Twin/Twin "/>
    <x v="7"/>
    <n v="174"/>
    <n v="8698.07"/>
  </r>
  <r>
    <x v="3"/>
    <s v="Madison Park"/>
    <s v="Blair|Dakota|Dakota"/>
    <s v="COMFORTER (SET)"/>
    <s v="MP10-8211"/>
    <s v="Grey"/>
    <s v="Full/Queen"/>
    <x v="7"/>
    <n v="148"/>
    <n v="8694.73"/>
  </r>
  <r>
    <x v="1"/>
    <s v="SunSmart"/>
    <s v="Mirage|Elysia|Azalea"/>
    <s v="WINDOW PANEL"/>
    <s v="SS40-0103"/>
    <s v="Navy"/>
    <s v="50x108&quot;"/>
    <x v="7"/>
    <n v="412"/>
    <n v="8688.2900000000009"/>
  </r>
  <r>
    <x v="7"/>
    <s v="True North by Sleep Philosophy"/>
    <s v="Soloft Plush|Soloft Plush|Soloft Plush"/>
    <s v="SHEET/SHEET SET"/>
    <s v="BL20-0458"/>
    <s v="Green"/>
    <s v="Full"/>
    <x v="7"/>
    <n v="310"/>
    <n v="8687.68"/>
  </r>
  <r>
    <x v="7"/>
    <s v="Comfort Spaces"/>
    <s v="Cotton Flannel 135GSM|Cotton Flannel 135GSM|Cotton Flannel 135GSM"/>
    <s v="SHEET/SHEET SET"/>
    <s v="CS20-1408"/>
    <s v="Novalty Seafoam Foxes"/>
    <s v="Twin"/>
    <x v="6"/>
    <n v="443"/>
    <n v="8680.68"/>
  </r>
  <r>
    <x v="7"/>
    <s v="True North by Sleep Philosophy"/>
    <s v="Micro Fleece|Micro Fleece|Micro Fleece"/>
    <s v="SHEET/SHEET SET"/>
    <s v="TN20-0591"/>
    <s v="Aqua"/>
    <s v="Full"/>
    <x v="7"/>
    <n v="303"/>
    <n v="8680.68"/>
  </r>
  <r>
    <x v="2"/>
    <s v="Comfort Spaces"/>
    <s v="Kienna|Kienna|Kienna"/>
    <s v="COVERLET&amp;BEDSPR"/>
    <s v="CS14-1280-3"/>
    <s v="Charcoal Grey"/>
    <s v="Full/Queen"/>
    <x v="6"/>
    <n v="340"/>
    <n v="8680.2000000000007"/>
  </r>
  <r>
    <x v="1"/>
    <s v="Madison Park"/>
    <s v="Como|Leighton|Aberdeen"/>
    <s v="WINDOW PANEL"/>
    <s v="MP40-7436"/>
    <s v="Ivory"/>
    <s v="31x64&quot;"/>
    <x v="7"/>
    <n v="237"/>
    <n v="8679.61"/>
  </r>
  <r>
    <x v="0"/>
    <s v="Madison Park"/>
    <s v="Mateo|Quarry|Powell"/>
    <s v="BAR STOOL"/>
    <s v="MP104-1104"/>
    <s v="Grey"/>
    <s v="See below"/>
    <x v="11"/>
    <n v="57"/>
    <n v="8678.9699999999993"/>
  </r>
  <r>
    <x v="1"/>
    <s v="Madison Park"/>
    <s v="Emilia|Natalie|Lillian"/>
    <s v="WINDOW PANEL"/>
    <s v="MP40-6317"/>
    <s v="Navy"/>
    <s v="50x95&quot;"/>
    <x v="7"/>
    <n v="465"/>
    <n v="8672.4"/>
  </r>
  <r>
    <x v="3"/>
    <s v="Madison Park Essentials"/>
    <s v="Larkspur|Windsor|Windsor"/>
    <s v="COMFORTER (SET)"/>
    <s v="BASI10-0195"/>
    <s v="Brown/Sand"/>
    <s v="Twin/Twin "/>
    <x v="7"/>
    <n v="418"/>
    <n v="8659.61"/>
  </r>
  <r>
    <x v="2"/>
    <s v="Woolrich"/>
    <s v="Hadley Plaid|Hadley Plaid|Hadley Plaid"/>
    <s v="BED SKIRT&amp;SHAM"/>
    <s v="WR11-082"/>
    <s v="Multi"/>
    <s v="Euro Sham"/>
    <x v="7"/>
    <n v="521"/>
    <n v="8644.58"/>
  </r>
  <r>
    <x v="3"/>
    <s v="Madison Park"/>
    <s v="Carved Plush|Carved Plush|Carved Plush"/>
    <s v="BLANKET"/>
    <s v="MP51-8418"/>
    <s v="Green"/>
    <s v="Full/Queen"/>
    <x v="7"/>
    <n v="479"/>
    <n v="8635.66"/>
  </r>
  <r>
    <x v="7"/>
    <s v="Madison Park"/>
    <s v="Peached Percale|Peached Percale|Peached Percale"/>
    <s v="SHEET/SHEET SET"/>
    <s v="MP20-5380"/>
    <s v="Ivory"/>
    <s v="King"/>
    <x v="7"/>
    <n v="242"/>
    <n v="8634.4699999999993"/>
  </r>
  <r>
    <x v="7"/>
    <s v="True North by Sleep Philosophy"/>
    <s v="Cozy Cotton Flannel|Cozy Cotton Flannel|Cozy Cotton Flannel"/>
    <s v="SHEET/SHEET SET"/>
    <s v="TN20-0563"/>
    <s v="White Village Print"/>
    <s v="Twin"/>
    <x v="7"/>
    <n v="507"/>
    <n v="8632.39"/>
  </r>
  <r>
    <x v="2"/>
    <s v="Madison Park"/>
    <s v="Serene|Belle|Monroe"/>
    <s v="WINDOW PANEL"/>
    <s v="MP40-5478"/>
    <s v="Yellow"/>
    <s v="50x84&quot;"/>
    <x v="7"/>
    <n v="498"/>
    <n v="8629.2800000000007"/>
  </r>
  <r>
    <x v="8"/>
    <s v="Comfort Spaces"/>
    <s v="Verone"/>
    <s v="COMFORTER (SET)"/>
    <s v="CS10-0188"/>
    <s v="Blue"/>
    <s v="Twin/Twin "/>
    <x v="6"/>
    <n v="337"/>
    <n v="8628.66"/>
  </r>
  <r>
    <x v="6"/>
    <s v="Madison Park"/>
    <s v="Ariana Ombre Waffle|Ariana Ombre Waffle|Ariana Ombre Waffle"/>
    <s v="SHOWER CURTAIN"/>
    <s v="MP70-8593"/>
    <s v="Blue"/>
    <s v="72x72&quot;"/>
    <x v="10"/>
    <n v="602"/>
    <n v="8614.77"/>
  </r>
  <r>
    <x v="7"/>
    <s v="Madison Park"/>
    <s v="800 Thread Count|800 Thread Count|800 Thread Count"/>
    <s v="SHEET/SHEET SET"/>
    <s v="MPH20-0009"/>
    <s v="Ivory"/>
    <s v="Cal King"/>
    <x v="7"/>
    <n v="198"/>
    <n v="8608.4"/>
  </r>
  <r>
    <x v="15"/>
    <s v="INK+IVY"/>
    <s v="IM222101|IM222101|IM222101"/>
    <s v="ROBE"/>
    <s v="II04-8421"/>
    <s v="Claret 657"/>
    <s v="XL/XXL"/>
    <x v="4"/>
    <n v="361"/>
    <n v="8589"/>
  </r>
  <r>
    <x v="2"/>
    <s v="Comfort Spaces"/>
    <s v="Kienna|Kienna|Kienna"/>
    <s v="COVERLET&amp;BEDSPR"/>
    <s v="CS14-1274"/>
    <s v="Black"/>
    <s v="Full/Queen"/>
    <x v="6"/>
    <n v="341"/>
    <n v="8580.26"/>
  </r>
  <r>
    <x v="6"/>
    <s v="Madison Park"/>
    <s v="Donovan|Blaine|Perry"/>
    <s v="SHOWER CURTAIN"/>
    <s v="MP70-8302"/>
    <s v="Black"/>
    <s v="72x72&quot;"/>
    <x v="7"/>
    <n v="408"/>
    <n v="8580.07"/>
  </r>
  <r>
    <x v="3"/>
    <s v="Madison Park"/>
    <s v="Arya|Nova|Alivia"/>
    <s v="COMFORTER (SET)"/>
    <s v="MP10-5057"/>
    <s v="Ivory"/>
    <s v="Twin"/>
    <x v="7"/>
    <n v="238"/>
    <n v="8577.1299999999992"/>
  </r>
  <r>
    <x v="7"/>
    <s v="Croscill"/>
    <s v="Luxury Egyptian|Luxury Egyptian|Luxury Egyptian"/>
    <s v="SHEET/SHEET SET"/>
    <s v="CCS20-036"/>
    <s v="White"/>
    <s v="Cal King"/>
    <x v="7"/>
    <n v="102"/>
    <n v="8576.91"/>
  </r>
  <r>
    <x v="7"/>
    <s v="Intelligent Design"/>
    <s v="Cotton Blend Jersey Knit|Cotton Blend Jersey Knit|Cotton Blend Jersey Knit"/>
    <s v="SHEET/SHEET SET"/>
    <s v="ID20-689"/>
    <s v="White"/>
    <s v="Full"/>
    <x v="7"/>
    <n v="371"/>
    <n v="8570.85"/>
  </r>
  <r>
    <x v="9"/>
    <s v="Madison Park Signature"/>
    <s v="Turkish|Turkish|Turkish"/>
    <s v="BATH TOWEL"/>
    <s v="MPS73-531"/>
    <s v="White"/>
    <s v="35x70&quot; - 2"/>
    <x v="9"/>
    <n v="227"/>
    <n v="8569.5400000000009"/>
  </r>
  <r>
    <x v="1"/>
    <s v="Madison Park"/>
    <s v="Galen|Colm|Paxton"/>
    <s v="WINDOW PANEL"/>
    <s v="MP40-7871"/>
    <s v="Blue"/>
    <s v="29x64&quot;"/>
    <x v="7"/>
    <n v="255"/>
    <n v="8562.43"/>
  </r>
  <r>
    <x v="7"/>
    <s v="Woolrich"/>
    <s v="Cotton Flannel|Cotton Flannel|Cotton Flannel"/>
    <s v="SHEET/SHEET SET"/>
    <s v="WR20-2033"/>
    <s v="Blue Winter Frost"/>
    <s v="Cal King"/>
    <x v="7"/>
    <n v="247"/>
    <n v="8559.48"/>
  </r>
  <r>
    <x v="8"/>
    <s v="Intelligent Design"/>
    <s v="Vinnie|Avery|Skylar"/>
    <s v="COMFORTER (SET)"/>
    <s v="ID10-1560"/>
    <s v="Aqua"/>
    <s v="Twin"/>
    <x v="7"/>
    <n v="257"/>
    <n v="8554.7000000000007"/>
  </r>
  <r>
    <x v="2"/>
    <s v="INK+IVY"/>
    <s v="Shay|Shay|Shay"/>
    <s v="COMFORTER (SET)"/>
    <s v="II10-1324"/>
    <s v="Taupe"/>
    <s v="Full/Queen"/>
    <x v="7"/>
    <n v="136"/>
    <n v="8552.66"/>
  </r>
  <r>
    <x v="2"/>
    <s v="Madison Park"/>
    <s v="Dawn|Vanessa|Stella"/>
    <s v="DUVET&amp;DUVET SET"/>
    <s v="MP12-391"/>
    <s v="Aqua"/>
    <s v="Cal King"/>
    <x v="7"/>
    <n v="99"/>
    <n v="8546.76"/>
  </r>
  <r>
    <x v="8"/>
    <s v="Urban Habitat Kids"/>
    <s v="Cloud|Bliss|Euphoria"/>
    <s v="DUVET&amp;DUVET SET"/>
    <s v="UHK12-0034"/>
    <s v="Blue"/>
    <s v="Full/Queen"/>
    <x v="7"/>
    <n v="189"/>
    <n v="8522.36"/>
  </r>
  <r>
    <x v="1"/>
    <s v="Madison Park"/>
    <s v="Emilia|Natalie|Lillian"/>
    <s v="WINDOW PANEL"/>
    <s v="MP40-6556"/>
    <s v="Charcoal"/>
    <s v="50x84&quot;"/>
    <x v="7"/>
    <n v="578"/>
    <n v="8512.6200000000008"/>
  </r>
  <r>
    <x v="7"/>
    <s v="Comfort Spaces"/>
    <s v="Cotton Flannel 135GSM|Cotton Flannel 135GSM|Cotton Flannel 135GSM"/>
    <s v="SHEET/SHEET SET"/>
    <s v="CS20-0331"/>
    <s v="Geo Grey"/>
    <s v="Queen"/>
    <x v="6"/>
    <n v="356"/>
    <n v="8492.5400000000009"/>
  </r>
  <r>
    <x v="7"/>
    <s v="Madison Park Essentials"/>
    <s v="200 Thread Count Printed Cotton|200 Thread Count Printed Cotton|200 Thread"/>
    <s v="SHEET/SHEET SET"/>
    <s v="MPE20-1042"/>
    <s v="Blue Palmetto"/>
    <s v="Queen"/>
    <x v="7"/>
    <n v="305"/>
    <n v="8489.08"/>
  </r>
  <r>
    <x v="3"/>
    <s v="True North by Sleep Philosophy"/>
    <s v="Sherpa|Sherpa|Sherpa"/>
    <s v="ELECT BLANKET"/>
    <s v="TN54-0491"/>
    <s v="Ivory"/>
    <s v="Twin"/>
    <x v="7"/>
    <n v="167"/>
    <n v="8486.42"/>
  </r>
  <r>
    <x v="2"/>
    <s v="Comfort Spaces"/>
    <s v="Kienna"/>
    <s v="COVERLET&amp;BEDSPR"/>
    <s v="CS14-0260"/>
    <s v="Sage Green"/>
    <s v="Twin/Twin "/>
    <x v="6"/>
    <n v="435"/>
    <n v="8479.17"/>
  </r>
  <r>
    <x v="0"/>
    <s v="510 Design"/>
    <s v="Aubrey|Aubrey|Aubrey"/>
    <s v="ACCENT BENCH"/>
    <s v="5DS105-0052"/>
    <s v="Cream"/>
    <s v="See below"/>
    <x v="11"/>
    <n v="90"/>
    <n v="8473.35"/>
  </r>
  <r>
    <x v="2"/>
    <s v="Super Listing"/>
    <s v="Porter|Evans|Walker"/>
    <s v="COMFORTER (SET)"/>
    <s v="AM10-0460"/>
    <s v="Sage"/>
    <s v="Full"/>
    <x v="1"/>
    <n v="341"/>
    <n v="8470.7199999999993"/>
  </r>
  <r>
    <x v="6"/>
    <s v="Madison Park Signature"/>
    <s v="Splendor|Splendor|Splendor"/>
    <s v="BATH RUG"/>
    <s v="MPS72-556"/>
    <s v="White"/>
    <s v="24x44&quot;"/>
    <x v="1"/>
    <n v="347"/>
    <n v="8464.7800000000007"/>
  </r>
  <r>
    <x v="7"/>
    <s v="True North by Sleep Philosophy"/>
    <s v="Micro Fleece|Micro Fleece|Micro Fleece"/>
    <s v="SHEET/SHEET SET"/>
    <s v="TN20-0589"/>
    <s v="Aqua"/>
    <s v="Twin"/>
    <x v="7"/>
    <n v="345"/>
    <n v="8458.11"/>
  </r>
  <r>
    <x v="2"/>
    <s v="Madison Park"/>
    <s v="Simple Fit|Simple Fit|Simple Fit"/>
    <s v="BED SKIRT&amp;SHAM"/>
    <s v="MP11-5366"/>
    <s v="Grey"/>
    <s v="One Size"/>
    <x v="7"/>
    <n v="1209"/>
    <n v="8444.83"/>
  </r>
  <r>
    <x v="2"/>
    <s v="Super Listing"/>
    <s v="Camden|Reese|Leighton"/>
    <s v="COMFORTER (SET)"/>
    <s v="AM10-0110"/>
    <s v="Navy"/>
    <s v="Full"/>
    <x v="4"/>
    <n v="230"/>
    <n v="8442.93"/>
  </r>
  <r>
    <x v="11"/>
    <s v="Harbor House Blue"/>
    <s v="Crystal Beach|Crystal Beach|Crystal Beach"/>
    <s v="NORMAL PILLOW"/>
    <s v="HH30-708A"/>
    <s v="White"/>
    <s v="12x20&quot;"/>
    <x v="8"/>
    <n v="356"/>
    <n v="8431.68"/>
  </r>
  <r>
    <x v="7"/>
    <s v="Comfort Spaces"/>
    <s v="Cotton 144TC|Cotton 144TC|Cotton 144TC"/>
    <s v="SHEET/SHEET SET"/>
    <s v="CS20-1573"/>
    <s v="Tabitha Purple"/>
    <s v="Twin"/>
    <x v="12"/>
    <n v="540"/>
    <n v="8422.2000000000007"/>
  </r>
  <r>
    <x v="8"/>
    <s v="Mi Zone"/>
    <s v="Brody|Cameron|Bradley"/>
    <s v="COVERLET&amp;BEDSPR"/>
    <s v="MZ80-293"/>
    <s v="Blue"/>
    <s v="Twin/Twin "/>
    <x v="7"/>
    <n v="248"/>
    <n v="8414.48"/>
  </r>
  <r>
    <x v="2"/>
    <s v="Super Listing"/>
    <s v="Porter|Evans|Walker"/>
    <s v="DUVET&amp;DUVET SET"/>
    <s v="AM12-0034"/>
    <s v="Grey"/>
    <s v="Twin/Twin "/>
    <x v="1"/>
    <n v="510"/>
    <n v="8414.26"/>
  </r>
  <r>
    <x v="7"/>
    <s v="True North by Sleep Philosophy"/>
    <s v="Cozy Cotton Flannel|Cozy Cotton Flannel|Cozy Cotton Flannel"/>
    <s v="SHEET/SHEET SET"/>
    <s v="TN20-0072"/>
    <s v="Tan Plaid"/>
    <s v="Full"/>
    <x v="7"/>
    <n v="379"/>
    <n v="8399.4500000000007"/>
  </r>
  <r>
    <x v="1"/>
    <s v="Madison Park"/>
    <s v="Harper|Kaylee|Avery"/>
    <s v="WINDOW PANEL"/>
    <s v="MP40-4511"/>
    <s v="White"/>
    <s v="42x216&quot;"/>
    <x v="7"/>
    <n v="400"/>
    <n v="8379.58"/>
  </r>
  <r>
    <x v="11"/>
    <s v="Harbor House Blue"/>
    <s v="Maya Bay|Maya Bay|Maya Bay"/>
    <s v="COMFORTER (SET)"/>
    <s v="HH10-1222"/>
    <s v="White"/>
    <s v="Full"/>
    <x v="8"/>
    <n v="73"/>
    <n v="8378.02"/>
  </r>
  <r>
    <x v="7"/>
    <s v="Madison Park Essentials"/>
    <s v="Satin|Satin|Satin"/>
    <s v="PILLOWCASE"/>
    <s v="MPE21-1163"/>
    <s v="Champagne"/>
    <s v="Standard"/>
    <x v="7"/>
    <n v="1590"/>
    <n v="8372.35"/>
  </r>
  <r>
    <x v="2"/>
    <s v="Madison Park"/>
    <s v="Laurel|Vivian|Piedmont"/>
    <s v="COMFORTER (SET)"/>
    <s v="MP10-5116"/>
    <s v="Blush"/>
    <s v="Cal King"/>
    <x v="7"/>
    <n v="130"/>
    <n v="8372.32"/>
  </r>
  <r>
    <x v="7"/>
    <s v="Beautyrest"/>
    <s v="Oversized Cotton Flannel|Oversized Cotton Flannel|Oversized Cotton Flannel"/>
    <s v="SHEET/SHEET SET"/>
    <s v="BR20-1855"/>
    <s v="Grey Windowpane"/>
    <s v="Cal King"/>
    <x v="7"/>
    <n v="252"/>
    <n v="8369.7800000000007"/>
  </r>
  <r>
    <x v="8"/>
    <s v="Mi Zone Kids"/>
    <s v="Alicia|Mia|Natalie"/>
    <s v="COMFORTER (SET)"/>
    <s v="MZK10-264"/>
    <s v="White"/>
    <s v="Full"/>
    <x v="7"/>
    <n v="160"/>
    <n v="8368.06"/>
  </r>
  <r>
    <x v="2"/>
    <s v="Madison Park Essentials"/>
    <s v="Maible|Caldwell|Calla"/>
    <s v="COMFORTER (SET)"/>
    <s v="MPE10-727"/>
    <s v="Aqua"/>
    <s v="Twin"/>
    <x v="7"/>
    <n v="159"/>
    <n v="8362.1200000000008"/>
  </r>
  <r>
    <x v="1"/>
    <s v="Madison Park"/>
    <s v="Leilani|Kauna|Maui"/>
    <s v="WINDOW PANEL"/>
    <s v="MP40-7493"/>
    <s v="Natural"/>
    <s v="50x95&quot;"/>
    <x v="7"/>
    <n v="443"/>
    <n v="8360.18"/>
  </r>
  <r>
    <x v="2"/>
    <s v="Madison Park Essentials"/>
    <s v="Maible|Caldwell|Calla"/>
    <s v="COMFORTER (SET)"/>
    <s v="MPE10-736"/>
    <s v="Purple"/>
    <s v="Cal King"/>
    <x v="7"/>
    <n v="116"/>
    <n v="8358.7999999999993"/>
  </r>
  <r>
    <x v="8"/>
    <s v="Mi Zone"/>
    <s v="Glimmer|Sparkle|Dazzle"/>
    <s v="DUVET&amp;DUVET SET"/>
    <s v="MZ12-0598"/>
    <s v="Aqua"/>
    <s v="Full/Queen"/>
    <x v="4"/>
    <n v="247"/>
    <n v="8346.02"/>
  </r>
  <r>
    <x v="6"/>
    <s v="Madison Park"/>
    <s v="Lasso|Copula|Braide"/>
    <s v="BATH RUG"/>
    <s v="MP72-5827"/>
    <s v="White"/>
    <s v="24x44&quot;"/>
    <x v="7"/>
    <n v="470"/>
    <n v="8342.2999999999993"/>
  </r>
  <r>
    <x v="2"/>
    <s v="Madison Park Essentials"/>
    <s v="Maible|Caldwell|Calla"/>
    <s v="COMFORTER (SET)"/>
    <s v="MPE10-732"/>
    <s v="Purple"/>
    <s v="Twin"/>
    <x v="7"/>
    <n v="156"/>
    <n v="8335.94"/>
  </r>
  <r>
    <x v="7"/>
    <s v="Intelligent Design"/>
    <s v="Microfiber|Microfiber|Microfiber"/>
    <s v="SHEET/SHEET SET"/>
    <s v="ID20-142"/>
    <s v="White"/>
    <s v="Twin"/>
    <x v="7"/>
    <n v="685"/>
    <n v="8335.7099999999991"/>
  </r>
  <r>
    <x v="2"/>
    <s v="INK+IVY"/>
    <s v="Shay|Shay|Shay"/>
    <s v="DUVET&amp;DUVET SET"/>
    <s v="II12-1322"/>
    <s v="Sage"/>
    <s v="Full/Queen"/>
    <x v="7"/>
    <n v="159"/>
    <n v="8325.1"/>
  </r>
  <r>
    <x v="7"/>
    <s v="Sleep Philosophy"/>
    <s v="Smart Cool Microfiber|Smart Cool Microfiber|Smart Cool Microfiber"/>
    <s v="SHEET/SHEET SET"/>
    <s v="SHET20-1187"/>
    <s v="Light Grey"/>
    <s v="King"/>
    <x v="7"/>
    <n v="346"/>
    <n v="8315.94"/>
  </r>
  <r>
    <x v="2"/>
    <s v="Comfort Spaces"/>
    <s v="Kate"/>
    <s v="COMFORTER (SET)"/>
    <s v="CS10-1324"/>
    <s v="Grey/Purple"/>
    <s v="Full"/>
    <x v="6"/>
    <n v="239"/>
    <n v="8314.81"/>
  </r>
  <r>
    <x v="4"/>
    <s v="Sleep Philosophy"/>
    <s v="3&quot; Gel Memory Foam|3&quot; Gel Memory Foam|3&quot; Gel Memory Foam"/>
    <s v="MATT PAD/TOPPER"/>
    <s v="BASI16-0421"/>
    <s v="Blue"/>
    <s v="Cal King"/>
    <x v="7"/>
    <n v="94"/>
    <n v="8313.7199999999993"/>
  </r>
  <r>
    <x v="3"/>
    <s v="Serta"/>
    <s v="Freya AZ|Freya AZ|Freya AZ"/>
    <s v="ELECT BLANKET"/>
    <s v="ST54-0060"/>
    <s v="Creme White"/>
    <s v="Twin"/>
    <x v="6"/>
    <n v="177"/>
    <n v="8311.92"/>
  </r>
  <r>
    <x v="15"/>
    <s v="INK+IVY"/>
    <s v="IM222101|IM222101|IM222101"/>
    <s v="ROBE"/>
    <s v="II04-8415"/>
    <s v="Steel 030"/>
    <s v="XL/XXL"/>
    <x v="4"/>
    <n v="351"/>
    <n v="8301.93"/>
  </r>
  <r>
    <x v="7"/>
    <s v="Sleep Philosophy"/>
    <s v="Smart Cool Microfiber|Smart Cool Microfiber|Smart Cool Microfiber"/>
    <s v="SHEET/SHEET SET"/>
    <s v="SHET20-973"/>
    <s v="Aqua"/>
    <s v="King"/>
    <x v="7"/>
    <n v="358"/>
    <n v="8301.7800000000007"/>
  </r>
  <r>
    <x v="7"/>
    <s v="Beautyrest"/>
    <s v="Oversized Cotton Flannel|Oversized Cotton Flannel|Oversized Cotton Flannel"/>
    <s v="SHEET/SHEET SET"/>
    <s v="BR20-4167"/>
    <s v="White Tossed Botanical"/>
    <s v="Full"/>
    <x v="7"/>
    <n v="318"/>
    <n v="8299.24"/>
  </r>
  <r>
    <x v="7"/>
    <s v="Intelligent Design"/>
    <s v="Novelty|Novelty|Novelty"/>
    <s v="SHEET/SHEET SET"/>
    <s v="ID20-1429"/>
    <s v="Grey/Blue Road Trip"/>
    <s v="Queen"/>
    <x v="7"/>
    <n v="488"/>
    <n v="8294.5"/>
  </r>
  <r>
    <x v="1"/>
    <s v="Madison Park"/>
    <s v="Leilani|Kauna|Maui"/>
    <s v="WINDOW PANEL"/>
    <s v="MP40-8218"/>
    <s v="Sage Green"/>
    <s v="50x84&quot;"/>
    <x v="10"/>
    <n v="538"/>
    <n v="8291.61"/>
  </r>
  <r>
    <x v="1"/>
    <s v="SunSmart"/>
    <s v="Maya|Arlie|Rune"/>
    <s v="WINDOW PANEL"/>
    <s v="SS40-0032"/>
    <s v="Taupe"/>
    <s v="50x84&quot;"/>
    <x v="7"/>
    <n v="492"/>
    <n v="8289.73"/>
  </r>
  <r>
    <x v="2"/>
    <s v="INK+IVY"/>
    <s v="Alpine|Alpine|Alpine"/>
    <s v="DUVET&amp;DUVET SET"/>
    <s v="II12-555"/>
    <s v="Navy"/>
    <s v="King/Cal K"/>
    <x v="7"/>
    <n v="125"/>
    <n v="8285.75"/>
  </r>
  <r>
    <x v="2"/>
    <s v="510 Design"/>
    <s v="Oakley|Hayley|Glen"/>
    <s v="COVERLET&amp;BEDSPR"/>
    <s v="5DS13-0292"/>
    <s v="White"/>
    <s v="Full/Queen"/>
    <x v="7"/>
    <n v="242"/>
    <n v="8285.24"/>
  </r>
  <r>
    <x v="2"/>
    <s v="Madison Park Essentials"/>
    <s v="Saben|Barret|Seth"/>
    <s v="COVERLET&amp;BEDSPR"/>
    <s v="MPE13-172"/>
    <s v="Taupe"/>
    <s v="Cal King"/>
    <x v="7"/>
    <n v="120"/>
    <n v="8275.75"/>
  </r>
  <r>
    <x v="7"/>
    <s v="Comfort Spaces"/>
    <s v="Cotton 144TC|Cotton 144TC|Cotton 144TC"/>
    <s v="SHEET/SHEET SET"/>
    <s v="CS20-1593"/>
    <s v="Diamond Sliver"/>
    <s v="Full"/>
    <x v="6"/>
    <n v="448"/>
    <n v="8274.56"/>
  </r>
  <r>
    <x v="7"/>
    <s v="Woolrich"/>
    <s v="Cotton Flannel|Cotton Flannel|Cotton Flannel"/>
    <s v="SHEET/SHEET SET"/>
    <s v="WR20-4003"/>
    <s v="Green Plaid"/>
    <s v="Twin"/>
    <x v="7"/>
    <n v="353"/>
    <n v="8255.23"/>
  </r>
  <r>
    <x v="1"/>
    <s v="Madison Park"/>
    <s v="Emilia|Natalie|Lillian"/>
    <s v="WINDOW PANEL"/>
    <s v="WIN40-117"/>
    <s v="Dusty Aqua"/>
    <s v="50x84&quot;"/>
    <x v="7"/>
    <n v="578"/>
    <n v="8254.2199999999993"/>
  </r>
  <r>
    <x v="7"/>
    <s v="True North by Sleep Philosophy"/>
    <s v="Soloft Plush|Soloft Plush|Soloft Plush"/>
    <s v="SHEET/SHEET SET"/>
    <s v="BL20-0450"/>
    <s v="Brown"/>
    <s v="Full"/>
    <x v="7"/>
    <n v="294"/>
    <n v="8252.2900000000009"/>
  </r>
  <r>
    <x v="7"/>
    <s v="Madison Park"/>
    <s v="800 Thread Count|800 Thread Count|800 Thread Count"/>
    <s v="SHEET/SHEET SET"/>
    <s v="MPH20-0018"/>
    <s v="Teal"/>
    <s v="Cal King"/>
    <x v="7"/>
    <n v="189"/>
    <n v="8241"/>
  </r>
  <r>
    <x v="8"/>
    <s v="Intelligent Design"/>
    <s v="Lucy|Vera|Elise"/>
    <s v="DUVET&amp;DUVET SET"/>
    <s v="ID12-2194"/>
    <s v="Pink"/>
    <s v="Twin/Twin "/>
    <x v="7"/>
    <n v="271"/>
    <n v="8230.65"/>
  </r>
  <r>
    <x v="2"/>
    <s v="Madison Park"/>
    <s v="Quebec|Mansfield|Vancouver"/>
    <s v="COVERLET&amp;BEDSPR"/>
    <s v="MP13-2581"/>
    <s v="Grey"/>
    <s v="Twin/Twin "/>
    <x v="4"/>
    <n v="277"/>
    <n v="8229.8700000000008"/>
  </r>
  <r>
    <x v="2"/>
    <s v="Madison Park"/>
    <s v="Ibiza|Alba|Triana"/>
    <s v="DUVET&amp;DUVET SET"/>
    <s v="MP12-8340"/>
    <s v="Black/Ivory"/>
    <s v="King/Cal K"/>
    <x v="7"/>
    <n v="264"/>
    <n v="8228.33"/>
  </r>
  <r>
    <x v="2"/>
    <s v="Madison Park Essentials"/>
    <s v="Lafael|Eden|Rowan"/>
    <s v="COMFORTER (SET)"/>
    <s v="MPE10-380"/>
    <s v="Purple"/>
    <s v="Cal King"/>
    <x v="7"/>
    <n v="111"/>
    <n v="8225.41"/>
  </r>
  <r>
    <x v="10"/>
    <s v="INK+IVY"/>
    <s v="Tristan|Tristan|Tristan"/>
    <s v="LGT-TABLE LAMPS"/>
    <s v="II153-0129"/>
    <s v="White Base/Cream Shade"/>
    <s v="See below"/>
    <x v="7"/>
    <n v="159"/>
    <n v="8219.19"/>
  </r>
  <r>
    <x v="3"/>
    <s v="Super Listing"/>
    <s v="Kyla|Yuna|Raya"/>
    <s v="COMFORTER (SET)"/>
    <s v="AM10-0268"/>
    <s v="Gray"/>
    <s v="Twin/Twin "/>
    <x v="7"/>
    <n v="315"/>
    <n v="8217.36"/>
  </r>
  <r>
    <x v="7"/>
    <s v="Intelligent Design"/>
    <s v="Metallic Dot|Metallic Dot|Metallic Dot"/>
    <s v="SHEET/SHEET SET"/>
    <s v="ID20-1469"/>
    <s v="White/Gold"/>
    <s v="Twin"/>
    <x v="7"/>
    <n v="472"/>
    <n v="8214.49"/>
  </r>
  <r>
    <x v="7"/>
    <s v="Comfort Spaces"/>
    <s v="Microfiber Coolmax|Microfiber Coolmax|Microfiber Coolmax"/>
    <s v="SHEET/SHEET SET"/>
    <s v="CS20-1482"/>
    <s v="Aqua"/>
    <s v="King"/>
    <x v="6"/>
    <n v="796"/>
    <n v="8198.4"/>
  </r>
  <r>
    <x v="8"/>
    <s v="Intelligent Design"/>
    <s v="Pike|Nathan|Carter"/>
    <s v="COMFORTER (SET)"/>
    <s v="CSP10-1485"/>
    <s v="White/Gray"/>
    <s v="King/Cal K"/>
    <x v="7"/>
    <n v="196"/>
    <n v="8197.64"/>
  </r>
  <r>
    <x v="7"/>
    <s v="Sleep Philosophy"/>
    <s v="Smart Cool Microfiber|Smart Cool Microfiber|Smart Cool Microfiber"/>
    <s v="SHEET/SHEET SET"/>
    <s v="SHET20-978"/>
    <s v="Ivory"/>
    <s v="King"/>
    <x v="7"/>
    <n v="356"/>
    <n v="8193.2099999999991"/>
  </r>
  <r>
    <x v="3"/>
    <s v="Madison Park Essentials"/>
    <s v="Larkspur|Windsor|Windsor"/>
    <s v="COMFORTER (SET)"/>
    <s v="BASI10-0281"/>
    <s v="Black/Black"/>
    <s v="Twin/Twin "/>
    <x v="7"/>
    <n v="397"/>
    <n v="8181.9"/>
  </r>
  <r>
    <x v="1"/>
    <s v="Madison Park"/>
    <s v="Leilani|Kauna|Maui"/>
    <s v="WINDOW PANEL"/>
    <s v="MP40-7491"/>
    <s v="Natural"/>
    <s v="50x63&quot;"/>
    <x v="7"/>
    <n v="568"/>
    <n v="8164.08"/>
  </r>
  <r>
    <x v="8"/>
    <s v="Intelligent Design"/>
    <s v="Felicia|Isabel|Alyssa"/>
    <s v="DUVET&amp;DUVET SET"/>
    <s v="ID12-1945"/>
    <s v="Black"/>
    <s v="Full/Queen"/>
    <x v="7"/>
    <n v="230"/>
    <n v="8155.51"/>
  </r>
  <r>
    <x v="8"/>
    <s v="Urban Habitat Kids"/>
    <s v="Lulu|Thea|Maisie"/>
    <s v="DUVET&amp;DUVET SET"/>
    <s v="UHK12-0233"/>
    <s v="Purple"/>
    <s v="Full/Queen"/>
    <x v="7"/>
    <n v="218"/>
    <n v="8152.17"/>
  </r>
  <r>
    <x v="11"/>
    <s v="Harbor House Blue"/>
    <s v="Livia|Livia|Livia"/>
    <s v="DUVET&amp;DUVET SET"/>
    <s v="HH12-1803"/>
    <s v="Multi"/>
    <s v="Full/Queen"/>
    <x v="8"/>
    <n v="97"/>
    <n v="8143.53"/>
  </r>
  <r>
    <x v="2"/>
    <s v="Madison Park"/>
    <s v="Serene|Belle|Monroe"/>
    <s v="COMFORTER (SET)"/>
    <s v="MP10-3451"/>
    <s v="Navy"/>
    <s v="Cal King"/>
    <x v="7"/>
    <n v="112"/>
    <n v="8127.63"/>
  </r>
  <r>
    <x v="2"/>
    <s v="Madison Park"/>
    <s v="Jenson|Denver|Clement"/>
    <s v="COMFORTER (SET)"/>
    <s v="MP10-8323"/>
    <s v="Blue"/>
    <s v="Cal King"/>
    <x v="7"/>
    <n v="146"/>
    <n v="8127.63"/>
  </r>
  <r>
    <x v="7"/>
    <s v="True North by Sleep Philosophy"/>
    <s v="Micro Fleece|Micro Fleece|Micro Fleece"/>
    <s v="SHEET/SHEET SET"/>
    <s v="TN20-0448"/>
    <s v="Navy"/>
    <s v="Twin"/>
    <x v="7"/>
    <n v="342"/>
    <n v="8120.22"/>
  </r>
  <r>
    <x v="7"/>
    <s v="Woolrich"/>
    <s v="Cotton Flannel|Cotton Flannel|Cotton Flannel"/>
    <s v="SHEET/SHEET SET"/>
    <s v="WR20-3988"/>
    <s v="Green Trees &amp; Trucks"/>
    <s v="Cal King"/>
    <x v="7"/>
    <n v="231"/>
    <n v="8113.64"/>
  </r>
  <r>
    <x v="6"/>
    <s v="Madison Park"/>
    <s v="Spa Waffle|Spa Waffle|Spa Waffle"/>
    <s v="SHOWER CURTAIN"/>
    <s v="MP70-8547"/>
    <s v="Grey"/>
    <s v="36x72''"/>
    <x v="1"/>
    <n v="797"/>
    <n v="8098.83"/>
  </r>
  <r>
    <x v="1"/>
    <s v="Mi Zone Kids"/>
    <s v="Wise Wendy|Noctural Nellie|Striking Sara"/>
    <s v="WINDOW PANEL"/>
    <s v="MZK40-139"/>
    <s v="Multi"/>
    <s v="50x63&quot;"/>
    <x v="7"/>
    <n v="543"/>
    <n v="8098.2"/>
  </r>
  <r>
    <x v="2"/>
    <s v="Super Listing"/>
    <s v="Camden|Reese|Leighton"/>
    <s v="COMFORTER (SET)"/>
    <s v="AM10-0102"/>
    <s v="Sage Green"/>
    <s v="Full"/>
    <x v="0"/>
    <n v="222"/>
    <n v="8077.16"/>
  </r>
  <r>
    <x v="7"/>
    <s v="Comfort Spaces"/>
    <s v="Cotton Flannel 135GSM|Cotton Flannel 135GSM|Cotton Flannel 135GSM"/>
    <s v="SHEET/SHEET SET"/>
    <s v="CS20-0374"/>
    <s v="Snowflakes Blue"/>
    <s v="Twin"/>
    <x v="6"/>
    <n v="420"/>
    <n v="8073.27"/>
  </r>
  <r>
    <x v="7"/>
    <s v="Comfort Spaces"/>
    <s v="Cotton 144TC|Cotton 144TC|Cotton 144TC"/>
    <s v="SHEET/SHEET SET"/>
    <s v="CS20-1588"/>
    <s v="Diamond Tan"/>
    <s v="Queen"/>
    <x v="6"/>
    <n v="382"/>
    <n v="8064.02"/>
  </r>
  <r>
    <x v="7"/>
    <s v="Comfort Spaces"/>
    <s v="Microfiber Coolmax|Microfiber Coolmax|Microfiber Coolmax"/>
    <s v="SHEET/SHEET SET"/>
    <s v="CS20-1474"/>
    <s v="Light Grey"/>
    <s v="Full"/>
    <x v="6"/>
    <n v="932"/>
    <n v="8057.48"/>
  </r>
  <r>
    <x v="4"/>
    <s v="Sleep Philosophy"/>
    <s v="1.5&quot; Gel Memory Foam|1.5&quot; Gel Memory Foam|1.5&quot; Gel Memory Foam"/>
    <s v="MATT PAD/TOPPER"/>
    <s v="BASI16-0384"/>
    <s v="Blue"/>
    <s v="King"/>
    <x v="7"/>
    <n v="154"/>
    <n v="8049.08"/>
  </r>
  <r>
    <x v="2"/>
    <s v="Comfort Spaces"/>
    <s v="Gloria"/>
    <s v="COVERLET&amp;BEDSPR"/>
    <s v="CS14-1312"/>
    <s v="Coral"/>
    <s v="Full/Queen"/>
    <x v="6"/>
    <n v="350"/>
    <n v="8039.94"/>
  </r>
  <r>
    <x v="8"/>
    <s v="Intelligent Design"/>
    <s v="Mira|Gemma|Arabella"/>
    <s v="COMFORTER (SET)"/>
    <s v="ID10-2380"/>
    <s v="Charcoal"/>
    <s v="Full/Queen"/>
    <x v="10"/>
    <n v="166"/>
    <n v="8035.25"/>
  </r>
  <r>
    <x v="7"/>
    <s v="Intelligent Design"/>
    <s v="Cotton Blend Jersey Knit|Cotton Blend Jersey Knit|Cotton Blend Jersey Knit"/>
    <s v="SHEET/SHEET SET"/>
    <s v="ID20-2463"/>
    <s v="Blush"/>
    <s v="Full"/>
    <x v="7"/>
    <n v="330"/>
    <n v="8027.57"/>
  </r>
  <r>
    <x v="7"/>
    <s v="Beautyrest Platinum"/>
    <s v="400TC Liquid Cotton"/>
    <s v="SHEET/SHEET SET"/>
    <s v="BRP20-0072C"/>
    <s v="Blue"/>
    <s v="Full"/>
    <x v="2"/>
    <n v="247"/>
    <n v="8027.5"/>
  </r>
  <r>
    <x v="6"/>
    <s v="Madison Park"/>
    <s v="Amherst|Eastridge|Salem"/>
    <s v="BATH RUG"/>
    <s v="MP72-5075"/>
    <s v="Blue"/>
    <s v="24x60&quot;"/>
    <x v="7"/>
    <n v="298"/>
    <n v="8026.41"/>
  </r>
  <r>
    <x v="6"/>
    <s v="Madison Park"/>
    <s v="Tufted Pearl Channel|Tufted Pearl Channel|Tufted Pearl Channel"/>
    <s v="BATH RUG"/>
    <s v="MP72-5108"/>
    <s v="Seafoam"/>
    <s v="17x24&quot;"/>
    <x v="7"/>
    <n v="565"/>
    <n v="8015.4"/>
  </r>
  <r>
    <x v="1"/>
    <s v="Intelligent Design"/>
    <s v="Loretta|Lara|Lorissa"/>
    <s v="CUSHION/POUF"/>
    <s v="ID31-2033"/>
    <s v="Grey"/>
    <s v="Dia 22&quot;x6&quot;"/>
    <x v="7"/>
    <n v="387"/>
    <n v="8013.26"/>
  </r>
  <r>
    <x v="7"/>
    <s v="Croscill"/>
    <s v="Luxury Egyptian|Luxury Egyptian|Luxury Egyptian"/>
    <s v="SHEET/SHEET SET"/>
    <s v="CCS20-038"/>
    <s v="Grey"/>
    <s v="Cal King"/>
    <x v="7"/>
    <n v="97"/>
    <n v="8011.67"/>
  </r>
  <r>
    <x v="3"/>
    <s v="Serta"/>
    <s v="Parsa AZ|Parsa AZ|Parsa AZ"/>
    <s v="ELECT BLANKET"/>
    <s v="ST54-0036"/>
    <s v="Charcoal Grey"/>
    <s v="Twin"/>
    <x v="12"/>
    <n v="176"/>
    <n v="8010.43"/>
  </r>
  <r>
    <x v="7"/>
    <s v="Comfort Spaces"/>
    <s v="Cotton Flannel 135GSM|Cotton Flannel 135GSM|Cotton Flannel 135GSM"/>
    <s v="SHEET/SHEET SET"/>
    <s v="CS20-1410"/>
    <s v="Novalty Seafoam Foxes"/>
    <s v="Full"/>
    <x v="6"/>
    <n v="332"/>
    <n v="8004.23"/>
  </r>
  <r>
    <x v="7"/>
    <s v="Madison Park Essentials"/>
    <s v="Satin|Satin|Satin"/>
    <s v="SHEET/SHEET SET"/>
    <s v="MPE20-1137"/>
    <s v="Midnight Blue"/>
    <s v="Twin"/>
    <x v="7"/>
    <n v="534"/>
    <n v="7995.04"/>
  </r>
  <r>
    <x v="1"/>
    <s v="Madison Park"/>
    <s v="Elena|Juline|Gail"/>
    <s v="VALANCE"/>
    <s v="MP41-7411"/>
    <s v="Navy"/>
    <s v="38x46&quot;"/>
    <x v="7"/>
    <n v="562"/>
    <n v="7983.48"/>
  </r>
  <r>
    <x v="7"/>
    <s v="True North by Sleep Philosophy"/>
    <s v="Cozy Cotton Flannel|Cozy Cotton Flannel|Cozy Cotton Flannel"/>
    <s v="SHEET/SHEET SET"/>
    <s v="TN20-0085"/>
    <s v="Blue Plaid"/>
    <s v="Cal King"/>
    <x v="7"/>
    <n v="271"/>
    <n v="7980.38"/>
  </r>
  <r>
    <x v="11"/>
    <s v="Harbor House Blue"/>
    <s v="Coastline|Coastline|Coastline"/>
    <s v="DUVET&amp;DUVET SET"/>
    <s v="HH12-1543"/>
    <s v="Aqua"/>
    <s v="King/Cal K"/>
    <x v="8"/>
    <n v="85"/>
    <n v="7979.74"/>
  </r>
  <r>
    <x v="3"/>
    <s v="Madison Park"/>
    <s v="Liquid Cotton|Liquid Cotton|Liquid Cotton"/>
    <s v="BLANKET"/>
    <s v="BL51N-0732"/>
    <s v="Ivory"/>
    <s v="Twin"/>
    <x v="7"/>
    <n v="397"/>
    <n v="7976.74"/>
  </r>
  <r>
    <x v="2"/>
    <s v="N Natori"/>
    <s v="Brush Stroke|Brush Stroke|Brush Stroke"/>
    <s v="DUVET&amp;DUVET SET"/>
    <s v="NS12-3708"/>
    <s v="Blue"/>
    <s v="King"/>
    <x v="7"/>
    <n v="158"/>
    <n v="7975.32"/>
  </r>
  <r>
    <x v="1"/>
    <s v="SunSmart"/>
    <s v="Camille|Laurel|Tindra"/>
    <s v="WINDOW PANEL"/>
    <s v="SS40-0010"/>
    <s v="Aqua"/>
    <s v="50x95&quot;"/>
    <x v="7"/>
    <n v="413"/>
    <n v="7973.79"/>
  </r>
  <r>
    <x v="2"/>
    <s v="Super Listing"/>
    <s v="Camden|Reese|Leighton"/>
    <s v="COMFORTER (SET)"/>
    <s v="AM10-0106"/>
    <s v="Neutral"/>
    <s v="Full"/>
    <x v="4"/>
    <n v="220"/>
    <n v="7967.49"/>
  </r>
  <r>
    <x v="3"/>
    <s v="Serta"/>
    <s v="Dream Soft Heated|Dream Soft Heated|Dream Soft Heated"/>
    <s v="ELECT BLANKET"/>
    <s v="ST54-3584"/>
    <s v="Ivory"/>
    <s v="Full"/>
    <x v="10"/>
    <n v="150"/>
    <n v="7957"/>
  </r>
  <r>
    <x v="2"/>
    <s v="Madison Park Essentials"/>
    <s v="Luna|Piper|Willow"/>
    <s v="COMFORTER (SET)"/>
    <s v="MPE10-1061"/>
    <s v="Blue"/>
    <s v="King"/>
    <x v="7"/>
    <n v="194"/>
    <n v="7953.1"/>
  </r>
  <r>
    <x v="8"/>
    <s v="Urban Habitat Kids"/>
    <s v="Iris|Kinsley|Harper"/>
    <s v="COVERLET&amp;BEDSPR"/>
    <s v="UHK13-0224"/>
    <s v="Blush"/>
    <s v="Twin"/>
    <x v="7"/>
    <n v="215"/>
    <n v="7951.94"/>
  </r>
  <r>
    <x v="3"/>
    <s v="Madison Park Essentials"/>
    <s v="Larkspur|Windsor|Windsor"/>
    <s v="COMFORTER (SET)"/>
    <s v="BASI10-0201"/>
    <s v="Black/Grey"/>
    <s v="Twin/Twin "/>
    <x v="7"/>
    <n v="390"/>
    <n v="7950.91"/>
  </r>
  <r>
    <x v="1"/>
    <s v="Madison Park"/>
    <s v="Galen|Colm|Paxton"/>
    <s v="WINDOW PANEL"/>
    <s v="MP40-7922"/>
    <s v="Ivory"/>
    <s v="2-PK 40x84"/>
    <x v="7"/>
    <n v="325"/>
    <n v="7946.95"/>
  </r>
  <r>
    <x v="11"/>
    <s v="Harbor House Blue"/>
    <s v="Crystal Beach|Crystal Beach|Crystal Beach"/>
    <s v="NORMAL PILLOW"/>
    <s v="HH30-709A"/>
    <s v="Blue"/>
    <s v="D7x18&quot;"/>
    <x v="8"/>
    <n v="347"/>
    <n v="7941.85"/>
  </r>
  <r>
    <x v="6"/>
    <s v="Madison Park"/>
    <s v="Spa Waffle|Spa Waffle|Spa Waffle"/>
    <s v="SHOWER CURTAIN"/>
    <s v="MP70-8552"/>
    <s v="Blue"/>
    <s v="72x78&quot;"/>
    <x v="4"/>
    <n v="489"/>
    <n v="7933.63"/>
  </r>
  <r>
    <x v="11"/>
    <s v="Harbor House Blue"/>
    <s v="Morgan|Morgan|Morgan"/>
    <s v="COMFORTER (SET)"/>
    <s v="HH10-1824"/>
    <s v="White/Grey"/>
    <s v="Full"/>
    <x v="0"/>
    <n v="77"/>
    <n v="7933.14"/>
  </r>
  <r>
    <x v="7"/>
    <s v="Woolrich"/>
    <s v="Cotton Flannel|Cotton Flannel|Cotton Flannel"/>
    <s v="SHEET/SHEET SET"/>
    <s v="WR20-3999"/>
    <s v="Blue Snowflake"/>
    <s v="Twin"/>
    <x v="7"/>
    <n v="334"/>
    <n v="7930.29"/>
  </r>
  <r>
    <x v="4"/>
    <s v="Sleep Philosophy"/>
    <s v="Microfiber with HeiQ Smart Temp|Microfiber with HeiQ Smart Temp|Microfiber"/>
    <s v="COMFORTER (SET)"/>
    <s v="BASI10-0581"/>
    <s v="White"/>
    <s v="Twin/Twin "/>
    <x v="7"/>
    <n v="336"/>
    <n v="7920.84"/>
  </r>
  <r>
    <x v="8"/>
    <s v="Intelligent Design"/>
    <s v="Daryl|Campbell|Chet"/>
    <s v="COMFORTER (SET)"/>
    <s v="ID10-176"/>
    <s v="Grey"/>
    <s v="Twin/Twin "/>
    <x v="7"/>
    <n v="233"/>
    <n v="7911.69"/>
  </r>
  <r>
    <x v="3"/>
    <s v="Serta"/>
    <s v="Heated Faux Feathersoft|Heated Faux Feathersoft|Heated Faux Feathersoft"/>
    <s v="ELECT BLANKET"/>
    <s v="ST54-3594"/>
    <s v="Rust"/>
    <s v="King"/>
    <x v="12"/>
    <n v="76"/>
    <n v="7910.08"/>
  </r>
  <r>
    <x v="1"/>
    <s v="SunSmart"/>
    <s v="Maya|Arlie|Rune"/>
    <s v="WINDOW PANEL"/>
    <s v="SS40-0030"/>
    <s v="Taupe"/>
    <s v="50x54&quot;"/>
    <x v="7"/>
    <n v="596"/>
    <n v="7907.36"/>
  </r>
  <r>
    <x v="2"/>
    <s v="INK+IVY"/>
    <s v="Camila|Camila|Camila"/>
    <s v="BED SKIRT&amp;SHAM"/>
    <s v="II11-930"/>
    <s v="Grey"/>
    <s v="Euro Sham"/>
    <x v="7"/>
    <n v="525"/>
    <n v="7904.83"/>
  </r>
  <r>
    <x v="7"/>
    <s v="True North by Sleep Philosophy"/>
    <s v="Micro Fleece|Micro Fleece|Micro Fleece"/>
    <s v="SHEET/SHEET SET"/>
    <s v="SHET20-746"/>
    <s v="Blue"/>
    <s v="Cal King"/>
    <x v="7"/>
    <n v="229"/>
    <n v="7903.1"/>
  </r>
  <r>
    <x v="1"/>
    <s v="Madison Park"/>
    <s v="Emilia|Natalie|Lillian"/>
    <s v="WINDOW PANEL"/>
    <s v="MP40-7407"/>
    <s v="Pewter"/>
    <s v="50x84&quot; Bla"/>
    <x v="7"/>
    <n v="314"/>
    <n v="7898.63"/>
  </r>
  <r>
    <x v="7"/>
    <s v="Intelligent Design"/>
    <s v="Cozy Soft|Cozy Soft|Cozy Soft"/>
    <s v="SHEET/SHEET SET"/>
    <s v="ID20-1533"/>
    <s v="Pink Llamas"/>
    <s v="Twin XL"/>
    <x v="7"/>
    <n v="438"/>
    <n v="7881.19"/>
  </r>
  <r>
    <x v="2"/>
    <s v="Super Listing"/>
    <s v="Mina|Hanna|Aera"/>
    <s v="DUVET&amp;DUVET SET"/>
    <s v="AM12-0043"/>
    <s v="Light Grey"/>
    <s v="Twin/Twin "/>
    <x v="0"/>
    <n v="413"/>
    <n v="7879.86"/>
  </r>
  <r>
    <x v="3"/>
    <s v="Serta"/>
    <s v="Heated Faux Feathersoft|Heated Faux Feathersoft|Heated Faux Feathersoft"/>
    <s v="ELECT BLANKET"/>
    <s v="ST54-3599"/>
    <s v="Grey"/>
    <s v="Twin"/>
    <x v="12"/>
    <n v="135"/>
    <n v="7878.6"/>
  </r>
  <r>
    <x v="8"/>
    <s v="Intelligent Design"/>
    <s v="Larissa|Sophie|Zara"/>
    <s v="DUVET&amp;DUVET SET"/>
    <s v="ID12-2422"/>
    <s v="Off-White"/>
    <s v="Full/Queen"/>
    <x v="7"/>
    <n v="243"/>
    <n v="7867.32"/>
  </r>
  <r>
    <x v="15"/>
    <s v="INK+IVY"/>
    <s v="IM222101|IM222101|IM222101"/>
    <s v="ROBE"/>
    <s v="II04-9610"/>
    <s v="Black 001"/>
    <s v="M/L"/>
    <x v="4"/>
    <n v="324"/>
    <n v="7865.76"/>
  </r>
  <r>
    <x v="2"/>
    <s v="INK+IVY"/>
    <s v="Rhea|Rhea|Rhea"/>
    <s v="DUVET&amp;DUVET SET"/>
    <s v="II12-1102"/>
    <s v="Grey/Black"/>
    <s v="Full/Queen"/>
    <x v="7"/>
    <n v="166"/>
    <n v="7865.75"/>
  </r>
  <r>
    <x v="2"/>
    <s v="Madison Park"/>
    <s v="Vienna|Marcella|Adela"/>
    <s v="COVERLET&amp;BEDSPR"/>
    <s v="MP13-7958"/>
    <s v="Black"/>
    <s v="Full/Queen"/>
    <x v="7"/>
    <n v="119"/>
    <n v="7855.54"/>
  </r>
  <r>
    <x v="3"/>
    <s v="Madison Park"/>
    <s v="Freshspun Basketweave|Freshspun Basketweave|Freshspun Basketweave"/>
    <s v="BLANKET"/>
    <s v="BL51N-0860"/>
    <s v="Khaki"/>
    <s v="Twin"/>
    <x v="7"/>
    <n v="521"/>
    <n v="7853.5"/>
  </r>
  <r>
    <x v="1"/>
    <s v="Madison Park"/>
    <s v="Aubrey|Whitman|Charlotte"/>
    <s v="WINDOW PANEL"/>
    <s v="MP40-4898"/>
    <s v="Navy"/>
    <s v="50x108&quot;"/>
    <x v="7"/>
    <n v="235"/>
    <n v="7852.18"/>
  </r>
  <r>
    <x v="7"/>
    <s v="Intelligent Design"/>
    <s v="Cotton Blend Jersey Knit|Cotton Blend Jersey Knit|Cotton Blend Jersey Knit"/>
    <s v="SHEET/SHEET SET"/>
    <s v="ID20-2461"/>
    <s v="Blush"/>
    <s v="Twin"/>
    <x v="7"/>
    <n v="368"/>
    <n v="7849.16"/>
  </r>
  <r>
    <x v="1"/>
    <s v="Madison Park"/>
    <s v="Saratoga|Westmont|Sereno"/>
    <s v="WINDOW PANEL"/>
    <s v="MP40-3599"/>
    <s v="Beige/Gold"/>
    <s v="50x95&quot;"/>
    <x v="7"/>
    <n v="340"/>
    <n v="7844.83"/>
  </r>
  <r>
    <x v="4"/>
    <s v="Sleep Philosophy"/>
    <s v="1.5&quot; Gel Memory Foam|1.5&quot; Gel Memory Foam|1.5&quot; Gel Memory Foam"/>
    <s v="MATT PAD/TOPPER"/>
    <s v="BASI16-0382"/>
    <s v="Blue"/>
    <s v="Full"/>
    <x v="7"/>
    <n v="219"/>
    <n v="7837.35"/>
  </r>
  <r>
    <x v="8"/>
    <s v="Intelligent Design"/>
    <s v="Lucy|Vera|Elise"/>
    <s v="COMFORTER (SET)"/>
    <s v="ID10-2277"/>
    <s v="Navy"/>
    <s v="Twin/Twin "/>
    <x v="7"/>
    <n v="212"/>
    <n v="7836.11"/>
  </r>
  <r>
    <x v="7"/>
    <s v="Super Listing"/>
    <s v="Cotton 144TC|Cotton 144TC|Cotton 144TC"/>
    <s v="SHEET/SHEET SET"/>
    <s v="AM20-0355"/>
    <s v="Light Blue"/>
    <s v="King"/>
    <x v="7"/>
    <n v="313"/>
    <n v="7833.7"/>
  </r>
  <r>
    <x v="7"/>
    <s v="Intelligent Design"/>
    <s v="Cotton Blend Jersey Knit|Cotton Blend Jersey Knit|Cotton Blend Jersey Knit"/>
    <s v="SHEET/SHEET SET"/>
    <s v="ID20-2454"/>
    <s v="Grey"/>
    <s v="Queen"/>
    <x v="7"/>
    <n v="287"/>
    <n v="7831.36"/>
  </r>
  <r>
    <x v="1"/>
    <s v="Madison Park"/>
    <s v="Como|Leighton|Aberdeen"/>
    <s v="WINDOW PANEL"/>
    <s v="MP40-7449"/>
    <s v="Taupe"/>
    <s v="39x64&quot;"/>
    <x v="7"/>
    <n v="182"/>
    <n v="7827.76"/>
  </r>
  <r>
    <x v="1"/>
    <s v="SunSmart"/>
    <s v="Como|Leighton|Aberdeen"/>
    <s v="WINDOW PANEL"/>
    <s v="SS40-0140"/>
    <s v="Taupe"/>
    <s v="42x95&quot;"/>
    <x v="7"/>
    <n v="215"/>
    <n v="7812.36"/>
  </r>
  <r>
    <x v="3"/>
    <s v="Serta"/>
    <s v="Parsa AZ|Parsa AZ|Parsa AZ"/>
    <s v="ELECT BLANKET"/>
    <s v="ST54-0041"/>
    <s v="Creme White"/>
    <s v="Full"/>
    <x v="6"/>
    <n v="153"/>
    <n v="7812.28"/>
  </r>
  <r>
    <x v="7"/>
    <s v="Woolrich"/>
    <s v="Cotton Flannel|Cotton Flannel|Cotton Flannel"/>
    <s v="SHEET/SHEET SET"/>
    <s v="WR20-2069"/>
    <s v="Tan Dog"/>
    <s v="Twin"/>
    <x v="7"/>
    <n v="332"/>
    <n v="7788.6"/>
  </r>
  <r>
    <x v="7"/>
    <s v="True North by Sleep Philosophy"/>
    <s v="Micro Fleece|Micro Fleece|Micro Fleece"/>
    <s v="SHEET/SHEET SET"/>
    <s v="SHET20-743"/>
    <s v="Green"/>
    <s v="Twin XL"/>
    <x v="7"/>
    <n v="316"/>
    <n v="7781.07"/>
  </r>
  <r>
    <x v="1"/>
    <s v="SunSmart"/>
    <s v="Mirage|Elysia|Azalea"/>
    <s v="WINDOW PANEL"/>
    <s v="SS40-0237"/>
    <s v="Champagne"/>
    <s v="2-PK 50x84"/>
    <x v="7"/>
    <n v="224"/>
    <n v="7779.9"/>
  </r>
  <r>
    <x v="7"/>
    <s v="True North by Sleep Philosophy"/>
    <s v="Micro Fleece|Micro Fleece|Micro Fleece"/>
    <s v="SHEET/SHEET SET"/>
    <s v="TN20-0449"/>
    <s v="Navy"/>
    <s v="Twin XL"/>
    <x v="7"/>
    <n v="307"/>
    <n v="7779.47"/>
  </r>
  <r>
    <x v="3"/>
    <s v="Serta"/>
    <s v="Heated Faux Feathersoft|Heated Faux Feathersoft|Heated Faux Feathersoft"/>
    <s v="ELECT BLANKET"/>
    <s v="ST54-3609"/>
    <s v="Sage"/>
    <s v="Queen"/>
    <x v="12"/>
    <n v="83"/>
    <n v="7778.76"/>
  </r>
  <r>
    <x v="7"/>
    <s v="Madison Park Essentials"/>
    <s v="Satin|Satin|Satin"/>
    <s v="SHEET/SHEET SET"/>
    <s v="MPE20-1099"/>
    <s v="Grey"/>
    <s v="Twin"/>
    <x v="7"/>
    <n v="500"/>
    <n v="7777.32"/>
  </r>
  <r>
    <x v="7"/>
    <s v="Comfort Spaces"/>
    <s v="Cotton Flannel 135GSM|Cotton Flannel 135GSM|Cotton Flannel 135GSM"/>
    <s v="SHEET/SHEET SET"/>
    <s v="CS20-1407"/>
    <s v="Novalty Blue Polar Bears"/>
    <s v="King"/>
    <x v="6"/>
    <n v="245"/>
    <n v="7775.3"/>
  </r>
  <r>
    <x v="2"/>
    <s v="Madison Park"/>
    <s v="Laurel|Vivian|Piedmont"/>
    <s v="COMFORTER (SET)"/>
    <s v="MP10-2578"/>
    <s v="White"/>
    <s v="Full"/>
    <x v="7"/>
    <n v="145"/>
    <n v="7767.08"/>
  </r>
  <r>
    <x v="2"/>
    <s v="Madison Park"/>
    <s v="Quebec|Mansfield|Vancouver"/>
    <s v="COVERLET&amp;BEDSPR"/>
    <s v="MP13-481"/>
    <s v="Khaki"/>
    <s v="Twin/Twin "/>
    <x v="4"/>
    <n v="270"/>
    <n v="7765.46"/>
  </r>
  <r>
    <x v="15"/>
    <s v="INK+IVY"/>
    <s v="IM222101|IM222101|IM222101"/>
    <s v="ROBE"/>
    <s v="II04-8420"/>
    <s v="Claret 657"/>
    <s v="M/L"/>
    <x v="4"/>
    <n v="325"/>
    <n v="7762.86"/>
  </r>
  <r>
    <x v="10"/>
    <s v="510 Design"/>
    <s v="Conway|Conway|Conway"/>
    <s v="LGT-SCONCES"/>
    <s v="FB155-1173"/>
    <s v="Gold"/>
    <s v="See below"/>
    <x v="7"/>
    <n v="102"/>
    <n v="7758.92"/>
  </r>
  <r>
    <x v="8"/>
    <s v="Intelligent Design"/>
    <s v="Larissa|Sophie|Zara"/>
    <s v="COMFORTER (SET)"/>
    <s v="ID10-2418"/>
    <s v="Off-White"/>
    <s v="Twin/Twin "/>
    <x v="7"/>
    <n v="230"/>
    <n v="7757.83"/>
  </r>
  <r>
    <x v="9"/>
    <s v="Madison Park Signature"/>
    <s v="Turkish|Turkish|Turkish"/>
    <s v="BATH TOWEL"/>
    <s v="MPS73-534"/>
    <s v="Natural"/>
    <s v="35x70&quot; - 2"/>
    <x v="9"/>
    <n v="205"/>
    <n v="7755.82"/>
  </r>
  <r>
    <x v="3"/>
    <s v="Madison Park"/>
    <s v="Liquid Cotton|Liquid Cotton|Liquid Cotton"/>
    <s v="BLANKET"/>
    <s v="MP51N-8379"/>
    <s v="Navy"/>
    <s v="Twin"/>
    <x v="7"/>
    <n v="360"/>
    <n v="7752.62"/>
  </r>
  <r>
    <x v="7"/>
    <s v="Madison Park Essentials"/>
    <s v="Satin|Satin|Satin"/>
    <s v="PILLOWCASE"/>
    <s v="MPE21-918"/>
    <s v="Ivory"/>
    <s v="King"/>
    <x v="7"/>
    <n v="1147"/>
    <n v="7750.79"/>
  </r>
  <r>
    <x v="2"/>
    <s v="Madison Park"/>
    <s v="Quebec|Mansfield|Vancouver"/>
    <s v="COVERLET&amp;BEDSPR"/>
    <s v="MP13-8482"/>
    <s v="Clay Red"/>
    <s v="Full/Queen"/>
    <x v="10"/>
    <n v="208"/>
    <n v="7748.77"/>
  </r>
  <r>
    <x v="7"/>
    <s v="Madison Park Essentials"/>
    <s v="Satin|Satin|Satin"/>
    <s v="PILLOWCASE"/>
    <s v="MPE21-1128"/>
    <s v="Sage"/>
    <s v="Standard"/>
    <x v="7"/>
    <n v="1448"/>
    <n v="7746.73"/>
  </r>
  <r>
    <x v="7"/>
    <s v="Intelligent Design"/>
    <s v="Cotton Blend Jersey Knit|Cotton Blend Jersey Knit|Cotton Blend Jersey Knit"/>
    <s v="SHEET/SHEET SET"/>
    <s v="ID20-1250"/>
    <s v="White"/>
    <s v="King"/>
    <x v="7"/>
    <n v="259"/>
    <n v="7739.3"/>
  </r>
  <r>
    <x v="7"/>
    <s v="Beautyrest"/>
    <s v="1500TC Solid Cooling Sheet Set"/>
    <s v="SHEET/SHEET SET"/>
    <s v="BR20-4659"/>
    <s v="Light Gray"/>
    <s v="Cal King"/>
    <x v="13"/>
    <n v="242"/>
    <n v="7739.16"/>
  </r>
  <r>
    <x v="2"/>
    <s v="Super Listing"/>
    <s v="Miro|Ayko|Marty"/>
    <s v="COMFORTER (SET)"/>
    <s v="AM10-0181"/>
    <s v="Grey"/>
    <s v="King/Cal K"/>
    <x v="10"/>
    <n v="292"/>
    <n v="7736.58"/>
  </r>
  <r>
    <x v="10"/>
    <s v="510 Design"/>
    <s v="Saxony|Saxony|Saxony"/>
    <s v="LGT-TABLE LAMPS"/>
    <s v="5DS153-0017"/>
    <s v="Silver"/>
    <s v="See below"/>
    <x v="7"/>
    <n v="236"/>
    <n v="7735.48"/>
  </r>
  <r>
    <x v="15"/>
    <s v="INK+IVY"/>
    <s v="IM222101|IM222101|IM222101"/>
    <s v="ROBE"/>
    <s v="II04-8417"/>
    <s v="Denim 459"/>
    <s v="M/L"/>
    <x v="4"/>
    <n v="327"/>
    <n v="7733.04"/>
  </r>
  <r>
    <x v="8"/>
    <s v="Mi Zone"/>
    <s v="Ashton|Garrett|Cody"/>
    <s v="DUVET&amp;DUVET SET"/>
    <s v="MZ12-269"/>
    <s v="Khaki/Navy"/>
    <s v="Full/Queen"/>
    <x v="4"/>
    <n v="264"/>
    <n v="7731.54"/>
  </r>
  <r>
    <x v="2"/>
    <s v="Super Listing"/>
    <s v="Miro|Ayko|Marty"/>
    <s v="COMFORTER (SET)"/>
    <s v="AM10-0178"/>
    <s v="Blue"/>
    <s v="King/Cal K"/>
    <x v="10"/>
    <n v="290"/>
    <n v="7726.62"/>
  </r>
  <r>
    <x v="8"/>
    <s v="Intelligent Design"/>
    <s v="Shay|Monica|Juliette"/>
    <s v="COMFORTER (SET)"/>
    <s v="ID10-2425"/>
    <s v="Pink"/>
    <s v="Full/Queen"/>
    <x v="10"/>
    <n v="238"/>
    <n v="7719.98"/>
  </r>
  <r>
    <x v="7"/>
    <s v="Comfort Spaces"/>
    <s v="Microfiber Coolmax|Microfiber Coolmax|Microfiber Coolmax"/>
    <s v="SHEET/SHEET SET"/>
    <s v="CS20-0447"/>
    <s v="Light Grey"/>
    <s v="Full"/>
    <x v="6"/>
    <n v="437"/>
    <n v="7711.76"/>
  </r>
  <r>
    <x v="2"/>
    <s v="Super Listing"/>
    <s v="Boulder Stripe|Cascade Stripe|Highland Stripe"/>
    <s v="COMFORTER (SET)"/>
    <s v="AM10-0031"/>
    <s v="Brown"/>
    <s v="Twin/Twin "/>
    <x v="7"/>
    <n v="287"/>
    <n v="7708.35"/>
  </r>
  <r>
    <x v="7"/>
    <s v="True North by Sleep Philosophy"/>
    <s v="Cozy Cotton Flannel|Cozy Cotton Flannel|Cozy Cotton Flannel"/>
    <s v="SHEET/SHEET SET"/>
    <s v="TN20-0521"/>
    <s v="Gray/Taupe Nordic"/>
    <s v="Cal King"/>
    <x v="7"/>
    <n v="243"/>
    <n v="7692.33"/>
  </r>
  <r>
    <x v="7"/>
    <s v="Madison Park"/>
    <s v="Peached Percale|Peached Percale|Peached Percale"/>
    <s v="SHEET/SHEET SET"/>
    <s v="MP20-5415"/>
    <s v="Aqua"/>
    <s v="King"/>
    <x v="7"/>
    <n v="218"/>
    <n v="7686.7"/>
  </r>
  <r>
    <x v="1"/>
    <s v="SunSmart"/>
    <s v="Mirage|Elysia|Azalea"/>
    <s v="WINDOW PANEL"/>
    <s v="SS40-0021"/>
    <s v="Charcoal"/>
    <s v="50x108&quot;"/>
    <x v="7"/>
    <n v="357"/>
    <n v="7673.4"/>
  </r>
  <r>
    <x v="7"/>
    <s v="True North by Sleep Philosophy"/>
    <s v="Soloft Plush|Soloft Plush|Soloft Plush"/>
    <s v="SHEET/SHEET SET"/>
    <s v="TN20-0582"/>
    <s v="Burgundy"/>
    <s v="Full"/>
    <x v="7"/>
    <n v="268"/>
    <n v="7672.16"/>
  </r>
  <r>
    <x v="2"/>
    <s v="Super Listing"/>
    <s v="Porter|Evans|Walker"/>
    <s v="DUVET&amp;DUVET SET"/>
    <s v="AM12-0416"/>
    <s v="Navy"/>
    <s v="Twin/Twin "/>
    <x v="1"/>
    <n v="442"/>
    <n v="7654.14"/>
  </r>
  <r>
    <x v="7"/>
    <s v="Comfort Spaces"/>
    <s v="Cotton Flannel 135GSM|Cotton Flannel 135GSM|Cotton Flannel 135GSM"/>
    <s v="SHEET/SHEET SET"/>
    <s v="CS20-1081"/>
    <s v="Scottish Plaid Green"/>
    <s v="Twin"/>
    <x v="6"/>
    <n v="381"/>
    <n v="7646.67"/>
  </r>
  <r>
    <x v="7"/>
    <s v="True North by Sleep Philosophy"/>
    <s v="Micro Fleece|Micro Fleece|Micro Fleece"/>
    <s v="SHEET/SHEET SET"/>
    <s v="TN20-0529"/>
    <s v="Grey Geo"/>
    <s v="Full"/>
    <x v="7"/>
    <n v="254"/>
    <n v="7646.35"/>
  </r>
  <r>
    <x v="7"/>
    <s v="Comfort Spaces"/>
    <s v="Cotton Flannel 135GSM|Cotton Flannel 135GSM|Cotton Flannel 135GSM"/>
    <s v="SHEET/SHEET SET"/>
    <s v="CS20-0352"/>
    <s v="Plaid Blue"/>
    <s v="King"/>
    <x v="6"/>
    <n v="275"/>
    <n v="7643.89"/>
  </r>
  <r>
    <x v="8"/>
    <s v="Comfort Spaces"/>
    <s v="Colin|Colin|Colin"/>
    <s v="COMFORTER (SET)"/>
    <s v="CS10-0906-1"/>
    <s v="Red/Grey"/>
    <s v="Queen"/>
    <x v="6"/>
    <n v="189"/>
    <n v="7637.94"/>
  </r>
  <r>
    <x v="6"/>
    <s v="Madison Park"/>
    <s v="Amherst|Eastridge|Salem"/>
    <s v="BATH RUG"/>
    <s v="MP72-6205"/>
    <s v="Navy"/>
    <s v="27x45&quot;"/>
    <x v="7"/>
    <n v="338"/>
    <n v="7632.87"/>
  </r>
  <r>
    <x v="10"/>
    <s v="510 Design"/>
    <s v="Zirconia|Zirconia|Zirconia"/>
    <s v="LGT-TABLE LAMPS"/>
    <s v="FB153-1182"/>
    <s v="Blue"/>
    <s v="See below"/>
    <x v="7"/>
    <n v="129"/>
    <n v="7632.37"/>
  </r>
  <r>
    <x v="7"/>
    <s v="Intelligent Design"/>
    <s v="Microfiber|Microfiber|Microfiber"/>
    <s v="SHEET/SHEET SET"/>
    <s v="ID20-1915"/>
    <s v="Charcoal"/>
    <s v="Twin XL"/>
    <x v="7"/>
    <n v="592"/>
    <n v="7629.95"/>
  </r>
  <r>
    <x v="7"/>
    <s v="True North by Sleep Philosophy"/>
    <s v="Soloft Plush|Soloft Plush|Soloft Plush"/>
    <s v="SHEET/SHEET SET"/>
    <s v="TN20-0581"/>
    <s v="Burgundy"/>
    <s v="Twin"/>
    <x v="7"/>
    <n v="340"/>
    <n v="7627.26"/>
  </r>
  <r>
    <x v="3"/>
    <s v="Sharper Image"/>
    <s v="Embossed Microfiber|Embossed Microfiber|Embossed Microfiber"/>
    <s v="ELEC MATT PAD"/>
    <s v="SI55-0059"/>
    <s v="White"/>
    <s v="Twin XL"/>
    <x v="10"/>
    <n v="189"/>
    <n v="7623.53"/>
  </r>
  <r>
    <x v="3"/>
    <s v="Intelligent Design"/>
    <s v="Microlight Plush|Microlight Plush|Microlight Plush"/>
    <s v="BLANKET"/>
    <s v="ID51-821"/>
    <s v="Aqua"/>
    <s v="Twin/Twin "/>
    <x v="7"/>
    <n v="608"/>
    <n v="7618.25"/>
  </r>
  <r>
    <x v="2"/>
    <s v="Madison Park Essentials"/>
    <s v="Jaxon|Deacon|Ryder"/>
    <s v="COMFORTER (SET)"/>
    <s v="MPE10-1068"/>
    <s v="Green/Grey"/>
    <s v="Twin"/>
    <x v="10"/>
    <n v="220"/>
    <n v="7607.74"/>
  </r>
  <r>
    <x v="2"/>
    <s v="Madison Park Essentials"/>
    <s v="Saben|Barret|Seth"/>
    <s v="COVERLET&amp;BEDSPR"/>
    <s v="MPE13-169"/>
    <s v="Taupe"/>
    <s v="Full"/>
    <x v="7"/>
    <n v="142"/>
    <n v="7597.76"/>
  </r>
  <r>
    <x v="7"/>
    <s v="Madison Park Essentials"/>
    <s v="Printed Satin|Printed Satin|Printed Satin"/>
    <s v="SHEET/SHEET SET"/>
    <s v="MPE20-1002"/>
    <s v="Gray Leopard"/>
    <s v="King"/>
    <x v="7"/>
    <n v="311"/>
    <n v="7589.38"/>
  </r>
  <r>
    <x v="2"/>
    <s v="Comfort Spaces"/>
    <s v="Kienna|Kienna|Kienna"/>
    <s v="COVERLET&amp;BEDSPR"/>
    <s v="CS13-1616"/>
    <s v="Charcoal Grey"/>
    <s v="King/Cal K"/>
    <x v="6"/>
    <n v="173"/>
    <n v="7584.32"/>
  </r>
  <r>
    <x v="7"/>
    <s v="Madison Park Essentials"/>
    <s v="Satin|Satin|Satin"/>
    <s v="SHEET/SHEET SET"/>
    <s v="MPE20-1151"/>
    <s v="Lilac"/>
    <s v="Twin"/>
    <x v="7"/>
    <n v="525"/>
    <n v="7574.76"/>
  </r>
  <r>
    <x v="8"/>
    <s v="Mi Zone Kids"/>
    <s v="Cora|Elsie|Sophie"/>
    <s v="COMFORTER (SET)"/>
    <s v="MZK10-267"/>
    <s v="Pink Multi"/>
    <s v="Twin"/>
    <x v="10"/>
    <n v="257"/>
    <n v="7572"/>
  </r>
  <r>
    <x v="3"/>
    <s v="Woolrich"/>
    <s v="Bloomington|Bloomington|Bloomington"/>
    <s v="THROW"/>
    <s v="WR50-3968"/>
    <s v="Blue"/>
    <s v="50x60&quot;"/>
    <x v="11"/>
    <n v="319"/>
    <n v="7571.07"/>
  </r>
  <r>
    <x v="7"/>
    <s v="Super Listing"/>
    <s v="Cotton 144TC|Cotton 144TC|Cotton 144TC"/>
    <s v="SHEET/SHEET SET"/>
    <s v="AM20-0359"/>
    <s v="Ivory"/>
    <s v="King"/>
    <x v="7"/>
    <n v="306"/>
    <n v="7566"/>
  </r>
  <r>
    <x v="1"/>
    <s v="Madison Park"/>
    <s v="Como|Leighton|Aberdeen"/>
    <s v="WINDOW PANEL"/>
    <s v="MP40-7445"/>
    <s v="Taupe"/>
    <s v="27x64&quot;"/>
    <x v="7"/>
    <n v="246"/>
    <n v="7560.1"/>
  </r>
  <r>
    <x v="8"/>
    <s v="Urban Habitat Kids"/>
    <s v="Lola|Ella|Laila"/>
    <s v="DUVET&amp;DUVET SET"/>
    <s v="UHK12-0100"/>
    <s v="Pink"/>
    <s v="Twin"/>
    <x v="7"/>
    <n v="213"/>
    <n v="7558.94"/>
  </r>
  <r>
    <x v="0"/>
    <s v="INK+IVY"/>
    <s v="Tacoma|Tacoma|Tacoma"/>
    <s v="DINING CHAIR"/>
    <s v="FPF20-0337"/>
    <s v="Grey"/>
    <s v="See below"/>
    <x v="11"/>
    <n v="38"/>
    <n v="7556.75"/>
  </r>
  <r>
    <x v="3"/>
    <s v="Serta"/>
    <s v="Freya AZ|Freya AZ|Freya AZ"/>
    <s v="ELECT BLANKET"/>
    <s v="ST54-0217"/>
    <s v="Smoke Grey"/>
    <s v="King"/>
    <x v="6"/>
    <n v="90"/>
    <n v="7547.4"/>
  </r>
  <r>
    <x v="3"/>
    <s v="Serta"/>
    <s v="Freya AZ|Freya AZ|Freya AZ"/>
    <s v="ELECT BLANKET"/>
    <s v="ST54-0221"/>
    <s v="Berry Red"/>
    <s v="King"/>
    <x v="12"/>
    <n v="90"/>
    <n v="7547.4"/>
  </r>
  <r>
    <x v="1"/>
    <s v="Madison Park"/>
    <s v="Harper|Kaylee|Avery"/>
    <s v="WINDOW PANEL"/>
    <s v="MP40-4505"/>
    <s v="Grey"/>
    <s v="42x216&quot;"/>
    <x v="7"/>
    <n v="354"/>
    <n v="7540.65"/>
  </r>
  <r>
    <x v="8"/>
    <s v="Intelligent Design"/>
    <s v="Lucy|Vera|Elise"/>
    <s v="COMFORTER (SET)"/>
    <s v="ID10-2376"/>
    <s v="Blue"/>
    <s v="King/Cal K"/>
    <x v="7"/>
    <n v="161"/>
    <n v="7538.14"/>
  </r>
  <r>
    <x v="1"/>
    <s v="Madison Park"/>
    <s v="Saratoga|Westmont|Sereno"/>
    <s v="WINDOW PANEL"/>
    <s v="MP40-2398"/>
    <s v="Ivory/Grey"/>
    <s v="50x108&quot;"/>
    <x v="7"/>
    <n v="303"/>
    <n v="7535.8"/>
  </r>
  <r>
    <x v="2"/>
    <s v="Madison Park"/>
    <s v="Dune|Meyers|Connell"/>
    <s v="COMFORTER (SET)"/>
    <s v="MP10-190"/>
    <s v="Beige"/>
    <s v="Full"/>
    <x v="7"/>
    <n v="124"/>
    <n v="7535.49"/>
  </r>
  <r>
    <x v="3"/>
    <s v="Madison Park"/>
    <s v="Zuri|Zuri|Zuri"/>
    <s v="BLANKET"/>
    <s v="MP51-8529"/>
    <s v="Snow Leopard"/>
    <s v="66x90&quot;"/>
    <x v="10"/>
    <n v="418"/>
    <n v="7519.82"/>
  </r>
  <r>
    <x v="7"/>
    <s v="Beautyrest"/>
    <s v="Oversized Cotton Flannel|Oversized Cotton Flannel|Oversized Cotton Flannel"/>
    <s v="SHEET/SHEET SET"/>
    <s v="BR20-1851"/>
    <s v="Ivory Solid"/>
    <s v="Cal King"/>
    <x v="7"/>
    <n v="227"/>
    <n v="7516.02"/>
  </r>
  <r>
    <x v="2"/>
    <s v="Regency Heights"/>
    <s v="Julie|Julie|Julie"/>
    <s v="COMFORTER (SET)"/>
    <s v="RH10-0021"/>
    <s v="Green"/>
    <s v="King/Cal K"/>
    <x v="13"/>
    <n v="351"/>
    <n v="7494.77"/>
  </r>
  <r>
    <x v="7"/>
    <s v="Madison Park"/>
    <s v="Peached Percale|Peached Percale|Peached Percale"/>
    <s v="SHEET/SHEET SET"/>
    <s v="MP20-5401"/>
    <s v="White"/>
    <s v="Full"/>
    <x v="7"/>
    <n v="250"/>
    <n v="7492.91"/>
  </r>
  <r>
    <x v="2"/>
    <s v="Madison Park"/>
    <s v="Keaton|Jaxson|Mitchell"/>
    <s v="COVERLET&amp;BEDSPR"/>
    <s v="MP13-6132"/>
    <s v="Black"/>
    <s v="Twin/Twin "/>
    <x v="7"/>
    <n v="264"/>
    <n v="7487.58"/>
  </r>
  <r>
    <x v="2"/>
    <s v="Madison Park"/>
    <s v="Dallas|Houston|Caldwell"/>
    <s v="COMFORTER (SET)"/>
    <s v="MP10-8475"/>
    <s v="Brown"/>
    <s v="Queen"/>
    <x v="10"/>
    <n v="107"/>
    <n v="7485.58"/>
  </r>
  <r>
    <x v="6"/>
    <s v="Madison Park"/>
    <s v="Spa Cotton|Spa Cotton|Spa Cotton"/>
    <s v="BATH RUG"/>
    <s v="MP72-6212"/>
    <s v="Blue"/>
    <s v="24x72&quot;"/>
    <x v="7"/>
    <n v="276"/>
    <n v="7481.72"/>
  </r>
  <r>
    <x v="1"/>
    <s v="Madison Park"/>
    <s v="Kyler|Suvi|Juno"/>
    <s v="WINDOW PANEL"/>
    <s v="MP40-7969"/>
    <s v="White"/>
    <s v="29x64&quot;"/>
    <x v="11"/>
    <n v="209"/>
    <n v="7481.07"/>
  </r>
  <r>
    <x v="14"/>
    <s v="Friends Forever"/>
    <s v="Durable|Durable|Durable"/>
    <s v="PET ACCESSORIES"/>
    <s v="PET66-0030UPC"/>
    <s v="Grey Stripe"/>
    <s v="N/A"/>
    <x v="6"/>
    <n v="835"/>
    <n v="7475.81"/>
  </r>
  <r>
    <x v="8"/>
    <s v="Mi Zone"/>
    <s v="Primrose|Talia|Evie"/>
    <s v="DUVET&amp;DUVET SET"/>
    <s v="MZ12-0646"/>
    <s v="Purple Multi"/>
    <s v="Twin/Twin "/>
    <x v="7"/>
    <n v="280"/>
    <n v="7474.56"/>
  </r>
  <r>
    <x v="1"/>
    <s v="Madison Park"/>
    <s v="Como|Leighton|Aberdeen"/>
    <s v="WINDOW PANEL"/>
    <s v="MP40-7447"/>
    <s v="Taupe"/>
    <s v="33x64&quot;"/>
    <x v="7"/>
    <n v="202"/>
    <n v="7474.5"/>
  </r>
  <r>
    <x v="0"/>
    <s v="Threshold designed with Studio McGee"/>
    <s v="Slipcover"/>
    <s v="ACCENT CHAIR"/>
    <s v="TG100-0356"/>
    <s v="Beige/Khaki"/>
    <s v="See below"/>
    <x v="2"/>
    <n v="42"/>
    <n v="7463.4"/>
  </r>
  <r>
    <x v="7"/>
    <s v="Woolrich"/>
    <s v="Cotton Flannel|Cotton Flannel|Cotton Flannel"/>
    <s v="SHEET/SHEET SET"/>
    <s v="WR20-4005"/>
    <s v="Green Plaid"/>
    <s v="Cal King"/>
    <x v="7"/>
    <n v="222"/>
    <n v="7453.52"/>
  </r>
  <r>
    <x v="4"/>
    <s v="Madison Park"/>
    <s v="Coleman|Campbell|Campbell"/>
    <s v="BLANKET"/>
    <s v="MP51-8192"/>
    <s v="Black"/>
    <s v="Twin/Twin "/>
    <x v="7"/>
    <n v="336"/>
    <n v="7446.5"/>
  </r>
  <r>
    <x v="2"/>
    <s v="Madison Park Essentials"/>
    <s v="Jaxon|Deacon|Ryder"/>
    <s v="COMFORTER (SET)"/>
    <s v="MPE10-1074"/>
    <s v="Coral/Grey"/>
    <s v="Full"/>
    <x v="7"/>
    <n v="187"/>
    <n v="7443.89"/>
  </r>
  <r>
    <x v="7"/>
    <s v="Beautyrest Platinum"/>
    <s v="400TC Liquid Cotton"/>
    <s v="SHEET/SHEET SET"/>
    <s v="BRP20-0084C"/>
    <s v="Plum"/>
    <s v="Full"/>
    <x v="2"/>
    <n v="229"/>
    <n v="7442.5"/>
  </r>
  <r>
    <x v="3"/>
    <s v="Sharper Image"/>
    <s v="Embossed Microfiber|Embossed Microfiber|Embossed Microfiber"/>
    <s v="ELEC MATT PAD"/>
    <s v="SI55-0063"/>
    <s v="White"/>
    <s v="Cal King"/>
    <x v="10"/>
    <n v="110"/>
    <n v="7441.5"/>
  </r>
  <r>
    <x v="7"/>
    <s v="Croscill"/>
    <s v="Luxury Egyptian|Luxury Egyptian|Luxury Egyptian"/>
    <s v="SHEET/SHEET SET"/>
    <s v="CCS20-037"/>
    <s v="Ivory"/>
    <s v="Cal King"/>
    <x v="7"/>
    <n v="88"/>
    <n v="7429.55"/>
  </r>
  <r>
    <x v="7"/>
    <s v="Intelligent Design"/>
    <s v="Microfiber|Microfiber|Microfiber"/>
    <s v="SHEET/SHEET SET"/>
    <s v="ID20-1078"/>
    <s v="Charcoal"/>
    <s v="King"/>
    <x v="7"/>
    <n v="410"/>
    <n v="7420.29"/>
  </r>
  <r>
    <x v="1"/>
    <s v="Madison Park"/>
    <s v="Saratoga|Westmont|Sereno"/>
    <s v="VALANCE"/>
    <s v="MP41-2021"/>
    <s v="Beige/Grey"/>
    <s v="50x18&quot;"/>
    <x v="7"/>
    <n v="624"/>
    <n v="7406.72"/>
  </r>
  <r>
    <x v="10"/>
    <s v="INK+IVY"/>
    <s v="Agape|Agape|Agape"/>
    <s v="LGT-TABLE LAMPS"/>
    <s v="II153-0113"/>
    <s v="White"/>
    <s v="See below"/>
    <x v="11"/>
    <n v="138"/>
    <n v="7398.56"/>
  </r>
  <r>
    <x v="8"/>
    <s v="Comfort Spaces"/>
    <s v="Juliette|Juliette|Juliette"/>
    <s v="COMFORTER (SET)"/>
    <s v="CS10-1454"/>
    <s v="Grey"/>
    <s v="Twin/Twin "/>
    <x v="6"/>
    <n v="359"/>
    <n v="7390.73"/>
  </r>
  <r>
    <x v="1"/>
    <s v="Madison Park"/>
    <s v="Averil|Vina|Layla"/>
    <s v="WINDOW PANEL"/>
    <s v="MP40-3595"/>
    <s v="Grey"/>
    <s v="50x84&quot;"/>
    <x v="7"/>
    <n v="398"/>
    <n v="7385.72"/>
  </r>
  <r>
    <x v="7"/>
    <s v="Woolrich"/>
    <s v="Cotton Flannel|Cotton Flannel|Cotton Flannel"/>
    <s v="SHEET/SHEET SET"/>
    <s v="WR20-3984"/>
    <s v="Green Trees &amp; Trucks"/>
    <s v="Twin"/>
    <x v="7"/>
    <n v="303"/>
    <n v="7383.65"/>
  </r>
  <r>
    <x v="7"/>
    <s v="Comfort Spaces"/>
    <s v="Cotton Flannel 135GSM|Cotton Flannel 135GSM|Cotton Flannel 135GSM"/>
    <s v="SHEET/SHEET SET"/>
    <s v="CS20-1400"/>
    <s v="Novalty Black Dog"/>
    <s v="Full"/>
    <x v="6"/>
    <n v="295"/>
    <n v="7366.11"/>
  </r>
  <r>
    <x v="6"/>
    <s v="Intelligent Design"/>
    <s v="Nadia|Laila|Darcy"/>
    <s v="FASHION TOWEL"/>
    <s v="ID91-525"/>
    <s v="Grey"/>
    <s v="6-Piece"/>
    <x v="8"/>
    <n v="257"/>
    <n v="7364.71"/>
  </r>
  <r>
    <x v="3"/>
    <s v="Madison Park"/>
    <s v="Freshspun Basketweave|Freshspun Basketweave|Freshspun Basketweave"/>
    <s v="BLANKET"/>
    <s v="BL51N-0848"/>
    <s v="Natural"/>
    <s v="Twin"/>
    <x v="7"/>
    <n v="460"/>
    <n v="7353.72"/>
  </r>
  <r>
    <x v="6"/>
    <s v="Madison Park"/>
    <s v="Lasso|Copula|Braide"/>
    <s v="BATH RUG"/>
    <s v="MP72-5826"/>
    <s v="White"/>
    <s v="17x24&quot;"/>
    <x v="7"/>
    <n v="512"/>
    <n v="7348.11"/>
  </r>
  <r>
    <x v="1"/>
    <s v="SunSmart"/>
    <s v="Maya|Arlie|Rune"/>
    <s v="WINDOW PANEL"/>
    <s v="SS40-0026"/>
    <s v="Grey"/>
    <s v="50x54&quot;"/>
    <x v="7"/>
    <n v="512"/>
    <n v="7341.45"/>
  </r>
  <r>
    <x v="8"/>
    <s v="Urban Habitat"/>
    <s v="Juniper|Juniper|Hudson"/>
    <s v="COMFORTER (SET)"/>
    <s v="UH10-2520"/>
    <s v="Gray"/>
    <s v="King/Cal K"/>
    <x v="10"/>
    <n v="150"/>
    <n v="7341.34"/>
  </r>
  <r>
    <x v="1"/>
    <s v="Madison Park"/>
    <s v="Ceres|Elowen|Persis"/>
    <s v="WINDOW PANEL"/>
    <s v="MP40-5467"/>
    <s v="White"/>
    <s v="2-PK 50x63"/>
    <x v="7"/>
    <n v="524"/>
    <n v="7334.51"/>
  </r>
  <r>
    <x v="2"/>
    <s v="Madison Park"/>
    <s v="Lily|Annette|Eloise"/>
    <s v="COMFORTER (SET)"/>
    <s v="MP10-8407"/>
    <s v="Black"/>
    <s v="King/Cal K"/>
    <x v="10"/>
    <n v="142"/>
    <n v="7334.25"/>
  </r>
  <r>
    <x v="3"/>
    <s v="Madison Park"/>
    <s v="Liquid Cotton|Liquid Cotton|Liquid Cotton"/>
    <s v="BLANKET"/>
    <s v="BL51N-0608"/>
    <s v="Blue"/>
    <s v="Twin"/>
    <x v="7"/>
    <n v="355"/>
    <n v="7330.27"/>
  </r>
  <r>
    <x v="2"/>
    <s v="Super Listing"/>
    <s v="Porter|Evans|Walker"/>
    <s v="COMFORTER (SET)"/>
    <s v="AM10-0448"/>
    <s v="Silver"/>
    <s v="Full"/>
    <x v="8"/>
    <n v="280"/>
    <n v="7330.03"/>
  </r>
  <r>
    <x v="4"/>
    <s v="Madison Park"/>
    <s v="Windom|Prospect|Prospect"/>
    <s v="BLANKET"/>
    <s v="MP51-8134"/>
    <s v="Burgundy"/>
    <s v="Twin"/>
    <x v="7"/>
    <n v="414"/>
    <n v="7321.49"/>
  </r>
  <r>
    <x v="10"/>
    <s v="INK+IVY"/>
    <s v="Laguna|Laguna|Laguna"/>
    <s v="LGT-TABLE LAMPS"/>
    <s v="II153-0152"/>
    <s v="Gold/Natural"/>
    <s v="See below"/>
    <x v="7"/>
    <n v="116"/>
    <n v="7319.88"/>
  </r>
  <r>
    <x v="7"/>
    <s v="Woolrich"/>
    <s v="Cotton Flannel|Cotton Flannel|Cotton Flannel"/>
    <s v="SHEET/SHEET SET"/>
    <s v="WR20-2287"/>
    <s v="Red/Black Buffalo Check"/>
    <s v="Cal King"/>
    <x v="7"/>
    <n v="209"/>
    <n v="7316.13"/>
  </r>
  <r>
    <x v="3"/>
    <s v="Woolrich"/>
    <s v="Burlington|Burlington|Burlington"/>
    <s v="BLANKET"/>
    <s v="WR51-3913"/>
    <s v="Black"/>
    <s v="Twin"/>
    <x v="7"/>
    <n v="387"/>
    <n v="7306.58"/>
  </r>
  <r>
    <x v="3"/>
    <s v="Serta"/>
    <s v="Ribbed Plush|Ribbed Plush|Ribbed Plush"/>
    <s v="ELECT BLANKET"/>
    <s v="ST54-0308"/>
    <s v="Sky Blue"/>
    <s v="Queen"/>
    <x v="6"/>
    <n v="94"/>
    <n v="7300.5"/>
  </r>
  <r>
    <x v="1"/>
    <s v="Madison Park"/>
    <s v="Rosette|Florah|Bloom"/>
    <s v="WINDOW PANEL"/>
    <s v="MP40-5648"/>
    <s v="Blush"/>
    <s v="50x84&quot;"/>
    <x v="7"/>
    <n v="452"/>
    <n v="7296.42"/>
  </r>
  <r>
    <x v="8"/>
    <s v="Urban Habitat Kids"/>
    <s v="Cloud|Bliss|Euphoria"/>
    <s v="DUVET&amp;DUVET SET"/>
    <s v="UHK12-0033"/>
    <s v="Blue"/>
    <s v="Twin"/>
    <x v="7"/>
    <n v="211"/>
    <n v="7294.17"/>
  </r>
  <r>
    <x v="1"/>
    <s v="Madison Park"/>
    <s v="Harper|Kaylee|Avery"/>
    <s v="WINDOW PANEL"/>
    <s v="MP40-4497"/>
    <s v="White"/>
    <s v="42x84&quot;"/>
    <x v="7"/>
    <n v="321"/>
    <n v="7276.7"/>
  </r>
  <r>
    <x v="7"/>
    <s v="Super Listing"/>
    <s v="Cotton 144TC|Cotton 144TC|Cotton 144TC"/>
    <s v="SHEET/SHEET SET"/>
    <s v="AM20-0361"/>
    <s v="Black"/>
    <s v="Full"/>
    <x v="7"/>
    <n v="350"/>
    <n v="7273.93"/>
  </r>
  <r>
    <x v="7"/>
    <s v="Madison Park Essentials"/>
    <s v="200 Thread Count Printed Cotton|200 Thread Count Printed Cotton|200 Thread"/>
    <s v="SHEET/SHEET SET"/>
    <s v="MPE20-1014"/>
    <s v="Blue Stripe"/>
    <s v="King"/>
    <x v="7"/>
    <n v="227"/>
    <n v="7262.55"/>
  </r>
  <r>
    <x v="4"/>
    <s v="Intelligent Design"/>
    <s v="Dream Puff|Dream Puff|Dream Puff"/>
    <s v="COMFORTER (SET)"/>
    <s v="ID10-2306"/>
    <s v="Sage"/>
    <s v="King/Cal K"/>
    <x v="10"/>
    <n v="150"/>
    <n v="7259.82"/>
  </r>
  <r>
    <x v="7"/>
    <s v="Madison Park"/>
    <s v="800 Thread Count|800 Thread Count|800 Thread Count"/>
    <s v="SHEET/SHEET SET"/>
    <s v="MP20-6427"/>
    <s v="White"/>
    <s v="Cal King"/>
    <x v="7"/>
    <n v="163"/>
    <n v="7259.29"/>
  </r>
  <r>
    <x v="7"/>
    <s v="Comfort Spaces"/>
    <s v="Cotton 144TC|Cotton 144TC|Cotton 144TC"/>
    <s v="SHEET/SHEET SET"/>
    <s v="CS20-1575"/>
    <s v="Tabitha Purple"/>
    <s v="Full"/>
    <x v="6"/>
    <n v="393"/>
    <n v="7258.71"/>
  </r>
  <r>
    <x v="7"/>
    <s v="Madison Park"/>
    <s v="Peached Percale|Peached Percale|Peached Percale"/>
    <s v="SHEET/SHEET SET"/>
    <s v="MP20-5395"/>
    <s v="Purple"/>
    <s v="Full"/>
    <x v="7"/>
    <n v="245"/>
    <n v="7257.59"/>
  </r>
  <r>
    <x v="4"/>
    <s v="Sharper Image"/>
    <s v="Cooling Touch|Cooling Touch|Cooling Touch"/>
    <s v="MATT PAD/TOPPER"/>
    <s v="SI16-0015"/>
    <s v="White"/>
    <s v="Full"/>
    <x v="10"/>
    <n v="263"/>
    <n v="7255.98"/>
  </r>
  <r>
    <x v="8"/>
    <s v="Intelligent Design"/>
    <s v="Felicia|Isabel|Alyssa"/>
    <s v="DUVET&amp;DUVET SET"/>
    <s v="ID12-1977"/>
    <s v="Teal"/>
    <s v="King/Cal K"/>
    <x v="7"/>
    <n v="181"/>
    <n v="7250.73"/>
  </r>
  <r>
    <x v="7"/>
    <s v="Madison Park Essentials"/>
    <s v="Printed Satin|Printed Satin|Printed Satin"/>
    <s v="PILLOWCASE"/>
    <s v="MPE21-997"/>
    <s v="Taupe Leopard"/>
    <s v="Standard"/>
    <x v="7"/>
    <n v="1126"/>
    <n v="7250.5"/>
  </r>
  <r>
    <x v="8"/>
    <s v="Intelligent Design"/>
    <s v="Daryl|Campbell|Chet"/>
    <s v="COMFORTER (SET)"/>
    <s v="ID10-501"/>
    <s v="Grey"/>
    <s v="King/Cal K"/>
    <x v="7"/>
    <n v="162"/>
    <n v="7247.77"/>
  </r>
  <r>
    <x v="3"/>
    <s v="Serta"/>
    <s v="Plush Top Heated AZ|Plush Top Heated AZ|Plush Top Heated AZ"/>
    <s v="ELEC MATT PAD"/>
    <s v="ST55-0259"/>
    <s v="White"/>
    <s v="Cal King"/>
    <x v="12"/>
    <n v="94"/>
    <n v="7239.98"/>
  </r>
  <r>
    <x v="8"/>
    <s v="Urban Habitat"/>
    <s v="Dune|Toren|Ryland"/>
    <s v="COVERLET&amp;BEDSPR"/>
    <s v="UH13-2523"/>
    <s v="Gray"/>
    <s v="King/Cal K"/>
    <x v="10"/>
    <n v="172"/>
    <n v="7235.89"/>
  </r>
  <r>
    <x v="7"/>
    <s v="Comfort Spaces"/>
    <s v="Microfiber Coolmax|Microfiber Coolmax|Microfiber Coolmax"/>
    <s v="SHEET/SHEET SET"/>
    <s v="CS20-1664"/>
    <s v="Cream"/>
    <s v="King"/>
    <x v="6"/>
    <n v="360"/>
    <n v="7221.6"/>
  </r>
  <r>
    <x v="1"/>
    <s v="Madison Park"/>
    <s v="Andora|Eliza|Aden"/>
    <s v="VALANCE"/>
    <s v="MP41-4572"/>
    <s v="Navy"/>
    <s v="50x18&quot;"/>
    <x v="7"/>
    <n v="587"/>
    <n v="7210.84"/>
  </r>
  <r>
    <x v="6"/>
    <s v="Madison Park"/>
    <s v="Bittman|Renu|Arlo"/>
    <s v="BATH RUG"/>
    <s v="MP72-5666"/>
    <s v="Grey"/>
    <s v="24x60&quot;"/>
    <x v="7"/>
    <n v="260"/>
    <n v="7202.75"/>
  </r>
  <r>
    <x v="7"/>
    <s v="Comfort Spaces"/>
    <s v="Cotton Flannel 135GSM|Cotton Flannel 135GSM|Cotton Flannel 135GSM"/>
    <s v="SHEET/SHEET SET"/>
    <s v="CS20-1403"/>
    <s v="Novalty Blue Polar Bears"/>
    <s v="Twin"/>
    <x v="6"/>
    <n v="358"/>
    <n v="7201.88"/>
  </r>
  <r>
    <x v="6"/>
    <s v="Madison Park"/>
    <s v="Spa Cotton|Spa Cotton|Spa Cotton"/>
    <s v="BATH RUG"/>
    <s v="MP72-2492"/>
    <s v="Aqua"/>
    <s v="24x72&quot;"/>
    <x v="7"/>
    <n v="270"/>
    <n v="7185.36"/>
  </r>
  <r>
    <x v="7"/>
    <s v="Madison Park Essentials"/>
    <s v="Printed Satin|Printed Satin|Printed Satin"/>
    <s v="SHEET/SHEET SET"/>
    <s v="MPE20-1028"/>
    <s v="Blue Marble"/>
    <s v="King"/>
    <x v="7"/>
    <n v="303"/>
    <n v="7181.37"/>
  </r>
  <r>
    <x v="7"/>
    <s v="Woolrich"/>
    <s v="Cotton Flannel|Cotton Flannel|Cotton Flannel"/>
    <s v="SHEET/SHEET SET"/>
    <s v="WR20-3994"/>
    <s v="Tan Plaid"/>
    <s v="Twin"/>
    <x v="7"/>
    <n v="303"/>
    <n v="7175.1"/>
  </r>
  <r>
    <x v="1"/>
    <s v="Madison Park"/>
    <s v="Ceres|Elowen|Persis"/>
    <s v="WINDOW PANEL"/>
    <s v="MP40-7373"/>
    <s v="Ivory"/>
    <s v="2-PK 50x95"/>
    <x v="7"/>
    <n v="402"/>
    <n v="7173.9"/>
  </r>
  <r>
    <x v="7"/>
    <s v="Comfort Spaces"/>
    <s v="Cotton Flannel 135GSM|Cotton Flannel 135GSM|Cotton Flannel 135GSM"/>
    <s v="SHEET/SHEET SET"/>
    <s v="CS20-0372"/>
    <s v="Snowflakes Grey"/>
    <s v="King"/>
    <x v="6"/>
    <n v="271"/>
    <n v="7167.95"/>
  </r>
  <r>
    <x v="8"/>
    <s v="Intelligent Design"/>
    <s v="Mira|Gemma|Arabella"/>
    <s v="COMFORTER (SET)"/>
    <s v="ID10-2383"/>
    <s v="Aqua"/>
    <s v="Full/Queen"/>
    <x v="10"/>
    <n v="147"/>
    <n v="7159.12"/>
  </r>
  <r>
    <x v="1"/>
    <s v="Madison Park"/>
    <s v="Englewood|Oslow|Lincoln"/>
    <s v="WINDOW PANEL"/>
    <s v="MP40-6751"/>
    <s v="Natural"/>
    <s v="50x84&quot;"/>
    <x v="7"/>
    <n v="410"/>
    <n v="7152.86"/>
  </r>
  <r>
    <x v="11"/>
    <s v="Harbor House Blue"/>
    <s v="Coastline|Coastline|Coastline"/>
    <s v="BED SKIRT&amp;SHAM"/>
    <s v="HH11-399"/>
    <s v="Aqua"/>
    <s v="Euro Sham"/>
    <x v="8"/>
    <n v="318"/>
    <n v="7147.7"/>
  </r>
  <r>
    <x v="3"/>
    <s v="Super Listing"/>
    <s v="Kyla|Yuna|Raya"/>
    <s v="COMFORTER (SET)"/>
    <s v="AM10-0265"/>
    <s v="Ivory"/>
    <s v="Twin/Twin "/>
    <x v="7"/>
    <n v="278"/>
    <n v="7146.57"/>
  </r>
  <r>
    <x v="10"/>
    <s v="510 Design"/>
    <s v="Gypsy|Gypsy|Gypsy"/>
    <s v="LGT-TABLE LAMPS"/>
    <s v="5DS153-0030"/>
    <s v="White"/>
    <s v="See below"/>
    <x v="7"/>
    <n v="240"/>
    <n v="7133.32"/>
  </r>
  <r>
    <x v="7"/>
    <s v="Madison Park"/>
    <s v="800 Thread Count|800 Thread Count|800 Thread Count"/>
    <s v="SHEET/SHEET SET"/>
    <s v="MPH20-0006"/>
    <s v="Grey"/>
    <s v="Cal King"/>
    <x v="7"/>
    <n v="164"/>
    <n v="7129.65"/>
  </r>
  <r>
    <x v="8"/>
    <s v="Intelligent Design"/>
    <s v="Felicia|Isabel|Alyssa"/>
    <s v="COMFORTER (SET)"/>
    <s v="ID10-2400"/>
    <s v="Champagne"/>
    <s v="Twin/Twin "/>
    <x v="7"/>
    <n v="207"/>
    <n v="7128.8"/>
  </r>
  <r>
    <x v="15"/>
    <s v="INK+IVY"/>
    <s v="IM222101|IM222101|IM222101"/>
    <s v="ROBE"/>
    <s v="II04-9611"/>
    <s v="Black 001"/>
    <s v="XL/XXL"/>
    <x v="4"/>
    <n v="293"/>
    <n v="7127.82"/>
  </r>
  <r>
    <x v="7"/>
    <s v="True North by Sleep Philosophy"/>
    <s v="Soloft Plush|Soloft Plush|Soloft Plush"/>
    <s v="SHEET/SHEET SET"/>
    <s v="BL20-0449"/>
    <s v="Brown"/>
    <s v="Twin"/>
    <x v="7"/>
    <n v="325"/>
    <n v="7126.47"/>
  </r>
  <r>
    <x v="0"/>
    <s v="510 Design"/>
    <s v="Aubrey|Aubrey|Aubrey"/>
    <s v="ACCENT BENCH"/>
    <s v="5DS105-0051"/>
    <s v="Blue"/>
    <s v="See below"/>
    <x v="11"/>
    <n v="75"/>
    <n v="7125.71"/>
  </r>
  <r>
    <x v="2"/>
    <s v="Madison Park"/>
    <s v="Dawn|Vanessa|Stella"/>
    <s v="COMFORTER (SET)"/>
    <s v="MP10-8598"/>
    <s v="Sage Green"/>
    <s v="Queen"/>
    <x v="10"/>
    <n v="74"/>
    <n v="7124.65"/>
  </r>
  <r>
    <x v="3"/>
    <s v="Serta"/>
    <s v="Heated Faux Feathersoft|Heated Faux Feathersoft|Heated Faux Feathersoft"/>
    <s v="ELECT BLANKET"/>
    <s v="ST54-3593"/>
    <s v="Rust"/>
    <s v="Queen"/>
    <x v="12"/>
    <n v="76"/>
    <n v="7122.72"/>
  </r>
  <r>
    <x v="7"/>
    <s v="True North by Sleep Philosophy"/>
    <s v="Micro Fleece|Micro Fleece|Micro Fleece"/>
    <s v="SHEET/SHEET SET"/>
    <s v="SHET20-531"/>
    <s v="Brown"/>
    <s v="Full"/>
    <x v="7"/>
    <n v="260"/>
    <n v="7120.5"/>
  </r>
  <r>
    <x v="2"/>
    <s v="Madison Park"/>
    <s v="Jolene|Rita|Honey"/>
    <s v="DUVET&amp;DUVET SET"/>
    <s v="MP12-8492"/>
    <s v="Dark Grey/Plum"/>
    <s v="Full/Queen"/>
    <x v="7"/>
    <n v="192"/>
    <n v="7116.01"/>
  </r>
  <r>
    <x v="3"/>
    <s v="Madison Park"/>
    <s v="Zuri|Zuri|Zuri"/>
    <s v="BLANKET"/>
    <s v="MP51-8530"/>
    <s v="Snow Leopard"/>
    <s v="90x90&quot;"/>
    <x v="10"/>
    <n v="339"/>
    <n v="7115.61"/>
  </r>
  <r>
    <x v="4"/>
    <s v="Madison Park"/>
    <s v="Winfield|Westport|Westport"/>
    <s v="COMFORTER (SET)"/>
    <s v="MP10-8364"/>
    <s v="Teal"/>
    <s v="Twin/Twin "/>
    <x v="10"/>
    <n v="223"/>
    <n v="7113.94"/>
  </r>
  <r>
    <x v="2"/>
    <s v="Madison Park Essentials"/>
    <s v="Knowles|Glendale|Cabrillo"/>
    <s v="COVERLET&amp;BEDSPR"/>
    <s v="MPE13-309"/>
    <s v="Grey"/>
    <s v="Full"/>
    <x v="7"/>
    <n v="134"/>
    <n v="7112.37"/>
  </r>
  <r>
    <x v="8"/>
    <s v="Intelligent Design"/>
    <s v="Mira|Gemma|Arabella"/>
    <s v="COMFORTER (SET)"/>
    <s v="ID10-2384"/>
    <s v="Aqua"/>
    <s v="King/Cal K"/>
    <x v="10"/>
    <n v="132"/>
    <n v="7109.66"/>
  </r>
  <r>
    <x v="7"/>
    <s v="Woolrich"/>
    <s v="Cotton Flannel|Cotton Flannel|Cotton Flannel"/>
    <s v="SHEET/SHEET SET"/>
    <s v="WR20-2039"/>
    <s v="Tan Dog"/>
    <s v="Cal King"/>
    <x v="7"/>
    <n v="206"/>
    <n v="7108.2"/>
  </r>
  <r>
    <x v="1"/>
    <s v="Madison Park"/>
    <s v="Saratoga|Westmont|Sereno"/>
    <s v="VALANCE"/>
    <s v="MP41-2020"/>
    <s v="Grey/White"/>
    <s v="50x18&quot;"/>
    <x v="7"/>
    <n v="627"/>
    <n v="7102.51"/>
  </r>
  <r>
    <x v="2"/>
    <s v="Super Listing"/>
    <s v="Porter|Evans|Walker"/>
    <s v="DUVET&amp;DUVET SET"/>
    <s v="AM12-0433"/>
    <s v="Clay"/>
    <s v="Cal King"/>
    <x v="1"/>
    <n v="272"/>
    <n v="7097.39"/>
  </r>
  <r>
    <x v="1"/>
    <s v="Madison Park"/>
    <s v="Rosette|Florah|Bloom"/>
    <s v="WINDOW PANEL"/>
    <s v="MP40-5651"/>
    <s v="Grey"/>
    <s v="50x84&quot;"/>
    <x v="7"/>
    <n v="444"/>
    <n v="7096.19"/>
  </r>
  <r>
    <x v="8"/>
    <s v="Urban Habitat Kids"/>
    <s v="Morris|Emmett|Noah"/>
    <s v="COVERLET&amp;BEDSPR"/>
    <s v="UHK13-0222"/>
    <s v="Multi"/>
    <s v="Twin"/>
    <x v="7"/>
    <n v="191"/>
    <n v="7089.81"/>
  </r>
  <r>
    <x v="2"/>
    <s v="N Natori"/>
    <s v="Brush Stroke|Brush Stroke|Brush Stroke"/>
    <s v="DUVET&amp;DUVET SET"/>
    <s v="NS12-3707"/>
    <s v="Blue"/>
    <s v="Full/Queen"/>
    <x v="7"/>
    <n v="173"/>
    <n v="7089.79"/>
  </r>
  <r>
    <x v="7"/>
    <s v="Comfort Spaces"/>
    <s v="Cotton 144TC|Cotton 144TC|Cotton 144TC"/>
    <s v="SHEET/SHEET SET"/>
    <s v="CS20-1635"/>
    <s v="White"/>
    <s v="Cal King"/>
    <x v="6"/>
    <n v="287"/>
    <n v="7089.63"/>
  </r>
  <r>
    <x v="1"/>
    <s v="Madison Park"/>
    <s v="Eden|Laya|Zoe"/>
    <s v="WINDOW PANEL"/>
    <s v="MP40-3777"/>
    <s v="Ivory"/>
    <s v="50x84&quot;"/>
    <x v="7"/>
    <n v="532"/>
    <n v="7086.35"/>
  </r>
  <r>
    <x v="1"/>
    <s v="Madison Park"/>
    <s v="Saratoga|Westmont|Sereno"/>
    <s v="VALANCE"/>
    <s v="MP41-3601"/>
    <s v="Beige/Gold"/>
    <s v="50x18&quot;"/>
    <x v="7"/>
    <n v="596"/>
    <n v="7085.53"/>
  </r>
  <r>
    <x v="1"/>
    <s v="Madison Park"/>
    <s v="Saratoga|Westmont|Sereno"/>
    <s v="WINDOW PANEL"/>
    <s v="MP40-2397"/>
    <s v="Ivory/Grey"/>
    <s v="50x95&quot;"/>
    <x v="7"/>
    <n v="353"/>
    <n v="7083.25"/>
  </r>
  <r>
    <x v="1"/>
    <s v="Mi Zone Kids"/>
    <s v="Wise Wendy|Noctural Nellie|Striking Sara"/>
    <s v="WINDOW PANEL"/>
    <s v="MZK40-140"/>
    <s v="Multi"/>
    <s v="50x84&quot;"/>
    <x v="7"/>
    <n v="417"/>
    <n v="7076.39"/>
  </r>
  <r>
    <x v="6"/>
    <s v="Madison Park"/>
    <s v="Spa Waffle|Spa Waffle|Spa Waffle"/>
    <s v="SHOWER CURTAIN"/>
    <s v="MP70-4979"/>
    <s v="Taupe"/>
    <s v="72x84&quot;"/>
    <x v="0"/>
    <n v="417"/>
    <n v="7065.24"/>
  </r>
  <r>
    <x v="7"/>
    <s v="Intelligent Design"/>
    <s v="Cotton Blend Jersey Knit|Cotton Blend Jersey Knit|Cotton Blend Jersey Knit"/>
    <s v="SHEET/SHEET SET"/>
    <s v="ID20-696"/>
    <s v="Aqua"/>
    <s v="Twin XL"/>
    <x v="7"/>
    <n v="334"/>
    <n v="7055.52"/>
  </r>
  <r>
    <x v="2"/>
    <s v="Madison Park Essentials"/>
    <s v="Knowles|Glendale|Cabrillo"/>
    <s v="COMFORTER (SET)"/>
    <s v="MPE10-005"/>
    <s v="Grey"/>
    <s v="Twin"/>
    <x v="7"/>
    <n v="133"/>
    <n v="7051.76"/>
  </r>
  <r>
    <x v="2"/>
    <s v="INK+IVY"/>
    <s v="Imani|Imani|Imani"/>
    <s v="COMFORTER (SET)"/>
    <s v="II10-1346"/>
    <s v="Sage/Ivory"/>
    <s v="Full/Queen"/>
    <x v="10"/>
    <n v="106"/>
    <n v="7039.95"/>
  </r>
  <r>
    <x v="2"/>
    <s v="Super Listing"/>
    <s v="Porter|Evans|Walker"/>
    <s v="COMFORTER (SET)"/>
    <s v="AM10-0386"/>
    <s v="Silver"/>
    <s v="Twin/Twin "/>
    <x v="8"/>
    <n v="311"/>
    <n v="7034.79"/>
  </r>
  <r>
    <x v="7"/>
    <s v="True North by Sleep Philosophy"/>
    <s v="Micro Fleece|Micro Fleece|Micro Fleece"/>
    <s v="SHEET/SHEET SET"/>
    <s v="TN20-0523"/>
    <s v="Blush"/>
    <s v="Twin XL"/>
    <x v="7"/>
    <n v="270"/>
    <n v="7031.49"/>
  </r>
  <r>
    <x v="2"/>
    <s v="Comfort Spaces"/>
    <s v="Kienna|Kienna|Kienna"/>
    <s v="COVERLET&amp;BEDSPR"/>
    <s v="CS14-0051"/>
    <s v="Sage Green"/>
    <s v="Full/Queen"/>
    <x v="6"/>
    <n v="279"/>
    <n v="7031.07"/>
  </r>
  <r>
    <x v="1"/>
    <s v="Madison Park"/>
    <s v="Galen|Colm|Paxton"/>
    <s v="WINDOW PANEL"/>
    <s v="MP40-7749"/>
    <s v="Grey"/>
    <s v="23x64&quot;"/>
    <x v="7"/>
    <n v="265"/>
    <n v="7019.91"/>
  </r>
  <r>
    <x v="15"/>
    <s v="INK+IVY"/>
    <s v="IM222101|IM222101|IM222101"/>
    <s v="ROBE"/>
    <s v="II04-8418"/>
    <s v="Denim 459"/>
    <s v="XL/XXL"/>
    <x v="4"/>
    <n v="294"/>
    <n v="7004.55"/>
  </r>
  <r>
    <x v="7"/>
    <s v="Intelligent Design"/>
    <s v="Microfiber|Microfiber|Microfiber"/>
    <s v="SHEET/SHEET SET"/>
    <s v="ID20-1084"/>
    <s v="Teal"/>
    <s v="King"/>
    <x v="7"/>
    <n v="393"/>
    <n v="6993.91"/>
  </r>
  <r>
    <x v="2"/>
    <s v="Comfort Spaces"/>
    <s v="Kate"/>
    <s v="COMFORTER (SET)"/>
    <s v="CS10-1322"/>
    <s v="Grey/Purple"/>
    <s v="Twin"/>
    <x v="6"/>
    <n v="249"/>
    <n v="6983.61"/>
  </r>
  <r>
    <x v="7"/>
    <s v="Madison Park Essentials"/>
    <s v="200 Thread Count Printed Cotton|200 Thread Count Printed Cotton|200 Thread"/>
    <s v="SHEET/SHEET SET"/>
    <s v="MPE20-1017"/>
    <s v="Grey Stripe"/>
    <s v="King"/>
    <x v="7"/>
    <n v="218"/>
    <n v="6982.77"/>
  </r>
  <r>
    <x v="2"/>
    <s v="Madison Park Essentials"/>
    <s v="Luna|Piper|Willow"/>
    <s v="COMFORTER (SET)"/>
    <s v="MPE10-1067"/>
    <s v="Taupe"/>
    <s v="Cal King"/>
    <x v="7"/>
    <n v="168"/>
    <n v="6982.15"/>
  </r>
  <r>
    <x v="1"/>
    <s v="Madison Park"/>
    <s v="Quincy|Quincy|Quincy"/>
    <s v="WINDOW PANEL"/>
    <s v="MP40-8664"/>
    <s v="Linen"/>
    <s v="34x64&quot;"/>
    <x v="10"/>
    <n v="219"/>
    <n v="6977.34"/>
  </r>
  <r>
    <x v="7"/>
    <s v="True North by Sleep Philosophy"/>
    <s v="Cozy Cotton Flannel|Cozy Cotton Flannel|Cozy Cotton Flannel"/>
    <s v="SHEET/SHEET SET"/>
    <s v="TN20-0228"/>
    <s v="Pink French Bulldog"/>
    <s v="Twin XL"/>
    <x v="7"/>
    <n v="373"/>
    <n v="6968.93"/>
  </r>
  <r>
    <x v="7"/>
    <s v="Madison Park Essentials"/>
    <s v="Satin|Satin|Satin"/>
    <s v="SHEET/SHEET SET"/>
    <s v="MPE20-1134"/>
    <s v="Blue"/>
    <s v="Cal King"/>
    <x v="7"/>
    <n v="267"/>
    <n v="6962.4"/>
  </r>
  <r>
    <x v="7"/>
    <s v="Intelligent Design"/>
    <s v="Novelty|Novelty|Novelty"/>
    <s v="SHEET/SHEET SET"/>
    <s v="ID20-1433"/>
    <s v="Pink Cats"/>
    <s v="Queen"/>
    <x v="7"/>
    <n v="413"/>
    <n v="6953.82"/>
  </r>
  <r>
    <x v="7"/>
    <s v="Intelligent Design"/>
    <s v="Printed Microfiber|Printed Microfiber|Printed Microfiber"/>
    <s v="SHEET/SHEET SET"/>
    <s v="ID20-2221"/>
    <s v="Black Floral"/>
    <s v="King"/>
    <x v="7"/>
    <n v="379"/>
    <n v="6951.45"/>
  </r>
  <r>
    <x v="7"/>
    <s v="Madison Park"/>
    <s v="1500 Thread Count|1500 Thread Count|1500 Thread Count"/>
    <s v="PILLOWCASE"/>
    <s v="MP21-4859"/>
    <s v="Seafoam"/>
    <s v="King"/>
    <x v="7"/>
    <n v="506"/>
    <n v="6950.47"/>
  </r>
  <r>
    <x v="7"/>
    <s v="Madison Park"/>
    <s v="3M Microcell|3M Microcell|3M Microcell"/>
    <s v="SHEET/SHEET SET"/>
    <s v="MP20-2447"/>
    <s v="Blue"/>
    <s v="Twin XL"/>
    <x v="7"/>
    <n v="441"/>
    <n v="6948.9"/>
  </r>
  <r>
    <x v="8"/>
    <s v="Intelligent Design"/>
    <s v="Cassiopeia|Karissa|Lisa"/>
    <s v="DUVET&amp;DUVET SET"/>
    <s v="ID12-2259"/>
    <s v="Lavender"/>
    <s v="Full/Queen"/>
    <x v="7"/>
    <n v="217"/>
    <n v="6936.37"/>
  </r>
  <r>
    <x v="6"/>
    <s v="Martha Stewart"/>
    <s v="Jenine Woven|Jenine Woven|Jenine Woven"/>
    <s v="SHOWER CURTAIN"/>
    <s v="MT70-0326"/>
    <s v="Linen"/>
    <s v="72x72&quot;"/>
    <x v="11"/>
    <n v="315"/>
    <n v="6933.71"/>
  </r>
  <r>
    <x v="2"/>
    <s v="N Natori"/>
    <s v="Cocoon|Cocoon|Cocoon"/>
    <s v="DUVET&amp;DUVET SET"/>
    <s v="NS12-3656"/>
    <s v="White"/>
    <s v="King/Cal K"/>
    <x v="7"/>
    <n v="80"/>
    <n v="6933.52"/>
  </r>
  <r>
    <x v="7"/>
    <s v="Madison Park Essentials"/>
    <s v="Satin|Satin|Satin"/>
    <s v="PILLOWCASE"/>
    <s v="MPE21-1149"/>
    <s v="Emerald"/>
    <s v="Standard"/>
    <x v="7"/>
    <n v="1297"/>
    <n v="6932.68"/>
  </r>
  <r>
    <x v="11"/>
    <s v="Harbor House Blue"/>
    <s v="Coastline|Coastline|Coastline"/>
    <s v="NORMAL PILLOW"/>
    <s v="HH30-402A"/>
    <s v="Aqua"/>
    <s v="12x16&quot;"/>
    <x v="8"/>
    <n v="279"/>
    <n v="6925.14"/>
  </r>
  <r>
    <x v="7"/>
    <s v="Comfort Spaces"/>
    <s v="Cotton 144TC|Cotton 144TC|Cotton 144TC"/>
    <s v="SHEET/SHEET SET"/>
    <s v="CS20-1746"/>
    <s v="Paisley Multi"/>
    <s v="Queen Extr"/>
    <x v="15"/>
    <n v="268"/>
    <n v="6922.44"/>
  </r>
  <r>
    <x v="2"/>
    <s v="INK+IVY"/>
    <s v="Alpine|Alpine|Alpine"/>
    <s v="DUVET&amp;DUVET SET"/>
    <s v="II12-784"/>
    <s v="Aqua"/>
    <s v="King/Cal K"/>
    <x v="7"/>
    <n v="107"/>
    <n v="6902.55"/>
  </r>
  <r>
    <x v="2"/>
    <s v="Comfort Spaces"/>
    <s v="Vixie|Lacey|Lacey"/>
    <s v="COMFORTER (SET)"/>
    <s v="CS10-0994-1"/>
    <s v="Lavender"/>
    <s v="Full/Queen"/>
    <x v="6"/>
    <n v="314"/>
    <n v="6900.38"/>
  </r>
  <r>
    <x v="7"/>
    <s v="Super Listing"/>
    <s v="Cotton 144TC|Cotton 144TC|Cotton 144TC"/>
    <s v="SHEET/SHEET SET"/>
    <s v="AM20-0349"/>
    <s v="Dark Gray"/>
    <s v="Full"/>
    <x v="7"/>
    <n v="329"/>
    <n v="6891.58"/>
  </r>
  <r>
    <x v="8"/>
    <s v="Urban Habitat Kids"/>
    <s v="Cloud|Bliss|Euphoria"/>
    <s v="DUVET&amp;DUVET SET"/>
    <s v="UHK12-0055"/>
    <s v="Pink"/>
    <s v="Full/Queen"/>
    <x v="7"/>
    <n v="148"/>
    <n v="6884.43"/>
  </r>
  <r>
    <x v="10"/>
    <s v="Hampton Hill"/>
    <s v="Aelorian|Aelorian|Aelorian"/>
    <s v="LGT-TABLE LAMPS"/>
    <s v="MT153-0078"/>
    <s v="Antique Brass"/>
    <s v="See below"/>
    <x v="7"/>
    <n v="149"/>
    <n v="6881.6"/>
  </r>
  <r>
    <x v="7"/>
    <s v="True North by Sleep Philosophy"/>
    <s v="Micro Fleece|Micro Fleece|Micro Fleece"/>
    <s v="SHEET/SHEET SET"/>
    <s v="TN20-0522"/>
    <s v="Blush"/>
    <s v="Twin"/>
    <x v="7"/>
    <n v="279"/>
    <n v="6880.11"/>
  </r>
  <r>
    <x v="2"/>
    <s v="Super Listing"/>
    <s v="Mina|Hanna|Aera"/>
    <s v="DUVET&amp;DUVET SET"/>
    <s v="AM12-0046"/>
    <s v="Sage Green"/>
    <s v="Twin/Twin "/>
    <x v="1"/>
    <n v="362"/>
    <n v="6875.78"/>
  </r>
  <r>
    <x v="1"/>
    <s v="Madison Park"/>
    <s v="Emilia|Natalie|Lillian"/>
    <s v="WINDOW PANEL"/>
    <s v="MP40-2682"/>
    <s v="Pewter"/>
    <s v="50x108&quot;"/>
    <x v="7"/>
    <n v="308"/>
    <n v="6869.41"/>
  </r>
  <r>
    <x v="7"/>
    <s v="Madison Park"/>
    <s v="Peached Percale|Peached Percale|Peached Percale"/>
    <s v="SHEET/SHEET SET"/>
    <s v="MP20-5404"/>
    <s v="White"/>
    <s v="Cal King"/>
    <x v="7"/>
    <n v="188"/>
    <n v="6869.01"/>
  </r>
  <r>
    <x v="3"/>
    <s v="Serta"/>
    <s v="Freya AZ|Freya AZ|Freya AZ"/>
    <s v="ELECT BLANKET"/>
    <s v="ST54-0058"/>
    <s v="Charcoal Grey"/>
    <s v="Queen"/>
    <x v="6"/>
    <n v="90"/>
    <n v="6866.35"/>
  </r>
  <r>
    <x v="4"/>
    <s v="Urban Habitat"/>
    <s v="Comfort Cool Jersey Knit|Comfort Cool Jersey Knit|Comfort Cool Jersey Knit"/>
    <s v="COMFORTER (SET)"/>
    <s v="UH10-2506"/>
    <s v="Black"/>
    <s v="Twin/Twin "/>
    <x v="7"/>
    <n v="281"/>
    <n v="6859.71"/>
  </r>
  <r>
    <x v="7"/>
    <s v="Comfort Spaces"/>
    <s v="Cotton Flannel 135GSM|Cotton Flannel 135GSM|Cotton Flannel 135GSM"/>
    <s v="SHEET/SHEET SET"/>
    <s v="CS20-0349"/>
    <s v="Plaid Blue"/>
    <s v="Twin"/>
    <x v="12"/>
    <n v="335"/>
    <n v="6853.88"/>
  </r>
  <r>
    <x v="7"/>
    <s v="Madison Park"/>
    <s v="1500 Thread Count|1500 Thread Count|1500 Thread Count"/>
    <s v="PILLOWCASE"/>
    <s v="MP21-4849"/>
    <s v="Ivory"/>
    <s v="King"/>
    <x v="7"/>
    <n v="502"/>
    <n v="6839.09"/>
  </r>
  <r>
    <x v="3"/>
    <s v="Serta"/>
    <s v="Microfiber Heated|Microfiber Heated|Microfiber Heated"/>
    <s v="ELEC MATT PAD"/>
    <s v="ST55-0266"/>
    <s v="White"/>
    <s v="Twin"/>
    <x v="7"/>
    <n v="165"/>
    <n v="6837.19"/>
  </r>
  <r>
    <x v="2"/>
    <s v="Woolrich"/>
    <s v="Woodshed AZ|Woodshed AZ|Woodshed AZ"/>
    <s v="COVERLET&amp;BEDSPR"/>
    <s v="WR14-3869"/>
    <s v="Brown"/>
    <s v="Full/Queen"/>
    <x v="6"/>
    <n v="131"/>
    <n v="6836.89"/>
  </r>
  <r>
    <x v="8"/>
    <s v="Intelligent Design"/>
    <s v="Mira|Gemma|Arabella"/>
    <s v="COMFORTER (SET)"/>
    <s v="ID10-2269"/>
    <s v="Lavender"/>
    <s v="Twin/Twin "/>
    <x v="7"/>
    <n v="182"/>
    <n v="6829.06"/>
  </r>
  <r>
    <x v="3"/>
    <s v="INK+IVY"/>
    <s v="Bree Knit|Bree Knit|Bree Knit"/>
    <s v="BLANKET"/>
    <s v="II51-1309"/>
    <s v="Light Blue"/>
    <s v="Full/Queen"/>
    <x v="7"/>
    <n v="173"/>
    <n v="6826.82"/>
  </r>
  <r>
    <x v="1"/>
    <s v="Madison Park"/>
    <s v="Saratoga|Westmont|Sereno"/>
    <s v="WINDOW PANEL"/>
    <s v="MP40-3600"/>
    <s v="Beige/Gold"/>
    <s v="50x108&quot;"/>
    <x v="7"/>
    <n v="276"/>
    <n v="6824.98"/>
  </r>
  <r>
    <x v="6"/>
    <s v="Madison Park"/>
    <s v="Spa Waffle|Spa Waffle|Spa Waffle"/>
    <s v="SHOWER CURTAIN"/>
    <s v="MP70-8565"/>
    <s v="Sage Green"/>
    <s v="72x84&quot;"/>
    <x v="10"/>
    <n v="408"/>
    <n v="6822.09"/>
  </r>
  <r>
    <x v="2"/>
    <s v="N Natori"/>
    <s v="Hanae|Hanae|Hanae"/>
    <s v="DUVET&amp;DUVET SET"/>
    <s v="NS12-3251"/>
    <s v="Grey"/>
    <s v="Full/Queen"/>
    <x v="4"/>
    <n v="94"/>
    <n v="6821.33"/>
  </r>
  <r>
    <x v="1"/>
    <s v="SunSmart"/>
    <s v="Como|Leighton|Aberdeen"/>
    <s v="WINDOW PANEL"/>
    <s v="SS40-0136"/>
    <s v="Ivory"/>
    <s v="42x84&quot;"/>
    <x v="7"/>
    <n v="269"/>
    <n v="6811.91"/>
  </r>
  <r>
    <x v="1"/>
    <s v="Madison Park"/>
    <s v="Englewood|Oslow|Lincoln"/>
    <s v="WINDOW PANEL"/>
    <s v="MP40-6752"/>
    <s v="Natural"/>
    <s v="50x95&quot;"/>
    <x v="7"/>
    <n v="317"/>
    <n v="6809.13"/>
  </r>
  <r>
    <x v="7"/>
    <s v="Madison Park"/>
    <s v="800 Thread Count|800 Thread Count|800 Thread Count"/>
    <s v="SHEET/SHEET SET"/>
    <s v="MPH20-0012"/>
    <s v="Purple"/>
    <s v="Cal King"/>
    <x v="7"/>
    <n v="155"/>
    <n v="6803.01"/>
  </r>
  <r>
    <x v="2"/>
    <s v="Madison Park"/>
    <s v="Keaton|Jaxson|Mitchell"/>
    <s v="COVERLET&amp;BEDSPR"/>
    <s v="MP13-628"/>
    <s v="Cream"/>
    <s v="Twin/Twin "/>
    <x v="7"/>
    <n v="241"/>
    <n v="6796.51"/>
  </r>
  <r>
    <x v="7"/>
    <s v="Madison Park"/>
    <s v="Peached Percale|Peached Percale|Peached Percale"/>
    <s v="SHEET/SHEET SET"/>
    <s v="MP20-5397"/>
    <s v="Purple"/>
    <s v="King"/>
    <x v="7"/>
    <n v="192"/>
    <n v="6787.34"/>
  </r>
  <r>
    <x v="3"/>
    <s v="INK+IVY"/>
    <s v="Bree Knit|Bree Knit|Bree Knit"/>
    <s v="BLANKET"/>
    <s v="II51-1142"/>
    <s v="Indigo"/>
    <s v="Twin"/>
    <x v="7"/>
    <n v="202"/>
    <n v="6783.29"/>
  </r>
  <r>
    <x v="7"/>
    <s v="Beautyrest"/>
    <s v="Oversized Cotton Flannel|Oversized Cotton Flannel|Oversized Cotton Flannel"/>
    <s v="SHEET/SHEET SET"/>
    <s v="BR20-4671"/>
    <s v="Black Snowflakes"/>
    <s v="Cal King"/>
    <x v="7"/>
    <n v="202"/>
    <n v="6779.88"/>
  </r>
  <r>
    <x v="3"/>
    <s v="Woolrich"/>
    <s v="Bloomington|Bloomington|Bloomington"/>
    <s v="THROW"/>
    <s v="WR50-3969"/>
    <s v="Red"/>
    <s v="50x60&quot;"/>
    <x v="11"/>
    <n v="281"/>
    <n v="6779.87"/>
  </r>
  <r>
    <x v="8"/>
    <s v="Intelligent Design"/>
    <s v="Robbie|Roger|Rick"/>
    <s v="COMFORTER (SET)"/>
    <s v="ID10-2433"/>
    <s v="Teal/Black"/>
    <s v="Queen"/>
    <x v="7"/>
    <n v="144"/>
    <n v="6777.81"/>
  </r>
  <r>
    <x v="3"/>
    <s v="Serta"/>
    <s v="Corded Plush|Corded Plush|Corded Plush"/>
    <s v="ELECT BLANKET"/>
    <s v="ST54-0290"/>
    <s v="Blue"/>
    <s v="Twin"/>
    <x v="7"/>
    <n v="136"/>
    <n v="6774.74"/>
  </r>
  <r>
    <x v="7"/>
    <s v="Madison Park Essentials"/>
    <s v="Satin|Satin|Satin"/>
    <s v="PILLOWCASE"/>
    <s v="MPE21-991"/>
    <s v="Blush"/>
    <s v="King"/>
    <x v="7"/>
    <n v="1003"/>
    <n v="6768.91"/>
  </r>
  <r>
    <x v="2"/>
    <s v="Comfort Spaces"/>
    <s v="Kienna|Kienna|Kienna"/>
    <s v="COVERLET&amp;BEDSPR"/>
    <s v="CS14-1277-3"/>
    <s v="Blue"/>
    <s v="Full/Queen"/>
    <x v="5"/>
    <n v="265"/>
    <n v="6765.45"/>
  </r>
  <r>
    <x v="7"/>
    <s v="True North by Sleep Philosophy"/>
    <s v="Micro Fleece|Micro Fleece|Micro Fleece"/>
    <s v="SHEET/SHEET SET"/>
    <s v="TN20-0453"/>
    <s v="Navy"/>
    <s v="Cal King"/>
    <x v="7"/>
    <n v="193"/>
    <n v="6753.34"/>
  </r>
  <r>
    <x v="7"/>
    <s v="Comfort Spaces"/>
    <s v="Cotton 144TC|Cotton 144TC|Cotton 144TC"/>
    <s v="SHEET/SHEET SET"/>
    <s v="CS20-1659"/>
    <s v="Good Vibes"/>
    <s v="Cal King"/>
    <x v="6"/>
    <n v="273"/>
    <n v="6751.89"/>
  </r>
  <r>
    <x v="2"/>
    <s v="Comfort Spaces"/>
    <s v="Kienna|Kienna|Kienna"/>
    <s v="COVERLET&amp;BEDSPR"/>
    <s v="CS14-1275"/>
    <s v="Black"/>
    <s v="King/Cal K"/>
    <x v="6"/>
    <n v="214"/>
    <n v="6750.95"/>
  </r>
  <r>
    <x v="11"/>
    <s v="Harbor House Blue"/>
    <s v="Crystal Beach|Crystal Beach|Crystal Beach"/>
    <s v="NORMAL PILLOW"/>
    <s v="HH30-706A"/>
    <s v="White"/>
    <s v="18x18&quot;"/>
    <x v="8"/>
    <n v="371"/>
    <n v="6749.15"/>
  </r>
  <r>
    <x v="7"/>
    <s v="Comfort Spaces"/>
    <s v="Cotton 144TC|Cotton 144TC|Cotton 144TC"/>
    <s v="SHEET/SHEET SET"/>
    <s v="CS20-1748"/>
    <s v="Adelia Gray"/>
    <s v="Queen Extr"/>
    <x v="15"/>
    <n v="261"/>
    <n v="6741.63"/>
  </r>
  <r>
    <x v="7"/>
    <s v="True North by Sleep Philosophy"/>
    <s v="Micro Fleece|Micro Fleece|Micro Fleece"/>
    <s v="SHEET/SHEET SET"/>
    <s v="SHET20-747"/>
    <s v="Ivory"/>
    <s v="Twin XL"/>
    <x v="7"/>
    <n v="268"/>
    <n v="6741.55"/>
  </r>
  <r>
    <x v="8"/>
    <s v="Intelligent Design"/>
    <s v="Felicia|Isabel|Alyssa"/>
    <s v="DUVET&amp;DUVET SET"/>
    <s v="ID12-2057"/>
    <s v="Black"/>
    <s v="King/Cal K"/>
    <x v="7"/>
    <n v="170"/>
    <n v="6740.69"/>
  </r>
  <r>
    <x v="7"/>
    <s v="Woolrich"/>
    <s v="Cotton Flannel|Cotton Flannel|Cotton Flannel"/>
    <s v="SHEET/SHEET SET"/>
    <s v="WR20-4012"/>
    <s v="Grey Ski Jump"/>
    <s v="Cal King"/>
    <x v="7"/>
    <n v="193"/>
    <n v="6735.7"/>
  </r>
  <r>
    <x v="3"/>
    <s v="Serta"/>
    <s v="Corded Plush|Corded Plush|Corded Plush"/>
    <s v="ELECT BLANKET"/>
    <s v="ST54-0295"/>
    <s v="Brown"/>
    <s v="Full"/>
    <x v="7"/>
    <n v="118"/>
    <n v="6731.74"/>
  </r>
  <r>
    <x v="7"/>
    <s v="True North by Sleep Philosophy"/>
    <s v="Cozy Cotton Flannel|Cozy Cotton Flannel|Cozy Cotton Flannel"/>
    <s v="SHEET/SHEET SET"/>
    <s v="TN20-0119"/>
    <s v="Tan Solid"/>
    <s v="King"/>
    <x v="7"/>
    <n v="222"/>
    <n v="6728.31"/>
  </r>
  <r>
    <x v="1"/>
    <s v="Madison Park"/>
    <s v="Amherst|Eastridge|Salem"/>
    <s v="VALANCE"/>
    <s v="MP41-4378"/>
    <s v="Aqua"/>
    <s v="50x18&quot;"/>
    <x v="7"/>
    <n v="671"/>
    <n v="6728.07"/>
  </r>
  <r>
    <x v="4"/>
    <s v="Urban Habitat"/>
    <s v="Comfort Cool Jersey Knit|Comfort Cool Jersey Knit|Comfort Cool Jersey Knit"/>
    <s v="COMFORTER (SET)"/>
    <s v="UH10-2503"/>
    <s v="Navy"/>
    <s v="Twin/Twin "/>
    <x v="7"/>
    <n v="278"/>
    <n v="6726.11"/>
  </r>
  <r>
    <x v="7"/>
    <s v="Madison Park"/>
    <s v="Peached Percale|Peached Percale|Peached Percale"/>
    <s v="SHEET/SHEET SET"/>
    <s v="MP20-5391"/>
    <s v="Grey"/>
    <s v="King"/>
    <x v="7"/>
    <n v="189"/>
    <n v="6722.02"/>
  </r>
  <r>
    <x v="2"/>
    <s v="Comfort Spaces"/>
    <s v="Cascade|Cascade|Cascade"/>
    <s v="COMFORTER (SET)"/>
    <s v="CS10-1681"/>
    <s v="Blue"/>
    <s v="King"/>
    <x v="6"/>
    <n v="129"/>
    <n v="6715.1"/>
  </r>
  <r>
    <x v="7"/>
    <s v="Comfort Spaces"/>
    <s v="Cotton Flannel 135GSM|Cotton Flannel 135GSM|Cotton Flannel 135GSM"/>
    <s v="SHEET/SHEET SET"/>
    <s v="CS20-1404"/>
    <s v="Novalty Blue Polar Bears"/>
    <s v="Twin XL"/>
    <x v="6"/>
    <n v="326"/>
    <n v="6704.49"/>
  </r>
  <r>
    <x v="8"/>
    <s v="Intelligent Design"/>
    <s v="Larissa|Sophie|Zara"/>
    <s v="DUVET&amp;DUVET SET"/>
    <s v="ID12-2423"/>
    <s v="Off-White"/>
    <s v="King/Cal K"/>
    <x v="7"/>
    <n v="177"/>
    <n v="6695.86"/>
  </r>
  <r>
    <x v="8"/>
    <s v="Urban Habitat Kids"/>
    <s v="Cloud|Bliss|Euphoria"/>
    <s v="DUVET&amp;DUVET SET"/>
    <s v="UHK12-0054"/>
    <s v="Pink"/>
    <s v="Twin"/>
    <x v="7"/>
    <n v="191"/>
    <n v="6676.96"/>
  </r>
  <r>
    <x v="7"/>
    <s v="Comfort Spaces"/>
    <s v="Microfiber Coolmax|Microfiber Coolmax|Microfiber Coolmax"/>
    <s v="SHEET/SHEET SET"/>
    <s v="CS20-0459"/>
    <s v="White"/>
    <s v="Full"/>
    <x v="6"/>
    <n v="360"/>
    <n v="6674.4"/>
  </r>
  <r>
    <x v="7"/>
    <s v="Comfort Spaces"/>
    <s v="Cotton Flannel 135GSM|Cotton Flannel 135GSM|Cotton Flannel 135GSM"/>
    <s v="SHEET/SHEET SET"/>
    <s v="CS20-1599"/>
    <s v="Scottish Plaid Green"/>
    <s v="Full"/>
    <x v="6"/>
    <n v="272"/>
    <n v="6668.65"/>
  </r>
  <r>
    <x v="9"/>
    <s v="510 Design"/>
    <s v="Aegean|Aegean|Aegean"/>
    <s v="BATH TOWEL"/>
    <s v="5DS73-0232"/>
    <s v="White"/>
    <s v="6-Piece"/>
    <x v="7"/>
    <n v="263"/>
    <n v="6663.87"/>
  </r>
  <r>
    <x v="11"/>
    <s v="Harbor House Blue"/>
    <s v="Morgan|Morgan|Morgan"/>
    <s v="DUVET&amp;DUVET SET"/>
    <s v="HH12-1829"/>
    <s v="White/Grey"/>
    <s v="King/Cal K"/>
    <x v="0"/>
    <n v="66"/>
    <n v="6653.4"/>
  </r>
  <r>
    <x v="4"/>
    <s v="True North by Sleep Philosophy"/>
    <s v="Hadly|Hadly|Hadly"/>
    <s v="THROW"/>
    <s v="TN50-0483"/>
    <s v="Indigo"/>
    <s v="62x68&quot;"/>
    <x v="7"/>
    <n v="216"/>
    <n v="6652.19"/>
  </r>
  <r>
    <x v="3"/>
    <s v="Serta"/>
    <s v="Dream Soft Heated|Dream Soft Heated|Dream Soft Heated"/>
    <s v="ELECT BLANKET"/>
    <s v="ST54-3583"/>
    <s v="Ivory"/>
    <s v="Twin"/>
    <x v="10"/>
    <n v="139"/>
    <n v="6649.61"/>
  </r>
  <r>
    <x v="6"/>
    <s v="Madison Park"/>
    <s v="Amherst|Eastridge|Salem"/>
    <s v="BATH RUG"/>
    <s v="MP72-1559"/>
    <s v="Black"/>
    <s v="27x45&quot;"/>
    <x v="7"/>
    <n v="299"/>
    <n v="6645.38"/>
  </r>
  <r>
    <x v="7"/>
    <s v="True North by Sleep Philosophy"/>
    <s v="Micro Fleece|Micro Fleece|Micro Fleece"/>
    <s v="SHEET/SHEET SET"/>
    <s v="SHET20-797"/>
    <s v="Lavender"/>
    <s v="Cal King"/>
    <x v="7"/>
    <n v="194"/>
    <n v="6636.19"/>
  </r>
  <r>
    <x v="15"/>
    <s v="INK+IVY"/>
    <s v="II000133|II000133|II000133"/>
    <s v="ROBE"/>
    <s v="LAF04-0017"/>
    <s v="Blue"/>
    <s v="S/M"/>
    <x v="4"/>
    <n v="349"/>
    <n v="6626.78"/>
  </r>
  <r>
    <x v="8"/>
    <s v="Intelligent Design"/>
    <s v="Remy|Alden|Sutton"/>
    <s v="COMFORTER (SET)"/>
    <s v="ID10-2299"/>
    <s v="Gray"/>
    <s v="Full/Queen"/>
    <x v="10"/>
    <n v="206"/>
    <n v="6617.27"/>
  </r>
  <r>
    <x v="6"/>
    <s v="Madison Park Signature"/>
    <s v="Splendor|Splendor|Splendor"/>
    <s v="BATH RUG"/>
    <s v="MPS72-562"/>
    <s v="Natural"/>
    <s v="24x60&quot;"/>
    <x v="0"/>
    <n v="215"/>
    <n v="6614.62"/>
  </r>
  <r>
    <x v="11"/>
    <s v="Harbor House Blue"/>
    <s v="Coastline|Coastline|Coastline"/>
    <s v="DUVET&amp;DUVET SET"/>
    <s v="HH12-1542"/>
    <s v="Aqua"/>
    <s v="Full/Queen"/>
    <x v="8"/>
    <n v="85"/>
    <n v="6610.05"/>
  </r>
  <r>
    <x v="1"/>
    <s v="SunSmart"/>
    <s v="Blakesly|Kagen|Etro"/>
    <s v="WINDOW PANEL"/>
    <s v="SS40-0073"/>
    <s v="Taupe"/>
    <s v="50x95&quot;"/>
    <x v="7"/>
    <n v="277"/>
    <n v="6600.46"/>
  </r>
  <r>
    <x v="7"/>
    <s v="Beautyrest"/>
    <s v="Oversized Cotton Flannel|Oversized Cotton Flannel|Oversized Cotton Flannel"/>
    <s v="SHEET/SHEET SET"/>
    <s v="BR20-4674"/>
    <s v="Rust Floral"/>
    <s v="King"/>
    <x v="7"/>
    <n v="200"/>
    <n v="6594.4"/>
  </r>
  <r>
    <x v="7"/>
    <s v="True North by Sleep Philosophy"/>
    <s v="Micro Fleece|Micro Fleece|Micro Fleece"/>
    <s v="SHEET/SHEET SET"/>
    <s v="SHET20-741"/>
    <s v="Khaki"/>
    <s v="Twin XL"/>
    <x v="7"/>
    <n v="263"/>
    <n v="6590.34"/>
  </r>
  <r>
    <x v="1"/>
    <s v="Madison Park"/>
    <s v="Saratoga|Westmont|Sereno"/>
    <s v="WINDOW PANEL"/>
    <s v="MP40-2402"/>
    <s v="Seafoam/White"/>
    <s v="50x84&quot;"/>
    <x v="7"/>
    <n v="421"/>
    <n v="6589.77"/>
  </r>
  <r>
    <x v="3"/>
    <s v="Serta"/>
    <s v="Freya AZ|Freya AZ|Freya AZ"/>
    <s v="ELECT BLANKET"/>
    <s v="ST54-0213"/>
    <s v="Stone Brown"/>
    <s v="King"/>
    <x v="12"/>
    <n v="83"/>
    <n v="6588.58"/>
  </r>
  <r>
    <x v="11"/>
    <s v="Harbor House Blue"/>
    <s v="Hallie|Hallie|Hallie"/>
    <s v="DUVET&amp;DUVET SET"/>
    <s v="HH12-1687"/>
    <s v="Grey"/>
    <s v="Full/Queen"/>
    <x v="8"/>
    <n v="85"/>
    <n v="6585.32"/>
  </r>
  <r>
    <x v="2"/>
    <s v="Madison Park Essentials"/>
    <s v="Jaxon|Deacon|Ryder"/>
    <s v="COMFORTER (SET)"/>
    <s v="MPE10-1077"/>
    <s v="Coral/Grey"/>
    <s v="Cal King"/>
    <x v="7"/>
    <n v="135"/>
    <n v="6582.91"/>
  </r>
  <r>
    <x v="7"/>
    <s v="Comfort Spaces"/>
    <s v="Cotton Flannel 135GSM|Cotton Flannel 135GSM|Cotton Flannel 135GSM"/>
    <s v="SHEET/SHEET SET"/>
    <s v="CS20-0385"/>
    <s v="Solid Grey"/>
    <s v="Full"/>
    <x v="6"/>
    <n v="311"/>
    <n v="6580.76"/>
  </r>
  <r>
    <x v="7"/>
    <s v="Comfort Spaces"/>
    <s v="Cotton 144TC|Cotton 144TC|Cotton 144TC"/>
    <s v="SHEET/SHEET SET"/>
    <s v="CS20-0587"/>
    <s v="Diamond Blue"/>
    <s v="Cal King"/>
    <x v="6"/>
    <n v="268"/>
    <n v="6576.16"/>
  </r>
  <r>
    <x v="2"/>
    <s v="Madison Park Signature"/>
    <s v="Reed|Reed|Reed"/>
    <s v="COMFORTER (SET)"/>
    <s v="MPS10-546"/>
    <s v="Gray"/>
    <s v="Queen"/>
    <x v="10"/>
    <n v="40"/>
    <n v="6565.46"/>
  </r>
  <r>
    <x v="2"/>
    <s v="Super Listing"/>
    <s v="Camden|Reese|Leighton"/>
    <s v="COMFORTER (SET)"/>
    <s v="AM10-0098"/>
    <s v="Gray"/>
    <s v="Full"/>
    <x v="4"/>
    <n v="182"/>
    <n v="6562.97"/>
  </r>
  <r>
    <x v="3"/>
    <s v="Madison Park"/>
    <s v="Chloe|Mila|Mila"/>
    <s v="THROW"/>
    <s v="MP50N-5512"/>
    <s v="Grey"/>
    <s v="50x60&quot;"/>
    <x v="7"/>
    <n v="333"/>
    <n v="6553.15"/>
  </r>
  <r>
    <x v="5"/>
    <s v="Madison Park"/>
    <s v="Staggered Stones|Staggered Stones|Staggered Stones"/>
    <s v="CANVAS"/>
    <s v="MT95B-0085"/>
    <s v="Off-White"/>
    <s v="See below"/>
    <x v="11"/>
    <n v="185"/>
    <n v="6550.88"/>
  </r>
  <r>
    <x v="6"/>
    <s v="Madison Park"/>
    <s v="Bittman|Renu|Arlo"/>
    <s v="BATH RUG"/>
    <s v="MP72-5667"/>
    <s v="Aqua"/>
    <s v="21x34&quot;"/>
    <x v="7"/>
    <n v="398"/>
    <n v="6534.24"/>
  </r>
  <r>
    <x v="4"/>
    <s v="Intelligent Design"/>
    <s v="Dream Puff|Dream Puff|Dream Puff"/>
    <s v="COMFORTER (SET)"/>
    <s v="ID10-2315"/>
    <s v="Grey"/>
    <s v="King/Cal K"/>
    <x v="10"/>
    <n v="136"/>
    <n v="6532.88"/>
  </r>
  <r>
    <x v="7"/>
    <s v="Madison Park"/>
    <s v="Peached Percale|Peached Percale|Peached Percale"/>
    <s v="SHEET/SHEET SET"/>
    <s v="MP20-5385"/>
    <s v="Teal"/>
    <s v="King"/>
    <x v="7"/>
    <n v="186"/>
    <n v="6531.45"/>
  </r>
  <r>
    <x v="6"/>
    <s v="Madison Park"/>
    <s v="Amherst|Eastridge|Salem"/>
    <s v="BATH RUG"/>
    <s v="MP72-6206"/>
    <s v="Navy"/>
    <s v="24x60&quot;"/>
    <x v="7"/>
    <n v="238"/>
    <n v="6529.61"/>
  </r>
  <r>
    <x v="2"/>
    <s v="Madison Park"/>
    <s v="Keaton|Jaxson|Mitchell"/>
    <s v="COVERLET&amp;BEDSPR"/>
    <s v="MP13-6115"/>
    <s v="Teal"/>
    <s v="Twin/Twin "/>
    <x v="7"/>
    <n v="238"/>
    <n v="6529.32"/>
  </r>
  <r>
    <x v="3"/>
    <s v="INK+IVY"/>
    <s v="Bree Knit|Bree Knit|Bree Knit"/>
    <s v="BLANKET"/>
    <s v="II51-724"/>
    <s v="Ivory"/>
    <s v="Twin"/>
    <x v="7"/>
    <n v="195"/>
    <n v="6527.05"/>
  </r>
  <r>
    <x v="1"/>
    <s v="Madison Park"/>
    <s v="Saratoga|Westmont|Sereno"/>
    <s v="WINDOW PANEL"/>
    <s v="MP40-1282"/>
    <s v="Grey/White"/>
    <s v="50x84&quot;"/>
    <x v="7"/>
    <n v="431"/>
    <n v="6524.58"/>
  </r>
  <r>
    <x v="2"/>
    <s v="Madison Park"/>
    <s v="Ridge|Pioneer|Warren"/>
    <s v="DUVET&amp;DUVET SET"/>
    <s v="MP12-4673"/>
    <s v="Red"/>
    <s v="King/Cal K"/>
    <x v="7"/>
    <n v="108"/>
    <n v="6523.15"/>
  </r>
  <r>
    <x v="2"/>
    <s v="Madison Park Essentials"/>
    <s v="Luna|Piper|Willow"/>
    <s v="COMFORTER (SET)"/>
    <s v="MPE10-1064"/>
    <s v="Taupe"/>
    <s v="Full"/>
    <x v="7"/>
    <n v="198"/>
    <n v="6520.76"/>
  </r>
  <r>
    <x v="7"/>
    <s v="Comfort Spaces"/>
    <s v="Cotton Flannel 135GSM|Cotton Flannel 135GSM|Cotton Flannel 135GSM"/>
    <s v="SHEET/SHEET SET"/>
    <s v="CS20-1715"/>
    <s v="Bear/Trees"/>
    <s v="Full"/>
    <x v="6"/>
    <n v="302"/>
    <n v="6520.18"/>
  </r>
  <r>
    <x v="7"/>
    <s v="Comfort Spaces"/>
    <s v="Cotton Flannel 135GSM|Cotton Flannel 135GSM|Cotton Flannel 135GSM"/>
    <s v="SHEET/SHEET SET"/>
    <s v="CS20-1398"/>
    <s v="Novalty Black Dog"/>
    <s v="Twin"/>
    <x v="12"/>
    <n v="325"/>
    <n v="6519.79"/>
  </r>
  <r>
    <x v="7"/>
    <s v="Beautyrest"/>
    <s v="1500TC Solid Cooling Sheet Set"/>
    <s v="SHEET/SHEET SET"/>
    <s v="BR20-4656"/>
    <s v="Light Gray"/>
    <s v="Full"/>
    <x v="13"/>
    <n v="248"/>
    <n v="6505.04"/>
  </r>
  <r>
    <x v="1"/>
    <s v="Madison Park"/>
    <s v="Emilia|Natalie|Lillian"/>
    <s v="WINDOW PANEL"/>
    <s v="MP40-6326"/>
    <s v="Silver"/>
    <s v="50x84&quot;"/>
    <x v="7"/>
    <n v="399"/>
    <n v="6500.62"/>
  </r>
  <r>
    <x v="7"/>
    <s v="True North by Sleep Philosophy"/>
    <s v="Cozy Cotton Flannel|Cozy Cotton Flannel|Cozy Cotton Flannel"/>
    <s v="SHEET/SHEET SET"/>
    <s v="TN20-0244"/>
    <s v="Grey Geo"/>
    <s v="Cal King"/>
    <x v="7"/>
    <n v="220"/>
    <n v="6486.13"/>
  </r>
  <r>
    <x v="7"/>
    <s v="Madison Park"/>
    <s v="800 Thread Count|800 Thread Count|800 Thread Count"/>
    <s v="SHEET/SHEET SET"/>
    <s v="MPH20-0015"/>
    <s v="Aqua"/>
    <s v="Cal King"/>
    <x v="7"/>
    <n v="149"/>
    <n v="6485.99"/>
  </r>
  <r>
    <x v="2"/>
    <s v="Super Listing"/>
    <s v="Mina|Hanna|Aera"/>
    <s v="QUILT"/>
    <s v="AM14-0372"/>
    <s v="Neutral"/>
    <s v="Full/Queen"/>
    <x v="10"/>
    <n v="227"/>
    <n v="6479.61"/>
  </r>
  <r>
    <x v="6"/>
    <s v="Madison Park"/>
    <s v="Tufted Pearl Channel|Tufted Pearl Channel|Tufted Pearl Channel"/>
    <s v="BATH RUG"/>
    <s v="MP72-8457"/>
    <s v="Black"/>
    <s v="17x24&quot;"/>
    <x v="7"/>
    <n v="430"/>
    <n v="6479.41"/>
  </r>
  <r>
    <x v="7"/>
    <s v="Super Listing"/>
    <s v="Cotton 144TC|Cotton 144TC|Cotton 144TC"/>
    <s v="SHEET/SHEET SET"/>
    <s v="AM20-0357"/>
    <s v="Ivory"/>
    <s v="Full"/>
    <x v="7"/>
    <n v="310"/>
    <n v="6470.11"/>
  </r>
  <r>
    <x v="3"/>
    <s v="Madison Park"/>
    <s v="Gia|Margot|Margot"/>
    <s v="COMFORTER (SET)"/>
    <s v="MP10-8541"/>
    <s v="Gray"/>
    <s v="Twin/Twin "/>
    <x v="7"/>
    <n v="215"/>
    <n v="6469.03"/>
  </r>
  <r>
    <x v="15"/>
    <s v="INK+IVY"/>
    <s v="II000133"/>
    <s v="ROBE"/>
    <s v="LAF04-0021"/>
    <s v="Rose"/>
    <s v="S/M"/>
    <x v="7"/>
    <n v="346"/>
    <n v="6464.91"/>
  </r>
  <r>
    <x v="7"/>
    <s v="Comfort Spaces"/>
    <s v="Cotton Flannel 135GSM|Cotton Flannel 135GSM|Cotton Flannel 135GSM"/>
    <s v="SHEET/SHEET SET"/>
    <s v="CS20-0350"/>
    <s v="Plaid Blue"/>
    <s v="Full"/>
    <x v="12"/>
    <n v="272"/>
    <n v="6462.4"/>
  </r>
  <r>
    <x v="7"/>
    <s v="True North by Sleep Philosophy"/>
    <s v="Cozy Cotton Flannel|Cozy Cotton Flannel|Cozy Cotton Flannel"/>
    <s v="SHEET/SHEET SET"/>
    <s v="TN20-0115"/>
    <s v="Ivory Solid"/>
    <s v="Cal King"/>
    <x v="7"/>
    <n v="220"/>
    <n v="6461.27"/>
  </r>
  <r>
    <x v="2"/>
    <s v="Comfort Spaces"/>
    <s v="Kienna|Kienna|Kienna"/>
    <s v="COVERLET&amp;BEDSPR"/>
    <s v="CS13-0933-1"/>
    <s v="Taupe"/>
    <s v="Full/Queen"/>
    <x v="6"/>
    <n v="166"/>
    <n v="6423.14"/>
  </r>
  <r>
    <x v="7"/>
    <s v="Intelligent Design"/>
    <s v="Microfiber|Microfiber|Microfiber"/>
    <s v="SHEET/SHEET SET"/>
    <s v="ID20-141"/>
    <s v="Pink"/>
    <s v="King"/>
    <x v="7"/>
    <n v="367"/>
    <n v="6418.71"/>
  </r>
  <r>
    <x v="15"/>
    <s v="INK+IVY"/>
    <s v="II000133"/>
    <s v="ROBE"/>
    <s v="LAF04-0018"/>
    <s v="Blue"/>
    <s v="L/XL"/>
    <x v="4"/>
    <n v="340"/>
    <n v="6403.66"/>
  </r>
  <r>
    <x v="8"/>
    <s v="Urban Habitat Kids"/>
    <s v="Iris|Kinsley|Harper"/>
    <s v="COVERLET&amp;BEDSPR"/>
    <s v="UHK13-0225"/>
    <s v="Blush"/>
    <s v="Full/Queen"/>
    <x v="7"/>
    <n v="136"/>
    <n v="6403.51"/>
  </r>
  <r>
    <x v="6"/>
    <s v="Madison Park"/>
    <s v="Lasso|Copula|Braide"/>
    <s v="BATH RUG"/>
    <s v="MP72-5829"/>
    <s v="Charcoal"/>
    <s v="17x24&quot;"/>
    <x v="7"/>
    <n v="444"/>
    <n v="6402.65"/>
  </r>
  <r>
    <x v="2"/>
    <s v="Madison Park Essentials"/>
    <s v="Saben|Barret|Seth"/>
    <s v="COVERLET&amp;BEDSPR"/>
    <s v="MPE13-805"/>
    <s v="Aqua"/>
    <s v="Full"/>
    <x v="7"/>
    <n v="114"/>
    <n v="6388.84"/>
  </r>
  <r>
    <x v="8"/>
    <s v="Urban Habitat Kids"/>
    <s v="Lulu|Thea|Maisie"/>
    <s v="DUVET&amp;DUVET SET"/>
    <s v="UHK12-0232"/>
    <s v="Purple"/>
    <s v="Twin"/>
    <x v="7"/>
    <n v="199"/>
    <n v="6386.6"/>
  </r>
  <r>
    <x v="7"/>
    <s v="True North by Sleep Philosophy"/>
    <s v="Micro Fleece|Micro Fleece|Micro Fleece"/>
    <s v="SHEET/SHEET SET"/>
    <s v="PC20-005"/>
    <s v="Green"/>
    <s v="Twin"/>
    <x v="7"/>
    <n v="267"/>
    <n v="6383.59"/>
  </r>
  <r>
    <x v="1"/>
    <s v="Madison Park"/>
    <s v="Emilia|Natalie|Lillian"/>
    <s v="WINDOW PANEL"/>
    <s v="MP40-6327"/>
    <s v="Silver"/>
    <s v="50x95&quot;"/>
    <x v="7"/>
    <n v="364"/>
    <n v="6375.66"/>
  </r>
  <r>
    <x v="2"/>
    <s v="Comfort Spaces"/>
    <s v="Kate"/>
    <s v="COMFORTER (SET)"/>
    <s v="CS10-1326"/>
    <s v="Grey/Purple"/>
    <s v="King"/>
    <x v="6"/>
    <n v="157"/>
    <n v="6372.63"/>
  </r>
  <r>
    <x v="9"/>
    <s v="Super Listing"/>
    <s v="400GSM Essential Bundle|400GSM Essential Bundle|400GSM Essential Bundle"/>
    <s v="BATH TOWEL"/>
    <s v="AM73-0247"/>
    <s v="Beige"/>
    <s v="6-Piece"/>
    <x v="9"/>
    <n v="359"/>
    <n v="6368.69"/>
  </r>
  <r>
    <x v="1"/>
    <s v="Madison Park"/>
    <s v="Irina|Iris|Clarissa"/>
    <s v="VALANCE"/>
    <s v="MP41-4941"/>
    <s v="Grey"/>
    <s v="38x46&quot;"/>
    <x v="7"/>
    <n v="479"/>
    <n v="6365.61"/>
  </r>
  <r>
    <x v="4"/>
    <s v="Madison Park Signature"/>
    <s v="500 Thread Count Luxury Collection|500 Thread Count Luxury Collection|500 T"/>
    <s v="COMFORTER (SET)"/>
    <s v="MPS10-504"/>
    <s v="White/Navy"/>
    <s v="Full/Queen"/>
    <x v="7"/>
    <n v="71"/>
    <n v="6364.23"/>
  </r>
  <r>
    <x v="3"/>
    <s v="Super Listing"/>
    <s v="Kyla|Yuna|Raya"/>
    <s v="COMFORTER (SET)"/>
    <s v="AM10-0271"/>
    <s v="Brown"/>
    <s v="Twin/Twin "/>
    <x v="7"/>
    <n v="251"/>
    <n v="6363.65"/>
  </r>
  <r>
    <x v="7"/>
    <s v="Intelligent Design"/>
    <s v="Metallic Dot|Metallic Dot|Metallic Dot"/>
    <s v="SHEET/SHEET SET"/>
    <s v="ID20-1475"/>
    <s v="Blush/Gold"/>
    <s v="Full"/>
    <x v="7"/>
    <n v="317"/>
    <n v="6359.45"/>
  </r>
  <r>
    <x v="2"/>
    <s v="Madison Park Essentials"/>
    <s v="Saben|Barret|Seth"/>
    <s v="COMFORTER (SET)"/>
    <s v="MPE10-163"/>
    <s v="Taupe"/>
    <s v="Twin"/>
    <x v="4"/>
    <n v="109"/>
    <n v="6353.3"/>
  </r>
  <r>
    <x v="11"/>
    <s v="Harbor House Blue"/>
    <s v="Maya Bay|Maya Bay|Maya Bay"/>
    <s v="BED SKIRT&amp;SHAM"/>
    <s v="HH11-1228A"/>
    <s v="Blue"/>
    <s v="Euro Sham"/>
    <x v="8"/>
    <n v="274"/>
    <n v="6347.7"/>
  </r>
  <r>
    <x v="7"/>
    <s v="Comfort Spaces"/>
    <s v="Cotton 144TC|Cotton 144TC|Cotton 144TC"/>
    <s v="SHEET/SHEET SET"/>
    <s v="CS20-1591"/>
    <s v="Diamond Sliver"/>
    <s v="Twin"/>
    <x v="12"/>
    <n v="407"/>
    <n v="6347.05"/>
  </r>
  <r>
    <x v="8"/>
    <s v="Intelligent Design"/>
    <s v="Robbie|Roger|Rick"/>
    <s v="COMFORTER (SET)"/>
    <s v="ID10-2432"/>
    <s v="Teal/Black"/>
    <s v="Full"/>
    <x v="7"/>
    <n v="150"/>
    <n v="6342.88"/>
  </r>
  <r>
    <x v="7"/>
    <s v="Comfort Spaces"/>
    <s v="Microfiber Coolmax|Microfiber Coolmax|Microfiber Coolmax"/>
    <s v="SHEET/SHEET SET"/>
    <s v="CS20-0445"/>
    <s v="Light Grey"/>
    <s v="Twin"/>
    <x v="6"/>
    <n v="411"/>
    <n v="6340.68"/>
  </r>
  <r>
    <x v="3"/>
    <s v="Madison Park"/>
    <s v="Dream Soft|Dream Soft|Dream Soft"/>
    <s v="BLANKET"/>
    <s v="BR51-4446"/>
    <s v="Navy Blue"/>
    <s v="Twin"/>
    <x v="7"/>
    <n v="339"/>
    <n v="6340.64"/>
  </r>
  <r>
    <x v="7"/>
    <s v="Woolrich"/>
    <s v="Cotton Flannel|Cotton Flannel|Cotton Flannel"/>
    <s v="SHEET/SHEET SET"/>
    <s v="WR20-3958"/>
    <s v="Black Pine Trees"/>
    <s v="Twin"/>
    <x v="7"/>
    <n v="272"/>
    <n v="6338.09"/>
  </r>
  <r>
    <x v="7"/>
    <s v="Comfort Spaces"/>
    <s v="Cotton Flannel 135GSM|Cotton Flannel 135GSM|Cotton Flannel 135GSM"/>
    <s v="SHEET/SHEET SET"/>
    <s v="CS20-0342"/>
    <s v="Geo Aqua"/>
    <s v="King"/>
    <x v="6"/>
    <n v="239"/>
    <n v="6321.55"/>
  </r>
  <r>
    <x v="4"/>
    <s v="Intelligent Design"/>
    <s v="Dream Puff|Dream Puff|Dream Puff"/>
    <s v="COMFORTER (SET)"/>
    <s v="ID10-2309"/>
    <s v="Rose"/>
    <s v="King/Cal K"/>
    <x v="10"/>
    <n v="133"/>
    <n v="6308.93"/>
  </r>
  <r>
    <x v="7"/>
    <s v="Intelligent Design"/>
    <s v="Cotton Blend Jersey Knit|Cotton Blend Jersey Knit|Cotton Blend Jersey Knit"/>
    <s v="SHEET/SHEET SET"/>
    <s v="ID20-691"/>
    <s v="Dark Grey"/>
    <s v="Twin"/>
    <x v="7"/>
    <n v="314"/>
    <n v="6303.37"/>
  </r>
  <r>
    <x v="7"/>
    <s v="Super Listing"/>
    <s v="Cotton 144TC|Cotton 144TC|Cotton 144TC"/>
    <s v="SHEET/SHEET SET"/>
    <s v="AM20-0348"/>
    <s v="Dark Gray"/>
    <s v="Twin XL"/>
    <x v="7"/>
    <n v="365"/>
    <n v="6301.83"/>
  </r>
  <r>
    <x v="8"/>
    <s v="Intelligent Design"/>
    <s v="Lucy|Vera|Elise"/>
    <s v="COMFORTER (SET)"/>
    <s v="ID10-2272"/>
    <s v="Rust"/>
    <s v="Twin/Twin "/>
    <x v="7"/>
    <n v="171"/>
    <n v="6300.73"/>
  </r>
  <r>
    <x v="4"/>
    <s v="Intelligent Design"/>
    <s v="Dream Puff|Dream Puff|Dream Puff"/>
    <s v="COMFORTER (SET)"/>
    <s v="ID10-2312"/>
    <s v="Navy"/>
    <s v="King/Cal K"/>
    <x v="10"/>
    <n v="130"/>
    <n v="6300"/>
  </r>
  <r>
    <x v="7"/>
    <s v="Beautyrest"/>
    <s v="Oversized Cotton Flannel|Oversized Cotton Flannel|Oversized Cotton Flannel"/>
    <s v="SHEET/SHEET SET"/>
    <s v="BR20-1847"/>
    <s v="Seafoam Solid"/>
    <s v="Cal King"/>
    <x v="7"/>
    <n v="190"/>
    <n v="6290.94"/>
  </r>
  <r>
    <x v="11"/>
    <s v="Harbor House Blue"/>
    <s v="Coastline|Coastline|Coastline"/>
    <s v="COMFORTER (SET)"/>
    <s v="HH10-396"/>
    <s v="Aqua"/>
    <s v="Full"/>
    <x v="8"/>
    <n v="63"/>
    <n v="6290.15"/>
  </r>
  <r>
    <x v="2"/>
    <s v="Comfort Spaces"/>
    <s v="Kienna|Kienna|Kienna"/>
    <s v="COVERLET&amp;BEDSPR"/>
    <s v="CS13-1495"/>
    <s v="White"/>
    <s v="Full/Queen"/>
    <x v="6"/>
    <n v="184"/>
    <n v="6281.2"/>
  </r>
  <r>
    <x v="10"/>
    <s v="510 Design"/>
    <s v="Chique|Chique|Chique"/>
    <s v="LGT-TABLE LAMPS"/>
    <s v="5DS153-0053"/>
    <s v="Gold"/>
    <s v="See below"/>
    <x v="7"/>
    <n v="230"/>
    <n v="6271.23"/>
  </r>
  <r>
    <x v="8"/>
    <s v="Intelligent Design"/>
    <s v="Blake|Liam|Reeve"/>
    <s v="DUVET&amp;DUVET SET"/>
    <s v="ID12-2335"/>
    <s v="Tan/Gray"/>
    <s v="Full/Queen"/>
    <x v="7"/>
    <n v="291"/>
    <n v="6267.03"/>
  </r>
  <r>
    <x v="3"/>
    <s v="True North by Sleep Philosophy"/>
    <s v="Sherpa|Sherpa|Sherpa"/>
    <s v="ELECT BLANKET"/>
    <s v="TN54-0503"/>
    <s v="Brown"/>
    <s v="Twin"/>
    <x v="7"/>
    <n v="124"/>
    <n v="6265.39"/>
  </r>
  <r>
    <x v="8"/>
    <s v="Mi Zone Kids"/>
    <s v="Cora|Elsie|Sophie"/>
    <s v="COMFORTER (SET)"/>
    <s v="MZK10-268"/>
    <s v="Pink Multi"/>
    <s v="Full/Queen"/>
    <x v="10"/>
    <n v="181"/>
    <n v="6255.72"/>
  </r>
  <r>
    <x v="3"/>
    <s v="Intelligent Design"/>
    <s v="Malea|Leena|Leena"/>
    <s v="COMFORTER (SET)"/>
    <s v="ID10-2437"/>
    <s v="Green/White"/>
    <s v="Twin/Twin "/>
    <x v="7"/>
    <n v="204"/>
    <n v="6253.96"/>
  </r>
  <r>
    <x v="1"/>
    <s v="Madison Park"/>
    <s v="Emilia|Natalie|Lillian"/>
    <s v="WINDOW PANEL"/>
    <s v="MP40-3559"/>
    <s v="Champagne"/>
    <s v="50x120&quot;"/>
    <x v="7"/>
    <n v="263"/>
    <n v="6251.04"/>
  </r>
  <r>
    <x v="3"/>
    <s v="Madison Park"/>
    <s v="Zuri|Marselle|Marselle"/>
    <s v="NORMAL PILLOW"/>
    <s v="MP30-6236"/>
    <s v="Blush/Grey"/>
    <s v="20x20&quot;"/>
    <x v="7"/>
    <n v="437"/>
    <n v="6239.37"/>
  </r>
  <r>
    <x v="7"/>
    <s v="Comfort Spaces"/>
    <s v="Cotton 144TC|Cotton 144TC|Cotton 144TC"/>
    <s v="SHEET/SHEET SET"/>
    <s v="CS20-1647"/>
    <s v="Blue"/>
    <s v="Cal King"/>
    <x v="6"/>
    <n v="252"/>
    <n v="6230.52"/>
  </r>
  <r>
    <x v="7"/>
    <s v="Sleep Philosophy"/>
    <s v="Smart Cool Microfiber|Smart Cool Microfiber|Smart Cool Microfiber"/>
    <s v="SHEET/SHEET SET"/>
    <s v="SHET20-961"/>
    <s v="Grey"/>
    <s v="Full"/>
    <x v="7"/>
    <n v="357"/>
    <n v="6212.67"/>
  </r>
  <r>
    <x v="1"/>
    <s v="Madison Park"/>
    <s v="Galen|Colm|Paxton"/>
    <s v="WINDOW PANEL"/>
    <s v="MP40-7750"/>
    <s v="Grey"/>
    <s v="29x64&quot;"/>
    <x v="7"/>
    <n v="201"/>
    <n v="6208.22"/>
  </r>
  <r>
    <x v="2"/>
    <s v="Madison Park"/>
    <s v="Fraser|Joshua|Levi"/>
    <s v="COVERLET&amp;BEDSPR"/>
    <s v="MP13-8469"/>
    <s v="Ivory/Black"/>
    <s v="King/Cal K"/>
    <x v="10"/>
    <n v="130"/>
    <n v="6206.23"/>
  </r>
  <r>
    <x v="3"/>
    <s v="Madison Park"/>
    <s v="Gia|Margot|Margot"/>
    <s v="COMFORTER (SET)"/>
    <s v="MP10-8544"/>
    <s v="Black"/>
    <s v="Twin/Twin "/>
    <x v="7"/>
    <n v="205"/>
    <n v="6203.79"/>
  </r>
  <r>
    <x v="2"/>
    <s v="N Natori"/>
    <s v="Hanae|Hanae|Hanae"/>
    <s v="BED SKIRT&amp;SHAM"/>
    <s v="NS11-3247"/>
    <s v="White"/>
    <s v="26x26&quot;"/>
    <x v="4"/>
    <n v="326"/>
    <n v="6200.33"/>
  </r>
  <r>
    <x v="1"/>
    <s v="INK+IVY"/>
    <s v="Ebby|Cora|Alaia"/>
    <s v="WINDOW PANEL"/>
    <s v="II40-1329"/>
    <s v="White/Taupe"/>
    <s v="2-PK 50x95"/>
    <x v="10"/>
    <n v="183"/>
    <n v="6197.69"/>
  </r>
  <r>
    <x v="1"/>
    <s v="Madison Park"/>
    <s v="Emilia|Natalie|Lillian"/>
    <s v="WINDOW PANEL"/>
    <s v="MP40-8333"/>
    <s v="Green"/>
    <s v="50x84&quot;"/>
    <x v="10"/>
    <n v="397"/>
    <n v="6195.5"/>
  </r>
  <r>
    <x v="3"/>
    <s v="Intelligent Design"/>
    <s v="Microlight Plush|Microlight Plush|Microlight Plush"/>
    <s v="BLANKET"/>
    <s v="ID51-824"/>
    <s v="Yellow"/>
    <s v="Twin/Twin "/>
    <x v="7"/>
    <n v="497"/>
    <n v="6191.2"/>
  </r>
  <r>
    <x v="1"/>
    <s v="510 Design"/>
    <s v="Colt|Garett|Bryce"/>
    <s v="WINDOW PANEL"/>
    <s v="5DS40-0151"/>
    <s v="Ivory"/>
    <s v="37x63&quot;"/>
    <x v="7"/>
    <n v="324"/>
    <n v="6190.51"/>
  </r>
  <r>
    <x v="1"/>
    <s v="Madison Park"/>
    <s v="Emilia|Natalie|Lillian"/>
    <s v="WINDOW PANEL"/>
    <s v="WIN40-121"/>
    <s v="Dusty Aqua"/>
    <s v="50x95&quot;"/>
    <x v="7"/>
    <n v="395"/>
    <n v="6174.69"/>
  </r>
  <r>
    <x v="4"/>
    <s v="Urban Habitat"/>
    <s v="Comfort Cool Jersey Knit|Comfort Cool Jersey Knit|Comfort Cool Jersey Knit"/>
    <s v="COMFORTER (SET)"/>
    <s v="UH10-2500"/>
    <s v="Grey"/>
    <s v="Twin/Twin "/>
    <x v="7"/>
    <n v="254"/>
    <n v="6161.06"/>
  </r>
  <r>
    <x v="7"/>
    <s v="Comfort Spaces"/>
    <s v="Cotton Flannel 135GSM|Cotton Flannel 135GSM|Cotton Flannel 135GSM"/>
    <s v="SHEET/SHEET SET"/>
    <s v="CS20-0958"/>
    <s v="Solid Aqua"/>
    <s v="Full"/>
    <x v="6"/>
    <n v="253"/>
    <n v="6158.02"/>
  </r>
  <r>
    <x v="7"/>
    <s v="Comfort Spaces"/>
    <s v="Cotton Flannel 135GSM|Cotton Flannel 135GSM|Cotton Flannel 135GSM"/>
    <s v="SHEET/SHEET SET"/>
    <s v="CS20-1712"/>
    <s v="Reindeer"/>
    <s v="King"/>
    <x v="6"/>
    <n v="228"/>
    <n v="6153.72"/>
  </r>
  <r>
    <x v="7"/>
    <s v="Comfort Spaces"/>
    <s v="Cotton 144TC|Cotton 144TC|Cotton 144TC"/>
    <s v="SHEET/SHEET SET"/>
    <s v="CS20-0575"/>
    <s v="Lama Multi"/>
    <s v="Cal King"/>
    <x v="6"/>
    <n v="249"/>
    <n v="6150.77"/>
  </r>
  <r>
    <x v="8"/>
    <s v="Intelligent Design"/>
    <s v="Cassie|Bridget|Rachel"/>
    <s v="DUVET&amp;DUVET SET"/>
    <s v="ID12-2360"/>
    <s v="Blush Multi"/>
    <s v="King/Cal K"/>
    <x v="7"/>
    <n v="143"/>
    <n v="6137.44"/>
  </r>
  <r>
    <x v="6"/>
    <s v="Madison Park"/>
    <s v="Bonnie|Kairi|Miley"/>
    <s v="SHOWER CURTAIN"/>
    <s v="MP70-8328"/>
    <s v="Blue"/>
    <s v="72x72&quot;"/>
    <x v="10"/>
    <n v="409"/>
    <n v="6134.42"/>
  </r>
  <r>
    <x v="2"/>
    <s v="N Natori"/>
    <s v="Hanae|Hanae|Hanae"/>
    <s v="DUVET&amp;DUVET SET"/>
    <s v="NS12-3245"/>
    <s v="White"/>
    <s v="Full/Queen"/>
    <x v="4"/>
    <n v="80"/>
    <n v="6131.34"/>
  </r>
  <r>
    <x v="2"/>
    <s v="Madison Park"/>
    <s v="Lily|Annette|Eloise"/>
    <s v="COMFORTER (SET)"/>
    <s v="MP10-8409"/>
    <s v="Plum"/>
    <s v="King/Cal K"/>
    <x v="10"/>
    <n v="117"/>
    <n v="6129.82"/>
  </r>
  <r>
    <x v="7"/>
    <s v="Comfort Spaces"/>
    <s v="Cotton 144TC|Cotton 144TC|Cotton 144TC"/>
    <s v="SHEET/SHEET SET"/>
    <s v="CS20-1562"/>
    <s v="Adelia Gray"/>
    <s v="Twin XL"/>
    <x v="6"/>
    <n v="387"/>
    <n v="6126.21"/>
  </r>
  <r>
    <x v="7"/>
    <s v="Madison Park"/>
    <s v="Peached Percale|Peached Percale|Peached Percale"/>
    <s v="SHEET/SHEET SET"/>
    <s v="MP20-5381"/>
    <s v="Ivory"/>
    <s v="Cal King"/>
    <x v="7"/>
    <n v="172"/>
    <n v="6124.61"/>
  </r>
  <r>
    <x v="2"/>
    <s v="Madison Park"/>
    <s v="Dallas|Houston|Caldwell"/>
    <s v="COMFORTER (SET)"/>
    <s v="MP10-8476"/>
    <s v="Brown"/>
    <s v="King"/>
    <x v="10"/>
    <n v="75"/>
    <n v="6116.34"/>
  </r>
  <r>
    <x v="7"/>
    <s v="Intelligent Design"/>
    <s v="Microfiber|Microfiber|Microfiber"/>
    <s v="SHEET/SHEET SET"/>
    <s v="ID20-1911"/>
    <s v="White"/>
    <s v="Twin XL"/>
    <x v="7"/>
    <n v="466"/>
    <n v="6105.87"/>
  </r>
  <r>
    <x v="2"/>
    <s v="Madison Park Essentials"/>
    <s v="Knowles|Glendale|Cabrillo"/>
    <s v="COVERLET&amp;BEDSPR"/>
    <s v="MPE13-308"/>
    <s v="Grey"/>
    <s v="Twin"/>
    <x v="7"/>
    <n v="128"/>
    <n v="6102.16"/>
  </r>
  <r>
    <x v="1"/>
    <s v="Madison Park"/>
    <s v="Elena|Juline|Gail"/>
    <s v="VALANCE"/>
    <s v="MP41-4958"/>
    <s v="Pewter"/>
    <s v="38x46&quot;"/>
    <x v="7"/>
    <n v="468"/>
    <n v="6088.01"/>
  </r>
  <r>
    <x v="1"/>
    <s v="Madison Park"/>
    <s v="Irina|Iris|Clarissa"/>
    <s v="WINDOW PANEL"/>
    <s v="MP40-4934"/>
    <s v="White"/>
    <s v="50x144&quot;"/>
    <x v="7"/>
    <n v="320"/>
    <n v="6080.42"/>
  </r>
  <r>
    <x v="7"/>
    <s v="Comfort Spaces"/>
    <s v="Cotton 144TC|Cotton 144TC|Cotton 144TC"/>
    <s v="SHEET/SHEET SET"/>
    <s v="CS20-1745"/>
    <s v="Blue"/>
    <s v="King Extra"/>
    <x v="15"/>
    <n v="214"/>
    <n v="6077.6"/>
  </r>
  <r>
    <x v="1"/>
    <s v="Madison Park"/>
    <s v="Amherst|Eastridge|Salem"/>
    <s v="VALANCE"/>
    <s v="MP41-4376"/>
    <s v="Coral"/>
    <s v="50x18&quot;"/>
    <x v="7"/>
    <n v="584"/>
    <n v="6076.06"/>
  </r>
  <r>
    <x v="2"/>
    <s v="Super Listing"/>
    <s v="Phoebe|Phoebe|Phoebe"/>
    <s v="DUVET&amp;DUVET SET"/>
    <s v="AM12-0222"/>
    <s v="Ivory"/>
    <s v="Full/Queen"/>
    <x v="6"/>
    <n v="196"/>
    <n v="6074.76"/>
  </r>
  <r>
    <x v="8"/>
    <s v="Comfort Spaces"/>
    <s v="Juliette|Juliette|Juliette"/>
    <s v="COMFORTER (SET)"/>
    <s v="CS10-1686"/>
    <s v="Green"/>
    <s v="Twin/Twin "/>
    <x v="12"/>
    <n v="285"/>
    <n v="6070.81"/>
  </r>
  <r>
    <x v="1"/>
    <s v="Croscill Classics"/>
    <s v="Avignon|Avignon|Avignon"/>
    <s v="WINDOW PANEL"/>
    <s v="CCL40-0045"/>
    <s v="Champagne"/>
    <s v="52x96&quot;"/>
    <x v="11"/>
    <n v="195"/>
    <n v="6066.26"/>
  </r>
  <r>
    <x v="7"/>
    <s v="Madison Park Essentials"/>
    <s v="Satin|Satin|Satin"/>
    <s v="SHEET/SHEET SET"/>
    <s v="MPE20-1110"/>
    <s v="Black"/>
    <s v="Split King"/>
    <x v="7"/>
    <n v="199"/>
    <n v="6065.4"/>
  </r>
  <r>
    <x v="6"/>
    <s v="Madison Park Signature"/>
    <s v="Splendor|Splendor|Splendor"/>
    <s v="BATH RUG"/>
    <s v="MPS72-560"/>
    <s v="Natural"/>
    <s v="24x36&quot;"/>
    <x v="0"/>
    <n v="286"/>
    <n v="6057.76"/>
  </r>
  <r>
    <x v="7"/>
    <s v="Madison Park"/>
    <s v="800 Thread Count|800 Thread Count|800 Thread Count"/>
    <s v="SHEET/SHEET SET"/>
    <s v="MP20-6424"/>
    <s v="Charcoal"/>
    <s v="Cal King"/>
    <x v="7"/>
    <n v="137"/>
    <n v="6056.89"/>
  </r>
  <r>
    <x v="8"/>
    <s v="Comfort Spaces"/>
    <s v="Pierre|Pierre|Pierre"/>
    <s v="COMFORTER (SET)"/>
    <s v="CS10-0067-1"/>
    <s v="Blue"/>
    <s v="Twin/Twin "/>
    <x v="6"/>
    <n v="214"/>
    <n v="6055.33"/>
  </r>
  <r>
    <x v="7"/>
    <s v="True North by Sleep Philosophy"/>
    <s v="Micro Fleece|Micro Fleece|Micro Fleece"/>
    <s v="SHEET/SHEET SET"/>
    <s v="TN20-0527"/>
    <s v="Blush"/>
    <s v="Cal King"/>
    <x v="7"/>
    <n v="171"/>
    <n v="6053.66"/>
  </r>
  <r>
    <x v="2"/>
    <s v="Madison Park"/>
    <s v="Lily|Annette|Eloise"/>
    <s v="COMFORTER (SET)"/>
    <s v="MP10-8406"/>
    <s v="Black"/>
    <s v="Full/Queen"/>
    <x v="10"/>
    <n v="130"/>
    <n v="6051.21"/>
  </r>
  <r>
    <x v="11"/>
    <s v="Harbor House Blue"/>
    <s v="Anslee|Anslee|Anslee"/>
    <s v="NORMAL PILLOW"/>
    <s v="HH30-1693"/>
    <s v="Taupe"/>
    <s v="18x18&quot;"/>
    <x v="0"/>
    <n v="290"/>
    <n v="6051.05"/>
  </r>
  <r>
    <x v="6"/>
    <s v="Madison Park"/>
    <s v="Tufted Pearl Channel|Tufted Pearl Channel|Tufted Pearl Channel"/>
    <s v="BATH RUG"/>
    <s v="MP72-5113"/>
    <s v="Blush"/>
    <s v="24x58&quot;"/>
    <x v="7"/>
    <n v="179"/>
    <n v="6048.43"/>
  </r>
  <r>
    <x v="7"/>
    <s v="Madison Park Essentials"/>
    <s v="Satin|Satin|Satin"/>
    <s v="SHEET/SHEET SET"/>
    <s v="MPE20-1127"/>
    <s v="Sage"/>
    <s v="Cal King"/>
    <x v="7"/>
    <n v="235"/>
    <n v="6041.02"/>
  </r>
  <r>
    <x v="3"/>
    <s v="Serta"/>
    <s v="Freya AZ|Freya AZ|Freya AZ"/>
    <s v="ELECT BLANKET"/>
    <s v="ST54-0215"/>
    <s v="Smoke Grey"/>
    <s v="Full"/>
    <x v="6"/>
    <n v="116"/>
    <n v="6038.96"/>
  </r>
  <r>
    <x v="8"/>
    <s v="Urban Habitat"/>
    <s v="Brooklyn|Maize|Kay"/>
    <s v="DUVET&amp;DUVET SET"/>
    <s v="UH12-2265"/>
    <s v="Navy"/>
    <s v="Full/Queen"/>
    <x v="7"/>
    <n v="91"/>
    <n v="6038.17"/>
  </r>
  <r>
    <x v="7"/>
    <s v="True North by Sleep Philosophy"/>
    <s v="Soloft Plush|Soloft Plush|Soloft Plush"/>
    <s v="SHEET/SHEET SET"/>
    <s v="TN20-0585"/>
    <s v="Taupe"/>
    <s v="Twin"/>
    <x v="7"/>
    <n v="268"/>
    <n v="6025.23"/>
  </r>
  <r>
    <x v="1"/>
    <s v="Madison Park"/>
    <s v="Emilia|Natalie|Lillian"/>
    <s v="WINDOW PANEL"/>
    <s v="MP40-2686"/>
    <s v="Bronze"/>
    <s v="50x108&quot;"/>
    <x v="7"/>
    <n v="260"/>
    <n v="6019.17"/>
  </r>
  <r>
    <x v="7"/>
    <s v="Madison Park Essentials"/>
    <s v="200 Thread Count Printed Cotton|200 Thread Count Printed Cotton|200 Thread"/>
    <s v="SHEET/SHEET SET"/>
    <s v="MPE20-1043"/>
    <s v="Blue Palmetto"/>
    <s v="King"/>
    <x v="7"/>
    <n v="189"/>
    <n v="6015.71"/>
  </r>
  <r>
    <x v="7"/>
    <s v="Comfort Spaces"/>
    <s v="Microfiber Coolmax|Microfiber Coolmax|Microfiber Coolmax"/>
    <s v="SHEET/SHEET SET"/>
    <s v="CS20-1473"/>
    <s v="Light Grey"/>
    <s v="Twin XL"/>
    <x v="6"/>
    <n v="739"/>
    <n v="6015.46"/>
  </r>
  <r>
    <x v="3"/>
    <s v="Serta"/>
    <s v="Heated Faux Feathersoft|Heated Faux Feathersoft|Heated Faux Feathersoft"/>
    <s v="ELECT BLANKET"/>
    <s v="ST54-3595"/>
    <s v="Navy"/>
    <s v="Twin"/>
    <x v="12"/>
    <n v="103"/>
    <n v="6011.08"/>
  </r>
  <r>
    <x v="2"/>
    <s v="Madison Park"/>
    <s v="Lily|Annette|Eloise"/>
    <s v="COMFORTER (SET)"/>
    <s v="MP10-8408"/>
    <s v="Plum"/>
    <s v="Full/Queen"/>
    <x v="10"/>
    <n v="128"/>
    <n v="6008.6"/>
  </r>
  <r>
    <x v="3"/>
    <s v="Madison Park"/>
    <s v="Liquid Cotton|Liquid Cotton|Liquid Cotton"/>
    <s v="BLANKET"/>
    <s v="BL51N-0675"/>
    <s v="Linen"/>
    <s v="Twin"/>
    <x v="7"/>
    <n v="287"/>
    <n v="5993.09"/>
  </r>
  <r>
    <x v="7"/>
    <s v="Comfort Spaces"/>
    <s v="Cotton Flannel 135GSM|Cotton Flannel 135GSM|Cotton Flannel 135GSM"/>
    <s v="SHEET/SHEET SET"/>
    <s v="CS20-0394"/>
    <s v="Solid Blue"/>
    <s v="Twin"/>
    <x v="6"/>
    <n v="338"/>
    <n v="5985.98"/>
  </r>
  <r>
    <x v="2"/>
    <s v="Super Listing"/>
    <s v="Porter|Evans|Walker"/>
    <s v="DUVET&amp;DUVET SET"/>
    <s v="AM12-0429"/>
    <s v="Silver"/>
    <s v="Cal King"/>
    <x v="8"/>
    <n v="244"/>
    <n v="5979.79"/>
  </r>
  <r>
    <x v="7"/>
    <s v="True North by Sleep Philosophy"/>
    <s v="Micro Fleece|Micro Fleece|Micro Fleece"/>
    <s v="SHEET/SHEET SET"/>
    <s v="TN20-0462"/>
    <s v="Black"/>
    <s v="Full"/>
    <x v="7"/>
    <n v="214"/>
    <n v="5974.18"/>
  </r>
  <r>
    <x v="1"/>
    <s v="Madison Park"/>
    <s v="Andora|Eliza|Aden"/>
    <s v="WINDOW PANEL"/>
    <s v="MP40-1298"/>
    <s v="Grey"/>
    <s v="50x95&quot;"/>
    <x v="7"/>
    <n v="228"/>
    <n v="5973.07"/>
  </r>
  <r>
    <x v="2"/>
    <s v="Croscill Classics"/>
    <s v="Winchester|Winchester|Winchester"/>
    <s v="NORMAL PILLOW"/>
    <s v="CCL30-0036"/>
    <s v="Gold"/>
    <s v="20x20&quot;"/>
    <x v="11"/>
    <n v="138"/>
    <n v="5972.55"/>
  </r>
  <r>
    <x v="8"/>
    <s v="Intelligent Design"/>
    <s v="Felicia|Isabel|Alyssa"/>
    <s v="DUVET&amp;DUVET SET"/>
    <s v="ID12-1794"/>
    <s v="Grey"/>
    <s v="Full/Queen"/>
    <x v="7"/>
    <n v="170"/>
    <n v="5969.22"/>
  </r>
  <r>
    <x v="2"/>
    <s v="Madison Park Essentials"/>
    <s v="Luna|Piper|Willow"/>
    <s v="COMFORTER (SET)"/>
    <s v="MPE10-1059"/>
    <s v="Blue"/>
    <s v="Full"/>
    <x v="7"/>
    <n v="182"/>
    <n v="5963.54"/>
  </r>
  <r>
    <x v="7"/>
    <s v="Madison Park"/>
    <s v="600 Thread Count|600 Thread Count|600 Thread Count"/>
    <s v="SHEET/SHEET SET"/>
    <s v="MP20-8001"/>
    <s v="Navy"/>
    <s v="Cal King"/>
    <x v="7"/>
    <n v="83"/>
    <n v="5962.56"/>
  </r>
  <r>
    <x v="2"/>
    <s v="Madison Park"/>
    <s v="Brielle|Joyce|Elsie"/>
    <s v="DUVET&amp;DUVET SET"/>
    <s v="MP12-8370"/>
    <s v="Blue"/>
    <s v="King/Cal K"/>
    <x v="10"/>
    <n v="144"/>
    <n v="5962.07"/>
  </r>
  <r>
    <x v="7"/>
    <s v="Comfort Spaces"/>
    <s v="Cotton 144TC|Cotton 144TC|Cotton 144TC"/>
    <s v="SHEET/SHEET SET"/>
    <s v="CS20-1719"/>
    <s v="Cream"/>
    <s v="Twin XL"/>
    <x v="6"/>
    <n v="357"/>
    <n v="5961.9"/>
  </r>
  <r>
    <x v="3"/>
    <s v="True North by Sleep Philosophy"/>
    <s v="Microfleece|Microfleece|Microfleece"/>
    <s v="BLANKET"/>
    <s v="TN51-0545"/>
    <s v="Taupe"/>
    <s v="Twin"/>
    <x v="7"/>
    <n v="488"/>
    <n v="5959.58"/>
  </r>
  <r>
    <x v="2"/>
    <s v="Madison Park"/>
    <s v="Yosemite|Sequoia|Reyes"/>
    <s v="COVERLET&amp;BEDSPR"/>
    <s v="MP13-2582"/>
    <s v="Multi"/>
    <s v="Twin/Twin "/>
    <x v="7"/>
    <n v="116"/>
    <n v="5957.09"/>
  </r>
  <r>
    <x v="15"/>
    <s v="INK+IVY"/>
    <s v="II000133"/>
    <s v="ROBE"/>
    <s v="LAF04-0022"/>
    <s v="Rose"/>
    <s v="L/XL"/>
    <x v="7"/>
    <n v="316"/>
    <n v="5949.89"/>
  </r>
  <r>
    <x v="2"/>
    <s v="Super Listing"/>
    <s v="Mina|Hanna|Aera"/>
    <s v="QUILT"/>
    <s v="AM14-0367"/>
    <s v="Gray"/>
    <s v="King/Cal K"/>
    <x v="10"/>
    <n v="181"/>
    <n v="5913.8"/>
  </r>
  <r>
    <x v="7"/>
    <s v="Comfort Spaces"/>
    <s v="Cotton Flannel 135GSM|Cotton Flannel 135GSM|Cotton Flannel 135GSM"/>
    <s v="SHEET/SHEET SET"/>
    <s v="CS20-1399"/>
    <s v="Novalty Black Dog"/>
    <s v="Twin XL"/>
    <x v="12"/>
    <n v="286"/>
    <n v="5909.12"/>
  </r>
  <r>
    <x v="1"/>
    <s v="Madison Park"/>
    <s v="Emilia|Natalie|Lillian"/>
    <s v="VALANCE"/>
    <s v="MP41-4456"/>
    <s v="Bronze"/>
    <s v="50x26&quot;"/>
    <x v="7"/>
    <n v="416"/>
    <n v="5902.67"/>
  </r>
  <r>
    <x v="7"/>
    <s v="Intelligent Design"/>
    <s v="Microfiber|Microfiber|Microfiber"/>
    <s v="SHEET/SHEET SET"/>
    <s v="ID20-1076"/>
    <s v="Charcoal"/>
    <s v="Full"/>
    <x v="7"/>
    <n v="429"/>
    <n v="5900.46"/>
  </r>
  <r>
    <x v="2"/>
    <s v="Comfort Spaces"/>
    <s v="Gloria|Gloria|Gloria"/>
    <s v="QUILT"/>
    <s v="CS14-1793"/>
    <s v="Green"/>
    <s v="Twin/Twin "/>
    <x v="15"/>
    <n v="339"/>
    <n v="5895.21"/>
  </r>
  <r>
    <x v="10"/>
    <s v="INK+IVY"/>
    <s v="Lumivive|Lumivive|Lumivive"/>
    <s v="LGT-TABLE LAMPS"/>
    <s v="5DS153-0050"/>
    <s v="Gold"/>
    <s v="See below"/>
    <x v="7"/>
    <n v="156"/>
    <n v="5894.75"/>
  </r>
  <r>
    <x v="7"/>
    <s v="Comfort Spaces"/>
    <s v="Cotton Flannel 135GSM|Cotton Flannel 135GSM|Cotton Flannel 135GSM"/>
    <s v="SHEET/SHEET SET"/>
    <s v="CS20-1601"/>
    <s v="Scottish Plaid Blue"/>
    <s v="Full"/>
    <x v="6"/>
    <n v="240"/>
    <n v="5885.93"/>
  </r>
  <r>
    <x v="7"/>
    <s v="Madison Park"/>
    <s v="3M Microcell|3M Microcell|3M Microcell"/>
    <s v="SHEET/SHEET SET"/>
    <s v="MP20-4390"/>
    <s v="Blush"/>
    <s v="Full"/>
    <x v="7"/>
    <n v="337"/>
    <n v="5880.73"/>
  </r>
  <r>
    <x v="7"/>
    <s v="Comfort Spaces"/>
    <s v="Cotton Flannel 135GSM|Cotton Flannel 135GSM|Cotton Flannel 135GSM"/>
    <s v="SHEET/SHEET SET"/>
    <s v="CS20-0340"/>
    <s v="Geo Aqua"/>
    <s v="Full"/>
    <x v="6"/>
    <n v="274"/>
    <n v="5880.04"/>
  </r>
  <r>
    <x v="8"/>
    <s v="Intelligent Design"/>
    <s v="Mira|Gemma|Arabella"/>
    <s v="COMFORTER (SET)"/>
    <s v="ID10-2271"/>
    <s v="Lavender"/>
    <s v="King/Cal K"/>
    <x v="7"/>
    <n v="109"/>
    <n v="5877.29"/>
  </r>
  <r>
    <x v="2"/>
    <s v="Comfort Spaces"/>
    <s v="Gloria"/>
    <s v="COMFORTER (SET)"/>
    <s v="CS10-1306"/>
    <s v="Coral"/>
    <s v="Twin"/>
    <x v="6"/>
    <n v="253"/>
    <n v="5869.85"/>
  </r>
  <r>
    <x v="2"/>
    <s v="Super Listing"/>
    <s v="Miro|Ayko|Marty"/>
    <s v="COMFORTER (SET)"/>
    <s v="AM10-0176"/>
    <s v="Blue"/>
    <s v="Twin/Twin "/>
    <x v="10"/>
    <n v="276"/>
    <n v="5869.09"/>
  </r>
  <r>
    <x v="7"/>
    <s v="True North by Sleep Philosophy"/>
    <s v="Cozy Cotton Flannel|Cozy Cotton Flannel|Cozy Cotton Flannel"/>
    <s v="SHEET/SHEET SET"/>
    <s v="TN20-0564"/>
    <s v="White Village Print"/>
    <s v="Twin XL"/>
    <x v="7"/>
    <n v="316"/>
    <n v="5868.08"/>
  </r>
  <r>
    <x v="2"/>
    <s v="Madison Park"/>
    <s v="Ridge|Pioneer|Warren"/>
    <s v="DUVET&amp;DUVET SET"/>
    <s v="MP12-4672"/>
    <s v="Red"/>
    <s v="Full/Queen"/>
    <x v="7"/>
    <n v="110"/>
    <n v="5866.37"/>
  </r>
  <r>
    <x v="7"/>
    <s v="True North by Sleep Philosophy"/>
    <s v="Micro Fleece|Micro Fleece|Micro Fleece"/>
    <s v="SHEET/SHEET SET"/>
    <s v="SHET20-535"/>
    <s v="Red"/>
    <s v="Full"/>
    <x v="7"/>
    <n v="210"/>
    <n v="5864.89"/>
  </r>
  <r>
    <x v="1"/>
    <s v="Madison Park"/>
    <s v="Eden|Laya|Zoe"/>
    <s v="WINDOW PANEL"/>
    <s v="MP40-3778"/>
    <s v="Ivory"/>
    <s v="50x95&quot;"/>
    <x v="7"/>
    <n v="330"/>
    <n v="5864.09"/>
  </r>
  <r>
    <x v="3"/>
    <s v="Sharper Image"/>
    <s v="Embossed Microfiber|Embossed Microfiber|Embossed Microfiber"/>
    <s v="ELEC MATT PAD"/>
    <s v="SI55-0060"/>
    <s v="White"/>
    <s v="Full"/>
    <x v="10"/>
    <n v="126"/>
    <n v="5863.32"/>
  </r>
  <r>
    <x v="7"/>
    <s v="Comfort Spaces"/>
    <s v="Microfiber Coolmax|Microfiber Coolmax|Microfiber Coolmax"/>
    <s v="SHEET/SHEET SET"/>
    <s v="CS20-1349"/>
    <s v="Blue"/>
    <s v="Twin XL"/>
    <x v="6"/>
    <n v="380"/>
    <n v="5857.64"/>
  </r>
  <r>
    <x v="1"/>
    <s v="Madison Park"/>
    <s v="Ceres|Elowen|Persis"/>
    <s v="WINDOW PANEL"/>
    <s v="MP40-6349"/>
    <s v="Light Grey"/>
    <s v="2-PK 50x84"/>
    <x v="7"/>
    <n v="345"/>
    <n v="5854.4"/>
  </r>
  <r>
    <x v="6"/>
    <s v="Madison Park"/>
    <s v="Spa Waffle|Spa Waffle|Spa Waffle"/>
    <s v="SHOWER CURTAIN"/>
    <s v="MP70-8549"/>
    <s v="Taupe"/>
    <s v="36x72''"/>
    <x v="1"/>
    <n v="582"/>
    <n v="5854.25"/>
  </r>
  <r>
    <x v="8"/>
    <s v="Intelligent Design"/>
    <s v="Felicia|Isabel|Alyssa"/>
    <s v="DUVET&amp;DUVET SET"/>
    <s v="ID12-1782"/>
    <s v="Blush"/>
    <s v="Twin/Twin "/>
    <x v="4"/>
    <n v="199"/>
    <n v="5850.99"/>
  </r>
  <r>
    <x v="3"/>
    <s v="True North by Sleep Philosophy"/>
    <s v="Microfleece|Microfleece|Microfleece"/>
    <s v="BLANKET"/>
    <s v="TN51-0542"/>
    <s v="Ivory"/>
    <s v="Twin"/>
    <x v="7"/>
    <n v="480"/>
    <n v="5849.3"/>
  </r>
  <r>
    <x v="10"/>
    <s v="510 Design"/>
    <s v="Neonova|Neonova|Neonova"/>
    <s v="LGT-TABLE LAMPS"/>
    <s v="5DS153-0051"/>
    <s v="Pink"/>
    <s v="See below"/>
    <x v="7"/>
    <n v="148"/>
    <n v="5848.71"/>
  </r>
  <r>
    <x v="1"/>
    <s v="Madison Park"/>
    <s v="Harper|Kaylee|Avery"/>
    <s v="WINDOW PANEL"/>
    <s v="MP40-4526"/>
    <s v="Cream"/>
    <s v="42x95&quot;"/>
    <x v="8"/>
    <n v="241"/>
    <n v="5846.75"/>
  </r>
  <r>
    <x v="1"/>
    <s v="Madison Park"/>
    <s v="Andora|Eliza|Aden"/>
    <s v="WINDOW PANEL"/>
    <s v="MP40-1782"/>
    <s v="Navy"/>
    <s v="50x95&quot;"/>
    <x v="7"/>
    <n v="233"/>
    <n v="5845.6"/>
  </r>
  <r>
    <x v="2"/>
    <s v="Comfort Spaces"/>
    <s v="Gloria"/>
    <s v="COMFORTER (SET)"/>
    <s v="CS10-1307"/>
    <s v="Coral"/>
    <s v="Twin XL"/>
    <x v="6"/>
    <n v="188"/>
    <n v="5840.44"/>
  </r>
  <r>
    <x v="7"/>
    <s v="True North by Sleep Philosophy"/>
    <s v="Micro Fleece|Micro Fleece|Micro Fleece"/>
    <s v="SHEET/SHEET SET"/>
    <s v="TN20-0594"/>
    <s v="Aqua"/>
    <s v="Cal King"/>
    <x v="7"/>
    <n v="164"/>
    <n v="5825.47"/>
  </r>
  <r>
    <x v="3"/>
    <s v="Serta"/>
    <s v="Ribbed Plush|Ribbed Plush|Ribbed Plush"/>
    <s v="ELECT BLANKET"/>
    <s v="ST54-0312"/>
    <s v="Chestnut Brown"/>
    <s v="Queen"/>
    <x v="6"/>
    <n v="74"/>
    <n v="5809"/>
  </r>
  <r>
    <x v="8"/>
    <s v="Urban Habitat"/>
    <s v="Brooklyn|Maize|Kay"/>
    <s v="COMFORTER (SET)"/>
    <s v="UH10-2496"/>
    <s v="Rust"/>
    <s v="King/Cal K"/>
    <x v="7"/>
    <n v="67"/>
    <n v="5800.8"/>
  </r>
  <r>
    <x v="7"/>
    <s v="Comfort Spaces"/>
    <s v="Cotton 144TC|Cotton 144TC|Cotton 144TC"/>
    <s v="SHEET/SHEET SET"/>
    <s v="CS20-1592"/>
    <s v="Diamond Sliver"/>
    <s v="Twin XL"/>
    <x v="6"/>
    <n v="366"/>
    <n v="5793.78"/>
  </r>
  <r>
    <x v="7"/>
    <s v="Comfort Spaces"/>
    <s v="Cotton Flannel 135GSM|Cotton Flannel 135GSM|Cotton Flannel 135GSM"/>
    <s v="SHEET/SHEET SET"/>
    <s v="CS20-0392"/>
    <s v="Solid Tan"/>
    <s v="King"/>
    <x v="6"/>
    <n v="219"/>
    <n v="5792.55"/>
  </r>
  <r>
    <x v="7"/>
    <s v="Beautyrest"/>
    <s v="1500TC Solid Cooling Sheet Set"/>
    <s v="SHEET/SHEET SET"/>
    <s v="BR20-4655"/>
    <s v="Charcoal"/>
    <s v="Cal King"/>
    <x v="13"/>
    <n v="181"/>
    <n v="5788.38"/>
  </r>
  <r>
    <x v="1"/>
    <s v="Madison Park"/>
    <s v="Anna|Joycelyn|Ariana"/>
    <s v="WINDOW PANEL"/>
    <s v="MP40-3624"/>
    <s v="White"/>
    <s v="50x63&quot;"/>
    <x v="8"/>
    <n v="374"/>
    <n v="5786.78"/>
  </r>
  <r>
    <x v="10"/>
    <s v="INK+IVY"/>
    <s v="Holloway|Holloway|Holloway"/>
    <s v="LGT-TABLE LAMPS"/>
    <s v="MPS153-0086"/>
    <s v="White/Gold"/>
    <s v="See below"/>
    <x v="11"/>
    <n v="79"/>
    <n v="5779.97"/>
  </r>
  <r>
    <x v="3"/>
    <s v="Serta"/>
    <s v="Corded Plush|Corded Plush|Corded Plush"/>
    <s v="ELECT BLANKET"/>
    <s v="ST54-0294"/>
    <s v="Brown"/>
    <s v="Twin"/>
    <x v="7"/>
    <n v="112"/>
    <n v="5774.75"/>
  </r>
  <r>
    <x v="1"/>
    <s v="Madison Park"/>
    <s v="Irina|Iris|Clarissa"/>
    <s v="WINDOW PANEL"/>
    <s v="MP40-1064"/>
    <s v="White"/>
    <s v="50x84&quot;"/>
    <x v="7"/>
    <n v="458"/>
    <n v="5771.47"/>
  </r>
  <r>
    <x v="8"/>
    <s v="Urban Habitat"/>
    <s v="Adrian|Blaire|Maren"/>
    <s v="COMFORTER (SET)"/>
    <s v="UH10-2527"/>
    <s v="Gray"/>
    <s v="Full/Queen"/>
    <x v="10"/>
    <n v="125"/>
    <n v="5768.83"/>
  </r>
  <r>
    <x v="2"/>
    <s v="Super Listing"/>
    <s v="Camden|Reese|Leighton"/>
    <s v="COMFORTER (SET)"/>
    <s v="AM10-0100"/>
    <s v="Gray"/>
    <s v="King"/>
    <x v="4"/>
    <n v="141"/>
    <n v="5767.59"/>
  </r>
  <r>
    <x v="2"/>
    <s v="Madison Park Essentials"/>
    <s v="Jaxon|Deacon|Ryder"/>
    <s v="COMFORTER (SET)"/>
    <s v="MPE10-1072"/>
    <s v="Green/Grey"/>
    <s v="Cal King"/>
    <x v="10"/>
    <n v="121"/>
    <n v="5762.16"/>
  </r>
  <r>
    <x v="6"/>
    <s v="Madison Park Signature"/>
    <s v="Splendor|Splendor|Splendor"/>
    <s v="BATH RUG"/>
    <s v="MPS72-554"/>
    <s v="White"/>
    <s v="20x30&quot;"/>
    <x v="1"/>
    <n v="341"/>
    <n v="5762.1"/>
  </r>
  <r>
    <x v="7"/>
    <s v="Madison Park"/>
    <s v="3M Microcell|3M Microcell|3M Microcell"/>
    <s v="SHEET/SHEET SET"/>
    <s v="MP20-2445"/>
    <s v="White"/>
    <s v="Twin XL"/>
    <x v="7"/>
    <n v="358"/>
    <n v="5759.84"/>
  </r>
  <r>
    <x v="7"/>
    <s v="True North by Sleep Philosophy"/>
    <s v="Micro Fleece|Micro Fleece|Micro Fleece"/>
    <s v="SHEET/SHEET SET"/>
    <s v="SHET20-744"/>
    <s v="Green"/>
    <s v="Cal King"/>
    <x v="7"/>
    <n v="166"/>
    <n v="5755.38"/>
  </r>
  <r>
    <x v="7"/>
    <s v="True North by Sleep Philosophy"/>
    <s v="Micro Fleece|Micro Fleece|Micro Fleece"/>
    <s v="SHEET/SHEET SET"/>
    <s v="SHET20-534"/>
    <s v="Red"/>
    <s v="Twin"/>
    <x v="7"/>
    <n v="242"/>
    <n v="5746.36"/>
  </r>
  <r>
    <x v="2"/>
    <s v="Super Listing"/>
    <s v="Porter|Evans|Walker"/>
    <s v="DUVET&amp;DUVET SET"/>
    <s v="AM12-0146"/>
    <s v="Sage"/>
    <s v="Twin/Twin "/>
    <x v="1"/>
    <n v="339"/>
    <n v="5744.62"/>
  </r>
  <r>
    <x v="7"/>
    <s v="True North by Sleep Philosophy"/>
    <s v="Soloft Plush|Soloft Plush|Soloft Plush"/>
    <s v="SHEET/SHEET SET"/>
    <s v="BL20-0457"/>
    <s v="Green"/>
    <s v="Twin"/>
    <x v="7"/>
    <n v="256"/>
    <n v="5744.41"/>
  </r>
  <r>
    <x v="7"/>
    <s v="Madison Park"/>
    <s v="1500 Thread Count|1500 Thread Count|1500 Thread Count"/>
    <s v="SHEET/SHEET SET"/>
    <s v="MP20-8505"/>
    <s v="Black"/>
    <s v="Cal King"/>
    <x v="7"/>
    <n v="112"/>
    <n v="5740.59"/>
  </r>
  <r>
    <x v="1"/>
    <s v="Intelligent Design"/>
    <s v="Azza|Charvi|Diah"/>
    <s v="CUSHION/POUF"/>
    <s v="ID31-2467"/>
    <s v="Blush"/>
    <s v="24x24&quot;"/>
    <x v="10"/>
    <n v="221"/>
    <n v="5732.38"/>
  </r>
  <r>
    <x v="7"/>
    <s v="Comfort Spaces"/>
    <s v="Cotton 144TC|Cotton 144TC|Cotton 144TC"/>
    <s v="SHEET/SHEET SET"/>
    <s v="CS20-1574"/>
    <s v="Tabitha Purple"/>
    <s v="Twin XL"/>
    <x v="12"/>
    <n v="362"/>
    <n v="5730.46"/>
  </r>
  <r>
    <x v="7"/>
    <s v="True North by Sleep Philosophy"/>
    <s v="Micro Fleece|Micro Fleece|Micro Fleece"/>
    <s v="SHEET/SHEET SET"/>
    <s v="SHET20-530"/>
    <s v="Brown"/>
    <s v="Twin"/>
    <x v="7"/>
    <n v="245"/>
    <n v="5726.28"/>
  </r>
  <r>
    <x v="3"/>
    <s v="True North by Sleep Philosophy"/>
    <s v="Microfleece|Microfleece|Microfleece"/>
    <s v="BLANKET"/>
    <s v="TN51-0554"/>
    <s v="Blue"/>
    <s v="Twin"/>
    <x v="7"/>
    <n v="468"/>
    <n v="5724.09"/>
  </r>
  <r>
    <x v="1"/>
    <s v="Madison Park"/>
    <s v="Harper|Kaylee|Avery"/>
    <s v="WINDOW PANEL"/>
    <s v="MP40-4502"/>
    <s v="Taupe"/>
    <s v="42x95&quot;"/>
    <x v="7"/>
    <n v="230"/>
    <n v="5715.95"/>
  </r>
  <r>
    <x v="7"/>
    <s v="Comfort Spaces"/>
    <s v="Cotton Flannel 135GSM|Cotton Flannel 135GSM|Cotton Flannel 135GSM"/>
    <s v="SHEET/SHEET SET"/>
    <s v="CS20-0370"/>
    <s v="Snowflakes Grey"/>
    <s v="Full"/>
    <x v="6"/>
    <n v="270"/>
    <n v="5713.2"/>
  </r>
  <r>
    <x v="1"/>
    <s v="SunSmart"/>
    <s v="Maya|Arlie|Rune"/>
    <s v="WINDOW PANEL"/>
    <s v="SS40-0028"/>
    <s v="Grey"/>
    <s v="50x84&quot;"/>
    <x v="7"/>
    <n v="341"/>
    <n v="5710.36"/>
  </r>
  <r>
    <x v="2"/>
    <s v="Madison Park"/>
    <s v="Serene|Belle|Monroe"/>
    <s v="WINDOW PANEL"/>
    <s v="MP40-4209"/>
    <s v="Navy"/>
    <s v="50x84&quot;"/>
    <x v="11"/>
    <n v="324"/>
    <n v="5705.32"/>
  </r>
  <r>
    <x v="8"/>
    <s v="Urban Habitat"/>
    <s v="Dune|Toren|Ryland"/>
    <s v="COVERLET&amp;BEDSPR"/>
    <s v="UH13-2525"/>
    <s v="Natural"/>
    <s v="Full/Queen"/>
    <x v="10"/>
    <n v="153"/>
    <n v="5704.76"/>
  </r>
  <r>
    <x v="7"/>
    <s v="True North by Sleep Philosophy"/>
    <s v="Micro Fleece|Micro Fleece|Micro Fleece"/>
    <s v="SHEET/SHEET SET"/>
    <s v="SHET20-740"/>
    <s v="Red"/>
    <s v="Cal King"/>
    <x v="7"/>
    <n v="165"/>
    <n v="5692.02"/>
  </r>
  <r>
    <x v="2"/>
    <s v="Super Listing"/>
    <s v="Mina|Hanna|Aera"/>
    <s v="DUVET&amp;DUVET SET"/>
    <s v="AM12-0049"/>
    <s v="Neutral"/>
    <s v="Twin/Twin "/>
    <x v="1"/>
    <n v="297"/>
    <n v="5691.3"/>
  </r>
  <r>
    <x v="2"/>
    <s v="Madison Park Signature"/>
    <s v="Prescott|Prescott|Prescott"/>
    <s v="COMFORTER (SET)"/>
    <s v="MPS10-601"/>
    <s v="Taupe"/>
    <s v="King"/>
    <x v="10"/>
    <n v="31"/>
    <n v="5688.89"/>
  </r>
  <r>
    <x v="2"/>
    <s v="INK+IVY"/>
    <s v="Alpine|Alpine|Alpine"/>
    <s v="DUVET&amp;DUVET SET"/>
    <s v="II12-783"/>
    <s v="Aqua"/>
    <s v="Full/Queen"/>
    <x v="7"/>
    <n v="115"/>
    <n v="5662.74"/>
  </r>
  <r>
    <x v="7"/>
    <s v="True North by Sleep Philosophy"/>
    <s v="Micro Fleece|Micro Fleece|Micro Fleece"/>
    <s v="SHEET/SHEET SET"/>
    <s v="PC20-001"/>
    <s v="Khaki"/>
    <s v="Twin"/>
    <x v="7"/>
    <n v="237"/>
    <n v="5650.99"/>
  </r>
  <r>
    <x v="1"/>
    <s v="Madison Park"/>
    <s v="Saratoga|Westmont|Sereno"/>
    <s v="WINDOW PANEL"/>
    <s v="MP40-2395"/>
    <s v="Ivory/Grey"/>
    <s v="50x63&quot;"/>
    <x v="7"/>
    <n v="428"/>
    <n v="5643.61"/>
  </r>
  <r>
    <x v="7"/>
    <s v="Comfort Spaces"/>
    <s v="Cotton 144TC|Cotton 144TC|Cotton 144TC"/>
    <s v="SHEET/SHEET SET"/>
    <s v="CS20-1653"/>
    <s v="Scales"/>
    <s v="Cal King"/>
    <x v="6"/>
    <n v="229"/>
    <n v="5632.2"/>
  </r>
  <r>
    <x v="7"/>
    <s v="Comfort Spaces"/>
    <s v="Microfiber 75GSM|Microfiber 75GSM|Microfiber 75GSM"/>
    <s v="SHEET/SHEET SET"/>
    <s v="CS20-0119"/>
    <s v="Light Gray"/>
    <s v="Twin"/>
    <x v="12"/>
    <n v="436"/>
    <n v="5628.76"/>
  </r>
  <r>
    <x v="10"/>
    <s v="510 Design"/>
    <s v="Nicolo|Nicolo|Nicolo"/>
    <s v="LGT-TABLE LAMPS"/>
    <s v="5DS153-0037"/>
    <s v="Black"/>
    <s v="See below"/>
    <x v="7"/>
    <n v="187"/>
    <n v="5624.64"/>
  </r>
  <r>
    <x v="1"/>
    <s v="Madison Park"/>
    <s v="Saratoga|Westmont|Sereno"/>
    <s v="WINDOW PANEL"/>
    <s v="MP40-1283"/>
    <s v="Beige/Grey"/>
    <s v="50x95&quot;"/>
    <x v="7"/>
    <n v="271"/>
    <n v="5622.76"/>
  </r>
  <r>
    <x v="8"/>
    <s v="Intelligent Design"/>
    <s v="Vinnie|Avery|Skylar"/>
    <s v="COMFORTER (SET)"/>
    <s v="ID10-1561"/>
    <s v="Aqua"/>
    <s v="Twin XL"/>
    <x v="7"/>
    <n v="159"/>
    <n v="5620.56"/>
  </r>
  <r>
    <x v="7"/>
    <s v="Madison Park Essentials"/>
    <s v="Satin|Satin|Satin"/>
    <s v="SHEET/SHEET SET"/>
    <s v="MPE20-1130"/>
    <s v="Blue"/>
    <s v="Twin"/>
    <x v="7"/>
    <n v="383"/>
    <n v="5603.47"/>
  </r>
  <r>
    <x v="8"/>
    <s v="Comfort Spaces"/>
    <s v="Phillips"/>
    <s v="COMFORTER (SET)"/>
    <s v="CS10-1075"/>
    <s v="Blush"/>
    <s v="Full/Queen"/>
    <x v="6"/>
    <n v="118"/>
    <n v="5601.46"/>
  </r>
  <r>
    <x v="1"/>
    <s v="Madison Park"/>
    <s v="Irina|Iris|Clarissa"/>
    <s v="WINDOW PANEL"/>
    <s v="MP40-4935"/>
    <s v="White"/>
    <s v="50x216&quot;"/>
    <x v="7"/>
    <n v="241"/>
    <n v="5600.93"/>
  </r>
  <r>
    <x v="7"/>
    <s v="Madison Park"/>
    <s v="Peached Percale|Peached Percale|Peached Percale"/>
    <s v="SHEET/SHEET SET"/>
    <s v="MP20-5393"/>
    <s v="Purple"/>
    <s v="Twin"/>
    <x v="7"/>
    <n v="232"/>
    <n v="5599.67"/>
  </r>
  <r>
    <x v="2"/>
    <s v="Super Listing"/>
    <s v="Porter|Evans|Walker"/>
    <s v="DUVET&amp;DUVET SET"/>
    <s v="AM12-0426"/>
    <s v="White"/>
    <s v="Full"/>
    <x v="1"/>
    <n v="262"/>
    <n v="5599.58"/>
  </r>
  <r>
    <x v="11"/>
    <s v="Harbor House Blue"/>
    <s v="Morgan|Morgan|Morgan"/>
    <s v="COMFORTER (SET)"/>
    <s v="HH10-1864"/>
    <s v="White/Blue"/>
    <s v="Full"/>
    <x v="10"/>
    <n v="55"/>
    <n v="5597.43"/>
  </r>
  <r>
    <x v="2"/>
    <s v="Super Listing"/>
    <s v="Porter|Evans|Walker"/>
    <s v="DUVET&amp;DUVET SET"/>
    <s v="AM12-0149"/>
    <s v="Blush"/>
    <s v="Twin/Twin "/>
    <x v="1"/>
    <n v="325"/>
    <n v="5595.62"/>
  </r>
  <r>
    <x v="7"/>
    <s v="Madison Park"/>
    <s v="3M Microcell|3M Microcell|3M Microcell"/>
    <s v="SHEET/SHEET SET"/>
    <s v="MP20-4389"/>
    <s v="Blush"/>
    <s v="Twin XL"/>
    <x v="7"/>
    <n v="348"/>
    <n v="5594.01"/>
  </r>
  <r>
    <x v="2"/>
    <s v="Madison Park Essentials"/>
    <s v="Saben|Barret|Seth"/>
    <s v="COVERLET&amp;BEDSPR"/>
    <s v="MPE13-804"/>
    <s v="Aqua"/>
    <s v="Twin"/>
    <x v="7"/>
    <n v="112"/>
    <n v="5591.16"/>
  </r>
  <r>
    <x v="6"/>
    <s v="Madison Park Signature"/>
    <s v="Splendor|Splendor|Splendor"/>
    <s v="BATH RUG"/>
    <s v="MPS72-553"/>
    <s v="White"/>
    <s v="17x24&quot;"/>
    <x v="1"/>
    <n v="406"/>
    <n v="5565.79"/>
  </r>
  <r>
    <x v="2"/>
    <s v="Madison Park"/>
    <s v="Ibiza|Alba|Triana"/>
    <s v="DUVET&amp;DUVET SET"/>
    <s v="MP12-8339"/>
    <s v="Black/Ivory"/>
    <s v="Full/Queen"/>
    <x v="7"/>
    <n v="215"/>
    <n v="5547.24"/>
  </r>
  <r>
    <x v="7"/>
    <s v="Madison Park Essentials"/>
    <s v="Satin|Satin|Satin"/>
    <s v="SHEET/SHEET SET"/>
    <s v="MPE20-1155"/>
    <s v="Lilac"/>
    <s v="Cal King"/>
    <x v="7"/>
    <n v="219"/>
    <n v="5541.48"/>
  </r>
  <r>
    <x v="7"/>
    <s v="Intelligent Design"/>
    <s v="Microfiber|Microfiber|Microfiber"/>
    <s v="SHEET/SHEET SET"/>
    <s v="ID20-2216"/>
    <s v="Lavender"/>
    <s v="Queen"/>
    <x v="7"/>
    <n v="386"/>
    <n v="5538.65"/>
  </r>
  <r>
    <x v="1"/>
    <s v="Intelligent Design"/>
    <s v="Azza|Charvi|Diah"/>
    <s v="CUSHION/POUF"/>
    <s v="ID31-2468"/>
    <s v="Aqua"/>
    <s v="24x24&quot;"/>
    <x v="10"/>
    <n v="224"/>
    <n v="5536.1"/>
  </r>
  <r>
    <x v="3"/>
    <s v="Serta"/>
    <s v="Dream Soft Heated|Dream Soft Heated|Dream Soft Heated"/>
    <s v="ELECT BLANKET"/>
    <s v="ST54-3576"/>
    <s v="Navy"/>
    <s v="Full"/>
    <x v="10"/>
    <n v="104"/>
    <n v="5531.46"/>
  </r>
  <r>
    <x v="8"/>
    <s v="Comfort Spaces"/>
    <s v="Phillips"/>
    <s v="COMFORTER (SET)"/>
    <s v="CS10-1074"/>
    <s v="Blush"/>
    <s v="Twin/Twin "/>
    <x v="6"/>
    <n v="133"/>
    <n v="5524.82"/>
  </r>
  <r>
    <x v="7"/>
    <s v="True North by Sleep Philosophy"/>
    <s v="Micro Fleece|Micro Fleece|Micro Fleece"/>
    <s v="SHEET/SHEET SET"/>
    <s v="TN20-0590"/>
    <s v="Aqua"/>
    <s v="Twin XL"/>
    <x v="7"/>
    <n v="214"/>
    <n v="5522.25"/>
  </r>
  <r>
    <x v="11"/>
    <s v="Harbor House Blue"/>
    <s v="Coastline|Coastline|Coastline"/>
    <s v="COMFORTER (SET)"/>
    <s v="HH10-480"/>
    <s v="Aqua"/>
    <s v="Twin"/>
    <x v="8"/>
    <n v="63"/>
    <n v="5502.97"/>
  </r>
  <r>
    <x v="8"/>
    <s v="Intelligent Design"/>
    <s v="Remy|Alden|Sutton"/>
    <s v="COMFORTER (SET)"/>
    <s v="ID10-2296"/>
    <s v="Navy"/>
    <s v="Twin/Twin "/>
    <x v="10"/>
    <n v="209"/>
    <n v="5498.67"/>
  </r>
  <r>
    <x v="2"/>
    <s v="Madison Park"/>
    <s v="Serene|Belle|Monroe"/>
    <s v="COMFORTER (SET)"/>
    <s v="MP10-3448"/>
    <s v="Purple"/>
    <s v="Cal King"/>
    <x v="7"/>
    <n v="78"/>
    <n v="5489.42"/>
  </r>
  <r>
    <x v="2"/>
    <s v="Croscill Classics"/>
    <s v="Aumont|Aumont|Aumont"/>
    <s v="NORMAL PILLOW"/>
    <s v="CCL30-0061"/>
    <s v="Navy"/>
    <s v="22x15&quot;"/>
    <x v="7"/>
    <n v="133"/>
    <n v="5486.95"/>
  </r>
  <r>
    <x v="3"/>
    <s v="Serta"/>
    <s v="Ribbed Plush|Ribbed Plush|Ribbed Plush"/>
    <s v="ELECT BLANKET"/>
    <s v="ST54-0299"/>
    <s v="Marshmallow"/>
    <s v="Full"/>
    <x v="6"/>
    <n v="96"/>
    <n v="5474.88"/>
  </r>
  <r>
    <x v="1"/>
    <s v="Madison Park"/>
    <s v="Amherst|Eastridge|Salem"/>
    <s v="VALANCE"/>
    <s v="MP41-2230"/>
    <s v="Red"/>
    <s v="50x18&quot;"/>
    <x v="7"/>
    <n v="513"/>
    <n v="5474.74"/>
  </r>
  <r>
    <x v="8"/>
    <s v="Intelligent Design"/>
    <s v="Mira|Gemma|Arabella"/>
    <s v="COMFORTER (SET)"/>
    <s v="ID10-2268"/>
    <s v="Blush"/>
    <s v="King/Cal K"/>
    <x v="7"/>
    <n v="102"/>
    <n v="5474.69"/>
  </r>
  <r>
    <x v="7"/>
    <s v="Madison Park Essentials"/>
    <s v="200 Thread Count Printed Cotton|200 Thread Count Printed Cotton|200 Thread"/>
    <s v="SHEET/SHEET SET"/>
    <s v="MPE20-1015"/>
    <s v="Grey Stripe"/>
    <s v="Full"/>
    <x v="7"/>
    <n v="207"/>
    <n v="5473.37"/>
  </r>
  <r>
    <x v="2"/>
    <s v="Madison Park"/>
    <s v="Carolina|Bianca|Beverley"/>
    <s v="COMFORTER (SET)"/>
    <s v="MP10-8489"/>
    <s v="Taupe"/>
    <s v="King/Cal K"/>
    <x v="10"/>
    <n v="90"/>
    <n v="5470.09"/>
  </r>
  <r>
    <x v="8"/>
    <s v="Comfort Spaces"/>
    <s v="Pierre|Pierre|Pierre"/>
    <s v="COMFORTER (SET)"/>
    <s v="CS10-0753-1"/>
    <s v="Black"/>
    <s v="Queen"/>
    <x v="6"/>
    <n v="160"/>
    <n v="5467.2"/>
  </r>
  <r>
    <x v="7"/>
    <s v="True North by Sleep Philosophy"/>
    <s v="Micro Fleece|Micro Fleece|Micro Fleece"/>
    <s v="SHEET/SHEET SET"/>
    <s v="SHET20-737"/>
    <s v="Brown"/>
    <s v="Twin XL"/>
    <x v="7"/>
    <n v="219"/>
    <n v="5465.79"/>
  </r>
  <r>
    <x v="10"/>
    <s v="INK+IVY"/>
    <s v="Aquaviva|Aquaviva |Aquaviva"/>
    <s v="LGT-TABLE LAMPS"/>
    <s v="II153-0159"/>
    <s v="Blue"/>
    <s v="See below"/>
    <x v="7"/>
    <n v="88"/>
    <n v="5464.42"/>
  </r>
  <r>
    <x v="8"/>
    <s v="Urban Habitat"/>
    <s v="Juniper|Juniper|Hudson"/>
    <s v="COMFORTER (SET)"/>
    <s v="UH10-2519"/>
    <s v="Gray"/>
    <s v="Full/Queen"/>
    <x v="10"/>
    <n v="127"/>
    <n v="5459.12"/>
  </r>
  <r>
    <x v="6"/>
    <s v="Madison Park"/>
    <s v="Bittman|Renu|Arlo"/>
    <s v="BATH RUG"/>
    <s v="MP72-5668"/>
    <s v="Aqua"/>
    <s v="24x60&quot;"/>
    <x v="7"/>
    <n v="200"/>
    <n v="5455.16"/>
  </r>
  <r>
    <x v="7"/>
    <s v="Madison Park Essentials"/>
    <s v="Satin|Satin|Satin"/>
    <s v="PILLOWCASE"/>
    <s v="MPE21-1136"/>
    <s v="Blue"/>
    <s v="King"/>
    <x v="7"/>
    <n v="960"/>
    <n v="5451.5"/>
  </r>
  <r>
    <x v="1"/>
    <s v="SunSmart"/>
    <s v="Maya|Arlie|Rune"/>
    <s v="WINDOW PANEL"/>
    <s v="SS40-0034"/>
    <s v="Dusty Seafoam"/>
    <s v="50x54&quot;"/>
    <x v="7"/>
    <n v="356"/>
    <n v="5449.28"/>
  </r>
  <r>
    <x v="12"/>
    <s v="Friends Forever"/>
    <s v="Bailey|Bailey|Bailey"/>
    <s v="PET BEDS"/>
    <s v="PET63-0019"/>
    <s v="Light Grey/Dark Grey"/>
    <s v="35x45&quot;"/>
    <x v="7"/>
    <n v="464"/>
    <n v="5445.26"/>
  </r>
  <r>
    <x v="8"/>
    <s v="Comfort Spaces"/>
    <s v="Vivian|Vivian|Vivian"/>
    <s v="COMFORTER (SET)"/>
    <s v="CS10-0976"/>
    <s v="Blush/Gold"/>
    <s v="Twin/Twin "/>
    <x v="6"/>
    <n v="223"/>
    <n v="5442.44"/>
  </r>
  <r>
    <x v="1"/>
    <s v="Madison Park"/>
    <s v="Emilia|Natalie|Lillian"/>
    <s v="VALANCE"/>
    <s v="MP41-6560"/>
    <s v="Charcoal"/>
    <s v="50x26&quot;"/>
    <x v="7"/>
    <n v="359"/>
    <n v="5438.89"/>
  </r>
  <r>
    <x v="7"/>
    <s v="Beautyrest"/>
    <s v="Oversized Cotton Flannel|Oversized Cotton Flannel|Oversized Cotton Flannel"/>
    <s v="SHEET/SHEET SET"/>
    <s v="BR20-4676"/>
    <s v="Sage Winter Fauna"/>
    <s v="Full"/>
    <x v="7"/>
    <n v="207"/>
    <n v="5434.91"/>
  </r>
  <r>
    <x v="1"/>
    <s v="Madison Park"/>
    <s v="Emilia|Natalie|Lillian"/>
    <s v="WINDOW PANEL"/>
    <s v="MP40-6557"/>
    <s v="Charcoal"/>
    <s v="50x95&quot;"/>
    <x v="7"/>
    <n v="302"/>
    <n v="5430.29"/>
  </r>
  <r>
    <x v="1"/>
    <s v="Madison Park"/>
    <s v="Beals|Barnet|Bayer"/>
    <s v="WINDOW PANEL"/>
    <s v="MP40-7494"/>
    <s v="Natural"/>
    <s v="50x84&quot;"/>
    <x v="7"/>
    <n v="305"/>
    <n v="5407.08"/>
  </r>
  <r>
    <x v="2"/>
    <s v="Madison Park"/>
    <s v="Riva|Reeve|Faye"/>
    <s v="COMFORTER (SET)"/>
    <s v="MP10-8701"/>
    <s v="Beige"/>
    <s v="King"/>
    <x v="9"/>
    <n v="90"/>
    <n v="5401.8"/>
  </r>
  <r>
    <x v="2"/>
    <s v="N Natori"/>
    <s v="Cocoon|Cocoon|Cocoon"/>
    <s v="DUVET&amp;DUVET SET"/>
    <s v="NS12-3655"/>
    <s v="White"/>
    <s v="Full/Queen"/>
    <x v="7"/>
    <n v="70"/>
    <n v="5400.26"/>
  </r>
  <r>
    <x v="1"/>
    <s v="Madison Park"/>
    <s v="Saratoga|Westmont|Sereno"/>
    <s v="VALANCE"/>
    <s v="MP41-2405"/>
    <s v="Seafoam/White"/>
    <s v="50x18&quot;"/>
    <x v="7"/>
    <n v="485"/>
    <n v="5399.69"/>
  </r>
  <r>
    <x v="7"/>
    <s v="True North by Sleep Philosophy"/>
    <s v="Cozy Cotton Flannel|Cozy Cotton Flannel|Cozy Cotton Flannel"/>
    <s v="SHEET/SHEET SET"/>
    <s v="TN20-0574"/>
    <s v="Gray Herringbone Check"/>
    <s v="Cal King"/>
    <x v="7"/>
    <n v="171"/>
    <n v="5390.56"/>
  </r>
  <r>
    <x v="1"/>
    <s v="Madison Park"/>
    <s v="Emilia|Natalie|Lillian"/>
    <s v="WINDOW PANEL"/>
    <s v="MP40-6322"/>
    <s v="Blush"/>
    <s v="50x95&quot;"/>
    <x v="7"/>
    <n v="317"/>
    <n v="5387.15"/>
  </r>
  <r>
    <x v="8"/>
    <s v="Intelligent Design"/>
    <s v="Felicia|Isabel|Alyssa"/>
    <s v="DUVET&amp;DUVET SET"/>
    <s v="ID12-1908"/>
    <s v="Teal"/>
    <s v="Full/Queen"/>
    <x v="7"/>
    <n v="153"/>
    <n v="5383.33"/>
  </r>
  <r>
    <x v="7"/>
    <s v="Comfort Spaces"/>
    <s v="Microfiber Coolmax|Microfiber Coolmax|Microfiber Coolmax"/>
    <s v="SHEET/SHEET SET"/>
    <s v="CS20-1348"/>
    <s v="Blue"/>
    <s v="Twin"/>
    <x v="6"/>
    <n v="361"/>
    <n v="5374.83"/>
  </r>
  <r>
    <x v="7"/>
    <s v="Comfort Spaces"/>
    <s v="Microfiber Coolmax|Microfiber Coolmax|Microfiber Coolmax"/>
    <s v="SHEET/SHEET SET"/>
    <s v="CS20-0451"/>
    <s v="Aqua"/>
    <s v="Full"/>
    <x v="6"/>
    <n v="295"/>
    <n v="5365.7"/>
  </r>
  <r>
    <x v="1"/>
    <s v="Madison Park"/>
    <s v="Andora|Eliza|Aden"/>
    <s v="WINDOW PANEL"/>
    <s v="MP40-716"/>
    <s v="Tan"/>
    <s v="50x95&quot;"/>
    <x v="7"/>
    <n v="262"/>
    <n v="5361.34"/>
  </r>
  <r>
    <x v="1"/>
    <s v="Madison Park"/>
    <s v="Aubrey|Whitman|Charlotte"/>
    <s v="WINDOW PANEL"/>
    <s v="MP40-2680"/>
    <s v="Burgundy"/>
    <s v="50x108&quot;"/>
    <x v="7"/>
    <n v="158"/>
    <n v="5352.73"/>
  </r>
  <r>
    <x v="3"/>
    <s v="Comfort Spaces"/>
    <s v="Ruched Throw Set|Ruched Throw Set|Ruched Throw Set"/>
    <s v="THROW"/>
    <s v="CS50-0991"/>
    <s v="Teal"/>
    <s v="50x60&quot;"/>
    <x v="12"/>
    <n v="244"/>
    <n v="5349.8"/>
  </r>
  <r>
    <x v="7"/>
    <s v="Comfort Spaces"/>
    <s v="Cotton Flannel 135GSM|Cotton Flannel 135GSM|Cotton Flannel 135GSM"/>
    <s v="SHEET/SHEET SET"/>
    <s v="CS20-1084"/>
    <s v="Scottish Plaid Blue"/>
    <s v="Twin"/>
    <x v="6"/>
    <n v="266"/>
    <n v="5338.62"/>
  </r>
  <r>
    <x v="15"/>
    <s v="INK+IVY"/>
    <s v="II000133"/>
    <s v="ROBE"/>
    <s v="II04-3016"/>
    <s v="Mint"/>
    <s v="L/XL"/>
    <x v="4"/>
    <n v="278"/>
    <n v="5336.78"/>
  </r>
  <r>
    <x v="8"/>
    <s v="Intelligent Design"/>
    <s v="Felicia|Isabel|Alyssa"/>
    <s v="DUVET&amp;DUVET SET"/>
    <s v="ID12-1973"/>
    <s v="Grey"/>
    <s v="King/Cal K"/>
    <x v="7"/>
    <n v="135"/>
    <n v="5335.83"/>
  </r>
  <r>
    <x v="1"/>
    <s v="Madison Park"/>
    <s v="Galen|Colm|Paxton"/>
    <s v="WINDOW PANEL"/>
    <s v="MP40-7870"/>
    <s v="Blue"/>
    <s v="23x64&quot;"/>
    <x v="7"/>
    <n v="196"/>
    <n v="5334.36"/>
  </r>
  <r>
    <x v="3"/>
    <s v="Intelligent Design"/>
    <s v="Microlight Plush|Microlight Plush|Microlight Plush"/>
    <s v="BLANKET"/>
    <s v="ID51-1086"/>
    <s v="Black"/>
    <s v="Twin/Twin "/>
    <x v="7"/>
    <n v="416"/>
    <n v="5329.24"/>
  </r>
  <r>
    <x v="7"/>
    <s v="N Natori"/>
    <s v="Satin Sheets"/>
    <s v="SHEET/SHEET SET"/>
    <s v="NN20-0138"/>
    <s v="Black"/>
    <s v="Queen"/>
    <x v="13"/>
    <n v="356"/>
    <n v="5327.26"/>
  </r>
  <r>
    <x v="8"/>
    <s v="Mi Zone"/>
    <s v="Ashton|Garrett|Cody"/>
    <s v="DUVET&amp;DUVET SET"/>
    <s v="MZ12-268"/>
    <s v="Khaki/Navy"/>
    <s v="Twin/Twin "/>
    <x v="4"/>
    <n v="238"/>
    <n v="5324.23"/>
  </r>
  <r>
    <x v="15"/>
    <s v="INK+IVY"/>
    <s v="II000133"/>
    <s v="ROBE"/>
    <s v="II04-3015"/>
    <s v="Mint"/>
    <s v="S/M"/>
    <x v="4"/>
    <n v="286"/>
    <n v="5323.52"/>
  </r>
  <r>
    <x v="4"/>
    <s v="Madison Park"/>
    <s v="Coleman|Campbell|Campbell"/>
    <s v="BLANKET"/>
    <s v="MP51-8137"/>
    <s v="Burgundy"/>
    <s v="Twin/Twin "/>
    <x v="7"/>
    <n v="246"/>
    <n v="5316.12"/>
  </r>
  <r>
    <x v="8"/>
    <s v="Intelligent Design"/>
    <s v="Felicia|Isabel|Alyssa"/>
    <s v="COMFORTER (SET)"/>
    <s v="TT10-0002"/>
    <s v="Blush"/>
    <s v="Full/Queen"/>
    <x v="10"/>
    <n v="119"/>
    <n v="5311.86"/>
  </r>
  <r>
    <x v="2"/>
    <s v="Super Listing"/>
    <s v="Miro|Ayko|Marty"/>
    <s v="COMFORTER (SET)"/>
    <s v="AM10-0183"/>
    <s v="Pink"/>
    <s v="Full/Queen"/>
    <x v="10"/>
    <n v="183"/>
    <n v="5308.43"/>
  </r>
  <r>
    <x v="1"/>
    <s v="Madison Park"/>
    <s v="Irina|Iris|Clarissa"/>
    <s v="WINDOW PANEL"/>
    <s v="MP40-4946"/>
    <s v="White/Grey"/>
    <s v="50x144&quot;"/>
    <x v="7"/>
    <n v="277"/>
    <n v="5287.23"/>
  </r>
  <r>
    <x v="8"/>
    <s v="Intelligent Design"/>
    <s v="Raina|Khloe|Arielle"/>
    <s v="COMFORTER (SET)"/>
    <s v="ID10-1817"/>
    <s v="White/Silver"/>
    <s v="Twin/Twin "/>
    <x v="7"/>
    <n v="138"/>
    <n v="5284.65"/>
  </r>
  <r>
    <x v="3"/>
    <s v="Serta"/>
    <s v="Ribbed Plush|Ribbed Plush|Ribbed Plush"/>
    <s v="ELECT BLANKET"/>
    <s v="ST54-0306"/>
    <s v="Sky Blue"/>
    <s v="Twin"/>
    <x v="6"/>
    <n v="105"/>
    <n v="5283.6"/>
  </r>
  <r>
    <x v="8"/>
    <s v="Intelligent Design"/>
    <s v="Stella|Luna|Zuri"/>
    <s v="DUVET&amp;DUVET SET"/>
    <s v="ID12-2128"/>
    <s v="Navy"/>
    <s v="Full/Queen"/>
    <x v="7"/>
    <n v="164"/>
    <n v="5275.55"/>
  </r>
  <r>
    <x v="2"/>
    <s v="Madison Park"/>
    <s v="Dallas|Houston|Caldwell"/>
    <s v="COMFORTER (SET)"/>
    <s v="MP10-8477"/>
    <s v="Brown"/>
    <s v="Cal King"/>
    <x v="10"/>
    <n v="66"/>
    <n v="5269.52"/>
  </r>
  <r>
    <x v="7"/>
    <s v="Beautyrest Platinum"/>
    <s v="400TC Liquid Cotton"/>
    <s v="SHEET/SHEET SET"/>
    <s v="BRP20-0078C"/>
    <s v="Tan"/>
    <s v="Full"/>
    <x v="2"/>
    <n v="162"/>
    <n v="5265"/>
  </r>
  <r>
    <x v="2"/>
    <s v="Madison Park"/>
    <s v="Dallas|Houston|Caldwell"/>
    <s v="COMFORTER (SET)"/>
    <s v="MP10-8474"/>
    <s v="Grey"/>
    <s v="Cal King"/>
    <x v="10"/>
    <n v="64"/>
    <n v="5258.06"/>
  </r>
  <r>
    <x v="2"/>
    <s v="Madison Park Essentials"/>
    <s v="Luna|Piper|Willow"/>
    <s v="COMFORTER (SET)"/>
    <s v="MPE10-1062"/>
    <s v="Blue"/>
    <s v="Cal King"/>
    <x v="7"/>
    <n v="128"/>
    <n v="5252.95"/>
  </r>
  <r>
    <x v="3"/>
    <s v="Madison Park"/>
    <s v="Freshspun Basketweave|Freshspun Basketweave|Freshspun Basketweave"/>
    <s v="BLANKET"/>
    <s v="MP51N-8382"/>
    <s v="Green"/>
    <s v="Twin"/>
    <x v="7"/>
    <n v="301"/>
    <n v="5246.94"/>
  </r>
  <r>
    <x v="7"/>
    <s v="Madison Park Essentials"/>
    <s v="Printed Satin|Printed Satin|Printed Satin"/>
    <s v="SHEET/SHEET SET"/>
    <s v="MPE20-999"/>
    <s v="Gray Leopard"/>
    <s v="Twin"/>
    <x v="7"/>
    <n v="308"/>
    <n v="5238.99"/>
  </r>
  <r>
    <x v="8"/>
    <s v="Intelligent Design"/>
    <s v="Oliena|Elodie|Colette"/>
    <s v="DUVET&amp;DUVET SET"/>
    <s v="ID12-2325"/>
    <s v="Pink"/>
    <s v="Full/Queen"/>
    <x v="7"/>
    <n v="234"/>
    <n v="5230.16"/>
  </r>
  <r>
    <x v="8"/>
    <s v="Urban Habitat"/>
    <s v="Brooklyn|Maize|Kay"/>
    <s v="SHOWER CURTAIN"/>
    <s v="UH70-2312"/>
    <s v="Indigo Blue"/>
    <s v="70x72&quot;"/>
    <x v="7"/>
    <n v="239"/>
    <n v="5224.41"/>
  </r>
  <r>
    <x v="8"/>
    <s v="Mi Zone"/>
    <s v="Rosalie|Jenna|Audrey"/>
    <s v="COMFORTER (SET)"/>
    <s v="MZ10-0652"/>
    <s v="Black/Gold"/>
    <s v="Twin/Twin "/>
    <x v="7"/>
    <n v="137"/>
    <n v="5213.43"/>
  </r>
  <r>
    <x v="2"/>
    <s v="Madison Park Signature"/>
    <s v="Cirque|Cirque|Cirque"/>
    <s v="COMFORTER (SET)"/>
    <s v="MPS10-597"/>
    <s v="Gold"/>
    <s v="King"/>
    <x v="10"/>
    <n v="28"/>
    <n v="5208.08"/>
  </r>
  <r>
    <x v="7"/>
    <s v="Comfort Spaces"/>
    <s v="Cotton Flannel 135GSM|Cotton Flannel 135GSM|Cotton Flannel 135GSM"/>
    <s v="SHEET/SHEET SET"/>
    <s v="CS20-1409"/>
    <s v="Novalty Seafoam Foxes"/>
    <s v="Twin XL"/>
    <x v="12"/>
    <n v="253"/>
    <n v="5202.46"/>
  </r>
  <r>
    <x v="2"/>
    <s v="Madison Park Essentials"/>
    <s v="Jaxon|Deacon|Ryder"/>
    <s v="COMFORTER (SET)"/>
    <s v="MPE10-1073"/>
    <s v="Coral/Grey"/>
    <s v="Twin"/>
    <x v="7"/>
    <n v="151"/>
    <n v="5199.93"/>
  </r>
  <r>
    <x v="7"/>
    <s v="Beautyrest"/>
    <s v="Oversized Cotton Flannel|Oversized Cotton Flannel|Oversized Cotton Flannel"/>
    <s v="SHEET/SHEET SET"/>
    <s v="BR20-4675"/>
    <s v="Rust Floral"/>
    <s v="Cal King"/>
    <x v="7"/>
    <n v="154"/>
    <n v="5196.0200000000004"/>
  </r>
  <r>
    <x v="1"/>
    <s v="Madison Park"/>
    <s v="Leilani|Kauna|Maui"/>
    <s v="WINDOW PANEL"/>
    <s v="MP40-8219"/>
    <s v="Sage Green"/>
    <s v="50x95&quot;"/>
    <x v="10"/>
    <n v="250"/>
    <n v="5192.3100000000004"/>
  </r>
  <r>
    <x v="1"/>
    <s v="Intelligent Design"/>
    <s v="Azza|Charvi|Diah"/>
    <s v="CUSHION/POUF"/>
    <s v="ID31-2469"/>
    <s v="Navy"/>
    <s v="24x24&quot;"/>
    <x v="10"/>
    <n v="209"/>
    <n v="5189.72"/>
  </r>
  <r>
    <x v="7"/>
    <s v="Comfort Spaces"/>
    <s v="Cotton 144TC|Cotton 144TC|Cotton 144TC"/>
    <s v="SHEET/SHEET SET"/>
    <s v="CS20-1723"/>
    <s v="Cream"/>
    <s v="Cal King"/>
    <x v="6"/>
    <n v="204"/>
    <n v="5183.6400000000003"/>
  </r>
  <r>
    <x v="7"/>
    <s v="Intelligent Design"/>
    <s v="Microfiber|Microfiber|Microfiber"/>
    <s v="SHEET/SHEET SET"/>
    <s v="ID20-1460"/>
    <s v="Pink"/>
    <s v="Full"/>
    <x v="7"/>
    <n v="337"/>
    <n v="5181.95"/>
  </r>
  <r>
    <x v="2"/>
    <s v="Madison Park"/>
    <s v="Serene|Belle|Monroe"/>
    <s v="VALANCE"/>
    <s v="MP41-1532"/>
    <s v="Red"/>
    <s v="50x18&quot;"/>
    <x v="7"/>
    <n v="430"/>
    <n v="5181.67"/>
  </r>
  <r>
    <x v="7"/>
    <s v="Comfort Spaces"/>
    <s v="Cotton Flannel 135GSM|Cotton Flannel 135GSM|Cotton Flannel 135GSM"/>
    <s v="SHEET/SHEET SET"/>
    <s v="CS20-1710"/>
    <s v="Reindeer"/>
    <s v="Full"/>
    <x v="6"/>
    <n v="240"/>
    <n v="5181.6000000000004"/>
  </r>
  <r>
    <x v="3"/>
    <s v="Serta"/>
    <s v="Dream Soft Heated|Dream Soft Heated|Dream Soft Heated"/>
    <s v="ELECT BLANKET"/>
    <s v="ST54-3588"/>
    <s v="Sage"/>
    <s v="Full"/>
    <x v="10"/>
    <n v="97"/>
    <n v="5176.53"/>
  </r>
  <r>
    <x v="7"/>
    <s v="Intelligent Design"/>
    <s v="Novelty|Novelty|Novelty"/>
    <s v="SHEET/SHEET SET"/>
    <s v="ID20-1440"/>
    <s v="Aqua Dogs"/>
    <s v="Full"/>
    <x v="7"/>
    <n v="323"/>
    <n v="5176.09"/>
  </r>
  <r>
    <x v="3"/>
    <s v="Madison Park"/>
    <s v="Dream Soft|Dream Soft|Dream Soft"/>
    <s v="BLANKET"/>
    <s v="BR51-4443"/>
    <s v="Taupe"/>
    <s v="Twin"/>
    <x v="7"/>
    <n v="275"/>
    <n v="5175.62"/>
  </r>
  <r>
    <x v="1"/>
    <s v="Madison Park"/>
    <s v="Irina|Iris|Clarissa"/>
    <s v="WINDOW PANEL"/>
    <s v="MP40-4947"/>
    <s v="White/Grey"/>
    <s v="50x216&quot;"/>
    <x v="7"/>
    <n v="230"/>
    <n v="5171.96"/>
  </r>
  <r>
    <x v="0"/>
    <s v="INK+IVY"/>
    <s v="Lennox|Lennox|Lennox"/>
    <s v="OCCASIONL TABLE"/>
    <s v="FUR120-0053"/>
    <s v="Natural"/>
    <s v="34.5&quot;W x 1"/>
    <x v="7"/>
    <n v="67"/>
    <n v="5167.76"/>
  </r>
  <r>
    <x v="4"/>
    <s v="Sharper Image"/>
    <s v="Cooling Touch|Cooling Touch|Cooling Touch"/>
    <s v="MATT PAD/TOPPER"/>
    <s v="SI16-0014"/>
    <s v="White"/>
    <s v="Twin"/>
    <x v="10"/>
    <n v="235"/>
    <n v="5166.18"/>
  </r>
  <r>
    <x v="8"/>
    <s v="Intelligent Design"/>
    <s v="Lucy|Vera|Elise"/>
    <s v="DUVET&amp;DUVET SET"/>
    <s v="ID12-2378"/>
    <s v="Blue"/>
    <s v="Full/Queen"/>
    <x v="7"/>
    <n v="145"/>
    <n v="5155.9399999999996"/>
  </r>
  <r>
    <x v="2"/>
    <s v="Super Listing"/>
    <s v="Porter|Evans|Walker"/>
    <s v="DUVET&amp;DUVET SET"/>
    <s v="AM12-0436"/>
    <s v="Navy"/>
    <s v="Full"/>
    <x v="1"/>
    <n v="251"/>
    <n v="5152.7"/>
  </r>
  <r>
    <x v="8"/>
    <s v="Intelligent Design"/>
    <s v="Lucy|Vera|Elise"/>
    <s v="DUVET&amp;DUVET SET"/>
    <s v="ID12-2190"/>
    <s v="Ivory"/>
    <s v="Twin/Twin "/>
    <x v="7"/>
    <n v="176"/>
    <n v="5149.04"/>
  </r>
  <r>
    <x v="9"/>
    <s v="Super Listing"/>
    <s v="Premium Turkish Cotton|Premium Turkish Cotton|Premium Turkish Cotton"/>
    <s v="BATH TOWEL"/>
    <s v="AM73-0236"/>
    <s v="Navy"/>
    <s v="6-Piece"/>
    <x v="9"/>
    <n v="249"/>
    <n v="5143.63"/>
  </r>
  <r>
    <x v="7"/>
    <s v="Madison Park Essentials"/>
    <s v="Satin|Satin|Satin"/>
    <s v="PILLOWCASE"/>
    <s v="MPE21-1143"/>
    <s v="Midnight Blue"/>
    <s v="King"/>
    <x v="7"/>
    <n v="892"/>
    <n v="5142.96"/>
  </r>
  <r>
    <x v="2"/>
    <s v="Regency Heights"/>
    <s v="Julie|Julie|Julie"/>
    <s v="COMFORTER (SET)"/>
    <s v="RH10-0020"/>
    <s v="Green"/>
    <s v="Full/Queen"/>
    <x v="13"/>
    <n v="319"/>
    <n v="5133.75"/>
  </r>
  <r>
    <x v="1"/>
    <s v="Madison Park"/>
    <s v="Galen|Colm|Paxton"/>
    <s v="WINDOW PANEL"/>
    <s v="MP40-7924"/>
    <s v="White"/>
    <s v="2-PK 40x84"/>
    <x v="7"/>
    <n v="228"/>
    <n v="5124.49"/>
  </r>
  <r>
    <x v="7"/>
    <s v="Madison Park Essentials"/>
    <s v="Satin|Satin|Satin"/>
    <s v="PILLOWCASE"/>
    <s v="MPE21-1157"/>
    <s v="Lilac"/>
    <s v="King"/>
    <x v="7"/>
    <n v="895"/>
    <n v="5124.16"/>
  </r>
  <r>
    <x v="2"/>
    <s v="Super Listing"/>
    <s v="Mina|Hanna|Aera"/>
    <s v="QUILT"/>
    <s v="AM14-0366"/>
    <s v="Gray"/>
    <s v="Full/Queen"/>
    <x v="10"/>
    <n v="176"/>
    <n v="5121.8900000000003"/>
  </r>
  <r>
    <x v="3"/>
    <s v="INK+IVY"/>
    <s v="Bree Knit|Bree Knit|Bree Knit"/>
    <s v="BLANKET"/>
    <s v="II51-1308"/>
    <s v="Light Blue"/>
    <s v="Twin"/>
    <x v="7"/>
    <n v="152"/>
    <n v="5104.13"/>
  </r>
  <r>
    <x v="7"/>
    <s v="Intelligent Design"/>
    <s v="Microfiber|Microfiber|Microfiber"/>
    <s v="SHEET/SHEET SET"/>
    <s v="ID20-1459"/>
    <s v="Pink"/>
    <s v="Twin XL"/>
    <x v="7"/>
    <n v="402"/>
    <n v="5100.4399999999996"/>
  </r>
  <r>
    <x v="1"/>
    <s v="Madison Park"/>
    <s v="Averil|Vina|Layla"/>
    <s v="WINDOW PANEL"/>
    <s v="MP40-3594"/>
    <s v="Grey"/>
    <s v="50x63&quot;"/>
    <x v="7"/>
    <n v="240"/>
    <n v="5092.41"/>
  </r>
  <r>
    <x v="7"/>
    <s v="Comfort Spaces"/>
    <s v="Cotton Flannel 135GSM|Cotton Flannel 135GSM|Cotton Flannel 135GSM"/>
    <s v="SHEET/SHEET SET"/>
    <s v="CS20-1414"/>
    <s v="Novalty Grey/Pink Cats"/>
    <s v="Twin XL"/>
    <x v="12"/>
    <n v="235"/>
    <n v="5087.75"/>
  </r>
  <r>
    <x v="4"/>
    <s v="Sharper Image"/>
    <s v="Cooling Touch|Cooling Touch|Cooling Touch"/>
    <s v="COMFORTER (SET)"/>
    <s v="SI10-0018"/>
    <s v="White"/>
    <s v="Twin/Twin "/>
    <x v="10"/>
    <n v="151"/>
    <n v="5083.5600000000004"/>
  </r>
  <r>
    <x v="3"/>
    <s v="Serta"/>
    <s v="Ribbed Plush|Ribbed Plush|Ribbed Plush"/>
    <s v="ELECT BLANKET"/>
    <s v="ST54-0303"/>
    <s v="Mineral Grey"/>
    <s v="Full"/>
    <x v="6"/>
    <n v="89"/>
    <n v="5075.67"/>
  </r>
  <r>
    <x v="7"/>
    <s v="Comfort Spaces"/>
    <s v="Microfiber Coolmax|Microfiber Coolmax|Microfiber Coolmax"/>
    <s v="SHEET/SHEET SET"/>
    <s v="CS20-1472"/>
    <s v="Light Grey"/>
    <s v="Twin"/>
    <x v="6"/>
    <n v="644"/>
    <n v="5074.72"/>
  </r>
  <r>
    <x v="7"/>
    <s v="Comfort Spaces"/>
    <s v="Cotton Flannel 135GSM|Cotton Flannel 135GSM|Cotton Flannel 135GSM"/>
    <s v="SHEET/SHEET SET"/>
    <s v="CS20-1705"/>
    <s v="Christmas Village"/>
    <s v="Full"/>
    <x v="6"/>
    <n v="235"/>
    <n v="5073.6499999999996"/>
  </r>
  <r>
    <x v="8"/>
    <s v="Comfort Spaces"/>
    <s v="Verone"/>
    <s v="COMFORTER (SET)"/>
    <s v="CS10-0189"/>
    <s v="Blue"/>
    <s v="Queen"/>
    <x v="6"/>
    <n v="166"/>
    <n v="5071.96"/>
  </r>
  <r>
    <x v="1"/>
    <s v="Madison Park"/>
    <s v="Emilia|Natalie|Lillian"/>
    <s v="VALANCE"/>
    <s v="MP41-6320"/>
    <s v="Navy"/>
    <s v="50x26&quot;"/>
    <x v="7"/>
    <n v="342"/>
    <n v="5068.96"/>
  </r>
  <r>
    <x v="7"/>
    <s v="Comfort Spaces"/>
    <s v="Cotton Flannel 135GSM|Cotton Flannel 135GSM|Cotton Flannel 135GSM"/>
    <s v="SHEET/SHEET SET"/>
    <s v="CS20-0384"/>
    <s v="Solid Grey"/>
    <s v="Twin"/>
    <x v="6"/>
    <n v="286"/>
    <n v="5065.0600000000004"/>
  </r>
  <r>
    <x v="8"/>
    <s v="Urban Habitat"/>
    <s v="Brooklyn|Maize|Kay"/>
    <s v="DUVET&amp;DUVET SET"/>
    <s v="UH12-2164"/>
    <s v="Grey"/>
    <s v="King/Cal K"/>
    <x v="7"/>
    <n v="65"/>
    <n v="5060.12"/>
  </r>
  <r>
    <x v="1"/>
    <s v="Madison Park"/>
    <s v="Saratoga|Westmont|Sereno"/>
    <s v="WINDOW PANEL"/>
    <s v="MP40-2403"/>
    <s v="Seafoam/White"/>
    <s v="50x95&quot;"/>
    <x v="7"/>
    <n v="227"/>
    <n v="5059.82"/>
  </r>
  <r>
    <x v="10"/>
    <s v="510 Design"/>
    <s v="Zirconia|Zirconia|Zirconia"/>
    <s v="LGT-TABLE LAMPS"/>
    <s v="FB153-1184"/>
    <s v="Brown"/>
    <s v="See below"/>
    <x v="7"/>
    <n v="89"/>
    <n v="5058.09"/>
  </r>
  <r>
    <x v="7"/>
    <s v="Madison Park Essentials"/>
    <s v="Printed Satin|Printed Satin|Printed Satin"/>
    <s v="SHEET/SHEET SET"/>
    <s v="MPE20-992"/>
    <s v="Taupe Leopard"/>
    <s v="Twin"/>
    <x v="7"/>
    <n v="295"/>
    <n v="5054.32"/>
  </r>
  <r>
    <x v="4"/>
    <s v="Sleep Philosophy"/>
    <s v="Warmer|Warmer|Warmer"/>
    <s v="COMFORTER (SET)"/>
    <s v="BASI10-0293"/>
    <s v="White"/>
    <s v="Twin"/>
    <x v="7"/>
    <n v="120"/>
    <n v="5053.37"/>
  </r>
  <r>
    <x v="8"/>
    <s v="Urban Habitat"/>
    <s v="Brooklyn|Maize|Kay"/>
    <s v="DUVET&amp;DUVET SET"/>
    <s v="UH12-2163"/>
    <s v="Grey"/>
    <s v="Full/Queen"/>
    <x v="7"/>
    <n v="76"/>
    <n v="5052.54"/>
  </r>
  <r>
    <x v="6"/>
    <s v="Madison Park"/>
    <s v="Tufted Pearl Channel|Tufted Pearl Channel|Tufted Pearl Channel"/>
    <s v="BATH RUG"/>
    <s v="MP72-5111"/>
    <s v="Blush"/>
    <s v="17x24&quot;"/>
    <x v="7"/>
    <n v="351"/>
    <n v="5048.91"/>
  </r>
  <r>
    <x v="7"/>
    <s v="Beautyrest"/>
    <s v="600 Thread Count|600 Thread Count|600 Thread Count"/>
    <s v="SHEET/SHEET SET"/>
    <s v="BR20-4700"/>
    <s v="Black"/>
    <s v="Full"/>
    <x v="7"/>
    <n v="168"/>
    <n v="5026.68"/>
  </r>
  <r>
    <x v="7"/>
    <s v="Madison Park Essentials"/>
    <s v="Satin|Satin|Satin"/>
    <s v="SHEET/SHEET SET"/>
    <s v="MPE20-1102"/>
    <s v="Ivory"/>
    <s v="Twin"/>
    <x v="7"/>
    <n v="333"/>
    <n v="5022.96"/>
  </r>
  <r>
    <x v="2"/>
    <s v="Comfort Spaces"/>
    <s v="Kienna|Kienna|Kienna"/>
    <s v="COVERLET&amp;BEDSPR"/>
    <s v="CS13-1613"/>
    <s v="Blue"/>
    <s v="King/Cal K"/>
    <x v="6"/>
    <n v="114"/>
    <n v="4997.76"/>
  </r>
  <r>
    <x v="2"/>
    <s v="Croscill Classics"/>
    <s v="Winchester|Winchester|Winchester"/>
    <s v="NORMAL PILLOW"/>
    <s v="CCL30-0035"/>
    <s v="Navy"/>
    <s v="20x20&quot;"/>
    <x v="7"/>
    <n v="109"/>
    <n v="4994.76"/>
  </r>
  <r>
    <x v="7"/>
    <s v="Super Listing"/>
    <s v="Cotton 144TC|Cotton 144TC|Cotton 144TC"/>
    <s v="SHEET/SHEET SET"/>
    <s v="AM20-0353"/>
    <s v="Light Blue"/>
    <s v="Full"/>
    <x v="7"/>
    <n v="238"/>
    <n v="4992.6899999999996"/>
  </r>
  <r>
    <x v="7"/>
    <s v="Intelligent Design"/>
    <s v="Microfiber|Microfiber|Microfiber"/>
    <s v="SHEET/SHEET SET"/>
    <s v="ID20-139"/>
    <s v="Pink"/>
    <s v="Full"/>
    <x v="7"/>
    <n v="381"/>
    <n v="4991.22"/>
  </r>
  <r>
    <x v="3"/>
    <s v="Serta"/>
    <s v="Freya AZ|Freya AZ|Freya AZ"/>
    <s v="ELECT BLANKET"/>
    <s v="ST54-0212"/>
    <s v="Stone Brown"/>
    <s v="Queen"/>
    <x v="12"/>
    <n v="69"/>
    <n v="4983.8900000000003"/>
  </r>
  <r>
    <x v="7"/>
    <s v="Comfort Spaces"/>
    <s v="Microfiber 75GSM|Microfiber 75GSM|Microfiber 75GSM"/>
    <s v="SHEET/SHEET SET"/>
    <s v="CS20-0116"/>
    <s v="Aqua"/>
    <s v="Twin"/>
    <x v="6"/>
    <n v="386"/>
    <n v="4983.26"/>
  </r>
  <r>
    <x v="7"/>
    <s v="Madison Park Essentials"/>
    <s v="Printed Satin|Printed Satin|Printed Satin"/>
    <s v="SHEET/SHEET SET"/>
    <s v="MPE20-1026"/>
    <s v="Blue Marble"/>
    <s v="Full"/>
    <x v="7"/>
    <n v="269"/>
    <n v="4979.84"/>
  </r>
  <r>
    <x v="7"/>
    <s v="Intelligent Design"/>
    <s v="Novelty|Novelty|Novelty"/>
    <s v="SHEET/SHEET SET"/>
    <s v="ID20-1432"/>
    <s v="Pink Cats"/>
    <s v="Full"/>
    <x v="7"/>
    <n v="311"/>
    <n v="4963.78"/>
  </r>
  <r>
    <x v="7"/>
    <s v="Comfort Spaces"/>
    <s v="Cotton Flannel 135GSM|Cotton Flannel 135GSM|Cotton Flannel 135GSM"/>
    <s v="SHEET/SHEET SET"/>
    <s v="CS20-0357"/>
    <s v="Plaid Grey"/>
    <s v="King"/>
    <x v="6"/>
    <n v="185"/>
    <n v="4963.55"/>
  </r>
  <r>
    <x v="1"/>
    <s v="Madison Park"/>
    <s v="Andora|Eliza|Aden"/>
    <s v="VALANCE"/>
    <s v="MP41-4571"/>
    <s v="Blue"/>
    <s v="50x18&quot;"/>
    <x v="7"/>
    <n v="399"/>
    <n v="4961.18"/>
  </r>
  <r>
    <x v="2"/>
    <s v="Madison Park"/>
    <s v="Carolina|Bianca|Beverley"/>
    <s v="COMFORTER (SET)"/>
    <s v="MP10-8488"/>
    <s v="Taupe"/>
    <s v="Full/Queen"/>
    <x v="10"/>
    <n v="99"/>
    <n v="4950.6499999999996"/>
  </r>
  <r>
    <x v="1"/>
    <s v="Madison Park"/>
    <s v="Emilia|Natalie|Lillian"/>
    <s v="WINDOW PANEL"/>
    <s v="MP40-8330"/>
    <s v="Black"/>
    <s v="50x95&quot;"/>
    <x v="7"/>
    <n v="258"/>
    <n v="4947.67"/>
  </r>
  <r>
    <x v="2"/>
    <s v="N Natori"/>
    <s v="Sakura Blossom|Sakura Blossom|Sakura Blossom"/>
    <s v="NORMAL PILLOW"/>
    <s v="NS30-3259"/>
    <s v="Lilac"/>
    <s v="12x20&quot;"/>
    <x v="4"/>
    <n v="243"/>
    <n v="4946.3500000000004"/>
  </r>
  <r>
    <x v="7"/>
    <s v="Intelligent Design"/>
    <s v="Printed Microfiber|Printed Microfiber|Printed Microfiber"/>
    <s v="SHEET/SHEET SET"/>
    <s v="ID20-2219"/>
    <s v="Black Floral"/>
    <s v="Full"/>
    <x v="7"/>
    <n v="331"/>
    <n v="4933.53"/>
  </r>
  <r>
    <x v="1"/>
    <s v="Madison Park"/>
    <s v="Eden|Laya|Zoe"/>
    <s v="WINDOW PANEL"/>
    <s v="MP40-3775"/>
    <s v="White"/>
    <s v="50x95&quot;"/>
    <x v="7"/>
    <n v="315"/>
    <n v="4928.55"/>
  </r>
  <r>
    <x v="11"/>
    <s v="Harbor House Blue"/>
    <s v="Hallie|Hallie|Hallie"/>
    <s v="COMFORTER (SET)"/>
    <s v="HH10-1683"/>
    <s v="Grey"/>
    <s v="Full"/>
    <x v="8"/>
    <n v="49"/>
    <n v="4925.22"/>
  </r>
  <r>
    <x v="2"/>
    <s v="Madison Park"/>
    <s v="Vienna|Marcella|Adela"/>
    <s v="DUVET&amp;DUVET SET"/>
    <s v="MP12-7956"/>
    <s v="Black"/>
    <s v="Full/Queen"/>
    <x v="7"/>
    <n v="85"/>
    <n v="4921.9399999999996"/>
  </r>
  <r>
    <x v="3"/>
    <s v="Serta"/>
    <s v="Dream Soft Heated|Dream Soft Heated|Dream Soft Heated"/>
    <s v="ELECT BLANKET"/>
    <s v="ST54-3574"/>
    <s v="Rust"/>
    <s v="King"/>
    <x v="10"/>
    <n v="58"/>
    <n v="4914.3999999999996"/>
  </r>
  <r>
    <x v="7"/>
    <s v="Comfort Spaces"/>
    <s v="Cotton Flannel 135GSM|Cotton Flannel 135GSM|Cotton Flannel 135GSM"/>
    <s v="SHEET/SHEET SET"/>
    <s v="CS20-0960"/>
    <s v="Solid Aqua"/>
    <s v="King"/>
    <x v="6"/>
    <n v="185"/>
    <n v="4909.95"/>
  </r>
  <r>
    <x v="1"/>
    <s v="SunSmart"/>
    <s v="Bentley|Abel|Byron"/>
    <s v="WINDOW PANEL"/>
    <s v="SS40-0064"/>
    <s v="Charcoal"/>
    <s v="50x108&quot;"/>
    <x v="7"/>
    <n v="230"/>
    <n v="4908.79"/>
  </r>
  <r>
    <x v="11"/>
    <s v="Harbor House Blue"/>
    <s v="Lorelai|Lorelai|Lorelai"/>
    <s v="COMFORTER (SET)"/>
    <s v="HH10-1618"/>
    <s v="Multi"/>
    <s v="Full"/>
    <x v="8"/>
    <n v="50"/>
    <n v="4908.37"/>
  </r>
  <r>
    <x v="2"/>
    <s v="Comfort Spaces"/>
    <s v="Kienna|Kienna|Kienna"/>
    <s v="COVERLET&amp;BEDSPR"/>
    <s v="CS14-1278"/>
    <s v="Blue"/>
    <s v="King/Cal K"/>
    <x v="6"/>
    <n v="154"/>
    <n v="4903.01"/>
  </r>
  <r>
    <x v="8"/>
    <s v="Comfort Spaces"/>
    <s v="Juliette|Juliette|Juliette"/>
    <s v="COMFORTER (SET)"/>
    <s v="CS10-1689"/>
    <s v="Champagne"/>
    <s v="Twin/Twin "/>
    <x v="6"/>
    <n v="234"/>
    <n v="4899.97"/>
  </r>
  <r>
    <x v="6"/>
    <s v="Madison Park Signature"/>
    <s v="Splendor|Splendor|Splendor"/>
    <s v="BATH RUG"/>
    <s v="MPS72-561"/>
    <s v="Natural"/>
    <s v="24x44&quot;"/>
    <x v="0"/>
    <n v="201"/>
    <n v="4886.05"/>
  </r>
  <r>
    <x v="7"/>
    <s v="Comfort Spaces"/>
    <s v="Cotton 144TC|Cotton 144TC|Cotton 144TC"/>
    <s v="SHEET/SHEET SET"/>
    <s v="CS20-1744"/>
    <s v="Blue"/>
    <s v="Queen Extr"/>
    <x v="15"/>
    <n v="189"/>
    <n v="4881.87"/>
  </r>
  <r>
    <x v="7"/>
    <s v="Comfort Spaces"/>
    <s v="Cotton 144TC|Cotton 144TC|Cotton 144TC"/>
    <s v="SHEET/SHEET SET"/>
    <s v="CS20-1728"/>
    <s v="Pink"/>
    <s v="King"/>
    <x v="6"/>
    <n v="192"/>
    <n v="4878.72"/>
  </r>
  <r>
    <x v="3"/>
    <s v="Serta"/>
    <s v="Dream Soft Heated|Dream Soft Heated|Dream Soft Heated"/>
    <s v="ELECT BLANKET"/>
    <s v="ST54-3580"/>
    <s v="Grey"/>
    <s v="Full"/>
    <x v="10"/>
    <n v="91"/>
    <n v="4878.09"/>
  </r>
  <r>
    <x v="13"/>
    <s v="Chapel Hill"/>
    <s v="Laguna|Laguna|Laguna"/>
    <s v="LOVESEAT &amp; SOFA"/>
    <s v="CH106-0059"/>
    <s v="Light Grey"/>
    <s v="See below"/>
    <x v="14"/>
    <n v="10"/>
    <n v="4875.6099999999997"/>
  </r>
  <r>
    <x v="7"/>
    <s v="Madison Park Essentials"/>
    <s v="Satin|Satin|Satin"/>
    <s v="PILLOWCASE"/>
    <s v="MPE21-1164"/>
    <s v="Champagne"/>
    <s v="King"/>
    <x v="7"/>
    <n v="857"/>
    <n v="4868.8100000000004"/>
  </r>
  <r>
    <x v="7"/>
    <s v="Comfort Spaces"/>
    <s v="Microfiber Coolmax|Microfiber Coolmax|Microfiber Coolmax"/>
    <s v="SHEET/SHEET SET"/>
    <s v="CS20-0458"/>
    <s v="White"/>
    <s v="Twin XL"/>
    <x v="6"/>
    <n v="300"/>
    <n v="4866"/>
  </r>
  <r>
    <x v="8"/>
    <s v="Intelligent Design"/>
    <s v="Felicia|Isabel|Alyssa"/>
    <s v="COMFORTER (SET)"/>
    <s v="ID10-2412"/>
    <s v="Green"/>
    <s v="Twin/Twin "/>
    <x v="7"/>
    <n v="149"/>
    <n v="4863.18"/>
  </r>
  <r>
    <x v="2"/>
    <s v="Comfort Spaces"/>
    <s v="Cascade|Cascade|Cascade"/>
    <s v="COMFORTER (SET)"/>
    <s v="CS10-1680"/>
    <s v="Blue"/>
    <s v="Queen"/>
    <x v="6"/>
    <n v="99"/>
    <n v="4851"/>
  </r>
  <r>
    <x v="7"/>
    <s v="Comfort Spaces"/>
    <s v="Cotton Flannel 135GSM|Cotton Flannel 135GSM|Cotton Flannel 135GSM"/>
    <s v="SHEET/SHEET SET"/>
    <s v="CS20-0397"/>
    <s v="Solid Blue"/>
    <s v="King"/>
    <x v="6"/>
    <n v="180"/>
    <n v="4829.3999999999996"/>
  </r>
  <r>
    <x v="7"/>
    <s v="Madison Park Essentials"/>
    <s v="200 Thread Count Printed Cotton|200 Thread Count Printed Cotton|200 Thread"/>
    <s v="SHEET/SHEET SET"/>
    <s v="MPE20-1012"/>
    <s v="Blue Stripe"/>
    <s v="Full"/>
    <x v="7"/>
    <n v="180"/>
    <n v="4823.32"/>
  </r>
  <r>
    <x v="2"/>
    <s v="Hampton Hill"/>
    <s v="Canovia Springs|Canovia Springs|Canovia Springs"/>
    <s v="WINDOW PANEL"/>
    <s v="FB40-1129"/>
    <s v="Brown"/>
    <s v="54x84&quot;"/>
    <x v="7"/>
    <n v="120"/>
    <n v="4818.3"/>
  </r>
  <r>
    <x v="2"/>
    <s v="Super Listing"/>
    <s v="Camden|Reese|Leighton"/>
    <s v="COMFORTER (SET)"/>
    <s v="AM10-0112"/>
    <s v="Navy"/>
    <s v="King"/>
    <x v="4"/>
    <n v="108"/>
    <n v="4816.99"/>
  </r>
  <r>
    <x v="3"/>
    <s v="Serta"/>
    <s v="Plush Top Heated AZ|Plush Top Heated AZ|Plush Top Heated AZ"/>
    <s v="ELEC MATT PAD"/>
    <s v="ST55-0254"/>
    <s v="White"/>
    <s v="Twin"/>
    <x v="12"/>
    <n v="92"/>
    <n v="4813.07"/>
  </r>
  <r>
    <x v="2"/>
    <s v="Super Listing"/>
    <s v="Boulder Stripe|Cascade Stripe|Highland Stripe"/>
    <s v="COMFORTER (SET)"/>
    <s v="AM10-0293"/>
    <s v="Purple"/>
    <s v="Twin/Twin "/>
    <x v="7"/>
    <n v="191"/>
    <n v="4813.03"/>
  </r>
  <r>
    <x v="3"/>
    <s v="Madison Park"/>
    <s v="Zuri|Zuri|Zuri"/>
    <s v="THROW"/>
    <s v="MP50-8525"/>
    <s v="Grey"/>
    <s v="50x60&quot;"/>
    <x v="10"/>
    <n v="401"/>
    <n v="4807.99"/>
  </r>
  <r>
    <x v="1"/>
    <s v="Madison Park"/>
    <s v="Averil|Vina|Layla"/>
    <s v="WINDOW PANEL"/>
    <s v="MP40-3596"/>
    <s v="Grey"/>
    <s v="50x95&quot;"/>
    <x v="7"/>
    <n v="175"/>
    <n v="4805.84"/>
  </r>
  <r>
    <x v="6"/>
    <s v="Martha Stewart"/>
    <s v="Jenine Woven|Jenine Woven|Jenine Woven"/>
    <s v="SHOWER CURTAIN"/>
    <s v="MT70-0327"/>
    <s v="Sage"/>
    <s v="72x72&quot;"/>
    <x v="11"/>
    <n v="219"/>
    <n v="4801.3900000000003"/>
  </r>
  <r>
    <x v="7"/>
    <s v="True North by Sleep Philosophy"/>
    <s v="Micro Fleece|Micro Fleece|Micro Fleece"/>
    <s v="SHEET/SHEET SET"/>
    <s v="TN20-0465"/>
    <s v="Black"/>
    <s v="Cal King"/>
    <x v="7"/>
    <n v="136"/>
    <n v="4790.76"/>
  </r>
  <r>
    <x v="1"/>
    <s v="Croscill Classics"/>
    <s v="Avignon|Avignon|Avignon"/>
    <s v="WINDOW PANEL"/>
    <s v="CCL40-0046"/>
    <s v="Champagne"/>
    <s v="38x46&quot;"/>
    <x v="11"/>
    <n v="226"/>
    <n v="4788.08"/>
  </r>
  <r>
    <x v="11"/>
    <s v="Harbor House Blue"/>
    <s v="Morgan|Morgan|Morgan"/>
    <s v="COMFORTER (SET)"/>
    <s v="HH10-1867"/>
    <s v="White/Blue"/>
    <s v="Cal King"/>
    <x v="10"/>
    <n v="39"/>
    <n v="4779.5"/>
  </r>
  <r>
    <x v="7"/>
    <s v="True North by Sleep Philosophy"/>
    <s v="Cozy Cotton Flannel|Cozy Cotton Flannel|Cozy Cotton Flannel"/>
    <s v="SHEET/SHEET SET"/>
    <s v="TN20-0515"/>
    <s v="Gray Skiers"/>
    <s v="Cal King"/>
    <x v="7"/>
    <n v="150"/>
    <n v="4777.16"/>
  </r>
  <r>
    <x v="2"/>
    <s v="Super Listing"/>
    <s v="Porter|Evans|Walker"/>
    <s v="DUVET&amp;DUVET SET"/>
    <s v="AM12-0444"/>
    <s v="Blue/Grey"/>
    <s v="Full"/>
    <x v="1"/>
    <n v="238"/>
    <n v="4769.09"/>
  </r>
  <r>
    <x v="2"/>
    <s v="Super Listing"/>
    <s v="Camden|Reese|Leighton"/>
    <s v="COMFORTER (SET)"/>
    <s v="AM10-0105"/>
    <s v="Neutral"/>
    <s v="Twin/Twin "/>
    <x v="4"/>
    <n v="155"/>
    <n v="4767.62"/>
  </r>
  <r>
    <x v="7"/>
    <s v="Madison Park"/>
    <s v="3M Microcell|3M Microcell|3M Microcell"/>
    <s v="SHEET/SHEET SET"/>
    <s v="MP20-2446"/>
    <s v="Ivory"/>
    <s v="Twin XL"/>
    <x v="7"/>
    <n v="298"/>
    <n v="4760.67"/>
  </r>
  <r>
    <x v="2"/>
    <s v="N Natori"/>
    <s v="Hanae|Hanae|Hanae"/>
    <s v="BED SKIRT&amp;SHAM"/>
    <s v="NS11-3253"/>
    <s v="Grey"/>
    <s v="26x26&quot;"/>
    <x v="4"/>
    <n v="254"/>
    <n v="4759.2299999999996"/>
  </r>
  <r>
    <x v="2"/>
    <s v="Super Listing"/>
    <s v="Camden|Reese|Leighton"/>
    <s v="COMFORTER (SET)"/>
    <s v="AM10-0109"/>
    <s v="Navy"/>
    <s v="Twin/Twin "/>
    <x v="4"/>
    <n v="179"/>
    <n v="4752.47"/>
  </r>
  <r>
    <x v="8"/>
    <s v="Intelligent Design"/>
    <s v="Lucy|Vera|Elise"/>
    <s v="DUVET&amp;DUVET SET"/>
    <s v="ID12-2276"/>
    <s v="Rust"/>
    <s v="Full/Queen"/>
    <x v="7"/>
    <n v="137"/>
    <n v="4750.88"/>
  </r>
  <r>
    <x v="7"/>
    <s v="True North by Sleep Philosophy"/>
    <s v="Cozy Cotton Flannel|Cozy Cotton Flannel|Cozy Cotton Flannel"/>
    <s v="SHEET/SHEET SET"/>
    <s v="TN20-0117"/>
    <s v="Tan Solid"/>
    <s v="Full"/>
    <x v="7"/>
    <n v="216"/>
    <n v="4740.33"/>
  </r>
  <r>
    <x v="2"/>
    <s v="Madison Park"/>
    <s v="Fraser|Joshua|Levi"/>
    <s v="COVERLET&amp;BEDSPR"/>
    <s v="MP13-8468"/>
    <s v="Ivory/Black"/>
    <s v="Full/Queen"/>
    <x v="10"/>
    <n v="111"/>
    <n v="4734.43"/>
  </r>
  <r>
    <x v="7"/>
    <s v="Intelligent Design"/>
    <s v="Printed Microfiber|Printed Microfiber|Printed Microfiber"/>
    <s v="SHEET/SHEET SET"/>
    <s v="ID20-2363"/>
    <s v="Blush Waves"/>
    <s v="Queen"/>
    <x v="7"/>
    <n v="290"/>
    <n v="4733.1099999999997"/>
  </r>
  <r>
    <x v="3"/>
    <s v="Serta"/>
    <s v="Ribbed Plush|Ribbed Plush|Ribbed Plush"/>
    <s v="ELECT BLANKET"/>
    <s v="ST54-0298"/>
    <s v="Marshmallow"/>
    <s v="Twin"/>
    <x v="6"/>
    <n v="94"/>
    <n v="4730.08"/>
  </r>
  <r>
    <x v="8"/>
    <s v="Intelligent Design"/>
    <s v="Cassie|Bridget|Rachel"/>
    <s v="DUVET&amp;DUVET SET"/>
    <s v="ID12-2358"/>
    <s v="Blush Multi"/>
    <s v="Twin/Twin "/>
    <x v="7"/>
    <n v="176"/>
    <n v="4726.96"/>
  </r>
  <r>
    <x v="2"/>
    <s v="Super Listing"/>
    <s v="Porter|Evans|Walker"/>
    <s v="DUVET&amp;DUVET SET"/>
    <s v="AM12-0422"/>
    <s v="Grey"/>
    <s v="Full"/>
    <x v="1"/>
    <n v="224"/>
    <n v="4724.87"/>
  </r>
  <r>
    <x v="7"/>
    <s v="Madison Park"/>
    <s v="3M Microcell|3M Microcell|3M Microcell"/>
    <s v="SHEET/SHEET SET"/>
    <s v="MP20-2389"/>
    <s v="Seafoam"/>
    <s v="Full"/>
    <x v="7"/>
    <n v="268"/>
    <n v="4722.0600000000004"/>
  </r>
  <r>
    <x v="11"/>
    <s v="Harbor House Blue"/>
    <s v="Suzanna"/>
    <s v="DUVET&amp;DUVET SET"/>
    <s v="HH12-1347"/>
    <s v="Ivory"/>
    <s v="Full/Queen"/>
    <x v="7"/>
    <n v="47"/>
    <n v="4721.18"/>
  </r>
  <r>
    <x v="8"/>
    <s v="Intelligent Design"/>
    <s v="Mira|Gemma|Arabella"/>
    <s v="COMFORTER (SET)"/>
    <s v="ID10-2266"/>
    <s v="Blush"/>
    <s v="Twin/Twin "/>
    <x v="7"/>
    <n v="125"/>
    <n v="4714.09"/>
  </r>
  <r>
    <x v="1"/>
    <s v="Madison Park"/>
    <s v="Irina|Iris|Clarissa"/>
    <s v="VALANCE"/>
    <s v="MP41-4933"/>
    <s v="White"/>
    <s v="38x46&quot;"/>
    <x v="7"/>
    <n v="357"/>
    <n v="4710.55"/>
  </r>
  <r>
    <x v="8"/>
    <s v="Urban Habitat"/>
    <s v="Brooklyn|Maize|Kay"/>
    <s v="DUVET&amp;DUVET SET"/>
    <s v="UH12-2266"/>
    <s v="Navy"/>
    <s v="King/Cal K"/>
    <x v="7"/>
    <n v="60"/>
    <n v="4709.0600000000004"/>
  </r>
  <r>
    <x v="3"/>
    <s v="Serta"/>
    <s v="Freya AZ|Freya AZ|Freya AZ"/>
    <s v="ELECT BLANKET"/>
    <s v="ST54-0063"/>
    <s v="Creme White"/>
    <s v="King"/>
    <x v="6"/>
    <n v="57"/>
    <n v="4696.16"/>
  </r>
  <r>
    <x v="6"/>
    <s v="Madison Park Signature"/>
    <s v="Splendor|Splendor|Splendor"/>
    <s v="BATH RUG"/>
    <s v="MPS72-567"/>
    <s v="Grey"/>
    <s v="24x60&quot;"/>
    <x v="4"/>
    <n v="153"/>
    <n v="4694.33"/>
  </r>
  <r>
    <x v="8"/>
    <s v="Intelligent Design"/>
    <s v="Oliver|Milo|Hayes"/>
    <s v="COMFORTER (SET)"/>
    <s v="ID10-2301"/>
    <s v="Gray"/>
    <s v="Full/Queen"/>
    <x v="10"/>
    <n v="148"/>
    <n v="4693.08"/>
  </r>
  <r>
    <x v="3"/>
    <s v="Serta"/>
    <s v="Dream Soft Heated|Dream Soft Heated|Dream Soft Heated"/>
    <s v="ELECT BLANKET"/>
    <s v="ST54-3579"/>
    <s v="Grey"/>
    <s v="Twin"/>
    <x v="10"/>
    <n v="98"/>
    <n v="4691.17"/>
  </r>
  <r>
    <x v="7"/>
    <s v="Madison Park Essentials"/>
    <s v="Satin|Satin|Satin"/>
    <s v="SHEET/SHEET SET"/>
    <s v="MPE20-1101"/>
    <s v="White"/>
    <s v="Twin"/>
    <x v="7"/>
    <n v="336"/>
    <n v="4688.8599999999997"/>
  </r>
  <r>
    <x v="7"/>
    <s v="Intelligent Design"/>
    <s v="Novelty|Novelty|Novelty"/>
    <s v="SHEET/SHEET SET"/>
    <s v="ID20-1430"/>
    <s v="Pink Cats"/>
    <s v="Twin"/>
    <x v="7"/>
    <n v="333"/>
    <n v="4684.7"/>
  </r>
  <r>
    <x v="1"/>
    <s v="Madison Park"/>
    <s v="Harper|Kaylee|Avery"/>
    <s v="WINDOW PANEL"/>
    <s v="MP40-4485"/>
    <s v="Grey"/>
    <s v="42x84&quot;"/>
    <x v="7"/>
    <n v="214"/>
    <n v="4678.66"/>
  </r>
  <r>
    <x v="3"/>
    <s v="Serta"/>
    <s v="Heated Faux Feathersoft|Heated Faux Feathersoft|Heated Faux Feathersoft"/>
    <s v="ELECT BLANKET"/>
    <s v="ST54-3607"/>
    <s v="Sage"/>
    <s v="Twin"/>
    <x v="12"/>
    <n v="80"/>
    <n v="4668.8"/>
  </r>
  <r>
    <x v="3"/>
    <s v="Serta"/>
    <s v="Heated Faux Feathersoft|Heated Faux Feathersoft|Heated Faux Feathersoft"/>
    <s v="ELECT BLANKET"/>
    <s v="ST54-3591"/>
    <s v="Rust"/>
    <s v="Twin"/>
    <x v="12"/>
    <n v="80"/>
    <n v="4668.8"/>
  </r>
  <r>
    <x v="1"/>
    <s v="Madison Park"/>
    <s v="Lexus|Lexus|Lexus"/>
    <s v="WINDOW PANEL"/>
    <s v="MP40-8634"/>
    <s v="White"/>
    <s v="52x84&quot;"/>
    <x v="10"/>
    <n v="318"/>
    <n v="4662.8500000000004"/>
  </r>
  <r>
    <x v="1"/>
    <s v="Madison Park"/>
    <s v="Emilia|Natalie|Lillian"/>
    <s v="WINDOW PANEL"/>
    <s v="MP40-2685"/>
    <s v="Dusty Aqua"/>
    <s v="50x108&quot;"/>
    <x v="7"/>
    <n v="239"/>
    <n v="4661.3999999999996"/>
  </r>
  <r>
    <x v="7"/>
    <s v="Madison Park"/>
    <s v="Peached Percale|Peached Percale|Peached Percale"/>
    <s v="SHEET/SHEET SET"/>
    <s v="MP20-5386"/>
    <s v="Teal"/>
    <s v="Cal King"/>
    <x v="7"/>
    <n v="131"/>
    <n v="4659.6499999999996"/>
  </r>
  <r>
    <x v="3"/>
    <s v="Madison Park"/>
    <s v="Zuri|Zuri|Zuri"/>
    <s v="BLANKET"/>
    <s v="MP51-8532"/>
    <s v="Grey"/>
    <s v="66x90&quot;"/>
    <x v="10"/>
    <n v="259"/>
    <n v="4659.41"/>
  </r>
  <r>
    <x v="2"/>
    <s v="Croscill Classics"/>
    <s v="Clermont|Clermont|Clermont"/>
    <s v="BED SKIRT&amp;SHAM"/>
    <s v="CCL11-0023"/>
    <s v="Gold"/>
    <s v="26x26&quot;"/>
    <x v="11"/>
    <n v="142"/>
    <n v="4654.3"/>
  </r>
  <r>
    <x v="2"/>
    <s v="Comfort Spaces"/>
    <s v="Kienna|Kienna|Kienna"/>
    <s v="COVERLET&amp;BEDSPR"/>
    <s v="CS14-0750"/>
    <s v="Blush"/>
    <s v="Full/Queen"/>
    <x v="6"/>
    <n v="187"/>
    <n v="4651.71"/>
  </r>
  <r>
    <x v="8"/>
    <s v="Urban Habitat"/>
    <s v="Adrian|Blaire|Maren"/>
    <s v="DUVET&amp;DUVET SET"/>
    <s v="UH12-2530"/>
    <s v="Gray"/>
    <s v="King/Cal K"/>
    <x v="10"/>
    <n v="116"/>
    <n v="4642.67"/>
  </r>
  <r>
    <x v="7"/>
    <s v="Intelligent Design"/>
    <s v="Cotton Blend Jersey Knit|Cotton Blend Jersey Knit|Cotton Blend Jersey Knit"/>
    <s v="SHEET/SHEET SET"/>
    <s v="ID20-2460"/>
    <s v="Cream"/>
    <s v="King"/>
    <x v="7"/>
    <n v="155"/>
    <n v="4627.91"/>
  </r>
  <r>
    <x v="7"/>
    <s v="Madison Park Essentials"/>
    <s v="200 Thread Count Printed Cotton|200 Thread Count Printed Cotton|200 Thread"/>
    <s v="SHEET/SHEET SET"/>
    <s v="MPE20-1006"/>
    <s v="Green Leaves"/>
    <s v="Full"/>
    <x v="7"/>
    <n v="175"/>
    <n v="4622.66"/>
  </r>
  <r>
    <x v="9"/>
    <s v="Super Listing"/>
    <s v="Premium Turkish Cotton|Premium Turkish Cotton|Premium Turkish Cotton"/>
    <s v="BATH TOWEL"/>
    <s v="AM73-0224"/>
    <s v="White"/>
    <s v="6-Piece"/>
    <x v="9"/>
    <n v="225"/>
    <n v="4622.26"/>
  </r>
  <r>
    <x v="3"/>
    <s v="Madison Park"/>
    <s v="Carved Plush|Carved Plush|Carved Plush"/>
    <s v="BLANKET"/>
    <s v="MP51-8424"/>
    <s v="Brown"/>
    <s v="Full/Queen"/>
    <x v="7"/>
    <n v="256"/>
    <n v="4620.8599999999997"/>
  </r>
  <r>
    <x v="3"/>
    <s v="Serta"/>
    <s v="Ribbed Plush|Ribbed Plush|Ribbed Plush"/>
    <s v="ELECT BLANKET"/>
    <s v="ST54-0311"/>
    <s v="Chestnut Brown"/>
    <s v="Full"/>
    <x v="6"/>
    <n v="81"/>
    <n v="4619.43"/>
  </r>
  <r>
    <x v="7"/>
    <s v="Madison Park Essentials"/>
    <s v="Satin|Satin|Satin"/>
    <s v="SHEET/SHEET SET"/>
    <s v="MPE20-1112"/>
    <s v="Ivory"/>
    <s v="Split King"/>
    <x v="7"/>
    <n v="156"/>
    <n v="4613.78"/>
  </r>
  <r>
    <x v="2"/>
    <s v="Madison Park"/>
    <s v="Vienna|Marcella|Adela"/>
    <s v="DUVET&amp;DUVET SET"/>
    <s v="MP12-476"/>
    <s v="Grey"/>
    <s v="Full/Queen"/>
    <x v="7"/>
    <n v="84"/>
    <n v="4609.6400000000003"/>
  </r>
  <r>
    <x v="7"/>
    <s v="Intelligent Design"/>
    <s v="Microfiber|Microfiber|Microfiber"/>
    <s v="SHEET/SHEET SET"/>
    <s v="ID20-1074"/>
    <s v="Charcoal"/>
    <s v="Twin"/>
    <x v="7"/>
    <n v="398"/>
    <n v="4605.03"/>
  </r>
  <r>
    <x v="7"/>
    <s v="Comfort Spaces"/>
    <s v="Microfiber Coolmax|Microfiber Coolmax|Microfiber Coolmax"/>
    <s v="SHEET/SHEET SET"/>
    <s v="CS20-1353"/>
    <s v="Blue"/>
    <s v="Cal King"/>
    <x v="6"/>
    <n v="221"/>
    <n v="4602.16"/>
  </r>
  <r>
    <x v="8"/>
    <s v="Mi Zone"/>
    <s v="Ashton|Garrett|Cody"/>
    <s v="DUVET&amp;DUVET SET"/>
    <s v="MZ12-509"/>
    <s v="Khaki/Navy"/>
    <s v="King/Cal K"/>
    <x v="4"/>
    <n v="136"/>
    <n v="4600.1400000000003"/>
  </r>
  <r>
    <x v="1"/>
    <s v="Madison Park"/>
    <s v="Saratoga|Westmont|Sereno"/>
    <s v="WINDOW PANEL"/>
    <s v="MP40-3597"/>
    <s v="Beige/Gold"/>
    <s v="50x63&quot;"/>
    <x v="7"/>
    <n v="330"/>
    <n v="4578.78"/>
  </r>
  <r>
    <x v="2"/>
    <s v="Madison Park"/>
    <s v="Laurel|Cynthia|Piedmont"/>
    <s v="COMFORTER (SET)"/>
    <s v="TT10-0032"/>
    <s v="Black"/>
    <s v="Queen"/>
    <x v="10"/>
    <n v="70"/>
    <n v="4554.8599999999997"/>
  </r>
  <r>
    <x v="3"/>
    <s v="Madison Park"/>
    <s v="Carved Plush|Carved Plush|Carved Plush"/>
    <s v="BLANKET"/>
    <s v="MP51-8420"/>
    <s v="Grey"/>
    <s v="Twin"/>
    <x v="7"/>
    <n v="315"/>
    <n v="4554.5"/>
  </r>
  <r>
    <x v="8"/>
    <s v="Mi Zone Kids"/>
    <s v="Celia|Ariella|Isabel"/>
    <s v="COMFORTER (SET)"/>
    <s v="MZK10-272"/>
    <s v="Charcoal/Gold"/>
    <s v="Full/Queen"/>
    <x v="10"/>
    <n v="106"/>
    <n v="4550.72"/>
  </r>
  <r>
    <x v="10"/>
    <s v="INK+IVY"/>
    <s v="Laguna|Laguna|Laguna"/>
    <s v="LGT-FLOOR LAMPS"/>
    <s v="II154-0158"/>
    <s v="Gold/Natural"/>
    <s v="See below"/>
    <x v="7"/>
    <n v="54"/>
    <n v="4541.79"/>
  </r>
  <r>
    <x v="7"/>
    <s v="Madison Park"/>
    <s v="3M Microcell|3M Microcell|3M Microcell"/>
    <s v="SHEET/SHEET SET"/>
    <s v="MP20-2384"/>
    <s v="Grey"/>
    <s v="Full"/>
    <x v="7"/>
    <n v="265"/>
    <n v="4534.17"/>
  </r>
  <r>
    <x v="8"/>
    <s v="Urban Habitat"/>
    <s v="Brooklyn|Maize|Kay"/>
    <s v="DUVET&amp;DUVET SET"/>
    <s v="UH12-2499"/>
    <s v="Rust"/>
    <s v="King/Cal K"/>
    <x v="7"/>
    <n v="60"/>
    <n v="4530.1499999999996"/>
  </r>
  <r>
    <x v="8"/>
    <s v="Intelligent Design"/>
    <s v="Cassiopeia|Karissa|Lisa"/>
    <s v="COMFORTER (SET)"/>
    <s v="ID10-2385"/>
    <s v="Charcoal"/>
    <s v="Twin/Twin "/>
    <x v="7"/>
    <n v="138"/>
    <n v="4526.3100000000004"/>
  </r>
  <r>
    <x v="15"/>
    <s v="INK+IVY"/>
    <s v="II000133"/>
    <s v="ROBE"/>
    <s v="LAF04-0020"/>
    <s v="White"/>
    <s v="L/XL"/>
    <x v="4"/>
    <n v="229"/>
    <n v="4521.04"/>
  </r>
  <r>
    <x v="2"/>
    <s v="Super Listing"/>
    <s v="Porter|Evans|Walker"/>
    <s v="DUVET&amp;DUVET SET"/>
    <s v="AM12-0155"/>
    <s v="Black"/>
    <s v="Twin/Twin "/>
    <x v="1"/>
    <n v="273"/>
    <n v="4517.49"/>
  </r>
  <r>
    <x v="1"/>
    <s v="Madison Park"/>
    <s v="Emilia|Natalie|Lillian"/>
    <s v="WINDOW PANEL"/>
    <s v="MP40-6558"/>
    <s v="Charcoal"/>
    <s v="50x108&quot;"/>
    <x v="7"/>
    <n v="216"/>
    <n v="4517.28"/>
  </r>
  <r>
    <x v="7"/>
    <s v="Madison Park Essentials"/>
    <s v="Satin|Satin|Satin"/>
    <s v="SHEET/SHEET SET"/>
    <s v="MPE20-1103"/>
    <s v="Light Grey"/>
    <s v="Twin"/>
    <x v="7"/>
    <n v="305"/>
    <n v="4513.5200000000004"/>
  </r>
  <r>
    <x v="7"/>
    <s v="Beautyrest"/>
    <s v="1500TC Solid Cooling Sheet Set"/>
    <s v="SHEET/SHEET SET"/>
    <s v="BR20-4652"/>
    <s v="Charcoal"/>
    <s v="Full"/>
    <x v="13"/>
    <n v="172"/>
    <n v="4511.5600000000004"/>
  </r>
  <r>
    <x v="7"/>
    <s v="Intelligent Design"/>
    <s v="Microfiber|Microfiber|Microfiber"/>
    <s v="SHEET/SHEET SET"/>
    <s v="ID20-1075"/>
    <s v="Charcoal"/>
    <s v="Twin XL"/>
    <x v="7"/>
    <n v="385"/>
    <n v="4494.43"/>
  </r>
  <r>
    <x v="7"/>
    <s v="Intelligent Design"/>
    <s v="Microfiber|Microfiber|Microfiber"/>
    <s v="SHEET/SHEET SET"/>
    <s v="ID20-143"/>
    <s v="White"/>
    <s v="Twin XL"/>
    <x v="7"/>
    <n v="386"/>
    <n v="4489.08"/>
  </r>
  <r>
    <x v="7"/>
    <s v="Comfort Spaces"/>
    <s v="Microfiber Coolmax|Microfiber Coolmax|Microfiber Coolmax"/>
    <s v="SHEET/SHEET SET"/>
    <s v="CS20-0509"/>
    <s v="Charcoal"/>
    <s v="Full"/>
    <x v="6"/>
    <n v="209"/>
    <n v="4478.87"/>
  </r>
  <r>
    <x v="1"/>
    <s v="Madison Park"/>
    <s v="Irina|Iris|Clarissa"/>
    <s v="WINDOW PANEL"/>
    <s v="MP40-4942"/>
    <s v="Grey"/>
    <s v="50x144&quot;"/>
    <x v="7"/>
    <n v="265"/>
    <n v="4477.5"/>
  </r>
  <r>
    <x v="3"/>
    <s v="Serta"/>
    <s v="Dream Soft Heated|Dream Soft Heated|Dream Soft Heated"/>
    <s v="ELECT BLANKET"/>
    <s v="ST54-3573"/>
    <s v="Rust"/>
    <s v="Queen"/>
    <x v="10"/>
    <n v="60"/>
    <n v="4477.3"/>
  </r>
  <r>
    <x v="7"/>
    <s v="Comfort Spaces"/>
    <s v="Microfiber Coolmax|Microfiber Coolmax|Microfiber Coolmax"/>
    <s v="SHEET/SHEET SET"/>
    <s v="CS20-1739"/>
    <s v="Grey"/>
    <s v="King Extra"/>
    <x v="15"/>
    <n v="195"/>
    <n v="4475.25"/>
  </r>
  <r>
    <x v="7"/>
    <s v="Madison Park"/>
    <s v="3M Microcell|3M Microcell|3M Microcell"/>
    <s v="SHEET/SHEET SET"/>
    <s v="MP20-2444"/>
    <s v="Seafoam"/>
    <s v="Twin XL"/>
    <x v="7"/>
    <n v="277"/>
    <n v="4473.71"/>
  </r>
  <r>
    <x v="7"/>
    <s v="Comfort Spaces"/>
    <s v="Cotton Flannel 135GSM|Cotton Flannel 135GSM|Cotton Flannel 135GSM"/>
    <s v="SHEET/SHEET SET"/>
    <s v="CS20-1709"/>
    <s v="Reindeer"/>
    <s v="Twin XL"/>
    <x v="6"/>
    <n v="254"/>
    <n v="4467.8599999999997"/>
  </r>
  <r>
    <x v="1"/>
    <s v="Madison Park"/>
    <s v="Rosette|Florah|Bloom"/>
    <s v="WINDOW PANEL"/>
    <s v="MP40-6831"/>
    <s v="Linen"/>
    <s v="50x95&quot;"/>
    <x v="7"/>
    <n v="241"/>
    <n v="4457.96"/>
  </r>
  <r>
    <x v="7"/>
    <s v="Madison Park"/>
    <s v="Peached Percale|Peached Percale|Peached Percale"/>
    <s v="SHEET/SHEET SET"/>
    <s v="MP20-5392"/>
    <s v="Grey"/>
    <s v="Cal King"/>
    <x v="7"/>
    <n v="125"/>
    <n v="4455.7"/>
  </r>
  <r>
    <x v="10"/>
    <s v="INK+IVY"/>
    <s v="Trilluxe|Trilluxe|Trilluxe"/>
    <s v="LGT-TABLE LAMPS"/>
    <s v="II153-0160"/>
    <s v="White"/>
    <s v="See below"/>
    <x v="7"/>
    <n v="102"/>
    <n v="4453.68"/>
  </r>
  <r>
    <x v="2"/>
    <s v="Woolrich"/>
    <s v="Breckenridge|Breckenridge|Breckenridge"/>
    <s v="COMFORTER (SET)"/>
    <s v="WR10-3974"/>
    <s v="Tan"/>
    <s v="Twin/Twin "/>
    <x v="7"/>
    <n v="87"/>
    <n v="4448.8500000000004"/>
  </r>
  <r>
    <x v="8"/>
    <s v="Mi Zone"/>
    <s v="Rosalie|Jenna|Audrey"/>
    <s v="COMFORTER (SET)"/>
    <s v="MZ10-0650"/>
    <s v="White/Gold"/>
    <s v="Twin/Twin "/>
    <x v="7"/>
    <n v="117"/>
    <n v="4443.93"/>
  </r>
  <r>
    <x v="8"/>
    <s v="Intelligent Design"/>
    <s v="Cassiopeia|Karissa|Lisa"/>
    <s v="COMFORTER (SET)"/>
    <s v="ID10-2387"/>
    <s v="Charcoal"/>
    <s v="King/Cal K"/>
    <x v="7"/>
    <n v="102"/>
    <n v="4439.53"/>
  </r>
  <r>
    <x v="8"/>
    <s v="Urban Habitat"/>
    <s v="Brooklyn|Maize|Kay"/>
    <s v="DUVET&amp;DUVET SET"/>
    <s v="UH12-2260"/>
    <s v="Charcoal"/>
    <s v="King/Cal K"/>
    <x v="7"/>
    <n v="57"/>
    <n v="4437.21"/>
  </r>
  <r>
    <x v="7"/>
    <s v="Comfort Spaces"/>
    <s v="Cotton Flannel 135GSM|Cotton Flannel 135GSM|Cotton Flannel 135GSM"/>
    <s v="SHEET/SHEET SET"/>
    <s v="CS20-0395"/>
    <s v="Solid Blue"/>
    <s v="Full"/>
    <x v="6"/>
    <n v="209"/>
    <n v="4422.4399999999996"/>
  </r>
  <r>
    <x v="7"/>
    <s v="Intelligent Design"/>
    <s v="Cotton Blend Jersey Knit|Cotton Blend Jersey Knit|Cotton Blend Jersey Knit"/>
    <s v="SHEET/SHEET SET"/>
    <s v="ID20-2452"/>
    <s v="Grey"/>
    <s v="Twin XL"/>
    <x v="7"/>
    <n v="193"/>
    <n v="4415.71"/>
  </r>
  <r>
    <x v="6"/>
    <s v="Madison Park"/>
    <s v="Spa Waffle|Spa Waffle|Spa Waffle"/>
    <s v="SHOWER CURTAIN"/>
    <s v="MP70-8551"/>
    <s v="Blue"/>
    <s v="36x72''"/>
    <x v="0"/>
    <n v="420"/>
    <n v="4413.99"/>
  </r>
  <r>
    <x v="1"/>
    <s v="Madison Park"/>
    <s v="Ceres|Elowen|Persis"/>
    <s v="WINDOW PANEL"/>
    <s v="MP40-7371"/>
    <s v="Ivory"/>
    <s v="2-PK 50x63"/>
    <x v="7"/>
    <n v="311"/>
    <n v="4409.83"/>
  </r>
  <r>
    <x v="2"/>
    <s v="Super Listing"/>
    <s v="Porter|Evans|Walker"/>
    <s v="DUVET&amp;DUVET SET"/>
    <s v="AM12-0438"/>
    <s v="Olive Green"/>
    <s v="Full"/>
    <x v="1"/>
    <n v="207"/>
    <n v="4403.6000000000004"/>
  </r>
  <r>
    <x v="7"/>
    <s v="Intelligent Design"/>
    <s v="Metallic Dot|Metallic Dot|Metallic Dot"/>
    <s v="SHEET/SHEET SET"/>
    <s v="ID20-1473"/>
    <s v="Blush/Gold"/>
    <s v="Twin"/>
    <x v="7"/>
    <n v="254"/>
    <n v="4400.59"/>
  </r>
  <r>
    <x v="1"/>
    <s v="Madison Park"/>
    <s v="Lexus|Lexus|Lexus"/>
    <s v="WINDOW PANEL"/>
    <s v="MP40-8635"/>
    <s v="White"/>
    <s v="52x95&quot;"/>
    <x v="10"/>
    <n v="263"/>
    <n v="4400.24"/>
  </r>
  <r>
    <x v="6"/>
    <s v="Madison Park Signature"/>
    <s v="Splendor|Splendor|Splendor"/>
    <s v="BATH RUG"/>
    <s v="MPS72-565"/>
    <s v="Grey"/>
    <s v="24x36&quot;"/>
    <x v="4"/>
    <n v="209"/>
    <n v="4399.9799999999996"/>
  </r>
  <r>
    <x v="2"/>
    <s v="Madison Park"/>
    <s v="Evelyn|Liliana|Josie"/>
    <s v="COMFORTER (SET)"/>
    <s v="MP10-8398"/>
    <s v="Grey"/>
    <s v="King/Cal K"/>
    <x v="10"/>
    <n v="77"/>
    <n v="4396.08"/>
  </r>
  <r>
    <x v="11"/>
    <s v="Harbor House Blue"/>
    <s v="Kiawah Island|Kiawah Island|Kiawah Island"/>
    <s v="COMFORTER (SET)"/>
    <s v="HH10-1850"/>
    <s v="Blue"/>
    <s v="Full"/>
    <x v="7"/>
    <n v="47"/>
    <n v="4393.38"/>
  </r>
  <r>
    <x v="2"/>
    <s v="Super Listing"/>
    <s v="Camden|Reese|Leighton"/>
    <s v="COMFORTER (SET)"/>
    <s v="AM10-0101"/>
    <s v="Sage Green"/>
    <s v="Twin/Twin "/>
    <x v="0"/>
    <n v="163"/>
    <n v="4379.79"/>
  </r>
  <r>
    <x v="8"/>
    <s v="Mi Zone"/>
    <s v="Glimmer|Sparkle|Dazzle"/>
    <s v="DUVET&amp;DUVET SET"/>
    <s v="MZ12-0597"/>
    <s v="Aqua"/>
    <s v="Twin/Twin "/>
    <x v="4"/>
    <n v="159"/>
    <n v="4379.63"/>
  </r>
  <r>
    <x v="7"/>
    <s v="Madison Park Essentials"/>
    <s v="Printed Satin|Printed Satin|Printed Satin"/>
    <s v="PILLOWCASE"/>
    <s v="MPE21-1005"/>
    <s v="Gray Leopard"/>
    <s v="King"/>
    <x v="7"/>
    <n v="616"/>
    <n v="4374.28"/>
  </r>
  <r>
    <x v="3"/>
    <s v="Serta"/>
    <s v="Heated Faux Feathersoft|Heated Faux Feathersoft|Heated Faux Feathersoft"/>
    <s v="ELECT BLANKET"/>
    <s v="ST54-3608"/>
    <s v="Sage"/>
    <s v="Full"/>
    <x v="12"/>
    <n v="67"/>
    <n v="4372.42"/>
  </r>
  <r>
    <x v="8"/>
    <s v="Urban Habitat"/>
    <s v="Brooklyn|Maize|Kay"/>
    <s v="COMFORTER (SET)"/>
    <s v="UH10-2255"/>
    <s v="Charcoal"/>
    <s v="Twin/Twin "/>
    <x v="7"/>
    <n v="72"/>
    <n v="4367.09"/>
  </r>
  <r>
    <x v="7"/>
    <s v="Madison Park Essentials"/>
    <s v="Satin|Satin|Satin"/>
    <s v="SHEET/SHEET SET"/>
    <s v="MPE20-1144"/>
    <s v="Emerald"/>
    <s v="Twin"/>
    <x v="7"/>
    <n v="291"/>
    <n v="4347.38"/>
  </r>
  <r>
    <x v="7"/>
    <s v="Intelligent Design"/>
    <s v="Microfiber|Microfiber|Microfiber"/>
    <s v="SHEET/SHEET SET"/>
    <s v="ID20-2215"/>
    <s v="Lavender"/>
    <s v="Full"/>
    <x v="7"/>
    <n v="323"/>
    <n v="4342.88"/>
  </r>
  <r>
    <x v="2"/>
    <s v="Madison Park Essentials"/>
    <s v="Saben|Barret|Seth"/>
    <s v="COVERLET&amp;BEDSPR"/>
    <s v="MPE13-168"/>
    <s v="Taupe"/>
    <s v="Twin"/>
    <x v="7"/>
    <n v="89"/>
    <n v="4334.97"/>
  </r>
  <r>
    <x v="2"/>
    <s v="Super Listing"/>
    <s v="Mina|Hanna|Aera"/>
    <s v="QUILT"/>
    <s v="AM14-0376"/>
    <s v="White"/>
    <s v="King/Cal K"/>
    <x v="10"/>
    <n v="135"/>
    <n v="4333.66"/>
  </r>
  <r>
    <x v="7"/>
    <s v="Intelligent Design"/>
    <s v="Cotton Blend Jersey Knit|Cotton Blend Jersey Knit|Cotton Blend Jersey Knit"/>
    <s v="SHEET/SHEET SET"/>
    <s v="ID20-2458"/>
    <s v="Cream"/>
    <s v="Full"/>
    <x v="7"/>
    <n v="176"/>
    <n v="4322.71"/>
  </r>
  <r>
    <x v="3"/>
    <s v="Madison Park"/>
    <s v="Carved Plush|Carved Plush|Carved Plush"/>
    <s v="BLANKET"/>
    <s v="MP51-8426"/>
    <s v="Blue"/>
    <s v="Twin"/>
    <x v="7"/>
    <n v="299"/>
    <n v="4318.72"/>
  </r>
  <r>
    <x v="11"/>
    <s v="Harbor House Blue"/>
    <s v="Suzanna"/>
    <s v="NORMAL PILLOW"/>
    <s v="HH30-1650"/>
    <s v="Taupe"/>
    <s v="18x18&quot;"/>
    <x v="7"/>
    <n v="185"/>
    <n v="4316.8100000000004"/>
  </r>
  <r>
    <x v="7"/>
    <s v="Madison Park Essentials"/>
    <s v="Satin|Satin|Satin"/>
    <s v="PILLOWCASE"/>
    <s v="MPE21-1150"/>
    <s v="Emerald"/>
    <s v="King"/>
    <x v="7"/>
    <n v="744"/>
    <n v="4311.7700000000004"/>
  </r>
  <r>
    <x v="7"/>
    <s v="True North by Sleep Philosophy"/>
    <s v="Cozy Cotton Flannel|Cozy Cotton Flannel|Cozy Cotton Flannel"/>
    <s v="SHEET/SHEET SET"/>
    <s v="TN20-0120"/>
    <s v="Tan Solid"/>
    <s v="Cal King"/>
    <x v="7"/>
    <n v="146"/>
    <n v="4309.1499999999996"/>
  </r>
  <r>
    <x v="2"/>
    <s v="Super Listing"/>
    <s v="Phoebe|Phoebe|Phoebe"/>
    <s v="DUVET&amp;DUVET SET"/>
    <s v="AM12-0216"/>
    <s v="Blush"/>
    <s v="Full/Queen"/>
    <x v="6"/>
    <n v="139"/>
    <n v="4305.59"/>
  </r>
  <r>
    <x v="1"/>
    <s v="Madison Park"/>
    <s v="Irina|Iris|Clarissa"/>
    <s v="VALANCE"/>
    <s v="MP41-4945"/>
    <s v="White/Grey"/>
    <s v="38x46&quot;"/>
    <x v="7"/>
    <n v="326"/>
    <n v="4295.1499999999996"/>
  </r>
  <r>
    <x v="2"/>
    <s v="Hampton Hill"/>
    <s v="Canovia Springs|Canovia Springs|Canovia Springs"/>
    <s v="VALANCE"/>
    <s v="FB41-1131"/>
    <s v="Brown"/>
    <s v="54x18&quot;"/>
    <x v="7"/>
    <n v="245"/>
    <n v="4291.5600000000004"/>
  </r>
  <r>
    <x v="7"/>
    <s v="Comfort Spaces"/>
    <s v="Microfiber Coolmax|Microfiber Coolmax|Microfiber Coolmax"/>
    <s v="SHEET/SHEET SET"/>
    <s v="CS20-0457"/>
    <s v="White"/>
    <s v="Twin"/>
    <x v="6"/>
    <n v="274"/>
    <n v="4285.3599999999997"/>
  </r>
  <r>
    <x v="1"/>
    <s v="Madison Park"/>
    <s v="Como|Leighton|Aberdeen"/>
    <s v="WINDOW PANEL"/>
    <s v="MP40-7446"/>
    <s v="Taupe"/>
    <s v="31x64&quot;"/>
    <x v="7"/>
    <n v="121"/>
    <n v="4281.3900000000003"/>
  </r>
  <r>
    <x v="10"/>
    <s v="INK+IVY"/>
    <s v="Auburn|Auburn|Auburn"/>
    <s v="LGT-PENDANTS"/>
    <s v="FB151-1188"/>
    <s v="Gold/Amber"/>
    <s v="Dia.9&quot;"/>
    <x v="7"/>
    <n v="81"/>
    <n v="4277.32"/>
  </r>
  <r>
    <x v="2"/>
    <s v="Comfort Spaces"/>
    <s v="Kienna|Kienna|Kienna"/>
    <s v="COVERLET&amp;BEDSPR"/>
    <s v="CS13-1497"/>
    <s v="Ivory"/>
    <s v="Full/Queen"/>
    <x v="6"/>
    <n v="114"/>
    <n v="4276.1400000000003"/>
  </r>
  <r>
    <x v="3"/>
    <s v="Serta"/>
    <s v="Freya AZ|Freya AZ|Freya AZ"/>
    <s v="ELECT BLANKET"/>
    <s v="ST54-0053"/>
    <s v="Indigo"/>
    <s v="Full"/>
    <x v="6"/>
    <n v="82"/>
    <n v="4268.92"/>
  </r>
  <r>
    <x v="3"/>
    <s v="Madison Park"/>
    <s v="Dream Soft|Dream Soft|Dream Soft"/>
    <s v="BLANKET"/>
    <s v="BR51-4437"/>
    <s v="White"/>
    <s v="Twin"/>
    <x v="7"/>
    <n v="230"/>
    <n v="4266.46"/>
  </r>
  <r>
    <x v="8"/>
    <s v="Urban Habitat"/>
    <s v="Brooklyn|Maize|Kay"/>
    <s v="DUVET&amp;DUVET SET"/>
    <s v="UH12-2259"/>
    <s v="Charcoal"/>
    <s v="Full/Queen"/>
    <x v="7"/>
    <n v="65"/>
    <n v="4260.0600000000004"/>
  </r>
  <r>
    <x v="10"/>
    <s v="510 Design"/>
    <s v="Nicolo|Nicolo|Nicolo"/>
    <s v="LGT-TABLE LAMPS"/>
    <s v="5DS153-0036"/>
    <s v="White"/>
    <s v="See below"/>
    <x v="7"/>
    <n v="144"/>
    <n v="4257.17"/>
  </r>
  <r>
    <x v="8"/>
    <s v="Urban Habitat"/>
    <s v="Juniper|Juniper|Hudson"/>
    <s v="COMFORTER (SET)"/>
    <s v="UH10-2517"/>
    <s v="White"/>
    <s v="King/Cal K"/>
    <x v="10"/>
    <n v="87"/>
    <n v="4254.43"/>
  </r>
  <r>
    <x v="7"/>
    <s v="Intelligent Design"/>
    <s v="Novelty|Novelty|Novelty"/>
    <s v="SHEET/SHEET SET"/>
    <s v="ID20-1426"/>
    <s v="Grey/Blue Road Trip"/>
    <s v="Twin"/>
    <x v="7"/>
    <n v="295"/>
    <n v="4250.59"/>
  </r>
  <r>
    <x v="11"/>
    <s v="Harbor House Blue"/>
    <s v="Morgan|Morgan|Morgan"/>
    <s v="DUVET&amp;DUVET SET"/>
    <s v="HH12-1828"/>
    <s v="White/Grey"/>
    <s v="Full/Queen"/>
    <x v="0"/>
    <n v="48"/>
    <n v="4249.05"/>
  </r>
  <r>
    <x v="1"/>
    <s v="Madison Park"/>
    <s v="Emilia|Natalie|Lillian"/>
    <s v="WINDOW PANEL"/>
    <s v="MP40-6318"/>
    <s v="Navy"/>
    <s v="50x108&quot;"/>
    <x v="7"/>
    <n v="188"/>
    <n v="4246.8500000000004"/>
  </r>
  <r>
    <x v="6"/>
    <s v="Croscill"/>
    <s v="Seville|Seville|Seville"/>
    <s v="BATH ACCESSORIES"/>
    <s v="CC71-0034"/>
    <s v="Silver"/>
    <s v="One Size"/>
    <x v="7"/>
    <n v="404"/>
    <n v="4244.82"/>
  </r>
  <r>
    <x v="9"/>
    <s v="Super Listing"/>
    <s v="Premium Turkish Cotton|Premium Turkish Cotton|Premium Turkish Cotton"/>
    <s v="BATH TOWEL"/>
    <s v="AM73-0227"/>
    <s v="Charcoal"/>
    <s v="6-Piece"/>
    <x v="9"/>
    <n v="204"/>
    <n v="4228.68"/>
  </r>
  <r>
    <x v="2"/>
    <s v="Madison Park"/>
    <s v="Marfa|Peony|Cassia"/>
    <s v="COMFORTER (SET)"/>
    <s v="MP10-8411"/>
    <s v="Navy"/>
    <s v="King/Cal K"/>
    <x v="10"/>
    <n v="91"/>
    <n v="4223.71"/>
  </r>
  <r>
    <x v="7"/>
    <s v="Comfort Spaces"/>
    <s v="Cotton Flannel 135GSM|Cotton Flannel 135GSM|Cotton Flannel 135GSM"/>
    <s v="SHEET/SHEET SET"/>
    <s v="CS20-1405"/>
    <s v="Novalty Blue Polar Bears"/>
    <s v="Full"/>
    <x v="12"/>
    <n v="178"/>
    <n v="4217.57"/>
  </r>
  <r>
    <x v="2"/>
    <s v="Super Listing"/>
    <s v="Camden|Reese|Leighton"/>
    <s v="COMFORTER (SET)"/>
    <s v="AM10-0097"/>
    <s v="Gray"/>
    <s v="Twin/Twin "/>
    <x v="4"/>
    <n v="133"/>
    <n v="4216.66"/>
  </r>
  <r>
    <x v="3"/>
    <s v="Serta"/>
    <s v="Dream Soft Heated|Dream Soft Heated|Dream Soft Heated"/>
    <s v="ELECT BLANKET"/>
    <s v="ST54-3575"/>
    <s v="Navy"/>
    <s v="Twin"/>
    <x v="10"/>
    <n v="87"/>
    <n v="4208.88"/>
  </r>
  <r>
    <x v="7"/>
    <s v="Comfort Spaces"/>
    <s v="Microfiber Coolmax|Microfiber Coolmax|Microfiber Coolmax"/>
    <s v="SHEET/SHEET SET"/>
    <s v="CS20-1355"/>
    <s v="Teal"/>
    <s v="Twin XL"/>
    <x v="6"/>
    <n v="266"/>
    <n v="4205.46"/>
  </r>
  <r>
    <x v="2"/>
    <s v="Super Listing"/>
    <s v="Porter|Evans|Walker"/>
    <s v="DUVET&amp;DUVET SET"/>
    <s v="AM12-0435"/>
    <s v="Purple"/>
    <s v="Cal King"/>
    <x v="4"/>
    <n v="162"/>
    <n v="4197.93"/>
  </r>
  <r>
    <x v="2"/>
    <s v="Super Listing"/>
    <s v="Boulder Stripe|Cascade Stripe|Highland Stripe"/>
    <s v="COMFORTER (SET)"/>
    <s v="AM10-0290"/>
    <s v="Brick"/>
    <s v="Twin/Twin "/>
    <x v="7"/>
    <n v="173"/>
    <n v="4197.42"/>
  </r>
  <r>
    <x v="7"/>
    <s v="Comfort Spaces"/>
    <s v="Cotton Flannel 135GSM|Cotton Flannel 135GSM|Cotton Flannel 135GSM"/>
    <s v="SHEET/SHEET SET"/>
    <s v="CS20-0330"/>
    <s v="Geo Grey"/>
    <s v="Full"/>
    <x v="6"/>
    <n v="170"/>
    <n v="4195.6000000000004"/>
  </r>
  <r>
    <x v="2"/>
    <s v="Madison Park Essentials"/>
    <s v="Luna|Piper|Willow"/>
    <s v="COMFORTER (SET)"/>
    <s v="MPE10-1063"/>
    <s v="Taupe"/>
    <s v="Twin"/>
    <x v="7"/>
    <n v="139"/>
    <n v="4195.13"/>
  </r>
  <r>
    <x v="2"/>
    <s v="Croscill Classics"/>
    <s v="Aumont|Aumont|Aumont"/>
    <s v="NORMAL PILLOW"/>
    <s v="CCL30-0027"/>
    <s v="Gold"/>
    <s v="22x15&quot;"/>
    <x v="11"/>
    <n v="94"/>
    <n v="4185.33"/>
  </r>
  <r>
    <x v="7"/>
    <s v="Comfort Spaces"/>
    <s v="Microfiber Coolmax|Microfiber Coolmax|Microfiber Coolmax"/>
    <s v="SHEET/SHEET SET"/>
    <s v="CS20-0450"/>
    <s v="Aqua"/>
    <s v="Twin XL"/>
    <x v="6"/>
    <n v="258"/>
    <n v="4184.76"/>
  </r>
  <r>
    <x v="1"/>
    <s v="Madison Park"/>
    <s v="Emilia|Natalie|Lillian"/>
    <s v="WINDOW PANEL"/>
    <s v="MP40-3561"/>
    <s v="Bronze"/>
    <s v="50x120&quot;"/>
    <x v="7"/>
    <n v="160"/>
    <n v="4184.45"/>
  </r>
  <r>
    <x v="2"/>
    <s v="Madison Park"/>
    <s v="Neko|Penelope|Astrid"/>
    <s v="SHOWER CURTAIN"/>
    <s v="MP70-8327"/>
    <s v="Lilac"/>
    <s v="72x72&quot;"/>
    <x v="10"/>
    <n v="250"/>
    <n v="4180.24"/>
  </r>
  <r>
    <x v="7"/>
    <s v="Madison Park"/>
    <s v="Peached Percale|Peached Percale|Peached Percale"/>
    <s v="SHEET/SHEET SET"/>
    <s v="MP20-5378"/>
    <s v="Ivory"/>
    <s v="Full"/>
    <x v="7"/>
    <n v="140"/>
    <n v="4176.83"/>
  </r>
  <r>
    <x v="2"/>
    <s v="Madison Park"/>
    <s v="Laurel|Cynthia|Piedmont"/>
    <s v="COMFORTER (SET)"/>
    <s v="TT10-0020"/>
    <s v="Grey"/>
    <s v="Queen"/>
    <x v="10"/>
    <n v="72"/>
    <n v="4174.67"/>
  </r>
  <r>
    <x v="1"/>
    <s v="Madison Park"/>
    <s v="Harper|Kaylee|Avery"/>
    <s v="WINDOW PANEL"/>
    <s v="MP40-4498"/>
    <s v="White"/>
    <s v="42x95&quot;"/>
    <x v="7"/>
    <n v="184"/>
    <n v="4173.34"/>
  </r>
  <r>
    <x v="9"/>
    <s v="Super Listing"/>
    <s v="400GSM Essential Bundle|400GSM Essential Bundle|400GSM Essential Bundle"/>
    <s v="BATH TOWEL"/>
    <s v="AM73-0257"/>
    <s v="Grey"/>
    <s v="4-Piece"/>
    <x v="9"/>
    <n v="170"/>
    <n v="4163.45"/>
  </r>
  <r>
    <x v="3"/>
    <s v="Madison Park"/>
    <s v="Zuri|Zuri|Zuri"/>
    <s v="BLANKET"/>
    <s v="MP51-8533"/>
    <s v="Grey"/>
    <s v="90x90&quot;"/>
    <x v="10"/>
    <n v="198"/>
    <n v="4156.0200000000004"/>
  </r>
  <r>
    <x v="8"/>
    <s v="Intelligent Design"/>
    <s v="Felicia|Isabel|Alyssa"/>
    <s v="DUVET&amp;DUVET SET"/>
    <s v="ID12-2404"/>
    <s v="Champagne"/>
    <s v="Full/Queen"/>
    <x v="7"/>
    <n v="112"/>
    <n v="4152.07"/>
  </r>
  <r>
    <x v="3"/>
    <s v="Madison Park"/>
    <s v="Zuri|Zuri|Zuri"/>
    <s v="BLANKET"/>
    <s v="MP51-8540"/>
    <s v="Brown"/>
    <s v="108x90&quot;"/>
    <x v="10"/>
    <n v="173"/>
    <n v="4150.2700000000004"/>
  </r>
  <r>
    <x v="3"/>
    <s v="Serta"/>
    <s v="Dream Soft Heated|Dream Soft Heated|Dream Soft Heated"/>
    <s v="ELECT BLANKET"/>
    <s v="ST54-3587"/>
    <s v="Sage"/>
    <s v="Twin"/>
    <x v="10"/>
    <n v="87"/>
    <n v="4148.13"/>
  </r>
  <r>
    <x v="7"/>
    <s v="Intelligent Design"/>
    <s v="Cotton Blend Jersey Knit|Cotton Blend Jersey Knit|Cotton Blend Jersey Knit"/>
    <s v="SHEET/SHEET SET"/>
    <s v="ID20-2455"/>
    <s v="Grey"/>
    <s v="King"/>
    <x v="7"/>
    <n v="135"/>
    <n v="4144.97"/>
  </r>
  <r>
    <x v="7"/>
    <s v="Comfort Spaces"/>
    <s v="Cotton 144TC|Cotton 144TC|Cotton 144TC"/>
    <s v="SHEET/SHEET SET"/>
    <s v="CS20-1731"/>
    <s v="Sage Green"/>
    <s v="Twin XL"/>
    <x v="6"/>
    <n v="248"/>
    <n v="4141.6000000000004"/>
  </r>
  <r>
    <x v="1"/>
    <s v="Madison Park"/>
    <s v="Rosette|Florah|Bloom"/>
    <s v="WINDOW PANEL"/>
    <s v="MP40-5644"/>
    <s v="White"/>
    <s v="50x63&quot;"/>
    <x v="8"/>
    <n v="284"/>
    <n v="4138.57"/>
  </r>
  <r>
    <x v="3"/>
    <s v="Serta"/>
    <s v="Freya AZ|Freya AZ|Freya AZ"/>
    <s v="ELECT BLANKET"/>
    <s v="ST54-0219"/>
    <s v="Berry Red"/>
    <s v="Full"/>
    <x v="5"/>
    <n v="77"/>
    <n v="4132.59"/>
  </r>
  <r>
    <x v="3"/>
    <s v="Serta"/>
    <s v="Freya AZ|Freya AZ|Freya AZ"/>
    <s v="ELECT BLANKET"/>
    <s v="ST54-0052"/>
    <s v="Indigo"/>
    <s v="Twin"/>
    <x v="6"/>
    <n v="88"/>
    <n v="4132.4799999999996"/>
  </r>
  <r>
    <x v="8"/>
    <s v="Urban Habitat"/>
    <s v="Juniper|Juniper|Hudson"/>
    <s v="COMFORTER (SET)"/>
    <s v="UH10-2516"/>
    <s v="White"/>
    <s v="Full/Queen"/>
    <x v="10"/>
    <n v="95"/>
    <n v="4128.76"/>
  </r>
  <r>
    <x v="1"/>
    <s v="Madison Park"/>
    <s v="Saratoga|Westmont|Sereno"/>
    <s v="WINDOW PANEL"/>
    <s v="MP40-2019"/>
    <s v="Beige/Grey"/>
    <s v="50x108&quot;"/>
    <x v="7"/>
    <n v="182"/>
    <n v="4117.58"/>
  </r>
  <r>
    <x v="2"/>
    <s v="INK+IVY"/>
    <s v="Imani|Imani|Imani"/>
    <s v="DUVET&amp;DUVET SET"/>
    <s v="II12-1349"/>
    <s v="Sage/Ivory"/>
    <s v="King/Cal K"/>
    <x v="10"/>
    <n v="55"/>
    <n v="4115.3"/>
  </r>
  <r>
    <x v="3"/>
    <s v="Madison Park"/>
    <s v="Carved Plush|Carved Plush|Carved Plush"/>
    <s v="BLANKET"/>
    <s v="MP51-8416"/>
    <s v="Red"/>
    <s v="King"/>
    <x v="7"/>
    <n v="199"/>
    <n v="4110.74"/>
  </r>
  <r>
    <x v="3"/>
    <s v="Serta"/>
    <s v="Freya AZ|Freya AZ|Freya AZ"/>
    <s v="ELECT BLANKET"/>
    <s v="ST54-0032"/>
    <s v="Indigo"/>
    <s v="50x60&quot;"/>
    <x v="6"/>
    <n v="126"/>
    <n v="4106.67"/>
  </r>
  <r>
    <x v="1"/>
    <s v="Madison Park"/>
    <s v="Emilia|Natalie|Lillian"/>
    <s v="WINDOW PANEL"/>
    <s v="MP40-7408"/>
    <s v="Pewter"/>
    <s v="50x95&quot; Bla"/>
    <x v="7"/>
    <n v="190"/>
    <n v="4098.87"/>
  </r>
  <r>
    <x v="1"/>
    <s v="Madison Park"/>
    <s v="Amherst|Eastridge|Salem"/>
    <s v="VALANCE"/>
    <s v="MP41-2229"/>
    <s v="Blue"/>
    <s v="50x18&quot;"/>
    <x v="7"/>
    <n v="402"/>
    <n v="4086.79"/>
  </r>
  <r>
    <x v="2"/>
    <s v="Croscill Classics"/>
    <s v="Winchester|Winchester|Winchester"/>
    <s v="NORMAL PILLOW"/>
    <s v="CCL30-0034"/>
    <s v="Silver"/>
    <s v="20x20&quot;"/>
    <x v="11"/>
    <n v="91"/>
    <n v="4075.12"/>
  </r>
  <r>
    <x v="0"/>
    <s v="Martha Stewart"/>
    <s v="Sadie|Sadie|Sadie"/>
    <s v="OCCASIONL TABLE"/>
    <s v="MT120-0150U1"/>
    <s v="Brown"/>
    <s v="See below"/>
    <x v="0"/>
    <n v="25"/>
    <n v="4072.21"/>
  </r>
  <r>
    <x v="1"/>
    <s v="Madison Park"/>
    <s v="Rosette|Florah|Bloom"/>
    <s v="WINDOW PANEL"/>
    <s v="MP40-5652"/>
    <s v="Grey"/>
    <s v="50x95&quot;"/>
    <x v="7"/>
    <n v="221"/>
    <n v="4067.56"/>
  </r>
  <r>
    <x v="8"/>
    <s v="Urban Habitat"/>
    <s v="Dune|Toren|Ryland"/>
    <s v="COVERLET&amp;BEDSPR"/>
    <s v="UH13-2522"/>
    <s v="Gray"/>
    <s v="Full/Queen"/>
    <x v="10"/>
    <n v="109"/>
    <n v="4061.85"/>
  </r>
  <r>
    <x v="7"/>
    <s v="Comfort Spaces"/>
    <s v="Cotton 144TC|Cotton 144TC|Cotton 144TC"/>
    <s v="SHEET/SHEET SET"/>
    <s v="CS20-1566"/>
    <s v="Adelia Gray"/>
    <s v="Cal King"/>
    <x v="6"/>
    <n v="171"/>
    <n v="4061.25"/>
  </r>
  <r>
    <x v="1"/>
    <s v="Madison Park"/>
    <s v="Emilia|Natalie|Lillian"/>
    <s v="WINDOW PANEL"/>
    <s v="MP40-7406"/>
    <s v="Bronze"/>
    <s v="50x95&quot; Bla"/>
    <x v="7"/>
    <n v="186"/>
    <n v="4047.13"/>
  </r>
  <r>
    <x v="3"/>
    <s v="Serta"/>
    <s v="Freya AZ|Freya AZ|Freya AZ"/>
    <s v="ELECT BLANKET"/>
    <s v="ST54-0214"/>
    <s v="Smoke Grey"/>
    <s v="Twin"/>
    <x v="6"/>
    <n v="86"/>
    <n v="4038.56"/>
  </r>
  <r>
    <x v="6"/>
    <s v="Madison Park"/>
    <s v="Arbor Waffle|Arbor Waffle|Arbor Waffle"/>
    <s v="SHOWER CURTAIN"/>
    <s v="MP70-8628"/>
    <s v="Beige"/>
    <s v="72x72&quot;"/>
    <x v="10"/>
    <n v="335"/>
    <n v="4038.27"/>
  </r>
  <r>
    <x v="7"/>
    <s v="Beautyrest"/>
    <s v="Oversized Cotton Flannel|Oversized Cotton Flannel|Oversized Cotton Flannel"/>
    <s v="SHEET/SHEET SET"/>
    <s v="BR20-4668"/>
    <s v="Black Snowflakes"/>
    <s v="Full"/>
    <x v="7"/>
    <n v="153"/>
    <n v="4036.66"/>
  </r>
  <r>
    <x v="2"/>
    <s v="Super Listing"/>
    <s v="Porter|Evans|Walker"/>
    <s v="DUVET&amp;DUVET SET"/>
    <s v="AM12-0447"/>
    <s v="Black"/>
    <s v="Cal King"/>
    <x v="1"/>
    <n v="156"/>
    <n v="4035.85"/>
  </r>
  <r>
    <x v="1"/>
    <s v="Madison Park"/>
    <s v="Anaheim|Salford|Preston"/>
    <s v="WINDOW PANEL"/>
    <s v="MP40-8678"/>
    <s v="Natural"/>
    <s v="50x63&quot;"/>
    <x v="10"/>
    <n v="235"/>
    <n v="4035.81"/>
  </r>
  <r>
    <x v="7"/>
    <s v="Comfort Spaces"/>
    <s v="Cotton Flannel 135GSM|Cotton Flannel 135GSM|Cotton Flannel 135GSM"/>
    <s v="SHEET/SHEET SET"/>
    <s v="CS20-0390"/>
    <s v="Solid Tan"/>
    <s v="Full"/>
    <x v="6"/>
    <n v="188"/>
    <n v="4034.48"/>
  </r>
  <r>
    <x v="8"/>
    <s v="Intelligent Design"/>
    <s v="Felicia|Isabel|Alyssa"/>
    <s v="DUVET&amp;DUVET SET"/>
    <s v="ID12-2161"/>
    <s v="Blue"/>
    <s v="King/Cal K"/>
    <x v="7"/>
    <n v="99"/>
    <n v="4028.21"/>
  </r>
  <r>
    <x v="7"/>
    <s v="Madison Park"/>
    <s v="3M Microcell|3M Microcell|3M Microcell"/>
    <s v="SHEET/SHEET SET"/>
    <s v="MP20-1186"/>
    <s v="Blue"/>
    <s v="Full"/>
    <x v="7"/>
    <n v="243"/>
    <n v="4026.86"/>
  </r>
  <r>
    <x v="7"/>
    <s v="Madison Park"/>
    <s v="Peached Percale|Peached Percale|Peached Percale"/>
    <s v="SHEET/SHEET SET"/>
    <s v="MP20-5383"/>
    <s v="Teal"/>
    <s v="Full"/>
    <x v="7"/>
    <n v="135"/>
    <n v="4023.36"/>
  </r>
  <r>
    <x v="10"/>
    <s v="INK+IVY"/>
    <s v="Dove|Dove|Dove"/>
    <s v="LGT-SCONCES"/>
    <s v="FB155-1176"/>
    <s v="Frosted glass/gold"/>
    <s v="See below"/>
    <x v="11"/>
    <n v="78"/>
    <n v="4016.56"/>
  </r>
  <r>
    <x v="7"/>
    <s v="Beautyrest"/>
    <s v="1500TC Solid Cooling Sheet Set"/>
    <s v="SHEET/SHEET SET"/>
    <s v="BR20-4664"/>
    <s v="White"/>
    <s v="Full"/>
    <x v="13"/>
    <n v="153"/>
    <n v="4013.19"/>
  </r>
  <r>
    <x v="8"/>
    <s v="Comfort Spaces"/>
    <s v="Colin|Colin|Colin"/>
    <s v="COMFORTER (SET)"/>
    <s v="CS10-1624"/>
    <s v="Navy"/>
    <s v="Queen"/>
    <x v="12"/>
    <n v="92"/>
    <n v="4008.44"/>
  </r>
  <r>
    <x v="7"/>
    <s v="Comfort Spaces"/>
    <s v="Cotton 144TC|Cotton 144TC|Cotton 144TC"/>
    <s v="SHEET/SHEET SET"/>
    <s v="CS20-1585"/>
    <s v="Diamond Tan"/>
    <s v="Twin"/>
    <x v="12"/>
    <n v="257"/>
    <n v="4007.35"/>
  </r>
  <r>
    <x v="11"/>
    <s v="Harbor House Blue"/>
    <s v="Morgan|Morgan|Morgan"/>
    <s v="DUVET&amp;DUVET SET"/>
    <s v="HH12-1868"/>
    <s v="White/Blue"/>
    <s v="Full/Queen"/>
    <x v="10"/>
    <n v="45"/>
    <n v="4006.67"/>
  </r>
  <r>
    <x v="8"/>
    <s v="Intelligent Design"/>
    <s v="Christa|Kaia|Lena"/>
    <s v="DUVET&amp;DUVET SET"/>
    <s v="ID12-2329"/>
    <s v="Blue"/>
    <s v="Full/Queen"/>
    <x v="7"/>
    <n v="180"/>
    <n v="4000.12"/>
  </r>
  <r>
    <x v="7"/>
    <s v="Madison Park Essentials"/>
    <s v="Satin|Satin|Satin"/>
    <s v="PILLOWCASE"/>
    <s v="MPE21-1129"/>
    <s v="Sage"/>
    <s v="King"/>
    <x v="7"/>
    <n v="695"/>
    <n v="3984.34"/>
  </r>
  <r>
    <x v="1"/>
    <s v="Madison Park"/>
    <s v="Anaheim|Salford|Preston"/>
    <s v="WINDOW PANEL"/>
    <s v="MP40-8681"/>
    <s v="Green"/>
    <s v="50x108&quot;"/>
    <x v="10"/>
    <n v="163"/>
    <n v="3982.26"/>
  </r>
  <r>
    <x v="2"/>
    <s v="Super Listing"/>
    <s v="Phoebe|Phoebe|Phoebe"/>
    <s v="DUVET&amp;DUVET SET"/>
    <s v="AM12-0221"/>
    <s v="Ivory"/>
    <s v="Twin/Twin "/>
    <x v="6"/>
    <n v="173"/>
    <n v="3979"/>
  </r>
  <r>
    <x v="8"/>
    <s v="Intelligent Design"/>
    <s v="Remy|Alden|Sutton"/>
    <s v="COMFORTER (SET)"/>
    <s v="ID10-2294"/>
    <s v="Black"/>
    <s v="Twin/Twin "/>
    <x v="10"/>
    <n v="151"/>
    <n v="3976.53"/>
  </r>
  <r>
    <x v="0"/>
    <s v="INK+IVY"/>
    <s v="Teagan|Teagan|Teagan"/>
    <s v="OCCASIONL TABLE"/>
    <s v="FUR120-0055"/>
    <s v="Natural"/>
    <s v="42&quot;W x 21."/>
    <x v="7"/>
    <n v="38"/>
    <n v="3967.97"/>
  </r>
  <r>
    <x v="10"/>
    <s v="INK+IVY"/>
    <s v="Veluna|Veluna|Veluna"/>
    <s v="LGT-TABLE LAMPS"/>
    <s v="II153-0162"/>
    <s v="White"/>
    <s v="See below"/>
    <x v="4"/>
    <n v="96"/>
    <n v="3963.01"/>
  </r>
  <r>
    <x v="7"/>
    <s v="Comfort Spaces"/>
    <s v="Cotton Flannel 135GSM|Cotton Flannel 135GSM|Cotton Flannel 135GSM"/>
    <s v="SHEET/SHEET SET"/>
    <s v="CS20-0957"/>
    <s v="Solid Aqua"/>
    <s v="Twin"/>
    <x v="6"/>
    <n v="226"/>
    <n v="3958.49"/>
  </r>
  <r>
    <x v="8"/>
    <s v="Intelligent Design"/>
    <s v="Abby|Lara|Nicole"/>
    <s v="DUVET&amp;DUVET SET"/>
    <s v="ID12-1676"/>
    <s v="Plum"/>
    <s v="Twin/Twin "/>
    <x v="7"/>
    <n v="139"/>
    <n v="3954.87"/>
  </r>
  <r>
    <x v="7"/>
    <s v="Madison Park"/>
    <s v="3M Microcell|3M Microcell|3M Microcell"/>
    <s v="SHEET/SHEET SET"/>
    <s v="MP20-2387"/>
    <s v="Grey"/>
    <s v="Cal King"/>
    <x v="7"/>
    <n v="175"/>
    <n v="3949.37"/>
  </r>
  <r>
    <x v="4"/>
    <s v="True North by Sleep Philosophy"/>
    <s v="Hadly|Hadly|Hadly"/>
    <s v="THROW"/>
    <s v="TN50-0482"/>
    <s v="Grey"/>
    <s v="62x68&quot;"/>
    <x v="8"/>
    <n v="133"/>
    <n v="3942.72"/>
  </r>
  <r>
    <x v="2"/>
    <s v="Madison Park Signature"/>
    <s v="Pescal|Pescal|Pescal"/>
    <s v="COMFORTER (SET)"/>
    <s v="MPS10-521"/>
    <s v="Beige"/>
    <s v="Full/Queen"/>
    <x v="10"/>
    <n v="23"/>
    <n v="3940.65"/>
  </r>
  <r>
    <x v="2"/>
    <s v="INK+IVY"/>
    <s v="Imani|Imani|Imani"/>
    <s v="DUVET&amp;DUVET SET"/>
    <s v="II12-1348"/>
    <s v="Sage/Ivory"/>
    <s v="Full/Queen"/>
    <x v="10"/>
    <n v="67"/>
    <n v="3935.02"/>
  </r>
  <r>
    <x v="5"/>
    <s v="Madison Park"/>
    <s v="Staggered Stones|Staggered Stones|Staggered Stones"/>
    <s v="CANVAS"/>
    <s v="MT95B-0083"/>
    <s v="Blue"/>
    <s v="See below"/>
    <x v="11"/>
    <n v="110"/>
    <n v="3930.79"/>
  </r>
  <r>
    <x v="8"/>
    <s v="Mi Zone Kids"/>
    <s v="Celia|Ariella|Isabel"/>
    <s v="COMFORTER (SET)"/>
    <s v="MZK10-271"/>
    <s v="Charcoal/Gold"/>
    <s v="Twin"/>
    <x v="10"/>
    <n v="104"/>
    <n v="3929.69"/>
  </r>
  <r>
    <x v="1"/>
    <s v="Madison Park"/>
    <s v="Anaheim|Salford|Preston"/>
    <s v="WINDOW PANEL"/>
    <s v="MP40-8684"/>
    <s v="Brown"/>
    <s v="50x95&quot;"/>
    <x v="10"/>
    <n v="173"/>
    <n v="3928.83"/>
  </r>
  <r>
    <x v="7"/>
    <s v="Comfort Spaces"/>
    <s v="Cotton Flannel 135GSM|Cotton Flannel 135GSM|Cotton Flannel 135GSM"/>
    <s v="SHEET/SHEET SET"/>
    <s v="CS20-1714"/>
    <s v="Bear/Trees"/>
    <s v="Twin XL"/>
    <x v="6"/>
    <n v="223"/>
    <n v="3922.57"/>
  </r>
  <r>
    <x v="1"/>
    <s v="Madison Park"/>
    <s v="Emilia|Natalie|Lillian"/>
    <s v="VALANCE"/>
    <s v="MP41-4452"/>
    <s v="Pewter"/>
    <s v="50x26&quot;"/>
    <x v="7"/>
    <n v="264"/>
    <n v="3911.96"/>
  </r>
  <r>
    <x v="2"/>
    <s v="Madison Park"/>
    <s v="Dawn|Vanessa|Stella"/>
    <s v="COMFORTER (SET)"/>
    <s v="MP10-8599"/>
    <s v="Sage Green"/>
    <s v="King"/>
    <x v="10"/>
    <n v="36"/>
    <n v="3908.92"/>
  </r>
  <r>
    <x v="6"/>
    <s v="Madison Park Signature"/>
    <s v="Splendor|Splendor|Splendor"/>
    <s v="BATH RUG"/>
    <s v="MPS72-580"/>
    <s v="Navy"/>
    <s v="24x36&quot;"/>
    <x v="10"/>
    <n v="184"/>
    <n v="3908.62"/>
  </r>
  <r>
    <x v="7"/>
    <s v="Beautyrest"/>
    <s v="1500TC Solid Cooling Sheet Set"/>
    <s v="SHEET/SHEET SET"/>
    <s v="BR20-4663"/>
    <s v="Aqua"/>
    <s v="Cal King"/>
    <x v="13"/>
    <n v="122"/>
    <n v="3901.56"/>
  </r>
  <r>
    <x v="3"/>
    <s v="Serta"/>
    <s v="Freya AZ|Freya AZ|Freya AZ"/>
    <s v="ELECT BLANKET"/>
    <s v="ST54-0033"/>
    <s v="Charcoal Grey"/>
    <s v="50x60&quot;"/>
    <x v="12"/>
    <n v="119"/>
    <n v="3897.42"/>
  </r>
  <r>
    <x v="2"/>
    <s v="Woolrich"/>
    <s v="Woodshed AZ|Woodshed AZ|Woodshed AZ"/>
    <s v="THROW"/>
    <s v="WR50-3868"/>
    <s v="Red"/>
    <s v="50x70&quot;"/>
    <x v="6"/>
    <n v="168"/>
    <n v="3895.92"/>
  </r>
  <r>
    <x v="3"/>
    <s v="True North by Sleep Philosophy"/>
    <s v="Microfleece|Microfleece|Microfleece"/>
    <s v="BLANKET"/>
    <s v="TN51-0548"/>
    <s v="Grey"/>
    <s v="Twin"/>
    <x v="7"/>
    <n v="318"/>
    <n v="3888"/>
  </r>
  <r>
    <x v="1"/>
    <s v="Madison Park"/>
    <s v="Quincy|Quincy|Quincy"/>
    <s v="WINDOW PANEL"/>
    <s v="MP40-8665"/>
    <s v="Linen"/>
    <s v="35x64&quot;"/>
    <x v="10"/>
    <n v="118"/>
    <n v="3886.92"/>
  </r>
  <r>
    <x v="7"/>
    <s v="Sleep Philosophy"/>
    <s v="Smart Cool Microfiber|Smart Cool Microfiber|Smart Cool Microfiber"/>
    <s v="SHEET/SHEET SET"/>
    <s v="SHET20-964"/>
    <s v="Grey"/>
    <s v="Cal King"/>
    <x v="7"/>
    <n v="167"/>
    <n v="3881.9"/>
  </r>
  <r>
    <x v="3"/>
    <s v="Madison Park"/>
    <s v="Dream Soft|Dream Soft|Dream Soft"/>
    <s v="BLANKET"/>
    <s v="BR51-4440"/>
    <s v="Grey"/>
    <s v="Twin"/>
    <x v="7"/>
    <n v="207"/>
    <n v="3877.34"/>
  </r>
  <r>
    <x v="7"/>
    <s v="Intelligent Design"/>
    <s v="Microfiber|Microfiber|Microfiber"/>
    <s v="SHEET/SHEET SET"/>
    <s v="ID20-1080"/>
    <s v="Teal"/>
    <s v="Twin"/>
    <x v="7"/>
    <n v="338"/>
    <n v="3871.56"/>
  </r>
  <r>
    <x v="2"/>
    <s v="Madison Park"/>
    <s v="Neko|Penelope|Astrid"/>
    <s v="DUVET&amp;DUVET SET"/>
    <s v="MP12-8319"/>
    <s v="Lilac"/>
    <s v="King/Cal K"/>
    <x v="10"/>
    <n v="104"/>
    <n v="3862.71"/>
  </r>
  <r>
    <x v="7"/>
    <s v="Intelligent Design"/>
    <s v="Microfiber|Microfiber|Microfiber"/>
    <s v="SHEET/SHEET SET"/>
    <s v="ID20-1082"/>
    <s v="Teal"/>
    <s v="Full"/>
    <x v="7"/>
    <n v="290"/>
    <n v="3861.51"/>
  </r>
  <r>
    <x v="8"/>
    <s v="Intelligent Design"/>
    <s v="Lucy|Vera|Elise"/>
    <s v="DUVET&amp;DUVET SET"/>
    <s v="ID12-2377"/>
    <s v="Blue"/>
    <s v="Twin/Twin "/>
    <x v="7"/>
    <n v="129"/>
    <n v="3858.95"/>
  </r>
  <r>
    <x v="9"/>
    <s v="Comfort Spaces"/>
    <s v="Zero Twist"/>
    <s v="BATH TOWEL"/>
    <s v="CS73-0801"/>
    <s v="Charcoal"/>
    <s v="28x54&quot;"/>
    <x v="6"/>
    <n v="192"/>
    <n v="3858.92"/>
  </r>
  <r>
    <x v="2"/>
    <s v="Madison Park"/>
    <s v="Marfa|Peony|Cassia"/>
    <s v="COMFORTER (SET)"/>
    <s v="MP10-8410"/>
    <s v="Navy"/>
    <s v="Full/Queen"/>
    <x v="10"/>
    <n v="93"/>
    <n v="3849.18"/>
  </r>
  <r>
    <x v="8"/>
    <s v="Urban Habitat"/>
    <s v="Brooklyn|Maize|Kay"/>
    <s v="DUVET&amp;DUVET SET"/>
    <s v="UH12-0209"/>
    <s v="Pink"/>
    <s v="King/Cal K"/>
    <x v="7"/>
    <n v="49"/>
    <n v="3845.16"/>
  </r>
  <r>
    <x v="3"/>
    <s v="Beautyrest"/>
    <s v="Cool Touch|Cool Touch|Cool Touch"/>
    <s v="ELEC MATT PAD"/>
    <s v="BR55-4071"/>
    <s v="White"/>
    <s v="Twin"/>
    <x v="7"/>
    <n v="80"/>
    <n v="3844.36"/>
  </r>
  <r>
    <x v="7"/>
    <s v="Madison Park"/>
    <s v="3M Microcell|3M Microcell|3M Microcell"/>
    <s v="SHEET/SHEET SET"/>
    <s v="MP20-1176"/>
    <s v="White"/>
    <s v="Full"/>
    <x v="7"/>
    <n v="224"/>
    <n v="3838.31"/>
  </r>
  <r>
    <x v="2"/>
    <s v="Chapel Hill"/>
    <s v="Harper|Harper|Harper"/>
    <s v="COMFORTER (SET)"/>
    <s v="CH10-014"/>
    <s v="Natural"/>
    <s v="King/Cal K"/>
    <x v="10"/>
    <n v="29"/>
    <n v="3838.26"/>
  </r>
  <r>
    <x v="3"/>
    <s v="Madison Park"/>
    <s v="Carved Plush|Carved Plush|Carved Plush"/>
    <s v="BLANKET"/>
    <s v="MP51-8415"/>
    <s v="Red"/>
    <s v="Full/Queen"/>
    <x v="7"/>
    <n v="212"/>
    <n v="3823.8"/>
  </r>
  <r>
    <x v="7"/>
    <s v="Comfort Spaces"/>
    <s v="Cotton Flannel 135GSM|Cotton Flannel 135GSM|Cotton Flannel 135GSM"/>
    <s v="SHEET/SHEET SET"/>
    <s v="CS20-0360"/>
    <s v="Plaid Grey/Red"/>
    <s v="Full"/>
    <x v="12"/>
    <n v="178"/>
    <n v="3819.88"/>
  </r>
  <r>
    <x v="7"/>
    <s v="Comfort Spaces"/>
    <s v="Microfiber Coolmax|Microfiber Coolmax|Microfiber Coolmax"/>
    <s v="SHEET/SHEET SET"/>
    <s v="CS20-1480"/>
    <s v="Aqua"/>
    <s v="Full"/>
    <x v="6"/>
    <n v="441"/>
    <n v="3818.29"/>
  </r>
  <r>
    <x v="2"/>
    <s v="Comfort Spaces"/>
    <s v="Cascade|Cascade|Cascade"/>
    <s v="COMFORTER (SET)"/>
    <s v="CS10-1683"/>
    <s v="Purple"/>
    <s v="King"/>
    <x v="6"/>
    <n v="72"/>
    <n v="3816"/>
  </r>
  <r>
    <x v="2"/>
    <s v="Super Listing"/>
    <s v="Mina|Hanna|Aera"/>
    <s v="QUILT"/>
    <s v="AM14-0370"/>
    <s v="Green"/>
    <s v="King/Cal K"/>
    <x v="10"/>
    <n v="112"/>
    <n v="3810.88"/>
  </r>
  <r>
    <x v="7"/>
    <s v="Beautyrest"/>
    <s v="1500TC Solid Cooling Sheet Set"/>
    <s v="SHEET/SHEET SET"/>
    <s v="BR20-4667"/>
    <s v="White"/>
    <s v="Cal King"/>
    <x v="13"/>
    <n v="119"/>
    <n v="3805.62"/>
  </r>
  <r>
    <x v="1"/>
    <s v="Madison Park"/>
    <s v="Saratoga|Westmont|Sereno"/>
    <s v="WINDOW PANEL"/>
    <s v="MP40-2401"/>
    <s v="Seafoam/White"/>
    <s v="50x63&quot;"/>
    <x v="7"/>
    <n v="282"/>
    <n v="3797.45"/>
  </r>
  <r>
    <x v="8"/>
    <s v="Intelligent Design"/>
    <s v="Mira|Gemma|Arabella"/>
    <s v="COMFORTER (SET)"/>
    <s v="ID10-2263"/>
    <s v="Silver"/>
    <s v="Twin/Twin "/>
    <x v="7"/>
    <n v="99"/>
    <n v="3794.05"/>
  </r>
  <r>
    <x v="1"/>
    <s v="Madison Park"/>
    <s v="Eden|Laya|Zoe"/>
    <s v="WINDOW PANEL"/>
    <s v="MP40-3773"/>
    <s v="White"/>
    <s v="50x63&quot;"/>
    <x v="7"/>
    <n v="359"/>
    <n v="3792.3"/>
  </r>
  <r>
    <x v="7"/>
    <s v="Beautyrest"/>
    <s v="1500TC Solid Cooling Sheet Set"/>
    <s v="SHEET/SHEET SET"/>
    <s v="BR20-4660"/>
    <s v="Aqua"/>
    <s v="Full"/>
    <x v="13"/>
    <n v="144"/>
    <n v="3777.12"/>
  </r>
  <r>
    <x v="7"/>
    <s v="Madison Park Essentials"/>
    <s v="Satin|Satin|Satin"/>
    <s v="SHEET/SHEET SET"/>
    <s v="MPE20-1123"/>
    <s v="Sage"/>
    <s v="Twin"/>
    <x v="7"/>
    <n v="262"/>
    <n v="3771.41"/>
  </r>
  <r>
    <x v="2"/>
    <s v="Woolrich"/>
    <s v="Woodshed AZ|Woodshed AZ|Woodshed AZ"/>
    <s v="COVERLET&amp;BEDSPR"/>
    <s v="WR13-3867"/>
    <s v="Red"/>
    <s v="One Size"/>
    <x v="6"/>
    <n v="65"/>
    <n v="3769.35"/>
  </r>
  <r>
    <x v="7"/>
    <s v="Intelligent Design"/>
    <s v="Microfiber|Microfiber|Microfiber"/>
    <s v="SHEET/SHEET SET"/>
    <s v="ID20-133"/>
    <s v="Grey"/>
    <s v="Twin XL"/>
    <x v="7"/>
    <n v="329"/>
    <n v="3767.52"/>
  </r>
  <r>
    <x v="3"/>
    <s v="Madison Park"/>
    <s v="Carved Plush|Carved Plush|Carved Plush"/>
    <s v="BLANKET"/>
    <s v="MP51-8417"/>
    <s v="Green"/>
    <s v="Twin"/>
    <x v="7"/>
    <n v="256"/>
    <n v="3766.17"/>
  </r>
  <r>
    <x v="2"/>
    <s v="INK+IVY"/>
    <s v="Shay|Shay|Shay"/>
    <s v="DUVET&amp;DUVET SET"/>
    <s v="II12-1326"/>
    <s v="Taupe"/>
    <s v="Full/Queen"/>
    <x v="7"/>
    <n v="72"/>
    <n v="3763.88"/>
  </r>
  <r>
    <x v="2"/>
    <s v="Madison Park"/>
    <s v="Neko|Penelope|Astrid"/>
    <s v="DUVET&amp;DUVET SET"/>
    <s v="MP12-8318"/>
    <s v="Lilac"/>
    <s v="Full/Queen"/>
    <x v="10"/>
    <n v="117"/>
    <n v="3763.19"/>
  </r>
  <r>
    <x v="8"/>
    <s v="Urban Habitat"/>
    <s v="Brooklyn|Maize|Kay"/>
    <s v="COMFORTER (SET)"/>
    <s v="UH10-2494"/>
    <s v="Rust"/>
    <s v="Twin/Twin "/>
    <x v="7"/>
    <n v="67"/>
    <n v="3755.02"/>
  </r>
  <r>
    <x v="7"/>
    <s v="Comfort Spaces"/>
    <s v="Cotton Flannel 135GSM|Cotton Flannel 135GSM|Cotton Flannel 135GSM"/>
    <s v="SHEET/SHEET SET"/>
    <s v="CS20-0388"/>
    <s v="Solid Grey"/>
    <s v="Cal King"/>
    <x v="6"/>
    <n v="129"/>
    <n v="3753.9"/>
  </r>
  <r>
    <x v="7"/>
    <s v="Comfort Spaces"/>
    <s v="Cotton 144TC|Cotton 144TC|Cotton 144TC"/>
    <s v="SHEET/SHEET SET"/>
    <s v="CS20-1587"/>
    <s v="Diamond Tan"/>
    <s v="Full"/>
    <x v="6"/>
    <n v="203"/>
    <n v="3749.41"/>
  </r>
  <r>
    <x v="7"/>
    <s v="Comfort Spaces"/>
    <s v="Cotton Flannel 135GSM|Cotton Flannel 135GSM|Cotton Flannel 135GSM"/>
    <s v="SHEET/SHEET SET"/>
    <s v="CS20-0354"/>
    <s v="Plaid Grey"/>
    <s v="Twin"/>
    <x v="6"/>
    <n v="213"/>
    <n v="3744.04"/>
  </r>
  <r>
    <x v="8"/>
    <s v="Intelligent Design"/>
    <s v="Felicia|Isabel|Alyssa"/>
    <s v="DUVET&amp;DUVET SET"/>
    <s v="ID12-2160"/>
    <s v="Blue"/>
    <s v="Full/Queen"/>
    <x v="7"/>
    <n v="104"/>
    <n v="3743.3"/>
  </r>
  <r>
    <x v="7"/>
    <s v="True North by Sleep Philosophy"/>
    <s v="Micro Fleece|Micro Fleece|Micro Fleece"/>
    <s v="SHEET/SHEET SET"/>
    <s v="TN20-0528"/>
    <s v="Grey Geo"/>
    <s v="Twin"/>
    <x v="7"/>
    <n v="142"/>
    <n v="3739"/>
  </r>
  <r>
    <x v="3"/>
    <s v="Serta"/>
    <s v="Freya AZ|Freya AZ|Freya AZ"/>
    <s v="ELECT BLANKET"/>
    <s v="ST54-0218"/>
    <s v="Berry Red"/>
    <s v="Twin"/>
    <x v="5"/>
    <n v="82"/>
    <n v="3735.1"/>
  </r>
  <r>
    <x v="6"/>
    <s v="Madison Park Signature"/>
    <s v="Splendor|Splendor|Splendor"/>
    <s v="BATH RUG"/>
    <s v="MPS72-570"/>
    <s v="Charcoal"/>
    <s v="24x36&quot;"/>
    <x v="4"/>
    <n v="176"/>
    <n v="3732.98"/>
  </r>
  <r>
    <x v="1"/>
    <s v="SunSmart"/>
    <s v="Como|Leighton|Aberdeen"/>
    <s v="WINDOW PANEL"/>
    <s v="SS40-0139"/>
    <s v="Taupe"/>
    <s v="42x84&quot;"/>
    <x v="7"/>
    <n v="145"/>
    <n v="3729.23"/>
  </r>
  <r>
    <x v="7"/>
    <s v="Comfort Spaces"/>
    <s v="Microfiber Coolmax|Microfiber Coolmax|Microfiber Coolmax"/>
    <s v="SHEET/SHEET SET"/>
    <s v="CS20-1359"/>
    <s v="Teal"/>
    <s v="Cal King"/>
    <x v="6"/>
    <n v="176"/>
    <n v="3725.99"/>
  </r>
  <r>
    <x v="4"/>
    <s v="Intelligent Design"/>
    <s v="Dream Puff|Dream Puff|Dream Puff"/>
    <s v="COMFORTER (SET)"/>
    <s v="ID10-2310"/>
    <s v="Navy"/>
    <s v="Twin"/>
    <x v="10"/>
    <n v="100"/>
    <n v="3724.63"/>
  </r>
  <r>
    <x v="3"/>
    <s v="Serta"/>
    <s v="Ribbed Plush|Ribbed Plush|Ribbed Plush"/>
    <s v="ELECT BLANKET"/>
    <s v="ST54-0310"/>
    <s v="Chestnut Brown"/>
    <s v="Twin"/>
    <x v="6"/>
    <n v="74"/>
    <n v="3723.68"/>
  </r>
  <r>
    <x v="11"/>
    <s v="Harbor House Blue"/>
    <s v="Maya Bay|Maya Bay|Maya Bay"/>
    <s v="NORMAL PILLOW"/>
    <s v="HH30-1230A"/>
    <s v="Blue"/>
    <s v="12x20&quot;"/>
    <x v="8"/>
    <n v="216"/>
    <n v="3723.07"/>
  </r>
  <r>
    <x v="2"/>
    <s v="Madison Park"/>
    <s v="Evelyn|Liliana|Josie"/>
    <s v="COMFORTER (SET)"/>
    <s v="MP10-8395"/>
    <s v="White"/>
    <s v="Full/Queen"/>
    <x v="10"/>
    <n v="72"/>
    <n v="3722.19"/>
  </r>
  <r>
    <x v="7"/>
    <s v="Comfort Spaces"/>
    <s v="Cotton 144TC|Cotton 144TC|Cotton 144TC"/>
    <s v="SHEET/SHEET SET"/>
    <s v="CS20-0581"/>
    <s v="Diamond Grey"/>
    <s v="Cal King"/>
    <x v="12"/>
    <n v="153"/>
    <n v="3718.37"/>
  </r>
  <r>
    <x v="6"/>
    <s v="Madison Park Signature"/>
    <s v="Splendor|Splendor|Splendor"/>
    <s v="BATH RUG"/>
    <s v="MPS72-572"/>
    <s v="Charcoal"/>
    <s v="24x60&quot;"/>
    <x v="4"/>
    <n v="120"/>
    <n v="3699.55"/>
  </r>
  <r>
    <x v="6"/>
    <s v="Madison Park Signature"/>
    <s v="Splendor|Splendor|Splendor"/>
    <s v="BATH RUG"/>
    <s v="MPS72-571"/>
    <s v="Charcoal"/>
    <s v="24x44&quot;"/>
    <x v="4"/>
    <n v="152"/>
    <n v="3697.67"/>
  </r>
  <r>
    <x v="7"/>
    <s v="Intelligent Design"/>
    <s v="Cotton Blend Jersey Knit|Cotton Blend Jersey Knit|Cotton Blend Jersey Knit"/>
    <s v="SHEET/SHEET SET"/>
    <s v="ID20-2453"/>
    <s v="Grey"/>
    <s v="Full"/>
    <x v="7"/>
    <n v="151"/>
    <n v="3694.05"/>
  </r>
  <r>
    <x v="7"/>
    <s v="Comfort Spaces"/>
    <s v="Cotton Flannel 135GSM|Cotton Flannel 135GSM|Cotton Flannel 135GSM"/>
    <s v="SHEET/SHEET SET"/>
    <s v="CS20-1713"/>
    <s v="Bear/Trees"/>
    <s v="Twin"/>
    <x v="6"/>
    <n v="210"/>
    <n v="3693.9"/>
  </r>
  <r>
    <x v="10"/>
    <s v="510 Design"/>
    <s v="Luxuria|Luxuria|Luxuria"/>
    <s v="LGT-TABLE LAMPS"/>
    <s v="FB153-1178"/>
    <s v="Blue"/>
    <s v="See below"/>
    <x v="11"/>
    <n v="58"/>
    <n v="3693.8"/>
  </r>
  <r>
    <x v="7"/>
    <s v="Madison Park"/>
    <s v="Peached Percale|Peached Percale|Peached Percale"/>
    <s v="SHEET/SHEET SET"/>
    <s v="MP20-5398"/>
    <s v="Purple"/>
    <s v="Cal King"/>
    <x v="7"/>
    <n v="104"/>
    <n v="3692.06"/>
  </r>
  <r>
    <x v="8"/>
    <s v="Intelligent Design"/>
    <s v="Blake|Liam|Reeve"/>
    <s v="DUVET&amp;DUVET SET"/>
    <s v="ID12-2334"/>
    <s v="Tan/Gray"/>
    <s v="Twin/Twin "/>
    <x v="7"/>
    <n v="228"/>
    <n v="3689.09"/>
  </r>
  <r>
    <x v="1"/>
    <s v="Intelligent Design"/>
    <s v="Sophie|Lauren|Ashley"/>
    <s v="WINDOW PANEL"/>
    <s v="ID40-1797"/>
    <s v="Black"/>
    <s v="50x63&quot;"/>
    <x v="7"/>
    <n v="278"/>
    <n v="3681.87"/>
  </r>
  <r>
    <x v="8"/>
    <s v="Urban Habitat"/>
    <s v="Brooklyn|Maize|Kay"/>
    <s v="DUVET&amp;DUVET SET"/>
    <s v="UH12-2498"/>
    <s v="Rust"/>
    <s v="Full/Queen"/>
    <x v="7"/>
    <n v="57"/>
    <n v="3679.23"/>
  </r>
  <r>
    <x v="7"/>
    <s v="Comfort Spaces"/>
    <s v="Cotton Flannel 135GSM|Cotton Flannel 135GSM|Cotton Flannel 135GSM"/>
    <s v="SHEET/SHEET SET"/>
    <s v="CS20-1704"/>
    <s v="Christmas Village"/>
    <s v="Twin XL"/>
    <x v="6"/>
    <n v="209"/>
    <n v="3676.31"/>
  </r>
  <r>
    <x v="2"/>
    <s v="Madison Park"/>
    <s v="Serene|Belle|Monroe"/>
    <s v="VALANCE"/>
    <s v="MP41-4210"/>
    <s v="Navy"/>
    <s v="50x18&quot;"/>
    <x v="11"/>
    <n v="276"/>
    <n v="3672.93"/>
  </r>
  <r>
    <x v="7"/>
    <s v="Madison Park"/>
    <s v="3M Microcell|3M Microcell|3M Microcell"/>
    <s v="SHEET/SHEET SET"/>
    <s v="MP20-2392"/>
    <s v="Seafoam"/>
    <s v="Cal King"/>
    <x v="7"/>
    <n v="157"/>
    <n v="3668.57"/>
  </r>
  <r>
    <x v="1"/>
    <s v="Madison Park"/>
    <s v="Quincy|Quincy|Quincy"/>
    <s v="WINDOW PANEL"/>
    <s v="MP40-8660"/>
    <s v="Linen"/>
    <s v="27x64&quot;"/>
    <x v="10"/>
    <n v="129"/>
    <n v="3657.15"/>
  </r>
  <r>
    <x v="1"/>
    <s v="Madison Park"/>
    <s v="Irina|Iris|Clarissa"/>
    <s v="WINDOW PANEL"/>
    <s v="MP40-2010"/>
    <s v="White/Grey"/>
    <s v="50x84&quot;"/>
    <x v="7"/>
    <n v="291"/>
    <n v="3656.56"/>
  </r>
  <r>
    <x v="1"/>
    <s v="Madison Park"/>
    <s v="Anaheim|Salford|Preston"/>
    <s v="WINDOW PANEL"/>
    <s v="MP40-8680"/>
    <s v="Green"/>
    <s v="50x63&quot;"/>
    <x v="10"/>
    <n v="212"/>
    <n v="3654"/>
  </r>
  <r>
    <x v="7"/>
    <s v="Intelligent Design"/>
    <s v="Microfiber|Microfiber|Microfiber"/>
    <s v="SHEET/SHEET SET"/>
    <s v="ID20-1081"/>
    <s v="Teal"/>
    <s v="Twin XL"/>
    <x v="7"/>
    <n v="309"/>
    <n v="3642.81"/>
  </r>
  <r>
    <x v="7"/>
    <s v="Madison Park"/>
    <s v="Peached Percale|Peached Percale|Peached Percale"/>
    <s v="SHEET/SHEET SET"/>
    <s v="MP20-5389"/>
    <s v="Grey"/>
    <s v="Full"/>
    <x v="7"/>
    <n v="120"/>
    <n v="3639.37"/>
  </r>
  <r>
    <x v="7"/>
    <s v="Intelligent Design"/>
    <s v="Cotton Blend Jersey Knit|Cotton Blend Jersey Knit|Cotton Blend Jersey Knit"/>
    <s v="SHEET/SHEET SET"/>
    <s v="ID20-2456"/>
    <s v="Cream"/>
    <s v="Twin"/>
    <x v="7"/>
    <n v="172"/>
    <n v="3637.95"/>
  </r>
  <r>
    <x v="2"/>
    <s v="Madison Park"/>
    <s v="Rhodes|Nico|Toby"/>
    <s v="DUVET&amp;DUVET SET"/>
    <s v="MP12-8373"/>
    <s v="Grey/Multi"/>
    <s v="Full/Queen"/>
    <x v="7"/>
    <n v="118"/>
    <n v="3634.76"/>
  </r>
  <r>
    <x v="1"/>
    <s v="Madison Park"/>
    <s v="Saratoga|Westmont|Sereno"/>
    <s v="WINDOW PANEL"/>
    <s v="MP40-1279"/>
    <s v="Beige/Grey"/>
    <s v="50x63&quot;"/>
    <x v="7"/>
    <n v="265"/>
    <n v="3631.82"/>
  </r>
  <r>
    <x v="1"/>
    <s v="Madison Park"/>
    <s v="Emilia|Natalie|Lillian"/>
    <s v="WINDOW PANEL"/>
    <s v="MP40-6328"/>
    <s v="Silver"/>
    <s v="50x108&quot;"/>
    <x v="7"/>
    <n v="170"/>
    <n v="3628.07"/>
  </r>
  <r>
    <x v="7"/>
    <s v="Comfort Spaces"/>
    <s v="Cotton Flannel 135GSM|Cotton Flannel 135GSM|Cotton Flannel 135GSM"/>
    <s v="SHEET/SHEET SET"/>
    <s v="CS20-1703"/>
    <s v="Christmas Village"/>
    <s v="Twin"/>
    <x v="6"/>
    <n v="206"/>
    <n v="3623.54"/>
  </r>
  <r>
    <x v="7"/>
    <s v="Comfort Spaces"/>
    <s v="Cotton Flannel 135GSM|Cotton Flannel 135GSM|Cotton Flannel 135GSM"/>
    <s v="SHEET/SHEET SET"/>
    <s v="CS20-0378"/>
    <s v="Snowflakes Blue"/>
    <s v="Cal King"/>
    <x v="12"/>
    <n v="123"/>
    <n v="3619.54"/>
  </r>
  <r>
    <x v="7"/>
    <s v="Sleep Philosophy"/>
    <s v="Smart Cool Microfiber|Smart Cool Microfiber|Smart Cool Microfiber"/>
    <s v="SHEET/SHEET SET"/>
    <s v="SHET20-966"/>
    <s v="White"/>
    <s v="Full"/>
    <x v="7"/>
    <n v="204"/>
    <n v="3618.07"/>
  </r>
  <r>
    <x v="7"/>
    <s v="Intelligent Design"/>
    <s v="Microfiber|Microfiber|Microfiber"/>
    <s v="SHEET/SHEET SET"/>
    <s v="ID20-2212"/>
    <s v="Blue"/>
    <s v="King"/>
    <x v="7"/>
    <n v="205"/>
    <n v="3611.45"/>
  </r>
  <r>
    <x v="7"/>
    <s v="N Natori"/>
    <s v="Satin Sheets"/>
    <s v="SHEET/SHEET SET"/>
    <s v="NN20-0142"/>
    <s v="Grey"/>
    <s v="Queen"/>
    <x v="13"/>
    <n v="243"/>
    <n v="3600.32"/>
  </r>
  <r>
    <x v="7"/>
    <s v="Comfort Spaces"/>
    <s v="Microfiber Coolmax|Microfiber Coolmax|Microfiber Coolmax"/>
    <s v="SHEET/SHEET SET"/>
    <s v="CS20-1478"/>
    <s v="Aqua"/>
    <s v="Twin"/>
    <x v="6"/>
    <n v="456"/>
    <n v="3593.28"/>
  </r>
  <r>
    <x v="2"/>
    <s v="Comfort Spaces"/>
    <s v="Vixie|Vixie|Vixie"/>
    <s v="COMFORTER (SET)"/>
    <s v="CS10-1660"/>
    <s v="Orange/Grey"/>
    <s v="Twin/Twin "/>
    <x v="6"/>
    <n v="210"/>
    <n v="3591.12"/>
  </r>
  <r>
    <x v="9"/>
    <s v="Super Listing"/>
    <s v="400GSM Essential Bundle|400GSM Essential Bundle|400GSM Essential Bundle"/>
    <s v="BATH TOWEL"/>
    <s v="AM73-0261"/>
    <s v="Blush"/>
    <s v="6-Piece"/>
    <x v="9"/>
    <n v="201"/>
    <n v="3590.07"/>
  </r>
  <r>
    <x v="1"/>
    <s v="Madison Park"/>
    <s v="Emilia|Natalie|Lillian"/>
    <s v="WINDOW PANEL"/>
    <s v="MP40-8329"/>
    <s v="Black"/>
    <s v="50x84&quot;"/>
    <x v="7"/>
    <n v="233"/>
    <n v="3586.85"/>
  </r>
  <r>
    <x v="8"/>
    <s v="Urban Habitat"/>
    <s v="Mercer|Camden|Ronan"/>
    <s v="COVERLET&amp;BEDSPR"/>
    <s v="UH13-2321"/>
    <s v="Ivory"/>
    <s v="Full/Queen"/>
    <x v="7"/>
    <n v="47"/>
    <n v="3572.47"/>
  </r>
  <r>
    <x v="2"/>
    <s v="Super Listing"/>
    <s v="Porter|Evans|Walker"/>
    <s v="DUVET&amp;DUVET SET"/>
    <s v="AM12-0432"/>
    <s v="Clay"/>
    <s v="Full"/>
    <x v="1"/>
    <n v="169"/>
    <n v="3568.57"/>
  </r>
  <r>
    <x v="7"/>
    <s v="Intelligent Design"/>
    <s v="Novelty|Novelty|Novelty"/>
    <s v="SHEET/SHEET SET"/>
    <s v="ID20-1438"/>
    <s v="Aqua Dogs"/>
    <s v="Twin"/>
    <x v="7"/>
    <n v="249"/>
    <n v="3565.02"/>
  </r>
  <r>
    <x v="7"/>
    <s v="Intelligent Design"/>
    <s v="Cozy Soft|Cozy Soft|Cozy Soft"/>
    <s v="SHEET/SHEET SET"/>
    <s v="ID20-1750"/>
    <s v="Pink/Grey Hedgehogs"/>
    <s v="Twin XL"/>
    <x v="7"/>
    <n v="201"/>
    <n v="3564.11"/>
  </r>
  <r>
    <x v="6"/>
    <s v="Madison Park"/>
    <s v="Spa Waffle|Spa Waffle|Spa Waffle"/>
    <s v="SHOWER CURTAIN"/>
    <s v="MP70-8566"/>
    <s v="Sage Green"/>
    <s v="36x72''"/>
    <x v="7"/>
    <n v="337"/>
    <n v="3556.85"/>
  </r>
  <r>
    <x v="7"/>
    <s v="Comfort Spaces"/>
    <s v="Microfiber Coolmax|Microfiber Coolmax|Microfiber Coolmax"/>
    <s v="SHEET/SHEET SET"/>
    <s v="CS20-1354"/>
    <s v="Teal"/>
    <s v="Twin"/>
    <x v="6"/>
    <n v="233"/>
    <n v="3553.25"/>
  </r>
  <r>
    <x v="1"/>
    <s v="Madison Park"/>
    <s v="Anaheim|Salford|Preston"/>
    <s v="WINDOW PANEL"/>
    <s v="MP40-8679"/>
    <s v="Brown"/>
    <s v="50x63&quot;"/>
    <x v="10"/>
    <n v="205"/>
    <n v="3537.03"/>
  </r>
  <r>
    <x v="7"/>
    <s v="Comfort Spaces"/>
    <s v="Microfiber Coolmax|Microfiber Coolmax|Microfiber Coolmax"/>
    <s v="SHEET/SHEET SET"/>
    <s v="CS20-0512"/>
    <s v="Charcoal"/>
    <s v="Cal King"/>
    <x v="6"/>
    <n v="135"/>
    <n v="3518.1"/>
  </r>
  <r>
    <x v="7"/>
    <s v="Comfort Spaces"/>
    <s v="Cotton Flannel 135GSM|Cotton Flannel 135GSM|Cotton Flannel 135GSM"/>
    <s v="SHEET/SHEET SET"/>
    <s v="CS20-1708"/>
    <s v="Reindeer"/>
    <s v="Twin"/>
    <x v="6"/>
    <n v="200"/>
    <n v="3518"/>
  </r>
  <r>
    <x v="1"/>
    <s v="Madison Park"/>
    <s v="Emilia|Natalie|Lillian"/>
    <s v="WINDOW PANEL"/>
    <s v="MP40-8334"/>
    <s v="Green"/>
    <s v="50x95&quot;"/>
    <x v="10"/>
    <n v="188"/>
    <n v="3517.03"/>
  </r>
  <r>
    <x v="1"/>
    <s v="Madison Park"/>
    <s v="Saratoga|Westmont|Sereno"/>
    <s v="WINDOW PANEL"/>
    <s v="MP40-1284"/>
    <s v="Grey/White"/>
    <s v="50x95&quot;"/>
    <x v="7"/>
    <n v="177"/>
    <n v="3506.44"/>
  </r>
  <r>
    <x v="7"/>
    <s v="True North by Sleep Philosophy"/>
    <s v="Cozy Cotton Flannel|Cozy Cotton Flannel|Cozy Cotton Flannel"/>
    <s v="SHEET/SHEET SET"/>
    <s v="TN20-0568"/>
    <s v="White Village Print"/>
    <s v="Cal King"/>
    <x v="7"/>
    <n v="110"/>
    <n v="3488.11"/>
  </r>
  <r>
    <x v="2"/>
    <s v="Super Listing"/>
    <s v="Bailey|Darby|Niro/Malani"/>
    <s v="COMFORTER (SET)"/>
    <s v="AM10-0166"/>
    <s v="Green"/>
    <s v="King/Cal K"/>
    <x v="10"/>
    <n v="86"/>
    <n v="3481.86"/>
  </r>
  <r>
    <x v="1"/>
    <s v="Madison Park"/>
    <s v="Harper|Kaylee|Avery"/>
    <s v="WINDOW PANEL"/>
    <s v="MP40-4486"/>
    <s v="Grey"/>
    <s v="42x95&quot;"/>
    <x v="7"/>
    <n v="112"/>
    <n v="3475.99"/>
  </r>
  <r>
    <x v="6"/>
    <s v="Madison Park Signature"/>
    <s v="Splendor|Splendor|Splendor"/>
    <s v="BATH RUG"/>
    <s v="MPS72-558"/>
    <s v="Natural"/>
    <s v="17x24&quot;"/>
    <x v="0"/>
    <n v="252"/>
    <n v="3473.3"/>
  </r>
  <r>
    <x v="7"/>
    <s v="Intelligent Design"/>
    <s v="Microfiber|Microfiber|Microfiber"/>
    <s v="SHEET/SHEET SET"/>
    <s v="ID20-1458"/>
    <s v="Pink"/>
    <s v="Twin"/>
    <x v="7"/>
    <n v="273"/>
    <n v="3472.44"/>
  </r>
  <r>
    <x v="6"/>
    <s v="Madison Park"/>
    <s v="Spa Waffle|Spa Waffle|Spa Waffle"/>
    <s v="SHOWER CURTAIN"/>
    <s v="MP70-8567"/>
    <s v="Sage Green"/>
    <s v="72x78&quot;"/>
    <x v="10"/>
    <n v="213"/>
    <n v="3471.17"/>
  </r>
  <r>
    <x v="2"/>
    <s v="Croscill Classics"/>
    <s v="Biron|Biron|Biron"/>
    <s v="NORMAL PILLOW"/>
    <s v="CCL30-0031"/>
    <s v="Gold"/>
    <s v="18x18&quot;"/>
    <x v="11"/>
    <n v="108"/>
    <n v="3465.73"/>
  </r>
  <r>
    <x v="7"/>
    <s v="Comfort Spaces"/>
    <s v="Cotton 144TC|Cotton 144TC|Cotton 144TC"/>
    <s v="SHEET/SHEET SET"/>
    <s v="CS20-1743"/>
    <s v="Grey"/>
    <s v="King Extra"/>
    <x v="15"/>
    <n v="122"/>
    <n v="3464.8"/>
  </r>
  <r>
    <x v="15"/>
    <s v="INK+IVY"/>
    <s v="II000133"/>
    <s v="ROBE"/>
    <s v="LAF04-0019"/>
    <s v="White"/>
    <s v="S/M"/>
    <x v="4"/>
    <n v="183"/>
    <n v="3453.15"/>
  </r>
  <r>
    <x v="8"/>
    <s v="Intelligent Design"/>
    <s v="Lucy|Vera|Elise"/>
    <s v="DUVET&amp;DUVET SET"/>
    <s v="ID12-2281"/>
    <s v="Navy"/>
    <s v="Full/Queen"/>
    <x v="7"/>
    <n v="98"/>
    <n v="3449.06"/>
  </r>
  <r>
    <x v="7"/>
    <s v="Comfort Spaces"/>
    <s v="Microfiber Coolmax|Microfiber Coolmax|Microfiber Coolmax"/>
    <s v="SHEET/SHEET SET"/>
    <s v="CS20-1669"/>
    <s v="Quatrefoil Aqua"/>
    <s v="Queen"/>
    <x v="12"/>
    <n v="167"/>
    <n v="3438.53"/>
  </r>
  <r>
    <x v="8"/>
    <s v="Intelligent Design"/>
    <s v="Mira|Gemma|Arabella"/>
    <s v="COMFORTER (SET)"/>
    <s v="ID10-2382"/>
    <s v="Aqua"/>
    <s v="Twin/Twin "/>
    <x v="10"/>
    <n v="89"/>
    <n v="3438.41"/>
  </r>
  <r>
    <x v="1"/>
    <s v="Madison Park"/>
    <s v="Rosette|Florah|Bloom"/>
    <s v="WINDOW PANEL"/>
    <s v="MP40-6829"/>
    <s v="Linen"/>
    <s v="50x63&quot;"/>
    <x v="7"/>
    <n v="242"/>
    <n v="3435.67"/>
  </r>
  <r>
    <x v="4"/>
    <s v="Madison Park"/>
    <s v="Stay Puffed|Stay Puffed|Stay Puffed"/>
    <s v="PILLOWCASE"/>
    <s v="MP21-8447"/>
    <s v="Tan"/>
    <s v="King"/>
    <x v="10"/>
    <n v="205"/>
    <n v="3433.16"/>
  </r>
  <r>
    <x v="8"/>
    <s v="Intelligent Design"/>
    <s v="Shay|Monica|Juliette"/>
    <s v="DUVET&amp;DUVET SET"/>
    <s v="ID12-2428"/>
    <s v="Pink"/>
    <s v="Full/Queen"/>
    <x v="10"/>
    <n v="126"/>
    <n v="3431.17"/>
  </r>
  <r>
    <x v="7"/>
    <s v="Madison Park Essentials"/>
    <s v="Satin|Satin|Satin"/>
    <s v="SHEET/SHEET SET"/>
    <s v="MPE20-1158"/>
    <s v="Champagne"/>
    <s v="Twin"/>
    <x v="7"/>
    <n v="239"/>
    <n v="3430.48"/>
  </r>
  <r>
    <x v="7"/>
    <s v="Intelligent Design"/>
    <s v="Metallic Dot|Metallic Dot|Metallic Dot"/>
    <s v="SHEET/SHEET SET"/>
    <s v="ID20-1470"/>
    <s v="White/Gold"/>
    <s v="Twin XL"/>
    <x v="7"/>
    <n v="195"/>
    <n v="3424.13"/>
  </r>
  <r>
    <x v="7"/>
    <s v="Comfort Spaces"/>
    <s v="Microfiber Coolmax|Microfiber Coolmax|Microfiber Coolmax"/>
    <s v="SHEET/SHEET SET"/>
    <s v="CS20-0508"/>
    <s v="Charcoal"/>
    <s v="Twin XL"/>
    <x v="6"/>
    <n v="182"/>
    <n v="3421.6"/>
  </r>
  <r>
    <x v="7"/>
    <s v="Madison Park"/>
    <s v="Peached Percale|Peached Percale|Peached Percale"/>
    <s v="SHEET/SHEET SET"/>
    <s v="MP20-5377"/>
    <s v="Ivory"/>
    <s v="Twin"/>
    <x v="7"/>
    <n v="143"/>
    <n v="3417.6"/>
  </r>
  <r>
    <x v="3"/>
    <s v="Madison Park"/>
    <s v="Carved Plush|Carved Plush|Carved Plush"/>
    <s v="BLANKET"/>
    <s v="MP51-8425"/>
    <s v="Brown"/>
    <s v="King"/>
    <x v="7"/>
    <n v="166"/>
    <n v="3410.15"/>
  </r>
  <r>
    <x v="7"/>
    <s v="Intelligent Design"/>
    <s v="Microfiber|Microfiber|Microfiber"/>
    <s v="SHEET/SHEET SET"/>
    <s v="ID20-134"/>
    <s v="Grey"/>
    <s v="Full"/>
    <x v="7"/>
    <n v="259"/>
    <n v="3408.44"/>
  </r>
  <r>
    <x v="8"/>
    <s v="Intelligent Design"/>
    <s v="Felicia|Isabel|Alyssa"/>
    <s v="DUVET&amp;DUVET SET"/>
    <s v="ID12-2405"/>
    <s v="Champagne"/>
    <s v="King/Cal K"/>
    <x v="7"/>
    <n v="82"/>
    <n v="3396.74"/>
  </r>
  <r>
    <x v="1"/>
    <s v="Madison Park"/>
    <s v="Quincy|Quincy|Quincy"/>
    <s v="WINDOW PANEL"/>
    <s v="MP40-8661"/>
    <s v="Linen"/>
    <s v="29x64&quot;"/>
    <x v="10"/>
    <n v="116"/>
    <n v="3382.56"/>
  </r>
  <r>
    <x v="2"/>
    <s v="Super Listing"/>
    <s v="Porter|Evans|Walker"/>
    <s v="DUVET&amp;DUVET SET"/>
    <s v="AM12-0419"/>
    <s v="Olive Green"/>
    <s v="Twin/Twin "/>
    <x v="1"/>
    <n v="198"/>
    <n v="3382.06"/>
  </r>
  <r>
    <x v="3"/>
    <s v="INK+IVY"/>
    <s v="Bree Knit|Bree Knit|Bree Knit"/>
    <s v="BLANKET"/>
    <s v="II51-1135"/>
    <s v="Grey"/>
    <s v="Twin"/>
    <x v="7"/>
    <n v="99"/>
    <n v="3380.59"/>
  </r>
  <r>
    <x v="9"/>
    <s v="Super Listing"/>
    <s v="Premium Turkish Cotton|Premium Turkish Cotton|Premium Turkish Cotton"/>
    <s v="BATH TOWEL"/>
    <s v="AM73-0239"/>
    <s v="Beige"/>
    <s v="6-Piece"/>
    <x v="9"/>
    <n v="162"/>
    <n v="3367.98"/>
  </r>
  <r>
    <x v="7"/>
    <s v="Madison Park"/>
    <s v="3M Microcell|3M Microcell|3M Microcell"/>
    <s v="SHEET/SHEET SET"/>
    <s v="MP20-1189"/>
    <s v="Blue"/>
    <s v="Cal King"/>
    <x v="7"/>
    <n v="150"/>
    <n v="3366.14"/>
  </r>
  <r>
    <x v="2"/>
    <s v="Comfort Spaces"/>
    <s v="Kienna|Kienna|Kienna"/>
    <s v="COVERLET&amp;BEDSPR"/>
    <s v="CS13-0931-1"/>
    <s v="Grey"/>
    <s v="Full/Queen"/>
    <x v="6"/>
    <n v="84"/>
    <n v="3365.09"/>
  </r>
  <r>
    <x v="3"/>
    <s v="Madison Park"/>
    <s v="Wynne|Dawson|Dawson"/>
    <s v="COMFORTER (SET)"/>
    <s v="MP10-8430"/>
    <s v="Grey"/>
    <s v="Full/Queen"/>
    <x v="7"/>
    <n v="89"/>
    <n v="3362.25"/>
  </r>
  <r>
    <x v="2"/>
    <s v="Super Listing"/>
    <s v="Mina|Hanna|Aera"/>
    <s v="QUILT"/>
    <s v="AM14-0375"/>
    <s v="White"/>
    <s v="Full/Queen"/>
    <x v="10"/>
    <n v="106"/>
    <n v="3361.88"/>
  </r>
  <r>
    <x v="2"/>
    <s v="Madison Park"/>
    <s v="Brielle|Joyce|Elsie"/>
    <s v="DUVET&amp;DUVET SET"/>
    <s v="MP12-8369"/>
    <s v="Blue"/>
    <s v="Full/Queen"/>
    <x v="10"/>
    <n v="92"/>
    <n v="3358.85"/>
  </r>
  <r>
    <x v="7"/>
    <s v="Madison Park"/>
    <s v="3M Microcell|3M Microcell|3M Microcell"/>
    <s v="SHEET/SHEET SET"/>
    <s v="MP20-1181"/>
    <s v="Ivory"/>
    <s v="Full"/>
    <x v="7"/>
    <n v="199"/>
    <n v="3358.44"/>
  </r>
  <r>
    <x v="2"/>
    <s v="Madison Park Essentials"/>
    <s v="Luna|Piper|Willow"/>
    <s v="COMFORTER (SET)"/>
    <s v="MPE10-1058"/>
    <s v="Blue"/>
    <s v="Twin"/>
    <x v="7"/>
    <n v="111"/>
    <n v="3343.85"/>
  </r>
  <r>
    <x v="4"/>
    <s v="Sleep Philosophy"/>
    <s v="2&quot; Gel Memory Foam with 3M Cover|2&quot; Gel Memory Foam with 3M Cover|2&quot; Gel Me"/>
    <s v="MATT PAD/TOPPER"/>
    <s v="BASI16-0387"/>
    <s v="White"/>
    <s v="Full"/>
    <x v="7"/>
    <n v="43"/>
    <n v="3333.18"/>
  </r>
  <r>
    <x v="2"/>
    <s v="Comfort Spaces"/>
    <s v="Cascade|Cascade|Cascade"/>
    <s v="COMFORTER (SET)"/>
    <s v="CS10-1682"/>
    <s v="Purple"/>
    <s v="Queen"/>
    <x v="6"/>
    <n v="68"/>
    <n v="3332"/>
  </r>
  <r>
    <x v="3"/>
    <s v="Serta"/>
    <s v="Freya AZ|Freya AZ|Freya AZ"/>
    <s v="ELECT BLANKET"/>
    <s v="ST54-0061"/>
    <s v="Creme White"/>
    <s v="Full"/>
    <x v="12"/>
    <n v="62"/>
    <n v="3327.54"/>
  </r>
  <r>
    <x v="7"/>
    <s v="Madison Park"/>
    <s v="Peached Percale|Peached Percale|Peached Percale"/>
    <s v="SHEET/SHEET SET"/>
    <s v="MP20-5413"/>
    <s v="Aqua"/>
    <s v="Full"/>
    <x v="7"/>
    <n v="111"/>
    <n v="3324.61"/>
  </r>
  <r>
    <x v="7"/>
    <s v="Madison Park"/>
    <s v="3M Microcell|3M Microcell|3M Microcell"/>
    <s v="SHEET/SHEET SET"/>
    <s v="MP20-2388"/>
    <s v="Seafoam"/>
    <s v="Twin"/>
    <x v="7"/>
    <n v="230"/>
    <n v="3316.03"/>
  </r>
  <r>
    <x v="7"/>
    <s v="Comfort Spaces"/>
    <s v="Microfiber Coolmax|Microfiber Coolmax|Microfiber Coolmax"/>
    <s v="SHEET/SHEET SET"/>
    <s v="CS20-0449"/>
    <s v="Aqua"/>
    <s v="Twin"/>
    <x v="6"/>
    <n v="212"/>
    <n v="3315.68"/>
  </r>
  <r>
    <x v="7"/>
    <s v="Madison Park Essentials"/>
    <s v="Printed Satin|Printed Satin|Printed Satin"/>
    <s v="PILLOWCASE"/>
    <s v="MPE21-998"/>
    <s v="Taupe Leopard"/>
    <s v="King"/>
    <x v="7"/>
    <n v="468"/>
    <n v="3315.19"/>
  </r>
  <r>
    <x v="2"/>
    <s v="Super Listing"/>
    <s v="Bailey|Darby|Niro/Malani"/>
    <s v="COMFORTER (SET)"/>
    <s v="AM10-0163"/>
    <s v="Gray"/>
    <s v="King/Cal K"/>
    <x v="10"/>
    <n v="81"/>
    <n v="3309.01"/>
  </r>
  <r>
    <x v="1"/>
    <s v="Madison Park"/>
    <s v="Ceres|Elowen|Persis"/>
    <s v="WINDOW PANEL"/>
    <s v="MP40-6350"/>
    <s v="Light Grey"/>
    <s v="2-PK 50x95"/>
    <x v="7"/>
    <n v="186"/>
    <n v="3307.72"/>
  </r>
  <r>
    <x v="7"/>
    <s v="Super Listing"/>
    <s v="Cotton 144TC|Cotton 144TC|Cotton 144TC"/>
    <s v="SHEET/SHEET SET"/>
    <s v="AM20-0352"/>
    <s v="Dark Gray"/>
    <s v="Cal King"/>
    <x v="7"/>
    <n v="132"/>
    <n v="3303.92"/>
  </r>
  <r>
    <x v="2"/>
    <s v="Super Listing"/>
    <s v="Gigi|Lola|Cecily"/>
    <s v="COMFORTER (SET)"/>
    <s v="AM10-0546"/>
    <s v="Sage Green"/>
    <s v="King/Cal K"/>
    <x v="10"/>
    <n v="85"/>
    <n v="3298.37"/>
  </r>
  <r>
    <x v="3"/>
    <s v="Serta"/>
    <s v="Ribbed Plush|Ribbed Plush|Ribbed Plush"/>
    <s v="ELECT BLANKET"/>
    <s v="ST54-0304"/>
    <s v="Mineral Grey"/>
    <s v="Queen"/>
    <x v="6"/>
    <n v="42"/>
    <n v="3297"/>
  </r>
  <r>
    <x v="8"/>
    <s v="Mi Zone Kids"/>
    <s v="Cora|Elsie|Sophie"/>
    <s v="DUVET&amp;DUVET SET"/>
    <s v="MZK12-270"/>
    <s v="Pink Multi"/>
    <s v="Full/Queen"/>
    <x v="10"/>
    <n v="124"/>
    <n v="3288.45"/>
  </r>
  <r>
    <x v="4"/>
    <s v="Sleep Philosophy"/>
    <s v="2&quot; Gel Memory Foam with 3M Cover|2&quot; Gel Memory Foam with 3M Cover|2&quot; Gel Me"/>
    <s v="MATT PAD/TOPPER"/>
    <s v="BASI16-0386"/>
    <s v="White"/>
    <s v="Twin"/>
    <x v="7"/>
    <n v="57"/>
    <n v="3285.51"/>
  </r>
  <r>
    <x v="8"/>
    <s v="Comfort Spaces"/>
    <s v="Juliette|Juliette|Juliette"/>
    <s v="COMFORTER (SET)"/>
    <s v="CS10-1692"/>
    <s v="Burnt Orange"/>
    <s v="Twin/Twin "/>
    <x v="12"/>
    <n v="165"/>
    <n v="3273.63"/>
  </r>
  <r>
    <x v="6"/>
    <s v="Madison Park Signature"/>
    <s v="Splendor|Splendor|Splendor"/>
    <s v="BATH RUG"/>
    <s v="MPS72-566"/>
    <s v="Grey"/>
    <s v="24x44&quot;"/>
    <x v="4"/>
    <n v="135"/>
    <n v="3271.84"/>
  </r>
  <r>
    <x v="4"/>
    <s v="Sharper Image"/>
    <s v="Cooling Touch|Cooling Touch|Cooling Touch"/>
    <s v="BLANKET"/>
    <s v="SI51-0011"/>
    <s v="White"/>
    <s v="Twin"/>
    <x v="10"/>
    <n v="129"/>
    <n v="3267.26"/>
  </r>
  <r>
    <x v="2"/>
    <s v="Super Listing"/>
    <s v="Bailey|Darby|Niro/Malani"/>
    <s v="COMFORTER (SET)"/>
    <s v="AM10-0160"/>
    <s v="White"/>
    <s v="King/Cal K"/>
    <x v="10"/>
    <n v="79"/>
    <n v="3261.74"/>
  </r>
  <r>
    <x v="8"/>
    <s v="Intelligent Design"/>
    <s v="Shay|Monica|Juliette"/>
    <s v="COMFORTER (SET)"/>
    <s v="ID10-2424"/>
    <s v="Pink"/>
    <s v="Twin/Twin "/>
    <x v="10"/>
    <n v="123"/>
    <n v="3250.42"/>
  </r>
  <r>
    <x v="3"/>
    <s v="Serta"/>
    <s v="Ribbed Plush|Ribbed Plush|Ribbed Plush"/>
    <s v="ELECT BLANKET"/>
    <s v="ST54-0305"/>
    <s v="Mineral Grey"/>
    <s v="King"/>
    <x v="6"/>
    <n v="38"/>
    <n v="3249"/>
  </r>
  <r>
    <x v="7"/>
    <s v="Intelligent Design"/>
    <s v="Microfiber|Microfiber|Microfiber"/>
    <s v="SHEET/SHEET SET"/>
    <s v="ID20-137"/>
    <s v="Pink"/>
    <s v="Twin"/>
    <x v="7"/>
    <n v="288"/>
    <n v="3241.13"/>
  </r>
  <r>
    <x v="7"/>
    <s v="Comfort Spaces"/>
    <s v="Cotton Flannel 135GSM|Cotton Flannel 135GSM|Cotton Flannel 135GSM"/>
    <s v="SHEET/SHEET SET"/>
    <s v="CS20-0329"/>
    <s v="Geo Grey"/>
    <s v="Twin"/>
    <x v="12"/>
    <n v="183"/>
    <n v="3240.93"/>
  </r>
  <r>
    <x v="8"/>
    <s v="Intelligent Design"/>
    <s v="Felicia|Isabel|Alyssa"/>
    <s v="COMFORTER (SET)"/>
    <s v="TT10-0009"/>
    <s v="Black"/>
    <s v="King/Cal K"/>
    <x v="10"/>
    <n v="63"/>
    <n v="3239.6"/>
  </r>
  <r>
    <x v="3"/>
    <s v="Sharper Image"/>
    <s v="Amira|Arden|Arden"/>
    <s v="ELECT BLANKET"/>
    <s v="SI54-0068"/>
    <s v="Brown Geo"/>
    <s v="50x60&quot;"/>
    <x v="10"/>
    <n v="85"/>
    <n v="3231.45"/>
  </r>
  <r>
    <x v="1"/>
    <s v="Madison Park"/>
    <s v="Emilia|Natalie|Lillian"/>
    <s v="VALANCE"/>
    <s v="MP41-6330"/>
    <s v="Silver"/>
    <s v="50x26&quot;"/>
    <x v="7"/>
    <n v="236"/>
    <n v="3230.69"/>
  </r>
  <r>
    <x v="1"/>
    <s v="Madison Park"/>
    <s v="Eden|Laya|Zoe"/>
    <s v="WINDOW PANEL"/>
    <s v="MP40-3776"/>
    <s v="Ivory"/>
    <s v="50x63&quot;"/>
    <x v="7"/>
    <n v="295"/>
    <n v="3226.13"/>
  </r>
  <r>
    <x v="2"/>
    <s v="Super Listing"/>
    <s v="Mina|Hanna|Aera"/>
    <s v="QUILT"/>
    <s v="AM14-0369"/>
    <s v="Green"/>
    <s v="Full/Queen"/>
    <x v="10"/>
    <n v="109"/>
    <n v="3216.85"/>
  </r>
  <r>
    <x v="7"/>
    <s v="Intelligent Design"/>
    <s v="Microfiber|Microfiber|Microfiber"/>
    <s v="SHEET/SHEET SET"/>
    <s v="ID20-2211"/>
    <s v="Blue"/>
    <s v="Queen"/>
    <x v="7"/>
    <n v="224"/>
    <n v="3216.22"/>
  </r>
  <r>
    <x v="7"/>
    <s v="True North by Sleep Philosophy"/>
    <s v="Micro Fleece|Micro Fleece|Micro Fleece"/>
    <s v="SHEET/SHEET SET"/>
    <s v="TN20-0460"/>
    <s v="Black"/>
    <s v="Twin"/>
    <x v="7"/>
    <n v="135"/>
    <n v="3208.12"/>
  </r>
  <r>
    <x v="2"/>
    <s v="Madison Park"/>
    <s v="Serene|Belle|Monroe"/>
    <s v="VALANCE"/>
    <s v="MP41-5479"/>
    <s v="Yellow"/>
    <s v="50x18&quot;"/>
    <x v="7"/>
    <n v="279"/>
    <n v="3203.58"/>
  </r>
  <r>
    <x v="7"/>
    <s v="Beautyrest"/>
    <s v="600 Thread Count|600 Thread Count|600 Thread Count"/>
    <s v="SHEET/SHEET SET"/>
    <s v="BR20-4703"/>
    <s v="Black"/>
    <s v="Cal King"/>
    <x v="7"/>
    <n v="88"/>
    <n v="3201.74"/>
  </r>
  <r>
    <x v="8"/>
    <s v="Intelligent Design"/>
    <s v="Lucy|Vera|Elise"/>
    <s v="COMFORTER (SET)"/>
    <s v="ID10-2369"/>
    <s v="Black"/>
    <s v="Twin/Twin "/>
    <x v="7"/>
    <n v="85"/>
    <n v="3191.98"/>
  </r>
  <r>
    <x v="8"/>
    <s v="Intelligent Design"/>
    <s v="Robbie|Roger|Rick"/>
    <s v="COMFORTER (SET)"/>
    <s v="ID10-2431"/>
    <s v="Teal/Black"/>
    <s v="Twin XL"/>
    <x v="7"/>
    <n v="82"/>
    <n v="3184.47"/>
  </r>
  <r>
    <x v="7"/>
    <s v="Intelligent Design"/>
    <s v="Novelty|Novelty|Novelty"/>
    <s v="SHEET/SHEET SET"/>
    <s v="ID20-1439"/>
    <s v="Aqua Dogs"/>
    <s v="TXL"/>
    <x v="7"/>
    <n v="226"/>
    <n v="3184.36"/>
  </r>
  <r>
    <x v="2"/>
    <s v="Comfort Spaces"/>
    <s v="Gloria"/>
    <s v="COVERLET&amp;BEDSPR"/>
    <s v="CS14-1313"/>
    <s v="Coral"/>
    <s v="King"/>
    <x v="6"/>
    <n v="122"/>
    <n v="3182.98"/>
  </r>
  <r>
    <x v="2"/>
    <s v="Super Listing"/>
    <s v="Porter|Evans|Walker"/>
    <s v="DUVET&amp;DUVET SET"/>
    <s v="AM12-0446"/>
    <s v="Black"/>
    <s v="Full"/>
    <x v="1"/>
    <n v="153"/>
    <n v="3181.97"/>
  </r>
  <r>
    <x v="9"/>
    <s v="Super Listing"/>
    <s v="Premium Turkish Cotton|Premium Turkish Cotton|Premium Turkish Cotton"/>
    <s v="BATH TOWEL"/>
    <s v="AM73-0228"/>
    <s v="Charcoal"/>
    <s v="4-Piece"/>
    <x v="9"/>
    <n v="117"/>
    <n v="3179.68"/>
  </r>
  <r>
    <x v="1"/>
    <s v="Madison Park"/>
    <s v="Irina|Iris|Clarissa"/>
    <s v="WINDOW PANEL"/>
    <s v="MP40-1066"/>
    <s v="Grey"/>
    <s v="50x84&quot;"/>
    <x v="7"/>
    <n v="212"/>
    <n v="3171.4"/>
  </r>
  <r>
    <x v="2"/>
    <s v="Super Listing"/>
    <s v="Porter|Evans|Walker"/>
    <s v="DUVET&amp;DUVET SET"/>
    <s v="AM12-0434"/>
    <s v="Purple"/>
    <s v="Full"/>
    <x v="4"/>
    <n v="163"/>
    <n v="3170.03"/>
  </r>
  <r>
    <x v="7"/>
    <s v="Comfort Spaces"/>
    <s v="Microfiber Coolmax|Microfiber Coolmax|Microfiber Coolmax"/>
    <s v="SHEET/SHEET SET"/>
    <s v="CS20-0460"/>
    <s v="White"/>
    <s v="Cal King"/>
    <x v="6"/>
    <n v="144"/>
    <n v="3169.44"/>
  </r>
  <r>
    <x v="7"/>
    <s v="Madison Park Essentials"/>
    <s v="Printed Satin|Printed Satin|Printed Satin"/>
    <s v="SHEET/SHEET SET"/>
    <s v="MPE20-1025"/>
    <s v="Blue Marble"/>
    <s v="Twin"/>
    <x v="7"/>
    <n v="192"/>
    <n v="3168.39"/>
  </r>
  <r>
    <x v="2"/>
    <s v="Super Listing"/>
    <s v="Porter|Evans|Walker"/>
    <s v="DUVET&amp;DUVET SET"/>
    <s v="AM12-0430"/>
    <s v="Khaki"/>
    <s v="Full"/>
    <x v="1"/>
    <n v="156"/>
    <n v="3167.57"/>
  </r>
  <r>
    <x v="6"/>
    <s v="Madison Park Signature"/>
    <s v="Splendor|Splendor|Splendor"/>
    <s v="BATH RUG"/>
    <s v="MPS72-563"/>
    <s v="Grey"/>
    <s v="17x24&quot;"/>
    <x v="4"/>
    <n v="233"/>
    <n v="3166.9"/>
  </r>
  <r>
    <x v="7"/>
    <s v="Comfort Spaces"/>
    <s v="Microfiber Coolmax|Microfiber Coolmax|Microfiber Coolmax"/>
    <s v="SHEET/SHEET SET"/>
    <s v="CS20-1479"/>
    <s v="Aqua"/>
    <s v="Twin XL"/>
    <x v="6"/>
    <n v="389"/>
    <n v="3166.46"/>
  </r>
  <r>
    <x v="15"/>
    <s v="INK+IVY"/>
    <s v="IM222101|IM222101|IM222101"/>
    <s v="ROBE"/>
    <s v="II04-8410"/>
    <s v="Med Navy 411"/>
    <s v="XS/S"/>
    <x v="4"/>
    <n v="133"/>
    <n v="3165.96"/>
  </r>
  <r>
    <x v="8"/>
    <s v="Urban Habitat"/>
    <s v="Adrian|Blaire|Maren"/>
    <s v="DUVET&amp;DUVET SET"/>
    <s v="UH12-2529"/>
    <s v="Gray"/>
    <s v="Full/Queen"/>
    <x v="10"/>
    <n v="92"/>
    <n v="3158.95"/>
  </r>
  <r>
    <x v="1"/>
    <s v="Madison Park"/>
    <s v="Emilia|Natalie|Lillian"/>
    <s v="WINDOW PANEL"/>
    <s v="MP40-8335"/>
    <s v="Black"/>
    <s v="50x84&quot; Bla"/>
    <x v="7"/>
    <n v="156"/>
    <n v="3157.72"/>
  </r>
  <r>
    <x v="2"/>
    <s v="N Natori"/>
    <s v="Hanae|Hanae|Hanae"/>
    <s v="NORMAL PILLOW"/>
    <s v="NS30-3248"/>
    <s v="White"/>
    <s v="12x20&quot;"/>
    <x v="4"/>
    <n v="150"/>
    <n v="3154.51"/>
  </r>
  <r>
    <x v="7"/>
    <s v="Comfort Spaces"/>
    <s v="Cotton 144TC|Cotton 144TC|Cotton 144TC"/>
    <s v="SHEET/SHEET SET"/>
    <s v="CS20-1742"/>
    <s v="Grey"/>
    <s v="Queen Extr"/>
    <x v="15"/>
    <n v="122"/>
    <n v="3151.26"/>
  </r>
  <r>
    <x v="6"/>
    <s v="Croscill"/>
    <s v="Seville|Seville|Seville"/>
    <s v="BATH ACCESSORIES"/>
    <s v="CC71-0035"/>
    <s v="Silver"/>
    <s v="One Size"/>
    <x v="7"/>
    <n v="342"/>
    <n v="3144.94"/>
  </r>
  <r>
    <x v="7"/>
    <s v="Beautyrest Platinum"/>
    <s v="400TC Liquid Cotton"/>
    <s v="PILLOWCASE"/>
    <s v="BRP21-0076C"/>
    <s v="Blue"/>
    <s v="Standard"/>
    <x v="2"/>
    <n v="388"/>
    <n v="3142.8"/>
  </r>
  <r>
    <x v="2"/>
    <s v="Super Listing"/>
    <s v="Porter|Evans|Walker"/>
    <s v="DUVET&amp;DUVET SET"/>
    <s v="AM12-0441"/>
    <s v="Sage"/>
    <s v="Cal King"/>
    <x v="1"/>
    <n v="126"/>
    <n v="3140.02"/>
  </r>
  <r>
    <x v="8"/>
    <s v="Urban Habitat"/>
    <s v="Brooklyn|Maize|Kay"/>
    <s v="DUVET&amp;DUVET SET"/>
    <s v="UH12-2158"/>
    <s v="Blue"/>
    <s v="King/Cal K"/>
    <x v="7"/>
    <n v="41"/>
    <n v="3134.94"/>
  </r>
  <r>
    <x v="11"/>
    <s v="Harbor House Blue"/>
    <s v="Morgan|Morgan|Morgan"/>
    <s v="DUVET&amp;DUVET SET"/>
    <s v="HH12-1869"/>
    <s v="White/Blue"/>
    <s v="King/Cal K"/>
    <x v="10"/>
    <n v="33"/>
    <n v="3134.76"/>
  </r>
  <r>
    <x v="8"/>
    <s v="Intelligent Design"/>
    <s v="Larissa|Sophie|Zara"/>
    <s v="DUVET&amp;DUVET SET"/>
    <s v="ID12-2421"/>
    <s v="Off-White"/>
    <s v="Twin/Twin "/>
    <x v="7"/>
    <n v="116"/>
    <n v="3131.92"/>
  </r>
  <r>
    <x v="8"/>
    <s v="Intelligent Design"/>
    <s v="Christa|Kaia|Lena"/>
    <s v="DUVET&amp;DUVET SET"/>
    <s v="ID12-2328"/>
    <s v="Blue"/>
    <s v="Twin/Twin "/>
    <x v="7"/>
    <n v="191"/>
    <n v="3130.83"/>
  </r>
  <r>
    <x v="2"/>
    <s v="Super Listing"/>
    <s v="Porter|Evans|Walker"/>
    <s v="DUVET&amp;DUVET SET"/>
    <s v="AM12-0413"/>
    <s v="Purple"/>
    <s v="Twin/Twin "/>
    <x v="4"/>
    <n v="180"/>
    <n v="3129.92"/>
  </r>
  <r>
    <x v="6"/>
    <s v="Madison Park Signature"/>
    <s v="Splendor|Splendor|Splendor"/>
    <s v="BATH RUG"/>
    <s v="MPS72-583"/>
    <s v="Navy"/>
    <s v="24x72&quot;"/>
    <x v="10"/>
    <n v="90"/>
    <n v="3119.71"/>
  </r>
  <r>
    <x v="7"/>
    <s v="Intelligent Design"/>
    <s v="Microfiber|Microfiber|Microfiber"/>
    <s v="SHEET/SHEET SET"/>
    <s v="ID20-2213"/>
    <s v="Lavender"/>
    <s v="Twin"/>
    <x v="7"/>
    <n v="260"/>
    <n v="3109.72"/>
  </r>
  <r>
    <x v="1"/>
    <s v="Madison Park"/>
    <s v="Irina|Iris|Clarissa"/>
    <s v="WINDOW PANEL"/>
    <s v="MP40-2332"/>
    <s v="White"/>
    <s v="50x95&quot;"/>
    <x v="7"/>
    <n v="162"/>
    <n v="3096.47"/>
  </r>
  <r>
    <x v="2"/>
    <s v="Comfort Spaces"/>
    <s v="Gloria|Gloria|Gloria"/>
    <s v="QUILT"/>
    <s v="CS14-1790"/>
    <s v="Gray/Yellow"/>
    <s v="Twin/Twin "/>
    <x v="15"/>
    <n v="177"/>
    <n v="3078.03"/>
  </r>
  <r>
    <x v="2"/>
    <s v="Madison Park"/>
    <s v="Evelyn|Liliana|Josie"/>
    <s v="COMFORTER (SET)"/>
    <s v="MP10-8397"/>
    <s v="Grey"/>
    <s v="Full/Queen"/>
    <x v="10"/>
    <n v="59"/>
    <n v="3073.84"/>
  </r>
  <r>
    <x v="9"/>
    <s v="Super Listing"/>
    <s v="400GSM Essential Bundle|400GSM Essential Bundle|400GSM Essential Bundle"/>
    <s v="BATH TOWEL"/>
    <s v="AM73-0289"/>
    <s v="Seafoam"/>
    <s v="4-Piece"/>
    <x v="9"/>
    <n v="125"/>
    <n v="3063.89"/>
  </r>
  <r>
    <x v="7"/>
    <s v="Sleep Philosophy"/>
    <s v="Smart Cool Microfiber|Smart Cool Microfiber|Smart Cool Microfiber"/>
    <s v="SHEET/SHEET SET"/>
    <s v="SHET20-1185"/>
    <s v="Light Grey"/>
    <s v="Full"/>
    <x v="7"/>
    <n v="177"/>
    <n v="3059.03"/>
  </r>
  <r>
    <x v="3"/>
    <s v="Serta"/>
    <s v="Dream Soft Heated|Dream Soft Heated|Dream Soft Heated"/>
    <s v="ELECT BLANKET"/>
    <s v="ST54-3572"/>
    <s v="Rust"/>
    <s v="Full"/>
    <x v="10"/>
    <n v="57"/>
    <n v="3043.93"/>
  </r>
  <r>
    <x v="8"/>
    <s v="Intelligent Design"/>
    <s v="Mira|Gemma|Arabella"/>
    <s v="COMFORTER (SET)"/>
    <s v="ID10-2379"/>
    <s v="Charcoal"/>
    <s v="Twin/Twin "/>
    <x v="10"/>
    <n v="80"/>
    <n v="3029.83"/>
  </r>
  <r>
    <x v="2"/>
    <s v="Super Listing"/>
    <s v="Miro|Ayko|Marty"/>
    <s v="COMFORTER (SET)"/>
    <s v="AM10-0179"/>
    <s v="Grey"/>
    <s v="Twin/Twin "/>
    <x v="10"/>
    <n v="163"/>
    <n v="3024.91"/>
  </r>
  <r>
    <x v="2"/>
    <s v="Madison Park"/>
    <s v="Rhodes|Nico|Toby"/>
    <s v="DUVET&amp;DUVET SET"/>
    <s v="MP12-8374"/>
    <s v="Grey/Multi"/>
    <s v="King/Cal K"/>
    <x v="7"/>
    <n v="84"/>
    <n v="3024.05"/>
  </r>
  <r>
    <x v="1"/>
    <s v="Madison Park"/>
    <s v="Englewood|Oslow|Lincoln"/>
    <s v="WINDOW PANEL"/>
    <s v="MP40-6750"/>
    <s v="Natural"/>
    <s v="50x63&quot;"/>
    <x v="7"/>
    <n v="184"/>
    <n v="3022.32"/>
  </r>
  <r>
    <x v="1"/>
    <s v="Madison Park"/>
    <s v="Emilia|Natalie|Lillian"/>
    <s v="WINDOW PANEL"/>
    <s v="MP40-8336"/>
    <s v="Black"/>
    <s v="50x95&quot; Bla"/>
    <x v="7"/>
    <n v="140"/>
    <n v="3016.78"/>
  </r>
  <r>
    <x v="2"/>
    <s v="Super Listing"/>
    <s v="Porter|Evans|Walker"/>
    <s v="DUVET&amp;DUVET SET"/>
    <s v="AM12-0407"/>
    <s v="Khaki"/>
    <s v="Twin/Twin "/>
    <x v="1"/>
    <n v="176"/>
    <n v="3012.73"/>
  </r>
  <r>
    <x v="2"/>
    <s v="Comfort Spaces"/>
    <s v="Kate|Kate|Kate"/>
    <s v="SHOWER CURTAIN"/>
    <s v="CS70-1541"/>
    <s v="Grey/Purple"/>
    <s v="72x72&quot;"/>
    <x v="12"/>
    <n v="234"/>
    <n v="3009.24"/>
  </r>
  <r>
    <x v="7"/>
    <s v="Madison Park"/>
    <s v="Peached Percale|Peached Percale|Peached Percale"/>
    <s v="SHEET/SHEET SET"/>
    <s v="MP20-5411"/>
    <s v="Aqua"/>
    <s v="Twin"/>
    <x v="7"/>
    <n v="127"/>
    <n v="3007.09"/>
  </r>
  <r>
    <x v="4"/>
    <s v="Sleep Philosophy"/>
    <s v="Benton|Canton|Canton"/>
    <s v="COMFORTER (SET)"/>
    <s v="BASI10-0256"/>
    <s v="White"/>
    <s v="Twin"/>
    <x v="7"/>
    <n v="113"/>
    <n v="2999.04"/>
  </r>
  <r>
    <x v="2"/>
    <s v="Regency Heights"/>
    <s v="Cara"/>
    <s v="COMFORTER (SET)"/>
    <s v="RH10-0008"/>
    <s v="Green"/>
    <s v="Full"/>
    <x v="10"/>
    <n v="198"/>
    <n v="2995.74"/>
  </r>
  <r>
    <x v="7"/>
    <s v="Intelligent Design"/>
    <s v="Cotton Blend Jersey Knit|Cotton Blend Jersey Knit|Cotton Blend Jersey Knit"/>
    <s v="SHEET/SHEET SET"/>
    <s v="ID20-2457"/>
    <s v="Cream"/>
    <s v="Twin XL"/>
    <x v="7"/>
    <n v="131"/>
    <n v="2972.19"/>
  </r>
  <r>
    <x v="8"/>
    <s v="Intelligent Design"/>
    <s v="Cassiopeia|Karissa|Lisa"/>
    <s v="DUVET&amp;DUVET SET"/>
    <s v="ID12-2258"/>
    <s v="Lavender"/>
    <s v="Twin/Twin "/>
    <x v="7"/>
    <n v="112"/>
    <n v="2964.26"/>
  </r>
  <r>
    <x v="7"/>
    <s v="Madison Park"/>
    <s v="3M Microcell|3M Microcell|3M Microcell"/>
    <s v="SHEET/SHEET SET"/>
    <s v="MP20-1185"/>
    <s v="Blue"/>
    <s v="Twin"/>
    <x v="7"/>
    <n v="211"/>
    <n v="2964.07"/>
  </r>
  <r>
    <x v="7"/>
    <s v="Intelligent Design"/>
    <s v="Metallic Dot|Metallic Dot|Metallic Dot"/>
    <s v="SHEET/SHEET SET"/>
    <s v="ID20-1474"/>
    <s v="Blush/Gold"/>
    <s v="Twin XL"/>
    <x v="7"/>
    <n v="169"/>
    <n v="2963.08"/>
  </r>
  <r>
    <x v="2"/>
    <s v="N Natori"/>
    <s v="Hanae|Hanae|Hanae"/>
    <s v="NORMAL PILLOW"/>
    <s v="NS30-3254"/>
    <s v="Grey"/>
    <s v="12x20&quot;"/>
    <x v="4"/>
    <n v="153"/>
    <n v="2960.39"/>
  </r>
  <r>
    <x v="1"/>
    <s v="Madison Park"/>
    <s v="Saratoga|Westmont|Sereno"/>
    <s v="WINDOW PANEL"/>
    <s v="MP40-1280"/>
    <s v="Grey/White"/>
    <s v="50x63&quot;"/>
    <x v="7"/>
    <n v="222"/>
    <n v="2960.39"/>
  </r>
  <r>
    <x v="7"/>
    <s v="Madison Park"/>
    <s v="Peached Percale|Peached Percale|Peached Percale"/>
    <s v="SHEET/SHEET SET"/>
    <s v="MP20-5382"/>
    <s v="Teal"/>
    <s v="Twin"/>
    <x v="7"/>
    <n v="124"/>
    <n v="2958.9"/>
  </r>
  <r>
    <x v="7"/>
    <s v="Madison Park"/>
    <s v="3M Microcell|3M Microcell|3M Microcell"/>
    <s v="SHEET/SHEET SET"/>
    <s v="MP20-4393"/>
    <s v="Blush"/>
    <s v="Cal King"/>
    <x v="7"/>
    <n v="124"/>
    <n v="2955.67"/>
  </r>
  <r>
    <x v="11"/>
    <s v="Harbor House Blue"/>
    <s v="Coastline|Coastline|Coastline"/>
    <s v="NORMAL PILLOW"/>
    <s v="HH30-401A"/>
    <s v="Ivory"/>
    <s v="16x16&quot;"/>
    <x v="8"/>
    <n v="122"/>
    <n v="2952.85"/>
  </r>
  <r>
    <x v="1"/>
    <s v="Madison Park"/>
    <s v="Emilia|Natalie|Lillian"/>
    <s v="WINDOW PANEL"/>
    <s v="MP40-6323"/>
    <s v="Blush"/>
    <s v="50x108&quot;"/>
    <x v="7"/>
    <n v="131"/>
    <n v="2951.73"/>
  </r>
  <r>
    <x v="7"/>
    <s v="True North by Sleep Philosophy"/>
    <s v="Micro Fleece|Micro Fleece|Micro Fleece"/>
    <s v="SHEET/SHEET SET"/>
    <s v="TN20-0461"/>
    <s v="Black"/>
    <s v="Twin XL"/>
    <x v="7"/>
    <n v="115"/>
    <n v="2935.58"/>
  </r>
  <r>
    <x v="1"/>
    <s v="Madison Park"/>
    <s v="Quincy|Quincy|Quincy"/>
    <s v="WINDOW PANEL"/>
    <s v="MP40-8662"/>
    <s v="Linen"/>
    <s v="31x64&quot;"/>
    <x v="10"/>
    <n v="97"/>
    <n v="2933.28"/>
  </r>
  <r>
    <x v="2"/>
    <s v="Super Listing"/>
    <s v="Porter|Evans|Walker"/>
    <s v="DUVET&amp;DUVET SET"/>
    <s v="AM12-0404"/>
    <s v="Silver"/>
    <s v="Twin/Twin "/>
    <x v="8"/>
    <n v="170"/>
    <n v="2927.49"/>
  </r>
  <r>
    <x v="7"/>
    <s v="Beautyrest"/>
    <s v="Oversized Cotton Flannel|Oversized Cotton Flannel|Oversized Cotton Flannel"/>
    <s v="SHEET/SHEET SET"/>
    <s v="BR20-4171"/>
    <s v="Beige/White Stripes"/>
    <s v="Full"/>
    <x v="7"/>
    <n v="112"/>
    <n v="2925.5"/>
  </r>
  <r>
    <x v="7"/>
    <s v="Comfort Spaces"/>
    <s v="Cotton 144TC|Cotton 144TC|Cotton 144TC"/>
    <s v="SHEET/SHEET SET"/>
    <s v="CS20-1641"/>
    <s v="Grey"/>
    <s v="Cal King"/>
    <x v="6"/>
    <n v="118"/>
    <n v="2922.78"/>
  </r>
  <r>
    <x v="6"/>
    <s v="Madison Park"/>
    <s v="Ariana Ombre Waffle|Ariana Ombre Waffle|Ariana Ombre Waffle"/>
    <s v="SHOWER CURTAIN"/>
    <s v="MP70-8589"/>
    <s v="Taupe"/>
    <s v="72x84&quot;"/>
    <x v="10"/>
    <n v="178"/>
    <n v="2921.28"/>
  </r>
  <r>
    <x v="9"/>
    <s v="Madison Park Signature"/>
    <s v="800GSM|800GSM|800GSM"/>
    <s v="BATH TOWEL"/>
    <s v="MPS73-550"/>
    <s v="Bright Red"/>
    <s v="8-Piece"/>
    <x v="9"/>
    <n v="84"/>
    <n v="2919.83"/>
  </r>
  <r>
    <x v="3"/>
    <s v="Serta"/>
    <s v="Ribbed Plush|Ribbed Plush|Ribbed Plush"/>
    <s v="ELECT BLANKET"/>
    <s v="ST54-0302"/>
    <s v="Mineral Grey"/>
    <s v="Twin"/>
    <x v="6"/>
    <n v="58"/>
    <n v="2918.56"/>
  </r>
  <r>
    <x v="2"/>
    <s v="Madison Park"/>
    <s v="Royce|Hayden|Quinn"/>
    <s v="COMFORTER (SET)"/>
    <s v="MP10-8711"/>
    <s v="Grey"/>
    <s v="Cal King"/>
    <x v="16"/>
    <n v="38"/>
    <n v="2914.22"/>
  </r>
  <r>
    <x v="9"/>
    <s v="Super Listing"/>
    <s v="Premium Turkish Cotton|Premium Turkish Cotton|Premium Turkish Cotton"/>
    <s v="BATH TOWEL"/>
    <s v="AM73-0225"/>
    <s v="White"/>
    <s v="4-Piece"/>
    <x v="9"/>
    <n v="109"/>
    <n v="2913.34"/>
  </r>
  <r>
    <x v="7"/>
    <s v="Comfort Spaces"/>
    <s v="Cotton Flannel 135GSM|Cotton Flannel 135GSM|Cotton Flannel 135GSM"/>
    <s v="SHEET/SHEET SET"/>
    <s v="CS20-0373"/>
    <s v="Snowflakes Grey"/>
    <s v="Cal King"/>
    <x v="6"/>
    <n v="100"/>
    <n v="2910"/>
  </r>
  <r>
    <x v="6"/>
    <s v="Madison Park Signature"/>
    <s v="Splendor|Splendor|Splendor"/>
    <s v="BATH RUG"/>
    <s v="MPS72-592"/>
    <s v="Black"/>
    <s v="24x36&quot;"/>
    <x v="10"/>
    <n v="137"/>
    <n v="2902.38"/>
  </r>
  <r>
    <x v="7"/>
    <s v="Croscill"/>
    <s v="Luxury Egyptian|Luxury Egyptian|Luxury Egyptian"/>
    <s v="SHEET/SHEET SET"/>
    <s v="CCS20-004"/>
    <s v="White"/>
    <s v="Standard"/>
    <x v="7"/>
    <n v="141"/>
    <n v="2900.77"/>
  </r>
  <r>
    <x v="2"/>
    <s v="Woolrich"/>
    <s v="Woodshed AZ|Woodshed AZ|Woodshed AZ"/>
    <s v="COVERLET&amp;BEDSPR"/>
    <s v="WR14-3866"/>
    <s v="Red"/>
    <s v="King/Cal K"/>
    <x v="12"/>
    <n v="50"/>
    <n v="2899.5"/>
  </r>
  <r>
    <x v="7"/>
    <s v="Comfort Spaces"/>
    <s v="Cotton 144TC|Cotton 144TC|Cotton 144TC"/>
    <s v="SHEET/SHEET SET"/>
    <s v="CS20-1586"/>
    <s v="Diamond Tan"/>
    <s v="Twin XL"/>
    <x v="12"/>
    <n v="183"/>
    <n v="2896.89"/>
  </r>
  <r>
    <x v="2"/>
    <s v="Croscill Classics"/>
    <s v="Biron|Biron|Biron"/>
    <s v="NORMAL PILLOW"/>
    <s v="CCL30-0030"/>
    <s v="Silver"/>
    <s v="18x18&quot;"/>
    <x v="11"/>
    <n v="89"/>
    <n v="2889.46"/>
  </r>
  <r>
    <x v="2"/>
    <s v="Super Listing"/>
    <s v="Porter|Evans|Walker"/>
    <s v="DUVET&amp;DUVET SET"/>
    <s v="AM12-0410"/>
    <s v="Clay"/>
    <s v="Twin/Twin "/>
    <x v="1"/>
    <n v="168"/>
    <n v="2884.78"/>
  </r>
  <r>
    <x v="4"/>
    <s v="Sleep Philosophy"/>
    <s v="Holden|Holden|Holden"/>
    <s v="MATT PAD/TOPPER"/>
    <s v="BASI16-0597"/>
    <s v="White"/>
    <s v="Full"/>
    <x v="6"/>
    <n v="198"/>
    <n v="2869.02"/>
  </r>
  <r>
    <x v="2"/>
    <s v="Super Listing"/>
    <s v="Porter|Evans|Walker"/>
    <s v="DUVET&amp;DUVET SET"/>
    <s v="AM12-0428"/>
    <s v="Silver"/>
    <s v="Full"/>
    <x v="8"/>
    <n v="135"/>
    <n v="2855.86"/>
  </r>
  <r>
    <x v="6"/>
    <s v="Madison Park"/>
    <s v="Spa Waffle|Spa Waffle|Spa Waffle"/>
    <s v="SHOWER CURTAIN"/>
    <s v="MP70-4986"/>
    <s v="Blue"/>
    <s v="108x72&quot;"/>
    <x v="0"/>
    <n v="157"/>
    <n v="2855.79"/>
  </r>
  <r>
    <x v="6"/>
    <s v="Martha Stewart"/>
    <s v="Adrien Woven Stripe|Adrien Woven Stripe|Adrien Woven Stripe"/>
    <s v="SHOWER CURTAIN"/>
    <s v="MT70-0328"/>
    <s v="Denim"/>
    <s v="72x72&quot;"/>
    <x v="11"/>
    <n v="129"/>
    <n v="2852.15"/>
  </r>
  <r>
    <x v="2"/>
    <s v="Super Listing"/>
    <s v="Bailey|Darby|Niro/Malani"/>
    <s v="COMFORTER (SET)"/>
    <s v="AM10-0533"/>
    <s v="Pink"/>
    <s v="Full/Queen"/>
    <x v="10"/>
    <n v="80"/>
    <n v="2835.03"/>
  </r>
  <r>
    <x v="8"/>
    <s v="Urban Habitat"/>
    <s v="Brooklyn|Maize|Kay"/>
    <s v="DUVET&amp;DUVET SET"/>
    <s v="UH12-2162"/>
    <s v="Grey"/>
    <s v="Twin/Twin "/>
    <x v="7"/>
    <n v="59"/>
    <n v="2834.53"/>
  </r>
  <r>
    <x v="7"/>
    <s v="Comfort Spaces"/>
    <s v="Microfiber 75GSM|Microfiber 75GSM|Microfiber 75GSM"/>
    <s v="SHEET/SHEET SET"/>
    <s v="CS20-0130"/>
    <s v="Teal"/>
    <s v="Queen"/>
    <x v="6"/>
    <n v="187"/>
    <n v="2834.16"/>
  </r>
  <r>
    <x v="1"/>
    <s v="Madison Park"/>
    <s v="Emilia|Natalie|Lillian"/>
    <s v="VALANCE"/>
    <s v="MP41-4455"/>
    <s v="Dusty Aqua"/>
    <s v="50x26&quot;"/>
    <x v="7"/>
    <n v="211"/>
    <n v="2832.73"/>
  </r>
  <r>
    <x v="3"/>
    <s v="Madison Park"/>
    <s v="Wynne|Dawson|Dawson"/>
    <s v="COMFORTER (SET)"/>
    <s v="MP10-8431"/>
    <s v="Grey"/>
    <s v="King"/>
    <x v="7"/>
    <n v="65"/>
    <n v="2822.13"/>
  </r>
  <r>
    <x v="8"/>
    <s v="Comfort Spaces"/>
    <s v="Kylar|Kylar|Kylar"/>
    <s v="COMFORTER (SET)"/>
    <s v="CS10-1463"/>
    <s v="Blush"/>
    <s v="Full/Queen"/>
    <x v="12"/>
    <n v="139"/>
    <n v="2820.31"/>
  </r>
  <r>
    <x v="8"/>
    <s v="Mi Zone Kids"/>
    <s v="Cora|Elsie|Sophie"/>
    <s v="DUVET&amp;DUVET SET"/>
    <s v="MZK12-269"/>
    <s v="Pink Multi"/>
    <s v="Twin"/>
    <x v="10"/>
    <n v="131"/>
    <n v="2820.06"/>
  </r>
  <r>
    <x v="4"/>
    <s v="Intelligent Design"/>
    <s v="Dream Puff|Dream Puff|Dream Puff"/>
    <s v="COMFORTER (SET)"/>
    <s v="ID10-2304"/>
    <s v="Sage"/>
    <s v="Twin"/>
    <x v="10"/>
    <n v="76"/>
    <n v="2817.09"/>
  </r>
  <r>
    <x v="8"/>
    <s v="Intelligent Design"/>
    <s v="Robbie|Roger|Rick"/>
    <s v="COMFORTER (SET)"/>
    <s v="ID10-2430"/>
    <s v="Teal/Black"/>
    <s v="Twin"/>
    <x v="7"/>
    <n v="78"/>
    <n v="2814.91"/>
  </r>
  <r>
    <x v="2"/>
    <s v="Comfort Spaces"/>
    <s v="Kienna|Kienna|Kienna"/>
    <s v="COVERLET&amp;BEDSPR"/>
    <s v="CS13-1615"/>
    <s v="Charcoal Grey"/>
    <s v="Full/Queen"/>
    <x v="6"/>
    <n v="75"/>
    <n v="2813.25"/>
  </r>
  <r>
    <x v="7"/>
    <s v="Sleep Philosophy"/>
    <s v="Smart Cool Microfiber|Smart Cool Microfiber|Smart Cool Microfiber"/>
    <s v="SHEET/SHEET SET"/>
    <s v="SHET20-960"/>
    <s v="Grey"/>
    <s v="Twin"/>
    <x v="7"/>
    <n v="184"/>
    <n v="2812.11"/>
  </r>
  <r>
    <x v="2"/>
    <s v="Croscill Classics"/>
    <s v="Clermont|Clermont|Clermont"/>
    <s v="BED SKIRT&amp;SHAM"/>
    <s v="CCL11-0022"/>
    <s v="Navy"/>
    <s v="26x26&quot;"/>
    <x v="7"/>
    <n v="83"/>
    <n v="2809.33"/>
  </r>
  <r>
    <x v="7"/>
    <s v="Intelligent Design"/>
    <s v="Microfiber|Microfiber|Microfiber"/>
    <s v="SHEET/SHEET SET"/>
    <s v="ID20-132"/>
    <s v="Grey"/>
    <s v="Twin"/>
    <x v="7"/>
    <n v="241"/>
    <n v="2805.1"/>
  </r>
  <r>
    <x v="7"/>
    <s v="Intelligent Design"/>
    <s v="Novelty|Novelty|Novelty"/>
    <s v="SHEET/SHEET SET"/>
    <s v="ID20-1428"/>
    <s v="Grey/Blue Road Trip"/>
    <s v="Full"/>
    <x v="7"/>
    <n v="175"/>
    <n v="2801.36"/>
  </r>
  <r>
    <x v="4"/>
    <s v="Madison Park"/>
    <s v="Stay Puffed|Stay Puffed|Stay Puffed"/>
    <s v="PILLOWCASE"/>
    <s v="MP21-8446"/>
    <s v="Tan"/>
    <s v="Standard"/>
    <x v="10"/>
    <n v="180"/>
    <n v="2780.44"/>
  </r>
  <r>
    <x v="7"/>
    <s v="Madison Park"/>
    <s v="3M Microcell|3M Microcell|3M Microcell"/>
    <s v="SHEET/SHEET SET"/>
    <s v="MP20-1179"/>
    <s v="White"/>
    <s v="Cal King"/>
    <x v="7"/>
    <n v="123"/>
    <n v="2776.11"/>
  </r>
  <r>
    <x v="7"/>
    <s v="Comfort Spaces"/>
    <s v="Cotton 144TC|Cotton 144TC|Cotton 144TC"/>
    <s v="SHEET/SHEET SET"/>
    <s v="CS20-1725"/>
    <s v="Pink"/>
    <s v="Twin XL"/>
    <x v="6"/>
    <n v="166"/>
    <n v="2772.2"/>
  </r>
  <r>
    <x v="1"/>
    <s v="Madison Park"/>
    <s v="Quincy|Quincy|Quincy"/>
    <s v="WINDOW PANEL"/>
    <s v="MP40-8658"/>
    <s v="White"/>
    <s v="34x64&quot;"/>
    <x v="10"/>
    <n v="87"/>
    <n v="2771.82"/>
  </r>
  <r>
    <x v="7"/>
    <s v="Intelligent Design"/>
    <s v="Microfiber|Microfiber|Microfiber"/>
    <s v="SHEET/SHEET SET"/>
    <s v="ID20-138"/>
    <s v="Pink"/>
    <s v="Twin XL"/>
    <x v="7"/>
    <n v="231"/>
    <n v="2766.58"/>
  </r>
  <r>
    <x v="8"/>
    <s v="Urban Habitat"/>
    <s v="Brooklyn|Maize|Kay"/>
    <s v="DUVET&amp;DUVET SET"/>
    <s v="UH12-2264"/>
    <s v="Navy"/>
    <s v="Twin/Twin "/>
    <x v="7"/>
    <n v="57"/>
    <n v="2764.82"/>
  </r>
  <r>
    <x v="2"/>
    <s v="Regency Heights"/>
    <s v="Cara"/>
    <s v="COMFORTER (SET)"/>
    <s v="RH10-0005"/>
    <s v="Red"/>
    <s v="Full"/>
    <x v="10"/>
    <n v="182"/>
    <n v="2753.66"/>
  </r>
  <r>
    <x v="7"/>
    <s v="Intelligent Design"/>
    <s v="Cotton Blend Jersey Knit|Cotton Blend Jersey Knit|Cotton Blend Jersey Knit"/>
    <s v="SHEET/SHEET SET"/>
    <s v="ID20-2462"/>
    <s v="Blush"/>
    <s v="Twin XL"/>
    <x v="7"/>
    <n v="120"/>
    <n v="2751.14"/>
  </r>
  <r>
    <x v="2"/>
    <s v="Super Listing"/>
    <s v="Gigi|Lola|Cecily"/>
    <s v="COMFORTER (SET)"/>
    <s v="AM10-0551"/>
    <s v="Terracotta"/>
    <s v="Full/Queen"/>
    <x v="10"/>
    <n v="82"/>
    <n v="2728.93"/>
  </r>
  <r>
    <x v="2"/>
    <s v="Madison Park"/>
    <s v="Evelyn|Liliana|Josie"/>
    <s v="COMFORTER (SET)"/>
    <s v="MP10-8396"/>
    <s v="White"/>
    <s v="King/Cal K"/>
    <x v="10"/>
    <n v="48"/>
    <n v="2727.6"/>
  </r>
  <r>
    <x v="7"/>
    <s v="Comfort Spaces"/>
    <s v="Cotton Flannel 135GSM|Cotton Flannel 135GSM|Cotton Flannel 135GSM"/>
    <s v="SHEET/SHEET SET"/>
    <s v="CS20-0355"/>
    <s v="Plaid Grey"/>
    <s v="Full"/>
    <x v="6"/>
    <n v="127"/>
    <n v="2725.42"/>
  </r>
  <r>
    <x v="3"/>
    <s v="Madison Park"/>
    <s v="Zuri|Zuri|Zuri"/>
    <s v="THROW"/>
    <s v="MP50-8527"/>
    <s v="Brown"/>
    <s v="50x60&quot;"/>
    <x v="10"/>
    <n v="227"/>
    <n v="2722.33"/>
  </r>
  <r>
    <x v="7"/>
    <s v="Madison Park"/>
    <s v="Peached Percale|Peached Percale|Peached Percale"/>
    <s v="SHEET/SHEET SET"/>
    <s v="MP20-5387"/>
    <s v="Grey"/>
    <s v="Twin"/>
    <x v="7"/>
    <n v="113"/>
    <n v="2711.95"/>
  </r>
  <r>
    <x v="3"/>
    <s v="Madison Park"/>
    <s v="Zuri|Zuri|Zuri"/>
    <s v="BLANKET"/>
    <s v="MP51-8537"/>
    <s v="Blush/Grey"/>
    <s v="108x90&quot;"/>
    <x v="10"/>
    <n v="113"/>
    <n v="2710.87"/>
  </r>
  <r>
    <x v="7"/>
    <s v="Madison Park"/>
    <s v="Peached Percale|Peached Percale|Peached Percale"/>
    <s v="SHEET/SHEET SET"/>
    <s v="MP20-5416"/>
    <s v="Aqua"/>
    <s v="Cal King"/>
    <x v="7"/>
    <n v="76"/>
    <n v="2710.81"/>
  </r>
  <r>
    <x v="7"/>
    <s v="Intelligent Design"/>
    <s v="Printed Microfiber|Printed Microfiber|Printed Microfiber"/>
    <s v="SHEET/SHEET SET"/>
    <s v="ID20-2362"/>
    <s v="Blush Waves"/>
    <s v="Full"/>
    <x v="7"/>
    <n v="181"/>
    <n v="2710.53"/>
  </r>
  <r>
    <x v="11"/>
    <s v="Harbor House Blue"/>
    <s v="Lorelai|Lorelai|Lorelai"/>
    <s v="DUVET&amp;DUVET SET"/>
    <s v="HH12-1622"/>
    <s v="Multi"/>
    <s v="Full/Queen"/>
    <x v="8"/>
    <n v="33"/>
    <n v="2708.63"/>
  </r>
  <r>
    <x v="2"/>
    <s v="Madison Park"/>
    <s v="Royce|Hayden|Quinn"/>
    <s v="COMFORTER (SET)"/>
    <s v="MP10-8694"/>
    <s v="Ivory"/>
    <s v="King"/>
    <x v="10"/>
    <n v="42"/>
    <n v="2708.09"/>
  </r>
  <r>
    <x v="6"/>
    <s v="Madison Park"/>
    <s v="Ariana Ombre Waffle|Ariana Ombre Waffle|Ariana Ombre Waffle"/>
    <s v="SHOWER CURTAIN"/>
    <s v="MP70-8584"/>
    <s v="Grey"/>
    <s v="72x84&quot;"/>
    <x v="10"/>
    <n v="164"/>
    <n v="2703.14"/>
  </r>
  <r>
    <x v="7"/>
    <s v="Comfort Spaces"/>
    <s v="Microfiber Coolmax|Microfiber Coolmax|Microfiber Coolmax"/>
    <s v="SHEET/SHEET SET"/>
    <s v="CS20-1486"/>
    <s v="White"/>
    <s v="Full"/>
    <x v="12"/>
    <n v="308"/>
    <n v="2701.16"/>
  </r>
  <r>
    <x v="2"/>
    <s v="Comfort Spaces"/>
    <s v="Kienna|Kienna|Kienna"/>
    <s v="COVERLET&amp;BEDSPR"/>
    <s v="CS13-1612"/>
    <s v="Blue"/>
    <s v="Full/Queen"/>
    <x v="6"/>
    <n v="72"/>
    <n v="2700.72"/>
  </r>
  <r>
    <x v="3"/>
    <s v="Sharper Image"/>
    <s v="Embossed Microfiber|Embossed Microfiber|Embossed Microfiber"/>
    <s v="ELEC MATT PAD"/>
    <s v="SI55-0058"/>
    <s v="White"/>
    <s v="Twin"/>
    <x v="10"/>
    <n v="66"/>
    <n v="2687.74"/>
  </r>
  <r>
    <x v="3"/>
    <s v="Serta"/>
    <s v="Heated Faux Feathersoft|Heated Faux Feathersoft|Heated Faux Feathersoft"/>
    <s v="ELECT BLANKET"/>
    <s v="ST54-3592"/>
    <s v="Rust"/>
    <s v="Full"/>
    <x v="12"/>
    <n v="42"/>
    <n v="2675.66"/>
  </r>
  <r>
    <x v="7"/>
    <s v="Comfort Spaces"/>
    <s v="Microfiber 75GSM|Microfiber 75GSM|Microfiber 75GSM"/>
    <s v="SHEET/SHEET SET"/>
    <s v="CS20-0117"/>
    <s v="Aqua"/>
    <s v="Full"/>
    <x v="6"/>
    <n v="171"/>
    <n v="2674.44"/>
  </r>
  <r>
    <x v="6"/>
    <s v="Madison Park Signature"/>
    <s v="Splendor|Splendor|Splendor"/>
    <s v="BATH RUG"/>
    <s v="MPS72-559"/>
    <s v="Natural"/>
    <s v="20x30&quot;"/>
    <x v="0"/>
    <n v="158"/>
    <n v="2661.5"/>
  </r>
  <r>
    <x v="2"/>
    <s v="Super Listing"/>
    <s v="Bailey|Darby|Niro/Malani"/>
    <s v="COMFORTER (SET)"/>
    <s v="AM10-0165"/>
    <s v="Green"/>
    <s v="Full/Queen"/>
    <x v="10"/>
    <n v="71"/>
    <n v="2660.35"/>
  </r>
  <r>
    <x v="8"/>
    <s v="Intelligent Design"/>
    <s v="Oliena|Elodie|Colette"/>
    <s v="DUVET&amp;DUVET SET"/>
    <s v="ID12-2324"/>
    <s v="Pink"/>
    <s v="Twin/Twin "/>
    <x v="7"/>
    <n v="163"/>
    <n v="2651.29"/>
  </r>
  <r>
    <x v="2"/>
    <s v="Super Listing"/>
    <s v="Gigi|Lola|Cecily"/>
    <s v="COMFORTER (SET)"/>
    <s v="AM10-0545"/>
    <s v="Sage Green"/>
    <s v="Full/Queen"/>
    <x v="10"/>
    <n v="78"/>
    <n v="2636.74"/>
  </r>
  <r>
    <x v="9"/>
    <s v="Super Listing"/>
    <s v="400GSM Essential Bundle|400GSM Essential Bundle|400GSM Essential Bundle"/>
    <s v="BATH TOWEL"/>
    <s v="AM73-0245"/>
    <s v="White"/>
    <s v="4-Piece"/>
    <x v="9"/>
    <n v="105"/>
    <n v="2627.58"/>
  </r>
  <r>
    <x v="8"/>
    <s v="Intelligent Design"/>
    <s v="Lucy|Vera|Elise"/>
    <s v="DUVET&amp;DUVET SET"/>
    <s v="ID12-2373"/>
    <s v="Black"/>
    <s v="Full/Queen"/>
    <x v="7"/>
    <n v="72"/>
    <n v="2625.41"/>
  </r>
  <r>
    <x v="7"/>
    <s v="Intelligent Design"/>
    <s v="Microfiber|Microfiber|Microfiber"/>
    <s v="SHEET/SHEET SET"/>
    <s v="ID20-1914"/>
    <s v="Charcoal"/>
    <s v="Twin"/>
    <x v="7"/>
    <n v="201"/>
    <n v="2622.2"/>
  </r>
  <r>
    <x v="2"/>
    <s v="Comfort Spaces"/>
    <s v="Kienna"/>
    <s v="COVERLET&amp;BEDSPR"/>
    <s v="CS14-0052"/>
    <s v="Sage Green"/>
    <s v="King/Cal K"/>
    <x v="6"/>
    <n v="84"/>
    <n v="2621.64"/>
  </r>
  <r>
    <x v="4"/>
    <s v="Intelligent Design"/>
    <s v="Dream Puff|Dream Puff|Dream Puff"/>
    <s v="COMFORTER (SET)"/>
    <s v="ID10-2307"/>
    <s v="Rose"/>
    <s v="Twin"/>
    <x v="10"/>
    <n v="72"/>
    <n v="2621.52"/>
  </r>
  <r>
    <x v="2"/>
    <s v="Madison Park"/>
    <s v="Laurel|Cynthia|Piedmont"/>
    <s v="COMFORTER (SET)"/>
    <s v="TT10-0033"/>
    <s v="Black"/>
    <s v="King"/>
    <x v="10"/>
    <n v="39"/>
    <n v="2616.41"/>
  </r>
  <r>
    <x v="1"/>
    <s v="Madison Park"/>
    <s v="Anaheim|Salford|Preston"/>
    <s v="WINDOW PANEL"/>
    <s v="MP40-8682"/>
    <s v="Natural"/>
    <s v="50x95&quot;"/>
    <x v="10"/>
    <n v="115"/>
    <n v="2611.65"/>
  </r>
  <r>
    <x v="6"/>
    <s v="Madison Park Signature"/>
    <s v="Splendor|Splendor|Splendor"/>
    <s v="BATH RUG"/>
    <s v="MPS72-568"/>
    <s v="Charcoal"/>
    <s v="17x24&quot;"/>
    <x v="4"/>
    <n v="190"/>
    <n v="2608.34"/>
  </r>
  <r>
    <x v="7"/>
    <s v="Beautyrest"/>
    <s v="Oversized Cotton Flannel|Oversized Cotton Flannel|Oversized Cotton Flannel"/>
    <s v="SHEET/SHEET SET"/>
    <s v="BR20-4672"/>
    <s v="Rust Floral"/>
    <s v="Full"/>
    <x v="7"/>
    <n v="100"/>
    <n v="2607.2800000000002"/>
  </r>
  <r>
    <x v="7"/>
    <s v="Intelligent Design"/>
    <s v="Microfiber|Microfiber|Microfiber"/>
    <s v="SHEET/SHEET SET"/>
    <s v="ID20-1456"/>
    <s v="Grey"/>
    <s v="Full"/>
    <x v="7"/>
    <n v="169"/>
    <n v="2594.88"/>
  </r>
  <r>
    <x v="7"/>
    <s v="Comfort Spaces"/>
    <s v="Cotton 144TC|Cotton 144TC|Cotton 144TC"/>
    <s v="SHEET/SHEET SET"/>
    <s v="CS20-1578"/>
    <s v="Tabitha Purple"/>
    <s v="Cal King"/>
    <x v="12"/>
    <n v="109"/>
    <n v="2588.75"/>
  </r>
  <r>
    <x v="8"/>
    <s v="Intelligent Design"/>
    <s v="Felicia|Isabel|Alyssa"/>
    <s v="COMFORTER (SET)"/>
    <s v="TT10-0006"/>
    <s v="Black"/>
    <s v="Full/Queen"/>
    <x v="10"/>
    <n v="58"/>
    <n v="2581.16"/>
  </r>
  <r>
    <x v="8"/>
    <s v="Intelligent Design"/>
    <s v="Remy|Alden|Sutton"/>
    <s v="COMFORTER (SET)"/>
    <s v="ID10-2298"/>
    <s v="Gray"/>
    <s v="Twin/Twin "/>
    <x v="10"/>
    <n v="95"/>
    <n v="2563.21"/>
  </r>
  <r>
    <x v="2"/>
    <s v="Chapel Hill"/>
    <s v="Harper|Harper|Harper"/>
    <s v="COMFORTER (SET)"/>
    <s v="CH10-013"/>
    <s v="Natural"/>
    <s v="Full/Queen"/>
    <x v="10"/>
    <n v="18"/>
    <n v="2561.58"/>
  </r>
  <r>
    <x v="7"/>
    <s v="Madison Park"/>
    <s v="3M Microcell|3M Microcell|3M Microcell"/>
    <s v="SHEET/SHEET SET"/>
    <s v="MP20-1194"/>
    <s v="Khaki"/>
    <s v="Cal King"/>
    <x v="7"/>
    <n v="114"/>
    <n v="2558.73"/>
  </r>
  <r>
    <x v="6"/>
    <s v="Madison Park Signature"/>
    <s v="Splendor|Splendor|Splendor"/>
    <s v="BATH RUG"/>
    <s v="MPS72-586"/>
    <s v="Green"/>
    <s v="24x36&quot;"/>
    <x v="10"/>
    <n v="121"/>
    <n v="2558.61"/>
  </r>
  <r>
    <x v="7"/>
    <s v="Madison Park"/>
    <s v="3M Microcell|3M Microcell|3M Microcell"/>
    <s v="SHEET/SHEET SET"/>
    <s v="MP20-1191"/>
    <s v="Khaki"/>
    <s v="Full"/>
    <x v="7"/>
    <n v="154"/>
    <n v="2557.73"/>
  </r>
  <r>
    <x v="3"/>
    <s v="Madison Park"/>
    <s v="Hollis|Asher|Asher"/>
    <s v="COMFORTER (SET)"/>
    <s v="MP10-8264"/>
    <s v="Grey Stripe"/>
    <s v="Twin"/>
    <x v="7"/>
    <n v="86"/>
    <n v="2550.08"/>
  </r>
  <r>
    <x v="6"/>
    <s v="Madison Park"/>
    <s v="Arbor Waffle|Arbor Waffle|Arbor Waffle"/>
    <s v="SHOWER CURTAIN"/>
    <s v="MP70-8608"/>
    <s v="White"/>
    <s v="72x72&quot;"/>
    <x v="10"/>
    <n v="221"/>
    <n v="2544.46"/>
  </r>
  <r>
    <x v="2"/>
    <s v="Comfort Spaces"/>
    <s v="Kienna|Kienna|Kienna"/>
    <s v="COVERLET&amp;BEDSPR"/>
    <s v="CS13-1500"/>
    <s v="Sage Green"/>
    <s v="King/Cal K"/>
    <x v="6"/>
    <n v="58"/>
    <n v="2542.7199999999998"/>
  </r>
  <r>
    <x v="6"/>
    <s v="Madison Park"/>
    <s v="Arbor Waffle|Arbor Waffle|Arbor Waffle"/>
    <s v="SHOWER CURTAIN"/>
    <s v="MP70-8618"/>
    <s v="Sage Green"/>
    <s v="72x72&quot;"/>
    <x v="10"/>
    <n v="213"/>
    <n v="2541.46"/>
  </r>
  <r>
    <x v="1"/>
    <s v="Madison Park"/>
    <s v="Rosette|Florah|Bloom"/>
    <s v="WINDOW PANEL"/>
    <s v="MP40-5649"/>
    <s v="Blush"/>
    <s v="50x95&quot;"/>
    <x v="7"/>
    <n v="137"/>
    <n v="2539.4499999999998"/>
  </r>
  <r>
    <x v="1"/>
    <s v="Madison Park"/>
    <s v="Emilia|Natalie|Lillian"/>
    <s v="VALANCE"/>
    <s v="MP41-6325"/>
    <s v="Blush"/>
    <s v="50x26&quot;"/>
    <x v="7"/>
    <n v="182"/>
    <n v="2530.5100000000002"/>
  </r>
  <r>
    <x v="6"/>
    <s v="Madison Park"/>
    <s v="Ariana Ombre Waffle|Ariana Ombre Waffle|Ariana Ombre Waffle"/>
    <s v="SHOWER CURTAIN"/>
    <s v="MP70-8594"/>
    <s v="Blue"/>
    <s v="72x84&quot;"/>
    <x v="10"/>
    <n v="153"/>
    <n v="2525.9299999999998"/>
  </r>
  <r>
    <x v="7"/>
    <s v="Madison Park"/>
    <s v="3M Microcell|3M Microcell|3M Microcell"/>
    <s v="SHEET/SHEET SET"/>
    <s v="MP20-1184"/>
    <s v="Ivory"/>
    <s v="Cal King"/>
    <x v="7"/>
    <n v="114"/>
    <n v="2525.23"/>
  </r>
  <r>
    <x v="7"/>
    <s v="Comfort Spaces"/>
    <s v="Microfiber Coolmax|Microfiber Coolmax|Microfiber Coolmax"/>
    <s v="SHEET/SHEET SET"/>
    <s v="CS20-1737"/>
    <s v="Blue"/>
    <s v="King Extra"/>
    <x v="15"/>
    <n v="110"/>
    <n v="2524.5"/>
  </r>
  <r>
    <x v="2"/>
    <s v="Super Listing"/>
    <s v="Phoebe|Phoebe|Phoebe"/>
    <s v="DUVET&amp;DUVET SET"/>
    <s v="AM12-0223"/>
    <s v="Ivory"/>
    <s v="King/Cal K"/>
    <x v="6"/>
    <n v="72"/>
    <n v="2520"/>
  </r>
  <r>
    <x v="8"/>
    <s v="Intelligent Design"/>
    <s v="Felicia|Isabel|Alyssa"/>
    <s v="COMFORTER (SET)"/>
    <s v="TT10-0007"/>
    <s v="Blush"/>
    <s v="King/Cal K"/>
    <x v="10"/>
    <n v="49"/>
    <n v="2506.4499999999998"/>
  </r>
  <r>
    <x v="4"/>
    <s v="Sleep Philosophy"/>
    <s v="Holden|Holden|Holden"/>
    <s v="MATT PAD/TOPPER"/>
    <s v="BASI16-0598"/>
    <s v="White"/>
    <s v="Queen"/>
    <x v="6"/>
    <n v="144"/>
    <n v="2504.16"/>
  </r>
  <r>
    <x v="2"/>
    <s v="Madison Park"/>
    <s v="Royce|Hayden|Quinn"/>
    <s v="COMFORTER (SET)"/>
    <s v="MP10-8687"/>
    <s v="Grey"/>
    <s v="King"/>
    <x v="16"/>
    <n v="34"/>
    <n v="2494.2399999999998"/>
  </r>
  <r>
    <x v="8"/>
    <s v="Comfort Spaces"/>
    <s v="Phillips|Phillips|Phillips"/>
    <s v="COMFORTER (SET)"/>
    <s v="CS10-1684"/>
    <s v="Sage Green"/>
    <s v="Twin/Twin "/>
    <x v="12"/>
    <n v="60"/>
    <n v="2492.4"/>
  </r>
  <r>
    <x v="6"/>
    <s v="Madison Park Signature"/>
    <s v="Splendor|Splendor|Splendor"/>
    <s v="BATH RUG"/>
    <s v="MPS72-575"/>
    <s v="Blue"/>
    <s v="24x36&quot;"/>
    <x v="7"/>
    <n v="116"/>
    <n v="2478.9499999999998"/>
  </r>
  <r>
    <x v="7"/>
    <s v="Comfort Spaces"/>
    <s v="Microfiber Coolmax|Microfiber Coolmax|Microfiber Coolmax"/>
    <s v="SHEET/SHEET SET"/>
    <s v="CS20-1670"/>
    <s v="Quatrefoil Aqua"/>
    <s v="King"/>
    <x v="12"/>
    <n v="104"/>
    <n v="2470"/>
  </r>
  <r>
    <x v="3"/>
    <s v="Serta"/>
    <s v="Freya AZ|Freya AZ|Freya AZ"/>
    <s v="ELECT BLANKET"/>
    <s v="ST54-0211"/>
    <s v="Stone Brown"/>
    <s v="Full"/>
    <x v="12"/>
    <n v="46"/>
    <n v="2468.8200000000002"/>
  </r>
  <r>
    <x v="3"/>
    <s v="Serta"/>
    <s v="Freya AZ|Freya AZ|Freya AZ"/>
    <s v="ELECT BLANKET"/>
    <s v="ST54-0220"/>
    <s v="Berry Red"/>
    <s v="Queen"/>
    <x v="12"/>
    <n v="32"/>
    <n v="2468.8000000000002"/>
  </r>
  <r>
    <x v="13"/>
    <s v="Chapel Hill"/>
    <s v="Carly|Carly|Carly"/>
    <s v="MOTION"/>
    <s v="CH100-0058"/>
    <s v="Light Grey"/>
    <s v="See below"/>
    <x v="14"/>
    <n v="7"/>
    <n v="2465.6799999999998"/>
  </r>
  <r>
    <x v="7"/>
    <s v="Comfort Spaces"/>
    <s v="Cotton Flannel 135GSM|Cotton Flannel 135GSM|Cotton Flannel 135GSM"/>
    <s v="SHEET/SHEET SET"/>
    <s v="CS20-0369"/>
    <s v="Snowflakes Grey"/>
    <s v="Twin"/>
    <x v="12"/>
    <n v="139"/>
    <n v="2461.69"/>
  </r>
  <r>
    <x v="7"/>
    <s v="Comfort Spaces"/>
    <s v="Microfiber Coolmax|Microfiber Coolmax|Microfiber Coolmax"/>
    <s v="SHEET/SHEET SET"/>
    <s v="CS20-1741"/>
    <s v="White"/>
    <s v="King Extra"/>
    <x v="15"/>
    <n v="107"/>
    <n v="2455.65"/>
  </r>
  <r>
    <x v="8"/>
    <s v="Intelligent Design"/>
    <s v="Raina|Khloe|Arielle"/>
    <s v="COMFORTER (SET)"/>
    <s v="TT10-0014"/>
    <s v="Grey/Silver"/>
    <s v="King/Cal K"/>
    <x v="10"/>
    <n v="55"/>
    <n v="2454.7600000000002"/>
  </r>
  <r>
    <x v="7"/>
    <s v="Comfort Spaces"/>
    <s v="Microfiber Coolmax|Microfiber Coolmax|Microfiber Coolmax"/>
    <s v="SHEET/SHEET SET"/>
    <s v="CS20-1738"/>
    <s v="Grey"/>
    <s v="Queen Extr"/>
    <x v="15"/>
    <n v="123"/>
    <n v="2453.85"/>
  </r>
  <r>
    <x v="4"/>
    <s v="Sleep Philosophy"/>
    <s v="2&quot; Gel Memory Foam with 3M Cover|2&quot; Gel Memory Foam with 3M Cover|2&quot; Gel Me"/>
    <s v="MATT PAD/TOPPER"/>
    <s v="BASI16-0555"/>
    <s v="White"/>
    <s v="Twin XL"/>
    <x v="7"/>
    <n v="39"/>
    <n v="2453.08"/>
  </r>
  <r>
    <x v="1"/>
    <s v="Madison Park"/>
    <s v="Emilia|Natalie|Lillian"/>
    <s v="WINDOW PANEL"/>
    <s v="MP40-6559"/>
    <s v="Charcoal"/>
    <s v="50x120&quot;"/>
    <x v="7"/>
    <n v="104"/>
    <n v="2441.7800000000002"/>
  </r>
  <r>
    <x v="3"/>
    <s v="Serta"/>
    <s v="Dream Soft Heated|Dream Soft Heated|Dream Soft Heated"/>
    <s v="ELECT BLANKET"/>
    <s v="ST54-3571"/>
    <s v="Rust"/>
    <s v="Twin"/>
    <x v="10"/>
    <n v="52"/>
    <n v="2441.19"/>
  </r>
  <r>
    <x v="6"/>
    <s v="Madison Park Signature"/>
    <s v="Splendor|Splendor|Splendor"/>
    <s v="BATH RUG"/>
    <s v="MPS72-564"/>
    <s v="Grey"/>
    <s v="20x30&quot;"/>
    <x v="4"/>
    <n v="144"/>
    <n v="2434.12"/>
  </r>
  <r>
    <x v="9"/>
    <s v="Super Listing"/>
    <s v="Premium Turkish Cotton|Premium Turkish Cotton|Premium Turkish Cotton"/>
    <s v="BATH TOWEL"/>
    <s v="AM73-0230"/>
    <s v="Light Grey"/>
    <s v="6-Piece"/>
    <x v="9"/>
    <n v="113"/>
    <n v="2429.5"/>
  </r>
  <r>
    <x v="7"/>
    <s v="Sleep Philosophy"/>
    <s v="Smart Cool Microfiber|Smart Cool Microfiber|Smart Cool Microfiber"/>
    <s v="SHEET/SHEET SET"/>
    <s v="SHET20-971"/>
    <s v="Aqua"/>
    <s v="Full"/>
    <x v="11"/>
    <n v="141"/>
    <n v="2426.02"/>
  </r>
  <r>
    <x v="7"/>
    <s v="N Natori"/>
    <s v="Satin Sheets"/>
    <s v="SHEET/SHEET SET"/>
    <s v="NN20-0137"/>
    <s v="Black"/>
    <s v="Full"/>
    <x v="13"/>
    <n v="174"/>
    <n v="2420.79"/>
  </r>
  <r>
    <x v="2"/>
    <s v="Madison Park"/>
    <s v="Etta|Cora|Amory"/>
    <s v="DUVET&amp;DUVET SET"/>
    <s v="MP12-8715"/>
    <s v="Grey"/>
    <s v="Cal King"/>
    <x v="10"/>
    <n v="40"/>
    <n v="2415.85"/>
  </r>
  <r>
    <x v="7"/>
    <s v="Madison Park"/>
    <s v="3M Microcell|3M Microcell|3M Microcell"/>
    <s v="SHEET/SHEET SET"/>
    <s v="MP20-1175"/>
    <s v="White"/>
    <s v="Twin"/>
    <x v="7"/>
    <n v="173"/>
    <n v="2409.6999999999998"/>
  </r>
  <r>
    <x v="7"/>
    <s v="Comfort Spaces"/>
    <s v="Cotton Flannel 135GSM|Cotton Flannel 135GSM|Cotton Flannel 135GSM"/>
    <s v="SHEET/SHEET SET"/>
    <s v="CS20-0389"/>
    <s v="Solid Tan"/>
    <s v="Twin"/>
    <x v="12"/>
    <n v="136"/>
    <n v="2408.56"/>
  </r>
  <r>
    <x v="7"/>
    <s v="Super Listing"/>
    <s v="Cotton 144TC|Cotton 144TC|Cotton 144TC"/>
    <s v="SHEET/SHEET SET"/>
    <s v="AM20-0360"/>
    <s v="Ivory"/>
    <s v="Cal King"/>
    <x v="7"/>
    <n v="96"/>
    <n v="2407.83"/>
  </r>
  <r>
    <x v="1"/>
    <s v="510 Design"/>
    <s v="Colt|Garett|Bryce"/>
    <s v="WINDOW PANEL"/>
    <s v="5DS40-0285"/>
    <s v="White/Gold"/>
    <s v="37x84&quot;"/>
    <x v="10"/>
    <n v="117"/>
    <n v="2404.14"/>
  </r>
  <r>
    <x v="4"/>
    <s v="Intelligent Design"/>
    <s v="Dream Puff|Dream Puff|Dream Puff"/>
    <s v="COMFORTER (SET)"/>
    <s v="ID10-2313"/>
    <s v="Grey"/>
    <s v="Twin"/>
    <x v="10"/>
    <n v="64"/>
    <n v="2396.77"/>
  </r>
  <r>
    <x v="2"/>
    <s v="Super Listing"/>
    <s v="Porter|Evans|Walker"/>
    <s v="DUVET&amp;DUVET SET"/>
    <s v="AM12-0440"/>
    <s v="Sage"/>
    <s v="Full"/>
    <x v="1"/>
    <n v="115"/>
    <n v="2394.85"/>
  </r>
  <r>
    <x v="3"/>
    <s v="Serta"/>
    <s v="Ribbed Plush|Ribbed Plush|Ribbed Plush"/>
    <s v="ELECT BLANKET"/>
    <s v="ST54-0301"/>
    <s v="Marshmallow"/>
    <s v="King"/>
    <x v="6"/>
    <n v="28"/>
    <n v="2394"/>
  </r>
  <r>
    <x v="7"/>
    <s v="Comfort Spaces"/>
    <s v="Cotton 144TC|Cotton 144TC|Cotton 144TC"/>
    <s v="SHEET/SHEET SET"/>
    <s v="CS20-1735"/>
    <s v="Sage Green"/>
    <s v="Cal King"/>
    <x v="6"/>
    <n v="94"/>
    <n v="2388.54"/>
  </r>
  <r>
    <x v="8"/>
    <s v="Intelligent Design"/>
    <s v="Cassiopeia|Karissa|Lisa"/>
    <s v="DUVET&amp;DUVET SET"/>
    <s v="ID12-2262"/>
    <s v="Aqua"/>
    <s v="King/Cal K"/>
    <x v="7"/>
    <n v="69"/>
    <n v="2379.5300000000002"/>
  </r>
  <r>
    <x v="3"/>
    <s v="Madison Park"/>
    <s v="Zuri|Zuri|Zuri"/>
    <s v="BLANKET"/>
    <s v="MP51-8538"/>
    <s v="Brown"/>
    <s v="66x90&quot;"/>
    <x v="10"/>
    <n v="132"/>
    <n v="2374.6799999999998"/>
  </r>
  <r>
    <x v="8"/>
    <s v="Urban Habitat"/>
    <s v="Juniper|Juniper|Hudson"/>
    <s v="COMFORTER (SET)"/>
    <s v="UH10-2518"/>
    <s v="Gray"/>
    <s v="Twin/Twin "/>
    <x v="10"/>
    <n v="62"/>
    <n v="2360.2199999999998"/>
  </r>
  <r>
    <x v="3"/>
    <s v="Madison Park"/>
    <s v="Zuri|Zuri|Zuri"/>
    <s v="THROW"/>
    <s v="MP50-8528"/>
    <s v="Leopard"/>
    <s v="50x60&quot;"/>
    <x v="10"/>
    <n v="196"/>
    <n v="2350.64"/>
  </r>
  <r>
    <x v="8"/>
    <s v="Comfort Spaces"/>
    <s v="Pierre|Pierre|Pierre"/>
    <s v="COMFORTER (SET)"/>
    <s v="CS10-0068-1"/>
    <s v="Blue"/>
    <s v="Queen"/>
    <x v="12"/>
    <n v="80"/>
    <n v="2349.8000000000002"/>
  </r>
  <r>
    <x v="1"/>
    <s v="Madison Park"/>
    <s v="Rosette|Florah|Bloom"/>
    <s v="WINDOW PANEL"/>
    <s v="MP40-5650"/>
    <s v="Grey"/>
    <s v="50x63&quot;"/>
    <x v="7"/>
    <n v="166"/>
    <n v="2349.7399999999998"/>
  </r>
  <r>
    <x v="7"/>
    <s v="Intelligent Design"/>
    <s v="Printed Microfiber|Printed Microfiber|Printed Microfiber"/>
    <s v="SHEET/SHEET SET"/>
    <s v="ID20-2218"/>
    <s v="Black Floral"/>
    <s v="Twin"/>
    <x v="7"/>
    <n v="178"/>
    <n v="2345.36"/>
  </r>
  <r>
    <x v="8"/>
    <s v="Intelligent Design"/>
    <s v="Shay|Monica|Juliette"/>
    <s v="COMFORTER (SET)"/>
    <s v="ID10-2426"/>
    <s v="Pink"/>
    <s v="King/Cal K"/>
    <x v="10"/>
    <n v="67"/>
    <n v="2343.2600000000002"/>
  </r>
  <r>
    <x v="7"/>
    <s v="Comfort Spaces"/>
    <s v="Microfiber Coolmax|Microfiber Coolmax|Microfiber Coolmax"/>
    <s v="SHEET/SHEET SET"/>
    <s v="CS20-0452"/>
    <s v="Aqua"/>
    <s v="Cal King"/>
    <x v="6"/>
    <n v="112"/>
    <n v="2333.12"/>
  </r>
  <r>
    <x v="7"/>
    <s v="Intelligent Design"/>
    <s v="Microfiber|Microfiber|Microfiber"/>
    <s v="SHEET/SHEET SET"/>
    <s v="ID20-2210"/>
    <s v="Blue"/>
    <s v="Full"/>
    <x v="7"/>
    <n v="175"/>
    <n v="2332.3200000000002"/>
  </r>
  <r>
    <x v="6"/>
    <s v="Madison Park Signature"/>
    <s v="Splendor|Splendor|Splendor"/>
    <s v="BATH RUG"/>
    <s v="MPS72-578"/>
    <s v="Navy"/>
    <s v="17x24&quot;"/>
    <x v="10"/>
    <n v="170"/>
    <n v="2330.5100000000002"/>
  </r>
  <r>
    <x v="1"/>
    <s v="Madison Park"/>
    <s v="Anaheim|Salford|Preston"/>
    <s v="WINDOW PANEL"/>
    <s v="MP40-8685"/>
    <s v="Brown"/>
    <s v="50x108&quot;"/>
    <x v="10"/>
    <n v="93"/>
    <n v="2325.9299999999998"/>
  </r>
  <r>
    <x v="7"/>
    <s v="Intelligent Design"/>
    <s v="Printed Microfiber|Printed Microfiber|Printed Microfiber"/>
    <s v="SHEET/SHEET SET"/>
    <s v="ID20-2364"/>
    <s v="Blush Waves"/>
    <s v="King"/>
    <x v="7"/>
    <n v="127"/>
    <n v="2323.6799999999998"/>
  </r>
  <r>
    <x v="7"/>
    <s v="Sleep Philosophy"/>
    <s v="Smart Cool Microfiber|Smart Cool Microfiber|Smart Cool Microfiber"/>
    <s v="SHEET/SHEET SET"/>
    <s v="SHET20-965"/>
    <s v="White"/>
    <s v="Twin"/>
    <x v="7"/>
    <n v="135"/>
    <n v="2308.3200000000002"/>
  </r>
  <r>
    <x v="9"/>
    <s v="Super Listing"/>
    <s v="400GSM Essential Bundle|400GSM Essential Bundle|400GSM Essential Bundle"/>
    <s v="BATH TOWEL"/>
    <s v="AM73-0259"/>
    <s v="Seafoam"/>
    <s v="6-Piece"/>
    <x v="9"/>
    <n v="126"/>
    <n v="2307.81"/>
  </r>
  <r>
    <x v="2"/>
    <s v="Madison Park"/>
    <s v="Riva|Reeve|Faye"/>
    <s v="COMFORTER (SET)"/>
    <s v="MP10-8698"/>
    <s v="Grey"/>
    <s v="Queen"/>
    <x v="9"/>
    <n v="43"/>
    <n v="2294.0500000000002"/>
  </r>
  <r>
    <x v="1"/>
    <s v="Madison Park"/>
    <s v="Saratoga|Westmont|Sereno"/>
    <s v="WINDOW PANEL"/>
    <s v="MP40-2018"/>
    <s v="Grey/White"/>
    <s v="50x108&quot;"/>
    <x v="7"/>
    <n v="91"/>
    <n v="2292.6799999999998"/>
  </r>
  <r>
    <x v="1"/>
    <s v="Madison Park"/>
    <s v="Ceres|Elowen|Persis"/>
    <s v="WINDOW PANEL"/>
    <s v="MP40-6348"/>
    <s v="Light Grey"/>
    <s v="2-PK 50x63"/>
    <x v="11"/>
    <n v="156"/>
    <n v="2291.4899999999998"/>
  </r>
  <r>
    <x v="1"/>
    <s v="Madison Park"/>
    <s v="Emilia|Natalie|Lillian"/>
    <s v="WINDOW PANEL"/>
    <s v="MP40-3557"/>
    <s v="Pewter"/>
    <s v="50x120&quot;"/>
    <x v="7"/>
    <n v="103"/>
    <n v="2289.64"/>
  </r>
  <r>
    <x v="8"/>
    <s v="Mi Zone"/>
    <s v="Allison|Mackenzie|Kelly"/>
    <s v="DUVET&amp;DUVET SET"/>
    <s v="MZ12-371"/>
    <s v="Yellow"/>
    <s v="Twin XL"/>
    <x v="7"/>
    <n v="113"/>
    <n v="2285.4699999999998"/>
  </r>
  <r>
    <x v="8"/>
    <s v="Intelligent Design"/>
    <s v="Oliver|Milo|Hayes"/>
    <s v="DUVET&amp;DUVET SET"/>
    <s v="ID12-2303"/>
    <s v="Gray"/>
    <s v="Full/Queen"/>
    <x v="10"/>
    <n v="86"/>
    <n v="2277.14"/>
  </r>
  <r>
    <x v="1"/>
    <s v="Madison Park"/>
    <s v="Quincy|Quincy|Quincy"/>
    <s v="WINDOW PANEL"/>
    <s v="MP40-8659"/>
    <s v="White"/>
    <s v="35x64&quot;"/>
    <x v="10"/>
    <n v="69"/>
    <n v="2272.86"/>
  </r>
  <r>
    <x v="7"/>
    <s v="Madison Park"/>
    <s v="3M Microcell|3M Microcell|3M Microcell"/>
    <s v="SHEET/SHEET SET"/>
    <s v="MP20-2383"/>
    <s v="Grey"/>
    <s v="Twin"/>
    <x v="7"/>
    <n v="165"/>
    <n v="2267.83"/>
  </r>
  <r>
    <x v="7"/>
    <s v="True North by Sleep Philosophy"/>
    <s v="Micro Fleece|Micro Fleece|Micro Fleece"/>
    <s v="SHEET/SHEET SET"/>
    <s v="SHET20-739"/>
    <s v="Red"/>
    <s v="Twin XL"/>
    <x v="7"/>
    <n v="90"/>
    <n v="2266.9299999999998"/>
  </r>
  <r>
    <x v="2"/>
    <s v="Super Listing"/>
    <s v="Mina|Hanna|Aera"/>
    <s v="QUILT"/>
    <s v="AM14-0371"/>
    <s v="Neutral"/>
    <s v="Twin/Twin "/>
    <x v="10"/>
    <n v="94"/>
    <n v="2265.02"/>
  </r>
  <r>
    <x v="6"/>
    <s v="Madison Park Signature"/>
    <s v="Splendor|Splendor|Splendor"/>
    <s v="BATH RUG"/>
    <s v="MPS72-582"/>
    <s v="Navy"/>
    <s v="24x60&quot;"/>
    <x v="10"/>
    <n v="73"/>
    <n v="2253.69"/>
  </r>
  <r>
    <x v="8"/>
    <s v="Intelligent Design"/>
    <s v="Raina|Khloe|Arielle"/>
    <s v="COMFORTER (SET)"/>
    <s v="TT10-0013"/>
    <s v="Grey/Silver"/>
    <s v="Full/Queen"/>
    <x v="10"/>
    <n v="54"/>
    <n v="2251.2600000000002"/>
  </r>
  <r>
    <x v="2"/>
    <s v="Madison Park"/>
    <s v="Etta|Cora|Amory"/>
    <s v="DUVET&amp;DUVET SET"/>
    <s v="MP12-8713"/>
    <s v="Grey"/>
    <s v="Queen"/>
    <x v="10"/>
    <n v="43"/>
    <n v="2241.3000000000002"/>
  </r>
  <r>
    <x v="1"/>
    <s v="Madison Park"/>
    <s v="Emilia|Natalie|Lillian"/>
    <s v="WINDOW PANEL"/>
    <s v="MP40-6319"/>
    <s v="Navy"/>
    <s v="50x120&quot;"/>
    <x v="7"/>
    <n v="90"/>
    <n v="2240.42"/>
  </r>
  <r>
    <x v="1"/>
    <s v="Madison Park"/>
    <s v="Saratoga|Westmont|Sereno"/>
    <s v="WINDOW PANEL"/>
    <s v="MP40-2404"/>
    <s v="Seafoam/White"/>
    <s v="50x108&quot;"/>
    <x v="7"/>
    <n v="103"/>
    <n v="2240.21"/>
  </r>
  <r>
    <x v="2"/>
    <s v="Super Listing"/>
    <s v="Bailey|Darby|Niro/Malani"/>
    <s v="COMFORTER (SET)"/>
    <s v="AM10-0159"/>
    <s v="White"/>
    <s v="Full/Queen"/>
    <x v="10"/>
    <n v="61"/>
    <n v="2231.81"/>
  </r>
  <r>
    <x v="1"/>
    <s v="Madison Park"/>
    <s v="Lexus|Lexus|Lexus"/>
    <s v="WINDOW PANEL"/>
    <s v="MP40-8633"/>
    <s v="White"/>
    <s v="52x63&quot;"/>
    <x v="10"/>
    <n v="170"/>
    <n v="2230.9299999999998"/>
  </r>
  <r>
    <x v="7"/>
    <s v="Comfort Spaces"/>
    <s v="Cotton Flannel 135GSM|Cotton Flannel 135GSM|Cotton Flannel 135GSM"/>
    <s v="SHEET/SHEET SET"/>
    <s v="CS20-1602"/>
    <s v="Scottish Plaid Blue"/>
    <s v="Cal King"/>
    <x v="12"/>
    <n v="69"/>
    <n v="2228.6999999999998"/>
  </r>
  <r>
    <x v="6"/>
    <s v="Madison Park Signature"/>
    <s v="Splendor|Splendor|Splendor"/>
    <s v="BATH RUG"/>
    <s v="MPS72-569"/>
    <s v="Charcoal"/>
    <s v="20x30&quot;"/>
    <x v="4"/>
    <n v="131"/>
    <n v="2217.12"/>
  </r>
  <r>
    <x v="2"/>
    <s v="Madison Park"/>
    <s v="Royce|Hayden|Quinn"/>
    <s v="COMFORTER (SET)"/>
    <s v="MP10-8688"/>
    <s v="Ivory"/>
    <s v="Queen"/>
    <x v="16"/>
    <n v="33"/>
    <n v="2200.77"/>
  </r>
  <r>
    <x v="6"/>
    <s v="Madison Park"/>
    <s v="Arbor Waffle|Arbor Waffle|Arbor Waffle"/>
    <s v="SHOWER CURTAIN"/>
    <s v="MP70-8609"/>
    <s v="White"/>
    <s v="72x84&quot;"/>
    <x v="10"/>
    <n v="152"/>
    <n v="2198.73"/>
  </r>
  <r>
    <x v="2"/>
    <s v="Madison Park"/>
    <s v="Etta|Cora|Amory"/>
    <s v="DUVET&amp;DUVET SET"/>
    <s v="MP12-8714"/>
    <s v="Grey"/>
    <s v="King"/>
    <x v="10"/>
    <n v="38"/>
    <n v="2195.56"/>
  </r>
  <r>
    <x v="7"/>
    <s v="Comfort Spaces"/>
    <s v="Cotton Flannel 135GSM|Cotton Flannel 135GSM|Cotton Flannel 135GSM"/>
    <s v="SHEET/SHEET SET"/>
    <s v="CS20-0339"/>
    <s v="Geo Aqua"/>
    <s v="Twin"/>
    <x v="12"/>
    <n v="132"/>
    <n v="2184.6"/>
  </r>
  <r>
    <x v="2"/>
    <s v="Super Listing"/>
    <s v="Bailey|Darby|Niro/Malani"/>
    <s v="COMFORTER (SET)"/>
    <s v="AM10-0537"/>
    <s v="Blue"/>
    <s v="King/Cal K"/>
    <x v="10"/>
    <n v="54"/>
    <n v="2184.4699999999998"/>
  </r>
  <r>
    <x v="8"/>
    <s v="Intelligent Design"/>
    <s v="Cassiopeia|Karissa|Lisa"/>
    <s v="DUVET&amp;DUVET SET"/>
    <s v="ID12-2389"/>
    <s v="Charcoal"/>
    <s v="Full/Queen"/>
    <x v="10"/>
    <n v="68"/>
    <n v="2184.0700000000002"/>
  </r>
  <r>
    <x v="15"/>
    <s v="INK+IVY"/>
    <s v="IM222101|IM222101|IM222101"/>
    <s v="ROBE"/>
    <s v="II04-9609"/>
    <s v="Black 001"/>
    <s v="XS/S"/>
    <x v="4"/>
    <n v="90"/>
    <n v="2179.17"/>
  </r>
  <r>
    <x v="7"/>
    <s v="Super Listing"/>
    <s v="Cotton 144TC|Cotton 144TC|Cotton 144TC"/>
    <s v="SHEET/SHEET SET"/>
    <s v="AM20-0364"/>
    <s v="Black"/>
    <s v="Cal King"/>
    <x v="7"/>
    <n v="87"/>
    <n v="2176.65"/>
  </r>
  <r>
    <x v="7"/>
    <s v="Super Listing"/>
    <s v="Cotton 144TC|Cotton 144TC|Cotton 144TC"/>
    <s v="SHEET/SHEET SET"/>
    <s v="AM20-0344"/>
    <s v="White"/>
    <s v="Queen"/>
    <x v="7"/>
    <n v="91"/>
    <n v="2161.23"/>
  </r>
  <r>
    <x v="1"/>
    <s v="510 Design"/>
    <s v="Colt|Garett|Bryce"/>
    <s v="WINDOW PANEL"/>
    <s v="5DS40-0286"/>
    <s v="White/Gold"/>
    <s v="37x95&quot;"/>
    <x v="10"/>
    <n v="79"/>
    <n v="2157.35"/>
  </r>
  <r>
    <x v="7"/>
    <s v="Madison Park Essentials"/>
    <s v="200 Thread Count Printed Cotton|200 Thread Count Printed Cotton|200 Thread"/>
    <s v="SHEET/SHEET SET"/>
    <s v="MPE20-1041"/>
    <s v="Blue Palmetto"/>
    <s v="Full"/>
    <x v="7"/>
    <n v="81"/>
    <n v="2151.85"/>
  </r>
  <r>
    <x v="7"/>
    <s v="Comfort Spaces"/>
    <s v="Cotton Flannel 135GSM|Cotton Flannel 135GSM|Cotton Flannel 135GSM"/>
    <s v="SHEET/SHEET SET"/>
    <s v="CS20-0359"/>
    <s v="Plaid Grey/Red"/>
    <s v="Twin"/>
    <x v="12"/>
    <n v="120"/>
    <n v="2149.7600000000002"/>
  </r>
  <r>
    <x v="7"/>
    <s v="Comfort Spaces"/>
    <s v="Microfiber Coolmax|Microfiber Coolmax|Microfiber Coolmax"/>
    <s v="SHEET/SHEET SET"/>
    <s v="CS20-1662"/>
    <s v="Cream"/>
    <s v="Full"/>
    <x v="6"/>
    <n v="129"/>
    <n v="2148.39"/>
  </r>
  <r>
    <x v="11"/>
    <s v="Harbor House Blue"/>
    <s v="Suzanna"/>
    <s v="NORMAL PILLOW"/>
    <s v="HH30-1651"/>
    <s v="White"/>
    <s v="12x20&quot;"/>
    <x v="7"/>
    <n v="119"/>
    <n v="2143.12"/>
  </r>
  <r>
    <x v="8"/>
    <s v="Intelligent Design"/>
    <s v="Felicia|Isabel|Alyssa"/>
    <s v="DUVET&amp;DUVET SET"/>
    <s v="ID12-1907"/>
    <s v="Teal"/>
    <s v="Twin/Twin "/>
    <x v="7"/>
    <n v="72"/>
    <n v="2123.35"/>
  </r>
  <r>
    <x v="2"/>
    <s v="Super Listing"/>
    <s v="Porter|Evans|Walker"/>
    <s v="DUVET&amp;DUVET SET"/>
    <s v="AM12-0442"/>
    <s v="Blush"/>
    <s v="Full"/>
    <x v="1"/>
    <n v="103"/>
    <n v="2113.23"/>
  </r>
  <r>
    <x v="7"/>
    <s v="Intelligent Design"/>
    <s v="Cotton Blend Jersey Knit|Cotton Blend Jersey Knit|Cotton Blend Jersey Knit"/>
    <s v="SHEET/SHEET SET"/>
    <s v="ID20-2451"/>
    <s v="Grey"/>
    <s v="Twin"/>
    <x v="7"/>
    <n v="99"/>
    <n v="2111.27"/>
  </r>
  <r>
    <x v="9"/>
    <s v="Super Listing"/>
    <s v="Premium Turkish Cotton|Premium Turkish Cotton|Premium Turkish Cotton"/>
    <s v="BATH TOWEL"/>
    <s v="AM73-0234"/>
    <s v="Seafoam"/>
    <s v="4-Piece"/>
    <x v="9"/>
    <n v="79"/>
    <n v="2100.6799999999998"/>
  </r>
  <r>
    <x v="2"/>
    <s v="Croscill Classics"/>
    <s v="Aumont|Aumont|Aumont"/>
    <s v="NORMAL PILLOW"/>
    <s v="CCL30-0026"/>
    <s v="Silver"/>
    <s v="22x15&quot;"/>
    <x v="11"/>
    <n v="53"/>
    <n v="2080.13"/>
  </r>
  <r>
    <x v="7"/>
    <s v="Beautyrest Platinum"/>
    <s v="400TC Liquid Cotton"/>
    <s v="PILLOWCASE"/>
    <s v="BRP21-0088C"/>
    <s v="Plum"/>
    <s v="Standard"/>
    <x v="2"/>
    <n v="254"/>
    <n v="2057.4"/>
  </r>
  <r>
    <x v="9"/>
    <s v="Super Listing"/>
    <s v="400GSM Essential Bundle|400GSM Essential Bundle|400GSM Essential Bundle"/>
    <s v="BATH TOWEL"/>
    <s v="AM73-0253"/>
    <s v="Indigo"/>
    <s v="4-Piece"/>
    <x v="9"/>
    <n v="83"/>
    <n v="2040.39"/>
  </r>
  <r>
    <x v="7"/>
    <s v="N Natori"/>
    <s v="Satin Sheets"/>
    <s v="SHEET/SHEET SET"/>
    <s v="NN20-0139"/>
    <s v="Black"/>
    <s v="King"/>
    <x v="13"/>
    <n v="121"/>
    <n v="2039.77"/>
  </r>
  <r>
    <x v="7"/>
    <s v="Comfort Spaces"/>
    <s v="Microfiber Coolmax|Microfiber Coolmax|Microfiber Coolmax"/>
    <s v="SHEET/SHEET SET"/>
    <s v="CS20-1736"/>
    <s v="Blue"/>
    <s v="Queen Extr"/>
    <x v="15"/>
    <n v="102"/>
    <n v="2034.9"/>
  </r>
  <r>
    <x v="6"/>
    <s v="Madison Park Signature"/>
    <s v="Splendor|Splendor|Splendor"/>
    <s v="BATH RUG"/>
    <s v="MPS72-591"/>
    <s v="Black"/>
    <s v="20x30&quot;"/>
    <x v="10"/>
    <n v="120"/>
    <n v="2028.06"/>
  </r>
  <r>
    <x v="7"/>
    <s v="Super Listing"/>
    <s v="Cotton 144TC|Cotton 144TC|Cotton 144TC"/>
    <s v="SHEET/SHEET SET"/>
    <s v="AM20-0356"/>
    <s v="Light Blue"/>
    <s v="Cal King"/>
    <x v="7"/>
    <n v="80"/>
    <n v="2027.13"/>
  </r>
  <r>
    <x v="9"/>
    <s v="Super Listing"/>
    <s v="400GSM Essential Bundle|400GSM Essential Bundle|400GSM Essential Bundle"/>
    <s v="BATH TOWEL"/>
    <s v="AM73-0255"/>
    <s v="Grey"/>
    <s v="6-Piece"/>
    <x v="9"/>
    <n v="106"/>
    <n v="2023.78"/>
  </r>
  <r>
    <x v="3"/>
    <s v="Serta"/>
    <s v="Heated Faux Feathersoft|Heated Faux Feathersoft|Heated Faux Feathersoft"/>
    <s v="ELECT BLANKET"/>
    <s v="ST54-3596"/>
    <s v="Navy"/>
    <s v="Full"/>
    <x v="12"/>
    <n v="31"/>
    <n v="2023.06"/>
  </r>
  <r>
    <x v="7"/>
    <s v="Intelligent Design"/>
    <s v="Novelty|Novelty|Novelty"/>
    <s v="SHEET/SHEET SET"/>
    <s v="ID20-1431"/>
    <s v="Pink Cats"/>
    <s v="TXL"/>
    <x v="11"/>
    <n v="145"/>
    <n v="2018.96"/>
  </r>
  <r>
    <x v="7"/>
    <s v="Intelligent Design"/>
    <s v="Microfiber|Microfiber|Microfiber"/>
    <s v="SHEET/SHEET SET"/>
    <s v="ID20-1916"/>
    <s v="Charcoal"/>
    <s v="Full"/>
    <x v="7"/>
    <n v="126"/>
    <n v="2013.07"/>
  </r>
  <r>
    <x v="7"/>
    <s v="Croscill"/>
    <s v="Luxury Egyptian|Luxury Egyptian|Luxury Egyptian"/>
    <s v="SHEET/SHEET SET"/>
    <s v="CCS20-014"/>
    <s v="Grey"/>
    <s v="Standard"/>
    <x v="7"/>
    <n v="95"/>
    <n v="1996.37"/>
  </r>
  <r>
    <x v="3"/>
    <s v="Serta"/>
    <s v="Ribbed Plush|Ribbed Plush|Ribbed Plush"/>
    <s v="ELECT BLANKET"/>
    <s v="ST54-0307"/>
    <s v="Sky Blue"/>
    <s v="Full"/>
    <x v="6"/>
    <n v="35"/>
    <n v="1996.05"/>
  </r>
  <r>
    <x v="2"/>
    <s v="Comfort Spaces"/>
    <s v="Kienna|Kienna|Kienna"/>
    <s v="COVERLET&amp;BEDSPR"/>
    <s v="CS13-1499"/>
    <s v="Sage Green"/>
    <s v="Full/Queen"/>
    <x v="6"/>
    <n v="53"/>
    <n v="1988.03"/>
  </r>
  <r>
    <x v="2"/>
    <s v="Madison Park"/>
    <s v="Riva|Reeve|Faye"/>
    <s v="COMFORTER (SET)"/>
    <s v="MP10-8699"/>
    <s v="Grey"/>
    <s v="King"/>
    <x v="9"/>
    <n v="33"/>
    <n v="1980.66"/>
  </r>
  <r>
    <x v="2"/>
    <s v="N Natori"/>
    <s v="Cocoon|Cocoon|Cocoon"/>
    <s v="BED SKIRT&amp;SHAM"/>
    <s v="NS11-3657"/>
    <s v="White"/>
    <s v="Euro Sham"/>
    <x v="7"/>
    <n v="97"/>
    <n v="1975.62"/>
  </r>
  <r>
    <x v="2"/>
    <s v="Comfort Spaces"/>
    <s v="Vixie|Vixie|Vixie"/>
    <s v="COMFORTER (SET)"/>
    <s v="CS10-1661"/>
    <s v="Orange/Grey"/>
    <s v="Full/Queen"/>
    <x v="6"/>
    <n v="109"/>
    <n v="1973.98"/>
  </r>
  <r>
    <x v="7"/>
    <s v="Intelligent Design"/>
    <s v="Microfiber|Microfiber|Microfiber"/>
    <s v="SHEET/SHEET SET"/>
    <s v="ID20-2217"/>
    <s v="Lavender"/>
    <s v="King"/>
    <x v="7"/>
    <n v="115"/>
    <n v="1965.5"/>
  </r>
  <r>
    <x v="7"/>
    <s v="Sleep Philosophy"/>
    <s v="Smart Cool Microfiber|Smart Cool Microfiber|Smart Cool Microfiber"/>
    <s v="SHEET/SHEET SET"/>
    <s v="SHET20-976"/>
    <s v="Ivory"/>
    <s v="Full"/>
    <x v="7"/>
    <n v="109"/>
    <n v="1955.79"/>
  </r>
  <r>
    <x v="2"/>
    <s v="N Natori"/>
    <s v="Cherry Blossom"/>
    <s v="BED SKIRT&amp;SHAM"/>
    <s v="NS11-1824A"/>
    <s v="Grey"/>
    <s v="Euro Sham"/>
    <x v="7"/>
    <n v="73"/>
    <n v="1946.6"/>
  </r>
  <r>
    <x v="8"/>
    <s v="Comfort Spaces"/>
    <s v="Phillips|Phillips|Phillips"/>
    <s v="COMFORTER (SET)"/>
    <s v="CS10-1685"/>
    <s v="Sage Green"/>
    <s v="Full/Queen"/>
    <x v="12"/>
    <n v="41"/>
    <n v="1946.27"/>
  </r>
  <r>
    <x v="2"/>
    <s v="Madison Park"/>
    <s v="Riva|Reeve|Faye"/>
    <s v="COMFORTER (SET)"/>
    <s v="MP10-8653"/>
    <s v="Beige"/>
    <s v="King"/>
    <x v="10"/>
    <n v="32"/>
    <n v="1934.57"/>
  </r>
  <r>
    <x v="2"/>
    <s v="Madison Park"/>
    <s v="Laurel|Cynthia|Piedmont"/>
    <s v="COMFORTER (SET)"/>
    <s v="TT10-0034"/>
    <s v="Black"/>
    <s v="Cal King"/>
    <x v="10"/>
    <n v="27"/>
    <n v="1933.46"/>
  </r>
  <r>
    <x v="4"/>
    <s v="Sleep Philosophy"/>
    <s v="Holden|Holden|Holden"/>
    <s v="MATT PAD/TOPPER"/>
    <s v="BASI16-0599"/>
    <s v="White"/>
    <s v="King"/>
    <x v="6"/>
    <n v="95"/>
    <n v="1927.55"/>
  </r>
  <r>
    <x v="7"/>
    <s v="Intelligent Design"/>
    <s v="Microfiber|Microfiber|Microfiber"/>
    <s v="SHEET/SHEET SET"/>
    <s v="ID20-2209"/>
    <s v="Blue"/>
    <s v="Twin XL"/>
    <x v="7"/>
    <n v="164"/>
    <n v="1924.4"/>
  </r>
  <r>
    <x v="1"/>
    <s v="Madison Park"/>
    <s v="Veronica|Isabella|Scarlett"/>
    <s v="WINDOW PANEL"/>
    <s v="MP40-8462"/>
    <s v="White/Navy"/>
    <s v="50x84&quot;"/>
    <x v="10"/>
    <n v="101"/>
    <n v="1921.67"/>
  </r>
  <r>
    <x v="7"/>
    <s v="N Natori"/>
    <s v="Satin Sheets"/>
    <s v="SHEET/SHEET SET"/>
    <s v="NN20-0143"/>
    <s v="Grey"/>
    <s v="King"/>
    <x v="13"/>
    <n v="113"/>
    <n v="1917.52"/>
  </r>
  <r>
    <x v="7"/>
    <s v="Sleep Philosophy"/>
    <s v="Smart Cool Microfiber|Smart Cool Microfiber|Smart Cool Microfiber"/>
    <s v="SHEET/SHEET SET"/>
    <s v="SHET20-970"/>
    <s v="Aqua"/>
    <s v="Twin"/>
    <x v="7"/>
    <n v="117"/>
    <n v="1915.71"/>
  </r>
  <r>
    <x v="2"/>
    <s v="Super Listing"/>
    <s v="Porter|Evans|Walker"/>
    <s v="DUVET&amp;DUVET SET"/>
    <s v="AM12-0443"/>
    <s v="Blush"/>
    <s v="Cal King"/>
    <x v="1"/>
    <n v="79"/>
    <n v="1906.78"/>
  </r>
  <r>
    <x v="7"/>
    <s v="Comfort Spaces"/>
    <s v="Cotton Flannel 135GSM|Cotton Flannel 135GSM|Cotton Flannel 135GSM"/>
    <s v="SHEET/SHEET SET"/>
    <s v="CS20-1600"/>
    <s v="Scottish Plaid Green"/>
    <s v="Cal King"/>
    <x v="12"/>
    <n v="59"/>
    <n v="1905.7"/>
  </r>
  <r>
    <x v="2"/>
    <s v="Comfort Spaces"/>
    <s v="Kienna|Kienna|Kienna"/>
    <s v="COVERLET&amp;BEDSPR"/>
    <s v="CS14-0751"/>
    <s v="Blush"/>
    <s v="King/Cal K"/>
    <x v="6"/>
    <n v="61"/>
    <n v="1903.81"/>
  </r>
  <r>
    <x v="6"/>
    <s v="Madison Park"/>
    <s v="Spa Waffle|Spa Waffle|Spa Waffle"/>
    <s v="SHOWER CURTAIN"/>
    <s v="MP70-8559"/>
    <s v="Cream"/>
    <s v="72x72&quot;"/>
    <x v="10"/>
    <n v="129"/>
    <n v="1903.34"/>
  </r>
  <r>
    <x v="6"/>
    <s v="Madison Park Signature"/>
    <s v="Splendor|Splendor|Splendor"/>
    <s v="BATH RUG"/>
    <s v="MPS72-581"/>
    <s v="Navy"/>
    <s v="24x44&quot;"/>
    <x v="10"/>
    <n v="78"/>
    <n v="1899.32"/>
  </r>
  <r>
    <x v="9"/>
    <s v="Super Listing"/>
    <s v="Premium Turkish Cotton|Premium Turkish Cotton|Premium Turkish Cotton"/>
    <s v="BATH TOWEL"/>
    <s v="AM73-0238"/>
    <s v="Navy"/>
    <s v="2-Piece"/>
    <x v="9"/>
    <n v="83"/>
    <n v="1897.51"/>
  </r>
  <r>
    <x v="7"/>
    <s v="N Natori"/>
    <s v="Satin Sheets"/>
    <s v="SHEET/SHEET SET"/>
    <s v="NN20-0146"/>
    <s v="Beige"/>
    <s v="Queen"/>
    <x v="13"/>
    <n v="126"/>
    <n v="1881.76"/>
  </r>
  <r>
    <x v="6"/>
    <s v="Madison Park Signature"/>
    <s v="Splendor|Splendor|Splendor"/>
    <s v="BATH RUG"/>
    <s v="MPS72-576"/>
    <s v="Blue"/>
    <s v="24x44&quot;"/>
    <x v="7"/>
    <n v="77"/>
    <n v="1881.66"/>
  </r>
  <r>
    <x v="7"/>
    <s v="Madison Park"/>
    <s v="3M Microcell|3M Microcell|3M Microcell"/>
    <s v="SHEET/SHEET SET"/>
    <s v="MP20-4388"/>
    <s v="Blush"/>
    <s v="Twin"/>
    <x v="7"/>
    <n v="131"/>
    <n v="1880.47"/>
  </r>
  <r>
    <x v="8"/>
    <s v="Intelligent Design"/>
    <s v="Oliver|Milo|Hayes"/>
    <s v="COMFORTER (SET)"/>
    <s v="ID10-2300"/>
    <s v="Gray"/>
    <s v="Twin/Twin "/>
    <x v="10"/>
    <n v="69"/>
    <n v="1877.91"/>
  </r>
  <r>
    <x v="9"/>
    <s v="Super Listing"/>
    <s v="400GSM Essential Bundle|400GSM Essential Bundle|400GSM Essential Bundle"/>
    <s v="BATH TOWEL"/>
    <s v="AM73-0249"/>
    <s v="Beige"/>
    <s v="4-Piece"/>
    <x v="9"/>
    <n v="77"/>
    <n v="1877.3"/>
  </r>
  <r>
    <x v="7"/>
    <s v="Comfort Spaces"/>
    <s v="Cotton 144TC|Cotton 144TC|Cotton 144TC"/>
    <s v="SHEET/SHEET SET"/>
    <s v="CS20-1590"/>
    <s v="Diamond Tan"/>
    <s v="Cal King"/>
    <x v="12"/>
    <n v="79"/>
    <n v="1876.25"/>
  </r>
  <r>
    <x v="7"/>
    <s v="Intelligent Design"/>
    <s v="Microfiber|Microfiber|Microfiber"/>
    <s v="SHEET/SHEET SET"/>
    <s v="ID20-1912"/>
    <s v="White"/>
    <s v="Full"/>
    <x v="7"/>
    <n v="118"/>
    <n v="1869.92"/>
  </r>
  <r>
    <x v="2"/>
    <s v="Madison Park"/>
    <s v="Laurel|Cynthia|Piedmont"/>
    <s v="COMFORTER (SET)"/>
    <s v="TT10-0036"/>
    <s v="Blush"/>
    <s v="Queen"/>
    <x v="10"/>
    <n v="37"/>
    <n v="1864.59"/>
  </r>
  <r>
    <x v="2"/>
    <s v="Super Listing"/>
    <s v="Gigi|Lola|Cecily"/>
    <s v="COMFORTER (SET)"/>
    <s v="AM10-0552"/>
    <s v="Terracotta"/>
    <s v="King/Cal K"/>
    <x v="10"/>
    <n v="49"/>
    <n v="1848.93"/>
  </r>
  <r>
    <x v="1"/>
    <s v="Madison Park"/>
    <s v="Emilia|Natalie|Lillian"/>
    <s v="WINDOW PANEL"/>
    <s v="MP40-6329"/>
    <s v="Silver"/>
    <s v="50x120&quot;"/>
    <x v="7"/>
    <n v="75"/>
    <n v="1845.41"/>
  </r>
  <r>
    <x v="6"/>
    <s v="Madison Park"/>
    <s v="Ariana Ombre Waffle|Ariana Ombre Waffle|Ariana Ombre Waffle"/>
    <s v="SHOWER CURTAIN"/>
    <s v="MP70-8586"/>
    <s v="Grey"/>
    <s v="72x78&quot;"/>
    <x v="10"/>
    <n v="114"/>
    <n v="1842.78"/>
  </r>
  <r>
    <x v="2"/>
    <s v="Madison Park"/>
    <s v="Laurel|Cynthia|Piedmont"/>
    <s v="COMFORTER (SET)"/>
    <s v="TT10-0021"/>
    <s v="Grey"/>
    <s v="King"/>
    <x v="10"/>
    <n v="29"/>
    <n v="1840.71"/>
  </r>
  <r>
    <x v="7"/>
    <s v="Sleep Philosophy"/>
    <s v="Smart Cool Microfiber|Smart Cool Microfiber|Smart Cool Microfiber"/>
    <s v="SHEET/SHEET SET"/>
    <s v="SHET20-1184"/>
    <s v="Light Grey"/>
    <s v="Twin"/>
    <x v="7"/>
    <n v="102"/>
    <n v="1837.79"/>
  </r>
  <r>
    <x v="2"/>
    <s v="Woolrich"/>
    <s v="Woodshed AZ|Woodshed AZ|Woodshed AZ"/>
    <s v="COVERLET&amp;BEDSPR"/>
    <s v="WR14-3865"/>
    <s v="Red"/>
    <s v="Full/Queen"/>
    <x v="12"/>
    <n v="35"/>
    <n v="1826.65"/>
  </r>
  <r>
    <x v="8"/>
    <s v="Intelligent Design"/>
    <s v="Felicia|Isabel|Alyssa"/>
    <s v="COMFORTER (SET)"/>
    <s v="TT10-0004"/>
    <s v="Purple"/>
    <s v="Full/Queen"/>
    <x v="10"/>
    <n v="39"/>
    <n v="1814.85"/>
  </r>
  <r>
    <x v="2"/>
    <s v="Super Listing"/>
    <s v="Gigi|Lola|Cecily"/>
    <s v="COMFORTER (SET)"/>
    <s v="AM10-0543"/>
    <s v="Beige"/>
    <s v="King/Cal K"/>
    <x v="10"/>
    <n v="48"/>
    <n v="1813.36"/>
  </r>
  <r>
    <x v="7"/>
    <s v="Madison Park"/>
    <s v="3M Microcell|3M Microcell|3M Microcell"/>
    <s v="SHEET/SHEET SET"/>
    <s v="MP20-1180"/>
    <s v="Ivory"/>
    <s v="Twin"/>
    <x v="7"/>
    <n v="129"/>
    <n v="1810.87"/>
  </r>
  <r>
    <x v="2"/>
    <s v="Comfort Spaces"/>
    <s v="Gloria|Gloria|Gloria"/>
    <s v="QUILT"/>
    <s v="CS14-1791"/>
    <s v="Gray/Yellow"/>
    <s v="Full/Queen"/>
    <x v="15"/>
    <n v="78"/>
    <n v="1808.82"/>
  </r>
  <r>
    <x v="6"/>
    <s v="Madison Park Signature"/>
    <s v="Splendor|Splendor|Splendor"/>
    <s v="BATH RUG"/>
    <s v="MPS72-594"/>
    <s v="Black"/>
    <s v="24x60&quot;"/>
    <x v="10"/>
    <n v="58"/>
    <n v="1797.03"/>
  </r>
  <r>
    <x v="1"/>
    <s v="Madison Park"/>
    <s v="Samara|Naomi|Valentina"/>
    <s v="WINDOW PANEL"/>
    <s v="MP40-8460"/>
    <s v="White/Brown"/>
    <s v="50x84&quot;"/>
    <x v="10"/>
    <n v="101"/>
    <n v="1794.65"/>
  </r>
  <r>
    <x v="7"/>
    <s v="Intelligent Design"/>
    <s v="Novelty|Novelty|Novelty"/>
    <s v="SHEET/SHEET SET"/>
    <s v="ID20-1427"/>
    <s v="Grey/Blue Road Trip"/>
    <s v="TXL"/>
    <x v="7"/>
    <n v="127"/>
    <n v="1791.75"/>
  </r>
  <r>
    <x v="3"/>
    <s v="Madison Park"/>
    <s v="Carved Plush|Carved Plush|Carved Plush"/>
    <s v="BLANKET"/>
    <s v="MP51-8423"/>
    <s v="Brown"/>
    <s v="Twin"/>
    <x v="7"/>
    <n v="122"/>
    <n v="1779.9"/>
  </r>
  <r>
    <x v="6"/>
    <s v="Madison Park Signature"/>
    <s v="Splendor|Splendor|Splendor"/>
    <s v="BATH RUG"/>
    <s v="MPS72-579"/>
    <s v="Navy"/>
    <s v="20x30&quot;"/>
    <x v="10"/>
    <n v="105"/>
    <n v="1772.4"/>
  </r>
  <r>
    <x v="2"/>
    <s v="Super Listing"/>
    <s v="Gigi|Lola|Cecily"/>
    <s v="COMFORTER (SET)"/>
    <s v="AM10-0540"/>
    <s v="White"/>
    <s v="King/Cal K"/>
    <x v="10"/>
    <n v="45"/>
    <n v="1769.64"/>
  </r>
  <r>
    <x v="8"/>
    <s v="Intelligent Design"/>
    <s v="Felicia|Isabel|Alyssa"/>
    <s v="DUVET&amp;DUVET SET"/>
    <s v="ID12-2416"/>
    <s v="Green"/>
    <s v="Full/Queen"/>
    <x v="7"/>
    <n v="48"/>
    <n v="1769.3"/>
  </r>
  <r>
    <x v="6"/>
    <s v="Madison Park Signature"/>
    <s v="Splendor|Splendor|Splendor"/>
    <s v="BATH RUG"/>
    <s v="MPS72-595"/>
    <s v="Black"/>
    <s v="24x72&quot;"/>
    <x v="10"/>
    <n v="51"/>
    <n v="1766.89"/>
  </r>
  <r>
    <x v="9"/>
    <s v="Super Listing"/>
    <s v="Premium Turkish Cotton|Premium Turkish Cotton|Premium Turkish Cotton"/>
    <s v="BATH TOWEL"/>
    <s v="AM73-0235"/>
    <s v="Seafoam"/>
    <s v="2-Piece"/>
    <x v="9"/>
    <n v="76"/>
    <n v="1765.95"/>
  </r>
  <r>
    <x v="7"/>
    <s v="N Natori"/>
    <s v="Satin Sheets"/>
    <s v="SHEET/SHEET SET"/>
    <s v="NN20-0150"/>
    <s v="White"/>
    <s v="Queen"/>
    <x v="13"/>
    <n v="118"/>
    <n v="1765.7"/>
  </r>
  <r>
    <x v="2"/>
    <s v="Madison Park"/>
    <s v="Royce|Hayden|Quinn"/>
    <s v="COMFORTER (SET)"/>
    <s v="MP10-8712"/>
    <s v="Ivory"/>
    <s v="Cal King"/>
    <x v="16"/>
    <n v="23"/>
    <n v="1763.87"/>
  </r>
  <r>
    <x v="1"/>
    <s v="Madison Park"/>
    <s v="Samara|Naomi|Valentina"/>
    <s v="WINDOW PANEL"/>
    <s v="MP40-8461"/>
    <s v="White/Brown"/>
    <s v="50x95&quot;"/>
    <x v="10"/>
    <n v="88"/>
    <n v="1762.9"/>
  </r>
  <r>
    <x v="2"/>
    <s v="Madison Park"/>
    <s v="Royce|Hayden|Quinn"/>
    <s v="COMFORTER (SET)"/>
    <s v="MP10-8689"/>
    <s v="Ivory"/>
    <s v="King"/>
    <x v="16"/>
    <n v="24"/>
    <n v="1760.64"/>
  </r>
  <r>
    <x v="2"/>
    <s v="Madison Park"/>
    <s v="Royce|Hayden|Quinn"/>
    <s v="COMFORTER (SET)"/>
    <s v="MP10-8695"/>
    <s v="Ivory"/>
    <s v="Cal King"/>
    <x v="10"/>
    <n v="23"/>
    <n v="1758.58"/>
  </r>
  <r>
    <x v="1"/>
    <s v="Madison Park"/>
    <s v="Rosette|Florah|Bloom"/>
    <s v="WINDOW PANEL"/>
    <s v="MP40-5647"/>
    <s v="Blush"/>
    <s v="50x63&quot;"/>
    <x v="7"/>
    <n v="120"/>
    <n v="1757.37"/>
  </r>
  <r>
    <x v="6"/>
    <s v="Madison Park Signature"/>
    <s v="Splendor|Splendor|Splendor"/>
    <s v="BATH RUG"/>
    <s v="MPS72-593"/>
    <s v="Black"/>
    <s v="24x44&quot;"/>
    <x v="10"/>
    <n v="72"/>
    <n v="1757.09"/>
  </r>
  <r>
    <x v="1"/>
    <s v="Madison Park"/>
    <s v="Irina|Iris|Clarissa"/>
    <s v="WINDOW PANEL"/>
    <s v="MP40-2331"/>
    <s v="White/Grey"/>
    <s v="50x95&quot;"/>
    <x v="7"/>
    <n v="84"/>
    <n v="1754.2"/>
  </r>
  <r>
    <x v="1"/>
    <s v="Madison Park"/>
    <s v="Lexus|Lexus|Lexus"/>
    <s v="WINDOW PANEL"/>
    <s v="MP40-8636"/>
    <s v="White"/>
    <s v="52x108&quot;"/>
    <x v="10"/>
    <n v="97"/>
    <n v="1751.92"/>
  </r>
  <r>
    <x v="4"/>
    <s v="Sleep Philosophy"/>
    <s v="Holden|Holden|Holden"/>
    <s v="MATT PAD/TOPPER"/>
    <s v="BASI16-0595"/>
    <s v="White"/>
    <s v="Twin"/>
    <x v="6"/>
    <n v="151"/>
    <n v="1750.09"/>
  </r>
  <r>
    <x v="8"/>
    <s v="Urban Habitat"/>
    <s v="Juniper|Juniper|Hudson"/>
    <s v="COMFORTER (SET)"/>
    <s v="UH10-2515"/>
    <s v="White"/>
    <s v="Twin/Twin "/>
    <x v="10"/>
    <n v="46"/>
    <n v="1745.22"/>
  </r>
  <r>
    <x v="2"/>
    <s v="Chapel Hill"/>
    <s v="Arlo|Arlo|Arlo"/>
    <s v="COMFORTER (SET)"/>
    <s v="CH10-012"/>
    <s v="Charcoal"/>
    <s v="King/Cal K"/>
    <x v="10"/>
    <n v="13"/>
    <n v="1742.89"/>
  </r>
  <r>
    <x v="7"/>
    <s v="Comfort Spaces"/>
    <s v="Cotton Flannel 135GSM|Cotton Flannel 135GSM|Cotton Flannel 135GSM"/>
    <s v="SHEET/SHEET SET"/>
    <s v="CS20-0363"/>
    <s v="Plaid Grey/Red"/>
    <s v="Cal King"/>
    <x v="6"/>
    <n v="59"/>
    <n v="1741.09"/>
  </r>
  <r>
    <x v="2"/>
    <s v="Super Listing"/>
    <s v="Bailey|Darby|Niro/Malani"/>
    <s v="COMFORTER (SET)"/>
    <s v="AM10-0534"/>
    <s v="Pink"/>
    <s v="King/Cal K"/>
    <x v="10"/>
    <n v="43"/>
    <n v="1740.88"/>
  </r>
  <r>
    <x v="7"/>
    <s v="Intelligent Design"/>
    <s v="Microfiber|Microfiber|Microfiber"/>
    <s v="SHEET/SHEET SET"/>
    <s v="ID20-2208"/>
    <s v="Blue"/>
    <s v="Twin"/>
    <x v="7"/>
    <n v="146"/>
    <n v="1740.44"/>
  </r>
  <r>
    <x v="3"/>
    <s v="Serta"/>
    <s v="Freya AZ|Freya AZ|Freya AZ"/>
    <s v="ELECT BLANKET"/>
    <s v="ST54-0056"/>
    <s v="Charcoal Grey"/>
    <s v="Twin"/>
    <x v="12"/>
    <n v="38"/>
    <n v="1737.52"/>
  </r>
  <r>
    <x v="6"/>
    <s v="Madison Park Signature"/>
    <s v="Splendor|Splendor|Splendor"/>
    <s v="BATH RUG"/>
    <s v="MPS72-587"/>
    <s v="Green"/>
    <s v="24x44&quot;"/>
    <x v="10"/>
    <n v="71"/>
    <n v="1735.89"/>
  </r>
  <r>
    <x v="2"/>
    <s v="Super Listing"/>
    <s v="Gigi|Lola|Cecily"/>
    <s v="COMFORTER (SET)"/>
    <s v="AM10-0542"/>
    <s v="Beige"/>
    <s v="Full/Queen"/>
    <x v="10"/>
    <n v="50"/>
    <n v="1735.6"/>
  </r>
  <r>
    <x v="6"/>
    <s v="Madison Park"/>
    <s v="Spa Waffle|Spa Waffle|Spa Waffle"/>
    <s v="SHOWER CURTAIN"/>
    <s v="MP70-8557"/>
    <s v="Dark Blue"/>
    <s v="72x78&quot;"/>
    <x v="7"/>
    <n v="102"/>
    <n v="1734.96"/>
  </r>
  <r>
    <x v="3"/>
    <s v="Madison Park"/>
    <s v="Ruched Fur|Ruched Fur|Ruched Fur"/>
    <s v="THROW"/>
    <s v="MP50-8729"/>
    <s v="Pink Tie Dye"/>
    <s v="50x60&quot;"/>
    <x v="15"/>
    <n v="83"/>
    <n v="1732.21"/>
  </r>
  <r>
    <x v="2"/>
    <s v="Super Listing"/>
    <s v="Miro|Ayko|Marty"/>
    <s v="COMFORTER (SET)"/>
    <s v="AM10-0184"/>
    <s v="Pink"/>
    <s v="King/Cal K"/>
    <x v="10"/>
    <n v="61"/>
    <n v="1719.96"/>
  </r>
  <r>
    <x v="6"/>
    <s v="Madison Park"/>
    <s v="Ariana Ombre Waffle|Ariana Ombre Waffle|Ariana Ombre Waffle"/>
    <s v="SHOWER CURTAIN"/>
    <s v="MP70-8585"/>
    <s v="Grey"/>
    <s v="36x72''"/>
    <x v="10"/>
    <n v="173"/>
    <n v="1713.48"/>
  </r>
  <r>
    <x v="3"/>
    <s v="Madison Park"/>
    <s v="Riordan|Ellis|Ellis"/>
    <s v="COMFORTER (SET)"/>
    <s v="MP10-8399"/>
    <s v="Brown"/>
    <s v="Twin"/>
    <x v="7"/>
    <n v="32"/>
    <n v="1712.96"/>
  </r>
  <r>
    <x v="6"/>
    <s v="Madison Park"/>
    <s v="Arbor Waffle|Arbor Waffle|Arbor Waffle"/>
    <s v="SHOWER CURTAIN"/>
    <s v="MP70-8603"/>
    <s v="Charcoal"/>
    <s v="72x72&quot;"/>
    <x v="10"/>
    <n v="136"/>
    <n v="1701.77"/>
  </r>
  <r>
    <x v="8"/>
    <s v="Intelligent Design"/>
    <s v="Felicia|Isabel|Alyssa"/>
    <s v="DUVET&amp;DUVET SET"/>
    <s v="ID12-2403"/>
    <s v="Champagne"/>
    <s v="Twin/Twin "/>
    <x v="7"/>
    <n v="55"/>
    <n v="1698.96"/>
  </r>
  <r>
    <x v="7"/>
    <s v="Comfort Spaces"/>
    <s v="Cotton 144TC|Cotton 144TC|Cotton 144TC"/>
    <s v="SHEET/SHEET SET"/>
    <s v="CS20-1596"/>
    <s v="Diamond Sliver"/>
    <s v="Cal King"/>
    <x v="12"/>
    <n v="71"/>
    <n v="1686.25"/>
  </r>
  <r>
    <x v="7"/>
    <s v="Croscill"/>
    <s v="Luxury Egyptian|Luxury Egyptian|Luxury Egyptian"/>
    <s v="SHEET/SHEET SET"/>
    <s v="CCS20-009"/>
    <s v="Ivory"/>
    <s v="Standard"/>
    <x v="7"/>
    <n v="83"/>
    <n v="1684.22"/>
  </r>
  <r>
    <x v="7"/>
    <s v="Intelligent Design"/>
    <s v="Microfiber|Microfiber|Microfiber"/>
    <s v="SHEET/SHEET SET"/>
    <s v="ID20-1910"/>
    <s v="White"/>
    <s v="Twin"/>
    <x v="7"/>
    <n v="129"/>
    <n v="1667.72"/>
  </r>
  <r>
    <x v="15"/>
    <s v="INK+IVY"/>
    <s v="IM222101|IM222101|IM222101"/>
    <s v="ROBE"/>
    <s v="II04-8416"/>
    <s v="Denim 459"/>
    <s v="XS/S"/>
    <x v="4"/>
    <n v="70"/>
    <n v="1667.19"/>
  </r>
  <r>
    <x v="7"/>
    <s v="Comfort Spaces"/>
    <s v="Microfiber Coolmax|Microfiber Coolmax|Microfiber Coolmax"/>
    <s v="SHEET/SHEET SET"/>
    <s v="CS20-1665"/>
    <s v="Cream"/>
    <s v="Cal King"/>
    <x v="6"/>
    <n v="83"/>
    <n v="1664.98"/>
  </r>
  <r>
    <x v="7"/>
    <s v="Croscill"/>
    <s v="Luxury Egyptian|Luxury Egyptian|Luxury Egyptian"/>
    <s v="SHEET/SHEET SET"/>
    <s v="CCS20-010"/>
    <s v="Ivory"/>
    <s v="King"/>
    <x v="7"/>
    <n v="65"/>
    <n v="1663.87"/>
  </r>
  <r>
    <x v="7"/>
    <s v="Intelligent Design"/>
    <s v="Printed Microfiber|Printed Microfiber|Printed Microfiber"/>
    <s v="SHEET/SHEET SET"/>
    <s v="ID20-2361"/>
    <s v="Blush Waves"/>
    <s v="Twin"/>
    <x v="7"/>
    <n v="126"/>
    <n v="1661.82"/>
  </r>
  <r>
    <x v="7"/>
    <s v="Comfort Spaces"/>
    <s v="Microfiber 75GSM|Microfiber 75GSM|Microfiber 75GSM"/>
    <s v="SHEET/SHEET SET"/>
    <s v="CS20-0245"/>
    <s v="Light Gray"/>
    <s v="King"/>
    <x v="12"/>
    <n v="100"/>
    <n v="1648.94"/>
  </r>
  <r>
    <x v="3"/>
    <s v="Serta"/>
    <s v="Ribbed Plush|Ribbed Plush|Ribbed Plush"/>
    <s v="ELECT BLANKET"/>
    <s v="ST54-0300"/>
    <s v="Marshmallow"/>
    <s v="Queen"/>
    <x v="6"/>
    <n v="21"/>
    <n v="1648.5"/>
  </r>
  <r>
    <x v="2"/>
    <s v="Madison Park"/>
    <s v="Riva|Reeve|Faye"/>
    <s v="COMFORTER (SET)"/>
    <s v="MP10-8710"/>
    <s v="Beige"/>
    <s v="Cal King"/>
    <x v="9"/>
    <n v="26"/>
    <n v="1647.1"/>
  </r>
  <r>
    <x v="6"/>
    <s v="Madison Park"/>
    <s v="Ariana Ombre Waffle|Ariana Ombre Waffle|Ariana Ombre Waffle"/>
    <s v="SHOWER CURTAIN"/>
    <s v="MP70-8591"/>
    <s v="Taupe"/>
    <s v="72x78&quot;"/>
    <x v="10"/>
    <n v="102"/>
    <n v="1647.02"/>
  </r>
  <r>
    <x v="2"/>
    <s v="Comfort Spaces"/>
    <s v="Kienna|Kienna|Kienna"/>
    <s v="COVERLET&amp;BEDSPR"/>
    <s v="CS14-1755"/>
    <s v="Beige"/>
    <s v="King/Cal K"/>
    <x v="15"/>
    <n v="54"/>
    <n v="1645.92"/>
  </r>
  <r>
    <x v="2"/>
    <s v="Madison Park Signature"/>
    <s v="Prescott|Prescott|Prescott"/>
    <s v="COMFORTER (SET)"/>
    <s v="MPS10-600"/>
    <s v="Taupe"/>
    <s v="Queen"/>
    <x v="10"/>
    <n v="7"/>
    <n v="1627.47"/>
  </r>
  <r>
    <x v="7"/>
    <s v="Comfort Spaces"/>
    <s v="Microfiber Coolmax|Microfiber Coolmax|Microfiber Coolmax"/>
    <s v="SHEET/SHEET SET"/>
    <s v="CS20-1740"/>
    <s v="White"/>
    <s v="Queen Extr"/>
    <x v="15"/>
    <n v="81"/>
    <n v="1615.95"/>
  </r>
  <r>
    <x v="2"/>
    <s v="Madison Park"/>
    <s v="Marfa|Peony|Cassia"/>
    <s v="DUVET&amp;DUVET SET"/>
    <s v="MP12-8412"/>
    <s v="Navy"/>
    <s v="Full/Queen"/>
    <x v="10"/>
    <n v="60"/>
    <n v="1615.8"/>
  </r>
  <r>
    <x v="7"/>
    <s v="Comfort Spaces"/>
    <s v="Microfiber Coolmax|Microfiber Coolmax|Microfiber Coolmax"/>
    <s v="SHEET/SHEET SET"/>
    <s v="CS20-0507"/>
    <s v="Charcoal"/>
    <s v="Twin"/>
    <x v="6"/>
    <n v="93"/>
    <n v="1615.41"/>
  </r>
  <r>
    <x v="9"/>
    <s v="Super Listing"/>
    <s v="Premium Turkish Cotton|Premium Turkish Cotton|Premium Turkish Cotton"/>
    <s v="BATH TOWEL"/>
    <s v="AM73-0229"/>
    <s v="Charcoal"/>
    <s v="2-Piece"/>
    <x v="9"/>
    <n v="70"/>
    <n v="1614.89"/>
  </r>
  <r>
    <x v="1"/>
    <s v="Madison Park"/>
    <s v="Anaheim|Salford|Preston"/>
    <s v="WINDOW PANEL"/>
    <s v="MP40-8276"/>
    <s v="Grey"/>
    <s v="50x84&quot;"/>
    <x v="7"/>
    <n v="83"/>
    <n v="1601.46"/>
  </r>
  <r>
    <x v="3"/>
    <s v="INK+IVY"/>
    <s v="Bree Knit|Bree Knit|Bree Knit"/>
    <s v="PILLOWCASE"/>
    <s v="II30-1140"/>
    <s v="Grey"/>
    <s v="26x26&quot;"/>
    <x v="11"/>
    <n v="85"/>
    <n v="1601.17"/>
  </r>
  <r>
    <x v="7"/>
    <s v="N Natori"/>
    <s v="Satin Sheets"/>
    <s v="SHEET/SHEET SET"/>
    <s v="NN20-0141"/>
    <s v="Grey"/>
    <s v="Full"/>
    <x v="13"/>
    <n v="116"/>
    <n v="1595.9"/>
  </r>
  <r>
    <x v="8"/>
    <s v="Intelligent Design"/>
    <s v="Felicia|Isabel|Alyssa"/>
    <s v="DUVET&amp;DUVET SET"/>
    <s v="ID12-2159"/>
    <s v="Blue"/>
    <s v="Twin/Twin "/>
    <x v="7"/>
    <n v="52"/>
    <n v="1591.75"/>
  </r>
  <r>
    <x v="3"/>
    <s v="Comfort Spaces"/>
    <s v="Ruched Throw Set|Ruched Throw Set|Ruched Throw Set"/>
    <s v="THROW"/>
    <s v="CS50-1610"/>
    <s v="Blush Tie Dye"/>
    <s v="50x60&quot;"/>
    <x v="12"/>
    <n v="60"/>
    <n v="1590"/>
  </r>
  <r>
    <x v="6"/>
    <s v="Madison Park"/>
    <s v="Arbor Waffle|Arbor Waffle|Arbor Waffle"/>
    <s v="SHOWER CURTAIN"/>
    <s v="MP70-8629"/>
    <s v="Beige"/>
    <s v="72x84&quot;"/>
    <x v="10"/>
    <n v="104"/>
    <n v="1588.91"/>
  </r>
  <r>
    <x v="2"/>
    <s v="Madison Park"/>
    <s v="Dawn|Vanessa|Stella"/>
    <s v="COMFORTER (SET)"/>
    <s v="MP10-8600"/>
    <s v="Sage Green"/>
    <s v="Cal King"/>
    <x v="10"/>
    <n v="15"/>
    <n v="1584.62"/>
  </r>
  <r>
    <x v="7"/>
    <s v="Croscill"/>
    <s v="Luxury Egyptian|Luxury Egyptian|Luxury Egyptian"/>
    <s v="SHEET/SHEET SET"/>
    <s v="CCS20-005"/>
    <s v="White"/>
    <s v="King"/>
    <x v="7"/>
    <n v="66"/>
    <n v="1583.87"/>
  </r>
  <r>
    <x v="6"/>
    <s v="Madison Park Signature"/>
    <s v="Splendor|Splendor|Splendor"/>
    <s v="BATH RUG"/>
    <s v="MPS72-588"/>
    <s v="Green"/>
    <s v="24x60&quot;"/>
    <x v="10"/>
    <n v="51"/>
    <n v="1582.69"/>
  </r>
  <r>
    <x v="2"/>
    <s v="Madison Park"/>
    <s v="Etta|Cora|Amory"/>
    <s v="DUVET&amp;DUVET SET"/>
    <s v="MP12-8719"/>
    <s v="Terracotta"/>
    <s v="Queen"/>
    <x v="10"/>
    <n v="31"/>
    <n v="1578.66"/>
  </r>
  <r>
    <x v="2"/>
    <s v="Comfort Spaces"/>
    <s v="Gloria|Gloria|Gloria"/>
    <s v="QUILT"/>
    <s v="CS14-1794"/>
    <s v="Green"/>
    <s v="Full/Queen"/>
    <x v="15"/>
    <n v="68"/>
    <n v="1576.92"/>
  </r>
  <r>
    <x v="9"/>
    <s v="Super Listing"/>
    <s v="400GSM Essential Bundle|400GSM Essential Bundle|400GSM Essential Bundle"/>
    <s v="BATH TOWEL"/>
    <s v="AM73-0251"/>
    <s v="Indigo"/>
    <s v="6-Piece"/>
    <x v="9"/>
    <n v="85"/>
    <n v="1575.05"/>
  </r>
  <r>
    <x v="6"/>
    <s v="Martha Stewart"/>
    <s v="Adrien Woven Stripe|Adrien Woven Stripe|Adrien Woven Stripe"/>
    <s v="SHOWER CURTAIN"/>
    <s v="MT70-0330"/>
    <s v="Gray"/>
    <s v="72x72&quot;"/>
    <x v="11"/>
    <n v="72"/>
    <n v="1570.48"/>
  </r>
  <r>
    <x v="6"/>
    <s v="Madison Park"/>
    <s v="Ariana Ombre Waffle|Ariana Ombre Waffle|Ariana Ombre Waffle"/>
    <s v="SHOWER CURTAIN"/>
    <s v="MP70-8596"/>
    <s v="Blue"/>
    <s v="72x78&quot;"/>
    <x v="10"/>
    <n v="97"/>
    <n v="1567.33"/>
  </r>
  <r>
    <x v="7"/>
    <s v="Comfort Spaces"/>
    <s v="Cotton Flannel 135GSM|Cotton Flannel 135GSM|Cotton Flannel 135GSM"/>
    <s v="SHEET/SHEET SET"/>
    <s v="CS20-0393"/>
    <s v="Solid Tan"/>
    <s v="Cal King"/>
    <x v="12"/>
    <n v="53"/>
    <n v="1564.03"/>
  </r>
  <r>
    <x v="4"/>
    <s v="Madison Park"/>
    <s v="Windom|Prospect|Prospect"/>
    <s v="BLANKET"/>
    <s v="MP51-8647"/>
    <s v="Green"/>
    <s v="Full/Queen"/>
    <x v="10"/>
    <n v="76"/>
    <n v="1552.64"/>
  </r>
  <r>
    <x v="10"/>
    <s v="INK+IVY"/>
    <s v="ZenGlossy|ZenGlossy|ZenGlossy"/>
    <s v="LGT-TABLE LAMPS"/>
    <s v="II153-0155"/>
    <s v="Grey"/>
    <s v="See below"/>
    <x v="7"/>
    <n v="35"/>
    <n v="1545.78"/>
  </r>
  <r>
    <x v="6"/>
    <s v="Madison Park"/>
    <s v="Ariana Ombre Waffle|Ariana Ombre Waffle|Ariana Ombre Waffle"/>
    <s v="SHOWER CURTAIN"/>
    <s v="MP70-8590"/>
    <s v="Taupe"/>
    <s v="36x72''"/>
    <x v="10"/>
    <n v="156"/>
    <n v="1543.34"/>
  </r>
  <r>
    <x v="8"/>
    <s v="Intelligent Design"/>
    <s v="Lucy|Vera|Elise"/>
    <s v="DUVET&amp;DUVET SET"/>
    <s v="ID12-2280"/>
    <s v="Navy"/>
    <s v="Twin/Twin "/>
    <x v="7"/>
    <n v="52"/>
    <n v="1543.12"/>
  </r>
  <r>
    <x v="2"/>
    <s v="Super Listing"/>
    <s v="Phoebe|Phoebe|Phoebe"/>
    <s v="DUVET&amp;DUVET SET"/>
    <s v="AM12-0217"/>
    <s v="Blush"/>
    <s v="King/Cal K"/>
    <x v="6"/>
    <n v="44"/>
    <n v="1540.75"/>
  </r>
  <r>
    <x v="1"/>
    <s v="Madison Park"/>
    <s v="Emilia|Natalie|Lillian"/>
    <s v="WINDOW PANEL"/>
    <s v="MP40-6324"/>
    <s v="Blush"/>
    <s v="50x120&quot;"/>
    <x v="7"/>
    <n v="67"/>
    <n v="1537.74"/>
  </r>
  <r>
    <x v="8"/>
    <s v="Intelligent Design"/>
    <s v="Felicia|Isabel|Alyssa"/>
    <s v="DUVET&amp;DUVET SET"/>
    <s v="ID12-1793"/>
    <s v="Grey"/>
    <s v="Twin/Twin "/>
    <x v="7"/>
    <n v="53"/>
    <n v="1534.87"/>
  </r>
  <r>
    <x v="7"/>
    <s v="Comfort Spaces"/>
    <s v="Cotton Flannel 135GSM|Cotton Flannel 135GSM|Cotton Flannel 135GSM"/>
    <s v="SHEET/SHEET SET"/>
    <s v="CS20-0398"/>
    <s v="Solid Blue"/>
    <s v="Cal King"/>
    <x v="12"/>
    <n v="52"/>
    <n v="1534.52"/>
  </r>
  <r>
    <x v="8"/>
    <s v="Urban Habitat"/>
    <s v="Brooklyn|Maize|Kay"/>
    <s v="DUVET&amp;DUVET SET"/>
    <s v="UH12-2497"/>
    <s v="Rust"/>
    <s v="Twin/Twin "/>
    <x v="7"/>
    <n v="32"/>
    <n v="1531.32"/>
  </r>
  <r>
    <x v="9"/>
    <s v="Super Listing"/>
    <s v="Premium Turkish Cotton|Premium Turkish Cotton|Premium Turkish Cotton"/>
    <s v="BATH TOWEL"/>
    <s v="AM73-0241"/>
    <s v="Beige"/>
    <s v="2-Piece"/>
    <x v="9"/>
    <n v="67"/>
    <n v="1528.87"/>
  </r>
  <r>
    <x v="2"/>
    <s v="Madison Park"/>
    <s v="Riva|Reeve|Faye"/>
    <s v="COMFORTER (SET)"/>
    <s v="MP10-8697"/>
    <s v="Beige"/>
    <s v="Cal King"/>
    <x v="10"/>
    <n v="25"/>
    <n v="1526.64"/>
  </r>
  <r>
    <x v="7"/>
    <s v="Beautyrest Platinum"/>
    <s v="400TC Liquid Cotton"/>
    <s v="PILLOWCASE"/>
    <s v="BRP21-0082C"/>
    <s v="Tan"/>
    <s v="Standard"/>
    <x v="2"/>
    <n v="188"/>
    <n v="1522.8"/>
  </r>
  <r>
    <x v="7"/>
    <s v="Croscill"/>
    <s v="Luxury Egyptian|Luxury Egyptian|Luxury Egyptian"/>
    <s v="SHEET/SHEET SET"/>
    <s v="CCS20-015"/>
    <s v="Grey"/>
    <s v="King"/>
    <x v="7"/>
    <n v="63"/>
    <n v="1521.99"/>
  </r>
  <r>
    <x v="6"/>
    <s v="Madison Park Signature"/>
    <s v="Splendor|Splendor|Splendor"/>
    <s v="BATH RUG"/>
    <s v="MPS72-589"/>
    <s v="Green"/>
    <s v="24x72&quot;"/>
    <x v="10"/>
    <n v="44"/>
    <n v="1520.51"/>
  </r>
  <r>
    <x v="0"/>
    <s v="Madison Park"/>
    <s v="Aidan|Jetta|Zak"/>
    <s v="MOTION"/>
    <s v="MP103-1269"/>
    <s v="Light Blue"/>
    <s v="See below"/>
    <x v="10"/>
    <n v="5"/>
    <n v="1518.5"/>
  </r>
  <r>
    <x v="8"/>
    <s v="Intelligent Design"/>
    <s v="Stella|Luna|Zuri"/>
    <s v="DUVET&amp;DUVET SET"/>
    <s v="ID12-2127"/>
    <s v="Navy"/>
    <s v="Twin/Twin "/>
    <x v="7"/>
    <n v="56"/>
    <n v="1503.89"/>
  </r>
  <r>
    <x v="7"/>
    <s v="Comfort Spaces"/>
    <s v="Microfiber 75GSM|Microfiber 75GSM|Microfiber 75GSM"/>
    <s v="SHEET/SHEET SET"/>
    <s v="CS20-0128"/>
    <s v="Teal"/>
    <s v="Twin"/>
    <x v="6"/>
    <n v="116"/>
    <n v="1497.56"/>
  </r>
  <r>
    <x v="2"/>
    <s v="Chapel Hill"/>
    <s v="Arlo|Arlo|Arlo"/>
    <s v="COMFORTER (SET)"/>
    <s v="CH10-011"/>
    <s v="Charcoal"/>
    <s v="Full/Queen"/>
    <x v="10"/>
    <n v="12"/>
    <n v="1490.76"/>
  </r>
  <r>
    <x v="7"/>
    <s v="N Natori"/>
    <s v="Satin Sheets"/>
    <s v="SHEET/SHEET SET"/>
    <s v="NN20-0147"/>
    <s v="Beige"/>
    <s v="King"/>
    <x v="13"/>
    <n v="88"/>
    <n v="1483.05"/>
  </r>
  <r>
    <x v="7"/>
    <s v="Comfort Spaces"/>
    <s v="Microfiber 75GSM|Microfiber 75GSM|Microfiber 75GSM"/>
    <s v="SHEET/SHEET SET"/>
    <s v="CS20-0243"/>
    <s v="Aqua"/>
    <s v="King"/>
    <x v="6"/>
    <n v="85"/>
    <n v="1476.45"/>
  </r>
  <r>
    <x v="3"/>
    <s v="Madison Park"/>
    <s v="Zuri|Zuri|Zuri"/>
    <s v="THROW"/>
    <s v="MP50-8526"/>
    <s v="Blush/Grey"/>
    <s v="50x60&quot;"/>
    <x v="10"/>
    <n v="123"/>
    <n v="1474.77"/>
  </r>
  <r>
    <x v="7"/>
    <s v="Comfort Spaces"/>
    <s v="Cotton 144TC|Cotton 144TC|Cotton 144TC"/>
    <s v="SHEET/SHEET SET"/>
    <s v="CS20-1729"/>
    <s v="Pink"/>
    <s v="Cal King"/>
    <x v="6"/>
    <n v="58"/>
    <n v="1473.78"/>
  </r>
  <r>
    <x v="6"/>
    <s v="Madison Park"/>
    <s v="Arbor Waffle|Arbor Waffle|Arbor Waffle"/>
    <s v="SHOWER CURTAIN"/>
    <s v="MP70-8613"/>
    <s v="Black"/>
    <s v="72x72&quot;"/>
    <x v="10"/>
    <n v="122"/>
    <n v="1473.48"/>
  </r>
  <r>
    <x v="7"/>
    <s v="Comfort Spaces"/>
    <s v="Microfiber 75GSM|Microfiber 75GSM|Microfiber 75GSM"/>
    <s v="SHEET/SHEET SET"/>
    <s v="CS20-0120"/>
    <s v="Light Gray"/>
    <s v="Full"/>
    <x v="12"/>
    <n v="94"/>
    <n v="1463.6"/>
  </r>
  <r>
    <x v="15"/>
    <s v="INK+IVY"/>
    <s v="IM222101|IM222101|IM222101"/>
    <s v="ROBE"/>
    <s v="II04-8413"/>
    <s v="Steel 030"/>
    <s v="XS/S"/>
    <x v="4"/>
    <n v="62"/>
    <n v="1458.66"/>
  </r>
  <r>
    <x v="6"/>
    <s v="Madison Park"/>
    <s v="Arbor Waffle|Arbor Waffle|Arbor Waffle"/>
    <s v="SHOWER CURTAIN"/>
    <s v="MP70-8619"/>
    <s v="Sage Green"/>
    <s v="72x84&quot;"/>
    <x v="10"/>
    <n v="95"/>
    <n v="1454.84"/>
  </r>
  <r>
    <x v="2"/>
    <s v="Super Listing"/>
    <s v="Miro|Ayko|Marty"/>
    <s v="COMFORTER (SET)"/>
    <s v="AM10-0182"/>
    <s v="Pink"/>
    <s v="Twin/Twin "/>
    <x v="10"/>
    <n v="63"/>
    <n v="1447.15"/>
  </r>
  <r>
    <x v="15"/>
    <s v="INK+IVY"/>
    <s v="IM222101|IM222101|IM222101"/>
    <s v="ROBE"/>
    <s v="II04-8419"/>
    <s v="Claret 657"/>
    <s v="XS/S"/>
    <x v="4"/>
    <n v="61"/>
    <n v="1446.48"/>
  </r>
  <r>
    <x v="9"/>
    <s v="Super Listing"/>
    <s v="Premium Turkish Cotton|Premium Turkish Cotton|Premium Turkish Cotton"/>
    <s v="BATH TOWEL"/>
    <s v="AM73-0237"/>
    <s v="Navy"/>
    <s v="4-Piece"/>
    <x v="9"/>
    <n v="53"/>
    <n v="1441.87"/>
  </r>
  <r>
    <x v="10"/>
    <s v="Hampton Hill"/>
    <s v="Elegenza|Elegenza|Elegenza"/>
    <s v="LGT-CHANDELIERS"/>
    <s v="MT150-0079"/>
    <s v="Chrome"/>
    <s v="See below"/>
    <x v="7"/>
    <n v="7"/>
    <n v="1436.16"/>
  </r>
  <r>
    <x v="9"/>
    <s v="Super Listing"/>
    <s v="Premium Turkish Cotton|Premium Turkish Cotton|Premium Turkish Cotton"/>
    <s v="BATH TOWEL"/>
    <s v="AM73-0231"/>
    <s v="Light Grey"/>
    <s v="4-Piece"/>
    <x v="9"/>
    <n v="54"/>
    <n v="1434.2"/>
  </r>
  <r>
    <x v="6"/>
    <s v="Madison Park"/>
    <s v="Spa Waffle|Spa Waffle|Spa Waffle"/>
    <s v="SHOWER CURTAIN"/>
    <s v="MP70-8556"/>
    <s v="Dark Blue"/>
    <s v="36x72''"/>
    <x v="4"/>
    <n v="134"/>
    <n v="1432.09"/>
  </r>
  <r>
    <x v="2"/>
    <s v="Regency Heights"/>
    <s v="Julie|Julie|Julie"/>
    <s v="COMFORTER (SET)"/>
    <s v="RH10-0023"/>
    <s v="Pink"/>
    <s v="Full/Queen"/>
    <x v="13"/>
    <n v="111"/>
    <n v="1430.96"/>
  </r>
  <r>
    <x v="7"/>
    <s v="Comfort Spaces"/>
    <s v="Microfiber Coolmax|Microfiber Coolmax|Microfiber Coolmax"/>
    <s v="SHEET/SHEET SET"/>
    <s v="CS20-1484"/>
    <s v="White"/>
    <s v="Twin"/>
    <x v="12"/>
    <n v="181"/>
    <n v="1426.28"/>
  </r>
  <r>
    <x v="3"/>
    <s v="Madison Park"/>
    <s v="Ruched Fur|Ruched Fur|Ruched Fur"/>
    <s v="THROW"/>
    <s v="MP50-8728"/>
    <s v="Blue Tie Dye"/>
    <s v="50x60&quot;"/>
    <x v="15"/>
    <n v="68"/>
    <n v="1419.16"/>
  </r>
  <r>
    <x v="6"/>
    <s v="Madison Park Signature"/>
    <s v="Splendor|Splendor|Splendor"/>
    <s v="BATH RUG"/>
    <s v="MPS72-577"/>
    <s v="Blue"/>
    <s v="24x60&quot;"/>
    <x v="7"/>
    <n v="46"/>
    <n v="1417.21"/>
  </r>
  <r>
    <x v="7"/>
    <s v="Madison Park"/>
    <s v="3M Microcell|3M Microcell|3M Microcell"/>
    <s v="SHEET/SHEET SET"/>
    <s v="MP20-1190"/>
    <s v="Khaki"/>
    <s v="Twin"/>
    <x v="7"/>
    <n v="102"/>
    <n v="1416.63"/>
  </r>
  <r>
    <x v="2"/>
    <s v="Super Listing"/>
    <s v="Bailey|Darby|Niro/Malani"/>
    <s v="COMFORTER (SET)"/>
    <s v="AM10-0536"/>
    <s v="Blue"/>
    <s v="Full/Queen"/>
    <x v="10"/>
    <n v="39"/>
    <n v="1413.77"/>
  </r>
  <r>
    <x v="3"/>
    <s v="Serta"/>
    <s v="Freya AZ|Freya AZ|Freya AZ"/>
    <s v="ELECT BLANKET"/>
    <s v="ST54-0210"/>
    <s v="Stone Brown"/>
    <s v="Twin"/>
    <x v="12"/>
    <n v="30"/>
    <n v="1408.8"/>
  </r>
  <r>
    <x v="1"/>
    <s v="Madison Park"/>
    <s v="Veronica|Isabella|Scarlett"/>
    <s v="WINDOW PANEL"/>
    <s v="MP40-8463"/>
    <s v="White/Navy"/>
    <s v="50x95&quot;"/>
    <x v="10"/>
    <n v="60"/>
    <n v="1405.1"/>
  </r>
  <r>
    <x v="7"/>
    <s v="Comfort Spaces"/>
    <s v="Cotton Flannel 135GSM|Cotton Flannel 135GSM|Cotton Flannel 135GSM"/>
    <s v="SHEET/SHEET SET"/>
    <s v="CS20-0961"/>
    <s v="Solid Aqua"/>
    <s v="Cal King"/>
    <x v="12"/>
    <n v="48"/>
    <n v="1396.8"/>
  </r>
  <r>
    <x v="6"/>
    <s v="Madison Park"/>
    <s v="Arbor Waffle|Arbor Waffle|Arbor Waffle"/>
    <s v="SHOWER CURTAIN"/>
    <s v="MP70-8611"/>
    <s v="White"/>
    <s v="72x78&quot;"/>
    <x v="10"/>
    <n v="99"/>
    <n v="1390.51"/>
  </r>
  <r>
    <x v="8"/>
    <s v="Intelligent Design"/>
    <s v="Cassiopeia|Karissa|Lisa"/>
    <s v="DUVET&amp;DUVET SET"/>
    <s v="ID12-2388"/>
    <s v="Charcoal"/>
    <s v="Twin/Twin "/>
    <x v="10"/>
    <n v="51"/>
    <n v="1378.76"/>
  </r>
  <r>
    <x v="2"/>
    <s v="Comfort Spaces"/>
    <s v="Kienna|Kienna|Kienna"/>
    <s v="COVERLET&amp;BEDSPR"/>
    <s v="CS14-1771"/>
    <s v="Olive Green"/>
    <s v="Twin/Twin "/>
    <x v="15"/>
    <n v="71"/>
    <n v="1376.69"/>
  </r>
  <r>
    <x v="1"/>
    <s v="Madison Park"/>
    <s v="Lexus|Lexus|Lexus"/>
    <s v="WINDOW PANEL"/>
    <s v="MP40-8637"/>
    <s v="White"/>
    <s v="52x120&quot;"/>
    <x v="10"/>
    <n v="65"/>
    <n v="1376.16"/>
  </r>
  <r>
    <x v="2"/>
    <s v="Comfort Spaces"/>
    <s v="Vixie|Vixie|Vixie"/>
    <s v="COMFORTER (SET)"/>
    <s v="CS10-1662"/>
    <s v="Orange/Grey"/>
    <s v="King"/>
    <x v="6"/>
    <n v="56"/>
    <n v="1374.96"/>
  </r>
  <r>
    <x v="6"/>
    <s v="Madison Park Signature"/>
    <s v="Splendor|Splendor|Splendor"/>
    <s v="BATH RUG"/>
    <s v="MPS72-590"/>
    <s v="Black"/>
    <s v="17x24&quot;"/>
    <x v="10"/>
    <n v="100"/>
    <n v="1374.68"/>
  </r>
  <r>
    <x v="6"/>
    <s v="Madison Park Signature"/>
    <s v="Splendor|Splendor|Splendor"/>
    <s v="BATH RUG"/>
    <s v="MPS72-573"/>
    <s v="Blue"/>
    <s v="17x24&quot;"/>
    <x v="7"/>
    <n v="100"/>
    <n v="1374.11"/>
  </r>
  <r>
    <x v="10"/>
    <s v="INK+IVY"/>
    <s v="Curiana|Curiana|Curiana"/>
    <s v="LGT-CHANDELIERS"/>
    <s v="FB150-1191"/>
    <s v="Antique Brass"/>
    <s v="See below"/>
    <x v="7"/>
    <n v="10"/>
    <n v="1370.88"/>
  </r>
  <r>
    <x v="6"/>
    <s v="Madison Park Signature"/>
    <s v="Splendor|Splendor|Splendor"/>
    <s v="BATH RUG"/>
    <s v="MPS72-585"/>
    <s v="Green"/>
    <s v="20x30&quot;"/>
    <x v="10"/>
    <n v="81"/>
    <n v="1370.54"/>
  </r>
  <r>
    <x v="6"/>
    <s v="Madison Park"/>
    <s v="Spa Waffle|Spa Waffle|Spa Waffle"/>
    <s v="SHOWER CURTAIN"/>
    <s v="MP70-8553"/>
    <s v="Charcoal"/>
    <s v="36x72''"/>
    <x v="4"/>
    <n v="134"/>
    <n v="1355.01"/>
  </r>
  <r>
    <x v="2"/>
    <s v="Super Listing"/>
    <s v="Bailey|Darby|Niro/Malani"/>
    <s v="COMFORTER (SET)"/>
    <s v="AM10-0158"/>
    <s v="White"/>
    <s v="Twin/Twin "/>
    <x v="10"/>
    <n v="45"/>
    <n v="1354.55"/>
  </r>
  <r>
    <x v="8"/>
    <s v="Intelligent Design"/>
    <s v="Felicia|Isabel|Alyssa"/>
    <s v="COMFORTER (SET)"/>
    <s v="TT10-0008"/>
    <s v="Purple"/>
    <s v="King/Cal K"/>
    <x v="10"/>
    <n v="27"/>
    <n v="1347.75"/>
  </r>
  <r>
    <x v="8"/>
    <s v="Intelligent Design"/>
    <s v="Cassiopeia|Karissa|Lisa"/>
    <s v="DUVET&amp;DUVET SET"/>
    <s v="ID12-2260"/>
    <s v="Lavender"/>
    <s v="King/Cal K"/>
    <x v="7"/>
    <n v="38"/>
    <n v="1344.85"/>
  </r>
  <r>
    <x v="2"/>
    <s v="Super Listing"/>
    <s v="Bailey|Darby|Niro/Malani"/>
    <s v="COMFORTER (SET)"/>
    <s v="AM10-0532"/>
    <s v="Pink"/>
    <s v="Twin/Twin "/>
    <x v="10"/>
    <n v="46"/>
    <n v="1334.25"/>
  </r>
  <r>
    <x v="2"/>
    <s v="Comfort Spaces"/>
    <s v="Kienna|Kienna|Kienna"/>
    <s v="COVERLET&amp;BEDSPR"/>
    <s v="CS14-1754"/>
    <s v="Beige"/>
    <s v="Full/Queen"/>
    <x v="15"/>
    <n v="53"/>
    <n v="1321.82"/>
  </r>
  <r>
    <x v="2"/>
    <s v="Comfort Spaces"/>
    <s v="Kienna|Kienna|Kienna"/>
    <s v="COVERLET&amp;BEDSPR"/>
    <s v="CS14-1753"/>
    <s v="Beige"/>
    <s v="Twin/Twin "/>
    <x v="15"/>
    <n v="68"/>
    <n v="1318.52"/>
  </r>
  <r>
    <x v="1"/>
    <s v="Madison Park"/>
    <s v="Quincy|Quincy|Quincy"/>
    <s v="WINDOW PANEL"/>
    <s v="MP40-8663"/>
    <s v="Linen"/>
    <s v="33x64&quot;"/>
    <x v="10"/>
    <n v="42"/>
    <n v="1315.44"/>
  </r>
  <r>
    <x v="2"/>
    <s v="Madison Park"/>
    <s v="Royce|Hayden|Quinn"/>
    <s v="COMFORTER (SET)"/>
    <s v="MP10-8693"/>
    <s v="Ivory"/>
    <s v="Queen"/>
    <x v="10"/>
    <n v="22"/>
    <n v="1314.72"/>
  </r>
  <r>
    <x v="2"/>
    <s v="Madison Park"/>
    <s v="Riva|Reeve|Faye"/>
    <s v="COMFORTER (SET)"/>
    <s v="MP10-8652"/>
    <s v="Beige"/>
    <s v="Queen"/>
    <x v="10"/>
    <n v="24"/>
    <n v="1308.1600000000001"/>
  </r>
  <r>
    <x v="7"/>
    <s v="Intelligent Design"/>
    <s v="Microfiber|Microfiber|Microfiber"/>
    <s v="SHEET/SHEET SET"/>
    <s v="ID20-2214"/>
    <s v="Lavender"/>
    <s v="Twin XL"/>
    <x v="7"/>
    <n v="109"/>
    <n v="1306.45"/>
  </r>
  <r>
    <x v="1"/>
    <s v="Madison Park"/>
    <s v="Emilia|Natalie|Lillian"/>
    <s v="WINDOW PANEL"/>
    <s v="MP40-8331"/>
    <s v="Black"/>
    <s v="50x108&quot;"/>
    <x v="7"/>
    <n v="62"/>
    <n v="1306.22"/>
  </r>
  <r>
    <x v="7"/>
    <s v="Comfort Spaces"/>
    <s v="Microfiber Coolmax|Microfiber Coolmax|Microfiber Coolmax"/>
    <s v="SHEET/SHEET SET"/>
    <s v="CS20-1661"/>
    <s v="Cream"/>
    <s v="Twin XL"/>
    <x v="6"/>
    <n v="87"/>
    <n v="1285.8599999999999"/>
  </r>
  <r>
    <x v="2"/>
    <s v="Comfort Spaces"/>
    <s v="Kienna|Kienna|Kienna"/>
    <s v="COVERLET&amp;BEDSPR"/>
    <s v="CS14-1770"/>
    <s v="White"/>
    <s v="King/Cal K"/>
    <x v="15"/>
    <n v="42"/>
    <n v="1280.1600000000001"/>
  </r>
  <r>
    <x v="1"/>
    <s v="Madison Park"/>
    <s v="Anaheim|Salford|Preston"/>
    <s v="WINDOW PANEL"/>
    <s v="MP40-8683"/>
    <s v="Natural"/>
    <s v="50x108&quot;"/>
    <x v="10"/>
    <n v="51"/>
    <n v="1279.5"/>
  </r>
  <r>
    <x v="2"/>
    <s v="Super Listing"/>
    <s v="Bailey|Darby|Niro/Malani"/>
    <s v="COMFORTER (SET)"/>
    <s v="AM10-0535"/>
    <s v="Blue"/>
    <s v="Twin/Twin "/>
    <x v="10"/>
    <n v="44"/>
    <n v="1271.93"/>
  </r>
  <r>
    <x v="1"/>
    <s v="Madison Park"/>
    <s v="Emilia|Natalie|Lillian"/>
    <s v="WINDOW PANEL"/>
    <s v="MP40-3560"/>
    <s v="Dusty Aqua"/>
    <s v="50x120&quot;"/>
    <x v="7"/>
    <n v="60"/>
    <n v="1270.18"/>
  </r>
  <r>
    <x v="2"/>
    <s v="Madison Park Signature"/>
    <s v="Jarvis|Jarvis|Jarvis"/>
    <s v="COMFORTER (SET)"/>
    <s v="MPS10-598"/>
    <s v="Black/White"/>
    <s v="Queen"/>
    <x v="10"/>
    <n v="7"/>
    <n v="1268.92"/>
  </r>
  <r>
    <x v="2"/>
    <s v="Madison Park"/>
    <s v="Royce|Hayden|Quinn"/>
    <s v="COMFORTER (SET)"/>
    <s v="MP10-8686"/>
    <s v="Grey"/>
    <s v="Queen"/>
    <x v="16"/>
    <n v="19"/>
    <n v="1267.1099999999999"/>
  </r>
  <r>
    <x v="2"/>
    <s v="Madison Park"/>
    <s v="Riva|Reeve|Faye"/>
    <s v="COMFORTER (SET)"/>
    <s v="MP10-8645"/>
    <s v="Grey"/>
    <s v="King"/>
    <x v="10"/>
    <n v="20"/>
    <n v="1266.1500000000001"/>
  </r>
  <r>
    <x v="7"/>
    <s v="Super Listing"/>
    <s v="Cotton 144TC|Cotton 144TC|Cotton 144TC"/>
    <s v="SHEET/SHEET SET"/>
    <s v="AM20-0483"/>
    <s v="Diamond Grey"/>
    <s v="Queen"/>
    <x v="10"/>
    <n v="54"/>
    <n v="1264.57"/>
  </r>
  <r>
    <x v="8"/>
    <s v="Intelligent Design"/>
    <s v="Cassiopeia|Karissa|Lisa"/>
    <s v="DUVET&amp;DUVET SET"/>
    <s v="ID12-2390"/>
    <s v="Charcoal"/>
    <s v="King/Cal K"/>
    <x v="10"/>
    <n v="35"/>
    <n v="1252.23"/>
  </r>
  <r>
    <x v="7"/>
    <s v="Comfort Spaces"/>
    <s v="Cotton Flannel 135GSM|Cotton Flannel 135GSM|Cotton Flannel 135GSM"/>
    <s v="SHEET/SHEET SET"/>
    <s v="CS20-0333"/>
    <s v="Geo Grey"/>
    <s v="Cal King"/>
    <x v="6"/>
    <n v="43"/>
    <n v="1251.3"/>
  </r>
  <r>
    <x v="2"/>
    <s v="Comfort Spaces"/>
    <s v="Kienna|Kienna|Kienna"/>
    <s v="COVERLET&amp;BEDSPR"/>
    <s v="CS14-1750"/>
    <s v="Olive Green"/>
    <s v="Twin/Twin "/>
    <x v="15"/>
    <n v="63"/>
    <n v="1221.57"/>
  </r>
  <r>
    <x v="7"/>
    <s v="Intelligent Design"/>
    <s v="Microfiber|Microfiber|Microfiber"/>
    <s v="SHEET/SHEET SET"/>
    <s v="ID20-1454"/>
    <s v="Grey"/>
    <s v="Twin"/>
    <x v="7"/>
    <n v="95"/>
    <n v="1215.23"/>
  </r>
  <r>
    <x v="2"/>
    <s v="Madison Park"/>
    <s v="Etta|Cora|Amory"/>
    <s v="DUVET&amp;DUVET SET"/>
    <s v="MP12-8717"/>
    <s v="Tan"/>
    <s v="King"/>
    <x v="10"/>
    <n v="22"/>
    <n v="1209.56"/>
  </r>
  <r>
    <x v="9"/>
    <s v="Super Listing"/>
    <s v="Premium Turkish Cotton|Premium Turkish Cotton|Premium Turkish Cotton"/>
    <s v="BATH TOWEL"/>
    <s v="AM73-0226"/>
    <s v="White"/>
    <s v="2-Piece"/>
    <x v="9"/>
    <n v="53"/>
    <n v="1208.67"/>
  </r>
  <r>
    <x v="3"/>
    <s v="Madison Park"/>
    <s v="Zuri|Zuri|Zuri"/>
    <s v="BLANKET"/>
    <s v="MP51-8535"/>
    <s v="Blush/Grey"/>
    <s v="66x90&quot;"/>
    <x v="10"/>
    <n v="67"/>
    <n v="1205.33"/>
  </r>
  <r>
    <x v="2"/>
    <s v="Madison Park"/>
    <s v="Riva|Reeve|Faye"/>
    <s v="COMFORTER (SET)"/>
    <s v="MP10-8709"/>
    <s v="Grey"/>
    <s v="Cal King"/>
    <x v="9"/>
    <n v="19"/>
    <n v="1203.8399999999999"/>
  </r>
  <r>
    <x v="6"/>
    <s v="Madison Park"/>
    <s v="Arbor Waffle|Arbor Waffle|Arbor Waffle"/>
    <s v="SHOWER CURTAIN"/>
    <s v="MP70-8610"/>
    <s v="White"/>
    <s v="36x72''"/>
    <x v="10"/>
    <n v="147"/>
    <n v="1203.56"/>
  </r>
  <r>
    <x v="3"/>
    <s v="Madison Park"/>
    <s v="Carved Plush|Carved Plush|Carved Plush"/>
    <s v="BLANKET"/>
    <s v="MP51-8414"/>
    <s v="Red"/>
    <s v="Twin"/>
    <x v="7"/>
    <n v="83"/>
    <n v="1196.05"/>
  </r>
  <r>
    <x v="0"/>
    <s v="INK+IVY"/>
    <s v="Ashlyn |Ashlyn |Ashlyn"/>
    <s v="OCCASIONL TABLE"/>
    <s v="FUR120-0054"/>
    <s v="Natural"/>
    <s v="41.5&quot;W x 2"/>
    <x v="7"/>
    <n v="15"/>
    <n v="1195.78"/>
  </r>
  <r>
    <x v="1"/>
    <s v="Madison Park"/>
    <s v="Quincy|Quincy|Quincy"/>
    <s v="WINDOW PANEL"/>
    <s v="MP40-8671"/>
    <s v="Grey"/>
    <s v="35x64&quot;"/>
    <x v="10"/>
    <n v="36"/>
    <n v="1185.8399999999999"/>
  </r>
  <r>
    <x v="7"/>
    <s v="Super Listing"/>
    <s v="Cotton 144TC|Cotton 144TC|Cotton 144TC"/>
    <s v="SHEET/SHEET SET"/>
    <s v="AM20-0477"/>
    <s v="Diamond Blue"/>
    <s v="Queen"/>
    <x v="10"/>
    <n v="48"/>
    <n v="1181.42"/>
  </r>
  <r>
    <x v="2"/>
    <s v="Super Listing"/>
    <s v="Mina|Hanna|Aera"/>
    <s v="QUILT"/>
    <s v="AM14-0368"/>
    <s v="Green"/>
    <s v="Twin/Twin "/>
    <x v="10"/>
    <n v="53"/>
    <n v="1181.24"/>
  </r>
  <r>
    <x v="7"/>
    <s v="Comfort Spaces"/>
    <s v="Cotton Flannel 135GSM|Cotton Flannel 135GSM|Cotton Flannel 135GSM"/>
    <s v="SHEET/SHEET SET"/>
    <s v="CS20-0358"/>
    <s v="Plaid Grey"/>
    <s v="Cal King"/>
    <x v="12"/>
    <n v="40"/>
    <n v="1180.4000000000001"/>
  </r>
  <r>
    <x v="8"/>
    <s v="Intelligent Design"/>
    <s v="Oliver|Milo|Hayes"/>
    <s v="DUVET&amp;DUVET SET"/>
    <s v="ID12-2302"/>
    <s v="Gray"/>
    <s v="Twin/Twin "/>
    <x v="10"/>
    <n v="55"/>
    <n v="1179.45"/>
  </r>
  <r>
    <x v="6"/>
    <s v="Madison Park"/>
    <s v="Arbor Waffle|Arbor Waffle|Arbor Waffle"/>
    <s v="SHOWER CURTAIN"/>
    <s v="MP70-8624"/>
    <s v="Grey"/>
    <s v="72x84&quot;"/>
    <x v="10"/>
    <n v="77"/>
    <n v="1178.5999999999999"/>
  </r>
  <r>
    <x v="4"/>
    <s v="Madison Park"/>
    <s v="Windom|Prospect|Prospect"/>
    <s v="BLANKET"/>
    <s v="MP51-8648"/>
    <s v="Green"/>
    <s v="King"/>
    <x v="10"/>
    <n v="43"/>
    <n v="1176.58"/>
  </r>
  <r>
    <x v="2"/>
    <s v="Comfort Spaces"/>
    <s v="Misha|Misha|Misha"/>
    <s v="DUVET&amp;DUVET SET"/>
    <s v="CS12-1701"/>
    <s v="Sage"/>
    <s v="Full/Queen"/>
    <x v="6"/>
    <n v="49"/>
    <n v="1176"/>
  </r>
  <r>
    <x v="2"/>
    <s v="Madison Park"/>
    <s v="Marfa|Peony|Cassia"/>
    <s v="DUVET&amp;DUVET SET"/>
    <s v="MP12-8413"/>
    <s v="Navy"/>
    <s v="King/Cal K"/>
    <x v="10"/>
    <n v="37"/>
    <n v="1170.74"/>
  </r>
  <r>
    <x v="2"/>
    <s v="Madison Park"/>
    <s v="Laurel|Cynthia|Piedmont"/>
    <s v="COMFORTER (SET)"/>
    <s v="TT10-0028"/>
    <s v="Plum"/>
    <s v="Queen"/>
    <x v="10"/>
    <n v="16"/>
    <n v="1157.1199999999999"/>
  </r>
  <r>
    <x v="1"/>
    <s v="Madison Park"/>
    <s v="Quincy|Quincy|Quincy"/>
    <s v="WINDOW PANEL"/>
    <s v="MP40-8654"/>
    <s v="White"/>
    <s v="27x64&quot;"/>
    <x v="10"/>
    <n v="40"/>
    <n v="1155.8800000000001"/>
  </r>
  <r>
    <x v="7"/>
    <s v="Super Listing"/>
    <s v="Cotton 144TC|Cotton 144TC|Cotton 144TC"/>
    <s v="SHEET/SHEET SET"/>
    <s v="AM20-0342"/>
    <s v="White"/>
    <s v="Twin XL"/>
    <x v="7"/>
    <n v="56"/>
    <n v="1149.47"/>
  </r>
  <r>
    <x v="6"/>
    <s v="Madison Park"/>
    <s v="Ariana Ombre Waffle|Ariana Ombre Waffle|Ariana Ombre Waffle"/>
    <s v="SHOWER CURTAIN"/>
    <s v="MP70-8595"/>
    <s v="Blue"/>
    <s v="36x72''"/>
    <x v="10"/>
    <n v="114"/>
    <n v="1127.98"/>
  </r>
  <r>
    <x v="1"/>
    <s v="510 Design"/>
    <s v="Colt|Garett|Bryce"/>
    <s v="WINDOW PANEL"/>
    <s v="5DS40-0287"/>
    <s v="Grey/Copper"/>
    <s v="37x84&quot;"/>
    <x v="10"/>
    <n v="44"/>
    <n v="1122.54"/>
  </r>
  <r>
    <x v="6"/>
    <s v="Madison Park"/>
    <s v="Arbor Waffle|Arbor Waffle|Arbor Waffle"/>
    <s v="SHOWER CURTAIN"/>
    <s v="MP70-8623"/>
    <s v="Grey"/>
    <s v="72x72&quot;"/>
    <x v="10"/>
    <n v="93"/>
    <n v="1117.57"/>
  </r>
  <r>
    <x v="2"/>
    <s v="Super Listing"/>
    <s v="Mina|Hanna|Aera"/>
    <s v="QUILT"/>
    <s v="AM14-0365"/>
    <s v="Gray"/>
    <s v="Twin/Twin "/>
    <x v="10"/>
    <n v="47"/>
    <n v="1115.44"/>
  </r>
  <r>
    <x v="1"/>
    <s v="Madison Park"/>
    <s v="Quincy|Quincy|Quincy"/>
    <s v="WINDOW PANEL"/>
    <s v="MP40-8670"/>
    <s v="Grey"/>
    <s v="34x64&quot;"/>
    <x v="10"/>
    <n v="35"/>
    <n v="1115.0999999999999"/>
  </r>
  <r>
    <x v="3"/>
    <s v="Madison Park"/>
    <s v="Zuri|Zuri|Zuri"/>
    <s v="BLANKET"/>
    <s v="MP51-8539"/>
    <s v="Brown"/>
    <s v="90x90&quot;"/>
    <x v="10"/>
    <n v="53"/>
    <n v="1112.47"/>
  </r>
  <r>
    <x v="1"/>
    <s v="Madison Park"/>
    <s v="Emilia|Natalie|Lillian"/>
    <s v="WINDOW PANEL"/>
    <s v="MP40-8332"/>
    <s v="Black"/>
    <s v="50x120&quot;"/>
    <x v="7"/>
    <n v="48"/>
    <n v="1111.6500000000001"/>
  </r>
  <r>
    <x v="1"/>
    <s v="Madison Park"/>
    <s v="Quincy|Quincy|Quincy"/>
    <s v="WINDOW PANEL"/>
    <s v="MP40-8655"/>
    <s v="White"/>
    <s v="29x64&quot;"/>
    <x v="10"/>
    <n v="38"/>
    <n v="1108.08"/>
  </r>
  <r>
    <x v="7"/>
    <s v="N Natori"/>
    <s v="Satin Sheets"/>
    <s v="SHEET/SHEET SET"/>
    <s v="NN20-0145"/>
    <s v="Beige"/>
    <s v="Full"/>
    <x v="13"/>
    <n v="80"/>
    <n v="1101.24"/>
  </r>
  <r>
    <x v="8"/>
    <s v="Intelligent Design"/>
    <s v="Lucy|Vera|Elise"/>
    <s v="DUVET&amp;DUVET SET"/>
    <s v="ID12-2275"/>
    <s v="Rust"/>
    <s v="Twin/Twin "/>
    <x v="7"/>
    <n v="37"/>
    <n v="1099.53"/>
  </r>
  <r>
    <x v="2"/>
    <s v="Comfort Spaces"/>
    <s v="Kienna|Kienna|Kienna"/>
    <s v="COVERLET&amp;BEDSPR"/>
    <s v="CS14-1773"/>
    <s v="Olive Green"/>
    <s v="King/Cal K"/>
    <x v="15"/>
    <n v="36"/>
    <n v="1097.28"/>
  </r>
  <r>
    <x v="6"/>
    <s v="Madison Park"/>
    <s v="Arbor Waffle|Arbor Waffle|Arbor Waffle"/>
    <s v="SHOWER CURTAIN"/>
    <s v="MP70-8612"/>
    <s v="White"/>
    <s v="108x72&quot;"/>
    <x v="10"/>
    <n v="68"/>
    <n v="1089.0999999999999"/>
  </r>
  <r>
    <x v="1"/>
    <s v="510 Design"/>
    <s v="Colt|Garett|Bryce"/>
    <s v="WINDOW PANEL"/>
    <s v="5DS40-0288"/>
    <s v="Grey/Copper"/>
    <s v="37x95&quot;"/>
    <x v="10"/>
    <n v="36"/>
    <n v="1088.2"/>
  </r>
  <r>
    <x v="7"/>
    <s v="Comfort Spaces"/>
    <s v="Cotton Flannel 135GSM|Cotton Flannel 135GSM|Cotton Flannel 135GSM"/>
    <s v="SHEET/SHEET SET"/>
    <s v="CS20-0343"/>
    <s v="Geo Aqua"/>
    <s v="Cal King"/>
    <x v="6"/>
    <n v="32"/>
    <n v="1085.76"/>
  </r>
  <r>
    <x v="7"/>
    <s v="Comfort Spaces"/>
    <s v="Microfiber Coolmax|Microfiber Coolmax|Microfiber Coolmax"/>
    <s v="SHEET/SHEET SET"/>
    <s v="CS20-1477"/>
    <s v="Light Grey"/>
    <s v="Cal King"/>
    <x v="12"/>
    <n v="103"/>
    <n v="1081.5"/>
  </r>
  <r>
    <x v="7"/>
    <s v="Comfort Spaces"/>
    <s v="Microfiber Coolmax|Microfiber Coolmax|Microfiber Coolmax"/>
    <s v="SHEET/SHEET SET"/>
    <s v="CS20-0448"/>
    <s v="Light Grey"/>
    <s v="Cal King"/>
    <x v="6"/>
    <n v="49"/>
    <n v="1078.49"/>
  </r>
  <r>
    <x v="9"/>
    <s v="Super Listing"/>
    <s v="400GSM Essential Bundle|400GSM Essential Bundle|400GSM Essential Bundle"/>
    <s v="BATH TOWEL"/>
    <s v="AM73-0243"/>
    <s v="White"/>
    <s v="6-Piece"/>
    <x v="9"/>
    <n v="51"/>
    <n v="1075.55"/>
  </r>
  <r>
    <x v="7"/>
    <s v="Super Listing"/>
    <s v="Cotton 144TC|Cotton 144TC|Cotton 144TC"/>
    <s v="SHEET/SHEET SET"/>
    <s v="AM20-0341"/>
    <s v="White"/>
    <s v="Twin"/>
    <x v="7"/>
    <n v="55"/>
    <n v="1067.6300000000001"/>
  </r>
  <r>
    <x v="2"/>
    <s v="Comfort Spaces"/>
    <s v="Kienna|Kienna|Kienna"/>
    <s v="COVERLET&amp;BEDSPR"/>
    <s v="CS14-1779"/>
    <s v="White"/>
    <s v="King/Cal K"/>
    <x v="15"/>
    <n v="35"/>
    <n v="1066.8"/>
  </r>
  <r>
    <x v="2"/>
    <s v="Super Listing"/>
    <s v="Gigi|Lola|Cecily"/>
    <s v="COMFORTER (SET)"/>
    <s v="AM10-0548"/>
    <s v="Pink"/>
    <s v="Full/Queen"/>
    <x v="10"/>
    <n v="33"/>
    <n v="1056.58"/>
  </r>
  <r>
    <x v="0"/>
    <s v="Madison Park Signature"/>
    <s v="Marie|Marie|Marie"/>
    <s v="DINING CHAIR"/>
    <s v="MPS108-0309"/>
    <s v="Beige/Brown"/>
    <s v="See below"/>
    <x v="10"/>
    <n v="5"/>
    <n v="1051.9000000000001"/>
  </r>
  <r>
    <x v="2"/>
    <s v="Comfort Spaces"/>
    <s v="Kienna|Kienna|Kienna"/>
    <s v="COVERLET&amp;BEDSPR"/>
    <s v="CS14-1778"/>
    <s v="White"/>
    <s v="Full/Queen"/>
    <x v="15"/>
    <n v="42"/>
    <n v="1047.48"/>
  </r>
  <r>
    <x v="3"/>
    <s v="Madison Park"/>
    <s v="Ruched Fur|Ruched Fur|Ruched Fur"/>
    <s v="THROW"/>
    <s v="MP50-8731"/>
    <s v="Gray Tie Dye"/>
    <s v="50x60&quot;"/>
    <x v="15"/>
    <n v="50"/>
    <n v="1043.5"/>
  </r>
  <r>
    <x v="8"/>
    <s v="Intelligent Design"/>
    <s v="Felicia|Isabel|Alyssa"/>
    <s v="DUVET&amp;DUVET SET"/>
    <s v="ID12-2417"/>
    <s v="Green"/>
    <s v="King/Cal K"/>
    <x v="7"/>
    <n v="25"/>
    <n v="1043.3499999999999"/>
  </r>
  <r>
    <x v="2"/>
    <s v="Madison Park"/>
    <s v="Etta|Cora|Amory"/>
    <s v="DUVET&amp;DUVET SET"/>
    <s v="MP12-8720"/>
    <s v="Terracotta"/>
    <s v="King"/>
    <x v="10"/>
    <n v="19"/>
    <n v="1040.9000000000001"/>
  </r>
  <r>
    <x v="6"/>
    <s v="Madison Park"/>
    <s v="Spa Waffle|Spa Waffle|Spa Waffle"/>
    <s v="SHOWER CURTAIN"/>
    <s v="MP70-8554"/>
    <s v="Charcoal"/>
    <s v="72x78&quot;"/>
    <x v="7"/>
    <n v="59"/>
    <n v="1037.79"/>
  </r>
  <r>
    <x v="7"/>
    <s v="Comfort Spaces"/>
    <s v="Cotton Flannel 135GSM|Cotton Flannel 135GSM|Cotton Flannel 135GSM"/>
    <s v="SHEET/SHEET SET"/>
    <s v="CS20-0353"/>
    <s v="Plaid Blue"/>
    <s v="Cal King"/>
    <x v="12"/>
    <n v="35"/>
    <n v="1032.8499999999999"/>
  </r>
  <r>
    <x v="3"/>
    <s v="Madison Park"/>
    <s v="Zuri|Zuri|Zuri"/>
    <s v="BLANKET"/>
    <s v="MP51-8536"/>
    <s v="Blush/Grey"/>
    <s v="90x90&quot;"/>
    <x v="10"/>
    <n v="49"/>
    <n v="1028.51"/>
  </r>
  <r>
    <x v="9"/>
    <s v="Super Listing"/>
    <s v="Premium Turkish Cotton|Premium Turkish Cotton|Premium Turkish Cotton"/>
    <s v="BATH TOWEL"/>
    <s v="AM73-0240"/>
    <s v="Beige"/>
    <s v="4-Piece"/>
    <x v="9"/>
    <n v="39"/>
    <n v="1027.32"/>
  </r>
  <r>
    <x v="8"/>
    <s v="Intelligent Design"/>
    <s v="Lucy|Vera|Elise"/>
    <s v="DUVET&amp;DUVET SET"/>
    <s v="ID12-2372"/>
    <s v="Black"/>
    <s v="Twin/Twin "/>
    <x v="7"/>
    <n v="35"/>
    <n v="1026.5999999999999"/>
  </r>
  <r>
    <x v="6"/>
    <s v="Madison Park"/>
    <s v="Arbor Waffle|Arbor Waffle|Arbor Waffle"/>
    <s v="SHOWER CURTAIN"/>
    <s v="MP70-8620"/>
    <s v="Sage Green"/>
    <s v="36x72''"/>
    <x v="10"/>
    <n v="123"/>
    <n v="1025.3800000000001"/>
  </r>
  <r>
    <x v="2"/>
    <s v="Madison Park"/>
    <s v="Etta|Cora|Amory"/>
    <s v="DUVET&amp;DUVET SET"/>
    <s v="MP12-8716"/>
    <s v="Tan"/>
    <s v="Queen"/>
    <x v="10"/>
    <n v="22"/>
    <n v="1016.3"/>
  </r>
  <r>
    <x v="6"/>
    <s v="Madison Park"/>
    <s v="Ariana Ombre Waffle|Ariana Ombre Waffle|Ariana Ombre Waffle"/>
    <s v="SHOWER CURTAIN"/>
    <s v="MP70-8592"/>
    <s v="Taupe"/>
    <s v="108x72&quot;"/>
    <x v="10"/>
    <n v="54"/>
    <n v="1013.98"/>
  </r>
  <r>
    <x v="6"/>
    <s v="Madison Park"/>
    <s v="Arbor Waffle|Arbor Waffle|Arbor Waffle"/>
    <s v="SHOWER CURTAIN"/>
    <s v="MP70-8631"/>
    <s v="Beige"/>
    <s v="72x78&quot;"/>
    <x v="10"/>
    <n v="68"/>
    <n v="1010.94"/>
  </r>
  <r>
    <x v="8"/>
    <s v="Intelligent Design"/>
    <s v="Felicia|Isabel|Alyssa"/>
    <s v="DUVET&amp;DUVET SET"/>
    <s v="ID12-2415"/>
    <s v="Green"/>
    <s v="Twin/Twin "/>
    <x v="7"/>
    <n v="33"/>
    <n v="1008.63"/>
  </r>
  <r>
    <x v="0"/>
    <s v="INK+IVY"/>
    <s v="Teagan|Teagan|Teagan"/>
    <s v="OCCASIONL TABLE"/>
    <s v="FUR120-0057"/>
    <s v="Natural"/>
    <s v="18”W x 15."/>
    <x v="7"/>
    <n v="15"/>
    <n v="1003.45"/>
  </r>
  <r>
    <x v="2"/>
    <s v="Regency Heights"/>
    <s v="Cara"/>
    <s v="COMFORTER (SET)"/>
    <s v="RH10-0007"/>
    <s v="Green"/>
    <s v="Twin/Twin "/>
    <x v="10"/>
    <n v="84"/>
    <n v="1002.12"/>
  </r>
  <r>
    <x v="2"/>
    <s v="Comfort Spaces"/>
    <s v="Vixie|Vixie|Vixie"/>
    <s v="COMFORTER (SET)"/>
    <s v="CS10-1664"/>
    <s v="Green/Grey"/>
    <s v="Full/Queen"/>
    <x v="6"/>
    <n v="41"/>
    <n v="1000.4"/>
  </r>
  <r>
    <x v="2"/>
    <s v="Madison Park"/>
    <s v="Laurel|Cynthia|Piedmont"/>
    <s v="COMFORTER (SET)"/>
    <s v="TT10-0022"/>
    <s v="Grey"/>
    <s v="Cal King"/>
    <x v="10"/>
    <n v="17"/>
    <n v="990.83"/>
  </r>
  <r>
    <x v="2"/>
    <s v="Regency Heights"/>
    <s v="Cara"/>
    <s v="COMFORTER (SET)"/>
    <s v="RH10-0004"/>
    <s v="Red"/>
    <s v="Twin/Twin "/>
    <x v="10"/>
    <n v="83"/>
    <n v="990.19"/>
  </r>
  <r>
    <x v="8"/>
    <s v="Intelligent Design"/>
    <s v="Shay|Monica|Juliette"/>
    <s v="DUVET&amp;DUVET SET"/>
    <s v="ID12-2429"/>
    <s v="Pink"/>
    <s v="King/Cal K"/>
    <x v="10"/>
    <n v="33"/>
    <n v="981.58"/>
  </r>
  <r>
    <x v="2"/>
    <s v="Comfort Spaces"/>
    <s v="Kienna|Kienna|Kienna"/>
    <s v="COVERLET&amp;BEDSPR"/>
    <s v="CS14-1752"/>
    <s v="Olive Green"/>
    <s v="King/Cal K"/>
    <x v="15"/>
    <n v="32"/>
    <n v="975.36"/>
  </r>
  <r>
    <x v="6"/>
    <s v="Madison Park Signature"/>
    <s v="Splendor|Splendor|Splendor"/>
    <s v="BATH RUG"/>
    <s v="MPS72-574"/>
    <s v="Blue"/>
    <s v="20x30&quot;"/>
    <x v="7"/>
    <n v="57"/>
    <n v="968.5"/>
  </r>
  <r>
    <x v="6"/>
    <s v="Madison Park"/>
    <s v="Spa Waffle|Spa Waffle|Spa Waffle"/>
    <s v="SHOWER CURTAIN"/>
    <s v="MP70-8562"/>
    <s v="Cream"/>
    <s v="72x78&quot;"/>
    <x v="10"/>
    <n v="60"/>
    <n v="967.54"/>
  </r>
  <r>
    <x v="2"/>
    <s v="Comfort Spaces"/>
    <s v="Kienna|Kienna|Kienna"/>
    <s v="COVERLET&amp;BEDSPR"/>
    <s v="CS14-1281-3"/>
    <s v="Charcoal Grey"/>
    <s v="King/Cal K"/>
    <x v="6"/>
    <n v="31"/>
    <n v="967.51"/>
  </r>
  <r>
    <x v="0"/>
    <s v="INK+IVY"/>
    <s v="Lennox|Lennox|Lennox"/>
    <s v="OCCASIONL TABLE"/>
    <s v="FUR120-0056"/>
    <s v="Natural"/>
    <s v="15.75&quot;W x "/>
    <x v="7"/>
    <n v="17"/>
    <n v="965.67"/>
  </r>
  <r>
    <x v="6"/>
    <s v="Madison Park"/>
    <s v="Spa Waffle|Spa Waffle|Spa Waffle"/>
    <s v="SHOWER CURTAIN"/>
    <s v="MP70-8561"/>
    <s v="Cream"/>
    <s v="36x72''"/>
    <x v="10"/>
    <n v="95"/>
    <n v="961.2"/>
  </r>
  <r>
    <x v="2"/>
    <s v="Regency Heights"/>
    <s v="Julie|Julie|Julie"/>
    <s v="COMFORTER (SET)"/>
    <s v="RH10-0019"/>
    <s v="Green"/>
    <s v="Twin/Twin "/>
    <x v="13"/>
    <n v="73"/>
    <n v="959.99"/>
  </r>
  <r>
    <x v="2"/>
    <s v="Comfort Spaces"/>
    <s v="Misha|Misha|Misha"/>
    <s v="DUVET&amp;DUVET SET"/>
    <s v="CS12-1702"/>
    <s v="Sage"/>
    <s v="King/Cal K"/>
    <x v="6"/>
    <n v="36"/>
    <n v="954"/>
  </r>
  <r>
    <x v="2"/>
    <s v="Super Listing"/>
    <s v="Bailey|Darby|Niro/Malani"/>
    <s v="COMFORTER (SET)"/>
    <s v="AM10-0164"/>
    <s v="Green"/>
    <s v="Twin/Twin "/>
    <x v="10"/>
    <n v="32"/>
    <n v="943.27"/>
  </r>
  <r>
    <x v="8"/>
    <s v="Intelligent Design"/>
    <s v="Felicia|Isabel|Alyssa"/>
    <s v="DUVET&amp;DUVET SET"/>
    <s v="ID12-1944"/>
    <s v="Black"/>
    <s v="Twin/Twin "/>
    <x v="7"/>
    <n v="33"/>
    <n v="939.52"/>
  </r>
  <r>
    <x v="7"/>
    <s v="N Natori"/>
    <s v="Satin Sheets"/>
    <s v="SHEET/SHEET SET"/>
    <s v="NN20-0149"/>
    <s v="White"/>
    <s v="Full"/>
    <x v="13"/>
    <n v="68"/>
    <n v="937.85"/>
  </r>
  <r>
    <x v="1"/>
    <s v="Madison Park"/>
    <s v="Quincy|Quincy|Quincy"/>
    <s v="WINDOW PANEL"/>
    <s v="MP40-8656"/>
    <s v="White"/>
    <s v="31x64&quot;"/>
    <x v="10"/>
    <n v="31"/>
    <n v="937.44"/>
  </r>
  <r>
    <x v="2"/>
    <s v="Comfort Spaces"/>
    <s v="Vixie|Vixie|Vixie"/>
    <s v="COMFORTER (SET)"/>
    <s v="CS10-1665"/>
    <s v="Green/Grey"/>
    <s v="King"/>
    <x v="6"/>
    <n v="35"/>
    <n v="933.45"/>
  </r>
  <r>
    <x v="2"/>
    <s v="Comfort Spaces"/>
    <s v="Vixie|Vixie|Vixie"/>
    <s v="COMFORTER (SET)"/>
    <s v="CS10-1757"/>
    <s v="Navy/Light Blue"/>
    <s v="Full/Queen"/>
    <x v="15"/>
    <n v="38"/>
    <n v="927.2"/>
  </r>
  <r>
    <x v="2"/>
    <s v="Comfort Spaces"/>
    <s v="Misha|Misha|Misha"/>
    <s v="COMFORTER (SET)"/>
    <s v="CS10-1679"/>
    <s v="Green"/>
    <s v="King/Cal K"/>
    <x v="15"/>
    <n v="28"/>
    <n v="924"/>
  </r>
  <r>
    <x v="2"/>
    <s v="Super Listing"/>
    <s v="Bailey|Darby|Niro/Malani"/>
    <s v="COMFORTER (SET)"/>
    <s v="AM10-0162"/>
    <s v="Gray"/>
    <s v="Full/Queen"/>
    <x v="10"/>
    <n v="27"/>
    <n v="919.98"/>
  </r>
  <r>
    <x v="3"/>
    <s v="INK+IVY"/>
    <s v="Bree Knit|Bree Knit|Bree Knit"/>
    <s v="PILLOWCASE"/>
    <s v="II30-1139"/>
    <s v="Grey"/>
    <s v="20x20&quot;"/>
    <x v="11"/>
    <n v="67"/>
    <n v="912.56"/>
  </r>
  <r>
    <x v="2"/>
    <s v="Super Listing"/>
    <s v="Mina|Hanna|Aera"/>
    <s v="QUILT"/>
    <s v="AM14-0374"/>
    <s v="White"/>
    <s v="Twin/Twin "/>
    <x v="10"/>
    <n v="37"/>
    <n v="912.3"/>
  </r>
  <r>
    <x v="7"/>
    <s v="Comfort Spaces"/>
    <s v="Microfiber 75GSM|Microfiber 75GSM|Microfiber 75GSM"/>
    <s v="SHEET/SHEET SET"/>
    <s v="CS20-0249"/>
    <s v="Teal"/>
    <s v="Twin XL"/>
    <x v="12"/>
    <n v="69"/>
    <n v="910.59"/>
  </r>
  <r>
    <x v="2"/>
    <s v="Super Listing"/>
    <s v="Phoebe|Phoebe|Phoebe"/>
    <s v="DUVET&amp;DUVET SET"/>
    <s v="AM12-0220"/>
    <s v="Gray"/>
    <s v="King/Cal K"/>
    <x v="6"/>
    <n v="26"/>
    <n v="910"/>
  </r>
  <r>
    <x v="2"/>
    <s v="Madison Park"/>
    <s v="Laurel|Cynthia|Piedmont"/>
    <s v="COMFORTER (SET)"/>
    <s v="TT10-0025"/>
    <s v="Taupe"/>
    <s v="King"/>
    <x v="10"/>
    <n v="13"/>
    <n v="906.26"/>
  </r>
  <r>
    <x v="2"/>
    <s v="Super Listing"/>
    <s v="Phoebe|Phoebe|Phoebe"/>
    <s v="DUVET&amp;DUVET SET"/>
    <s v="AM12-0219"/>
    <s v="Gray"/>
    <s v="Full/Queen"/>
    <x v="6"/>
    <n v="29"/>
    <n v="899"/>
  </r>
  <r>
    <x v="4"/>
    <s v="Sleep Philosophy"/>
    <s v="Holden|Holden|Holden"/>
    <s v="MATT PAD/TOPPER"/>
    <s v="BASI16-0596"/>
    <s v="White"/>
    <s v="Twin XL"/>
    <x v="6"/>
    <n v="73"/>
    <n v="888.41"/>
  </r>
  <r>
    <x v="3"/>
    <s v="Madison Park"/>
    <s v="Wynne|Dawson|Dawson"/>
    <s v="COMFORTER (SET)"/>
    <s v="MP10-8429"/>
    <s v="Grey"/>
    <s v="Twin"/>
    <x v="7"/>
    <n v="27"/>
    <n v="874.44"/>
  </r>
  <r>
    <x v="6"/>
    <s v="Madison Park"/>
    <s v="Spa Waffle|Spa Waffle|Spa Waffle"/>
    <s v="SHOWER CURTAIN"/>
    <s v="MP70-4978"/>
    <s v="Taupe"/>
    <s v="108x72&quot;"/>
    <x v="1"/>
    <n v="48"/>
    <n v="874.32"/>
  </r>
  <r>
    <x v="2"/>
    <s v="Comfort Spaces"/>
    <s v="Misha|Misha|Misha"/>
    <s v="DUVET&amp;DUVET SET"/>
    <s v="CS12-1695"/>
    <s v="Ivory"/>
    <s v="Full/Queen"/>
    <x v="6"/>
    <n v="36"/>
    <n v="864"/>
  </r>
  <r>
    <x v="6"/>
    <s v="Madison Park"/>
    <s v="Spa Waffle|Spa Waffle|Spa Waffle"/>
    <s v="SHOWER CURTAIN"/>
    <s v="MP70-8560"/>
    <s v="Cream"/>
    <s v="72x84&quot;"/>
    <x v="10"/>
    <n v="50"/>
    <n v="855.98"/>
  </r>
  <r>
    <x v="2"/>
    <s v="Madison Park"/>
    <s v="Riva|Reeve|Faye"/>
    <s v="COMFORTER (SET)"/>
    <s v="MP10-8700"/>
    <s v="Beige"/>
    <s v="Queen"/>
    <x v="9"/>
    <n v="16"/>
    <n v="853.6"/>
  </r>
  <r>
    <x v="2"/>
    <s v="Comfort Spaces"/>
    <s v="Misha|Misha|Misha"/>
    <s v="DUVET&amp;DUVET SET"/>
    <s v="CS12-1696"/>
    <s v="Ivory"/>
    <s v="King/Cal K"/>
    <x v="6"/>
    <n v="32"/>
    <n v="848"/>
  </r>
  <r>
    <x v="1"/>
    <s v="Madison Park"/>
    <s v="Quincy|Quincy|Quincy"/>
    <s v="WINDOW PANEL"/>
    <s v="MP40-8668"/>
    <s v="Grey"/>
    <s v="31x64&quot;"/>
    <x v="10"/>
    <n v="28"/>
    <n v="846.72"/>
  </r>
  <r>
    <x v="2"/>
    <s v="Super Listing"/>
    <s v="Phoebe|Phoebe|Phoebe"/>
    <s v="DUVET&amp;DUVET SET"/>
    <s v="AM12-0215"/>
    <s v="Blush"/>
    <s v="Twin/Twin "/>
    <x v="6"/>
    <n v="34"/>
    <n v="845.76"/>
  </r>
  <r>
    <x v="1"/>
    <s v="Madison Park"/>
    <s v="Quincy|Quincy|Quincy"/>
    <s v="WINDOW PANEL"/>
    <s v="MP40-8657"/>
    <s v="White"/>
    <s v="33x64&quot;"/>
    <x v="10"/>
    <n v="27"/>
    <n v="845.64"/>
  </r>
  <r>
    <x v="2"/>
    <s v="Regency Heights"/>
    <s v="Julie|Julie|Julie"/>
    <s v="COMFORTER (SET)"/>
    <s v="RH10-0024"/>
    <s v="Pink"/>
    <s v="King/Cal K"/>
    <x v="13"/>
    <n v="48"/>
    <n v="841.42"/>
  </r>
  <r>
    <x v="7"/>
    <s v="Comfort Spaces"/>
    <s v="Microfiber 75GSM|Microfiber 75GSM|Microfiber 75GSM"/>
    <s v="SHEET/SHEET SET"/>
    <s v="CS20-0250"/>
    <s v="Teal"/>
    <s v="King"/>
    <x v="12"/>
    <n v="48"/>
    <n v="833.76"/>
  </r>
  <r>
    <x v="2"/>
    <s v="Madison Park"/>
    <s v="Laurel|Cynthia|Piedmont"/>
    <s v="COMFORTER (SET)"/>
    <s v="TT10-0026"/>
    <s v="Taupe"/>
    <s v="Cal King"/>
    <x v="10"/>
    <n v="11"/>
    <n v="831.82"/>
  </r>
  <r>
    <x v="2"/>
    <s v="Comfort Spaces"/>
    <s v="Kienna|Kienna|Kienna"/>
    <s v="COVERLET&amp;BEDSPR"/>
    <s v="CS14-1776"/>
    <s v="Beige"/>
    <s v="King/Cal K"/>
    <x v="15"/>
    <n v="27"/>
    <n v="822.96"/>
  </r>
  <r>
    <x v="7"/>
    <s v="Comfort Spaces"/>
    <s v="Microfiber Coolmax|Microfiber Coolmax|Microfiber Coolmax"/>
    <s v="SHEET/SHEET SET"/>
    <s v="CS20-1660"/>
    <s v="Cream"/>
    <s v="Twin"/>
    <x v="6"/>
    <n v="59"/>
    <n v="819.35"/>
  </r>
  <r>
    <x v="8"/>
    <s v="Intelligent Design"/>
    <s v="Shay|Monica|Juliette"/>
    <s v="DUVET&amp;DUVET SET"/>
    <s v="ID12-2427"/>
    <s v="Pink"/>
    <s v="Twin/Twin "/>
    <x v="10"/>
    <n v="38"/>
    <n v="816.21"/>
  </r>
  <r>
    <x v="2"/>
    <s v="Comfort Spaces"/>
    <s v="Misha|Misha|Misha"/>
    <s v="COMFORTER (SET)"/>
    <s v="CS10-1678"/>
    <s v="Green"/>
    <s v="Full/Queen"/>
    <x v="15"/>
    <n v="28"/>
    <n v="812"/>
  </r>
  <r>
    <x v="2"/>
    <s v="Comfort Spaces"/>
    <s v="Vixie|Vixie|Vixie"/>
    <s v="COMFORTER (SET)"/>
    <s v="CS10-1760"/>
    <s v="Grey"/>
    <s v="Full/Queen"/>
    <x v="15"/>
    <n v="33"/>
    <n v="805.2"/>
  </r>
  <r>
    <x v="2"/>
    <s v="Madison Park"/>
    <s v="Laurel|Cynthia|Piedmont"/>
    <s v="COMFORTER (SET)"/>
    <s v="TT10-0035"/>
    <s v="Blush"/>
    <s v="Full"/>
    <x v="10"/>
    <n v="12"/>
    <n v="801.71"/>
  </r>
  <r>
    <x v="6"/>
    <s v="Madison Park"/>
    <s v="Arbor Waffle|Arbor Waffle|Arbor Waffle"/>
    <s v="SHOWER CURTAIN"/>
    <s v="MP70-8615"/>
    <s v="Black"/>
    <s v="36x72''"/>
    <x v="10"/>
    <n v="96"/>
    <n v="800.94"/>
  </r>
  <r>
    <x v="7"/>
    <s v="Super Listing"/>
    <s v="Cotton 144TC|Cotton 144TC|Cotton 144TC"/>
    <s v="SHEET/SHEET SET"/>
    <s v="AM20-0345"/>
    <s v="White"/>
    <s v="King"/>
    <x v="7"/>
    <n v="29"/>
    <n v="799.53"/>
  </r>
  <r>
    <x v="7"/>
    <s v="Comfort Spaces"/>
    <s v="Microfiber Coolmax|Microfiber Coolmax|Microfiber Coolmax"/>
    <s v="SHEET/SHEET SET"/>
    <s v="CS20-1667"/>
    <s v="Quatrefoil Aqua"/>
    <s v="Twin XL"/>
    <x v="12"/>
    <n v="47"/>
    <n v="793.83"/>
  </r>
  <r>
    <x v="7"/>
    <s v="N Natori"/>
    <s v="Satin Sheets"/>
    <s v="SHEET/SHEET SET"/>
    <s v="NN20-0151"/>
    <s v="White"/>
    <s v="King"/>
    <x v="13"/>
    <n v="47"/>
    <n v="790.25"/>
  </r>
  <r>
    <x v="2"/>
    <s v="Super Listing"/>
    <s v="Gigi|Lola|Cecily"/>
    <s v="COMFORTER (SET)"/>
    <s v="AM10-0550"/>
    <s v="Terracotta"/>
    <s v="Twin/Twin "/>
    <x v="10"/>
    <n v="26"/>
    <n v="782.04"/>
  </r>
  <r>
    <x v="7"/>
    <s v="Comfort Spaces"/>
    <s v="Microfiber Coolmax|Microfiber Coolmax|Microfiber Coolmax"/>
    <s v="SHEET/SHEET SET"/>
    <s v="CS20-1668"/>
    <s v="Quatrefoil Aqua"/>
    <s v="Full"/>
    <x v="12"/>
    <n v="40"/>
    <n v="781.2"/>
  </r>
  <r>
    <x v="2"/>
    <s v="Comfort Spaces"/>
    <s v="Vixie|Vixie|Vixie"/>
    <s v="COMFORTER (SET)"/>
    <s v="CS10-1663"/>
    <s v="Green/Grey"/>
    <s v="Twin/Twin "/>
    <x v="6"/>
    <n v="38"/>
    <n v="776.34"/>
  </r>
  <r>
    <x v="7"/>
    <s v="Super Listing"/>
    <s v="Cotton 144TC|Cotton 144TC|Cotton 144TC"/>
    <s v="SHEET/SHEET SET"/>
    <s v="AM20-0484"/>
    <s v="Diamond Grey"/>
    <s v="King"/>
    <x v="10"/>
    <n v="29"/>
    <n v="774.3"/>
  </r>
  <r>
    <x v="4"/>
    <s v="Sleep Philosophy"/>
    <s v="Holden|Holden|Holden"/>
    <s v="MATT PAD/TOPPER"/>
    <s v="BASI16-0600"/>
    <s v="White"/>
    <s v="Cal King"/>
    <x v="6"/>
    <n v="38"/>
    <n v="771.02"/>
  </r>
  <r>
    <x v="7"/>
    <s v="Super Listing"/>
    <s v="Cotton 144TC|Cotton 144TC|Cotton 144TC"/>
    <s v="SHEET/SHEET SET"/>
    <s v="AM20-0475"/>
    <s v="Diamond Blue"/>
    <s v="Twin XL"/>
    <x v="10"/>
    <n v="42"/>
    <n v="766.26"/>
  </r>
  <r>
    <x v="2"/>
    <s v="Madison Park Signature"/>
    <s v="Cirque|Cirque|Cirque"/>
    <s v="COMFORTER (SET)"/>
    <s v="MPS10-596"/>
    <s v="Gold"/>
    <s v="Queen"/>
    <x v="10"/>
    <n v="4"/>
    <n v="765"/>
  </r>
  <r>
    <x v="8"/>
    <s v="Urban Habitat"/>
    <s v="Brooklyn|Maize|Kay"/>
    <s v="DUVET&amp;DUVET SET"/>
    <s v="UH12-2258"/>
    <s v="Charcoal"/>
    <s v="Twin/Twin "/>
    <x v="7"/>
    <n v="16"/>
    <n v="763.51"/>
  </r>
  <r>
    <x v="7"/>
    <s v="Super Listing"/>
    <s v="Cotton 144TC|Cotton 144TC|Cotton 144TC"/>
    <s v="SHEET/SHEET SET"/>
    <s v="AM20-0481"/>
    <s v="Diamond Grey"/>
    <s v="Twin XL"/>
    <x v="10"/>
    <n v="43"/>
    <n v="762.94"/>
  </r>
  <r>
    <x v="7"/>
    <s v="Super Listing"/>
    <s v="Cotton 144TC|Cotton 144TC|Cotton 144TC"/>
    <s v="SHEET/SHEET SET"/>
    <s v="AM20-0343"/>
    <s v="White"/>
    <s v="Full"/>
    <x v="7"/>
    <n v="35"/>
    <n v="759.58"/>
  </r>
  <r>
    <x v="2"/>
    <s v="Comfort Spaces"/>
    <s v="Kienna|Kienna|Kienna"/>
    <s v="COVERLET&amp;BEDSPR"/>
    <s v="CS14-1777"/>
    <s v="White"/>
    <s v="Twin/Twin "/>
    <x v="15"/>
    <n v="39"/>
    <n v="756.21"/>
  </r>
  <r>
    <x v="2"/>
    <s v="Comfort Spaces"/>
    <s v="Vixie|Vixie|Vixie"/>
    <s v="COMFORTER (SET)"/>
    <s v="CS10-1756"/>
    <s v="Navy/Light Blue"/>
    <s v="Twin/Twin "/>
    <x v="15"/>
    <n v="37"/>
    <n v="755.91"/>
  </r>
  <r>
    <x v="4"/>
    <s v="Madison Park"/>
    <s v="Windom|Prospect|Prospect"/>
    <s v="BLANKET"/>
    <s v="MP51-8651"/>
    <s v="Orange"/>
    <s v="King"/>
    <x v="10"/>
    <n v="26"/>
    <n v="744.65"/>
  </r>
  <r>
    <x v="2"/>
    <s v="Madison Park"/>
    <s v="Laurel|Cynthia|Piedmont"/>
    <s v="COMFORTER (SET)"/>
    <s v="TT10-0019"/>
    <s v="Grey"/>
    <s v="Full"/>
    <x v="10"/>
    <n v="14"/>
    <n v="740.64"/>
  </r>
  <r>
    <x v="2"/>
    <s v="Regency Heights"/>
    <s v="Blake|Blake|Blake"/>
    <s v="COMFORTER (SET)"/>
    <s v="RH10-0014"/>
    <s v="Sage"/>
    <s v="Full/Queen"/>
    <x v="10"/>
    <n v="39"/>
    <n v="737.01"/>
  </r>
  <r>
    <x v="2"/>
    <s v="Super Listing"/>
    <s v="Gigi|Lola|Cecily"/>
    <s v="COMFORTER (SET)"/>
    <s v="AM10-0549"/>
    <s v="Pink"/>
    <s v="King/Cal K"/>
    <x v="10"/>
    <n v="19"/>
    <n v="733.63"/>
  </r>
  <r>
    <x v="2"/>
    <s v="Super Listing"/>
    <s v="Gigi|Lola|Cecily"/>
    <s v="COMFORTER (SET)"/>
    <s v="AM10-0539"/>
    <s v="White"/>
    <s v="Full/Queen"/>
    <x v="10"/>
    <n v="21"/>
    <n v="729.8"/>
  </r>
  <r>
    <x v="6"/>
    <s v="Madison Park"/>
    <s v="Ariana Ombre Waffle|Ariana Ombre Waffle|Ariana Ombre Waffle"/>
    <s v="SHOWER CURTAIN"/>
    <s v="MP70-8587"/>
    <s v="Grey"/>
    <s v="108x72&quot;"/>
    <x v="10"/>
    <n v="39"/>
    <n v="728.09"/>
  </r>
  <r>
    <x v="13"/>
    <s v="Chapel Hill"/>
    <s v="Laguna|Laguna|Laguna"/>
    <s v="NORMAL PILLOW"/>
    <s v="CH30-0037"/>
    <s v="Light Taupe"/>
    <s v="See below"/>
    <x v="14"/>
    <n v="19"/>
    <n v="727.07"/>
  </r>
  <r>
    <x v="6"/>
    <s v="Madison Park"/>
    <s v="Arbor Waffle|Arbor Waffle|Arbor Waffle"/>
    <s v="SHOWER CURTAIN"/>
    <s v="MP70-8630"/>
    <s v="Beige"/>
    <s v="36x72''"/>
    <x v="10"/>
    <n v="87"/>
    <n v="723.48"/>
  </r>
  <r>
    <x v="6"/>
    <s v="Madison Park"/>
    <s v="Arbor Waffle|Arbor Waffle|Arbor Waffle"/>
    <s v="SHOWER CURTAIN"/>
    <s v="MP70-8625"/>
    <s v="Grey"/>
    <s v="36x72''"/>
    <x v="10"/>
    <n v="86"/>
    <n v="721.71"/>
  </r>
  <r>
    <x v="2"/>
    <s v="Madison Park"/>
    <s v="Laurel|Cynthia|Piedmont"/>
    <s v="COMFORTER (SET)"/>
    <s v="TT10-0040"/>
    <s v="White"/>
    <s v="Queen"/>
    <x v="10"/>
    <n v="12"/>
    <n v="717.47"/>
  </r>
  <r>
    <x v="2"/>
    <s v="Regency Heights"/>
    <s v="Blake|Blake|Blake"/>
    <s v="COMFORTER (SET)"/>
    <s v="RH10-0017"/>
    <s v="Neutral"/>
    <s v="Full/Queen"/>
    <x v="10"/>
    <n v="32"/>
    <n v="713.09"/>
  </r>
  <r>
    <x v="1"/>
    <s v="Madison Park"/>
    <s v="Quincy|Quincy|Quincy"/>
    <s v="WINDOW PANEL"/>
    <s v="MP40-8666"/>
    <s v="Grey"/>
    <s v="27x64&quot;"/>
    <x v="10"/>
    <n v="24"/>
    <n v="712"/>
  </r>
  <r>
    <x v="2"/>
    <s v="Madison Park"/>
    <s v="Laurel|Cynthia|Piedmont"/>
    <s v="COMFORTER (SET)"/>
    <s v="TT10-0024"/>
    <s v="Taupe"/>
    <s v="Queen"/>
    <x v="10"/>
    <n v="10"/>
    <n v="699.26"/>
  </r>
  <r>
    <x v="2"/>
    <s v="Comfort Spaces"/>
    <s v="Kienna|Kienna|Kienna"/>
    <s v="COVERLET&amp;BEDSPR"/>
    <s v="CS14-1751"/>
    <s v="Olive Green"/>
    <s v="Full/Queen"/>
    <x v="15"/>
    <n v="28"/>
    <n v="698.32"/>
  </r>
  <r>
    <x v="7"/>
    <s v="Super Listing"/>
    <s v="Cotton 144TC|Cotton 144TC|Cotton 144TC"/>
    <s v="SHEET/SHEET SET"/>
    <s v="AM20-0346"/>
    <s v="White"/>
    <s v="Cal King"/>
    <x v="10"/>
    <n v="25"/>
    <n v="683.21"/>
  </r>
  <r>
    <x v="7"/>
    <s v="Super Listing"/>
    <s v="Cotton 144TC|Cotton 144TC|Cotton 144TC"/>
    <s v="SHEET/SHEET SET"/>
    <s v="AM20-0478"/>
    <s v="Diamond Blue"/>
    <s v="King"/>
    <x v="10"/>
    <n v="26"/>
    <n v="680.64"/>
  </r>
  <r>
    <x v="0"/>
    <s v="Martha Stewart"/>
    <s v="Sadie|Sadie|Sadie"/>
    <s v="OCCASIONL TABLE"/>
    <s v="MT120-0180"/>
    <s v="Reclaimed Greige"/>
    <s v="See below"/>
    <x v="10"/>
    <n v="4"/>
    <n v="680.24"/>
  </r>
  <r>
    <x v="6"/>
    <s v="Madison Park"/>
    <s v="Arbor Waffle|Arbor Waffle|Arbor Waffle"/>
    <s v="SHOWER CURTAIN"/>
    <s v="MP70-8606"/>
    <s v="Charcoal"/>
    <s v="72x78&quot;"/>
    <x v="10"/>
    <n v="46"/>
    <n v="679.83"/>
  </r>
  <r>
    <x v="4"/>
    <s v="Madison Park"/>
    <s v="Windom|Prospect|Prospect"/>
    <s v="BLANKET"/>
    <s v="MP51-8646"/>
    <s v="Green"/>
    <s v="Twin"/>
    <x v="10"/>
    <n v="42"/>
    <n v="677.97"/>
  </r>
  <r>
    <x v="6"/>
    <s v="Martha Stewart"/>
    <s v="Adrien Woven Stripe|Adrien Woven Stripe|Adrien Woven Stripe"/>
    <s v="SHOWER CURTAIN"/>
    <s v="MT70-0329"/>
    <s v="Warm Stone"/>
    <s v="72x72&quot;"/>
    <x v="11"/>
    <n v="32"/>
    <n v="676.72"/>
  </r>
  <r>
    <x v="2"/>
    <s v="Madison Park"/>
    <s v="Laurel|Cynthia|Piedmont"/>
    <s v="COMFORTER (SET)"/>
    <s v="TT10-0037"/>
    <s v="Blush"/>
    <s v="King"/>
    <x v="10"/>
    <n v="10"/>
    <n v="672.27"/>
  </r>
  <r>
    <x v="8"/>
    <s v="Intelligent Design"/>
    <s v="Raina|Khloe|Arielle"/>
    <s v="COMFORTER (SET)"/>
    <s v="TT10-0017"/>
    <s v="Ivory/Gold"/>
    <s v="King/Cal K"/>
    <x v="10"/>
    <n v="13"/>
    <n v="663.29"/>
  </r>
  <r>
    <x v="2"/>
    <s v="Comfort Spaces"/>
    <s v="Misha|Misha|Misha"/>
    <s v="DUVET&amp;DUVET SET"/>
    <s v="CS12-1700"/>
    <s v="Purple"/>
    <s v="King/Cal K"/>
    <x v="6"/>
    <n v="25"/>
    <n v="662.5"/>
  </r>
  <r>
    <x v="7"/>
    <s v="Sleep Philosophy"/>
    <s v="Smart Cool Microfiber|Smart Cool Microfiber|Smart Cool Microfiber"/>
    <s v="SHEET/SHEET SET"/>
    <s v="SHET20-975"/>
    <s v="Ivory"/>
    <s v="Twin"/>
    <x v="11"/>
    <n v="37"/>
    <n v="660.62"/>
  </r>
  <r>
    <x v="2"/>
    <s v="Madison Park"/>
    <s v="Laurel|Cynthia|Piedmont"/>
    <s v="COMFORTER (SET)"/>
    <s v="TT10-0041"/>
    <s v="White"/>
    <s v="King"/>
    <x v="10"/>
    <n v="8"/>
    <n v="659.01"/>
  </r>
  <r>
    <x v="6"/>
    <s v="Madison Park"/>
    <s v="Spa Waffle|Spa Waffle|Spa Waffle"/>
    <s v="SHOWER CURTAIN"/>
    <s v="MP70-8568"/>
    <s v="Sage Green"/>
    <s v="108x72&quot;"/>
    <x v="7"/>
    <n v="36"/>
    <n v="649.86"/>
  </r>
  <r>
    <x v="2"/>
    <s v="Comfort Spaces"/>
    <s v="Vixie|Vixie|Vixie"/>
    <s v="COMFORTER (SET)"/>
    <s v="CS10-1669"/>
    <s v="Grey/White"/>
    <s v="Twin/Twin "/>
    <x v="6"/>
    <n v="27"/>
    <n v="634.23"/>
  </r>
  <r>
    <x v="2"/>
    <s v="Madison Park"/>
    <s v="Laurel|Cynthia|Piedmont"/>
    <s v="COMFORTER (SET)"/>
    <s v="TT10-0042"/>
    <s v="White"/>
    <s v="Cal King"/>
    <x v="10"/>
    <n v="11"/>
    <n v="631.11"/>
  </r>
  <r>
    <x v="2"/>
    <s v="Comfort Spaces"/>
    <s v="Gloria|Gloria|Gloria"/>
    <s v="QUILT"/>
    <s v="CS14-1792"/>
    <s v="Gray/Yellow"/>
    <s v="King"/>
    <x v="15"/>
    <n v="24"/>
    <n v="626.16"/>
  </r>
  <r>
    <x v="6"/>
    <s v="Madison Park"/>
    <s v="Spa Waffle|Spa Waffle|Spa Waffle"/>
    <s v="SHOWER CURTAIN"/>
    <s v="MP70-8558"/>
    <s v="Dark Blue"/>
    <s v="108x72&quot;"/>
    <x v="4"/>
    <n v="33"/>
    <n v="625.64"/>
  </r>
  <r>
    <x v="2"/>
    <s v="Comfort Spaces"/>
    <s v="Kienna|Kienna|Kienna"/>
    <s v="COVERLET&amp;BEDSPR"/>
    <s v="CS14-1764"/>
    <s v="Olive Green"/>
    <s v="King/Cal K"/>
    <x v="15"/>
    <n v="20"/>
    <n v="609.6"/>
  </r>
  <r>
    <x v="2"/>
    <s v="Regency Heights"/>
    <s v="Blake|Blake|Blake"/>
    <s v="COMFORTER (SET)"/>
    <s v="RH10-0015"/>
    <s v="Sage"/>
    <s v="King/Cal K"/>
    <x v="10"/>
    <n v="41"/>
    <n v="609.13"/>
  </r>
  <r>
    <x v="2"/>
    <s v="Madison Park"/>
    <s v="Laurel|Cynthia|Piedmont"/>
    <s v="COMFORTER (SET)"/>
    <s v="TT10-0029"/>
    <s v="Plum"/>
    <s v="King"/>
    <x v="10"/>
    <n v="10"/>
    <n v="607.6"/>
  </r>
  <r>
    <x v="2"/>
    <s v="Madison Park"/>
    <s v="Laurel|Cynthia|Piedmont"/>
    <s v="COMFORTER (SET)"/>
    <s v="TT10-0030"/>
    <s v="Plum"/>
    <s v="Cal King"/>
    <x v="10"/>
    <n v="10"/>
    <n v="600"/>
  </r>
  <r>
    <x v="2"/>
    <s v="Madison Park"/>
    <s v="Etta|Cora|Amory"/>
    <s v="DUVET&amp;DUVET SET"/>
    <s v="MP12-8718"/>
    <s v="Tan"/>
    <s v="Cal King"/>
    <x v="10"/>
    <n v="10"/>
    <n v="596.79"/>
  </r>
  <r>
    <x v="2"/>
    <s v="Madison Park"/>
    <s v="Willow|Esme|Lavinia"/>
    <s v="COVERLET&amp;BEDSPR"/>
    <s v="MP13-8705"/>
    <s v="Sage"/>
    <s v="King"/>
    <x v="10"/>
    <n v="9"/>
    <n v="596.44000000000005"/>
  </r>
  <r>
    <x v="2"/>
    <s v="Super Listing"/>
    <s v="Gigi|Lola|Cecily"/>
    <s v="COMFORTER (SET)"/>
    <s v="AM10-0544"/>
    <s v="Sage Green"/>
    <s v="Twin/Twin "/>
    <x v="10"/>
    <n v="23"/>
    <n v="591.9"/>
  </r>
  <r>
    <x v="2"/>
    <s v="Comfort Spaces"/>
    <s v="Kienna|Kienna|Kienna"/>
    <s v="COVERLET&amp;BEDSPR"/>
    <s v="CS14-1774"/>
    <s v="Beige"/>
    <s v="Twin/Twin "/>
    <x v="15"/>
    <n v="30"/>
    <n v="581.70000000000005"/>
  </r>
  <r>
    <x v="7"/>
    <s v="Comfort Spaces"/>
    <s v="Microfiber Coolmax|Microfiber Coolmax|Microfiber Coolmax"/>
    <s v="SHEET/SHEET SET"/>
    <s v="CS20-1671"/>
    <s v="Quatrefoil Aqua"/>
    <s v="Cal King"/>
    <x v="12"/>
    <n v="24"/>
    <n v="570"/>
  </r>
  <r>
    <x v="2"/>
    <s v="Comfort Spaces"/>
    <s v="Gloria|Gloria|Gloria"/>
    <s v="COMFORTER (SET)"/>
    <s v="CS10-1782"/>
    <s v="Gray/Yellow"/>
    <s v="Full"/>
    <x v="15"/>
    <n v="16"/>
    <n v="568.48"/>
  </r>
  <r>
    <x v="3"/>
    <s v="Madison Park"/>
    <s v="Ruched Fur|Ruched Fur|Ruched Fur"/>
    <s v="THROW"/>
    <s v="MP50-8730"/>
    <s v="Tan Tie Dye"/>
    <s v="50x60&quot;"/>
    <x v="15"/>
    <n v="27"/>
    <n v="563.49"/>
  </r>
  <r>
    <x v="6"/>
    <s v="Madison Park Signature"/>
    <s v="Splendor|Splendor|Splendor"/>
    <s v="BATH RUG"/>
    <s v="MPS72-584"/>
    <s v="Green"/>
    <s v="17x24&quot;"/>
    <x v="10"/>
    <n v="41"/>
    <n v="563.46"/>
  </r>
  <r>
    <x v="2"/>
    <s v="Madison Park"/>
    <s v="Laurel|Cynthia|Piedmont"/>
    <s v="COMFORTER (SET)"/>
    <s v="TT10-0023"/>
    <s v="Taupe"/>
    <s v="Full"/>
    <x v="10"/>
    <n v="7"/>
    <n v="562.5"/>
  </r>
  <r>
    <x v="2"/>
    <s v="Comfort Spaces"/>
    <s v="Kienna|Kienna|Kienna"/>
    <s v="COVERLET&amp;BEDSPR"/>
    <s v="CS14-1765"/>
    <s v="Beige"/>
    <s v="Twin/Twin "/>
    <x v="15"/>
    <n v="29"/>
    <n v="562.30999999999995"/>
  </r>
  <r>
    <x v="10"/>
    <s v="Hampton Hill"/>
    <s v="Opulentia|Opulentia|Opulentia"/>
    <s v="LGT-CHANDELIERS"/>
    <s v="FB150-1190"/>
    <s v="Antique Brass"/>
    <s v="See below"/>
    <x v="7"/>
    <n v="3"/>
    <n v="561.33000000000004"/>
  </r>
  <r>
    <x v="2"/>
    <s v="Comfort Spaces"/>
    <s v="Misha|Misha|Misha"/>
    <s v="COMFORTER (SET)"/>
    <s v="CS10-1675"/>
    <s v="Pink"/>
    <s v="King/Cal K"/>
    <x v="15"/>
    <n v="17"/>
    <n v="561"/>
  </r>
  <r>
    <x v="2"/>
    <s v="Comfort Spaces"/>
    <s v="Gloria|Gloria|Gloria"/>
    <s v="COMFORTER (SET)"/>
    <s v="CS10-1786"/>
    <s v="Green"/>
    <s v="Twin XL"/>
    <x v="15"/>
    <n v="18"/>
    <n v="560.88"/>
  </r>
  <r>
    <x v="6"/>
    <s v="Madison Park"/>
    <s v="Spa Waffle|Spa Waffle|Spa Waffle"/>
    <s v="SHOWER CURTAIN"/>
    <s v="MP70-8555"/>
    <s v="Charcoal"/>
    <s v="108x72&quot;"/>
    <x v="4"/>
    <n v="30"/>
    <n v="556.86"/>
  </r>
  <r>
    <x v="6"/>
    <s v="Madison Park"/>
    <s v="Arbor Waffle|Arbor Waffle|Arbor Waffle"/>
    <s v="SHOWER CURTAIN"/>
    <s v="MP70-8604"/>
    <s v="Charcoal"/>
    <s v="72x84&quot;"/>
    <x v="10"/>
    <n v="35"/>
    <n v="555.69000000000005"/>
  </r>
  <r>
    <x v="9"/>
    <s v="Super Listing"/>
    <s v="Premium Turkish Cotton|Premium Turkish Cotton|Premium Turkish Cotton"/>
    <s v="BATH TOWEL"/>
    <s v="AM73-0232"/>
    <s v="Light Grey"/>
    <s v="2-Piece"/>
    <x v="9"/>
    <n v="24"/>
    <n v="553.15"/>
  </r>
  <r>
    <x v="8"/>
    <s v="Intelligent Design"/>
    <s v="Felicia|Isabel|Alyssa"/>
    <s v="COMFORTER (SET)"/>
    <s v="TT10-0003"/>
    <s v="Purple"/>
    <s v="Twin/Twin "/>
    <x v="10"/>
    <n v="14"/>
    <n v="550.17999999999995"/>
  </r>
  <r>
    <x v="2"/>
    <s v="Super Listing"/>
    <s v="Gigi|Lola|Cecily"/>
    <s v="COMFORTER (SET)"/>
    <s v="AM10-0547"/>
    <s v="Pink"/>
    <s v="Twin/Twin "/>
    <x v="10"/>
    <n v="21"/>
    <n v="542.86"/>
  </r>
  <r>
    <x v="2"/>
    <s v="Super Listing"/>
    <s v="Bailey|Darby|Niro/Malani"/>
    <s v="COMFORTER (SET)"/>
    <s v="AM10-0161"/>
    <s v="Gray"/>
    <s v="Twin/Twin "/>
    <x v="10"/>
    <n v="18"/>
    <n v="529.42999999999995"/>
  </r>
  <r>
    <x v="8"/>
    <s v="Intelligent Design"/>
    <s v="Felicia|Isabel|Alyssa"/>
    <s v="COMFORTER (SET)"/>
    <s v="TT10-0001"/>
    <s v="Blush"/>
    <s v="Twin/Twin "/>
    <x v="10"/>
    <n v="15"/>
    <n v="529.17999999999995"/>
  </r>
  <r>
    <x v="2"/>
    <s v="Comfort Spaces"/>
    <s v="Misha|Misha|Misha"/>
    <s v="COMFORTER (SET)"/>
    <s v="CS10-1676"/>
    <s v="Purple"/>
    <s v="Full/Queen"/>
    <x v="15"/>
    <n v="18"/>
    <n v="522"/>
  </r>
  <r>
    <x v="2"/>
    <s v="Comfort Spaces"/>
    <s v="Gloria|Gloria|Gloria"/>
    <s v="QUILT"/>
    <s v="CS14-1795"/>
    <s v="Green"/>
    <s v="King"/>
    <x v="15"/>
    <n v="20"/>
    <n v="521.79999999999995"/>
  </r>
  <r>
    <x v="2"/>
    <s v="Madison Park"/>
    <s v="Riva|Reeve|Faye"/>
    <s v="COMFORTER (SET)"/>
    <s v="MP10-8696"/>
    <s v="Grey"/>
    <s v="Cal King"/>
    <x v="10"/>
    <n v="8"/>
    <n v="514.16"/>
  </r>
  <r>
    <x v="7"/>
    <s v="Comfort Spaces"/>
    <s v="Microfiber 75GSM|Microfiber 75GSM|Microfiber 75GSM"/>
    <s v="SHEET/SHEET SET"/>
    <s v="CS20-0129"/>
    <s v="Teal"/>
    <s v="Full"/>
    <x v="12"/>
    <n v="34"/>
    <n v="513.79999999999995"/>
  </r>
  <r>
    <x v="2"/>
    <s v="Madison Park"/>
    <s v="Royce|Hayden|Quinn"/>
    <s v="COMFORTER (SET)"/>
    <s v="MP10-8690"/>
    <s v="Grey"/>
    <s v="Queen"/>
    <x v="10"/>
    <n v="9"/>
    <n v="512.19000000000005"/>
  </r>
  <r>
    <x v="6"/>
    <s v="Madison Park"/>
    <s v="Arbor Waffle|Arbor Waffle|Arbor Waffle"/>
    <s v="SHOWER CURTAIN"/>
    <s v="MP70-8621"/>
    <s v="Sage Green"/>
    <s v="72x78&quot;"/>
    <x v="10"/>
    <n v="35"/>
    <n v="507.86"/>
  </r>
  <r>
    <x v="2"/>
    <s v="Super Listing"/>
    <s v="Gigi|Lola|Cecily"/>
    <s v="COMFORTER (SET)"/>
    <s v="AM10-0541"/>
    <s v="Beige"/>
    <s v="Twin/Twin "/>
    <x v="10"/>
    <n v="19"/>
    <n v="507.3"/>
  </r>
  <r>
    <x v="2"/>
    <s v="Super Listing"/>
    <s v="Phoebe|Phoebe|Phoebe"/>
    <s v="DUVET&amp;DUVET SET"/>
    <s v="AM12-0218"/>
    <s v="Gray"/>
    <s v="Twin/Twin "/>
    <x v="6"/>
    <n v="22"/>
    <n v="506"/>
  </r>
  <r>
    <x v="6"/>
    <s v="Madison Park"/>
    <s v="Arbor Waffle|Arbor Waffle|Arbor Waffle"/>
    <s v="SHOWER CURTAIN"/>
    <s v="MP70-8626"/>
    <s v="Grey"/>
    <s v="72x78&quot;"/>
    <x v="10"/>
    <n v="35"/>
    <n v="502.95"/>
  </r>
  <r>
    <x v="8"/>
    <s v="Intelligent Design"/>
    <s v="Raina|Khloe|Arielle"/>
    <s v="COMFORTER (SET)"/>
    <s v="TT10-0016"/>
    <s v="Ivory/Gold"/>
    <s v="Full/Queen"/>
    <x v="10"/>
    <n v="10"/>
    <n v="501.25"/>
  </r>
  <r>
    <x v="6"/>
    <s v="Madison Park"/>
    <s v="Arbor Waffle|Arbor Waffle|Arbor Waffle"/>
    <s v="SHOWER CURTAIN"/>
    <s v="MP70-8605"/>
    <s v="Charcoal"/>
    <s v="36x72''"/>
    <x v="10"/>
    <n v="58"/>
    <n v="501.06"/>
  </r>
  <r>
    <x v="2"/>
    <s v="Madison Park"/>
    <s v="Royce|Hayden|Quinn"/>
    <s v="COMFORTER (SET)"/>
    <s v="MP10-8691"/>
    <s v="Grey"/>
    <s v="King"/>
    <x v="10"/>
    <n v="7"/>
    <n v="495.37"/>
  </r>
  <r>
    <x v="2"/>
    <s v="Comfort Spaces"/>
    <s v="Misha|Misha|Misha"/>
    <s v="COMFORTER (SET)"/>
    <s v="CS10-1677"/>
    <s v="Purple"/>
    <s v="King/Cal K"/>
    <x v="15"/>
    <n v="15"/>
    <n v="495"/>
  </r>
  <r>
    <x v="2"/>
    <s v="Comfort Spaces"/>
    <s v="Kienna|Kienna|Kienna"/>
    <s v="COVERLET&amp;BEDSPR"/>
    <s v="CS14-1762"/>
    <s v="Olive Green"/>
    <s v="Twin/Twin "/>
    <x v="15"/>
    <n v="25"/>
    <n v="484.75"/>
  </r>
  <r>
    <x v="2"/>
    <s v="Regency Heights"/>
    <s v="Blake|Blake|Blake"/>
    <s v="COMFORTER (SET)"/>
    <s v="RH10-0018"/>
    <s v="Neutral"/>
    <s v="King/Cal K"/>
    <x v="10"/>
    <n v="23"/>
    <n v="476.69"/>
  </r>
  <r>
    <x v="4"/>
    <s v="Madison Park"/>
    <s v="Windom|Prospect|Prospect"/>
    <s v="BLANKET"/>
    <s v="MP51-8650"/>
    <s v="Orange"/>
    <s v="Full/Queen"/>
    <x v="10"/>
    <n v="22"/>
    <n v="475.48"/>
  </r>
  <r>
    <x v="2"/>
    <s v="Comfort Spaces"/>
    <s v="Misha|Misha|Misha"/>
    <s v="COMFORTER (SET)"/>
    <s v="CS10-1672"/>
    <s v="White"/>
    <s v="Full/Queen"/>
    <x v="15"/>
    <n v="16"/>
    <n v="464"/>
  </r>
  <r>
    <x v="2"/>
    <s v="Madison Park"/>
    <s v="Willow|Esme|Lavinia"/>
    <s v="COVERLET&amp;BEDSPR"/>
    <s v="MP13-8704"/>
    <s v="Sage"/>
    <s v="Queen"/>
    <x v="10"/>
    <n v="8"/>
    <n v="461.54"/>
  </r>
  <r>
    <x v="7"/>
    <s v="Super Listing"/>
    <s v="Cotton 144TC|Cotton 144TC|Cotton 144TC"/>
    <s v="SHEET/SHEET SET"/>
    <s v="AM20-0474"/>
    <s v="Diamond Blue"/>
    <s v="Twin"/>
    <x v="10"/>
    <n v="27"/>
    <n v="457.94"/>
  </r>
  <r>
    <x v="2"/>
    <s v="Super Listing"/>
    <s v="Gigi|Lola|Cecily"/>
    <s v="COMFORTER (SET)"/>
    <s v="AM10-0538"/>
    <s v="White"/>
    <s v="Twin/Twin "/>
    <x v="10"/>
    <n v="17"/>
    <n v="452.27"/>
  </r>
  <r>
    <x v="6"/>
    <s v="Madison Park"/>
    <s v="Arbor Waffle|Arbor Waffle|Arbor Waffle"/>
    <s v="SHOWER CURTAIN"/>
    <s v="MP70-8614"/>
    <s v="Black"/>
    <s v="72x84&quot;"/>
    <x v="10"/>
    <n v="29"/>
    <n v="447.16"/>
  </r>
  <r>
    <x v="13"/>
    <s v="Chapel Hill"/>
    <s v="Gabriella|Gabriella|Gabriella"/>
    <s v="NORMAL PILLOW"/>
    <s v="CH30-0036"/>
    <s v="Light Grey"/>
    <s v="See below"/>
    <x v="14"/>
    <n v="29"/>
    <n v="446.05"/>
  </r>
  <r>
    <x v="2"/>
    <s v="Regency Heights"/>
    <s v="Julie|Julie|Julie"/>
    <s v="COMFORTER (SET)"/>
    <s v="RH10-0022"/>
    <s v="Pink"/>
    <s v="Twin/Twin "/>
    <x v="13"/>
    <n v="39"/>
    <n v="437.83"/>
  </r>
  <r>
    <x v="2"/>
    <s v="Regency Heights"/>
    <s v="Blake|Blake|Blake"/>
    <s v="COMFORTER (SET)"/>
    <s v="RH10-0011"/>
    <s v="Terracotta"/>
    <s v="Full/Queen"/>
    <x v="10"/>
    <n v="21"/>
    <n v="435.07"/>
  </r>
  <r>
    <x v="2"/>
    <s v="Comfort Spaces"/>
    <s v="Gloria|Gloria|Gloria"/>
    <s v="COMFORTER (SET)"/>
    <s v="CS10-1783"/>
    <s v="Gray/Yellow"/>
    <s v="Queen"/>
    <x v="15"/>
    <n v="11"/>
    <n v="423.5"/>
  </r>
  <r>
    <x v="3"/>
    <s v="Super Listing"/>
    <s v="Bamboo Cotton|Bamboo Cotton|Bamboo Cotton"/>
    <s v="BLANKET"/>
    <s v="AM51-0527"/>
    <s v="Sage Green"/>
    <s v="Full/Queen"/>
    <x v="10"/>
    <n v="10"/>
    <n v="416.1"/>
  </r>
  <r>
    <x v="1"/>
    <s v="Madison Park"/>
    <s v="Quincy|Quincy|Quincy"/>
    <s v="WINDOW PANEL"/>
    <s v="MP40-8667"/>
    <s v="Grey"/>
    <s v="29x64&quot;"/>
    <x v="10"/>
    <n v="14"/>
    <n v="408.24"/>
  </r>
  <r>
    <x v="2"/>
    <s v="Comfort Spaces"/>
    <s v="Kienna|Kienna|Kienna"/>
    <s v="COVERLET&amp;BEDSPR"/>
    <s v="CS14-1767"/>
    <s v="Beige"/>
    <s v="King/Cal K"/>
    <x v="15"/>
    <n v="13"/>
    <n v="396.24"/>
  </r>
  <r>
    <x v="2"/>
    <s v="Comfort Spaces"/>
    <s v="Misha|Misha|Misha"/>
    <s v="COMFORTER (SET)"/>
    <s v="CS10-1673"/>
    <s v="White"/>
    <s v="King/Cal K"/>
    <x v="15"/>
    <n v="12"/>
    <n v="396"/>
  </r>
  <r>
    <x v="2"/>
    <s v="Madison Park"/>
    <s v="Royce|Hayden|Quinn"/>
    <s v="COMFORTER (SET)"/>
    <s v="MP10-8692"/>
    <s v="Grey"/>
    <s v="Cal King"/>
    <x v="10"/>
    <n v="5"/>
    <n v="387.82"/>
  </r>
  <r>
    <x v="2"/>
    <s v="Comfort Spaces"/>
    <s v="Misha|Misha|Misha"/>
    <s v="DUVET&amp;DUVET SET"/>
    <s v="CS12-1697"/>
    <s v="Pink"/>
    <s v="Full/Queen"/>
    <x v="6"/>
    <n v="16"/>
    <n v="384"/>
  </r>
  <r>
    <x v="7"/>
    <s v="Super Listing"/>
    <s v="Cotton 144TC|Cotton 144TC|Cotton 144TC"/>
    <s v="SHEET/SHEET SET"/>
    <s v="AM20-0485"/>
    <s v="Diamond Grey"/>
    <s v="Cal King"/>
    <x v="10"/>
    <n v="14"/>
    <n v="380.38"/>
  </r>
  <r>
    <x v="8"/>
    <s v="Intelligent Design"/>
    <s v="Raina|Khloe|Arielle"/>
    <s v="COMFORTER (SET)"/>
    <s v="TT10-0010"/>
    <s v="Blush/Gold"/>
    <s v="Full/Queen"/>
    <x v="10"/>
    <n v="8"/>
    <n v="380.26"/>
  </r>
  <r>
    <x v="1"/>
    <s v="Madison Park"/>
    <s v="Quincy|Quincy|Quincy"/>
    <s v="WINDOW PANEL"/>
    <s v="MP40-8669"/>
    <s v="Grey"/>
    <s v="33x64&quot;"/>
    <x v="10"/>
    <n v="12"/>
    <n v="375.84"/>
  </r>
  <r>
    <x v="2"/>
    <s v="Comfort Spaces"/>
    <s v="Kienna|Kienna|Kienna"/>
    <s v="COVERLET&amp;BEDSPR"/>
    <s v="CS14-1769"/>
    <s v="White"/>
    <s v="Full/Queen"/>
    <x v="15"/>
    <n v="15"/>
    <n v="374.1"/>
  </r>
  <r>
    <x v="2"/>
    <s v="Comfort Spaces"/>
    <s v="Gloria|Gloria|Gloria"/>
    <s v="COMFORTER (SET)"/>
    <s v="CS10-1785"/>
    <s v="Green"/>
    <s v="Twin"/>
    <x v="15"/>
    <n v="12"/>
    <n v="373.92"/>
  </r>
  <r>
    <x v="0"/>
    <s v="Madison Park"/>
    <s v="Welburn|Welburn|Welburn"/>
    <s v="ACCENT BENCH"/>
    <s v="MP105-1270"/>
    <s v="Light Blue"/>
    <s v="See below"/>
    <x v="10"/>
    <n v="3"/>
    <n v="353.22"/>
  </r>
  <r>
    <x v="2"/>
    <s v="Comfort Spaces"/>
    <s v="Misha|Misha|Misha"/>
    <s v="COMFORTER (SET)"/>
    <s v="CS10-1674"/>
    <s v="Pink"/>
    <s v="Full/Queen"/>
    <x v="15"/>
    <n v="12"/>
    <n v="348"/>
  </r>
  <r>
    <x v="2"/>
    <s v="Comfort Spaces"/>
    <s v="Vixie|Vixie|Vixie"/>
    <s v="COMFORTER (SET)"/>
    <s v="CS10-1759"/>
    <s v="Grey"/>
    <s v="Twin/Twin "/>
    <x v="15"/>
    <n v="17"/>
    <n v="347.31"/>
  </r>
  <r>
    <x v="2"/>
    <s v="Comfort Spaces"/>
    <s v="Gloria|Gloria|Gloria"/>
    <s v="COMFORTER (SET)"/>
    <s v="CS10-1781"/>
    <s v="Gray/Yellow"/>
    <s v="Twin XL"/>
    <x v="15"/>
    <n v="11"/>
    <n v="342.76"/>
  </r>
  <r>
    <x v="2"/>
    <s v="Comfort Spaces"/>
    <s v="Gloria|Gloria|Gloria"/>
    <s v="COMFORTER (SET)"/>
    <s v="CS10-1780"/>
    <s v="Gray/Yellow"/>
    <s v="Twin"/>
    <x v="15"/>
    <n v="11"/>
    <n v="342.76"/>
  </r>
  <r>
    <x v="3"/>
    <s v="Super Listing"/>
    <s v="Bamboo Cotton|Bamboo Cotton|Bamboo Cotton"/>
    <s v="BLANKET"/>
    <s v="AM51-0524"/>
    <s v="Navy"/>
    <s v="Full/Queen"/>
    <x v="10"/>
    <n v="6"/>
    <n v="330.28"/>
  </r>
  <r>
    <x v="8"/>
    <s v="Intelligent Design"/>
    <s v="Raina|Khloe|Arielle"/>
    <s v="COMFORTER (SET)"/>
    <s v="TT10-0011"/>
    <s v="Blush/Gold"/>
    <s v="King/Cal K"/>
    <x v="10"/>
    <n v="7"/>
    <n v="329.57"/>
  </r>
  <r>
    <x v="8"/>
    <s v="Intelligent Design"/>
    <s v="Raina|Khloe|Arielle"/>
    <s v="COMFORTER (SET)"/>
    <s v="TT10-0015"/>
    <s v="Grey/Silver"/>
    <s v="Twin/Twin "/>
    <x v="10"/>
    <n v="9"/>
    <n v="328.73"/>
  </r>
  <r>
    <x v="2"/>
    <s v="Regency Heights"/>
    <s v="Blake|Blake|Blake"/>
    <s v="COMFORTER (SET)"/>
    <s v="RH10-0013"/>
    <s v="Sage"/>
    <s v="Twin/Twin "/>
    <x v="10"/>
    <n v="25"/>
    <n v="327.23"/>
  </r>
  <r>
    <x v="2"/>
    <s v="Comfort Spaces"/>
    <s v="Kienna|Kienna|Kienna"/>
    <s v="COVERLET&amp;BEDSPR"/>
    <s v="CS14-1763"/>
    <s v="Olive Green"/>
    <s v="Full/Queen"/>
    <x v="15"/>
    <n v="13"/>
    <n v="324.22000000000003"/>
  </r>
  <r>
    <x v="7"/>
    <s v="Super Listing"/>
    <s v="Cotton 144TC|Cotton 144TC|Cotton 144TC"/>
    <s v="SHEET/SHEET SET"/>
    <s v="AM20-0480"/>
    <s v="Diamond Grey"/>
    <s v="Twin"/>
    <x v="10"/>
    <n v="18"/>
    <n v="324"/>
  </r>
  <r>
    <x v="6"/>
    <s v="Madison Park"/>
    <s v="Ariana Ombre Waffle|Ariana Ombre Waffle|Ariana Ombre Waffle"/>
    <s v="SHOWER CURTAIN"/>
    <s v="MP70-8597"/>
    <s v="Blue"/>
    <s v="108x72&quot;"/>
    <x v="10"/>
    <n v="17"/>
    <n v="319.16000000000003"/>
  </r>
  <r>
    <x v="2"/>
    <s v="Regency Heights"/>
    <s v="Blake|Blake|Blake"/>
    <s v="COMFORTER (SET)"/>
    <s v="RH10-0012"/>
    <s v="Terracotta"/>
    <s v="King/Cal K"/>
    <x v="10"/>
    <n v="16"/>
    <n v="315.91000000000003"/>
  </r>
  <r>
    <x v="7"/>
    <s v="Super Listing"/>
    <s v="Cotton 144TC|Cotton 144TC|Cotton 144TC"/>
    <s v="SHEET/SHEET SET"/>
    <s v="AM20-0482"/>
    <s v="Diamond Grey"/>
    <s v="Full"/>
    <x v="10"/>
    <n v="14"/>
    <n v="300.85000000000002"/>
  </r>
  <r>
    <x v="2"/>
    <s v="Comfort Spaces"/>
    <s v="Kienna|Kienna|Kienna"/>
    <s v="COVERLET&amp;BEDSPR"/>
    <s v="CS14-1766"/>
    <s v="Beige"/>
    <s v="Full/Queen"/>
    <x v="15"/>
    <n v="12"/>
    <n v="299.27999999999997"/>
  </r>
  <r>
    <x v="2"/>
    <s v="Comfort Spaces"/>
    <s v="Vixie|Vixie|Vixie"/>
    <s v="COMFORTER (SET)"/>
    <s v="CS10-1761"/>
    <s v="Grey"/>
    <s v="King"/>
    <x v="15"/>
    <n v="11"/>
    <n v="293.37"/>
  </r>
  <r>
    <x v="2"/>
    <s v="Comfort Spaces"/>
    <s v="Misha|Misha|Misha"/>
    <s v="DUVET&amp;DUVET SET"/>
    <s v="CS12-1698"/>
    <s v="Pink"/>
    <s v="King/Cal K"/>
    <x v="6"/>
    <n v="11"/>
    <n v="291.5"/>
  </r>
  <r>
    <x v="2"/>
    <s v="Madison Park"/>
    <s v="Laurel|Cynthia|Piedmont"/>
    <s v="COMFORTER (SET)"/>
    <s v="TT10-0031"/>
    <s v="Black"/>
    <s v="Full"/>
    <x v="10"/>
    <n v="3"/>
    <n v="289.97000000000003"/>
  </r>
  <r>
    <x v="8"/>
    <s v="Intelligent Design"/>
    <s v="Raina|Khloe|Arielle"/>
    <s v="COMFORTER (SET)"/>
    <s v="TT10-0012"/>
    <s v="Blush/Gold"/>
    <s v="Twin/Twin "/>
    <x v="10"/>
    <n v="7"/>
    <n v="286.08999999999997"/>
  </r>
  <r>
    <x v="7"/>
    <s v="Super Listing"/>
    <s v="Cotton 144TC|Cotton 144TC|Cotton 144TC"/>
    <s v="SHEET/SHEET SET"/>
    <s v="AM20-0476"/>
    <s v="Diamond Blue"/>
    <s v="Full"/>
    <x v="10"/>
    <n v="13"/>
    <n v="284.7"/>
  </r>
  <r>
    <x v="3"/>
    <s v="Super Listing"/>
    <s v="Bamboo Cotton|Bamboo Cotton|Bamboo Cotton"/>
    <s v="BLANKET"/>
    <s v="AM51-0528"/>
    <s v="Sage Green"/>
    <s v="King"/>
    <x v="10"/>
    <n v="8"/>
    <n v="281.16000000000003"/>
  </r>
  <r>
    <x v="3"/>
    <s v="Super Listing"/>
    <s v="Bamboo Cotton|Bamboo Cotton|Bamboo Cotton"/>
    <s v="BLANKET"/>
    <s v="AM51-0531"/>
    <s v="Light Blue"/>
    <s v="King"/>
    <x v="10"/>
    <n v="6"/>
    <n v="276.54000000000002"/>
  </r>
  <r>
    <x v="2"/>
    <s v="Comfort Spaces"/>
    <s v="Kienna|Kienna|Kienna"/>
    <s v="COVERLET&amp;BEDSPR"/>
    <s v="CS14-1768"/>
    <s v="White"/>
    <s v="Twin/Twin "/>
    <x v="15"/>
    <n v="14"/>
    <n v="271.45999999999998"/>
  </r>
  <r>
    <x v="2"/>
    <s v="Madison Park"/>
    <s v="Willow|Esme|Lavinia"/>
    <s v="COVERLET&amp;BEDSPR"/>
    <s v="MP13-8703"/>
    <s v="White"/>
    <s v="King"/>
    <x v="10"/>
    <n v="5"/>
    <n v="269.52"/>
  </r>
  <r>
    <x v="2"/>
    <s v="Regency Heights"/>
    <s v="Blake|Blake|Blake"/>
    <s v="COMFORTER (SET)"/>
    <s v="RH10-0010"/>
    <s v="Terracotta"/>
    <s v="Twin/Twin "/>
    <x v="10"/>
    <n v="14"/>
    <n v="265.29000000000002"/>
  </r>
  <r>
    <x v="2"/>
    <s v="Comfort Spaces"/>
    <s v="Gloria|Gloria|Gloria"/>
    <s v="COMFORTER (SET)"/>
    <s v="CS10-1789"/>
    <s v="Green"/>
    <s v="King"/>
    <x v="15"/>
    <n v="6"/>
    <n v="261.77999999999997"/>
  </r>
  <r>
    <x v="2"/>
    <s v="Regency Heights"/>
    <s v="Blake|Blake|Blake"/>
    <s v="COMFORTER (SET)"/>
    <s v="RH10-0016"/>
    <s v="Neutral"/>
    <s v="Twin/Twin "/>
    <x v="10"/>
    <n v="17"/>
    <n v="259.19"/>
  </r>
  <r>
    <x v="8"/>
    <s v="Urban Habitat Kids"/>
    <s v="Callie|Ensley|Kelsey"/>
    <s v="COMFORTER (SET)"/>
    <s v="UHK10-0235"/>
    <s v="Pink Multi"/>
    <s v="Full/Queen"/>
    <x v="10"/>
    <n v="3"/>
    <n v="255.05"/>
  </r>
  <r>
    <x v="2"/>
    <s v="Woolrich"/>
    <s v="Lyon|Lyon|Lyon"/>
    <s v="COMFORTER (SET)"/>
    <s v="WR10-4038"/>
    <s v="Green"/>
    <s v="Full/Queen"/>
    <x v="10"/>
    <n v="4"/>
    <n v="249.6"/>
  </r>
  <r>
    <x v="2"/>
    <s v="Woolrich"/>
    <s v="Lyon|Lyon|Lyon"/>
    <s v="COMFORTER (SET)"/>
    <s v="WR10-4042"/>
    <s v="Charcoal"/>
    <s v="Full/Queen"/>
    <x v="10"/>
    <n v="4"/>
    <n v="249.6"/>
  </r>
  <r>
    <x v="3"/>
    <s v="Super Listing"/>
    <s v="Bamboo Cotton|Bamboo Cotton|Bamboo Cotton"/>
    <s v="BLANKET"/>
    <s v="AM51-0525"/>
    <s v="Navy"/>
    <s v="King"/>
    <x v="10"/>
    <n v="6"/>
    <n v="246.94"/>
  </r>
  <r>
    <x v="7"/>
    <s v="Super Listing"/>
    <s v="Cotton 144TC|Cotton 144TC|Cotton 144TC"/>
    <s v="SHEET/SHEET SET"/>
    <s v="AM20-0479"/>
    <s v="Diamond Blue"/>
    <s v="Cal King"/>
    <x v="10"/>
    <n v="9"/>
    <n v="242.1"/>
  </r>
  <r>
    <x v="2"/>
    <s v="Comfort Spaces"/>
    <s v="Vixie|Vixie|Vixie"/>
    <s v="COMFORTER (SET)"/>
    <s v="CS10-1758"/>
    <s v="Navy/Light Blue"/>
    <s v="King"/>
    <x v="15"/>
    <n v="9"/>
    <n v="240.03"/>
  </r>
  <r>
    <x v="2"/>
    <s v="Madison Park"/>
    <s v="Riva|Reeve|Faye"/>
    <s v="COMFORTER (SET)"/>
    <s v="MP10-8644"/>
    <s v="Grey"/>
    <s v="Queen"/>
    <x v="10"/>
    <n v="4"/>
    <n v="236.1"/>
  </r>
  <r>
    <x v="0"/>
    <s v="Madison Park"/>
    <s v="Welburn|Welburn|Welburn"/>
    <s v="ACCENT BENCH"/>
    <s v="MP105-1272"/>
    <s v="Cream"/>
    <s v="See below"/>
    <x v="10"/>
    <n v="2"/>
    <n v="235.48"/>
  </r>
  <r>
    <x v="2"/>
    <s v="Comfort Spaces"/>
    <s v="Kienna|Kienna|Kienna"/>
    <s v="COVERLET&amp;BEDSPR"/>
    <s v="CS14-1775"/>
    <s v="Beige"/>
    <s v="Full/Queen"/>
    <x v="15"/>
    <n v="9"/>
    <n v="224.46"/>
  </r>
  <r>
    <x v="2"/>
    <s v="Comfort Spaces"/>
    <s v="Kienna|Kienna|Kienna"/>
    <s v="COVERLET&amp;BEDSPR"/>
    <s v="CS14-1772"/>
    <s v="Olive Green"/>
    <s v="Full/Queen"/>
    <x v="15"/>
    <n v="9"/>
    <n v="224.46"/>
  </r>
  <r>
    <x v="4"/>
    <s v="Madison Park"/>
    <s v="Windom|Prospect|Prospect"/>
    <s v="BLANKET"/>
    <s v="MP51-8649"/>
    <s v="Orange"/>
    <s v="Twin"/>
    <x v="10"/>
    <n v="13"/>
    <n v="223.98"/>
  </r>
  <r>
    <x v="6"/>
    <s v="Madison Park"/>
    <s v="Spa Waffle|Spa Waffle|Spa Waffle"/>
    <s v="SHOWER CURTAIN"/>
    <s v="MP70-8563"/>
    <s v="Cream"/>
    <s v="108x72&quot;"/>
    <x v="10"/>
    <n v="10"/>
    <n v="219.28"/>
  </r>
  <r>
    <x v="2"/>
    <s v="Comfort Spaces"/>
    <s v="Gloria|Gloria|Gloria"/>
    <s v="COMFORTER (SET)"/>
    <s v="CS10-1784"/>
    <s v="Gray/Yellow"/>
    <s v="King"/>
    <x v="15"/>
    <n v="5"/>
    <n v="218.15"/>
  </r>
  <r>
    <x v="2"/>
    <s v="Comfort Spaces"/>
    <s v="Vixie|Vixie|Vixie"/>
    <s v="COMFORTER (SET)"/>
    <s v="CS10-1670"/>
    <s v="Grey/White"/>
    <s v="Full/Queen"/>
    <x v="6"/>
    <n v="7"/>
    <n v="204.96"/>
  </r>
  <r>
    <x v="6"/>
    <s v="Madison Park"/>
    <s v="Arbor Waffle|Arbor Waffle|Arbor Waffle"/>
    <s v="SHOWER CURTAIN"/>
    <s v="MP70-8632"/>
    <s v="Beige"/>
    <s v="108x72&quot;"/>
    <x v="10"/>
    <n v="12"/>
    <n v="202.67"/>
  </r>
  <r>
    <x v="2"/>
    <s v="Woolrich"/>
    <s v="Mckenzie|Mckenzie|Mckenzie"/>
    <s v="COMFORTER (SET)"/>
    <s v="WR10-4035"/>
    <s v="Blue"/>
    <s v="King/Cal K"/>
    <x v="10"/>
    <n v="3"/>
    <n v="194.4"/>
  </r>
  <r>
    <x v="8"/>
    <s v="Intelligent Design"/>
    <s v="Felicia|Isabel|Alyssa"/>
    <s v="COMFORTER (SET)"/>
    <s v="TT10-0005"/>
    <s v="Black"/>
    <s v="Twin/Twin "/>
    <x v="10"/>
    <n v="5"/>
    <n v="190.57"/>
  </r>
  <r>
    <x v="6"/>
    <s v="Madison Park"/>
    <s v="Arbor Waffle|Arbor Waffle|Arbor Waffle"/>
    <s v="SHOWER CURTAIN"/>
    <s v="MP70-8622"/>
    <s v="Sage Green"/>
    <s v="108x72&quot;"/>
    <x v="10"/>
    <n v="11"/>
    <n v="185.98"/>
  </r>
  <r>
    <x v="3"/>
    <s v="Super Listing"/>
    <s v="Bamboo Cotton|Bamboo Cotton|Bamboo Cotton"/>
    <s v="BLANKET"/>
    <s v="AM51-0530"/>
    <s v="Light Blue"/>
    <s v="Full/Queen"/>
    <x v="10"/>
    <n v="6"/>
    <n v="181.14"/>
  </r>
  <r>
    <x v="2"/>
    <s v="Comfort Spaces"/>
    <s v="Gloria|Gloria|Gloria"/>
    <s v="COMFORTER (SET)"/>
    <s v="CS10-1787"/>
    <s v="Green"/>
    <s v="Full"/>
    <x v="15"/>
    <n v="5"/>
    <n v="177.65"/>
  </r>
  <r>
    <x v="6"/>
    <s v="Madison Park"/>
    <s v="Arbor Waffle|Arbor Waffle|Arbor Waffle"/>
    <s v="SHOWER CURTAIN"/>
    <s v="MP70-8627"/>
    <s v="Grey"/>
    <s v="108x72&quot;"/>
    <x v="10"/>
    <n v="10"/>
    <n v="171.08"/>
  </r>
  <r>
    <x v="3"/>
    <s v="Super Listing"/>
    <s v="Bamboo Cotton|Bamboo Cotton|Bamboo Cotton"/>
    <s v="BLANKET"/>
    <s v="AM51-0513"/>
    <s v="White"/>
    <s v="King"/>
    <x v="10"/>
    <n v="5"/>
    <n v="170.73"/>
  </r>
  <r>
    <x v="2"/>
    <s v="Madison Park"/>
    <s v="Laurel|Cynthia|Piedmont"/>
    <s v="COMFORTER (SET)"/>
    <s v="TT10-0027"/>
    <s v="Plum"/>
    <s v="Full"/>
    <x v="10"/>
    <n v="2"/>
    <n v="169.98"/>
  </r>
  <r>
    <x v="3"/>
    <s v="Super Listing"/>
    <s v="Bamboo Cotton|Bamboo Cotton|Bamboo Cotton"/>
    <s v="BLANKET"/>
    <s v="AM51-0519"/>
    <s v="Ivory"/>
    <s v="King"/>
    <x v="10"/>
    <n v="4"/>
    <n v="167.56"/>
  </r>
  <r>
    <x v="2"/>
    <s v="Madison Park"/>
    <s v="Laurel|Cynthia|Piedmont"/>
    <s v="COMFORTER (SET)"/>
    <s v="TT10-0039"/>
    <s v="White"/>
    <s v="Full"/>
    <x v="10"/>
    <n v="3"/>
    <n v="165.44"/>
  </r>
  <r>
    <x v="7"/>
    <s v="Comfort Spaces"/>
    <s v="Microfiber Coolmax|Microfiber Coolmax|Microfiber Coolmax"/>
    <s v="SHEET/SHEET SET"/>
    <s v="CS20-1666"/>
    <s v="Quatrefoil Aqua"/>
    <s v="Twin"/>
    <x v="12"/>
    <n v="10"/>
    <n v="158.30000000000001"/>
  </r>
  <r>
    <x v="3"/>
    <s v="Super Listing"/>
    <s v="Bamboo Cotton|Bamboo Cotton|Bamboo Cotton"/>
    <s v="BLANKET"/>
    <s v="AM51-0518"/>
    <s v="Ivory"/>
    <s v="Full/Queen"/>
    <x v="10"/>
    <n v="5"/>
    <n v="150.81"/>
  </r>
  <r>
    <x v="2"/>
    <s v="Madison Park"/>
    <s v="Laurel|Cynthia|Piedmont"/>
    <s v="COMFORTER (SET)"/>
    <s v="TT10-0038"/>
    <s v="Blush"/>
    <s v="Cal King"/>
    <x v="10"/>
    <n v="3"/>
    <n v="144.38"/>
  </r>
  <r>
    <x v="3"/>
    <s v="Super Listing"/>
    <s v="Bamboo Cotton|Bamboo Cotton|Bamboo Cotton"/>
    <s v="BLANKET"/>
    <s v="AM51-0516"/>
    <s v="Grey"/>
    <s v="King"/>
    <x v="10"/>
    <n v="4"/>
    <n v="140.58000000000001"/>
  </r>
  <r>
    <x v="6"/>
    <s v="Madison Park"/>
    <s v="Arbor Waffle|Arbor Waffle|Arbor Waffle"/>
    <s v="SHOWER CURTAIN"/>
    <s v="MP70-8607"/>
    <s v="Charcoal"/>
    <s v="108x72&quot;"/>
    <x v="10"/>
    <n v="7"/>
    <n v="124.29"/>
  </r>
  <r>
    <x v="6"/>
    <s v="Madison Park"/>
    <s v="Arbor Waffle|Arbor Waffle|Arbor Waffle"/>
    <s v="SHOWER CURTAIN"/>
    <s v="MP70-8616"/>
    <s v="Black"/>
    <s v="72x78&quot;"/>
    <x v="10"/>
    <n v="8"/>
    <n v="114.73"/>
  </r>
  <r>
    <x v="15"/>
    <s v="Madison Park"/>
    <s v="MP125100P|MP125100P|MP125100P"/>
    <s v="ROBE"/>
    <s v="MP04-0038"/>
    <s v="Black"/>
    <s v="M/L"/>
    <x v="10"/>
    <n v="8"/>
    <n v="114.24"/>
  </r>
  <r>
    <x v="6"/>
    <s v="Madison Park"/>
    <s v="Arbor Waffle|Arbor Waffle|Arbor Waffle"/>
    <s v="SHOWER CURTAIN"/>
    <s v="MP70-8617"/>
    <s v="Black"/>
    <s v="108x72&quot;"/>
    <x v="10"/>
    <n v="6"/>
    <n v="94.92"/>
  </r>
  <r>
    <x v="3"/>
    <s v="Super Listing"/>
    <s v="Bamboo Cotton|Bamboo Cotton|Bamboo Cotton"/>
    <s v="BLANKET"/>
    <s v="AM51-0521"/>
    <s v="Khaki"/>
    <s v="Full/Queen"/>
    <x v="10"/>
    <n v="3"/>
    <n v="86.18"/>
  </r>
  <r>
    <x v="2"/>
    <s v="Woolrich"/>
    <s v="Mesa|Mesa|Mesa"/>
    <s v="COMFORTER (SET)"/>
    <s v="WR10-4050"/>
    <s v="Tan"/>
    <s v="Full/Queen"/>
    <x v="10"/>
    <n v="1"/>
    <n v="83.2"/>
  </r>
  <r>
    <x v="3"/>
    <s v="Super Listing"/>
    <s v="Bamboo Cotton|Bamboo Cotton|Bamboo Cotton"/>
    <s v="BLANKET"/>
    <s v="AM51-0515"/>
    <s v="Grey"/>
    <s v="Full/Queen"/>
    <x v="10"/>
    <n v="2"/>
    <n v="83.08"/>
  </r>
  <r>
    <x v="8"/>
    <s v="Intelligent Design"/>
    <s v="Raina|Khloe|Arielle"/>
    <s v="COMFORTER (SET)"/>
    <s v="TT10-0018"/>
    <s v="Ivory/Gold"/>
    <s v="Twin/Twin "/>
    <x v="10"/>
    <n v="2"/>
    <n v="82.57"/>
  </r>
  <r>
    <x v="2"/>
    <s v="Comfort Spaces"/>
    <s v="Gloria|Gloria|Gloria"/>
    <s v="COMFORTER (SET)"/>
    <s v="CS10-1788"/>
    <s v="Green"/>
    <s v="Queen"/>
    <x v="15"/>
    <n v="2"/>
    <n v="77"/>
  </r>
  <r>
    <x v="2"/>
    <s v="Madison Park"/>
    <s v="Salara|Isadora|Clarissa"/>
    <s v="COMFORTER (SET)"/>
    <s v="MP10-8708"/>
    <s v="Blue"/>
    <s v="Cal King"/>
    <x v="10"/>
    <n v="1"/>
    <n v="73.599999999999994"/>
  </r>
  <r>
    <x v="15"/>
    <s v="Madison Park"/>
    <s v="MP125100P|MP125100P|MP125100P"/>
    <s v="ROBE"/>
    <s v="MP04-0045"/>
    <s v="Ivory"/>
    <s v="XS/S"/>
    <x v="10"/>
    <n v="5"/>
    <n v="71.400000000000006"/>
  </r>
  <r>
    <x v="2"/>
    <s v="Madison Park"/>
    <s v="Willow|Esme|Lavinia"/>
    <s v="COVERLET&amp;BEDSPR"/>
    <s v="MP13-8702"/>
    <s v="White"/>
    <s v="Queen"/>
    <x v="10"/>
    <n v="2"/>
    <n v="68.33"/>
  </r>
  <r>
    <x v="8"/>
    <s v="Urban Habitat Kids"/>
    <s v="Callie|Ensley|Kelsey"/>
    <s v="COMFORTER (SET)"/>
    <s v="UHK10-0234"/>
    <s v="Pink Multi"/>
    <s v="Twin/Twin "/>
    <x v="10"/>
    <n v="1"/>
    <n v="66.12"/>
  </r>
  <r>
    <x v="2"/>
    <s v="Woolrich"/>
    <s v="Mckenzie|Mckenzie|Mckenzie"/>
    <s v="COMFORTER (SET)"/>
    <s v="WR10-4030"/>
    <s v="Grey"/>
    <s v="King/Cal K"/>
    <x v="10"/>
    <n v="1"/>
    <n v="64.8"/>
  </r>
  <r>
    <x v="15"/>
    <s v="Madison Park"/>
    <s v="MP125100P|MP125100P|MP125100P"/>
    <s v="ROBE"/>
    <s v="MP04-0040"/>
    <s v="Black"/>
    <s v="2X/3X"/>
    <x v="10"/>
    <n v="4"/>
    <n v="57.12"/>
  </r>
  <r>
    <x v="15"/>
    <s v="Madison Park"/>
    <s v="MP125100P|MP125100P|MP125100P"/>
    <s v="ROBE"/>
    <s v="MP04-0043"/>
    <s v="Grey"/>
    <s v="XL/1X"/>
    <x v="10"/>
    <n v="4"/>
    <n v="57.12"/>
  </r>
  <r>
    <x v="8"/>
    <s v="Intelligent Design"/>
    <s v="Ella|Amelie|Etta"/>
    <s v="COMFORTER (SET)"/>
    <s v="ID10-2490"/>
    <s v="Lavender"/>
    <s v="King"/>
    <x v="9"/>
    <n v="1"/>
    <n v="53.35"/>
  </r>
  <r>
    <x v="2"/>
    <s v="510 Design"/>
    <s v="Mia|Evelina|Rosaline"/>
    <s v="COMFORTER (SET)"/>
    <s v="5DS10-0309"/>
    <s v="Purple"/>
    <s v="Queen"/>
    <x v="10"/>
    <n v="1"/>
    <n v="52.99"/>
  </r>
  <r>
    <x v="2"/>
    <s v="Woolrich"/>
    <s v="Mckenzie|Mckenzie|Mckenzie"/>
    <s v="COMFORTER (SET)"/>
    <s v="WR10-4033"/>
    <s v="Blue"/>
    <s v="Twin/Twin "/>
    <x v="10"/>
    <n v="1"/>
    <n v="52.8"/>
  </r>
  <r>
    <x v="3"/>
    <s v="Super Listing"/>
    <s v="Bamboo Cotton|Bamboo Cotton|Bamboo Cotton"/>
    <s v="BLANKET"/>
    <s v="AM51-0511"/>
    <s v="White"/>
    <s v="Twin"/>
    <x v="10"/>
    <n v="1"/>
    <n v="49.99"/>
  </r>
  <r>
    <x v="3"/>
    <s v="Super Listing"/>
    <s v="Bamboo Cotton|Bamboo Cotton|Bamboo Cotton"/>
    <s v="BLANKET"/>
    <s v="AM51-0529"/>
    <s v="Light Blue"/>
    <s v="Twin"/>
    <x v="10"/>
    <n v="2"/>
    <n v="49.14"/>
  </r>
  <r>
    <x v="2"/>
    <s v="Woolrich"/>
    <s v="Mckenzie|Mckenzie|Mckenzie"/>
    <s v="DUVET&amp;DUVET SET"/>
    <s v="WR12-4036"/>
    <s v="Blue"/>
    <s v="Full/Queen"/>
    <x v="10"/>
    <n v="1"/>
    <n v="48"/>
  </r>
  <r>
    <x v="5"/>
    <s v="Madison Park"/>
    <s v="Birch Botanical|Birch Botanical|Birch Botanical"/>
    <s v="AWD"/>
    <s v="MP95B-0361"/>
    <s v="Monstera"/>
    <s v="16&quot;W x 32&quot;"/>
    <x v="10"/>
    <n v="2"/>
    <n v="44.17"/>
  </r>
  <r>
    <x v="15"/>
    <s v="Madison Park"/>
    <s v="MP125100P|MP125100P|MP125100P"/>
    <s v="ROBE"/>
    <s v="MP04-0037"/>
    <s v="Black"/>
    <s v="XS/S"/>
    <x v="10"/>
    <n v="3"/>
    <n v="42.84"/>
  </r>
  <r>
    <x v="3"/>
    <s v="Super Listing"/>
    <s v="Bamboo Cotton|Bamboo Cotton|Bamboo Cotton"/>
    <s v="BLANKET"/>
    <s v="AM51-0522"/>
    <s v="Khaki"/>
    <s v="King"/>
    <x v="10"/>
    <n v="1"/>
    <n v="35.39"/>
  </r>
  <r>
    <x v="15"/>
    <s v="Madison Park"/>
    <s v="MP125100P|MP125100P|MP125100P"/>
    <s v="ROBE"/>
    <s v="MP04-0044"/>
    <s v="Grey"/>
    <s v="2X/3X"/>
    <x v="10"/>
    <n v="2"/>
    <n v="28.56"/>
  </r>
  <r>
    <x v="15"/>
    <s v="Madison Park"/>
    <s v="MP125100P|MP125100P|MP125100P"/>
    <s v="ROBE"/>
    <s v="MP04-0046"/>
    <s v="Ivory"/>
    <s v="M/L"/>
    <x v="10"/>
    <n v="2"/>
    <n v="28.56"/>
  </r>
  <r>
    <x v="15"/>
    <s v="Madison Park"/>
    <s v="MP125100P|MP125100P|MP125100P"/>
    <s v="ROBE"/>
    <s v="MP04-0048"/>
    <s v="Ivory"/>
    <s v="2X/3X"/>
    <x v="10"/>
    <n v="2"/>
    <n v="28.56"/>
  </r>
  <r>
    <x v="3"/>
    <s v="Super Listing"/>
    <s v="Bamboo Cotton|Bamboo Cotton|Bamboo Cotton"/>
    <s v="BLANKET"/>
    <s v="AM51-0523"/>
    <s v="Navy"/>
    <s v="Twin"/>
    <x v="10"/>
    <n v="1"/>
    <n v="25.28"/>
  </r>
  <r>
    <x v="3"/>
    <s v="Super Listing"/>
    <s v="Bamboo Cotton|Bamboo Cotton|Bamboo Cotton"/>
    <s v="BLANKET"/>
    <s v="AM51-0517"/>
    <s v="Ivory"/>
    <s v="Twin"/>
    <x v="10"/>
    <n v="1"/>
    <n v="25.28"/>
  </r>
  <r>
    <x v="3"/>
    <s v="Super Listing"/>
    <s v="Bamboo Cotton|Bamboo Cotton|Bamboo Cotton"/>
    <s v="BLANKET"/>
    <s v="AM51-0526"/>
    <s v="Sage Green"/>
    <s v="Twin"/>
    <x v="10"/>
    <n v="1"/>
    <n v="25.28"/>
  </r>
  <r>
    <x v="2"/>
    <s v="Comfort Spaces"/>
    <s v="Misha|Misha|Misha"/>
    <s v="DUVET&amp;DUVET SET"/>
    <s v="CS12-1699"/>
    <s v="Purple"/>
    <s v="Full/Queen"/>
    <x v="6"/>
    <n v="1"/>
    <n v="24"/>
  </r>
  <r>
    <x v="15"/>
    <s v="Madison Park"/>
    <s v="MP125100P|MP125100P|MP125100P"/>
    <s v="ROBE"/>
    <s v="MP04-0042"/>
    <s v="Grey"/>
    <s v="M/L"/>
    <x v="10"/>
    <n v="1"/>
    <n v="14.28"/>
  </r>
  <r>
    <x v="15"/>
    <s v="Madison Park"/>
    <s v="MP125100P|MP125100P|MP125100P"/>
    <s v="ROBE"/>
    <s v="MP04-0041"/>
    <s v="Grey"/>
    <s v="XS/S"/>
    <x v="10"/>
    <n v="1"/>
    <n v="14.28"/>
  </r>
  <r>
    <x v="15"/>
    <s v="Madison Park"/>
    <s v="MP125100P|MP125100P|MP125100P"/>
    <s v="ROBE"/>
    <s v="MP04-0047"/>
    <s v="Ivory"/>
    <s v="XL/1X"/>
    <x v="10"/>
    <n v="1"/>
    <n v="14.2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13">
  <r>
    <s v="FUR"/>
    <s v="Martha Stewart"/>
    <s v="London|London|London"/>
    <s v="MOTION"/>
    <s v="MT103-0170"/>
    <s v="Light Blue"/>
    <s v="See below"/>
    <s v="A+"/>
    <n v="4552"/>
    <n v="1189757.08"/>
    <n v="5.4507347525533734E-3"/>
    <n v="5.4507347525533734E-3"/>
    <n v="1"/>
    <x v="0"/>
  </r>
  <r>
    <s v="WIN"/>
    <s v="INK+IVY"/>
    <s v="Imani|Imani|Imani"/>
    <s v="WINDOW PANEL"/>
    <s v="II40-1180"/>
    <s v="Ivory"/>
    <s v="50x84&quot;"/>
    <s v="A++"/>
    <n v="39415"/>
    <n v="1055114.57"/>
    <n v="4.833885632035414E-3"/>
    <n v="1.0284620384588787E-2"/>
    <n v="2"/>
    <x v="0"/>
  </r>
  <r>
    <s v="FUR"/>
    <s v="Madison Park Signature"/>
    <s v="Beckett|Beckett|Beckett"/>
    <s v="NIGHTSTAND"/>
    <s v="MPS136-0060"/>
    <s v="Morocco Brown"/>
    <s v="See below"/>
    <s v="A+"/>
    <n v="9219"/>
    <n v="932193.27"/>
    <n v="4.27073588239153E-3"/>
    <n v="1.4555356266980318E-2"/>
    <n v="3"/>
    <x v="0"/>
  </r>
  <r>
    <s v="FUR"/>
    <s v="Madison Park Signature"/>
    <s v="Victoria|Victoria|Victoria"/>
    <s v="DRESSER/CHEST"/>
    <s v="MPS137-0117"/>
    <s v="Light Natural"/>
    <s v="See below"/>
    <s v="A+"/>
    <n v="1722"/>
    <n v="891085.56"/>
    <n v="4.08240565325359E-3"/>
    <n v="1.8637761920233909E-2"/>
    <n v="4"/>
    <x v="0"/>
  </r>
  <r>
    <s v="ADUL"/>
    <s v="Super Listing"/>
    <s v="Porter|Evans|Walker"/>
    <s v="COMFORTER (SET)"/>
    <s v="AM10-0006"/>
    <s v="Neutral"/>
    <s v="King"/>
    <s v="A++"/>
    <n v="28929"/>
    <n v="842176.95"/>
    <n v="3.85833650106491E-3"/>
    <n v="2.2496098421298818E-2"/>
    <n v="5"/>
    <x v="0"/>
  </r>
  <r>
    <s v="ADUL"/>
    <s v="Madison Park Signature"/>
    <s v="Essence|Essence|Essence"/>
    <s v="COMFORTER (SET)"/>
    <s v="MPS10-497"/>
    <s v="Ivory"/>
    <s v="King"/>
    <s v="A++"/>
    <n v="3451"/>
    <n v="724238"/>
    <n v="3.3180128129346787E-3"/>
    <n v="2.5814111234233498E-2"/>
    <n v="6"/>
    <x v="0"/>
  </r>
  <r>
    <s v="FUR"/>
    <s v="Threshold"/>
    <s v="Ingleside|Ingleside|Ingleside"/>
    <s v="DINING CHAIR"/>
    <s v="TG108-0242"/>
    <s v="Linen"/>
    <s v="See below"/>
    <s v="EXB"/>
    <n v="7327"/>
    <n v="700094.85"/>
    <n v="3.2074037575625445E-3"/>
    <n v="2.9021514991796043E-2"/>
    <n v="7"/>
    <x v="0"/>
  </r>
  <r>
    <s v="ADUL"/>
    <s v="Madison Park Signature"/>
    <s v="Essence|Essence|Essence"/>
    <s v="COMFORTER (SET)"/>
    <s v="MPS10-464"/>
    <s v="Gray"/>
    <s v="King"/>
    <s v="A++"/>
    <n v="3296"/>
    <n v="671969.17"/>
    <n v="3.0785492006178655E-3"/>
    <n v="3.2100064192413909E-2"/>
    <n v="8"/>
    <x v="0"/>
  </r>
  <r>
    <s v="FUR"/>
    <s v="Threshold"/>
    <s v="Ceylon|Ceylon|Ceylon"/>
    <s v="BAR STOOL"/>
    <s v="TG104-0187"/>
    <s v="Natural"/>
    <s v="See below"/>
    <s v="EXB"/>
    <n v="4954"/>
    <n v="639809.1"/>
    <n v="2.9312115514957861E-3"/>
    <n v="3.5031275743909698E-2"/>
    <n v="9"/>
    <x v="0"/>
  </r>
  <r>
    <s v="FUR"/>
    <s v="Madison Park Signature"/>
    <s v="Ultra|Ultra|Ultra"/>
    <s v="DINING CHAIR"/>
    <s v="MPS108-0286"/>
    <s v="Cream"/>
    <s v="Set of 2"/>
    <s v="A+"/>
    <n v="2771"/>
    <n v="559583.92000000004"/>
    <n v="2.5636691480869747E-3"/>
    <n v="3.7594944891996676E-2"/>
    <n v="10"/>
    <x v="0"/>
  </r>
  <r>
    <s v="ADUL"/>
    <s v="Super Listing"/>
    <s v="Porter|Evans|Walker"/>
    <s v="COMFORTER (SET)"/>
    <s v="AM10-0005"/>
    <s v="Neutral"/>
    <s v="Queen"/>
    <s v="A++"/>
    <n v="20500"/>
    <n v="521974.47"/>
    <n v="2.3913657934060187E-3"/>
    <n v="3.9986310685402697E-2"/>
    <n v="11"/>
    <x v="0"/>
  </r>
  <r>
    <s v="BLK"/>
    <s v="Serta"/>
    <s v="Wyatt AZ|Wyatt AZ|Wyatt AZ"/>
    <s v="ELEC MATT PAD"/>
    <s v="ST55-0072"/>
    <s v="White"/>
    <s v="King"/>
    <s v="ARA+"/>
    <n v="5985"/>
    <n v="520628.3"/>
    <n v="2.3851984709120479E-3"/>
    <n v="4.2371509156314748E-2"/>
    <n v="12"/>
    <x v="0"/>
  </r>
  <r>
    <s v="ADUL"/>
    <s v="Madison Park Essentials"/>
    <s v="Brystol|Cadence|Isabella"/>
    <s v="COMFORTER (SET)"/>
    <s v="MPE10-636"/>
    <s v="Teal"/>
    <s v="Queen"/>
    <s v="A++"/>
    <n v="5075"/>
    <n v="499838.7"/>
    <n v="2.2899533178328299E-3"/>
    <n v="4.4661462474147574E-2"/>
    <n v="13"/>
    <x v="0"/>
  </r>
  <r>
    <s v="BLK"/>
    <s v="Serta"/>
    <s v="Wyatt AZ|Wyatt AZ|Wyatt AZ"/>
    <s v="ELEC MATT PAD"/>
    <s v="ST55-0071"/>
    <s v="White"/>
    <s v="Queen"/>
    <s v="ARA+"/>
    <n v="6296"/>
    <n v="495371.1"/>
    <n v="2.2694855240370515E-3"/>
    <n v="4.6930947998184626E-2"/>
    <n v="14"/>
    <x v="0"/>
  </r>
  <r>
    <s v="FUR"/>
    <s v="Madison Park Signature"/>
    <s v="Beckett|Beckett|Beckett"/>
    <s v="NIGHTSTAND"/>
    <s v="MPS136-0288"/>
    <s v="Antique Cream"/>
    <s v="See below"/>
    <s v="A"/>
    <n v="4583"/>
    <n v="462823.64"/>
    <n v="2.1203730923385232E-3"/>
    <n v="4.9051321090523146E-2"/>
    <n v="15"/>
    <x v="0"/>
  </r>
  <r>
    <s v="FUR"/>
    <s v="Madison Park Signature"/>
    <s v="Victoria|Victoria|Victoria"/>
    <s v="DRESSER/CHEST"/>
    <s v="MPS137-0004"/>
    <s v="Light Natural"/>
    <s v="See below"/>
    <s v="A+"/>
    <n v="1286"/>
    <n v="441571"/>
    <n v="2.0230065749385962E-3"/>
    <n v="5.1074327665461744E-2"/>
    <n v="16"/>
    <x v="0"/>
  </r>
  <r>
    <s v="FUR"/>
    <s v="Threshold"/>
    <s v="Ingleside|Ingleside|Ingleside"/>
    <s v="DINING CHAIR"/>
    <s v="TG108-0289JS"/>
    <s v="Cream"/>
    <s v="See below"/>
    <s v="EXB"/>
    <n v="4011"/>
    <n v="439084.17"/>
    <n v="2.0116134502978144E-3"/>
    <n v="5.3085941115759559E-2"/>
    <n v="17"/>
    <x v="0"/>
  </r>
  <r>
    <s v="FUR"/>
    <s v="Madison Park"/>
    <s v="Parker|Avalon|Avenu"/>
    <s v="OCCASIONL TABLE"/>
    <s v="MP120-0094"/>
    <s v="Off-White/Pecan"/>
    <s v="See below"/>
    <s v="A+"/>
    <n v="3412"/>
    <n v="430276.84"/>
    <n v="1.9712636843538241E-3"/>
    <n v="5.5057204800113384E-2"/>
    <n v="18"/>
    <x v="0"/>
  </r>
  <r>
    <s v="BASI"/>
    <s v="Sleep Philosophy"/>
    <s v="All Natural|All Natural|All Natural"/>
    <s v="MATT PAD/TOPPER"/>
    <s v="BASI16-0328"/>
    <s v="White"/>
    <s v="Queen"/>
    <s v="A++"/>
    <n v="13406"/>
    <n v="400666.71"/>
    <n v="1.8356082910540228E-3"/>
    <n v="5.6892813091167407E-2"/>
    <n v="19"/>
    <x v="0"/>
  </r>
  <r>
    <s v="ADUL"/>
    <s v="Madison Park Essentials"/>
    <s v="Brystol|Cadence|Isabella"/>
    <s v="COMFORTER (SET)"/>
    <s v="MPE10-637"/>
    <s v="Teal"/>
    <s v="King"/>
    <s v="A++"/>
    <n v="3628"/>
    <n v="399147.02"/>
    <n v="1.8286460067059372E-3"/>
    <n v="5.8721459097873345E-2"/>
    <n v="20"/>
    <x v="0"/>
  </r>
  <r>
    <s v="ADUL"/>
    <s v="Madison Park Signature"/>
    <s v="Essence|Essence|Essence"/>
    <s v="COMFORTER (SET)"/>
    <s v="MPS10-463"/>
    <s v="Gray"/>
    <s v="Queen"/>
    <s v="A++"/>
    <n v="2147"/>
    <n v="374821.4"/>
    <n v="1.7172009860876045E-3"/>
    <n v="6.0438660083960948E-2"/>
    <n v="21"/>
    <x v="0"/>
  </r>
  <r>
    <s v="BLK"/>
    <s v="Serta"/>
    <s v="Fila AZ|Fila AZ|Fila AZ"/>
    <s v="ELEC MATT PAD"/>
    <s v="ST55-0276"/>
    <s v="White"/>
    <s v="King"/>
    <s v="ARA"/>
    <n v="5135"/>
    <n v="369720"/>
    <n v="1.6938295107384719E-3"/>
    <n v="6.2132489594699421E-2"/>
    <n v="22"/>
    <x v="0"/>
  </r>
  <r>
    <s v="ADUL"/>
    <s v="Madison Park"/>
    <s v="Dawn|Vanessa|Stella"/>
    <s v="COVERLET&amp;BEDSPR"/>
    <s v="MP13-2802"/>
    <s v="Aqua"/>
    <s v="King/Cal K"/>
    <s v="A++"/>
    <n v="5219"/>
    <n v="362510.27"/>
    <n v="1.6607989648159997E-3"/>
    <n v="6.3793288559515424E-2"/>
    <n v="23"/>
    <x v="0"/>
  </r>
  <r>
    <s v="FUR"/>
    <s v="Madison Park"/>
    <s v="Diedra|Blaine|Paulie"/>
    <s v="BAR STOOL"/>
    <s v="MP104-1239"/>
    <s v="Cream/Reclaimed Natural"/>
    <s v="See below"/>
    <s v="A+"/>
    <n v="2099"/>
    <n v="338810.78"/>
    <n v="1.5522224865312131E-3"/>
    <n v="6.5345511046046634E-2"/>
    <n v="24"/>
    <x v="0"/>
  </r>
  <r>
    <s v="FUR"/>
    <s v="Madison Park"/>
    <s v="Donohue|Sunnee|Lyla"/>
    <s v="ACCENT CHAIR"/>
    <s v="MP100-1145"/>
    <s v="Light Blue/Camel Oak"/>
    <s v="See below"/>
    <s v="A+"/>
    <n v="1209"/>
    <n v="338212.55"/>
    <n v="1.5494817648277371E-3"/>
    <n v="6.6894992810874368E-2"/>
    <n v="25"/>
    <x v="0"/>
  </r>
  <r>
    <s v="BLK"/>
    <s v="Beautyrest"/>
    <s v="Cotton Blend|Cotton Blend|Cotton Blend"/>
    <s v="ELEC MATT PAD"/>
    <s v="BR55-0200"/>
    <s v="White"/>
    <s v="Queen"/>
    <s v="A++"/>
    <n v="5421"/>
    <n v="335863.22"/>
    <n v="1.5387185805681265E-3"/>
    <n v="6.8433711391442498E-2"/>
    <n v="26"/>
    <x v="0"/>
  </r>
  <r>
    <s v="WIN"/>
    <s v="INK+IVY"/>
    <s v="Imani|Imani|Imani"/>
    <s v="WINDOW PANEL"/>
    <s v="II40-1292"/>
    <s v="Ivory"/>
    <s v="50x95&quot;"/>
    <s v="A++"/>
    <n v="10989"/>
    <n v="333421.36"/>
    <n v="1.5275314807923724E-3"/>
    <n v="6.9961242872234874E-2"/>
    <n v="27"/>
    <x v="0"/>
  </r>
  <r>
    <s v="FUR"/>
    <s v="Threshold"/>
    <s v="Ingleside|Ingleside|Ingleside"/>
    <s v="DINING CHAIR"/>
    <s v="TG108-0241"/>
    <s v="Grey"/>
    <s v="See below"/>
    <s v="EXB"/>
    <n v="3452"/>
    <n v="329838.59999999998"/>
    <n v="1.5111174793375054E-3"/>
    <n v="7.1472360351572381E-2"/>
    <n v="28"/>
    <x v="0"/>
  </r>
  <r>
    <s v="ADUL"/>
    <s v="Madison Park Signature"/>
    <s v="Essence|Essence|Essence"/>
    <s v="COMFORTER (SET)"/>
    <s v="MPS10-496"/>
    <s v="Ivory"/>
    <s v="Queen"/>
    <s v="A++"/>
    <n v="1839"/>
    <n v="329690.17"/>
    <n v="1.5104374644227621E-3"/>
    <n v="7.2982797815995148E-2"/>
    <n v="29"/>
    <x v="0"/>
  </r>
  <r>
    <s v="BLK"/>
    <s v="Serta"/>
    <s v="Fila AZ|Fila AZ|Fila AZ"/>
    <s v="ELEC MATT PAD"/>
    <s v="ST55-0275"/>
    <s v="White"/>
    <s v="Queen"/>
    <s v="ARA+"/>
    <n v="4995"/>
    <n v="329670"/>
    <n v="1.5103450578955752E-3"/>
    <n v="7.4493142873890722E-2"/>
    <n v="30"/>
    <x v="0"/>
  </r>
  <r>
    <s v="FUR"/>
    <s v="INK+IVY"/>
    <s v="Nola|Nola|Nola"/>
    <s v="DINING CHAIR"/>
    <s v="II108-0371"/>
    <s v="Cream"/>
    <s v="See below"/>
    <s v="A+"/>
    <n v="1521"/>
    <n v="328737.13"/>
    <n v="1.5060712216527898E-3"/>
    <n v="7.5999214095543513E-2"/>
    <n v="31"/>
    <x v="0"/>
  </r>
  <r>
    <s v="FUR"/>
    <s v="Madison Park"/>
    <s v="Tyler|Memo|Sheldon"/>
    <s v="MOTION"/>
    <s v="MP103-0236"/>
    <s v="Natural Multi"/>
    <s v="See below"/>
    <s v="A+"/>
    <n v="1668"/>
    <n v="319387.56"/>
    <n v="1.4632372457285361E-3"/>
    <n v="7.7462451341272054E-2"/>
    <n v="32"/>
    <x v="0"/>
  </r>
  <r>
    <s v="ART"/>
    <s v="Madison Park Signature"/>
    <s v="Marlowe|Marlowe|Marlowe"/>
    <s v="DEC. MIRROR"/>
    <s v="MPS160-279"/>
    <s v="Gold"/>
    <s v="36&quot; Dia"/>
    <s v="A+"/>
    <n v="2850"/>
    <n v="314503.14"/>
    <n v="1.4408598392078144E-3"/>
    <n v="7.8903311180479871E-2"/>
    <n v="33"/>
    <x v="0"/>
  </r>
  <r>
    <s v="FUR"/>
    <s v="Madison Park"/>
    <s v="Brianne|Betty|Mitchell"/>
    <s v="MOTION"/>
    <s v="MP103-0697"/>
    <s v="Navy"/>
    <s v="See below"/>
    <s v="A"/>
    <n v="1404"/>
    <n v="310732.71000000002"/>
    <n v="1.4235860493068797E-3"/>
    <n v="8.0326897229786753E-2"/>
    <n v="34"/>
    <x v="0"/>
  </r>
  <r>
    <s v="FUR"/>
    <s v="Madison Park"/>
    <s v="Beaumont|Beauchamp|Blandford"/>
    <s v="OCCASIONL TABLE"/>
    <s v="MP120-1097"/>
    <s v="White/Natural"/>
    <s v="See below"/>
    <s v="A+"/>
    <n v="1940"/>
    <n v="309691.59000000003"/>
    <n v="1.4188162781821907E-3"/>
    <n v="8.1745713507968942E-2"/>
    <n v="35"/>
    <x v="0"/>
  </r>
  <r>
    <s v="FUR"/>
    <s v="Martha Stewart"/>
    <s v="London|London|London"/>
    <s v="MOTION"/>
    <s v="MT103-1199"/>
    <s v="Beige Multi"/>
    <s v="See below"/>
    <s v="A+"/>
    <n v="1127"/>
    <n v="308695.94"/>
    <n v="1.4142548226148239E-3"/>
    <n v="8.3159968330583769E-2"/>
    <n v="36"/>
    <x v="0"/>
  </r>
  <r>
    <s v="FUR"/>
    <s v="Madison Park"/>
    <s v="Lexi|Hemlock|Wesley"/>
    <s v="DINING TABLE"/>
    <s v="MP121-0772"/>
    <s v="Reclaimed Walnut/Antique Cream"/>
    <s v="46&quot; Dia."/>
    <s v="A+"/>
    <n v="1037"/>
    <n v="308153.59000000003"/>
    <n v="1.411770108682256E-3"/>
    <n v="8.457173843926602E-2"/>
    <n v="37"/>
    <x v="0"/>
  </r>
  <r>
    <s v="FUR"/>
    <s v="Madison Park"/>
    <s v="Bryce|Robertson|Thornton"/>
    <s v="DINING CHAIR"/>
    <s v="MP108-0788"/>
    <s v="Cream"/>
    <s v="See below"/>
    <s v="A+"/>
    <n v="985"/>
    <n v="305162.27"/>
    <n v="1.3980657213294968E-3"/>
    <n v="8.596980416059552E-2"/>
    <n v="38"/>
    <x v="0"/>
  </r>
  <r>
    <s v="FUR"/>
    <s v="Threshold"/>
    <s v="Ceylon|Ceylon|Ceylon"/>
    <s v="BAR STOOL"/>
    <s v="TG104-0321"/>
    <s v="Natural"/>
    <s v="See below"/>
    <s v="EXB"/>
    <n v="2442"/>
    <n v="304370.88"/>
    <n v="1.3944400593785518E-3"/>
    <n v="8.7364244219974074E-2"/>
    <n v="39"/>
    <x v="0"/>
  </r>
  <r>
    <s v="FUR"/>
    <s v="Madison Park"/>
    <s v="Amelia|Baldwin|Janice"/>
    <s v="HEADBOARD"/>
    <s v="MP116-0356"/>
    <s v="Cream"/>
    <s v="King"/>
    <s v="A+"/>
    <n v="1455"/>
    <n v="303594.51"/>
    <n v="1.3908832098241538E-3"/>
    <n v="8.8755127429798228E-2"/>
    <n v="40"/>
    <x v="0"/>
  </r>
  <r>
    <s v="FUR"/>
    <s v="Threshold"/>
    <s v="Esters|Esters|Esters"/>
    <s v="ACCENT CHAIR"/>
    <s v="TG100-0049"/>
    <s v="Natural"/>
    <s v="See below"/>
    <s v="EXB"/>
    <n v="1463"/>
    <n v="299549.25"/>
    <n v="1.3723503179962572E-3"/>
    <n v="9.0127477747794491E-2"/>
    <n v="41"/>
    <x v="0"/>
  </r>
  <r>
    <s v="ADUL"/>
    <s v="Madison Park"/>
    <s v="Odette|Dillon|Eliot"/>
    <s v="COMFORTER (SET)"/>
    <s v="MP10-6288"/>
    <s v="Tan/Ivory"/>
    <s v="King"/>
    <s v="A+"/>
    <n v="3127"/>
    <n v="297678.48"/>
    <n v="1.3637796011461971E-3"/>
    <n v="9.1491257348940688E-2"/>
    <n v="42"/>
    <x v="0"/>
  </r>
  <r>
    <s v="ADUL"/>
    <s v="Madison Park Signature"/>
    <s v="Shades of Grey"/>
    <s v="COMFORTER (SET)"/>
    <s v="MPS10-258"/>
    <s v="Grey"/>
    <s v="King"/>
    <s v="A++"/>
    <n v="1734"/>
    <n v="294883.02"/>
    <n v="1.3509725237793007E-3"/>
    <n v="9.2842229872719992E-2"/>
    <n v="43"/>
    <x v="0"/>
  </r>
  <r>
    <s v="FUR"/>
    <s v="Madison Park"/>
    <s v="Willshire|Garfield|Edison"/>
    <s v="LOVESEAT &amp; SOFA"/>
    <s v="MP106-0897"/>
    <s v="Beige/ Reclaimed Natural"/>
    <s v="See below"/>
    <s v="A+"/>
    <n v="782"/>
    <n v="291497.59000000003"/>
    <n v="1.3354625669456447E-3"/>
    <n v="9.4177692439665631E-2"/>
    <n v="44"/>
    <x v="0"/>
  </r>
  <r>
    <s v="ADUL"/>
    <s v="Super Listing"/>
    <s v="Porter|Evans|Walker"/>
    <s v="COMFORTER (SET)"/>
    <s v="AM10-0142"/>
    <s v="Blue/Grey"/>
    <s v="King"/>
    <s v="A++"/>
    <n v="9621"/>
    <n v="283950.68"/>
    <n v="1.3008872697670031E-3"/>
    <n v="9.5478579709432632E-2"/>
    <n v="45"/>
    <x v="0"/>
  </r>
  <r>
    <s v="BATH"/>
    <s v="Madison Park"/>
    <s v="Spa Waffle|Spa Waffle|Spa Waffle"/>
    <s v="SHOWER CURTAIN"/>
    <s v="MP70-1484"/>
    <s v="Grey"/>
    <s v="72x72&quot;"/>
    <s v="A++"/>
    <n v="17588"/>
    <n v="274631.31"/>
    <n v="1.2581916516573774E-3"/>
    <n v="9.6736771361090004E-2"/>
    <n v="46"/>
    <x v="0"/>
  </r>
  <r>
    <s v="FUR"/>
    <s v="Madison Park"/>
    <s v="Brianne|Betty|Mitchell"/>
    <s v="MOTION"/>
    <s v="MP103-0985"/>
    <s v="Grey Multi"/>
    <s v="See below"/>
    <s v="A"/>
    <n v="1207"/>
    <n v="273712"/>
    <n v="1.2539799389896372E-3"/>
    <n v="9.7990751300079643E-2"/>
    <n v="47"/>
    <x v="0"/>
  </r>
  <r>
    <s v="FUR"/>
    <s v="Madison Park"/>
    <s v="Aidan|Jetta|Zak"/>
    <s v="MOTION"/>
    <s v="MP103-0609"/>
    <s v="Cream"/>
    <s v="See below"/>
    <s v="A"/>
    <n v="1018"/>
    <n v="270650.18"/>
    <n v="1.2399525640232592E-3"/>
    <n v="9.9230703864102904E-2"/>
    <n v="48"/>
    <x v="0"/>
  </r>
  <r>
    <s v="BLK"/>
    <s v="Beautyrest"/>
    <s v="Cotton|Cotton|Cotton"/>
    <s v="ELEC MATT PAD"/>
    <s v="BR55-0900"/>
    <s v="White"/>
    <s v="Queen"/>
    <s v="A"/>
    <n v="3413"/>
    <n v="269785.46999999997"/>
    <n v="1.2359909949541509E-3"/>
    <n v="0.10046669485905706"/>
    <n v="49"/>
    <x v="0"/>
  </r>
  <r>
    <s v="ADUL"/>
    <s v="Madison Park"/>
    <s v="Tuscany|Marino|Genoa"/>
    <s v="COVERLET&amp;BEDSPR"/>
    <s v="MP13-5024"/>
    <s v="Cream"/>
    <s v="Daybed"/>
    <s v="A"/>
    <n v="5311"/>
    <n v="268886.45"/>
    <n v="1.2318722385797486E-3"/>
    <n v="0.10169856709763681"/>
    <n v="50"/>
    <x v="0"/>
  </r>
  <r>
    <s v="ADUL"/>
    <s v="Madison Park"/>
    <s v="Odette|Dillon|Eliot"/>
    <s v="COMFORTER (SET)"/>
    <s v="MP10-5886"/>
    <s v="Silver/Silver"/>
    <s v="King"/>
    <s v="A"/>
    <n v="2792"/>
    <n v="267945.15000000002"/>
    <n v="1.2275597812648666E-3"/>
    <n v="0.10292612687890167"/>
    <n v="51"/>
    <x v="0"/>
  </r>
  <r>
    <s v="ADUL"/>
    <s v="Madison Park Signature"/>
    <s v="Essence|Essence|Essence"/>
    <s v="COMFORTER (SET)"/>
    <s v="MPS10-538"/>
    <s v="Blue"/>
    <s v="King"/>
    <s v="A"/>
    <n v="1285"/>
    <n v="267778.65999999997"/>
    <n v="1.2267970265444218E-3"/>
    <n v="0.10415292390544609"/>
    <n v="52"/>
    <x v="0"/>
  </r>
  <r>
    <s v="FUR"/>
    <s v="INK+IVY"/>
    <s v="Newport|Newport|Newport"/>
    <s v="ACCENT CHAIR"/>
    <s v="II100-0063"/>
    <s v="Blue"/>
    <s v="See below"/>
    <s v="A+"/>
    <n v="1706"/>
    <n v="267223.84999999998"/>
    <n v="1.2242552285598582E-3"/>
    <n v="0.10537717913400595"/>
    <n v="53"/>
    <x v="0"/>
  </r>
  <r>
    <s v="SHET"/>
    <s v="Madison Park Essentials"/>
    <s v="Satin|Satin|Satin"/>
    <s v="SHEET/SHEET SET"/>
    <s v="SHET20-173"/>
    <s v="Black"/>
    <s v="Queen"/>
    <s v="A++"/>
    <n v="16472"/>
    <n v="264545.36"/>
    <n v="1.2119840357484933E-3"/>
    <n v="0.10658916316975443"/>
    <n v="54"/>
    <x v="0"/>
  </r>
  <r>
    <s v="FUR"/>
    <s v="Madison Park Signature"/>
    <s v="Ultra|Ultra|Ultra"/>
    <s v="DINING CHAIR"/>
    <s v="MPS108-0302"/>
    <s v="Blue"/>
    <s v="Set of 2"/>
    <s v="A+"/>
    <n v="1201"/>
    <n v="263728.7"/>
    <n v="1.2082426022089507E-3"/>
    <n v="0.10779740577196338"/>
    <n v="55"/>
    <x v="0"/>
  </r>
  <r>
    <s v="BLK"/>
    <s v="Beautyrest"/>
    <s v="Heated Microlight to Berber|Heated Microlight to Berber"/>
    <s v="ELECT BLANKET"/>
    <s v="BR54-0419"/>
    <s v="Grey"/>
    <s v="King"/>
    <s v="A+"/>
    <n v="2561"/>
    <n v="263319.02"/>
    <n v="1.2063657005699825E-3"/>
    <n v="0.10900377147253336"/>
    <n v="56"/>
    <x v="0"/>
  </r>
  <r>
    <s v="ADUL"/>
    <s v="Madison Park"/>
    <s v="Dawn|Vanessa|Stella"/>
    <s v="COVERLET&amp;BEDSPR"/>
    <s v="MP13-2801"/>
    <s v="Aqua"/>
    <s v="Full/Queen"/>
    <s v="A++"/>
    <n v="4108"/>
    <n v="260972.09"/>
    <n v="1.1956135116333888E-3"/>
    <n v="0.11019938498416675"/>
    <n v="57"/>
    <x v="0"/>
  </r>
  <r>
    <s v="FUR"/>
    <s v="INK+IVY"/>
    <s v="Rocket|Rocket|Rocket"/>
    <s v="OCCASIONL TABLE"/>
    <s v="IIF17-0045"/>
    <s v="Pecan"/>
    <s v="See below"/>
    <s v="A+"/>
    <n v="1140"/>
    <n v="258707.71"/>
    <n v="1.185239515994727E-3"/>
    <n v="0.11138462450016147"/>
    <n v="58"/>
    <x v="0"/>
  </r>
  <r>
    <s v="FUR"/>
    <s v="Madison Park"/>
    <s v="Amelia|Baldwin|Janice"/>
    <s v="HEADBOARD"/>
    <s v="MP116-0355"/>
    <s v="Cream"/>
    <s v="Queen"/>
    <s v="A+"/>
    <n v="1468"/>
    <n v="257545.5"/>
    <n v="1.1799149850099944E-3"/>
    <n v="0.11256453948517146"/>
    <n v="59"/>
    <x v="0"/>
  </r>
  <r>
    <s v="FUR"/>
    <s v="Threshold"/>
    <s v="Ceylon|Ceylon|Ceylon"/>
    <s v="BAR STOOL"/>
    <s v="TG104-0186"/>
    <s v="Black"/>
    <s v="See below"/>
    <s v="EXB"/>
    <n v="1978"/>
    <n v="255458.7"/>
    <n v="1.1703545516468844E-3"/>
    <n v="0.11373489403681834"/>
    <n v="60"/>
    <x v="0"/>
  </r>
  <r>
    <s v="YOUT"/>
    <s v="Comfort Spaces"/>
    <s v="Juliette|Juliette|Juliette"/>
    <s v="COMFORTER (SET)"/>
    <s v="CS10-1452"/>
    <s v="Blush"/>
    <s v="Full/Queen"/>
    <s v="ARA"/>
    <n v="8764"/>
    <n v="253799.92"/>
    <n v="1.1627550425161294E-3"/>
    <n v="0.11489764907933447"/>
    <n v="61"/>
    <x v="0"/>
  </r>
  <r>
    <s v="FUR"/>
    <s v="Madison Park"/>
    <s v="Hanley|Eddy|Folsom"/>
    <s v="ACCENT CHEST"/>
    <s v="MP130-0945"/>
    <s v="Black"/>
    <s v="See below"/>
    <s v="A+"/>
    <n v="1044"/>
    <n v="252893.56"/>
    <n v="1.1586026587788337E-3"/>
    <n v="0.11605625173811331"/>
    <n v="62"/>
    <x v="0"/>
  </r>
  <r>
    <s v="FUR"/>
    <s v="Martha Stewart"/>
    <s v="Decker|Decker|Decker"/>
    <s v="ACCENT CHAIR"/>
    <s v="MT100-0001"/>
    <s v="Beige"/>
    <s v="See below"/>
    <s v="A+"/>
    <n v="948"/>
    <n v="252701.64"/>
    <n v="1.1577233994482568E-3"/>
    <n v="0.11721397513756156"/>
    <n v="63"/>
    <x v="0"/>
  </r>
  <r>
    <s v="BATH"/>
    <s v="Madison Park"/>
    <s v="Serene|Belle|Monroe"/>
    <s v="FASHION TOWEL"/>
    <s v="MP73-6090"/>
    <s v="Blue"/>
    <s v="6-Piece"/>
    <s v="A++"/>
    <n v="6681"/>
    <n v="252045.1"/>
    <n v="1.1547155372093186E-3"/>
    <n v="0.11836869067477088"/>
    <n v="64"/>
    <x v="0"/>
  </r>
  <r>
    <s v="YOUT"/>
    <s v="Urban Habitat Kids"/>
    <s v="Gracie|Madeline|Elle"/>
    <s v="COMFORTER (SET)"/>
    <s v="UHK10-0227"/>
    <s v="White/Purple"/>
    <s v="Full/Queen"/>
    <s v="A+"/>
    <n v="4599"/>
    <n v="248075.39"/>
    <n v="1.1365287689872219E-3"/>
    <n v="0.1195052194437581"/>
    <n v="65"/>
    <x v="0"/>
  </r>
  <r>
    <s v="FUR"/>
    <s v="Martha Stewart"/>
    <s v="Winfield|Winfield|Winfield"/>
    <s v="DINING CHAIR"/>
    <s v="MT108-0079"/>
    <s v="Light Blue"/>
    <s v="Set of 2"/>
    <s v="A+"/>
    <n v="956"/>
    <n v="246094.12"/>
    <n v="1.1274518091399298E-3"/>
    <n v="0.12063267125289802"/>
    <n v="66"/>
    <x v="0"/>
  </r>
  <r>
    <s v="BLK"/>
    <s v="Beautyrest"/>
    <s v="Heated Microfiber|Heated Microfiber|Heated Microfiber"/>
    <s v="ELEC MATT PAD"/>
    <s v="BR55-0535"/>
    <s v="White"/>
    <s v="Queen"/>
    <s v="A+"/>
    <n v="3873"/>
    <n v="245458.4"/>
    <n v="1.1245393313281623E-3"/>
    <n v="0.12175721058422619"/>
    <n v="67"/>
    <x v="0"/>
  </r>
  <r>
    <s v="ADUL"/>
    <s v="Madison Park"/>
    <s v="Palmer|Teagan|Dakota"/>
    <s v="COMFORTER (SET)"/>
    <s v="MP10-301"/>
    <s v="Natural"/>
    <s v="Queen"/>
    <s v="A+"/>
    <n v="3583"/>
    <n v="242984.28"/>
    <n v="1.1132044360855238E-3"/>
    <n v="0.12287041502031171"/>
    <n v="68"/>
    <x v="0"/>
  </r>
  <r>
    <s v="BATH"/>
    <s v="INK+IVY"/>
    <s v="Imani|Imani|Imani"/>
    <s v="SHOWER CURTAIN"/>
    <s v="II70-1121"/>
    <s v="Ivory"/>
    <s v="72x72&quot;"/>
    <s v="A++"/>
    <n v="9113"/>
    <n v="240754"/>
    <n v="1.1029866656613926E-3"/>
    <n v="0.12397340168597309"/>
    <n v="69"/>
    <x v="0"/>
  </r>
  <r>
    <s v="FUR"/>
    <s v="Madison Park"/>
    <s v="Welburn|Antonio|Madera"/>
    <s v="ACCENT BENCH"/>
    <s v="MP105-0471"/>
    <s v="Grey"/>
    <s v="See below"/>
    <s v="A+"/>
    <n v="2090"/>
    <n v="239799.11"/>
    <n v="1.098611947329928E-3"/>
    <n v="0.12507201363330303"/>
    <n v="70"/>
    <x v="0"/>
  </r>
  <r>
    <s v="FUR"/>
    <s v="Madison Park"/>
    <s v="Paige|Phinney|Devin"/>
    <s v="ACCENT CHEST"/>
    <s v="MP130-1207"/>
    <s v="Natural"/>
    <s v="See below"/>
    <s v="A+"/>
    <n v="799"/>
    <n v="238353.29"/>
    <n v="1.0919880898615307E-3"/>
    <n v="0.12616400172316455"/>
    <n v="71"/>
    <x v="0"/>
  </r>
  <r>
    <s v="BASI"/>
    <s v="Madison Park"/>
    <s v="Cloud Soft|Heavenly Soft|Heavenly Soft"/>
    <s v="MATT PAD/TOPPER"/>
    <s v="MP16-3147"/>
    <s v="White"/>
    <s v="Queen"/>
    <s v="A++"/>
    <n v="9433"/>
    <n v="237293.24"/>
    <n v="1.0871315931265467E-3"/>
    <n v="0.12725113331629109"/>
    <n v="72"/>
    <x v="0"/>
  </r>
  <r>
    <s v="BLK"/>
    <s v="Serta"/>
    <s v="Fila AZ|Fila AZ|Fila AZ"/>
    <s v="ELEC MATT PAD"/>
    <s v="ST55-0273"/>
    <s v="White"/>
    <s v="Twin XL"/>
    <s v="ARB"/>
    <n v="5672"/>
    <n v="237031.2"/>
    <n v="1.0859310871084954E-3"/>
    <n v="0.12833706440339959"/>
    <n v="73"/>
    <x v="0"/>
  </r>
  <r>
    <s v="ADUL"/>
    <s v="INK+IVY"/>
    <s v="Imani|Imani|Imani"/>
    <s v="COMFORTER (SET)"/>
    <s v="II10-995"/>
    <s v="Ivory"/>
    <s v="King/Cal K"/>
    <s v="A+"/>
    <n v="2945"/>
    <n v="235192.67"/>
    <n v="1.0775080740976278E-3"/>
    <n v="0.12941457247749721"/>
    <n v="74"/>
    <x v="0"/>
  </r>
  <r>
    <s v="BLK"/>
    <s v="Beautyrest"/>
    <s v="Cotton|Cotton|Cotton"/>
    <s v="ELEC MATT PAD"/>
    <s v="BR55-0901"/>
    <s v="White"/>
    <s v="King"/>
    <s v="A"/>
    <n v="2910"/>
    <n v="234402.48"/>
    <n v="1.0738879098081914E-3"/>
    <n v="0.13048846038730541"/>
    <n v="75"/>
    <x v="0"/>
  </r>
  <r>
    <s v="BLK"/>
    <s v="Beautyrest"/>
    <s v="Cotton Blend|Cotton Blend|Cotton Blend"/>
    <s v="ELEC MATT PAD"/>
    <s v="BR55-0671"/>
    <s v="White"/>
    <s v="Twin XL"/>
    <s v="A++"/>
    <n v="6042"/>
    <n v="233333.31"/>
    <n v="1.0689896308457433E-3"/>
    <n v="0.13155745001815117"/>
    <n v="76"/>
    <x v="0"/>
  </r>
  <r>
    <s v="ADUL"/>
    <s v="Woolrich"/>
    <s v="Bitter Creek|Bitter Creek|Bitter Creek"/>
    <s v="COMFORTER (SET)"/>
    <s v="WR10-2179"/>
    <s v="Grey/Brown"/>
    <s v="Queen"/>
    <s v="A+"/>
    <n v="2747"/>
    <n v="233183.51"/>
    <n v="1.0683033394341113E-3"/>
    <n v="0.13262575335758528"/>
    <n v="77"/>
    <x v="0"/>
  </r>
  <r>
    <s v="BLK"/>
    <s v="Serta"/>
    <s v="Plush|Plush|Plush"/>
    <s v="ELEC MATT PAD"/>
    <s v="ST55-0185"/>
    <s v="White"/>
    <s v="Queen"/>
    <s v="A"/>
    <n v="3540"/>
    <n v="231115.93"/>
    <n v="1.0588309602828274E-3"/>
    <n v="0.13368458431786812"/>
    <n v="78"/>
    <x v="0"/>
  </r>
  <r>
    <s v="FUR"/>
    <s v="INK+IVY"/>
    <s v="Kelly|Kelly|Kelly"/>
    <s v="DINING CHAIR"/>
    <s v="II108-0364"/>
    <s v="Light Brown"/>
    <s v="See below"/>
    <s v="A"/>
    <n v="1206"/>
    <n v="228510.59"/>
    <n v="1.0468948957542453E-3"/>
    <n v="0.13473147921362236"/>
    <n v="79"/>
    <x v="0"/>
  </r>
  <r>
    <s v="YOUT"/>
    <s v="Intelligent Design"/>
    <s v="Cassiopeia|Karissa|Lisa"/>
    <s v="COMFORTER (SET)"/>
    <s v="ID10-1988"/>
    <s v="Aqua"/>
    <s v="Full/Queen"/>
    <s v="A++"/>
    <n v="5748"/>
    <n v="227947.08"/>
    <n v="1.0443132397237459E-3"/>
    <n v="0.13577579245334609"/>
    <n v="80"/>
    <x v="0"/>
  </r>
  <r>
    <s v="ADUL"/>
    <s v="Madison Park"/>
    <s v="Odette|Dillon|Eliot"/>
    <s v="COMFORTER (SET)"/>
    <s v="MP10-6287"/>
    <s v="Tan/Ivory"/>
    <s v="Queen"/>
    <s v="A+"/>
    <n v="2742"/>
    <n v="225010.24"/>
    <n v="1.0308584462034678E-3"/>
    <n v="0.13680665089954955"/>
    <n v="81"/>
    <x v="0"/>
  </r>
  <r>
    <s v="FUR"/>
    <s v="Martha Stewart"/>
    <s v="Winfield|Winfield|Winfield"/>
    <s v="DINING CHAIR"/>
    <s v="MT108-0154"/>
    <s v="Ivory"/>
    <s v="Set of 2"/>
    <s v="A+"/>
    <n v="906"/>
    <n v="224926.37"/>
    <n v="1.0304742054778764E-3"/>
    <n v="0.13783712510502744"/>
    <n v="82"/>
    <x v="0"/>
  </r>
  <r>
    <s v="ADUL"/>
    <s v="Madison Park"/>
    <s v="Dawn|Vanessa|Stella"/>
    <s v="COMFORTER (SET)"/>
    <s v="MP10-386"/>
    <s v="Aqua"/>
    <s v="Queen"/>
    <s v="A++"/>
    <n v="2501"/>
    <n v="224422.32"/>
    <n v="1.0281649585751184E-3"/>
    <n v="0.13886529006360254"/>
    <n v="83"/>
    <x v="0"/>
  </r>
  <r>
    <s v="FUR"/>
    <s v="INK+IVY"/>
    <s v="Blaze|Blaze|Blaze"/>
    <s v="OCCASIONL TABLE"/>
    <s v="IIF17-0010"/>
    <s v="Brown"/>
    <s v="See below"/>
    <s v="A+"/>
    <n v="2136"/>
    <n v="217666.39"/>
    <n v="9.9721344497973995E-4"/>
    <n v="0.13986250350858229"/>
    <n v="84"/>
    <x v="0"/>
  </r>
  <r>
    <s v="FUR"/>
    <s v="Madison Park Signature"/>
    <s v="Beckett|Beckett|Beckett"/>
    <s v="ACCENT CHEST"/>
    <s v="MPS130-0293"/>
    <s v="Morocco Brown"/>
    <s v="See below"/>
    <s v="A"/>
    <n v="941"/>
    <n v="216647.95"/>
    <n v="9.9254757965755967E-4"/>
    <n v="0.14085505108823984"/>
    <n v="85"/>
    <x v="0"/>
  </r>
  <r>
    <s v="ADUL"/>
    <s v="Super Listing"/>
    <s v="Porter|Evans|Walker"/>
    <s v="COMFORTER (SET)"/>
    <s v="AM10-0141"/>
    <s v="Blue/Grey"/>
    <s v="Queen"/>
    <s v="A++"/>
    <n v="8270"/>
    <n v="215040.65"/>
    <n v="9.8518392020551502E-4"/>
    <n v="0.14184023500844536"/>
    <n v="86"/>
    <x v="0"/>
  </r>
  <r>
    <s v="FUR"/>
    <s v="Martha Stewart"/>
    <s v="Elmcrest|Elmcrest|Elmcrest"/>
    <s v="DINING CHAIR"/>
    <s v="MT108-0063"/>
    <s v="Linen"/>
    <s v="See below"/>
    <s v="A+"/>
    <n v="1146"/>
    <n v="214370.4"/>
    <n v="9.8211324718384323E-4"/>
    <n v="0.1428223482556292"/>
    <n v="87"/>
    <x v="0"/>
  </r>
  <r>
    <s v="BLK"/>
    <s v="Super Listing"/>
    <s v="Avril|Nami|Ombak"/>
    <s v="COMFORTER (SET)"/>
    <s v="AM10-0287"/>
    <s v="Ivory"/>
    <s v="Full/Queen"/>
    <s v="A++"/>
    <n v="5739"/>
    <n v="213556.28"/>
    <n v="9.7838345036116024E-4"/>
    <n v="0.14380073170599036"/>
    <n v="88"/>
    <x v="0"/>
  </r>
  <r>
    <s v="WIN"/>
    <s v="Intelligent Design"/>
    <s v="Azza|Charvi|Diah"/>
    <s v="CUSHION/POUF"/>
    <s v="ID31-1525"/>
    <s v="Ivory"/>
    <s v="20x20&quot;"/>
    <s v="A++"/>
    <n v="10552"/>
    <n v="212654.22"/>
    <n v="9.7425076657760301E-4"/>
    <n v="0.14477498247256798"/>
    <n v="89"/>
    <x v="0"/>
  </r>
  <r>
    <s v="ADUL"/>
    <s v="Madison Park"/>
    <s v="Palmer|Teagan|Dakota"/>
    <s v="COMFORTER (SET)"/>
    <s v="MP10-302"/>
    <s v="Natural"/>
    <s v="King"/>
    <s v="A+"/>
    <n v="2697"/>
    <n v="212511.72"/>
    <n v="9.7359791927348035E-4"/>
    <n v="0.14574858039184146"/>
    <n v="90"/>
    <x v="0"/>
  </r>
  <r>
    <s v="ADUL"/>
    <s v="Madison Park"/>
    <s v="Aubrey|Whitman|Charlotte"/>
    <s v="COMFORTER (SET)"/>
    <s v="MP10-4696"/>
    <s v="Navy"/>
    <s v="King"/>
    <s v="A"/>
    <n v="1973"/>
    <n v="210683.9"/>
    <n v="9.6522397289157511E-4"/>
    <n v="0.14671380436473305"/>
    <n v="91"/>
    <x v="0"/>
  </r>
  <r>
    <s v="FUR"/>
    <s v="Threshold"/>
    <s v="Esters|Esters|Esters"/>
    <s v="ACCENT CHAIR"/>
    <s v="TG100-0204"/>
    <s v="Caramel"/>
    <s v="See below"/>
    <s v="EXB"/>
    <n v="1024"/>
    <n v="209664"/>
    <n v="9.6055141874789294E-4"/>
    <n v="0.14767435578348095"/>
    <n v="92"/>
    <x v="0"/>
  </r>
  <r>
    <s v="ADUL"/>
    <s v="Madison Park Essentials"/>
    <s v="Jaxon|Deacon|Ryder"/>
    <s v="COMFORTER (SET)"/>
    <s v="MPE10-987"/>
    <s v="Blue/Grey"/>
    <s v="Queen"/>
    <s v="A+"/>
    <n v="4896"/>
    <n v="208313.55"/>
    <n v="9.543644879278757E-4"/>
    <n v="0.14862872027140883"/>
    <n v="93"/>
    <x v="0"/>
  </r>
  <r>
    <s v="FUR"/>
    <s v="INK+IVY"/>
    <s v="Novak|Novak|Novak"/>
    <s v="ACCENT CHAIR"/>
    <s v="IIF18-0049"/>
    <s v="Taupe"/>
    <s v="See below"/>
    <s v="A"/>
    <n v="1346"/>
    <n v="205780.79"/>
    <n v="9.4276094029286013E-4"/>
    <n v="0.14957148121170169"/>
    <n v="94"/>
    <x v="0"/>
  </r>
  <r>
    <s v="BLK"/>
    <s v="Beautyrest"/>
    <s v="Heated Microfiber|Heated Microfiber|Heated Microfiber"/>
    <s v="ELEC MATT PAD"/>
    <s v="BR55-0536"/>
    <s v="White"/>
    <s v="King"/>
    <s v="A+"/>
    <n v="2951"/>
    <n v="205542.65"/>
    <n v="9.4166992936651789E-4"/>
    <n v="0.1505131511410682"/>
    <n v="95"/>
    <x v="0"/>
  </r>
  <r>
    <s v="FUR"/>
    <s v="Madison Park Signature"/>
    <s v="Ultra|Ultra|Ultra"/>
    <s v="DINING CHAIR"/>
    <s v="MPS108-0156"/>
    <s v="Dark Gray"/>
    <s v="Set of 2"/>
    <s v="A+"/>
    <n v="1112"/>
    <n v="205278.51"/>
    <n v="9.4045980244082694E-4"/>
    <n v="0.15145361094350904"/>
    <n v="96"/>
    <x v="0"/>
  </r>
  <r>
    <s v="ADUL"/>
    <s v="Super Listing"/>
    <s v="Porter|Evans|Walker"/>
    <s v="COMFORTER (SET)"/>
    <s v="AM10-0003"/>
    <s v="Grey"/>
    <s v="King"/>
    <s v="A++"/>
    <n v="8035"/>
    <n v="204138.53"/>
    <n v="9.3523711563553739E-4"/>
    <n v="0.15238884805914457"/>
    <n v="97"/>
    <x v="0"/>
  </r>
  <r>
    <s v="ADUL"/>
    <s v="Madison Park Essentials"/>
    <s v="Brystol|Cadence|Isabella"/>
    <s v="COMFORTER (SET)"/>
    <s v="MPE10-980"/>
    <s v="Navy"/>
    <s v="Queen"/>
    <s v="A"/>
    <n v="2073"/>
    <n v="203690.23999999999"/>
    <n v="9.3318332673753631E-4"/>
    <n v="0.1533220313858821"/>
    <n v="98"/>
    <x v="0"/>
  </r>
  <r>
    <s v="BLK"/>
    <s v="Super Listing"/>
    <s v="Avril|Nami|Ombak"/>
    <s v="COMFORTER (SET)"/>
    <s v="AM10-0278"/>
    <s v="Gray"/>
    <s v="Full/Queen"/>
    <s v="A++"/>
    <n v="5607"/>
    <n v="202307.62"/>
    <n v="9.2684901277524808E-4"/>
    <n v="0.15424888039865736"/>
    <n v="99"/>
    <x v="0"/>
  </r>
  <r>
    <s v="ADUL"/>
    <s v="Madison Park"/>
    <s v="Rhapsody|Melody|Harmony"/>
    <s v="COVERLET&amp;BEDSPR"/>
    <s v="MP13-7424"/>
    <s v="Navy"/>
    <s v="King/Cal K"/>
    <s v="A"/>
    <n v="2970"/>
    <n v="200212.07"/>
    <n v="9.1724849229697257E-4"/>
    <n v="0.15516612889095432"/>
    <n v="100"/>
    <x v="0"/>
  </r>
  <r>
    <s v="TOWL"/>
    <s v="Madison Park Signature"/>
    <s v="Turkish|Turkish|Turkish"/>
    <s v="BATH TOWEL"/>
    <s v="MPS73-349"/>
    <s v="White"/>
    <s v="6-Piece"/>
    <s v="A++"/>
    <n v="5442"/>
    <n v="200187.89"/>
    <n v="9.1713771441757832E-4"/>
    <n v="0.15608326660537189"/>
    <n v="101"/>
    <x v="0"/>
  </r>
  <r>
    <s v="BLK"/>
    <s v="Madison Park"/>
    <s v="Ruched Fur|Ruched Fur|Ruched Fur"/>
    <s v="THROW"/>
    <s v="MP50-3091"/>
    <s v="Ivory"/>
    <s v="50x60&quot;"/>
    <s v="A++"/>
    <n v="10469"/>
    <n v="198501.39"/>
    <n v="9.0941120930597918E-4"/>
    <n v="0.15699267781467788"/>
    <n v="102"/>
    <x v="0"/>
  </r>
  <r>
    <s v="ADUL"/>
    <s v="Madison Park Essentials"/>
    <s v="Brystol|Cadence|Isabella"/>
    <s v="COMFORTER (SET)"/>
    <s v="MPE10-784"/>
    <s v="Brown"/>
    <s v="Queen"/>
    <s v="A+"/>
    <n v="1958"/>
    <n v="197874.28"/>
    <n v="9.0653817721553448E-4"/>
    <n v="0.15789921599189341"/>
    <n v="103"/>
    <x v="0"/>
  </r>
  <r>
    <s v="BASI"/>
    <s v="Madison Park"/>
    <s v="Windom|Prospect|Prospect"/>
    <s v="BLANKET"/>
    <s v="MP51-1614"/>
    <s v="White"/>
    <s v="Full/Queen"/>
    <s v="A"/>
    <n v="8690"/>
    <n v="194514.87"/>
    <n v="8.9114742800891879E-4"/>
    <n v="0.15879036341990233"/>
    <n v="104"/>
    <x v="0"/>
  </r>
  <r>
    <s v="BLK"/>
    <s v="Serta"/>
    <s v="Plush|Plush|Plush"/>
    <s v="ELEC MATT PAD"/>
    <s v="ST55-0186"/>
    <s v="White"/>
    <s v="King"/>
    <s v="A"/>
    <n v="2711"/>
    <n v="193848.42"/>
    <n v="8.8809416424869047E-4"/>
    <n v="0.15967845758415103"/>
    <n v="105"/>
    <x v="0"/>
  </r>
  <r>
    <s v="BASI"/>
    <s v="Sleep Philosophy"/>
    <s v="All Natural|All Natural|All Natural"/>
    <s v="MATT PAD/TOPPER"/>
    <s v="BASI16-0329"/>
    <s v="White"/>
    <s v="King"/>
    <s v="A+"/>
    <n v="5063"/>
    <n v="192813.86"/>
    <n v="8.8335444700691395E-4"/>
    <n v="0.16056181203115794"/>
    <n v="106"/>
    <x v="0"/>
  </r>
  <r>
    <s v="ADUL"/>
    <s v="Madison Park"/>
    <s v="Odette|Dillon|Eliot"/>
    <s v="COMFORTER (SET)"/>
    <s v="MP10-5885"/>
    <s v="Silver/Silver"/>
    <s v="Queen"/>
    <s v="A"/>
    <n v="2378"/>
    <n v="192403.71"/>
    <n v="8.8147539211718827E-4"/>
    <n v="0.16144328742327513"/>
    <n v="107"/>
    <x v="0"/>
  </r>
  <r>
    <s v="BLK"/>
    <s v="Beautyrest"/>
    <s v="Heated Microlight to Berber|Heated Microlight to Berber|Heated Microlight t"/>
    <s v="ELECT BLANKET"/>
    <s v="BR54-4848"/>
    <s v="Grey"/>
    <s v="50x60&quot;"/>
    <s v="ARA"/>
    <n v="6872"/>
    <n v="192319.29"/>
    <n v="8.8108863163007228E-4"/>
    <n v="0.16232437605490521"/>
    <n v="108"/>
    <x v="0"/>
  </r>
  <r>
    <s v="BATH"/>
    <s v="Madison Park Signature"/>
    <s v="Splendor|Splendor|Splendor"/>
    <s v="BATH RUG"/>
    <s v="MPS72-446"/>
    <s v="White"/>
    <s v="21x34&quot;"/>
    <s v="A++"/>
    <n v="10328"/>
    <n v="192208.49"/>
    <n v="8.8058101421746311E-4"/>
    <n v="0.16320495706912266"/>
    <n v="109"/>
    <x v="0"/>
  </r>
  <r>
    <s v="ADUL"/>
    <s v="Madison Park"/>
    <s v="Marina|Anchorage|Fairbanks"/>
    <s v="COMFORTER (SET)"/>
    <s v="MP10-6156"/>
    <s v="Blue"/>
    <s v="King/Cal K"/>
    <s v="A+"/>
    <n v="2365"/>
    <n v="191646.28"/>
    <n v="8.7800531398693124E-4"/>
    <n v="0.1640829623831096"/>
    <n v="110"/>
    <x v="0"/>
  </r>
  <r>
    <s v="FUR"/>
    <s v="Madison Park"/>
    <s v="Parker|Avalon|Avenu"/>
    <s v="OCCASIONL TABLE"/>
    <s v="MP120-0095"/>
    <s v="Off-White/Pecan"/>
    <s v="See below"/>
    <s v="A+"/>
    <n v="2292"/>
    <n v="191035"/>
    <n v="8.7520480521455159E-4"/>
    <n v="0.16495816718832415"/>
    <n v="111"/>
    <x v="0"/>
  </r>
  <r>
    <s v="ADUL"/>
    <s v="Madison Park"/>
    <s v="Quebec|Mansfield|Vancouver"/>
    <s v="COVERLET&amp;BEDSPR"/>
    <s v="MP13-709"/>
    <s v="Cream"/>
    <s v="King"/>
    <s v="A"/>
    <n v="2776"/>
    <n v="190284.65"/>
    <n v="8.7176716328719406E-4"/>
    <n v="0.16582993435161134"/>
    <n v="112"/>
    <x v="0"/>
  </r>
  <r>
    <s v="BATH"/>
    <s v="Madison Park"/>
    <s v="Spa Waffle|Spa Waffle|Spa Waffle"/>
    <s v="SHOWER CURTAIN"/>
    <s v="MP70-1483"/>
    <s v="Taupe"/>
    <s v="72x72&quot;"/>
    <s v="A++"/>
    <n v="11897"/>
    <n v="190274.26"/>
    <n v="8.7171956270130056E-4"/>
    <n v="0.16670165391431263"/>
    <n v="113"/>
    <x v="0"/>
  </r>
  <r>
    <s v="FUR"/>
    <s v="Madison Park Signature"/>
    <s v="Ultra|Ultra|Ultra"/>
    <s v="DINING CHAIR"/>
    <s v="MPS108-0296"/>
    <s v="Light Green Multi"/>
    <s v="Set of 2"/>
    <s v="A"/>
    <n v="947"/>
    <n v="189158.33"/>
    <n v="8.6660705819540849E-4"/>
    <n v="0.16756826097250804"/>
    <n v="114"/>
    <x v="0"/>
  </r>
  <r>
    <s v="ADUL"/>
    <s v="Madison Park"/>
    <s v="Cassandra|Gisele|Maddy"/>
    <s v="COMFORTER (SET)"/>
    <s v="MP10-6164"/>
    <s v="Blush"/>
    <s v="Queen"/>
    <s v="A+"/>
    <n v="2142"/>
    <n v="188977.57"/>
    <n v="8.6577892711685962E-4"/>
    <n v="0.16843403989962491"/>
    <n v="115"/>
    <x v="0"/>
  </r>
  <r>
    <s v="BLK"/>
    <s v="Beautyrest"/>
    <s v="Heated Plush|Heated Plush|Heated Plush"/>
    <s v="ELECT BLANKET"/>
    <s v="BR54-0524"/>
    <s v="Ivory"/>
    <s v="King"/>
    <s v="A++"/>
    <n v="2328"/>
    <n v="187937.64"/>
    <n v="8.6101460783983316E-4"/>
    <n v="0.16929505450746474"/>
    <n v="116"/>
    <x v="0"/>
  </r>
  <r>
    <s v="BLK"/>
    <s v="Serta"/>
    <s v="Fila AZ|Fila AZ|Fila AZ"/>
    <s v="ELEC MATT PAD"/>
    <s v="ST55-0277"/>
    <s v="White"/>
    <s v="Cal King"/>
    <s v="ARA+"/>
    <n v="2605"/>
    <n v="187560"/>
    <n v="8.5928449376313919E-4"/>
    <n v="0.17015433900122787"/>
    <n v="117"/>
    <x v="0"/>
  </r>
  <r>
    <s v="BLK"/>
    <s v="Madison Park"/>
    <s v="Duke|York|York"/>
    <s v="COMFORTER (SET)"/>
    <s v="MP10-3065"/>
    <s v="Black"/>
    <s v="King/Cal K"/>
    <s v="A++"/>
    <n v="4016"/>
    <n v="187383.63"/>
    <n v="8.5847647496294186E-4"/>
    <n v="0.17101281547619082"/>
    <n v="118"/>
    <x v="0"/>
  </r>
  <r>
    <s v="YOUT"/>
    <s v="Urban Habitat Kids"/>
    <s v="Callie|Ensley|Kelsey"/>
    <s v="COMFORTER (SET)"/>
    <s v="UHK10-0091"/>
    <s v="Multi"/>
    <s v="Full/Queen"/>
    <s v="A++"/>
    <n v="2608"/>
    <n v="187309.67"/>
    <n v="8.5813763575864075E-4"/>
    <n v="0.17187095311194947"/>
    <n v="119"/>
    <x v="0"/>
  </r>
  <r>
    <s v="BASI"/>
    <s v="Madison Park"/>
    <s v="Windom|Prospect|Prospect"/>
    <s v="BLANKET"/>
    <s v="MP51-1615"/>
    <s v="White"/>
    <s v="King"/>
    <s v="A"/>
    <n v="6698"/>
    <n v="185748.82"/>
    <n v="8.5098678162081709E-4"/>
    <n v="0.17272193989357029"/>
    <n v="120"/>
    <x v="0"/>
  </r>
  <r>
    <s v="ADUL"/>
    <s v="Madison Park"/>
    <s v="Genevieve|Abigail|Beverly"/>
    <s v="COMFORTER (SET)"/>
    <s v="MP10-4041"/>
    <s v="Navy"/>
    <s v="Queen"/>
    <s v="A"/>
    <n v="3383"/>
    <n v="185173.47"/>
    <n v="8.4835088199676815E-4"/>
    <n v="0.17357029077556707"/>
    <n v="121"/>
    <x v="0"/>
  </r>
  <r>
    <s v="ADUL"/>
    <s v="Madison Park"/>
    <s v="Vienna|Marcella|Adela"/>
    <s v="COMFORTER (SET)"/>
    <s v="MP10-3830"/>
    <s v="Indigo"/>
    <s v="King"/>
    <s v="A+"/>
    <n v="2194"/>
    <n v="182562.86"/>
    <n v="8.3639067357139496E-4"/>
    <n v="0.17440668144913846"/>
    <n v="122"/>
    <x v="0"/>
  </r>
  <r>
    <s v="FUR"/>
    <s v="Threshold"/>
    <s v="Esters|Esters|Esters"/>
    <s v="BAR STOOL"/>
    <s v="TG100-0192"/>
    <s v="Natural"/>
    <s v="See below"/>
    <s v="EXB"/>
    <n v="890"/>
    <n v="182227.5"/>
    <n v="8.3485426043518037E-4"/>
    <n v="0.17524153570957363"/>
    <n v="123"/>
    <x v="0"/>
  </r>
  <r>
    <s v="FUR"/>
    <s v="INK+IVY"/>
    <s v="Monterey|Monterey|Monterey"/>
    <s v="OCCASIONL TABLE"/>
    <s v="II120-0459"/>
    <s v="Natural"/>
    <s v="64&quot;W"/>
    <s v="A+"/>
    <n v="721"/>
    <n v="181662.59"/>
    <n v="8.3226619046625455E-4"/>
    <n v="0.17607380190003988"/>
    <n v="124"/>
    <x v="0"/>
  </r>
  <r>
    <s v="ADUL"/>
    <s v="Super Listing"/>
    <s v="Porter|Evans|Walker"/>
    <s v="COMFORTER (SET)"/>
    <s v="AM10-0009"/>
    <s v="White"/>
    <s v="King"/>
    <s v="A++"/>
    <n v="6826"/>
    <n v="180510.9"/>
    <n v="8.2698985564741217E-4"/>
    <n v="0.17690079175568729"/>
    <n v="125"/>
    <x v="0"/>
  </r>
  <r>
    <s v="FUR"/>
    <s v="Madison Park"/>
    <s v="Lexi|Hemlock|Wesley"/>
    <s v="ACCENT TABLE"/>
    <s v="MP120-0427"/>
    <s v="Natural"/>
    <s v="See below"/>
    <s v="A+"/>
    <n v="1421"/>
    <n v="180147.37"/>
    <n v="8.253243849072879E-4"/>
    <n v="0.17772611614059458"/>
    <n v="126"/>
    <x v="0"/>
  </r>
  <r>
    <s v="BLK"/>
    <s v="Super Listing"/>
    <s v="Avril|Nami|Ombak"/>
    <s v="COMFORTER (SET)"/>
    <s v="AM10-0288"/>
    <s v="Ivory"/>
    <s v="King/Cal K"/>
    <s v="A++"/>
    <n v="4373"/>
    <n v="180071"/>
    <n v="8.2497450456612404E-4"/>
    <n v="0.1785510906451607"/>
    <n v="127"/>
    <x v="0"/>
  </r>
  <r>
    <s v="WIN"/>
    <s v="Madison Park"/>
    <s v="Anaheim|Salford|Preston"/>
    <s v="WINDOW PANEL"/>
    <s v="MP40-6764"/>
    <s v="Natural"/>
    <s v="50x95&quot;"/>
    <s v="A++"/>
    <n v="8609"/>
    <n v="177880.07"/>
    <n v="8.1493701162562251E-4"/>
    <n v="0.17936602765678633"/>
    <n v="128"/>
    <x v="0"/>
  </r>
  <r>
    <s v="TOWL"/>
    <s v="Madison Park Signature"/>
    <s v="Turkish|Turkish|Turkish"/>
    <s v="BATH TOWEL"/>
    <s v="MPS73-317"/>
    <s v="Taupe"/>
    <s v="6-Piece"/>
    <s v="A+"/>
    <n v="4887"/>
    <n v="177489.41"/>
    <n v="8.1314724792156247E-4"/>
    <n v="0.18017917490470789"/>
    <n v="129"/>
    <x v="0"/>
  </r>
  <r>
    <s v="BASI"/>
    <s v="Sleep Philosophy"/>
    <s v="All Natural|All Natural|All Natural"/>
    <s v="MATT PAD/TOPPER"/>
    <s v="BASI16-0327"/>
    <s v="White"/>
    <s v="Full"/>
    <s v="A"/>
    <n v="5880"/>
    <n v="177365.09"/>
    <n v="8.1257769018929199E-4"/>
    <n v="0.18099175259489719"/>
    <n v="130"/>
    <x v="0"/>
  </r>
  <r>
    <s v="ADUL"/>
    <s v="Super Listing"/>
    <s v="Porter|Evans|Walker"/>
    <s v="COMFORTER (SET)"/>
    <s v="AM10-0471"/>
    <s v="Neutral"/>
    <s v="Cal King"/>
    <s v="A++"/>
    <n v="4635"/>
    <n v="177030.87"/>
    <n v="8.1104649983151044E-4"/>
    <n v="0.18180279909472871"/>
    <n v="131"/>
    <x v="0"/>
  </r>
  <r>
    <s v="ADUL"/>
    <s v="Madison Park Signature"/>
    <s v="Urban Cabin|Urban Cabin|Urban Cabin"/>
    <s v="COMFORTER (SET)"/>
    <s v="MPS10-346"/>
    <s v="Brown"/>
    <s v="King"/>
    <s v="A++"/>
    <n v="855"/>
    <n v="176546.05"/>
    <n v="8.0882535295442436E-4"/>
    <n v="0.18261162444768314"/>
    <n v="132"/>
    <x v="0"/>
  </r>
  <r>
    <s v="FUR"/>
    <s v="Madison Park"/>
    <s v="Driscoll|Wyatt|Grayson"/>
    <s v="ACCENT CHEST"/>
    <s v="MP130-0156"/>
    <s v="Reclaimed Natural"/>
    <s v="See below"/>
    <s v="A"/>
    <n v="779"/>
    <n v="176191.08"/>
    <n v="8.0719909886639335E-4"/>
    <n v="0.18341882354654954"/>
    <n v="133"/>
    <x v="0"/>
  </r>
  <r>
    <s v="BLK"/>
    <s v="Beautyrest"/>
    <s v="Heated Plush|Heated Plush|Heated Plush"/>
    <s v="ELECT BLANKET"/>
    <s v="BR54-0516"/>
    <s v="Grey"/>
    <s v="King"/>
    <s v="A++"/>
    <n v="2127"/>
    <n v="176184.28"/>
    <n v="8.0716794545117917E-4"/>
    <n v="0.18422599149200072"/>
    <n v="134"/>
    <x v="0"/>
  </r>
  <r>
    <s v="FUR"/>
    <s v="INK+IVY"/>
    <s v="Newport|Newport|Newport"/>
    <s v="ACCENT CHAIR"/>
    <s v="II100-0468"/>
    <s v="Spice"/>
    <s v="See below"/>
    <s v="A"/>
    <n v="1054"/>
    <n v="175680.89"/>
    <n v="8.0486172226225069E-4"/>
    <n v="0.18503085321426296"/>
    <n v="135"/>
    <x v="0"/>
  </r>
  <r>
    <s v="ADUL"/>
    <s v="Madison Park Essentials"/>
    <s v="Joella|Loretta|Emma"/>
    <s v="COMFORTER (SET)"/>
    <s v="MPE10-477"/>
    <s v="Taupe"/>
    <s v="King"/>
    <s v="A+"/>
    <n v="1526"/>
    <n v="174124.46"/>
    <n v="7.9773111784431632E-4"/>
    <n v="0.18582858433210728"/>
    <n v="136"/>
    <x v="0"/>
  </r>
  <r>
    <s v="ADUL"/>
    <s v="Woolrich"/>
    <s v="Mill Creek|Mill Creek|Mill Creek"/>
    <s v="COVERLET&amp;BEDSPR"/>
    <s v="WR13-2815"/>
    <s v="Green"/>
    <s v="Full/Queen"/>
    <s v="A+"/>
    <n v="2974"/>
    <n v="173871.19"/>
    <n v="7.9657079056912234E-4"/>
    <n v="0.18662515512267641"/>
    <n v="137"/>
    <x v="0"/>
  </r>
  <r>
    <s v="ADUL"/>
    <s v="Madison Park"/>
    <s v="Odette|Dillon|Eliot"/>
    <s v="COMFORTER (SET)"/>
    <s v="MP10-6837"/>
    <s v="Navy/Silver"/>
    <s v="King"/>
    <s v="A"/>
    <n v="1890"/>
    <n v="173600.02"/>
    <n v="7.9532845650976129E-4"/>
    <n v="0.18742048357918617"/>
    <n v="138"/>
    <x v="0"/>
  </r>
  <r>
    <s v="BLK"/>
    <s v="Beautyrest"/>
    <s v="Cotton Blend|Cotton Blend|Cotton Blend"/>
    <s v="ELEC MATT PAD"/>
    <s v="BR55-0201"/>
    <s v="White"/>
    <s v="King"/>
    <s v="A++"/>
    <n v="2580"/>
    <n v="172723.65"/>
    <n v="7.9131346849632982E-4"/>
    <n v="0.18821179704768251"/>
    <n v="139"/>
    <x v="0"/>
  </r>
  <r>
    <s v="ADUL"/>
    <s v="Madison Park Essentials"/>
    <s v="Brystol|Cadence|Isabella"/>
    <s v="COMFORTER (SET)"/>
    <s v="MPE10-981"/>
    <s v="Navy"/>
    <s v="King"/>
    <s v="A"/>
    <n v="1556"/>
    <n v="171207.85"/>
    <n v="7.8436900573430088E-4"/>
    <n v="0.18899616605341682"/>
    <n v="140"/>
    <x v="0"/>
  </r>
  <r>
    <s v="WIN"/>
    <s v="Madison Park"/>
    <s v="Anaheim|Salford|Preston"/>
    <s v="WINDOW PANEL"/>
    <s v="MP40-6768"/>
    <s v="Brown"/>
    <s v="50x95&quot;"/>
    <s v="A++"/>
    <n v="8069"/>
    <n v="171196.73"/>
    <n v="7.8431806073765633E-4"/>
    <n v="0.18978048411415446"/>
    <n v="141"/>
    <x v="0"/>
  </r>
  <r>
    <s v="FUR"/>
    <s v="Madison Park"/>
    <s v="Donohue|Sunnee|Lyla"/>
    <s v="ACCENT CHAIR"/>
    <s v="MP100-1242"/>
    <s v="Light Blue/Antique Cream"/>
    <s v="See below"/>
    <s v="A"/>
    <n v="641"/>
    <n v="170457.89"/>
    <n v="7.8093315054693357E-4"/>
    <n v="0.19056141726470138"/>
    <n v="142"/>
    <x v="0"/>
  </r>
  <r>
    <s v="ADUL"/>
    <s v="Madison Park"/>
    <s v="Dawn|Vanessa|Stella"/>
    <s v="COMFORTER (SET)"/>
    <s v="MP10-387"/>
    <s v="Aqua"/>
    <s v="King"/>
    <s v="A++"/>
    <n v="1657"/>
    <n v="170426.39"/>
    <n v="7.8078883693233814E-4"/>
    <n v="0.19134220610163372"/>
    <n v="143"/>
    <x v="0"/>
  </r>
  <r>
    <s v="FUR"/>
    <s v="Madison Park"/>
    <s v="Lexi|Hemlock|Wesley"/>
    <s v="DINING TABLE"/>
    <s v="MP121-1223"/>
    <s v="Reclaimed Walnut"/>
    <s v="46&quot; Dia."/>
    <s v="A"/>
    <n v="572"/>
    <n v="169955.03"/>
    <n v="7.7862935549183798E-4"/>
    <n v="0.19212083545712555"/>
    <n v="144"/>
    <x v="0"/>
  </r>
  <r>
    <s v="ADUL"/>
    <s v="Madison Park"/>
    <s v="Aubrey|Whitman|Charlotte"/>
    <s v="COMFORTER (SET)"/>
    <s v="MP10-334"/>
    <s v="Black"/>
    <s v="King"/>
    <s v="A"/>
    <n v="1564"/>
    <n v="169817.06"/>
    <n v="7.7799726185990951E-4"/>
    <n v="0.19289883271898545"/>
    <n v="145"/>
    <x v="0"/>
  </r>
  <r>
    <s v="BLK"/>
    <s v="Super Listing"/>
    <s v="Avril|Nami|Ombak"/>
    <s v="COMFORTER (SET)"/>
    <s v="AM10-0275"/>
    <s v="Pink"/>
    <s v="Full/Queen"/>
    <s v="A++"/>
    <n v="4562"/>
    <n v="168973.55"/>
    <n v="7.7413281814411644E-4"/>
    <n v="0.19367296553712957"/>
    <n v="146"/>
    <x v="0"/>
  </r>
  <r>
    <s v="ADUL"/>
    <s v="Madison Park"/>
    <s v="Bellagio|Venetian|Mirage"/>
    <s v="COVERLET&amp;BEDSPR"/>
    <s v="MP13-369"/>
    <s v="Brown/Gold"/>
    <s v="King/Cal K"/>
    <s v="A++"/>
    <n v="2678"/>
    <n v="167706.29"/>
    <n v="7.6832701270816922E-4"/>
    <n v="0.19444129254983775"/>
    <n v="147"/>
    <x v="0"/>
  </r>
  <r>
    <s v="FUR"/>
    <s v="Martha Stewart"/>
    <s v="Decker|Decker|Decker"/>
    <s v="ACCENT CHAIR"/>
    <s v="MT100-0106"/>
    <s v="Charcoal"/>
    <s v="See below"/>
    <s v="A"/>
    <n v="634"/>
    <n v="167436.85999999999"/>
    <n v="7.6709265025799527E-4"/>
    <n v="0.19520838520009573"/>
    <n v="148"/>
    <x v="0"/>
  </r>
  <r>
    <s v="ADUL"/>
    <s v="Woolrich"/>
    <s v="Perry|Perry|Perry"/>
    <s v="COMFORTER (SET)"/>
    <s v="WR10-2194"/>
    <s v="Blue"/>
    <s v="King/Cal K"/>
    <s v="A+"/>
    <n v="1562"/>
    <n v="166632.85999999999"/>
    <n v="7.6340921704736635E-4"/>
    <n v="0.1959717944171431"/>
    <n v="149"/>
    <x v="0"/>
  </r>
  <r>
    <s v="ADUL"/>
    <s v="Woolrich"/>
    <s v="Perry|Perry|Perry"/>
    <s v="COMFORTER (SET)"/>
    <s v="WR10-2193"/>
    <s v="Blue"/>
    <s v="Queen"/>
    <s v="A+"/>
    <n v="1735"/>
    <n v="166103.43"/>
    <n v="7.6098369460370551E-4"/>
    <n v="0.1967327781117468"/>
    <n v="150"/>
    <x v="0"/>
  </r>
  <r>
    <s v="ADUL"/>
    <s v="Madison Park Essentials"/>
    <s v="Joella|Loretta|Emma"/>
    <s v="COMFORTER (SET)"/>
    <s v="MPE10-476"/>
    <s v="Taupe"/>
    <s v="Queen"/>
    <s v="A+"/>
    <n v="1645"/>
    <n v="165368.31"/>
    <n v="7.5761582716365886E-4"/>
    <n v="0.19749039393891046"/>
    <n v="151"/>
    <x v="0"/>
  </r>
  <r>
    <s v="ADUL"/>
    <s v="Madison Park"/>
    <s v="Boone|Westbrook|Powell"/>
    <s v="COMFORTER (SET)"/>
    <s v="MP10-905"/>
    <s v="Brown"/>
    <s v="King"/>
    <s v="A"/>
    <n v="2091"/>
    <n v="164752.75"/>
    <n v="7.5479571006523258E-4"/>
    <n v="0.19824518964897569"/>
    <n v="152"/>
    <x v="0"/>
  </r>
  <r>
    <s v="YOUT"/>
    <s v="Urban Habitat Kids"/>
    <s v="Gracie|Madeline|Elle"/>
    <s v="COMFORTER (SET)"/>
    <s v="UHK10-0226"/>
    <s v="White/Purple"/>
    <s v="Twin"/>
    <s v="A+"/>
    <n v="3376"/>
    <n v="164752.07"/>
    <n v="7.5479259472371115E-4"/>
    <n v="0.19899998224369941"/>
    <n v="153"/>
    <x v="0"/>
  </r>
  <r>
    <s v="FUR"/>
    <s v="INK+IVY"/>
    <s v="Blaze|Blaze|Blaze"/>
    <s v="OCCASIONL TABLE"/>
    <s v="FPF17-0296"/>
    <s v="Brown"/>
    <s v="See below"/>
    <s v="A+"/>
    <n v="2150"/>
    <n v="164640.51999999999"/>
    <n v="7.5428154127265927E-4"/>
    <n v="0.19975426378497207"/>
    <n v="154"/>
    <x v="0"/>
  </r>
  <r>
    <s v="ADUL"/>
    <s v="Woolrich"/>
    <s v="Bitter Creek|Bitter Creek|Bitter Creek"/>
    <s v="COMFORTER (SET)"/>
    <s v="WR10-2180"/>
    <s v="Grey/Brown"/>
    <s v="King"/>
    <s v="A+"/>
    <n v="1692"/>
    <n v="163971.89000000001"/>
    <n v="7.51218290094024E-4"/>
    <n v="0.2005054820750661"/>
    <n v="155"/>
    <x v="1"/>
  </r>
  <r>
    <s v="WIN"/>
    <s v="Madison Park"/>
    <s v="Anaheim|Salford|Preston"/>
    <s v="WINDOW PANEL"/>
    <s v="MP40-6767"/>
    <s v="Brown"/>
    <s v="50x84&quot;"/>
    <s v="A++"/>
    <n v="8766"/>
    <n v="163014.35999999999"/>
    <n v="7.468314769072409E-4"/>
    <n v="0.20125231355197334"/>
    <n v="156"/>
    <x v="1"/>
  </r>
  <r>
    <s v="FUR"/>
    <s v="Martha Stewart"/>
    <s v="Playa|Playa|Playa"/>
    <s v="BAR STOOL"/>
    <s v="MT104-0169"/>
    <s v="Natural"/>
    <s v="See below"/>
    <s v="A"/>
    <n v="666"/>
    <n v="162684.46"/>
    <n v="7.4532007813088962E-4"/>
    <n v="0.20199763363010423"/>
    <n v="157"/>
    <x v="1"/>
  </r>
  <r>
    <s v="ADUL"/>
    <s v="Madison Park"/>
    <s v="Boone|Westbrook|Powell"/>
    <s v="COMFORTER (SET)"/>
    <s v="MP10-904"/>
    <s v="Brown"/>
    <s v="Queen"/>
    <s v="A"/>
    <n v="2420"/>
    <n v="161818.92000000001"/>
    <n v="7.4135470651257159E-4"/>
    <n v="0.2027389883366168"/>
    <n v="158"/>
    <x v="1"/>
  </r>
  <r>
    <s v="ART"/>
    <s v="Madison Park Signature"/>
    <s v="Marlowe|Marlowe|Marlowe"/>
    <s v="DEC. MIRROR"/>
    <s v="MPS95F-0037"/>
    <s v="Black"/>
    <s v="36&quot; Dia"/>
    <s v="A+"/>
    <n v="1467"/>
    <n v="160845.99"/>
    <n v="7.3689734000309732E-4"/>
    <n v="0.20347588567661989"/>
    <n v="159"/>
    <x v="1"/>
  </r>
  <r>
    <s v="ADUL"/>
    <s v="Super Listing"/>
    <s v="Porter|Evans|Walker"/>
    <s v="DUVET&amp;DUVET SET"/>
    <s v="AM12-0039"/>
    <s v="Neutral"/>
    <s v="King"/>
    <s v="A++"/>
    <n v="6804"/>
    <n v="160801.95000000001"/>
    <n v="7.3669557582573908E-4"/>
    <n v="0.20421258125244562"/>
    <n v="160"/>
    <x v="1"/>
  </r>
  <r>
    <s v="FUR"/>
    <s v="Threshold"/>
    <s v="Ceylon"/>
    <s v="DINING CHAIR"/>
    <s v="TG100-0093"/>
    <s v="Natural"/>
    <s v="See below"/>
    <s v="EXB"/>
    <n v="1377"/>
    <n v="159194.97"/>
    <n v="7.2933338241676327E-4"/>
    <n v="0.20494191463486239"/>
    <n v="161"/>
    <x v="1"/>
  </r>
  <r>
    <s v="ADUL"/>
    <s v="Super Listing"/>
    <s v="Porter|Evans|Walker"/>
    <s v="COMFORTER (SET)"/>
    <s v="AM10-0394"/>
    <s v="Clay"/>
    <s v="King"/>
    <s v="A++"/>
    <n v="4726"/>
    <n v="158555.66"/>
    <n v="7.264044574343166E-4"/>
    <n v="0.20566831909229671"/>
    <n v="162"/>
    <x v="1"/>
  </r>
  <r>
    <s v="BLK"/>
    <s v="Beautyrest"/>
    <s v="Heated Microlight to Berber|Heated Microlight to Berber"/>
    <s v="ELECT BLANKET"/>
    <s v="BR54-0653"/>
    <s v="Ivory"/>
    <s v="King"/>
    <s v="A"/>
    <n v="1640"/>
    <n v="158509.15"/>
    <n v="7.261913772370201E-4"/>
    <n v="0.20639451046953372"/>
    <n v="163"/>
    <x v="1"/>
  </r>
  <r>
    <s v="ADUL"/>
    <s v="Super Listing"/>
    <s v="Porter|Evans|Walker"/>
    <s v="COMFORTER (SET)"/>
    <s v="AM10-0002"/>
    <s v="Grey"/>
    <s v="Queen"/>
    <s v="A++"/>
    <n v="6517"/>
    <n v="158389.14000000001"/>
    <n v="7.2564156527233411E-4"/>
    <n v="0.20712015203480605"/>
    <n v="164"/>
    <x v="1"/>
  </r>
  <r>
    <s v="ADUL"/>
    <s v="Madison Park Essentials"/>
    <s v="Brystol|Cadence|Isabella"/>
    <s v="COMFORTER (SET)"/>
    <s v="MPE10-785"/>
    <s v="Brown"/>
    <s v="King"/>
    <s v="A+"/>
    <n v="1428"/>
    <n v="158290.94"/>
    <n v="7.2519167330556324E-4"/>
    <n v="0.20784534370811161"/>
    <n v="165"/>
    <x v="1"/>
  </r>
  <r>
    <s v="ADUL"/>
    <s v="Madison Park"/>
    <s v="Heritage|Lexington|Lawrence"/>
    <s v="COMFORTER (SET)"/>
    <s v="MP10-6141"/>
    <s v="Grey"/>
    <s v="King/Cal K"/>
    <s v="A"/>
    <n v="2138"/>
    <n v="157112.87"/>
    <n v="7.197944815612278E-4"/>
    <n v="0.20856513818967284"/>
    <n v="166"/>
    <x v="1"/>
  </r>
  <r>
    <s v="ADUL"/>
    <s v="Madison Park"/>
    <s v="Palmer|Teagan|Dakota"/>
    <s v="COMFORTER (SET)"/>
    <s v="MP10-423"/>
    <s v="Black"/>
    <s v="Queen"/>
    <s v="A"/>
    <n v="2302"/>
    <n v="156532.75"/>
    <n v="7.1713672873268298E-4"/>
    <n v="0.20928227491840554"/>
    <n v="167"/>
    <x v="1"/>
  </r>
  <r>
    <s v="ADUL"/>
    <s v="Madison Park"/>
    <s v="Marina|Anchorage|Fairbanks"/>
    <s v="COVERLET&amp;BEDSPR"/>
    <s v="MP13-2426"/>
    <s v="Blue"/>
    <s v="King/Cal K"/>
    <s v="A+"/>
    <n v="2448"/>
    <n v="156360.37"/>
    <n v="7.1634698965700107E-4"/>
    <n v="0.20999862190806254"/>
    <n v="168"/>
    <x v="1"/>
  </r>
  <r>
    <s v="FUR"/>
    <s v="Madison Park Signature"/>
    <s v="Beckett|Beckett|Beckett"/>
    <s v="BED"/>
    <s v="MPS115-0058U2"/>
    <s v="Morocco Brown"/>
    <s v="Queen"/>
    <s v="A+"/>
    <n v="426"/>
    <n v="155984.91"/>
    <n v="7.1462686299871416E-4"/>
    <n v="0.21071324877106126"/>
    <n v="169"/>
    <x v="1"/>
  </r>
  <r>
    <s v="FUR"/>
    <s v="Madison Park Signature"/>
    <s v="Victoria|Victoria|Victoria"/>
    <s v="NIGHTSTAND"/>
    <s v="MPS136-0181"/>
    <s v="Light Natural"/>
    <s v="See below"/>
    <s v="B"/>
    <n v="890"/>
    <n v="155691.22"/>
    <n v="7.1328135615837879E-4"/>
    <n v="0.21142653012721965"/>
    <n v="170"/>
    <x v="1"/>
  </r>
  <r>
    <s v="ADUL"/>
    <s v="Madison Park"/>
    <s v="Luna|Piper|Willow"/>
    <s v="COVERLET&amp;BEDSPR"/>
    <s v="MP13-2123"/>
    <s v="Taupe"/>
    <s v="King/Cal K"/>
    <s v="A"/>
    <n v="2472"/>
    <n v="155582.32"/>
    <n v="7.1278244337649136E-4"/>
    <n v="0.21213931257059615"/>
    <n v="171"/>
    <x v="1"/>
  </r>
  <r>
    <s v="ADUL"/>
    <s v="Madison Park Essentials"/>
    <s v="Brystol|Cadence|Isabella"/>
    <s v="COMFORTER (SET)"/>
    <s v="MPE10-638"/>
    <s v="Teal"/>
    <s v="Cal King"/>
    <s v="A++"/>
    <n v="1406"/>
    <n v="155389.20000000001"/>
    <n v="7.1189768638440598E-4"/>
    <n v="0.21285121025698056"/>
    <n v="172"/>
    <x v="1"/>
  </r>
  <r>
    <s v="FUR"/>
    <s v="Madison Park"/>
    <s v="Parker|Avalon|Avenu"/>
    <s v="OCCASIONL TABLE"/>
    <s v="MP120-1063"/>
    <s v="Off-White/Natural"/>
    <s v="See below"/>
    <s v="A+"/>
    <n v="1259"/>
    <n v="154686.15"/>
    <n v="7.0867674394817129E-4"/>
    <n v="0.21355988700092873"/>
    <n v="173"/>
    <x v="1"/>
  </r>
  <r>
    <s v="ADUL"/>
    <s v="Madison Park"/>
    <s v="Luna|Piper|Willow"/>
    <s v="COVERLET&amp;BEDSPR"/>
    <s v="MP13-2121"/>
    <s v="Blue"/>
    <s v="King/Cal K"/>
    <s v="A"/>
    <n v="2457"/>
    <n v="154667.64000000001"/>
    <n v="7.0859194251940427E-4"/>
    <n v="0.21426847894344814"/>
    <n v="174"/>
    <x v="1"/>
  </r>
  <r>
    <s v="TOWL"/>
    <s v="Madison Park Signature"/>
    <s v="Turkish|Turkish|Turkish"/>
    <s v="BATH TOWEL"/>
    <s v="MPS73-316"/>
    <s v="Grey"/>
    <s v="6-Piece"/>
    <s v="A+"/>
    <n v="4194"/>
    <n v="154535.60999999999"/>
    <n v="7.0798706231194226E-4"/>
    <n v="0.21497646600576009"/>
    <n v="175"/>
    <x v="1"/>
  </r>
  <r>
    <s v="ADUL"/>
    <s v="Comfort Spaces"/>
    <s v="Gloria"/>
    <s v="COVERLET&amp;BEDSPR"/>
    <s v="CS14-1303"/>
    <s v="Aqua"/>
    <s v="Twin/Twin "/>
    <s v="ARA+"/>
    <n v="9074"/>
    <n v="154522.18"/>
    <n v="7.079255343168941E-4"/>
    <n v="0.21568439154007699"/>
    <n v="176"/>
    <x v="1"/>
  </r>
  <r>
    <s v="FUR"/>
    <s v="Threshold designed with Studio McGee"/>
    <s v="Howell|Howell|Howell"/>
    <s v="ACCENT CHAIR"/>
    <s v="TG100-0259"/>
    <s v="Light Stone"/>
    <s v="See below"/>
    <s v="EXB"/>
    <n v="649"/>
    <n v="154416.57"/>
    <n v="7.074416942903089E-4"/>
    <n v="0.21639183323436728"/>
    <n v="177"/>
    <x v="1"/>
  </r>
  <r>
    <s v="ADUL"/>
    <s v="Madison Park"/>
    <s v="Marina|Anchorage|Fairbanks"/>
    <s v="COVERLET&amp;BEDSPR"/>
    <s v="MP13-2425"/>
    <s v="Blue"/>
    <s v="Full/Queen"/>
    <s v="A+"/>
    <n v="2516"/>
    <n v="154360.63"/>
    <n v="7.0718541163632565E-4"/>
    <n v="0.21709901864600362"/>
    <n v="178"/>
    <x v="1"/>
  </r>
  <r>
    <s v="TOWL"/>
    <s v="Madison Park Signature"/>
    <s v="Turkish|Turkish|Turkish"/>
    <s v="BATH TOWEL"/>
    <s v="MPS73-318"/>
    <s v="Natural"/>
    <s v="6-Piece"/>
    <s v="A++"/>
    <n v="4165"/>
    <n v="153824.42000000001"/>
    <n v="7.047288274051424E-4"/>
    <n v="0.21780374747340875"/>
    <n v="179"/>
    <x v="1"/>
  </r>
  <r>
    <s v="FUR"/>
    <s v="INK+IVY"/>
    <s v="Novak|Novak|Novak"/>
    <s v="ACCENT CHAIR"/>
    <s v="II110-0397"/>
    <s v="Light Blue"/>
    <s v="See below"/>
    <s v="A"/>
    <n v="1118"/>
    <n v="153469.32999999999"/>
    <n v="7.0310202355096038E-4"/>
    <n v="0.2185068494969597"/>
    <n v="180"/>
    <x v="1"/>
  </r>
  <r>
    <s v="BLK"/>
    <s v="Madison Park"/>
    <s v="Zuri|Marselle|Marselle"/>
    <s v="THROW"/>
    <s v="MP50-6233"/>
    <s v="Snow Leopard"/>
    <s v="60x70&quot;"/>
    <s v="A"/>
    <n v="9559"/>
    <n v="153189.04"/>
    <n v="7.0181790726413565E-4"/>
    <n v="0.21920866740422384"/>
    <n v="181"/>
    <x v="1"/>
  </r>
  <r>
    <s v="BLK"/>
    <s v="Madison Park"/>
    <s v="Ruched Fur|Ruched Fur|Ruched Fur"/>
    <s v="THROW"/>
    <s v="MP50-4878"/>
    <s v="Blush"/>
    <s v="50x60&quot;"/>
    <s v="A++"/>
    <n v="8389"/>
    <n v="153159.01999999999"/>
    <n v="7.0168037409873375E-4"/>
    <n v="0.21991034777832258"/>
    <n v="182"/>
    <x v="1"/>
  </r>
  <r>
    <s v="ART"/>
    <s v="Madison Park Signature"/>
    <s v="Marlowe|Marlowe|Marlowe"/>
    <s v="DEC. MIRROR"/>
    <s v="MPS95F-0034"/>
    <s v="Gold"/>
    <s v="27&quot; Dia"/>
    <s v="A+"/>
    <n v="2127"/>
    <n v="153065.68"/>
    <n v="7.0125274766107192E-4"/>
    <n v="0.22061160052598366"/>
    <n v="183"/>
    <x v="1"/>
  </r>
  <r>
    <s v="BLK"/>
    <s v="Beautyrest"/>
    <s v="Heated Plush|Heated Plush|Heated Plush"/>
    <s v="ELECT BLANKET"/>
    <s v="BR54-0515"/>
    <s v="Grey"/>
    <s v="Queen"/>
    <s v="A++"/>
    <n v="2124"/>
    <n v="152099.1"/>
    <n v="6.9682447294374642E-4"/>
    <n v="0.22130842499892742"/>
    <n v="184"/>
    <x v="1"/>
  </r>
  <r>
    <s v="ADUL"/>
    <s v="Madison Park Essentials"/>
    <s v="Saben|Barret|Seth"/>
    <s v="COMFORTER (SET)"/>
    <s v="MPE10-695"/>
    <s v="Aqua"/>
    <s v="Queen"/>
    <s v="A++"/>
    <n v="2116"/>
    <n v="151696.98000000001"/>
    <n v="6.9498220657228111E-4"/>
    <n v="0.22200340720549969"/>
    <n v="185"/>
    <x v="1"/>
  </r>
  <r>
    <s v="FUR"/>
    <s v="Madison Park"/>
    <s v="Parker|Avalon|Avenu"/>
    <s v="BOOKCASE/SHELF"/>
    <s v="MP138-0128"/>
    <s v="Off-White/Pecan"/>
    <s v="See below"/>
    <s v="A"/>
    <n v="889"/>
    <n v="151641.01999999999"/>
    <n v="6.9472583229060589E-4"/>
    <n v="0.22269813303779029"/>
    <n v="186"/>
    <x v="1"/>
  </r>
  <r>
    <s v="BLK"/>
    <s v="Beautyrest"/>
    <s v="Heated Plush|Heated Plush|Heated Plush"/>
    <s v="ELECT BLANKET"/>
    <s v="BR54-0520"/>
    <s v="Mink"/>
    <s v="King"/>
    <s v="A+"/>
    <n v="1800"/>
    <n v="151255.85999999999"/>
    <n v="6.9296126620179267E-4"/>
    <n v="0.22339109430399209"/>
    <n v="187"/>
    <x v="1"/>
  </r>
  <r>
    <s v="FUR"/>
    <s v="Madison Park"/>
    <s v="Capstone|Wilmette|Milton"/>
    <s v="MOTION"/>
    <s v="MP103-0482"/>
    <s v="Taupe Multi"/>
    <s v="See below"/>
    <s v="B"/>
    <n v="871"/>
    <n v="151186.64000000001"/>
    <n v="6.9264414276044991E-4"/>
    <n v="0.22408373844675256"/>
    <n v="188"/>
    <x v="1"/>
  </r>
  <r>
    <s v="TOWL"/>
    <s v="Madison Park Signature"/>
    <s v="800GSM|800GSM|800GSM"/>
    <s v="BATH TOWEL"/>
    <s v="MPS73-188"/>
    <s v="White"/>
    <s v="8-Piece"/>
    <s v="A++"/>
    <n v="4306"/>
    <n v="150849.87"/>
    <n v="6.9110126987196284E-4"/>
    <n v="0.22477483971662451"/>
    <n v="189"/>
    <x v="1"/>
  </r>
  <r>
    <s v="ADUL"/>
    <s v="Madison Park"/>
    <s v="Odette|Dillon|Eliot"/>
    <s v="COMFORTER (SET)"/>
    <s v="MP10-6289"/>
    <s v="Tan/Ivory"/>
    <s v="Cal King"/>
    <s v="A+"/>
    <n v="1584"/>
    <n v="149974.79999999999"/>
    <n v="6.8709223765849882E-4"/>
    <n v="0.22546193195428302"/>
    <n v="190"/>
    <x v="1"/>
  </r>
  <r>
    <s v="FUR"/>
    <s v="INK+IVY"/>
    <s v="Oslo|Oslo|Oslo"/>
    <s v="BAR STOOL"/>
    <s v="II104-0511"/>
    <s v="Brown"/>
    <s v="See below"/>
    <s v="A"/>
    <n v="1085"/>
    <n v="149970.23000000001"/>
    <n v="6.870713007309211E-4"/>
    <n v="0.22614900325501394"/>
    <n v="191"/>
    <x v="1"/>
  </r>
  <r>
    <s v="SHET"/>
    <s v="True North by Sleep Philosophy"/>
    <s v="Cozy Cotton Flannel|Cozy Cotton Flannel|Cozy Cotton Flannel"/>
    <s v="SHEET/SHEET SET"/>
    <s v="TN20-0254"/>
    <s v="Multi Leaves"/>
    <s v="Queen"/>
    <s v="A++"/>
    <n v="6285"/>
    <n v="149784.06"/>
    <n v="6.8621838436173845E-4"/>
    <n v="0.22683522163937567"/>
    <n v="192"/>
    <x v="1"/>
  </r>
  <r>
    <s v="BLK"/>
    <s v="Super Listing"/>
    <s v="Avril|Nami|Ombak"/>
    <s v="COMFORTER (SET)"/>
    <s v="AM10-0279"/>
    <s v="Gray"/>
    <s v="King/Cal K"/>
    <s v="A++"/>
    <n v="3794"/>
    <n v="148842.37"/>
    <n v="6.8190414030686627E-4"/>
    <n v="0.22751712577968253"/>
    <n v="193"/>
    <x v="1"/>
  </r>
  <r>
    <s v="FUR"/>
    <s v="Madison Park"/>
    <s v="Alana|Minkoff|Aaron"/>
    <s v="MOTION"/>
    <s v="MP103-0731"/>
    <s v="Blue Multi"/>
    <s v="See below"/>
    <s v="B"/>
    <n v="599"/>
    <n v="148645.74"/>
    <n v="6.8100330265486884E-4"/>
    <n v="0.22819812908233739"/>
    <n v="194"/>
    <x v="1"/>
  </r>
  <r>
    <s v="ADUL"/>
    <s v="INK+IVY"/>
    <s v="Imani|Imani|Imani"/>
    <s v="COMFORTER (SET)"/>
    <s v="II10-1090"/>
    <s v="Gray"/>
    <s v="King/Cal K"/>
    <s v="A+"/>
    <n v="1767"/>
    <n v="148220.13"/>
    <n v="6.790534195593766E-4"/>
    <n v="0.22887718250189676"/>
    <n v="195"/>
    <x v="1"/>
  </r>
  <r>
    <s v="FUR"/>
    <s v="INK+IVY"/>
    <s v="Bailey|Bailey|Bailey"/>
    <s v="ACCENT BENCH"/>
    <s v="II105-0525"/>
    <s v="Taupe"/>
    <s v="See below"/>
    <s v="A"/>
    <n v="1141"/>
    <n v="147960.12"/>
    <n v="6.7786221375204373E-4"/>
    <n v="0.2295550447156488"/>
    <n v="196"/>
    <x v="1"/>
  </r>
  <r>
    <s v="WIN"/>
    <s v="Madison Park"/>
    <s v="Anaheim|Salford|Preston"/>
    <s v="WINDOW PANEL"/>
    <s v="MP40-6763"/>
    <s v="Natural"/>
    <s v="50x84&quot;"/>
    <s v="A++"/>
    <n v="8345"/>
    <n v="147595.76999999999"/>
    <n v="6.7619298627655527E-4"/>
    <n v="0.23023123770192536"/>
    <n v="197"/>
    <x v="1"/>
  </r>
  <r>
    <s v="ADUL"/>
    <s v="Madison Park Essentials"/>
    <s v="Brystol|Cadence|Isabella"/>
    <s v="COMFORTER (SET)"/>
    <s v="MPE10-633"/>
    <s v="Red"/>
    <s v="Queen"/>
    <s v="A"/>
    <n v="1457"/>
    <n v="147266.72"/>
    <n v="6.7468548167710582E-4"/>
    <n v="0.23090592318360245"/>
    <n v="198"/>
    <x v="1"/>
  </r>
  <r>
    <s v="FUR"/>
    <s v="Madison Park"/>
    <s v="Emmett|Janet|Cheryl"/>
    <s v="BAR STOOL"/>
    <s v="MP104-1105"/>
    <s v="Beige"/>
    <s v="See below"/>
    <s v="A"/>
    <n v="1031"/>
    <n v="147061.34"/>
    <n v="6.7374455690994285E-4"/>
    <n v="0.23157966774051239"/>
    <n v="199"/>
    <x v="1"/>
  </r>
  <r>
    <s v="ADUL"/>
    <s v="Woolrich"/>
    <s v="Winter Hills|Winter Hills|Winter Hills"/>
    <s v="COVERLET&amp;BEDSPR"/>
    <s v="WR14-1728"/>
    <s v="Tan"/>
    <s v="Full/Queen"/>
    <s v="A+"/>
    <n v="2614"/>
    <n v="146991.57"/>
    <n v="6.7342491370707522E-4"/>
    <n v="0.23225309265421948"/>
    <n v="200"/>
    <x v="1"/>
  </r>
  <r>
    <s v="FUR"/>
    <s v="Madison Park"/>
    <s v="Pearce|Walsh|Howard"/>
    <s v="BAR STOOL"/>
    <s v="MP104-0515"/>
    <s v="Grey"/>
    <s v="See below"/>
    <s v="A"/>
    <n v="996"/>
    <n v="146540.78"/>
    <n v="6.7135967134759834E-4"/>
    <n v="0.23292445232556708"/>
    <n v="201"/>
    <x v="1"/>
  </r>
  <r>
    <s v="BLK"/>
    <s v="Serta"/>
    <s v="Wyatt AZ|Wyatt AZ|Wyatt AZ"/>
    <s v="ELEC MATT PAD"/>
    <s v="ST55-0073"/>
    <s v="White"/>
    <s v="Cal King"/>
    <s v="ARA+"/>
    <n v="1685"/>
    <n v="146439.14000000001"/>
    <n v="6.7089401941783681E-4"/>
    <n v="0.23359534634498491"/>
    <n v="202"/>
    <x v="1"/>
  </r>
  <r>
    <s v="FUR"/>
    <s v="INK+IVY"/>
    <s v="Sonoma|Sonoma|Sonoma"/>
    <s v="DINING TABLE"/>
    <s v="II121-0311"/>
    <s v="Natural"/>
    <s v="See below"/>
    <s v="A+"/>
    <n v="545"/>
    <n v="146385.04"/>
    <n v="6.7064616651149969E-4"/>
    <n v="0.23426599251149641"/>
    <n v="203"/>
    <x v="1"/>
  </r>
  <r>
    <s v="ADUL"/>
    <s v="Woolrich"/>
    <s v="Winter Hills|Winter Hills|Winter Hills"/>
    <s v="COVERLET&amp;BEDSPR"/>
    <s v="WR14-1729"/>
    <s v="Tan"/>
    <s v="King/Cal K"/>
    <s v="A+"/>
    <n v="2476"/>
    <n v="146155.67000000001"/>
    <n v="6.6959533432801464E-4"/>
    <n v="0.23493558784582441"/>
    <n v="204"/>
    <x v="1"/>
  </r>
  <r>
    <s v="BLK"/>
    <s v="Madison Park Essentials"/>
    <s v="Parkston|Hartford|Hartford"/>
    <s v="COMFORTER (SET)"/>
    <s v="BASI10-0243"/>
    <s v="Navy"/>
    <s v="Full/Queen"/>
    <s v="A++"/>
    <n v="5544"/>
    <n v="146071.14000000001"/>
    <n v="6.6920806988859374E-4"/>
    <n v="0.23560479591571301"/>
    <n v="205"/>
    <x v="1"/>
  </r>
  <r>
    <s v="ADUL"/>
    <s v="510 Design"/>
    <s v="Ramsey|Lynda|Casey"/>
    <s v="COMFORTER (SET)"/>
    <s v="5DS10-0047"/>
    <s v="Neutral"/>
    <s v="Queen"/>
    <s v="A+"/>
    <n v="2905"/>
    <n v="145214.18"/>
    <n v="6.6528200655006052E-4"/>
    <n v="0.23627007792226307"/>
    <n v="206"/>
    <x v="1"/>
  </r>
  <r>
    <s v="FUR"/>
    <s v="Madison Park"/>
    <s v="Welburn|Antonio|Madera"/>
    <s v="ACCENT BENCH"/>
    <s v="MP105-0543"/>
    <s v="Tan"/>
    <s v="See below"/>
    <s v="A"/>
    <n v="1277"/>
    <n v="145204.57999999999"/>
    <n v="6.6523802525799336E-4"/>
    <n v="0.23693531594752107"/>
    <n v="207"/>
    <x v="1"/>
  </r>
  <r>
    <s v="TOWL"/>
    <s v="Madison Park Signature"/>
    <s v="Turkish|Turkish|Turkish"/>
    <s v="BATH TOWEL"/>
    <s v="MPS73-454"/>
    <s v="Charcoal"/>
    <s v="6-Piece"/>
    <s v="A++"/>
    <n v="3937"/>
    <n v="144959.59"/>
    <n v="6.6411563184720732E-4"/>
    <n v="0.23759943157936828"/>
    <n v="208"/>
    <x v="1"/>
  </r>
  <r>
    <s v="ADUL"/>
    <s v="Madison Park"/>
    <s v="Marina|Anchorage|Fairbanks"/>
    <s v="COMFORTER (SET)"/>
    <s v="MP10-6155"/>
    <s v="Blue"/>
    <s v="Full/Queen"/>
    <s v="A+"/>
    <n v="2132"/>
    <n v="144905.35"/>
    <n v="6.6386713754702765E-4"/>
    <n v="0.23826329871691529"/>
    <n v="209"/>
    <x v="1"/>
  </r>
  <r>
    <s v="FUR"/>
    <s v="510 Design"/>
    <s v="Paula|Paula|Paula"/>
    <s v="ACCENT CHAIR"/>
    <s v="5DS100-0035"/>
    <s v="Light Blue"/>
    <s v="See below"/>
    <s v="A"/>
    <n v="1115"/>
    <n v="144714.99"/>
    <n v="6.6299502517641151E-4"/>
    <n v="0.23892629374209171"/>
    <n v="210"/>
    <x v="1"/>
  </r>
  <r>
    <s v="BATH"/>
    <s v="Madison Park"/>
    <s v="Amherst|Eastridge|Salem"/>
    <s v="SHOWER CURTAIN"/>
    <s v="MP70-246"/>
    <s v="Black"/>
    <s v="72x72&quot;"/>
    <s v="A++"/>
    <n v="10141"/>
    <n v="144366.70000000001"/>
    <n v="6.61399374737444E-4"/>
    <n v="0.23958769311682915"/>
    <n v="211"/>
    <x v="1"/>
  </r>
  <r>
    <s v="FUR"/>
    <s v="Madison Park"/>
    <s v="Charlotte|Elaine|Hamilton"/>
    <s v="DINING CHAIR"/>
    <s v="MP108-1243"/>
    <s v="Cream"/>
    <s v="See below"/>
    <s v="B"/>
    <n v="693"/>
    <n v="143834.70000000001"/>
    <n v="6.5896207813538599E-4"/>
    <n v="0.24024665519496452"/>
    <n v="212"/>
    <x v="1"/>
  </r>
  <r>
    <s v="ADUL"/>
    <s v="Madison Park Essentials"/>
    <s v="Joella|Loretta|Emma"/>
    <s v="COMFORTER (SET)"/>
    <s v="MPE10-698"/>
    <s v="Plum"/>
    <s v="Queen"/>
    <s v="A"/>
    <n v="1437"/>
    <n v="143571.38"/>
    <n v="6.5775570794505912E-4"/>
    <n v="0.24090441090290957"/>
    <n v="213"/>
    <x v="1"/>
  </r>
  <r>
    <s v="FUR"/>
    <s v="Madison Park Signature"/>
    <s v="Marie|Marie|Marie"/>
    <s v="DINING CHAIR"/>
    <s v="MPS100-0042"/>
    <s v="Beige/Light Natural"/>
    <s v="See below"/>
    <s v="B"/>
    <n v="706"/>
    <n v="142599.01999999999"/>
    <n v="6.5330095282480137E-4"/>
    <n v="0.24155771185573438"/>
    <n v="214"/>
    <x v="1"/>
  </r>
  <r>
    <s v="ADUL"/>
    <s v="Super Listing"/>
    <s v="Porter|Evans|Walker"/>
    <s v="COMFORTER (SET)"/>
    <s v="AM10-0008"/>
    <s v="White"/>
    <s v="Queen"/>
    <s v="A++"/>
    <n v="5854"/>
    <n v="142378.39000000001"/>
    <n v="6.5229016194263598E-4"/>
    <n v="0.24221000201767701"/>
    <n v="215"/>
    <x v="1"/>
  </r>
  <r>
    <s v="ADUL"/>
    <s v="INK+IVY"/>
    <s v="Imani|Imani|Imani"/>
    <s v="COMFORTER (SET)"/>
    <s v="II10-994"/>
    <s v="Ivory"/>
    <s v="Full/Queen"/>
    <s v="A+"/>
    <n v="2113"/>
    <n v="142340.54"/>
    <n v="6.5211675653589177E-4"/>
    <n v="0.2428621187742129"/>
    <n v="216"/>
    <x v="1"/>
  </r>
  <r>
    <s v="BASI"/>
    <s v="Madison Park"/>
    <s v="Stay Puffed|Stay Puffed|Stay Puffed"/>
    <s v="COMFORTER (SET)"/>
    <s v="MP10-8299"/>
    <s v="White"/>
    <s v="King/Cal K"/>
    <s v="A"/>
    <n v="1966"/>
    <n v="142109.25"/>
    <n v="6.5105712809399334E-4"/>
    <n v="0.24351317590230689"/>
    <n v="217"/>
    <x v="1"/>
  </r>
  <r>
    <s v="TOWL"/>
    <s v="Madison Park Signature"/>
    <s v="800GSM|800GSM|800GSM"/>
    <s v="BATH TOWEL"/>
    <s v="MPS73-190"/>
    <s v="Natural"/>
    <s v="8-Piece"/>
    <s v="A"/>
    <n v="4043"/>
    <n v="141523.76"/>
    <n v="6.4837477323019836E-4"/>
    <n v="0.2441615506755371"/>
    <n v="218"/>
    <x v="1"/>
  </r>
  <r>
    <s v="ADUL"/>
    <s v="Madison Park"/>
    <s v="Palmer|Teagan|Dakota"/>
    <s v="COMFORTER (SET)"/>
    <s v="MP10-2263"/>
    <s v="Blue"/>
    <s v="Queen"/>
    <s v="A"/>
    <n v="2056"/>
    <n v="141426.20000000001"/>
    <n v="6.479278133495654E-4"/>
    <n v="0.24480947848888668"/>
    <n v="219"/>
    <x v="1"/>
  </r>
  <r>
    <s v="FUR"/>
    <s v="Madison Park"/>
    <s v="Qwen|Elle|Cassie"/>
    <s v="ACCENT CHAIR"/>
    <s v="FPF18-0514"/>
    <s v="Beige"/>
    <s v="See below"/>
    <s v="B"/>
    <n v="841"/>
    <n v="140692.81"/>
    <n v="6.4456787170485985E-4"/>
    <n v="0.24545404636059154"/>
    <n v="220"/>
    <x v="1"/>
  </r>
  <r>
    <s v="ADUL"/>
    <s v="Madison Park"/>
    <s v="Tuscany|Marino|Genoa"/>
    <s v="COVERLET&amp;BEDSPR"/>
    <s v="MP13-1037"/>
    <s v="White"/>
    <s v="Full/Queen"/>
    <s v="A"/>
    <n v="3341"/>
    <n v="140178"/>
    <n v="6.4220932910390974E-4"/>
    <n v="0.24609625568969545"/>
    <n v="221"/>
    <x v="1"/>
  </r>
  <r>
    <s v="BATH"/>
    <s v="Madison Park Signature"/>
    <s v="Splendor|Splendor|Splendor"/>
    <s v="BATH RUG"/>
    <s v="MPS72-447"/>
    <s v="White"/>
    <s v="24x72&quot;"/>
    <s v="A++"/>
    <n v="3959"/>
    <n v="139887.66"/>
    <n v="6.4087916990195211E-4"/>
    <n v="0.24673713485959742"/>
    <n v="222"/>
    <x v="1"/>
  </r>
  <r>
    <s v="BLK"/>
    <s v="Serta"/>
    <s v="Wyatt AZ|Wyatt AZ|Wyatt AZ"/>
    <s v="ELEC MATT PAD"/>
    <s v="ST55-0069"/>
    <s v="White"/>
    <s v="Twin XL"/>
    <s v="ARA+"/>
    <n v="2870"/>
    <n v="139793.21"/>
    <n v="6.4044645812739499E-4"/>
    <n v="0.2473775813177248"/>
    <n v="223"/>
    <x v="1"/>
  </r>
  <r>
    <s v="ADUL"/>
    <s v="Madison Park"/>
    <s v="Aubrey|Whitman|Charlotte"/>
    <s v="COMFORTER (SET)"/>
    <s v="MP10-4695"/>
    <s v="Navy"/>
    <s v="Queen"/>
    <s v="A"/>
    <n v="1519"/>
    <n v="139526.85"/>
    <n v="6.3922616052791345E-4"/>
    <n v="0.24801680747825272"/>
    <n v="224"/>
    <x v="1"/>
  </r>
  <r>
    <s v="BASI"/>
    <s v="Madison Park"/>
    <s v="Cloud Soft|Heavenly Soft|Heavenly Soft"/>
    <s v="MATT PAD/TOPPER"/>
    <s v="MP16-3148"/>
    <s v="White"/>
    <s v="King"/>
    <s v="A+"/>
    <n v="4582"/>
    <n v="138681.81"/>
    <n v="6.3535470729369722E-4"/>
    <n v="0.24865216218554642"/>
    <n v="225"/>
    <x v="1"/>
  </r>
  <r>
    <s v="FUR"/>
    <s v="Madison Park"/>
    <s v="Carson|Fillmore|Troy"/>
    <s v="DINING CHAIR"/>
    <s v="MP108-0511"/>
    <s v="Cream"/>
    <s v="See below"/>
    <s v="B"/>
    <n v="943"/>
    <n v="138212.96"/>
    <n v="6.3320672512851884E-4"/>
    <n v="0.24928536891067493"/>
    <n v="226"/>
    <x v="1"/>
  </r>
  <r>
    <s v="BATH"/>
    <s v="Madison Park"/>
    <s v="Amherst|Eastridge|Salem"/>
    <s v="SHOWER CURTAIN"/>
    <s v="MP70-2206"/>
    <s v="Navy"/>
    <s v="72x72&quot;"/>
    <s v="A+"/>
    <n v="9704"/>
    <n v="137279.29"/>
    <n v="6.2892922377806126E-4"/>
    <n v="0.24991429813445298"/>
    <n v="227"/>
    <x v="1"/>
  </r>
  <r>
    <s v="ADUL"/>
    <s v="Madison Park"/>
    <s v="Luna|Piper|Willow"/>
    <s v="COVERLET&amp;BEDSPR"/>
    <s v="MP13-2122"/>
    <s v="Taupe"/>
    <s v="Full/Queen"/>
    <s v="A"/>
    <n v="2379"/>
    <n v="136854.19"/>
    <n v="6.2698167718871003E-4"/>
    <n v="0.2505412798116417"/>
    <n v="228"/>
    <x v="1"/>
  </r>
  <r>
    <s v="ADUL"/>
    <s v="Madison Park Signature"/>
    <s v="Grace|Grace |Grace"/>
    <s v="COMFORTER (SET)"/>
    <s v="MPS10-485"/>
    <s v="Taupe"/>
    <s v="King"/>
    <s v="A"/>
    <n v="729"/>
    <n v="136832.46"/>
    <n v="6.2688212370156206E-4"/>
    <n v="0.25116816193534325"/>
    <n v="229"/>
    <x v="1"/>
  </r>
  <r>
    <s v="ADUL"/>
    <s v="Madison Park Signature"/>
    <s v="Essence|Essence|Essence"/>
    <s v="COMFORTER (SET)"/>
    <s v="MPS10-537"/>
    <s v="Blue"/>
    <s v="Queen"/>
    <s v="A"/>
    <n v="771"/>
    <n v="136522.96"/>
    <n v="6.2546418517085353E-4"/>
    <n v="0.25179362612051409"/>
    <n v="230"/>
    <x v="1"/>
  </r>
  <r>
    <s v="FUR"/>
    <s v="Threshold"/>
    <s v="Ceylon"/>
    <s v="BAR STOOL"/>
    <s v="TG104-0095"/>
    <s v="Natural"/>
    <s v="See below"/>
    <s v="EXB"/>
    <n v="978"/>
    <n v="136069.14000000001"/>
    <n v="6.2338506121606798E-4"/>
    <n v="0.25241701118173016"/>
    <n v="231"/>
    <x v="1"/>
  </r>
  <r>
    <s v="FUR"/>
    <s v="Threshold"/>
    <s v="Ceylon|Ceylon|Ceylon"/>
    <s v="BAR STOOL"/>
    <s v="TG104-0190"/>
    <s v="Natural"/>
    <s v="See below"/>
    <s v="EXB"/>
    <n v="977"/>
    <n v="135930.01"/>
    <n v="6.2274765317801481E-4"/>
    <n v="0.25303975883490815"/>
    <n v="232"/>
    <x v="1"/>
  </r>
  <r>
    <s v="ADUL"/>
    <s v="Madison Park"/>
    <s v="Tuscany|Marino|Genoa"/>
    <s v="COVERLET&amp;BEDSPR"/>
    <s v="MP13-1038"/>
    <s v="White"/>
    <s v="King/Cal K"/>
    <s v="A"/>
    <n v="2823"/>
    <n v="135730.56"/>
    <n v="6.2183389602147253E-4"/>
    <n v="0.25366159273092964"/>
    <n v="233"/>
    <x v="1"/>
  </r>
  <r>
    <s v="ADUL"/>
    <s v="Super Listing"/>
    <s v="Porter|Evans|Walker"/>
    <s v="COMFORTER (SET)"/>
    <s v="AM10-0400"/>
    <s v="Navy"/>
    <s v="King"/>
    <s v="A++"/>
    <n v="4264"/>
    <n v="134820.92000000001"/>
    <n v="6.1766648534272066E-4"/>
    <n v="0.25427925921627237"/>
    <n v="234"/>
    <x v="1"/>
  </r>
  <r>
    <s v="BLK"/>
    <s v="Beautyrest"/>
    <s v="Heated Plush|Heated Plush|Heated Plush"/>
    <s v="ELECT BLANKET"/>
    <s v="BR54-0523"/>
    <s v="Ivory"/>
    <s v="Queen"/>
    <s v="A++"/>
    <n v="1858"/>
    <n v="134723.85999999999"/>
    <n v="6.1722181615438273E-4"/>
    <n v="0.25489648103242674"/>
    <n v="235"/>
    <x v="1"/>
  </r>
  <r>
    <s v="FUR"/>
    <s v="Madison Park"/>
    <s v="Baylor|Cheshire|Lotte"/>
    <s v="BED"/>
    <s v="MP115-1240"/>
    <s v="Brown"/>
    <s v="See below"/>
    <s v="B"/>
    <n v="306"/>
    <n v="134293.06"/>
    <n v="6.1524815567286662E-4"/>
    <n v="0.25551172918809961"/>
    <n v="236"/>
    <x v="1"/>
  </r>
  <r>
    <s v="ADUL"/>
    <s v="Madison Park Essentials"/>
    <s v="Saben|Barret|Seth"/>
    <s v="COMFORTER (SET)"/>
    <s v="MPE10-696"/>
    <s v="Aqua"/>
    <s v="King"/>
    <s v="A++"/>
    <n v="1731"/>
    <n v="134173.32"/>
    <n v="6.1469958068202006E-4"/>
    <n v="0.25612642876878161"/>
    <n v="237"/>
    <x v="1"/>
  </r>
  <r>
    <s v="SHET"/>
    <s v="Madison Park Essentials"/>
    <s v="Satin|Satin|Satin"/>
    <s v="SHEET/SHEET SET"/>
    <s v="MPE20-769"/>
    <s v="Grey"/>
    <s v="Queen"/>
    <s v="A++"/>
    <n v="7871"/>
    <n v="133921.07999999999"/>
    <n v="6.1354397223295401E-4"/>
    <n v="0.25673997274101457"/>
    <n v="238"/>
    <x v="1"/>
  </r>
  <r>
    <s v="FUR"/>
    <s v="INK+IVY"/>
    <s v="Nola|Nola|Nola"/>
    <s v="DINING CHAIR"/>
    <s v="II108-0479"/>
    <s v="Navy"/>
    <s v="See below"/>
    <s v="A"/>
    <n v="632"/>
    <n v="133803.37"/>
    <n v="6.1300469745282575E-4"/>
    <n v="0.25735297743846741"/>
    <n v="239"/>
    <x v="1"/>
  </r>
  <r>
    <s v="FUR"/>
    <s v="Madison Park"/>
    <s v="Pearce|Walsh|Howard"/>
    <s v="BAR STOOL"/>
    <s v="MP104-0988"/>
    <s v="Sand"/>
    <s v="See below"/>
    <s v="A"/>
    <n v="842"/>
    <n v="133590.74"/>
    <n v="6.1203055764738287E-4"/>
    <n v="0.25796500799611477"/>
    <n v="240"/>
    <x v="1"/>
  </r>
  <r>
    <s v="FUR"/>
    <s v="INK+IVY"/>
    <s v="Arcadia|Arcadia|Arcadia"/>
    <s v="ACCENT BENCH"/>
    <s v="II105-0546"/>
    <s v="Walnut Brown"/>
    <s v="See below"/>
    <s v="A"/>
    <n v="819"/>
    <n v="133336.76999999999"/>
    <n v="6.1086702340297559E-4"/>
    <n v="0.25857587501951773"/>
    <n v="241"/>
    <x v="1"/>
  </r>
  <r>
    <s v="ADUL"/>
    <s v="Madison Park"/>
    <s v="Caralie|Evian|Tulia"/>
    <s v="COVERLET&amp;BEDSPR"/>
    <s v="MP13-8205"/>
    <s v="Green"/>
    <s v="Full/Queen"/>
    <s v="A"/>
    <n v="4082"/>
    <n v="133133.45000000001"/>
    <n v="6.0993553628806889E-4"/>
    <n v="0.25918581055580581"/>
    <n v="242"/>
    <x v="1"/>
  </r>
  <r>
    <s v="ADUL"/>
    <s v="Madison Park"/>
    <s v="Vienna|Marcella|Adela"/>
    <s v="COMFORTER (SET)"/>
    <s v="MP10-3829"/>
    <s v="Indigo"/>
    <s v="Queen"/>
    <s v="A+"/>
    <n v="1872"/>
    <n v="132958.07"/>
    <n v="6.0913205305861606E-4"/>
    <n v="0.25979494260886443"/>
    <n v="243"/>
    <x v="1"/>
  </r>
  <r>
    <s v="ADUL"/>
    <s v="510 Design"/>
    <s v="Shawnee|Josefina|Stacie"/>
    <s v="COMFORTER (SET)"/>
    <s v="5DS10-0050"/>
    <s v="Seafoam"/>
    <s v="Queen"/>
    <s v="A+"/>
    <n v="2766"/>
    <n v="132646.54"/>
    <n v="6.0770481431718913E-4"/>
    <n v="0.26040264742318164"/>
    <n v="244"/>
    <x v="1"/>
  </r>
  <r>
    <s v="ADUL"/>
    <s v="Madison Park"/>
    <s v="Isla|Loleta|Lian"/>
    <s v="COMFORTER (SET)"/>
    <s v="MP10-5804"/>
    <s v="Blue"/>
    <s v="King"/>
    <s v="A"/>
    <n v="1352"/>
    <n v="132424.62"/>
    <n v="6.0668811344890205E-4"/>
    <n v="0.26100933553663053"/>
    <n v="245"/>
    <x v="1"/>
  </r>
  <r>
    <s v="FUR"/>
    <s v="Madison Park"/>
    <s v="Brianne|Betty|Mitchell"/>
    <s v="MOTION"/>
    <s v="MP103-0241"/>
    <s v="Multi"/>
    <s v="See below"/>
    <s v="A"/>
    <n v="578"/>
    <n v="132079.53"/>
    <n v="6.0510712344062352E-4"/>
    <n v="0.26161444266007117"/>
    <n v="246"/>
    <x v="1"/>
  </r>
  <r>
    <s v="ADUL"/>
    <s v="Woolrich"/>
    <s v="Mill Creek|Mill Creek|Mill Creek"/>
    <s v="COVERLET&amp;BEDSPR"/>
    <s v="WR13-2816"/>
    <s v="Green"/>
    <s v="King/Cal K"/>
    <s v="A+"/>
    <n v="1894"/>
    <n v="131845.26999999999"/>
    <n v="6.0403388828649169E-4"/>
    <n v="0.26221847654835767"/>
    <n v="247"/>
    <x v="1"/>
  </r>
  <r>
    <s v="WIN"/>
    <s v="INK+IVY"/>
    <s v="Imani|Imani|Imani"/>
    <s v="WINDOW PANEL"/>
    <s v="II40-1294"/>
    <s v="White/Navy"/>
    <s v="50x84&quot;"/>
    <s v="A+"/>
    <n v="4589"/>
    <n v="131699.68"/>
    <n v="6.0336688450398496E-4"/>
    <n v="0.26282184343286163"/>
    <n v="248"/>
    <x v="1"/>
  </r>
  <r>
    <s v="FUR"/>
    <s v="Madison Park"/>
    <s v="Shandra|Sasha|Selah"/>
    <s v="ACCENT BENCH"/>
    <s v="FPF18-0487"/>
    <s v="Grey"/>
    <s v="See below"/>
    <s v="A"/>
    <n v="1171"/>
    <n v="131664.82"/>
    <n v="6.032071774371659E-4"/>
    <n v="0.26342505061029881"/>
    <n v="249"/>
    <x v="1"/>
  </r>
  <r>
    <s v="ADUL"/>
    <s v="510 Design"/>
    <s v="Ramsey|Lynda|Casey"/>
    <s v="COMFORTER (SET)"/>
    <s v="5DS10-0048"/>
    <s v="Neutral"/>
    <s v="King"/>
    <s v="A+"/>
    <n v="2333"/>
    <n v="131535.04999999999"/>
    <n v="6.026126511588781E-4"/>
    <n v="0.26402766326145766"/>
    <n v="250"/>
    <x v="1"/>
  </r>
  <r>
    <s v="FUR"/>
    <s v="Madison Park"/>
    <s v="Foster|Capa|Cadman"/>
    <s v="DINING CHAIR"/>
    <s v="MP108-0849"/>
    <s v="Beige"/>
    <s v="See below"/>
    <s v="B"/>
    <n v="472"/>
    <n v="131367.87"/>
    <n v="6.0184673528306605E-4"/>
    <n v="0.26462950999674073"/>
    <n v="251"/>
    <x v="1"/>
  </r>
  <r>
    <s v="FUR"/>
    <s v="INK+IVY"/>
    <s v="Monterey|Monterey|Monterey"/>
    <s v="OCCASIONL TABLE"/>
    <s v="FPF20-0322"/>
    <s v="Brown"/>
    <s v="64&quot;W"/>
    <s v="A"/>
    <n v="567"/>
    <n v="131261.88"/>
    <n v="6.0136115433033651E-4"/>
    <n v="0.26523087115107108"/>
    <n v="252"/>
    <x v="1"/>
  </r>
  <r>
    <s v="ADUL"/>
    <s v="Madison Park"/>
    <s v="Yosemite|Sequoia|Reyes"/>
    <s v="COVERLET&amp;BEDSPR"/>
    <s v="MP13-4473"/>
    <s v="Multi"/>
    <s v="Daybed"/>
    <s v="A"/>
    <n v="3233"/>
    <n v="130744.21"/>
    <n v="5.9898950896945813E-4"/>
    <n v="0.26582986066004055"/>
    <n v="253"/>
    <x v="1"/>
  </r>
  <r>
    <s v="FUR"/>
    <s v="Madison Park"/>
    <s v="Amelia|Baldwin|Janice"/>
    <s v="HEADBOARD"/>
    <s v="MP116-0357"/>
    <s v="Grey"/>
    <s v="Queen"/>
    <s v="A+"/>
    <n v="755"/>
    <n v="130576.24"/>
    <n v="5.9821997379981963E-4"/>
    <n v="0.26642808063384038"/>
    <n v="254"/>
    <x v="1"/>
  </r>
  <r>
    <s v="FUR"/>
    <s v="Martha Stewart"/>
    <s v="London|London|London"/>
    <s v="MOTION"/>
    <s v="MT103-1198"/>
    <s v="Tan Multi"/>
    <s v="See below"/>
    <s v="A"/>
    <n v="490"/>
    <n v="130421.69"/>
    <n v="5.9751192081138342E-4"/>
    <n v="0.26702559255465175"/>
    <n v="255"/>
    <x v="1"/>
  </r>
  <r>
    <s v="ADUL"/>
    <s v="Super Listing"/>
    <s v="Mina|Hanna|Aera"/>
    <s v="COMFORTER (SET)"/>
    <s v="AM10-0023"/>
    <s v="White"/>
    <s v="Full/Queen"/>
    <s v="A++"/>
    <n v="3941"/>
    <n v="130058.44"/>
    <n v="5.9584773285894436E-4"/>
    <n v="0.26762144028751067"/>
    <n v="256"/>
    <x v="1"/>
  </r>
  <r>
    <s v="LGT"/>
    <s v="INK+IVY"/>
    <s v="Auburn|Auburn|Auburn"/>
    <s v="LGT-PENDANTS"/>
    <s v="MP151-0123"/>
    <s v="Gold/Clear"/>
    <s v="Dia.9&quot;"/>
    <s v="A+"/>
    <n v="2461"/>
    <n v="129747.5"/>
    <n v="5.9442319713442582E-4"/>
    <n v="0.2682158634846451"/>
    <n v="257"/>
    <x v="1"/>
  </r>
  <r>
    <s v="FUR"/>
    <s v="Threshold"/>
    <s v="Ceylon|Ceylon|Ceylon"/>
    <s v="DINING CHAIR"/>
    <s v="TG108-0184"/>
    <s v="Natural"/>
    <s v="See below"/>
    <s v="EXB"/>
    <n v="1114"/>
    <n v="129658.46"/>
    <n v="5.9401527065050237E-4"/>
    <n v="0.26880987875529561"/>
    <n v="258"/>
    <x v="1"/>
  </r>
  <r>
    <s v="ADUL"/>
    <s v="Madison Park Essentials"/>
    <s v="Brystol|Cadence|Isabella"/>
    <s v="COMFORTER (SET)"/>
    <s v="MPE10-634"/>
    <s v="Red"/>
    <s v="King"/>
    <s v="A"/>
    <n v="1153"/>
    <n v="129574.92"/>
    <n v="5.9363254178182586E-4"/>
    <n v="0.26940351129707746"/>
    <n v="259"/>
    <x v="1"/>
  </r>
  <r>
    <s v="BLK"/>
    <s v="Madison Park"/>
    <s v="Gia|Margot|Margot"/>
    <s v="COMFORTER (SET)"/>
    <s v="MP10-6210"/>
    <s v="Blush/White"/>
    <s v="Full/Queen"/>
    <s v="A"/>
    <n v="3086"/>
    <n v="129507.72"/>
    <n v="5.9332467273735541E-4"/>
    <n v="0.26999683596981483"/>
    <n v="260"/>
    <x v="1"/>
  </r>
  <r>
    <s v="ADUL"/>
    <s v="Madison Park"/>
    <s v="Rhapsody|Melody|Harmony"/>
    <s v="COVERLET&amp;BEDSPR"/>
    <s v="MP13-7423"/>
    <s v="Navy"/>
    <s v="Full/Queen"/>
    <s v="A"/>
    <n v="2080"/>
    <n v="129280.34"/>
    <n v="5.9228295750920514E-4"/>
    <n v="0.27058911892732401"/>
    <n v="261"/>
    <x v="1"/>
  </r>
  <r>
    <s v="FUR"/>
    <s v="Madison Park"/>
    <s v="Welburn|Antonio|Madera"/>
    <s v="ACCENT BENCH"/>
    <s v="MP105-0827"/>
    <s v="Slate Blue"/>
    <s v="See below"/>
    <s v="A"/>
    <n v="1102"/>
    <n v="129028.48"/>
    <n v="5.9112908998628342E-4"/>
    <n v="0.27118024801731028"/>
    <n v="262"/>
    <x v="1"/>
  </r>
  <r>
    <s v="ADUL"/>
    <s v="Super Listing"/>
    <s v="Boulder Stripe|Cascade Stripe|Highland Stripe"/>
    <s v="COMFORTER (SET)"/>
    <s v="AM10-0026"/>
    <s v="Blue"/>
    <s v="Full/Queen"/>
    <s v="A"/>
    <n v="3887"/>
    <n v="128959.67999999999"/>
    <n v="5.9081389072646842E-4"/>
    <n v="0.27177106190803674"/>
    <n v="263"/>
    <x v="1"/>
  </r>
  <r>
    <s v="ADUL"/>
    <s v="Madison Park"/>
    <s v="Luna|Piper|Willow"/>
    <s v="COVERLET&amp;BEDSPR"/>
    <s v="MP13-2120"/>
    <s v="Blue"/>
    <s v="Full/Queen"/>
    <s v="A"/>
    <n v="2214"/>
    <n v="128749.32"/>
    <n v="5.8985015066404575E-4"/>
    <n v="0.27236091205870078"/>
    <n v="264"/>
    <x v="1"/>
  </r>
  <r>
    <s v="SHET"/>
    <s v="Madison Park Essentials"/>
    <s v="Satin|Satin|Satin"/>
    <s v="SHEET/SHEET SET"/>
    <s v="SHET20-174"/>
    <s v="Black"/>
    <s v="King"/>
    <s v="A++"/>
    <n v="6436"/>
    <n v="128702.17"/>
    <n v="5.8963413838061134E-4"/>
    <n v="0.27295054619708137"/>
    <n v="265"/>
    <x v="1"/>
  </r>
  <r>
    <s v="ADUL"/>
    <s v="Madison Park"/>
    <s v="Rhapsody|Melody|Harmony"/>
    <s v="COMFORTER (SET)"/>
    <s v="MP10-7420"/>
    <s v="Navy"/>
    <s v="Queen"/>
    <s v="A+"/>
    <n v="1685"/>
    <n v="128265.25"/>
    <n v="5.8763243982540249E-4"/>
    <n v="0.27353817863690677"/>
    <n v="266"/>
    <x v="1"/>
  </r>
  <r>
    <s v="ADUL"/>
    <s v="Super Listing"/>
    <s v="Porter|Evans|Walker"/>
    <s v="COMFORTER (SET)"/>
    <s v="AM10-0403"/>
    <s v="Olive Green"/>
    <s v="King"/>
    <s v="A++"/>
    <n v="3520"/>
    <n v="127929.69"/>
    <n v="5.8609511041226984E-4"/>
    <n v="0.27412427374731901"/>
    <n v="267"/>
    <x v="1"/>
  </r>
  <r>
    <s v="ADUL"/>
    <s v="Madison Park Signature"/>
    <s v="Urban Cabin|Urban Cabin|Urban Cabin"/>
    <s v="COMFORTER (SET)"/>
    <s v="MPS10-345"/>
    <s v="Brown"/>
    <s v="Queen"/>
    <s v="A++"/>
    <n v="722"/>
    <n v="127857.33"/>
    <n v="5.8576360142331316E-4"/>
    <n v="0.27471003734874233"/>
    <n v="268"/>
    <x v="1"/>
  </r>
  <r>
    <s v="BLK"/>
    <s v="Madison Park"/>
    <s v="Egyptian Cotton|Egyptian Cotton|Egyptian Cotton"/>
    <s v="BLANKET"/>
    <s v="MP51N-5166"/>
    <s v="Grey"/>
    <s v="Full/Queen"/>
    <s v="A+"/>
    <n v="3857"/>
    <n v="127730"/>
    <n v="5.8518025372342587E-4"/>
    <n v="0.27529521760246578"/>
    <n v="269"/>
    <x v="1"/>
  </r>
  <r>
    <s v="BLK"/>
    <s v="Super Listing"/>
    <s v="Avril|Nami|Ombak"/>
    <s v="COMFORTER (SET)"/>
    <s v="AM10-0381"/>
    <s v="Grey Ombre"/>
    <s v="Full/Queen"/>
    <s v="A++"/>
    <n v="3292"/>
    <n v="127437.49"/>
    <n v="5.8384015291690718E-4"/>
    <n v="0.27587905775538268"/>
    <n v="270"/>
    <x v="1"/>
  </r>
  <r>
    <s v="BASI"/>
    <s v="Sleep Philosophy"/>
    <s v="Holden|Amity|Amity"/>
    <s v="MATT PAD/TOPPER"/>
    <s v="BASI16-0289"/>
    <s v="White"/>
    <s v="Queen 60x7"/>
    <s v="A+"/>
    <n v="7301"/>
    <n v="127313.12"/>
    <n v="5.8327036611540719E-4"/>
    <n v="0.27646232812149807"/>
    <n v="271"/>
    <x v="1"/>
  </r>
  <r>
    <s v="ADUL"/>
    <s v="Super Listing"/>
    <s v="Mina|Hanna|Aera"/>
    <s v="COMFORTER (SET)"/>
    <s v="AM10-0018"/>
    <s v="Neutral"/>
    <s v="King/Cal K"/>
    <s v="A++"/>
    <n v="3673"/>
    <n v="127174.99"/>
    <n v="5.8263753946194441E-4"/>
    <n v="0.27704496566096004"/>
    <n v="272"/>
    <x v="1"/>
  </r>
  <r>
    <s v="ADUL"/>
    <s v="Madison Park"/>
    <s v="Tuscany|Marino|Genoa"/>
    <s v="COVERLET&amp;BEDSPR"/>
    <s v="MP13-1036"/>
    <s v="Cream"/>
    <s v="King/Cal K"/>
    <s v="A"/>
    <n v="2589"/>
    <n v="126788.4"/>
    <n v="5.8086642199316695E-4"/>
    <n v="0.27762583208295322"/>
    <n v="273"/>
    <x v="1"/>
  </r>
  <r>
    <s v="BASI"/>
    <s v="Sleep Philosophy"/>
    <s v="Serenity|Harmony|Harmony"/>
    <s v="MATT PAD/TOPPER"/>
    <s v="BASI16-0178"/>
    <s v="White"/>
    <s v="Queen"/>
    <s v="A+"/>
    <n v="6442"/>
    <n v="126635.88"/>
    <n v="5.8016766921544915E-4"/>
    <n v="0.27820599975216864"/>
    <n v="274"/>
    <x v="1"/>
  </r>
  <r>
    <s v="BLK"/>
    <s v="Beautyrest"/>
    <s v="Heated Plush|Heated Plush|Heated Plush"/>
    <s v="ELECT BLANKET"/>
    <s v="BR54-0529"/>
    <s v="Grey"/>
    <s v="60x70&quot;"/>
    <s v="A"/>
    <n v="3564"/>
    <n v="125733.74"/>
    <n v="5.7603461892112475E-4"/>
    <n v="0.27878203437108978"/>
    <n v="275"/>
    <x v="1"/>
  </r>
  <r>
    <s v="ADUL"/>
    <s v="Madison Park"/>
    <s v="Genevieve|Abigail|Beverly"/>
    <s v="COMFORTER (SET)"/>
    <s v="MP10-4042"/>
    <s v="Navy"/>
    <s v="King"/>
    <s v="A"/>
    <n v="1921"/>
    <n v="125344.71"/>
    <n v="5.742523228739469E-4"/>
    <n v="0.27935628669396373"/>
    <n v="276"/>
    <x v="1"/>
  </r>
  <r>
    <s v="BLK"/>
    <s v="Beautyrest"/>
    <s v="Heated Ogee|Heated Ogee|Heated Ogee"/>
    <s v="ELECT BLANKET"/>
    <s v="BR54-0538"/>
    <s v="Grey"/>
    <s v="60x70&quot;"/>
    <s v="A"/>
    <n v="3256"/>
    <n v="125165.74"/>
    <n v="5.7343239247381475E-4"/>
    <n v="0.27992971908643755"/>
    <n v="277"/>
    <x v="1"/>
  </r>
  <r>
    <s v="TOWL"/>
    <s v="Madison Park Signature"/>
    <s v="Turkish|Turkish|Turkish"/>
    <s v="BATH TOWEL"/>
    <s v="MPS73-416"/>
    <s v="Blue"/>
    <s v="6-Piece"/>
    <s v="A+"/>
    <n v="3371"/>
    <n v="124606.52"/>
    <n v="5.7087039058320794E-4"/>
    <n v="0.28050058947702078"/>
    <n v="278"/>
    <x v="1"/>
  </r>
  <r>
    <s v="ADUL"/>
    <s v="Madison Park"/>
    <s v="Bellagio|Venetian|Mirage"/>
    <s v="COVERLET&amp;BEDSPR"/>
    <s v="MP13-5319"/>
    <s v="Brown/Gold"/>
    <s v="King"/>
    <s v="A"/>
    <n v="1590"/>
    <n v="124547.38"/>
    <n v="5.7059944749853549E-4"/>
    <n v="0.28107118892451932"/>
    <n v="279"/>
    <x v="1"/>
  </r>
  <r>
    <s v="ADUL"/>
    <s v="Madison Park Essentials"/>
    <s v="Brystol|Cadence|Isabella"/>
    <s v="COMFORTER (SET)"/>
    <s v="MPE10-223"/>
    <s v="Blue"/>
    <s v="Queen"/>
    <s v="A"/>
    <n v="1227"/>
    <n v="123631.46"/>
    <n v="5.6640326572455634E-4"/>
    <n v="0.28163759219024387"/>
    <n v="280"/>
    <x v="1"/>
  </r>
  <r>
    <s v="BLK"/>
    <s v="Beautyrest"/>
    <s v="Heated Ogee|Heated Ogee|Heated Ogee"/>
    <s v="ELECT BLANKET"/>
    <s v="BR54-0539"/>
    <s v="Aqua"/>
    <s v="60x70&quot;"/>
    <s v="A++"/>
    <n v="3173"/>
    <n v="123027.75"/>
    <n v="5.6363743803352555E-4"/>
    <n v="0.28220122962827737"/>
    <n v="281"/>
    <x v="1"/>
  </r>
  <r>
    <s v="TOWL"/>
    <s v="Madison Park Signature"/>
    <s v="800gsm|800gsm|800gsm"/>
    <s v="BATH TOWEL"/>
    <s v="MPS73-432"/>
    <s v="White"/>
    <s v="34x68&quot; – 2"/>
    <s v="A"/>
    <n v="3572"/>
    <n v="122948.5"/>
    <n v="5.6327436330474144E-4"/>
    <n v="0.28276450399158209"/>
    <n v="282"/>
    <x v="1"/>
  </r>
  <r>
    <s v="BLK"/>
    <s v="Super Listing"/>
    <s v="Avril|Nami|Ombak"/>
    <s v="COMFORTER (SET)"/>
    <s v="AM10-0281"/>
    <s v="Green"/>
    <s v="Full/Queen"/>
    <s v="A++"/>
    <n v="3352"/>
    <n v="122694.01"/>
    <n v="5.6210844674034726E-4"/>
    <n v="0.28332661243832247"/>
    <n v="283"/>
    <x v="1"/>
  </r>
  <r>
    <s v="ADUL"/>
    <s v="Madison Park Essentials"/>
    <s v="Joella|Loretta|Emma"/>
    <s v="COMFORTER (SET)"/>
    <s v="MPE10-699"/>
    <s v="Plum"/>
    <s v="King"/>
    <s v="A"/>
    <n v="1088"/>
    <n v="122512.88"/>
    <n v="5.6127862054950004E-4"/>
    <n v="0.28388789105887197"/>
    <n v="284"/>
    <x v="1"/>
  </r>
  <r>
    <s v="ADUL"/>
    <s v="Super Listing"/>
    <s v="Porter|Evans|Walker"/>
    <s v="DUVET&amp;DUVET SET"/>
    <s v="AM12-0038"/>
    <s v="Neutral"/>
    <s v="Queen"/>
    <s v="A++"/>
    <n v="5781"/>
    <n v="122434.77"/>
    <n v="5.6092076859914897E-4"/>
    <n v="0.28444881182747112"/>
    <n v="285"/>
    <x v="1"/>
  </r>
  <r>
    <s v="FUR"/>
    <s v="Martha Stewart"/>
    <s v="Elmcrest|Elmcrest|Elmcrest"/>
    <s v="DINING CHAIR"/>
    <s v="MT108-0158"/>
    <s v="Soft Green"/>
    <s v="See below"/>
    <s v="A"/>
    <n v="649"/>
    <n v="121913.87"/>
    <n v="5.5853432536604364E-4"/>
    <n v="0.28500734615283718"/>
    <n v="286"/>
    <x v="1"/>
  </r>
  <r>
    <s v="ADUL"/>
    <s v="Madison Park Essentials"/>
    <s v="Jaxon|Deacon|Ryder"/>
    <s v="COMFORTER (SET)"/>
    <s v="MPE10-986"/>
    <s v="Blue/Grey"/>
    <s v="Full"/>
    <s v="A+"/>
    <n v="3068"/>
    <n v="121625.21"/>
    <n v="5.5721186289019783E-4"/>
    <n v="0.28556455801572739"/>
    <n v="287"/>
    <x v="1"/>
  </r>
  <r>
    <s v="FUR"/>
    <s v="Madison Park"/>
    <s v="Kirby|Oscar|Docker"/>
    <s v="MOTION"/>
    <s v="MP103-0610"/>
    <s v="Grey"/>
    <s v="See below"/>
    <s v="B"/>
    <n v="496"/>
    <n v="121187.43"/>
    <n v="5.5520622434424103E-4"/>
    <n v="0.28611976424007163"/>
    <n v="288"/>
    <x v="1"/>
  </r>
  <r>
    <s v="FUR"/>
    <s v="Martha Stewart"/>
    <s v="Holls|Holls|Holls"/>
    <s v="DINING CHAIR"/>
    <s v="MT108-0093"/>
    <s v="Beige"/>
    <s v="See below"/>
    <s v="B"/>
    <n v="450"/>
    <n v="121070.19"/>
    <n v="5.5466910281487026E-4"/>
    <n v="0.2866744333428865"/>
    <n v="289"/>
    <x v="1"/>
  </r>
  <r>
    <s v="BLK"/>
    <s v="Madison Park"/>
    <s v="Egyptian Cotton|Egyptian Cotton|Egyptian Cotton"/>
    <s v="BLANKET"/>
    <s v="MP51N-5164"/>
    <s v="White"/>
    <s v="King"/>
    <s v="A++"/>
    <n v="3102"/>
    <n v="121064.85"/>
    <n v="5.5464463822115797E-4"/>
    <n v="0.28722907798110764"/>
    <n v="290"/>
    <x v="1"/>
  </r>
  <r>
    <s v="FUR"/>
    <s v="Madison Park"/>
    <s v="Qwen|Elle|Cassie"/>
    <s v="ACCENT CHAIR"/>
    <s v="MP100-0891"/>
    <s v="Dusty Blue"/>
    <s v="See below"/>
    <s v="B"/>
    <n v="737"/>
    <n v="120716.27"/>
    <n v="5.5304765918065915E-4"/>
    <n v="0.28778212564028832"/>
    <n v="291"/>
    <x v="1"/>
  </r>
  <r>
    <s v="YOUT"/>
    <s v="Intelligent Design"/>
    <s v="Raina|Khloe|Arielle"/>
    <s v="COMFORTER (SET)"/>
    <s v="ID10-1245"/>
    <s v="Grey/Silver"/>
    <s v="King/Cal K"/>
    <s v="A++"/>
    <n v="2758"/>
    <n v="120421.64"/>
    <n v="5.516978458388088E-4"/>
    <n v="0.28833382348612713"/>
    <n v="292"/>
    <x v="1"/>
  </r>
  <r>
    <s v="BATH"/>
    <s v="Madison Park"/>
    <s v="Serene|Belle|Monroe"/>
    <s v="FASHION TOWEL"/>
    <s v="MP73-4968"/>
    <s v="Red"/>
    <s v="6-Piece"/>
    <s v="A+"/>
    <n v="3338"/>
    <n v="120262.8"/>
    <n v="5.5097013871048008E-4"/>
    <n v="0.2888847936248376"/>
    <n v="293"/>
    <x v="1"/>
  </r>
  <r>
    <s v="ADUL"/>
    <s v="Madison Park Signature"/>
    <s v="Shades of Grey"/>
    <s v="COMFORTER (SET)"/>
    <s v="MPS10-257"/>
    <s v="Grey"/>
    <s v="Queen"/>
    <s v="A++"/>
    <n v="849"/>
    <n v="120242.66"/>
    <n v="5.5087786962483077E-4"/>
    <n v="0.28943567149446242"/>
    <n v="294"/>
    <x v="1"/>
  </r>
  <r>
    <s v="ADUL"/>
    <s v="Madison Park"/>
    <s v="Palmer|Teagan|Dakota"/>
    <s v="COMFORTER (SET)"/>
    <s v="MP10-2264"/>
    <s v="Blue"/>
    <s v="King"/>
    <s v="A"/>
    <n v="1531"/>
    <n v="119703.86"/>
    <n v="5.4840941960755858E-4"/>
    <n v="0.28998408091406996"/>
    <n v="295"/>
    <x v="1"/>
  </r>
  <r>
    <s v="YOUT"/>
    <s v="Urban Habitat Kids"/>
    <s v="Callie|Ensley|Kelsey"/>
    <s v="COMFORTER (SET)"/>
    <s v="UHK10-0090"/>
    <s v="Multi"/>
    <s v="Twin"/>
    <s v="A++"/>
    <n v="2030"/>
    <n v="119566.52"/>
    <n v="5.4778021224792203E-4"/>
    <n v="0.2905318611263179"/>
    <n v="296"/>
    <x v="1"/>
  </r>
  <r>
    <s v="ADUL"/>
    <s v="Madison Park"/>
    <s v="Attingham|Danville|Longmont"/>
    <s v="COVERLET&amp;BEDSPR"/>
    <s v="MP13-241"/>
    <s v="Beige"/>
    <s v="King/Cal K"/>
    <s v="A"/>
    <n v="1557"/>
    <n v="119278.51"/>
    <n v="5.4646072767205978E-4"/>
    <n v="0.29107832185398996"/>
    <n v="297"/>
    <x v="1"/>
  </r>
  <r>
    <s v="ADUL"/>
    <s v="Madison Park"/>
    <s v="Viola|Aeriela|Eugenia"/>
    <s v="DUVET&amp;DUVET SET"/>
    <s v="MP12-6208"/>
    <s v="Off-White"/>
    <s v="King/Cal K"/>
    <s v="A++"/>
    <n v="1833"/>
    <n v="119238.39999999999"/>
    <n v="5.4627696833614147E-4"/>
    <n v="0.29162459882232611"/>
    <n v="298"/>
    <x v="1"/>
  </r>
  <r>
    <s v="FUR"/>
    <s v="Threshold"/>
    <s v="Ceylon|Ceylon|Ceylon"/>
    <s v="DINING CHAIR"/>
    <s v="TG108-0264"/>
    <s v="Black"/>
    <s v="See below"/>
    <s v="EXB"/>
    <n v="994"/>
    <n v="119190.54"/>
    <n v="5.46057703269648E-4"/>
    <n v="0.29217065652559576"/>
    <n v="299"/>
    <x v="1"/>
  </r>
  <r>
    <s v="FUR"/>
    <s v="INK+IVY"/>
    <s v="Lancaster|Lancaster"/>
    <s v="DINING TABLE"/>
    <s v="II121-0036"/>
    <s v="Amber/Graphite"/>
    <s v="See below"/>
    <s v="B"/>
    <n v="307"/>
    <n v="118908.33"/>
    <n v="5.4476479072440977E-4"/>
    <n v="0.29271542131632017"/>
    <n v="300"/>
    <x v="1"/>
  </r>
  <r>
    <s v="FUR"/>
    <s v="INK+IVY"/>
    <s v="Clark"/>
    <s v="BED"/>
    <s v="IIF19-0031"/>
    <s v="Pecan"/>
    <s v="King"/>
    <s v="B"/>
    <n v="208"/>
    <n v="118848.72"/>
    <n v="5.4449169438897994E-4"/>
    <n v="0.29325991301070914"/>
    <n v="301"/>
    <x v="1"/>
  </r>
  <r>
    <s v="BLK"/>
    <s v="Beautyrest"/>
    <s v="Heated Plush|Heated Plush|Heated Plush"/>
    <s v="ELECT BLANKET"/>
    <s v="BR54-0661"/>
    <s v="Sapphire Blue"/>
    <s v="King"/>
    <s v="A"/>
    <n v="1437"/>
    <n v="118787.41"/>
    <n v="5.4421080969974654E-4"/>
    <n v="0.29380412382040888"/>
    <n v="302"/>
    <x v="1"/>
  </r>
  <r>
    <s v="ADUL"/>
    <s v="Madison Park"/>
    <s v="Rhapsody|Melody|Harmony"/>
    <s v="COMFORTER (SET)"/>
    <s v="MP10-7421"/>
    <s v="Navy"/>
    <s v="King"/>
    <s v="A+"/>
    <n v="1356"/>
    <n v="118693.11"/>
    <n v="5.4377878513287795E-4"/>
    <n v="0.29434790260554178"/>
    <n v="303"/>
    <x v="1"/>
  </r>
  <r>
    <s v="FUR"/>
    <s v="INK+IVY"/>
    <s v="Newport|Newport|Newport"/>
    <s v="ACCENT CHAIR"/>
    <s v="II110-0391"/>
    <s v="Charcoal"/>
    <s v="See below"/>
    <s v="A"/>
    <n v="719"/>
    <n v="118656.24"/>
    <n v="5.4360986948303236E-4"/>
    <n v="0.29489151247502482"/>
    <n v="304"/>
    <x v="1"/>
  </r>
  <r>
    <s v="ADUL"/>
    <s v="Madison Park"/>
    <s v="Caralie|Evian|Tulia"/>
    <s v="COVERLET&amp;BEDSPR"/>
    <s v="MP13-8206"/>
    <s v="Green"/>
    <s v="King/Cal K"/>
    <s v="A"/>
    <n v="3112"/>
    <n v="118220.99"/>
    <n v="5.4161582184008921E-4"/>
    <n v="0.29543312829686491"/>
    <n v="305"/>
    <x v="1"/>
  </r>
  <r>
    <s v="ADUL"/>
    <s v="Super Listing"/>
    <s v="Porter|Evans|Walker"/>
    <s v="COMFORTER (SET)"/>
    <s v="AM10-0145"/>
    <s v="Black"/>
    <s v="King"/>
    <s v="A++"/>
    <n v="4256"/>
    <n v="117895.25"/>
    <n v="5.4012348162363365E-4"/>
    <n v="0.29597325177848854"/>
    <n v="306"/>
    <x v="1"/>
  </r>
  <r>
    <s v="BLK"/>
    <s v="Beautyrest"/>
    <s v="Heated Microfiber|Heated Microfiber|Heated Microfiber"/>
    <s v="ELEC MATT PAD"/>
    <s v="BR55-0534"/>
    <s v="White"/>
    <s v="Full"/>
    <s v="A+"/>
    <n v="2589"/>
    <n v="117700.07"/>
    <n v="5.3922928697929223E-4"/>
    <n v="0.29651248106546785"/>
    <n v="307"/>
    <x v="1"/>
  </r>
  <r>
    <s v="ADUL"/>
    <s v="Madison Park"/>
    <s v="Quebec|Mansfield|Vancouver"/>
    <s v="COVERLET&amp;BEDSPR"/>
    <s v="MP13-708"/>
    <s v="Cream"/>
    <s v="Queen"/>
    <s v="A"/>
    <n v="2289"/>
    <n v="117568.39"/>
    <n v="5.3862601025643692E-4"/>
    <n v="0.2970511070757243"/>
    <n v="308"/>
    <x v="1"/>
  </r>
  <r>
    <s v="FUR"/>
    <s v="Madison Park Signature"/>
    <s v="Helena|Helena|Helena"/>
    <s v="DINING TABLE"/>
    <s v="MPS121-0295"/>
    <s v="Antique Cream"/>
    <s v="See below"/>
    <s v="B"/>
    <n v="560"/>
    <n v="117492.92"/>
    <n v="5.3828025316140441E-4"/>
    <n v="0.29758938732888568"/>
    <n v="309"/>
    <x v="1"/>
  </r>
  <r>
    <s v="FUR"/>
    <s v="Madison Park"/>
    <s v="Dawson|Parler|Bracken"/>
    <s v="DINING CHAIR"/>
    <s v="FPF20-0387"/>
    <s v="Brown"/>
    <s v="See below"/>
    <s v="B"/>
    <n v="990"/>
    <n v="117447.76"/>
    <n v="5.3807335783330489E-4"/>
    <n v="0.29812746068671897"/>
    <n v="310"/>
    <x v="1"/>
  </r>
  <r>
    <s v="SHET"/>
    <s v="Madison Park Essentials"/>
    <s v="Satin|Satin|Satin"/>
    <s v="SHEET/SHEET SET"/>
    <s v="MPE20-773"/>
    <s v="Blush"/>
    <s v="Queen"/>
    <s v="A++"/>
    <n v="6002"/>
    <n v="117059.27"/>
    <n v="5.3629353573380581E-4"/>
    <n v="0.29866375422245278"/>
    <n v="311"/>
    <x v="1"/>
  </r>
  <r>
    <s v="BLK"/>
    <s v="Super Listing"/>
    <s v="Avril|Nami|Ombak"/>
    <s v="COMFORTER (SET)"/>
    <s v="AM10-0384"/>
    <s v="Blue Ombre"/>
    <s v="Full/Queen"/>
    <s v="A++"/>
    <n v="3067"/>
    <n v="117049.60000000001"/>
    <n v="5.3624923374481737E-4"/>
    <n v="0.29920000345619757"/>
    <n v="312"/>
    <x v="1"/>
  </r>
  <r>
    <s v="BLK"/>
    <s v="Madison Park"/>
    <s v="Waffle Weave|Waffle Weave|Waffle Weave"/>
    <s v="BLANKET"/>
    <s v="BR51N-3823"/>
    <s v="White"/>
    <s v="Full/Queen"/>
    <s v="A+"/>
    <n v="3372"/>
    <n v="116940.44"/>
    <n v="5.3574912980293638E-4"/>
    <n v="0.29973575258600049"/>
    <n v="313"/>
    <x v="1"/>
  </r>
  <r>
    <s v="SHET"/>
    <s v="True North by Sleep Philosophy"/>
    <s v="Cozy Cotton Flannel|Cozy Cotton Flannel|Cozy Cotton Flannel"/>
    <s v="SHEET/SHEET SET"/>
    <s v="TN20-0356"/>
    <s v="Grey Dots"/>
    <s v="Queen"/>
    <s v="A++"/>
    <n v="4697"/>
    <n v="116664.43"/>
    <n v="5.3448462184215817E-4"/>
    <n v="0.30027023720784263"/>
    <n v="314"/>
    <x v="1"/>
  </r>
  <r>
    <s v="BLK"/>
    <s v="Madison Park"/>
    <s v="Waffle Weave|Waffle Weave|Waffle Weave"/>
    <s v="BLANKET"/>
    <s v="BR51N-3824"/>
    <s v="White"/>
    <s v="King"/>
    <s v="A+"/>
    <n v="2927"/>
    <n v="115839.21"/>
    <n v="5.3070397165052229E-4"/>
    <n v="0.30080094117949313"/>
    <n v="315"/>
    <x v="1"/>
  </r>
  <r>
    <s v="ADUL"/>
    <s v="Madison Park Signature"/>
    <s v="Chateau"/>
    <s v="COMFORTER (SET)"/>
    <s v="MPS10-208"/>
    <s v="Linen"/>
    <s v="King"/>
    <s v="A+"/>
    <n v="559"/>
    <n v="115694.26"/>
    <n v="5.3003989995415335E-4"/>
    <n v="0.30133098107944728"/>
    <n v="316"/>
    <x v="1"/>
  </r>
  <r>
    <s v="TOWL"/>
    <s v="Madison Park Signature"/>
    <s v="Turkish|Turkish|Turkish"/>
    <s v="BATH TOWEL"/>
    <s v="MPS73-319"/>
    <s v="Seafoam"/>
    <s v="6-Piece"/>
    <s v="A+"/>
    <n v="3170"/>
    <n v="115257.41"/>
    <n v="5.2803852209586577E-4"/>
    <n v="0.30185901960154315"/>
    <n v="317"/>
    <x v="1"/>
  </r>
  <r>
    <s v="FUR"/>
    <s v="INK+IVY"/>
    <s v="Crackle|Crackle|Crackle"/>
    <s v="BAR STOOL"/>
    <s v="IIF20-0050"/>
    <s v="Light Grey"/>
    <s v="See below"/>
    <s v="B"/>
    <n v="895"/>
    <n v="115243.39"/>
    <n v="5.2797429108390921E-4"/>
    <n v="0.30238699389262708"/>
    <n v="318"/>
    <x v="1"/>
  </r>
  <r>
    <s v="HHL"/>
    <s v="Harbor House Blue"/>
    <s v="Anslee|Anslee|Anslee"/>
    <s v="COMFORTER (SET)"/>
    <s v="HH10-1690"/>
    <s v="Taupe"/>
    <s v="King"/>
    <s v="A+"/>
    <n v="903"/>
    <n v="115116.33"/>
    <n v="5.2739218035786136E-4"/>
    <n v="0.30291438607298493"/>
    <n v="319"/>
    <x v="1"/>
  </r>
  <r>
    <s v="FUR"/>
    <s v="Madison Park"/>
    <s v="Tyler|Memo|Sheldon"/>
    <s v="MOTION"/>
    <s v="MP103-0706"/>
    <s v="Teal Multi"/>
    <s v="See below"/>
    <s v="A"/>
    <n v="597"/>
    <n v="114927.39"/>
    <n v="5.2652657355336347E-4"/>
    <n v="0.30344091264653827"/>
    <n v="320"/>
    <x v="1"/>
  </r>
  <r>
    <s v="FUR"/>
    <s v="Madison Park Signature"/>
    <s v="Hutton"/>
    <s v="DINING CHAIR"/>
    <s v="MPS108-0152"/>
    <s v="Grey"/>
    <s v="See below"/>
    <s v="B"/>
    <n v="492"/>
    <n v="114895.65"/>
    <n v="5.2638116040646624E-4"/>
    <n v="0.30396729380694476"/>
    <n v="321"/>
    <x v="1"/>
  </r>
  <r>
    <s v="BLK"/>
    <s v="Madison Park"/>
    <s v="Egyptian Cotton|Egyptian Cotton|Egyptian Cotton"/>
    <s v="BLANKET"/>
    <s v="MP51N-5163"/>
    <s v="White"/>
    <s v="Full/Queen"/>
    <s v="A++"/>
    <n v="3377"/>
    <n v="114846.82"/>
    <n v="5.2615745139692025E-4"/>
    <n v="0.30449345125834171"/>
    <n v="322"/>
    <x v="1"/>
  </r>
  <r>
    <s v="BLK"/>
    <s v="Madison Park"/>
    <s v="Chunky Double Knit|Chunky Double Knit|Chunky Double Knit"/>
    <s v="THROW"/>
    <s v="MP50-7316"/>
    <s v="Indigo"/>
    <s v="50x60&quot;"/>
    <s v="A++"/>
    <n v="2647"/>
    <n v="114845.12"/>
    <n v="5.2614966304311667E-4"/>
    <n v="0.3050196009213848"/>
    <n v="323"/>
    <x v="1"/>
  </r>
  <r>
    <s v="ART"/>
    <s v="Madison Park"/>
    <s v="Birch Palms|Birch Palms|Birch Palms"/>
    <s v="AWD"/>
    <s v="MP95B-0280"/>
    <s v="Palm"/>
    <s v="16&quot;W x 32&quot;"/>
    <s v="A+"/>
    <n v="2572"/>
    <n v="114552.23"/>
    <n v="5.2480782131045364E-4"/>
    <n v="0.30554440874269528"/>
    <n v="324"/>
    <x v="1"/>
  </r>
  <r>
    <s v="ADUL"/>
    <s v="INK+IVY"/>
    <s v="Rhea|Rhea|Rhea"/>
    <s v="COMFORTER (SET)"/>
    <s v="II10-1039"/>
    <s v="Ivory/Charcoal"/>
    <s v="King/Cal K"/>
    <s v="A"/>
    <n v="1500"/>
    <n v="114365.86"/>
    <n v="5.2395398866435293E-4"/>
    <n v="0.30606836273135962"/>
    <n v="325"/>
    <x v="1"/>
  </r>
  <r>
    <s v="ADUL"/>
    <s v="Madison Park"/>
    <s v="Cassandra|Gisele|Maddy"/>
    <s v="COMFORTER (SET)"/>
    <s v="MP10-6165"/>
    <s v="Blush"/>
    <s v="King"/>
    <s v="A+"/>
    <n v="1131"/>
    <n v="114219.47"/>
    <n v="5.2328331977417387E-4"/>
    <n v="0.30659164605113381"/>
    <n v="326"/>
    <x v="1"/>
  </r>
  <r>
    <s v="FUR"/>
    <s v="Madison Park"/>
    <s v="Donohue|Sunnee|Lyla"/>
    <s v="ACCENT CHAIR"/>
    <s v="MP100-0785"/>
    <s v="Light Grey/Camel Oak"/>
    <s v="See below"/>
    <s v="A"/>
    <n v="415"/>
    <n v="114079.2"/>
    <n v="5.2264068895768766E-4"/>
    <n v="0.3071142867400915"/>
    <n v="327"/>
    <x v="1"/>
  </r>
  <r>
    <s v="ADUL"/>
    <s v="Super Listing"/>
    <s v="Porter|Evans|Walker"/>
    <s v="COMFORTER (SET)"/>
    <s v="AM10-0144"/>
    <s v="Black"/>
    <s v="Queen"/>
    <s v="A++"/>
    <n v="4494"/>
    <n v="114073.46"/>
    <n v="5.2261439181013915E-4"/>
    <n v="0.30763690113190162"/>
    <n v="328"/>
    <x v="1"/>
  </r>
  <r>
    <s v="WIN"/>
    <s v="Madison Park"/>
    <s v="Cecily|Vera|Rosalie"/>
    <s v="WINDOW PANEL"/>
    <s v="MP40-4609"/>
    <s v="Grey"/>
    <s v="50x84&quot;"/>
    <s v="A++"/>
    <n v="8181"/>
    <n v="113706.83"/>
    <n v="5.2093471877778482E-4"/>
    <n v="0.30815783585067941"/>
    <n v="329"/>
    <x v="1"/>
  </r>
  <r>
    <s v="BLK"/>
    <s v="Madison Park"/>
    <s v="Zuri|Marselle|Marselle"/>
    <s v="THROW"/>
    <s v="MP50-2830"/>
    <s v="Grey"/>
    <s v="60x70&quot;"/>
    <s v="A+"/>
    <n v="6960"/>
    <n v="113569.62"/>
    <n v="5.2030610699814505E-4"/>
    <n v="0.30867814195767757"/>
    <n v="330"/>
    <x v="1"/>
  </r>
  <r>
    <s v="ADUL"/>
    <s v="Super Listing"/>
    <s v="Mina|Hanna|Aera"/>
    <s v="COMFORTER (SET)"/>
    <s v="AM10-0015"/>
    <s v="Sage Green"/>
    <s v="King/Cal K"/>
    <s v="A++"/>
    <n v="3560"/>
    <n v="113459.09"/>
    <n v="5.1979972655937531E-4"/>
    <n v="0.30919794168423692"/>
    <n v="331"/>
    <x v="1"/>
  </r>
  <r>
    <s v="BLK"/>
    <s v="Serta"/>
    <s v="Mila AZ|Mila AZ|Mila AZ"/>
    <s v="ELECT BLANKET"/>
    <s v="ST54-0200"/>
    <s v="Sweet pink"/>
    <s v="50x60&quot;"/>
    <s v="ARA"/>
    <n v="2882"/>
    <n v="113424.48"/>
    <n v="5.1964116483870382E-4"/>
    <n v="0.30971758284907563"/>
    <n v="332"/>
    <x v="1"/>
  </r>
  <r>
    <s v="ADUL"/>
    <s v="Madison Park"/>
    <s v="Quebec|Mansfield|Vancouver"/>
    <s v="COVERLET&amp;BEDSPR"/>
    <s v="MP13-1568"/>
    <s v="Seafoam"/>
    <s v="King"/>
    <s v="A"/>
    <n v="1690"/>
    <n v="113297.39"/>
    <n v="5.1905891667111822E-4"/>
    <n v="0.31023664176574678"/>
    <n v="333"/>
    <x v="1"/>
  </r>
  <r>
    <s v="ADUL"/>
    <s v="Madison Park"/>
    <s v="Caralie|Evian|Tulia"/>
    <s v="COVERLET&amp;BEDSPR"/>
    <s v="MP13-8289"/>
    <s v="Aqua"/>
    <s v="Full/Queen"/>
    <s v="A"/>
    <n v="3444"/>
    <n v="112827.87"/>
    <n v="5.1690786497826441E-4"/>
    <n v="0.31075354963072505"/>
    <n v="334"/>
    <x v="1"/>
  </r>
  <r>
    <s v="BLK"/>
    <s v="Madison Park"/>
    <s v="Duke|York|York"/>
    <s v="COMFORTER (SET)"/>
    <s v="MP10-3064"/>
    <s v="Black"/>
    <s v="Full/Queen"/>
    <s v="A++"/>
    <n v="2767"/>
    <n v="112714.39"/>
    <n v="5.1638796945495326E-4"/>
    <n v="0.31126993760018001"/>
    <n v="335"/>
    <x v="1"/>
  </r>
  <r>
    <s v="BLK"/>
    <s v="Super Listing"/>
    <s v="Avril|Nami|Ombak"/>
    <s v="COMFORTER (SET)"/>
    <s v="AM10-0282"/>
    <s v="Green"/>
    <s v="King/Cal K"/>
    <s v="A++"/>
    <n v="2817"/>
    <n v="112266.71"/>
    <n v="5.1433697520155233E-4"/>
    <n v="0.31178427457538155"/>
    <n v="336"/>
    <x v="1"/>
  </r>
  <r>
    <s v="ADUL"/>
    <s v="Madison Park"/>
    <s v="Emilia|Maisie|Grace"/>
    <s v="COMFORTER (SET)"/>
    <s v="MP10-7205"/>
    <s v="Khaki"/>
    <s v="King"/>
    <s v="A"/>
    <n v="1270"/>
    <n v="112142.08"/>
    <n v="5.1376599724005888E-4"/>
    <n v="0.31229804057262162"/>
    <n v="337"/>
    <x v="1"/>
  </r>
  <r>
    <s v="ADUL"/>
    <s v="Madison Park"/>
    <s v="Tuscany|Marino|Genoa"/>
    <s v="COVERLET&amp;BEDSPR"/>
    <s v="MP13-6464"/>
    <s v="Seafoam"/>
    <s v="Daybed"/>
    <s v="A"/>
    <n v="2254"/>
    <n v="112017.27"/>
    <n v="5.1319419462933925E-4"/>
    <n v="0.31281123476725098"/>
    <n v="338"/>
    <x v="1"/>
  </r>
  <r>
    <s v="YOUT"/>
    <s v="Intelligent Design"/>
    <s v="Cassiopeia|Karissa|Lisa"/>
    <s v="COMFORTER (SET)"/>
    <s v="ID10-1987"/>
    <s v="Aqua"/>
    <s v="Twin/Twin "/>
    <s v="A++"/>
    <n v="3334"/>
    <n v="111963.04"/>
    <n v="5.1294574614300546E-4"/>
    <n v="0.313324180513394"/>
    <n v="339"/>
    <x v="1"/>
  </r>
  <r>
    <s v="WIN"/>
    <s v="Madison Park"/>
    <s v="Galen|Colm|Paxton"/>
    <s v="WINDOW PANEL"/>
    <s v="MP40-6550"/>
    <s v="Ivory"/>
    <s v="35x64&quot;"/>
    <s v="A+"/>
    <n v="2983"/>
    <n v="111654.8"/>
    <n v="5.1153358015688076E-4"/>
    <n v="0.31383571409355088"/>
    <n v="340"/>
    <x v="1"/>
  </r>
  <r>
    <s v="ADUL"/>
    <s v="Madison Park"/>
    <s v="Claire|Montecito|Arbor"/>
    <s v="COVERLET&amp;BEDSPR"/>
    <s v="MP13-3972"/>
    <s v="Aqua"/>
    <s v="Daybed"/>
    <s v="A"/>
    <n v="2803"/>
    <n v="111628.76"/>
    <n v="5.114142809021484E-4"/>
    <n v="0.314347128374453"/>
    <n v="341"/>
    <x v="1"/>
  </r>
  <r>
    <s v="ADUL"/>
    <s v="Super Listing"/>
    <s v="Porter|Evans|Walker"/>
    <s v="COMFORTER (SET)"/>
    <s v="AM10-0399"/>
    <s v="Navy"/>
    <s v="Queen"/>
    <s v="A++"/>
    <n v="4118"/>
    <n v="111495.99"/>
    <n v="5.1080601047008968E-4"/>
    <n v="0.3148579343849231"/>
    <n v="342"/>
    <x v="1"/>
  </r>
  <r>
    <s v="BLK"/>
    <s v="Madison Park"/>
    <s v="Egyptian Cotton|Egyptian Cotton|Egyptian Cotton"/>
    <s v="BLANKET"/>
    <s v="MP51N-5172"/>
    <s v="Ivory"/>
    <s v="Full/Queen"/>
    <s v="A++"/>
    <n v="3371"/>
    <n v="111403.42"/>
    <n v="5.1038191169856242E-4"/>
    <n v="0.31536831629662165"/>
    <n v="343"/>
    <x v="1"/>
  </r>
  <r>
    <s v="YOUT"/>
    <s v="Mi Zone"/>
    <s v="Rosalie|Jenna|Audrey"/>
    <s v="COMFORTER (SET)"/>
    <s v="MZ10-0572"/>
    <s v="Pink/Silver"/>
    <s v="Full/Queen"/>
    <s v="A+"/>
    <n v="2436"/>
    <n v="111344.75"/>
    <n v="5.1011312186464747E-4"/>
    <n v="0.31587842941848632"/>
    <n v="344"/>
    <x v="1"/>
  </r>
  <r>
    <s v="WIN"/>
    <s v="Madison Park"/>
    <s v="Anaheim|Salford|Preston"/>
    <s v="WINDOW PANEL"/>
    <s v="MP40-8295"/>
    <s v="Green"/>
    <s v="50x84&quot;"/>
    <s v="A+"/>
    <n v="5838"/>
    <n v="111329.65"/>
    <n v="5.1004394295733348E-4"/>
    <n v="0.31638847336144366"/>
    <n v="345"/>
    <x v="1"/>
  </r>
  <r>
    <s v="BATH"/>
    <s v="Madison Park Signature"/>
    <s v="Splendor|Splendor|Splendor"/>
    <s v="BATH RUG"/>
    <s v="MPS72-448"/>
    <s v="Natural"/>
    <s v="21x34&quot;"/>
    <s v="A+"/>
    <n v="5911"/>
    <n v="111173.5"/>
    <n v="5.0932855975355273E-4"/>
    <n v="0.31689780192119721"/>
    <n v="346"/>
    <x v="1"/>
  </r>
  <r>
    <s v="BLK"/>
    <s v="Beautyrest"/>
    <s v="Zuri|Marselle|Marselle"/>
    <s v="ELECT BLANKET"/>
    <s v="BR54-0911"/>
    <s v="Snow Leopard"/>
    <s v="50x70&quot;"/>
    <s v="A++"/>
    <n v="2910"/>
    <n v="111131.23"/>
    <n v="5.0913490462691923E-4"/>
    <n v="0.3174069368258241"/>
    <n v="347"/>
    <x v="1"/>
  </r>
  <r>
    <s v="ADUL"/>
    <s v="Madison Park"/>
    <s v="Quebec|Mansfield|Vancouver"/>
    <s v="COVERLET&amp;BEDSPR"/>
    <s v="MP13-1570"/>
    <s v="White"/>
    <s v="King"/>
    <s v="A"/>
    <n v="1605"/>
    <n v="110914.7"/>
    <n v="5.0814289742157417E-4"/>
    <n v="0.31791507972324567"/>
    <n v="348"/>
    <x v="1"/>
  </r>
  <r>
    <s v="FUR"/>
    <s v="Martha Stewart"/>
    <s v="Crestview|Crestview|Crestview"/>
    <s v="OCCASIONL TABLE"/>
    <s v="MT120-0167"/>
    <s v="Reclaimed Wheat"/>
    <s v="31&quot;W x 14&quot;"/>
    <s v="A+"/>
    <n v="555"/>
    <n v="110703.96"/>
    <n v="5.0717741643300715E-4"/>
    <n v="0.3184222571396787"/>
    <n v="349"/>
    <x v="1"/>
  </r>
  <r>
    <s v="ADUL"/>
    <s v="Madison Park"/>
    <s v="Laetitia|Virginia|Cecily"/>
    <s v="COMFORTER (SET)"/>
    <s v="MP10-5874"/>
    <s v="Off-White"/>
    <s v="King/Cal K"/>
    <s v="A"/>
    <n v="1262"/>
    <n v="110656.6"/>
    <n v="5.0696044205880881E-4"/>
    <n v="0.31892921758173753"/>
    <n v="350"/>
    <x v="1"/>
  </r>
  <r>
    <s v="BLK"/>
    <s v="Serta"/>
    <s v="Fila AZ|Fila AZ|Fila AZ"/>
    <s v="ELEC MATT PAD"/>
    <s v="ST55-0274"/>
    <s v="White"/>
    <s v="Full"/>
    <s v="ARA"/>
    <n v="2326"/>
    <n v="110313.60000000001"/>
    <n v="5.0538902714432408E-4"/>
    <n v="0.31943460660888184"/>
    <n v="351"/>
    <x v="1"/>
  </r>
  <r>
    <s v="BLK"/>
    <s v="Beautyrest"/>
    <s v="Heated Plush|Heated Plush|Heated Plush"/>
    <s v="ELECT BLANKET"/>
    <s v="BR54-0519"/>
    <s v="Mink"/>
    <s v="Queen"/>
    <s v="A+"/>
    <n v="1490"/>
    <n v="109525.86"/>
    <n v="5.0178008724713395E-4"/>
    <n v="0.319936386696129"/>
    <n v="352"/>
    <x v="1"/>
  </r>
  <r>
    <s v="ADUL"/>
    <s v="Madison Park Essentials"/>
    <s v="Brystol|Cadence|Isabella"/>
    <s v="COMFORTER (SET)"/>
    <s v="MPE10-224"/>
    <s v="Blue"/>
    <s v="King"/>
    <s v="A"/>
    <n v="990"/>
    <n v="109313.17"/>
    <n v="5.0080567255861579E-4"/>
    <n v="0.32043719236868762"/>
    <n v="353"/>
    <x v="1"/>
  </r>
  <r>
    <s v="ADUL"/>
    <s v="Madison Park"/>
    <s v="Palmer|Teagan|Dakota"/>
    <s v="COMFORTER (SET)"/>
    <s v="MP10-303"/>
    <s v="Natural"/>
    <s v="Cal King"/>
    <s v="A+"/>
    <n v="1391"/>
    <n v="109254.92"/>
    <n v="5.0053880690622871E-4"/>
    <n v="0.32093773117559382"/>
    <n v="354"/>
    <x v="1"/>
  </r>
  <r>
    <s v="ADUL"/>
    <s v="Madison Park"/>
    <s v="Bellagio|Venetian|Mirage"/>
    <s v="COMFORTER (SET)"/>
    <s v="MP10-4533"/>
    <s v="Brown/Gold"/>
    <s v="Queen"/>
    <s v="A++"/>
    <n v="1695"/>
    <n v="109234.58"/>
    <n v="5.0044562154366134E-4"/>
    <n v="0.32143817679713749"/>
    <n v="355"/>
    <x v="1"/>
  </r>
  <r>
    <s v="BLK"/>
    <s v="Madison Park"/>
    <s v="Parker|Williams|Williams"/>
    <s v="THROW"/>
    <s v="BASI50-0426"/>
    <s v="Grey"/>
    <s v="60x70&quot;"/>
    <s v="B"/>
    <n v="7649"/>
    <n v="109157.21"/>
    <n v="5.0009115981790721E-4"/>
    <n v="0.3219382679569554"/>
    <n v="356"/>
    <x v="1"/>
  </r>
  <r>
    <s v="ADUL"/>
    <s v="Super Listing"/>
    <s v="Porter|Evans|Walker"/>
    <s v="COMFORTER (SET)"/>
    <s v="AM10-0391"/>
    <s v="Khaki"/>
    <s v="King"/>
    <s v="A++"/>
    <n v="3209"/>
    <n v="109120.72"/>
    <n v="4.9992398509420585E-4"/>
    <n v="0.32243819194204959"/>
    <n v="357"/>
    <x v="1"/>
  </r>
  <r>
    <s v="FUR"/>
    <s v="INK+IVY"/>
    <s v="Newport|Newport|Newport"/>
    <s v="ACCENT CHAIR"/>
    <s v="II100-0382"/>
    <s v="Light Blue"/>
    <s v="See below"/>
    <s v="A"/>
    <n v="682"/>
    <n v="108834.86"/>
    <n v="4.986143504952128E-4"/>
    <n v="0.32293680629254479"/>
    <n v="358"/>
    <x v="1"/>
  </r>
  <r>
    <s v="ADUL"/>
    <s v="Madison Park"/>
    <s v="Palmer|Teagan|Dakota"/>
    <s v="COMFORTER (SET)"/>
    <s v="MP10-2267"/>
    <s v="Red"/>
    <s v="King"/>
    <s v="A"/>
    <n v="1378"/>
    <n v="108199.21"/>
    <n v="4.9570219338036672E-4"/>
    <n v="0.32343250848592514"/>
    <n v="359"/>
    <x v="1"/>
  </r>
  <r>
    <s v="BLK"/>
    <s v="Madison Park"/>
    <s v="Chenille Chunky Knit|Chenille Chunky Knit|Chenille Chunky Knit"/>
    <s v="THROW"/>
    <s v="MP50-7673"/>
    <s v="Ivory"/>
    <s v="50x60&quot;"/>
    <s v="A+"/>
    <n v="2465"/>
    <n v="108062.24"/>
    <n v="4.9507468113302864E-4"/>
    <n v="0.32392758316705816"/>
    <n v="360"/>
    <x v="1"/>
  </r>
  <r>
    <s v="FUR"/>
    <s v="Madison Park"/>
    <s v="Qwen|Elle|Cassie"/>
    <s v="ACCENT CHAIR"/>
    <s v="MP100-1121"/>
    <s v="Navy"/>
    <s v="See below"/>
    <s v="B"/>
    <n v="661"/>
    <n v="107954.35"/>
    <n v="4.9458039554957747E-4"/>
    <n v="0.32442216356260772"/>
    <n v="361"/>
    <x v="1"/>
  </r>
  <r>
    <s v="ADUL"/>
    <s v="Madison Park"/>
    <s v="Palmer|Teagan|Dakota"/>
    <s v="COMFORTER (SET)"/>
    <s v="MP10-424"/>
    <s v="Black"/>
    <s v="King"/>
    <s v="A"/>
    <n v="1340"/>
    <n v="107420.92"/>
    <n v="4.9213654756755532E-4"/>
    <n v="0.3249143001101753"/>
    <n v="362"/>
    <x v="1"/>
  </r>
  <r>
    <s v="ADUL"/>
    <s v="Madison Park"/>
    <s v="Odette|Dillon|Eliot"/>
    <s v="COMFORTER (SET)"/>
    <s v="MP10-6836"/>
    <s v="Navy/Silver"/>
    <s v="Queen"/>
    <s v="A"/>
    <n v="1330"/>
    <n v="107339.07"/>
    <n v="4.9176156123883639E-4"/>
    <n v="0.32540606167141412"/>
    <n v="363"/>
    <x v="1"/>
  </r>
  <r>
    <s v="FUR"/>
    <s v="Madison Park"/>
    <s v="Welburn|Antonio|Madera"/>
    <s v="ACCENT BENCH"/>
    <s v="MP105-0999"/>
    <s v="Taupe Multi"/>
    <s v="See below"/>
    <s v="A"/>
    <n v="910"/>
    <n v="107317.74"/>
    <n v="4.9166384030552464E-4"/>
    <n v="0.32589772551171964"/>
    <n v="364"/>
    <x v="1"/>
  </r>
  <r>
    <s v="ADUL"/>
    <s v="Super Listing"/>
    <s v="Camden|Reese|Leighton"/>
    <s v="COMFORTER (SET)"/>
    <s v="AM10-0062"/>
    <s v="Sage Green"/>
    <s v="Full/Queen"/>
    <s v="A+"/>
    <n v="5287"/>
    <n v="107290.58"/>
    <n v="4.9153940990005111E-4"/>
    <n v="0.32638926492161968"/>
    <n v="365"/>
    <x v="1"/>
  </r>
  <r>
    <s v="BATH"/>
    <s v="Madison Park"/>
    <s v="Serene|Belle|Monroe"/>
    <s v="FASHION TOWEL"/>
    <s v="MP73-7820"/>
    <s v="Navy"/>
    <s v="6-Piece"/>
    <s v="A"/>
    <n v="2931"/>
    <n v="107284.33"/>
    <n v="4.9151077624636148E-4"/>
    <n v="0.32688077569786606"/>
    <n v="366"/>
    <x v="1"/>
  </r>
  <r>
    <s v="FUR"/>
    <s v="Madison Park"/>
    <s v="Carson|Fillmore|Troy"/>
    <s v="BAR STOOL"/>
    <s v="MP104-0512"/>
    <s v="Cream"/>
    <s v="See below"/>
    <s v="B"/>
    <n v="572"/>
    <n v="107182.57"/>
    <n v="4.9104457455044904E-4"/>
    <n v="0.32737182027241651"/>
    <n v="367"/>
    <x v="1"/>
  </r>
  <r>
    <s v="ADUL"/>
    <s v="Madison Park"/>
    <s v="Odette|Dillon|Eilot"/>
    <s v="COMFORTER (SET)"/>
    <s v="MP10-8080"/>
    <s v="Aqua/Silver"/>
    <s v="King"/>
    <s v="A"/>
    <n v="1064"/>
    <n v="107067.44"/>
    <n v="4.9051711974256384E-4"/>
    <n v="0.32786233739215909"/>
    <n v="368"/>
    <x v="1"/>
  </r>
  <r>
    <s v="FUR"/>
    <s v="Threshold"/>
    <s v="Higgins"/>
    <s v="ACCENT CHAIR"/>
    <s v="TG100-0170"/>
    <s v="Natural"/>
    <s v="See below"/>
    <s v="EXB"/>
    <n v="510"/>
    <n v="106564.5"/>
    <n v="4.8821295817670104E-4"/>
    <n v="0.32835055035033578"/>
    <n v="369"/>
    <x v="1"/>
  </r>
  <r>
    <s v="BLK"/>
    <s v="Super Listing"/>
    <s v="Avril|Nami|Ombak"/>
    <s v="COMFORTER (SET)"/>
    <s v="AM10-0382"/>
    <s v="Grey Ombre"/>
    <s v="King/Cal K"/>
    <s v="A++"/>
    <n v="2525"/>
    <n v="106468.51"/>
    <n v="4.8777319106987476E-4"/>
    <n v="0.32883832354140563"/>
    <n v="370"/>
    <x v="1"/>
  </r>
  <r>
    <s v="ADUL"/>
    <s v="Madison Park Essentials"/>
    <s v="Jaxon|Deacon|Ryder"/>
    <s v="COMFORTER (SET)"/>
    <s v="MPE10-1038"/>
    <s v="Taupe/Grey"/>
    <s v="Queen"/>
    <s v="B"/>
    <n v="2492"/>
    <n v="106445.95"/>
    <n v="4.8766983503351682E-4"/>
    <n v="0.32932599337643914"/>
    <n v="371"/>
    <x v="1"/>
  </r>
  <r>
    <s v="FUR"/>
    <s v="Madison Park"/>
    <s v="Tyler|Memo|Sheldon"/>
    <s v="MOTION"/>
    <s v="MP103-1103"/>
    <s v="Blue"/>
    <s v="See below"/>
    <s v="A"/>
    <n v="543"/>
    <n v="106368.63"/>
    <n v="4.8731560237699219E-4"/>
    <n v="0.32981330897881611"/>
    <n v="372"/>
    <x v="1"/>
  </r>
  <r>
    <s v="SHET"/>
    <s v="True North by Sleep Philosophy"/>
    <s v="Soloft Plush|Soloft Plush|Soloft Plush"/>
    <s v="SHEET/SHEET SET"/>
    <s v="BL20-0872"/>
    <s v="Grey"/>
    <s v="King"/>
    <s v="A++"/>
    <n v="2841"/>
    <n v="106047.83"/>
    <n v="4.8584589420041287E-4"/>
    <n v="0.33029915487301653"/>
    <n v="373"/>
    <x v="1"/>
  </r>
  <r>
    <s v="FUR"/>
    <s v="Madison Park"/>
    <s v="Emmett|Janet|Cheryl"/>
    <s v="BAR STOOL"/>
    <s v="MP104-0943"/>
    <s v="Light Grey"/>
    <s v="See below"/>
    <s v="A"/>
    <n v="749"/>
    <n v="105962.99"/>
    <n v="4.8545720953176895E-4"/>
    <n v="0.33078461208254828"/>
    <n v="374"/>
    <x v="1"/>
  </r>
  <r>
    <s v="ADUL"/>
    <s v="Super Listing"/>
    <s v="Mina|Hanna|Aera"/>
    <s v="COMFORTER (SET)"/>
    <s v="AM10-0024"/>
    <s v="White"/>
    <s v="King/Cal K"/>
    <s v="A++"/>
    <n v="2982"/>
    <n v="105402.14"/>
    <n v="4.8288773998427978E-4"/>
    <n v="0.33126749982253256"/>
    <n v="375"/>
    <x v="1"/>
  </r>
  <r>
    <s v="FUR"/>
    <s v="Threshold designed with Studio McGee"/>
    <s v="Park Valley|Park Valley|Park Valley"/>
    <s v="ACCENT CHAIR"/>
    <s v="TG100-0211"/>
    <s v="Cream"/>
    <s v="See below"/>
    <s v="EXB"/>
    <n v="500"/>
    <n v="105000"/>
    <n v="4.8104538198512266E-4"/>
    <n v="0.33174854520451769"/>
    <n v="376"/>
    <x v="1"/>
  </r>
  <r>
    <s v="ADUL"/>
    <s v="INK+IVY"/>
    <s v="Imani|Imani|Imani"/>
    <s v="COMFORTER (SET)"/>
    <s v="II10-1275"/>
    <s v="White/Navy"/>
    <s v="King/Cal K"/>
    <s v="A+"/>
    <n v="1243"/>
    <n v="104826.64"/>
    <n v="4.802511531525423E-4"/>
    <n v="0.33222879635767022"/>
    <n v="377"/>
    <x v="1"/>
  </r>
  <r>
    <s v="FUR"/>
    <s v="INK+IVY"/>
    <s v="Kelly|Kelly|Kelly"/>
    <s v="ACCENT CHAIR"/>
    <s v="II100-0360"/>
    <s v="Light Brown"/>
    <s v="See below"/>
    <s v="B"/>
    <n v="571"/>
    <n v="104671.65"/>
    <n v="4.795410843548863E-4"/>
    <n v="0.3327083374420251"/>
    <n v="378"/>
    <x v="1"/>
  </r>
  <r>
    <s v="ADUL"/>
    <s v="Woolrich"/>
    <s v="Hadley Plaid|Hadley Plaid|Hadley Plaid"/>
    <s v="COMFORTER (SET)"/>
    <s v="WR10-080"/>
    <s v="Multi"/>
    <s v="Queen"/>
    <s v="A"/>
    <n v="1333"/>
    <n v="104447.74"/>
    <n v="4.7851526653126456E-4"/>
    <n v="0.33318685270855636"/>
    <n v="379"/>
    <x v="1"/>
  </r>
  <r>
    <s v="ADUL"/>
    <s v="Madison Park"/>
    <s v="Aubrey|Whitman|Charlotte"/>
    <s v="COMFORTER (SET)"/>
    <s v="MP10-333"/>
    <s v="Black"/>
    <s v="Queen"/>
    <s v="A"/>
    <n v="1114"/>
    <n v="104372.06"/>
    <n v="4.78168547345468E-4"/>
    <n v="0.33366502125590181"/>
    <n v="380"/>
    <x v="1"/>
  </r>
  <r>
    <s v="BLK"/>
    <s v="Intelligent Design"/>
    <s v="Malea|Leena|Leena"/>
    <s v="DUVET&amp;DUVET SET"/>
    <s v="ID12-1925"/>
    <s v="Ivory"/>
    <s v="King"/>
    <s v="A"/>
    <n v="2625"/>
    <n v="104206.38"/>
    <n v="4.7740950354654141E-4"/>
    <n v="0.33414243075944833"/>
    <n v="381"/>
    <x v="1"/>
  </r>
  <r>
    <s v="ADUL"/>
    <s v="Madison Park"/>
    <s v="Viola|Aeriela|Eugenia"/>
    <s v="COMFORTER (SET)"/>
    <s v="MP10-6016"/>
    <s v="Off-White"/>
    <s v="King/Cal K"/>
    <s v="B+"/>
    <n v="1151"/>
    <n v="104078.53"/>
    <n v="4.7682377352666717E-4"/>
    <n v="0.33461925453297497"/>
    <n v="382"/>
    <x v="1"/>
  </r>
  <r>
    <s v="FUR"/>
    <s v="INK+IVY"/>
    <s v="Walker|Walker|Walker"/>
    <s v="OCCASIONL TABLE"/>
    <s v="II120-0241"/>
    <s v="Brown"/>
    <s v="See below"/>
    <s v="A"/>
    <n v="848"/>
    <n v="103346.87"/>
    <n v="4.73471757677303E-4"/>
    <n v="0.33509272629065229"/>
    <n v="383"/>
    <x v="1"/>
  </r>
  <r>
    <s v="WIN"/>
    <s v="INK+IVY"/>
    <s v="Imani|Imani|Imani"/>
    <s v="WINDOW PANEL"/>
    <s v="II40-1181"/>
    <s v="Gray"/>
    <s v="50x84&quot;"/>
    <s v="A+"/>
    <n v="3871"/>
    <n v="103342.57"/>
    <n v="4.7345205772356461E-4"/>
    <n v="0.33556617834837588"/>
    <n v="384"/>
    <x v="1"/>
  </r>
  <r>
    <s v="FUR"/>
    <s v="Madison Park"/>
    <s v="Bryce|Robertson|Thornton"/>
    <s v="BAR STOOL"/>
    <s v="MP104-1238"/>
    <s v="Cream"/>
    <s v="See below"/>
    <s v="A"/>
    <n v="661"/>
    <n v="103133.77"/>
    <n v="4.7249546462110274E-4"/>
    <n v="0.33603867381299696"/>
    <n v="385"/>
    <x v="1"/>
  </r>
  <r>
    <s v="YOUT"/>
    <s v="Intelligent Design"/>
    <s v="Felicia|Isabel|Alyssa"/>
    <s v="COMFORTER (SET)"/>
    <s v="ID10-1659"/>
    <s v="Blush"/>
    <s v="Full/Queen"/>
    <s v="A++"/>
    <n v="2696"/>
    <n v="102822.43"/>
    <n v="4.7106909634274797E-4"/>
    <n v="0.33650974290933972"/>
    <n v="386"/>
    <x v="1"/>
  </r>
  <r>
    <s v="ART"/>
    <s v="Martha Stewart"/>
    <s v="Eden|Eden|Eden"/>
    <s v="DEC. MIRROR"/>
    <s v="MT160-0021"/>
    <s v="Gold"/>
    <s v="See below"/>
    <s v="A+"/>
    <n v="1477"/>
    <n v="102760.42"/>
    <n v="4.7078500468430133E-4"/>
    <n v="0.336980527914024"/>
    <n v="387"/>
    <x v="1"/>
  </r>
  <r>
    <s v="ADUL"/>
    <s v="Madison Park"/>
    <s v="Tangiers|Moraga|Menara"/>
    <s v="COVERLET&amp;BEDSPR"/>
    <s v="MP13-784"/>
    <s v="Blue"/>
    <s v="King/Cal K"/>
    <s v="A"/>
    <n v="1708"/>
    <n v="102743.12"/>
    <n v="4.7070574673088852E-4"/>
    <n v="0.33745123366075491"/>
    <n v="388"/>
    <x v="1"/>
  </r>
  <r>
    <s v="FUR"/>
    <s v="INK+IVY"/>
    <s v="Seadrift|Seadrift|Seadrift"/>
    <s v="ACCENT BENCH"/>
    <s v="II105-0256"/>
    <s v="Brown"/>
    <s v="See below"/>
    <s v="B"/>
    <n v="693"/>
    <n v="102738.76"/>
    <n v="4.7068577189407468E-4"/>
    <n v="0.33792191943264899"/>
    <n v="389"/>
    <x v="1"/>
  </r>
  <r>
    <s v="FUR"/>
    <s v="Madison Park"/>
    <s v="Glenwood|Crimson|Farwell"/>
    <s v="BAR STOOL"/>
    <s v="MP104-0787"/>
    <s v="Cream"/>
    <s v="See below"/>
    <s v="B"/>
    <n v="509"/>
    <n v="102232.74"/>
    <n v="4.6836749966367363E-4"/>
    <n v="0.33839028693231266"/>
    <n v="390"/>
    <x v="1"/>
  </r>
  <r>
    <s v="BLK"/>
    <s v="Intelligent Design"/>
    <s v="Brielle|Ella|Ella"/>
    <s v="COMFORTER (SET)"/>
    <s v="ID10-2144"/>
    <s v="Blush"/>
    <s v="Full/Queen"/>
    <s v="A++"/>
    <n v="2697"/>
    <n v="101915.57"/>
    <n v="4.6691442191315727E-4"/>
    <n v="0.33885720135422581"/>
    <n v="391"/>
    <x v="1"/>
  </r>
  <r>
    <s v="ADUL"/>
    <s v="Madison Park"/>
    <s v="Caralie|Evian|Tulia"/>
    <s v="COVERLET&amp;BEDSPR"/>
    <s v="MP13-8290"/>
    <s v="Aqua"/>
    <s v="King/Cal K"/>
    <s v="A"/>
    <n v="2659"/>
    <n v="101559.93"/>
    <n v="4.6528509829745065E-4"/>
    <n v="0.33932248645252328"/>
    <n v="392"/>
    <x v="1"/>
  </r>
  <r>
    <s v="FUR"/>
    <s v="INK+IVY"/>
    <s v="Easton|Easton"/>
    <s v="ACCENT CHAIR"/>
    <s v="II100-0048"/>
    <s v="Taupe/Natural"/>
    <s v="See below"/>
    <s v="B"/>
    <n v="379"/>
    <n v="101426.76"/>
    <n v="4.6467499531155582E-4"/>
    <n v="0.33978716144783483"/>
    <n v="393"/>
    <x v="1"/>
  </r>
  <r>
    <s v="ADUL"/>
    <s v="Madison Park"/>
    <s v="Palmer|Teagan|Dakota"/>
    <s v="COMFORTER (SET)"/>
    <s v="MP10-2266"/>
    <s v="Red"/>
    <s v="Queen"/>
    <s v="A"/>
    <n v="1498"/>
    <n v="101387.1"/>
    <n v="4.6449329759870318E-4"/>
    <n v="0.34025165474543351"/>
    <n v="394"/>
    <x v="1"/>
  </r>
  <r>
    <s v="ADUL"/>
    <s v="Super Listing"/>
    <s v="Phoebe|Himari|Hannah"/>
    <s v="COMFORTER (SET)"/>
    <s v="AM10-0186"/>
    <s v="Blush"/>
    <s v="Full/Queen"/>
    <s v="A++"/>
    <n v="3426"/>
    <n v="101114.62"/>
    <n v="4.6324496192552879E-4"/>
    <n v="0.34071489970735902"/>
    <n v="395"/>
    <x v="1"/>
  </r>
  <r>
    <s v="ADUL"/>
    <s v="Madison Park"/>
    <s v="Tuscany|Marino|Genoa"/>
    <s v="COVERLET&amp;BEDSPR"/>
    <s v="MP13-1035"/>
    <s v="Cream"/>
    <s v="Full/Queen"/>
    <s v="A"/>
    <n v="2335"/>
    <n v="100941.4"/>
    <n v="4.6245137448679103E-4"/>
    <n v="0.34117735108184583"/>
    <n v="396"/>
    <x v="1"/>
  </r>
  <r>
    <s v="YOUT"/>
    <s v="Comfort Spaces"/>
    <s v="Juliette|Juliette|Juliette"/>
    <s v="COMFORTER (SET)"/>
    <s v="CS10-1453"/>
    <s v="Blush"/>
    <s v="King"/>
    <s v="ARA"/>
    <n v="3129"/>
    <n v="100784.98"/>
    <n v="4.6173475430917095E-4"/>
    <n v="0.34163908583615499"/>
    <n v="397"/>
    <x v="1"/>
  </r>
  <r>
    <s v="BLK"/>
    <s v="Beautyrest"/>
    <s v="Zuri|Marselle|Marselle"/>
    <s v="ELECT BLANKET"/>
    <s v="BR54-0860"/>
    <s v="Sand"/>
    <s v="50x70&quot;"/>
    <s v="A"/>
    <n v="2644"/>
    <n v="100611.48"/>
    <n v="4.6093988408274787E-4"/>
    <n v="0.34210002572023773"/>
    <n v="398"/>
    <x v="1"/>
  </r>
  <r>
    <s v="SHET"/>
    <s v="Madison Park Essentials"/>
    <s v="Satin|Satin|Satin"/>
    <s v="SHEET/SHEET SET"/>
    <s v="MPE20-770"/>
    <s v="Grey"/>
    <s v="King"/>
    <s v="A++"/>
    <n v="4867"/>
    <n v="100553.24"/>
    <n v="4.6067306424420684E-4"/>
    <n v="0.34256069878448192"/>
    <n v="399"/>
    <x v="1"/>
  </r>
  <r>
    <s v="ADUL"/>
    <s v="Madison Park"/>
    <s v="Palmer|Teagan|Dakota"/>
    <s v="COMFORTER (SET)"/>
    <s v="MP10-304"/>
    <s v="Purple"/>
    <s v="Queen"/>
    <s v="A"/>
    <n v="1486"/>
    <n v="100336.13"/>
    <n v="4.5967839983579933E-4"/>
    <n v="0.34302037718431772"/>
    <n v="400"/>
    <x v="1"/>
  </r>
  <r>
    <s v="FUR"/>
    <s v="Madison Park"/>
    <s v="Hoffman|Lerna|Thayer"/>
    <s v="MOTION"/>
    <s v="MP103-0247"/>
    <s v="Beige Multi"/>
    <s v="See below"/>
    <s v="B"/>
    <n v="394"/>
    <n v="100223.42"/>
    <n v="4.591620319786227E-4"/>
    <n v="0.34347953921629631"/>
    <n v="401"/>
    <x v="1"/>
  </r>
  <r>
    <s v="ADUL"/>
    <s v="510 Design"/>
    <s v="Powell|Kingwood|Elmore"/>
    <s v="COMFORTER (SET)"/>
    <s v="5DS10-0277"/>
    <s v="Navy"/>
    <s v="Queen"/>
    <s v="A"/>
    <n v="1839"/>
    <n v="100124.1"/>
    <n v="4.5870700886111072E-4"/>
    <n v="0.34393824622515745"/>
    <n v="402"/>
    <x v="1"/>
  </r>
  <r>
    <s v="FUR"/>
    <s v="INK+IVY"/>
    <s v="Novak|Novak|Novak"/>
    <s v="ACCENT CHAIR"/>
    <s v="II110-0522"/>
    <s v="Cream"/>
    <s v="See below"/>
    <s v="A"/>
    <n v="706"/>
    <n v="100002.8"/>
    <n v="4.5815128691030314E-4"/>
    <n v="0.34439639751206774"/>
    <n v="403"/>
    <x v="1"/>
  </r>
  <r>
    <s v="FUR"/>
    <s v="Madison Park Signature"/>
    <s v="Beckett|Beckett|Beckett"/>
    <s v="BED"/>
    <s v="MPS115-0304"/>
    <s v="Natural"/>
    <s v="Queen"/>
    <s v="A"/>
    <n v="263"/>
    <n v="99815.31"/>
    <n v="4.5729232311346126E-4"/>
    <n v="0.34485368983518122"/>
    <n v="404"/>
    <x v="1"/>
  </r>
  <r>
    <s v="BLK"/>
    <s v="Super Listing"/>
    <s v="Avril|Nami|Ombak"/>
    <s v="COMFORTER (SET)"/>
    <s v="AM10-0284"/>
    <s v="Blue"/>
    <s v="Full/Queen"/>
    <s v="A++"/>
    <n v="2781"/>
    <n v="99640.65"/>
    <n v="4.5649213848091344E-4"/>
    <n v="0.34531018197366214"/>
    <n v="405"/>
    <x v="1"/>
  </r>
  <r>
    <s v="ADUL"/>
    <s v="Madison Park"/>
    <s v="Palisades|Hanover|Overland"/>
    <s v="COMFORTER (SET)"/>
    <s v="MP10-4025"/>
    <s v="Brown"/>
    <s v="King"/>
    <s v="A"/>
    <n v="1229"/>
    <n v="99587.28"/>
    <n v="4.5624762998532732E-4"/>
    <n v="0.34576642960364745"/>
    <n v="406"/>
    <x v="1"/>
  </r>
  <r>
    <s v="YOUT"/>
    <s v="Intelligent Design"/>
    <s v="Cassie|Bridget|Rachel"/>
    <s v="COMFORTER (SET)"/>
    <s v="ID10-2231"/>
    <s v="Blush Multi"/>
    <s v="Full/Queen"/>
    <s v="B+"/>
    <n v="2229"/>
    <n v="99350.43"/>
    <n v="4.5516252904510655E-4"/>
    <n v="0.34622159213269255"/>
    <n v="407"/>
    <x v="1"/>
  </r>
  <r>
    <s v="ADUL"/>
    <s v="Madison Park Essentials"/>
    <s v="Brystol|Cadence|Isabella"/>
    <s v="COMFORTER (SET)"/>
    <s v="MPE10-786"/>
    <s v="Brown"/>
    <s v="Cal King"/>
    <s v="A+"/>
    <n v="885"/>
    <n v="99079.9"/>
    <n v="4.5392312707188335E-4"/>
    <n v="0.34667551525976442"/>
    <n v="408"/>
    <x v="1"/>
  </r>
  <r>
    <s v="BATH"/>
    <s v="Madison Park Signature"/>
    <s v="Splendor|Splendor|Splendor"/>
    <s v="BATH RUG"/>
    <s v="MPS72-449"/>
    <s v="Natural"/>
    <s v="24x72&quot;"/>
    <s v="A+"/>
    <n v="2916"/>
    <n v="99078.3"/>
    <n v="4.5391579685653886E-4"/>
    <n v="0.34712943105662097"/>
    <n v="409"/>
    <x v="1"/>
  </r>
  <r>
    <s v="ADUL"/>
    <s v="Madison Park Essentials"/>
    <s v="Brystol|Cadence|Isabella"/>
    <s v="COMFORTER (SET)"/>
    <s v="MPE10-982"/>
    <s v="Navy"/>
    <s v="Cal King"/>
    <s v="A"/>
    <n v="901"/>
    <n v="99054.59"/>
    <n v="4.53807172227902E-4"/>
    <n v="0.3475832382288489"/>
    <n v="410"/>
    <x v="1"/>
  </r>
  <r>
    <s v="FUR"/>
    <s v="Madison Park"/>
    <s v="Erika|Bree|Laura"/>
    <s v="ACCENT CHAIR"/>
    <s v="FPF18-0416"/>
    <s v="Multi"/>
    <s v="See below"/>
    <s v="B"/>
    <n v="641"/>
    <n v="99046.71"/>
    <n v="4.5377107091733023E-4"/>
    <n v="0.34803700929976622"/>
    <n v="411"/>
    <x v="1"/>
  </r>
  <r>
    <s v="ADUL"/>
    <s v="Madison Park"/>
    <s v="Bellagio|Venetian|Mirage"/>
    <s v="COMFORTER (SET)"/>
    <s v="MP10-4534"/>
    <s v="Brown/Gold"/>
    <s v="King"/>
    <s v="A++"/>
    <n v="1314"/>
    <n v="98911.61"/>
    <n v="4.5315212585917601E-4"/>
    <n v="0.34849016142562539"/>
    <n v="412"/>
    <x v="1"/>
  </r>
  <r>
    <s v="ADUL"/>
    <s v="Madison Park Signature"/>
    <s v="Sanctuary|Sanctuary|Sanctuary"/>
    <s v="COMFORTER (SET)"/>
    <s v="MPS10-459"/>
    <s v="Taupe/Gold"/>
    <s v="King"/>
    <s v="B"/>
    <n v="497"/>
    <n v="98883.71"/>
    <n v="4.5302430522910572E-4"/>
    <n v="0.34894318573085448"/>
    <n v="413"/>
    <x v="1"/>
  </r>
  <r>
    <s v="YOUT"/>
    <s v="Mi Zone"/>
    <s v="Rosalie|Jenna|Audrey"/>
    <s v="COMFORTER (SET)"/>
    <s v="MZ10-0574"/>
    <s v="Purple/Silver"/>
    <s v="Full/Queen"/>
    <s v="A+"/>
    <n v="2294"/>
    <n v="98761.07"/>
    <n v="4.524624442229471E-4"/>
    <n v="0.3493956481750774"/>
    <n v="414"/>
    <x v="1"/>
  </r>
  <r>
    <s v="FUR"/>
    <s v="INK+IVY"/>
    <s v="Newport|Newport|Newport"/>
    <s v="ACCENT CHAIR"/>
    <s v="II110-0455"/>
    <s v="Beige"/>
    <s v="See below"/>
    <s v="A"/>
    <n v="593"/>
    <n v="98749.86"/>
    <n v="4.5241108690168941E-4"/>
    <n v="0.34984805926197909"/>
    <n v="415"/>
    <x v="1"/>
  </r>
  <r>
    <s v="ADUL"/>
    <s v="Super Listing"/>
    <s v="Mina|Hanna|Aera"/>
    <s v="DUVET&amp;DUVET SET"/>
    <s v="AM12-0056"/>
    <s v="White"/>
    <s v="Full/Queen"/>
    <s v="A++"/>
    <n v="4285"/>
    <n v="98698.86"/>
    <n v="4.5217743628758235E-4"/>
    <n v="0.35030023669826665"/>
    <n v="416"/>
    <x v="1"/>
  </r>
  <r>
    <s v="BATH"/>
    <s v="Madison Park"/>
    <s v="Serene|Belle|Monroe"/>
    <s v="FASHION TOWEL"/>
    <s v="MP73-7907"/>
    <s v="Green"/>
    <s v="6-Piece"/>
    <s v="A"/>
    <n v="2616"/>
    <n v="98694.74"/>
    <n v="4.5215856098307019E-4"/>
    <n v="0.35075239525924973"/>
    <n v="417"/>
    <x v="1"/>
  </r>
  <r>
    <s v="BLK"/>
    <s v="Madison Park"/>
    <s v="Waffle Weave|Waffle Weave|Waffle Weave"/>
    <s v="BLANKET"/>
    <s v="BR51N-3827"/>
    <s v="Ivory"/>
    <s v="King"/>
    <s v="A"/>
    <n v="2512"/>
    <n v="98612.12"/>
    <n v="4.5178004698821669E-4"/>
    <n v="0.35120417530623793"/>
    <n v="418"/>
    <x v="1"/>
  </r>
  <r>
    <s v="BLK"/>
    <s v="Madison Park"/>
    <s v="Adelyn|Aurora|Aurora"/>
    <s v="COMFORTER (SET)"/>
    <s v="MP10-4803"/>
    <s v="Ivory"/>
    <s v="King/Cal K"/>
    <s v="A+"/>
    <n v="1999"/>
    <n v="98556.28"/>
    <n v="4.5152422247269242E-4"/>
    <n v="0.35165569952871062"/>
    <n v="419"/>
    <x v="1"/>
  </r>
  <r>
    <s v="FUR"/>
    <s v="Madison Park Signature"/>
    <s v="Beckett|Beckett|Beckett"/>
    <s v="ACCENT CHEST"/>
    <s v="MPS130-0299"/>
    <s v="Antique Cream"/>
    <s v="See below"/>
    <s v="A"/>
    <n v="458"/>
    <n v="98461.8"/>
    <n v="4.5109137325659765E-4"/>
    <n v="0.35210679090196723"/>
    <n v="420"/>
    <x v="1"/>
  </r>
  <r>
    <s v="FUR"/>
    <s v="Madison Park"/>
    <s v="Rika|Regina|Rain"/>
    <s v="DINING CHAIR"/>
    <s v="MP108-0766"/>
    <s v="Natural"/>
    <s v="See below"/>
    <s v="B"/>
    <n v="353"/>
    <n v="98346.15"/>
    <n v="4.5056153612872544E-4"/>
    <n v="0.35255735243809594"/>
    <n v="421"/>
    <x v="1"/>
  </r>
  <r>
    <s v="BLK"/>
    <s v="Beautyrest"/>
    <s v="Heated Microlight to Berber|Heated Microlight to Berber"/>
    <s v="ELECT BLANKET"/>
    <s v="BR54-0384"/>
    <s v="Tan"/>
    <s v="King"/>
    <s v="B+"/>
    <n v="989"/>
    <n v="98191.22"/>
    <n v="4.4985174221414493E-4"/>
    <n v="0.35300720418031006"/>
    <n v="422"/>
    <x v="1"/>
  </r>
  <r>
    <s v="ADUL"/>
    <s v="Madison Park"/>
    <s v="Aubrey|Whitman|Charlotte"/>
    <s v="COMFORTER (SET)"/>
    <s v="MP10-116"/>
    <s v="Blue/Brown"/>
    <s v="King"/>
    <s v="A"/>
    <n v="932"/>
    <n v="98137.95"/>
    <n v="4.4960769185701778E-4"/>
    <n v="0.3534568118721671"/>
    <n v="423"/>
    <x v="1"/>
  </r>
  <r>
    <s v="FUR"/>
    <s v="Madison Park"/>
    <s v="Bryce|Robertson|Thornton"/>
    <s v="DINING CHAIR"/>
    <s v="MP108-0956"/>
    <s v="Grey"/>
    <s v="See below"/>
    <s v="A"/>
    <n v="306"/>
    <n v="97803.49"/>
    <n v="4.4807540196693455E-4"/>
    <n v="0.35390488727413405"/>
    <n v="424"/>
    <x v="1"/>
  </r>
  <r>
    <s v="SHET"/>
    <s v="Beautyrest"/>
    <s v="1000 Thread Count|1000 Thread Count|1000 Thread Count"/>
    <s v="SHEET/SHEET SET"/>
    <s v="BR20-1880"/>
    <s v="White"/>
    <s v="Queen"/>
    <s v="A++"/>
    <n v="2680"/>
    <n v="97793.78"/>
    <n v="4.4803091672256237E-4"/>
    <n v="0.35435291819085663"/>
    <n v="425"/>
    <x v="1"/>
  </r>
  <r>
    <s v="BASI"/>
    <s v="Sleep Philosophy"/>
    <s v="All Natural|All Natural|All Natural"/>
    <s v="MATT PAD/TOPPER"/>
    <s v="BASI16-0326"/>
    <s v="White"/>
    <s v="Twin"/>
    <s v="A"/>
    <n v="3675"/>
    <n v="97731.1"/>
    <n v="4.4774375553644023E-4"/>
    <n v="0.35480066194639309"/>
    <n v="426"/>
    <x v="1"/>
  </r>
  <r>
    <s v="SHET"/>
    <s v="Beautyrest"/>
    <s v="600 Thread Count|600 Thread Count|600 Thread Count"/>
    <s v="SHEET/SHEET SET"/>
    <s v="BR20-0987"/>
    <s v="White"/>
    <s v="Queen"/>
    <s v="A++"/>
    <n v="2949"/>
    <n v="97624.01"/>
    <n v="4.4725313506066127E-4"/>
    <n v="0.35524791508145376"/>
    <n v="427"/>
    <x v="1"/>
  </r>
  <r>
    <s v="TOWL"/>
    <s v="Madison Park Signature"/>
    <s v="Turkish|Turkish|Turkish"/>
    <s v="BATH TOWEL"/>
    <s v="MPS73-468"/>
    <s v="Navy"/>
    <s v="6-Piece"/>
    <s v="A"/>
    <n v="2622"/>
    <n v="97341"/>
    <n v="4.4595655740775072E-4"/>
    <n v="0.35569387163886151"/>
    <n v="428"/>
    <x v="1"/>
  </r>
  <r>
    <s v="FUR"/>
    <s v="Madison Park"/>
    <s v="Capstone|Wilmette|Milton"/>
    <s v="MOTION"/>
    <s v="MP103-1226"/>
    <s v="Brown"/>
    <s v="See below"/>
    <s v="B"/>
    <n v="517"/>
    <n v="97060.87"/>
    <n v="4.446731741424603E-4"/>
    <n v="0.356138544813004"/>
    <n v="429"/>
    <x v="1"/>
  </r>
  <r>
    <s v="ADUL"/>
    <s v="Madison Park"/>
    <s v="Rhapsody|Melody|Harmony"/>
    <s v="COVERLET&amp;BEDSPR"/>
    <s v="MP13-3400"/>
    <s v="Grey/Taupe"/>
    <s v="King/Cal K"/>
    <s v="B"/>
    <n v="1448"/>
    <n v="96912.92"/>
    <n v="4.4399535829232033E-4"/>
    <n v="0.35658254017129631"/>
    <n v="430"/>
    <x v="1"/>
  </r>
  <r>
    <s v="YOUT"/>
    <s v="Intelligent Design"/>
    <s v="Raina|Khloe|Arielle"/>
    <s v="COMFORTER (SET)"/>
    <s v="ID10-1244"/>
    <s v="Grey/Silver"/>
    <s v="Full/Queen"/>
    <s v="A++"/>
    <n v="2493"/>
    <n v="96839.41"/>
    <n v="4.4365858071108489E-4"/>
    <n v="0.35702619875200742"/>
    <n v="431"/>
    <x v="1"/>
  </r>
  <r>
    <s v="FUR"/>
    <s v="Madison Park"/>
    <s v="Arianna|Leda|Aria"/>
    <s v="ACCENT CHAIR"/>
    <s v="FPF18-0428"/>
    <s v="Multi"/>
    <s v="See below"/>
    <s v="B"/>
    <n v="524"/>
    <n v="96736.11"/>
    <n v="4.4318532368290331E-4"/>
    <n v="0.35746938407569034"/>
    <n v="432"/>
    <x v="1"/>
  </r>
  <r>
    <s v="FUR"/>
    <s v="Threshold"/>
    <s v="Esters"/>
    <s v="ACCENT CHAIR"/>
    <s v="TG100-0291"/>
    <s v="Cream"/>
    <s v="See below"/>
    <s v="EXB"/>
    <n v="472"/>
    <n v="96642"/>
    <n v="4.427541695791069E-4"/>
    <n v="0.35791213824526946"/>
    <n v="433"/>
    <x v="1"/>
  </r>
  <r>
    <s v="BLK"/>
    <s v="Madison Park"/>
    <s v="Arctic|Polar|Polar"/>
    <s v="THROW"/>
    <s v="BASI50-0413"/>
    <s v="Ivory"/>
    <s v="50x60&quot;"/>
    <s v="B"/>
    <n v="6614"/>
    <n v="96610.71"/>
    <n v="4.4261081805527539E-4"/>
    <n v="0.35835474906332476"/>
    <n v="434"/>
    <x v="1"/>
  </r>
  <r>
    <s v="ADUL"/>
    <s v="Madison Park"/>
    <s v="Quebec|Mansfield|Vancouver"/>
    <s v="COVERLET&amp;BEDSPR"/>
    <s v="MP13-6498"/>
    <s v="Mocha"/>
    <s v="King"/>
    <s v="A"/>
    <n v="1413"/>
    <n v="96500.08"/>
    <n v="4.4210397947804664E-4"/>
    <n v="0.35879685304280279"/>
    <n v="435"/>
    <x v="1"/>
  </r>
  <r>
    <s v="ADUL"/>
    <s v="Super Listing"/>
    <s v="Porter|Evans|Walker"/>
    <s v="COMFORTER (SET)"/>
    <s v="AM10-0136"/>
    <s v="Sage"/>
    <s v="King"/>
    <s v="A++"/>
    <n v="3638"/>
    <n v="96406.83"/>
    <n v="4.4167676536499795E-4"/>
    <n v="0.35923852980816778"/>
    <n v="436"/>
    <x v="1"/>
  </r>
  <r>
    <s v="FUR"/>
    <s v="Madison Park"/>
    <s v="Shandra|Sasha|Selah"/>
    <s v="ACCENT BENCH"/>
    <s v="MP105-1122"/>
    <s v="Natural"/>
    <s v="See below"/>
    <s v="A"/>
    <n v="873"/>
    <n v="96319.92"/>
    <n v="4.4127859723025199E-4"/>
    <n v="0.35967980840539804"/>
    <n v="437"/>
    <x v="1"/>
  </r>
  <r>
    <s v="SHET"/>
    <s v="Beautyrest"/>
    <s v="1000 Thread Count|1000 Thread Count|1000 Thread Count"/>
    <s v="SHEET/SHEET SET"/>
    <s v="BR20-1888"/>
    <s v="Blue"/>
    <s v="Queen"/>
    <s v="A++"/>
    <n v="2700"/>
    <n v="96280.9"/>
    <n v="4.4109983160353709E-4"/>
    <n v="0.3601209082370016"/>
    <n v="438"/>
    <x v="1"/>
  </r>
  <r>
    <s v="ADUL"/>
    <s v="Madison Park"/>
    <s v="Tuscany|Marino|Genoa"/>
    <s v="COVERLET&amp;BEDSPR"/>
    <s v="MP13-6463"/>
    <s v="Blush"/>
    <s v="Daybed"/>
    <s v="A"/>
    <n v="1901"/>
    <n v="96218.31"/>
    <n v="4.408130827420281E-4"/>
    <n v="0.36056172131974362"/>
    <n v="439"/>
    <x v="1"/>
  </r>
  <r>
    <s v="FUR"/>
    <s v="INK+IVY"/>
    <s v="Brooklyn"/>
    <s v="DINING CHAIR"/>
    <s v="IIF20-0057"/>
    <s v="Cream"/>
    <s v="See below"/>
    <s v="B"/>
    <n v="346"/>
    <n v="96127.11"/>
    <n v="4.4039526046738957E-4"/>
    <n v="0.36100211658021103"/>
    <n v="440"/>
    <x v="1"/>
  </r>
  <r>
    <s v="FUR"/>
    <s v="Madison Park"/>
    <s v="Kirby|Oscar|Docker"/>
    <s v="MOTION"/>
    <s v="MP103-1051"/>
    <s v="Navy Multi"/>
    <s v="See below"/>
    <s v="B"/>
    <n v="391"/>
    <n v="96097.61"/>
    <n v="4.4026010962197474E-4"/>
    <n v="0.36144237668983298"/>
    <n v="441"/>
    <x v="1"/>
  </r>
  <r>
    <s v="ADUL"/>
    <s v="Super Listing"/>
    <s v="Phoebe|Himari|Hannah"/>
    <s v="COMFORTER (SET)"/>
    <s v="AM10-0195"/>
    <s v="Ivory"/>
    <s v="Full/Queen"/>
    <s v="A++"/>
    <n v="3190"/>
    <n v="96076.58"/>
    <n v="4.4016376310404001E-4"/>
    <n v="0.361882540452937"/>
    <n v="442"/>
    <x v="1"/>
  </r>
  <r>
    <s v="ADUL"/>
    <s v="510 Design"/>
    <s v="Shawnee|Josefina|Stacie"/>
    <s v="COMFORTER (SET)"/>
    <s v="5DS10-0051"/>
    <s v="Seafoam"/>
    <s v="King"/>
    <s v="A+"/>
    <n v="1780"/>
    <n v="95821.63"/>
    <n v="4.3899573910273422E-4"/>
    <n v="0.36232153619203972"/>
    <n v="443"/>
    <x v="1"/>
  </r>
  <r>
    <s v="FUR"/>
    <s v="INK+IVY"/>
    <s v="Nola|Nola|Nola"/>
    <s v="DINING CHAIR"/>
    <s v="II100-0117"/>
    <s v="Orange/Dark Brown"/>
    <s v="See below"/>
    <s v="A"/>
    <n v="445"/>
    <n v="95781.3"/>
    <n v="4.3881097186220604E-4"/>
    <n v="0.36276034716390193"/>
    <n v="444"/>
    <x v="1"/>
  </r>
  <r>
    <s v="FUR"/>
    <s v="INK+IVY"/>
    <s v="Boomerang|Boomerang|Boomerang"/>
    <s v="DINING CHAIR"/>
    <s v="IIF20-0040"/>
    <s v="Blue"/>
    <s v="See below"/>
    <s v="B"/>
    <n v="493"/>
    <n v="95728.28"/>
    <n v="4.3856806685122645E-4"/>
    <n v="0.36319891523075315"/>
    <n v="445"/>
    <x v="1"/>
  </r>
  <r>
    <s v="ADUL"/>
    <s v="Madison Park"/>
    <s v="Heritage|Lexington|Lawrence"/>
    <s v="COMFORTER (SET)"/>
    <s v="MP10-6140"/>
    <s v="Grey"/>
    <s v="Full/Queen"/>
    <s v="A"/>
    <n v="1561"/>
    <n v="95565.54"/>
    <n v="4.378224923229954E-4"/>
    <n v="0.36363673772307614"/>
    <n v="446"/>
    <x v="1"/>
  </r>
  <r>
    <s v="ADUL"/>
    <s v="Madison Park"/>
    <s v="Vienna|Marcella|Adela"/>
    <s v="COMFORTER (SET)"/>
    <s v="MP10-3831"/>
    <s v="Indigo"/>
    <s v="Cal King"/>
    <s v="A+"/>
    <n v="1152"/>
    <n v="95483.27"/>
    <n v="4.3744558181274865E-4"/>
    <n v="0.36407418330488889"/>
    <n v="447"/>
    <x v="1"/>
  </r>
  <r>
    <s v="BLK"/>
    <s v="Intelligent Design"/>
    <s v="Malea|Leena|Leena"/>
    <s v="DUVET&amp;DUVET SET"/>
    <s v="ID12-1924"/>
    <s v="Ivory"/>
    <s v="Full/Queen"/>
    <s v="A"/>
    <n v="2768"/>
    <n v="95387.61"/>
    <n v="4.3700732656283721E-4"/>
    <n v="0.36451119063145171"/>
    <n v="448"/>
    <x v="1"/>
  </r>
  <r>
    <s v="ADUL"/>
    <s v="Croscill Classics"/>
    <s v="Galleria|Galleria|Galleria"/>
    <s v="COMFORTER (SET)"/>
    <s v="CCL10-0011"/>
    <s v="Red"/>
    <s v="King"/>
    <s v="B"/>
    <n v="451"/>
    <n v="95228.6"/>
    <n v="4.3627884059912819E-4"/>
    <n v="0.36494746947205081"/>
    <n v="449"/>
    <x v="1"/>
  </r>
  <r>
    <s v="YOUT"/>
    <s v="Urban Habitat Kids"/>
    <s v="Dawn|Ellie|Mandy"/>
    <s v="COVERLET&amp;BEDSPR"/>
    <s v="UHK13-0186"/>
    <s v="Yellow/Coral"/>
    <s v="Twin"/>
    <s v="A+"/>
    <n v="2052"/>
    <n v="95153.49"/>
    <n v="4.3593473280254815E-4"/>
    <n v="0.36538340420485338"/>
    <n v="450"/>
    <x v="1"/>
  </r>
  <r>
    <s v="SHET"/>
    <s v="True North by Sleep Philosophy"/>
    <s v="Cozy Cotton Flannel|Cozy Cotton Flannel|Cozy Cotton Flannel"/>
    <s v="SHEET/SHEET SET"/>
    <s v="TN20-0365"/>
    <s v="Grey Penguins"/>
    <s v="Twin"/>
    <s v="A++"/>
    <n v="5410"/>
    <n v="95133.15"/>
    <n v="4.3584154743998068E-4"/>
    <n v="0.36581924575229335"/>
    <n v="451"/>
    <x v="1"/>
  </r>
  <r>
    <s v="FUR"/>
    <s v="Madison Park"/>
    <s v="Angelica|Jenn|Shin"/>
    <s v="DINING CHAIR"/>
    <s v="MP108-0767"/>
    <s v="Tan"/>
    <s v="See below"/>
    <s v="B"/>
    <n v="360"/>
    <n v="95041.82"/>
    <n v="4.3542312958534549E-4"/>
    <n v="0.36625466888187869"/>
    <n v="452"/>
    <x v="1"/>
  </r>
  <r>
    <s v="FUR"/>
    <s v="Madison Park"/>
    <s v="Harris|Lois|Sidney"/>
    <s v="MOTION"/>
    <s v="MP103-0287"/>
    <s v="Cream"/>
    <s v="See below"/>
    <s v="B"/>
    <n v="473"/>
    <n v="94990.89"/>
    <n v="4.351897996681597E-4"/>
    <n v="0.36668985868154685"/>
    <n v="453"/>
    <x v="1"/>
  </r>
  <r>
    <s v="BLK"/>
    <s v="Serta"/>
    <s v="Waterproof|Waterproof|Waterproof"/>
    <s v="ELEC MATT PAD"/>
    <s v="ST55-0117"/>
    <s v="White"/>
    <s v="Queen"/>
    <s v="B"/>
    <n v="1202"/>
    <n v="94962.59"/>
    <n v="4.3506014648425325E-4"/>
    <n v="0.36712491882803111"/>
    <n v="454"/>
    <x v="1"/>
  </r>
  <r>
    <s v="YOUT"/>
    <s v="Mi Zone"/>
    <s v="Primrose|Talia|Evie"/>
    <s v="COMFORTER (SET)"/>
    <s v="MZ10-0643"/>
    <s v="Purple Multi"/>
    <s v="Full/Queen"/>
    <s v="A+"/>
    <n v="2116"/>
    <n v="94798.22"/>
    <n v="4.3430710429913995E-4"/>
    <n v="0.36755922593233026"/>
    <n v="455"/>
    <x v="1"/>
  </r>
  <r>
    <s v="BLK"/>
    <s v="Beautyrest"/>
    <s v="Heated Microlight to Berber|Heated Microlight to Berber"/>
    <s v="ELECT BLANKET"/>
    <s v="BR54-0415"/>
    <s v="Grey"/>
    <s v="60x70&quot;"/>
    <s v="A"/>
    <n v="2478"/>
    <n v="94751.91"/>
    <n v="4.3409494037876162E-4"/>
    <n v="0.36799332087270903"/>
    <n v="456"/>
    <x v="1"/>
  </r>
  <r>
    <s v="FUR"/>
    <s v="INK+IVY"/>
    <s v="Rocket|Rocket|Rocket"/>
    <s v="ACCENT CHAIR"/>
    <s v="II100-0088"/>
    <s v="Blue/Pecan"/>
    <s v="See below"/>
    <s v="B"/>
    <n v="611"/>
    <n v="94650.06"/>
    <n v="4.3362832635823598E-4"/>
    <n v="0.36842694919906727"/>
    <n v="457"/>
    <x v="1"/>
  </r>
  <r>
    <s v="BATH"/>
    <s v="Madison Park"/>
    <s v="Arlo|Eider|Orinn"/>
    <s v="SHOWER CURTAIN"/>
    <s v="MP70-6824A"/>
    <s v="White"/>
    <s v="72x72&quot;"/>
    <s v="A+"/>
    <n v="4128"/>
    <n v="94609.36"/>
    <n v="4.3344186400540939E-4"/>
    <n v="0.36886039106307267"/>
    <n v="458"/>
    <x v="1"/>
  </r>
  <r>
    <s v="FUR"/>
    <s v="INK+IVY"/>
    <s v="Boomerang|Boomerang|Boomerang"/>
    <s v="BAR STOOL"/>
    <s v="II104-0224"/>
    <s v="Light Grey"/>
    <s v="See below"/>
    <s v="B"/>
    <n v="753"/>
    <n v="94496.89"/>
    <n v="4.3292659568053445E-4"/>
    <n v="0.36929331765875323"/>
    <n v="459"/>
    <x v="1"/>
  </r>
  <r>
    <s v="BASI"/>
    <s v="Madison Park"/>
    <s v="Cloud Soft|Heavenly Soft|Heavenly Soft"/>
    <s v="MATT PAD/TOPPER"/>
    <s v="MP16-3146"/>
    <s v="White"/>
    <s v="Full"/>
    <s v="A+"/>
    <n v="4188"/>
    <n v="94371.74"/>
    <n v="4.3235323539905416E-4"/>
    <n v="0.36972567089415226"/>
    <n v="460"/>
    <x v="1"/>
  </r>
  <r>
    <s v="TOWL"/>
    <s v="Madison Park Signature"/>
    <s v="800GSM|800GSM|800GSM"/>
    <s v="BATH TOWEL"/>
    <s v="MPS73-197"/>
    <s v="Grey"/>
    <s v="8-Piece"/>
    <s v="A++"/>
    <n v="2729"/>
    <n v="94365.759999999995"/>
    <n v="4.323258387192039E-4"/>
    <n v="0.37015799673287147"/>
    <n v="461"/>
    <x v="1"/>
  </r>
  <r>
    <s v="BLK"/>
    <s v="Beautyrest"/>
    <s v="Zuri|Marselle|Marselle"/>
    <s v="ELECT BLANKET"/>
    <s v="BR54-1371"/>
    <s v="Natural Marble"/>
    <s v="50x70&quot;"/>
    <s v="A"/>
    <n v="2433"/>
    <n v="94256.8"/>
    <n v="4.3182665105424107E-4"/>
    <n v="0.37058982338392571"/>
    <n v="462"/>
    <x v="1"/>
  </r>
  <r>
    <s v="BATH"/>
    <s v="INK+IVY"/>
    <s v="Asher|Asher|Asher"/>
    <s v="BATH RUG"/>
    <s v="II72-1227"/>
    <s v="Natural"/>
    <s v="20x32&quot;"/>
    <s v="A+"/>
    <n v="6218"/>
    <n v="94125.89"/>
    <n v="4.312269019975204E-4"/>
    <n v="0.37102105028592325"/>
    <n v="463"/>
    <x v="1"/>
  </r>
  <r>
    <s v="BATH"/>
    <s v="Madison Park"/>
    <s v="Amherst|Eastridge|Salem"/>
    <s v="SHOWER CURTAIN"/>
    <s v="MP70-2978"/>
    <s v="Aqua"/>
    <s v="72x72&quot;"/>
    <s v="A+"/>
    <n v="6623"/>
    <n v="94119.84"/>
    <n v="4.3119918462074881E-4"/>
    <n v="0.371452249470544"/>
    <n v="464"/>
    <x v="1"/>
  </r>
  <r>
    <s v="ADUL"/>
    <s v="Madison Park"/>
    <s v="Bellagio|Venetian|Mirage"/>
    <s v="COVERLET&amp;BEDSPR"/>
    <s v="MP13-368"/>
    <s v="Brown/Gold"/>
    <s v="Full/Queen"/>
    <s v="A++"/>
    <n v="1651"/>
    <n v="93956.3"/>
    <n v="4.3044994498484554E-4"/>
    <n v="0.37188269941552887"/>
    <n v="465"/>
    <x v="1"/>
  </r>
  <r>
    <s v="LGT"/>
    <s v="INK+IVY"/>
    <s v="Isla|Isla|Isla"/>
    <s v="LGT-CHANDELIERS"/>
    <s v="MPS150-0093"/>
    <s v="White"/>
    <s v="See below"/>
    <s v="A+"/>
    <n v="683"/>
    <n v="93795.61"/>
    <n v="4.2971376229502471E-4"/>
    <n v="0.37231241317782388"/>
    <n v="466"/>
    <x v="1"/>
  </r>
  <r>
    <s v="YOUT"/>
    <s v="Intelligent Design"/>
    <s v="Cassie|Bridget|Rachel"/>
    <s v="COMFORTER (SET)"/>
    <s v="ID10-2292"/>
    <s v="Grey"/>
    <s v="Full/Queen"/>
    <s v="B"/>
    <n v="2050"/>
    <n v="93791.360000000001"/>
    <n v="4.2969429141051578E-4"/>
    <n v="0.37274210746923442"/>
    <n v="467"/>
    <x v="1"/>
  </r>
  <r>
    <s v="ADUL"/>
    <s v="Super Listing"/>
    <s v="Mina|Hanna|Aera"/>
    <s v="COMFORTER (SET)"/>
    <s v="AM10-0014"/>
    <s v="Sage Green"/>
    <s v="Full/Queen"/>
    <s v="A++"/>
    <n v="3242"/>
    <n v="93666.58"/>
    <n v="4.2912262624133384E-4"/>
    <n v="0.37317123009547576"/>
    <n v="468"/>
    <x v="1"/>
  </r>
  <r>
    <s v="ADUL"/>
    <s v="Croscill Classics"/>
    <s v="Galleria|Galleria|Galleria"/>
    <s v="COMFORTER (SET)"/>
    <s v="CCL10-0014"/>
    <s v="Brown"/>
    <s v="King"/>
    <s v="B"/>
    <n v="450"/>
    <n v="93646.78"/>
    <n v="4.2903191482644519E-4"/>
    <n v="0.37360026201030222"/>
    <n v="469"/>
    <x v="1"/>
  </r>
  <r>
    <s v="ADUL"/>
    <s v="Madison Park"/>
    <s v="Heritage|Lexington|Lawrence"/>
    <s v="COMFORTER (SET)"/>
    <s v="MP10-6139"/>
    <s v="Navy"/>
    <s v="King/Cal K"/>
    <s v="B"/>
    <n v="1342"/>
    <n v="93490.09"/>
    <n v="4.2831405767498567E-4"/>
    <n v="0.37402857606797718"/>
    <n v="470"/>
    <x v="1"/>
  </r>
  <r>
    <s v="SHET"/>
    <s v="Beautyrest"/>
    <s v="1000 Thread Count|1000 Thread Count|1000 Thread Count"/>
    <s v="SHEET/SHEET SET"/>
    <s v="BR20-1884"/>
    <s v="Ivory"/>
    <s v="Queen"/>
    <s v="A++"/>
    <n v="2606"/>
    <n v="93454.78"/>
    <n v="4.2815228898510099E-4"/>
    <n v="0.37445672835696231"/>
    <n v="471"/>
    <x v="1"/>
  </r>
  <r>
    <s v="ADUL"/>
    <s v="Madison Park"/>
    <s v="Quebec|Mansfield|Vancouver"/>
    <s v="COVERLET&amp;BEDSPR"/>
    <s v="MP13-2992"/>
    <s v="Navy"/>
    <s v="King"/>
    <s v="A"/>
    <n v="1376"/>
    <n v="93360.73"/>
    <n v="4.2772140976438003E-4"/>
    <n v="0.37488444976672669"/>
    <n v="472"/>
    <x v="1"/>
  </r>
  <r>
    <s v="BLK"/>
    <s v="Madison Park Essentials"/>
    <s v="Parkston|Hartford|Hartford"/>
    <s v="COMFORTER (SET)"/>
    <s v="BASI10-0242"/>
    <s v="Navy"/>
    <s v="Twin/Twin "/>
    <s v="A++"/>
    <n v="4398"/>
    <n v="93218.33"/>
    <n v="4.2706902059871639E-4"/>
    <n v="0.37531151878732538"/>
    <n v="473"/>
    <x v="1"/>
  </r>
  <r>
    <s v="FUR"/>
    <s v="INK+IVY"/>
    <s v="Boomerang|Boomerang|Boomerang"/>
    <s v="DINING CHAIR"/>
    <s v="II108-0223"/>
    <s v="Light Grey"/>
    <s v="See below"/>
    <s v="B"/>
    <n v="472"/>
    <n v="93203.94"/>
    <n v="4.2700309447446148E-4"/>
    <n v="0.37573852188179985"/>
    <n v="474"/>
    <x v="1"/>
  </r>
  <r>
    <s v="BLK"/>
    <s v="Super Listing"/>
    <s v="Avril|Nami|Ombak"/>
    <s v="COMFORTER (SET)"/>
    <s v="AM10-0276"/>
    <s v="Pink"/>
    <s v="King/Cal K"/>
    <s v="A++"/>
    <n v="2376"/>
    <n v="93185.37"/>
    <n v="4.2691801816261896E-4"/>
    <n v="0.37616543989996248"/>
    <n v="475"/>
    <x v="1"/>
  </r>
  <r>
    <s v="BLK"/>
    <s v="Madison Park"/>
    <s v="Egyptian Cotton|Egyptian Cotton|Egyptian Cotton"/>
    <s v="BLANKET"/>
    <s v="MP51N-5173"/>
    <s v="Ivory"/>
    <s v="King"/>
    <s v="A++"/>
    <n v="2388"/>
    <n v="93140.47"/>
    <n v="4.2671231399451294E-4"/>
    <n v="0.37659215221395698"/>
    <n v="476"/>
    <x v="1"/>
  </r>
  <r>
    <s v="SHET"/>
    <s v="Beautyrest"/>
    <s v="1000 Thread Count|1000 Thread Count|1000 Thread Count"/>
    <s v="SHEET/SHEET SET"/>
    <s v="BR20-1881"/>
    <s v="White"/>
    <s v="King"/>
    <s v="A++"/>
    <n v="2355"/>
    <n v="93100.49"/>
    <n v="4.2652915023859141E-4"/>
    <n v="0.37701868136419558"/>
    <n v="477"/>
    <x v="1"/>
  </r>
  <r>
    <s v="FUR"/>
    <s v="Madison Park Signature"/>
    <s v="Beckett|Beckett|Beckett"/>
    <s v="BED"/>
    <s v="MPS115-0059U2"/>
    <s v="Morocco Brown"/>
    <s v="King"/>
    <s v="A"/>
    <n v="223"/>
    <n v="93058.86"/>
    <n v="4.2633842719809576E-4"/>
    <n v="0.37744501979139367"/>
    <n v="478"/>
    <x v="1"/>
  </r>
  <r>
    <s v="ADUL"/>
    <s v="Super Listing"/>
    <s v="Porter|Evans|Walker"/>
    <s v="COMFORTER (SET)"/>
    <s v="AM10-0138"/>
    <s v="Blush"/>
    <s v="Queen"/>
    <s v="A++"/>
    <n v="3801"/>
    <n v="93043.66"/>
    <n v="4.2626879015232269E-4"/>
    <n v="0.37787128858154601"/>
    <n v="479"/>
    <x v="1"/>
  </r>
  <r>
    <s v="ADUL"/>
    <s v="Woolrich"/>
    <s v="Sunset|Sunset|Sunset"/>
    <s v="THROW"/>
    <s v="WR50-1785"/>
    <s v="Red"/>
    <s v="50x70&quot;"/>
    <s v="B"/>
    <n v="4016"/>
    <n v="92933.32"/>
    <n v="4.2576328017662518E-4"/>
    <n v="0.37829705186172263"/>
    <n v="480"/>
    <x v="1"/>
  </r>
  <r>
    <s v="ADUL"/>
    <s v="Madison Park"/>
    <s v="Dawn|Vanessa|Stella"/>
    <s v="COVERLET&amp;BEDSPR"/>
    <s v="MP13-6873"/>
    <s v="Blush"/>
    <s v="King/Cal K"/>
    <s v="A"/>
    <n v="1338"/>
    <n v="92871.92"/>
    <n v="4.2548198316277863E-4"/>
    <n v="0.37872253384488541"/>
    <n v="481"/>
    <x v="1"/>
  </r>
  <r>
    <s v="BLK"/>
    <s v="Beautyrest"/>
    <s v="Heated Berber Wrap|Heated Berber Wrap|Heated Berber Wrap"/>
    <s v="ELECT BLANKET"/>
    <s v="BR54-0897"/>
    <s v="Grey"/>
    <s v="50x64&quot;"/>
    <s v="ARA"/>
    <n v="2621"/>
    <n v="92734.57"/>
    <n v="4.248527299892962E-4"/>
    <n v="0.37914738657487473"/>
    <n v="482"/>
    <x v="1"/>
  </r>
  <r>
    <s v="BLK"/>
    <s v="Madison Park"/>
    <s v="Waffle Weave|Waffle Weave|Waffle Weave"/>
    <s v="BLANKET"/>
    <s v="BR51N-3826"/>
    <s v="Ivory"/>
    <s v="Full/Queen"/>
    <s v="A"/>
    <n v="2686"/>
    <n v="92657.72"/>
    <n v="4.2450065058352896E-4"/>
    <n v="0.37957188722545826"/>
    <n v="483"/>
    <x v="1"/>
  </r>
  <r>
    <s v="BASI"/>
    <s v="Sleep Philosophy"/>
    <s v="All Natural|All Natural|All Natural"/>
    <s v="MATT PAD/TOPPER"/>
    <s v="BASI16-0594"/>
    <s v="White"/>
    <s v="Twin XL"/>
    <s v="A"/>
    <n v="4033"/>
    <n v="92608.13"/>
    <n v="4.2427345972169433E-4"/>
    <n v="0.37999616068517994"/>
    <n v="484"/>
    <x v="1"/>
  </r>
  <r>
    <s v="FUR"/>
    <s v="Madison Park Signature"/>
    <s v="Beckett|Beckett|Beckett"/>
    <s v="BED"/>
    <s v="MPS115-0287U2"/>
    <s v="Antique Cream"/>
    <s v="Queen"/>
    <s v="A+"/>
    <n v="260"/>
    <n v="92350.8"/>
    <n v="4.2309453202506354E-4"/>
    <n v="0.38041925521720499"/>
    <n v="485"/>
    <x v="1"/>
  </r>
  <r>
    <s v="ADUL"/>
    <s v="Madison Park"/>
    <s v="Aubrey|Whitman|Charlotte"/>
    <s v="COMFORTER (SET)"/>
    <s v="MP10-4697"/>
    <s v="Navy"/>
    <s v="Cal King"/>
    <s v="A"/>
    <n v="850"/>
    <n v="91984.81"/>
    <n v="4.2141779107884695E-4"/>
    <n v="0.38084067300828384"/>
    <n v="486"/>
    <x v="1"/>
  </r>
  <r>
    <s v="FUR"/>
    <s v="Madison Park"/>
    <s v="Dawson|Parler|Bracken"/>
    <s v="DINING CHAIR"/>
    <s v="MP100-0042"/>
    <s v="Blue"/>
    <s v="See below"/>
    <s v="B"/>
    <n v="769"/>
    <n v="91962.15"/>
    <n v="4.2131397690402998E-4"/>
    <n v="0.38126198698518787"/>
    <n v="487"/>
    <x v="1"/>
  </r>
  <r>
    <s v="FUR"/>
    <s v="Threshold"/>
    <s v="Corella"/>
    <s v="DINING CHAIR"/>
    <s v="TG100-0107"/>
    <s v="Natural"/>
    <s v="See below"/>
    <s v="EXB"/>
    <n v="798"/>
    <n v="91754.04"/>
    <n v="4.2036054495693547E-4"/>
    <n v="0.38168234753014479"/>
    <n v="488"/>
    <x v="1"/>
  </r>
  <r>
    <s v="ADUL"/>
    <s v="Super Listing"/>
    <s v="Gabby|Maddie|Julie/Libby"/>
    <s v="COMFORTER (SET)"/>
    <s v="AM10-0123"/>
    <s v="Navy/Blue"/>
    <s v="Full/Queen"/>
    <s v="A++"/>
    <n v="4190"/>
    <n v="91673.07"/>
    <n v="4.1998959024665614E-4"/>
    <n v="0.38210233712039143"/>
    <n v="489"/>
    <x v="1"/>
  </r>
  <r>
    <s v="ADUL"/>
    <s v="Madison Park Essentials"/>
    <s v="Jaxon|Deacon|Ryder"/>
    <s v="COMFORTER (SET)"/>
    <s v="MPE10-988"/>
    <s v="Blue/Grey"/>
    <s v="King"/>
    <s v="A+"/>
    <n v="1917"/>
    <n v="91664.46"/>
    <n v="4.1995014452533337E-4"/>
    <n v="0.38252228726491677"/>
    <n v="490"/>
    <x v="1"/>
  </r>
  <r>
    <s v="ADUL"/>
    <s v="Madison Park Essentials"/>
    <s v="Delaney|Parker|Emerson"/>
    <s v="COMFORTER (SET)"/>
    <s v="MPE10-707"/>
    <s v="Red"/>
    <s v="Queen"/>
    <s v="A"/>
    <n v="856"/>
    <n v="91616.15"/>
    <n v="4.1972881783577422E-4"/>
    <n v="0.38294201608275252"/>
    <n v="491"/>
    <x v="1"/>
  </r>
  <r>
    <s v="FUR"/>
    <s v="INK+IVY"/>
    <s v="Monterey|Monterey|Monterey"/>
    <s v="OCCASIONL TABLE"/>
    <s v="II120-0509"/>
    <s v="Brown"/>
    <s v="54&quot;W"/>
    <s v="A"/>
    <n v="422"/>
    <n v="91298.63"/>
    <n v="4.1827413660065126E-4"/>
    <n v="0.38336029021935319"/>
    <n v="492"/>
    <x v="1"/>
  </r>
  <r>
    <s v="BLK"/>
    <s v="Madison Park"/>
    <s v="Duke|York|York"/>
    <s v="COMFORTER (SET)"/>
    <s v="MP10-3069"/>
    <s v="Chocolate"/>
    <s v="King/Cal K"/>
    <s v="A++"/>
    <n v="1946"/>
    <n v="91203.99"/>
    <n v="4.1784055436302201E-4"/>
    <n v="0.3837781307737162"/>
    <n v="493"/>
    <x v="1"/>
  </r>
  <r>
    <s v="BLK"/>
    <s v="Serta"/>
    <s v="Microfiber Heated|Microfiber Heated|Microfiber Heated"/>
    <s v="ELEC MATT PAD"/>
    <s v="ST55-0269"/>
    <s v="White"/>
    <s v="Queen"/>
    <s v="B"/>
    <n v="1459"/>
    <n v="91076.47"/>
    <n v="4.1725633620006254E-4"/>
    <n v="0.38419538710991624"/>
    <n v="494"/>
    <x v="1"/>
  </r>
  <r>
    <s v="ADUL"/>
    <s v="Super Listing"/>
    <s v="Porter|Evans|Walker"/>
    <s v="COMFORTER (SET)"/>
    <s v="AM10-0465"/>
    <s v="Blue/Grey"/>
    <s v="Cal King"/>
    <s v="A++"/>
    <n v="2414"/>
    <n v="91046.7"/>
    <n v="4.1711994838080827E-4"/>
    <n v="0.38461250705829703"/>
    <n v="495"/>
    <x v="1"/>
  </r>
  <r>
    <s v="ADUL"/>
    <s v="Super Listing"/>
    <s v="Porter|Evans|Walker"/>
    <s v="COMFORTER (SET)"/>
    <s v="AM10-0393"/>
    <s v="Clay"/>
    <s v="Queen"/>
    <s v="A++"/>
    <n v="3135"/>
    <n v="90966.74"/>
    <n v="4.1675362086896514E-4"/>
    <n v="0.38502926067916599"/>
    <n v="496"/>
    <x v="1"/>
  </r>
  <r>
    <s v="ADUL"/>
    <s v="Comfort Spaces"/>
    <s v="Kienna|Kienna|Kienna"/>
    <s v="COVERLET&amp;BEDSPR"/>
    <s v="CS14-0057"/>
    <s v="White"/>
    <s v="Full/Queen"/>
    <s v="ARA+"/>
    <n v="3562"/>
    <n v="90903.27"/>
    <n v="4.1646284038901661E-4"/>
    <n v="0.38544572351955503"/>
    <n v="497"/>
    <x v="1"/>
  </r>
  <r>
    <s v="ADUL"/>
    <s v="Madison Park"/>
    <s v="Emilia|Maisie|Grace"/>
    <s v="COMFORTER (SET)"/>
    <s v="MP10-7204"/>
    <s v="Khaki"/>
    <s v="Queen"/>
    <s v="A"/>
    <n v="1179"/>
    <n v="90877.36"/>
    <n v="4.1634413671428103E-4"/>
    <n v="0.38586206765626929"/>
    <n v="498"/>
    <x v="1"/>
  </r>
  <r>
    <s v="BLK"/>
    <s v="Madison Park"/>
    <s v="Gia|Margot|Margot"/>
    <s v="COMFORTER (SET)"/>
    <s v="MP10-7239"/>
    <s v="Gray/White"/>
    <s v="King/Cal K"/>
    <s v="A"/>
    <n v="1886"/>
    <n v="90703.63"/>
    <n v="4.1554821276940226E-4"/>
    <n v="0.38627761586903869"/>
    <n v="499"/>
    <x v="1"/>
  </r>
  <r>
    <s v="BASI"/>
    <s v="Madison Park"/>
    <s v="Windom|Prospect|Prospect"/>
    <s v="BLANKET"/>
    <s v="MP51-6699"/>
    <s v="Navy"/>
    <s v="Full/Queen"/>
    <s v="A"/>
    <n v="3862"/>
    <n v="90568.59"/>
    <n v="4.1492954259432345E-4"/>
    <n v="0.386692545411633"/>
    <n v="500"/>
    <x v="1"/>
  </r>
  <r>
    <s v="SHET"/>
    <s v="Madison Park Essentials"/>
    <s v="Satin|Satin|Satin"/>
    <s v="SHEET/SHEET SET"/>
    <s v="SHET20-172"/>
    <s v="Black"/>
    <s v="Full"/>
    <s v="A++"/>
    <n v="6011"/>
    <n v="90424.25"/>
    <n v="4.1426826554255455E-4"/>
    <n v="0.38710681367717553"/>
    <n v="501"/>
    <x v="1"/>
  </r>
  <r>
    <s v="BLK"/>
    <s v="Madison Park"/>
    <s v="Ruched Fur|Ruched Fur|Ruched Fur"/>
    <s v="THROW"/>
    <s v="MP50-4876"/>
    <s v="Lavender Gray"/>
    <s v="50x60&quot;"/>
    <s v="B+"/>
    <n v="4928"/>
    <n v="90414.02"/>
    <n v="4.1422139797819547E-4"/>
    <n v="0.38752103507515373"/>
    <n v="502"/>
    <x v="1"/>
  </r>
  <r>
    <s v="ADUL"/>
    <s v="Madison Park"/>
    <s v="Palmer|Teagan|Dakota"/>
    <s v="COMFORTER (SET)"/>
    <s v="MP10-7488"/>
    <s v="Green"/>
    <s v="Queen"/>
    <s v="A"/>
    <n v="1355"/>
    <n v="90224.320000000007"/>
    <n v="4.13352309321409E-4"/>
    <n v="0.38793438738447517"/>
    <n v="503"/>
    <x v="1"/>
  </r>
  <r>
    <s v="BLK"/>
    <s v="Beautyrest"/>
    <s v="Heated Plush|Heated Plush|Heated Plush"/>
    <s v="ELECT BLANKET"/>
    <s v="BR54-0660"/>
    <s v="Sapphire Blue"/>
    <s v="Queen"/>
    <s v="A"/>
    <n v="1224"/>
    <n v="90101.33"/>
    <n v="4.1278884483064374E-4"/>
    <n v="0.38834717622930581"/>
    <n v="504"/>
    <x v="1"/>
  </r>
  <r>
    <s v="ADUL"/>
    <s v="Woolrich"/>
    <s v="Hadley Plaid|Hadley Plaid|Hadley Plaid"/>
    <s v="COMFORTER (SET)"/>
    <s v="WR10-081"/>
    <s v="Multi"/>
    <s v="King"/>
    <s v="A"/>
    <n v="1018"/>
    <n v="90033.96"/>
    <n v="4.1248019695079292E-4"/>
    <n v="0.38875965642625659"/>
    <n v="505"/>
    <x v="1"/>
  </r>
  <r>
    <s v="FUR"/>
    <s v="Martha Stewart"/>
    <s v="Anna|Anna|Anna"/>
    <s v="ACCENT CHAIR"/>
    <s v="MT100-0053"/>
    <s v="Light Grey"/>
    <s v="See below"/>
    <s v="B"/>
    <n v="409"/>
    <n v="90020.74"/>
    <n v="4.1241963104650875E-4"/>
    <n v="0.38917207605730308"/>
    <n v="506"/>
    <x v="1"/>
  </r>
  <r>
    <s v="ADUL"/>
    <s v="Madison Park"/>
    <s v="Laetitia|Virginia|Cecily"/>
    <s v="COMFORTER (SET)"/>
    <s v="MP10-5873"/>
    <s v="Off-White"/>
    <s v="Full/Queen"/>
    <s v="A"/>
    <n v="1175"/>
    <n v="89908.23"/>
    <n v="4.1190417946625012E-4"/>
    <n v="0.38958398023676932"/>
    <n v="507"/>
    <x v="1"/>
  </r>
  <r>
    <s v="BLK"/>
    <s v="Intelligent Design"/>
    <s v="Brielle|Ella|Ella"/>
    <s v="COMFORTER (SET)"/>
    <s v="ID10-2147"/>
    <s v="Grey"/>
    <s v="Full/Queen"/>
    <s v="A++"/>
    <n v="2378"/>
    <n v="89907.26"/>
    <n v="4.1189973552319749E-4"/>
    <n v="0.38999587997229251"/>
    <n v="508"/>
    <x v="1"/>
  </r>
  <r>
    <s v="BLK"/>
    <s v="Super Listing"/>
    <s v="Avril|Nami|Ombak"/>
    <s v="COMFORTER (SET)"/>
    <s v="AM10-0285"/>
    <s v="Blue"/>
    <s v="King/Cal K"/>
    <s v="A++"/>
    <n v="2267"/>
    <n v="89829.35"/>
    <n v="4.1154279984976458E-4"/>
    <n v="0.3904074227721423"/>
    <n v="509"/>
    <x v="1"/>
  </r>
  <r>
    <s v="BASI"/>
    <s v="Madison Park"/>
    <s v="Windom|Prospect|Prospect"/>
    <s v="BLANKET"/>
    <s v="MP51-542"/>
    <s v="Blue"/>
    <s v="Full/Queen"/>
    <s v="B"/>
    <n v="4061"/>
    <n v="89794.27"/>
    <n v="4.1138208487833566E-4"/>
    <n v="0.39081880485702064"/>
    <n v="510"/>
    <x v="1"/>
  </r>
  <r>
    <s v="ADUL"/>
    <s v="Madison Park"/>
    <s v="Palmer|Teagan|Dakota"/>
    <s v="COMFORTER (SET)"/>
    <s v="MP10-305"/>
    <s v="Purple"/>
    <s v="King"/>
    <s v="A"/>
    <n v="1148"/>
    <n v="89672.49"/>
    <n v="4.108241638629247E-4"/>
    <n v="0.39122962902088354"/>
    <n v="511"/>
    <x v="1"/>
  </r>
  <r>
    <s v="ADUL"/>
    <s v="Madison Park"/>
    <s v="Dawn|Vanessa|Stella"/>
    <s v="COVERLET&amp;BEDSPR"/>
    <s v="MP13-6872"/>
    <s v="Blush"/>
    <s v="Full/Queen"/>
    <s v="A"/>
    <n v="1393"/>
    <n v="89661.37"/>
    <n v="4.1077321886628015E-4"/>
    <n v="0.39164040223974983"/>
    <n v="512"/>
    <x v="1"/>
  </r>
  <r>
    <s v="SHET"/>
    <s v="Beautyrest"/>
    <s v="1000 Thread Count|1000 Thread Count|1000 Thread Count"/>
    <s v="SHEET/SHEET SET"/>
    <s v="BR20-1889"/>
    <s v="Blue"/>
    <s v="King"/>
    <s v="A++"/>
    <n v="2335"/>
    <n v="89621.759999999995"/>
    <n v="4.1059175022265703E-4"/>
    <n v="0.39205099398997251"/>
    <n v="513"/>
    <x v="1"/>
  </r>
  <r>
    <s v="FUR"/>
    <s v="Madison Park"/>
    <s v="Shandra|Sasha|Selah"/>
    <s v="ACCENT BENCH"/>
    <s v="FPF18-0143"/>
    <s v="Navy"/>
    <s v="See below"/>
    <s v="A"/>
    <n v="750"/>
    <n v="89469.24"/>
    <n v="4.0989299744493922E-4"/>
    <n v="0.39246088698741743"/>
    <n v="514"/>
    <x v="1"/>
  </r>
  <r>
    <s v="ADUL"/>
    <s v="Madison Park Essentials"/>
    <s v="Joella|Loretta|Emma"/>
    <s v="COMFORTER (SET)"/>
    <s v="MPE10-765"/>
    <s v="Grey"/>
    <s v="Queen"/>
    <s v="B"/>
    <n v="889"/>
    <n v="89458.02"/>
    <n v="4.098415943098357E-4"/>
    <n v="0.39287072858172728"/>
    <n v="515"/>
    <x v="1"/>
  </r>
  <r>
    <s v="ADUL"/>
    <s v="Madison Park"/>
    <s v="Quebec|Mansfield|Vancouver"/>
    <s v="COVERLET&amp;BEDSPR"/>
    <s v="MP13-1566"/>
    <s v="Khaki"/>
    <s v="King"/>
    <s v="A"/>
    <n v="1315"/>
    <n v="89453.18"/>
    <n v="4.0981942040841843E-4"/>
    <n v="0.39328054800213569"/>
    <n v="516"/>
    <x v="1"/>
  </r>
  <r>
    <s v="BATH"/>
    <s v="INK+IVY"/>
    <s v="Asher|Asher|Asher"/>
    <s v="BATH RUG"/>
    <s v="II72-1291"/>
    <s v="Natural"/>
    <s v="22x58&quot;"/>
    <s v="A+"/>
    <n v="3639"/>
    <n v="89378.75"/>
    <n v="4.0947842795335983E-4"/>
    <n v="0.39369002643008905"/>
    <n v="517"/>
    <x v="1"/>
  </r>
  <r>
    <s v="BLK"/>
    <s v="Madison Park"/>
    <s v="Arctic|Polar|Polar"/>
    <s v="THROW"/>
    <s v="BASI50-0414"/>
    <s v="Grey"/>
    <s v="50x60&quot;"/>
    <s v="B"/>
    <n v="6118"/>
    <n v="89268.13"/>
    <n v="4.0897163518997706E-4"/>
    <n v="0.39409899806527904"/>
    <n v="518"/>
    <x v="1"/>
  </r>
  <r>
    <s v="SHET"/>
    <s v="True North by Sleep Philosophy"/>
    <s v="Cozy Cotton Flannel|Cozy Cotton Flannel|Cozy Cotton Flannel"/>
    <s v="SHEET/SHEET SET"/>
    <s v="TN20-0068"/>
    <s v="Pink/Grey Snowflakes"/>
    <s v="Queen"/>
    <s v="A++"/>
    <n v="3712"/>
    <n v="89117.28"/>
    <n v="4.0828053332452507E-4"/>
    <n v="0.39450727859860357"/>
    <n v="519"/>
    <x v="1"/>
  </r>
  <r>
    <s v="ADUL"/>
    <s v="Madison Park"/>
    <s v="Beacon|Inspire|Mist"/>
    <s v="COMFORTER (SET)"/>
    <s v="MP10-7383"/>
    <s v="Gray"/>
    <s v="King"/>
    <s v="B+"/>
    <n v="1057"/>
    <n v="89008.19"/>
    <n v="4.0778075007956552E-4"/>
    <n v="0.39491505934868315"/>
    <n v="520"/>
    <x v="1"/>
  </r>
  <r>
    <s v="BLK"/>
    <s v="Intelligent Design"/>
    <s v="Malea|Leena|Leena"/>
    <s v="DUVET&amp;DUVET SET"/>
    <s v="ID12-1930"/>
    <s v="Blush"/>
    <s v="Full/Queen"/>
    <s v="A"/>
    <n v="2589"/>
    <n v="88848.31"/>
    <n v="4.0704827831126279E-4"/>
    <n v="0.39532210762699443"/>
    <n v="521"/>
    <x v="1"/>
  </r>
  <r>
    <s v="ADUL"/>
    <s v="Madison Park"/>
    <s v="Quincy|Pierce|Ramsey"/>
    <s v="COMFORTER (SET)"/>
    <s v="MP10-758"/>
    <s v="Khaki"/>
    <s v="Queen"/>
    <s v="B+"/>
    <n v="1094"/>
    <n v="88831.12"/>
    <n v="4.0696952431015494E-4"/>
    <n v="0.39572907715130456"/>
    <n v="522"/>
    <x v="1"/>
  </r>
  <r>
    <s v="BATH"/>
    <s v="Madison Park"/>
    <s v="Serene|Belle|Monroe"/>
    <s v="FASHION TOWEL"/>
    <s v="MP73-7906"/>
    <s v="Purple"/>
    <s v="6-Piece"/>
    <s v="A"/>
    <n v="2361"/>
    <n v="88813.74"/>
    <n v="4.0688989984597498E-4"/>
    <n v="0.39613596705115056"/>
    <n v="523"/>
    <x v="1"/>
  </r>
  <r>
    <s v="ADUL"/>
    <s v="Madison Park"/>
    <s v="Ridge|Pioneer|Warren"/>
    <s v="COMFORTER (SET)"/>
    <s v="MP10-7212"/>
    <s v="Neutral"/>
    <s v="Queen"/>
    <s v="A"/>
    <n v="1362"/>
    <n v="88712.42"/>
    <n v="4.0642571395928224E-4"/>
    <n v="0.39654239276510983"/>
    <n v="524"/>
    <x v="1"/>
  </r>
  <r>
    <s v="ADUL"/>
    <s v="Madison Park"/>
    <s v="Aubrey|Whitman|Charlotte"/>
    <s v="COVERLET&amp;BEDSPR"/>
    <s v="MP13-7965"/>
    <s v="Navy"/>
    <s v="King"/>
    <s v="B"/>
    <n v="1083"/>
    <n v="88698.75"/>
    <n v="4.0636308643193238E-4"/>
    <n v="0.39694875585154177"/>
    <n v="525"/>
    <x v="1"/>
  </r>
  <r>
    <s v="BLK"/>
    <s v="True North by Sleep Philosophy"/>
    <s v="Marbled Sherpa|Marbled Sherpa|Marbled Sherpa"/>
    <s v="ELECT BLANKET"/>
    <s v="TN54-0508"/>
    <s v="Grey"/>
    <s v="50x60&quot;"/>
    <s v="B"/>
    <n v="2542"/>
    <n v="88620.87"/>
    <n v="4.0600628820003712E-4"/>
    <n v="0.3973547621397418"/>
    <n v="526"/>
    <x v="1"/>
  </r>
  <r>
    <s v="BATH"/>
    <s v="Madison Park"/>
    <s v="Spa Waffle|Spa Waffle|Spa Waffle"/>
    <s v="SHOWER CURTAIN"/>
    <s v="MP70-4159"/>
    <s v="Blue"/>
    <s v="72x72&quot;"/>
    <s v="A+"/>
    <n v="5578"/>
    <n v="88614.14"/>
    <n v="4.0597545548174416E-4"/>
    <n v="0.39776073759522357"/>
    <n v="527"/>
    <x v="1"/>
  </r>
  <r>
    <s v="ADUL"/>
    <s v="Madison Park Essentials"/>
    <s v="Delaney|Parker|Emerson"/>
    <s v="COMFORTER (SET)"/>
    <s v="MPE10-812"/>
    <s v="Navy"/>
    <s v="Queen"/>
    <s v="B"/>
    <n v="831"/>
    <n v="88412.67"/>
    <n v="4.0505244392832946E-4"/>
    <n v="0.39816579003915192"/>
    <n v="528"/>
    <x v="1"/>
  </r>
  <r>
    <s v="ADUL"/>
    <s v="Madison Park"/>
    <s v="Isla|Loleta|Lian"/>
    <s v="COMFORTER (SET)"/>
    <s v="MP10-5803"/>
    <s v="Blue"/>
    <s v="Queen"/>
    <s v="A"/>
    <n v="1066"/>
    <n v="88138.55"/>
    <n v="4.03796594784427E-4"/>
    <n v="0.39856958663393632"/>
    <n v="529"/>
    <x v="1"/>
  </r>
  <r>
    <s v="BASI"/>
    <s v="Madison Park"/>
    <s v="Windom|Prospect|Prospect"/>
    <s v="BLANKET"/>
    <s v="MP51-1534"/>
    <s v="Grey"/>
    <s v="Full/Queen"/>
    <s v="A"/>
    <n v="3978"/>
    <n v="88137.42"/>
    <n v="4.0379141781983989E-4"/>
    <n v="0.39897337805175614"/>
    <n v="530"/>
    <x v="1"/>
  </r>
  <r>
    <s v="ADUL"/>
    <s v="Madison Park Essentials"/>
    <s v="Sofia|Thelma|Leisha"/>
    <s v="COMFORTER (SET)"/>
    <s v="MPE10-880"/>
    <s v="Blue"/>
    <s v="Queen"/>
    <s v="A++"/>
    <n v="1651"/>
    <n v="88117.1"/>
    <n v="4.0369832408496435E-4"/>
    <n v="0.39937707637584113"/>
    <n v="531"/>
    <x v="1"/>
  </r>
  <r>
    <s v="TOWL"/>
    <s v="Madison Park"/>
    <s v="Spa Waffle|Spa Waffle|Spa Waffle"/>
    <s v="BATH TOWEL"/>
    <s v="MP73-5914"/>
    <s v="Natural"/>
    <s v="6-Piece"/>
    <s v="B+"/>
    <n v="3556"/>
    <n v="88097.87"/>
    <n v="4.0361022405929216E-4"/>
    <n v="0.3997806865999004"/>
    <n v="532"/>
    <x v="1"/>
  </r>
  <r>
    <s v="ADUL"/>
    <s v="Madison Park"/>
    <s v="Princeton|Dartmouth|Cambridge"/>
    <s v="COVERLET&amp;BEDSPR"/>
    <s v="MP13-4341"/>
    <s v="Red"/>
    <s v="King"/>
    <s v="B"/>
    <n v="1246"/>
    <n v="88066.87"/>
    <n v="4.0346820113699181E-4"/>
    <n v="0.40018415480103742"/>
    <n v="533"/>
    <x v="1"/>
  </r>
  <r>
    <s v="FUR"/>
    <s v="Martha Stewart"/>
    <s v="Delaney|Delaney|Delaney"/>
    <s v="BAR STOOL"/>
    <s v="MT104-0141"/>
    <s v="Blue"/>
    <s v="See below"/>
    <s v="B"/>
    <n v="632"/>
    <n v="87776.51"/>
    <n v="4.0213795030734226E-4"/>
    <n v="0.40058629275134477"/>
    <n v="534"/>
    <x v="2"/>
  </r>
  <r>
    <s v="ADUL"/>
    <s v="Madison Park"/>
    <s v="Heritage|Lexington|Lawrence"/>
    <s v="COMFORTER (SET)"/>
    <s v="MP10-6138"/>
    <s v="Navy"/>
    <s v="Full/Queen"/>
    <s v="B"/>
    <n v="1503"/>
    <n v="87759.42"/>
    <n v="4.0205965444469345E-4"/>
    <n v="0.40098835240578945"/>
    <n v="535"/>
    <x v="2"/>
  </r>
  <r>
    <s v="ADUL"/>
    <s v="Super Listing"/>
    <s v="Boulder Stripe|Cascade Stripe|Highland Stripe"/>
    <s v="COMFORTER (SET)"/>
    <s v="AM10-0029"/>
    <s v="Black"/>
    <s v="Full/Queen"/>
    <s v="A"/>
    <n v="2648"/>
    <n v="87595.46"/>
    <n v="4.0130849062726225E-4"/>
    <n v="0.4013896608964167"/>
    <n v="536"/>
    <x v="2"/>
  </r>
  <r>
    <s v="YOUT"/>
    <s v="Intelligent Design"/>
    <s v="Lucy|Vera|Elise"/>
    <s v="COMFORTER (SET)"/>
    <s v="ID10-2193"/>
    <s v="Pink"/>
    <s v="Full/Queen"/>
    <s v="A"/>
    <n v="2089"/>
    <n v="87443.199999999997"/>
    <n v="4.0061092900953789E-4"/>
    <n v="0.40179027182542626"/>
    <n v="537"/>
    <x v="2"/>
  </r>
  <r>
    <s v="ADUL"/>
    <s v="Madison Park"/>
    <s v="Tuscany|Marino|Genoa"/>
    <s v="COVERLET&amp;BEDSPR"/>
    <s v="MP13-5023"/>
    <s v="White"/>
    <s v="Daybed"/>
    <s v="A"/>
    <n v="1721"/>
    <n v="87370.41"/>
    <n v="4.0027745002520746E-4"/>
    <n v="0.40219054927545145"/>
    <n v="538"/>
    <x v="2"/>
  </r>
  <r>
    <s v="BLK"/>
    <s v="Beautyrest"/>
    <s v="Heated Plush|Heated Plush|Heated Plush"/>
    <s v="ELECT BLANKET"/>
    <s v="BR54-0664"/>
    <s v="Sapphire Blue"/>
    <s v="60x70&quot;"/>
    <s v="B+"/>
    <n v="2399"/>
    <n v="87279.24"/>
    <n v="3.9985976519210669E-4"/>
    <n v="0.40259040904064358"/>
    <n v="539"/>
    <x v="2"/>
  </r>
  <r>
    <s v="ADUL"/>
    <s v="Super Listing"/>
    <s v="Porter|Evans|Walker"/>
    <s v="COMFORTER (SET)"/>
    <s v="AM10-0135"/>
    <s v="Sage"/>
    <s v="Queen"/>
    <s v="A++"/>
    <n v="3534"/>
    <n v="87042.51"/>
    <n v="3.9877521401803672E-4"/>
    <n v="0.40298918425466163"/>
    <n v="540"/>
    <x v="2"/>
  </r>
  <r>
    <s v="ART"/>
    <s v="Madison Park"/>
    <s v="Sabal|Sabal|Sabal"/>
    <s v="AWD"/>
    <s v="MP95B-0294"/>
    <s v="Off-White"/>
    <s v="See below"/>
    <s v="A+"/>
    <n v="940"/>
    <n v="87022.89"/>
    <n v="3.9868532725237442E-4"/>
    <n v="0.40338786958191403"/>
    <n v="541"/>
    <x v="2"/>
  </r>
  <r>
    <s v="FUR"/>
    <s v="Madison Park"/>
    <s v="Jillian|Marshall|Ellery"/>
    <s v="BAR STOOL"/>
    <s v="MP104-1074"/>
    <s v="Cream"/>
    <s v="See below"/>
    <s v="B"/>
    <n v="524"/>
    <n v="87014.01"/>
    <n v="3.9864464455721221E-4"/>
    <n v="0.40378651422647122"/>
    <n v="542"/>
    <x v="2"/>
  </r>
  <r>
    <s v="BLK"/>
    <s v="Madison Park"/>
    <s v="Zuri|Marselle|Marselle"/>
    <s v="COMFORTER (SET)"/>
    <s v="MP10-6297"/>
    <s v="Snow Leopard"/>
    <s v="King"/>
    <s v="A++"/>
    <n v="1474"/>
    <n v="86684.55"/>
    <n v="3.9713526159008066E-4"/>
    <n v="0.40418364948806129"/>
    <n v="543"/>
    <x v="2"/>
  </r>
  <r>
    <s v="BLK"/>
    <s v="Beautyrest"/>
    <s v="Cotton Blend|Cotton Blend|Cotton Blend"/>
    <s v="ELEC MATT PAD"/>
    <s v="BR55-0202"/>
    <s v="White"/>
    <s v="Cal King"/>
    <s v="A++"/>
    <n v="1355"/>
    <n v="86521.99"/>
    <n v="3.963905117110759E-4"/>
    <n v="0.40458003999977238"/>
    <n v="544"/>
    <x v="2"/>
  </r>
  <r>
    <s v="ADUL"/>
    <s v="510 Design"/>
    <s v="Powell|Kingwood|Elmore"/>
    <s v="COMFORTER (SET)"/>
    <s v="5DS10-0278"/>
    <s v="Navy"/>
    <s v="King"/>
    <s v="A"/>
    <n v="1411"/>
    <n v="86504.69"/>
    <n v="3.963112537576631E-4"/>
    <n v="0.40497635125353004"/>
    <n v="545"/>
    <x v="2"/>
  </r>
  <r>
    <s v="BLK"/>
    <s v="Madison Park"/>
    <s v="Arya|Nova|Alivia"/>
    <s v="COMFORTER (SET)"/>
    <s v="MP10-5059"/>
    <s v="Ivory"/>
    <s v="King/Cal K"/>
    <s v="A++"/>
    <n v="1375"/>
    <n v="86440.81"/>
    <n v="3.9601859491003247E-4"/>
    <n v="0.40537236984844005"/>
    <n v="546"/>
    <x v="2"/>
  </r>
  <r>
    <s v="ADUL"/>
    <s v="Madison Park Essentials"/>
    <s v="Joella|Loretta|Emma"/>
    <s v="COMFORTER (SET)"/>
    <s v="MPE10-478"/>
    <s v="Taupe"/>
    <s v="Cal King"/>
    <s v="A+"/>
    <n v="752"/>
    <n v="86431.45"/>
    <n v="3.9597571315026694E-4"/>
    <n v="0.4057683455615903"/>
    <n v="547"/>
    <x v="2"/>
  </r>
  <r>
    <s v="BLK"/>
    <s v="Super Listing"/>
    <s v="Avril|Nami|Ombak"/>
    <s v="COMFORTER (SET)"/>
    <s v="AM10-0385"/>
    <s v="Blue Ombre"/>
    <s v="King/Cal K"/>
    <s v="A++"/>
    <n v="2045"/>
    <n v="86268.4"/>
    <n v="3.9522871839281292E-4"/>
    <n v="0.40616357427998312"/>
    <n v="548"/>
    <x v="2"/>
  </r>
  <r>
    <s v="FUR"/>
    <s v="INK+IVY"/>
    <s v="Shasta|Shasta|Shasta"/>
    <s v="ACCENT CHAIR"/>
    <s v="II100-0267"/>
    <s v="Brown"/>
    <s v="See below"/>
    <s v="B"/>
    <n v="416"/>
    <n v="86027.72"/>
    <n v="3.9412607074961121E-4"/>
    <n v="0.40655770035073274"/>
    <n v="549"/>
    <x v="2"/>
  </r>
  <r>
    <s v="FUR"/>
    <s v="Madison Park"/>
    <s v="Tyler|Memo|Sheldon"/>
    <s v="MOTION"/>
    <s v="MP103-0481"/>
    <s v="Chocolate"/>
    <s v="See below"/>
    <s v="A"/>
    <n v="430"/>
    <n v="85990.77"/>
    <n v="3.939567885889984E-4"/>
    <n v="0.40695165713932174"/>
    <n v="550"/>
    <x v="2"/>
  </r>
  <r>
    <s v="WIN"/>
    <s v="Madison Park"/>
    <s v="Galen|Colm|Paxton"/>
    <s v="WINDOW PANEL"/>
    <s v="MP40-7748"/>
    <s v="Ivory"/>
    <s v="34x64&quot;"/>
    <s v="A+"/>
    <n v="2326"/>
    <n v="85709.38"/>
    <n v="3.9266763277912416E-4"/>
    <n v="0.40734432477210086"/>
    <n v="551"/>
    <x v="2"/>
  </r>
  <r>
    <s v="ADUL"/>
    <s v="Super Listing"/>
    <s v="Mina|Hanna|Aera"/>
    <s v="COMFORTER (SET)"/>
    <s v="AM10-0017"/>
    <s v="Neutral"/>
    <s v="Full/Queen"/>
    <s v="A++"/>
    <n v="2731"/>
    <n v="85705.69"/>
    <n v="3.9265072746998581E-4"/>
    <n v="0.40773697549957083"/>
    <n v="552"/>
    <x v="2"/>
  </r>
  <r>
    <s v="BLK"/>
    <s v="Madison Park"/>
    <s v="Gia|Margot|Margot"/>
    <s v="COMFORTER (SET)"/>
    <s v="MP10-7238"/>
    <s v="Gray/White"/>
    <s v="Full/Queen"/>
    <s v="A"/>
    <n v="2036"/>
    <n v="85463.69"/>
    <n v="3.9154203239912487E-4"/>
    <n v="0.40812851753196994"/>
    <n v="553"/>
    <x v="2"/>
  </r>
  <r>
    <s v="FUR"/>
    <s v="Madison Park"/>
    <s v="Tyler|Memo|Sheldon"/>
    <s v="MOTION"/>
    <s v="MP103-1071"/>
    <s v="Grey"/>
    <s v="See below"/>
    <s v="A"/>
    <n v="426"/>
    <n v="85423.87"/>
    <n v="3.913596016647377E-4"/>
    <n v="0.40851987713363469"/>
    <n v="554"/>
    <x v="2"/>
  </r>
  <r>
    <s v="BLK"/>
    <s v="Beautyrest"/>
    <s v="Zuri|Marselle|Marselle"/>
    <s v="ELECT BLANKET"/>
    <s v="BR54-0853"/>
    <s v="Brown"/>
    <s v="50x70&quot;"/>
    <s v="A+"/>
    <n v="2218"/>
    <n v="85351.87"/>
    <n v="3.9102974197423361E-4"/>
    <n v="0.40891090687560894"/>
    <n v="555"/>
    <x v="2"/>
  </r>
  <r>
    <s v="BLK"/>
    <s v="Madison Park"/>
    <s v="Egyptian Cotton|Egyptian Cotton|Egyptian Cotton"/>
    <s v="BLANKET"/>
    <s v="MP51N-6429"/>
    <s v="Blue"/>
    <s v="Full/Queen"/>
    <s v="A+"/>
    <n v="2464"/>
    <n v="85290.92"/>
    <n v="3.9075050658345274E-4"/>
    <n v="0.40930165738219237"/>
    <n v="556"/>
    <x v="2"/>
  </r>
  <r>
    <s v="FUR"/>
    <s v="Madison Park"/>
    <s v="Charlotte|Elaine|Hamilton"/>
    <s v="DINING CHAIR"/>
    <s v="MP108-1244"/>
    <s v="Blue"/>
    <s v="See below"/>
    <s v="B"/>
    <n v="411"/>
    <n v="85046.05"/>
    <n v="3.8962866293881755E-4"/>
    <n v="0.40969128604513116"/>
    <n v="557"/>
    <x v="2"/>
  </r>
  <r>
    <s v="BLK"/>
    <s v="Intelligent Design"/>
    <s v="Malea|Leena|Leena"/>
    <s v="COMFORTER (SET)"/>
    <s v="ID10-1824"/>
    <s v="Blush"/>
    <s v="Full/Queen"/>
    <s v="A"/>
    <n v="2123"/>
    <n v="84976.92"/>
    <n v="3.8931195182208771E-4"/>
    <n v="0.41008059799695323"/>
    <n v="558"/>
    <x v="2"/>
  </r>
  <r>
    <s v="ADUL"/>
    <s v="INK+IVY"/>
    <s v="Imani|Imani|Imani"/>
    <s v="COMFORTER (SET)"/>
    <s v="II10-1274"/>
    <s v="White/Navy"/>
    <s v="Full/Queen"/>
    <s v="A+"/>
    <n v="1225"/>
    <n v="84910.62"/>
    <n v="3.890082060237485E-4"/>
    <n v="0.41046960620297696"/>
    <n v="559"/>
    <x v="2"/>
  </r>
  <r>
    <s v="BLK"/>
    <s v="Madison Park"/>
    <s v="Egyptian Cotton|Egyptian Cotton|Egyptian Cotton"/>
    <s v="BLANKET"/>
    <s v="MP51N-5167"/>
    <s v="Grey"/>
    <s v="King"/>
    <s v="A+"/>
    <n v="2160"/>
    <n v="84833.07"/>
    <n v="3.8865291964876813E-4"/>
    <n v="0.41085825912262575"/>
    <n v="560"/>
    <x v="2"/>
  </r>
  <r>
    <s v="BASI"/>
    <s v="Madison Park"/>
    <s v="Windom|Prospect|Prospect"/>
    <s v="BLANKET"/>
    <s v="MP51-543"/>
    <s v="Blue"/>
    <s v="King"/>
    <s v="B"/>
    <n v="3114"/>
    <n v="84790.17"/>
    <n v="3.8845637824984277E-4"/>
    <n v="0.4112467155008756"/>
    <n v="561"/>
    <x v="2"/>
  </r>
  <r>
    <s v="FUR"/>
    <s v="INK+IVY"/>
    <s v="Lancaster|Lancaster"/>
    <s v="BAR STOOL"/>
    <s v="FPF20-0312"/>
    <s v="Amber"/>
    <s v="See below"/>
    <s v="B"/>
    <n v="730"/>
    <n v="84771.91"/>
    <n v="3.8837272216722327E-4"/>
    <n v="0.41163508822304284"/>
    <n v="562"/>
    <x v="2"/>
  </r>
  <r>
    <s v="ADUL"/>
    <s v="Madison Park"/>
    <s v="Quebec|Mansfield|Vancouver"/>
    <s v="COVERLET&amp;BEDSPR"/>
    <s v="MP13-1567"/>
    <s v="Seafoam"/>
    <s v="Queen"/>
    <s v="A"/>
    <n v="1598"/>
    <n v="84518"/>
    <n v="3.8720946280589144E-4"/>
    <n v="0.41202229768584875"/>
    <n v="563"/>
    <x v="2"/>
  </r>
  <r>
    <s v="ADUL"/>
    <s v="Super Listing"/>
    <s v="Gabby|Maddie|Julie/Libby"/>
    <s v="COMFORTER (SET)"/>
    <s v="AM10-0124"/>
    <s v="Navy/Blue"/>
    <s v="King/Cal K"/>
    <s v="A++"/>
    <n v="3175"/>
    <n v="84514.25"/>
    <n v="3.8719228261367765E-4"/>
    <n v="0.41240948996846244"/>
    <n v="564"/>
    <x v="2"/>
  </r>
  <r>
    <s v="SHET"/>
    <s v="Beautyrest"/>
    <s v="1000 Thread Count|1000 Thread Count|1000 Thread Count"/>
    <s v="SHEET/SHEET SET"/>
    <s v="BR20-1869"/>
    <s v="Grey"/>
    <s v="King"/>
    <s v="A++"/>
    <n v="2180"/>
    <n v="84470.34"/>
    <n v="3.8699111401631608E-4"/>
    <n v="0.41279648108247874"/>
    <n v="565"/>
    <x v="2"/>
  </r>
  <r>
    <s v="BATH"/>
    <s v="Madison Park"/>
    <s v="Bayside|Nantucket|Rockaway"/>
    <s v="FASHION TOWEL"/>
    <s v="MP73-4967"/>
    <s v="Blue"/>
    <s v="See below"/>
    <s v="A"/>
    <n v="2399"/>
    <n v="84457.09"/>
    <n v="3.8693041067049415E-4"/>
    <n v="0.41318341149314924"/>
    <n v="566"/>
    <x v="2"/>
  </r>
  <r>
    <s v="FUR"/>
    <s v="Martha Stewart"/>
    <s v="Amber|Amber|Amber"/>
    <s v="MOTION"/>
    <s v="MT103-0132"/>
    <s v="Ivory"/>
    <s v="See below"/>
    <s v="B"/>
    <n v="296"/>
    <n v="84394.04"/>
    <n v="3.8664155437207354E-4"/>
    <n v="0.41357005304752131"/>
    <n v="567"/>
    <x v="2"/>
  </r>
  <r>
    <s v="SHET"/>
    <s v="True North by Sleep Philosophy"/>
    <s v="Soloft Plush|Soloft Plush|Soloft Plush"/>
    <s v="SHEET/SHEET SET"/>
    <s v="BL20-0871"/>
    <s v="Grey"/>
    <s v="Queen"/>
    <s v="A++"/>
    <n v="2652"/>
    <n v="84219.85"/>
    <n v="3.8584352299028321E-4"/>
    <n v="0.41395589657051157"/>
    <n v="568"/>
    <x v="2"/>
  </r>
  <r>
    <s v="BLK"/>
    <s v="Madison Park"/>
    <s v="Waffle Weave|Waffle Weave|Waffle Weave"/>
    <s v="BLANKET"/>
    <s v="BR51N-3839"/>
    <s v="Khaki"/>
    <s v="King"/>
    <s v="B+"/>
    <n v="2134"/>
    <n v="84104.87"/>
    <n v="3.853167553900865E-4"/>
    <n v="0.41434121332590168"/>
    <n v="569"/>
    <x v="2"/>
  </r>
  <r>
    <s v="FUR"/>
    <s v="Martha Stewart"/>
    <s v="Playa|Playa|Playa"/>
    <s v="BAR STOOL"/>
    <s v="MT104-1194"/>
    <s v="Natural Whitewash"/>
    <s v="See below"/>
    <s v="A"/>
    <n v="341"/>
    <n v="84092.14"/>
    <n v="3.8525843436425157E-4"/>
    <n v="0.41472647176026595"/>
    <n v="570"/>
    <x v="2"/>
  </r>
  <r>
    <s v="TOWL"/>
    <s v="Madison Park Signature"/>
    <s v="800GSM|800GSM|800GSM"/>
    <s v="BATH TOWEL"/>
    <s v="MPS73-192"/>
    <s v="Seafoam"/>
    <s v="8-Piece"/>
    <s v="A+"/>
    <n v="2452"/>
    <n v="84090.09"/>
    <n v="3.8524904252584135E-4"/>
    <n v="0.41511172080279179"/>
    <n v="571"/>
    <x v="2"/>
  </r>
  <r>
    <s v="FUR"/>
    <s v="INK+IVY"/>
    <s v="Clark"/>
    <s v="BED"/>
    <s v="IIF19-0030"/>
    <s v="Pecan"/>
    <s v="Queen"/>
    <s v="B"/>
    <n v="179"/>
    <n v="83920.45"/>
    <n v="3.8447185644393704E-4"/>
    <n v="0.41549619265923571"/>
    <n v="572"/>
    <x v="2"/>
  </r>
  <r>
    <s v="ADUL"/>
    <s v="Madison Park"/>
    <s v="Ridge|Pioneer|Warren"/>
    <s v="COMFORTER (SET)"/>
    <s v="MP10-7213"/>
    <s v="Neutral"/>
    <s v="King"/>
    <s v="A"/>
    <n v="1110"/>
    <n v="83860.97"/>
    <n v="3.8419935568850393E-4"/>
    <n v="0.41588039201492422"/>
    <n v="573"/>
    <x v="2"/>
  </r>
  <r>
    <s v="FUR"/>
    <s v="INK+IVY"/>
    <s v="Steve|Steve|Steve"/>
    <s v="ACCENT BENCH"/>
    <s v="II105-0524"/>
    <s v="Cream"/>
    <s v="42&quot;W"/>
    <s v="B"/>
    <n v="694"/>
    <n v="83822.399999999994"/>
    <n v="3.8402265168485471E-4"/>
    <n v="0.41626441466660907"/>
    <n v="574"/>
    <x v="2"/>
  </r>
  <r>
    <s v="ADUL"/>
    <s v="Madison Park Essentials"/>
    <s v="Joella|Loretta|Emma"/>
    <s v="COMFORTER (SET)"/>
    <s v="MPE10-479"/>
    <s v="Ivory"/>
    <s v="Queen"/>
    <s v="B"/>
    <n v="856"/>
    <n v="83784.53"/>
    <n v="3.8384915465041879E-4"/>
    <n v="0.41664826382125947"/>
    <n v="575"/>
    <x v="2"/>
  </r>
  <r>
    <s v="ADUL"/>
    <s v="Madison Park"/>
    <s v="Odette|Dillon|Eilot"/>
    <s v="COMFORTER (SET)"/>
    <s v="MP10-8079"/>
    <s v="Aqua/Silver"/>
    <s v="Queen"/>
    <s v="A"/>
    <n v="1017"/>
    <n v="83740.88"/>
    <n v="3.8364917721305067E-4"/>
    <n v="0.41703191299847253"/>
    <n v="576"/>
    <x v="2"/>
  </r>
  <r>
    <s v="ADUL"/>
    <s v="Madison Park"/>
    <s v="Malia|Edna|Alicia"/>
    <s v="COMFORTER (SET)"/>
    <s v="MP10-6184"/>
    <s v="Ivory"/>
    <s v="King/Cal K"/>
    <s v="A"/>
    <n v="1081"/>
    <n v="83502.44"/>
    <n v="3.825567918713313E-4"/>
    <n v="0.41741446979034386"/>
    <n v="577"/>
    <x v="2"/>
  </r>
  <r>
    <s v="LGT"/>
    <s v="510 Design"/>
    <s v="Ellipse|Ellipse|Ellipse"/>
    <s v="LGT-TABLE LAMPS"/>
    <s v="5DS153-0014"/>
    <s v="Gold"/>
    <s v="Set of 2"/>
    <s v="A+"/>
    <n v="1085"/>
    <n v="83487.12"/>
    <n v="3.8248660505940739E-4"/>
    <n v="0.41779695639540326"/>
    <n v="578"/>
    <x v="2"/>
  </r>
  <r>
    <s v="SHET"/>
    <s v="Madison Park Essentials"/>
    <s v="Satin|Satin|Satin"/>
    <s v="SHEET/SHEET SET"/>
    <s v="MPE20-904"/>
    <s v="Ivory"/>
    <s v="Queen"/>
    <s v="A++"/>
    <n v="4460"/>
    <n v="83462.039999999994"/>
    <n v="3.8237170393388178E-4"/>
    <n v="0.41817932809933717"/>
    <n v="579"/>
    <x v="2"/>
  </r>
  <r>
    <s v="ADUL"/>
    <s v="Madison Park"/>
    <s v="Tuscany|Marino|Genoa"/>
    <s v="COVERLET&amp;BEDSPR"/>
    <s v="MP13-8246"/>
    <s v="Blue"/>
    <s v="King/Cal K"/>
    <s v="B"/>
    <n v="1648"/>
    <n v="83396.39"/>
    <n v="3.8207093603552636E-4"/>
    <n v="0.41856139903537271"/>
    <n v="580"/>
    <x v="2"/>
  </r>
  <r>
    <s v="FUR"/>
    <s v="Madison Park"/>
    <s v="Diedra|Blaine|Paulie"/>
    <s v="ACCENT CHAIR"/>
    <s v="MP100-0386"/>
    <s v="Cream/Reclaimed Natural"/>
    <s v="See below"/>
    <s v="B"/>
    <n v="275"/>
    <n v="83318.679999999993"/>
    <n v="3.817149166390114E-4"/>
    <n v="0.41894311395201173"/>
    <n v="581"/>
    <x v="2"/>
  </r>
  <r>
    <s v="ADUL"/>
    <s v="Super Listing"/>
    <s v="Mina|Hanna|Aera"/>
    <s v="DUVET&amp;DUVET SET"/>
    <s v="AM12-0057"/>
    <s v="White"/>
    <s v="King/Cal K"/>
    <s v="A++"/>
    <n v="3083"/>
    <n v="83277.06"/>
    <n v="3.8152423941236174E-4"/>
    <n v="0.41932463819142407"/>
    <n v="582"/>
    <x v="2"/>
  </r>
  <r>
    <s v="ADUL"/>
    <s v="Super Listing"/>
    <s v="Porter|Evans|Walker"/>
    <s v="COMFORTER (SET)"/>
    <s v="AM10-0402"/>
    <s v="Olive Green"/>
    <s v="Queen"/>
    <s v="A++"/>
    <n v="2777"/>
    <n v="83274.92"/>
    <n v="3.8151443524933842E-4"/>
    <n v="0.41970615262667343"/>
    <n v="583"/>
    <x v="2"/>
  </r>
  <r>
    <s v="BLK"/>
    <s v="Serta"/>
    <s v="Malea Heated|Leena Heated|Leena Heated"/>
    <s v="ELECT BLANKET"/>
    <s v="ST54-0152"/>
    <s v="Blush"/>
    <s v="50x60&quot;"/>
    <s v="B+"/>
    <n v="2156"/>
    <n v="83165.100000000006"/>
    <n v="3.8101130759362792E-4"/>
    <n v="0.42008716393426704"/>
    <n v="584"/>
    <x v="2"/>
  </r>
  <r>
    <s v="BLK"/>
    <s v="Serta"/>
    <s v="Fleece to Sherpa|Fleece to Sherpa|Fleece to Sherpa"/>
    <s v="ELECT BLANKET"/>
    <s v="ST54-0105"/>
    <s v="Dark Grey"/>
    <s v="King"/>
    <s v="B+"/>
    <n v="996"/>
    <n v="83110.27"/>
    <n v="3.8076011027653986E-4"/>
    <n v="0.42046792404454358"/>
    <n v="585"/>
    <x v="2"/>
  </r>
  <r>
    <s v="BLK"/>
    <s v="Beautyrest"/>
    <s v="Microplush|Microplush|Microplush"/>
    <s v="ELECT BLANKET"/>
    <s v="BR54-4129"/>
    <s v="Gray"/>
    <s v="King"/>
    <s v="B"/>
    <n v="742"/>
    <n v="82916.850000000006"/>
    <n v="3.7987397886907735E-4"/>
    <n v="0.42084779802341266"/>
    <n v="586"/>
    <x v="2"/>
  </r>
  <r>
    <s v="ADUL"/>
    <s v="Madison Park"/>
    <s v="Odette|Dillon|Eliot"/>
    <s v="COMFORTER (SET)"/>
    <s v="MP10-5887"/>
    <s v="Silver/Silver"/>
    <s v="Cal King"/>
    <s v="A"/>
    <n v="913"/>
    <n v="82769.289999999994"/>
    <n v="3.7919794975892755E-4"/>
    <n v="0.42122699597317159"/>
    <n v="587"/>
    <x v="2"/>
  </r>
  <r>
    <s v="ADUL"/>
    <s v="Madison Park"/>
    <s v="Zennia|Monah|Benita"/>
    <s v="COMFORTER (SET)"/>
    <s v="MP10-6304"/>
    <s v="Blue"/>
    <s v="King/Cal K"/>
    <s v="A"/>
    <n v="1184"/>
    <n v="82601.62"/>
    <n v="3.7842978900466619E-4"/>
    <n v="0.42160542576217624"/>
    <n v="588"/>
    <x v="2"/>
  </r>
  <r>
    <s v="BLK"/>
    <s v="Beautyrest"/>
    <s v="Heated Microfiber|Heated Microfiber|Heated Microfiber"/>
    <s v="ELEC MATT PAD"/>
    <s v="BR55-0672"/>
    <s v="White"/>
    <s v="Twin XL"/>
    <s v="A+"/>
    <n v="2298"/>
    <n v="82075.820000000007"/>
    <n v="3.7602089698706836E-4"/>
    <n v="0.42198144665916332"/>
    <n v="589"/>
    <x v="2"/>
  </r>
  <r>
    <s v="SHET"/>
    <s v="Beautyrest"/>
    <s v="1000 Thread Count|1000 Thread Count|1000 Thread Count"/>
    <s v="SHEET/SHEET SET"/>
    <s v="BR20-1885"/>
    <s v="Ivory"/>
    <s v="King"/>
    <s v="A++"/>
    <n v="2119"/>
    <n v="82020.08"/>
    <n v="3.7576553061000306E-4"/>
    <n v="0.42235721218977335"/>
    <n v="590"/>
    <x v="2"/>
  </r>
  <r>
    <s v="FUR"/>
    <s v="Madison Park"/>
    <s v="Arianna|Leda|Aria"/>
    <s v="ACCENT CHAIR"/>
    <s v="FPF18-0429"/>
    <s v="Grey"/>
    <s v="See below"/>
    <s v="B"/>
    <n v="434"/>
    <n v="82001.06"/>
    <n v="3.7567839267509486E-4"/>
    <n v="0.42273289058244845"/>
    <n v="591"/>
    <x v="2"/>
  </r>
  <r>
    <s v="BLK"/>
    <s v="Beautyrest"/>
    <s v="Zuri|Marselle|Marselle"/>
    <s v="ELECT BLANKET"/>
    <s v="BR54-0859"/>
    <s v="Grey"/>
    <s v="50x70&quot;"/>
    <s v="B+"/>
    <n v="2217"/>
    <n v="81934.490000000005"/>
    <n v="3.7537340990291638E-4"/>
    <n v="0.42310826399235135"/>
    <n v="592"/>
    <x v="2"/>
  </r>
  <r>
    <s v="BLK"/>
    <s v="Intelligent Design"/>
    <s v="Brielle|Ella|Ella"/>
    <s v="COMFORTER (SET)"/>
    <s v="ID10-2150"/>
    <s v="Aqua"/>
    <s v="Full/Queen"/>
    <s v="A++"/>
    <n v="2168"/>
    <n v="81719.73"/>
    <n v="3.7438951174829607E-4"/>
    <n v="0.42348265350409964"/>
    <n v="593"/>
    <x v="2"/>
  </r>
  <r>
    <s v="BATH"/>
    <s v="INK+IVY"/>
    <s v="Asher|Asher|Asher"/>
    <s v="BATH RUG"/>
    <s v="II72-1290"/>
    <s v="Grey"/>
    <s v="22x58&quot;"/>
    <s v="A"/>
    <n v="3408"/>
    <n v="81653.37"/>
    <n v="3.7408549106688146E-4"/>
    <n v="0.42385673899516652"/>
    <n v="594"/>
    <x v="2"/>
  </r>
  <r>
    <s v="SHET"/>
    <s v="Madison Park"/>
    <s v="500 Thread Count Egyptian Cotton|500 Thread Count Egyptian Cotton|500 Threa"/>
    <s v="SHEET/SHEET SET"/>
    <s v="MP20-8221"/>
    <s v="White"/>
    <s v="Queen"/>
    <s v="A++"/>
    <n v="1822"/>
    <n v="81615.03"/>
    <n v="3.7390984078168805E-4"/>
    <n v="0.42423064883594819"/>
    <n v="595"/>
    <x v="2"/>
  </r>
  <r>
    <s v="BLK"/>
    <s v="Madison Park"/>
    <s v="Arya|Nova|Alivia"/>
    <s v="COMFORTER (SET)"/>
    <s v="MP10-5058"/>
    <s v="Ivory"/>
    <s v="Full/Queen"/>
    <s v="A++"/>
    <n v="1531"/>
    <n v="81506.990000000005"/>
    <n v="3.7341486799054833E-4"/>
    <n v="0.42460406370393872"/>
    <n v="596"/>
    <x v="2"/>
  </r>
  <r>
    <s v="ART"/>
    <s v="Madison Park Signature"/>
    <s v="Marlowe|Marlowe|Marlowe"/>
    <s v="DEC. MIRROR"/>
    <s v="MPS95F-0036"/>
    <s v="Black"/>
    <s v="27&quot; Dia"/>
    <s v="A+"/>
    <n v="1106"/>
    <n v="81450.25"/>
    <n v="3.7315492022889276E-4"/>
    <n v="0.4249772186241676"/>
    <n v="597"/>
    <x v="2"/>
  </r>
  <r>
    <s v="FUR"/>
    <s v="Madison Park"/>
    <s v="Shandra|Sasha|Selah"/>
    <s v="ACCENT BENCH"/>
    <s v="FPF18-0142"/>
    <s v="Sand"/>
    <s v="See below"/>
    <s v="A"/>
    <n v="732"/>
    <n v="81406.539999999994"/>
    <n v="3.7295466790844919E-4"/>
    <n v="0.42535017329207603"/>
    <n v="598"/>
    <x v="2"/>
  </r>
  <r>
    <s v="ADUL"/>
    <s v="Madison Park Essentials"/>
    <s v="Joella|Loretta|Emma"/>
    <s v="COMFORTER (SET)"/>
    <s v="MPE10-809"/>
    <s v="Blush"/>
    <s v="Queen"/>
    <s v="B"/>
    <n v="817"/>
    <n v="81314.09"/>
    <n v="3.7253111890307277E-4"/>
    <n v="0.42572270441097909"/>
    <n v="599"/>
    <x v="2"/>
  </r>
  <r>
    <s v="SHET"/>
    <s v="Comfort Spaces"/>
    <s v="Cotton Flannel 135GSM|Cotton Flannel 135GSM|Cotton Flannel 135GSM"/>
    <s v="SHEET/SHEET SET"/>
    <s v="CS20-1079"/>
    <s v="Scottish Plaid Red"/>
    <s v="Queen"/>
    <s v="ARA+"/>
    <n v="3047"/>
    <n v="81237.27"/>
    <n v="3.7217917693884334E-4"/>
    <n v="0.42609488358791792"/>
    <n v="600"/>
    <x v="2"/>
  </r>
  <r>
    <s v="SHET"/>
    <s v="Beautyrest"/>
    <s v="1000 Thread Count|1000 Thread Count|1000 Thread Count"/>
    <s v="SHEET/SHEET SET"/>
    <s v="BR20-1877"/>
    <s v="Charcoal"/>
    <s v="King"/>
    <s v="A++"/>
    <n v="2074"/>
    <n v="81007.34"/>
    <n v="3.7112577917998766E-4"/>
    <n v="0.42646600936709789"/>
    <n v="601"/>
    <x v="2"/>
  </r>
  <r>
    <s v="FUR"/>
    <s v="INK+IVY"/>
    <s v="Kelly|Kelly|Kelly"/>
    <s v="DINING CHAIR"/>
    <s v="II108-0508"/>
    <s v="Brown"/>
    <s v="See below"/>
    <s v="A"/>
    <n v="424"/>
    <n v="80913.23"/>
    <n v="3.706946250761913E-4"/>
    <n v="0.4268367039921741"/>
    <n v="602"/>
    <x v="2"/>
  </r>
  <r>
    <s v="YOUT"/>
    <s v="Mi Zone"/>
    <s v="Rosalie|Jenna|Audrey"/>
    <s v="COMFORTER (SET)"/>
    <s v="MZ10-0573"/>
    <s v="Purple/Silver"/>
    <s v="Twin/Twin "/>
    <s v="A+"/>
    <n v="1997"/>
    <n v="80833.52"/>
    <n v="3.7032944291049579E-4"/>
    <n v="0.42720703343508459"/>
    <n v="603"/>
    <x v="2"/>
  </r>
  <r>
    <s v="BLK"/>
    <s v="Beautyrest"/>
    <s v="Cool Touch|Cool Touch|Cool Touch"/>
    <s v="ELEC MATT PAD"/>
    <s v="BR55-4075"/>
    <s v="White"/>
    <s v="King"/>
    <s v="B"/>
    <n v="1025"/>
    <n v="80816.92"/>
    <n v="3.7025339192629618E-4"/>
    <n v="0.42757728682701091"/>
    <n v="604"/>
    <x v="2"/>
  </r>
  <r>
    <s v="TOWL"/>
    <s v="Madison Park Signature"/>
    <s v="Turkish|Turkish|Turkish"/>
    <s v="BATH TOWEL"/>
    <s v="MPS73-455"/>
    <s v="Light Blue"/>
    <s v="6-Piece"/>
    <s v="B+"/>
    <n v="2209"/>
    <n v="80812.5"/>
    <n v="3.7023314220640695E-4"/>
    <n v="0.42794751996921732"/>
    <n v="605"/>
    <x v="2"/>
  </r>
  <r>
    <s v="YOUT"/>
    <s v="Comfort Spaces"/>
    <s v="Verone|Justin|Alex"/>
    <s v="COVERLET&amp;BEDSPR"/>
    <s v="CS14-0214-1"/>
    <s v="Blue"/>
    <s v="Full/Queen"/>
    <s v="ARA"/>
    <n v="3118"/>
    <n v="80800.639999999999"/>
    <n v="3.7017880698516557E-4"/>
    <n v="0.42831769877620246"/>
    <n v="606"/>
    <x v="2"/>
  </r>
  <r>
    <s v="BATH"/>
    <s v="Madison Park"/>
    <s v="Laurel|Vivian|Piedmont"/>
    <s v="SHOWER CURTAIN"/>
    <s v="MP70-3272"/>
    <s v="Black"/>
    <s v="72x72&quot;"/>
    <s v="A+"/>
    <n v="5440"/>
    <n v="80758.59"/>
    <n v="3.69986159763142E-4"/>
    <n v="0.4286876849359656"/>
    <n v="607"/>
    <x v="2"/>
  </r>
  <r>
    <s v="SHET"/>
    <s v="Woolrich"/>
    <s v="Cotton Flannel|Cotton Flannel|Cotton Flannel"/>
    <s v="SHEET/SHEET SET"/>
    <s v="WR20-1799"/>
    <s v="Red Plaid"/>
    <s v="Queen"/>
    <s v="A++"/>
    <n v="2835"/>
    <n v="80611.58"/>
    <n v="3.693126504145169E-4"/>
    <n v="0.42905699758638011"/>
    <n v="608"/>
    <x v="2"/>
  </r>
  <r>
    <s v="BLK"/>
    <s v="Intelligent Design"/>
    <s v="Malea|Leena|Leena"/>
    <s v="COMFORTER (SET)"/>
    <s v="ID10-1921"/>
    <s v="Black"/>
    <s v="Full/Queen"/>
    <s v="A"/>
    <n v="1980"/>
    <n v="80578.02"/>
    <n v="3.691588991476653E-4"/>
    <n v="0.42942615648552779"/>
    <n v="609"/>
    <x v="2"/>
  </r>
  <r>
    <s v="FUR"/>
    <s v="Threshold"/>
    <s v="Esters"/>
    <s v="DINING CHAIR"/>
    <s v="TG108-0302"/>
    <s v="Cream"/>
    <s v="See below"/>
    <s v="EXB"/>
    <n v="388"/>
    <n v="80502.240000000005"/>
    <n v="3.6881172182340978E-4"/>
    <n v="0.42979496820735119"/>
    <n v="610"/>
    <x v="2"/>
  </r>
  <r>
    <s v="ADUL"/>
    <s v="Madison Park"/>
    <s v="Zennia|Monah|Benita"/>
    <s v="COMFORTER (SET)"/>
    <s v="MP10-6303"/>
    <s v="Blue"/>
    <s v="Full/Queen"/>
    <s v="A"/>
    <n v="1399"/>
    <n v="80399.100000000006"/>
    <n v="3.6833919781676267E-4"/>
    <n v="0.43016330740516795"/>
    <n v="611"/>
    <x v="2"/>
  </r>
  <r>
    <s v="BLK"/>
    <s v="Beautyrest"/>
    <s v="Heated Microlight to Berber|Heated Microlight to Berber"/>
    <s v="ELECT BLANKET"/>
    <s v="BR54-0418"/>
    <s v="Grey"/>
    <s v="Queen"/>
    <s v="A+"/>
    <n v="948"/>
    <n v="80362.62"/>
    <n v="3.681720689069072E-4"/>
    <n v="0.43053147947407483"/>
    <n v="612"/>
    <x v="2"/>
  </r>
  <r>
    <s v="BLK"/>
    <s v="Madison Park"/>
    <s v="Chunky Double Knit|Chunky Double Knit|Chunky Double Knit"/>
    <s v="THROW"/>
    <s v="MP50-8116"/>
    <s v="Tan"/>
    <s v="50x60&quot;"/>
    <s v="A"/>
    <n v="1849"/>
    <n v="80240"/>
    <n v="3.6761029952844039E-4"/>
    <n v="0.43089908977360325"/>
    <n v="613"/>
    <x v="2"/>
  </r>
  <r>
    <s v="ADUL"/>
    <s v="Madison Park Essentials"/>
    <s v="Delaney|Parker|Emerson"/>
    <s v="COMFORTER (SET)"/>
    <s v="MPE10-813"/>
    <s v="Navy"/>
    <s v="King"/>
    <s v="B"/>
    <n v="682"/>
    <n v="80237.78"/>
    <n v="3.6760012885464987E-4"/>
    <n v="0.43126668990245792"/>
    <n v="614"/>
    <x v="2"/>
  </r>
  <r>
    <s v="ADUL"/>
    <s v="Madison Park Essentials"/>
    <s v="Jaxon|Deacon|Ryder"/>
    <s v="COMFORTER (SET)"/>
    <s v="MPE10-985"/>
    <s v="Blue/Grey"/>
    <s v="Twin"/>
    <s v="A+"/>
    <n v="2323"/>
    <n v="80207.42"/>
    <n v="3.6746103801848731E-4"/>
    <n v="0.43163415094047641"/>
    <n v="615"/>
    <x v="2"/>
  </r>
  <r>
    <s v="ADUL"/>
    <s v="Super Listing"/>
    <s v="Porter|Evans|Walker"/>
    <s v="COMFORTER (SET)"/>
    <s v="AM10-0139"/>
    <s v="Blush"/>
    <s v="King"/>
    <s v="A++"/>
    <n v="3131"/>
    <n v="80125.929999999993"/>
    <n v="3.6708770098822091E-4"/>
    <n v="0.43200123864146461"/>
    <n v="616"/>
    <x v="2"/>
  </r>
  <r>
    <s v="SHET"/>
    <s v="True North by Sleep Philosophy"/>
    <s v="Cozy Cotton Flannel|Cozy Cotton Flannel|Cozy Cotton Flannel"/>
    <s v="SHEET/SHEET SET"/>
    <s v="TN20-0408"/>
    <s v="Seafoam Llama"/>
    <s v="Queen"/>
    <s v="A++"/>
    <n v="3176"/>
    <n v="80102.179999999993"/>
    <n v="3.6697889310420047E-4"/>
    <n v="0.43236821753456883"/>
    <n v="617"/>
    <x v="2"/>
  </r>
  <r>
    <s v="ADUL"/>
    <s v="Madison Park"/>
    <s v="Tuscany|Marino|Genoa"/>
    <s v="COVERLET&amp;BEDSPR"/>
    <s v="MP13-6121"/>
    <s v="Blush"/>
    <s v="Full/Queen"/>
    <s v="A"/>
    <n v="1857"/>
    <n v="79792.59"/>
    <n v="3.6556054224887885E-4"/>
    <n v="0.43273377807681773"/>
    <n v="618"/>
    <x v="2"/>
  </r>
  <r>
    <s v="ADUL"/>
    <s v="Madison Park Essentials"/>
    <s v="Delaney|Parker|Emerson"/>
    <s v="COMFORTER (SET)"/>
    <s v="MPE10-708"/>
    <s v="Red"/>
    <s v="King"/>
    <s v="A"/>
    <n v="674"/>
    <n v="79787.98"/>
    <n v="3.6553942206591738E-4"/>
    <n v="0.43309931749888364"/>
    <n v="619"/>
    <x v="2"/>
  </r>
  <r>
    <s v="ADUL"/>
    <s v="Super Listing"/>
    <s v="Porter|Evans|Walker"/>
    <s v="COMFORTER (SET)"/>
    <s v="AM10-0469"/>
    <s v="Grey"/>
    <s v="Cal King"/>
    <s v="A++"/>
    <n v="1990"/>
    <n v="79785.070000000007"/>
    <n v="3.655260902367596E-4"/>
    <n v="0.43346484358912041"/>
    <n v="620"/>
    <x v="2"/>
  </r>
  <r>
    <s v="SHET"/>
    <s v="Beautyrest"/>
    <s v="1000 Thread Count|1000 Thread Count|1000 Thread Count"/>
    <s v="SHEET/SHEET SET"/>
    <s v="BR20-1868"/>
    <s v="Grey"/>
    <s v="Queen"/>
    <s v="A++"/>
    <n v="2222"/>
    <n v="79740.789999999994"/>
    <n v="3.6532322652709951E-4"/>
    <n v="0.43383016681564751"/>
    <n v="621"/>
    <x v="2"/>
  </r>
  <r>
    <s v="FUR"/>
    <s v="Madison Park"/>
    <s v="Parker|Avalon|Avenu"/>
    <s v="BOOKCASE/SHELF"/>
    <s v="MP131-1061"/>
    <s v="Off-White/Natural"/>
    <s v="See below"/>
    <s v="A"/>
    <n v="444"/>
    <n v="79700.41"/>
    <n v="3.6513823021734187E-4"/>
    <n v="0.43419530504586484"/>
    <n v="622"/>
    <x v="2"/>
  </r>
  <r>
    <s v="ADUL"/>
    <s v="Madison Park"/>
    <s v="Bayside|Nantucket"/>
    <s v="THROW"/>
    <s v="MP50-1970"/>
    <s v="Blue"/>
    <s v="60x70&quot;"/>
    <s v="A"/>
    <n v="4537"/>
    <n v="79692.740000000005"/>
    <n v="3.6510309099753398E-4"/>
    <n v="0.43456040813686236"/>
    <n v="623"/>
    <x v="2"/>
  </r>
  <r>
    <s v="BASI"/>
    <s v="Madison Park"/>
    <s v="Windom|Prospect|Prospect"/>
    <s v="BLANKET"/>
    <s v="MP51-1535"/>
    <s v="Grey"/>
    <s v="King"/>
    <s v="B"/>
    <n v="2885"/>
    <n v="79567.27"/>
    <n v="3.6452826467298473E-4"/>
    <n v="0.43492493640153534"/>
    <n v="624"/>
    <x v="2"/>
  </r>
  <r>
    <s v="FUR"/>
    <s v="Madison Park"/>
    <s v="Parker|Avalon|Avenu"/>
    <s v="OCCASIONL TABLE"/>
    <s v="MP120-0096"/>
    <s v="Off-White/Pecan"/>
    <s v="See below"/>
    <s v="B"/>
    <n v="673"/>
    <n v="79522.14"/>
    <n v="3.6432150678642291E-4"/>
    <n v="0.43528925790832179"/>
    <n v="625"/>
    <x v="2"/>
  </r>
  <r>
    <s v="ADUL"/>
    <s v="Madison Park"/>
    <s v="Collins|Saban|Rodgers"/>
    <s v="COMFORTER (SET)"/>
    <s v="MP10-1636"/>
    <s v="Navy"/>
    <s v="Queen"/>
    <s v="B"/>
    <n v="1160"/>
    <n v="79479.360000000001"/>
    <n v="3.6412551515364839E-4"/>
    <n v="0.43565338342347543"/>
    <n v="626"/>
    <x v="2"/>
  </r>
  <r>
    <s v="LGT"/>
    <s v="INK+IVY"/>
    <s v="Chrislie|Chrislie|Chrislie"/>
    <s v="LGT-TABLE LAMPS"/>
    <s v="II153-0006"/>
    <s v="Gold/Brown"/>
    <s v="See below"/>
    <s v="A+"/>
    <n v="1019"/>
    <n v="79441.490000000005"/>
    <n v="3.6395201811921242E-4"/>
    <n v="0.43601733544159466"/>
    <n v="627"/>
    <x v="2"/>
  </r>
  <r>
    <s v="BASI"/>
    <s v="Madison Park"/>
    <s v="Stay Puffed|Stay Puffed|Stay Puffed"/>
    <s v="COMFORTER (SET)"/>
    <s v="MP10-8298"/>
    <s v="White"/>
    <s v="Full/Queen"/>
    <s v="B"/>
    <n v="1303"/>
    <n v="79411.5"/>
    <n v="3.6381462239534827E-4"/>
    <n v="0.43638115006399003"/>
    <n v="628"/>
    <x v="2"/>
  </r>
  <r>
    <s v="BLK"/>
    <s v="Beautyrest"/>
    <s v="Heated Plush|Heated Plush|Heated Plush"/>
    <s v="ELECT BLANKET"/>
    <s v="BR54-1925"/>
    <s v="Purple"/>
    <s v="60x70&quot;"/>
    <s v="B+"/>
    <n v="2213"/>
    <n v="79344.98"/>
    <n v="3.6350986869239924E-4"/>
    <n v="0.43674465993268241"/>
    <n v="629"/>
    <x v="2"/>
  </r>
  <r>
    <s v="SHET"/>
    <s v="Beautyrest"/>
    <s v="1000 Thread Count|1000 Thread Count|1000 Thread Count"/>
    <s v="SHEET/SHEET SET"/>
    <s v="BR20-1872"/>
    <s v="Seafoam"/>
    <s v="Queen"/>
    <s v="A++"/>
    <n v="2237"/>
    <n v="79181.2"/>
    <n v="3.6275952952419423E-4"/>
    <n v="0.4371074194622066"/>
    <n v="630"/>
    <x v="2"/>
  </r>
  <r>
    <s v="ADUL"/>
    <s v="Madison Park"/>
    <s v="Quebec|Mansfield|Vancouver"/>
    <s v="COVERLET&amp;BEDSPR"/>
    <s v="MP13-6127"/>
    <s v="Dark Grey"/>
    <s v="King"/>
    <s v="B"/>
    <n v="1177"/>
    <n v="79160.5"/>
    <n v="3.6266469486317433E-4"/>
    <n v="0.43747008415706978"/>
    <n v="631"/>
    <x v="2"/>
  </r>
  <r>
    <s v="BLK"/>
    <s v="Beautyrest"/>
    <s v="Heated Microlight to Berber|Heated Microlight to Berber"/>
    <s v="ELECT BLANKET"/>
    <s v="BR54-0380"/>
    <s v="Blue"/>
    <s v="King"/>
    <s v="B+"/>
    <n v="765"/>
    <n v="79037.19"/>
    <n v="3.6209976432934017E-4"/>
    <n v="0.43783218392139911"/>
    <n v="632"/>
    <x v="2"/>
  </r>
  <r>
    <s v="ADUL"/>
    <s v="Madison Park"/>
    <s v="Palisades|Hanover|Overland"/>
    <s v="COMFORTER (SET)"/>
    <s v="MP10-4024"/>
    <s v="Brown"/>
    <s v="Queen"/>
    <s v="A"/>
    <n v="1144"/>
    <n v="78985.279999999999"/>
    <n v="3.6186194465525593E-4"/>
    <n v="0.43819404586605437"/>
    <n v="633"/>
    <x v="2"/>
  </r>
  <r>
    <s v="ADUL"/>
    <s v="Clean Spaces"/>
    <s v="Dover|Blakely|Reese"/>
    <s v="COMFORTER (SET)"/>
    <s v="LCN10-0106"/>
    <s v="Natural"/>
    <s v="King/Cal K"/>
    <s v="A"/>
    <n v="890"/>
    <n v="78817.789999999994"/>
    <n v="3.6109460855022075E-4"/>
    <n v="0.43855514047460459"/>
    <n v="634"/>
    <x v="2"/>
  </r>
  <r>
    <s v="BATH"/>
    <s v="INK+IVY"/>
    <s v="Asher|Asher|Asher"/>
    <s v="BATH RUG"/>
    <s v="II72-1226"/>
    <s v="Grey"/>
    <s v="20x32&quot;"/>
    <s v="A"/>
    <n v="5390"/>
    <n v="78572.14"/>
    <n v="3.599691914256051E-4"/>
    <n v="0.4389151096660302"/>
    <n v="635"/>
    <x v="2"/>
  </r>
  <r>
    <s v="BLK"/>
    <s v="Madison Park"/>
    <s v="Gia|Margot|Margot"/>
    <s v="COMFORTER (SET)"/>
    <s v="MP10-6211"/>
    <s v="Blush/White"/>
    <s v="King/Cal K"/>
    <s v="A"/>
    <n v="1601"/>
    <n v="78482.33"/>
    <n v="3.5955773727554719E-4"/>
    <n v="0.43927466740330573"/>
    <n v="636"/>
    <x v="2"/>
  </r>
  <r>
    <s v="ADUL"/>
    <s v="Madison Park"/>
    <s v="Laurel|Vivian|Piedmont"/>
    <s v="COMFORTER (SET)"/>
    <s v="MP10-3279"/>
    <s v="Black"/>
    <s v="Queen"/>
    <s v="B"/>
    <n v="1375"/>
    <n v="78406.259999999995"/>
    <n v="3.592092313497604E-4"/>
    <n v="0.43963387663465547"/>
    <n v="637"/>
    <x v="2"/>
  </r>
  <r>
    <s v="BASI"/>
    <s v="Sleep Philosophy"/>
    <s v="4&quot; Gel Memory Foam with 3M Cover|4&quot; Gel Memory Foam with 3M Cover|4&quot; Gel Me"/>
    <s v="MATT PAD/TOPPER"/>
    <s v="BASI16-0452"/>
    <s v="White"/>
    <s v="Queen"/>
    <s v="A"/>
    <n v="731"/>
    <n v="78339.850000000006"/>
    <n v="3.5890498159911634E-4"/>
    <n v="0.4399927816162546"/>
    <n v="638"/>
    <x v="2"/>
  </r>
  <r>
    <s v="SHET"/>
    <s v="Madison Park Essentials"/>
    <s v="Satin|Satin|Satin"/>
    <s v="SHEET/SHEET SET"/>
    <s v="MPE20-772"/>
    <s v="Blush"/>
    <s v="Full"/>
    <s v="A++"/>
    <n v="4393"/>
    <n v="78268.479999999996"/>
    <n v="3.5857800818090411E-4"/>
    <n v="0.4403513596244355"/>
    <n v="639"/>
    <x v="2"/>
  </r>
  <r>
    <s v="BLK"/>
    <s v="Beautyrest"/>
    <s v="Heated Microlight to Berber|Heated Microlight to Berber"/>
    <s v="ELECT BLANKET"/>
    <s v="BR54-0383"/>
    <s v="Tan"/>
    <s v="Queen"/>
    <s v="B+"/>
    <n v="903"/>
    <n v="78185.039999999994"/>
    <n v="3.5819573745068663E-4"/>
    <n v="0.44070955536188616"/>
    <n v="640"/>
    <x v="2"/>
  </r>
  <r>
    <s v="FUR"/>
    <s v="INK+IVY"/>
    <s v="Rocket|Rocket|Rocket"/>
    <s v="ACCENT CHAIR"/>
    <s v="II110-0396"/>
    <s v="Light Grey"/>
    <s v="See below"/>
    <s v="B"/>
    <n v="477"/>
    <n v="78132.27"/>
    <n v="3.5795397778585472E-4"/>
    <n v="0.44106750933967204"/>
    <n v="641"/>
    <x v="2"/>
  </r>
  <r>
    <s v="ADUL"/>
    <s v="Madison Park"/>
    <s v="Dallas|Houston|Caldwell"/>
    <s v="COMFORTER (SET)"/>
    <s v="MP10-314"/>
    <s v="Taupe"/>
    <s v="King"/>
    <s v="B"/>
    <n v="1013"/>
    <n v="78099.570000000007"/>
    <n v="3.5780416650975079E-4"/>
    <n v="0.4414253135061818"/>
    <n v="642"/>
    <x v="2"/>
  </r>
  <r>
    <s v="TOWL"/>
    <s v="Madison Park Signature"/>
    <s v="Turkish|Turkish|Turkish"/>
    <s v="BATH TOWEL"/>
    <s v="MPS73-450"/>
    <s v="Blush"/>
    <s v="6-Piece"/>
    <s v="B+"/>
    <n v="2123"/>
    <n v="78071.97"/>
    <n v="3.5767772029505752E-4"/>
    <n v="0.44178299122647685"/>
    <n v="643"/>
    <x v="2"/>
  </r>
  <r>
    <s v="BLK"/>
    <s v="Madison Park"/>
    <s v="Zuri|Marselle|Marselle"/>
    <s v="COMFORTER (SET)"/>
    <s v="MP10-3075"/>
    <s v="Brown"/>
    <s v="King"/>
    <s v="A++"/>
    <n v="1340"/>
    <n v="78041.08"/>
    <n v="3.5753620132506208E-4"/>
    <n v="0.44214052742780191"/>
    <n v="644"/>
    <x v="2"/>
  </r>
  <r>
    <s v="BLK"/>
    <s v="Madison Park"/>
    <s v="Parker|Williams|Williams"/>
    <s v="COMFORTER (SET)"/>
    <s v="BASI10-0419"/>
    <s v="Grey"/>
    <s v="King/Cal K"/>
    <s v="A"/>
    <n v="1349"/>
    <n v="78028.960000000006"/>
    <n v="3.5748067494382725E-4"/>
    <n v="0.44249800810274575"/>
    <n v="645"/>
    <x v="2"/>
  </r>
  <r>
    <s v="WIN"/>
    <s v="Intelligent Design"/>
    <s v="Azza|Charvi|Diah"/>
    <s v="CUSHION/POUF"/>
    <s v="ID31-1524"/>
    <s v="Blush"/>
    <s v="20x20&quot;"/>
    <s v="A+"/>
    <n v="3864"/>
    <n v="77977.25"/>
    <n v="3.5724377154666101E-4"/>
    <n v="0.44285525187429242"/>
    <n v="646"/>
    <x v="2"/>
  </r>
  <r>
    <s v="BASI"/>
    <s v="Madison Park"/>
    <s v="Windom|Prospect|Prospect"/>
    <s v="BLANKET"/>
    <s v="MP51-5149"/>
    <s v="Charcoal"/>
    <s v="Full/Queen"/>
    <s v="A"/>
    <n v="3547"/>
    <n v="77949.11"/>
    <n v="3.5711485138428903E-4"/>
    <n v="0.44321236672567671"/>
    <n v="647"/>
    <x v="2"/>
  </r>
  <r>
    <s v="FUR"/>
    <s v="Madison Park"/>
    <s v="Braiden|Quimby|Garnet"/>
    <s v="DINING CHAIR"/>
    <s v="MP108-0513"/>
    <s v="Natural"/>
    <s v="See below"/>
    <s v="B"/>
    <n v="321"/>
    <n v="77749.570000000007"/>
    <n v="3.5620068190313372E-4"/>
    <n v="0.44356856740757983"/>
    <n v="648"/>
    <x v="2"/>
  </r>
  <r>
    <s v="PETB"/>
    <s v="Friends Forever"/>
    <s v="Chester|Hastings|Aberdeen"/>
    <s v="PET BEDS"/>
    <s v="PET63PC4290"/>
    <s v="Pewter"/>
    <s v="28x36+9&quot;"/>
    <s v="A+"/>
    <n v="1317"/>
    <n v="77551.960000000006"/>
    <n v="3.5529535449423772E-4"/>
    <n v="0.44392386276207407"/>
    <n v="649"/>
    <x v="2"/>
  </r>
  <r>
    <s v="FUR"/>
    <s v="INK+IVY"/>
    <s v="Sonia|Sonia|Sonia"/>
    <s v="ACCENT CHAIR"/>
    <s v="II100-0324"/>
    <s v="Camel"/>
    <s v="See below"/>
    <s v="B"/>
    <n v="313"/>
    <n v="77505.990000000005"/>
    <n v="3.5508474824461999E-4"/>
    <n v="0.44427894751031871"/>
    <n v="650"/>
    <x v="2"/>
  </r>
  <r>
    <s v="ADUL"/>
    <s v="Madison Park"/>
    <s v="Dawn|Vanessa|Stella"/>
    <s v="COVERLET&amp;BEDSPR"/>
    <s v="MP13-7284"/>
    <s v="Yellow"/>
    <s v="King/Cal K"/>
    <s v="A"/>
    <n v="1108"/>
    <n v="77448.070000000007"/>
    <n v="3.5481939444914786E-4"/>
    <n v="0.44463376690476786"/>
    <n v="651"/>
    <x v="2"/>
  </r>
  <r>
    <s v="ADUL"/>
    <s v="Madison Park"/>
    <s v="Trinity|Channing|Vargas"/>
    <s v="COMFORTER (SET)"/>
    <s v="MP10-931"/>
    <s v="Taupe"/>
    <s v="Queen"/>
    <s v="B"/>
    <n v="1126"/>
    <n v="77438.5"/>
    <n v="3.5477555059861834E-4"/>
    <n v="0.44498854245536645"/>
    <n v="652"/>
    <x v="2"/>
  </r>
  <r>
    <s v="SHET"/>
    <s v="Comfort Spaces"/>
    <s v="Cotton 144TC|Cotton 144TC|Cotton 144TC"/>
    <s v="SHEET/SHEET SET"/>
    <s v="CS20-1565"/>
    <s v="Adelia Gray"/>
    <s v="King"/>
    <s v="ARA+"/>
    <n v="3311"/>
    <n v="77403.850000000006"/>
    <n v="3.5461680562256327E-4"/>
    <n v="0.445343159260989"/>
    <n v="653"/>
    <x v="2"/>
  </r>
  <r>
    <s v="ADUL"/>
    <s v="Madison Park Signature"/>
    <s v="Grace|Grace |Grace"/>
    <s v="COMFORTER (SET)"/>
    <s v="MPS10-484"/>
    <s v="Taupe"/>
    <s v="Queen"/>
    <s v="A"/>
    <n v="484"/>
    <n v="77371.460000000006"/>
    <n v="3.544684145756823E-4"/>
    <n v="0.4456976276755647"/>
    <n v="654"/>
    <x v="2"/>
  </r>
  <r>
    <s v="BLK"/>
    <s v="Madison Park"/>
    <s v="Egyptian Cotton|Egyptian Cotton|Egyptian Cotton"/>
    <s v="BLANKET"/>
    <s v="MP51N-6192"/>
    <s v="Khaki"/>
    <s v="King"/>
    <s v="A"/>
    <n v="1983"/>
    <n v="77304.429999999993"/>
    <n v="3.5416132436659215E-4"/>
    <n v="0.44605178899993131"/>
    <n v="655"/>
    <x v="2"/>
  </r>
  <r>
    <s v="ADUL"/>
    <s v="Super Listing"/>
    <s v="Boulder Stripe|Cascade Stripe|Highland Stripe"/>
    <s v="COMFORTER (SET)"/>
    <s v="AM10-0027"/>
    <s v="Blue"/>
    <s v="King/Cal K"/>
    <s v="A"/>
    <n v="2117"/>
    <n v="77219.89"/>
    <n v="3.5377401411332526E-4"/>
    <n v="0.44640556301404466"/>
    <n v="656"/>
    <x v="2"/>
  </r>
  <r>
    <s v="ADUL"/>
    <s v="Madison Park Essentials"/>
    <s v="Joella|Loretta|Emma"/>
    <s v="COMFORTER (SET)"/>
    <s v="MPE10-700"/>
    <s v="Plum"/>
    <s v="Cal King"/>
    <s v="A"/>
    <n v="692"/>
    <n v="77078.539999999994"/>
    <n v="3.5312643540148146E-4"/>
    <n v="0.44675868944944613"/>
    <n v="657"/>
    <x v="2"/>
  </r>
  <r>
    <s v="BATH"/>
    <s v="Madison Park"/>
    <s v="Casablanca|Marrakesh|Tunisia"/>
    <s v="BATH RUG"/>
    <s v="MP72-4431"/>
    <s v="Taupe"/>
    <s v="25&quot;R"/>
    <s v="A+"/>
    <n v="5368"/>
    <n v="77077.95"/>
    <n v="3.5312373238457318E-4"/>
    <n v="0.44711181318183069"/>
    <n v="658"/>
    <x v="2"/>
  </r>
  <r>
    <s v="SHET"/>
    <s v="Beautyrest"/>
    <s v="1000 Thread Count|1000 Thread Count|1000 Thread Count"/>
    <s v="SHEET/SHEET SET"/>
    <s v="BR20-1876"/>
    <s v="Charcoal"/>
    <s v="Queen"/>
    <s v="A++"/>
    <n v="2125"/>
    <n v="77027.570000000007"/>
    <n v="3.5289292222891221E-4"/>
    <n v="0.44746470610405958"/>
    <n v="659"/>
    <x v="2"/>
  </r>
  <r>
    <s v="BLK"/>
    <s v="Intelligent Design"/>
    <s v="Brielle|Ella|Ella"/>
    <s v="COMFORTER (SET)"/>
    <s v="ID10-2148"/>
    <s v="Grey"/>
    <s v="King/Cal K"/>
    <s v="A++"/>
    <n v="1807"/>
    <n v="77010.210000000006"/>
    <n v="3.5281338939242396E-4"/>
    <n v="0.447817519493452"/>
    <n v="660"/>
    <x v="2"/>
  </r>
  <r>
    <s v="YOUT"/>
    <s v="Intelligent Design"/>
    <s v="Felicia|Isabel|Alyssa"/>
    <s v="COMFORTER (SET)"/>
    <s v="ID10-1943"/>
    <s v="Black"/>
    <s v="Full/Queen"/>
    <s v="A+"/>
    <n v="1994"/>
    <n v="76945.929999999993"/>
    <n v="3.5251889799095722E-4"/>
    <n v="0.44817003839144298"/>
    <n v="661"/>
    <x v="2"/>
  </r>
  <r>
    <s v="BASI"/>
    <s v="Sleep Philosophy"/>
    <s v="Serenity|Harmony|Harmony"/>
    <s v="MATT PAD/TOPPER"/>
    <s v="BASI16-0179"/>
    <s v="White"/>
    <s v="King"/>
    <s v="A"/>
    <n v="3286"/>
    <n v="76894.210000000006"/>
    <n v="3.5228194877994515E-4"/>
    <n v="0.44852232034022294"/>
    <n v="662"/>
    <x v="2"/>
  </r>
  <r>
    <s v="FUR"/>
    <s v="Madison Park"/>
    <s v="Arianna|Leda|Aria"/>
    <s v="ACCENT CHAIR"/>
    <s v="MP100-0983"/>
    <s v="Linen"/>
    <s v="See below"/>
    <s v="B"/>
    <n v="411"/>
    <n v="76815.42"/>
    <n v="3.5192098148807271E-4"/>
    <n v="0.448874241321711"/>
    <n v="663"/>
    <x v="2"/>
  </r>
  <r>
    <s v="ADUL"/>
    <s v="Madison Park"/>
    <s v="Attingham|Danville|Longmont"/>
    <s v="COVERLET&amp;BEDSPR"/>
    <s v="MP13-240"/>
    <s v="Beige"/>
    <s v="Full/Queen"/>
    <s v="A"/>
    <n v="1154"/>
    <n v="76812.570000000007"/>
    <n v="3.5190792454199027E-4"/>
    <n v="0.44922614924625298"/>
    <n v="664"/>
    <x v="2"/>
  </r>
  <r>
    <s v="FUR"/>
    <s v="Martha Stewart"/>
    <s v="Isla|Isla|Isla"/>
    <s v="ACCENT CHAIR"/>
    <s v="MT100-0136"/>
    <s v="Natural"/>
    <s v="See below"/>
    <s v="B"/>
    <n v="329"/>
    <n v="76779.97"/>
    <n v="3.5175857140434536E-4"/>
    <n v="0.44957790781765733"/>
    <n v="665"/>
    <x v="2"/>
  </r>
  <r>
    <s v="BLK"/>
    <s v="Madison Park"/>
    <s v="Ruched Fur|Ruched Fur|Ruched Fur"/>
    <s v="THROW"/>
    <s v="MP50-8107"/>
    <s v="Slate Blue"/>
    <s v="50x60&quot;"/>
    <s v="B+"/>
    <n v="4098"/>
    <n v="76774.09"/>
    <n v="3.5173163286295414E-4"/>
    <n v="0.44992963945052028"/>
    <n v="666"/>
    <x v="2"/>
  </r>
  <r>
    <s v="ADUL"/>
    <s v="Madison Park"/>
    <s v="Camillia|Maia|Ramona"/>
    <s v="COMFORTER (SET)"/>
    <s v="MP10-7296"/>
    <s v="Navy"/>
    <s v="King"/>
    <s v="A"/>
    <n v="824"/>
    <n v="76700.5"/>
    <n v="3.5139448877095144E-4"/>
    <n v="0.45028103393929125"/>
    <n v="667"/>
    <x v="2"/>
  </r>
  <r>
    <s v="ADUL"/>
    <s v="Madison Park"/>
    <s v="Quebec|Mansfield|Vancouver"/>
    <s v="COVERLET&amp;BEDSPR"/>
    <s v="MP13-4971"/>
    <s v="Navy"/>
    <s v="Daybed"/>
    <s v="B"/>
    <n v="1846"/>
    <n v="76572.42"/>
    <n v="3.5080770503262139E-4"/>
    <n v="0.45063184164432385"/>
    <n v="668"/>
    <x v="2"/>
  </r>
  <r>
    <s v="BLK"/>
    <s v="Super Listing"/>
    <s v="Kyla|Yuna|Raya"/>
    <s v="COMFORTER (SET)"/>
    <s v="AM10-0264"/>
    <s v="Blue"/>
    <s v="King/Cal K"/>
    <s v="A"/>
    <n v="2216"/>
    <n v="76546.710000000006"/>
    <n v="3.5068991763480392E-4"/>
    <n v="0.45098253156195867"/>
    <n v="669"/>
    <x v="2"/>
  </r>
  <r>
    <s v="SHET"/>
    <s v="Beautyrest"/>
    <s v="600 Thread Count|600 Thread Count|600 Thread Count"/>
    <s v="SHEET/SHEET SET"/>
    <s v="BR20-0999"/>
    <s v="Seafoam"/>
    <s v="Queen"/>
    <s v="A++"/>
    <n v="2328"/>
    <n v="76491.37"/>
    <n v="3.5043638381157478E-4"/>
    <n v="0.45133296794577021"/>
    <n v="670"/>
    <x v="2"/>
  </r>
  <r>
    <s v="BLK"/>
    <s v="Beautyrest"/>
    <s v="Bailey (Heated long fur)|Bailey (Heated long fur)|Bailey (Heated long fur)"/>
    <s v="ELECT BLANKET"/>
    <s v="BR54-0895"/>
    <s v="Leopard"/>
    <s v="50x60&quot;"/>
    <s v="ARA+"/>
    <n v="1995"/>
    <n v="76459.95"/>
    <n v="3.5029243670774645E-4"/>
    <n v="0.45168326038247797"/>
    <n v="671"/>
    <x v="2"/>
  </r>
  <r>
    <s v="FUR"/>
    <s v="Martha Stewart"/>
    <s v="Jayco|Jayco|Jayco"/>
    <s v="ACCENT CHAIR"/>
    <s v="MT100-0123"/>
    <s v="Cream"/>
    <s v="See below"/>
    <s v="B"/>
    <n v="441"/>
    <n v="76448.87"/>
    <n v="3.5024167496648559E-4"/>
    <n v="0.45203350205744447"/>
    <n v="672"/>
    <x v="2"/>
  </r>
  <r>
    <s v="BASI"/>
    <s v="Madison Park"/>
    <s v="Cloud Soft|Heavenly Soft|Heavenly Soft"/>
    <s v="MATT PAD/TOPPER"/>
    <s v="MP16-3144"/>
    <s v="White"/>
    <s v="Twin"/>
    <s v="A"/>
    <n v="4534"/>
    <n v="76335.839999999997"/>
    <n v="3.4972384106624006E-4"/>
    <n v="0.45238322589851071"/>
    <n v="673"/>
    <x v="2"/>
  </r>
  <r>
    <s v="BASI"/>
    <s v="Sleep Philosophy"/>
    <s v="Serenity|Harmony|Harmony"/>
    <s v="MATT PAD/TOPPER"/>
    <s v="BASI16-0176"/>
    <s v="White"/>
    <s v="Twin XL"/>
    <s v="B"/>
    <n v="5392"/>
    <n v="76317.89"/>
    <n v="3.4964160521284358E-4"/>
    <n v="0.45273286750372355"/>
    <n v="674"/>
    <x v="2"/>
  </r>
  <r>
    <s v="ADUL"/>
    <s v="Madison Park"/>
    <s v="Camillia|Maia|Ramona"/>
    <s v="COMFORTER (SET)"/>
    <s v="MP10-7295"/>
    <s v="Navy"/>
    <s v="Queen"/>
    <s v="A"/>
    <n v="921"/>
    <n v="76018.399999999994"/>
    <n v="3.4826952634188426E-4"/>
    <n v="0.45308113703006542"/>
    <n v="675"/>
    <x v="2"/>
  </r>
  <r>
    <s v="FUR"/>
    <s v="Opalhouse designed with Jungalow"/>
    <s v="Maddalena|Maddalena|Maddalena"/>
    <s v="OTTOMAN"/>
    <s v="TG101-0274"/>
    <s v="Cream"/>
    <s v="See below"/>
    <s v="EXB"/>
    <n v="1196"/>
    <n v="75940.800000000003"/>
    <n v="3.4791401089767437E-4"/>
    <n v="0.45342905104096309"/>
    <n v="676"/>
    <x v="2"/>
  </r>
  <r>
    <s v="SHET"/>
    <s v="True North by Sleep Philosophy"/>
    <s v="Cozy Cotton Flannel|Cozy Cotton Flannel|Cozy Cotton Flannel"/>
    <s v="SHEET/SHEET SET"/>
    <s v="TN20-0368"/>
    <s v="Grey Penguins"/>
    <s v="Queen"/>
    <s v="A++"/>
    <n v="3191"/>
    <n v="75803.87"/>
    <n v="3.4728668190571981E-4"/>
    <n v="0.45377633772286879"/>
    <n v="677"/>
    <x v="2"/>
  </r>
  <r>
    <s v="ADUL"/>
    <s v="Super Listing"/>
    <s v="Porter|Evans|Walker"/>
    <s v="COMFORTER (SET)"/>
    <s v="AM10-0390"/>
    <s v="Khaki"/>
    <s v="Queen"/>
    <s v="A++"/>
    <n v="2606"/>
    <n v="75723.06"/>
    <n v="3.4691646021697489E-4"/>
    <n v="0.45412325418308574"/>
    <n v="678"/>
    <x v="2"/>
  </r>
  <r>
    <s v="FUR"/>
    <s v="Madison Park"/>
    <s v="Heston|Lea|Kileen"/>
    <s v="ACCENT CHAIR"/>
    <s v="MP100-0618"/>
    <s v="Dark Blue"/>
    <s v="See below"/>
    <s v="B"/>
    <n v="367"/>
    <n v="75698.42"/>
    <n v="3.4680357490066903E-4"/>
    <n v="0.45447005775798643"/>
    <n v="679"/>
    <x v="2"/>
  </r>
  <r>
    <s v="ADUL"/>
    <s v="Madison Park"/>
    <s v="Dawn|Vanessa|Stella"/>
    <s v="COVERLET&amp;BEDSPR"/>
    <s v="MP13-7283"/>
    <s v="Yellow"/>
    <s v="Full/Queen"/>
    <s v="A"/>
    <n v="1167"/>
    <n v="75566.81"/>
    <n v="3.4620061887473511E-4"/>
    <n v="0.45481625837686118"/>
    <n v="680"/>
    <x v="2"/>
  </r>
  <r>
    <s v="FUR"/>
    <s v="Madison Park"/>
    <s v="Amelia|Baldwin|Janice"/>
    <s v="HEADBOARD"/>
    <s v="MP116-0358"/>
    <s v="Grey"/>
    <s v="King"/>
    <s v="A"/>
    <n v="372"/>
    <n v="75443.55"/>
    <n v="3.4563591741013051E-4"/>
    <n v="0.45516189429427129"/>
    <n v="681"/>
    <x v="2"/>
  </r>
  <r>
    <s v="BASI"/>
    <s v="Madison Park"/>
    <s v="Cloud Soft|Heavenly Soft|Heavenly Soft"/>
    <s v="MATT PAD/TOPPER"/>
    <s v="MP16-3145"/>
    <s v="White"/>
    <s v="Twin XL"/>
    <s v="B+"/>
    <n v="4080"/>
    <n v="75288.72"/>
    <n v="3.4492658163400903E-4"/>
    <n v="0.45550682087590527"/>
    <n v="682"/>
    <x v="2"/>
  </r>
  <r>
    <s v="BLK"/>
    <s v="Beautyrest"/>
    <s v="Heated Microlight to Berber|Heated Microlight to Berber"/>
    <s v="ELECT BLANKET"/>
    <s v="BR54-0649"/>
    <s v="Indigo"/>
    <s v="King"/>
    <s v="B"/>
    <n v="846"/>
    <n v="75266.2"/>
    <n v="3.4482340885303467E-4"/>
    <n v="0.45585164428475833"/>
    <n v="683"/>
    <x v="2"/>
  </r>
  <r>
    <s v="ADUL"/>
    <s v="Madison Park"/>
    <s v="Viola|Aeriela|Eugenia"/>
    <s v="COMFORTER (SET)"/>
    <s v="MP10-7103"/>
    <s v="Taupe"/>
    <s v="King/Cal K"/>
    <s v="B"/>
    <n v="820"/>
    <n v="75162.460000000006"/>
    <n v="3.443481360156334E-4"/>
    <n v="0.45619599242077397"/>
    <n v="684"/>
    <x v="2"/>
  </r>
  <r>
    <s v="ADUL"/>
    <s v="Madison Park"/>
    <s v="Aubrey|Whitman|Charlotte"/>
    <s v="COMFORTER (SET)"/>
    <s v="MP10-115"/>
    <s v="Blue/Brown"/>
    <s v="Queen"/>
    <s v="A"/>
    <n v="776"/>
    <n v="75126.47"/>
    <n v="3.4418325198422723E-4"/>
    <n v="0.45654017567275818"/>
    <n v="685"/>
    <x v="2"/>
  </r>
  <r>
    <s v="BATH"/>
    <s v="Madison Park"/>
    <s v="Aubrey|Whitman|Charlotte"/>
    <s v="FASHION TOWEL"/>
    <s v="MP73-5309"/>
    <s v="Black"/>
    <s v="6-Piece"/>
    <s v="A"/>
    <n v="2138"/>
    <n v="75098.8"/>
    <n v="3.4405648507261269E-4"/>
    <n v="0.45688423215783081"/>
    <n v="686"/>
    <x v="2"/>
  </r>
  <r>
    <s v="ADUL"/>
    <s v="Super Listing"/>
    <s v="Porter|Evans|Walker"/>
    <s v="COMFORTER (SET)"/>
    <s v="AM10-0453"/>
    <s v="Clay"/>
    <s v="Cal King"/>
    <s v="A++"/>
    <n v="1828"/>
    <n v="75067.960000000006"/>
    <n v="3.4391519517184681E-4"/>
    <n v="0.45722814735300266"/>
    <n v="687"/>
    <x v="2"/>
  </r>
  <r>
    <s v="BASI"/>
    <s v="Madison Park"/>
    <s v="Windom|Prospect|Prospect"/>
    <s v="BLANKET"/>
    <s v="MP51-5150"/>
    <s v="Charcoal"/>
    <s v="King"/>
    <s v="B"/>
    <n v="2756"/>
    <n v="75015.600000000006"/>
    <n v="3.436753138746969E-4"/>
    <n v="0.45757182266687735"/>
    <n v="688"/>
    <x v="2"/>
  </r>
  <r>
    <s v="BLK"/>
    <s v="Woolrich"/>
    <s v="Lumberjack|Lumberjack|Lumberjack"/>
    <s v="COMFORTER (SET)"/>
    <s v="WR10-1058"/>
    <s v="Multi"/>
    <s v="Full/Queen"/>
    <s v="A"/>
    <n v="1974"/>
    <n v="74948.47"/>
    <n v="3.4336776552714772E-4"/>
    <n v="0.45791519043240447"/>
    <n v="689"/>
    <x v="2"/>
  </r>
  <r>
    <s v="FUR"/>
    <s v="Madison Park"/>
    <s v="Christine|Davisina|Sugar"/>
    <s v="BAR STOOL"/>
    <s v="MP104-0762"/>
    <s v="Light Grey"/>
    <s v="See below"/>
    <s v="B"/>
    <n v="461"/>
    <n v="74859.350000000006"/>
    <n v="3.4295947253245711E-4"/>
    <n v="0.45825814990493691"/>
    <n v="690"/>
    <x v="2"/>
  </r>
  <r>
    <s v="YOUT"/>
    <s v="Urban Habitat Kids"/>
    <s v="Dawn|Ellie|Mandy"/>
    <s v="COVERLET&amp;BEDSPR"/>
    <s v="UHK13-0187"/>
    <s v="Yellow/Coral"/>
    <s v="Full/Queen"/>
    <s v="A+"/>
    <n v="1273"/>
    <n v="74782.320000000007"/>
    <n v="3.4260656847746364E-4"/>
    <n v="0.45860075647341436"/>
    <n v="691"/>
    <x v="2"/>
  </r>
  <r>
    <s v="FUR"/>
    <s v="Madison Park"/>
    <s v="Palisades|Nora|Addison"/>
    <s v="ACCENT CHEST"/>
    <s v="MP130-1036"/>
    <s v="Natural"/>
    <s v="See below"/>
    <s v="B"/>
    <n v="315"/>
    <n v="74760.570000000007"/>
    <n v="3.425069233626239E-4"/>
    <n v="0.45894326339677699"/>
    <n v="692"/>
    <x v="2"/>
  </r>
  <r>
    <s v="BASI"/>
    <s v="True North by Sleep Philosophy"/>
    <s v="Heavy Warmth|Heavy Warmth|Heavy Warmth"/>
    <s v="COMFORTER (SET)"/>
    <s v="TN10-0490"/>
    <s v="White"/>
    <s v="King/Cal K"/>
    <s v="B+"/>
    <n v="1265"/>
    <n v="74740.25"/>
    <n v="3.4241382962774824E-4"/>
    <n v="0.45928567722640473"/>
    <n v="693"/>
    <x v="2"/>
  </r>
  <r>
    <s v="SHET"/>
    <s v="Beautyrest"/>
    <s v="600 Thread Count|600 Thread Count|600 Thread Count"/>
    <s v="SHEET/SHEET SET"/>
    <s v="BR20-0988"/>
    <s v="White"/>
    <s v="King"/>
    <s v="A++"/>
    <n v="2072"/>
    <n v="74691.850000000006"/>
    <n v="3.4219209061357606E-4"/>
    <n v="0.45962786931701832"/>
    <n v="694"/>
    <x v="2"/>
  </r>
  <r>
    <s v="SHET"/>
    <s v="True North by Sleep Philosophy"/>
    <s v="Cozy Cotton Flannel|Cozy Cotton Flannel|Cozy Cotton Flannel"/>
    <s v="SHEET/SHEET SET"/>
    <s v="TN20-0417"/>
    <s v="Blush Dots"/>
    <s v="Full"/>
    <s v="A++"/>
    <n v="3315"/>
    <n v="74688.23"/>
    <n v="3.4217550600135904E-4"/>
    <n v="0.45997004482301967"/>
    <n v="695"/>
    <x v="2"/>
  </r>
  <r>
    <s v="ADUL"/>
    <s v="Madison Park Signature"/>
    <s v="Barely There|Barely There|Barely There"/>
    <s v="COMFORTER (SET)"/>
    <s v="MPS10-342"/>
    <s v="Natural"/>
    <s v="King"/>
    <s v="A"/>
    <n v="351"/>
    <n v="74658.720000000001"/>
    <n v="3.4204030934209827E-4"/>
    <n v="0.46031208513236177"/>
    <n v="696"/>
    <x v="2"/>
  </r>
  <r>
    <s v="WIN"/>
    <s v="Intelligent Design"/>
    <s v="Edelia|Arwen|Alder"/>
    <s v="CUSHION/POUF"/>
    <s v="ID31-1932"/>
    <s v="Ivory"/>
    <s v="27&quot; x 74&quot;"/>
    <s v="A+"/>
    <n v="1651"/>
    <n v="74655.759999999995"/>
    <n v="3.4202674844371086E-4"/>
    <n v="0.46065411188080546"/>
    <n v="697"/>
    <x v="2"/>
  </r>
  <r>
    <s v="BATH"/>
    <s v="Madison Park"/>
    <s v="Casablanca|Marrakesh|Tunisia"/>
    <s v="BATH RUG"/>
    <s v="MP72-4430"/>
    <s v="Taupe"/>
    <s v="24x44&quot;"/>
    <s v="A"/>
    <n v="4865"/>
    <n v="74636.600000000006"/>
    <n v="3.4193896911496012E-4"/>
    <n v="0.4609960508499204"/>
    <n v="698"/>
    <x v="2"/>
  </r>
  <r>
    <s v="BLK"/>
    <s v="Beautyrest"/>
    <s v="Microplush|Microplush|Microplush"/>
    <s v="ELECT BLANKET"/>
    <s v="BR54-4127"/>
    <s v="Ivory"/>
    <s v="King"/>
    <s v="B"/>
    <n v="669"/>
    <n v="74554.759999999995"/>
    <n v="3.4156402860008707E-4"/>
    <n v="0.46133761487852049"/>
    <n v="699"/>
    <x v="2"/>
  </r>
  <r>
    <s v="SHET"/>
    <s v="Comfort Spaces"/>
    <s v="Cotton 144TC|Cotton 144TC|Cotton 144TC"/>
    <s v="SHEET/SHEET SET"/>
    <s v="CS20-0555"/>
    <s v="Paisley Multi"/>
    <s v="Queen"/>
    <s v="ARA+"/>
    <n v="3348"/>
    <n v="74552.399999999994"/>
    <n v="3.4155321653245389E-4"/>
    <n v="0.46167916809505294"/>
    <n v="700"/>
    <x v="2"/>
  </r>
  <r>
    <s v="TOWL"/>
    <s v="Madison Park Signature"/>
    <s v="800GSM|800GSM|800GSM"/>
    <s v="BATH TOWEL"/>
    <s v="MPS73-198"/>
    <s v="Light Blue"/>
    <s v="8-Piece"/>
    <s v="B"/>
    <n v="2165"/>
    <n v="74434.97"/>
    <n v="3.4101522454001095E-4"/>
    <n v="0.46202018331959294"/>
    <n v="701"/>
    <x v="2"/>
  </r>
  <r>
    <s v="ADUL"/>
    <s v="Madison Park"/>
    <s v="Caelie|Rochelle|Marissa"/>
    <s v="COVERLET&amp;BEDSPR"/>
    <s v="MP13-774"/>
    <s v="Blue"/>
    <s v="King/Cal K"/>
    <s v="A"/>
    <n v="1201"/>
    <n v="74395.570000000007"/>
    <n v="3.4083471798715176E-4"/>
    <n v="0.46236101803758006"/>
    <n v="702"/>
    <x v="2"/>
  </r>
  <r>
    <s v="BLK"/>
    <s v="Serta"/>
    <s v="Fleece to Sherpa|Fleece to Sherpa|Fleece to Sherpa"/>
    <s v="ELECT BLANKET"/>
    <s v="ST54-0104"/>
    <s v="Dark Grey"/>
    <s v="Queen"/>
    <s v="B+"/>
    <n v="952"/>
    <n v="74227.97"/>
    <n v="3.4006687792981167E-4"/>
    <n v="0.46270108491550987"/>
    <n v="703"/>
    <x v="2"/>
  </r>
  <r>
    <s v="SHET"/>
    <s v="Comfort Spaces"/>
    <s v="Cotton Flannel 135GSM|Cotton Flannel 135GSM|Cotton Flannel 135GSM"/>
    <s v="SHEET/SHEET SET"/>
    <s v="CS20-1080"/>
    <s v="Scottish Plaid Red"/>
    <s v="King"/>
    <s v="ARA+"/>
    <n v="2490"/>
    <n v="74204.66"/>
    <n v="3.3996008585501103E-4"/>
    <n v="0.46304104500136489"/>
    <n v="704"/>
    <x v="2"/>
  </r>
  <r>
    <s v="FUR"/>
    <s v="Madison Park"/>
    <s v="West Ridge|Cain|Henly"/>
    <s v="ACCENT CHEST"/>
    <s v="FPF17-0390"/>
    <s v="Grey"/>
    <s v="See below"/>
    <s v="B"/>
    <n v="289"/>
    <n v="74132.460000000006"/>
    <n v="3.3962930988758888E-4"/>
    <n v="0.46338067431125246"/>
    <n v="705"/>
    <x v="2"/>
  </r>
  <r>
    <s v="YOUT"/>
    <s v="Mi Zone"/>
    <s v="Rosalie|Jenna|Audrey"/>
    <s v="COMFORTER (SET)"/>
    <s v="MZ10-0571"/>
    <s v="Pink/Silver"/>
    <s v="Twin/Twin "/>
    <s v="A+"/>
    <n v="1861"/>
    <n v="74086.490000000005"/>
    <n v="3.3941870363797121E-4"/>
    <n v="0.46372009301489042"/>
    <n v="706"/>
    <x v="2"/>
  </r>
  <r>
    <s v="BLK"/>
    <s v="Madison Park"/>
    <s v="Duke|York|York"/>
    <s v="COMFORTER (SET)"/>
    <s v="MP10-3071"/>
    <s v="Grey"/>
    <s v="King/Cal K"/>
    <s v="A++"/>
    <n v="1603"/>
    <n v="74084.740000000005"/>
    <n v="3.3941068621493812E-4"/>
    <n v="0.46405950370110538"/>
    <n v="707"/>
    <x v="2"/>
  </r>
  <r>
    <s v="BLK"/>
    <s v="Super Listing"/>
    <s v="Kyla|Yuna|Raya"/>
    <s v="COMFORTER (SET)"/>
    <s v="AM10-0270"/>
    <s v="Gray"/>
    <s v="King/Cal K"/>
    <s v="A"/>
    <n v="2090"/>
    <n v="74007.740000000005"/>
    <n v="3.3905791960148234E-4"/>
    <n v="0.46439856162070686"/>
    <n v="708"/>
    <x v="2"/>
  </r>
  <r>
    <s v="ADUL"/>
    <s v="Madison Park"/>
    <s v="Odette|Dillon|Eliot"/>
    <s v="COMFORTER (SET)"/>
    <s v="MP10-6838"/>
    <s v="Navy/Silver"/>
    <s v="Cal King"/>
    <s v="A"/>
    <n v="788"/>
    <n v="73971.42"/>
    <n v="3.3889152371316134E-4"/>
    <n v="0.46473745314442"/>
    <n v="709"/>
    <x v="2"/>
  </r>
  <r>
    <s v="BLK"/>
    <s v="Madison Park"/>
    <s v="Chenille Chunky Knit|Chenille Chunky Knit|Chenille Chunky Knit"/>
    <s v="THROW"/>
    <s v="MP50-8238"/>
    <s v="Navy Blue"/>
    <s v="50x60&quot;"/>
    <s v="A+"/>
    <n v="1701"/>
    <n v="73817.179999999993"/>
    <n v="3.3818489095394815E-4"/>
    <n v="0.46507563803537394"/>
    <n v="710"/>
    <x v="2"/>
  </r>
  <r>
    <s v="SHET"/>
    <s v="Beautyrest"/>
    <s v="600 Thread Count|600 Thread Count|600 Thread Count"/>
    <s v="SHEET/SHEET SET"/>
    <s v="BR20-0991"/>
    <s v="Ivory"/>
    <s v="Queen"/>
    <s v="A++"/>
    <n v="2233"/>
    <n v="73609.55"/>
    <n v="3.3723365807145702E-4"/>
    <n v="0.46541287169344542"/>
    <n v="711"/>
    <x v="2"/>
  </r>
  <r>
    <s v="BASI"/>
    <s v="Madison Park"/>
    <s v="Windom|Prospect|Prospect"/>
    <s v="BLANKET"/>
    <s v="MP51-546"/>
    <s v="Brown"/>
    <s v="King"/>
    <s v="A"/>
    <n v="2742"/>
    <n v="73597.759999999995"/>
    <n v="3.3717964354713697E-4"/>
    <n v="0.46575005133699254"/>
    <n v="712"/>
    <x v="2"/>
  </r>
  <r>
    <s v="PETB"/>
    <s v="Friends Forever"/>
    <s v="Chester|Hastings|Aberdeen"/>
    <s v="PET BEDS"/>
    <s v="PET63PC4511"/>
    <s v="Pewter"/>
    <s v="34x44+10&quot;"/>
    <s v="A+"/>
    <n v="801"/>
    <n v="73455.759999999995"/>
    <n v="3.3652908693530945E-4"/>
    <n v="0.46608658042392787"/>
    <n v="713"/>
    <x v="2"/>
  </r>
  <r>
    <s v="ADUL"/>
    <s v="Madison Park"/>
    <s v="Willa|Felicity|Loraine"/>
    <s v="COVERLET&amp;BEDSPR"/>
    <s v="MP13-3241"/>
    <s v="Green"/>
    <s v="King/Cal K"/>
    <s v="B"/>
    <n v="1078"/>
    <n v="73410.710000000006"/>
    <n v="3.3632269555951494E-4"/>
    <n v="0.46642290311948736"/>
    <n v="714"/>
    <x v="2"/>
  </r>
  <r>
    <s v="ADUL"/>
    <s v="Madison Park"/>
    <s v="Tuscany|Marino|Genoa"/>
    <s v="COVERLET&amp;BEDSPR"/>
    <s v="MP13-8245"/>
    <s v="Blue"/>
    <s v="Full/Queen"/>
    <s v="B"/>
    <n v="1634"/>
    <n v="73408.98"/>
    <n v="3.3631476976417362E-4"/>
    <n v="0.46675921788925157"/>
    <n v="715"/>
    <x v="2"/>
  </r>
  <r>
    <s v="BLK"/>
    <s v="Madison Park"/>
    <s v="Parker|Williams|Williams"/>
    <s v="THROW"/>
    <s v="BASI50-0429"/>
    <s v="Ivory"/>
    <s v="60x70&quot;"/>
    <s v="B"/>
    <n v="5117"/>
    <n v="73344.42"/>
    <n v="3.3601899557502161E-4"/>
    <n v="0.46709523688482657"/>
    <n v="716"/>
    <x v="2"/>
  </r>
  <r>
    <s v="BLK"/>
    <s v="Serta"/>
    <s v="Mila AZ|Mila AZ|Mila AZ"/>
    <s v="ELECT BLANKET"/>
    <s v="ST54-0199"/>
    <s v="Champaigne"/>
    <s v="50x60&quot;"/>
    <s v="ARA"/>
    <n v="1832"/>
    <n v="73164.039999999994"/>
    <n v="3.3519260542261709E-4"/>
    <n v="0.46743042949024921"/>
    <n v="717"/>
    <x v="2"/>
  </r>
  <r>
    <s v="FUR"/>
    <s v="Martha Stewart"/>
    <s v="Isla|Isla|Isla"/>
    <s v="ACCENT BENCH"/>
    <s v="MT105-0159"/>
    <s v="Natural"/>
    <s v="See below"/>
    <s v="B"/>
    <n v="374"/>
    <n v="73152.240000000005"/>
    <n v="3.3513854508445117E-4"/>
    <n v="0.46776556803533365"/>
    <n v="718"/>
    <x v="2"/>
  </r>
  <r>
    <s v="ADUL"/>
    <s v="Madison Park"/>
    <s v="Viola|Aeriela|Eugenia"/>
    <s v="DUVET&amp;DUVET SET"/>
    <s v="MP12-6207"/>
    <s v="Off-White"/>
    <s v="Full/Queen"/>
    <s v="A++"/>
    <n v="1390"/>
    <n v="73147.289999999994"/>
    <n v="3.3511586723072894E-4"/>
    <n v="0.46810068390256437"/>
    <n v="719"/>
    <x v="2"/>
  </r>
  <r>
    <s v="TOWL"/>
    <s v="Madison Park Signature"/>
    <s v="800GSM|800GSM|800GSM"/>
    <s v="BATH TOWEL"/>
    <s v="MPS73-196"/>
    <s v="Brown"/>
    <s v="8-Piece"/>
    <s v="B+"/>
    <n v="2165"/>
    <n v="73043.289999999994"/>
    <n v="3.3463940323333417E-4"/>
    <n v="0.46843532330579774"/>
    <n v="720"/>
    <x v="2"/>
  </r>
  <r>
    <s v="FUR"/>
    <s v="Madison Park"/>
    <s v="Julian|Evanston|Lenox"/>
    <s v="MOTION"/>
    <s v="MP103-0246"/>
    <s v="Sand"/>
    <s v="See below"/>
    <s v="B"/>
    <n v="301"/>
    <n v="73017.570000000007"/>
    <n v="3.3452157002167082E-4"/>
    <n v="0.46876984487581941"/>
    <n v="721"/>
    <x v="2"/>
  </r>
  <r>
    <s v="ADUL"/>
    <s v="Super Listing"/>
    <s v="Porter|Evans|Walker"/>
    <s v="COMFORTER (SET)"/>
    <s v="AM10-0459"/>
    <s v="Olive Green"/>
    <s v="Cal King"/>
    <s v="A++"/>
    <n v="1702"/>
    <n v="73002.8"/>
    <n v="3.3445390297127156E-4"/>
    <n v="0.46910429877879067"/>
    <n v="722"/>
    <x v="2"/>
  </r>
  <r>
    <s v="ADUL"/>
    <s v="Super Listing"/>
    <s v="Porter|Evans|Walker"/>
    <s v="COMFORTER (SET)"/>
    <s v="AM10-0004"/>
    <s v="Neutral"/>
    <s v="Twin/Twin "/>
    <s v="A++"/>
    <n v="3231"/>
    <n v="72949.16"/>
    <n v="3.3420815750184605E-4"/>
    <n v="0.46943850693629252"/>
    <n v="723"/>
    <x v="2"/>
  </r>
  <r>
    <s v="BLK"/>
    <s v="Madison Park"/>
    <s v="Egyptian Cotton|Egyptian Cotton|Egyptian Cotton"/>
    <s v="BLANKET"/>
    <s v="MP51N-6430"/>
    <s v="Blue"/>
    <s v="King"/>
    <s v="A+"/>
    <n v="1821"/>
    <n v="72795.350000000006"/>
    <n v="3.3350349473800671E-4"/>
    <n v="0.46977201043103051"/>
    <n v="724"/>
    <x v="2"/>
  </r>
  <r>
    <s v="FUR"/>
    <s v="Madison Park Signature"/>
    <s v="Victoria|Victoria|Victoria"/>
    <s v="NIGHTSTAND"/>
    <s v="MPS136-0003"/>
    <s v="Light Natural"/>
    <s v="See below"/>
    <s v="B"/>
    <n v="418"/>
    <n v="72763.5"/>
    <n v="3.3335757763880452E-4"/>
    <n v="0.47010536800866931"/>
    <n v="725"/>
    <x v="2"/>
  </r>
  <r>
    <s v="ADUL"/>
    <s v="Madison Park"/>
    <s v="Aubrey|Whitman|Charlotte"/>
    <s v="COMFORTER (SET)"/>
    <s v="MP10-319"/>
    <s v="Red"/>
    <s v="Queen"/>
    <s v="B"/>
    <n v="773"/>
    <n v="72755.3"/>
    <n v="3.3332001028516379E-4"/>
    <n v="0.4704386880189545"/>
    <n v="726"/>
    <x v="2"/>
  </r>
  <r>
    <s v="YOUT"/>
    <s v="Mi Zone"/>
    <s v="Reagan|Gemma|Leona"/>
    <s v="COMFORTER (SET)"/>
    <s v="MZ10-228"/>
    <s v="Pink"/>
    <s v="Full/Queen"/>
    <s v="B+"/>
    <n v="1988"/>
    <n v="72717.179999999993"/>
    <n v="3.331453679045802E-4"/>
    <n v="0.47077183338685907"/>
    <n v="727"/>
    <x v="2"/>
  </r>
  <r>
    <s v="ADUL"/>
    <s v="Super Listing"/>
    <s v="Mina|Hanna|Aera"/>
    <s v="COMFORTER (SET)"/>
    <s v="AM10-0012"/>
    <s v="Light Grey"/>
    <s v="King/Cal K"/>
    <s v="A+"/>
    <n v="2178"/>
    <n v="72584.5"/>
    <n v="3.3253750979713462E-4"/>
    <n v="0.47110437089665619"/>
    <n v="728"/>
    <x v="2"/>
  </r>
  <r>
    <s v="ADUL"/>
    <s v="Madison Park"/>
    <s v="Beacon|Inspire|Mist"/>
    <s v="COMFORTER (SET)"/>
    <s v="MP10-7382"/>
    <s v="Gray"/>
    <s v="Queen"/>
    <s v="B+"/>
    <n v="995"/>
    <n v="72539.88"/>
    <n v="3.3233308841671392E-4"/>
    <n v="0.47143670398507292"/>
    <n v="729"/>
    <x v="2"/>
  </r>
  <r>
    <s v="BLK"/>
    <s v="Madison Park"/>
    <s v="Waffle Weave|Waffle Weave|Waffle Weave"/>
    <s v="BLANKET"/>
    <s v="BR51N-3836"/>
    <s v="Grey"/>
    <s v="King"/>
    <s v="B+"/>
    <n v="1847"/>
    <n v="72436.25"/>
    <n v="3.3185831953161756E-4"/>
    <n v="0.47176856230460457"/>
    <n v="730"/>
    <x v="2"/>
  </r>
  <r>
    <s v="BATH"/>
    <s v="Madison Park Signature"/>
    <s v="Splendor|Splendor|Splendor"/>
    <s v="BATH RUG"/>
    <s v="MPS72-473"/>
    <s v="Grey"/>
    <s v="21x34&quot;"/>
    <s v="A"/>
    <n v="3811"/>
    <n v="72346.8"/>
    <n v="3.3144851468001213E-4"/>
    <n v="0.4721000108192846"/>
    <n v="731"/>
    <x v="2"/>
  </r>
  <r>
    <s v="ADUL"/>
    <s v="Madison Park"/>
    <s v="Palmer|Teagan|Dakota"/>
    <s v="COMFORTER (SET)"/>
    <s v="MP10-7489"/>
    <s v="Green"/>
    <s v="King"/>
    <s v="A"/>
    <n v="953"/>
    <n v="72331"/>
    <n v="3.3137612880348484E-4"/>
    <n v="0.47243138694808806"/>
    <n v="732"/>
    <x v="2"/>
  </r>
  <r>
    <s v="TOWL"/>
    <s v="Madison Park"/>
    <s v="Organic|Organic|Organic"/>
    <s v="BATH TOWEL"/>
    <s v="MP73-5137"/>
    <s v="Grey"/>
    <s v="6-Piece"/>
    <s v="B"/>
    <n v="2580"/>
    <n v="72268.259999999995"/>
    <n v="3.3108869273428725E-4"/>
    <n v="0.47276247564082235"/>
    <n v="733"/>
    <x v="2"/>
  </r>
  <r>
    <s v="WIN"/>
    <s v="Madison Park"/>
    <s v="Galen|Colm|Paxton"/>
    <s v="WINDOW PANEL"/>
    <s v="MP40-6548"/>
    <s v="Ivory"/>
    <s v="31x64&quot;"/>
    <s v="A+"/>
    <n v="2299"/>
    <n v="72214.16"/>
    <n v="3.3084083982795018E-4"/>
    <n v="0.47309331648065028"/>
    <n v="734"/>
    <x v="2"/>
  </r>
  <r>
    <s v="ADUL"/>
    <s v="Madison Park"/>
    <s v="Tasha|Zaire|Julien"/>
    <s v="COMFORTER (SET)"/>
    <s v="MP10-7715"/>
    <s v="Black"/>
    <s v="King/Cal K"/>
    <s v="B"/>
    <n v="1118"/>
    <n v="72161.69"/>
    <n v="3.306004545784953E-4"/>
    <n v="0.47342391693522878"/>
    <n v="735"/>
    <x v="2"/>
  </r>
  <r>
    <s v="ADUL"/>
    <s v="Super Listing"/>
    <s v="Mina|Hanna|Aera"/>
    <s v="COMFORTER (SET)"/>
    <s v="AM10-0011"/>
    <s v="Light Grey"/>
    <s v="Full/Queen"/>
    <s v="A+"/>
    <n v="2357"/>
    <n v="72157.94"/>
    <n v="3.3058327438628156E-4"/>
    <n v="0.47375450020961507"/>
    <n v="736"/>
    <x v="2"/>
  </r>
  <r>
    <s v="LGT"/>
    <s v="Hampton Hill"/>
    <s v="Presidio|Presidio|Presidio"/>
    <s v="LGT-CHANDELIERS"/>
    <s v="MPS150-0067"/>
    <s v="Gold/White"/>
    <s v="See below"/>
    <s v="A+"/>
    <n v="550"/>
    <n v="72099.42"/>
    <n v="3.3031517176005515E-4"/>
    <n v="0.47408481538137515"/>
    <n v="737"/>
    <x v="2"/>
  </r>
  <r>
    <s v="ADUL"/>
    <s v="Super Listing"/>
    <s v="Camden|Reese|Leighton"/>
    <s v="COMFORTER (SET)"/>
    <s v="AM10-0063"/>
    <s v="Sage Green"/>
    <s v="King/Cal K"/>
    <s v="A+"/>
    <n v="3188"/>
    <n v="72094.58"/>
    <n v="3.3029299785863799E-4"/>
    <n v="0.47441510837923379"/>
    <n v="738"/>
    <x v="2"/>
  </r>
  <r>
    <s v="BLK"/>
    <s v="Madison Park"/>
    <s v="Ruched Fur|Ruched Fur|Ruched Fur"/>
    <s v="THROW"/>
    <s v="MP50-3090"/>
    <s v="Grey"/>
    <s v="50x60&quot;"/>
    <s v="A"/>
    <n v="3931"/>
    <n v="72022.100000000006"/>
    <n v="3.2996093910353053E-4"/>
    <n v="0.47474506931833732"/>
    <n v="739"/>
    <x v="2"/>
  </r>
  <r>
    <s v="YOUT"/>
    <s v="Mi Zone Kids"/>
    <s v="Cynthia|Caroline|Amelia"/>
    <s v="COMFORTER (SET)"/>
    <s v="MZK10-209"/>
    <s v="Pink"/>
    <s v="Full"/>
    <s v="A+"/>
    <n v="2260"/>
    <n v="71971.960000000006"/>
    <n v="3.2973122848017119E-4"/>
    <n v="0.4750748005468175"/>
    <n v="740"/>
    <x v="2"/>
  </r>
  <r>
    <s v="BLK"/>
    <s v="Serta"/>
    <s v="Waterproof|Waterproof|Waterproof"/>
    <s v="ELEC MATT PAD"/>
    <s v="ST55-0118"/>
    <s v="White"/>
    <s v="King"/>
    <s v="B"/>
    <n v="852"/>
    <n v="71863.91"/>
    <n v="3.2923620987518554E-4"/>
    <n v="0.47540403675669268"/>
    <n v="741"/>
    <x v="2"/>
  </r>
  <r>
    <s v="ADUL"/>
    <s v="Madison Park Essentials"/>
    <s v="Joella|Loretta|Emma"/>
    <s v="COMFORTER (SET)"/>
    <s v="MPE10-766"/>
    <s v="Grey"/>
    <s v="King"/>
    <s v="B"/>
    <n v="636"/>
    <n v="71857.81"/>
    <n v="3.2920826342918444E-4"/>
    <n v="0.47573324502012188"/>
    <n v="742"/>
    <x v="2"/>
  </r>
  <r>
    <s v="ADUL"/>
    <s v="Madison Park"/>
    <s v="Violette|Juliana|Valeria"/>
    <s v="COMFORTER (SET)"/>
    <s v="MP10-7141"/>
    <s v="Ivory/Taupe"/>
    <s v="King/Cal K"/>
    <s v="B"/>
    <n v="772"/>
    <n v="71792.100000000006"/>
    <n v="3.2890722064775362E-4"/>
    <n v="0.47606215224076964"/>
    <n v="743"/>
    <x v="2"/>
  </r>
  <r>
    <s v="ADUL"/>
    <s v="Madison Park"/>
    <s v="Pebble Beach|Pacific Grove|Ocean View"/>
    <s v="COMFORTER (SET)"/>
    <s v="MP10-8072"/>
    <s v="Aqua"/>
    <s v="Queen"/>
    <s v="B"/>
    <n v="964"/>
    <n v="71723.64"/>
    <n v="3.2859357905869928E-4"/>
    <n v="0.47639074581982832"/>
    <n v="744"/>
    <x v="2"/>
  </r>
  <r>
    <s v="YOUT"/>
    <s v="Comfort Spaces"/>
    <s v="Verone|Justin|Alex"/>
    <s v="COVERLET&amp;BEDSPR"/>
    <s v="CS14-0213-1"/>
    <s v="Blue"/>
    <s v="Twin/Twin "/>
    <s v="ARA"/>
    <n v="3612"/>
    <n v="71553.240000000005"/>
    <n v="3.2781291112450633E-4"/>
    <n v="0.47671855873095281"/>
    <n v="745"/>
    <x v="2"/>
  </r>
  <r>
    <s v="ADUL"/>
    <s v="Madison Park Signature"/>
    <s v="Serene|Serene|Serene"/>
    <s v="COVERLET&amp;BEDSPR"/>
    <s v="MPS13-271"/>
    <s v="Linen"/>
    <s v="King"/>
    <s v="B"/>
    <n v="662"/>
    <n v="71466.81"/>
    <n v="3.2741694205436369E-4"/>
    <n v="0.47704597567300716"/>
    <n v="746"/>
    <x v="2"/>
  </r>
  <r>
    <s v="FUR"/>
    <s v="Madison Park Signature"/>
    <s v="Beckett|Beckett|Beckett"/>
    <s v="NIGHTSTAND"/>
    <s v="MPS136-0305"/>
    <s v="Natural"/>
    <s v="See below"/>
    <s v="A"/>
    <n v="680"/>
    <n v="71460.97"/>
    <n v="3.2739018676835615E-4"/>
    <n v="0.47737336585977552"/>
    <n v="747"/>
    <x v="2"/>
  </r>
  <r>
    <s v="YOUT"/>
    <s v="Intelligent Design"/>
    <s v="Gwen|Brynn|Mina"/>
    <s v="COMFORTER (SET)"/>
    <s v="ID10-2331"/>
    <s v="Green"/>
    <s v="Full/Queen"/>
    <s v="B"/>
    <n v="2174"/>
    <n v="71369.53"/>
    <n v="3.2697126496141594E-4"/>
    <n v="0.47770033712473692"/>
    <n v="748"/>
    <x v="2"/>
  </r>
  <r>
    <s v="FUR"/>
    <s v="INK+IVY"/>
    <s v="Blaze|Blaze|Blaze"/>
    <s v="OCCASIONL TABLE"/>
    <s v="II120-0427"/>
    <s v="Light Brown"/>
    <s v="See below"/>
    <s v="A"/>
    <n v="683"/>
    <n v="71367.58"/>
    <n v="3.269623312614648E-4"/>
    <n v="0.47802729945599837"/>
    <n v="749"/>
    <x v="2"/>
  </r>
  <r>
    <s v="ADUL"/>
    <s v="Comfort Spaces"/>
    <s v="Kienna|Kienna|Kienna"/>
    <s v="COVERLET&amp;BEDSPR"/>
    <s v="CS13-0545"/>
    <s v="Taupe"/>
    <s v="75x39&quot;"/>
    <s v="ARA"/>
    <n v="2553"/>
    <n v="71284.08"/>
    <n v="3.2657978564817186E-4"/>
    <n v="0.47835387924164652"/>
    <n v="750"/>
    <x v="2"/>
  </r>
  <r>
    <s v="FUR"/>
    <s v="Madison Park"/>
    <s v="Harris|Lois|Sidney"/>
    <s v="MOTION"/>
    <s v="MP103-0702"/>
    <s v="Dusty Aqua"/>
    <s v="See below"/>
    <s v="B"/>
    <n v="310"/>
    <n v="71018.080000000002"/>
    <n v="3.2536113734714286E-4"/>
    <n v="0.47867924037899368"/>
    <n v="751"/>
    <x v="2"/>
  </r>
  <r>
    <s v="TOWL"/>
    <s v="Madison Park Signature"/>
    <s v="800GSM|800GSM|800GSM"/>
    <s v="BATH TOWEL"/>
    <s v="MPS73-191"/>
    <s v="Silver"/>
    <s v="8-Piece"/>
    <s v="A+"/>
    <n v="2050"/>
    <n v="71014.77"/>
    <n v="3.2534597296414886E-4"/>
    <n v="0.47900458635195781"/>
    <n v="752"/>
    <x v="2"/>
  </r>
  <r>
    <s v="ADUL"/>
    <s v="Madison Park Essentials"/>
    <s v="Alexis|Jeanie|Karissa"/>
    <s v="COMFORTER (SET)"/>
    <s v="CS10-1381"/>
    <s v="Yellow"/>
    <s v="Queen"/>
    <s v="B"/>
    <n v="2118"/>
    <n v="70979.17"/>
    <n v="3.2518287567273292E-4"/>
    <n v="0.47932976922763054"/>
    <n v="753"/>
    <x v="2"/>
  </r>
  <r>
    <s v="TOWL"/>
    <s v="Madison Park Signature"/>
    <s v="800GSM|800GSM|800GSM"/>
    <s v="BATH TOWEL"/>
    <s v="MPS73-199"/>
    <s v="Slate Blue"/>
    <s v="8-Piece"/>
    <s v="A+"/>
    <n v="2043"/>
    <n v="70899.710000000006"/>
    <n v="3.2481883885318499E-4"/>
    <n v="0.4796545880664837"/>
    <n v="754"/>
    <x v="2"/>
  </r>
  <r>
    <s v="ADUL"/>
    <s v="Madison Park"/>
    <s v="Boone|Westbrook|Powell"/>
    <s v="COMFORTER (SET)"/>
    <s v="MP10-906"/>
    <s v="Brown"/>
    <s v="Cal King"/>
    <s v="A"/>
    <n v="895"/>
    <n v="70894.259999999995"/>
    <n v="3.2479387030716762E-4"/>
    <n v="0.47997938193679085"/>
    <n v="755"/>
    <x v="2"/>
  </r>
  <r>
    <s v="SHET"/>
    <s v="Woolrich"/>
    <s v="Cotton Flannel|Cotton Flannel|Cotton Flannel"/>
    <s v="SHEET/SHEET SET"/>
    <s v="WR20-1793"/>
    <s v="Green Plaid"/>
    <s v="Queen"/>
    <s v="A++"/>
    <n v="2512"/>
    <n v="70714.38"/>
    <n v="3.2396977084705829E-4"/>
    <n v="0.48030335170763788"/>
    <n v="756"/>
    <x v="2"/>
  </r>
  <r>
    <s v="YOUT"/>
    <s v="Urban Habitat"/>
    <s v="Brooklyn|Maize|Kay"/>
    <s v="COMFORTER (SET)"/>
    <s v="UH10-2154"/>
    <s v="Blue"/>
    <s v="Full/Queen"/>
    <s v="A"/>
    <n v="891"/>
    <n v="70699.570000000007"/>
    <n v="3.2390192054127545E-4"/>
    <n v="0.48062725362817915"/>
    <n v="757"/>
    <x v="2"/>
  </r>
  <r>
    <s v="HHL"/>
    <s v="Harbor House Blue"/>
    <s v="Anslee|Anslee|Anslee"/>
    <s v="COMFORTER (SET)"/>
    <s v="HH10-1689"/>
    <s v="Taupe"/>
    <s v="Full/Queen"/>
    <s v="A+"/>
    <n v="636"/>
    <n v="70669.61"/>
    <n v="3.23764662258949E-4"/>
    <n v="0.48095101829043813"/>
    <n v="758"/>
    <x v="2"/>
  </r>
  <r>
    <s v="BLK"/>
    <s v="Madison Park"/>
    <s v="Duke|York|York"/>
    <s v="THROW"/>
    <s v="MP50-454"/>
    <s v="Ivory"/>
    <s v="50x60&quot;"/>
    <s v="B"/>
    <n v="4907"/>
    <n v="70605.89"/>
    <n v="3.234727364328529E-4"/>
    <n v="0.48127449102687098"/>
    <n v="759"/>
    <x v="2"/>
  </r>
  <r>
    <s v="ADUL"/>
    <s v="Madison Park"/>
    <s v="Tangiers|Moraga|Menara"/>
    <s v="COVERLET&amp;BEDSPR"/>
    <s v="MP13-783"/>
    <s v="Blue"/>
    <s v="Full/Queen"/>
    <s v="A"/>
    <n v="1294"/>
    <n v="70522.05"/>
    <n v="3.2308863314879925E-4"/>
    <n v="0.48159757966001976"/>
    <n v="760"/>
    <x v="2"/>
  </r>
  <r>
    <s v="SHET"/>
    <s v="Comfort Spaces"/>
    <s v="Cotton 144TC|Cotton 144TC|Cotton 144TC"/>
    <s v="SHEET/SHEET SET"/>
    <s v="CS20-0556"/>
    <s v="Paisley Multi"/>
    <s v="King"/>
    <s v="ARA+"/>
    <n v="2854"/>
    <n v="70516.84"/>
    <n v="3.2306476413508357E-4"/>
    <n v="0.48192064442415483"/>
    <n v="761"/>
    <x v="2"/>
  </r>
  <r>
    <s v="ADUL"/>
    <s v="Madison Park"/>
    <s v="Viola|Aeriela|Eugenia"/>
    <s v="COMFORTER (SET)"/>
    <s v="MP10-6015"/>
    <s v="Off-White"/>
    <s v="Full/Queen"/>
    <s v="B+"/>
    <n v="892"/>
    <n v="70407.429999999993"/>
    <n v="3.2256351484705507E-4"/>
    <n v="0.48224320793900188"/>
    <n v="762"/>
    <x v="2"/>
  </r>
  <r>
    <s v="BATH"/>
    <s v="Madison Park"/>
    <s v="Spa Waffle|Spa Waffle|Spa Waffle"/>
    <s v="SHOWER CURTAIN"/>
    <s v="MP70-4983"/>
    <s v="Grey"/>
    <s v="72x84&quot;"/>
    <s v="A+"/>
    <n v="4010"/>
    <n v="70218.73"/>
    <n v="3.2169900757485898E-4"/>
    <n v="0.48256490694657672"/>
    <n v="763"/>
    <x v="2"/>
  </r>
  <r>
    <s v="BATH"/>
    <s v="Comfort Spaces"/>
    <s v="Windsor"/>
    <s v="SHOWER CURTAIN"/>
    <s v="CS70-1000"/>
    <s v="Black"/>
    <s v="72x72&quot;"/>
    <s v="ARA"/>
    <n v="5341"/>
    <n v="69876.37"/>
    <n v="3.2013052474651204E-4"/>
    <n v="0.48288503747132322"/>
    <n v="764"/>
    <x v="2"/>
  </r>
  <r>
    <s v="ADUL"/>
    <s v="Madison Park"/>
    <s v="Bellagio|Venetian|Mirage"/>
    <s v="COMFORTER (SET)"/>
    <s v="MP10-4883"/>
    <s v="Grey"/>
    <s v="King"/>
    <s v="B"/>
    <n v="911"/>
    <n v="69831.97"/>
    <n v="3.1992711127070122E-4"/>
    <n v="0.48320496458259393"/>
    <n v="765"/>
    <x v="2"/>
  </r>
  <r>
    <s v="LGT"/>
    <s v="INK+IVY"/>
    <s v="Fulton|Fulton|Fulton"/>
    <s v="LGT-TABLE LAMPS"/>
    <s v="MPS153-0079"/>
    <s v="Gold/Grey/Black"/>
    <s v="See below"/>
    <s v="A"/>
    <n v="624"/>
    <n v="69743.09"/>
    <n v="3.1951991780831225E-4"/>
    <n v="0.48352448450040225"/>
    <n v="766"/>
    <x v="2"/>
  </r>
  <r>
    <s v="BLK"/>
    <s v="Madison Park"/>
    <s v="Ruched Fur|Ruched Fur|Ruched Fur"/>
    <s v="THROW"/>
    <s v="MP50-3093"/>
    <s v="Teal"/>
    <s v="50x60&quot;"/>
    <s v="A"/>
    <n v="3787"/>
    <n v="69716.45"/>
    <n v="3.1939786972282579E-4"/>
    <n v="0.4838438823701251"/>
    <n v="767"/>
    <x v="2"/>
  </r>
  <r>
    <s v="FUR"/>
    <s v="Madison Park"/>
    <s v="Carson|Fillmore|Troy"/>
    <s v="BAR STOOL"/>
    <s v="MP104-1153"/>
    <s v="Navy"/>
    <s v="See below"/>
    <s v="B"/>
    <n v="372"/>
    <n v="69714.02"/>
    <n v="3.1938673695827127E-4"/>
    <n v="0.48416326910708335"/>
    <n v="768"/>
    <x v="2"/>
  </r>
  <r>
    <s v="WIN"/>
    <s v="Madison Park"/>
    <s v="Galen|Colm|Paxton"/>
    <s v="WINDOW PANEL"/>
    <s v="MP40-6547"/>
    <s v="Ivory"/>
    <s v="27x64&quot;"/>
    <s v="A+"/>
    <n v="2351"/>
    <n v="69612.78"/>
    <n v="3.1892291758234579E-4"/>
    <n v="0.48448219202466569"/>
    <n v="769"/>
    <x v="2"/>
  </r>
  <r>
    <s v="BLK"/>
    <s v="Super Listing"/>
    <s v="Avril|Nami|Ombak"/>
    <s v="COMFORTER (SET)"/>
    <s v="AM10-0378"/>
    <s v="Blush Ombre"/>
    <s v="Full/Queen"/>
    <s v="A+"/>
    <n v="1812"/>
    <n v="69599.199999999997"/>
    <n v="3.1886070237960903E-4"/>
    <n v="0.48480105272704532"/>
    <n v="770"/>
    <x v="2"/>
  </r>
  <r>
    <s v="FUR"/>
    <s v="Madison Park"/>
    <s v="Parker|Avalon|Avenu"/>
    <s v="OCCASIONL TABLE"/>
    <s v="MP120-1064"/>
    <s v="Off-White/Natural"/>
    <s v="See below"/>
    <s v="A"/>
    <n v="849"/>
    <n v="69444.92"/>
    <n v="3.1815388636501226E-4"/>
    <n v="0.48511920661341035"/>
    <n v="771"/>
    <x v="2"/>
  </r>
  <r>
    <s v="ADUL"/>
    <s v="Madison Park"/>
    <s v="Laurel|Vivian|Piedmont"/>
    <s v="COMFORTER (SET)"/>
    <s v="MP10-1328"/>
    <s v="Grey"/>
    <s v="Queen"/>
    <s v="B"/>
    <n v="1241"/>
    <n v="69413.64"/>
    <n v="3.1801058065502658E-4"/>
    <n v="0.48543721719406535"/>
    <n v="772"/>
    <x v="2"/>
  </r>
  <r>
    <s v="FUR"/>
    <s v="INK+IVY"/>
    <s v="Newport|Newport|Newport"/>
    <s v="ACCENT CHAIR"/>
    <s v="II110-0388"/>
    <s v="Light Grey"/>
    <s v="See below"/>
    <s v="A"/>
    <n v="457"/>
    <n v="69398.070000000007"/>
    <n v="3.179392484969551E-4"/>
    <n v="0.48575515644256229"/>
    <n v="773"/>
    <x v="2"/>
  </r>
  <r>
    <s v="TOWL"/>
    <s v="Madison Park Signature"/>
    <s v="800gsm|800gsm|800gsm"/>
    <s v="BATH TOWEL"/>
    <s v="MPS73-462"/>
    <s v="Natural"/>
    <s v="34x68&quot; – 2"/>
    <s v="B+"/>
    <n v="1977"/>
    <n v="69231.73"/>
    <n v="3.1717718098419879E-4"/>
    <n v="0.48607233362354646"/>
    <n v="774"/>
    <x v="2"/>
  </r>
  <r>
    <s v="BASI"/>
    <s v="Madison Park"/>
    <s v="Windom|Prospect|Prospect"/>
    <s v="BLANKET"/>
    <s v="MP51-539"/>
    <s v="Cream"/>
    <s v="Full/Queen"/>
    <s v="A"/>
    <n v="3126"/>
    <n v="69155.14"/>
    <n v="3.1682629273842511E-4"/>
    <n v="0.4863891599162849"/>
    <n v="775"/>
    <x v="2"/>
  </r>
  <r>
    <s v="ADUL"/>
    <s v="Comfort Spaces"/>
    <s v="Kienna"/>
    <s v="COVERLET&amp;BEDSPR"/>
    <s v="CS14-0058"/>
    <s v="White"/>
    <s v="King/Cal K"/>
    <s v="ARA+"/>
    <n v="2265"/>
    <n v="69127.53"/>
    <n v="3.1669980070988597E-4"/>
    <n v="0.48670585971699476"/>
    <n v="776"/>
    <x v="2"/>
  </r>
  <r>
    <s v="ADUL"/>
    <s v="Madison Park Essentials"/>
    <s v="Joella|Loretta|Emma"/>
    <s v="COMFORTER (SET)"/>
    <s v="MPE10-480"/>
    <s v="Ivory"/>
    <s v="King"/>
    <s v="B"/>
    <n v="623"/>
    <n v="69095.63"/>
    <n v="3.1655365454145431E-4"/>
    <n v="0.48702241337153623"/>
    <n v="777"/>
    <x v="2"/>
  </r>
  <r>
    <s v="FUR"/>
    <s v="Madison Park"/>
    <s v="Farrah|Lovisa|Lianna"/>
    <s v="ACCENT BENCH"/>
    <s v="MP105-1087"/>
    <s v="Cream"/>
    <s v="See below"/>
    <s v="B"/>
    <n v="379"/>
    <n v="69073.259999999995"/>
    <n v="3.1645116896816849E-4"/>
    <n v="0.4873388645405044"/>
    <n v="778"/>
    <x v="2"/>
  </r>
  <r>
    <s v="BASI"/>
    <s v="Madison Park"/>
    <s v="Windom|Prospect|Prospect"/>
    <s v="BLANKET"/>
    <s v="MP51-5152"/>
    <s v="Seafoam"/>
    <s v="Full/Queen"/>
    <s v="B"/>
    <n v="3140"/>
    <n v="69052.92"/>
    <n v="3.1635798360560112E-4"/>
    <n v="0.48765522252410998"/>
    <n v="779"/>
    <x v="2"/>
  </r>
  <r>
    <s v="FUR"/>
    <s v="Madison Park"/>
    <s v="Calvin|Gayla|Galva"/>
    <s v="MOTION"/>
    <s v="MP103-1072"/>
    <s v="Natural"/>
    <s v="See below"/>
    <s v="B"/>
    <n v="290"/>
    <n v="68997.490000000005"/>
    <n v="3.1610403745775889E-4"/>
    <n v="0.48797132656156772"/>
    <n v="780"/>
    <x v="2"/>
  </r>
  <r>
    <s v="FUR"/>
    <s v="Martha Stewart"/>
    <s v="London|London|London"/>
    <s v="MOTION"/>
    <s v="MT103-1196"/>
    <s v="Grey"/>
    <s v="See below"/>
    <s v="A"/>
    <n v="252"/>
    <n v="68771.199999999997"/>
    <n v="3.150673159388121E-4"/>
    <n v="0.48828639387750655"/>
    <n v="781"/>
    <x v="2"/>
  </r>
  <r>
    <s v="ADUL"/>
    <s v="Madison Park"/>
    <s v="Cali|Cardiff|Cascade"/>
    <s v="COVERLET&amp;BEDSPR"/>
    <s v="MP13-1522"/>
    <s v="Navy/Tan"/>
    <s v="King/Cal K"/>
    <s v="B"/>
    <n v="1097"/>
    <n v="68642.86"/>
    <n v="3.1447934104048854E-4"/>
    <n v="0.48860087321854706"/>
    <n v="782"/>
    <x v="2"/>
  </r>
  <r>
    <s v="BLK"/>
    <s v="Madison Park"/>
    <s v="Chunky Double Knit|Chunky Double Knit|Chunky Double Knit"/>
    <s v="THROW"/>
    <s v="MP50-6135"/>
    <s v="Ivory"/>
    <s v="50x60&quot;"/>
    <s v="A+"/>
    <n v="1581"/>
    <n v="68615.429999999993"/>
    <n v="3.1435367366117563E-4"/>
    <n v="0.48891522689220823"/>
    <n v="783"/>
    <x v="2"/>
  </r>
  <r>
    <s v="ADUL"/>
    <s v="Croscill Classics"/>
    <s v="Julius|Julius|Julius"/>
    <s v="COMFORTER (SET)"/>
    <s v="CCL10-0062"/>
    <s v="Blue/Grey"/>
    <s v="Queen"/>
    <s v="B"/>
    <n v="392"/>
    <n v="68596.41"/>
    <n v="3.1426653572626755E-4"/>
    <n v="0.48922949342793448"/>
    <n v="784"/>
    <x v="2"/>
  </r>
  <r>
    <s v="SHET"/>
    <s v="True North by Sleep Philosophy"/>
    <s v="Cozy Cotton Flannel|Cozy Cotton Flannel|Cozy Cotton Flannel"/>
    <s v="SHEET/SHEET SET"/>
    <s v="TN20-0386"/>
    <s v="Blue Forest"/>
    <s v="Queen"/>
    <s v="A++"/>
    <n v="2886"/>
    <n v="68568.38"/>
    <n v="3.1413811951620048E-4"/>
    <n v="0.48954363154745067"/>
    <n v="785"/>
    <x v="2"/>
  </r>
  <r>
    <s v="ADUL"/>
    <s v="Madison Park"/>
    <s v="Quebec|Mansfield|Vancouver"/>
    <s v="COVERLET&amp;BEDSPR"/>
    <s v="MP13-2990"/>
    <s v="Grey"/>
    <s v="King"/>
    <s v="A"/>
    <n v="1012"/>
    <n v="68562.570000000007"/>
    <n v="3.1411150167173063E-4"/>
    <n v="0.48985774304912238"/>
    <n v="786"/>
    <x v="2"/>
  </r>
  <r>
    <s v="BASI"/>
    <s v="Sleep Philosophy"/>
    <s v="Holden|Amity|Amity"/>
    <s v="MATT PAD/TOPPER"/>
    <s v="BASI16-0288"/>
    <s v="White"/>
    <s v="Full 54x72"/>
    <s v="B"/>
    <n v="3165"/>
    <n v="68479.7"/>
    <n v="3.1373184233072956E-4"/>
    <n v="0.49017147489145313"/>
    <n v="787"/>
    <x v="2"/>
  </r>
  <r>
    <s v="ADUL"/>
    <s v="Super Listing"/>
    <s v="Porter|Evans|Walker"/>
    <s v="DUVET&amp;DUVET SET"/>
    <s v="AM12-0154"/>
    <s v="Blue/Grey"/>
    <s v="King"/>
    <s v="A++"/>
    <n v="2801"/>
    <n v="68413.56"/>
    <n v="3.1342882955392483E-4"/>
    <n v="0.49048490372100706"/>
    <n v="788"/>
    <x v="2"/>
  </r>
  <r>
    <s v="SHET"/>
    <s v="Madison Park"/>
    <s v="500 Thread Count Egyptian Cotton|500 Thread Count Egyptian Cotton|500 Threa"/>
    <s v="SHEET/SHEET SET"/>
    <s v="MP20-8225"/>
    <s v="Grey"/>
    <s v="Queen"/>
    <s v="A++"/>
    <n v="1522"/>
    <n v="68391.97"/>
    <n v="3.1332991746061952E-4"/>
    <n v="0.4907982336384677"/>
    <n v="789"/>
    <x v="2"/>
  </r>
  <r>
    <s v="TOWL"/>
    <s v="Madison Park Signature"/>
    <s v="Turkish|Turkish|Turkish"/>
    <s v="BATH TOWEL"/>
    <s v="MPS73-543"/>
    <s v="Green"/>
    <s v="6-Piece"/>
    <s v="NEW"/>
    <n v="1826"/>
    <n v="68344.81"/>
    <n v="3.1311385936333934E-4"/>
    <n v="0.49111134749783103"/>
    <n v="790"/>
    <x v="2"/>
  </r>
  <r>
    <s v="ADUL"/>
    <s v="Madison Park"/>
    <s v="Tuscany|Marino|Genoa"/>
    <s v="COVERLET&amp;BEDSPR"/>
    <s v="MP13-6120"/>
    <s v="Seafoam"/>
    <s v="King/Cal K"/>
    <s v="A"/>
    <n v="1404"/>
    <n v="68266.850000000006"/>
    <n v="3.1275669462067692E-4"/>
    <n v="0.49142410419245169"/>
    <n v="791"/>
    <x v="2"/>
  </r>
  <r>
    <s v="TOWL"/>
    <s v="Madison Park"/>
    <s v="Organic|Organic|Organic"/>
    <s v="BATH TOWEL"/>
    <s v="MP73-5141"/>
    <s v="Seafoam"/>
    <s v="6-Piece"/>
    <s v="B+"/>
    <n v="2424"/>
    <n v="68209.539999999994"/>
    <n v="3.1249413546980477E-4"/>
    <n v="0.49173659832792149"/>
    <n v="792"/>
    <x v="2"/>
  </r>
  <r>
    <s v="YOUT"/>
    <s v="Mi Zone Kids"/>
    <s v="Cynthia|Caroline|Amelia"/>
    <s v="COMFORTER (SET)"/>
    <s v="MZK10-208"/>
    <s v="Pink"/>
    <s v="Twin"/>
    <s v="A+"/>
    <n v="2417"/>
    <n v="68060.22"/>
    <n v="3.1181004312277606E-4"/>
    <n v="0.49204840837104424"/>
    <n v="793"/>
    <x v="2"/>
  </r>
  <r>
    <s v="BLK"/>
    <s v="Beautyrest"/>
    <s v="Cool Touch|Cool Touch|Cool Touch"/>
    <s v="ELEC MATT PAD"/>
    <s v="BR55-4074"/>
    <s v="White"/>
    <s v="Queen"/>
    <s v="B"/>
    <n v="940"/>
    <n v="67978.009999999995"/>
    <n v="3.1143340749560465E-4"/>
    <n v="0.49235984177853986"/>
    <n v="794"/>
    <x v="2"/>
  </r>
  <r>
    <s v="BASI"/>
    <s v="Sleep Philosophy"/>
    <s v="3&quot; Gel Memory Foam with 3M Cover|3&quot; Gel Memory Foam with 3M Cover|3&quot; Gel Me"/>
    <s v="MATT PAD/TOPPER"/>
    <s v="BASI16-0468"/>
    <s v="White"/>
    <s v="Twin XL"/>
    <s v="B"/>
    <n v="974"/>
    <n v="67865.45"/>
    <n v="3.1091772684611662E-4"/>
    <n v="0.49267075950538597"/>
    <n v="795"/>
    <x v="2"/>
  </r>
  <r>
    <s v="FUR"/>
    <s v="Madison Park"/>
    <s v="Shandra|Sasha|Selah"/>
    <s v="ACCENT BENCH"/>
    <s v="FUR105-0052"/>
    <s v="Charcoal"/>
    <s v="See below"/>
    <s v="A"/>
    <n v="616"/>
    <n v="67722.12"/>
    <n v="3.1026107699278394E-4"/>
    <n v="0.49298102058237875"/>
    <n v="796"/>
    <x v="2"/>
  </r>
  <r>
    <s v="ADUL"/>
    <s v="Croscill Classics"/>
    <s v="Galleria|Galleria|Galleria"/>
    <s v="COMFORTER (SET)"/>
    <s v="CCL10-0010"/>
    <s v="Red"/>
    <s v="Queen"/>
    <s v="B"/>
    <n v="412"/>
    <n v="67686.429999999993"/>
    <n v="3.1009756737675491E-4"/>
    <n v="0.49329111814975551"/>
    <n v="797"/>
    <x v="2"/>
  </r>
  <r>
    <s v="BLK"/>
    <s v="Beautyrest"/>
    <s v="Cotton|Cotton|Cotton"/>
    <s v="ELEC MATT PAD"/>
    <s v="BR55-3065"/>
    <s v="White"/>
    <s v="Twin XL"/>
    <s v="A"/>
    <n v="1390"/>
    <n v="67566.210000000006"/>
    <n v="3.0954679332130492E-4"/>
    <n v="0.49360066494307681"/>
    <n v="798"/>
    <x v="2"/>
  </r>
  <r>
    <s v="ADUL"/>
    <s v="Madison Park"/>
    <s v="Boone|Westbrook|Powell"/>
    <s v="COMFORTER (SET)"/>
    <s v="MP10-6435"/>
    <s v="Tan"/>
    <s v="King"/>
    <s v="B"/>
    <n v="837"/>
    <n v="67521.149999999994"/>
    <n v="3.0934035613166443E-4"/>
    <n v="0.49391000529920848"/>
    <n v="799"/>
    <x v="2"/>
  </r>
  <r>
    <s v="YOUT"/>
    <s v="Intelligent Design"/>
    <s v="Robbie|Roger|Rick"/>
    <s v="COMFORTER (SET)"/>
    <s v="ID10-1227"/>
    <s v="Navy Multi"/>
    <s v="Queen"/>
    <s v="A+"/>
    <n v="1400"/>
    <n v="67506.25"/>
    <n v="3.0927209350126844E-4"/>
    <n v="0.49421927739270977"/>
    <n v="800"/>
    <x v="2"/>
  </r>
  <r>
    <s v="SHET"/>
    <s v="True North by Sleep Philosophy"/>
    <s v="Cozy Cotton Flannel|Cozy Cotton Flannel|Cozy Cotton Flannel"/>
    <s v="SHEET/SHEET SET"/>
    <s v="TN20-0066"/>
    <s v="Pink/Grey Snowflakes"/>
    <s v="Twin"/>
    <s v="A++"/>
    <n v="4246"/>
    <n v="67414.41"/>
    <n v="3.0885133914049218E-4"/>
    <n v="0.49452812873185026"/>
    <n v="801"/>
    <x v="2"/>
  </r>
  <r>
    <s v="ADUL"/>
    <s v="Madison Park Essentials"/>
    <s v="Brystol|Cadence|Isabella"/>
    <s v="COMFORTER (SET)"/>
    <s v="MPE10-225"/>
    <s v="Blue"/>
    <s v="Cal King"/>
    <s v="A"/>
    <n v="607"/>
    <n v="67380.12"/>
    <n v="3.0869424346288953E-4"/>
    <n v="0.49483682297531317"/>
    <n v="802"/>
    <x v="2"/>
  </r>
  <r>
    <s v="BLK"/>
    <s v="Beautyrest"/>
    <s v="Heated Plush|Heated Plush|Heated Plush"/>
    <s v="ELECT BLANKET"/>
    <s v="BR54-0530"/>
    <s v="Mink"/>
    <s v="60x70&quot;"/>
    <s v="B+"/>
    <n v="1867"/>
    <n v="67191.38"/>
    <n v="3.0782955293530987E-4"/>
    <n v="0.49514465252824846"/>
    <n v="803"/>
    <x v="2"/>
  </r>
  <r>
    <s v="BLK"/>
    <s v="Madison Park"/>
    <s v="Duke|York|York"/>
    <s v="NORMAL PILLOW"/>
    <s v="MP30-2998"/>
    <s v="Ivory"/>
    <s v="20x20&quot;"/>
    <s v="A"/>
    <n v="4435"/>
    <n v="67183.94"/>
    <n v="3.0779546743395778E-4"/>
    <n v="0.49545244799568244"/>
    <n v="804"/>
    <x v="2"/>
  </r>
  <r>
    <s v="ADUL"/>
    <s v="Croscill Classics"/>
    <s v="Galleria|Galleria|Galleria"/>
    <s v="COMFORTER (SET)"/>
    <s v="CCL10-0013"/>
    <s v="Brown"/>
    <s v="Queen"/>
    <s v="B"/>
    <n v="383"/>
    <n v="67070.899999999994"/>
    <n v="3.0727758771986632E-4"/>
    <n v="0.49575972558340231"/>
    <n v="805"/>
    <x v="2"/>
  </r>
  <r>
    <s v="ADUL"/>
    <s v="Madison Park"/>
    <s v="Attingham|Danville|Longmont"/>
    <s v="COVERLET&amp;BEDSPR"/>
    <s v="MP13-1742"/>
    <s v="Black"/>
    <s v="King/Cal K"/>
    <s v="B"/>
    <n v="875"/>
    <n v="67024.33"/>
    <n v="3.0706423263949449E-4"/>
    <n v="0.4960667898160418"/>
    <n v="806"/>
    <x v="2"/>
  </r>
  <r>
    <s v="BLK"/>
    <s v="Madison Park"/>
    <s v="Adelyn|Aurora|Aurora"/>
    <s v="COMFORTER (SET)"/>
    <s v="MP10-4802"/>
    <s v="Ivory"/>
    <s v="Full/Queen"/>
    <s v="A+"/>
    <n v="1553"/>
    <n v="67023.48"/>
    <n v="3.0706033846259265E-4"/>
    <n v="0.49637385015450441"/>
    <n v="807"/>
    <x v="2"/>
  </r>
  <r>
    <s v="WIN"/>
    <s v="INK+IVY"/>
    <s v="Imani|Imani|Imani"/>
    <s v="WINDOW PANEL"/>
    <s v="II40-1234"/>
    <s v="Blush"/>
    <s v="50x84&quot;"/>
    <s v="A"/>
    <n v="2408"/>
    <n v="66972.89"/>
    <n v="3.0682856621616763E-4"/>
    <n v="0.49668067872072058"/>
    <n v="808"/>
    <x v="2"/>
  </r>
  <r>
    <s v="BASI"/>
    <s v="Madison Park"/>
    <s v="Windom|Prospect|Prospect"/>
    <s v="BLANKET"/>
    <s v="MP51-1613"/>
    <s v="White"/>
    <s v="Twin"/>
    <s v="B"/>
    <n v="3936"/>
    <n v="66939.039999999994"/>
    <n v="3.0667348634778478E-4"/>
    <n v="0.49698735220706836"/>
    <n v="809"/>
    <x v="2"/>
  </r>
  <r>
    <s v="ADUL"/>
    <s v="Madison Park"/>
    <s v="Quebec|Mansfield|Vancouver"/>
    <s v="COVERLET&amp;BEDSPR"/>
    <s v="MP13-1564"/>
    <s v="Blue"/>
    <s v="King"/>
    <s v="A"/>
    <n v="965"/>
    <n v="66836.38"/>
    <n v="3.062031614057411E-4"/>
    <n v="0.49729355536847408"/>
    <n v="810"/>
    <x v="2"/>
  </r>
  <r>
    <s v="FUR"/>
    <s v="Martha Stewart"/>
    <s v="Anna|Anna|Anna"/>
    <s v="ACCENT CHAIR"/>
    <s v="MT100-0155"/>
    <s v="Blue"/>
    <s v="See below"/>
    <s v="B"/>
    <n v="283"/>
    <n v="66626.47"/>
    <n v="3.0524148296638399E-4"/>
    <n v="0.49759879685144048"/>
    <n v="811"/>
    <x v="2"/>
  </r>
  <r>
    <s v="ADUL"/>
    <s v="Madison Park"/>
    <s v="Genevieve|Abigail|Beverly"/>
    <s v="COMFORTER (SET)"/>
    <s v="MP10-280"/>
    <s v="Blue"/>
    <s v="Queen"/>
    <s v="B"/>
    <n v="1189"/>
    <n v="66614.78"/>
    <n v="3.0518792658052298E-4"/>
    <n v="0.497903984778021"/>
    <n v="812"/>
    <x v="2"/>
  </r>
  <r>
    <s v="BLK"/>
    <s v="Woolrich"/>
    <s v="Alton|Alton|Alton"/>
    <s v="COMFORTER (SET)"/>
    <s v="WR10-3105"/>
    <s v="Brown/Black"/>
    <s v="Full/Queen"/>
    <s v="A"/>
    <n v="1119"/>
    <n v="66530.13"/>
    <n v="3.0480011237495118E-4"/>
    <n v="0.49820878489039594"/>
    <n v="813"/>
    <x v="2"/>
  </r>
  <r>
    <s v="ADUL"/>
    <s v="Madison Park"/>
    <s v="Lola|Brianna|Victoria"/>
    <s v="COMFORTER (SET)"/>
    <s v="MP10-5670"/>
    <s v="Grey/Peach"/>
    <s v="Queen"/>
    <s v="A"/>
    <n v="933"/>
    <n v="66499.91"/>
    <n v="3.0466166293263128E-4"/>
    <n v="0.49851344655332858"/>
    <n v="814"/>
    <x v="2"/>
  </r>
  <r>
    <s v="ADUL"/>
    <s v="Madison Park Essentials"/>
    <s v="Brystol|Cadence|Isabella"/>
    <s v="COMFORTER (SET)"/>
    <s v="MPE10-977"/>
    <s v="Black"/>
    <s v="Queen"/>
    <s v="B"/>
    <n v="675"/>
    <n v="66449.179999999993"/>
    <n v="3.0442924929236355E-4"/>
    <n v="0.49881787580262094"/>
    <n v="815"/>
    <x v="2"/>
  </r>
  <r>
    <s v="ADUL"/>
    <s v="Madison Park"/>
    <s v="Quincy|Pierce|Ramsey"/>
    <s v="COMFORTER (SET)"/>
    <s v="MP10-759"/>
    <s v="Khaki"/>
    <s v="King"/>
    <s v="B+"/>
    <n v="710"/>
    <n v="66433.89"/>
    <n v="3.0435919992197733E-4"/>
    <n v="0.49912223500254294"/>
    <n v="816"/>
    <x v="2"/>
  </r>
  <r>
    <s v="ADUL"/>
    <s v="Croscill Classics"/>
    <s v="Julius|Julius|Julius"/>
    <s v="COMFORTER (SET)"/>
    <s v="CCL10-0063"/>
    <s v="Blue/Grey"/>
    <s v="King"/>
    <s v="B"/>
    <n v="329"/>
    <n v="66425.2"/>
    <n v="3.0431938768988735E-4"/>
    <n v="0.49942655439023281"/>
    <n v="817"/>
    <x v="2"/>
  </r>
  <r>
    <s v="FUR"/>
    <s v="Madison Park Signature"/>
    <s v="Collin|Collin|Collin"/>
    <s v="ACCENT CHAIR"/>
    <s v="MPS100-0303"/>
    <s v="Cream/Dark Brown"/>
    <s v="See below"/>
    <s v="B"/>
    <n v="317"/>
    <n v="66420.52"/>
    <n v="3.0429794681000462E-4"/>
    <n v="0.49973085233704284"/>
    <n v="818"/>
    <x v="2"/>
  </r>
  <r>
    <s v="BATH"/>
    <s v="INK+IVY"/>
    <s v="Imani|Imani|Imani"/>
    <s v="SHOWER CURTAIN"/>
    <s v="II70-1319"/>
    <s v="White/Navy"/>
    <s v="72x72&quot;"/>
    <s v="A"/>
    <n v="2607"/>
    <n v="66325.009999999995"/>
    <n v="3.0386037876778171E-4"/>
    <n v="0.50003471271581057"/>
    <n v="819"/>
    <x v="2"/>
  </r>
  <r>
    <s v="BLK"/>
    <s v="Madison Park"/>
    <s v="Parker|Williams|Williams"/>
    <s v="THROW"/>
    <s v="BASI50-0428"/>
    <s v="Navy"/>
    <s v="60x70&quot;"/>
    <s v="B"/>
    <n v="4643"/>
    <n v="66194.25"/>
    <n v="3.0326131691874958E-4"/>
    <n v="0.50033797403272928"/>
    <n v="820"/>
    <x v="2"/>
  </r>
  <r>
    <s v="ADUL"/>
    <s v="Madison Park"/>
    <s v="Juliana|Melanie|Camila"/>
    <s v="COMFORTER (SET)"/>
    <s v="MP10-458"/>
    <s v="Blue"/>
    <s v="Queen"/>
    <s v="B"/>
    <n v="884"/>
    <n v="66169.13"/>
    <n v="3.031462325378404E-4"/>
    <n v="0.50064112026526708"/>
    <n v="821"/>
    <x v="3"/>
  </r>
  <r>
    <s v="ADUL"/>
    <s v="Madison Park Signature"/>
    <s v="Hollywood Glam"/>
    <s v="COMFORTER (SET)"/>
    <s v="MPS10-311"/>
    <s v="White"/>
    <s v="King"/>
    <s v="B"/>
    <n v="322"/>
    <n v="66007.5"/>
    <n v="3.0240574334650463E-4"/>
    <n v="0.50094352600861358"/>
    <n v="822"/>
    <x v="3"/>
  </r>
  <r>
    <s v="SHET"/>
    <s v="Beautyrest"/>
    <s v="600 Thread Count|600 Thread Count|600 Thread Count"/>
    <s v="SHEET/SHEET SET"/>
    <s v="BR20-0995"/>
    <s v="Grey"/>
    <s v="Queen"/>
    <s v="A++"/>
    <n v="1996"/>
    <n v="65953.63"/>
    <n v="3.0215894415862332E-4"/>
    <n v="0.50124568495277222"/>
    <n v="823"/>
    <x v="3"/>
  </r>
  <r>
    <s v="ADUL"/>
    <s v="Madison Park"/>
    <s v="Holly|Isabella|Sakura"/>
    <s v="COMFORTER (SET)"/>
    <s v="MP10-4166"/>
    <s v="Purple/Taupe"/>
    <s v="Queen"/>
    <s v="B"/>
    <n v="888"/>
    <n v="65707.78"/>
    <n v="3.0103261075708956E-4"/>
    <n v="0.50154671756352931"/>
    <n v="824"/>
    <x v="3"/>
  </r>
  <r>
    <s v="BASI"/>
    <s v="Madison Park"/>
    <s v="Windom|Prospect|Prospect"/>
    <s v="BLANKET"/>
    <s v="MP51-540"/>
    <s v="Cream"/>
    <s v="King"/>
    <s v="B"/>
    <n v="2379"/>
    <n v="65634.100000000006"/>
    <n v="3.0069505434047376E-4"/>
    <n v="0.5018474126178698"/>
    <n v="825"/>
    <x v="3"/>
  </r>
  <r>
    <s v="TOWL"/>
    <s v="Madison Park"/>
    <s v="Organic|Organic|Organic"/>
    <s v="BATH TOWEL"/>
    <s v="MP73-6629"/>
    <s v="Tan"/>
    <s v="6-Piece"/>
    <s v="B+"/>
    <n v="2346"/>
    <n v="65626.06"/>
    <n v="3.0065822000836741E-4"/>
    <n v="0.50214807083787816"/>
    <n v="826"/>
    <x v="3"/>
  </r>
  <r>
    <s v="FUR"/>
    <s v="Madison Park"/>
    <s v="Ferris|Aberdeen|Mitchell"/>
    <s v="OTTOMAN"/>
    <s v="MP101-0712"/>
    <s v="Cream"/>
    <s v="See below"/>
    <s v="B"/>
    <n v="467"/>
    <n v="65486.8"/>
    <n v="3.0002021639031747E-4"/>
    <n v="0.50244809105426846"/>
    <n v="827"/>
    <x v="3"/>
  </r>
  <r>
    <s v="BASI"/>
    <s v="Madison Park"/>
    <s v="Windom|Prospect|Prospect"/>
    <s v="BLANKET"/>
    <s v="MP51-545"/>
    <s v="Brown"/>
    <s v="Full/Queen"/>
    <s v="A"/>
    <n v="2961"/>
    <n v="65467.4"/>
    <n v="2.9993133752926498E-4"/>
    <n v="0.50274802239179772"/>
    <n v="828"/>
    <x v="3"/>
  </r>
  <r>
    <s v="ADUL"/>
    <s v="Madison Park"/>
    <s v="Boone|Westbrook|Powell"/>
    <s v="COMFORTER (SET)"/>
    <s v="MP10-2791"/>
    <s v="Grey"/>
    <s v="King"/>
    <s v="B"/>
    <n v="835"/>
    <n v="65452.24"/>
    <n v="2.9986188373887549E-4"/>
    <n v="0.50304788427553659"/>
    <n v="829"/>
    <x v="3"/>
  </r>
  <r>
    <s v="ADUL"/>
    <s v="Madison Park"/>
    <s v="Genevieve|Abigail|Beverly"/>
    <s v="COMFORTER (SET)"/>
    <s v="MP10-4043"/>
    <s v="Navy"/>
    <s v="Cal King"/>
    <s v="A"/>
    <n v="990"/>
    <n v="65432.4"/>
    <n v="2.9977098906860326E-4"/>
    <n v="0.50334765526460523"/>
    <n v="830"/>
    <x v="3"/>
  </r>
  <r>
    <s v="BATH"/>
    <s v="Madison Park Essentials"/>
    <s v="Sofia|Thelma|Leisha"/>
    <s v="SHOWER CURTAIN"/>
    <s v="MPE70-872"/>
    <s v="Blue"/>
    <s v="72x72&quot;"/>
    <s v="A+"/>
    <n v="4828"/>
    <n v="65430.19"/>
    <n v="2.9976086420865862E-4"/>
    <n v="0.50364741612881392"/>
    <n v="831"/>
    <x v="3"/>
  </r>
  <r>
    <s v="ADUL"/>
    <s v="Madison Park"/>
    <s v="Pebble Beach|Pacific Grove|Ocean View"/>
    <s v="COMFORTER (SET)"/>
    <s v="MP10-2704"/>
    <s v="Coral"/>
    <s v="Queen"/>
    <s v="B"/>
    <n v="830"/>
    <n v="65420.86"/>
    <n v="2.9971811989043079E-4"/>
    <n v="0.5039471342487043"/>
    <n v="832"/>
    <x v="3"/>
  </r>
  <r>
    <s v="SHET"/>
    <s v="Comfort Spaces"/>
    <s v="Microfiber Coolmax|Microfiber Coolmax|Microfiber Coolmax"/>
    <s v="SHEET/SHEET SET"/>
    <s v="CS20-0157"/>
    <s v="Aqua"/>
    <s v="Queen"/>
    <s v="ARA+"/>
    <n v="3269"/>
    <n v="65377.55"/>
    <n v="2.9951970012382343E-4"/>
    <n v="0.50424665394882817"/>
    <n v="833"/>
    <x v="3"/>
  </r>
  <r>
    <s v="BLK"/>
    <s v="Beautyrest"/>
    <s v="Heated Duke|Heated Duke|Heated Duke"/>
    <s v="ELECT BLANKET"/>
    <s v="BR50-0751"/>
    <s v="Ivory"/>
    <s v="50x70&quot;"/>
    <s v="A"/>
    <n v="1630"/>
    <n v="65207.13"/>
    <n v="2.9873894056193861E-4"/>
    <n v="0.50454539288939015"/>
    <n v="834"/>
    <x v="3"/>
  </r>
  <r>
    <s v="BATH"/>
    <s v="Madison Park"/>
    <s v="Anna|lydia|Angie"/>
    <s v="SHOWER CURTAIN"/>
    <s v="MP70-5783"/>
    <s v="White"/>
    <s v="72x72&quot;"/>
    <s v="A"/>
    <n v="3674"/>
    <n v="65175.99"/>
    <n v="2.9859627624579559E-4"/>
    <n v="0.504843989165636"/>
    <n v="835"/>
    <x v="3"/>
  </r>
  <r>
    <s v="SHET"/>
    <s v="Beautyrest"/>
    <s v="600 Thread Count|600 Thread Count|600 Thread Count"/>
    <s v="SHEET/SHEET SET"/>
    <s v="BR20-1916"/>
    <s v="Purple"/>
    <s v="Queen"/>
    <s v="A++"/>
    <n v="1994"/>
    <n v="65153.03"/>
    <n v="2.9849108765560149E-4"/>
    <n v="0.50514248025329156"/>
    <n v="836"/>
    <x v="3"/>
  </r>
  <r>
    <s v="WIN"/>
    <s v="Intelligent Design"/>
    <s v="Azza|Charvi|Diah"/>
    <s v="CUSHION/POUF"/>
    <s v="ID31-1832"/>
    <s v="Navy"/>
    <s v="20x20&quot;"/>
    <s v="A+"/>
    <n v="3222"/>
    <n v="65125.9"/>
    <n v="2.9836679469166571E-4"/>
    <n v="0.5054408470479832"/>
    <n v="837"/>
    <x v="3"/>
  </r>
  <r>
    <s v="ADUL"/>
    <s v="Madison Park"/>
    <s v="Caelie|Rochelle|Marissa"/>
    <s v="COVERLET&amp;BEDSPR"/>
    <s v="MP13-773"/>
    <s v="Blue"/>
    <s v="Full/Queen"/>
    <s v="A"/>
    <n v="1145"/>
    <n v="65101.72"/>
    <n v="2.9825601681227146E-4"/>
    <n v="0.50573910306479553"/>
    <n v="838"/>
    <x v="3"/>
  </r>
  <r>
    <s v="ADUL"/>
    <s v="Madison Park"/>
    <s v="Aubrey|Whitman|Charlotte"/>
    <s v="COMFORTER (SET)"/>
    <s v="MP10-8312"/>
    <s v="Teal"/>
    <s v="King"/>
    <s v="B"/>
    <n v="620"/>
    <n v="65094.53"/>
    <n v="2.9822307665706695E-4"/>
    <n v="0.50603732614145258"/>
    <n v="839"/>
    <x v="3"/>
  </r>
  <r>
    <s v="SHET"/>
    <s v="True North by Sleep Philosophy"/>
    <s v="Soloft Plush|Soloft Plush|Soloft Plush"/>
    <s v="SHEET/SHEET SET"/>
    <s v="BL20-0455"/>
    <s v="Blue"/>
    <s v="Queen"/>
    <s v="A++"/>
    <n v="2047"/>
    <n v="65091.199999999997"/>
    <n v="2.9820782064638113E-4"/>
    <n v="0.50633553396209896"/>
    <n v="840"/>
    <x v="3"/>
  </r>
  <r>
    <s v="BLK"/>
    <s v="Woolrich"/>
    <s v="Alton|Alton|Alton"/>
    <s v="COMFORTER (SET)"/>
    <s v="WR10-3106"/>
    <s v="Brown/Black"/>
    <s v="King"/>
    <s v="A+"/>
    <n v="989"/>
    <n v="65089.4"/>
    <n v="2.9819957415411853E-4"/>
    <n v="0.50663373353625307"/>
    <n v="841"/>
    <x v="3"/>
  </r>
  <r>
    <s v="BLK"/>
    <s v="Madison Park"/>
    <s v="Waffle Weave|Waffle Weave|Waffle Weave"/>
    <s v="BLANKET"/>
    <s v="BR51N-3830"/>
    <s v="Indigo"/>
    <s v="King"/>
    <s v="B+"/>
    <n v="1664"/>
    <n v="65020.37"/>
    <n v="2.9788332117584772E-4"/>
    <n v="0.50693161685742893"/>
    <n v="842"/>
    <x v="3"/>
  </r>
  <r>
    <s v="BATH"/>
    <s v="Madison Park"/>
    <s v="Grace|Hope|Abby"/>
    <s v="SHOWER CURTAIN"/>
    <s v="MP70-3651"/>
    <s v="White"/>
    <s v="72x72&quot;"/>
    <s v="A+"/>
    <n v="4406"/>
    <n v="65016.52"/>
    <n v="2.978656828451749E-4"/>
    <n v="0.50722948254027411"/>
    <n v="843"/>
    <x v="3"/>
  </r>
  <r>
    <s v="BLK"/>
    <s v="Intelligent Design"/>
    <s v="Malea|Leena|Leena"/>
    <s v="DUVET&amp;DUVET SET"/>
    <s v="ID12-1928"/>
    <s v="Grey"/>
    <s v="King"/>
    <s v="A"/>
    <n v="1631"/>
    <n v="64874.79"/>
    <n v="2.9721636320718681E-4"/>
    <n v="0.50752669890348134"/>
    <n v="844"/>
    <x v="3"/>
  </r>
  <r>
    <s v="ADUL"/>
    <s v="Madison Park Essentials"/>
    <s v="Maible|Caldwell|Calla"/>
    <s v="COMFORTER (SET)"/>
    <s v="MPE10-861"/>
    <s v="Blush/Grey"/>
    <s v="Queen"/>
    <s v="B"/>
    <n v="1014"/>
    <n v="64838.29"/>
    <n v="2.9704914266963963E-4"/>
    <n v="0.50782374804615094"/>
    <n v="845"/>
    <x v="3"/>
  </r>
  <r>
    <s v="BLK"/>
    <s v="Beautyrest"/>
    <s v="Heated Microlight to Berber|Heated Microlight to Berber"/>
    <s v="ELECT BLANKET"/>
    <s v="BR54-0388"/>
    <s v="Chocolate"/>
    <s v="King"/>
    <s v="B"/>
    <n v="672"/>
    <n v="64831.35"/>
    <n v="2.9701734786058268E-4"/>
    <n v="0.50812076539401152"/>
    <n v="846"/>
    <x v="3"/>
  </r>
  <r>
    <s v="ADUL"/>
    <s v="Madison Park"/>
    <s v="Dawn|Vanessa|Stella"/>
    <s v="COMFORTER (SET)"/>
    <s v="MP10-6866"/>
    <s v="Blush"/>
    <s v="Queen"/>
    <s v="B+"/>
    <n v="710"/>
    <n v="64791.11"/>
    <n v="2.9683299294466764E-4"/>
    <n v="0.50841759838695622"/>
    <n v="847"/>
    <x v="3"/>
  </r>
  <r>
    <s v="BLK"/>
    <s v="Madison Park"/>
    <s v="Waffle Weave|Waffle Weave|Waffle Weave"/>
    <s v="BLANKET"/>
    <s v="BR51N-3838"/>
    <s v="Khaki"/>
    <s v="Full/Queen"/>
    <s v="B+"/>
    <n v="1876"/>
    <n v="64769.97"/>
    <n v="2.9673614247442795E-4"/>
    <n v="0.5087143345294306"/>
    <n v="848"/>
    <x v="3"/>
  </r>
  <r>
    <s v="FUR"/>
    <s v="INK+IVY"/>
    <s v="Blaze|Blaze|Blaze"/>
    <s v="OCCASIONL TABLE"/>
    <s v="II120-0428"/>
    <s v="Light Brown"/>
    <s v="See below"/>
    <s v="A"/>
    <n v="848"/>
    <n v="64691.99"/>
    <n v="2.9637888610407366E-4"/>
    <n v="0.50901071341553472"/>
    <n v="849"/>
    <x v="3"/>
  </r>
  <r>
    <s v="ADUL"/>
    <s v="Madison Park"/>
    <s v="Quebec|Mansfield|Vancouver"/>
    <s v="COVERLET&amp;BEDSPR"/>
    <s v="MP13-2991"/>
    <s v="Navy"/>
    <s v="Queen"/>
    <s v="A"/>
    <n v="1244"/>
    <n v="64676.6"/>
    <n v="2.9630837859522842E-4"/>
    <n v="0.5093070217941299"/>
    <n v="850"/>
    <x v="3"/>
  </r>
  <r>
    <s v="ADUL"/>
    <s v="Madison Park"/>
    <s v="Ridge|Pioneer|Warren"/>
    <s v="COMFORTER (SET)"/>
    <s v="MP10-4676"/>
    <s v="Grey"/>
    <s v="Queen"/>
    <s v="B+"/>
    <n v="1017"/>
    <n v="64665.61"/>
    <n v="2.9625802917858065E-4"/>
    <n v="0.50960327982330844"/>
    <n v="851"/>
    <x v="3"/>
  </r>
  <r>
    <s v="ADUL"/>
    <s v="Comfort Spaces"/>
    <s v="Kienna"/>
    <s v="COVERLET&amp;BEDSPR"/>
    <s v="CS14-0263"/>
    <s v="White"/>
    <s v="Twin/Twin "/>
    <s v="ARA+"/>
    <n v="3210"/>
    <n v="64617.3"/>
    <n v="2.9603670248902161E-4"/>
    <n v="0.50989931652579745"/>
    <n v="852"/>
    <x v="3"/>
  </r>
  <r>
    <s v="ADUL"/>
    <s v="Madison Park Essentials"/>
    <s v="Jaxon|Deacon|Ryder"/>
    <s v="COMFORTER (SET)"/>
    <s v="MPE10-1039"/>
    <s v="Taupe/Grey"/>
    <s v="King"/>
    <s v="B"/>
    <n v="1339"/>
    <n v="64537.54"/>
    <n v="2.9567129125409653E-4"/>
    <n v="0.51019498781705153"/>
    <n v="853"/>
    <x v="3"/>
  </r>
  <r>
    <s v="YOUT"/>
    <s v="Intelligent Design"/>
    <s v="Olivia|Ashley|Skye"/>
    <s v="COMFORTER (SET)"/>
    <s v="ID10-169"/>
    <s v="Blue"/>
    <s v="Full/Queen"/>
    <s v="A"/>
    <n v="1688"/>
    <n v="64468.35"/>
    <n v="2.9535430525429125E-4"/>
    <n v="0.51049034212230582"/>
    <n v="854"/>
    <x v="3"/>
  </r>
  <r>
    <s v="ADUL"/>
    <s v="Croscill Classics"/>
    <s v="Julius|Julius|Julius"/>
    <s v="COMFORTER (SET)"/>
    <s v="CCL10-0002"/>
    <s v="Burgundy"/>
    <s v="King"/>
    <s v="B"/>
    <n v="306"/>
    <n v="64439.09"/>
    <n v="2.9522025394117804E-4"/>
    <n v="0.51078556237624695"/>
    <n v="855"/>
    <x v="3"/>
  </r>
  <r>
    <s v="BLK"/>
    <s v="Super Listing"/>
    <s v="Kyla|Yuna|Raya"/>
    <s v="COMFORTER (SET)"/>
    <s v="AM10-0269"/>
    <s v="Gray"/>
    <s v="Full/Queen"/>
    <s v="A"/>
    <n v="2056"/>
    <n v="64354.41"/>
    <n v="2.948323022940686E-4"/>
    <n v="0.51108039467854105"/>
    <n v="856"/>
    <x v="3"/>
  </r>
  <r>
    <s v="FUR"/>
    <s v="Martha Stewart"/>
    <s v="Allister|Allister|Allister"/>
    <s v="ACCENT CHEST"/>
    <s v="MT130-0111"/>
    <s v="Morocco/Gold"/>
    <s v="See below"/>
    <s v="B"/>
    <n v="260"/>
    <n v="64324.91"/>
    <n v="2.9469715144865371E-4"/>
    <n v="0.51137509182998975"/>
    <n v="857"/>
    <x v="3"/>
  </r>
  <r>
    <s v="BLK"/>
    <s v="Madison Park"/>
    <s v="Waffle Weave|Waffle Weave|Waffle Weave"/>
    <s v="BLANKET"/>
    <s v="BR51N-3835"/>
    <s v="Grey"/>
    <s v="Full/Queen"/>
    <s v="B+"/>
    <n v="1858"/>
    <n v="64226.68"/>
    <n v="2.9424712204034515E-4"/>
    <n v="0.51166933895203004"/>
    <n v="858"/>
    <x v="3"/>
  </r>
  <r>
    <s v="ADUL"/>
    <s v="Madison Park"/>
    <s v="Laurel|Vivian|Piedmont"/>
    <s v="COMFORTER (SET)"/>
    <s v="MP10-5114"/>
    <s v="Blush"/>
    <s v="Queen"/>
    <s v="B"/>
    <n v="1140"/>
    <n v="64207.83"/>
    <n v="2.9416076294081736E-4"/>
    <n v="0.5119634997149709"/>
    <n v="859"/>
    <x v="3"/>
  </r>
  <r>
    <s v="ADUL"/>
    <s v="Madison Park"/>
    <s v="Dawn|Vanessa|Stella"/>
    <s v="COMFORTER (SET)"/>
    <s v="MP10-388"/>
    <s v="Aqua"/>
    <s v="Cal King"/>
    <s v="A++"/>
    <n v="624"/>
    <n v="64145.05"/>
    <n v="2.9387314361623614E-4"/>
    <n v="0.51225737285858719"/>
    <n v="860"/>
    <x v="3"/>
  </r>
  <r>
    <s v="ADUL"/>
    <s v="Madison Park"/>
    <s v="Bellagio|Venetian|Mirage"/>
    <s v="COVERLET&amp;BEDSPR"/>
    <s v="MP13-5318"/>
    <s v="Brown/Gold"/>
    <s v="Queen"/>
    <s v="A"/>
    <n v="966"/>
    <n v="64142.52"/>
    <n v="2.9386155271322255E-4"/>
    <n v="0.51255123441130046"/>
    <n v="861"/>
    <x v="3"/>
  </r>
  <r>
    <s v="BLK"/>
    <s v="Madison Park"/>
    <s v="Waffle Weave|Waffle Weave|Waffle Weave"/>
    <s v="BLANKET"/>
    <s v="BR51N-3829"/>
    <s v="Indigo"/>
    <s v="Full/Queen"/>
    <s v="B+"/>
    <n v="1849"/>
    <n v="64064.99"/>
    <n v="2.9350635796593393E-4"/>
    <n v="0.51284474076926645"/>
    <n v="862"/>
    <x v="3"/>
  </r>
  <r>
    <s v="ADUL"/>
    <s v="Madison Park"/>
    <s v="Aubrey|Whitman|Charlotte"/>
    <s v="COMFORTER (SET)"/>
    <s v="MP10-320"/>
    <s v="Red"/>
    <s v="King"/>
    <s v="B"/>
    <n v="596"/>
    <n v="64059.39"/>
    <n v="2.9348070221222808E-4"/>
    <n v="0.51313822147147869"/>
    <n v="863"/>
    <x v="3"/>
  </r>
  <r>
    <s v="ART"/>
    <s v="INK+IVY"/>
    <s v="Cerulean Stones|Cerulean Stones|Cerulean Stones"/>
    <s v="AWD"/>
    <s v="MT95B-0064"/>
    <s v="Blue"/>
    <s v="See below"/>
    <s v="A+"/>
    <n v="1502"/>
    <n v="63987.03"/>
    <n v="2.9314919322327146E-4"/>
    <n v="0.51343137066470201"/>
    <n v="864"/>
    <x v="3"/>
  </r>
  <r>
    <s v="ADUL"/>
    <s v="Super Listing"/>
    <s v="Porter|Evans|Walker"/>
    <s v="COMFORTER (SET)"/>
    <s v="AM10-0388"/>
    <s v="Silver"/>
    <s v="King"/>
    <s v="B+"/>
    <n v="1908"/>
    <n v="63839.61"/>
    <n v="2.9247380550696437E-4"/>
    <n v="0.51372384447020902"/>
    <n v="865"/>
    <x v="3"/>
  </r>
  <r>
    <s v="BLK"/>
    <s v="Madison Park"/>
    <s v="Duke|York|York"/>
    <s v="THROW"/>
    <s v="MP50-453"/>
    <s v="Black"/>
    <s v="50x60&quot;"/>
    <s v="B"/>
    <n v="4360"/>
    <n v="63797.7"/>
    <n v="2.9228179967878345E-4"/>
    <n v="0.5140161262698878"/>
    <n v="866"/>
    <x v="3"/>
  </r>
  <r>
    <s v="WIN"/>
    <s v="Madison Park"/>
    <s v="Anaheim|Salford|Preston"/>
    <s v="WINDOW PANEL"/>
    <s v="MP40-8296"/>
    <s v="Green"/>
    <s v="50x95&quot;"/>
    <s v="A"/>
    <n v="2898"/>
    <n v="63693.24"/>
    <n v="2.9180322824447707E-4"/>
    <n v="0.51430792949813231"/>
    <n v="867"/>
    <x v="3"/>
  </r>
  <r>
    <s v="YOUT"/>
    <s v="Intelligent Design"/>
    <s v="Loretta|Eleni|Blaire"/>
    <s v="COMFORTER (SET)"/>
    <s v="ID10-1219"/>
    <s v="Coral"/>
    <s v="Queen"/>
    <s v="A"/>
    <n v="1626"/>
    <n v="63683.51"/>
    <n v="2.9175865137241313E-4"/>
    <n v="0.51459968814950474"/>
    <n v="868"/>
    <x v="3"/>
  </r>
  <r>
    <s v="BLK"/>
    <s v="Intelligent Design"/>
    <s v="Malea|Leena|Leena"/>
    <s v="COMFORTER (SET)"/>
    <s v="ID10-1922"/>
    <s v="Black"/>
    <s v="King/Cal K"/>
    <s v="A"/>
    <n v="1367"/>
    <n v="63673.760000000002"/>
    <n v="2.9171398287265737E-4"/>
    <n v="0.51489140213237738"/>
    <n v="869"/>
    <x v="3"/>
  </r>
  <r>
    <s v="SHET"/>
    <s v="Comfort Spaces"/>
    <s v="Microfiber Coolmax|Microfiber Coolmax|Microfiber Coolmax"/>
    <s v="SHEET/SHEET SET"/>
    <s v="CS20-0153"/>
    <s v="Light Grey"/>
    <s v="Queen"/>
    <s v="ARA+"/>
    <n v="3232"/>
    <n v="63653.16"/>
    <n v="2.916196063500965E-4"/>
    <n v="0.51518302173872743"/>
    <n v="870"/>
    <x v="3"/>
  </r>
  <r>
    <s v="FUR"/>
    <s v="INK+IVY"/>
    <s v="Lancaster"/>
    <s v="DINING CHAIR"/>
    <s v="FPF20-0377"/>
    <s v="Chocolate"/>
    <s v="See below"/>
    <s v="B"/>
    <n v="500"/>
    <n v="63638.44"/>
    <n v="2.9155216836892675E-4"/>
    <n v="0.51547457390709639"/>
    <n v="871"/>
    <x v="3"/>
  </r>
  <r>
    <s v="FUR"/>
    <s v="Martha Stewart"/>
    <s v="Caymus|Caymus|Caymu"/>
    <s v="ACCENT BENCH"/>
    <s v="MT105-0156"/>
    <s v="Light Grey"/>
    <s v="See below"/>
    <s v="B"/>
    <n v="504"/>
    <n v="63513.13"/>
    <n v="2.9097807506591193E-4"/>
    <n v="0.51576555198216234"/>
    <n v="872"/>
    <x v="3"/>
  </r>
  <r>
    <s v="BATH"/>
    <s v="Madison Park Signature"/>
    <s v="Marshmallow|Marshmallow|Marshmallow"/>
    <s v="BATH RUG"/>
    <s v="MPS72-386"/>
    <s v="Natural"/>
    <s v="24x72&quot;"/>
    <s v="A+"/>
    <n v="1846"/>
    <n v="63455.5"/>
    <n v="2.90714049871971E-4"/>
    <n v="0.51605626603203436"/>
    <n v="873"/>
    <x v="3"/>
  </r>
  <r>
    <s v="BLK"/>
    <s v="Serta"/>
    <s v="Fleece to Sherpa|Fleece to Sherpa|Fleece to Sherpa"/>
    <s v="ELECT BLANKET"/>
    <s v="ST54-0100"/>
    <s v="Blue"/>
    <s v="Queen"/>
    <s v="B"/>
    <n v="818"/>
    <n v="63440.38"/>
    <n v="2.9064477933696508E-4"/>
    <n v="0.5163469108113713"/>
    <n v="874"/>
    <x v="3"/>
  </r>
  <r>
    <s v="BLK"/>
    <s v="Beautyrest"/>
    <s v="Heated Plush|Heated Plush|Heated Plush"/>
    <s v="ELECT BLANKET"/>
    <s v="BR54-0665"/>
    <s v="Lavender"/>
    <s v="60x70&quot;"/>
    <s v="B"/>
    <n v="1754"/>
    <n v="63437.37"/>
    <n v="2.9063098936934822E-4"/>
    <n v="0.51663754180074062"/>
    <n v="875"/>
    <x v="3"/>
  </r>
  <r>
    <s v="FUR"/>
    <s v="Madison Park"/>
    <s v="Hannah|Isa|Lilith"/>
    <s v="ACCENT CHAIR"/>
    <s v="FPF18-0401"/>
    <s v="Ivory"/>
    <s v="See below"/>
    <s v="B"/>
    <n v="304"/>
    <n v="63386.02"/>
    <n v="2.9039573527063451E-4"/>
    <n v="0.51692793753601129"/>
    <n v="876"/>
    <x v="3"/>
  </r>
  <r>
    <s v="ADUL"/>
    <s v="Madison Park"/>
    <s v="Palmer|Teagan|Dakota"/>
    <s v="COMFORTER (SET)"/>
    <s v="MP10-425"/>
    <s v="Black"/>
    <s v="Cal King"/>
    <s v="A"/>
    <n v="778"/>
    <n v="63367.56"/>
    <n v="2.9031116291109696E-4"/>
    <n v="0.51721824869892241"/>
    <n v="877"/>
    <x v="3"/>
  </r>
  <r>
    <s v="ADUL"/>
    <s v="Madison Park"/>
    <s v="Tuscany|Marino|Genoa"/>
    <s v="COVERLET&amp;BEDSPR"/>
    <s v="MP13-8499"/>
    <s v="Khaki"/>
    <s v="Daybed"/>
    <s v="TBD"/>
    <n v="1199"/>
    <n v="63360.2"/>
    <n v="2.9027744392051208E-4"/>
    <n v="0.51750852614284293"/>
    <n v="878"/>
    <x v="3"/>
  </r>
  <r>
    <s v="BLK"/>
    <s v="Serta"/>
    <s v="Fleece to Sherpa|Fleece to Sherpa|Fleece to Sherpa"/>
    <s v="ELECT BLANKET"/>
    <s v="ST54-0101"/>
    <s v="Blue"/>
    <s v="King"/>
    <s v="B"/>
    <n v="765"/>
    <n v="63269.33"/>
    <n v="2.898611335027884E-4"/>
    <n v="0.51779838727634575"/>
    <n v="879"/>
    <x v="3"/>
  </r>
  <r>
    <s v="ADUL"/>
    <s v="Madison Park"/>
    <s v="Timber|Heavenly|Hilltop"/>
    <s v="COVERLET&amp;BEDSPR"/>
    <s v="MP13-6088"/>
    <s v="Black/Brown"/>
    <s v="King/Cal K"/>
    <s v="B"/>
    <n v="1463"/>
    <n v="63255.69"/>
    <n v="2.8979864341697624E-4"/>
    <n v="0.51808818591976269"/>
    <n v="880"/>
    <x v="3"/>
  </r>
  <r>
    <s v="ADUL"/>
    <s v="Madison Park"/>
    <s v="Quebec|Mansfield|Vancouver"/>
    <s v="COVERLET&amp;BEDSPR"/>
    <s v="MP13-1569"/>
    <s v="White"/>
    <s v="Queen"/>
    <s v="A"/>
    <n v="1166"/>
    <n v="63251.3"/>
    <n v="2.897785311386247E-4"/>
    <n v="0.51837796445090134"/>
    <n v="881"/>
    <x v="3"/>
  </r>
  <r>
    <s v="FUR"/>
    <s v="Madison Park"/>
    <s v="Gillian|Payden|Averly"/>
    <s v="ACCENT BENCH"/>
    <s v="FPF18-0524"/>
    <s v="Cream"/>
    <s v="See below"/>
    <s v="B"/>
    <n v="531"/>
    <n v="63100.91"/>
    <n v="2.8908953671008428E-4"/>
    <n v="0.51866705398761137"/>
    <n v="882"/>
    <x v="3"/>
  </r>
  <r>
    <s v="ADUL"/>
    <s v="Super Listing"/>
    <s v="Porter|Evans|Walker"/>
    <s v="COMFORTER (SET)"/>
    <s v="AM10-0451"/>
    <s v="Khaki"/>
    <s v="Cal King"/>
    <s v="A++"/>
    <n v="1582"/>
    <n v="63094.99"/>
    <n v="2.8906241491330947E-4"/>
    <n v="0.5189561164025247"/>
    <n v="883"/>
    <x v="3"/>
  </r>
  <r>
    <s v="FUR"/>
    <s v="Martha Stewart"/>
    <s v="Christian|Christian|Christian"/>
    <s v="MOTION"/>
    <s v="MT103-1208"/>
    <s v="Natural"/>
    <s v="See below"/>
    <s v="B"/>
    <n v="237"/>
    <n v="62968.93"/>
    <n v="2.8848488557185195E-4"/>
    <n v="0.51924460128809657"/>
    <n v="884"/>
    <x v="3"/>
  </r>
  <r>
    <s v="ADUL"/>
    <s v="Madison Park"/>
    <s v="Quebec|Mansfield|Vancouver"/>
    <s v="COVERLET&amp;BEDSPR"/>
    <s v="MP13-6476"/>
    <s v="Cream"/>
    <s v="Queen"/>
    <s v="B"/>
    <n v="1245"/>
    <n v="62964.1"/>
    <n v="2.8846275748428061E-4"/>
    <n v="0.51953306404558086"/>
    <n v="885"/>
    <x v="3"/>
  </r>
  <r>
    <s v="ADUL"/>
    <s v="Madison Park"/>
    <s v="Tuscany|Marino|Genoa"/>
    <s v="COVERLET&amp;BEDSPR"/>
    <s v="MP13-6119"/>
    <s v="Seafoam"/>
    <s v="Full/Queen"/>
    <s v="A"/>
    <n v="1477"/>
    <n v="62918.87"/>
    <n v="2.8825554145925976E-4"/>
    <n v="0.51982131958704014"/>
    <n v="886"/>
    <x v="3"/>
  </r>
  <r>
    <s v="BLK"/>
    <s v="Intelligent Design"/>
    <s v="Malea|Leena|Leena"/>
    <s v="DUVET&amp;DUVET SET"/>
    <s v="ID12-1927"/>
    <s v="Grey"/>
    <s v="Full/Queen"/>
    <s v="A"/>
    <n v="1805"/>
    <n v="62709.33"/>
    <n v="2.8729555813220107E-4"/>
    <n v="0.52010861514517237"/>
    <n v="887"/>
    <x v="3"/>
  </r>
  <r>
    <s v="ADUL"/>
    <s v="Madison Park"/>
    <s v="Rhapsody|Melody|Harmony"/>
    <s v="COMFORTER (SET)"/>
    <s v="MP10-3397"/>
    <s v="Grey/Taupe"/>
    <s v="King"/>
    <s v="A"/>
    <n v="727"/>
    <n v="62687.17"/>
    <n v="2.8719403464967929E-4"/>
    <n v="0.52039580917982209"/>
    <n v="888"/>
    <x v="3"/>
  </r>
  <r>
    <s v="TOWL"/>
    <s v="Madison Park Signature"/>
    <s v="Turkish|Turkish|Turkish"/>
    <s v="BATH TOWEL"/>
    <s v="MPS73-467"/>
    <s v="Purple"/>
    <s v="6-Piece"/>
    <s v="B+"/>
    <n v="1693"/>
    <n v="62675.9"/>
    <n v="2.871424024453462E-4"/>
    <n v="0.52068295158226741"/>
    <n v="889"/>
    <x v="3"/>
  </r>
  <r>
    <s v="ADUL"/>
    <s v="INK+IVY"/>
    <s v="Imani|Imani|Imani"/>
    <s v="COMFORTER (SET)"/>
    <s v="II10-1089"/>
    <s v="Gray"/>
    <s v="Full/Queen"/>
    <s v="A+"/>
    <n v="911"/>
    <n v="62642.03"/>
    <n v="2.8698723094927158E-4"/>
    <n v="0.52096993881321663"/>
    <n v="890"/>
    <x v="3"/>
  </r>
  <r>
    <s v="BLK"/>
    <s v="Madison Park"/>
    <s v="Chenille Chunky Knit|Chenille Chunky Knit|Chenille Chunky Knit"/>
    <s v="THROW"/>
    <s v="MP50-8236"/>
    <s v="Brown"/>
    <s v="50x60&quot;"/>
    <s v="A"/>
    <n v="1456"/>
    <n v="62638.98"/>
    <n v="2.8697325772627109E-4"/>
    <n v="0.52125691207094293"/>
    <n v="891"/>
    <x v="3"/>
  </r>
  <r>
    <s v="ADUL"/>
    <s v="Madison Park"/>
    <s v="Aubrey|Whitman|Charlotte"/>
    <s v="COMFORTER (SET)"/>
    <s v="MP10-335"/>
    <s v="Black"/>
    <s v="Cal King"/>
    <s v="A"/>
    <n v="595"/>
    <n v="62538.78"/>
    <n v="2.8651420299031951E-4"/>
    <n v="0.52154342627393324"/>
    <n v="892"/>
    <x v="3"/>
  </r>
  <r>
    <s v="YOUT"/>
    <s v="Urban Habitat"/>
    <s v="Brooklyn|Maize|Kay"/>
    <s v="COMFORTER (SET)"/>
    <s v="UH10-2153"/>
    <s v="Blue"/>
    <s v="Twin/Twin "/>
    <s v="A"/>
    <n v="997"/>
    <n v="62537.77"/>
    <n v="2.8650957579188325E-4"/>
    <n v="0.52182993584972515"/>
    <n v="893"/>
    <x v="3"/>
  </r>
  <r>
    <s v="FUR"/>
    <s v="Madison Park"/>
    <s v="Pearce|Walsh|Howard"/>
    <s v="BAR STOOL"/>
    <s v="MP104-1146"/>
    <s v="Blue"/>
    <s v="See below"/>
    <s v="A"/>
    <n v="414"/>
    <n v="62511.31"/>
    <n v="2.8638835235562303E-4"/>
    <n v="0.52211632420208076"/>
    <n v="894"/>
    <x v="3"/>
  </r>
  <r>
    <s v="YOUT"/>
    <s v="Intelligent Design"/>
    <s v="Felicia|Isabel|Alyssa"/>
    <s v="COMFORTER (SET)"/>
    <s v="ID10-1970"/>
    <s v="Blush"/>
    <s v="King/Cal K"/>
    <s v="A++"/>
    <n v="1406"/>
    <n v="62441.440000000002"/>
    <n v="2.8606825101429637E-4"/>
    <n v="0.52240239245309505"/>
    <n v="895"/>
    <x v="3"/>
  </r>
  <r>
    <s v="ADUL"/>
    <s v="INK+IVY"/>
    <s v="Mila|Mila|Mila"/>
    <s v="COMFORTER (SET)"/>
    <s v="II10-1125"/>
    <s v="Taupe"/>
    <s v="King/Cal K"/>
    <s v="A"/>
    <n v="726"/>
    <n v="62416.75"/>
    <n v="2.8595513662876099E-4"/>
    <n v="0.52268834758972382"/>
    <n v="896"/>
    <x v="3"/>
  </r>
  <r>
    <s v="ADUL"/>
    <s v="Madison Park Essentials"/>
    <s v="Brystol|Cadence|Isabella"/>
    <s v="COMFORTER (SET)"/>
    <s v="MPE10-635"/>
    <s v="Red"/>
    <s v="Cal King"/>
    <s v="A"/>
    <n v="565"/>
    <n v="62396.11"/>
    <n v="2.8586057685081649E-4"/>
    <n v="0.52297420816657469"/>
    <n v="897"/>
    <x v="3"/>
  </r>
  <r>
    <s v="ADUL"/>
    <s v="Madison Park"/>
    <s v="Timber|Heavenly|Hilltop"/>
    <s v="COVERLET&amp;BEDSPR"/>
    <s v="MP13-6087"/>
    <s v="Black/Brown"/>
    <s v="Full/Queen"/>
    <s v="B"/>
    <n v="1634"/>
    <n v="62377.440000000002"/>
    <n v="2.8577504240051495E-4"/>
    <n v="0.52325998320897515"/>
    <n v="898"/>
    <x v="3"/>
  </r>
  <r>
    <s v="TOWL"/>
    <s v="Madison Park Signature"/>
    <s v="800gsm|800gsm|800gsm"/>
    <s v="BATH TOWEL"/>
    <s v="MPS73-430"/>
    <s v="Grey"/>
    <s v="34x68&quot; – 2"/>
    <s v="A"/>
    <n v="1850"/>
    <n v="62360.44"/>
    <n v="2.8569715886247928E-4"/>
    <n v="0.52354568036783766"/>
    <n v="899"/>
    <x v="3"/>
  </r>
  <r>
    <s v="BLK"/>
    <s v="Madison Park"/>
    <s v="Duke|York|York"/>
    <s v="THROW"/>
    <s v="MP50-4823"/>
    <s v="Blush"/>
    <s v="50x60&quot;"/>
    <s v="B"/>
    <n v="4287"/>
    <n v="62356.19"/>
    <n v="2.8567768797797035E-4"/>
    <n v="0.5238313580558156"/>
    <n v="900"/>
    <x v="3"/>
  </r>
  <r>
    <s v="BLK"/>
    <s v="Madison Park"/>
    <s v="Egyptian Cotton|Egyptian Cotton|Egyptian Cotton"/>
    <s v="BLANKET"/>
    <s v="MP51N-6191"/>
    <s v="Khaki"/>
    <s v="Full/Queen"/>
    <s v="A"/>
    <n v="1825"/>
    <n v="62127.56"/>
    <n v="2.8463024601908219E-4"/>
    <n v="0.5241159883018347"/>
    <n v="901"/>
    <x v="3"/>
  </r>
  <r>
    <s v="TOWL"/>
    <s v="Madison Park Signature"/>
    <s v="800GSM|800GSM|800GSM"/>
    <s v="BATH TOWEL"/>
    <s v="MPS73-514"/>
    <s v="Sage Green"/>
    <s v="8-Piece"/>
    <s v="B+"/>
    <n v="1728"/>
    <n v="62045"/>
    <n v="2.8425200690730418E-4"/>
    <n v="0.52440024030874199"/>
    <n v="902"/>
    <x v="3"/>
  </r>
  <r>
    <s v="BLK"/>
    <s v="True North by Sleep Philosophy"/>
    <s v="Marbled Sherpa|Marbled Sherpa|Marbled Sherpa"/>
    <s v="ELECT BLANKET"/>
    <s v="TN54-0509"/>
    <s v="Blue"/>
    <s v="50x60&quot;"/>
    <s v="B"/>
    <n v="1776"/>
    <n v="62000.67"/>
    <n v="2.8404891412841464E-4"/>
    <n v="0.52468428922287036"/>
    <n v="903"/>
    <x v="3"/>
  </r>
  <r>
    <s v="BATH"/>
    <s v="Madison Park Signature"/>
    <s v="Splendor|Splendor|Splendor"/>
    <s v="BATH RUG"/>
    <s v="MPS72-474"/>
    <s v="Grey"/>
    <s v="24x72&quot;"/>
    <s v="A"/>
    <n v="1783"/>
    <n v="61949.79"/>
    <n v="2.8381581328045842E-4"/>
    <n v="0.52496810503615077"/>
    <n v="904"/>
    <x v="3"/>
  </r>
  <r>
    <s v="YOUT"/>
    <s v="Intelligent Design"/>
    <s v="Felicia|Isabel|Alyssa"/>
    <s v="COMFORTER (SET)"/>
    <s v="ID10-1902"/>
    <s v="Purple"/>
    <s v="Full/Queen"/>
    <s v="B+"/>
    <n v="1594"/>
    <n v="61860.56"/>
    <n v="2.8340701633346285E-4"/>
    <n v="0.52525151205248422"/>
    <n v="905"/>
    <x v="3"/>
  </r>
  <r>
    <s v="ADUL"/>
    <s v="INK+IVY"/>
    <s v="Rhea|Rhea|Rhea"/>
    <s v="DUVET&amp;DUVET SET"/>
    <s v="II12-1041"/>
    <s v="Ivory/Charcoal"/>
    <s v="King/Cal K"/>
    <s v="A+"/>
    <n v="929"/>
    <n v="61819.54"/>
    <n v="2.8321908793756736E-4"/>
    <n v="0.52553473114042182"/>
    <n v="906"/>
    <x v="3"/>
  </r>
  <r>
    <s v="FUR"/>
    <s v="INK+IVY"/>
    <s v="Rocket|Rocket"/>
    <s v="ACCENT CHAIR"/>
    <s v="FPF18-0350"/>
    <s v="Orange"/>
    <s v="See below"/>
    <s v="B"/>
    <n v="378"/>
    <n v="61806.07"/>
    <n v="2.8315737668713556E-4"/>
    <n v="0.52581788851710898"/>
    <n v="907"/>
    <x v="3"/>
  </r>
  <r>
    <s v="FUR"/>
    <s v="Madison Park"/>
    <s v="Brooke|Miri|Annie"/>
    <s v="ACCENT CHAIR"/>
    <s v="MP100-0991"/>
    <s v="Natural"/>
    <s v="See below"/>
    <s v="B"/>
    <n v="357"/>
    <n v="61796.97"/>
    <n v="2.8311568608736348E-4"/>
    <n v="0.52610100420319639"/>
    <n v="908"/>
    <x v="3"/>
  </r>
  <r>
    <s v="ADUL"/>
    <s v="Woolrich"/>
    <s v="Bitter Creek|Bitter Creek|Bitter Creek"/>
    <s v="COMFORTER (SET)"/>
    <s v="WR10-2181"/>
    <s v="Grey/Brown"/>
    <s v="Cal King"/>
    <s v="A+"/>
    <n v="637"/>
    <n v="61753.01"/>
    <n v="2.829142884207724E-4"/>
    <n v="0.52638391849161714"/>
    <n v="909"/>
    <x v="3"/>
  </r>
  <r>
    <s v="ADUL"/>
    <s v="Madison Park"/>
    <s v="Emilia|Maisie|Grace"/>
    <s v="COMFORTER (SET)"/>
    <s v="MP10-7206"/>
    <s v="Khaki"/>
    <s v="Cal King"/>
    <s v="A"/>
    <n v="732"/>
    <n v="61634.59"/>
    <n v="2.8237176085758495E-4"/>
    <n v="0.52666629025247469"/>
    <n v="910"/>
    <x v="3"/>
  </r>
  <r>
    <s v="ADUL"/>
    <s v="Madison Park"/>
    <s v="Dawn|Vanessa|Stella"/>
    <s v="COVERLET&amp;BEDSPR"/>
    <s v="MP13-2800"/>
    <s v="Coral"/>
    <s v="King/Cal K"/>
    <s v="A"/>
    <n v="903"/>
    <n v="61626.33"/>
    <n v="2.8233391862086883E-4"/>
    <n v="0.52694862417109556"/>
    <n v="911"/>
    <x v="3"/>
  </r>
  <r>
    <s v="TOWL"/>
    <s v="Madison Park Signature"/>
    <s v="800GSM|800GSM|800GSM"/>
    <s v="BATH TOWEL"/>
    <s v="MPS73-423"/>
    <s v="Dark Green"/>
    <s v="8-Piece"/>
    <s v="A"/>
    <n v="1754"/>
    <n v="61532.2"/>
    <n v="2.8190267288938061E-4"/>
    <n v="0.52723052684398497"/>
    <n v="912"/>
    <x v="3"/>
  </r>
  <r>
    <s v="BLK"/>
    <s v="Beautyrest"/>
    <s v="Heated Plush|Heated Plush|Heated Plush"/>
    <s v="ELECT BLANKET"/>
    <s v="BR54-0910"/>
    <s v="Black"/>
    <s v="King"/>
    <s v="B+"/>
    <n v="672"/>
    <n v="61476.05"/>
    <n v="2.8164542814463337E-4"/>
    <n v="0.52751217227212965"/>
    <n v="913"/>
    <x v="3"/>
  </r>
  <r>
    <s v="FUR"/>
    <s v="Madison Park"/>
    <s v="Oxford|Liam|Nathan"/>
    <s v="ACCENT CHAIR"/>
    <s v="FPF18-0219"/>
    <s v="Burnt Orange"/>
    <s v="See below"/>
    <s v="B"/>
    <n v="349"/>
    <n v="61429.42"/>
    <n v="2.8143179818118603E-4"/>
    <n v="0.52779360407031084"/>
    <n v="914"/>
    <x v="3"/>
  </r>
  <r>
    <s v="BLK"/>
    <s v="Beautyrest"/>
    <s v="Heated Plush|Heated Plush|Heated Plush"/>
    <s v="ELECT BLANKET"/>
    <s v="BR54-0514"/>
    <s v="Grey"/>
    <s v="Full"/>
    <s v="A++"/>
    <n v="1180"/>
    <n v="61302.71"/>
    <n v="2.8085129093974477E-4"/>
    <n v="0.52807445536125064"/>
    <n v="915"/>
    <x v="3"/>
  </r>
  <r>
    <s v="FUR"/>
    <s v="INK+IVY"/>
    <s v="Newport|Newport|Newport"/>
    <s v="ACCENT CHAIR"/>
    <s v="IIF18-0015"/>
    <s v="Pale Green"/>
    <s v="See below"/>
    <s v="A"/>
    <n v="384"/>
    <n v="61239.92"/>
    <n v="2.8056362580131767E-4"/>
    <n v="0.52835501898705195"/>
    <n v="916"/>
    <x v="3"/>
  </r>
  <r>
    <s v="ADUL"/>
    <s v="Madison Park Signature"/>
    <s v="Harmony|Harmony|Harmony"/>
    <s v="COVERLET&amp;BEDSPR"/>
    <s v="MPS13-501"/>
    <s v="Blue"/>
    <s v="King/Cal K"/>
    <s v="B+"/>
    <n v="692"/>
    <n v="61191.01"/>
    <n v="2.8033955028100441E-4"/>
    <n v="0.5286353585373329"/>
    <n v="917"/>
    <x v="3"/>
  </r>
  <r>
    <s v="ADUL"/>
    <s v="Madison Park"/>
    <s v="Fraser|Joshua|Levi"/>
    <s v="COMFORTER (SET)"/>
    <s v="MP10-8268"/>
    <s v="Taupe/Blue"/>
    <s v="King/Cal K"/>
    <s v="B+"/>
    <n v="1366"/>
    <n v="61145.56"/>
    <n v="2.8013132635137369E-4"/>
    <n v="0.52891548986368431"/>
    <n v="918"/>
    <x v="3"/>
  </r>
  <r>
    <s v="ART"/>
    <s v="Madison Park"/>
    <s v="Ella|Ella|Ella"/>
    <s v="AWD"/>
    <s v="MP95B-0241"/>
    <s v="Neutral"/>
    <s v="See below"/>
    <s v="A+"/>
    <n v="1175"/>
    <n v="61120.52"/>
    <n v="2.8001660848123172E-4"/>
    <n v="0.52919550647216551"/>
    <n v="919"/>
    <x v="3"/>
  </r>
  <r>
    <s v="WIN"/>
    <s v="Intelligent Design"/>
    <s v="Azza|Charvi|Diah"/>
    <s v="CUSHION/POUF"/>
    <s v="ID31-1833"/>
    <s v="Charcoal"/>
    <s v="20x20&quot;"/>
    <s v="A+"/>
    <n v="3021"/>
    <n v="61108.959999999999"/>
    <n v="2.7996364767536743E-4"/>
    <n v="0.52947547011984086"/>
    <n v="920"/>
    <x v="3"/>
  </r>
  <r>
    <s v="BLK"/>
    <s v="Madison Park"/>
    <s v="Duke|York|York"/>
    <s v="COMFORTER (SET)"/>
    <s v="MP10-3067"/>
    <s v="Champagne"/>
    <s v="King/Cal K"/>
    <s v="A+"/>
    <n v="1317"/>
    <n v="61054.3"/>
    <n v="2.7971322919365978E-4"/>
    <n v="0.52975518334903449"/>
    <n v="921"/>
    <x v="3"/>
  </r>
  <r>
    <s v="ADUL"/>
    <s v="Madison Park"/>
    <s v="Pebble Beach|Pacific Grove|Ocean View"/>
    <s v="COVERLET&amp;BEDSPR"/>
    <s v="MP13-2709"/>
    <s v="Coral"/>
    <s v="Full/Queen"/>
    <s v="B"/>
    <n v="925"/>
    <n v="61011.17"/>
    <n v="2.7951563407627866E-4"/>
    <n v="0.53003469898311073"/>
    <n v="922"/>
    <x v="3"/>
  </r>
  <r>
    <s v="BLK"/>
    <s v="Super Listing"/>
    <s v="Kyla|Yuna|Raya"/>
    <s v="COMFORTER (SET)"/>
    <s v="AM10-0273"/>
    <s v="Brown"/>
    <s v="King/Cal K"/>
    <s v="A"/>
    <n v="1660"/>
    <n v="61009.46"/>
    <n v="2.7950779990862915E-4"/>
    <n v="0.53031420678301933"/>
    <n v="923"/>
    <x v="3"/>
  </r>
  <r>
    <s v="BLK"/>
    <s v="Madison Park"/>
    <s v="Ruched Fur|Ruched Fur|Ruched Fur"/>
    <s v="THROW"/>
    <s v="MP50-8106"/>
    <s v="Silver Grey"/>
    <s v="50x60&quot;"/>
    <s v="B"/>
    <n v="3246"/>
    <n v="60888.02"/>
    <n v="2.7895143656397892E-4"/>
    <n v="0.53059315821958331"/>
    <n v="924"/>
    <x v="3"/>
  </r>
  <r>
    <s v="ADUL"/>
    <s v="Super Listing"/>
    <s v="Porter|Evans|Walker"/>
    <s v="DUVET&amp;DUVET SET"/>
    <s v="AM12-0042"/>
    <s v="White"/>
    <s v="King"/>
    <s v="A++"/>
    <n v="2493"/>
    <n v="60826.28"/>
    <n v="2.7866858187937171E-4"/>
    <n v="0.53087182680146272"/>
    <n v="925"/>
    <x v="3"/>
  </r>
  <r>
    <s v="ADUL"/>
    <s v="Madison Park"/>
    <s v="Timber|Heavenly|Hilltop"/>
    <s v="COVERLET&amp;BEDSPR"/>
    <s v="MP13-7524"/>
    <s v="Green / Navy"/>
    <s v="Full/Queen"/>
    <s v="B"/>
    <n v="1606"/>
    <n v="60814.05"/>
    <n v="2.7861255154583192E-4"/>
    <n v="0.53115043935300854"/>
    <n v="926"/>
    <x v="3"/>
  </r>
  <r>
    <s v="ADUL"/>
    <s v="Madison Park"/>
    <s v="Collins|Saban|Rodgers"/>
    <s v="COMFORTER (SET)"/>
    <s v="MP10-1637"/>
    <s v="Navy"/>
    <s v="King"/>
    <s v="B"/>
    <n v="817"/>
    <n v="60742.96"/>
    <n v="2.7828686091530501E-4"/>
    <n v="0.5314287262139239"/>
    <n v="927"/>
    <x v="3"/>
  </r>
  <r>
    <s v="ADUL"/>
    <s v="Madison Park"/>
    <s v="Cassandra|Gisele|Maddy"/>
    <s v="COMFORTER (SET)"/>
    <s v="MP10-6166"/>
    <s v="Blush"/>
    <s v="Cal King"/>
    <s v="A+"/>
    <n v="595"/>
    <n v="60684.18"/>
    <n v="2.7801756712908515E-4"/>
    <n v="0.53170674378105298"/>
    <n v="928"/>
    <x v="3"/>
  </r>
  <r>
    <s v="WIN"/>
    <s v="SunSmart"/>
    <s v="Cassius|Odessa|Aurora"/>
    <s v="WINDOW PANEL"/>
    <s v="SS40-0004"/>
    <s v="Gold"/>
    <s v="50x84&quot;"/>
    <s v="A+"/>
    <n v="2326"/>
    <n v="60580.21"/>
    <n v="2.7754124057322808E-4"/>
    <n v="0.5319842850216262"/>
    <n v="929"/>
    <x v="3"/>
  </r>
  <r>
    <s v="ADUL"/>
    <s v="Madison Park"/>
    <s v="Rhapsody|Melody|Harmony"/>
    <s v="COMFORTER (SET)"/>
    <s v="MP10-3396"/>
    <s v="Grey/Taupe"/>
    <s v="Queen"/>
    <s v="A"/>
    <n v="791"/>
    <n v="60547.81"/>
    <n v="2.7739280371250123E-4"/>
    <n v="0.53226167782533873"/>
    <n v="930"/>
    <x v="3"/>
  </r>
  <r>
    <s v="SHET"/>
    <s v="Beautyrest"/>
    <s v="1000 Thread Count|1000 Thread Count|1000 Thread Count"/>
    <s v="SHEET/SHEET SET"/>
    <s v="BR20-1873"/>
    <s v="Seafoam"/>
    <s v="King"/>
    <s v="A++"/>
    <n v="1574"/>
    <n v="60436.23"/>
    <n v="2.7688161281991171E-4"/>
    <n v="0.53253855943815864"/>
    <n v="931"/>
    <x v="3"/>
  </r>
  <r>
    <s v="BASI"/>
    <s v="Sleep Philosophy"/>
    <s v="All Natural|All Natural|All Natural"/>
    <s v="MATT PAD/TOPPER"/>
    <s v="BASI16-0330"/>
    <s v="White"/>
    <s v="Cal King"/>
    <s v="B"/>
    <n v="1661"/>
    <n v="60424.54"/>
    <n v="2.768280564340507E-4"/>
    <n v="0.53281538749459267"/>
    <n v="932"/>
    <x v="3"/>
  </r>
  <r>
    <s v="ADUL"/>
    <s v="Madison Park"/>
    <s v="Boone|Westbrook|Powell"/>
    <s v="COMFORTER (SET)"/>
    <s v="MP10-2790"/>
    <s v="Grey"/>
    <s v="Queen"/>
    <s v="B"/>
    <n v="894"/>
    <n v="60421.15"/>
    <n v="2.7681252554028949E-4"/>
    <n v="0.53309220002013291"/>
    <n v="933"/>
    <x v="3"/>
  </r>
  <r>
    <s v="BLK"/>
    <s v="Super Listing"/>
    <s v="Kyla|Yuna|Raya"/>
    <s v="COMFORTER (SET)"/>
    <s v="AM10-0263"/>
    <s v="Blue"/>
    <s v="Full/Queen"/>
    <s v="A"/>
    <n v="1947"/>
    <n v="60376.71"/>
    <n v="2.7660892880909503E-4"/>
    <n v="0.53336880894894201"/>
    <n v="934"/>
    <x v="3"/>
  </r>
  <r>
    <s v="SHET"/>
    <s v="Woolrich"/>
    <s v="Cotton Flannel|Cotton Flannel|Cotton Flannel"/>
    <s v="SHEET/SHEET SET"/>
    <s v="WR20-1787"/>
    <s v="Blue Snowflake"/>
    <s v="Queen"/>
    <s v="A++"/>
    <n v="2120"/>
    <n v="60286.37"/>
    <n v="2.7619504652520423E-4"/>
    <n v="0.53364500399546722"/>
    <n v="935"/>
    <x v="3"/>
  </r>
  <r>
    <s v="TOWL"/>
    <s v="Madison Park"/>
    <s v="Organic|Organic|Organic"/>
    <s v="BATH TOWEL"/>
    <s v="MP73-6181"/>
    <s v="Blue"/>
    <s v="6-Piece"/>
    <s v="B+"/>
    <n v="2130"/>
    <n v="60264.160000000003"/>
    <n v="2.7609329397345288E-4"/>
    <n v="0.5339210972894407"/>
    <n v="936"/>
    <x v="3"/>
  </r>
  <r>
    <s v="ADUL"/>
    <s v="Madison Park"/>
    <s v="Dallas|Houston|Caldwell"/>
    <s v="COMFORTER (SET)"/>
    <s v="MP10-313"/>
    <s v="Taupe"/>
    <s v="Queen"/>
    <s v="B"/>
    <n v="905"/>
    <n v="60227.46"/>
    <n v="2.7592515715898759E-4"/>
    <n v="0.53419702244659972"/>
    <n v="937"/>
    <x v="3"/>
  </r>
  <r>
    <s v="ADUL"/>
    <s v="Madison Park"/>
    <s v="Sabrina|Sarah|Amber"/>
    <s v="COVERLET&amp;BEDSPR"/>
    <s v="MP13-7125"/>
    <s v="Taupe"/>
    <s v="King/Cal K"/>
    <s v="B"/>
    <n v="1004"/>
    <n v="60160.38"/>
    <n v="2.7561783788066792E-4"/>
    <n v="0.53447264028448038"/>
    <n v="938"/>
    <x v="3"/>
  </r>
  <r>
    <s v="BATH"/>
    <s v="Madison Park"/>
    <s v="Serene|Belle|Monroe"/>
    <s v="SHOWER CURTAIN"/>
    <s v="MP70-644"/>
    <s v="Red"/>
    <s v="72x72&quot;"/>
    <s v="A+"/>
    <n v="3146"/>
    <n v="60147"/>
    <n v="2.7555653895484927E-4"/>
    <n v="0.53474819682343522"/>
    <n v="939"/>
    <x v="3"/>
  </r>
  <r>
    <s v="TOWL"/>
    <s v="Madison Park"/>
    <s v="Spa Waffle|Spa Waffle|Spa Waffle"/>
    <s v="BATH TOWEL"/>
    <s v="MP73-5912"/>
    <s v="Seafoam"/>
    <s v="6-Piece"/>
    <s v="B"/>
    <n v="2381"/>
    <n v="60111.86"/>
    <n v="2.7539554910034495E-4"/>
    <n v="0.53502359237253561"/>
    <n v="940"/>
    <x v="3"/>
  </r>
  <r>
    <s v="BLK"/>
    <s v="Madison Park"/>
    <s v="Zuri|Marselle|Marselle"/>
    <s v="THROW"/>
    <s v="MP50-1912"/>
    <s v="Brown"/>
    <s v="60x70&quot;"/>
    <s v="B"/>
    <n v="3698"/>
    <n v="60038.879999999997"/>
    <n v="2.7506119965294229E-4"/>
    <n v="0.53529865357218853"/>
    <n v="941"/>
    <x v="3"/>
  </r>
  <r>
    <s v="BLK"/>
    <s v="Super Listing"/>
    <s v="Avril|Nami|Ombak"/>
    <s v="COMFORTER (SET)"/>
    <s v="AM10-0286"/>
    <s v="Ivory"/>
    <s v="Twin/Twin "/>
    <s v="A+"/>
    <n v="1924"/>
    <n v="60036.81"/>
    <n v="2.7505171618684031E-4"/>
    <n v="0.53557370528837533"/>
    <n v="942"/>
    <x v="3"/>
  </r>
  <r>
    <s v="TOWL"/>
    <s v="Madison Park Signature"/>
    <s v="Splendor|Splendor|Splendor"/>
    <s v="BATH TOWEL"/>
    <s v="MPS73-434"/>
    <s v="White"/>
    <s v="6-Piece"/>
    <s v="A+"/>
    <n v="1047"/>
    <n v="60009.88"/>
    <n v="2.7492833949982259E-4"/>
    <n v="0.53584863362787516"/>
    <n v="943"/>
    <x v="3"/>
  </r>
  <r>
    <s v="ART"/>
    <s v="Madison Park Signature"/>
    <s v="Aurora|Aurora|Aurora"/>
    <s v="VASES &amp; BOWLS"/>
    <s v="MPS162-248"/>
    <s v="Blue Metal"/>
    <s v="3-Piece"/>
    <s v="A+"/>
    <n v="593"/>
    <n v="59917.71"/>
    <n v="2.7450607328213149E-4"/>
    <n v="0.53612313970115733"/>
    <n v="944"/>
    <x v="3"/>
  </r>
  <r>
    <s v="ADUL"/>
    <s v="Super Listing"/>
    <s v="Porter|Evans|Walker"/>
    <s v="COMFORTER (SET)"/>
    <s v="AM10-0457"/>
    <s v="Navy"/>
    <s v="Cal King"/>
    <s v="A++"/>
    <n v="1644"/>
    <n v="59917.68"/>
    <n v="2.745059358405938E-4"/>
    <n v="0.53639764563699788"/>
    <n v="945"/>
    <x v="3"/>
  </r>
  <r>
    <s v="YOUT"/>
    <s v="Urban Habitat Kids"/>
    <s v="Haisley|Mackenzie|Piper"/>
    <s v="COMFORTER (SET)"/>
    <s v="UHK10-0171"/>
    <s v="Pink"/>
    <s v="Full/Queen"/>
    <s v="B+"/>
    <n v="834"/>
    <n v="59698.400000000001"/>
    <n v="2.7350132982762522E-4"/>
    <n v="0.5366711469668255"/>
    <n v="946"/>
    <x v="3"/>
  </r>
  <r>
    <s v="HHL"/>
    <s v="Harbor House Blue"/>
    <s v="Seaside|Seaside|Seaside"/>
    <s v="COVERLET&amp;BEDSPR"/>
    <s v="HH13-1548"/>
    <s v="Aqua"/>
    <s v="King/Cal K"/>
    <s v="B"/>
    <n v="613"/>
    <n v="59693.43"/>
    <n v="2.7347856034621128E-4"/>
    <n v="0.5369446255271717"/>
    <n v="947"/>
    <x v="3"/>
  </r>
  <r>
    <s v="ADUL"/>
    <s v="Super Listing"/>
    <s v="Boulder Stripe|Cascade Stripe|Highland Stripe"/>
    <s v="COMFORTER (SET)"/>
    <s v="AM10-0033"/>
    <s v="Brown"/>
    <s v="King/Cal K"/>
    <s v="B"/>
    <n v="1615"/>
    <n v="59665.99"/>
    <n v="2.7335284715305244E-4"/>
    <n v="0.53721797837432472"/>
    <n v="948"/>
    <x v="3"/>
  </r>
  <r>
    <s v="ADUL"/>
    <s v="Madison Park"/>
    <s v="Cape Cod|Chatham|Bedford"/>
    <s v="COMFORTER (SET)"/>
    <s v="MP10-5282"/>
    <s v="Blue"/>
    <s v="King"/>
    <s v="B"/>
    <n v="714"/>
    <n v="59571.97"/>
    <n v="2.7292210537386923E-4"/>
    <n v="0.53749090047969861"/>
    <n v="949"/>
    <x v="3"/>
  </r>
  <r>
    <s v="ART"/>
    <s v="Madison Park"/>
    <s v="Forest Reflections|Forest Reflections|Forest Reflections"/>
    <s v="CANVAS"/>
    <s v="MP95C-0041"/>
    <s v="Multi"/>
    <s v="See below"/>
    <s v="A+"/>
    <n v="1012"/>
    <n v="59477.78"/>
    <n v="2.7249058475930561E-4"/>
    <n v="0.53776339106445792"/>
    <n v="950"/>
    <x v="3"/>
  </r>
  <r>
    <s v="FUR"/>
    <s v="Martha Stewart"/>
    <s v="Naomi|Naomi|Naomi"/>
    <s v="OCCASIONL TABLE"/>
    <s v="MT120-1201"/>
    <s v="Honey"/>
    <s v="See below"/>
    <s v="B"/>
    <n v="227"/>
    <n v="59477.45"/>
    <n v="2.7248907290239078E-4"/>
    <n v="0.53803588013736026"/>
    <n v="951"/>
    <x v="3"/>
  </r>
  <r>
    <s v="ART"/>
    <s v="Madison Park"/>
    <s v="Lenzie|Lenzie|Lenzie"/>
    <s v="AWD"/>
    <s v="MP167-0357"/>
    <s v="Multi"/>
    <s v="See below"/>
    <s v="A+"/>
    <n v="1207"/>
    <n v="59460.28"/>
    <n v="2.7241041052897475E-4"/>
    <n v="0.5383082905478892"/>
    <n v="952"/>
    <x v="3"/>
  </r>
  <r>
    <s v="FUR"/>
    <s v="Madison Park"/>
    <s v="Justin|Benton|Felton"/>
    <s v="MOTION"/>
    <s v="MP103-0937"/>
    <s v="Tan"/>
    <s v="See below"/>
    <s v="B"/>
    <n v="215"/>
    <n v="59460"/>
    <n v="2.7240912774128948E-4"/>
    <n v="0.53858069967563049"/>
    <n v="953"/>
    <x v="3"/>
  </r>
  <r>
    <s v="ADUL"/>
    <s v="Madison Park"/>
    <s v="Laurel|Vivian|Piedmont"/>
    <s v="COMFORTER (SET)"/>
    <s v="MP10-3280"/>
    <s v="Black"/>
    <s v="King"/>
    <s v="B"/>
    <n v="863"/>
    <n v="59375.56"/>
    <n v="2.7202227562648162E-4"/>
    <n v="0.538852721951257"/>
    <n v="954"/>
    <x v="3"/>
  </r>
  <r>
    <s v="BLK"/>
    <s v="Woolrich"/>
    <s v="Burlington|Burlington|Burlington"/>
    <s v="BLANKET"/>
    <s v="WR51-2209"/>
    <s v="Ivory"/>
    <s v="Full/Queen"/>
    <s v="A+"/>
    <n v="2530"/>
    <n v="59311.94"/>
    <n v="2.7173080793884455E-4"/>
    <n v="0.53912445275919585"/>
    <n v="955"/>
    <x v="3"/>
  </r>
  <r>
    <s v="BLK"/>
    <s v="Madison Park"/>
    <s v="Chenille Chunky Knit|Chenille Chunky Knit|Chenille Chunky Knit"/>
    <s v="THROW"/>
    <s v="MP50-7674"/>
    <s v="Grey"/>
    <s v="50x60&quot;"/>
    <s v="A"/>
    <n v="1362"/>
    <n v="59263.64"/>
    <n v="2.7150952706313139E-4"/>
    <n v="0.53939596228625897"/>
    <n v="956"/>
    <x v="3"/>
  </r>
  <r>
    <s v="FUR"/>
    <s v="INK+IVY"/>
    <s v="Skye|Skye|Skye"/>
    <s v="OCCASIONL TABLE"/>
    <s v="II120-0566"/>
    <s v="Natural"/>
    <s v="See below"/>
    <s v="B"/>
    <n v="325"/>
    <n v="59230.22"/>
    <n v="2.713564171901224E-4"/>
    <n v="0.53966731870344908"/>
    <n v="957"/>
    <x v="3"/>
  </r>
  <r>
    <s v="ART"/>
    <s v="Madison Park"/>
    <s v="Adelaide|Adelaide|Adelaide"/>
    <s v="DEC. MIRROR"/>
    <s v="MP95F-0318"/>
    <s v="Gold"/>
    <s v="See below"/>
    <s v="A+"/>
    <n v="1264"/>
    <n v="59220.08"/>
    <n v="2.7130996195037641E-4"/>
    <n v="0.53993862866539943"/>
    <n v="958"/>
    <x v="3"/>
  </r>
  <r>
    <s v="TOWL"/>
    <s v="Madison Park Signature"/>
    <s v="800GSM|800GSM|800GSM"/>
    <s v="BATH TOWEL"/>
    <s v="MPS73-194"/>
    <s v="Dusty Green"/>
    <s v="8-Piece"/>
    <s v="B+"/>
    <n v="1720"/>
    <n v="59160.7"/>
    <n v="2.7103791933340233E-4"/>
    <n v="0.54020966658473279"/>
    <n v="959"/>
    <x v="3"/>
  </r>
  <r>
    <s v="ADUL"/>
    <s v="INK+IVY"/>
    <s v="Mila|Mila|Mila"/>
    <s v="COMFORTER (SET)"/>
    <s v="II10-1062"/>
    <s v="Navy"/>
    <s v="King/Cal K"/>
    <s v="A"/>
    <n v="698"/>
    <n v="59097.67"/>
    <n v="2.7074915466267354E-4"/>
    <n v="0.54048041573939543"/>
    <n v="960"/>
    <x v="3"/>
  </r>
  <r>
    <s v="ADUL"/>
    <s v="Madison Park"/>
    <s v="Quebec|Mansfield|Vancouver"/>
    <s v="COVERLET&amp;BEDSPR"/>
    <s v="MP13-1565"/>
    <s v="Khaki"/>
    <s v="Queen"/>
    <s v="A"/>
    <n v="1128"/>
    <n v="59074.93"/>
    <n v="2.7064497397708936E-4"/>
    <n v="0.54075106071337253"/>
    <n v="961"/>
    <x v="3"/>
  </r>
  <r>
    <s v="SHET"/>
    <s v="Beautyrest"/>
    <s v="600 Thread Count|600 Thread Count|600 Thread Count"/>
    <s v="SHEET/SHEET SET"/>
    <s v="BR20-1003"/>
    <s v="Blue"/>
    <s v="Queen"/>
    <s v="A++"/>
    <n v="1788"/>
    <n v="59072.45"/>
    <n v="2.7063361214330533E-4"/>
    <n v="0.54102169432551583"/>
    <n v="962"/>
    <x v="3"/>
  </r>
  <r>
    <s v="BLK"/>
    <s v="Madison Park"/>
    <s v="Zuri|Marselle|Marselle"/>
    <s v="THROW"/>
    <s v="MP50-1911"/>
    <s v="Tan"/>
    <s v="60x70&quot;"/>
    <s v="B+"/>
    <n v="3712"/>
    <n v="59005.04"/>
    <n v="2.7032478100807089E-4"/>
    <n v="0.54129201910652391"/>
    <n v="963"/>
    <x v="3"/>
  </r>
  <r>
    <s v="FUR"/>
    <s v="INK+IVY"/>
    <s v="Monterey|Monterey|Monterey"/>
    <s v="OCCASIONL TABLE"/>
    <s v="II120-0575"/>
    <s v="Natural"/>
    <s v="54&quot;W"/>
    <s v="A"/>
    <n v="258"/>
    <n v="58986.26"/>
    <n v="2.7023874260546444E-4"/>
    <n v="0.54156225784912937"/>
    <n v="964"/>
    <x v="3"/>
  </r>
  <r>
    <s v="FUR"/>
    <s v="Madison Park"/>
    <s v="Colton|Charlie|Robin"/>
    <s v="ACCENT CHAIR"/>
    <s v="FPF18-0160"/>
    <s v="Grey"/>
    <s v="See below"/>
    <s v="B"/>
    <n v="332"/>
    <n v="58964.14"/>
    <n v="2.7013740237832618E-4"/>
    <n v="0.54183239525150773"/>
    <n v="965"/>
    <x v="3"/>
  </r>
  <r>
    <s v="ADUL"/>
    <s v="Super Listing"/>
    <s v="Porter|Evans|Walker"/>
    <s v="COMFORTER (SET)"/>
    <s v="AM10-0397"/>
    <s v="Purple"/>
    <s v="King"/>
    <s v="A"/>
    <n v="1944"/>
    <n v="58956.72"/>
    <n v="2.7010340850466591E-4"/>
    <n v="0.54210249866001237"/>
    <n v="966"/>
    <x v="3"/>
  </r>
  <r>
    <s v="BLK"/>
    <s v="Madison Park"/>
    <s v="Chenille Chunky Knit|Chenille Chunky Knit|Chenille Chunky Knit"/>
    <s v="THROW"/>
    <s v="MP50-7675"/>
    <s v="Blush"/>
    <s v="50x60&quot;"/>
    <s v="A+"/>
    <n v="1352"/>
    <n v="58924.34"/>
    <n v="2.6995506327163088E-4"/>
    <n v="0.54237245372328402"/>
    <n v="967"/>
    <x v="3"/>
  </r>
  <r>
    <s v="TOWL"/>
    <s v="510 Design"/>
    <s v="Big Bundle|Big Bundle|Big Bundle"/>
    <s v="BATH TOWEL"/>
    <s v="5DS73-0201"/>
    <s v="Grey"/>
    <s v="12-Piece"/>
    <s v="A"/>
    <n v="2071"/>
    <n v="58868.38"/>
    <n v="2.6969868898995576E-4"/>
    <n v="0.54264215241227398"/>
    <n v="968"/>
    <x v="3"/>
  </r>
  <r>
    <s v="ADUL"/>
    <s v="Madison Park"/>
    <s v="Viola|Aeriela|Eugenia"/>
    <s v="DUVET&amp;DUVET SET"/>
    <s v="MP12-7105"/>
    <s v="Taupe"/>
    <s v="King/Cal K"/>
    <s v="B"/>
    <n v="892"/>
    <n v="58850.85"/>
    <n v="2.6961837731808721E-4"/>
    <n v="0.54291177078959207"/>
    <n v="969"/>
    <x v="3"/>
  </r>
  <r>
    <s v="ADUL"/>
    <s v="Madison Park Pure"/>
    <s v="Ronan|Dermot|Dierdre"/>
    <s v="COVERLET&amp;BEDSPR"/>
    <s v="MPP13-050"/>
    <s v="Blue"/>
    <s v="King/Cal K"/>
    <s v="B"/>
    <n v="957"/>
    <n v="58849.67"/>
    <n v="2.6961297128427059E-4"/>
    <n v="0.54318138376087632"/>
    <n v="970"/>
    <x v="3"/>
  </r>
  <r>
    <s v="TOWL"/>
    <s v="Madison Park"/>
    <s v="Organic|Organic|Organic"/>
    <s v="BATH TOWEL"/>
    <s v="MP73-6182"/>
    <s v="White"/>
    <s v="6-Piece"/>
    <s v="B+"/>
    <n v="2061"/>
    <n v="58847.57"/>
    <n v="2.6960335037663091E-4"/>
    <n v="0.54345098711125295"/>
    <n v="971"/>
    <x v="3"/>
  </r>
  <r>
    <s v="WIN"/>
    <s v="Madison Park"/>
    <s v="Galen|Colm|Paxton"/>
    <s v="WINDOW PANEL"/>
    <s v="MP40-6549"/>
    <s v="Ivory"/>
    <s v="33x64&quot;"/>
    <s v="A+"/>
    <n v="1679"/>
    <n v="58802.12"/>
    <n v="2.6939512644700024E-4"/>
    <n v="0.54372038223769992"/>
    <n v="972"/>
    <x v="3"/>
  </r>
  <r>
    <s v="ADUL"/>
    <s v="Madison Park"/>
    <s v="Trinity|Channing|Vargas"/>
    <s v="COMFORTER (SET)"/>
    <s v="MP10-932"/>
    <s v="Taupe"/>
    <s v="King"/>
    <s v="B"/>
    <n v="741"/>
    <n v="58731.06"/>
    <n v="2.6906957325801103E-4"/>
    <n v="0.54398945181095792"/>
    <n v="973"/>
    <x v="3"/>
  </r>
  <r>
    <s v="BLK"/>
    <s v="Madison Park"/>
    <s v="Elma|Celia"/>
    <s v="THROW"/>
    <s v="MP50-3252"/>
    <s v="Tan"/>
    <s v="60x70&quot;"/>
    <s v="B"/>
    <n v="3711"/>
    <n v="58656.800000000003"/>
    <n v="2.6872935963833284E-4"/>
    <n v="0.54425818117059621"/>
    <n v="974"/>
    <x v="3"/>
  </r>
  <r>
    <s v="BATH"/>
    <s v="Madison Park Signature"/>
    <s v="Marshmallow|Marshmallow|Marshmallow"/>
    <s v="BATH RUG"/>
    <s v="MPS72-164"/>
    <s v="White"/>
    <s v="24x72&quot;"/>
    <s v="A"/>
    <n v="1682"/>
    <n v="58574.12"/>
    <n v="2.6835057076040394E-4"/>
    <n v="0.54452653174135657"/>
    <n v="975"/>
    <x v="3"/>
  </r>
  <r>
    <s v="ADUL"/>
    <s v="Madison Park Signature"/>
    <s v="Farmhouse"/>
    <s v="COMFORTER (SET)"/>
    <s v="MPS10-313"/>
    <s v="Blue"/>
    <s v="King"/>
    <s v="B"/>
    <n v="332"/>
    <n v="58553.17"/>
    <n v="2.6825459075323642E-4"/>
    <n v="0.54479478633210976"/>
    <n v="976"/>
    <x v="3"/>
  </r>
  <r>
    <s v="ADUL"/>
    <s v="Woolrich"/>
    <s v="Winter Plains|Winter Plains|Winter Plains"/>
    <s v="COVERLET&amp;BEDSPR"/>
    <s v="WR14-1726"/>
    <s v="Taupe"/>
    <s v="Full/Queen"/>
    <s v="A"/>
    <n v="1087"/>
    <n v="58544.59"/>
    <n v="2.6821528247345135E-4"/>
    <n v="0.54506300161458321"/>
    <n v="977"/>
    <x v="3"/>
  </r>
  <r>
    <s v="BLK"/>
    <s v="Serta"/>
    <s v="Plush Heated|Plush Heated|Plush Heated"/>
    <s v="ELECT BLANKET"/>
    <s v="ST54-0085"/>
    <s v="Dark Grey"/>
    <s v="King"/>
    <s v="B"/>
    <n v="678"/>
    <n v="58524.23"/>
    <n v="2.6812200548319217E-4"/>
    <n v="0.54533112362006642"/>
    <n v="978"/>
    <x v="3"/>
  </r>
  <r>
    <s v="BLK"/>
    <s v="Madison Park"/>
    <s v="Zuri|Marselle|Marselle"/>
    <s v="THROW"/>
    <s v="MP50-7192"/>
    <s v="Blush"/>
    <s v="60x70&quot;"/>
    <s v="B"/>
    <n v="3726"/>
    <n v="58506.38"/>
    <n v="2.6804022776825466E-4"/>
    <n v="0.54559916384783469"/>
    <n v="979"/>
    <x v="3"/>
  </r>
  <r>
    <s v="ADUL"/>
    <s v="Madison Park"/>
    <s v="Laurel|Vivian|Piedmont"/>
    <s v="COMFORTER (SET)"/>
    <s v="MP10-254"/>
    <s v="Plum"/>
    <s v="Queen"/>
    <s v="B"/>
    <n v="1006"/>
    <n v="58500.47"/>
    <n v="2.6801315178532584E-4"/>
    <n v="0.54586717699962006"/>
    <n v="980"/>
    <x v="3"/>
  </r>
  <r>
    <s v="BLK"/>
    <s v="Madison Park"/>
    <s v="Waffle Weave|Waffle Weave|Waffle Weave"/>
    <s v="BLANKET"/>
    <s v="BR51N-3832"/>
    <s v="Aqua"/>
    <s v="Full/Queen"/>
    <s v="B+"/>
    <n v="1704"/>
    <n v="58477.21"/>
    <n v="2.679065887797546E-4"/>
    <n v="0.54613508358839979"/>
    <n v="981"/>
    <x v="3"/>
  </r>
  <r>
    <s v="YOUT"/>
    <s v="Comfort Spaces"/>
    <s v="Juliette|Juliette|Juliette"/>
    <s v="COMFORTER (SET)"/>
    <s v="CS10-1619"/>
    <s v="Teal"/>
    <s v="Full/Queen"/>
    <s v="ARB"/>
    <n v="2081"/>
    <n v="58402.17"/>
    <n v="2.6756280168009589E-4"/>
    <n v="0.54640264639007985"/>
    <n v="982"/>
    <x v="3"/>
  </r>
  <r>
    <s v="BATH"/>
    <s v="Madison Park"/>
    <s v="Amherst|Eastridge|Salem"/>
    <s v="SHOWER CURTAIN"/>
    <s v="MP70-223"/>
    <s v="Natural"/>
    <s v="72x72&quot;"/>
    <s v="A+"/>
    <n v="4117"/>
    <n v="58392.67"/>
    <n v="2.6751927852648776E-4"/>
    <n v="0.54667016566860638"/>
    <n v="983"/>
    <x v="3"/>
  </r>
  <r>
    <s v="TOWL"/>
    <s v="Madison Park Signature"/>
    <s v="800GSM|800GSM|800GSM"/>
    <s v="BATH TOWEL"/>
    <s v="MPS73-189"/>
    <s v="Cream"/>
    <s v="8-Piece"/>
    <s v="A"/>
    <n v="1686"/>
    <n v="58262.82"/>
    <n v="2.6692438573743281E-4"/>
    <n v="0.54693709005434377"/>
    <n v="984"/>
    <x v="3"/>
  </r>
  <r>
    <s v="YOUT"/>
    <s v="Mi Zone Kids"/>
    <s v="Nash|Gavin|Landon"/>
    <s v="COMFORTER (SET)"/>
    <s v="MZK10-164"/>
    <s v="Blue"/>
    <s v="Twin"/>
    <s v="A"/>
    <n v="1970"/>
    <n v="58207.43"/>
    <n v="2.6667062284497421E-4"/>
    <n v="0.54720376067718879"/>
    <n v="985"/>
    <x v="3"/>
  </r>
  <r>
    <s v="ADUL"/>
    <s v="Madison Park"/>
    <s v="Leila|Lorilyn|Lucita"/>
    <s v="COVERLET&amp;BEDSPR"/>
    <s v="MP13-5590"/>
    <s v="Dark Gray"/>
    <s v="Daybed"/>
    <s v="B"/>
    <n v="1121"/>
    <n v="58129.46"/>
    <n v="2.663134122884658E-4"/>
    <n v="0.54747007408947723"/>
    <n v="986"/>
    <x v="3"/>
  </r>
  <r>
    <s v="ADUL"/>
    <s v="Madison Park Essentials"/>
    <s v="Brystol|Cadence|Isabella"/>
    <s v="COMFORTER (SET)"/>
    <s v="MPE10-978"/>
    <s v="Black"/>
    <s v="King"/>
    <s v="B"/>
    <n v="530"/>
    <n v="58110.02"/>
    <n v="2.6622435017202968E-4"/>
    <n v="0.54773629843964922"/>
    <n v="987"/>
    <x v="3"/>
  </r>
  <r>
    <s v="ADUL"/>
    <s v="Madison Park"/>
    <s v="Lola|Brianna|Victoria"/>
    <s v="COMFORTER (SET)"/>
    <s v="MP10-2639"/>
    <s v="Aqua"/>
    <s v="Queen"/>
    <s v="B"/>
    <n v="830"/>
    <n v="58083.57"/>
    <n v="2.6610317254961534E-4"/>
    <n v="0.54800240161219882"/>
    <n v="988"/>
    <x v="3"/>
  </r>
  <r>
    <s v="TOWL"/>
    <s v="Madison Park"/>
    <s v="Organic|Organic|Organic"/>
    <s v="BATH TOWEL"/>
    <s v="MP73-5138"/>
    <s v="Ivory"/>
    <s v="6-Piece"/>
    <s v="B"/>
    <n v="2033"/>
    <n v="57957.61"/>
    <n v="2.6552610134661684E-4"/>
    <n v="0.54826792771354549"/>
    <n v="989"/>
    <x v="3"/>
  </r>
  <r>
    <s v="WIN"/>
    <s v="Intelligent Design"/>
    <s v="Azza|Charvi|Diah"/>
    <s v="CUSHION/POUF"/>
    <s v="ID31-1526"/>
    <s v="Aqua"/>
    <s v="20x20&quot;"/>
    <s v="A+"/>
    <n v="2909"/>
    <n v="57935.45"/>
    <n v="2.6542457786409501E-4"/>
    <n v="0.54853335229140954"/>
    <n v="990"/>
    <x v="3"/>
  </r>
  <r>
    <s v="BLK"/>
    <s v="Beautyrest"/>
    <s v="Zuri|Marselle|Marselle"/>
    <s v="ELECT BLANKET"/>
    <s v="BR54-2863"/>
    <s v="Blush/Grey"/>
    <s v="50x70&quot;"/>
    <s v="B+"/>
    <n v="1527"/>
    <n v="57913.52"/>
    <n v="2.6532410810002898E-4"/>
    <n v="0.54879867639950952"/>
    <n v="991"/>
    <x v="3"/>
  </r>
  <r>
    <s v="ART"/>
    <s v="Madison Park"/>
    <s v="Botanical Panel|Botanical Panel|Botanical Panel"/>
    <s v="AWD"/>
    <s v="MP95B-0263"/>
    <s v="Bronze"/>
    <s v="See below"/>
    <s v="A+"/>
    <n v="1239"/>
    <n v="57835.03"/>
    <n v="2.6496451522353362E-4"/>
    <n v="0.54906364091473303"/>
    <n v="992"/>
    <x v="3"/>
  </r>
  <r>
    <s v="BLK"/>
    <s v="Woolrich"/>
    <s v="Burlington|Burlington|Burlington"/>
    <s v="BLANKET"/>
    <s v="WR51-2218"/>
    <s v="Blue"/>
    <s v="Full/Queen"/>
    <s v="A+"/>
    <n v="2501"/>
    <n v="57816.03"/>
    <n v="2.6487746891631724E-4"/>
    <n v="0.54932851838364938"/>
    <n v="993"/>
    <x v="3"/>
  </r>
  <r>
    <s v="SHET"/>
    <s v="Madison Park Essentials"/>
    <s v="Satin|Satin|Satin"/>
    <s v="SHEET/SHEET SET"/>
    <s v="MPE20-1139"/>
    <s v="Midnight Blue"/>
    <s v="Queen"/>
    <s v="B"/>
    <n v="2713"/>
    <n v="57804.49"/>
    <n v="2.6482459973814482E-4"/>
    <n v="0.54959334298338747"/>
    <n v="994"/>
    <x v="3"/>
  </r>
  <r>
    <s v="YOUT"/>
    <s v="Mi Zone Kids"/>
    <s v="Nash|Gavin|Landon"/>
    <s v="COMFORTER (SET)"/>
    <s v="MZK10-165"/>
    <s v="Blue"/>
    <s v="Full/Queen"/>
    <s v="A"/>
    <n v="1666"/>
    <n v="57778.32"/>
    <n v="2.6470470490341574E-4"/>
    <n v="0.54985804768829083"/>
    <n v="995"/>
    <x v="3"/>
  </r>
  <r>
    <s v="ADUL"/>
    <s v="Madison Park"/>
    <s v="Palmer|Teagan|Dakota"/>
    <s v="COMFORTER (SET)"/>
    <s v="MP10-2268"/>
    <s v="Red"/>
    <s v="Cal King"/>
    <s v="A"/>
    <n v="748"/>
    <n v="57697.27"/>
    <n v="2.6433338368236914E-4"/>
    <n v="0.5501223810719732"/>
    <n v="996"/>
    <x v="3"/>
  </r>
  <r>
    <s v="BLK"/>
    <s v="Super Listing"/>
    <s v="Avril|Nami|Ombak"/>
    <s v="COMFORTER (SET)"/>
    <s v="AM10-0379"/>
    <s v="Blush Ombre"/>
    <s v="King/Cal K"/>
    <s v="A"/>
    <n v="1399"/>
    <n v="57643.65"/>
    <n v="2.6408772984063539E-4"/>
    <n v="0.55038646880181386"/>
    <n v="997"/>
    <x v="3"/>
  </r>
  <r>
    <s v="SHET"/>
    <s v="Madison Park Essentials"/>
    <s v="Satin|Satin|Satin"/>
    <s v="SHEET/SHEET SET"/>
    <s v="MPE20-908"/>
    <s v="Light Grey"/>
    <s v="Queen"/>
    <s v="A+"/>
    <n v="3363"/>
    <n v="57489.01"/>
    <n v="2.6337926452758609E-4"/>
    <n v="0.55064984806634143"/>
    <n v="998"/>
    <x v="3"/>
  </r>
  <r>
    <s v="BLK"/>
    <s v="Madison Park"/>
    <s v="Egyptian Cotton|Egyptian Cotton|Egyptian Cotton"/>
    <s v="BLANKET"/>
    <s v="MP51N-6188"/>
    <s v="Light Blue"/>
    <s v="Full/Queen"/>
    <s v="B+"/>
    <n v="1689"/>
    <n v="57484.73"/>
    <n v="2.6335965620153946E-4"/>
    <n v="0.55091320772254293"/>
    <n v="999"/>
    <x v="3"/>
  </r>
  <r>
    <s v="ADUL"/>
    <s v="Super Listing"/>
    <s v="Porter|Evans|Walker"/>
    <s v="COMFORTER (SET)"/>
    <s v="AM10-0396"/>
    <s v="Purple"/>
    <s v="Queen"/>
    <s v="A"/>
    <n v="2012"/>
    <n v="57474.05"/>
    <n v="2.6331072701411471E-4"/>
    <n v="0.55117651844955706"/>
    <n v="1000"/>
    <x v="3"/>
  </r>
  <r>
    <s v="WIN"/>
    <s v="Madison Park"/>
    <s v="Aubrey|Whitman|Charlotte"/>
    <s v="WINDOW PANEL"/>
    <s v="MP40-4896"/>
    <s v="Navy"/>
    <s v="50x84&quot;"/>
    <s v="A"/>
    <n v="1879"/>
    <n v="57461.83"/>
    <n v="2.632547424944208E-4"/>
    <n v="0.55143977319205151"/>
    <n v="1001"/>
    <x v="3"/>
  </r>
  <r>
    <s v="SHET"/>
    <s v="Woolrich"/>
    <s v="Cotton Flannel|Cotton Flannel|Cotton Flannel"/>
    <s v="SHEET/SHEET SET"/>
    <s v="WR20-2043"/>
    <s v="Blue Plaid"/>
    <s v="Queen"/>
    <s v="A+"/>
    <n v="2054"/>
    <n v="57394.89"/>
    <n v="2.629480646099438E-4"/>
    <n v="0.55170272125666142"/>
    <n v="1002"/>
    <x v="3"/>
  </r>
  <r>
    <s v="BLK"/>
    <s v="Madison Park"/>
    <s v="Duke|York|York"/>
    <s v="THROW"/>
    <s v="MP50-5784"/>
    <s v="Blue"/>
    <s v="50x60&quot;"/>
    <s v="B"/>
    <n v="3929"/>
    <n v="57374.94"/>
    <n v="2.6285666598736661E-4"/>
    <n v="0.55196557792264878"/>
    <n v="1003"/>
    <x v="3"/>
  </r>
  <r>
    <s v="BLK"/>
    <s v="Super Listing"/>
    <s v="Avril|Nami|Ombak"/>
    <s v="COMFORTER (SET)"/>
    <s v="AM10-0274"/>
    <s v="Pink"/>
    <s v="Twin/Twin "/>
    <s v="A+"/>
    <n v="1848"/>
    <n v="57363.78"/>
    <n v="2.6280553773533848E-4"/>
    <n v="0.55222838346038416"/>
    <n v="1004"/>
    <x v="3"/>
  </r>
  <r>
    <s v="BLK"/>
    <s v="Serta"/>
    <s v="Fila|Fila|Fila"/>
    <s v="ELEC MATT PAD"/>
    <s v="ST55-0275-1"/>
    <s v="White"/>
    <s v="Queen"/>
    <s v="ARA"/>
    <n v="627"/>
    <n v="57354"/>
    <n v="2.6276073179404502E-4"/>
    <n v="0.55249114419217826"/>
    <n v="1005"/>
    <x v="3"/>
  </r>
  <r>
    <s v="SHET"/>
    <s v="True North by Sleep Philosophy"/>
    <s v="Cozy Cotton Flannel|Cozy Cotton Flannel|Cozy Cotton Flannel"/>
    <s v="SHEET/SHEET SET"/>
    <s v="TN20-0212"/>
    <s v="Blue Plaid"/>
    <s v="Twin XL"/>
    <s v="A++"/>
    <n v="3136"/>
    <n v="57211.13"/>
    <n v="2.6210618937762389E-4"/>
    <n v="0.55275325038155587"/>
    <n v="1006"/>
    <x v="3"/>
  </r>
  <r>
    <s v="BLK"/>
    <s v="Woolrich"/>
    <s v="Burlington|Burlington|Burlington"/>
    <s v="BLANKET"/>
    <s v="WR51-2210"/>
    <s v="Ivory"/>
    <s v="King"/>
    <s v="A+"/>
    <n v="1952"/>
    <n v="57178.46"/>
    <n v="2.6195651554305766E-4"/>
    <n v="0.55301520689709893"/>
    <n v="1007"/>
    <x v="3"/>
  </r>
  <r>
    <s v="TOWL"/>
    <s v="Madison Park Signature"/>
    <s v="800GSM|800GSM|800GSM"/>
    <s v="BATH TOWEL"/>
    <s v="MPS73-193"/>
    <s v="Aqua"/>
    <s v="8-Piece"/>
    <s v="B+"/>
    <n v="1667"/>
    <n v="57155.49"/>
    <n v="2.6185128113901768E-4"/>
    <n v="0.55327705817823791"/>
    <n v="1008"/>
    <x v="3"/>
  </r>
  <r>
    <s v="BLK"/>
    <s v="Madison Park"/>
    <s v="Parker|Williams|Williams"/>
    <s v="COMFORTER (SET)"/>
    <s v="BASI10-0422"/>
    <s v="Brown"/>
    <s v="King/Cal K"/>
    <s v="A"/>
    <n v="988"/>
    <n v="57140.14"/>
    <n v="2.6178095688555607E-4"/>
    <n v="0.55353883913512347"/>
    <n v="1009"/>
    <x v="3"/>
  </r>
  <r>
    <s v="WIN"/>
    <s v="INK+IVY"/>
    <s v="Imani|Imani|Imani"/>
    <s v="WINDOW PANEL"/>
    <s v="II40-1295"/>
    <s v="White/Navy"/>
    <s v="50x95&quot;"/>
    <s v="A"/>
    <n v="1881"/>
    <n v="57097.760000000002"/>
    <n v="2.6158679780661771E-4"/>
    <n v="0.55380042593293011"/>
    <n v="1010"/>
    <x v="3"/>
  </r>
  <r>
    <s v="FUR"/>
    <s v="Martha Stewart"/>
    <s v="Fayette|Fayette|Fayette"/>
    <s v="ACCENT CHAIR"/>
    <s v="MT100-1190"/>
    <s v="Cream"/>
    <s v="See below"/>
    <s v="B"/>
    <n v="242"/>
    <n v="56962.98"/>
    <n v="2.6096931879153245E-4"/>
    <n v="0.5540613952517216"/>
    <n v="1011"/>
    <x v="3"/>
  </r>
  <r>
    <s v="ADUL"/>
    <s v="Madison Park"/>
    <s v="Quebec|Mansfield|Vancouver"/>
    <s v="COVERLET&amp;BEDSPR"/>
    <s v="MP13-6458"/>
    <s v="Dark Grey"/>
    <s v="Daybed"/>
    <s v="B"/>
    <n v="1372"/>
    <n v="56948.11"/>
    <n v="2.6090119360267416E-4"/>
    <n v="0.55432229644532427"/>
    <n v="1012"/>
    <x v="3"/>
  </r>
  <r>
    <s v="FUR"/>
    <s v="Madison Park"/>
    <s v="Parker|Avalon|Avenu"/>
    <s v="DESK"/>
    <s v="MP122-0097"/>
    <s v="Off-White/Pecan"/>
    <s v="See below"/>
    <s v="B"/>
    <n v="362"/>
    <n v="56938.92"/>
    <n v="2.6085909067828894E-4"/>
    <n v="0.55458315553600257"/>
    <n v="1013"/>
    <x v="3"/>
  </r>
  <r>
    <s v="BLK"/>
    <s v="Beautyrest"/>
    <s v="Cotton|Cotton|Cotton"/>
    <s v="ELEC MATT PAD"/>
    <s v="BR55-0902"/>
    <s v="White"/>
    <s v="Cal King"/>
    <s v="A"/>
    <n v="704"/>
    <n v="56910.91"/>
    <n v="2.6073076609591374E-4"/>
    <n v="0.55484388630209847"/>
    <n v="1014"/>
    <x v="3"/>
  </r>
  <r>
    <s v="FUR"/>
    <s v="Madison Park"/>
    <s v="Salina|Cecile|Cicely"/>
    <s v="MOTION"/>
    <s v="MP103-1005"/>
    <s v="Grey"/>
    <s v="See below"/>
    <s v="B-"/>
    <n v="266"/>
    <n v="56897.84"/>
    <n v="2.6067088739931799E-4"/>
    <n v="0.5551045571894978"/>
    <n v="1015"/>
    <x v="3"/>
  </r>
  <r>
    <s v="ADUL"/>
    <s v="Madison Park Essentials"/>
    <s v="Sofia|Thelma|Leisha"/>
    <s v="COMFORTER (SET)"/>
    <s v="MPE10-881"/>
    <s v="Blue"/>
    <s v="King"/>
    <s v="A++"/>
    <n v="964"/>
    <n v="56855.25"/>
    <n v="2.604757662296157E-4"/>
    <n v="0.55536503295572737"/>
    <n v="1016"/>
    <x v="3"/>
  </r>
  <r>
    <s v="BLK"/>
    <s v="Beautyrest"/>
    <s v="Heated Plush|Heated Plush|Heated Plush"/>
    <s v="ELECT BLANKET"/>
    <s v="BR54-0905"/>
    <s v="Aqua"/>
    <s v="Queen"/>
    <s v="A"/>
    <n v="710"/>
    <n v="56836.05"/>
    <n v="2.6038780364548127E-4"/>
    <n v="0.55562542075937282"/>
    <n v="1017"/>
    <x v="3"/>
  </r>
  <r>
    <s v="FUR"/>
    <s v="Madison Park"/>
    <s v="Clearwater|Blakeley|Daire"/>
    <s v="ACCENT CHAIR"/>
    <s v="MP100-1011"/>
    <s v="Natural"/>
    <s v="See below"/>
    <s v="B"/>
    <n v="261"/>
    <n v="56834.080000000002"/>
    <n v="2.6037877831783831E-4"/>
    <n v="0.55588579953769068"/>
    <n v="1018"/>
    <x v="3"/>
  </r>
  <r>
    <s v="FUR"/>
    <s v="Threshold designed with Studio McGee"/>
    <s v="Howell|Howell|Howell"/>
    <s v="ACCENT CHAIR"/>
    <s v="TG100-0227"/>
    <s v="Linen"/>
    <s v="See below"/>
    <s v="EXB"/>
    <n v="278"/>
    <n v="56775.94"/>
    <n v="2.6011241661775625E-4"/>
    <n v="0.5561459119543084"/>
    <n v="1019"/>
    <x v="3"/>
  </r>
  <r>
    <s v="ADUL"/>
    <s v="Madison Park"/>
    <s v="Quebec|Mansfield|Vancouver"/>
    <s v="COVERLET&amp;BEDSPR"/>
    <s v="MP13-6497"/>
    <s v="Mocha"/>
    <s v="Queen"/>
    <s v="A"/>
    <n v="1086"/>
    <n v="56755.91"/>
    <n v="2.6002065148441185E-4"/>
    <n v="0.55640593260579285"/>
    <n v="1020"/>
    <x v="3"/>
  </r>
  <r>
    <s v="BLK"/>
    <s v="Madison Park"/>
    <s v="Arctic|Polar|Polar"/>
    <s v="THROW"/>
    <s v="BASI50-0415"/>
    <s v="Chocolate"/>
    <s v="50x60&quot;"/>
    <s v="B"/>
    <n v="3877"/>
    <n v="56748.86"/>
    <n v="2.5998835272304999E-4"/>
    <n v="0.55666592095851586"/>
    <n v="1021"/>
    <x v="3"/>
  </r>
  <r>
    <s v="BASI"/>
    <s v="Madison Park"/>
    <s v="Windom|Prospect|Prospect"/>
    <s v="BLANKET"/>
    <s v="MP51-5155"/>
    <s v="Blush"/>
    <s v="Full/Queen"/>
    <s v="A"/>
    <n v="2587"/>
    <n v="56721.440000000002"/>
    <n v="2.5986273115758302E-4"/>
    <n v="0.55692578368967349"/>
    <n v="1022"/>
    <x v="3"/>
  </r>
  <r>
    <s v="BLK"/>
    <s v="Beautyrest"/>
    <s v="Zuri|Marselle|Marselle"/>
    <s v="ELECT BLANKET"/>
    <s v="BR54-1370"/>
    <s v="Grey/Blue"/>
    <s v="50x70&quot;"/>
    <s v="B+"/>
    <n v="1484"/>
    <n v="56663.7"/>
    <n v="2.5959820201133712E-4"/>
    <n v="0.55718538189168487"/>
    <n v="1023"/>
    <x v="3"/>
  </r>
  <r>
    <s v="FUR"/>
    <s v="INK+IVY"/>
    <s v="Lancaster"/>
    <s v="BAR STOOL"/>
    <s v="IIF20-0104"/>
    <s v="Amber/Graphite"/>
    <s v="See below"/>
    <s v="B"/>
    <n v="427"/>
    <n v="56563.14"/>
    <n v="2.5913749797693307E-4"/>
    <n v="0.55744451938966177"/>
    <n v="1024"/>
    <x v="3"/>
  </r>
  <r>
    <s v="ADUL"/>
    <s v="Madison Park"/>
    <s v="Bellagio|Venetian|Mirage"/>
    <s v="COMFORTER (SET)"/>
    <s v="MP10-4535"/>
    <s v="Brown/Gold"/>
    <s v="Cal King"/>
    <s v="A++"/>
    <n v="719"/>
    <n v="56494.22"/>
    <n v="2.5882174895096722E-4"/>
    <n v="0.55770334113861275"/>
    <n v="1025"/>
    <x v="3"/>
  </r>
  <r>
    <s v="TOWL"/>
    <s v="Madison Park"/>
    <s v="Spa Waffle|Spa Waffle|Spa Waffle"/>
    <s v="BATH TOWEL"/>
    <s v="MP73-5974"/>
    <s v="White"/>
    <s v="6-Piece"/>
    <s v="B+"/>
    <n v="2250"/>
    <n v="56453.16"/>
    <n v="2.5863363729968809E-4"/>
    <n v="0.55796197477591247"/>
    <n v="1026"/>
    <x v="3"/>
  </r>
  <r>
    <s v="FUR"/>
    <s v="INK+IVY"/>
    <s v="Mercer|Mercer|Mercer"/>
    <s v="DINING TABLE"/>
    <s v="IIF20-0062"/>
    <s v="Bronze"/>
    <s v="See below"/>
    <s v="B-"/>
    <n v="161"/>
    <n v="56411.61"/>
    <n v="2.5844328076995971E-4"/>
    <n v="0.55822041805668243"/>
    <n v="1027"/>
    <x v="3"/>
  </r>
  <r>
    <s v="ADUL"/>
    <s v="Madison Park"/>
    <s v="Pebble Beach|Pacific Grove|Ocean View"/>
    <s v="COMFORTER (SET)"/>
    <s v="MP10-8073"/>
    <s v="Aqua"/>
    <s v="King"/>
    <s v="B"/>
    <n v="664"/>
    <n v="56411.53"/>
    <n v="2.5844291425919244E-4"/>
    <n v="0.55847886097094157"/>
    <n v="1028"/>
    <x v="3"/>
  </r>
  <r>
    <s v="FUR"/>
    <s v="Madison Park"/>
    <s v="Ashcroft|Jaxon|Jayden"/>
    <s v="ACCENT BENCH"/>
    <s v="MP105-0189"/>
    <s v="Grey Multi"/>
    <s v="See below"/>
    <s v="B"/>
    <n v="427"/>
    <n v="56339.35"/>
    <n v="2.5811222991946212E-4"/>
    <n v="0.55873697320086102"/>
    <n v="1029"/>
    <x v="3"/>
  </r>
  <r>
    <s v="BLK"/>
    <s v="Beautyrest"/>
    <s v="Heated Plush|Heated Plush|Heated Plush"/>
    <s v="ELECT BLANKET"/>
    <s v="BR54-1924"/>
    <s v="Teal"/>
    <s v="60x70&quot;"/>
    <s v="B"/>
    <n v="1562"/>
    <n v="56324.31"/>
    <n v="2.5804332589522347E-4"/>
    <n v="0.55899501652675621"/>
    <n v="1030"/>
    <x v="3"/>
  </r>
  <r>
    <s v="YOUT"/>
    <s v="Intelligent Design"/>
    <s v="Felicia|Isabel|Alyssa"/>
    <s v="COMFORTER (SET)"/>
    <s v="ID10-2056"/>
    <s v="Black"/>
    <s v="King/Cal K"/>
    <s v="A+"/>
    <n v="1335"/>
    <n v="56280.25"/>
    <n v="2.5784147009017336E-4"/>
    <n v="0.55925285799684643"/>
    <n v="1031"/>
    <x v="3"/>
  </r>
  <r>
    <s v="ART"/>
    <s v="Madison Park Signature"/>
    <s v="Marlowe|Marlowe|Marlowe"/>
    <s v="DEC. MIRROR"/>
    <s v="MPS95F-0043"/>
    <s v="White"/>
    <s v="36&quot; Dia"/>
    <s v="A"/>
    <n v="508"/>
    <n v="56235.199999999997"/>
    <n v="2.5763507871437875E-4"/>
    <n v="0.55951049307556078"/>
    <n v="1032"/>
    <x v="3"/>
  </r>
  <r>
    <s v="BLK"/>
    <s v="Intelligent Design"/>
    <s v="Brielle|Ella|Ella"/>
    <s v="COMFORTER (SET)"/>
    <s v="ID10-2253"/>
    <s v="Natural"/>
    <s v="Full/Queen"/>
    <s v="A++"/>
    <n v="1483"/>
    <n v="56233.41"/>
    <n v="2.5762687803596208E-4"/>
    <n v="0.55976811995359677"/>
    <n v="1033"/>
    <x v="3"/>
  </r>
  <r>
    <s v="FUR"/>
    <s v="INK+IVY"/>
    <s v="Sonoma|Sonoma|Sonoma"/>
    <s v="DINING CHAIR"/>
    <s v="II108-0314"/>
    <s v="Natural/Grey"/>
    <s v="See below"/>
    <s v="B"/>
    <n v="373"/>
    <n v="56208.73"/>
    <n v="2.5751380946427264E-4"/>
    <n v="0.56002563376306103"/>
    <n v="1034"/>
    <x v="3"/>
  </r>
  <r>
    <s v="FUR"/>
    <s v="INK+IVY"/>
    <s v="Oliver|Oliver|Oliver"/>
    <s v="DINING CHAIR"/>
    <s v="II108-0317"/>
    <s v="Natural/Grey"/>
    <s v="See below"/>
    <s v="B-"/>
    <n v="350"/>
    <n v="56204.08"/>
    <n v="2.5749250602592755E-4"/>
    <n v="0.56028312626908694"/>
    <n v="1035"/>
    <x v="3"/>
  </r>
  <r>
    <s v="YOUT"/>
    <s v="Intelligent Design"/>
    <s v="Cassiopeia|Karissa|Lisa"/>
    <s v="COVERLET&amp;BEDSPR"/>
    <s v="ID13-2290"/>
    <s v="Aqua"/>
    <s v="Full/Queen"/>
    <s v="B"/>
    <n v="1739"/>
    <n v="56201.1"/>
    <n v="2.5747885349984838E-4"/>
    <n v="0.56054060512258674"/>
    <n v="1036"/>
    <x v="3"/>
  </r>
  <r>
    <s v="FUR"/>
    <s v="Martha Stewart"/>
    <s v="Fatima|Fatima|Fatima"/>
    <s v="OCCASIONL TABLE"/>
    <s v="MT120-0023"/>
    <s v="Reclaimed Wheat"/>
    <s v="See below"/>
    <s v="B"/>
    <n v="532"/>
    <n v="56186.75"/>
    <n v="2.5741311063097705E-4"/>
    <n v="0.56079801823321773"/>
    <n v="1037"/>
    <x v="3"/>
  </r>
  <r>
    <s v="BLK"/>
    <s v="Madison Park"/>
    <s v="Elma|Celia"/>
    <s v="THROW"/>
    <s v="MP50-3253"/>
    <s v="Burgundy"/>
    <s v="60x70&quot;"/>
    <s v="B"/>
    <n v="3545"/>
    <n v="56156.73"/>
    <n v="2.5727557746557526E-4"/>
    <n v="0.56105529381068331"/>
    <n v="1038"/>
    <x v="3"/>
  </r>
  <r>
    <s v="BLK"/>
    <s v="Beautyrest"/>
    <s v="Heated Plush|Heated Plush|Heated Plush"/>
    <s v="ELECT BLANKET"/>
    <s v="BR54-1935"/>
    <s v="Purple"/>
    <s v="King"/>
    <s v="B"/>
    <n v="638"/>
    <n v="56119.88"/>
    <n v="2.5710675344342137E-4"/>
    <n v="0.56131240056412668"/>
    <n v="1039"/>
    <x v="3"/>
  </r>
  <r>
    <s v="HHL"/>
    <s v="Harbor House Blue"/>
    <s v="Suzanna"/>
    <s v="COMFORTER (SET)"/>
    <s v="HH10-1647"/>
    <s v="Taupe"/>
    <s v="King"/>
    <s v="B"/>
    <n v="387"/>
    <n v="56103.28"/>
    <n v="2.5703070245922186E-4"/>
    <n v="0.56156943126658587"/>
    <n v="1040"/>
    <x v="3"/>
  </r>
  <r>
    <s v="YOUT"/>
    <s v="Intelligent Design"/>
    <s v="Robbie|Roger|Rick"/>
    <s v="COMFORTER (SET)"/>
    <s v="ID10-1226"/>
    <s v="Navy Multi"/>
    <s v="Full"/>
    <s v="A+"/>
    <n v="1369"/>
    <n v="56054.85"/>
    <n v="2.5680882600351193E-4"/>
    <n v="0.56182624009258941"/>
    <n v="1041"/>
    <x v="3"/>
  </r>
  <r>
    <s v="ADUL"/>
    <s v="Madison Park"/>
    <s v="Aubrey|Whitman|Charlotte"/>
    <s v="COVERLET&amp;BEDSPR"/>
    <s v="MP13-7961"/>
    <s v="Black"/>
    <s v="King"/>
    <s v="B"/>
    <n v="677"/>
    <n v="55858.12"/>
    <n v="2.5590753021305547E-4"/>
    <n v="0.56208214762280251"/>
    <n v="1042"/>
    <x v="3"/>
  </r>
  <r>
    <s v="ADUL"/>
    <s v="Madison Park"/>
    <s v="Bellagio|Venetian|Mirage"/>
    <s v="COMFORTER (SET)"/>
    <s v="MP10-4882"/>
    <s v="Grey"/>
    <s v="Queen"/>
    <s v="B"/>
    <n v="851"/>
    <n v="55785.26"/>
    <n v="2.5557373053180366E-4"/>
    <n v="0.56233772135333426"/>
    <n v="1043"/>
    <x v="3"/>
  </r>
  <r>
    <s v="ADUL"/>
    <s v="Madison Park"/>
    <s v="Boone|Westbrook|Powell"/>
    <s v="COMFORTER (SET)"/>
    <s v="MP10-6434"/>
    <s v="Tan"/>
    <s v="Queen"/>
    <s v="B"/>
    <n v="808"/>
    <n v="55718.02"/>
    <n v="2.5526567823194957E-4"/>
    <n v="0.56259298703156624"/>
    <n v="1044"/>
    <x v="3"/>
  </r>
  <r>
    <s v="BATH"/>
    <s v="Madison Park"/>
    <s v="Amherst|Eastridge|Salem"/>
    <s v="SHOWER CURTAIN"/>
    <s v="MP70-2489"/>
    <s v="Yellow"/>
    <s v="72x72&quot;"/>
    <s v="A"/>
    <n v="3842"/>
    <n v="55700.14"/>
    <n v="2.5518376307547442E-4"/>
    <n v="0.56284817079464167"/>
    <n v="1045"/>
    <x v="3"/>
  </r>
  <r>
    <s v="ADUL"/>
    <s v="Hampton Hill"/>
    <s v="Canovia Springs"/>
    <s v="COMFORTER (SET)"/>
    <s v="JLA10-055"/>
    <s v="Brown"/>
    <s v="King"/>
    <s v="B+"/>
    <n v="274"/>
    <n v="55631.01"/>
    <n v="2.5486705195874458E-4"/>
    <n v="0.56310303784660043"/>
    <n v="1046"/>
    <x v="3"/>
  </r>
  <r>
    <s v="FUR"/>
    <s v="Madison Park"/>
    <s v="Parker|Avalon|Avenu"/>
    <s v="OCCASIONL TABLE"/>
    <s v="MP120-1129"/>
    <s v="Off-White/Black"/>
    <s v="See below"/>
    <s v="A"/>
    <n v="454"/>
    <n v="55624.45"/>
    <n v="2.5483699807583198E-4"/>
    <n v="0.56335787484467625"/>
    <n v="1047"/>
    <x v="3"/>
  </r>
  <r>
    <s v="ADUL"/>
    <s v="INK+IVY"/>
    <s v="Tahli|Tahli|Tahli"/>
    <s v="COMFORTER (SET)"/>
    <s v="II10-1312"/>
    <s v="Green/Ivory"/>
    <s v="King/Cal K"/>
    <s v="B"/>
    <n v="598"/>
    <n v="55611.25"/>
    <n v="2.5477652379923957E-4"/>
    <n v="0.56361265136847549"/>
    <n v="1048"/>
    <x v="3"/>
  </r>
  <r>
    <s v="ADUL"/>
    <s v="Madison Park"/>
    <s v="Quebec|Mansfield|Vancouver"/>
    <s v="COVERLET&amp;BEDSPR"/>
    <s v="MP13-6154"/>
    <s v="Purple"/>
    <s v="King"/>
    <s v="A"/>
    <n v="818"/>
    <n v="55601.18"/>
    <n v="2.5473038925641491E-4"/>
    <n v="0.56386738175773188"/>
    <n v="1049"/>
    <x v="3"/>
  </r>
  <r>
    <s v="SHET"/>
    <s v="True North by Sleep Philosophy"/>
    <s v="Cozy Cotton Flannel|Cozy Cotton Flannel|Cozy Cotton Flannel"/>
    <s v="SHEET/SHEET SET"/>
    <s v="TN20-0362"/>
    <s v="Aqua Dots"/>
    <s v="Queen"/>
    <s v="A+"/>
    <n v="2234"/>
    <n v="55514.9"/>
    <n v="2.5433510739396081E-4"/>
    <n v="0.5641217168651258"/>
    <n v="1050"/>
    <x v="3"/>
  </r>
  <r>
    <s v="YOUT"/>
    <s v="Comfort Spaces"/>
    <s v="Juliette|Juliette|Juliette"/>
    <s v="COMFORTER (SET)"/>
    <s v="CS10-1451"/>
    <s v="Blush"/>
    <s v="Twin/Twin "/>
    <s v="ARA"/>
    <n v="2427"/>
    <n v="55513.57"/>
    <n v="2.5432901415245571E-4"/>
    <n v="0.56437604587927825"/>
    <n v="1051"/>
    <x v="3"/>
  </r>
  <r>
    <s v="ADUL"/>
    <s v="Madison Park"/>
    <s v="Serene|Belle|Monroe"/>
    <s v="COMFORTER (SET)"/>
    <s v="MP10-4185"/>
    <s v="Yellow"/>
    <s v="Queen"/>
    <s v="B"/>
    <n v="861"/>
    <n v="55433.59"/>
    <n v="2.5396259501292071E-4"/>
    <n v="0.56463000847429112"/>
    <n v="1052"/>
    <x v="3"/>
  </r>
  <r>
    <s v="ADUL"/>
    <s v="Madison Park"/>
    <s v="Donovan|Blaine|Perry"/>
    <s v="COMFORTER (SET)"/>
    <s v="MP10-749"/>
    <s v="Red"/>
    <s v="Queen"/>
    <s v="B"/>
    <n v="810"/>
    <n v="55427.1"/>
    <n v="2.5393286182692944E-4"/>
    <n v="0.56488394133611808"/>
    <n v="1053"/>
    <x v="3"/>
  </r>
  <r>
    <s v="ADUL"/>
    <s v="Madison Park"/>
    <s v="Quebec|Mansfield|Vancouver"/>
    <s v="COVERLET&amp;BEDSPR"/>
    <s v="MP13-8481"/>
    <s v="Balsam Green"/>
    <s v="King"/>
    <s v="B"/>
    <n v="828"/>
    <n v="55397.04"/>
    <n v="2.5379514540614401E-4"/>
    <n v="0.56513773648152421"/>
    <n v="1054"/>
    <x v="3"/>
  </r>
  <r>
    <s v="ADUL"/>
    <s v="510 Design"/>
    <s v="Oakley|Hayley|Glen"/>
    <s v="COVERLET&amp;BEDSPR"/>
    <s v="5DS13-0169"/>
    <s v="Khaki"/>
    <s v="King/Cal K"/>
    <s v="B+"/>
    <n v="1374"/>
    <n v="55392.5"/>
    <n v="2.5377434592010388E-4"/>
    <n v="0.56539151082744432"/>
    <n v="1055"/>
    <x v="3"/>
  </r>
  <r>
    <s v="ADUL"/>
    <s v="Comfort Spaces"/>
    <s v="Gloria"/>
    <s v="COMFORTER (SET)"/>
    <s v="CS10-1301"/>
    <s v="Aqua"/>
    <s v="Queen"/>
    <s v="ARB"/>
    <n v="1675"/>
    <n v="55358.93"/>
    <n v="2.5362054883940635E-4"/>
    <n v="0.56564513137628369"/>
    <n v="1056"/>
    <x v="3"/>
  </r>
  <r>
    <s v="FUR"/>
    <s v="Martha Stewart"/>
    <s v="Morgan|Morgan|Morgan"/>
    <s v="ACCENT CHAIR"/>
    <s v="MT100-1203"/>
    <s v="Reclaimed Natural"/>
    <s v="See below"/>
    <s v="B"/>
    <n v="204"/>
    <n v="55316.94"/>
    <n v="2.5342817650045822E-4"/>
    <n v="0.56589855955278412"/>
    <n v="1057"/>
    <x v="3"/>
  </r>
  <r>
    <s v="YOUT"/>
    <s v="Comfort Spaces"/>
    <s v="Juliette|Juliette|Juliette"/>
    <s v="COMFORTER (SET)"/>
    <s v="CS10-1455"/>
    <s v="Grey"/>
    <s v="Full/Queen"/>
    <s v="ARB"/>
    <n v="1928"/>
    <n v="55255.65"/>
    <n v="2.5314738343891664E-4"/>
    <n v="0.56615170693622308"/>
    <n v="1058"/>
    <x v="3"/>
  </r>
  <r>
    <s v="FUR"/>
    <s v="INK+IVY"/>
    <s v="Oaktown|Oaktown|Oaktown"/>
    <s v="BAR STOOL"/>
    <s v="II104-0370"/>
    <s v="Cream/Reclaimed Grey"/>
    <s v="See below"/>
    <s v="B"/>
    <n v="657"/>
    <n v="55249.27"/>
    <n v="2.5311815420523028E-4"/>
    <n v="0.56640482509042833"/>
    <n v="1059"/>
    <x v="3"/>
  </r>
  <r>
    <s v="ADUL"/>
    <s v="Woolrich"/>
    <s v="Winter Hills|Winter Hills|Winter Hills"/>
    <s v="COVERLET&amp;BEDSPR"/>
    <s v="WR13-3918"/>
    <s v="Tan"/>
    <s v="Twin/Twin "/>
    <s v="B"/>
    <n v="1239"/>
    <n v="55223.81"/>
    <n v="2.5300151215356032E-4"/>
    <n v="0.5666578266025819"/>
    <n v="1060"/>
    <x v="3"/>
  </r>
  <r>
    <s v="ADUL"/>
    <s v="Woolrich"/>
    <s v="Winter Hills|Winter Hills|Winter Hills"/>
    <s v="THROW"/>
    <s v="WR50-1786"/>
    <s v="Tan"/>
    <s v="50x70&quot;"/>
    <s v="B"/>
    <n v="2367"/>
    <n v="55206.15"/>
    <n v="2.5292060490169504E-4"/>
    <n v="0.56691074720748358"/>
    <n v="1061"/>
    <x v="3"/>
  </r>
  <r>
    <s v="TOWL"/>
    <s v="Madison Park"/>
    <s v="Spa Waffle|Spa Waffle|Spa Waffle"/>
    <s v="BATH TOWEL"/>
    <s v="MP73-7179"/>
    <s v="Charcoal"/>
    <s v="6-Piece"/>
    <s v="B"/>
    <n v="2183"/>
    <n v="55189.08"/>
    <n v="2.5284240066673804E-4"/>
    <n v="0.56716358960815028"/>
    <n v="1062"/>
    <x v="3"/>
  </r>
  <r>
    <s v="SHET"/>
    <s v="Madison Park"/>
    <s v="500 Thread Count Egyptian Cotton|500 Thread Count Egyptian Cotton|500 Threa"/>
    <s v="SHEET/SHEET SET"/>
    <s v="MP20-8222"/>
    <s v="White"/>
    <s v="King"/>
    <s v="A+"/>
    <n v="1089"/>
    <n v="55161.55"/>
    <n v="2.5271627514896616E-4"/>
    <n v="0.56741630588329928"/>
    <n v="1063"/>
    <x v="3"/>
  </r>
  <r>
    <s v="ADUL"/>
    <s v="Madison Park"/>
    <s v="Pebble Beach|Pacific Grove|Ocean View"/>
    <s v="COVERLET&amp;BEDSPR"/>
    <s v="MP13-2710"/>
    <s v="Coral"/>
    <s v="King/Cal K"/>
    <s v="B"/>
    <n v="768"/>
    <n v="55124.51"/>
    <n v="2.5254658066374016E-4"/>
    <n v="0.56766885246396304"/>
    <n v="1064"/>
    <x v="3"/>
  </r>
  <r>
    <s v="SHET"/>
    <s v="Beautyrest"/>
    <s v="600 Thread Count|600 Thread Count|600 Thread Count"/>
    <s v="SHEET/SHEET SET"/>
    <s v="BR20-1912"/>
    <s v="Khaki"/>
    <s v="Queen"/>
    <s v="A++"/>
    <n v="1672"/>
    <n v="55102.82"/>
    <n v="2.5244721043197576E-4"/>
    <n v="0.56792129967439497"/>
    <n v="1065"/>
    <x v="3"/>
  </r>
  <r>
    <s v="BLK"/>
    <s v="Madison Park"/>
    <s v="Parker|Williams|Williams"/>
    <s v="COMFORTER (SET)"/>
    <s v="BASI10-0418"/>
    <s v="Grey"/>
    <s v="Full/Queen"/>
    <s v="A"/>
    <n v="1044"/>
    <n v="55094.01"/>
    <n v="2.5240684843373494E-4"/>
    <n v="0.56817370652282873"/>
    <n v="1066"/>
    <x v="3"/>
  </r>
  <r>
    <s v="BASI"/>
    <s v="Madison Park"/>
    <s v="Cambria|Parkman|Parkman"/>
    <s v="BLANKET"/>
    <s v="MP51-2600"/>
    <s v="Ivory"/>
    <s v="King"/>
    <s v="B"/>
    <n v="1801"/>
    <n v="55082.19"/>
    <n v="2.523526964678772E-4"/>
    <n v="0.56842605921929656"/>
    <n v="1067"/>
    <x v="3"/>
  </r>
  <r>
    <s v="SHET"/>
    <s v="Woolrich"/>
    <s v="Cotton Flannel|Cotton Flannel|Cotton Flannel"/>
    <s v="SHEET/SHEET SET"/>
    <s v="WR20-3955"/>
    <s v="Green Tree Trip"/>
    <s v="Queen"/>
    <s v="A++"/>
    <n v="1899"/>
    <n v="55069.69"/>
    <n v="2.5229542916049803E-4"/>
    <n v="0.56867835464845706"/>
    <n v="1068"/>
    <x v="3"/>
  </r>
  <r>
    <s v="BLK"/>
    <s v="Serta"/>
    <s v="Microfiber Heated|Microfiber Heated|Microfiber Heated"/>
    <s v="ELEC MATT PAD"/>
    <s v="ST55-0270"/>
    <s v="White"/>
    <s v="King"/>
    <s v="B"/>
    <n v="816"/>
    <n v="55049.760000000002"/>
    <n v="2.5220412216561265E-4"/>
    <n v="0.56893055877062271"/>
    <n v="1069"/>
    <x v="3"/>
  </r>
  <r>
    <s v="ADUL"/>
    <s v="Madison Park"/>
    <s v="Caroline|Lorraine|Sharon"/>
    <s v="COMFORTER (SET)"/>
    <s v="MP10-4323"/>
    <s v="Blue"/>
    <s v="King"/>
    <s v="B"/>
    <n v="721"/>
    <n v="55043.42"/>
    <n v="2.5217507618730992E-4"/>
    <n v="0.56918273384681006"/>
    <n v="1070"/>
    <x v="3"/>
  </r>
  <r>
    <s v="ADUL"/>
    <s v="Madison Park"/>
    <s v="Quebec|Mansfield|Vancouver"/>
    <s v="COVERLET&amp;BEDSPR"/>
    <s v="MP13-6477"/>
    <s v="Cream"/>
    <s v="King"/>
    <s v="B"/>
    <n v="869"/>
    <n v="54876.72"/>
    <n v="2.5141135937610114E-4"/>
    <n v="0.56943414520618618"/>
    <n v="1071"/>
    <x v="3"/>
  </r>
  <r>
    <s v="BLK"/>
    <s v="Madison Park"/>
    <s v="Zuri|Marselle|Marselle"/>
    <s v="THROW"/>
    <s v="MP50-6235"/>
    <s v="Blush/Grey"/>
    <s v="60x70&quot;"/>
    <s v="B"/>
    <n v="3559"/>
    <n v="54861.37"/>
    <n v="2.5134103512263953E-4"/>
    <n v="0.56968548624130877"/>
    <n v="1072"/>
    <x v="3"/>
  </r>
  <r>
    <s v="SHET"/>
    <s v="Madison Park"/>
    <s v="1500 Thread Count|1500 Thread Count|1500 Thread Count"/>
    <s v="SHEET/SHEET SET"/>
    <s v="MP20-4841"/>
    <s v="White"/>
    <s v="King"/>
    <s v="A++"/>
    <n v="1085"/>
    <n v="54848.480000000003"/>
    <n v="2.5128198107527013E-4"/>
    <n v="0.56993676822238404"/>
    <n v="1073"/>
    <x v="3"/>
  </r>
  <r>
    <s v="SHET"/>
    <s v="Comfort Spaces"/>
    <s v="Cotton 144TC|Cotton 144TC|Cotton 144TC"/>
    <s v="SHEET/SHEET SET"/>
    <s v="CS20-0584"/>
    <s v="Diamond Blue"/>
    <s v="Full"/>
    <s v="ARA+"/>
    <n v="2847"/>
    <n v="54807.360000000001"/>
    <n v="2.5109359454091555E-4"/>
    <n v="0.57018786181692493"/>
    <n v="1074"/>
    <x v="3"/>
  </r>
  <r>
    <s v="WIN"/>
    <s v="Intelligent Design"/>
    <s v="Edelia|Arwen|Alder"/>
    <s v="CUSHION/POUF"/>
    <s v="ID31-1529"/>
    <s v="Aqua"/>
    <s v="27&quot; x 74&quot;"/>
    <s v="A+"/>
    <n v="1196"/>
    <n v="54740.54"/>
    <n v="2.5078746642258939E-4"/>
    <n v="0.57043864928334753"/>
    <n v="1075"/>
    <x v="3"/>
  </r>
  <r>
    <s v="ADUL"/>
    <s v="Super Listing"/>
    <s v="Phoebe|Himari|Hannah"/>
    <s v="COMFORTER (SET)"/>
    <s v="AM10-0198"/>
    <s v="Sage"/>
    <s v="Full/Queen"/>
    <s v="A++"/>
    <n v="1889"/>
    <n v="54665.17"/>
    <n v="2.5044216746601591E-4"/>
    <n v="0.57068909145081359"/>
    <n v="1076"/>
    <x v="3"/>
  </r>
  <r>
    <s v="WIN"/>
    <s v="Madison Park"/>
    <s v="Galen|Colm|Paxton"/>
    <s v="WINDOW PANEL"/>
    <s v="MP40-7747"/>
    <s v="Ivory"/>
    <s v="29x64&quot;"/>
    <s v="A+"/>
    <n v="1745"/>
    <n v="54551.51"/>
    <n v="2.4992144729347847E-4"/>
    <n v="0.57093901289810711"/>
    <n v="1077"/>
    <x v="3"/>
  </r>
  <r>
    <s v="TOWL"/>
    <s v="510 Design"/>
    <s v="Big Bundle|Big Bundle|Big Bundle"/>
    <s v="BATH TOWEL"/>
    <s v="5DS73-0200"/>
    <s v="White"/>
    <s v="12-Piece"/>
    <s v="A"/>
    <n v="1885"/>
    <n v="54486.52"/>
    <n v="2.496237031089526E-4"/>
    <n v="0.5711886366012161"/>
    <n v="1078"/>
    <x v="3"/>
  </r>
  <r>
    <s v="BASI"/>
    <s v="Sleep Philosophy"/>
    <s v="4&quot; Gel Memory Foam with 3M Cover|4&quot; Gel Memory Foam with 3M Cover|4&quot; Gel Me"/>
    <s v="MATT PAD/TOPPER"/>
    <s v="BASI16-0453"/>
    <s v="White"/>
    <s v="King"/>
    <s v="B"/>
    <n v="407"/>
    <n v="54476.31"/>
    <n v="2.4957692717228529E-4"/>
    <n v="0.57143821352838842"/>
    <n v="1079"/>
    <x v="3"/>
  </r>
  <r>
    <s v="YOUT"/>
    <s v="Urban Habitat Kids"/>
    <s v="Lola|Ella|Laila"/>
    <s v="COMFORTER (SET)"/>
    <s v="UHK10-0098"/>
    <s v="Pink"/>
    <s v="Twin"/>
    <s v="B+"/>
    <n v="1202"/>
    <n v="54474.95"/>
    <n v="2.4957069648924243E-4"/>
    <n v="0.57168778422487765"/>
    <n v="1080"/>
    <x v="3"/>
  </r>
  <r>
    <s v="BLK"/>
    <s v="Beautyrest"/>
    <s v="Heated Plush|Heated Plush|Heated Plush"/>
    <s v="ELECT BLANKET"/>
    <s v="BR54-0531"/>
    <s v="Ivory"/>
    <s v="60x70&quot;"/>
    <s v="B"/>
    <n v="1484"/>
    <n v="54473.18"/>
    <n v="2.4956258743851758E-4"/>
    <n v="0.57193734681231612"/>
    <n v="1081"/>
    <x v="3"/>
  </r>
  <r>
    <s v="BLK"/>
    <s v="Madison Park"/>
    <s v="Elma|Celia"/>
    <s v="THROW"/>
    <s v="MP50-3254"/>
    <s v="Blue"/>
    <s v="60x70&quot;"/>
    <s v="B"/>
    <n v="3448"/>
    <n v="54439.26"/>
    <n v="2.4940718687321346E-4"/>
    <n v="0.57218675399918928"/>
    <n v="1082"/>
    <x v="3"/>
  </r>
  <r>
    <s v="ADUL"/>
    <s v="510 Design"/>
    <s v="Oakley|Hayley|Glen"/>
    <s v="COVERLET&amp;BEDSPR"/>
    <s v="5DS13-0167"/>
    <s v="Cream"/>
    <s v="King/Cal K"/>
    <s v="A"/>
    <n v="1379"/>
    <n v="54415.24"/>
    <n v="2.4929714201535357E-4"/>
    <n v="0.57243605114120466"/>
    <n v="1083"/>
    <x v="3"/>
  </r>
  <r>
    <s v="BLK"/>
    <s v="Serta"/>
    <s v="Fleece to Sherpa|Fleece to Sherpa|Fleece to Sherpa"/>
    <s v="ELECT BLANKET"/>
    <s v="ST54-0108"/>
    <s v="Ivory"/>
    <s v="Queen"/>
    <s v="B"/>
    <n v="717"/>
    <n v="54364.32"/>
    <n v="2.4906385791201378E-4"/>
    <n v="0.57268511499911667"/>
    <n v="1084"/>
    <x v="3"/>
  </r>
  <r>
    <s v="BASI"/>
    <s v="Sleep Philosophy"/>
    <s v="Highline|Montview|Montview"/>
    <s v="MATT PAD/TOPPER"/>
    <s v="BASI16-0239"/>
    <s v="White"/>
    <s v="Queen"/>
    <s v="B"/>
    <n v="2903"/>
    <n v="54352.56"/>
    <n v="2.4900998082923143E-4"/>
    <n v="0.57293412497994589"/>
    <n v="1085"/>
    <x v="3"/>
  </r>
  <r>
    <s v="FUR"/>
    <s v="Madison Park"/>
    <s v="Lucas|Britton|Santos"/>
    <s v="ACCENT CHAIR"/>
    <s v="MP100-0955"/>
    <s v="Cream"/>
    <s v="See below"/>
    <s v="B-"/>
    <n v="267"/>
    <n v="54329.86"/>
    <n v="2.4890598339903083E-4"/>
    <n v="0.57318303096334489"/>
    <n v="1086"/>
    <x v="3"/>
  </r>
  <r>
    <s v="FUR"/>
    <s v="Madison Park"/>
    <s v="Ashcroft|Jaxon|Jayden"/>
    <s v="ACCENT BENCH"/>
    <s v="MP105-0998"/>
    <s v="Natural"/>
    <s v="See below"/>
    <s v="B"/>
    <n v="393"/>
    <n v="54321.5"/>
    <n v="2.4886768302385563E-4"/>
    <n v="0.57343189864636879"/>
    <n v="1087"/>
    <x v="3"/>
  </r>
  <r>
    <s v="FUR"/>
    <s v="Martha Stewart"/>
    <s v="Harley|Harley|Harley"/>
    <s v="OCCASIONL TABLE"/>
    <s v="MT120-0024"/>
    <s v="Reclaimed Wheat"/>
    <s v="See below"/>
    <s v="B"/>
    <n v="472"/>
    <n v="54260.79"/>
    <n v="2.4858954716537644E-4"/>
    <n v="0.57368048819353412"/>
    <n v="1088"/>
    <x v="3"/>
  </r>
  <r>
    <s v="SHET"/>
    <s v="True North by Sleep Philosophy"/>
    <s v="Cozy Cotton Flannel|Cozy Cotton Flannel|Cozy Cotton Flannel"/>
    <s v="SHEET/SHEET SET"/>
    <s v="TN20-0418"/>
    <s v="Blush Dots"/>
    <s v="Queen"/>
    <s v="A+"/>
    <n v="2154"/>
    <n v="54239.75"/>
    <n v="2.4849315483359578E-4"/>
    <n v="0.57392898134836767"/>
    <n v="1089"/>
    <x v="3"/>
  </r>
  <r>
    <s v="BLK"/>
    <s v="Madison Park"/>
    <s v="Duke|York|York"/>
    <s v="THROW"/>
    <s v="MP50-1593"/>
    <s v="Grey"/>
    <s v="50x60&quot;"/>
    <s v="B"/>
    <n v="3732"/>
    <n v="54217.87"/>
    <n v="2.4839291413875927E-4"/>
    <n v="0.57417737426250648"/>
    <n v="1090"/>
    <x v="3"/>
  </r>
  <r>
    <s v="YOUT"/>
    <s v="Urban Habitat"/>
    <s v="Brooklyn|Maize|Kay"/>
    <s v="COMFORTER (SET)"/>
    <s v="UH10-0199"/>
    <s v="Ivory"/>
    <s v="Full/Queen"/>
    <s v="A"/>
    <n v="716"/>
    <n v="54161.74"/>
    <n v="2.4813576102170379E-4"/>
    <n v="0.57442551002352815"/>
    <n v="1091"/>
    <x v="3"/>
  </r>
  <r>
    <s v="YOUT"/>
    <s v="Mi Zone"/>
    <s v="Camille|Corinne|Cora"/>
    <s v="COMFORTER (SET)"/>
    <s v="MZ10-0561"/>
    <s v="Pink"/>
    <s v="Full/Queen"/>
    <s v="A"/>
    <n v="1570"/>
    <n v="54056.24"/>
    <n v="2.476524249474235E-4"/>
    <n v="0.57467316244847555"/>
    <n v="1092"/>
    <x v="3"/>
  </r>
  <r>
    <s v="SHET"/>
    <s v="True North by Sleep Philosophy"/>
    <s v="Cozy Cotton Flannel|Cozy Cotton Flannel|Cozy Cotton Flannel"/>
    <s v="SHEET/SHEET SET"/>
    <s v="TN20-0123"/>
    <s v="Blue Solid"/>
    <s v="Queen"/>
    <s v="A+"/>
    <n v="2212"/>
    <n v="54010.75"/>
    <n v="2.474440177624092E-4"/>
    <n v="0.57492060646623799"/>
    <n v="1093"/>
    <x v="3"/>
  </r>
  <r>
    <s v="FUR"/>
    <s v="INK+IVY"/>
    <s v="Novak|Novak|Novak"/>
    <s v="ACCENT CHAIR"/>
    <s v="II100-0434"/>
    <s v="Teal"/>
    <s v="See below"/>
    <s v="A"/>
    <n v="366"/>
    <n v="54001.51"/>
    <n v="2.4740168576879452E-4"/>
    <n v="0.57516800815200675"/>
    <n v="1094"/>
    <x v="3"/>
  </r>
  <r>
    <s v="BATH"/>
    <s v="Intelligent Design"/>
    <s v="Lita|Elena|Sonya"/>
    <s v="FASHION TOWEL"/>
    <s v="ID91-522"/>
    <s v="Orange"/>
    <s v="See below"/>
    <s v="B+"/>
    <n v="1869"/>
    <n v="53977.66"/>
    <n v="2.4729241974631505E-4"/>
    <n v="0.57541530057175305"/>
    <n v="1095"/>
    <x v="3"/>
  </r>
  <r>
    <s v="ADUL"/>
    <s v="Madison Park"/>
    <s v="Breanna|Levine|Miller"/>
    <s v="COVERLET&amp;BEDSPR"/>
    <s v="MP13-6472"/>
    <s v="Khaki"/>
    <s v="Daybed"/>
    <s v="B"/>
    <n v="944"/>
    <n v="53934.04"/>
    <n v="2.4709257975048462E-4"/>
    <n v="0.57566239315150358"/>
    <n v="1096"/>
    <x v="3"/>
  </r>
  <r>
    <s v="ADUL"/>
    <s v="Madison Park Essentials"/>
    <s v="Zara|Alexine|Dennie"/>
    <s v="COMFORTER (SET)"/>
    <s v="MPE10-796"/>
    <s v="Brown"/>
    <s v="King"/>
    <s v="B"/>
    <n v="585"/>
    <n v="53923.67"/>
    <n v="2.4704507079228283E-4"/>
    <n v="0.5759094382222959"/>
    <n v="1097"/>
    <x v="3"/>
  </r>
  <r>
    <s v="BLK"/>
    <s v="Woolrich"/>
    <s v="Burlington|Burlington|Burlington"/>
    <s v="BLANKET"/>
    <s v="WR51-2215"/>
    <s v="Tan"/>
    <s v="Full/Queen"/>
    <s v="A"/>
    <n v="2316"/>
    <n v="53906.76"/>
    <n v="2.4696759957886031E-4"/>
    <n v="0.57615640582187477"/>
    <n v="1098"/>
    <x v="3"/>
  </r>
  <r>
    <s v="ADUL"/>
    <s v="Madison Park"/>
    <s v="Ridge|Pioneer|Warren"/>
    <s v="COMFORTER (SET)"/>
    <s v="MP10-4677"/>
    <s v="Grey"/>
    <s v="King"/>
    <s v="B+"/>
    <n v="731"/>
    <n v="53878.57"/>
    <n v="2.4683845034725876E-4"/>
    <n v="0.576403244272222"/>
    <n v="1099"/>
    <x v="3"/>
  </r>
  <r>
    <s v="BLK"/>
    <s v="Madison Park"/>
    <s v="Waffle Weave|Waffle Weave|Waffle Weave"/>
    <s v="BLANKET"/>
    <s v="BR51N-3833"/>
    <s v="Aqua"/>
    <s v="King"/>
    <s v="B+"/>
    <n v="1386"/>
    <n v="53841.34"/>
    <n v="2.4666788539896058E-4"/>
    <n v="0.57664991215762096"/>
    <n v="1100"/>
    <x v="3"/>
  </r>
  <r>
    <s v="BLK"/>
    <s v="Beautyrest"/>
    <s v="Heated Microlight to Berber|Heated Microlight to Berber"/>
    <s v="ELECT BLANKET"/>
    <s v="BR54-0379"/>
    <s v="Blue"/>
    <s v="Queen"/>
    <s v="B+"/>
    <n v="612"/>
    <n v="53688.47"/>
    <n v="2.4596752913663618E-4"/>
    <n v="0.5768958796867576"/>
    <n v="1101"/>
    <x v="3"/>
  </r>
  <r>
    <s v="ADUL"/>
    <s v="Madison Park"/>
    <s v="Rhapsody|Melody|Harmony"/>
    <s v="COVERLET&amp;BEDSPR"/>
    <s v="MP13-3399"/>
    <s v="Grey/Taupe"/>
    <s v="Full/Queen"/>
    <s v="B"/>
    <n v="888"/>
    <n v="53671.56"/>
    <n v="2.4589005792321361E-4"/>
    <n v="0.57714176974468079"/>
    <n v="1102"/>
    <x v="3"/>
  </r>
  <r>
    <s v="BLK"/>
    <s v="Madison Park"/>
    <s v="Duke|York|York"/>
    <s v="COMFORTER (SET)"/>
    <s v="MP10-3070"/>
    <s v="Grey"/>
    <s v="Full/Queen"/>
    <s v="A+"/>
    <n v="1320"/>
    <n v="53663.79"/>
    <n v="2.4585446056494674E-4"/>
    <n v="0.5773876242052457"/>
    <n v="1103"/>
    <x v="3"/>
  </r>
  <r>
    <s v="ADUL"/>
    <s v="Madison Park Essentials"/>
    <s v="Saben|Barret|Seth"/>
    <s v="COMFORTER (SET)"/>
    <s v="MPE10-697"/>
    <s v="Aqua"/>
    <s v="Cal King"/>
    <s v="A++"/>
    <n v="692"/>
    <n v="53656.2"/>
    <n v="2.4581968785590606E-4"/>
    <n v="0.57763344389310156"/>
    <n v="1104"/>
    <x v="3"/>
  </r>
  <r>
    <s v="ADUL"/>
    <s v="Madison Park"/>
    <s v="Quebec|Mansfield|Vancouver"/>
    <s v="COVERLET&amp;BEDSPR"/>
    <s v="MP13-150"/>
    <s v="Cream"/>
    <s v="King/Cal K"/>
    <s v="A"/>
    <n v="1240"/>
    <n v="53592.35"/>
    <n v="2.4552716644981324E-4"/>
    <n v="0.57787897105955133"/>
    <n v="1105"/>
    <x v="3"/>
  </r>
  <r>
    <s v="TOWL"/>
    <s v="Madison Park Signature"/>
    <s v="800GSM|800GSM|800GSM"/>
    <s v="BATH TOWEL"/>
    <s v="MPS73-320"/>
    <s v="Black"/>
    <s v="8-Piece"/>
    <s v="A"/>
    <n v="1532"/>
    <n v="53574.51"/>
    <n v="2.4544543454872166E-4"/>
    <n v="0.57812441649410007"/>
    <n v="1106"/>
    <x v="3"/>
  </r>
  <r>
    <s v="ADUL"/>
    <s v="Woolrich"/>
    <s v="Olsen|Olsen|Olsen"/>
    <s v="COVERLET&amp;BEDSPR"/>
    <s v="WR13-3472"/>
    <s v="Blue"/>
    <s v="King/Cal K"/>
    <s v="B"/>
    <n v="812"/>
    <n v="53532.42"/>
    <n v="2.4525260407131446E-4"/>
    <n v="0.57836966909817134"/>
    <n v="1107"/>
    <x v="3"/>
  </r>
  <r>
    <s v="BATH"/>
    <s v="Madison Park"/>
    <s v="Spa Waffle|Spa Waffle|Spa Waffle"/>
    <s v="SHOWER CURTAIN"/>
    <s v="MP70-1485"/>
    <s v="Aqua"/>
    <s v="72x72&quot;"/>
    <s v="A+"/>
    <n v="3361"/>
    <n v="53526.74"/>
    <n v="2.4522658180684139E-4"/>
    <n v="0.57861489567997815"/>
    <n v="1108"/>
    <x v="3"/>
  </r>
  <r>
    <s v="BLK"/>
    <s v="Serta"/>
    <s v="Parsa AZ|Parsa AZ|Parsa AZ"/>
    <s v="ELECT BLANKET"/>
    <s v="ST54-0039"/>
    <s v="Charcoal Grey"/>
    <s v="King"/>
    <s v="ARB"/>
    <n v="695"/>
    <n v="53476.09"/>
    <n v="2.4499453467734093E-4"/>
    <n v="0.57885989021465545"/>
    <n v="1109"/>
    <x v="3"/>
  </r>
  <r>
    <s v="YOUT"/>
    <s v="Urban Habitat Kids"/>
    <s v="Gracie|Madeline|Elle"/>
    <s v="DUVET&amp;DUVET SET"/>
    <s v="UHK12-0229"/>
    <s v="White/Purple"/>
    <s v="Full/Queen"/>
    <s v="B"/>
    <n v="1320"/>
    <n v="53474.18"/>
    <n v="2.4498578423277342E-4"/>
    <n v="0.57910487599888827"/>
    <n v="1110"/>
    <x v="3"/>
  </r>
  <r>
    <s v="BLK"/>
    <s v="Woolrich"/>
    <s v="Burlington|Burlington|Burlington"/>
    <s v="BLANKET"/>
    <s v="WR51-2212"/>
    <s v="Grey"/>
    <s v="Full/Queen"/>
    <s v="A+"/>
    <n v="2315"/>
    <n v="53474.06"/>
    <n v="2.4498523446662258E-4"/>
    <n v="0.57934986123335486"/>
    <n v="1111"/>
    <x v="3"/>
  </r>
  <r>
    <s v="BLK"/>
    <s v="Madison Park"/>
    <s v="Parker|Williams|Williams"/>
    <s v="THROW"/>
    <s v="BASI50-0427"/>
    <s v="Brown"/>
    <s v="60x70&quot;"/>
    <s v="B"/>
    <n v="3721"/>
    <n v="53466.879999999997"/>
    <n v="2.4495234012526394E-4"/>
    <n v="0.57959481357348008"/>
    <n v="1112"/>
    <x v="3"/>
  </r>
  <r>
    <s v="ADUL"/>
    <s v="Madison Park"/>
    <s v="Bennett|Christian|William"/>
    <s v="COMFORTER (SET)"/>
    <s v="MP10-2419"/>
    <s v="Grey"/>
    <s v="King"/>
    <s v="B+"/>
    <n v="643"/>
    <n v="53456.24"/>
    <n v="2.4490359419322282E-4"/>
    <n v="0.57983971716767335"/>
    <n v="1113"/>
    <x v="3"/>
  </r>
  <r>
    <s v="BLK"/>
    <s v="Madison Park"/>
    <s v="Jasmine|Dahlia|Dahlia"/>
    <s v="COMFORTER (SET)"/>
    <s v="MP10-8443"/>
    <s v="Black"/>
    <s v="King"/>
    <s v="A"/>
    <n v="835"/>
    <n v="53295.62"/>
    <n v="2.4416773220032332E-4"/>
    <n v="0.58008388489987373"/>
    <n v="1114"/>
    <x v="3"/>
  </r>
  <r>
    <s v="ADUL"/>
    <s v="510 Design"/>
    <s v="Ramsey|Lynda|Casey"/>
    <s v="COMFORTER (SET)"/>
    <s v="5DS10-0049"/>
    <s v="Neutral"/>
    <s v="Cal King"/>
    <s v="A+"/>
    <n v="936"/>
    <n v="53277.96"/>
    <n v="2.4408682494845795E-4"/>
    <n v="0.5803279717248222"/>
    <n v="1115"/>
    <x v="3"/>
  </r>
  <r>
    <s v="BLK"/>
    <s v="Beautyrest"/>
    <s v="Cotton Blend|Cotton Blend|Cotton Blend"/>
    <s v="ELEC MATT PAD"/>
    <s v="BR55-0199"/>
    <s v="White"/>
    <s v="Full"/>
    <s v="A++"/>
    <n v="1198"/>
    <n v="53103.71"/>
    <n v="2.4328851868359218E-4"/>
    <n v="0.5805712602435058"/>
    <n v="1116"/>
    <x v="3"/>
  </r>
  <r>
    <s v="ADUL"/>
    <s v="Madison Park"/>
    <s v="Bayside|Nantucket|Rockaway"/>
    <s v="COMFORTER (SET)"/>
    <s v="MP10-504"/>
    <s v="Blue"/>
    <s v="Queen"/>
    <s v="B"/>
    <n v="712"/>
    <n v="53083.74"/>
    <n v="2.431970284333232E-4"/>
    <n v="0.58081445727193914"/>
    <n v="1117"/>
    <x v="3"/>
  </r>
  <r>
    <s v="ADUL"/>
    <s v="Super Listing"/>
    <s v="Mina|Hanna|Aera"/>
    <s v="DUVET&amp;DUVET SET"/>
    <s v="AM12-0051"/>
    <s v="Neutral"/>
    <s v="King/Cal K"/>
    <s v="A++"/>
    <n v="1974"/>
    <n v="53072.43"/>
    <n v="2.4314521297360653E-4"/>
    <n v="0.58105760248491278"/>
    <n v="1118"/>
    <x v="3"/>
  </r>
  <r>
    <s v="FUR"/>
    <s v="Martha Stewart"/>
    <s v="Kenna|Kenna|Kenna"/>
    <s v="OCCASIONL TABLE"/>
    <s v="MT120-1192"/>
    <s v="Brown"/>
    <s v="See below"/>
    <s v="B"/>
    <n v="302"/>
    <n v="53051.92"/>
    <n v="2.4305124877565875E-4"/>
    <n v="0.58130065373368844"/>
    <n v="1119"/>
    <x v="3"/>
  </r>
  <r>
    <s v="ADUL"/>
    <s v="Madison Park"/>
    <s v="Aubrey|Whitman|Charlotte"/>
    <s v="COVERLET&amp;BEDSPR"/>
    <s v="MP13-4339"/>
    <s v="Blue/Brown"/>
    <s v="King"/>
    <s v="B"/>
    <n v="658"/>
    <n v="53050.6"/>
    <n v="2.430452013479995E-4"/>
    <n v="0.58154369893503643"/>
    <n v="1120"/>
    <x v="3"/>
  </r>
  <r>
    <s v="BLK"/>
    <s v="Beautyrest"/>
    <s v="Heated Microlight to Berber|Heated Microlight to Berber|Heated Microlight t"/>
    <s v="ELECT BLANKET"/>
    <s v="BR54-4846"/>
    <s v="Brown"/>
    <s v="50x60&quot;"/>
    <s v="ARB"/>
    <n v="1895"/>
    <n v="53041.05"/>
    <n v="2.4300144912516182E-4"/>
    <n v="0.58178670038416158"/>
    <n v="1121"/>
    <x v="3"/>
  </r>
  <r>
    <s v="ADUL"/>
    <s v="Woolrich"/>
    <s v="Winter Plains|Winter Plains|Winter Plains"/>
    <s v="COVERLET&amp;BEDSPR"/>
    <s v="WR14-1727"/>
    <s v="Taupe"/>
    <s v="King/Cal K"/>
    <s v="A"/>
    <n v="880"/>
    <n v="53024.3"/>
    <n v="2.4292471093327372E-4"/>
    <n v="0.58202962509509482"/>
    <n v="1122"/>
    <x v="3"/>
  </r>
  <r>
    <s v="BLK"/>
    <s v="Beautyrest"/>
    <s v="Heated Microlight to Berber|Heated Microlight to Berber"/>
    <s v="ELECT BLANKET"/>
    <s v="BR54-1943"/>
    <s v="Purple"/>
    <s v="King"/>
    <s v="B"/>
    <n v="524"/>
    <n v="52970.92"/>
    <n v="2.4268015662384166E-4"/>
    <n v="0.58227230525171869"/>
    <n v="1123"/>
    <x v="3"/>
  </r>
  <r>
    <s v="BLK"/>
    <s v="Beautyrest"/>
    <s v="Heated Microlight to Berber|Heated Microlight to Berber|Heated Microlight t"/>
    <s v="ELECT BLANKET"/>
    <s v="BR54-4844"/>
    <s v="Blue"/>
    <s v="50x60&quot;"/>
    <s v="ARA"/>
    <n v="1892"/>
    <n v="52957.08"/>
    <n v="2.4261675026111145E-4"/>
    <n v="0.58251492200197985"/>
    <n v="1124"/>
    <x v="3"/>
  </r>
  <r>
    <s v="FUR"/>
    <s v="Madison Park"/>
    <s v="Shandra|Sasha|Selah"/>
    <s v="ACCENT BENCH"/>
    <s v="FUR105-0041"/>
    <s v="Blue"/>
    <s v="See below"/>
    <s v="A"/>
    <n v="488"/>
    <n v="52903.86"/>
    <n v="2.4237292897321384E-4"/>
    <n v="0.58275729493095307"/>
    <n v="1125"/>
    <x v="3"/>
  </r>
  <r>
    <s v="FUR"/>
    <s v="510 Design"/>
    <s v="Paula|Paula|Paula"/>
    <s v="ACCENT CHAIR"/>
    <s v="5DS100-0033"/>
    <s v="Cream"/>
    <s v="See below"/>
    <s v="A"/>
    <n v="428"/>
    <n v="52902.35"/>
    <n v="2.4236601108248242E-4"/>
    <n v="0.58299966094203559"/>
    <n v="1126"/>
    <x v="3"/>
  </r>
  <r>
    <s v="FUR"/>
    <s v="Madison Park"/>
    <s v="Qwen|Elle|Cassie"/>
    <s v="ACCENT CHAIR"/>
    <s v="FPF18-0512"/>
    <s v="Teal"/>
    <s v="See below"/>
    <s v="B"/>
    <n v="309"/>
    <n v="52893.21"/>
    <n v="2.4232413722732676E-4"/>
    <n v="0.58324198507926295"/>
    <n v="1127"/>
    <x v="3"/>
  </r>
  <r>
    <s v="ADUL"/>
    <s v="Madison Park Signature"/>
    <s v="Chateau"/>
    <s v="COMFORTER (SET)"/>
    <s v="MPS10-207"/>
    <s v="Linen"/>
    <s v="Queen"/>
    <s v="A+"/>
    <n v="300"/>
    <n v="52880.03"/>
    <n v="2.4226375457842616E-4"/>
    <n v="0.58348424883384142"/>
    <n v="1128"/>
    <x v="3"/>
  </r>
  <r>
    <s v="ADUL"/>
    <s v="Madison Park"/>
    <s v="Caroline|Lorraine|Sharon"/>
    <s v="COMFORTER (SET)"/>
    <s v="MP10-4322"/>
    <s v="Blue"/>
    <s v="Queen"/>
    <s v="B"/>
    <n v="803"/>
    <n v="52858.52"/>
    <n v="2.4216520899588806E-4"/>
    <n v="0.58372641404283732"/>
    <n v="1129"/>
    <x v="3"/>
  </r>
  <r>
    <s v="BLK"/>
    <s v="Beautyrest"/>
    <s v="Heated Microlight to Berber|Heated Microlight to Berber|Heated Microlight t"/>
    <s v="ELECT BLANKET"/>
    <s v="BR54-4852"/>
    <s v="Purple"/>
    <s v="50x60&quot;"/>
    <s v="ARA"/>
    <n v="1888"/>
    <n v="52845.120000000003"/>
    <n v="2.4210381844237759E-4"/>
    <n v="0.58396851786127968"/>
    <n v="1130"/>
    <x v="3"/>
  </r>
  <r>
    <s v="BLK"/>
    <s v="Beautyrest"/>
    <s v="Heated Microlight to Berber|Heated Microlight to Berber|Heated Microlight t"/>
    <s v="ELECT BLANKET"/>
    <s v="BR54-4851"/>
    <s v="Teal"/>
    <s v="50x60&quot;"/>
    <s v="ARB"/>
    <n v="1888"/>
    <n v="52845.120000000003"/>
    <n v="2.4210381844237759E-4"/>
    <n v="0.58421062167972204"/>
    <n v="1131"/>
    <x v="3"/>
  </r>
  <r>
    <s v="ADUL"/>
    <s v="Madison Park"/>
    <s v="Tasha|Zaire|Julien"/>
    <s v="COMFORTER (SET)"/>
    <s v="MP10-7714"/>
    <s v="Black"/>
    <s v="Full/Queen"/>
    <s v="B"/>
    <n v="964"/>
    <n v="52838.84"/>
    <n v="2.4207504734715028E-4"/>
    <n v="0.58445269672706923"/>
    <n v="1132"/>
    <x v="3"/>
  </r>
  <r>
    <s v="ADUL"/>
    <s v="Madison Park"/>
    <s v="Lavine|Anouk|Octavia"/>
    <s v="COMFORTER (SET)"/>
    <s v="MP10-1665"/>
    <s v="Blue"/>
    <s v="Queen"/>
    <s v="B"/>
    <n v="542"/>
    <n v="52832.63"/>
    <n v="2.420465969488443E-4"/>
    <n v="0.58469474332401805"/>
    <n v="1133"/>
    <x v="3"/>
  </r>
  <r>
    <s v="SHET"/>
    <s v="True North by Sleep Philosophy"/>
    <s v="Cozy Cotton Flannel|Cozy Cotton Flannel|Cozy Cotton Flannel"/>
    <s v="SHEET/SHEET SET"/>
    <s v="TN20-0415"/>
    <s v="Blush Dots"/>
    <s v="Twin"/>
    <s v="A+"/>
    <n v="3087"/>
    <n v="52765.48"/>
    <n v="2.4173895697360336E-4"/>
    <n v="0.58493648228099171"/>
    <n v="1134"/>
    <x v="3"/>
  </r>
  <r>
    <s v="YOUT"/>
    <s v="Intelligent Design"/>
    <s v="Felicia|Isabel|Alyssa"/>
    <s v="COMFORTER (SET)"/>
    <s v="ID10-1972"/>
    <s v="Grey"/>
    <s v="King/Cal K"/>
    <s v="A"/>
    <n v="1233"/>
    <n v="52740.21"/>
    <n v="2.4162318538500558E-4"/>
    <n v="0.58517810546637672"/>
    <n v="1135"/>
    <x v="3"/>
  </r>
  <r>
    <s v="ADUL"/>
    <s v="510 Design"/>
    <s v="Oakley|Hayley|Glen"/>
    <s v="COVERLET&amp;BEDSPR"/>
    <s v="5DS13-0171"/>
    <s v="Seafoam"/>
    <s v="King/Cal K"/>
    <s v="B+"/>
    <n v="1309"/>
    <n v="52737.46"/>
    <n v="2.4161058657738217E-4"/>
    <n v="0.58541971605295406"/>
    <n v="1136"/>
    <x v="3"/>
  </r>
  <r>
    <s v="BATH"/>
    <s v="Madison Park"/>
    <s v="Evan|Ethan|Jordan"/>
    <s v="BATH RUG"/>
    <s v="MP72-6207"/>
    <s v="Blue"/>
    <s v="24x44&quot;"/>
    <s v="B"/>
    <n v="3563"/>
    <n v="52708.72"/>
    <n v="2.4147891758425597E-4"/>
    <n v="0.58566119497053837"/>
    <n v="1137"/>
    <x v="3"/>
  </r>
  <r>
    <s v="WIN"/>
    <s v="Madison Park"/>
    <s v="Aubrey|Whitman|Charlotte"/>
    <s v="WINDOW PANEL"/>
    <s v="MP40-692"/>
    <s v="Black"/>
    <s v="50x84&quot;"/>
    <s v="A"/>
    <n v="1772"/>
    <n v="52676.66"/>
    <n v="2.4133203839428986E-4"/>
    <n v="0.58590252700893264"/>
    <n v="1138"/>
    <x v="3"/>
  </r>
  <r>
    <s v="BLK"/>
    <s v="Intelligent Design"/>
    <s v="Brielle|Ella|Ella"/>
    <s v="COMFORTER (SET)"/>
    <s v="ID10-2254"/>
    <s v="Natural"/>
    <s v="King/Cal K"/>
    <s v="A+"/>
    <n v="1221"/>
    <n v="52673.51"/>
    <n v="2.4131760703283029E-4"/>
    <n v="0.58614384461596547"/>
    <n v="1139"/>
    <x v="3"/>
  </r>
  <r>
    <s v="SHET"/>
    <s v="Beautyrest"/>
    <s v="600 Thread Count|600 Thread Count|600 Thread Count"/>
    <s v="SHEET/SHEET SET"/>
    <s v="BR20-0992"/>
    <s v="Ivory"/>
    <s v="King"/>
    <s v="A++"/>
    <n v="1475"/>
    <n v="52617.599999999999"/>
    <n v="2.4106146182038468E-4"/>
    <n v="0.58638490607778582"/>
    <n v="1140"/>
    <x v="3"/>
  </r>
  <r>
    <s v="FUR"/>
    <s v="Madison Park"/>
    <s v="Beaumont|Beauchamp|Blandford"/>
    <s v="OCCASIONL TABLE"/>
    <s v="MP120-1098"/>
    <s v="White/Natural"/>
    <s v="See below"/>
    <s v="B"/>
    <n v="519"/>
    <n v="52571.83"/>
    <n v="2.4085177184768507E-4"/>
    <n v="0.58662575784963356"/>
    <n v="1141"/>
    <x v="3"/>
  </r>
  <r>
    <s v="BASI"/>
    <s v="Madison Park Signature"/>
    <s v="500 Thread Count Luxury Collection|500 Thread Count Luxury Collection|500 T"/>
    <s v="COMFORTER (SET)"/>
    <s v="MPS10-503"/>
    <s v="White/White"/>
    <s v="King/Cal K"/>
    <s v="B"/>
    <n v="505"/>
    <n v="52531.32"/>
    <n v="2.4066617995793061E-4"/>
    <n v="0.58686642402959144"/>
    <n v="1142"/>
    <x v="3"/>
  </r>
  <r>
    <s v="BLK"/>
    <s v="Beautyrest"/>
    <s v="Heated Plush|Heated Plush|Heated Plush"/>
    <s v="ELECT BLANKET"/>
    <s v="BR54-1923"/>
    <s v="Aqua"/>
    <s v="60x70&quot;"/>
    <s v="B"/>
    <n v="1435"/>
    <n v="52493.760000000002"/>
    <n v="2.4049410315271766E-4"/>
    <n v="0.58710691813274418"/>
    <n v="1143"/>
    <x v="3"/>
  </r>
  <r>
    <s v="ADUL"/>
    <s v="N Natori"/>
    <s v="Hanae|Hanae|Hanae"/>
    <s v="COMFORTER (SET)"/>
    <s v="NS10-3244"/>
    <s v="White"/>
    <s v="King/Cal K"/>
    <s v="A"/>
    <n v="503"/>
    <n v="52466.400000000001"/>
    <n v="2.403687564703261E-4"/>
    <n v="0.58734728688921456"/>
    <n v="1144"/>
    <x v="3"/>
  </r>
  <r>
    <s v="ADUL"/>
    <s v="Madison Park"/>
    <s v="Quebec|Mansfield|Vancouver"/>
    <s v="COVERLET&amp;BEDSPR"/>
    <s v="MP13-1563"/>
    <s v="Blue"/>
    <s v="Queen"/>
    <s v="A"/>
    <n v="1008"/>
    <n v="52296.87"/>
    <n v="2.395920743407267E-4"/>
    <n v="0.58758687896355533"/>
    <n v="1145"/>
    <x v="3"/>
  </r>
  <r>
    <s v="ART"/>
    <s v="Madison Park"/>
    <s v="Herbal Botany|Herbal Botany|Herbal Botany"/>
    <s v="CANVAS"/>
    <s v="MT95C-0006"/>
    <s v="Green"/>
    <s v="See below"/>
    <s v="A"/>
    <n v="710"/>
    <n v="52183.29"/>
    <n v="2.390717206789565E-4"/>
    <n v="0.58782595068423427"/>
    <n v="1146"/>
    <x v="3"/>
  </r>
  <r>
    <s v="LGT"/>
    <s v="Hampton Hill"/>
    <s v="Aelorian|Aelorian|Aelorian"/>
    <s v="LGT-FLOOR LAMPS"/>
    <s v="MT154-0070"/>
    <s v="Antique Brass"/>
    <s v="See below"/>
    <s v="A+"/>
    <n v="820"/>
    <n v="52171.38"/>
    <n v="2.3901715638848561E-4"/>
    <n v="0.58806496784062279"/>
    <n v="1147"/>
    <x v="3"/>
  </r>
  <r>
    <s v="SHET"/>
    <s v="Madison Park"/>
    <s v="1500 Thread Count|1500 Thread Count|1500 Thread Count"/>
    <s v="SHEET/SHEET SET"/>
    <s v="MP20-4851"/>
    <s v="Grey"/>
    <s v="King"/>
    <s v="A++"/>
    <n v="1041"/>
    <n v="52135.07"/>
    <n v="2.3885080631401057E-4"/>
    <n v="0.58830381864693682"/>
    <n v="1148"/>
    <x v="3"/>
  </r>
  <r>
    <s v="ADUL"/>
    <s v="Madison Park"/>
    <s v="Tangiers|Moraga|Menara"/>
    <s v="COVERLET&amp;BEDSPR"/>
    <s v="MP13-3973"/>
    <s v="Blue"/>
    <s v="Daybed"/>
    <s v="A"/>
    <n v="1167"/>
    <n v="52091.07"/>
    <n v="2.3864922539203586E-4"/>
    <n v="0.58854246787232889"/>
    <n v="1149"/>
    <x v="3"/>
  </r>
  <r>
    <s v="BASI"/>
    <s v="Sleep Philosophy"/>
    <s v="3&quot; Gel Memory Foam with Cooling Cover|3&quot;Gel Memory Foam with Cooling Cover|"/>
    <s v="MATT PAD/TOPPER"/>
    <s v="BASI16-0476"/>
    <s v="White"/>
    <s v="Twin XL"/>
    <s v="B"/>
    <n v="706"/>
    <n v="52079.63"/>
    <n v="2.3859681435232241E-4"/>
    <n v="0.58878106468668123"/>
    <n v="1150"/>
    <x v="3"/>
  </r>
  <r>
    <s v="BASI"/>
    <s v="Madison Park"/>
    <s v="Winfield|Westport|Westport"/>
    <s v="COMFORTER (SET)"/>
    <s v="MP10-1247"/>
    <s v="White"/>
    <s v="Full/Queen"/>
    <s v="B"/>
    <n v="1254"/>
    <n v="52066.53"/>
    <n v="2.3853679821418905E-4"/>
    <n v="0.58901960148489541"/>
    <n v="1151"/>
    <x v="3"/>
  </r>
  <r>
    <s v="ADUL"/>
    <s v="Madison Park Essentials"/>
    <s v="Delaney|Parker|Emerson"/>
    <s v="COMFORTER (SET)"/>
    <s v="MPE10-814"/>
    <s v="Navy"/>
    <s v="Cal King"/>
    <s v="B"/>
    <n v="446"/>
    <n v="51909.93"/>
    <n v="2.3781935338734267E-4"/>
    <n v="0.5892574208382827"/>
    <n v="1152"/>
    <x v="3"/>
  </r>
  <r>
    <s v="ADUL"/>
    <s v="Super Listing"/>
    <s v="Boulder Stripe|Cascade Stripe|Highland Stripe"/>
    <s v="COMFORTER (SET)"/>
    <s v="AM10-0030"/>
    <s v="Black"/>
    <s v="King/Cal K"/>
    <s v="A"/>
    <n v="1394"/>
    <n v="51901.77"/>
    <n v="2.3778196928908552E-4"/>
    <n v="0.58949520280757173"/>
    <n v="1153"/>
    <x v="3"/>
  </r>
  <r>
    <s v="ADUL"/>
    <s v="Madison Park Essentials"/>
    <s v="Maible|Caldwell|Calla"/>
    <s v="COMFORTER (SET)"/>
    <s v="MPE10-862"/>
    <s v="Blush/Grey"/>
    <s v="King"/>
    <s v="B"/>
    <n v="729"/>
    <n v="51878.7"/>
    <n v="2.3767627674658651E-4"/>
    <n v="0.58973287908431826"/>
    <n v="1154"/>
    <x v="3"/>
  </r>
  <r>
    <s v="SHET"/>
    <s v="Madison Park Essentials"/>
    <s v="Satin|Satin|Satin"/>
    <s v="SHEET/SHEET SET"/>
    <s v="MPE20-900"/>
    <s v="White"/>
    <s v="Queen"/>
    <s v="A++"/>
    <n v="2783"/>
    <n v="51863.38"/>
    <n v="2.3760608993466257E-4"/>
    <n v="0.58997048517425288"/>
    <n v="1155"/>
    <x v="3"/>
  </r>
  <r>
    <s v="BATH"/>
    <s v="Madison Park Signature"/>
    <s v="Splendor|Splendor|Splendor"/>
    <s v="BATH RUG"/>
    <s v="MPS72-518"/>
    <s v="Charcoal"/>
    <s v="24x72&quot;"/>
    <s v="A+"/>
    <n v="1515"/>
    <n v="51847.85"/>
    <n v="2.3753494103197469E-4"/>
    <n v="0.59020802011528484"/>
    <n v="1156"/>
    <x v="3"/>
  </r>
  <r>
    <s v="LGT"/>
    <s v="INK+IVY"/>
    <s v="Prague|Prague|Prague"/>
    <s v="LGT-TABLE LAMPS"/>
    <s v="MP153-0144"/>
    <s v="White/Gold"/>
    <s v="See below"/>
    <s v="A"/>
    <n v="401"/>
    <n v="51841.16"/>
    <n v="2.3750429156906537E-4"/>
    <n v="0.59044552440685394"/>
    <n v="1157"/>
    <x v="3"/>
  </r>
  <r>
    <s v="SHET"/>
    <s v="True North by Sleep Philosophy"/>
    <s v="Cozy Cotton Flannel|Cozy Cotton Flannel|Cozy Cotton Flannel"/>
    <s v="SHEET/SHEET SET"/>
    <s v="TN20-0272"/>
    <s v="Multi Forest Animals"/>
    <s v="Queen"/>
    <s v="A+"/>
    <n v="2075"/>
    <n v="51840.73"/>
    <n v="2.3750232157369153E-4"/>
    <n v="0.59068302672842765"/>
    <n v="1158"/>
    <x v="3"/>
  </r>
  <r>
    <s v="ADUL"/>
    <s v="Madison Park"/>
    <s v="Laurel|Vivian|Piedmont"/>
    <s v="COMFORTER (SET)"/>
    <s v="MP10-1329"/>
    <s v="Grey"/>
    <s v="King"/>
    <s v="B"/>
    <n v="786"/>
    <n v="51791.61"/>
    <n v="2.3727728396261429E-4"/>
    <n v="0.59092030401239026"/>
    <n v="1159"/>
    <x v="3"/>
  </r>
  <r>
    <s v="FUR"/>
    <s v="Madison Park"/>
    <s v="Charlotte|Elaine|Hamilton"/>
    <s v="DINING CHAIR"/>
    <s v="MP108-1205"/>
    <s v="Grey"/>
    <s v="See below"/>
    <s v="B"/>
    <n v="242"/>
    <n v="51745.79"/>
    <n v="2.3706736492068515E-4"/>
    <n v="0.59115737137731095"/>
    <n v="1160"/>
    <x v="3"/>
  </r>
  <r>
    <s v="BATH"/>
    <s v="Madison Park Signature"/>
    <s v="Marshmallow|Marshmallow|Marshmallow"/>
    <s v="BATH RUG"/>
    <s v="MPS72-172"/>
    <s v="Silver"/>
    <s v="24x72&quot;"/>
    <s v="A+"/>
    <n v="1516"/>
    <n v="51722.11"/>
    <n v="2.3695887773358604E-4"/>
    <n v="0.59139433025504451"/>
    <n v="1161"/>
    <x v="3"/>
  </r>
  <r>
    <s v="WIN"/>
    <s v="Madison Park"/>
    <s v="Galen|Colm|Paxton"/>
    <s v="WINDOW PANEL"/>
    <s v="MP40-7194"/>
    <s v="Ivory"/>
    <s v="39x64&quot;"/>
    <s v="A+"/>
    <n v="1242"/>
    <n v="51721.69"/>
    <n v="2.3695695355205811E-4"/>
    <n v="0.59163128720859659"/>
    <n v="1162"/>
    <x v="3"/>
  </r>
  <r>
    <s v="SHET"/>
    <s v="True North by Sleep Philosophy"/>
    <s v="Micro Fleece|Micro Fleece|Micro Fleece"/>
    <s v="SHEET/SHEET SET"/>
    <s v="SHET20-794"/>
    <s v="Lavender"/>
    <s v="Queen"/>
    <s v="A+"/>
    <n v="1672"/>
    <n v="51624.43"/>
    <n v="2.3651136808680215E-4"/>
    <n v="0.59186779857668337"/>
    <n v="1163"/>
    <x v="3"/>
  </r>
  <r>
    <s v="BLK"/>
    <s v="Madison Park"/>
    <s v="Chenille Chunky Knit|Chenille Chunky Knit|Chenille Chunky Knit"/>
    <s v="THROW"/>
    <s v="MP50-8239"/>
    <s v="Sage Green"/>
    <s v="50x60&quot;"/>
    <s v="B+"/>
    <n v="1208"/>
    <n v="51623.4"/>
    <n v="2.3650664926067413E-4"/>
    <n v="0.59210430522594404"/>
    <n v="1164"/>
    <x v="3"/>
  </r>
  <r>
    <s v="ADUL"/>
    <s v="Madison Park"/>
    <s v="Aubrey|Whitman|Charlotte"/>
    <s v="COVERLET&amp;BEDSPR"/>
    <s v="MP13-2695"/>
    <s v="Black"/>
    <s v="King/Cal K"/>
    <s v="B"/>
    <n v="826"/>
    <n v="51620.24"/>
    <n v="2.3649217208536864E-4"/>
    <n v="0.59234079739802936"/>
    <n v="1165"/>
    <x v="3"/>
  </r>
  <r>
    <s v="SHET"/>
    <s v="Madison Park"/>
    <s v="500 Thread Count Egyptian Cotton|500 Thread Count Egyptian Cotton|500 Threa"/>
    <s v="SHEET/SHEET SET"/>
    <s v="MP20-8229"/>
    <s v="Blue"/>
    <s v="Queen"/>
    <s v="A"/>
    <n v="1148"/>
    <n v="51598.06"/>
    <n v="2.3639055697515502E-4"/>
    <n v="0.59257718795500447"/>
    <n v="1166"/>
    <x v="3"/>
  </r>
  <r>
    <s v="BLK"/>
    <s v="Beautyrest"/>
    <s v="Heated Microlight to Berber|Heated Microlight to Berber"/>
    <s v="ELECT BLANKET"/>
    <s v="BR54-0392"/>
    <s v="Red"/>
    <s v="King"/>
    <s v="B"/>
    <n v="535"/>
    <n v="51551.17"/>
    <n v="2.3617573585171426E-4"/>
    <n v="0.59281336369085613"/>
    <n v="1167"/>
    <x v="3"/>
  </r>
  <r>
    <s v="BLK"/>
    <s v="Super Listing"/>
    <s v="Avril|Nami|Ombak"/>
    <s v="COMFORTER (SET)"/>
    <s v="AM10-0277"/>
    <s v="Gray"/>
    <s v="Twin/Twin "/>
    <s v="A+"/>
    <n v="1698"/>
    <n v="51487.58"/>
    <n v="2.3588440560561488E-4"/>
    <n v="0.59304924809646176"/>
    <n v="1168"/>
    <x v="3"/>
  </r>
  <r>
    <s v="ADUL"/>
    <s v="INK+IVY"/>
    <s v="Rhea|Rhea|Rhea"/>
    <s v="COMFORTER (SET)"/>
    <s v="II10-1038"/>
    <s v="Ivory/Charcoal"/>
    <s v="Full/Queen"/>
    <s v="A"/>
    <n v="848"/>
    <n v="51474.2"/>
    <n v="2.358231066797962E-4"/>
    <n v="0.59328507120314156"/>
    <n v="1169"/>
    <x v="3"/>
  </r>
  <r>
    <s v="WIN"/>
    <s v="Intelligent Design"/>
    <s v="Azza|Charvi|Diah"/>
    <s v="CUSHION/POUF"/>
    <s v="ID31-2293"/>
    <s v="Yellow"/>
    <s v="20x20&quot;"/>
    <s v="TBD"/>
    <n v="2343"/>
    <n v="51460.58"/>
    <n v="2.3576070822167586E-4"/>
    <n v="0.59352083191136318"/>
    <n v="1170"/>
    <x v="3"/>
  </r>
  <r>
    <s v="ADUL"/>
    <s v="Madison Park"/>
    <s v="Pebble Beach|Pacific Grove|Ocean View"/>
    <s v="COVERLET&amp;BEDSPR"/>
    <s v="MP13-8078"/>
    <s v="Aqua"/>
    <s v="King/Cal K"/>
    <s v="B"/>
    <n v="741"/>
    <n v="51419.34"/>
    <n v="2.3557177192117044E-4"/>
    <n v="0.59375640368328431"/>
    <n v="1171"/>
    <x v="3"/>
  </r>
  <r>
    <s v="ADUL"/>
    <s v="Madison Park"/>
    <s v="Juliana|Melanie|Camila"/>
    <s v="COMFORTER (SET)"/>
    <s v="MP10-459"/>
    <s v="Blue"/>
    <s v="King"/>
    <s v="B"/>
    <n v="585"/>
    <n v="51401.75"/>
    <n v="2.3549118536622646E-4"/>
    <n v="0.59399189486865056"/>
    <n v="1172"/>
    <x v="3"/>
  </r>
  <r>
    <s v="BLK"/>
    <s v="Intelligent Design"/>
    <s v="Malea|Leena|Leena"/>
    <s v="COMFORTER (SET)"/>
    <s v="ID10-1698"/>
    <s v="Grey"/>
    <s v="King/Cal K"/>
    <s v="A"/>
    <n v="1081"/>
    <n v="51372.88"/>
    <n v="2.3535892079310351E-4"/>
    <n v="0.59422725378944363"/>
    <n v="1173"/>
    <x v="3"/>
  </r>
  <r>
    <s v="YOUT"/>
    <s v="Intelligent Design"/>
    <s v="Raina|Khloe|Arielle"/>
    <s v="COMFORTER (SET)"/>
    <s v="ID10-1247"/>
    <s v="Blush/Gold"/>
    <s v="Full/Queen"/>
    <s v="A"/>
    <n v="1348"/>
    <n v="51355.39"/>
    <n v="2.3527879237661856E-4"/>
    <n v="0.59446253258182025"/>
    <n v="1174"/>
    <x v="3"/>
  </r>
  <r>
    <s v="YOUT"/>
    <s v="Mi Zone"/>
    <s v="Glimmer|Sparkle|Dazzle"/>
    <s v="COMFORTER (SET)"/>
    <s v="MZ10-0596"/>
    <s v="Aqua"/>
    <s v="Full/Queen"/>
    <s v="A"/>
    <n v="1347"/>
    <n v="51330.94"/>
    <n v="2.351667775233849E-4"/>
    <n v="0.59469769935934358"/>
    <n v="1175"/>
    <x v="3"/>
  </r>
  <r>
    <s v="ADUL"/>
    <s v="Madison Park"/>
    <s v="Lavine|Anouk|Octavia"/>
    <s v="COMFORTER (SET)"/>
    <s v="MP10-1666"/>
    <s v="Blue"/>
    <s v="King"/>
    <s v="B"/>
    <n v="485"/>
    <n v="51322.15"/>
    <n v="2.3512650715283587E-4"/>
    <n v="0.59493282586649643"/>
    <n v="1176"/>
    <x v="3"/>
  </r>
  <r>
    <s v="BLK"/>
    <s v="Madison Park"/>
    <s v="Zuri|Marselle|Marselle"/>
    <s v="THROW"/>
    <s v="MP50-6675"/>
    <s v="Leopard"/>
    <s v="60x70&quot;"/>
    <s v="B"/>
    <n v="3121"/>
    <n v="51225.01"/>
    <n v="2.3468147145373078E-4"/>
    <n v="0.59516750733795021"/>
    <n v="1177"/>
    <x v="3"/>
  </r>
  <r>
    <s v="BLK"/>
    <s v="Madison Park"/>
    <s v="Zuri|Marselle|Marselle"/>
    <s v="THROW"/>
    <s v="MP50-7193"/>
    <s v="Aqua"/>
    <s v="60x70&quot;"/>
    <s v="B"/>
    <n v="3214"/>
    <n v="51222.3"/>
    <n v="2.3466905590149097E-4"/>
    <n v="0.59540217639385173"/>
    <n v="1178"/>
    <x v="3"/>
  </r>
  <r>
    <s v="ADUL"/>
    <s v="Super Listing"/>
    <s v="Phoebe|Himari|Hannah"/>
    <s v="COMFORTER (SET)"/>
    <s v="AM10-0196"/>
    <s v="Ivory"/>
    <s v="King/Cal K"/>
    <s v="A++"/>
    <n v="1521"/>
    <n v="51166.6"/>
    <n v="2.344138727798093E-4"/>
    <n v="0.59563659026663152"/>
    <n v="1179"/>
    <x v="3"/>
  </r>
  <r>
    <s v="ART"/>
    <s v="Madison Park Signature"/>
    <s v="Ansen|Ansen|Ansen"/>
    <s v="VASES &amp; BOWLS"/>
    <s v="MPS167-211"/>
    <s v="Bronze"/>
    <s v="3-Piece"/>
    <s v="A+"/>
    <n v="1911"/>
    <n v="51097.98"/>
    <n v="2.3409949816922057E-4"/>
    <n v="0.59587068976480073"/>
    <n v="1180"/>
    <x v="3"/>
  </r>
  <r>
    <s v="ADUL"/>
    <s v="INK+IVY"/>
    <s v="Alpine|Alpine|Alpine"/>
    <s v="COMFORTER (SET)"/>
    <s v="II10-553"/>
    <s v="Navy"/>
    <s v="King/Cal K"/>
    <s v="A"/>
    <n v="658"/>
    <n v="51049.22"/>
    <n v="2.3387610985659585E-4"/>
    <n v="0.59610456587465732"/>
    <n v="1181"/>
    <x v="3"/>
  </r>
  <r>
    <s v="BLK"/>
    <s v="Madison Park"/>
    <s v="Jasmine|Dahlia|Dahlia"/>
    <s v="COMFORTER (SET)"/>
    <s v="MP10-8441"/>
    <s v="Taupe"/>
    <s v="King"/>
    <s v="A"/>
    <n v="797"/>
    <n v="50987.3"/>
    <n v="2.3359243052276235E-4"/>
    <n v="0.59633815830518011"/>
    <n v="1182"/>
    <x v="3"/>
  </r>
  <r>
    <s v="TOWL"/>
    <s v="Madison Park Signature"/>
    <s v="800gsm|800gsm|800gsm"/>
    <s v="BATH TOWEL"/>
    <s v="MPS73-460"/>
    <s v="Slate Blue"/>
    <s v="34x68&quot; – 2"/>
    <s v="B+"/>
    <n v="1468"/>
    <n v="50963.58"/>
    <n v="2.3348376008027963E-4"/>
    <n v="0.59657164206526037"/>
    <n v="1183"/>
    <x v="3"/>
  </r>
  <r>
    <s v="BASI"/>
    <s v="Sharper Image"/>
    <s v="Cooling Touch|Cooling Touch|Cooling Touch"/>
    <s v="COMFORTER (SET)"/>
    <s v="SI10-0020"/>
    <s v="White"/>
    <s v="King/Cal K"/>
    <s v="TBD"/>
    <n v="1117"/>
    <n v="50937.35"/>
    <n v="2.3336359036247513E-4"/>
    <n v="0.59680500565562289"/>
    <n v="1184"/>
    <x v="3"/>
  </r>
  <r>
    <s v="ADUL"/>
    <s v="Madison Park"/>
    <s v="Harper|Emery|Mercer"/>
    <s v="COVERLET&amp;BEDSPR"/>
    <s v="MP13-6467"/>
    <s v="Green"/>
    <s v="King/Cal K"/>
    <s v="B"/>
    <n v="948"/>
    <n v="50829.43"/>
    <n v="2.3286916733748623E-4"/>
    <n v="0.59703787482296033"/>
    <n v="1185"/>
    <x v="3"/>
  </r>
  <r>
    <s v="ADUL"/>
    <s v="Madison Park Essentials"/>
    <s v="Jaxon|Deacon|Ryder"/>
    <s v="COMFORTER (SET)"/>
    <s v="MPE10-1033"/>
    <s v="Aqua/Grey"/>
    <s v="Queen"/>
    <s v="B"/>
    <n v="1200"/>
    <n v="50816.55"/>
    <n v="2.3281015910396274E-4"/>
    <n v="0.59727068498206426"/>
    <n v="1186"/>
    <x v="3"/>
  </r>
  <r>
    <s v="ADUL"/>
    <s v="Madison Park"/>
    <s v="Malia|Edna|Alicia"/>
    <s v="COMFORTER (SET)"/>
    <s v="MP10-6183"/>
    <s v="Ivory"/>
    <s v="Full/Queen"/>
    <s v="A"/>
    <n v="713"/>
    <n v="50811"/>
    <n v="2.3278473241948637E-4"/>
    <n v="0.59750346971448376"/>
    <n v="1187"/>
    <x v="3"/>
  </r>
  <r>
    <s v="YOUT"/>
    <s v="Urban Habitat"/>
    <s v="Brooklyn|Maize|Kay"/>
    <s v="COMFORTER (SET)"/>
    <s v="UH10-0205"/>
    <s v="Pink"/>
    <s v="Full/Queen"/>
    <s v="B+"/>
    <n v="666"/>
    <n v="50789.77"/>
    <n v="2.3268746962463356E-4"/>
    <n v="0.59773615718410844"/>
    <n v="1188"/>
    <x v="3"/>
  </r>
  <r>
    <s v="ADUL"/>
    <s v="Super Listing"/>
    <s v="Camden|Reese|Leighton"/>
    <s v="COMFORTER (SET)"/>
    <s v="AM10-0068"/>
    <s v="Navy"/>
    <s v="Full/Queen"/>
    <s v="A"/>
    <n v="2214"/>
    <n v="50703.42"/>
    <n v="2.3229186706525816E-4"/>
    <n v="0.59796844905117374"/>
    <n v="1189"/>
    <x v="3"/>
  </r>
  <r>
    <s v="FUR"/>
    <s v="Madison Park"/>
    <s v="Martin|Chase|Mathew"/>
    <s v="OTTOMAN"/>
    <s v="FPF18-0264"/>
    <s v="Linen"/>
    <s v="See below"/>
    <s v="B"/>
    <n v="391"/>
    <n v="50689.72"/>
    <n v="2.3222910209637061E-4"/>
    <n v="0.59820067815327016"/>
    <n v="1190"/>
    <x v="3"/>
  </r>
  <r>
    <s v="ADUL"/>
    <s v="Super Listing"/>
    <s v="Porter|Evans|Walker"/>
    <s v="DUVET&amp;DUVET SET"/>
    <s v="AM12-0153"/>
    <s v="Blue/Grey"/>
    <s v="Queen"/>
    <s v="A++"/>
    <n v="2345"/>
    <n v="50614.96"/>
    <n v="2.318865977843972E-4"/>
    <n v="0.59843256475105455"/>
    <n v="1191"/>
    <x v="3"/>
  </r>
  <r>
    <s v="ADUL"/>
    <s v="Madison Park"/>
    <s v="Laurel|Vivian|Piedmont"/>
    <s v="COMFORTER (SET)"/>
    <s v="MP10-433"/>
    <s v="Ivory"/>
    <s v="King"/>
    <s v="B"/>
    <n v="727"/>
    <n v="50594.84"/>
    <n v="2.3179442032643965E-4"/>
    <n v="0.59866435917138094"/>
    <n v="1192"/>
    <x v="3"/>
  </r>
  <r>
    <s v="ADUL"/>
    <s v="Madison Park"/>
    <s v="Laurel|Vivian|Piedmont"/>
    <s v="COMFORTER (SET)"/>
    <s v="MP10-432"/>
    <s v="Ivory"/>
    <s v="Queen"/>
    <s v="B"/>
    <n v="879"/>
    <n v="50583.63"/>
    <n v="2.3174306300518201E-4"/>
    <n v="0.59889610223438616"/>
    <n v="1193"/>
    <x v="3"/>
  </r>
  <r>
    <s v="BLK"/>
    <s v="Serta"/>
    <s v="Plush Heated|Plush Heated|Plush Heated"/>
    <s v="ELECT BLANKET"/>
    <s v="ST54-0089"/>
    <s v="Ivory"/>
    <s v="King"/>
    <s v="B"/>
    <n v="600"/>
    <n v="50574.9"/>
    <n v="2.317030675177084E-4"/>
    <n v="0.5991278053019039"/>
    <n v="1194"/>
    <x v="3"/>
  </r>
  <r>
    <s v="SHET"/>
    <s v="True North by Sleep Philosophy"/>
    <s v="Cozy Cotton Flannel|Cozy Cotton Flannel|Cozy Cotton Flannel"/>
    <s v="SHEET/SHEET SET"/>
    <s v="TN20-0380"/>
    <s v="Grey Dogs"/>
    <s v="Queen"/>
    <s v="A+"/>
    <n v="2031"/>
    <n v="50523.28"/>
    <n v="2.3146657644515533E-4"/>
    <n v="0.59935927187834903"/>
    <n v="1195"/>
    <x v="3"/>
  </r>
  <r>
    <s v="BLK"/>
    <s v="Madison Park"/>
    <s v="Chunky Double Knit|Chunky Double Knit|Chunky Double Knit"/>
    <s v="THROW"/>
    <s v="MP50-6137"/>
    <s v="Blush"/>
    <s v="50x60&quot;"/>
    <s v="A"/>
    <n v="1153"/>
    <n v="50508.800000000003"/>
    <n v="2.314002379962873E-4"/>
    <n v="0.59959067211634531"/>
    <n v="1196"/>
    <x v="3"/>
  </r>
  <r>
    <s v="ADUL"/>
    <s v="Super Listing"/>
    <s v="Boulder Stripe|Cascade Stripe|Highland Stripe"/>
    <s v="COMFORTER (SET)"/>
    <s v="AM10-0032"/>
    <s v="Brown"/>
    <s v="Full/Queen"/>
    <s v="B"/>
    <n v="1473"/>
    <n v="50490.82"/>
    <n v="2.3131786470135306E-4"/>
    <n v="0.59982198998104663"/>
    <n v="1197"/>
    <x v="3"/>
  </r>
  <r>
    <s v="YOUT"/>
    <s v="Mi Zone Kids"/>
    <s v="Heath|Theo|Cassius"/>
    <s v="COMFORTER (SET)"/>
    <s v="MZK10-265"/>
    <s v="Green"/>
    <s v="Twin"/>
    <s v="B"/>
    <n v="1555"/>
    <n v="50388.03"/>
    <n v="2.3084694417931258E-4"/>
    <n v="0.60005283692522593"/>
    <n v="1198"/>
    <x v="3"/>
  </r>
  <r>
    <s v="ART"/>
    <s v="Madison Park Signature"/>
    <s v="Marlowe|Marlowe|Marlowe"/>
    <s v="DEC. MIRROR"/>
    <s v="MPS160-339"/>
    <s v="Silver"/>
    <s v="36&quot; Dia"/>
    <s v="A"/>
    <n v="450"/>
    <n v="50377.32"/>
    <n v="2.307978775503501E-4"/>
    <n v="0.60028363480277624"/>
    <n v="1199"/>
    <x v="3"/>
  </r>
  <r>
    <s v="ADUL"/>
    <s v="Madison Park Signature"/>
    <s v="Chapman|Chapman|Chapman"/>
    <s v="COMFORTER (SET)"/>
    <s v="MPS10-549"/>
    <s v="Nuetual Ivory"/>
    <s v="King"/>
    <s v="TBD"/>
    <n v="262"/>
    <n v="50365.16"/>
    <n v="2.3074216791373165E-4"/>
    <n v="0.60051437697068999"/>
    <n v="1200"/>
    <x v="4"/>
  </r>
  <r>
    <s v="SHET"/>
    <s v="True North by Sleep Philosophy"/>
    <s v="Soloft Plush|Soloft Plush|Soloft Plush"/>
    <s v="SHEET/SHEET SET"/>
    <s v="BL20-0448"/>
    <s v="Ivory"/>
    <s v="King"/>
    <s v="A+"/>
    <n v="1301"/>
    <n v="50312.94"/>
    <n v="2.3050292801042439E-4"/>
    <n v="0.6007448798987004"/>
    <n v="1201"/>
    <x v="4"/>
  </r>
  <r>
    <s v="ART"/>
    <s v="INK+IVY"/>
    <s v="Nova|Nova|Nova"/>
    <s v="DEC. MIRROR"/>
    <s v="II95F-0155"/>
    <s v="Natural"/>
    <s v="See below"/>
    <s v="A"/>
    <n v="754"/>
    <n v="50282.51"/>
    <n v="2.303635164773405E-4"/>
    <n v="0.60097524341517772"/>
    <n v="1202"/>
    <x v="4"/>
  </r>
  <r>
    <s v="ADUL"/>
    <s v="Madison Park"/>
    <s v="Sabrina|Sarah|Amber"/>
    <s v="COVERLET&amp;BEDSPR"/>
    <s v="MP13-5321"/>
    <s v="Off-White"/>
    <s v="King/Cal K"/>
    <s v="B"/>
    <n v="810"/>
    <n v="50272.63"/>
    <n v="2.3031825239758796E-4"/>
    <n v="0.60120556166757533"/>
    <n v="1203"/>
    <x v="4"/>
  </r>
  <r>
    <s v="BATH"/>
    <s v="Madison Park Signature"/>
    <s v="Splendor|Splendor|Splendor"/>
    <s v="BATH RUG"/>
    <s v="MPS72-517"/>
    <s v="Charcoal"/>
    <s v="21x34&quot;"/>
    <s v="A+"/>
    <n v="2759"/>
    <n v="50261.55"/>
    <n v="2.302674906563271E-4"/>
    <n v="0.60143582915823168"/>
    <n v="1204"/>
    <x v="4"/>
  </r>
  <r>
    <s v="BATH"/>
    <s v="INK+IVY"/>
    <s v="Alpine|Alpine|Alpine"/>
    <s v="SHOWER CURTAIN"/>
    <s v="II70-541"/>
    <s v="Navy"/>
    <s v="72x72&quot;"/>
    <s v="A"/>
    <n v="2663"/>
    <n v="50244.39"/>
    <n v="2.3018887409675693E-4"/>
    <n v="0.60166601803232844"/>
    <n v="1205"/>
    <x v="4"/>
  </r>
  <r>
    <s v="SHET"/>
    <s v="Comfort Spaces"/>
    <s v="Cotton 144TC|Cotton 144TC|Cotton 144TC"/>
    <s v="SHEET/SHEET SET"/>
    <s v="CS20-0582"/>
    <s v="Diamond Blue"/>
    <s v="Twin"/>
    <s v="ARA+"/>
    <n v="3289"/>
    <n v="50241.32"/>
    <n v="2.3017480924606462E-4"/>
    <n v="0.60189619284157447"/>
    <n v="1206"/>
    <x v="4"/>
  </r>
  <r>
    <s v="BLK"/>
    <s v="Serta"/>
    <s v="Plush Heated|Plush Heated|Plush Heated"/>
    <s v="ELECT BLANKET"/>
    <s v="ST54-0084"/>
    <s v="Dark Grey"/>
    <s v="Queen"/>
    <s v="B"/>
    <n v="633"/>
    <n v="50150.36"/>
    <n v="2.2975808650372778E-4"/>
    <n v="0.60212595092807819"/>
    <n v="1207"/>
    <x v="4"/>
  </r>
  <r>
    <s v="BLK"/>
    <s v="Serta"/>
    <s v="Fleece to Sherpa|Fleece to Sherpa|Fleece to Sherpa"/>
    <s v="ELECT BLANKET"/>
    <s v="ST54-0109"/>
    <s v="Ivory"/>
    <s v="King"/>
    <s v="B"/>
    <n v="608"/>
    <n v="50102.01"/>
    <n v="2.2953657655878511E-4"/>
    <n v="0.60235548750463697"/>
    <n v="1208"/>
    <x v="4"/>
  </r>
  <r>
    <s v="WIN"/>
    <s v="Madison Park"/>
    <s v="Galen|Colm|Paxton"/>
    <s v="WINDOW PANEL"/>
    <s v="MP40-7226"/>
    <s v="White"/>
    <s v="35x64&quot;"/>
    <s v="A+"/>
    <n v="1300"/>
    <n v="50049.49"/>
    <n v="2.2929596224010074E-4"/>
    <n v="0.60258478346687705"/>
    <n v="1209"/>
    <x v="4"/>
  </r>
  <r>
    <s v="BLK"/>
    <s v="Beautyrest"/>
    <s v="Heated Microlight to Berber|Heated Microlight to Berber"/>
    <s v="ELECT BLANKET"/>
    <s v="BR54-1927"/>
    <s v="Purple"/>
    <s v="60x70&quot;"/>
    <s v="B"/>
    <n v="1300"/>
    <n v="49966.5"/>
    <n v="2.2891575313294888E-4"/>
    <n v="0.60281369922001005"/>
    <n v="1210"/>
    <x v="4"/>
  </r>
  <r>
    <s v="BLK"/>
    <s v="Intelligent Design"/>
    <s v="Malea|Leena|Leena"/>
    <s v="COMFORTER (SET)"/>
    <s v="ID10-1697"/>
    <s v="Grey"/>
    <s v="Full/Queen"/>
    <s v="A"/>
    <n v="1239"/>
    <n v="49963.25"/>
    <n v="2.289008636330303E-4"/>
    <n v="0.60304260008364308"/>
    <n v="1211"/>
    <x v="4"/>
  </r>
  <r>
    <s v="ADUL"/>
    <s v="Madison Park"/>
    <s v="Dawn|Vanessa|Stella"/>
    <s v="COMFORTER (SET)"/>
    <s v="MP10-7277"/>
    <s v="Yellow"/>
    <s v="Queen"/>
    <s v="B"/>
    <n v="554"/>
    <n v="49961.22"/>
    <n v="2.2889156342231193E-4"/>
    <n v="0.60327149164706539"/>
    <n v="1212"/>
    <x v="4"/>
  </r>
  <r>
    <s v="FUR"/>
    <s v="Madison Park Signature"/>
    <s v="Helena|Helena|Helena"/>
    <s v="DINING TABLE"/>
    <s v="MPS121-0113"/>
    <s v="Grey"/>
    <s v="See below"/>
    <s v="B"/>
    <n v="232"/>
    <n v="49929.58"/>
    <n v="2.2874660841387375E-4"/>
    <n v="0.60350023825547927"/>
    <n v="1213"/>
    <x v="4"/>
  </r>
  <r>
    <s v="ADUL"/>
    <s v="Madison Park Essentials"/>
    <s v="Knowles|Glendale|Cabrillo"/>
    <s v="COMFORTER (SET)"/>
    <s v="MPE10-160"/>
    <s v="Aqua"/>
    <s v="Queen"/>
    <s v="B"/>
    <n v="775"/>
    <n v="49794.13"/>
    <n v="2.2812605987111291E-4"/>
    <n v="0.60372836431535037"/>
    <n v="1214"/>
    <x v="4"/>
  </r>
  <r>
    <s v="YOUT"/>
    <s v="Mi Zone Kids"/>
    <s v="Tessa|Tanya|Jamie"/>
    <s v="COMFORTER (SET)"/>
    <s v="MZK10-261"/>
    <s v="Blush"/>
    <s v="Twin"/>
    <s v="B"/>
    <n v="1397"/>
    <n v="49777.64"/>
    <n v="2.2805051283921832E-4"/>
    <n v="0.60395641482818962"/>
    <n v="1215"/>
    <x v="4"/>
  </r>
  <r>
    <s v="ADUL"/>
    <s v="510 Design"/>
    <s v="Shawnee|Josefina|Stacie"/>
    <s v="COMFORTER (SET)"/>
    <s v="5DS10-0222"/>
    <s v="Blush"/>
    <s v="Queen"/>
    <s v="B"/>
    <n v="1047"/>
    <n v="49762.92"/>
    <n v="2.2798307485804857E-4"/>
    <n v="0.60418439790304768"/>
    <n v="1216"/>
    <x v="4"/>
  </r>
  <r>
    <s v="YOUT"/>
    <s v="Mi Zone"/>
    <s v="Allison|Mackenzie|Kelly"/>
    <s v="COMFORTER (SET)"/>
    <s v="MZ10-075"/>
    <s v="Yellow"/>
    <s v="Full/Queen"/>
    <s v="B"/>
    <n v="1377"/>
    <n v="49747.92"/>
    <n v="2.2791435408919355E-4"/>
    <n v="0.60441231225713687"/>
    <n v="1217"/>
    <x v="4"/>
  </r>
  <r>
    <s v="BLK"/>
    <s v="Woolrich"/>
    <s v="Burlington|Burlington|Burlington"/>
    <s v="BLANKET"/>
    <s v="WR51-2213"/>
    <s v="Grey"/>
    <s v="King"/>
    <s v="A+"/>
    <n v="1725"/>
    <n v="49744.6"/>
    <n v="2.2789914389235365E-4"/>
    <n v="0.60464021140102919"/>
    <n v="1218"/>
    <x v="4"/>
  </r>
  <r>
    <s v="ADUL"/>
    <s v="Madison Park"/>
    <s v="Camelia|Iris|Lillian"/>
    <s v="COMFORTER (SET)"/>
    <s v="MP10-4689"/>
    <s v="Natural"/>
    <s v="King"/>
    <s v="B"/>
    <n v="603"/>
    <n v="49732.29"/>
    <n v="2.2784274704804665E-4"/>
    <n v="0.60486805414807721"/>
    <n v="1219"/>
    <x v="4"/>
  </r>
  <r>
    <s v="FUR"/>
    <s v="Madison Park"/>
    <s v="Augustine|Caddy|Bewick"/>
    <s v="MOTION"/>
    <s v="MP103-0602"/>
    <s v="Cream"/>
    <s v="See below"/>
    <s v="B"/>
    <n v="210"/>
    <n v="49721.41"/>
    <n v="2.2779290158370382E-4"/>
    <n v="0.60509584704966091"/>
    <n v="1220"/>
    <x v="4"/>
  </r>
  <r>
    <s v="ADUL"/>
    <s v="Madison Park"/>
    <s v="Dawn|Vanessa|Stella"/>
    <s v="COVERLET&amp;BEDSPR"/>
    <s v="MP13-2799"/>
    <s v="Coral"/>
    <s v="Full/Queen"/>
    <s v="A"/>
    <n v="781"/>
    <n v="49693.27"/>
    <n v="2.2766398142133178E-4"/>
    <n v="0.60532351103108228"/>
    <n v="1221"/>
    <x v="4"/>
  </r>
  <r>
    <s v="ADUL"/>
    <s v="Madison Park"/>
    <s v="Ava|Elicia|Anett"/>
    <s v="COMFORTER (SET)"/>
    <s v="MP10-6033"/>
    <s v="Taupe"/>
    <s v="King"/>
    <s v="B"/>
    <n v="568"/>
    <n v="49681.440000000002"/>
    <n v="2.2760978364162813E-4"/>
    <n v="0.60555112081472395"/>
    <n v="1222"/>
    <x v="4"/>
  </r>
  <r>
    <s v="BASI"/>
    <s v="Madison Park"/>
    <s v="Winfield|Westport|Westport"/>
    <s v="COMFORTER (SET)"/>
    <s v="MP10-1248"/>
    <s v="White"/>
    <s v="King/Cal K"/>
    <s v="B"/>
    <n v="1043"/>
    <n v="49632.21"/>
    <n v="2.2738424207824595E-4"/>
    <n v="0.6057785050568022"/>
    <n v="1223"/>
    <x v="4"/>
  </r>
  <r>
    <s v="ADUL"/>
    <s v="Madison Park"/>
    <s v="Aubrey|Whitman|Charlotte"/>
    <s v="COVERLET&amp;BEDSPR"/>
    <s v="MP13-7964"/>
    <s v="Navy"/>
    <s v="Queen"/>
    <s v="B"/>
    <n v="715"/>
    <n v="49616.3"/>
    <n v="2.2731135224941375E-4"/>
    <n v="0.6060058164090516"/>
    <n v="1224"/>
    <x v="4"/>
  </r>
  <r>
    <s v="BATH"/>
    <s v="Madison Park"/>
    <s v="Aubrey|Whitman|Charlotte"/>
    <s v="SHOWER CURTAIN"/>
    <s v="MP70-6459"/>
    <s v="Navy"/>
    <s v="72x72&quot;"/>
    <s v="A"/>
    <n v="3222"/>
    <n v="49571.14"/>
    <n v="2.2710445692131423E-4"/>
    <n v="0.60623292086597291"/>
    <n v="1225"/>
    <x v="4"/>
  </r>
  <r>
    <s v="TOWL"/>
    <s v="Madison Park Signature"/>
    <s v="800GSM|800GSM|800GSM"/>
    <s v="BATH TOWEL"/>
    <s v="MPS73-321"/>
    <s v="Blush"/>
    <s v="8-Piece"/>
    <s v="B+"/>
    <n v="1398"/>
    <n v="49523.16"/>
    <n v="2.2688464208867E-4"/>
    <n v="0.60645980550806156"/>
    <n v="1226"/>
    <x v="4"/>
  </r>
  <r>
    <s v="YOUT"/>
    <s v="Intelligent Design"/>
    <s v="Loretta|Eleni|Blaire"/>
    <s v="COMFORTER (SET)"/>
    <s v="ID10-1377"/>
    <s v="Navy"/>
    <s v="Queen"/>
    <s v="B+"/>
    <n v="1292"/>
    <n v="49378.37"/>
    <n v="2.2622130341383545E-4"/>
    <n v="0.60668602681147543"/>
    <n v="1227"/>
    <x v="4"/>
  </r>
  <r>
    <s v="TOWL"/>
    <s v="Madison Park Signature"/>
    <s v="800gsm|800gsm|800gsm"/>
    <s v="BATH TOWEL"/>
    <s v="MPS73-431"/>
    <s v="Silver"/>
    <s v="34x68&quot; – 2"/>
    <s v="B+"/>
    <n v="1447"/>
    <n v="49374.61"/>
    <n v="2.262040774077758E-4"/>
    <n v="0.60691223088888324"/>
    <n v="1228"/>
    <x v="4"/>
  </r>
  <r>
    <s v="BLK"/>
    <s v="Beautyrest"/>
    <s v="Heated Plush|Heated Plush|Heated Plush"/>
    <s v="ELECT BLANKET"/>
    <s v="BR54-0656"/>
    <s v="Lavender"/>
    <s v="Queen"/>
    <s v="B+"/>
    <n v="676"/>
    <n v="49361.87"/>
    <n v="2.2614571056809495E-4"/>
    <n v="0.60713837659945136"/>
    <n v="1229"/>
    <x v="4"/>
  </r>
  <r>
    <s v="FUR"/>
    <s v="Madison Park"/>
    <s v="Camel|Peyton|Amory"/>
    <s v="BAR STOOL"/>
    <s v="FPF20-0552"/>
    <s v="Cream"/>
    <s v="See below"/>
    <s v="B"/>
    <n v="574"/>
    <n v="49351.46"/>
    <n v="2.2609801835450955E-4"/>
    <n v="0.60736447461780585"/>
    <n v="1230"/>
    <x v="4"/>
  </r>
  <r>
    <s v="BLK"/>
    <s v="Beautyrest"/>
    <s v="Heated Berber Wrap|Heated Berber Wrap|Heated Berber Wrap"/>
    <s v="ELECT BLANKET"/>
    <s v="BR54-0827"/>
    <s v="Blush Lattice"/>
    <s v="50x64&quot;"/>
    <s v="ARA"/>
    <n v="1400"/>
    <n v="49340.23"/>
    <n v="2.2604656940556012E-4"/>
    <n v="0.60759052118721146"/>
    <n v="1231"/>
    <x v="4"/>
  </r>
  <r>
    <s v="BLK"/>
    <s v="Beautyrest"/>
    <s v="Electric Micro Fleece|Electric Micro Fleece|Electric Micro Fleece"/>
    <s v="ELECT BLANKET"/>
    <s v="BR54-0182"/>
    <s v="Beige"/>
    <s v="King"/>
    <s v="B+"/>
    <n v="563"/>
    <n v="49332.51"/>
    <n v="2.2601120111652272E-4"/>
    <n v="0.607816532388328"/>
    <n v="1232"/>
    <x v="4"/>
  </r>
  <r>
    <s v="WIN"/>
    <s v="SunSmart"/>
    <s v="Cassius|Odessa|Aurora"/>
    <s v="WINDOW PANEL"/>
    <s v="SS40-0005"/>
    <s v="Gold"/>
    <s v="50x95&quot;"/>
    <s v="A"/>
    <n v="1685"/>
    <n v="49299.22"/>
    <n v="2.2585868682351048E-4"/>
    <n v="0.60804239107515157"/>
    <n v="1233"/>
    <x v="4"/>
  </r>
  <r>
    <s v="FUR"/>
    <s v="Madison Park"/>
    <s v="Hilton|Sheldon|Bally"/>
    <s v="ACCENT CHAIR"/>
    <s v="FPF18-0106"/>
    <s v="Purple"/>
    <s v="See below"/>
    <s v="B"/>
    <n v="330"/>
    <n v="49180.82"/>
    <n v="2.2531625088801488E-4"/>
    <n v="0.60826770732603963"/>
    <n v="1234"/>
    <x v="4"/>
  </r>
  <r>
    <s v="FUR"/>
    <s v="Threshold"/>
    <s v="Higgins"/>
    <s v="ACCENT CHAIR"/>
    <s v="TG100-0261"/>
    <s v="Olive Green"/>
    <s v="See below"/>
    <s v="EXB"/>
    <n v="260"/>
    <n v="49140"/>
    <n v="2.2512923876903741E-4"/>
    <n v="0.60849283656480868"/>
    <n v="1235"/>
    <x v="4"/>
  </r>
  <r>
    <s v="ADUL"/>
    <s v="Comfort Spaces"/>
    <s v="Kienna|Kienna|Kienna"/>
    <s v="COVERLET&amp;BEDSPR"/>
    <s v="CS13-0547"/>
    <s v="Grey"/>
    <s v="75x39&quot;"/>
    <s v="ARA"/>
    <n v="1790"/>
    <n v="49121.760000000002"/>
    <n v="2.2504567431410973E-4"/>
    <n v="0.60871788223912282"/>
    <n v="1236"/>
    <x v="4"/>
  </r>
  <r>
    <s v="YOUT"/>
    <s v="Mi Zone"/>
    <s v="Primrose|Talia|Evie"/>
    <s v="COMFORTER (SET)"/>
    <s v="MZ10-0642"/>
    <s v="Purple Multi"/>
    <s v="Twin/Twin "/>
    <s v="A+"/>
    <n v="1374"/>
    <n v="49056.34"/>
    <n v="2.2474596013421E-4"/>
    <n v="0.60894262819925704"/>
    <n v="1237"/>
    <x v="4"/>
  </r>
  <r>
    <s v="FUR"/>
    <s v="Madison Park"/>
    <s v="Brody|Victor|Taye"/>
    <s v="DINING CHAIR"/>
    <s v="MP100-0038"/>
    <s v="Cream"/>
    <s v="See below"/>
    <s v="B-"/>
    <n v="278"/>
    <n v="49043.65"/>
    <n v="2.2468782236375869E-4"/>
    <n v="0.60916731602162077"/>
    <n v="1238"/>
    <x v="4"/>
  </r>
  <r>
    <s v="ADUL"/>
    <s v="Madison Park"/>
    <s v="Aubrey|Whitman|Charlotte"/>
    <s v="COVERLET&amp;BEDSPR"/>
    <s v="MP13-7963"/>
    <s v="Burgundy"/>
    <s v="King"/>
    <s v="B"/>
    <n v="586"/>
    <n v="48976.07"/>
    <n v="2.2437821239314388E-4"/>
    <n v="0.60939169423401396"/>
    <n v="1239"/>
    <x v="4"/>
  </r>
  <r>
    <s v="ADUL"/>
    <s v="Madison Park"/>
    <s v="Tuscany|Marino|Genoa"/>
    <s v="COVERLET&amp;BEDSPR"/>
    <s v="MP13-6122"/>
    <s v="Blush"/>
    <s v="King/Cal K"/>
    <s v="A"/>
    <n v="1008"/>
    <n v="48903.58"/>
    <n v="2.2404610782419054E-4"/>
    <n v="0.60961574034183819"/>
    <n v="1240"/>
    <x v="4"/>
  </r>
  <r>
    <s v="BLK"/>
    <s v="Beautyrest"/>
    <s v="Heated Microfiber|Heated Microfiber|Heated Microfiber"/>
    <s v="ELEC MATT PAD"/>
    <s v="BR55-0537"/>
    <s v="White"/>
    <s v="Cal King"/>
    <s v="A+"/>
    <n v="755"/>
    <n v="48900.97"/>
    <n v="2.2403415041040976E-4"/>
    <n v="0.60983977449224858"/>
    <n v="1241"/>
    <x v="4"/>
  </r>
  <r>
    <s v="FUR"/>
    <s v="Madison Park"/>
    <s v="Amelia|Baldwin|Janice"/>
    <s v="HEADBOARD"/>
    <s v="MP116-1142"/>
    <s v="Navy"/>
    <s v="Queen"/>
    <s v="A"/>
    <n v="281"/>
    <n v="48893.78"/>
    <n v="2.2400121025520524E-4"/>
    <n v="0.61006377570250381"/>
    <n v="1242"/>
    <x v="4"/>
  </r>
  <r>
    <s v="ADUL"/>
    <s v="Madison Park"/>
    <s v="Cape Cod|Chatham|Bedford"/>
    <s v="COMFORTER (SET)"/>
    <s v="MP10-5281"/>
    <s v="Blue"/>
    <s v="Queen"/>
    <s v="B"/>
    <n v="676"/>
    <n v="48823.29"/>
    <n v="2.2367826845543258E-4"/>
    <n v="0.61028745397095929"/>
    <n v="1243"/>
    <x v="4"/>
  </r>
  <r>
    <s v="YOUT"/>
    <s v="Intelligent Design"/>
    <s v="Robbie|Roger|Rick"/>
    <s v="COMFORTER (SET)"/>
    <s v="ID10-1225"/>
    <s v="Navy Multi"/>
    <s v="Twin XL"/>
    <s v="A+"/>
    <n v="1300"/>
    <n v="48654.21"/>
    <n v="2.2290364794889882E-4"/>
    <n v="0.61051035761890815"/>
    <n v="1244"/>
    <x v="4"/>
  </r>
  <r>
    <s v="BLK"/>
    <s v="Madison Park"/>
    <s v="Egyptian Cotton|Egyptian Cotton|Egyptian Cotton"/>
    <s v="BLANKET"/>
    <s v="MP51N-6432"/>
    <s v="Teal"/>
    <s v="Full/Queen"/>
    <s v="B+"/>
    <n v="1420"/>
    <n v="48614.67"/>
    <n v="2.2272250000219699E-4"/>
    <n v="0.61073308011891037"/>
    <n v="1245"/>
    <x v="4"/>
  </r>
  <r>
    <s v="TOWL"/>
    <s v="Madison Park"/>
    <s v="Organic|Organic|Organic"/>
    <s v="BATH TOWEL"/>
    <s v="MP73-7473"/>
    <s v="Charcoal"/>
    <s v="6-Piece"/>
    <s v="B"/>
    <n v="1757"/>
    <n v="48608.07"/>
    <n v="2.2269226286390079E-4"/>
    <n v="0.61095577238177423"/>
    <n v="1246"/>
    <x v="4"/>
  </r>
  <r>
    <s v="SHET"/>
    <s v="True North by Sleep Philosophy"/>
    <s v="Cozy Cotton Flannel|Cozy Cotton Flannel|Cozy Cotton Flannel"/>
    <s v="SHEET/SHEET SET"/>
    <s v="TN20-0113"/>
    <s v="Ivory Solid"/>
    <s v="Queen"/>
    <s v="A+"/>
    <n v="1984"/>
    <n v="48601.84"/>
    <n v="2.2266372083790299E-4"/>
    <n v="0.61117843610261213"/>
    <n v="1247"/>
    <x v="4"/>
  </r>
  <r>
    <s v="ADUL"/>
    <s v="Croscill Classics"/>
    <s v="Julius|Julius|Julius"/>
    <s v="COMFORTER (SET)"/>
    <s v="CCL10-0064"/>
    <s v="Blue/Grey"/>
    <s v="Cal King"/>
    <s v="B"/>
    <n v="229"/>
    <n v="48596.24"/>
    <n v="2.2263806508419711E-4"/>
    <n v="0.61140107416769629"/>
    <n v="1248"/>
    <x v="4"/>
  </r>
  <r>
    <s v="ADUL"/>
    <s v="Super Listing"/>
    <s v="Porter|Evans|Walker"/>
    <s v="COMFORTER (SET)"/>
    <s v="AM10-0387"/>
    <s v="Silver"/>
    <s v="Queen"/>
    <s v="B+"/>
    <n v="1670"/>
    <n v="48574.2"/>
    <n v="2.2253709136782615E-4"/>
    <n v="0.61162361125906417"/>
    <n v="1249"/>
    <x v="4"/>
  </r>
  <r>
    <s v="BLK"/>
    <s v="Madison Park Essentials"/>
    <s v="Parkston|Hartford|Hartford"/>
    <s v="COMFORTER (SET)"/>
    <s v="BASI10-0244"/>
    <s v="Navy"/>
    <s v="King/Cal K"/>
    <s v="A++"/>
    <n v="1536"/>
    <n v="48556.79"/>
    <n v="2.2245732946210843E-4"/>
    <n v="0.6118460685885263"/>
    <n v="1250"/>
    <x v="4"/>
  </r>
  <r>
    <s v="ADUL"/>
    <s v="Madison Park"/>
    <s v="Palisades|Hanover|Overland"/>
    <s v="COMFORTER (SET)"/>
    <s v="MP10-1316"/>
    <s v="Blue"/>
    <s v="Queen"/>
    <s v="B"/>
    <n v="692"/>
    <n v="48554.63"/>
    <n v="2.224474336713933E-4"/>
    <n v="0.6120685160221977"/>
    <n v="1251"/>
    <x v="4"/>
  </r>
  <r>
    <s v="ADUL"/>
    <s v="Madison Park Essentials"/>
    <s v="Alexis|Jeanie|Karissa"/>
    <s v="COMFORTER (SET)"/>
    <s v="CS10-1382"/>
    <s v="Yellow"/>
    <s v="King"/>
    <s v="B"/>
    <n v="1367"/>
    <n v="48530.69"/>
    <n v="2.2233775532430071E-4"/>
    <n v="0.61229085377752202"/>
    <n v="1252"/>
    <x v="4"/>
  </r>
  <r>
    <s v="SHET"/>
    <s v="Woolrich"/>
    <s v="Cotton Flannel|Cotton Flannel|Cotton Flannel"/>
    <s v="SHEET/SHEET SET"/>
    <s v="WR20-1800"/>
    <s v="Red Plaid"/>
    <s v="King"/>
    <s v="A+"/>
    <n v="1448"/>
    <n v="48508.6"/>
    <n v="2.2223655253870021E-4"/>
    <n v="0.61251309033006074"/>
    <n v="1253"/>
    <x v="4"/>
  </r>
  <r>
    <s v="ADUL"/>
    <s v="Madison Park"/>
    <s v="Princeton|Dartmouth|Cambridge"/>
    <s v="COVERLET&amp;BEDSPR"/>
    <s v="MP13-7967"/>
    <s v="Blue"/>
    <s v="King"/>
    <s v="B"/>
    <n v="684"/>
    <n v="48503.71"/>
    <n v="2.2221414956805348E-4"/>
    <n v="0.61273530447962876"/>
    <n v="1254"/>
    <x v="4"/>
  </r>
  <r>
    <s v="SHET"/>
    <s v="Beautyrest"/>
    <s v="600 Thread Count|600 Thread Count|600 Thread Count"/>
    <s v="SHEET/SHEET SET"/>
    <s v="BR20-0996"/>
    <s v="Grey"/>
    <s v="King"/>
    <s v="A++"/>
    <n v="1360"/>
    <n v="48425.54"/>
    <n v="2.2185602273462702E-4"/>
    <n v="0.61295716050236337"/>
    <n v="1255"/>
    <x v="4"/>
  </r>
  <r>
    <s v="ADUL"/>
    <s v="Madison Park"/>
    <s v="Laurel|Vivian|Piedmont"/>
    <s v="COMFORTER (SET)"/>
    <s v="MP10-255"/>
    <s v="Plum"/>
    <s v="King"/>
    <s v="B"/>
    <n v="697"/>
    <n v="48416.41"/>
    <n v="2.218141946933173E-4"/>
    <n v="0.61317897469705673"/>
    <n v="1256"/>
    <x v="4"/>
  </r>
  <r>
    <s v="BASI"/>
    <s v="Sleep Philosophy"/>
    <s v="Memory Foam|Memory Foam|Memory Foam"/>
    <s v="NORMAL PILLOW"/>
    <s v="BASI30-0523"/>
    <s v="White"/>
    <s v="22x24x7&quot;"/>
    <s v="A"/>
    <n v="2095"/>
    <n v="48330.41"/>
    <n v="2.2142019561854852E-4"/>
    <n v="0.61340039489267528"/>
    <n v="1257"/>
    <x v="4"/>
  </r>
  <r>
    <s v="FUR"/>
    <s v="Martha Stewart"/>
    <s v="Amber|Amber|Amber"/>
    <s v="MOTION"/>
    <s v="MT103-0049"/>
    <s v="Light Blue"/>
    <s v="See below"/>
    <s v="B-"/>
    <n v="178"/>
    <n v="48313.56"/>
    <n v="2.2134299928820136E-4"/>
    <n v="0.6136217378919635"/>
    <n v="1258"/>
    <x v="4"/>
  </r>
  <r>
    <s v="YOUT"/>
    <s v="Intelligent Design"/>
    <s v="Felicia|Isabel|Alyssa"/>
    <s v="COMFORTER (SET)"/>
    <s v="ID10-1792"/>
    <s v="Grey"/>
    <s v="Full/Queen"/>
    <s v="A"/>
    <n v="1307"/>
    <n v="48254.15"/>
    <n v="2.2107081922968962E-4"/>
    <n v="0.61384280871119323"/>
    <n v="1259"/>
    <x v="4"/>
  </r>
  <r>
    <s v="ADUL"/>
    <s v="Madison Park"/>
    <s v="Genevieve|Abigail|Beverly"/>
    <s v="COMFORTER (SET)"/>
    <s v="MP10-281"/>
    <s v="Blue"/>
    <s v="King"/>
    <s v="B"/>
    <n v="729"/>
    <n v="48243.56"/>
    <n v="2.2102230236687795E-4"/>
    <n v="0.6140638310135601"/>
    <n v="1260"/>
    <x v="4"/>
  </r>
  <r>
    <s v="SHET"/>
    <s v="Beautyrest"/>
    <s v="600 Thread Count|600 Thread Count|600 Thread Count"/>
    <s v="SHEET/SHEET SET"/>
    <s v="BR20-1000"/>
    <s v="Seafoam"/>
    <s v="King"/>
    <s v="A++"/>
    <n v="1353"/>
    <n v="48219.94"/>
    <n v="2.2091409006285426E-4"/>
    <n v="0.61428474510362296"/>
    <n v="1261"/>
    <x v="4"/>
  </r>
  <r>
    <s v="ADUL"/>
    <s v="Woolrich"/>
    <s v="Perry|Perry|Perry"/>
    <s v="COMFORTER (SET)"/>
    <s v="WR10-2191"/>
    <s v="Blue"/>
    <s v="Twin/Twin "/>
    <s v="A+"/>
    <n v="631"/>
    <n v="48216.02"/>
    <n v="2.2089613103526014E-4"/>
    <n v="0.61450564123465823"/>
    <n v="1262"/>
    <x v="4"/>
  </r>
  <r>
    <s v="BATH"/>
    <s v="INK+IVY"/>
    <s v="Imani|Imani|Imani"/>
    <s v="SHOWER CURTAIN"/>
    <s v="II70-1123"/>
    <s v="Gray"/>
    <s v="72x72&quot;"/>
    <s v="A"/>
    <n v="1839"/>
    <n v="48163.81"/>
    <n v="2.2065693694579876E-4"/>
    <n v="0.61472629817160407"/>
    <n v="1263"/>
    <x v="4"/>
  </r>
  <r>
    <s v="ADUL"/>
    <s v="Madison Park"/>
    <s v="Pebble Beach|Pacific Grove|Ocean View"/>
    <s v="COVERLET&amp;BEDSPR"/>
    <s v="MP13-8077"/>
    <s v="Aqua"/>
    <s v="Full/Queen"/>
    <s v="B"/>
    <n v="758"/>
    <n v="48139.1"/>
    <n v="2.205437309325716E-4"/>
    <n v="0.61494684190253668"/>
    <n v="1264"/>
    <x v="4"/>
  </r>
  <r>
    <s v="BLK"/>
    <s v="Beautyrest"/>
    <s v="Electric Micro Fleece|Electric Micro Fleece|Electric Micro Fleece"/>
    <s v="ELECT BLANKET"/>
    <s v="BR54-0181"/>
    <s v="Beige"/>
    <s v="Queen"/>
    <s v="B+"/>
    <n v="613"/>
    <n v="48114.28"/>
    <n v="2.2043002096703949E-4"/>
    <n v="0.61516727192350373"/>
    <n v="1265"/>
    <x v="4"/>
  </r>
  <r>
    <s v="FUR"/>
    <s v="Madison Park"/>
    <s v="Capstone|Wilmette|Milton"/>
    <s v="MOTION"/>
    <s v="MP103-0242"/>
    <s v="Slate"/>
    <s v="See below"/>
    <s v="B"/>
    <n v="292"/>
    <n v="48098.62"/>
    <n v="2.2035827648435489E-4"/>
    <n v="0.6153876301999881"/>
    <n v="1266"/>
    <x v="4"/>
  </r>
  <r>
    <s v="ART"/>
    <s v="Madison Park"/>
    <s v="Medallion Trio|Medallion Trio|Medallion Trio"/>
    <s v="AWD"/>
    <s v="MP95B-0257"/>
    <s v="Natural/White"/>
    <s v="See below"/>
    <s v="A+"/>
    <n v="1235"/>
    <n v="48037.33"/>
    <n v="2.2007748342281328E-4"/>
    <n v="0.61560770768341089"/>
    <n v="1267"/>
    <x v="4"/>
  </r>
  <r>
    <s v="ADUL"/>
    <s v="Super Listing"/>
    <s v="Mina|Hanna|Aera"/>
    <s v="DUVET&amp;DUVET SET"/>
    <s v="AM12-0048"/>
    <s v="Sage Green"/>
    <s v="King/Cal K"/>
    <s v="A++"/>
    <n v="1833"/>
    <n v="48031.88"/>
    <n v="2.2005251487679594E-4"/>
    <n v="0.61582776019828767"/>
    <n v="1268"/>
    <x v="4"/>
  </r>
  <r>
    <s v="LGT"/>
    <s v="Hampton Hill"/>
    <s v="Presidio|Presidio|Presidio"/>
    <s v="LGT-CHANDELIERS"/>
    <s v="FB150-1153"/>
    <s v="Gold/Black"/>
    <s v="See below"/>
    <s v="A+"/>
    <n v="347"/>
    <n v="47871.87"/>
    <n v="2.1931944752849654E-4"/>
    <n v="0.61604707964581618"/>
    <n v="1269"/>
    <x v="4"/>
  </r>
  <r>
    <s v="BLK"/>
    <s v="Beautyrest"/>
    <s v="Cotton|Cotton|Cotton"/>
    <s v="ELEC MATT PAD"/>
    <s v="BR55-0899"/>
    <s v="White"/>
    <s v="Full"/>
    <s v="A"/>
    <n v="839"/>
    <n v="47818.41"/>
    <n v="2.1907452670829727E-4"/>
    <n v="0.61626615417252451"/>
    <n v="1270"/>
    <x v="4"/>
  </r>
  <r>
    <s v="ADUL"/>
    <s v="Madison Park"/>
    <s v="Timber|Heavenly|Hilltop"/>
    <s v="COVERLET&amp;BEDSPR"/>
    <s v="MP13-7525"/>
    <s v="Green / Navy"/>
    <s v="King/Cal K"/>
    <s v="B"/>
    <n v="1109"/>
    <n v="47816.69"/>
    <n v="2.1906664672680188E-4"/>
    <n v="0.61648522081925128"/>
    <n v="1271"/>
    <x v="4"/>
  </r>
  <r>
    <s v="BLK"/>
    <s v="True North by Sleep Philosophy"/>
    <s v="Marbled Sherpa|Marbled Sherpa|Marbled Sherpa"/>
    <s v="ELECT BLANKET"/>
    <s v="TN54-0507"/>
    <s v="Brown"/>
    <s v="50x60&quot;"/>
    <s v="B"/>
    <n v="1368"/>
    <n v="47776.78"/>
    <n v="2.1888380366780162E-4"/>
    <n v="0.61670410462291902"/>
    <n v="1272"/>
    <x v="4"/>
  </r>
  <r>
    <s v="ADUL"/>
    <s v="Madison Park"/>
    <s v="Laurel|Vivian|Piedmont"/>
    <s v="COMFORTER (SET)"/>
    <s v="MP10-252"/>
    <s v="Taupe"/>
    <s v="King"/>
    <s v="B"/>
    <n v="680"/>
    <n v="47770.239999999998"/>
    <n v="2.1885384141258083E-4"/>
    <n v="0.61692295846433165"/>
    <n v="1273"/>
    <x v="4"/>
  </r>
  <r>
    <s v="ADUL"/>
    <s v="Madison Park"/>
    <s v="Dune|Meyers|Connell"/>
    <s v="COMFORTER (SET)"/>
    <s v="MP10-146"/>
    <s v="Grey"/>
    <s v="Queen"/>
    <s v="B"/>
    <n v="710"/>
    <n v="47754.22"/>
    <n v="2.1878044763144367E-4"/>
    <n v="0.61714173891196311"/>
    <n v="1274"/>
    <x v="4"/>
  </r>
  <r>
    <s v="YOUT"/>
    <s v="Intelligent Design"/>
    <s v="Raina|Khloe|Arielle"/>
    <s v="COMFORTER (SET)"/>
    <s v="ID10-1509"/>
    <s v="Ivory/Gold"/>
    <s v="King/Cal K"/>
    <s v="A"/>
    <n v="1104"/>
    <n v="47702.46"/>
    <n v="2.1854331516504795E-4"/>
    <n v="0.61736028222712813"/>
    <n v="1275"/>
    <x v="4"/>
  </r>
  <r>
    <s v="FUR"/>
    <s v="Martha Stewart"/>
    <s v="Crestview|Crestview|Crestview"/>
    <s v="OCCASIONL TABLE"/>
    <s v="MT120-1193"/>
    <s v="Reclaimed Wheat"/>
    <s v="36&quot;W x 14&quot;"/>
    <s v="A"/>
    <n v="209"/>
    <n v="47625.69"/>
    <n v="2.18191602270048E-4"/>
    <n v="0.61757847382939823"/>
    <n v="1276"/>
    <x v="4"/>
  </r>
  <r>
    <s v="ADUL"/>
    <s v="Madison Park"/>
    <s v="Harper|Emery|Mercer"/>
    <s v="COVERLET&amp;BEDSPR"/>
    <s v="MP13-3304"/>
    <s v="Navy"/>
    <s v="King/Cal K"/>
    <s v="B"/>
    <n v="892"/>
    <n v="47624.3"/>
    <n v="2.1818523414546742E-4"/>
    <n v="0.61779665906354375"/>
    <n v="1277"/>
    <x v="4"/>
  </r>
  <r>
    <s v="FUR"/>
    <s v="Madison Park Signature"/>
    <s v="Beckett|Beckett|Beckett"/>
    <s v="ACCENT CHEST"/>
    <s v="MPS130-0306"/>
    <s v="Natural"/>
    <s v="See below"/>
    <s v="A"/>
    <n v="215"/>
    <n v="47591.64"/>
    <n v="2.180356061247471E-4"/>
    <n v="0.61801469466966852"/>
    <n v="1278"/>
    <x v="4"/>
  </r>
  <r>
    <s v="ADUL"/>
    <s v="Madison Park Essentials"/>
    <s v="Saben|Barret|Seth"/>
    <s v="COMFORTER (SET)"/>
    <s v="MPE10-165"/>
    <s v="Taupe"/>
    <s v="Queen"/>
    <s v="A"/>
    <n v="653"/>
    <n v="47539.33"/>
    <n v="2.1779595389682669E-4"/>
    <n v="0.61823249062356533"/>
    <n v="1279"/>
    <x v="4"/>
  </r>
  <r>
    <s v="BLK"/>
    <s v="Madison Park Essentials"/>
    <s v="Larkspur|Windsor|Windsor"/>
    <s v="COMFORTER (SET)"/>
    <s v="MPE10-615"/>
    <s v="Charcoal/Grey"/>
    <s v="Full/Queen"/>
    <s v="A"/>
    <n v="1690"/>
    <n v="47456.43"/>
    <n v="2.1741615711428795E-4"/>
    <n v="0.61844990678067957"/>
    <n v="1280"/>
    <x v="4"/>
  </r>
  <r>
    <s v="BLK"/>
    <s v="Intelligent Design"/>
    <s v="Brielle|Ella|Ella"/>
    <s v="COMFORTER (SET)"/>
    <s v="ID10-2143"/>
    <s v="Blush"/>
    <s v="Twin/Twin "/>
    <s v="A+"/>
    <n v="1658"/>
    <n v="47454.37"/>
    <n v="2.1740671946203187E-4"/>
    <n v="0.61866731350014159"/>
    <n v="1281"/>
    <x v="4"/>
  </r>
  <r>
    <s v="ADUL"/>
    <s v="Super Listing"/>
    <s v="Camden|Reese|Leighton"/>
    <s v="COMFORTER (SET)"/>
    <s v="AM10-0059"/>
    <s v="Grey"/>
    <s v="Full/Queen"/>
    <s v="A"/>
    <n v="1990"/>
    <n v="47444.62"/>
    <n v="2.1736205096227612E-4"/>
    <n v="0.61888467555110382"/>
    <n v="1282"/>
    <x v="4"/>
  </r>
  <r>
    <s v="ADUL"/>
    <s v="Madison Park"/>
    <s v="Walter|Clayton|Kelan"/>
    <s v="COMFORTER (SET)"/>
    <s v="MP10-7129"/>
    <s v="Navy"/>
    <s v="Queen"/>
    <s v="B"/>
    <n v="865"/>
    <n v="47440.25"/>
    <n v="2.1734203031161634E-4"/>
    <n v="0.61910201758141548"/>
    <n v="1283"/>
    <x v="4"/>
  </r>
  <r>
    <s v="LGT"/>
    <s v="510 Design"/>
    <s v="Zusa|Zusa|Zusa"/>
    <s v="LGT-TABLE LAMPS"/>
    <s v="5DS153-0046"/>
    <s v="Gold/White"/>
    <s v="See below"/>
    <s v="A+"/>
    <n v="1210"/>
    <n v="47417.08"/>
    <n v="2.172358796306583E-4"/>
    <n v="0.6193192534610461"/>
    <n v="1284"/>
    <x v="4"/>
  </r>
  <r>
    <s v="BLK"/>
    <s v="Beautyrest"/>
    <s v="Heated Plush|Heated Plush|Heated Plush"/>
    <s v="ELECT BLANKET"/>
    <s v="BR54-0906"/>
    <s v="Aqua"/>
    <s v="King"/>
    <s v="A"/>
    <n v="519"/>
    <n v="47367.49"/>
    <n v="2.1700868876882361E-4"/>
    <n v="0.61953626214981494"/>
    <n v="1285"/>
    <x v="4"/>
  </r>
  <r>
    <s v="ADUL"/>
    <s v="INK+IVY"/>
    <s v="Imani|Imani|Imani"/>
    <s v="DUVET&amp;DUVET SET"/>
    <s v="II12-997"/>
    <s v="Ivory"/>
    <s v="King/Cal K"/>
    <s v="A+"/>
    <n v="667"/>
    <n v="47356.18"/>
    <n v="2.1695687330910692E-4"/>
    <n v="0.61975321902312408"/>
    <n v="1286"/>
    <x v="4"/>
  </r>
  <r>
    <s v="BATH"/>
    <s v="Madison Park"/>
    <s v="Ara|Loire|Maris"/>
    <s v="SHOWER CURTAIN"/>
    <s v="MP70-7541"/>
    <s v="Taupe"/>
    <s v="72x72&quot;"/>
    <s v="A"/>
    <n v="3103"/>
    <n v="47333.24"/>
    <n v="2.1685177634660465E-4"/>
    <n v="0.61997007079947064"/>
    <n v="1287"/>
    <x v="4"/>
  </r>
  <r>
    <s v="BLK"/>
    <s v="Beautyrest"/>
    <s v="Electric Micro Fleece|Electric Micro Fleece|Electric Micro Fleece"/>
    <s v="ELECT BLANKET"/>
    <s v="BR54-0177"/>
    <s v="Ivory"/>
    <s v="Queen"/>
    <s v="A"/>
    <n v="603"/>
    <n v="47285.98"/>
    <n v="2.1663526011086545E-4"/>
    <n v="0.62018670605958148"/>
    <n v="1288"/>
    <x v="4"/>
  </r>
  <r>
    <s v="ADUL"/>
    <s v="Woolrich"/>
    <s v="Sunset|Sunset|Sunset"/>
    <s v="COVERLET&amp;BEDSPR"/>
    <s v="WR14-1731"/>
    <s v="Red"/>
    <s v="King/Cal K"/>
    <s v="A"/>
    <n v="800"/>
    <n v="47271.76"/>
    <n v="2.1657011282199089E-4"/>
    <n v="0.62040327617240343"/>
    <n v="1289"/>
    <x v="4"/>
  </r>
  <r>
    <s v="ADUL"/>
    <s v="Madison Park"/>
    <s v="Keaton|Jaxson|Mitchell"/>
    <s v="COVERLET&amp;BEDSPR"/>
    <s v="MP13-627"/>
    <s v="White"/>
    <s v="King/Cal K"/>
    <s v="B"/>
    <n v="1089"/>
    <n v="47269.45"/>
    <n v="2.165595298235872E-4"/>
    <n v="0.62061983570222701"/>
    <n v="1290"/>
    <x v="4"/>
  </r>
  <r>
    <s v="FUR"/>
    <s v="Martha Stewart"/>
    <s v="Winfield|Winfield|Winfield"/>
    <s v="DINING CHAIR"/>
    <s v="MT108-0160"/>
    <s v="Light Grey"/>
    <s v="Set of 2"/>
    <s v="A"/>
    <n v="190"/>
    <n v="47234.03"/>
    <n v="2.1639725718139755E-4"/>
    <n v="0.62083623295940837"/>
    <n v="1291"/>
    <x v="4"/>
  </r>
  <r>
    <s v="SHET"/>
    <s v="Madison Park"/>
    <s v="Silk|Silk|Silk"/>
    <s v="PILLOWCASE"/>
    <s v="MP21-7475"/>
    <s v="Ivory"/>
    <s v="Standard"/>
    <s v="A+"/>
    <n v="1920"/>
    <n v="47231.75"/>
    <n v="2.1638681162453161E-4"/>
    <n v="0.62105261977103288"/>
    <n v="1292"/>
    <x v="4"/>
  </r>
  <r>
    <s v="TOWL"/>
    <s v="Madison Park Signature"/>
    <s v="800GSM|800GSM|800GSM"/>
    <s v="BATH TOWEL"/>
    <s v="MPS73-413"/>
    <s v="Yellow"/>
    <s v="8-Piece"/>
    <s v="B"/>
    <n v="1331"/>
    <n v="47226.79"/>
    <n v="2.1636408795696355E-4"/>
    <n v="0.62126898385898988"/>
    <n v="1293"/>
    <x v="4"/>
  </r>
  <r>
    <s v="FUR"/>
    <s v="Martha Stewart"/>
    <s v="Philippe|Philippe|Philippe"/>
    <s v="OCCASIONL TABLE"/>
    <s v="MT120-1202"/>
    <s v="Brown"/>
    <s v="See below"/>
    <s v="B"/>
    <n v="212"/>
    <n v="47220.9"/>
    <n v="2.1633710360172647E-4"/>
    <n v="0.62148532096259157"/>
    <n v="1294"/>
    <x v="4"/>
  </r>
  <r>
    <s v="FUR"/>
    <s v="Madison Park"/>
    <s v="Emmett|Janet|Cheryl"/>
    <s v="BAR STOOL"/>
    <s v="MP104-1119"/>
    <s v="Charcoal"/>
    <s v="See below"/>
    <s v="A"/>
    <n v="339"/>
    <n v="47207.31"/>
    <n v="2.1627484258514382E-4"/>
    <n v="0.6217015958051767"/>
    <n v="1295"/>
    <x v="4"/>
  </r>
  <r>
    <s v="ADUL"/>
    <s v="Madison Park"/>
    <s v="Palmer|Teagan|Dakota"/>
    <s v="COMFORTER (SET)"/>
    <s v="MP10-2265"/>
    <s v="Blue"/>
    <s v="Cal King"/>
    <s v="A"/>
    <n v="589"/>
    <n v="47200.84"/>
    <n v="2.1624520102684434E-4"/>
    <n v="0.62191784100620351"/>
    <n v="1296"/>
    <x v="4"/>
  </r>
  <r>
    <s v="YOUT"/>
    <s v="Intelligent Design"/>
    <s v="Cassiopeia|Karissa|Lisa"/>
    <s v="COMFORTER (SET)"/>
    <s v="ID10-2256"/>
    <s v="Lavender"/>
    <s v="Full/Queen"/>
    <s v="B+"/>
    <n v="1191"/>
    <n v="47161.57"/>
    <n v="2.1606529005398193E-4"/>
    <n v="0.62213390629625753"/>
    <n v="1297"/>
    <x v="4"/>
  </r>
  <r>
    <s v="SHET"/>
    <s v="Madison Park Essentials"/>
    <s v="Satin|Satin|Satin"/>
    <s v="SHEET/SHEET SET"/>
    <s v="MPE20-1146"/>
    <s v="Emerald"/>
    <s v="Queen"/>
    <s v="B"/>
    <n v="2266"/>
    <n v="47132.03"/>
    <n v="2.1592995595318343E-4"/>
    <n v="0.62234983625221074"/>
    <n v="1298"/>
    <x v="4"/>
  </r>
  <r>
    <s v="BATH"/>
    <s v="Madison Park"/>
    <s v="Spa Waffle|Spa Waffle|Spa Waffle"/>
    <s v="SHOWER CURTAIN"/>
    <s v="MP70-4981"/>
    <s v="Grey"/>
    <s v="54x78&quot;"/>
    <s v="A+"/>
    <n v="3533"/>
    <n v="47121.43"/>
    <n v="2.1588139327652589E-4"/>
    <n v="0.62256571764548729"/>
    <n v="1299"/>
    <x v="4"/>
  </r>
  <r>
    <s v="ADUL"/>
    <s v="Madison Park"/>
    <s v="Quincy|Pierce|Ramsey"/>
    <s v="SHOWER CURTAIN"/>
    <s v="MP70-4246"/>
    <s v="Khaki"/>
    <s v="72x72&quot;"/>
    <s v="B"/>
    <n v="2716"/>
    <n v="47051.5"/>
    <n v="2.1556101705212381E-4"/>
    <n v="0.62278127866253941"/>
    <n v="1300"/>
    <x v="4"/>
  </r>
  <r>
    <s v="ADUL"/>
    <s v="Super Listing"/>
    <s v="Phoebe|Himari|Hannah"/>
    <s v="COMFORTER (SET)"/>
    <s v="AM10-0185"/>
    <s v="Blush"/>
    <s v="Twin/Twin "/>
    <s v="A++"/>
    <n v="1983"/>
    <n v="47050.87"/>
    <n v="2.1555813077983192E-4"/>
    <n v="0.62299683679331919"/>
    <n v="1301"/>
    <x v="4"/>
  </r>
  <r>
    <s v="ADUL"/>
    <s v="Madison Park"/>
    <s v="Aubrey|Whitman|Charlotte"/>
    <s v="COMFORTER (SET)"/>
    <s v="MP10-8311"/>
    <s v="Teal"/>
    <s v="Queen"/>
    <s v="B"/>
    <n v="514"/>
    <n v="47050.53"/>
    <n v="2.1555657310907118E-4"/>
    <n v="0.62321239336642831"/>
    <n v="1302"/>
    <x v="4"/>
  </r>
  <r>
    <s v="WIN"/>
    <s v="Madison Park"/>
    <s v="Amherst|Eastridge|Salem"/>
    <s v="WINDOW PANEL"/>
    <s v="MP40-2220"/>
    <s v="Black"/>
    <s v="50x84&quot;"/>
    <s v="A+"/>
    <n v="2825"/>
    <n v="47038.43"/>
    <n v="2.1550113835552815E-4"/>
    <n v="0.62342789450478386"/>
    <n v="1303"/>
    <x v="4"/>
  </r>
  <r>
    <s v="BASI"/>
    <s v="Sleep Philosophy"/>
    <s v="Serenity|Harmony|Harmony"/>
    <s v="MATT PAD/TOPPER"/>
    <s v="BASI16-0177"/>
    <s v="White"/>
    <s v="Full"/>
    <s v="B"/>
    <n v="2752"/>
    <n v="46996.56"/>
    <n v="2.1530931578273081E-4"/>
    <n v="0.62364320382056659"/>
    <n v="1304"/>
    <x v="4"/>
  </r>
  <r>
    <s v="ADUL"/>
    <s v="Madison Park"/>
    <s v="Willa|Felicity|Loraine"/>
    <s v="COVERLET&amp;BEDSPR"/>
    <s v="MP13-3240"/>
    <s v="Green"/>
    <s v="Full/Queen"/>
    <s v="B"/>
    <n v="747"/>
    <n v="46919.08"/>
    <n v="2.1495435010467171E-4"/>
    <n v="0.62385815817067125"/>
    <n v="1305"/>
    <x v="4"/>
  </r>
  <r>
    <s v="YOUT"/>
    <s v="Comfort Spaces"/>
    <s v="Juliette|Juliette|Juliette"/>
    <s v="COMFORTER (SET)"/>
    <s v="CS10-1620"/>
    <s v="Teal"/>
    <s v="King"/>
    <s v="ARB"/>
    <n v="1398"/>
    <n v="46864.24"/>
    <n v="2.1470310697373776E-4"/>
    <n v="0.62407286127764494"/>
    <n v="1306"/>
    <x v="4"/>
  </r>
  <r>
    <s v="SHET"/>
    <s v="Madison Park"/>
    <s v="1500 Thread Count|1500 Thread Count|1500 Thread Count"/>
    <s v="SHEET/SHEET SET"/>
    <s v="MP20-6409"/>
    <s v="Blue"/>
    <s v="Queen"/>
    <s v="A"/>
    <n v="1040"/>
    <n v="46778.74"/>
    <n v="2.1431139859126415E-4"/>
    <n v="0.62428717267623623"/>
    <n v="1307"/>
    <x v="4"/>
  </r>
  <r>
    <s v="ADUL"/>
    <s v="Madison Park"/>
    <s v="Quebec|Mansfield|Vancouver"/>
    <s v="COVERLET&amp;BEDSPR"/>
    <s v="MP13-6126"/>
    <s v="Dark Grey"/>
    <s v="Queen"/>
    <s v="B"/>
    <n v="907"/>
    <n v="46776.3"/>
    <n v="2.1430022001286375E-4"/>
    <n v="0.62450147289624913"/>
    <n v="1308"/>
    <x v="4"/>
  </r>
  <r>
    <s v="FUR"/>
    <s v="Madison Park"/>
    <s v="Diedra|Blaine|Paulie"/>
    <s v="ACCENT CHAIR"/>
    <s v="MP100-1075"/>
    <s v="Tan/Espresso"/>
    <s v="See below"/>
    <s v="B"/>
    <n v="166"/>
    <n v="46755.48"/>
    <n v="2.1420483558569302E-4"/>
    <n v="0.62471567773183478"/>
    <n v="1309"/>
    <x v="4"/>
  </r>
  <r>
    <s v="BLK"/>
    <s v="Woolrich"/>
    <s v="Burlington|Burlington|Burlington"/>
    <s v="BLANKET"/>
    <s v="WR51-2216"/>
    <s v="Tan"/>
    <s v="King"/>
    <s v="A"/>
    <n v="1595"/>
    <n v="46724.97"/>
    <n v="2.1406505754184189E-4"/>
    <n v="0.62492974278937663"/>
    <n v="1310"/>
    <x v="4"/>
  </r>
  <r>
    <s v="ADUL"/>
    <s v="INK+IVY"/>
    <s v="Tahli|Tahli|Tahli"/>
    <s v="COMFORTER (SET)"/>
    <s v="II10-1311"/>
    <s v="Green/Ivory"/>
    <s v="Full/Queen"/>
    <s v="B"/>
    <n v="622"/>
    <n v="46685.13"/>
    <n v="2.1388253517976296E-4"/>
    <n v="0.62514362532455636"/>
    <n v="1311"/>
    <x v="4"/>
  </r>
  <r>
    <s v="ADUL"/>
    <s v="Madison Park"/>
    <s v="Bahari|Osanna|Ceiba"/>
    <s v="COMFORTER (SET)"/>
    <s v="MP10-6222"/>
    <s v="Off-White"/>
    <s v="King/Cal K"/>
    <s v="B"/>
    <n v="511"/>
    <n v="46684.95"/>
    <n v="2.1388171053053669E-4"/>
    <n v="0.62535750703508686"/>
    <n v="1312"/>
    <x v="4"/>
  </r>
  <r>
    <s v="YOUT"/>
    <s v="Intelligent Design"/>
    <s v="Olivia|Ashley|Skye"/>
    <s v="COMFORTER (SET)"/>
    <s v="ID10-239"/>
    <s v="Blue"/>
    <s v="King/Cal K"/>
    <s v="A"/>
    <n v="1053"/>
    <n v="46674.47"/>
    <n v="2.1383369762002999E-4"/>
    <n v="0.62557134073270693"/>
    <n v="1313"/>
    <x v="4"/>
  </r>
  <r>
    <s v="BLK"/>
    <s v="Madison Park"/>
    <s v="Egyptian Cotton|Egyptian Cotton|Egyptian Cotton"/>
    <s v="BLANKET"/>
    <s v="MP51N-6364"/>
    <s v="Rose"/>
    <s v="Full/Queen"/>
    <s v="B"/>
    <n v="1380"/>
    <n v="46646.79"/>
    <n v="2.1370688489456954E-4"/>
    <n v="0.62578504761760145"/>
    <n v="1314"/>
    <x v="4"/>
  </r>
  <r>
    <s v="TOWL"/>
    <s v="Madison Park"/>
    <s v="Organic|Organic|Organic"/>
    <s v="BATH TOWEL"/>
    <s v="MP73-7472"/>
    <s v="Navy"/>
    <s v="6-Piece"/>
    <s v="B"/>
    <n v="1678"/>
    <n v="46609.45"/>
    <n v="2.1353581599396643E-4"/>
    <n v="0.62599858343359538"/>
    <n v="1315"/>
    <x v="4"/>
  </r>
  <r>
    <s v="BLK"/>
    <s v="Woolrich"/>
    <s v="Burlington|Burlington|Burlington"/>
    <s v="BLANKET"/>
    <s v="WR51-2219"/>
    <s v="Blue"/>
    <s v="King"/>
    <s v="A+"/>
    <n v="1601"/>
    <n v="46576.04"/>
    <n v="2.1338275193480337E-4"/>
    <n v="0.62621196618553021"/>
    <n v="1316"/>
    <x v="4"/>
  </r>
  <r>
    <s v="ADUL"/>
    <s v="Madison Park"/>
    <s v="Attingham|Danville|Longmont"/>
    <s v="COVERLET&amp;BEDSPR"/>
    <s v="MP13-1741"/>
    <s v="Black"/>
    <s v="Full/Queen"/>
    <s v="B"/>
    <n v="701"/>
    <n v="46564.55"/>
    <n v="2.1333011182586044E-4"/>
    <n v="0.6264252962973561"/>
    <n v="1317"/>
    <x v="4"/>
  </r>
  <r>
    <s v="FUR"/>
    <s v="Madison Park"/>
    <s v="Colette|Halford|Donner"/>
    <s v="ACCENT CHAIR"/>
    <s v="MP100-0465"/>
    <s v="Cream"/>
    <s v="See below"/>
    <s v="B-"/>
    <n v="267"/>
    <n v="46539.53"/>
    <n v="2.1321548558341026E-4"/>
    <n v="0.6266385117829395"/>
    <n v="1318"/>
    <x v="4"/>
  </r>
  <r>
    <s v="SHET"/>
    <s v="True North by Sleep Philosophy"/>
    <s v="Micro Fleece|Micro Fleece|Micro Fleece"/>
    <s v="SHEET/SHEET SET"/>
    <s v="PC20-011"/>
    <s v="Blue"/>
    <s v="Queen"/>
    <s v="A+"/>
    <n v="1508"/>
    <n v="46496.02"/>
    <n v="2.130161495398848E-4"/>
    <n v="0.62685152793247934"/>
    <n v="1319"/>
    <x v="4"/>
  </r>
  <r>
    <s v="ADUL"/>
    <s v="Madison Park"/>
    <s v="Fraser|Joshua|Levi"/>
    <s v="COMFORTER (SET)"/>
    <s v="MP10-8267"/>
    <s v="Taupe/Blue"/>
    <s v="Full/Queen"/>
    <s v="B+"/>
    <n v="1147"/>
    <n v="46429.65"/>
    <n v="2.1271208304462431E-4"/>
    <n v="0.62706424001552397"/>
    <n v="1320"/>
    <x v="4"/>
  </r>
  <r>
    <s v="ADUL"/>
    <s v="Madison Park"/>
    <s v="Lola|Brianna|Victoria"/>
    <s v="COMFORTER (SET)"/>
    <s v="MP10-257"/>
    <s v="Taupe Grey/Purple"/>
    <s v="Queen"/>
    <s v="B+"/>
    <n v="686"/>
    <n v="46384.06"/>
    <n v="2.1250321772115093E-4"/>
    <n v="0.62727674323324512"/>
    <n v="1321"/>
    <x v="4"/>
  </r>
  <r>
    <s v="TOWL"/>
    <s v="Madison Park Signature"/>
    <s v="800GSM|800GSM|800GSM"/>
    <s v="BATH TOWEL"/>
    <s v="MPS73-200"/>
    <s v="Purple"/>
    <s v="8-Piece"/>
    <s v="A"/>
    <n v="1354"/>
    <n v="46346.71"/>
    <n v="2.1233210300670196E-4"/>
    <n v="0.62748907533625187"/>
    <n v="1322"/>
    <x v="4"/>
  </r>
  <r>
    <s v="BATH"/>
    <s v="Madison Park Signature"/>
    <s v="Marshmallow|Marshmallow|Marshmallow"/>
    <s v="BATH RUG"/>
    <s v="MPS72-385"/>
    <s v="Natural"/>
    <s v="24x40&quot;"/>
    <s v="A+"/>
    <n v="1986"/>
    <n v="46345.48"/>
    <n v="2.1232646790365586E-4"/>
    <n v="0.62770140180415557"/>
    <n v="1323"/>
    <x v="4"/>
  </r>
  <r>
    <s v="ADUL"/>
    <s v="Madison Park"/>
    <s v="Keaton|Jaxson|Mitchell"/>
    <s v="COVERLET&amp;BEDSPR"/>
    <s v="MP13-626"/>
    <s v="White"/>
    <s v="Full/Queen"/>
    <s v="B"/>
    <n v="1205"/>
    <n v="46313.3"/>
    <n v="2.1217903894753888E-4"/>
    <n v="0.62791358084310311"/>
    <n v="1324"/>
    <x v="4"/>
  </r>
  <r>
    <s v="YOUT"/>
    <s v="Intelligent Design"/>
    <s v="Lucy|Vera|Elise"/>
    <s v="COMFORTER (SET)"/>
    <s v="ID10-2189"/>
    <s v="Ivory"/>
    <s v="Full/Queen"/>
    <s v="B"/>
    <n v="1107"/>
    <n v="46308.480000000003"/>
    <n v="2.1215695667381348E-4"/>
    <n v="0.62812573779977687"/>
    <n v="1325"/>
    <x v="4"/>
  </r>
  <r>
    <s v="SHET"/>
    <s v="True North by Sleep Philosophy"/>
    <s v="Cozy Cotton Flannel|Cozy Cotton Flannel|Cozy Cotton Flannel"/>
    <s v="SHEET/SHEET SET"/>
    <s v="TN20-0367"/>
    <s v="Grey Penguins"/>
    <s v="Full"/>
    <s v="A+"/>
    <n v="2168"/>
    <n v="46304.31"/>
    <n v="2.1213785230007176E-4"/>
    <n v="0.62833787565207699"/>
    <n v="1326"/>
    <x v="4"/>
  </r>
  <r>
    <s v="SHET"/>
    <s v="True North by Sleep Philosophy"/>
    <s v="Soloft Plush|Soloft Plush|Soloft Plush"/>
    <s v="SHEET/SHEET SET"/>
    <s v="BL20-0870"/>
    <s v="Grey"/>
    <s v="Full"/>
    <s v="A+"/>
    <n v="1656"/>
    <n v="46256.959999999999"/>
    <n v="2.1192092373971942E-4"/>
    <n v="0.62854979657581667"/>
    <n v="1327"/>
    <x v="4"/>
  </r>
  <r>
    <s v="BLK"/>
    <s v="Madison Park"/>
    <s v="Duke|York|York"/>
    <s v="THROW"/>
    <s v="MP50-455"/>
    <s v="Brown"/>
    <s v="50x60&quot;"/>
    <s v="B"/>
    <n v="3171"/>
    <n v="46204.08"/>
    <n v="2.1167866012258255E-4"/>
    <n v="0.62876147523593928"/>
    <n v="1328"/>
    <x v="4"/>
  </r>
  <r>
    <s v="WIN"/>
    <s v="Madison Park"/>
    <s v="Aubrey|Whitman|Charlotte"/>
    <s v="WINDOW PANEL"/>
    <s v="MP40-2712"/>
    <s v="Burgundy"/>
    <s v="50x84&quot;"/>
    <s v="A"/>
    <n v="1508"/>
    <n v="46189.7"/>
    <n v="2.1161277981217351E-4"/>
    <n v="0.62897308801575147"/>
    <n v="1329"/>
    <x v="4"/>
  </r>
  <r>
    <s v="BLK"/>
    <s v="Super Listing"/>
    <s v="Kyla|Yuna|Raya"/>
    <s v="COMFORTER (SET)"/>
    <s v="AM10-0267"/>
    <s v="Ivory"/>
    <s v="King/Cal K"/>
    <s v="A"/>
    <n v="1478"/>
    <n v="46174.83"/>
    <n v="2.1154465462331528E-4"/>
    <n v="0.62918463267037483"/>
    <n v="1330"/>
    <x v="4"/>
  </r>
  <r>
    <s v="ADUL"/>
    <s v="Madison Park"/>
    <s v="Celeste|Isabella|Alexis"/>
    <s v="COMFORTER (SET)"/>
    <s v="MP10-2527"/>
    <s v="White"/>
    <s v="Queen"/>
    <s v="B+"/>
    <n v="802"/>
    <n v="46132.66"/>
    <n v="2.1135145763514086E-4"/>
    <n v="0.62939598412801001"/>
    <n v="1331"/>
    <x v="4"/>
  </r>
  <r>
    <s v="BASI"/>
    <s v="True North by Sleep Philosophy"/>
    <s v="Heavy Warmth|Heavy Warmth|Heavy Warmth"/>
    <s v="COMFORTER (SET)"/>
    <s v="TN10-0489"/>
    <s v="White"/>
    <s v="Full/Queen"/>
    <s v="A"/>
    <n v="907"/>
    <n v="46108.24"/>
    <n v="2.1123958022344487E-4"/>
    <n v="0.62960722370823341"/>
    <n v="1332"/>
    <x v="4"/>
  </r>
  <r>
    <s v="YOUT"/>
    <s v="Intelligent Design"/>
    <s v="Gwen|Brynn|Mina"/>
    <s v="COMFORTER (SET)"/>
    <s v="ID10-2330"/>
    <s v="Green"/>
    <s v="Twin/Twin "/>
    <s v="B"/>
    <n v="1690"/>
    <n v="46107.24"/>
    <n v="2.1123499883885454E-4"/>
    <n v="0.62981845870707232"/>
    <n v="1333"/>
    <x v="4"/>
  </r>
  <r>
    <s v="BLK"/>
    <s v="Beautyrest"/>
    <s v="Heated Microlight to Berber|Heated Microlight to Berber"/>
    <s v="ELECT BLANKET"/>
    <s v="BR54-0308"/>
    <s v="Blue"/>
    <s v="60x70&quot;"/>
    <s v="B+"/>
    <n v="1207"/>
    <n v="46101.440000000002"/>
    <n v="2.1120842680823063E-4"/>
    <n v="0.63002966713388053"/>
    <n v="1334"/>
    <x v="4"/>
  </r>
  <r>
    <s v="SHET"/>
    <s v="True North by Sleep Philosophy"/>
    <s v="Cozy Cotton Flannel|Cozy Cotton Flannel|Cozy Cotton Flannel"/>
    <s v="SHEET/SHEET SET"/>
    <s v="TN20-0255"/>
    <s v="Multi Leaves"/>
    <s v="King"/>
    <s v="A+"/>
    <n v="1577"/>
    <n v="46095.32"/>
    <n v="2.1118038873453777E-4"/>
    <n v="0.63024084752261511"/>
    <n v="1335"/>
    <x v="4"/>
  </r>
  <r>
    <s v="WIN"/>
    <s v="Madison Park"/>
    <s v="Emilia|Natalie|Lillian"/>
    <s v="WINDOW PANEL"/>
    <s v="WIN40-119"/>
    <s v="White"/>
    <s v="50x95&quot;"/>
    <s v="A+"/>
    <n v="2878"/>
    <n v="46084.66"/>
    <n v="2.1113155117480481E-4"/>
    <n v="0.63045197907378991"/>
    <n v="1336"/>
    <x v="4"/>
  </r>
  <r>
    <s v="BLK"/>
    <s v="Serta"/>
    <s v="Plush Heated|Plush Heated|Plush Heated"/>
    <s v="ELECT BLANKET"/>
    <s v="ST54-0088"/>
    <s v="Ivory"/>
    <s v="Queen"/>
    <s v="B"/>
    <n v="588"/>
    <n v="46081.86"/>
    <n v="2.1111872329795185E-4"/>
    <n v="0.63066309779708785"/>
    <n v="1337"/>
    <x v="4"/>
  </r>
  <r>
    <s v="ADUL"/>
    <s v="Super Listing"/>
    <s v="Phoebe|Himari|Hannah"/>
    <s v="COMFORTER (SET)"/>
    <s v="AM10-0193"/>
    <s v="Neutral"/>
    <s v="King/Cal K"/>
    <s v="A++"/>
    <n v="1385"/>
    <n v="46017.1"/>
    <n v="2.1082203283188179E-4"/>
    <n v="0.63087391982991969"/>
    <n v="1338"/>
    <x v="4"/>
  </r>
  <r>
    <s v="FUR"/>
    <s v="Martha Stewart"/>
    <s v="Whitney|Whitney|Whitney"/>
    <s v="ACCENT CHAIR"/>
    <s v="MT100-0176"/>
    <s v="Natural"/>
    <s v="See below"/>
    <s v="B"/>
    <n v="180"/>
    <n v="45980.24"/>
    <n v="2.1065316299588205E-4"/>
    <n v="0.63108457299291554"/>
    <n v="1339"/>
    <x v="4"/>
  </r>
  <r>
    <s v="BLK"/>
    <s v="Madison Park"/>
    <s v="Zuri|Marselle|Marselle"/>
    <s v="COMFORTER (SET)"/>
    <s v="MP10-3077"/>
    <s v="Grey"/>
    <s v="King"/>
    <s v="A"/>
    <n v="794"/>
    <n v="45978.63"/>
    <n v="2.1064578696669163E-4"/>
    <n v="0.63129521877988226"/>
    <n v="1340"/>
    <x v="4"/>
  </r>
  <r>
    <s v="ADUL"/>
    <s v="Madison Park"/>
    <s v="Dawn|Vanessa|Stella"/>
    <s v="COMFORTER (SET)"/>
    <s v="MP10-2793"/>
    <s v="Coral"/>
    <s v="Queen"/>
    <s v="B"/>
    <n v="511"/>
    <n v="45976.61"/>
    <n v="2.1063653256981916E-4"/>
    <n v="0.63150585531245207"/>
    <n v="1341"/>
    <x v="4"/>
  </r>
  <r>
    <s v="FUR"/>
    <s v="INK+IVY"/>
    <s v="Renu|Renu"/>
    <s v="DINING TABLE"/>
    <s v="II121-0039"/>
    <s v="Light Brown"/>
    <s v="See below"/>
    <s v="B-"/>
    <n v="459"/>
    <n v="45970.22"/>
    <n v="2.1060725752228691E-4"/>
    <n v="0.63171646256997438"/>
    <n v="1342"/>
    <x v="4"/>
  </r>
  <r>
    <s v="FUR"/>
    <s v="INK+IVY"/>
    <s v="Rocket|Rocket"/>
    <s v="ACCENT CHAIR"/>
    <s v="IIF18-0058"/>
    <s v="Seafoam"/>
    <s v="See below"/>
    <s v="B"/>
    <n v="281"/>
    <n v="45953.88"/>
    <n v="2.1053239769808083E-4"/>
    <n v="0.63192699496767246"/>
    <n v="1343"/>
    <x v="4"/>
  </r>
  <r>
    <s v="SHET"/>
    <s v="Beautyrest"/>
    <s v="600 Thread Count|600 Thread Count|600 Thread Count"/>
    <s v="SHEET/SHEET SET"/>
    <s v="BR20-1913"/>
    <s v="Khaki"/>
    <s v="King"/>
    <s v="A+"/>
    <n v="1275"/>
    <n v="45929.64"/>
    <n v="2.1042134493561113E-4"/>
    <n v="0.63213741631260811"/>
    <n v="1344"/>
    <x v="4"/>
  </r>
  <r>
    <s v="ADUL"/>
    <s v="Super Listing"/>
    <s v="Porter|Evans|Walker"/>
    <s v="DUVET&amp;DUVET SET"/>
    <s v="AM12-0041"/>
    <s v="White"/>
    <s v="Queen"/>
    <s v="A++"/>
    <n v="2109"/>
    <n v="45879.99"/>
    <n v="2.1019387919070102E-4"/>
    <n v="0.63234761019179886"/>
    <n v="1345"/>
    <x v="4"/>
  </r>
  <r>
    <s v="BLK"/>
    <s v="Intelligent Design"/>
    <s v="Malea|Leena|Leena"/>
    <s v="COMFORTER (SET)"/>
    <s v="ID10-1823"/>
    <s v="Blush"/>
    <s v="Twin/Twin "/>
    <s v="A"/>
    <n v="1463"/>
    <n v="45856.11"/>
    <n v="2.1008447572668385E-4"/>
    <n v="0.63255769466752554"/>
    <n v="1346"/>
    <x v="4"/>
  </r>
  <r>
    <s v="YOUT"/>
    <s v="Mi Zone Kids"/>
    <s v="Celia|Ariella|Isabel"/>
    <s v="COMFORTER (SET)"/>
    <s v="MZK10-226"/>
    <s v="Blush/Gold"/>
    <s v="Twin"/>
    <s v="B"/>
    <n v="1288"/>
    <n v="45823.38"/>
    <n v="2.099345270090422E-4"/>
    <n v="0.63276762919453455"/>
    <n v="1347"/>
    <x v="4"/>
  </r>
  <r>
    <s v="ADUL"/>
    <s v="Madison Park"/>
    <s v="Harper|Emery|Mercer"/>
    <s v="COVERLET&amp;BEDSPR"/>
    <s v="MP13-4612"/>
    <s v="Teal"/>
    <s v="King/Cal K"/>
    <s v="B"/>
    <n v="850"/>
    <n v="45786.69"/>
    <n v="2.0976643600842284E-4"/>
    <n v="0.632977395630543"/>
    <n v="1348"/>
    <x v="4"/>
  </r>
  <r>
    <s v="ADUL"/>
    <s v="Woolrich"/>
    <s v="Winter Plains|Winter Plains|Winter Plains"/>
    <s v="THROW"/>
    <s v="WR50-1784"/>
    <s v="Taupe"/>
    <s v="50x70&quot;"/>
    <s v="B"/>
    <n v="1971"/>
    <n v="45745.67"/>
    <n v="2.0957850761252729E-4"/>
    <n v="0.6331869741381555"/>
    <n v="1349"/>
    <x v="4"/>
  </r>
  <r>
    <s v="ADUL"/>
    <s v="Madison Park"/>
    <s v="Laurel|Vivian|Piedmont"/>
    <s v="COMFORTER (SET)"/>
    <s v="MP10-251"/>
    <s v="Taupe"/>
    <s v="Queen"/>
    <s v="B"/>
    <n v="811"/>
    <n v="45699.69"/>
    <n v="2.0936785554906374E-4"/>
    <n v="0.63339634199370454"/>
    <n v="1350"/>
    <x v="4"/>
  </r>
  <r>
    <s v="TOWL"/>
    <s v="510 Design"/>
    <s v="Big Bundle|Big Bundle|Big Bundle"/>
    <s v="BATH TOWEL"/>
    <s v="5DS73-0202"/>
    <s v="Indigo"/>
    <s v="12-Piece"/>
    <s v="A"/>
    <n v="1622"/>
    <n v="45687.839999999997"/>
    <n v="2.0931356614166825E-4"/>
    <n v="0.63360565555984616"/>
    <n v="1351"/>
    <x v="4"/>
  </r>
  <r>
    <s v="SHET"/>
    <s v="Madison Park"/>
    <s v="Silk|Silk|Silk"/>
    <s v="PILLOWCASE"/>
    <s v="MP21-7477"/>
    <s v="Grey"/>
    <s v="Standard"/>
    <s v="A+"/>
    <n v="1864"/>
    <n v="45676.24"/>
    <n v="2.0926042208042038E-4"/>
    <n v="0.63381491598192663"/>
    <n v="1352"/>
    <x v="4"/>
  </r>
  <r>
    <s v="BLK"/>
    <s v="Madison Park"/>
    <s v="Parker|Williams|Williams"/>
    <s v="COMFORTER (SET)"/>
    <s v="BASI10-0425"/>
    <s v="Navy"/>
    <s v="King/Cal K"/>
    <s v="A"/>
    <n v="788"/>
    <n v="45637.85"/>
    <n v="2.0908454272599742E-4"/>
    <n v="0.63402400052465258"/>
    <n v="1353"/>
    <x v="4"/>
  </r>
  <r>
    <s v="ADUL"/>
    <s v="Madison Park"/>
    <s v="Dallas|Houston|Caldwell"/>
    <s v="COMFORTER (SET)"/>
    <s v="MP10-315"/>
    <s v="Taupe"/>
    <s v="Cal King"/>
    <s v="B"/>
    <n v="584"/>
    <n v="45604.73"/>
    <n v="2.0893280726836557E-4"/>
    <n v="0.63423293333192099"/>
    <n v="1354"/>
    <x v="4"/>
  </r>
  <r>
    <s v="ADUL"/>
    <s v="510 Design"/>
    <s v="Ramsey|Lynda|Casey"/>
    <s v="COMFORTER (SET)"/>
    <s v="5DS10-0218"/>
    <s v="Grey"/>
    <s v="Queen"/>
    <s v="B"/>
    <n v="909"/>
    <n v="45581.38"/>
    <n v="2.0882583193818123E-4"/>
    <n v="0.63444175916385914"/>
    <n v="1355"/>
    <x v="4"/>
  </r>
  <r>
    <s v="BLK"/>
    <s v="Serta"/>
    <s v="Parsa AZ|Parsa AZ|Parsa AZ"/>
    <s v="ELECT BLANKET"/>
    <s v="ST54-0043"/>
    <s v="Creme White"/>
    <s v="King"/>
    <s v="ARB"/>
    <n v="599"/>
    <n v="45579.56"/>
    <n v="2.0881749381822682E-4"/>
    <n v="0.63465057665767732"/>
    <n v="1356"/>
    <x v="4"/>
  </r>
  <r>
    <s v="ADUL"/>
    <s v="Madison Park"/>
    <s v="Blaire|Anderson|Burnett"/>
    <s v="COMFORTER (SET)"/>
    <s v="MP10-948"/>
    <s v="Grey"/>
    <s v="Queen"/>
    <s v="B"/>
    <n v="664"/>
    <n v="45568.33"/>
    <n v="2.0876604486927739E-4"/>
    <n v="0.63485934270254663"/>
    <n v="1357"/>
    <x v="4"/>
  </r>
  <r>
    <s v="ADUL"/>
    <s v="Madison Park"/>
    <s v="Blaire|Anderson|Burnett"/>
    <s v="COMFORTER (SET)"/>
    <s v="MP10-4517"/>
    <s v="Navy"/>
    <s v="Queen"/>
    <s v="B"/>
    <n v="662"/>
    <n v="45558.59"/>
    <n v="2.0872142218336751E-4"/>
    <n v="0.63506806412473005"/>
    <n v="1358"/>
    <x v="4"/>
  </r>
  <r>
    <s v="BLK"/>
    <s v="Intelligent Design"/>
    <s v="Malea|Leena|Leena"/>
    <s v="DUVET&amp;DUVET SET"/>
    <s v="ID12-1931"/>
    <s v="Blush"/>
    <s v="King"/>
    <s v="A"/>
    <n v="1150"/>
    <n v="45541.57"/>
    <n v="2.0864344701764003E-4"/>
    <n v="0.6352767075717477"/>
    <n v="1359"/>
    <x v="4"/>
  </r>
  <r>
    <s v="BLK"/>
    <s v="Intelligent Design"/>
    <s v="Brielle|Ella|Ella"/>
    <s v="COMFORTER (SET)"/>
    <s v="ID10-2145"/>
    <s v="Blush"/>
    <s v="King/Cal K"/>
    <s v="A"/>
    <n v="1072"/>
    <n v="45538.78"/>
    <n v="2.0863066495463301E-4"/>
    <n v="0.63548533823670228"/>
    <n v="1360"/>
    <x v="4"/>
  </r>
  <r>
    <s v="BLK"/>
    <s v="Madison Park Essentials"/>
    <s v="Larkspur|Windsor|Windsor"/>
    <s v="COMFORTER (SET)"/>
    <s v="BASI10-0282"/>
    <s v="Black/Black"/>
    <s v="Full/Queen"/>
    <s v="A"/>
    <n v="1639"/>
    <n v="45500.67"/>
    <n v="2.0845606838789535E-4"/>
    <n v="0.63569379430509021"/>
    <n v="1361"/>
    <x v="4"/>
  </r>
  <r>
    <s v="BATH"/>
    <s v="Madison Park"/>
    <s v="Holly|Isabella|Sakura"/>
    <s v="SHOWER CURTAIN"/>
    <s v="MP70-4172"/>
    <s v="Purple"/>
    <s v="72x72&quot;"/>
    <s v="A"/>
    <n v="2585"/>
    <n v="45494.36"/>
    <n v="2.0842715985113034E-4"/>
    <n v="0.63590222146494135"/>
    <n v="1362"/>
    <x v="4"/>
  </r>
  <r>
    <s v="ADUL"/>
    <s v="Woolrich"/>
    <s v="Mill Creek|Mill Creek|Mill Creek"/>
    <s v="COVERLET&amp;BEDSPR"/>
    <s v="WR13-3919"/>
    <s v="Green"/>
    <s v="Twin/Twin "/>
    <s v="B"/>
    <n v="1029"/>
    <n v="45464.52"/>
    <n v="2.0829045133495473E-4"/>
    <n v="0.63611051191627632"/>
    <n v="1363"/>
    <x v="4"/>
  </r>
  <r>
    <s v="SHET"/>
    <s v="Woolrich"/>
    <s v="Cotton Flannel|Cotton Flannel|Cotton Flannel"/>
    <s v="SHEET/SHEET SET"/>
    <s v="WR20-2279"/>
    <s v="Blue Sheep"/>
    <s v="Queen"/>
    <s v="A+"/>
    <n v="1542"/>
    <n v="45449.34"/>
    <n v="2.0822090591687345E-4"/>
    <n v="0.6363187328221932"/>
    <n v="1364"/>
    <x v="4"/>
  </r>
  <r>
    <s v="ADUL"/>
    <s v="Croscill Classics"/>
    <s v="Julius|Julius|Julius"/>
    <s v="COMFORTER (SET)"/>
    <s v="CCL10-0001"/>
    <s v="Burgundy"/>
    <s v="Queen"/>
    <s v="B"/>
    <n v="253"/>
    <n v="45417.85"/>
    <n v="2.0807663811612384E-4"/>
    <n v="0.63652680946030937"/>
    <n v="1365"/>
    <x v="4"/>
  </r>
  <r>
    <s v="FUR"/>
    <s v="Madison Park"/>
    <s v="Brooke|Miri|Annie"/>
    <s v="ACCENT CHAIR"/>
    <s v="FPF18-0486"/>
    <s v="Navy"/>
    <s v="See below"/>
    <s v="B"/>
    <n v="265"/>
    <n v="45411.51"/>
    <n v="2.0804759213782114E-4"/>
    <n v="0.63673485705244715"/>
    <n v="1366"/>
    <x v="4"/>
  </r>
  <r>
    <s v="ADUL"/>
    <s v="Super Listing"/>
    <s v="Camden|Reese|Leighton"/>
    <s v="COMFORTER (SET)"/>
    <s v="AM10-0065"/>
    <s v="Neutral"/>
    <s v="Full/Queen"/>
    <s v="A"/>
    <n v="2281"/>
    <n v="45384.67"/>
    <n v="2.0792462777541654E-4"/>
    <n v="0.63694278168022256"/>
    <n v="1367"/>
    <x v="4"/>
  </r>
  <r>
    <s v="YOUT"/>
    <s v="Mi Zone Kids"/>
    <s v="Tessa|Tanya|Jamie"/>
    <s v="COMFORTER (SET)"/>
    <s v="MZK10-262"/>
    <s v="Blush"/>
    <s v="Full/Queen"/>
    <s v="B"/>
    <n v="999"/>
    <n v="45383.6"/>
    <n v="2.0791972569390488E-4"/>
    <n v="0.63715070140591645"/>
    <n v="1368"/>
    <x v="4"/>
  </r>
  <r>
    <s v="ADUL"/>
    <s v="Madison Park"/>
    <s v="Amelia|Willow|Clara"/>
    <s v="COMFORTER (SET)"/>
    <s v="MP10-8378"/>
    <s v="Grey"/>
    <s v="King/Cal K"/>
    <s v="B"/>
    <n v="876"/>
    <n v="45379.85"/>
    <n v="2.0790254550169114E-4"/>
    <n v="0.63735860395141819"/>
    <n v="1369"/>
    <x v="4"/>
  </r>
  <r>
    <s v="FUR"/>
    <s v="Madison Park"/>
    <s v="Carson|Fillmore|Troy"/>
    <s v="BAR STOOL"/>
    <s v="MP104-0986"/>
    <s v="Light Grey"/>
    <s v="See below"/>
    <s v="B"/>
    <n v="260"/>
    <n v="45359.64"/>
    <n v="2.0780995571912048E-4"/>
    <n v="0.63756641390713731"/>
    <n v="1370"/>
    <x v="4"/>
  </r>
  <r>
    <s v="BLK"/>
    <s v="Madison Park"/>
    <s v="Zuri|Marselle|Marselle"/>
    <s v="COMFORTER (SET)"/>
    <s v="MP10-6296"/>
    <s v="Snow Leopard"/>
    <s v="Full/Queen"/>
    <s v="A"/>
    <n v="872"/>
    <n v="45353.31"/>
    <n v="2.0778095555466365E-4"/>
    <n v="0.63777419486269193"/>
    <n v="1371"/>
    <x v="4"/>
  </r>
  <r>
    <s v="ADUL"/>
    <s v="Madison Park"/>
    <s v="Quebec|Mansfield|Vancouver"/>
    <s v="COVERLET&amp;BEDSPR"/>
    <s v="MP13-367"/>
    <s v="Blue"/>
    <s v="King/Cal K"/>
    <s v="A"/>
    <n v="1073"/>
    <n v="45320.5"/>
    <n v="2.0763064032625479E-4"/>
    <n v="0.63798182550301819"/>
    <n v="1372"/>
    <x v="4"/>
  </r>
  <r>
    <s v="YOUT"/>
    <s v="Urban Habitat Kids"/>
    <s v="Dawn|Ellie|Mandy"/>
    <s v="COMFORTER (SET)"/>
    <s v="UHK10-0185"/>
    <s v="Yellow/Coral"/>
    <s v="Full/Queen"/>
    <s v="B"/>
    <n v="799"/>
    <n v="45313.96"/>
    <n v="2.07600678071034E-4"/>
    <n v="0.6381894261810892"/>
    <n v="1373"/>
    <x v="4"/>
  </r>
  <r>
    <s v="ADUL"/>
    <s v="Madison Park"/>
    <s v="Walter|Clayton|Kelan"/>
    <s v="COMFORTER (SET)"/>
    <s v="MP10-6290"/>
    <s v="Grey"/>
    <s v="Queen"/>
    <s v="B"/>
    <n v="817"/>
    <n v="45296.17"/>
    <n v="2.0751917523917195E-4"/>
    <n v="0.6383969453563284"/>
    <n v="1374"/>
    <x v="4"/>
  </r>
  <r>
    <s v="BLK"/>
    <s v="Beautyrest"/>
    <s v="Electric Micro Fleece|Electric Micro Fleece|Electric Micro Fleece"/>
    <s v="ELECT BLANKET"/>
    <s v="BR54-0178"/>
    <s v="Ivory"/>
    <s v="King"/>
    <s v="A"/>
    <n v="504"/>
    <n v="45219.3"/>
    <n v="2.0716700420571294E-4"/>
    <n v="0.63860411236053416"/>
    <n v="1375"/>
    <x v="4"/>
  </r>
  <r>
    <s v="BLK"/>
    <s v="Serta"/>
    <s v="Plush|Plush|Plush"/>
    <s v="ELEC MATT PAD"/>
    <s v="ST55-0184"/>
    <s v="White"/>
    <s v="Full"/>
    <s v="A"/>
    <n v="946"/>
    <n v="45176.79"/>
    <n v="2.0697224954677781E-4"/>
    <n v="0.63881108461008096"/>
    <n v="1376"/>
    <x v="4"/>
  </r>
  <r>
    <s v="YOUT"/>
    <s v="Intelligent Design"/>
    <s v="Felicia|Isabel|Alyssa"/>
    <s v="COMFORTER (SET)"/>
    <s v="ID10-1976"/>
    <s v="Teal"/>
    <s v="King/Cal K"/>
    <s v="A"/>
    <n v="1039"/>
    <n v="45163.22"/>
    <n v="2.0691008015788698E-4"/>
    <n v="0.6390179946902389"/>
    <n v="1377"/>
    <x v="4"/>
  </r>
  <r>
    <s v="BLK"/>
    <s v="Beautyrest"/>
    <s v="Heated Microlight to Berber|Heated Microlight to Berber"/>
    <s v="ELECT BLANKET"/>
    <s v="BR54-1941"/>
    <s v="Purple"/>
    <s v="Full"/>
    <s v="B"/>
    <n v="668"/>
    <n v="45084.84"/>
    <n v="2.0655099123369653E-4"/>
    <n v="0.63922454568147258"/>
    <n v="1378"/>
    <x v="4"/>
  </r>
  <r>
    <s v="SHET"/>
    <s v="Madison Park Essentials"/>
    <s v="Satin|Satin|Satin"/>
    <s v="SHEET/SHEET SET"/>
    <s v="MPE20-1160"/>
    <s v="Champagne"/>
    <s v="Queen"/>
    <s v="B"/>
    <n v="2231"/>
    <n v="45083.91"/>
    <n v="2.0654673054602756E-4"/>
    <n v="0.63943109241201856"/>
    <n v="1379"/>
    <x v="4"/>
  </r>
  <r>
    <s v="SHET"/>
    <s v="Madison Park"/>
    <s v="Silk|Silk|Silk"/>
    <s v="PILLOWCASE"/>
    <s v="MP21-7474"/>
    <s v="White"/>
    <s v="Standard"/>
    <s v="A++"/>
    <n v="1839"/>
    <n v="45050.5"/>
    <n v="2.0639366648686448E-4"/>
    <n v="0.63963748607850546"/>
    <n v="1380"/>
    <x v="4"/>
  </r>
  <r>
    <s v="ADUL"/>
    <s v="Madison Park Essentials"/>
    <s v="Lafael|Eden|Rowan"/>
    <s v="COMFORTER (SET)"/>
    <s v="MPE10-378"/>
    <s v="Purple"/>
    <s v="Queen"/>
    <s v="B"/>
    <n v="648"/>
    <n v="45043.99"/>
    <n v="2.0636384167318139E-4"/>
    <n v="0.63984384992017862"/>
    <n v="1381"/>
    <x v="4"/>
  </r>
  <r>
    <s v="YOUT"/>
    <s v="Intelligent Design"/>
    <s v="Raina|Khloe|Arielle"/>
    <s v="COMFORTER (SET)"/>
    <s v="ID10-1241"/>
    <s v="Aqua/Silver"/>
    <s v="Full/Queen"/>
    <s v="B"/>
    <n v="1200"/>
    <n v="45025.39"/>
    <n v="2.0627862791980118E-4"/>
    <n v="0.6400501285480984"/>
    <n v="1382"/>
    <x v="4"/>
  </r>
  <r>
    <s v="ART"/>
    <s v="Madison Park"/>
    <s v="Faye|Faye|Faye"/>
    <s v="AWD"/>
    <s v="MT167-0023"/>
    <s v="Gold"/>
    <s v="See below"/>
    <s v="A"/>
    <n v="1071"/>
    <n v="45009.25"/>
    <n v="2.0620468437251317E-4"/>
    <n v="0.64025633323247089"/>
    <n v="1383"/>
    <x v="4"/>
  </r>
  <r>
    <s v="BASI"/>
    <s v="Madison Park"/>
    <s v="Windom|Prospect|Prospect"/>
    <s v="BLANKET"/>
    <s v="MP51-5153"/>
    <s v="Seafoam"/>
    <s v="King"/>
    <s v="B"/>
    <n v="1638"/>
    <n v="44985.41"/>
    <n v="2.0609546416387961E-4"/>
    <n v="0.64046242869663472"/>
    <n v="1384"/>
    <x v="4"/>
  </r>
  <r>
    <s v="ADUL"/>
    <s v="Madison Park"/>
    <s v="Quebec|Mansfield|Vancouver"/>
    <s v="COVERLET&amp;BEDSPR"/>
    <s v="MP13-6153"/>
    <s v="Purple"/>
    <s v="Queen"/>
    <s v="A"/>
    <n v="857"/>
    <n v="44934.15"/>
    <n v="2.0586062238977905E-4"/>
    <n v="0.64066828931902453"/>
    <n v="1385"/>
    <x v="4"/>
  </r>
  <r>
    <s v="ADUL"/>
    <s v="Madison Park"/>
    <s v="Veronica|Pansy|Danica"/>
    <s v="COMFORTER (SET)"/>
    <s v="MP10-6393"/>
    <s v="Warm Grey/White"/>
    <s v="King/Cal K"/>
    <s v="B"/>
    <n v="502"/>
    <n v="44912.24"/>
    <n v="2.0576024425340481E-4"/>
    <n v="0.64087404956327798"/>
    <n v="1386"/>
    <x v="4"/>
  </r>
  <r>
    <s v="ADUL"/>
    <s v="Madison Park"/>
    <s v="Genevieve|Abigail|Beverly"/>
    <s v="COMFORTER (SET)"/>
    <s v="MP10-6567"/>
    <s v="Taupe/Brown"/>
    <s v="Queen"/>
    <s v="B"/>
    <n v="810"/>
    <n v="44878.73"/>
    <n v="2.0560672205578273E-4"/>
    <n v="0.64107965628533381"/>
    <n v="1387"/>
    <x v="4"/>
  </r>
  <r>
    <s v="BATH"/>
    <s v="Madison Park"/>
    <s v="Spa Waffle|Spa Waffle|Spa Waffle"/>
    <s v="SHOWER CURTAIN"/>
    <s v="MP70-8449"/>
    <s v="Charcoal"/>
    <s v="72x72&quot;"/>
    <s v="A"/>
    <n v="2838"/>
    <n v="44843.28"/>
    <n v="2.0544431197205536E-4"/>
    <n v="0.64128510059730581"/>
    <n v="1388"/>
    <x v="4"/>
  </r>
  <r>
    <s v="BLK"/>
    <s v="Madison Park"/>
    <s v="Duke|York|York"/>
    <s v="NORMAL PILLOW"/>
    <s v="MP30-3000"/>
    <s v="Grey"/>
    <s v="20x20&quot;"/>
    <s v="A"/>
    <n v="2969"/>
    <n v="44826.98"/>
    <n v="2.0536963540323291E-4"/>
    <n v="0.641490470232709"/>
    <n v="1389"/>
    <x v="4"/>
  </r>
  <r>
    <s v="FUR"/>
    <s v="Madison Park"/>
    <s v="Della|Lucas|Isaac"/>
    <s v="OTTOMAN"/>
    <s v="MP101-1002"/>
    <s v="Blue"/>
    <s v="See below"/>
    <s v="B"/>
    <n v="386"/>
    <n v="44791.05"/>
    <n v="2.0520502625490219E-4"/>
    <n v="0.64169567525896387"/>
    <n v="1390"/>
    <x v="4"/>
  </r>
  <r>
    <s v="BLK"/>
    <s v="Madison Park"/>
    <s v="Duke|York|York"/>
    <s v="COMFORTER (SET)"/>
    <s v="MP10-3068"/>
    <s v="Chocolate"/>
    <s v="Full/Queen"/>
    <s v="A"/>
    <n v="1100"/>
    <n v="44778.51"/>
    <n v="2.0514757569213939E-4"/>
    <n v="0.64190082283465599"/>
    <n v="1391"/>
    <x v="4"/>
  </r>
  <r>
    <s v="FUR"/>
    <s v="INK+IVY"/>
    <s v="Sonoma|Sonoma|Sonoma"/>
    <s v="DINING BENCH"/>
    <s v="II105-0313"/>
    <s v="Natural"/>
    <s v="See below"/>
    <s v="B"/>
    <n v="354"/>
    <n v="44760.23"/>
    <n v="2.0506382798182808E-4"/>
    <n v="0.64210588666263779"/>
    <n v="1392"/>
    <x v="4"/>
  </r>
  <r>
    <s v="BATH"/>
    <s v="Madison Park"/>
    <s v="Aubrey|Whitman|Charlotte"/>
    <s v="SHOWER CURTAIN"/>
    <s v="MP70-845"/>
    <s v="Black"/>
    <s v="72x72&quot;"/>
    <s v="A"/>
    <n v="2988"/>
    <n v="44749.13"/>
    <n v="2.0501297461287534E-4"/>
    <n v="0.64231089963725063"/>
    <n v="1393"/>
    <x v="4"/>
  </r>
  <r>
    <s v="YOUT"/>
    <s v="Intelligent Design"/>
    <s v="Lucy|Vera|Elise"/>
    <s v="COMFORTER (SET)"/>
    <s v="ID10-2192"/>
    <s v="Pink"/>
    <s v="Twin/Twin "/>
    <s v="A"/>
    <n v="1211"/>
    <n v="44727.58"/>
    <n v="2.0491424577495366E-4"/>
    <n v="0.64251581388302559"/>
    <n v="1394"/>
    <x v="4"/>
  </r>
  <r>
    <s v="SHET"/>
    <s v="Madison Park"/>
    <s v="500 Thread Count Egyptian Cotton|500 Thread Count Egyptian Cotton|500 Threa"/>
    <s v="SHEET/SHEET SET"/>
    <s v="MP20-8226"/>
    <s v="Grey"/>
    <s v="King"/>
    <s v="A+"/>
    <n v="878"/>
    <n v="44726.17"/>
    <n v="2.0490778602268126E-4"/>
    <n v="0.64272072166904826"/>
    <n v="1395"/>
    <x v="4"/>
  </r>
  <r>
    <s v="SHET"/>
    <s v="True North by Sleep Philosophy"/>
    <s v="Cozy Cotton Flannel|Cozy Cotton Flannel|Cozy Cotton Flannel"/>
    <s v="SHEET/SHEET SET"/>
    <s v="TN20-0067"/>
    <s v="Pink/Grey Snowflakes"/>
    <s v="Full"/>
    <s v="A+"/>
    <n v="2112"/>
    <n v="44684.42"/>
    <n v="2.047165132160348E-4"/>
    <n v="0.64292543818226433"/>
    <n v="1396"/>
    <x v="4"/>
  </r>
  <r>
    <s v="FUR"/>
    <s v="Martha Stewart"/>
    <s v="Kenna|Kenna|Kenna"/>
    <s v="OCCASIONL TABLE"/>
    <s v="MT120-1191"/>
    <s v="Brown"/>
    <s v="See below"/>
    <s v="B"/>
    <n v="248"/>
    <n v="44682"/>
    <n v="2.0470542626532622E-4"/>
    <n v="0.6431301436085296"/>
    <n v="1397"/>
    <x v="4"/>
  </r>
  <r>
    <s v="BLK"/>
    <s v="Beautyrest"/>
    <s v="Heated Plush|Heated Plush|Heated Plush"/>
    <s v="ELECT BLANKET"/>
    <s v="BR54-0522"/>
    <s v="Ivory"/>
    <s v="Full"/>
    <s v="A++"/>
    <n v="900"/>
    <n v="44656.04"/>
    <n v="2.0458649352136113E-4"/>
    <n v="0.643334730102051"/>
    <n v="1398"/>
    <x v="4"/>
  </r>
  <r>
    <s v="ADUL"/>
    <s v="Madison Park"/>
    <s v="Dune|Meyers|Connell"/>
    <s v="COMFORTER (SET)"/>
    <s v="MP10-147"/>
    <s v="Grey"/>
    <s v="King"/>
    <s v="B"/>
    <n v="585"/>
    <n v="44630.53"/>
    <n v="2.0446962240046169E-4"/>
    <n v="0.6435391997244515"/>
    <n v="1399"/>
    <x v="4"/>
  </r>
  <r>
    <s v="ADUL"/>
    <s v="Madison Park Essentials"/>
    <s v="Zara|Alexine|Dennie"/>
    <s v="COMFORTER (SET)"/>
    <s v="MPE10-795"/>
    <s v="Brown"/>
    <s v="Queen"/>
    <s v="B"/>
    <n v="520"/>
    <n v="44620.08"/>
    <n v="2.0442174693149269E-4"/>
    <n v="0.64374362147138298"/>
    <n v="1400"/>
    <x v="4"/>
  </r>
  <r>
    <s v="SHET"/>
    <s v="Beautyrest"/>
    <s v="600 Thread Count|600 Thread Count|600 Thread Count"/>
    <s v="SHEET/SHEET SET"/>
    <s v="BR20-1007"/>
    <s v="Charcoal"/>
    <s v="Queen"/>
    <s v="A++"/>
    <n v="1346"/>
    <n v="44593.3"/>
    <n v="2.0429905745216354E-4"/>
    <n v="0.64394792052883509"/>
    <n v="1401"/>
    <x v="4"/>
  </r>
  <r>
    <s v="SHET"/>
    <s v="Madison Park Essentials"/>
    <s v="Satin|Satin|Satin"/>
    <s v="SHEET/SHEET SET"/>
    <s v="MPE20-909"/>
    <s v="Light Grey"/>
    <s v="King"/>
    <s v="A"/>
    <n v="2114"/>
    <n v="44563.38"/>
    <n v="2.0416198242522072E-4"/>
    <n v="0.64415208251126033"/>
    <n v="1402"/>
    <x v="4"/>
  </r>
  <r>
    <s v="SHET"/>
    <s v="True North by Sleep Philosophy"/>
    <s v="Cozy Cotton Flannel|Cozy Cotton Flannel|Cozy Cotton Flannel"/>
    <s v="SHEET/SHEET SET"/>
    <s v="TN20-0413"/>
    <s v="Bear"/>
    <s v="Queen"/>
    <s v="A"/>
    <n v="1871"/>
    <n v="44535.65"/>
    <n v="2.0403494063053076E-4"/>
    <n v="0.64435611745189081"/>
    <n v="1403"/>
    <x v="4"/>
  </r>
  <r>
    <s v="TOWL"/>
    <s v="Madison Park Signature"/>
    <s v="Splendor|Splendor|Splendor"/>
    <s v="BATH TOWEL"/>
    <s v="MPS73-433"/>
    <s v="Blue"/>
    <s v="6-Piece"/>
    <s v="A"/>
    <n v="772"/>
    <n v="44512.22"/>
    <n v="2.0392759878957921E-4"/>
    <n v="0.64456004505068043"/>
    <n v="1404"/>
    <x v="4"/>
  </r>
  <r>
    <s v="ADUL"/>
    <s v="INK+IVY"/>
    <s v="Marta|Marta|Marta"/>
    <s v="COMFORTER (SET)"/>
    <s v="II10-1109"/>
    <s v="Natural"/>
    <s v="King/Cal K"/>
    <s v="A"/>
    <n v="440"/>
    <n v="44397.440000000002"/>
    <n v="2.0340174746630063E-4"/>
    <n v="0.64476344679814668"/>
    <n v="1405"/>
    <x v="4"/>
  </r>
  <r>
    <s v="ADUL"/>
    <s v="Super Listing"/>
    <s v="Boulder Stripe|Cascade Stripe|Highland Stripe"/>
    <s v="COMFORTER (SET)"/>
    <s v="AM10-0297"/>
    <s v="Green"/>
    <s v="Full/Queen"/>
    <s v="B+"/>
    <n v="1323"/>
    <n v="44376.47"/>
    <n v="2.033056758314413E-4"/>
    <n v="0.64496675247397817"/>
    <n v="1406"/>
    <x v="4"/>
  </r>
  <r>
    <s v="BLK"/>
    <s v="Beautyrest"/>
    <s v="Heated Microlight to Berber|Heated Microlight to Berber"/>
    <s v="ELECT BLANKET"/>
    <s v="BR54-0648"/>
    <s v="Indigo"/>
    <s v="Queen"/>
    <s v="B"/>
    <n v="523"/>
    <n v="44337.08"/>
    <n v="2.0312521509242804E-4"/>
    <n v="0.64516987768907064"/>
    <n v="1407"/>
    <x v="4"/>
  </r>
  <r>
    <s v="BLK"/>
    <s v="Madison Park"/>
    <s v="Duke|York|York"/>
    <s v="COMFORTER (SET)"/>
    <s v="MP10-3066"/>
    <s v="Champagne"/>
    <s v="Full/Queen"/>
    <s v="A"/>
    <n v="1091"/>
    <n v="44329.79"/>
    <n v="2.030918167987645E-4"/>
    <n v="0.64537296950586942"/>
    <n v="1408"/>
    <x v="4"/>
  </r>
  <r>
    <s v="TOWL"/>
    <s v="Madison Park"/>
    <s v="Spa Waffle|Spa Waffle|Spa Waffle"/>
    <s v="BATH TOWEL"/>
    <s v="MP73-5915"/>
    <s v="Grey"/>
    <s v="6-Piece"/>
    <s v="B+"/>
    <n v="1797"/>
    <n v="44291.42"/>
    <n v="2.0291602907203336E-4"/>
    <n v="0.6455758855349415"/>
    <n v="1409"/>
    <x v="4"/>
  </r>
  <r>
    <s v="ADUL"/>
    <s v="Madison Park"/>
    <s v="Baxter|Mason|Grant"/>
    <s v="COMFORTER (SET)"/>
    <s v="MP10-348"/>
    <s v="Seafoam/Sage"/>
    <s v="Queen"/>
    <s v="B"/>
    <n v="641"/>
    <n v="44231.92"/>
    <n v="2.0264343668890844E-4"/>
    <n v="0.64577852897163035"/>
    <n v="1410"/>
    <x v="4"/>
  </r>
  <r>
    <s v="BLK"/>
    <s v="Madison Park"/>
    <s v="Liquid Cotton|Liquid Cotton|Liquid Cotton"/>
    <s v="BLANKET"/>
    <s v="BL51N-0612"/>
    <s v="White"/>
    <s v="Full/Queen"/>
    <s v="B"/>
    <n v="1697"/>
    <n v="44169.45"/>
    <n v="2.0235723759355024E-4"/>
    <n v="0.64598088620922389"/>
    <n v="1411"/>
    <x v="4"/>
  </r>
  <r>
    <s v="SHET"/>
    <s v="Madison Park"/>
    <s v="1500 Thread Count|1500 Thread Count|1500 Thread Count"/>
    <s v="SHEET/SHEET SET"/>
    <s v="MP20-4845"/>
    <s v="Ivory"/>
    <s v="Queen"/>
    <s v="A"/>
    <n v="982"/>
    <n v="44135.45"/>
    <n v="2.0220147051747887E-4"/>
    <n v="0.64618308767974142"/>
    <n v="1412"/>
    <x v="4"/>
  </r>
  <r>
    <s v="BASI"/>
    <s v="Madison Park"/>
    <s v="Stay Puffed|Stay Puffed|Stay Puffed"/>
    <s v="COMFORTER (SET)"/>
    <s v="MP10-8445"/>
    <s v="Tan"/>
    <s v="King/Cal K"/>
    <s v="TBD"/>
    <n v="615"/>
    <n v="44129.440000000002"/>
    <n v="2.0217393639609097E-4"/>
    <n v="0.64638526161613752"/>
    <n v="1413"/>
    <x v="4"/>
  </r>
  <r>
    <s v="ADUL"/>
    <s v="Madison Park"/>
    <s v="Donovan|Blaine|Perry"/>
    <s v="COMFORTER (SET)"/>
    <s v="MP10-750"/>
    <s v="Red"/>
    <s v="King"/>
    <s v="B"/>
    <n v="555"/>
    <n v="44126.62"/>
    <n v="2.0216101689154623E-4"/>
    <n v="0.64658742263302904"/>
    <n v="1414"/>
    <x v="4"/>
  </r>
  <r>
    <s v="ADUL"/>
    <s v="Madison Park Signature"/>
    <s v="Farmhouse"/>
    <s v="COMFORTER (SET)"/>
    <s v="MPS10-312"/>
    <s v="Blue"/>
    <s v="Queen"/>
    <s v="B"/>
    <n v="299"/>
    <n v="44100.97"/>
    <n v="2.0204350437680416E-4"/>
    <n v="0.64678946613740584"/>
    <n v="1415"/>
    <x v="4"/>
  </r>
  <r>
    <s v="SHET"/>
    <s v="Woolrich"/>
    <s v="Cotton Flannel|Cotton Flannel|Cotton Flannel"/>
    <s v="SHEET/SHEET SET"/>
    <s v="WR20-3996"/>
    <s v="Tan Plaid"/>
    <s v="Queen"/>
    <s v="A+"/>
    <n v="1509"/>
    <n v="44086.39"/>
    <n v="2.0197670778947707E-4"/>
    <n v="0.64699144284519527"/>
    <n v="1416"/>
    <x v="4"/>
  </r>
  <r>
    <s v="ADUL"/>
    <s v="Madison Park"/>
    <s v="Rhapsody|Melody|Harmony"/>
    <s v="COMFORTER (SET)"/>
    <s v="MP10-7327"/>
    <s v="Purple"/>
    <s v="Queen"/>
    <s v="B"/>
    <n v="593"/>
    <n v="44075.58"/>
    <n v="2.0192718302205557E-4"/>
    <n v="0.64719337002821731"/>
    <n v="1417"/>
    <x v="4"/>
  </r>
  <r>
    <s v="TOWL"/>
    <s v="Madison Park Signature"/>
    <s v="Turkish|Turkish|Turkish"/>
    <s v="BATH TOWEL"/>
    <s v="MPS73-475"/>
    <s v="Lavender"/>
    <s v="6-Piece"/>
    <s v="B"/>
    <n v="1189"/>
    <n v="44052.66"/>
    <n v="2.0182217768724512E-4"/>
    <n v="0.64739519220590458"/>
    <n v="1418"/>
    <x v="4"/>
  </r>
  <r>
    <s v="BLK"/>
    <s v="Serta"/>
    <s v="Plush|Plush|Plush"/>
    <s v="ELEC MATT PAD"/>
    <s v="ST55-0187"/>
    <s v="White"/>
    <s v="Cal King"/>
    <s v="A"/>
    <n v="609"/>
    <n v="44050.57"/>
    <n v="2.0181260259345129E-4"/>
    <n v="0.64759700480849802"/>
    <n v="1419"/>
    <x v="4"/>
  </r>
  <r>
    <s v="ADUL"/>
    <s v="Super Listing"/>
    <s v="Porter|Evans|Walker"/>
    <s v="COMFORTER (SET)"/>
    <s v="AM10-0473"/>
    <s v="White"/>
    <s v="Cal King"/>
    <s v="A++"/>
    <n v="1236"/>
    <n v="44010.38"/>
    <n v="2.0162847674676574E-4"/>
    <n v="0.64779863328524478"/>
    <n v="1420"/>
    <x v="4"/>
  </r>
  <r>
    <s v="SHET"/>
    <s v="True North by Sleep Philosophy"/>
    <s v="Cozy Cotton Flannel|Cozy Cotton Flannel|Cozy Cotton Flannel"/>
    <s v="SHEET/SHEET SET"/>
    <s v="TN20-0560"/>
    <s v="Tan Woodland Winter"/>
    <s v="Queen"/>
    <s v="A++"/>
    <n v="1715"/>
    <n v="43974.9"/>
    <n v="2.014659292215007E-4"/>
    <n v="0.64800009921446633"/>
    <n v="1421"/>
    <x v="4"/>
  </r>
  <r>
    <s v="ADUL"/>
    <s v="Croscill Classics"/>
    <s v="Galleria|Galleria|Galleria"/>
    <s v="COMFORTER (SET)"/>
    <s v="CCL10-0015"/>
    <s v="Brown"/>
    <s v="Cal King"/>
    <s v="B"/>
    <n v="207"/>
    <n v="43895.9"/>
    <n v="2.0110399983886426E-4"/>
    <n v="0.64820120321430519"/>
    <n v="1422"/>
    <x v="4"/>
  </r>
  <r>
    <s v="SHET"/>
    <s v="Madison Park"/>
    <s v="600 Thread Count|600 Thread Count|600 Thread Count"/>
    <s v="SHEET/SHEET SET"/>
    <s v="PC20-140"/>
    <s v="White"/>
    <s v="Queen"/>
    <s v="A+"/>
    <n v="737"/>
    <n v="43890.98"/>
    <n v="2.0108145942667981E-4"/>
    <n v="0.64840228467373184"/>
    <n v="1423"/>
    <x v="4"/>
  </r>
  <r>
    <s v="ADUL"/>
    <s v="Madison Park"/>
    <s v="Quebec|Mansfield|Vancouver"/>
    <s v="COVERLET&amp;BEDSPR"/>
    <s v="MP13-2989"/>
    <s v="Grey"/>
    <s v="Queen"/>
    <s v="A"/>
    <n v="836"/>
    <n v="43878.16"/>
    <n v="2.0102272607623175E-4"/>
    <n v="0.64860330739980809"/>
    <n v="1424"/>
    <x v="4"/>
  </r>
  <r>
    <s v="BLK"/>
    <s v="Super Listing"/>
    <s v="Kyla|Yuna|Raya"/>
    <s v="COMFORTER (SET)"/>
    <s v="AM10-0272"/>
    <s v="Brown"/>
    <s v="Full/Queen"/>
    <s v="A"/>
    <n v="1476"/>
    <n v="43856.45"/>
    <n v="2.0092326421677553E-4"/>
    <n v="0.64880423066402482"/>
    <n v="1425"/>
    <x v="4"/>
  </r>
  <r>
    <s v="ADUL"/>
    <s v="Madison Park Essentials"/>
    <s v="Maible|Caldwell|Calla"/>
    <s v="COMFORTER (SET)"/>
    <s v="MPE10-729"/>
    <s v="Aqua"/>
    <s v="Queen"/>
    <s v="B"/>
    <n v="661"/>
    <n v="43829.84"/>
    <n v="2.0080135357282674E-4"/>
    <n v="0.64900503201759763"/>
    <n v="1426"/>
    <x v="4"/>
  </r>
  <r>
    <s v="BASI"/>
    <s v="Madison Park"/>
    <s v="Windom|Prospect|Prospect"/>
    <s v="BLANKET"/>
    <s v="MP51-6700"/>
    <s v="Navy"/>
    <s v="King"/>
    <s v="B"/>
    <n v="1570"/>
    <n v="43705.03"/>
    <n v="2.0022955096210711E-4"/>
    <n v="0.64920526156855973"/>
    <n v="1427"/>
    <x v="4"/>
  </r>
  <r>
    <s v="ADUL"/>
    <s v="Super Listing"/>
    <s v="Gabby|Maddie|Julie/Libby"/>
    <s v="COMFORTER (SET)"/>
    <s v="AM10-0126"/>
    <s v="Plum/Grey"/>
    <s v="Full/Queen"/>
    <s v="A++"/>
    <n v="1926"/>
    <n v="43688.89"/>
    <n v="2.0015560741481911E-4"/>
    <n v="0.64940541717597455"/>
    <n v="1428"/>
    <x v="4"/>
  </r>
  <r>
    <s v="BLK"/>
    <s v="Beautyrest"/>
    <s v="Microplush|Microplush|Microplush"/>
    <s v="ELECT BLANKET"/>
    <s v="BR54-4131"/>
    <s v="Taupe"/>
    <s v="King"/>
    <s v="B"/>
    <n v="401"/>
    <n v="43636.56"/>
    <n v="1.9991586355920689E-4"/>
    <n v="0.64960533303953372"/>
    <n v="1429"/>
    <x v="4"/>
  </r>
  <r>
    <s v="ADUL"/>
    <s v="Madison Park"/>
    <s v="Donovan|Blaine|Perry"/>
    <s v="COMFORTER (SET)"/>
    <s v="MP10-4345"/>
    <s v="Navy"/>
    <s v="King"/>
    <s v="B"/>
    <n v="552"/>
    <n v="43601.62"/>
    <n v="1.9975578998162062E-4"/>
    <n v="0.64980508882951538"/>
    <n v="1430"/>
    <x v="4"/>
  </r>
  <r>
    <s v="BLK"/>
    <s v="Woolrich"/>
    <s v="Alton|Alton|Alton"/>
    <s v="COMFORTER (SET)"/>
    <s v="WR10-3100"/>
    <s v="Red/Black Buffalo Check"/>
    <s v="King"/>
    <s v="A"/>
    <n v="662"/>
    <n v="43571.48"/>
    <n v="1.9961770705006796E-4"/>
    <n v="0.65000470653656539"/>
    <n v="1431"/>
    <x v="4"/>
  </r>
  <r>
    <s v="ADUL"/>
    <s v="Super Listing"/>
    <s v="Camden|Reese|Leighton"/>
    <s v="COMFORTER (SET)"/>
    <s v="AM10-0066"/>
    <s v="Neutral"/>
    <s v="King/Cal K"/>
    <s v="A"/>
    <n v="1913"/>
    <n v="43536.91"/>
    <n v="1.994593285847801E-4"/>
    <n v="0.65020416586515017"/>
    <n v="1432"/>
    <x v="4"/>
  </r>
  <r>
    <s v="SHET"/>
    <s v="Woolrich"/>
    <s v="Cotton Flannel|Cotton Flannel|Cotton Flannel"/>
    <s v="SHEET/SHEET SET"/>
    <s v="WR20-1796"/>
    <s v="Brown Plaid"/>
    <s v="Queen"/>
    <s v="A+"/>
    <n v="1541"/>
    <n v="43511.66"/>
    <n v="1.9934364862387414E-4"/>
    <n v="0.65040350951377401"/>
    <n v="1433"/>
    <x v="4"/>
  </r>
  <r>
    <s v="ADUL"/>
    <s v="510 Design"/>
    <s v="Shawnee|Josefina|Stacie"/>
    <s v="SHOWER CURTAIN"/>
    <s v="5DS70-0094"/>
    <s v="Seafoam"/>
    <s v="72x72&quot;"/>
    <s v="A"/>
    <n v="3590"/>
    <n v="43511.040000000001"/>
    <n v="1.9934080816542813E-4"/>
    <n v="0.65060285032193943"/>
    <n v="1434"/>
    <x v="4"/>
  </r>
  <r>
    <s v="YOUT"/>
    <s v="Urban Habitat Kids"/>
    <s v="Morris|Emmett|Noah"/>
    <s v="COMFORTER (SET)"/>
    <s v="UHK10-0143"/>
    <s v="Multi"/>
    <s v="Full/Queen"/>
    <s v="B"/>
    <n v="822"/>
    <n v="43502.12"/>
    <n v="1.9929994221488235E-4"/>
    <n v="0.65080215026415433"/>
    <n v="1435"/>
    <x v="4"/>
  </r>
  <r>
    <s v="FUR"/>
    <s v="Madison Park"/>
    <s v="Diedra|Blaine|Paulie"/>
    <s v="ACCENT CHAIR"/>
    <s v="MP100-1174"/>
    <s v="Black"/>
    <s v="See below"/>
    <s v="B"/>
    <n v="150"/>
    <n v="43475.22"/>
    <n v="1.9917670296940235E-4"/>
    <n v="0.65100132696712376"/>
    <n v="1436"/>
    <x v="4"/>
  </r>
  <r>
    <s v="SHET"/>
    <s v="Comfort Spaces"/>
    <s v="Cotton 144TC|Cotton 144TC|Cotton 144TC"/>
    <s v="SHEET/SHEET SET"/>
    <s v="CS20-1642"/>
    <s v="Blue"/>
    <s v="Twin"/>
    <s v="ARA"/>
    <n v="2783"/>
    <n v="43444.69"/>
    <n v="1.9903683329785944E-4"/>
    <n v="0.65120036380042157"/>
    <n v="1437"/>
    <x v="4"/>
  </r>
  <r>
    <s v="FUR"/>
    <s v="Madison Park"/>
    <s v="Qwen|Elle|Cassie"/>
    <s v="ACCENT CHAIR"/>
    <s v="FPF18-0513"/>
    <s v="Grey"/>
    <s v="See below"/>
    <s v="B"/>
    <n v="262"/>
    <n v="43409.89"/>
    <n v="1.9887740111411577E-4"/>
    <n v="0.65139924120153569"/>
    <n v="1438"/>
    <x v="4"/>
  </r>
  <r>
    <s v="BLK"/>
    <s v="Serta"/>
    <s v="Fleece to Sherpa|Fleece to Sherpa|Fleece to Sherpa"/>
    <s v="ELECT BLANKET"/>
    <s v="ST54-0103"/>
    <s v="Dark Grey"/>
    <s v="Full"/>
    <s v="B+"/>
    <n v="827"/>
    <n v="43388.74"/>
    <n v="1.987805048300302E-4"/>
    <n v="0.65159802170636572"/>
    <n v="1439"/>
    <x v="4"/>
  </r>
  <r>
    <s v="ADUL"/>
    <s v="Comfort Spaces"/>
    <s v="Gloria"/>
    <s v="COMFORTER (SET)"/>
    <s v="CS10-1302"/>
    <s v="Aqua"/>
    <s v="King"/>
    <s v="ARB"/>
    <n v="1201"/>
    <n v="43382.23"/>
    <n v="1.9875068001634714E-4"/>
    <n v="0.65179677238638212"/>
    <n v="1440"/>
    <x v="4"/>
  </r>
  <r>
    <s v="HHL"/>
    <s v="Harbor House Blue"/>
    <s v="Seaside|Seaside|Seaside"/>
    <s v="COVERLET&amp;BEDSPR"/>
    <s v="HH13-1547"/>
    <s v="Aqua"/>
    <s v="Full/Queen"/>
    <s v="B"/>
    <n v="504"/>
    <n v="43283.23"/>
    <n v="1.9829712294190403E-4"/>
    <n v="0.65199506950932407"/>
    <n v="1441"/>
    <x v="4"/>
  </r>
  <r>
    <s v="SHET"/>
    <s v="Beautyrest"/>
    <s v="600 Thread Count|600 Thread Count|600 Thread Count"/>
    <s v="SHEET/SHEET SET"/>
    <s v="BR20-1920"/>
    <s v="Teal"/>
    <s v="Queen"/>
    <s v="A+"/>
    <n v="1309"/>
    <n v="43268.85"/>
    <n v="1.9823124263149499E-4"/>
    <n v="0.65219330075195558"/>
    <n v="1442"/>
    <x v="4"/>
  </r>
  <r>
    <s v="ADUL"/>
    <s v="Madison Park"/>
    <s v="Bennett|Christian|William"/>
    <s v="COMFORTER (SET)"/>
    <s v="MP10-2418"/>
    <s v="Grey"/>
    <s v="Queen"/>
    <s v="B+"/>
    <n v="599"/>
    <n v="43246.36"/>
    <n v="1.9812820729205838E-4"/>
    <n v="0.65239142895924762"/>
    <n v="1443"/>
    <x v="4"/>
  </r>
  <r>
    <s v="SHET"/>
    <s v="Comfort Spaces"/>
    <s v="Microfiber Coolmax|Microfiber Coolmax|Microfiber Coolmax"/>
    <s v="SHEET/SHEET SET"/>
    <s v="CS20-0159"/>
    <s v="White"/>
    <s v="Queen"/>
    <s v="ARA+"/>
    <n v="2146"/>
    <n v="43231.46"/>
    <n v="1.9805994466166239E-4"/>
    <n v="0.65258948890390933"/>
    <n v="1444"/>
    <x v="4"/>
  </r>
  <r>
    <s v="ADUL"/>
    <s v="Madison Park"/>
    <s v="Bennett|Christian|William"/>
    <s v="COMFORTER (SET)"/>
    <s v="MP10-7393"/>
    <s v="Navy"/>
    <s v="King"/>
    <s v="B"/>
    <n v="511"/>
    <n v="43096.91"/>
    <n v="1.9744351936503291E-4"/>
    <n v="0.65278693242327435"/>
    <n v="1445"/>
    <x v="4"/>
  </r>
  <r>
    <s v="BLK"/>
    <s v="Madison Park"/>
    <s v="Arctic|Polar|Polar"/>
    <s v="COMFORTER (SET)"/>
    <s v="BASI10-0255"/>
    <s v="Ivory"/>
    <s v="King/Cal K"/>
    <s v="A"/>
    <n v="704"/>
    <n v="43045.61"/>
    <n v="1.9720849433554875E-4"/>
    <n v="0.65298414091760992"/>
    <n v="1446"/>
    <x v="4"/>
  </r>
  <r>
    <s v="FUR"/>
    <s v="Madison Park"/>
    <s v="Amelia|Baldwin|Janice"/>
    <s v="HEADBOARD"/>
    <s v="MP116-1143"/>
    <s v="Navy"/>
    <s v="King"/>
    <s v="B"/>
    <n v="210"/>
    <n v="43037.98"/>
    <n v="1.9717353837112449E-4"/>
    <n v="0.65318131445598104"/>
    <n v="1447"/>
    <x v="4"/>
  </r>
  <r>
    <s v="BLK"/>
    <s v="Beautyrest"/>
    <s v="Heated Microlight to Berber|Heated Microlight to Berber"/>
    <s v="ELECT BLANKET"/>
    <s v="BR54-0652"/>
    <s v="Ivory"/>
    <s v="Queen"/>
    <s v="A"/>
    <n v="504"/>
    <n v="42975.39"/>
    <n v="1.9688678950961544E-4"/>
    <n v="0.65337820124549062"/>
    <n v="1448"/>
    <x v="4"/>
  </r>
  <r>
    <s v="ADUL"/>
    <s v="Madison Park"/>
    <s v="Camelia|Iris|Lillian"/>
    <s v="COMFORTER (SET)"/>
    <s v="MP10-4688"/>
    <s v="Natural"/>
    <s v="Queen"/>
    <s v="B"/>
    <n v="615"/>
    <n v="42974.06"/>
    <n v="1.9688069626811028E-4"/>
    <n v="0.65357508194175873"/>
    <n v="1449"/>
    <x v="4"/>
  </r>
  <r>
    <s v="BATH"/>
    <s v="Madison Park"/>
    <s v="Aubrey|Whitman|Charlotte"/>
    <s v="FASHION TOWEL"/>
    <s v="MP73-7451"/>
    <s v="Navy"/>
    <s v="6-Piece"/>
    <s v="B"/>
    <n v="1254"/>
    <n v="42971.11"/>
    <n v="1.9686718118356881E-4"/>
    <n v="0.65377194912294234"/>
    <n v="1450"/>
    <x v="4"/>
  </r>
  <r>
    <s v="SHET"/>
    <s v="Intelligent Design"/>
    <s v="Cotton Blend Jersey Knit|Cotton Blend Jersey Knit|Cotton Blend Jersey Knit"/>
    <s v="SHEET/SHEET SET"/>
    <s v="ID20-706"/>
    <s v="Purple"/>
    <s v="Queen"/>
    <s v="A+"/>
    <n v="1678"/>
    <n v="42882.37"/>
    <n v="1.9646062911502253E-4"/>
    <n v="0.65396840975205739"/>
    <n v="1451"/>
    <x v="4"/>
  </r>
  <r>
    <s v="ADUL"/>
    <s v="Comfort Spaces"/>
    <s v="Kienna|Kienna|Kienna"/>
    <s v="COVERLET&amp;BEDSPR"/>
    <s v="CS13-0543"/>
    <s v="Sage Green"/>
    <s v="75x39&quot;"/>
    <s v="ARB"/>
    <n v="1532"/>
    <n v="42872.72"/>
    <n v="1.964164187537258E-4"/>
    <n v="0.65416482617081106"/>
    <n v="1452"/>
    <x v="4"/>
  </r>
  <r>
    <s v="BATH"/>
    <s v="Madison Park Signature"/>
    <s v="Marshmallow|Marshmallow|Marshmallow"/>
    <s v="BATH RUG"/>
    <s v="MPS72-171"/>
    <s v="Silver"/>
    <s v="24x40&quot;"/>
    <s v="A+"/>
    <n v="1857"/>
    <n v="42798.21"/>
    <n v="1.9607505978789998E-4"/>
    <n v="0.65436090123059898"/>
    <n v="1453"/>
    <x v="4"/>
  </r>
  <r>
    <s v="ADUL"/>
    <s v="Madison Park"/>
    <s v="Tangiers|Moraga|Menara"/>
    <s v="COVERLET&amp;BEDSPR"/>
    <s v="MP13-1524"/>
    <s v="Orange"/>
    <s v="King/Cal K"/>
    <s v="B"/>
    <n v="731"/>
    <n v="42778.8"/>
    <n v="1.9598613511300159E-4"/>
    <n v="0.65455688736571194"/>
    <n v="1454"/>
    <x v="4"/>
  </r>
  <r>
    <s v="HHL"/>
    <s v="Harbor House Blue"/>
    <s v="Maya Bay|Maya Bay|Maya Bay"/>
    <s v="COMFORTER (SET)"/>
    <s v="HH10-1224"/>
    <s v="White"/>
    <s v="King"/>
    <s v="B+"/>
    <n v="296"/>
    <n v="42778.14"/>
    <n v="1.9598311139917195E-4"/>
    <n v="0.65475287047711106"/>
    <n v="1455"/>
    <x v="4"/>
  </r>
  <r>
    <s v="BLK"/>
    <s v="Madison Park"/>
    <s v="Egyptian Cotton|Egyptian Cotton|Egyptian Cotton"/>
    <s v="BLANKET"/>
    <s v="MP51N-6189"/>
    <s v="Light Blue"/>
    <s v="King"/>
    <s v="B+"/>
    <n v="1080"/>
    <n v="42748.51"/>
    <n v="1.9584736497376036E-4"/>
    <n v="0.65494871784208486"/>
    <n v="1456"/>
    <x v="4"/>
  </r>
  <r>
    <s v="SHET"/>
    <s v="Madison Park"/>
    <s v="800 Thread Count|800 Thread Count|800 Thread Count"/>
    <s v="SHEET/SHEET SET"/>
    <s v="MPH20-0001"/>
    <s v="Khaki"/>
    <s v="Queen"/>
    <s v="A+"/>
    <n v="1222"/>
    <n v="42730.94"/>
    <n v="1.957668700465082E-4"/>
    <n v="0.65514448471213138"/>
    <n v="1457"/>
    <x v="4"/>
  </r>
  <r>
    <s v="ADUL"/>
    <s v="Super Listing"/>
    <s v="Porter|Evans|Walker"/>
    <s v="DUVET&amp;DUVET SET"/>
    <s v="AM12-0036"/>
    <s v="Grey"/>
    <s v="King"/>
    <s v="A++"/>
    <n v="1768"/>
    <n v="42652.49"/>
    <n v="1.9540746042539641E-4"/>
    <n v="0.65533989217255673"/>
    <n v="1458"/>
    <x v="4"/>
  </r>
  <r>
    <s v="SHET"/>
    <s v="Comfort Spaces"/>
    <s v="Cotton 144TC|Cotton 144TC|Cotton 144TC"/>
    <s v="SHEET/SHEET SET"/>
    <s v="CS20-1564"/>
    <s v="Adelia Gray"/>
    <s v="Queen"/>
    <s v="ARA+"/>
    <n v="2019"/>
    <n v="42599.98"/>
    <n v="1.9516689192055798E-4"/>
    <n v="0.65553505906447729"/>
    <n v="1459"/>
    <x v="4"/>
  </r>
  <r>
    <s v="TOWL"/>
    <s v="Madison Park Signature"/>
    <s v="800GSM|800GSM|800GSM"/>
    <s v="BATH TOWEL"/>
    <s v="MPS73-195"/>
    <s v="Coral"/>
    <s v="8-Piece"/>
    <s v="B+"/>
    <n v="1243"/>
    <n v="42590.99"/>
    <n v="1.9512570527309086E-4"/>
    <n v="0.65573018476975042"/>
    <n v="1460"/>
    <x v="4"/>
  </r>
  <r>
    <s v="BLK"/>
    <s v="Madison Park Essentials"/>
    <s v="Larkspur|Windsor|Windsor"/>
    <s v="COMFORTER (SET)"/>
    <s v="BASI10-0196"/>
    <s v="Brown/Sand"/>
    <s v="Full/Queen"/>
    <s v="A"/>
    <n v="1512"/>
    <n v="42541.89"/>
    <n v="1.9490075928970543E-4"/>
    <n v="0.65592508552904016"/>
    <n v="1461"/>
    <x v="4"/>
  </r>
  <r>
    <s v="SHET"/>
    <s v="Madison Park"/>
    <s v="600 Thread Count|600 Thread Count|600 Thread Count"/>
    <s v="SHEET/SHEET SET"/>
    <s v="PC20-141"/>
    <s v="White"/>
    <s v="King"/>
    <s v="A+"/>
    <n v="588"/>
    <n v="42508.61"/>
    <n v="1.947482908105391E-4"/>
    <n v="0.65611983381985073"/>
    <n v="1462"/>
    <x v="4"/>
  </r>
  <r>
    <s v="HHL"/>
    <s v="Harbor House Blue"/>
    <s v="Morgan|Morgan|Morgan"/>
    <s v="COMFORTER (SET)"/>
    <s v="HH10-1826"/>
    <s v="White/Grey"/>
    <s v="King"/>
    <s v="A+"/>
    <n v="347"/>
    <n v="42504.27"/>
    <n v="1.9472840760141702E-4"/>
    <n v="0.6563145622274521"/>
    <n v="1463"/>
    <x v="4"/>
  </r>
  <r>
    <s v="BLK"/>
    <s v="Beautyrest"/>
    <s v="Heated Microlight to Berber|Heated Microlight to Berber"/>
    <s v="ELECT BLANKET"/>
    <s v="BR54-1942"/>
    <s v="Purple"/>
    <s v="Queen"/>
    <s v="B"/>
    <n v="471"/>
    <n v="42476.66"/>
    <n v="1.9460191557287793E-4"/>
    <n v="0.65650916414302496"/>
    <n v="1464"/>
    <x v="4"/>
  </r>
  <r>
    <s v="BLK"/>
    <s v="Serta"/>
    <s v="Fleece to Sherpa|Fleece to Sherpa|Fleece to Sherpa"/>
    <s v="ELECT BLANKET"/>
    <s v="ST54-0140"/>
    <s v="Light Grey"/>
    <s v="King"/>
    <s v="B"/>
    <n v="522"/>
    <n v="42459.97"/>
    <n v="1.9452545226406523E-4"/>
    <n v="0.65670368959528902"/>
    <n v="1465"/>
    <x v="4"/>
  </r>
  <r>
    <s v="ADUL"/>
    <s v="Madison Park"/>
    <s v="Lacey|Marla|Arliss"/>
    <s v="COMFORTER (SET)"/>
    <s v="MP10-8346"/>
    <s v="Taupe"/>
    <s v="Queen"/>
    <s v="B"/>
    <n v="858"/>
    <n v="42439.71"/>
    <n v="1.9443263341226505E-4"/>
    <n v="0.65689812222870125"/>
    <n v="1466"/>
    <x v="4"/>
  </r>
  <r>
    <s v="ADUL"/>
    <s v="Madison Park"/>
    <s v="Aubrey|Whitman|Charlotte"/>
    <s v="COMFORTER (SET)"/>
    <s v="MP10-117"/>
    <s v="Blue/Brown"/>
    <s v="Cal King"/>
    <s v="A"/>
    <n v="389"/>
    <n v="42411.81"/>
    <n v="1.9430481278219473E-4"/>
    <n v="0.65709242704148341"/>
    <n v="1467"/>
    <x v="4"/>
  </r>
  <r>
    <s v="ADUL"/>
    <s v="Madison Park"/>
    <s v="Odette|Dillon|Eilot"/>
    <s v="COMFORTER (SET)"/>
    <s v="MP10-8081"/>
    <s v="Aqua/Silver"/>
    <s v="Cal King"/>
    <s v="A"/>
    <n v="442"/>
    <n v="42399.27"/>
    <n v="1.9424736221943192E-4"/>
    <n v="0.65728667440370281"/>
    <n v="1468"/>
    <x v="4"/>
  </r>
  <r>
    <s v="ADUL"/>
    <s v="Madison Park Essentials"/>
    <s v="Maible|Caldwell|Calla"/>
    <s v="COMFORTER (SET)"/>
    <s v="MPE10-734"/>
    <s v="Purple"/>
    <s v="Queen"/>
    <s v="B"/>
    <n v="650"/>
    <n v="42390.42"/>
    <n v="1.9420681696580747E-4"/>
    <n v="0.65748088122066861"/>
    <n v="1469"/>
    <x v="4"/>
  </r>
  <r>
    <s v="ADUL"/>
    <s v="Madison Park"/>
    <s v="Lola|Brianna|Victoria"/>
    <s v="COMFORTER (SET)"/>
    <s v="MP10-5671"/>
    <s v="Grey/Peach"/>
    <s v="King"/>
    <s v="A"/>
    <n v="524"/>
    <n v="42371.41"/>
    <n v="1.9411972484474524E-4"/>
    <n v="0.65767500094551334"/>
    <n v="1470"/>
    <x v="4"/>
  </r>
  <r>
    <s v="YOUT"/>
    <s v="Mi Zone"/>
    <s v="Rosalie|Jenna|Audrey"/>
    <s v="COMFORTER (SET)"/>
    <s v="MZ10-0655"/>
    <s v="Pink Multi/Gold"/>
    <s v="Full/Queen"/>
    <s v="B"/>
    <n v="973"/>
    <n v="42366.67"/>
    <n v="1.9409800908178702E-4"/>
    <n v="0.65786909895459511"/>
    <n v="1471"/>
    <x v="4"/>
  </r>
  <r>
    <s v="ADUL"/>
    <s v="Madison Park"/>
    <s v="Pebble Beach|Pacific Grove|Ocean View"/>
    <s v="COMFORTER (SET)"/>
    <s v="MP10-2705"/>
    <s v="Coral"/>
    <s v="King"/>
    <s v="B"/>
    <n v="473"/>
    <n v="42348.08"/>
    <n v="1.9401284114225272E-4"/>
    <n v="0.6580631117957374"/>
    <n v="1472"/>
    <x v="4"/>
  </r>
  <r>
    <s v="FUR"/>
    <s v="Madison Park"/>
    <s v="Palmer|Nicoli|Flint"/>
    <s v="ACCENT CHAIR"/>
    <s v="MP100-0441"/>
    <s v="Cream"/>
    <s v="See below"/>
    <s v="B"/>
    <n v="254"/>
    <n v="42334.64"/>
    <n v="1.9395126733335862E-4"/>
    <n v="0.65825706306307075"/>
    <n v="1473"/>
    <x v="4"/>
  </r>
  <r>
    <s v="WIN"/>
    <s v="Madison Park"/>
    <s v="Cecily|Vera|Rosalie"/>
    <s v="WINDOW PANEL"/>
    <s v="MP40-6605"/>
    <s v="Mauve"/>
    <s v="50x84&quot;"/>
    <s v="A"/>
    <n v="2793"/>
    <n v="42322.65"/>
    <n v="1.9389633653212052E-4"/>
    <n v="0.65845095939960285"/>
    <n v="1474"/>
    <x v="4"/>
  </r>
  <r>
    <s v="YOUT"/>
    <s v="Comfort Spaces"/>
    <s v="Phillips"/>
    <s v="COMFORTER (SET)"/>
    <s v="CS10-1072"/>
    <s v="Ivory"/>
    <s v="Twin/Twin "/>
    <s v="ARB-"/>
    <n v="1034"/>
    <n v="42284.21"/>
    <n v="1.9372022810846805E-4"/>
    <n v="0.65864467962771134"/>
    <n v="1475"/>
    <x v="4"/>
  </r>
  <r>
    <s v="ADUL"/>
    <s v="Madison Park"/>
    <s v="Tuscany|Marino|Genoa"/>
    <s v="COVERLET&amp;BEDSPR"/>
    <s v="MP13-8498"/>
    <s v="Khaki"/>
    <s v="King/Cal K"/>
    <s v="TBD"/>
    <n v="829"/>
    <n v="42248.56"/>
    <n v="1.935569017478226E-4"/>
    <n v="0.65883823652945916"/>
    <n v="1476"/>
    <x v="4"/>
  </r>
  <r>
    <s v="BLK"/>
    <s v="Serta"/>
    <s v="Fleece to Sherpa|Fleece to Sherpa|Fleece to Sherpa"/>
    <s v="ELECT BLANKET"/>
    <s v="ST54-0139"/>
    <s v="Light Grey"/>
    <s v="Queen"/>
    <s v="B"/>
    <n v="555"/>
    <n v="42216.74"/>
    <n v="1.9341112209015816E-4"/>
    <n v="0.65903164765154931"/>
    <n v="1477"/>
    <x v="4"/>
  </r>
  <r>
    <s v="ART"/>
    <s v="Madison Park"/>
    <s v="Luminous|Luminous|Luminous"/>
    <s v="CANVAS"/>
    <s v="MP95C-0158"/>
    <s v="Taupe"/>
    <s v="See below"/>
    <s v="A"/>
    <n v="563"/>
    <n v="42190.720000000001"/>
    <n v="1.9329191446311767E-4"/>
    <n v="0.65922493956601247"/>
    <n v="1478"/>
    <x v="4"/>
  </r>
  <r>
    <s v="BATH"/>
    <s v="Madison Park Signature"/>
    <s v="Marshmallow|Marshmallow|Marshmallow"/>
    <s v="BATH RUG"/>
    <s v="MPS72-163"/>
    <s v="White"/>
    <s v="24x40&quot;"/>
    <s v="A"/>
    <n v="1809"/>
    <n v="42165.3"/>
    <n v="1.9317545566683138E-4"/>
    <n v="0.65941811502167935"/>
    <n v="1479"/>
    <x v="4"/>
  </r>
  <r>
    <s v="BLK"/>
    <s v="Woolrich"/>
    <s v="Alton|Alton|Alton"/>
    <s v="COMFORTER (SET)"/>
    <s v="WR10-2418"/>
    <s v="Taupe/Ivory"/>
    <s v="King"/>
    <s v="A"/>
    <n v="653"/>
    <n v="42164.41"/>
    <n v="1.9317137823454599E-4"/>
    <n v="0.65961128639991384"/>
    <n v="1480"/>
    <x v="4"/>
  </r>
  <r>
    <s v="SHET"/>
    <s v="Comfort Spaces"/>
    <s v="Cotton 144TC|Cotton 144TC|Cotton 144TC"/>
    <s v="SHEET/SHEET SET"/>
    <s v="CS20-0585"/>
    <s v="Diamond Blue"/>
    <s v="Queen"/>
    <s v="ARA+"/>
    <n v="1922"/>
    <n v="42098.26"/>
    <n v="1.9286831964389535E-4"/>
    <n v="0.65980415471955778"/>
    <n v="1481"/>
    <x v="4"/>
  </r>
  <r>
    <s v="ADUL"/>
    <s v="510 Design"/>
    <s v="Powell|Kingwood|Elmore"/>
    <s v="COMFORTER (SET)"/>
    <s v="5DS10-0279"/>
    <s v="Navy"/>
    <s v="Cal King"/>
    <s v="A"/>
    <n v="680"/>
    <n v="42092.71"/>
    <n v="1.9284289295941898E-4"/>
    <n v="0.65999699761251718"/>
    <n v="1482"/>
    <x v="4"/>
  </r>
  <r>
    <s v="FUR"/>
    <s v="Madison Park"/>
    <s v="Pearce|Walsh|Howard"/>
    <s v="BAR STOOL"/>
    <s v="MP104-1052"/>
    <s v="Grey"/>
    <s v="See below"/>
    <s v="B"/>
    <n v="262"/>
    <n v="42056.45"/>
    <n v="1.9267677195417343E-4"/>
    <n v="0.6601896743844714"/>
    <n v="1483"/>
    <x v="4"/>
  </r>
  <r>
    <s v="FUR"/>
    <s v="Madison Park"/>
    <s v="Maison|Marc|Eugene"/>
    <s v="BAR STOOL"/>
    <s v="MP104-1079"/>
    <s v="Charcoal/Antique Gold"/>
    <s v="See below"/>
    <s v="B"/>
    <n v="512"/>
    <n v="42015.06"/>
    <n v="1.924871484459795E-4"/>
    <n v="0.6603821615329174"/>
    <n v="1484"/>
    <x v="4"/>
  </r>
  <r>
    <s v="SHET"/>
    <s v="Madison Park Essentials"/>
    <s v="Satin|Satin|Satin"/>
    <s v="SHEET/SHEET SET"/>
    <s v="MPE20-905"/>
    <s v="Ivory"/>
    <s v="King"/>
    <s v="A"/>
    <n v="1949"/>
    <n v="41984.23"/>
    <n v="1.9234590435905952E-4"/>
    <n v="0.66057450743727641"/>
    <n v="1485"/>
    <x v="4"/>
  </r>
  <r>
    <s v="FUR"/>
    <s v="Madison Park"/>
    <s v="Arianna|Leda|Aria"/>
    <s v="ACCENT CHAIR"/>
    <s v="MP100-0018"/>
    <s v="Grey/White"/>
    <s v="See below"/>
    <s v="B"/>
    <n v="229"/>
    <n v="41918.82"/>
    <n v="1.9204623599300571E-4"/>
    <n v="0.66076655367326942"/>
    <n v="1486"/>
    <x v="4"/>
  </r>
  <r>
    <s v="SHET"/>
    <s v="Madison Park"/>
    <s v="1500 Thread Count|1500 Thread Count|1500 Thread Count"/>
    <s v="SHEET/SHEET SET"/>
    <s v="MP20-4856"/>
    <s v="Seafoam"/>
    <s v="King"/>
    <s v="A+"/>
    <n v="842"/>
    <n v="41916.46"/>
    <n v="1.9203542392537252E-4"/>
    <n v="0.66095858909719474"/>
    <n v="1487"/>
    <x v="4"/>
  </r>
  <r>
    <s v="BASI"/>
    <s v="Madison Park"/>
    <s v="Windom|Prospect|Prospect"/>
    <s v="BLANKET"/>
    <s v="MP51-7662"/>
    <s v="Teal"/>
    <s v="Full/Queen"/>
    <s v="B+"/>
    <n v="1823"/>
    <n v="41908.06"/>
    <n v="1.9199694029481371E-4"/>
    <n v="0.66115058603748955"/>
    <n v="1488"/>
    <x v="4"/>
  </r>
  <r>
    <s v="ADUL"/>
    <s v="Madison Park"/>
    <s v="Serene|Belle|Monroe"/>
    <s v="COMFORTER (SET)"/>
    <s v="MP10-3446"/>
    <s v="Purple"/>
    <s v="Queen"/>
    <s v="B"/>
    <n v="668"/>
    <n v="41883.199999999997"/>
    <n v="1.9188304707389798E-4"/>
    <n v="0.6613424690845634"/>
    <n v="1489"/>
    <x v="4"/>
  </r>
  <r>
    <s v="SHET"/>
    <s v="Madison Park"/>
    <s v="1500 Thread Count|1500 Thread Count|1500 Thread Count"/>
    <s v="SHEET/SHEET SET"/>
    <s v="MP20-6405"/>
    <s v="Charcoal"/>
    <s v="King"/>
    <s v="A"/>
    <n v="824"/>
    <n v="41811.07"/>
    <n v="1.9155259180339717E-4"/>
    <n v="0.66153402167636677"/>
    <n v="1490"/>
    <x v="4"/>
  </r>
  <r>
    <s v="SHET"/>
    <s v="True North by Sleep Philosophy"/>
    <s v="Cozy Cotton Flannel|Cozy Cotton Flannel|Cozy Cotton Flannel"/>
    <s v="SHEET/SHEET SET"/>
    <s v="TN20-0269"/>
    <s v="Multi Forest Animals"/>
    <s v="Twin"/>
    <s v="A+"/>
    <n v="2519"/>
    <n v="41802.47"/>
    <n v="1.915131918959203E-4"/>
    <n v="0.66172553486826269"/>
    <n v="1491"/>
    <x v="4"/>
  </r>
  <r>
    <s v="ADUL"/>
    <s v="Super Listing"/>
    <s v="Mina|Hanna|Aera"/>
    <s v="DUVET&amp;DUVET SET"/>
    <s v="AM12-0047"/>
    <s v="Sage Green"/>
    <s v="Full/Queen"/>
    <s v="A++"/>
    <n v="1867"/>
    <n v="41793.25"/>
    <n v="1.9147095152999741E-4"/>
    <n v="0.66191700581979274"/>
    <n v="1492"/>
    <x v="4"/>
  </r>
  <r>
    <s v="BLK"/>
    <s v="Madison Park"/>
    <s v="Gia|Margot|Margot"/>
    <s v="COMFORTER (SET)"/>
    <s v="MP10-8543"/>
    <s v="Gray"/>
    <s v="King/Cal K"/>
    <s v="A"/>
    <n v="897"/>
    <n v="41768.17"/>
    <n v="1.9135605040447183E-4"/>
    <n v="0.66210836187019717"/>
    <n v="1493"/>
    <x v="4"/>
  </r>
  <r>
    <s v="BLK"/>
    <s v="Serta"/>
    <s v="Fleece to Sherpa|Fleece to Sherpa|Fleece to Sherpa"/>
    <s v="ELECT BLANKET"/>
    <s v="ST54-0079"/>
    <s v="Dark Grey"/>
    <s v="50x60&quot;"/>
    <s v="B"/>
    <n v="1289"/>
    <n v="41675.839999999997"/>
    <n v="1.9093305116524623E-4"/>
    <n v="0.66229929492136241"/>
    <n v="1494"/>
    <x v="4"/>
  </r>
  <r>
    <s v="BATH"/>
    <s v="Madison Park"/>
    <s v="Amherst|Eastridge|Salem"/>
    <s v="SHOWER CURTAIN"/>
    <s v="MP70-2319"/>
    <s v="Coral"/>
    <s v="72x72&quot;"/>
    <s v="A"/>
    <n v="2915"/>
    <n v="41643.18"/>
    <n v="1.9078342314452591E-4"/>
    <n v="0.66249007834450691"/>
    <n v="1495"/>
    <x v="4"/>
  </r>
  <r>
    <s v="BLK"/>
    <s v="Woolrich"/>
    <s v="Alton|Alton|Alton"/>
    <s v="COMFORTER (SET)"/>
    <s v="WR10-3099"/>
    <s v="Red/Black Buffalo Check"/>
    <s v="Full/Queen"/>
    <s v="A"/>
    <n v="710"/>
    <n v="41594.879999999997"/>
    <n v="1.9056214226881275E-4"/>
    <n v="0.66268064048677566"/>
    <n v="1496"/>
    <x v="4"/>
  </r>
  <r>
    <s v="ADUL"/>
    <s v="Madison Park"/>
    <s v="Harper|Emery|Mercer"/>
    <s v="COVERLET&amp;BEDSPR"/>
    <s v="MP13-3302"/>
    <s v="Ivory"/>
    <s v="King/Cal K"/>
    <s v="B"/>
    <n v="799"/>
    <n v="41575.279999999999"/>
    <n v="1.9047234713084221E-4"/>
    <n v="0.66287111283390654"/>
    <n v="1497"/>
    <x v="4"/>
  </r>
  <r>
    <s v="BASI"/>
    <s v="Madison Park"/>
    <s v="Coleman|Campbell|Campbell"/>
    <s v="BLANKET"/>
    <s v="MP51-6378"/>
    <s v="Grey"/>
    <s v="Full/Queen"/>
    <s v="A"/>
    <n v="1584"/>
    <n v="41556.19"/>
    <n v="1.9038488849901274E-4"/>
    <n v="0.66306149772240552"/>
    <n v="1498"/>
    <x v="4"/>
  </r>
  <r>
    <s v="TOWL"/>
    <s v="Madison Park"/>
    <s v="Spa Waffle|Spa Waffle|Spa Waffle"/>
    <s v="BATH TOWEL"/>
    <s v="MP73-5913"/>
    <s v="Blue"/>
    <s v="6-Piece"/>
    <s v="B"/>
    <n v="1682"/>
    <n v="41555.660000000003"/>
    <n v="1.9038246036517985E-4"/>
    <n v="0.6632518801827707"/>
    <n v="1499"/>
    <x v="4"/>
  </r>
  <r>
    <s v="BLK"/>
    <s v="Madison Park"/>
    <s v="Egyptian Cotton|Egyptian Cotton|Egyptian Cotton"/>
    <s v="BLANKET"/>
    <s v="MP51N-6433"/>
    <s v="Teal"/>
    <s v="King"/>
    <s v="B+"/>
    <n v="1052"/>
    <n v="41535.51"/>
    <n v="1.9029014546568461E-4"/>
    <n v="0.66344217032823638"/>
    <n v="1500"/>
    <x v="4"/>
  </r>
  <r>
    <s v="SHET"/>
    <s v="True North by Sleep Philosophy"/>
    <s v="Soloft Plush|Soloft Plush|Soloft Plush"/>
    <s v="SHEET/SHEET SET"/>
    <s v="BL20-0447"/>
    <s v="Ivory"/>
    <s v="Queen"/>
    <s v="A"/>
    <n v="1317"/>
    <n v="41531.949999999997"/>
    <n v="1.9027383573654298E-4"/>
    <n v="0.66363244416397293"/>
    <n v="1501"/>
    <x v="4"/>
  </r>
  <r>
    <s v="BATH"/>
    <s v="Madison Park"/>
    <s v="Serene|Belle|Monroe"/>
    <s v="BATH RUG"/>
    <s v="MP72-8342"/>
    <s v="Taupe"/>
    <s v="24x60&quot;"/>
    <s v="TBD"/>
    <n v="1251"/>
    <n v="41518.230000000003"/>
    <n v="1.9021097913996364E-4"/>
    <n v="0.66382265514311289"/>
    <n v="1502"/>
    <x v="4"/>
  </r>
  <r>
    <s v="SHET"/>
    <s v="True North by Sleep Philosophy"/>
    <s v="Cozy Cotton Flannel|Cozy Cotton Flannel|Cozy Cotton Flannel"/>
    <s v="SHEET/SHEET SET"/>
    <s v="TN20-0385"/>
    <s v="Blue Forest"/>
    <s v="Full"/>
    <s v="A+"/>
    <n v="1964"/>
    <n v="41510.89"/>
    <n v="1.9017735177707056E-4"/>
    <n v="0.66401283249488996"/>
    <n v="1503"/>
    <x v="4"/>
  </r>
  <r>
    <s v="FUR"/>
    <s v="Madison Park"/>
    <s v="Pearce|Walsh|Howard"/>
    <s v="BAR STOOL"/>
    <s v="MP104-1053"/>
    <s v="Sand"/>
    <s v="See below"/>
    <s v="B"/>
    <n v="245"/>
    <n v="41495.15"/>
    <n v="1.9010524078361869E-4"/>
    <n v="0.66420293773567363"/>
    <n v="1504"/>
    <x v="4"/>
  </r>
  <r>
    <s v="ADUL"/>
    <s v="Madison Park"/>
    <s v="Serene|Belle|Monroe"/>
    <s v="COMFORTER (SET)"/>
    <s v="MP10-307"/>
    <s v="Red"/>
    <s v="Queen"/>
    <s v="B"/>
    <n v="627"/>
    <n v="41481.279999999999"/>
    <n v="1.9004169697935076E-4"/>
    <n v="0.66439297943265296"/>
    <n v="1505"/>
    <x v="4"/>
  </r>
  <r>
    <s v="ADUL"/>
    <s v="Madison Park"/>
    <s v="Palisades|Hanover|Overland"/>
    <s v="COMFORTER (SET)"/>
    <s v="MP10-4026"/>
    <s v="Brown"/>
    <s v="Cal King"/>
    <s v="A"/>
    <n v="503"/>
    <n v="41476.160000000003"/>
    <n v="1.9001824029024825E-4"/>
    <n v="0.66458299767294327"/>
    <n v="1506"/>
    <x v="4"/>
  </r>
  <r>
    <s v="BASI"/>
    <s v="Madison Park"/>
    <s v="Windom|Prospect|Prospect"/>
    <s v="BLANKET"/>
    <s v="MP51-5148"/>
    <s v="Charcoal"/>
    <s v="Twin"/>
    <s v="B"/>
    <n v="2475"/>
    <n v="41458.9"/>
    <n v="1.8993916559221908E-4"/>
    <n v="0.66477293683853544"/>
    <n v="1507"/>
    <x v="4"/>
  </r>
  <r>
    <s v="LGT"/>
    <s v="INK+IVY"/>
    <s v="Brighton|Brighton|Brighton"/>
    <s v="LGT-CHANDELIERS"/>
    <s v="MP150-0194"/>
    <s v="Matte Black"/>
    <s v="See below"/>
    <s v="A"/>
    <n v="302"/>
    <n v="41449.42"/>
    <n v="1.8989573406630271E-4"/>
    <n v="0.66496283257260169"/>
    <n v="1508"/>
    <x v="4"/>
  </r>
  <r>
    <s v="BLK"/>
    <s v="Beautyrest"/>
    <s v="Heated Plush|Heated Plush|Heated Plush"/>
    <s v="ELECT BLANKET"/>
    <s v="BR54-1931"/>
    <s v="Teal"/>
    <s v="King"/>
    <s v="B"/>
    <n v="474"/>
    <n v="41447.61"/>
    <n v="1.898874417601942E-4"/>
    <n v="0.66515272001436188"/>
    <n v="1509"/>
    <x v="4"/>
  </r>
  <r>
    <s v="BLK"/>
    <s v="Serta"/>
    <s v="Malea Heated|Leena Heated|Leena Heated"/>
    <s v="ELECT BLANKET"/>
    <s v="ST54-0150"/>
    <s v="Grey"/>
    <s v="50x60&quot;"/>
    <s v="B"/>
    <n v="1070"/>
    <n v="41409.919999999998"/>
    <n v="1.8971476937498449E-4"/>
    <n v="0.66534243478373689"/>
    <n v="1510"/>
    <x v="4"/>
  </r>
  <r>
    <s v="ADUL"/>
    <s v="Madison Park"/>
    <s v="Quebec|Mansfield|Vancouver"/>
    <s v="COVERLET&amp;BEDSPR"/>
    <s v="MP13-6478"/>
    <s v="Khaki"/>
    <s v="Queen"/>
    <s v="B"/>
    <n v="820"/>
    <n v="41370.65"/>
    <n v="1.8953485840212205E-4"/>
    <n v="0.66553196964213901"/>
    <n v="1511"/>
    <x v="4"/>
  </r>
  <r>
    <s v="BLK"/>
    <s v="Serta"/>
    <s v="Mila AZ|Mila AZ|Mila AZ"/>
    <s v="ELECT BLANKET"/>
    <s v="ST54-0198"/>
    <s v="Ash Grey"/>
    <s v="50x60&quot;"/>
    <s v="ARB"/>
    <n v="1058"/>
    <n v="41347.89"/>
    <n v="1.8943058608884603E-4"/>
    <n v="0.6657214002282279"/>
    <n v="1512"/>
    <x v="4"/>
  </r>
  <r>
    <s v="BATH"/>
    <s v="Madison Park"/>
    <s v="Isla|Loleta|Lian"/>
    <s v="SHOWER CURTAIN"/>
    <s v="MP70-5822"/>
    <s v="Blue"/>
    <s v="72x72&quot;"/>
    <s v="B"/>
    <n v="2272"/>
    <n v="41338.97"/>
    <n v="1.8938972013830027E-4"/>
    <n v="0.66591078994836617"/>
    <n v="1513"/>
    <x v="4"/>
  </r>
  <r>
    <s v="ADUL"/>
    <s v="510 Design"/>
    <s v="Powell|Kingwood|Elmore"/>
    <s v="COMFORTER (SET)"/>
    <s v="5DS10-0280"/>
    <s v="White"/>
    <s v="Queen"/>
    <s v="B"/>
    <n v="801"/>
    <n v="41332.519999999997"/>
    <n v="1.8936017020769257E-4"/>
    <n v="0.66610015011857382"/>
    <n v="1514"/>
    <x v="4"/>
  </r>
  <r>
    <s v="BLK"/>
    <s v="Madison Park Essentials"/>
    <s v="Parkston|Hartford|Hartford"/>
    <s v="COMFORTER (SET)"/>
    <s v="MPE10-599"/>
    <s v="Grey"/>
    <s v="Full/Queen"/>
    <s v="A"/>
    <n v="1753"/>
    <n v="41277.72"/>
    <n v="1.8910911033214226E-4"/>
    <n v="0.66628925922890592"/>
    <n v="1515"/>
    <x v="4"/>
  </r>
  <r>
    <s v="FUR"/>
    <s v="Madison Park"/>
    <s v="Hilton|Sheldon|Bally"/>
    <s v="ACCENT CHAIR"/>
    <s v="FPF18-0167"/>
    <s v="Blue"/>
    <s v="See below"/>
    <s v="B"/>
    <n v="299"/>
    <n v="41270.18"/>
    <n v="1.8907456669233115E-4"/>
    <n v="0.66647833379559829"/>
    <n v="1516"/>
    <x v="4"/>
  </r>
  <r>
    <s v="SHET"/>
    <s v="Woolrich"/>
    <s v="Cotton Flannel|Cotton Flannel|Cotton Flannel"/>
    <s v="SHEET/SHEET SET"/>
    <s v="WR20-2046"/>
    <s v="Grey Plaid"/>
    <s v="Queen"/>
    <s v="A"/>
    <n v="1470"/>
    <n v="41239.71"/>
    <n v="1.8893497190386365E-4"/>
    <n v="0.66666726876750215"/>
    <n v="1517"/>
    <x v="4"/>
  </r>
  <r>
    <s v="ADUL"/>
    <s v="Madison Park"/>
    <s v="Blaire|Anderson|Burnett"/>
    <s v="COMFORTER (SET)"/>
    <s v="MP10-949"/>
    <s v="Grey"/>
    <s v="King"/>
    <s v="B"/>
    <n v="522"/>
    <n v="41226.199999999997"/>
    <n v="1.8887307739804822E-4"/>
    <n v="0.66685614184490016"/>
    <n v="1518"/>
    <x v="4"/>
  </r>
  <r>
    <s v="SHET"/>
    <s v="Beautyrest"/>
    <s v="600 Thread Count|600 Thread Count|600 Thread Count"/>
    <s v="SHEET/SHEET SET"/>
    <s v="BR20-1004"/>
    <s v="Blue"/>
    <s v="King"/>
    <s v="A+"/>
    <n v="1155"/>
    <n v="41204.21"/>
    <n v="1.8877233275090677E-4"/>
    <n v="0.6670449141776511"/>
    <n v="1519"/>
    <x v="4"/>
  </r>
  <r>
    <s v="ADUL"/>
    <s v="Madison Park"/>
    <s v="Laetitia|Virginia|Cecily"/>
    <s v="COVERLET&amp;BEDSPR"/>
    <s v="MP13-5876"/>
    <s v="Off-White"/>
    <s v="King/Cal K"/>
    <s v="B"/>
    <n v="664"/>
    <n v="41202.089999999997"/>
    <n v="1.8876262021557525E-4"/>
    <n v="0.66723367679786671"/>
    <n v="1520"/>
    <x v="4"/>
  </r>
  <r>
    <s v="FUR"/>
    <s v="Martha Stewart"/>
    <s v="Clara|Clara|Clara"/>
    <s v="OTTOMAN"/>
    <s v="MT101-0011"/>
    <s v="Linen"/>
    <s v="See below"/>
    <s v="B"/>
    <n v="316"/>
    <n v="41190.9"/>
    <n v="1.8871135452200942E-4"/>
    <n v="0.66742238815238875"/>
    <n v="1521"/>
    <x v="4"/>
  </r>
  <r>
    <s v="BASI"/>
    <s v="Intelligent Design"/>
    <s v="Dream Puff|Dream Puff|Dream Puff"/>
    <s v="MATT PAD/TOPPER"/>
    <s v="ID16-2318"/>
    <s v="White"/>
    <s v="Queen"/>
    <s v="TBD"/>
    <n v="1320"/>
    <n v="41180.129999999997"/>
    <n v="1.8866201300997152E-4"/>
    <n v="0.66761105016539868"/>
    <n v="1522"/>
    <x v="4"/>
  </r>
  <r>
    <s v="ADUL"/>
    <s v="Madison Park"/>
    <s v="Vienna|Marcella|Adela"/>
    <s v="COVERLET&amp;BEDSPR"/>
    <s v="MP13-5579"/>
    <s v="Indigo"/>
    <s v="King/Cal K"/>
    <s v="B"/>
    <n v="577"/>
    <n v="41178.51"/>
    <n v="1.8865459116693519E-4"/>
    <n v="0.66779970475656558"/>
    <n v="1523"/>
    <x v="4"/>
  </r>
  <r>
    <s v="ADUL"/>
    <s v="Madison Park"/>
    <s v="Vienna|Marcella|Adela"/>
    <s v="COMFORTER (SET)"/>
    <s v="MP10-7954"/>
    <s v="Black"/>
    <s v="King"/>
    <s v="B"/>
    <n v="495"/>
    <n v="41124.9"/>
    <n v="1.8840898313904735E-4"/>
    <n v="0.66798811373970468"/>
    <n v="1524"/>
    <x v="4"/>
  </r>
  <r>
    <s v="BLK"/>
    <s v="Madison Park"/>
    <s v="Ruched Fur|Ruched Fur|Ruched Fur"/>
    <s v="THROW"/>
    <s v="MP50-7821"/>
    <s v="Black"/>
    <s v="50x60&quot;"/>
    <s v="B"/>
    <n v="2217"/>
    <n v="41103.65"/>
    <n v="1.8831162871650275E-4"/>
    <n v="0.66817642536842115"/>
    <n v="1525"/>
    <x v="4"/>
  </r>
  <r>
    <s v="WIN"/>
    <s v="Madison Park"/>
    <s v="Cecily|Vera|Rosalie"/>
    <s v="WINDOW PANEL"/>
    <s v="MP40-8257"/>
    <s v="Grey"/>
    <s v="2-PK 50x84"/>
    <s v="A+"/>
    <n v="1504"/>
    <n v="41097.550000000003"/>
    <n v="1.882836822705017E-4"/>
    <n v="0.66836470905069167"/>
    <n v="1526"/>
    <x v="4"/>
  </r>
  <r>
    <s v="LGT"/>
    <s v="Hampton Hill"/>
    <s v="Presidio|Presidio|Presidio"/>
    <s v="LGT-CHANDELIERS"/>
    <s v="MPS150-0107"/>
    <s v="Silver/White"/>
    <s v="See below"/>
    <s v="B"/>
    <n v="311"/>
    <n v="41094.04"/>
    <n v="1.8826760161058963E-4"/>
    <n v="0.66855297665230229"/>
    <n v="1527"/>
    <x v="4"/>
  </r>
  <r>
    <s v="BATH"/>
    <s v="Madison Park"/>
    <s v="Spa Waffle|Spa Waffle|Spa Waffle"/>
    <s v="SHOWER CURTAIN"/>
    <s v="MP70-8453"/>
    <s v="Dark Blue"/>
    <s v="72x72&quot;"/>
    <s v="A"/>
    <n v="2620"/>
    <n v="41085.160000000003"/>
    <n v="1.8822691891542747E-4"/>
    <n v="0.66874120357121769"/>
    <n v="1528"/>
    <x v="4"/>
  </r>
  <r>
    <s v="ADUL"/>
    <s v="Super Listing"/>
    <s v="Phoebe|Himari|Hannah"/>
    <s v="COMFORTER (SET)"/>
    <s v="AM10-0192"/>
    <s v="Neutral"/>
    <s v="Full/Queen"/>
    <s v="A++"/>
    <n v="1383"/>
    <n v="41082.81"/>
    <n v="1.8821615266164017E-4"/>
    <n v="0.66892941972387931"/>
    <n v="1529"/>
    <x v="4"/>
  </r>
  <r>
    <s v="SHET"/>
    <s v="Madison Park"/>
    <s v="800 Thread Count|800 Thread Count|800 Thread Count"/>
    <s v="SHEET/SHEET SET"/>
    <s v="MPH20-0010"/>
    <s v="Purple"/>
    <s v="Queen"/>
    <s v="A+"/>
    <n v="1163"/>
    <n v="41077.949999999997"/>
    <n v="1.8819388713253114E-4"/>
    <n v="0.66911761361101185"/>
    <n v="1530"/>
    <x v="4"/>
  </r>
  <r>
    <s v="YOUT"/>
    <s v="Mi Zone Kids"/>
    <s v="Nash|Gavin|Landon"/>
    <s v="COVERLET&amp;BEDSPR"/>
    <s v="MZK13-167"/>
    <s v="Blue"/>
    <s v="Full/Queen"/>
    <s v="A"/>
    <n v="1007"/>
    <n v="41062.07"/>
    <n v="1.8812113474523664E-4"/>
    <n v="0.66930573474575705"/>
    <n v="1531"/>
    <x v="4"/>
  </r>
  <r>
    <s v="ADUL"/>
    <s v="Super Listing"/>
    <s v="Porter|Evans|Walker"/>
    <s v="COMFORTER (SET)"/>
    <s v="AM10-0470"/>
    <s v="Neutral"/>
    <s v="Full"/>
    <s v="A++"/>
    <n v="1605"/>
    <n v="41002.550000000003"/>
    <n v="1.8784845073441993E-4"/>
    <n v="0.66949358319649144"/>
    <n v="1532"/>
    <x v="4"/>
  </r>
  <r>
    <s v="WIN"/>
    <s v="Madison Park"/>
    <s v="Leilani|Kauna|Maui"/>
    <s v="WINDOW PANEL"/>
    <s v="MP40-4380"/>
    <s v="White"/>
    <s v="50x84&quot;"/>
    <s v="A"/>
    <n v="2733"/>
    <n v="40996.76"/>
    <n v="1.878219245176419E-4"/>
    <n v="0.66968140512100904"/>
    <n v="1533"/>
    <x v="4"/>
  </r>
  <r>
    <s v="BLK"/>
    <s v="Serta"/>
    <s v="Fleece to Sherpa|Fleece to Sherpa|Fleece to Sherpa"/>
    <s v="ELECT BLANKET"/>
    <s v="ST54-0099"/>
    <s v="Blue"/>
    <s v="Full"/>
    <s v="B"/>
    <n v="788"/>
    <n v="40979.29"/>
    <n v="1.8774188772884874E-4"/>
    <n v="0.6698691470087379"/>
    <n v="1534"/>
    <x v="4"/>
  </r>
  <r>
    <s v="ADUL"/>
    <s v="Madison Park Signature"/>
    <s v="Serene|Serene|Serene"/>
    <s v="COVERLET&amp;BEDSPR"/>
    <s v="MPS13-270"/>
    <s v="Linen"/>
    <s v="Full/Queen"/>
    <s v="B"/>
    <n v="431"/>
    <n v="40940.57"/>
    <n v="1.8756449651751098E-4"/>
    <n v="0.67005671150525536"/>
    <n v="1535"/>
    <x v="4"/>
  </r>
  <r>
    <s v="BATH"/>
    <s v="Madison Park"/>
    <s v="Spa Waffle|Spa Waffle|Spa Waffle"/>
    <s v="SHOWER CURTAIN"/>
    <s v="MP70-4977"/>
    <s v="Taupe"/>
    <s v="54x78&quot;"/>
    <s v="A+"/>
    <n v="3067"/>
    <n v="40936.449999999997"/>
    <n v="1.875456212129988E-4"/>
    <n v="0.6702442571264684"/>
    <n v="1536"/>
    <x v="4"/>
  </r>
  <r>
    <s v="ADUL"/>
    <s v="Madison Park"/>
    <s v="Princeton|Dartmouth|Cambridge"/>
    <s v="COMFORTER (SET)"/>
    <s v="MP10-695"/>
    <s v="Blue"/>
    <s v="King"/>
    <s v="B"/>
    <n v="507"/>
    <n v="40885.33"/>
    <n v="1.8731142083274092E-4"/>
    <n v="0.67043156854730113"/>
    <n v="1537"/>
    <x v="4"/>
  </r>
  <r>
    <s v="FUR"/>
    <s v="Madison Park"/>
    <s v="Belfast|Nomad|Westly"/>
    <s v="BAR STOOL"/>
    <s v="FUR101-0037"/>
    <s v="Linen"/>
    <s v="See below"/>
    <s v="B"/>
    <n v="658"/>
    <n v="40865.040000000001"/>
    <n v="1.8721846453940302E-4"/>
    <n v="0.67061878701184052"/>
    <n v="1538"/>
    <x v="4"/>
  </r>
  <r>
    <s v="ADUL"/>
    <s v="Woolrich"/>
    <s v="Olsen|Olsen|Olsen"/>
    <s v="COVERLET&amp;BEDSPR"/>
    <s v="WR13-3471"/>
    <s v="Blue"/>
    <s v="Full/Queen"/>
    <s v="B"/>
    <n v="713"/>
    <n v="40861.120000000003"/>
    <n v="1.8720050551180892E-4"/>
    <n v="0.67080598751735232"/>
    <n v="1539"/>
    <x v="4"/>
  </r>
  <r>
    <s v="ADUL"/>
    <s v="Madison Park"/>
    <s v="Quebec|Mansfield|Vancouver"/>
    <s v="COVERLET&amp;BEDSPR"/>
    <s v="MP13-156"/>
    <s v="Khaki"/>
    <s v="King/Cal K"/>
    <s v="A"/>
    <n v="969"/>
    <n v="40833.43"/>
    <n v="1.8707364697250257E-4"/>
    <n v="0.67099306116432478"/>
    <n v="1540"/>
    <x v="4"/>
  </r>
  <r>
    <s v="SHET"/>
    <s v="Madison Park"/>
    <s v="1500 Thread Count|1500 Thread Count|1500 Thread Count"/>
    <s v="SHEET/SHEET SET"/>
    <s v="MP20-4840"/>
    <s v="White"/>
    <s v="Queen"/>
    <s v="A+"/>
    <n v="906"/>
    <n v="40796.410000000003"/>
    <n v="1.8690404411496838E-4"/>
    <n v="0.6711799652084397"/>
    <n v="1541"/>
    <x v="4"/>
  </r>
  <r>
    <s v="YOUT"/>
    <s v="Intelligent Design"/>
    <s v="Raina|Khloe|Arielle"/>
    <s v="COMFORTER (SET)"/>
    <s v="ID10-1508"/>
    <s v="Ivory/Gold"/>
    <s v="Full/Queen"/>
    <s v="A"/>
    <n v="988"/>
    <n v="40750.07"/>
    <n v="1.8669174275305227E-4"/>
    <n v="0.6713666569511928"/>
    <n v="1542"/>
    <x v="4"/>
  </r>
  <r>
    <s v="SHET"/>
    <s v="Madison Park Essentials"/>
    <s v="Satin|Satin|Satin"/>
    <s v="SHEET/SHEET SET"/>
    <s v="MPE20-903"/>
    <s v="Ivory"/>
    <s v="Full"/>
    <s v="A+"/>
    <n v="2466"/>
    <n v="40746.69"/>
    <n v="1.8667625767313694E-4"/>
    <n v="0.6715533332088659"/>
    <n v="1543"/>
    <x v="4"/>
  </r>
  <r>
    <s v="ADUL"/>
    <s v="Madison Park"/>
    <s v="Lacey|Marla|Arliss"/>
    <s v="COMFORTER (SET)"/>
    <s v="MP10-8347"/>
    <s v="Taupe"/>
    <s v="King"/>
    <s v="B"/>
    <n v="744"/>
    <n v="40714.44"/>
    <n v="1.8652850802009866E-4"/>
    <n v="0.67173986171688604"/>
    <n v="1544"/>
    <x v="4"/>
  </r>
  <r>
    <s v="ADUL"/>
    <s v="Super Listing"/>
    <s v="Boulder Stripe|Cascade Stripe|Highland Stripe"/>
    <s v="COMFORTER (SET)"/>
    <s v="AM10-0298"/>
    <s v="Green"/>
    <s v="King/Cal K"/>
    <s v="B+"/>
    <n v="1140"/>
    <n v="40714.199999999997"/>
    <n v="1.8652740848779694E-4"/>
    <n v="0.67192638912537384"/>
    <n v="1545"/>
    <x v="4"/>
  </r>
  <r>
    <s v="SHET"/>
    <s v="True North by Sleep Philosophy"/>
    <s v="Micro Fleece|Micro Fleece|Micro Fleece"/>
    <s v="SHEET/SHEET SET"/>
    <s v="PC20-126"/>
    <s v="Ivory"/>
    <s v="Queen"/>
    <s v="A+"/>
    <n v="1309"/>
    <n v="40679.96"/>
    <n v="1.8637054187942392E-4"/>
    <n v="0.67211275966725326"/>
    <n v="1546"/>
    <x v="4"/>
  </r>
  <r>
    <s v="ADUL"/>
    <s v="Madison Park Essentials"/>
    <s v="Joella|Loretta|Emma"/>
    <s v="COMFORTER (SET)"/>
    <s v="MPE10-481"/>
    <s v="Ivory"/>
    <s v="Cal King"/>
    <s v="B"/>
    <n v="371"/>
    <n v="40654.300000000003"/>
    <n v="1.8625298355083594E-4"/>
    <n v="0.67229901265080405"/>
    <n v="1547"/>
    <x v="4"/>
  </r>
  <r>
    <s v="SHET"/>
    <s v="Intelligent Design"/>
    <s v="Cozy Soft|Cozy Soft|Cozy Soft"/>
    <s v="SHEET/SHEET SET"/>
    <s v="ID20-1540"/>
    <s v="Grey Stars"/>
    <s v="Twin"/>
    <s v="A+"/>
    <n v="2297"/>
    <n v="40624.839999999997"/>
    <n v="1.8611801596080465E-4"/>
    <n v="0.67248513066676485"/>
    <n v="1548"/>
    <x v="4"/>
  </r>
  <r>
    <s v="ADUL"/>
    <s v="Madison Park"/>
    <s v="Lola|Brianna|Victoria"/>
    <s v="COVERLET&amp;BEDSPR"/>
    <s v="MP13-6835"/>
    <s v="Grey/Peach"/>
    <s v="King/Cal K"/>
    <s v="B"/>
    <n v="588"/>
    <n v="40601.040000000001"/>
    <n v="1.8600897900755472E-4"/>
    <n v="0.67267113964577241"/>
    <n v="1549"/>
    <x v="4"/>
  </r>
  <r>
    <s v="ADUL"/>
    <s v="Super Listing"/>
    <s v="Mina|Hanna|Aera"/>
    <s v="COMFORTER (SET)"/>
    <s v="AM10-0022"/>
    <s v="White"/>
    <s v="Twin/Twin "/>
    <s v="A++"/>
    <n v="1601"/>
    <n v="40558.44"/>
    <n v="1.8581381202400647E-4"/>
    <n v="0.67285695345779639"/>
    <n v="1550"/>
    <x v="4"/>
  </r>
  <r>
    <s v="ADUL"/>
    <s v="Madison Park"/>
    <s v="Lola|Brianna|Victoria"/>
    <s v="COMFORTER (SET)"/>
    <s v="MP10-173"/>
    <s v="Taupe Grey/Yellow"/>
    <s v="Queen"/>
    <s v="B"/>
    <n v="570"/>
    <n v="40517.199999999997"/>
    <n v="1.8562487572350105E-4"/>
    <n v="0.67304257833351988"/>
    <n v="1551"/>
    <x v="4"/>
  </r>
  <r>
    <s v="ADUL"/>
    <s v="510 Design"/>
    <s v="Oakley|Hayley|Glen"/>
    <s v="COVERLET&amp;BEDSPR"/>
    <s v="5DS13-0291"/>
    <s v="Navy"/>
    <s v="King/Cal K"/>
    <s v="B"/>
    <n v="1009"/>
    <n v="40497.33"/>
    <n v="1.8553384361169112E-4"/>
    <n v="0.67322811217713152"/>
    <n v="1552"/>
    <x v="4"/>
  </r>
  <r>
    <s v="ADUL"/>
    <s v="510 Design"/>
    <s v="Powell|Kingwood|Elmore"/>
    <s v="COMFORTER (SET)"/>
    <s v="5DS10-0281"/>
    <s v="White"/>
    <s v="King"/>
    <s v="B"/>
    <n v="702"/>
    <n v="40477.769999999997"/>
    <n v="1.8544423172910416E-4"/>
    <n v="0.67341355640886058"/>
    <n v="1553"/>
    <x v="4"/>
  </r>
  <r>
    <s v="YOUT"/>
    <s v="Mi Zone Kids"/>
    <s v="Heath|Theo|Cassius"/>
    <s v="COMFORTER (SET)"/>
    <s v="MZK10-266"/>
    <s v="Green"/>
    <s v="Full/Queen"/>
    <s v="B"/>
    <n v="1074"/>
    <n v="40475.46"/>
    <n v="1.8543364873070052E-4"/>
    <n v="0.67359899005759127"/>
    <n v="1554"/>
    <x v="4"/>
  </r>
  <r>
    <s v="BLK"/>
    <s v="Beautyrest"/>
    <s v="Heated Plush|Heated Plush|Heated Plush"/>
    <s v="ELECT BLANKET"/>
    <s v="BR54-1930"/>
    <s v="Teal"/>
    <s v="Queen"/>
    <s v="B"/>
    <n v="524"/>
    <n v="40417.83"/>
    <n v="1.8516962353675955E-4"/>
    <n v="0.67378415968112804"/>
    <n v="1555"/>
    <x v="4"/>
  </r>
  <r>
    <s v="YOUT"/>
    <s v="Mi Zone"/>
    <s v="Chloe|Camille|Christa"/>
    <s v="COMFORTER (SET)"/>
    <s v="MZ10-226"/>
    <s v="Teal"/>
    <s v="Full/Queen"/>
    <s v="B+"/>
    <n v="1123"/>
    <n v="40381.980000000003"/>
    <n v="1.8500538089919605E-4"/>
    <n v="0.6739691650620272"/>
    <n v="1556"/>
    <x v="4"/>
  </r>
  <r>
    <s v="ADUL"/>
    <s v="Madison Park"/>
    <s v="Aubrey|Whitman|Charlotte"/>
    <s v="COVERLET&amp;BEDSPR"/>
    <s v="MP13-8315"/>
    <s v="Teal"/>
    <s v="King"/>
    <s v="B"/>
    <n v="491"/>
    <n v="40375.019999999997"/>
    <n v="1.8497349446244731E-4"/>
    <n v="0.67415413855648965"/>
    <n v="1557"/>
    <x v="4"/>
  </r>
  <r>
    <s v="BLK"/>
    <s v="Madison Park"/>
    <s v="Parker|Williams|Williams"/>
    <s v="COMFORTER (SET)"/>
    <s v="BASI10-0424"/>
    <s v="Navy"/>
    <s v="Full/Queen"/>
    <s v="A"/>
    <n v="765"/>
    <n v="40341.24"/>
    <n v="1.8481873529098582E-4"/>
    <n v="0.67433895729178062"/>
    <n v="1558"/>
    <x v="4"/>
  </r>
  <r>
    <s v="BASI"/>
    <s v="Madison Park"/>
    <s v="Windom|Prospect|Prospect"/>
    <s v="BLANKET"/>
    <s v="MP51-541"/>
    <s v="Blue"/>
    <s v="Twin"/>
    <s v="B"/>
    <n v="2401"/>
    <n v="40339.629999999997"/>
    <n v="1.8481135926179536E-4"/>
    <n v="0.67452376865104247"/>
    <n v="1559"/>
    <x v="4"/>
  </r>
  <r>
    <s v="BLK"/>
    <s v="Beautyrest"/>
    <s v="Heated Microlight to Berber|Heated Microlight to Berber"/>
    <s v="ELECT BLANKET"/>
    <s v="BR54-0647"/>
    <s v="Indigo"/>
    <s v="Full"/>
    <s v="B"/>
    <n v="640"/>
    <n v="40325.089999999997"/>
    <n v="1.8474474592985191E-4"/>
    <n v="0.67470851339697235"/>
    <n v="1560"/>
    <x v="4"/>
  </r>
  <r>
    <s v="ADUL"/>
    <s v="Madison Park"/>
    <s v="Ridge|Pioneer|Warren"/>
    <s v="COMFORTER (SET)"/>
    <s v="MP10-4669"/>
    <s v="Red"/>
    <s v="Queen"/>
    <s v="B"/>
    <n v="622"/>
    <n v="40294.51"/>
    <n v="1.8460464718907951E-4"/>
    <n v="0.67489311804416141"/>
    <n v="1561"/>
    <x v="4"/>
  </r>
  <r>
    <s v="ADUL"/>
    <s v="INK+IVY"/>
    <s v="Camila|Camila|Camila"/>
    <s v="BED SKIRT&amp;SHAM"/>
    <s v="II11-1077"/>
    <s v="Navy"/>
    <s v="Euro Sham"/>
    <s v="A"/>
    <n v="2501"/>
    <n v="40262.31"/>
    <n v="1.8445712660527071E-4"/>
    <n v="0.67507757517076672"/>
    <n v="1562"/>
    <x v="4"/>
  </r>
  <r>
    <s v="BATH"/>
    <s v="Madison Park"/>
    <s v="Laurel|Vivian|Piedmont"/>
    <s v="SHOWER CURTAIN"/>
    <s v="MP70-438"/>
    <s v="Taupe"/>
    <s v="72x72&quot;"/>
    <s v="A"/>
    <n v="2730"/>
    <n v="40261.46"/>
    <n v="1.8445323242836893E-4"/>
    <n v="0.67526202840319505"/>
    <n v="1563"/>
    <x v="4"/>
  </r>
  <r>
    <s v="ADUL"/>
    <s v="Super Listing"/>
    <s v="Mina|Hanna|Aera"/>
    <s v="DUVET&amp;DUVET SET"/>
    <s v="AM12-0050"/>
    <s v="Neutral"/>
    <s v="Full/Queen"/>
    <s v="A++"/>
    <n v="1750"/>
    <n v="40256.589999999997"/>
    <n v="1.8443092108541399E-4"/>
    <n v="0.67544645932428049"/>
    <n v="1564"/>
    <x v="4"/>
  </r>
  <r>
    <s v="ADUL"/>
    <s v="Madison Park Essentials"/>
    <s v="Delaney|Parker|Emerson"/>
    <s v="COMFORTER (SET)"/>
    <s v="MPE10-709"/>
    <s v="Red"/>
    <s v="Cal King"/>
    <s v="A"/>
    <n v="345"/>
    <n v="40234.080000000002"/>
    <n v="1.8432779411828559E-4"/>
    <n v="0.67563078711839875"/>
    <n v="1565"/>
    <x v="4"/>
  </r>
  <r>
    <s v="LGT"/>
    <s v="INK+IVY"/>
    <s v="Auburn|Auburn|Auburn"/>
    <s v="LGT-PENDANTS"/>
    <s v="FB151-1179"/>
    <s v="Gold/Clear"/>
    <s v="Dia.13&quot;"/>
    <s v="B"/>
    <n v="490"/>
    <n v="40210.35"/>
    <n v="1.8421907786195693E-4"/>
    <n v="0.67581500619626067"/>
    <n v="1566"/>
    <x v="4"/>
  </r>
  <r>
    <s v="TOWL"/>
    <s v="Madison Park Essentials"/>
    <s v="Adrien|Remy|Roman"/>
    <s v="BATH TOWEL"/>
    <s v="MPE73-664"/>
    <s v="Coral"/>
    <s v="6-Piece"/>
    <s v="A"/>
    <n v="2157"/>
    <n v="40204.5"/>
    <n v="1.8419227676210348E-4"/>
    <n v="0.67599919847302281"/>
    <n v="1567"/>
    <x v="4"/>
  </r>
  <r>
    <s v="SHET"/>
    <s v="Woolrich"/>
    <s v="Cotton Flannel|Cotton Flannel|Cotton Flannel"/>
    <s v="SHEET/SHEET SET"/>
    <s v="WR20-4010"/>
    <s v="Grey Ski Jump"/>
    <s v="Queen"/>
    <s v="A+"/>
    <n v="1352"/>
    <n v="40180.21"/>
    <n v="1.8408099493040424E-4"/>
    <n v="0.6761832794679532"/>
    <n v="1568"/>
    <x v="4"/>
  </r>
  <r>
    <s v="ADUL"/>
    <s v="Madison Park Signature"/>
    <s v="Sanctuary|Sanctuary|Sanctuary"/>
    <s v="COMFORTER (SET)"/>
    <s v="MPS10-458"/>
    <s v="Taupe/Gold"/>
    <s v="Queen"/>
    <s v="B"/>
    <n v="222"/>
    <n v="40147.050000000003"/>
    <n v="1.8392907621738878E-4"/>
    <n v="0.67636720854417054"/>
    <n v="1569"/>
    <x v="4"/>
  </r>
  <r>
    <s v="SHET"/>
    <s v="Madison Park"/>
    <s v="1500 Thread Count|1500 Thread Count|1500 Thread Count"/>
    <s v="SHEET/SHEET SET"/>
    <s v="MP20-4846"/>
    <s v="Ivory"/>
    <s v="King"/>
    <s v="A+"/>
    <n v="804"/>
    <n v="40128.76"/>
    <n v="1.8384528269323156E-4"/>
    <n v="0.67655105382686376"/>
    <n v="1570"/>
    <x v="4"/>
  </r>
  <r>
    <s v="BATH"/>
    <s v="Madison Park Signature"/>
    <s v="Marshmallow|Marshmallow|Marshmallow"/>
    <s v="BATH RUG"/>
    <s v="MPS72-384"/>
    <s v="Natural"/>
    <s v="20x30&quot;"/>
    <s v="A+"/>
    <n v="2681"/>
    <n v="40109.39"/>
    <n v="1.8375654127371675E-4"/>
    <n v="0.67673481036813743"/>
    <n v="1571"/>
    <x v="4"/>
  </r>
  <r>
    <s v="SHET"/>
    <s v="Madison Park"/>
    <s v="1500 Thread Count|1500 Thread Count|1500 Thread Count"/>
    <s v="SHEET/SHEET SET"/>
    <s v="MP20-4855"/>
    <s v="Seafoam"/>
    <s v="Queen"/>
    <s v="A+"/>
    <n v="901"/>
    <n v="40102.160000000003"/>
    <n v="1.8372341786312865E-4"/>
    <n v="0.67691853378600053"/>
    <n v="1572"/>
    <x v="4"/>
  </r>
  <r>
    <s v="BLK"/>
    <s v="Madison Park"/>
    <s v="Chunky Double Knit|Chunky Double Knit|Chunky Double Knit"/>
    <s v="THROW"/>
    <s v="MP50-7315"/>
    <s v="Charcoal"/>
    <s v="50x60&quot;"/>
    <s v="B+"/>
    <n v="926"/>
    <n v="40087.589999999997"/>
    <n v="1.8365666708964744E-4"/>
    <n v="0.67710219045309017"/>
    <n v="1573"/>
    <x v="4"/>
  </r>
  <r>
    <s v="ADUL"/>
    <s v="Madison Park"/>
    <s v="Palmer|Teagan|Dakota"/>
    <s v="COMFORTER (SET)"/>
    <s v="MP10-2583"/>
    <s v="Natural"/>
    <s v="Full"/>
    <s v="A+"/>
    <n v="629"/>
    <n v="40016.58"/>
    <n v="1.8333134296988782E-4"/>
    <n v="0.67728552179606005"/>
    <n v="1574"/>
    <x v="4"/>
  </r>
  <r>
    <s v="ADUL"/>
    <s v="N Natori"/>
    <s v="Hanae|Hanae|Hanae"/>
    <s v="COMFORTER (SET)"/>
    <s v="NS10-3250"/>
    <s v="Grey"/>
    <s v="King/Cal K"/>
    <s v="A"/>
    <n v="399"/>
    <n v="39965.040000000001"/>
    <n v="1.8309521840810197E-4"/>
    <n v="0.67746861701446814"/>
    <n v="1575"/>
    <x v="4"/>
  </r>
  <r>
    <s v="ADUL"/>
    <s v="Madison Park"/>
    <s v="Walter|Clayton|Kelan"/>
    <s v="COMFORTER (SET)"/>
    <s v="MP10-7130"/>
    <s v="Navy"/>
    <s v="King"/>
    <s v="B"/>
    <n v="602"/>
    <n v="39932.199999999997"/>
    <n v="1.8294476573815538E-4"/>
    <n v="0.67765156178020625"/>
    <n v="1576"/>
    <x v="4"/>
  </r>
  <r>
    <s v="ADUL"/>
    <s v="Woolrich"/>
    <s v="Bitter Creek|Bitter Creek|Bitter Creek"/>
    <s v="COMFORTER (SET)"/>
    <s v="WR10-2178"/>
    <s v="Grey/Brown"/>
    <s v="Full"/>
    <s v="A+"/>
    <n v="504"/>
    <n v="39908.39"/>
    <n v="1.8283568297105952E-4"/>
    <n v="0.67783439746317731"/>
    <n v="1577"/>
    <x v="4"/>
  </r>
  <r>
    <s v="ART"/>
    <s v="Madison Park Signature"/>
    <s v="Ansen|Ansen|Ansen"/>
    <s v="VASES &amp; BOWLS"/>
    <s v="MPS162-347"/>
    <s v="Silver"/>
    <s v="3-Piece"/>
    <s v="A+"/>
    <n v="1357"/>
    <n v="39899.78"/>
    <n v="1.8279623724973675E-4"/>
    <n v="0.67801719370042701"/>
    <n v="1578"/>
    <x v="4"/>
  </r>
  <r>
    <s v="FUR"/>
    <s v="Madison Park"/>
    <s v="Della|Lucas|Isaac"/>
    <s v="OTTOMAN"/>
    <s v="FPF18-0255"/>
    <s v="Sand"/>
    <s v="See below"/>
    <s v="B"/>
    <n v="333"/>
    <n v="39859.93"/>
    <n v="1.8261366907381191E-4"/>
    <n v="0.67819980736950081"/>
    <n v="1579"/>
    <x v="4"/>
  </r>
  <r>
    <s v="ADUL"/>
    <s v="Madison Park"/>
    <s v="Quebec|Mansfield|Vancouver"/>
    <s v="COVERLET&amp;BEDSPR"/>
    <s v="MP13-4970"/>
    <s v="Grey"/>
    <s v="Daybed"/>
    <s v="B"/>
    <n v="963"/>
    <n v="39852.68"/>
    <n v="1.8258045403553199E-4"/>
    <n v="0.67838238782353633"/>
    <n v="1580"/>
    <x v="4"/>
  </r>
  <r>
    <s v="TOWL"/>
    <s v="Madison Park Signature"/>
    <s v="800GSM|800GSM|800GSM"/>
    <s v="BATH TOWEL"/>
    <s v="MPS73-539"/>
    <s v="Olive Green"/>
    <s v="8-Piece"/>
    <s v="NEW"/>
    <n v="1095"/>
    <n v="39813.440000000002"/>
    <n v="1.8240068050420728E-4"/>
    <n v="0.67856478850404056"/>
    <n v="1581"/>
    <x v="4"/>
  </r>
  <r>
    <s v="ADUL"/>
    <s v="Madison Park"/>
    <s v="Blaire|Anderson|Burnett"/>
    <s v="COMFORTER (SET)"/>
    <s v="MP10-4518"/>
    <s v="Navy"/>
    <s v="King"/>
    <s v="B"/>
    <n v="501"/>
    <n v="39800.5"/>
    <n v="1.8234139738760834E-4"/>
    <n v="0.67874712990142816"/>
    <n v="1582"/>
    <x v="4"/>
  </r>
  <r>
    <s v="ADUL"/>
    <s v="Madison Park"/>
    <s v="Fraser|Joshua|Levi"/>
    <s v="COVERLET&amp;BEDSPR"/>
    <s v="MP13-8113"/>
    <s v="Taupe/Blue"/>
    <s v="King/Cal K"/>
    <s v="B+"/>
    <n v="854"/>
    <n v="39781.58"/>
    <n v="1.822547175911592E-4"/>
    <n v="0.6789293846190193"/>
    <n v="1583"/>
    <x v="4"/>
  </r>
  <r>
    <s v="WIN"/>
    <s v="Madison Park"/>
    <s v="Cecily|Vera|Rosalie"/>
    <s v="WINDOW PANEL"/>
    <s v="MP40-7434"/>
    <s v="Yellow"/>
    <s v="50x84&quot;"/>
    <s v="A"/>
    <n v="2764"/>
    <n v="39775.21"/>
    <n v="1.8222553417131877E-4"/>
    <n v="0.67911161015319066"/>
    <n v="1584"/>
    <x v="4"/>
  </r>
  <r>
    <s v="SHET"/>
    <s v="Madison Park Essentials"/>
    <s v="Satin|Satin|Satin"/>
    <s v="SHEET/SHEET SET"/>
    <s v="SHET20-505"/>
    <s v="Black"/>
    <s v="Cal King"/>
    <s v="B"/>
    <n v="1906"/>
    <n v="39766.82"/>
    <n v="1.8218709635460588E-4"/>
    <n v="0.67929379724954531"/>
    <n v="1585"/>
    <x v="4"/>
  </r>
  <r>
    <s v="ADUL"/>
    <s v="Madison Park"/>
    <s v="Donovan|Blaine|Perry"/>
    <s v="COMFORTER (SET)"/>
    <s v="MP10-4344"/>
    <s v="Navy"/>
    <s v="Queen"/>
    <s v="B"/>
    <n v="585"/>
    <n v="39741.25"/>
    <n v="1.8206995035063102E-4"/>
    <n v="0.67947586719989594"/>
    <n v="1586"/>
    <x v="4"/>
  </r>
  <r>
    <s v="BLK"/>
    <s v="Madison Park"/>
    <s v="Liquid Cotton|Liquid Cotton|Liquid Cotton"/>
    <s v="BLANKET"/>
    <s v="BL51N-0613"/>
    <s v="White"/>
    <s v="King"/>
    <s v="B"/>
    <n v="1274"/>
    <n v="39738.04"/>
    <n v="1.8205524410609605E-4"/>
    <n v="0.67965792244400203"/>
    <n v="1587"/>
    <x v="4"/>
  </r>
  <r>
    <s v="WIN"/>
    <s v="Madison Park"/>
    <s v="Cecily|Vera|Rosalie"/>
    <s v="WINDOW PANEL"/>
    <s v="MP40-7228"/>
    <s v="Aqua"/>
    <s v="50x84&quot;"/>
    <s v="A"/>
    <n v="2825"/>
    <n v="39715.78"/>
    <n v="1.8195326248511518E-4"/>
    <n v="0.67983987570648718"/>
    <n v="1588"/>
    <x v="4"/>
  </r>
  <r>
    <s v="ADUL"/>
    <s v="Madison Park"/>
    <s v="Sabrina|Sarah|Amber"/>
    <s v="COVERLET&amp;BEDSPR"/>
    <s v="MP13-5320"/>
    <s v="Off-White"/>
    <s v="Full/Queen"/>
    <s v="B"/>
    <n v="764"/>
    <n v="39708.69"/>
    <n v="1.8192078046836975E-4"/>
    <n v="0.6800217964869556"/>
    <n v="1589"/>
    <x v="4"/>
  </r>
  <r>
    <s v="BATH"/>
    <s v="Madison Park"/>
    <s v="Serene|Belle|Monroe"/>
    <s v="BATH RUG"/>
    <s v="MP72-8341"/>
    <s v="Taupe"/>
    <s v="21x34&quot;"/>
    <s v="TBD"/>
    <n v="2335"/>
    <n v="39695.949999999997"/>
    <n v="1.8186241362868886E-4"/>
    <n v="0.68020365890058432"/>
    <n v="1590"/>
    <x v="4"/>
  </r>
  <r>
    <s v="ADUL"/>
    <s v="Madison Park"/>
    <s v="Rhapsody|Melody|Harmony"/>
    <s v="COMFORTER (SET)"/>
    <s v="MP10-7328"/>
    <s v="Purple"/>
    <s v="King"/>
    <s v="B"/>
    <n v="475"/>
    <n v="39664.92"/>
    <n v="1.8172025326485078E-4"/>
    <n v="0.68038537915384922"/>
    <n v="1591"/>
    <x v="4"/>
  </r>
  <r>
    <s v="ADUL"/>
    <s v="Woolrich"/>
    <s v="Tasha|Tasha|Tasha"/>
    <s v="THROW"/>
    <s v="WR50-1782"/>
    <s v="Tan"/>
    <s v="50x70&quot;"/>
    <s v="B"/>
    <n v="1717"/>
    <n v="39660.980000000003"/>
    <n v="1.8170220260956487E-4"/>
    <n v="0.68056708135645883"/>
    <n v="1592"/>
    <x v="4"/>
  </r>
  <r>
    <s v="BLK"/>
    <s v="Madison Park"/>
    <s v="Gia|Margot|Margot"/>
    <s v="COMFORTER (SET)"/>
    <s v="MP10-8546"/>
    <s v="Black"/>
    <s v="King/Cal K"/>
    <s v="A"/>
    <n v="843"/>
    <n v="39659.15"/>
    <n v="1.8169381867576457E-4"/>
    <n v="0.68074877517513455"/>
    <n v="1593"/>
    <x v="4"/>
  </r>
  <r>
    <s v="ADUL"/>
    <s v="INK+IVY"/>
    <s v="Kara|Kara|Kara"/>
    <s v="COMFORTER (SET)"/>
    <s v="II10-1105"/>
    <s v="Aqua"/>
    <s v="King/Cal K"/>
    <s v="B+"/>
    <n v="437"/>
    <n v="39633.360000000001"/>
    <n v="1.8157566476717984E-4"/>
    <n v="0.68093035083990172"/>
    <n v="1594"/>
    <x v="4"/>
  </r>
  <r>
    <s v="FUR"/>
    <s v="Madison Park"/>
    <s v="Shandra II|Tessa|Tahlia"/>
    <s v="ACCENT BENCH"/>
    <s v="FUR105-0042"/>
    <s v="Light Grey"/>
    <s v="See below"/>
    <s v="B"/>
    <n v="471"/>
    <n v="39606.47"/>
    <n v="1.8145247133554573E-4"/>
    <n v="0.68111180331123722"/>
    <n v="1595"/>
    <x v="4"/>
  </r>
  <r>
    <s v="ADUL"/>
    <s v="Madison Park"/>
    <s v="Ava|Elicia|Anett"/>
    <s v="COMFORTER (SET)"/>
    <s v="MP10-6032"/>
    <s v="Taupe"/>
    <s v="Queen"/>
    <s v="B"/>
    <n v="528"/>
    <n v="39594.79"/>
    <n v="1.8139896076353062E-4"/>
    <n v="0.68129320227200074"/>
    <n v="1596"/>
    <x v="4"/>
  </r>
  <r>
    <s v="SHET"/>
    <s v="True North by Sleep Philosophy"/>
    <s v="Cozy Cotton Flannel|Cozy Cotton Flannel|Cozy Cotton Flannel"/>
    <s v="SHEET/SHEET SET"/>
    <s v="TN20-0224"/>
    <s v="Aqua French Bulldog"/>
    <s v="Queen"/>
    <s v="B"/>
    <n v="1665"/>
    <n v="39594.25"/>
    <n v="1.8139648681585185E-4"/>
    <n v="0.68147459875881655"/>
    <n v="1597"/>
    <x v="4"/>
  </r>
  <r>
    <s v="SHET"/>
    <s v="Comfort Spaces"/>
    <s v="Cotton 144TC|Cotton 144TC|Cotton 144TC"/>
    <s v="SHEET/SHEET SET"/>
    <s v="CS20-0583"/>
    <s v="Diamond Blue"/>
    <s v="Twin XL"/>
    <s v="ARA"/>
    <n v="2407"/>
    <n v="39582.339999999997"/>
    <n v="1.8134192252538094E-4"/>
    <n v="0.68165594068134194"/>
    <n v="1598"/>
    <x v="4"/>
  </r>
  <r>
    <s v="ADUL"/>
    <s v="Madison Park"/>
    <s v="Walter|Clayton|Kelan"/>
    <s v="COMFORTER (SET)"/>
    <s v="MP10-7086"/>
    <s v="Taupe"/>
    <s v="King"/>
    <s v="B"/>
    <n v="586"/>
    <n v="39580.58"/>
    <n v="1.8133385928850197E-4"/>
    <n v="0.68183727454063048"/>
    <n v="1599"/>
    <x v="4"/>
  </r>
  <r>
    <s v="ADUL"/>
    <s v="Madison Park Signature"/>
    <s v="Serene|Serene|Serene"/>
    <s v="COVERLET&amp;BEDSPR"/>
    <s v="MPS13-275"/>
    <s v="Blue"/>
    <s v="King"/>
    <s v="B"/>
    <n v="368"/>
    <n v="39577.89"/>
    <n v="1.8132153536395398E-4"/>
    <n v="0.68201859607599447"/>
    <n v="1600"/>
    <x v="4"/>
  </r>
  <r>
    <s v="ADUL"/>
    <s v="Madison Park"/>
    <s v="Rhapsody|Melody|Harmony"/>
    <s v="COMFORTER (SET)"/>
    <s v="MP10-7422"/>
    <s v="Navy"/>
    <s v="Cal King"/>
    <s v="A+"/>
    <n v="459"/>
    <n v="39572.44"/>
    <n v="1.8129656681793667E-4"/>
    <n v="0.68219989264281244"/>
    <n v="1601"/>
    <x v="4"/>
  </r>
  <r>
    <s v="SHET"/>
    <s v="True North by Sleep Philosophy"/>
    <s v="Micro Fleece|Micro Fleece|Micro Fleece"/>
    <s v="SHEET/SHEET SET"/>
    <s v="SHET20-528"/>
    <s v="Grey"/>
    <s v="Queen"/>
    <s v="A"/>
    <n v="1274"/>
    <n v="39533.03"/>
    <n v="1.8111601445123157E-4"/>
    <n v="0.6823810086572637"/>
    <n v="1602"/>
    <x v="4"/>
  </r>
  <r>
    <s v="FUR"/>
    <s v="INK+IVY"/>
    <s v="Wynn"/>
    <s v="ACCENT TABLE"/>
    <s v="FPF17-0324"/>
    <s v="Pecan"/>
    <s v="See below"/>
    <s v="B"/>
    <n v="545"/>
    <n v="39532.18"/>
    <n v="1.8111212027432979E-4"/>
    <n v="0.68256212077753808"/>
    <n v="1603"/>
    <x v="4"/>
  </r>
  <r>
    <s v="SHET"/>
    <s v="True North by Sleep Philosophy"/>
    <s v="Cozy Cotton Flannel|Cozy Cotton Flannel|Cozy Cotton Flannel"/>
    <s v="SHEET/SHEET SET"/>
    <s v="TN20-0383"/>
    <s v="Blue Forest"/>
    <s v="Twin"/>
    <s v="A"/>
    <n v="2493"/>
    <n v="39522.120000000003"/>
    <n v="1.8106603154535104E-4"/>
    <n v="0.68274318680908341"/>
    <n v="1604"/>
    <x v="4"/>
  </r>
  <r>
    <s v="BLK"/>
    <s v="Serta"/>
    <s v="Fleece to Sherpa|Fleece to Sherpa|Fleece to Sherpa"/>
    <s v="ELECT BLANKET"/>
    <s v="ST54-0124"/>
    <s v="Burgundy"/>
    <s v="50x60&quot;"/>
    <s v="B"/>
    <n v="1232"/>
    <n v="39504.620000000003"/>
    <n v="1.8098585731502018E-4"/>
    <n v="0.68292417266639849"/>
    <n v="1605"/>
    <x v="4"/>
  </r>
  <r>
    <s v="ADUL"/>
    <s v="Madison Park"/>
    <s v="Bennett|Christian|William"/>
    <s v="COMFORTER (SET)"/>
    <s v="MP10-7392"/>
    <s v="Navy"/>
    <s v="Queen"/>
    <s v="B"/>
    <n v="541"/>
    <n v="39500.050000000003"/>
    <n v="1.8096492038744235E-4"/>
    <n v="0.68310513758678593"/>
    <n v="1606"/>
    <x v="4"/>
  </r>
  <r>
    <s v="ADUL"/>
    <s v="Madison Park"/>
    <s v="Keaton|Jaxson|Mitchell"/>
    <s v="COVERLET&amp;BEDSPR"/>
    <s v="MP13-6134"/>
    <s v="Black"/>
    <s v="King/Cal K"/>
    <s v="B"/>
    <n v="925"/>
    <n v="39450.04"/>
    <n v="1.8073580534407971E-4"/>
    <n v="0.68328587339212998"/>
    <n v="1607"/>
    <x v="4"/>
  </r>
  <r>
    <s v="BLK"/>
    <s v="Serta"/>
    <s v="Malea Heated|Leena Heated|Leena Heated"/>
    <s v="ELECT BLANKET"/>
    <s v="ST54-0151"/>
    <s v="White"/>
    <s v="50x60&quot;"/>
    <s v="B"/>
    <n v="1025"/>
    <n v="39446.949999999997"/>
    <n v="1.8072164886569556E-4"/>
    <n v="0.68346659504099572"/>
    <n v="1608"/>
    <x v="4"/>
  </r>
  <r>
    <s v="ADUL"/>
    <s v="Croscill Classics"/>
    <s v="Galleria|Galleria|Galleria"/>
    <s v="COMFORTER (SET)"/>
    <s v="CCL10-0012"/>
    <s v="Red"/>
    <s v="Cal King"/>
    <s v="B"/>
    <n v="204"/>
    <n v="39435.370000000003"/>
    <n v="1.806685964321395E-4"/>
    <n v="0.68364726363742789"/>
    <n v="1609"/>
    <x v="4"/>
  </r>
  <r>
    <s v="ADUL"/>
    <s v="Madison Park"/>
    <s v="Sabrina|Sarah|Amber"/>
    <s v="COVERLET&amp;BEDSPR"/>
    <s v="MP13-5322"/>
    <s v="Off-White"/>
    <s v="Daybed"/>
    <s v="B"/>
    <n v="737"/>
    <n v="39419.4"/>
    <n v="1.8059543172023186E-4"/>
    <n v="0.68382785906914811"/>
    <n v="1610"/>
    <x v="4"/>
  </r>
  <r>
    <s v="BLK"/>
    <s v="Madison Park Essentials"/>
    <s v="Parkston|Hartford|Hartford"/>
    <s v="COMFORTER (SET)"/>
    <s v="MPE10-946"/>
    <s v="Red"/>
    <s v="Full/Queen"/>
    <s v="A"/>
    <n v="1668"/>
    <n v="39398.39"/>
    <n v="1.8049917682998892E-4"/>
    <n v="0.68400835824597805"/>
    <n v="1611"/>
    <x v="4"/>
  </r>
  <r>
    <s v="YOUT"/>
    <s v="Comfort Spaces"/>
    <s v="Juliette|Juliette|Juliette"/>
    <s v="COMFORTER (SET)"/>
    <s v="CS10-1690"/>
    <s v="Champagne"/>
    <s v="Full/Queen"/>
    <s v="ARA"/>
    <n v="1310"/>
    <n v="39385.089999999997"/>
    <n v="1.8043824441493748E-4"/>
    <n v="0.68418879649039299"/>
    <n v="1612"/>
    <x v="4"/>
  </r>
  <r>
    <s v="BLK"/>
    <s v="Serta"/>
    <s v="Parsa AZ|Parsa AZ|Parsa AZ"/>
    <s v="ELECT BLANKET"/>
    <s v="ST54-0205"/>
    <s v="Smoke Grey"/>
    <s v="King"/>
    <s v="ARB"/>
    <n v="519"/>
    <n v="39364.620000000003"/>
    <n v="1.8034446347237333E-4"/>
    <n v="0.68436914095386536"/>
    <n v="1613"/>
    <x v="4"/>
  </r>
  <r>
    <s v="SHET"/>
    <s v="True North by Sleep Philosophy"/>
    <s v="Cozy Cotton Flannel|Cozy Cotton Flannel|Cozy Cotton Flannel"/>
    <s v="SHEET/SHEET SET"/>
    <s v="TN20-0519"/>
    <s v="Gray/Taupe Nordic"/>
    <s v="Queen"/>
    <s v="A"/>
    <n v="1539"/>
    <n v="39343.9"/>
    <n v="1.8024953718366162E-4"/>
    <n v="0.68454939049104901"/>
    <n v="1614"/>
    <x v="4"/>
  </r>
  <r>
    <s v="ADUL"/>
    <s v="Madison Park"/>
    <s v="Ridge|Pioneer|Warren"/>
    <s v="COVERLET&amp;BEDSPR"/>
    <s v="MP13-7217"/>
    <s v="Neutral"/>
    <s v="Full/Queen"/>
    <s v="B"/>
    <n v="693"/>
    <n v="39341.46"/>
    <n v="1.8023835860526117E-4"/>
    <n v="0.68472962884965427"/>
    <n v="1615"/>
    <x v="4"/>
  </r>
  <r>
    <s v="BLK"/>
    <s v="Serta"/>
    <s v="Plush Top Heated AZ|Plush Top Heated AZ|Plush Top Heated AZ"/>
    <s v="ELEC MATT PAD"/>
    <s v="ST55-0258"/>
    <s v="White"/>
    <s v="King"/>
    <s v="ARB-"/>
    <n v="433"/>
    <n v="39339.279999999999"/>
    <n v="1.8022837118685425E-4"/>
    <n v="0.68490985722084108"/>
    <n v="1616"/>
    <x v="4"/>
  </r>
  <r>
    <s v="BLK"/>
    <s v="Intelligent Design"/>
    <s v="Brielle|Ella|Ella"/>
    <s v="COMFORTER (SET)"/>
    <s v="ID10-2149"/>
    <s v="Aqua"/>
    <s v="Twin/Twin "/>
    <s v="A"/>
    <n v="1371"/>
    <n v="39334.85"/>
    <n v="1.8020807565311906E-4"/>
    <n v="0.68509006529649419"/>
    <n v="1617"/>
    <x v="4"/>
  </r>
  <r>
    <s v="BATH"/>
    <s v="Madison Park"/>
    <s v="Ara|Loire|Maris"/>
    <s v="SHOWER CURTAIN"/>
    <s v="MP70-6596"/>
    <s v="Blue"/>
    <s v="72x72&quot;"/>
    <s v="A"/>
    <n v="2793"/>
    <n v="39334.07"/>
    <n v="1.802045021731386E-4"/>
    <n v="0.68527026979866734"/>
    <n v="1618"/>
    <x v="4"/>
  </r>
  <r>
    <s v="SHET"/>
    <s v="Woolrich"/>
    <s v="Cotton Flannel|Cotton Flannel|Cotton Flannel"/>
    <s v="SHEET/SHEET SET"/>
    <s v="WR20-3960"/>
    <s v="Black Pine Trees"/>
    <s v="Queen"/>
    <s v="A+"/>
    <n v="1342"/>
    <n v="39305.14"/>
    <n v="1.8007196271694023E-4"/>
    <n v="0.68545034176138431"/>
    <n v="1619"/>
    <x v="4"/>
  </r>
  <r>
    <s v="BLK"/>
    <s v="Madison Park"/>
    <s v="Zuri|Marselle|Marselle"/>
    <s v="THROW"/>
    <s v="MP50-7191"/>
    <s v="White"/>
    <s v="60x70&quot;"/>
    <s v="B"/>
    <n v="2516"/>
    <n v="39298.61"/>
    <n v="1.8004204627556535E-4"/>
    <n v="0.68563038380765984"/>
    <n v="1620"/>
    <x v="4"/>
  </r>
  <r>
    <s v="ADUL"/>
    <s v="Madison Park"/>
    <s v="Vienna|Marcella|Adela"/>
    <s v="COMFORTER (SET)"/>
    <s v="MP10-7953"/>
    <s v="Black"/>
    <s v="Queen"/>
    <s v="B"/>
    <n v="550"/>
    <n v="39298.58"/>
    <n v="1.8004190883402765E-4"/>
    <n v="0.68581042571649387"/>
    <n v="1621"/>
    <x v="4"/>
  </r>
  <r>
    <s v="WIN"/>
    <s v="Madison Park"/>
    <s v="Emilia|Natalie|Lillian"/>
    <s v="WINDOW PANEL"/>
    <s v="WIN40-115"/>
    <s v="White"/>
    <s v="50x84&quot;"/>
    <s v="A+"/>
    <n v="2755"/>
    <n v="39279.32"/>
    <n v="1.799536713668178E-4"/>
    <n v="0.68599037938786067"/>
    <n v="1622"/>
    <x v="4"/>
  </r>
  <r>
    <s v="ADUL"/>
    <s v="Woolrich"/>
    <s v="Sunset|Sunset|Sunset"/>
    <s v="COVERLET&amp;BEDSPR"/>
    <s v="WR14-1730"/>
    <s v="Red"/>
    <s v="Full/Queen"/>
    <s v="A"/>
    <n v="731"/>
    <n v="39254.410000000003"/>
    <n v="1.7983954907667258E-4"/>
    <n v="0.6861702189369373"/>
    <n v="1623"/>
    <x v="4"/>
  </r>
  <r>
    <s v="BLK"/>
    <s v="Sharper Image"/>
    <s v="Embossed Microfiber|Embossed Microfiber|Embossed Microfiber"/>
    <s v="ELEC MATT PAD"/>
    <s v="SI55-0061"/>
    <s v="White"/>
    <s v="Queen"/>
    <s v="TBD"/>
    <n v="624"/>
    <n v="39170.050000000003"/>
    <n v="1.7945306347263195E-4"/>
    <n v="0.68634967200040997"/>
    <n v="1624"/>
    <x v="4"/>
  </r>
  <r>
    <s v="BLK"/>
    <s v="Woolrich"/>
    <s v="Burlington|Burlington|Burlington"/>
    <s v="BLANKET"/>
    <s v="WR51-3911"/>
    <s v="Green"/>
    <s v="Full/Queen"/>
    <s v="A"/>
    <n v="1637"/>
    <n v="39078.720000000001"/>
    <n v="1.7903464561799671E-4"/>
    <n v="0.68652870664602794"/>
    <n v="1625"/>
    <x v="4"/>
  </r>
  <r>
    <s v="BLK"/>
    <s v="Serta"/>
    <s v="Fleece to Sherpa|Fleece to Sherpa|Fleece to Sherpa"/>
    <s v="ELECT BLANKET"/>
    <s v="ST54-0136"/>
    <s v="Brown"/>
    <s v="King"/>
    <s v="B"/>
    <n v="473"/>
    <n v="39041.57"/>
    <n v="1.7886444718046577E-4"/>
    <n v="0.68670757109320846"/>
    <n v="1626"/>
    <x v="4"/>
  </r>
  <r>
    <s v="WIN"/>
    <s v="Intelligent Design"/>
    <s v="Edelia|Arwen|Alder"/>
    <s v="CUSHION/POUF"/>
    <s v="ID31-1528"/>
    <s v="Blush"/>
    <s v="27&quot; x 74&quot;"/>
    <s v="A+"/>
    <n v="859"/>
    <n v="39018.04"/>
    <n v="1.7875664720105519E-4"/>
    <n v="0.68688632774040947"/>
    <n v="1627"/>
    <x v="4"/>
  </r>
  <r>
    <s v="FUR"/>
    <s v="INK+IVY"/>
    <s v="Bailey|Bailey|Bailey"/>
    <s v="ACCENT BENCH"/>
    <s v="II105-0594"/>
    <s v="Green"/>
    <s v="See below"/>
    <s v="A"/>
    <n v="300"/>
    <n v="39014.42"/>
    <n v="1.7874006258883818E-4"/>
    <n v="0.68706506780299836"/>
    <n v="1628"/>
    <x v="4"/>
  </r>
  <r>
    <s v="ADUL"/>
    <s v="Madison Park"/>
    <s v="Serene|Belle|Monroe"/>
    <s v="COMFORTER (SET)"/>
    <s v="MP10-636"/>
    <s v="Green"/>
    <s v="Queen"/>
    <s v="B"/>
    <n v="608"/>
    <n v="38965.57"/>
    <n v="1.7851626195160034E-4"/>
    <n v="0.68724358406495001"/>
    <n v="1629"/>
    <x v="4"/>
  </r>
  <r>
    <s v="ADUL"/>
    <s v="Madison Park"/>
    <s v="Walter|Clayton|Kelan"/>
    <s v="COMFORTER (SET)"/>
    <s v="MP10-6291"/>
    <s v="Grey"/>
    <s v="King"/>
    <s v="B"/>
    <n v="583"/>
    <n v="38964.11"/>
    <n v="1.7850957313009846E-4"/>
    <n v="0.68742209363808016"/>
    <n v="1630"/>
    <x v="4"/>
  </r>
  <r>
    <s v="FUR"/>
    <s v="Threshold designed with Studio McGee"/>
    <s v="Slipcover"/>
    <s v="BAR STOOL"/>
    <s v="TG104-0355"/>
    <s v="Beige/Khaki"/>
    <s v="See below"/>
    <s v="EXB"/>
    <n v="397"/>
    <n v="38895.050000000003"/>
    <n v="1.7819318271028998E-4"/>
    <n v="0.68760028682079044"/>
    <n v="1631"/>
    <x v="4"/>
  </r>
  <r>
    <s v="ADUL"/>
    <s v="510 Design"/>
    <s v="Shawnee|Josefina|Stacie"/>
    <s v="COMFORTER (SET)"/>
    <s v="5DS10-0052"/>
    <s v="Seafoam"/>
    <s v="Cal King"/>
    <s v="A+"/>
    <n v="707"/>
    <n v="38881.99"/>
    <n v="1.781333498275402E-4"/>
    <n v="0.68777842017061797"/>
    <n v="1632"/>
    <x v="4"/>
  </r>
  <r>
    <s v="ADUL"/>
    <s v="Super Listing"/>
    <s v="Phoebe|Himari|Hannah"/>
    <s v="COMFORTER (SET)"/>
    <s v="AM10-0194"/>
    <s v="Ivory"/>
    <s v="Twin/Twin "/>
    <s v="A++"/>
    <n v="1559"/>
    <n v="38870.839999999997"/>
    <n v="1.7808226738935795E-4"/>
    <n v="0.68795650243800732"/>
    <n v="1633"/>
    <x v="4"/>
  </r>
  <r>
    <s v="BLK"/>
    <s v="Beautyrest"/>
    <s v="Zuri|Marselle|Marselle"/>
    <s v="ELECT BLANKET"/>
    <s v="BR54-4182"/>
    <s v="Grey Leopard"/>
    <s v="50x70&quot;"/>
    <s v="B"/>
    <n v="1030"/>
    <n v="38795.93"/>
    <n v="1.77739075869696E-4"/>
    <n v="0.68813424151387703"/>
    <n v="1634"/>
    <x v="4"/>
  </r>
  <r>
    <s v="ADUL"/>
    <s v="Madison Park"/>
    <s v="Cassandra|Gisele|Maddy"/>
    <s v="COMFORTER (SET)"/>
    <s v="MP10-7834"/>
    <s v="Blue"/>
    <s v="Queen"/>
    <s v="B"/>
    <n v="431"/>
    <n v="38778.43"/>
    <n v="1.7765890163936516E-4"/>
    <n v="0.68831190041551638"/>
    <n v="1635"/>
    <x v="4"/>
  </r>
  <r>
    <s v="ADUL"/>
    <s v="510 Design"/>
    <s v="Shawnee|Josefina|Stacie"/>
    <s v="COMFORTER (SET)"/>
    <s v="5DS10-0255"/>
    <s v="Blue"/>
    <s v="Queen"/>
    <s v="B"/>
    <n v="780"/>
    <n v="38762.339999999997"/>
    <n v="1.7758518716130665E-4"/>
    <n v="0.68848948560267764"/>
    <n v="1636"/>
    <x v="4"/>
  </r>
  <r>
    <s v="SHET"/>
    <s v="Madison Park Essentials"/>
    <s v="Satin|Satin|Satin"/>
    <s v="SHEET/SHEET SET"/>
    <s v="MPE20-768"/>
    <s v="Grey"/>
    <s v="Full"/>
    <s v="A"/>
    <n v="2483"/>
    <n v="38760.370000000003"/>
    <n v="1.7757616183366372E-4"/>
    <n v="0.68866706176451131"/>
    <n v="1637"/>
    <x v="4"/>
  </r>
  <r>
    <s v="FUR"/>
    <s v="Madison Park"/>
    <s v="Qwen|Elle|Cassie"/>
    <s v="ACCENT CHAIR"/>
    <s v="MP100-1054"/>
    <s v="Spice"/>
    <s v="See below"/>
    <s v="B"/>
    <n v="229"/>
    <n v="38755.160000000003"/>
    <n v="1.775522928199481E-4"/>
    <n v="0.68884461405733122"/>
    <n v="1638"/>
    <x v="4"/>
  </r>
  <r>
    <s v="ADUL"/>
    <s v="Madison Park"/>
    <s v="Palisades|Hanover|Overland"/>
    <s v="COMFORTER (SET)"/>
    <s v="MP10-1317"/>
    <s v="Blue"/>
    <s v="King"/>
    <s v="B"/>
    <n v="485"/>
    <n v="38754.9"/>
    <n v="1.7755110165995459E-4"/>
    <n v="0.68902216515899117"/>
    <n v="1639"/>
    <x v="4"/>
  </r>
  <r>
    <s v="BLK"/>
    <s v="Madison Park"/>
    <s v="Egyptian Cotton|Egyptian Cotton|Egyptian Cotton"/>
    <s v="BLANKET"/>
    <s v="MP51N-5169"/>
    <s v="Seafoam"/>
    <s v="Full/Queen"/>
    <s v="B"/>
    <n v="1159"/>
    <n v="38740.269999999997"/>
    <n v="1.7748407600339796E-4"/>
    <n v="0.68919964923499455"/>
    <n v="1640"/>
    <x v="4"/>
  </r>
  <r>
    <s v="BLK"/>
    <s v="Serta"/>
    <s v="Plush Top Heated AZ|Plush Top Heated AZ|Plush Top Heated AZ"/>
    <s v="ELEC MATT PAD"/>
    <s v="ST55-0257"/>
    <s v="White"/>
    <s v="Queen"/>
    <s v="ARB-"/>
    <n v="511"/>
    <n v="38693.230000000003"/>
    <n v="1.7726856767226866E-4"/>
    <n v="0.68937691780266686"/>
    <n v="1641"/>
    <x v="4"/>
  </r>
  <r>
    <s v="BASI"/>
    <s v="Madison Park"/>
    <s v="Windom|Prospect|Prospect"/>
    <s v="BLANKET"/>
    <s v="MP51-6698"/>
    <s v="Navy"/>
    <s v="Twin"/>
    <s v="B"/>
    <n v="2181"/>
    <n v="38686.11"/>
    <n v="1.7723594821398547E-4"/>
    <n v="0.6895541537508808"/>
    <n v="1642"/>
    <x v="4"/>
  </r>
  <r>
    <s v="SHET"/>
    <s v="Madison Park"/>
    <s v="1500 Thread Count|1500 Thread Count|1500 Thread Count"/>
    <s v="SHEET/SHEET SET"/>
    <s v="MP20-8503"/>
    <s v="Black"/>
    <s v="Queen"/>
    <s v="A"/>
    <n v="831"/>
    <n v="38681.870000000003"/>
    <n v="1.7721652314332248E-4"/>
    <n v="0.68973137027402409"/>
    <n v="1643"/>
    <x v="4"/>
  </r>
  <r>
    <s v="ADUL"/>
    <s v="Madison Park"/>
    <s v="Palmer|Teagan|Dakota"/>
    <s v="COMFORTER (SET)"/>
    <s v="MP10-306"/>
    <s v="Purple"/>
    <s v="Cal King"/>
    <s v="A"/>
    <n v="498"/>
    <n v="38665.83"/>
    <n v="1.771430377344935E-4"/>
    <n v="0.68990851331175862"/>
    <n v="1644"/>
    <x v="4"/>
  </r>
  <r>
    <s v="FUR"/>
    <s v="Martha Stewart"/>
    <s v="Belden|Belden|Belden"/>
    <s v="OCCASIONL TABLE"/>
    <s v="MT120-0129"/>
    <s v="Natural"/>
    <s v="See below"/>
    <s v="B"/>
    <n v="212"/>
    <n v="38636.160000000003"/>
    <n v="1.7700710805369828E-4"/>
    <n v="0.6900855204198123"/>
    <n v="1645"/>
    <x v="4"/>
  </r>
  <r>
    <s v="ADUL"/>
    <s v="Madison Park"/>
    <s v="Boone|Westbrook|Powell"/>
    <s v="COMFORTER (SET)"/>
    <s v="MP10-6436"/>
    <s v="Tan"/>
    <s v="Cal King"/>
    <s v="B"/>
    <n v="488"/>
    <n v="38593.339999999997"/>
    <n v="1.7681093316554013E-4"/>
    <n v="0.69026233135297788"/>
    <n v="1646"/>
    <x v="4"/>
  </r>
  <r>
    <s v="SHET"/>
    <s v="True North by Sleep Philosophy"/>
    <s v="Cozy Cotton Flannel|Cozy Cotton Flannel|Cozy Cotton Flannel"/>
    <s v="SHEET/SHEET SET"/>
    <s v="TN20-0263"/>
    <s v="Blue Polar Bears"/>
    <s v="Twin"/>
    <s v="A"/>
    <n v="2415"/>
    <n v="38547.519999999997"/>
    <n v="1.76601014123611E-4"/>
    <n v="0.69043893236710152"/>
    <n v="1647"/>
    <x v="4"/>
  </r>
  <r>
    <s v="BASI"/>
    <s v="Madison Park"/>
    <s v="Coleman|Campbell|Campbell"/>
    <s v="BLANKET"/>
    <s v="MP51-6379"/>
    <s v="Grey"/>
    <s v="King"/>
    <s v="A"/>
    <n v="1308"/>
    <n v="38524.5"/>
    <n v="1.7649555065034152E-4"/>
    <n v="0.69061542791775188"/>
    <n v="1648"/>
    <x v="4"/>
  </r>
  <r>
    <s v="SHET"/>
    <s v="True North by Sleep Philosophy"/>
    <s v="Cozy Cotton Flannel|Cozy Cotton Flannel|Cozy Cotton Flannel"/>
    <s v="SHEET/SHEET SET"/>
    <s v="TN20-0253"/>
    <s v="Multi Leaves"/>
    <s v="Full"/>
    <s v="A"/>
    <n v="1815"/>
    <n v="38520.82"/>
    <n v="1.7647869115504909E-4"/>
    <n v="0.69079190660890688"/>
    <n v="1649"/>
    <x v="4"/>
  </r>
  <r>
    <s v="SHET"/>
    <s v="Woolrich"/>
    <s v="Cotton Flannel|Cotton Flannel|Cotton Flannel"/>
    <s v="SHEET/SHEET SET"/>
    <s v="WR20-3991"/>
    <s v="Gray Deer Toile"/>
    <s v="Queen"/>
    <s v="A"/>
    <n v="1379"/>
    <n v="38513.42"/>
    <n v="1.7644478890908061E-4"/>
    <n v="0.69096835139781598"/>
    <n v="1650"/>
    <x v="4"/>
  </r>
  <r>
    <s v="BATH"/>
    <s v="Madison Park"/>
    <s v="Amherst|Eastridge|Salem"/>
    <s v="SHOWER CURTAIN"/>
    <s v="MP70-220"/>
    <s v="Blue"/>
    <s v="72x72&quot;"/>
    <s v="A"/>
    <n v="2722"/>
    <n v="38493.49"/>
    <n v="1.7635348191419523E-4"/>
    <n v="0.69114470487973023"/>
    <n v="1651"/>
    <x v="4"/>
  </r>
  <r>
    <s v="BLK"/>
    <s v="Madison Park Essentials"/>
    <s v="Larkspur|Windsor|Windsor"/>
    <s v="COMFORTER (SET)"/>
    <s v="BASI10-0202"/>
    <s v="Black/Grey"/>
    <s v="Full/Queen"/>
    <s v="A"/>
    <n v="1393"/>
    <n v="38442.81"/>
    <n v="1.7612129734315707E-4"/>
    <n v="0.69132082617707336"/>
    <n v="1652"/>
    <x v="4"/>
  </r>
  <r>
    <s v="BLK"/>
    <s v="Beautyrest"/>
    <s v="Heated Plush|Heated Plush|Heated Plush"/>
    <s v="ELECT BLANKET"/>
    <s v="BR54-0909"/>
    <s v="Black"/>
    <s v="Queen"/>
    <s v="B+"/>
    <n v="498"/>
    <n v="38343.760000000002"/>
    <n v="1.7566751119948447E-4"/>
    <n v="0.69149649368827282"/>
    <n v="1653"/>
    <x v="4"/>
  </r>
  <r>
    <s v="ADUL"/>
    <s v="Madison Park"/>
    <s v="Beacon|Inspire|Mist"/>
    <s v="COMFORTER (SET)"/>
    <s v="MP10-7384"/>
    <s v="Gray"/>
    <s v="Cal King"/>
    <s v="B+"/>
    <n v="445"/>
    <n v="38340.959999999999"/>
    <n v="1.7565468332263152E-4"/>
    <n v="0.69167214837159541"/>
    <n v="1654"/>
    <x v="4"/>
  </r>
  <r>
    <s v="ADUL"/>
    <s v="Madison Park"/>
    <s v="Ridge|Pioneer|Warren"/>
    <s v="COVERLET&amp;BEDSPR"/>
    <s v="MP13-7218"/>
    <s v="Neutral"/>
    <s v="King/Cal K"/>
    <s v="B"/>
    <n v="602"/>
    <n v="38320.79"/>
    <n v="1.7556227679544449E-4"/>
    <n v="0.6918477106483909"/>
    <n v="1655"/>
    <x v="4"/>
  </r>
  <r>
    <s v="BASI"/>
    <s v="Sleep Philosophy"/>
    <s v="3&quot; Gel Memory Foam with 3M Cover|3&quot; Gel Memory Foam with 3M Cover|3&quot; Gel Me"/>
    <s v="MATT PAD/TOPPER"/>
    <s v="BASI16-0393"/>
    <s v="White"/>
    <s v="Queen"/>
    <s v="B"/>
    <n v="376"/>
    <n v="38313.53"/>
    <n v="1.7552901594331864E-4"/>
    <n v="0.69202323966433421"/>
    <n v="1656"/>
    <x v="4"/>
  </r>
  <r>
    <s v="YOUT"/>
    <s v="Urban Habitat Kids"/>
    <s v="Gracie|Madeline|Elle"/>
    <s v="DUVET&amp;DUVET SET"/>
    <s v="UHK12-0228"/>
    <s v="White/Purple"/>
    <s v="Twin"/>
    <s v="B"/>
    <n v="1089"/>
    <n v="38311.25"/>
    <n v="1.7551857038645269E-4"/>
    <n v="0.69219875823472066"/>
    <n v="1657"/>
    <x v="4"/>
  </r>
  <r>
    <s v="ADUL"/>
    <s v="Madison Park"/>
    <s v="Harper|Emery|Mercer"/>
    <s v="COVERLET&amp;BEDSPR"/>
    <s v="MP13-3308"/>
    <s v="Grey"/>
    <s v="King/Cal K"/>
    <s v="B"/>
    <n v="713"/>
    <n v="38302.910000000003"/>
    <n v="1.7548036163896931E-4"/>
    <n v="0.6923742385963596"/>
    <n v="1658"/>
    <x v="4"/>
  </r>
  <r>
    <s v="SHET"/>
    <s v="Madison Park"/>
    <s v="Silk|Silk|Silk"/>
    <s v="PILLOWCASE"/>
    <s v="MP21-7270"/>
    <s v="White"/>
    <s v="Queen"/>
    <s v="A+"/>
    <n v="1412"/>
    <n v="38270.35"/>
    <n v="1.7533119175670798E-4"/>
    <n v="0.69254956978811633"/>
    <n v="1659"/>
    <x v="4"/>
  </r>
  <r>
    <s v="ADUL"/>
    <s v="Super Listing"/>
    <s v="Camden|Reese|Leighton"/>
    <s v="COMFORTER (SET)"/>
    <s v="AM10-0069"/>
    <s v="Navy"/>
    <s v="King/Cal K"/>
    <s v="A"/>
    <n v="1484"/>
    <n v="38251.53"/>
    <n v="1.752449700987179E-4"/>
    <n v="0.69272481475821501"/>
    <n v="1660"/>
    <x v="4"/>
  </r>
  <r>
    <s v="ADUL"/>
    <s v="Super Listing"/>
    <s v="Porter|Evans|Walker"/>
    <s v="COMFORTER (SET)"/>
    <s v="AM10-0140"/>
    <s v="Blue/Grey"/>
    <s v="Twin/Twin "/>
    <s v="A++"/>
    <n v="1709"/>
    <n v="38245.35"/>
    <n v="1.7521665714194962E-4"/>
    <n v="0.69290003141535694"/>
    <n v="1661"/>
    <x v="4"/>
  </r>
  <r>
    <s v="BLK"/>
    <s v="Madison Park"/>
    <s v="Sachi|Aina|Aina"/>
    <s v="THROW"/>
    <s v="MP50-4907"/>
    <s v="Natural"/>
    <s v="60x70&quot;"/>
    <s v="B"/>
    <n v="2471"/>
    <n v="38245.11"/>
    <n v="1.7521555760964796E-4"/>
    <n v="0.69307524697296663"/>
    <n v="1662"/>
    <x v="4"/>
  </r>
  <r>
    <s v="BLK"/>
    <s v="Woolrich"/>
    <s v="Burlington|Burlington|Burlington"/>
    <s v="BLANKET"/>
    <s v="WR51-2548"/>
    <s v="Navy"/>
    <s v="Full/Queen"/>
    <s v="B+"/>
    <n v="1607"/>
    <n v="38234.730000000003"/>
    <n v="1.7516800283760029E-4"/>
    <n v="0.6932504149758042"/>
    <n v="1663"/>
    <x v="4"/>
  </r>
  <r>
    <s v="ADUL"/>
    <s v="Madison Park"/>
    <s v="Laurel|Vivian|Piedmont"/>
    <s v="COMFORTER (SET)"/>
    <s v="MP10-639"/>
    <s v="Seafoam"/>
    <s v="Queen"/>
    <s v="B"/>
    <n v="676"/>
    <n v="38195.949999999997"/>
    <n v="1.749903367431871E-4"/>
    <n v="0.69342540531254737"/>
    <n v="1664"/>
    <x v="4"/>
  </r>
  <r>
    <s v="BASI"/>
    <s v="Madison Park"/>
    <s v="Cloud Soft|Heavenly Soft|Heavenly Soft"/>
    <s v="MATT PAD/TOPPER"/>
    <s v="MP16-3149"/>
    <s v="White"/>
    <s v="Cal King"/>
    <s v="B+"/>
    <n v="1250"/>
    <n v="38193.660000000003"/>
    <n v="1.7497984537247525E-4"/>
    <n v="0.69360038515791989"/>
    <n v="1665"/>
    <x v="4"/>
  </r>
  <r>
    <s v="ADUL"/>
    <s v="Madison Park"/>
    <s v="Laetitia|Virginia|Cecily"/>
    <s v="COVERLET&amp;BEDSPR"/>
    <s v="MP13-5875"/>
    <s v="Off-White"/>
    <s v="Full/Queen"/>
    <s v="B"/>
    <n v="749"/>
    <n v="38184.78"/>
    <n v="1.7493916267731307E-4"/>
    <n v="0.69377532432059719"/>
    <n v="1666"/>
    <x v="4"/>
  </r>
  <r>
    <s v="BLK"/>
    <s v="Serta"/>
    <s v="Fila AZ|Fila AZ|Fila AZ"/>
    <s v="ELEC MATT PAD"/>
    <s v="ST55-0272"/>
    <s v="White"/>
    <s v="Twin"/>
    <s v="ARA"/>
    <n v="909"/>
    <n v="38178"/>
    <n v="1.7490810088979059E-4"/>
    <n v="0.69395023242148701"/>
    <n v="1667"/>
    <x v="4"/>
  </r>
  <r>
    <s v="ADUL"/>
    <s v="Madison Park"/>
    <s v="Baxter|Mason|Grant"/>
    <s v="COMFORTER (SET)"/>
    <s v="MP10-349"/>
    <s v="Seafoam/Sage"/>
    <s v="King"/>
    <s v="B"/>
    <n v="482"/>
    <n v="38066.19"/>
    <n v="1.7439585627874532E-4"/>
    <n v="0.69412462827776578"/>
    <n v="1668"/>
    <x v="4"/>
  </r>
  <r>
    <s v="YOUT"/>
    <s v="Intelligent Design"/>
    <s v="Oversized Headboard|Oversized Headboard|Oversized Headboard"/>
    <s v="NORMAL PILLOW"/>
    <s v="ID30-1481"/>
    <s v="White"/>
    <s v="See below"/>
    <s v="B"/>
    <n v="1096"/>
    <n v="38048.639999999999"/>
    <n v="1.7431545297918492E-4"/>
    <n v="0.69429894373074497"/>
    <n v="1669"/>
    <x v="4"/>
  </r>
  <r>
    <s v="SHET"/>
    <s v="Madison Park"/>
    <s v="1500 Thread Count|1500 Thread Count|1500 Thread Count"/>
    <s v="SHEET/SHEET SET"/>
    <s v="MP20-4850"/>
    <s v="Grey"/>
    <s v="Queen"/>
    <s v="A"/>
    <n v="845"/>
    <n v="38004.980000000003"/>
    <n v="1.7411542972797095E-4"/>
    <n v="0.69447305916047297"/>
    <n v="1670"/>
    <x v="4"/>
  </r>
  <r>
    <s v="SHET"/>
    <s v="True North by Sleep Philosophy"/>
    <s v="Micro Fleece|Micro Fleece|Micro Fleece"/>
    <s v="SHEET/SHEET SET"/>
    <s v="SHET20-793"/>
    <s v="Lavender"/>
    <s v="Full"/>
    <s v="A"/>
    <n v="1372"/>
    <n v="37974"/>
    <n v="1.7397349843336236E-4"/>
    <n v="0.69464703265890637"/>
    <n v="1671"/>
    <x v="4"/>
  </r>
  <r>
    <s v="BLK"/>
    <s v="Beautyrest"/>
    <s v="Heated Microlight to Berber|Heated Microlight to Berber"/>
    <s v="ELECT BLANKET"/>
    <s v="BR54-0662"/>
    <s v="Ivory"/>
    <s v="60x70&quot;"/>
    <s v="B"/>
    <n v="993"/>
    <n v="37953.83"/>
    <n v="1.7388109190617532E-4"/>
    <n v="0.69482091375081256"/>
    <n v="1672"/>
    <x v="4"/>
  </r>
  <r>
    <s v="SHET"/>
    <s v="Comfort Spaces"/>
    <s v="Microfiber Coolmax|Microfiber Coolmax|Microfiber Coolmax"/>
    <s v="SHEET/SHEET SET"/>
    <s v="CS20-0160"/>
    <s v="White"/>
    <s v="King"/>
    <s v="ARA+"/>
    <n v="1788"/>
    <n v="37892.839999999997"/>
    <n v="1.7360167326001082E-4"/>
    <n v="0.69499451542407253"/>
    <n v="1673"/>
    <x v="4"/>
  </r>
  <r>
    <s v="FUR"/>
    <s v="Madison Park"/>
    <s v="Belfast|Nomad|Westly"/>
    <s v="BAR STOOL"/>
    <s v="FPF20-0401"/>
    <s v="Grey"/>
    <s v="See below"/>
    <s v="B"/>
    <n v="609"/>
    <n v="37842"/>
    <n v="1.7336875566743821E-4"/>
    <n v="0.69516788417973996"/>
    <n v="1674"/>
    <x v="4"/>
  </r>
  <r>
    <s v="LGT"/>
    <s v="INK+IVY"/>
    <s v="Laguna|Laguna|Laguna"/>
    <s v="LGT-SCONCES"/>
    <s v="II155-0145"/>
    <s v="Gold"/>
    <s v="See below"/>
    <s v="A"/>
    <n v="612"/>
    <n v="37800.35"/>
    <n v="1.7317794099925077E-4"/>
    <n v="0.69534106212073921"/>
    <n v="1675"/>
    <x v="4"/>
  </r>
  <r>
    <s v="SHET"/>
    <s v="True North by Sleep Philosophy"/>
    <s v="Cozy Cotton Flannel|Cozy Cotton Flannel|Cozy Cotton Flannel"/>
    <s v="SHEET/SHEET SET"/>
    <s v="TN20-0405"/>
    <s v="Seafoam Llama"/>
    <s v="Twin"/>
    <s v="A"/>
    <n v="2361"/>
    <n v="37736.46"/>
    <n v="1.7288523633777431E-4"/>
    <n v="0.69551394735707694"/>
    <n v="1676"/>
    <x v="4"/>
  </r>
  <r>
    <s v="ADUL"/>
    <s v="Madison Park"/>
    <s v="Yosemite|Sequoia|Reyes"/>
    <s v="COVERLET&amp;BEDSPR"/>
    <s v="MP13-271"/>
    <s v="Multi"/>
    <s v="King/Cal K"/>
    <s v="B"/>
    <n v="610"/>
    <n v="37713.980000000003"/>
    <n v="1.7278224681218361E-4"/>
    <n v="0.69568672960388911"/>
    <n v="1677"/>
    <x v="4"/>
  </r>
  <r>
    <s v="HHL"/>
    <s v="Harbor House Blue"/>
    <s v="Livia|Livia|Livia"/>
    <s v="COMFORTER (SET)"/>
    <s v="HH10-1800"/>
    <s v="Multi"/>
    <s v="Queen"/>
    <s v="B+"/>
    <n v="349"/>
    <n v="37711.58"/>
    <n v="1.7277125148916679E-4"/>
    <n v="0.69585950085537829"/>
    <n v="1678"/>
    <x v="4"/>
  </r>
  <r>
    <s v="SHET"/>
    <s v="True North by Sleep Philosophy"/>
    <s v="Cozy Cotton Flannel|Cozy Cotton Flannel|Cozy Cotton Flannel"/>
    <s v="SHEET/SHEET SET"/>
    <s v="TN20-0083"/>
    <s v="Blue Plaid"/>
    <s v="Queen"/>
    <s v="A"/>
    <n v="1539"/>
    <n v="37711.29"/>
    <n v="1.7276992288763559E-4"/>
    <n v="0.6960322707782659"/>
    <n v="1679"/>
    <x v="4"/>
  </r>
  <r>
    <s v="BLK"/>
    <s v="Madison Park"/>
    <s v="Duke|York|York"/>
    <s v="NORMAL PILLOW"/>
    <s v="MP30-2999"/>
    <s v="Brown"/>
    <s v="20x20&quot;"/>
    <s v="B+"/>
    <n v="2483"/>
    <n v="37651.39"/>
    <n v="1.7249549795067456E-4"/>
    <n v="0.69620476627621652"/>
    <n v="1680"/>
    <x v="4"/>
  </r>
  <r>
    <s v="ADUL"/>
    <s v="Madison Park"/>
    <s v="Princeton|Dartmouth|Cambridge"/>
    <s v="COVERLET&amp;BEDSPR"/>
    <s v="MP13-4340"/>
    <s v="Red"/>
    <s v="Queen"/>
    <s v="B"/>
    <n v="648"/>
    <n v="37650.53"/>
    <n v="1.7249155795992686E-4"/>
    <n v="0.69637725783417648"/>
    <n v="1681"/>
    <x v="4"/>
  </r>
  <r>
    <s v="BLK"/>
    <s v="Serta"/>
    <s v="Fleece to Sherpa|Fleece to Sherpa|Fleece to Sherpa"/>
    <s v="ELECT BLANKET"/>
    <s v="ST54-0078"/>
    <s v="Blue"/>
    <s v="50x60&quot;"/>
    <s v="B"/>
    <n v="1170"/>
    <n v="37640.699999999997"/>
    <n v="1.7244652294940387E-4"/>
    <n v="0.69654970435712593"/>
    <n v="1682"/>
    <x v="4"/>
  </r>
  <r>
    <s v="SHET"/>
    <s v="True North by Sleep Philosophy"/>
    <s v="Soloft Plush|Soloft Plush|Soloft Plush"/>
    <s v="SHEET/SHEET SET"/>
    <s v="BL20-0604"/>
    <s v="Aqua"/>
    <s v="King"/>
    <s v="A"/>
    <n v="1007"/>
    <n v="37623.550000000003"/>
    <n v="1.7236795220367966E-4"/>
    <n v="0.69672207230932959"/>
    <n v="1683"/>
    <x v="4"/>
  </r>
  <r>
    <s v="ADUL"/>
    <s v="Madison Park"/>
    <s v="Bennett|Christian|William"/>
    <s v="COMFORTER (SET)"/>
    <s v="MP10-2415"/>
    <s v="Aqua"/>
    <s v="Queen"/>
    <s v="B"/>
    <n v="542"/>
    <n v="37606.699999999997"/>
    <n v="1.722907558733325E-4"/>
    <n v="0.69689436306520292"/>
    <n v="1684"/>
    <x v="4"/>
  </r>
  <r>
    <s v="BLK"/>
    <s v="Beautyrest"/>
    <s v="Heated Duke|Heated Duke|Heated Duke"/>
    <s v="ELECT BLANKET"/>
    <s v="BR50-0753"/>
    <s v="Grey"/>
    <s v="50x70&quot;"/>
    <s v="A"/>
    <n v="940"/>
    <n v="37581.17"/>
    <n v="1.7217379312474125E-4"/>
    <n v="0.69706653685832765"/>
    <n v="1685"/>
    <x v="4"/>
  </r>
  <r>
    <s v="BLK"/>
    <s v="Beautyrest"/>
    <s v="Electric Micro Fleece|Electric Micro Fleece|Electric Micro Fleece"/>
    <s v="ELECT BLANKET"/>
    <s v="BR54-0185"/>
    <s v="Blue"/>
    <s v="Queen"/>
    <s v="B"/>
    <n v="500"/>
    <n v="37565.019999999997"/>
    <n v="1.7209980376360734E-4"/>
    <n v="0.69723863666209129"/>
    <n v="1686"/>
    <x v="4"/>
  </r>
  <r>
    <s v="FUR"/>
    <s v="Martha Stewart"/>
    <s v="Kenna|Kenna|Kenna"/>
    <s v="NIGHTSTAND"/>
    <s v="MT136-1207"/>
    <s v="Dark Coffee"/>
    <s v="See below"/>
    <s v="B"/>
    <n v="282"/>
    <n v="37553.17"/>
    <n v="1.720455143562119E-4"/>
    <n v="0.69741068217644753"/>
    <n v="1687"/>
    <x v="4"/>
  </r>
  <r>
    <s v="FUR"/>
    <s v="Martha Stewart"/>
    <s v="Tabitha|Tabitha|Tabitha"/>
    <s v="DESK"/>
    <s v="MT122-0145"/>
    <s v="Natural"/>
    <s v="See below"/>
    <s v="B"/>
    <n v="236"/>
    <n v="37515.65"/>
    <n v="1.7187362080638255E-4"/>
    <n v="0.69758255579725392"/>
    <n v="1688"/>
    <x v="4"/>
  </r>
  <r>
    <s v="SHET"/>
    <s v="Madison Park"/>
    <s v="500 Thread Count Egyptian Cotton|500 Thread Count Egyptian Cotton|500 Threa"/>
    <s v="SHEET/SHEET SET"/>
    <s v="MP20-8233"/>
    <s v="Lilac"/>
    <s v="Queen"/>
    <s v="A+"/>
    <n v="841"/>
    <n v="37513.69"/>
    <n v="1.718646412925855E-4"/>
    <n v="0.69775442043854652"/>
    <n v="1689"/>
    <x v="4"/>
  </r>
  <r>
    <s v="ADUL"/>
    <s v="Madison Park"/>
    <s v="Camillia|Maia|Ramona"/>
    <s v="COMFORTER (SET)"/>
    <s v="MP10-7297"/>
    <s v="Navy"/>
    <s v="Cal King"/>
    <s v="A"/>
    <n v="401"/>
    <n v="37509.54"/>
    <n v="1.718456285465356E-4"/>
    <n v="0.69792626606709307"/>
    <n v="1690"/>
    <x v="4"/>
  </r>
  <r>
    <s v="FUR"/>
    <s v="Madison Park"/>
    <s v="Colton|Charlie|Robin"/>
    <s v="ACCENT CHAIR"/>
    <s v="MCC100-0001"/>
    <s v="Grey Multi"/>
    <s v="See below"/>
    <s v="B"/>
    <n v="220"/>
    <n v="37489.25"/>
    <n v="1.7175267225319772E-4"/>
    <n v="0.69809801873934629"/>
    <n v="1691"/>
    <x v="4"/>
  </r>
  <r>
    <s v="YOUT"/>
    <s v="Mi Zone Kids"/>
    <s v="Nash|Gavin|Landon"/>
    <s v="COVERLET&amp;BEDSPR"/>
    <s v="MZK13-166"/>
    <s v="Blue"/>
    <s v="Twin"/>
    <s v="A"/>
    <n v="1077"/>
    <n v="37433.17"/>
    <n v="1.7149574820537176E-4"/>
    <n v="0.6982695144875517"/>
    <n v="1692"/>
    <x v="4"/>
  </r>
  <r>
    <s v="BLK"/>
    <s v="Serta"/>
    <s v="Fleece to Sherpa|Fleece to Sherpa|Fleece to Sherpa"/>
    <s v="ELECT BLANKET"/>
    <s v="ST54-0143"/>
    <s v="Burgundy"/>
    <s v="Queen"/>
    <s v="B"/>
    <n v="492"/>
    <n v="37427.49"/>
    <n v="1.7146972594089864E-4"/>
    <n v="0.69844098421349265"/>
    <n v="1693"/>
    <x v="4"/>
  </r>
  <r>
    <s v="SHET"/>
    <s v="True North by Sleep Philosophy"/>
    <s v="Micro Fleece|Micro Fleece|Micro Fleece"/>
    <s v="SHEET/SHEET SET"/>
    <s v="TN20-0534"/>
    <s v="Grey Snowflake"/>
    <s v="Queen"/>
    <s v="A+"/>
    <n v="1080"/>
    <n v="37408.730000000003"/>
    <n v="1.7138377916598401E-4"/>
    <n v="0.69861236799265869"/>
    <n v="1694"/>
    <x v="4"/>
  </r>
  <r>
    <s v="SHET"/>
    <s v="True North by Sleep Philosophy"/>
    <s v="Cozy Cotton Flannel|Cozy Cotton Flannel|Cozy Cotton Flannel"/>
    <s v="SHEET/SHEET SET"/>
    <s v="TN20-0407"/>
    <s v="Seafoam Llama"/>
    <s v="Full"/>
    <s v="A"/>
    <n v="1766"/>
    <n v="37344.89"/>
    <n v="1.7109130357373704E-4"/>
    <n v="0.69878345929623242"/>
    <n v="1695"/>
    <x v="4"/>
  </r>
  <r>
    <s v="SHET"/>
    <s v="Intelligent Design"/>
    <s v="Cozy Soft|Cozy Soft|Cozy Soft"/>
    <s v="SHEET/SHEET SET"/>
    <s v="ID20-1554"/>
    <s v="Grey/Pink Cats"/>
    <s v="Full"/>
    <s v="A"/>
    <n v="1180"/>
    <n v="37309.58"/>
    <n v="1.7092953488385233E-4"/>
    <n v="0.69895438883111627"/>
    <n v="1696"/>
    <x v="4"/>
  </r>
  <r>
    <s v="BATH"/>
    <s v="Madison Park"/>
    <s v="Bayside|Nantucket|Rockaway"/>
    <s v="BATH RUG"/>
    <s v="MP72-5842"/>
    <s v="Blue"/>
    <s v="21x34&quot;"/>
    <s v="B"/>
    <n v="2363"/>
    <n v="37301.870000000003"/>
    <n v="1.7089421240866086E-4"/>
    <n v="0.69912528304352495"/>
    <n v="1697"/>
    <x v="4"/>
  </r>
  <r>
    <s v="SHET"/>
    <s v="True North by Sleep Philosophy"/>
    <s v="Cozy Cotton Flannel|Cozy Cotton Flannel|Cozy Cotton Flannel"/>
    <s v="SHEET/SHEET SET"/>
    <s v="TN20-0121"/>
    <s v="Blue Solid"/>
    <s v="Twin"/>
    <s v="A"/>
    <n v="2352"/>
    <n v="37290.61"/>
    <n v="1.7084262601817368E-4"/>
    <n v="0.69929612566954313"/>
    <n v="1698"/>
    <x v="4"/>
  </r>
  <r>
    <s v="BLK"/>
    <s v="Madison Park"/>
    <s v="Egyptian Cotton|Egyptian Cotton|Egyptian Cotton"/>
    <s v="BLANKET"/>
    <s v="MP51N-5170"/>
    <s v="Seafoam"/>
    <s v="King"/>
    <s v="B"/>
    <n v="957"/>
    <n v="37257.93"/>
    <n v="1.7069290636976154E-4"/>
    <n v="0.69946681857591286"/>
    <n v="1699"/>
    <x v="4"/>
  </r>
  <r>
    <s v="SHET"/>
    <s v="True North by Sleep Philosophy"/>
    <s v="Cozy Cotton Flannel|Cozy Cotton Flannel|Cozy Cotton Flannel"/>
    <s v="SHEET/SHEET SET"/>
    <s v="TN20-0374"/>
    <s v="Multi Sloth"/>
    <s v="Queen"/>
    <s v="A"/>
    <n v="1496"/>
    <n v="37239.230000000003"/>
    <n v="1.706072344779223E-4"/>
    <n v="0.69963742581039079"/>
    <n v="1700"/>
    <x v="4"/>
  </r>
  <r>
    <s v="BATH"/>
    <s v="Madison Park"/>
    <s v="Spa Waffle|Spa Waffle|Spa Waffle"/>
    <s v="SHOWER CURTAIN"/>
    <s v="MP70-4987"/>
    <s v="Blue"/>
    <s v="72x84&quot;"/>
    <s v="A"/>
    <n v="2152"/>
    <n v="37224.36"/>
    <n v="1.7053910928906401E-4"/>
    <n v="0.69980796491967989"/>
    <n v="1701"/>
    <x v="4"/>
  </r>
  <r>
    <s v="ADUL"/>
    <s v="Madison Park Signature"/>
    <s v="Serene|Serene|Serene"/>
    <s v="COVERLET&amp;BEDSPR"/>
    <s v="MPS13-273"/>
    <s v="Grey"/>
    <s v="King"/>
    <s v="B"/>
    <n v="342"/>
    <n v="37215.660000000003"/>
    <n v="1.7049925124312812E-4"/>
    <n v="0.69997846417092302"/>
    <n v="1702"/>
    <x v="4"/>
  </r>
  <r>
    <s v="ADUL"/>
    <s v="Madison Park"/>
    <s v="Serene|Belle|Monroe"/>
    <s v="COMFORTER (SET)"/>
    <s v="MP10-4186"/>
    <s v="Yellow"/>
    <s v="King"/>
    <s v="B"/>
    <n v="493"/>
    <n v="37192.559999999998"/>
    <n v="1.7039342125909138E-4"/>
    <n v="0.70014885759218215"/>
    <n v="1703"/>
    <x v="4"/>
  </r>
  <r>
    <s v="BLK"/>
    <s v="Serta"/>
    <s v="Plush Heated|Plush Heated|Plush Heated"/>
    <s v="ELECT BLANKET"/>
    <s v="ST54-0128"/>
    <s v="Light Grey"/>
    <s v="King"/>
    <s v="B"/>
    <n v="435"/>
    <n v="37191.410000000003"/>
    <n v="1.7038815266681251E-4"/>
    <n v="0.70031924574484894"/>
    <n v="1704"/>
    <x v="4"/>
  </r>
  <r>
    <s v="ADUL"/>
    <s v="Madison Park"/>
    <s v="Viola|Aeriela|Eugenia"/>
    <s v="COMFORTER (SET)"/>
    <s v="MP10-7102"/>
    <s v="Taupe"/>
    <s v="Full/Queen"/>
    <s v="B"/>
    <n v="461"/>
    <n v="37162.14"/>
    <n v="1.702540555398534E-4"/>
    <n v="0.70048949980038877"/>
    <n v="1705"/>
    <x v="4"/>
  </r>
  <r>
    <s v="ADUL"/>
    <s v="Madison Park"/>
    <s v="Palisades|Hanover|Overland"/>
    <s v="COMFORTER (SET)"/>
    <s v="MP10-184"/>
    <s v="Coral"/>
    <s v="Queen"/>
    <s v="B"/>
    <n v="561"/>
    <n v="37134.69"/>
    <n v="1.7012829653284873E-4"/>
    <n v="0.70065962809692162"/>
    <n v="1706"/>
    <x v="5"/>
  </r>
  <r>
    <s v="BLK"/>
    <s v="Super Listing"/>
    <s v="Avril|Nami|Ombak"/>
    <s v="COMFORTER (SET)"/>
    <s v="AM10-0383"/>
    <s v="Blue Ombre"/>
    <s v="Twin/Twin "/>
    <s v="A"/>
    <n v="1156"/>
    <n v="37124.949999999997"/>
    <n v="1.7008367384693885E-4"/>
    <n v="0.70082971177076858"/>
    <n v="1707"/>
    <x v="5"/>
  </r>
  <r>
    <s v="ADUL"/>
    <s v="INK+IVY"/>
    <s v="Nea|Nea|Nea"/>
    <s v="COMFORTER (SET)"/>
    <s v="II10-1131"/>
    <s v="Black/White"/>
    <s v="King/Cal K"/>
    <s v="B+"/>
    <n v="479"/>
    <n v="37105.589999999997"/>
    <n v="1.6999497824126997E-4"/>
    <n v="0.7009997067490098"/>
    <n v="1708"/>
    <x v="5"/>
  </r>
  <r>
    <s v="FUR"/>
    <s v="Madison Park"/>
    <s v="Valentina|Ortega|Dorado"/>
    <s v="ACCENT TABLE"/>
    <s v="MP120-0428"/>
    <s v="Bronze"/>
    <s v="See below"/>
    <s v="B-"/>
    <n v="293"/>
    <n v="37081.879999999997"/>
    <n v="1.6988635361263313E-4"/>
    <n v="0.70116959310262239"/>
    <n v="1709"/>
    <x v="5"/>
  </r>
  <r>
    <s v="ADUL"/>
    <s v="Madison Park"/>
    <s v="Peyton|Brenna|Natalie"/>
    <s v="COVERLET&amp;BEDSPR"/>
    <s v="MP13-3976"/>
    <s v="Blue"/>
    <s v="Daybed"/>
    <s v="B"/>
    <n v="901"/>
    <n v="37078.78"/>
    <n v="1.6987215132040312E-4"/>
    <n v="0.70133946525394275"/>
    <n v="1710"/>
    <x v="5"/>
  </r>
  <r>
    <s v="ADUL"/>
    <s v="Super Listing"/>
    <s v="Phoebe|Himari|Hannah"/>
    <s v="COMFORTER (SET)"/>
    <s v="AM10-0189"/>
    <s v="Gray"/>
    <s v="Full/Queen"/>
    <s v="A"/>
    <n v="1257"/>
    <n v="37052.68"/>
    <n v="1.6975257718259538E-4"/>
    <n v="0.7015092178311253"/>
    <n v="1711"/>
    <x v="5"/>
  </r>
  <r>
    <s v="WIN"/>
    <s v="Madison Park"/>
    <s v="Elena|Juline|Gail"/>
    <s v="VALANCE"/>
    <s v="MP41-4952"/>
    <s v="Champagne"/>
    <s v="38x46&quot;"/>
    <s v="A"/>
    <n v="2863"/>
    <n v="37015.25"/>
    <n v="1.6958109595737917E-4"/>
    <n v="0.70167879892708263"/>
    <n v="1712"/>
    <x v="5"/>
  </r>
  <r>
    <s v="SHET"/>
    <s v="True North by Sleep Philosophy"/>
    <s v="Soloft Plush|Soloft Plush|Soloft Plush"/>
    <s v="SHEET/SHEET SET"/>
    <s v="BL20-0451"/>
    <s v="Brown"/>
    <s v="Queen"/>
    <s v="A"/>
    <n v="1162"/>
    <n v="36957.5"/>
    <n v="1.6931652099728736E-4"/>
    <n v="0.7018481154480799"/>
    <n v="1713"/>
    <x v="5"/>
  </r>
  <r>
    <s v="ADUL"/>
    <s v="Madison Park"/>
    <s v="Timber|Heavenly|Hilltop"/>
    <s v="COVERLET&amp;BEDSPR"/>
    <s v="MP13-8471"/>
    <s v="Red/Black"/>
    <s v="King/Cal K"/>
    <s v="B"/>
    <n v="856"/>
    <n v="36948.93"/>
    <n v="1.6927725853134817E-4"/>
    <n v="0.70201739270661123"/>
    <n v="1714"/>
    <x v="5"/>
  </r>
  <r>
    <s v="ADUL"/>
    <s v="Madison Park Signature"/>
    <s v="Hollywood Glam"/>
    <s v="COMFORTER (SET)"/>
    <s v="MPS10-310"/>
    <s v="White"/>
    <s v="Queen"/>
    <s v="B"/>
    <n v="230"/>
    <n v="36935.160000000003"/>
    <n v="1.6921417286553929E-4"/>
    <n v="0.70218660687947676"/>
    <n v="1715"/>
    <x v="5"/>
  </r>
  <r>
    <s v="ADUL"/>
    <s v="Madison Park"/>
    <s v="Biloxi|Morris|Hudson"/>
    <s v="COMFORTER (SET)"/>
    <s v="MP10-919"/>
    <s v="Purple"/>
    <s v="Queen"/>
    <s v="B"/>
    <n v="587"/>
    <n v="36928.339999999997"/>
    <n v="1.6918292782263318E-4"/>
    <n v="0.7023557898072994"/>
    <n v="1716"/>
    <x v="5"/>
  </r>
  <r>
    <s v="SHET"/>
    <s v="Comfort Spaces"/>
    <s v="Cotton 144TC|Cotton 144TC|Cotton 144TC"/>
    <s v="SHEET/SHEET SET"/>
    <s v="CS20-0586"/>
    <s v="Diamond Blue"/>
    <s v="King"/>
    <s v="ARA"/>
    <n v="1528"/>
    <n v="36927.160000000003"/>
    <n v="1.6917752178881662E-4"/>
    <n v="0.7025249673290882"/>
    <n v="1717"/>
    <x v="5"/>
  </r>
  <r>
    <s v="BLK"/>
    <s v="Serta"/>
    <s v="Fleece to Sherpa|Fleece to Sherpa|Fleece to Sherpa"/>
    <s v="ELECT BLANKET"/>
    <s v="ST54-0144"/>
    <s v="Burgundy"/>
    <s v="King"/>
    <s v="B"/>
    <n v="448"/>
    <n v="36917.589999999997"/>
    <n v="1.6913367793828707E-4"/>
    <n v="0.70269410100702645"/>
    <n v="1718"/>
    <x v="5"/>
  </r>
  <r>
    <s v="ADUL"/>
    <s v="Madison Park"/>
    <s v="Quebec|Mansfield|Vancouver"/>
    <s v="COVERLET&amp;BEDSPR"/>
    <s v="MP13-1687"/>
    <s v="Navy"/>
    <s v="King/Cal K"/>
    <s v="A"/>
    <n v="872"/>
    <n v="36908.230000000003"/>
    <n v="1.6909079617852157E-4"/>
    <n v="0.702863191803205"/>
    <n v="1719"/>
    <x v="5"/>
  </r>
  <r>
    <s v="SHET"/>
    <s v="Woolrich"/>
    <s v="Cotton Flannel|Cotton Flannel|Cotton Flannel"/>
    <s v="SHEET/SHEET SET"/>
    <s v="WR20-3956"/>
    <s v="Green Tree Trip"/>
    <s v="King"/>
    <s v="A"/>
    <n v="1059"/>
    <n v="36887.19"/>
    <n v="1.6899440384674094E-4"/>
    <n v="0.70303218620705177"/>
    <n v="1720"/>
    <x v="5"/>
  </r>
  <r>
    <s v="BLK"/>
    <s v="Woolrich"/>
    <s v="Alton|Alton|Alton"/>
    <s v="COMFORTER (SET)"/>
    <s v="WR10-2414"/>
    <s v="Navy/Ivory"/>
    <s v="Full/Queen"/>
    <s v="A"/>
    <n v="660"/>
    <n v="36881.089999999997"/>
    <n v="1.6896645740073986E-4"/>
    <n v="0.70320115266445249"/>
    <n v="1721"/>
    <x v="5"/>
  </r>
  <r>
    <s v="YOUT"/>
    <s v="Urban Habitat Kids"/>
    <s v="Morris|Emmett|Noah"/>
    <s v="COMFORTER (SET)"/>
    <s v="UHK10-0142"/>
    <s v="Multi"/>
    <s v="Twin"/>
    <s v="B"/>
    <n v="872"/>
    <n v="36859.39"/>
    <n v="1.6886704135512962E-4"/>
    <n v="0.70337001970580759"/>
    <n v="1722"/>
    <x v="5"/>
  </r>
  <r>
    <s v="ADUL"/>
    <s v="Woolrich"/>
    <s v="Olsen|Olsen|Olsen"/>
    <s v="COVERLET&amp;BEDSPR"/>
    <s v="WR13-3905"/>
    <s v="Tan"/>
    <s v="King/Cal K"/>
    <s v="B"/>
    <n v="558"/>
    <n v="36856.980000000003"/>
    <n v="1.6885600021826694E-4"/>
    <n v="0.70353887570602591"/>
    <n v="1723"/>
    <x v="5"/>
  </r>
  <r>
    <s v="ADUL"/>
    <s v="Madison Park"/>
    <s v="Quebec|Mansfield|Vancouver"/>
    <s v="COVERLET&amp;BEDSPR"/>
    <s v="MP13-2994"/>
    <s v="Red"/>
    <s v="King"/>
    <s v="B"/>
    <n v="538"/>
    <n v="36823.040000000001"/>
    <n v="1.6870050802527097E-4"/>
    <n v="0.70370757621405122"/>
    <n v="1724"/>
    <x v="5"/>
  </r>
  <r>
    <s v="ART"/>
    <s v="Madison Park Signature"/>
    <s v="Marlowe|Marlowe|Marlowe"/>
    <s v="DEC. MIRROR"/>
    <s v="MPS95F-0035"/>
    <s v="Silver"/>
    <s v="27&quot; Dia"/>
    <s v="A"/>
    <n v="491"/>
    <n v="36811.93"/>
    <n v="1.6864960884247236E-4"/>
    <n v="0.70387622582289366"/>
    <n v="1725"/>
    <x v="5"/>
  </r>
  <r>
    <s v="ADUL"/>
    <s v="Madison Park Essentials"/>
    <s v="Joella|Loretta|Emma"/>
    <s v="COMFORTER (SET)"/>
    <s v="MPE10-767"/>
    <s v="Grey"/>
    <s v="Cal King"/>
    <s v="B"/>
    <n v="329"/>
    <n v="36806.14"/>
    <n v="1.6862308262569431E-4"/>
    <n v="0.70404484890551933"/>
    <n v="1726"/>
    <x v="5"/>
  </r>
  <r>
    <s v="ADUL"/>
    <s v="Madison Park"/>
    <s v="Quebec|Mansfield|Vancouver"/>
    <s v="COVERLET&amp;BEDSPR"/>
    <s v="MP13-149"/>
    <s v="Cream"/>
    <s v="Full/Queen"/>
    <s v="A"/>
    <n v="955"/>
    <n v="36794.17"/>
    <n v="1.68568243452148E-4"/>
    <n v="0.70421341714897145"/>
    <n v="1727"/>
    <x v="5"/>
  </r>
  <r>
    <s v="ADUL"/>
    <s v="Woolrich"/>
    <s v="Perry|Perry|Perry"/>
    <s v="COMFORTER (SET)"/>
    <s v="WR10-2192"/>
    <s v="Blue"/>
    <s v="Full"/>
    <s v="A+"/>
    <n v="413"/>
    <n v="36726.15"/>
    <n v="1.6825661767231348E-4"/>
    <n v="0.70438167376664373"/>
    <n v="1728"/>
    <x v="5"/>
  </r>
  <r>
    <s v="BATH"/>
    <s v="Madison Park"/>
    <s v="Sophie|Lauren|Ashley"/>
    <s v="SHOWER CURTAIN"/>
    <s v="MP70-6597"/>
    <s v="Black"/>
    <s v="72x72&quot;"/>
    <s v="B"/>
    <n v="1981"/>
    <n v="36700.92"/>
    <n v="1.6814102933909931E-4"/>
    <n v="0.70454981479598289"/>
    <n v="1729"/>
    <x v="5"/>
  </r>
  <r>
    <s v="HHL"/>
    <s v="Harbor House Blue"/>
    <s v="Maya Bay|Maya Bay|Maya Bay"/>
    <s v="COMFORTER (SET)"/>
    <s v="HH10-1223"/>
    <s v="White"/>
    <s v="Queen"/>
    <s v="B+"/>
    <n v="274"/>
    <n v="36645.58"/>
    <n v="1.6788749551587023E-4"/>
    <n v="0.70471770229149877"/>
    <n v="1730"/>
    <x v="5"/>
  </r>
  <r>
    <s v="SHET"/>
    <s v="Mi Zone"/>
    <s v="Polka Dot|Polka Dot|Polka Dot"/>
    <s v="SHEET/SHEET SET"/>
    <s v="MZ20-415"/>
    <s v="Pink"/>
    <s v="Twin"/>
    <s v="A"/>
    <n v="1638"/>
    <n v="36610.94"/>
    <n v="1.6772879635366104E-4"/>
    <n v="0.7048854310878524"/>
    <n v="1731"/>
    <x v="5"/>
  </r>
  <r>
    <s v="HHL"/>
    <s v="Harbor House Blue"/>
    <s v="Anslee|Anslee|Anslee"/>
    <s v="DUVET&amp;DUVET SET"/>
    <s v="HH12-1692"/>
    <s v="Taupe"/>
    <s v="King"/>
    <s v="A+"/>
    <n v="365"/>
    <n v="36610.629999999997"/>
    <n v="1.6772737612443802E-4"/>
    <n v="0.70505315846397687"/>
    <n v="1732"/>
    <x v="5"/>
  </r>
  <r>
    <s v="ADUL"/>
    <s v="Madison Park"/>
    <s v="Jenson|Denver|Clement"/>
    <s v="COMFORTER (SET)"/>
    <s v="MP10-8324"/>
    <s v="Spice"/>
    <s v="Queen"/>
    <s v="B"/>
    <n v="715"/>
    <n v="36609.769999999997"/>
    <n v="1.6772343613369033E-4"/>
    <n v="0.70522088190011056"/>
    <n v="1733"/>
    <x v="5"/>
  </r>
  <r>
    <s v="ADUL"/>
    <s v="Woolrich"/>
    <s v="Montana|Montana|Montana"/>
    <s v="COVERLET&amp;BEDSPR"/>
    <s v="WR13-2948"/>
    <s v="Tan"/>
    <s v="King/Cal K"/>
    <s v="B"/>
    <n v="586"/>
    <n v="36598.57"/>
    <n v="1.6767212462627859E-4"/>
    <n v="0.70538855402473688"/>
    <n v="1734"/>
    <x v="5"/>
  </r>
  <r>
    <s v="SHET"/>
    <s v="Woolrich"/>
    <s v="Cotton Flannel|Cotton Flannel|Cotton Flannel"/>
    <s v="SHEET/SHEET SET"/>
    <s v="WR20-2031"/>
    <s v="Blue Winter Frost"/>
    <s v="Queen"/>
    <s v="A"/>
    <n v="1272"/>
    <n v="36595.17"/>
    <n v="1.6765654791867145E-4"/>
    <n v="0.70555621057265561"/>
    <n v="1735"/>
    <x v="5"/>
  </r>
  <r>
    <s v="ADUL"/>
    <s v="Super Listing"/>
    <s v="Porter|Evans|Walker"/>
    <s v="COMFORTER (SET)"/>
    <s v="AM10-0467"/>
    <s v="Black"/>
    <s v="Cal King"/>
    <s v="A++"/>
    <n v="986"/>
    <n v="36592.67"/>
    <n v="1.676450944571956E-4"/>
    <n v="0.70572385566711282"/>
    <n v="1736"/>
    <x v="5"/>
  </r>
  <r>
    <s v="SHET"/>
    <s v="True North by Sleep Philosophy"/>
    <s v="Cozy Cotton Flannel|Cozy Cotton Flannel|Cozy Cotton Flannel"/>
    <s v="SHEET/SHEET SET"/>
    <s v="TN20-0112"/>
    <s v="Ivory Solid"/>
    <s v="Full"/>
    <s v="A"/>
    <n v="1725"/>
    <n v="36570.480000000003"/>
    <n v="1.675434335331361E-4"/>
    <n v="0.70589139910064591"/>
    <n v="1737"/>
    <x v="5"/>
  </r>
  <r>
    <s v="BLK"/>
    <s v="Madison Park"/>
    <s v="Jasmine|Dahlia|Dahlia"/>
    <s v="COMFORTER (SET)"/>
    <s v="MP10-8440"/>
    <s v="Taupe"/>
    <s v="Full/Queen"/>
    <s v="B+"/>
    <n v="681"/>
    <n v="36561.33"/>
    <n v="1.6750151386413453E-4"/>
    <n v="0.70605890061451004"/>
    <n v="1738"/>
    <x v="5"/>
  </r>
  <r>
    <s v="SHET"/>
    <s v="Madison Park"/>
    <s v="Silk|Silk|Silk"/>
    <s v="PILLOWCASE"/>
    <s v="MP21-7271"/>
    <s v="Ivory"/>
    <s v="Queen"/>
    <s v="A+"/>
    <n v="1354"/>
    <n v="36545.68"/>
    <n v="1.6742981519529579E-4"/>
    <n v="0.70622633042970528"/>
    <n v="1739"/>
    <x v="5"/>
  </r>
  <r>
    <s v="ADUL"/>
    <s v="Hampton Hill"/>
    <s v="Canovia Springs"/>
    <s v="COMFORTER (SET)"/>
    <s v="JLA10-054"/>
    <s v="Brown"/>
    <s v="Queen"/>
    <s v="B+"/>
    <n v="235"/>
    <n v="36531.96"/>
    <n v="1.6736695859871639E-4"/>
    <n v="0.70639369738830404"/>
    <n v="1740"/>
    <x v="5"/>
  </r>
  <r>
    <s v="BASI"/>
    <s v="Madison Park"/>
    <s v="Windom|Prospect|Prospect"/>
    <s v="BLANKET"/>
    <s v="MP51-7663"/>
    <s v="Teal"/>
    <s v="King"/>
    <s v="B"/>
    <n v="1317"/>
    <n v="36502.49"/>
    <n v="1.6723194519483922E-4"/>
    <n v="0.7065609293334989"/>
    <n v="1741"/>
    <x v="5"/>
  </r>
  <r>
    <s v="BLK"/>
    <s v="Madison Park"/>
    <s v="Vivienne|Camille|Camille"/>
    <s v="THROW"/>
    <s v="MP50-8255"/>
    <s v="Ivory"/>
    <s v="50x60&quot;"/>
    <s v="B"/>
    <n v="1567"/>
    <n v="36499.35"/>
    <n v="1.6721755964722558E-4"/>
    <n v="0.70672814689314611"/>
    <n v="1742"/>
    <x v="5"/>
  </r>
  <r>
    <s v="BLK"/>
    <s v="Super Listing"/>
    <s v="Kyla|Yuna|Raya"/>
    <s v="COMFORTER (SET)"/>
    <s v="AM10-0266"/>
    <s v="Ivory"/>
    <s v="Full/Queen"/>
    <s v="A"/>
    <n v="1225"/>
    <n v="36490.76"/>
    <n v="1.6717820555359463E-4"/>
    <n v="0.70689532509869968"/>
    <n v="1743"/>
    <x v="5"/>
  </r>
  <r>
    <s v="SHET"/>
    <s v="Comfort Spaces"/>
    <s v="Cotton Flannel 135GSM|Cotton Flannel 135GSM|Cotton Flannel 135GSM"/>
    <s v="SHEET/SHEET SET"/>
    <s v="CS20-1393"/>
    <s v="Novalty Multi Forest Animals"/>
    <s v="Twin"/>
    <s v="ARA"/>
    <n v="1839"/>
    <n v="36480.480000000003"/>
    <n v="1.6713110892000599E-4"/>
    <n v="0.70706245620761965"/>
    <n v="1744"/>
    <x v="5"/>
  </r>
  <r>
    <s v="FUR"/>
    <s v="Madison Park"/>
    <s v="Hannah|Isa|Lilith"/>
    <s v="ACCENT CHAIR"/>
    <s v="FPF18-0403"/>
    <s v="Teal"/>
    <s v="See below"/>
    <s v="B-"/>
    <n v="173"/>
    <n v="36463.4"/>
    <n v="1.6705285887120308E-4"/>
    <n v="0.70722950906649085"/>
    <n v="1745"/>
    <x v="5"/>
  </r>
  <r>
    <s v="SHET"/>
    <s v="True North by Sleep Philosophy"/>
    <s v="Cozy Cotton Flannel|Cozy Cotton Flannel|Cozy Cotton Flannel"/>
    <s v="SHEET/SHEET SET"/>
    <s v="TN20-0242"/>
    <s v="Grey Geo"/>
    <s v="Queen"/>
    <s v="A"/>
    <n v="1474"/>
    <n v="36449.51"/>
    <n v="1.6698922343924333E-4"/>
    <n v="0.70739649828993012"/>
    <n v="1746"/>
    <x v="5"/>
  </r>
  <r>
    <s v="SHET"/>
    <s v="True North by Sleep Philosophy"/>
    <s v="Cozy Cotton Flannel|Cozy Cotton Flannel|Cozy Cotton Flannel"/>
    <s v="SHEET/SHEET SET"/>
    <s v="TN20-0252"/>
    <s v="Multi Leaves"/>
    <s v="Twin XL"/>
    <s v="A"/>
    <n v="1965"/>
    <n v="36442.050000000003"/>
    <n v="1.6695504631019945E-4"/>
    <n v="0.70756345333624027"/>
    <n v="1747"/>
    <x v="5"/>
  </r>
  <r>
    <s v="FUR"/>
    <s v="Madison Park"/>
    <s v="Augustine|Caddy|Bewick"/>
    <s v="MOTION"/>
    <s v="MP103-0825"/>
    <s v="Grey/Taupe"/>
    <s v="See below"/>
    <s v="B"/>
    <n v="157"/>
    <n v="36382.01"/>
    <n v="1.6667997997939576E-4"/>
    <n v="0.7077301333162197"/>
    <n v="1748"/>
    <x v="5"/>
  </r>
  <r>
    <s v="ADUL"/>
    <s v="Madison Park Essentials"/>
    <s v="Alice|Leena|Robin"/>
    <s v="COMFORTER (SET)"/>
    <s v="MPE10-1020"/>
    <s v="Mauve"/>
    <s v="Queen"/>
    <s v="B"/>
    <n v="1032"/>
    <n v="36350.589999999997"/>
    <n v="1.6653603287556743E-4"/>
    <n v="0.70789666934909523"/>
    <n v="1749"/>
    <x v="5"/>
  </r>
  <r>
    <s v="ADUL"/>
    <s v="Super Listing"/>
    <s v="Porter|Evans|Walker"/>
    <s v="COMFORTER (SET)"/>
    <s v="AM10-0449"/>
    <s v="Silver"/>
    <s v="Cal King"/>
    <s v="B+"/>
    <n v="980"/>
    <n v="36338.39"/>
    <n v="1.6648013998356534E-4"/>
    <n v="0.70806314948907878"/>
    <n v="1750"/>
    <x v="5"/>
  </r>
  <r>
    <s v="WIN"/>
    <s v="Madison Park"/>
    <s v="Galen|Colm|Paxton"/>
    <s v="WINDOW PANEL"/>
    <s v="MP40-7325"/>
    <s v="Taupe"/>
    <s v="35x64&quot;"/>
    <s v="A"/>
    <n v="942"/>
    <n v="36295.040000000001"/>
    <n v="1.6628153696157436E-4"/>
    <n v="0.7082294310260403"/>
    <n v="1751"/>
    <x v="5"/>
  </r>
  <r>
    <s v="ADUL"/>
    <s v="Madison Park"/>
    <s v="Jackson Blocks|Maddox|Warren"/>
    <s v="COMFORTER (SET)"/>
    <s v="MP10-283"/>
    <s v="Red"/>
    <s v="Queen"/>
    <s v="B+"/>
    <n v="546"/>
    <n v="36248.080000000002"/>
    <n v="1.6606639514121226E-4"/>
    <n v="0.70839549742118146"/>
    <n v="1752"/>
    <x v="5"/>
  </r>
  <r>
    <s v="FUR"/>
    <s v="Joseph Sadony"/>
    <s v="Modern|Modern|Modern"/>
    <s v="DINING CHAIR"/>
    <s v="TG108-0326"/>
    <s v="Cream"/>
    <s v="See below"/>
    <s v="EXB"/>
    <n v="317"/>
    <n v="36214.080000000002"/>
    <n v="1.6591062806514087E-4"/>
    <n v="0.70856140804924661"/>
    <n v="1753"/>
    <x v="5"/>
  </r>
  <r>
    <s v="ADUL"/>
    <s v="Madison Park"/>
    <s v="Palisades|Hanover|Overland"/>
    <s v="COMFORTER (SET)"/>
    <s v="MP10-7483"/>
    <s v="Black"/>
    <s v="Queen"/>
    <s v="B"/>
    <n v="520"/>
    <n v="36197.269999999997"/>
    <n v="1.6583361499017732E-4"/>
    <n v="0.70872724166423684"/>
    <n v="1754"/>
    <x v="5"/>
  </r>
  <r>
    <s v="YOUT"/>
    <s v="Mi Zone Kids"/>
    <s v="Crazy Daisy|Blooming Butterflies|Petal Power"/>
    <s v="COVERLET&amp;BEDSPR"/>
    <s v="MZK80-042"/>
    <s v="Multi"/>
    <s v="Twin"/>
    <s v="B"/>
    <n v="905"/>
    <n v="36183.879999999997"/>
    <n v="1.6577227025051276E-4"/>
    <n v="0.70889301393448734"/>
    <n v="1755"/>
    <x v="5"/>
  </r>
  <r>
    <s v="ART"/>
    <s v="Madison Park"/>
    <s v="Botanical Panel|Botanical Panel|Botanical Panel"/>
    <s v="AWD"/>
    <s v="MP95B-0230"/>
    <s v="White"/>
    <s v="See below"/>
    <s v="A"/>
    <n v="731"/>
    <n v="36178.69"/>
    <n v="1.6574849286448895E-4"/>
    <n v="0.70905876242735177"/>
    <n v="1756"/>
    <x v="5"/>
  </r>
  <r>
    <s v="BATH"/>
    <s v="Madison Park"/>
    <s v="Evan|Ethan|Jordan"/>
    <s v="BATH RUG"/>
    <s v="MP72-3607"/>
    <s v="Grey"/>
    <s v="24x72&quot;"/>
    <s v="B"/>
    <n v="1072"/>
    <n v="36153.42"/>
    <n v="1.6563272127589118E-4"/>
    <n v="0.70922439514862767"/>
    <n v="1757"/>
    <x v="5"/>
  </r>
  <r>
    <s v="SHET"/>
    <s v="Madison Park"/>
    <s v="Silk|Silk|Silk"/>
    <s v="PILLOWCASE"/>
    <s v="MP21-7478"/>
    <s v="White"/>
    <s v="King"/>
    <s v="A+"/>
    <n v="1146"/>
    <n v="36102"/>
    <n v="1.6539714648025619E-4"/>
    <n v="0.7093897922951079"/>
    <n v="1758"/>
    <x v="5"/>
  </r>
  <r>
    <s v="BASI"/>
    <s v="Sleep Philosophy"/>
    <s v="Rayon from Bamboo|Rayon from Bamboo|Rayon from Bamboo"/>
    <s v="NORMAL PILLOW"/>
    <s v="BASI30-0526"/>
    <s v="Ivory"/>
    <s v="Body Pillo"/>
    <s v="B"/>
    <n v="1379"/>
    <n v="36099.599999999999"/>
    <n v="1.6538615115723937E-4"/>
    <n v="0.70955517844626514"/>
    <n v="1759"/>
    <x v="5"/>
  </r>
  <r>
    <s v="SHET"/>
    <s v="Madison Park"/>
    <s v="Silk|Silk|Silk"/>
    <s v="PILLOWCASE"/>
    <s v="MP21-7273"/>
    <s v="Grey"/>
    <s v="Queen"/>
    <s v="A+"/>
    <n v="1345"/>
    <n v="36076.03"/>
    <n v="1.6527816792244519E-4"/>
    <n v="0.70972045661418759"/>
    <n v="1760"/>
    <x v="5"/>
  </r>
  <r>
    <s v="SHET"/>
    <s v="Madison Park Essentials"/>
    <s v="Satin|Satin|Satin"/>
    <s v="SHEET/SHEET SET"/>
    <s v="MPE20-1140"/>
    <s v="Midnight Blue"/>
    <s v="King"/>
    <s v="B"/>
    <n v="1429"/>
    <n v="36070.519999999997"/>
    <n v="1.6525292449335243E-4"/>
    <n v="0.70988570953868091"/>
    <n v="1761"/>
    <x v="5"/>
  </r>
  <r>
    <s v="SHET"/>
    <s v="Madison Park"/>
    <s v="600 Thread Count|600 Thread Count|600 Thread Count"/>
    <s v="SHEET/SHEET SET"/>
    <s v="MP20-7165"/>
    <s v="White"/>
    <s v="Split King"/>
    <s v="A+"/>
    <n v="441"/>
    <n v="36058.300000000003"/>
    <n v="1.6519693997365858E-4"/>
    <n v="0.71005090647865454"/>
    <n v="1762"/>
    <x v="5"/>
  </r>
  <r>
    <s v="YOUT"/>
    <s v="Mi Zone Kids"/>
    <s v="Alicia|Mia|Natalie"/>
    <s v="COMFORTER (SET)"/>
    <s v="MZK10-170"/>
    <s v="Pink"/>
    <s v="Twin"/>
    <s v="B"/>
    <n v="749"/>
    <n v="36043.33"/>
    <n v="1.6512835664634127E-4"/>
    <n v="0.71021603483530094"/>
    <n v="1763"/>
    <x v="5"/>
  </r>
  <r>
    <s v="ADUL"/>
    <s v="INK+IVY"/>
    <s v="Kara|Kara|Kara"/>
    <s v="COMFORTER (SET)"/>
    <s v="II10-1271"/>
    <s v="Gray"/>
    <s v="King/Cal K"/>
    <s v="B"/>
    <n v="406"/>
    <n v="36029.379999999997"/>
    <n v="1.6506444633130607E-4"/>
    <n v="0.71038109928163229"/>
    <n v="1764"/>
    <x v="5"/>
  </r>
  <r>
    <s v="BASI"/>
    <s v="Croscill"/>
    <s v="Signature|Signature|Signature"/>
    <s v="MATT PAD/TOPPER"/>
    <s v="CC16-0019"/>
    <s v="White"/>
    <s v="Queen"/>
    <s v="B"/>
    <n v="1071"/>
    <n v="35951.81"/>
    <n v="1.6470906832863385E-4"/>
    <n v="0.71054580834996095"/>
    <n v="1765"/>
    <x v="5"/>
  </r>
  <r>
    <s v="YOUT"/>
    <s v="Urban Habitat Kids"/>
    <s v="Lola|Ella|Laila"/>
    <s v="COVERLET&amp;BEDSPR"/>
    <s v="UHK13-0103"/>
    <s v="Pink"/>
    <s v="Full/Queen"/>
    <s v="B"/>
    <n v="649"/>
    <n v="35951.01"/>
    <n v="1.6470540322096157E-4"/>
    <n v="0.71071051375318195"/>
    <n v="1766"/>
    <x v="5"/>
  </r>
  <r>
    <s v="WIN"/>
    <s v="Intelligent Design"/>
    <s v="Raina|Khloe|Arielle"/>
    <s v="WINDOW PANEL"/>
    <s v="ID40-1405"/>
    <s v="Grey/Silver"/>
    <s v="50x84&quot;"/>
    <s v="A"/>
    <n v="1743"/>
    <n v="35942.379999999997"/>
    <n v="1.6466586587194699E-4"/>
    <n v="0.71087517961905389"/>
    <n v="1767"/>
    <x v="5"/>
  </r>
  <r>
    <s v="ADUL"/>
    <s v="Madison Park Essentials"/>
    <s v="Saben|Barret|Seth"/>
    <s v="COMFORTER (SET)"/>
    <s v="MPE10-166"/>
    <s v="Taupe"/>
    <s v="King"/>
    <s v="A"/>
    <n v="455"/>
    <n v="35935.57"/>
    <n v="1.6463466664288682E-4"/>
    <n v="0.71103981428569674"/>
    <n v="1768"/>
    <x v="5"/>
  </r>
  <r>
    <s v="BASI"/>
    <s v="Madison Park"/>
    <s v="Haven Plush|Haven Plush|Haven Plush"/>
    <s v="MATT PAD/TOPPER"/>
    <s v="CO16-373"/>
    <s v="White"/>
    <s v="Queen"/>
    <s v="EXB"/>
    <n v="1331"/>
    <n v="35910.379999999997"/>
    <n v="1.6451926156505628E-4"/>
    <n v="0.71120433354726176"/>
    <n v="1769"/>
    <x v="5"/>
  </r>
  <r>
    <s v="BLK"/>
    <s v="Beautyrest"/>
    <s v="Heated Microlight to Berber|Heated Microlight to Berber"/>
    <s v="ELECT BLANKET"/>
    <s v="BR54-0382"/>
    <s v="Tan"/>
    <s v="Full"/>
    <s v="B+"/>
    <n v="567"/>
    <n v="35906.42"/>
    <n v="1.6450111928207855E-4"/>
    <n v="0.71136883466654388"/>
    <n v="1770"/>
    <x v="5"/>
  </r>
  <r>
    <s v="ADUL"/>
    <s v="Madison Park"/>
    <s v="Quebec|Mansfield|Vancouver"/>
    <s v="COVERLET&amp;BEDSPR"/>
    <s v="MP13-6480"/>
    <s v="Navy"/>
    <s v="Queen"/>
    <s v="B"/>
    <n v="708"/>
    <n v="35877.300000000003"/>
    <n v="1.6436770936280803E-4"/>
    <n v="0.71153320237590667"/>
    <n v="1771"/>
    <x v="5"/>
  </r>
  <r>
    <s v="SHET"/>
    <s v="Madison Park"/>
    <s v="1500 Thread Count|1500 Thread Count|1500 Thread Count"/>
    <s v="SHEET/SHEET SET"/>
    <s v="MP20-6410"/>
    <s v="Blue"/>
    <s v="King"/>
    <s v="A"/>
    <n v="721"/>
    <n v="35857.46"/>
    <n v="1.6427681469253577E-4"/>
    <n v="0.71169747919059922"/>
    <n v="1772"/>
    <x v="5"/>
  </r>
  <r>
    <s v="BLK"/>
    <s v="Beautyrest"/>
    <s v="Heated Microlight to Berber|Heated Microlight to Berber"/>
    <s v="ELECT BLANKET"/>
    <s v="BR54-0309"/>
    <s v="Beige"/>
    <s v="60x70&quot;"/>
    <s v="B+"/>
    <n v="952"/>
    <n v="35839.089999999997"/>
    <n v="1.6419265465761131E-4"/>
    <n v="0.71186167184525684"/>
    <n v="1773"/>
    <x v="5"/>
  </r>
  <r>
    <s v="FUR"/>
    <s v="INK+IVY"/>
    <s v="Bonn|Bonn|Bonn"/>
    <s v="MOTION"/>
    <s v="II103-0563"/>
    <s v="Cream"/>
    <s v="See below"/>
    <s v="B"/>
    <n v="144"/>
    <n v="35831.910000000003"/>
    <n v="1.6415976031625276E-4"/>
    <n v="0.71202583160557309"/>
    <n v="1774"/>
    <x v="5"/>
  </r>
  <r>
    <s v="FUR"/>
    <s v="INK+IVY"/>
    <s v="Bailey|Bailey|Bailey"/>
    <s v="ACCENT BENCH"/>
    <s v="II105-0593"/>
    <s v="Cream"/>
    <s v="See below"/>
    <s v="A"/>
    <n v="278"/>
    <n v="35800.800000000003"/>
    <n v="1.6401723344164744E-4"/>
    <n v="0.71218984883901471"/>
    <n v="1775"/>
    <x v="5"/>
  </r>
  <r>
    <s v="WIN"/>
    <s v="Madison Park"/>
    <s v="Aubrey|Whitman|Charlotte"/>
    <s v="WINDOW PANEL"/>
    <s v="WIN40-091"/>
    <s v="Blue/Brown"/>
    <s v="50x84&quot;"/>
    <s v="A"/>
    <n v="1228"/>
    <n v="35758.1"/>
    <n v="1.6382160831964013E-4"/>
    <n v="0.71235367044733433"/>
    <n v="1776"/>
    <x v="5"/>
  </r>
  <r>
    <s v="BLK"/>
    <s v="Madison Park"/>
    <s v="Elma|Celia"/>
    <s v="THROW"/>
    <s v="MP50-3255"/>
    <s v="Grey"/>
    <s v="60x70&quot;"/>
    <s v="B"/>
    <n v="2261"/>
    <n v="35723.300000000003"/>
    <n v="1.6366217613589652E-4"/>
    <n v="0.71251733262347028"/>
    <n v="1777"/>
    <x v="5"/>
  </r>
  <r>
    <s v="ART"/>
    <s v="Madison Park Signature"/>
    <s v="Marlowe|Marlowe|Marlowe"/>
    <s v="DEC. MIRROR"/>
    <s v="MPS95F-0042"/>
    <s v="White"/>
    <s v="27&quot; Dia"/>
    <s v="A"/>
    <n v="492"/>
    <n v="35721.29"/>
    <n v="1.6365296755286993E-4"/>
    <n v="0.71268098559102311"/>
    <n v="1778"/>
    <x v="5"/>
  </r>
  <r>
    <s v="BLK"/>
    <s v="Beautyrest"/>
    <s v="Heated Microlight to Berber|Heated Microlight to Berber"/>
    <s v="ELECT BLANKET"/>
    <s v="BR54-0651"/>
    <s v="Ivory"/>
    <s v="Full"/>
    <s v="A"/>
    <n v="559"/>
    <n v="35706.83"/>
    <n v="1.6358672073169372E-4"/>
    <n v="0.7128445723117548"/>
    <n v="1779"/>
    <x v="5"/>
  </r>
  <r>
    <s v="YOUT"/>
    <s v="Urban Habitat Kids"/>
    <s v="Dawn|Ellie|Mandy"/>
    <s v="COMFORTER (SET)"/>
    <s v="UHK10-0184"/>
    <s v="Yellow/Coral"/>
    <s v="Twin"/>
    <s v="B"/>
    <n v="787"/>
    <n v="35677.980000000003"/>
    <n v="1.6345454778626256E-4"/>
    <n v="0.71300802685954101"/>
    <n v="1780"/>
    <x v="5"/>
  </r>
  <r>
    <s v="BLK"/>
    <s v="Madison Park"/>
    <s v="Arya|Nova|Alivia"/>
    <s v="COMFORTER (SET)"/>
    <s v="MP10-5061"/>
    <s v="Blush"/>
    <s v="Full/Queen"/>
    <s v="B+"/>
    <n v="668"/>
    <n v="35676.720000000001"/>
    <n v="1.6344877524167872E-4"/>
    <n v="0.71317147563478267"/>
    <n v="1781"/>
    <x v="5"/>
  </r>
  <r>
    <s v="BATH"/>
    <s v="Madison Park Signature"/>
    <s v="Marshmallow|Marshmallow|Marshmallow"/>
    <s v="BATH RUG"/>
    <s v="MPS72-162"/>
    <s v="White"/>
    <s v="20x30&quot;"/>
    <s v="A"/>
    <n v="2413"/>
    <n v="35665.97"/>
    <n v="1.6339952535733264E-4"/>
    <n v="0.71333487516014005"/>
    <n v="1782"/>
    <x v="5"/>
  </r>
  <r>
    <s v="BLK"/>
    <s v="Serta"/>
    <s v="Plush|Plush|Plush"/>
    <s v="ELEC MATT PAD"/>
    <s v="ST55-0183"/>
    <s v="White"/>
    <s v="Twin XL"/>
    <s v="A"/>
    <n v="847"/>
    <n v="35645.29"/>
    <n v="1.6330478232400451E-4"/>
    <n v="0.71349817994246401"/>
    <n v="1783"/>
    <x v="5"/>
  </r>
  <r>
    <s v="HHL"/>
    <s v="Harbor House Blue"/>
    <s v="Crystal Beach|Crystal Beach|Crystal Beach"/>
    <s v="COMFORTER (SET)"/>
    <s v="HH10-702"/>
    <s v="White"/>
    <s v="Queen"/>
    <s v="B+"/>
    <n v="315"/>
    <n v="35635.83"/>
    <n v="1.6326144242577995E-4"/>
    <n v="0.71366144138488974"/>
    <n v="1784"/>
    <x v="5"/>
  </r>
  <r>
    <s v="ADUL"/>
    <s v="Woolrich"/>
    <s v="Huntington|Huntington|Huntington"/>
    <s v="THROW"/>
    <s v="WR50-1783"/>
    <s v="Red"/>
    <s v="50x70&quot;"/>
    <s v="B"/>
    <n v="1541"/>
    <n v="35629.68"/>
    <n v="1.6323326691054939E-4"/>
    <n v="0.71382467465180033"/>
    <n v="1785"/>
    <x v="5"/>
  </r>
  <r>
    <s v="BLK"/>
    <s v="Serta"/>
    <s v="Plush Heated|Plush Heated|Plush Heated"/>
    <s v="ELECT BLANKET"/>
    <s v="ST54-0127"/>
    <s v="Light Grey"/>
    <s v="Queen"/>
    <s v="B"/>
    <n v="457"/>
    <n v="35624.5"/>
    <n v="1.6320953533837147E-4"/>
    <n v="0.71398788418713866"/>
    <n v="1786"/>
    <x v="5"/>
  </r>
  <r>
    <s v="TOWL"/>
    <s v="Madison Park Signature"/>
    <s v="800gsm|800gsm|800gsm"/>
    <s v="BATH TOWEL"/>
    <s v="MPS73-461"/>
    <s v="Aqua"/>
    <s v="34x68&quot; – 2"/>
    <s v="B"/>
    <n v="1049"/>
    <n v="35615.03"/>
    <n v="1.6316614962630098E-4"/>
    <n v="0.71415105033676496"/>
    <n v="1787"/>
    <x v="5"/>
  </r>
  <r>
    <s v="BLK"/>
    <s v="Madison Park"/>
    <s v="Gia|Margot|Margot"/>
    <s v="COMFORTER (SET)"/>
    <s v="MP10-8545"/>
    <s v="Black"/>
    <s v="Full/Queen"/>
    <s v="A"/>
    <n v="892"/>
    <n v="35612.9"/>
    <n v="1.631563912771236E-4"/>
    <n v="0.71431420672804213"/>
    <n v="1788"/>
    <x v="5"/>
  </r>
  <r>
    <s v="BASI"/>
    <s v="Sleep Philosophy"/>
    <s v="3&quot; Gel Memory Foam|3&quot; Gel Memory Foam|3&quot; Gel Memory Foam"/>
    <s v="MATT PAD/TOPPER"/>
    <s v="BASI16-0419"/>
    <s v="Blue"/>
    <s v="Queen"/>
    <s v="B"/>
    <n v="512"/>
    <n v="35612.15"/>
    <n v="1.6315295523868084E-4"/>
    <n v="0.71447735968328085"/>
    <n v="1789"/>
    <x v="5"/>
  </r>
  <r>
    <s v="BLK"/>
    <s v="Beautyrest"/>
    <s v="Heated Plush|Heated Plush|Heated Plush"/>
    <s v="ELECT BLANKET"/>
    <s v="BR54-1934"/>
    <s v="Purple"/>
    <s v="Queen"/>
    <s v="B"/>
    <n v="466"/>
    <n v="35600.620000000003"/>
    <n v="1.6310013187435427E-4"/>
    <n v="0.71464045981515523"/>
    <n v="1790"/>
    <x v="5"/>
  </r>
  <r>
    <s v="YOUT"/>
    <s v="Intelligent Design"/>
    <s v="Felicia|Isabel|Alyssa"/>
    <s v="COMFORTER (SET)"/>
    <s v="ID10-1906"/>
    <s v="Teal"/>
    <s v="Full/Queen"/>
    <s v="A"/>
    <n v="923"/>
    <n v="35578.980000000003"/>
    <n v="1.6300099071181944E-4"/>
    <n v="0.7148034608058671"/>
    <n v="1791"/>
    <x v="5"/>
  </r>
  <r>
    <s v="BASI"/>
    <s v="Sleep Philosophy"/>
    <s v="Highline|Montview|Montview"/>
    <s v="MATT PAD/TOPPER"/>
    <s v="BASI16-0237"/>
    <s v="White"/>
    <s v="Twin XL"/>
    <s v="B"/>
    <n v="2464"/>
    <n v="35570.080000000002"/>
    <n v="1.6296021638896547E-4"/>
    <n v="0.71496642102225605"/>
    <n v="1792"/>
    <x v="5"/>
  </r>
  <r>
    <s v="SHET"/>
    <s v="Comfort Spaces"/>
    <s v="Microfiber Coolmax|Microfiber Coolmax|Microfiber Coolmax"/>
    <s v="SHEET/SHEET SET"/>
    <s v="CS20-1357"/>
    <s v="Teal"/>
    <s v="Queen"/>
    <s v="ARA+"/>
    <n v="1845"/>
    <n v="35448"/>
    <n v="1.6240092095817741E-4"/>
    <n v="0.71512882194321425"/>
    <n v="1793"/>
    <x v="5"/>
  </r>
  <r>
    <s v="ADUL"/>
    <s v="Madison Park"/>
    <s v="Quebec|Mansfield|Vancouver"/>
    <s v="COVERLET&amp;BEDSPR"/>
    <s v="MP13-3979"/>
    <s v="Seafoam"/>
    <s v="Daybed"/>
    <s v="B"/>
    <n v="855"/>
    <n v="35434.839999999997"/>
    <n v="1.623406299369686E-4"/>
    <n v="0.71529116257315117"/>
    <n v="1794"/>
    <x v="5"/>
  </r>
  <r>
    <s v="ADUL"/>
    <s v="510 Design"/>
    <s v="Ramsey|Lynda|Casey"/>
    <s v="COMFORTER (SET)"/>
    <s v="5DS10-0219"/>
    <s v="Grey"/>
    <s v="King"/>
    <s v="B"/>
    <n v="632"/>
    <n v="35418.97"/>
    <n v="1.6226792336352001E-4"/>
    <n v="0.71545343049651466"/>
    <n v="1795"/>
    <x v="5"/>
  </r>
  <r>
    <s v="BLK"/>
    <s v="Serta"/>
    <s v="Fleece to Sherpa|Fleece to Sherpa|Fleece to Sherpa"/>
    <s v="ELECT BLANKET"/>
    <s v="ST54-0102"/>
    <s v="Dark Grey"/>
    <s v="Twin"/>
    <s v="B+"/>
    <n v="753"/>
    <n v="35408.480000000003"/>
    <n v="1.6221986463916741E-4"/>
    <n v="0.71561565036115382"/>
    <n v="1796"/>
    <x v="5"/>
  </r>
  <r>
    <s v="FUR"/>
    <s v="INK+IVY"/>
    <s v="Boomerang|Boomerang|Boomerang"/>
    <s v="BAR STOOL"/>
    <s v="II104-0480"/>
    <s v="Navy"/>
    <s v="See below"/>
    <s v="B"/>
    <n v="292"/>
    <n v="35393.449999999997"/>
    <n v="1.6215100642877467E-4"/>
    <n v="0.71577780136758262"/>
    <n v="1797"/>
    <x v="5"/>
  </r>
  <r>
    <s v="BLK"/>
    <s v="Intelligent Design"/>
    <s v="Malea|Leena|Leena"/>
    <s v="COMFORTER (SET)"/>
    <s v="ID10-1700"/>
    <s v="Ivory"/>
    <s v="Full/Queen"/>
    <s v="A"/>
    <n v="886"/>
    <n v="35382.06"/>
    <n v="1.6209882445829076E-4"/>
    <n v="0.7159399001920409"/>
    <n v="1798"/>
    <x v="5"/>
  </r>
  <r>
    <s v="ADUL"/>
    <s v="Madison Park"/>
    <s v="Quebec|Mansfield|Vancouver"/>
    <s v="COVERLET&amp;BEDSPR"/>
    <s v="MP13-1372"/>
    <s v="White"/>
    <s v="King/Cal K"/>
    <s v="A"/>
    <n v="825"/>
    <n v="35376.89"/>
    <n v="1.6207513869995874E-4"/>
    <n v="0.71610197533074083"/>
    <n v="1799"/>
    <x v="5"/>
  </r>
  <r>
    <s v="BLK"/>
    <s v="Madison Park"/>
    <s v="Jasmine|Dahlia|Dahlia"/>
    <s v="COMFORTER (SET)"/>
    <s v="MP10-8442"/>
    <s v="Black"/>
    <s v="Full/Queen"/>
    <s v="B+"/>
    <n v="661"/>
    <n v="35318.949999999997"/>
    <n v="1.6180969327679473E-4"/>
    <n v="0.71626378502401766"/>
    <n v="1800"/>
    <x v="5"/>
  </r>
  <r>
    <s v="BLK"/>
    <s v="Intelligent Design"/>
    <s v="Malea|Leena|Leena"/>
    <s v="COMFORTER (SET)"/>
    <s v="ID10-2235"/>
    <s v="Black/White"/>
    <s v="Full/Queen"/>
    <s v="A"/>
    <n v="907"/>
    <n v="35316.769999999997"/>
    <n v="1.6179970585838781E-4"/>
    <n v="0.71642558472987605"/>
    <n v="1801"/>
    <x v="5"/>
  </r>
  <r>
    <s v="SHET"/>
    <s v="Madison Park"/>
    <s v="600 Thread Count|600 Thread Count|600 Thread Count"/>
    <s v="SHEET/SHEET SET"/>
    <s v="MP20-7995"/>
    <s v="Sand"/>
    <s v="Queen"/>
    <s v="A+"/>
    <n v="610"/>
    <n v="35299.089999999997"/>
    <n v="1.6171870697883069E-4"/>
    <n v="0.71658730343685484"/>
    <n v="1802"/>
    <x v="5"/>
  </r>
  <r>
    <s v="ADUL"/>
    <s v="Super Listing"/>
    <s v="Camden|Reese|Leighton"/>
    <s v="COMFORTER (SET)"/>
    <s v="AM10-0060"/>
    <s v="Grey"/>
    <s v="King/Cal K"/>
    <s v="A"/>
    <n v="1350"/>
    <n v="35268.17"/>
    <n v="1.6157705056729754E-4"/>
    <n v="0.71674888048742214"/>
    <n v="1803"/>
    <x v="5"/>
  </r>
  <r>
    <s v="ADUL"/>
    <s v="Madison Park"/>
    <s v="Pebble Beach|Pacific Grove|Ocean View"/>
    <s v="THROW"/>
    <s v="MP50-3723"/>
    <s v="Coral"/>
    <s v="50x70&quot;"/>
    <s v="B"/>
    <n v="1766"/>
    <n v="35248.68"/>
    <n v="1.6148775938163194E-4"/>
    <n v="0.71691036824680376"/>
    <n v="1804"/>
    <x v="5"/>
  </r>
  <r>
    <s v="LGT"/>
    <s v="510 Design"/>
    <s v="Cortina|Cortina|Cortina"/>
    <s v="LGT-TABLE LAMPS"/>
    <s v="5DS153-0031"/>
    <s v="Blue"/>
    <s v="See below"/>
    <s v="A"/>
    <n v="326"/>
    <n v="35244.76"/>
    <n v="1.6146980035403784E-4"/>
    <n v="0.71707183804715779"/>
    <n v="1805"/>
    <x v="5"/>
  </r>
  <r>
    <s v="ADUL"/>
    <s v="Madison Park"/>
    <s v="Quebec|Mansfield|Vancouver"/>
    <s v="COVERLET&amp;BEDSPR"/>
    <s v="MP13-3977"/>
    <s v="Khaki"/>
    <s v="Daybed"/>
    <s v="B"/>
    <n v="842"/>
    <n v="35228.629999999997"/>
    <n v="1.6139590262059572E-4"/>
    <n v="0.71723323394977834"/>
    <n v="1806"/>
    <x v="5"/>
  </r>
  <r>
    <s v="ADUL"/>
    <s v="Madison Park"/>
    <s v="Lola|Brianna|Victoria"/>
    <s v="COVERLET&amp;BEDSPR"/>
    <s v="MP13-326"/>
    <s v="Taupe Grey/Yellow"/>
    <s v="King/Cal K"/>
    <s v="B"/>
    <n v="496"/>
    <n v="35219.730000000003"/>
    <n v="1.6135512829774178E-4"/>
    <n v="0.71739458907807607"/>
    <n v="1807"/>
    <x v="5"/>
  </r>
  <r>
    <s v="ADUL"/>
    <s v="INK+IVY"/>
    <s v="Arizona|Arizona|Arizona"/>
    <s v="COMFORTER (SET)"/>
    <s v="II10-1113"/>
    <s v="Yellow"/>
    <s v="King/Cal K"/>
    <s v="A"/>
    <n v="347"/>
    <n v="35216.339999999997"/>
    <n v="1.6133959740398051E-4"/>
    <n v="0.71755592867548001"/>
    <n v="1808"/>
    <x v="5"/>
  </r>
  <r>
    <s v="TOWL"/>
    <s v="Madison Park Signature"/>
    <s v="800GSM|800GSM|800GSM"/>
    <s v="BATH TOWEL"/>
    <s v="MPS73-471"/>
    <s v="Burgundy"/>
    <s v="8-Piece"/>
    <s v="B"/>
    <n v="1020"/>
    <n v="35111.910000000003"/>
    <n v="1.6086116341121191E-4"/>
    <n v="0.7177167898388912"/>
    <n v="1809"/>
    <x v="5"/>
  </r>
  <r>
    <s v="ADUL"/>
    <s v="Madison Park"/>
    <s v="Vienna|Marcella|Adela"/>
    <s v="COMFORTER (SET)"/>
    <s v="MP10-501"/>
    <s v="Grey"/>
    <s v="Queen"/>
    <s v="B"/>
    <n v="482"/>
    <n v="35084.129999999997"/>
    <n v="1.607338925472924E-4"/>
    <n v="0.71787752373143854"/>
    <n v="1810"/>
    <x v="5"/>
  </r>
  <r>
    <s v="BASI"/>
    <s v="Madison Park"/>
    <s v="Quiet Nights|Ensure|Ensure"/>
    <s v="MATT PAD/TOPPER"/>
    <s v="BASI16-0034"/>
    <s v="White"/>
    <s v="Queen"/>
    <s v="B"/>
    <n v="1383"/>
    <n v="35072.230000000003"/>
    <n v="1.6067937407066742E-4"/>
    <n v="0.71803820310550925"/>
    <n v="1811"/>
    <x v="5"/>
  </r>
  <r>
    <s v="BATH"/>
    <s v="Madison Park Signature"/>
    <s v="Marshmallow|Marshmallow|Marshmallow"/>
    <s v="BATH RUG"/>
    <s v="MPS72-170"/>
    <s v="Silver"/>
    <s v="20x30&quot;"/>
    <s v="A+"/>
    <n v="2387"/>
    <n v="35020.53"/>
    <n v="1.6044251648734712E-4"/>
    <n v="0.71819864562199665"/>
    <n v="1812"/>
    <x v="5"/>
  </r>
  <r>
    <s v="SHET"/>
    <s v="True North by Sleep Philosophy"/>
    <s v="Cozy Cotton Flannel|Cozy Cotton Flannel|Cozy Cotton Flannel"/>
    <s v="SHEET/SHEET SET"/>
    <s v="TN20-0369"/>
    <s v="Grey Penguins"/>
    <s v="King"/>
    <s v="A"/>
    <n v="1159"/>
    <n v="34977.31"/>
    <n v="1.6024450904535286E-4"/>
    <n v="0.71835889013104204"/>
    <n v="1813"/>
    <x v="5"/>
  </r>
  <r>
    <s v="BLK"/>
    <s v="Beautyrest"/>
    <s v="Heated Plush|Heated Plush|Heated Plush"/>
    <s v="ELECT BLANKET"/>
    <s v="BR54-0657"/>
    <s v="Lavender"/>
    <s v="King"/>
    <s v="B+"/>
    <n v="413"/>
    <n v="34918.559999999998"/>
    <n v="1.599753527006707E-4"/>
    <n v="0.71851886548374266"/>
    <n v="1814"/>
    <x v="5"/>
  </r>
  <r>
    <s v="ADUL"/>
    <s v="Madison Park"/>
    <s v="Marina|Anchorage|Fairbanks"/>
    <s v="COMFORTER (SET)"/>
    <s v="MP10-7947"/>
    <s v="Aqua"/>
    <s v="King/Cal K"/>
    <s v="B"/>
    <n v="431"/>
    <n v="34904.18"/>
    <n v="1.5990947239026172E-4"/>
    <n v="0.71867877495613297"/>
    <n v="1815"/>
    <x v="5"/>
  </r>
  <r>
    <s v="BLK"/>
    <s v="Madison Park"/>
    <s v="Parker|Williams|Williams"/>
    <s v="COMFORTER (SET)"/>
    <s v="BASI10-0421"/>
    <s v="Brown"/>
    <s v="Full/Queen"/>
    <s v="A"/>
    <n v="659"/>
    <n v="34865.03"/>
    <n v="1.597301111835501E-4"/>
    <n v="0.7188385050673165"/>
    <n v="1816"/>
    <x v="5"/>
  </r>
  <r>
    <s v="BLK"/>
    <s v="Serta"/>
    <s v="Plush Heated|Plush Heated|Plush Heated"/>
    <s v="ELECT BLANKET"/>
    <s v="ST54-0083"/>
    <s v="Dark Grey"/>
    <s v="Full"/>
    <s v="B"/>
    <n v="625"/>
    <n v="34855.5"/>
    <n v="1.5968645058840424E-4"/>
    <n v="0.71899819151790489"/>
    <n v="1817"/>
    <x v="5"/>
  </r>
  <r>
    <s v="TOWL"/>
    <s v="Madison Park Signature"/>
    <s v="800GSM|800GSM|800GSM"/>
    <s v="BATH TOWEL"/>
    <s v="MPS73-469"/>
    <s v="Light Purple"/>
    <s v="8-Piece"/>
    <s v="B"/>
    <n v="987"/>
    <n v="34852.629999999997"/>
    <n v="1.5967330201462995E-4"/>
    <n v="0.7191578648199195"/>
    <n v="1818"/>
    <x v="5"/>
  </r>
  <r>
    <s v="BLK"/>
    <s v="Beautyrest"/>
    <s v="Heated Plush|Heated Plush|Heated Plush"/>
    <s v="ELECT BLANKET"/>
    <s v="BR54-0513"/>
    <s v="Grey"/>
    <s v="Twin"/>
    <s v="A++"/>
    <n v="770"/>
    <n v="34839.620000000003"/>
    <n v="1.5961369820110974E-4"/>
    <n v="0.71931747851812056"/>
    <n v="1819"/>
    <x v="5"/>
  </r>
  <r>
    <s v="BATH"/>
    <s v="Madison Park"/>
    <s v="Cecily|Vera|Rosalie"/>
    <s v="SHOWER CURTAIN"/>
    <s v="MP70-4610"/>
    <s v="Grey"/>
    <s v="72x72&quot;"/>
    <s v="A"/>
    <n v="1748"/>
    <n v="34833.4"/>
    <n v="1.5958520198895785E-4"/>
    <n v="0.71947706372010956"/>
    <n v="1820"/>
    <x v="5"/>
  </r>
  <r>
    <s v="BASI"/>
    <s v="Madison Park"/>
    <s v="Windom|Prospect|Prospect"/>
    <s v="BLANKET"/>
    <s v="MP51-1533"/>
    <s v="Grey"/>
    <s v="Twin"/>
    <s v="B"/>
    <n v="2043"/>
    <n v="34763.94"/>
    <n v="1.5926697901531321E-4"/>
    <n v="0.71963633069912492"/>
    <n v="1821"/>
    <x v="5"/>
  </r>
  <r>
    <s v="BATH"/>
    <s v="Madison Park"/>
    <s v="Cecily|Vera|Rosalie"/>
    <s v="SHOWER CURTAIN"/>
    <s v="MP70-6631"/>
    <s v="Seafoam"/>
    <s v="72x72&quot;"/>
    <s v="B"/>
    <n v="1772"/>
    <n v="34744.79"/>
    <n v="1.5917924550040829E-4"/>
    <n v="0.71979550994462538"/>
    <n v="1822"/>
    <x v="5"/>
  </r>
  <r>
    <s v="BLK"/>
    <s v="Beautyrest"/>
    <s v="Zuri|Marselle|Marselle"/>
    <s v="ELECT BLANKET"/>
    <s v="BR54-4181"/>
    <s v="Dark Grey"/>
    <s v="50x70&quot;"/>
    <s v="B"/>
    <n v="925"/>
    <n v="34737.19"/>
    <n v="1.5914442697752176E-4"/>
    <n v="0.71995465437160289"/>
    <n v="1823"/>
    <x v="5"/>
  </r>
  <r>
    <s v="ADUL"/>
    <s v="Woolrich"/>
    <s v="Spruce Hill|Spruce Hill|Spruce Hill"/>
    <s v="COVERLET&amp;BEDSPR"/>
    <s v="WR13-3042"/>
    <s v="Green"/>
    <s v="Full/Queen"/>
    <s v="B"/>
    <n v="595"/>
    <n v="34730.33"/>
    <n v="1.5911299867923208E-4"/>
    <n v="0.7201137673702821"/>
    <n v="1824"/>
    <x v="5"/>
  </r>
  <r>
    <s v="ART"/>
    <s v="Madison Park Signature"/>
    <s v="Sunburst|Sunburst|Sunburst"/>
    <s v="AWD"/>
    <s v="MPS95B-0040"/>
    <s v="Gold"/>
    <s v="3-Piece"/>
    <s v="A"/>
    <n v="325"/>
    <n v="34697.040000000001"/>
    <n v="1.5896048438621984E-4"/>
    <n v="0.72027272785466834"/>
    <n v="1825"/>
    <x v="5"/>
  </r>
  <r>
    <s v="BLK"/>
    <s v="Madison Park Essentials"/>
    <s v="Larkspur|Windsor|Windsor"/>
    <s v="COMFORTER (SET)"/>
    <s v="BASI10-0199"/>
    <s v="Navy/Light Blue"/>
    <s v="Full/Queen"/>
    <s v="A"/>
    <n v="1257"/>
    <n v="34686"/>
    <n v="1.5890990590034253E-4"/>
    <n v="0.72043163776056873"/>
    <n v="1826"/>
    <x v="5"/>
  </r>
  <r>
    <s v="BLK"/>
    <s v="Madison Park"/>
    <s v="Zuri|Marselle|Marselle"/>
    <s v="THROW"/>
    <s v="MP50-4813"/>
    <s v="Sand"/>
    <s v="60x70&quot;"/>
    <s v="B"/>
    <n v="2115"/>
    <n v="34657.26"/>
    <n v="1.5877823690721633E-4"/>
    <n v="0.72059041599747597"/>
    <n v="1827"/>
    <x v="5"/>
  </r>
  <r>
    <s v="ADUL"/>
    <s v="INK+IVY"/>
    <s v="Mila|Mila|Mila"/>
    <s v="COMFORTER (SET)"/>
    <s v="II10-1124"/>
    <s v="Taupe"/>
    <s v="Full/Queen"/>
    <s v="A"/>
    <n v="492"/>
    <n v="34656.04"/>
    <n v="1.587726476180161E-4"/>
    <n v="0.72074918864509396"/>
    <n v="1828"/>
    <x v="5"/>
  </r>
  <r>
    <s v="ADUL"/>
    <s v="Madison Park"/>
    <s v="Ridge|Pioneer|Warren"/>
    <s v="COVERLET&amp;BEDSPR"/>
    <s v="MP13-4675"/>
    <s v="Red"/>
    <s v="King/Cal K"/>
    <s v="B"/>
    <n v="526"/>
    <n v="34612.69"/>
    <n v="1.5857404459602512E-4"/>
    <n v="0.72090776268969003"/>
    <n v="1829"/>
    <x v="5"/>
  </r>
  <r>
    <s v="BLK"/>
    <s v="Madison Park"/>
    <s v="Sachi|Aina|Aina"/>
    <s v="THROW"/>
    <s v="MP50-4906"/>
    <s v="Grey"/>
    <s v="60x70&quot;"/>
    <s v="B"/>
    <n v="2269"/>
    <n v="34581.46"/>
    <n v="1.5843096795526896E-4"/>
    <n v="0.72106619365764535"/>
    <n v="1830"/>
    <x v="5"/>
  </r>
  <r>
    <s v="ADUL"/>
    <s v="Super Listing"/>
    <s v="Blake|Calvin|Owain/Erik"/>
    <s v="COMFORTER (SET)"/>
    <s v="AM10-0129"/>
    <s v="Navy/Blue"/>
    <s v="Full/Queen"/>
    <s v="B"/>
    <n v="1614"/>
    <n v="34579.94"/>
    <n v="1.5842400425069165E-4"/>
    <n v="0.72122461766189605"/>
    <n v="1831"/>
    <x v="5"/>
  </r>
  <r>
    <s v="SHET"/>
    <s v="Madison Park Essentials"/>
    <s v="Satin|Satin|Satin"/>
    <s v="SHEET/SHEET SET"/>
    <s v="MPE20-1161"/>
    <s v="Champagne"/>
    <s v="King"/>
    <s v="B"/>
    <n v="1467"/>
    <n v="34553.11"/>
    <n v="1.5830108570213299E-4"/>
    <n v="0.72138291874759819"/>
    <n v="1832"/>
    <x v="5"/>
  </r>
  <r>
    <s v="BASI"/>
    <s v="Sleep Philosophy"/>
    <s v="Serenity|Harmony|Harmony"/>
    <s v="MATT PAD/TOPPER"/>
    <s v="BASI16-0175"/>
    <s v="White"/>
    <s v="Twin"/>
    <s v="B"/>
    <n v="2546"/>
    <n v="34551.47"/>
    <n v="1.5829357223140484E-4"/>
    <n v="0.72154121231982959"/>
    <n v="1833"/>
    <x v="5"/>
  </r>
  <r>
    <s v="BLK"/>
    <s v="Intelligent Design"/>
    <s v="Malea|Leena|Leena"/>
    <s v="COMFORTER (SET)"/>
    <s v="ID10-2043"/>
    <s v="Aqua"/>
    <s v="Full/Queen"/>
    <s v="A"/>
    <n v="882"/>
    <n v="34534.93"/>
    <n v="1.582177961302807E-4"/>
    <n v="0.72169943011595983"/>
    <n v="1834"/>
    <x v="5"/>
  </r>
  <r>
    <s v="ADUL"/>
    <s v="Madison Park"/>
    <s v="Vienna|Marcella|Adela"/>
    <s v="DUVET&amp;DUVET SET"/>
    <s v="MP12-3833"/>
    <s v="Indigo"/>
    <s v="King/Cal K"/>
    <s v="B"/>
    <n v="578"/>
    <n v="34516.620000000003"/>
    <n v="1.5813391097843169E-4"/>
    <n v="0.72185756402693824"/>
    <n v="1835"/>
    <x v="5"/>
  </r>
  <r>
    <s v="ADUL"/>
    <s v="Madison Park Essentials"/>
    <s v="Joella|Loretta|Emma"/>
    <s v="COMFORTER (SET)"/>
    <s v="MPE10-810"/>
    <s v="Blush"/>
    <s v="King"/>
    <s v="B"/>
    <n v="306"/>
    <n v="34480.089999999997"/>
    <n v="1.5796655299934673E-4"/>
    <n v="0.72201553057993761"/>
    <n v="1836"/>
    <x v="5"/>
  </r>
  <r>
    <s v="BLK"/>
    <s v="Beautyrest"/>
    <s v="Heated Ogee|Heated Ogee|Heated Ogee"/>
    <s v="ELECT BLANKET"/>
    <s v="BR54-0541"/>
    <s v="Indigo"/>
    <s v="60x70&quot;"/>
    <s v="A+"/>
    <n v="923"/>
    <n v="34450.83"/>
    <n v="1.5783250168623357E-4"/>
    <n v="0.72217336308162383"/>
    <n v="1837"/>
    <x v="5"/>
  </r>
  <r>
    <s v="TOWL"/>
    <s v="Madison Park Signature"/>
    <s v="Splendor|Splendor|Splendor"/>
    <s v="BATH TOWEL"/>
    <s v="MPS73-470"/>
    <s v="Charcoal"/>
    <s v="6-Piece"/>
    <s v="A+"/>
    <n v="604"/>
    <n v="34448.980000000003"/>
    <n v="1.5782402612474146E-4"/>
    <n v="0.72233118710774857"/>
    <n v="1838"/>
    <x v="5"/>
  </r>
  <r>
    <s v="ADUL"/>
    <s v="INK+IVY"/>
    <s v="Nea|Nea|Nea"/>
    <s v="COMFORTER (SET)"/>
    <s v="II10-1057"/>
    <s v="Off White/Gray"/>
    <s v="King/Cal K"/>
    <s v="B+"/>
    <n v="447"/>
    <n v="34446.04"/>
    <n v="1.5781055685404587E-4"/>
    <n v="0.72248899766460262"/>
    <n v="1839"/>
    <x v="5"/>
  </r>
  <r>
    <s v="FUR"/>
    <s v="Madison Park"/>
    <s v="Mateo|Quarry|Powell"/>
    <s v="BAR STOOL"/>
    <s v="MP104-0944"/>
    <s v="Beige Multi"/>
    <s v="See below"/>
    <s v="B-"/>
    <n v="228"/>
    <n v="34439.519999999997"/>
    <n v="1.5778068622651688E-4"/>
    <n v="0.72264677835082913"/>
    <n v="1840"/>
    <x v="5"/>
  </r>
  <r>
    <s v="ADUL"/>
    <s v="Madison Park"/>
    <s v="Lola|Brianna|Victoria"/>
    <s v="COVERLET&amp;BEDSPR"/>
    <s v="MP13-2313"/>
    <s v="Taupe Grey/Purple"/>
    <s v="King/Cal K"/>
    <s v="B+"/>
    <n v="505"/>
    <n v="34439.08"/>
    <n v="1.5777867041729714E-4"/>
    <n v="0.72280455702124646"/>
    <n v="1841"/>
    <x v="5"/>
  </r>
  <r>
    <s v="YOUT"/>
    <s v="Intelligent Design"/>
    <s v="Felicia|Isabel|Alyssa"/>
    <s v="COMFORTER (SET)"/>
    <s v="ID10-1978"/>
    <s v="Purple"/>
    <s v="King/Cal K"/>
    <s v="B+"/>
    <n v="785"/>
    <n v="34428.1"/>
    <n v="1.5772836681449525E-4"/>
    <n v="0.72296228538806095"/>
    <n v="1842"/>
    <x v="5"/>
  </r>
  <r>
    <s v="BLK"/>
    <s v="Beautyrest"/>
    <s v="Heated Microlight to Berber|Heated Microlight to Berber"/>
    <s v="ELECT BLANKET"/>
    <s v="BR54-0417"/>
    <s v="Grey"/>
    <s v="Full"/>
    <s v="A+"/>
    <n v="568"/>
    <n v="34427.56"/>
    <n v="1.5772589286681648E-4"/>
    <n v="0.72312001128092773"/>
    <n v="1843"/>
    <x v="5"/>
  </r>
  <r>
    <s v="ADUL"/>
    <s v="Super Listing"/>
    <s v="Boulder Stripe|Cascade Stripe|Highland Stripe"/>
    <s v="COMFORTER (SET)"/>
    <s v="AM10-0025"/>
    <s v="Blue"/>
    <s v="Twin/Twin "/>
    <s v="A"/>
    <n v="1374"/>
    <n v="34426.230000000003"/>
    <n v="1.5771979962531134E-4"/>
    <n v="0.72327773108055304"/>
    <n v="1844"/>
    <x v="5"/>
  </r>
  <r>
    <s v="ADUL"/>
    <s v="Madison Park"/>
    <s v="Palmer|Teagan|Dakota"/>
    <s v="COMFORTER (SET)"/>
    <s v="MP10-2585"/>
    <s v="Black"/>
    <s v="Full"/>
    <s v="A"/>
    <n v="558"/>
    <n v="34394.17"/>
    <n v="1.5757292043534521E-4"/>
    <n v="0.72343530400098843"/>
    <n v="1845"/>
    <x v="5"/>
  </r>
  <r>
    <s v="BLK"/>
    <s v="Madison Park Essentials"/>
    <s v="Parkston|Hartford|Hartford"/>
    <s v="COMFORTER (SET)"/>
    <s v="MPE10-825"/>
    <s v="Black/White"/>
    <s v="Full/Queen"/>
    <s v="A"/>
    <n v="1344"/>
    <n v="34365.39"/>
    <n v="1.5744106818683538E-4"/>
    <n v="0.72359274506917526"/>
    <n v="1846"/>
    <x v="5"/>
  </r>
  <r>
    <s v="BLK"/>
    <s v="Woolrich"/>
    <s v="Burlington|Burlington|Burlington"/>
    <s v="BLANKET"/>
    <s v="WR51-3912"/>
    <s v="Green"/>
    <s v="King"/>
    <s v="A"/>
    <n v="1155"/>
    <n v="34342.03"/>
    <n v="1.5733404704280517E-4"/>
    <n v="0.72375007911621803"/>
    <n v="1847"/>
    <x v="5"/>
  </r>
  <r>
    <s v="TOWL"/>
    <s v="Madison Park"/>
    <s v="Spa Waffle|Spa Waffle|Spa Waffle"/>
    <s v="BATH TOWEL"/>
    <s v="MP73-6220"/>
    <s v="Pink"/>
    <s v="6-Piece"/>
    <s v="B"/>
    <n v="1397"/>
    <n v="34328.99"/>
    <n v="1.572743057877472E-4"/>
    <n v="0.72390735342200574"/>
    <n v="1848"/>
    <x v="5"/>
  </r>
  <r>
    <s v="WIN"/>
    <s v="Intelligent Design"/>
    <s v="Edelia|Arwen|Alder"/>
    <s v="CUSHION/POUF"/>
    <s v="ID31-1933"/>
    <s v="Grey"/>
    <s v="27&quot; x 74&quot;"/>
    <s v="A+"/>
    <n v="749"/>
    <n v="34318.449999999997"/>
    <n v="1.5722601799416508E-4"/>
    <n v="0.72406457943999991"/>
    <n v="1849"/>
    <x v="5"/>
  </r>
  <r>
    <s v="ADUL"/>
    <s v="Woolrich"/>
    <s v="Winter Hills|Winter Hills|Winter Hills"/>
    <s v="SHOWER CURTAIN"/>
    <s v="WR70-1815"/>
    <s v="Tan"/>
    <s v="72x72&quot;"/>
    <s v="B"/>
    <n v="1590"/>
    <n v="34317"/>
    <n v="1.572193749865091E-4"/>
    <n v="0.72422179881498638"/>
    <n v="1850"/>
    <x v="5"/>
  </r>
  <r>
    <s v="ADUL"/>
    <s v="Madison Park Essentials"/>
    <s v="Jaxon|Deacon|Ryder"/>
    <s v="COMFORTER (SET)"/>
    <s v="MPE10-989"/>
    <s v="Blue/Grey"/>
    <s v="Cal King"/>
    <s v="A+"/>
    <n v="717"/>
    <n v="34311.79"/>
    <n v="1.5719550597279345E-4"/>
    <n v="0.7243789943209592"/>
    <n v="1851"/>
    <x v="5"/>
  </r>
  <r>
    <s v="WIN"/>
    <s v="Intelligent Design"/>
    <s v="Azza|Charvi|Diah"/>
    <s v="CUSHION/POUF"/>
    <s v="ID31-1527"/>
    <s v="Grey"/>
    <s v="20x20&quot;"/>
    <s v="A"/>
    <n v="1698"/>
    <n v="34291.1"/>
    <n v="1.5710071712561944E-4"/>
    <n v="0.7245360950380848"/>
    <n v="1852"/>
    <x v="5"/>
  </r>
  <r>
    <s v="BATH"/>
    <s v="Madison Park"/>
    <s v="Evan|Ethan|Jordan"/>
    <s v="BATH RUG"/>
    <s v="MP72-6208"/>
    <s v="Blue"/>
    <s v="24x40&quot;"/>
    <s v="B"/>
    <n v="1648"/>
    <n v="34289.25"/>
    <n v="1.5709224156412732E-4"/>
    <n v="0.72469318727964893"/>
    <n v="1853"/>
    <x v="5"/>
  </r>
  <r>
    <s v="ADUL"/>
    <s v="Madison Park"/>
    <s v="Holly|Isabella|Sakura"/>
    <s v="COMFORTER (SET)"/>
    <s v="MP10-4167"/>
    <s v="Purple/Taupe"/>
    <s v="King"/>
    <s v="B"/>
    <n v="408"/>
    <n v="34284.9"/>
    <n v="1.5707231254115937E-4"/>
    <n v="0.72485025959219007"/>
    <n v="1854"/>
    <x v="5"/>
  </r>
  <r>
    <s v="SHET"/>
    <s v="Comfort Spaces"/>
    <s v="Microfiber Coolmax|Microfiber Coolmax|Microfiber Coolmax"/>
    <s v="SHEET/SHEET SET"/>
    <s v="CS20-1352"/>
    <s v="Blue"/>
    <s v="King"/>
    <s v="ARA"/>
    <n v="1655"/>
    <n v="34282.04"/>
    <n v="1.5705920978123102E-4"/>
    <n v="0.72500731880197133"/>
    <n v="1855"/>
    <x v="5"/>
  </r>
  <r>
    <s v="ADUL"/>
    <s v="Madison Park"/>
    <s v="Quebec|Mansfield|Vancouver"/>
    <s v="COVERLET&amp;BEDSPR"/>
    <s v="MP13-8480"/>
    <s v="Balsam Green"/>
    <s v="Queen"/>
    <s v="B"/>
    <n v="667"/>
    <n v="34219.14"/>
    <n v="1.5677104069049895E-4"/>
    <n v="0.72516408984266179"/>
    <n v="1856"/>
    <x v="5"/>
  </r>
  <r>
    <s v="ADUL"/>
    <s v="Super Listing"/>
    <s v="Phoebe|Himari|Hannah"/>
    <s v="COMFORTER (SET)"/>
    <s v="AM10-0199"/>
    <s v="Sage"/>
    <s v="King/Cal K"/>
    <s v="A++"/>
    <n v="1088"/>
    <n v="34208.269999999997"/>
    <n v="1.5672124104000202E-4"/>
    <n v="0.72532081108370183"/>
    <n v="1857"/>
    <x v="5"/>
  </r>
  <r>
    <s v="BLK"/>
    <s v="Beautyrest"/>
    <s v="Heated Microlight to Berber|Heated Microlight to Berber"/>
    <s v="ELECT BLANKET"/>
    <s v="BR54-1926"/>
    <s v="Teal"/>
    <s v="60x70&quot;"/>
    <s v="B"/>
    <n v="889"/>
    <n v="34203.69"/>
    <n v="1.5670025829857831E-4"/>
    <n v="0.72547751134200045"/>
    <n v="1858"/>
    <x v="5"/>
  </r>
  <r>
    <s v="ADUL"/>
    <s v="Madison Park"/>
    <s v="Boone|Westbrook|Powell"/>
    <s v="COVERLET&amp;BEDSPR"/>
    <s v="MP13-6572"/>
    <s v="Brown"/>
    <s v="Daybed"/>
    <s v="B"/>
    <n v="584"/>
    <n v="34154.410000000003"/>
    <n v="1.5647448766596662E-4"/>
    <n v="0.72563398582966643"/>
    <n v="1859"/>
    <x v="5"/>
  </r>
  <r>
    <s v="ADUL"/>
    <s v="Madison Park"/>
    <s v="Vienna|Marcella|Adela"/>
    <s v="COMFORTER (SET)"/>
    <s v="MP10-502"/>
    <s v="Grey"/>
    <s v="King"/>
    <s v="B"/>
    <n v="406"/>
    <n v="34153.67"/>
    <n v="1.5647109744136977E-4"/>
    <n v="0.72579045692710775"/>
    <n v="1860"/>
    <x v="5"/>
  </r>
  <r>
    <s v="ADUL"/>
    <s v="Madison Park"/>
    <s v="Princeton|Dartmouth|Cambridge"/>
    <s v="COMFORTER (SET)"/>
    <s v="MP10-694"/>
    <s v="Blue"/>
    <s v="Queen"/>
    <s v="B"/>
    <n v="582"/>
    <n v="34116.06"/>
    <n v="1.5629879156692727E-4"/>
    <n v="0.72594675571867473"/>
    <n v="1861"/>
    <x v="5"/>
  </r>
  <r>
    <s v="SHET"/>
    <s v="Madison Park"/>
    <s v="800 Thread Count|800 Thread Count|800 Thread Count"/>
    <s v="SHEET/SHEET SET"/>
    <s v="MPH20-0007"/>
    <s v="Ivory"/>
    <s v="Queen"/>
    <s v="A"/>
    <n v="965"/>
    <n v="34113.74"/>
    <n v="1.5628816275467769E-4"/>
    <n v="0.72610304388142943"/>
    <n v="1862"/>
    <x v="5"/>
  </r>
  <r>
    <s v="FUR"/>
    <s v="Madison Park Signature"/>
    <s v="Helena|Helena|Helena"/>
    <s v="DINING CHAIR"/>
    <s v="MPS100-0115"/>
    <s v="Cream/Grey"/>
    <s v="See below"/>
    <s v="B-"/>
    <n v="284"/>
    <n v="34108.050000000003"/>
    <n v="1.5626209467635871E-4"/>
    <n v="0.72625930597610577"/>
    <n v="1863"/>
    <x v="5"/>
  </r>
  <r>
    <s v="SHET"/>
    <s v="True North by Sleep Philosophy"/>
    <s v="Soloft Plush|Soloft Plush|Soloft Plush"/>
    <s v="SHEET/SHEET SET"/>
    <s v="BL20-0459"/>
    <s v="Green"/>
    <s v="Queen"/>
    <s v="A"/>
    <n v="1072"/>
    <n v="34096.61"/>
    <n v="1.5620968363664527E-4"/>
    <n v="0.72641551565974238"/>
    <n v="1864"/>
    <x v="5"/>
  </r>
  <r>
    <s v="YOUT"/>
    <s v="Urban Habitat Kids"/>
    <s v="Haisley|Mackenzie|Piper"/>
    <s v="COMFORTER (SET)"/>
    <s v="UHK10-0170"/>
    <s v="Pink"/>
    <s v="Twin"/>
    <s v="B+"/>
    <n v="568"/>
    <n v="34091.980000000003"/>
    <n v="1.5618847182599204E-4"/>
    <n v="0.72657170413156835"/>
    <n v="1865"/>
    <x v="5"/>
  </r>
  <r>
    <s v="SHET"/>
    <s v="Intelligent Design"/>
    <s v="Cotton Blend Jersey Knit|Cotton Blend Jersey Knit|Cotton Blend Jersey Knit"/>
    <s v="SHEET/SHEET SET"/>
    <s v="ID20-705"/>
    <s v="Purple"/>
    <s v="Full"/>
    <s v="A+"/>
    <n v="1495"/>
    <n v="34072.46"/>
    <n v="1.5609904319878869E-4"/>
    <n v="0.72672780317476715"/>
    <n v="1866"/>
    <x v="5"/>
  </r>
  <r>
    <s v="SHET"/>
    <s v="Beautyrest"/>
    <s v="600 Thread Count|600 Thread Count|600 Thread Count"/>
    <s v="SHEET/SHEET SET"/>
    <s v="BR20-1917"/>
    <s v="Purple"/>
    <s v="King"/>
    <s v="A+"/>
    <n v="957"/>
    <n v="34068.78"/>
    <n v="1.5608218370349625E-4"/>
    <n v="0.72688388535847059"/>
    <n v="1867"/>
    <x v="5"/>
  </r>
  <r>
    <s v="ADUL"/>
    <s v="Madison Park Essentials"/>
    <s v="Maible|Caldwell|Calla"/>
    <s v="COMFORTER (SET)"/>
    <s v="MPE10-730"/>
    <s v="Aqua"/>
    <s v="King"/>
    <s v="B"/>
    <n v="471"/>
    <n v="34050.07"/>
    <n v="1.559964659978111E-4"/>
    <n v="0.72703988182446844"/>
    <n v="1868"/>
    <x v="5"/>
  </r>
  <r>
    <s v="BASI"/>
    <s v="Sleep Philosophy"/>
    <s v="Bed Guardian|Bed Guardian|Bed Guardian"/>
    <s v="COMFORTER (SET)"/>
    <s v="BASI10-0314"/>
    <s v="White"/>
    <s v="King"/>
    <s v="B"/>
    <n v="1422"/>
    <n v="34047.730000000003"/>
    <n v="1.5598574555786973E-4"/>
    <n v="0.7271958675700263"/>
    <n v="1869"/>
    <x v="5"/>
  </r>
  <r>
    <s v="BLK"/>
    <s v="Madison Park"/>
    <s v="Arctic|Polar|Polar"/>
    <s v="COMFORTER (SET)"/>
    <s v="BASI10-0254"/>
    <s v="Ivory"/>
    <s v="Full/Queen"/>
    <s v="B"/>
    <n v="686"/>
    <n v="34037.279999999999"/>
    <n v="1.5593787008890073E-4"/>
    <n v="0.72735180544011524"/>
    <n v="1870"/>
    <x v="5"/>
  </r>
  <r>
    <s v="ADUL"/>
    <s v="Super Listing"/>
    <s v="Porter|Evans|Walker"/>
    <s v="COMFORTER (SET)"/>
    <s v="AM10-0455"/>
    <s v="Purple"/>
    <s v="Cal King"/>
    <s v="A"/>
    <n v="964"/>
    <n v="34034.089999999997"/>
    <n v="1.5592325547205755E-4"/>
    <n v="0.72750772869558733"/>
    <n v="1871"/>
    <x v="5"/>
  </r>
  <r>
    <s v="BLK"/>
    <s v="Super Listing"/>
    <s v="Avril|Nami|Ombak"/>
    <s v="COMFORTER (SET)"/>
    <s v="AM10-0380"/>
    <s v="Grey Ombre"/>
    <s v="Twin/Twin "/>
    <s v="B+"/>
    <n v="1056"/>
    <n v="34026.730000000003"/>
    <n v="1.5588953648147273E-4"/>
    <n v="0.72766361823206882"/>
    <n v="1872"/>
    <x v="5"/>
  </r>
  <r>
    <s v="BASI"/>
    <s v="Madison Park"/>
    <s v="Coleman|Campbell|Campbell"/>
    <s v="BLANKET"/>
    <s v="MP51-6376"/>
    <s v="Ivory"/>
    <s v="King"/>
    <s v="B"/>
    <n v="1152"/>
    <n v="34022.129999999997"/>
    <n v="1.5586846211235715E-4"/>
    <n v="0.72781948669418117"/>
    <n v="1873"/>
    <x v="5"/>
  </r>
  <r>
    <s v="ADUL"/>
    <s v="Madison Park"/>
    <s v="Princeton|Dartmouth|Cambridge"/>
    <s v="COVERLET&amp;BEDSPR"/>
    <s v="MP13-614"/>
    <s v="Blue"/>
    <s v="King/Cal K"/>
    <s v="B"/>
    <n v="608"/>
    <n v="34008.589999999997"/>
    <n v="1.5580643016500402E-4"/>
    <n v="0.72797529312434617"/>
    <n v="1874"/>
    <x v="5"/>
  </r>
  <r>
    <s v="BASI"/>
    <s v="Madison Park"/>
    <s v="Cambria|Parkman|Parkman"/>
    <s v="BLANKET"/>
    <s v="MP51-2599"/>
    <s v="Ivory"/>
    <s v="Full/Queen"/>
    <s v="B"/>
    <n v="1277"/>
    <n v="33984.19"/>
    <n v="1.5569464438099987E-4"/>
    <n v="0.7281309877687272"/>
    <n v="1875"/>
    <x v="5"/>
  </r>
  <r>
    <s v="YOUT"/>
    <s v="Mi Zone Kids"/>
    <s v="Celia|Ariella|Isabel"/>
    <s v="COMFORTER (SET)"/>
    <s v="MZK10-227"/>
    <s v="Blush/Gold"/>
    <s v="Full/Queen"/>
    <s v="B"/>
    <n v="830"/>
    <n v="33963.4"/>
    <n v="1.5559939739536683E-4"/>
    <n v="0.7282865871661226"/>
    <n v="1876"/>
    <x v="5"/>
  </r>
  <r>
    <s v="ADUL"/>
    <s v="Super Listing"/>
    <s v="Boulder Stripe|Cascade Stripe|Highland Stripe"/>
    <s v="COMFORTER (SET)"/>
    <s v="AM10-0292"/>
    <s v="Brick"/>
    <s v="King/Cal K"/>
    <s v="B"/>
    <n v="934"/>
    <n v="33937.96"/>
    <n v="1.5548284697138869E-4"/>
    <n v="0.72844207001309402"/>
    <n v="1877"/>
    <x v="5"/>
  </r>
  <r>
    <s v="BLK"/>
    <s v="Madison Park"/>
    <s v="Egyptian Cotton|Egyptian Cotton|Egyptian Cotton"/>
    <s v="BLANKET"/>
    <s v="MP51N-5162"/>
    <s v="White"/>
    <s v="Twin"/>
    <s v="A++"/>
    <n v="1200"/>
    <n v="33924.949999999997"/>
    <n v="1.5542324315786845E-4"/>
    <n v="0.72859749325625189"/>
    <n v="1878"/>
    <x v="5"/>
  </r>
  <r>
    <s v="ADUL"/>
    <s v="Madison Park"/>
    <s v="Marina|Anchorage|Fairbanks"/>
    <s v="COVERLET&amp;BEDSPR"/>
    <s v="MP13-7949"/>
    <s v="Aqua"/>
    <s v="King/Cal K"/>
    <s v="B"/>
    <n v="521"/>
    <n v="33922.6"/>
    <n v="1.5541247690408115E-4"/>
    <n v="0.72875290573315599"/>
    <n v="1879"/>
    <x v="5"/>
  </r>
  <r>
    <s v="YOUT"/>
    <s v="Mi Zone"/>
    <s v="Glimmer|Sparkle|Dazzle"/>
    <s v="COMFORTER (SET)"/>
    <s v="MZ10-0595"/>
    <s v="Aqua"/>
    <s v="Twin/Twin "/>
    <s v="A"/>
    <n v="1050"/>
    <n v="33921.589999999997"/>
    <n v="1.5540784970564491E-4"/>
    <n v="0.72890831358286168"/>
    <n v="1880"/>
    <x v="5"/>
  </r>
  <r>
    <s v="BLK"/>
    <s v="Madison Park"/>
    <s v="Egyptian Cotton|Egyptian Cotton|Egyptian Cotton"/>
    <s v="BLANKET"/>
    <s v="MP51N-6428"/>
    <s v="Blue"/>
    <s v="Twin"/>
    <s v="A+"/>
    <n v="1184"/>
    <n v="33921.33"/>
    <n v="1.5540665854565146E-4"/>
    <n v="0.72906372024140731"/>
    <n v="1881"/>
    <x v="5"/>
  </r>
  <r>
    <s v="ADUL"/>
    <s v="Madison Park"/>
    <s v="Walter|Clayton|Kelan"/>
    <s v="COMFORTER (SET)"/>
    <s v="MP10-7085"/>
    <s v="Taupe"/>
    <s v="Queen"/>
    <s v="B"/>
    <n v="610"/>
    <n v="33916.57"/>
    <n v="1.5538485115500146E-4"/>
    <n v="0.72921910509256227"/>
    <n v="1882"/>
    <x v="5"/>
  </r>
  <r>
    <s v="ADUL"/>
    <s v="Madison Park"/>
    <s v="Bennett|Christian|William"/>
    <s v="COMFORTER (SET)"/>
    <s v="MP10-2416"/>
    <s v="Aqua"/>
    <s v="King"/>
    <s v="B"/>
    <n v="420"/>
    <n v="33908.32"/>
    <n v="1.553470547321312E-4"/>
    <n v="0.72937445214729435"/>
    <n v="1883"/>
    <x v="5"/>
  </r>
  <r>
    <s v="ADUL"/>
    <s v="Madison Park"/>
    <s v="Quebec|Mansfield|Vancouver"/>
    <s v="COVERLET&amp;BEDSPR"/>
    <s v="MP13-6487"/>
    <s v="Mocha"/>
    <s v="King/Cal K"/>
    <s v="A"/>
    <n v="798"/>
    <n v="33897.85"/>
    <n v="1.5529908763547038E-4"/>
    <n v="0.7295297512349298"/>
    <n v="1884"/>
    <x v="5"/>
  </r>
  <r>
    <s v="SHET"/>
    <s v="Madison Park"/>
    <s v="600 Thread Count|600 Thread Count|600 Thread Count"/>
    <s v="SHEET/SHEET SET"/>
    <s v="SHET20-510"/>
    <s v="Gold"/>
    <s v="Queen"/>
    <s v="A"/>
    <n v="581"/>
    <n v="33893.980000000003"/>
    <n v="1.5528135767710582E-4"/>
    <n v="0.72968503259260686"/>
    <n v="1885"/>
    <x v="5"/>
  </r>
  <r>
    <s v="TOWL"/>
    <s v="Madison Park Signature"/>
    <s v="Splendor|Splendor|Splendor"/>
    <s v="BATH TOWEL"/>
    <s v="MPS73-435"/>
    <s v="Grey"/>
    <s v="6-Piece"/>
    <s v="B+"/>
    <n v="591"/>
    <n v="33881.440000000002"/>
    <n v="1.5522390711434302E-4"/>
    <n v="0.72984025649972117"/>
    <n v="1886"/>
    <x v="5"/>
  </r>
  <r>
    <s v="TOWL"/>
    <s v="Madison Park Signature"/>
    <s v="Splendor|Splendor|Splendor"/>
    <s v="BATH TOWEL"/>
    <s v="MPS73-436"/>
    <s v="Natural"/>
    <s v="6-Piece"/>
    <s v="B+"/>
    <n v="595"/>
    <n v="33845.35"/>
    <n v="1.5505856494447783E-4"/>
    <n v="0.72999531506466564"/>
    <n v="1887"/>
    <x v="5"/>
  </r>
  <r>
    <s v="ADUL"/>
    <s v="Madison Park"/>
    <s v="Palmer|Teagan|Dakota"/>
    <s v="COMFORTER (SET)"/>
    <s v="MP10-7490"/>
    <s v="Green"/>
    <s v="Cal King"/>
    <s v="A"/>
    <n v="438"/>
    <n v="33842.74"/>
    <n v="1.5504660753069705E-4"/>
    <n v="0.73015036167219638"/>
    <n v="1888"/>
    <x v="5"/>
  </r>
  <r>
    <s v="BLK"/>
    <s v="Madison Park"/>
    <s v="Chunky Double Knit|Chunky Double Knit|Chunky Double Knit"/>
    <s v="THROW"/>
    <s v="MP50-6136"/>
    <s v="Grey"/>
    <s v="50x60&quot;"/>
    <s v="B+"/>
    <n v="767"/>
    <n v="33836.18"/>
    <n v="1.5501655364778447E-4"/>
    <n v="0.73030537822584418"/>
    <n v="1889"/>
    <x v="5"/>
  </r>
  <r>
    <s v="YOUT"/>
    <s v="Urban Habitat"/>
    <s v="Brooklyn|Maize|Kay"/>
    <s v="COMFORTER (SET)"/>
    <s v="UH10-0198"/>
    <s v="Ivory"/>
    <s v="Twin/Twin "/>
    <s v="A"/>
    <n v="567"/>
    <n v="33811.9"/>
    <n v="1.5490531762993114E-4"/>
    <n v="0.73046028354347414"/>
    <n v="1890"/>
    <x v="5"/>
  </r>
  <r>
    <s v="YOUT"/>
    <s v="Intelligent Design"/>
    <s v="Olivia|Ashley|Skye"/>
    <s v="COMFORTER (SET)"/>
    <s v="ID10-167"/>
    <s v="Pink"/>
    <s v="Full/Queen"/>
    <s v="B"/>
    <n v="867"/>
    <n v="33805.9"/>
    <n v="1.5487782932238915E-4"/>
    <n v="0.73061516137279658"/>
    <n v="1891"/>
    <x v="5"/>
  </r>
  <r>
    <s v="ADUL"/>
    <s v="Madison Park"/>
    <s v="Quebec|Mansfield|Vancouver"/>
    <s v="COVERLET&amp;BEDSPR"/>
    <s v="MP13-154"/>
    <s v="Seafoam"/>
    <s v="King/Cal K"/>
    <s v="A"/>
    <n v="796"/>
    <n v="33779.769999999997"/>
    <n v="1.5475811774304368E-4"/>
    <n v="0.7307699194905396"/>
    <n v="1892"/>
    <x v="5"/>
  </r>
  <r>
    <s v="BLK"/>
    <s v="Serta"/>
    <s v="Fleece to Sherpa|Fleece to Sherpa|Fleece to Sherpa"/>
    <s v="ELECT BLANKET"/>
    <s v="ST54-0135"/>
    <s v="Brown"/>
    <s v="Queen"/>
    <s v="B"/>
    <n v="447"/>
    <n v="33771.1"/>
    <n v="1.5471839713864549E-4"/>
    <n v="0.73092463788767825"/>
    <n v="1893"/>
    <x v="5"/>
  </r>
  <r>
    <s v="BLK"/>
    <s v="Madison Park"/>
    <s v="Gia|Margot|Margot"/>
    <s v="COMFORTER (SET)"/>
    <s v="MP10-8542"/>
    <s v="Gray"/>
    <s v="Full/Queen"/>
    <s v="A"/>
    <n v="850"/>
    <n v="33770.79"/>
    <n v="1.547169769094225E-4"/>
    <n v="0.73107935486458764"/>
    <n v="1894"/>
    <x v="5"/>
  </r>
  <r>
    <s v="ADUL"/>
    <s v="INK+IVY"/>
    <s v="Imani|Imani|Imani"/>
    <s v="DUVET&amp;DUVET SET"/>
    <s v="II12-996"/>
    <s v="Ivory"/>
    <s v="Full/Queen"/>
    <s v="A+"/>
    <n v="612"/>
    <n v="33750.639999999999"/>
    <n v="1.5462466200992725E-4"/>
    <n v="0.73123397952659752"/>
    <n v="1895"/>
    <x v="5"/>
  </r>
  <r>
    <s v="YOUT"/>
    <s v="Mi Zone Kids"/>
    <s v="Crazy Daisy|Blooming Butterflies|Petal Power"/>
    <s v="COVERLET&amp;BEDSPR"/>
    <s v="MZK80-043"/>
    <s v="Multi"/>
    <s v="Full/Queen"/>
    <s v="B"/>
    <n v="655"/>
    <n v="33745.61"/>
    <n v="1.5460161764543787E-4"/>
    <n v="0.73138858114424299"/>
    <n v="1896"/>
    <x v="5"/>
  </r>
  <r>
    <s v="SHET"/>
    <s v="True North by Sleep Philosophy"/>
    <s v="Soloft Plush|Soloft Plush|Soloft Plush"/>
    <s v="SHEET/SHEET SET"/>
    <s v="TN20-0587"/>
    <s v="Taupe"/>
    <s v="Queen"/>
    <s v="A+"/>
    <n v="1059"/>
    <n v="33711.949999999997"/>
    <n v="1.5444740824012719E-4"/>
    <n v="0.7315430285524831"/>
    <n v="1897"/>
    <x v="5"/>
  </r>
  <r>
    <s v="ADUL"/>
    <s v="Madison Park"/>
    <s v="Timber|Heavenly|Hilltop"/>
    <s v="COVERLET&amp;BEDSPR"/>
    <s v="MP13-8470"/>
    <s v="Red/Black"/>
    <s v="Full/Queen"/>
    <s v="B"/>
    <n v="896"/>
    <n v="33711.589999999997"/>
    <n v="1.5444575894167466E-4"/>
    <n v="0.73169747431142473"/>
    <n v="1898"/>
    <x v="5"/>
  </r>
  <r>
    <s v="FUR"/>
    <s v="INK+IVY"/>
    <s v="Bonn|Bonn|Bonn"/>
    <s v="MOTION"/>
    <s v="II103-0498"/>
    <s v="Beige"/>
    <s v="See below"/>
    <s v="B"/>
    <n v="144"/>
    <n v="33695.949999999997"/>
    <n v="1.5437410608668185E-4"/>
    <n v="0.73185184841751139"/>
    <n v="1899"/>
    <x v="5"/>
  </r>
  <r>
    <s v="YOUT"/>
    <s v="Urban Habitat Kids"/>
    <s v="Lola|Ella|Laila"/>
    <s v="COMFORTER (SET)"/>
    <s v="UHK10-0099"/>
    <s v="Pink"/>
    <s v="Full/Queen"/>
    <s v="B+"/>
    <n v="618"/>
    <n v="33695.589999999997"/>
    <n v="1.5437245678822932E-4"/>
    <n v="0.73200622087429956"/>
    <n v="1900"/>
    <x v="5"/>
  </r>
  <r>
    <s v="ADUL"/>
    <s v="Madison Park"/>
    <s v="Tuscany|Marino|Genoa"/>
    <s v="COVERLET&amp;BEDSPR"/>
    <s v="MP13-8386"/>
    <s v="Blue"/>
    <s v="Daybed"/>
    <s v="B"/>
    <n v="648"/>
    <n v="33661.96"/>
    <n v="1.5421838482445639E-4"/>
    <n v="0.732160439259124"/>
    <n v="1901"/>
    <x v="5"/>
  </r>
  <r>
    <s v="ADUL"/>
    <s v="Super Listing"/>
    <s v="Phoebe|Himari|Hannah"/>
    <s v="COMFORTER (SET)"/>
    <s v="AM10-0187"/>
    <s v="Blush"/>
    <s v="King/Cal K"/>
    <s v="A++"/>
    <n v="1048"/>
    <n v="33641.839999999997"/>
    <n v="1.5412620736649884E-4"/>
    <n v="0.73231456546649054"/>
    <n v="1902"/>
    <x v="5"/>
  </r>
  <r>
    <s v="ADUL"/>
    <s v="Madison Park Essentials"/>
    <s v="Jaxon|Deacon|Ryder"/>
    <s v="COMFORTER (SET)"/>
    <s v="MPE10-1034"/>
    <s v="Aqua/Grey"/>
    <s v="King"/>
    <s v="B"/>
    <n v="706"/>
    <n v="33626.65"/>
    <n v="1.5405661613457168E-4"/>
    <n v="0.73246862208262509"/>
    <n v="1903"/>
    <x v="5"/>
  </r>
  <r>
    <s v="ADUL"/>
    <s v="510 Design"/>
    <s v="Tinsley|Irvine|Arlie"/>
    <s v="COMFORTER (SET)"/>
    <s v="5DS10-0053"/>
    <s v="Seafoam/Grey"/>
    <s v="Queen"/>
    <s v="B"/>
    <n v="661"/>
    <n v="33603.230000000003"/>
    <n v="1.5394932010746605E-4"/>
    <n v="0.73262257140273257"/>
    <n v="1904"/>
    <x v="5"/>
  </r>
  <r>
    <s v="SHET"/>
    <s v="Madison Park"/>
    <s v="800 Thread Count|800 Thread Count|800 Thread Count"/>
    <s v="SHEET/SHEET SET"/>
    <s v="MPH20-0013"/>
    <s v="Aqua"/>
    <s v="Queen"/>
    <s v="A"/>
    <n v="955"/>
    <n v="33597.94"/>
    <n v="1.5392508458298318E-4"/>
    <n v="0.73277649648731558"/>
    <n v="1905"/>
    <x v="5"/>
  </r>
  <r>
    <s v="BLK"/>
    <s v="Madison Park"/>
    <s v="Egyptian Cotton|Egyptian Cotton|Egyptian Cotton"/>
    <s v="BLANKET"/>
    <s v="MP51N-6365"/>
    <s v="Rose"/>
    <s v="King"/>
    <s v="B"/>
    <n v="858"/>
    <n v="33594.29"/>
    <n v="1.5390836252922844E-4"/>
    <n v="0.73293040484984484"/>
    <n v="1906"/>
    <x v="5"/>
  </r>
  <r>
    <s v="SHET"/>
    <s v="True North by Sleep Philosophy"/>
    <s v="Micro Fleece|Micro Fleece|Micro Fleece"/>
    <s v="SHEET/SHEET SET"/>
    <s v="PC20-003"/>
    <s v="Khaki"/>
    <s v="Queen"/>
    <s v="A"/>
    <n v="1081"/>
    <n v="33586.910000000003"/>
    <n v="1.5387455191095181E-4"/>
    <n v="0.7330842794017558"/>
    <n v="1907"/>
    <x v="5"/>
  </r>
  <r>
    <s v="ADUL"/>
    <s v="Madison Park"/>
    <s v="Marina|Anchorage|Fairbanks"/>
    <s v="COVERLET&amp;BEDSPR"/>
    <s v="MP13-7948"/>
    <s v="Aqua"/>
    <s v="Full/Queen"/>
    <s v="B"/>
    <n v="548"/>
    <n v="33538.22"/>
    <n v="1.5365148429524839E-4"/>
    <n v="0.73323793088605105"/>
    <n v="1908"/>
    <x v="5"/>
  </r>
  <r>
    <s v="ADUL"/>
    <s v="Comfort Spaces"/>
    <s v="Kienna"/>
    <s v="COVERLET&amp;BEDSPR"/>
    <s v="CS14-0264"/>
    <s v="Grey"/>
    <s v="Twin/Twin "/>
    <s v="ARA"/>
    <n v="1679"/>
    <n v="33520.89"/>
    <n v="1.5357208890029789E-4"/>
    <n v="0.73339150297495137"/>
    <n v="1909"/>
    <x v="5"/>
  </r>
  <r>
    <s v="BATH"/>
    <s v="Madison Park"/>
    <s v="Serene|Belle|Monroe"/>
    <s v="SHOWER CURTAIN"/>
    <s v="MP70-3453"/>
    <s v="Purple"/>
    <s v="72x72&quot;"/>
    <s v="A"/>
    <n v="1740"/>
    <n v="33504.92"/>
    <n v="1.5349892418839025E-4"/>
    <n v="0.73354500189913974"/>
    <n v="1910"/>
    <x v="5"/>
  </r>
  <r>
    <s v="FUR"/>
    <s v="INK+IVY"/>
    <s v="Sonoma|Sonoma|Sonoma"/>
    <s v="DINING CHAIR"/>
    <s v="II108-0450"/>
    <s v="Reclaimed Grey"/>
    <s v="See below"/>
    <s v="B-"/>
    <n v="217"/>
    <n v="33485.11"/>
    <n v="1.5340816695965574E-4"/>
    <n v="0.73369841006609937"/>
    <n v="1911"/>
    <x v="5"/>
  </r>
  <r>
    <s v="BLK"/>
    <s v="Serta"/>
    <s v="Corded Plush|Corded Plush|Corded Plush"/>
    <s v="ELECT BLANKET"/>
    <s v="ST54-0285"/>
    <s v="Ivory"/>
    <s v="King"/>
    <s v="B"/>
    <n v="376"/>
    <n v="33465.129999999997"/>
    <n v="1.5331663089554083E-4"/>
    <n v="0.73385172669699494"/>
    <n v="1912"/>
    <x v="5"/>
  </r>
  <r>
    <s v="SHET"/>
    <s v="True North by Sleep Philosophy"/>
    <s v="Soloft Plush|Soloft Plush|Soloft Plush"/>
    <s v="SHEET/SHEET SET"/>
    <s v="BL20-0869"/>
    <s v="Grey"/>
    <s v="Twin"/>
    <s v="A"/>
    <n v="1542"/>
    <n v="33460.04"/>
    <n v="1.5329331164797605E-4"/>
    <n v="0.73400502000864287"/>
    <n v="1913"/>
    <x v="5"/>
  </r>
  <r>
    <s v="SHET"/>
    <s v="Comfort Spaces"/>
    <s v="Cotton 144TC|Cotton 144TC|Cotton 144TC"/>
    <s v="SHEET/SHEET SET"/>
    <s v="CS20-1630"/>
    <s v="White"/>
    <s v="Twin"/>
    <s v="ARB"/>
    <n v="2140"/>
    <n v="33398.120000000003"/>
    <n v="1.5300963231414255E-4"/>
    <n v="0.734158029640957"/>
    <n v="1914"/>
    <x v="5"/>
  </r>
  <r>
    <s v="BLK"/>
    <s v="Madison Park"/>
    <s v="Gia|Margot|Margot"/>
    <s v="COMFORTER (SET)"/>
    <s v="MP10-6209"/>
    <s v="Blush/White"/>
    <s v="Twin/Twin "/>
    <s v="A"/>
    <n v="1034"/>
    <n v="33385.54"/>
    <n v="1.5295199849599614E-4"/>
    <n v="0.73431098163945296"/>
    <n v="1915"/>
    <x v="5"/>
  </r>
  <r>
    <s v="BLK"/>
    <s v="Beautyrest"/>
    <s v="Zuri|Marselle|Marselle"/>
    <s v="ELECT BLANKET"/>
    <s v="BR54-4696"/>
    <s v="Ivory Texture"/>
    <s v="50x70&quot;"/>
    <s v="TBD"/>
    <n v="872"/>
    <n v="33385.26"/>
    <n v="1.5295071570831084E-4"/>
    <n v="0.73446393235516128"/>
    <n v="1916"/>
    <x v="5"/>
  </r>
  <r>
    <s v="ADUL"/>
    <s v="Madison Park"/>
    <s v="Dune|Meyers|Connell"/>
    <s v="COMFORTER (SET)"/>
    <s v="MP10-069"/>
    <s v="Beige"/>
    <s v="Queen"/>
    <s v="B"/>
    <n v="495"/>
    <n v="33383.800000000003"/>
    <n v="1.5294402688680896E-4"/>
    <n v="0.73461687638204809"/>
    <n v="1917"/>
    <x v="5"/>
  </r>
  <r>
    <s v="BLK"/>
    <s v="Madison Park Essentials"/>
    <s v="Larkspur|Windsor|Windsor"/>
    <s v="COMFORTER (SET)"/>
    <s v="MPE10-616"/>
    <s v="Charcoal/Grey"/>
    <s v="King"/>
    <s v="A"/>
    <n v="999"/>
    <n v="33369.769999999997"/>
    <n v="1.5287975006100652E-4"/>
    <n v="0.73476975613210904"/>
    <n v="1918"/>
    <x v="5"/>
  </r>
  <r>
    <s v="SHET"/>
    <s v="Madison Park Essentials"/>
    <s v="Satin|Satin|Satin"/>
    <s v="SHEET/SHEET SET"/>
    <s v="MPE20-774"/>
    <s v="Blush"/>
    <s v="King"/>
    <s v="A"/>
    <n v="1595"/>
    <n v="33367.449999999997"/>
    <n v="1.5286912124875697E-4"/>
    <n v="0.73492262525335783"/>
    <n v="1919"/>
    <x v="5"/>
  </r>
  <r>
    <s v="BLK"/>
    <s v="Beautyrest"/>
    <s v="Electric Micro Fleece|Electric Micro Fleece|Electric Micro Fleece"/>
    <s v="ELECT BLANKET"/>
    <s v="BR54-0186"/>
    <s v="Blue"/>
    <s v="King"/>
    <s v="B"/>
    <n v="377"/>
    <n v="33360.699999999997"/>
    <n v="1.5283819690277219E-4"/>
    <n v="0.73507546345026065"/>
    <n v="1920"/>
    <x v="5"/>
  </r>
  <r>
    <s v="SHET"/>
    <s v="Comfort Spaces"/>
    <s v="Cotton 144TC|Cotton 144TC|Cotton 144TC"/>
    <s v="SHEET/SHEET SET"/>
    <s v="CS20-1658"/>
    <s v="Good Vibes"/>
    <s v="King"/>
    <s v="ARA"/>
    <n v="1375"/>
    <n v="33342.15"/>
    <n v="1.5275321221862152E-4"/>
    <n v="0.73522821666247928"/>
    <n v="1921"/>
    <x v="5"/>
  </r>
  <r>
    <s v="SHET"/>
    <s v="True North by Sleep Philosophy"/>
    <s v="Micro Fleece|Micro Fleece|Micro Fleece"/>
    <s v="SHEET/SHEET SET"/>
    <s v="SHET20-529"/>
    <s v="Grey"/>
    <s v="King"/>
    <s v="A"/>
    <n v="978"/>
    <n v="33294.33"/>
    <n v="1.5253413040751171E-4"/>
    <n v="0.73538075079288678"/>
    <n v="1922"/>
    <x v="5"/>
  </r>
  <r>
    <s v="FUR"/>
    <s v="INK+IVY"/>
    <s v="Jameson|Jameson|Jameson"/>
    <s v="NIGHTSTAND"/>
    <s v="II136-0554"/>
    <s v="Natural"/>
    <s v="See below"/>
    <s v="B"/>
    <n v="207"/>
    <n v="33293.74"/>
    <n v="1.525314273906034E-4"/>
    <n v="0.73553328222027736"/>
    <n v="1923"/>
    <x v="5"/>
  </r>
  <r>
    <s v="BLK"/>
    <s v="INK+IVY"/>
    <s v="Bree Knit|Bree Knit|Bree Knit"/>
    <s v="THROW"/>
    <s v="II50-1297"/>
    <s v="Green"/>
    <s v="50x60&quot;"/>
    <s v="B"/>
    <n v="1653"/>
    <n v="33292.629999999997"/>
    <n v="1.5252634205370814E-4"/>
    <n v="0.73568580856233112"/>
    <n v="1924"/>
    <x v="5"/>
  </r>
  <r>
    <s v="ADUL"/>
    <s v="Madison Park"/>
    <s v="Biloxi|Morris|Hudson"/>
    <s v="COMFORTER (SET)"/>
    <s v="MP10-920"/>
    <s v="Purple"/>
    <s v="King"/>
    <s v="B"/>
    <n v="444"/>
    <n v="33274.9"/>
    <n v="1.5244511410492152E-4"/>
    <n v="0.73583825367643607"/>
    <n v="1925"/>
    <x v="5"/>
  </r>
  <r>
    <s v="BLK"/>
    <s v="Beautyrest"/>
    <s v="Heated Microfiber|Heated Microfiber|Heated Microfiber"/>
    <s v="ELEC MATT PAD"/>
    <s v="BR55-0533"/>
    <s v="White"/>
    <s v="Twin"/>
    <s v="A+"/>
    <n v="831"/>
    <n v="33274.36"/>
    <n v="1.5244264015724273E-4"/>
    <n v="0.73599069631659331"/>
    <n v="1926"/>
    <x v="5"/>
  </r>
  <r>
    <s v="ADUL"/>
    <s v="Madison Park"/>
    <s v="Quebec|Mansfield|Vancouver"/>
    <s v="THROW"/>
    <s v="MP50-2985"/>
    <s v="Ivory"/>
    <s v="60x70&quot;"/>
    <s v="B"/>
    <n v="1945"/>
    <n v="33266.300000000003"/>
    <n v="1.5240571419744464E-4"/>
    <n v="0.7361431020307907"/>
    <n v="1927"/>
    <x v="5"/>
  </r>
  <r>
    <s v="YOUT"/>
    <s v="Mi Zone"/>
    <s v="Brody|Cameron|Bradley"/>
    <s v="COMFORTER (SET)"/>
    <s v="MZ10-099"/>
    <s v="Blue"/>
    <s v="Full/Queen"/>
    <s v="B"/>
    <n v="964"/>
    <n v="33254.18"/>
    <n v="1.5235018781620979E-4"/>
    <n v="0.73629545221860693"/>
    <n v="1928"/>
    <x v="5"/>
  </r>
  <r>
    <s v="ADUL"/>
    <s v="INK+IVY"/>
    <s v="Mila|Mila|Mila"/>
    <s v="COMFORTER (SET)"/>
    <s v="II10-1061"/>
    <s v="Navy"/>
    <s v="Full/Queen"/>
    <s v="A"/>
    <n v="484"/>
    <n v="33247.46"/>
    <n v="1.5231940091176273E-4"/>
    <n v="0.73644777161951869"/>
    <n v="1929"/>
    <x v="5"/>
  </r>
  <r>
    <s v="YOUT"/>
    <s v="Urban Habitat Kids"/>
    <s v="Callie|Ensley|Kelsey"/>
    <s v="DUVET&amp;DUVET SET"/>
    <s v="UHK12-0139"/>
    <s v="Multi"/>
    <s v="Full/Queen"/>
    <s v="A"/>
    <n v="559"/>
    <n v="33236.94"/>
    <n v="1.5227120474587243E-4"/>
    <n v="0.73660004282426461"/>
    <n v="1930"/>
    <x v="5"/>
  </r>
  <r>
    <s v="HHL"/>
    <s v="Harbor House Blue"/>
    <s v="Crystal Beach|Crystal Beach|Crystal Beach"/>
    <s v="COMFORTER (SET)"/>
    <s v="HH10-703"/>
    <s v="White"/>
    <s v="King"/>
    <s v="B+"/>
    <n v="257"/>
    <n v="33221.39"/>
    <n v="1.5219996421549271E-4"/>
    <n v="0.73675224278848006"/>
    <n v="1931"/>
    <x v="5"/>
  </r>
  <r>
    <s v="ADUL"/>
    <s v="Comfort Spaces"/>
    <s v="Kienna|Kienna|Kienna"/>
    <s v="COVERLET&amp;BEDSPR"/>
    <s v="CS13-0546"/>
    <s v="White"/>
    <s v="75x39&quot;"/>
    <s v="ARA"/>
    <n v="1170"/>
    <n v="33204.6"/>
    <n v="1.5212304276822098E-4"/>
    <n v="0.7369043658312483"/>
    <n v="1932"/>
    <x v="5"/>
  </r>
  <r>
    <s v="ADUL"/>
    <s v="Madison Park"/>
    <s v="Serene|Belle|Monroe"/>
    <s v="COMFORTER (SET)"/>
    <s v="MP10-308"/>
    <s v="Red"/>
    <s v="King"/>
    <s v="B"/>
    <n v="426"/>
    <n v="33163.97"/>
    <n v="1.5193690111231571E-4"/>
    <n v="0.73705630273236067"/>
    <n v="1933"/>
    <x v="5"/>
  </r>
  <r>
    <s v="FUR"/>
    <s v="Madison Park"/>
    <s v="Shandra II|Tessa|Tahlia"/>
    <s v="ACCENT BENCH"/>
    <s v="FPF18-0502"/>
    <s v="Charcoal"/>
    <s v="See below"/>
    <s v="B"/>
    <n v="386"/>
    <n v="33162.42"/>
    <n v="1.5192979996620068E-4"/>
    <n v="0.73720823253232692"/>
    <n v="1934"/>
    <x v="5"/>
  </r>
  <r>
    <s v="YOUT"/>
    <s v="Intelligent Design"/>
    <s v="Cassie|Bridget|Rachel"/>
    <s v="COMFORTER (SET)"/>
    <s v="ID10-2357"/>
    <s v="Blush Multi"/>
    <s v="King/Cal K"/>
    <s v="B+"/>
    <n v="650"/>
    <n v="33149.050000000003"/>
    <n v="1.5186854685422793E-4"/>
    <n v="0.73736010107918115"/>
    <n v="1935"/>
    <x v="5"/>
  </r>
  <r>
    <s v="ADUL"/>
    <s v="Madison Park"/>
    <s v="Bayside|Nantucket|Rockaway"/>
    <s v="COVERLET&amp;BEDSPR"/>
    <s v="MP13-4474"/>
    <s v="Blue"/>
    <s v="Daybed"/>
    <s v="B"/>
    <n v="789"/>
    <n v="33040.94"/>
    <n v="1.5137325336616686E-4"/>
    <n v="0.73751147433254727"/>
    <n v="1936"/>
    <x v="5"/>
  </r>
  <r>
    <s v="BLK"/>
    <s v="Super Listing"/>
    <s v="Avril|Nami|Ombak"/>
    <s v="COMFORTER (SET)"/>
    <s v="AM10-0280"/>
    <s v="Green"/>
    <s v="Twin/Twin "/>
    <s v="B+"/>
    <n v="1085"/>
    <n v="33027.69"/>
    <n v="1.5131255002034493E-4"/>
    <n v="0.73766278688256759"/>
    <n v="1937"/>
    <x v="5"/>
  </r>
  <r>
    <s v="SHET"/>
    <s v="Madison Park Essentials"/>
    <s v="Satin|Satin|Satin"/>
    <s v="SHEET/SHEET SET"/>
    <s v="MPE20-1132"/>
    <s v="Blue"/>
    <s v="Queen"/>
    <s v="B"/>
    <n v="1569"/>
    <n v="33023.74"/>
    <n v="1.5129445355121308E-4"/>
    <n v="0.73781408133611881"/>
    <n v="1938"/>
    <x v="5"/>
  </r>
  <r>
    <s v="ADUL"/>
    <s v="Clean Spaces"/>
    <s v="Dover|Blakely|Reese"/>
    <s v="COMFORTER (SET)"/>
    <s v="LCN10-0105"/>
    <s v="Natural"/>
    <s v="Full/Queen"/>
    <s v="A"/>
    <n v="426"/>
    <n v="33009.050000000003"/>
    <n v="1.5122715301158109E-4"/>
    <n v="0.73796530848913044"/>
    <n v="1939"/>
    <x v="5"/>
  </r>
  <r>
    <s v="SHET"/>
    <s v="True North by Sleep Philosophy"/>
    <s v="Cozy Cotton Flannel|Cozy Cotton Flannel|Cozy Cotton Flannel"/>
    <s v="SHEET/SHEET SET"/>
    <s v="TN20-0081"/>
    <s v="Blue Plaid"/>
    <s v="Twin"/>
    <s v="A"/>
    <n v="2031"/>
    <n v="33008.370000000003"/>
    <n v="1.5122403767005966E-4"/>
    <n v="0.73811653252680054"/>
    <n v="1940"/>
    <x v="5"/>
  </r>
  <r>
    <s v="BLK"/>
    <s v="Madison Park"/>
    <s v="Chunky Double Knit|Chunky Double Knit|Chunky Double Knit"/>
    <s v="THROW"/>
    <s v="MP50-8215"/>
    <s v="Yellow"/>
    <s v="50x60&quot;"/>
    <s v="B"/>
    <n v="765"/>
    <n v="32948.550000000003"/>
    <n v="1.5094997924386587E-4"/>
    <n v="0.73826748250604446"/>
    <n v="1941"/>
    <x v="5"/>
  </r>
  <r>
    <s v="ADUL"/>
    <s v="Madison Park"/>
    <s v="Laurel|Vivian|Piedmont"/>
    <s v="COMFORTER (SET)"/>
    <s v="MP10-2240"/>
    <s v="Navy"/>
    <s v="Queen"/>
    <s v="B"/>
    <n v="577"/>
    <n v="32925.94"/>
    <n v="1.5084639413827838E-4"/>
    <n v="0.73841832890018277"/>
    <n v="1942"/>
    <x v="5"/>
  </r>
  <r>
    <s v="FUR"/>
    <s v="Madison Park"/>
    <s v="Carson|Fillmore|Troy"/>
    <s v="DINING CHAIR"/>
    <s v="MP108-0987"/>
    <s v="Light Grey"/>
    <s v="See below"/>
    <s v="B"/>
    <n v="223"/>
    <n v="32912.57"/>
    <n v="1.5078514102630561E-4"/>
    <n v="0.73856911404120906"/>
    <n v="1943"/>
    <x v="5"/>
  </r>
  <r>
    <s v="BLK"/>
    <s v="Beautyrest"/>
    <s v="Electric Micro Fleece|Electric Micro Fleece|Electric Micro Fleece"/>
    <s v="ELECT BLANKET"/>
    <s v="BR54-0414"/>
    <s v="Grey"/>
    <s v="King"/>
    <s v="B+"/>
    <n v="372"/>
    <n v="32910.75"/>
    <n v="1.5077680290635119E-4"/>
    <n v="0.73871989084411538"/>
    <n v="1944"/>
    <x v="5"/>
  </r>
  <r>
    <s v="ADUL"/>
    <s v="Madison Park"/>
    <s v="Violette|Juliana|Valeria"/>
    <s v="COMFORTER (SET)"/>
    <s v="MP10-7140"/>
    <s v="Ivory/Taupe"/>
    <s v="Full/Queen"/>
    <s v="B"/>
    <n v="402"/>
    <n v="32910.17"/>
    <n v="1.5077414570328879E-4"/>
    <n v="0.73887066498981868"/>
    <n v="1945"/>
    <x v="5"/>
  </r>
  <r>
    <s v="ADUL"/>
    <s v="Madison Park"/>
    <s v="Marina|Anchorage|Fairbanks"/>
    <s v="COMFORTER (SET)"/>
    <s v="MP10-7946"/>
    <s v="Aqua"/>
    <s v="Full/Queen"/>
    <s v="B"/>
    <n v="481"/>
    <n v="32872.25"/>
    <n v="1.5060041959962333E-4"/>
    <n v="0.73902126540941826"/>
    <n v="1946"/>
    <x v="5"/>
  </r>
  <r>
    <s v="SHET"/>
    <s v="True North by Sleep Philosophy"/>
    <s v="Cozy Cotton Flannel|Cozy Cotton Flannel|Cozy Cotton Flannel"/>
    <s v="SHEET/SHEET SET"/>
    <s v="TN20-0377"/>
    <s v="Grey Dogs"/>
    <s v="Twin"/>
    <s v="A+"/>
    <n v="1958"/>
    <n v="32862.629999999997"/>
    <n v="1.505563466798643E-4"/>
    <n v="0.73917182175609808"/>
    <n v="1947"/>
    <x v="5"/>
  </r>
  <r>
    <s v="ADUL"/>
    <s v="INK+IVY"/>
    <s v="Imani|Imani|Imani"/>
    <s v="DUVET&amp;DUVET SET"/>
    <s v="II12-1277"/>
    <s v="White/Navy"/>
    <s v="King/Cal K"/>
    <s v="A"/>
    <n v="457"/>
    <n v="32858.17"/>
    <n v="1.5053591370459141E-4"/>
    <n v="0.7393223576698027"/>
    <n v="1948"/>
    <x v="5"/>
  </r>
  <r>
    <s v="ADUL"/>
    <s v="Madison Park"/>
    <s v="Bayside|Nantucket|Rockaway"/>
    <s v="COMFORTER (SET)"/>
    <s v="MP10-505"/>
    <s v="Blue"/>
    <s v="King"/>
    <s v="B"/>
    <n v="383"/>
    <n v="32857.18"/>
    <n v="1.5053137813384699E-4"/>
    <n v="0.73947288904793651"/>
    <n v="1949"/>
    <x v="5"/>
  </r>
  <r>
    <s v="WIN"/>
    <s v="Madison Park"/>
    <s v="Galen|Colm|Paxton"/>
    <s v="WINDOW PANEL"/>
    <s v="MP40-7224"/>
    <s v="White"/>
    <s v="31x64&quot;"/>
    <s v="A"/>
    <n v="998"/>
    <n v="32836.550000000003"/>
    <n v="1.504368641697484E-4"/>
    <n v="0.73962332591210622"/>
    <n v="1950"/>
    <x v="5"/>
  </r>
  <r>
    <s v="ADUL"/>
    <s v="Madison Park"/>
    <s v="Emilia|Maisie|Grace"/>
    <s v="COMFORTER (SET)"/>
    <s v="MP10-8438"/>
    <s v="Silver"/>
    <s v="King"/>
    <s v="B"/>
    <n v="377"/>
    <n v="32835.42"/>
    <n v="1.5043168720516129E-4"/>
    <n v="0.73977375759931141"/>
    <n v="1951"/>
    <x v="5"/>
  </r>
  <r>
    <s v="BATH"/>
    <s v="Madison Park"/>
    <s v="Laurel|Vivian|Piedmont"/>
    <s v="SHOWER CURTAIN"/>
    <s v="MP70-439"/>
    <s v="Ivory"/>
    <s v="72x72&quot;"/>
    <s v="A"/>
    <n v="2222"/>
    <n v="32802.69"/>
    <n v="1.5028173848751966E-4"/>
    <n v="0.73992403933779893"/>
    <n v="1952"/>
    <x v="5"/>
  </r>
  <r>
    <s v="ADUL"/>
    <s v="INK+IVY"/>
    <s v="Arizona|Arizona|Arizona"/>
    <s v="COMFORTER (SET)"/>
    <s v="II10-1112"/>
    <s v="Yellow"/>
    <s v="Full/Queen"/>
    <s v="A"/>
    <n v="397"/>
    <n v="32767.13"/>
    <n v="1.5011882445148736E-4"/>
    <n v="0.74007415816225042"/>
    <n v="1953"/>
    <x v="5"/>
  </r>
  <r>
    <s v="ADUL"/>
    <s v="Madison Park"/>
    <s v="Viola|Aeriela|Eugenia"/>
    <s v="DUVET&amp;DUVET SET"/>
    <s v="MP12-7104"/>
    <s v="Taupe"/>
    <s v="Full/Queen"/>
    <s v="B"/>
    <n v="592"/>
    <n v="32760.03"/>
    <n v="1.5008629662089599E-4"/>
    <n v="0.74022424445887136"/>
    <n v="1954"/>
    <x v="5"/>
  </r>
  <r>
    <s v="SHET"/>
    <s v="True North by Sleep Philosophy"/>
    <s v="Cozy Cotton Flannel|Cozy Cotton Flannel|Cozy Cotton Flannel"/>
    <s v="SHEET/SHEET SET"/>
    <s v="TN20-0073"/>
    <s v="Tan Plaid"/>
    <s v="Queen"/>
    <s v="A"/>
    <n v="1333"/>
    <n v="32732.95"/>
    <n v="1.4996223272618973E-4"/>
    <n v="0.74037420669159759"/>
    <n v="1955"/>
    <x v="5"/>
  </r>
  <r>
    <s v="ADUL"/>
    <s v="Madison Park"/>
    <s v="Quebec|Mansfield|Vancouver"/>
    <s v="COVERLET&amp;BEDSPR"/>
    <s v="MP13-6150"/>
    <s v="Purple"/>
    <s v="King/Cal K"/>
    <s v="A"/>
    <n v="767"/>
    <n v="32719.58"/>
    <n v="1.4990097961421696E-4"/>
    <n v="0.7405241076712118"/>
    <n v="1956"/>
    <x v="5"/>
  </r>
  <r>
    <s v="YOUT"/>
    <s v="Urban Habitat Kids"/>
    <s v="Cloud|Bliss|Euphoria"/>
    <s v="COMFORTER (SET)"/>
    <s v="UHK10-0017"/>
    <s v="Blue"/>
    <s v="Twin"/>
    <s v="B+"/>
    <n v="753"/>
    <n v="32676.240000000002"/>
    <n v="1.4970242240607186E-4"/>
    <n v="0.74067381009361788"/>
    <n v="1957"/>
    <x v="5"/>
  </r>
  <r>
    <s v="ADUL"/>
    <s v="Madison Park Essentials"/>
    <s v="Brystol|Cadence|Isabella"/>
    <s v="COMFORTER (SET)"/>
    <s v="MPE10-979"/>
    <s v="Black"/>
    <s v="Cal King"/>
    <s v="B"/>
    <n v="302"/>
    <n v="32675.360000000001"/>
    <n v="1.4969839078763237E-4"/>
    <n v="0.74082350848440548"/>
    <n v="1958"/>
    <x v="5"/>
  </r>
  <r>
    <s v="FUR"/>
    <s v="Martha Stewart"/>
    <s v="Salina|Salina|Salina"/>
    <s v="BED"/>
    <s v="MT115-1210"/>
    <s v="Toasted Almond"/>
    <s v="See below"/>
    <s v="TBD"/>
    <n v="57"/>
    <n v="32657.35"/>
    <n v="1.4961588005116044E-4"/>
    <n v="0.74097312436445661"/>
    <n v="1959"/>
    <x v="5"/>
  </r>
  <r>
    <s v="FUR"/>
    <s v="Madison Park"/>
    <s v="Parker|Avalon|Avenu"/>
    <s v="OCCASIONL TABLE"/>
    <s v="MP120-1065"/>
    <s v="Off-White/Natural"/>
    <s v="See below"/>
    <s v="B"/>
    <n v="272"/>
    <n v="32613.360000000001"/>
    <n v="1.4941434494303163E-4"/>
    <n v="0.74112253870939959"/>
    <n v="1960"/>
    <x v="5"/>
  </r>
  <r>
    <s v="BLK"/>
    <s v="Madison Park"/>
    <s v="Freshspun Basketweave|Freshspun Basketweave|Freshspun Basketweave"/>
    <s v="BLANKET"/>
    <s v="BL51N-0858"/>
    <s v="Navy"/>
    <s v="Full/Queen"/>
    <s v="B"/>
    <n v="1785"/>
    <n v="32595.67"/>
    <n v="1.493333002496286E-4"/>
    <n v="0.74127187200964917"/>
    <n v="1961"/>
    <x v="5"/>
  </r>
  <r>
    <s v="SHET"/>
    <s v="Beautyrest"/>
    <s v="600 Thread Count|600 Thread Count|600 Thread Count"/>
    <s v="SHEET/SHEET SET"/>
    <s v="BR20-1921"/>
    <s v="Teal"/>
    <s v="King"/>
    <s v="A"/>
    <n v="907"/>
    <n v="32571.33"/>
    <n v="1.4922178934869987E-4"/>
    <n v="0.7414210937989979"/>
    <n v="1962"/>
    <x v="5"/>
  </r>
  <r>
    <s v="BLK"/>
    <s v="Beautyrest"/>
    <s v="Microplush|Microplush|Microplush"/>
    <s v="ELECT BLANKET"/>
    <s v="BR54-4128"/>
    <s v="Gray"/>
    <s v="Queen"/>
    <s v="B"/>
    <n v="307"/>
    <n v="32533.21"/>
    <n v="1.490471469681163E-4"/>
    <n v="0.74157014094596596"/>
    <n v="1963"/>
    <x v="5"/>
  </r>
  <r>
    <s v="ADUL"/>
    <s v="Madison Park"/>
    <s v="Lola|Brianna|Victoria"/>
    <s v="COVERLET&amp;BEDSPR"/>
    <s v="MP13-2312"/>
    <s v="Taupe Grey/Purple"/>
    <s v="Full/Queen"/>
    <s v="B+"/>
    <n v="523"/>
    <n v="32532.45"/>
    <n v="1.4904366511582766E-4"/>
    <n v="0.74171918461108177"/>
    <n v="1964"/>
    <x v="5"/>
  </r>
  <r>
    <s v="SHET"/>
    <s v="Woolrich"/>
    <s v="Cotton Flannel|Cotton Flannel|Cotton Flannel"/>
    <s v="SHEET/SHEET SET"/>
    <s v="WR20-1794"/>
    <s v="Green Plaid"/>
    <s v="King"/>
    <s v="A"/>
    <n v="972"/>
    <n v="32530.81"/>
    <n v="1.4903615164509951E-4"/>
    <n v="0.74186822076272685"/>
    <n v="1965"/>
    <x v="5"/>
  </r>
  <r>
    <s v="BLK"/>
    <s v="Serta"/>
    <s v="Heated Faux Feathersoft|Heated Faux Feathersoft|Heated Faux Feathersoft"/>
    <s v="ELECT BLANKET"/>
    <s v="ST54-3605"/>
    <s v="Ivory"/>
    <s v="Queen"/>
    <s v="ARB"/>
    <n v="347"/>
    <n v="32520.84"/>
    <n v="1.4899047524073389E-4"/>
    <n v="0.7420172112379676"/>
    <n v="1966"/>
    <x v="5"/>
  </r>
  <r>
    <s v="SHET"/>
    <s v="Madison Park Essentials"/>
    <s v="Satin|Satin|Satin"/>
    <s v="SHEET/SHEET SET"/>
    <s v="MPE20-901"/>
    <s v="White"/>
    <s v="King"/>
    <s v="A"/>
    <n v="1459"/>
    <n v="32519.78"/>
    <n v="1.4898561897306811E-4"/>
    <n v="0.74216619685694063"/>
    <n v="1967"/>
    <x v="5"/>
  </r>
  <r>
    <s v="ADUL"/>
    <s v="Madison Park"/>
    <s v="Bellagio|Venetian|Mirage"/>
    <s v="SHOWER CURTAIN"/>
    <s v="MP70-3035"/>
    <s v="Brown"/>
    <s v="72x72&quot;"/>
    <s v="B"/>
    <n v="2051"/>
    <n v="32513.27"/>
    <n v="1.4895579415938505E-4"/>
    <n v="0.74231515265110004"/>
    <n v="1968"/>
    <x v="5"/>
  </r>
  <r>
    <s v="ADUL"/>
    <s v="Super Listing"/>
    <s v="Porter|Evans|Walker"/>
    <s v="DUVET&amp;DUVET SET"/>
    <s v="AM12-0035"/>
    <s v="Grey"/>
    <s v="Queen"/>
    <s v="A++"/>
    <n v="1524"/>
    <n v="32502.85"/>
    <n v="1.4890805613195374E-4"/>
    <n v="0.74246406070723203"/>
    <n v="1969"/>
    <x v="5"/>
  </r>
  <r>
    <s v="WIN"/>
    <s v="Intelligent Design"/>
    <s v="Azza|Charvi|Diah"/>
    <s v="CUSHION/POUF"/>
    <s v="ID31-2449"/>
    <s v="Dusty Peach"/>
    <s v="20x20&quot;"/>
    <s v="TBD"/>
    <n v="1483"/>
    <n v="32486.52"/>
    <n v="1.488332421215936E-4"/>
    <n v="0.74261289394935359"/>
    <n v="1970"/>
    <x v="5"/>
  </r>
  <r>
    <s v="ADUL"/>
    <s v="Woolrich"/>
    <s v="Huntington|Huntington|Huntington"/>
    <s v="COVERLET&amp;BEDSPR"/>
    <s v="WR14-1725"/>
    <s v="Red"/>
    <s v="King/Cal K"/>
    <s v="A"/>
    <n v="551"/>
    <n v="32462.48"/>
    <n v="1.4872310563604195E-4"/>
    <n v="0.74276161705498966"/>
    <n v="1971"/>
    <x v="5"/>
  </r>
  <r>
    <s v="BLK"/>
    <s v="Serta"/>
    <s v="Corded Plush|Corded Plush|Corded Plush"/>
    <s v="ELECT BLANKET"/>
    <s v="ST54-0284"/>
    <s v="Ivory"/>
    <s v="Queen"/>
    <s v="B"/>
    <n v="402"/>
    <n v="32461.22"/>
    <n v="1.4871733309145815E-4"/>
    <n v="0.74291033438808107"/>
    <n v="1972"/>
    <x v="5"/>
  </r>
  <r>
    <s v="BATH"/>
    <s v="INK+IVY"/>
    <s v="Asher|Asher|Asher"/>
    <s v="BATH RUG"/>
    <s v="II72-1338"/>
    <s v="Black"/>
    <s v="20x32&quot;"/>
    <s v="B"/>
    <n v="2126"/>
    <n v="32458.240000000002"/>
    <n v="1.4870368056537896E-4"/>
    <n v="0.74305903806864648"/>
    <n v="1973"/>
    <x v="5"/>
  </r>
  <r>
    <s v="ADUL"/>
    <s v="Madison Park"/>
    <s v="Laurel|Vivian|Piedmont"/>
    <s v="COMFORTER (SET)"/>
    <s v="MP10-3281"/>
    <s v="Black"/>
    <s v="Cal King"/>
    <s v="B"/>
    <n v="478"/>
    <n v="32416.57"/>
    <n v="1.485127742694997E-4"/>
    <n v="0.74320755084291601"/>
    <n v="1974"/>
    <x v="5"/>
  </r>
  <r>
    <s v="BLK"/>
    <s v="INK+IVY"/>
    <s v="Bree Knit|Bree Knit|Bree Knit"/>
    <s v="BLANKET"/>
    <s v="II51-726"/>
    <s v="Ivory"/>
    <s v="King"/>
    <s v="B"/>
    <n v="709"/>
    <n v="32399.55"/>
    <n v="1.4843479910377219E-4"/>
    <n v="0.74335598564201977"/>
    <n v="1975"/>
    <x v="5"/>
  </r>
  <r>
    <s v="BASI"/>
    <s v="Madison Park"/>
    <s v="Cambria|Parkman|Parkman"/>
    <s v="BLANKET"/>
    <s v="MP51-7651"/>
    <s v="Charcoal"/>
    <s v="King"/>
    <s v="B"/>
    <n v="1069"/>
    <n v="32397.58"/>
    <n v="1.4842577377612926E-4"/>
    <n v="0.74350441141579593"/>
    <n v="1976"/>
    <x v="5"/>
  </r>
  <r>
    <s v="ADUL"/>
    <s v="Madison Park"/>
    <s v="Laurel|Vivian|Piedmont"/>
    <s v="COMFORTER (SET)"/>
    <s v="MP10-2241"/>
    <s v="Navy"/>
    <s v="King"/>
    <s v="B"/>
    <n v="478"/>
    <n v="32382.799999999999"/>
    <n v="1.4835806091188409E-4"/>
    <n v="0.74365276947670778"/>
    <n v="1977"/>
    <x v="5"/>
  </r>
  <r>
    <s v="FUR"/>
    <s v="INK+IVY"/>
    <s v="Marino|Marino|Marino"/>
    <s v="BAR STOOL"/>
    <s v="II104-0490"/>
    <s v="Ivory"/>
    <s v="See below"/>
    <s v="B"/>
    <n v="463"/>
    <n v="32375.43"/>
    <n v="1.4832429610745333E-4"/>
    <n v="0.74380109377281522"/>
    <n v="1978"/>
    <x v="5"/>
  </r>
  <r>
    <s v="WIN"/>
    <s v="SunSmart"/>
    <s v="Mirage|Elysia|Azalea"/>
    <s v="WINDOW PANEL"/>
    <s v="SS40-0013"/>
    <s v="Champagne"/>
    <s v="50x84&quot;"/>
    <s v="A"/>
    <n v="1924"/>
    <n v="32373.5"/>
    <n v="1.4831545403519398E-4"/>
    <n v="0.74394940922685038"/>
    <n v="1979"/>
    <x v="5"/>
  </r>
  <r>
    <s v="ADUL"/>
    <s v="Madison Park"/>
    <s v="Quincy|Pierce|Ramsey"/>
    <s v="COMFORTER (SET)"/>
    <s v="MP10-760"/>
    <s v="Khaki"/>
    <s v="Cal King"/>
    <s v="B+"/>
    <n v="349"/>
    <n v="32370.39"/>
    <n v="1.4830120592911804E-4"/>
    <n v="0.7440977104327795"/>
    <n v="1980"/>
    <x v="5"/>
  </r>
  <r>
    <s v="BLK"/>
    <s v="Beautyrest"/>
    <s v="Heated Microlight to Berber|Heated Microlight to Berber"/>
    <s v="ELECT BLANKET"/>
    <s v="BR54-0416"/>
    <s v="Grey"/>
    <s v="Twin"/>
    <s v="A+"/>
    <n v="585"/>
    <n v="32361.87"/>
    <n v="1.4826217253240839E-4"/>
    <n v="0.74424597260531189"/>
    <n v="1981"/>
    <x v="5"/>
  </r>
  <r>
    <s v="BLK"/>
    <s v="Clean Spaces"/>
    <s v="Gauze|Gauze|Gauze"/>
    <s v="BLANKET"/>
    <s v="LCN51N-0028"/>
    <s v="Blue"/>
    <s v="King"/>
    <s v="B"/>
    <n v="888"/>
    <n v="32346.86"/>
    <n v="1.4819340594970749E-4"/>
    <n v="0.74439416601126163"/>
    <n v="1982"/>
    <x v="5"/>
  </r>
  <r>
    <s v="ADUL"/>
    <s v="Madison Park"/>
    <s v="Laurel|Vivian|Piedmont"/>
    <s v="COMFORTER (SET)"/>
    <s v="MP10-738"/>
    <s v="White"/>
    <s v="Queen"/>
    <s v="B"/>
    <n v="568"/>
    <n v="32345.19"/>
    <n v="1.4818575503744162E-4"/>
    <n v="0.74454235176629902"/>
    <n v="1983"/>
    <x v="5"/>
  </r>
  <r>
    <s v="BATH"/>
    <s v="Madison Park"/>
    <s v="Evan|Ethan|Jordan"/>
    <s v="BATH RUG"/>
    <s v="MP72-3606"/>
    <s v="Grey"/>
    <s v="24x40&quot;"/>
    <s v="B"/>
    <n v="1639"/>
    <n v="32342.62"/>
    <n v="1.4817398087904447E-4"/>
    <n v="0.74469052574717809"/>
    <n v="1984"/>
    <x v="5"/>
  </r>
  <r>
    <s v="BLK"/>
    <s v="Beautyrest"/>
    <s v="Heated Microlight to Berber|Heated Microlight to Berber"/>
    <s v="ELECT BLANKET"/>
    <s v="BR54-0378"/>
    <s v="Blue"/>
    <s v="Full"/>
    <s v="B+"/>
    <n v="500"/>
    <n v="32339.040000000001"/>
    <n v="1.4815757952221106E-4"/>
    <n v="0.74483868332670033"/>
    <n v="1985"/>
    <x v="5"/>
  </r>
  <r>
    <s v="ADUL"/>
    <s v="Madison Park"/>
    <s v="Dawn|Vanessa|Stella"/>
    <s v="COMFORTER (SET)"/>
    <s v="MP10-6867"/>
    <s v="Blush"/>
    <s v="King"/>
    <s v="B+"/>
    <n v="319"/>
    <n v="32332.18"/>
    <n v="1.4812615122392138E-4"/>
    <n v="0.74498680947792428"/>
    <n v="1986"/>
    <x v="5"/>
  </r>
  <r>
    <s v="ADUL"/>
    <s v="Super Listing"/>
    <s v="Phoebe|Himari|Hannah"/>
    <s v="COMFORTER (SET)"/>
    <s v="AM10-0190"/>
    <s v="Gray"/>
    <s v="King/Cal K"/>
    <s v="A"/>
    <n v="993"/>
    <n v="32290.55"/>
    <n v="1.4793542818342575E-4"/>
    <n v="0.74513474490610776"/>
    <n v="1987"/>
    <x v="5"/>
  </r>
  <r>
    <s v="ADUL"/>
    <s v="Madison Park"/>
    <s v="Bayside|Nantucket|Rockaway"/>
    <s v="COVERLET&amp;BEDSPR"/>
    <s v="MP13-374"/>
    <s v="Blue"/>
    <s v="Full/Queen"/>
    <s v="B"/>
    <n v="588"/>
    <n v="32279.200000000001"/>
    <n v="1.4788342946832545E-4"/>
    <n v="0.74528262833557612"/>
    <n v="1988"/>
    <x v="5"/>
  </r>
  <r>
    <s v="FUR"/>
    <s v="Madison Park"/>
    <s v="Heston|Lea|Kileen"/>
    <s v="ACCENT CHAIR"/>
    <s v="MP100-0617"/>
    <s v="Grey"/>
    <s v="See below"/>
    <s v="B-"/>
    <n v="165"/>
    <n v="32271.87"/>
    <n v="1.478498479192783E-4"/>
    <n v="0.74543047818349539"/>
    <n v="1989"/>
    <x v="5"/>
  </r>
  <r>
    <s v="SHET"/>
    <s v="Beautyrest"/>
    <s v="1500TC Solid Cooling Sheet Set"/>
    <s v="SHEET/SHEET SET"/>
    <s v="BR20-4658"/>
    <s v="Light Gray"/>
    <s v="King"/>
    <s v="EXT"/>
    <n v="1009"/>
    <n v="32267.82"/>
    <n v="1.4783129331168745E-4"/>
    <n v="0.74557830947680703"/>
    <n v="1990"/>
    <x v="5"/>
  </r>
  <r>
    <s v="ADUL"/>
    <s v="INK+IVY"/>
    <s v="Kara|Kara|Kara"/>
    <s v="COMFORTER (SET)"/>
    <s v="II10-1104"/>
    <s v="Aqua"/>
    <s v="Full/Queen"/>
    <s v="B+"/>
    <n v="437"/>
    <n v="32260.66"/>
    <n v="1.4779849059802063E-4"/>
    <n v="0.74572610796740502"/>
    <n v="1991"/>
    <x v="5"/>
  </r>
  <r>
    <s v="BLK"/>
    <s v="Intelligent Design"/>
    <s v="Malea|Leena|Leena"/>
    <s v="COMFORTER (SET)"/>
    <s v="ID10-1701"/>
    <s v="Ivory"/>
    <s v="King/Cal K"/>
    <s v="A"/>
    <n v="695"/>
    <n v="32258.240000000002"/>
    <n v="1.4778740364731205E-4"/>
    <n v="0.74587389537105231"/>
    <n v="1992"/>
    <x v="5"/>
  </r>
  <r>
    <s v="BATH"/>
    <s v="Madison Park Essentials"/>
    <s v="Saben|Barret|Seth"/>
    <s v="SHOWER CURTAIN"/>
    <s v="MPE70-1030"/>
    <s v="Taupe/Black"/>
    <s v="72x72&quot;"/>
    <s v="A"/>
    <n v="2123"/>
    <n v="32239.15"/>
    <n v="1.4769994501548256E-4"/>
    <n v="0.74602159531606782"/>
    <n v="1993"/>
    <x v="5"/>
  </r>
  <r>
    <s v="ADUL"/>
    <s v="Madison Park Signature"/>
    <s v="Harmony|Harmony|Harmony"/>
    <s v="COVERLET&amp;BEDSPR"/>
    <s v="MPS13-500"/>
    <s v="Blue"/>
    <s v="Full/Queen"/>
    <s v="B+"/>
    <n v="429"/>
    <n v="32218.44"/>
    <n v="1.4760506454061673E-4"/>
    <n v="0.74616920038060841"/>
    <n v="1994"/>
    <x v="5"/>
  </r>
  <r>
    <s v="BATH"/>
    <s v="Madison Park"/>
    <s v="Laurel|Vivian|Piedmont"/>
    <s v="SHOWER CURTAIN"/>
    <s v="MP70-896"/>
    <s v="White"/>
    <s v="72x72&quot;"/>
    <s v="A"/>
    <n v="2205"/>
    <n v="32193.25"/>
    <n v="1.4748965946278619E-4"/>
    <n v="0.74631669004007117"/>
    <n v="1995"/>
    <x v="5"/>
  </r>
  <r>
    <s v="SHET"/>
    <s v="Intelligent Design"/>
    <s v="Cozy Soft|Cozy Soft|Cozy Soft"/>
    <s v="SHEET/SHEET SET"/>
    <s v="ID20-1753"/>
    <s v="Teal Dogs"/>
    <s v="Twin"/>
    <s v="A"/>
    <n v="1860"/>
    <n v="32192"/>
    <n v="1.4748393273204829E-4"/>
    <n v="0.74646417397280318"/>
    <n v="1996"/>
    <x v="5"/>
  </r>
  <r>
    <s v="YOUT"/>
    <s v="Intelligent Design"/>
    <s v="Abby|Lara|Nicole"/>
    <s v="COMFORTER (SET)"/>
    <s v="ID10-1675"/>
    <s v="Plum"/>
    <s v="Full/Queen"/>
    <s v="B"/>
    <n v="636"/>
    <n v="32118.14"/>
    <n v="1.4714555166620618E-4"/>
    <n v="0.74661131952446935"/>
    <n v="1997"/>
    <x v="5"/>
  </r>
  <r>
    <s v="BASI"/>
    <s v="Sleep Philosophy"/>
    <s v="Serenity|Harmony|Harmony"/>
    <s v="MATT PAD/TOPPER"/>
    <s v="BASI16-0180"/>
    <s v="White"/>
    <s v="Cal King"/>
    <s v="B"/>
    <n v="1371"/>
    <n v="32112.61"/>
    <n v="1.4712021660942163E-4"/>
    <n v="0.74675843974107881"/>
    <n v="1998"/>
    <x v="5"/>
  </r>
  <r>
    <s v="SHET"/>
    <s v="Beautyrest"/>
    <s v="600 Thread Count|600 Thread Count|600 Thread Count"/>
    <s v="SHEET/SHEET SET"/>
    <s v="BR20-1008"/>
    <s v="Charcoal"/>
    <s v="King"/>
    <s v="A"/>
    <n v="895"/>
    <n v="32104.720000000001"/>
    <n v="1.4708406948500389E-4"/>
    <n v="0.74690552381056385"/>
    <n v="1999"/>
    <x v="5"/>
  </r>
  <r>
    <s v="SHET"/>
    <s v="True North by Sleep Philosophy"/>
    <s v="Cozy Cotton Flannel|Cozy Cotton Flannel|Cozy Cotton Flannel"/>
    <s v="SHEET/SHEET SET"/>
    <s v="TN20-0359"/>
    <s v="Aqua Dots"/>
    <s v="Twin"/>
    <s v="A"/>
    <n v="1952"/>
    <n v="32097.83"/>
    <n v="1.4705250374517649E-4"/>
    <n v="0.74705257631430899"/>
    <n v="2000"/>
    <x v="5"/>
  </r>
  <r>
    <s v="ADUL"/>
    <s v="Madison Park"/>
    <s v="Palisades|Hanover|Overland"/>
    <s v="COMFORTER (SET)"/>
    <s v="MP10-185"/>
    <s v="Coral"/>
    <s v="King"/>
    <s v="B"/>
    <n v="404"/>
    <n v="32058.44"/>
    <n v="1.4687204300616321E-4"/>
    <n v="0.74719944835731511"/>
    <n v="2001"/>
    <x v="5"/>
  </r>
  <r>
    <s v="HHL"/>
    <s v="Harbor House Blue"/>
    <s v="Kiawah Island|Kiawah Island|Kiawah Island"/>
    <s v="COMFORTER (SET)"/>
    <s v="HH10-1852"/>
    <s v="Blue"/>
    <s v="King"/>
    <s v="B"/>
    <n v="274"/>
    <n v="32044.39"/>
    <n v="1.46807674552669E-4"/>
    <n v="0.74734625603186777"/>
    <n v="2002"/>
    <x v="5"/>
  </r>
  <r>
    <s v="BASI"/>
    <s v="Sleep Philosophy"/>
    <s v="Bed Guardian|Bed Guardian|Bed Guardian"/>
    <s v="COMFORTER (SET)"/>
    <s v="BASI10-0313"/>
    <s v="White"/>
    <s v="Full/Queen"/>
    <s v="B"/>
    <n v="1266"/>
    <n v="32026.95"/>
    <n v="1.4672777520541357E-4"/>
    <n v="0.74749298380707319"/>
    <n v="2003"/>
    <x v="5"/>
  </r>
  <r>
    <s v="BASI"/>
    <s v="Madison Park Signature"/>
    <s v="500 Thread Count Luxury Collection|500 Thread Count Luxury Collection|500 T"/>
    <s v="DUVET&amp;DUVET SET"/>
    <s v="MPS12-509"/>
    <s v="White/White"/>
    <s v="King/Cal K"/>
    <s v="B"/>
    <n v="391"/>
    <n v="32019.31"/>
    <n v="1.4669277342714343E-4"/>
    <n v="0.74763967658050035"/>
    <n v="2004"/>
    <x v="5"/>
  </r>
  <r>
    <s v="SHET"/>
    <s v="Intelligent Design"/>
    <s v="Cozy Soft|Cozy Soft|Cozy Soft"/>
    <s v="SHEET/SHEET SET"/>
    <s v="ID20-1555"/>
    <s v="Grey/Pink Cats"/>
    <s v="Queen"/>
    <s v="A"/>
    <n v="1271"/>
    <n v="31978.49"/>
    <n v="1.4650576130816596E-4"/>
    <n v="0.74778618234180849"/>
    <n v="2005"/>
    <x v="5"/>
  </r>
  <r>
    <s v="ADUL"/>
    <s v="Madison Park"/>
    <s v="Isla|Loleta|Lian"/>
    <s v="COMFORTER (SET)"/>
    <s v="MP10-5805"/>
    <s v="Blue"/>
    <s v="Cal King"/>
    <s v="A"/>
    <n v="338"/>
    <n v="31974.240000000002"/>
    <n v="1.4648629042365705E-4"/>
    <n v="0.74793266863223218"/>
    <n v="2006"/>
    <x v="5"/>
  </r>
  <r>
    <s v="ADUL"/>
    <s v="Madison Park"/>
    <s v="Aubrey|Whitman|Charlotte"/>
    <s v="COMFORTER (SET)"/>
    <s v="MP10-321"/>
    <s v="Red"/>
    <s v="Cal King"/>
    <s v="B"/>
    <n v="299"/>
    <n v="31950.080000000002"/>
    <n v="1.4637560417195457E-4"/>
    <n v="0.74807904423640414"/>
    <n v="2007"/>
    <x v="5"/>
  </r>
  <r>
    <s v="FUR"/>
    <s v="Opalhouse designed with Jungalow"/>
    <s v="Maddalena|Maddalena|Maddalena"/>
    <s v="OTTOMAN"/>
    <s v="TG101-0275"/>
    <s v="Rust"/>
    <s v="See below"/>
    <s v="EXB"/>
    <n v="507"/>
    <n v="31941"/>
    <n v="1.4633400519987433E-4"/>
    <n v="0.74822537824160407"/>
    <n v="2008"/>
    <x v="5"/>
  </r>
  <r>
    <s v="BATH"/>
    <s v="Madison Park Signature"/>
    <s v="Marshmallow|Marshmallow|Marshmallow"/>
    <s v="BATH RUG"/>
    <s v="MPS72-480"/>
    <s v="Slate Blue"/>
    <s v="24x72&quot;"/>
    <s v="A"/>
    <n v="942"/>
    <n v="31937.55"/>
    <n v="1.4631819942303767E-4"/>
    <n v="0.74837169644102708"/>
    <n v="2009"/>
    <x v="5"/>
  </r>
  <r>
    <s v="BATH"/>
    <s v="Madison Park"/>
    <s v="Evan|Ethan|Jordan"/>
    <s v="BATH RUG"/>
    <s v="MP72-3605"/>
    <s v="Grey"/>
    <s v="24x44&quot;"/>
    <s v="B"/>
    <n v="2230"/>
    <n v="31927.48"/>
    <n v="1.4627206488021299E-4"/>
    <n v="0.74851796850590724"/>
    <n v="2010"/>
    <x v="5"/>
  </r>
  <r>
    <s v="ADUL"/>
    <s v="Madison Park Essentials"/>
    <s v="Saben|Barret|Seth"/>
    <s v="COMFORTER (SET)"/>
    <s v="MPE10-694"/>
    <s v="Aqua"/>
    <s v="Full"/>
    <s v="A++"/>
    <n v="495"/>
    <n v="31909.77"/>
    <n v="1.4619092855911817E-4"/>
    <n v="0.7486641594344664"/>
    <n v="2011"/>
    <x v="5"/>
  </r>
  <r>
    <s v="ADUL"/>
    <s v="Madison Park"/>
    <s v="Dune|Meyers|Connell"/>
    <s v="COMFORTER (SET)"/>
    <s v="MP10-148"/>
    <s v="Grey"/>
    <s v="Cal King"/>
    <s v="B"/>
    <n v="413"/>
    <n v="31907.3"/>
    <n v="1.4617961253918005E-4"/>
    <n v="0.74881033904700556"/>
    <n v="2012"/>
    <x v="5"/>
  </r>
  <r>
    <s v="BLK"/>
    <s v="Serta"/>
    <s v="Wyatt AZ|Wyatt AZ|Wyatt AZ"/>
    <s v="ELEC MATT PAD"/>
    <s v="ST55-0070"/>
    <s v="White"/>
    <s v="Full"/>
    <s v="ARA"/>
    <n v="576"/>
    <n v="31885.08"/>
    <n v="1.4607781417358282E-4"/>
    <n v="0.74895641686117909"/>
    <n v="2013"/>
    <x v="5"/>
  </r>
  <r>
    <s v="SHET"/>
    <s v="Madison Park Essentials"/>
    <s v="Satin|Satin|Satin"/>
    <s v="SHEET/SHEET SET"/>
    <s v="MPE20-1147"/>
    <s v="Emerald"/>
    <s v="King"/>
    <s v="B"/>
    <n v="1282"/>
    <n v="31882.62"/>
    <n v="1.4606654396749058E-4"/>
    <n v="0.74910248340514662"/>
    <n v="2014"/>
    <x v="5"/>
  </r>
  <r>
    <s v="ART"/>
    <s v="Madison Park"/>
    <s v="Rossi|Rosalie|Jax"/>
    <s v="AWD"/>
    <s v="MP167-0096"/>
    <s v="Blue"/>
    <s v="See below"/>
    <s v="B"/>
    <n v="682"/>
    <n v="31866.28"/>
    <n v="1.4599168414328452E-4"/>
    <n v="0.74924847508928993"/>
    <n v="2015"/>
    <x v="5"/>
  </r>
  <r>
    <s v="BLK"/>
    <s v="Super Listing"/>
    <s v="Avril|Nami|Ombak"/>
    <s v="COMFORTER (SET)"/>
    <s v="AM10-0283"/>
    <s v="Blue"/>
    <s v="Twin/Twin "/>
    <s v="A"/>
    <n v="1059"/>
    <n v="31825.35"/>
    <n v="1.4580416807200212E-4"/>
    <n v="0.74939427925736191"/>
    <n v="2016"/>
    <x v="5"/>
  </r>
  <r>
    <s v="YOUT"/>
    <s v="Intelligent Design"/>
    <s v="Felicia|Isabel|Alyssa"/>
    <s v="COMFORTER (SET)"/>
    <s v="ID10-1661"/>
    <s v="Navy"/>
    <s v="Full/Queen"/>
    <s v="B+"/>
    <n v="856"/>
    <n v="31811.3"/>
    <n v="1.4573979961850794E-4"/>
    <n v="0.74954001905698042"/>
    <n v="2017"/>
    <x v="5"/>
  </r>
  <r>
    <s v="BASI"/>
    <s v="True North by Sleep Philosophy"/>
    <s v="Heavy Warmth|Heavy Warmth|Heavy Warmth"/>
    <s v="COMFORTER (SET)"/>
    <s v="TN10-0538"/>
    <s v="Light Grey"/>
    <s v="King/Cal K"/>
    <s v="B"/>
    <n v="540"/>
    <n v="31804.46"/>
    <n v="1.4570846294791005E-4"/>
    <n v="0.74968572751992835"/>
    <n v="2018"/>
    <x v="5"/>
  </r>
  <r>
    <s v="BLK"/>
    <s v="Intelligent Design"/>
    <s v="Brielle|Ella|Ella"/>
    <s v="COMFORTER (SET)"/>
    <s v="ID10-2151"/>
    <s v="Aqua"/>
    <s v="King/Cal K"/>
    <s v="A"/>
    <n v="743"/>
    <n v="31800.45"/>
    <n v="1.4569009159570281E-4"/>
    <n v="0.74983141761152405"/>
    <n v="2019"/>
    <x v="5"/>
  </r>
  <r>
    <s v="ADUL"/>
    <s v="Super Listing"/>
    <s v="Porter|Evans|Walker"/>
    <s v="COMFORTER (SET)"/>
    <s v="AM10-0001"/>
    <s v="Grey"/>
    <s v="Twin/Twin "/>
    <s v="A++"/>
    <n v="1427"/>
    <n v="31787.919999999998"/>
    <n v="1.4563268684678591E-4"/>
    <n v="0.74997705029837081"/>
    <n v="2020"/>
    <x v="5"/>
  </r>
  <r>
    <s v="SHET"/>
    <s v="Comfort Spaces"/>
    <s v="Microfiber Coolmax|Microfiber Coolmax|Microfiber Coolmax"/>
    <s v="SHEET/SHEET SET"/>
    <s v="CS20-1475"/>
    <s v="Light Grey"/>
    <s v="Queen"/>
    <s v="ARA"/>
    <n v="3375"/>
    <n v="31780.68"/>
    <n v="1.4559951762235188E-4"/>
    <n v="0.75012264981599319"/>
    <n v="2021"/>
    <x v="5"/>
  </r>
  <r>
    <s v="ADUL"/>
    <s v="510 Design"/>
    <s v="Oakley|Hayley|Glen"/>
    <s v="COVERLET&amp;BEDSPR"/>
    <s v="5DS13-0170"/>
    <s v="Seafoam"/>
    <s v="Full/Queen"/>
    <s v="B+"/>
    <n v="933"/>
    <n v="31772.52"/>
    <n v="1.4556213352409476E-4"/>
    <n v="0.75026821194951732"/>
    <n v="2022"/>
    <x v="5"/>
  </r>
  <r>
    <s v="HHL"/>
    <s v="Harbor House Blue"/>
    <s v="Morgan|Morgan|Morgan"/>
    <s v="COMFORTER (SET)"/>
    <s v="HH10-1825"/>
    <s v="White/Grey"/>
    <s v="Queen"/>
    <s v="A+"/>
    <n v="284"/>
    <n v="31771.599999999999"/>
    <n v="1.4555791865027165E-4"/>
    <n v="0.75041376986816755"/>
    <n v="2023"/>
    <x v="5"/>
  </r>
  <r>
    <s v="BLK"/>
    <s v="Intelligent Design"/>
    <s v="Malea|Leena|Leena"/>
    <s v="DUVET&amp;DUVET SET"/>
    <s v="ID12-1929"/>
    <s v="Blush"/>
    <s v="Twin"/>
    <s v="A"/>
    <n v="1082"/>
    <n v="31768.22"/>
    <n v="1.4554243357035632E-4"/>
    <n v="0.75055931230173789"/>
    <n v="2024"/>
    <x v="5"/>
  </r>
  <r>
    <s v="BLK"/>
    <s v="INK+IVY"/>
    <s v="Bree Knit|Bree Knit|Bree Knit"/>
    <s v="THROW"/>
    <s v="II50-1145"/>
    <s v="Indigo"/>
    <s v="50x60&quot;"/>
    <s v="B+"/>
    <n v="1602"/>
    <n v="31764.36"/>
    <n v="1.4552474942583764E-4"/>
    <n v="0.75070483705116375"/>
    <n v="2025"/>
    <x v="5"/>
  </r>
  <r>
    <s v="SHET"/>
    <s v="Comfort Spaces"/>
    <s v="Cotton Flannel 135GSM|Cotton Flannel 135GSM|Cotton Flannel 135GSM"/>
    <s v="SHEET/SHEET SET"/>
    <s v="CS20-0386"/>
    <s v="Solid Grey"/>
    <s v="Queen"/>
    <s v="ARA+"/>
    <n v="1334"/>
    <n v="31762.54"/>
    <n v="1.4551641130588323E-4"/>
    <n v="0.75085035346246964"/>
    <n v="2026"/>
    <x v="5"/>
  </r>
  <r>
    <s v="YOUT"/>
    <s v="Intelligent Design"/>
    <s v="Cassiopeia|Karissa|Lisa"/>
    <s v="DUVET&amp;DUVET SET"/>
    <s v="ID12-1990"/>
    <s v="Aqua"/>
    <s v="Full/Queen"/>
    <s v="B"/>
    <n v="987"/>
    <n v="31749.85"/>
    <n v="1.4545827353543188E-4"/>
    <n v="0.75099581173600505"/>
    <n v="2027"/>
    <x v="5"/>
  </r>
  <r>
    <s v="SHET"/>
    <s v="True North by Sleep Philosophy"/>
    <s v="Cozy Cotton Flannel|Cozy Cotton Flannel|Cozy Cotton Flannel"/>
    <s v="SHEET/SHEET SET"/>
    <s v="TN20-0106"/>
    <s v="Grey Solid"/>
    <s v="Twin"/>
    <s v="B"/>
    <n v="2001"/>
    <n v="31734.63"/>
    <n v="1.45388544861967E-4"/>
    <n v="0.75114120028086706"/>
    <n v="2028"/>
    <x v="5"/>
  </r>
  <r>
    <s v="ADUL"/>
    <s v="Madison Park"/>
    <s v="Lacey|Marla|Arliss"/>
    <s v="COMFORTER (SET)"/>
    <s v="MP10-8343"/>
    <s v="Grey"/>
    <s v="Queen"/>
    <s v="B"/>
    <n v="653"/>
    <n v="31708.48"/>
    <n v="1.4526874165492974E-4"/>
    <n v="0.75128646902252194"/>
    <n v="2029"/>
    <x v="5"/>
  </r>
  <r>
    <s v="ADUL"/>
    <s v="INK+IVY"/>
    <s v="Ellipse|Ellipse|Ellipse"/>
    <s v="COMFORTER (SET)"/>
    <s v="II10-1052"/>
    <s v="Blush"/>
    <s v="Full/Queen"/>
    <s v="B+"/>
    <n v="487"/>
    <n v="31706.63"/>
    <n v="1.4526026609343762E-4"/>
    <n v="0.75143172928861535"/>
    <n v="2030"/>
    <x v="5"/>
  </r>
  <r>
    <s v="BASI"/>
    <s v="Madison Park"/>
    <s v="Winfield|Westport|Westport"/>
    <s v="COMFORTER (SET)"/>
    <s v="MP10-8362"/>
    <s v="Tan"/>
    <s v="Full/Queen"/>
    <s v="TBD"/>
    <n v="784"/>
    <n v="31683.439999999999"/>
    <n v="1.4515402378478776E-4"/>
    <n v="0.75157688331240013"/>
    <n v="2031"/>
    <x v="5"/>
  </r>
  <r>
    <s v="TOWL"/>
    <s v="Madison Park Signature"/>
    <s v="800GSM|800GSM|800GSM"/>
    <s v="BATH TOWEL"/>
    <s v="MPS73-540"/>
    <s v="Dark Navy"/>
    <s v="8-Piece"/>
    <s v="NEW"/>
    <n v="866"/>
    <n v="31641.03"/>
    <n v="1.4495972726431169E-4"/>
    <n v="0.75172184303966449"/>
    <n v="2032"/>
    <x v="5"/>
  </r>
  <r>
    <s v="ADUL"/>
    <s v="Madison Park Essentials"/>
    <s v="Knowles|Glendale|Cabrillo"/>
    <s v="COMFORTER (SET)"/>
    <s v="MPE10-161"/>
    <s v="Aqua"/>
    <s v="King"/>
    <s v="B"/>
    <n v="448"/>
    <n v="31633.48"/>
    <n v="1.4492513781065466E-4"/>
    <n v="0.75186676817747511"/>
    <n v="2033"/>
    <x v="5"/>
  </r>
  <r>
    <s v="YOUT"/>
    <s v="Urban Habitat Kids"/>
    <s v="Cloud|Bliss|Euphoria"/>
    <s v="COMFORTER (SET)"/>
    <s v="UHK10-0014"/>
    <s v="Pink"/>
    <s v="Full/Queen"/>
    <s v="B+"/>
    <n v="558"/>
    <n v="31608.52"/>
    <n v="1.448107864512799E-4"/>
    <n v="0.75201157896392634"/>
    <n v="2034"/>
    <x v="5"/>
  </r>
  <r>
    <s v="BATH"/>
    <s v="Madison Park"/>
    <s v="Ara|Loire|Maris"/>
    <s v="SHOWER CURTAIN"/>
    <s v="MP70-6595"/>
    <s v="Grey"/>
    <s v="72x72&quot;"/>
    <s v="B"/>
    <n v="2199"/>
    <n v="31604.04"/>
    <n v="1.4479026184831522E-4"/>
    <n v="0.75215636922577467"/>
    <n v="2035"/>
    <x v="5"/>
  </r>
  <r>
    <s v="ADUL"/>
    <s v="Madison Park"/>
    <s v="Princeton|Dartmouth|Cambridge"/>
    <s v="COMFORTER (SET)"/>
    <s v="MP10-697"/>
    <s v="Red"/>
    <s v="Queen"/>
    <s v="B"/>
    <n v="535"/>
    <n v="31594.51"/>
    <n v="1.4474660125316931E-4"/>
    <n v="0.75230111582702786"/>
    <n v="2036"/>
    <x v="5"/>
  </r>
  <r>
    <s v="SHET"/>
    <s v="Beautyrest"/>
    <s v="600 Thread Count|600 Thread Count|600 Thread Count"/>
    <s v="SHEET/SHEET SET"/>
    <s v="BR20-0986"/>
    <s v="White"/>
    <s v="Full"/>
    <s v="A"/>
    <n v="1054"/>
    <n v="31567.95"/>
    <n v="1.4462491967845003E-4"/>
    <n v="0.75244574074670634"/>
    <n v="2037"/>
    <x v="5"/>
  </r>
  <r>
    <s v="BLK"/>
    <s v="Madison Park"/>
    <s v="Zuri|Marselle|Marselle"/>
    <s v="COMFORTER (SET)"/>
    <s v="MP10-4861"/>
    <s v="Sand"/>
    <s v="King"/>
    <s v="A"/>
    <n v="542"/>
    <n v="31563.37"/>
    <n v="1.4460393693702629E-4"/>
    <n v="0.75259034468364339"/>
    <n v="2038"/>
    <x v="5"/>
  </r>
  <r>
    <s v="ADUL"/>
    <s v="Madison Park Essentials"/>
    <s v="Jaxon|Deacon|Ryder"/>
    <s v="COMFORTER (SET)"/>
    <s v="MPE10-1037"/>
    <s v="Taupe/Grey"/>
    <s v="Full"/>
    <s v="B"/>
    <n v="796"/>
    <n v="31559.54"/>
    <n v="1.4458639023404531E-4"/>
    <n v="0.75273493107387746"/>
    <n v="2039"/>
    <x v="5"/>
  </r>
  <r>
    <s v="ART"/>
    <s v="INK+IVY"/>
    <s v="Blue Drift|Blue Drift|Blue Drift"/>
    <s v="CANVAS"/>
    <s v="MT95C-0036A"/>
    <s v="Multi"/>
    <s v="See below"/>
    <s v="A"/>
    <n v="349"/>
    <n v="31548.51"/>
    <n v="1.4453585756201391E-4"/>
    <n v="0.75287946693143948"/>
    <n v="2040"/>
    <x v="5"/>
  </r>
  <r>
    <s v="ADUL"/>
    <s v="Madison Park"/>
    <s v="Veronica|Pansy|Danica"/>
    <s v="COMFORTER (SET)"/>
    <s v="MP10-7824"/>
    <s v="Off-White"/>
    <s v="King/Cal K"/>
    <s v="B"/>
    <n v="354"/>
    <n v="31544.76"/>
    <n v="1.4451867736980017E-4"/>
    <n v="0.75302398560880923"/>
    <n v="2041"/>
    <x v="5"/>
  </r>
  <r>
    <s v="BLK"/>
    <s v="Madison Park"/>
    <s v="Duke|York|York"/>
    <s v="NORMAL PILLOW"/>
    <s v="MP30-2997"/>
    <s v="Black"/>
    <s v="20x20&quot;"/>
    <s v="B+"/>
    <n v="2079"/>
    <n v="31543.82"/>
    <n v="1.4451437086828527E-4"/>
    <n v="0.7531684999796775"/>
    <n v="2042"/>
    <x v="5"/>
  </r>
  <r>
    <s v="BASI"/>
    <s v="Madison Park"/>
    <s v="Coleman|Campbell|Campbell"/>
    <s v="BLANKET"/>
    <s v="MP51-6375"/>
    <s v="Ivory"/>
    <s v="Full/Queen"/>
    <s v="B"/>
    <n v="1217"/>
    <n v="31537.94"/>
    <n v="1.4448743232689409E-4"/>
    <n v="0.75331298741200436"/>
    <n v="2043"/>
    <x v="5"/>
  </r>
  <r>
    <s v="BLK"/>
    <s v="Madison Park"/>
    <s v="Zuri|Marselle|Marselle"/>
    <s v="COMFORTER (SET)"/>
    <s v="MP10-3073"/>
    <s v="Tan"/>
    <s v="King"/>
    <s v="B"/>
    <n v="538"/>
    <n v="31516.83"/>
    <n v="1.4439071929819215E-4"/>
    <n v="0.75345737813130254"/>
    <n v="2044"/>
    <x v="5"/>
  </r>
  <r>
    <s v="ADUL"/>
    <s v="Madison Park"/>
    <s v="Tangiers|Moraga|Menara"/>
    <s v="COVERLET&amp;BEDSPR"/>
    <s v="MP13-1523"/>
    <s v="Orange"/>
    <s v="Full/Queen"/>
    <s v="B"/>
    <n v="594"/>
    <n v="31493.24"/>
    <n v="1.4428264443570616E-4"/>
    <n v="0.7536016607757382"/>
    <n v="2045"/>
    <x v="5"/>
  </r>
  <r>
    <s v="ADUL"/>
    <s v="Madison Park"/>
    <s v="Lola|Brianna|Victoria"/>
    <s v="COMFORTER (SET)"/>
    <s v="MP10-2640"/>
    <s v="Aqua"/>
    <s v="King"/>
    <s v="B"/>
    <n v="395"/>
    <n v="31466.03"/>
    <n v="1.4415798496100315E-4"/>
    <n v="0.75374581876069924"/>
    <n v="2046"/>
    <x v="5"/>
  </r>
  <r>
    <s v="ADUL"/>
    <s v="Super Listing"/>
    <s v="Gabby|Maddie|Julie/Libby"/>
    <s v="COMFORTER (SET)"/>
    <s v="AM10-0127"/>
    <s v="Plum/Grey"/>
    <s v="King/Cal K"/>
    <s v="A++"/>
    <n v="1249"/>
    <n v="31464.16"/>
    <n v="1.4414941777181922E-4"/>
    <n v="0.75388996817847109"/>
    <n v="2047"/>
    <x v="5"/>
  </r>
  <r>
    <s v="SHET"/>
    <s v="Madison Park"/>
    <s v="1500 Thread Count|1500 Thread Count|1500 Thread Count"/>
    <s v="SHEET/SHEET SET"/>
    <s v="MP20-8504"/>
    <s v="Black"/>
    <s v="King"/>
    <s v="B"/>
    <n v="610"/>
    <n v="31437.19"/>
    <n v="1.440258578294179E-4"/>
    <n v="0.75403399403630056"/>
    <n v="2048"/>
    <x v="5"/>
  </r>
  <r>
    <s v="BLK"/>
    <s v="Madison Park"/>
    <s v="Waffle Weave|Waffle Weave|Waffle Weave"/>
    <s v="BLANKET"/>
    <s v="BR51N-3822"/>
    <s v="White"/>
    <s v="Twin"/>
    <s v="A+"/>
    <n v="1117"/>
    <n v="31385.72"/>
    <n v="1.4379005396455337E-4"/>
    <n v="0.75417778409026515"/>
    <n v="2049"/>
    <x v="5"/>
  </r>
  <r>
    <s v="SHET"/>
    <s v="True North by Sleep Philosophy"/>
    <s v="Cozy Cotton Flannel|Cozy Cotton Flannel|Cozy Cotton Flannel"/>
    <s v="SHEET/SHEET SET"/>
    <s v="TN20-0361"/>
    <s v="Aqua Dots"/>
    <s v="Full"/>
    <s v="A"/>
    <n v="1360"/>
    <n v="31382.29"/>
    <n v="1.4377433981540853E-4"/>
    <n v="0.75432155843008053"/>
    <n v="2050"/>
    <x v="5"/>
  </r>
  <r>
    <s v="ADUL"/>
    <s v="Super Listing"/>
    <s v="Porter|Evans|Walker"/>
    <s v="DUVET&amp;DUVET SET"/>
    <s v="AM12-0418"/>
    <s v="Navy"/>
    <s v="King"/>
    <s v="A++"/>
    <n v="1309"/>
    <n v="31356.400000000001"/>
    <n v="1.4365572776836477E-4"/>
    <n v="0.75446521415784884"/>
    <n v="2051"/>
    <x v="5"/>
  </r>
  <r>
    <s v="ADUL"/>
    <s v="Madison Park"/>
    <s v="Tuscany|Marino|Genoa"/>
    <s v="THROW"/>
    <s v="MP50-1215"/>
    <s v="Cream"/>
    <s v="60x72&quot;"/>
    <s v="B"/>
    <n v="1506"/>
    <n v="31350.17"/>
    <n v="1.4362718574236697E-4"/>
    <n v="0.75460884134359119"/>
    <n v="2052"/>
    <x v="5"/>
  </r>
  <r>
    <s v="BLK"/>
    <s v="Beautyrest"/>
    <s v="Heated Plush|Heated Plush|Heated Plush"/>
    <s v="ELECT BLANKET"/>
    <s v="BR54-0521"/>
    <s v="Ivory"/>
    <s v="Twin"/>
    <s v="A++"/>
    <n v="687"/>
    <n v="31329.79"/>
    <n v="1.4353381712441598E-4"/>
    <n v="0.75475237516071558"/>
    <n v="2053"/>
    <x v="5"/>
  </r>
  <r>
    <s v="ADUL"/>
    <s v="Madison Park Essentials"/>
    <s v="Zara|Alexine|Dennie"/>
    <s v="COMFORTER (SET)"/>
    <s v="MPE10-797"/>
    <s v="Brown"/>
    <s v="Cal King"/>
    <s v="B"/>
    <n v="341"/>
    <n v="31316.97"/>
    <n v="1.4347508377396788E-4"/>
    <n v="0.75489585024448957"/>
    <n v="2054"/>
    <x v="5"/>
  </r>
  <r>
    <s v="BASI"/>
    <s v="Madison Park"/>
    <s v="Stay Puffed|Stay Puffed|Stay Puffed"/>
    <s v="COMFORTER (SET)"/>
    <s v="MP10-8444"/>
    <s v="Tan"/>
    <s v="Full/Queen"/>
    <s v="TBD"/>
    <n v="517"/>
    <n v="31302.68"/>
    <n v="1.43409615788172E-4"/>
    <n v="0.75503925986027776"/>
    <n v="2055"/>
    <x v="5"/>
  </r>
  <r>
    <s v="ADUL"/>
    <s v="Croscill Classics"/>
    <s v="Julius|Julius|Julius"/>
    <s v="COMFORTER (SET)"/>
    <s v="CCL10-0003"/>
    <s v="Burgundy"/>
    <s v="Cal King"/>
    <s v="B"/>
    <n v="142"/>
    <n v="31299.74"/>
    <n v="1.4339614651747644E-4"/>
    <n v="0.75518265600679524"/>
    <n v="2056"/>
    <x v="5"/>
  </r>
  <r>
    <s v="SHET"/>
    <s v="Madison Park"/>
    <s v="Silk|Silk|Silk"/>
    <s v="PILLOWCASE"/>
    <s v="MP21-7476"/>
    <s v="Pink"/>
    <s v="Standard"/>
    <s v="A"/>
    <n v="1278"/>
    <n v="31296.63"/>
    <n v="1.4338189841140049E-4"/>
    <n v="0.75532603790520669"/>
    <n v="2057"/>
    <x v="5"/>
  </r>
  <r>
    <s v="TOWL"/>
    <s v="Madison Park Essentials"/>
    <s v="Adrien|Remy|Roman"/>
    <s v="BATH TOWEL"/>
    <s v="MPE73-668"/>
    <s v="Seafoam"/>
    <s v="6-Piece"/>
    <s v="B"/>
    <n v="1675"/>
    <n v="31295.81"/>
    <n v="1.433781416760364E-4"/>
    <n v="0.75546941604688278"/>
    <n v="2058"/>
    <x v="5"/>
  </r>
  <r>
    <s v="BLK"/>
    <s v="Madison Park"/>
    <s v="Chenille Chunky Knit|Chenille Chunky Knit|Chenille Chunky Knit"/>
    <s v="THROW"/>
    <s v="MP50-8237"/>
    <s v="Red"/>
    <s v="50x60&quot;"/>
    <s v="B"/>
    <n v="737"/>
    <n v="31278.85"/>
    <n v="1.4330044139338431E-4"/>
    <n v="0.75561271648827621"/>
    <n v="2059"/>
    <x v="5"/>
  </r>
  <r>
    <s v="BLK"/>
    <s v="Serta"/>
    <s v="Wyatt AZ|Wyatt AZ|Wyatt AZ"/>
    <s v="ELEC MATT PAD"/>
    <s v="ST55-0068"/>
    <s v="White"/>
    <s v="Twin"/>
    <s v="ARA"/>
    <n v="640"/>
    <n v="31269.22"/>
    <n v="1.4325632265977943E-4"/>
    <n v="0.75575597281093598"/>
    <n v="2060"/>
    <x v="5"/>
  </r>
  <r>
    <s v="ADUL"/>
    <s v="Super Listing"/>
    <s v="Porter|Evans|Walker"/>
    <s v="DUVET&amp;DUVET SET"/>
    <s v="AM12-0037"/>
    <s v="Neutral"/>
    <s v="Twin/Twin "/>
    <s v="A++"/>
    <n v="1916"/>
    <n v="31258.28"/>
    <n v="1.4320620231236114E-4"/>
    <n v="0.75589917901324832"/>
    <n v="2061"/>
    <x v="5"/>
  </r>
  <r>
    <s v="ADUL"/>
    <s v="Madison Park"/>
    <s v="Laetitia|Virginia|Cecily"/>
    <s v="DUVET&amp;DUVET SET"/>
    <s v="MP12-5979"/>
    <s v="Off-White"/>
    <s v="King/Cal K"/>
    <s v="B"/>
    <n v="471"/>
    <n v="31248.639999999999"/>
    <n v="1.4316203776491032E-4"/>
    <n v="0.7560423410510132"/>
    <n v="2062"/>
    <x v="5"/>
  </r>
  <r>
    <s v="ADUL"/>
    <s v="Woolrich"/>
    <s v="Breckenridge|Breckenridge|Breckenridge"/>
    <s v="COMFORTER (SET)"/>
    <s v="WR10-3976"/>
    <s v="Tan"/>
    <s v="King/Cal K"/>
    <s v="B"/>
    <n v="406"/>
    <n v="31236.38"/>
    <n v="1.4310586998983284E-4"/>
    <n v="0.75618544692100298"/>
    <n v="2063"/>
    <x v="5"/>
  </r>
  <r>
    <s v="ADUL"/>
    <s v="Madison Park"/>
    <s v="Genevieve|Abigail|Beverly"/>
    <s v="COMFORTER (SET)"/>
    <s v="MP10-6568"/>
    <s v="Taupe/Brown"/>
    <s v="King"/>
    <s v="B"/>
    <n v="472"/>
    <n v="31232.67"/>
    <n v="1.4308887305300268E-4"/>
    <n v="0.75632853579405601"/>
    <n v="2064"/>
    <x v="5"/>
  </r>
  <r>
    <s v="BASI"/>
    <s v="Madison Park"/>
    <s v="Coleman|Campbell|Campbell"/>
    <s v="BLANKET"/>
    <s v="MP51-6381"/>
    <s v="Navy"/>
    <s v="Full/Queen"/>
    <s v="B"/>
    <n v="1186"/>
    <n v="31228.25"/>
    <n v="1.4306862333311342E-4"/>
    <n v="0.75647160441738914"/>
    <n v="2065"/>
    <x v="5"/>
  </r>
  <r>
    <s v="YOUT"/>
    <s v="Urban Habitat Kids"/>
    <s v="Iris|Kinsley|Harper"/>
    <s v="COMFORTER (SET)"/>
    <s v="UHK10-0157"/>
    <s v="Blush"/>
    <s v="Full/Queen"/>
    <s v="B"/>
    <n v="568"/>
    <n v="31210.9"/>
    <n v="1.429891363104711E-4"/>
    <n v="0.75661459355369964"/>
    <n v="2066"/>
    <x v="5"/>
  </r>
  <r>
    <s v="YOUT"/>
    <s v="Urban Habitat Kids"/>
    <s v="Iris|Kinsley|Harper"/>
    <s v="COMFORTER (SET)"/>
    <s v="UHK10-0156"/>
    <s v="Blush"/>
    <s v="Twin"/>
    <s v="B"/>
    <n v="752"/>
    <n v="31176.69"/>
    <n v="1.4283240714363574E-4"/>
    <n v="0.75675742596084328"/>
    <n v="2067"/>
    <x v="5"/>
  </r>
  <r>
    <s v="BLK"/>
    <s v="Beautyrest"/>
    <s v="Heated Plush|Heated Plush|Heated Plush"/>
    <s v="ELECT BLANKET"/>
    <s v="BR54-1933"/>
    <s v="Purple"/>
    <s v="Full"/>
    <s v="B"/>
    <n v="572"/>
    <n v="31161.95"/>
    <n v="1.4276487753477423E-4"/>
    <n v="0.75690019083837801"/>
    <n v="2068"/>
    <x v="5"/>
  </r>
  <r>
    <s v="WIN"/>
    <s v="Madison Park"/>
    <s v="Anaheim|Salford|Preston"/>
    <s v="WINDOW PANEL"/>
    <s v="MP40-6765"/>
    <s v="Brown"/>
    <s v="50x84&quot;"/>
    <s v="B"/>
    <n v="1579"/>
    <n v="31147.43"/>
    <n v="1.4269835583052257E-4"/>
    <n v="0.75704288919420848"/>
    <n v="2069"/>
    <x v="5"/>
  </r>
  <r>
    <s v="BLK"/>
    <s v="Serta"/>
    <s v="Corded Plush|Corded Plush|Corded Plush"/>
    <s v="ELECT BLANKET"/>
    <s v="ST54-0289"/>
    <s v="Grey"/>
    <s v="King"/>
    <s v="B"/>
    <n v="350"/>
    <n v="31139.13"/>
    <n v="1.4266033033842279E-4"/>
    <n v="0.75718554952454686"/>
    <n v="2070"/>
    <x v="5"/>
  </r>
  <r>
    <s v="SHET"/>
    <s v="Madison Park"/>
    <s v="800 Thread Count|800 Thread Count|800 Thread Count"/>
    <s v="SHEET/SHEET SET"/>
    <s v="MPH20-0002"/>
    <s v="Khaki"/>
    <s v="King"/>
    <s v="A"/>
    <n v="717"/>
    <n v="31101.06"/>
    <n v="1.4248591702706876E-4"/>
    <n v="0.7573280354415739"/>
    <n v="2071"/>
    <x v="5"/>
  </r>
  <r>
    <s v="SHET"/>
    <s v="True North by Sleep Philosophy"/>
    <s v="Micro Fleece|Micro Fleece|Micro Fleece"/>
    <s v="SHEET/SHEET SET"/>
    <s v="SHET20-998"/>
    <s v="Grey Plaid"/>
    <s v="Queen"/>
    <s v="A"/>
    <n v="934"/>
    <n v="31082.32"/>
    <n v="1.4240006187984588E-4"/>
    <n v="0.75747043550345372"/>
    <n v="2072"/>
    <x v="5"/>
  </r>
  <r>
    <s v="BLK"/>
    <s v="Woolrich"/>
    <s v="Alton|Alton|Alton"/>
    <s v="COMFORTER (SET)"/>
    <s v="WR10-3887"/>
    <s v="Green/Ivory"/>
    <s v="King"/>
    <s v="A"/>
    <n v="502"/>
    <n v="31079.360000000001"/>
    <n v="1.4238650098145851E-4"/>
    <n v="0.75761282200443514"/>
    <n v="2073"/>
    <x v="5"/>
  </r>
  <r>
    <s v="BLK"/>
    <s v="Beautyrest"/>
    <s v="Heated Plush|Heated Plush|Heated Plush"/>
    <s v="ELECT BLANKET"/>
    <s v="BR54-0528"/>
    <s v="Red"/>
    <s v="King"/>
    <s v="B"/>
    <n v="373"/>
    <n v="31048.16"/>
    <n v="1.4224356178224007E-4"/>
    <n v="0.75775506556621741"/>
    <n v="2074"/>
    <x v="5"/>
  </r>
  <r>
    <s v="BLK"/>
    <s v="Serta"/>
    <s v="Fleece to Sherpa|Fleece to Sherpa|Fleece to Sherpa"/>
    <s v="ELECT BLANKET"/>
    <s v="ST54-0098"/>
    <s v="Blue"/>
    <s v="Twin"/>
    <s v="B"/>
    <n v="673"/>
    <n v="31044.28"/>
    <n v="1.4222578601002955E-4"/>
    <n v="0.75789729135222739"/>
    <n v="2075"/>
    <x v="5"/>
  </r>
  <r>
    <s v="BLK"/>
    <s v="Beautyrest"/>
    <s v="Heated Plush|Heated Plush|Heated Plush"/>
    <s v="ELECT BLANKET"/>
    <s v="BR54-0527"/>
    <s v="Red"/>
    <s v="Queen"/>
    <s v="B"/>
    <n v="428"/>
    <n v="31042.48"/>
    <n v="1.4221753951776695E-4"/>
    <n v="0.75803950889174521"/>
    <n v="2076"/>
    <x v="5"/>
  </r>
  <r>
    <s v="ADUL"/>
    <s v="Woolrich"/>
    <s v="Breckenridge|Breckenridge|Breckenridge"/>
    <s v="COMFORTER (SET)"/>
    <s v="WR10-3975"/>
    <s v="Tan"/>
    <s v="Full/Queen"/>
    <s v="B"/>
    <n v="470"/>
    <n v="31029.54"/>
    <n v="1.4215825640116804E-4"/>
    <n v="0.75818166714814639"/>
    <n v="2077"/>
    <x v="5"/>
  </r>
  <r>
    <s v="BLK"/>
    <s v="Beautyrest"/>
    <s v="Heated Microlight to Berber|Heated Microlight to Berber"/>
    <s v="ELECT BLANKET"/>
    <s v="BR54-0310"/>
    <s v="Brown"/>
    <s v="60x70&quot;"/>
    <s v="B"/>
    <n v="806"/>
    <n v="31018.27"/>
    <n v="1.4210662419683498E-4"/>
    <n v="0.75832377377234317"/>
    <n v="2078"/>
    <x v="5"/>
  </r>
  <r>
    <s v="ADUL"/>
    <s v="Madison Park"/>
    <s v="Tuscany|Marino|Genoa"/>
    <s v="THROW"/>
    <s v="MP50-8385"/>
    <s v="Blue"/>
    <s v="60x72&quot;"/>
    <s v="B"/>
    <n v="1490"/>
    <n v="31013.52"/>
    <n v="1.4208486262003088E-4"/>
    <n v="0.75846585863496319"/>
    <n v="2079"/>
    <x v="5"/>
  </r>
  <r>
    <s v="WIN"/>
    <s v="SunSmart"/>
    <s v="Cassius|Odessa|Aurora"/>
    <s v="WINDOW PANEL"/>
    <s v="SS40-0006"/>
    <s v="Gold"/>
    <s v="50x108&quot;"/>
    <s v="A"/>
    <n v="1083"/>
    <n v="31006.05"/>
    <n v="1.4205063967714107E-4"/>
    <n v="0.75860790927464028"/>
    <n v="2080"/>
    <x v="5"/>
  </r>
  <r>
    <s v="ADUL"/>
    <s v="Madison Park"/>
    <s v="Quebec|Mansfield|Vancouver"/>
    <s v="COVERLET&amp;BEDSPR"/>
    <s v="MP13-1370"/>
    <s v="Grey"/>
    <s v="King/Cal K"/>
    <s v="A"/>
    <n v="732"/>
    <n v="31000.62"/>
    <n v="1.4202576275881555E-4"/>
    <n v="0.75874993503739907"/>
    <n v="2081"/>
    <x v="5"/>
  </r>
  <r>
    <s v="ADUL"/>
    <s v="Madison Park"/>
    <s v="Princeton|Dartmouth|Cambridge"/>
    <s v="COMFORTER (SET)"/>
    <s v="MP10-698"/>
    <s v="Red"/>
    <s v="King"/>
    <s v="B"/>
    <n v="392"/>
    <n v="30993.3"/>
    <n v="1.4199222702361431E-4"/>
    <n v="0.75889192726442267"/>
    <n v="2082"/>
    <x v="5"/>
  </r>
  <r>
    <s v="BLK"/>
    <s v="Beautyrest"/>
    <s v="Microplush|Microplush|Microplush"/>
    <s v="ELECT BLANKET"/>
    <s v="BR54-4126"/>
    <s v="Ivory"/>
    <s v="Queen"/>
    <s v="B"/>
    <n v="301"/>
    <n v="30991.43"/>
    <n v="1.4198365983443038E-4"/>
    <n v="0.75903391092425709"/>
    <n v="2083"/>
    <x v="5"/>
  </r>
  <r>
    <s v="BLK"/>
    <s v="Beautyrest"/>
    <s v="Heated Duke|Heated Duke|Heated Duke"/>
    <s v="ELECT BLANKET"/>
    <s v="BR50-0750"/>
    <s v="Black"/>
    <s v="50x70&quot;"/>
    <s v="B+"/>
    <n v="783"/>
    <n v="30972.28"/>
    <n v="1.4189592631952549E-4"/>
    <n v="0.75917580685057662"/>
    <n v="2084"/>
    <x v="5"/>
  </r>
  <r>
    <s v="BLK"/>
    <s v="Woolrich"/>
    <s v="Alton|Alton|Alton"/>
    <s v="COMFORTER (SET)"/>
    <s v="WR10-2415"/>
    <s v="Navy/Ivory"/>
    <s v="King"/>
    <s v="B+"/>
    <n v="488"/>
    <n v="30958.45"/>
    <n v="1.4183256577064116E-4"/>
    <n v="0.75931763941634722"/>
    <n v="2085"/>
    <x v="5"/>
  </r>
  <r>
    <s v="PETB"/>
    <s v="Friends Forever"/>
    <s v="Trucker|Trucker|Trucker"/>
    <s v="PET BEDS"/>
    <s v="PET63CC6032"/>
    <s v="Dark Grey"/>
    <s v="M"/>
    <s v="A"/>
    <n v="2416"/>
    <n v="30873.09"/>
    <n v="1.414414987820102E-4"/>
    <n v="0.75945908091512926"/>
    <n v="2086"/>
    <x v="5"/>
  </r>
  <r>
    <s v="ADUL"/>
    <s v="Madison Park Essentials"/>
    <s v="Jaxon|Deacon|Ryder"/>
    <s v="COMFORTER (SET)"/>
    <s v="MPE10-1070"/>
    <s v="Green/Grey"/>
    <s v="Queen"/>
    <s v="TBD"/>
    <n v="725"/>
    <n v="30856.75"/>
    <n v="1.4136663895780415E-4"/>
    <n v="0.75960044755408707"/>
    <n v="2087"/>
    <x v="5"/>
  </r>
  <r>
    <s v="SHET"/>
    <s v="Comfort Spaces"/>
    <s v="Cotton 144TC|Cotton 144TC|Cotton 144TC"/>
    <s v="SHEET/SHEET SET"/>
    <s v="CS20-0573"/>
    <s v="Lama Multi"/>
    <s v="Queen"/>
    <s v="ARA+"/>
    <n v="1407"/>
    <n v="30843.31"/>
    <n v="1.4130506514891005E-4"/>
    <n v="0.75974175261923593"/>
    <n v="2088"/>
    <x v="5"/>
  </r>
  <r>
    <s v="ADUL"/>
    <s v="Super Listing"/>
    <s v="Mina|Hanna|Aera"/>
    <s v="DUVET&amp;DUVET SET"/>
    <s v="AM12-0045"/>
    <s v="Light Grey"/>
    <s v="King/Cal K"/>
    <s v="A+"/>
    <n v="1158"/>
    <n v="30825.83"/>
    <n v="1.41224982546271E-4"/>
    <n v="0.75988297760178225"/>
    <n v="2089"/>
    <x v="5"/>
  </r>
  <r>
    <s v="BATH"/>
    <s v="Madison Park Signature"/>
    <s v="Marshmallow|Marshmallow|Marshmallow"/>
    <s v="BATH RUG"/>
    <s v="MPS72-479"/>
    <s v="Slate Blue"/>
    <s v="24x40&quot;"/>
    <s v="A"/>
    <n v="1324"/>
    <n v="30818.639999999999"/>
    <n v="1.4119204239106649E-4"/>
    <n v="0.7600241696441733"/>
    <n v="2090"/>
    <x v="5"/>
  </r>
  <r>
    <s v="ART"/>
    <s v="Madison Park"/>
    <s v="Botanical Panel|Botanical Panel|Botanical Panel"/>
    <s v="AWD"/>
    <s v="MP95B-0264"/>
    <s v="Antique Blue"/>
    <s v="See below"/>
    <s v="A"/>
    <n v="618"/>
    <n v="30799.43"/>
    <n v="1.4110403399308617E-4"/>
    <n v="0.76016527367816633"/>
    <n v="2091"/>
    <x v="5"/>
  </r>
  <r>
    <s v="BATH"/>
    <s v="INK+IVY"/>
    <s v="Asher|Asher|Asher"/>
    <s v="BATH RUG"/>
    <s v="II72-1339"/>
    <s v="Black"/>
    <s v="22x58&quot;"/>
    <s v="B"/>
    <n v="1237"/>
    <n v="30782.28"/>
    <n v="1.4102546324736191E-4"/>
    <n v="0.76030629914141368"/>
    <n v="2092"/>
    <x v="5"/>
  </r>
  <r>
    <s v="TOWL"/>
    <s v="Madison Park Essentials"/>
    <s v="Adrien|Remy|Roman"/>
    <s v="BATH TOWEL"/>
    <s v="MPE73-662"/>
    <s v="Silver"/>
    <s v="6-Piece"/>
    <s v="B"/>
    <n v="1656"/>
    <n v="30768.98"/>
    <n v="1.4096453083231047E-4"/>
    <n v="0.76044726367224602"/>
    <n v="2093"/>
    <x v="5"/>
  </r>
  <r>
    <s v="SHET"/>
    <s v="Madison Park Essentials"/>
    <s v="Satin|Satin|Satin"/>
    <s v="SHEET/SHEET SET"/>
    <s v="MPE20-1125"/>
    <s v="Sage"/>
    <s v="Queen"/>
    <s v="B"/>
    <n v="1426"/>
    <n v="30757.54"/>
    <n v="1.4091211979259705E-4"/>
    <n v="0.76058817579203863"/>
    <n v="2094"/>
    <x v="5"/>
  </r>
  <r>
    <s v="ADUL"/>
    <s v="Madison Park"/>
    <s v="Ridge|Pioneer|Warren"/>
    <s v="COVERLET&amp;BEDSPR"/>
    <s v="MP13-4674"/>
    <s v="Red"/>
    <s v="Full/Queen"/>
    <s v="B"/>
    <n v="512"/>
    <n v="30754.79"/>
    <n v="1.4089952098497363E-4"/>
    <n v="0.76072907531302358"/>
    <n v="2095"/>
    <x v="5"/>
  </r>
  <r>
    <s v="ADUL"/>
    <s v="Madison Park Signature"/>
    <s v="Urban Cabin|Urban Cabin|Urban Cabin"/>
    <s v="COMFORTER (SET)"/>
    <s v="MPS10-545"/>
    <s v="Neutral"/>
    <s v="King"/>
    <s v="TBD"/>
    <n v="147"/>
    <n v="30754.44"/>
    <n v="1.4089791750036701E-4"/>
    <n v="0.76086997323052397"/>
    <n v="2096"/>
    <x v="5"/>
  </r>
  <r>
    <s v="ADUL"/>
    <s v="Madison Park"/>
    <s v="Keaton|Jaxson|Mitchell"/>
    <s v="COVERLET&amp;BEDSPR"/>
    <s v="MP13-3458"/>
    <s v="Navy"/>
    <s v="Full/Queen"/>
    <s v="B"/>
    <n v="812"/>
    <n v="30729.17"/>
    <n v="1.4078214591176926E-4"/>
    <n v="0.7610107553764357"/>
    <n v="2097"/>
    <x v="5"/>
  </r>
  <r>
    <s v="ADUL"/>
    <s v="Madison Park"/>
    <s v="Quebec|Mansfield|Vancouver"/>
    <s v="COVERLET&amp;BEDSPR"/>
    <s v="MP13-6479"/>
    <s v="Khaki"/>
    <s v="King"/>
    <s v="B"/>
    <n v="483"/>
    <n v="30690.39"/>
    <n v="1.4060447981735608E-4"/>
    <n v="0.76115135985625304"/>
    <n v="2098"/>
    <x v="5"/>
  </r>
  <r>
    <s v="BLK"/>
    <s v="Beautyrest"/>
    <s v="Heated Microlight to Berber|Heated Microlight to Berber"/>
    <s v="ELECT BLANKET"/>
    <s v="BR54-0646"/>
    <s v="Indigo"/>
    <s v="Twin"/>
    <s v="B"/>
    <n v="536"/>
    <n v="30676.21"/>
    <n v="1.4053951578386515E-4"/>
    <n v="0.7612918993720369"/>
    <n v="2099"/>
    <x v="5"/>
  </r>
  <r>
    <s v="FUR"/>
    <s v="INK+IVY"/>
    <s v="Steve|Steve|Steve"/>
    <s v="ACCENT BENCH"/>
    <s v="II105-0569"/>
    <s v="Cream"/>
    <s v="52&quot;W"/>
    <s v="B"/>
    <n v="209"/>
    <n v="30669.200000000001"/>
    <n v="1.405074002778869E-4"/>
    <n v="0.76143240677231483"/>
    <n v="2100"/>
    <x v="5"/>
  </r>
  <r>
    <s v="ADUL"/>
    <s v="Madison Park Essentials"/>
    <s v="Knowles|Glendale|Cabrillo"/>
    <s v="COMFORTER (SET)"/>
    <s v="MPE10-007"/>
    <s v="Grey"/>
    <s v="Queen"/>
    <s v="B"/>
    <n v="474"/>
    <n v="30667.71"/>
    <n v="1.4050057401484729E-4"/>
    <n v="0.76157290734632965"/>
    <n v="2101"/>
    <x v="5"/>
  </r>
  <r>
    <s v="SHET"/>
    <s v="True North by Sleep Philosophy"/>
    <s v="Cozy Cotton Flannel|Cozy Cotton Flannel|Cozy Cotton Flannel"/>
    <s v="SHEET/SHEET SET"/>
    <s v="TN20-0271"/>
    <s v="Multi Forest Animals"/>
    <s v="Full"/>
    <s v="B"/>
    <n v="1373"/>
    <n v="30664.17"/>
    <n v="1.4048435591339751E-4"/>
    <n v="0.76171339170224306"/>
    <n v="2102"/>
    <x v="5"/>
  </r>
  <r>
    <s v="BLK"/>
    <s v="Beautyrest"/>
    <s v="Heated Microlight to Berber|Heated Microlight to Berber"/>
    <s v="ELECT BLANKET"/>
    <s v="BR54-0390"/>
    <s v="Red"/>
    <s v="Full"/>
    <s v="B"/>
    <n v="468"/>
    <n v="30636.25"/>
    <n v="1.4035644365563538E-4"/>
    <n v="0.76185374814589868"/>
    <n v="2103"/>
    <x v="5"/>
  </r>
  <r>
    <s v="BLK"/>
    <s v="Serta"/>
    <s v="Fleece to Sherpa|Fleece to Sherpa|Fleece to Sherpa"/>
    <s v="ELECT BLANKET"/>
    <s v="ST54-0123"/>
    <s v="Light Grey"/>
    <s v="50x60&quot;"/>
    <s v="B"/>
    <n v="951"/>
    <n v="30622.38"/>
    <n v="1.4029289985136744E-4"/>
    <n v="0.76199404104575008"/>
    <n v="2104"/>
    <x v="5"/>
  </r>
  <r>
    <s v="SHET"/>
    <s v="Madison Park"/>
    <s v="1500 Thread Count|1500 Thread Count|1500 Thread Count"/>
    <s v="SHEET/SHEET SET"/>
    <s v="MP20-6404"/>
    <s v="Charcoal"/>
    <s v="Queen"/>
    <s v="B"/>
    <n v="676"/>
    <n v="30615.63"/>
    <n v="1.4026197550538269E-4"/>
    <n v="0.76213430302125551"/>
    <n v="2105"/>
    <x v="5"/>
  </r>
  <r>
    <s v="ADUL"/>
    <s v="Madison Park"/>
    <s v="Bayside|Nantucket|Rockaway"/>
    <s v="COVERLET&amp;BEDSPR"/>
    <s v="MP13-375"/>
    <s v="Blue"/>
    <s v="King"/>
    <s v="B"/>
    <n v="502"/>
    <n v="30612.25"/>
    <n v="1.4024649042546734E-4"/>
    <n v="0.76227454951168094"/>
    <n v="2106"/>
    <x v="5"/>
  </r>
  <r>
    <s v="BLK"/>
    <s v="Madison Park"/>
    <s v="Liquid Cotton|Liquid Cotton|Liquid Cotton"/>
    <s v="BLANKET"/>
    <s v="MP51N-6026"/>
    <s v="Lilac"/>
    <s v="Full/Queen"/>
    <s v="B"/>
    <n v="1159"/>
    <n v="30610.21"/>
    <n v="1.4023714440090305E-4"/>
    <n v="0.76241478665608187"/>
    <n v="2107"/>
    <x v="5"/>
  </r>
  <r>
    <s v="ADUL"/>
    <s v="Super Listing"/>
    <s v="Boulder Stripe|Cascade Stripe|Highland Stripe"/>
    <s v="COMFORTER (SET)"/>
    <s v="AM10-0295"/>
    <s v="Purple"/>
    <s v="King/Cal K"/>
    <s v="B"/>
    <n v="857"/>
    <n v="30607.67"/>
    <n v="1.402255076840436E-4"/>
    <n v="0.76255501216376587"/>
    <n v="2108"/>
    <x v="5"/>
  </r>
  <r>
    <s v="HHL"/>
    <s v="Harbor House Blue"/>
    <s v="Lorelai|Lorelai|Lorelai"/>
    <s v="COMFORTER (SET)"/>
    <s v="HH10-1620"/>
    <s v="Multi"/>
    <s v="King"/>
    <s v="B+"/>
    <n v="253"/>
    <n v="30585.58"/>
    <n v="1.4012430489844312E-4"/>
    <n v="0.76269513646866427"/>
    <n v="2109"/>
    <x v="5"/>
  </r>
  <r>
    <s v="SHET"/>
    <s v="Madison Park"/>
    <s v="Silk|Silk|Silk"/>
    <s v="PILLOWCASE"/>
    <s v="MP21-7479"/>
    <s v="Ivory"/>
    <s v="King"/>
    <s v="A"/>
    <n v="962"/>
    <n v="30577.54"/>
    <n v="1.4008747056633685E-4"/>
    <n v="0.76283522393923064"/>
    <n v="2110"/>
    <x v="5"/>
  </r>
  <r>
    <s v="ADUL"/>
    <s v="Woolrich"/>
    <s v="Winter Plains|Winter Plains"/>
    <s v="COVERLET&amp;BEDSPR"/>
    <s v="WR13-2122"/>
    <s v="Tan"/>
    <s v="Daybed"/>
    <s v="B"/>
    <n v="463"/>
    <n v="30560.880000000001"/>
    <n v="1.4001114469906187E-4"/>
    <n v="0.76297523508392973"/>
    <n v="2111"/>
    <x v="5"/>
  </r>
  <r>
    <s v="ADUL"/>
    <s v="Madison Park"/>
    <s v="Bennett|Christian|William"/>
    <s v="COVERLET&amp;BEDSPR"/>
    <s v="MP13-7396"/>
    <s v="Navy"/>
    <s v="King/Cal K"/>
    <s v="B"/>
    <n v="539"/>
    <n v="30552.49"/>
    <n v="1.3997270688234897E-4"/>
    <n v="0.7631152077908121"/>
    <n v="2112"/>
    <x v="5"/>
  </r>
  <r>
    <s v="YOUT"/>
    <s v="Urban Habitat"/>
    <s v="Brooklyn|Maize|Kay"/>
    <s v="COMFORTER (SET)"/>
    <s v="UH10-0204"/>
    <s v="Pink"/>
    <s v="Twin/Twin "/>
    <s v="B+"/>
    <n v="525"/>
    <n v="30547.26"/>
    <n v="1.399487462409415E-4"/>
    <n v="0.763255156537053"/>
    <n v="2113"/>
    <x v="5"/>
  </r>
  <r>
    <s v="SHET"/>
    <s v="True North by Sleep Philosophy"/>
    <s v="Cozy Cotton Flannel|Cozy Cotton Flannel|Cozy Cotton Flannel"/>
    <s v="SHEET/SHEET SET"/>
    <s v="TN20-0211"/>
    <s v="Red Plaid"/>
    <s v="Twin XL"/>
    <s v="A"/>
    <n v="1715"/>
    <n v="30539.279999999999"/>
    <n v="1.3991218679191065E-4"/>
    <n v="0.76339506872384488"/>
    <n v="2114"/>
    <x v="5"/>
  </r>
  <r>
    <s v="FUR"/>
    <s v="Madison Park"/>
    <s v="Shandra|Sasha|Selah"/>
    <s v="ACCENT BENCH"/>
    <s v="FUR105-0040"/>
    <s v="Rust Red"/>
    <s v="See below"/>
    <s v="B-"/>
    <n v="281"/>
    <n v="30518.52"/>
    <n v="1.398170772478153E-4"/>
    <n v="0.76353488580109274"/>
    <n v="2115"/>
    <x v="5"/>
  </r>
  <r>
    <s v="ADUL"/>
    <s v="Madison Park"/>
    <s v="Medina|Barrett|Ryland"/>
    <s v="COMFORTER (SET)"/>
    <s v="MP10-1659"/>
    <s v="Navy"/>
    <s v="King"/>
    <s v="B"/>
    <n v="378"/>
    <n v="30511.73"/>
    <n v="1.3978596964644692E-4"/>
    <n v="0.76367467177073922"/>
    <n v="2116"/>
    <x v="5"/>
  </r>
  <r>
    <s v="BLK"/>
    <s v="Beautyrest"/>
    <s v="Heated Plush|Heated Plush|Heated Plush"/>
    <s v="ELECT BLANKET"/>
    <s v="BR54-0518"/>
    <s v="Mink"/>
    <s v="Full"/>
    <s v="A+"/>
    <n v="611"/>
    <n v="30511.71"/>
    <n v="1.397858780187551E-4"/>
    <n v="0.76381445764875799"/>
    <n v="2117"/>
    <x v="5"/>
  </r>
  <r>
    <s v="BLK"/>
    <s v="Madison Park"/>
    <s v="Vivienne|Camille|Camille"/>
    <s v="THROW"/>
    <s v="MP50-8256"/>
    <s v="Grey"/>
    <s v="50x60&quot;"/>
    <s v="B"/>
    <n v="1306"/>
    <n v="30506.95"/>
    <n v="1.3976407062810513E-4"/>
    <n v="0.7639542217193861"/>
    <n v="2118"/>
    <x v="5"/>
  </r>
  <r>
    <s v="ADUL"/>
    <s v="Madison Park"/>
    <s v="Quebec|Mansfield|Vancouver"/>
    <s v="COVERLET&amp;BEDSPR"/>
    <s v="MP13-366"/>
    <s v="Blue"/>
    <s v="Full/Queen"/>
    <s v="A"/>
    <n v="831"/>
    <n v="30466.41"/>
    <n v="1.3957834129681298E-4"/>
    <n v="0.76409380006068295"/>
    <n v="2119"/>
    <x v="5"/>
  </r>
  <r>
    <s v="ADUL"/>
    <s v="Madison Park"/>
    <s v="Princeton|Dartmouth|Cambridge"/>
    <s v="COVERLET&amp;BEDSPR"/>
    <s v="MP13-7966"/>
    <s v="Blue"/>
    <s v="Queen"/>
    <s v="B"/>
    <n v="500"/>
    <n v="30446"/>
    <n v="1.3948483523732423E-4"/>
    <n v="0.76423328489592024"/>
    <n v="2120"/>
    <x v="5"/>
  </r>
  <r>
    <s v="BLK"/>
    <s v="Madison Park"/>
    <s v="Zuri|Marselle|Marselle"/>
    <s v="COMFORTER (SET)"/>
    <s v="MP10-6295"/>
    <s v="Blush/Grey"/>
    <s v="King"/>
    <s v="A"/>
    <n v="526"/>
    <n v="30435.279999999999"/>
    <n v="1.3943572279451584E-4"/>
    <n v="0.76437272061871475"/>
    <n v="2121"/>
    <x v="5"/>
  </r>
  <r>
    <s v="ADUL"/>
    <s v="Madison Park Essentials"/>
    <s v="Alexis|Jeanie|Karissa"/>
    <s v="COMFORTER (SET)"/>
    <s v="MPE10-1056"/>
    <s v="Blue"/>
    <s v="Queen"/>
    <s v="B"/>
    <n v="927"/>
    <n v="30422.01"/>
    <n v="1.393749278210021E-4"/>
    <n v="0.76451209554653576"/>
    <n v="2122"/>
    <x v="5"/>
  </r>
  <r>
    <s v="YOUT"/>
    <s v="Comfort Spaces"/>
    <s v="Juliette|Juliette|Juliette"/>
    <s v="COMFORTER (SET)"/>
    <s v="CS10-1456"/>
    <s v="Grey"/>
    <s v="King"/>
    <s v="ARB"/>
    <n v="949"/>
    <n v="30416.89"/>
    <n v="1.3935147113189959E-4"/>
    <n v="0.76465144701766763"/>
    <n v="2123"/>
    <x v="5"/>
  </r>
  <r>
    <s v="BLK"/>
    <s v="Beautyrest"/>
    <s v="Heated Microlight to Berber|Heated Microlight to Berber"/>
    <s v="ELECT BLANKET"/>
    <s v="BR54-0391"/>
    <s v="Red"/>
    <s v="Queen"/>
    <s v="B"/>
    <n v="374"/>
    <n v="30371.43"/>
    <n v="1.3914320138842299E-4"/>
    <n v="0.76479059021905604"/>
    <n v="2124"/>
    <x v="5"/>
  </r>
  <r>
    <s v="BLK"/>
    <s v="Beautyrest"/>
    <s v="Heated Microlight to Berber|Heated Microlight to Berber"/>
    <s v="ELECT BLANKET"/>
    <s v="BR54-0663"/>
    <s v="Indigo"/>
    <s v="60x70&quot;"/>
    <s v="B"/>
    <n v="809"/>
    <n v="30353.41"/>
    <n v="1.3906064483810518E-4"/>
    <n v="0.76492965086389419"/>
    <n v="2125"/>
    <x v="5"/>
  </r>
  <r>
    <s v="WIN"/>
    <s v="Madison Park"/>
    <s v="Anna|Joycelyn|Ariana"/>
    <s v="VALANCE"/>
    <s v="MP41-5174"/>
    <s v="White"/>
    <s v="50x18&quot;"/>
    <s v="A"/>
    <n v="2285"/>
    <n v="30352.11"/>
    <n v="1.3905468903813775E-4"/>
    <n v="0.76506870555293238"/>
    <n v="2126"/>
    <x v="5"/>
  </r>
  <r>
    <s v="ADUL"/>
    <s v="INK+IVY"/>
    <s v="Kara|Kara|Kara"/>
    <s v="DUVET&amp;DUVET SET"/>
    <s v="II12-1107"/>
    <s v="Aqua"/>
    <s v="King/Cal K"/>
    <s v="A"/>
    <n v="414"/>
    <n v="30335.73"/>
    <n v="1.3897964595854806E-4"/>
    <n v="0.76520768519889093"/>
    <n v="2127"/>
    <x v="5"/>
  </r>
  <r>
    <s v="BLK"/>
    <s v="Intelligent Design"/>
    <s v="Malea|Leena|Leena"/>
    <s v="COMFORTER (SET)"/>
    <s v="ID10-1920"/>
    <s v="Black"/>
    <s v="Twin/Twin "/>
    <s v="B+"/>
    <n v="958"/>
    <n v="30322.85"/>
    <n v="1.3892063772502454E-4"/>
    <n v="0.76534660583661596"/>
    <n v="2128"/>
    <x v="5"/>
  </r>
  <r>
    <s v="BLK"/>
    <s v="Woolrich"/>
    <s v="Burlington|Burlington|Burlington"/>
    <s v="BLANKET"/>
    <s v="WR51-3909"/>
    <s v="Brown"/>
    <s v="King"/>
    <s v="B+"/>
    <n v="1029"/>
    <n v="30317.53"/>
    <n v="1.3889626475900395E-4"/>
    <n v="0.765485502101375"/>
    <n v="2129"/>
    <x v="5"/>
  </r>
  <r>
    <s v="ADUL"/>
    <s v="Madison Park"/>
    <s v="Quebec|Mansfield|Vancouver"/>
    <s v="COVERLET&amp;BEDSPR"/>
    <s v="MP13-2632"/>
    <s v="Cream"/>
    <s v="Twin"/>
    <s v="A"/>
    <n v="870"/>
    <n v="30291.99"/>
    <n v="1.3877925619656684E-4"/>
    <n v="0.76562428135757155"/>
    <n v="2130"/>
    <x v="5"/>
  </r>
  <r>
    <s v="TOWL"/>
    <s v="Madison Park Essentials"/>
    <s v="Adrien|Remy|Roman"/>
    <s v="BATH TOWEL"/>
    <s v="MPE73-667"/>
    <s v="Blue"/>
    <s v="6-Piece"/>
    <s v="B"/>
    <n v="1612"/>
    <n v="30289.599999999999"/>
    <n v="1.3876830668739591E-4"/>
    <n v="0.7657630496642589"/>
    <n v="2131"/>
    <x v="5"/>
  </r>
  <r>
    <s v="BATH"/>
    <s v="Madison Park Signature"/>
    <s v="Marshmallow|Marshmallow|Marshmallow"/>
    <s v="BATH RUG"/>
    <s v="MPS72-168"/>
    <s v="Cream"/>
    <s v="24x72&quot;"/>
    <s v="A"/>
    <n v="881"/>
    <n v="30259.57"/>
    <n v="1.3863072770814818E-4"/>
    <n v="0.76590168039196704"/>
    <n v="2132"/>
    <x v="5"/>
  </r>
  <r>
    <s v="SHET"/>
    <s v="True North by Sleep Philosophy"/>
    <s v="Soloft Plush|Soloft Plush|Soloft Plush"/>
    <s v="SHEET/SHEET SET"/>
    <s v="BL20-0456"/>
    <s v="Blue"/>
    <s v="King"/>
    <s v="B"/>
    <n v="781"/>
    <n v="30240.29"/>
    <n v="1.3854239861324654E-4"/>
    <n v="0.76604022279058026"/>
    <n v="2133"/>
    <x v="5"/>
  </r>
  <r>
    <s v="BLK"/>
    <s v="Madison Park"/>
    <s v="Freshspun Basketweave|Freshspun Basketweave|Freshspun Basketweave"/>
    <s v="BLANKET"/>
    <s v="BL51N-0846"/>
    <s v="Cream"/>
    <s v="Full/Queen"/>
    <s v="B"/>
    <n v="1619"/>
    <n v="30239.75"/>
    <n v="1.3853992466556774E-4"/>
    <n v="0.76617876271524588"/>
    <n v="2134"/>
    <x v="5"/>
  </r>
  <r>
    <s v="SHET"/>
    <s v="True North by Sleep Philosophy"/>
    <s v="Cozy Cotton Flannel|Cozy Cotton Flannel|Cozy Cotton Flannel"/>
    <s v="SHEET/SHEET SET"/>
    <s v="TN20-0278"/>
    <s v="Pink Plaid"/>
    <s v="Queen"/>
    <s v="B"/>
    <n v="1254"/>
    <n v="30199.91"/>
    <n v="1.3835740230348881E-4"/>
    <n v="0.76631712011754938"/>
    <n v="2135"/>
    <x v="5"/>
  </r>
  <r>
    <s v="ADUL"/>
    <s v="Madison Park"/>
    <s v="Lee|Reagan|Callaway"/>
    <s v="COMFORTER (SET)"/>
    <s v="MP10-8350"/>
    <s v="Teal"/>
    <s v="King/Cal K"/>
    <s v="B"/>
    <n v="535"/>
    <n v="30198.9"/>
    <n v="1.383527751050526E-4"/>
    <n v="0.76645547289265448"/>
    <n v="2136"/>
    <x v="5"/>
  </r>
  <r>
    <s v="ADUL"/>
    <s v="N Natori"/>
    <s v="Sakura Blossom|Sakura Blossom|Sakura Blossom"/>
    <s v="COMFORTER (SET)"/>
    <s v="NS10-3256"/>
    <s v="Lilac"/>
    <s v="King"/>
    <s v="A"/>
    <n v="298"/>
    <n v="30188.959999999999"/>
    <n v="1.3830723614222465E-4"/>
    <n v="0.76659378012879675"/>
    <n v="2137"/>
    <x v="5"/>
  </r>
  <r>
    <s v="ADUL"/>
    <s v="Madison Park"/>
    <s v="Quebec|Mansfield|Vancouver"/>
    <s v="COVERLET&amp;BEDSPR"/>
    <s v="MP13-6481"/>
    <s v="Navy"/>
    <s v="King"/>
    <s v="B"/>
    <n v="477"/>
    <n v="30175.27"/>
    <n v="1.3824451698718298E-4"/>
    <n v="0.76673202464578394"/>
    <n v="2138"/>
    <x v="5"/>
  </r>
  <r>
    <s v="BLK"/>
    <s v="Serta"/>
    <s v="Fleece to Sherpa|Fleece to Sherpa|Fleece to Sherpa"/>
    <s v="ELECT BLANKET"/>
    <s v="ST54-0112"/>
    <s v="Tan"/>
    <s v="Queen"/>
    <s v="B"/>
    <n v="399"/>
    <n v="30163.62"/>
    <n v="1.3819114385670557E-4"/>
    <n v="0.76687021578964065"/>
    <n v="2139"/>
    <x v="5"/>
  </r>
  <r>
    <s v="SHET"/>
    <s v="Comfort Spaces"/>
    <s v="Cotton 144TC|Cotton 144TC|Cotton 144TC"/>
    <s v="SHEET/SHEET SET"/>
    <s v="CS20-1657"/>
    <s v="Good Vibes"/>
    <s v="Queen"/>
    <s v="ARA+"/>
    <n v="1354"/>
    <n v="30153.58"/>
    <n v="1.3814514675541864E-4"/>
    <n v="0.76700836093639602"/>
    <n v="2140"/>
    <x v="5"/>
  </r>
  <r>
    <s v="ADUL"/>
    <s v="Madison Park Essentials"/>
    <s v="Sofia|Thelma|Leisha"/>
    <s v="COMFORTER (SET)"/>
    <s v="MPE10-879"/>
    <s v="Blue"/>
    <s v="Full"/>
    <s v="A++"/>
    <n v="635"/>
    <n v="30125.71"/>
    <n v="1.3801746356688599E-4"/>
    <n v="0.76714637839996291"/>
    <n v="2141"/>
    <x v="5"/>
  </r>
  <r>
    <s v="BLK"/>
    <s v="Madison Park"/>
    <s v="Freshspun Basketweave|Freshspun Basketweave|Freshspun Basketweave"/>
    <s v="BLANKET"/>
    <s v="BL51N-0852"/>
    <s v="Blue"/>
    <s v="Full/Queen"/>
    <s v="B"/>
    <n v="1778"/>
    <n v="30111.38"/>
    <n v="1.3795181232570652E-4"/>
    <n v="0.76728433021228859"/>
    <n v="2142"/>
    <x v="5"/>
  </r>
  <r>
    <s v="BLK"/>
    <s v="Woolrich"/>
    <s v="Alton|Alton|Alton"/>
    <s v="COMFORTER (SET)"/>
    <s v="WR10-3886"/>
    <s v="Green/Ivory"/>
    <s v="Full/Queen"/>
    <s v="A"/>
    <n v="548"/>
    <n v="30095.29"/>
    <n v="1.3787809784764803E-4"/>
    <n v="0.76742220831013619"/>
    <n v="2143"/>
    <x v="5"/>
  </r>
  <r>
    <s v="SHET"/>
    <s v="Woolrich"/>
    <s v="Cotton Flannel|Cotton Flannel|Cotton Flannel"/>
    <s v="SHEET/SHEET SET"/>
    <s v="WR20-2040"/>
    <s v="Tan Cars"/>
    <s v="Queen"/>
    <s v="A"/>
    <n v="1043"/>
    <n v="30090.52"/>
    <n v="1.3785624464315212E-4"/>
    <n v="0.76756006455477932"/>
    <n v="2144"/>
    <x v="5"/>
  </r>
  <r>
    <s v="YOUT"/>
    <s v="Comfort Spaces"/>
    <s v="Juliette|Juliette|Juliette"/>
    <s v="COMFORTER (SET)"/>
    <s v="CS10-1687"/>
    <s v="Green"/>
    <s v="Full/Queen"/>
    <s v="ARB-"/>
    <n v="1133"/>
    <n v="30083.75"/>
    <n v="1.3782522866947556E-4"/>
    <n v="0.76769788978344877"/>
    <n v="2145"/>
    <x v="5"/>
  </r>
  <r>
    <s v="SHET"/>
    <s v="Woolrich"/>
    <s v="Cotton Flannel|Cotton Flannel|Cotton Flannel"/>
    <s v="SHEET/SHEET SET"/>
    <s v="WR20-3992"/>
    <s v="Gray Deer Toile"/>
    <s v="King"/>
    <s v="A"/>
    <n v="903"/>
    <n v="30082.7"/>
    <n v="1.3782041821565572E-4"/>
    <n v="0.76783571020166441"/>
    <n v="2146"/>
    <x v="5"/>
  </r>
  <r>
    <s v="YOUT"/>
    <s v="Urban Habitat Kids"/>
    <s v="Callie|Ensley|Kelsey"/>
    <s v="COVERLET&amp;BEDSPR"/>
    <s v="UHK13-0093"/>
    <s v="Multi"/>
    <s v="Full/Queen"/>
    <s v="B"/>
    <n v="431"/>
    <n v="30028.67"/>
    <n v="1.3757288600623992E-4"/>
    <n v="0.76797328308767066"/>
    <n v="2147"/>
    <x v="5"/>
  </r>
  <r>
    <s v="ADUL"/>
    <s v="INK+IVY"/>
    <s v="Cody|Cody|Cody"/>
    <s v="COMFORTER (SET)"/>
    <s v="II10-1117"/>
    <s v="Gray/Yellow"/>
    <s v="King/Cal K"/>
    <s v="A"/>
    <n v="327"/>
    <n v="30004.94"/>
    <n v="1.374641697499113E-4"/>
    <n v="0.76811074725742057"/>
    <n v="2148"/>
    <x v="5"/>
  </r>
  <r>
    <s v="ADUL"/>
    <s v="Madison Park"/>
    <s v="Amelia|Willow|Clara"/>
    <s v="COMFORTER (SET)"/>
    <s v="MP10-8377"/>
    <s v="Grey"/>
    <s v="Full/Queen"/>
    <s v="B"/>
    <n v="636"/>
    <n v="29996.09"/>
    <n v="1.3742362449628684E-4"/>
    <n v="0.76824817088191688"/>
    <n v="2149"/>
    <x v="5"/>
  </r>
  <r>
    <s v="SHET"/>
    <s v="Madison Park Essentials"/>
    <s v="Printed Satin|Printed Satin|Printed Satin"/>
    <s v="SHEET/SHEET SET"/>
    <s v="MPE20-994"/>
    <s v="Taupe Leopard"/>
    <s v="Queen"/>
    <s v="B"/>
    <n v="1380"/>
    <n v="29979.09"/>
    <n v="1.3734574095825117E-4"/>
    <n v="0.76838551662287513"/>
    <n v="2150"/>
    <x v="5"/>
  </r>
  <r>
    <s v="ADUL"/>
    <s v="Super Listing"/>
    <s v="Mina|Hanna|Aera"/>
    <s v="DUVET&amp;DUVET SET"/>
    <s v="AM12-0044"/>
    <s v="Light Grey"/>
    <s v="Full/Queen"/>
    <s v="A+"/>
    <n v="1310"/>
    <n v="29976.560000000001"/>
    <n v="1.3733415005523763E-4"/>
    <n v="0.76852285077293037"/>
    <n v="2151"/>
    <x v="5"/>
  </r>
  <r>
    <s v="YOUT"/>
    <s v="Intelligent Design"/>
    <s v="Cassiopeia|Karissa|Lisa"/>
    <s v="COVERLET&amp;BEDSPR"/>
    <s v="ID13-2289"/>
    <s v="Aqua"/>
    <s v="Twin/Twin "/>
    <s v="B"/>
    <n v="1119"/>
    <n v="29972.26"/>
    <n v="1.3731445010149916E-4"/>
    <n v="0.76866016522303182"/>
    <n v="2152"/>
    <x v="5"/>
  </r>
  <r>
    <s v="ADUL"/>
    <s v="Woolrich"/>
    <s v="Montana|Montana|Montana"/>
    <s v="COVERLET&amp;BEDSPR"/>
    <s v="WR13-2947"/>
    <s v="Tan"/>
    <s v="Full/Queen"/>
    <s v="B"/>
    <n v="549"/>
    <n v="29971.09"/>
    <n v="1.3730908988152847E-4"/>
    <n v="0.76879747431291334"/>
    <n v="2153"/>
    <x v="5"/>
  </r>
  <r>
    <s v="ADUL"/>
    <s v="Madison Park"/>
    <s v="Breanna|Levine|Miller"/>
    <s v="COVERLET&amp;BEDSPR"/>
    <s v="MP13-5487"/>
    <s v="Khaki"/>
    <s v="Queen"/>
    <s v="B"/>
    <n v="505"/>
    <n v="29966.43"/>
    <n v="1.3728774062933752E-4"/>
    <n v="0.76893476205354272"/>
    <n v="2154"/>
    <x v="5"/>
  </r>
  <r>
    <s v="ADUL"/>
    <s v="Madison Park"/>
    <s v="Aubrey|Whitman|Charlotte"/>
    <s v="COVERLET&amp;BEDSPR"/>
    <s v="MP13-7962"/>
    <s v="Burgundy"/>
    <s v="Queen"/>
    <s v="B"/>
    <n v="423"/>
    <n v="29952.29"/>
    <n v="1.372229598512302E-4"/>
    <n v="0.76907198501339391"/>
    <n v="2155"/>
    <x v="5"/>
  </r>
  <r>
    <s v="BLK"/>
    <s v="True North by Sleep Philosophy"/>
    <s v="Sherpa|Sherpa|Sherpa"/>
    <s v="ELECT BLANKET"/>
    <s v="TN54-0501"/>
    <s v="Grey"/>
    <s v="Queen"/>
    <s v="B"/>
    <n v="386"/>
    <n v="29948.11"/>
    <n v="1.372038096636426E-4"/>
    <n v="0.76920918882305755"/>
    <n v="2156"/>
    <x v="5"/>
  </r>
  <r>
    <s v="ADUL"/>
    <s v="Madison Park"/>
    <s v="Quebec|Mansfield|Vancouver"/>
    <s v="COVERLET&amp;BEDSPR"/>
    <s v="MP13-1371"/>
    <s v="White"/>
    <s v="Full/Queen"/>
    <s v="A"/>
    <n v="809"/>
    <n v="29929.38"/>
    <n v="1.3711800033026564E-4"/>
    <n v="0.76934630682338778"/>
    <n v="2157"/>
    <x v="5"/>
  </r>
  <r>
    <s v="YOUT"/>
    <s v="Mi Zone"/>
    <s v="Allison|Mackenzie|Kelly"/>
    <s v="COMFORTER (SET)"/>
    <s v="MZ10-0645"/>
    <s v="Yellow"/>
    <s v="King/Cal K"/>
    <s v="B"/>
    <n v="685"/>
    <n v="29924.639999999999"/>
    <n v="1.3709628456730745E-4"/>
    <n v="0.76948340310795504"/>
    <n v="2158"/>
    <x v="5"/>
  </r>
  <r>
    <s v="ADUL"/>
    <s v="Madison Park"/>
    <s v="Harper|Emery|Mercer"/>
    <s v="COVERLET&amp;BEDSPR"/>
    <s v="MP13-3306"/>
    <s v="Taupe"/>
    <s v="King/Cal K"/>
    <s v="B"/>
    <n v="584"/>
    <n v="29911.35"/>
    <n v="1.3703539796610189E-4"/>
    <n v="0.7696204385059211"/>
    <n v="2159"/>
    <x v="5"/>
  </r>
  <r>
    <s v="BASI"/>
    <s v="Madison Park Signature"/>
    <s v="500 Thread Count Luxury Collection|500 Thread Count Luxury Collection|500 T"/>
    <s v="DUVET&amp;DUVET SET"/>
    <s v="MPS12-513"/>
    <s v="White/Grey"/>
    <s v="King/Cal K"/>
    <s v="B"/>
    <n v="381"/>
    <n v="29873.16"/>
    <n v="1.3686043488859702E-4"/>
    <n v="0.76975729894080969"/>
    <n v="2160"/>
    <x v="5"/>
  </r>
  <r>
    <s v="ADUL"/>
    <s v="Madison Park"/>
    <s v="Keaton|Jaxson|Mitchell"/>
    <s v="COVERLET&amp;BEDSPR"/>
    <s v="MP13-3459"/>
    <s v="Navy"/>
    <s v="King/Cal K"/>
    <s v="B"/>
    <n v="715"/>
    <n v="29854.97"/>
    <n v="1.3677709950289885E-4"/>
    <n v="0.76989407604031257"/>
    <n v="2161"/>
    <x v="5"/>
  </r>
  <r>
    <s v="FUR"/>
    <s v="Threshold designed with Studio McGee"/>
    <s v="Slipcover"/>
    <s v="DINING CHAIR"/>
    <s v="TG108-0354"/>
    <s v="Beige/Khaki"/>
    <s v="See below"/>
    <s v="EXB"/>
    <n v="303"/>
    <n v="29842.47"/>
    <n v="1.3671983219551965E-4"/>
    <n v="0.77003079587250811"/>
    <n v="2162"/>
    <x v="5"/>
  </r>
  <r>
    <s v="FUR"/>
    <s v="Martha Stewart"/>
    <s v="Ayanna|Ayanna|Ayanna"/>
    <s v="ACCENT CHEST"/>
    <s v="MT130-1212"/>
    <s v="Reclaimed Wheat"/>
    <s v="See below"/>
    <s v="TBD"/>
    <n v="99"/>
    <n v="29839"/>
    <n v="1.367039347909912E-4"/>
    <n v="0.77016749980729915"/>
    <n v="2163"/>
    <x v="5"/>
  </r>
  <r>
    <s v="SHET"/>
    <s v="True North by Sleep Philosophy"/>
    <s v="Cozy Cotton Flannel|Cozy Cotton Flannel|Cozy Cotton Flannel"/>
    <s v="SHEET/SHEET SET"/>
    <s v="TN20-0209"/>
    <s v="Pink/Grey Snowflakes"/>
    <s v="Twin XL"/>
    <s v="B"/>
    <n v="1703"/>
    <n v="29836.34"/>
    <n v="1.3669174830798091E-4"/>
    <n v="0.77030419155560714"/>
    <n v="2164"/>
    <x v="5"/>
  </r>
  <r>
    <s v="ADUL"/>
    <s v="Madison Park"/>
    <s v="Serene|Belle|Monroe"/>
    <s v="COMFORTER (SET)"/>
    <s v="MP10-3449"/>
    <s v="Navy"/>
    <s v="Queen"/>
    <s v="B"/>
    <n v="482"/>
    <n v="29826.44"/>
    <n v="1.3664639260053659E-4"/>
    <n v="0.77044083794820772"/>
    <n v="2165"/>
    <x v="5"/>
  </r>
  <r>
    <s v="WIN"/>
    <s v="Intelligent Design"/>
    <s v="Raina|Khloe|Arielle"/>
    <s v="WINDOW PANEL"/>
    <s v="ID40-1406"/>
    <s v="Blush/Gold"/>
    <s v="50x84&quot;"/>
    <s v="A"/>
    <n v="1379"/>
    <n v="29809.68"/>
    <n v="1.3656960859480258E-4"/>
    <n v="0.77057740755680249"/>
    <n v="2166"/>
    <x v="5"/>
  </r>
  <r>
    <s v="SHET"/>
    <s v="Madison Park"/>
    <s v="600 Thread Count|600 Thread Count|600 Thread Count"/>
    <s v="SHEET/SHEET SET"/>
    <s v="MP20-7166"/>
    <s v="Light Grey"/>
    <s v="Split King"/>
    <s v="A"/>
    <n v="362"/>
    <n v="29791.49"/>
    <n v="1.3648627320910441E-4"/>
    <n v="0.77071389383001154"/>
    <n v="2167"/>
    <x v="5"/>
  </r>
  <r>
    <s v="SHET"/>
    <s v="Comfort Spaces"/>
    <s v="Cotton 144TC|Cotton 144TC|Cotton 144TC"/>
    <s v="SHEET/SHEET SET"/>
    <s v="CS20-0570"/>
    <s v="Lama Multi"/>
    <s v="Twin"/>
    <s v="ARB"/>
    <n v="1941"/>
    <n v="29788.91"/>
    <n v="1.3647445323686135E-4"/>
    <n v="0.77085036828324838"/>
    <n v="2168"/>
    <x v="5"/>
  </r>
  <r>
    <s v="ADUL"/>
    <s v="Madison Park"/>
    <s v="Lola|Brianna|Victoria"/>
    <s v="COMFORTER (SET)"/>
    <s v="MP10-258"/>
    <s v="Taupe Grey/Purple"/>
    <s v="King"/>
    <s v="B+"/>
    <n v="383"/>
    <n v="29764.69"/>
    <n v="1.3636349210208344E-4"/>
    <n v="0.77098673177535049"/>
    <n v="2169"/>
    <x v="5"/>
  </r>
  <r>
    <s v="WIN"/>
    <s v="Madison Park"/>
    <s v="Anaheim|Salford|Preston"/>
    <s v="WINDOW PANEL"/>
    <s v="MP40-6761"/>
    <s v="Natural"/>
    <s v="50x84&quot;"/>
    <s v="A"/>
    <n v="1530"/>
    <n v="29732.53"/>
    <n v="1.3621615477365828E-4"/>
    <n v="0.77112294793012415"/>
    <n v="2170"/>
    <x v="5"/>
  </r>
  <r>
    <s v="ADUL"/>
    <s v="INK+IVY"/>
    <s v="Alpine|Alpine|Alpine"/>
    <s v="COMFORTER (SET)"/>
    <s v="II10-782"/>
    <s v="Aqua"/>
    <s v="King/Cal K"/>
    <s v="A"/>
    <n v="374"/>
    <n v="29721.26"/>
    <n v="1.3616452256932519E-4"/>
    <n v="0.77125911245269352"/>
    <n v="2171"/>
    <x v="5"/>
  </r>
  <r>
    <s v="BASI"/>
    <s v="Madison Park Signature"/>
    <s v="500 Thread Count Luxury Collection|500 Thread Count Luxury Collection|500 T"/>
    <s v="COMFORTER (SET)"/>
    <s v="MPS10-507"/>
    <s v="White/Grey"/>
    <s v="King/Cal K"/>
    <s v="B"/>
    <n v="281"/>
    <n v="29704.46"/>
    <n v="1.3608755530820758E-4"/>
    <n v="0.77139520000800177"/>
    <n v="2172"/>
    <x v="5"/>
  </r>
  <r>
    <s v="WIN"/>
    <s v="Madison Park"/>
    <s v="Galen|Colm|Paxton"/>
    <s v="WINDOW PANEL"/>
    <s v="MP40-7746"/>
    <s v="Ivory"/>
    <s v="23x64&quot;"/>
    <s v="A"/>
    <n v="1141"/>
    <n v="29667.119999999999"/>
    <n v="1.3591648640760449E-4"/>
    <n v="0.77153111649440942"/>
    <n v="2173"/>
    <x v="5"/>
  </r>
  <r>
    <s v="FUR"/>
    <s v="Madison Park"/>
    <s v="Della|Lucas|Isaac"/>
    <s v="OTTOMAN"/>
    <s v="FPF18-0256"/>
    <s v="Charcoal"/>
    <s v="See below"/>
    <s v="B"/>
    <n v="265"/>
    <n v="29647.65"/>
    <n v="1.358272868496307E-4"/>
    <n v="0.771666943781259"/>
    <n v="2174"/>
    <x v="5"/>
  </r>
  <r>
    <s v="WIN"/>
    <s v="Madison Park"/>
    <s v="Galen|Colm|Paxton"/>
    <s v="WINDOW PANEL"/>
    <s v="MP40-7225"/>
    <s v="White"/>
    <s v="33x64&quot;"/>
    <s v="A"/>
    <n v="830"/>
    <n v="29642.880000000001"/>
    <n v="1.3580543364513479E-4"/>
    <n v="0.7718027492149041"/>
    <n v="2175"/>
    <x v="5"/>
  </r>
  <r>
    <s v="BASI"/>
    <s v="Madison Park Signature"/>
    <s v="500 Thread Count Luxury Collection|500 Thread Count Luxury Collection|500 T"/>
    <s v="COMFORTER (SET)"/>
    <s v="MPS10-502"/>
    <s v="White/White"/>
    <s v="Full/Queen"/>
    <s v="B"/>
    <n v="329"/>
    <n v="29628.33"/>
    <n v="1.3573877449934543E-4"/>
    <n v="0.77193848798940345"/>
    <n v="2176"/>
    <x v="5"/>
  </r>
  <r>
    <s v="SHET"/>
    <s v="Madison Park Essentials"/>
    <s v="Satin|Satin|Satin"/>
    <s v="SHEET/SHEET SET"/>
    <s v="MPE20-771"/>
    <s v="Grey"/>
    <s v="Cal King"/>
    <s v="B"/>
    <n v="1459"/>
    <n v="29556.14"/>
    <n v="1.3540804434576916E-4"/>
    <n v="0.77207389603374921"/>
    <n v="2177"/>
    <x v="5"/>
  </r>
  <r>
    <s v="BATH"/>
    <s v="Madison Park Signature"/>
    <s v="Marshmallow|Marshmallow|Marshmallow"/>
    <s v="BATH RUG"/>
    <s v="MPS72-173"/>
    <s v="Silver"/>
    <s v="Contour"/>
    <s v="A+"/>
    <n v="1996"/>
    <n v="29520.46"/>
    <n v="1.3524458054358604E-4"/>
    <n v="0.7722091406142928"/>
    <n v="2178"/>
    <x v="5"/>
  </r>
  <r>
    <s v="TOWL"/>
    <s v="Madison Park Essentials"/>
    <s v="Adrien|Remy|Roman"/>
    <s v="BATH TOWEL"/>
    <s v="MPE73-665"/>
    <s v="Dark Gray"/>
    <s v="6-Piece"/>
    <s v="B"/>
    <n v="1583"/>
    <n v="29506.400000000001"/>
    <n v="1.3518016627624594E-4"/>
    <n v="0.77234432078056903"/>
    <n v="2179"/>
    <x v="5"/>
  </r>
  <r>
    <s v="BLK"/>
    <s v="Beautyrest"/>
    <s v="Heated Plush|Heated Plush|Heated Plush"/>
    <s v="ELECT BLANKET"/>
    <s v="BR54-0658"/>
    <s v="Sapphire Blue"/>
    <s v="Twin"/>
    <s v="A"/>
    <n v="626"/>
    <n v="29502.19"/>
    <n v="1.3516087864712064E-4"/>
    <n v="0.77247948165921609"/>
    <n v="2180"/>
    <x v="5"/>
  </r>
  <r>
    <s v="ADUL"/>
    <s v="Madison Park"/>
    <s v="Genevieve|Abigail|Beverly"/>
    <s v="COMFORTER (SET)"/>
    <s v="MP10-282"/>
    <s v="Blue"/>
    <s v="Cal King"/>
    <s v="B"/>
    <n v="448"/>
    <n v="29495.54"/>
    <n v="1.3513041243959492E-4"/>
    <n v="0.77261461207165572"/>
    <n v="2181"/>
    <x v="5"/>
  </r>
  <r>
    <s v="YOUT"/>
    <s v="Intelligent Design"/>
    <s v="Dorsey|Renee|Hannah"/>
    <s v="COMFORTER (SET)"/>
    <s v="ID10-1591"/>
    <s v="Black/White"/>
    <s v="Full/Queen"/>
    <s v="B+"/>
    <n v="767"/>
    <n v="29492.79"/>
    <n v="1.351178136319715E-4"/>
    <n v="0.77274972988528767"/>
    <n v="2182"/>
    <x v="5"/>
  </r>
  <r>
    <s v="ADUL"/>
    <s v="Madison Park Essentials"/>
    <s v="Saben|Barret|Seth"/>
    <s v="COVERLET&amp;BEDSPR"/>
    <s v="MPE13-806"/>
    <s v="Aqua"/>
    <s v="Queen"/>
    <s v="B"/>
    <n v="462"/>
    <n v="29487.64"/>
    <n v="1.3509421950133127E-4"/>
    <n v="0.77288482410478898"/>
    <n v="2183"/>
    <x v="5"/>
  </r>
  <r>
    <s v="ADUL"/>
    <s v="Comfort Spaces"/>
    <s v="Kienna|Kienna|Kienna"/>
    <s v="COVERLET&amp;BEDSPR"/>
    <s v="CS13-0544"/>
    <s v="Ivory"/>
    <s v="75x39&quot;"/>
    <s v="ARA"/>
    <n v="1086"/>
    <n v="29480.22"/>
    <n v="1.3506022562767098E-4"/>
    <n v="0.77301988433041668"/>
    <n v="2184"/>
    <x v="5"/>
  </r>
  <r>
    <s v="ADUL"/>
    <s v="Madison Park"/>
    <s v="Veronica|Pansy|Danica"/>
    <s v="COMFORTER (SET)"/>
    <s v="MP10-6392"/>
    <s v="Warm Grey/White"/>
    <s v="Full/Queen"/>
    <s v="B"/>
    <n v="378"/>
    <n v="29476.52"/>
    <n v="1.3504327450468675E-4"/>
    <n v="0.77315492760492133"/>
    <n v="2185"/>
    <x v="5"/>
  </r>
  <r>
    <s v="ADUL"/>
    <s v="Super Listing"/>
    <s v="Porter|Evans|Walker"/>
    <s v="COMFORTER (SET)"/>
    <s v="AM10-0007"/>
    <s v="White"/>
    <s v="Twin/Twin "/>
    <s v="A++"/>
    <n v="1272"/>
    <n v="29450.99"/>
    <n v="1.3492631175609552E-4"/>
    <n v="0.77328985391667737"/>
    <n v="2186"/>
    <x v="5"/>
  </r>
  <r>
    <s v="YOUT"/>
    <s v="Mi Zone"/>
    <s v="Camille|Corinne|Cora"/>
    <s v="COMFORTER (SET)"/>
    <s v="MZ10-0560"/>
    <s v="Pink"/>
    <s v="Twin/Twin "/>
    <s v="A"/>
    <n v="1017"/>
    <n v="29423.71"/>
    <n v="1.3480133158447118E-4"/>
    <n v="0.77342465524826187"/>
    <n v="2187"/>
    <x v="5"/>
  </r>
  <r>
    <s v="SHET"/>
    <s v="Comfort Spaces"/>
    <s v="Cotton 144TC|Cotton 144TC|Cotton 144TC"/>
    <s v="SHEET/SHEET SET"/>
    <s v="CS20-1646"/>
    <s v="Blue"/>
    <s v="King"/>
    <s v="ARA"/>
    <n v="1220"/>
    <n v="29423.200000000001"/>
    <n v="1.3479899507833011E-4"/>
    <n v="0.77355945424334016"/>
    <n v="2188"/>
    <x v="5"/>
  </r>
  <r>
    <s v="TOWL"/>
    <s v="510 Design"/>
    <s v="Big Bundle|Big Bundle|Big Bundle"/>
    <s v="BATH TOWEL"/>
    <s v="5DS73-0217"/>
    <s v="Beige"/>
    <s v="12-Piece"/>
    <s v="B+"/>
    <n v="1033"/>
    <n v="29420.04"/>
    <n v="1.3478451790302465E-4"/>
    <n v="0.77369423876124321"/>
    <n v="2189"/>
    <x v="5"/>
  </r>
  <r>
    <s v="FUR"/>
    <s v="Martha Stewart"/>
    <s v="Highland|Highland|Highland"/>
    <s v="ACCENT BENCH"/>
    <s v="MT105-0139"/>
    <s v="Ivory"/>
    <s v="See below"/>
    <s v="B"/>
    <n v="198"/>
    <n v="29418.880000000001"/>
    <n v="1.3477920349689988E-4"/>
    <n v="0.77382901796474013"/>
    <n v="2190"/>
    <x v="5"/>
  </r>
  <r>
    <s v="BLK"/>
    <s v="Woolrich"/>
    <s v="Lumberjack|Lumberjack|Lumberjack"/>
    <s v="COMFORTER (SET)"/>
    <s v="WR10-1059"/>
    <s v="Multi"/>
    <s v="King"/>
    <s v="B+"/>
    <n v="668"/>
    <n v="29413.31"/>
    <n v="1.3475368518473172E-4"/>
    <n v="0.77396377164992491"/>
    <n v="2191"/>
    <x v="5"/>
  </r>
  <r>
    <s v="BLK"/>
    <s v="Woolrich"/>
    <s v="Burlington|Burlington|Burlington"/>
    <s v="BLANKET"/>
    <s v="WR51-3908"/>
    <s v="Brown"/>
    <s v="Full/Queen"/>
    <s v="B+"/>
    <n v="1242"/>
    <n v="29411.29"/>
    <n v="1.3474443078785922E-4"/>
    <n v="0.77409851608071278"/>
    <n v="2192"/>
    <x v="5"/>
  </r>
  <r>
    <s v="HHL"/>
    <s v="Harbor House Blue"/>
    <s v="Suzanna"/>
    <s v="COMFORTER (SET)"/>
    <s v="HH10-1346"/>
    <s v="Ivory"/>
    <s v="King"/>
    <s v="B"/>
    <n v="209"/>
    <n v="29397.89"/>
    <n v="1.3468304023434876E-4"/>
    <n v="0.77423319912094712"/>
    <n v="2193"/>
    <x v="5"/>
  </r>
  <r>
    <s v="ADUL"/>
    <s v="Madison Park Signature"/>
    <s v="Barely There|Barely There|Barely There"/>
    <s v="COMFORTER (SET)"/>
    <s v="MPS10-341"/>
    <s v="Natural"/>
    <s v="Queen"/>
    <s v="A"/>
    <n v="162"/>
    <n v="29396.16"/>
    <n v="1.3467511443900746E-4"/>
    <n v="0.77436787423538611"/>
    <n v="2194"/>
    <x v="5"/>
  </r>
  <r>
    <s v="ADUL"/>
    <s v="Madison Park"/>
    <s v="Ridge|Pioneer|Warren"/>
    <s v="COVERLET&amp;BEDSPR"/>
    <s v="MP13-8387"/>
    <s v="Neutral"/>
    <s v="Daybed"/>
    <s v="B"/>
    <n v="532"/>
    <n v="29392.97"/>
    <n v="1.346604998221643E-4"/>
    <n v="0.77450253473520825"/>
    <n v="2195"/>
    <x v="5"/>
  </r>
  <r>
    <s v="ADUL"/>
    <s v="Madison Park Signature"/>
    <s v="Essence|Essence|Essence"/>
    <s v="COMFORTER (SET)"/>
    <s v="MPS10-552"/>
    <s v="Green"/>
    <s v="King"/>
    <s v="TBD"/>
    <n v="136"/>
    <n v="29386.77"/>
    <n v="1.3463209523770423E-4"/>
    <n v="0.77463716683044592"/>
    <n v="2196"/>
    <x v="5"/>
  </r>
  <r>
    <s v="ADUL"/>
    <s v="Madison Park"/>
    <s v="Lola|Brianna|Victoria"/>
    <s v="COVERLET&amp;BEDSPR"/>
    <s v="MP13-6834"/>
    <s v="Grey/Peach"/>
    <s v="Full/Queen"/>
    <s v="B"/>
    <n v="461"/>
    <n v="29374.33"/>
    <n v="1.3457510281340048E-4"/>
    <n v="0.77477174193325937"/>
    <n v="2197"/>
    <x v="5"/>
  </r>
  <r>
    <s v="BASI"/>
    <s v="Madison Park Signature"/>
    <s v="1000 Thread Count Cotton Blend|1000 Thread Count Cotton Blend|1000 Thread C"/>
    <s v="COMFORTER (SET)"/>
    <s v="MPS10-101"/>
    <s v="White"/>
    <s v="King/Cal K"/>
    <s v="B"/>
    <n v="590"/>
    <n v="29373.040000000001"/>
    <n v="1.3456919282727893E-4"/>
    <n v="0.77490631112608666"/>
    <n v="2198"/>
    <x v="5"/>
  </r>
  <r>
    <s v="LGT"/>
    <s v="INK+IVY"/>
    <s v="Hunts|Hunts|Hunts"/>
    <s v="LGT-FLOOR LAMPS"/>
    <s v="MT154-0036"/>
    <s v="Gold/Black"/>
    <s v="See below"/>
    <s v="A"/>
    <n v="332"/>
    <n v="29308.57"/>
    <n v="1.3427383096274007E-4"/>
    <n v="0.77504058495704942"/>
    <n v="2199"/>
    <x v="5"/>
  </r>
  <r>
    <s v="ADUL"/>
    <s v="Madison Park"/>
    <s v="Lee|Reagan|Callaway"/>
    <s v="COMFORTER (SET)"/>
    <s v="MP10-8349"/>
    <s v="Teal"/>
    <s v="Full/Queen"/>
    <s v="B"/>
    <n v="586"/>
    <n v="29304.48"/>
    <n v="1.3425509309976559E-4"/>
    <n v="0.77517484005014914"/>
    <n v="2200"/>
    <x v="5"/>
  </r>
  <r>
    <s v="ADUL"/>
    <s v="Comfort Spaces"/>
    <s v="Gloria"/>
    <s v="COVERLET&amp;BEDSPR"/>
    <s v="CS14-1304"/>
    <s v="Aqua"/>
    <s v="Full/Queen"/>
    <s v="ARA+"/>
    <n v="1318"/>
    <n v="29302.34"/>
    <n v="1.3424528893674228E-4"/>
    <n v="0.77530908533908593"/>
    <n v="2201"/>
    <x v="5"/>
  </r>
  <r>
    <s v="BATH"/>
    <s v="Madison Park Signature"/>
    <s v="Marshmallow|Marshmallow|Marshmallow"/>
    <s v="BATH RUG"/>
    <s v="MPS72-167"/>
    <s v="Cream"/>
    <s v="24x40&quot;"/>
    <s v="A"/>
    <n v="1257"/>
    <n v="29291.83"/>
    <n v="1.3419713858469788E-4"/>
    <n v="0.77544328247767058"/>
    <n v="2202"/>
    <x v="5"/>
  </r>
  <r>
    <s v="SHET"/>
    <s v="Madison Park"/>
    <s v="Silk|Silk|Silk"/>
    <s v="PILLOWCASE"/>
    <s v="MP21-7481"/>
    <s v="Grey"/>
    <s v="King"/>
    <s v="A"/>
    <n v="930"/>
    <n v="29279.98"/>
    <n v="1.3414284917730241E-4"/>
    <n v="0.77557742532684792"/>
    <n v="2203"/>
    <x v="5"/>
  </r>
  <r>
    <s v="SHET"/>
    <s v="Madison Park Essentials"/>
    <s v="Satin|Satin|Satin"/>
    <s v="SHEET/SHEET SET"/>
    <s v="MPE20-1153"/>
    <s v="Lilac"/>
    <s v="Queen"/>
    <s v="B"/>
    <n v="1387"/>
    <n v="29278.240000000002"/>
    <n v="1.3413487756811524E-4"/>
    <n v="0.77571156020441601"/>
    <n v="2204"/>
    <x v="5"/>
  </r>
  <r>
    <s v="BASI"/>
    <s v="True North by Sleep Philosophy"/>
    <s v="Heavy Warmth|Heavy Warmth|Heavy Warmth"/>
    <s v="COMFORTER (SET)"/>
    <s v="TN10-0488"/>
    <s v="White"/>
    <s v="Twin/Twin "/>
    <s v="B"/>
    <n v="731"/>
    <n v="29275.03"/>
    <n v="1.3412017132358024E-4"/>
    <n v="0.77584568037573953"/>
    <n v="2205"/>
    <x v="5"/>
  </r>
  <r>
    <s v="BLK"/>
    <s v="Madison Park"/>
    <s v="Ruched Fur|Ruched Fur|Ruched Fur"/>
    <s v="THROW"/>
    <s v="MP50-4877"/>
    <s v="Aqua"/>
    <s v="50x60&quot;"/>
    <s v="B"/>
    <n v="1600"/>
    <n v="29259.21"/>
    <n v="1.3404769381936116E-4"/>
    <n v="0.77597972806955884"/>
    <n v="2206"/>
    <x v="5"/>
  </r>
  <r>
    <s v="YOUT"/>
    <s v="Intelligent Design"/>
    <s v="Robbie|Roger|Rick"/>
    <s v="COMFORTER (SET)"/>
    <s v="ID10-1224"/>
    <s v="Navy Multi"/>
    <s v="Twin"/>
    <s v="A+"/>
    <n v="831"/>
    <n v="29220.77"/>
    <n v="1.3387158539570869E-4"/>
    <n v="0.77611359965495452"/>
    <n v="2207"/>
    <x v="5"/>
  </r>
  <r>
    <s v="TOWL"/>
    <s v="Madison Park Signature"/>
    <s v="800gsm|800gsm|800gsm"/>
    <s v="BATH TOWEL"/>
    <s v="MPS73-528"/>
    <s v="Seafoam"/>
    <s v="34x68&quot; – 2"/>
    <s v="NEW"/>
    <n v="832"/>
    <n v="29213.4"/>
    <n v="1.3383782059127794E-4"/>
    <n v="0.77624743747554581"/>
    <n v="2208"/>
    <x v="5"/>
  </r>
  <r>
    <s v="SHET"/>
    <s v="Madison Park"/>
    <s v="800 Thread Count|800 Thread Count|800 Thread Count"/>
    <s v="SHEET/SHEET SET"/>
    <s v="MPH20-0004"/>
    <s v="Grey"/>
    <s v="Queen"/>
    <s v="A"/>
    <n v="826"/>
    <n v="29212.62"/>
    <n v="1.3383424711129745E-4"/>
    <n v="0.77638127172265714"/>
    <n v="2209"/>
    <x v="5"/>
  </r>
  <r>
    <s v="ADUL"/>
    <s v="Madison Park"/>
    <s v="Laurel|Vivian|Piedmont"/>
    <s v="COMFORTER (SET)"/>
    <s v="MP10-739"/>
    <s v="White"/>
    <s v="King"/>
    <s v="B"/>
    <n v="427"/>
    <n v="29195.52"/>
    <n v="1.3375590543480276E-4"/>
    <n v="0.77651502762809199"/>
    <n v="2210"/>
    <x v="5"/>
  </r>
  <r>
    <s v="ADUL"/>
    <s v="510 Design"/>
    <s v="Oakley|Hayley|Glen"/>
    <s v="COVERLET&amp;BEDSPR"/>
    <s v="5DS13-0166"/>
    <s v="Cream"/>
    <s v="Full/Queen"/>
    <s v="A"/>
    <n v="853"/>
    <n v="29191.53"/>
    <n v="1.337376257102873E-4"/>
    <n v="0.77664876525380233"/>
    <n v="2211"/>
    <x v="5"/>
  </r>
  <r>
    <s v="SHET"/>
    <s v="True North by Sleep Philosophy"/>
    <s v="Cozy Cotton Flannel|Cozy Cotton Flannel|Cozy Cotton Flannel"/>
    <s v="SHEET/SHEET SET"/>
    <s v="TN20-0572"/>
    <s v="Gray Herringbone Check"/>
    <s v="Queen"/>
    <s v="B"/>
    <n v="1127"/>
    <n v="29186.86"/>
    <n v="1.3371623064425045E-4"/>
    <n v="0.77678248148444662"/>
    <n v="2212"/>
    <x v="5"/>
  </r>
  <r>
    <s v="ART"/>
    <s v="Madison Park Signature"/>
    <s v="Sunburst|Sunburst|Sunburst"/>
    <s v="AWD"/>
    <s v="MPS95A-0038"/>
    <s v="White"/>
    <s v="30x30&quot;"/>
    <s v="B"/>
    <n v="610"/>
    <n v="29156.41"/>
    <n v="1.3357672748347477E-4"/>
    <n v="0.77691605821193011"/>
    <n v="2213"/>
    <x v="5"/>
  </r>
  <r>
    <s v="ADUL"/>
    <s v="Madison Park"/>
    <s v="Sabrina|Sarah|Amber"/>
    <s v="COVERLET&amp;BEDSPR"/>
    <s v="MP13-7124"/>
    <s v="Taupe"/>
    <s v="Full/Queen"/>
    <s v="B"/>
    <n v="584"/>
    <n v="29155.8"/>
    <n v="1.3357393283887467E-4"/>
    <n v="0.77704963214476896"/>
    <n v="2214"/>
    <x v="5"/>
  </r>
  <r>
    <s v="WIN"/>
    <s v="Madison Park"/>
    <s v="Averil|Vina|Layla"/>
    <s v="WINDOW PANEL"/>
    <s v="MP40-1050"/>
    <s v="White"/>
    <s v="50x84&quot;"/>
    <s v="B+"/>
    <n v="1448"/>
    <n v="29144.06"/>
    <n v="1.3352014738378414E-4"/>
    <n v="0.77718315229215273"/>
    <n v="2215"/>
    <x v="5"/>
  </r>
  <r>
    <s v="YOUT"/>
    <s v="Intelligent Design"/>
    <s v="Felicia|Isabel|Alyssa"/>
    <s v="COMFORTER (SET)"/>
    <s v="ID10-1658"/>
    <s v="Blush"/>
    <s v="Twin/Twin "/>
    <s v="A++"/>
    <n v="901"/>
    <n v="29130.77"/>
    <n v="1.3345926078257861E-4"/>
    <n v="0.7773166115529353"/>
    <n v="2216"/>
    <x v="5"/>
  </r>
  <r>
    <s v="BLK"/>
    <s v="Serta"/>
    <s v="Parsa AZ|Parsa AZ|Parsa AZ"/>
    <s v="ELECT BLANKET"/>
    <s v="ST54-0209"/>
    <s v="Sea Blue"/>
    <s v="King"/>
    <s v="ARB"/>
    <n v="373"/>
    <n v="29120.71"/>
    <n v="1.3341317205359983E-4"/>
    <n v="0.77745002472498892"/>
    <n v="2217"/>
    <x v="5"/>
  </r>
  <r>
    <s v="BLK"/>
    <s v="Serta"/>
    <s v="Parsa AZ|Parsa AZ|Parsa AZ"/>
    <s v="ELECT BLANKET"/>
    <s v="ST54-0051"/>
    <s v="Dark Teal"/>
    <s v="King"/>
    <s v="ARB"/>
    <n v="384"/>
    <n v="29116.04"/>
    <n v="1.3339177698756298E-4"/>
    <n v="0.77758341650197649"/>
    <n v="2218"/>
    <x v="5"/>
  </r>
  <r>
    <s v="WIN"/>
    <s v="Intelligent Design"/>
    <s v="Raina|Khloe|Arielle"/>
    <s v="WINDOW PANEL"/>
    <s v="ID40-1407"/>
    <s v="Aqua/Silver"/>
    <s v="50x84&quot;"/>
    <s v="A"/>
    <n v="1366"/>
    <n v="29102.240000000002"/>
    <n v="1.3332855388021634E-4"/>
    <n v="0.77771674505585675"/>
    <n v="2219"/>
    <x v="5"/>
  </r>
  <r>
    <s v="SHET"/>
    <s v="True North by Sleep Philosophy"/>
    <s v="Cozy Cotton Flannel|Cozy Cotton Flannel|Cozy Cotton Flannel"/>
    <s v="SHEET/SHEET SET"/>
    <s v="TN20-0084"/>
    <s v="Blue Plaid"/>
    <s v="King"/>
    <s v="B"/>
    <n v="1003"/>
    <n v="29099.79"/>
    <n v="1.3331732948797004E-4"/>
    <n v="0.77785006238534471"/>
    <n v="2220"/>
    <x v="5"/>
  </r>
  <r>
    <s v="ADUL"/>
    <s v="Super Listing"/>
    <s v="Boulder Stripe|Cascade Stripe|Highland Stripe"/>
    <s v="COMFORTER (SET)"/>
    <s v="AM10-0294"/>
    <s v="Purple"/>
    <s v="Full/Queen"/>
    <s v="B"/>
    <n v="889"/>
    <n v="29096.12"/>
    <n v="1.3330051580652351E-4"/>
    <n v="0.77798336290115122"/>
    <n v="2221"/>
    <x v="5"/>
  </r>
  <r>
    <s v="ADUL"/>
    <s v="Super Listing"/>
    <s v="Porter|Evans|Walker"/>
    <s v="COMFORTER (SET)"/>
    <s v="AM10-0456"/>
    <s v="Navy"/>
    <s v="Full"/>
    <s v="A++"/>
    <n v="1154"/>
    <n v="29090.74"/>
    <n v="1.332758679574275E-4"/>
    <n v="0.77811663876910864"/>
    <n v="2222"/>
    <x v="5"/>
  </r>
  <r>
    <s v="ADUL"/>
    <s v="INK+IVY"/>
    <s v="Rhea|Rhea|Rhea"/>
    <s v="COMFORTER (SET)"/>
    <s v="II10-1101"/>
    <s v="Grey/Black"/>
    <s v="King/Cal K"/>
    <s v="B"/>
    <n v="379"/>
    <n v="29087.58"/>
    <n v="1.3326139078212204E-4"/>
    <n v="0.77824990015989071"/>
    <n v="2223"/>
    <x v="5"/>
  </r>
  <r>
    <s v="BATH"/>
    <s v="Madison Park"/>
    <s v="Metro|Quade|Gridd"/>
    <s v="SHOWER CURTAIN"/>
    <s v="MP70-6707"/>
    <s v="White"/>
    <s v="72x72&quot;"/>
    <s v="B"/>
    <n v="1591"/>
    <n v="29080.32"/>
    <n v="1.3322812992999622E-4"/>
    <n v="0.7783831282898207"/>
    <n v="2224"/>
    <x v="5"/>
  </r>
  <r>
    <s v="ADUL"/>
    <s v="Madison Park"/>
    <s v="Celeste|Isabella|Alexis"/>
    <s v="DUVET&amp;DUVET SET"/>
    <s v="MP12-2530"/>
    <s v="White"/>
    <s v="Full/Queen"/>
    <s v="B+"/>
    <n v="595"/>
    <n v="29068.69"/>
    <n v="1.3317484842721063E-4"/>
    <n v="0.77851630313824793"/>
    <n v="2225"/>
    <x v="5"/>
  </r>
  <r>
    <s v="BATH"/>
    <s v="Madison Park"/>
    <s v="Evan|Ethan|Jordan"/>
    <s v="BATH RUG"/>
    <s v="MP72-3611"/>
    <s v="Seafoam"/>
    <s v="24x44&quot;"/>
    <s v="B"/>
    <n v="1993"/>
    <n v="29066.94"/>
    <n v="1.3316683100417754E-4"/>
    <n v="0.77864946996925211"/>
    <n v="2226"/>
    <x v="5"/>
  </r>
  <r>
    <s v="ADUL"/>
    <s v="Super Listing"/>
    <s v="Porter|Evans|Walker"/>
    <s v="DUVET&amp;DUVET SET"/>
    <s v="AM12-0417"/>
    <s v="Navy"/>
    <s v="Queen"/>
    <s v="A++"/>
    <n v="1331"/>
    <n v="29056.54"/>
    <n v="1.3311918460443806E-4"/>
    <n v="0.77878258915385656"/>
    <n v="2227"/>
    <x v="5"/>
  </r>
  <r>
    <s v="BASI"/>
    <s v="Madison Park"/>
    <s v="Cambria|Parkman|Parkman"/>
    <s v="BLANKET"/>
    <s v="MP51-2603"/>
    <s v="Taupe"/>
    <s v="King"/>
    <s v="B"/>
    <n v="967"/>
    <n v="28991.54"/>
    <n v="1.3282139460606634E-4"/>
    <n v="0.77891541054846258"/>
    <n v="2228"/>
    <x v="5"/>
  </r>
  <r>
    <s v="ADUL"/>
    <s v="Madison Park"/>
    <s v="Harper|Emery|Mercer"/>
    <s v="COVERLET&amp;BEDSPR"/>
    <s v="MP13-3303"/>
    <s v="Navy"/>
    <s v="Full/Queen"/>
    <s v="B"/>
    <n v="597"/>
    <n v="28976.560000000001"/>
    <n v="1.3275276546490311E-4"/>
    <n v="0.77904816331392746"/>
    <n v="2229"/>
    <x v="5"/>
  </r>
  <r>
    <s v="BATH"/>
    <s v="Madison Park"/>
    <s v="Aubrey|Whitman|Charlotte"/>
    <s v="FASHION TOWEL"/>
    <s v="MP73-5310"/>
    <s v="Blue/Brown"/>
    <s v="6-Piece"/>
    <s v="B"/>
    <n v="853"/>
    <n v="28976.45"/>
    <n v="1.3275226151259818E-4"/>
    <n v="0.77918091557544"/>
    <n v="2230"/>
    <x v="5"/>
  </r>
  <r>
    <s v="SHET"/>
    <s v="True North by Sleep Philosophy"/>
    <s v="Soloft Plush|Soloft Plush|Soloft Plush"/>
    <s v="SHEET/SHEET SET"/>
    <s v="BL20-0603"/>
    <s v="Aqua"/>
    <s v="Queen"/>
    <s v="A"/>
    <n v="898"/>
    <n v="28969.14"/>
    <n v="1.3271877159124282E-4"/>
    <n v="0.77931363434703127"/>
    <n v="2231"/>
    <x v="5"/>
  </r>
  <r>
    <s v="BLK"/>
    <s v="Woolrich"/>
    <s v="Alton|Alton|Alton"/>
    <s v="COMFORTER (SET)"/>
    <s v="WR10-2063"/>
    <s v="Grey/Ivory"/>
    <s v="King"/>
    <s v="B+"/>
    <n v="459"/>
    <n v="28953.89"/>
    <n v="1.3264890547624023E-4"/>
    <n v="0.77944628325250753"/>
    <n v="2232"/>
    <x v="5"/>
  </r>
  <r>
    <s v="ADUL"/>
    <s v="Madison Park"/>
    <s v="Jenson|Denver|Clement"/>
    <s v="COMFORTER (SET)"/>
    <s v="MP10-8325"/>
    <s v="Spice"/>
    <s v="King"/>
    <s v="B"/>
    <n v="512"/>
    <n v="28930.21"/>
    <n v="1.3254041828914109E-4"/>
    <n v="0.77957882367079667"/>
    <n v="2233"/>
    <x v="5"/>
  </r>
  <r>
    <s v="ADUL"/>
    <s v="Madison Park"/>
    <s v="Breanna|Levine|Miller"/>
    <s v="COVERLET&amp;BEDSPR"/>
    <s v="MP13-5488"/>
    <s v="Khaki"/>
    <s v="King"/>
    <s v="B"/>
    <n v="413"/>
    <n v="28903.87"/>
    <n v="1.3241974461903168E-4"/>
    <n v="0.77971124341541576"/>
    <n v="2234"/>
    <x v="5"/>
  </r>
  <r>
    <s v="ADUL"/>
    <s v="Madison Park"/>
    <s v="Lacey|Marla|Arliss"/>
    <s v="COMFORTER (SET)"/>
    <s v="MP10-8344"/>
    <s v="Grey"/>
    <s v="King"/>
    <s v="B"/>
    <n v="543"/>
    <n v="28896.85"/>
    <n v="1.3238758329920755E-4"/>
    <n v="0.77984363099871501"/>
    <n v="2235"/>
    <x v="5"/>
  </r>
  <r>
    <s v="ADUL"/>
    <s v="Madison Park"/>
    <s v="Violette|Juliana|Valeria"/>
    <s v="DUVET&amp;DUVET SET"/>
    <s v="MP12-7143"/>
    <s v="Ivory/Taupe"/>
    <s v="King/Cal K"/>
    <s v="B"/>
    <n v="416"/>
    <n v="28877.33"/>
    <n v="1.3229815467200422E-4"/>
    <n v="0.77997592915338698"/>
    <n v="2236"/>
    <x v="5"/>
  </r>
  <r>
    <s v="ADUL"/>
    <s v="Madison Park"/>
    <s v="Dawn|Vanessa|Stella"/>
    <s v="COMFORTER (SET)"/>
    <s v="MP10-7278"/>
    <s v="Yellow"/>
    <s v="King"/>
    <s v="B"/>
    <n v="290"/>
    <n v="28867.119999999999"/>
    <n v="1.3225137873533691E-4"/>
    <n v="0.78010818053212228"/>
    <n v="2237"/>
    <x v="5"/>
  </r>
  <r>
    <s v="ADUL"/>
    <s v="Madison Park"/>
    <s v="Lola|Brianna|Victoria"/>
    <s v="COVERLET&amp;BEDSPR"/>
    <s v="MP13-2645"/>
    <s v="Aqua"/>
    <s v="King/Cal K"/>
    <s v="B"/>
    <n v="425"/>
    <n v="28866.65"/>
    <n v="1.3224922548457944E-4"/>
    <n v="0.78024042975760688"/>
    <n v="2238"/>
    <x v="5"/>
  </r>
  <r>
    <s v="HHL"/>
    <s v="Harbor House Blue"/>
    <s v="Livia|Livia|Livia"/>
    <s v="COMFORTER (SET)"/>
    <s v="HH10-1801"/>
    <s v="Multi"/>
    <s v="King"/>
    <s v="B+"/>
    <n v="243"/>
    <n v="28832.09"/>
    <n v="1.3209089283313749E-4"/>
    <n v="0.78037252065044005"/>
    <n v="2239"/>
    <x v="5"/>
  </r>
  <r>
    <s v="SHET"/>
    <s v="Madison Park"/>
    <s v="800 Thread Count|800 Thread Count|800 Thread Count"/>
    <s v="SHEET/SHEET SET"/>
    <s v="MPH20-0016"/>
    <s v="Teal"/>
    <s v="Queen"/>
    <s v="A"/>
    <n v="816"/>
    <n v="28817.43"/>
    <n v="1.3202372973504319E-4"/>
    <n v="0.78050454438017514"/>
    <n v="2240"/>
    <x v="5"/>
  </r>
  <r>
    <s v="BLK"/>
    <s v="Madison Park"/>
    <s v="Arya|Nova|Alivia"/>
    <s v="COMFORTER (SET)"/>
    <s v="MP10-6014"/>
    <s v="Grey"/>
    <s v="King/Cal K"/>
    <s v="B"/>
    <n v="459"/>
    <n v="28809.66"/>
    <n v="1.3198813237677627E-4"/>
    <n v="0.78063653251255194"/>
    <n v="2241"/>
    <x v="5"/>
  </r>
  <r>
    <s v="BLK"/>
    <s v="Beautyrest"/>
    <s v="Heated Microlight to Berber|Heated Microlight to Berber"/>
    <s v="ELECT BLANKET"/>
    <s v="BR54-0377"/>
    <s v="Blue"/>
    <s v="Twin"/>
    <s v="B+"/>
    <n v="514"/>
    <n v="28806.52"/>
    <n v="1.3197374682916263E-4"/>
    <n v="0.7807685062593811"/>
    <n v="2242"/>
    <x v="5"/>
  </r>
  <r>
    <s v="ADUL"/>
    <s v="Madison Park Signature"/>
    <s v="Serene|Serene|Serene"/>
    <s v="COVERLET&amp;BEDSPR"/>
    <s v="MPS13-274"/>
    <s v="Blue"/>
    <s v="Full/Queen"/>
    <s v="B"/>
    <n v="317"/>
    <n v="28798.639999999999"/>
    <n v="1.319376455185908E-4"/>
    <n v="0.78090044390489965"/>
    <n v="2243"/>
    <x v="5"/>
  </r>
  <r>
    <s v="HHL"/>
    <s v="Harbor House Blue"/>
    <s v="Coastline|Coastline|Coastline"/>
    <s v="COMFORTER (SET)"/>
    <s v="HH10-397"/>
    <s v="Aqua"/>
    <s v="Queen"/>
    <s v="B+"/>
    <n v="270"/>
    <n v="28794.34"/>
    <n v="1.3191794556485236E-4"/>
    <n v="0.78103236185046454"/>
    <n v="2244"/>
    <x v="5"/>
  </r>
  <r>
    <s v="SHET"/>
    <s v="Madison Park"/>
    <s v="600 Thread Count|600 Thread Count|600 Thread Count"/>
    <s v="SHEET/SHEET SET"/>
    <s v="SHET20-511"/>
    <s v="Gold"/>
    <s v="King"/>
    <s v="A"/>
    <n v="411"/>
    <n v="28789.08"/>
    <n v="1.3189384748190719E-4"/>
    <n v="0.78116425569794645"/>
    <n v="2245"/>
    <x v="5"/>
  </r>
  <r>
    <s v="ADUL"/>
    <s v="Madison Park"/>
    <s v="Serene|Belle|Monroe"/>
    <s v="COMFORTER (SET)"/>
    <s v="MP10-637"/>
    <s v="Green"/>
    <s v="King"/>
    <s v="B"/>
    <n v="380"/>
    <n v="28767.95"/>
    <n v="1.3179704282551344E-4"/>
    <n v="0.78129605274077196"/>
    <n v="2246"/>
    <x v="5"/>
  </r>
  <r>
    <s v="ADUL"/>
    <s v="Woolrich"/>
    <s v="Olsen|Olsen|Olsen"/>
    <s v="COVERLET&amp;BEDSPR"/>
    <s v="WR13-3904"/>
    <s v="Tan"/>
    <s v="Full/Queen"/>
    <s v="B"/>
    <n v="495"/>
    <n v="28729.8"/>
    <n v="1.3162226300339217E-4"/>
    <n v="0.7814276750037753"/>
    <n v="2247"/>
    <x v="5"/>
  </r>
  <r>
    <s v="ADUL"/>
    <s v="Madison Park"/>
    <s v="Palisades|Hanover|Overland"/>
    <s v="COMFORTER (SET)"/>
    <s v="MP10-7484"/>
    <s v="Black"/>
    <s v="King"/>
    <s v="B"/>
    <n v="352"/>
    <n v="28704.69"/>
    <n v="1.3150722443632887E-4"/>
    <n v="0.78155918222821164"/>
    <n v="2248"/>
    <x v="5"/>
  </r>
  <r>
    <s v="BASI"/>
    <s v="Madison Park"/>
    <s v="Windom|Prospect|Prospect"/>
    <s v="BLANKET"/>
    <s v="MP51-5156"/>
    <s v="Blush"/>
    <s v="King"/>
    <s v="B"/>
    <n v="1068"/>
    <n v="28669.75"/>
    <n v="1.3134715085874257E-4"/>
    <n v="0.78169052937907035"/>
    <n v="2249"/>
    <x v="5"/>
  </r>
  <r>
    <s v="BLK"/>
    <s v="Beautyrest"/>
    <s v="Heated Microlight to Berber|Heated Microlight to Berber"/>
    <s v="ELECT BLANKET"/>
    <s v="BR54-0650"/>
    <s v="Ivory"/>
    <s v="Twin"/>
    <s v="B+"/>
    <n v="499"/>
    <n v="28663.23"/>
    <n v="1.313172802312136E-4"/>
    <n v="0.78182184665930154"/>
    <n v="2250"/>
    <x v="5"/>
  </r>
  <r>
    <s v="ADUL"/>
    <s v="Madison Park"/>
    <s v="Dawn|Vanessa|Stella"/>
    <s v="COMFORTER (SET)"/>
    <s v="MP10-2794"/>
    <s v="Coral"/>
    <s v="King"/>
    <s v="B"/>
    <n v="279"/>
    <n v="28650.95"/>
    <n v="1.312610208284443E-4"/>
    <n v="0.78195310768013004"/>
    <n v="2251"/>
    <x v="5"/>
  </r>
  <r>
    <s v="SHET"/>
    <s v="True North by Sleep Philosophy"/>
    <s v="Cozy Cotton Flannel|Cozy Cotton Flannel|Cozy Cotton Flannel"/>
    <s v="SHEET/SHEET SET"/>
    <s v="TN20-0251"/>
    <s v="Multi Leaves"/>
    <s v="Twin"/>
    <s v="B"/>
    <n v="1724"/>
    <n v="28635.78"/>
    <n v="1.3119152122420891E-4"/>
    <n v="0.78208429920135425"/>
    <n v="2252"/>
    <x v="5"/>
  </r>
  <r>
    <s v="BLK"/>
    <s v="Woolrich"/>
    <s v="Alton|Alton|Alton"/>
    <s v="COMFORTER (SET)"/>
    <s v="WR10-2062"/>
    <s v="Grey/Ivory"/>
    <s v="Full/Queen"/>
    <s v="B+"/>
    <n v="514"/>
    <n v="28596.85"/>
    <n v="1.3101316792210718E-4"/>
    <n v="0.78221531236927633"/>
    <n v="2253"/>
    <x v="5"/>
  </r>
  <r>
    <s v="BLK"/>
    <s v="Madison Park Essentials"/>
    <s v="Larkspur|Windsor|Windsor"/>
    <s v="COMFORTER (SET)"/>
    <s v="BASI10-0197"/>
    <s v="Brown/Sand"/>
    <s v="King"/>
    <s v="B"/>
    <n v="857"/>
    <n v="28588.240000000002"/>
    <n v="1.3097372220078441E-4"/>
    <n v="0.78234628609147716"/>
    <n v="2254"/>
    <x v="5"/>
  </r>
  <r>
    <s v="SHET"/>
    <s v="True North by Sleep Philosophy"/>
    <s v="Soloft Plush|Soloft Plush|Soloft Plush"/>
    <s v="SHEET/SHEET SET"/>
    <s v="BL20-0452"/>
    <s v="Brown"/>
    <s v="King"/>
    <s v="A"/>
    <n v="780"/>
    <n v="28569.46"/>
    <n v="1.3088768379817793E-4"/>
    <n v="0.78247717377527537"/>
    <n v="2255"/>
    <x v="5"/>
  </r>
  <r>
    <s v="BLK"/>
    <s v="Serta"/>
    <s v="Fleece to Sherpa|Fleece to Sherpa|Fleece to Sherpa"/>
    <s v="ELECT BLANKET"/>
    <s v="ST54-0113"/>
    <s v="Tan"/>
    <s v="King"/>
    <s v="B"/>
    <n v="344"/>
    <n v="28566.71"/>
    <n v="1.3087508499055452E-4"/>
    <n v="0.78260804886026591"/>
    <n v="2256"/>
    <x v="5"/>
  </r>
  <r>
    <s v="BLK"/>
    <s v="Madison Park Essentials"/>
    <s v="Parkston|Hartford|Hartford"/>
    <s v="COMFORTER (SET)"/>
    <s v="MPE10-598"/>
    <s v="Grey"/>
    <s v="Twin/Twin "/>
    <s v="B"/>
    <n v="1522"/>
    <n v="28561.46"/>
    <n v="1.3085103272145526E-4"/>
    <n v="0.78273889989298739"/>
    <n v="2257"/>
    <x v="5"/>
  </r>
  <r>
    <s v="ADUL"/>
    <s v="Madison Park"/>
    <s v="Quebec|Mansfield|Vancouver"/>
    <s v="COVERLET&amp;BEDSPR"/>
    <s v="MP13-8485"/>
    <s v="Clay Red"/>
    <s v="King"/>
    <s v="TBD"/>
    <n v="422"/>
    <n v="28536.41"/>
    <n v="1.3073626903746738E-4"/>
    <n v="0.78286963616202487"/>
    <n v="2258"/>
    <x v="5"/>
  </r>
  <r>
    <s v="BASI"/>
    <s v="Intelligent Design"/>
    <s v="Dream Puff|Dream Puff|Dream Puff"/>
    <s v="MATT PAD/TOPPER"/>
    <s v="ID16-2319"/>
    <s v="White"/>
    <s v="King"/>
    <s v="TBD"/>
    <n v="853"/>
    <n v="28492.51"/>
    <n v="1.3053514625395169E-4"/>
    <n v="0.78300017130827881"/>
    <n v="2259"/>
    <x v="5"/>
  </r>
  <r>
    <s v="BLK"/>
    <s v="Beautyrest"/>
    <s v="Heated Plush|Heated Plush|Heated Plush"/>
    <s v="ELECT BLANKET"/>
    <s v="BR54-0659"/>
    <s v="Sapphire Blue"/>
    <s v="Full"/>
    <s v="A"/>
    <n v="575"/>
    <n v="28488.03"/>
    <n v="1.3051462165098698E-4"/>
    <n v="0.78313068592992985"/>
    <n v="2260"/>
    <x v="5"/>
  </r>
  <r>
    <s v="BASI"/>
    <s v="Madison Park"/>
    <s v="Windom|Prospect|Prospect"/>
    <s v="BLANKET"/>
    <s v="MP51-5154"/>
    <s v="Blush"/>
    <s v="Twin"/>
    <s v="B"/>
    <n v="1709"/>
    <n v="28482.59"/>
    <n v="1.3048969891881558E-4"/>
    <n v="0.78326117562884867"/>
    <n v="2261"/>
    <x v="5"/>
  </r>
  <r>
    <s v="ADUL"/>
    <s v="Comfort Spaces"/>
    <s v="Gloria"/>
    <s v="COVERLET&amp;BEDSPR"/>
    <s v="CS14-1311"/>
    <s v="Coral"/>
    <s v="Twin/Twin "/>
    <s v="ARB"/>
    <n v="1650"/>
    <n v="28451.64"/>
    <n v="1.3034790506574471E-4"/>
    <n v="0.78339152353391439"/>
    <n v="2262"/>
    <x v="5"/>
  </r>
  <r>
    <s v="FUR"/>
    <s v="Martha Stewart"/>
    <s v="Terri|Terri|Terri"/>
    <s v="OTTOMAN"/>
    <s v="MT101-0179"/>
    <s v="Light Blue"/>
    <s v="See below"/>
    <s v="B"/>
    <n v="184"/>
    <n v="28450.93"/>
    <n v="1.3034465228268559E-4"/>
    <n v="0.78352186818619707"/>
    <n v="2263"/>
    <x v="5"/>
  </r>
  <r>
    <s v="ADUL"/>
    <s v="Madison Park Essentials"/>
    <s v="Maible|Caldwell|Calla"/>
    <s v="COMFORTER (SET)"/>
    <s v="MPE10-735"/>
    <s v="Purple"/>
    <s v="King"/>
    <s v="B"/>
    <n v="394"/>
    <n v="28437"/>
    <n v="1.3028083359534223E-4"/>
    <n v="0.78365214901979241"/>
    <n v="2264"/>
    <x v="5"/>
  </r>
  <r>
    <s v="ADUL"/>
    <s v="Madison Park"/>
    <s v="Serene|Belle|Monroe"/>
    <s v="COMFORTER (SET)"/>
    <s v="MP10-3450"/>
    <s v="Navy"/>
    <s v="King"/>
    <s v="B"/>
    <n v="382"/>
    <n v="28429.08"/>
    <n v="1.302445490293868E-4"/>
    <n v="0.78378239356882184"/>
    <n v="2265"/>
    <x v="5"/>
  </r>
  <r>
    <s v="SHET"/>
    <s v="Woolrich"/>
    <s v="Cotton Flannel|Cotton Flannel|Cotton Flannel"/>
    <s v="SHEET/SHEET SET"/>
    <s v="WR20-1788"/>
    <s v="Blue Snowflake"/>
    <s v="King"/>
    <s v="B"/>
    <n v="843"/>
    <n v="28427.4"/>
    <n v="1.3023685230327501E-4"/>
    <n v="0.78391263042112513"/>
    <n v="2266"/>
    <x v="5"/>
  </r>
  <r>
    <s v="BLK"/>
    <s v="Serta"/>
    <s v="Heated Faux Feathersoft|Heated Faux Feathersoft|Heated Faux Feathersoft"/>
    <s v="ELECT BLANKET"/>
    <s v="ST54-3606"/>
    <s v="Ivory"/>
    <s v="King"/>
    <s v="ARB-"/>
    <n v="273"/>
    <n v="28413.84"/>
    <n v="1.3017472872823007E-4"/>
    <n v="0.78404280514985336"/>
    <n v="2267"/>
    <x v="5"/>
  </r>
  <r>
    <s v="SHET"/>
    <s v="Madison Park"/>
    <s v="500 Thread Count Egyptian Cotton|500 Thread Count Egyptian Cotton|500 Threa"/>
    <s v="SHEET/SHEET SET"/>
    <s v="MP20-8230"/>
    <s v="Blue"/>
    <s v="King"/>
    <s v="A"/>
    <n v="561"/>
    <n v="28407.24"/>
    <n v="1.3014449158993389E-4"/>
    <n v="0.78417294964144324"/>
    <n v="2268"/>
    <x v="5"/>
  </r>
  <r>
    <s v="SHET"/>
    <s v="Beautyrest"/>
    <s v="Oversized Cotton Flannel|Oversized Cotton Flannel|Oversized Cotton Flannel"/>
    <s v="SHEET/SHEET SET"/>
    <s v="BR20-4168"/>
    <s v="White Tossed Botanical"/>
    <s v="Queen"/>
    <s v="A"/>
    <n v="941"/>
    <n v="28398.26"/>
    <n v="1.3010335075631265E-4"/>
    <n v="0.7843030529921996"/>
    <n v="2269"/>
    <x v="5"/>
  </r>
  <r>
    <s v="ADUL"/>
    <s v="INK+IVY"/>
    <s v="Alpine|Alpine|Alpine"/>
    <s v="COVERLET&amp;BEDSPR"/>
    <s v="II13-1043"/>
    <s v="Navy"/>
    <s v="King/Cal K"/>
    <s v="B"/>
    <n v="362"/>
    <n v="28389.74"/>
    <n v="1.3006431735960303E-4"/>
    <n v="0.78443311730955922"/>
    <n v="2270"/>
    <x v="5"/>
  </r>
  <r>
    <s v="ADUL"/>
    <s v="Madison Park"/>
    <s v="Lavine|Anouk|Octavia"/>
    <s v="COMFORTER (SET)"/>
    <s v="MP10-1667"/>
    <s v="Blue"/>
    <s v="Cal King"/>
    <s v="B"/>
    <n v="261"/>
    <n v="28383.59"/>
    <n v="1.3003614184437247E-4"/>
    <n v="0.78456315345140359"/>
    <n v="2271"/>
    <x v="5"/>
  </r>
  <r>
    <s v="SHET"/>
    <s v="Comfort Spaces"/>
    <s v="Cotton 144TC|Cotton 144TC|Cotton 144TC"/>
    <s v="SHEET/SHEET SET"/>
    <s v="CS20-1643"/>
    <s v="Blue"/>
    <s v="Twin XL"/>
    <s v="ARB"/>
    <n v="1760"/>
    <n v="28383.32"/>
    <n v="1.3003490487053306E-4"/>
    <n v="0.78469318835627411"/>
    <n v="2272"/>
    <x v="5"/>
  </r>
  <r>
    <s v="BLK"/>
    <s v="Madison Park"/>
    <s v="Zuri|Marselle|Marselle"/>
    <s v="COMFORTER (SET)"/>
    <s v="MP10-3076"/>
    <s v="Grey"/>
    <s v="Full/Queen"/>
    <s v="B"/>
    <n v="553"/>
    <n v="28354.58"/>
    <n v="1.2990323587740686E-4"/>
    <n v="0.78482309159215147"/>
    <n v="2273"/>
    <x v="5"/>
  </r>
  <r>
    <s v="SHET"/>
    <s v="True North by Sleep Philosophy"/>
    <s v="Cozy Cotton Flannel|Cozy Cotton Flannel|Cozy Cotton Flannel"/>
    <s v="SHEET/SHEET SET"/>
    <s v="TN20-0266"/>
    <s v="Blue Polar Bears"/>
    <s v="Queen"/>
    <s v="B"/>
    <n v="1157"/>
    <n v="28354.27"/>
    <n v="1.2990181564818384E-4"/>
    <n v="0.78495299340779967"/>
    <n v="2274"/>
    <x v="5"/>
  </r>
  <r>
    <s v="TOWL"/>
    <s v="Madison Park Signature"/>
    <s v="800GSM|800GSM|800GSM"/>
    <s v="BATH TOWEL"/>
    <s v="MPS73-541"/>
    <s v="Taupe"/>
    <s v="8-Piece"/>
    <s v="NEW"/>
    <n v="789"/>
    <n v="28347.3"/>
    <n v="1.2986988339758922E-4"/>
    <n v="0.78508286329119725"/>
    <n v="2275"/>
    <x v="5"/>
  </r>
  <r>
    <s v="SHET"/>
    <s v="True North by Sleep Philosophy"/>
    <s v="Cozy Cotton Flannel|Cozy Cotton Flannel|Cozy Cotton Flannel"/>
    <s v="SHEET/SHEET SET"/>
    <s v="TN20-0379"/>
    <s v="Grey Dogs"/>
    <s v="Full"/>
    <s v="B"/>
    <n v="1329"/>
    <n v="28342.65"/>
    <n v="1.2984857995924418E-4"/>
    <n v="0.78521271187115649"/>
    <n v="2276"/>
    <x v="5"/>
  </r>
  <r>
    <s v="SHET"/>
    <s v="Woolrich"/>
    <s v="Cotton Flannel|Cotton Flannel|Cotton Flannel"/>
    <s v="SHEET/SHEET SET"/>
    <s v="WR20-2285"/>
    <s v="Red/Black Buffalo Check"/>
    <s v="Queen"/>
    <s v="B"/>
    <n v="987"/>
    <n v="28327.43"/>
    <n v="1.2977885128577927E-4"/>
    <n v="0.78534249072244222"/>
    <n v="2277"/>
    <x v="5"/>
  </r>
  <r>
    <s v="YOUT"/>
    <s v="Mi Zone Kids"/>
    <s v="Jason|Conner|Bryson"/>
    <s v="COMFORTER (SET)"/>
    <s v="MZK10-215"/>
    <s v="Multi"/>
    <s v="Full/Queen"/>
    <s v="B"/>
    <n v="839"/>
    <n v="28238.22"/>
    <n v="1.2937014596647555E-4"/>
    <n v="0.7854718608684087"/>
    <n v="2278"/>
    <x v="5"/>
  </r>
  <r>
    <s v="ADUL"/>
    <s v="Comfort Spaces"/>
    <s v="Gloria"/>
    <s v="COMFORTER (SET)"/>
    <s v="CS10-1309"/>
    <s v="Coral"/>
    <s v="Queen"/>
    <s v="ARB"/>
    <n v="909"/>
    <n v="28232.95"/>
    <n v="1.2934600206968448E-4"/>
    <n v="0.78560120687047841"/>
    <n v="2279"/>
    <x v="5"/>
  </r>
  <r>
    <s v="ADUL"/>
    <s v="Madison Park Pure"/>
    <s v="Ronan|Dermot|Dierdre"/>
    <s v="COVERLET&amp;BEDSPR"/>
    <s v="MPP13-049"/>
    <s v="Blue"/>
    <s v="Full/Queen"/>
    <s v="B"/>
    <n v="500"/>
    <n v="28168.880000000001"/>
    <n v="1.2905247275898175E-4"/>
    <n v="0.78573025934323737"/>
    <n v="2280"/>
    <x v="5"/>
  </r>
  <r>
    <s v="BLK"/>
    <s v="Woolrich"/>
    <s v="Burlington|Burlington|Burlington"/>
    <s v="BLANKET"/>
    <s v="WR51-2549"/>
    <s v="Navy"/>
    <s v="King"/>
    <s v="B+"/>
    <n v="971"/>
    <n v="28156.23"/>
    <n v="1.2899451824391402E-4"/>
    <n v="0.78585925386148126"/>
    <n v="2281"/>
    <x v="5"/>
  </r>
  <r>
    <s v="WIN"/>
    <s v="Madison Park"/>
    <s v="Emilia|Natalie|Lillian"/>
    <s v="WINDOW PANEL"/>
    <s v="WIN40-116"/>
    <s v="Champagne"/>
    <s v="50x84&quot;"/>
    <s v="A"/>
    <n v="1826"/>
    <n v="28152.15"/>
    <n v="1.2897582619478544E-4"/>
    <n v="0.78598822968767601"/>
    <n v="2282"/>
    <x v="5"/>
  </r>
  <r>
    <s v="SHET"/>
    <s v="True North by Sleep Philosophy"/>
    <s v="Cozy Cotton Flannel|Cozy Cotton Flannel|Cozy Cotton Flannel"/>
    <s v="SHEET/SHEET SET"/>
    <s v="TN20-0078"/>
    <s v="Red Plaid"/>
    <s v="Queen"/>
    <s v="A"/>
    <n v="1160"/>
    <n v="28151.68"/>
    <n v="1.2897367294402798E-4"/>
    <n v="0.78611720336062008"/>
    <n v="2283"/>
    <x v="5"/>
  </r>
  <r>
    <s v="BATH"/>
    <s v="Madison Park"/>
    <s v="Tufted Pearl Channel|Tufted Pearl Channel|Tufted Pearl Channel"/>
    <s v="BATH RUG"/>
    <s v="MP72-5104"/>
    <s v="Wheat"/>
    <s v="24x58&quot;"/>
    <s v="B+"/>
    <n v="844"/>
    <n v="28151.4"/>
    <n v="1.2897239015634271E-4"/>
    <n v="0.78624617575077638"/>
    <n v="2284"/>
    <x v="5"/>
  </r>
  <r>
    <s v="SHET"/>
    <s v="Beautyrest"/>
    <s v="Oversized Cotton Flannel|Oversized Cotton Flannel|Oversized Cotton Flannel"/>
    <s v="SHEET/SHEET SET"/>
    <s v="BR20-4677"/>
    <s v="Sage Winter Fauna"/>
    <s v="Queen"/>
    <s v="A"/>
    <n v="944"/>
    <n v="28140.07"/>
    <n v="1.289204830689342E-4"/>
    <n v="0.78637509623384527"/>
    <n v="2285"/>
    <x v="5"/>
  </r>
  <r>
    <s v="SHET"/>
    <s v="Beautyrest"/>
    <s v="1000 Thread Count|1000 Thread Count|1000 Thread Count"/>
    <s v="SHEET/SHEET SET"/>
    <s v="BR20-1890"/>
    <s v="Blue"/>
    <s v="Cal King"/>
    <s v="A"/>
    <n v="738"/>
    <n v="28116.81"/>
    <n v="1.2881392006336304E-4"/>
    <n v="0.78650391015390864"/>
    <n v="2286"/>
    <x v="5"/>
  </r>
  <r>
    <s v="ADUL"/>
    <s v="Madison Park"/>
    <s v="Dune|Meyers|Connell"/>
    <s v="COMFORTER (SET)"/>
    <s v="MP10-070"/>
    <s v="Beige"/>
    <s v="King"/>
    <s v="B"/>
    <n v="364"/>
    <n v="28114.48"/>
    <n v="1.2880324543726755E-4"/>
    <n v="0.78663271339934593"/>
    <n v="2287"/>
    <x v="5"/>
  </r>
  <r>
    <s v="BATH"/>
    <s v="Comfort Spaces"/>
    <s v="Windsor|Windsor|Windsor"/>
    <s v="SHOWER CURTAIN"/>
    <s v="CS70-1460"/>
    <s v="Gray"/>
    <s v="72x72&quot;"/>
    <s v="ARB"/>
    <n v="2121"/>
    <n v="28063.89"/>
    <n v="1.2857147319084251E-4"/>
    <n v="0.78676128487253683"/>
    <n v="2288"/>
    <x v="5"/>
  </r>
  <r>
    <s v="ART"/>
    <s v="Madison Park"/>
    <s v="Glimmer|Glimmer|Glimmer"/>
    <s v="CANVAS"/>
    <s v="MP95C-0268"/>
    <s v="Silver"/>
    <s v="2-Piece"/>
    <s v="A"/>
    <n v="454"/>
    <n v="28037.17"/>
    <n v="1.2844905859458878E-4"/>
    <n v="0.78688973393113137"/>
    <n v="2289"/>
    <x v="5"/>
  </r>
  <r>
    <s v="YOUT"/>
    <s v="Urban Habitat Kids"/>
    <s v="Lola|Ella|Laila"/>
    <s v="COVERLET&amp;BEDSPR"/>
    <s v="UHK13-0102"/>
    <s v="Pink"/>
    <s v="Twin"/>
    <s v="B"/>
    <n v="666"/>
    <n v="28036.65"/>
    <n v="1.2844667627460183E-4"/>
    <n v="0.78701818060740603"/>
    <n v="2290"/>
    <x v="5"/>
  </r>
  <r>
    <s v="SHET"/>
    <s v="Comfort Spaces"/>
    <s v="Microfiber Coolmax|Microfiber Coolmax|Microfiber Coolmax"/>
    <s v="SHEET/SHEET SET"/>
    <s v="CS20-1476"/>
    <s v="Light Grey"/>
    <s v="King"/>
    <s v="ARA"/>
    <n v="2730"/>
    <n v="28035"/>
    <n v="1.2843911699002777E-4"/>
    <n v="0.78714661972439603"/>
    <n v="2291"/>
    <x v="5"/>
  </r>
  <r>
    <s v="ADUL"/>
    <s v="Madison Park"/>
    <s v="Lola|Brianna|Victoria"/>
    <s v="COVERLET&amp;BEDSPR"/>
    <s v="MP13-325"/>
    <s v="Taupe Grey/Yellow"/>
    <s v="Full/Queen"/>
    <s v="B"/>
    <n v="428"/>
    <n v="28029.21"/>
    <n v="1.2841259077324971E-4"/>
    <n v="0.78727503231516927"/>
    <n v="2292"/>
    <x v="5"/>
  </r>
  <r>
    <s v="SHET"/>
    <s v="True North by Sleep Philosophy"/>
    <s v="Soloft Plush|Soloft Plush|Soloft Plush"/>
    <s v="SHEET/SHEET SET"/>
    <s v="TN20-0583"/>
    <s v="Burgundy"/>
    <s v="Queen"/>
    <s v="A"/>
    <n v="884"/>
    <n v="28019.88"/>
    <n v="1.2836984645502191E-4"/>
    <n v="0.7874034021616243"/>
    <n v="2293"/>
    <x v="5"/>
  </r>
  <r>
    <s v="BLK"/>
    <s v="Clean Spaces"/>
    <s v="Gauze|Gauze|Gauze"/>
    <s v="BLANKET"/>
    <s v="LCN51N-0031"/>
    <s v="White"/>
    <s v="King"/>
    <s v="B"/>
    <n v="776"/>
    <n v="28019.64"/>
    <n v="1.2836874692272022E-4"/>
    <n v="0.78753177090854698"/>
    <n v="2294"/>
    <x v="5"/>
  </r>
  <r>
    <s v="ADUL"/>
    <s v="INK+IVY"/>
    <s v="Alpine|Alpine|Alpine"/>
    <s v="COMFORTER (SET)"/>
    <s v="II10-552"/>
    <s v="Navy"/>
    <s v="Full/Queen"/>
    <s v="A"/>
    <n v="445"/>
    <n v="28016.35"/>
    <n v="1.2835367416741801E-4"/>
    <n v="0.78766012458271439"/>
    <n v="2295"/>
    <x v="5"/>
  </r>
  <r>
    <s v="ADUL"/>
    <s v="Madison Park"/>
    <s v="Yosemite|Sequoia|Reyes"/>
    <s v="COVERLET&amp;BEDSPR"/>
    <s v="MP13-270"/>
    <s v="Multi"/>
    <s v="Full/Queen"/>
    <s v="B"/>
    <n v="499"/>
    <n v="28005.96"/>
    <n v="1.2830607358152443E-4"/>
    <n v="0.78778843065629589"/>
    <n v="2296"/>
    <x v="5"/>
  </r>
  <r>
    <s v="BATH"/>
    <s v="Madison Park"/>
    <s v="Spa Cotton|Spa Cotton|Spa Cotton"/>
    <s v="BATH RUG"/>
    <s v="MP72-6210"/>
    <s v="Blue"/>
    <s v="24x44&quot;"/>
    <s v="B"/>
    <n v="2261"/>
    <n v="27981.87"/>
    <n v="1.2819570802674327E-4"/>
    <n v="0.78791662636432258"/>
    <n v="2297"/>
    <x v="5"/>
  </r>
  <r>
    <s v="YOUT"/>
    <s v="Mi Zone Kids"/>
    <s v="Tessa|Tanya|Jamie"/>
    <s v="COMFORTER (SET)"/>
    <s v="MZK10-274"/>
    <s v="Lavender"/>
    <s v="Full/Queen"/>
    <s v="B"/>
    <n v="642"/>
    <n v="27961.51"/>
    <n v="1.2810243103648407E-4"/>
    <n v="0.78804472879535903"/>
    <n v="2298"/>
    <x v="5"/>
  </r>
  <r>
    <s v="BLK"/>
    <s v="True North by Sleep Philosophy"/>
    <s v="Sherpa|Sherpa|Sherpa"/>
    <s v="ELECT BLANKET"/>
    <s v="TN54-0502"/>
    <s v="Grey"/>
    <s v="King"/>
    <s v="B"/>
    <n v="321"/>
    <n v="27951.22"/>
    <n v="1.2805528858904954E-4"/>
    <n v="0.78817278408394809"/>
    <n v="2299"/>
    <x v="5"/>
  </r>
  <r>
    <s v="ADUL"/>
    <s v="Madison Park"/>
    <s v="Biloxi|Morris|Hudson"/>
    <s v="COMFORTER (SET)"/>
    <s v="MP10-3734"/>
    <s v="Navy"/>
    <s v="King"/>
    <s v="B"/>
    <n v="369"/>
    <n v="27949.759999999998"/>
    <n v="1.2804859976754763E-4"/>
    <n v="0.78830083268371565"/>
    <n v="2300"/>
    <x v="5"/>
  </r>
  <r>
    <s v="BATH"/>
    <s v="Madison Park"/>
    <s v="Amherst|Eastridge|Salem"/>
    <s v="SHOWER CURTAIN"/>
    <s v="MP70-418"/>
    <s v="Green"/>
    <s v="72x72&quot;"/>
    <s v="B"/>
    <n v="1947"/>
    <n v="27947.16"/>
    <n v="1.2803668816761278E-4"/>
    <n v="0.78842886937188328"/>
    <n v="2301"/>
    <x v="5"/>
  </r>
  <r>
    <s v="SHET"/>
    <s v="Comfort Spaces"/>
    <s v="Cotton 144TC|Cotton 144TC|Cotton 144TC"/>
    <s v="SHEET/SHEET SET"/>
    <s v="CS20-1644"/>
    <s v="Blue"/>
    <s v="Full"/>
    <s v="ARA"/>
    <n v="1441"/>
    <n v="27927.68"/>
    <n v="1.2794744279579306E-4"/>
    <n v="0.78855681681467904"/>
    <n v="2302"/>
    <x v="5"/>
  </r>
  <r>
    <s v="ADUL"/>
    <s v="Super Listing"/>
    <s v="Camden|Reese|Leighton"/>
    <s v="COMFORTER (SET)"/>
    <s v="AM10-0061"/>
    <s v="Sage Green"/>
    <s v="Twin/Twin "/>
    <s v="A+"/>
    <n v="1380"/>
    <n v="27913.59"/>
    <n v="1.2788289108691525E-4"/>
    <n v="0.78868469970576593"/>
    <n v="2303"/>
    <x v="5"/>
  </r>
  <r>
    <s v="ADUL"/>
    <s v="Madison Park"/>
    <s v="Keaton|Jaxson|Mitchell"/>
    <s v="COVERLET&amp;BEDSPR"/>
    <s v="MP13-1239"/>
    <s v="Grey"/>
    <s v="King/Cal K"/>
    <s v="B"/>
    <n v="661"/>
    <n v="27880.720000000001"/>
    <n v="1.2773230097543094E-4"/>
    <n v="0.78881243200674134"/>
    <n v="2304"/>
    <x v="5"/>
  </r>
  <r>
    <s v="BLK"/>
    <s v="Serta"/>
    <s v="Parsa AZ|Parsa AZ|Parsa AZ"/>
    <s v="ELECT BLANKET"/>
    <s v="ST54-0050"/>
    <s v="Dark Teal"/>
    <s v="Queen"/>
    <s v="ARB"/>
    <n v="391"/>
    <n v="27848.76"/>
    <n v="1.2758587992392386E-4"/>
    <n v="0.78894001788666523"/>
    <n v="2305"/>
    <x v="5"/>
  </r>
  <r>
    <s v="SHET"/>
    <s v="True North by Sleep Philosophy"/>
    <s v="Cozy Cotton Flannel|Cozy Cotton Flannel|Cozy Cotton Flannel"/>
    <s v="SHEET/SHEET SET"/>
    <s v="TN20-0371"/>
    <s v="Multi Sloth"/>
    <s v="Twin"/>
    <s v="A"/>
    <n v="1726"/>
    <n v="27844.959999999999"/>
    <n v="1.2756847066248058E-4"/>
    <n v="0.78906758635732777"/>
    <n v="2306"/>
    <x v="5"/>
  </r>
  <r>
    <s v="SHET"/>
    <s v="Madison Park"/>
    <s v="600 Thread Count|600 Thread Count|600 Thread Count"/>
    <s v="SHEET/SHEET SET"/>
    <s v="MP20-5054"/>
    <s v="Light Grey"/>
    <s v="Queen"/>
    <s v="A"/>
    <n v="471"/>
    <n v="27844.71"/>
    <n v="1.2756732531633299E-4"/>
    <n v="0.78919515368264415"/>
    <n v="2307"/>
    <x v="5"/>
  </r>
  <r>
    <s v="YOUT"/>
    <s v="Intelligent Design"/>
    <s v="Cassie|Bridget|Rachel"/>
    <s v="COMFORTER (SET)"/>
    <s v="ID10-2230"/>
    <s v="Blush Multi"/>
    <s v="Twin/Twin "/>
    <s v="B+"/>
    <n v="818"/>
    <n v="27811.53"/>
    <n v="1.2741531497562571E-4"/>
    <n v="0.78932256899761977"/>
    <n v="2308"/>
    <x v="5"/>
  </r>
  <r>
    <s v="YOUT"/>
    <s v="Urban Habitat Kids"/>
    <s v="Cloud|Bliss|Euphoria"/>
    <s v="COVERLET&amp;BEDSPR"/>
    <s v="UHK13-0019"/>
    <s v="Blue"/>
    <s v="Twin"/>
    <s v="B"/>
    <n v="652"/>
    <n v="27760.639999999999"/>
    <n v="1.2718216831382359E-4"/>
    <n v="0.78944975116593363"/>
    <n v="2309"/>
    <x v="5"/>
  </r>
  <r>
    <s v="YOUT"/>
    <s v="Intelligent Design"/>
    <s v="Dorsey|Renee|Hannah"/>
    <s v="COMFORTER (SET)"/>
    <s v="ID10-1966"/>
    <s v="Black/White"/>
    <s v="King/Cal K"/>
    <s v="B+"/>
    <n v="601"/>
    <n v="27711.77"/>
    <n v="1.2695827604889393E-4"/>
    <n v="0.78957670944198255"/>
    <n v="2310"/>
    <x v="5"/>
  </r>
  <r>
    <s v="WIN"/>
    <s v="Madison Park"/>
    <s v="Anaheim|Salford|Preston"/>
    <s v="WINDOW PANEL"/>
    <s v="MP40-8523"/>
    <s v="Brown"/>
    <s v="50x108&quot;"/>
    <s v="TBD"/>
    <n v="1092"/>
    <n v="27701.82"/>
    <n v="1.269126912722201E-4"/>
    <n v="0.78970362213325473"/>
    <n v="2311"/>
    <x v="5"/>
  </r>
  <r>
    <s v="WIN"/>
    <s v="Madison Park"/>
    <s v="Eastfield|Lyndon|Wren"/>
    <s v="WINDOW PANEL"/>
    <s v="MP40-7812"/>
    <s v="Teak"/>
    <s v="33x64&quot;"/>
    <s v="B"/>
    <n v="853"/>
    <n v="27677.5"/>
    <n v="1.2680127199898316E-4"/>
    <n v="0.78983042340525367"/>
    <n v="2312"/>
    <x v="5"/>
  </r>
  <r>
    <s v="WIN"/>
    <s v="Madison Park"/>
    <s v="Galen|Colm|Paxton"/>
    <s v="WINDOW PANEL"/>
    <s v="MP40-7324"/>
    <s v="Taupe"/>
    <s v="33x64&quot;"/>
    <s v="A"/>
    <n v="799"/>
    <n v="27655.37"/>
    <n v="1.2669988595799908E-4"/>
    <n v="0.7899571232912117"/>
    <n v="2313"/>
    <x v="5"/>
  </r>
  <r>
    <s v="SHET"/>
    <s v="Intelligent Design"/>
    <s v="Cozy Soft|Cozy Soft|Cozy Soft"/>
    <s v="SHEET/SHEET SET"/>
    <s v="ID20-1539"/>
    <s v="Blue Stars"/>
    <s v="Queen"/>
    <s v="B"/>
    <n v="1099"/>
    <n v="27641.279999999999"/>
    <n v="1.2663533424912124E-4"/>
    <n v="0.79008375862546087"/>
    <n v="2314"/>
    <x v="5"/>
  </r>
  <r>
    <s v="BLK"/>
    <s v="Intelligent Design"/>
    <s v="Brielle|Ella|Ella"/>
    <s v="COMFORTER (SET)"/>
    <s v="ID10-2146"/>
    <s v="Grey"/>
    <s v="Twin/Twin "/>
    <s v="A"/>
    <n v="967"/>
    <n v="27637.95"/>
    <n v="1.2662007823843546E-4"/>
    <n v="0.79021037870369926"/>
    <n v="2315"/>
    <x v="5"/>
  </r>
  <r>
    <s v="YOUT"/>
    <s v="Urban Habitat"/>
    <s v="Mercer|Camden|Ronan"/>
    <s v="COMFORTER (SET)"/>
    <s v="UH10-2318"/>
    <s v="Ivory"/>
    <s v="King/Cal K"/>
    <s v="B+"/>
    <n v="312"/>
    <n v="27626.12"/>
    <n v="1.2656588045873178E-4"/>
    <n v="0.79033694458415804"/>
    <n v="2316"/>
    <x v="5"/>
  </r>
  <r>
    <s v="YOUT"/>
    <s v="Intelligent Design"/>
    <s v="Felicia|Isabel|Alyssa"/>
    <s v="COMFORTER (SET)"/>
    <s v="ID10-2157"/>
    <s v="Blue"/>
    <s v="Full/Queen"/>
    <s v="B"/>
    <n v="732"/>
    <n v="27620.7"/>
    <n v="1.2654104935425216E-4"/>
    <n v="0.79046348563351232"/>
    <n v="2317"/>
    <x v="5"/>
  </r>
  <r>
    <s v="ADUL"/>
    <s v="Madison Park"/>
    <s v="Harper|Emery|Mercer"/>
    <s v="COVERLET&amp;BEDSPR"/>
    <s v="MP13-8008"/>
    <s v="Rust"/>
    <s v="King/Cal K"/>
    <s v="B"/>
    <n v="523"/>
    <n v="27599.34"/>
    <n v="1.2644319097940263E-4"/>
    <n v="0.79058992882449175"/>
    <n v="2318"/>
    <x v="5"/>
  </r>
  <r>
    <s v="ADUL"/>
    <s v="Madison Park"/>
    <s v="Keaton|Jaxson|Mitchell"/>
    <s v="COVERLET&amp;BEDSPR"/>
    <s v="MP13-6133"/>
    <s v="Black"/>
    <s v="Full/Queen"/>
    <s v="B"/>
    <n v="736"/>
    <n v="27598.34"/>
    <n v="1.264386095948123E-4"/>
    <n v="0.79071636743408658"/>
    <n v="2319"/>
    <x v="5"/>
  </r>
  <r>
    <s v="BLK"/>
    <s v="Woolrich"/>
    <s v="Alton|Alton|Alton"/>
    <s v="COMFORTER (SET)"/>
    <s v="WR10-2887"/>
    <s v="Charcoal/Ivory"/>
    <s v="Full/Queen"/>
    <s v="B+"/>
    <n v="488"/>
    <n v="27596.22"/>
    <n v="1.2642889705948078E-4"/>
    <n v="0.79084279633114607"/>
    <n v="2320"/>
    <x v="5"/>
  </r>
  <r>
    <s v="YOUT"/>
    <s v="Urban Habitat"/>
    <s v="Brooklyn|Maize|Kay"/>
    <s v="COMFORTER (SET)"/>
    <s v="UH10-0200"/>
    <s v="Ivory"/>
    <s v="King/Cal K"/>
    <s v="A"/>
    <n v="322"/>
    <n v="27594.55"/>
    <n v="1.2642124614721493E-4"/>
    <n v="0.79096921757729333"/>
    <n v="2321"/>
    <x v="5"/>
  </r>
  <r>
    <s v="BASI"/>
    <s v="Madison Park"/>
    <s v="Cambria|Parkman|Parkman"/>
    <s v="BLANKET"/>
    <s v="MP51-7648"/>
    <s v="Slate Blue"/>
    <s v="King"/>
    <s v="B"/>
    <n v="900"/>
    <n v="27566.11"/>
    <n v="1.2629095156946581E-4"/>
    <n v="0.79109550852886279"/>
    <n v="2322"/>
    <x v="5"/>
  </r>
  <r>
    <s v="WIN"/>
    <s v="INK+IVY"/>
    <s v="Mila|Mila|Mila"/>
    <s v="WINDOW PANEL"/>
    <s v="II40-1182"/>
    <s v="Navy"/>
    <s v="50x84&quot;"/>
    <s v="B"/>
    <n v="1021"/>
    <n v="27536.34"/>
    <n v="1.2615456375021156E-4"/>
    <n v="0.79122166309261299"/>
    <n v="2323"/>
    <x v="5"/>
  </r>
  <r>
    <s v="SHET"/>
    <s v="True North by Sleep Philosophy"/>
    <s v="Cozy Cotton Flannel|Cozy Cotton Flannel|Cozy Cotton Flannel"/>
    <s v="SHEET/SHEET SET"/>
    <s v="TN20-0221"/>
    <s v="Aqua French Bulldog"/>
    <s v="Twin"/>
    <s v="B"/>
    <n v="1652"/>
    <n v="27524.01"/>
    <n v="1.2609807527821272E-4"/>
    <n v="0.79134776116789118"/>
    <n v="2324"/>
    <x v="5"/>
  </r>
  <r>
    <s v="ADUL"/>
    <s v="INK+IVY"/>
    <s v="Sofia|Sofia"/>
    <s v="NORMAL PILLOW"/>
    <s v="II30-609"/>
    <s v="Grey"/>
    <s v="20x20&quot;"/>
    <s v="A"/>
    <n v="1616"/>
    <n v="27506.46"/>
    <n v="1.2601767197865235E-4"/>
    <n v="0.7914737788398698"/>
    <n v="2325"/>
    <x v="5"/>
  </r>
  <r>
    <s v="WIN"/>
    <s v="Madison Park"/>
    <s v="Galen|Colm|Paxton"/>
    <s v="WINDOW PANEL"/>
    <s v="MP40-7866"/>
    <s v="White"/>
    <s v="34x64&quot;"/>
    <s v="A"/>
    <n v="727"/>
    <n v="27486.76"/>
    <n v="1.2592741870222276E-4"/>
    <n v="0.79159970625857201"/>
    <n v="2326"/>
    <x v="5"/>
  </r>
  <r>
    <s v="YOUT"/>
    <s v="Intelligent Design"/>
    <s v="Raina|Khloe|Arielle"/>
    <s v="COMFORTER (SET)"/>
    <s v="ID10-1818"/>
    <s v="White/Silver"/>
    <s v="Full/Queen"/>
    <s v="B"/>
    <n v="636"/>
    <n v="27486.06"/>
    <n v="1.2592421173300954E-4"/>
    <n v="0.79172563047030498"/>
    <n v="2327"/>
    <x v="5"/>
  </r>
  <r>
    <s v="ADUL"/>
    <s v="Madison Park"/>
    <s v="Jenson|Denver|Clement"/>
    <s v="COMFORTER (SET)"/>
    <s v="MP10-8321"/>
    <s v="Blue"/>
    <s v="Queen"/>
    <s v="B"/>
    <n v="547"/>
    <n v="27478.91"/>
    <n v="1.2589145483318865E-4"/>
    <n v="0.79185152192513819"/>
    <n v="2328"/>
    <x v="5"/>
  </r>
  <r>
    <s v="ADUL"/>
    <s v="Madison Park"/>
    <s v="Laurel|Vivian|Piedmont"/>
    <s v="COMFORTER (SET)"/>
    <s v="MP10-1330"/>
    <s v="Grey"/>
    <s v="Cal King"/>
    <s v="B"/>
    <n v="405"/>
    <n v="27460.77"/>
    <n v="1.2580834851671997E-4"/>
    <n v="0.79197733027365491"/>
    <n v="2329"/>
    <x v="5"/>
  </r>
  <r>
    <s v="SHET"/>
    <s v="Madison Park"/>
    <s v="600 Thread Count|600 Thread Count|600 Thread Count"/>
    <s v="SHEET/SHEET SET"/>
    <s v="MP20-7996"/>
    <s v="Sand"/>
    <s v="King"/>
    <s v="A"/>
    <n v="387"/>
    <n v="27457.78"/>
    <n v="1.2579465017679487E-4"/>
    <n v="0.79210312492383173"/>
    <n v="2330"/>
    <x v="5"/>
  </r>
  <r>
    <s v="SHET"/>
    <s v="True North by Sleep Philosophy"/>
    <s v="Cozy Cotton Flannel|Cozy Cotton Flannel|Cozy Cotton Flannel"/>
    <s v="SHEET/SHEET SET"/>
    <s v="TN20-0557"/>
    <s v="Tan Woodland Winter"/>
    <s v="Twin"/>
    <s v="A"/>
    <n v="1592"/>
    <n v="27448.99"/>
    <n v="1.2575437980624584E-4"/>
    <n v="0.79222887930363795"/>
    <n v="2331"/>
    <x v="5"/>
  </r>
  <r>
    <s v="SHET"/>
    <s v="Woolrich"/>
    <s v="Cotton Flannel|Cotton Flannel|Cotton Flannel"/>
    <s v="SHEET/SHEET SET"/>
    <s v="WR20-2282"/>
    <s v="Grey Moose"/>
    <s v="Queen"/>
    <s v="B"/>
    <n v="959"/>
    <n v="27443.47"/>
    <n v="1.2572909056330719E-4"/>
    <n v="0.79235460839420124"/>
    <n v="2332"/>
    <x v="5"/>
  </r>
  <r>
    <s v="WIN"/>
    <s v="Madison Park"/>
    <s v="Eastfield|Lyndon|Wren"/>
    <s v="WINDOW PANEL"/>
    <s v="MP40-7813"/>
    <s v="Teak"/>
    <s v="35x64&quot;"/>
    <s v="A"/>
    <n v="814"/>
    <n v="27441.94"/>
    <n v="1.2572208104488398E-4"/>
    <n v="0.79248033047524613"/>
    <n v="2333"/>
    <x v="5"/>
  </r>
  <r>
    <s v="FUR"/>
    <s v="Martha Stewart"/>
    <s v="Kenna|Kenna|Kenna"/>
    <s v="BED"/>
    <s v="MT115-1206"/>
    <s v="Dark Coffee"/>
    <s v="Queen"/>
    <s v="B-"/>
    <n v="54"/>
    <n v="27433.87"/>
    <n v="1.2568510927123998E-4"/>
    <n v="0.79260601558451738"/>
    <n v="2334"/>
    <x v="5"/>
  </r>
  <r>
    <s v="SHET"/>
    <s v="Woolrich"/>
    <s v="Cotton Flannel|Cotton Flannel|Cotton Flannel"/>
    <s v="SHEET/SHEET SET"/>
    <s v="WR20-1797"/>
    <s v="Brown Plaid"/>
    <s v="King"/>
    <s v="B"/>
    <n v="819"/>
    <n v="27420.27"/>
    <n v="1.2562280244081143E-4"/>
    <n v="0.79273163838695815"/>
    <n v="2335"/>
    <x v="5"/>
  </r>
  <r>
    <s v="SHET"/>
    <s v="Comfort Spaces"/>
    <s v="Cotton 144TC|Cotton 144TC|Cotton 144TC"/>
    <s v="SHEET/SHEET SET"/>
    <s v="CS20-1645"/>
    <s v="Blue"/>
    <s v="Queen"/>
    <s v="ARA"/>
    <n v="1256"/>
    <n v="27396.639999999999"/>
    <n v="1.2551454432294183E-4"/>
    <n v="0.79285715293128112"/>
    <n v="2336"/>
    <x v="5"/>
  </r>
  <r>
    <s v="YOUT"/>
    <s v="Urban Habitat Kids"/>
    <s v="Cloud|Bliss|Euphoria"/>
    <s v="COVERLET&amp;BEDSPR"/>
    <s v="UHK13-0016"/>
    <s v="Pink"/>
    <s v="Full/Queen"/>
    <s v="B"/>
    <n v="503"/>
    <n v="27381.24"/>
    <n v="1.2544399100025068E-4"/>
    <n v="0.79298259692228135"/>
    <n v="2337"/>
    <x v="5"/>
  </r>
  <r>
    <s v="SHET"/>
    <s v="Intelligent Design"/>
    <s v="Cozy Soft|Cozy Soft|Cozy Soft"/>
    <s v="SHEET/SHEET SET"/>
    <s v="ID20-1756"/>
    <s v="Teal Dogs"/>
    <s v="Queen"/>
    <s v="B"/>
    <n v="1110"/>
    <n v="27372.41"/>
    <n v="1.2540353737431801E-4"/>
    <n v="0.79310800045965568"/>
    <n v="2338"/>
    <x v="5"/>
  </r>
  <r>
    <s v="YOUT"/>
    <s v="Intelligent Design"/>
    <s v="Raina|Khloe|Arielle"/>
    <s v="COMFORTER (SET)"/>
    <s v="ID10-1242"/>
    <s v="Aqua/Silver"/>
    <s v="King/Cal K"/>
    <s v="B"/>
    <n v="641"/>
    <n v="27372.11"/>
    <n v="1.2540216295894093E-4"/>
    <n v="0.79323340262261466"/>
    <n v="2339"/>
    <x v="5"/>
  </r>
  <r>
    <s v="TOWL"/>
    <s v="Madison Park Signature"/>
    <s v="800gsm|800gsm|800gsm"/>
    <s v="BATH TOWEL"/>
    <s v="MPS73-530"/>
    <s v="Dark Green"/>
    <s v="34x68&quot; – 2"/>
    <s v="NEW"/>
    <n v="779"/>
    <n v="27348.94"/>
    <n v="1.2529601227798286E-4"/>
    <n v="0.79335869863489261"/>
    <n v="2340"/>
    <x v="5"/>
  </r>
  <r>
    <s v="BATH"/>
    <s v="Madison Park"/>
    <s v="Spa Cotton|Spa Cotton|Spa Cotton"/>
    <s v="BATH RUG"/>
    <s v="MP72-1487"/>
    <s v="Grey"/>
    <s v="24x44&quot;"/>
    <s v="B"/>
    <n v="2210"/>
    <n v="27334.63"/>
    <n v="1.2523045266449518E-4"/>
    <n v="0.79348392908755716"/>
    <n v="2341"/>
    <x v="5"/>
  </r>
  <r>
    <s v="ADUL"/>
    <s v="Madison Park"/>
    <s v="Quebec|Mansfield|Vancouver"/>
    <s v="COVERLET&amp;BEDSPR"/>
    <s v="MP13-1686"/>
    <s v="Navy"/>
    <s v="Full/Queen"/>
    <s v="A"/>
    <n v="746"/>
    <n v="27333.59"/>
    <n v="1.2522568802452122E-4"/>
    <n v="0.79360915477558169"/>
    <n v="2342"/>
    <x v="5"/>
  </r>
  <r>
    <s v="ADUL"/>
    <s v="INK+IVY"/>
    <s v="Cody|Cody|Cody"/>
    <s v="COMFORTER (SET)"/>
    <s v="II10-1116"/>
    <s v="Gray/Yellow"/>
    <s v="Full/Queen"/>
    <s v="A"/>
    <n v="355"/>
    <n v="27299.03"/>
    <n v="1.2506735537307927E-4"/>
    <n v="0.79373422213095479"/>
    <n v="2343"/>
    <x v="5"/>
  </r>
  <r>
    <s v="WIN"/>
    <s v="SunSmart"/>
    <s v="Maya|Arlie|Rune"/>
    <s v="WINDOW PANEL"/>
    <s v="SS40-0109"/>
    <s v="Taupe"/>
    <s v="100x84&quot; Bl"/>
    <s v="A"/>
    <n v="961"/>
    <n v="27288.34"/>
    <n v="1.2501838037180861E-4"/>
    <n v="0.79385924051132661"/>
    <n v="2344"/>
    <x v="5"/>
  </r>
  <r>
    <s v="ADUL"/>
    <s v="Madison Park Pure"/>
    <s v="Ronan|Dermot|Dierdre"/>
    <s v="COMFORTER (SET)"/>
    <s v="MPP10-002"/>
    <s v="Blue"/>
    <s v="King/Cal K"/>
    <s v="B"/>
    <n v="426"/>
    <n v="27263.15"/>
    <n v="1.2490297529397807E-4"/>
    <n v="0.79398414348662061"/>
    <n v="2345"/>
    <x v="5"/>
  </r>
  <r>
    <s v="ADUL"/>
    <s v="INK+IVY"/>
    <s v="Pomona|Pomona|Pomona"/>
    <s v="COVERLET&amp;BEDSPR"/>
    <s v="II13-565"/>
    <s v="Navy"/>
    <s v="King/Cal K"/>
    <s v="B"/>
    <n v="347"/>
    <n v="27259.64"/>
    <n v="1.2488689463406599E-4"/>
    <n v="0.79410903038125469"/>
    <n v="2346"/>
    <x v="5"/>
  </r>
  <r>
    <s v="ADUL"/>
    <s v="Madison Park"/>
    <s v="Serene|Belle|Monroe"/>
    <s v="COMFORTER (SET)"/>
    <s v="MP10-3447"/>
    <s v="Purple"/>
    <s v="King"/>
    <s v="B"/>
    <n v="355"/>
    <n v="27256.31"/>
    <n v="1.248716386233802E-4"/>
    <n v="0.79423390201987809"/>
    <n v="2347"/>
    <x v="5"/>
  </r>
  <r>
    <s v="BATH"/>
    <s v="Madison Park Signature"/>
    <s v="Marshmallow|Marshmallow|Marshmallow"/>
    <s v="BATH RUG"/>
    <s v="MPS72-387"/>
    <s v="Natural"/>
    <s v="Contour"/>
    <s v="A+"/>
    <n v="1825"/>
    <n v="27247.21"/>
    <n v="1.2482994802360812E-4"/>
    <n v="0.79435873196790174"/>
    <n v="2348"/>
    <x v="5"/>
  </r>
  <r>
    <s v="BLK"/>
    <s v="Beautyrest"/>
    <s v="Heated Plush|Heated Plush|Heated Plush"/>
    <s v="ELECT BLANKET"/>
    <s v="BR54-0655"/>
    <s v="Lavender"/>
    <s v="Full"/>
    <s v="B+"/>
    <n v="545"/>
    <n v="27239.16"/>
    <n v="1.2479306787765594E-4"/>
    <n v="0.79448352503577935"/>
    <n v="2349"/>
    <x v="5"/>
  </r>
  <r>
    <s v="SHET"/>
    <s v="True North by Sleep Philosophy"/>
    <s v="Micro Fleece|Micro Fleece|Micro Fleece"/>
    <s v="SHEET/SHEET SET"/>
    <s v="TN20-0525"/>
    <s v="Blush"/>
    <s v="Queen"/>
    <s v="A"/>
    <n v="864"/>
    <n v="27218.01"/>
    <n v="1.2469617159357037E-4"/>
    <n v="0.79460822120737296"/>
    <n v="2350"/>
    <x v="5"/>
  </r>
  <r>
    <s v="SHET"/>
    <s v="True North by Sleep Philosophy"/>
    <s v="Cozy Cotton Flannel|Cozy Cotton Flannel|Cozy Cotton Flannel"/>
    <s v="SHEET/SHEET SET"/>
    <s v="TN20-0063"/>
    <s v="Tan/Blue Snowflakes"/>
    <s v="Queen"/>
    <s v="B"/>
    <n v="1108"/>
    <n v="27206.13"/>
    <n v="1.246417447446372E-4"/>
    <n v="0.79473286295211765"/>
    <n v="2351"/>
    <x v="5"/>
  </r>
  <r>
    <s v="ADUL"/>
    <s v="Madison Park Signature"/>
    <s v="Murphy|Murphy|Murphy"/>
    <s v="COMFORTER (SET)"/>
    <s v="MPS10-524"/>
    <s v="Blue"/>
    <s v="King/Cal K"/>
    <s v="TBD"/>
    <n v="137"/>
    <n v="27192.400000000001"/>
    <n v="1.245788423342119E-4"/>
    <n v="0.79485744179445184"/>
    <n v="2352"/>
    <x v="5"/>
  </r>
  <r>
    <s v="WIN"/>
    <s v="Madison Park"/>
    <s v="Beals|Barnet|Bayer"/>
    <s v="WINDOW PANEL"/>
    <s v="MP40-7496"/>
    <s v="Natural"/>
    <s v="50x95&quot;"/>
    <s v="B"/>
    <n v="1280"/>
    <n v="27190.23"/>
    <n v="1.2456890072965089E-4"/>
    <n v="0.79498201069518148"/>
    <n v="2353"/>
    <x v="5"/>
  </r>
  <r>
    <s v="TOWL"/>
    <s v="510 Design"/>
    <s v="Big Bundle|Big Bundle|Big Bundle"/>
    <s v="BATH TOWEL"/>
    <s v="5DS73-0261"/>
    <s v="Silver"/>
    <s v="12-Piece"/>
    <s v="B"/>
    <n v="942"/>
    <n v="27180"/>
    <n v="1.2452203316529176E-4"/>
    <n v="0.79510653272834675"/>
    <n v="2354"/>
    <x v="5"/>
  </r>
  <r>
    <s v="YOUT"/>
    <s v="Urban Habitat Kids"/>
    <s v="Lulu|Thea|Maisie"/>
    <s v="COMFORTER (SET)"/>
    <s v="UHK10-0231"/>
    <s v="Purple"/>
    <s v="Full/Queen"/>
    <s v="B"/>
    <n v="595"/>
    <n v="27149.32"/>
    <n v="1.243814762860603E-4"/>
    <n v="0.79523091420463277"/>
    <n v="2355"/>
    <x v="5"/>
  </r>
  <r>
    <s v="YOUT"/>
    <s v="Urban Habitat Kids"/>
    <s v="Cloud|Bliss|Euphoria"/>
    <s v="COMFORTER (SET)"/>
    <s v="UHK10-0018"/>
    <s v="Blue"/>
    <s v="Full/Queen"/>
    <s v="B+"/>
    <n v="495"/>
    <n v="27146.12"/>
    <n v="1.2436681585537121E-4"/>
    <n v="0.79535528102048814"/>
    <n v="2356"/>
    <x v="5"/>
  </r>
  <r>
    <s v="YOUT"/>
    <s v="Mi Zone Kids"/>
    <s v="Tessa|Tanya|Jamie"/>
    <s v="COMFORTER (SET)"/>
    <s v="MZK10-273"/>
    <s v="Lavender"/>
    <s v="Twin"/>
    <s v="B"/>
    <n v="777"/>
    <n v="27129.33"/>
    <n v="1.2428989440809951E-4"/>
    <n v="0.79547957091489618"/>
    <n v="2357"/>
    <x v="5"/>
  </r>
  <r>
    <s v="SHET"/>
    <s v="Comfort Spaces"/>
    <s v="Cotton Flannel 135GSM|Cotton Flannel 135GSM|Cotton Flannel 135GSM"/>
    <s v="SHEET/SHEET SET"/>
    <s v="CS20-1416"/>
    <s v="Novalty Grey/Pink Cats"/>
    <s v="Queen"/>
    <s v="ARB"/>
    <n v="1099"/>
    <n v="27107.97"/>
    <n v="1.2419203603324997E-4"/>
    <n v="0.79560376295092938"/>
    <n v="2358"/>
    <x v="5"/>
  </r>
  <r>
    <s v="BLK"/>
    <s v="Beautyrest"/>
    <s v="Electric Micro Fleece|Electric Micro Fleece|Electric Micro Fleece"/>
    <s v="ELECT BLANKET"/>
    <s v="BR54-0413"/>
    <s v="Grey"/>
    <s v="Queen"/>
    <s v="B+"/>
    <n v="362"/>
    <n v="27106.71"/>
    <n v="1.2418626348866614E-4"/>
    <n v="0.79572794921441803"/>
    <n v="2359"/>
    <x v="5"/>
  </r>
  <r>
    <s v="SHET"/>
    <s v="Comfort Spaces"/>
    <s v="Cotton 144TC|Cotton 144TC|Cotton 144TC"/>
    <s v="SHEET/SHEET SET"/>
    <s v="CS20-1634"/>
    <s v="White"/>
    <s v="King"/>
    <s v="ARA"/>
    <n v="1114"/>
    <n v="27106.06"/>
    <n v="1.2418328558868244E-4"/>
    <n v="0.79585213250000675"/>
    <n v="2360"/>
    <x v="5"/>
  </r>
  <r>
    <s v="BLK"/>
    <s v="Madison Park"/>
    <s v="Liquid Cotton|Liquid Cotton|Liquid Cotton"/>
    <s v="BLANKET"/>
    <s v="BL51N-0680"/>
    <s v="Grey"/>
    <s v="King"/>
    <s v="B"/>
    <n v="906"/>
    <n v="27100.28"/>
    <n v="1.2415680518575029E-4"/>
    <n v="0.79597628930519249"/>
    <n v="2361"/>
    <x v="5"/>
  </r>
  <r>
    <s v="ADUL"/>
    <s v="Super Listing"/>
    <s v="Porter|Evans|Walker"/>
    <s v="DUVET&amp;DUVET SET"/>
    <s v="AM12-0157"/>
    <s v="Black"/>
    <s v="King"/>
    <s v="A++"/>
    <n v="1123"/>
    <n v="27096.87"/>
    <n v="1.2414118266429724E-4"/>
    <n v="0.79610043048785684"/>
    <n v="2362"/>
    <x v="5"/>
  </r>
  <r>
    <s v="ADUL"/>
    <s v="INK+IVY"/>
    <s v="Rhea|Rhea|Rhea"/>
    <s v="DUVET&amp;DUVET SET"/>
    <s v="II12-1040"/>
    <s v="Ivory/Charcoal"/>
    <s v="Full/Queen"/>
    <s v="A+"/>
    <n v="554"/>
    <n v="27091.18"/>
    <n v="1.2411511458597824E-4"/>
    <n v="0.79622454560244282"/>
    <n v="2363"/>
    <x v="5"/>
  </r>
  <r>
    <s v="ADUL"/>
    <s v="Madison Park Essentials"/>
    <s v="Knowles|Glendale|Cabrillo"/>
    <s v="COVERLET&amp;BEDSPR"/>
    <s v="MPE13-310"/>
    <s v="Grey"/>
    <s v="Queen"/>
    <s v="B"/>
    <n v="446"/>
    <n v="27081.68"/>
    <n v="1.2407159143237008E-4"/>
    <n v="0.79634861719387517"/>
    <n v="2364"/>
    <x v="5"/>
  </r>
  <r>
    <s v="ADUL"/>
    <s v="Madison Park"/>
    <s v="Princeton|Dartmouth|Cambridge"/>
    <s v="SHOWER CURTAIN"/>
    <s v="MP70-3039"/>
    <s v="Blue"/>
    <s v="72x72&quot;"/>
    <s v="B"/>
    <n v="1713"/>
    <n v="27074.03"/>
    <n v="1.24036543840254E-4"/>
    <n v="0.79647265373771547"/>
    <n v="2365"/>
    <x v="5"/>
  </r>
  <r>
    <s v="BASI"/>
    <s v="Sharper Image"/>
    <s v="Cooling Touch|Cooling Touch|Cooling Touch"/>
    <s v="THROW"/>
    <s v="SI50-0024"/>
    <s v="Grey"/>
    <s v="50x60&quot;"/>
    <s v="TBD"/>
    <n v="1592"/>
    <n v="27055.9"/>
    <n v="1.2395348333763125E-4"/>
    <n v="0.79659660722105308"/>
    <n v="2366"/>
    <x v="5"/>
  </r>
  <r>
    <s v="LGT"/>
    <s v="INK+IVY"/>
    <s v="Auburn|Auburn|Auburn"/>
    <s v="LGT-PENDANTS"/>
    <s v="MP151-0198"/>
    <s v="Bronze/Clear"/>
    <s v="Dia.9&quot;"/>
    <s v="B"/>
    <n v="480"/>
    <n v="27048.29"/>
    <n v="1.2391861900089881E-4"/>
    <n v="0.79672052584005393"/>
    <n v="2367"/>
    <x v="5"/>
  </r>
  <r>
    <s v="SHET"/>
    <s v="True North by Sleep Philosophy"/>
    <s v="Cozy Cotton Flannel|Cozy Cotton Flannel|Cozy Cotton Flannel"/>
    <s v="SHEET/SHEET SET"/>
    <s v="TN20-0230"/>
    <s v="Pink French Bulldog"/>
    <s v="Queen"/>
    <s v="B"/>
    <n v="1131"/>
    <n v="27047.25"/>
    <n v="1.2391385436092485E-4"/>
    <n v="0.79684443969441487"/>
    <n v="2368"/>
    <x v="5"/>
  </r>
  <r>
    <s v="ADUL"/>
    <s v="Madison Park"/>
    <s v="Laurel|Vivian|Piedmont"/>
    <s v="COMFORTER (SET)"/>
    <s v="MP10-640"/>
    <s v="Seafoam"/>
    <s v="King"/>
    <s v="B"/>
    <n v="411"/>
    <n v="27046.47"/>
    <n v="1.239102808809444E-4"/>
    <n v="0.79696834997529586"/>
    <n v="2369"/>
    <x v="5"/>
  </r>
  <r>
    <s v="ADUL"/>
    <s v="Madison Park"/>
    <s v="Veronica|Pansy|Danica"/>
    <s v="DUVET&amp;DUVET SET"/>
    <s v="MP12-6395"/>
    <s v="Warm Grey/White"/>
    <s v="King/Cal K"/>
    <s v="B"/>
    <n v="408"/>
    <n v="27038.6"/>
    <n v="1.2387422538421845E-4"/>
    <n v="0.79709222420068004"/>
    <n v="2370"/>
    <x v="5"/>
  </r>
  <r>
    <s v="FUR"/>
    <s v="INK+IVY"/>
    <s v="Novak|Novak|Novak"/>
    <s v="ACCENT CHAIR"/>
    <s v="II100-0435"/>
    <s v="Grey"/>
    <s v="See below"/>
    <s v="B"/>
    <n v="186"/>
    <n v="27028.5"/>
    <n v="1.2382795339985607E-4"/>
    <n v="0.79721605215407987"/>
    <n v="2371"/>
    <x v="5"/>
  </r>
  <r>
    <s v="BLK"/>
    <s v="Beautyrest"/>
    <s v="Heated Microlight to Berber|Heated Microlight to Berber"/>
    <s v="ELECT BLANKET"/>
    <s v="BR54-0386"/>
    <s v="Chocolate"/>
    <s v="Full"/>
    <s v="B"/>
    <n v="432"/>
    <n v="27026.93"/>
    <n v="1.2382076062604925E-4"/>
    <n v="0.79733987291470587"/>
    <n v="2372"/>
    <x v="5"/>
  </r>
  <r>
    <s v="ADUL"/>
    <s v="Clean Spaces"/>
    <s v="Dover|Blakely|Reese"/>
    <s v="DUVET&amp;DUVET SET"/>
    <s v="LCN12-0108"/>
    <s v="Natural"/>
    <s v="King/Cal K"/>
    <s v="B"/>
    <n v="410"/>
    <n v="27018.23"/>
    <n v="1.2378090258011333E-4"/>
    <n v="0.79746365381728601"/>
    <n v="2373"/>
    <x v="5"/>
  </r>
  <r>
    <s v="ADUL"/>
    <s v="Madison Park"/>
    <s v="Vienna|Marcella|Adela"/>
    <s v="COMFORTER (SET)"/>
    <s v="MP10-7955"/>
    <s v="Black"/>
    <s v="Cal King"/>
    <s v="B"/>
    <n v="325"/>
    <n v="26990.71"/>
    <n v="1.2365482287618733E-4"/>
    <n v="0.79758730864016225"/>
    <n v="2374"/>
    <x v="5"/>
  </r>
  <r>
    <s v="BLK"/>
    <s v="Woolrich"/>
    <s v="Burlington|Burlington|Burlington"/>
    <s v="BLANKET"/>
    <s v="WR51-2217"/>
    <s v="Blue"/>
    <s v="Twin"/>
    <s v="A+"/>
    <n v="1477"/>
    <n v="26984.73"/>
    <n v="1.2362742619633713E-4"/>
    <n v="0.79771093606635857"/>
    <n v="2375"/>
    <x v="5"/>
  </r>
  <r>
    <s v="SHET"/>
    <s v="Intelligent Design"/>
    <s v="Cozy Soft|Cozy Soft|Cozy Soft"/>
    <s v="SHEET/SHEET SET"/>
    <s v="ID20-1759"/>
    <s v="Blue Penguins"/>
    <s v="Full"/>
    <s v="B"/>
    <n v="1224"/>
    <n v="26979.32"/>
    <n v="1.2360264090570343E-4"/>
    <n v="0.79783453870726428"/>
    <n v="2376"/>
    <x v="5"/>
  </r>
  <r>
    <s v="ADUL"/>
    <s v="Comfort Spaces"/>
    <s v="Gloria"/>
    <s v="COMFORTER (SET)"/>
    <s v="CS10-1310"/>
    <s v="Coral"/>
    <s v="King"/>
    <s v="ARB"/>
    <n v="750"/>
    <n v="26968.23"/>
    <n v="1.2355183335059663E-4"/>
    <n v="0.79795809054061484"/>
    <n v="2377"/>
    <x v="5"/>
  </r>
  <r>
    <s v="BLK"/>
    <s v="Madison Park Essentials"/>
    <s v="Parkston|Hartford|Hartford"/>
    <s v="COMFORTER (SET)"/>
    <s v="MPE10-949"/>
    <s v="Brown"/>
    <s v="Full/Queen"/>
    <s v="B"/>
    <n v="1060"/>
    <n v="26931.93"/>
    <n v="1.2338552908996747E-4"/>
    <n v="0.79808147606970481"/>
    <n v="2378"/>
    <x v="5"/>
  </r>
  <r>
    <s v="ADUL"/>
    <s v="Super Listing"/>
    <s v="Boulder Stripe|Cascade Stripe|Highland Stripe"/>
    <s v="COMFORTER (SET)"/>
    <s v="AM10-0291"/>
    <s v="Brick"/>
    <s v="Full/Queen"/>
    <s v="B"/>
    <n v="836"/>
    <n v="26904.560000000001"/>
    <n v="1.2326013659373002E-4"/>
    <n v="0.7982047362062985"/>
    <n v="2379"/>
    <x v="5"/>
  </r>
  <r>
    <s v="ADUL"/>
    <s v="Madison Park"/>
    <s v="Harper|Emery|Mercer"/>
    <s v="COVERLET&amp;BEDSPR"/>
    <s v="MP13-6466"/>
    <s v="Green"/>
    <s v="Full/Queen"/>
    <s v="B"/>
    <n v="552"/>
    <n v="26895.74"/>
    <n v="1.2321972878164328E-4"/>
    <n v="0.7983279559350801"/>
    <n v="2380"/>
    <x v="5"/>
  </r>
  <r>
    <s v="BASI"/>
    <s v="Madison Park Signature"/>
    <s v="Cotton Sateen"/>
    <s v="NORMAL PILLOW"/>
    <s v="MPS30-267"/>
    <s v="White"/>
    <s v="26x26&quot;"/>
    <s v="B"/>
    <n v="1445"/>
    <n v="26856.95"/>
    <n v="1.2304201687338419E-4"/>
    <n v="0.79845099795195351"/>
    <n v="2381"/>
    <x v="5"/>
  </r>
  <r>
    <s v="ADUL"/>
    <s v="Madison Park"/>
    <s v="Veronica|Pansy|Danica"/>
    <s v="COMFORTER (SET)"/>
    <s v="MP10-7823"/>
    <s v="Off-White"/>
    <s v="Full/Queen"/>
    <s v="B"/>
    <n v="339"/>
    <n v="26831.75"/>
    <n v="1.2292656598170777E-4"/>
    <n v="0.79857392451793519"/>
    <n v="2382"/>
    <x v="5"/>
  </r>
  <r>
    <s v="BLK"/>
    <s v="Serta"/>
    <s v="Plush Heated|Plush Heated|Plush Heated"/>
    <s v="ELECT BLANKET"/>
    <s v="ST54-0132"/>
    <s v="Light Blue"/>
    <s v="King"/>
    <s v="B"/>
    <n v="320"/>
    <n v="26828.32"/>
    <n v="1.2291085183256293E-4"/>
    <n v="0.79869683536976777"/>
    <n v="2383"/>
    <x v="5"/>
  </r>
  <r>
    <s v="ADUL"/>
    <s v="Madison Park"/>
    <s v="Cassandra|Gisele|Maddy"/>
    <s v="DUVET&amp;DUVET SET"/>
    <s v="MP12-6167"/>
    <s v="Blush"/>
    <s v="Full/Queen"/>
    <s v="B"/>
    <n v="795"/>
    <n v="26811.15"/>
    <n v="1.2283218945914688E-4"/>
    <n v="0.79881966755922695"/>
    <n v="2384"/>
    <x v="5"/>
  </r>
  <r>
    <s v="BLK"/>
    <s v="Woolrich"/>
    <s v="Alton|Alton|Alton"/>
    <s v="COMFORTER (SET)"/>
    <s v="WR10-2888"/>
    <s v="Charcoal/Ivory"/>
    <s v="King"/>
    <s v="B"/>
    <n v="422"/>
    <n v="26805.97"/>
    <n v="1.2280845788696895E-4"/>
    <n v="0.79894247601711388"/>
    <n v="2385"/>
    <x v="5"/>
  </r>
  <r>
    <s v="ADUL"/>
    <s v="Madison Park"/>
    <s v="Bellagio|Venetian|Mirage"/>
    <s v="COMFORTER (SET)"/>
    <s v="MP10-4884"/>
    <s v="Grey"/>
    <s v="Cal King"/>
    <s v="B"/>
    <n v="353"/>
    <n v="26796.82"/>
    <n v="1.2276653821796738E-4"/>
    <n v="0.79906524255533184"/>
    <n v="2386"/>
    <x v="5"/>
  </r>
  <r>
    <s v="ADUL"/>
    <s v="Madison Park"/>
    <s v="Tuscany|Marino|Genoa"/>
    <s v="THROW"/>
    <s v="MP50-4301"/>
    <s v="Seafoam"/>
    <s v="60x72&quot;"/>
    <s v="B"/>
    <n v="1332"/>
    <n v="26771.88"/>
    <n v="1.2265227848628444E-4"/>
    <n v="0.79918789483381814"/>
    <n v="2387"/>
    <x v="5"/>
  </r>
  <r>
    <s v="ADUL"/>
    <s v="Madison Park"/>
    <s v="Fraser|Joshua|Levi"/>
    <s v="COVERLET&amp;BEDSPR"/>
    <s v="MP13-8112"/>
    <s v="Taupe/Blue"/>
    <s v="Full/Queen"/>
    <s v="B+"/>
    <n v="649"/>
    <n v="26770.99"/>
    <n v="1.2264820105399905E-4"/>
    <n v="0.79931054303487215"/>
    <n v="2388"/>
    <x v="5"/>
  </r>
  <r>
    <s v="ADUL"/>
    <s v="Comfort Spaces"/>
    <s v="Kienna|Kienna|Kienna"/>
    <s v="COVERLET&amp;BEDSPR"/>
    <s v="CS14-1276-3"/>
    <s v="Blue"/>
    <s v="Twin/Twin "/>
    <s v="ARB"/>
    <n v="1330"/>
    <n v="26768.76"/>
    <n v="1.2263798456636259E-4"/>
    <n v="0.7994331810194385"/>
    <n v="2389"/>
    <x v="5"/>
  </r>
  <r>
    <s v="SHET"/>
    <s v="Woolrich"/>
    <s v="Cotton Flannel|Cotton Flannel|Cotton Flannel"/>
    <s v="SHEET/SHEET SET"/>
    <s v="WR20-3986"/>
    <s v="Green Trees &amp; Trucks"/>
    <s v="Queen"/>
    <s v="A"/>
    <n v="898"/>
    <n v="26765.119999999999"/>
    <n v="1.2262130832645378E-4"/>
    <n v="0.79955580232776491"/>
    <n v="2390"/>
    <x v="5"/>
  </r>
  <r>
    <s v="SHET"/>
    <s v="True North by Sleep Philosophy"/>
    <s v="Cozy Cotton Flannel|Cozy Cotton Flannel|Cozy Cotton Flannel"/>
    <s v="SHEET/SHEET SET"/>
    <s v="TN20-0248"/>
    <s v="Blue Geo"/>
    <s v="Queen"/>
    <s v="B"/>
    <n v="1062"/>
    <n v="26758.52"/>
    <n v="1.2259107118815757E-4"/>
    <n v="0.79967839339895308"/>
    <n v="2391"/>
    <x v="5"/>
  </r>
  <r>
    <s v="ADUL"/>
    <s v="Comfort Spaces"/>
    <s v="Kienna"/>
    <s v="COVERLET&amp;BEDSPR"/>
    <s v="CS14-0262"/>
    <s v="Taupe"/>
    <s v="Twin/Twin "/>
    <s v="ARA"/>
    <n v="1389"/>
    <n v="26713.919999999998"/>
    <n v="1.2238674143542864E-4"/>
    <n v="0.79980078014038847"/>
    <n v="2392"/>
    <x v="5"/>
  </r>
  <r>
    <s v="BATH"/>
    <s v="Madison Park"/>
    <s v="Evan|Ethan|Jordan"/>
    <s v="BATH RUG"/>
    <s v="MP72-3566"/>
    <s v="Taupe"/>
    <s v="24x72&quot;"/>
    <s v="B"/>
    <n v="791"/>
    <n v="26713.7"/>
    <n v="1.2238573353081877E-4"/>
    <n v="0.79992316587391932"/>
    <n v="2393"/>
    <x v="5"/>
  </r>
  <r>
    <s v="ADUL"/>
    <s v="Comfort Spaces"/>
    <s v="Kienna"/>
    <s v="COVERLET&amp;BEDSPR"/>
    <s v="CS14-0056"/>
    <s v="Taupe"/>
    <s v="King/Cal K"/>
    <s v="ARA"/>
    <n v="884"/>
    <n v="26709.8"/>
    <n v="1.2236786613091646E-4"/>
    <n v="0.80004553374005027"/>
    <n v="2394"/>
    <x v="5"/>
  </r>
  <r>
    <s v="ADUL"/>
    <s v="Madison Park"/>
    <s v="Medina|Barrett|Ryland"/>
    <s v="COMFORTER (SET)"/>
    <s v="MP10-1658"/>
    <s v="Navy"/>
    <s v="Queen"/>
    <s v="B"/>
    <n v="376"/>
    <n v="26701.67"/>
    <n v="1.2233061947419704E-4"/>
    <n v="0.80016786435952447"/>
    <n v="2395"/>
    <x v="5"/>
  </r>
  <r>
    <s v="YOUT"/>
    <s v="Mi Zone"/>
    <s v="Reagan|Gemma|Leona"/>
    <s v="COMFORTER (SET)"/>
    <s v="MZ10-227"/>
    <s v="Pink"/>
    <s v="Twin/Twin "/>
    <s v="B+"/>
    <n v="844"/>
    <n v="26696.76"/>
    <n v="1.223081248758585E-4"/>
    <n v="0.80029017248440038"/>
    <n v="2396"/>
    <x v="5"/>
  </r>
  <r>
    <s v="BLK"/>
    <s v="True North by Sleep Philosophy"/>
    <s v="Sherpa|Sherpa|Sherpa"/>
    <s v="ELECT BLANKET"/>
    <s v="TN54-0493"/>
    <s v="Ivory"/>
    <s v="Queen"/>
    <s v="B"/>
    <n v="345"/>
    <n v="26673.56"/>
    <n v="1.2220183675336276E-4"/>
    <n v="0.80041237432115375"/>
    <n v="2397"/>
    <x v="5"/>
  </r>
  <r>
    <s v="ADUL"/>
    <s v="Madison Park"/>
    <s v="Tuscany|Marino|Genoa"/>
    <s v="COVERLET&amp;BEDSPR"/>
    <s v="MP13-8497"/>
    <s v="Khaki"/>
    <s v="Full/Queen"/>
    <s v="TBD"/>
    <n v="592"/>
    <n v="26666.73"/>
    <n v="1.2217054589661077E-4"/>
    <n v="0.80053454486705033"/>
    <n v="2398"/>
    <x v="6"/>
  </r>
  <r>
    <s v="ADUL"/>
    <s v="Madison Park"/>
    <s v="Aubrey|Whitman|Charlotte"/>
    <s v="COVERLET&amp;BEDSPR"/>
    <s v="MP13-7960"/>
    <s v="Black"/>
    <s v="Queen"/>
    <s v="B"/>
    <n v="379"/>
    <n v="26659.65"/>
    <n v="1.2213810969371122E-4"/>
    <n v="0.80065668297674408"/>
    <n v="2399"/>
    <x v="6"/>
  </r>
  <r>
    <s v="SHET"/>
    <s v="Comfort Spaces"/>
    <s v="Cotton Flannel 135GSM|Cotton Flannel 135GSM|Cotton Flannel 135GSM"/>
    <s v="SHEET/SHEET SET"/>
    <s v="CS20-1401"/>
    <s v="Novalty Black Dog"/>
    <s v="Queen"/>
    <s v="ARB"/>
    <n v="969"/>
    <n v="26645.43"/>
    <n v="1.2207296240483666E-4"/>
    <n v="0.80077875593914893"/>
    <n v="2400"/>
    <x v="6"/>
  </r>
  <r>
    <s v="SHET"/>
    <s v="Beautyrest"/>
    <s v="1000 Thread Count|1000 Thread Count|1000 Thread Count"/>
    <s v="SHEET/SHEET SET"/>
    <s v="BR20-1886"/>
    <s v="Ivory"/>
    <s v="Cal King"/>
    <s v="B"/>
    <n v="672"/>
    <n v="26644.13"/>
    <n v="1.2206700660486921E-4"/>
    <n v="0.80090082294575382"/>
    <n v="2401"/>
    <x v="6"/>
  </r>
  <r>
    <s v="PETB"/>
    <s v="Friends Forever"/>
    <s v="Trucker|Trucker|Trucker"/>
    <s v="PET BEDS"/>
    <s v="PET63CC6034"/>
    <s v="Dark Grey"/>
    <s v="XL"/>
    <s v="A"/>
    <n v="1408"/>
    <n v="26623.360000000001"/>
    <n v="1.2197185124692797E-4"/>
    <n v="0.80102279479700078"/>
    <n v="2402"/>
    <x v="6"/>
  </r>
  <r>
    <s v="ADUL"/>
    <s v="510 Design"/>
    <s v="Shawnee|Josefina|Stacie"/>
    <s v="COMFORTER (SET)"/>
    <s v="5DS10-0256"/>
    <s v="Blue"/>
    <s v="King"/>
    <s v="B"/>
    <n v="473"/>
    <n v="26590.81"/>
    <n v="1.2182272717851258E-4"/>
    <n v="0.80114461752417931"/>
    <n v="2403"/>
    <x v="6"/>
  </r>
  <r>
    <s v="ADUL"/>
    <s v="Madison Park"/>
    <s v="Keaton|Jaxson|Mitchell"/>
    <s v="COVERLET&amp;BEDSPR"/>
    <s v="MP13-630"/>
    <s v="Cream"/>
    <s v="King/Cal K"/>
    <s v="B"/>
    <n v="617"/>
    <n v="26580.080000000002"/>
    <n v="1.2177356892185829E-4"/>
    <n v="0.80126639109310116"/>
    <n v="2404"/>
    <x v="6"/>
  </r>
  <r>
    <s v="BATH"/>
    <s v="Madison Park"/>
    <s v="Cassandra|Gisele|Maddy"/>
    <s v="SHOWER CURTAIN"/>
    <s v="MP70-6717"/>
    <s v="Blush"/>
    <s v="72x72&quot;"/>
    <s v="B"/>
    <n v="1240"/>
    <n v="26560.5"/>
    <n v="1.2168386541157954E-4"/>
    <n v="0.80138807495851272"/>
    <n v="2405"/>
    <x v="6"/>
  </r>
  <r>
    <s v="ART"/>
    <s v="Madison Park"/>
    <s v="Solana|Solana|Solana"/>
    <s v="AWD"/>
    <s v="MP95B-0295"/>
    <s v="Off-White"/>
    <s v="See below"/>
    <s v="B"/>
    <n v="294"/>
    <n v="26541.09"/>
    <n v="1.2159494073668114E-4"/>
    <n v="0.80150966989924943"/>
    <n v="2406"/>
    <x v="6"/>
  </r>
  <r>
    <s v="ADUL"/>
    <s v="Madison Park Essentials"/>
    <s v="Jaxon|Deacon|Ryder"/>
    <s v="COMFORTER (SET)"/>
    <s v="MPE10-1075"/>
    <s v="Coral/Grey"/>
    <s v="Queen"/>
    <s v="B"/>
    <n v="623"/>
    <n v="26533.74"/>
    <n v="1.2156126755994219E-4"/>
    <n v="0.80163123116680934"/>
    <n v="2407"/>
    <x v="6"/>
  </r>
  <r>
    <s v="ADUL"/>
    <s v="Madison Park"/>
    <s v="Quebec|Mansfield|Vancouver"/>
    <s v="THROW"/>
    <s v="MP50-2984"/>
    <s v="Khaki"/>
    <s v="60x70&quot;"/>
    <s v="B"/>
    <n v="1550"/>
    <n v="26511.46"/>
    <n v="1.2145919431126953E-4"/>
    <n v="0.80175269036112062"/>
    <n v="2408"/>
    <x v="6"/>
  </r>
  <r>
    <s v="SHET"/>
    <s v="Madison Park"/>
    <s v="800 Thread Count|800 Thread Count|800 Thread Count"/>
    <s v="SHEET/SHEET SET"/>
    <s v="MP20-6425"/>
    <s v="White"/>
    <s v="Queen"/>
    <s v="A"/>
    <n v="744"/>
    <n v="26465.46"/>
    <n v="1.2124845062011414E-4"/>
    <n v="0.80187393881174074"/>
    <n v="2409"/>
    <x v="6"/>
  </r>
  <r>
    <s v="HHL"/>
    <s v="Harbor House Blue"/>
    <s v="Coastline|Coastline|Coastline"/>
    <s v="COMFORTER (SET)"/>
    <s v="HH10-398"/>
    <s v="Aqua"/>
    <s v="King"/>
    <s v="B+"/>
    <n v="222"/>
    <n v="26457.31"/>
    <n v="1.2121111233570292E-4"/>
    <n v="0.80199514992407639"/>
    <n v="2410"/>
    <x v="6"/>
  </r>
  <r>
    <s v="SHET"/>
    <s v="Woolrich"/>
    <s v="Cotton Flannel|Cotton Flannel|Cotton Flannel"/>
    <s v="SHEET/SHEET SET"/>
    <s v="WR20-3961"/>
    <s v="Black Pine Trees"/>
    <s v="King"/>
    <s v="B"/>
    <n v="759"/>
    <n v="26442.1"/>
    <n v="1.2114142947608393E-4"/>
    <n v="0.80211629135355245"/>
    <n v="2411"/>
    <x v="6"/>
  </r>
  <r>
    <s v="BLK"/>
    <s v="Serta"/>
    <s v="Plush Heated|Plush Heated|Plush Heated"/>
    <s v="ELECT BLANKET"/>
    <s v="ST54-0093"/>
    <s v="Purple"/>
    <s v="King"/>
    <s v="B"/>
    <n v="310"/>
    <n v="26436.52"/>
    <n v="1.2111586535006986E-4"/>
    <n v="0.80223740721890247"/>
    <n v="2412"/>
    <x v="6"/>
  </r>
  <r>
    <s v="ADUL"/>
    <s v="Madison Park"/>
    <s v="Zennia|Monah|Benita"/>
    <s v="COMFORTER (SET)"/>
    <s v="MP10-8402"/>
    <s v="Taupe/Blush"/>
    <s v="Full/Queen"/>
    <s v="B"/>
    <n v="458"/>
    <n v="26429.08"/>
    <n v="1.2108177984871778E-4"/>
    <n v="0.80235848899875117"/>
    <n v="2413"/>
    <x v="6"/>
  </r>
  <r>
    <s v="ADUL"/>
    <s v="INK+IVY"/>
    <s v="Kara|Kara|Kara"/>
    <s v="DUVET&amp;DUVET SET"/>
    <s v="II12-1106"/>
    <s v="Aqua"/>
    <s v="Full/Queen"/>
    <s v="A"/>
    <n v="435"/>
    <n v="26424.38"/>
    <n v="1.2106024734114321E-4"/>
    <n v="0.80247954924609233"/>
    <n v="2414"/>
    <x v="6"/>
  </r>
  <r>
    <s v="SHET"/>
    <s v="Madison Park"/>
    <s v="600 Thread Count|600 Thread Count|600 Thread Count"/>
    <s v="SHEET/SHEET SET"/>
    <s v="MP20-7999"/>
    <s v="Navy"/>
    <s v="Queen"/>
    <s v="A"/>
    <n v="450"/>
    <n v="26423.39"/>
    <n v="1.2105571177039876E-4"/>
    <n v="0.80260060495786267"/>
    <n v="2415"/>
    <x v="6"/>
  </r>
  <r>
    <s v="FUR"/>
    <s v="Martha Stewart"/>
    <s v="Salina|Salina|Salina"/>
    <s v="NIGHTSTAND"/>
    <s v="MT136-1209"/>
    <s v="Toasted Almond"/>
    <s v="See below"/>
    <s v="B"/>
    <n v="188"/>
    <n v="26422.880000000001"/>
    <n v="1.2105337526425771E-4"/>
    <n v="0.80272165833312692"/>
    <n v="2416"/>
    <x v="6"/>
  </r>
  <r>
    <s v="BATH"/>
    <s v="Madison Park"/>
    <s v="Aubrey|Whitman|Charlotte"/>
    <s v="SHOWER CURTAIN"/>
    <s v="MP70-3034"/>
    <s v="Burgundy"/>
    <s v="72x72&quot;"/>
    <s v="A"/>
    <n v="1762"/>
    <n v="26416.91"/>
    <n v="1.210260243982534E-4"/>
    <n v="0.80284268435752515"/>
    <n v="2417"/>
    <x v="6"/>
  </r>
  <r>
    <s v="SHET"/>
    <s v="True North by Sleep Philosophy"/>
    <s v="Micro Fleece|Micro Fleece|Micro Fleece"/>
    <s v="SHEET/SHEET SET"/>
    <s v="PC20-127"/>
    <s v="Ivory"/>
    <s v="King"/>
    <s v="B"/>
    <n v="770"/>
    <n v="26408.05"/>
    <n v="1.2098543333078303E-4"/>
    <n v="0.80296366979085598"/>
    <n v="2418"/>
    <x v="6"/>
  </r>
  <r>
    <s v="ADUL"/>
    <s v="Madison Park"/>
    <s v="Odette|Dillon|Eliot"/>
    <s v="SHOWER CURTAIN"/>
    <s v="MP70-6875"/>
    <s v="Silver/Silver"/>
    <s v="72x72&quot;"/>
    <s v="B"/>
    <n v="991"/>
    <n v="26407.35"/>
    <n v="1.209822263615698E-4"/>
    <n v="0.80308465201721757"/>
    <n v="2419"/>
    <x v="6"/>
  </r>
  <r>
    <s v="ADUL"/>
    <s v="Madison Park Signature"/>
    <s v="Serene|Serene|Serene"/>
    <s v="COVERLET&amp;BEDSPR"/>
    <s v="MPS13-272"/>
    <s v="Grey"/>
    <s v="Full/Queen"/>
    <s v="B"/>
    <n v="291"/>
    <n v="26391.32"/>
    <n v="1.2090878676658674E-4"/>
    <n v="0.8032055608039842"/>
    <n v="2420"/>
    <x v="6"/>
  </r>
  <r>
    <s v="BLK"/>
    <s v="INK+IVY"/>
    <s v="Bree Knit|Bree Knit|Bree Knit"/>
    <s v="THROW"/>
    <s v="II50-1296"/>
    <s v="Light Blue"/>
    <s v="50x60&quot;"/>
    <s v="B"/>
    <n v="1302"/>
    <n v="26386.86"/>
    <n v="1.2088835379131386E-4"/>
    <n v="0.80332644915777551"/>
    <n v="2421"/>
    <x v="6"/>
  </r>
  <r>
    <s v="ADUL"/>
    <s v="INK+IVY"/>
    <s v="Nea|Nea|Nea"/>
    <s v="DUVET&amp;DUVET SET"/>
    <s v="II12-1059"/>
    <s v="Off White/Gray"/>
    <s v="King/Cal K"/>
    <s v="B+"/>
    <n v="388"/>
    <n v="26371.15"/>
    <n v="1.208163802393997E-4"/>
    <n v="0.80344726553801493"/>
    <n v="2422"/>
    <x v="6"/>
  </r>
  <r>
    <s v="BLK"/>
    <s v="Serta"/>
    <s v="Plush Heated|Plush Heated|Plush Heated"/>
    <s v="ELECT BLANKET"/>
    <s v="ST54-0131"/>
    <s v="Light Blue"/>
    <s v="Queen"/>
    <s v="B"/>
    <n v="334"/>
    <n v="26361.86"/>
    <n v="1.2077381917655549E-4"/>
    <n v="0.80356803935719145"/>
    <n v="2423"/>
    <x v="6"/>
  </r>
  <r>
    <s v="ART"/>
    <s v="Madison Park"/>
    <s v="Legion|Legion|Legion"/>
    <s v="AWD"/>
    <s v="MP95B-0244"/>
    <s v="Multi"/>
    <s v="See below"/>
    <s v="B"/>
    <n v="566"/>
    <n v="26357.68"/>
    <n v="1.2075466898896789E-4"/>
    <n v="0.80368879402618043"/>
    <n v="2424"/>
    <x v="6"/>
  </r>
  <r>
    <s v="BLK"/>
    <s v="Woolrich"/>
    <s v="Lumberjack|Lumberjack|Lumberjack"/>
    <s v="COMFORTER (SET)"/>
    <s v="WR10-1057"/>
    <s v="Multi"/>
    <s v="Twin"/>
    <s v="B"/>
    <n v="945"/>
    <n v="26342.86"/>
    <n v="1.2068677286933914E-4"/>
    <n v="0.80380948079904979"/>
    <n v="2425"/>
    <x v="6"/>
  </r>
  <r>
    <s v="BASI"/>
    <s v="True North by Sleep Philosophy"/>
    <s v="Heavy Warmth|Heavy Warmth|Heavy Warmth"/>
    <s v="COMFORTER (SET)"/>
    <s v="TN10-0541"/>
    <s v="Cream"/>
    <s v="King/Cal K"/>
    <s v="B"/>
    <n v="438"/>
    <n v="26298.29"/>
    <n v="1.2048258055814793E-4"/>
    <n v="0.80392996337960798"/>
    <n v="2426"/>
    <x v="6"/>
  </r>
  <r>
    <s v="YOUT"/>
    <s v="Intelligent Design"/>
    <s v="Joni|Adley|Callie"/>
    <s v="COVERLET&amp;BEDSPR"/>
    <s v="ID13-1101"/>
    <s v="Purple"/>
    <s v="Full/Queen"/>
    <s v="B"/>
    <n v="627"/>
    <n v="26290.65"/>
    <n v="1.2044757877987778E-4"/>
    <n v="0.80405041095838781"/>
    <n v="2427"/>
    <x v="6"/>
  </r>
  <r>
    <s v="BLK"/>
    <s v="Sharper Image"/>
    <s v="Embossed Microfiber|Embossed Microfiber|Embossed Microfiber"/>
    <s v="ELEC MATT PAD"/>
    <s v="SI55-0062"/>
    <s v="White"/>
    <s v="King"/>
    <s v="TBD"/>
    <n v="389"/>
    <n v="26281.97"/>
    <n v="1.2040781236163366E-4"/>
    <n v="0.80417081877074947"/>
    <n v="2428"/>
    <x v="6"/>
  </r>
  <r>
    <s v="SHET"/>
    <s v="True North by Sleep Philosophy"/>
    <s v="Cozy Cotton Flannel|Cozy Cotton Flannel|Cozy Cotton Flannel"/>
    <s v="SHEET/SHEET SET"/>
    <s v="TN20-0069"/>
    <s v="Pink/Grey Snowflakes"/>
    <s v="King"/>
    <s v="B"/>
    <n v="900"/>
    <n v="26263.19"/>
    <n v="1.2032177395902717E-4"/>
    <n v="0.80429114054470852"/>
    <n v="2429"/>
    <x v="6"/>
  </r>
  <r>
    <s v="ADUL"/>
    <s v="Madison Park"/>
    <s v="Quebec|Mansfield|Vancouver"/>
    <s v="COVERLET&amp;BEDSPR"/>
    <s v="MP13-155"/>
    <s v="Khaki"/>
    <s v="Full/Queen"/>
    <s v="A"/>
    <n v="712"/>
    <n v="26254.89"/>
    <n v="1.2028374846692741E-4"/>
    <n v="0.80441142429317547"/>
    <n v="2430"/>
    <x v="6"/>
  </r>
  <r>
    <s v="SHET"/>
    <s v="True North by Sleep Philosophy"/>
    <s v="Soloft Plush|Soloft Plush|Soloft Plush"/>
    <s v="SHEET/SHEET SET"/>
    <s v="BL20-0446"/>
    <s v="Ivory"/>
    <s v="Full"/>
    <s v="B"/>
    <n v="940"/>
    <n v="26218.53"/>
    <n v="1.2011716932322284E-4"/>
    <n v="0.80453154146249872"/>
    <n v="2431"/>
    <x v="6"/>
  </r>
  <r>
    <s v="BLK"/>
    <s v="Beautyrest"/>
    <s v="Heated Plush|Heated Plush|Heated Plush"/>
    <s v="ELECT BLANKET"/>
    <s v="BR54-1929"/>
    <s v="Teal"/>
    <s v="Full"/>
    <s v="B"/>
    <n v="488"/>
    <n v="26201.09"/>
    <n v="1.2003726997596741E-4"/>
    <n v="0.80465157873247473"/>
    <n v="2432"/>
    <x v="6"/>
  </r>
  <r>
    <s v="ADUL"/>
    <s v="Madison Park"/>
    <s v="Quebec|Mansfield|Vancouver"/>
    <s v="COVERLET&amp;BEDSPR"/>
    <s v="MP13-153"/>
    <s v="Seafoam"/>
    <s v="Full/Queen"/>
    <s v="A"/>
    <n v="706"/>
    <n v="26190.27"/>
    <n v="1.1998769939469999E-4"/>
    <n v="0.80477156643186942"/>
    <n v="2433"/>
    <x v="6"/>
  </r>
  <r>
    <s v="SHET"/>
    <s v="Comfort Spaces"/>
    <s v="Cotton 144TC|Cotton 144TC|Cotton 144TC"/>
    <s v="SHEET/SHEET SET"/>
    <s v="CS20-1651"/>
    <s v="Scales"/>
    <s v="Queen"/>
    <s v="ARA"/>
    <n v="1175"/>
    <n v="26167.25"/>
    <n v="1.1988223592143049E-4"/>
    <n v="0.80489144866779083"/>
    <n v="2434"/>
    <x v="6"/>
  </r>
  <r>
    <s v="BLK"/>
    <s v="Intelligent Design"/>
    <s v="Malea|Leena|Leena"/>
    <s v="COMFORTER (SET)"/>
    <s v="ID10-2236"/>
    <s v="Black/White"/>
    <s v="King/Cal K"/>
    <s v="B"/>
    <n v="586"/>
    <n v="26158.2"/>
    <n v="1.1984077439088797E-4"/>
    <n v="0.8050112894421817"/>
    <n v="2435"/>
    <x v="6"/>
  </r>
  <r>
    <s v="YOUT"/>
    <s v="Intelligent Design"/>
    <s v="Lucy|Vera|Elise"/>
    <s v="COMFORTER (SET)"/>
    <s v="ID10-2375"/>
    <s v="Blue"/>
    <s v="Full/Queen"/>
    <s v="B"/>
    <n v="613"/>
    <n v="26114.37"/>
    <n v="1.1963997230429359E-4"/>
    <n v="0.80513092941448594"/>
    <n v="2436"/>
    <x v="6"/>
  </r>
  <r>
    <s v="SHET"/>
    <s v="True North by Sleep Philosophy"/>
    <s v="Cozy Cotton Flannel|Cozy Cotton Flannel|Cozy Cotton Flannel"/>
    <s v="SHEET/SHEET SET"/>
    <s v="TN20-0355"/>
    <s v="Grey Dots"/>
    <s v="Full"/>
    <s v="B"/>
    <n v="1243"/>
    <n v="26110.6"/>
    <n v="1.1962270048438804E-4"/>
    <n v="0.80525055211497032"/>
    <n v="2437"/>
    <x v="6"/>
  </r>
  <r>
    <s v="LGT"/>
    <s v="510 Design"/>
    <s v="Clarity|Clarity|Clarity"/>
    <s v="LGT-TABLE LAMPS"/>
    <s v="5DS153-1157"/>
    <s v="Gold"/>
    <s v="See below"/>
    <s v="B"/>
    <n v="290"/>
    <n v="26109.95"/>
    <n v="1.1961972258440433E-4"/>
    <n v="0.80537017183755477"/>
    <n v="2438"/>
    <x v="6"/>
  </r>
  <r>
    <s v="WIN"/>
    <s v="SunSmart"/>
    <s v="Mirage|Elysia|Azalea"/>
    <s v="WINDOW PANEL"/>
    <s v="SS40-0015"/>
    <s v="Champagne"/>
    <s v="50x108&quot;"/>
    <s v="B"/>
    <n v="984"/>
    <n v="26106.44"/>
    <n v="1.1960364192449224E-4"/>
    <n v="0.80548977547947931"/>
    <n v="2439"/>
    <x v="6"/>
  </r>
  <r>
    <s v="SHET"/>
    <s v="True North by Sleep Philosophy"/>
    <s v="Cozy Cotton Flannel|Cozy Cotton Flannel|Cozy Cotton Flannel"/>
    <s v="SHEET/SHEET SET"/>
    <s v="TN20-0276"/>
    <s v="Pink Plaid"/>
    <s v="Twin XL"/>
    <s v="A"/>
    <n v="1489"/>
    <n v="26102.55"/>
    <n v="1.1958582033843584E-4"/>
    <n v="0.80560936129981775"/>
    <n v="2440"/>
    <x v="6"/>
  </r>
  <r>
    <s v="ADUL"/>
    <s v="Madison Park"/>
    <s v="Camelia|Iris|Lillian"/>
    <s v="COMFORTER (SET)"/>
    <s v="MP10-4690"/>
    <s v="Natural"/>
    <s v="Cal King"/>
    <s v="B"/>
    <n v="315"/>
    <n v="26049.759999999998"/>
    <n v="1.1934396904591209E-4"/>
    <n v="0.80572870526886364"/>
    <n v="2441"/>
    <x v="6"/>
  </r>
  <r>
    <s v="SHET"/>
    <s v="Intelligent Design"/>
    <s v="Cozy Soft|Cozy Soft|Cozy Soft"/>
    <s v="SHEET/SHEET SET"/>
    <s v="ID20-1548"/>
    <s v="Seafoam Foxes"/>
    <s v="Twin"/>
    <s v="B"/>
    <n v="1503"/>
    <n v="26037.27"/>
    <n v="1.1928674755237881E-4"/>
    <n v="0.80584799201641599"/>
    <n v="2442"/>
    <x v="6"/>
  </r>
  <r>
    <s v="BLK"/>
    <s v="Madison Park"/>
    <s v="Liquid Cotton|Liquid Cotton|Liquid Cotton"/>
    <s v="BLANKET"/>
    <s v="BL51N-0736"/>
    <s v="Seafoam"/>
    <s v="Full/Queen"/>
    <s v="B"/>
    <n v="991"/>
    <n v="26035.919999999998"/>
    <n v="1.1928056268318185E-4"/>
    <n v="0.80596727257909917"/>
    <n v="2443"/>
    <x v="6"/>
  </r>
  <r>
    <s v="HHL"/>
    <s v="Harbor House Blue"/>
    <s v="Seaside|Seaside|Seaside"/>
    <s v="COVERLET&amp;BEDSPR"/>
    <s v="HH13-1836"/>
    <s v="Navy"/>
    <s v="King/Cal K"/>
    <s v="B"/>
    <n v="281"/>
    <n v="26033.09"/>
    <n v="1.1926759736479121E-4"/>
    <n v="0.80608654017646397"/>
    <n v="2444"/>
    <x v="6"/>
  </r>
  <r>
    <s v="SHET"/>
    <s v="True North by Sleep Philosophy"/>
    <s v="Cozy Cotton Flannel|Cozy Cotton Flannel|Cozy Cotton Flannel"/>
    <s v="SHEET/SHEET SET"/>
    <s v="TN20-0265"/>
    <s v="Blue Polar Bears"/>
    <s v="Full"/>
    <s v="B"/>
    <n v="1208"/>
    <n v="26015.97"/>
    <n v="1.1918916406060469E-4"/>
    <n v="0.80620572934052459"/>
    <n v="2445"/>
    <x v="6"/>
  </r>
  <r>
    <s v="ADUL"/>
    <s v="Madison Park"/>
    <s v="Harper|Emery|Mercer"/>
    <s v="COVERLET&amp;BEDSPR"/>
    <s v="MP13-4611"/>
    <s v="Teal"/>
    <s v="Full/Queen"/>
    <s v="B"/>
    <n v="538"/>
    <n v="26009.66"/>
    <n v="1.1916025552383968E-4"/>
    <n v="0.80632488959604842"/>
    <n v="2446"/>
    <x v="6"/>
  </r>
  <r>
    <s v="BASI"/>
    <s v="Sleep Philosophy"/>
    <s v="Highline|Montview|Montview"/>
    <s v="MATT PAD/TOPPER"/>
    <s v="BASI16-0240"/>
    <s v="White"/>
    <s v="King"/>
    <s v="B"/>
    <n v="1143"/>
    <n v="25995.22"/>
    <n v="1.1909410033035525E-4"/>
    <n v="0.80644398369637882"/>
    <n v="2447"/>
    <x v="6"/>
  </r>
  <r>
    <s v="SHET"/>
    <s v="True North by Sleep Philosophy"/>
    <s v="Cozy Cotton Flannel|Cozy Cotton Flannel|Cozy Cotton Flannel"/>
    <s v="SHEET/SHEET SET"/>
    <s v="TN20-0410"/>
    <s v="Bear"/>
    <s v="Twin"/>
    <s v="B"/>
    <n v="1547"/>
    <n v="25993.09"/>
    <n v="1.1908434198117783E-4"/>
    <n v="0.80656306803835998"/>
    <n v="2448"/>
    <x v="6"/>
  </r>
  <r>
    <s v="BASI"/>
    <s v="Sharper Image"/>
    <s v="Cooling Touch|Cooling Touch|Cooling Touch"/>
    <s v="THROW"/>
    <s v="SI50-0023"/>
    <s v="Navy"/>
    <s v="50x60&quot;"/>
    <s v="TBD"/>
    <n v="1527"/>
    <n v="25984.29"/>
    <n v="1.1904402579678289E-4"/>
    <n v="0.80668211206415674"/>
    <n v="2449"/>
    <x v="6"/>
  </r>
  <r>
    <s v="SHET"/>
    <s v="Intelligent Design"/>
    <s v="Cozy Soft|Cozy Soft|Cozy Soft"/>
    <s v="SHEET/SHEET SET"/>
    <s v="ID20-1757"/>
    <s v="Blue Penguins"/>
    <s v="Twin"/>
    <s v="B"/>
    <n v="1503"/>
    <n v="25981.08"/>
    <n v="1.1902931955224792E-4"/>
    <n v="0.80680114138370895"/>
    <n v="2450"/>
    <x v="6"/>
  </r>
  <r>
    <s v="BLK"/>
    <s v="Beautyrest"/>
    <s v="Cotton Blend|Cotton Blend|Cotton Blend"/>
    <s v="ELEC MATT PAD"/>
    <s v="BR55-0198"/>
    <s v="White"/>
    <s v="Twin"/>
    <s v="B+"/>
    <n v="658"/>
    <n v="25937.84"/>
    <n v="1.1883122048256186E-4"/>
    <n v="0.80691997260419146"/>
    <n v="2451"/>
    <x v="6"/>
  </r>
  <r>
    <s v="SHET"/>
    <s v="Madison Park Essentials"/>
    <s v="Satin|Satin|Satin"/>
    <s v="SHEET/SHEET SET"/>
    <s v="MPE20-899"/>
    <s v="White"/>
    <s v="Full"/>
    <s v="B"/>
    <n v="1542"/>
    <n v="25924.1"/>
    <n v="1.1876827225829064E-4"/>
    <n v="0.80703874087644978"/>
    <n v="2452"/>
    <x v="6"/>
  </r>
  <r>
    <s v="BLK"/>
    <s v="Serta"/>
    <s v="Fleece to Sherpa|Fleece to Sherpa|Fleece to Sherpa"/>
    <s v="ELECT BLANKET"/>
    <s v="ST54-0142"/>
    <s v="Burgundy"/>
    <s v="Full"/>
    <s v="B"/>
    <n v="500"/>
    <n v="25889.72"/>
    <n v="1.1861076425607496E-4"/>
    <n v="0.8071573516407059"/>
    <n v="2453"/>
    <x v="6"/>
  </r>
  <r>
    <s v="WIN"/>
    <s v="Madison Park"/>
    <s v="Galen|Colm|Paxton"/>
    <s v="WINDOW PANEL"/>
    <s v="MP40-7223"/>
    <s v="White"/>
    <s v="27x64&quot;"/>
    <s v="A"/>
    <n v="881"/>
    <n v="25863.599999999999"/>
    <n v="1.1849109849057541E-4"/>
    <n v="0.8072758427391965"/>
    <n v="2454"/>
    <x v="6"/>
  </r>
  <r>
    <s v="YOUT"/>
    <s v="Intelligent Design"/>
    <s v="Raina|Khloe|Arielle"/>
    <s v="COMFORTER (SET)"/>
    <s v="ID10-1819"/>
    <s v="White/Silver"/>
    <s v="King/Cal K"/>
    <s v="B"/>
    <n v="523"/>
    <n v="25850.7"/>
    <n v="1.184319986293601E-4"/>
    <n v="0.80739427473782588"/>
    <n v="2455"/>
    <x v="6"/>
  </r>
  <r>
    <s v="FUR"/>
    <s v="Martha Stewart"/>
    <s v="Philippe|Philippe|Philippe"/>
    <s v="LOVESEAT &amp; SOFA"/>
    <s v="MT106-1205"/>
    <s v="Morocco Brown/Taupe"/>
    <s v="See below"/>
    <s v="TBD"/>
    <n v="84"/>
    <n v="25844.81"/>
    <n v="1.1840501427412304E-4"/>
    <n v="0.80751267975209995"/>
    <n v="2456"/>
    <x v="6"/>
  </r>
  <r>
    <s v="ADUL"/>
    <s v="Madison Park"/>
    <s v="Quebec|Mansfield|Vancouver"/>
    <s v="COVERLET&amp;BEDSPR"/>
    <s v="MP13-6475"/>
    <s v="Dark Grey"/>
    <s v="King"/>
    <s v="B"/>
    <n v="414"/>
    <n v="25843.01"/>
    <n v="1.1839676778186042E-4"/>
    <n v="0.80763107651988186"/>
    <n v="2457"/>
    <x v="6"/>
  </r>
  <r>
    <s v="BLK"/>
    <s v="Intelligent Design"/>
    <s v="Malea|Leena|Leena"/>
    <s v="COMFORTER (SET)"/>
    <s v="ID10-1696"/>
    <s v="Grey"/>
    <s v="Twin/Twin "/>
    <s v="B+"/>
    <n v="811"/>
    <n v="25835.18"/>
    <n v="1.1836089554051811E-4"/>
    <n v="0.80774943741542238"/>
    <n v="2458"/>
    <x v="6"/>
  </r>
  <r>
    <s v="ADUL"/>
    <s v="INK+IVY"/>
    <s v="Mila|Mila|Mila"/>
    <s v="DUVET&amp;DUVET SET"/>
    <s v="II12-1064"/>
    <s v="Navy"/>
    <s v="King/Cal K"/>
    <s v="B+"/>
    <n v="353"/>
    <n v="25806.43"/>
    <n v="1.1822918073354599E-4"/>
    <n v="0.80786766659615594"/>
    <n v="2459"/>
    <x v="6"/>
  </r>
  <r>
    <s v="ADUL"/>
    <s v="Madison Park Essentials"/>
    <s v="Knowles|Glendale|Cabrillo"/>
    <s v="COMFORTER (SET)"/>
    <s v="MPE10-008"/>
    <s v="Grey"/>
    <s v="King"/>
    <s v="B"/>
    <n v="364"/>
    <n v="25800.87"/>
    <n v="1.1820370823522373E-4"/>
    <n v="0.80798587030439117"/>
    <n v="2460"/>
    <x v="6"/>
  </r>
  <r>
    <s v="BATH"/>
    <s v="Madison Park Signature"/>
    <s v="Splendor|Splendor|Splendor"/>
    <s v="BATH RUG"/>
    <s v="MPS72-519"/>
    <s v="Blue"/>
    <s v="21x34&quot;"/>
    <s v="B"/>
    <n v="1428"/>
    <n v="25782.400000000001"/>
    <n v="1.1811909006184027E-4"/>
    <n v="0.80810398939445305"/>
    <n v="2461"/>
    <x v="6"/>
  </r>
  <r>
    <s v="SHET"/>
    <s v="Beautyrest"/>
    <s v="1500TC Solid Cooling Sheet Set"/>
    <s v="SHEET/SHEET SET"/>
    <s v="BR20-4654"/>
    <s v="Charcoal"/>
    <s v="King"/>
    <s v="EXT"/>
    <n v="805"/>
    <n v="25743.9"/>
    <n v="1.1794270675511239E-4"/>
    <n v="0.80822193210120818"/>
    <n v="2462"/>
    <x v="6"/>
  </r>
  <r>
    <s v="BATH"/>
    <s v="Madison Park"/>
    <s v="Metro|Quade|Gridd"/>
    <s v="SHOWER CURTAIN"/>
    <s v="MP70-6710"/>
    <s v="Sand"/>
    <s v="72x72&quot;"/>
    <s v="B"/>
    <n v="1414"/>
    <n v="25743.58"/>
    <n v="1.1794124071204348E-4"/>
    <n v="0.80833987334192026"/>
    <n v="2463"/>
    <x v="6"/>
  </r>
  <r>
    <s v="YOUT"/>
    <s v="Intelligent Design"/>
    <s v="Vinnie|Avery|Skylar"/>
    <s v="COMFORTER (SET)"/>
    <s v="ID10-1563"/>
    <s v="Aqua"/>
    <s v="Queen"/>
    <s v="B"/>
    <n v="576"/>
    <n v="25703"/>
    <n v="1.177553281253677E-4"/>
    <n v="0.80845762867004567"/>
    <n v="2464"/>
    <x v="6"/>
  </r>
  <r>
    <s v="ADUL"/>
    <s v="INK+IVY"/>
    <s v="Isla|Isla|Isla"/>
    <s v="BED SKIRT&amp;SHAM"/>
    <s v="II11-550"/>
    <s v="White"/>
    <s v="Euro Sham"/>
    <s v="A"/>
    <n v="1626"/>
    <n v="25671.81"/>
    <n v="1.1761243473999517E-4"/>
    <n v="0.80857524110478562"/>
    <n v="2465"/>
    <x v="6"/>
  </r>
  <r>
    <s v="WIN"/>
    <s v="Madison Park"/>
    <s v="Cecily|Vera|Rosalie"/>
    <s v="WINDOW PANEL"/>
    <s v="MP40-7909"/>
    <s v="Grey"/>
    <s v="50x95&quot;"/>
    <s v="A"/>
    <n v="1601"/>
    <n v="25668.76"/>
    <n v="1.1759846151699463E-4"/>
    <n v="0.80869283956630267"/>
    <n v="2466"/>
    <x v="6"/>
  </r>
  <r>
    <s v="BLK"/>
    <s v="Intelligent Design"/>
    <s v="Malea|Leena|Leena"/>
    <s v="DUVET&amp;DUVET SET"/>
    <s v="ID12-2041"/>
    <s v="Black"/>
    <s v="King"/>
    <s v="B"/>
    <n v="635"/>
    <n v="25620.95"/>
    <n v="1.1737942551973075E-4"/>
    <n v="0.80881021899182237"/>
    <n v="2467"/>
    <x v="6"/>
  </r>
  <r>
    <s v="SHET"/>
    <s v="Beautyrest"/>
    <s v="1000 Thread Count|1000 Thread Count|1000 Thread Count"/>
    <s v="SHEET/SHEET SET"/>
    <s v="BR20-1878"/>
    <s v="Charcoal"/>
    <s v="Cal King"/>
    <s v="A"/>
    <n v="658"/>
    <n v="25610.62"/>
    <n v="1.173320998169126E-4"/>
    <n v="0.80892755109163927"/>
    <n v="2468"/>
    <x v="6"/>
  </r>
  <r>
    <s v="BASI"/>
    <s v="Madison Park"/>
    <s v="Cambria|Parkman|Parkman"/>
    <s v="BLANKET"/>
    <s v="MP51-2606"/>
    <s v="Grey"/>
    <s v="King"/>
    <s v="B"/>
    <n v="849"/>
    <n v="25597.5"/>
    <n v="1.1727199205108741E-4"/>
    <n v="0.80904482308369041"/>
    <n v="2469"/>
    <x v="6"/>
  </r>
  <r>
    <s v="BLK"/>
    <s v="Intelligent Design"/>
    <s v="Malea|Leena|Leena"/>
    <s v="DUVET&amp;DUVET SET"/>
    <s v="ID12-2040"/>
    <s v="Black"/>
    <s v="Full/Queen"/>
    <s v="B"/>
    <n v="726"/>
    <n v="25594.39"/>
    <n v="1.1725774394501146E-4"/>
    <n v="0.80916208082763541"/>
    <n v="2470"/>
    <x v="6"/>
  </r>
  <r>
    <s v="TOWL"/>
    <s v="Madison Park Essentials"/>
    <s v="Adrien|Remy|Roman"/>
    <s v="BATH TOWEL"/>
    <s v="MPE73-788"/>
    <s v="Teal"/>
    <s v="6-Piece"/>
    <s v="B"/>
    <n v="1370"/>
    <n v="25583.57"/>
    <n v="1.1720817336374405E-4"/>
    <n v="0.8092792890009991"/>
    <n v="2471"/>
    <x v="6"/>
  </r>
  <r>
    <s v="WIN"/>
    <s v="INK+IVY"/>
    <s v="Imani|Imani|Imani"/>
    <s v="WINDOW PANEL"/>
    <s v="II40-1293"/>
    <s v="Gray"/>
    <s v="50x95&quot;"/>
    <s v="B"/>
    <n v="819"/>
    <n v="25581.99"/>
    <n v="1.1720093477609133E-4"/>
    <n v="0.80939648993577518"/>
    <n v="2472"/>
    <x v="6"/>
  </r>
  <r>
    <s v="WIN"/>
    <s v="Madison Park"/>
    <s v="Galen|Colm|Paxton"/>
    <s v="WINDOW PANEL"/>
    <s v="MP40-7322"/>
    <s v="Taupe"/>
    <s v="27x64&quot;"/>
    <s v="A"/>
    <n v="845"/>
    <n v="25560.27"/>
    <n v="1.1710142710278925E-4"/>
    <n v="0.80951359136287793"/>
    <n v="2473"/>
    <x v="6"/>
  </r>
  <r>
    <s v="ADUL"/>
    <s v="Madison Park Essentials"/>
    <s v="Knowles|Glendale|Cabrillo"/>
    <s v="COVERLET&amp;BEDSPR"/>
    <s v="MPE13-311"/>
    <s v="Grey"/>
    <s v="King"/>
    <s v="B"/>
    <n v="374"/>
    <n v="25543.83"/>
    <n v="1.1702610914012416E-4"/>
    <n v="0.80963061747201803"/>
    <n v="2474"/>
    <x v="6"/>
  </r>
  <r>
    <s v="SHET"/>
    <s v="Intelligent Design"/>
    <s v="Cotton Blend Jersey Knit|Cotton Blend Jersey Knit|Cotton Blend Jersey Knit"/>
    <s v="SHEET/SHEET SET"/>
    <s v="ID20-1239"/>
    <s v="Teal"/>
    <s v="Queen"/>
    <s v="A"/>
    <n v="982"/>
    <n v="25514.2"/>
    <n v="1.1689036271471255E-4"/>
    <n v="0.8097475078347327"/>
    <n v="2475"/>
    <x v="6"/>
  </r>
  <r>
    <s v="YOUT"/>
    <s v="Comfort Spaces"/>
    <s v="Juliette|Juliette|Juliette"/>
    <s v="COMFORTER (SET)"/>
    <s v="CS10-1693"/>
    <s v="Burnt Orange"/>
    <s v="Full/Queen"/>
    <s v="ARB-"/>
    <n v="980"/>
    <n v="25506.1"/>
    <n v="1.1685325349953083E-4"/>
    <n v="0.80986436108823223"/>
    <n v="2476"/>
    <x v="6"/>
  </r>
  <r>
    <s v="BASI"/>
    <s v="Croscill"/>
    <s v="Signature|Signature|Signature"/>
    <s v="COMFORTER (SET)"/>
    <s v="CC10-0018"/>
    <s v="White"/>
    <s v="King/Cal K"/>
    <s v="B"/>
    <n v="384"/>
    <n v="25494.45"/>
    <n v="1.1679988036905345E-4"/>
    <n v="0.80998116096860129"/>
    <n v="2477"/>
    <x v="6"/>
  </r>
  <r>
    <s v="ADUL"/>
    <s v="Woolrich"/>
    <s v="Tulsa|Tulsa|Tulsa"/>
    <s v="COVERLET&amp;BEDSPR"/>
    <s v="WR13-2524"/>
    <s v="Red/Grey"/>
    <s v="King/Cal K"/>
    <s v="B"/>
    <n v="453"/>
    <n v="25457.34"/>
    <n v="1.1662986518690612E-4"/>
    <n v="0.81009779083378819"/>
    <n v="2478"/>
    <x v="6"/>
  </r>
  <r>
    <s v="ADUL"/>
    <s v="Madison Park"/>
    <s v="Quebec|Mansfield|Vancouver"/>
    <s v="COVERLET&amp;BEDSPR"/>
    <s v="MP13-2993"/>
    <s v="Red"/>
    <s v="Queen"/>
    <s v="B"/>
    <n v="478"/>
    <n v="25442.1"/>
    <n v="1.1656004488574942E-4"/>
    <n v="0.81021435087867388"/>
    <n v="2479"/>
    <x v="6"/>
  </r>
  <r>
    <s v="BLK"/>
    <s v="Serta"/>
    <s v="Plush Heated|Plush Heated|Plush Heated"/>
    <s v="ELECT BLANKET"/>
    <s v="ST54-0096"/>
    <s v="Teal"/>
    <s v="Queen"/>
    <s v="B"/>
    <n v="321"/>
    <n v="25408.959999999999"/>
    <n v="1.1640821780042574E-4"/>
    <n v="0.81033075909647434"/>
    <n v="2480"/>
    <x v="6"/>
  </r>
  <r>
    <s v="FUR"/>
    <s v="Madison Park"/>
    <s v="Martin|Chase|Mathew"/>
    <s v="OTTOMAN"/>
    <s v="FUR101-0044"/>
    <s v="Blue"/>
    <s v="See below"/>
    <s v="B"/>
    <n v="199"/>
    <n v="25408.91"/>
    <n v="1.1640798873119623E-4"/>
    <n v="0.81044716708520559"/>
    <n v="2481"/>
    <x v="6"/>
  </r>
  <r>
    <s v="BASI"/>
    <s v="Sleep Philosophy"/>
    <s v="4&quot; Gel Memory Foam with 3M Cover|4&quot; Gel Memory Foam with 3M Cover|4&quot; Gel Me"/>
    <s v="MATT PAD/TOPPER"/>
    <s v="BASI16-0451"/>
    <s v="White"/>
    <s v="Full"/>
    <s v="B"/>
    <n v="262"/>
    <n v="25400.42"/>
    <n v="1.1636909277602427E-4"/>
    <n v="0.8105635361779816"/>
    <n v="2482"/>
    <x v="6"/>
  </r>
  <r>
    <s v="YOUT"/>
    <s v="Intelligent Design"/>
    <s v="Stella|Luna|Zuri"/>
    <s v="COMFORTER (SET)"/>
    <s v="ID10-2126"/>
    <s v="Navy"/>
    <s v="Full/Queen"/>
    <s v="B"/>
    <n v="663"/>
    <n v="25393.14"/>
    <n v="1.1633574029620665E-4"/>
    <n v="0.81067987191827784"/>
    <n v="2483"/>
    <x v="6"/>
  </r>
  <r>
    <s v="BASI"/>
    <s v="True North by Sleep Philosophy"/>
    <s v="Heavy Warmth|Heavy Warmth|Heavy Warmth"/>
    <s v="COMFORTER (SET)"/>
    <s v="TN10-0537"/>
    <s v="Light Grey"/>
    <s v="Full/Queen"/>
    <s v="B"/>
    <n v="499"/>
    <n v="25376.73"/>
    <n v="1.1626055977507926E-4"/>
    <n v="0.81079613247805293"/>
    <n v="2484"/>
    <x v="6"/>
  </r>
  <r>
    <s v="ADUL"/>
    <s v="Madison Park"/>
    <s v="Aubrey|Whitman|Charlotte"/>
    <s v="COMFORTER (SET)"/>
    <s v="MP10-8313"/>
    <s v="Teal"/>
    <s v="Cal King"/>
    <s v="B"/>
    <n v="241"/>
    <n v="25357.5"/>
    <n v="1.1617245974940712E-4"/>
    <n v="0.81091230493780231"/>
    <n v="2485"/>
    <x v="6"/>
  </r>
  <r>
    <s v="YOUT"/>
    <s v="Intelligent Design"/>
    <s v="Loretta|Eleni|Blaire"/>
    <s v="COMFORTER (SET)"/>
    <s v="ID10-1216"/>
    <s v="Coral"/>
    <s v="Twin"/>
    <s v="A"/>
    <n v="842"/>
    <n v="25352.92"/>
    <n v="1.1615147700798339E-4"/>
    <n v="0.81102845641481025"/>
    <n v="2486"/>
    <x v="6"/>
  </r>
  <r>
    <s v="ADUL"/>
    <s v="Madison Park"/>
    <s v="Rhapsody|Melody|Harmony"/>
    <s v="COMFORTER (SET)"/>
    <s v="MP10-3398"/>
    <s v="Grey/Taupe"/>
    <s v="Cal King"/>
    <s v="A"/>
    <n v="292"/>
    <n v="25334.43"/>
    <n v="1.1606676720690811E-4"/>
    <n v="0.81114452318201713"/>
    <n v="2487"/>
    <x v="6"/>
  </r>
  <r>
    <s v="SHET"/>
    <s v="Intelligent Design"/>
    <s v="Cozy Soft|Cozy Soft|Cozy Soft"/>
    <s v="SHEET/SHEET SET"/>
    <s v="ID20-1552"/>
    <s v="Grey/Pink Cats"/>
    <s v="Twin"/>
    <s v="B"/>
    <n v="1429"/>
    <n v="25317.43"/>
    <n v="1.1598888366887242E-4"/>
    <n v="0.81126051206568606"/>
    <n v="2488"/>
    <x v="6"/>
  </r>
  <r>
    <s v="SHET"/>
    <s v="Mi Zone"/>
    <s v="Polka Dot|Polka Dot|Polka Dot"/>
    <s v="SHEET/SHEET SET"/>
    <s v="MZ20-416"/>
    <s v="Pink"/>
    <s v="Full"/>
    <s v="B"/>
    <n v="1052"/>
    <n v="25313.37"/>
    <n v="1.1597028324743567E-4"/>
    <n v="0.81137648234893345"/>
    <n v="2489"/>
    <x v="6"/>
  </r>
  <r>
    <s v="ADUL"/>
    <s v="INK+IVY"/>
    <s v="Mila|Mila|Mila"/>
    <s v="DUVET&amp;DUVET SET"/>
    <s v="II12-1127"/>
    <s v="Taupe"/>
    <s v="King/Cal K"/>
    <s v="A"/>
    <n v="342"/>
    <n v="25307.37"/>
    <n v="1.1594279493989365E-4"/>
    <n v="0.81149242514387332"/>
    <n v="2490"/>
    <x v="6"/>
  </r>
  <r>
    <s v="ADUL"/>
    <s v="Madison Park"/>
    <s v="Laurel|Vivian|Piedmont"/>
    <s v="COMFORTER (SET)"/>
    <s v="MP10-434"/>
    <s v="Ivory"/>
    <s v="Cal King"/>
    <s v="B"/>
    <n v="366"/>
    <n v="25298.78"/>
    <n v="1.1590344084626268E-4"/>
    <n v="0.81160832858471954"/>
    <n v="2491"/>
    <x v="6"/>
  </r>
  <r>
    <s v="ADUL"/>
    <s v="Madison Park"/>
    <s v="Quebec|Mansfield|Vancouver"/>
    <s v="COVERLET&amp;BEDSPR"/>
    <s v="MP13-6474"/>
    <s v="Dark Grey"/>
    <s v="Queen"/>
    <s v="B"/>
    <n v="506"/>
    <n v="25292.57"/>
    <n v="1.1587499044795671E-4"/>
    <n v="0.8117242035751675"/>
    <n v="2492"/>
    <x v="6"/>
  </r>
  <r>
    <s v="ADUL"/>
    <s v="Super Listing"/>
    <s v="Porter|Evans|Walker"/>
    <s v="DUVET&amp;DUVET SET"/>
    <s v="AM12-0425"/>
    <s v="Neutral"/>
    <s v="Cal King"/>
    <s v="A++"/>
    <n v="975"/>
    <n v="25291.360000000001"/>
    <n v="1.158694469726024E-4"/>
    <n v="0.81184007302214012"/>
    <n v="2493"/>
    <x v="6"/>
  </r>
  <r>
    <s v="SHET"/>
    <s v="True North by Sleep Philosophy"/>
    <s v="Cozy Cotton Flannel|Cozy Cotton Flannel|Cozy Cotton Flannel"/>
    <s v="SHEET/SHEET SET"/>
    <s v="TN20-0373"/>
    <s v="Multi Sloth"/>
    <s v="Full"/>
    <s v="A"/>
    <n v="1190"/>
    <n v="25262.97"/>
    <n v="1.1573938146408281E-4"/>
    <n v="0.81195581240360415"/>
    <n v="2494"/>
    <x v="6"/>
  </r>
  <r>
    <s v="BATH"/>
    <s v="Madison Park Signature"/>
    <s v="Splendor|Splendor|Splendor"/>
    <s v="BATH RUG"/>
    <s v="MPS72-520"/>
    <s v="Blue"/>
    <s v="24x72&quot;"/>
    <s v="B"/>
    <n v="735"/>
    <n v="25244.83"/>
    <n v="1.1565627514761414E-4"/>
    <n v="0.8120714686787518"/>
    <n v="2495"/>
    <x v="6"/>
  </r>
  <r>
    <s v="SHET"/>
    <s v="True North by Sleep Philosophy"/>
    <s v="Soloft Plush|Soloft Plush|Soloft Plush"/>
    <s v="SHEET/SHEET SET"/>
    <s v="TN20-0588"/>
    <s v="Taupe"/>
    <s v="King"/>
    <s v="B"/>
    <n v="648"/>
    <n v="25242.080000000002"/>
    <n v="1.1564367633999073E-4"/>
    <n v="0.81218711235509178"/>
    <n v="2496"/>
    <x v="6"/>
  </r>
  <r>
    <s v="BLK"/>
    <s v="Madison Park"/>
    <s v="Chunky Double Knit|Chunky Double Knit|Chunky Double Knit"/>
    <s v="THROW"/>
    <s v="MP50-8217"/>
    <s v="Sage Green"/>
    <s v="50x60&quot;"/>
    <s v="B"/>
    <n v="588"/>
    <n v="25233.41"/>
    <n v="1.1560395573559253E-4"/>
    <n v="0.8123027163108274"/>
    <n v="2497"/>
    <x v="6"/>
  </r>
  <r>
    <s v="ADUL"/>
    <s v="INK+IVY"/>
    <s v="Imani|Imani|Imani"/>
    <s v="DUVET&amp;DUVET SET"/>
    <s v="II12-1092"/>
    <s v="Gray"/>
    <s v="King/Cal K"/>
    <s v="B"/>
    <n v="347"/>
    <n v="25224.28"/>
    <n v="1.1556212769428276E-4"/>
    <n v="0.81241827843852166"/>
    <n v="2498"/>
    <x v="6"/>
  </r>
  <r>
    <s v="ART"/>
    <s v="Madison Park"/>
    <s v="Glimmer|Glimmer|Glimmer"/>
    <s v="CANVAS"/>
    <s v="MP95C-0173"/>
    <s v="Gold"/>
    <s v="2-Piece"/>
    <s v="A"/>
    <n v="424"/>
    <n v="25223.61"/>
    <n v="1.1555905816660724E-4"/>
    <n v="0.81253383749668828"/>
    <n v="2499"/>
    <x v="6"/>
  </r>
  <r>
    <s v="BLK"/>
    <s v="Madison Park"/>
    <s v="Egyptian Cotton|Egyptian Cotton|Egyptian Cotton"/>
    <s v="BLANKET"/>
    <s v="MP51N-5171"/>
    <s v="Ivory"/>
    <s v="Twin"/>
    <s v="A++"/>
    <n v="908"/>
    <n v="25222.21"/>
    <n v="1.1555264422818076E-4"/>
    <n v="0.81264939014091642"/>
    <n v="2500"/>
    <x v="6"/>
  </r>
  <r>
    <s v="WIN"/>
    <s v="Madison Park"/>
    <s v="Galen|Colm|Paxton"/>
    <s v="WINDOW PANEL"/>
    <s v="MP40-7227"/>
    <s v="White"/>
    <s v="39x64&quot;"/>
    <s v="A"/>
    <n v="588"/>
    <n v="25217.54"/>
    <n v="1.1553124916214391E-4"/>
    <n v="0.81276492139007861"/>
    <n v="2501"/>
    <x v="6"/>
  </r>
  <r>
    <s v="SHET"/>
    <s v="True North by Sleep Philosophy"/>
    <s v="Cozy Cotton Flannel|Cozy Cotton Flannel|Cozy Cotton Flannel"/>
    <s v="SHEET/SHEET SET"/>
    <s v="TN20-0111"/>
    <s v="Ivory Solid"/>
    <s v="Twin"/>
    <s v="B"/>
    <n v="1577"/>
    <n v="25195.25"/>
    <n v="1.1542913009962535E-4"/>
    <n v="0.81288035052017826"/>
    <n v="2502"/>
    <x v="6"/>
  </r>
  <r>
    <s v="BLK"/>
    <s v="True North by Sleep Philosophy"/>
    <s v="Sherpa|Sherpa|Sherpa"/>
    <s v="ELECT BLANKET"/>
    <s v="TN54-0494"/>
    <s v="Ivory"/>
    <s v="King"/>
    <s v="B"/>
    <n v="291"/>
    <n v="25193.24"/>
    <n v="1.1541992151659879E-4"/>
    <n v="0.81299577044169491"/>
    <n v="2503"/>
    <x v="6"/>
  </r>
  <r>
    <s v="ADUL"/>
    <s v="Madison Park"/>
    <s v="Quebec|Mansfield|Vancouver"/>
    <s v="COVERLET&amp;BEDSPR"/>
    <s v="MP13-2633"/>
    <s v="Cream"/>
    <s v="Full"/>
    <s v="A"/>
    <n v="591"/>
    <n v="25184.3"/>
    <n v="1.1537896393836118E-4"/>
    <n v="0.81311114940563323"/>
    <n v="2504"/>
    <x v="6"/>
  </r>
  <r>
    <s v="ADUL"/>
    <s v="INK+IVY"/>
    <s v="Nea|Nea|Nea"/>
    <s v="WINDOW PANEL"/>
    <s v="II40-1184"/>
    <s v="Off White/Gray"/>
    <s v="50x84&quot;"/>
    <s v="B"/>
    <n v="1060"/>
    <n v="25180.86"/>
    <n v="1.1536320397537045E-4"/>
    <n v="0.81322651260960854"/>
    <n v="2505"/>
    <x v="6"/>
  </r>
  <r>
    <s v="BLK"/>
    <s v="Beautyrest"/>
    <s v="Zuri|Marselle|Marselle"/>
    <s v="ELECT BLANKET"/>
    <s v="BR54-4698"/>
    <s v="Grey Texture"/>
    <s v="50x70&quot;"/>
    <s v="TBD"/>
    <n v="660"/>
    <n v="25171.88"/>
    <n v="1.1532206314174924E-4"/>
    <n v="0.81334183467275034"/>
    <n v="2506"/>
    <x v="6"/>
  </r>
  <r>
    <s v="BLK"/>
    <s v="Madison Park"/>
    <s v="Liquid Cotton|Liquid Cotton|Liquid Cotton"/>
    <s v="BLANKET"/>
    <s v="BL51N-0609"/>
    <s v="Blue"/>
    <s v="Full/Queen"/>
    <s v="B"/>
    <n v="972"/>
    <n v="25165.11"/>
    <n v="1.1529104716807267E-4"/>
    <n v="0.81345712571991846"/>
    <n v="2507"/>
    <x v="6"/>
  </r>
  <r>
    <s v="BASI"/>
    <s v="Sleep Philosophy"/>
    <s v="3&quot; Gel Memory Foam with 3M Cover|3&quot; Gel Memory Foam with 3M Cover|3&quot; Gel Me"/>
    <s v="MATT PAD/TOPPER"/>
    <s v="BASI16-0394"/>
    <s v="White"/>
    <s v="King"/>
    <s v="B"/>
    <n v="192"/>
    <n v="25157.25"/>
    <n v="1.1525503748519265E-4"/>
    <n v="0.81357238075740368"/>
    <n v="2508"/>
    <x v="6"/>
  </r>
  <r>
    <s v="ADUL"/>
    <s v="N Natori"/>
    <s v="Sakura Blossom|Sakura Blossom|Sakura Blossom"/>
    <s v="DUVET&amp;DUVET SET"/>
    <s v="NS12-3258"/>
    <s v="Lilac"/>
    <s v="King"/>
    <s v="A"/>
    <n v="294"/>
    <n v="25153.06"/>
    <n v="1.1523584148375914E-4"/>
    <n v="0.81368761659888744"/>
    <n v="2509"/>
    <x v="6"/>
  </r>
  <r>
    <s v="SHET"/>
    <s v="Beautyrest"/>
    <s v="1000 Thread Count|1000 Thread Count|1000 Thread Count"/>
    <s v="SHEET/SHEET SET"/>
    <s v="BR20-1870"/>
    <s v="Grey"/>
    <s v="Cal King"/>
    <s v="A"/>
    <n v="644"/>
    <n v="25136.61"/>
    <n v="1.1516047770724814E-4"/>
    <n v="0.81380277707659465"/>
    <n v="2510"/>
    <x v="6"/>
  </r>
  <r>
    <s v="ADUL"/>
    <s v="Super Listing"/>
    <s v="Porter|Evans|Walker"/>
    <s v="COMFORTER (SET)"/>
    <s v="AM10-0398"/>
    <s v="Navy"/>
    <s v="Twin/Twin "/>
    <s v="A++"/>
    <n v="1151"/>
    <n v="25128.33"/>
    <n v="1.1512254384284017E-4"/>
    <n v="0.81391789962043748"/>
    <n v="2511"/>
    <x v="6"/>
  </r>
  <r>
    <s v="BATH"/>
    <s v="Madison Park"/>
    <s v="Evan|Ethan|Jordan"/>
    <s v="BATH RUG"/>
    <s v="MP72-3613"/>
    <s v="Seafoam"/>
    <s v="24x72&quot;"/>
    <s v="B"/>
    <n v="741"/>
    <n v="25124.05"/>
    <n v="1.1510293551679353E-4"/>
    <n v="0.81403300255595423"/>
    <n v="2512"/>
    <x v="6"/>
  </r>
  <r>
    <s v="WIN"/>
    <s v="SunSmart"/>
    <s v="Mirage|Elysia|Azalea"/>
    <s v="WINDOW PANEL"/>
    <s v="SS40-0016"/>
    <s v="Silver"/>
    <s v="50x84&quot;"/>
    <s v="B"/>
    <n v="1158"/>
    <n v="25120.63"/>
    <n v="1.150872671814946E-4"/>
    <n v="0.81414808982313569"/>
    <n v="2513"/>
    <x v="6"/>
  </r>
  <r>
    <s v="SHET"/>
    <s v="Comfort Spaces"/>
    <s v="Microfiber Coolmax|Microfiber Coolmax|Microfiber Coolmax"/>
    <s v="SHEET/SHEET SET"/>
    <s v="CS20-1358"/>
    <s v="Teal"/>
    <s v="King"/>
    <s v="ARB"/>
    <n v="1200"/>
    <n v="25103.68"/>
    <n v="1.1500961271268843E-4"/>
    <n v="0.8142630994358484"/>
    <n v="2514"/>
    <x v="6"/>
  </r>
  <r>
    <s v="SHET"/>
    <s v="True North by Sleep Philosophy"/>
    <s v="Micro Fleece|Micro Fleece|Micro Fleece"/>
    <s v="SHEET/SHEET SET"/>
    <s v="TN20-0451"/>
    <s v="Navy"/>
    <s v="Queen"/>
    <s v="A"/>
    <n v="803"/>
    <n v="25065.53"/>
    <n v="1.1483483289056716E-4"/>
    <n v="0.81437793426873895"/>
    <n v="2515"/>
    <x v="6"/>
  </r>
  <r>
    <s v="HHL"/>
    <s v="Harbor House Blue"/>
    <s v="Hallie|Hallie|Hallie"/>
    <s v="COMFORTER (SET)"/>
    <s v="HH10-1685"/>
    <s v="Grey"/>
    <s v="King"/>
    <s v="B+"/>
    <n v="203"/>
    <n v="25059.47"/>
    <n v="1.1480706969994974E-4"/>
    <n v="0.81449274133843885"/>
    <n v="2516"/>
    <x v="6"/>
  </r>
  <r>
    <s v="ADUL"/>
    <s v="Woolrich"/>
    <s v="Sunset|Sunset"/>
    <s v="COVERLET&amp;BEDSPR"/>
    <s v="WR13-2121"/>
    <s v="Red"/>
    <s v="Daybed"/>
    <s v="B"/>
    <n v="370"/>
    <n v="25059.3"/>
    <n v="1.1480629086456938E-4"/>
    <n v="0.81460754762930343"/>
    <n v="2517"/>
    <x v="6"/>
  </r>
  <r>
    <s v="ART"/>
    <s v="Madison Park"/>
    <s v="Natural Agate Trio|Natural Agate Trio|Natural Agate Trio"/>
    <s v="CANVAS"/>
    <s v="MP95G-0006"/>
    <s v="Blue"/>
    <s v="See below"/>
    <s v="B"/>
    <n v="383"/>
    <n v="25052.43"/>
    <n v="1.1477481675243379E-4"/>
    <n v="0.81472232244605591"/>
    <n v="2518"/>
    <x v="6"/>
  </r>
  <r>
    <s v="TOWL"/>
    <s v="Madison Park Signature"/>
    <s v="800GSM|800GSM|800GSM"/>
    <s v="BATH TOWEL"/>
    <s v="MPS73-424"/>
    <s v="Beige"/>
    <s v="8-Piece"/>
    <s v="B-"/>
    <n v="705"/>
    <n v="25036.59"/>
    <n v="1.1470224762052288E-4"/>
    <n v="0.81483702469367647"/>
    <n v="2519"/>
    <x v="6"/>
  </r>
  <r>
    <s v="BLK"/>
    <s v="Madison Park"/>
    <s v="Duke|York|York"/>
    <s v="COMFORTER (SET)"/>
    <s v="MP10-7632"/>
    <s v="Aqua"/>
    <s v="Full/Queen"/>
    <s v="B"/>
    <n v="619"/>
    <n v="25008.41"/>
    <n v="1.1457314420276726E-4"/>
    <n v="0.81495159783787918"/>
    <n v="2520"/>
    <x v="6"/>
  </r>
  <r>
    <s v="ADUL"/>
    <s v="Madison Park"/>
    <s v="Pacey|Nollie|Leena"/>
    <s v="COMFORTER (SET)"/>
    <s v="MP10-5988"/>
    <s v="Off-White"/>
    <s v="King/Cal K"/>
    <s v="B"/>
    <n v="270"/>
    <n v="25005.42"/>
    <n v="1.1455944586284214E-4"/>
    <n v="0.81506615728374199"/>
    <n v="2521"/>
    <x v="6"/>
  </r>
  <r>
    <s v="BASI"/>
    <s v="Sleep Philosophy"/>
    <s v="Maximum Warmth|Maximum Warmth|Maximum Warmth"/>
    <s v="COMFORTER (SET)"/>
    <s v="BASI10-0297"/>
    <s v="White"/>
    <s v="Full/Queen"/>
    <s v="B"/>
    <n v="434"/>
    <n v="24998.28"/>
    <n v="1.1452673477686717E-4"/>
    <n v="0.81518068401851884"/>
    <n v="2522"/>
    <x v="6"/>
  </r>
  <r>
    <s v="YOUT"/>
    <s v="Intelligent Design"/>
    <s v="Felicia|Isabel|Alyssa"/>
    <s v="COMFORTER (SET)"/>
    <s v="ID10-1974"/>
    <s v="Navy"/>
    <s v="King/Cal K"/>
    <s v="B+"/>
    <n v="602"/>
    <n v="24979.45"/>
    <n v="1.1444046730503117E-4"/>
    <n v="0.81529512448582386"/>
    <n v="2523"/>
    <x v="6"/>
  </r>
  <r>
    <s v="ADUL"/>
    <s v="Madison Park"/>
    <s v="Claire|Montecito|Arbor"/>
    <s v="COVERLET&amp;BEDSPR"/>
    <s v="MP13-1421"/>
    <s v="Aqua"/>
    <s v="King/Cal K"/>
    <s v="B"/>
    <n v="412"/>
    <n v="24963.07"/>
    <n v="1.1436542422544148E-4"/>
    <n v="0.81540948991004936"/>
    <n v="2524"/>
    <x v="6"/>
  </r>
  <r>
    <s v="SHET"/>
    <s v="Intelligent Design"/>
    <s v="Cozy Soft|Cozy Soft|Cozy Soft"/>
    <s v="SHEET/SHEET SET"/>
    <s v="ID20-2446"/>
    <s v="White Holiday Trees"/>
    <s v="Twin"/>
    <s v="A"/>
    <n v="1453"/>
    <n v="24961.5"/>
    <n v="1.1435823145163466E-4"/>
    <n v="0.81552384814150103"/>
    <n v="2525"/>
    <x v="6"/>
  </r>
  <r>
    <s v="YOUT"/>
    <s v="Mi Zone"/>
    <s v="Reagan|Gemma|Leona"/>
    <s v="COMFORTER (SET)"/>
    <s v="MZ10-484"/>
    <s v="Pink"/>
    <s v="King/Cal K"/>
    <s v="B+"/>
    <n v="609"/>
    <n v="24956.35"/>
    <n v="1.1433463732099443E-4"/>
    <n v="0.81563818277882205"/>
    <n v="2526"/>
    <x v="6"/>
  </r>
  <r>
    <s v="ADUL"/>
    <s v="INK+IVY"/>
    <s v="Marta|Marta|Marta"/>
    <s v="COMFORTER (SET)"/>
    <s v="II10-1108"/>
    <s v="Natural"/>
    <s v="Full/Queen"/>
    <s v="A"/>
    <n v="297"/>
    <n v="24925.94"/>
    <n v="1.1419531741560236E-4"/>
    <n v="0.81575237809623768"/>
    <n v="2527"/>
    <x v="6"/>
  </r>
  <r>
    <s v="BLK"/>
    <s v="Beautyrest"/>
    <s v="Heated Microlight to Berber|Heated Microlight to Berber|Heated Microlight t"/>
    <s v="ELECT BLANKET"/>
    <s v="BR54-4850"/>
    <s v="Indigo"/>
    <s v="50x60&quot;"/>
    <s v="ARA"/>
    <n v="890"/>
    <n v="24911.1"/>
    <n v="1.141273296682818E-4"/>
    <n v="0.815866505425906"/>
    <n v="2528"/>
    <x v="6"/>
  </r>
  <r>
    <s v="BLK"/>
    <s v="Serta"/>
    <s v="Parsa AZ|Parsa AZ|Parsa AZ"/>
    <s v="ELECT BLANKET"/>
    <s v="ST54-0038"/>
    <s v="Charcoal Grey"/>
    <s v="Queen"/>
    <s v="ARB-"/>
    <n v="361"/>
    <n v="24905.13"/>
    <n v="1.1409997880227752E-4"/>
    <n v="0.81598060540470829"/>
    <n v="2529"/>
    <x v="6"/>
  </r>
  <r>
    <s v="FUR"/>
    <s v="Madison Park"/>
    <s v="Capstone|Wilmette|Milton"/>
    <s v="MOTION"/>
    <s v="MP103-1077"/>
    <s v="Grey"/>
    <s v="See below"/>
    <s v="B"/>
    <n v="136"/>
    <n v="24896.06"/>
    <n v="1.1405842564404318E-4"/>
    <n v="0.81609466383035234"/>
    <n v="2530"/>
    <x v="6"/>
  </r>
  <r>
    <s v="BLK"/>
    <s v="Beautyrest"/>
    <s v="Heated Microlight to Berber|Heated Microlight to Berber|Heated Microlight t"/>
    <s v="ELECT BLANKET"/>
    <s v="BR54-4847"/>
    <s v="Red"/>
    <s v="50x60&quot;"/>
    <s v="ARB"/>
    <n v="889"/>
    <n v="24883.11"/>
    <n v="1.1399909671359834E-4"/>
    <n v="0.81620866292706595"/>
    <n v="2531"/>
    <x v="6"/>
  </r>
  <r>
    <s v="YOUT"/>
    <s v="Intelligent Design"/>
    <s v="Rudy|Jax|Slate"/>
    <s v="COMFORTER (SET)"/>
    <s v="ID10-1330"/>
    <s v="Black"/>
    <s v="Full/Queen"/>
    <s v="B"/>
    <n v="668"/>
    <n v="24859.62"/>
    <n v="1.1389147998957138E-4"/>
    <n v="0.81632255440705548"/>
    <n v="2532"/>
    <x v="6"/>
  </r>
  <r>
    <s v="SHET"/>
    <s v="Madison Park"/>
    <s v="600 Thread Count|600 Thread Count|600 Thread Count"/>
    <s v="SHEET/SHEET SET"/>
    <s v="MP20-5055"/>
    <s v="Light Grey"/>
    <s v="King"/>
    <s v="A"/>
    <n v="350"/>
    <n v="24859.5"/>
    <n v="1.1389093022342055E-4"/>
    <n v="0.81643644533727888"/>
    <n v="2533"/>
    <x v="6"/>
  </r>
  <r>
    <s v="ADUL"/>
    <s v="INK+IVY"/>
    <s v="Shay|Shay|Shay"/>
    <s v="COMFORTER (SET)"/>
    <s v="II10-1321"/>
    <s v="Sage"/>
    <s v="King/Cal K"/>
    <s v="B"/>
    <n v="339"/>
    <n v="24857.279999999999"/>
    <n v="1.1388075954962999E-4"/>
    <n v="0.81655032609682854"/>
    <n v="2534"/>
    <x v="6"/>
  </r>
  <r>
    <s v="WIN"/>
    <s v="Madison Park"/>
    <s v="Galen|Colm|Paxton"/>
    <s v="WINDOW PANEL"/>
    <s v="MP40-7869"/>
    <s v="Taupe"/>
    <s v="34x64&quot;"/>
    <s v="A"/>
    <n v="663"/>
    <n v="24857.040000000001"/>
    <n v="1.1387966001732833E-4"/>
    <n v="0.81666420575684584"/>
    <n v="2535"/>
    <x v="6"/>
  </r>
  <r>
    <s v="ADUL"/>
    <s v="Madison Park"/>
    <s v="Biloxi|Morris|Hudson"/>
    <s v="COMFORTER (SET)"/>
    <s v="MP10-3733"/>
    <s v="Navy"/>
    <s v="Queen"/>
    <s v="B"/>
    <n v="385"/>
    <n v="24853.09"/>
    <n v="1.138615635481965E-4"/>
    <n v="0.81677806732039404"/>
    <n v="2536"/>
    <x v="6"/>
  </r>
  <r>
    <s v="SHET"/>
    <s v="Beautyrest"/>
    <s v="1500TC Solid Cooling Sheet Set"/>
    <s v="SHEET/SHEET SET"/>
    <s v="BR20-4657"/>
    <s v="Light Gray"/>
    <s v="Queen"/>
    <s v="EXT"/>
    <n v="902"/>
    <n v="24850.1"/>
    <n v="1.138478652082714E-4"/>
    <n v="0.81689191518560234"/>
    <n v="2537"/>
    <x v="6"/>
  </r>
  <r>
    <s v="SHET"/>
    <s v="True North by Sleep Philosophy"/>
    <s v="Micro Fleece|Micro Fleece|Micro Fleece"/>
    <s v="SHEET/SHEET SET"/>
    <s v="TN20-0535"/>
    <s v="Grey Snowflake"/>
    <s v="King"/>
    <s v="B"/>
    <n v="670"/>
    <n v="24844.33"/>
    <n v="1.1382143061918517E-4"/>
    <n v="0.81700573661622156"/>
    <n v="2538"/>
    <x v="6"/>
  </r>
  <r>
    <s v="BATH"/>
    <s v="Madison Park"/>
    <s v="Evan|Ethan|Jordan"/>
    <s v="BATH RUG"/>
    <s v="MP72-3565"/>
    <s v="Taupe"/>
    <s v="24x40&quot;"/>
    <s v="B"/>
    <n v="1237"/>
    <n v="24827.38"/>
    <n v="1.1374377615037901E-4"/>
    <n v="0.81711948039237192"/>
    <n v="2539"/>
    <x v="6"/>
  </r>
  <r>
    <s v="ADUL"/>
    <s v="Madison Park Essentials"/>
    <s v="Jaxon|Deacon|Ryder"/>
    <s v="COMFORTER (SET)"/>
    <s v="MPE10-1040"/>
    <s v="Taupe/Grey"/>
    <s v="Cal King"/>
    <s v="B"/>
    <n v="517"/>
    <n v="24824.240000000002"/>
    <n v="1.1372939060276536E-4"/>
    <n v="0.81723320978297465"/>
    <n v="2540"/>
    <x v="6"/>
  </r>
  <r>
    <s v="BASI"/>
    <s v="Madison Park"/>
    <s v="Windom|Prospect|Prospect"/>
    <s v="BLANKET"/>
    <s v="MP51-544"/>
    <s v="Brown"/>
    <s v="Twin"/>
    <s v="B"/>
    <n v="1497"/>
    <n v="24811.21"/>
    <n v="1.1366969516155329E-4"/>
    <n v="0.81734687947813622"/>
    <n v="2541"/>
    <x v="6"/>
  </r>
  <r>
    <s v="BLK"/>
    <s v="Beautyrest"/>
    <s v="Heated Microlight to Berber|Heated Microlight to Berber|Heated Microlight t"/>
    <s v="ELECT BLANKET"/>
    <s v="BR54-4849"/>
    <s v="Ivory"/>
    <s v="50x60&quot;"/>
    <s v="ARA"/>
    <n v="886"/>
    <n v="24799.14"/>
    <n v="1.1361439784954796E-4"/>
    <n v="0.81746049387598574"/>
    <n v="2542"/>
    <x v="6"/>
  </r>
  <r>
    <s v="SHET"/>
    <s v="Madison Park Essentials"/>
    <s v="Satin|Satin|Satin"/>
    <s v="PILLOWCASE"/>
    <s v="MPE21-915"/>
    <s v="White"/>
    <s v="Standard"/>
    <s v="B"/>
    <n v="3990"/>
    <n v="24796.07"/>
    <n v="1.1360033299885563E-4"/>
    <n v="0.81757409420898464"/>
    <n v="2543"/>
    <x v="6"/>
  </r>
  <r>
    <s v="SHET"/>
    <s v="Madison Park Essentials"/>
    <s v="Satin|Satin|Satin"/>
    <s v="SHEET/SHEET SET"/>
    <s v="MPE20-907"/>
    <s v="Light Grey"/>
    <s v="Full"/>
    <s v="B"/>
    <n v="1535"/>
    <n v="24789.31"/>
    <n v="1.1356936283902498E-4"/>
    <n v="0.81768766357182365"/>
    <n v="2544"/>
    <x v="6"/>
  </r>
  <r>
    <s v="BLK"/>
    <s v="INK+IVY"/>
    <s v="Bree Knit|Bree Knit|Bree Knit"/>
    <s v="THROW"/>
    <s v="II50-734"/>
    <s v="Ivory"/>
    <s v="50x60&quot;"/>
    <s v="B"/>
    <n v="1272"/>
    <n v="24760.33"/>
    <n v="1.1343659431359708E-4"/>
    <n v="0.81780110016613727"/>
    <n v="2545"/>
    <x v="6"/>
  </r>
  <r>
    <s v="ADUL"/>
    <s v="Woolrich"/>
    <s v="Spruce Hill|Spruce Hill|Spruce Hill"/>
    <s v="COVERLET&amp;BEDSPR"/>
    <s v="WR13-3043"/>
    <s v="Green"/>
    <s v="King/Cal K"/>
    <s v="B"/>
    <n v="355"/>
    <n v="24755.73"/>
    <n v="1.1341551994448154E-4"/>
    <n v="0.81791451568608176"/>
    <n v="2546"/>
    <x v="6"/>
  </r>
  <r>
    <s v="PETB"/>
    <s v="Friends Forever"/>
    <s v="Luna|Luna|Luna"/>
    <s v="PET BEDS"/>
    <s v="PET63HD5681"/>
    <s v="Grey"/>
    <s v="D23+6&quot;"/>
    <s v="A"/>
    <n v="1507"/>
    <n v="24745.14"/>
    <n v="1.1336700308166989E-4"/>
    <n v="0.81802788268916338"/>
    <n v="2547"/>
    <x v="6"/>
  </r>
  <r>
    <s v="YOUT"/>
    <s v="Urban Habitat Kids"/>
    <s v="Callie|Ensley|Kelsey"/>
    <s v="COMFORTER (SET)"/>
    <s v="UHK10-0127"/>
    <s v="Lavender"/>
    <s v="Full/Queen"/>
    <s v="B"/>
    <n v="338"/>
    <n v="24735.99"/>
    <n v="1.1332508341266834E-4"/>
    <n v="0.81814120777257604"/>
    <n v="2548"/>
    <x v="6"/>
  </r>
  <r>
    <s v="WIN"/>
    <s v="INK+IVY"/>
    <s v="Imani|Imani|Imani"/>
    <s v="WINDOW PANEL"/>
    <s v="II40-1350"/>
    <s v="Green"/>
    <s v="50x84&quot;"/>
    <s v="TBD"/>
    <n v="872"/>
    <n v="24701.85"/>
    <n v="1.131686749427543E-4"/>
    <n v="0.81825437644751875"/>
    <n v="2549"/>
    <x v="6"/>
  </r>
  <r>
    <s v="SHET"/>
    <s v="True North by Sleep Philosophy"/>
    <s v="Micro Fleece|Micro Fleece|Micro Fleece"/>
    <s v="SHEET/SHEET SET"/>
    <s v="PC20-007"/>
    <s v="Green"/>
    <s v="Queen"/>
    <s v="B"/>
    <n v="797"/>
    <n v="24688.41"/>
    <n v="1.1310710113386021E-4"/>
    <n v="0.81836748354865263"/>
    <n v="2550"/>
    <x v="6"/>
  </r>
  <r>
    <s v="BLK"/>
    <s v="Beautyrest"/>
    <s v="Heated Microlight to Berber|Heated Microlight to Berber|Heated Microlight t"/>
    <s v="ELECT BLANKET"/>
    <s v="BR54-4845"/>
    <s v="Beige"/>
    <s v="50x60&quot;"/>
    <s v="ARB"/>
    <n v="882"/>
    <n v="24687.18"/>
    <n v="1.131014660308141E-4"/>
    <n v="0.81848058501468346"/>
    <n v="2551"/>
    <x v="6"/>
  </r>
  <r>
    <s v="SHET"/>
    <s v="True North by Sleep Philosophy"/>
    <s v="Cozy Cotton Flannel|Cozy Cotton Flannel|Cozy Cotton Flannel"/>
    <s v="SHEET/SHEET SET"/>
    <s v="TN20-0419"/>
    <s v="Blush Dots"/>
    <s v="King"/>
    <s v="B"/>
    <n v="812"/>
    <n v="24678.33"/>
    <n v="1.1306092077718965E-4"/>
    <n v="0.81859364593546069"/>
    <n v="2552"/>
    <x v="6"/>
  </r>
  <r>
    <s v="ADUL"/>
    <s v="Madison Park"/>
    <s v="Laurel|Vivian|Piedmont"/>
    <s v="COMFORTER (SET)"/>
    <s v="MP10-6644"/>
    <s v="Blush"/>
    <s v="Full"/>
    <s v="B"/>
    <n v="462"/>
    <n v="24659.27"/>
    <n v="1.1297359958689788E-4"/>
    <n v="0.81870661953504764"/>
    <n v="2553"/>
    <x v="6"/>
  </r>
  <r>
    <s v="SHET"/>
    <s v="Madison Park"/>
    <s v="600 Thread Count|600 Thread Count|600 Thread Count"/>
    <s v="SHEET/SHEET SET"/>
    <s v="MP20-7998"/>
    <s v="Sand"/>
    <s v="Split King"/>
    <s v="A"/>
    <n v="303"/>
    <n v="24649.38"/>
    <n v="1.1292828969329946E-4"/>
    <n v="0.81881954782474098"/>
    <n v="2554"/>
    <x v="6"/>
  </r>
  <r>
    <s v="ADUL"/>
    <s v="Madison Park"/>
    <s v="Bahari|Osanna|Ceiba"/>
    <s v="COMFORTER (SET)"/>
    <s v="MP10-6221"/>
    <s v="Off-White"/>
    <s v="Full/Queen"/>
    <s v="B"/>
    <n v="314"/>
    <n v="24640.1"/>
    <n v="1.1288577444430116E-4"/>
    <n v="0.81893243359918533"/>
    <n v="2555"/>
    <x v="6"/>
  </r>
  <r>
    <s v="ADUL"/>
    <s v="Madison Park"/>
    <s v="Ridge|Pioneer|Warren"/>
    <s v="COMFORTER (SET)"/>
    <s v="MP10-4670"/>
    <s v="Red"/>
    <s v="King"/>
    <s v="B"/>
    <n v="333"/>
    <n v="24638.66"/>
    <n v="1.1287917725049107E-4"/>
    <n v="0.81904531277643577"/>
    <n v="2556"/>
    <x v="6"/>
  </r>
  <r>
    <s v="ADUL"/>
    <s v="Madison Park"/>
    <s v="Ibiza|Alba|Triana"/>
    <s v="COMFORTER (SET)"/>
    <s v="MP10-8338"/>
    <s v="Black/Ivory"/>
    <s v="King/Cal K"/>
    <s v="B"/>
    <n v="531"/>
    <n v="24619.08"/>
    <n v="1.1278947374021234E-4"/>
    <n v="0.81915810225017593"/>
    <n v="2557"/>
    <x v="6"/>
  </r>
  <r>
    <s v="YOUT"/>
    <s v="Intelligent Design"/>
    <s v="Lucy|Vera|Elise"/>
    <s v="COMFORTER (SET)"/>
    <s v="ID10-2188"/>
    <s v="Ivory"/>
    <s v="Twin/Twin "/>
    <s v="B"/>
    <n v="670"/>
    <n v="24585.3"/>
    <n v="1.1263471456875083E-4"/>
    <n v="0.81927073696474473"/>
    <n v="2558"/>
    <x v="6"/>
  </r>
  <r>
    <s v="BATH"/>
    <s v="Madison Park"/>
    <s v="Evan|Ethan|Jordan"/>
    <s v="BATH RUG"/>
    <s v="MP72-3564"/>
    <s v="Taupe"/>
    <s v="24x44&quot;"/>
    <s v="B"/>
    <n v="1685"/>
    <n v="24574.68"/>
    <n v="1.1258606026440147E-4"/>
    <n v="0.81938332302500916"/>
    <n v="2559"/>
    <x v="6"/>
  </r>
  <r>
    <s v="ADUL"/>
    <s v="Madison Park"/>
    <s v="Quebec|Mansfield|Vancouver"/>
    <s v="COVERLET&amp;BEDSPR"/>
    <s v="MP13-3980"/>
    <s v="White"/>
    <s v="Daybed"/>
    <s v="B"/>
    <n v="592"/>
    <n v="24572.31"/>
    <n v="1.1257520238292239E-4"/>
    <n v="0.81949589822739211"/>
    <n v="2560"/>
    <x v="6"/>
  </r>
  <r>
    <s v="ADUL"/>
    <s v="INK+IVY"/>
    <s v="Rhea|Rhea|Rhea"/>
    <s v="COMFORTER (SET)"/>
    <s v="II10-1100"/>
    <s v="Grey/Black"/>
    <s v="Full/Queen"/>
    <s v="B"/>
    <n v="409"/>
    <n v="24543.439999999999"/>
    <n v="1.1244293780979941E-4"/>
    <n v="0.81960834116520187"/>
    <n v="2561"/>
    <x v="6"/>
  </r>
  <r>
    <s v="BLK"/>
    <s v="Madison Park"/>
    <s v="Rowan|Eden|Eden"/>
    <s v="THROW"/>
    <s v="MP50-8271"/>
    <s v="Ivory"/>
    <s v="50x60&quot;"/>
    <s v="B"/>
    <n v="909"/>
    <n v="24530.9"/>
    <n v="1.1238548724703664E-4"/>
    <n v="0.81972072665244888"/>
    <n v="2562"/>
    <x v="6"/>
  </r>
  <r>
    <s v="ADUL"/>
    <s v="Comfort Spaces"/>
    <s v="Malcom|Malcom|Malcom"/>
    <s v="COMFORTER (SET)"/>
    <s v="CS10-0441-1"/>
    <s v="Gray"/>
    <s v="Full/Queen"/>
    <s v="ARB"/>
    <n v="522"/>
    <n v="24524.21"/>
    <n v="1.1235483778412728E-4"/>
    <n v="0.81983308149023304"/>
    <n v="2563"/>
    <x v="6"/>
  </r>
  <r>
    <s v="ADUL"/>
    <s v="Madison Park"/>
    <s v="Lee|Reagan|Callaway"/>
    <s v="COMFORTER (SET)"/>
    <s v="MP10-8352"/>
    <s v="Silver"/>
    <s v="King/Cal K"/>
    <s v="B"/>
    <n v="427"/>
    <n v="24521.69"/>
    <n v="1.1234329269495964E-4"/>
    <n v="0.81994542478292798"/>
    <n v="2564"/>
    <x v="6"/>
  </r>
  <r>
    <s v="TOWL"/>
    <s v="Madison Park Signature"/>
    <s v="800gsm|800gsm|800gsm"/>
    <s v="BATH TOWEL"/>
    <s v="MPS73-526"/>
    <s v="Black"/>
    <s v="34x68&quot; – 2"/>
    <s v="NEW"/>
    <n v="704"/>
    <n v="24519.22"/>
    <n v="1.1233197667502153E-4"/>
    <n v="0.82005775675960302"/>
    <n v="2565"/>
    <x v="6"/>
  </r>
  <r>
    <s v="YOUT"/>
    <s v="Comfort Spaces"/>
    <s v="Juliette|Juliette|Juliette"/>
    <s v="COMFORTER (SET)"/>
    <s v="CS10-1691"/>
    <s v="Champagne"/>
    <s v="King"/>
    <s v="ARB"/>
    <n v="656"/>
    <n v="24516.1"/>
    <n v="1.1231768275509967E-4"/>
    <n v="0.82017007444235812"/>
    <n v="2566"/>
    <x v="6"/>
  </r>
  <r>
    <s v="ADUL"/>
    <s v="Super Listing"/>
    <s v="Porter|Evans|Walker"/>
    <s v="COMFORTER (SET)"/>
    <s v="AM10-0461"/>
    <s v="Sage"/>
    <s v="Cal King"/>
    <s v="A++"/>
    <n v="680"/>
    <n v="24504.43"/>
    <n v="1.1226421799693048E-4"/>
    <n v="0.82028233866035505"/>
    <n v="2567"/>
    <x v="6"/>
  </r>
  <r>
    <s v="BLK"/>
    <s v="Intelligent Design"/>
    <s v="Malea|Leena|Leena"/>
    <s v="COMFORTER (SET)"/>
    <s v="ID10-1825"/>
    <s v="Blush"/>
    <s v="King/Cal K"/>
    <s v="A"/>
    <n v="546"/>
    <n v="24500.39"/>
    <n v="1.1224570920318552E-4"/>
    <n v="0.82039458436955826"/>
    <n v="2568"/>
    <x v="6"/>
  </r>
  <r>
    <s v="SHET"/>
    <s v="Beautyrest"/>
    <s v="Oversized Cotton Flannel|Oversized Cotton Flannel|Oversized Cotton Flannel"/>
    <s v="SHEET/SHEET SET"/>
    <s v="BR20-1849"/>
    <s v="Ivory Solid"/>
    <s v="Queen"/>
    <s v="B"/>
    <n v="833"/>
    <n v="24495.42"/>
    <n v="1.1222293972177156E-4"/>
    <n v="0.82050680730928005"/>
    <n v="2569"/>
    <x v="6"/>
  </r>
  <r>
    <s v="FUR"/>
    <s v="Martha Stewart"/>
    <s v="Ayanna|Ayanna|Ayanna"/>
    <s v="OCCASIONL TABLE"/>
    <s v="MT120-1200"/>
    <s v="Reclaimed Greige"/>
    <s v="See below"/>
    <s v="B"/>
    <n v="123"/>
    <n v="24491.82"/>
    <n v="1.1220644673724636E-4"/>
    <n v="0.82061901375601731"/>
    <n v="2570"/>
    <x v="6"/>
  </r>
  <r>
    <s v="BASI"/>
    <s v="True North by Sleep Philosophy"/>
    <s v="Heavy Warmth|Heavy Warmth|Heavy Warmth"/>
    <s v="COMFORTER (SET)"/>
    <s v="TN10-0540"/>
    <s v="Cream"/>
    <s v="Full/Queen"/>
    <s v="B"/>
    <n v="476"/>
    <n v="24469.93"/>
    <n v="1.1210616022856394E-4"/>
    <n v="0.82073111991624592"/>
    <n v="2571"/>
    <x v="6"/>
  </r>
  <r>
    <s v="ADUL"/>
    <s v="510 Design"/>
    <s v="Shawnee|Josefina|Stacie"/>
    <s v="COMFORTER (SET)"/>
    <s v="5DS10-0223"/>
    <s v="Blush"/>
    <s v="King"/>
    <s v="B"/>
    <n v="444"/>
    <n v="24466.12"/>
    <n v="1.1208870515327475E-4"/>
    <n v="0.82084320862139915"/>
    <n v="2572"/>
    <x v="6"/>
  </r>
  <r>
    <s v="BLK"/>
    <s v="Serta"/>
    <s v="Dream Soft Heated|Dream Soft Heated|Dream Soft Heated"/>
    <s v="ELECT BLANKET"/>
    <s v="ST54-3586"/>
    <s v="Ivory"/>
    <s v="King"/>
    <s v="TBD"/>
    <n v="288"/>
    <n v="24464.799999999999"/>
    <n v="1.1208265772561551E-4"/>
    <n v="0.82095529127912481"/>
    <n v="2573"/>
    <x v="6"/>
  </r>
  <r>
    <s v="SHET"/>
    <s v="Comfort Spaces"/>
    <s v="Microfiber Coolmax|Microfiber Coolmax|Microfiber Coolmax"/>
    <s v="SHEET/SHEET SET"/>
    <s v="CS20-0154"/>
    <s v="Light Grey"/>
    <s v="King"/>
    <s v="ARB"/>
    <n v="1135"/>
    <n v="24453.35"/>
    <n v="1.1203020087205618E-4"/>
    <n v="0.82106732147999684"/>
    <n v="2574"/>
    <x v="6"/>
  </r>
  <r>
    <s v="SHET"/>
    <s v="True North by Sleep Philosophy"/>
    <s v="Micro Fleece|Micro Fleece|Micro Fleece"/>
    <s v="SHEET/SHEET SET"/>
    <s v="TN20-0592"/>
    <s v="Aqua"/>
    <s v="Queen"/>
    <s v="B"/>
    <n v="777"/>
    <n v="24447.56"/>
    <n v="1.1200367465527815E-4"/>
    <n v="0.82117932515465208"/>
    <n v="2575"/>
    <x v="6"/>
  </r>
  <r>
    <s v="ADUL"/>
    <s v="INK+IVY"/>
    <s v="Tahli|Tahli|Tahli"/>
    <s v="DUVET&amp;DUVET SET"/>
    <s v="II12-1314"/>
    <s v="Green/Ivory"/>
    <s v="King/Cal K"/>
    <s v="B"/>
    <n v="315"/>
    <n v="24420.720000000001"/>
    <n v="1.1188071029287358E-4"/>
    <n v="0.82129120586494497"/>
    <n v="2576"/>
    <x v="6"/>
  </r>
  <r>
    <s v="ADUL"/>
    <s v="Madison Park"/>
    <s v="Laetitia|Virginia|Cecily"/>
    <s v="DUVET&amp;DUVET SET"/>
    <s v="MP12-5978"/>
    <s v="Off-White"/>
    <s v="Full/Queen"/>
    <s v="B"/>
    <n v="437"/>
    <n v="24420.16"/>
    <n v="1.1187814471750298E-4"/>
    <n v="0.82140308400966244"/>
    <n v="2577"/>
    <x v="6"/>
  </r>
  <r>
    <s v="FUR"/>
    <s v="Madison Park"/>
    <s v="Harris|Lois|Sidney"/>
    <s v="MOTION"/>
    <s v="MP103-0240"/>
    <s v="Grey"/>
    <s v="See below"/>
    <s v="B"/>
    <n v="123"/>
    <n v="24417.03"/>
    <n v="1.1186380498373524E-4"/>
    <n v="0.82151494781464618"/>
    <n v="2578"/>
    <x v="6"/>
  </r>
  <r>
    <s v="ADUL"/>
    <s v="Madison Park"/>
    <s v="Emilia|Maisie|Grace"/>
    <s v="COMFORTER (SET)"/>
    <s v="MP10-8437"/>
    <s v="Silver"/>
    <s v="Queen"/>
    <s v="B"/>
    <n v="321"/>
    <n v="24396.97"/>
    <n v="1.1177190240885314E-4"/>
    <n v="0.82162671971705503"/>
    <n v="2579"/>
    <x v="6"/>
  </r>
  <r>
    <s v="WIN"/>
    <s v="SunSmart"/>
    <s v="Blakesly|Kagen|Etro"/>
    <s v="WINDOW PANEL"/>
    <s v="SS40-0111"/>
    <s v="Grey"/>
    <s v="100x84&quot;"/>
    <s v="B+"/>
    <n v="873"/>
    <n v="24395.83"/>
    <n v="1.1176667963042015E-4"/>
    <n v="0.82173848639668545"/>
    <n v="2580"/>
    <x v="6"/>
  </r>
  <r>
    <s v="HHL"/>
    <s v="Harbor House Blue"/>
    <s v="Lorelai|Lorelai|Lorelai"/>
    <s v="COMFORTER (SET)"/>
    <s v="HH10-1619"/>
    <s v="Multi"/>
    <s v="Queen"/>
    <s v="B+"/>
    <n v="218"/>
    <n v="24393.9"/>
    <n v="1.1175783755816081E-4"/>
    <n v="0.82185024423424358"/>
    <n v="2581"/>
    <x v="6"/>
  </r>
  <r>
    <s v="BLK"/>
    <s v="Serta"/>
    <s v="Parsa AZ|Parsa AZ|Parsa AZ"/>
    <s v="ELECT BLANKET"/>
    <s v="ST54-0042"/>
    <s v="Creme White"/>
    <s v="Queen"/>
    <s v="ARB"/>
    <n v="346"/>
    <n v="24372.07"/>
    <n v="1.116578259325538E-4"/>
    <n v="0.82196190206017616"/>
    <n v="2582"/>
    <x v="6"/>
  </r>
  <r>
    <s v="ADUL"/>
    <s v="510 Design"/>
    <s v="Oakley|Hayley|Glen"/>
    <s v="COVERLET&amp;BEDSPR"/>
    <s v="5DS13-0168"/>
    <s v="Khaki"/>
    <s v="Full/Queen"/>
    <s v="B+"/>
    <n v="708"/>
    <n v="24363.34"/>
    <n v="1.1161783044508019E-4"/>
    <n v="0.82207351989062127"/>
    <n v="2583"/>
    <x v="6"/>
  </r>
  <r>
    <s v="ADUL"/>
    <s v="Super Listing"/>
    <s v="Porter|Evans|Walker"/>
    <s v="COMFORTER (SET)"/>
    <s v="AM10-0464"/>
    <s v="Blue/Grey"/>
    <s v="Full"/>
    <s v="A++"/>
    <n v="968"/>
    <n v="24351.77"/>
    <n v="1.1156482382537001E-4"/>
    <n v="0.82218508471444662"/>
    <n v="2584"/>
    <x v="6"/>
  </r>
  <r>
    <s v="ADUL"/>
    <s v="Super Listing"/>
    <s v="Camden|Reese|Leighton"/>
    <s v="COMFORTER (SET)"/>
    <s v="AM10-0103"/>
    <s v="Sage Green"/>
    <s v="Queen"/>
    <s v="A+"/>
    <n v="636"/>
    <n v="24351.72"/>
    <n v="1.115645947561405E-4"/>
    <n v="0.82229664930920277"/>
    <n v="2585"/>
    <x v="6"/>
  </r>
  <r>
    <s v="BLK"/>
    <s v="Beautyrest"/>
    <s v="Zuri|Marselle|Marselle"/>
    <s v="ELECT BLANKET"/>
    <s v="BR54-4697"/>
    <s v="Black Texture"/>
    <s v="50x70&quot;"/>
    <s v="TBD"/>
    <n v="653"/>
    <n v="24351.14"/>
    <n v="1.115619375530781E-4"/>
    <n v="0.82240821124675589"/>
    <n v="2586"/>
    <x v="6"/>
  </r>
  <r>
    <s v="ADUL"/>
    <s v="Madison Park"/>
    <s v="Malia|Edna|Alicia"/>
    <s v="DUVET&amp;DUVET SET"/>
    <s v="MP12-6186"/>
    <s v="Ivory"/>
    <s v="King/Cal K"/>
    <s v="B"/>
    <n v="384"/>
    <n v="24346.45"/>
    <n v="1.1154045085934943E-4"/>
    <n v="0.82251975169761526"/>
    <n v="2587"/>
    <x v="6"/>
  </r>
  <r>
    <s v="ADUL"/>
    <s v="N Natori"/>
    <s v="Sakura Blossom|Sakura Blossom|Sakura Blossom"/>
    <s v="COMFORTER (SET)"/>
    <s v="NS10-3255"/>
    <s v="Lilac"/>
    <s v="Full/Queen"/>
    <s v="A"/>
    <n v="268"/>
    <n v="24344.31"/>
    <n v="1.1153064669632613E-4"/>
    <n v="0.8226312823443116"/>
    <n v="2588"/>
    <x v="6"/>
  </r>
  <r>
    <s v="SHET"/>
    <s v="Intelligent Design"/>
    <s v="Cozy Soft|Cozy Soft|Cozy Soft"/>
    <s v="SHEET/SHEET SET"/>
    <s v="ID20-2448"/>
    <s v="White Holiday Trees"/>
    <s v="Full"/>
    <s v="A"/>
    <n v="1102"/>
    <n v="24321.14"/>
    <n v="1.1142449601536806E-4"/>
    <n v="0.82274270684032702"/>
    <n v="2589"/>
    <x v="6"/>
  </r>
  <r>
    <s v="WIN"/>
    <s v="Madison Park"/>
    <s v="Emilia|Natalie|Lillian"/>
    <s v="WINDOW PANEL"/>
    <s v="MP40-2683"/>
    <s v="White"/>
    <s v="50x108&quot;"/>
    <s v="A"/>
    <n v="1237"/>
    <n v="24243.360000000001"/>
    <n v="1.1106815592193185E-4"/>
    <n v="0.8228537749962489"/>
    <n v="2590"/>
    <x v="6"/>
  </r>
  <r>
    <s v="BLK"/>
    <s v="Beautyrest"/>
    <s v="Heated Microlight to Berber|Heated Microlight to Berber"/>
    <s v="ELECT BLANKET"/>
    <s v="BR54-0381"/>
    <s v="Tan"/>
    <s v="Twin"/>
    <s v="B+"/>
    <n v="405"/>
    <n v="24219"/>
    <n v="1.1095655339331129E-4"/>
    <n v="0.82296473154964223"/>
    <n v="2591"/>
    <x v="6"/>
  </r>
  <r>
    <s v="BLK"/>
    <s v="Woolrich"/>
    <s v="Alton|Alton|Alton"/>
    <s v="COMFORTER (SET)"/>
    <s v="WR10-2066"/>
    <s v="Red/Black"/>
    <s v="King"/>
    <s v="A"/>
    <n v="388"/>
    <n v="24218.53"/>
    <n v="1.1095440014255384E-4"/>
    <n v="0.82307568594978475"/>
    <n v="2592"/>
    <x v="6"/>
  </r>
  <r>
    <s v="ADUL"/>
    <s v="INK+IVY"/>
    <s v="Ellipse|Ellipse|Ellipse"/>
    <s v="COMFORTER (SET)"/>
    <s v="II10-1053"/>
    <s v="Blush"/>
    <s v="King/Cal K"/>
    <s v="B+"/>
    <n v="295"/>
    <n v="24178.81"/>
    <n v="1.1077242754662576E-4"/>
    <n v="0.8231864583773314"/>
    <n v="2593"/>
    <x v="6"/>
  </r>
  <r>
    <s v="TOWL"/>
    <s v="510 Design"/>
    <s v="Big Bundle|Big Bundle|Big Bundle"/>
    <s v="BATH TOWEL"/>
    <s v="5DS73-0289"/>
    <s v="Black"/>
    <s v="12-Piece"/>
    <s v="NEW"/>
    <n v="837"/>
    <n v="24175.06"/>
    <n v="1.1075524735441201E-4"/>
    <n v="0.82329721362468578"/>
    <n v="2594"/>
    <x v="6"/>
  </r>
  <r>
    <s v="BATH"/>
    <s v="Madison Park"/>
    <s v="Serene|Belle|Monroe"/>
    <s v="SHOWER CURTAIN"/>
    <s v="MP70-3452"/>
    <s v="Navy"/>
    <s v="72x72&quot;"/>
    <s v="B"/>
    <n v="1280"/>
    <n v="24145.85"/>
    <n v="1.1062142511052832E-4"/>
    <n v="0.82340783504979631"/>
    <n v="2595"/>
    <x v="6"/>
  </r>
  <r>
    <s v="FUR"/>
    <s v="INK+IVY"/>
    <s v="Novak|Novak|Novak"/>
    <s v="ACCENT CHAIR"/>
    <s v="II100-0487"/>
    <s v="Spice"/>
    <s v="See below"/>
    <s v="A"/>
    <n v="176"/>
    <n v="24135.71"/>
    <n v="1.1057496987078233E-4"/>
    <n v="0.82351841001966708"/>
    <n v="2596"/>
    <x v="6"/>
  </r>
  <r>
    <s v="TOWL"/>
    <s v="Madison Park Signature"/>
    <s v="800GSM|800GSM|800GSM"/>
    <s v="BATH TOWEL"/>
    <s v="MPS73-441"/>
    <s v="Mocha"/>
    <s v="8-Piece"/>
    <s v="B"/>
    <n v="683"/>
    <n v="24093.919999999998"/>
    <n v="1.1038351380875225E-4"/>
    <n v="0.82362879353347584"/>
    <n v="2597"/>
    <x v="6"/>
  </r>
  <r>
    <s v="ART"/>
    <s v="Madison Park"/>
    <s v="Blue Midst Forest|Blue Midst Forest|Blue Midst Forest"/>
    <s v="CANVAS"/>
    <s v="MP95C-0226"/>
    <s v="Blue Multi"/>
    <s v="See below"/>
    <s v="A"/>
    <n v="337"/>
    <n v="24083.97"/>
    <n v="1.1033792903207844E-4"/>
    <n v="0.82373913146250788"/>
    <n v="2598"/>
    <x v="6"/>
  </r>
  <r>
    <s v="SHET"/>
    <s v="Comfort Spaces"/>
    <s v="Microfiber Coolmax|Microfiber Coolmax|Microfiber Coolmax"/>
    <s v="SHEET/SHEET SET"/>
    <s v="CS20-0158"/>
    <s v="Aqua"/>
    <s v="King"/>
    <s v="ARB"/>
    <n v="1104"/>
    <n v="24083.43"/>
    <n v="1.1033545508439965E-4"/>
    <n v="0.82384946691759231"/>
    <n v="2599"/>
    <x v="6"/>
  </r>
  <r>
    <s v="ADUL"/>
    <s v="Madison Park"/>
    <s v="Bennett|Christian|William"/>
    <s v="COVERLET&amp;BEDSPR"/>
    <s v="MP13-7395"/>
    <s v="Navy"/>
    <s v="Full/Queen"/>
    <s v="B"/>
    <n v="466"/>
    <n v="24082.799999999999"/>
    <n v="1.1033256881210774E-4"/>
    <n v="0.82395979948640441"/>
    <n v="2600"/>
    <x v="6"/>
  </r>
  <r>
    <s v="BLK"/>
    <s v="Serta"/>
    <s v="Parsa AZ|Parsa AZ|Parsa AZ"/>
    <s v="ELECT BLANKET"/>
    <s v="ST54-0204"/>
    <s v="Smoke Grey"/>
    <s v="Queen"/>
    <s v="ARB"/>
    <n v="352"/>
    <n v="24075.49"/>
    <n v="1.1029907889075241E-4"/>
    <n v="0.82407009856529512"/>
    <n v="2601"/>
    <x v="6"/>
  </r>
  <r>
    <s v="SHET"/>
    <s v="True North by Sleep Philosophy"/>
    <s v="Cozy Cotton Flannel|Cozy Cotton Flannel|Cozy Cotton Flannel"/>
    <s v="SHEET/SHEET SET"/>
    <s v="TN20-0107"/>
    <s v="Grey Solid"/>
    <s v="Full"/>
    <s v="B"/>
    <n v="1112"/>
    <n v="24075.040000000001"/>
    <n v="1.1029701726768674E-4"/>
    <n v="0.82418039558256284"/>
    <n v="2602"/>
    <x v="6"/>
  </r>
  <r>
    <s v="SHET"/>
    <s v="True North by Sleep Philosophy"/>
    <s v="Cozy Cotton Flannel|Cozy Cotton Flannel|Cozy Cotton Flannel"/>
    <s v="SHEET/SHEET SET"/>
    <s v="TN20-0124"/>
    <s v="Blue Solid"/>
    <s v="King"/>
    <s v="B"/>
    <n v="825"/>
    <n v="24067.61"/>
    <n v="1.1026297758018057E-4"/>
    <n v="0.82429065856014305"/>
    <n v="2603"/>
    <x v="6"/>
  </r>
  <r>
    <s v="SHET"/>
    <s v="True North by Sleep Philosophy"/>
    <s v="Micro Fleece|Micro Fleece|Micro Fleece"/>
    <s v="SHEET/SHEET SET"/>
    <s v="SHET20-532"/>
    <s v="Brown"/>
    <s v="Queen"/>
    <s v="B"/>
    <n v="776"/>
    <n v="24055.08"/>
    <n v="1.1020557283126367E-4"/>
    <n v="0.82440086413297431"/>
    <n v="2604"/>
    <x v="6"/>
  </r>
  <r>
    <s v="BATH"/>
    <s v="Madison Park Signature"/>
    <s v="Marshmallow|Marshmallow|Marshmallow"/>
    <s v="BATH RUG"/>
    <s v="MPS72-166"/>
    <s v="Cream"/>
    <s v="20x30&quot;"/>
    <s v="A"/>
    <n v="1616"/>
    <n v="24037.1"/>
    <n v="1.1012319953632945E-4"/>
    <n v="0.8245109873325106"/>
    <n v="2605"/>
    <x v="6"/>
  </r>
  <r>
    <s v="SHET"/>
    <s v="True North by Sleep Philosophy"/>
    <s v="Cozy Cotton Flannel|Cozy Cotton Flannel|Cozy Cotton Flannel"/>
    <s v="SHEET/SHEET SET"/>
    <s v="TN20-0559"/>
    <s v="Tan Woodland Winter"/>
    <s v="Full"/>
    <s v="A"/>
    <n v="1062"/>
    <n v="24004.66"/>
    <n v="1.09974579420219E-4"/>
    <n v="0.82462096191193079"/>
    <n v="2606"/>
    <x v="6"/>
  </r>
  <r>
    <s v="ADUL"/>
    <s v="Hampton Hill"/>
    <s v="Velvet Touch|Velvet Touch|Velvet Touch"/>
    <s v="COVERLET&amp;BEDSPR"/>
    <s v="FB13-1149"/>
    <s v="Taupe"/>
    <s v="King"/>
    <s v="B"/>
    <n v="252"/>
    <n v="23995.72"/>
    <n v="1.0993362184198141E-4"/>
    <n v="0.82473089553377277"/>
    <n v="2607"/>
    <x v="6"/>
  </r>
  <r>
    <s v="SHET"/>
    <s v="Intelligent Design"/>
    <s v="Cozy Soft|Cozy Soft|Cozy Soft"/>
    <s v="SHEET/SHEET SET"/>
    <s v="ID20-1541"/>
    <s v="Grey Stars"/>
    <s v="Twin XL"/>
    <s v="B"/>
    <n v="1328"/>
    <n v="23979.62"/>
    <n v="1.0985986155007701E-4"/>
    <n v="0.82484075539532287"/>
    <n v="2608"/>
    <x v="6"/>
  </r>
  <r>
    <s v="BATH"/>
    <s v="Madison Park"/>
    <s v="Norah|Quinn|Bridget"/>
    <s v="SHOWER CURTAIN"/>
    <s v="MP70-4800"/>
    <s v="Aqua"/>
    <s v="72x72&quot;"/>
    <s v="B"/>
    <n v="1263"/>
    <n v="23978.240000000002"/>
    <n v="1.0985353923934237E-4"/>
    <n v="0.82495060893456218"/>
    <n v="2609"/>
    <x v="6"/>
  </r>
  <r>
    <s v="BATH"/>
    <s v="Madison Park"/>
    <s v="Aubrey|Whitman|Charlotte"/>
    <s v="SHOWER CURTAIN"/>
    <s v="MP70-224"/>
    <s v="Blue/Brown"/>
    <s v="72x72&quot;"/>
    <s v="B"/>
    <n v="1609"/>
    <n v="23973.16"/>
    <n v="1.0983026580562347E-4"/>
    <n v="0.82506043920036776"/>
    <n v="2610"/>
    <x v="6"/>
  </r>
  <r>
    <s v="BATH"/>
    <s v="Madison Park"/>
    <s v="Serene|Belle|Monroe"/>
    <s v="SHOWER CURTAIN"/>
    <s v="MP70-1918"/>
    <s v="Green"/>
    <s v="72x72&quot;"/>
    <s v="A"/>
    <n v="1248"/>
    <n v="23962.77"/>
    <n v="1.0978266521972989E-4"/>
    <n v="0.82517022186558753"/>
    <n v="2611"/>
    <x v="6"/>
  </r>
  <r>
    <s v="SHET"/>
    <s v="Comfort Spaces"/>
    <s v="Cotton 144TC|Cotton 144TC|Cotton 144TC"/>
    <s v="SHEET/SHEET SET"/>
    <s v="CS20-1633"/>
    <s v="White"/>
    <s v="Queen"/>
    <s v="ARA"/>
    <n v="1075"/>
    <n v="23940.25"/>
    <n v="1.0967949243875555E-4"/>
    <n v="0.82527990135802631"/>
    <n v="2612"/>
    <x v="6"/>
  </r>
  <r>
    <s v="SHET"/>
    <s v="Beautyrest"/>
    <s v="1000 Thread Count|1000 Thread Count|1000 Thread Count"/>
    <s v="SHEET/SHEET SET"/>
    <s v="BR20-1879"/>
    <s v="White"/>
    <s v="Full"/>
    <s v="A"/>
    <n v="699"/>
    <n v="23939.95"/>
    <n v="1.0967811802337845E-4"/>
    <n v="0.82538957947604974"/>
    <n v="2613"/>
    <x v="6"/>
  </r>
  <r>
    <s v="SHET"/>
    <s v="Madison Park"/>
    <s v="Silk|Silk|Silk"/>
    <s v="PILLOWCASE"/>
    <s v="MP21-7272"/>
    <s v="Pink"/>
    <s v="Queen"/>
    <s v="B"/>
    <n v="890"/>
    <n v="23907.8"/>
    <n v="1.095308265087992E-4"/>
    <n v="0.82549911030255851"/>
    <n v="2614"/>
    <x v="6"/>
  </r>
  <r>
    <s v="ADUL"/>
    <s v="Super Listing"/>
    <s v="Mina|Hanna|Aera"/>
    <s v="DUVET&amp;DUVET SET"/>
    <s v="AM12-0055"/>
    <s v="White"/>
    <s v="Twin/Twin "/>
    <s v="A++"/>
    <n v="1276"/>
    <n v="23893.06"/>
    <n v="1.0946329689993768E-4"/>
    <n v="0.8256085735994585"/>
    <n v="2615"/>
    <x v="6"/>
  </r>
  <r>
    <s v="ADUL"/>
    <s v="Super Listing"/>
    <s v="Porter|Evans|Walker"/>
    <s v="COMFORTER (SET)"/>
    <s v="AM10-0143"/>
    <s v="Black"/>
    <s v="Twin/Twin "/>
    <s v="A++"/>
    <n v="1093"/>
    <n v="23885.29"/>
    <n v="1.0942769954167077E-4"/>
    <n v="0.82571800129900019"/>
    <n v="2616"/>
    <x v="6"/>
  </r>
  <r>
    <s v="SHET"/>
    <s v="Madison Park"/>
    <s v="800 Thread Count|800 Thread Count|800 Thread Count"/>
    <s v="SHEET/SHEET SET"/>
    <s v="MPH20-0008"/>
    <s v="Ivory"/>
    <s v="King"/>
    <s v="A"/>
    <n v="554"/>
    <n v="23880.39"/>
    <n v="1.0940525075717812E-4"/>
    <n v="0.82582740654975739"/>
    <n v="2617"/>
    <x v="6"/>
  </r>
  <r>
    <s v="YOUT"/>
    <s v="Intelligent Design"/>
    <s v="Raina|Khloe|Arielle"/>
    <s v="COMFORTER (SET)"/>
    <s v="ID10-1246"/>
    <s v="Blush/Gold"/>
    <s v="Twin/Twin "/>
    <s v="A"/>
    <n v="715"/>
    <n v="23831.919999999998"/>
    <n v="1.0918319104608461E-4"/>
    <n v="0.82593658974080353"/>
    <n v="2618"/>
    <x v="6"/>
  </r>
  <r>
    <s v="ADUL"/>
    <s v="Madison Park"/>
    <s v="Princeton|Dartmouth|Cambridge"/>
    <s v="COVERLET&amp;BEDSPR"/>
    <s v="MP13-613"/>
    <s v="Blue"/>
    <s v="Full/Queen"/>
    <s v="B"/>
    <n v="478"/>
    <n v="23818.44"/>
    <n v="1.091214339818069E-4"/>
    <n v="0.82604571117478531"/>
    <n v="2619"/>
    <x v="6"/>
  </r>
  <r>
    <s v="WIN"/>
    <s v="Madison Park"/>
    <s v="Galen|Colm|Paxton"/>
    <s v="WINDOW PANEL"/>
    <s v="MP40-6554"/>
    <s v="Grey"/>
    <s v="35x64&quot;"/>
    <s v="A"/>
    <n v="624"/>
    <n v="23795.58"/>
    <n v="1.0901670353007187E-4"/>
    <n v="0.82615472787831534"/>
    <n v="2620"/>
    <x v="6"/>
  </r>
  <r>
    <s v="SHET"/>
    <s v="Madison Park Essentials"/>
    <s v="Satin|Satin|Satin"/>
    <s v="SHEET/SHEET SET"/>
    <s v="MPE20-1098"/>
    <s v="Black"/>
    <s v="Twin"/>
    <s v="B"/>
    <n v="1563"/>
    <n v="23787.84"/>
    <n v="1.0898124361334268E-4"/>
    <n v="0.8262637091219287"/>
    <n v="2621"/>
    <x v="6"/>
  </r>
  <r>
    <s v="YOUT"/>
    <s v="Intelligent Design"/>
    <s v="Marsden|James|Eddie"/>
    <s v="COMFORTER (SET)"/>
    <s v="ID10-1732"/>
    <s v="Blue/Grey"/>
    <s v="Queen"/>
    <s v="B"/>
    <n v="527"/>
    <n v="23771.02"/>
    <n v="1.0890418472453325E-4"/>
    <n v="0.82637261330665324"/>
    <n v="2622"/>
    <x v="6"/>
  </r>
  <r>
    <s v="YOUT"/>
    <s v="Comfort Spaces"/>
    <s v="Juliette|Juliette|Juliette"/>
    <s v="COMFORTER (SET)"/>
    <s v="CS10-1694"/>
    <s v="Burnt Orange"/>
    <s v="King"/>
    <s v="ARB-"/>
    <n v="774"/>
    <n v="23769.71"/>
    <n v="1.0889818311071991E-4"/>
    <n v="0.82648151148976401"/>
    <n v="2623"/>
    <x v="6"/>
  </r>
  <r>
    <s v="ADUL"/>
    <s v="Madison Park"/>
    <s v="Bahari|Osanna|Ceiba"/>
    <s v="DUVET&amp;DUVET SET"/>
    <s v="MP12-6224"/>
    <s v="Off-White"/>
    <s v="King/Cal K"/>
    <s v="B"/>
    <n v="356"/>
    <n v="23704.959999999999"/>
    <n v="1.0860153845849574E-4"/>
    <n v="0.8265901130282225"/>
    <n v="2624"/>
    <x v="6"/>
  </r>
  <r>
    <s v="BLK"/>
    <s v="Comfort Spaces"/>
    <s v="Ruched Throw Set|Ruched Throw Set|Ruched Throw Set"/>
    <s v="THROW"/>
    <s v="CS50-0294"/>
    <s v="Ivory"/>
    <s v="50x60&quot;"/>
    <s v="ARB-"/>
    <n v="1059"/>
    <n v="23702.55"/>
    <n v="1.0859049732163304E-4"/>
    <n v="0.82669870352554409"/>
    <n v="2625"/>
    <x v="6"/>
  </r>
  <r>
    <s v="SHET"/>
    <s v="True North by Sleep Philosophy"/>
    <s v="Cozy Cotton Flannel|Cozy Cotton Flannel|Cozy Cotton Flannel"/>
    <s v="SHEET/SHEET SET"/>
    <s v="TN20-0561"/>
    <s v="Tan Woodland Winter"/>
    <s v="King"/>
    <s v="A"/>
    <n v="745"/>
    <n v="23698.39"/>
    <n v="1.0857143876173724E-4"/>
    <n v="0.82680727496430584"/>
    <n v="2626"/>
    <x v="6"/>
  </r>
  <r>
    <s v="BASI"/>
    <s v="Madison Park"/>
    <s v="Haven Plush|Haven Plush|Haven Plush"/>
    <s v="MATT PAD/TOPPER"/>
    <s v="CO16-374"/>
    <s v="White"/>
    <s v="King"/>
    <s v="EXB"/>
    <n v="757"/>
    <n v="23686.53"/>
    <n v="1.0851710354049588E-4"/>
    <n v="0.82691579206784638"/>
    <n v="2627"/>
    <x v="6"/>
  </r>
  <r>
    <s v="ADUL"/>
    <s v="510 Design"/>
    <s v="Tinsley|Irvine|Arlie"/>
    <s v="COMFORTER (SET)"/>
    <s v="5DS10-0054"/>
    <s v="Seafoam/Grey"/>
    <s v="King"/>
    <s v="B"/>
    <n v="416"/>
    <n v="23676.87"/>
    <n v="1.0847284736535325E-4"/>
    <n v="0.82702426491521175"/>
    <n v="2628"/>
    <x v="6"/>
  </r>
  <r>
    <s v="WIN"/>
    <s v="Madison Park"/>
    <s v="Ceres|Elowen|Persis"/>
    <s v="WINDOW PANEL"/>
    <s v="MP40-5468"/>
    <s v="White"/>
    <s v="2-PK 50x84"/>
    <s v="A"/>
    <n v="1506"/>
    <n v="23663.16"/>
    <n v="1.0841003658261977E-4"/>
    <n v="0.82713267495179432"/>
    <n v="2629"/>
    <x v="6"/>
  </r>
  <r>
    <s v="ART"/>
    <s v="Madison Park"/>
    <s v="Lilbeth|Lilbeth|Lilbeth"/>
    <s v="DEC. MIRROR"/>
    <s v="MP95F-0320"/>
    <s v="Gold"/>
    <s v="See below"/>
    <s v="A"/>
    <n v="257"/>
    <n v="23662.11"/>
    <n v="1.0840522612879992E-4"/>
    <n v="0.82724108017792308"/>
    <n v="2630"/>
    <x v="6"/>
  </r>
  <r>
    <s v="ADUL"/>
    <s v="Comfort Spaces"/>
    <s v="Kienna|Kienna|Kienna"/>
    <s v="COVERLET&amp;BEDSPR"/>
    <s v="CS13-1617"/>
    <s v="Charcoal Grey"/>
    <s v="75x39&quot;"/>
    <s v="ARB"/>
    <n v="833"/>
    <n v="23640.54"/>
    <n v="1.0830640566318641E-4"/>
    <n v="0.82734938658358625"/>
    <n v="2631"/>
    <x v="6"/>
  </r>
  <r>
    <s v="BATH"/>
    <s v="Madison Park"/>
    <s v="Evan|Ethan|Jordan"/>
    <s v="BATH RUG"/>
    <s v="MP72-6209"/>
    <s v="Blue"/>
    <s v="24x72&quot;"/>
    <s v="B"/>
    <n v="695"/>
    <n v="23635.14"/>
    <n v="1.082816661863986E-4"/>
    <n v="0.82745766824977263"/>
    <n v="2632"/>
    <x v="6"/>
  </r>
  <r>
    <s v="ADUL"/>
    <s v="Madison Park Essentials"/>
    <s v="Jaxon|Deacon|Ryder"/>
    <s v="COMFORTER (SET)"/>
    <s v="MPE10-1036"/>
    <s v="Taupe/Grey"/>
    <s v="Twin"/>
    <s v="B"/>
    <n v="681"/>
    <n v="23627"/>
    <n v="1.0824437371583328E-4"/>
    <n v="0.82756591262348844"/>
    <n v="2633"/>
    <x v="6"/>
  </r>
  <r>
    <s v="BATH"/>
    <s v="Madison Park"/>
    <s v="Aubrey|Whitman|Charlotte"/>
    <s v="FASHION TOWEL"/>
    <s v="MP73-7450"/>
    <s v="Burgundy"/>
    <s v="6-Piece"/>
    <s v="B"/>
    <n v="686"/>
    <n v="23621.17"/>
    <n v="1.0821766424367162E-4"/>
    <n v="0.82767413028773207"/>
    <n v="2634"/>
    <x v="6"/>
  </r>
  <r>
    <s v="BLK"/>
    <s v="Serta"/>
    <s v="Plush Heated|Plush Heated|Plush Heated"/>
    <s v="ELECT BLANKET"/>
    <s v="ST54-0074"/>
    <s v="Dark Grey"/>
    <s v="50x60&quot;"/>
    <s v="B"/>
    <n v="650"/>
    <n v="23618.57"/>
    <n v="1.0820575264373675E-4"/>
    <n v="0.82778233604037577"/>
    <n v="2635"/>
    <x v="6"/>
  </r>
  <r>
    <s v="SHET"/>
    <s v="Comfort Spaces"/>
    <s v="Cotton Flannel 135GSM|Cotton Flannel 135GSM|Cotton Flannel 135GSM"/>
    <s v="SHEET/SHEET SET"/>
    <s v="CS20-1396"/>
    <s v="Novalty Multi Forest Animals"/>
    <s v="Queen"/>
    <s v="ARB"/>
    <n v="861"/>
    <n v="23609.22"/>
    <n v="1.0816291669781713E-4"/>
    <n v="0.82789049895707356"/>
    <n v="2636"/>
    <x v="6"/>
  </r>
  <r>
    <s v="ADUL"/>
    <s v="Madison Park"/>
    <s v="Cassandra|Gisele|Maddy"/>
    <s v="COMFORTER (SET)"/>
    <s v="MP10-7835"/>
    <s v="Blue"/>
    <s v="King"/>
    <s v="B"/>
    <n v="233"/>
    <n v="23576.560000000001"/>
    <n v="1.080132886770968E-4"/>
    <n v="0.82799851224575061"/>
    <n v="2637"/>
    <x v="6"/>
  </r>
  <r>
    <s v="ART"/>
    <s v="Madison Park"/>
    <s v="Vista|Vista|Vista"/>
    <s v="CANVAS"/>
    <s v="MT95C-0035"/>
    <s v="Multi"/>
    <s v="See below"/>
    <s v="B"/>
    <n v="236"/>
    <n v="23574.400000000001"/>
    <n v="1.0800339288638169E-4"/>
    <n v="0.82810651563863702"/>
    <n v="2638"/>
    <x v="6"/>
  </r>
  <r>
    <s v="SHET"/>
    <s v="True North by Sleep Philosophy"/>
    <s v="Micro Fleece|Micro Fleece|Micro Fleece"/>
    <s v="SHEET/SHEET SET"/>
    <s v="TN20-0530"/>
    <s v="Grey Geo"/>
    <s v="Queen"/>
    <s v="B"/>
    <n v="685"/>
    <n v="23569.59"/>
    <n v="1.0798135642650217E-4"/>
    <n v="0.82821449699506355"/>
    <n v="2639"/>
    <x v="6"/>
  </r>
  <r>
    <s v="ADUL"/>
    <s v="Madison Park"/>
    <s v="Jackson Blocks|Maddox|Warren"/>
    <s v="COMFORTER (SET)"/>
    <s v="MP10-284"/>
    <s v="Red"/>
    <s v="King"/>
    <s v="B+"/>
    <n v="306"/>
    <n v="23568.21"/>
    <n v="1.079750341157675E-4"/>
    <n v="0.8283224720291793"/>
    <n v="2640"/>
    <x v="6"/>
  </r>
  <r>
    <s v="FUR"/>
    <s v="INK+IVY"/>
    <s v="Renu|Renu"/>
    <s v="NIGHTSTAND"/>
    <s v="II136-0067"/>
    <s v="Light Brown Multi"/>
    <s v="See below"/>
    <s v="B-"/>
    <n v="219"/>
    <n v="23566.37"/>
    <n v="1.0796660436812129E-4"/>
    <n v="0.82843043863354737"/>
    <n v="2641"/>
    <x v="6"/>
  </r>
  <r>
    <s v="SHET"/>
    <s v="True North by Sleep Philosophy"/>
    <s v="Micro Fleece|Micro Fleece|Micro Fleece"/>
    <s v="SHEET/SHEET SET"/>
    <s v="SHET20-795"/>
    <s v="Lavender"/>
    <s v="King"/>
    <s v="B"/>
    <n v="695"/>
    <n v="23560.41"/>
    <n v="1.079392993159629E-4"/>
    <n v="0.82853837793286333"/>
    <n v="2642"/>
    <x v="6"/>
  </r>
  <r>
    <s v="SHET"/>
    <s v="Beautyrest"/>
    <s v="Oversized Cotton Flannel|Oversized Cotton Flannel|Oversized Cotton Flannel"/>
    <s v="SHEET/SHEET SET"/>
    <s v="BR20-1845"/>
    <s v="Seafoam Solid"/>
    <s v="Queen"/>
    <s v="B"/>
    <n v="801"/>
    <n v="23555.47"/>
    <n v="1.0791666727608665E-4"/>
    <n v="0.82864629460013939"/>
    <n v="2643"/>
    <x v="6"/>
  </r>
  <r>
    <s v="BLK"/>
    <s v="Beautyrest"/>
    <s v="Electric Micro Fleece|Electric Micro Fleece|Electric Micro Fleece"/>
    <s v="ELECT BLANKET"/>
    <s v="BR54-3260"/>
    <s v="Navy"/>
    <s v="Queen"/>
    <s v="B"/>
    <n v="314"/>
    <n v="23532.02"/>
    <n v="1.0780923380744331E-4"/>
    <n v="0.82875410383394688"/>
    <n v="2644"/>
    <x v="6"/>
  </r>
  <r>
    <s v="BATH"/>
    <s v="Madison Park"/>
    <s v="Tufted Pearl Channel|Tufted Pearl Channel|Tufted Pearl Channel"/>
    <s v="BATH RUG"/>
    <s v="MP72-5103"/>
    <s v="Wheat"/>
    <s v="21x34&quot;"/>
    <s v="B+"/>
    <n v="1159"/>
    <n v="23528.76"/>
    <n v="1.0779429849367881E-4"/>
    <n v="0.8288618981324406"/>
    <n v="2645"/>
    <x v="6"/>
  </r>
  <r>
    <s v="BASI"/>
    <s v="Madison Park Signature"/>
    <s v="500 Thread Count Luxury Collection|500 Thread Count Luxury Collection|500 T"/>
    <s v="DUVET&amp;DUVET SET"/>
    <s v="MPS12-512"/>
    <s v="White/Grey"/>
    <s v="Full/Queen"/>
    <s v="B"/>
    <n v="338"/>
    <n v="23528.58"/>
    <n v="1.0779347384445256E-4"/>
    <n v="0.82896969160628509"/>
    <n v="2646"/>
    <x v="6"/>
  </r>
  <r>
    <s v="SHET"/>
    <s v="True North by Sleep Philosophy"/>
    <s v="Cozy Cotton Flannel|Cozy Cotton Flannel|Cozy Cotton Flannel"/>
    <s v="SHEET/SHEET SET"/>
    <s v="TN20-0256"/>
    <s v="Multi Leaves"/>
    <s v="Cal King"/>
    <s v="B"/>
    <n v="803"/>
    <n v="23524.87"/>
    <n v="1.0777647690762241E-4"/>
    <n v="0.82907746808319271"/>
    <n v="2647"/>
    <x v="6"/>
  </r>
  <r>
    <s v="SHET"/>
    <s v="True North by Sleep Philosophy"/>
    <s v="Cozy Cotton Flannel|Cozy Cotton Flannel|Cozy Cotton Flannel"/>
    <s v="SHEET/SHEET SET"/>
    <s v="TN20-0239"/>
    <s v="Grey Geo"/>
    <s v="Twin"/>
    <s v="B"/>
    <n v="1412"/>
    <n v="23518.18"/>
    <n v="1.0774582744471307E-4"/>
    <n v="0.82918521391063738"/>
    <n v="2648"/>
    <x v="6"/>
  </r>
  <r>
    <s v="ADUL"/>
    <s v="N Natori"/>
    <s v="Sakura Blossom|Sakura Blossom|Sakura Blossom"/>
    <s v="DUVET&amp;DUVET SET"/>
    <s v="NS12-3257"/>
    <s v="Lilac"/>
    <s v="Full/Queen"/>
    <s v="A"/>
    <n v="308"/>
    <n v="23490.14"/>
    <n v="1.0761736542080009E-4"/>
    <n v="0.82929283127605813"/>
    <n v="2649"/>
    <x v="6"/>
  </r>
  <r>
    <s v="SHET"/>
    <s v="True North by Sleep Philosophy"/>
    <s v="Cozy Cotton Flannel|Cozy Cotton Flannel|Cozy Cotton Flannel"/>
    <s v="SHEET/SHEET SET"/>
    <s v="TN20-0518"/>
    <s v="Gray/Taupe Nordic"/>
    <s v="Full"/>
    <s v="B"/>
    <n v="1039"/>
    <n v="23468.28"/>
    <n v="1.0751721635365538E-4"/>
    <n v="0.82940034849241173"/>
    <n v="2650"/>
    <x v="6"/>
  </r>
  <r>
    <s v="YOUT"/>
    <s v="Intelligent Design"/>
    <s v="Lucy|Vera|Elise"/>
    <s v="COMFORTER (SET)"/>
    <s v="ID10-2273"/>
    <s v="Rust"/>
    <s v="Full/Queen"/>
    <s v="B"/>
    <n v="554"/>
    <n v="23453.41"/>
    <n v="1.074490911647971E-4"/>
    <n v="0.82950779758357651"/>
    <n v="2651"/>
    <x v="6"/>
  </r>
  <r>
    <s v="SHET"/>
    <s v="Madison Park"/>
    <s v="800 Thread Count|800 Thread Count|800 Thread Count"/>
    <s v="SHEET/SHEET SET"/>
    <s v="MPH20-0005"/>
    <s v="Grey"/>
    <s v="King"/>
    <s v="A"/>
    <n v="542"/>
    <n v="23442.06"/>
    <n v="1.0739709244969681E-4"/>
    <n v="0.82961519467602618"/>
    <n v="2652"/>
    <x v="6"/>
  </r>
  <r>
    <s v="ADUL"/>
    <s v="Madison Park"/>
    <s v="Odette|Dillon|Eliot"/>
    <s v="SHOWER CURTAIN"/>
    <s v="MP70-8084"/>
    <s v="Tan/Ivory"/>
    <s v="72x72&quot;"/>
    <s v="B"/>
    <n v="904"/>
    <n v="23429.86"/>
    <n v="1.0734119955769474E-4"/>
    <n v="0.82972253587558387"/>
    <n v="2653"/>
    <x v="6"/>
  </r>
  <r>
    <s v="FUR"/>
    <s v="Madison Park"/>
    <s v="Belfast|Nomad|Westly"/>
    <s v="BAR STOOL"/>
    <s v="FUR101-0039"/>
    <s v="Navy"/>
    <s v="See below"/>
    <s v="B"/>
    <n v="375"/>
    <n v="23426.65"/>
    <n v="1.0732649331315977E-4"/>
    <n v="0.829829862368897"/>
    <n v="2654"/>
    <x v="6"/>
  </r>
  <r>
    <s v="BLK"/>
    <s v="INK+IVY"/>
    <s v="Bree Knit|Bree Knit|Bree Knit"/>
    <s v="BLANKET"/>
    <s v="II51-1144"/>
    <s v="Indigo"/>
    <s v="King"/>
    <s v="B"/>
    <n v="501"/>
    <n v="23421.55"/>
    <n v="1.0730312825174905E-4"/>
    <n v="0.8299371654971488"/>
    <n v="2655"/>
    <x v="6"/>
  </r>
  <r>
    <s v="SHET"/>
    <s v="Comfort Spaces"/>
    <s v="Cotton 144TC|Cotton 144TC|Cotton 144TC"/>
    <s v="SHEET/SHEET SET"/>
    <s v="CS20-1652"/>
    <s v="Scales"/>
    <s v="King"/>
    <s v="ARB"/>
    <n v="971"/>
    <n v="23419.47"/>
    <n v="1.0729359897180116E-4"/>
    <n v="0.83004445909612057"/>
    <n v="2656"/>
    <x v="6"/>
  </r>
  <r>
    <s v="ADUL"/>
    <s v="Madison Park"/>
    <s v="Veronica|Pansy|Danica"/>
    <s v="DUVET&amp;DUVET SET"/>
    <s v="MP12-6394"/>
    <s v="Warm Grey/White"/>
    <s v="Full/Queen"/>
    <s v="B"/>
    <n v="418"/>
    <n v="23396.82"/>
    <n v="1.0718983061083008E-4"/>
    <n v="0.83015164892673143"/>
    <n v="2657"/>
    <x v="6"/>
  </r>
  <r>
    <s v="YOUT"/>
    <s v="Intelligent Design"/>
    <s v="Blake|Liam|Reeve"/>
    <s v="COMFORTER (SET)"/>
    <s v="ID10-2333"/>
    <s v="Tan/Gray"/>
    <s v="Full/Queen"/>
    <s v="B"/>
    <n v="719"/>
    <n v="23374.76"/>
    <n v="1.0708876526676729E-4"/>
    <n v="0.83025873769199821"/>
    <n v="2658"/>
    <x v="6"/>
  </r>
  <r>
    <s v="ADUL"/>
    <s v="Madison Park"/>
    <s v="Aubrey|Whitman|Charlotte"/>
    <s v="COVERLET&amp;BEDSPR"/>
    <s v="MP13-4338"/>
    <s v="Blue/Brown"/>
    <s v="Queen"/>
    <s v="B"/>
    <n v="342"/>
    <n v="23370.69"/>
    <n v="1.0707011903148464E-4"/>
    <n v="0.83036580781102964"/>
    <n v="2659"/>
    <x v="6"/>
  </r>
  <r>
    <s v="ART"/>
    <s v="Martha Stewart"/>
    <s v="Katonah|Katonah|Katonah"/>
    <s v="DEC. MIRROR"/>
    <s v="MT160-0011"/>
    <s v="Black"/>
    <s v="See below"/>
    <s v="B"/>
    <n v="189"/>
    <n v="23352.71"/>
    <n v="1.0698774573655042E-4"/>
    <n v="0.83047279555676623"/>
    <n v="2660"/>
    <x v="6"/>
  </r>
  <r>
    <s v="ADUL"/>
    <s v="Madison Park"/>
    <s v="Quebec|Mansfield|Vancouver"/>
    <s v="COVERLET&amp;BEDSPR"/>
    <s v="MP13-1369"/>
    <s v="Grey"/>
    <s v="Full/Queen"/>
    <s v="A"/>
    <n v="627"/>
    <n v="23350.94"/>
    <n v="1.0697963668582553E-4"/>
    <n v="0.83057977519345205"/>
    <n v="2661"/>
    <x v="6"/>
  </r>
  <r>
    <s v="ADUL"/>
    <s v="Hampton Hill"/>
    <s v="Velvet Touch|Velvet Touch"/>
    <s v="COVERLET&amp;BEDSPR"/>
    <s v="FB13-1028"/>
    <s v="Linen"/>
    <s v="King"/>
    <s v="B"/>
    <n v="235"/>
    <n v="23349.45"/>
    <n v="1.0697281042278593E-4"/>
    <n v="0.83068674800387488"/>
    <n v="2662"/>
    <x v="6"/>
  </r>
  <r>
    <s v="ADUL"/>
    <s v="Madison Park"/>
    <s v="Lola|Brianna|Victoria"/>
    <s v="COVERLET&amp;BEDSPR"/>
    <s v="MP13-2644"/>
    <s v="Aqua"/>
    <s v="Full/Queen"/>
    <s v="B"/>
    <n v="374"/>
    <n v="23318.86"/>
    <n v="1.0683266586816761E-4"/>
    <n v="0.83079358066974307"/>
    <n v="2663"/>
    <x v="6"/>
  </r>
  <r>
    <s v="ADUL"/>
    <s v="Madison Park"/>
    <s v="Violette|Juliana|Valeria"/>
    <s v="COVERLET&amp;BEDSPR"/>
    <s v="MP13-7145"/>
    <s v="Ivory/Taupe"/>
    <s v="King/Cal K"/>
    <s v="B"/>
    <n v="405"/>
    <n v="23312.17"/>
    <n v="1.0680201640525825E-4"/>
    <n v="0.8309003826861483"/>
    <n v="2664"/>
    <x v="6"/>
  </r>
  <r>
    <s v="SHET"/>
    <s v="True North by Sleep Philosophy"/>
    <s v="Micro Fleece|Micro Fleece|Micro Fleece"/>
    <s v="SHEET/SHEET SET"/>
    <s v="SHET20-792"/>
    <s v="Lavender"/>
    <s v="Twin"/>
    <s v="B"/>
    <n v="978"/>
    <n v="23300.97"/>
    <n v="1.0675070489784652E-4"/>
    <n v="0.83100713339104615"/>
    <n v="2665"/>
    <x v="6"/>
  </r>
  <r>
    <s v="BASI"/>
    <s v="Madison Park"/>
    <s v="Winfield|Westport|Westport"/>
    <s v="COMFORTER (SET)"/>
    <s v="MP10-1246"/>
    <s v="White"/>
    <s v="Twin/Twin "/>
    <s v="B"/>
    <n v="750"/>
    <n v="23297.51"/>
    <n v="1.0673485330716395E-4"/>
    <n v="0.83111386824435329"/>
    <n v="2666"/>
    <x v="6"/>
  </r>
  <r>
    <s v="WIN"/>
    <s v="INK+IVY"/>
    <s v="Mila|Mila|Mila"/>
    <s v="WINDOW PANEL"/>
    <s v="II40-1183"/>
    <s v="Taupe"/>
    <s v="50x84&quot;"/>
    <s v="A"/>
    <n v="889"/>
    <n v="23296.82"/>
    <n v="1.0673169215179663E-4"/>
    <n v="0.8312205999365051"/>
    <n v="2667"/>
    <x v="6"/>
  </r>
  <r>
    <s v="SHET"/>
    <s v="True North by Sleep Philosophy"/>
    <s v="Cozy Cotton Flannel|Cozy Cotton Flannel|Cozy Cotton Flannel"/>
    <s v="SHEET/SHEET SET"/>
    <s v="TN20-0082"/>
    <s v="Blue Plaid"/>
    <s v="Full"/>
    <s v="B"/>
    <n v="1085"/>
    <n v="23292"/>
    <n v="1.0670960987807122E-4"/>
    <n v="0.83132730954638312"/>
    <n v="2668"/>
    <x v="6"/>
  </r>
  <r>
    <s v="BLK"/>
    <s v="Madison Park"/>
    <s v="Chunky Double Knit|Chunky Double Knit|Chunky Double Knit"/>
    <s v="THROW"/>
    <s v="MP50-8216"/>
    <s v="Red"/>
    <s v="50x60&quot;"/>
    <s v="B"/>
    <n v="545"/>
    <n v="23289.66"/>
    <n v="1.0669888943812984E-4"/>
    <n v="0.83143400843582127"/>
    <n v="2669"/>
    <x v="6"/>
  </r>
  <r>
    <s v="TOWL"/>
    <s v="Super Listing"/>
    <s v="400GSM Essential Bundle|400GSM Essential Bundle|400GSM Essential Bundle"/>
    <s v="BATH TOWEL"/>
    <s v="AM73-0254"/>
    <s v="Grey"/>
    <s v="12-Piece"/>
    <s v="NEW"/>
    <n v="894"/>
    <n v="23283.88"/>
    <n v="1.0667240903519771E-4"/>
    <n v="0.83154068084485644"/>
    <n v="2670"/>
    <x v="6"/>
  </r>
  <r>
    <s v="ADUL"/>
    <s v="Madison Park"/>
    <s v="Ridge|Pioneer|Warren"/>
    <s v="COMFORTER (SET)"/>
    <s v="MP10-7214"/>
    <s v="Neutral"/>
    <s v="Cal King"/>
    <s v="A"/>
    <n v="306"/>
    <n v="23251.72"/>
    <n v="1.0652507170677255E-4"/>
    <n v="0.83164720591656316"/>
    <n v="2671"/>
    <x v="6"/>
  </r>
  <r>
    <s v="BATH"/>
    <s v="Madison Park Signature"/>
    <s v="Marshmallow|Marshmallow|Marshmallow"/>
    <s v="BATH RUG"/>
    <s v="MPS72-478"/>
    <s v="Slate Blue"/>
    <s v="20x30&quot;"/>
    <s v="A"/>
    <n v="1576"/>
    <n v="23227.27"/>
    <n v="1.0641305685353887E-4"/>
    <n v="0.83175361897341671"/>
    <n v="2672"/>
    <x v="6"/>
  </r>
  <r>
    <s v="HHL"/>
    <s v="Harbor House Blue"/>
    <s v="Anslee|Anslee|Anslee"/>
    <s v="DUVET&amp;DUVET SET"/>
    <s v="HH12-1691"/>
    <s v="Taupe"/>
    <s v="Full/Queen"/>
    <s v="A+"/>
    <n v="257"/>
    <n v="23226.23"/>
    <n v="1.0640829221356491E-4"/>
    <n v="0.83186002726563024"/>
    <n v="2673"/>
    <x v="6"/>
  </r>
  <r>
    <s v="ADUL"/>
    <s v="Super Listing"/>
    <s v="Gabby|Maddie|Julie/Libby"/>
    <s v="COMFORTER (SET)"/>
    <s v="AM10-0122"/>
    <s v="Navy/Blue"/>
    <s v="Twin/Twin "/>
    <s v="A++"/>
    <n v="1222"/>
    <n v="23216.03"/>
    <n v="1.0636156209074349E-4"/>
    <n v="0.831966388827721"/>
    <n v="2674"/>
    <x v="6"/>
  </r>
  <r>
    <s v="BASI"/>
    <s v="Madison Park"/>
    <s v="Windom|Prospect|Prospect"/>
    <s v="BLANKET"/>
    <s v="MP51-8501"/>
    <s v="Black"/>
    <s v="Full/Queen"/>
    <s v="TBD"/>
    <n v="976"/>
    <n v="23204.83"/>
    <n v="1.0631025058333176E-4"/>
    <n v="0.83207269907830439"/>
    <n v="2675"/>
    <x v="6"/>
  </r>
  <r>
    <s v="WIN"/>
    <s v="Madison Park"/>
    <s v="Amherst|Eastridge|Salem"/>
    <s v="WINDOW PANEL"/>
    <s v="MP40-4374"/>
    <s v="Aqua"/>
    <s v="50x84&quot;"/>
    <s v="A"/>
    <n v="1400"/>
    <n v="23201.040000000001"/>
    <n v="1.062928871357344E-4"/>
    <n v="0.8321789919654401"/>
    <n v="2676"/>
    <x v="6"/>
  </r>
  <r>
    <s v="BASI"/>
    <s v="Intelligent Design"/>
    <s v="Dream Puff|Dream Puff|Dream Puff"/>
    <s v="MATT PAD/TOPPER"/>
    <s v="ID16-2317"/>
    <s v="White"/>
    <s v="Full"/>
    <s v="TBD"/>
    <n v="796"/>
    <n v="23176.12"/>
    <n v="1.0617871903174324E-4"/>
    <n v="0.83228517068447183"/>
    <n v="2677"/>
    <x v="6"/>
  </r>
  <r>
    <s v="ART"/>
    <s v="Madison Park"/>
    <s v="Radiant|Radiant|Radiant"/>
    <s v="AWD"/>
    <s v="MP95B-0319"/>
    <s v="Gold"/>
    <s v="See below"/>
    <s v="A+"/>
    <n v="729"/>
    <n v="23109.37"/>
    <n v="1.0587291161033842E-4"/>
    <n v="0.83239104359608218"/>
    <n v="2678"/>
    <x v="6"/>
  </r>
  <r>
    <s v="ADUL"/>
    <s v="INK+IVY"/>
    <s v="Nea|Nea|Nea"/>
    <s v="COMFORTER (SET)"/>
    <s v="II10-1130"/>
    <s v="Black/White"/>
    <s v="Full/Queen"/>
    <s v="B+"/>
    <n v="391"/>
    <n v="23094.34"/>
    <n v="1.058040533999457E-4"/>
    <n v="0.83249684764948217"/>
    <n v="2679"/>
    <x v="6"/>
  </r>
  <r>
    <s v="YOUT"/>
    <s v="Urban Habitat Kids"/>
    <s v="Callie|Ensley|Kelsey"/>
    <s v="DUVET&amp;DUVET SET"/>
    <s v="UHK12-0138"/>
    <s v="Multi"/>
    <s v="Twin/Twin "/>
    <s v="A"/>
    <n v="485"/>
    <n v="23075.18"/>
    <n v="1.0571627407119489E-4"/>
    <n v="0.83260256392355336"/>
    <n v="2680"/>
    <x v="6"/>
  </r>
  <r>
    <s v="FUR"/>
    <s v="INK+IVY"/>
    <s v="Bonn|Bonn|Bonn"/>
    <s v="MOTION"/>
    <s v="II103-0564"/>
    <s v="Chocolate"/>
    <s v="See below"/>
    <s v="TBD"/>
    <n v="98"/>
    <n v="23072.02"/>
    <n v="1.0570179689588943E-4"/>
    <n v="0.8327082657204492"/>
    <n v="2681"/>
    <x v="6"/>
  </r>
  <r>
    <s v="YOUT"/>
    <s v="Mi Zone"/>
    <s v="Primrose|Talia|Evie"/>
    <s v="COMFORTER (SET)"/>
    <s v="MZ10-0649"/>
    <s v="Aqua Multi"/>
    <s v="Full/Queen"/>
    <s v="TBD"/>
    <n v="506"/>
    <n v="23063.15"/>
    <n v="1.0566116001457317E-4"/>
    <n v="0.83281392688046374"/>
    <n v="2682"/>
    <x v="6"/>
  </r>
  <r>
    <s v="ADUL"/>
    <s v="Comfort Spaces"/>
    <s v="Kienna"/>
    <s v="COVERLET&amp;BEDSPR"/>
    <s v="CS14-0055"/>
    <s v="Taupe"/>
    <s v="Full/Queen"/>
    <s v="ARA"/>
    <n v="949"/>
    <n v="23057.52"/>
    <n v="1.0563536681932958E-4"/>
    <n v="0.83291956224728303"/>
    <n v="2683"/>
    <x v="6"/>
  </r>
  <r>
    <s v="YOUT"/>
    <s v="Mi Zone Kids"/>
    <s v="Alicia|Mia|Natalie"/>
    <s v="COMFORTER (SET)"/>
    <s v="MZK10-171"/>
    <s v="Pink"/>
    <s v="Full"/>
    <s v="B"/>
    <n v="430"/>
    <n v="23046.01"/>
    <n v="1.0558263508269483E-4"/>
    <n v="0.83302514488236568"/>
    <n v="2684"/>
    <x v="6"/>
  </r>
  <r>
    <s v="SHET"/>
    <s v="Intelligent Design"/>
    <s v="Cozy Soft|Cozy Soft|Cozy Soft"/>
    <s v="SHEET/SHEET SET"/>
    <s v="ID20-1538"/>
    <s v="Blue Stars"/>
    <s v="Full"/>
    <s v="B"/>
    <n v="1024"/>
    <n v="23038.86"/>
    <n v="1.0554987818287394E-4"/>
    <n v="0.83313069476054857"/>
    <n v="2685"/>
    <x v="6"/>
  </r>
  <r>
    <s v="BLK"/>
    <s v="Sharper Image"/>
    <s v="Amira|Arden|Arden"/>
    <s v="ELECT BLANKET"/>
    <s v="SI54-0064"/>
    <s v="Ivory"/>
    <s v="50x60&quot;"/>
    <s v="TBD"/>
    <n v="608"/>
    <n v="23037.31"/>
    <n v="1.0554277703675892E-4"/>
    <n v="0.83323623753758536"/>
    <n v="2686"/>
    <x v="6"/>
  </r>
  <r>
    <s v="ADUL"/>
    <s v="Madison Park"/>
    <s v="Dawn|Vanessa|Stella"/>
    <s v="DUVET&amp;DUVET SET"/>
    <s v="MP12-389"/>
    <s v="Aqua"/>
    <s v="Queen"/>
    <s v="B"/>
    <n v="300"/>
    <n v="23031.07"/>
    <n v="1.0551418919691523E-4"/>
    <n v="0.83334175172678226"/>
    <n v="2687"/>
    <x v="6"/>
  </r>
  <r>
    <s v="WIN"/>
    <s v="Intelligent Design"/>
    <s v="Olivia|Ashley|Skye"/>
    <s v="WINDOW PANEL"/>
    <s v="ID40-1012"/>
    <s v="Blue"/>
    <s v="50x84&quot;"/>
    <s v="B"/>
    <n v="1346"/>
    <n v="23023.21"/>
    <n v="1.054781795140352E-4"/>
    <n v="0.83344722990629627"/>
    <n v="2688"/>
    <x v="6"/>
  </r>
  <r>
    <s v="TOWL"/>
    <s v="Clean Spaces"/>
    <s v="Nurture|Nurture|Nurture"/>
    <s v="BATH TOWEL"/>
    <s v="LCN73-0132"/>
    <s v="Green"/>
    <s v="6-Piece"/>
    <s v="B"/>
    <n v="887"/>
    <n v="23015.29"/>
    <n v="1.0544189494807976E-4"/>
    <n v="0.83355267180124437"/>
    <n v="2689"/>
    <x v="6"/>
  </r>
  <r>
    <s v="BLK"/>
    <s v="Sharper Image"/>
    <s v="Amira|Arden|Arden"/>
    <s v="ELECT BLANKET"/>
    <s v="SI54-0066"/>
    <s v="Brown"/>
    <s v="50x60&quot;"/>
    <s v="TBD"/>
    <n v="605"/>
    <n v="22992.04"/>
    <n v="1.0533537775635448E-4"/>
    <n v="0.83365800717900074"/>
    <n v="2690"/>
    <x v="6"/>
  </r>
  <r>
    <s v="BLK"/>
    <s v="INK+IVY"/>
    <s v="Stockholm|Halmstad"/>
    <s v="THROW"/>
    <s v="II50-240"/>
    <s v="Yellow"/>
    <s v="50x60&quot;"/>
    <s v="B"/>
    <n v="1170"/>
    <n v="22991.43"/>
    <n v="1.0533258311175437E-4"/>
    <n v="0.83376333976211248"/>
    <n v="2691"/>
    <x v="6"/>
  </r>
  <r>
    <s v="LGT"/>
    <s v="INK+IVY"/>
    <s v="Grace Ivy|Grace Ivy|Grace Ivy"/>
    <s v="LGT-TABLE LAMPS"/>
    <s v="II153-0146"/>
    <s v="White/Gold"/>
    <s v="See below"/>
    <s v="A"/>
    <n v="425"/>
    <n v="22989.53"/>
    <n v="1.0532387848103273E-4"/>
    <n v="0.83386866364059353"/>
    <n v="2692"/>
    <x v="6"/>
  </r>
  <r>
    <s v="ADUL"/>
    <s v="Madison Park"/>
    <s v="Laetitia|Virginia|Cecily"/>
    <s v="DUVET&amp;DUVET SET"/>
    <s v="MP12-7117"/>
    <s v="Taupe"/>
    <s v="King/Cal K"/>
    <s v="A"/>
    <n v="335"/>
    <n v="22983.13"/>
    <n v="1.0529455761965461E-4"/>
    <n v="0.83397395819821318"/>
    <n v="2693"/>
    <x v="6"/>
  </r>
  <r>
    <s v="SHET"/>
    <s v="Intelligent Design"/>
    <s v="Cozy Soft|Cozy Soft|Cozy Soft"/>
    <s v="SHEET/SHEET SET"/>
    <s v="ID20-1551"/>
    <s v="Seafoam Foxes"/>
    <s v="Queen"/>
    <s v="B"/>
    <n v="929"/>
    <n v="22979.47"/>
    <n v="1.0527778975205398E-4"/>
    <n v="0.83407923598796518"/>
    <n v="2694"/>
    <x v="6"/>
  </r>
  <r>
    <s v="SHET"/>
    <s v="True North by Sleep Philosophy"/>
    <s v="Cozy Cotton Flannel|Cozy Cotton Flannel|Cozy Cotton Flannel"/>
    <s v="SHEET/SHEET SET"/>
    <s v="TN20-0375"/>
    <s v="Multi Sloth"/>
    <s v="King"/>
    <s v="B"/>
    <n v="756"/>
    <n v="22975.98"/>
    <n v="1.0526180071983371E-4"/>
    <n v="0.83418449778868498"/>
    <n v="2695"/>
    <x v="6"/>
  </r>
  <r>
    <s v="SHET"/>
    <s v="True North by Sleep Philosophy"/>
    <s v="Micro Fleece|Micro Fleece|Micro Fleece"/>
    <s v="SHEET/SHEET SET"/>
    <s v="PC20-004"/>
    <s v="Khaki"/>
    <s v="King"/>
    <s v="B"/>
    <n v="672"/>
    <n v="22972.27"/>
    <n v="1.0524480378300357E-4"/>
    <n v="0.83428974259246802"/>
    <n v="2696"/>
    <x v="6"/>
  </r>
  <r>
    <s v="ADUL"/>
    <s v="Madison Park"/>
    <s v="Cassandra|Gisele|Maddy"/>
    <s v="DUVET&amp;DUVET SET"/>
    <s v="MP12-6168"/>
    <s v="Blush"/>
    <s v="King/Cal K"/>
    <s v="B"/>
    <n v="577"/>
    <n v="22971.41"/>
    <n v="1.0524086379225588E-4"/>
    <n v="0.83439498345626029"/>
    <n v="2697"/>
    <x v="6"/>
  </r>
  <r>
    <s v="BLK"/>
    <s v="Intelligent Design"/>
    <s v="Malea|Leena|Leena"/>
    <s v="DUVET&amp;DUVET SET"/>
    <s v="ID12-1923"/>
    <s v="Ivory"/>
    <s v="Twin"/>
    <s v="B"/>
    <n v="788"/>
    <n v="22958.63"/>
    <n v="1.051823136971914E-4"/>
    <n v="0.83450016576995745"/>
    <n v="2698"/>
    <x v="6"/>
  </r>
  <r>
    <s v="ADUL"/>
    <s v="Madison Park"/>
    <s v="Bella|Abigail|Florence"/>
    <s v="COMFORTER (SET)"/>
    <s v="MP10-8405"/>
    <s v="Brown"/>
    <s v="King/Cal K"/>
    <s v="B"/>
    <n v="434"/>
    <n v="22933.51"/>
    <n v="1.0506722931628219E-4"/>
    <n v="0.83460523299927369"/>
    <n v="2699"/>
    <x v="6"/>
  </r>
  <r>
    <s v="ADUL"/>
    <s v="Madison Park Essentials"/>
    <s v="Alexis|Jeanie|Karissa"/>
    <s v="COMFORTER (SET)"/>
    <s v="CS10-1380"/>
    <s v="Yellow"/>
    <s v="Full"/>
    <s v="B"/>
    <n v="757"/>
    <n v="22928.71"/>
    <n v="1.0504523867024858E-4"/>
    <n v="0.83471027823794397"/>
    <n v="2700"/>
    <x v="6"/>
  </r>
  <r>
    <s v="SHET"/>
    <s v="Comfort Spaces"/>
    <s v="Cotton 144TC|Cotton 144TC|Cotton 144TC"/>
    <s v="SHEET/SHEET SET"/>
    <s v="CS20-1654"/>
    <s v="Good Vibes"/>
    <s v="Twin"/>
    <s v="ARB"/>
    <n v="1469"/>
    <n v="22906.15"/>
    <n v="1.0494188263389065E-4"/>
    <n v="0.83481522012057785"/>
    <n v="2701"/>
    <x v="6"/>
  </r>
  <r>
    <s v="ADUL"/>
    <s v="Madison Park"/>
    <s v="Tuscany|Marino|Genoa"/>
    <s v="THROW"/>
    <s v="MP50-4302"/>
    <s v="Khaki"/>
    <s v="60x72&quot;"/>
    <s v="B"/>
    <n v="1117"/>
    <n v="22868.959999999999"/>
    <n v="1.0477150094097611E-4"/>
    <n v="0.83491999162151886"/>
    <n v="2702"/>
    <x v="6"/>
  </r>
  <r>
    <s v="SHET"/>
    <s v="True North by Sleep Philosophy"/>
    <s v="Cozy Cotton Flannel|Cozy Cotton Flannel|Cozy Cotton Flannel"/>
    <s v="SHEET/SHEET SET"/>
    <s v="TN20-0275"/>
    <s v="Pink Plaid"/>
    <s v="Twin"/>
    <s v="B"/>
    <n v="1438"/>
    <n v="22863.22"/>
    <n v="1.047452037934276E-4"/>
    <n v="0.83502473682531231"/>
    <n v="2703"/>
    <x v="6"/>
  </r>
  <r>
    <s v="SHET"/>
    <s v="True North by Sleep Philosophy"/>
    <s v="Cozy Cotton Flannel|Cozy Cotton Flannel|Cozy Cotton Flannel"/>
    <s v="SHEET/SHEET SET"/>
    <s v="TN20-0225"/>
    <s v="Aqua French Bulldog"/>
    <s v="King"/>
    <s v="B"/>
    <n v="743"/>
    <n v="22861.439999999999"/>
    <n v="1.0473704892885679E-4"/>
    <n v="0.83512947387424119"/>
    <n v="2704"/>
    <x v="6"/>
  </r>
  <r>
    <s v="ADUL"/>
    <s v="Madison Park"/>
    <s v="Biloxi|Morris|Hudson"/>
    <s v="DUVET&amp;DUVET SET"/>
    <s v="MP12-3737"/>
    <s v="Navy"/>
    <s v="King/Cal K"/>
    <s v="B"/>
    <n v="374"/>
    <n v="22847.23"/>
    <n v="1.0467194745382814E-4"/>
    <n v="0.83523414582169497"/>
    <n v="2705"/>
    <x v="6"/>
  </r>
  <r>
    <s v="BLK"/>
    <s v="Woolrich"/>
    <s v="Burlington|Burlington|Burlington"/>
    <s v="BLANKET"/>
    <s v="WR51-2214"/>
    <s v="Tan"/>
    <s v="Twin"/>
    <s v="A"/>
    <n v="1252"/>
    <n v="22845.16"/>
    <n v="1.0466246398772615E-4"/>
    <n v="0.83533880828568274"/>
    <n v="2706"/>
    <x v="6"/>
  </r>
  <r>
    <s v="BATH"/>
    <s v="Madison Park"/>
    <s v="Spa Cotton|Spa Cotton|Spa Cotton"/>
    <s v="BATH RUG"/>
    <s v="MP72-1486"/>
    <s v="Taupe"/>
    <s v="24x44&quot;"/>
    <s v="B"/>
    <n v="1929"/>
    <n v="22837.39"/>
    <n v="1.0462686662945925E-4"/>
    <n v="0.83544343515231223"/>
    <n v="2707"/>
    <x v="6"/>
  </r>
  <r>
    <s v="ADUL"/>
    <s v="Madison Park"/>
    <s v="Laurel|Vivian|Piedmont"/>
    <s v="COMFORTER (SET)"/>
    <s v="MP10-5115"/>
    <s v="Blush"/>
    <s v="King"/>
    <s v="B"/>
    <n v="344"/>
    <n v="22831.79"/>
    <n v="1.0460121087575338E-4"/>
    <n v="0.83554803636318797"/>
    <n v="2708"/>
    <x v="6"/>
  </r>
  <r>
    <s v="ADUL"/>
    <s v="Madison Park Essentials"/>
    <s v="Maible|Caldwell|Calla"/>
    <s v="COMFORTER (SET)"/>
    <s v="MPE10-860"/>
    <s v="Blush/Grey"/>
    <s v="Full"/>
    <s v="B"/>
    <n v="404"/>
    <n v="22825.79"/>
    <n v="1.0457372256821138E-4"/>
    <n v="0.8356526100857562"/>
    <n v="2709"/>
    <x v="6"/>
  </r>
  <r>
    <s v="SHET"/>
    <s v="True North by Sleep Philosophy"/>
    <s v="Soloft Plush|Soloft Plush|Soloft Plush"/>
    <s v="SHEET/SHEET SET"/>
    <s v="BL20-0454"/>
    <s v="Blue"/>
    <s v="Full"/>
    <s v="B"/>
    <n v="815"/>
    <n v="22807.32"/>
    <n v="1.0448910439482789E-4"/>
    <n v="0.83575709919015106"/>
    <n v="2710"/>
    <x v="6"/>
  </r>
  <r>
    <s v="BASI"/>
    <s v="Sharper Image"/>
    <s v="Cooling Touch|Cooling Touch|Cooling Touch"/>
    <s v="COMFORTER (SET)"/>
    <s v="SI10-0019"/>
    <s v="White"/>
    <s v="Full/Queen"/>
    <s v="TBD"/>
    <n v="568"/>
    <n v="22789.21"/>
    <n v="1.0440613551989693E-4"/>
    <n v="0.83586150532567094"/>
    <n v="2711"/>
    <x v="6"/>
  </r>
  <r>
    <s v="ADUL"/>
    <s v="Woolrich"/>
    <s v="Huntington|Huntington|Huntington"/>
    <s v="COVERLET&amp;BEDSPR"/>
    <s v="WR14-1724"/>
    <s v="Red"/>
    <s v="Full/Queen"/>
    <s v="A"/>
    <n v="429"/>
    <n v="22784.28"/>
    <n v="1.0438354929386657E-4"/>
    <n v="0.83596588887496481"/>
    <n v="2712"/>
    <x v="6"/>
  </r>
  <r>
    <s v="BLK"/>
    <s v="Comfort Spaces"/>
    <s v="Ruched Throw Set|Ruched Throw Set|Ruched Throw Set"/>
    <s v="THROW"/>
    <s v="CS50-1090"/>
    <s v="Blush"/>
    <s v="50x60&quot;"/>
    <s v="ARB"/>
    <n v="965"/>
    <n v="22776.25"/>
    <n v="1.043467607756062E-4"/>
    <n v="0.83607023563574046"/>
    <n v="2713"/>
    <x v="6"/>
  </r>
  <r>
    <s v="ADUL"/>
    <s v="Super Listing"/>
    <s v="Porter|Evans|Walker"/>
    <s v="DUVET&amp;DUVET SET"/>
    <s v="AM12-0156"/>
    <s v="Black"/>
    <s v="Queen"/>
    <s v="A++"/>
    <n v="1050"/>
    <n v="22776.17"/>
    <n v="1.0434639426483896E-4"/>
    <n v="0.83617458203000528"/>
    <n v="2714"/>
    <x v="6"/>
  </r>
  <r>
    <s v="WIN"/>
    <s v="Madison Park"/>
    <s v="Galen|Colm|Paxton"/>
    <s v="WINDOW PANEL"/>
    <s v="MP40-7323"/>
    <s v="Taupe"/>
    <s v="31x64&quot;"/>
    <s v="A"/>
    <n v="702"/>
    <n v="22773.09"/>
    <n v="1.0433228360030074E-4"/>
    <n v="0.83627891431360557"/>
    <n v="2715"/>
    <x v="6"/>
  </r>
  <r>
    <s v="BATH"/>
    <s v="Madison Park"/>
    <s v="Spa Waffle|Spa Waffle|Spa Waffle"/>
    <s v="SHOWER CURTAIN"/>
    <s v="MP70-8564"/>
    <s v="Sage Green"/>
    <s v="72x72&quot;"/>
    <s v="B"/>
    <n v="1552"/>
    <n v="22765.61"/>
    <n v="1.0429801484356504E-4"/>
    <n v="0.83638321232844914"/>
    <n v="2716"/>
    <x v="6"/>
  </r>
  <r>
    <s v="SHET"/>
    <s v="True North by Sleep Philosophy"/>
    <s v="Cozy Cotton Flannel|Cozy Cotton Flannel|Cozy Cotton Flannel"/>
    <s v="SHEET/SHEET SET"/>
    <s v="TN20-0412"/>
    <s v="Bear"/>
    <s v="Full"/>
    <s v="B"/>
    <n v="1063"/>
    <n v="22760.240000000002"/>
    <n v="1.0427341280831495E-4"/>
    <n v="0.83648748574125742"/>
    <n v="2717"/>
    <x v="6"/>
  </r>
  <r>
    <s v="SHET"/>
    <s v="True North by Sleep Philosophy"/>
    <s v="Micro Fleece|Micro Fleece|Micro Fleece"/>
    <s v="SHEET/SHEET SET"/>
    <s v="SHET20-527"/>
    <s v="Grey"/>
    <s v="Full"/>
    <s v="B"/>
    <n v="818"/>
    <n v="22747.53"/>
    <n v="1.0421518341017178E-4"/>
    <n v="0.83659170092466761"/>
    <n v="2718"/>
    <x v="6"/>
  </r>
  <r>
    <s v="ART"/>
    <s v="Martha Stewart"/>
    <s v="Luna|Luna|Luna"/>
    <s v="DEC. MIRROR"/>
    <s v="MT95F-0078"/>
    <s v="Natural"/>
    <s v="See below"/>
    <s v="B"/>
    <n v="477"/>
    <n v="22745.03"/>
    <n v="1.0420372994869595E-4"/>
    <n v="0.8366959046546163"/>
    <n v="2719"/>
    <x v="6"/>
  </r>
  <r>
    <s v="WIN"/>
    <s v="Madison Park"/>
    <s v="Kyler|Suvi|Juno"/>
    <s v="WINDOW PANEL"/>
    <s v="MP40-7980"/>
    <s v="Natural"/>
    <s v="31x64&quot;"/>
    <s v="B-"/>
    <n v="610"/>
    <n v="22741.4"/>
    <n v="1.0418709952263304E-4"/>
    <n v="0.83680009175413894"/>
    <n v="2720"/>
    <x v="6"/>
  </r>
  <r>
    <s v="SHET"/>
    <s v="Beautyrest"/>
    <s v="600 Thread Count|600 Thread Count|600 Thread Count"/>
    <s v="SHEET/SHEET SET"/>
    <s v="BR20-0989"/>
    <s v="White"/>
    <s v="Cal King"/>
    <s v="A"/>
    <n v="634"/>
    <n v="22725.29"/>
    <n v="1.0411329341688275E-4"/>
    <n v="0.8369042050475558"/>
    <n v="2721"/>
    <x v="6"/>
  </r>
  <r>
    <s v="ADUL"/>
    <s v="Madison Park"/>
    <s v="Donovan|Blaine|Perry"/>
    <s v="COMFORTER (SET)"/>
    <s v="MP10-751"/>
    <s v="Red"/>
    <s v="Cal King"/>
    <s v="B"/>
    <n v="283"/>
    <n v="22721.49"/>
    <n v="1.0409588415543948E-4"/>
    <n v="0.83700830093171119"/>
    <n v="2722"/>
    <x v="6"/>
  </r>
  <r>
    <s v="YOUT"/>
    <s v="Urban Habitat Kids"/>
    <s v="Cloud|Bliss|Euphoria"/>
    <s v="COVERLET&amp;BEDSPR"/>
    <s v="UHK13-0020"/>
    <s v="Blue"/>
    <s v="Full/Queen"/>
    <s v="B"/>
    <n v="426"/>
    <n v="22708.9"/>
    <n v="1.0403820452344718E-4"/>
    <n v="0.83711233913623462"/>
    <n v="2723"/>
    <x v="6"/>
  </r>
  <r>
    <s v="BASI"/>
    <s v="Madison Park"/>
    <s v="Windom|Prospect|Prospect"/>
    <s v="BLANKET"/>
    <s v="MP51-5151"/>
    <s v="Seafoam"/>
    <s v="Twin"/>
    <s v="B"/>
    <n v="1354"/>
    <n v="22705.05"/>
    <n v="1.0402056619277437E-4"/>
    <n v="0.83721635970242736"/>
    <n v="2724"/>
    <x v="6"/>
  </r>
  <r>
    <s v="BLK"/>
    <s v="Madison Park Essentials"/>
    <s v="Larkspur|Windsor|Windsor"/>
    <s v="COMFORTER (SET)"/>
    <s v="BASI10-0283"/>
    <s v="Black/Black"/>
    <s v="King"/>
    <s v="B"/>
    <n v="685"/>
    <n v="22704.78"/>
    <n v="1.0401932921893499E-4"/>
    <n v="0.83732037903164624"/>
    <n v="2725"/>
    <x v="6"/>
  </r>
  <r>
    <s v="SHET"/>
    <s v="True North by Sleep Philosophy"/>
    <s v="Cozy Cotton Flannel|Cozy Cotton Flannel|Cozy Cotton Flannel"/>
    <s v="SHEET/SHEET SET"/>
    <s v="TN20-0122"/>
    <s v="Blue Solid"/>
    <s v="Full"/>
    <s v="B"/>
    <n v="1058"/>
    <n v="22697.29"/>
    <n v="1.0398501464835339E-4"/>
    <n v="0.83742436404629461"/>
    <n v="2726"/>
    <x v="6"/>
  </r>
  <r>
    <s v="FUR"/>
    <s v="Madison Park"/>
    <s v="Ashton|Ashton|Ashton"/>
    <s v="MOTION"/>
    <s v="MP103-1245"/>
    <s v="Cream"/>
    <s v="See below"/>
    <s v="B-"/>
    <n v="103"/>
    <n v="22697.09"/>
    <n v="1.0398409837143532E-4"/>
    <n v="0.83752834814466603"/>
    <n v="2727"/>
    <x v="6"/>
  </r>
  <r>
    <s v="BLK"/>
    <s v="Madison Park"/>
    <s v="Rowan|Eden|Eden"/>
    <s v="THROW"/>
    <s v="MP50-8273"/>
    <s v="Green"/>
    <s v="50x60&quot;"/>
    <s v="B"/>
    <n v="847"/>
    <n v="22696.07"/>
    <n v="1.0397942535915318E-4"/>
    <n v="0.83763232757002515"/>
    <n v="2728"/>
    <x v="6"/>
  </r>
  <r>
    <s v="YOUT"/>
    <s v="Urban Habitat"/>
    <s v="Mercer|Camden|Ronan"/>
    <s v="COMFORTER (SET)"/>
    <s v="UH10-2317"/>
    <s v="Ivory"/>
    <s v="Full/Queen"/>
    <s v="B+"/>
    <n v="292"/>
    <n v="22689.040000000001"/>
    <n v="1.0394721822548313E-4"/>
    <n v="0.83773627478825063"/>
    <n v="2729"/>
    <x v="6"/>
  </r>
  <r>
    <s v="WIN"/>
    <s v="SunSmart"/>
    <s v="Victorio|Alastair|Laurent"/>
    <s v="WINDOW PANEL"/>
    <s v="SS40-0090"/>
    <s v="Ivory"/>
    <s v="50x84&quot;"/>
    <s v="B"/>
    <n v="1031"/>
    <n v="22679.26"/>
    <n v="1.0390241228418964E-4"/>
    <n v="0.83784017720053483"/>
    <n v="2730"/>
    <x v="6"/>
  </r>
  <r>
    <s v="SHET"/>
    <s v="Comfort Spaces"/>
    <s v="Cotton Flannel 135GSM|Cotton Flannel 135GSM|Cotton Flannel 135GSM"/>
    <s v="SHEET/SHEET SET"/>
    <s v="CS20-0376"/>
    <s v="Snowflakes Blue"/>
    <s v="Queen"/>
    <s v="ARB"/>
    <n v="837"/>
    <n v="22669.200000000001"/>
    <n v="1.0385632355521089E-4"/>
    <n v="0.83794403352409008"/>
    <n v="2731"/>
    <x v="6"/>
  </r>
  <r>
    <s v="YOUT"/>
    <s v="Intelligent Design"/>
    <s v="Felicia|Isabel|Alyssa"/>
    <s v="COMFORTER (SET)"/>
    <s v="ID10-2401"/>
    <s v="Champagne"/>
    <s v="Full/Queen"/>
    <s v="B"/>
    <n v="564"/>
    <n v="22663.49"/>
    <n v="1.0383016384920009E-4"/>
    <n v="0.83804786368793927"/>
    <n v="2732"/>
    <x v="6"/>
  </r>
  <r>
    <s v="SHET"/>
    <s v="Madison Park"/>
    <s v="800 Thread Count|800 Thread Count|800 Thread Count"/>
    <s v="SHEET/SHEET SET"/>
    <s v="MPH20-0021"/>
    <s v="Khaki"/>
    <s v="Split King"/>
    <s v="B"/>
    <n v="474"/>
    <n v="22659.45"/>
    <n v="1.0381165505545512E-4"/>
    <n v="0.83815167534299473"/>
    <n v="2733"/>
    <x v="6"/>
  </r>
  <r>
    <s v="BATH"/>
    <s v="Madison Park"/>
    <s v="Laurel|Vivian|Piedmont"/>
    <s v="SHOWER CURTAIN"/>
    <s v="MP70-440"/>
    <s v="Plum"/>
    <s v="72x72&quot;"/>
    <s v="B"/>
    <n v="1534"/>
    <n v="22652.32"/>
    <n v="1.0377898978332604E-4"/>
    <n v="0.83825545433277804"/>
    <n v="2734"/>
    <x v="6"/>
  </r>
  <r>
    <s v="WIN"/>
    <s v="Madison Park"/>
    <s v="Kyler|Suvi|Juno"/>
    <s v="WINDOW PANEL"/>
    <s v="MP40-7981"/>
    <s v="Natural"/>
    <s v="34x64&quot;"/>
    <s v="B-"/>
    <n v="553"/>
    <n v="22644.28"/>
    <n v="1.0374215545121975E-4"/>
    <n v="0.83835919648822921"/>
    <n v="2735"/>
    <x v="6"/>
  </r>
  <r>
    <s v="ADUL"/>
    <s v="Woolrich"/>
    <s v="Tasha|Tasha|Tasha"/>
    <s v="COVERLET&amp;BEDSPR"/>
    <s v="WR14-1787"/>
    <s v="Tan"/>
    <s v="Full/Queen"/>
    <s v="B"/>
    <n v="455"/>
    <n v="22633.48"/>
    <n v="1.0369267649764414E-4"/>
    <n v="0.83846288916472689"/>
    <n v="2736"/>
    <x v="6"/>
  </r>
  <r>
    <s v="ADUL"/>
    <s v="Madison Park"/>
    <s v="Keaton|Jaxson|Mitchell"/>
    <s v="COVERLET&amp;BEDSPR"/>
    <s v="MP13-6117"/>
    <s v="Teal"/>
    <s v="King/Cal K"/>
    <s v="B"/>
    <n v="545"/>
    <n v="22628.51"/>
    <n v="1.0366990701623018E-4"/>
    <n v="0.83856655907174316"/>
    <n v="2737"/>
    <x v="6"/>
  </r>
  <r>
    <s v="ADUL"/>
    <s v="Madison Park"/>
    <s v="Caralie|Evian|Tulia"/>
    <s v="COMFORTER (SET)"/>
    <s v="MP10-8287"/>
    <s v="Aqua"/>
    <s v="Full/Queen"/>
    <s v="B"/>
    <n v="523"/>
    <n v="22626.76"/>
    <n v="1.0366188959319709E-4"/>
    <n v="0.83867022096133637"/>
    <n v="2738"/>
    <x v="6"/>
  </r>
  <r>
    <s v="SHET"/>
    <s v="True North by Sleep Philosophy"/>
    <s v="Cozy Cotton Flannel|Cozy Cotton Flannel|Cozy Cotton Flannel"/>
    <s v="SHEET/SHEET SET"/>
    <s v="TN20-0210"/>
    <s v="Tan Plaid"/>
    <s v="Twin XL"/>
    <s v="B"/>
    <n v="1290"/>
    <n v="22615.45"/>
    <n v="1.0361007413348041E-4"/>
    <n v="0.83877383103546987"/>
    <n v="2739"/>
    <x v="6"/>
  </r>
  <r>
    <s v="ADUL"/>
    <s v="Madison Park"/>
    <s v="Ridge|Pioneer|Warren"/>
    <s v="COVERLET&amp;BEDSPR"/>
    <s v="MP13-6465"/>
    <s v="Red"/>
    <s v="Daybed"/>
    <s v="B"/>
    <n v="416"/>
    <n v="22602.880000000001"/>
    <n v="1.0355248612917991E-4"/>
    <n v="0.83887738352159902"/>
    <n v="2740"/>
    <x v="6"/>
  </r>
  <r>
    <s v="BLK"/>
    <s v="Super Listing"/>
    <s v="Avril|Nami|Ombak"/>
    <s v="COMFORTER (SET)"/>
    <s v="AM10-0377"/>
    <s v="Blush Ombre"/>
    <s v="Twin/Twin "/>
    <s v="B"/>
    <n v="693"/>
    <n v="22586.71"/>
    <n v="1.034784051403542E-4"/>
    <n v="0.83898086192673937"/>
    <n v="2741"/>
    <x v="6"/>
  </r>
  <r>
    <s v="ADUL"/>
    <s v="Madison Park"/>
    <s v="Jolene|Rita|Honey"/>
    <s v="COMFORTER (SET)"/>
    <s v="MP10-8490"/>
    <s v="Dark Grey/Plum"/>
    <s v="Full/Queen"/>
    <s v="B"/>
    <n v="476"/>
    <n v="22567.68"/>
    <n v="1.0339122139160013E-4"/>
    <n v="0.83908425314813095"/>
    <n v="2742"/>
    <x v="6"/>
  </r>
  <r>
    <s v="ADUL"/>
    <s v="Madison Park"/>
    <s v="Trinity|Channing|Vargas"/>
    <s v="COMFORTER (SET)"/>
    <s v="MP10-933"/>
    <s v="Taupe"/>
    <s v="Cal King"/>
    <s v="B"/>
    <n v="286"/>
    <n v="22563.01"/>
    <n v="1.0336982632556326E-4"/>
    <n v="0.83918762297445648"/>
    <n v="2743"/>
    <x v="6"/>
  </r>
  <r>
    <s v="BLK"/>
    <s v="Madison Park"/>
    <s v="Freshspun Basketweave|Freshspun Basketweave|Freshspun Basketweave"/>
    <s v="BLANKET"/>
    <s v="BL51N-0867"/>
    <s v="Grey"/>
    <s v="Full/Queen"/>
    <s v="B"/>
    <n v="1215"/>
    <n v="22534.95"/>
    <n v="1.0324127267395848E-4"/>
    <n v="0.8392908642471304"/>
    <n v="2744"/>
    <x v="6"/>
  </r>
  <r>
    <s v="BLK"/>
    <s v="Clean Spaces"/>
    <s v="Gauze|Gauze|Gauze"/>
    <s v="BLANKET"/>
    <s v="LCN51N-0030"/>
    <s v="White"/>
    <s v="Full/Queen"/>
    <s v="B"/>
    <n v="738"/>
    <n v="22532.29"/>
    <n v="1.0322908619094819E-4"/>
    <n v="0.83939409333332138"/>
    <n v="2745"/>
    <x v="6"/>
  </r>
  <r>
    <s v="SHET"/>
    <s v="Madison Park"/>
    <s v="1500 Thread Count|1500 Thread Count|1500 Thread Count"/>
    <s v="PILLOWCASE"/>
    <s v="MP21-4843"/>
    <s v="White"/>
    <s v="Standard"/>
    <s v="A"/>
    <n v="2033"/>
    <n v="22518.7"/>
    <n v="1.0316682517436555E-4"/>
    <n v="0.83949726015849579"/>
    <n v="2746"/>
    <x v="6"/>
  </r>
  <r>
    <s v="SHET"/>
    <s v="True North by Sleep Philosophy"/>
    <s v="Cozy Cotton Flannel|Cozy Cotton Flannel|Cozy Cotton Flannel"/>
    <s v="SHEET/SHEET SET"/>
    <s v="TN20-0409"/>
    <s v="Seafoam Llama"/>
    <s v="King"/>
    <s v="B"/>
    <n v="774"/>
    <n v="22511.88"/>
    <n v="1.0313558013145947E-4"/>
    <n v="0.83960039573862721"/>
    <n v="2747"/>
    <x v="6"/>
  </r>
  <r>
    <s v="BATH"/>
    <s v="Madison Park"/>
    <s v="Bayside|Nantucket|Rockaway"/>
    <s v="BATH RUG"/>
    <s v="MP72-5843"/>
    <s v="Blue"/>
    <s v="24x60&quot;"/>
    <s v="B+"/>
    <n v="729"/>
    <n v="22509.27"/>
    <n v="1.0312362271767869E-4"/>
    <n v="0.83970351936134491"/>
    <n v="2748"/>
    <x v="6"/>
  </r>
  <r>
    <s v="SHET"/>
    <s v="Madison Park"/>
    <s v="800 Thread Count|800 Thread Count|800 Thread Count"/>
    <s v="SHEET/SHEET SET"/>
    <s v="MP20-6426"/>
    <s v="White"/>
    <s v="King"/>
    <s v="B"/>
    <n v="511"/>
    <n v="22506.59"/>
    <n v="1.0311134460697659E-4"/>
    <n v="0.83980663070595185"/>
    <n v="2749"/>
    <x v="6"/>
  </r>
  <r>
    <s v="BATH"/>
    <s v="Madison Park"/>
    <s v="Magnolia|Sylvan|Anise"/>
    <s v="SHOWER CURTAIN"/>
    <s v="MP70-6421"/>
    <s v="Aqua"/>
    <s v="72x72&quot;"/>
    <s v="B"/>
    <n v="1084"/>
    <n v="22505.119999999999"/>
    <n v="1.031046099716288E-4"/>
    <n v="0.8399097353159235"/>
    <n v="2750"/>
    <x v="6"/>
  </r>
  <r>
    <s v="WIN"/>
    <s v="Madison Park"/>
    <s v="Eastfield|Lyndon|Wren"/>
    <s v="WINDOW PANEL"/>
    <s v="MP40-7803"/>
    <s v="Natural Ash"/>
    <s v="35x64&quot;"/>
    <s v="B"/>
    <n v="626"/>
    <n v="22488.99"/>
    <n v="1.0303071223818672E-4"/>
    <n v="0.84001276602816166"/>
    <n v="2751"/>
    <x v="6"/>
  </r>
  <r>
    <s v="ADUL"/>
    <s v="Madison Park"/>
    <s v="Keaton|Jaxson|Mitchell"/>
    <s v="COVERLET&amp;BEDSPR"/>
    <s v="MP13-1238"/>
    <s v="Grey"/>
    <s v="Full/Queen"/>
    <s v="B"/>
    <n v="604"/>
    <n v="22486.22"/>
    <n v="1.0301802180287149E-4"/>
    <n v="0.84011578404996456"/>
    <n v="2752"/>
    <x v="6"/>
  </r>
  <r>
    <s v="ADUL"/>
    <s v="Madison Park"/>
    <s v="Jackson Blocks|Maddox|Warren"/>
    <s v="COMFORTER (SET)"/>
    <s v="MP10-285"/>
    <s v="Red"/>
    <s v="Cal King"/>
    <s v="B+"/>
    <n v="289"/>
    <n v="22475.61"/>
    <n v="1.0296941331236804E-4"/>
    <n v="0.8402187534632769"/>
    <n v="2753"/>
    <x v="6"/>
  </r>
  <r>
    <s v="SHET"/>
    <s v="Beautyrest"/>
    <s v="Oversized Cotton Flannel|Oversized Cotton Flannel|Oversized Cotton Flannel"/>
    <s v="SHEET/SHEET SET"/>
    <s v="BR20-1853"/>
    <s v="Grey Windowpane"/>
    <s v="Queen"/>
    <s v="B"/>
    <n v="762"/>
    <n v="22460.58"/>
    <n v="1.0290055510197531E-4"/>
    <n v="0.84032165401837888"/>
    <n v="2754"/>
    <x v="6"/>
  </r>
  <r>
    <s v="BLK"/>
    <s v="Madison Park"/>
    <s v="Zuri|Marselle|Marselle"/>
    <s v="COMFORTER (SET)"/>
    <s v="MP10-3074"/>
    <s v="Brown"/>
    <s v="Full/Queen"/>
    <s v="B"/>
    <n v="434"/>
    <n v="22445.99"/>
    <n v="1.0283371270080233E-4"/>
    <n v="0.84042448773107969"/>
    <n v="2755"/>
    <x v="6"/>
  </r>
  <r>
    <s v="SHET"/>
    <s v="Intelligent Design"/>
    <s v="Microfiber|Microfiber|Microfiber"/>
    <s v="SHEET/SHEET SET"/>
    <s v="ID20-1083"/>
    <s v="Teal"/>
    <s v="Queen"/>
    <s v="A"/>
    <n v="1557"/>
    <n v="22443.1"/>
    <n v="1.0282047249933626E-4"/>
    <n v="0.84052730820357902"/>
    <n v="2756"/>
    <x v="6"/>
  </r>
  <r>
    <s v="BLK"/>
    <s v="Madison Park"/>
    <s v="Liquid Cotton|Liquid Cotton|Liquid Cotton"/>
    <s v="BLANKET"/>
    <s v="BL51N-0679"/>
    <s v="Grey"/>
    <s v="Full/Queen"/>
    <s v="B"/>
    <n v="861"/>
    <n v="22415.22"/>
    <n v="1.0269274349695774E-4"/>
    <n v="0.84063000094707596"/>
    <n v="2757"/>
    <x v="6"/>
  </r>
  <r>
    <s v="BATH"/>
    <s v="510 Design"/>
    <s v="Donnell|Shane|Merissi"/>
    <s v="SHOWER CURTAIN"/>
    <s v="5DS70-0096"/>
    <s v="Yellow/Grey"/>
    <s v="72x72&quot;"/>
    <s v="B"/>
    <n v="1608"/>
    <n v="22409.24"/>
    <n v="1.0266534681710754E-4"/>
    <n v="0.84073266629389309"/>
    <n v="2758"/>
    <x v="6"/>
  </r>
  <r>
    <s v="ADUL"/>
    <s v="Madison Park"/>
    <s v="Walter|Clayton|Kelan"/>
    <s v="COMFORTER (SET)"/>
    <s v="MP10-6292"/>
    <s v="Grey"/>
    <s v="Cal King"/>
    <s v="B"/>
    <n v="336"/>
    <n v="22375.52"/>
    <n v="1.0251086252872145E-4"/>
    <n v="0.84083517715642186"/>
    <n v="2759"/>
    <x v="6"/>
  </r>
  <r>
    <s v="BLK"/>
    <s v="INK+IVY"/>
    <s v="Bree Knit|Bree Knit|Bree Knit"/>
    <s v="THROW"/>
    <s v="II50-1298"/>
    <s v="Brown"/>
    <s v="50x60&quot;"/>
    <s v="B"/>
    <n v="1109"/>
    <n v="22363.19"/>
    <n v="1.0245437405672261E-4"/>
    <n v="0.84093763153047862"/>
    <n v="2760"/>
    <x v="6"/>
  </r>
  <r>
    <s v="WIN"/>
    <s v="Madison Park"/>
    <s v="Galen|Colm|Paxton"/>
    <s v="WINDOW PANEL"/>
    <s v="MP40-6552"/>
    <s v="Grey"/>
    <s v="31x64&quot;"/>
    <s v="B"/>
    <n v="709"/>
    <n v="22341.5"/>
    <n v="1.0235500382495827E-4"/>
    <n v="0.84103998653430356"/>
    <n v="2761"/>
    <x v="6"/>
  </r>
  <r>
    <s v="BLK"/>
    <s v="Intelligent Design"/>
    <s v="Microlight Plush|Microlight Plush|Microlight Plush"/>
    <s v="BLANKET"/>
    <s v="ID51-1087"/>
    <s v="Black"/>
    <s v="Full/Queen"/>
    <s v="B"/>
    <n v="1476"/>
    <n v="22340.14"/>
    <n v="1.0234877314191541E-4"/>
    <n v="0.84114233530744553"/>
    <n v="2762"/>
    <x v="6"/>
  </r>
  <r>
    <s v="BLK"/>
    <s v="Serta"/>
    <s v="Dream Soft Heated|Dream Soft Heated|Dream Soft Heated"/>
    <s v="ELECT BLANKET"/>
    <s v="ST54-3585"/>
    <s v="Ivory"/>
    <s v="Queen"/>
    <s v="TBD"/>
    <n v="300"/>
    <n v="22338.2"/>
    <n v="1.0233988525581017E-4"/>
    <n v="0.8412446751927013"/>
    <n v="2763"/>
    <x v="6"/>
  </r>
  <r>
    <s v="BASI"/>
    <s v="Sleep Philosophy"/>
    <s v="Microfiber with HeiQ Smart Temp|Microfiber with HeiQ Smart Temp|Microfiber"/>
    <s v="COMFORTER (SET)"/>
    <s v="BASI10-0583"/>
    <s v="White"/>
    <s v="King/Cal K"/>
    <s v="B"/>
    <n v="705"/>
    <n v="22322.6"/>
    <n v="1.0226841565620094E-4"/>
    <n v="0.84134694360835749"/>
    <n v="2764"/>
    <x v="6"/>
  </r>
  <r>
    <s v="FUR"/>
    <s v="INK+IVY"/>
    <s v="Steve|Steve|Steve"/>
    <s v="ACCENT BENCH"/>
    <s v="II105-0562"/>
    <s v="Beige"/>
    <s v="42&quot;W"/>
    <s v="B"/>
    <n v="194"/>
    <n v="22319.14"/>
    <n v="1.0225256406551838E-4"/>
    <n v="0.84144919617242298"/>
    <n v="2765"/>
    <x v="6"/>
  </r>
  <r>
    <s v="SHET"/>
    <s v="Intelligent Design"/>
    <s v="Cozy Soft|Cozy Soft|Cozy Soft"/>
    <s v="SHEET/SHEET SET"/>
    <s v="ID20-1755"/>
    <s v="Teal Dogs"/>
    <s v="Full"/>
    <s v="B"/>
    <n v="1010"/>
    <n v="22309.19"/>
    <n v="1.0220697928884456E-4"/>
    <n v="0.84155140315171184"/>
    <n v="2766"/>
    <x v="6"/>
  </r>
  <r>
    <s v="SHET"/>
    <s v="Woolrich"/>
    <s v="Cotton Flannel|Cotton Flannel|Cotton Flannel"/>
    <s v="SHEET/SHEET SET"/>
    <s v="WR20-2280"/>
    <s v="Blue Sheep"/>
    <s v="King"/>
    <s v="B"/>
    <n v="638"/>
    <n v="22302.84"/>
    <n v="1.0217788749669593E-4"/>
    <n v="0.84165358103920851"/>
    <n v="2767"/>
    <x v="6"/>
  </r>
  <r>
    <s v="ADUL"/>
    <s v="Madison Park"/>
    <s v="Isla|Loleta|Lian"/>
    <s v="DUVET&amp;DUVET SET"/>
    <s v="MP12-5807"/>
    <s v="Blue"/>
    <s v="King/Cal K"/>
    <s v="B"/>
    <n v="559"/>
    <n v="22293.5"/>
    <n v="1.0213509736462222E-4"/>
    <n v="0.84175571613657318"/>
    <n v="2768"/>
    <x v="6"/>
  </r>
  <r>
    <s v="SHET"/>
    <s v="Comfort Spaces"/>
    <s v="Cotton 144TC|Cotton 144TC|Cotton 144TC"/>
    <s v="SHEET/SHEET SET"/>
    <s v="CS20-0574"/>
    <s v="Lama Multi"/>
    <s v="King"/>
    <s v="ARB"/>
    <n v="909"/>
    <n v="22285.77"/>
    <n v="1.0209968326173893E-4"/>
    <n v="0.84185781581983488"/>
    <n v="2769"/>
    <x v="6"/>
  </r>
  <r>
    <s v="FUR"/>
    <s v="INK+IVY"/>
    <s v="Mercer|Mercer|Mercer"/>
    <s v="ACCENT TABLE"/>
    <s v="IIF17-0082"/>
    <s v="Bronze"/>
    <s v="See below"/>
    <s v="B-"/>
    <n v="214"/>
    <n v="22280.22"/>
    <n v="1.0207425657726258E-4"/>
    <n v="0.84195989007641214"/>
    <n v="2770"/>
    <x v="6"/>
  </r>
  <r>
    <s v="SHET"/>
    <s v="Intelligent Design"/>
    <s v="Cozy Soft|Cozy Soft|Cozy Soft"/>
    <s v="SHEET/SHEET SET"/>
    <s v="ID20-1760"/>
    <s v="Blue Penguins"/>
    <s v="Queen"/>
    <s v="B"/>
    <n v="908"/>
    <n v="22277.97"/>
    <n v="1.0206394846193432E-4"/>
    <n v="0.84206195402487405"/>
    <n v="2771"/>
    <x v="6"/>
  </r>
  <r>
    <s v="YOUT"/>
    <s v="Intelligent Design"/>
    <s v="Joni|Adley|Callie"/>
    <s v="COMFORTER (SET)"/>
    <s v="ID10-1099"/>
    <s v="Purple"/>
    <s v="Full/Queen"/>
    <s v="B"/>
    <n v="566"/>
    <n v="22277.22"/>
    <n v="1.0206051242349157E-4"/>
    <n v="0.8421640145372975"/>
    <n v="2772"/>
    <x v="6"/>
  </r>
  <r>
    <s v="BLK"/>
    <s v="Serta"/>
    <s v="Heated Faux Feathersoft|Heated Faux Feathersoft|Heated Faux Feathersoft"/>
    <s v="ELECT BLANKET"/>
    <s v="ST54-3602"/>
    <s v="Grey"/>
    <s v="King"/>
    <s v="ARB-"/>
    <n v="214"/>
    <n v="22273.119999999999"/>
    <n v="1.020417287466712E-4"/>
    <n v="0.84226605626604412"/>
    <n v="2773"/>
    <x v="6"/>
  </r>
  <r>
    <s v="BASI"/>
    <s v="Sleep Philosophy"/>
    <s v="3&quot; Gel Memory Foam with Cooling Cover|3&quot;Gel Memory Foam with Cooling Cover|"/>
    <s v="MATT PAD/TOPPER"/>
    <s v="BASI16-0478"/>
    <s v="White"/>
    <s v="Queen"/>
    <s v="B"/>
    <n v="195"/>
    <n v="22251.11"/>
    <n v="1.0194089247183793E-4"/>
    <n v="0.84236799715851596"/>
    <n v="2774"/>
    <x v="6"/>
  </r>
  <r>
    <s v="BLK"/>
    <s v="Madison Park"/>
    <s v="Arya|Nova|Alivia"/>
    <s v="COMFORTER (SET)"/>
    <s v="MP10-6013"/>
    <s v="Grey"/>
    <s v="Full/Queen"/>
    <s v="B"/>
    <n v="418"/>
    <n v="22239.95"/>
    <n v="1.018897642198098E-4"/>
    <n v="0.84246988692273572"/>
    <n v="2775"/>
    <x v="6"/>
  </r>
  <r>
    <s v="WIN"/>
    <s v="Intelligent Design"/>
    <s v="Raina|Khloe|Arielle"/>
    <s v="WINDOW PANEL"/>
    <s v="ID40-1614"/>
    <s v="Ivory/Gold"/>
    <s v="50x84&quot;"/>
    <s v="B+"/>
    <n v="1085"/>
    <n v="22224.080000000002"/>
    <n v="1.018170576463612E-4"/>
    <n v="0.84257170398038206"/>
    <n v="2776"/>
    <x v="6"/>
  </r>
  <r>
    <s v="SHET"/>
    <s v="True North by Sleep Philosophy"/>
    <s v="Cozy Cotton Flannel|Cozy Cotton Flannel|Cozy Cotton Flannel"/>
    <s v="SHEET/SHEET SET"/>
    <s v="TN20-0114"/>
    <s v="Ivory Solid"/>
    <s v="King"/>
    <s v="B"/>
    <n v="748"/>
    <n v="22216.11"/>
    <n v="1.0178054401117623E-4"/>
    <n v="0.84267348452439328"/>
    <n v="2777"/>
    <x v="6"/>
  </r>
  <r>
    <s v="SHET"/>
    <s v="Croscill"/>
    <s v="Luxury Egyptian|Luxury Egyptian|Luxury Egyptian"/>
    <s v="SHEET/SHEET SET"/>
    <s v="CCS20-007"/>
    <s v="Ivory"/>
    <s v="Queen"/>
    <s v="B"/>
    <n v="314"/>
    <n v="22211.03"/>
    <n v="1.0175727057745733E-4"/>
    <n v="0.84277524179497076"/>
    <n v="2778"/>
    <x v="6"/>
  </r>
  <r>
    <s v="ADUL"/>
    <s v="INK+IVY"/>
    <s v="Alpine|Alpine|Alpine"/>
    <s v="COMFORTER (SET)"/>
    <s v="II10-781"/>
    <s v="Aqua"/>
    <s v="Full/Queen"/>
    <s v="A"/>
    <n v="356"/>
    <n v="22209.83"/>
    <n v="1.0175177291594893E-4"/>
    <n v="0.8428769935678867"/>
    <n v="2779"/>
    <x v="6"/>
  </r>
  <r>
    <s v="YOUT"/>
    <s v="Intelligent Design"/>
    <s v="Cassiopeia|Karissa|Lisa"/>
    <s v="COMFORTER (SET)"/>
    <s v="ID10-2255"/>
    <s v="Lavender"/>
    <s v="Twin/Twin "/>
    <s v="B+"/>
    <n v="674"/>
    <n v="22206.2"/>
    <n v="1.0173514248988602E-4"/>
    <n v="0.8429787287103766"/>
    <n v="2780"/>
    <x v="6"/>
  </r>
  <r>
    <s v="YOUT"/>
    <s v="Mi Zone"/>
    <s v="Ashton|Garrett|Cody"/>
    <s v="COMFORTER (SET)"/>
    <s v="MZ10-085"/>
    <s v="Khaki/Navy"/>
    <s v="Full/Queen"/>
    <s v="A"/>
    <n v="594"/>
    <n v="22187.14"/>
    <n v="1.0164782129959424E-4"/>
    <n v="0.84308037653167622"/>
    <n v="2781"/>
    <x v="6"/>
  </r>
  <r>
    <s v="ADUL"/>
    <s v="N Natori"/>
    <s v="Hanae|Hanae|Hanae"/>
    <s v="COMFORTER (SET)"/>
    <s v="NS10-3243"/>
    <s v="White"/>
    <s v="Full/Queen"/>
    <s v="A"/>
    <n v="243"/>
    <n v="22182"/>
    <n v="1.0162427298279991E-4"/>
    <n v="0.84318200080465899"/>
    <n v="2782"/>
    <x v="6"/>
  </r>
  <r>
    <s v="SHET"/>
    <s v="Comfort Spaces"/>
    <s v="Cotton 144TC|Cotton 144TC|Cotton 144TC"/>
    <s v="SHEET/SHEET SET"/>
    <s v="CS20-1639"/>
    <s v="Grey"/>
    <s v="Queen"/>
    <s v="ARA"/>
    <n v="996"/>
    <n v="22180.92"/>
    <n v="1.0161932508744235E-4"/>
    <n v="0.84328362012974645"/>
    <n v="2783"/>
    <x v="6"/>
  </r>
  <r>
    <s v="YOUT"/>
    <s v="Mi Zone"/>
    <s v="Rosalie|Jenna|Audrey"/>
    <s v="COMFORTER (SET)"/>
    <s v="MZ10-0654"/>
    <s v="Pink Multi/Gold"/>
    <s v="Twin/Twin "/>
    <s v="B"/>
    <n v="585"/>
    <n v="22172.799999999999"/>
    <n v="1.0158212424456883E-4"/>
    <n v="0.84338520225399105"/>
    <n v="2784"/>
    <x v="6"/>
  </r>
  <r>
    <s v="ADUL"/>
    <s v="Madison Park"/>
    <s v="Celeste|Isabella|Alexis"/>
    <s v="COMFORTER (SET)"/>
    <s v="MP10-2528"/>
    <s v="White"/>
    <s v="King"/>
    <s v="B+"/>
    <n v="321"/>
    <n v="22158.87"/>
    <n v="1.0151830555722548E-4"/>
    <n v="0.84348672055954832"/>
    <n v="2785"/>
    <x v="6"/>
  </r>
  <r>
    <s v="ART"/>
    <s v="Madison Park"/>
    <s v="Tala|Tala|Tala"/>
    <s v="AWD"/>
    <s v="MP95G-0260"/>
    <s v="Off-White"/>
    <s v="See below"/>
    <s v="B"/>
    <n v="356"/>
    <n v="22150.45"/>
    <n v="1.0147973029897487E-4"/>
    <n v="0.84358820028984727"/>
    <n v="2786"/>
    <x v="6"/>
  </r>
  <r>
    <s v="ADUL"/>
    <s v="Madison Park"/>
    <s v="Walter|Clayton|Kelan"/>
    <s v="COMFORTER (SET)"/>
    <s v="MP10-7087"/>
    <s v="Taupe"/>
    <s v="Cal King"/>
    <s v="B"/>
    <n v="325"/>
    <n v="22144.44"/>
    <n v="1.0145219617758694E-4"/>
    <n v="0.8436896524860249"/>
    <n v="2787"/>
    <x v="6"/>
  </r>
  <r>
    <s v="YOUT"/>
    <s v="Urban Habitat Kids"/>
    <s v="Cloud|Bliss|Euphoria"/>
    <s v="COMFORTER (SET)"/>
    <s v="UHK10-0013"/>
    <s v="Pink"/>
    <s v="Twin"/>
    <s v="B+"/>
    <n v="505"/>
    <n v="22121.48"/>
    <n v="1.0134700758739288E-4"/>
    <n v="0.84379099949361225"/>
    <n v="2788"/>
    <x v="6"/>
  </r>
  <r>
    <s v="SHET"/>
    <s v="True North by Sleep Philosophy"/>
    <s v="Cozy Cotton Flannel|Cozy Cotton Flannel|Cozy Cotton Flannel"/>
    <s v="SHEET/SHEET SET"/>
    <s v="TN20-0566"/>
    <s v="White Village Print"/>
    <s v="Queen"/>
    <s v="A"/>
    <n v="864"/>
    <n v="22121.21"/>
    <n v="1.0134577061355348E-4"/>
    <n v="0.84389234526422585"/>
    <n v="2789"/>
    <x v="6"/>
  </r>
  <r>
    <s v="YOUT"/>
    <s v="Intelligent Design"/>
    <s v="Felicia|Isabel|Alyssa"/>
    <s v="COMFORTER (SET)"/>
    <s v="ID10-2158"/>
    <s v="Blue"/>
    <s v="King/Cal K"/>
    <s v="B"/>
    <n v="510"/>
    <n v="22118.83"/>
    <n v="1.0133486691822849E-4"/>
    <n v="0.84399368013114406"/>
    <n v="2790"/>
    <x v="6"/>
  </r>
  <r>
    <s v="ADUL"/>
    <s v="Madison Park"/>
    <s v="Tuscany|Marino|Genoa"/>
    <s v="THROW"/>
    <s v="MP50-1216"/>
    <s v="White"/>
    <s v="60x72&quot;"/>
    <s v="B"/>
    <n v="1076"/>
    <n v="22109.32"/>
    <n v="1.0129129795077441E-4"/>
    <n v="0.84409497142909484"/>
    <n v="2791"/>
    <x v="6"/>
  </r>
  <r>
    <s v="ART"/>
    <s v="Madison Park"/>
    <s v="Laurel Branches|Laurel Branches|Laurel Branches"/>
    <s v="AWD"/>
    <s v="MP95B-0275"/>
    <s v="Natural"/>
    <s v="See below"/>
    <s v="B"/>
    <n v="765"/>
    <n v="22084.1"/>
    <n v="1.0117575543140616E-4"/>
    <n v="0.84419614718452629"/>
    <n v="2792"/>
    <x v="6"/>
  </r>
  <r>
    <s v="SHET"/>
    <s v="Comfort Spaces"/>
    <s v="Microfiber Coolmax|Microfiber Coolmax|Microfiber Coolmax"/>
    <s v="SHEET/SHEET SET"/>
    <s v="CS20-1351"/>
    <s v="Blue"/>
    <s v="Queen"/>
    <s v="ARB"/>
    <n v="1131"/>
    <n v="22083.69"/>
    <n v="1.0117387706372413E-4"/>
    <n v="0.84429732106159006"/>
    <n v="2793"/>
    <x v="6"/>
  </r>
  <r>
    <s v="BASI"/>
    <s v="Madison Park"/>
    <s v="Coleman|Campbell|Campbell"/>
    <s v="BLANKET"/>
    <s v="MP51-6382"/>
    <s v="Navy"/>
    <s v="King"/>
    <s v="B"/>
    <n v="744"/>
    <n v="22072.26"/>
    <n v="1.011215118378566E-4"/>
    <n v="0.84439844257342789"/>
    <n v="2794"/>
    <x v="6"/>
  </r>
  <r>
    <s v="SHET"/>
    <s v="Madison Park"/>
    <s v="800 Thread Count|800 Thread Count|800 Thread Count"/>
    <s v="SHEET/SHEET SET"/>
    <s v="MPH20-0020"/>
    <s v="Ivory"/>
    <s v="Split King"/>
    <s v="B"/>
    <n v="459"/>
    <n v="22058.99"/>
    <n v="1.0106071686434288E-4"/>
    <n v="0.84449950329029222"/>
    <n v="2795"/>
    <x v="6"/>
  </r>
  <r>
    <s v="WIN"/>
    <s v="Madison Park"/>
    <s v="Emilia|Natalie|Lillian"/>
    <s v="WINDOW PANEL"/>
    <s v="MP40-6366"/>
    <s v="White"/>
    <s v="50x84&quot; Bla"/>
    <s v="B+"/>
    <n v="869"/>
    <n v="22055.14"/>
    <n v="1.0104307853367007E-4"/>
    <n v="0.84460054636882587"/>
    <n v="2796"/>
    <x v="6"/>
  </r>
  <r>
    <s v="SHET"/>
    <s v="True North by Sleep Philosophy"/>
    <s v="Soloft Plush|Soloft Plush|Soloft Plush"/>
    <s v="SHEET/SHEET SET"/>
    <s v="BL20-0453"/>
    <s v="Blue"/>
    <s v="Twin"/>
    <s v="B"/>
    <n v="1013"/>
    <n v="22053.17"/>
    <n v="1.0103405320602712E-4"/>
    <n v="0.84470158042203192"/>
    <n v="2797"/>
    <x v="6"/>
  </r>
  <r>
    <s v="YOUT"/>
    <s v="Comfort Spaces"/>
    <s v="Colin|Colin|Colin"/>
    <s v="COMFORTER (SET)"/>
    <s v="CS10-0904-1"/>
    <s v="Red/Grey"/>
    <s v="Twin XL"/>
    <s v="ARB-"/>
    <n v="609"/>
    <n v="22026.82"/>
    <n v="1.0091333372207181E-4"/>
    <n v="0.844802493755754"/>
    <n v="2798"/>
    <x v="6"/>
  </r>
  <r>
    <s v="ADUL"/>
    <s v="Madison Park Essentials"/>
    <s v="Sofia|Thelma|Leisha"/>
    <s v="COMFORTER (SET)"/>
    <s v="MPE10-882"/>
    <s v="Blue"/>
    <s v="Cal King"/>
    <s v="A++"/>
    <n v="374"/>
    <n v="22020.59"/>
    <n v="1.0088479169607403E-4"/>
    <n v="0.84490337854745012"/>
    <n v="2799"/>
    <x v="6"/>
  </r>
  <r>
    <s v="FUR"/>
    <s v="Martha Stewart"/>
    <s v="Philippe|Philippe|Philippe"/>
    <s v="ACCENT CHAIR"/>
    <s v="MT100-1204"/>
    <s v="Morocco Brown/Taupe"/>
    <s v="See below"/>
    <s v="B"/>
    <n v="97"/>
    <n v="22017.67"/>
    <n v="1.0087141405307024E-4"/>
    <n v="0.84500424996150314"/>
    <n v="2800"/>
    <x v="6"/>
  </r>
  <r>
    <s v="SHET"/>
    <s v="Croscill"/>
    <s v="Luxury Egyptian|Luxury Egyptian|Luxury Egyptian"/>
    <s v="SHEET/SHEET SET"/>
    <s v="CCS20-002"/>
    <s v="White"/>
    <s v="Queen"/>
    <s v="B"/>
    <n v="314"/>
    <n v="22011.61"/>
    <n v="1.0084365086245282E-4"/>
    <n v="0.84510509361236563"/>
    <n v="2801"/>
    <x v="6"/>
  </r>
  <r>
    <s v="ADUL"/>
    <s v="Madison Park Essentials"/>
    <s v="Saben|Barret|Seth"/>
    <s v="COVERLET&amp;BEDSPR"/>
    <s v="MPE13-170"/>
    <s v="Taupe"/>
    <s v="Queen"/>
    <s v="B"/>
    <n v="353"/>
    <n v="22000.67"/>
    <n v="1.0079353051503455E-4"/>
    <n v="0.8452058871428807"/>
    <n v="2802"/>
    <x v="6"/>
  </r>
  <r>
    <s v="BLK"/>
    <s v="Beautyrest"/>
    <s v="Heated Microlight to Berber|Heated Microlight to Berber"/>
    <s v="ELECT BLANKET"/>
    <s v="BR54-0311"/>
    <s v="Red"/>
    <s v="60x70&quot;"/>
    <s v="B"/>
    <n v="594"/>
    <n v="21992.93"/>
    <n v="1.0075807059830537E-4"/>
    <n v="0.84530664521347898"/>
    <n v="2803"/>
    <x v="6"/>
  </r>
  <r>
    <s v="ADUL"/>
    <s v="Super Listing"/>
    <s v="Porter|Evans|Walker"/>
    <s v="DUVET&amp;DUVET SET"/>
    <s v="AM12-0411"/>
    <s v="Clay"/>
    <s v="Queen"/>
    <s v="A++"/>
    <n v="992"/>
    <n v="21990.43"/>
    <n v="1.0074661713682954E-4"/>
    <n v="0.84540739183061586"/>
    <n v="2804"/>
    <x v="6"/>
  </r>
  <r>
    <s v="YOUT"/>
    <s v="Intelligent Design"/>
    <s v="Loretta|Eleni|Blaire"/>
    <s v="COMFORTER (SET)"/>
    <s v="ID10-1218"/>
    <s v="Coral"/>
    <s v="Full"/>
    <s v="A"/>
    <n v="630"/>
    <n v="21972.18"/>
    <n v="1.0066300686805594E-4"/>
    <n v="0.84550805483748392"/>
    <n v="2805"/>
    <x v="6"/>
  </r>
  <r>
    <s v="ADUL"/>
    <s v="Madison Park"/>
    <s v="Zennia|Monah|Benita"/>
    <s v="COMFORTER (SET)"/>
    <s v="MP10-8403"/>
    <s v="Taupe/Blush"/>
    <s v="King/Cal K"/>
    <s v="B"/>
    <n v="314"/>
    <n v="21971.11"/>
    <n v="1.0065810478654428E-4"/>
    <n v="0.84560871294227047"/>
    <n v="2806"/>
    <x v="6"/>
  </r>
  <r>
    <s v="ADUL"/>
    <s v="Comfort Spaces"/>
    <s v="Kienna|Kienna|Kienna"/>
    <s v="COVERLET&amp;BEDSPR"/>
    <s v="CS13-1498"/>
    <s v="Ivory"/>
    <s v="King/Cal K"/>
    <s v="ARB"/>
    <n v="512"/>
    <n v="21968.66"/>
    <n v="1.0064688039429795E-4"/>
    <n v="0.84570935982266482"/>
    <n v="2807"/>
    <x v="6"/>
  </r>
  <r>
    <s v="SHET"/>
    <s v="Beautyrest"/>
    <s v="Oversized Cotton Flannel|Oversized Cotton Flannel|Oversized Cotton Flannel"/>
    <s v="SHEET/SHEET SET"/>
    <s v="BR20-1857"/>
    <s v="Beige Windowpane"/>
    <s v="Queen"/>
    <s v="B"/>
    <n v="738"/>
    <n v="21945.74"/>
    <n v="1.005418750594875E-4"/>
    <n v="0.8458099016977243"/>
    <n v="2808"/>
    <x v="6"/>
  </r>
  <r>
    <s v="YOUT"/>
    <s v="Comfort Spaces"/>
    <s v="Pierre|Parker|Preston"/>
    <s v="COVERLET&amp;BEDSPR"/>
    <s v="CS14-0861-1"/>
    <s v="Blue/Navy"/>
    <s v="Twin/Twin "/>
    <s v="ARB"/>
    <n v="1059"/>
    <n v="21945.45"/>
    <n v="1.005405464579563E-4"/>
    <n v="0.84591044224418221"/>
    <n v="2809"/>
    <x v="6"/>
  </r>
  <r>
    <s v="PETB"/>
    <s v="Friends Forever"/>
    <s v="Trucker|Trucker|Trucker"/>
    <s v="PET BEDS"/>
    <s v="PET63CC6031"/>
    <s v="Dark Grey"/>
    <s v="S"/>
    <s v="A"/>
    <n v="2059"/>
    <n v="21942.75"/>
    <n v="1.0052817671956239E-4"/>
    <n v="0.84601097042090179"/>
    <n v="2810"/>
    <x v="6"/>
  </r>
  <r>
    <s v="ADUL"/>
    <s v="Madison Park Essentials"/>
    <s v="Saben|Barret|Seth"/>
    <s v="COVERLET&amp;BEDSPR"/>
    <s v="MPE13-807"/>
    <s v="Aqua"/>
    <s v="King"/>
    <s v="B"/>
    <n v="316"/>
    <n v="21933.37"/>
    <n v="1.0048520333210504E-4"/>
    <n v="0.84611145562423384"/>
    <n v="2811"/>
    <x v="6"/>
  </r>
  <r>
    <s v="ADUL"/>
    <s v="INK+IVY"/>
    <s v="Shay|Shay|Shay"/>
    <s v="COMFORTER (SET)"/>
    <s v="II10-1320"/>
    <s v="Sage"/>
    <s v="Full/Queen"/>
    <s v="B"/>
    <n v="345"/>
    <n v="21910.75"/>
    <n v="1.0038157241267168E-4"/>
    <n v="0.8462118371966465"/>
    <n v="2812"/>
    <x v="6"/>
  </r>
  <r>
    <s v="SHET"/>
    <s v="Mi Zone"/>
    <s v="Polka Dot|Polka Dot|Polka Dot"/>
    <s v="SHEET/SHEET SET"/>
    <s v="MZ20-417"/>
    <s v="Pink"/>
    <s v="Queen"/>
    <s v="B"/>
    <n v="790"/>
    <n v="21900.080000000002"/>
    <n v="1.0033268903909282E-4"/>
    <n v="0.84631216988568558"/>
    <n v="2813"/>
    <x v="6"/>
  </r>
  <r>
    <s v="BLK"/>
    <s v="Intelligent Design"/>
    <s v="Microlight Plush|Microlight Plush|Microlight Plush"/>
    <s v="BLANKET"/>
    <s v="ID51-828"/>
    <s v="Grey"/>
    <s v="Full/Queen"/>
    <s v="B"/>
    <n v="1457"/>
    <n v="21894.16"/>
    <n v="1.0030556724231804E-4"/>
    <n v="0.84641247545292786"/>
    <n v="2814"/>
    <x v="6"/>
  </r>
  <r>
    <s v="SHET"/>
    <s v="Madison Park"/>
    <s v="800 Thread Count|800 Thread Count|800 Thread Count"/>
    <s v="SHEET/SHEET SET"/>
    <s v="MPH20-0014"/>
    <s v="Aqua"/>
    <s v="King"/>
    <s v="B"/>
    <n v="501"/>
    <n v="21886.89"/>
    <n v="1.002722605763463E-4"/>
    <n v="0.84651274771350415"/>
    <n v="2815"/>
    <x v="6"/>
  </r>
  <r>
    <s v="SHET"/>
    <s v="Croscill"/>
    <s v="Luxury Egyptian|Luxury Egyptian|Luxury Egyptian"/>
    <s v="SHEET/SHEET SET"/>
    <s v="CCS20-013"/>
    <s v="Grey"/>
    <s v="King"/>
    <s v="B"/>
    <n v="260"/>
    <n v="21877.97"/>
    <n v="1.0023139462580053E-4"/>
    <n v="0.84661297910812994"/>
    <n v="2816"/>
    <x v="6"/>
  </r>
  <r>
    <s v="ADUL"/>
    <s v="Madison Park"/>
    <s v="Quebec|Mansfield|Vancouver"/>
    <s v="THROW"/>
    <s v="MP50-2988"/>
    <s v="Blue"/>
    <s v="60x70&quot;"/>
    <s v="B"/>
    <n v="1258"/>
    <n v="21851.91"/>
    <n v="1.001120037433764E-4"/>
    <n v="0.84671309111187332"/>
    <n v="2817"/>
    <x v="6"/>
  </r>
  <r>
    <s v="SHET"/>
    <s v="True North by Sleep Philosophy"/>
    <s v="Cozy Cotton Flannel|Cozy Cotton Flannel|Cozy Cotton Flannel"/>
    <s v="SHEET/SHEET SET"/>
    <s v="TN20-0363"/>
    <s v="Aqua Dots"/>
    <s v="King"/>
    <s v="B"/>
    <n v="738"/>
    <n v="21793.65"/>
    <n v="9.9845092277143517E-5"/>
    <n v="0.84681293620415043"/>
    <n v="2818"/>
    <x v="6"/>
  </r>
  <r>
    <s v="ADUL"/>
    <s v="INK+IVY"/>
    <s v="Imani|Imani|Imani"/>
    <s v="DUVET&amp;DUVET SET"/>
    <s v="II12-1276"/>
    <s v="White/Navy"/>
    <s v="Full/Queen"/>
    <s v="A"/>
    <n v="394"/>
    <n v="21792.89"/>
    <n v="9.984161042485485E-5"/>
    <n v="0.8469127778145753"/>
    <n v="2819"/>
    <x v="6"/>
  </r>
  <r>
    <s v="SHET"/>
    <s v="True North by Sleep Philosophy"/>
    <s v="Cozy Cotton Flannel|Cozy Cotton Flannel|Cozy Cotton Flannel"/>
    <s v="SHEET/SHEET SET"/>
    <s v="TN20-0277"/>
    <s v="Pink Plaid"/>
    <s v="Full"/>
    <s v="B"/>
    <n v="997"/>
    <n v="21784.54"/>
    <n v="9.9803355863525571E-5"/>
    <n v="0.84701258117043887"/>
    <n v="2820"/>
    <x v="6"/>
  </r>
  <r>
    <s v="SHET"/>
    <s v="Comfort Spaces"/>
    <s v="Cotton 144TC|Cotton 144TC|Cotton 144TC"/>
    <s v="SHEET/SHEET SET"/>
    <s v="CS20-0554"/>
    <s v="Paisley Multi"/>
    <s v="Full"/>
    <s v="ARB"/>
    <n v="1110"/>
    <n v="21779.87"/>
    <n v="9.9781960797488701E-5"/>
    <n v="0.84711236313123639"/>
    <n v="2821"/>
    <x v="6"/>
  </r>
  <r>
    <s v="ADUL"/>
    <s v="510 Design"/>
    <s v="Oakley|Hayley|Glen"/>
    <s v="COVERLET&amp;BEDSPR"/>
    <s v="5DS13-0290"/>
    <s v="Navy"/>
    <s v="Full/Queen"/>
    <s v="B"/>
    <n v="637"/>
    <n v="21771.15"/>
    <n v="9.9742011123860996E-5"/>
    <n v="0.84721210514236023"/>
    <n v="2822"/>
    <x v="6"/>
  </r>
  <r>
    <s v="BASI"/>
    <s v="Sleep Philosophy"/>
    <s v="4&quot; Gel Memory Foam with 3M Cover|4&quot; Gel Memory Foam with 3M Cover|4&quot; Gel Me"/>
    <s v="MATT PAD/TOPPER"/>
    <s v="BASI16-0454"/>
    <s v="White"/>
    <s v="Cal King"/>
    <s v="B"/>
    <n v="162"/>
    <n v="21770.77"/>
    <n v="9.9740270197716662E-5"/>
    <n v="0.847311845412558"/>
    <n v="2823"/>
    <x v="6"/>
  </r>
  <r>
    <s v="YOUT"/>
    <s v="Urban Habitat Kids"/>
    <s v="Cloud|Bliss|Euphoria"/>
    <s v="COVERLET&amp;BEDSPR"/>
    <s v="UHK13-0015"/>
    <s v="Pink"/>
    <s v="Twin"/>
    <s v="B"/>
    <n v="511"/>
    <n v="21746.82"/>
    <n v="9.963054603677815E-5"/>
    <n v="0.84741147595859478"/>
    <n v="2824"/>
    <x v="6"/>
  </r>
  <r>
    <s v="LGT"/>
    <s v="INK+IVY"/>
    <s v="Auburn|Auburn|Auburn"/>
    <s v="LGT-PENDANTS"/>
    <s v="MP151-0199"/>
    <s v="Silver/Clear"/>
    <s v="Dia.9&quot;"/>
    <s v="B"/>
    <n v="395"/>
    <n v="21738.82"/>
    <n v="9.9593894960055466E-5"/>
    <n v="0.84751106985355484"/>
    <n v="2825"/>
    <x v="6"/>
  </r>
  <r>
    <s v="ADUL"/>
    <s v="Madison Park"/>
    <s v="Pebble Beach|Pacific Grove|Ocean View"/>
    <s v="COMFORTER (SET)"/>
    <s v="MP10-8074"/>
    <s v="Aqua"/>
    <s v="Cal King"/>
    <s v="B"/>
    <n v="257"/>
    <n v="21726.74"/>
    <n v="9.9538551834204235E-5"/>
    <n v="0.84761060840538904"/>
    <n v="2826"/>
    <x v="6"/>
  </r>
  <r>
    <s v="BLK"/>
    <s v="Madison Park"/>
    <s v="Duke|York|York"/>
    <s v="COMFORTER (SET)"/>
    <s v="MP10-7633"/>
    <s v="Aqua"/>
    <s v="King/Cal K"/>
    <s v="A"/>
    <n v="472"/>
    <n v="21719.48"/>
    <n v="9.9505290982078402E-5"/>
    <n v="0.84771011369637117"/>
    <n v="2827"/>
    <x v="6"/>
  </r>
  <r>
    <s v="ADUL"/>
    <s v="Madison Park"/>
    <s v="Lola|Brianna|Victoria"/>
    <s v="COMFORTER (SET)"/>
    <s v="MP10-174"/>
    <s v="Taupe Grey/Yellow"/>
    <s v="King"/>
    <s v="B"/>
    <n v="268"/>
    <n v="21711.46"/>
    <n v="9.9468548277663915E-5"/>
    <n v="0.84780958224464886"/>
    <n v="2828"/>
    <x v="6"/>
  </r>
  <r>
    <s v="ADUL"/>
    <s v="Madison Park"/>
    <s v="Laetitia|Virginia|Cecily"/>
    <s v="COMFORTER (SET)"/>
    <s v="MP10-6839"/>
    <s v="Off-White"/>
    <s v="Twin/Twin "/>
    <s v="A"/>
    <n v="348"/>
    <n v="21694.42"/>
    <n v="9.9390481484244614E-5"/>
    <n v="0.84790897272613308"/>
    <n v="2829"/>
    <x v="6"/>
  </r>
  <r>
    <s v="SHET"/>
    <s v="Intelligent Design"/>
    <s v="Microfiber|Microfiber|Microfiber"/>
    <s v="SHEET/SHEET SET"/>
    <s v="ID20-145"/>
    <s v="White"/>
    <s v="Queen"/>
    <s v="B"/>
    <n v="1423"/>
    <n v="21681.19"/>
    <n v="9.9329869766114488E-5"/>
    <n v="0.84800830259589921"/>
    <n v="2830"/>
    <x v="6"/>
  </r>
  <r>
    <s v="BLK"/>
    <s v="Beautyrest"/>
    <s v="Heated Microlight to Berber|Heated Microlight to Berber"/>
    <s v="ELECT BLANKET"/>
    <s v="BR54-0387"/>
    <s v="Chocolate"/>
    <s v="Queen"/>
    <s v="B"/>
    <n v="272"/>
    <n v="21676.38"/>
    <n v="9.9307833306234986E-5"/>
    <n v="0.84810761042920546"/>
    <n v="2831"/>
    <x v="6"/>
  </r>
  <r>
    <s v="ADUL"/>
    <s v="Madison Park"/>
    <s v="Quebec|Mansfield|Vancouver"/>
    <s v="COVERLET&amp;BEDSPR"/>
    <s v="MP13-6444"/>
    <s v="Seafoam"/>
    <s v="Twin"/>
    <s v="A"/>
    <n v="629"/>
    <n v="21669.02"/>
    <n v="9.9274114315650125E-5"/>
    <n v="0.84820688454352111"/>
    <n v="2832"/>
    <x v="6"/>
  </r>
  <r>
    <s v="ADUL"/>
    <s v="Madison Park"/>
    <s v="Lee|Reagan|Callaway"/>
    <s v="COMFORTER (SET)"/>
    <s v="MP10-8351"/>
    <s v="Silver"/>
    <s v="Full/Queen"/>
    <s v="B"/>
    <n v="408"/>
    <n v="21656.61"/>
    <n v="9.9217259332884074E-5"/>
    <n v="0.84830610180285404"/>
    <n v="2833"/>
    <x v="6"/>
  </r>
  <r>
    <s v="BLK"/>
    <s v="Beautyrest"/>
    <s v="Heated Plush|Heated Plush|Heated Plush"/>
    <s v="ELECT BLANKET"/>
    <s v="BR54-0517"/>
    <s v="Mink"/>
    <s v="Twin"/>
    <s v="A+"/>
    <n v="469"/>
    <n v="21652.1"/>
    <n v="9.9196597288381654E-5"/>
    <n v="0.84840529840014245"/>
    <n v="2834"/>
    <x v="6"/>
  </r>
  <r>
    <s v="ART"/>
    <s v="Madison Park"/>
    <s v="Florian|Florian|Florian"/>
    <s v="AWD"/>
    <s v="MP95B-0291"/>
    <s v="Reclaimed Grey"/>
    <s v="See below"/>
    <s v="B"/>
    <n v="519"/>
    <n v="21651.53"/>
    <n v="9.9193985899165174E-5"/>
    <n v="0.84850449238604164"/>
    <n v="2835"/>
    <x v="6"/>
  </r>
  <r>
    <s v="BLK"/>
    <s v="Serta"/>
    <s v="Parsa AZ|Parsa AZ|Parsa AZ"/>
    <s v="ELECT BLANKET"/>
    <s v="ST54-0207"/>
    <s v="Sea Blue"/>
    <s v="Full"/>
    <s v="ARB"/>
    <n v="438"/>
    <n v="21638.34"/>
    <n v="9.9133557436418667E-5"/>
    <n v="0.84860362594347805"/>
    <n v="2836"/>
    <x v="6"/>
  </r>
  <r>
    <s v="SHET"/>
    <s v="Intelligent Design"/>
    <s v="Cozy Soft|Cozy Soft|Cozy Soft"/>
    <s v="SHEET/SHEET SET"/>
    <s v="ID20-2449"/>
    <s v="White Holiday Trees"/>
    <s v="Queen"/>
    <s v="A"/>
    <n v="881"/>
    <n v="21618.28"/>
    <n v="9.9041654861536542E-5"/>
    <n v="0.84870266759833957"/>
    <n v="2837"/>
    <x v="6"/>
  </r>
  <r>
    <s v="SHET"/>
    <s v="True North by Sleep Philosophy"/>
    <s v="Cozy Cotton Flannel|Cozy Cotton Flannel|Cozy Cotton Flannel"/>
    <s v="SHEET/SHEET SET"/>
    <s v="TN20-0513"/>
    <s v="Gray Skiers"/>
    <s v="Queen"/>
    <s v="B"/>
    <n v="843"/>
    <n v="21612.75"/>
    <n v="9.9016319804752005E-5"/>
    <n v="0.84880168391814437"/>
    <n v="2838"/>
    <x v="6"/>
  </r>
  <r>
    <s v="SHET"/>
    <s v="Beautyrest"/>
    <s v="1000 Thread Count|1000 Thread Count|1000 Thread Count"/>
    <s v="SHEET/SHEET SET"/>
    <s v="BR20-1887"/>
    <s v="Blue"/>
    <s v="Full"/>
    <s v="B"/>
    <n v="660"/>
    <n v="21608.39"/>
    <n v="9.8996344967938139E-5"/>
    <n v="0.84890068026311227"/>
    <n v="2839"/>
    <x v="6"/>
  </r>
  <r>
    <s v="BLK"/>
    <s v="Madison Park"/>
    <s v="Arya|Nova|Alivia"/>
    <s v="COMFORTER (SET)"/>
    <s v="MP10-7636"/>
    <s v="Aqua"/>
    <s v="King/Cal K"/>
    <s v="B"/>
    <n v="346"/>
    <n v="21590.080000000002"/>
    <n v="9.8912459816089126E-5"/>
    <n v="0.84899959272292835"/>
    <n v="2840"/>
    <x v="6"/>
  </r>
  <r>
    <s v="BLK"/>
    <s v="Serta"/>
    <s v="Fleece to Sherpa|Fleece to Sherpa|Fleece to Sherpa"/>
    <s v="ELECT BLANKET"/>
    <s v="ST54-0107"/>
    <s v="Ivory"/>
    <s v="Full"/>
    <s v="B"/>
    <n v="418"/>
    <n v="21587.9"/>
    <n v="9.8902472397682193E-5"/>
    <n v="0.84909849519532599"/>
    <n v="2841"/>
    <x v="6"/>
  </r>
  <r>
    <s v="BLK"/>
    <s v="Intelligent Design"/>
    <s v="Malea|Leena|Leena"/>
    <s v="COMFORTER (SET)"/>
    <s v="ID10-2441"/>
    <s v="Pink/White"/>
    <s v="Full/Queen"/>
    <s v="B+"/>
    <n v="547"/>
    <n v="21581.58"/>
    <n v="9.8873518047071278E-5"/>
    <n v="0.84919736871337304"/>
    <n v="2842"/>
    <x v="6"/>
  </r>
  <r>
    <s v="ADUL"/>
    <s v="Madison Park"/>
    <s v="Bahari|Osanna|Ceiba"/>
    <s v="DUVET&amp;DUVET SET"/>
    <s v="MP12-6223"/>
    <s v="Off-White"/>
    <s v="Full/Queen"/>
    <s v="B"/>
    <n v="379"/>
    <n v="21575.55"/>
    <n v="9.8845892297991551E-5"/>
    <n v="0.84929621460567106"/>
    <n v="2843"/>
    <x v="6"/>
  </r>
  <r>
    <s v="ADUL"/>
    <s v="Super Listing"/>
    <s v="Blake|Calvin|Owain/Erik"/>
    <s v="COMFORTER (SET)"/>
    <s v="AM10-0132"/>
    <s v="Black/Grey"/>
    <s v="Full/Queen"/>
    <s v="B"/>
    <n v="973"/>
    <n v="21549.57"/>
    <n v="9.8726867926334674E-5"/>
    <n v="0.8493949414735974"/>
    <n v="2844"/>
    <x v="6"/>
  </r>
  <r>
    <s v="BATH"/>
    <s v="Madison Park"/>
    <s v="Evan|Ethan|Jordan"/>
    <s v="BATH RUG"/>
    <s v="MP72-3612"/>
    <s v="Seafoam"/>
    <s v="24x40&quot;"/>
    <s v="B"/>
    <n v="1079"/>
    <n v="21542.080000000002"/>
    <n v="9.8692553355753075E-5"/>
    <n v="0.8494936340269531"/>
    <n v="2845"/>
    <x v="6"/>
  </r>
  <r>
    <s v="BLK"/>
    <s v="Serta"/>
    <s v="Fleece to Sherpa|Fleece to Sherpa|Fleece to Sherpa"/>
    <s v="ELECT BLANKET"/>
    <s v="ST54-0138"/>
    <s v="Light Grey"/>
    <s v="Full"/>
    <s v="B"/>
    <n v="421"/>
    <n v="21539.15"/>
    <n v="9.8679129898903396E-5"/>
    <n v="0.84959231315685202"/>
    <n v="2846"/>
    <x v="6"/>
  </r>
  <r>
    <s v="WIN"/>
    <s v="SunSmart"/>
    <s v="Mirage|Elysia|Azalea"/>
    <s v="WINDOW PANEL"/>
    <s v="SS40-0014"/>
    <s v="Champagne"/>
    <s v="50x95&quot;"/>
    <s v="B"/>
    <n v="1109"/>
    <n v="21477.82"/>
    <n v="9.8398153581978165E-5"/>
    <n v="0.84969071131043394"/>
    <n v="2847"/>
    <x v="6"/>
  </r>
  <r>
    <s v="ADUL"/>
    <s v="INK+IVY"/>
    <s v="Marta|Marta|Marta"/>
    <s v="DUVET&amp;DUVET SET"/>
    <s v="II12-1111"/>
    <s v="Natural"/>
    <s v="King/Cal K"/>
    <s v="B+"/>
    <n v="242"/>
    <n v="21465.32"/>
    <n v="9.8340886274598982E-5"/>
    <n v="0.84978905219670853"/>
    <n v="2848"/>
    <x v="6"/>
  </r>
  <r>
    <s v="BLK"/>
    <s v="Woolrich"/>
    <s v="Burlington|Burlington|Burlington"/>
    <s v="BLANKET"/>
    <s v="WR51-2208"/>
    <s v="Ivory"/>
    <s v="Twin"/>
    <s v="A+"/>
    <n v="1182"/>
    <n v="21462.94"/>
    <n v="9.832998257927398E-5"/>
    <n v="0.84988738217928783"/>
    <n v="2849"/>
    <x v="6"/>
  </r>
  <r>
    <s v="BLK"/>
    <s v="Madison Park"/>
    <s v="Dream Soft|Dream Soft|Dream Soft"/>
    <s v="BLANKET"/>
    <s v="BR51-4444"/>
    <s v="Taupe"/>
    <s v="Full/Queen"/>
    <s v="B"/>
    <n v="968"/>
    <n v="21462.81"/>
    <n v="9.8329386999277256E-5"/>
    <n v="0.84998571156628711"/>
    <n v="2850"/>
    <x v="6"/>
  </r>
  <r>
    <s v="WIN"/>
    <s v="Madison Park"/>
    <s v="Amherst|Eastridge|Salem"/>
    <s v="VALANCE"/>
    <s v="MP41-4377"/>
    <s v="Grey"/>
    <s v="50x18&quot;"/>
    <s v="B"/>
    <n v="2195"/>
    <n v="21459.16"/>
    <n v="9.831266494552253E-5"/>
    <n v="0.85008402423123264"/>
    <n v="2851"/>
    <x v="6"/>
  </r>
  <r>
    <s v="SHET"/>
    <s v="Madison Park Essentials"/>
    <s v="Satin|Satin|Satin"/>
    <s v="SHEET/SHEET SET"/>
    <s v="MPE20-1133"/>
    <s v="Blue"/>
    <s v="King"/>
    <s v="B"/>
    <n v="827"/>
    <n v="21452.400000000001"/>
    <n v="9.8281694785691873E-5"/>
    <n v="0.85018230592601829"/>
    <n v="2852"/>
    <x v="6"/>
  </r>
  <r>
    <s v="BLK"/>
    <s v="Serta"/>
    <s v="Freya AZ|Freya AZ|Freya AZ"/>
    <s v="ELECT BLANKET"/>
    <s v="ST54-0055"/>
    <s v="Indigo"/>
    <s v="King"/>
    <s v="ARA"/>
    <n v="270"/>
    <n v="21434.04"/>
    <n v="9.8197580564613333E-5"/>
    <n v="0.85028050350658291"/>
    <n v="2853"/>
    <x v="6"/>
  </r>
  <r>
    <s v="ADUL"/>
    <s v="Madison Park"/>
    <s v="Aubrey|Whitman|Charlotte"/>
    <s v="DUVET&amp;DUVET SET"/>
    <s v="MP12-277"/>
    <s v="Blue/Brown"/>
    <s v="King/Cal K"/>
    <s v="B"/>
    <n v="345"/>
    <n v="21411.919999999998"/>
    <n v="9.8096240337475118E-5"/>
    <n v="0.85037859974692043"/>
    <n v="2854"/>
    <x v="6"/>
  </r>
  <r>
    <s v="ADUL"/>
    <s v="N Natori"/>
    <s v="Brush Stroke|Brush Stroke|Brush Stroke"/>
    <s v="COMFORTER (SET)"/>
    <s v="NS10-3706"/>
    <s v="Blue"/>
    <s v="King"/>
    <s v="B"/>
    <n v="259"/>
    <n v="21408.89"/>
    <n v="9.8082358742166412E-5"/>
    <n v="0.85047668210566263"/>
    <n v="2855"/>
    <x v="6"/>
  </r>
  <r>
    <s v="SHET"/>
    <s v="Madison Park"/>
    <s v="800 Thread Count|800 Thread Count|800 Thread Count"/>
    <s v="SHEET/SHEET SET"/>
    <s v="MPH20-0019"/>
    <s v="Grey"/>
    <s v="Split King"/>
    <s v="B"/>
    <n v="445"/>
    <n v="21394.99"/>
    <n v="9.8018677496360766E-5"/>
    <n v="0.850574700783159"/>
    <n v="2856"/>
    <x v="6"/>
  </r>
  <r>
    <s v="BLK"/>
    <s v="Serta"/>
    <s v="Corded Plush|Corded Plush|Corded Plush"/>
    <s v="ELECT BLANKET"/>
    <s v="ST54-0288"/>
    <s v="Grey"/>
    <s v="Queen"/>
    <s v="B"/>
    <n v="264"/>
    <n v="21391.86"/>
    <n v="9.800433776259302E-5"/>
    <n v="0.85067270512092164"/>
    <n v="2857"/>
    <x v="6"/>
  </r>
  <r>
    <s v="BASI"/>
    <s v="Madison Park Signature"/>
    <s v="500 Thread Count Luxury Collection|500 Thread Count Luxury Collection|500 T"/>
    <s v="DUVET&amp;DUVET SET"/>
    <s v="MPS12-508"/>
    <s v="White/White"/>
    <s v="Full/Queen"/>
    <s v="B"/>
    <n v="302"/>
    <n v="21378.46"/>
    <n v="9.7942947209082523E-5"/>
    <n v="0.85077064806813074"/>
    <n v="2858"/>
    <x v="6"/>
  </r>
  <r>
    <s v="ADUL"/>
    <s v="Madison Park"/>
    <s v="Lee|Reagan|Callaway"/>
    <s v="COMFORTER (SET)"/>
    <s v="MP10-8353"/>
    <s v="Blush"/>
    <s v="Full/Queen"/>
    <s v="B"/>
    <n v="419"/>
    <n v="21376.98"/>
    <n v="9.7936166759888835E-5"/>
    <n v="0.85086858423489065"/>
    <n v="2859"/>
    <x v="6"/>
  </r>
  <r>
    <s v="ADUL"/>
    <s v="Super Listing"/>
    <s v="Porter|Evans|Walker"/>
    <s v="DUVET&amp;DUVET SET"/>
    <s v="AM12-0147"/>
    <s v="Sage"/>
    <s v="Queen"/>
    <s v="A++"/>
    <n v="1004"/>
    <n v="21374.78"/>
    <n v="9.7926087713790099E-5"/>
    <n v="0.8509665103226044"/>
    <n v="2860"/>
    <x v="6"/>
  </r>
  <r>
    <s v="BLK"/>
    <s v="Serta"/>
    <s v="Plush Heated|Plush Heated|Plush Heated"/>
    <s v="ELECT BLANKET"/>
    <s v="ST54-0097"/>
    <s v="Teal"/>
    <s v="King"/>
    <s v="B"/>
    <n v="251"/>
    <n v="21372.58"/>
    <n v="9.7916008667691377E-5"/>
    <n v="0.85106442633127211"/>
    <n v="2861"/>
    <x v="6"/>
  </r>
  <r>
    <s v="BLK"/>
    <s v="Serta"/>
    <s v="Heated Faux Feathersoft|Heated Faux Feathersoft|Heated Faux Feathersoft"/>
    <s v="ELECT BLANKET"/>
    <s v="ST54-3601"/>
    <s v="Grey"/>
    <s v="Queen"/>
    <s v="ARB-"/>
    <n v="228"/>
    <n v="21368.16"/>
    <n v="9.7895758947802089E-5"/>
    <n v="0.85116232209021991"/>
    <n v="2862"/>
    <x v="6"/>
  </r>
  <r>
    <s v="BLK"/>
    <s v="Woolrich"/>
    <s v="Alton|Alton|Alton"/>
    <s v="COMFORTER (SET)"/>
    <s v="WR10-2885"/>
    <s v="Brown/Ivory"/>
    <s v="King"/>
    <s v="B"/>
    <n v="337"/>
    <n v="21359.1"/>
    <n v="9.7854251603413656E-5"/>
    <n v="0.85126017634182338"/>
    <n v="2863"/>
    <x v="6"/>
  </r>
  <r>
    <s v="SHET"/>
    <s v="Intelligent Design"/>
    <s v="Cozy Soft|Cozy Soft|Cozy Soft"/>
    <s v="SHEET/SHEET SET"/>
    <s v="ID20-1536"/>
    <s v="Blue Stars"/>
    <s v="Twin"/>
    <s v="B"/>
    <n v="1223"/>
    <n v="21345.15"/>
    <n v="9.7790341288378496E-5"/>
    <n v="0.85135796668311181"/>
    <n v="2864"/>
    <x v="6"/>
  </r>
  <r>
    <s v="BASI"/>
    <s v="Sleep Philosophy"/>
    <s v="Wonder Wool"/>
    <s v="BLANKET"/>
    <s v="BASI51-0324"/>
    <s v="White"/>
    <s v="Full/Queen"/>
    <s v="B"/>
    <n v="476"/>
    <n v="21335.26"/>
    <n v="9.774503139478008E-5"/>
    <n v="0.85145571171450662"/>
    <n v="2865"/>
    <x v="6"/>
  </r>
  <r>
    <s v="BASI"/>
    <s v="Madison Park"/>
    <s v="Windom|Prospect|Prospect"/>
    <s v="BLANKET"/>
    <s v="MP51-538"/>
    <s v="Cream"/>
    <s v="Twin"/>
    <s v="B"/>
    <n v="1273"/>
    <n v="21333.08"/>
    <n v="9.773504397637316E-5"/>
    <n v="0.85155344675848299"/>
    <n v="2866"/>
    <x v="6"/>
  </r>
  <r>
    <s v="SHET"/>
    <s v="Comfort Spaces"/>
    <s v="Cotton 144TC|Cotton 144TC|Cotton 144TC"/>
    <s v="SHEET/SHEET SET"/>
    <s v="CS20-1640"/>
    <s v="Grey"/>
    <s v="King"/>
    <s v="ARB"/>
    <n v="881"/>
    <n v="21325.09"/>
    <n v="9.7698438713496384E-5"/>
    <n v="0.85165114519719654"/>
    <n v="2867"/>
    <x v="6"/>
  </r>
  <r>
    <s v="ADUL"/>
    <s v="Madison Park Essentials"/>
    <s v="Sofia|Thelma|Leisha"/>
    <s v="COMFORTER (SET)"/>
    <s v="MPE10-878"/>
    <s v="Blue"/>
    <s v="Twin"/>
    <s v="A++"/>
    <n v="510"/>
    <n v="21317.54"/>
    <n v="9.7663849259839363E-5"/>
    <n v="0.85174880904645633"/>
    <n v="2868"/>
    <x v="6"/>
  </r>
  <r>
    <s v="SHET"/>
    <s v="True North by Sleep Philosophy"/>
    <s v="Cozy Cotton Flannel|Cozy Cotton Flannel|Cozy Cotton Flannel"/>
    <s v="SHEET/SHEET SET"/>
    <s v="TN20-0267"/>
    <s v="Blue Polar Bears"/>
    <s v="King"/>
    <s v="B"/>
    <n v="727"/>
    <n v="21307.11"/>
    <n v="9.7616065418562164E-5"/>
    <n v="0.85184642511187492"/>
    <n v="2869"/>
    <x v="6"/>
  </r>
  <r>
    <s v="BATH"/>
    <s v="Madison Park Signature"/>
    <s v="Marshmallow|Marshmallow|Marshmallow"/>
    <s v="BATH RUG"/>
    <s v="MPS72-165"/>
    <s v="White"/>
    <s v="Contour"/>
    <s v="A"/>
    <n v="1425"/>
    <n v="21301.29"/>
    <n v="9.7589401760246426E-5"/>
    <n v="0.85194401451363522"/>
    <n v="2870"/>
    <x v="6"/>
  </r>
  <r>
    <s v="SHET"/>
    <s v="True North by Sleep Philosophy"/>
    <s v="Cozy Cotton Flannel|Cozy Cotton Flannel|Cozy Cotton Flannel"/>
    <s v="SHEET/SHEET SET"/>
    <s v="TN20-0414"/>
    <s v="Bear"/>
    <s v="King"/>
    <s v="B"/>
    <n v="732"/>
    <n v="21293.01"/>
    <n v="9.7551467895838436E-5"/>
    <n v="0.85204156598153102"/>
    <n v="2871"/>
    <x v="6"/>
  </r>
  <r>
    <s v="BATH"/>
    <s v="Madison Park"/>
    <s v="Tufted Pearl Channel|Tufted Pearl Channel|Tufted Pearl Channel"/>
    <s v="BATH RUG"/>
    <s v="MP72-5107"/>
    <s v="Grey"/>
    <s v="24x58&quot;"/>
    <s v="B+"/>
    <n v="639"/>
    <n v="21269.87"/>
    <n v="9.7445454656418104E-5"/>
    <n v="0.85213901143618742"/>
    <n v="2872"/>
    <x v="6"/>
  </r>
  <r>
    <s v="ART"/>
    <s v="Madison Park"/>
    <s v="Mason|Mason|Mason"/>
    <s v="CLOCKS"/>
    <s v="MP95D-0239"/>
    <s v="Natural/Grey"/>
    <s v="See below"/>
    <s v="A"/>
    <n v="448"/>
    <n v="21248.76"/>
    <n v="9.7348741627716138E-5"/>
    <n v="0.85223636017781512"/>
    <n v="2873"/>
    <x v="6"/>
  </r>
  <r>
    <s v="SHET"/>
    <s v="True North by Sleep Philosophy"/>
    <s v="Soloft Plush|Soloft Plush|Soloft Plush"/>
    <s v="SHEET/SHEET SET"/>
    <s v="TN20-0584"/>
    <s v="Burgundy"/>
    <s v="King"/>
    <s v="B"/>
    <n v="546"/>
    <n v="21245.49"/>
    <n v="9.7333760500105759E-5"/>
    <n v="0.85233369393831526"/>
    <n v="2874"/>
    <x v="6"/>
  </r>
  <r>
    <s v="SHET"/>
    <s v="Madison Park"/>
    <s v="800 Thread Count|800 Thread Count|800 Thread Count"/>
    <s v="SHEET/SHEET SET"/>
    <s v="MPH20-0011"/>
    <s v="Purple"/>
    <s v="King"/>
    <s v="B"/>
    <n v="488"/>
    <n v="21238.7"/>
    <n v="9.7302652898737391E-5"/>
    <n v="0.85243099659121402"/>
    <n v="2875"/>
    <x v="6"/>
  </r>
  <r>
    <s v="WIN"/>
    <s v="Madison Park"/>
    <s v="Galen|Colm|Paxton"/>
    <s v="WINDOW PANEL"/>
    <s v="MP40-7751"/>
    <s v="Grey"/>
    <s v="34x64&quot;"/>
    <s v="B"/>
    <n v="581"/>
    <n v="21228.45"/>
    <n v="9.7255693706686458E-5"/>
    <n v="0.85252825228492068"/>
    <n v="2876"/>
    <x v="6"/>
  </r>
  <r>
    <s v="WIN"/>
    <s v="Madison Park"/>
    <s v="Cecily|Vera|Rosalie"/>
    <s v="WINDOW PANEL"/>
    <s v="MP40-7908"/>
    <s v="Yellow"/>
    <s v="50x95&quot;"/>
    <s v="B"/>
    <n v="1111"/>
    <n v="21225.61"/>
    <n v="9.7242682574449912E-5"/>
    <n v="0.85262549496749518"/>
    <n v="2877"/>
    <x v="6"/>
  </r>
  <r>
    <s v="ADUL"/>
    <s v="Super Listing"/>
    <s v="Porter|Evans|Walker"/>
    <s v="DUVET&amp;DUVET SET"/>
    <s v="AM12-0408"/>
    <s v="Khaki"/>
    <s v="Queen"/>
    <s v="A++"/>
    <n v="974"/>
    <n v="21196.41"/>
    <n v="9.7108906144412129E-5"/>
    <n v="0.85272260387363963"/>
    <n v="2878"/>
    <x v="6"/>
  </r>
  <r>
    <s v="SHET"/>
    <s v="Comfort Spaces"/>
    <s v="Cotton 144TC|Cotton 144TC|Cotton 144TC"/>
    <s v="SHEET/SHEET SET"/>
    <s v="CS20-1733"/>
    <s v="Sage Green"/>
    <s v="Queen"/>
    <s v="ARB"/>
    <n v="951"/>
    <n v="21178.77"/>
    <n v="9.7028090520238637E-5"/>
    <n v="0.85281963196415989"/>
    <n v="2879"/>
    <x v="6"/>
  </r>
  <r>
    <s v="SHET"/>
    <s v="Beautyrest"/>
    <s v="Oversized Cotton Flannel|Oversized Cotton Flannel|Oversized Cotton Flannel"/>
    <s v="SHEET/SHEET SET"/>
    <s v="BR20-4669"/>
    <s v="Black Snowflakes"/>
    <s v="Queen"/>
    <s v="B"/>
    <n v="710"/>
    <n v="21172.87"/>
    <n v="9.7001060351155661E-5"/>
    <n v="0.85291663302451104"/>
    <n v="2880"/>
    <x v="6"/>
  </r>
  <r>
    <s v="YOUT"/>
    <s v="Intelligent Design"/>
    <s v="Marsden|James|Eddie"/>
    <s v="COMFORTER (SET)"/>
    <s v="ID10-1731"/>
    <s v="Blue/Grey"/>
    <s v="Full"/>
    <s v="B"/>
    <n v="554"/>
    <n v="21162.53"/>
    <n v="9.6953688834491595E-5"/>
    <n v="0.85301358671334548"/>
    <n v="2881"/>
    <x v="6"/>
  </r>
  <r>
    <s v="BLK"/>
    <s v="Madison Park"/>
    <s v="Freshspun Basketweave|Freshspun Basketweave|Freshspun Basketweave"/>
    <s v="BLANKET"/>
    <s v="BL51N-0847"/>
    <s v="Cream"/>
    <s v="King"/>
    <s v="B"/>
    <n v="976"/>
    <n v="21158.69"/>
    <n v="9.6936096317664708E-5"/>
    <n v="0.85311052280966315"/>
    <n v="2882"/>
    <x v="6"/>
  </r>
  <r>
    <s v="SHET"/>
    <s v="Beautyrest"/>
    <s v="600 Thread Count|600 Thread Count|600 Thread Count"/>
    <s v="SHEET/SHEET SET"/>
    <s v="BR20-0994"/>
    <s v="Grey"/>
    <s v="Full"/>
    <s v="B"/>
    <n v="710"/>
    <n v="21154.54"/>
    <n v="9.6917083571614832E-5"/>
    <n v="0.85320743989323478"/>
    <n v="2883"/>
    <x v="6"/>
  </r>
  <r>
    <s v="BLK"/>
    <s v="Woolrich"/>
    <s v="Alton|Alton|Alton"/>
    <s v="COMFORTER (SET)"/>
    <s v="WR10-3103"/>
    <s v="Red Plaid"/>
    <s v="King"/>
    <s v="B"/>
    <n v="324"/>
    <n v="21147.05"/>
    <n v="9.688276900103322E-5"/>
    <n v="0.85330432266223577"/>
    <n v="2884"/>
    <x v="6"/>
  </r>
  <r>
    <s v="ADUL"/>
    <s v="Madison Park"/>
    <s v="Ridge|Pioneer|Warren"/>
    <s v="DUVET&amp;DUVET SET"/>
    <s v="MP12-7216"/>
    <s v="Neutral"/>
    <s v="King/Cal K"/>
    <s v="B"/>
    <n v="354"/>
    <n v="21136.81"/>
    <n v="9.6835855622828208E-5"/>
    <n v="0.85340115851785858"/>
    <n v="2885"/>
    <x v="6"/>
  </r>
  <r>
    <s v="WIN"/>
    <s v="Intelligent Design"/>
    <s v="Raina|Khloe|Arielle"/>
    <s v="WINDOW PANEL"/>
    <s v="ID40-1615"/>
    <s v="Ivory/Gold"/>
    <s v="50x63&quot;"/>
    <s v="B+"/>
    <n v="979"/>
    <n v="21135.14"/>
    <n v="9.6828204710562333E-5"/>
    <n v="0.85349798672256916"/>
    <n v="2886"/>
    <x v="6"/>
  </r>
  <r>
    <s v="ADUL"/>
    <s v="Madison Park"/>
    <s v="Jenson|Denver|Clement"/>
    <s v="COMFORTER (SET)"/>
    <s v="MP10-8322"/>
    <s v="Blue"/>
    <s v="King"/>
    <s v="B"/>
    <n v="382"/>
    <n v="21132.25"/>
    <n v="9.6814964509096273E-5"/>
    <n v="0.85359480168707824"/>
    <n v="2887"/>
    <x v="6"/>
  </r>
  <r>
    <s v="SHET"/>
    <s v="Madison Park"/>
    <s v="500 Thread Count Egyptian Cotton|500 Thread Count Egyptian Cotton|500 Threa"/>
    <s v="SHEET/SHEET SET"/>
    <s v="MP20-8234"/>
    <s v="Lilac"/>
    <s v="King"/>
    <s v="B"/>
    <n v="418"/>
    <n v="21121.35"/>
    <n v="9.6765027417061622E-5"/>
    <n v="0.85369156671449531"/>
    <n v="2888"/>
    <x v="6"/>
  </r>
  <r>
    <s v="SHET"/>
    <s v="True North by Sleep Philosophy"/>
    <s v="Cozy Cotton Flannel|Cozy Cotton Flannel|Cozy Cotton Flannel"/>
    <s v="SHEET/SHEET SET"/>
    <s v="TN20-0229"/>
    <s v="Pink French Bulldog"/>
    <s v="Full"/>
    <s v="B"/>
    <n v="991"/>
    <n v="21098.2"/>
    <n v="9.6658968363795382E-5"/>
    <n v="0.85378822568285906"/>
    <n v="2889"/>
    <x v="6"/>
  </r>
  <r>
    <s v="SHET"/>
    <s v="True North by Sleep Philosophy"/>
    <s v="Cozy Cotton Flannel|Cozy Cotton Flannel|Cozy Cotton Flannel"/>
    <s v="SHEET/SHEET SET"/>
    <s v="TN20-0573"/>
    <s v="Gray Herringbone Check"/>
    <s v="King"/>
    <s v="B"/>
    <n v="667"/>
    <n v="21093.22"/>
    <n v="9.6636153068535522E-5"/>
    <n v="0.8538848618359276"/>
    <n v="2890"/>
    <x v="6"/>
  </r>
  <r>
    <s v="SHET"/>
    <s v="Comfort Spaces"/>
    <s v="Microfiber Coolmax|Microfiber Coolmax|Microfiber Coolmax"/>
    <s v="SHEET/SHEET SET"/>
    <s v="CS20-0510"/>
    <s v="Charcoal"/>
    <s v="Queen"/>
    <s v="ARB"/>
    <n v="950"/>
    <n v="21089.86"/>
    <n v="9.6620759616311997E-5"/>
    <n v="0.85398148259554396"/>
    <n v="2891"/>
    <x v="6"/>
  </r>
  <r>
    <s v="SHET"/>
    <s v="Comfort Spaces"/>
    <s v="Microfiber Coolmax|Microfiber Coolmax|Microfiber Coolmax"/>
    <s v="SHEET/SHEET SET"/>
    <s v="CS20-0511"/>
    <s v="Charcoal"/>
    <s v="King"/>
    <s v="ARB"/>
    <n v="884"/>
    <n v="21066.92"/>
    <n v="9.651566265380972E-5"/>
    <n v="0.85407799825819775"/>
    <n v="2892"/>
    <x v="6"/>
  </r>
  <r>
    <s v="BATH"/>
    <s v="Madison Park"/>
    <s v="Casablanca|Marrakesh|Tunisia"/>
    <s v="BATH RUG"/>
    <s v="MP72-4432"/>
    <s v="Pink"/>
    <s v="24x44&quot;"/>
    <s v="B"/>
    <n v="1364"/>
    <n v="21053.42"/>
    <n v="9.6453813961840196E-5"/>
    <n v="0.85417445207215958"/>
    <n v="2893"/>
    <x v="6"/>
  </r>
  <r>
    <s v="SHET"/>
    <s v="Madison Park"/>
    <s v="800 Thread Count|800 Thread Count|800 Thread Count"/>
    <s v="SHEET/SHEET SET"/>
    <s v="MPH20-0017"/>
    <s v="Teal"/>
    <s v="King"/>
    <s v="B"/>
    <n v="484"/>
    <n v="21051.53"/>
    <n v="9.6445155144964464E-5"/>
    <n v="0.85427089722730454"/>
    <n v="2894"/>
    <x v="6"/>
  </r>
  <r>
    <s v="SHET"/>
    <s v="True North by Sleep Philosophy"/>
    <s v="Cozy Cotton Flannel|Cozy Cotton Flannel|Cozy Cotton Flannel"/>
    <s v="SHEET/SHEET SET"/>
    <s v="TN20-0387"/>
    <s v="Blue Forest"/>
    <s v="King"/>
    <s v="B"/>
    <n v="688"/>
    <n v="21048.2"/>
    <n v="9.6429899134278663E-5"/>
    <n v="0.85436732712643881"/>
    <n v="2895"/>
    <x v="6"/>
  </r>
  <r>
    <s v="SHET"/>
    <s v="Intelligent Design"/>
    <s v="Microfiber|Microfiber|Microfiber"/>
    <s v="SHEET/SHEET SET"/>
    <s v="ID20-1077"/>
    <s v="Charcoal"/>
    <s v="Queen"/>
    <s v="B"/>
    <n v="1460"/>
    <n v="21044.42"/>
    <n v="9.6412581500527185E-5"/>
    <n v="0.85446373970793932"/>
    <n v="2896"/>
    <x v="6"/>
  </r>
  <r>
    <s v="HHL"/>
    <s v="Harbor House Blue"/>
    <s v="Kiawah Island|Kiawah Island|Kiawah Island"/>
    <s v="COMFORTER (SET)"/>
    <s v="HH10-1851"/>
    <s v="Blue"/>
    <s v="Queen"/>
    <s v="B"/>
    <n v="203"/>
    <n v="21041.1"/>
    <n v="9.6397371303687279E-5"/>
    <n v="0.85456013707924305"/>
    <n v="2897"/>
    <x v="6"/>
  </r>
  <r>
    <s v="SHET"/>
    <s v="Madison Park"/>
    <s v="1500 Thread Count|1500 Thread Count|1500 Thread Count"/>
    <s v="SHEET/SHEET SET"/>
    <s v="MP20-4852"/>
    <s v="Grey"/>
    <s v="Cal King"/>
    <s v="B"/>
    <n v="419"/>
    <n v="21035.7"/>
    <n v="9.637263182689948E-5"/>
    <n v="0.85465650971106999"/>
    <n v="2898"/>
    <x v="6"/>
  </r>
  <r>
    <s v="SHET"/>
    <s v="Intelligent Design"/>
    <s v="Cotton Blend Jersey Knit|Cotton Blend Jersey Knit|Cotton Blend Jersey Knit"/>
    <s v="SHEET/SHEET SET"/>
    <s v="ID20-703"/>
    <s v="Purple"/>
    <s v="Twin"/>
    <s v="B"/>
    <n v="1042"/>
    <n v="21012.71"/>
    <n v="9.6267305795167689E-5"/>
    <n v="0.85475277701686514"/>
    <n v="2899"/>
    <x v="6"/>
  </r>
  <r>
    <s v="ADUL"/>
    <s v="INK+IVY"/>
    <s v="Camila|Camila|Camila"/>
    <s v="BED SKIRT&amp;SHAM"/>
    <s v="II11-593"/>
    <s v="Black"/>
    <s v="Euro Sham"/>
    <s v="A"/>
    <n v="1346"/>
    <n v="21003.24"/>
    <n v="9.6223920083097226E-5"/>
    <n v="0.85484900093694827"/>
    <n v="2900"/>
    <x v="6"/>
  </r>
  <r>
    <s v="BATH"/>
    <s v="Martha Stewart"/>
    <s v="Tara|Tara|Tara"/>
    <s v="BATH ACCESSORIES"/>
    <s v="MT71-0325"/>
    <s v="White"/>
    <s v="See below"/>
    <s v="B"/>
    <n v="1003"/>
    <n v="20982.79"/>
    <n v="9.6130230768224885E-5"/>
    <n v="0.85494513116771653"/>
    <n v="2901"/>
    <x v="6"/>
  </r>
  <r>
    <s v="FUO"/>
    <s v="Chapel Hill"/>
    <s v="Gabriella|Gabriella|Gabriella"/>
    <s v="LOVESEAT &amp; SOFA"/>
    <s v="CH106-1000"/>
    <s v="Beige"/>
    <s v="See below"/>
    <s v="ORT"/>
    <n v="43"/>
    <n v="20979.59"/>
    <n v="9.6115570337535809E-5"/>
    <n v="0.85504124673805404"/>
    <n v="2902"/>
    <x v="6"/>
  </r>
  <r>
    <s v="BLK"/>
    <s v="Serta"/>
    <s v="Plush Heated|Plush Heated|Plush Heated"/>
    <s v="ELECT BLANKET"/>
    <s v="ST54-0092"/>
    <s v="Purple"/>
    <s v="Queen"/>
    <s v="B"/>
    <n v="265"/>
    <n v="20978.86"/>
    <n v="9.6112225926784866E-5"/>
    <n v="0.8551373589639808"/>
    <n v="2903"/>
    <x v="6"/>
  </r>
  <r>
    <s v="YOUT"/>
    <s v="Intelligent Design"/>
    <s v="Lucy|Vera|Elise"/>
    <s v="COMFORTER (SET)"/>
    <s v="ID10-2274"/>
    <s v="Rust"/>
    <s v="King/Cal K"/>
    <s v="B"/>
    <n v="440"/>
    <n v="20952.27"/>
    <n v="9.5990406910527877E-5"/>
    <n v="0.85523334937089135"/>
    <n v="2904"/>
    <x v="6"/>
  </r>
  <r>
    <s v="WIN"/>
    <s v="Madison Park"/>
    <s v="Galen|Colm|Paxton"/>
    <s v="WINDOW PANEL"/>
    <s v="MP40-7326"/>
    <s v="Taupe"/>
    <s v="39x64&quot;"/>
    <s v="B"/>
    <n v="499"/>
    <n v="20933.03"/>
    <n v="9.5902261071009826E-5"/>
    <n v="0.85532925163196238"/>
    <n v="2905"/>
    <x v="6"/>
  </r>
  <r>
    <s v="ART"/>
    <s v="Madison Park"/>
    <s v="Rossi|Rosalie|Jax"/>
    <s v="AWD"/>
    <s v="MP95B-0296"/>
    <s v="Spice"/>
    <s v="See below"/>
    <s v="B"/>
    <n v="414"/>
    <n v="20919.830000000002"/>
    <n v="9.5841786794417425E-5"/>
    <n v="0.85542509341875683"/>
    <n v="2906"/>
    <x v="6"/>
  </r>
  <r>
    <s v="WIN"/>
    <s v="Madison Park"/>
    <s v="Emilia|Natalie|Lillian"/>
    <s v="WINDOW PANEL"/>
    <s v="WIN40-120"/>
    <s v="Champagne"/>
    <s v="50x95&quot;"/>
    <s v="B"/>
    <n v="1202"/>
    <n v="20918.05"/>
    <n v="9.5833631929846615E-5"/>
    <n v="0.85552092705068672"/>
    <n v="2907"/>
    <x v="6"/>
  </r>
  <r>
    <s v="SHET"/>
    <s v="Beautyrest"/>
    <s v="Oversized Cotton Flannel|Oversized Cotton Flannel|Oversized Cotton Flannel"/>
    <s v="SHEET/SHEET SET"/>
    <s v="BR20-1861"/>
    <s v="Grey Petals"/>
    <s v="Queen"/>
    <s v="B"/>
    <n v="716"/>
    <n v="20893.48"/>
    <n v="9.5721067310462109E-5"/>
    <n v="0.8556166481179972"/>
    <n v="2908"/>
    <x v="6"/>
  </r>
  <r>
    <s v="ADUL"/>
    <s v="INK+IVY"/>
    <s v="Nea|Nea|Nea"/>
    <s v="COMFORTER (SET)"/>
    <s v="II10-1056"/>
    <s v="Off White/Gray"/>
    <s v="Full/Queen"/>
    <s v="B+"/>
    <n v="355"/>
    <n v="20890.62"/>
    <n v="9.5707964550533747E-5"/>
    <n v="0.8557123560825477"/>
    <n v="2909"/>
    <x v="6"/>
  </r>
  <r>
    <s v="BLK"/>
    <s v="Clean Spaces"/>
    <s v="Gauze|Gauze|Gauze"/>
    <s v="BLANKET"/>
    <s v="LCN51N-0025"/>
    <s v="Charcoal"/>
    <s v="King"/>
    <s v="B"/>
    <n v="583"/>
    <n v="20883.53"/>
    <n v="9.5675482533788271E-5"/>
    <n v="0.85580803156508145"/>
    <n v="2910"/>
    <x v="6"/>
  </r>
  <r>
    <s v="YOUT"/>
    <s v="Comfort Spaces"/>
    <s v="Juliette|Juliette|Juliette"/>
    <s v="COMFORTER (SET)"/>
    <s v="CS10-1688"/>
    <s v="Green"/>
    <s v="King"/>
    <s v="ARB-"/>
    <n v="637"/>
    <n v="20869.14"/>
    <n v="9.5609556409533355E-5"/>
    <n v="0.85590364112149098"/>
    <n v="2911"/>
    <x v="6"/>
  </r>
  <r>
    <s v="ADUL"/>
    <s v="N Natori"/>
    <s v="Hanae|Hanae|Hanae"/>
    <s v="COMFORTER (SET)"/>
    <s v="NS10-3249"/>
    <s v="Grey"/>
    <s v="Full/Queen"/>
    <s v="A"/>
    <n v="228"/>
    <n v="20855.2"/>
    <n v="9.5545691908344103E-5"/>
    <n v="0.85599918681339937"/>
    <n v="2912"/>
    <x v="6"/>
  </r>
  <r>
    <s v="WIN"/>
    <s v="Madison Park"/>
    <s v="Anaheim|Salford|Preston"/>
    <s v="WINDOW PANEL"/>
    <s v="MP40-8522"/>
    <s v="Natural"/>
    <s v="50x108&quot;"/>
    <s v="TBD"/>
    <n v="812"/>
    <n v="20843.11"/>
    <n v="9.5490302968646965E-5"/>
    <n v="0.856094677116368"/>
    <n v="2913"/>
    <x v="6"/>
  </r>
  <r>
    <s v="ART"/>
    <s v="Madison Park"/>
    <s v="Cove|Cove|Cove"/>
    <s v="DEC. MIRROR"/>
    <s v="MP95F-0267"/>
    <s v="Natural"/>
    <s v="See below"/>
    <s v="B"/>
    <n v="316"/>
    <n v="20829.810000000001"/>
    <n v="9.5429370553595509E-5"/>
    <n v="0.85619010648692162"/>
    <n v="2914"/>
    <x v="6"/>
  </r>
  <r>
    <s v="ADUL"/>
    <s v="Madison Park"/>
    <s v="Harper|Emery|Mercer"/>
    <s v="COVERLET&amp;BEDSPR"/>
    <s v="MP13-3301"/>
    <s v="Ivory"/>
    <s v="Full/Queen"/>
    <s v="B"/>
    <n v="444"/>
    <n v="20822.89"/>
    <n v="9.539766737223039E-5"/>
    <n v="0.85628550415429383"/>
    <n v="2915"/>
    <x v="6"/>
  </r>
  <r>
    <s v="WIN"/>
    <s v="Madison Park"/>
    <s v="Aubrey|Whitman|Charlotte"/>
    <s v="WINDOW PANEL"/>
    <s v="MP40-2713"/>
    <s v="Burgundy"/>
    <s v="50x95&quot;"/>
    <s v="B"/>
    <n v="559"/>
    <n v="20812.68"/>
    <n v="9.5350891435563075E-5"/>
    <n v="0.85638085504572936"/>
    <n v="2916"/>
    <x v="6"/>
  </r>
  <r>
    <s v="SHET"/>
    <s v="Croscill"/>
    <s v="Luxury Egyptian|Luxury Egyptian|Luxury Egyptian"/>
    <s v="SHEET/SHEET SET"/>
    <s v="CCS20-008"/>
    <s v="Ivory"/>
    <s v="King"/>
    <s v="B"/>
    <n v="245"/>
    <n v="20794.580000000002"/>
    <n v="9.5267968374478025E-5"/>
    <n v="0.85647612301410381"/>
    <n v="2917"/>
    <x v="6"/>
  </r>
  <r>
    <s v="TOWL"/>
    <s v="Madison Park Signature"/>
    <s v="Luce|Luce|Luce"/>
    <s v="BATH TOWEL"/>
    <s v="MPS73-425"/>
    <s v="White"/>
    <s v="6-Piece"/>
    <s v="A+"/>
    <n v="444"/>
    <n v="20789.349999999999"/>
    <n v="9.524400773307057E-5"/>
    <n v="0.85657136702183689"/>
    <n v="2918"/>
    <x v="6"/>
  </r>
  <r>
    <s v="ADUL"/>
    <s v="Madison Park Signature"/>
    <s v="Murphy|Murphy|Murphy"/>
    <s v="COMFORTER (SET)"/>
    <s v="MPS10-523"/>
    <s v="Blue"/>
    <s v="Full/Queen"/>
    <s v="TBD"/>
    <n v="123"/>
    <n v="20787.93"/>
    <n v="9.5237502166952304E-5"/>
    <n v="0.85666660452400389"/>
    <n v="2919"/>
    <x v="6"/>
  </r>
  <r>
    <s v="ADUL"/>
    <s v="510 Design"/>
    <s v="Ramsey|Lynda|Casey"/>
    <s v="COMFORTER (SET)"/>
    <s v="5DS10-0220"/>
    <s v="Grey"/>
    <s v="Cal King"/>
    <s v="B"/>
    <n v="361"/>
    <n v="20787.830000000002"/>
    <n v="9.5237044028493277E-5"/>
    <n v="0.85676184156803237"/>
    <n v="2920"/>
    <x v="6"/>
  </r>
  <r>
    <s v="YOUT"/>
    <s v="Intelligent Design"/>
    <s v="Oversized Headboard|Oversized Headboard|Oversized Headboard"/>
    <s v="NORMAL PILLOW"/>
    <s v="ID30-1482"/>
    <s v="Grey"/>
    <s v="See below"/>
    <s v="B"/>
    <n v="625"/>
    <n v="20779.689999999999"/>
    <n v="9.5199751557927933E-5"/>
    <n v="0.85685704131959028"/>
    <n v="2921"/>
    <x v="6"/>
  </r>
  <r>
    <s v="YOUT"/>
    <s v="Intelligent Design"/>
    <s v="Lucy|Vera|Elise"/>
    <s v="COMFORTER (SET)"/>
    <s v="ID10-2278"/>
    <s v="Navy"/>
    <s v="Full/Queen"/>
    <s v="B"/>
    <n v="491"/>
    <n v="20764.759999999998"/>
    <n v="9.5131351485994235E-5"/>
    <n v="0.85695217267107626"/>
    <n v="2922"/>
    <x v="6"/>
  </r>
  <r>
    <s v="BLK"/>
    <s v="Madison Park"/>
    <s v="Liquid Cotton|Liquid Cotton|Liquid Cotton"/>
    <s v="BLANKET"/>
    <s v="BL51N-0611"/>
    <s v="White"/>
    <s v="Twin"/>
    <s v="B"/>
    <n v="989"/>
    <n v="20764.009999999998"/>
    <n v="9.512791544755149E-5"/>
    <n v="0.85704730058652379"/>
    <n v="2923"/>
    <x v="6"/>
  </r>
  <r>
    <s v="BLK"/>
    <s v="Serta"/>
    <s v="Plush Heated|Plush Heated|Plush Heated"/>
    <s v="ELECT BLANKET"/>
    <s v="ST54-0076"/>
    <s v="Purple"/>
    <s v="50x60&quot;"/>
    <s v="B"/>
    <n v="573"/>
    <n v="20758.919999999998"/>
    <n v="9.5104596199986681E-5"/>
    <n v="0.85714240518272378"/>
    <n v="2924"/>
    <x v="6"/>
  </r>
  <r>
    <s v="BLK"/>
    <s v="Woolrich"/>
    <s v="Alton|Alton|Alton"/>
    <s v="COMFORTER (SET)"/>
    <s v="WR10-2417"/>
    <s v="Taupe/Ivory"/>
    <s v="Full/Queen"/>
    <s v="B"/>
    <n v="366"/>
    <n v="20751.009999999998"/>
    <n v="9.5068357447877143E-5"/>
    <n v="0.85723747354017166"/>
    <n v="2925"/>
    <x v="6"/>
  </r>
  <r>
    <s v="ADUL"/>
    <s v="Madison Park"/>
    <s v="Lacey|Marla|Arliss"/>
    <s v="COMFORTER (SET)"/>
    <s v="MP10-8348"/>
    <s v="Taupe"/>
    <s v="Cal King"/>
    <s v="B"/>
    <n v="378"/>
    <n v="20747.78"/>
    <n v="9.5053559575650369E-5"/>
    <n v="0.85733252709974728"/>
    <n v="2926"/>
    <x v="6"/>
  </r>
  <r>
    <s v="ADUL"/>
    <s v="Madison Park"/>
    <s v="Cape Cod|Chatham|Bedford"/>
    <s v="COMFORTER (SET)"/>
    <s v="MP10-5283"/>
    <s v="Blue"/>
    <s v="Cal King"/>
    <s v="B"/>
    <n v="251"/>
    <n v="20736.439999999999"/>
    <n v="9.5001606674395976E-5"/>
    <n v="0.85742752870642169"/>
    <n v="2927"/>
    <x v="6"/>
  </r>
  <r>
    <s v="ADUL"/>
    <s v="Madison Park"/>
    <s v="Caralie|Evian|Tulia"/>
    <s v="COMFORTER (SET)"/>
    <s v="MP10-8203"/>
    <s v="Green"/>
    <s v="Full/Queen"/>
    <s v="B"/>
    <n v="482"/>
    <n v="20725.64"/>
    <n v="9.4952127720820365E-5"/>
    <n v="0.85752248083414251"/>
    <n v="2928"/>
    <x v="6"/>
  </r>
  <r>
    <s v="WIN"/>
    <s v="Madison Park"/>
    <s v="Emilia|Natalie|Lillian"/>
    <s v="WINDOW PANEL"/>
    <s v="MP40-6368"/>
    <s v="Champagne"/>
    <s v="50x84&quot; Bla"/>
    <s v="B"/>
    <n v="891"/>
    <n v="20715.77"/>
    <n v="9.4906909454913765E-5"/>
    <n v="0.85761738774359741"/>
    <n v="2929"/>
    <x v="6"/>
  </r>
  <r>
    <s v="YOUT"/>
    <s v="Intelligent Design"/>
    <s v="Raina|Khloe|Arielle"/>
    <s v="COMFORTER (SET)"/>
    <s v="ID10-1248"/>
    <s v="Blush/Gold"/>
    <s v="King/Cal K"/>
    <s v="A"/>
    <n v="485"/>
    <n v="20714.86"/>
    <n v="9.4902740394936557E-5"/>
    <n v="0.85771229048399233"/>
    <n v="2930"/>
    <x v="6"/>
  </r>
  <r>
    <s v="WIN"/>
    <s v="Intelligent Design"/>
    <s v="Edelia|Arwen|Alder"/>
    <s v="CUSHION/POUF"/>
    <s v="ID31-2450"/>
    <s v="Charcoal"/>
    <s v="27&quot; x 74&quot;"/>
    <s v="TBD"/>
    <n v="475"/>
    <n v="20711.43"/>
    <n v="9.4887026245791715E-5"/>
    <n v="0.85780717751023816"/>
    <n v="2931"/>
    <x v="6"/>
  </r>
  <r>
    <s v="FUR"/>
    <s v="Martha Stewart"/>
    <s v="Lia|Lia|Lia"/>
    <s v="OCCASIONL TABLE"/>
    <s v="MT120-0025"/>
    <s v="Antique Bronze"/>
    <s v="See below"/>
    <s v="B"/>
    <n v="254"/>
    <n v="20705.509999999998"/>
    <n v="9.4859904449016923E-5"/>
    <n v="0.85790203741468718"/>
    <n v="2932"/>
    <x v="6"/>
  </r>
  <r>
    <s v="ADUL"/>
    <s v="Madison Park"/>
    <s v="Lola|Brianna|Jane"/>
    <s v="SHOWER CURTAIN"/>
    <s v="MP70-5669"/>
    <s v="Grey/Peach"/>
    <s v="72x72&quot;"/>
    <s v="B"/>
    <n v="1079"/>
    <n v="20704.560000000001"/>
    <n v="9.4855552133656123E-5"/>
    <n v="0.8579968929668208"/>
    <n v="2933"/>
    <x v="6"/>
  </r>
  <r>
    <s v="BLK"/>
    <s v="Madison Park"/>
    <s v="Waffle Weave|Waffle Weave|Waffle Weave"/>
    <s v="BLANKET"/>
    <s v="BR51N-3828"/>
    <s v="Indigo"/>
    <s v="Twin"/>
    <s v="B+"/>
    <n v="747"/>
    <n v="20692.95"/>
    <n v="9.4802362258562331E-5"/>
    <n v="0.85809169532907936"/>
    <n v="2934"/>
    <x v="6"/>
  </r>
  <r>
    <s v="SHET"/>
    <s v="Intelligent Design"/>
    <s v="Cozy Soft|Cozy Soft|Cozy Soft"/>
    <s v="SHEET/SHEET SET"/>
    <s v="ID20-1543"/>
    <s v="Grey Stars"/>
    <s v="Queen"/>
    <s v="B"/>
    <n v="820"/>
    <n v="20686.580000000002"/>
    <n v="9.4773178838721903E-5"/>
    <n v="0.85818646850791813"/>
    <n v="2935"/>
    <x v="6"/>
  </r>
  <r>
    <s v="ADUL"/>
    <s v="Madison Park"/>
    <s v="Rhodes|Nico|Toby"/>
    <s v="COMFORTER (SET)"/>
    <s v="MP10-8371"/>
    <s v="Grey/Multi"/>
    <s v="Full/Queen"/>
    <s v="B"/>
    <n v="506"/>
    <n v="20659.89"/>
    <n v="9.4650901684005873E-5"/>
    <n v="0.85828111940960217"/>
    <n v="2936"/>
    <x v="6"/>
  </r>
  <r>
    <s v="BLK"/>
    <s v="Sharper Image"/>
    <s v="Amira|Arden|Arden"/>
    <s v="ELECT BLANKET"/>
    <s v="SI54-0067"/>
    <s v="Blue"/>
    <s v="50x60&quot;"/>
    <s v="TBD"/>
    <n v="544"/>
    <n v="20653.78"/>
    <n v="9.4622909424158921E-5"/>
    <n v="0.85837574231902636"/>
    <n v="2937"/>
    <x v="6"/>
  </r>
  <r>
    <s v="YOUT"/>
    <s v="Intelligent Design"/>
    <s v="Waterfall|Demi|Marley"/>
    <s v="COMFORTER (SET)"/>
    <s v="ID10-1381"/>
    <s v="Blush"/>
    <s v="Full/Queen"/>
    <s v="B"/>
    <n v="478"/>
    <n v="20645.080000000002"/>
    <n v="9.4583051378223018E-5"/>
    <n v="0.85847032537040457"/>
    <n v="2938"/>
    <x v="6"/>
  </r>
  <r>
    <s v="SHET"/>
    <s v="Comfort Spaces"/>
    <s v="Cotton 144TC|Cotton 144TC|Cotton 144TC"/>
    <s v="SHEET/SHEET SET"/>
    <s v="CS20-1721"/>
    <s v="Cream"/>
    <s v="Queen"/>
    <s v="ARB"/>
    <n v="927"/>
    <n v="20644.29"/>
    <n v="9.4579432084396654E-5"/>
    <n v="0.85856490480248893"/>
    <n v="2939"/>
    <x v="6"/>
  </r>
  <r>
    <s v="PET"/>
    <s v="Friends Forever"/>
    <s v="Durable|Durable|Durable"/>
    <s v="PET ACCESSORIES"/>
    <s v="PET66-0034UPC"/>
    <s v="Blue Stripe"/>
    <s v="N/A"/>
    <s v="ARA+"/>
    <n v="2348"/>
    <n v="20636.8"/>
    <n v="9.4545117513815041E-5"/>
    <n v="0.85865944992000276"/>
    <n v="2940"/>
    <x v="6"/>
  </r>
  <r>
    <s v="SHET"/>
    <s v="Comfort Spaces"/>
    <s v="Cotton Flannel 135GSM|Cotton Flannel 135GSM|Cotton Flannel 135GSM"/>
    <s v="SHEET/SHEET SET"/>
    <s v="CS20-0396"/>
    <s v="Solid Blue"/>
    <s v="Queen"/>
    <s v="ARB"/>
    <n v="865"/>
    <n v="20611.830000000002"/>
    <n v="9.4430720340594399E-5"/>
    <n v="0.8587538806403433"/>
    <n v="2941"/>
    <x v="6"/>
  </r>
  <r>
    <s v="TOWL"/>
    <s v="Madison Park Signature"/>
    <s v="Luce|Luce|Luce"/>
    <s v="BATH TOWEL"/>
    <s v="MPS73-426"/>
    <s v="Sand"/>
    <s v="6-Piece"/>
    <s v="A+"/>
    <n v="442"/>
    <n v="20605.169999999998"/>
    <n v="9.4400208319222757E-5"/>
    <n v="0.85884828084866249"/>
    <n v="2942"/>
    <x v="6"/>
  </r>
  <r>
    <s v="LGT"/>
    <s v="INK+IVY"/>
    <s v="Bellow|Bellow|Bellow"/>
    <s v="LGT-FLOOR LAMPS"/>
    <s v="FB154-1165"/>
    <s v="Antique Brass"/>
    <s v="See below"/>
    <s v="B"/>
    <n v="345"/>
    <n v="20599.45"/>
    <n v="9.437400279936606E-5"/>
    <n v="0.85894265485146182"/>
    <n v="2943"/>
    <x v="6"/>
  </r>
  <r>
    <s v="SHET"/>
    <s v="Intelligent Design"/>
    <s v="Cozy Soft|Cozy Soft|Cozy Soft"/>
    <s v="SHEET/SHEET SET"/>
    <s v="ID20-1535"/>
    <s v="Pink Llamas"/>
    <s v="Queen"/>
    <s v="B"/>
    <n v="814"/>
    <n v="20579.39"/>
    <n v="9.4282100224483934E-5"/>
    <n v="0.85903693695168626"/>
    <n v="2944"/>
    <x v="6"/>
  </r>
  <r>
    <s v="BASI"/>
    <s v="Madison Park"/>
    <s v="Cambria|Parkman|Parkman"/>
    <s v="BLANKET"/>
    <s v="MP51-2602"/>
    <s v="Taupe"/>
    <s v="Full/Queen"/>
    <s v="B"/>
    <n v="769"/>
    <n v="20568.650000000001"/>
    <n v="9.4232896153983759E-5"/>
    <n v="0.85913116984784021"/>
    <n v="2945"/>
    <x v="6"/>
  </r>
  <r>
    <s v="ADUL"/>
    <s v="Madison Park"/>
    <s v="Laetitia|Virginia|Cecily"/>
    <s v="DUVET&amp;DUVET SET"/>
    <s v="MP12-5980"/>
    <s v="Blush"/>
    <s v="Full/Queen"/>
    <s v="B"/>
    <n v="373"/>
    <n v="20565.68"/>
    <n v="9.4219289441750461E-5"/>
    <n v="0.85922538913728197"/>
    <n v="2946"/>
    <x v="6"/>
  </r>
  <r>
    <s v="ADUL"/>
    <s v="Madison Park"/>
    <s v="Collins|Saban|Rodgers"/>
    <s v="COMFORTER (SET)"/>
    <s v="MP10-1638"/>
    <s v="Navy"/>
    <s v="Cal King"/>
    <s v="B"/>
    <n v="257"/>
    <n v="20562.169999999998"/>
    <n v="9.4203208781838368E-5"/>
    <n v="0.85931959234606381"/>
    <n v="2947"/>
    <x v="6"/>
  </r>
  <r>
    <s v="BLK"/>
    <s v="Madison Park"/>
    <s v="Dream Soft|Dream Soft|Dream Soft"/>
    <s v="BLANKET"/>
    <s v="BR51-4447"/>
    <s v="Navy Blue"/>
    <s v="Full/Queen"/>
    <s v="B"/>
    <n v="928"/>
    <n v="20553.04"/>
    <n v="9.4161380740528632E-5"/>
    <n v="0.85941375372680429"/>
    <n v="2948"/>
    <x v="6"/>
  </r>
  <r>
    <s v="ADUL"/>
    <s v="Madison Park"/>
    <s v="Dawn|Vanessa|Stella"/>
    <s v="DUVET&amp;DUVET SET"/>
    <s v="MP12-390"/>
    <s v="Aqua"/>
    <s v="King"/>
    <s v="B"/>
    <n v="233"/>
    <n v="20542.919999999998"/>
    <n v="9.4115017128474436E-5"/>
    <n v="0.85950786874393281"/>
    <n v="2949"/>
    <x v="6"/>
  </r>
  <r>
    <s v="ADUL"/>
    <s v="Woolrich"/>
    <s v="Hadley Plaid|Hadley Plaid|Hadley Plaid"/>
    <s v="COMFORTER (SET)"/>
    <s v="WR10-079"/>
    <s v="Multi"/>
    <s v="Twin"/>
    <s v="A"/>
    <n v="353"/>
    <n v="20538.97"/>
    <n v="9.4096920659342628E-5"/>
    <n v="0.85960196566459213"/>
    <n v="2950"/>
    <x v="6"/>
  </r>
  <r>
    <s v="ADUL"/>
    <s v="Super Listing"/>
    <s v="Porter|Evans|Walker"/>
    <s v="COMFORTER (SET)"/>
    <s v="AM10-0463"/>
    <s v="Blush"/>
    <s v="Cal King"/>
    <s v="A++"/>
    <n v="585"/>
    <n v="20538.75"/>
    <n v="9.4095912754732744E-5"/>
    <n v="0.8596960615773469"/>
    <n v="2951"/>
    <x v="6"/>
  </r>
  <r>
    <s v="BASI"/>
    <s v="Sleep Philosophy"/>
    <s v="Wonder Wool"/>
    <s v="BLANKET"/>
    <s v="BASI51-0325"/>
    <s v="White"/>
    <s v="King"/>
    <s v="B"/>
    <n v="355"/>
    <n v="20489.75"/>
    <n v="9.3871424909806352E-5"/>
    <n v="0.8597899330022567"/>
    <n v="2952"/>
    <x v="6"/>
  </r>
  <r>
    <s v="YOUT"/>
    <s v="Mi Zone Kids"/>
    <s v="Jason|Conner|Bryson"/>
    <s v="COMFORTER (SET)"/>
    <s v="MZK10-214"/>
    <s v="Multi"/>
    <s v="Twin"/>
    <s v="B"/>
    <n v="768"/>
    <n v="20483.66"/>
    <n v="9.3843524277651216E-5"/>
    <n v="0.85988377652653436"/>
    <n v="2953"/>
    <x v="6"/>
  </r>
  <r>
    <s v="SHET"/>
    <s v="Woolrich"/>
    <s v="Cotton Flannel|Cotton Flannel|Cotton Flannel"/>
    <s v="SHEET/SHEET SET"/>
    <s v="WR20-2044"/>
    <s v="Blue Plaid"/>
    <s v="King"/>
    <s v="B"/>
    <n v="617"/>
    <n v="20479.009999999998"/>
    <n v="9.3822220839306163E-5"/>
    <n v="0.85997759874737367"/>
    <n v="2954"/>
    <x v="6"/>
  </r>
  <r>
    <s v="ADUL"/>
    <s v="Madison Park"/>
    <s v="Jenson|Denver|Clement"/>
    <s v="COMFORTER (SET)"/>
    <s v="MP10-8326"/>
    <s v="Spice"/>
    <s v="Cal King"/>
    <s v="B"/>
    <n v="364"/>
    <n v="20470.439999999999"/>
    <n v="9.3782958373366998E-5"/>
    <n v="0.86007138170574704"/>
    <n v="2955"/>
    <x v="6"/>
  </r>
  <r>
    <s v="SHET"/>
    <s v="Comfort Spaces"/>
    <s v="Cotton 144TC|Cotton 144TC|Cotton 144TC"/>
    <s v="SHEET/SHEET SET"/>
    <s v="CS20-1636"/>
    <s v="Grey"/>
    <s v="Twin"/>
    <s v="ARB"/>
    <n v="1332"/>
    <n v="20470.259999999998"/>
    <n v="9.3782133724140733E-5"/>
    <n v="0.86016516383947117"/>
    <n v="2956"/>
    <x v="6"/>
  </r>
  <r>
    <s v="HHL"/>
    <s v="Harbor House Blue"/>
    <s v="Suzanna"/>
    <s v="DUVET&amp;DUVET SET"/>
    <s v="HH12-1649"/>
    <s v="Taupe"/>
    <s v="King"/>
    <s v="B"/>
    <n v="194"/>
    <n v="20450.12"/>
    <n v="9.3689864638491396E-5"/>
    <n v="0.8602588537041097"/>
    <n v="2957"/>
    <x v="6"/>
  </r>
  <r>
    <s v="ADUL"/>
    <s v="Madison Park"/>
    <s v="Walter|Clayton|Kelan"/>
    <s v="COMFORTER (SET)"/>
    <s v="MP10-7131"/>
    <s v="Navy"/>
    <s v="Cal King"/>
    <s v="B"/>
    <n v="307"/>
    <n v="20442.810000000001"/>
    <n v="9.3656374717136063E-5"/>
    <n v="0.86035251007882685"/>
    <n v="2958"/>
    <x v="6"/>
  </r>
  <r>
    <s v="ADUL"/>
    <s v="Madison Park"/>
    <s v="Caroline|Lorraine|Sharon"/>
    <s v="COMFORTER (SET)"/>
    <s v="MP10-4324"/>
    <s v="Blue"/>
    <s v="Cal King"/>
    <s v="B"/>
    <n v="270"/>
    <n v="20441.38"/>
    <n v="9.3649823337171889E-5"/>
    <n v="0.860446159902164"/>
    <n v="2959"/>
    <x v="6"/>
  </r>
  <r>
    <s v="ADUL"/>
    <s v="Comfort Spaces"/>
    <s v="Kienna|Kienna|Kienna"/>
    <s v="COVERLET&amp;BEDSPR"/>
    <s v="CS14-1273"/>
    <s v="Black"/>
    <s v="Twin/Twin "/>
    <s v="ARB"/>
    <n v="1040"/>
    <n v="20428.36"/>
    <n v="9.3590173709805726E-5"/>
    <n v="0.8605397500758738"/>
    <n v="2960"/>
    <x v="6"/>
  </r>
  <r>
    <s v="WIN"/>
    <s v="SunSmart"/>
    <s v="Blakesly|Kagen|Etro"/>
    <s v="WINDOW PANEL"/>
    <s v="SS40-0069"/>
    <s v="Aqua"/>
    <s v="50x84&quot;"/>
    <s v="B"/>
    <n v="1258"/>
    <n v="20396.38"/>
    <n v="9.3443661030606832E-5"/>
    <n v="0.86063319373690439"/>
    <n v="2961"/>
    <x v="6"/>
  </r>
  <r>
    <s v="YOUT"/>
    <s v="Urban Habitat Kids"/>
    <s v="Cloud|Bliss|Euphoria"/>
    <s v="COVERLET&amp;BEDSPR"/>
    <s v="UHK13-0084"/>
    <s v="Blue"/>
    <s v="Daybed"/>
    <s v="B"/>
    <n v="372"/>
    <n v="20364.96"/>
    <n v="9.329971392677851E-5"/>
    <n v="0.86072649345083119"/>
    <n v="2962"/>
    <x v="6"/>
  </r>
  <r>
    <s v="SHET"/>
    <s v="True North by Sleep Philosophy"/>
    <s v="Cozy Cotton Flannel|Cozy Cotton Flannel|Cozy Cotton Flannel"/>
    <s v="SHEET/SHEET SET"/>
    <s v="TN20-0108"/>
    <s v="Grey Solid"/>
    <s v="Queen"/>
    <s v="B"/>
    <n v="841"/>
    <n v="20355.650000000001"/>
    <n v="9.3257061236242509E-5"/>
    <n v="0.86081975051206738"/>
    <n v="2963"/>
    <x v="6"/>
  </r>
  <r>
    <s v="ADUL"/>
    <s v="Super Listing"/>
    <s v="Porter|Evans|Walker"/>
    <s v="DUVET&amp;DUVET SET"/>
    <s v="AM12-0412"/>
    <s v="Clay"/>
    <s v="King"/>
    <s v="A++"/>
    <n v="835"/>
    <n v="20334.09"/>
    <n v="9.3158286584474893E-5"/>
    <n v="0.8609129087986519"/>
    <n v="2964"/>
    <x v="6"/>
  </r>
  <r>
    <s v="ADUL"/>
    <s v="Super Listing"/>
    <s v="Porter|Evans|Walker"/>
    <s v="COMFORTER (SET)"/>
    <s v="AM10-0468"/>
    <s v="Grey"/>
    <s v="Full"/>
    <s v="A++"/>
    <n v="815"/>
    <n v="20329.849999999999"/>
    <n v="9.313886151381187E-5"/>
    <n v="0.86100604766016575"/>
    <n v="2965"/>
    <x v="6"/>
  </r>
  <r>
    <s v="ADUL"/>
    <s v="Madison Park Essentials"/>
    <s v="Alexis|Jeanie|Karissa"/>
    <s v="COMFORTER (SET)"/>
    <s v="MPE10-1057"/>
    <s v="Blue"/>
    <s v="King"/>
    <s v="B"/>
    <n v="541"/>
    <n v="20326.12"/>
    <n v="9.3121772949289919E-5"/>
    <n v="0.86109916943311504"/>
    <n v="2966"/>
    <x v="6"/>
  </r>
  <r>
    <s v="ADUL"/>
    <s v="510 Design"/>
    <s v="Powell|Kingwood|Elmore"/>
    <s v="COMFORTER (SET)"/>
    <s v="5DS10-0282"/>
    <s v="White"/>
    <s v="Cal King"/>
    <s v="B"/>
    <n v="355"/>
    <n v="20324.97"/>
    <n v="9.3116504357011038E-5"/>
    <n v="0.8611922859374721"/>
    <n v="2967"/>
    <x v="6"/>
  </r>
  <r>
    <s v="ADUL"/>
    <s v="Madison Park"/>
    <s v="Vienna|Marcella|Adela"/>
    <s v="COVERLET&amp;BEDSPR"/>
    <s v="MP13-5578"/>
    <s v="Indigo"/>
    <s v="Full/Queen"/>
    <s v="B"/>
    <n v="309"/>
    <n v="20324.560000000001"/>
    <n v="9.3114625989329007E-5"/>
    <n v="0.86128540056346148"/>
    <n v="2968"/>
    <x v="6"/>
  </r>
  <r>
    <s v="SHET"/>
    <s v="Mi Zone"/>
    <s v="Polka Dot|Polka Dot|Polka Dot"/>
    <s v="SHEET/SHEET SET"/>
    <s v="MZ20-419"/>
    <s v="Purple"/>
    <s v="Full"/>
    <s v="B"/>
    <n v="820"/>
    <n v="20315.77"/>
    <n v="9.3074355618779958E-5"/>
    <n v="0.86137847491908026"/>
    <n v="2969"/>
    <x v="6"/>
  </r>
  <r>
    <s v="SHET"/>
    <s v="Comfort Spaces"/>
    <s v="Cotton Flannel 135GSM|Cotton Flannel 135GSM|Cotton Flannel 135GSM"/>
    <s v="SHEET/SHEET SET"/>
    <s v="CS20-0351"/>
    <s v="Plaid Blue"/>
    <s v="Queen"/>
    <s v="ARB"/>
    <n v="815"/>
    <n v="20315.02"/>
    <n v="9.3070919580337213E-5"/>
    <n v="0.86147154583866059"/>
    <n v="2970"/>
    <x v="6"/>
  </r>
  <r>
    <s v="SHET"/>
    <s v="Madison Park"/>
    <s v="800 Thread Count|800 Thread Count|800 Thread Count"/>
    <s v="SHEET/SHEET SET"/>
    <s v="MP20-7157"/>
    <s v="White"/>
    <s v="Split King"/>
    <s v="B"/>
    <n v="423"/>
    <n v="20295.62"/>
    <n v="9.2982040719284713E-5"/>
    <n v="0.86156452787937987"/>
    <n v="2971"/>
    <x v="6"/>
  </r>
  <r>
    <s v="ADUL"/>
    <s v="INK+IVY"/>
    <s v="Tahli|Tahli|Tahli"/>
    <s v="DUVET&amp;DUVET SET"/>
    <s v="II12-1313"/>
    <s v="Green/Ivory"/>
    <s v="Full/Queen"/>
    <s v="B"/>
    <n v="327"/>
    <n v="20278.669999999998"/>
    <n v="9.2904386250478545E-5"/>
    <n v="0.8616574322656303"/>
    <n v="2972"/>
    <x v="6"/>
  </r>
  <r>
    <s v="SHET"/>
    <s v="Comfort Spaces"/>
    <s v="Cotton 144TC|Cotton 144TC|Cotton 144TC"/>
    <s v="SHEET/SHEET SET"/>
    <s v="CS20-0576"/>
    <s v="Diamond Grey"/>
    <s v="Twin"/>
    <s v="ARB-"/>
    <n v="1299"/>
    <n v="20262.21"/>
    <n v="9.2828976660121646E-5"/>
    <n v="0.86175026124229037"/>
    <n v="2973"/>
    <x v="6"/>
  </r>
  <r>
    <s v="ADUL"/>
    <s v="Woolrich"/>
    <s v="Tasha|Tasha|Tasha"/>
    <s v="COVERLET&amp;BEDSPR"/>
    <s v="WR14-1788"/>
    <s v="Tan"/>
    <s v="King/Cal K"/>
    <s v="B"/>
    <n v="363"/>
    <n v="20246.099999999999"/>
    <n v="9.2755170554371355E-5"/>
    <n v="0.86184301641284478"/>
    <n v="2974"/>
    <x v="6"/>
  </r>
  <r>
    <s v="LGT"/>
    <s v="Hampton Hill"/>
    <s v="Colette|Colette|Colette"/>
    <s v="LGT-TABLE LAMPS"/>
    <s v="MPS153-0025"/>
    <s v="Ivory"/>
    <s v="See below"/>
    <s v="B"/>
    <n v="239"/>
    <n v="20237.080000000002"/>
    <n v="9.2713846465366541E-5"/>
    <n v="0.86193573025931014"/>
    <n v="2975"/>
    <x v="6"/>
  </r>
  <r>
    <s v="TOWL"/>
    <s v="Super Listing"/>
    <s v="400GSM Essential Bundle|400GSM Essential Bundle|400GSM Essential Bundle"/>
    <s v="BATH TOWEL"/>
    <s v="AM73-0246"/>
    <s v="Beige"/>
    <s v="12-Piece"/>
    <s v="NEW"/>
    <n v="788"/>
    <n v="20219.96"/>
    <n v="9.2635413161180002E-5"/>
    <n v="0.86202836567247132"/>
    <n v="2976"/>
    <x v="6"/>
  </r>
  <r>
    <s v="ADUL"/>
    <s v="Madison Park Essentials"/>
    <s v="Alice|Leena|Robin"/>
    <s v="COMFORTER (SET)"/>
    <s v="MPE10-1021"/>
    <s v="Mauve"/>
    <s v="King"/>
    <s v="B"/>
    <n v="501"/>
    <n v="20216.97"/>
    <n v="9.2621714821254915E-5"/>
    <n v="0.86212098738729259"/>
    <n v="2977"/>
    <x v="6"/>
  </r>
  <r>
    <s v="BASI"/>
    <s v="Sharper Image"/>
    <s v="Cooling Touch|Cooling Touch|Cooling Touch"/>
    <s v="THROW"/>
    <s v="SI50-0022"/>
    <s v="Tan"/>
    <s v="50x60&quot;"/>
    <s v="TBD"/>
    <n v="1191"/>
    <n v="20208.96"/>
    <n v="9.2585017930686323E-5"/>
    <n v="0.86221357240522323"/>
    <n v="2978"/>
    <x v="6"/>
  </r>
  <r>
    <s v="BLK"/>
    <s v="Intelligent Design"/>
    <s v="Malea|Leena|Leena"/>
    <s v="COMFORTER (SET)"/>
    <s v="ID10-2438"/>
    <s v="Green/White"/>
    <s v="Full/Queen"/>
    <s v="B+"/>
    <n v="512"/>
    <n v="20206.599999999999"/>
    <n v="9.2574205863053138E-5"/>
    <n v="0.86230614661108629"/>
    <n v="2979"/>
    <x v="6"/>
  </r>
  <r>
    <s v="ART"/>
    <s v="Madison Park"/>
    <s v="Golden Gingko Leaves|Golden Gingko Leaves|Golden Gingko Leaves"/>
    <s v="AWD"/>
    <s v="MP95B-0250"/>
    <s v="Black/Gold"/>
    <s v="See below"/>
    <s v="B"/>
    <n v="427"/>
    <n v="20204.62"/>
    <n v="9.2565134721564273E-5"/>
    <n v="0.86239871174580784"/>
    <n v="2980"/>
    <x v="6"/>
  </r>
  <r>
    <s v="YOUT"/>
    <s v="Intelligent Design"/>
    <s v="Felicia|Isabel|Alyssa"/>
    <s v="COMFORTER (SET)"/>
    <s v="ID10-2402"/>
    <s v="Champagne"/>
    <s v="King/Cal K"/>
    <s v="B"/>
    <n v="458"/>
    <n v="20174.5"/>
    <n v="9.2427143417703401E-5"/>
    <n v="0.86249113888922557"/>
    <n v="2981"/>
    <x v="6"/>
  </r>
  <r>
    <s v="ADUL"/>
    <s v="Super Listing"/>
    <s v="Porter|Evans|Walker"/>
    <s v="COMFORTER (SET)"/>
    <s v="AM10-0137"/>
    <s v="Blush"/>
    <s v="Twin/Twin "/>
    <s v="A++"/>
    <n v="898"/>
    <n v="20156.54"/>
    <n v="9.2344861750460997E-5"/>
    <n v="0.86258348375097604"/>
    <n v="2982"/>
    <x v="6"/>
  </r>
  <r>
    <s v="ADUL"/>
    <s v="Madison Park"/>
    <s v="Dune|Meyers|Connell"/>
    <s v="COMFORTER (SET)"/>
    <s v="MP10-071"/>
    <s v="Beige"/>
    <s v="Cal King"/>
    <s v="B"/>
    <n v="260"/>
    <n v="20138.27"/>
    <n v="9.226115985399559E-5"/>
    <n v="0.86267574491082999"/>
    <n v="2983"/>
    <x v="6"/>
  </r>
  <r>
    <s v="BLK"/>
    <s v="True North by Sleep Philosophy"/>
    <s v="Sherpa|Sherpa|Sherpa"/>
    <s v="ELECT BLANKET"/>
    <s v="TN54-0497"/>
    <s v="Blue"/>
    <s v="Queen"/>
    <s v="B"/>
    <n v="261"/>
    <n v="20137.68"/>
    <n v="9.2258456837087294E-5"/>
    <n v="0.86276800336766712"/>
    <n v="2984"/>
    <x v="6"/>
  </r>
  <r>
    <s v="SHET"/>
    <s v="Madison Park"/>
    <s v="3M Microcell|3M Microcell|3M Microcell"/>
    <s v="SHEET/SHEET SET"/>
    <s v="MP20-2390"/>
    <s v="Seafoam"/>
    <s v="Queen"/>
    <s v="A"/>
    <n v="1005"/>
    <n v="20136.46"/>
    <n v="9.2252867547887082E-5"/>
    <n v="0.86286025623521501"/>
    <n v="2985"/>
    <x v="6"/>
  </r>
  <r>
    <s v="ADUL"/>
    <s v="Madison Park"/>
    <s v="Lori|Monroe|Tessa"/>
    <s v="COMFORTER (SET)"/>
    <s v="MP10-8434"/>
    <s v="Black/Silver"/>
    <s v="King/Cal K"/>
    <s v="B"/>
    <n v="387"/>
    <n v="20127.11"/>
    <n v="9.2210031601967462E-5"/>
    <n v="0.86295246626681699"/>
    <n v="2986"/>
    <x v="6"/>
  </r>
  <r>
    <s v="SHET"/>
    <s v="Madison Park"/>
    <s v="Peached Percale|Peached Percale|Peached Percale"/>
    <s v="SHEET/SHEET SET"/>
    <s v="MP20-5402"/>
    <s v="White"/>
    <s v="Queen"/>
    <s v="B"/>
    <n v="605"/>
    <n v="20110.490000000002"/>
    <n v="9.21338889900761E-5"/>
    <n v="0.86304460015580708"/>
    <n v="2987"/>
    <x v="6"/>
  </r>
  <r>
    <s v="ADUL"/>
    <s v="Woolrich"/>
    <s v="Tasha|Tasha|Tasha"/>
    <s v="COVERLET&amp;BEDSPR"/>
    <s v="WR14-1785"/>
    <s v="Red"/>
    <s v="Full/Queen"/>
    <s v="B"/>
    <n v="412"/>
    <n v="20109.759999999998"/>
    <n v="9.2130544579325144E-5"/>
    <n v="0.86313673070038643"/>
    <n v="2988"/>
    <x v="6"/>
  </r>
  <r>
    <s v="SHET"/>
    <s v="True North by Sleep Philosophy"/>
    <s v="Micro Fleece|Micro Fleece|Micro Fleece"/>
    <s v="SHEET/SHEET SET"/>
    <s v="SHET20-536"/>
    <s v="Red"/>
    <s v="Queen"/>
    <s v="B"/>
    <n v="651"/>
    <n v="20098.72"/>
    <n v="9.2079966093447859E-5"/>
    <n v="0.86322881066647983"/>
    <n v="2989"/>
    <x v="6"/>
  </r>
  <r>
    <s v="YOUT"/>
    <s v="Intelligent Design"/>
    <s v="Daryl|Campbell|Chet"/>
    <s v="COMFORTER (SET)"/>
    <s v="ID10-177"/>
    <s v="Grey"/>
    <s v="Full/Queen"/>
    <s v="B"/>
    <n v="508"/>
    <n v="20092.61"/>
    <n v="9.2051973833600921E-5"/>
    <n v="0.86332086264031338"/>
    <n v="2990"/>
    <x v="6"/>
  </r>
  <r>
    <s v="SHET"/>
    <s v="Madison Park"/>
    <s v="600 Thread Count|600 Thread Count|600 Thread Count"/>
    <s v="SHEET/SHEET SET"/>
    <s v="MP20-8000"/>
    <s v="Navy"/>
    <s v="King"/>
    <s v="B"/>
    <n v="284"/>
    <n v="20092.47"/>
    <n v="9.2051332439758274E-5"/>
    <n v="0.8634129139727531"/>
    <n v="2991"/>
    <x v="6"/>
  </r>
  <r>
    <s v="BATH"/>
    <s v="INK+IVY"/>
    <s v="Alpine|Alpine|Alpine"/>
    <s v="SHOWER CURTAIN"/>
    <s v="II70-779"/>
    <s v="Aqua"/>
    <s v="72x72&quot;"/>
    <s v="B"/>
    <n v="1071"/>
    <n v="20087.580000000002"/>
    <n v="9.2028929469111534E-5"/>
    <n v="0.86350494290222224"/>
    <n v="2992"/>
    <x v="6"/>
  </r>
  <r>
    <s v="ADUL"/>
    <s v="Madison Park Signature"/>
    <s v="Reed|Reed|Reed"/>
    <s v="COMFORTER (SET)"/>
    <s v="MPS10-547"/>
    <s v="Gray"/>
    <s v="King"/>
    <s v="TBD"/>
    <n v="108"/>
    <n v="20082.96"/>
    <n v="9.2007763472304178E-5"/>
    <n v="0.86359695066569453"/>
    <n v="2993"/>
    <x v="6"/>
  </r>
  <r>
    <s v="BLK"/>
    <s v="Serta"/>
    <s v="Freya AZ|Freya AZ|Freya AZ"/>
    <s v="ELECT BLANKET"/>
    <s v="ST54-0190"/>
    <s v="Stone Brown"/>
    <s v="50x60&quot;"/>
    <s v="ARB"/>
    <n v="622"/>
    <n v="20080.7"/>
    <n v="9.1997409543130034E-5"/>
    <n v="0.86368894807523766"/>
    <n v="2994"/>
    <x v="6"/>
  </r>
  <r>
    <s v="ADUL"/>
    <s v="Madison Park"/>
    <s v="Quebec|Mansfield|Vancouver"/>
    <s v="COVERLET&amp;BEDSPR"/>
    <s v="MP13-6149"/>
    <s v="Purple"/>
    <s v="Full/Queen"/>
    <s v="A"/>
    <n v="549"/>
    <n v="20078.52"/>
    <n v="9.1987422124723101E-5"/>
    <n v="0.86378093549736235"/>
    <n v="2995"/>
    <x v="6"/>
  </r>
  <r>
    <s v="SHET"/>
    <s v="Madison Park Essentials"/>
    <s v="Satin|Satin|Satin"/>
    <s v="SHEET/SHEET SET"/>
    <s v="MPE20-1138"/>
    <s v="Midnight Blue"/>
    <s v="Full"/>
    <s v="B"/>
    <n v="997"/>
    <n v="20069.060000000001"/>
    <n v="9.1944082226498545E-5"/>
    <n v="0.8638728795795888"/>
    <n v="2996"/>
    <x v="6"/>
  </r>
  <r>
    <s v="SHET"/>
    <s v="Beautyrest"/>
    <s v="1000 Thread Count|1000 Thread Count|1000 Thread Count"/>
    <s v="SHEET/SHEET SET"/>
    <s v="BR20-1882"/>
    <s v="White"/>
    <s v="Cal King"/>
    <s v="B"/>
    <n v="496"/>
    <n v="20059.96"/>
    <n v="9.1902391626726493E-5"/>
    <n v="0.86396478197121551"/>
    <n v="2997"/>
    <x v="6"/>
  </r>
  <r>
    <s v="ADUL"/>
    <s v="Madison Park"/>
    <s v="Laurel|Vivian|Piedmont"/>
    <s v="COMFORTER (SET)"/>
    <s v="MP10-253"/>
    <s v="Taupe"/>
    <s v="Cal King"/>
    <s v="B"/>
    <n v="291"/>
    <n v="20051.7"/>
    <n v="9.1864549390010332E-5"/>
    <n v="0.86405664652060554"/>
    <n v="2998"/>
    <x v="6"/>
  </r>
  <r>
    <s v="SHET"/>
    <s v="True North by Sleep Philosophy"/>
    <s v="Cozy Cotton Flannel|Cozy Cotton Flannel|Cozy Cotton Flannel"/>
    <s v="SHEET/SHEET SET"/>
    <s v="TN20-0357"/>
    <s v="Grey Dots"/>
    <s v="King"/>
    <s v="B"/>
    <n v="682"/>
    <n v="20050.310000000001"/>
    <n v="9.1858181265429763E-5"/>
    <n v="0.86414850470187099"/>
    <n v="2999"/>
    <x v="6"/>
  </r>
  <r>
    <s v="SHET"/>
    <s v="Croscill"/>
    <s v="Luxury Egyptian|Luxury Egyptian|Luxury Egyptian"/>
    <s v="SHEET/SHEET SET"/>
    <s v="CCS20-003"/>
    <s v="White"/>
    <s v="King"/>
    <s v="B"/>
    <n v="238"/>
    <n v="20049.34"/>
    <n v="9.1853737322377134E-5"/>
    <n v="0.86424035843919333"/>
    <n v="3000"/>
    <x v="6"/>
  </r>
  <r>
    <s v="SHET"/>
    <s v="Madison Park"/>
    <s v="1500 Thread Count|1500 Thread Count|1500 Thread Count"/>
    <s v="PILLOWCASE"/>
    <s v="MP21-4844"/>
    <s v="White"/>
    <s v="King"/>
    <s v="B"/>
    <n v="1449"/>
    <n v="20042.66"/>
    <n v="9.1823133673313702E-5"/>
    <n v="0.86433218157286662"/>
    <n v="3001"/>
    <x v="6"/>
  </r>
  <r>
    <s v="BASI"/>
    <s v="Madison Park Signature"/>
    <s v="1000 Thread Count Cotton Blend|1000 Thread Count Cotton Blend|1000 Thread C"/>
    <s v="COMFORTER (SET)"/>
    <s v="MPS10-100"/>
    <s v="White"/>
    <s v="Full/Queen"/>
    <s v="B"/>
    <n v="462"/>
    <n v="20036.86"/>
    <n v="9.1796561642689767E-5"/>
    <n v="0.86442397813450933"/>
    <n v="3002"/>
    <x v="6"/>
  </r>
  <r>
    <s v="SHET"/>
    <s v="Intelligent Design"/>
    <s v="Microfiber|Microfiber|Microfiber"/>
    <s v="SHEET/SHEET SET"/>
    <s v="ID20-1461"/>
    <s v="Pink"/>
    <s v="Queen"/>
    <s v="B"/>
    <n v="1263"/>
    <n v="20010.18"/>
    <n v="9.1674330301819645E-5"/>
    <n v="0.8645156524648111"/>
    <n v="3003"/>
    <x v="6"/>
  </r>
  <r>
    <s v="ART"/>
    <s v="Madison Park"/>
    <s v="Feminine Figures|Feminine Figures|Feminine Figures"/>
    <s v="CANVAS"/>
    <s v="MP95G-0253"/>
    <s v="Black/White"/>
    <s v="See below"/>
    <s v="B"/>
    <n v="756"/>
    <n v="19968.64"/>
    <n v="9.1484019585937141E-5"/>
    <n v="0.86460713648439702"/>
    <n v="3004"/>
    <x v="6"/>
  </r>
  <r>
    <s v="BASI"/>
    <s v="Madison Park"/>
    <s v="Winfield|Westport|Westport"/>
    <s v="COMFORTER (SET)"/>
    <s v="MP10-8363"/>
    <s v="Tan"/>
    <s v="King/Cal K"/>
    <s v="TBD"/>
    <n v="424"/>
    <n v="19968.07"/>
    <n v="9.1481408196720647E-5"/>
    <n v="0.86469861789259372"/>
    <n v="3005"/>
    <x v="6"/>
  </r>
  <r>
    <s v="ADUL"/>
    <s v="Madison Park"/>
    <s v="Celeste|Isabella|Alexis"/>
    <s v="COVERLET&amp;BEDSPR"/>
    <s v="MP13-2533"/>
    <s v="White"/>
    <s v="King/Cal K"/>
    <s v="B+"/>
    <n v="325"/>
    <n v="19961.23"/>
    <n v="9.1450071526122766E-5"/>
    <n v="0.86479006796411984"/>
    <n v="3006"/>
    <x v="6"/>
  </r>
  <r>
    <s v="ART"/>
    <s v="Madison Park"/>
    <s v="Mia|Mia|Mia"/>
    <s v="DEC. MIRROR"/>
    <s v="MP95F-0327"/>
    <s v="Gold"/>
    <s v="See below"/>
    <s v="B"/>
    <n v="247"/>
    <n v="19935.14"/>
    <n v="9.133054320216094E-5"/>
    <n v="0.86488139850732204"/>
    <n v="3007"/>
    <x v="6"/>
  </r>
  <r>
    <s v="BLK"/>
    <s v="Madison Park"/>
    <s v="Egyptian Cotton|Egyptian Cotton|Egyptian Cotton"/>
    <s v="BLANKET"/>
    <s v="MP51N-5165"/>
    <s v="Grey"/>
    <s v="Twin"/>
    <s v="A+"/>
    <n v="726"/>
    <n v="19898.03"/>
    <n v="9.1160528020013619E-5"/>
    <n v="0.86497255903534209"/>
    <n v="3008"/>
    <x v="6"/>
  </r>
  <r>
    <s v="BASI"/>
    <s v="Sleep Philosophy"/>
    <s v="3&quot; Gel Memory Foam|3&quot; Gel Memory Foam|3&quot; Gel Memory Foam"/>
    <s v="MATT PAD/TOPPER"/>
    <s v="BASI16-0420"/>
    <s v="Blue"/>
    <s v="King"/>
    <s v="B"/>
    <n v="226"/>
    <n v="19895.37"/>
    <n v="9.1148341537003325E-5"/>
    <n v="0.8650637073768791"/>
    <n v="3009"/>
    <x v="6"/>
  </r>
  <r>
    <s v="WIN"/>
    <s v="Madison Park"/>
    <s v="Kyler|Suvi|Juno"/>
    <s v="WINDOW PANEL"/>
    <s v="MP40-7978"/>
    <s v="Natural"/>
    <s v="27x64&quot;"/>
    <s v="B-"/>
    <n v="588"/>
    <n v="19856.7"/>
    <n v="9.0971179394895105E-5"/>
    <n v="0.86515467855627404"/>
    <n v="3010"/>
    <x v="6"/>
  </r>
  <r>
    <s v="BLK"/>
    <s v="Serta"/>
    <s v="Malea Heated|Leena Heated|Leena Heated"/>
    <s v="ELECT BLANKET"/>
    <s v="ST54-0153"/>
    <s v="Black"/>
    <s v="50x60&quot;"/>
    <s v="B"/>
    <n v="513"/>
    <n v="19852.95"/>
    <n v="9.0953999202681351E-5"/>
    <n v="0.86524563255547671"/>
    <n v="3011"/>
    <x v="6"/>
  </r>
  <r>
    <s v="BLK"/>
    <s v="Madison Park"/>
    <s v="Arya|Nova|Alivia"/>
    <s v="COMFORTER (SET)"/>
    <s v="MP10-7635"/>
    <s v="Aqua"/>
    <s v="Full/Queen"/>
    <s v="B"/>
    <n v="375"/>
    <n v="19839.57"/>
    <n v="9.0892700276862671E-5"/>
    <n v="0.86533652525575355"/>
    <n v="3012"/>
    <x v="6"/>
  </r>
  <r>
    <s v="ADUL"/>
    <s v="Madison Park"/>
    <s v="Laurel|Vivian|Piedmont"/>
    <s v="COMFORTER (SET)"/>
    <s v="MP10-256"/>
    <s v="Plum"/>
    <s v="Cal King"/>
    <s v="B"/>
    <n v="292"/>
    <n v="19832.830000000002"/>
    <n v="9.0861821744723831E-5"/>
    <n v="0.86542738707749822"/>
    <n v="3013"/>
    <x v="6"/>
  </r>
  <r>
    <s v="ADUL"/>
    <s v="Madison Park"/>
    <s v="Quebec|Mansfield|Vancouver"/>
    <s v="COVERLET&amp;BEDSPR"/>
    <s v="MP13-8479"/>
    <s v="Balsam Green"/>
    <s v="King/Cal K"/>
    <s v="B"/>
    <n v="479"/>
    <n v="19812.080000000002"/>
    <n v="9.0766758014474382E-5"/>
    <n v="0.86551815383551267"/>
    <n v="3014"/>
    <x v="6"/>
  </r>
  <r>
    <s v="ADUL"/>
    <s v="Super Listing"/>
    <s v="Camden|Reese|Leighton"/>
    <s v="COMFORTER (SET)"/>
    <s v="AM10-0107"/>
    <s v="Neutral"/>
    <s v="Queen"/>
    <s v="A"/>
    <n v="493"/>
    <n v="19802.02"/>
    <n v="9.0720669285495608E-5"/>
    <n v="0.86560887450479818"/>
    <n v="3015"/>
    <x v="6"/>
  </r>
  <r>
    <s v="SHET"/>
    <s v="True North by Sleep Philosophy"/>
    <s v="Cozy Cotton Flannel|Cozy Cotton Flannel|Cozy Cotton Flannel"/>
    <s v="SHEET/SHEET SET"/>
    <s v="TN20-0227"/>
    <s v="Pink French Bulldog"/>
    <s v="Twin"/>
    <s v="B"/>
    <n v="1170"/>
    <n v="19790.830000000002"/>
    <n v="9.0669403591929769E-5"/>
    <n v="0.8656995439083901"/>
    <n v="3016"/>
    <x v="6"/>
  </r>
  <r>
    <s v="ADUL"/>
    <s v="Madison Park"/>
    <s v="Ridge|Pioneer|Warren"/>
    <s v="COVERLET&amp;BEDSPR"/>
    <s v="MP13-4681"/>
    <s v="Grey"/>
    <s v="Full/Queen"/>
    <s v="B"/>
    <n v="346"/>
    <n v="19774.34"/>
    <n v="9.0593856560035145E-5"/>
    <n v="0.86579013776495017"/>
    <n v="3017"/>
    <x v="6"/>
  </r>
  <r>
    <s v="ADUL"/>
    <s v="Madison Park"/>
    <s v="Dawn|Vanessa|Stella"/>
    <s v="SHOWER CURTAIN"/>
    <s v="MP70-2493"/>
    <s v="Aqua"/>
    <s v="72x72&quot;"/>
    <s v="B"/>
    <n v="999"/>
    <n v="19773.72"/>
    <n v="9.0591016101589152E-5"/>
    <n v="0.86588072878105171"/>
    <n v="3018"/>
    <x v="6"/>
  </r>
  <r>
    <s v="BLK"/>
    <s v="Madison Park"/>
    <s v="Liquid Cotton|Liquid Cotton|Liquid Cotton"/>
    <s v="BLANKET"/>
    <s v="MP51N-6027"/>
    <s v="Lilac"/>
    <s v="King"/>
    <s v="B"/>
    <n v="624"/>
    <n v="19758.16"/>
    <n v="9.0519729757363538E-5"/>
    <n v="0.86597124851080909"/>
    <n v="3019"/>
    <x v="6"/>
  </r>
  <r>
    <s v="ADUL"/>
    <s v="Madison Park"/>
    <s v="Emilia|Maisie|Grace"/>
    <s v="COMFORTER (SET)"/>
    <s v="MP10-8439"/>
    <s v="Silver"/>
    <s v="Cal King"/>
    <s v="B"/>
    <n v="234"/>
    <n v="19744.16"/>
    <n v="9.0455590373098851E-5"/>
    <n v="0.86606170410118222"/>
    <n v="3020"/>
    <x v="6"/>
  </r>
  <r>
    <s v="SHET"/>
    <s v="Intelligent Design"/>
    <s v="Cozy Soft|Cozy Soft|Cozy Soft"/>
    <s v="SHEET/SHEET SET"/>
    <s v="ID20-1758"/>
    <s v="Blue Penguins"/>
    <s v="Twin XL"/>
    <s v="B"/>
    <n v="1109"/>
    <n v="19742.439999999999"/>
    <n v="9.0447710391603476E-5"/>
    <n v="0.86615215181157379"/>
    <n v="3021"/>
    <x v="6"/>
  </r>
  <r>
    <s v="YOUT"/>
    <s v="Mi Zone Kids"/>
    <s v="Tessa|Tanya|Jamie"/>
    <s v="COMFORTER (SET)"/>
    <s v="MZK10-168"/>
    <s v="White"/>
    <s v="Twin"/>
    <s v="B"/>
    <n v="561"/>
    <n v="19725.32"/>
    <n v="9.036927708741695E-5"/>
    <n v="0.86624252108866118"/>
    <n v="3022"/>
    <x v="6"/>
  </r>
  <r>
    <s v="BLK"/>
    <s v="Woolrich"/>
    <s v="Alton|Alton|Alton"/>
    <s v="COMFORTER (SET)"/>
    <s v="WR10-2065"/>
    <s v="Red/Black"/>
    <s v="Full/Queen"/>
    <s v="B"/>
    <n v="356"/>
    <n v="19712.650000000001"/>
    <n v="9.0311230944657424E-5"/>
    <n v="0.86633283231960578"/>
    <n v="3023"/>
    <x v="6"/>
  </r>
  <r>
    <s v="ART"/>
    <s v="Madison Park Signature"/>
    <s v="Sunburst|Sunburst|Sunburst"/>
    <s v="AWD"/>
    <s v="MPS95A-0023"/>
    <s v="Gold"/>
    <s v="30x30&quot;"/>
    <s v="B"/>
    <n v="381"/>
    <n v="19711.88"/>
    <n v="9.0307703278522862E-5"/>
    <n v="0.86642314002288434"/>
    <n v="3024"/>
    <x v="6"/>
  </r>
  <r>
    <s v="BASI"/>
    <s v="Madison Park"/>
    <s v="Quiet Nights|Ensure|Ensure"/>
    <s v="MATT PAD/TOPPER"/>
    <s v="BASI16-0035"/>
    <s v="White"/>
    <s v="King"/>
    <s v="B"/>
    <n v="665"/>
    <n v="19702.849999999999"/>
    <n v="9.0266333375672126E-5"/>
    <n v="0.86651340635626006"/>
    <n v="3025"/>
    <x v="6"/>
  </r>
  <r>
    <s v="SHET"/>
    <s v="Woolrich"/>
    <s v="Cotton Flannel|Cotton Flannel|Cotton Flannel"/>
    <s v="SHEET/SHEET SET"/>
    <s v="WR20-3954"/>
    <s v="Green Tree Trip"/>
    <s v="Full"/>
    <s v="B"/>
    <n v="763"/>
    <n v="19701.7"/>
    <n v="9.0261064783393258E-5"/>
    <n v="0.86660366742104344"/>
    <n v="3026"/>
    <x v="6"/>
  </r>
  <r>
    <s v="BATH"/>
    <s v="Madison Park"/>
    <s v="Mosaic|Mosaic|Mosaic"/>
    <s v="BATH ACCESSORIES"/>
    <s v="MP71-4894"/>
    <s v="Gold"/>
    <s v="See below"/>
    <s v="B"/>
    <n v="769"/>
    <n v="19697.95"/>
    <n v="9.0243884591179505E-5"/>
    <n v="0.86669391130563467"/>
    <n v="3027"/>
    <x v="6"/>
  </r>
  <r>
    <s v="ADUL"/>
    <s v="Madison Park"/>
    <s v="Keaton|Jaxson|Mitchell"/>
    <s v="COVERLET&amp;BEDSPR"/>
    <s v="MP13-6116"/>
    <s v="Teal"/>
    <s v="Full/Queen"/>
    <s v="B"/>
    <n v="526"/>
    <n v="19690.849999999999"/>
    <n v="9.021135676058812E-5"/>
    <n v="0.86678412266239524"/>
    <n v="3028"/>
    <x v="6"/>
  </r>
  <r>
    <s v="SHET"/>
    <s v="Beautyrest"/>
    <s v="1000 Thread Count|1000 Thread Count|1000 Thread Count"/>
    <s v="SHEET/SHEET SET"/>
    <s v="BR20-1874"/>
    <s v="Seafoam"/>
    <s v="Cal King"/>
    <s v="B"/>
    <n v="514"/>
    <n v="19688.59"/>
    <n v="9.0201002831413963E-5"/>
    <n v="0.86687432366522665"/>
    <n v="3029"/>
    <x v="6"/>
  </r>
  <r>
    <s v="SHET"/>
    <s v="Comfort Spaces"/>
    <s v="Cotton Flannel 135GSM|Cotton Flannel 135GSM|Cotton Flannel 135GSM"/>
    <s v="SHEET/SHEET SET"/>
    <s v="CS20-1078"/>
    <s v="Scottish Plaid Red"/>
    <s v="Twin"/>
    <s v="ARB"/>
    <n v="981"/>
    <n v="19668.599999999999"/>
    <n v="9.010942095345318E-5"/>
    <n v="0.8669644330861801"/>
    <n v="3030"/>
    <x v="6"/>
  </r>
  <r>
    <s v="LGT"/>
    <s v="510 Design"/>
    <s v="Ellipse|Ellipse|Ellipse"/>
    <s v="LGT-TABLE LAMPS"/>
    <s v="5DS153-0018"/>
    <s v="Blue"/>
    <s v="Set of 2"/>
    <s v="B"/>
    <n v="258"/>
    <n v="19642.97"/>
    <n v="8.9992000066402912E-5"/>
    <n v="0.86705442508624653"/>
    <n v="3031"/>
    <x v="6"/>
  </r>
  <r>
    <s v="BASI"/>
    <s v="Sleep Philosophy"/>
    <s v="3&quot; Gel Memory Foam with Cooling Cover|3&quot;Gel Memory Foam with Cooling Cover|"/>
    <s v="MATT PAD/TOPPER"/>
    <s v="BASI16-0479"/>
    <s v="White"/>
    <s v="King"/>
    <s v="B"/>
    <n v="134"/>
    <n v="19604.97"/>
    <n v="8.9817907451970199E-5"/>
    <n v="0.86714424299369852"/>
    <n v="3032"/>
    <x v="6"/>
  </r>
  <r>
    <s v="ADUL"/>
    <s v="Madison Park"/>
    <s v="Ava|Elicia|Anett"/>
    <s v="COMFORTER (SET)"/>
    <s v="MP10-6034"/>
    <s v="Taupe"/>
    <s v="Cal King"/>
    <s v="B"/>
    <n v="235"/>
    <n v="19601.77"/>
    <n v="8.9803247021281123E-5"/>
    <n v="0.86723404624071976"/>
    <n v="3033"/>
    <x v="6"/>
  </r>
  <r>
    <s v="ADUL"/>
    <s v="Madison Park Essentials"/>
    <s v="Maible|Caldwell|Calla"/>
    <s v="COMFORTER (SET)"/>
    <s v="MPE10-863"/>
    <s v="Blush/Grey"/>
    <s v="Cal King"/>
    <s v="B"/>
    <n v="271"/>
    <n v="19591.259999999998"/>
    <n v="8.9755096669236699E-5"/>
    <n v="0.86732380133738896"/>
    <n v="3034"/>
    <x v="6"/>
  </r>
  <r>
    <s v="YOUT"/>
    <s v="Intelligent Design"/>
    <s v="Olivia|Ashley|Skye"/>
    <s v="COMFORTER (SET)"/>
    <s v="ID10-168"/>
    <s v="Blue"/>
    <s v="Twin/Twin "/>
    <s v="A"/>
    <n v="570"/>
    <n v="19589.38"/>
    <n v="8.9746483666206889E-5"/>
    <n v="0.86741354782105518"/>
    <n v="3035"/>
    <x v="6"/>
  </r>
  <r>
    <s v="BLK"/>
    <s v="Madison Park"/>
    <s v="Arya|Nova|Alivia"/>
    <s v="COMFORTER (SET)"/>
    <s v="MP10-5062"/>
    <s v="Blush"/>
    <s v="King/Cal K"/>
    <s v="B"/>
    <n v="310"/>
    <n v="19584.7"/>
    <n v="8.9725042786324125E-5"/>
    <n v="0.86750327286384155"/>
    <n v="3036"/>
    <x v="6"/>
  </r>
  <r>
    <s v="BLK"/>
    <s v="True North by Sleep Philosophy"/>
    <s v="Sherpa|Sherpa|Sherpa"/>
    <s v="ELECT BLANKET"/>
    <s v="TN54-0500"/>
    <s v="Grey"/>
    <s v="Full"/>
    <s v="B"/>
    <n v="352"/>
    <n v="19584.16"/>
    <n v="8.9722568838645328E-5"/>
    <n v="0.8675929954326802"/>
    <n v="3037"/>
    <x v="6"/>
  </r>
  <r>
    <s v="SHET"/>
    <s v="Beautyrest"/>
    <s v="1500TC Solid Cooling Sheet Set"/>
    <s v="SHEET/SHEET SET"/>
    <s v="BR20-4662"/>
    <s v="Aqua"/>
    <s v="King"/>
    <s v="EXT"/>
    <n v="611"/>
    <n v="19539.78"/>
    <n v="8.9519246990526279E-5"/>
    <n v="0.86768251467967072"/>
    <n v="3038"/>
    <x v="6"/>
  </r>
  <r>
    <s v="BLK"/>
    <s v="Beautyrest"/>
    <s v="Heated Plush|Heated Plush|Heated Plush"/>
    <s v="ELECT BLANKET"/>
    <s v="BR54-0904"/>
    <s v="Aqua"/>
    <s v="Full"/>
    <s v="A"/>
    <n v="349"/>
    <n v="19536.29"/>
    <n v="8.9503257958306029E-5"/>
    <n v="0.86777201793762904"/>
    <n v="3039"/>
    <x v="6"/>
  </r>
  <r>
    <s v="SHET"/>
    <s v="Croscill"/>
    <s v="Luxury Egyptian|Luxury Egyptian|Luxury Egyptian"/>
    <s v="SHEET/SHEET SET"/>
    <s v="CCS20-012"/>
    <s v="Grey"/>
    <s v="Queen"/>
    <s v="B"/>
    <n v="277"/>
    <n v="19534.84"/>
    <n v="8.9496614950650038E-5"/>
    <n v="0.86786151455257965"/>
    <n v="3040"/>
    <x v="6"/>
  </r>
  <r>
    <s v="ADUL"/>
    <s v="Madison Park"/>
    <s v="Pacey|Nollie|Leena"/>
    <s v="DUVET&amp;DUVET SET"/>
    <s v="MP12-5992"/>
    <s v="Off-White"/>
    <s v="King/Cal K"/>
    <s v="B"/>
    <n v="285"/>
    <n v="19533.900000000001"/>
    <n v="8.9492308449135133E-5"/>
    <n v="0.86795100686102877"/>
    <n v="3041"/>
    <x v="6"/>
  </r>
  <r>
    <s v="ADUL"/>
    <s v="Madison Park"/>
    <s v="Aubrey|Whitman|Charlotte"/>
    <s v="COMFORTER (SET)"/>
    <s v="MP10-2579"/>
    <s v="Black"/>
    <s v="Full"/>
    <s v="A"/>
    <n v="217"/>
    <n v="19530.7"/>
    <n v="8.9477648018446057E-5"/>
    <n v="0.86804048450904725"/>
    <n v="3042"/>
    <x v="6"/>
  </r>
  <r>
    <s v="HHL"/>
    <s v="Harbor House Blue"/>
    <s v="Suzanna"/>
    <s v="COMFORTER (SET)"/>
    <s v="HH10-1646"/>
    <s v="Taupe"/>
    <s v="Full/Queen"/>
    <s v="B"/>
    <n v="145"/>
    <n v="19526.259999999998"/>
    <n v="8.9457306670864966E-5"/>
    <n v="0.86812994181571812"/>
    <n v="3043"/>
    <x v="6"/>
  </r>
  <r>
    <s v="ADUL"/>
    <s v="Madison Park"/>
    <s v="Laurel|Vivian|Piedmont"/>
    <s v="COMFORTER (SET)"/>
    <s v="MP10-2242"/>
    <s v="Navy"/>
    <s v="Cal King"/>
    <s v="B"/>
    <n v="279"/>
    <n v="19509.68"/>
    <n v="8.9381347314357223E-5"/>
    <n v="0.86821932316303252"/>
    <n v="3044"/>
    <x v="6"/>
  </r>
  <r>
    <s v="ADUL"/>
    <s v="INK+IVY"/>
    <s v="Cody|Cody|Cody"/>
    <s v="DUVET&amp;DUVET SET"/>
    <s v="II12-1119"/>
    <s v="Gray/Yellow"/>
    <s v="King/Cal K"/>
    <s v="B"/>
    <n v="243"/>
    <n v="19503.73"/>
    <n v="8.9354088076044734E-5"/>
    <n v="0.86830867725110861"/>
    <n v="3045"/>
    <x v="6"/>
  </r>
  <r>
    <s v="ADUL"/>
    <s v="Madison Park"/>
    <s v="Tuscany|Marino|Genoa"/>
    <s v="THROW"/>
    <s v="MP50-6123"/>
    <s v="Blush"/>
    <s v="60x72&quot;"/>
    <s v="B"/>
    <n v="957"/>
    <n v="19499.84"/>
    <n v="8.9336266489988334E-5"/>
    <n v="0.8683980135175986"/>
    <n v="3046"/>
    <x v="6"/>
  </r>
  <r>
    <s v="BLK"/>
    <s v="Madison Park"/>
    <s v="Liquid Cotton|Liquid Cotton|Liquid Cotton"/>
    <s v="BLANKET"/>
    <s v="BL51N-0737"/>
    <s v="Seafoam"/>
    <s v="King"/>
    <s v="B"/>
    <n v="628"/>
    <n v="19493.91"/>
    <n v="8.9309098879367647E-5"/>
    <n v="0.86848732261647799"/>
    <n v="3047"/>
    <x v="6"/>
  </r>
  <r>
    <s v="ADUL"/>
    <s v="INK+IVY"/>
    <s v="Ellipse|Ellipse|Ellipse"/>
    <s v="DUVET&amp;DUVET SET"/>
    <s v="II12-1054"/>
    <s v="Blush"/>
    <s v="Full/Queen"/>
    <s v="B+"/>
    <n v="364"/>
    <n v="19472.990000000002"/>
    <n v="8.9213256313737854E-5"/>
    <n v="0.86857653587279171"/>
    <n v="3048"/>
    <x v="6"/>
  </r>
  <r>
    <s v="SHET"/>
    <s v="True North by Sleep Philosophy"/>
    <s v="Cozy Cotton Flannel|Cozy Cotton Flannel|Cozy Cotton Flannel"/>
    <s v="SHEET/SHEET SET"/>
    <s v="TN20-0558"/>
    <s v="Tan Woodland Winter"/>
    <s v="Twin XL"/>
    <s v="B"/>
    <n v="1052"/>
    <n v="19447.3"/>
    <n v="8.9095560543612151E-5"/>
    <n v="0.86866563143333531"/>
    <n v="3049"/>
    <x v="6"/>
  </r>
  <r>
    <s v="ADUL"/>
    <s v="Madison Park"/>
    <s v="Aubrey|Whitman|Charlotte"/>
    <s v="COMFORTER (SET)"/>
    <s v="MP10-657"/>
    <s v="Blue/Brown"/>
    <s v="Full"/>
    <s v="A"/>
    <n v="223"/>
    <n v="19447.189999999999"/>
    <n v="8.9095056591307215E-5"/>
    <n v="0.86875472648992658"/>
    <n v="3050"/>
    <x v="6"/>
  </r>
  <r>
    <s v="ADUL"/>
    <s v="Madison Park Essentials"/>
    <s v="Lafael|Eden|Rowan"/>
    <s v="COMFORTER (SET)"/>
    <s v="MPE10-377"/>
    <s v="Purple"/>
    <s v="Full"/>
    <s v="B"/>
    <n v="308"/>
    <n v="19388.66"/>
    <n v="8.8826908151234938E-5"/>
    <n v="0.86884355339807784"/>
    <n v="3051"/>
    <x v="6"/>
  </r>
  <r>
    <s v="SHET"/>
    <s v="Comfort Spaces"/>
    <s v="Cotton 144TC|Cotton 144TC|Cotton 144TC"/>
    <s v="SHEET/SHEET SET"/>
    <s v="CS20-1638"/>
    <s v="Grey"/>
    <s v="Full"/>
    <s v="ARB"/>
    <n v="1004"/>
    <n v="19387.599999999999"/>
    <n v="8.8822051883569175E-5"/>
    <n v="0.86893237544996138"/>
    <n v="3052"/>
    <x v="6"/>
  </r>
  <r>
    <s v="SHET"/>
    <s v="True North by Sleep Philosophy"/>
    <s v="Cozy Cotton Flannel|Cozy Cotton Flannel|Cozy Cotton Flannel"/>
    <s v="SHEET/SHEET SET"/>
    <s v="TN20-0270"/>
    <s v="Multi Forest Animals"/>
    <s v="Twin XL"/>
    <s v="B"/>
    <n v="1057"/>
    <n v="19363.71"/>
    <n v="8.8712602605706085E-5"/>
    <n v="0.86902108805256706"/>
    <n v="3053"/>
    <x v="6"/>
  </r>
  <r>
    <s v="YOUT"/>
    <s v="Urban Habitat Kids"/>
    <s v="Lulu|Thea|Maisie"/>
    <s v="COMFORTER (SET)"/>
    <s v="UHK10-0230"/>
    <s v="Purple"/>
    <s v="Twin"/>
    <s v="B"/>
    <n v="479"/>
    <n v="19358.060000000001"/>
    <n v="8.8686717782770705E-5"/>
    <n v="0.86910977477034979"/>
    <n v="3054"/>
    <x v="6"/>
  </r>
  <r>
    <s v="BLK"/>
    <s v="Madison Park"/>
    <s v="Gia|Margot|Margot"/>
    <s v="COMFORTER (SET)"/>
    <s v="MP10-7237"/>
    <s v="Gray/White"/>
    <s v="Twin/Twin "/>
    <s v="B"/>
    <n v="593"/>
    <n v="19356.5"/>
    <n v="8.8679570822809779E-5"/>
    <n v="0.8691984543411726"/>
    <n v="3055"/>
    <x v="6"/>
  </r>
  <r>
    <s v="ADUL"/>
    <s v="Madison Park Essentials"/>
    <s v="Luna|Piper|Willow"/>
    <s v="COMFORTER (SET)"/>
    <s v="MPE10-1065"/>
    <s v="Taupe"/>
    <s v="Queen"/>
    <s v="B"/>
    <n v="543"/>
    <n v="19351.8"/>
    <n v="8.8658038315235212E-5"/>
    <n v="0.86928711237948786"/>
    <n v="3056"/>
    <x v="6"/>
  </r>
  <r>
    <s v="BASI"/>
    <s v="Sleep Philosophy"/>
    <s v="Memory Foam|Memory Foam|Memory Foam"/>
    <s v="NORMAL PILLOW"/>
    <s v="BASI30-0531"/>
    <s v="White"/>
    <s v="Standard"/>
    <s v="B"/>
    <n v="1785"/>
    <n v="19350.48"/>
    <n v="8.8651990887575973E-5"/>
    <n v="0.86937576437037545"/>
    <n v="3057"/>
    <x v="6"/>
  </r>
  <r>
    <s v="WIN"/>
    <s v="Madison Park"/>
    <s v="Leilani|Kauna|Maui"/>
    <s v="WINDOW PANEL"/>
    <s v="MP40-4381"/>
    <s v="White"/>
    <s v="50x95&quot;"/>
    <s v="B+"/>
    <n v="1186"/>
    <n v="19342.400000000001"/>
    <n v="8.8614973300086078E-5"/>
    <n v="0.86946437934367549"/>
    <n v="3058"/>
    <x v="6"/>
  </r>
  <r>
    <s v="SHET"/>
    <s v="Madison Park Essentials"/>
    <s v="Satin|Satin|Satin"/>
    <s v="PILLOWCASE"/>
    <s v="MPE21-990"/>
    <s v="Blush"/>
    <s v="Standard"/>
    <s v="B"/>
    <n v="3097"/>
    <n v="19334.810000000001"/>
    <n v="8.8580200591045438E-5"/>
    <n v="0.86955295954426648"/>
    <n v="3059"/>
    <x v="6"/>
  </r>
  <r>
    <s v="HHL"/>
    <s v="Harbor House Blue"/>
    <s v="Maya Bay|Maya Bay|Maya Bay"/>
    <s v="DUVET&amp;DUVET SET"/>
    <s v="HH12-1227"/>
    <s v="White"/>
    <s v="King"/>
    <s v="B+"/>
    <n v="165"/>
    <n v="19314.3"/>
    <n v="8.8486236393097662E-5"/>
    <n v="0.86964144578065961"/>
    <n v="3060"/>
    <x v="6"/>
  </r>
  <r>
    <s v="YOUT"/>
    <s v="Intelligent Design"/>
    <s v="Oliena|Elodie|Colette"/>
    <s v="COMFORTER (SET)"/>
    <s v="ID10-2323"/>
    <s v="Pink"/>
    <s v="Full/Queen"/>
    <s v="B"/>
    <n v="583"/>
    <n v="19296.32"/>
    <n v="8.8403863098163456E-5"/>
    <n v="0.86972984964375777"/>
    <n v="3061"/>
    <x v="6"/>
  </r>
  <r>
    <s v="BLK"/>
    <s v="Madison Park"/>
    <s v="Egyptian Cotton|Egyptian Cotton|Egyptian Cotton"/>
    <s v="BLANKET"/>
    <s v="MP51N-6190"/>
    <s v="Khaki"/>
    <s v="Twin"/>
    <s v="A"/>
    <n v="673"/>
    <n v="19296.29"/>
    <n v="8.8403725656625745E-5"/>
    <n v="0.86981825336941443"/>
    <n v="3062"/>
    <x v="6"/>
  </r>
  <r>
    <s v="BLK"/>
    <s v="Madison Park"/>
    <s v="Blair|Dakota|Dakota"/>
    <s v="COMFORTER (SET)"/>
    <s v="MP10-8082"/>
    <s v="Ivory"/>
    <s v="Full/Queen"/>
    <s v="B"/>
    <n v="334"/>
    <n v="19294.32"/>
    <n v="8.8394700328982788E-5"/>
    <n v="0.86990664806974338"/>
    <n v="3063"/>
    <x v="6"/>
  </r>
  <r>
    <s v="BATH"/>
    <s v="Madison Park"/>
    <s v="Bayside|Nantucket|Rockaway"/>
    <s v="SHOWER CURTAIN"/>
    <s v="MP70-645"/>
    <s v="Blue"/>
    <s v="72x72&quot;"/>
    <s v="B"/>
    <n v="1004"/>
    <n v="19285.79"/>
    <n v="8.8355621118427229E-5"/>
    <n v="0.8699950036908618"/>
    <n v="3064"/>
    <x v="6"/>
  </r>
  <r>
    <s v="BLK"/>
    <s v="Beautyrest"/>
    <s v="Heated Plush|Heated Plush|Heated Plush"/>
    <s v="ELECT BLANKET"/>
    <s v="BR54-0903"/>
    <s v="Aqua"/>
    <s v="Twin"/>
    <s v="A"/>
    <n v="392"/>
    <n v="19269.349999999999"/>
    <n v="8.8280303155762119E-5"/>
    <n v="0.87008328399401758"/>
    <n v="3065"/>
    <x v="6"/>
  </r>
  <r>
    <s v="BASI"/>
    <s v="Croscill"/>
    <s v="Signature|Signature|Signature"/>
    <s v="MATT PAD/TOPPER"/>
    <s v="CC16-0020"/>
    <s v="White"/>
    <s v="King"/>
    <s v="B"/>
    <n v="512"/>
    <n v="19263.990000000002"/>
    <n v="8.825574693435794E-5"/>
    <n v="0.87017153974095196"/>
    <n v="3066"/>
    <x v="6"/>
  </r>
  <r>
    <s v="BLK"/>
    <s v="Clean Spaces"/>
    <s v="Gauze|Gauze|Gauze"/>
    <s v="BLANKET"/>
    <s v="LCN51N-0027"/>
    <s v="Blue"/>
    <s v="Full/Queen"/>
    <s v="B"/>
    <n v="627"/>
    <n v="19259.16"/>
    <n v="8.8233618846786621E-5"/>
    <n v="0.87025977335979876"/>
    <n v="3067"/>
    <x v="6"/>
  </r>
  <r>
    <s v="BASI"/>
    <s v="Madison Park"/>
    <s v="Cambria|Parkman|Parkman"/>
    <s v="BLANKET"/>
    <s v="MP51-7650"/>
    <s v="Charcoal"/>
    <s v="Full/Queen"/>
    <s v="B"/>
    <n v="736"/>
    <n v="19245.509999999998"/>
    <n v="8.8171082947128543E-5"/>
    <n v="0.87034794444274588"/>
    <n v="3068"/>
    <x v="6"/>
  </r>
  <r>
    <s v="ADUL"/>
    <s v="Madison Park"/>
    <s v="Princeton|Dartmouth|Cambridge"/>
    <s v="COVERLET&amp;BEDSPR"/>
    <s v="MP13-616"/>
    <s v="Red"/>
    <s v="King/Cal K"/>
    <s v="B"/>
    <n v="345"/>
    <n v="19230.57"/>
    <n v="8.8102637061348964E-5"/>
    <n v="0.87043604707980726"/>
    <n v="3069"/>
    <x v="6"/>
  </r>
  <r>
    <s v="ADUL"/>
    <s v="Madison Park"/>
    <s v="Celeste|Isabella|Alexis"/>
    <s v="COVERLET&amp;BEDSPR"/>
    <s v="MP13-2532"/>
    <s v="White"/>
    <s v="Full/Queen"/>
    <s v="B+"/>
    <n v="349"/>
    <n v="19227.599999999999"/>
    <n v="8.8089030349115653E-5"/>
    <n v="0.87052413611015633"/>
    <n v="3070"/>
    <x v="6"/>
  </r>
  <r>
    <s v="BLK"/>
    <s v="Serta"/>
    <s v="Fleece to Sherpa|Fleece to Sherpa|Fleece to Sherpa"/>
    <s v="ELECT BLANKET"/>
    <s v="ST54-0134"/>
    <s v="Brown"/>
    <s v="Full"/>
    <s v="B"/>
    <n v="377"/>
    <n v="19223.86"/>
    <n v="8.8071895970747821E-5"/>
    <n v="0.87061220800612704"/>
    <n v="3071"/>
    <x v="6"/>
  </r>
  <r>
    <s v="YOUT"/>
    <s v="Comfort Spaces"/>
    <s v="Pierre|Parker|Preston"/>
    <s v="COVERLET&amp;BEDSPR"/>
    <s v="CS14-0862-1"/>
    <s v="Blue/Navy"/>
    <s v="Full/Queen"/>
    <s v="ARB"/>
    <n v="733"/>
    <n v="19223.62"/>
    <n v="8.8070796438446134E-5"/>
    <n v="0.87070027880256551"/>
    <n v="3072"/>
    <x v="6"/>
  </r>
  <r>
    <s v="WIN"/>
    <s v="SunSmart"/>
    <s v="Bentley|Abel|Byron"/>
    <s v="WINDOW PANEL"/>
    <s v="SS40-0059"/>
    <s v="Ivory"/>
    <s v="50x84&quot;"/>
    <s v="B+"/>
    <n v="1143"/>
    <n v="19221.89"/>
    <n v="8.806287064310485E-5"/>
    <n v="0.87078834167320862"/>
    <n v="3073"/>
    <x v="6"/>
  </r>
  <r>
    <s v="YOUT"/>
    <s v="Mi Zone"/>
    <s v="Chloe|Camille|Christa"/>
    <s v="COMFORTER (SET)"/>
    <s v="MZ10-483"/>
    <s v="Teal"/>
    <s v="King/Cal K"/>
    <s v="B+"/>
    <n v="467"/>
    <n v="19219.939999999999"/>
    <n v="8.8053936943153696E-5"/>
    <n v="0.87087639561015173"/>
    <n v="3074"/>
    <x v="6"/>
  </r>
  <r>
    <s v="ART"/>
    <s v="Madison Park"/>
    <s v="Mandal Panel|Mandal Panel|Mandal Panel"/>
    <s v="AWD"/>
    <s v="MP167-0098"/>
    <s v="Natural"/>
    <s v="See below"/>
    <s v="B"/>
    <n v="237"/>
    <n v="19199.96"/>
    <n v="8.7962400879038822E-5"/>
    <n v="0.87096435801103078"/>
    <n v="3075"/>
    <x v="6"/>
  </r>
  <r>
    <s v="ART"/>
    <s v="INK+IVY"/>
    <s v="Botanical Waterfall|Botanical Waterfall|Botanical Waterfall"/>
    <s v="CANVAS"/>
    <s v="II95C-0154"/>
    <s v="Green"/>
    <s v="See below"/>
    <s v="B"/>
    <n v="480"/>
    <n v="19192.23"/>
    <n v="8.7926986776155536E-5"/>
    <n v="0.87105228499780696"/>
    <n v="3076"/>
    <x v="6"/>
  </r>
  <r>
    <s v="SHET"/>
    <s v="Comfort Spaces"/>
    <s v="Cotton 144TC|Cotton 144TC|Cotton 144TC"/>
    <s v="SHEET/SHEET SET"/>
    <s v="CS20-1656"/>
    <s v="Good Vibes"/>
    <s v="Full"/>
    <s v="ARA"/>
    <n v="991"/>
    <n v="19186.16"/>
    <n v="8.7899177771692203E-5"/>
    <n v="0.8711401841755787"/>
    <n v="3077"/>
    <x v="6"/>
  </r>
  <r>
    <s v="WIN"/>
    <s v="Madison Park"/>
    <s v="Eastfield|Lyndon|Wren"/>
    <s v="WINDOW PANEL"/>
    <s v="MP40-7802"/>
    <s v="Natural Ash"/>
    <s v="33x64&quot;"/>
    <s v="B+"/>
    <n v="571"/>
    <n v="19171.830000000002"/>
    <n v="8.7833526530512723E-5"/>
    <n v="0.87122801770210923"/>
    <n v="3078"/>
    <x v="6"/>
  </r>
  <r>
    <s v="ADUL"/>
    <s v="Madison Park"/>
    <s v="Aubrey|Whitman|Charlotte"/>
    <s v="COVERLET&amp;BEDSPR"/>
    <s v="MP13-2694"/>
    <s v="Black"/>
    <s v="Full/Queen"/>
    <s v="B"/>
    <n v="339"/>
    <n v="19151.62"/>
    <n v="8.7740936747942043E-5"/>
    <n v="0.87131575863885713"/>
    <n v="3079"/>
    <x v="6"/>
  </r>
  <r>
    <s v="ART"/>
    <s v="INK+IVY"/>
    <s v="Two Black Dominos|Two Black Dominos|Two Black Dominos"/>
    <s v="CANVAS"/>
    <s v="II95C-0072"/>
    <s v="Black"/>
    <s v="See below"/>
    <s v="B"/>
    <n v="476"/>
    <n v="19150.8"/>
    <n v="8.7737180012577968E-5"/>
    <n v="0.87140349581886967"/>
    <n v="3080"/>
    <x v="6"/>
  </r>
  <r>
    <s v="SHET"/>
    <s v="Beautyrest Platinum"/>
    <s v="400TC Liquid Cotton"/>
    <s v="SHEET/SHEET SET"/>
    <s v="BRP20-0073C"/>
    <s v="Blue"/>
    <s v="Queen"/>
    <s v="EXB"/>
    <n v="547"/>
    <n v="19145"/>
    <n v="8.7710607981954033E-5"/>
    <n v="0.87149120642685163"/>
    <n v="3081"/>
    <x v="6"/>
  </r>
  <r>
    <s v="ADUL"/>
    <s v="Super Listing"/>
    <s v="Porter|Evans|Walker"/>
    <s v="DUVET&amp;DUVET SET"/>
    <s v="AM12-0409"/>
    <s v="Khaki"/>
    <s v="King"/>
    <s v="A++"/>
    <n v="788"/>
    <n v="19135.78"/>
    <n v="8.7668367616031151E-5"/>
    <n v="0.87157887479446761"/>
    <n v="3082"/>
    <x v="6"/>
  </r>
  <r>
    <s v="BLK"/>
    <s v="Madison Park Essentials"/>
    <s v="Parkston|Hartford|Hartford"/>
    <s v="COMFORTER (SET)"/>
    <s v="MPE10-945"/>
    <s v="Red"/>
    <s v="Twin/Twin "/>
    <s v="B"/>
    <n v="1021"/>
    <n v="19135.27"/>
    <n v="8.7666031109890079E-5"/>
    <n v="0.87166654082557748"/>
    <n v="3083"/>
    <x v="6"/>
  </r>
  <r>
    <s v="ADUL"/>
    <s v="Madison Park"/>
    <s v="Quebec|Mansfield|Vancouver"/>
    <s v="COVERLET&amp;BEDSPR"/>
    <s v="MP13-6445"/>
    <s v="Seafoam"/>
    <s v="Full"/>
    <s v="A"/>
    <n v="460"/>
    <n v="19134.400000000001"/>
    <n v="8.766204530529649E-5"/>
    <n v="0.87175420287088279"/>
    <n v="3084"/>
    <x v="6"/>
  </r>
  <r>
    <s v="SHET"/>
    <s v="True North by Sleep Philosophy"/>
    <s v="Micro Fleece|Micro Fleece|Micro Fleece"/>
    <s v="SHEET/SHEET SET"/>
    <s v="PC20-012"/>
    <s v="Blue"/>
    <s v="King"/>
    <s v="B"/>
    <n v="564"/>
    <n v="19126.919999999998"/>
    <n v="8.7627776548560786E-5"/>
    <n v="0.87184183064743137"/>
    <n v="3085"/>
    <x v="6"/>
  </r>
  <r>
    <s v="BLK"/>
    <s v="Madison Park"/>
    <s v="Waffle Weave|Waffle Weave|Waffle Weave"/>
    <s v="BLANKET"/>
    <s v="BR51N-3825"/>
    <s v="Ivory"/>
    <s v="Twin"/>
    <s v="A"/>
    <n v="688"/>
    <n v="19118.82"/>
    <n v="8.7590667333379074E-5"/>
    <n v="0.8719294213147647"/>
    <n v="3086"/>
    <x v="6"/>
  </r>
  <r>
    <s v="ADUL"/>
    <s v="Madison Park"/>
    <s v="Finley|Rianon|Lucina"/>
    <s v="COMFORTER (SET)"/>
    <s v="MP10-5625"/>
    <s v="White"/>
    <s v="King/Cal K"/>
    <s v="B"/>
    <n v="213"/>
    <n v="19118.349999999999"/>
    <n v="8.7588514082621621E-5"/>
    <n v="0.87201700982884733"/>
    <n v="3087"/>
    <x v="6"/>
  </r>
  <r>
    <s v="SHET"/>
    <s v="True North by Sleep Philosophy"/>
    <s v="Soloft Plush|Soloft Plush|Soloft Plush"/>
    <s v="SHEET/SHEET SET"/>
    <s v="BL20-0460"/>
    <s v="Green"/>
    <s v="King"/>
    <s v="B"/>
    <n v="511"/>
    <n v="19113.169999999998"/>
    <n v="8.756478251044368E-5"/>
    <n v="0.87210457461135782"/>
    <n v="3088"/>
    <x v="6"/>
  </r>
  <r>
    <s v="ADUL"/>
    <s v="Super Listing"/>
    <s v="Porter|Evans|Walker"/>
    <s v="DUVET&amp;DUVET SET"/>
    <s v="AM12-0148"/>
    <s v="Sage"/>
    <s v="King"/>
    <s v="A++"/>
    <n v="796"/>
    <n v="19086.060000000001"/>
    <n v="8.7440581174199724E-5"/>
    <n v="0.87219201519253198"/>
    <n v="3089"/>
    <x v="6"/>
  </r>
  <r>
    <s v="SHET"/>
    <s v="Comfort Spaces"/>
    <s v="Cotton 144TC|Cotton 144TC|Cotton 144TC"/>
    <s v="SHEET/SHEET SET"/>
    <s v="CS20-1595"/>
    <s v="Diamond Sliver"/>
    <s v="King"/>
    <s v="ARB"/>
    <n v="823"/>
    <n v="19072.25"/>
    <n v="8.7377312253007197E-5"/>
    <n v="0.87227939250478503"/>
    <n v="3090"/>
    <x v="6"/>
  </r>
  <r>
    <s v="ADUL"/>
    <s v="Comfort Spaces"/>
    <s v="Malcom|Malcom|Malcom"/>
    <s v="COMFORTER (SET)"/>
    <s v="CS10-0442-1"/>
    <s v="Gray"/>
    <s v="King"/>
    <s v="ARB"/>
    <n v="369"/>
    <n v="19066.060000000001"/>
    <n v="8.7348953482393034E-5"/>
    <n v="0.87236674145826743"/>
    <n v="3091"/>
    <x v="6"/>
  </r>
  <r>
    <s v="SHET"/>
    <s v="Beautyrest"/>
    <s v="Oversized Cotton Flannel|Oversized Cotton Flannel|Oversized Cotton Flannel"/>
    <s v="SHEET/SHEET SET"/>
    <s v="BR20-4169"/>
    <s v="White Tossed Botanical"/>
    <s v="King"/>
    <s v="B"/>
    <n v="580"/>
    <n v="19063.46"/>
    <n v="8.7337041882458162E-5"/>
    <n v="0.87245407850014989"/>
    <n v="3092"/>
    <x v="6"/>
  </r>
  <r>
    <s v="SHET"/>
    <s v="Beautyrest"/>
    <s v="1500TC Solid Cooling Sheet Set"/>
    <s v="SHEET/SHEET SET"/>
    <s v="BR20-4666"/>
    <s v="White"/>
    <s v="King"/>
    <s v="EXT"/>
    <n v="596"/>
    <n v="19060.080000000002"/>
    <n v="8.7321556802542834E-5"/>
    <n v="0.87254140005695247"/>
    <n v="3093"/>
    <x v="6"/>
  </r>
  <r>
    <s v="ADUL"/>
    <s v="INK+IVY"/>
    <s v="Camila|Camila|Camila"/>
    <s v="BED SKIRT&amp;SHAM"/>
    <s v="II11-227"/>
    <s v="White"/>
    <s v="Euro Sham"/>
    <s v="A"/>
    <n v="1238"/>
    <n v="19058.55"/>
    <n v="8.7314547284119619E-5"/>
    <n v="0.87262871460423663"/>
    <n v="3094"/>
    <x v="6"/>
  </r>
  <r>
    <s v="ADUL"/>
    <s v="Madison Park"/>
    <s v="Keaton|Jaxson|Mitchell"/>
    <s v="COVERLET&amp;BEDSPR"/>
    <s v="MP13-625"/>
    <s v="White"/>
    <s v="Twin/Twin "/>
    <s v="B"/>
    <n v="654"/>
    <n v="19054.8"/>
    <n v="8.7297367091905865E-5"/>
    <n v="0.87271601197132853"/>
    <n v="3095"/>
    <x v="6"/>
  </r>
  <r>
    <s v="BASI"/>
    <s v="Sleep Philosophy"/>
    <s v="Maximum Warmth|Maximum Warmth|Maximum Warmth"/>
    <s v="COMFORTER (SET)"/>
    <s v="BASI10-0298"/>
    <s v="White"/>
    <s v="King"/>
    <s v="B"/>
    <n v="279"/>
    <n v="19052.86"/>
    <n v="8.7288479205800619E-5"/>
    <n v="0.87280330045053434"/>
    <n v="3096"/>
    <x v="6"/>
  </r>
  <r>
    <s v="YOUT"/>
    <s v="Mi Zone"/>
    <s v="Riley|Sadie|Angela"/>
    <s v="COMFORTER (SET)"/>
    <s v="MZ10-224"/>
    <s v="Purple"/>
    <s v="Full/Queen"/>
    <s v="B"/>
    <n v="558"/>
    <n v="19050.95"/>
    <n v="8.7279728761233084E-5"/>
    <n v="0.87289058017929555"/>
    <n v="3097"/>
    <x v="6"/>
  </r>
  <r>
    <s v="SHET"/>
    <s v="True North by Sleep Philosophy"/>
    <s v="Cozy Cotton Flannel|Cozy Cotton Flannel|Cozy Cotton Flannel"/>
    <s v="SHEET/SHEET SET"/>
    <s v="TN20-0223"/>
    <s v="Aqua French Bulldog"/>
    <s v="Full"/>
    <s v="B"/>
    <n v="891"/>
    <n v="19048.93"/>
    <n v="8.72704743643606E-5"/>
    <n v="0.87297785065365996"/>
    <n v="3098"/>
    <x v="6"/>
  </r>
  <r>
    <s v="ADUL"/>
    <s v="Madison Park"/>
    <s v="Lola|Brianna|Victoria"/>
    <s v="COMFORTER (SET)"/>
    <s v="MP10-5672"/>
    <s v="Grey/Peach"/>
    <s v="Cal King"/>
    <s v="A"/>
    <n v="231"/>
    <n v="19048.13"/>
    <n v="8.7266809256688341E-5"/>
    <n v="0.8730651174629166"/>
    <n v="3099"/>
    <x v="6"/>
  </r>
  <r>
    <s v="ADUL"/>
    <s v="Madison Park"/>
    <s v="Lee|Reagan|Callaway"/>
    <s v="COMFORTER (SET)"/>
    <s v="MP10-8354"/>
    <s v="Blush"/>
    <s v="King/Cal K"/>
    <s v="B"/>
    <n v="331"/>
    <n v="19042.78"/>
    <n v="8.7242298849130043E-5"/>
    <n v="0.87315235976176575"/>
    <n v="3100"/>
    <x v="6"/>
  </r>
  <r>
    <s v="BLK"/>
    <s v="Madison Park"/>
    <s v="Freshspun Basketweave|Freshspun Basketweave|Freshspun Basketweave"/>
    <s v="BLANKET"/>
    <s v="BL51N-0862"/>
    <s v="Khaki"/>
    <s v="King"/>
    <s v="B"/>
    <n v="913"/>
    <n v="19019.5"/>
    <n v="8.7135644215867051E-5"/>
    <n v="0.87323949540598167"/>
    <n v="3101"/>
    <x v="6"/>
  </r>
  <r>
    <s v="SHET"/>
    <s v="Intelligent Design"/>
    <s v="Cozy Soft|Cozy Soft|Cozy Soft"/>
    <s v="SHEET/SHEET SET"/>
    <s v="ID20-2047"/>
    <s v="Grey Sloths"/>
    <s v="Queen"/>
    <s v="B"/>
    <n v="773"/>
    <n v="19015.82"/>
    <n v="8.7118784720574628E-5"/>
    <n v="0.87332661419070223"/>
    <n v="3102"/>
    <x v="6"/>
  </r>
  <r>
    <s v="SHET"/>
    <s v="True North by Sleep Philosophy"/>
    <s v="Micro Fleece|Micro Fleece|Micro Fleece"/>
    <s v="SHEET/SHEET SET"/>
    <s v="SHET20-533"/>
    <s v="Brown"/>
    <s v="King"/>
    <s v="B"/>
    <n v="559"/>
    <n v="19012.72"/>
    <n v="8.7104582428344592E-5"/>
    <n v="0.87341371877313057"/>
    <n v="3103"/>
    <x v="6"/>
  </r>
  <r>
    <s v="BLK"/>
    <s v="Madison Park"/>
    <s v="Liquid Cotton|Liquid Cotton|Liquid Cotton"/>
    <s v="BLANKET"/>
    <s v="BL51N-0734"/>
    <s v="Ivory"/>
    <s v="King"/>
    <s v="B"/>
    <n v="618"/>
    <n v="19008.98"/>
    <n v="8.7087448049976733E-5"/>
    <n v="0.87350080622118054"/>
    <n v="3104"/>
    <x v="6"/>
  </r>
  <r>
    <s v="SHET"/>
    <s v="Madison Park Essentials"/>
    <s v="Printed Satin|Printed Satin|Printed Satin"/>
    <s v="SHEET/SHEET SET"/>
    <s v="MPE20-1001"/>
    <s v="Gray Leopard"/>
    <s v="Queen"/>
    <s v="B"/>
    <n v="875"/>
    <n v="18991.8"/>
    <n v="8.7008739862714786E-5"/>
    <n v="0.87358781496104321"/>
    <n v="3105"/>
    <x v="6"/>
  </r>
  <r>
    <s v="BLK"/>
    <s v="Intelligent Design"/>
    <s v="Malea|Leena|Leena"/>
    <s v="COMFORTER (SET)"/>
    <s v="ID10-2042"/>
    <s v="Aqua"/>
    <s v="Twin/Twin "/>
    <s v="B"/>
    <n v="626"/>
    <n v="18991.189999999999"/>
    <n v="8.7005945218114687E-5"/>
    <n v="0.87367482090626136"/>
    <n v="3106"/>
    <x v="6"/>
  </r>
  <r>
    <s v="SHET"/>
    <s v="True North by Sleep Philosophy"/>
    <s v="Micro Fleece|Micro Fleece|Micro Fleece"/>
    <s v="SHEET/SHEET SET"/>
    <s v="SHET20-999"/>
    <s v="Grey Plaid"/>
    <s v="King"/>
    <s v="B"/>
    <n v="504"/>
    <n v="18987.61"/>
    <n v="8.698954386128129E-5"/>
    <n v="0.87376181045012269"/>
    <n v="3107"/>
    <x v="6"/>
  </r>
  <r>
    <s v="YOUT"/>
    <s v="Intelligent Design"/>
    <s v="Lucy|Vera|Elise"/>
    <s v="COMFORTER (SET)"/>
    <s v="ID10-2279"/>
    <s v="Navy"/>
    <s v="King/Cal K"/>
    <s v="B"/>
    <n v="404"/>
    <n v="18985.21"/>
    <n v="8.6978548538264487E-5"/>
    <n v="0.87384878899866092"/>
    <n v="3108"/>
    <x v="6"/>
  </r>
  <r>
    <s v="YOUT"/>
    <s v="Intelligent Design"/>
    <s v="Olivia|Ashley|Skye"/>
    <s v="COMFORTER (SET)"/>
    <s v="ID10-238"/>
    <s v="Pink"/>
    <s v="King/Cal K"/>
    <s v="B"/>
    <n v="414"/>
    <n v="18983.55"/>
    <n v="8.6970943439844533E-5"/>
    <n v="0.87393575994210071"/>
    <n v="3109"/>
    <x v="6"/>
  </r>
  <r>
    <s v="BASI"/>
    <s v="Madison Park"/>
    <s v="Coleman|Campbell|Campbell"/>
    <s v="BLANKET"/>
    <s v="MP51-6377"/>
    <s v="Grey"/>
    <s v="Twin/Twin "/>
    <s v="B"/>
    <n v="888"/>
    <n v="18968.84"/>
    <n v="8.6903551272520706E-5"/>
    <n v="0.87402266349337321"/>
    <n v="3110"/>
    <x v="6"/>
  </r>
  <r>
    <s v="SHET"/>
    <s v="Woolrich"/>
    <s v="Cotton Flannel|Cotton Flannel|Cotton Flannel"/>
    <s v="SHEET/SHEET SET"/>
    <s v="WR20-2047"/>
    <s v="Grey Plaid"/>
    <s v="King"/>
    <s v="B"/>
    <n v="573"/>
    <n v="18960.38"/>
    <n v="8.6864792758886491E-5"/>
    <n v="0.87410952828613209"/>
    <n v="3111"/>
    <x v="6"/>
  </r>
  <r>
    <s v="SHET"/>
    <s v="True North by Sleep Philosophy"/>
    <s v="Micro Fleece|Micro Fleece|Micro Fleece"/>
    <s v="SHEET/SHEET SET"/>
    <s v="SHET20-735"/>
    <s v="Grey"/>
    <s v="Twin XL"/>
    <s v="B"/>
    <n v="754"/>
    <n v="18958.22"/>
    <n v="8.6854896968171361E-5"/>
    <n v="0.87419638318310022"/>
    <n v="3112"/>
    <x v="6"/>
  </r>
  <r>
    <s v="ADUL"/>
    <s v="Madison Park"/>
    <s v="Palmer|Teagan|Dakota"/>
    <s v="COMFORTER (SET)"/>
    <s v="MP10-2584"/>
    <s v="Purple"/>
    <s v="Full"/>
    <s v="A"/>
    <n v="308"/>
    <n v="18955.740000000002"/>
    <n v="8.6843535134387332E-5"/>
    <n v="0.87428322671823466"/>
    <n v="3113"/>
    <x v="6"/>
  </r>
  <r>
    <s v="BLK"/>
    <s v="Intelligent Design"/>
    <s v="Malea|Leena|Leena"/>
    <s v="COMFORTER (SET)"/>
    <s v="ID10-1699"/>
    <s v="Ivory"/>
    <s v="Twin/Twin "/>
    <s v="B+"/>
    <n v="605"/>
    <n v="18954.5"/>
    <n v="8.6837854217495318E-5"/>
    <n v="0.87437006457245214"/>
    <n v="3114"/>
    <x v="6"/>
  </r>
  <r>
    <s v="SHET"/>
    <s v="True North by Sleep Philosophy"/>
    <s v="Cozy Cotton Flannel|Cozy Cotton Flannel|Cozy Cotton Flannel"/>
    <s v="SHEET/SHEET SET"/>
    <s v="TN20-0273"/>
    <s v="Multi Forest Animals"/>
    <s v="King"/>
    <s v="B"/>
    <n v="624"/>
    <n v="18949.509999999998"/>
    <n v="8.6814993108389537E-5"/>
    <n v="0.87445687956556051"/>
    <n v="3115"/>
    <x v="6"/>
  </r>
  <r>
    <s v="ADUL"/>
    <s v="Madison Park Essentials"/>
    <s v="Saben|Barret|Seth"/>
    <s v="COMFORTER (SET)"/>
    <s v="MPE10-693"/>
    <s v="Aqua"/>
    <s v="Twin"/>
    <s v="A++"/>
    <n v="337"/>
    <n v="18941.07"/>
    <n v="8.6776326222447124E-5"/>
    <n v="0.87454365589178296"/>
    <n v="3116"/>
    <x v="6"/>
  </r>
  <r>
    <s v="ADUL"/>
    <s v="Madison Park"/>
    <s v="Quebec|Mansfield|Vancouver"/>
    <s v="THROW"/>
    <s v="MP50-2986"/>
    <s v="White"/>
    <s v="60x70&quot;"/>
    <s v="B"/>
    <n v="1101"/>
    <n v="18937.330000000002"/>
    <n v="8.6759191844079279E-5"/>
    <n v="0.87463041508362704"/>
    <n v="3117"/>
    <x v="6"/>
  </r>
  <r>
    <s v="SHET"/>
    <s v="Madison Park Essentials"/>
    <s v="Satin|Satin|Satin"/>
    <s v="SHEET/SHEET SET"/>
    <s v="MPE20-1126"/>
    <s v="Sage"/>
    <s v="King"/>
    <s v="B"/>
    <n v="720"/>
    <n v="18933.36"/>
    <n v="8.6741003747255641E-5"/>
    <n v="0.87471715608737433"/>
    <n v="3118"/>
    <x v="6"/>
  </r>
  <r>
    <s v="ADUL"/>
    <s v="Madison Park"/>
    <s v="Jolene|Rita|Honey"/>
    <s v="COMFORTER (SET)"/>
    <s v="MP10-8491"/>
    <s v="Dark Grey/Plum"/>
    <s v="King/Cal K"/>
    <s v="B"/>
    <n v="364"/>
    <n v="18927.66"/>
    <n v="8.6714889855090733E-5"/>
    <n v="0.87480387097722945"/>
    <n v="3119"/>
    <x v="6"/>
  </r>
  <r>
    <s v="ADUL"/>
    <s v="INK+IVY"/>
    <s v="Cody|Cody|Cody"/>
    <s v="SHOWER CURTAIN"/>
    <s v="II70-1284"/>
    <s v="Gray/Yellow"/>
    <s v="72x72&quot;"/>
    <s v="B"/>
    <n v="700"/>
    <n v="18926.18"/>
    <n v="8.6708109405897045E-5"/>
    <n v="0.87489057908663537"/>
    <n v="3120"/>
    <x v="6"/>
  </r>
  <r>
    <s v="SHET"/>
    <s v="Comfort Spaces"/>
    <s v="Cotton 144TC|Cotton 144TC|Cotton 144TC"/>
    <s v="SHEET/SHEET SET"/>
    <s v="CS20-0579"/>
    <s v="Diamond Grey"/>
    <s v="Queen"/>
    <s v="ARB"/>
    <n v="855"/>
    <n v="18919.349999999999"/>
    <n v="8.6676818549145045E-5"/>
    <n v="0.87497725590518449"/>
    <n v="3121"/>
    <x v="6"/>
  </r>
  <r>
    <s v="BLK"/>
    <s v="Madison Park"/>
    <s v="Freshspun Basketweave|Freshspun Basketweave|Freshspun Basketweave"/>
    <s v="BLANKET"/>
    <s v="BL51N-0868"/>
    <s v="Grey"/>
    <s v="King"/>
    <s v="B"/>
    <n v="913"/>
    <n v="18917.38"/>
    <n v="8.6667793221502102E-5"/>
    <n v="0.87506392369840602"/>
    <n v="3122"/>
    <x v="6"/>
  </r>
  <r>
    <s v="BLK"/>
    <s v="Beautyrest"/>
    <s v="Electric Micro Fleece|Electric Micro Fleece|Electric Micro Fleece"/>
    <s v="ELECT BLANKET"/>
    <s v="BR54-0175"/>
    <s v="Ivory"/>
    <s v="Twin"/>
    <s v="A"/>
    <n v="352"/>
    <n v="18893.62"/>
    <n v="8.655893952363575E-5"/>
    <n v="0.87515048263792961"/>
    <n v="3123"/>
    <x v="6"/>
  </r>
  <r>
    <s v="SHET"/>
    <s v="Beautyrest"/>
    <s v="1500TC Solid Cooling Sheet Set"/>
    <s v="SHEET/SHEET SET"/>
    <s v="BR20-4661"/>
    <s v="Aqua"/>
    <s v="Queen"/>
    <s v="EXT"/>
    <n v="685"/>
    <n v="18871.75"/>
    <n v="8.645874464264513E-5"/>
    <n v="0.87523694138257224"/>
    <n v="3124"/>
    <x v="6"/>
  </r>
  <r>
    <s v="SHET"/>
    <s v="Comfort Spaces"/>
    <s v="Cotton Flannel 135GSM|Cotton Flannel 135GSM|Cotton Flannel 135GSM"/>
    <s v="SHEET/SHEET SET"/>
    <s v="CS20-0391"/>
    <s v="Solid Tan"/>
    <s v="Queen"/>
    <s v="ARB"/>
    <n v="781"/>
    <n v="18869.189999999999"/>
    <n v="8.6447016298093877E-5"/>
    <n v="0.87532338839887036"/>
    <n v="3125"/>
    <x v="6"/>
  </r>
  <r>
    <s v="BASI"/>
    <s v="Madison Park"/>
    <s v="Coleman|Campbell|Campbell"/>
    <s v="BLANKET"/>
    <s v="MP51-8193"/>
    <s v="Black"/>
    <s v="Full/Queen"/>
    <s v="B"/>
    <n v="717"/>
    <n v="18863.04"/>
    <n v="8.641884078286332E-5"/>
    <n v="0.87540980723965323"/>
    <n v="3126"/>
    <x v="6"/>
  </r>
  <r>
    <s v="PETB"/>
    <s v="Friends Forever"/>
    <s v="Bailey|Bailey|Bailey"/>
    <s v="PET BEDS"/>
    <s v="PET63-0020UPC"/>
    <s v="Light Grey/Dark Grey"/>
    <s v="53x42&quot;"/>
    <s v="B"/>
    <n v="1412"/>
    <n v="18860.560000000001"/>
    <n v="8.6407478949079291E-5"/>
    <n v="0.87549621471860228"/>
    <n v="3127"/>
    <x v="6"/>
  </r>
  <r>
    <s v="ADUL"/>
    <s v="Comfort Spaces"/>
    <s v="Kienna"/>
    <s v="COVERLET&amp;BEDSPR"/>
    <s v="CS14-0053"/>
    <s v="Ivory"/>
    <s v="Full/Queen"/>
    <s v="ARA"/>
    <n v="753"/>
    <n v="18858.03"/>
    <n v="8.6395888046065736E-5"/>
    <n v="0.87558261060664833"/>
    <n v="3128"/>
    <x v="6"/>
  </r>
  <r>
    <s v="ART"/>
    <s v="INK+IVY"/>
    <s v="Savoy|Savoy|Savoy"/>
    <s v="AWD"/>
    <s v="II167-905"/>
    <s v="Black"/>
    <s v="See below"/>
    <s v="B"/>
    <n v="723"/>
    <n v="18854.16"/>
    <n v="8.6378158087701152E-5"/>
    <n v="0.87566898876473598"/>
    <n v="3129"/>
    <x v="6"/>
  </r>
  <r>
    <s v="SHET"/>
    <s v="Intelligent Design"/>
    <s v="Microfiber|Microfiber|Microfiber"/>
    <s v="SHEET/SHEET SET"/>
    <s v="ID20-146"/>
    <s v="White"/>
    <s v="King"/>
    <s v="B"/>
    <n v="1048"/>
    <n v="18823.71"/>
    <n v="8.623865492692546E-5"/>
    <n v="0.87575522741966294"/>
    <n v="3130"/>
    <x v="6"/>
  </r>
  <r>
    <s v="BLK"/>
    <s v="Beautyrest"/>
    <s v="Electric Micro Fleece|Electric Micro Fleece|Electric Micro Fleece"/>
    <s v="ELECT BLANKET"/>
    <s v="BR54-0176"/>
    <s v="Ivory"/>
    <s v="Full"/>
    <s v="A"/>
    <n v="333"/>
    <n v="18822.2"/>
    <n v="8.6231737036194061E-5"/>
    <n v="0.87584145915669909"/>
    <n v="3131"/>
    <x v="6"/>
  </r>
  <r>
    <s v="ADUL"/>
    <s v="510 Design"/>
    <s v="Shawnee|Josefina|Stacie"/>
    <s v="SHOWER CURTAIN"/>
    <s v="5DS70-0251"/>
    <s v="Blue"/>
    <s v="72x72&quot;"/>
    <s v="B"/>
    <n v="1514"/>
    <n v="18807.87"/>
    <n v="8.6166085795014554E-5"/>
    <n v="0.87592762524249412"/>
    <n v="3132"/>
    <x v="6"/>
  </r>
  <r>
    <s v="WIN"/>
    <s v="Madison Park"/>
    <s v="Leilani|Kauna|Maui"/>
    <s v="WINDOW PANEL"/>
    <s v="MP40-7492"/>
    <s v="Natural"/>
    <s v="50x84&quot;"/>
    <s v="B"/>
    <n v="1111"/>
    <n v="18801.22"/>
    <n v="8.6135619587488846E-5"/>
    <n v="0.8760137608620816"/>
    <n v="3133"/>
    <x v="6"/>
  </r>
  <r>
    <s v="YOUT"/>
    <s v="Urban Habitat"/>
    <s v="Brooklyn|Maize|Kay"/>
    <s v="COMFORTER (SET)"/>
    <s v="UH10-2160"/>
    <s v="Grey"/>
    <s v="Full/Queen"/>
    <s v="B"/>
    <n v="242"/>
    <n v="18798.080000000002"/>
    <n v="8.6121234039875205E-5"/>
    <n v="0.87609988209612144"/>
    <n v="3134"/>
    <x v="6"/>
  </r>
  <r>
    <s v="SHET"/>
    <s v="Comfort Spaces"/>
    <s v="Cotton 144TC|Cotton 144TC|Cotton 144TC"/>
    <s v="SHEET/SHEET SET"/>
    <s v="CS20-1576"/>
    <s v="Tabitha Purple"/>
    <s v="Queen"/>
    <s v="ARB"/>
    <n v="890"/>
    <n v="18787.900000000001"/>
    <n v="8.6074595544745588E-5"/>
    <n v="0.87618595669166621"/>
    <n v="3135"/>
    <x v="6"/>
  </r>
  <r>
    <s v="BATH"/>
    <s v="Intelligent Design"/>
    <s v="Raina|Khloe|Arielle"/>
    <s v="SHOWER CURTAIN"/>
    <s v="ID70-1292"/>
    <s v="Grey/Silver"/>
    <s v="72x72&quot;"/>
    <s v="B"/>
    <n v="1285"/>
    <n v="18774.59"/>
    <n v="8.6013617315848238E-5"/>
    <n v="0.87627197030898207"/>
    <n v="3136"/>
    <x v="6"/>
  </r>
  <r>
    <s v="BLK"/>
    <s v="Beautyrest"/>
    <s v="Cool Touch|Cool Touch|Cool Touch"/>
    <s v="ELEC MATT PAD"/>
    <s v="BR55-4076"/>
    <s v="White"/>
    <s v="Cal King"/>
    <s v="B"/>
    <n v="243"/>
    <n v="18748.11"/>
    <n v="8.5892302251896184E-5"/>
    <n v="0.87635786261123394"/>
    <n v="3137"/>
    <x v="6"/>
  </r>
  <r>
    <s v="BLK"/>
    <s v="Madison Park"/>
    <s v="Blair|Dakota|Dakota"/>
    <s v="COMFORTER (SET)"/>
    <s v="MP10-8083"/>
    <s v="Ivory"/>
    <s v="King/Cal K"/>
    <s v="B"/>
    <n v="270"/>
    <n v="18740.8"/>
    <n v="8.5858812330540823E-5"/>
    <n v="0.87644372142356453"/>
    <n v="3138"/>
    <x v="6"/>
  </r>
  <r>
    <s v="BATH"/>
    <s v="Madison Park Signature"/>
    <s v="Marshmallow|Marshmallow|Marshmallow"/>
    <s v="BATH RUG"/>
    <s v="MPS72-169"/>
    <s v="Cream"/>
    <s v="Contour"/>
    <s v="A"/>
    <n v="1250"/>
    <n v="18734.64"/>
    <n v="8.5830591001464371E-5"/>
    <n v="0.87652955201456595"/>
    <n v="3139"/>
    <x v="6"/>
  </r>
  <r>
    <s v="BLK"/>
    <s v="Serta"/>
    <s v="Plush Heated|Plush Heated|Plush Heated"/>
    <s v="ELECT BLANKET"/>
    <s v="ST54-0126"/>
    <s v="Light Grey"/>
    <s v="Full"/>
    <s v="B"/>
    <n v="342"/>
    <n v="18734.22"/>
    <n v="8.5828666819936432E-5"/>
    <n v="0.87661538068138589"/>
    <n v="3140"/>
    <x v="6"/>
  </r>
  <r>
    <s v="BLK"/>
    <s v="Madison Park"/>
    <s v="Ogee|Ogee|Ogee"/>
    <s v="THROW"/>
    <s v="MP50-1728"/>
    <s v="Grey"/>
    <s v="60x70&quot;"/>
    <s v="B"/>
    <n v="1616"/>
    <n v="18733.66"/>
    <n v="8.5826101244565846E-5"/>
    <n v="0.87670120678263042"/>
    <n v="3141"/>
    <x v="6"/>
  </r>
  <r>
    <s v="WIN"/>
    <s v="SunSmart"/>
    <s v="Blakesly|Kagen|Etro"/>
    <s v="WINDOW PANEL"/>
    <s v="SS40-0113"/>
    <s v="Taupe"/>
    <s v="100x84&quot;"/>
    <s v="B"/>
    <n v="672"/>
    <n v="18733.2"/>
    <n v="8.5823993807654288E-5"/>
    <n v="0.87678703077643805"/>
    <n v="3142"/>
    <x v="6"/>
  </r>
  <r>
    <s v="ADUL"/>
    <s v="Madison Park"/>
    <s v="Aubrey|Whitman|Charlotte"/>
    <s v="COVERLET&amp;BEDSPR"/>
    <s v="MP13-8314"/>
    <s v="Teal"/>
    <s v="Queen"/>
    <s v="B"/>
    <n v="270"/>
    <n v="18732.7"/>
    <n v="8.5821703115359125E-5"/>
    <n v="0.87687285247955338"/>
    <n v="3143"/>
    <x v="6"/>
  </r>
  <r>
    <s v="SHET"/>
    <s v="Comfort Spaces"/>
    <s v="Cotton 144TC|Cotton 144TC|Cotton 144TC"/>
    <s v="SHEET/SHEET SET"/>
    <s v="CS20-1561"/>
    <s v="Adelia Gray"/>
    <s v="Twin"/>
    <s v="ARB"/>
    <n v="1201"/>
    <n v="18728.39"/>
    <n v="8.5801957347774772E-5"/>
    <n v="0.87695865443690113"/>
    <n v="3144"/>
    <x v="6"/>
  </r>
  <r>
    <s v="BASI"/>
    <s v="Madison Park"/>
    <s v="Windom|Prospect|Prospect"/>
    <s v="BLANKET"/>
    <s v="MP51-8136"/>
    <s v="Burgundy"/>
    <s v="King"/>
    <s v="B"/>
    <n v="678"/>
    <n v="18715.09"/>
    <n v="8.574102493272333E-5"/>
    <n v="0.87704439546183388"/>
    <n v="3145"/>
    <x v="6"/>
  </r>
  <r>
    <s v="SHET"/>
    <s v="Beautyrest"/>
    <s v="600 Thread Count|600 Thread Count|600 Thread Count"/>
    <s v="SHEET/SHEET SET"/>
    <s v="BR20-0997"/>
    <s v="Grey"/>
    <s v="Cal King"/>
    <s v="B"/>
    <n v="520"/>
    <n v="18711.43"/>
    <n v="8.5724257065122709E-5"/>
    <n v="0.87713011971889898"/>
    <n v="3146"/>
    <x v="6"/>
  </r>
  <r>
    <s v="BLK"/>
    <s v="Madison Park"/>
    <s v="Zuri|Marselle|Marselle"/>
    <s v="NORMAL PILLOW"/>
    <s v="MP30-2831"/>
    <s v="Grey"/>
    <s v="20x20&quot;"/>
    <s v="B+"/>
    <n v="1320"/>
    <n v="18710.689999999999"/>
    <n v="8.5720866840525859E-5"/>
    <n v="0.87721584058573954"/>
    <n v="3147"/>
    <x v="6"/>
  </r>
  <r>
    <s v="SHET"/>
    <s v="Beautyrest"/>
    <s v="1500TC Solid Cooling Sheet Set"/>
    <s v="SHEET/SHEET SET"/>
    <s v="BR20-4653"/>
    <s v="Charcoal"/>
    <s v="Queen"/>
    <s v="EXT"/>
    <n v="679"/>
    <n v="18706.45"/>
    <n v="8.570144176986285E-5"/>
    <n v="0.87730154202750943"/>
    <n v="3148"/>
    <x v="6"/>
  </r>
  <r>
    <s v="ADUL"/>
    <s v="Woolrich"/>
    <s v="Tasha|Tasha|Tasha"/>
    <s v="COVERLET&amp;BEDSPR"/>
    <s v="WR14-1786"/>
    <s v="Red"/>
    <s v="King/Cal K"/>
    <s v="B"/>
    <n v="343"/>
    <n v="18700.05"/>
    <n v="8.5672120908484697E-5"/>
    <n v="0.87738721414841792"/>
    <n v="3149"/>
    <x v="6"/>
  </r>
  <r>
    <s v="WIN"/>
    <s v="Madison Park"/>
    <s v="Amherst|Eastridge|Salem"/>
    <s v="WINDOW PANEL"/>
    <s v="MP40-2225"/>
    <s v="Navy"/>
    <s v="50x84&quot;"/>
    <s v="B"/>
    <n v="1112"/>
    <n v="18697.87"/>
    <n v="8.5662133490077764E-5"/>
    <n v="0.87747287628190795"/>
    <n v="3150"/>
    <x v="6"/>
  </r>
  <r>
    <s v="BLK"/>
    <s v="Madison Park"/>
    <s v="Freshspun Basketweave|Freshspun Basketweave|Freshspun Basketweave"/>
    <s v="BLANKET"/>
    <s v="BL51N-0859"/>
    <s v="Navy"/>
    <s v="King"/>
    <s v="B"/>
    <n v="877"/>
    <n v="18689.349999999999"/>
    <n v="8.5623100093368113E-5"/>
    <n v="0.87755849938200137"/>
    <n v="3151"/>
    <x v="6"/>
  </r>
  <r>
    <s v="BATH"/>
    <s v="Madison Park Signature"/>
    <s v="Marshmallow|Marshmallow|Marshmallow"/>
    <s v="BATH RUG"/>
    <s v="MPS72-481"/>
    <s v="Slate Blue"/>
    <s v="Contour"/>
    <s v="A"/>
    <n v="1257"/>
    <n v="18683.310000000001"/>
    <n v="8.5595428530442505E-5"/>
    <n v="0.87764409481053185"/>
    <n v="3152"/>
    <x v="6"/>
  </r>
  <r>
    <s v="ADUL"/>
    <s v="Madison Park"/>
    <s v="Harper|Emery|Mercer"/>
    <s v="COVERLET&amp;BEDSPR"/>
    <s v="MP13-3307"/>
    <s v="Grey"/>
    <s v="Full/Queen"/>
    <s v="B"/>
    <n v="389"/>
    <n v="18674.84"/>
    <n v="8.5556624202962368E-5"/>
    <n v="0.8777296514347348"/>
    <n v="3153"/>
    <x v="6"/>
  </r>
  <r>
    <s v="ADUL"/>
    <s v="Super Listing"/>
    <s v="Phoebe|Himari|Hannah"/>
    <s v="COMFORTER (SET)"/>
    <s v="AM10-0197"/>
    <s v="Sage"/>
    <s v="Twin/Twin "/>
    <s v="A++"/>
    <n v="777"/>
    <n v="18669.919999999998"/>
    <n v="8.5534083790777916E-5"/>
    <n v="0.87781518551852555"/>
    <n v="3154"/>
    <x v="6"/>
  </r>
  <r>
    <s v="BATH"/>
    <s v="Madison Park"/>
    <s v="Spa Waffle|Spa Waffle|Spa Waffle"/>
    <s v="SHOWER CURTAIN"/>
    <s v="MP70-4982"/>
    <s v="Grey"/>
    <s v="108x72&quot;"/>
    <s v="A++"/>
    <n v="895"/>
    <n v="18669.73"/>
    <n v="8.5533213327705756E-5"/>
    <n v="0.87790071873185327"/>
    <n v="3155"/>
    <x v="6"/>
  </r>
  <r>
    <s v="BLK"/>
    <s v="Woolrich"/>
    <s v="Alton|Alton|Alton"/>
    <s v="COMFORTER (SET)"/>
    <s v="WR10-3327"/>
    <s v="Tan Plaid"/>
    <s v="Full/Queen"/>
    <s v="B"/>
    <n v="327"/>
    <n v="18653.259999999998"/>
    <n v="8.5457757923502935E-5"/>
    <n v="0.87798617648977673"/>
    <n v="3156"/>
    <x v="6"/>
  </r>
  <r>
    <s v="BLK"/>
    <s v="Madison Park"/>
    <s v="Riordan|Ellis|Ellis"/>
    <s v="COMFORTER (SET)"/>
    <s v="MP10-8401"/>
    <s v="Brown"/>
    <s v="King"/>
    <s v="B"/>
    <n v="232"/>
    <n v="18630.599999999999"/>
    <n v="8.5353943748685965E-5"/>
    <n v="0.87807153043352537"/>
    <n v="3157"/>
    <x v="6"/>
  </r>
  <r>
    <s v="SHET"/>
    <s v="Comfort Spaces"/>
    <s v="Cotton 144TC|Cotton 144TC|Cotton 144TC"/>
    <s v="SHEET/SHEET SET"/>
    <s v="CS20-1648"/>
    <s v="Scales"/>
    <s v="Twin"/>
    <s v="ARB"/>
    <n v="1226"/>
    <n v="18624.82"/>
    <n v="8.5327463345753833E-5"/>
    <n v="0.87815685789687115"/>
    <n v="3158"/>
    <x v="6"/>
  </r>
  <r>
    <s v="WIN"/>
    <s v="Madison Park"/>
    <s v="Elena|Juline|Gail"/>
    <s v="VALANCE"/>
    <s v="MP41-4949"/>
    <s v="White"/>
    <s v="38x46&quot;"/>
    <s v="B"/>
    <n v="1269"/>
    <n v="18587.57"/>
    <n v="8.5156806769763878E-5"/>
    <n v="0.87824201470364094"/>
    <n v="3159"/>
    <x v="6"/>
  </r>
  <r>
    <s v="YOUT"/>
    <s v="Mi Zone"/>
    <s v="Pipeline|Switch|Maverick"/>
    <s v="COMFORTER (SET)"/>
    <s v="MZ10-063"/>
    <s v="Navy"/>
    <s v="Full/Queen"/>
    <s v="B"/>
    <n v="549"/>
    <n v="18582.18"/>
    <n v="8.5132113106821974E-5"/>
    <n v="0.87832714681674773"/>
    <n v="3160"/>
    <x v="6"/>
  </r>
  <r>
    <s v="ADUL"/>
    <s v="Madison Park"/>
    <s v="Quebec|Mansfield|Vancouver"/>
    <s v="COVERLET&amp;BEDSPR"/>
    <s v="MP13-8484"/>
    <s v="Clay Red"/>
    <s v="Queen"/>
    <s v="TBD"/>
    <n v="359"/>
    <n v="18573.25"/>
    <n v="8.5091201342430279E-5"/>
    <n v="0.87841223801809021"/>
    <n v="3161"/>
    <x v="6"/>
  </r>
  <r>
    <s v="SHET"/>
    <s v="Madison Park"/>
    <s v="300 Thread Count Organic Cotton|300 Thread Count Organic Cotton|300 Thread"/>
    <s v="SHEET/SHEET SET"/>
    <s v="MP20-8253"/>
    <s v="Ivory"/>
    <s v="Queen"/>
    <s v="B"/>
    <n v="581"/>
    <n v="18568.79"/>
    <n v="8.50707683671574E-5"/>
    <n v="0.87849730878645738"/>
    <n v="3162"/>
    <x v="6"/>
  </r>
  <r>
    <s v="BLK"/>
    <s v="Beautyrest"/>
    <s v="Electric Micro Fleece|Electric Micro Fleece|Electric Micro Fleece"/>
    <s v="ELECT BLANKET"/>
    <s v="BR54-3259"/>
    <s v="Navy"/>
    <s v="Full"/>
    <s v="B"/>
    <n v="337"/>
    <n v="18563.23"/>
    <n v="8.5045295868835125E-5"/>
    <n v="0.87858235408232621"/>
    <n v="3163"/>
    <x v="6"/>
  </r>
  <r>
    <s v="BASI"/>
    <s v="Madison Park"/>
    <s v="Haven Plush|Haven Plush|Haven Plush"/>
    <s v="MATT PAD/TOPPER"/>
    <s v="CO16-372"/>
    <s v="White"/>
    <s v="Full"/>
    <s v="EXB"/>
    <n v="788"/>
    <n v="18549.52"/>
    <n v="8.4982485086101652E-5"/>
    <n v="0.87866733656741236"/>
    <n v="3164"/>
    <x v="6"/>
  </r>
  <r>
    <s v="WIN"/>
    <s v="Madison Park"/>
    <s v="Aubrey|Whitman|Charlotte"/>
    <s v="VALANCE"/>
    <s v="MP41-7425"/>
    <s v="Navy"/>
    <s v="50x18&quot;"/>
    <s v="B"/>
    <n v="1384"/>
    <n v="18546.53"/>
    <n v="8.4968786746176538E-5"/>
    <n v="0.87875230535415849"/>
    <n v="3165"/>
    <x v="6"/>
  </r>
  <r>
    <s v="BLK"/>
    <s v="Madison Park"/>
    <s v="Dream Soft|Dream Soft|Dream Soft"/>
    <s v="BLANKET"/>
    <s v="BR51-4445"/>
    <s v="Taupe"/>
    <s v="King"/>
    <s v="B"/>
    <n v="730"/>
    <n v="18534.54"/>
    <n v="8.491385594493844E-5"/>
    <n v="0.87883721921010338"/>
    <n v="3166"/>
    <x v="6"/>
  </r>
  <r>
    <s v="ADUL"/>
    <s v="Madison Park"/>
    <s v="Vienna|Marcella|Adela"/>
    <s v="COMFORTER (SET)"/>
    <s v="MP10-503"/>
    <s v="Grey"/>
    <s v="Cal King"/>
    <s v="B"/>
    <n v="220"/>
    <n v="18511.689999999999"/>
    <n v="8.4809171307049283E-5"/>
    <n v="0.87892202838141043"/>
    <n v="3167"/>
    <x v="6"/>
  </r>
  <r>
    <s v="ART"/>
    <s v="Madison Park Signature"/>
    <s v="Sunburst|Sunburst|Sunburst"/>
    <s v="AWD"/>
    <s v="MPS95A-0022"/>
    <s v="Silver"/>
    <s v="30x30&quot;"/>
    <s v="B"/>
    <n v="370"/>
    <n v="18504.07"/>
    <n v="8.4774261156470945E-5"/>
    <n v="0.87900680264256692"/>
    <n v="3168"/>
    <x v="6"/>
  </r>
  <r>
    <s v="WIN"/>
    <s v="Madison Park"/>
    <s v="Aubrey|Whitman|Charlotte"/>
    <s v="VALANCE"/>
    <s v="MP41-4989"/>
    <s v="Black"/>
    <s v="50x18&quot;"/>
    <s v="B"/>
    <n v="1353"/>
    <n v="18501.18"/>
    <n v="8.4761020955004872E-5"/>
    <n v="0.87909156366352192"/>
    <n v="3169"/>
    <x v="6"/>
  </r>
  <r>
    <s v="YOUT"/>
    <s v="Urban Habitat Kids"/>
    <s v="Callie|Ensley|Kelsey"/>
    <s v="COVERLET&amp;BEDSPR"/>
    <s v="UHK13-0092"/>
    <s v="Multi"/>
    <s v="Twin"/>
    <s v="B"/>
    <n v="320"/>
    <n v="18500.78"/>
    <n v="8.4759188401168736E-5"/>
    <n v="0.87917632285192304"/>
    <n v="3170"/>
    <x v="6"/>
  </r>
  <r>
    <s v="BLK"/>
    <s v="Beautyrest"/>
    <s v="Heated Plush|Heated Plush|Heated Plush"/>
    <s v="ELECT BLANKET"/>
    <s v="BR54-1932"/>
    <s v="Purple"/>
    <s v="Twin"/>
    <s v="B"/>
    <n v="375"/>
    <n v="18490.150000000001"/>
    <n v="8.4710488282973496E-5"/>
    <n v="0.879261033340206"/>
    <n v="3171"/>
    <x v="6"/>
  </r>
  <r>
    <s v="ADUL"/>
    <s v="510 Design"/>
    <s v="Oakley|Hayley|Glen"/>
    <s v="COVERLET&amp;BEDSPR"/>
    <s v="5DS13-0293"/>
    <s v="White"/>
    <s v="King/Cal K"/>
    <s v="B"/>
    <n v="460"/>
    <n v="18485.86"/>
    <n v="8.469083414308096E-5"/>
    <n v="0.87934572417434909"/>
    <n v="3172"/>
    <x v="6"/>
  </r>
  <r>
    <s v="BASI"/>
    <s v="Croscill"/>
    <s v="Signature|Signature|Signature"/>
    <s v="COMFORTER (SET)"/>
    <s v="CC10-0017"/>
    <s v="White"/>
    <s v="Full/Queen"/>
    <s v="B"/>
    <n v="313"/>
    <n v="18477.02"/>
    <n v="8.4650334703302398E-5"/>
    <n v="0.87943037450905237"/>
    <n v="3173"/>
    <x v="6"/>
  </r>
  <r>
    <s v="ADUL"/>
    <s v="Madison Park"/>
    <s v="Quebec|Mansfield|Vancouver"/>
    <s v="THROW"/>
    <s v="MP50-2987"/>
    <s v="Seafoam"/>
    <s v="60x70&quot;"/>
    <s v="B"/>
    <n v="1080"/>
    <n v="18473.66"/>
    <n v="8.4634941251078872E-5"/>
    <n v="0.87951500945030348"/>
    <n v="3174"/>
    <x v="6"/>
  </r>
  <r>
    <s v="BLK"/>
    <s v="INK+IVY"/>
    <s v="Stockholm|Halmstad"/>
    <s v="THROW"/>
    <s v="II50-238"/>
    <s v="Taupe"/>
    <s v="50x60&quot;"/>
    <s v="B"/>
    <n v="905"/>
    <n v="18456.849999999999"/>
    <n v="8.4557928176115337E-5"/>
    <n v="0.87959956737847955"/>
    <n v="3175"/>
    <x v="6"/>
  </r>
  <r>
    <s v="BASI"/>
    <s v="Sleep Philosophy"/>
    <s v="Highline|Montview|Montview"/>
    <s v="MATT PAD/TOPPER"/>
    <s v="BASI16-0238"/>
    <s v="White"/>
    <s v="Full"/>
    <s v="B"/>
    <n v="1104"/>
    <n v="18451.55"/>
    <n v="8.4533646837786579E-5"/>
    <n v="0.87968410102531736"/>
    <n v="3176"/>
    <x v="6"/>
  </r>
  <r>
    <s v="BLK"/>
    <s v="Beautyrest"/>
    <s v="Electric Micro Fleece|Electric Micro Fleece|Electric Micro Fleece"/>
    <s v="ELECT BLANKET"/>
    <s v="BR54-0412"/>
    <s v="Grey"/>
    <s v="Full"/>
    <s v="B+"/>
    <n v="328"/>
    <n v="18445.29"/>
    <n v="8.4504967370251086E-5"/>
    <n v="0.87976860599268758"/>
    <n v="3177"/>
    <x v="6"/>
  </r>
  <r>
    <s v="BASI"/>
    <s v="Sleep Philosophy"/>
    <s v="1.5&quot; Gel Memory Foam|1.5&quot; Gel Memory Foam|1.5&quot; Gel Memory Foam"/>
    <s v="MATT PAD/TOPPER"/>
    <s v="BASI16-0416"/>
    <s v="Blue"/>
    <s v="Twin XL"/>
    <s v="B"/>
    <n v="675"/>
    <n v="18442.759999999998"/>
    <n v="8.449337646723753E-5"/>
    <n v="0.87985309936915479"/>
    <n v="3178"/>
    <x v="6"/>
  </r>
  <r>
    <s v="SHET"/>
    <s v="Madison Park"/>
    <s v="1500 Thread Count|1500 Thread Count|1500 Thread Count"/>
    <s v="SHEET/SHEET SET"/>
    <s v="MP20-4842"/>
    <s v="White"/>
    <s v="Cal King"/>
    <s v="B"/>
    <n v="364"/>
    <n v="18409.919999999998"/>
    <n v="8.4342923797290942E-5"/>
    <n v="0.87993744229295212"/>
    <n v="3179"/>
    <x v="6"/>
  </r>
  <r>
    <s v="SHET"/>
    <s v="Beautyrest"/>
    <s v="600 Thread Count|600 Thread Count|600 Thread Count"/>
    <s v="SHEET/SHEET SET"/>
    <s v="BR20-1001"/>
    <s v="Seafoam"/>
    <s v="Cal King"/>
    <s v="B"/>
    <n v="512"/>
    <n v="18408.259999999998"/>
    <n v="8.4335318698870989E-5"/>
    <n v="0.88002177761165101"/>
    <n v="3180"/>
    <x v="6"/>
  </r>
  <r>
    <s v="ADUL"/>
    <s v="Super Listing"/>
    <s v="Porter|Evans|Walker"/>
    <s v="COMFORTER (SET)"/>
    <s v="AM10-0454"/>
    <s v="Purple"/>
    <s v="Full"/>
    <s v="A"/>
    <n v="710"/>
    <n v="18404.3"/>
    <n v="8.4317176415893273E-5"/>
    <n v="0.88010609478806689"/>
    <n v="3181"/>
    <x v="6"/>
  </r>
  <r>
    <s v="WIN"/>
    <s v="SunSmart"/>
    <s v="Blakesly|Kagen|Etro"/>
    <s v="WINDOW PANEL"/>
    <s v="SS40-0066"/>
    <s v="Grey"/>
    <s v="50x84&quot;"/>
    <s v="B+"/>
    <n v="1120"/>
    <n v="18402.97"/>
    <n v="8.4311083174388126E-5"/>
    <n v="0.88019040587124131"/>
    <n v="3182"/>
    <x v="6"/>
  </r>
  <r>
    <s v="SHET"/>
    <s v="True North by Sleep Philosophy"/>
    <s v="Cozy Cotton Flannel|Cozy Cotton Flannel|Cozy Cotton Flannel"/>
    <s v="SHEET/SHEET SET"/>
    <s v="TN20-0118"/>
    <s v="Tan Solid"/>
    <s v="Queen"/>
    <s v="B"/>
    <n v="751"/>
    <n v="18401.490000000002"/>
    <n v="8.4304302725194438E-5"/>
    <n v="0.88027471017396652"/>
    <n v="3183"/>
    <x v="6"/>
  </r>
  <r>
    <s v="SHET"/>
    <s v="Woolrich"/>
    <s v="Cotton Flannel|Cotton Flannel|Cotton Flannel"/>
    <s v="SHEET/SHEET SET"/>
    <s v="WR20-4011"/>
    <s v="Grey Ski Jump"/>
    <s v="King"/>
    <s v="B"/>
    <n v="524"/>
    <n v="18392.64"/>
    <n v="8.4263757471569968E-5"/>
    <n v="0.88035897393143814"/>
    <n v="3184"/>
    <x v="6"/>
  </r>
  <r>
    <s v="ART"/>
    <s v="Madison Park"/>
    <s v="Luminous|Luminous|Luminous"/>
    <s v="CANVAS"/>
    <s v="MP95C-0155"/>
    <s v="Blue"/>
    <s v="See below"/>
    <s v="B-"/>
    <n v="249"/>
    <n v="18388.599999999999"/>
    <n v="8.4245248677825013E-5"/>
    <n v="0.88044321918011592"/>
    <n v="3185"/>
    <x v="6"/>
  </r>
  <r>
    <s v="ADUL"/>
    <s v="Madison Park"/>
    <s v="Bennett|Christian|William"/>
    <s v="COMFORTER (SET)"/>
    <s v="MP10-2420"/>
    <s v="Grey"/>
    <s v="Cal King"/>
    <s v="B+"/>
    <n v="220"/>
    <n v="18372.490000000002"/>
    <n v="8.4171442572074736E-5"/>
    <n v="0.88052739062268803"/>
    <n v="3186"/>
    <x v="6"/>
  </r>
  <r>
    <s v="YOUT"/>
    <s v="Intelligent Design"/>
    <s v="Larissa|Sophie|Zara"/>
    <s v="COMFORTER (SET)"/>
    <s v="ID10-2419"/>
    <s v="Off-White"/>
    <s v="Full/Queen"/>
    <s v="B"/>
    <n v="483"/>
    <n v="18372.080000000002"/>
    <n v="8.4169564204392705E-5"/>
    <n v="0.88061156018689246"/>
    <n v="3187"/>
    <x v="6"/>
  </r>
  <r>
    <s v="BASI"/>
    <s v="Madison Park"/>
    <s v="Cambria|Parkman|Parkman"/>
    <s v="BLANKET"/>
    <s v="MP51-7647"/>
    <s v="Slate Blue"/>
    <s v="Full/Queen"/>
    <s v="B"/>
    <n v="695"/>
    <n v="18369.47"/>
    <n v="8.4157606790611925E-5"/>
    <n v="0.88069571779368305"/>
    <n v="3188"/>
    <x v="6"/>
  </r>
  <r>
    <s v="BLK"/>
    <s v="Beautyrest"/>
    <s v="Heated Plush|Heated Plush|Heated Plush"/>
    <s v="ELECT BLANKET"/>
    <s v="BR54-1928"/>
    <s v="Teal"/>
    <s v="Twin"/>
    <s v="B"/>
    <n v="379"/>
    <n v="18337.3"/>
    <n v="8.4010223648340858E-5"/>
    <n v="0.8807797280173314"/>
    <n v="3189"/>
    <x v="6"/>
  </r>
  <r>
    <s v="ADUL"/>
    <s v="INK+IVY"/>
    <s v="Cairo|Cairo|Cairo"/>
    <s v="COMFORTER (SET)"/>
    <s v="II10-1331"/>
    <s v="Ivory"/>
    <s v="King/Cal K"/>
    <s v="B"/>
    <n v="236"/>
    <n v="18328.400000000001"/>
    <n v="8.3969449325486888E-5"/>
    <n v="0.88086369746665694"/>
    <n v="3190"/>
    <x v="6"/>
  </r>
  <r>
    <s v="SHET"/>
    <s v="Comfort Spaces"/>
    <s v="Cotton Flannel 135GSM|Cotton Flannel 135GSM|Cotton Flannel 135GSM"/>
    <s v="SHEET/SHEET SET"/>
    <s v="CS20-1085"/>
    <s v="Scottish Plaid Blue"/>
    <s v="Queen"/>
    <s v="ARB"/>
    <n v="660"/>
    <n v="18316.330000000002"/>
    <n v="8.3914152013481552E-5"/>
    <n v="0.88094761161867041"/>
    <n v="3191"/>
    <x v="6"/>
  </r>
  <r>
    <s v="HHL"/>
    <s v="Harbor House Blue"/>
    <s v="Seaside|Seaside|Seaside"/>
    <s v="COVERLET&amp;BEDSPR"/>
    <s v="HH13-1835"/>
    <s v="Navy"/>
    <s v="Full/Queen"/>
    <s v="B"/>
    <n v="228"/>
    <n v="18297.16"/>
    <n v="8.3826326870884831E-5"/>
    <n v="0.88103143794554128"/>
    <n v="3192"/>
    <x v="6"/>
  </r>
  <r>
    <s v="ADUL"/>
    <s v="Madison Park"/>
    <s v="Laurel|Vivian|Piedmont"/>
    <s v="COMFORTER (SET)"/>
    <s v="MP10-740"/>
    <s v="White"/>
    <s v="Cal King"/>
    <s v="B"/>
    <n v="277"/>
    <n v="18282.41"/>
    <n v="8.3758751448177399E-5"/>
    <n v="0.88111519669698946"/>
    <n v="3193"/>
    <x v="6"/>
  </r>
  <r>
    <s v="ADUL"/>
    <s v="Madison Park"/>
    <s v="Quebec|Mansfield|Vancouver"/>
    <s v="COVERLET&amp;BEDSPR"/>
    <s v="MP13-6486"/>
    <s v="Mocha"/>
    <s v="Full/Queen"/>
    <s v="A"/>
    <n v="493"/>
    <n v="18271.89"/>
    <n v="8.371055528228708E-5"/>
    <n v="0.88119890725227179"/>
    <n v="3194"/>
    <x v="6"/>
  </r>
  <r>
    <s v="YOUT"/>
    <s v="Urban Habitat"/>
    <s v="Brooklyn|Maize|Kay"/>
    <s v="COVERLET&amp;BEDSPR"/>
    <s v="UH13-2208"/>
    <s v="Pink"/>
    <s v="Daybed"/>
    <s v="B"/>
    <n v="302"/>
    <n v="18270.189999999999"/>
    <n v="8.3702766928483508E-5"/>
    <n v="0.88128261001920027"/>
    <n v="3195"/>
    <x v="6"/>
  </r>
  <r>
    <s v="BLK"/>
    <s v="Beautyrest"/>
    <s v="Heated Plush|Heated Plush|Heated Plush"/>
    <s v="ELECT BLANKET"/>
    <s v="BR54-0908"/>
    <s v="Black"/>
    <s v="Full"/>
    <s v="B+"/>
    <n v="337"/>
    <n v="18258.52"/>
    <n v="8.3649302170314308E-5"/>
    <n v="0.88136625932137058"/>
    <n v="3196"/>
    <x v="6"/>
  </r>
  <r>
    <s v="ADUL"/>
    <s v="Super Listing"/>
    <s v="Blake|Calvin|Owain/Erik"/>
    <s v="COMFORTER (SET)"/>
    <s v="AM10-0128"/>
    <s v="Navy/Blue"/>
    <s v="Twin/Twin "/>
    <s v="B"/>
    <n v="912"/>
    <n v="18253.599999999999"/>
    <n v="8.3626761758129857E-5"/>
    <n v="0.88144988608312869"/>
    <n v="3197"/>
    <x v="6"/>
  </r>
  <r>
    <s v="SHET"/>
    <s v="Madison Park Essentials"/>
    <s v="Satin|Satin|Satin"/>
    <s v="PILLOWCASE"/>
    <s v="MPE21-919"/>
    <s v="Light Grey"/>
    <s v="Standard"/>
    <s v="B"/>
    <n v="2955"/>
    <n v="18242.43"/>
    <n v="8.3575587692255821E-5"/>
    <n v="0.88153346167082092"/>
    <n v="3198"/>
    <x v="6"/>
  </r>
  <r>
    <s v="ADUL"/>
    <s v="Madison Park"/>
    <s v="Orly|Eliana|Tamar"/>
    <s v="COMFORTER (SET)"/>
    <s v="MP10-8376"/>
    <s v="Ivory"/>
    <s v="King/Cal K"/>
    <s v="TBD"/>
    <n v="280"/>
    <n v="18240.830000000002"/>
    <n v="8.3568257476911303E-5"/>
    <n v="0.88161702992829782"/>
    <n v="3199"/>
    <x v="6"/>
  </r>
  <r>
    <s v="ADUL"/>
    <s v="Madison Park"/>
    <s v="Blaire|Anderson|Burnett"/>
    <s v="COMFORTER (SET)"/>
    <s v="MP10-950"/>
    <s v="Grey"/>
    <s v="Cal King"/>
    <s v="B"/>
    <n v="231"/>
    <n v="18240.400000000001"/>
    <n v="8.3566287481537456E-5"/>
    <n v="0.88170059621577934"/>
    <n v="3200"/>
    <x v="6"/>
  </r>
  <r>
    <s v="BASI"/>
    <s v="Sharper Image"/>
    <s v="Cooling Touch|Cooling Touch|Cooling Touch"/>
    <s v="BLANKET"/>
    <s v="SI51-0013"/>
    <s v="White"/>
    <s v="King"/>
    <s v="TBD"/>
    <n v="531"/>
    <n v="18233.849999999999"/>
    <n v="8.3536279412470748E-5"/>
    <n v="0.88178413249519183"/>
    <n v="3201"/>
    <x v="6"/>
  </r>
  <r>
    <s v="BLK"/>
    <s v="Woolrich"/>
    <s v="Burlington|Burlington|Burlington"/>
    <s v="BLANKET"/>
    <s v="WR51-2211"/>
    <s v="Grey"/>
    <s v="Twin"/>
    <s v="A+"/>
    <n v="1005"/>
    <n v="18217.27"/>
    <n v="8.3460320055963005E-5"/>
    <n v="0.88186759281524785"/>
    <n v="3202"/>
    <x v="6"/>
  </r>
  <r>
    <s v="BLK"/>
    <s v="Woolrich"/>
    <s v="Burlington|Burlington|Burlington"/>
    <s v="BLANKET"/>
    <s v="WR51-3914"/>
    <s v="Black"/>
    <s v="Full/Queen"/>
    <s v="B"/>
    <n v="764"/>
    <n v="18211.34"/>
    <n v="8.3433152445342332E-5"/>
    <n v="0.88195102596769315"/>
    <n v="3203"/>
    <x v="6"/>
  </r>
  <r>
    <s v="WIN"/>
    <s v="Madison Park"/>
    <s v="Emilia|Natalie|Lillian"/>
    <s v="WINDOW PANEL"/>
    <s v="MP40-6367"/>
    <s v="White"/>
    <s v="50x95&quot; Bla"/>
    <s v="B+"/>
    <n v="688"/>
    <n v="18189.330000000002"/>
    <n v="8.3332316170509066E-5"/>
    <n v="0.88203435828386367"/>
    <n v="3204"/>
    <x v="6"/>
  </r>
  <r>
    <s v="ART"/>
    <s v="Madison Park"/>
    <s v="Avant Garden|Avant Garden|Avant Garden"/>
    <s v="AWD"/>
    <s v="MP95B-0262"/>
    <s v="Multi"/>
    <s v="See below"/>
    <s v="B"/>
    <n v="580"/>
    <n v="18186.400000000001"/>
    <n v="8.3318892713659388E-5"/>
    <n v="0.8821176771765773"/>
    <n v="3205"/>
    <x v="6"/>
  </r>
  <r>
    <s v="SHET"/>
    <s v="True North by Sleep Philosophy"/>
    <s v="Cozy Cotton Flannel|Cozy Cotton Flannel|Cozy Cotton Flannel"/>
    <s v="SHEET/SHEET SET"/>
    <s v="TN20-0353"/>
    <s v="Grey Dots"/>
    <s v="Twin"/>
    <s v="B"/>
    <n v="1093"/>
    <n v="18177.810000000001"/>
    <n v="8.3279538620028421E-5"/>
    <n v="0.88220095671519727"/>
    <n v="3206"/>
    <x v="6"/>
  </r>
  <r>
    <s v="BLK"/>
    <s v="Serta"/>
    <s v="Plush Heated|Plush Heated|Plush Heated"/>
    <s v="ELECT BLANKET"/>
    <s v="ST54-0087"/>
    <s v="Ivory"/>
    <s v="Full"/>
    <s v="B"/>
    <n v="333"/>
    <n v="18173.990000000002"/>
    <n v="8.3262037730893337E-5"/>
    <n v="0.88228421875292817"/>
    <n v="3207"/>
    <x v="6"/>
  </r>
  <r>
    <s v="BLK"/>
    <s v="Intelligent Design"/>
    <s v="Microlight Plush|Microlight Plush|Microlight Plush"/>
    <s v="BLANKET"/>
    <s v="ID51-822"/>
    <s v="Aqua"/>
    <s v="Full/Queen"/>
    <s v="B"/>
    <n v="1216"/>
    <n v="18145.689999999999"/>
    <n v="8.3132384546986854E-5"/>
    <n v="0.88236735113747511"/>
    <n v="3208"/>
    <x v="6"/>
  </r>
  <r>
    <s v="BLK"/>
    <s v="Serta"/>
    <s v="Fleece to Sherpa|Fleece to Sherpa|Fleece to Sherpa"/>
    <s v="ELECT BLANKET"/>
    <s v="ST54-0133"/>
    <s v="Brown"/>
    <s v="Twin"/>
    <s v="B"/>
    <n v="400"/>
    <n v="18136.71"/>
    <n v="8.3091243713365659E-5"/>
    <n v="0.88245044238118853"/>
    <n v="3209"/>
    <x v="6"/>
  </r>
  <r>
    <s v="BLK"/>
    <s v="Madison Park"/>
    <s v="Chloe|Mila|Mila"/>
    <s v="THROW"/>
    <s v="MP50N-5511"/>
    <s v="Blush"/>
    <s v="50x60&quot;"/>
    <s v="B"/>
    <n v="912"/>
    <n v="18118.310000000001"/>
    <n v="8.3006946236903513E-5"/>
    <n v="0.88253344932742539"/>
    <n v="3210"/>
    <x v="6"/>
  </r>
  <r>
    <s v="BASI"/>
    <s v="Sleep Philosophy"/>
    <s v="4&quot; Gel Memory Foam with 3M Cover|4&quot; Gel Memory Foam with 3M Cover|4&quot; Gel Me"/>
    <s v="MATT PAD/TOPPER"/>
    <s v="BASI16-0450"/>
    <s v="White"/>
    <s v="Twin"/>
    <s v="B"/>
    <n v="239"/>
    <n v="18117.12"/>
    <n v="8.3001494389240999E-5"/>
    <n v="0.88261645082181461"/>
    <n v="3211"/>
    <x v="6"/>
  </r>
  <r>
    <s v="ADUL"/>
    <s v="Madison Park"/>
    <s v="Bella|Abigail|Florence"/>
    <s v="COMFORTER (SET)"/>
    <s v="MP10-8404"/>
    <s v="Brown"/>
    <s v="Full/Queen"/>
    <s v="B"/>
    <n v="374"/>
    <n v="18106.59"/>
    <n v="8.2953252409504786E-5"/>
    <n v="0.88269940407422409"/>
    <n v="3212"/>
    <x v="6"/>
  </r>
  <r>
    <s v="BLK"/>
    <s v="Serta"/>
    <s v="Parsa AZ|Parsa AZ|Parsa AZ"/>
    <s v="ELECT BLANKET"/>
    <s v="ST54-0030"/>
    <s v="Plum"/>
    <s v="50x60&quot;"/>
    <s v="ARB-"/>
    <n v="583"/>
    <n v="18098.29"/>
    <n v="8.291522691740502E-5"/>
    <n v="0.88278231930114148"/>
    <n v="3213"/>
    <x v="6"/>
  </r>
  <r>
    <s v="BLK"/>
    <s v="Madison Park"/>
    <s v="Freshspun Basketweave|Freshspun Basketweave|Freshspun Basketweave"/>
    <s v="BLANKET"/>
    <s v="BL51N-0849"/>
    <s v="Natural"/>
    <s v="Full/Queen"/>
    <s v="B"/>
    <n v="959"/>
    <n v="18092.5"/>
    <n v="8.2888700700626966E-5"/>
    <n v="0.88286520800184209"/>
    <n v="3214"/>
    <x v="6"/>
  </r>
  <r>
    <s v="BLK"/>
    <s v="Beautyrest"/>
    <s v="Microplush|Microplush|Microplush"/>
    <s v="ELECT BLANKET"/>
    <s v="BR54-4130"/>
    <s v="Taupe"/>
    <s v="Queen"/>
    <s v="B"/>
    <n v="173"/>
    <n v="18092.47"/>
    <n v="8.2888563259089269E-5"/>
    <n v="0.8829480965651012"/>
    <n v="3215"/>
    <x v="6"/>
  </r>
  <r>
    <s v="BLK"/>
    <s v="Serta"/>
    <s v="Waterproof|Waterproof|Waterproof"/>
    <s v="ELEC MATT PAD"/>
    <s v="ST55-0116"/>
    <s v="White"/>
    <s v="Full"/>
    <s v="B"/>
    <n v="327"/>
    <n v="18086.09"/>
    <n v="8.2859334025402932E-5"/>
    <n v="0.88303095589912661"/>
    <n v="3216"/>
    <x v="6"/>
  </r>
  <r>
    <s v="BLK"/>
    <s v="Intelligent Design"/>
    <s v="Microlight Plush|Microlight Plush|Microlight Plush"/>
    <s v="BLANKET"/>
    <s v="ID51-825"/>
    <s v="Yellow"/>
    <s v="Full/Queen"/>
    <s v="B"/>
    <n v="1202"/>
    <n v="18081.990000000002"/>
    <n v="8.284055034858257E-5"/>
    <n v="0.88311379644947519"/>
    <n v="3217"/>
    <x v="6"/>
  </r>
  <r>
    <s v="ADUL"/>
    <s v="Madison Park Signature"/>
    <s v="Essence|Essence|Essence"/>
    <s v="COMFORTER (SET)"/>
    <s v="MPS10-551"/>
    <s v="Green"/>
    <s v="Queen"/>
    <s v="TBD"/>
    <n v="95"/>
    <n v="18075.41"/>
    <n v="8.2810404837978152E-5"/>
    <n v="0.88319660685431312"/>
    <n v="3218"/>
    <x v="6"/>
  </r>
  <r>
    <s v="HHL"/>
    <s v="Harbor House Blue"/>
    <s v="Livia|Livia|Livia"/>
    <s v="COMFORTER (SET)"/>
    <s v="HH10-1802"/>
    <s v="Multi"/>
    <s v="Cal King"/>
    <s v="B+"/>
    <n v="151"/>
    <n v="18069.89"/>
    <n v="8.2785115595039509E-5"/>
    <n v="0.88327939196990812"/>
    <n v="3219"/>
    <x v="6"/>
  </r>
  <r>
    <s v="ADUL"/>
    <s v="Madison Park Essentials"/>
    <s v="Maible|Caldwell|Calla"/>
    <s v="COMFORTER (SET)"/>
    <s v="MPE10-733"/>
    <s v="Purple"/>
    <s v="Full"/>
    <s v="B"/>
    <n v="305"/>
    <n v="18061.22"/>
    <n v="8.2745394990641318E-5"/>
    <n v="0.88336213736489877"/>
    <n v="3220"/>
    <x v="6"/>
  </r>
  <r>
    <s v="ADUL"/>
    <s v="Madison Park Essentials"/>
    <s v="Joella|Loretta|Emma"/>
    <s v="COMFORTER (SET)"/>
    <s v="MPE10-811"/>
    <s v="Blush"/>
    <s v="Cal King"/>
    <s v="B"/>
    <n v="160"/>
    <n v="18056.89"/>
    <n v="8.2725557595365163E-5"/>
    <n v="0.88344486292249413"/>
    <n v="3221"/>
    <x v="6"/>
  </r>
  <r>
    <s v="ADUL"/>
    <s v="Madison Park"/>
    <s v="Quebec|Mansfield|Vancouver"/>
    <s v="COVERLET&amp;BEDSPR"/>
    <s v="MP13-6130"/>
    <s v="Navy"/>
    <s v="Twin"/>
    <s v="A"/>
    <n v="521"/>
    <n v="18042.62"/>
    <n v="8.2660181237261077E-5"/>
    <n v="0.88352752310373139"/>
    <n v="3222"/>
    <x v="6"/>
  </r>
  <r>
    <s v="ADUL"/>
    <s v="Madison Park"/>
    <s v="Donovan|Blaine|Perry"/>
    <s v="COMFORTER (SET)"/>
    <s v="MP10-4346"/>
    <s v="Navy"/>
    <s v="Cal King"/>
    <s v="B"/>
    <n v="230"/>
    <n v="18033.72"/>
    <n v="8.261940691440712E-5"/>
    <n v="0.88361014251064585"/>
    <n v="3223"/>
    <x v="6"/>
  </r>
  <r>
    <s v="SHET"/>
    <s v="Intelligent Design"/>
    <s v="Cozy Soft|Cozy Soft|Cozy Soft"/>
    <s v="SHEET/SHEET SET"/>
    <s v="ID20-1556"/>
    <s v="Grey/Pink Dots"/>
    <s v="Twin"/>
    <s v="B"/>
    <n v="1034"/>
    <n v="18029.97"/>
    <n v="8.2602226722193367E-5"/>
    <n v="0.88369274473736803"/>
    <n v="3224"/>
    <x v="6"/>
  </r>
  <r>
    <s v="SHET"/>
    <s v="Madison Park"/>
    <s v="3M Microcell|3M Microcell|3M Microcell"/>
    <s v="SHEET/SHEET SET"/>
    <s v="MP20-2385"/>
    <s v="Grey"/>
    <s v="Queen"/>
    <s v="B"/>
    <n v="913"/>
    <n v="18022.36"/>
    <n v="8.2567362385460911E-5"/>
    <n v="0.88377531209975346"/>
    <n v="3225"/>
    <x v="6"/>
  </r>
  <r>
    <s v="YOUT"/>
    <s v="Intelligent Design"/>
    <s v="Marsden|James|Eddie"/>
    <s v="COMFORTER (SET)"/>
    <s v="ID10-1730"/>
    <s v="Blue/Grey"/>
    <s v="Twin XL"/>
    <s v="B"/>
    <n v="517"/>
    <n v="18017.98"/>
    <n v="8.2547295920955242E-5"/>
    <n v="0.88385785939567441"/>
    <n v="3226"/>
    <x v="6"/>
  </r>
  <r>
    <s v="ADUL"/>
    <s v="Madison Park"/>
    <s v="Dawn|Vanessa|Stella"/>
    <s v="SHOWER CURTAIN"/>
    <s v="MP70-3038"/>
    <s v="Coral"/>
    <s v="72x72&quot;"/>
    <s v="B"/>
    <n v="917"/>
    <n v="18002.439999999999"/>
    <n v="8.2476101204421445E-5"/>
    <n v="0.88394033549687878"/>
    <n v="3227"/>
    <x v="6"/>
  </r>
  <r>
    <s v="SHET"/>
    <s v="Beautyrest"/>
    <s v="600 Thread Count|600 Thread Count|600 Thread Count"/>
    <s v="SHEET/SHEET SET"/>
    <s v="BR20-0993"/>
    <s v="Ivory"/>
    <s v="Cal King"/>
    <s v="B"/>
    <n v="499"/>
    <n v="17995.63"/>
    <n v="8.2444901975361275E-5"/>
    <n v="0.88402278039885418"/>
    <n v="3228"/>
    <x v="6"/>
  </r>
  <r>
    <s v="SHET"/>
    <s v="Beautyrest"/>
    <s v="600 Thread Count|600 Thread Count|600 Thread Count"/>
    <s v="SHEET/SHEET SET"/>
    <s v="BR20-0990"/>
    <s v="Ivory"/>
    <s v="Full"/>
    <s v="B"/>
    <n v="600"/>
    <n v="17995.14"/>
    <n v="8.2442657096912006E-5"/>
    <n v="0.88410522305595107"/>
    <n v="3229"/>
    <x v="6"/>
  </r>
  <r>
    <s v="BLK"/>
    <s v="Serta"/>
    <s v="Freya AZ|Freya AZ|Freya AZ"/>
    <s v="ELECT BLANKET"/>
    <s v="ST54-0191"/>
    <s v="Smoke Grey"/>
    <s v="50x60&quot;"/>
    <s v="ARB"/>
    <n v="570"/>
    <n v="17983.14"/>
    <n v="8.2387680481827986E-5"/>
    <n v="0.88418761073643293"/>
    <n v="3230"/>
    <x v="6"/>
  </r>
  <r>
    <s v="ADUL"/>
    <s v="Super Listing"/>
    <s v="Porter|Evans|Walker"/>
    <s v="DUVET&amp;DUVET SET"/>
    <s v="AM12-0150"/>
    <s v="Blush"/>
    <s v="Queen"/>
    <s v="A++"/>
    <n v="840"/>
    <n v="17979.18"/>
    <n v="8.236953819885027E-5"/>
    <n v="0.88426998027463177"/>
    <n v="3231"/>
    <x v="6"/>
  </r>
  <r>
    <s v="BATH"/>
    <s v="Madison Park"/>
    <s v="Evan|Ethan|Jordan"/>
    <s v="BATH RUG"/>
    <s v="MP72-7334"/>
    <s v="White"/>
    <s v="24x72&quot;"/>
    <s v="B"/>
    <n v="535"/>
    <n v="17972.41"/>
    <n v="8.2338522225173705E-5"/>
    <n v="0.88435231879685694"/>
    <n v="3232"/>
    <x v="6"/>
  </r>
  <r>
    <s v="YOUT"/>
    <s v="Mi Zone"/>
    <s v="Brody|Cameron|Bradley"/>
    <s v="COMFORTER (SET)"/>
    <s v="MZ10-098"/>
    <s v="Blue"/>
    <s v="Twin/Twin "/>
    <s v="B"/>
    <n v="624"/>
    <n v="17965.21"/>
    <n v="8.2305536256123293E-5"/>
    <n v="0.88443462433311304"/>
    <n v="3233"/>
    <x v="6"/>
  </r>
  <r>
    <s v="ADUL"/>
    <s v="INK+IVY"/>
    <s v="Cairo|Cairo|Cairo"/>
    <s v="COMFORTER (SET)"/>
    <s v="II10-1330"/>
    <s v="Ivory"/>
    <s v="Full/Queen"/>
    <s v="B"/>
    <n v="265"/>
    <n v="17961.509999999998"/>
    <n v="8.2288585133139054E-5"/>
    <n v="0.88451691291824619"/>
    <n v="3234"/>
    <x v="6"/>
  </r>
  <r>
    <s v="SHET"/>
    <s v="Comfort Spaces"/>
    <s v="Cotton Flannel 135GSM|Cotton Flannel 135GSM|Cotton Flannel 135GSM"/>
    <s v="SHEET/SHEET SET"/>
    <s v="CS20-0356"/>
    <s v="Plaid Grey"/>
    <s v="Queen"/>
    <s v="ARB"/>
    <n v="744"/>
    <n v="17960.16"/>
    <n v="8.2282400263942104E-5"/>
    <n v="0.88459919531851017"/>
    <n v="3235"/>
    <x v="6"/>
  </r>
  <r>
    <s v="WIN"/>
    <s v="Madison Park"/>
    <s v="Amherst|Eastridge|Salem"/>
    <s v="VALANCE"/>
    <s v="MP41-2231"/>
    <s v="Navy"/>
    <s v="50x18&quot;"/>
    <s v="B"/>
    <n v="1780"/>
    <n v="17933.560000000001"/>
    <n v="8.216053543383922E-5"/>
    <n v="0.88468135585394403"/>
    <n v="3236"/>
    <x v="6"/>
  </r>
  <r>
    <s v="BLK"/>
    <s v="True North by Sleep Philosophy"/>
    <s v="Sherpa|Sherpa|Sherpa"/>
    <s v="ELECT BLANKET"/>
    <s v="TN54-0498"/>
    <s v="Blue"/>
    <s v="King"/>
    <s v="B"/>
    <n v="203"/>
    <n v="17927.560000000001"/>
    <n v="8.2133047126297203E-5"/>
    <n v="0.88476348890107037"/>
    <n v="3237"/>
    <x v="6"/>
  </r>
  <r>
    <s v="BASI"/>
    <s v="Madison Park"/>
    <s v="Haven Plush|Haven Plush|Haven Plush"/>
    <s v="MATT PAD/TOPPER"/>
    <s v="CO16-370"/>
    <s v="White"/>
    <s v="Twin"/>
    <s v="EXB"/>
    <n v="1044"/>
    <n v="17915.04"/>
    <n v="8.2075688191226217E-5"/>
    <n v="0.88484556458926156"/>
    <n v="3238"/>
    <x v="6"/>
  </r>
  <r>
    <s v="HHL"/>
    <s v="Harbor House Blue"/>
    <s v="Morgan|Morgan|Morgan"/>
    <s v="COMFORTER (SET)"/>
    <s v="HH10-1827"/>
    <s v="White/Grey"/>
    <s v="Cal King"/>
    <s v="A+"/>
    <n v="144"/>
    <n v="17913.099999999999"/>
    <n v="8.2066800305120958E-5"/>
    <n v="0.88492763138956665"/>
    <n v="3239"/>
    <x v="6"/>
  </r>
  <r>
    <s v="YOUT"/>
    <s v="Urban Habitat Kids"/>
    <s v="Callie|Ensley|Kelsey"/>
    <s v="COMFORTER (SET)"/>
    <s v="UHK10-0126"/>
    <s v="Lavender"/>
    <s v="Twin"/>
    <s v="B"/>
    <n v="292"/>
    <n v="17900.669999999998"/>
    <n v="8.2009853694663091E-5"/>
    <n v="0.88500964124326131"/>
    <n v="3240"/>
    <x v="6"/>
  </r>
  <r>
    <s v="SHET"/>
    <s v="Madison Park"/>
    <s v="800 Thread Count|800 Thread Count|800 Thread Count"/>
    <s v="SHEET/SHEET SET"/>
    <s v="MP20-6422"/>
    <s v="Charcoal"/>
    <s v="Queen"/>
    <s v="B"/>
    <n v="504"/>
    <n v="17899.599999999999"/>
    <n v="8.2004951613151434E-5"/>
    <n v="0.88509164619487446"/>
    <n v="3241"/>
    <x v="6"/>
  </r>
  <r>
    <s v="WIN"/>
    <s v="Madison Park"/>
    <s v="Kyler|Suvi|Juno"/>
    <s v="WINDOW PANEL"/>
    <s v="MP40-7971"/>
    <s v="White"/>
    <s v="34x64&quot;"/>
    <s v="B-"/>
    <n v="423"/>
    <n v="17894.72"/>
    <n v="8.1982594456350615E-5"/>
    <n v="0.88517362878933081"/>
    <n v="3242"/>
    <x v="6"/>
  </r>
  <r>
    <s v="YOUT"/>
    <s v="Intelligent Design"/>
    <s v="Lucy|Vera|Elise"/>
    <s v="DUVET&amp;DUVET SET"/>
    <s v="ID12-2195"/>
    <s v="Pink"/>
    <s v="Full/Queen"/>
    <s v="B"/>
    <n v="519"/>
    <n v="17894.3"/>
    <n v="8.1980670274822676E-5"/>
    <n v="0.88525560945960569"/>
    <n v="3243"/>
    <x v="6"/>
  </r>
  <r>
    <s v="WIN"/>
    <s v="Madison Park"/>
    <s v="Anaheim|Salford|Preston"/>
    <s v="WINDOW PANEL"/>
    <s v="MP40-8274"/>
    <s v="Grey"/>
    <s v="50x84&quot;"/>
    <s v="B"/>
    <n v="964"/>
    <n v="17888.650000000001"/>
    <n v="8.1954785451887296E-5"/>
    <n v="0.88533756424505761"/>
    <n v="3244"/>
    <x v="6"/>
  </r>
  <r>
    <s v="SHET"/>
    <s v="Comfort Spaces"/>
    <s v="Cotton Flannel 135GSM|Cotton Flannel 135GSM|Cotton Flannel 135GSM"/>
    <s v="SHEET/SHEET SET"/>
    <s v="CS20-1086"/>
    <s v="Scottish Plaid Blue"/>
    <s v="King"/>
    <s v="ARA"/>
    <n v="579"/>
    <n v="17862.150000000001"/>
    <n v="8.1833378760243425E-5"/>
    <n v="0.88541939762381783"/>
    <n v="3245"/>
    <x v="6"/>
  </r>
  <r>
    <s v="BLK"/>
    <s v="Beautyrest"/>
    <s v="Electric Micro Fleece|Electric Micro Fleece|Electric Micro Fleece"/>
    <s v="ELECT BLANKET"/>
    <s v="BR54-0411"/>
    <s v="Grey"/>
    <s v="Twin"/>
    <s v="B+"/>
    <n v="351"/>
    <n v="17854.41"/>
    <n v="8.1797918843514231E-5"/>
    <n v="0.88550119554266138"/>
    <n v="3246"/>
    <x v="6"/>
  </r>
  <r>
    <s v="ADUL"/>
    <s v="Super Listing"/>
    <s v="Boulder Stripe|Cascade Stripe|Highland Stripe"/>
    <s v="COMFORTER (SET)"/>
    <s v="AM10-0028"/>
    <s v="Black"/>
    <s v="Twin/Twin "/>
    <s v="A"/>
    <n v="683"/>
    <n v="17830.52"/>
    <n v="8.1688469565651141E-5"/>
    <n v="0.88558288401222707"/>
    <n v="3247"/>
    <x v="6"/>
  </r>
  <r>
    <s v="BLK"/>
    <s v="INK+IVY"/>
    <s v="Bree Knit|Bree Knit|Bree Knit"/>
    <s v="BLANKET"/>
    <s v="II51-725"/>
    <s v="Ivory"/>
    <s v="Full/Queen"/>
    <s v="B"/>
    <n v="450"/>
    <n v="17830.09"/>
    <n v="8.1686499570277294E-5"/>
    <n v="0.88566457051179737"/>
    <n v="3248"/>
    <x v="6"/>
  </r>
  <r>
    <s v="SHET"/>
    <s v="Intelligent Design"/>
    <s v="Cozy Soft|Cozy Soft|Cozy Soft"/>
    <s v="SHEET/SHEET SET"/>
    <s v="ID20-1532"/>
    <s v="Pink Llamas"/>
    <s v="Twin"/>
    <s v="B"/>
    <n v="1009"/>
    <n v="17796.189999999999"/>
    <n v="8.1531190632664957E-5"/>
    <n v="0.88574610170243007"/>
    <n v="3249"/>
    <x v="6"/>
  </r>
  <r>
    <s v="SHET"/>
    <s v="Woolrich"/>
    <s v="Cotton Flannel|Cotton Flannel|Cotton Flannel"/>
    <s v="SHEET/SHEET SET"/>
    <s v="WR20-1801"/>
    <s v="Red Plaid"/>
    <s v="Cal King"/>
    <s v="B"/>
    <n v="527"/>
    <n v="17794.78"/>
    <n v="8.1524730880392585E-5"/>
    <n v="0.88582762643331048"/>
    <n v="3250"/>
    <x v="6"/>
  </r>
  <r>
    <s v="BATH"/>
    <s v="Madison Park Essentials"/>
    <s v="Saben|Barret|Seth"/>
    <s v="SHOWER CURTAIN"/>
    <s v="MPE70-1029"/>
    <s v="Aqua/Grey"/>
    <s v="72x72&quot;"/>
    <s v="B"/>
    <n v="1171"/>
    <n v="17780.099999999999"/>
    <n v="8.1457476154606469E-5"/>
    <n v="0.8859090839094651"/>
    <n v="3251"/>
    <x v="6"/>
  </r>
  <r>
    <s v="BASI"/>
    <s v="Sleep Philosophy"/>
    <s v="Year Round Warmth|Year Round Warmth|Year Round Warmth"/>
    <s v="COMFORTER (SET)"/>
    <s v="BASI10-0292"/>
    <s v="White"/>
    <s v="King"/>
    <s v="B"/>
    <n v="305"/>
    <n v="17779.07"/>
    <n v="8.1452757328478431E-5"/>
    <n v="0.88599053666679362"/>
    <n v="3252"/>
    <x v="6"/>
  </r>
  <r>
    <s v="SHET"/>
    <s v="Beautyrest"/>
    <s v="600 Thread Count|600 Thread Count|600 Thread Count"/>
    <s v="SHEET/SHEET SET"/>
    <s v="BR20-1002"/>
    <s v="Blue"/>
    <s v="Full"/>
    <s v="B"/>
    <n v="597"/>
    <n v="17778.36"/>
    <n v="8.1449504545419291E-5"/>
    <n v="0.88607198617133909"/>
    <n v="3253"/>
    <x v="6"/>
  </r>
  <r>
    <s v="SHET"/>
    <s v="Intelligent Design"/>
    <s v="Cozy Soft|Cozy Soft|Cozy Soft"/>
    <s v="SHEET/SHEET SET"/>
    <s v="ID20-1550"/>
    <s v="Seafoam Foxes"/>
    <s v="Full"/>
    <s v="B"/>
    <n v="790"/>
    <n v="17771.03"/>
    <n v="8.1415922996372141E-5"/>
    <n v="0.88615340209433546"/>
    <n v="3254"/>
    <x v="6"/>
  </r>
  <r>
    <s v="BLK"/>
    <s v="Madison Park"/>
    <s v="Egyptian Cotton|Egyptian Cotton|Egyptian Cotton"/>
    <s v="BLANKET"/>
    <s v="MP51N-6363"/>
    <s v="Rose"/>
    <s v="Twin"/>
    <s v="B"/>
    <n v="627"/>
    <n v="17756.82"/>
    <n v="8.1350821521343491E-5"/>
    <n v="0.88623475291585685"/>
    <n v="3255"/>
    <x v="6"/>
  </r>
  <r>
    <s v="BASI"/>
    <s v="Madison Park"/>
    <s v="Windom|Prospect|Prospect"/>
    <s v="BLANKET"/>
    <s v="MP51-8135"/>
    <s v="Burgundy"/>
    <s v="Full/Queen"/>
    <s v="B"/>
    <n v="796"/>
    <n v="17754.25"/>
    <n v="8.133904736294633E-5"/>
    <n v="0.88631609196321981"/>
    <n v="3256"/>
    <x v="6"/>
  </r>
  <r>
    <s v="BATH"/>
    <s v="Madison Park Essentials"/>
    <s v="Maible|Caldwell|Calla"/>
    <s v="SHOWER CURTAIN"/>
    <s v="MPE70-816"/>
    <s v="Purple"/>
    <s v="72x72&quot;"/>
    <s v="B"/>
    <n v="1178"/>
    <n v="17754.12"/>
    <n v="8.1338451782949579E-5"/>
    <n v="0.88639743041500274"/>
    <n v="3257"/>
    <x v="6"/>
  </r>
  <r>
    <s v="ADUL"/>
    <s v="Madison Park"/>
    <s v="Genevieve|Abigail|Beverly"/>
    <s v="COMFORTER (SET)"/>
    <s v="MP10-6569"/>
    <s v="Taupe/Brown"/>
    <s v="Cal King"/>
    <s v="B"/>
    <n v="269"/>
    <n v="17748.22"/>
    <n v="8.1311421613866616E-5"/>
    <n v="0.88647874183661657"/>
    <n v="3258"/>
    <x v="6"/>
  </r>
  <r>
    <s v="ADUL"/>
    <s v="Madison Park"/>
    <s v="Lori|Monroe|Tessa"/>
    <s v="COMFORTER (SET)"/>
    <s v="MP10-8433"/>
    <s v="Black/Silver"/>
    <s v="Full/Queen"/>
    <s v="B"/>
    <n v="378"/>
    <n v="17736.75"/>
    <n v="8.1258873132615471E-5"/>
    <n v="0.88656000070974916"/>
    <n v="3259"/>
    <x v="6"/>
  </r>
  <r>
    <s v="SHET"/>
    <s v="Comfort Spaces"/>
    <s v="Cotton 144TC|Cotton 144TC|Cotton 144TC"/>
    <s v="SHEET/SHEET SET"/>
    <s v="CS20-0572"/>
    <s v="Lama Multi"/>
    <s v="Full"/>
    <s v="ARB"/>
    <n v="929"/>
    <n v="17735.73"/>
    <n v="8.1254200120333328E-5"/>
    <n v="0.88664125490986945"/>
    <n v="3260"/>
    <x v="6"/>
  </r>
  <r>
    <s v="WIN"/>
    <s v="Madison Park"/>
    <s v="Beals|Barnet|Bayer"/>
    <s v="WINDOW PANEL"/>
    <s v="MP40-7495"/>
    <s v="Natural"/>
    <s v="50x84&quot;"/>
    <s v="B"/>
    <n v="1026"/>
    <n v="17722.740000000002"/>
    <n v="8.1194687934504889E-5"/>
    <n v="0.886722449597804"/>
    <n v="3261"/>
    <x v="6"/>
  </r>
  <r>
    <s v="BLK"/>
    <s v="Madison Park"/>
    <s v="Adelyn|Aurora|Aurora"/>
    <s v="COMFORTER (SET)"/>
    <s v="MP10-4801"/>
    <s v="Ivory"/>
    <s v="Twin/Twin "/>
    <s v="A"/>
    <n v="543"/>
    <n v="17706.669999999998"/>
    <n v="8.1121065084138204E-5"/>
    <n v="0.88680357066288817"/>
    <n v="3262"/>
    <x v="6"/>
  </r>
  <r>
    <s v="ADUL"/>
    <s v="Madison Park"/>
    <s v="Violette|Juliana|Valeria"/>
    <s v="DUVET&amp;DUVET SET"/>
    <s v="MP12-7142"/>
    <s v="Ivory/Taupe"/>
    <s v="Full/Queen"/>
    <s v="B"/>
    <n v="308"/>
    <n v="17693.32"/>
    <n v="8.1059903599857249E-5"/>
    <n v="0.88688463056648803"/>
    <n v="3263"/>
    <x v="6"/>
  </r>
  <r>
    <s v="SHET"/>
    <s v="True North by Sleep Philosophy"/>
    <s v="Cozy Cotton Flannel|Cozy Cotton Flannel|Cozy Cotton Flannel"/>
    <s v="SHEET/SHEET SET"/>
    <s v="TN20-0571"/>
    <s v="Gray Herringbone Check"/>
    <s v="Full"/>
    <s v="B"/>
    <n v="780"/>
    <n v="17688.68"/>
    <n v="8.103864597535809E-5"/>
    <n v="0.88696566921246334"/>
    <n v="3264"/>
    <x v="6"/>
  </r>
  <r>
    <s v="BLK"/>
    <s v="Beautyrest"/>
    <s v="Heated Berber Wrap|Heated Berber Wrap|Heated Berber Wrap"/>
    <s v="ELECT BLANKET"/>
    <s v="BR54-0828"/>
    <s v="Tan Plaid"/>
    <s v="50x64&quot;"/>
    <s v="ARB"/>
    <n v="500"/>
    <n v="17674.580000000002"/>
    <n v="8.0974048452634389E-5"/>
    <n v="0.88704664326091598"/>
    <n v="3265"/>
    <x v="6"/>
  </r>
  <r>
    <s v="ADUL"/>
    <s v="Super Listing"/>
    <s v="Porter|Evans|Walker"/>
    <s v="COMFORTER (SET)"/>
    <s v="AM10-0134"/>
    <s v="Sage"/>
    <s v="Twin/Twin "/>
    <s v="A++"/>
    <n v="791"/>
    <n v="17653.810000000001"/>
    <n v="8.0878893094693137E-5"/>
    <n v="0.88712752215401069"/>
    <n v="3266"/>
    <x v="6"/>
  </r>
  <r>
    <s v="WIN"/>
    <s v="Madison Park"/>
    <s v="Eastfield|Lyndon|Wren"/>
    <s v="WINDOW PANEL"/>
    <s v="MP40-7810"/>
    <s v="Teak"/>
    <s v="29x64&quot;"/>
    <s v="B"/>
    <n v="553"/>
    <n v="17634.71"/>
    <n v="8.0791388649017733E-5"/>
    <n v="0.88720831354265972"/>
    <n v="3267"/>
    <x v="6"/>
  </r>
  <r>
    <s v="ADUL"/>
    <s v="Comfort Spaces"/>
    <s v="Kienna|Kienna|Kienna"/>
    <s v="COVERLET&amp;BEDSPR"/>
    <s v="CS13-1496"/>
    <s v="White"/>
    <s v="King/Cal K"/>
    <s v="ARB"/>
    <n v="447"/>
    <n v="17623.61"/>
    <n v="8.0740535280065027E-5"/>
    <n v="0.88728905407793979"/>
    <n v="3268"/>
    <x v="6"/>
  </r>
  <r>
    <s v="SHET"/>
    <s v="Madison Park"/>
    <s v="3M Microcell|3M Microcell|3M Microcell"/>
    <s v="SHEET/SHEET SET"/>
    <s v="MP20-1187"/>
    <s v="Blue"/>
    <s v="Queen"/>
    <s v="B"/>
    <n v="897"/>
    <n v="17606.400000000001"/>
    <n v="8.0661689651265382E-5"/>
    <n v="0.88736971576759105"/>
    <n v="3269"/>
    <x v="6"/>
  </r>
  <r>
    <s v="ADUL"/>
    <s v="Super Listing"/>
    <s v="Camden|Reese|Leighton"/>
    <s v="COMFORTER (SET)"/>
    <s v="AM10-0108"/>
    <s v="Neutral"/>
    <s v="King"/>
    <s v="A"/>
    <n v="379"/>
    <n v="17592.77"/>
    <n v="8.059924537929912E-5"/>
    <n v="0.88745031501297034"/>
    <n v="3270"/>
    <x v="6"/>
  </r>
  <r>
    <s v="WIN"/>
    <s v="Intelligent Design"/>
    <s v="Raina|Khloe|Arielle"/>
    <s v="WINDOW PANEL"/>
    <s v="ID40-1808"/>
    <s v="White/Silver"/>
    <s v="50x84&quot;"/>
    <s v="B"/>
    <n v="814"/>
    <n v="17589.47"/>
    <n v="8.0584126810151016E-5"/>
    <n v="0.88753089913978045"/>
    <n v="3271"/>
    <x v="6"/>
  </r>
  <r>
    <s v="BLK"/>
    <s v="Intelligent Design"/>
    <s v="Microlight Plush|Microlight Plush|Microlight Plush"/>
    <s v="BLANKET"/>
    <s v="ID51-829"/>
    <s v="Grey"/>
    <s v="King"/>
    <s v="B"/>
    <n v="981"/>
    <n v="17584.310000000001"/>
    <n v="8.0560486865664891E-5"/>
    <n v="0.88761145962664612"/>
    <n v="3272"/>
    <x v="6"/>
  </r>
  <r>
    <s v="WIN"/>
    <s v="SunSmart"/>
    <s v="Maya|Arlie|Rune"/>
    <s v="WINDOW PANEL"/>
    <s v="SS40-0108"/>
    <s v="Grey"/>
    <s v="100x84&quot; Bl"/>
    <s v="B"/>
    <n v="624"/>
    <n v="17579.39"/>
    <n v="8.053794645348044E-5"/>
    <n v="0.88769199757309958"/>
    <n v="3273"/>
    <x v="6"/>
  </r>
  <r>
    <s v="BLK"/>
    <s v="Woolrich"/>
    <s v="Burlington|Burlington|Burlington"/>
    <s v="BLANKET"/>
    <s v="WR51-3915"/>
    <s v="Black"/>
    <s v="King"/>
    <s v="B"/>
    <n v="593"/>
    <n v="17578.099999999999"/>
    <n v="8.0532036467358898E-5"/>
    <n v="0.88777252960956698"/>
    <n v="3274"/>
    <x v="6"/>
  </r>
  <r>
    <s v="WIN"/>
    <s v="Madison Park"/>
    <s v="Galen|Colm|Paxton"/>
    <s v="WINDOW PANEL"/>
    <s v="MP40-7320"/>
    <s v="Blue"/>
    <s v="35x64&quot;"/>
    <s v="B"/>
    <n v="454"/>
    <n v="17575.349999999999"/>
    <n v="8.0519437659735485E-5"/>
    <n v="0.88785304904722673"/>
    <n v="3275"/>
    <x v="6"/>
  </r>
  <r>
    <s v="ADUL"/>
    <s v="Madison Park"/>
    <s v="Isla|Loleta|Lian"/>
    <s v="DUVET&amp;DUVET SET"/>
    <s v="MP12-5806"/>
    <s v="Blue"/>
    <s v="Full/Queen"/>
    <s v="B"/>
    <n v="506"/>
    <n v="17564.689999999999"/>
    <n v="8.0470600100002507E-5"/>
    <n v="0.8879335196473267"/>
    <n v="3276"/>
    <x v="6"/>
  </r>
  <r>
    <s v="ADUL"/>
    <s v="510 Design"/>
    <s v="Powell|Kingwood|Elmore"/>
    <s v="COMFORTER (SET)"/>
    <s v="5DS10-0294"/>
    <s v="Dark Grey"/>
    <s v="Queen"/>
    <s v="TBD"/>
    <n v="323"/>
    <n v="17550.349999999999"/>
    <n v="8.0404903044977119E-5"/>
    <n v="0.88801392455037165"/>
    <n v="3277"/>
    <x v="6"/>
  </r>
  <r>
    <s v="SHET"/>
    <s v="Sleep Philosophy"/>
    <s v="Smart Cool Microfiber|Smart Cool Microfiber|Smart Cool Microfiber"/>
    <s v="SHEET/SHEET SET"/>
    <s v="SHET20-962"/>
    <s v="Grey"/>
    <s v="Queen"/>
    <s v="B"/>
    <n v="871"/>
    <n v="17548.72"/>
    <n v="8.0397435388094877E-5"/>
    <n v="0.88809432198575977"/>
    <n v="3278"/>
    <x v="6"/>
  </r>
  <r>
    <s v="ADUL"/>
    <s v="Madison Park Essentials"/>
    <s v="Maible|Caldwell|Calla"/>
    <s v="COMFORTER (SET)"/>
    <s v="MPE10-728"/>
    <s v="Aqua"/>
    <s v="Full"/>
    <s v="B"/>
    <n v="290"/>
    <n v="17520.02"/>
    <n v="8.0265949650352284E-5"/>
    <n v="0.88817458793541015"/>
    <n v="3279"/>
    <x v="6"/>
  </r>
  <r>
    <s v="BLK"/>
    <s v="Madison Park"/>
    <s v="Freshspun Basketweave|Freshspun Basketweave|Freshspun Basketweave"/>
    <s v="BLANKET"/>
    <s v="BL51N-0861"/>
    <s v="Khaki"/>
    <s v="Full/Queen"/>
    <s v="B"/>
    <n v="941"/>
    <n v="17519.79"/>
    <n v="8.0264895931896505E-5"/>
    <n v="0.88825485283134209"/>
    <n v="3280"/>
    <x v="6"/>
  </r>
  <r>
    <s v="BLK"/>
    <s v="Woolrich"/>
    <s v="Alton|Alton|Alton"/>
    <s v="COMFORTER (SET)"/>
    <s v="WR10-3328"/>
    <s v="Tan Plaid"/>
    <s v="King"/>
    <s v="B"/>
    <n v="279"/>
    <n v="17492.18"/>
    <n v="8.0138403903357372E-5"/>
    <n v="0.8883349912352454"/>
    <n v="3281"/>
    <x v="6"/>
  </r>
  <r>
    <s v="SHET"/>
    <s v="Madison Park"/>
    <s v="3M Microcell|3M Microcell|3M Microcell"/>
    <s v="SHEET/SHEET SET"/>
    <s v="MP20-4391"/>
    <s v="Blush"/>
    <s v="Queen"/>
    <s v="B"/>
    <n v="857"/>
    <n v="17482.560000000001"/>
    <n v="8.0094330983598354E-5"/>
    <n v="0.88841508556622895"/>
    <n v="3282"/>
    <x v="6"/>
  </r>
  <r>
    <s v="ADUL"/>
    <s v="510 Design"/>
    <s v="Otto|Nash|Trace"/>
    <s v="COVERLET&amp;BEDSPR"/>
    <s v="5DS13-0029"/>
    <s v="White"/>
    <s v="King/Cal K"/>
    <s v="B"/>
    <n v="606"/>
    <n v="17474.099999999999"/>
    <n v="8.0055572469964111E-5"/>
    <n v="0.88849514113869887"/>
    <n v="3283"/>
    <x v="6"/>
  </r>
  <r>
    <s v="BLK"/>
    <s v="Serta"/>
    <s v="Fleece to Sherpa|Fleece to Sherpa|Fleece to Sherpa"/>
    <s v="ELECT BLANKET"/>
    <s v="ST54-0106"/>
    <s v="Ivory"/>
    <s v="Twin"/>
    <s v="B"/>
    <n v="382"/>
    <n v="17471.830000000002"/>
    <n v="8.0045172726944059E-5"/>
    <n v="0.88857518631142585"/>
    <n v="3284"/>
    <x v="6"/>
  </r>
  <r>
    <s v="BLK"/>
    <s v="Madison Park"/>
    <s v="Dream Soft|Dream Soft|Dream Soft"/>
    <s v="BLANKET"/>
    <s v="BR51-4441"/>
    <s v="Grey"/>
    <s v="Full/Queen"/>
    <s v="B"/>
    <n v="789"/>
    <n v="17470.150000000001"/>
    <n v="8.0037476000832303E-5"/>
    <n v="0.88865522378742667"/>
    <n v="3285"/>
    <x v="6"/>
  </r>
  <r>
    <s v="BLK"/>
    <s v="Madison Park"/>
    <s v="Liquid Cotton|Liquid Cotton|Liquid Cotton"/>
    <s v="BLANKET"/>
    <s v="MP51N-8380"/>
    <s v="Navy"/>
    <s v="Full/Queen"/>
    <s v="B"/>
    <n v="658"/>
    <n v="17470.060000000001"/>
    <n v="8.003706367621917E-5"/>
    <n v="0.88873526085110288"/>
    <n v="3286"/>
    <x v="6"/>
  </r>
  <r>
    <s v="HHL"/>
    <s v="Harbor House Blue"/>
    <s v="Lorelai|Lorelai|Lorelai"/>
    <s v="COMFORTER (SET)"/>
    <s v="HH10-1621"/>
    <s v="Multi"/>
    <s v="Cal King"/>
    <s v="B+"/>
    <n v="144"/>
    <n v="17457.2"/>
    <n v="7.997814707038747E-5"/>
    <n v="0.88881523899817327"/>
    <n v="3287"/>
    <x v="6"/>
  </r>
  <r>
    <s v="WIN"/>
    <s v="Madison Park"/>
    <s v="Leilani|Kauna|Maui"/>
    <s v="WINDOW PANEL"/>
    <s v="MP40-4379"/>
    <s v="White"/>
    <s v="50x63&quot;"/>
    <s v="B+"/>
    <n v="1406"/>
    <n v="17439.939999999999"/>
    <n v="7.9899072372358285E-5"/>
    <n v="0.88889513807054565"/>
    <n v="3288"/>
    <x v="6"/>
  </r>
  <r>
    <s v="WIN"/>
    <s v="Madison Park"/>
    <s v="Kyler|Suvi|Juno"/>
    <s v="WINDOW PANEL"/>
    <s v="MP40-7982"/>
    <s v="Natural"/>
    <s v="35x64&quot;"/>
    <s v="B-"/>
    <n v="403"/>
    <n v="17368.95"/>
    <n v="7.9573839880290443E-5"/>
    <n v="0.88897471191042599"/>
    <n v="3289"/>
    <x v="6"/>
  </r>
  <r>
    <s v="SHET"/>
    <s v="True North by Sleep Philosophy"/>
    <s v="Cozy Cotton Flannel|Cozy Cotton Flannel|Cozy Cotton Flannel"/>
    <s v="SHEET/SHEET SET"/>
    <s v="TN20-0080"/>
    <s v="Red Plaid"/>
    <s v="Cal King"/>
    <s v="B"/>
    <n v="581"/>
    <n v="17368.57"/>
    <n v="7.9572098954146109E-5"/>
    <n v="0.88905428400938014"/>
    <n v="3290"/>
    <x v="6"/>
  </r>
  <r>
    <s v="SHET"/>
    <s v="Beautyrest"/>
    <s v="1000 Thread Count|1000 Thread Count|1000 Thread Count"/>
    <s v="SHEET/SHEET SET"/>
    <s v="BR20-1883"/>
    <s v="Ivory"/>
    <s v="Full"/>
    <s v="B"/>
    <n v="514"/>
    <n v="17365.07"/>
    <n v="7.9556064108079951E-5"/>
    <n v="0.88913384007348817"/>
    <n v="3291"/>
    <x v="6"/>
  </r>
  <r>
    <s v="SHET"/>
    <s v="Beautyrest Platinum"/>
    <s v="400TC Liquid Cotton"/>
    <s v="SHEET/SHEET SET"/>
    <s v="BRP20-0085C"/>
    <s v="Plum"/>
    <s v="Queen"/>
    <s v="EXB"/>
    <n v="496"/>
    <n v="17360"/>
    <n v="7.9532836488206945E-5"/>
    <n v="0.88921337290997637"/>
    <n v="3292"/>
    <x v="6"/>
  </r>
  <r>
    <s v="SHET"/>
    <s v="Beautyrest"/>
    <s v="Oversized Cotton Flannel|Oversized Cotton Flannel|Oversized Cotton Flannel"/>
    <s v="SHEET/SHEET SET"/>
    <s v="BR20-1854"/>
    <s v="Grey Windowpane"/>
    <s v="King"/>
    <s v="B"/>
    <n v="516"/>
    <n v="17358.810000000001"/>
    <n v="7.9527384640544458E-5"/>
    <n v="0.88929290029461694"/>
    <n v="3293"/>
    <x v="6"/>
  </r>
  <r>
    <s v="SHET"/>
    <s v="True North by Sleep Philosophy"/>
    <s v="Micro Fleece|Micro Fleece|Micro Fleece"/>
    <s v="SHEET/SHEET SET"/>
    <s v="SHET20-736"/>
    <s v="Grey"/>
    <s v="Cal King"/>
    <s v="B"/>
    <n v="502"/>
    <n v="17344.96"/>
    <n v="7.9463932463968312E-5"/>
    <n v="0.88937236422708088"/>
    <n v="3294"/>
    <x v="6"/>
  </r>
  <r>
    <s v="BLK"/>
    <s v="INK+IVY"/>
    <s v="Bree Knit|Bree Knit|Bree Knit"/>
    <s v="THROW"/>
    <s v="II50-1138"/>
    <s v="Grey"/>
    <s v="50x60&quot;"/>
    <s v="B"/>
    <n v="876"/>
    <n v="17343.13"/>
    <n v="7.9455548530168015E-5"/>
    <n v="0.88945181977561105"/>
    <n v="3295"/>
    <x v="6"/>
  </r>
  <r>
    <s v="BATH"/>
    <s v="Madison Park"/>
    <s v="Sophie|Lauren|Ashley"/>
    <s v="SHOWER CURTAIN"/>
    <s v="MP70-7471"/>
    <s v="Blush"/>
    <s v="72x72&quot;"/>
    <s v="B"/>
    <n v="962"/>
    <n v="17332.900000000001"/>
    <n v="7.9408680965808897E-5"/>
    <n v="0.88953122845657684"/>
    <n v="3296"/>
    <x v="6"/>
  </r>
  <r>
    <s v="YOUT"/>
    <s v="Intelligent Design"/>
    <s v="Felicia|Isabel|Alyssa"/>
    <s v="COMFORTER (SET)"/>
    <s v="ID10-1942"/>
    <s v="Black"/>
    <s v="Twin/Twin "/>
    <s v="A+"/>
    <n v="531"/>
    <n v="17327.55"/>
    <n v="7.9384170558250599E-5"/>
    <n v="0.88961061262713514"/>
    <n v="3297"/>
    <x v="6"/>
  </r>
  <r>
    <s v="BLK"/>
    <s v="Serta"/>
    <s v="Waterproof|Waterproof|Waterproof"/>
    <s v="ELEC MATT PAD"/>
    <s v="ST55-0119"/>
    <s v="White"/>
    <s v="Cal King"/>
    <s v="B"/>
    <n v="202"/>
    <n v="17316.72"/>
    <n v="7.9334554163137277E-5"/>
    <n v="0.88968994718129824"/>
    <n v="3298"/>
    <x v="6"/>
  </r>
  <r>
    <s v="ADUL"/>
    <s v="Comfort Spaces"/>
    <s v="Kate"/>
    <s v="COMFORTER (SET)"/>
    <s v="CS10-1323"/>
    <s v="Grey/Purple"/>
    <s v="Twin XL"/>
    <s v="ARB"/>
    <n v="631"/>
    <n v="17306.689999999999"/>
    <n v="7.9288602875696214E-5"/>
    <n v="0.88976923578417388"/>
    <n v="3299"/>
    <x v="6"/>
  </r>
  <r>
    <s v="ADUL"/>
    <s v="Madison Park"/>
    <s v="Pebble Beach|Pacific Grove|Ocean View"/>
    <s v="COMFORTER (SET)"/>
    <s v="MP10-2706"/>
    <s v="Coral"/>
    <s v="Cal King"/>
    <s v="B"/>
    <n v="202"/>
    <n v="17304.03"/>
    <n v="7.927641639268592E-5"/>
    <n v="0.8898485122005666"/>
    <n v="3300"/>
    <x v="6"/>
  </r>
  <r>
    <s v="ADUL"/>
    <s v="Madison Park Essentials"/>
    <s v="Jaxon|Deacon|Ryder"/>
    <s v="COMFORTER (SET)"/>
    <s v="MPE10-1032"/>
    <s v="Aqua/Grey"/>
    <s v="Full"/>
    <s v="B"/>
    <n v="436"/>
    <n v="17301.86"/>
    <n v="7.9266474788124909E-5"/>
    <n v="0.88992777867535477"/>
    <n v="3301"/>
    <x v="6"/>
  </r>
  <r>
    <s v="SHET"/>
    <s v="True North by Sleep Philosophy"/>
    <s v="Cozy Cotton Flannel|Cozy Cotton Flannel|Cozy Cotton Flannel"/>
    <s v="SHEET/SHEET SET"/>
    <s v="TN20-0381"/>
    <s v="Grey Dogs"/>
    <s v="King"/>
    <s v="B"/>
    <n v="573"/>
    <n v="17289.71"/>
    <n v="7.9210810965352335E-5"/>
    <n v="0.89000698948632018"/>
    <n v="3302"/>
    <x v="6"/>
  </r>
  <r>
    <s v="YOUT"/>
    <s v="Urban Habitat"/>
    <s v="Brooklyn|Maize|Kay"/>
    <s v="DUVET&amp;DUVET SET"/>
    <s v="UH12-0202"/>
    <s v="Ivory"/>
    <s v="Full/Queen"/>
    <s v="B"/>
    <n v="264"/>
    <n v="17274.759999999998"/>
    <n v="7.9142319265726834E-5"/>
    <n v="0.89008613180558593"/>
    <n v="3303"/>
    <x v="6"/>
  </r>
  <r>
    <s v="ADUL"/>
    <s v="Madison Park"/>
    <s v="Baxter|Mason|Grant"/>
    <s v="COMFORTER (SET)"/>
    <s v="MP10-350"/>
    <s v="Seafoam/Sage"/>
    <s v="Cal King"/>
    <s v="B"/>
    <n v="232"/>
    <n v="17270.259999999998"/>
    <n v="7.9121703035070322E-5"/>
    <n v="0.89016525350862097"/>
    <n v="3304"/>
    <x v="6"/>
  </r>
  <r>
    <s v="ADUL"/>
    <s v="Madison Park"/>
    <s v="Ridge|Pioneer|Warren"/>
    <s v="DUVET&amp;DUVET SET"/>
    <s v="MP12-7215"/>
    <s v="Neutral"/>
    <s v="Full/Queen"/>
    <s v="B"/>
    <n v="321"/>
    <n v="17269.87"/>
    <n v="7.9119916295080094E-5"/>
    <n v="0.89024437342491602"/>
    <n v="3305"/>
    <x v="6"/>
  </r>
  <r>
    <s v="BLK"/>
    <s v="Beautyrest"/>
    <s v="Heated Berber Wrap|Heated Berber Wrap|Heated Berber Wrap"/>
    <s v="ELECT BLANKET"/>
    <s v="BR54-0898"/>
    <s v="Tan"/>
    <s v="50x64&quot;"/>
    <s v="ARB"/>
    <n v="498"/>
    <n v="17268.400000000001"/>
    <n v="7.9113181659732314E-5"/>
    <n v="0.89032348660657579"/>
    <n v="3306"/>
    <x v="6"/>
  </r>
  <r>
    <s v="ADUL"/>
    <s v="Comfort Spaces"/>
    <s v="Kate"/>
    <s v="COVERLET&amp;BEDSPR"/>
    <s v="CS14-1327"/>
    <s v="Grey/Purple"/>
    <s v="Twin/Twin "/>
    <s v="ARB"/>
    <n v="950"/>
    <n v="17250.13"/>
    <n v="7.9029479763266907E-5"/>
    <n v="0.89040251608633902"/>
    <n v="3307"/>
    <x v="6"/>
  </r>
  <r>
    <s v="BLK"/>
    <s v="Intelligent Design"/>
    <s v="Brielle|Ella|Ella"/>
    <s v="COMFORTER (SET)"/>
    <s v="ID10-2252"/>
    <s v="Natural"/>
    <s v="Twin/Twin "/>
    <s v="B"/>
    <n v="596"/>
    <n v="17246.11"/>
    <n v="7.9011062597213755E-5"/>
    <n v="0.89048152714893625"/>
    <n v="3308"/>
    <x v="6"/>
  </r>
  <r>
    <s v="SHET"/>
    <s v="Comfort Spaces"/>
    <s v="Cotton Flannel 135GSM|Cotton Flannel 135GSM|Cotton Flannel 135GSM"/>
    <s v="SHEET/SHEET SET"/>
    <s v="CS20-0362"/>
    <s v="Plaid Grey/Red"/>
    <s v="King"/>
    <s v="ARB"/>
    <n v="652"/>
    <n v="17245.400000000001"/>
    <n v="7.9007809814154629E-5"/>
    <n v="0.89056053495875043"/>
    <n v="3309"/>
    <x v="6"/>
  </r>
  <r>
    <s v="YOUT"/>
    <s v="Intelligent Design"/>
    <s v="Loretta|Eleni|Blaire"/>
    <s v="COMFORTER (SET)"/>
    <s v="ID10-1376"/>
    <s v="Navy"/>
    <s v="Full"/>
    <s v="B+"/>
    <n v="489"/>
    <n v="17241.91"/>
    <n v="7.8991820781934352E-5"/>
    <n v="0.8906395267795324"/>
    <n v="3310"/>
    <x v="6"/>
  </r>
  <r>
    <s v="ADUL"/>
    <s v="INK+IVY"/>
    <s v="Camila|Camila|Camila"/>
    <s v="BED SKIRT&amp;SHAM"/>
    <s v="II11-229"/>
    <s v="Taupe"/>
    <s v="Euro Sham"/>
    <s v="A"/>
    <n v="1131"/>
    <n v="17238.75"/>
    <n v="7.8977343606628894E-5"/>
    <n v="0.89071850412313902"/>
    <n v="3311"/>
    <x v="6"/>
  </r>
  <r>
    <s v="ADUL"/>
    <s v="Madison Park"/>
    <s v="Ridge|Pioneer|Warren"/>
    <s v="COMFORTER (SET)"/>
    <s v="MP10-4678"/>
    <s v="Grey"/>
    <s v="Cal King"/>
    <s v="B+"/>
    <n v="234"/>
    <n v="17226.21"/>
    <n v="7.8919893043866092E-5"/>
    <n v="0.89079742401618289"/>
    <n v="3312"/>
    <x v="6"/>
  </r>
  <r>
    <s v="ADUL"/>
    <s v="Woolrich"/>
    <s v="Bear|Bear|Bear"/>
    <s v="NORMAL PILLOW"/>
    <s v="WR30-2189"/>
    <s v="White"/>
    <s v="18x18&quot;"/>
    <s v="B"/>
    <n v="1465"/>
    <n v="17225.509999999998"/>
    <n v="7.891668607465286E-5"/>
    <n v="0.89087634070225752"/>
    <n v="3313"/>
    <x v="6"/>
  </r>
  <r>
    <s v="SHET"/>
    <s v="Beautyrest"/>
    <s v="600 Thread Count|600 Thread Count|600 Thread Count"/>
    <s v="SHEET/SHEET SET"/>
    <s v="BR20-4701"/>
    <s v="Black"/>
    <s v="Queen"/>
    <s v="B"/>
    <n v="522"/>
    <n v="17224.88"/>
    <n v="7.8913799802360959E-5"/>
    <n v="0.89095525450205992"/>
    <n v="3314"/>
    <x v="6"/>
  </r>
  <r>
    <s v="BLK"/>
    <s v="Woolrich"/>
    <s v="Alton|Alton|Alton"/>
    <s v="COMFORTER (SET)"/>
    <s v="WR10-2884"/>
    <s v="Brown/Ivory"/>
    <s v="Full/Queen"/>
    <s v="B"/>
    <n v="309"/>
    <n v="17219.78"/>
    <n v="7.8890434740950242E-5"/>
    <n v="0.89103414493680089"/>
    <n v="3315"/>
    <x v="6"/>
  </r>
  <r>
    <s v="BLK"/>
    <s v="Serta"/>
    <s v="Fleece to Sherpa|Fleece to Sherpa|Fleece to Sherpa"/>
    <s v="ELECT BLANKET"/>
    <s v="ST54-0137"/>
    <s v="Light Grey"/>
    <s v="Twin"/>
    <s v="B"/>
    <n v="380"/>
    <n v="17208.29"/>
    <n v="7.8837794632007307E-5"/>
    <n v="0.89111298273143291"/>
    <n v="3316"/>
    <x v="6"/>
  </r>
  <r>
    <s v="BLK"/>
    <s v="Woolrich"/>
    <s v="Burlington|Burlington|Burlington"/>
    <s v="BLANKET"/>
    <s v="WR51-3910"/>
    <s v="Green"/>
    <s v="Twin"/>
    <s v="A"/>
    <n v="937"/>
    <n v="17195.47"/>
    <n v="7.8779061281559226E-5"/>
    <n v="0.89119176179271442"/>
    <n v="3317"/>
    <x v="6"/>
  </r>
  <r>
    <s v="YOUT"/>
    <s v="Comfort Spaces"/>
    <s v="Phillips"/>
    <s v="COMFORTER (SET)"/>
    <s v="CS10-1073"/>
    <s v="Ivory"/>
    <s v="Full/Queen"/>
    <s v="ARB-"/>
    <n v="391"/>
    <n v="17192.650000000001"/>
    <n v="7.8766141777014483E-5"/>
    <n v="0.89127052793449146"/>
    <n v="3318"/>
    <x v="6"/>
  </r>
  <r>
    <s v="BASI"/>
    <s v="Sleep Philosophy"/>
    <s v="Microfiber with HeiQ Smart Temp|Microfiber with HeiQ Smart Temp|Microfiber"/>
    <s v="COMFORTER (SET)"/>
    <s v="BASI10-0582"/>
    <s v="White"/>
    <s v="Full/Queen"/>
    <s v="B"/>
    <n v="614"/>
    <n v="17177.59"/>
    <n v="7.8697146125084034E-5"/>
    <n v="0.89134922508061654"/>
    <n v="3319"/>
    <x v="6"/>
  </r>
  <r>
    <s v="BASI"/>
    <s v="Sleep Philosophy"/>
    <s v="1.5&quot; Gel Memory Foam|1.5&quot; Gel Memory Foam|1.5&quot; Gel Memory Foam"/>
    <s v="MATT PAD/TOPPER"/>
    <s v="BASI16-0383"/>
    <s v="Blue"/>
    <s v="Queen"/>
    <s v="B"/>
    <n v="418"/>
    <n v="17176.84"/>
    <n v="7.8693710086641288E-5"/>
    <n v="0.89142791879070316"/>
    <n v="3320"/>
    <x v="6"/>
  </r>
  <r>
    <s v="SHET"/>
    <s v="Comfort Spaces"/>
    <s v="Cotton 144TC|Cotton 144TC|Cotton 144TC"/>
    <s v="SHEET/SHEET SET"/>
    <s v="CS20-1655"/>
    <s v="Good Vibes"/>
    <s v="Twin XL"/>
    <s v="ARB"/>
    <n v="1043"/>
    <n v="17150.900000000001"/>
    <n v="7.8574868970368017E-5"/>
    <n v="0.89150649365967349"/>
    <n v="3321"/>
    <x v="6"/>
  </r>
  <r>
    <s v="BLK"/>
    <s v="Madison Park"/>
    <s v="Duke|York|York"/>
    <s v="NORMAL PILLOW"/>
    <s v="MP30-5785"/>
    <s v="Blue"/>
    <s v="20x20&quot;"/>
    <s v="B"/>
    <n v="1132"/>
    <n v="17138.46"/>
    <n v="7.8517876546064242E-5"/>
    <n v="0.89158501153621961"/>
    <n v="3322"/>
    <x v="6"/>
  </r>
  <r>
    <s v="YOUT"/>
    <s v="Intelligent Design"/>
    <s v="Blake|Liam|Reeve"/>
    <s v="COMFORTER (SET)"/>
    <s v="ID10-2332"/>
    <s v="Tan/Gray"/>
    <s v="Twin/Twin "/>
    <s v="B"/>
    <n v="630"/>
    <n v="17135.669999999998"/>
    <n v="7.850509448305721E-5"/>
    <n v="0.89166351663070265"/>
    <n v="3323"/>
    <x v="6"/>
  </r>
  <r>
    <s v="BATH"/>
    <s v="Madison Park"/>
    <s v="Spa Waffle|Spa Waffle|Spa Waffle"/>
    <s v="SHOWER CURTAIN"/>
    <s v="MP70-8452"/>
    <s v="Charcoal"/>
    <s v="72x84&quot;"/>
    <s v="B"/>
    <n v="972"/>
    <n v="17121.78"/>
    <n v="7.8441459051097458E-5"/>
    <n v="0.89174195808975376"/>
    <n v="3324"/>
    <x v="6"/>
  </r>
  <r>
    <s v="WIN"/>
    <s v="Madison Park"/>
    <s v="Rosette|Florah|Bloom"/>
    <s v="WINDOW PANEL"/>
    <s v="MP40-5645"/>
    <s v="White"/>
    <s v="50x84&quot;"/>
    <s v="B+"/>
    <n v="1054"/>
    <n v="17115.89"/>
    <n v="7.841447469586039E-5"/>
    <n v="0.89182037256444957"/>
    <n v="3325"/>
    <x v="6"/>
  </r>
  <r>
    <s v="SHET"/>
    <s v="Woolrich"/>
    <s v="Cotton Flannel|Cotton Flannel|Cotton Flannel"/>
    <s v="SHEET/SHEET SET"/>
    <s v="WR20-2286"/>
    <s v="Red/Black Buffalo Check"/>
    <s v="King"/>
    <s v="B"/>
    <n v="501"/>
    <n v="17114.509999999998"/>
    <n v="7.840815238512573E-5"/>
    <n v="0.8918987807168347"/>
    <n v="3326"/>
    <x v="6"/>
  </r>
  <r>
    <s v="BLK"/>
    <s v="Serta"/>
    <s v="Waterproof|Waterproof|Waterproof"/>
    <s v="ELEC MATT PAD"/>
    <s v="ST55-0115"/>
    <s v="White"/>
    <s v="Twin XL"/>
    <s v="B"/>
    <n v="352"/>
    <n v="17107"/>
    <n v="7.8373746186852328E-5"/>
    <n v="0.8919771544630215"/>
    <n v="3327"/>
    <x v="6"/>
  </r>
  <r>
    <s v="ADUL"/>
    <s v="Madison Park"/>
    <s v="Finley|Rianon|Lucina"/>
    <s v="COMFORTER (SET)"/>
    <s v="MP10-5624"/>
    <s v="White"/>
    <s v="Full/Queen"/>
    <s v="B"/>
    <n v="221"/>
    <n v="17085.88"/>
    <n v="7.8276987344304467E-5"/>
    <n v="0.89205543145036581"/>
    <n v="3328"/>
    <x v="6"/>
  </r>
  <r>
    <s v="FUR"/>
    <s v="INK+IVY"/>
    <s v="Layana|Layana|Layana"/>
    <s v="OCCASIONL TABLE"/>
    <s v="II120-0573"/>
    <s v="Natural/Faux White Marble"/>
    <s v="See below"/>
    <s v="B"/>
    <n v="67"/>
    <n v="17082.400000000001"/>
    <n v="7.8261044125930098E-5"/>
    <n v="0.8921336924944917"/>
    <n v="3329"/>
    <x v="6"/>
  </r>
  <r>
    <s v="ADUL"/>
    <s v="Woolrich"/>
    <s v="Tulsa|Tulsa|Tulsa"/>
    <s v="COVERLET&amp;BEDSPR"/>
    <s v="WR13-2523"/>
    <s v="Red/Grey"/>
    <s v="Full/Queen"/>
    <s v="B"/>
    <n v="337"/>
    <n v="17075.75"/>
    <n v="7.8230577918404363E-5"/>
    <n v="0.89221192307241015"/>
    <n v="3330"/>
    <x v="6"/>
  </r>
  <r>
    <s v="BLK"/>
    <s v="Madison Park"/>
    <s v="Sachi|Aina|Aina"/>
    <s v="THROW"/>
    <s v="MP50-6877"/>
    <s v="Blush"/>
    <s v="60x70&quot;"/>
    <s v="B"/>
    <n v="1131"/>
    <n v="17065.47"/>
    <n v="7.8183481284815732E-5"/>
    <n v="0.89229010655369501"/>
    <n v="3331"/>
    <x v="6"/>
  </r>
  <r>
    <s v="ADUL"/>
    <s v="Madison Park Signature"/>
    <s v="Urban Cabin|Urban Cabin|Urban Cabin"/>
    <s v="COMFORTER (SET)"/>
    <s v="MPS10-544"/>
    <s v="Neutral"/>
    <s v="Queen"/>
    <s v="TBD"/>
    <n v="94"/>
    <n v="17064.98"/>
    <n v="7.8181236406366463E-5"/>
    <n v="0.89236828779010136"/>
    <n v="3332"/>
    <x v="6"/>
  </r>
  <r>
    <s v="WIN"/>
    <s v="Madison Park"/>
    <s v="Galen|Colm|Paxton"/>
    <s v="WINDOW PANEL"/>
    <s v="MP40-7865"/>
    <s v="White"/>
    <s v="29x64&quot;"/>
    <s v="B"/>
    <n v="544"/>
    <n v="17036.66"/>
    <n v="7.8051491594768191E-5"/>
    <n v="0.89244633928169614"/>
    <n v="3333"/>
    <x v="6"/>
  </r>
  <r>
    <s v="ADUL"/>
    <s v="Super Listing"/>
    <s v="Porter|Evans|Walker"/>
    <s v="COMFORTER (SET)"/>
    <s v="AM10-0458"/>
    <s v="Olive Green"/>
    <s v="Full"/>
    <s v="A++"/>
    <n v="663"/>
    <n v="17017.060000000001"/>
    <n v="7.7961696456797637E-5"/>
    <n v="0.89252430097815294"/>
    <n v="3334"/>
    <x v="6"/>
  </r>
  <r>
    <s v="ADUL"/>
    <s v="Madison Park"/>
    <s v="Simple Fit|Simple Fit|Simple Fit"/>
    <s v="BED SKIRT&amp;SHAM"/>
    <s v="MP11-5364"/>
    <s v="White"/>
    <s v="One Size"/>
    <s v="B"/>
    <n v="2450"/>
    <n v="17013.650000000001"/>
    <n v="7.7946073935344597E-5"/>
    <n v="0.89260224705208824"/>
    <n v="3335"/>
    <x v="6"/>
  </r>
  <r>
    <s v="BLK"/>
    <s v="Intelligent Design"/>
    <s v="Microlight Plush|Microlight Plush|Microlight Plush"/>
    <s v="BLANKET"/>
    <s v="ID51-1309"/>
    <s v="Pink"/>
    <s v="Full/Queen"/>
    <s v="B"/>
    <n v="1124"/>
    <n v="17010.77"/>
    <n v="7.7932879547724433E-5"/>
    <n v="0.89268017993163595"/>
    <n v="3336"/>
    <x v="6"/>
  </r>
  <r>
    <s v="BATH"/>
    <s v="Madison Park"/>
    <s v="Amherst|Eastridge|Salem"/>
    <s v="SHOWER CURTAIN"/>
    <s v="MP70-221"/>
    <s v="Red"/>
    <s v="72x72&quot;"/>
    <s v="B"/>
    <n v="1189"/>
    <n v="17010.61"/>
    <n v="7.7932146526189984E-5"/>
    <n v="0.89275811207816214"/>
    <n v="3337"/>
    <x v="6"/>
  </r>
  <r>
    <s v="SHET"/>
    <s v="Intelligent Design"/>
    <s v="Microfiber|Microfiber|Microfiber"/>
    <s v="SHEET/SHEET SET"/>
    <s v="ID20-140"/>
    <s v="Pink"/>
    <s v="Queen"/>
    <s v="B"/>
    <n v="1185"/>
    <n v="17005.73"/>
    <n v="7.7909789369389138E-5"/>
    <n v="0.89283602186753153"/>
    <n v="3338"/>
    <x v="6"/>
  </r>
  <r>
    <s v="TOWL"/>
    <s v="Madison Park Signature"/>
    <s v="Luce|Luce|Luce"/>
    <s v="BATH TOWEL"/>
    <s v="MPS73-427"/>
    <s v="Dark Taupe"/>
    <s v="6-Piece"/>
    <s v="B+"/>
    <n v="373"/>
    <n v="16999.900000000001"/>
    <n v="7.7883079897227505E-5"/>
    <n v="0.89291390494742873"/>
    <n v="3339"/>
    <x v="6"/>
  </r>
  <r>
    <s v="BLK"/>
    <s v="Serta"/>
    <s v="Freya AZ|Freya AZ|Freya AZ"/>
    <s v="ELECT BLANKET"/>
    <s v="ST54-0034"/>
    <s v="Creme White"/>
    <s v="50x60&quot;"/>
    <s v="ARB-"/>
    <n v="544"/>
    <n v="16993.41"/>
    <n v="7.785334671123622E-5"/>
    <n v="0.89299175829414001"/>
    <n v="3340"/>
    <x v="6"/>
  </r>
  <r>
    <s v="SHET"/>
    <s v="Intelligent Design"/>
    <s v="Cotton Blend Jersey Knit|Cotton Blend Jersey Knit|Cotton Blend Jersey Knit"/>
    <s v="SHEET/SHEET SET"/>
    <s v="ID20-690"/>
    <s v="White"/>
    <s v="Queen"/>
    <s v="B"/>
    <n v="649"/>
    <n v="16985.87"/>
    <n v="7.7818803071425094E-5"/>
    <n v="0.89306957709721146"/>
    <n v="3341"/>
    <x v="6"/>
  </r>
  <r>
    <s v="BASI"/>
    <s v="Intelligent Design"/>
    <s v="Dream Puff|Dream Puff|Dream Puff"/>
    <s v="MATT PAD/TOPPER"/>
    <s v="ID16-2316"/>
    <s v="White"/>
    <s v="Twin"/>
    <s v="TBD"/>
    <n v="683"/>
    <n v="16978.38"/>
    <n v="7.7784488500843508E-5"/>
    <n v="0.89314736158571228"/>
    <n v="3342"/>
    <x v="6"/>
  </r>
  <r>
    <s v="BASI"/>
    <s v="Sharper Image"/>
    <s v="Cooling Touch|Cooling Touch|Cooling Touch"/>
    <s v="THROW"/>
    <s v="SI50-0021"/>
    <s v="Ivory"/>
    <s v="50x60&quot;"/>
    <s v="TBD"/>
    <n v="998"/>
    <n v="16975.88"/>
    <n v="7.7773035039367663E-5"/>
    <n v="0.8932251346207517"/>
    <n v="3343"/>
    <x v="6"/>
  </r>
  <r>
    <s v="BASI"/>
    <s v="Madison Park"/>
    <s v="Windom|Prospect|Prospect"/>
    <s v="BLANKET"/>
    <s v="MP51-8502"/>
    <s v="Black"/>
    <s v="King"/>
    <s v="TBD"/>
    <n v="597"/>
    <n v="16974.310000000001"/>
    <n v="7.7765842265560843E-5"/>
    <n v="0.8933029004630173"/>
    <n v="3344"/>
    <x v="6"/>
  </r>
  <r>
    <s v="FUR"/>
    <s v="Madison Park"/>
    <s v="Lola|Lina|Alyssa"/>
    <s v="ACCENT CHAIR"/>
    <s v="FPF18-0495"/>
    <s v="Taupe"/>
    <s v="See below"/>
    <s v="B-"/>
    <n v="167"/>
    <n v="16970.14"/>
    <n v="7.7746737891819137E-5"/>
    <n v="0.89338064720090915"/>
    <n v="3345"/>
    <x v="6"/>
  </r>
  <r>
    <s v="BLK"/>
    <s v="Madison Park"/>
    <s v="Liquid Cotton|Liquid Cotton|Liquid Cotton"/>
    <s v="BLANKET"/>
    <s v="BL51N-0733"/>
    <s v="Ivory"/>
    <s v="Full/Queen"/>
    <s v="B"/>
    <n v="648"/>
    <n v="16968.580000000002"/>
    <n v="7.7739590931858224E-5"/>
    <n v="0.89345838679184097"/>
    <n v="3346"/>
    <x v="6"/>
  </r>
  <r>
    <s v="YOUT"/>
    <s v="Intelligent Design"/>
    <s v="Loretta|Eleni|Blaire"/>
    <s v="COMFORTER (SET)"/>
    <s v="ID10-1217"/>
    <s v="Coral"/>
    <s v="Twin XL"/>
    <s v="A"/>
    <n v="501"/>
    <n v="16960.91"/>
    <n v="7.770445171205036E-5"/>
    <n v="0.89353609124355304"/>
    <n v="3347"/>
    <x v="6"/>
  </r>
  <r>
    <s v="BLK"/>
    <s v="Beautyrest"/>
    <s v="Electric Micro Fleece|Electric Micro Fleece|Electric Micro Fleece"/>
    <s v="ELECT BLANKET"/>
    <s v="BR54-3261"/>
    <s v="Navy"/>
    <s v="King"/>
    <s v="B"/>
    <n v="202"/>
    <n v="16958.27"/>
    <n v="7.7692356856731869E-5"/>
    <n v="0.89361378360040977"/>
    <n v="3348"/>
    <x v="6"/>
  </r>
  <r>
    <s v="WIN"/>
    <s v="Madison Park"/>
    <s v="Como|Leighton|Aberdeen"/>
    <s v="WINDOW PANEL"/>
    <s v="MP40-7438"/>
    <s v="Ivory"/>
    <s v="35x64&quot;"/>
    <s v="B"/>
    <n v="433"/>
    <n v="16958"/>
    <n v="7.7691119882892484E-5"/>
    <n v="0.89369147472029264"/>
    <n v="3349"/>
    <x v="6"/>
  </r>
  <r>
    <s v="BLK"/>
    <s v="INK+IVY"/>
    <s v="Stockholm|Halmstad"/>
    <s v="THROW"/>
    <s v="II50-239"/>
    <s v="Aqua"/>
    <s v="50x60&quot;"/>
    <s v="B"/>
    <n v="830"/>
    <n v="16942.72"/>
    <n v="7.7621116326352177E-5"/>
    <n v="0.89376909583661901"/>
    <n v="3350"/>
    <x v="6"/>
  </r>
  <r>
    <s v="BLK"/>
    <s v="Beautyrest"/>
    <s v="Electric Micro Fleece|Electric Micro Fleece|Electric Micro Fleece"/>
    <s v="ELECT BLANKET"/>
    <s v="BR54-0180"/>
    <s v="Beige"/>
    <s v="Full"/>
    <s v="B+"/>
    <n v="295"/>
    <n v="16923.14"/>
    <n v="7.7531412816073412E-5"/>
    <n v="0.89384662724943509"/>
    <n v="3351"/>
    <x v="6"/>
  </r>
  <r>
    <s v="BLK"/>
    <s v="Serta"/>
    <s v="Plush Heated|Plush Heated|Plush Heated"/>
    <s v="ELECT BLANKET"/>
    <s v="ST54-0091"/>
    <s v="Purple"/>
    <s v="Full"/>
    <s v="B"/>
    <n v="313"/>
    <n v="16920.66"/>
    <n v="7.7520050982289384E-5"/>
    <n v="0.89392414730041736"/>
    <n v="3352"/>
    <x v="6"/>
  </r>
  <r>
    <s v="ADUL"/>
    <s v="Madison Park"/>
    <s v="Caralie|Evian|Tulia"/>
    <s v="COMFORTER (SET)"/>
    <s v="MP10-8288"/>
    <s v="Aqua"/>
    <s v="King/Cal K"/>
    <s v="B"/>
    <n v="345"/>
    <n v="16914.169999999998"/>
    <n v="7.7490317796298112E-5"/>
    <n v="0.89400163761821361"/>
    <n v="3353"/>
    <x v="6"/>
  </r>
  <r>
    <s v="ADUL"/>
    <s v="INK+IVY"/>
    <s v="Nea|Nea|Nea"/>
    <s v="DUVET&amp;DUVET SET"/>
    <s v="II12-1133"/>
    <s v="Black/White"/>
    <s v="King/Cal K"/>
    <s v="B"/>
    <n v="242"/>
    <n v="16913.86"/>
    <n v="7.7488897567075122E-5"/>
    <n v="0.8940791265157807"/>
    <n v="3354"/>
    <x v="6"/>
  </r>
  <r>
    <s v="FUR"/>
    <s v="INK+IVY"/>
    <s v="Bailey|Bailey|Bailey"/>
    <s v="ACCENT BENCH"/>
    <s v="II105-0592"/>
    <s v="Chocolate"/>
    <s v="See below"/>
    <s v="B-"/>
    <n v="129"/>
    <n v="16887.060000000001"/>
    <n v="7.7366116460054156E-5"/>
    <n v="0.89415649263224073"/>
    <n v="3355"/>
    <x v="6"/>
  </r>
  <r>
    <s v="WIN"/>
    <s v="Madison Park"/>
    <s v="Amherst|Eastridge|Salem"/>
    <s v="WINDOW PANEL"/>
    <s v="MP40-4373"/>
    <s v="Grey"/>
    <s v="50x84&quot;"/>
    <s v="B"/>
    <n v="1005"/>
    <n v="16886.16"/>
    <n v="7.7361993213922843E-5"/>
    <n v="0.89423385462545468"/>
    <n v="3356"/>
    <x v="6"/>
  </r>
  <r>
    <s v="BLK"/>
    <s v="Beautyrest"/>
    <s v="Heated Berber Wrap|Heated Berber Wrap|Heated Berber Wrap"/>
    <s v="ELECT BLANKET"/>
    <s v="BR54-0829"/>
    <s v="Grey Plaid"/>
    <s v="50x64&quot;"/>
    <s v="ARB"/>
    <n v="491"/>
    <n v="16885.52"/>
    <n v="7.7359061127785033E-5"/>
    <n v="0.89431121368658251"/>
    <n v="3357"/>
    <x v="6"/>
  </r>
  <r>
    <s v="BATH"/>
    <s v="Madison Park"/>
    <s v="Tufted Pearl Channel|Tufted Pearl Channel|Tufted Pearl Channel"/>
    <s v="BATH RUG"/>
    <s v="MP72-5106"/>
    <s v="Grey"/>
    <s v="21x34&quot;"/>
    <s v="B+"/>
    <n v="834"/>
    <n v="16876.29"/>
    <n v="7.7316774948016256E-5"/>
    <n v="0.89438853046153055"/>
    <n v="3358"/>
    <x v="6"/>
  </r>
  <r>
    <s v="BLK"/>
    <s v="Serta"/>
    <s v="Plush Heated|Plush Heated|Plush Heated"/>
    <s v="ELECT BLANKET"/>
    <s v="ST54-0095"/>
    <s v="Teal"/>
    <s v="Full"/>
    <s v="B"/>
    <n v="308"/>
    <n v="16871.310000000001"/>
    <n v="7.7293959652756383E-5"/>
    <n v="0.89446582442118328"/>
    <n v="3359"/>
    <x v="6"/>
  </r>
  <r>
    <s v="ADUL"/>
    <s v="Madison Park Essentials"/>
    <s v="Knowles|Glendale|Cabrillo"/>
    <s v="COVERLET&amp;BEDSPR"/>
    <s v="MPE13-312"/>
    <s v="Grey"/>
    <s v="Cal King"/>
    <s v="B"/>
    <n v="246"/>
    <n v="16859.349999999999"/>
    <n v="7.7239166293055969E-5"/>
    <n v="0.89454306358747637"/>
    <n v="3360"/>
    <x v="6"/>
  </r>
  <r>
    <s v="ADUL"/>
    <s v="Madison Park Essentials"/>
    <s v="Saben|Barret|Seth"/>
    <s v="COMFORTER (SET)"/>
    <s v="MPE10-167"/>
    <s v="Taupe"/>
    <s v="Cal King"/>
    <s v="A"/>
    <n v="212"/>
    <n v="16843.86"/>
    <n v="7.7168200645751699E-5"/>
    <n v="0.89462023178812211"/>
    <n v="3361"/>
    <x v="6"/>
  </r>
  <r>
    <s v="SHET"/>
    <s v="Madison Park"/>
    <s v="300 Thread Count Organic Cotton|300 Thread Count Organic Cotton|300 Thread"/>
    <s v="SHEET/SHEET SET"/>
    <s v="MP20-8249"/>
    <s v="Taupe"/>
    <s v="Queen"/>
    <s v="B"/>
    <n v="524"/>
    <n v="16828.98"/>
    <n v="7.7100029643047515E-5"/>
    <n v="0.89469733181776512"/>
    <n v="3362"/>
    <x v="6"/>
  </r>
  <r>
    <s v="BATH"/>
    <s v="Madison Park"/>
    <s v="Tufted Pearl Channel|Tufted Pearl Channel|Tufted Pearl Channel"/>
    <s v="BATH RUG"/>
    <s v="MP72-5102"/>
    <s v="Wheat"/>
    <s v="17x24&quot;"/>
    <s v="B+"/>
    <n v="1195"/>
    <n v="16826.509999999998"/>
    <n v="7.7088713623109394E-5"/>
    <n v="0.89477442053138823"/>
    <n v="3363"/>
    <x v="6"/>
  </r>
  <r>
    <s v="ADUL"/>
    <s v="INK+IVY"/>
    <s v="Nea|Nea|Nea"/>
    <s v="SHOWER CURTAIN"/>
    <s v="II70-1120"/>
    <s v="Off White/Gray"/>
    <s v="72x72&quot;"/>
    <s v="B"/>
    <n v="778"/>
    <n v="16813.37"/>
    <n v="7.7028514229592401E-5"/>
    <n v="0.89485144904561786"/>
    <n v="3364"/>
    <x v="6"/>
  </r>
  <r>
    <s v="BASI"/>
    <s v="Madison Park"/>
    <s v="Windom|Prospect|Prospect"/>
    <s v="BLANKET"/>
    <s v="MP51-7661"/>
    <s v="Teal"/>
    <s v="Twin"/>
    <s v="B"/>
    <n v="957"/>
    <n v="16785.54"/>
    <n v="7.6901014296443398E-5"/>
    <n v="0.89492835005991433"/>
    <n v="3365"/>
    <x v="6"/>
  </r>
  <r>
    <s v="ADUL"/>
    <s v="Super Listing"/>
    <s v="Camden|Reese|Leighton"/>
    <s v="COMFORTER (SET)"/>
    <s v="AM10-0067"/>
    <s v="Navy"/>
    <s v="Twin/Twin "/>
    <s v="A"/>
    <n v="875"/>
    <n v="16755.349999999999"/>
    <n v="7.6762702295661182E-5"/>
    <n v="0.89500511276220995"/>
    <n v="3366"/>
    <x v="6"/>
  </r>
  <r>
    <s v="ADUL"/>
    <s v="INK+IVY"/>
    <s v="Pomona|Pomona|Pomona"/>
    <s v="COVERLET&amp;BEDSPR"/>
    <s v="II13-564"/>
    <s v="Navy"/>
    <s v="Full/Queen"/>
    <s v="B"/>
    <n v="247"/>
    <n v="16742.650000000001"/>
    <n v="7.6704518711363958E-5"/>
    <n v="0.89508181728092129"/>
    <n v="3367"/>
    <x v="6"/>
  </r>
  <r>
    <s v="ADUL"/>
    <s v="INK+IVY"/>
    <s v="Rhea|Rhea|Rhea"/>
    <s v="DUVET&amp;DUVET SET"/>
    <s v="II12-1103"/>
    <s v="Grey/Black"/>
    <s v="King/Cal K"/>
    <s v="B"/>
    <n v="251"/>
    <n v="16740.5"/>
    <n v="7.6694668734494722E-5"/>
    <n v="0.89515851194965579"/>
    <n v="3368"/>
    <x v="6"/>
  </r>
  <r>
    <s v="SHET"/>
    <s v="Comfort Spaces"/>
    <s v="Cotton 144TC|Cotton 144TC|Cotton 144TC"/>
    <s v="SHEET/SHEET SET"/>
    <s v="CS20-1734"/>
    <s v="Sage Green"/>
    <s v="King"/>
    <s v="ARB"/>
    <n v="658"/>
    <n v="16719.78"/>
    <n v="7.6599742445782984E-5"/>
    <n v="0.89523511169210157"/>
    <n v="3369"/>
    <x v="6"/>
  </r>
  <r>
    <s v="YOUT"/>
    <s v="Intelligent Design"/>
    <s v="Raina|Khloe|Arielle"/>
    <s v="COMFORTER (SET)"/>
    <s v="ID10-1240"/>
    <s v="Aqua/Silver"/>
    <s v="Twin/Twin "/>
    <s v="B"/>
    <n v="483"/>
    <n v="16712.32"/>
    <n v="7.6565565316739096E-5"/>
    <n v="0.89531167725741834"/>
    <n v="3370"/>
    <x v="6"/>
  </r>
  <r>
    <s v="BASI"/>
    <s v="Sleep Philosophy"/>
    <s v="3&quot; Gel Memory Foam|3&quot; Gel Memory Foam|3&quot; Gel Memory Foam"/>
    <s v="MATT PAD/TOPPER"/>
    <s v="BASI16-0418"/>
    <s v="Blue"/>
    <s v="Full"/>
    <s v="B"/>
    <n v="278"/>
    <n v="16704.43"/>
    <n v="7.652941819232136E-5"/>
    <n v="0.8953882066756107"/>
    <n v="3371"/>
    <x v="6"/>
  </r>
  <r>
    <s v="ADUL"/>
    <s v="Madison Park Essentials"/>
    <s v="Luna|Piper|Willow"/>
    <s v="COMFORTER (SET)"/>
    <s v="MPE10-1060"/>
    <s v="Blue"/>
    <s v="Queen"/>
    <s v="B"/>
    <n v="472"/>
    <n v="16704.38"/>
    <n v="7.6529189123091847E-5"/>
    <n v="0.89546473586473374"/>
    <n v="3372"/>
    <x v="6"/>
  </r>
  <r>
    <s v="ADUL"/>
    <s v="Madison Park"/>
    <s v="Veronica|Pansy|Danica"/>
    <s v="DUVET&amp;DUVET SET"/>
    <s v="MP12-7825"/>
    <s v="Off-White"/>
    <s v="Full/Queen"/>
    <s v="B"/>
    <n v="287"/>
    <n v="16699.66"/>
    <n v="7.6507564987825463E-5"/>
    <n v="0.89554124342972152"/>
    <n v="3373"/>
    <x v="6"/>
  </r>
  <r>
    <s v="ADUL"/>
    <s v="INK+IVY"/>
    <s v="Alpine|Alpine|Alpine"/>
    <s v="COVERLET&amp;BEDSPR"/>
    <s v="II13-1042"/>
    <s v="Navy"/>
    <s v="Full/Queen"/>
    <s v="B"/>
    <n v="298"/>
    <n v="16691.400000000001"/>
    <n v="7.6469722751109303E-5"/>
    <n v="0.89561771315247263"/>
    <n v="3374"/>
    <x v="6"/>
  </r>
  <r>
    <s v="FUR"/>
    <s v="Martha Stewart"/>
    <s v="Jayco|Jayco|Jayco"/>
    <s v="ACCENT CHAIR"/>
    <s v="MT100-0177"/>
    <s v="Taupe"/>
    <s v="See below"/>
    <s v="B"/>
    <n v="93"/>
    <n v="16682.29"/>
    <n v="7.6427986337491356E-5"/>
    <n v="0.89569414113881007"/>
    <n v="3375"/>
    <x v="6"/>
  </r>
  <r>
    <s v="ART"/>
    <s v="Madison Park"/>
    <s v="Blue Bliss|Blue Bliss|Blue Bliss"/>
    <s v="CANVAS"/>
    <s v="MP95C-0103A"/>
    <s v="Natural"/>
    <s v="See below"/>
    <s v="B"/>
    <n v="191"/>
    <n v="16681.599999999999"/>
    <n v="7.6424825182124019E-5"/>
    <n v="0.89577056596399218"/>
    <n v="3376"/>
    <x v="6"/>
  </r>
  <r>
    <s v="SHET"/>
    <s v="True North by Sleep Philosophy"/>
    <s v="Cozy Cotton Flannel|Cozy Cotton Flannel|Cozy Cotton Flannel"/>
    <s v="SHEET/SHEET SET"/>
    <s v="TN20-0520"/>
    <s v="Gray/Taupe Nordic"/>
    <s v="King"/>
    <s v="B"/>
    <n v="517"/>
    <n v="16680.75"/>
    <n v="7.6420931005222246E-5"/>
    <n v="0.89584698689499742"/>
    <n v="3377"/>
    <x v="6"/>
  </r>
  <r>
    <s v="BATH"/>
    <s v="Madison Park"/>
    <s v="Spa Cotton|Spa Cotton|Spa Cotton"/>
    <s v="BATH RUG"/>
    <s v="MP72-1488"/>
    <s v="Aqua"/>
    <s v="24x44&quot;"/>
    <s v="B"/>
    <n v="1418"/>
    <n v="16676.830000000002"/>
    <n v="7.6402971977628136E-5"/>
    <n v="0.89592338986697506"/>
    <n v="3378"/>
    <x v="6"/>
  </r>
  <r>
    <s v="BATH"/>
    <s v="Madison Park"/>
    <s v="Amherst|Eastridge|Salem"/>
    <s v="BATH RUG"/>
    <s v="MP72-1048"/>
    <s v="Blue"/>
    <s v="24x44&quot;"/>
    <s v="B"/>
    <n v="1166"/>
    <n v="16667.78"/>
    <n v="7.6361510447085597E-5"/>
    <n v="0.89599975137742216"/>
    <n v="3379"/>
    <x v="6"/>
  </r>
  <r>
    <s v="ADUL"/>
    <s v="Madison Park"/>
    <s v="Pacey|Nollie|Leena"/>
    <s v="DUVET&amp;DUVET SET"/>
    <s v="MP12-5991"/>
    <s v="Off-White"/>
    <s v="Full/Queen"/>
    <s v="B"/>
    <n v="293"/>
    <n v="16667.580000000002"/>
    <n v="7.6360594170167542E-5"/>
    <n v="0.89607611197159232"/>
    <n v="3380"/>
    <x v="6"/>
  </r>
  <r>
    <s v="BASI"/>
    <s v="Madison Park"/>
    <s v="Cambria|Parkman|Parkman"/>
    <s v="BLANKET"/>
    <s v="MP51-2605"/>
    <s v="Grey"/>
    <s v="Full/Queen"/>
    <s v="B"/>
    <n v="641"/>
    <n v="16655.490000000002"/>
    <n v="7.6305205230470404E-5"/>
    <n v="0.89615241717682281"/>
    <n v="3381"/>
    <x v="6"/>
  </r>
  <r>
    <s v="SHET"/>
    <s v="Beautyrest Platinum"/>
    <s v="400TC Liquid Cotton"/>
    <s v="SHEET/SHEET SET"/>
    <s v="BRP20-0074C"/>
    <s v="Blue"/>
    <s v="King"/>
    <s v="EXB"/>
    <n v="411"/>
    <n v="16645.5"/>
    <n v="7.6259437198412946E-5"/>
    <n v="0.89622867661402128"/>
    <n v="3382"/>
    <x v="6"/>
  </r>
  <r>
    <s v="SHET"/>
    <s v="Intelligent Design"/>
    <s v="Cotton Blend Jersey Knit|Cotton Blend Jersey Knit|Cotton Blend Jersey Knit"/>
    <s v="SHEET/SHEET SET"/>
    <s v="ID20-692"/>
    <s v="Dark Grey"/>
    <s v="Twin XL"/>
    <s v="B"/>
    <n v="780"/>
    <n v="16638.45"/>
    <n v="7.6227138437051089E-5"/>
    <n v="0.8963049037524583"/>
    <n v="3383"/>
    <x v="6"/>
  </r>
  <r>
    <s v="BASI"/>
    <s v="Sleep Philosophy"/>
    <s v="3&quot; Gel Memory Foam|3&quot; Gel Memory Foam|3&quot; Gel Memory Foam"/>
    <s v="MATT PAD/TOPPER"/>
    <s v="BASI16-0417"/>
    <s v="Blue"/>
    <s v="Twin"/>
    <s v="B"/>
    <n v="369"/>
    <n v="16634.79"/>
    <n v="7.6210370569450468E-5"/>
    <n v="0.89638111412302779"/>
    <n v="3384"/>
    <x v="6"/>
  </r>
  <r>
    <s v="BLK"/>
    <s v="Madison Park"/>
    <s v="Blair|Dakota|Dakota"/>
    <s v="COMFORTER (SET)"/>
    <s v="MP10-8214"/>
    <s v="Black"/>
    <s v="King/Cal K"/>
    <s v="B"/>
    <n v="240"/>
    <n v="16630.52"/>
    <n v="7.6190808057249735E-5"/>
    <n v="0.896457304931085"/>
    <n v="3385"/>
    <x v="6"/>
  </r>
  <r>
    <s v="ART"/>
    <s v="INK+IVY"/>
    <s v="Henna|Henna|Henna"/>
    <s v="AWD"/>
    <s v="II95B-0152"/>
    <s v="Off-White"/>
    <s v="See below"/>
    <s v="B"/>
    <n v="273"/>
    <n v="16629.599999999999"/>
    <n v="7.6186593183426619E-5"/>
    <n v="0.89653349152426842"/>
    <n v="3386"/>
    <x v="6"/>
  </r>
  <r>
    <s v="BATH"/>
    <s v="Madison Park"/>
    <s v="Anna|Lydia|Angie"/>
    <s v="SHOWER CURTAIN"/>
    <s v="MP70-3467"/>
    <s v="Grey"/>
    <s v="72x72&quot;"/>
    <s v="B"/>
    <n v="963"/>
    <n v="16627.09"/>
    <n v="7.6175093908104893E-5"/>
    <n v="0.89660966661817654"/>
    <n v="3387"/>
    <x v="6"/>
  </r>
  <r>
    <s v="BASI"/>
    <s v="Madison Park"/>
    <s v="Coleman|Campbell|Campbell"/>
    <s v="BLANKET"/>
    <s v="MP51-6374"/>
    <s v="Ivory"/>
    <s v="Twin/Twin "/>
    <s v="B"/>
    <n v="769"/>
    <n v="16614.43"/>
    <n v="7.6117093579191261E-5"/>
    <n v="0.89668578371175578"/>
    <n v="3388"/>
    <x v="6"/>
  </r>
  <r>
    <s v="SHET"/>
    <s v="True North by Sleep Philosophy"/>
    <s v="Cozy Cotton Flannel|Cozy Cotton Flannel|Cozy Cotton Flannel"/>
    <s v="SHEET/SHEET SET"/>
    <s v="TN20-0562"/>
    <s v="Tan Woodland Winter"/>
    <s v="Cal King"/>
    <s v="B"/>
    <n v="529"/>
    <n v="16609.5"/>
    <n v="7.6094507353160901E-5"/>
    <n v="0.89676187821910891"/>
    <n v="3389"/>
    <x v="6"/>
  </r>
  <r>
    <s v="ADUL"/>
    <s v="Madison Park"/>
    <s v="Veronica|Pansy|Danica"/>
    <s v="DUVET&amp;DUVET SET"/>
    <s v="MP12-7826"/>
    <s v="Off-White"/>
    <s v="King/Cal K"/>
    <s v="B"/>
    <n v="242"/>
    <n v="16605.79"/>
    <n v="7.6077510416330767E-5"/>
    <n v="0.89683795572952529"/>
    <n v="3390"/>
    <x v="6"/>
  </r>
  <r>
    <s v="YOUT"/>
    <s v="Intelligent Design"/>
    <s v="Remy|Alden|Sutton"/>
    <s v="COMFORTER (SET)"/>
    <s v="ID10-2295"/>
    <s v="Black"/>
    <s v="Full/Queen"/>
    <s v="TBD"/>
    <n v="519"/>
    <n v="16603.599999999999"/>
    <n v="7.6067477184077925E-5"/>
    <n v="0.89691402320670932"/>
    <n v="3391"/>
    <x v="6"/>
  </r>
  <r>
    <s v="ADUL"/>
    <s v="Comfort Spaces"/>
    <s v="Kate"/>
    <s v="COMFORTER (SET)"/>
    <s v="CS10-1325"/>
    <s v="Grey/Purple"/>
    <s v="Queen"/>
    <s v="ARB"/>
    <n v="456"/>
    <n v="16602.29"/>
    <n v="7.6061475570264595E-5"/>
    <n v="0.89699008468227959"/>
    <n v="3392"/>
    <x v="6"/>
  </r>
  <r>
    <s v="ADUL"/>
    <s v="Super Listing"/>
    <s v="Mina|Hanna|Aera"/>
    <s v="COMFORTER (SET)"/>
    <s v="AM10-0013"/>
    <s v="Sage Green"/>
    <s v="Twin/Twin "/>
    <s v="A++"/>
    <n v="634"/>
    <n v="16598.73"/>
    <n v="7.6045165841123001E-5"/>
    <n v="0.89706612984812073"/>
    <n v="3393"/>
    <x v="6"/>
  </r>
  <r>
    <s v="ADUL"/>
    <s v="Comfort Spaces"/>
    <s v="Gloria"/>
    <s v="COMFORTER (SET)"/>
    <s v="CS10-1299"/>
    <s v="Aqua"/>
    <s v="Twin XL"/>
    <s v="ARB"/>
    <n v="524"/>
    <n v="16581.11"/>
    <n v="7.5964441844641312E-5"/>
    <n v="0.89714209428996539"/>
    <n v="3394"/>
    <x v="6"/>
  </r>
  <r>
    <s v="SHET"/>
    <s v="Madison Park"/>
    <s v="Silk|Silk|Silk"/>
    <s v="PILLOWCASE"/>
    <s v="MPT21-0127"/>
    <s v="Black"/>
    <s v="Queen"/>
    <s v="B"/>
    <n v="613"/>
    <n v="16577.03"/>
    <n v="7.5945749795512738E-5"/>
    <n v="0.89721804003976091"/>
    <n v="3395"/>
    <x v="6"/>
  </r>
  <r>
    <s v="WIN"/>
    <s v="510 Design"/>
    <s v="Colt|Garett|Bryce"/>
    <s v="WINDOW PANEL"/>
    <s v="5DS40-0152"/>
    <s v="Ivory"/>
    <s v="37x84&quot;"/>
    <s v="B"/>
    <n v="680"/>
    <n v="16576.169999999998"/>
    <n v="7.5941809804765044E-5"/>
    <n v="0.89729398184956566"/>
    <n v="3396"/>
    <x v="6"/>
  </r>
  <r>
    <s v="WIN"/>
    <s v="Madison Park"/>
    <s v="Amherst|Eastridge|Salem"/>
    <s v="WINDOW PANEL"/>
    <s v="MP40-4372"/>
    <s v="Coral"/>
    <s v="50x84&quot;"/>
    <s v="B"/>
    <n v="995"/>
    <n v="16572.04"/>
    <n v="7.5922888686406984E-5"/>
    <n v="0.89736990473825207"/>
    <n v="3397"/>
    <x v="6"/>
  </r>
  <r>
    <s v="SHET"/>
    <s v="Beautyrest"/>
    <s v="600 Thread Count|600 Thread Count|600 Thread Count"/>
    <s v="SHEET/SHEET SET"/>
    <s v="BR20-1915"/>
    <s v="Purple"/>
    <s v="Full"/>
    <s v="B"/>
    <n v="551"/>
    <n v="16571.91"/>
    <n v="7.5922293106410232E-5"/>
    <n v="0.89744582703135845"/>
    <n v="3398"/>
    <x v="6"/>
  </r>
  <r>
    <s v="WIN"/>
    <s v="SunSmart"/>
    <s v="Camille|Laurel|Tindra"/>
    <s v="WINDOW PANEL"/>
    <s v="SS40-0009"/>
    <s v="Aqua"/>
    <s v="50x84&quot;"/>
    <s v="B"/>
    <n v="997"/>
    <n v="16567.38"/>
    <n v="7.5901539434216023E-5"/>
    <n v="0.89752172857079271"/>
    <n v="3399"/>
    <x v="6"/>
  </r>
  <r>
    <s v="WIN"/>
    <s v="Intelligent Design"/>
    <s v="Adel|Kennedy|Amanda"/>
    <s v="WINDOW PANEL"/>
    <s v="ID40-1014"/>
    <s v="Yellow"/>
    <s v="50x84&quot;"/>
    <s v="B"/>
    <n v="948"/>
    <n v="16562.8"/>
    <n v="7.5880556692792286E-5"/>
    <n v="0.89759760912748554"/>
    <n v="3400"/>
    <x v="6"/>
  </r>
  <r>
    <s v="BASI"/>
    <s v="Madison Park"/>
    <s v="Haven Plush|Haven Plush|Haven Plush"/>
    <s v="MATT PAD/TOPPER"/>
    <s v="CO16-371"/>
    <s v="White"/>
    <s v="Twin XL"/>
    <s v="EXB"/>
    <n v="944"/>
    <n v="16548.32"/>
    <n v="7.5814218243924238E-5"/>
    <n v="0.89767342334572942"/>
    <n v="3401"/>
    <x v="6"/>
  </r>
  <r>
    <s v="YOUT"/>
    <s v="Intelligent Design"/>
    <s v="Pike|Nathan|Carter"/>
    <s v="COMFORTER (SET)"/>
    <s v="CSP10-1484"/>
    <s v="White/Gray"/>
    <s v="Full/Queen"/>
    <s v="B"/>
    <n v="445"/>
    <n v="16542.419999999998"/>
    <n v="7.5787188074841262E-5"/>
    <n v="0.8977492105338043"/>
    <n v="3402"/>
    <x v="6"/>
  </r>
  <r>
    <s v="WIN"/>
    <s v="Madison Park"/>
    <s v="Kyler|Suvi|Juno"/>
    <s v="WINDOW PANEL"/>
    <s v="MP40-7985"/>
    <s v="Natural"/>
    <s v="2-PK 52x84"/>
    <s v="B"/>
    <n v="570"/>
    <n v="16519.990000000002"/>
    <n v="7.568442761848007E-5"/>
    <n v="0.89782489496142281"/>
    <n v="3403"/>
    <x v="6"/>
  </r>
  <r>
    <s v="ADUL"/>
    <s v="Madison Park Essentials"/>
    <s v="Lafael|Eden|Rowan"/>
    <s v="COMFORTER (SET)"/>
    <s v="MPE10-379"/>
    <s v="Purple"/>
    <s v="King"/>
    <s v="B"/>
    <n v="221"/>
    <n v="16506.8"/>
    <n v="7.562399915573355E-5"/>
    <n v="0.89790051896057854"/>
    <n v="3404"/>
    <x v="6"/>
  </r>
  <r>
    <s v="ADUL"/>
    <s v="Madison Park Essentials"/>
    <s v="Knowles|Glendale|Cabrillo"/>
    <s v="COMFORTER (SET)"/>
    <s v="MPE10-159"/>
    <s v="Aqua"/>
    <s v="Full"/>
    <s v="B"/>
    <n v="284"/>
    <n v="16505.580000000002"/>
    <n v="7.5618409866533352E-5"/>
    <n v="0.89797613737044513"/>
    <n v="3405"/>
    <x v="6"/>
  </r>
  <r>
    <s v="WIN"/>
    <s v="Madison Park"/>
    <s v="Eastfield|Lyndon|Wren"/>
    <s v="WINDOW PANEL"/>
    <s v="MP40-7811"/>
    <s v="Teak"/>
    <s v="31x64&quot;"/>
    <s v="B+"/>
    <n v="545"/>
    <n v="16486.73"/>
    <n v="7.5532050767005543E-5"/>
    <n v="0.89805166942121217"/>
    <n v="3406"/>
    <x v="6"/>
  </r>
  <r>
    <s v="BLK"/>
    <s v="Madison Park"/>
    <s v="Freshspun Basketweave|Freshspun Basketweave|Freshspun Basketweave"/>
    <s v="BLANKET"/>
    <s v="BL51N-0845"/>
    <s v="Cream"/>
    <s v="Twin"/>
    <s v="B"/>
    <n v="1033"/>
    <n v="16477.939999999999"/>
    <n v="7.5491780396456495E-5"/>
    <n v="0.89812716120160863"/>
    <n v="3407"/>
    <x v="6"/>
  </r>
  <r>
    <s v="YOUT"/>
    <s v="Intelligent Design"/>
    <s v="Christa|Kaia|Lena"/>
    <s v="COMFORTER (SET)"/>
    <s v="ID10-2327"/>
    <s v="Blue"/>
    <s v="Full/Queen"/>
    <s v="B"/>
    <n v="491"/>
    <n v="16468.25"/>
    <n v="7.544738677977616E-5"/>
    <n v="0.89820260858838841"/>
    <n v="3408"/>
    <x v="6"/>
  </r>
  <r>
    <s v="BLK"/>
    <s v="Madison Park Essentials"/>
    <s v="Parkston|Hartford|Hartford"/>
    <s v="COMFORTER (SET)"/>
    <s v="MPE10-824"/>
    <s v="Black/White"/>
    <s v="Twin/Twin "/>
    <s v="B"/>
    <n v="883"/>
    <n v="16459.599999999999"/>
    <n v="7.5407757803069758E-5"/>
    <n v="0.89827801634619142"/>
    <n v="3409"/>
    <x v="6"/>
  </r>
  <r>
    <s v="BLK"/>
    <s v="Madison Park"/>
    <s v="Liquid Cotton|Liquid Cotton|Liquid Cotton"/>
    <s v="BLANKET"/>
    <s v="MP51N-8381"/>
    <s v="Navy"/>
    <s v="King"/>
    <s v="B"/>
    <n v="512"/>
    <n v="16456.18"/>
    <n v="7.5392089467770824E-5"/>
    <n v="0.89835340843565914"/>
    <n v="3410"/>
    <x v="6"/>
  </r>
  <r>
    <s v="BLK"/>
    <s v="Serta"/>
    <s v="Fleece to Sherpa|Fleece to Sherpa|Fleece to Sherpa"/>
    <s v="ELECT BLANKET"/>
    <s v="ST54-0141"/>
    <s v="Burgundy"/>
    <s v="Twin"/>
    <s v="B"/>
    <n v="358"/>
    <n v="16439.57"/>
    <n v="7.531599266972537E-5"/>
    <n v="0.89842872442832888"/>
    <n v="3411"/>
    <x v="6"/>
  </r>
  <r>
    <s v="ADUL"/>
    <s v="INK+IVY"/>
    <s v="Cody|Cody|Cody"/>
    <s v="DUVET&amp;DUVET SET"/>
    <s v="II12-1118"/>
    <s v="Gray/Yellow"/>
    <s v="Full/Queen"/>
    <s v="B"/>
    <n v="255"/>
    <n v="16406.18"/>
    <n v="7.5163020238254091E-5"/>
    <n v="0.89850388744856713"/>
    <n v="3412"/>
    <x v="6"/>
  </r>
  <r>
    <s v="BLK"/>
    <s v="Madison Park"/>
    <s v="Arctic|Polar|Polar"/>
    <s v="COMFORTER (SET)"/>
    <s v="BASI10-0409"/>
    <s v="Grey"/>
    <s v="King/Cal K"/>
    <s v="B"/>
    <n v="267"/>
    <n v="16403.86"/>
    <n v="7.5152391426004526E-5"/>
    <n v="0.8985790398399931"/>
    <n v="3413"/>
    <x v="6"/>
  </r>
  <r>
    <s v="BLK"/>
    <s v="Woolrich"/>
    <s v="Alton|Alton|Alton"/>
    <s v="COMFORTER (SET)"/>
    <s v="WR10-3102"/>
    <s v="Red Plaid"/>
    <s v="Full/Queen"/>
    <s v="B"/>
    <n v="284"/>
    <n v="16397.330000000002"/>
    <n v="7.5122474984629648E-5"/>
    <n v="0.89865416231497774"/>
    <n v="3414"/>
    <x v="6"/>
  </r>
  <r>
    <s v="SHET"/>
    <s v="Beautyrest"/>
    <s v="Oversized Cotton Flannel|Oversized Cotton Flannel|Oversized Cotton Flannel"/>
    <s v="SHEET/SHEET SET"/>
    <s v="BR20-4678"/>
    <s v="Sage Winter Fauna"/>
    <s v="King"/>
    <s v="B"/>
    <n v="504"/>
    <n v="16396.57"/>
    <n v="7.5118993132340981E-5"/>
    <n v="0.89872928130811014"/>
    <n v="3415"/>
    <x v="6"/>
  </r>
  <r>
    <s v="BLK"/>
    <s v="Intelligent Design"/>
    <s v="Malea|Leena|Leena"/>
    <s v="DUVET&amp;DUVET SET"/>
    <s v="ID12-1926"/>
    <s v="Grey"/>
    <s v="Twin"/>
    <s v="B"/>
    <n v="555"/>
    <n v="16387.310000000001"/>
    <n v="7.5076569511034493E-5"/>
    <n v="0.89880435787762114"/>
    <n v="3416"/>
    <x v="6"/>
  </r>
  <r>
    <s v="SHET"/>
    <s v="Madison Park Essentials"/>
    <s v="Printed Satin|Printed Satin|Printed Satin"/>
    <s v="SHEET/SHEET SET"/>
    <s v="MPE20-993"/>
    <s v="Taupe Leopard"/>
    <s v="Full"/>
    <s v="B"/>
    <n v="861"/>
    <n v="16377.14"/>
    <n v="7.5029976829750784E-5"/>
    <n v="0.89887938785445087"/>
    <n v="3417"/>
    <x v="6"/>
  </r>
  <r>
    <s v="SHET"/>
    <s v="Comfort Spaces"/>
    <s v="Cotton Flannel 135GSM|Cotton Flannel 135GSM|Cotton Flannel 135GSM"/>
    <s v="SHEET/SHEET SET"/>
    <s v="CS20-1716"/>
    <s v="Bear/Trees"/>
    <s v="Queen"/>
    <s v="ARB"/>
    <n v="682"/>
    <n v="16361.18"/>
    <n v="7.4956857931689048E-5"/>
    <n v="0.89895434471238256"/>
    <n v="3418"/>
    <x v="6"/>
  </r>
  <r>
    <s v="WIN"/>
    <s v="Intelligent Design"/>
    <s v="Raina|Khloe|Arielle"/>
    <s v="WINDOW PANEL"/>
    <s v="ID40-2233"/>
    <s v="Ivory/Gold"/>
    <s v="2-PK 50x84"/>
    <s v="B"/>
    <n v="443"/>
    <n v="16360.91"/>
    <n v="7.495562095784965E-5"/>
    <n v="0.89902930033334039"/>
    <n v="3419"/>
    <x v="6"/>
  </r>
  <r>
    <s v="ADUL"/>
    <s v="Madison Park"/>
    <s v="Pebble Beach|Pacific Grove|Ocean View"/>
    <s v="DUVET&amp;DUVET SET"/>
    <s v="MP12-2707"/>
    <s v="Coral"/>
    <s v="Full/Queen"/>
    <s v="B"/>
    <n v="262"/>
    <n v="16345.61"/>
    <n v="7.488552577361754E-5"/>
    <n v="0.899104185859114"/>
    <n v="3420"/>
    <x v="6"/>
  </r>
  <r>
    <s v="BLK"/>
    <s v="Serta"/>
    <s v="Plush Heated|Plush Heated|Plush Heated"/>
    <s v="ELECT BLANKET"/>
    <s v="ST54-0130"/>
    <s v="Light Blue"/>
    <s v="Full"/>
    <s v="B"/>
    <n v="300"/>
    <n v="16338.13"/>
    <n v="7.4851257016881836E-5"/>
    <n v="0.8991790371161309"/>
    <n v="3421"/>
    <x v="6"/>
  </r>
  <r>
    <s v="SHET"/>
    <s v="Beautyrest"/>
    <s v="1000 Thread Count|1000 Thread Count|1000 Thread Count"/>
    <s v="SHEET/SHEET SET"/>
    <s v="BR20-1867"/>
    <s v="Grey"/>
    <s v="Full"/>
    <s v="B"/>
    <n v="489"/>
    <n v="16315.8"/>
    <n v="7.4748954698979658E-5"/>
    <n v="0.89925378607082984"/>
    <n v="3422"/>
    <x v="6"/>
  </r>
  <r>
    <s v="ADUL"/>
    <s v="N Natori"/>
    <s v="Brush Stroke|Brush Stroke|Brush Stroke"/>
    <s v="COMFORTER (SET)"/>
    <s v="NS10-3705"/>
    <s v="Blue"/>
    <s v="Full/Queen"/>
    <s v="B"/>
    <n v="221"/>
    <n v="16298.88"/>
    <n v="7.4671437671711201E-5"/>
    <n v="0.89932845750850154"/>
    <n v="3423"/>
    <x v="6"/>
  </r>
  <r>
    <s v="BLK"/>
    <s v="Serta"/>
    <s v="Freya AZ|Freya AZ|Freya AZ"/>
    <s v="ELECT BLANKET"/>
    <s v="ST54-0057"/>
    <s v="Charcoal Grey"/>
    <s v="Full"/>
    <s v="ARB"/>
    <n v="313"/>
    <n v="16294.78"/>
    <n v="7.4652653994890838E-5"/>
    <n v="0.89940311016249641"/>
    <n v="3424"/>
    <x v="6"/>
  </r>
  <r>
    <s v="BLK"/>
    <s v="Madison Park"/>
    <s v="Zuri|Marselle|Marselle"/>
    <s v="NORMAL PILLOW"/>
    <s v="MP30-1913"/>
    <s v="Tan"/>
    <s v="20x20&quot;"/>
    <s v="B"/>
    <n v="1112"/>
    <n v="16279.1"/>
    <n v="7.4580817884514395E-5"/>
    <n v="0.89947769098038088"/>
    <n v="3425"/>
    <x v="6"/>
  </r>
  <r>
    <s v="SHET"/>
    <s v="Woolrich"/>
    <s v="Cotton Flannel|Cotton Flannel|Cotton Flannel"/>
    <s v="SHEET/SHEET SET"/>
    <s v="WR20-4000"/>
    <s v="Blue Snowflake"/>
    <s v="Full"/>
    <s v="B"/>
    <n v="628"/>
    <n v="16277.76"/>
    <n v="7.457467882916334E-5"/>
    <n v="0.89955226565921009"/>
    <n v="3426"/>
    <x v="6"/>
  </r>
  <r>
    <s v="BLK"/>
    <s v="Woolrich"/>
    <s v="Burlington|Burlington|Burlington"/>
    <s v="BLANKET"/>
    <s v="WR51-2547"/>
    <s v="Navy"/>
    <s v="Twin"/>
    <s v="B+"/>
    <n v="899"/>
    <n v="16266.94"/>
    <n v="7.4525108247895926E-5"/>
    <n v="0.899626790767458"/>
    <n v="3427"/>
    <x v="6"/>
  </r>
  <r>
    <s v="ADUL"/>
    <s v="Madison Park"/>
    <s v="Dawn|Vanessa|Stella"/>
    <s v="COMFORTER (SET)"/>
    <s v="MP10-7279"/>
    <s v="Yellow"/>
    <s v="Cal King"/>
    <s v="B"/>
    <n v="160"/>
    <n v="16260.45"/>
    <n v="7.4495375061904654E-5"/>
    <n v="0.89970128614251987"/>
    <n v="3428"/>
    <x v="6"/>
  </r>
  <r>
    <s v="SHET"/>
    <s v="Madison Park Essentials"/>
    <s v="Satin|Satin|Satin"/>
    <s v="SHEET/SHEET SET"/>
    <s v="MPE20-1154"/>
    <s v="Lilac"/>
    <s v="King"/>
    <s v="B"/>
    <n v="622"/>
    <n v="16254.89"/>
    <n v="7.4469902563582393E-5"/>
    <n v="0.89977575604508342"/>
    <n v="3429"/>
    <x v="6"/>
  </r>
  <r>
    <s v="YOUT"/>
    <s v="Intelligent Design"/>
    <s v="Miley|Lana|Harlow"/>
    <s v="COMFORTER (SET)"/>
    <s v="ID10-2321"/>
    <s v="Black/White"/>
    <s v="Full/Queen"/>
    <s v="B"/>
    <n v="504"/>
    <n v="16251.21"/>
    <n v="7.4453043068289956E-5"/>
    <n v="0.89985020908815172"/>
    <n v="3430"/>
    <x v="6"/>
  </r>
  <r>
    <s v="SHET"/>
    <s v="True North by Sleep Philosophy"/>
    <s v="Micro Fleece|Micro Fleece|Micro Fleece"/>
    <s v="SHEET/SHEET SET"/>
    <s v="PC20-010"/>
    <s v="Blue"/>
    <s v="Full"/>
    <s v="B"/>
    <n v="581"/>
    <n v="16233.9"/>
    <n v="7.437373930103127E-5"/>
    <n v="0.8999245828274528"/>
    <n v="3431"/>
    <x v="6"/>
  </r>
  <r>
    <s v="BLK"/>
    <s v="Madison Park"/>
    <s v="Zuri|Marselle|Marselle"/>
    <s v="COMFORTER (SET)"/>
    <s v="MP10-4860"/>
    <s v="Sand"/>
    <s v="Full/Queen"/>
    <s v="B"/>
    <n v="315"/>
    <n v="16200.79"/>
    <n v="7.4222049657245298E-5"/>
    <n v="0.89999880487711004"/>
    <n v="3432"/>
    <x v="6"/>
  </r>
  <r>
    <s v="ADUL"/>
    <s v="N Natori"/>
    <s v="Cocoon|Cocoon|Cocoon"/>
    <s v="COMFORTER (SET)"/>
    <s v="NS10-3654"/>
    <s v="White"/>
    <s v="King/Cal K"/>
    <s v="B"/>
    <n v="176"/>
    <n v="16183.45"/>
    <n v="7.4142608448448901E-5"/>
    <n v="0.90007294748555844"/>
    <n v="3433"/>
    <x v="6"/>
  </r>
  <r>
    <s v="ADUL"/>
    <s v="Comfort Spaces"/>
    <s v="Gloria"/>
    <s v="COMFORTER (SET)"/>
    <s v="CS10-1300"/>
    <s v="Aqua"/>
    <s v="Full"/>
    <s v="ARB"/>
    <n v="510"/>
    <n v="16165.35"/>
    <n v="7.4059685387363838E-5"/>
    <n v="0.90014700717094576"/>
    <n v="3434"/>
    <x v="6"/>
  </r>
  <r>
    <s v="BLK"/>
    <s v="Madison Park"/>
    <s v="Carved Plush|Carved Plush|Carved Plush"/>
    <s v="BLANKET"/>
    <s v="MP51-8422"/>
    <s v="Grey"/>
    <s v="King"/>
    <s v="B"/>
    <n v="782"/>
    <n v="16152.78"/>
    <n v="7.4002097383063338E-5"/>
    <n v="0.90022100926832882"/>
    <n v="3435"/>
    <x v="6"/>
  </r>
  <r>
    <s v="ART"/>
    <s v="Madison Park"/>
    <s v="Lake Walk|Lake Walk|Lake Walk"/>
    <s v="CANVAS"/>
    <s v="MT95C-0024"/>
    <s v="Multi"/>
    <s v="See below"/>
    <s v="B"/>
    <n v="492"/>
    <n v="16150.56"/>
    <n v="7.3991926709272786E-5"/>
    <n v="0.90029500119503814"/>
    <n v="3436"/>
    <x v="6"/>
  </r>
  <r>
    <s v="SHET"/>
    <s v="Mi Zone"/>
    <s v="Polka Dot|Polka Dot|Polka Dot"/>
    <s v="SHEET/SHEET SET"/>
    <s v="MZ20-418"/>
    <s v="Purple"/>
    <s v="Twin"/>
    <s v="B"/>
    <n v="707"/>
    <n v="16142.1"/>
    <n v="7.3953168195638557E-5"/>
    <n v="0.90036895436323372"/>
    <n v="3437"/>
    <x v="6"/>
  </r>
  <r>
    <s v="WIN"/>
    <s v="Madison Park"/>
    <s v="Harper|Kaylee|Avery"/>
    <s v="WINDOW PANEL"/>
    <s v="MP40-4528"/>
    <s v="Cream"/>
    <s v="42x144&quot;"/>
    <s v="B+"/>
    <n v="1024"/>
    <n v="16135.92"/>
    <n v="7.3924855238870289E-5"/>
    <n v="0.90044287921847255"/>
    <n v="3438"/>
    <x v="6"/>
  </r>
  <r>
    <s v="BLK"/>
    <s v="Madison Park"/>
    <s v="Ogee|Ogee|Ogee"/>
    <s v="THROW"/>
    <s v="MP50-1731"/>
    <s v="Navy"/>
    <s v="60x70&quot;"/>
    <s v="B"/>
    <n v="1368"/>
    <n v="16129.76"/>
    <n v="7.3896633909793837E-5"/>
    <n v="0.90051677585238232"/>
    <n v="3439"/>
    <x v="7"/>
  </r>
  <r>
    <s v="BLK"/>
    <s v="Woolrich"/>
    <s v="Bloomington|Bloomington|Bloomington"/>
    <s v="THROW"/>
    <s v="WR50-3967"/>
    <s v="Natural"/>
    <s v="50x60&quot;"/>
    <s v="B"/>
    <n v="658"/>
    <n v="16128.64"/>
    <n v="7.3891502759052653E-5"/>
    <n v="0.90059066735514137"/>
    <n v="3440"/>
    <x v="7"/>
  </r>
  <r>
    <s v="TOWL"/>
    <s v="Clean Spaces"/>
    <s v="Nurture|Nurture|Nurture"/>
    <s v="BATH TOWEL"/>
    <s v="LCN73-0130"/>
    <s v="Grey"/>
    <s v="6-Piece"/>
    <s v="B"/>
    <n v="620"/>
    <n v="16106.83"/>
    <n v="7.3791582761137468E-5"/>
    <n v="0.90066445893790248"/>
    <n v="3441"/>
    <x v="7"/>
  </r>
  <r>
    <s v="ADUL"/>
    <s v="Madison Park"/>
    <s v="Palisades|Hanover|Overland"/>
    <s v="COMFORTER (SET)"/>
    <s v="MP10-186"/>
    <s v="Coral"/>
    <s v="Cal King"/>
    <s v="B"/>
    <n v="200"/>
    <n v="16083.44"/>
    <n v="7.3684424175569541E-5"/>
    <n v="0.90073814336207803"/>
    <n v="3442"/>
    <x v="7"/>
  </r>
  <r>
    <s v="PET"/>
    <s v="Friends Forever"/>
    <s v="Durable|Durable|Durable"/>
    <s v="PET ACCESSORIES"/>
    <s v="PET66-0029UPC"/>
    <s v="Black"/>
    <s v="N/A"/>
    <s v="ARA+"/>
    <n v="1794"/>
    <n v="16081.26"/>
    <n v="7.3674436757162608E-5"/>
    <n v="0.90081181779883523"/>
    <n v="3443"/>
    <x v="7"/>
  </r>
  <r>
    <s v="WIN"/>
    <s v="Madison Park"/>
    <s v="Cecily|Vera|Rosalie"/>
    <s v="WINDOW PANEL"/>
    <s v="MP40-7910"/>
    <s v="Aqua"/>
    <s v="50x95&quot;"/>
    <s v="B"/>
    <n v="876"/>
    <n v="16080.01"/>
    <n v="7.3668710026424686E-5"/>
    <n v="0.90088548650886169"/>
    <n v="3444"/>
    <x v="7"/>
  </r>
  <r>
    <s v="SHET"/>
    <s v="Comfort Spaces"/>
    <s v="Cotton Flannel 135GSM|Cotton Flannel 135GSM|Cotton Flannel 135GSM"/>
    <s v="SHEET/SHEET SET"/>
    <s v="CS20-1597"/>
    <s v="Scottish Plaid Red"/>
    <s v="Full"/>
    <s v="ARB"/>
    <n v="657"/>
    <n v="16070.22"/>
    <n v="7.362385827128531E-5"/>
    <n v="0.90095911036713294"/>
    <n v="3445"/>
    <x v="7"/>
  </r>
  <r>
    <s v="SHET"/>
    <s v="Woolrich"/>
    <s v="Cotton Flannel|Cotton Flannel|Cotton Flannel"/>
    <s v="SHEET/SHEET SET"/>
    <s v="WR20-3997"/>
    <s v="Tan Plaid"/>
    <s v="King"/>
    <s v="B"/>
    <n v="465"/>
    <n v="16062.83"/>
    <n v="7.3590001839162738E-5"/>
    <n v="0.90103270036897209"/>
    <n v="3446"/>
    <x v="7"/>
  </r>
  <r>
    <s v="BLK"/>
    <s v="Madison Park"/>
    <s v="Dream Soft|Dream Soft|Dream Soft"/>
    <s v="BLANKET"/>
    <s v="BR51-4448"/>
    <s v="Navy Blue"/>
    <s v="King"/>
    <s v="B"/>
    <n v="632"/>
    <n v="16056.61"/>
    <n v="7.3561505627010865E-5"/>
    <n v="0.90110626187459908"/>
    <n v="3447"/>
    <x v="7"/>
  </r>
  <r>
    <s v="SHET"/>
    <s v="Intelligent Design"/>
    <s v="Cotton Blend Jersey Knit|Cotton Blend Jersey Knit|Cotton Blend Jersey Knit"/>
    <s v="SHEET/SHEET SET"/>
    <s v="ID20-694"/>
    <s v="Dark Grey"/>
    <s v="Queen"/>
    <s v="B"/>
    <n v="606"/>
    <n v="16054.1"/>
    <n v="7.3550006351689125E-5"/>
    <n v="0.90117981188095075"/>
    <n v="3448"/>
    <x v="7"/>
  </r>
  <r>
    <s v="BLK"/>
    <s v="Serta"/>
    <s v="Heated Faux Feathersoft|Heated Faux Feathersoft|Heated Faux Feathersoft"/>
    <s v="ELECT BLANKET"/>
    <s v="ST54-3598"/>
    <s v="Navy"/>
    <s v="King"/>
    <s v="ARB-"/>
    <n v="154"/>
    <n v="16028.32"/>
    <n v="7.3431898256950303E-5"/>
    <n v="0.90125324377920768"/>
    <n v="3449"/>
    <x v="7"/>
  </r>
  <r>
    <s v="BASI"/>
    <s v="Madison Park"/>
    <s v="Winfield|Westport|Westport"/>
    <s v="COMFORTER (SET)"/>
    <s v="MP10-8361"/>
    <s v="Tan"/>
    <s v="Twin/Twin "/>
    <s v="TBD"/>
    <n v="547"/>
    <n v="16026.34"/>
    <n v="7.3422827115461438E-5"/>
    <n v="0.9013266666063231"/>
    <n v="3450"/>
    <x v="7"/>
  </r>
  <r>
    <s v="ADUL"/>
    <s v="Madison Park"/>
    <s v="Keaton|Jaxson|Mitchell"/>
    <s v="COVERLET&amp;BEDSPR"/>
    <s v="MP13-629"/>
    <s v="Cream"/>
    <s v="Full/Queen"/>
    <s v="B"/>
    <n v="419"/>
    <n v="16024.15"/>
    <n v="7.341279388320861E-5"/>
    <n v="0.90140007940020628"/>
    <n v="3451"/>
    <x v="7"/>
  </r>
  <r>
    <s v="ART"/>
    <s v="Madison Park"/>
    <s v="Ashlar|Ashlar|Ashlar"/>
    <s v="CANVAS"/>
    <s v="MP95G-0307"/>
    <s v="Blue"/>
    <s v="See below"/>
    <s v="B"/>
    <n v="294"/>
    <n v="16022.73"/>
    <n v="7.3406288317090331E-5"/>
    <n v="0.90147348568852337"/>
    <n v="3452"/>
    <x v="7"/>
  </r>
  <r>
    <s v="ADUL"/>
    <s v="Madison Park"/>
    <s v="Biloxi|Morris|Hudson"/>
    <s v="DUVET&amp;DUVET SET"/>
    <s v="MP12-3054"/>
    <s v="Purple"/>
    <s v="King/Cal K"/>
    <s v="B"/>
    <n v="258"/>
    <n v="15994.18"/>
    <n v="7.3275489787036279E-5"/>
    <n v="0.90154676117831045"/>
    <n v="3453"/>
    <x v="7"/>
  </r>
  <r>
    <s v="ADUL"/>
    <s v="Madison Park"/>
    <s v="Princeton|Dartmouth|Cambridge"/>
    <s v="SHOWER CURTAIN"/>
    <s v="MP70-3040"/>
    <s v="Red"/>
    <s v="72x72&quot;"/>
    <s v="B"/>
    <n v="1000"/>
    <n v="15986.49"/>
    <n v="7.3240258939536612E-5"/>
    <n v="0.90162000143724996"/>
    <n v="3454"/>
    <x v="7"/>
  </r>
  <r>
    <s v="TOWL"/>
    <s v="Madison Park Signature"/>
    <s v="Luce|Luce|Luce"/>
    <s v="BATH TOWEL"/>
    <s v="MPS73-477"/>
    <s v="Charcoal"/>
    <s v="6-Piece"/>
    <s v="B"/>
    <n v="342"/>
    <n v="15978.08"/>
    <n v="7.3201729495131897E-5"/>
    <n v="0.90169320316674506"/>
    <n v="3455"/>
    <x v="7"/>
  </r>
  <r>
    <s v="SHET"/>
    <s v="Woolrich"/>
    <s v="Cotton Flannel|Cotton Flannel|Cotton Flannel"/>
    <s v="SHEET/SHEET SET"/>
    <s v="WR20-2032"/>
    <s v="Blue Winter Frost"/>
    <s v="King"/>
    <s v="B"/>
    <n v="468"/>
    <n v="15975.81"/>
    <n v="7.3191329752111831E-5"/>
    <n v="0.9017663944964972"/>
    <n v="3456"/>
    <x v="7"/>
  </r>
  <r>
    <s v="ADUL"/>
    <s v="INK+IVY"/>
    <s v="Ellipse|Ellipse|Ellipse"/>
    <s v="DUVET&amp;DUVET SET"/>
    <s v="II12-1055"/>
    <s v="Blush"/>
    <s v="King/Cal K"/>
    <s v="B+"/>
    <n v="226"/>
    <n v="15970.92"/>
    <n v="7.3168926781465104E-5"/>
    <n v="0.90183956342327865"/>
    <n v="3457"/>
    <x v="7"/>
  </r>
  <r>
    <s v="BATH"/>
    <s v="Madison Park"/>
    <s v="Spa Cotton|Spa Cotton|Spa Cotton"/>
    <s v="BATH RUG"/>
    <s v="MP72-1543"/>
    <s v="Grey"/>
    <s v="27x45&quot;"/>
    <s v="B"/>
    <n v="779"/>
    <n v="15937.61"/>
    <n v="7.3016320860761063E-5"/>
    <n v="0.90191257974413941"/>
    <n v="3458"/>
    <x v="7"/>
  </r>
  <r>
    <s v="WIN"/>
    <s v="INK+IVY"/>
    <s v="Imani|Imani|Imani"/>
    <s v="WINDOW PANEL"/>
    <s v="II40-1345"/>
    <s v="Ivory"/>
    <s v="50x108&quot;"/>
    <s v="TBD"/>
    <n v="471"/>
    <n v="15922.74"/>
    <n v="7.2948195671902787E-5"/>
    <n v="0.90198552793981135"/>
    <n v="3459"/>
    <x v="7"/>
  </r>
  <r>
    <s v="WIN"/>
    <s v="SunSmart"/>
    <s v="Bentley|Abel|Byron"/>
    <s v="WINDOW PANEL"/>
    <s v="SS40-0060"/>
    <s v="Ivory"/>
    <s v="50x95&quot;"/>
    <s v="B+"/>
    <n v="811"/>
    <n v="15912.57"/>
    <n v="7.2901602990619078E-5"/>
    <n v="0.90205842954280202"/>
    <n v="3460"/>
    <x v="7"/>
  </r>
  <r>
    <s v="BLK"/>
    <s v="Madison Park Essentials"/>
    <s v="Parkston|Hartford|Hartford"/>
    <s v="COMFORTER (SET)"/>
    <s v="MPE10-600"/>
    <s v="Grey"/>
    <s v="King/Cal K"/>
    <s v="B"/>
    <n v="539"/>
    <n v="15877.6"/>
    <n v="7.2741391971495084E-5"/>
    <n v="0.90213117093477346"/>
    <n v="3461"/>
    <x v="7"/>
  </r>
  <r>
    <s v="ADUL"/>
    <s v="Super Listing"/>
    <s v="Porter|Evans|Walker"/>
    <s v="DUVET&amp;DUVET SET"/>
    <s v="AM12-0424"/>
    <s v="Neutral"/>
    <s v="Full"/>
    <s v="A++"/>
    <n v="747"/>
    <n v="15877.3"/>
    <n v="7.2740017556117975E-5"/>
    <n v="0.90220391095232955"/>
    <n v="3462"/>
    <x v="7"/>
  </r>
  <r>
    <s v="SHET"/>
    <s v="Woolrich"/>
    <s v="Cotton Flannel|Cotton Flannel|Cotton Flannel"/>
    <s v="SHEET/SHEET SET"/>
    <s v="WR20-3990"/>
    <s v="Gray Deer Toile"/>
    <s v="Full"/>
    <s v="B"/>
    <n v="630"/>
    <n v="15875.55"/>
    <n v="7.2732000133084889E-5"/>
    <n v="0.90227664295246268"/>
    <n v="3463"/>
    <x v="7"/>
  </r>
  <r>
    <s v="YOUT"/>
    <s v="Intelligent Design"/>
    <s v="Cassie|Bridget|Rachel"/>
    <s v="COMFORTER (SET)"/>
    <s v="ID10-2291"/>
    <s v="Grey"/>
    <s v="Twin/Twin "/>
    <s v="B"/>
    <n v="456"/>
    <n v="15859.55"/>
    <n v="7.2658697979639548E-5"/>
    <n v="0.90234930165044236"/>
    <n v="3464"/>
    <x v="7"/>
  </r>
  <r>
    <s v="TOWL"/>
    <s v="Madison Park Signature"/>
    <s v="Luce|Luce|Luce"/>
    <s v="BATH TOWEL"/>
    <s v="MPS73-429"/>
    <s v="Purple"/>
    <s v="6-Piece"/>
    <s v="B+"/>
    <n v="341"/>
    <n v="15855.36"/>
    <n v="7.2639501978206052E-5"/>
    <n v="0.90242194115242058"/>
    <n v="3465"/>
    <x v="7"/>
  </r>
  <r>
    <s v="SHET"/>
    <s v="Beautyrest"/>
    <s v="Oversized Cotton Flannel|Oversized Cotton Flannel|Oversized Cotton Flannel"/>
    <s v="SHEET/SHEET SET"/>
    <s v="BR20-4173"/>
    <s v="Beige/White Stripes"/>
    <s v="King"/>
    <s v="B"/>
    <n v="484"/>
    <n v="15853.25"/>
    <n v="7.2629835256720436E-5"/>
    <n v="0.90249457098767727"/>
    <n v="3466"/>
    <x v="7"/>
  </r>
  <r>
    <s v="ADUL"/>
    <s v="Madison Park"/>
    <s v="Malia|Edna|Alicia"/>
    <s v="DUVET&amp;DUVET SET"/>
    <s v="MP12-6185"/>
    <s v="Ivory"/>
    <s v="Full/Queen"/>
    <s v="B"/>
    <n v="275"/>
    <n v="15852.65"/>
    <n v="7.2627086425966231E-5"/>
    <n v="0.90256719807410324"/>
    <n v="3467"/>
    <x v="7"/>
  </r>
  <r>
    <s v="BLK"/>
    <s v="Clean Spaces"/>
    <s v="Gauze|Gauze|Gauze"/>
    <s v="BLANKET"/>
    <s v="LCN51N-0024"/>
    <s v="Charcoal"/>
    <s v="Full/Queen"/>
    <s v="B"/>
    <n v="518"/>
    <n v="15851.4"/>
    <n v="7.2621359695228323E-5"/>
    <n v="0.90263981943379845"/>
    <n v="3468"/>
    <x v="7"/>
  </r>
  <r>
    <s v="BLK"/>
    <s v="Beautyrest"/>
    <s v="Heated Plush|Heated Plush|Heated Plush"/>
    <s v="ELECT BLANKET"/>
    <s v="BR54-0654"/>
    <s v="Lavender"/>
    <s v="Twin"/>
    <s v="B+"/>
    <n v="349"/>
    <n v="15837.9"/>
    <n v="7.2559511003258799E-5"/>
    <n v="0.90271237894480172"/>
    <n v="3469"/>
    <x v="7"/>
  </r>
  <r>
    <s v="SHET"/>
    <s v="Madison Park Essentials"/>
    <s v="Satin|Satin|Satin"/>
    <s v="SHEET/SHEET SET"/>
    <s v="MPE20-1100"/>
    <s v="Blush"/>
    <s v="Twin"/>
    <s v="B"/>
    <n v="1088"/>
    <n v="15817.88"/>
    <n v="7.2467791683760306E-5"/>
    <n v="0.90278484673648551"/>
    <n v="3470"/>
    <x v="7"/>
  </r>
  <r>
    <s v="ADUL"/>
    <s v="Madison Park"/>
    <s v="Quebec|Mansfield|Vancouver"/>
    <s v="COVERLET&amp;BEDSPR"/>
    <s v="MP13-6128"/>
    <s v="White"/>
    <s v="Twin"/>
    <s v="A"/>
    <n v="450"/>
    <n v="15792.97"/>
    <n v="7.2353669393615072E-5"/>
    <n v="0.90285720040587913"/>
    <n v="3471"/>
    <x v="7"/>
  </r>
  <r>
    <s v="ADUL"/>
    <s v="Super Listing"/>
    <s v="Porter|Evans|Walker"/>
    <s v="COMFORTER (SET)"/>
    <s v="AM10-0466"/>
    <s v="Black"/>
    <s v="Full"/>
    <s v="A++"/>
    <n v="623"/>
    <n v="15771.36"/>
    <n v="7.2254665672617956E-5"/>
    <n v="0.90292945507155176"/>
    <n v="3472"/>
    <x v="7"/>
  </r>
  <r>
    <s v="ART"/>
    <s v="Madison Park"/>
    <s v="Adaline|Adaline|Adaline"/>
    <s v="DEC. MIRROR"/>
    <s v="MP95F-0315"/>
    <s v="Gold"/>
    <s v="25.75&quot;H"/>
    <s v="B"/>
    <n v="310"/>
    <n v="15770.7"/>
    <n v="7.225164195878833E-5"/>
    <n v="0.90300170671351054"/>
    <n v="3473"/>
    <x v="7"/>
  </r>
  <r>
    <s v="BLK"/>
    <s v="Madison Park"/>
    <s v="Arctic|Polar|Polar"/>
    <s v="COMFORTER (SET)"/>
    <s v="BASI10-0408"/>
    <s v="Grey"/>
    <s v="Full/Queen"/>
    <s v="B"/>
    <n v="315"/>
    <n v="15758.94"/>
    <n v="7.2197764876005997E-5"/>
    <n v="0.90307390447838654"/>
    <n v="3474"/>
    <x v="7"/>
  </r>
  <r>
    <s v="BLK"/>
    <s v="True North by Sleep Philosophy"/>
    <s v="Microfleece|Microfleece|Microfleece"/>
    <s v="BLANKET"/>
    <s v="TN51-0546"/>
    <s v="Taupe"/>
    <s v="Full/Queen"/>
    <s v="B"/>
    <n v="1088"/>
    <n v="15735.9"/>
    <n v="7.209220977504468E-5"/>
    <n v="0.90314599668816153"/>
    <n v="3475"/>
    <x v="7"/>
  </r>
  <r>
    <s v="ADUL"/>
    <s v="Madison Park"/>
    <s v="Quebec|Mansfield|Vancouver"/>
    <s v="COVERLET&amp;BEDSPR"/>
    <s v="MP13-6131"/>
    <s v="Navy"/>
    <s v="Full"/>
    <s v="A"/>
    <n v="376"/>
    <n v="15730.92"/>
    <n v="7.206939447978482E-5"/>
    <n v="0.90321806608264132"/>
    <n v="3476"/>
    <x v="7"/>
  </r>
  <r>
    <s v="ART"/>
    <s v="Madison Park"/>
    <s v="Rossi|Rosalie|Jax"/>
    <s v="AWD"/>
    <s v="MP95B-0277"/>
    <s v="Grey"/>
    <s v="See below"/>
    <s v="B"/>
    <n v="341"/>
    <n v="15721.39"/>
    <n v="7.2025733884638934E-5"/>
    <n v="0.90329009181652598"/>
    <n v="3477"/>
    <x v="7"/>
  </r>
  <r>
    <s v="BLK"/>
    <s v="Madison Park"/>
    <s v="Waffle Weave|Waffle Weave|Waffle Weave"/>
    <s v="BLANKET"/>
    <s v="BR51N-3831"/>
    <s v="Aqua"/>
    <s v="Twin"/>
    <s v="B+"/>
    <n v="555"/>
    <n v="15720.01"/>
    <n v="7.2019411573904274E-5"/>
    <n v="0.90336211122809984"/>
    <n v="3478"/>
    <x v="7"/>
  </r>
  <r>
    <s v="WIN"/>
    <s v="Intelligent Design"/>
    <s v="Loretta|Lara|Lorissa"/>
    <s v="CUSHION/POUF"/>
    <s v="ID31-2032"/>
    <s v="Ivory"/>
    <s v="Dia 22&quot;x6&quot;"/>
    <s v="B"/>
    <n v="749"/>
    <n v="15686.08"/>
    <n v="7.1863965194754226E-5"/>
    <n v="0.9034339751932946"/>
    <n v="3479"/>
    <x v="7"/>
  </r>
  <r>
    <s v="HHL"/>
    <s v="Harbor House Blue"/>
    <s v="Kiawah Island|Kiawah Island|Kiawah Island"/>
    <s v="COMFORTER (SET)"/>
    <s v="HH10-1853"/>
    <s v="Blue"/>
    <s v="Cal King"/>
    <s v="B"/>
    <n v="132"/>
    <n v="15678.44"/>
    <n v="7.1828963416484072E-5"/>
    <n v="0.90350580415671111"/>
    <n v="3480"/>
    <x v="7"/>
  </r>
  <r>
    <s v="WIN"/>
    <s v="Madison Park"/>
    <s v="Aubrey|Whitman|Charlotte"/>
    <s v="VALANCE"/>
    <s v="MP41-4899"/>
    <s v="Navy"/>
    <s v="50x18&quot;"/>
    <s v="B"/>
    <n v="1345"/>
    <n v="15667.54"/>
    <n v="7.1779026324449421E-5"/>
    <n v="0.9035775831830356"/>
    <n v="3481"/>
    <x v="7"/>
  </r>
  <r>
    <s v="SHET"/>
    <s v="True North by Sleep Philosophy"/>
    <s v="Cozy Cotton Flannel|Cozy Cotton Flannel|Cozy Cotton Flannel"/>
    <s v="SHEET/SHEET SET"/>
    <s v="TN20-0061"/>
    <s v="Tan/Blue Snowflakes"/>
    <s v="Twin"/>
    <s v="B"/>
    <n v="969"/>
    <n v="15666.52"/>
    <n v="7.1774353312167277E-5"/>
    <n v="0.90364935753634779"/>
    <n v="3482"/>
    <x v="7"/>
  </r>
  <r>
    <s v="BLK"/>
    <s v="Beautyrest"/>
    <s v="Electric Micro Fleece|Electric Micro Fleece|Electric Micro Fleece"/>
    <s v="ELECT BLANKET"/>
    <s v="BR54-0179"/>
    <s v="Beige"/>
    <s v="Twin"/>
    <s v="B+"/>
    <n v="302"/>
    <n v="15662.86"/>
    <n v="7.1757585444566656E-5"/>
    <n v="0.90372111512179232"/>
    <n v="3483"/>
    <x v="7"/>
  </r>
  <r>
    <s v="SHET"/>
    <s v="Madison Park Essentials"/>
    <s v="200 Thread Count Printed Cotton|200 Thread Count Printed Cotton|200 Thread"/>
    <s v="SHEET/SHEET SET"/>
    <s v="MPE20-1013"/>
    <s v="Blue Stripe"/>
    <s v="Queen"/>
    <s v="B"/>
    <n v="559"/>
    <n v="15652.67"/>
    <n v="7.1710901135591145E-5"/>
    <n v="0.90379282602292788"/>
    <n v="3484"/>
    <x v="7"/>
  </r>
  <r>
    <s v="ADUL"/>
    <s v="Madison Park"/>
    <s v="Donovan|Blaine|Perry"/>
    <s v="SHOWER CURTAIN"/>
    <s v="MP70-4047"/>
    <s v="Red"/>
    <s v="72x72&quot;"/>
    <s v="B"/>
    <n v="730"/>
    <n v="15646.65"/>
    <n v="7.1683321200357325E-5"/>
    <n v="0.90386450934412821"/>
    <n v="3485"/>
    <x v="7"/>
  </r>
  <r>
    <s v="BLK"/>
    <s v="Serta"/>
    <s v="Microfiber Heated|Microfiber Heated|Microfiber Heated"/>
    <s v="ELEC MATT PAD"/>
    <s v="ST55-0268"/>
    <s v="White"/>
    <s v="Full"/>
    <s v="B"/>
    <n v="344"/>
    <n v="15626.81"/>
    <n v="7.1592426530085097E-5"/>
    <n v="0.90393610177065831"/>
    <n v="3486"/>
    <x v="7"/>
  </r>
  <r>
    <s v="SHET"/>
    <s v="Beautyrest"/>
    <s v="1000 Thread Count|1000 Thread Count|1000 Thread Count"/>
    <s v="SHEET/SHEET SET"/>
    <s v="BR20-1871"/>
    <s v="Seafoam"/>
    <s v="Full"/>
    <s v="B"/>
    <n v="470"/>
    <n v="15611.99"/>
    <n v="7.1524530410456335E-5"/>
    <n v="0.90400762630106879"/>
    <n v="3487"/>
    <x v="7"/>
  </r>
  <r>
    <s v="BLK"/>
    <s v="True North by Sleep Philosophy"/>
    <s v="Microfleece|Microfleece|Microfleece"/>
    <s v="BLANKET"/>
    <s v="TN51-0543"/>
    <s v="Ivory"/>
    <s v="Full/Queen"/>
    <s v="B"/>
    <n v="1077"/>
    <n v="15601.39"/>
    <n v="7.1475967733798792E-5"/>
    <n v="0.90407910226880261"/>
    <n v="3488"/>
    <x v="7"/>
  </r>
  <r>
    <s v="YOUT"/>
    <s v="Intelligent Design"/>
    <s v="Cassiopeia|Karissa|Lisa"/>
    <s v="COMFORTER (SET)"/>
    <s v="ID10-2261"/>
    <s v="Aqua"/>
    <s v="King/Cal K"/>
    <s v="A++"/>
    <n v="352"/>
    <n v="15591.74"/>
    <n v="7.1431757372502063E-5"/>
    <n v="0.90415053402617507"/>
    <n v="3489"/>
    <x v="7"/>
  </r>
  <r>
    <s v="BLK"/>
    <s v="Madison Park Essentials"/>
    <s v="Larkspur|Windsor|Windsor"/>
    <s v="COMFORTER (SET)"/>
    <s v="BASI10-0203"/>
    <s v="Black/Grey"/>
    <s v="King"/>
    <s v="B"/>
    <n v="473"/>
    <n v="15586.98"/>
    <n v="7.1409949981852074E-5"/>
    <n v="0.90422194397615696"/>
    <n v="3490"/>
    <x v="7"/>
  </r>
  <r>
    <s v="SHET"/>
    <s v="Intelligent Design"/>
    <s v="Metallic Dot|Metallic Dot|Metallic Dot"/>
    <s v="SHEET/SHEET SET"/>
    <s v="ID20-1472"/>
    <s v="White/Gold"/>
    <s v="Queen"/>
    <s v="B"/>
    <n v="756"/>
    <n v="15573.09"/>
    <n v="7.1346314549892322E-5"/>
    <n v="0.90429329029070682"/>
    <n v="3491"/>
    <x v="7"/>
  </r>
  <r>
    <s v="SHET"/>
    <s v="Comfort Spaces"/>
    <s v="Cotton Flannel 135GSM|Cotton Flannel 135GSM|Cotton Flannel 135GSM"/>
    <s v="SHEET/SHEET SET"/>
    <s v="CS20-1397"/>
    <s v="Novalty Multi Forest Animals"/>
    <s v="King"/>
    <s v="ARB-"/>
    <n v="518"/>
    <n v="15568.12"/>
    <n v="7.1323545068478371E-5"/>
    <n v="0.90436461383577527"/>
    <n v="3492"/>
    <x v="7"/>
  </r>
  <r>
    <s v="ADUL"/>
    <s v="INK+IVY"/>
    <s v="Arizona|Arizona|Arizona"/>
    <s v="DUVET&amp;DUVET SET"/>
    <s v="II12-1115"/>
    <s v="Yellow"/>
    <s v="King/Cal K"/>
    <s v="B"/>
    <n v="178"/>
    <n v="15555.7"/>
    <n v="7.1266644271866412E-5"/>
    <n v="0.90443588048004708"/>
    <n v="3493"/>
    <x v="7"/>
  </r>
  <r>
    <s v="BLK"/>
    <s v="True North by Sleep Philosophy"/>
    <s v="Sherpa|Sherpa|Sherpa"/>
    <s v="ELECT BLANKET"/>
    <s v="TN54-0496"/>
    <s v="Blue"/>
    <s v="Full"/>
    <s v="B"/>
    <n v="277"/>
    <n v="15552.21"/>
    <n v="7.1250655239646135E-5"/>
    <n v="0.90450713113528669"/>
    <n v="3494"/>
    <x v="7"/>
  </r>
  <r>
    <s v="YOUT"/>
    <s v="Comfort Spaces"/>
    <s v="Vivian|Vivian|Vivian"/>
    <s v="COMFORTER (SET)"/>
    <s v="CS10-0977"/>
    <s v="Blush/Gold"/>
    <s v="Full/Queen"/>
    <s v="ARB"/>
    <n v="580"/>
    <n v="15549.49"/>
    <n v="7.1238193873560433E-5"/>
    <n v="0.90457836932916025"/>
    <n v="3495"/>
    <x v="7"/>
  </r>
  <r>
    <s v="ADUL"/>
    <s v="Madison Park"/>
    <s v="Boone|Westbrook|Powell"/>
    <s v="COMFORTER (SET)"/>
    <s v="MP10-2792"/>
    <s v="Grey"/>
    <s v="Cal King"/>
    <s v="B"/>
    <n v="205"/>
    <n v="15549.37"/>
    <n v="7.1237644107409589E-5"/>
    <n v="0.90464960697326768"/>
    <n v="3496"/>
    <x v="7"/>
  </r>
  <r>
    <s v="PETB"/>
    <s v="Friends Forever"/>
    <s v="Chester|Hastings|Aberdeen"/>
    <s v="PET BEDS"/>
    <s v="PET63PC4856"/>
    <s v="Pewter"/>
    <s v="20x25+5.5&quot;"/>
    <s v="A+"/>
    <n v="444"/>
    <n v="15536.87"/>
    <n v="7.118037680003042E-5"/>
    <n v="0.90472078735006767"/>
    <n v="3497"/>
    <x v="7"/>
  </r>
  <r>
    <s v="YOUT"/>
    <s v="Urban Habitat"/>
    <s v="Brooklyn|Maize|Kay"/>
    <s v="DUVET&amp;DUVET SET"/>
    <s v="UH12-0208"/>
    <s v="Pink"/>
    <s v="Full/Queen"/>
    <s v="B"/>
    <n v="235"/>
    <n v="15531.18"/>
    <n v="7.1154308721711407E-5"/>
    <n v="0.9047919416587894"/>
    <n v="3498"/>
    <x v="7"/>
  </r>
  <r>
    <s v="BLK"/>
    <s v="True North by Sleep Philosophy"/>
    <s v="Microfleece|Microfleece|Microfleece"/>
    <s v="BLANKET"/>
    <s v="TN51-0555"/>
    <s v="Blue"/>
    <s v="Full/Queen"/>
    <s v="B"/>
    <n v="1068"/>
    <n v="15527.55"/>
    <n v="7.1137678295648483E-5"/>
    <n v="0.9048630793370851"/>
    <n v="3499"/>
    <x v="7"/>
  </r>
  <r>
    <s v="ADUL"/>
    <s v="Madison Park"/>
    <s v="Medina|Barrett|Ryland"/>
    <s v="COMFORTER (SET)"/>
    <s v="MP10-1660"/>
    <s v="Navy"/>
    <s v="Cal King"/>
    <s v="B"/>
    <n v="193"/>
    <n v="15513.81"/>
    <n v="7.1074730071377299E-5"/>
    <n v="0.90493415406715649"/>
    <n v="3500"/>
    <x v="7"/>
  </r>
  <r>
    <s v="SHET"/>
    <s v="Super Listing"/>
    <s v="Cotton 144TC|Cotton 144TC|Cotton 144TC"/>
    <s v="SHEET/SHEET SET"/>
    <s v="AM20-0362"/>
    <s v="Black"/>
    <s v="Queen"/>
    <s v="B"/>
    <n v="659"/>
    <n v="15509.74"/>
    <n v="7.1056083836094634E-5"/>
    <n v="0.90500521015099256"/>
    <n v="3501"/>
    <x v="7"/>
  </r>
  <r>
    <s v="ADUL"/>
    <s v="Woolrich"/>
    <s v="Sunset|Sunset|Sunset"/>
    <s v="SHOWER CURTAIN"/>
    <s v="WR70-1814"/>
    <s v="Red"/>
    <s v="72x72&quot;"/>
    <s v="B-"/>
    <n v="722"/>
    <n v="15504.61"/>
    <n v="7.103258133314622E-5"/>
    <n v="0.90507624273232568"/>
    <n v="3502"/>
    <x v="7"/>
  </r>
  <r>
    <s v="BASI"/>
    <s v="Madison Park"/>
    <s v="Stay Puffed|Stay Puffed|Stay Puffed"/>
    <s v="PILLOWCASE"/>
    <s v="MP21-8300"/>
    <s v="White"/>
    <s v="Standard"/>
    <s v="B"/>
    <n v="979"/>
    <n v="15492.07"/>
    <n v="7.0975130770383418E-5"/>
    <n v="0.90514721786309604"/>
    <n v="3503"/>
    <x v="7"/>
  </r>
  <r>
    <s v="SHET"/>
    <s v="True North by Sleep Philosophy"/>
    <s v="Cozy Cotton Flannel|Cozy Cotton Flannel|Cozy Cotton Flannel"/>
    <s v="SHEET/SHEET SET"/>
    <s v="TN20-0246"/>
    <s v="Blue Geo"/>
    <s v="Twin XL"/>
    <s v="B"/>
    <n v="828"/>
    <n v="15491.15"/>
    <n v="7.0970915896560315E-5"/>
    <n v="0.90521818877899263"/>
    <n v="3504"/>
    <x v="7"/>
  </r>
  <r>
    <s v="BLK"/>
    <s v="Madison Park"/>
    <s v="Waffle Weave|Waffle Weave|Waffle Weave"/>
    <s v="BLANKET"/>
    <s v="BR51N-3834"/>
    <s v="Grey"/>
    <s v="Twin"/>
    <s v="B+"/>
    <n v="558"/>
    <n v="15482.02"/>
    <n v="7.0929087855250566E-5"/>
    <n v="0.90528911786684785"/>
    <n v="3505"/>
    <x v="7"/>
  </r>
  <r>
    <s v="TOWL"/>
    <s v="Madison Park Essentials"/>
    <s v="Adrien|Remy|Roman"/>
    <s v="BATH TOWEL"/>
    <s v="MPE73-1024"/>
    <s v="Black"/>
    <s v="6-Piece"/>
    <s v="B"/>
    <n v="809"/>
    <n v="15472.33"/>
    <n v="7.0884694238570217E-5"/>
    <n v="0.9053600025610864"/>
    <n v="3506"/>
    <x v="7"/>
  </r>
  <r>
    <s v="SHET"/>
    <s v="Intelligent Design"/>
    <s v="Cozy Soft|Cozy Soft|Cozy Soft"/>
    <s v="SHEET/SHEET SET"/>
    <s v="ID20-2044"/>
    <s v="Grey Sloths"/>
    <s v="Twin"/>
    <s v="B"/>
    <n v="889"/>
    <n v="15470.27"/>
    <n v="7.0875256586314128E-5"/>
    <n v="0.90543087781767273"/>
    <n v="3507"/>
    <x v="7"/>
  </r>
  <r>
    <s v="WIN"/>
    <s v="Madison Park"/>
    <s v="Ceres|Elowen|Persis"/>
    <s v="WINDOW PANEL"/>
    <s v="MP40-5469"/>
    <s v="White"/>
    <s v="2-PK 50x95"/>
    <s v="B+"/>
    <n v="929"/>
    <n v="15462.76"/>
    <n v="7.0840850388040726E-5"/>
    <n v="0.90550171866806073"/>
    <n v="3508"/>
    <x v="7"/>
  </r>
  <r>
    <s v="SHET"/>
    <s v="True North by Sleep Philosophy"/>
    <s v="Micro Fleece|Micro Fleece|Micro Fleece"/>
    <s v="SHEET/SHEET SET"/>
    <s v="SHET20-745"/>
    <s v="Blue"/>
    <s v="Twin XL"/>
    <s v="B"/>
    <n v="618"/>
    <n v="15458.9"/>
    <n v="7.0823166243522023E-5"/>
    <n v="0.90557254183430425"/>
    <n v="3509"/>
    <x v="7"/>
  </r>
  <r>
    <s v="BLK"/>
    <s v="Serta"/>
    <s v="Microfiber Heated|Microfiber Heated|Microfiber Heated"/>
    <s v="ELEC MATT PAD"/>
    <s v="ST55-0271"/>
    <s v="White"/>
    <s v="Cal King"/>
    <s v="B"/>
    <n v="225"/>
    <n v="15440.82"/>
    <n v="7.0740334810128776E-5"/>
    <n v="0.90564328216911438"/>
    <n v="3510"/>
    <x v="7"/>
  </r>
  <r>
    <s v="BATH"/>
    <s v="Madison Park"/>
    <s v="Evan|Ethan|Jordan"/>
    <s v="BATH RUG"/>
    <s v="MP72-7333"/>
    <s v="White"/>
    <s v="24x40&quot;"/>
    <s v="B"/>
    <n v="779"/>
    <n v="15437.97"/>
    <n v="7.0727277864046322E-5"/>
    <n v="0.90571400944697844"/>
    <n v="3511"/>
    <x v="7"/>
  </r>
  <r>
    <s v="SHET"/>
    <s v="Madison Park"/>
    <s v="Peached Percale|Peached Percale|Peached Percale"/>
    <s v="SHEET/SHEET SET"/>
    <s v="MP20-5396"/>
    <s v="Purple"/>
    <s v="Queen"/>
    <s v="B"/>
    <n v="472"/>
    <n v="15391.68"/>
    <n v="7.0515205571359751E-5"/>
    <n v="0.90578452465254977"/>
    <n v="3512"/>
    <x v="7"/>
  </r>
  <r>
    <s v="SHET"/>
    <s v="Woolrich"/>
    <s v="Cotton Flannel|Cotton Flannel|Cotton Flannel"/>
    <s v="SHEET/SHEET SET"/>
    <s v="WR20-2037"/>
    <s v="Tan Dog"/>
    <s v="Queen"/>
    <s v="B"/>
    <n v="532"/>
    <n v="15389.65"/>
    <n v="7.0505905360641359E-5"/>
    <n v="0.90585503055791039"/>
    <n v="3513"/>
    <x v="7"/>
  </r>
  <r>
    <s v="ADUL"/>
    <s v="Madison Park Essentials"/>
    <s v="Jaxon|Deacon|Ryder"/>
    <s v="COMFORTER (SET)"/>
    <s v="MPE10-1071"/>
    <s v="Green/Grey"/>
    <s v="King"/>
    <s v="TBD"/>
    <n v="321"/>
    <n v="15383.55"/>
    <n v="7.0477958914640315E-5"/>
    <n v="0.90592550851682507"/>
    <n v="3514"/>
    <x v="7"/>
  </r>
  <r>
    <s v="SHET"/>
    <s v="Intelligent Design"/>
    <s v="Cozy Soft|Cozy Soft|Cozy Soft"/>
    <s v="SHEET/SHEET SET"/>
    <s v="ID20-1549"/>
    <s v="Seafoam Foxes"/>
    <s v="Twin XL"/>
    <s v="B"/>
    <n v="849"/>
    <n v="15380.98"/>
    <n v="7.0466184756243168E-5"/>
    <n v="0.90599597470158133"/>
    <n v="3515"/>
    <x v="7"/>
  </r>
  <r>
    <s v="BLK"/>
    <s v="Madison Park"/>
    <s v="Freshspun Basketweave|Freshspun Basketweave|Freshspun Basketweave"/>
    <s v="BLANKET"/>
    <s v="BL51N-0853"/>
    <s v="Blue"/>
    <s v="King"/>
    <s v="B"/>
    <n v="712"/>
    <n v="15374.97"/>
    <n v="7.0438650634855257E-5"/>
    <n v="0.90606641335221616"/>
    <n v="3516"/>
    <x v="7"/>
  </r>
  <r>
    <s v="HHL"/>
    <s v="Harbor House Blue"/>
    <s v="Suzanna"/>
    <s v="COMFORTER (SET)"/>
    <s v="HH10-1345"/>
    <s v="Ivory"/>
    <s v="Full/Queen"/>
    <s v="B"/>
    <n v="116"/>
    <n v="15372.21"/>
    <n v="7.0426006013385922E-5"/>
    <n v="0.90613683935822953"/>
    <n v="3517"/>
    <x v="7"/>
  </r>
  <r>
    <s v="SHET"/>
    <s v="Madison Park"/>
    <s v="1500 Thread Count|1500 Thread Count|1500 Thread Count"/>
    <s v="SHEET/SHEET SET"/>
    <s v="MP20-4857"/>
    <s v="Seafoam"/>
    <s v="Cal King"/>
    <s v="B"/>
    <n v="305"/>
    <n v="15368.73"/>
    <n v="7.0410062795011566E-5"/>
    <n v="0.90620724942102449"/>
    <n v="3518"/>
    <x v="7"/>
  </r>
  <r>
    <s v="BLK"/>
    <s v="Beautyrest"/>
    <s v="Heated Berber Wrap|Heated Berber Wrap|Heated Berber Wrap"/>
    <s v="ELECT BLANKET"/>
    <s v="BR54-0831"/>
    <s v="Aqua Plaid"/>
    <s v="50x64&quot;"/>
    <s v="ARB-"/>
    <n v="442"/>
    <n v="15366.59"/>
    <n v="7.0400258631988252E-5"/>
    <n v="0.90627764967965652"/>
    <n v="3519"/>
    <x v="7"/>
  </r>
  <r>
    <s v="SHET"/>
    <s v="True North by Sleep Philosophy"/>
    <s v="Soloft Plush|Soloft Plush|Soloft Plush"/>
    <s v="SHEET/SHEET SET"/>
    <s v="BL20-0601"/>
    <s v="Aqua"/>
    <s v="Twin"/>
    <s v="B"/>
    <n v="630"/>
    <n v="15361.74"/>
    <n v="7.0378038916725131E-5"/>
    <n v="0.90634802771857326"/>
    <n v="3520"/>
    <x v="7"/>
  </r>
  <r>
    <s v="ADUL"/>
    <s v="INK+IVY"/>
    <s v="Marta|Marta|Marta"/>
    <s v="DUVET&amp;DUVET SET"/>
    <s v="II12-1110"/>
    <s v="Natural"/>
    <s v="Full/Queen"/>
    <s v="B+"/>
    <n v="217"/>
    <n v="15350.86"/>
    <n v="7.0328193452382295E-5"/>
    <n v="0.90641835591202569"/>
    <n v="3521"/>
    <x v="7"/>
  </r>
  <r>
    <s v="SHET"/>
    <s v="Beautyrest"/>
    <s v="600 Thread Count|600 Thread Count|600 Thread Count"/>
    <s v="SHEET/SHEET SET"/>
    <s v="BR20-1914"/>
    <s v="Khaki"/>
    <s v="Cal King"/>
    <s v="B"/>
    <n v="422"/>
    <n v="15335.23"/>
    <n v="7.0256586411235366E-5"/>
    <n v="0.90648861249843693"/>
    <n v="3522"/>
    <x v="7"/>
  </r>
  <r>
    <s v="WIN"/>
    <s v="Madison Park"/>
    <s v="Saratoga|Westmont|Sereno"/>
    <s v="WINDOW PANEL"/>
    <s v="MP40-2396"/>
    <s v="Ivory/Grey"/>
    <s v="50x84&quot;"/>
    <s v="B+"/>
    <n v="892"/>
    <n v="15334.58"/>
    <n v="7.0253608511251648E-5"/>
    <n v="0.90655886610694814"/>
    <n v="3523"/>
    <x v="7"/>
  </r>
  <r>
    <s v="BLK"/>
    <s v="Serta"/>
    <s v="Plush|Plush|Plush"/>
    <s v="ELEC MATT PAD"/>
    <s v="ST55-0182"/>
    <s v="White"/>
    <s v="Twin"/>
    <s v="B+"/>
    <n v="363"/>
    <n v="15334.17"/>
    <n v="7.0251730143569603E-5"/>
    <n v="0.90662911783709166"/>
    <n v="3524"/>
    <x v="7"/>
  </r>
  <r>
    <s v="WIN"/>
    <s v="Madison Park"/>
    <s v="Harper|Kaylee|Avery"/>
    <s v="WINDOW PANEL"/>
    <s v="MP40-4529"/>
    <s v="Cream"/>
    <s v="42x216&quot;"/>
    <s v="B+"/>
    <n v="736"/>
    <n v="15329.2"/>
    <n v="7.0228960662155652E-5"/>
    <n v="0.90669934679775377"/>
    <n v="3525"/>
    <x v="7"/>
  </r>
  <r>
    <s v="ADUL"/>
    <s v="Madison Park"/>
    <s v="Lacey|Marla|Arliss"/>
    <s v="COMFORTER (SET)"/>
    <s v="MP10-8345"/>
    <s v="Grey"/>
    <s v="Cal King"/>
    <s v="B"/>
    <n v="286"/>
    <n v="15328.4"/>
    <n v="7.0225295554483379E-5"/>
    <n v="0.90676957209330822"/>
    <n v="3526"/>
    <x v="7"/>
  </r>
  <r>
    <s v="YOUT"/>
    <s v="Mi Zone Kids"/>
    <s v="Tessa|Tanya|Jamie"/>
    <s v="COMFORTER (SET)"/>
    <s v="MZK10-169"/>
    <s v="White"/>
    <s v="Full/Queen"/>
    <s v="B"/>
    <n v="348"/>
    <n v="15313.3"/>
    <n v="7.0156116647169324E-5"/>
    <n v="0.9068397282099554"/>
    <n v="3527"/>
    <x v="7"/>
  </r>
  <r>
    <s v="SHET"/>
    <s v="Beautyrest"/>
    <s v="600 Thread Count|600 Thread Count|600 Thread Count"/>
    <s v="SHEET/SHEET SET"/>
    <s v="BR20-0998"/>
    <s v="Seafoam"/>
    <s v="Full"/>
    <s v="B"/>
    <n v="509"/>
    <n v="15286.65"/>
    <n v="7.0034022747836913E-5"/>
    <n v="0.90690976223270325"/>
    <n v="3528"/>
    <x v="7"/>
  </r>
  <r>
    <s v="ART"/>
    <s v="Madison Park"/>
    <s v="Laurel Branches|Laurel Branches|Laurel Branches"/>
    <s v="AWD"/>
    <s v="MP95B-0274"/>
    <s v="Grey"/>
    <s v="See below"/>
    <s v="B"/>
    <n v="504"/>
    <n v="15281.55"/>
    <n v="7.0010657686426196E-5"/>
    <n v="0.90697977289038967"/>
    <n v="3529"/>
    <x v="7"/>
  </r>
  <r>
    <s v="BASI"/>
    <s v="Urban Habitat"/>
    <s v="Comfort Cool Jersey Knit|Comfort Cool Jersey Knit|Comfort Cool Jersey Knit"/>
    <s v="COMFORTER (SET)"/>
    <s v="UH10-2502"/>
    <s v="Grey"/>
    <s v="King/Cal K"/>
    <s v="B"/>
    <n v="468"/>
    <n v="15277.97"/>
    <n v="6.99942563295928E-5"/>
    <n v="0.90704976714671925"/>
    <n v="3530"/>
    <x v="7"/>
  </r>
  <r>
    <s v="ADUL"/>
    <s v="Comfort Spaces"/>
    <s v="Kienna"/>
    <s v="COVERLET&amp;BEDSPR"/>
    <s v="CS14-0054"/>
    <s v="Ivory"/>
    <s v="King/Cal K"/>
    <s v="ARA"/>
    <n v="521"/>
    <n v="15277.61"/>
    <n v="6.9992607031140296E-5"/>
    <n v="0.90711975975375037"/>
    <n v="3531"/>
    <x v="7"/>
  </r>
  <r>
    <s v="BLK"/>
    <s v="Beautyrest"/>
    <s v="Zuri|Marselle|Marselle"/>
    <s v="ELECT BLANKET"/>
    <s v="BR54-4699"/>
    <s v="Brown Texture"/>
    <s v="50x70&quot;"/>
    <s v="TBD"/>
    <n v="405"/>
    <n v="15270.7"/>
    <n v="6.9960949663621085E-5"/>
    <n v="0.90718972070341397"/>
    <n v="3532"/>
    <x v="7"/>
  </r>
  <r>
    <s v="BASI"/>
    <s v="Madison Park"/>
    <s v="Coleman|Campbell|Campbell"/>
    <s v="BLANKET"/>
    <s v="MP51-8194"/>
    <s v="Black"/>
    <s v="King"/>
    <s v="B"/>
    <n v="517"/>
    <n v="15264.35"/>
    <n v="6.9931857871472459E-5"/>
    <n v="0.90725965256128549"/>
    <n v="3533"/>
    <x v="7"/>
  </r>
  <r>
    <s v="ADUL"/>
    <s v="Madison Park"/>
    <s v="Cassandra|Gisele|Maddy"/>
    <s v="COMFORTER (SET)"/>
    <s v="MP10-7836"/>
    <s v="Blue"/>
    <s v="Cal King"/>
    <s v="B"/>
    <n v="150"/>
    <n v="15263.21"/>
    <n v="6.9926635093039473E-5"/>
    <n v="0.90732957919637858"/>
    <n v="3534"/>
    <x v="7"/>
  </r>
  <r>
    <s v="ADUL"/>
    <s v="Madison Park"/>
    <s v="Vienna|Marcella|Adela"/>
    <s v="DUVET&amp;DUVET SET"/>
    <s v="MP12-3832"/>
    <s v="Indigo"/>
    <s v="Full/Queen"/>
    <s v="B"/>
    <n v="272"/>
    <n v="15262.49"/>
    <n v="6.9923336496134425E-5"/>
    <n v="0.90739950253287471"/>
    <n v="3535"/>
    <x v="7"/>
  </r>
  <r>
    <s v="YOUT"/>
    <s v="Intelligent Design"/>
    <s v="Mira|Gemma|Arabella"/>
    <s v="COMFORTER (SET)"/>
    <s v="ID10-2270"/>
    <s v="Lavender"/>
    <s v="Full/Queen"/>
    <s v="B"/>
    <n v="315"/>
    <n v="15256.59"/>
    <n v="6.9896306327051462E-5"/>
    <n v="0.90746939883920175"/>
    <n v="3536"/>
    <x v="7"/>
  </r>
  <r>
    <s v="BLK"/>
    <s v="Beautyrest"/>
    <s v="Electric Micro Fleece|Electric Micro Fleece|Electric Micro Fleece"/>
    <s v="ELECT BLANKET"/>
    <s v="BR54-0183"/>
    <s v="Blue"/>
    <s v="Twin"/>
    <s v="B"/>
    <n v="289"/>
    <n v="15252.74"/>
    <n v="6.9878667996378668E-5"/>
    <n v="0.90753927750719809"/>
    <n v="3537"/>
    <x v="7"/>
  </r>
  <r>
    <s v="SHET"/>
    <s v="Intelligent Design"/>
    <s v="Printed Microfiber|Printed Microfiber|Printed Microfiber"/>
    <s v="SHEET/SHEET SET"/>
    <s v="ID20-2220"/>
    <s v="Black Floral"/>
    <s v="Queen"/>
    <s v="B"/>
    <n v="929"/>
    <n v="15247.07"/>
    <n v="6.9852691545751471E-5"/>
    <n v="0.9076091301987439"/>
    <n v="3538"/>
    <x v="7"/>
  </r>
  <r>
    <s v="ADUL"/>
    <s v="Madison Park"/>
    <s v="Quebec|Mansfield|Vancouver"/>
    <s v="COVERLET&amp;BEDSPR"/>
    <s v="MP13-2580"/>
    <s v="Blue"/>
    <s v="Twin/Twin "/>
    <s v="A"/>
    <n v="508"/>
    <n v="15239.27"/>
    <n v="6.9816956745946869E-5"/>
    <n v="0.9076789471554898"/>
    <n v="3539"/>
    <x v="7"/>
  </r>
  <r>
    <s v="SHET"/>
    <s v="Beautyrest"/>
    <s v="1500TC Solid Cooling Sheet Set"/>
    <s v="SHEET/SHEET SET"/>
    <s v="BR20-4665"/>
    <s v="White"/>
    <s v="Queen"/>
    <s v="EXT"/>
    <n v="553"/>
    <n v="15235.15"/>
    <n v="6.9798081441434676E-5"/>
    <n v="0.90774874523693128"/>
    <n v="3540"/>
    <x v="7"/>
  </r>
  <r>
    <s v="ADUL"/>
    <s v="Madison Park"/>
    <s v="Dawn|Vanessa|Stella"/>
    <s v="VALANCE"/>
    <s v="MP41-4293"/>
    <s v="Aqua"/>
    <s v="50x18&quot;"/>
    <s v="B"/>
    <n v="1439"/>
    <n v="15234.94"/>
    <n v="6.9797119350670713E-5"/>
    <n v="0.9078185423562819"/>
    <n v="3541"/>
    <x v="7"/>
  </r>
  <r>
    <s v="YOUT"/>
    <s v="Urban Habitat"/>
    <s v="Mercer|Camden|Ronan"/>
    <s v="DUVET&amp;DUVET SET"/>
    <s v="UH12-2319"/>
    <s v="Ivory"/>
    <s v="Full/Queen"/>
    <s v="B"/>
    <n v="254"/>
    <n v="15232.41"/>
    <n v="6.9785528447657171E-5"/>
    <n v="0.90788832788472951"/>
    <n v="3542"/>
    <x v="7"/>
  </r>
  <r>
    <s v="SHET"/>
    <s v="Beautyrest Platinum"/>
    <s v="400TC Liquid Cotton"/>
    <s v="SHEET/SHEET SET"/>
    <s v="BRP20-0086C"/>
    <s v="Plum"/>
    <s v="King"/>
    <s v="EXB"/>
    <n v="376"/>
    <n v="15228"/>
    <n v="6.9765324541613792E-5"/>
    <n v="0.90795809320927112"/>
    <n v="3543"/>
    <x v="7"/>
  </r>
  <r>
    <s v="HHL"/>
    <s v="Harbor House Blue"/>
    <s v="Hallie|Hallie|Hallie"/>
    <s v="COMFORTER (SET)"/>
    <s v="HH10-1686"/>
    <s v="Grey"/>
    <s v="Cal King"/>
    <s v="B+"/>
    <n v="123"/>
    <n v="15227.22"/>
    <n v="6.9761751061633335E-5"/>
    <n v="0.90802785496033278"/>
    <n v="3544"/>
    <x v="7"/>
  </r>
  <r>
    <s v="BASI"/>
    <s v="Sleep Philosophy"/>
    <s v="Year Round Warmth|Year Round Warmth|Year Round Warmth"/>
    <s v="COMFORTER (SET)"/>
    <s v="BASI10-0291"/>
    <s v="White"/>
    <s v="Full/Queen"/>
    <s v="B"/>
    <n v="326"/>
    <n v="15226.72"/>
    <n v="6.9759460369338158E-5"/>
    <n v="0.90809761442070214"/>
    <n v="3545"/>
    <x v="7"/>
  </r>
  <r>
    <s v="ADUL"/>
    <s v="Madison Park"/>
    <s v="Bayside|Nantucket|Rockaway"/>
    <s v="COVERLET&amp;BEDSPR"/>
    <s v="MP13-483"/>
    <s v="Blue"/>
    <s v="Twin/Twin "/>
    <s v="B"/>
    <n v="305"/>
    <n v="15224.45"/>
    <n v="6.9749060626318106E-5"/>
    <n v="0.90816736348132843"/>
    <n v="3546"/>
    <x v="7"/>
  </r>
  <r>
    <s v="SHET"/>
    <s v="True North by Sleep Philosophy"/>
    <s v="Cozy Cotton Flannel|Cozy Cotton Flannel|Cozy Cotton Flannel"/>
    <s v="SHEET/SHEET SET"/>
    <s v="TN20-0406"/>
    <s v="Seafoam Llama"/>
    <s v="Twin XL"/>
    <s v="B"/>
    <n v="833"/>
    <n v="15224.1"/>
    <n v="6.9747457141711483E-5"/>
    <n v="0.90823711093847015"/>
    <n v="3547"/>
    <x v="7"/>
  </r>
  <r>
    <s v="BASI"/>
    <s v="Sleep Philosophy"/>
    <s v="3&quot; Gel Memory Foam with Cooling Cover|3&quot;Gel Memory Foam with Cooling Cover|"/>
    <s v="MATT PAD/TOPPER"/>
    <s v="BASI16-0477"/>
    <s v="White"/>
    <s v="Full"/>
    <s v="B"/>
    <n v="155"/>
    <n v="15190.95"/>
    <n v="6.9595584242541906E-5"/>
    <n v="0.90830670652271273"/>
    <n v="3548"/>
    <x v="7"/>
  </r>
  <r>
    <s v="PETB"/>
    <s v="Friends Forever"/>
    <s v="Trucker|Trucker|Trucker"/>
    <s v="PET BEDS"/>
    <s v="PET63CC6033"/>
    <s v="Dark Grey"/>
    <s v="L"/>
    <s v="A"/>
    <n v="942"/>
    <n v="15189.33"/>
    <n v="6.9588162399505558E-5"/>
    <n v="0.90837629468511227"/>
    <n v="3549"/>
    <x v="7"/>
  </r>
  <r>
    <s v="YOUT"/>
    <s v="Intelligent Design"/>
    <s v="Marsden|James|Eddie"/>
    <s v="COMFORTER (SET)"/>
    <s v="ID10-1729"/>
    <s v="Blue/Grey"/>
    <s v="Twin"/>
    <s v="B"/>
    <n v="477"/>
    <n v="15185.98"/>
    <n v="6.957281476112794E-5"/>
    <n v="0.90844586749987344"/>
    <n v="3550"/>
    <x v="7"/>
  </r>
  <r>
    <s v="YOUT"/>
    <s v="Mi Zone"/>
    <s v="Primrose|Talia|Evie"/>
    <s v="COMFORTER (SET)"/>
    <s v="MZ10-0648"/>
    <s v="Aqua Multi"/>
    <s v="Twin/Twin "/>
    <s v="TBD"/>
    <n v="419"/>
    <n v="15180.49"/>
    <n v="6.9547662959726996E-5"/>
    <n v="0.90851541516283318"/>
    <n v="3551"/>
    <x v="7"/>
  </r>
  <r>
    <s v="BATH"/>
    <s v="510 Design"/>
    <s v="Donnell|Shane|Merissi"/>
    <s v="SHOWER CURTAIN"/>
    <s v="5DS70-0231"/>
    <s v="Black/Grey"/>
    <s v="72x72&quot;"/>
    <s v="B"/>
    <n v="1011"/>
    <n v="15176.28"/>
    <n v="6.9528375330601698E-5"/>
    <n v="0.90858494353816377"/>
    <n v="3552"/>
    <x v="7"/>
  </r>
  <r>
    <s v="FUR"/>
    <s v="Madison Park"/>
    <s v="Oxford|Liam|Nathan"/>
    <s v="ACCENT CHAIR"/>
    <s v="FPF18-0217"/>
    <s v="Green"/>
    <s v="See below"/>
    <s v="B-"/>
    <n v="90"/>
    <n v="15175.01"/>
    <n v="6.9522556972171972E-5"/>
    <n v="0.90865446609513589"/>
    <n v="3553"/>
    <x v="7"/>
  </r>
  <r>
    <s v="SHET"/>
    <s v="Madison Park Essentials"/>
    <s v="Satin|Satin|Satin"/>
    <s v="PILLOWCASE"/>
    <s v="MPE21-917"/>
    <s v="Ivory"/>
    <s v="Standard"/>
    <s v="B"/>
    <n v="2440"/>
    <n v="15132.86"/>
    <n v="6.932945161168937E-5"/>
    <n v="0.90872379554674754"/>
    <n v="3554"/>
    <x v="7"/>
  </r>
  <r>
    <s v="WIN"/>
    <s v="SunSmart"/>
    <s v="Blakesly|Kagen|Etro"/>
    <s v="WINDOW PANEL"/>
    <s v="SS40-0112"/>
    <s v="Aqua"/>
    <s v="100x84&quot;"/>
    <s v="B"/>
    <n v="547"/>
    <n v="15132.15"/>
    <n v="6.932619882863023E-5"/>
    <n v="0.90879312174557614"/>
    <n v="3555"/>
    <x v="7"/>
  </r>
  <r>
    <s v="SHET"/>
    <s v="Intelligent Design"/>
    <s v="Cotton Blend Jersey Knit|Cotton Blend Jersey Knit|Cotton Blend Jersey Knit"/>
    <s v="SHEET/SHEET SET"/>
    <s v="ID20-1237"/>
    <s v="Teal"/>
    <s v="Twin XL"/>
    <s v="B"/>
    <n v="717"/>
    <n v="15113.72"/>
    <n v="6.924176391063036E-5"/>
    <n v="0.90886236350948679"/>
    <n v="3556"/>
    <x v="7"/>
  </r>
  <r>
    <s v="YOUT"/>
    <s v="Urban Habitat Kids"/>
    <s v="Lola|Ella|Laila"/>
    <s v="DUVET&amp;DUVET SET"/>
    <s v="UHK12-0101"/>
    <s v="Pink"/>
    <s v="Full/Queen"/>
    <s v="B"/>
    <n v="316"/>
    <n v="15113.69"/>
    <n v="6.9241626469092663E-5"/>
    <n v="0.90893160513595583"/>
    <n v="3557"/>
    <x v="7"/>
  </r>
  <r>
    <s v="ADUL"/>
    <s v="Madison Park"/>
    <s v="Palisades|Hanover|Overland"/>
    <s v="COMFORTER (SET)"/>
    <s v="MP10-1318"/>
    <s v="Blue"/>
    <s v="Cal King"/>
    <s v="B"/>
    <n v="188"/>
    <n v="15109.41"/>
    <n v="6.9222018143046021E-5"/>
    <n v="0.90900082715409891"/>
    <n v="3558"/>
    <x v="7"/>
  </r>
  <r>
    <s v="ADUL"/>
    <s v="Madison Park"/>
    <s v="Donovan|Blaine|Perry"/>
    <s v="SHOWER CURTAIN"/>
    <s v="MP70-7543"/>
    <s v="Navy"/>
    <s v="72x72&quot;"/>
    <s v="B"/>
    <n v="724"/>
    <n v="15108.38"/>
    <n v="6.921729931691797E-5"/>
    <n v="0.90907004445341588"/>
    <n v="3559"/>
    <x v="7"/>
  </r>
  <r>
    <s v="YOUT"/>
    <s v="Intelligent Design"/>
    <s v="Felicia|Isabel|Alyssa"/>
    <s v="COMFORTER (SET)"/>
    <s v="ID10-1901"/>
    <s v="Purple"/>
    <s v="Twin/Twin "/>
    <s v="B+"/>
    <n v="479"/>
    <n v="15086.79"/>
    <n v="6.9118387223612656E-5"/>
    <n v="0.90913916284063945"/>
    <n v="3560"/>
    <x v="7"/>
  </r>
  <r>
    <s v="SHET"/>
    <s v="Madison Park"/>
    <s v="600 Thread Count|600 Thread Count|600 Thread Count"/>
    <s v="SHEET/SHEET SET"/>
    <s v="PC20-142"/>
    <s v="White"/>
    <s v="Cal King"/>
    <s v="B"/>
    <n v="207"/>
    <n v="15082.57"/>
    <n v="6.909905378064145E-5"/>
    <n v="0.90920826189442006"/>
    <n v="3561"/>
    <x v="7"/>
  </r>
  <r>
    <s v="WIN"/>
    <s v="SunSmart"/>
    <s v="Bentley|Abel|Byron"/>
    <s v="WINDOW PANEL"/>
    <s v="SS40-0145"/>
    <s v="Navy"/>
    <s v="50x84&quot;"/>
    <s v="B"/>
    <n v="742"/>
    <n v="15082.45"/>
    <n v="6.9098504014490606E-5"/>
    <n v="0.90927736039843454"/>
    <n v="3562"/>
    <x v="7"/>
  </r>
  <r>
    <s v="ART"/>
    <s v="Madison Park"/>
    <s v="Fair Florets|Fair Florets|Fair Florets"/>
    <s v="CANVAS"/>
    <s v="MP95G-0298"/>
    <s v="Beige"/>
    <s v="See below"/>
    <s v="B"/>
    <n v="549"/>
    <n v="15082.22"/>
    <n v="6.9097450296034827E-5"/>
    <n v="0.90934645784873058"/>
    <n v="3563"/>
    <x v="7"/>
  </r>
  <r>
    <s v="ADUL"/>
    <s v="Madison Park"/>
    <s v="Lola|Brianna|Victoria"/>
    <s v="COMFORTER (SET)"/>
    <s v="MP10-2641"/>
    <s v="Aqua"/>
    <s v="Cal King"/>
    <s v="B"/>
    <n v="188"/>
    <n v="15080.68"/>
    <n v="6.9090394963765717E-5"/>
    <n v="0.9094155482436943"/>
    <n v="3564"/>
    <x v="7"/>
  </r>
  <r>
    <s v="WIN"/>
    <s v="Madison Park"/>
    <s v="Eastfield|Lyndon|Wren"/>
    <s v="WINDOW PANEL"/>
    <s v="MP40-7801"/>
    <s v="Natural Ash"/>
    <s v="31x64&quot;"/>
    <s v="B+"/>
    <n v="475"/>
    <n v="15078.13"/>
    <n v="6.9078712433060359E-5"/>
    <n v="0.90948462695612742"/>
    <n v="3565"/>
    <x v="7"/>
  </r>
  <r>
    <s v="YOUT"/>
    <s v="Intelligent Design"/>
    <s v="Rudy|Jax|Slate"/>
    <s v="COMFORTER (SET)"/>
    <s v="ID10-1329"/>
    <s v="Black"/>
    <s v="Twin/Twin "/>
    <s v="B"/>
    <n v="475"/>
    <n v="15075.57"/>
    <n v="6.9066984088509106E-5"/>
    <n v="0.9095536939402159"/>
    <n v="3566"/>
    <x v="7"/>
  </r>
  <r>
    <s v="APL"/>
    <s v="INK+IVY"/>
    <s v="IM222101|IM222101|IM222101"/>
    <s v="ROBE"/>
    <s v="II04-8411"/>
    <s v="Med Navy 411"/>
    <s v="M/L"/>
    <s v="A"/>
    <n v="636"/>
    <n v="15073.59"/>
    <n v="6.9057912947020241E-5"/>
    <n v="0.90962275185316288"/>
    <n v="3567"/>
    <x v="7"/>
  </r>
  <r>
    <s v="ADUL"/>
    <s v="Super Listing"/>
    <s v="Porter|Evans|Walker"/>
    <s v="COMFORTER (SET)"/>
    <s v="AM10-0472"/>
    <s v="White"/>
    <s v="Full"/>
    <s v="A++"/>
    <n v="589"/>
    <n v="15073.27"/>
    <n v="6.9056446903951343E-5"/>
    <n v="0.9096918083000668"/>
    <n v="3568"/>
    <x v="7"/>
  </r>
  <r>
    <s v="BASI"/>
    <s v="Madison Park Signature"/>
    <s v="500 Thread Count Luxury Collection|500 Thread Count Luxury Collection|500 T"/>
    <s v="DUVET&amp;DUVET SET"/>
    <s v="MPS12-511"/>
    <s v="White/Navy"/>
    <s v="King/Cal K"/>
    <s v="B"/>
    <n v="193"/>
    <n v="15071"/>
    <n v="6.9046047160931277E-5"/>
    <n v="0.90976085434722775"/>
    <n v="3569"/>
    <x v="7"/>
  </r>
  <r>
    <s v="ADUL"/>
    <s v="Comfort Spaces"/>
    <s v="Kienna"/>
    <s v="COVERLET&amp;BEDSPR"/>
    <s v="CS14-0059"/>
    <s v="Grey"/>
    <s v="Full/Queen"/>
    <s v="ARA"/>
    <n v="681"/>
    <n v="15064.95"/>
    <n v="6.9018329784159761E-5"/>
    <n v="0.90982987267701187"/>
    <n v="3570"/>
    <x v="7"/>
  </r>
  <r>
    <s v="SHET"/>
    <s v="Comfort Spaces"/>
    <s v="Cotton Flannel 135GSM|Cotton Flannel 135GSM|Cotton Flannel 135GSM"/>
    <s v="SHEET/SHEET SET"/>
    <s v="CS20-1082"/>
    <s v="Scottish Plaid Green"/>
    <s v="Queen"/>
    <s v="ARB"/>
    <n v="542"/>
    <n v="15045.92"/>
    <n v="6.8931146035405686E-5"/>
    <n v="0.90989880382304733"/>
    <n v="3571"/>
    <x v="7"/>
  </r>
  <r>
    <s v="BASI"/>
    <s v="Madison Park"/>
    <s v="Quiet Nights|Ensure|Ensure"/>
    <s v="MATT PAD/TOPPER"/>
    <s v="BASI16-0032TXL"/>
    <s v="White"/>
    <s v="Twin XL"/>
    <s v="B"/>
    <n v="795"/>
    <n v="15038.41"/>
    <n v="6.8896739837132271E-5"/>
    <n v="0.90996770056288445"/>
    <n v="3572"/>
    <x v="7"/>
  </r>
  <r>
    <s v="ART"/>
    <s v="INK+IVY"/>
    <s v="Topi|Topi|Topi"/>
    <s v="AWD"/>
    <s v="IIF22-0039"/>
    <s v="Natural"/>
    <s v="See below"/>
    <s v="B-"/>
    <n v="219"/>
    <n v="15027.27"/>
    <n v="6.8845703212795946E-5"/>
    <n v="0.9100365462660972"/>
    <n v="3573"/>
    <x v="7"/>
  </r>
  <r>
    <s v="BASI"/>
    <s v="Madison Park Signature"/>
    <s v="500 Thread Count Luxury Collection|500 Thread Count Luxury Collection|500 T"/>
    <s v="DUVET&amp;DUVET SET"/>
    <s v="MPS12-510"/>
    <s v="White/Navy"/>
    <s v="Full/Queen"/>
    <s v="B"/>
    <n v="217"/>
    <n v="15026.26"/>
    <n v="6.8841076014359711E-5"/>
    <n v="0.91010538734211155"/>
    <n v="3574"/>
    <x v="7"/>
  </r>
  <r>
    <s v="SHET"/>
    <s v="Woolrich"/>
    <s v="Cotton Flannel|Cotton Flannel|Cotton Flannel"/>
    <s v="SHEET/SHEET SET"/>
    <s v="WR20-3957"/>
    <s v="Green Tree Trip"/>
    <s v="Cal King"/>
    <s v="B"/>
    <n v="434"/>
    <n v="15024.89"/>
    <n v="6.8834799517470945E-5"/>
    <n v="0.91017422214162902"/>
    <n v="3575"/>
    <x v="7"/>
  </r>
  <r>
    <s v="ADUL"/>
    <s v="510 Design"/>
    <s v="Powell|Kingwood|Elmore"/>
    <s v="COMFORTER (SET)"/>
    <s v="5DS10-0295"/>
    <s v="Dark Grey"/>
    <s v="King"/>
    <s v="TBD"/>
    <n v="246"/>
    <n v="15023.37"/>
    <n v="6.8827835812893651E-5"/>
    <n v="0.91024304997744188"/>
    <n v="3576"/>
    <x v="7"/>
  </r>
  <r>
    <s v="BASI"/>
    <s v="Madison Park"/>
    <s v="Coleman|Campbell|Campbell"/>
    <s v="BLANKET"/>
    <s v="MP51-6380"/>
    <s v="Navy"/>
    <s v="Twin/Twin "/>
    <s v="B"/>
    <n v="690"/>
    <n v="15020.65"/>
    <n v="6.8815374446807936E-5"/>
    <n v="0.91031186535188868"/>
    <n v="3577"/>
    <x v="7"/>
  </r>
  <r>
    <s v="ADUL"/>
    <s v="Comfort Spaces"/>
    <s v="Kienna"/>
    <s v="COVERLET&amp;BEDSPR"/>
    <s v="CS14-0261"/>
    <s v="Ivory"/>
    <s v="Twin/Twin "/>
    <s v="ARA"/>
    <n v="775"/>
    <n v="15003.15"/>
    <n v="6.8735200216477076E-5"/>
    <n v="0.91038060055210512"/>
    <n v="3578"/>
    <x v="7"/>
  </r>
  <r>
    <s v="SHET"/>
    <s v="Beautyrest"/>
    <s v="1000 Thread Count|1000 Thread Count|1000 Thread Count"/>
    <s v="SHEET/SHEET SET"/>
    <s v="BR20-1875"/>
    <s v="Charcoal"/>
    <s v="Full"/>
    <s v="B"/>
    <n v="445"/>
    <n v="15001.73"/>
    <n v="6.8728694650358797E-5"/>
    <n v="0.91044932924675548"/>
    <n v="3579"/>
    <x v="7"/>
  </r>
  <r>
    <s v="ADUL"/>
    <s v="Woolrich"/>
    <s v="Tasha|Tasha|Tasha"/>
    <s v="THROW"/>
    <s v="WR50-1781"/>
    <s v="Red"/>
    <s v="50x70&quot;"/>
    <s v="B"/>
    <n v="648"/>
    <n v="14993.82"/>
    <n v="6.8692455898249259E-5"/>
    <n v="0.91051802170265372"/>
    <n v="3580"/>
    <x v="7"/>
  </r>
  <r>
    <s v="ADUL"/>
    <s v="Comfort Spaces"/>
    <s v="Kienna|Kienna|Kienna"/>
    <s v="COVERLET&amp;BEDSPR"/>
    <s v="CS14-1279-3"/>
    <s v="Charcoal Grey"/>
    <s v="Twin/Twin "/>
    <s v="ARB"/>
    <n v="754"/>
    <n v="14974.44"/>
    <n v="6.8603668664888576E-5"/>
    <n v="0.91058662537131863"/>
    <n v="3581"/>
    <x v="7"/>
  </r>
  <r>
    <s v="BLK"/>
    <s v="Serta"/>
    <s v="Plush Top Heated AZ|Plush Top Heated AZ|Plush Top Heated AZ"/>
    <s v="ELEC MATT PAD"/>
    <s v="ST55-0256"/>
    <s v="White"/>
    <s v="Full"/>
    <s v="ARB-"/>
    <n v="255"/>
    <n v="14973.87"/>
    <n v="6.8601057275672096E-5"/>
    <n v="0.91065522642859431"/>
    <n v="3582"/>
    <x v="7"/>
  </r>
  <r>
    <s v="ADUL"/>
    <s v="INK+IVY"/>
    <s v="Mila|Mila|Mila"/>
    <s v="DUVET&amp;DUVET SET"/>
    <s v="II12-1126"/>
    <s v="Taupe"/>
    <s v="Full/Queen"/>
    <s v="A"/>
    <n v="256"/>
    <n v="14973.43"/>
    <n v="6.859904146645234E-5"/>
    <n v="0.91072382547006081"/>
    <n v="3583"/>
    <x v="7"/>
  </r>
  <r>
    <s v="ADUL"/>
    <s v="Madison Park"/>
    <s v="Claire|Montecito|Arbor"/>
    <s v="COVERLET&amp;BEDSPR"/>
    <s v="MP13-1420"/>
    <s v="Aqua"/>
    <s v="Full/Queen"/>
    <s v="B"/>
    <n v="272"/>
    <n v="14972.34"/>
    <n v="6.8594047757248881E-5"/>
    <n v="0.91079241951781809"/>
    <n v="3584"/>
    <x v="7"/>
  </r>
  <r>
    <s v="ADUL"/>
    <s v="510 Design"/>
    <s v="Otto|Nash|Trace"/>
    <s v="COVERLET&amp;BEDSPR"/>
    <s v="5DS13-0028"/>
    <s v="White"/>
    <s v="Full/Queen"/>
    <s v="B"/>
    <n v="625"/>
    <n v="14957.76"/>
    <n v="6.8527251169921792E-5"/>
    <n v="0.91086094676898799"/>
    <n v="3585"/>
    <x v="7"/>
  </r>
  <r>
    <s v="BASI"/>
    <s v="Sharper Image"/>
    <s v="Cooling Touch|Cooling Touch|Cooling Touch"/>
    <s v="MATT PAD/TOPPER"/>
    <s v="SI16-0016"/>
    <s v="White"/>
    <s v="Queen"/>
    <s v="TBD"/>
    <n v="472"/>
    <n v="14951.68"/>
    <n v="6.8499396351612564E-5"/>
    <n v="0.91092944616533955"/>
    <n v="3586"/>
    <x v="7"/>
  </r>
  <r>
    <s v="ADUL"/>
    <s v="Madison Park"/>
    <s v="Odette|Dillon|Eliot"/>
    <s v="SHOWER CURTAIN"/>
    <s v="MP70-6876"/>
    <s v="Navy/Silver"/>
    <s v="72x72&quot;"/>
    <s v="B"/>
    <n v="572"/>
    <n v="14951.25"/>
    <n v="6.8497426356238717E-5"/>
    <n v="0.91099794359169584"/>
    <n v="3587"/>
    <x v="7"/>
  </r>
  <r>
    <s v="BLK"/>
    <s v="Madison Park"/>
    <s v="Ogee|Ogee|Ogee"/>
    <s v="THROW"/>
    <s v="MP50-1729"/>
    <s v="Aqua"/>
    <s v="60x70&quot;"/>
    <s v="B"/>
    <n v="1303"/>
    <n v="14940.96"/>
    <n v="6.8450283908804178E-5"/>
    <n v="0.91106639387560462"/>
    <n v="3588"/>
    <x v="7"/>
  </r>
  <r>
    <s v="ADUL"/>
    <s v="Clean Spaces"/>
    <s v="Dover|Blakely|Reese"/>
    <s v="DUVET&amp;DUVET SET"/>
    <s v="LCN12-0107"/>
    <s v="Natural"/>
    <s v="Full/Queen"/>
    <s v="B"/>
    <n v="244"/>
    <n v="14925.81"/>
    <n v="6.8380875932260609E-5"/>
    <n v="0.91113477475153692"/>
    <n v="3589"/>
    <x v="7"/>
  </r>
  <r>
    <s v="BASI"/>
    <s v="Urban Habitat"/>
    <s v="Comfort Cool Jersey Knit|Comfort Cool Jersey Knit|Comfort Cool Jersey Knit"/>
    <s v="COMFORTER (SET)"/>
    <s v="UH10-2501"/>
    <s v="Grey"/>
    <s v="Full/Queen"/>
    <s v="B"/>
    <n v="521"/>
    <n v="14925.27"/>
    <n v="6.8378401984581826E-5"/>
    <n v="0.91120315315352152"/>
    <n v="3590"/>
    <x v="7"/>
  </r>
  <r>
    <s v="HHL"/>
    <s v="Harbor House Blue"/>
    <s v="Hallie|Hallie|Hallie"/>
    <s v="DUVET&amp;DUVET SET"/>
    <s v="HH12-1688"/>
    <s v="Grey"/>
    <s v="King"/>
    <s v="B+"/>
    <n v="168"/>
    <n v="14918.63"/>
    <n v="6.8347981590902E-5"/>
    <n v="0.91127150113511246"/>
    <n v="3591"/>
    <x v="7"/>
  </r>
  <r>
    <s v="ADUL"/>
    <s v="Madison Park Essentials"/>
    <s v="Jaxon|Deacon|Ryder"/>
    <s v="COMFORTER (SET)"/>
    <s v="MPE10-1076"/>
    <s v="Coral/Grey"/>
    <s v="King"/>
    <s v="B"/>
    <n v="313"/>
    <n v="14916.75"/>
    <n v="6.8339368587872176E-5"/>
    <n v="0.91133984050370032"/>
    <n v="3592"/>
    <x v="7"/>
  </r>
  <r>
    <s v="BLK"/>
    <s v="Sharper Image"/>
    <s v="Amira|Arden|Arden"/>
    <s v="ELECT BLANKET"/>
    <s v="SI54-0070"/>
    <s v="Blue Geo"/>
    <s v="50x60&quot;"/>
    <s v="TBD"/>
    <n v="392"/>
    <n v="14914.32"/>
    <n v="6.8328235823317661E-5"/>
    <n v="0.91140816873952368"/>
    <n v="3593"/>
    <x v="7"/>
  </r>
  <r>
    <s v="ADUL"/>
    <s v="INK+IVY"/>
    <s v="Nea|Nea|Nea"/>
    <s v="DUVET&amp;DUVET SET"/>
    <s v="II12-1058"/>
    <s v="Off White/Gray"/>
    <s v="Full/Queen"/>
    <s v="B+"/>
    <n v="296"/>
    <n v="14912.1"/>
    <n v="6.8318065149527123E-5"/>
    <n v="0.91147648680467319"/>
    <n v="3594"/>
    <x v="7"/>
  </r>
  <r>
    <s v="BLK"/>
    <s v="Madison Park"/>
    <s v="Duke|York|York"/>
    <s v="NORMAL PILLOW"/>
    <s v="MP30-4963"/>
    <s v="Blush"/>
    <s v="20x20&quot;"/>
    <s v="B"/>
    <n v="982"/>
    <n v="14907.62"/>
    <n v="6.8297540546562426E-5"/>
    <n v="0.91154478434521979"/>
    <n v="3595"/>
    <x v="7"/>
  </r>
  <r>
    <s v="ART"/>
    <s v="Madison Park Signature"/>
    <s v="Marlowe|Marlowe|Marlowe"/>
    <s v="DEC. MIRROR"/>
    <s v="MPS95F-0041"/>
    <s v="Gold"/>
    <s v="3-Piece"/>
    <s v="B"/>
    <n v="123"/>
    <n v="14898.35"/>
    <n v="6.8255071111410031E-5"/>
    <n v="0.91161303941633121"/>
    <n v="3596"/>
    <x v="7"/>
  </r>
  <r>
    <s v="ADUL"/>
    <s v="Madison Park"/>
    <s v="Fraser|Joshua|Levi"/>
    <s v="COMFORTER (SET)"/>
    <s v="MP10-8467"/>
    <s v="Ivory/Black"/>
    <s v="King/Cal K"/>
    <s v="TBD"/>
    <n v="321"/>
    <n v="14890.87"/>
    <n v="6.8220802354674326E-5"/>
    <n v="0.9116812602186859"/>
    <n v="3597"/>
    <x v="7"/>
  </r>
  <r>
    <s v="FUR"/>
    <s v="Madison Park"/>
    <s v="Pearce|Walsh|Howard"/>
    <s v="BAR STOOL"/>
    <s v="MP104-1147"/>
    <s v="Pink"/>
    <s v="See below"/>
    <s v="B-"/>
    <n v="101"/>
    <n v="14889.88"/>
    <n v="6.8216266783929894E-5"/>
    <n v="0.91174947648546978"/>
    <n v="3598"/>
    <x v="7"/>
  </r>
  <r>
    <s v="WIN"/>
    <s v="Madison Park"/>
    <s v="Elena|Juline|Gail"/>
    <s v="VALANCE"/>
    <s v="MP41-4961"/>
    <s v="Dusty Aqua"/>
    <s v="38x46&quot;"/>
    <s v="B"/>
    <n v="1168"/>
    <n v="14881.81"/>
    <n v="6.8179295010285893E-5"/>
    <n v="0.91181765578048002"/>
    <n v="3599"/>
    <x v="7"/>
  </r>
  <r>
    <s v="SHET"/>
    <s v="Madison Park"/>
    <s v="Silk|Silk|Silk"/>
    <s v="PILLOWCASE"/>
    <s v="MPT21-0126"/>
    <s v="Black"/>
    <s v="Standard"/>
    <s v="B"/>
    <n v="605"/>
    <n v="14881.2"/>
    <n v="6.8176500365685794E-5"/>
    <n v="0.91188583228084574"/>
    <n v="3600"/>
    <x v="7"/>
  </r>
  <r>
    <s v="BLK"/>
    <s v="Madison Park Essentials"/>
    <s v="Parkston|Hartford|Hartford"/>
    <s v="COMFORTER (SET)"/>
    <s v="MPE10-948"/>
    <s v="Brown"/>
    <s v="Twin/Twin "/>
    <s v="B"/>
    <n v="799"/>
    <n v="14878.93"/>
    <n v="6.8166100622665728E-5"/>
    <n v="0.9119539983814684"/>
    <n v="3601"/>
    <x v="7"/>
  </r>
  <r>
    <s v="ART"/>
    <s v="Madison Park"/>
    <s v="Moving Midas|Moving Midas|Moving Midas"/>
    <s v="CANVAS"/>
    <s v="MP95C-0284"/>
    <s v="Black"/>
    <s v="See below"/>
    <s v="B-"/>
    <n v="207"/>
    <n v="14875.48"/>
    <n v="6.815029484582907E-5"/>
    <n v="0.91202214867631426"/>
    <n v="3602"/>
    <x v="7"/>
  </r>
  <r>
    <s v="BASI"/>
    <s v="True North by Sleep Philosophy"/>
    <s v="Heavy Warmth|Heavy Warmth|Heavy Warmth"/>
    <s v="COMFORTER (SET)"/>
    <s v="TN10-0536"/>
    <s v="Light Grey"/>
    <s v="Twin/Twin "/>
    <s v="B"/>
    <n v="369"/>
    <n v="14860.1"/>
    <n v="6.8079833150829736E-5"/>
    <n v="0.91209022850946508"/>
    <n v="3603"/>
    <x v="7"/>
  </r>
  <r>
    <s v="ART"/>
    <s v="Madison Park"/>
    <s v="Winter Glaze|Winter Glaze|Winter Glaze"/>
    <s v="CANVAS"/>
    <s v="MP95C-0197"/>
    <s v="Blue/White"/>
    <s v="See below"/>
    <s v="B"/>
    <n v="288"/>
    <n v="14839.67"/>
    <n v="6.7986235463649198E-5"/>
    <n v="0.91215821474492875"/>
    <n v="3604"/>
    <x v="7"/>
  </r>
  <r>
    <s v="WIN"/>
    <s v="Madison Park"/>
    <s v="Cecily|Vera|Rosalie"/>
    <s v="WINDOW PANEL"/>
    <s v="MP40-7911"/>
    <s v="Mauve"/>
    <s v="50x95&quot;"/>
    <s v="B"/>
    <n v="696"/>
    <n v="14826.26"/>
    <n v="6.7924799096292807E-5"/>
    <n v="0.91222613954402509"/>
    <n v="3605"/>
    <x v="7"/>
  </r>
  <r>
    <s v="ADUL"/>
    <s v="Madison Park"/>
    <s v="Rhodes|Nico|Toby"/>
    <s v="COMFORTER (SET)"/>
    <s v="MP10-8372"/>
    <s v="Grey/Multi"/>
    <s v="King/Cal K"/>
    <s v="B"/>
    <n v="322"/>
    <n v="14822.06"/>
    <n v="6.7905557281013404E-5"/>
    <n v="0.91229404510130607"/>
    <n v="3606"/>
    <x v="7"/>
  </r>
  <r>
    <s v="WIN"/>
    <s v="SunSmart"/>
    <s v="Bentley|Abel|Byron"/>
    <s v="WINDOW PANEL"/>
    <s v="SS40-0062"/>
    <s v="Charcoal"/>
    <s v="50x84&quot;"/>
    <s v="B"/>
    <n v="792"/>
    <n v="14813.39"/>
    <n v="6.7865836676615199E-5"/>
    <n v="0.91236191093798269"/>
    <n v="3607"/>
    <x v="7"/>
  </r>
  <r>
    <s v="SHET"/>
    <s v="True North by Sleep Philosophy"/>
    <s v="Cozy Cotton Flannel|Cozy Cotton Flannel|Cozy Cotton Flannel"/>
    <s v="SHEET/SHEET SET"/>
    <s v="TN20-0411"/>
    <s v="Bear"/>
    <s v="Twin XL"/>
    <s v="B"/>
    <n v="814"/>
    <n v="14809.54"/>
    <n v="6.7848198345942418E-5"/>
    <n v="0.91242975913632862"/>
    <n v="3608"/>
    <x v="7"/>
  </r>
  <r>
    <s v="ADUL"/>
    <s v="Madison Park"/>
    <s v="Princeton|Dartmouth|Cambridge"/>
    <s v="COMFORTER (SET)"/>
    <s v="MP10-699"/>
    <s v="Red"/>
    <s v="Cal King"/>
    <s v="B"/>
    <n v="187"/>
    <n v="14807.38"/>
    <n v="6.7838302555227288E-5"/>
    <n v="0.91249759743888381"/>
    <n v="3609"/>
    <x v="7"/>
  </r>
  <r>
    <s v="WIN"/>
    <s v="Intelligent Design"/>
    <s v="Raina|Khloe|Arielle"/>
    <s v="WINDOW PANEL"/>
    <s v="ID40-1617"/>
    <s v="Aqua/Silver"/>
    <s v="50x63&quot;"/>
    <s v="B"/>
    <n v="671"/>
    <n v="14795.62"/>
    <n v="6.7784425472444969E-5"/>
    <n v="0.91256538186435621"/>
    <n v="3610"/>
    <x v="7"/>
  </r>
  <r>
    <s v="ADUL"/>
    <s v="Comfort Spaces"/>
    <s v="Kienna|Kienna|Kienna"/>
    <s v="COVERLET&amp;BEDSPR"/>
    <s v="CS13-0922"/>
    <s v="Blush"/>
    <s v="75x39&quot;"/>
    <s v="ARB"/>
    <n v="536"/>
    <n v="14794.2"/>
    <n v="6.7777919906326689E-5"/>
    <n v="0.91263315978426252"/>
    <n v="3611"/>
    <x v="7"/>
  </r>
  <r>
    <s v="BLK"/>
    <s v="Madison Park"/>
    <s v="Dream Soft|Dream Soft|Dream Soft"/>
    <s v="BLANKET"/>
    <s v="BR51-4442"/>
    <s v="Grey"/>
    <s v="King"/>
    <s v="B"/>
    <n v="584"/>
    <n v="14792.17"/>
    <n v="6.7768619695608311E-5"/>
    <n v="0.91270092840395811"/>
    <n v="3612"/>
    <x v="7"/>
  </r>
  <r>
    <s v="SHET"/>
    <s v="Madison Park"/>
    <s v="800 Thread Count|800 Thread Count|800 Thread Count"/>
    <s v="SHEET/SHEET SET"/>
    <s v="MP20-7156"/>
    <s v="Purple"/>
    <s v="Split King"/>
    <s v="B"/>
    <n v="311"/>
    <n v="14783.73"/>
    <n v="6.7729952809665885E-5"/>
    <n v="0.91276865835676779"/>
    <n v="3613"/>
    <x v="7"/>
  </r>
  <r>
    <s v="SHET"/>
    <s v="Madison Park"/>
    <s v="300 Thread Count Organic Cotton|300 Thread Count Organic Cotton|300 Thread"/>
    <s v="SHEET/SHEET SET"/>
    <s v="MP20-8251"/>
    <s v="Aqua"/>
    <s v="Queen"/>
    <s v="B"/>
    <n v="458"/>
    <n v="14773.09"/>
    <n v="6.7681206877624723E-5"/>
    <n v="0.9128363395636454"/>
    <n v="3614"/>
    <x v="7"/>
  </r>
  <r>
    <s v="YOUT"/>
    <s v="Intelligent Design"/>
    <s v="Larissa|Sophie|Zara"/>
    <s v="COMFORTER (SET)"/>
    <s v="ID10-2420"/>
    <s v="Off-White"/>
    <s v="King/Cal K"/>
    <s v="B"/>
    <n v="341"/>
    <n v="14768.69"/>
    <n v="6.7661048785427251E-5"/>
    <n v="0.91290400061243082"/>
    <n v="3615"/>
    <x v="7"/>
  </r>
  <r>
    <s v="BATH"/>
    <s v="Madison Park"/>
    <s v="Evan|Ethan|Jordan"/>
    <s v="BATH RUG"/>
    <s v="MP72-7332"/>
    <s v="White"/>
    <s v="24x44&quot;"/>
    <s v="B"/>
    <n v="1022"/>
    <n v="14768.59"/>
    <n v="6.7660590646968224E-5"/>
    <n v="0.91297166120307782"/>
    <n v="3616"/>
    <x v="7"/>
  </r>
  <r>
    <s v="WIN"/>
    <s v="SunSmart"/>
    <s v="Julie|April|Lila"/>
    <s v="WINDOW PANEL"/>
    <s v="SS40-0024"/>
    <s v="Aqua"/>
    <s v="50x84&quot;"/>
    <s v="B"/>
    <n v="851"/>
    <n v="14763.81"/>
    <n v="6.7638691628626419E-5"/>
    <n v="0.91303929989470645"/>
    <n v="3617"/>
    <x v="7"/>
  </r>
  <r>
    <s v="ADUL"/>
    <s v="Madison Park"/>
    <s v="Quebec|Mansfield|Vancouver"/>
    <s v="COVERLET&amp;BEDSPR"/>
    <s v="MP13-482"/>
    <s v="Seafoam"/>
    <s v="Twin/Twin "/>
    <s v="A"/>
    <n v="492"/>
    <n v="14759.28"/>
    <n v="6.7617937956432209E-5"/>
    <n v="0.91310691783266285"/>
    <n v="3618"/>
    <x v="7"/>
  </r>
  <r>
    <s v="BATH"/>
    <s v="Martha Stewart"/>
    <s v="Tara|Tara|Tara"/>
    <s v="BATH ACCESSORIES"/>
    <s v="MT71-0324"/>
    <s v="Grey"/>
    <s v="See below"/>
    <s v="B"/>
    <n v="698"/>
    <n v="14758.82"/>
    <n v="6.7615830519520651E-5"/>
    <n v="0.91317453366318235"/>
    <n v="3619"/>
    <x v="7"/>
  </r>
  <r>
    <s v="SHET"/>
    <s v="Sleep Philosophy"/>
    <s v="Smart Cool Microfiber|Smart Cool Microfiber|Smart Cool Microfiber"/>
    <s v="SHEET/SHEET SET"/>
    <s v="SHET20-963"/>
    <s v="Grey"/>
    <s v="King"/>
    <s v="B"/>
    <n v="646"/>
    <n v="14755.91"/>
    <n v="6.7602498690362775E-5"/>
    <n v="0.91324213616187266"/>
    <n v="3620"/>
    <x v="7"/>
  </r>
  <r>
    <s v="BLK"/>
    <s v="Madison Park"/>
    <s v="Waffle Weave|Waffle Weave|Waffle Weave"/>
    <s v="BLANKET"/>
    <s v="BR51N-3837"/>
    <s v="Khaki"/>
    <s v="Twin"/>
    <s v="B+"/>
    <n v="532"/>
    <n v="14742.44"/>
    <n v="6.7540787439930976E-5"/>
    <n v="0.91330967694931264"/>
    <n v="3621"/>
    <x v="7"/>
  </r>
  <r>
    <s v="ADUL"/>
    <s v="Madison Park"/>
    <s v="Dawn|Vanessa|Stella"/>
    <s v="COMFORTER (SET)"/>
    <s v="MP10-6868"/>
    <s v="Blush"/>
    <s v="Cal King"/>
    <s v="B+"/>
    <n v="144"/>
    <n v="14742.02"/>
    <n v="6.7538863258403037E-5"/>
    <n v="0.91337721581257103"/>
    <n v="3622"/>
    <x v="7"/>
  </r>
  <r>
    <s v="SHET"/>
    <s v="Madison Park Essentials"/>
    <s v="200 Thread Count Printed Cotton|200 Thread Count Printed Cotton|200 Thread"/>
    <s v="SHEET/SHEET SET"/>
    <s v="MPE20-1016"/>
    <s v="Grey Stripe"/>
    <s v="Queen"/>
    <s v="B"/>
    <n v="527"/>
    <n v="14736.99"/>
    <n v="6.751581889391365E-5"/>
    <n v="0.91344473163146489"/>
    <n v="3623"/>
    <x v="7"/>
  </r>
  <r>
    <s v="ADUL"/>
    <s v="Super Listing"/>
    <s v="Porter|Evans|Walker"/>
    <s v="DUVET&amp;DUVET SET"/>
    <s v="AM12-0151"/>
    <s v="Blush"/>
    <s v="King"/>
    <s v="A++"/>
    <n v="627"/>
    <n v="14715.17"/>
    <n v="6.7415853082152544E-5"/>
    <n v="0.91351214748454701"/>
    <n v="3624"/>
    <x v="7"/>
  </r>
  <r>
    <s v="ADUL"/>
    <s v="Madison Park Essentials"/>
    <s v="Alexis|Jeanie|Karissa"/>
    <s v="COMFORTER (SET)"/>
    <s v="CS10-1379"/>
    <s v="Yellow"/>
    <s v="Twin XL"/>
    <s v="B"/>
    <n v="514"/>
    <n v="14684.07"/>
    <n v="6.7273372021393147E-5"/>
    <n v="0.9135794208565684"/>
    <n v="3625"/>
    <x v="7"/>
  </r>
  <r>
    <s v="WIN"/>
    <s v="Madison Park"/>
    <s v="Anaheim|Salford|Preston"/>
    <s v="WINDOW PANEL"/>
    <s v="MP40-8297"/>
    <s v="Green"/>
    <s v="50x84&quot;"/>
    <s v="B"/>
    <n v="737"/>
    <n v="14681.85"/>
    <n v="6.7263201347602609E-5"/>
    <n v="0.91364668405791605"/>
    <n v="3626"/>
    <x v="7"/>
  </r>
  <r>
    <s v="BLK"/>
    <s v="Beautyrest"/>
    <s v="Heated Plush|Heated Plush|Heated Plush"/>
    <s v="ELECT BLANKET"/>
    <s v="BR54-0526"/>
    <s v="Red"/>
    <s v="Full"/>
    <s v="B"/>
    <n v="294"/>
    <n v="14676.41"/>
    <n v="6.7238278615431178E-5"/>
    <n v="0.91371392233653148"/>
    <n v="3627"/>
    <x v="7"/>
  </r>
  <r>
    <s v="WIN"/>
    <s v="SunSmart"/>
    <s v="Mirage|Elysia|Azalea"/>
    <s v="WINDOW PANEL"/>
    <s v="SS40-0101"/>
    <s v="Navy"/>
    <s v="50x84&quot;"/>
    <s v="B"/>
    <n v="852"/>
    <n v="14675.28"/>
    <n v="6.7233101650844112E-5"/>
    <n v="0.91378115543818228"/>
    <n v="3628"/>
    <x v="7"/>
  </r>
  <r>
    <s v="ADUL"/>
    <s v="Madison Park"/>
    <s v="Keaton|Jaxson|Mitchell"/>
    <s v="COVERLET&amp;BEDSPR"/>
    <s v="MP13-3457"/>
    <s v="Navy"/>
    <s v="Twin/Twin "/>
    <s v="B"/>
    <n v="517"/>
    <n v="14674.43"/>
    <n v="6.7229207473942326E-5"/>
    <n v="0.91384838464565621"/>
    <n v="3629"/>
    <x v="7"/>
  </r>
  <r>
    <s v="BLK"/>
    <s v="Intelligent Design"/>
    <s v="Malea|Leena|Leena"/>
    <s v="COMFORTER (SET)"/>
    <s v="ID10-2044"/>
    <s v="Aqua"/>
    <s v="King/Cal K"/>
    <s v="B"/>
    <n v="323"/>
    <n v="14673.13"/>
    <n v="6.722325167397489E-5"/>
    <n v="0.91391560789733017"/>
    <n v="3630"/>
    <x v="7"/>
  </r>
  <r>
    <s v="LGT"/>
    <s v="510 Design"/>
    <s v="Aster|Aster|Aster"/>
    <s v="LGT-FLOOR LAMPS"/>
    <s v="FB154-1164"/>
    <s v="Gold"/>
    <s v="See below"/>
    <s v="B"/>
    <n v="205"/>
    <n v="14672.41"/>
    <n v="6.7219953077069842E-5"/>
    <n v="0.9139828278504073"/>
    <n v="3631"/>
    <x v="7"/>
  </r>
  <r>
    <s v="SHET"/>
    <s v="Beautyrest Platinum"/>
    <s v="400TC Liquid Cotton"/>
    <s v="SHEET/SHEET SET"/>
    <s v="BRP20-0079C"/>
    <s v="Tan"/>
    <s v="Queen"/>
    <s v="EXB"/>
    <n v="419"/>
    <n v="14665"/>
    <n v="6.7186005017255468E-5"/>
    <n v="0.9140500138554245"/>
    <n v="3632"/>
    <x v="7"/>
  </r>
  <r>
    <s v="BLK"/>
    <s v="Madison Park"/>
    <s v="Egyptian Cotton|Egyptian Cotton|Egyptian Cotton"/>
    <s v="BLANKET"/>
    <s v="MP51N-6431"/>
    <s v="Teal"/>
    <s v="Twin"/>
    <s v="B+"/>
    <n v="527"/>
    <n v="14657.83"/>
    <n v="6.7153156489742767E-5"/>
    <n v="0.91411716701191426"/>
    <n v="3633"/>
    <x v="7"/>
  </r>
  <r>
    <s v="SHET"/>
    <s v="Comfort Spaces"/>
    <s v="Cotton 144TC|Cotton 144TC|Cotton 144TC"/>
    <s v="SHEET/SHEET SET"/>
    <s v="CS20-0557"/>
    <s v="Paisley Multi"/>
    <s v="Cal King"/>
    <s v="ARB"/>
    <n v="591"/>
    <n v="14656.65"/>
    <n v="6.7147750455926174E-5"/>
    <n v="0.91418431476237016"/>
    <n v="3634"/>
    <x v="7"/>
  </r>
  <r>
    <s v="SHET"/>
    <s v="Madison Park"/>
    <s v="1500 Thread Count|1500 Thread Count|1500 Thread Count"/>
    <s v="SHEET/SHEET SET"/>
    <s v="MP20-4847"/>
    <s v="Ivory"/>
    <s v="Cal King"/>
    <s v="B"/>
    <n v="291"/>
    <n v="14651.11"/>
    <n v="6.7122369585295729E-5"/>
    <n v="0.91425143713195545"/>
    <n v="3635"/>
    <x v="7"/>
  </r>
  <r>
    <s v="YOUT"/>
    <s v="Intelligent Design"/>
    <s v="Waterfall|Demi|Marley"/>
    <s v="COMFORTER (SET)"/>
    <s v="ID10-1380"/>
    <s v="Blush"/>
    <s v="Twin/Twin "/>
    <s v="B"/>
    <n v="386"/>
    <n v="14644.65"/>
    <n v="6.7092773840842155E-5"/>
    <n v="0.91431852990579632"/>
    <n v="3636"/>
    <x v="7"/>
  </r>
  <r>
    <s v="FUR"/>
    <s v="Madison Park"/>
    <s v="Ashton|Ashton|Ashton"/>
    <s v="MOTION"/>
    <s v="MP103-1246"/>
    <s v="Natural"/>
    <s v="See below"/>
    <s v="B-"/>
    <n v="66"/>
    <n v="14632.74"/>
    <n v="6.7038209550371281E-5"/>
    <n v="0.91438556811534666"/>
    <n v="3637"/>
    <x v="7"/>
  </r>
  <r>
    <s v="ADUL"/>
    <s v="Comfort Spaces"/>
    <s v="Kate"/>
    <s v="COVERLET&amp;BEDSPR"/>
    <s v="CS14-1329"/>
    <s v="Grey/Purple"/>
    <s v="King"/>
    <s v="ARB"/>
    <n v="475"/>
    <n v="14609.64"/>
    <n v="6.6932379566334542E-5"/>
    <n v="0.914452500494913"/>
    <n v="3638"/>
    <x v="7"/>
  </r>
  <r>
    <s v="SHET"/>
    <s v="Intelligent Design"/>
    <s v="Cotton Blend Jersey Knit|Cotton Blend Jersey Knit|Cotton Blend Jersey Knit"/>
    <s v="SHEET/SHEET SET"/>
    <s v="ID20-1252"/>
    <s v="Teal"/>
    <s v="King"/>
    <s v="B"/>
    <n v="489"/>
    <n v="14605.53"/>
    <n v="6.6913550075668285E-5"/>
    <n v="0.91451941404498871"/>
    <n v="3639"/>
    <x v="7"/>
  </r>
  <r>
    <s v="ADUL"/>
    <s v="Madison Park"/>
    <s v="Violette|Juliana|Valeria"/>
    <s v="COVERLET&amp;BEDSPR"/>
    <s v="MP13-7144"/>
    <s v="Ivory/Taupe"/>
    <s v="Full/Queen"/>
    <s v="B"/>
    <n v="314"/>
    <n v="14601.21"/>
    <n v="6.6893758494238024E-5"/>
    <n v="0.91458630780348293"/>
    <n v="3640"/>
    <x v="7"/>
  </r>
  <r>
    <s v="SHET"/>
    <s v="Madison Park"/>
    <s v="800 Thread Count|800 Thread Count|800 Thread Count"/>
    <s v="SHEET/SHEET SET"/>
    <s v="MP20-6423"/>
    <s v="Charcoal"/>
    <s v="King"/>
    <s v="B"/>
    <n v="333"/>
    <n v="14599.92"/>
    <n v="6.6887848508116496E-5"/>
    <n v="0.9146531956519911"/>
    <n v="3641"/>
    <x v="7"/>
  </r>
  <r>
    <s v="YOUT"/>
    <s v="Mi Zone"/>
    <s v="Riley|Sadie|Angela"/>
    <s v="COMFORTER (SET)"/>
    <s v="MZ10-223"/>
    <s v="Purple"/>
    <s v="Twin/Twin "/>
    <s v="B"/>
    <n v="503"/>
    <n v="14598.03"/>
    <n v="6.6879189691240764E-5"/>
    <n v="0.91472007484168238"/>
    <n v="3642"/>
    <x v="7"/>
  </r>
  <r>
    <s v="SHET"/>
    <s v="Beautyrest"/>
    <s v="Oversized Cotton Flannel|Oversized Cotton Flannel|Oversized Cotton Flannel"/>
    <s v="SHEET/SHEET SET"/>
    <s v="BR20-1858"/>
    <s v="Beige Windowpane"/>
    <s v="King"/>
    <s v="B"/>
    <n v="444"/>
    <n v="14590.39"/>
    <n v="6.684418791297061E-5"/>
    <n v="0.9147869190295953"/>
    <n v="3643"/>
    <x v="7"/>
  </r>
  <r>
    <s v="SHET"/>
    <s v="Madison Park"/>
    <s v="3M Microcell|3M Microcell|3M Microcell"/>
    <s v="SHEET/SHEET SET"/>
    <s v="MP20-1177"/>
    <s v="White"/>
    <s v="Queen"/>
    <s v="B"/>
    <n v="730"/>
    <n v="14589.59"/>
    <n v="6.6840522805298338E-5"/>
    <n v="0.91485375955240056"/>
    <n v="3644"/>
    <x v="7"/>
  </r>
  <r>
    <s v="ADUL"/>
    <s v="Comfort Spaces"/>
    <s v="Gloria"/>
    <s v="COMFORTER (SET)"/>
    <s v="CS10-1298"/>
    <s v="Aqua"/>
    <s v="Twin"/>
    <s v="ARB"/>
    <n v="499"/>
    <n v="14584.56"/>
    <n v="6.6817478440808965E-5"/>
    <n v="0.9149205770308414"/>
    <n v="3645"/>
    <x v="7"/>
  </r>
  <r>
    <s v="ADUL"/>
    <s v="Madison Park Essentials"/>
    <s v="Knowles|Glendale|Cabrillo"/>
    <s v="COMFORTER (SET)"/>
    <s v="MPE10-162"/>
    <s v="Aqua"/>
    <s v="Cal King"/>
    <s v="B"/>
    <n v="206"/>
    <n v="14582.11"/>
    <n v="6.6806254048562647E-5"/>
    <n v="0.91498738328488993"/>
    <n v="3646"/>
    <x v="7"/>
  </r>
  <r>
    <s v="ADUL"/>
    <s v="Super Listing"/>
    <s v="Porter|Evans|Walker"/>
    <s v="COMFORTER (SET)"/>
    <s v="AM10-0401"/>
    <s v="Olive Green"/>
    <s v="Twin/Twin "/>
    <s v="A++"/>
    <n v="623"/>
    <n v="14573.02"/>
    <n v="6.6764609262636503E-5"/>
    <n v="0.91505414789415251"/>
    <n v="3647"/>
    <x v="7"/>
  </r>
  <r>
    <s v="YOUT"/>
    <s v="Intelligent Design"/>
    <s v="Lucy|Vera|Elise"/>
    <s v="COMFORTER (SET)"/>
    <s v="ID10-2374"/>
    <s v="Blue"/>
    <s v="Twin/Twin "/>
    <s v="B"/>
    <n v="394"/>
    <n v="14567.66"/>
    <n v="6.674005304123231E-5"/>
    <n v="0.91512088794719371"/>
    <n v="3648"/>
    <x v="7"/>
  </r>
  <r>
    <s v="ADUL"/>
    <s v="Madison Park"/>
    <s v="Mariposa|Stacia|Millie"/>
    <s v="COMFORTER (SET)"/>
    <s v="MP10-8465"/>
    <s v="Brown"/>
    <s v="King/Cal K"/>
    <s v="TBD"/>
    <n v="312"/>
    <n v="14565.07"/>
    <n v="6.6728187255143346E-5"/>
    <n v="0.91518761613444888"/>
    <n v="3649"/>
    <x v="7"/>
  </r>
  <r>
    <s v="BATH"/>
    <s v="Madison Park"/>
    <s v="Cassandra|Gisele|Maddy"/>
    <s v="SHOWER CURTAIN"/>
    <s v="MP70-7842"/>
    <s v="Blue"/>
    <s v="72x72&quot;"/>
    <s v="B"/>
    <n v="688"/>
    <n v="14557.37"/>
    <n v="6.6692910593797771E-5"/>
    <n v="0.91525430904504268"/>
    <n v="3650"/>
    <x v="7"/>
  </r>
  <r>
    <s v="SHET"/>
    <s v="Comfort Spaces"/>
    <s v="Cotton Flannel 135GSM|Cotton Flannel 135GSM|Cotton Flannel 135GSM"/>
    <s v="SHEET/SHEET SET"/>
    <s v="CS20-0341"/>
    <s v="Geo Aqua"/>
    <s v="Queen"/>
    <s v="ARB"/>
    <n v="603"/>
    <n v="14556.42"/>
    <n v="6.6688558278436944E-5"/>
    <n v="0.91532099760332108"/>
    <n v="3651"/>
    <x v="7"/>
  </r>
  <r>
    <s v="WIN"/>
    <s v="Madison Park"/>
    <s v="Kyler|Suvi|Juno"/>
    <s v="WINDOW PANEL"/>
    <s v="MP40-7972"/>
    <s v="White"/>
    <s v="35x64&quot;"/>
    <s v="B-"/>
    <n v="326"/>
    <n v="14548.24"/>
    <n v="6.6651082552488008E-5"/>
    <n v="0.91538764868587352"/>
    <n v="3652"/>
    <x v="7"/>
  </r>
  <r>
    <s v="TOWL"/>
    <s v="510 Design"/>
    <s v="Aegean|Aegean|Aegean"/>
    <s v="BATH TOWEL"/>
    <s v="5DS73-0237"/>
    <s v="Yellow"/>
    <s v="6-Piece"/>
    <s v="B"/>
    <n v="607"/>
    <n v="14543.93"/>
    <n v="6.6631336784903669E-5"/>
    <n v="0.91545428002265838"/>
    <n v="3653"/>
    <x v="7"/>
  </r>
  <r>
    <s v="BLK"/>
    <s v="Serta"/>
    <s v="Plush Top Heated AZ|Plush Top Heated AZ|Plush Top Heated AZ"/>
    <s v="ELEC MATT PAD"/>
    <s v="ST55-0255"/>
    <s v="White"/>
    <s v="Twin XL"/>
    <s v="ARB-"/>
    <n v="288"/>
    <n v="14539.91"/>
    <n v="6.6612919618850531E-5"/>
    <n v="0.91552089294227723"/>
    <n v="3654"/>
    <x v="7"/>
  </r>
  <r>
    <s v="SHET"/>
    <s v="Madison Park"/>
    <s v="3M Microcell|3M Microcell|3M Microcell"/>
    <s v="SHEET/SHEET SET"/>
    <s v="MP20-1178"/>
    <s v="White"/>
    <s v="King"/>
    <s v="B"/>
    <n v="646"/>
    <n v="14538.16"/>
    <n v="6.6604902195817445E-5"/>
    <n v="0.91558749784447302"/>
    <n v="3655"/>
    <x v="7"/>
  </r>
  <r>
    <s v="BLK"/>
    <s v="Madison Park"/>
    <s v="Egyptian Cotton|Egyptian Cotton|Egyptian Cotton"/>
    <s v="BLANKET"/>
    <s v="MP51N-6187"/>
    <s v="Light Blue"/>
    <s v="Twin"/>
    <s v="B+"/>
    <n v="512"/>
    <n v="14526.65"/>
    <n v="6.6552170459182694E-5"/>
    <n v="0.91565405001493216"/>
    <n v="3656"/>
    <x v="7"/>
  </r>
  <r>
    <s v="BLK"/>
    <s v="Madison Park"/>
    <s v="Zuri|Zuri|Zuri"/>
    <s v="BLANKET"/>
    <s v="MP51-8531"/>
    <s v="Snow Leopard"/>
    <s v="108x90&quot;"/>
    <s v="TBD"/>
    <n v="605"/>
    <n v="14513.95"/>
    <n v="6.6493986874885443E-5"/>
    <n v="0.91572054400180702"/>
    <n v="3657"/>
    <x v="7"/>
  </r>
  <r>
    <s v="ADUL"/>
    <s v="Madison Park"/>
    <s v="Bennett|Christian|William"/>
    <s v="COMFORTER (SET)"/>
    <s v="MP10-2417"/>
    <s v="Aqua"/>
    <s v="Cal King"/>
    <s v="B"/>
    <n v="178"/>
    <n v="14506.82"/>
    <n v="6.6461321602756361E-5"/>
    <n v="0.91578700532340973"/>
    <n v="3658"/>
    <x v="7"/>
  </r>
  <r>
    <s v="ADUL"/>
    <s v="Madison Park Essentials"/>
    <s v="Knowles|Glendale|Cabrillo"/>
    <s v="SHOWER CURTAIN"/>
    <s v="MPE70-038"/>
    <s v="Grey"/>
    <s v="72x72&quot;"/>
    <s v="B"/>
    <n v="1027"/>
    <n v="14490.9"/>
    <n v="6.6388385960078231E-5"/>
    <n v="0.9158533937093698"/>
    <n v="3659"/>
    <x v="7"/>
  </r>
  <r>
    <s v="SHET"/>
    <s v="Madison Park Essentials"/>
    <s v="Satin|Satin|Satin"/>
    <s v="SHEET/SHEET SET"/>
    <s v="MPE20-1152"/>
    <s v="Lilac"/>
    <s v="Full"/>
    <s v="B"/>
    <n v="805"/>
    <n v="14487.17"/>
    <n v="6.637129739555628E-5"/>
    <n v="0.91591976500676531"/>
    <n v="3660"/>
    <x v="7"/>
  </r>
  <r>
    <s v="ADUL"/>
    <s v="Madison Park"/>
    <s v="Ibiza|Alba|Triana"/>
    <s v="COMFORTER (SET)"/>
    <s v="MP10-8337"/>
    <s v="Black/Ivory"/>
    <s v="Full/Queen"/>
    <s v="B"/>
    <n v="349"/>
    <n v="14487.13"/>
    <n v="6.6371114140172661E-5"/>
    <n v="0.91598613612090551"/>
    <n v="3661"/>
    <x v="7"/>
  </r>
  <r>
    <s v="BLK"/>
    <s v="Madison Park"/>
    <s v="Dream Soft|Dream Soft|Dream Soft"/>
    <s v="BLANKET"/>
    <s v="BR51-4438"/>
    <s v="White"/>
    <s v="Full/Queen"/>
    <s v="B"/>
    <n v="654"/>
    <n v="14476.86"/>
    <n v="6.6324063320429938E-5"/>
    <n v="0.91605246018422593"/>
    <n v="3662"/>
    <x v="7"/>
  </r>
  <r>
    <s v="SHET"/>
    <s v="True North by Sleep Philosophy"/>
    <s v="Cozy Cotton Flannel|Cozy Cotton Flannel|Cozy Cotton Flannel"/>
    <s v="SHEET/SHEET SET"/>
    <s v="TN20-0076"/>
    <s v="Red Plaid"/>
    <s v="Twin"/>
    <s v="B"/>
    <n v="900"/>
    <n v="14475.56"/>
    <n v="6.6318107520462502E-5"/>
    <n v="0.91611877829174637"/>
    <n v="3663"/>
    <x v="7"/>
  </r>
  <r>
    <s v="YOUT"/>
    <s v="Intelligent Design"/>
    <s v="Loretta|Eleni|Blaire"/>
    <s v="COMFORTER (SET)"/>
    <s v="ID10-1374"/>
    <s v="Navy"/>
    <s v="Twin"/>
    <s v="B+"/>
    <n v="451"/>
    <n v="14472.44"/>
    <n v="6.6303813600540663E-5"/>
    <n v="0.91618508210534688"/>
    <n v="3664"/>
    <x v="7"/>
  </r>
  <r>
    <s v="ADUL"/>
    <s v="Madison Park"/>
    <s v="Pacey|Nollie|Leena"/>
    <s v="COMFORTER (SET)"/>
    <s v="MP10-5987"/>
    <s v="Off-White"/>
    <s v="Full/Queen"/>
    <s v="B"/>
    <n v="178"/>
    <n v="14470.05"/>
    <n v="6.6292864091369754E-5"/>
    <n v="0.9162513749694382"/>
    <n v="3665"/>
    <x v="7"/>
  </r>
  <r>
    <s v="SHET"/>
    <s v="Comfort Spaces"/>
    <s v="Cotton Flannel 135GSM|Cotton Flannel 135GSM|Cotton Flannel 135GSM"/>
    <s v="SHEET/SHEET SET"/>
    <s v="CS20-1394"/>
    <s v="Novalty Multi Forest Animals"/>
    <s v="Twin XL"/>
    <s v="ARB"/>
    <n v="715"/>
    <n v="14464.37"/>
    <n v="6.6266841826896663E-5"/>
    <n v="0.91631764181126507"/>
    <n v="3666"/>
    <x v="7"/>
  </r>
  <r>
    <s v="YOUT"/>
    <s v="Comfort Spaces"/>
    <s v="Colin|Colin|Colin"/>
    <s v="COMFORTER (SET)"/>
    <s v="CS10-1622"/>
    <s v="Navy"/>
    <s v="Twin XL"/>
    <s v="ARB-"/>
    <n v="401"/>
    <n v="14437.34"/>
    <n v="6.6143007001419918E-5"/>
    <n v="0.91638378481826654"/>
    <n v="3667"/>
    <x v="7"/>
  </r>
  <r>
    <s v="BLK"/>
    <s v="Serta"/>
    <s v="Microfiber Heated|Microfiber Heated|Microfiber Heated"/>
    <s v="ELEC MATT PAD"/>
    <s v="ST55-0267"/>
    <s v="White"/>
    <s v="Twin XL"/>
    <s v="B"/>
    <n v="354"/>
    <n v="14434.47"/>
    <n v="6.6129858427645648E-5"/>
    <n v="0.91644991467669423"/>
    <n v="3668"/>
    <x v="7"/>
  </r>
  <r>
    <s v="SHET"/>
    <s v="Comfort Spaces"/>
    <s v="Cotton 144TC|Cotton 144TC|Cotton 144TC"/>
    <s v="SHEET/SHEET SET"/>
    <s v="CS20-1722"/>
    <s v="Cream"/>
    <s v="King"/>
    <s v="ARB"/>
    <n v="568"/>
    <n v="14432.88"/>
    <n v="6.6122574026147024E-5"/>
    <n v="0.91651603725072039"/>
    <n v="3669"/>
    <x v="7"/>
  </r>
  <r>
    <s v="WIN"/>
    <s v="Madison Park"/>
    <s v="Aubrey|Whitman|Charlotte"/>
    <s v="WINDOW PANEL"/>
    <s v="MP40-715"/>
    <s v="Blue/Brown"/>
    <s v="50x95&quot;"/>
    <s v="B+"/>
    <n v="379"/>
    <n v="14426"/>
    <n v="6.6091054100165524E-5"/>
    <n v="0.91658212830482055"/>
    <n v="3670"/>
    <x v="7"/>
  </r>
  <r>
    <s v="SHET"/>
    <s v="Intelligent Design"/>
    <s v="Cotton Blend Jersey Knit|Cotton Blend Jersey Knit|Cotton Blend Jersey Knit"/>
    <s v="SHEET/SHEET SET"/>
    <s v="ID20-698"/>
    <s v="Aqua"/>
    <s v="Queen"/>
    <s v="B"/>
    <n v="552"/>
    <n v="14425.12"/>
    <n v="6.6087022481726027E-5"/>
    <n v="0.91664821532730223"/>
    <n v="3671"/>
    <x v="7"/>
  </r>
  <r>
    <s v="SHET"/>
    <s v="Madison Park"/>
    <s v="Peached Percale|Peached Percale|Peached Percale"/>
    <s v="SHEET/SHEET SET"/>
    <s v="MP20-5379"/>
    <s v="Ivory"/>
    <s v="Queen"/>
    <s v="B"/>
    <n v="439"/>
    <n v="14404.69"/>
    <n v="6.599342479454549E-5"/>
    <n v="0.91671420875209675"/>
    <n v="3672"/>
    <x v="7"/>
  </r>
  <r>
    <s v="SHET"/>
    <s v="Intelligent Design"/>
    <s v="Cozy Soft|Cozy Soft|Cozy Soft"/>
    <s v="SHEET/SHEET SET"/>
    <s v="ID20-1749"/>
    <s v="Pink/Grey Hedgehogs"/>
    <s v="Twin"/>
    <s v="B"/>
    <n v="837"/>
    <n v="14399.81"/>
    <n v="6.5971067637744658E-5"/>
    <n v="0.91678017981973448"/>
    <n v="3673"/>
    <x v="7"/>
  </r>
  <r>
    <s v="BLK"/>
    <s v="Intelligent Design"/>
    <s v="Microlight Plush|Microlight Plush|Microlight Plush"/>
    <s v="BLANKET"/>
    <s v="ID51-823"/>
    <s v="Aqua"/>
    <s v="King"/>
    <s v="B"/>
    <n v="809"/>
    <n v="14397.09"/>
    <n v="6.5958606271658955E-5"/>
    <n v="0.91684613842600615"/>
    <n v="3674"/>
    <x v="7"/>
  </r>
  <r>
    <s v="ADUL"/>
    <s v="Madison Park"/>
    <s v="Ridge|Pioneer|Warren"/>
    <s v="COVERLET&amp;BEDSPR"/>
    <s v="MP13-4682"/>
    <s v="Grey"/>
    <s v="King/Cal K"/>
    <s v="B"/>
    <n v="220"/>
    <n v="14392.76"/>
    <n v="6.59387688763828E-5"/>
    <n v="0.91691207719488255"/>
    <n v="3675"/>
    <x v="7"/>
  </r>
  <r>
    <s v="ADUL"/>
    <s v="510 Design"/>
    <s v="Shawnee|Josefina|Stacie"/>
    <s v="COMFORTER (SET)"/>
    <s v="5DS10-0257"/>
    <s v="Blue"/>
    <s v="Cal King"/>
    <s v="B"/>
    <n v="249"/>
    <n v="14388.11"/>
    <n v="6.5917465438037747E-5"/>
    <n v="0.91697799466032059"/>
    <n v="3676"/>
    <x v="7"/>
  </r>
  <r>
    <s v="HHL"/>
    <s v="Harbor House Blue"/>
    <s v="Morgan|Morgan|Morgan"/>
    <s v="COMFORTER (SET)"/>
    <s v="HH10-1866"/>
    <s v="White/Blue"/>
    <s v="King"/>
    <s v="TBD"/>
    <n v="118"/>
    <n v="14385.96"/>
    <n v="6.5907615461168525E-5"/>
    <n v="0.91704390227578181"/>
    <n v="3677"/>
    <x v="7"/>
  </r>
  <r>
    <s v="BATH"/>
    <s v="Madison Park"/>
    <s v="Casablanca|Marrakesh|Tunisia"/>
    <s v="BATH RUG"/>
    <s v="MP72-4433"/>
    <s v="Pink"/>
    <s v="25&quot;R"/>
    <s v="B"/>
    <n v="927"/>
    <n v="14383.95"/>
    <n v="6.5898406878141962E-5"/>
    <n v="0.9171098006826599"/>
    <n v="3678"/>
    <x v="7"/>
  </r>
  <r>
    <s v="ADUL"/>
    <s v="Madison Park"/>
    <s v="Laetitia|Virginia|Cecily"/>
    <s v="COVERLET&amp;BEDSPR"/>
    <s v="MP13-6840"/>
    <s v="Off-White"/>
    <s v="Twin/Twin "/>
    <s v="B"/>
    <n v="356"/>
    <n v="14374.08"/>
    <n v="6.5853188612235349E-5"/>
    <n v="0.91717565387127209"/>
    <n v="3679"/>
    <x v="7"/>
  </r>
  <r>
    <s v="ADUL"/>
    <s v="Madison Park Signature"/>
    <s v="Chapman|Chapman|Chapman"/>
    <s v="COMFORTER (SET)"/>
    <s v="MPS10-548"/>
    <s v="Nuetual Ivory"/>
    <s v="Queen"/>
    <s v="TBD"/>
    <n v="84"/>
    <n v="14372.2"/>
    <n v="6.5844575609205525E-5"/>
    <n v="0.9172414984468813"/>
    <n v="3680"/>
    <x v="7"/>
  </r>
  <r>
    <s v="SHET"/>
    <s v="Woolrich"/>
    <s v="Cotton Flannel|Cotton Flannel|Cotton Flannel"/>
    <s v="SHEET/SHEET SET"/>
    <s v="WR20-2283"/>
    <s v="Grey Moose"/>
    <s v="King"/>
    <s v="B"/>
    <n v="418"/>
    <n v="14364.21"/>
    <n v="6.5807970346328748E-5"/>
    <n v="0.91730730641722757"/>
    <n v="3681"/>
    <x v="7"/>
  </r>
  <r>
    <s v="YOUT"/>
    <s v="Urban Habitat Kids"/>
    <s v="Haisley|Mackenzie|Piper"/>
    <s v="DUVET&amp;DUVET SET"/>
    <s v="UHK12-0173"/>
    <s v="Pink"/>
    <s v="Full/Queen"/>
    <s v="B"/>
    <n v="240"/>
    <n v="14360.11"/>
    <n v="6.5789186669508386E-5"/>
    <n v="0.91737309560389713"/>
    <n v="3682"/>
    <x v="7"/>
  </r>
  <r>
    <s v="BLK"/>
    <s v="Madison Park"/>
    <s v="Zuri|Marselle|Marselle"/>
    <s v="NORMAL PILLOW"/>
    <s v="MP30-4814"/>
    <s v="Sand"/>
    <s v="20x20&quot;"/>
    <s v="B"/>
    <n v="973"/>
    <n v="14337.96"/>
    <n v="6.5687709000832473E-5"/>
    <n v="0.91743878331289797"/>
    <n v="3683"/>
    <x v="7"/>
  </r>
  <r>
    <s v="BLK"/>
    <s v="Beautyrest"/>
    <s v="Heated Berber Wrap|Heated Berber Wrap|Heated Berber Wrap"/>
    <s v="ELECT BLANKET"/>
    <s v="BR54-0830"/>
    <s v="Red Plaid"/>
    <s v="50x64&quot;"/>
    <s v="ARB"/>
    <n v="416"/>
    <n v="14337.44"/>
    <n v="6.5685326680845507E-5"/>
    <n v="0.9175044686395788"/>
    <n v="3684"/>
    <x v="7"/>
  </r>
  <r>
    <s v="LGT"/>
    <s v="510 Design"/>
    <s v="Bella|Bella|Bella"/>
    <s v="LGT-TABLE LAMPS"/>
    <s v="MP153-0204"/>
    <s v="Pink"/>
    <s v="See below"/>
    <s v="B"/>
    <n v="449"/>
    <n v="14331.67"/>
    <n v="6.565889209175927E-5"/>
    <n v="0.91757012753167055"/>
    <n v="3685"/>
    <x v="7"/>
  </r>
  <r>
    <s v="SHET"/>
    <s v="Beautyrest"/>
    <s v="Oversized Cotton Flannel|Oversized Cotton Flannel|Oversized Cotton Flannel"/>
    <s v="SHEET/SHEET SET"/>
    <s v="BR20-1850"/>
    <s v="Ivory Solid"/>
    <s v="King"/>
    <s v="B"/>
    <n v="421"/>
    <n v="14325.09"/>
    <n v="6.5628746581154865E-5"/>
    <n v="0.91763575627825167"/>
    <n v="3686"/>
    <x v="7"/>
  </r>
  <r>
    <s v="BLK"/>
    <s v="True North by Sleep Philosophy"/>
    <s v="Sherpa|Sherpa|Sherpa"/>
    <s v="ELECT BLANKET"/>
    <s v="TN54-0506"/>
    <s v="Brown"/>
    <s v="King"/>
    <s v="B"/>
    <n v="162"/>
    <n v="14308.62"/>
    <n v="6.5553291176952057E-5"/>
    <n v="0.91770130956942864"/>
    <n v="3687"/>
    <x v="7"/>
  </r>
  <r>
    <s v="SHET"/>
    <s v="Woolrich"/>
    <s v="Cotton Flannel|Cotton Flannel|Cotton Flannel"/>
    <s v="SHEET/SHEET SET"/>
    <s v="WR20-2041"/>
    <s v="Tan Cars"/>
    <s v="King"/>
    <s v="B"/>
    <n v="419"/>
    <n v="14297.03"/>
    <n v="6.5500192929550082E-5"/>
    <n v="0.91776680976235814"/>
    <n v="3688"/>
    <x v="7"/>
  </r>
  <r>
    <s v="BASI"/>
    <s v="Urban Habitat"/>
    <s v="Comfort Cool Jersey Knit|Comfort Cool Jersey Knit|Comfort Cool Jersey Knit"/>
    <s v="COMFORTER (SET)"/>
    <s v="UH10-2508"/>
    <s v="Black"/>
    <s v="King/Cal K"/>
    <s v="B"/>
    <n v="434"/>
    <n v="14295.86"/>
    <n v="6.5494832709579398E-5"/>
    <n v="0.91783230459506771"/>
    <n v="3689"/>
    <x v="7"/>
  </r>
  <r>
    <s v="SHET"/>
    <s v="Woolrich"/>
    <s v="Cotton Flannel|Cotton Flannel|Cotton Flannel"/>
    <s v="SHEET/SHEET SET"/>
    <s v="WR20-1789"/>
    <s v="Blue Snowflake"/>
    <s v="Cal King"/>
    <s v="B"/>
    <n v="415"/>
    <n v="14295.78"/>
    <n v="6.549446619881216E-5"/>
    <n v="0.91789779906126656"/>
    <n v="3690"/>
    <x v="7"/>
  </r>
  <r>
    <s v="ADUL"/>
    <s v="Madison Park"/>
    <s v="Rhapsody|Melody|Harmony"/>
    <s v="COMFORTER (SET)"/>
    <s v="MP10-7329"/>
    <s v="Purple"/>
    <s v="Cal King"/>
    <s v="B"/>
    <n v="166"/>
    <n v="14293.58"/>
    <n v="6.5484387152713424E-5"/>
    <n v="0.91796328344841926"/>
    <n v="3691"/>
    <x v="7"/>
  </r>
  <r>
    <s v="ADUL"/>
    <s v="Madison Park Essentials"/>
    <s v="Saben|Barret|Seth"/>
    <s v="COVERLET&amp;BEDSPR"/>
    <s v="MPE13-171"/>
    <s v="Taupe"/>
    <s v="King"/>
    <s v="B"/>
    <n v="211"/>
    <n v="14293.32"/>
    <n v="6.5483195992719934E-5"/>
    <n v="0.91802876664441202"/>
    <n v="3692"/>
    <x v="7"/>
  </r>
  <r>
    <s v="WIN"/>
    <s v="Madison Park"/>
    <s v="Harper|Kaylee|Avery"/>
    <s v="WINDOW PANEL"/>
    <s v="MP40-4513"/>
    <s v="Taupe"/>
    <s v="42x216&quot;"/>
    <s v="B"/>
    <n v="641"/>
    <n v="14270.07"/>
    <n v="6.5376678800994667E-5"/>
    <n v="0.91809414332321304"/>
    <n v="3693"/>
    <x v="7"/>
  </r>
  <r>
    <s v="HHL"/>
    <s v="Harbor House Blue"/>
    <s v="Hallie|Hallie|Hallie"/>
    <s v="COMFORTER (SET)"/>
    <s v="HH10-1684"/>
    <s v="Grey"/>
    <s v="Queen"/>
    <s v="B+"/>
    <n v="129"/>
    <n v="14269.38"/>
    <n v="6.537351764562733E-5"/>
    <n v="0.91815951684085861"/>
    <n v="3694"/>
    <x v="7"/>
  </r>
  <r>
    <s v="YOUT"/>
    <s v="Comfort Spaces"/>
    <s v="Pierre|Pierre|Pierre"/>
    <s v="COMFORTER (SET)"/>
    <s v="CS10-0752-1"/>
    <s v="Black"/>
    <s v="Twin/Twin "/>
    <s v="ARB"/>
    <n v="526"/>
    <n v="14265.38"/>
    <n v="6.5355192107265995E-5"/>
    <n v="0.91822487203296588"/>
    <n v="3695"/>
    <x v="7"/>
  </r>
  <r>
    <s v="BLK"/>
    <s v="Beautyrest"/>
    <s v="Heated Plush|Heated Plush|Heated Plush"/>
    <s v="ELECT BLANKET"/>
    <s v="BR54-0525"/>
    <s v="Red"/>
    <s v="Twin"/>
    <s v="B"/>
    <n v="313"/>
    <n v="14259.43"/>
    <n v="6.5327932868953505E-5"/>
    <n v="0.91829019996583483"/>
    <n v="3696"/>
    <x v="7"/>
  </r>
  <r>
    <s v="SHET"/>
    <s v="Woolrich"/>
    <s v="Cotton Flannel|Cotton Flannel|Cotton Flannel"/>
    <s v="SHEET/SHEET SET"/>
    <s v="WR20-3962"/>
    <s v="Black Pine Trees"/>
    <s v="Cal King"/>
    <s v="B"/>
    <n v="409"/>
    <n v="14254.49"/>
    <n v="6.5305300829077251E-5"/>
    <n v="0.91835550526666387"/>
    <n v="3697"/>
    <x v="7"/>
  </r>
  <r>
    <s v="LGT"/>
    <s v="INK+IVY"/>
    <s v="Mililani|Mililani|Mililani"/>
    <s v="LGT-FLUSHMOUNTS"/>
    <s v="II152-0142"/>
    <s v="Natural"/>
    <s v="See below"/>
    <s v="B"/>
    <n v="207"/>
    <n v="14245.57"/>
    <n v="6.5264434878531464E-5"/>
    <n v="0.91842076970154241"/>
    <n v="3698"/>
    <x v="7"/>
  </r>
  <r>
    <s v="FUR"/>
    <s v="510 Design"/>
    <s v="Aubrey|Aubrey|Aubrey"/>
    <s v="ACCENT BENCH"/>
    <s v="5DS105-0050"/>
    <s v="Natural"/>
    <s v="See below"/>
    <s v="B-"/>
    <n v="155"/>
    <n v="14244.58"/>
    <n v="6.5259899307787032E-5"/>
    <n v="0.91848602960085024"/>
    <n v="3699"/>
    <x v="7"/>
  </r>
  <r>
    <s v="YOUT"/>
    <s v="Mi Zone"/>
    <s v="Ashton|Garrett|Cody"/>
    <s v="COMFORTER (SET)"/>
    <s v="MZ10-084"/>
    <s v="Khaki/Navy"/>
    <s v="Twin/Twin "/>
    <s v="A"/>
    <n v="448"/>
    <n v="14243.07"/>
    <n v="6.5252981417055633E-5"/>
    <n v="0.91855128258226726"/>
    <n v="3700"/>
    <x v="7"/>
  </r>
  <r>
    <s v="WIN"/>
    <s v="SunSmart"/>
    <s v="Bentley|Abel|Byron"/>
    <s v="WINDOW PANEL"/>
    <s v="SS40-0121"/>
    <s v="Taupe"/>
    <s v="50x95&quot;"/>
    <s v="B"/>
    <n v="536"/>
    <n v="14237.52"/>
    <n v="6.522755473257928E-5"/>
    <n v="0.91861651013699985"/>
    <n v="3701"/>
    <x v="7"/>
  </r>
  <r>
    <s v="SHET"/>
    <s v="Mi Zone"/>
    <s v="Polka Dot|Polka Dot|Polka Dot"/>
    <s v="SHEET/SHEET SET"/>
    <s v="MZ20-420"/>
    <s v="Purple"/>
    <s v="Queen"/>
    <s v="B"/>
    <n v="504"/>
    <n v="14236.98"/>
    <n v="6.5225080784900497E-5"/>
    <n v="0.91868173521778473"/>
    <n v="3702"/>
    <x v="7"/>
  </r>
  <r>
    <s v="LGT"/>
    <s v="INK+IVY"/>
    <s v="Auburn|Auburn|Auburn"/>
    <s v="LGT-FLOOR LAMPS"/>
    <s v="MP154-0200"/>
    <s v="Gold"/>
    <s v="See below"/>
    <s v="B"/>
    <n v="148"/>
    <n v="14235.73"/>
    <n v="6.5219354054162575E-5"/>
    <n v="0.91874695457183886"/>
    <n v="3703"/>
    <x v="7"/>
  </r>
  <r>
    <s v="WIN"/>
    <s v="SunSmart"/>
    <s v="Mirage|Elysia|Azalea"/>
    <s v="WINDOW PANEL"/>
    <s v="SS40-0102"/>
    <s v="Navy"/>
    <s v="50x95&quot;"/>
    <s v="B"/>
    <n v="676"/>
    <n v="14232.78"/>
    <n v="6.5205838969621094E-5"/>
    <n v="0.91881216041080849"/>
    <n v="3704"/>
    <x v="7"/>
  </r>
  <r>
    <s v="SHET"/>
    <s v="Madison Park"/>
    <s v="Peached Percale|Peached Percale|Peached Percale"/>
    <s v="SHEET/SHEET SET"/>
    <s v="MP20-5403"/>
    <s v="White"/>
    <s v="King"/>
    <s v="B"/>
    <n v="391"/>
    <n v="14229.78"/>
    <n v="6.5192094815850086E-5"/>
    <n v="0.9188773525056243"/>
    <n v="3705"/>
    <x v="7"/>
  </r>
  <r>
    <s v="LGT"/>
    <s v="INK+IVY"/>
    <s v="Athena|Athena|Athena"/>
    <s v="LGT-TABLE LAMPS"/>
    <s v="MT153-0049"/>
    <s v="Black"/>
    <s v="See below"/>
    <s v="B"/>
    <n v="315"/>
    <n v="14219.93"/>
    <n v="6.5146968177635288E-5"/>
    <n v="0.91894249947380191"/>
    <n v="3706"/>
    <x v="7"/>
  </r>
  <r>
    <s v="WIN"/>
    <s v="Madison Park"/>
    <s v="Emilia|Natalie|Lillian"/>
    <s v="WINDOW PANEL"/>
    <s v="MP40-6369"/>
    <s v="Champagne"/>
    <s v="50x95&quot; Bla"/>
    <s v="B"/>
    <n v="513"/>
    <n v="14219.52"/>
    <n v="6.5145089809953257E-5"/>
    <n v="0.91900764456361184"/>
    <n v="3707"/>
    <x v="7"/>
  </r>
  <r>
    <s v="ADUL"/>
    <s v="Madison Park"/>
    <s v="Holly|Isabella|Sakura"/>
    <s v="COMFORTER (SET)"/>
    <s v="MP10-4168"/>
    <s v="Purple/Taupe"/>
    <s v="Cal King"/>
    <s v="B"/>
    <n v="168"/>
    <n v="14199.02"/>
    <n v="6.5051171425851403E-5"/>
    <n v="0.91907269573503769"/>
    <n v="3708"/>
    <x v="7"/>
  </r>
  <r>
    <s v="YOUT"/>
    <s v="Urban Habitat"/>
    <s v="Brooklyn|Maize|Kay"/>
    <s v="COMFORTER (SET)"/>
    <s v="UH10-2155"/>
    <s v="Blue"/>
    <s v="King/Cal K"/>
    <s v="A"/>
    <n v="155"/>
    <n v="14197.18"/>
    <n v="6.5042741678205185E-5"/>
    <n v="0.91913773847671587"/>
    <n v="3709"/>
    <x v="7"/>
  </r>
  <r>
    <s v="WIN"/>
    <s v="Madison Park"/>
    <s v="Cecily|Vera|Rosalie"/>
    <s v="WINDOW PANEL"/>
    <s v="MP40-8258"/>
    <s v="Aqua"/>
    <s v="2-PK 50x84"/>
    <s v="B"/>
    <n v="512"/>
    <n v="14195.23"/>
    <n v="6.5033807978254031E-5"/>
    <n v="0.91920277228469416"/>
    <n v="3710"/>
    <x v="7"/>
  </r>
  <r>
    <s v="WIN"/>
    <s v="Intelligent Design"/>
    <s v="Raina|Khloe|Arielle"/>
    <s v="WINDOW PANEL"/>
    <s v="ID40-2232"/>
    <s v="Grey/Silver"/>
    <s v="2-PK 50x84"/>
    <s v="B"/>
    <n v="383"/>
    <n v="14188.65"/>
    <n v="6.5003662467649626E-5"/>
    <n v="0.9192677759471618"/>
    <n v="3711"/>
    <x v="7"/>
  </r>
  <r>
    <s v="BLK"/>
    <s v="Madison Park"/>
    <s v="Chloe|Mila|Mila"/>
    <s v="THROW"/>
    <s v="MP50N-5513"/>
    <s v="Ivory"/>
    <s v="50x60&quot;"/>
    <s v="B"/>
    <n v="724"/>
    <n v="14186.2"/>
    <n v="6.4992438075403309E-5"/>
    <n v="0.91933276838523725"/>
    <n v="3712"/>
    <x v="7"/>
  </r>
  <r>
    <s v="YOUT"/>
    <s v="Intelligent Design"/>
    <s v="Miley|Lana|Harlow"/>
    <s v="COMFORTER (SET)"/>
    <s v="ID10-2320"/>
    <s v="Black/White"/>
    <s v="Twin/Twin "/>
    <s v="B"/>
    <n v="527"/>
    <n v="14178.1"/>
    <n v="6.4955328860221597E-5"/>
    <n v="0.91939772371409745"/>
    <n v="3713"/>
    <x v="7"/>
  </r>
  <r>
    <s v="BLK"/>
    <s v="Madison Park"/>
    <s v="Freshspun Basketweave|Freshspun Basketweave|Freshspun Basketweave"/>
    <s v="BLANKET"/>
    <s v="BL51N-0857"/>
    <s v="Navy"/>
    <s v="Twin"/>
    <s v="B"/>
    <n v="906"/>
    <n v="14165.03"/>
    <n v="6.4895450163625934E-5"/>
    <n v="0.91946261916426109"/>
    <n v="3714"/>
    <x v="7"/>
  </r>
  <r>
    <s v="ADUL"/>
    <s v="Madison Park Essentials"/>
    <s v="Alexis|Jeanie|Karissa"/>
    <s v="COMFORTER (SET)"/>
    <s v="CS10-1378"/>
    <s v="Yellow"/>
    <s v="Twin"/>
    <s v="B"/>
    <n v="531"/>
    <n v="14161.23"/>
    <n v="6.4878040902182653E-5"/>
    <n v="0.91952749720516325"/>
    <n v="3715"/>
    <x v="7"/>
  </r>
  <r>
    <s v="YOUT"/>
    <s v="Intelligent Design"/>
    <s v="Olivia|Ashley|Skye"/>
    <s v="COMFORTER (SET)"/>
    <s v="ID10-166"/>
    <s v="Pink"/>
    <s v="Twin/Twin "/>
    <s v="B"/>
    <n v="423"/>
    <n v="14157.35"/>
    <n v="6.4860265129972161E-5"/>
    <n v="0.91959235747029322"/>
    <n v="3716"/>
    <x v="7"/>
  </r>
  <r>
    <s v="SHET"/>
    <s v="Intelligent Design"/>
    <s v="Cotton Blend Jersey Knit|Cotton Blend Jersey Knit|Cotton Blend Jersey Knit"/>
    <s v="SHEET/SHEET SET"/>
    <s v="ID20-693"/>
    <s v="Dark Grey"/>
    <s v="Full"/>
    <s v="B"/>
    <n v="624"/>
    <n v="14142.87"/>
    <n v="6.4793926681104113E-5"/>
    <n v="0.91965715139697435"/>
    <n v="3717"/>
    <x v="7"/>
  </r>
  <r>
    <s v="YOUT"/>
    <s v="Comfort Spaces"/>
    <s v="Pierre|Parker|Preston"/>
    <s v="COVERLET&amp;BEDSPR"/>
    <s v="CS14-0864-1"/>
    <s v="Black"/>
    <s v="Full/Queen"/>
    <s v="ARB"/>
    <n v="529"/>
    <n v="14142.16"/>
    <n v="6.4790673898044974E-5"/>
    <n v="0.91972194207087243"/>
    <n v="3718"/>
    <x v="7"/>
  </r>
  <r>
    <s v="BLK"/>
    <s v="Serta"/>
    <s v="Parsa AZ|Parsa AZ|Parsa AZ"/>
    <s v="ELECT BLANKET"/>
    <s v="ST54-0045"/>
    <s v="Plum"/>
    <s v="Full"/>
    <s v="ARB-"/>
    <n v="263"/>
    <n v="14140.16"/>
    <n v="6.4781511128864306E-5"/>
    <n v="0.91978672358200131"/>
    <n v="3719"/>
    <x v="7"/>
  </r>
  <r>
    <s v="ADUL"/>
    <s v="Madison Park"/>
    <s v="Bayside|Nantucket|Rockaway"/>
    <s v="COMFORTER (SET)"/>
    <s v="MP10-506"/>
    <s v="Blue"/>
    <s v="Cal King"/>
    <s v="B"/>
    <n v="168"/>
    <n v="14140.01"/>
    <n v="6.4780823921175765E-5"/>
    <n v="0.91985150440592245"/>
    <n v="3720"/>
    <x v="7"/>
  </r>
  <r>
    <s v="SHET"/>
    <s v="Woolrich"/>
    <s v="Cotton Flannel|Cotton Flannel|Cotton Flannel"/>
    <s v="SHEET/SHEET SET"/>
    <s v="WR20-4002"/>
    <s v="Red Plaid"/>
    <s v="Full"/>
    <s v="B"/>
    <n v="544"/>
    <n v="14136.35"/>
    <n v="6.4764056053575131E-5"/>
    <n v="0.91991626846197605"/>
    <n v="3721"/>
    <x v="7"/>
  </r>
  <r>
    <s v="BATH"/>
    <s v="Madison Park"/>
    <s v="Lasso|Copula|Braide"/>
    <s v="BATH RUG"/>
    <s v="MP72-5831"/>
    <s v="Charcoal"/>
    <s v="24x40&quot;"/>
    <s v="B"/>
    <n v="539"/>
    <n v="14134.84"/>
    <n v="6.4757138162843732E-5"/>
    <n v="0.91998102560013895"/>
    <n v="3722"/>
    <x v="7"/>
  </r>
  <r>
    <s v="ART"/>
    <s v="Madison Park"/>
    <s v="Twilight Mystere|Twilight Mystere|Twilight Mystere"/>
    <s v="CANVAS"/>
    <s v="MP95C-0172"/>
    <s v="Blush/Grey"/>
    <s v="See below"/>
    <s v="B"/>
    <n v="196"/>
    <n v="14134.25"/>
    <n v="6.4754435145935436E-5"/>
    <n v="0.92004578003528492"/>
    <n v="3723"/>
    <x v="7"/>
  </r>
  <r>
    <s v="ADUL"/>
    <s v="Madison Park"/>
    <s v="Lola|Brianna|Victoria"/>
    <s v="DUVET&amp;DUVET SET"/>
    <s v="MP12-5673"/>
    <s v="Grey/Peach"/>
    <s v="Full/Queen"/>
    <s v="B"/>
    <n v="247"/>
    <n v="14128.74"/>
    <n v="6.4729191716842688E-5"/>
    <n v="0.92011050922700177"/>
    <n v="3724"/>
    <x v="7"/>
  </r>
  <r>
    <s v="SHET"/>
    <s v="Madison Park Essentials"/>
    <s v="Satin|Satin|Satin"/>
    <s v="SHEET/SHEET SET"/>
    <s v="MPE20-910"/>
    <s v="Light Grey"/>
    <s v="Cal King"/>
    <s v="B"/>
    <n v="667"/>
    <n v="14121.93"/>
    <n v="6.4697992487782518E-5"/>
    <n v="0.92017520721948953"/>
    <n v="3725"/>
    <x v="7"/>
  </r>
  <r>
    <s v="YOUT"/>
    <s v="Intelligent Design"/>
    <s v="Abby|Lara|Nicole"/>
    <s v="COMFORTER (SET)"/>
    <s v="ID10-1674"/>
    <s v="Plum"/>
    <s v="Twin/Twin "/>
    <s v="B"/>
    <n v="314"/>
    <n v="14121.77"/>
    <n v="6.4697259466248055E-5"/>
    <n v="0.92023990447895576"/>
    <n v="3726"/>
    <x v="7"/>
  </r>
  <r>
    <s v="ADUL"/>
    <s v="Madison Park Essentials"/>
    <s v="Alice|Leena|Robin"/>
    <s v="COMFORTER (SET)"/>
    <s v="MPE10-1019"/>
    <s v="Mauve"/>
    <s v="Full"/>
    <s v="B"/>
    <n v="432"/>
    <n v="14112"/>
    <n v="6.4652499338800482E-5"/>
    <n v="0.92030455697829461"/>
    <n v="3727"/>
    <x v="7"/>
  </r>
  <r>
    <s v="WIN"/>
    <s v="Madison Park"/>
    <s v="Kyler|Suvi|Juno"/>
    <s v="WINDOW PANEL"/>
    <s v="MP40-7979"/>
    <s v="Natural"/>
    <s v="29x64&quot;"/>
    <s v="B-"/>
    <n v="408"/>
    <n v="14111.37"/>
    <n v="6.4649613066508581E-5"/>
    <n v="0.92036920659136112"/>
    <n v="3728"/>
    <x v="7"/>
  </r>
  <r>
    <s v="SHET"/>
    <s v="Comfort Spaces"/>
    <s v="Cotton Flannel 135GSM|Cotton Flannel 135GSM|Cotton Flannel 135GSM"/>
    <s v="SHEET/SHEET SET"/>
    <s v="CS20-0375"/>
    <s v="Snowflakes Blue"/>
    <s v="Full"/>
    <s v="ARB"/>
    <n v="635"/>
    <n v="14094.9"/>
    <n v="6.4574157662305773E-5"/>
    <n v="0.92043378074902338"/>
    <n v="3729"/>
    <x v="7"/>
  </r>
  <r>
    <s v="ADUL"/>
    <s v="Madison Park"/>
    <s v="Pebble Beach|Pacific Grove|Ocean View"/>
    <s v="DUVET&amp;DUVET SET"/>
    <s v="MP12-8075"/>
    <s v="Aqua"/>
    <s v="Full/Queen"/>
    <s v="B"/>
    <n v="230"/>
    <n v="14089.41"/>
    <n v="6.4549005860904828E-5"/>
    <n v="0.92049832975488433"/>
    <n v="3730"/>
    <x v="7"/>
  </r>
  <r>
    <s v="SHET"/>
    <s v="Comfort Spaces"/>
    <s v="Cotton 144TC|Cotton 144TC|Cotton 144TC"/>
    <s v="SHEET/SHEET SET"/>
    <s v="CS20-1650"/>
    <s v="Scales"/>
    <s v="Full"/>
    <s v="ARB"/>
    <n v="724"/>
    <n v="14088.48"/>
    <n v="6.4544745173235817E-5"/>
    <n v="0.92056287450005758"/>
    <n v="3731"/>
    <x v="7"/>
  </r>
  <r>
    <s v="ADUL"/>
    <s v="Super Listing"/>
    <s v="Porter|Evans|Walker"/>
    <s v="DUVET&amp;DUVET SET"/>
    <s v="AM12-0152"/>
    <s v="Blue/Grey"/>
    <s v="Twin/Twin "/>
    <s v="A++"/>
    <n v="825"/>
    <n v="14077"/>
    <n v="6.4492150878138778E-5"/>
    <n v="0.9206273666509357"/>
    <n v="3732"/>
    <x v="7"/>
  </r>
  <r>
    <s v="ADUL"/>
    <s v="N Natori"/>
    <s v="Hanae|Hanae|Hanae"/>
    <s v="DUVET&amp;DUVET SET"/>
    <s v="NS12-3252"/>
    <s v="Grey"/>
    <s v="King"/>
    <s v="A"/>
    <n v="168"/>
    <n v="14075.01"/>
    <n v="6.4483033922804018E-5"/>
    <n v="0.92069184968485851"/>
    <n v="3733"/>
    <x v="7"/>
  </r>
  <r>
    <s v="BLK"/>
    <s v="Madison Park"/>
    <s v="Riordan|Ellis|Ellis"/>
    <s v="COMFORTER (SET)"/>
    <s v="MP10-8400"/>
    <s v="Brown"/>
    <s v="Full/Queen"/>
    <s v="B"/>
    <n v="201"/>
    <n v="14070.3"/>
    <n v="6.4461455601383543E-5"/>
    <n v="0.92075631114045986"/>
    <n v="3734"/>
    <x v="7"/>
  </r>
  <r>
    <s v="ADUL"/>
    <s v="Super Listing"/>
    <s v="Porter|Evans|Walker"/>
    <s v="COMFORTER (SET)"/>
    <s v="AM10-0392"/>
    <s v="Clay"/>
    <s v="Twin/Twin "/>
    <s v="A++"/>
    <n v="646"/>
    <n v="14066.01"/>
    <n v="6.4441801461491007E-5"/>
    <n v="0.92082075294192134"/>
    <n v="3735"/>
    <x v="7"/>
  </r>
  <r>
    <s v="SHET"/>
    <s v="Madison Park"/>
    <s v="3M Microcell|3M Microcell|3M Microcell"/>
    <s v="SHEET/SHEET SET"/>
    <s v="MP20-2386"/>
    <s v="Grey"/>
    <s v="King"/>
    <s v="B"/>
    <n v="628"/>
    <n v="14058.48"/>
    <n v="6.4407303635525789E-5"/>
    <n v="0.92088516024555689"/>
    <n v="3736"/>
    <x v="7"/>
  </r>
  <r>
    <s v="BASI"/>
    <s v="Sleep Philosophy"/>
    <s v="Rayon from Bamboo|Rayon from Bamboo|Rayon from Bamboo"/>
    <s v="NORMAL PILLOW"/>
    <s v="BASI30-0525"/>
    <s v="Ivory"/>
    <s v="King"/>
    <s v="B"/>
    <n v="710"/>
    <n v="14052.66"/>
    <n v="6.4380639977210037E-5"/>
    <n v="0.92094954088553405"/>
    <n v="3737"/>
    <x v="7"/>
  </r>
  <r>
    <s v="ADUL"/>
    <s v="Super Listing"/>
    <s v="Porter|Evans|Walker"/>
    <s v="COMFORTER (SET)"/>
    <s v="AM10-0450"/>
    <s v="Khaki"/>
    <s v="Full"/>
    <s v="A++"/>
    <n v="564"/>
    <n v="14049.47"/>
    <n v="6.4366025360366869E-5"/>
    <n v="0.92101390691089446"/>
    <n v="3738"/>
    <x v="7"/>
  </r>
  <r>
    <s v="SHET"/>
    <s v="Intelligent Design"/>
    <s v="Cozy Soft|Cozy Soft|Cozy Soft"/>
    <s v="SHEET/SHEET SET"/>
    <s v="ID20-1534"/>
    <s v="Pink Llamas"/>
    <s v="Full"/>
    <s v="B"/>
    <n v="628"/>
    <n v="14042.59"/>
    <n v="6.4334505434385369E-5"/>
    <n v="0.92107824141632888"/>
    <n v="3739"/>
    <x v="7"/>
  </r>
  <r>
    <s v="LGT"/>
    <s v="510 Design"/>
    <s v="Zirconia|Zirconia|Zirconia"/>
    <s v="LGT-TABLE LAMPS"/>
    <s v="FB153-1183"/>
    <s v="Green"/>
    <s v="See below"/>
    <s v="B"/>
    <n v="243"/>
    <n v="14027.67"/>
    <n v="6.4266151176297579E-5"/>
    <n v="0.92114250756750515"/>
    <n v="3740"/>
    <x v="7"/>
  </r>
  <r>
    <s v="SHET"/>
    <s v="Woolrich"/>
    <s v="Cotton Flannel|Cotton Flannel|Cotton Flannel"/>
    <s v="SHEET/SHEET SET"/>
    <s v="WR20-1798"/>
    <s v="Brown Plaid"/>
    <s v="Cal King"/>
    <s v="B"/>
    <n v="420"/>
    <n v="14025.73"/>
    <n v="6.4257263290192333E-5"/>
    <n v="0.92120676483079533"/>
    <n v="3741"/>
    <x v="7"/>
  </r>
  <r>
    <s v="ADUL"/>
    <s v="Madison Park Essentials"/>
    <s v="Jaxon|Deacon|Ryder"/>
    <s v="COMFORTER (SET)"/>
    <s v="MPE10-1031"/>
    <s v="Aqua/Grey"/>
    <s v="Twin"/>
    <s v="B"/>
    <n v="412"/>
    <n v="14020.6"/>
    <n v="6.4233760787243919E-5"/>
    <n v="0.92127099859158257"/>
    <n v="3742"/>
    <x v="7"/>
  </r>
  <r>
    <s v="SHET"/>
    <s v="True North by Sleep Philosophy"/>
    <s v="Cozy Cotton Flannel|Cozy Cotton Flannel|Cozy Cotton Flannel"/>
    <s v="SHEET/SHEET SET"/>
    <s v="TN20-0569"/>
    <s v="Gray Herringbone Check"/>
    <s v="Twin"/>
    <s v="B"/>
    <n v="811"/>
    <n v="14017.48"/>
    <n v="6.4219466867322067E-5"/>
    <n v="0.92133521805844987"/>
    <n v="3743"/>
    <x v="7"/>
  </r>
  <r>
    <s v="SHET"/>
    <s v="Madison Park"/>
    <s v="3M Microcell|3M Microcell|3M Microcell"/>
    <s v="SHEET/SHEET SET"/>
    <s v="MP20-1182"/>
    <s v="Ivory"/>
    <s v="Queen"/>
    <s v="B"/>
    <n v="723"/>
    <n v="13986.95"/>
    <n v="6.4079597195779164E-5"/>
    <n v="0.92139929765564565"/>
    <n v="3744"/>
    <x v="7"/>
  </r>
  <r>
    <s v="ADUL"/>
    <s v="Madison Park"/>
    <s v="Serene|Belle|Monroe"/>
    <s v="COMFORTER (SET)"/>
    <s v="MP10-4187"/>
    <s v="Yellow"/>
    <s v="Cal King"/>
    <s v="B"/>
    <n v="192"/>
    <n v="13986.48"/>
    <n v="6.4077443945021698E-5"/>
    <n v="0.92146337509959064"/>
    <n v="3745"/>
    <x v="7"/>
  </r>
  <r>
    <s v="BATH"/>
    <s v="Madison Park"/>
    <s v="Spa Cotton|Spa Cotton|Spa Cotton"/>
    <s v="BATH RUG"/>
    <s v="MP72-1542"/>
    <s v="Taupe"/>
    <s v="27x45&quot;"/>
    <s v="B"/>
    <n v="667"/>
    <n v="13982.29"/>
    <n v="6.4058247943588203E-5"/>
    <n v="0.92152743334753429"/>
    <n v="3746"/>
    <x v="7"/>
  </r>
  <r>
    <s v="BLK"/>
    <s v="Intelligent Design"/>
    <s v="Microlight Plush|Microlight Plush|Microlight Plush"/>
    <s v="BLANKET"/>
    <s v="ID51-1088"/>
    <s v="Black"/>
    <s v="King"/>
    <s v="B"/>
    <n v="778"/>
    <n v="13973.55"/>
    <n v="6.4018206642268668E-5"/>
    <n v="0.92159145155417654"/>
    <n v="3747"/>
    <x v="7"/>
  </r>
  <r>
    <s v="ADUL"/>
    <s v="Madison Park"/>
    <s v="Harper|Emery|Mercer"/>
    <s v="COVERLET&amp;BEDSPR"/>
    <s v="MP13-3305"/>
    <s v="Taupe"/>
    <s v="Full/Queen"/>
    <s v="B"/>
    <n v="293"/>
    <n v="13969.93"/>
    <n v="6.4001622030051666E-5"/>
    <n v="0.92165545317620656"/>
    <n v="3748"/>
    <x v="7"/>
  </r>
  <r>
    <s v="ADUL"/>
    <s v="Comfort Spaces"/>
    <s v="Kienna|Kienna|Kienna"/>
    <s v="COVERLET&amp;BEDSPR"/>
    <s v="CS13-1614"/>
    <s v="Blue"/>
    <s v="75x39&quot;"/>
    <s v="ARB"/>
    <n v="492"/>
    <n v="13962.96"/>
    <n v="6.3969689779457033E-5"/>
    <n v="0.92171942286598607"/>
    <n v="3749"/>
    <x v="7"/>
  </r>
  <r>
    <s v="ADUL"/>
    <s v="Super Listing"/>
    <s v="Mina|Hanna|Aera"/>
    <s v="COMFORTER (SET)"/>
    <s v="AM10-0016"/>
    <s v="Neutral"/>
    <s v="Twin/Twin "/>
    <s v="A++"/>
    <n v="565"/>
    <n v="13961.68"/>
    <n v="6.3963825607181413E-5"/>
    <n v="0.92178338669159321"/>
    <n v="3750"/>
    <x v="7"/>
  </r>
  <r>
    <s v="TOWL"/>
    <s v="Madison Park Signature"/>
    <s v="Luce|Luce|Luce"/>
    <s v="BATH TOWEL"/>
    <s v="MPS73-476"/>
    <s v="Grey"/>
    <s v="6-Piece"/>
    <s v="B"/>
    <n v="301"/>
    <n v="13959.48"/>
    <n v="6.3953746561082664E-5"/>
    <n v="0.92184734043815431"/>
    <n v="3751"/>
    <x v="7"/>
  </r>
  <r>
    <s v="SHET"/>
    <s v="Comfort Spaces"/>
    <s v="Cotton Flannel 135GSM|Cotton Flannel 135GSM|Cotton Flannel 135GSM"/>
    <s v="SHEET/SHEET SET"/>
    <s v="CS20-1717"/>
    <s v="Bear/Trees"/>
    <s v="King"/>
    <s v="ARB"/>
    <n v="517"/>
    <n v="13953.83"/>
    <n v="6.3927861738147284E-5"/>
    <n v="0.92191126829989245"/>
    <n v="3752"/>
    <x v="7"/>
  </r>
  <r>
    <s v="ART"/>
    <s v="Madison Park"/>
    <s v="Peaceful River|Peaceful River|Peaceful River"/>
    <s v="CANVAS"/>
    <s v="MP95C-0323"/>
    <s v="Green Multi"/>
    <s v="See below"/>
    <s v="B"/>
    <n v="260"/>
    <n v="13934.82"/>
    <n v="6.3840769617085026E-5"/>
    <n v="0.92197510906950952"/>
    <n v="3753"/>
    <x v="7"/>
  </r>
  <r>
    <s v="SHET"/>
    <s v="Comfort Spaces"/>
    <s v="Cotton Flannel 135GSM|Cotton Flannel 135GSM|Cotton Flannel 135GSM"/>
    <s v="SHEET/SHEET SET"/>
    <s v="CS20-1411"/>
    <s v="Novalty Seafoam Foxes"/>
    <s v="Queen"/>
    <s v="ARB"/>
    <n v="482"/>
    <n v="13923.44"/>
    <n v="6.3788633460447013E-5"/>
    <n v="0.92203889770296998"/>
    <n v="3754"/>
    <x v="7"/>
  </r>
  <r>
    <s v="SHET"/>
    <s v="Madison Park"/>
    <s v="3M Microcell|3M Microcell|3M Microcell"/>
    <s v="SHEET/SHEET SET"/>
    <s v="MP20-2391"/>
    <s v="Seafoam"/>
    <s v="King"/>
    <s v="B"/>
    <n v="608"/>
    <n v="13916.01"/>
    <n v="6.3754593772940836E-5"/>
    <n v="0.92210265229674293"/>
    <n v="3755"/>
    <x v="7"/>
  </r>
  <r>
    <s v="SHET"/>
    <s v="Comfort Spaces"/>
    <s v="Cotton 144TC|Cotton 144TC|Cotton 144TC"/>
    <s v="SHEET/SHEET SET"/>
    <s v="CS20-0580"/>
    <s v="Diamond Grey"/>
    <s v="King"/>
    <s v="ARB"/>
    <n v="569"/>
    <n v="13910.57"/>
    <n v="6.3729671040769405E-5"/>
    <n v="0.92216638196778367"/>
    <n v="3756"/>
    <x v="7"/>
  </r>
  <r>
    <s v="BLK"/>
    <s v="Intelligent Design"/>
    <s v="Malea|Leena|Leena"/>
    <s v="COMFORTER (SET)"/>
    <s v="ID10-2234"/>
    <s v="Black/White"/>
    <s v="Twin/Twin "/>
    <s v="B"/>
    <n v="477"/>
    <n v="13907.82"/>
    <n v="6.3717072233145992E-5"/>
    <n v="0.92223009904001685"/>
    <n v="3757"/>
    <x v="7"/>
  </r>
  <r>
    <s v="BLK"/>
    <s v="Serta"/>
    <s v="Parsa AZ|Parsa AZ|Parsa AZ"/>
    <s v="ELECT BLANKET"/>
    <s v="ST54-0046"/>
    <s v="Plum"/>
    <s v="Queen"/>
    <s v="ARB-"/>
    <n v="199"/>
    <n v="13904.17"/>
    <n v="6.3700350179391265E-5"/>
    <n v="0.92229379939019629"/>
    <n v="3758"/>
    <x v="7"/>
  </r>
  <r>
    <s v="BLK"/>
    <s v="Serta"/>
    <s v="Dream Soft Heated|Dream Soft Heated|Dream Soft Heated"/>
    <s v="ELECT BLANKET"/>
    <s v="ST54-3582"/>
    <s v="Grey"/>
    <s v="King"/>
    <s v="TBD"/>
    <n v="163"/>
    <n v="13903.2"/>
    <n v="6.3695906236338649E-5"/>
    <n v="0.92235749529643263"/>
    <n v="3759"/>
    <x v="7"/>
  </r>
  <r>
    <s v="SHET"/>
    <s v="Madison Park"/>
    <s v="Silk|Silk|Silk"/>
    <s v="PILLOWCASE"/>
    <s v="MP21-7480"/>
    <s v="Pink"/>
    <s v="King"/>
    <s v="B"/>
    <n v="444"/>
    <n v="13895.93"/>
    <n v="6.3662599570366908E-5"/>
    <n v="0.92242115789600299"/>
    <n v="3760"/>
    <x v="7"/>
  </r>
  <r>
    <s v="ADUL"/>
    <s v="N Natori"/>
    <s v="Hanae|Hanae|Hanae"/>
    <s v="DUVET&amp;DUVET SET"/>
    <s v="NS12-3246"/>
    <s v="White"/>
    <s v="King"/>
    <s v="A"/>
    <n v="160"/>
    <n v="13893.78"/>
    <n v="6.3652749593497699E-5"/>
    <n v="0.92248481064559651"/>
    <n v="3761"/>
    <x v="7"/>
  </r>
  <r>
    <s v="BLK"/>
    <s v="Serta"/>
    <s v="Dream Soft Heated|Dream Soft Heated|Dream Soft Heated"/>
    <s v="ELECT BLANKET"/>
    <s v="ST54-3581"/>
    <s v="Grey"/>
    <s v="Queen"/>
    <s v="TBD"/>
    <n v="185"/>
    <n v="13853.95"/>
    <n v="6.3470273045264676E-5"/>
    <n v="0.92254828091864183"/>
    <n v="3762"/>
    <x v="7"/>
  </r>
  <r>
    <s v="BASI"/>
    <s v="Madison Park"/>
    <s v="Quiet Nights|Ensure|Ensure"/>
    <s v="MATT PAD/TOPPER"/>
    <s v="BASI16-0033"/>
    <s v="White"/>
    <s v="Full"/>
    <s v="B"/>
    <n v="630"/>
    <n v="13850.66"/>
    <n v="6.3455200289962466E-5"/>
    <n v="0.92261173611893177"/>
    <n v="3763"/>
    <x v="7"/>
  </r>
  <r>
    <s v="BLK"/>
    <s v="True North by Sleep Philosophy"/>
    <s v="Sherpa|Sherpa|Sherpa"/>
    <s v="ELECT BLANKET"/>
    <s v="TN54-0492"/>
    <s v="Ivory"/>
    <s v="Full"/>
    <s v="B"/>
    <n v="249"/>
    <n v="13849.42"/>
    <n v="6.3449519373070452E-5"/>
    <n v="0.92267518563830486"/>
    <n v="3764"/>
    <x v="7"/>
  </r>
  <r>
    <s v="SHET"/>
    <s v="Intelligent Design"/>
    <s v="Cotton Blend Jersey Knit|Cotton Blend Jersey Knit|Cotton Blend Jersey Knit"/>
    <s v="SHEET/SHEET SET"/>
    <s v="ID20-688"/>
    <s v="White"/>
    <s v="Twin XL"/>
    <s v="B"/>
    <n v="657"/>
    <n v="13845.35"/>
    <n v="6.3430873137787801E-5"/>
    <n v="0.92273861651144262"/>
    <n v="3765"/>
    <x v="7"/>
  </r>
  <r>
    <s v="ADUL"/>
    <s v="Madison Park"/>
    <s v="Brielle|Joyce|Elsie"/>
    <s v="COMFORTER (SET)"/>
    <s v="MP10-8367"/>
    <s v="Blue"/>
    <s v="Full/Queen"/>
    <s v="TBD"/>
    <n v="291"/>
    <n v="13845.06"/>
    <n v="6.34295445362566E-5"/>
    <n v="0.92280204605597893"/>
    <n v="3766"/>
    <x v="7"/>
  </r>
  <r>
    <s v="ADUL"/>
    <s v="Madison Park"/>
    <s v="Laurel|Vivian|Piedmont"/>
    <s v="COMFORTER (SET)"/>
    <s v="MP10-641"/>
    <s v="Seafoam"/>
    <s v="Cal King"/>
    <s v="B"/>
    <n v="204"/>
    <n v="13842.69"/>
    <n v="6.3418686654777507E-5"/>
    <n v="0.92286546474263376"/>
    <n v="3767"/>
    <x v="7"/>
  </r>
  <r>
    <s v="WIN"/>
    <s v="Intelligent Design"/>
    <s v="Raina|Khloe|Arielle"/>
    <s v="WINDOW PANEL"/>
    <s v="ID40-1616"/>
    <s v="Blush/Gold"/>
    <s v="50x63&quot;"/>
    <s v="B"/>
    <n v="647"/>
    <n v="13840.78"/>
    <n v="6.3409936210209972E-5"/>
    <n v="0.92292887467884399"/>
    <n v="3768"/>
    <x v="7"/>
  </r>
  <r>
    <s v="FUO"/>
    <s v="Chapel Hill"/>
    <s v="Carly|Carly|Carly"/>
    <s v="MOTION"/>
    <s v="CH100-1002"/>
    <s v="Blue"/>
    <s v="See below"/>
    <s v="ORT"/>
    <n v="38"/>
    <n v="13832.06"/>
    <n v="6.3369986536582239E-5"/>
    <n v="0.92299224466538055"/>
    <n v="3769"/>
    <x v="7"/>
  </r>
  <r>
    <s v="ADUL"/>
    <s v="Super Listing"/>
    <s v="Porter|Evans|Walker"/>
    <s v="COMFORTER (SET)"/>
    <s v="AM10-0452"/>
    <s v="Clay"/>
    <s v="Full"/>
    <s v="A++"/>
    <n v="551"/>
    <n v="13830.14"/>
    <n v="6.336119027816881E-5"/>
    <n v="0.92305560585565871"/>
    <n v="3770"/>
    <x v="7"/>
  </r>
  <r>
    <s v="YOUT"/>
    <s v="Intelligent Design"/>
    <s v="Cassiopeia|Karissa|Lisa"/>
    <s v="DUVET&amp;DUVET SET"/>
    <s v="ID12-1989"/>
    <s v="Aqua"/>
    <s v="Twin/Twin "/>
    <s v="B"/>
    <n v="517"/>
    <n v="13825.03"/>
    <n v="6.3337779402912198E-5"/>
    <n v="0.92311894363506164"/>
    <n v="3771"/>
    <x v="7"/>
  </r>
  <r>
    <s v="BATH"/>
    <s v="Martha Stewart"/>
    <s v="Martha's Garden"/>
    <s v="SHOWER CURTAIN"/>
    <s v="MT70-0482"/>
    <s v="Blue"/>
    <s v="72x72&quot;"/>
    <s v="ART"/>
    <n v="975"/>
    <n v="13815.09"/>
    <n v="6.3292240440084268E-5"/>
    <n v="0.92318223587550174"/>
    <n v="3772"/>
    <x v="7"/>
  </r>
  <r>
    <s v="SHET"/>
    <s v="Madison Park Essentials"/>
    <s v="Satin|Satin|Satin"/>
    <s v="SHEET/SHEET SET"/>
    <s v="MPE20-1141"/>
    <s v="Midnight Blue"/>
    <s v="Cal King"/>
    <s v="B"/>
    <n v="558"/>
    <n v="13800.07"/>
    <n v="6.3223428043537451E-5"/>
    <n v="0.92324545930354529"/>
    <n v="3773"/>
    <x v="7"/>
  </r>
  <r>
    <s v="YOUT"/>
    <s v="Mi Zone"/>
    <s v="Chloe|Camille|Christa"/>
    <s v="COMFORTER (SET)"/>
    <s v="MZ10-225"/>
    <s v="Teal"/>
    <s v="Twin/Twin "/>
    <s v="B+"/>
    <n v="438"/>
    <n v="13789.83"/>
    <n v="6.3176514665332426E-5"/>
    <n v="0.92330863581821065"/>
    <n v="3774"/>
    <x v="7"/>
  </r>
  <r>
    <s v="ADUL"/>
    <s v="Super Listing"/>
    <s v="Mina|Hanna|Aera"/>
    <s v="COMFORTER (SET)"/>
    <s v="AM10-0010"/>
    <s v="Light Grey"/>
    <s v="Twin/Twin "/>
    <s v="A+"/>
    <n v="551"/>
    <n v="13779.26"/>
    <n v="6.3128089430212594E-5"/>
    <n v="0.92337176390764086"/>
    <n v="3775"/>
    <x v="7"/>
  </r>
  <r>
    <s v="SHET"/>
    <s v="Intelligent Design"/>
    <s v="Microfiber|Microfiber|Microfiber"/>
    <s v="SHEET/SHEET SET"/>
    <s v="ID20-135"/>
    <s v="Grey"/>
    <s v="Queen"/>
    <s v="B"/>
    <n v="961"/>
    <n v="13778.97"/>
    <n v="6.3126760828681393E-5"/>
    <n v="0.92343489066846951"/>
    <n v="3776"/>
    <x v="7"/>
  </r>
  <r>
    <s v="YOUT"/>
    <s v="Intelligent Design"/>
    <s v="Felicia|Isabel|Alyssa"/>
    <s v="COMFORTER (SET)"/>
    <s v="ID10-1660"/>
    <s v="Navy"/>
    <s v="Twin/Twin "/>
    <s v="B+"/>
    <n v="413"/>
    <n v="13770.27"/>
    <n v="6.3086902782745477E-5"/>
    <n v="0.92349797757125229"/>
    <n v="3777"/>
    <x v="7"/>
  </r>
  <r>
    <s v="SHET"/>
    <s v="Comfort Spaces"/>
    <s v="Cotton Flannel 135GSM|Cotton Flannel 135GSM|Cotton Flannel 135GSM"/>
    <s v="SHEET/SHEET SET"/>
    <s v="CS20-0361"/>
    <s v="Plaid Grey/Red"/>
    <s v="Queen"/>
    <s v="ARB"/>
    <n v="570"/>
    <n v="13759.8"/>
    <n v="6.3038935686084673E-5"/>
    <n v="0.92356101650693834"/>
    <n v="3778"/>
    <x v="7"/>
  </r>
  <r>
    <s v="ADUL"/>
    <s v="Madison Park"/>
    <s v="Lola|Brianna|Victoria"/>
    <s v="DUVET&amp;DUVET SET"/>
    <s v="MP12-260"/>
    <s v="Taupe Grey/Purple"/>
    <s v="Full/Queen"/>
    <s v="B+"/>
    <n v="244"/>
    <n v="13749.95"/>
    <n v="6.2993809047869889E-5"/>
    <n v="0.92362401031598618"/>
    <n v="3779"/>
    <x v="7"/>
  </r>
  <r>
    <s v="SHET"/>
    <s v="Comfort Spaces"/>
    <s v="Cotton 144TC|Cotton 144TC|Cotton 144TC"/>
    <s v="SHEET/SHEET SET"/>
    <s v="CS20-0571"/>
    <s v="Lama Multi"/>
    <s v="Twin XL"/>
    <s v="ARB"/>
    <n v="846"/>
    <n v="13747.44"/>
    <n v="6.2982309772548149E-5"/>
    <n v="0.92368699262575871"/>
    <n v="3780"/>
    <x v="7"/>
  </r>
  <r>
    <s v="SHET"/>
    <s v="Madison Park"/>
    <s v="300 Thread Count Organic Cotton|300 Thread Count Organic Cotton|300 Thread"/>
    <s v="SHEET/SHEET SET"/>
    <s v="MP20-8247"/>
    <s v="Grey"/>
    <s v="Queen"/>
    <s v="B"/>
    <n v="429"/>
    <n v="13747.4"/>
    <n v="6.298212651716453E-5"/>
    <n v="0.92374997475227583"/>
    <n v="3781"/>
    <x v="7"/>
  </r>
  <r>
    <s v="ADUL"/>
    <s v="Madison Park"/>
    <s v="Quebec|Mansfield|Vancouver"/>
    <s v="COVERLET&amp;BEDSPR"/>
    <s v="MP13-8478"/>
    <s v="Balsam Green"/>
    <s v="Full/Queen"/>
    <s v="B"/>
    <n v="377"/>
    <n v="13745.19"/>
    <n v="6.2972001657219886E-5"/>
    <n v="0.923812946753933"/>
    <n v="3782"/>
    <x v="7"/>
  </r>
  <r>
    <s v="SHET"/>
    <s v="True North by Sleep Philosophy"/>
    <s v="Micro Fleece|Micro Fleece|Micro Fleece"/>
    <s v="SHEET/SHEET SET"/>
    <s v="TN20-0531"/>
    <s v="Grey Geo"/>
    <s v="King"/>
    <s v="B"/>
    <n v="366"/>
    <n v="13737.58"/>
    <n v="6.2937137320487444E-5"/>
    <n v="0.92387588389125352"/>
    <n v="3783"/>
    <x v="7"/>
  </r>
  <r>
    <s v="TOWL"/>
    <s v="Super Listing"/>
    <s v="400GSM Essential Bundle|400GSM Essential Bundle|400GSM Essential Bundle"/>
    <s v="BATH TOWEL"/>
    <s v="AM73-0250"/>
    <s v="Indigo"/>
    <s v="12-Piece"/>
    <s v="NEW"/>
    <n v="530"/>
    <n v="13733.8"/>
    <n v="6.2919819686735979E-5"/>
    <n v="0.92393880371094028"/>
    <n v="3784"/>
    <x v="7"/>
  </r>
  <r>
    <s v="YOUT"/>
    <s v="Intelligent Design"/>
    <s v="Felicia|Isabel|Alyssa"/>
    <s v="DUVET&amp;DUVET SET"/>
    <s v="ID12-1783"/>
    <s v="Blush"/>
    <s v="Full/Queen"/>
    <s v="A"/>
    <n v="389"/>
    <n v="13728.57"/>
    <n v="6.2895859045328524E-5"/>
    <n v="0.92400169956998557"/>
    <n v="3785"/>
    <x v="7"/>
  </r>
  <r>
    <s v="SHET"/>
    <s v="Intelligent Design"/>
    <s v="Cozy Soft|Cozy Soft|Cozy Soft"/>
    <s v="SHEET/SHEET SET"/>
    <s v="ID20-2046"/>
    <s v="Grey Sloths"/>
    <s v="Full"/>
    <s v="B"/>
    <n v="611"/>
    <n v="13722.38"/>
    <n v="6.2867500274714361E-5"/>
    <n v="0.9240645670702603"/>
    <n v="3786"/>
    <x v="7"/>
  </r>
  <r>
    <s v="ADUL"/>
    <s v="INK+IVY"/>
    <s v="Shay|Shay|Shay"/>
    <s v="COMFORTER (SET)"/>
    <s v="II10-1325"/>
    <s v="Taupe"/>
    <s v="King/Cal K"/>
    <s v="B"/>
    <n v="188"/>
    <n v="13704.27"/>
    <n v="6.2784531399783403E-5"/>
    <n v="0.92412735160166004"/>
    <n v="3787"/>
    <x v="7"/>
  </r>
  <r>
    <s v="YOUT"/>
    <s v="Intelligent Design"/>
    <s v="Joni|Adley|Callie"/>
    <s v="COVERLET&amp;BEDSPR"/>
    <s v="ID13-1414"/>
    <s v="Purple"/>
    <s v="Daybed"/>
    <s v="B"/>
    <n v="345"/>
    <n v="13701.18"/>
    <n v="6.2770374921399276E-5"/>
    <n v="0.92419012197658146"/>
    <n v="3788"/>
    <x v="7"/>
  </r>
  <r>
    <s v="BASI"/>
    <s v="Sleep Philosophy"/>
    <s v="3&quot; Gel Memory Foam with 3M Cover|3&quot; Gel Memory Foam with 3M Cover|3&quot; Gel Me"/>
    <s v="MATT PAD/TOPPER"/>
    <s v="BASI16-0392"/>
    <s v="White"/>
    <s v="Full"/>
    <s v="B"/>
    <n v="146"/>
    <n v="13689.21"/>
    <n v="6.2715535747852967E-5"/>
    <n v="0.92425283751232934"/>
    <n v="3789"/>
    <x v="7"/>
  </r>
  <r>
    <s v="BATH"/>
    <s v="Intelligent Design"/>
    <s v="Raina|Khloe|Arielle"/>
    <s v="SHOWER CURTAIN"/>
    <s v="ID70-1291"/>
    <s v="Aqua/Silver"/>
    <s v="72x72&quot;"/>
    <s v="B"/>
    <n v="953"/>
    <n v="13682.59"/>
    <n v="6.2685206981864957E-5"/>
    <n v="0.92431552271931117"/>
    <n v="3790"/>
    <x v="7"/>
  </r>
  <r>
    <s v="LGT"/>
    <s v="510 Design"/>
    <s v="Borel|Borel|Borel"/>
    <s v="LGT-TABLE LAMPS"/>
    <s v="UH153-0099"/>
    <s v="Dark Blue"/>
    <s v="See below"/>
    <s v="B"/>
    <n v="226"/>
    <n v="13676.88"/>
    <n v="6.2659047275854141E-5"/>
    <n v="0.92437818176658704"/>
    <n v="3791"/>
    <x v="7"/>
  </r>
  <r>
    <s v="HHL"/>
    <s v="Harbor House Blue"/>
    <s v="Maya Bay|Maya Bay|Maya Bay"/>
    <s v="NORMAL PILLOW"/>
    <s v="HH30-1229A"/>
    <s v="White"/>
    <s v="16x16&quot;"/>
    <s v="B+"/>
    <n v="582"/>
    <n v="13669.73"/>
    <n v="6.2626290376033243E-5"/>
    <n v="0.92444080805696305"/>
    <n v="3792"/>
    <x v="7"/>
  </r>
  <r>
    <s v="SHET"/>
    <s v="Comfort Spaces"/>
    <s v="Cotton 144TC|Cotton 144TC|Cotton 144TC"/>
    <s v="SHEET/SHEET SET"/>
    <s v="CS20-1563"/>
    <s v="Adelia Gray"/>
    <s v="Full"/>
    <s v="ARB"/>
    <n v="740"/>
    <n v="13667.8"/>
    <n v="6.2617448303773905E-5"/>
    <n v="0.92450342550526687"/>
    <n v="3793"/>
    <x v="7"/>
  </r>
  <r>
    <s v="SHET"/>
    <s v="Beautyrest"/>
    <s v="Oversized Cotton Flannel|Oversized Cotton Flannel|Oversized Cotton Flannel"/>
    <s v="SHEET/SHEET SET"/>
    <s v="BR20-4172"/>
    <s v="Beige/White Stripes"/>
    <s v="Queen"/>
    <s v="B"/>
    <n v="450"/>
    <n v="13666.17"/>
    <n v="6.2609980646891663E-5"/>
    <n v="0.92456603548591376"/>
    <n v="3794"/>
    <x v="7"/>
  </r>
  <r>
    <s v="HHL"/>
    <s v="Harbor House Blue"/>
    <s v="Morgan|Morgan|Morgan"/>
    <s v="COMFORTER (SET)"/>
    <s v="HH10-1865"/>
    <s v="White/Blue"/>
    <s v="Queen"/>
    <s v="TBD"/>
    <n v="122"/>
    <n v="13645.79"/>
    <n v="6.2516612028940639E-5"/>
    <n v="0.9246285520979427"/>
    <n v="3795"/>
    <x v="7"/>
  </r>
  <r>
    <s v="WIN"/>
    <s v="Madison Park"/>
    <s v="Emilia|Natalie|Lillian"/>
    <s v="WINDOW PANEL"/>
    <s v="MP40-2684"/>
    <s v="Champagne"/>
    <s v="50x108&quot;"/>
    <s v="B"/>
    <n v="589"/>
    <n v="13630.22"/>
    <n v="6.2445279870869131E-5"/>
    <n v="0.92469099737781357"/>
    <n v="3796"/>
    <x v="7"/>
  </r>
  <r>
    <s v="ADUL"/>
    <s v="Madison Park"/>
    <s v="Laurel|Vivian|Piedmont"/>
    <s v="COMFORTER (SET)"/>
    <s v="MP10-2577"/>
    <s v="Grey"/>
    <s v="Full"/>
    <s v="B"/>
    <n v="254"/>
    <n v="13619.16"/>
    <n v="6.239460975730003E-5"/>
    <n v="0.92475339198757089"/>
    <n v="3797"/>
    <x v="7"/>
  </r>
  <r>
    <s v="SHET"/>
    <s v="Madison Park"/>
    <s v="3M Microcell|3M Microcell|3M Microcell"/>
    <s v="SHEET/SHEET SET"/>
    <s v="MP20-1192"/>
    <s v="Khaki"/>
    <s v="Queen"/>
    <s v="B"/>
    <n v="710"/>
    <n v="13617"/>
    <n v="6.2384713966584914E-5"/>
    <n v="0.92481577670153747"/>
    <n v="3798"/>
    <x v="7"/>
  </r>
  <r>
    <s v="BLK"/>
    <s v="INK+IVY"/>
    <s v="Bree Knit|Bree Knit|Bree Knit"/>
    <s v="BLANKET"/>
    <s v="II51-1143"/>
    <s v="Indigo"/>
    <s v="Full/Queen"/>
    <s v="B"/>
    <n v="341"/>
    <n v="13609.06"/>
    <n v="6.2348337772937651E-5"/>
    <n v="0.92487812503931044"/>
    <n v="3799"/>
    <x v="7"/>
  </r>
  <r>
    <s v="WIN"/>
    <s v="Madison Park"/>
    <s v="Kyler|Suvi|Juno"/>
    <s v="WINDOW PANEL"/>
    <s v="MP40-7968"/>
    <s v="White"/>
    <s v="27x64&quot;"/>
    <s v="B-"/>
    <n v="404"/>
    <n v="13608.91"/>
    <n v="6.234765056524911E-5"/>
    <n v="0.92494047268987567"/>
    <n v="3800"/>
    <x v="7"/>
  </r>
  <r>
    <s v="ADUL"/>
    <s v="Madison Park"/>
    <s v="Simple Fit|Simple Fit|Simple Fit"/>
    <s v="BED SKIRT&amp;SHAM"/>
    <s v="MP11-5368"/>
    <s v="Khaki"/>
    <s v="One Size"/>
    <s v="B"/>
    <n v="1938"/>
    <n v="13606.1"/>
    <n v="6.2334776874550262E-5"/>
    <n v="0.92500280746675023"/>
    <n v="3801"/>
    <x v="7"/>
  </r>
  <r>
    <s v="BATH"/>
    <s v="Martha Stewart"/>
    <s v="Martha's Garden"/>
    <s v="SHOWER CURTAIN"/>
    <s v="MT70-0483"/>
    <s v="Sage"/>
    <s v="72x72&quot;"/>
    <s v="ART"/>
    <n v="965"/>
    <n v="13591.71"/>
    <n v="6.2268850750295347E-5"/>
    <n v="0.92506507631750057"/>
    <n v="3802"/>
    <x v="7"/>
  </r>
  <r>
    <s v="ADUL"/>
    <s v="Regency Heights"/>
    <s v="Cara"/>
    <s v="COMFORTER (SET)"/>
    <s v="RH10-0006"/>
    <s v="Red"/>
    <s v="Queen"/>
    <s v="TBD"/>
    <n v="853"/>
    <n v="13590.79"/>
    <n v="6.2264635876472244E-5"/>
    <n v="0.92512734095337701"/>
    <n v="3803"/>
    <x v="7"/>
  </r>
  <r>
    <s v="ADUL"/>
    <s v="Madison Park"/>
    <s v="Harper|Emery|Mercer"/>
    <s v="COVERLET&amp;BEDSPR"/>
    <s v="MP13-8007"/>
    <s v="Rust"/>
    <s v="Full/Queen"/>
    <s v="B"/>
    <n v="283"/>
    <n v="13581.98"/>
    <n v="6.2224273878231393E-5"/>
    <n v="0.92518956522725526"/>
    <n v="3804"/>
    <x v="7"/>
  </r>
  <r>
    <s v="YOUT"/>
    <s v="Intelligent Design"/>
    <s v="Lucy|Vera|Elise"/>
    <s v="COMFORTER (SET)"/>
    <s v="ID10-2370"/>
    <s v="Black"/>
    <s v="Full/Queen"/>
    <s v="B"/>
    <n v="317"/>
    <n v="13579.04"/>
    <n v="6.221080460753582E-5"/>
    <n v="0.92525177603186282"/>
    <n v="3805"/>
    <x v="7"/>
  </r>
  <r>
    <s v="LGT"/>
    <s v="INK+IVY"/>
    <s v="Holloway|Holloway|Holloway"/>
    <s v="LGT-FLOOR LAMPS"/>
    <s v="MPS154-0087"/>
    <s v="White/Gold"/>
    <s v="See below"/>
    <s v="B"/>
    <n v="97"/>
    <n v="13578.97"/>
    <n v="6.221048391061449E-5"/>
    <n v="0.92531398651577346"/>
    <n v="3806"/>
    <x v="7"/>
  </r>
  <r>
    <s v="WIN"/>
    <s v="SunSmart"/>
    <s v="Mirage|Elysia|Azalea"/>
    <s v="WINDOW PANEL"/>
    <s v="SS40-0018"/>
    <s v="Silver"/>
    <s v="50x108&quot;"/>
    <s v="B"/>
    <n v="626"/>
    <n v="13577.46"/>
    <n v="6.2203566019883077E-5"/>
    <n v="0.92537619008179339"/>
    <n v="3807"/>
    <x v="7"/>
  </r>
  <r>
    <s v="SHET"/>
    <s v="Comfort Spaces"/>
    <s v="Cotton Flannel 135GSM|Cotton Flannel 135GSM|Cotton Flannel 135GSM"/>
    <s v="SHEET/SHEET SET"/>
    <s v="CS20-1707"/>
    <s v="Christmas Village"/>
    <s v="King"/>
    <s v="ARB"/>
    <n v="503"/>
    <n v="13575.97"/>
    <n v="6.2196739756843481E-5"/>
    <n v="0.92543838682155022"/>
    <n v="3808"/>
    <x v="7"/>
  </r>
  <r>
    <s v="HHL"/>
    <s v="Harbor House Blue"/>
    <s v="Crystal Beach|Crystal Beach|Crystal Beach"/>
    <s v="BED SKIRT&amp;SHAM"/>
    <s v="HH11-705"/>
    <s v="Blue"/>
    <s v="Euro Sham"/>
    <s v="B+"/>
    <n v="600"/>
    <n v="13572.27"/>
    <n v="6.2179788633859255E-5"/>
    <n v="0.92550056661018409"/>
    <n v="3809"/>
    <x v="7"/>
  </r>
  <r>
    <s v="SHET"/>
    <s v="Madison Park Essentials"/>
    <s v="Satin|Satin|Satin"/>
    <s v="PILLOWCASE"/>
    <s v="MPE21-776"/>
    <s v="Black"/>
    <s v="Standard"/>
    <s v="B"/>
    <n v="2187"/>
    <n v="13570.77"/>
    <n v="6.2172916556973751E-5"/>
    <n v="0.92556273952674106"/>
    <n v="3810"/>
    <x v="7"/>
  </r>
  <r>
    <s v="SHET"/>
    <s v="Intelligent Design"/>
    <s v="Cozy Soft|Cozy Soft|Cozy Soft"/>
    <s v="SHEET/SHEET SET"/>
    <s v="ID20-1542"/>
    <s v="Grey Stars"/>
    <s v="Full"/>
    <s v="B"/>
    <n v="605"/>
    <n v="13568.74"/>
    <n v="6.2163616346255372E-5"/>
    <n v="0.92562490314308732"/>
    <n v="3811"/>
    <x v="7"/>
  </r>
  <r>
    <s v="ADUL"/>
    <s v="Madison Park"/>
    <s v="Pebble Beach|Pacific Grove|Ocean View"/>
    <s v="DUVET&amp;DUVET SET"/>
    <s v="MP12-8076"/>
    <s v="Aqua"/>
    <s v="King/Cal K"/>
    <s v="B"/>
    <n v="210"/>
    <n v="13567.35"/>
    <n v="6.2157248221674804E-5"/>
    <n v="0.92568706039130899"/>
    <n v="3812"/>
    <x v="7"/>
  </r>
  <r>
    <s v="HHL"/>
    <s v="Harbor House Blue"/>
    <s v="Suzanna"/>
    <s v="DUVET&amp;DUVET SET"/>
    <s v="HH12-1348"/>
    <s v="Ivory"/>
    <s v="King"/>
    <s v="B"/>
    <n v="120"/>
    <n v="13561.32"/>
    <n v="6.212962247259509E-5"/>
    <n v="0.92574919001378153"/>
    <n v="3813"/>
    <x v="7"/>
  </r>
  <r>
    <s v="BATH"/>
    <s v="Madison Park"/>
    <s v="Isla|Loleta|Lian"/>
    <s v="SHOWER CURTAIN"/>
    <s v="MP70-8150"/>
    <s v="Yellow"/>
    <s v="72x72&quot;"/>
    <s v="B"/>
    <n v="751"/>
    <n v="13554.21"/>
    <n v="6.2097048828157797E-5"/>
    <n v="0.92581128706260973"/>
    <n v="3814"/>
    <x v="7"/>
  </r>
  <r>
    <s v="SHET"/>
    <s v="Comfort Spaces"/>
    <s v="Cotton 144TC|Cotton 144TC|Cotton 144TC"/>
    <s v="SHEET/SHEET SET"/>
    <s v="CS20-1632"/>
    <s v="White"/>
    <s v="Full"/>
    <s v="ARB"/>
    <n v="707"/>
    <n v="13544.08"/>
    <n v="6.2050639402257721E-5"/>
    <n v="0.92587333770201197"/>
    <n v="3815"/>
    <x v="7"/>
  </r>
  <r>
    <s v="SHET"/>
    <s v="True North by Sleep Philosophy"/>
    <s v="Cozy Cotton Flannel|Cozy Cotton Flannel|Cozy Cotton Flannel"/>
    <s v="SHEET/SHEET SET"/>
    <s v="TN20-0074"/>
    <s v="Tan Plaid"/>
    <s v="King"/>
    <s v="B"/>
    <n v="454"/>
    <n v="13541.15"/>
    <n v="6.2037215945408042E-5"/>
    <n v="0.92593537491795741"/>
    <n v="3816"/>
    <x v="7"/>
  </r>
  <r>
    <s v="ADUL"/>
    <s v="Madison Park"/>
    <s v="Lola|Brianna|Victoria"/>
    <s v="COMFORTER (SET)"/>
    <s v="MP10-259"/>
    <s v="Taupe Grey/Purple"/>
    <s v="Cal King"/>
    <s v="B+"/>
    <n v="173"/>
    <n v="13525.31"/>
    <n v="6.1964646813497136E-5"/>
    <n v="0.92599733956477093"/>
    <n v="3817"/>
    <x v="7"/>
  </r>
  <r>
    <s v="ADUL"/>
    <s v="Super Listing"/>
    <s v="Porter|Evans|Walker"/>
    <s v="DUVET&amp;DUVET SET"/>
    <s v="AM12-0420"/>
    <s v="Olive Green"/>
    <s v="Queen"/>
    <s v="A++"/>
    <n v="613"/>
    <n v="13524.47"/>
    <n v="6.1960798450441258E-5"/>
    <n v="0.92605930036322137"/>
    <n v="3818"/>
    <x v="7"/>
  </r>
  <r>
    <s v="ADUL"/>
    <s v="Madison Park"/>
    <s v="Biloxi|Morris|Hudson"/>
    <s v="DUVET&amp;DUVET SET"/>
    <s v="MP12-3736"/>
    <s v="Navy"/>
    <s v="Full/Queen"/>
    <s v="B"/>
    <n v="270"/>
    <n v="13511.67"/>
    <n v="6.190215672768498E-5"/>
    <n v="0.926121202519949"/>
    <n v="3819"/>
    <x v="7"/>
  </r>
  <r>
    <s v="SHET"/>
    <s v="Madison Park Essentials"/>
    <s v="Satin|Satin|Satin"/>
    <s v="PILLOWCASE"/>
    <s v="MPE21-916"/>
    <s v="White"/>
    <s v="King"/>
    <s v="B"/>
    <n v="1996"/>
    <n v="13509.52"/>
    <n v="6.1892306750815758E-5"/>
    <n v="0.9261830948266998"/>
    <n v="3820"/>
    <x v="7"/>
  </r>
  <r>
    <s v="ADUL"/>
    <s v="Madison Park"/>
    <s v="Vienna|Marcella|Adela"/>
    <s v="COVERLET&amp;BEDSPR"/>
    <s v="MP13-7959"/>
    <s v="Black"/>
    <s v="King/Cal K"/>
    <s v="B"/>
    <n v="188"/>
    <n v="13507.97"/>
    <n v="6.188520560470074E-5"/>
    <n v="0.92624498003230449"/>
    <n v="3821"/>
    <x v="7"/>
  </r>
  <r>
    <s v="ADUL"/>
    <s v="Madison Park"/>
    <s v="Blaire|Anderson|Burnett"/>
    <s v="COMFORTER (SET)"/>
    <s v="MP10-4519"/>
    <s v="Navy"/>
    <s v="Cal King"/>
    <s v="B"/>
    <n v="171"/>
    <n v="13504.7"/>
    <n v="6.1870224477090347E-5"/>
    <n v="0.92630685025678161"/>
    <n v="3822"/>
    <x v="7"/>
  </r>
  <r>
    <s v="SHET"/>
    <s v="True North by Sleep Philosophy"/>
    <s v="Micro Fleece|Micro Fleece|Micro Fleece"/>
    <s v="SHEET/SHEET SET"/>
    <s v="TN20-0526"/>
    <s v="Blush"/>
    <s v="King"/>
    <s v="B"/>
    <n v="390"/>
    <n v="13502.62"/>
    <n v="6.1860695197142455E-5"/>
    <n v="0.9263687109519787"/>
    <n v="3823"/>
    <x v="7"/>
  </r>
  <r>
    <s v="WIN"/>
    <s v="Intelligent Design"/>
    <s v="Raina|Khloe|Arielle"/>
    <s v="WINDOW PANEL"/>
    <s v="ID40-1807"/>
    <s v="White/Silver"/>
    <s v="50x63&quot;"/>
    <s v="B"/>
    <n v="638"/>
    <n v="13489.21"/>
    <n v="6.1799258829786064E-5"/>
    <n v="0.92643051021080847"/>
    <n v="3824"/>
    <x v="7"/>
  </r>
  <r>
    <s v="WIN"/>
    <s v="Madison Park"/>
    <s v="Aubrey|Whitman|Charlotte"/>
    <s v="VALANCE"/>
    <s v="MP41-4990"/>
    <s v="Blue/Brown"/>
    <s v="50x18&quot;"/>
    <s v="B+"/>
    <n v="972"/>
    <n v="13485.39"/>
    <n v="6.178175794065098E-5"/>
    <n v="0.92649229196874916"/>
    <n v="3825"/>
    <x v="7"/>
  </r>
  <r>
    <s v="ADUL"/>
    <s v="Super Listing"/>
    <s v="Camden|Reese|Leighton"/>
    <s v="COMFORTER (SET)"/>
    <s v="AM10-0104"/>
    <s v="Sage Green"/>
    <s v="King"/>
    <s v="A+"/>
    <n v="285"/>
    <n v="13475.35"/>
    <n v="6.1735760839364036E-5"/>
    <n v="0.9265540277295885"/>
    <n v="3826"/>
    <x v="7"/>
  </r>
  <r>
    <s v="WIN"/>
    <s v="Madison Park"/>
    <s v="Andora|Eliza|Aden"/>
    <s v="WINDOW PANEL"/>
    <s v="MP40-1781"/>
    <s v="Navy"/>
    <s v="50x84&quot;"/>
    <s v="B"/>
    <n v="655"/>
    <n v="13472.72"/>
    <n v="6.172371179789144E-5"/>
    <n v="0.92661575144138641"/>
    <n v="3827"/>
    <x v="7"/>
  </r>
  <r>
    <s v="WIN"/>
    <s v="Madison Park"/>
    <s v="Anna|Joycelyn|Ariana"/>
    <s v="WINDOW PANEL"/>
    <s v="WIN40-140"/>
    <s v="White"/>
    <s v="50x84&quot;"/>
    <s v="B+"/>
    <n v="758"/>
    <n v="13467.26"/>
    <n v="6.1698697438028219E-5"/>
    <n v="0.92667745013882441"/>
    <n v="3828"/>
    <x v="7"/>
  </r>
  <r>
    <s v="ADUL"/>
    <s v="Madison Park"/>
    <s v="Biloxi|Morris|Hudson"/>
    <s v="DUVET&amp;DUVET SET"/>
    <s v="MP12-3053"/>
    <s v="Purple"/>
    <s v="Full/Queen"/>
    <s v="B"/>
    <n v="264"/>
    <n v="13464.91"/>
    <n v="6.1687931184240929E-5"/>
    <n v="0.92673913807000863"/>
    <n v="3829"/>
    <x v="7"/>
  </r>
  <r>
    <s v="BLK"/>
    <s v="Serta"/>
    <s v="Corded Plush|Corded Plush|Corded Plush"/>
    <s v="ELECT BLANKET"/>
    <s v="ST54-0292"/>
    <s v="Blue"/>
    <s v="Queen"/>
    <s v="B"/>
    <n v="168"/>
    <n v="13460.07"/>
    <n v="6.1665757282823716E-5"/>
    <n v="0.92680080382729146"/>
    <n v="3830"/>
    <x v="7"/>
  </r>
  <r>
    <s v="WIN"/>
    <s v="Madison Park"/>
    <s v="Anaheim|Salford|Preston"/>
    <s v="WINDOW PANEL"/>
    <s v="MP40-8275"/>
    <s v="Grey"/>
    <s v="50x95&quot;"/>
    <s v="B"/>
    <n v="618"/>
    <n v="13454.95"/>
    <n v="6.164230059372121E-5"/>
    <n v="0.92686244612788515"/>
    <n v="3831"/>
    <x v="7"/>
  </r>
  <r>
    <s v="BATH"/>
    <s v="Madison Park"/>
    <s v="Spa Cotton|Spa Cotton|Spa Cotton"/>
    <s v="BATH RUG"/>
    <s v="MP72-6211"/>
    <s v="Blue"/>
    <s v="27x45&quot;"/>
    <s v="B"/>
    <n v="665"/>
    <n v="13453.48"/>
    <n v="6.1635565958373416E-5"/>
    <n v="0.92692408169384355"/>
    <n v="3832"/>
    <x v="7"/>
  </r>
  <r>
    <s v="SHET"/>
    <s v="Madison Park"/>
    <s v="800 Thread Count|800 Thread Count|800 Thread Count"/>
    <s v="SHEET/SHEET SET"/>
    <s v="MPH20-0003"/>
    <s v="Khaki"/>
    <s v="Cal King"/>
    <s v="B"/>
    <n v="309"/>
    <n v="13453.36"/>
    <n v="6.1635016192222573E-5"/>
    <n v="0.92698571671003582"/>
    <n v="3833"/>
    <x v="7"/>
  </r>
  <r>
    <s v="BATH"/>
    <s v="Madison Park"/>
    <s v="Tufted Pearl Channel|Tufted Pearl Channel|Tufted Pearl Channel"/>
    <s v="BATH RUG"/>
    <s v="MP72-5109"/>
    <s v="Seafoam"/>
    <s v="21x34&quot;"/>
    <s v="B"/>
    <n v="672"/>
    <n v="13448.8"/>
    <n v="6.1614125078490639E-5"/>
    <n v="0.92704733083511426"/>
    <n v="3834"/>
    <x v="7"/>
  </r>
  <r>
    <s v="WIN"/>
    <s v="Madison Park"/>
    <s v="Eastfield|Lyndon|Wren"/>
    <s v="WINDOW PANEL"/>
    <s v="MP40-7809"/>
    <s v="Teak"/>
    <s v="27x64&quot;"/>
    <s v="B+"/>
    <n v="513"/>
    <n v="13438.47"/>
    <n v="6.1566799375672494E-5"/>
    <n v="0.92710889763448989"/>
    <n v="3835"/>
    <x v="7"/>
  </r>
  <r>
    <s v="BATH"/>
    <s v="Madison Park"/>
    <s v="Lasso|Copula|Braide"/>
    <s v="BATH RUG"/>
    <s v="MP72-5828"/>
    <s v="White"/>
    <s v="24x40&quot;"/>
    <s v="B"/>
    <n v="525"/>
    <n v="13437.24"/>
    <n v="6.1561164272626374E-5"/>
    <n v="0.92717045879876248"/>
    <n v="3836"/>
    <x v="7"/>
  </r>
  <r>
    <s v="YOUT"/>
    <s v="Intelligent Design"/>
    <s v="Lucy|Vera|Elise"/>
    <s v="COMFORTER (SET)"/>
    <s v="ID10-2288"/>
    <s v="Ivory"/>
    <s v="King/Cal K"/>
    <s v="B"/>
    <n v="285"/>
    <n v="13436.84"/>
    <n v="6.1559331718790252E-5"/>
    <n v="0.92723201813048128"/>
    <n v="3837"/>
    <x v="7"/>
  </r>
  <r>
    <s v="BLK"/>
    <s v="Beautyrest"/>
    <s v="Heated Berber Wrap|Heated Berber Wrap|Heated Berber Wrap"/>
    <s v="ELECT BLANKET"/>
    <s v="BR54-0826"/>
    <s v="Grey Lattice"/>
    <s v="50x64&quot;"/>
    <s v="ARB"/>
    <n v="387"/>
    <n v="13425.74"/>
    <n v="6.1508478349837532E-5"/>
    <n v="0.92729352660883113"/>
    <n v="3838"/>
    <x v="7"/>
  </r>
  <r>
    <s v="LGT"/>
    <s v="510 Design"/>
    <s v="Borel|Borel|Borel"/>
    <s v="LGT-TABLE LAMPS"/>
    <s v="UH153-0057"/>
    <s v="Blue"/>
    <s v="See below"/>
    <s v="B"/>
    <n v="227"/>
    <n v="13419.04"/>
    <n v="6.1477783073082297E-5"/>
    <n v="0.92735500439190421"/>
    <n v="3839"/>
    <x v="7"/>
  </r>
  <r>
    <s v="TOWL"/>
    <s v="Super Listing"/>
    <s v="400GSM Essential Bundle|400GSM Essential Bundle|400GSM Essential Bundle"/>
    <s v="BATH TOWEL"/>
    <s v="AM73-0242"/>
    <s v="White"/>
    <s v="12-Piece"/>
    <s v="NEW"/>
    <n v="518"/>
    <n v="13418.24"/>
    <n v="6.1474117965410025E-5"/>
    <n v="0.92741647850986964"/>
    <n v="3840"/>
    <x v="7"/>
  </r>
  <r>
    <s v="ADUL"/>
    <s v="Madison Park Essentials"/>
    <s v="Maible|Caldwell|Calla"/>
    <s v="COMFORTER (SET)"/>
    <s v="MPE10-731"/>
    <s v="Aqua"/>
    <s v="Cal King"/>
    <s v="B"/>
    <n v="181"/>
    <n v="13411.94"/>
    <n v="6.1445255242490926E-5"/>
    <n v="0.92747792376511218"/>
    <n v="3841"/>
    <x v="7"/>
  </r>
  <r>
    <s v="SHET"/>
    <s v="True North by Sleep Philosophy"/>
    <s v="Cozy Cotton Flannel|Cozy Cotton Flannel|Cozy Cotton Flannel"/>
    <s v="SHEET/SHEET SET"/>
    <s v="TN20-0516"/>
    <s v="Gray/Taupe Nordic"/>
    <s v="Twin"/>
    <s v="B"/>
    <n v="775"/>
    <n v="13407.75"/>
    <n v="6.1426059241057417E-5"/>
    <n v="0.92753934982435327"/>
    <n v="3842"/>
    <x v="7"/>
  </r>
  <r>
    <s v="YOUT"/>
    <s v="Intelligent Design"/>
    <s v="Felicia|Isabel|Alyssa"/>
    <s v="COMFORTER (SET)"/>
    <s v="ID10-2413"/>
    <s v="Green"/>
    <s v="Full/Queen"/>
    <s v="B"/>
    <n v="342"/>
    <n v="13407.54"/>
    <n v="6.1425097150293455E-5"/>
    <n v="0.92760077492150361"/>
    <n v="3843"/>
    <x v="7"/>
  </r>
  <r>
    <s v="SHET"/>
    <s v="Madison Park"/>
    <s v="600 Thread Count|600 Thread Count|600 Thread Count"/>
    <s v="SHEET/SHEET SET"/>
    <s v="MP20-8002"/>
    <s v="Navy"/>
    <s v="Split King"/>
    <s v="B"/>
    <n v="163"/>
    <n v="13396.89"/>
    <n v="6.1376305404406385E-5"/>
    <n v="0.92766215122690798"/>
    <n v="3844"/>
    <x v="7"/>
  </r>
  <r>
    <s v="ADUL"/>
    <s v="INK+IVY"/>
    <s v="Mila|Mila|Mila"/>
    <s v="DUVET&amp;DUVET SET"/>
    <s v="II12-1063"/>
    <s v="Navy"/>
    <s v="Full/Queen"/>
    <s v="B+"/>
    <n v="237"/>
    <n v="13393.61"/>
    <n v="6.1361278462950084E-5"/>
    <n v="0.92772351250537088"/>
    <n v="3845"/>
    <x v="7"/>
  </r>
  <r>
    <s v="SHET"/>
    <s v="Comfort Spaces"/>
    <s v="Cotton 144TC|Cotton 144TC|Cotton 144TC"/>
    <s v="SHEET/SHEET SET"/>
    <s v="CS20-1594"/>
    <s v="Diamond Sliver"/>
    <s v="Queen"/>
    <s v="ARB"/>
    <n v="634"/>
    <n v="13383.74"/>
    <n v="6.1316060197043483E-5"/>
    <n v="0.92778482856556788"/>
    <n v="3846"/>
    <x v="7"/>
  </r>
  <r>
    <s v="YOUT"/>
    <s v="Mi Zone"/>
    <s v="Pipeline|Switch|Maverick"/>
    <s v="COMFORTER (SET)"/>
    <s v="MZ10-062"/>
    <s v="Navy"/>
    <s v="Twin/Twin "/>
    <s v="B"/>
    <n v="489"/>
    <n v="13374.73"/>
    <n v="6.1274781921884564E-5"/>
    <n v="0.92784610334748974"/>
    <n v="3847"/>
    <x v="7"/>
  </r>
  <r>
    <s v="SHET"/>
    <s v="True North by Sleep Philosophy"/>
    <s v="Micro Fleece|Micro Fleece|Micro Fleece"/>
    <s v="SHEET/SHEET SET"/>
    <s v="TN20-0463"/>
    <s v="Black"/>
    <s v="Queen"/>
    <s v="B"/>
    <n v="425"/>
    <n v="13344.24"/>
    <n v="6.1135095505725266E-5"/>
    <n v="0.9279072384429955"/>
    <n v="3848"/>
    <x v="7"/>
  </r>
  <r>
    <s v="BASI"/>
    <s v="Sleep Philosophy"/>
    <s v="Benton|Canton|Canton"/>
    <s v="COMFORTER (SET)"/>
    <s v="BASI10-0258"/>
    <s v="White"/>
    <s v="King/Cal K"/>
    <s v="B"/>
    <n v="317"/>
    <n v="13341.04"/>
    <n v="6.1120435075036203E-5"/>
    <n v="0.9279683588780705"/>
    <n v="3849"/>
    <x v="7"/>
  </r>
  <r>
    <s v="BATH"/>
    <s v="Madison Park"/>
    <s v="Cecily|Vera|Rosalie"/>
    <s v="SHOWER CURTAIN"/>
    <s v="MP70-6630"/>
    <s v="Mauve"/>
    <s v="72x72&quot;"/>
    <s v="B"/>
    <n v="660"/>
    <n v="13339.81"/>
    <n v="6.1114799971990084E-5"/>
    <n v="0.92802947367804245"/>
    <n v="3850"/>
    <x v="7"/>
  </r>
  <r>
    <s v="SHET"/>
    <s v="Madison Park"/>
    <s v="600 Thread Count|600 Thread Count|600 Thread Count"/>
    <s v="SHEET/SHEET SET"/>
    <s v="MP20-7167"/>
    <s v="Gold"/>
    <s v="Split King"/>
    <s v="B"/>
    <n v="164"/>
    <n v="13335.92"/>
    <n v="6.1096978385933684E-5"/>
    <n v="0.92809057065642842"/>
    <n v="3851"/>
    <x v="7"/>
  </r>
  <r>
    <s v="SHET"/>
    <s v="True North by Sleep Philosophy"/>
    <s v="Micro Fleece|Micro Fleece|Micro Fleece"/>
    <s v="SHEET/SHEET SET"/>
    <s v="TN20-0452"/>
    <s v="Navy"/>
    <s v="King"/>
    <s v="B"/>
    <n v="387"/>
    <n v="13334.56"/>
    <n v="6.1090747702890826E-5"/>
    <n v="0.9281516614041313"/>
    <n v="3852"/>
    <x v="7"/>
  </r>
  <r>
    <s v="SHET"/>
    <s v="Super Listing"/>
    <s v="Cotton 144TC|Cotton 144TC|Cotton 144TC"/>
    <s v="SHEET/SHEET SET"/>
    <s v="AM20-0350"/>
    <s v="Dark Gray"/>
    <s v="Queen"/>
    <s v="B"/>
    <n v="567"/>
    <n v="13321.24"/>
    <n v="6.1029723660147574E-5"/>
    <n v="0.92821269112779148"/>
    <n v="3853"/>
    <x v="7"/>
  </r>
  <r>
    <s v="ADUL"/>
    <s v="INK+IVY"/>
    <s v="Imani|Imani|Imani"/>
    <s v="DUVET&amp;DUVET SET"/>
    <s v="II12-1091"/>
    <s v="Gray"/>
    <s v="Full/Queen"/>
    <s v="B"/>
    <n v="230"/>
    <n v="13303.55"/>
    <n v="6.0948678966744555E-5"/>
    <n v="0.92827363980675826"/>
    <n v="3854"/>
    <x v="7"/>
  </r>
  <r>
    <s v="SHET"/>
    <s v="Woolrich"/>
    <s v="Cotton Flannel|Cotton Flannel|Cotton Flannel"/>
    <s v="SHEET/SHEET SET"/>
    <s v="WR20-2072"/>
    <s v="Tan Cars"/>
    <s v="Full"/>
    <s v="B"/>
    <n v="521"/>
    <n v="13298.57"/>
    <n v="6.0925863671484696E-5"/>
    <n v="0.92833456567042971"/>
    <n v="3855"/>
    <x v="7"/>
  </r>
  <r>
    <s v="SHET"/>
    <s v="Madison Park Essentials"/>
    <s v="Satin|Satin|Satin"/>
    <s v="SHEET/SHEET SET"/>
    <s v="MPE20-1131"/>
    <s v="Blue"/>
    <s v="Full"/>
    <s v="B"/>
    <n v="722"/>
    <n v="13279.59"/>
    <n v="6.0838908991960149E-5"/>
    <n v="0.92839540457942171"/>
    <n v="3856"/>
    <x v="7"/>
  </r>
  <r>
    <s v="ADUL"/>
    <s v="Super Listing"/>
    <s v="Porter|Evans|Walker"/>
    <s v="DUVET&amp;DUVET SET"/>
    <s v="AM12-0431"/>
    <s v="Khaki"/>
    <s v="Cal King"/>
    <s v="A++"/>
    <n v="503"/>
    <n v="13276"/>
    <n v="6.0822461821280844E-5"/>
    <n v="0.92845622704124298"/>
    <n v="3857"/>
    <x v="7"/>
  </r>
  <r>
    <s v="WIN"/>
    <s v="Madison Park"/>
    <s v="Amherst|Eastridge|Salem"/>
    <s v="VALANCE"/>
    <s v="MP41-2226"/>
    <s v="Black"/>
    <s v="50x18&quot;"/>
    <s v="B"/>
    <n v="1299"/>
    <n v="13273.98"/>
    <n v="6.0813207424408367E-5"/>
    <n v="0.92851704024866744"/>
    <n v="3858"/>
    <x v="7"/>
  </r>
  <r>
    <s v="SHET"/>
    <s v="Intelligent Design"/>
    <s v="Cozy Soft|Cozy Soft|Cozy Soft"/>
    <s v="SHEET/SHEET SET"/>
    <s v="ID20-1559"/>
    <s v="Grey/Pink Dots"/>
    <s v="Queen"/>
    <s v="B"/>
    <n v="531"/>
    <n v="13273.2"/>
    <n v="6.0809633944427911E-5"/>
    <n v="0.92857784988261183"/>
    <n v="3859"/>
    <x v="7"/>
  </r>
  <r>
    <s v="ADUL"/>
    <s v="Madison Park"/>
    <s v="Cali|Cardiff|Cascade"/>
    <s v="COVERLET&amp;BEDSPR"/>
    <s v="MP13-1521"/>
    <s v="Navy/Tan"/>
    <s v="Full/Queen"/>
    <s v="B"/>
    <n v="231"/>
    <n v="13255.04"/>
    <n v="6.0726436000267439E-5"/>
    <n v="0.92863857631861213"/>
    <n v="3860"/>
    <x v="7"/>
  </r>
  <r>
    <s v="PET"/>
    <s v="Friends Forever"/>
    <s v="Bumpi|Bumpi|Bumpi"/>
    <s v="PET ACCESSORIES"/>
    <s v="PET66PT6198"/>
    <s v="Avocado"/>
    <s v="N/A"/>
    <s v="A"/>
    <n v="1243"/>
    <n v="13250.45"/>
    <n v="6.0705407444997801E-5"/>
    <n v="0.92869928172605709"/>
    <n v="3861"/>
    <x v="7"/>
  </r>
  <r>
    <s v="WIN"/>
    <s v="Madison Park"/>
    <s v="Galen|Colm|Paxton"/>
    <s v="WINDOW PANEL"/>
    <s v="MP40-6551"/>
    <s v="Grey"/>
    <s v="27x64&quot;"/>
    <s v="B"/>
    <n v="449"/>
    <n v="13240.99"/>
    <n v="6.0662067546773231E-5"/>
    <n v="0.92875994379360383"/>
    <n v="3862"/>
    <x v="7"/>
  </r>
  <r>
    <s v="SHET"/>
    <s v="Comfort Spaces"/>
    <s v="Cotton Flannel 135GSM|Cotton Flannel 135GSM|Cotton Flannel 135GSM"/>
    <s v="SHEET/SHEET SET"/>
    <s v="CS20-1406"/>
    <s v="Novalty Blue Polar Bears"/>
    <s v="Queen"/>
    <s v="ARB"/>
    <n v="492"/>
    <n v="13230.39"/>
    <n v="6.0613504870115689E-5"/>
    <n v="0.9288205572984739"/>
    <n v="3863"/>
    <x v="7"/>
  </r>
  <r>
    <s v="BLK"/>
    <s v="Intelligent Design"/>
    <s v="Microlight Plush|Microlight Plush|Microlight Plush"/>
    <s v="BLANKET"/>
    <s v="ID51-826"/>
    <s v="Yellow"/>
    <s v="King"/>
    <s v="B"/>
    <n v="738"/>
    <n v="13229.88"/>
    <n v="6.0611168363974617E-5"/>
    <n v="0.92888116846683788"/>
    <n v="3864"/>
    <x v="7"/>
  </r>
  <r>
    <s v="SHET"/>
    <s v="Woolrich"/>
    <s v="Cotton Flannel|Cotton Flannel|Cotton Flannel"/>
    <s v="SHEET/SHEET SET"/>
    <s v="WR20-4004"/>
    <s v="Green Plaid"/>
    <s v="Full"/>
    <s v="B"/>
    <n v="516"/>
    <n v="13229.01"/>
    <n v="6.0607182559381028E-5"/>
    <n v="0.92894177564939728"/>
    <n v="3865"/>
    <x v="7"/>
  </r>
  <r>
    <s v="ADUL"/>
    <s v="Madison Park"/>
    <s v="Lola|Brianna|Victoria"/>
    <s v="COMFORTER (SET)"/>
    <s v="MP10-6832"/>
    <s v="Grey/Peach"/>
    <s v="Twin/Twin "/>
    <s v="A"/>
    <n v="243"/>
    <n v="13221.71"/>
    <n v="6.0573738451871582E-5"/>
    <n v="0.9290023493878492"/>
    <n v="3866"/>
    <x v="7"/>
  </r>
  <r>
    <s v="WIN"/>
    <s v="Intelligent Design"/>
    <s v="Raina|Khloe|Arielle"/>
    <s v="WINDOW PANEL"/>
    <s v="ID40-1618"/>
    <s v="Grey/Silver"/>
    <s v="50x63&quot;"/>
    <s v="B"/>
    <n v="634"/>
    <n v="13220.63"/>
    <n v="6.0568790556514017E-5"/>
    <n v="0.92906291817840569"/>
    <n v="3867"/>
    <x v="7"/>
  </r>
  <r>
    <s v="SHET"/>
    <s v="Comfort Spaces"/>
    <s v="Cotton Flannel 135GSM|Cotton Flannel 135GSM|Cotton Flannel 135GSM"/>
    <s v="SHEET/SHEET SET"/>
    <s v="CS20-1402"/>
    <s v="Novalty Black Dog"/>
    <s v="King"/>
    <s v="ARB"/>
    <n v="431"/>
    <n v="13217.98"/>
    <n v="6.0556649887349638E-5"/>
    <n v="0.92912347482829305"/>
    <n v="3868"/>
    <x v="7"/>
  </r>
  <r>
    <s v="WIN"/>
    <s v="Madison Park"/>
    <s v="Galen|Colm|Paxton"/>
    <s v="WINDOW PANEL"/>
    <s v="MP40-7195"/>
    <s v="Grey"/>
    <s v="39x64&quot;"/>
    <s v="B"/>
    <n v="320"/>
    <n v="13213.01"/>
    <n v="6.0533880405935673E-5"/>
    <n v="0.92918400870869899"/>
    <n v="3869"/>
    <x v="7"/>
  </r>
  <r>
    <s v="BASI"/>
    <s v="Sharper Image"/>
    <s v="Cooling Touch|Cooling Touch|Cooling Touch"/>
    <s v="BLANKET"/>
    <s v="SI51-0012"/>
    <s v="White"/>
    <s v="Full/Queen"/>
    <s v="TBD"/>
    <n v="452"/>
    <n v="13209.93"/>
    <n v="6.0519769741397447E-5"/>
    <n v="0.92924452847844041"/>
    <n v="3870"/>
    <x v="7"/>
  </r>
  <r>
    <s v="ADUL"/>
    <s v="Madison Park"/>
    <s v="Lola|Brianna|Victoria"/>
    <s v="DUVET&amp;DUVET SET"/>
    <s v="MP12-177"/>
    <s v="Taupe Grey/Yellow"/>
    <s v="King/Cal K"/>
    <s v="B"/>
    <n v="211"/>
    <n v="13207.23"/>
    <n v="6.0507400003003541E-5"/>
    <n v="0.92930503587844338"/>
    <n v="3871"/>
    <x v="7"/>
  </r>
  <r>
    <s v="ADUL"/>
    <s v="Madison Park"/>
    <s v="Quebec|Mansfield|Vancouver"/>
    <s v="COVERLET&amp;BEDSPR"/>
    <s v="MP13-8483"/>
    <s v="Clay Red"/>
    <s v="King/Cal K"/>
    <s v="TBD"/>
    <n v="312"/>
    <n v="13206.63"/>
    <n v="6.0504651172249337E-5"/>
    <n v="0.92936554052961562"/>
    <n v="3872"/>
    <x v="7"/>
  </r>
  <r>
    <s v="TOWL"/>
    <s v="510 Design"/>
    <s v="Aegean|Aegean|Aegean"/>
    <s v="BATH TOWEL"/>
    <s v="5DS73-0236"/>
    <s v="Aqua"/>
    <s v="6-Piece"/>
    <s v="B"/>
    <n v="555"/>
    <n v="13204.54"/>
    <n v="6.0495076078455543E-5"/>
    <n v="0.92942603560569403"/>
    <n v="3873"/>
    <x v="7"/>
  </r>
  <r>
    <s v="ADUL"/>
    <s v="INK+IVY"/>
    <s v="Arizona|Arizona|Arizona"/>
    <s v="DUVET&amp;DUVET SET"/>
    <s v="II12-1114"/>
    <s v="Yellow"/>
    <s v="Full/Queen"/>
    <s v="B+"/>
    <n v="183"/>
    <n v="13204.33"/>
    <n v="6.0494113987691574E-5"/>
    <n v="0.92948652971968171"/>
    <n v="3874"/>
    <x v="7"/>
  </r>
  <r>
    <s v="SHET"/>
    <s v="Beautyrest"/>
    <s v="Oversized Cotton Flannel|Oversized Cotton Flannel|Oversized Cotton Flannel"/>
    <s v="SHEET/SHEET SET"/>
    <s v="BR20-1846"/>
    <s v="Seafoam Solid"/>
    <s v="King"/>
    <s v="B"/>
    <n v="402"/>
    <n v="13203.87"/>
    <n v="6.0492006550780022E-5"/>
    <n v="0.92954702172623249"/>
    <n v="3875"/>
    <x v="7"/>
  </r>
  <r>
    <s v="WIN"/>
    <s v="SunSmart"/>
    <s v="Como|Leighton|Aberdeen"/>
    <s v="WINDOW PANEL"/>
    <s v="SS40-0137"/>
    <s v="Ivory"/>
    <s v="42x95&quot;"/>
    <s v="B"/>
    <n v="370"/>
    <n v="13192.44"/>
    <n v="6.0439641324912496E-5"/>
    <n v="0.92960746136755745"/>
    <n v="3876"/>
    <x v="7"/>
  </r>
  <r>
    <s v="YOUT"/>
    <s v="Intelligent Design"/>
    <s v="Raina|Khloe|Arielle"/>
    <s v="COMFORTER (SET)"/>
    <s v="ID10-1243"/>
    <s v="Grey/Silver"/>
    <s v="Twin/Twin "/>
    <s v="A++"/>
    <n v="375"/>
    <n v="13187.56"/>
    <n v="6.0417284168111657E-5"/>
    <n v="0.92966787865172551"/>
    <n v="3877"/>
    <x v="7"/>
  </r>
  <r>
    <s v="BLK"/>
    <s v="Madison Park"/>
    <s v="Blair|Dakota|Dakota"/>
    <s v="COMFORTER (SET)"/>
    <s v="MP10-8213"/>
    <s v="Black"/>
    <s v="Full/Queen"/>
    <s v="B"/>
    <n v="225"/>
    <n v="13184.09"/>
    <n v="6.0401386763583203E-5"/>
    <n v="0.92972828003848906"/>
    <n v="3878"/>
    <x v="7"/>
  </r>
  <r>
    <s v="BASI"/>
    <s v="Sleep Philosophy"/>
    <s v="Warmer|Warmer|Warmer"/>
    <s v="COMFORTER (SET)"/>
    <s v="BASI10-0294"/>
    <s v="White"/>
    <s v="Full/Queen"/>
    <s v="B"/>
    <n v="250"/>
    <n v="13167.87"/>
    <n v="6.0327076705527977E-5"/>
    <n v="0.92978860711519462"/>
    <n v="3879"/>
    <x v="7"/>
  </r>
  <r>
    <s v="SHET"/>
    <s v="True North by Sleep Philosophy"/>
    <s v="Cozy Cotton Flannel|Cozy Cotton Flannel|Cozy Cotton Flannel"/>
    <s v="SHEET/SHEET SET"/>
    <s v="TN20-0240"/>
    <s v="Grey Geo"/>
    <s v="Twin XL"/>
    <s v="B"/>
    <n v="750"/>
    <n v="13163.45"/>
    <n v="6.0306826985638703E-5"/>
    <n v="0.92984891394218028"/>
    <n v="3880"/>
    <x v="7"/>
  </r>
  <r>
    <s v="ADUL"/>
    <s v="Madison Park"/>
    <s v="Biloxi|Morris|Hudson"/>
    <s v="COMFORTER (SET)"/>
    <s v="MP10-3735"/>
    <s v="Navy"/>
    <s v="Cal King"/>
    <s v="B"/>
    <n v="173"/>
    <n v="13146"/>
    <n v="6.0226881824537357E-5"/>
    <n v="0.92990914082400478"/>
    <n v="3881"/>
    <x v="7"/>
  </r>
  <r>
    <s v="SHET"/>
    <s v="True North by Sleep Philosophy"/>
    <s v="Micro Fleece|Micro Fleece|Micro Fleece"/>
    <s v="SHEET/SHEET SET"/>
    <s v="PC20-125"/>
    <s v="Ivory"/>
    <s v="Full"/>
    <s v="B"/>
    <n v="470"/>
    <n v="13145.67"/>
    <n v="6.0225369967622551E-5"/>
    <n v="0.92996936619397241"/>
    <n v="3882"/>
    <x v="7"/>
  </r>
  <r>
    <s v="FUR"/>
    <s v="INK+IVY"/>
    <s v="Steve|Steve|Steve"/>
    <s v="ACCENT BENCH"/>
    <s v="II105-0596"/>
    <s v="Green"/>
    <s v="52&quot;W"/>
    <s v="B"/>
    <n v="85"/>
    <n v="13143.43"/>
    <n v="6.0215107666140203E-5"/>
    <n v="0.9300295813016386"/>
    <n v="3883"/>
    <x v="7"/>
  </r>
  <r>
    <s v="SHET"/>
    <s v="True North by Sleep Philosophy"/>
    <s v="Cozy Cotton Flannel|Cozy Cotton Flannel|Cozy Cotton Flannel"/>
    <s v="SHEET/SHEET SET"/>
    <s v="TN20-0245"/>
    <s v="Blue Geo"/>
    <s v="Twin"/>
    <s v="B"/>
    <n v="786"/>
    <n v="13136.39"/>
    <n v="6.018285471862424E-5"/>
    <n v="0.93008976415635725"/>
    <n v="3884"/>
    <x v="7"/>
  </r>
  <r>
    <s v="ADUL"/>
    <s v="Madison Park"/>
    <s v="Serene|Belle|Monroe"/>
    <s v="WINDOW PANEL"/>
    <s v="MP40-1531"/>
    <s v="Red"/>
    <s v="50x84&quot;"/>
    <s v="B"/>
    <n v="751"/>
    <n v="13115.79"/>
    <n v="6.0088478196063359E-5"/>
    <n v="0.9301498526345533"/>
    <n v="3885"/>
    <x v="7"/>
  </r>
  <r>
    <s v="ADUL"/>
    <s v="Comfort Spaces"/>
    <s v="Kate"/>
    <s v="COVERLET&amp;BEDSPR"/>
    <s v="CS14-1328"/>
    <s v="Grey/Purple"/>
    <s v="Full/Queen"/>
    <s v="ARB"/>
    <n v="491"/>
    <n v="13111.38"/>
    <n v="6.0068274290019979E-5"/>
    <n v="0.93020992090884336"/>
    <n v="3886"/>
    <x v="7"/>
  </r>
  <r>
    <s v="YOUT"/>
    <s v="Urban Habitat"/>
    <s v="Brooklyn|Maize|Kay"/>
    <s v="COMFORTER (SET)"/>
    <s v="UH10-2159"/>
    <s v="Grey"/>
    <s v="Twin/Twin "/>
    <s v="B"/>
    <n v="222"/>
    <n v="13108.78"/>
    <n v="6.0056362690085114E-5"/>
    <n v="0.93026997727153349"/>
    <n v="3887"/>
    <x v="7"/>
  </r>
  <r>
    <s v="WIN"/>
    <s v="Madison Park"/>
    <s v="Emilia|Natalie|Lillian"/>
    <s v="WINDOW PANEL"/>
    <s v="MP40-8259"/>
    <s v="White"/>
    <s v="2-PK 50x84"/>
    <s v="B"/>
    <n v="402"/>
    <n v="13088.69"/>
    <n v="5.9964322673665291E-5"/>
    <n v="0.93032994159420712"/>
    <n v="3888"/>
    <x v="7"/>
  </r>
  <r>
    <s v="ADUL"/>
    <s v="Madison Park"/>
    <s v="Lola|Brianna|Victoria"/>
    <s v="DUVET&amp;DUVET SET"/>
    <s v="MP12-176"/>
    <s v="Taupe Grey/Yellow"/>
    <s v="Full/Queen"/>
    <s v="B"/>
    <n v="230"/>
    <n v="13087.53"/>
    <n v="5.9959008267540508E-5"/>
    <n v="0.93038990060247462"/>
    <n v="3889"/>
    <x v="7"/>
  </r>
  <r>
    <s v="BLK"/>
    <s v="Intelligent Design"/>
    <s v="Malea|Leena|Leena"/>
    <s v="COMFORTER (SET)"/>
    <s v="ID10-2439"/>
    <s v="Green/White"/>
    <s v="King/Cal K"/>
    <s v="B"/>
    <n v="297"/>
    <n v="13076.45"/>
    <n v="5.9908246526279598E-5"/>
    <n v="0.93044980884900086"/>
    <n v="3890"/>
    <x v="7"/>
  </r>
  <r>
    <s v="WIN"/>
    <s v="Madison Park"/>
    <s v="Galen|Colm|Paxton"/>
    <s v="WINDOW PANEL"/>
    <s v="MP40-6553"/>
    <s v="Grey"/>
    <s v="33x64&quot;"/>
    <s v="B"/>
    <n v="371"/>
    <n v="13070.63"/>
    <n v="5.9881582867963846E-5"/>
    <n v="0.93050969043186882"/>
    <n v="3891"/>
    <x v="7"/>
  </r>
  <r>
    <s v="SHET"/>
    <s v="True North by Sleep Philosophy"/>
    <s v="Micro Fleece|Micro Fleece|Micro Fleece"/>
    <s v="SHEET/SHEET SET"/>
    <s v="PC20-008"/>
    <s v="Green"/>
    <s v="King"/>
    <s v="B"/>
    <n v="386"/>
    <n v="13067.6"/>
    <n v="5.9867701272655134E-5"/>
    <n v="0.93056955813314146"/>
    <n v="3892"/>
    <x v="7"/>
  </r>
  <r>
    <s v="ADUL"/>
    <s v="Super Listing"/>
    <s v="Porter|Evans|Walker"/>
    <s v="DUVET&amp;DUVET SET"/>
    <s v="AM12-0414"/>
    <s v="Purple"/>
    <s v="Queen"/>
    <s v="A"/>
    <n v="605"/>
    <n v="13057.31"/>
    <n v="5.9820558825220588E-5"/>
    <n v="0.93062937869196671"/>
    <n v="3893"/>
    <x v="7"/>
  </r>
  <r>
    <s v="ADUL"/>
    <s v="Madison Park"/>
    <s v="Quebec|Mansfield|Vancouver"/>
    <s v="COVERLET&amp;BEDSPR"/>
    <s v="MP13-480"/>
    <s v="Cream"/>
    <s v="Twin/Twin "/>
    <s v="A"/>
    <n v="432"/>
    <n v="13039.99"/>
    <n v="5.9741209244116001E-5"/>
    <n v="0.93068911990121084"/>
    <n v="3894"/>
    <x v="7"/>
  </r>
  <r>
    <s v="WIN"/>
    <s v="Madison Park"/>
    <s v="Andora|Eliza|Aden"/>
    <s v="WINDOW PANEL"/>
    <s v="WIN40-100"/>
    <s v="White"/>
    <s v="50x84&quot;"/>
    <s v="B+"/>
    <n v="745"/>
    <n v="13033.34"/>
    <n v="5.9710743036590273E-5"/>
    <n v="0.9307488306442474"/>
    <n v="3895"/>
    <x v="7"/>
  </r>
  <r>
    <s v="BASI"/>
    <s v="Sleep Philosophy"/>
    <s v="Benton|Canton|Canton"/>
    <s v="COMFORTER (SET)"/>
    <s v="BASI10-0257"/>
    <s v="White"/>
    <s v="Full/Queen"/>
    <s v="B"/>
    <n v="359"/>
    <n v="13029.23"/>
    <n v="5.9691913545923996E-5"/>
    <n v="0.93080852255779334"/>
    <n v="3896"/>
    <x v="7"/>
  </r>
  <r>
    <s v="BLK"/>
    <s v="True North by Sleep Philosophy"/>
    <s v="Sherpa|Sherpa|Sherpa"/>
    <s v="ELECT BLANKET"/>
    <s v="TN54-0505"/>
    <s v="Brown"/>
    <s v="Queen"/>
    <s v="B"/>
    <n v="169"/>
    <n v="13011.8"/>
    <n v="5.9612060012514467E-5"/>
    <n v="0.93086813461780582"/>
    <n v="3897"/>
    <x v="7"/>
  </r>
  <r>
    <s v="BLK"/>
    <s v="Madison Park"/>
    <s v="Zuri|Marselle|Marselle"/>
    <s v="NORMAL PILLOW"/>
    <s v="MP30-6706"/>
    <s v="Leopard"/>
    <s v="20x20&quot;"/>
    <s v="B"/>
    <n v="886"/>
    <n v="12995.1"/>
    <n v="5.9535550889855887E-5"/>
    <n v="0.93092767016869571"/>
    <n v="3898"/>
    <x v="7"/>
  </r>
  <r>
    <s v="BASI"/>
    <s v="Madison Park Signature"/>
    <s v="500 Thread Count Luxury Collection|500 Thread Count Luxury Collection|500 T"/>
    <s v="COMFORTER (SET)"/>
    <s v="MPS10-505"/>
    <s v="White/Navy"/>
    <s v="King/Cal K"/>
    <s v="B"/>
    <n v="121"/>
    <n v="12992.17"/>
    <n v="5.9522127433006202E-5"/>
    <n v="0.9309871922961287"/>
    <n v="3899"/>
    <x v="7"/>
  </r>
  <r>
    <s v="SHET"/>
    <s v="Comfort Spaces"/>
    <s v="Cotton 144TC|Cotton 144TC|Cotton 144TC"/>
    <s v="SHEET/SHEET SET"/>
    <s v="CS20-1577"/>
    <s v="Tabitha Purple"/>
    <s v="King"/>
    <s v="ARB"/>
    <n v="547"/>
    <n v="12991.25"/>
    <n v="5.9517912559183099E-5"/>
    <n v="0.9310467102086879"/>
    <n v="3900"/>
    <x v="7"/>
  </r>
  <r>
    <s v="ADUL"/>
    <s v="Madison Park"/>
    <s v="Simple Fit|Simple Fit|Simple Fit"/>
    <s v="BED SKIRT&amp;SHAM"/>
    <s v="MP11-5365"/>
    <s v="Ivory"/>
    <s v="One Size"/>
    <s v="B"/>
    <n v="1852"/>
    <n v="12981.67"/>
    <n v="5.9474022894807693E-5"/>
    <n v="0.93110618423158276"/>
    <n v="3901"/>
    <x v="7"/>
  </r>
  <r>
    <s v="YOUT"/>
    <s v="Mi Zone"/>
    <s v="Allison|Mackenzie|Kelly"/>
    <s v="DUVET&amp;DUVET SET"/>
    <s v="MZ12-372"/>
    <s v="Yellow"/>
    <s v="Full/Queen"/>
    <s v="B"/>
    <n v="456"/>
    <n v="12971.5"/>
    <n v="5.942743021352399E-5"/>
    <n v="0.93116561166179623"/>
    <n v="3902"/>
    <x v="7"/>
  </r>
  <r>
    <s v="YOUT"/>
    <s v="Intelligent Design"/>
    <s v="Felicia|Isabel|Alyssa"/>
    <s v="COMFORTER (SET)"/>
    <s v="ID10-1791"/>
    <s v="Grey"/>
    <s v="Twin/Twin "/>
    <s v="A"/>
    <n v="407"/>
    <n v="12961.83"/>
    <n v="5.9383128224535452E-5"/>
    <n v="0.93122499479002074"/>
    <n v="3903"/>
    <x v="7"/>
  </r>
  <r>
    <s v="ADUL"/>
    <s v="Madison Park"/>
    <s v="Celeste|Isabella|Alexis"/>
    <s v="COMFORTER (SET)"/>
    <s v="MP10-2529"/>
    <s v="White"/>
    <s v="Cal King"/>
    <s v="B+"/>
    <n v="190"/>
    <n v="12956.6"/>
    <n v="5.935916758312801E-5"/>
    <n v="0.93128435395760389"/>
    <n v="3904"/>
    <x v="7"/>
  </r>
  <r>
    <s v="ADUL"/>
    <s v="Madison Park"/>
    <s v="Ridge|Pioneer|Warren"/>
    <s v="COMFORTER (SET)"/>
    <s v="MP10-4671"/>
    <s v="Red"/>
    <s v="Cal King"/>
    <s v="B"/>
    <n v="168"/>
    <n v="12947.54"/>
    <n v="5.9317660238739577E-5"/>
    <n v="0.93134367161784259"/>
    <n v="3905"/>
    <x v="7"/>
  </r>
  <r>
    <s v="BATH"/>
    <s v="Madison Park"/>
    <s v="Ara|Loire|Maris"/>
    <s v="SHOWER CURTAIN"/>
    <s v="MP70-8448"/>
    <s v="Aqua"/>
    <s v="72x72&quot;"/>
    <s v="B"/>
    <n v="943"/>
    <n v="12941.84"/>
    <n v="5.9291546346574669E-5"/>
    <n v="0.93140296316418913"/>
    <n v="3906"/>
    <x v="7"/>
  </r>
  <r>
    <s v="WIN"/>
    <s v="Madison Park"/>
    <s v="Aubrey|Whitman|Charlotte"/>
    <s v="WINDOW PANEL"/>
    <s v="MP40-4897"/>
    <s v="Navy"/>
    <s v="50x95&quot;"/>
    <s v="B"/>
    <n v="412"/>
    <n v="12935.29"/>
    <n v="5.9261538277507982E-5"/>
    <n v="0.93146222470246665"/>
    <n v="3907"/>
    <x v="7"/>
  </r>
  <r>
    <s v="SHET"/>
    <s v="Intelligent Design"/>
    <s v="Cotton Blend Jersey Knit|Cotton Blend Jersey Knit|Cotton Blend Jersey Knit"/>
    <s v="SHEET/SHEET SET"/>
    <s v="ID20-1238"/>
    <s v="Teal"/>
    <s v="Full"/>
    <s v="B"/>
    <n v="561"/>
    <n v="12930.34"/>
    <n v="5.923886042378582E-5"/>
    <n v="0.93152146356289045"/>
    <n v="3908"/>
    <x v="7"/>
  </r>
  <r>
    <s v="BLK"/>
    <s v="Sharper Image"/>
    <s v="Amira|Arden|Arden"/>
    <s v="ELECT BLANKET"/>
    <s v="SI54-0065"/>
    <s v="Grey"/>
    <s v="50x60&quot;"/>
    <s v="TBD"/>
    <n v="343"/>
    <n v="12925.25"/>
    <n v="5.9215541176221018E-5"/>
    <n v="0.93158067910406672"/>
    <n v="3909"/>
    <x v="7"/>
  </r>
  <r>
    <s v="SHET"/>
    <s v="True North by Sleep Philosophy"/>
    <s v="Cozy Cotton Flannel|Cozy Cotton Flannel|Cozy Cotton Flannel"/>
    <s v="SHEET/SHEET SET"/>
    <s v="TN20-0079"/>
    <s v="Red Plaid"/>
    <s v="King"/>
    <s v="B"/>
    <n v="429"/>
    <n v="12917.77"/>
    <n v="5.9181272419485321E-5"/>
    <n v="0.93163986037648616"/>
    <n v="3910"/>
    <x v="7"/>
  </r>
  <r>
    <s v="ADUL"/>
    <s v="Madison Park Essentials"/>
    <s v="Knowles|Glendale|Cabrillo"/>
    <s v="COMFORTER (SET)"/>
    <s v="MPE10-158"/>
    <s v="Aqua"/>
    <s v="Twin"/>
    <s v="B"/>
    <n v="249"/>
    <n v="12908.2"/>
    <n v="5.9137428568955816E-5"/>
    <n v="0.93169899780505516"/>
    <n v="3911"/>
    <x v="7"/>
  </r>
  <r>
    <s v="WIN"/>
    <s v="Madison Park"/>
    <s v="Aubrey|Whitman|Charlotte"/>
    <s v="VALANCE"/>
    <s v="MP41-2714"/>
    <s v="Burgundy"/>
    <s v="50x18&quot;"/>
    <s v="B"/>
    <n v="1096"/>
    <n v="12906.11"/>
    <n v="5.9127853475162022E-5"/>
    <n v="0.93175812565853033"/>
    <n v="3912"/>
    <x v="7"/>
  </r>
  <r>
    <s v="HHL"/>
    <s v="Harbor House Blue"/>
    <s v="Maya Bay|Maya Bay|Maya Bay"/>
    <s v="COMFORTER (SET)"/>
    <s v="HH10-1225"/>
    <s v="White"/>
    <s v="Cal King"/>
    <s v="B+"/>
    <n v="88"/>
    <n v="12901.68"/>
    <n v="5.9107557941426833E-5"/>
    <n v="0.93181723321647181"/>
    <n v="3913"/>
    <x v="7"/>
  </r>
  <r>
    <s v="WIN"/>
    <s v="Madison Park"/>
    <s v="Galen|Colm|Paxton"/>
    <s v="WINDOW PANEL"/>
    <s v="MP40-7321"/>
    <s v="Blue"/>
    <s v="39x64&quot;"/>
    <s v="B"/>
    <n v="289"/>
    <n v="12893.99"/>
    <n v="5.9072327093927159E-5"/>
    <n v="0.93187630554356571"/>
    <n v="3914"/>
    <x v="7"/>
  </r>
  <r>
    <s v="WIN"/>
    <s v="Madison Park"/>
    <s v="Harper|Kaylee|Avery"/>
    <s v="WINDOW PANEL"/>
    <s v="MP40-4512"/>
    <s v="Taupe"/>
    <s v="42x144&quot;"/>
    <s v="B"/>
    <n v="798"/>
    <n v="12893.49"/>
    <n v="5.9070036401631995E-5"/>
    <n v="0.93193537557996731"/>
    <n v="3915"/>
    <x v="7"/>
  </r>
  <r>
    <s v="ADUL"/>
    <s v="Super Listing"/>
    <s v="Porter|Evans|Walker"/>
    <s v="COMFORTER (SET)"/>
    <s v="AM10-0395"/>
    <s v="Purple"/>
    <s v="Twin/Twin "/>
    <s v="A"/>
    <n v="567"/>
    <n v="12875.22"/>
    <n v="5.8986334505166582E-5"/>
    <n v="0.93199436191447249"/>
    <n v="3916"/>
    <x v="7"/>
  </r>
  <r>
    <s v="BLK"/>
    <s v="Madison Park"/>
    <s v="Rowan|Eden|Eden"/>
    <s v="THROW"/>
    <s v="MP50-8269"/>
    <s v="Navy Blue"/>
    <s v="50x60&quot;"/>
    <s v="B-"/>
    <n v="477"/>
    <n v="12865.83"/>
    <n v="5.8943315303863342E-5"/>
    <n v="0.93205330522977636"/>
    <n v="3917"/>
    <x v="7"/>
  </r>
  <r>
    <s v="ADUL"/>
    <s v="Madison Park Essentials"/>
    <s v="Maible|Caldwell|Calla"/>
    <s v="COMFORTER (SET)"/>
    <s v="MPE10-859"/>
    <s v="Blush/Grey"/>
    <s v="Twin"/>
    <s v="B"/>
    <n v="249"/>
    <n v="12850.04"/>
    <n v="5.8870975241181963E-5"/>
    <n v="0.93211217620501752"/>
    <n v="3918"/>
    <x v="7"/>
  </r>
  <r>
    <s v="FUO"/>
    <s v="Chapel Hill"/>
    <s v="Laguna|Laguna|Laguna"/>
    <s v="LOVESEAT &amp; SOFA"/>
    <s v="CH106-1004"/>
    <s v="Camel"/>
    <s v="See below"/>
    <s v="ORT"/>
    <n v="24"/>
    <n v="12845.1"/>
    <n v="5.8848343201305709E-5"/>
    <n v="0.93217102454821887"/>
    <n v="3919"/>
    <x v="7"/>
  </r>
  <r>
    <s v="SHET"/>
    <s v="Madison Park Essentials"/>
    <s v="Satin|Satin|Satin"/>
    <s v="SHEET/SHEET SET"/>
    <s v="MPE20-1145"/>
    <s v="Emerald"/>
    <s v="Full"/>
    <s v="B"/>
    <n v="666"/>
    <n v="12844.34"/>
    <n v="5.8844861349017056E-5"/>
    <n v="0.93222986940956787"/>
    <n v="3920"/>
    <x v="7"/>
  </r>
  <r>
    <s v="SHET"/>
    <s v="True North by Sleep Philosophy"/>
    <s v="Cozy Cotton Flannel|Cozy Cotton Flannel|Cozy Cotton Flannel"/>
    <s v="SHEET/SHEET SET"/>
    <s v="TN20-0264"/>
    <s v="Blue Polar Bears"/>
    <s v="Twin XL"/>
    <s v="B"/>
    <n v="684"/>
    <n v="12837.48"/>
    <n v="5.8813433050727358E-5"/>
    <n v="0.93228868284261857"/>
    <n v="3921"/>
    <x v="7"/>
  </r>
  <r>
    <s v="ADUL"/>
    <s v="Madison Park Essentials"/>
    <s v="Jaxon|Deacon|Ryder"/>
    <s v="COMFORTER (SET)"/>
    <s v="MPE10-1035"/>
    <s v="Aqua/Grey"/>
    <s v="Cal King"/>
    <s v="B"/>
    <n v="270"/>
    <n v="12833.86"/>
    <n v="5.879684843851035E-5"/>
    <n v="0.93234747969105702"/>
    <n v="3922"/>
    <x v="7"/>
  </r>
  <r>
    <s v="SHET"/>
    <s v="Madison Park"/>
    <s v="1500 Thread Count|1500 Thread Count|1500 Thread Count"/>
    <s v="SHEET/SHEET SET"/>
    <s v="MP20-6411"/>
    <s v="Blue"/>
    <s v="Cal King"/>
    <s v="B"/>
    <n v="255"/>
    <n v="12832.37"/>
    <n v="5.8790022175470754E-5"/>
    <n v="0.93240626971323248"/>
    <n v="3923"/>
    <x v="7"/>
  </r>
  <r>
    <s v="ADUL"/>
    <s v="Madison Park"/>
    <s v="Dawn|Vanessa|Stella"/>
    <s v="COMFORTER (SET)"/>
    <s v="MP10-2795"/>
    <s v="Coral"/>
    <s v="Cal King"/>
    <s v="B"/>
    <n v="124"/>
    <n v="12822.24"/>
    <n v="5.8743612749570664E-5"/>
    <n v="0.93246501332598208"/>
    <n v="3924"/>
    <x v="7"/>
  </r>
  <r>
    <s v="BLK"/>
    <s v="Madison Park Essentials"/>
    <s v="Larkspur|Windsor|Windsor"/>
    <s v="COMFORTER (SET)"/>
    <s v="BASI10-0200"/>
    <s v="Navy/Light Blue"/>
    <s v="King"/>
    <s v="B"/>
    <n v="392"/>
    <n v="12815.94"/>
    <n v="5.8714750026651559E-5"/>
    <n v="0.9325237280760087"/>
    <n v="3925"/>
    <x v="7"/>
  </r>
  <r>
    <s v="HHL"/>
    <s v="Harbor House Blue"/>
    <s v="Kiawah Island|Kiawah Island|Kiawah Island"/>
    <s v="DUVET&amp;DUVET SET"/>
    <s v="HH12-1855"/>
    <s v="Blue"/>
    <s v="King/Cal K"/>
    <s v="B"/>
    <n v="143"/>
    <n v="12815.03"/>
    <n v="5.8710580966674351E-5"/>
    <n v="0.93258243865697532"/>
    <n v="3926"/>
    <x v="7"/>
  </r>
  <r>
    <s v="BASI"/>
    <s v="Sleep Philosophy"/>
    <s v="Warmer|Warmer|Warmer"/>
    <s v="COMFORTER (SET)"/>
    <s v="BASI10-0295"/>
    <s v="White"/>
    <s v="King"/>
    <s v="B"/>
    <n v="198"/>
    <n v="12811.52"/>
    <n v="5.8694500306762277E-5"/>
    <n v="0.93264113315728203"/>
    <n v="3927"/>
    <x v="7"/>
  </r>
  <r>
    <s v="ADUL"/>
    <s v="Madison Park Essentials"/>
    <s v="Alexis|Jeanie|Karissa"/>
    <s v="COMFORTER (SET)"/>
    <s v="MPE10-1055"/>
    <s v="Blue"/>
    <s v="Full"/>
    <s v="B"/>
    <n v="422"/>
    <n v="12804.69"/>
    <n v="5.8663209450010291E-5"/>
    <n v="0.93269979636673206"/>
    <n v="3928"/>
    <x v="7"/>
  </r>
  <r>
    <s v="SHET"/>
    <s v="Beautyrest"/>
    <s v="Oversized Cotton Flannel|Oversized Cotton Flannel|Oversized Cotton Flannel"/>
    <s v="SHEET/SHEET SET"/>
    <s v="BR20-4670"/>
    <s v="Black Snowflakes"/>
    <s v="King"/>
    <s v="B"/>
    <n v="388"/>
    <n v="12793.69"/>
    <n v="5.8612814219516612E-5"/>
    <n v="0.93275840918095154"/>
    <n v="3929"/>
    <x v="7"/>
  </r>
  <r>
    <s v="SHET"/>
    <s v="True North by Sleep Philosophy"/>
    <s v="Cozy Cotton Flannel|Cozy Cotton Flannel|Cozy Cotton Flannel"/>
    <s v="SHEET/SHEET SET"/>
    <s v="TN20-0062"/>
    <s v="Tan/Blue Snowflakes"/>
    <s v="Full"/>
    <s v="B"/>
    <n v="592"/>
    <n v="12789.15"/>
    <n v="5.8592014733476494E-5"/>
    <n v="0.932817001195685"/>
    <n v="3930"/>
    <x v="7"/>
  </r>
  <r>
    <s v="SHET"/>
    <s v="Madison Park"/>
    <s v="800 Thread Count|800 Thread Count|800 Thread Count"/>
    <s v="SHEET/SHEET SET"/>
    <s v="MP20-7158"/>
    <s v="Charcoal"/>
    <s v="Split King"/>
    <s v="B"/>
    <n v="267"/>
    <n v="12785.99"/>
    <n v="5.8577537558171037E-5"/>
    <n v="0.93287557873324323"/>
    <n v="3931"/>
    <x v="7"/>
  </r>
  <r>
    <s v="YOUT"/>
    <s v="Intelligent Design"/>
    <s v="Paul|Matteo|Blain"/>
    <s v="COVERLET&amp;BEDSPR"/>
    <s v="ID80-407"/>
    <s v="Teal"/>
    <s v="Full/Queen"/>
    <s v="B"/>
    <n v="311"/>
    <n v="12785.51"/>
    <n v="5.8575338493567676E-5"/>
    <n v="0.93293415407173674"/>
    <n v="3932"/>
    <x v="7"/>
  </r>
  <r>
    <s v="SHET"/>
    <s v="Madison Park"/>
    <s v="300 Thread Count Organic Cotton|300 Thread Count Organic Cotton|300 Thread"/>
    <s v="SHEET/SHEET SET"/>
    <s v="MP20-8248"/>
    <s v="Grey"/>
    <s v="King"/>
    <s v="B"/>
    <n v="343"/>
    <n v="12765.12"/>
    <n v="5.8481924061770757E-5"/>
    <n v="0.93299263599579851"/>
    <n v="3933"/>
    <x v="7"/>
  </r>
  <r>
    <s v="BATH"/>
    <s v="Madison Park"/>
    <s v="Sophie|Lauren|Ashley"/>
    <s v="SHOWER CURTAIN"/>
    <s v="MP70-6598"/>
    <s v="Grey"/>
    <s v="72x72&quot;"/>
    <s v="B"/>
    <n v="709"/>
    <n v="12758.34"/>
    <n v="5.8450862274248285E-5"/>
    <n v="0.93305108685807281"/>
    <n v="3934"/>
    <x v="7"/>
  </r>
  <r>
    <s v="WIN"/>
    <s v="Madison Park"/>
    <s v="Galen|Colm|Paxton"/>
    <s v="WINDOW PANEL"/>
    <s v="MP40-7318"/>
    <s v="Blue"/>
    <s v="31x64&quot;"/>
    <s v="B"/>
    <n v="386"/>
    <n v="12757.44"/>
    <n v="5.8446739028116985E-5"/>
    <n v="0.93310953359710092"/>
    <n v="3935"/>
    <x v="7"/>
  </r>
  <r>
    <s v="ADUL"/>
    <s v="Madison Park"/>
    <s v="Lola|Brianna|Victoria"/>
    <s v="DUVET&amp;DUVET SET"/>
    <s v="MP12-5674"/>
    <s v="Grey/Peach"/>
    <s v="King/Cal K"/>
    <s v="B"/>
    <n v="203"/>
    <n v="12755.01"/>
    <n v="5.8435606263562477E-5"/>
    <n v="0.93316796920336442"/>
    <n v="3936"/>
    <x v="7"/>
  </r>
  <r>
    <s v="ADUL"/>
    <s v="Madison Park"/>
    <s v="Quebec|Mansfield|Vancouver"/>
    <s v="COVERLET&amp;BEDSPR"/>
    <s v="MP13-4972"/>
    <s v="Navy"/>
    <s v="Twin/Twin "/>
    <s v="A"/>
    <n v="428"/>
    <n v="12752.8"/>
    <n v="5.8425481403617833E-5"/>
    <n v="0.93322639468476809"/>
    <n v="3937"/>
    <x v="7"/>
  </r>
  <r>
    <s v="ADUL"/>
    <s v="Madison Park"/>
    <s v="Dune|Meyers|Connell"/>
    <s v="COMFORTER (SET)"/>
    <s v="MP10-1338"/>
    <s v="Grey"/>
    <s v="Full"/>
    <s v="B"/>
    <n v="211"/>
    <n v="12738.14"/>
    <n v="5.8358318305523526E-5"/>
    <n v="0.93328475300307356"/>
    <n v="3938"/>
    <x v="7"/>
  </r>
  <r>
    <s v="ADUL"/>
    <s v="Super Listing"/>
    <s v="Porter|Evans|Walker"/>
    <s v="DUVET&amp;DUVET SET"/>
    <s v="AM12-0406"/>
    <s v="Silver"/>
    <s v="King"/>
    <s v="B+"/>
    <n v="528"/>
    <n v="12735.91"/>
    <n v="5.8348101817887086E-5"/>
    <n v="0.93334310110489149"/>
    <n v="3939"/>
    <x v="7"/>
  </r>
  <r>
    <s v="YOUT"/>
    <s v="Intelligent Design"/>
    <s v="Oliena|Elodie|Colette"/>
    <s v="COMFORTER (SET)"/>
    <s v="ID10-2322"/>
    <s v="Pink"/>
    <s v="Twin/Twin "/>
    <s v="B"/>
    <n v="463"/>
    <n v="12735.17"/>
    <n v="5.8344711593290236E-5"/>
    <n v="0.93340144581648476"/>
    <n v="3940"/>
    <x v="7"/>
  </r>
  <r>
    <s v="WIN"/>
    <s v="SunSmart"/>
    <s v="Mirage|Elysia|Azalea"/>
    <s v="WINDOW PANEL"/>
    <s v="SS40-0017"/>
    <s v="Silver"/>
    <s v="50x95&quot;"/>
    <s v="B"/>
    <n v="668"/>
    <n v="12731.81"/>
    <n v="5.832931814106671E-5"/>
    <n v="0.93345977513462586"/>
    <n v="3941"/>
    <x v="7"/>
  </r>
  <r>
    <s v="YOUT"/>
    <s v="Mi Zone"/>
    <s v="Ashton|Garrett|Cody"/>
    <s v="COMFORTER (SET)"/>
    <s v="MZ10-508"/>
    <s v="Khaki/Navy"/>
    <s v="King/Cal K"/>
    <s v="A"/>
    <n v="300"/>
    <n v="12730.38"/>
    <n v="5.8322766761102529E-5"/>
    <n v="0.93351809790138696"/>
    <n v="3942"/>
    <x v="7"/>
  </r>
  <r>
    <s v="SHET"/>
    <s v="True North by Sleep Philosophy"/>
    <s v="Cozy Cotton Flannel|Cozy Cotton Flannel|Cozy Cotton Flannel"/>
    <s v="SHEET/SHEET SET"/>
    <s v="TN20-0064"/>
    <s v="Tan/Blue Snowflakes"/>
    <s v="King"/>
    <s v="B"/>
    <n v="425"/>
    <n v="12727.95"/>
    <n v="5.8311633996548028E-5"/>
    <n v="0.93357640953538346"/>
    <n v="3943"/>
    <x v="7"/>
  </r>
  <r>
    <s v="BATH"/>
    <s v="Madison Park"/>
    <s v="Spa Cotton|Spa Cotton|Spa Cotton"/>
    <s v="BATH RUG"/>
    <s v="MP72-2490"/>
    <s v="Taupe"/>
    <s v="24x72&quot;"/>
    <s v="B"/>
    <n v="478"/>
    <n v="12725.25"/>
    <n v="5.8299264258154115E-5"/>
    <n v="0.93363470879964161"/>
    <n v="3944"/>
    <x v="7"/>
  </r>
  <r>
    <s v="BLK"/>
    <s v="Serta"/>
    <s v="Parsa AZ|Parsa AZ|Parsa AZ"/>
    <s v="ELECT BLANKET"/>
    <s v="ST54-0037"/>
    <s v="Charcoal Grey"/>
    <s v="Full"/>
    <s v="ARB-"/>
    <n v="229"/>
    <n v="12720.02"/>
    <n v="5.8275303616746674E-5"/>
    <n v="0.93369298410325841"/>
    <n v="3945"/>
    <x v="7"/>
  </r>
  <r>
    <s v="BLK"/>
    <s v="True North by Sleep Philosophy"/>
    <s v="Microfleece|Microfleece|Microfleece"/>
    <s v="BLANKET"/>
    <s v="TN51-0549"/>
    <s v="Grey"/>
    <s v="Full/Queen"/>
    <s v="B"/>
    <n v="876"/>
    <n v="12715.29"/>
    <n v="5.8253633667634389E-5"/>
    <n v="0.93375123773692603"/>
    <n v="3946"/>
    <x v="7"/>
  </r>
  <r>
    <s v="ADUL"/>
    <s v="Madison Park"/>
    <s v="Lola|Brianna|Victoria"/>
    <s v="DUVET&amp;DUVET SET"/>
    <s v="MP12-261"/>
    <s v="Taupe Grey/Purple"/>
    <s v="King/Cal K"/>
    <s v="B+"/>
    <n v="203"/>
    <n v="12714.75"/>
    <n v="5.8251159719955606E-5"/>
    <n v="0.93380948889664595"/>
    <n v="3947"/>
    <x v="7"/>
  </r>
  <r>
    <s v="SHET"/>
    <s v="True North by Sleep Philosophy"/>
    <s v="Soloft Plush|Soloft Plush|Soloft Plush"/>
    <s v="SHEET/SHEET SET"/>
    <s v="BL20-0602"/>
    <s v="Aqua"/>
    <s v="Full"/>
    <s v="B"/>
    <n v="418"/>
    <n v="12707.08"/>
    <n v="5.8216020500147742E-5"/>
    <n v="0.9338677049171461"/>
    <n v="3948"/>
    <x v="7"/>
  </r>
  <r>
    <s v="SHET"/>
    <s v="Woolrich"/>
    <s v="Cotton Flannel|Cotton Flannel|Cotton Flannel"/>
    <s v="SHEET/SHEET SET"/>
    <s v="WR20-3985"/>
    <s v="Green Trees &amp; Trucks"/>
    <s v="Full"/>
    <s v="B"/>
    <n v="479"/>
    <n v="12699.34"/>
    <n v="5.8180560583418554E-5"/>
    <n v="0.93392588547772948"/>
    <n v="3949"/>
    <x v="7"/>
  </r>
  <r>
    <s v="BASI"/>
    <s v="Sleep Philosophy"/>
    <s v="2&quot; Gel Memory Foam with 3M Cover|2&quot; Gel Memory Foam with 3M Cover|2&quot; Gel Me"/>
    <s v="MATT PAD/TOPPER"/>
    <s v="BASI16-0388"/>
    <s v="White"/>
    <s v="Queen"/>
    <s v="B"/>
    <n v="146"/>
    <n v="12694.56"/>
    <n v="5.8158661565076749E-5"/>
    <n v="0.93398404413929459"/>
    <n v="3950"/>
    <x v="7"/>
  </r>
  <r>
    <s v="SHET"/>
    <s v="Comfort Spaces"/>
    <s v="Cotton Flannel 135GSM|Cotton Flannel 135GSM|Cotton Flannel 135GSM"/>
    <s v="SHEET/SHEET SET"/>
    <s v="CS20-1415"/>
    <s v="Novalty Grey/Pink Cats"/>
    <s v="Full"/>
    <s v="ARB"/>
    <n v="576"/>
    <n v="12694.34"/>
    <n v="5.8157653660466878E-5"/>
    <n v="0.93404220179295505"/>
    <n v="3951"/>
    <x v="7"/>
  </r>
  <r>
    <s v="ADUL"/>
    <s v="Madison Park"/>
    <s v="Princeton|Dartmouth|Cambridge"/>
    <s v="COVERLET&amp;BEDSPR"/>
    <s v="MP13-615"/>
    <s v="Red"/>
    <s v="Full/Queen"/>
    <s v="B"/>
    <n v="260"/>
    <n v="12692.14"/>
    <n v="5.8147574614368143E-5"/>
    <n v="0.93410034936756947"/>
    <n v="3952"/>
    <x v="7"/>
  </r>
  <r>
    <s v="BLK"/>
    <s v="Madison Park"/>
    <s v="Liquid Cotton|Liquid Cotton|Liquid Cotton"/>
    <s v="BLANKET"/>
    <s v="BL51N-0610"/>
    <s v="Blue"/>
    <s v="King"/>
    <s v="B"/>
    <n v="407"/>
    <n v="12689.9"/>
    <n v="5.8137312312885794E-5"/>
    <n v="0.93415848667988233"/>
    <n v="3953"/>
    <x v="7"/>
  </r>
  <r>
    <s v="BASI"/>
    <s v="Urban Habitat"/>
    <s v="Comfort Cool Jersey Knit|Comfort Cool Jersey Knit|Comfort Cool Jersey Knit"/>
    <s v="COMFORTER (SET)"/>
    <s v="UH10-2507"/>
    <s v="Black"/>
    <s v="Full/Queen"/>
    <s v="B"/>
    <n v="442"/>
    <n v="12678.95"/>
    <n v="5.8087146151621636E-5"/>
    <n v="0.93421657382603396"/>
    <n v="3954"/>
    <x v="7"/>
  </r>
  <r>
    <s v="WIN"/>
    <s v="Madison Park"/>
    <s v="Andora|Eliza|Aden"/>
    <s v="VALANCE"/>
    <s v="MP41-4574"/>
    <s v="Tan"/>
    <s v="50x18&quot;"/>
    <s v="B"/>
    <n v="1046"/>
    <n v="12674"/>
    <n v="5.8064468297899474E-5"/>
    <n v="0.93427463829433188"/>
    <n v="3955"/>
    <x v="7"/>
  </r>
  <r>
    <s v="ADUL"/>
    <s v="510 Design"/>
    <s v="Shawnee|Josefina|Stacie"/>
    <s v="COMFORTER (SET)"/>
    <s v="5DS10-0224"/>
    <s v="Blush"/>
    <s v="Cal King"/>
    <s v="B"/>
    <n v="228"/>
    <n v="12668.44"/>
    <n v="5.8038995799577219E-5"/>
    <n v="0.93433267729013147"/>
    <n v="3956"/>
    <x v="7"/>
  </r>
  <r>
    <s v="SHET"/>
    <s v="Beautyrest"/>
    <s v="Oversized Cotton Flannel|Oversized Cotton Flannel|Oversized Cotton Flannel"/>
    <s v="SHEET/SHEET SET"/>
    <s v="BR20-1862"/>
    <s v="Grey Petals"/>
    <s v="King"/>
    <s v="B"/>
    <n v="387"/>
    <n v="12664.65"/>
    <n v="5.8021632351979846E-5"/>
    <n v="0.9343906989224835"/>
    <n v="3957"/>
    <x v="7"/>
  </r>
  <r>
    <s v="ADUL"/>
    <s v="Super Listing"/>
    <s v="Phoebe|Himari|Hannah"/>
    <s v="COMFORTER (SET)"/>
    <s v="AM10-0188"/>
    <s v="Gray"/>
    <s v="Twin/Twin "/>
    <s v="A"/>
    <n v="524"/>
    <n v="12662.78"/>
    <n v="5.8013065162795924E-5"/>
    <n v="0.93444871198764634"/>
    <n v="3958"/>
    <x v="7"/>
  </r>
  <r>
    <s v="BLK"/>
    <s v="Serta"/>
    <s v="Heated Faux Feathersoft|Heated Faux Feathersoft|Heated Faux Feathersoft"/>
    <s v="ELECT BLANKET"/>
    <s v="ST54-3604"/>
    <s v="Ivory"/>
    <s v="Full"/>
    <s v="ARB-"/>
    <n v="194"/>
    <n v="12660.44"/>
    <n v="5.8002344722854542E-5"/>
    <n v="0.9345067143323692"/>
    <n v="3959"/>
    <x v="7"/>
  </r>
  <r>
    <s v="SHET"/>
    <s v="Madison Park"/>
    <s v="Silk|Silk|Silk"/>
    <s v="PILLOWCASE"/>
    <s v="MPT21-0128"/>
    <s v="Black"/>
    <s v="King"/>
    <s v="B"/>
    <n v="400"/>
    <n v="12657.87"/>
    <n v="5.799057056445738E-5"/>
    <n v="0.93456470490293364"/>
    <n v="3960"/>
    <x v="7"/>
  </r>
  <r>
    <s v="WIN"/>
    <s v="Intelligent Design"/>
    <s v="Azza|Charvi|Diah"/>
    <s v="CUSHION/POUF"/>
    <s v="ID31-2466"/>
    <s v="Ivory"/>
    <s v="24x24&quot;"/>
    <s v="TBD"/>
    <n v="501"/>
    <n v="12634.35"/>
    <n v="5.7882816398892716E-5"/>
    <n v="0.93462258771933249"/>
    <n v="3961"/>
    <x v="7"/>
  </r>
  <r>
    <s v="BLK"/>
    <s v="Woolrich"/>
    <s v="Burlington|Burlington|Burlington"/>
    <s v="BLANKET"/>
    <s v="WR51-3907"/>
    <s v="Brown"/>
    <s v="Twin"/>
    <s v="B+"/>
    <n v="695"/>
    <n v="12625.87"/>
    <n v="5.7843966257566677E-5"/>
    <n v="0.93468043168559001"/>
    <n v="3962"/>
    <x v="7"/>
  </r>
  <r>
    <s v="ADUL"/>
    <s v="Super Listing"/>
    <s v="Blake|Calvin|Owain/Erik"/>
    <s v="COMFORTER (SET)"/>
    <s v="AM10-0130"/>
    <s v="Navy/Blue"/>
    <s v="King/Cal K"/>
    <s v="B"/>
    <n v="554"/>
    <n v="12625.03"/>
    <n v="5.7840117894510799E-5"/>
    <n v="0.93473827180348457"/>
    <n v="3963"/>
    <x v="7"/>
  </r>
  <r>
    <s v="SHET"/>
    <s v="Beautyrest"/>
    <s v="600 Thread Count|600 Thread Count|600 Thread Count"/>
    <s v="SHEET/SHEET SET"/>
    <s v="BR20-1009"/>
    <s v="Charcoal"/>
    <s v="Cal King"/>
    <s v="B"/>
    <n v="351"/>
    <n v="12619.39"/>
    <n v="5.7814278885421307E-5"/>
    <n v="0.93479608608236997"/>
    <n v="3964"/>
    <x v="7"/>
  </r>
  <r>
    <s v="SHET"/>
    <s v="Comfort Spaces"/>
    <s v="Microfiber Coolmax|Microfiber Coolmax|Microfiber Coolmax"/>
    <s v="SHEET/SHEET SET"/>
    <s v="CS20-1663"/>
    <s v="Cream"/>
    <s v="Queen"/>
    <s v="ARB"/>
    <n v="696"/>
    <n v="12616.47"/>
    <n v="5.780090124241753E-5"/>
    <n v="0.93485388698361238"/>
    <n v="3965"/>
    <x v="7"/>
  </r>
  <r>
    <s v="BLK"/>
    <s v="Clean Spaces"/>
    <s v="Gauze|Gauze|Gauze"/>
    <s v="BLANKET"/>
    <s v="CSP51N-1531"/>
    <s v="Tan"/>
    <s v="King"/>
    <s v="B"/>
    <n v="352"/>
    <n v="12577.56"/>
    <n v="5.7622639568007616E-5"/>
    <n v="0.93491150962318037"/>
    <n v="3966"/>
    <x v="7"/>
  </r>
  <r>
    <s v="ADUL"/>
    <s v="INK+IVY"/>
    <s v="Kara|Kara|Kara"/>
    <s v="DUVET&amp;DUVET SET"/>
    <s v="II12-1273"/>
    <s v="Gray"/>
    <s v="King/Cal K"/>
    <s v="B"/>
    <n v="165"/>
    <n v="12576.2"/>
    <n v="5.7616408884964765E-5"/>
    <n v="0.93496912603206539"/>
    <n v="3967"/>
    <x v="7"/>
  </r>
  <r>
    <s v="SHET"/>
    <s v="Intelligent Design"/>
    <s v="Cotton Blend Jersey Knit|Cotton Blend Jersey Knit|Cotton Blend Jersey Knit"/>
    <s v="SHEET/SHEET SET"/>
    <s v="ID20-704"/>
    <s v="Purple"/>
    <s v="Twin XL"/>
    <s v="B"/>
    <n v="588"/>
    <n v="12572.42"/>
    <n v="5.75990912512133E-5"/>
    <n v="0.93502672512331664"/>
    <n v="3968"/>
    <x v="7"/>
  </r>
  <r>
    <s v="LGT"/>
    <s v="INK+IVY"/>
    <s v="Alta|Alta|Alta"/>
    <s v="LGT-FLOOR LAMPS"/>
    <s v="UH154-0051"/>
    <s v="Gold"/>
    <s v="See below"/>
    <s v="B"/>
    <n v="90"/>
    <n v="12561.55"/>
    <n v="5.7549291600716359E-5"/>
    <n v="0.93508427441491737"/>
    <n v="3969"/>
    <x v="7"/>
  </r>
  <r>
    <s v="TOWL"/>
    <s v="Super Listing"/>
    <s v="400GSM Essential Bundle|400GSM Essential Bundle|400GSM Essential Bundle"/>
    <s v="BATH TOWEL"/>
    <s v="AM73-0258"/>
    <s v="Seafoam"/>
    <s v="12-Piece"/>
    <s v="NEW"/>
    <n v="485"/>
    <n v="12558.98"/>
    <n v="5.7537517442319198E-5"/>
    <n v="0.93514181193235968"/>
    <n v="3970"/>
    <x v="7"/>
  </r>
  <r>
    <s v="SHET"/>
    <s v="Comfort Spaces"/>
    <s v="Microfiber Coolmax|Microfiber Coolmax|Microfiber Coolmax"/>
    <s v="SHEET/SHEET SET"/>
    <s v="CS20-1350"/>
    <s v="Blue"/>
    <s v="Full"/>
    <s v="ARB"/>
    <n v="712"/>
    <n v="12556.12"/>
    <n v="5.752441468239085E-5"/>
    <n v="0.93519933634704211"/>
    <n v="3971"/>
    <x v="7"/>
  </r>
  <r>
    <s v="SHET"/>
    <s v="True North by Sleep Philosophy"/>
    <s v="Micro Fleece|Micro Fleece|Micro Fleece"/>
    <s v="SHEET/SHEET SET"/>
    <s v="PC20-009"/>
    <s v="Blue"/>
    <s v="Twin"/>
    <s v="B"/>
    <n v="527"/>
    <n v="12554.94"/>
    <n v="5.751900864857425E-5"/>
    <n v="0.9352568553556907"/>
    <n v="3972"/>
    <x v="7"/>
  </r>
  <r>
    <s v="BASI"/>
    <s v="Sleep Philosophy"/>
    <s v="Rayon from Bamboo|Rayon from Bamboo|Rayon from Bamboo"/>
    <s v="NORMAL PILLOW"/>
    <s v="BASI30-0524"/>
    <s v="Ivory"/>
    <s v="Queen"/>
    <s v="B"/>
    <n v="710"/>
    <n v="12553.55"/>
    <n v="5.7512640523993682E-5"/>
    <n v="0.9353143679962147"/>
    <n v="3973"/>
    <x v="7"/>
  </r>
  <r>
    <s v="ADUL"/>
    <s v="INK+IVY"/>
    <s v="Cairo|Cairo|Cairo"/>
    <s v="DUVET&amp;DUVET SET"/>
    <s v="II12-1333"/>
    <s v="Ivory"/>
    <s v="King/Cal K"/>
    <s v="B"/>
    <n v="197"/>
    <n v="12546.13"/>
    <n v="5.7478646650333399E-5"/>
    <n v="0.93537184664286499"/>
    <n v="3974"/>
    <x v="7"/>
  </r>
  <r>
    <s v="SHET"/>
    <s v="Comfort Spaces"/>
    <s v="Microfiber 75GSM|Microfiber 75GSM|Microfiber 75GSM"/>
    <s v="SHEET/SHEET SET"/>
    <s v="CS20-0121"/>
    <s v="Light Gray"/>
    <s v="Queen"/>
    <s v="ARB"/>
    <n v="814"/>
    <n v="12543.68"/>
    <n v="5.7467422258087082E-5"/>
    <n v="0.93542931406512309"/>
    <n v="3975"/>
    <x v="7"/>
  </r>
  <r>
    <s v="ADUL"/>
    <s v="Madison Park"/>
    <s v="Brielle|Joyce|Elsie"/>
    <s v="COMFORTER (SET)"/>
    <s v="MP10-8368"/>
    <s v="Blue"/>
    <s v="King/Cal K"/>
    <s v="TBD"/>
    <n v="241"/>
    <n v="12508.04"/>
    <n v="5.7304141711287567E-5"/>
    <n v="0.93548661820683432"/>
    <n v="3976"/>
    <x v="7"/>
  </r>
  <r>
    <s v="BLK"/>
    <s v="Serta"/>
    <s v="Corded Plush|Corded Plush|Corded Plush"/>
    <s v="ELECT BLANKET"/>
    <s v="ST54-0283"/>
    <s v="Ivory"/>
    <s v="Full"/>
    <s v="B"/>
    <n v="218"/>
    <n v="12500.36"/>
    <n v="5.7268956677633794E-5"/>
    <n v="0.935543887163512"/>
    <n v="3977"/>
    <x v="7"/>
  </r>
  <r>
    <s v="SHET"/>
    <s v="True North by Sleep Philosophy"/>
    <s v="Cozy Cotton Flannel|Cozy Cotton Flannel|Cozy Cotton Flannel"/>
    <s v="SHEET/SHEET SET"/>
    <s v="TN20-0222"/>
    <s v="Aqua French Bulldog"/>
    <s v="Twin XL"/>
    <s v="B"/>
    <n v="671"/>
    <n v="12496.21"/>
    <n v="5.7249943931583898E-5"/>
    <n v="0.93560113710744364"/>
    <n v="3978"/>
    <x v="7"/>
  </r>
  <r>
    <s v="ADUL"/>
    <s v="Super Listing"/>
    <s v="Porter|Evans|Walker"/>
    <s v="DUVET&amp;DUVET SET"/>
    <s v="AM12-0421"/>
    <s v="Olive Green"/>
    <s v="King"/>
    <s v="A++"/>
    <n v="513"/>
    <n v="12488.89"/>
    <n v="5.7216408196382656E-5"/>
    <n v="0.93565835351563997"/>
    <n v="3979"/>
    <x v="7"/>
  </r>
  <r>
    <s v="BLK"/>
    <s v="Intelligent Design"/>
    <s v="Microlight Plush|Microlight Plush|Microlight Plush"/>
    <s v="BLANKET"/>
    <s v="ID51-827"/>
    <s v="Grey"/>
    <s v="Twin/Twin "/>
    <s v="B"/>
    <n v="993"/>
    <n v="12487.1"/>
    <n v="5.7208207517965958E-5"/>
    <n v="0.93571556172315795"/>
    <n v="3980"/>
    <x v="7"/>
  </r>
  <r>
    <s v="FUR"/>
    <s v="INK+IVY"/>
    <s v="Steve|Steve|Steve"/>
    <s v="ACCENT BENCH"/>
    <s v="II105-0567"/>
    <s v="Beige"/>
    <s v="52&quot;W"/>
    <s v="B"/>
    <n v="84"/>
    <n v="12483.03"/>
    <n v="5.7189561282683299E-5"/>
    <n v="0.9357727512844406"/>
    <n v="3981"/>
    <x v="7"/>
  </r>
  <r>
    <s v="SHET"/>
    <s v="Comfort Spaces"/>
    <s v="Cotton Flannel 135GSM|Cotton Flannel 135GSM|Cotton Flannel 135GSM"/>
    <s v="SHEET/SHEET SET"/>
    <s v="CS20-1413"/>
    <s v="Novalty Grey/Pink Cats"/>
    <s v="Twin"/>
    <s v="ARB"/>
    <n v="628"/>
    <n v="12474.51"/>
    <n v="5.7150527885973649E-5"/>
    <n v="0.93582990181232661"/>
    <n v="3982"/>
    <x v="7"/>
  </r>
  <r>
    <s v="YOUT"/>
    <s v="Urban Habitat"/>
    <s v="Brooklyn|Maize|Kay"/>
    <s v="COMFORTER (SET)"/>
    <s v="UH10-2262"/>
    <s v="Navy"/>
    <s v="Full/Queen"/>
    <s v="B"/>
    <n v="165"/>
    <n v="12468.49"/>
    <n v="5.7122947950739829E-5"/>
    <n v="0.93588702476027741"/>
    <n v="3983"/>
    <x v="7"/>
  </r>
  <r>
    <s v="SHET"/>
    <s v="Woolrich"/>
    <s v="Cotton Flannel|Cotton Flannel|Cotton Flannel"/>
    <s v="SHEET/SHEET SET"/>
    <s v="WR20-4009"/>
    <s v="Grey Ski Jump"/>
    <s v="Full"/>
    <s v="B"/>
    <n v="470"/>
    <n v="12468.42"/>
    <n v="5.7122627253818506E-5"/>
    <n v="0.93594414738753118"/>
    <n v="3984"/>
    <x v="7"/>
  </r>
  <r>
    <s v="WIN"/>
    <s v="510 Design"/>
    <s v="Colt|Garett|Bryce"/>
    <s v="WINDOW PANEL"/>
    <s v="5DS40-0153"/>
    <s v="Ivory"/>
    <s v="37x95&quot;"/>
    <s v="B"/>
    <n v="527"/>
    <n v="12467.79"/>
    <n v="5.7119740981526605E-5"/>
    <n v="0.93600126712851273"/>
    <n v="3985"/>
    <x v="7"/>
  </r>
  <r>
    <s v="BLK"/>
    <s v="Serta"/>
    <s v="Fleece to Sherpa|Fleece to Sherpa|Fleece to Sherpa"/>
    <s v="ELECT BLANKET"/>
    <s v="ST54-0081"/>
    <s v="Tan"/>
    <s v="50x60&quot;"/>
    <s v="B"/>
    <n v="383"/>
    <n v="12467.18"/>
    <n v="5.7116946336926492E-5"/>
    <n v="0.93605838407484965"/>
    <n v="3986"/>
    <x v="7"/>
  </r>
  <r>
    <s v="SHET"/>
    <s v="True North by Sleep Philosophy"/>
    <s v="Micro Fleece|Micro Fleece|Micro Fleece"/>
    <s v="SHEET/SHEET SET"/>
    <s v="TN20-0533"/>
    <s v="Grey Snowflake"/>
    <s v="Full"/>
    <s v="B"/>
    <n v="410"/>
    <n v="12461.84"/>
    <n v="5.7092481743214108E-5"/>
    <n v="0.93611547655659288"/>
    <n v="3987"/>
    <x v="7"/>
  </r>
  <r>
    <s v="SHET"/>
    <s v="Comfort Spaces"/>
    <s v="Cotton 144TC|Cotton 144TC|Cotton 144TC"/>
    <s v="SHEET/SHEET SET"/>
    <s v="CS20-0578"/>
    <s v="Diamond Grey"/>
    <s v="Full"/>
    <s v="ARB-"/>
    <n v="642"/>
    <n v="12448.32"/>
    <n v="5.7030541423552782E-5"/>
    <n v="0.93617250709801647"/>
    <n v="3988"/>
    <x v="7"/>
  </r>
  <r>
    <s v="WIN"/>
    <s v="Madison Park"/>
    <s v="Galen|Colm|Paxton"/>
    <s v="WINDOW PANEL"/>
    <s v="MP40-7868"/>
    <s v="Taupe"/>
    <s v="29x64&quot;"/>
    <s v="B"/>
    <n v="389"/>
    <n v="12446.46"/>
    <n v="5.7022020048214761E-5"/>
    <n v="0.93622952911806467"/>
    <n v="3989"/>
    <x v="7"/>
  </r>
  <r>
    <s v="ART"/>
    <s v="Madison Park"/>
    <s v="Dewy Forest|Dewy Forest|Dewy Forest"/>
    <s v="CANVAS"/>
    <s v="MP95C-0052"/>
    <s v="Taupe"/>
    <s v="See below"/>
    <s v="B-"/>
    <n v="221"/>
    <n v="12442.08"/>
    <n v="5.7001953583709098E-5"/>
    <n v="0.93628653107164839"/>
    <n v="3990"/>
    <x v="7"/>
  </r>
  <r>
    <s v="BASI"/>
    <s v="Sleep Philosophy"/>
    <s v="Highline|Montview|Montview"/>
    <s v="MATT PAD/TOPPER"/>
    <s v="BASI16-0236"/>
    <s v="White"/>
    <s v="Twin"/>
    <s v="B"/>
    <n v="905"/>
    <n v="12424.9"/>
    <n v="5.6923245396447151E-5"/>
    <n v="0.9363434543170448"/>
    <n v="3991"/>
    <x v="7"/>
  </r>
  <r>
    <s v="BLK"/>
    <s v="Serta"/>
    <s v="Corded Plush|Corded Plush|Corded Plush"/>
    <s v="ELECT BLANKET"/>
    <s v="ST54-0297"/>
    <s v="Brown"/>
    <s v="King"/>
    <s v="B"/>
    <n v="140"/>
    <n v="12424.28"/>
    <n v="5.6920404938001144E-5"/>
    <n v="0.93640037472198279"/>
    <n v="3992"/>
    <x v="7"/>
  </r>
  <r>
    <s v="WIN"/>
    <s v="Intelligent Design"/>
    <s v="Loretta|Lara|Lorissa"/>
    <s v="CUSHION/POUF"/>
    <s v="ID31-2034"/>
    <s v="Aqua"/>
    <s v="Dia 22&quot;x6&quot;"/>
    <s v="B"/>
    <n v="608"/>
    <n v="12418.22"/>
    <n v="5.6892641747383712E-5"/>
    <n v="0.93645726736373014"/>
    <n v="3993"/>
    <x v="7"/>
  </r>
  <r>
    <s v="WIN"/>
    <s v="Madison Park"/>
    <s v="Galen|Colm|Paxton"/>
    <s v="WINDOW PANEL"/>
    <s v="MP40-7864"/>
    <s v="White"/>
    <s v="23x64&quot;"/>
    <s v="B"/>
    <n v="457"/>
    <n v="12406.95"/>
    <n v="5.6841009543050649E-5"/>
    <n v="0.9365141083732732"/>
    <n v="3994"/>
    <x v="7"/>
  </r>
  <r>
    <s v="WIN"/>
    <s v="Madison Park"/>
    <s v="Andora|Eliza|Aden"/>
    <s v="WINDOW PANEL"/>
    <s v="MP40-1295"/>
    <s v="Blue"/>
    <s v="50x84&quot;"/>
    <s v="B+"/>
    <n v="693"/>
    <n v="12390.8"/>
    <n v="5.6767020181916739E-5"/>
    <n v="0.93657087539345507"/>
    <n v="3995"/>
    <x v="7"/>
  </r>
  <r>
    <s v="BATH"/>
    <s v="Madison Park"/>
    <s v="Norah|Quinn|Bridget"/>
    <s v="SHOWER CURTAIN"/>
    <s v="MP70-7542"/>
    <s v="Grey"/>
    <s v="72x72&quot;"/>
    <s v="B"/>
    <n v="653"/>
    <n v="12389.14"/>
    <n v="5.6759415083496786E-5"/>
    <n v="0.93662763480853861"/>
    <n v="3996"/>
    <x v="7"/>
  </r>
  <r>
    <s v="YOUT"/>
    <s v="Urban Habitat"/>
    <s v="Brooklyn|Maize|Kay"/>
    <s v="DUVET&amp;DUVET SET"/>
    <s v="UH12-0203"/>
    <s v="Ivory"/>
    <s v="King/Cal K"/>
    <s v="B"/>
    <n v="160"/>
    <n v="12383.53"/>
    <n v="5.6733713515945018E-5"/>
    <n v="0.93668436852205461"/>
    <n v="3997"/>
    <x v="7"/>
  </r>
  <r>
    <s v="WIN"/>
    <s v="Madison Park"/>
    <s v="Andora|Eliza|Aden"/>
    <s v="VALANCE"/>
    <s v="MP41-4569"/>
    <s v="White"/>
    <s v="50x18&quot;"/>
    <s v="B+"/>
    <n v="964"/>
    <n v="12381.07"/>
    <n v="5.6722443309852786E-5"/>
    <n v="0.93674109096536451"/>
    <n v="3998"/>
    <x v="7"/>
  </r>
  <r>
    <s v="YOUT"/>
    <s v="Urban Habitat"/>
    <s v="Mercer|Camden|Ronan"/>
    <s v="DUVET&amp;DUVET SET"/>
    <s v="UH12-2320"/>
    <s v="Ivory"/>
    <s v="King/Cal K"/>
    <s v="B"/>
    <n v="174"/>
    <n v="12369.02"/>
    <n v="5.6667237625539259E-5"/>
    <n v="0.93679775820299005"/>
    <n v="3999"/>
    <x v="7"/>
  </r>
  <r>
    <s v="ADUL"/>
    <s v="Super Listing"/>
    <s v="Camden|Reese|Leighton"/>
    <s v="COMFORTER (SET)"/>
    <s v="AM10-0099"/>
    <s v="Gray"/>
    <s v="Queen"/>
    <s v="A"/>
    <n v="331"/>
    <n v="12365.62"/>
    <n v="5.6651660917932128E-5"/>
    <n v="0.936854409863908"/>
    <n v="4000"/>
    <x v="7"/>
  </r>
  <r>
    <s v="LGT"/>
    <s v="510 Design"/>
    <s v="Ellipse|Ellipse|Ellipse"/>
    <s v="LGT-TABLE LAMPS"/>
    <s v="5DS153-0019"/>
    <s v="Gray"/>
    <s v="Set of 2"/>
    <s v="B"/>
    <n v="167"/>
    <n v="12360.65"/>
    <n v="5.6628891436518156E-5"/>
    <n v="0.93691103875534454"/>
    <n v="4001"/>
    <x v="7"/>
  </r>
  <r>
    <s v="BLK"/>
    <s v="Beautyrest"/>
    <s v="Heated Berber Wrap|Heated Berber Wrap|Heated Berber Wrap"/>
    <s v="ELECT BLANKET"/>
    <s v="BR54-0896"/>
    <s v="Lavender Lattice"/>
    <s v="50x64&quot;"/>
    <s v="ARB"/>
    <n v="358"/>
    <n v="12358.03"/>
    <n v="5.6616888208891488E-5"/>
    <n v="0.93696765564355344"/>
    <n v="4002"/>
    <x v="7"/>
  </r>
  <r>
    <s v="SHET"/>
    <s v="Super Listing"/>
    <s v="Cotton 144TC|Cotton 144TC|Cotton 144TC"/>
    <s v="SHEET/SHEET SET"/>
    <s v="AM20-0351"/>
    <s v="Dark Gray"/>
    <s v="King"/>
    <s v="B"/>
    <n v="496"/>
    <n v="12354.44"/>
    <n v="5.6600441038212184E-5"/>
    <n v="0.93702425608459161"/>
    <n v="4003"/>
    <x v="7"/>
  </r>
  <r>
    <s v="SHET"/>
    <s v="Madison Park Essentials"/>
    <s v="200 Thread Count Printed Cotton|200 Thread Count Printed Cotton|200 Thread"/>
    <s v="SHEET/SHEET SET"/>
    <s v="MPE20-1007"/>
    <s v="Green Leaves"/>
    <s v="Queen"/>
    <s v="B"/>
    <n v="445"/>
    <n v="12353.8"/>
    <n v="5.6597508952074367E-5"/>
    <n v="0.93708085359354365"/>
    <n v="4004"/>
    <x v="7"/>
  </r>
  <r>
    <s v="SHET"/>
    <s v="Intelligent Design"/>
    <s v="Cotton Blend Jersey Knit|Cotton Blend Jersey Knit|Cotton Blend Jersey Knit"/>
    <s v="SHEET/SHEET SET"/>
    <s v="ID20-687"/>
    <s v="White"/>
    <s v="Twin"/>
    <s v="B"/>
    <n v="608"/>
    <n v="12349.77"/>
    <n v="5.6579045972175321E-5"/>
    <n v="0.93713743263951588"/>
    <n v="4005"/>
    <x v="7"/>
  </r>
  <r>
    <s v="SHET"/>
    <s v="Beautyrest"/>
    <s v="Oversized Cotton Flannel|Oversized Cotton Flannel|Oversized Cotton Flannel"/>
    <s v="SHEET/SHEET SET"/>
    <s v="BR20-4673"/>
    <s v="Rust Floral"/>
    <s v="Queen"/>
    <s v="B"/>
    <n v="414"/>
    <n v="12347.82"/>
    <n v="5.6570112272224167E-5"/>
    <n v="0.9371940027517881"/>
    <n v="4006"/>
    <x v="7"/>
  </r>
  <r>
    <s v="YOUT"/>
    <s v="Mi Zone"/>
    <s v="Rosalie|Jenna|Audrey"/>
    <s v="COMFORTER (SET)"/>
    <s v="MZ10-0651"/>
    <s v="White/Gold"/>
    <s v="Full/Queen"/>
    <s v="B"/>
    <n v="283"/>
    <n v="12339.25"/>
    <n v="5.6530849806285003E-5"/>
    <n v="0.93725053360159438"/>
    <n v="4007"/>
    <x v="7"/>
  </r>
  <r>
    <s v="SHET"/>
    <s v="Beautyrest"/>
    <s v="600 Thread Count|600 Thread Count|600 Thread Count"/>
    <s v="SHEET/SHEET SET"/>
    <s v="BR20-1006"/>
    <s v="Charcoal"/>
    <s v="Full"/>
    <s v="B"/>
    <n v="417"/>
    <n v="12313.49"/>
    <n v="5.6412833339237983E-5"/>
    <n v="0.93730694643493362"/>
    <n v="4008"/>
    <x v="7"/>
  </r>
  <r>
    <s v="ADUL"/>
    <s v="Madison Park"/>
    <s v="Lola|Brianna|Victoria"/>
    <s v="COMFORTER (SET)"/>
    <s v="MP10-175"/>
    <s v="Taupe Grey/Yellow"/>
    <s v="Cal King"/>
    <s v="B"/>
    <n v="150"/>
    <n v="12311.43"/>
    <n v="5.6403395686981893E-5"/>
    <n v="0.93736334983062064"/>
    <n v="4009"/>
    <x v="7"/>
  </r>
  <r>
    <s v="SHET"/>
    <s v="Intelligent Design"/>
    <s v="Microfiber|Microfiber|Microfiber"/>
    <s v="SHEET/SHEET SET"/>
    <s v="ID20-1913"/>
    <s v="White"/>
    <s v="Queen"/>
    <s v="B"/>
    <n v="779"/>
    <n v="12309.25"/>
    <n v="5.6393408268574967E-5"/>
    <n v="0.93741974323888921"/>
    <n v="4010"/>
    <x v="7"/>
  </r>
  <r>
    <s v="ADUL"/>
    <s v="Super Listing"/>
    <s v="Phoebe|Himari|Hannah"/>
    <s v="COMFORTER (SET)"/>
    <s v="AM10-0191"/>
    <s v="Neutral"/>
    <s v="Twin/Twin "/>
    <s v="A++"/>
    <n v="488"/>
    <n v="12298.32"/>
    <n v="5.6343333735002611E-5"/>
    <n v="0.93747608657262427"/>
    <n v="4011"/>
    <x v="7"/>
  </r>
  <r>
    <s v="SHET"/>
    <s v="True North by Sleep Philosophy"/>
    <s v="Cozy Cotton Flannel|Cozy Cotton Flannel|Cozy Cotton Flannel"/>
    <s v="SHEET/SHEET SET"/>
    <s v="TN20-0567"/>
    <s v="White Village Print"/>
    <s v="King"/>
    <s v="B"/>
    <n v="390"/>
    <n v="12294.41"/>
    <n v="5.6325420521254402E-5"/>
    <n v="0.93753241199314552"/>
    <n v="4012"/>
    <x v="7"/>
  </r>
  <r>
    <s v="ADUL"/>
    <s v="Madison Park"/>
    <s v="Celeste|Isabella|Alexis"/>
    <s v="DUVET&amp;DUVET SET"/>
    <s v="MP12-2531"/>
    <s v="White"/>
    <s v="King/Cal K"/>
    <s v="B+"/>
    <n v="224"/>
    <n v="12294.31"/>
    <n v="5.6324962382795368E-5"/>
    <n v="0.93758873695552836"/>
    <n v="4013"/>
    <x v="7"/>
  </r>
  <r>
    <s v="SHET"/>
    <s v="Comfort Spaces"/>
    <s v="Cotton Flannel 135GSM|Cotton Flannel 135GSM|Cotton Flannel 135GSM"/>
    <s v="SHEET/SHEET SET"/>
    <s v="CS20-1706"/>
    <s v="Christmas Village"/>
    <s v="Queen"/>
    <s v="ARB"/>
    <n v="511"/>
    <n v="12290.89"/>
    <n v="5.630929404749642E-5"/>
    <n v="0.9376450462495759"/>
    <n v="4014"/>
    <x v="7"/>
  </r>
  <r>
    <s v="BASI"/>
    <s v="Madison Park Signature"/>
    <s v="500 Thread Count Luxury Collection|500 Thread Count Luxury Collection|500 T"/>
    <s v="COMFORTER (SET)"/>
    <s v="MPS10-506"/>
    <s v="White/Grey"/>
    <s v="Full/Queen"/>
    <s v="B"/>
    <n v="133"/>
    <n v="12255.51"/>
    <n v="5.6147204660690389E-5"/>
    <n v="0.93770119345423664"/>
    <n v="4015"/>
    <x v="7"/>
  </r>
  <r>
    <s v="YOUT"/>
    <s v="Intelligent Design"/>
    <s v="Cassiopeia|Karissa|Lisa"/>
    <s v="COMFORTER (SET)"/>
    <s v="ID10-2386"/>
    <s v="Charcoal"/>
    <s v="Full/Queen"/>
    <s v="B"/>
    <n v="307"/>
    <n v="12250.78"/>
    <n v="5.6125534711578111E-5"/>
    <n v="0.93775731898894821"/>
    <n v="4016"/>
    <x v="7"/>
  </r>
  <r>
    <s v="ADUL"/>
    <s v="INK+IVY"/>
    <s v="Imani|Imani|Imani"/>
    <s v="COMFORTER (SET)"/>
    <s v="II10-1347"/>
    <s v="Sage/Ivory"/>
    <s v="King/Cal K"/>
    <s v="TBD"/>
    <n v="149"/>
    <n v="12242.4"/>
    <n v="5.60871427087111E-5"/>
    <n v="0.93781340613165687"/>
    <n v="4017"/>
    <x v="7"/>
  </r>
  <r>
    <s v="ADUL"/>
    <s v="Madison Park Pure"/>
    <s v="Ronan|Dermot|Dierdre"/>
    <s v="COMFORTER (SET)"/>
    <s v="MPP10-001"/>
    <s v="Blue"/>
    <s v="Full/Queen"/>
    <s v="B"/>
    <n v="211"/>
    <n v="12236.13"/>
    <n v="5.6058417427329706E-5"/>
    <n v="0.93786946454908415"/>
    <n v="4018"/>
    <x v="7"/>
  </r>
  <r>
    <s v="ADUL"/>
    <s v="Madison Park Essentials"/>
    <s v="Knowles|Glendale|Cabrillo"/>
    <s v="COMFORTER (SET)"/>
    <s v="MPE10-030"/>
    <s v="Grey"/>
    <s v="Cal King"/>
    <s v="B"/>
    <n v="175"/>
    <n v="12230.59"/>
    <n v="5.6033036556699254E-5"/>
    <n v="0.93792549758564081"/>
    <n v="4019"/>
    <x v="7"/>
  </r>
  <r>
    <s v="SHET"/>
    <s v="Super Listing"/>
    <s v="Cotton 144TC|Cotton 144TC|Cotton 144TC"/>
    <s v="SHEET/SHEET SET"/>
    <s v="AM20-0363"/>
    <s v="Black"/>
    <s v="King"/>
    <s v="B"/>
    <n v="491"/>
    <n v="12225.16"/>
    <n v="5.6008159638373738E-5"/>
    <n v="0.93798150574527916"/>
    <n v="4020"/>
    <x v="7"/>
  </r>
  <r>
    <s v="ADUL"/>
    <s v="Woolrich"/>
    <s v="Mill Creek|Mill Creek|Mill Creek"/>
    <s v="SHOWER CURTAIN"/>
    <s v="WR70-3902"/>
    <s v="Green"/>
    <s v="72x72&quot;"/>
    <s v="B"/>
    <n v="528"/>
    <n v="12224.25"/>
    <n v="5.600399057839653E-5"/>
    <n v="0.93803750973585753"/>
    <n v="4021"/>
    <x v="7"/>
  </r>
  <r>
    <s v="BLK"/>
    <s v="Serta"/>
    <s v="Dream Soft Heated|Dream Soft Heated|Dream Soft Heated"/>
    <s v="ELECT BLANKET"/>
    <s v="ST54-3577"/>
    <s v="Navy"/>
    <s v="Queen"/>
    <s v="TBD"/>
    <n v="164"/>
    <n v="12216.87"/>
    <n v="5.5970179960119866E-5"/>
    <n v="0.93809347991581771"/>
    <n v="4022"/>
    <x v="7"/>
  </r>
  <r>
    <s v="SHET"/>
    <s v="True North by Sleep Philosophy"/>
    <s v="Micro Fleece|Micro Fleece|Micro Fleece"/>
    <s v="SHEET/SHEET SET"/>
    <s v="TN20-0593"/>
    <s v="Aqua"/>
    <s v="King"/>
    <s v="B"/>
    <n v="351"/>
    <n v="12216.52"/>
    <n v="5.596857647551325E-5"/>
    <n v="0.9381494484922932"/>
    <n v="4023"/>
    <x v="7"/>
  </r>
  <r>
    <s v="YOUT"/>
    <s v="Intelligent Design"/>
    <s v="Lucy|Vera|Elise"/>
    <s v="COMFORTER (SET)"/>
    <s v="ID10-2287"/>
    <s v="Pink"/>
    <s v="King/Cal K"/>
    <s v="A"/>
    <n v="261"/>
    <n v="12205.97"/>
    <n v="5.5920242868085214E-5"/>
    <n v="0.93820536873516125"/>
    <n v="4024"/>
    <x v="7"/>
  </r>
  <r>
    <s v="SHET"/>
    <s v="True North by Sleep Philosophy"/>
    <s v="Cozy Cotton Flannel|Cozy Cotton Flannel|Cozy Cotton Flannel"/>
    <s v="SHEET/SHEET SET"/>
    <s v="TN20-0243"/>
    <s v="Grey Geo"/>
    <s v="King"/>
    <s v="B"/>
    <n v="402"/>
    <n v="12195"/>
    <n v="5.5869985079129246E-5"/>
    <n v="0.93826123872024036"/>
    <n v="4025"/>
    <x v="7"/>
  </r>
  <r>
    <s v="BASI"/>
    <s v="Croscill"/>
    <s v="Signature|Signature|Signature"/>
    <s v="MATT PAD/TOPPER"/>
    <s v="CC16-0021"/>
    <s v="White"/>
    <s v="Cal King"/>
    <s v="B"/>
    <n v="329"/>
    <n v="12190.28"/>
    <n v="5.584836094386287E-5"/>
    <n v="0.93831708708118422"/>
    <n v="4026"/>
    <x v="7"/>
  </r>
  <r>
    <s v="SHET"/>
    <s v="Comfort Spaces"/>
    <s v="Cotton Flannel 135GSM|Cotton Flannel 135GSM|Cotton Flannel 135GSM"/>
    <s v="SHEET/SHEET SET"/>
    <s v="CS20-1711"/>
    <s v="Reindeer"/>
    <s v="Queen"/>
    <s v="ARB"/>
    <n v="508"/>
    <n v="12186.92"/>
    <n v="5.5832967491639344E-5"/>
    <n v="0.9383729200486759"/>
    <n v="4027"/>
    <x v="7"/>
  </r>
  <r>
    <s v="SHET"/>
    <s v="Madison Park Essentials"/>
    <s v="Satin|Satin|Satin"/>
    <s v="SHEET/SHEET SET"/>
    <s v="MPE20-1162"/>
    <s v="Champagne"/>
    <s v="Cal King"/>
    <s v="B"/>
    <n v="495"/>
    <n v="12186.36"/>
    <n v="5.5830401916268759E-5"/>
    <n v="0.93842875045059215"/>
    <n v="4028"/>
    <x v="7"/>
  </r>
  <r>
    <s v="APL"/>
    <s v="INK+IVY"/>
    <s v="IM222101|IM222101|IM222101"/>
    <s v="ROBE"/>
    <s v="II04-8412"/>
    <s v="Med Navy 411"/>
    <s v="XL/XXL"/>
    <s v="A"/>
    <n v="513"/>
    <n v="12185.88"/>
    <n v="5.5828202851665391E-5"/>
    <n v="0.93848457865344381"/>
    <n v="4029"/>
    <x v="7"/>
  </r>
  <r>
    <s v="SHET"/>
    <s v="True North by Sleep Philosophy"/>
    <s v="Micro Fleece|Micro Fleece|Micro Fleece"/>
    <s v="SHEET/SHEET SET"/>
    <s v="SHET20-526"/>
    <s v="Grey"/>
    <s v="Twin"/>
    <s v="B"/>
    <n v="511"/>
    <n v="12183.95"/>
    <n v="5.5819360779406054E-5"/>
    <n v="0.93854039801422318"/>
    <n v="4030"/>
    <x v="7"/>
  </r>
  <r>
    <s v="ADUL"/>
    <s v="Madison Park"/>
    <s v="Carolina|Bianca|Beverley"/>
    <s v="COMFORTER (SET)"/>
    <s v="MP10-8486"/>
    <s v="Black"/>
    <s v="Full/Queen"/>
    <s v="TBD"/>
    <n v="236"/>
    <n v="12171.07"/>
    <n v="5.5760352545882544E-5"/>
    <n v="0.93859615836676902"/>
    <n v="4031"/>
    <x v="7"/>
  </r>
  <r>
    <s v="ADUL"/>
    <s v="Super Listing"/>
    <s v="Porter|Evans|Walker"/>
    <s v="DUVET&amp;DUVET SET"/>
    <s v="AM12-0415"/>
    <s v="Purple"/>
    <s v="King"/>
    <s v="A"/>
    <n v="528"/>
    <n v="12166.78"/>
    <n v="5.5740698405990014E-5"/>
    <n v="0.93865189906517499"/>
    <n v="4032"/>
    <x v="7"/>
  </r>
  <r>
    <s v="YOUT"/>
    <s v="Urban Habitat"/>
    <s v="Brooklyn|Maize|Kay"/>
    <s v="COMFORTER (SET)"/>
    <s v="UH10-2256"/>
    <s v="Charcoal"/>
    <s v="Full/Queen"/>
    <s v="B"/>
    <n v="157"/>
    <n v="12160.47"/>
    <n v="5.5711789869224994E-5"/>
    <n v="0.93870761085504417"/>
    <n v="4033"/>
    <x v="7"/>
  </r>
  <r>
    <s v="BLK"/>
    <s v="Serta"/>
    <s v="Parsa AZ|Parsa AZ|Parsa AZ"/>
    <s v="ELECT BLANKET"/>
    <s v="ST54-0047"/>
    <s v="Plum"/>
    <s v="King"/>
    <s v="ARB-"/>
    <n v="161"/>
    <n v="12148.75"/>
    <n v="5.5658096041826281E-5"/>
    <n v="0.93876326895108597"/>
    <n v="4034"/>
    <x v="7"/>
  </r>
  <r>
    <s v="BLK"/>
    <s v="Madison Park"/>
    <s v="Rowan|Eden|Eden"/>
    <s v="THROW"/>
    <s v="MP50-8272"/>
    <s v="Brown"/>
    <s v="50x60&quot;"/>
    <s v="B"/>
    <n v="447"/>
    <n v="12143.25"/>
    <n v="5.5632898426579441E-5"/>
    <n v="0.93881890184951255"/>
    <n v="4035"/>
    <x v="7"/>
  </r>
  <r>
    <s v="ADUL"/>
    <s v="Madison Park"/>
    <s v="Laetitia|Virginia|Cecily"/>
    <s v="DUVET&amp;DUVET SET"/>
    <s v="MP12-7116"/>
    <s v="Taupe"/>
    <s v="Full/Queen"/>
    <s v="A"/>
    <n v="215"/>
    <n v="12141.24"/>
    <n v="5.5623689843552866E-5"/>
    <n v="0.93887452553935613"/>
    <n v="4036"/>
    <x v="7"/>
  </r>
  <r>
    <s v="YOUT"/>
    <s v="Comfort Spaces"/>
    <s v="Juliette|Juliette|Juliette"/>
    <s v="COMFORTER (SET)"/>
    <s v="CS10-1618"/>
    <s v="Teal"/>
    <s v="Twin/Twin "/>
    <s v="ARB"/>
    <n v="517"/>
    <n v="12134.79"/>
    <n v="5.5594139912945213E-5"/>
    <n v="0.93893011967926909"/>
    <n v="4037"/>
    <x v="7"/>
  </r>
  <r>
    <s v="SHET"/>
    <s v="Madison Park Essentials"/>
    <s v="Satin|Satin|Satin"/>
    <s v="SHEET/SHEET SET"/>
    <s v="MPE20-906"/>
    <s v="Ivory"/>
    <s v="Cal King"/>
    <s v="B"/>
    <n v="572"/>
    <n v="12130.92"/>
    <n v="5.5576409954580616E-5"/>
    <n v="0.93898569608922366"/>
    <n v="4038"/>
    <x v="7"/>
  </r>
  <r>
    <s v="ART"/>
    <s v="Madison Park"/>
    <s v="Perched Birds|Perched Birds|Perched Birds"/>
    <s v="AWD"/>
    <s v="MP95B-0217"/>
    <s v="White/Grey"/>
    <s v="See below"/>
    <s v="B"/>
    <n v="592"/>
    <n v="12115.1"/>
    <n v="5.5503932450361526E-5"/>
    <n v="0.93904120002167402"/>
    <n v="4039"/>
    <x v="7"/>
  </r>
  <r>
    <s v="SHET"/>
    <s v="Woolrich"/>
    <s v="Cotton Flannel|Cotton Flannel|Cotton Flannel"/>
    <s v="SHEET/SHEET SET"/>
    <s v="WR20-2045"/>
    <s v="Blue Plaid"/>
    <s v="Cal King"/>
    <s v="B"/>
    <n v="363"/>
    <n v="12091.23"/>
    <n v="5.5394574800190238E-5"/>
    <n v="0.93909659459647421"/>
    <n v="4040"/>
    <x v="7"/>
  </r>
  <r>
    <s v="ADUL"/>
    <s v="Madison Park"/>
    <s v="Laetitia|Virginia|Cecily"/>
    <s v="DUVET&amp;DUVET SET"/>
    <s v="MP12-5981"/>
    <s v="Blush"/>
    <s v="King/Cal K"/>
    <s v="B"/>
    <n v="182"/>
    <n v="12087.17"/>
    <n v="5.5375974378753481E-5"/>
    <n v="0.93915197057085298"/>
    <n v="4041"/>
    <x v="7"/>
  </r>
  <r>
    <s v="WIN"/>
    <s v="Madison Park"/>
    <s v="Aubrey|Whitman|Charlotte"/>
    <s v="VALANCE"/>
    <s v="MP41-1606"/>
    <s v="Black"/>
    <s v="50x18&quot;"/>
    <s v="B"/>
    <n v="1023"/>
    <n v="12083.75"/>
    <n v="5.5360306043454534E-5"/>
    <n v="0.93920733087689645"/>
    <n v="4042"/>
    <x v="7"/>
  </r>
  <r>
    <s v="ADUL"/>
    <s v="Super Listing"/>
    <s v="Miro|Ayko|Marty"/>
    <s v="COMFORTER (SET)"/>
    <s v="AM10-0177"/>
    <s v="Blue"/>
    <s v="Full/Queen"/>
    <s v="TBD"/>
    <n v="471"/>
    <n v="12079.68"/>
    <n v="5.5341659808171875E-5"/>
    <n v="0.93926267253670459"/>
    <n v="4043"/>
    <x v="7"/>
  </r>
  <r>
    <s v="WIN"/>
    <s v="Madison Park"/>
    <s v="Emilia|Natalie|Lillian"/>
    <s v="WINDOW PANEL"/>
    <s v="WIN40-118"/>
    <s v="Bronze"/>
    <s v="50x84&quot;"/>
    <s v="B"/>
    <n v="812"/>
    <n v="12072.88"/>
    <n v="5.5310506392957593E-5"/>
    <n v="0.93931798304309755"/>
    <n v="4044"/>
    <x v="7"/>
  </r>
  <r>
    <s v="ADUL"/>
    <s v="Madison Park Essentials"/>
    <s v="Lafael|Eden|Rowan"/>
    <s v="COMFORTER (SET)"/>
    <s v="MPE10-376"/>
    <s v="Purple"/>
    <s v="Twin"/>
    <s v="B"/>
    <n v="210"/>
    <n v="12063.23"/>
    <n v="5.5266296031660871E-5"/>
    <n v="0.93937324933912925"/>
    <n v="4045"/>
    <x v="7"/>
  </r>
  <r>
    <s v="BLK"/>
    <s v="Madison Park"/>
    <s v="Freshspun Basketweave|Freshspun Basketweave|Freshspun Basketweave"/>
    <s v="BLANKET"/>
    <s v="MP51N-8383"/>
    <s v="Green"/>
    <s v="Full/Queen"/>
    <s v="B"/>
    <n v="617"/>
    <n v="12062.46"/>
    <n v="5.5262768365526309E-5"/>
    <n v="0.93942851210749478"/>
    <n v="4046"/>
    <x v="7"/>
  </r>
  <r>
    <s v="SHET"/>
    <s v="Comfort Spaces"/>
    <s v="Cotton 144TC|Cotton 144TC|Cotton 144TC"/>
    <s v="SHEET/SHEET SET"/>
    <s v="CS20-1732"/>
    <s v="Sage Green"/>
    <s v="Full"/>
    <s v="ARB"/>
    <n v="610"/>
    <n v="12053.6"/>
    <n v="5.5222177298055951E-5"/>
    <n v="0.93948373428479282"/>
    <n v="4047"/>
    <x v="7"/>
  </r>
  <r>
    <s v="BLK"/>
    <s v="INK+IVY"/>
    <s v="Bree Knit|Bree Knit|Bree Knit"/>
    <s v="BLANKET"/>
    <s v="II51-1137"/>
    <s v="Grey"/>
    <s v="King"/>
    <s v="B"/>
    <n v="263"/>
    <n v="12046.73"/>
    <n v="5.5190703185920352E-5"/>
    <n v="0.93953892498797875"/>
    <n v="4048"/>
    <x v="7"/>
  </r>
  <r>
    <s v="SHET"/>
    <s v="Madison Park"/>
    <s v="Peached Percale|Peached Percale|Peached Percale"/>
    <s v="SHEET/SHEET SET"/>
    <s v="MP20-5414"/>
    <s v="Aqua"/>
    <s v="Queen"/>
    <s v="B"/>
    <n v="369"/>
    <n v="12026.71"/>
    <n v="5.5098983866421852E-5"/>
    <n v="0.93959402397184522"/>
    <n v="4049"/>
    <x v="7"/>
  </r>
  <r>
    <s v="ADUL"/>
    <s v="Super Listing"/>
    <s v="Porter|Evans|Walker"/>
    <s v="DUVET&amp;DUVET SET"/>
    <s v="AM12-0405"/>
    <s v="Silver"/>
    <s v="Queen"/>
    <s v="B+"/>
    <n v="551"/>
    <n v="12023.39"/>
    <n v="5.5083773669581939E-5"/>
    <n v="0.9396491077455148"/>
    <n v="4050"/>
    <x v="7"/>
  </r>
  <r>
    <s v="WIN"/>
    <s v="INK+IVY"/>
    <s v="Ebby|Cora|Alaia"/>
    <s v="WINDOW PANEL"/>
    <s v="II40-1328"/>
    <s v="White/Taupe"/>
    <s v="2-PK 50x84"/>
    <s v="TBD"/>
    <n v="408"/>
    <n v="12020.45"/>
    <n v="5.5070304398886366E-5"/>
    <n v="0.93970417804991369"/>
    <n v="4051"/>
    <x v="7"/>
  </r>
  <r>
    <s v="BLK"/>
    <s v="Beautyrest"/>
    <s v="Electric Micro Fleece|Electric Micro Fleece|Electric Micro Fleece"/>
    <s v="ELECT BLANKET"/>
    <s v="BR54-3258"/>
    <s v="Navy"/>
    <s v="Twin"/>
    <s v="B"/>
    <n v="232"/>
    <n v="11992.26"/>
    <n v="5.4941155167284832E-5"/>
    <n v="0.93975911920508093"/>
    <n v="4052"/>
    <x v="7"/>
  </r>
  <r>
    <s v="BLK"/>
    <s v="Madison Park"/>
    <s v="Liquid Cotton|Liquid Cotton|Liquid Cotton"/>
    <s v="BLANKET"/>
    <s v="BL51N-0676"/>
    <s v="Linen"/>
    <s v="Full/Queen"/>
    <s v="B"/>
    <n v="457"/>
    <n v="11988.01"/>
    <n v="5.4921684282775914E-5"/>
    <n v="0.93981404088936371"/>
    <n v="4053"/>
    <x v="7"/>
  </r>
  <r>
    <s v="SHET"/>
    <s v="Beautyrest"/>
    <s v="600 Thread Count|600 Thread Count|600 Thread Count"/>
    <s v="SHEET/SHEET SET"/>
    <s v="BR20-1005"/>
    <s v="Blue"/>
    <s v="Cal King"/>
    <s v="B"/>
    <n v="334"/>
    <n v="11972.55"/>
    <n v="5.4850856077009335E-5"/>
    <n v="0.93986889174544075"/>
    <n v="4054"/>
    <x v="7"/>
  </r>
  <r>
    <s v="ADUL"/>
    <s v="Madison Park"/>
    <s v="Bayside|Nantucket|Rockaway"/>
    <s v="VALANCE"/>
    <s v="MP41-3764"/>
    <s v="Navy"/>
    <s v="50x18&quot;"/>
    <s v="B"/>
    <n v="1199"/>
    <n v="11971.55"/>
    <n v="5.4846274692419001E-5"/>
    <n v="0.93992373802013318"/>
    <n v="4055"/>
    <x v="7"/>
  </r>
  <r>
    <s v="YOUT"/>
    <s v="Comfort Spaces"/>
    <s v="Pierre|Parker|Preston"/>
    <s v="COVERLET&amp;BEDSPR"/>
    <s v="CS14-0863-1"/>
    <s v="Black"/>
    <s v="Twin/Twin "/>
    <s v="ARB"/>
    <n v="562"/>
    <n v="11964.98"/>
    <n v="5.4816174995660505E-5"/>
    <n v="0.93997855419512888"/>
    <n v="4056"/>
    <x v="7"/>
  </r>
  <r>
    <s v="YOUT"/>
    <s v="Comfort Spaces"/>
    <s v="Colin|Colin|Colin"/>
    <s v="COMFORTER (SET)"/>
    <s v="CS10-0905-1"/>
    <s v="Red/Grey"/>
    <s v="Full"/>
    <s v="ARB-"/>
    <n v="349"/>
    <n v="11955.77"/>
    <n v="5.4773980443583531E-5"/>
    <n v="0.9400333281755725"/>
    <n v="4057"/>
    <x v="7"/>
  </r>
  <r>
    <s v="SHET"/>
    <s v="True North by Sleep Philosophy"/>
    <s v="Micro Fleece|Micro Fleece|Micro Fleece"/>
    <s v="SHEET/SHEET SET"/>
    <s v="TN20-0524"/>
    <s v="Blush"/>
    <s v="Full"/>
    <s v="B"/>
    <n v="420"/>
    <n v="11946.8"/>
    <n v="5.4732885423808224E-5"/>
    <n v="0.94008806106099629"/>
    <n v="4058"/>
    <x v="7"/>
  </r>
  <r>
    <s v="SHET"/>
    <s v="True North by Sleep Philosophy"/>
    <s v="Cozy Cotton Flannel|Cozy Cotton Flannel|Cozy Cotton Flannel"/>
    <s v="SHEET/SHEET SET"/>
    <s v="TN20-0077"/>
    <s v="Red Plaid"/>
    <s v="Full"/>
    <s v="B"/>
    <n v="550"/>
    <n v="11945.89"/>
    <n v="5.4728716363831016E-5"/>
    <n v="0.9401427897773601"/>
    <n v="4059"/>
    <x v="7"/>
  </r>
  <r>
    <s v="WIN"/>
    <s v="SunSmart"/>
    <s v="Julie|April|Lila"/>
    <s v="WINDOW PANEL"/>
    <s v="SS40-0022"/>
    <s v="Yellow"/>
    <s v="50x84&quot;"/>
    <s v="B"/>
    <n v="696"/>
    <n v="11943.57"/>
    <n v="5.4718087551581443E-5"/>
    <n v="0.94019750786491163"/>
    <n v="4060"/>
    <x v="7"/>
  </r>
  <r>
    <s v="BLK"/>
    <s v="Madison Park"/>
    <s v="Liquid Cotton|Liquid Cotton|Liquid Cotton"/>
    <s v="BLANKET"/>
    <s v="BL51N-0677"/>
    <s v="Linen"/>
    <s v="King"/>
    <s v="B"/>
    <n v="380"/>
    <n v="11937.52"/>
    <n v="5.4690370174809926E-5"/>
    <n v="0.94025219823508643"/>
    <n v="4061"/>
    <x v="7"/>
  </r>
  <r>
    <s v="BLK"/>
    <s v="Serta"/>
    <s v="Corded Plush|Corded Plush|Corded Plush"/>
    <s v="ELECT BLANKET"/>
    <s v="ST54-0287"/>
    <s v="Grey"/>
    <s v="Full"/>
    <s v="B"/>
    <n v="209"/>
    <n v="11932.53"/>
    <n v="5.4667509065704152E-5"/>
    <n v="0.94030686574415212"/>
    <n v="4062"/>
    <x v="7"/>
  </r>
  <r>
    <s v="BLK"/>
    <s v="Madison Park"/>
    <s v="Zuri|Marselle|Marselle"/>
    <s v="COMFORTER (SET)"/>
    <s v="MP10-6294"/>
    <s v="Blush/Grey"/>
    <s v="Full/Queen"/>
    <s v="B"/>
    <n v="232"/>
    <n v="11929.62"/>
    <n v="5.4654177236546283E-5"/>
    <n v="0.94036151992138872"/>
    <n v="4063"/>
    <x v="7"/>
  </r>
  <r>
    <s v="SHET"/>
    <s v="Beautyrest"/>
    <s v="Oversized Cotton Flannel|Oversized Cotton Flannel|Oversized Cotton Flannel"/>
    <s v="SHEET/SHEET SET"/>
    <s v="BR20-4170"/>
    <s v="White Tossed Botanical"/>
    <s v="Cal King"/>
    <s v="B"/>
    <n v="357"/>
    <n v="11905.78"/>
    <n v="5.4544957027912706E-5"/>
    <n v="0.94041606487841667"/>
    <n v="4064"/>
    <x v="7"/>
  </r>
  <r>
    <s v="SHET"/>
    <s v="True North by Sleep Philosophy"/>
    <s v="Cozy Cotton Flannel|Cozy Cotton Flannel|Cozy Cotton Flannel"/>
    <s v="SHEET/SHEET SET"/>
    <s v="TN20-0075"/>
    <s v="Tan Plaid"/>
    <s v="Cal King"/>
    <s v="B"/>
    <n v="404"/>
    <n v="11894.47"/>
    <n v="5.4493141568196017E-5"/>
    <n v="0.94047055801998491"/>
    <n v="4065"/>
    <x v="7"/>
  </r>
  <r>
    <s v="WIN"/>
    <s v="Madison Park"/>
    <s v="Averil|Vina|Layla"/>
    <s v="WINDOW PANEL"/>
    <s v="MP40-3008"/>
    <s v="White"/>
    <s v="50x95&quot;"/>
    <s v="B+"/>
    <n v="499"/>
    <n v="11890.23"/>
    <n v="5.4473716497533001E-5"/>
    <n v="0.9405250317364825"/>
    <n v="4066"/>
    <x v="7"/>
  </r>
  <r>
    <s v="SHET"/>
    <s v="Intelligent Design"/>
    <s v="Cotton Blend Jersey Knit|Cotton Blend Jersey Knit|Cotton Blend Jersey Knit"/>
    <s v="SHEET/SHEET SET"/>
    <s v="ID20-697"/>
    <s v="Aqua"/>
    <s v="Full"/>
    <s v="B"/>
    <n v="518"/>
    <n v="11874.28"/>
    <n v="5.4400643413317174E-5"/>
    <n v="0.94057943237989583"/>
    <n v="4067"/>
    <x v="7"/>
  </r>
  <r>
    <s v="YOUT"/>
    <s v="Intelligent Design"/>
    <s v="Mira|Gemma|Arabella"/>
    <s v="COMFORTER (SET)"/>
    <s v="ID10-2267"/>
    <s v="Blush"/>
    <s v="Full/Queen"/>
    <s v="B"/>
    <n v="246"/>
    <n v="11869.05"/>
    <n v="5.4376682771909712E-5"/>
    <n v="0.94063380906266769"/>
    <n v="4068"/>
    <x v="7"/>
  </r>
  <r>
    <s v="SHET"/>
    <s v="Comfort Spaces"/>
    <s v="Cotton Flannel 135GSM|Cotton Flannel 135GSM|Cotton Flannel 135GSM"/>
    <s v="SHEET/SHEET SET"/>
    <s v="CS20-0959"/>
    <s v="Solid Aqua"/>
    <s v="Queen"/>
    <s v="ARB"/>
    <n v="498"/>
    <n v="11838.56"/>
    <n v="5.4236996355750414E-5"/>
    <n v="0.94068804605902345"/>
    <n v="4069"/>
    <x v="7"/>
  </r>
  <r>
    <s v="BATH"/>
    <s v="Madison Park"/>
    <s v="Spa Cotton|Spa Cotton|Spa Cotton"/>
    <s v="BATH RUG"/>
    <s v="MP72-2491"/>
    <s v="Grey"/>
    <s v="24x72&quot;"/>
    <s v="B"/>
    <n v="439"/>
    <n v="11837.06"/>
    <n v="5.4230124278864917E-5"/>
    <n v="0.94074227618330231"/>
    <n v="4070"/>
    <x v="7"/>
  </r>
  <r>
    <s v="SHET"/>
    <s v="Sleep Philosophy"/>
    <s v="Smart Cool Microfiber|Smart Cool Microfiber|Smart Cool Microfiber"/>
    <s v="SHEET/SHEET SET"/>
    <s v="SHET20-967"/>
    <s v="White"/>
    <s v="Queen"/>
    <s v="B"/>
    <n v="564"/>
    <n v="11835.69"/>
    <n v="5.4223847781976164E-5"/>
    <n v="0.94079650003108428"/>
    <n v="4071"/>
    <x v="7"/>
  </r>
  <r>
    <s v="BASI"/>
    <s v="Urban Habitat"/>
    <s v="Comfort Cool Jersey Knit|Comfort Cool Jersey Knit|Comfort Cool Jersey Knit"/>
    <s v="COMFORTER (SET)"/>
    <s v="UH10-2504"/>
    <s v="Navy"/>
    <s v="Full/Queen"/>
    <s v="B"/>
    <n v="416"/>
    <n v="11833.9"/>
    <n v="5.4215647103559459E-5"/>
    <n v="0.94085071567818779"/>
    <n v="4072"/>
    <x v="7"/>
  </r>
  <r>
    <s v="YOUT"/>
    <s v="Intelligent Design"/>
    <s v="Remy|Alden|Sutton"/>
    <s v="COMFORTER (SET)"/>
    <s v="ID10-2297"/>
    <s v="Navy"/>
    <s v="Full/Queen"/>
    <s v="TBD"/>
    <n v="374"/>
    <n v="11830.14"/>
    <n v="5.4198421097499798E-5"/>
    <n v="0.94090491409928534"/>
    <n v="4073"/>
    <x v="7"/>
  </r>
  <r>
    <s v="ADUL"/>
    <s v="Super Listing"/>
    <s v="Porter|Evans|Walker"/>
    <s v="DUVET&amp;DUVET SET"/>
    <s v="AM12-0040"/>
    <s v="White"/>
    <s v="Twin/Twin "/>
    <s v="A++"/>
    <n v="680"/>
    <n v="11824.45"/>
    <n v="5.4172353019180805E-5"/>
    <n v="0.94095908645230453"/>
    <n v="4074"/>
    <x v="7"/>
  </r>
  <r>
    <s v="BATH"/>
    <s v="Madison Park"/>
    <s v="Spa Waffle|Spa Waffle|Spa Waffle"/>
    <s v="SHOWER CURTAIN"/>
    <s v="MP70-8548"/>
    <s v="Grey"/>
    <s v="72x78&quot;"/>
    <s v="A+"/>
    <n v="727"/>
    <n v="11821.62"/>
    <n v="5.4159387700790154E-5"/>
    <n v="0.94101324584000534"/>
    <n v="4075"/>
    <x v="7"/>
  </r>
  <r>
    <s v="WIN"/>
    <s v="SunSmart"/>
    <s v="Cassius|Odessa|Aurora"/>
    <s v="WINDOW PANEL"/>
    <s v="SS40-0097"/>
    <s v="Grey/Silver"/>
    <s v="50x84&quot;"/>
    <s v="B"/>
    <n v="399"/>
    <n v="11805.87"/>
    <n v="5.4087230893492387E-5"/>
    <n v="0.94106733307089885"/>
    <n v="4076"/>
    <x v="7"/>
  </r>
  <r>
    <s v="SHET"/>
    <s v="Woolrich"/>
    <s v="Cotton Flannel|Cotton Flannel|Cotton Flannel"/>
    <s v="SHEET/SHEET SET"/>
    <s v="WR20-3995"/>
    <s v="Tan Plaid"/>
    <s v="Full"/>
    <s v="B"/>
    <n v="456"/>
    <n v="11787.81"/>
    <n v="5.4004491087790943E-5"/>
    <n v="0.94112133756198668"/>
    <n v="4077"/>
    <x v="7"/>
  </r>
  <r>
    <s v="WIN"/>
    <s v="Madison Park"/>
    <s v="Como|Leighton|Aberdeen"/>
    <s v="WINDOW PANEL"/>
    <s v="MP40-7448"/>
    <s v="Taupe"/>
    <s v="35x64&quot;"/>
    <s v="B"/>
    <n v="295"/>
    <n v="11774.69"/>
    <n v="5.394438332196576E-5"/>
    <n v="0.94117528194530864"/>
    <n v="4078"/>
    <x v="7"/>
  </r>
  <r>
    <s v="YOUT"/>
    <s v="Comfort Spaces"/>
    <s v="Colin|Colin|Colin"/>
    <s v="COMFORTER (SET)"/>
    <s v="CS10-0919-1"/>
    <s v="Red/Grey"/>
    <s v="Twin"/>
    <s v="ARB-"/>
    <n v="359"/>
    <n v="11774.32"/>
    <n v="5.3942688209667327E-5"/>
    <n v="0.94122922463351832"/>
    <n v="4079"/>
    <x v="7"/>
  </r>
  <r>
    <s v="BLK"/>
    <s v="Beautyrest"/>
    <s v="Electric Micro Fleece|Electric Micro Fleece|Electric Micro Fleece"/>
    <s v="ELECT BLANKET"/>
    <s v="BR54-0184"/>
    <s v="Blue"/>
    <s v="Full"/>
    <s v="B"/>
    <n v="207"/>
    <n v="11771.29"/>
    <n v="5.3928806614358622E-5"/>
    <n v="0.94128315344013269"/>
    <n v="4080"/>
    <x v="7"/>
  </r>
  <r>
    <s v="WIN"/>
    <s v="SunSmart"/>
    <s v="Bentley|Abel|Byron"/>
    <s v="WINDOW PANEL"/>
    <s v="SS40-0120"/>
    <s v="Taupe"/>
    <s v="50x84&quot;"/>
    <s v="B"/>
    <n v="678"/>
    <n v="11768.7"/>
    <n v="5.3916940828269651E-5"/>
    <n v="0.94133707038096093"/>
    <n v="4081"/>
    <x v="7"/>
  </r>
  <r>
    <s v="WIN"/>
    <s v="Madison Park"/>
    <s v="Emilia|Natalie|Lillian"/>
    <s v="WINDOW PANEL"/>
    <s v="MP40-1299"/>
    <s v="Pewter"/>
    <s v="50x84&quot;"/>
    <s v="B"/>
    <n v="808"/>
    <n v="11763.69"/>
    <n v="5.3893988091472074E-5"/>
    <n v="0.94139096436905245"/>
    <n v="4082"/>
    <x v="7"/>
  </r>
  <r>
    <s v="ADUL"/>
    <s v="Madison Park Signature"/>
    <s v="Jarvis|Jarvis|Jarvis"/>
    <s v="COMFORTER (SET)"/>
    <s v="MPS10-599"/>
    <s v="Black/White"/>
    <s v="King"/>
    <s v="TBD"/>
    <n v="59"/>
    <n v="11763"/>
    <n v="5.3890826936104743E-5"/>
    <n v="0.94144485519598853"/>
    <n v="4083"/>
    <x v="7"/>
  </r>
  <r>
    <s v="SHET"/>
    <s v="Comfort Spaces"/>
    <s v="Cotton 144TC|Cotton 144TC|Cotton 144TC"/>
    <s v="SHEET/SHEET SET"/>
    <s v="CS20-1637"/>
    <s v="Grey"/>
    <s v="Twin XL"/>
    <s v="ARB"/>
    <n v="721"/>
    <n v="11753.46"/>
    <n v="5.384712052711295E-5"/>
    <n v="0.94149870231651567"/>
    <n v="4084"/>
    <x v="7"/>
  </r>
  <r>
    <s v="ADUL"/>
    <s v="Madison Park"/>
    <s v="Serene|Belle|Monroe"/>
    <s v="COMFORTER (SET)"/>
    <s v="MP10-638"/>
    <s v="Green"/>
    <s v="Cal King"/>
    <s v="B"/>
    <n v="157"/>
    <n v="11750.24"/>
    <n v="5.3832368468732077E-5"/>
    <n v="0.94155253468498445"/>
    <n v="4085"/>
    <x v="7"/>
  </r>
  <r>
    <s v="YOUT"/>
    <s v="Intelligent Design"/>
    <s v="Felicia|Isabel|Alyssa"/>
    <s v="COMFORTER (SET)"/>
    <s v="ID10-2414"/>
    <s v="Green"/>
    <s v="King/Cal K"/>
    <s v="B"/>
    <n v="267"/>
    <n v="11750.05"/>
    <n v="5.383149800565991E-5"/>
    <n v="0.9416063661829901"/>
    <n v="4086"/>
    <x v="7"/>
  </r>
  <r>
    <s v="ADUL"/>
    <s v="Comfort Spaces"/>
    <s v="Kienna|Kienna|Kienna"/>
    <s v="COVERLET&amp;BEDSPR"/>
    <s v="CS13-0934-1"/>
    <s v="Taupe"/>
    <s v="King/Cal K"/>
    <s v="ARB"/>
    <n v="260"/>
    <n v="11738.5"/>
    <n v="5.3778583013641548E-5"/>
    <n v="0.94166014476600368"/>
    <n v="4087"/>
    <x v="7"/>
  </r>
  <r>
    <s v="ADUL"/>
    <s v="Madison Park"/>
    <s v="Palisades|Hanover|Overland"/>
    <s v="COMFORTER (SET)"/>
    <s v="MP10-7485"/>
    <s v="Black"/>
    <s v="Cal King"/>
    <s v="B"/>
    <n v="144"/>
    <n v="11719.61"/>
    <n v="5.3692040658730133E-5"/>
    <n v="0.94171383680666243"/>
    <n v="4088"/>
    <x v="7"/>
  </r>
  <r>
    <s v="BLK"/>
    <s v="Intelligent Design"/>
    <s v="Microlight Plush|Microlight Plush|Microlight Plush"/>
    <s v="BLANKET"/>
    <s v="ID51-1308"/>
    <s v="Pink"/>
    <s v="Twin/Twin "/>
    <s v="B"/>
    <n v="938"/>
    <n v="11710.47"/>
    <n v="5.3650166803574469E-5"/>
    <n v="0.94176748697346602"/>
    <n v="4089"/>
    <x v="7"/>
  </r>
  <r>
    <s v="YOUT"/>
    <s v="Intelligent Design"/>
    <s v="Mira|Gemma|Arabella"/>
    <s v="COMFORTER (SET)"/>
    <s v="ID10-2265"/>
    <s v="Silver"/>
    <s v="King/Cal K"/>
    <s v="B"/>
    <n v="216"/>
    <n v="11704.08"/>
    <n v="5.3620891756042238E-5"/>
    <n v="0.94182110786522211"/>
    <n v="4090"/>
    <x v="7"/>
  </r>
  <r>
    <s v="SHET"/>
    <s v="True North by Sleep Philosophy"/>
    <s v="Cozy Cotton Flannel|Cozy Cotton Flannel|Cozy Cotton Flannel"/>
    <s v="SHEET/SHEET SET"/>
    <s v="TN20-0570"/>
    <s v="Gray Herringbone Check"/>
    <s v="Twin XL"/>
    <s v="B"/>
    <n v="632"/>
    <n v="11680.87"/>
    <n v="5.3514557819700576E-5"/>
    <n v="0.94187462242304176"/>
    <n v="4091"/>
    <x v="7"/>
  </r>
  <r>
    <s v="BASI"/>
    <s v="Intelligent Design"/>
    <s v="Dream Puff|Dream Puff|Dream Puff"/>
    <s v="COMFORTER (SET)"/>
    <s v="ID10-2311"/>
    <s v="Navy"/>
    <s v="Full/Queen"/>
    <s v="TBD"/>
    <n v="274"/>
    <n v="11676.94"/>
    <n v="5.3496552978260557E-5"/>
    <n v="0.94192811897602002"/>
    <n v="4092"/>
    <x v="7"/>
  </r>
  <r>
    <s v="YOUT"/>
    <s v="Urban Habitat"/>
    <s v="Brooklyn|Maize|Kay"/>
    <s v="COMFORTER (SET)"/>
    <s v="UH10-2257"/>
    <s v="Charcoal"/>
    <s v="King/Cal K"/>
    <s v="B"/>
    <n v="130"/>
    <n v="11674.6"/>
    <n v="5.3485832538319175E-5"/>
    <n v="0.9419816048085583"/>
    <n v="4093"/>
    <x v="7"/>
  </r>
  <r>
    <s v="SHET"/>
    <s v="Intelligent Design"/>
    <s v="Cozy Soft|Cozy Soft|Cozy Soft"/>
    <s v="SHEET/SHEET SET"/>
    <s v="ID20-1754"/>
    <s v="Teal Dogs"/>
    <s v="Twin XL"/>
    <s v="B"/>
    <n v="648"/>
    <n v="11671.7"/>
    <n v="5.3472546523007208E-5"/>
    <n v="0.9420350773550813"/>
    <n v="4094"/>
    <x v="7"/>
  </r>
  <r>
    <s v="BASI"/>
    <s v="Madison Park"/>
    <s v="Stay Puffed|Stay Puffed|Stay Puffed"/>
    <s v="PILLOWCASE"/>
    <s v="MP21-8301"/>
    <s v="White"/>
    <s v="King"/>
    <s v="B"/>
    <n v="680"/>
    <n v="11671.22"/>
    <n v="5.347034745840384E-5"/>
    <n v="0.94208854770253969"/>
    <n v="4095"/>
    <x v="7"/>
  </r>
  <r>
    <s v="ADUL"/>
    <s v="Madison Park Signature"/>
    <s v="Pescal|Pescal|Pescal"/>
    <s v="COMFORTER (SET)"/>
    <s v="MPS10-522"/>
    <s v="Beige"/>
    <s v="King/Cal K"/>
    <s v="TBD"/>
    <n v="56"/>
    <n v="11671.21"/>
    <n v="5.3470301644557939E-5"/>
    <n v="0.94214201800418429"/>
    <n v="4096"/>
    <x v="7"/>
  </r>
  <r>
    <s v="WIN"/>
    <s v="Madison Park"/>
    <s v="Andora|Eliza|Aden"/>
    <s v="WINDOW PANEL"/>
    <s v="MP40-718"/>
    <s v="White"/>
    <s v="50x95&quot;"/>
    <s v="B+"/>
    <n v="456"/>
    <n v="11666.57"/>
    <n v="5.3449044020058787E-5"/>
    <n v="0.94219546704820434"/>
    <n v="4097"/>
    <x v="7"/>
  </r>
  <r>
    <s v="BLK"/>
    <s v="Serta"/>
    <s v="Freya AZ|Freya AZ|Freya AZ"/>
    <s v="ELECT BLANKET"/>
    <s v="ST54-0054"/>
    <s v="Indigo"/>
    <s v="Queen"/>
    <s v="ARB"/>
    <n v="151"/>
    <n v="11649.65"/>
    <n v="5.3371526992790329E-5"/>
    <n v="0.94224883857519715"/>
    <n v="4098"/>
    <x v="7"/>
  </r>
  <r>
    <s v="ADUL"/>
    <s v="Woolrich"/>
    <s v="Woodshed AZ|Woodshed AZ|Woodshed AZ"/>
    <s v="THROW"/>
    <s v="WR50-3872"/>
    <s v="Brown"/>
    <s v="50x70&quot;"/>
    <s v="ARB"/>
    <n v="501"/>
    <n v="11618.19"/>
    <n v="5.3227396633578409E-5"/>
    <n v="0.94230206597183075"/>
    <n v="4099"/>
    <x v="7"/>
  </r>
  <r>
    <s v="BLK"/>
    <s v="Madison Park"/>
    <s v="Carved Plush|Carved Plush|Carved Plush"/>
    <s v="BLANKET"/>
    <s v="MP51-8421"/>
    <s v="Grey"/>
    <s v="Full/Queen"/>
    <s v="B"/>
    <n v="640"/>
    <n v="11587.27"/>
    <n v="5.3085740222045264E-5"/>
    <n v="0.94235515171205275"/>
    <n v="4100"/>
    <x v="7"/>
  </r>
  <r>
    <s v="YOUT"/>
    <s v="Intelligent Design"/>
    <s v="Vinnie|Avery|Skylar"/>
    <s v="COMFORTER (SET)"/>
    <s v="ID10-1562"/>
    <s v="Aqua"/>
    <s v="Full"/>
    <s v="B"/>
    <n v="284"/>
    <n v="11566.48"/>
    <n v="5.2990493236412203E-5"/>
    <n v="0.94240814220528912"/>
    <n v="4101"/>
    <x v="7"/>
  </r>
  <r>
    <s v="SHET"/>
    <s v="Comfort Spaces"/>
    <s v="Cotton Flannel 135GSM|Cotton Flannel 135GSM|Cotton Flannel 135GSM"/>
    <s v="SHEET/SHEET SET"/>
    <s v="CS20-0371"/>
    <s v="Snowflakes Grey"/>
    <s v="Queen"/>
    <s v="ARB"/>
    <n v="479"/>
    <n v="11563.06"/>
    <n v="5.2974824901113262E-5"/>
    <n v="0.9424611170301902"/>
    <n v="4102"/>
    <x v="7"/>
  </r>
  <r>
    <s v="BATH"/>
    <s v="Madison Park"/>
    <s v="Tufted Pearl Channel|Tufted Pearl Channel|Tufted Pearl Channel"/>
    <s v="BATH RUG"/>
    <s v="MP72-5105"/>
    <s v="Grey"/>
    <s v="17x24&quot;"/>
    <s v="B+"/>
    <n v="810"/>
    <n v="11544.54"/>
    <n v="5.2889977658500273E-5"/>
    <n v="0.94251400700784871"/>
    <n v="4103"/>
    <x v="7"/>
  </r>
  <r>
    <s v="SHET"/>
    <s v="True North by Sleep Philosophy"/>
    <s v="Cozy Cotton Flannel|Cozy Cotton Flannel|Cozy Cotton Flannel"/>
    <s v="SHEET/SHEET SET"/>
    <s v="TN20-0241"/>
    <s v="Grey Geo"/>
    <s v="Full"/>
    <s v="B"/>
    <n v="516"/>
    <n v="11540.78"/>
    <n v="5.2872751652440611E-5"/>
    <n v="0.94256687975950115"/>
    <n v="4104"/>
    <x v="7"/>
  </r>
  <r>
    <s v="WIN"/>
    <s v="Intelligent Design"/>
    <s v="Loretta|Lara|Lorissa"/>
    <s v="CUSHION/POUF"/>
    <s v="ID31-2035"/>
    <s v="Blush"/>
    <s v="Dia 22&quot;x6&quot;"/>
    <s v="B"/>
    <n v="563"/>
    <n v="11537.02"/>
    <n v="5.2855525646380956E-5"/>
    <n v="0.94261973528514753"/>
    <n v="4105"/>
    <x v="7"/>
  </r>
  <r>
    <s v="WIN"/>
    <s v="Intelligent Design"/>
    <s v="Sophie|Lauren|Ashley"/>
    <s v="WINDOW PANEL"/>
    <s v="ID40-1798"/>
    <s v="Black"/>
    <s v="50x84&quot;"/>
    <s v="B"/>
    <n v="786"/>
    <n v="11535.03"/>
    <n v="5.284640869104619E-5"/>
    <n v="0.94267258169383861"/>
    <n v="4106"/>
    <x v="7"/>
  </r>
  <r>
    <s v="BLK"/>
    <s v="Serta"/>
    <s v="Fleece to Sherpa|Fleece to Sherpa|Fleece to Sherpa"/>
    <s v="ELECT BLANKET"/>
    <s v="ST54-0111"/>
    <s v="Tan"/>
    <s v="Full"/>
    <s v="B"/>
    <n v="226"/>
    <n v="11534.22"/>
    <n v="5.2842697769528016E-5"/>
    <n v="0.94272542439160811"/>
    <n v="4107"/>
    <x v="7"/>
  </r>
  <r>
    <s v="BLK"/>
    <s v="INK+IVY"/>
    <s v="Stockholm|Halmstad"/>
    <s v="THROW"/>
    <s v="II50-1031"/>
    <s v="Grey"/>
    <s v="50x60&quot;"/>
    <s v="B"/>
    <n v="563"/>
    <n v="11522.63"/>
    <n v="5.2789599522126034E-5"/>
    <n v="0.94277821399113027"/>
    <n v="4108"/>
    <x v="7"/>
  </r>
  <r>
    <s v="BLK"/>
    <s v="Madison Park"/>
    <s v="Dream Soft|Dream Soft|Dream Soft"/>
    <s v="BLANKET"/>
    <s v="BR51-4439"/>
    <s v="White"/>
    <s v="King"/>
    <s v="B"/>
    <n v="455"/>
    <n v="11522.31"/>
    <n v="5.2788133479057129E-5"/>
    <n v="0.94283100212460935"/>
    <n v="4109"/>
    <x v="7"/>
  </r>
  <r>
    <s v="SHET"/>
    <s v="Intelligent Design"/>
    <s v="Microfiber|Microfiber|Microfiber"/>
    <s v="SHEET/SHEET SET"/>
    <s v="ID20-1917"/>
    <s v="Charcoal"/>
    <s v="Queen"/>
    <s v="B"/>
    <n v="733"/>
    <n v="11519.81"/>
    <n v="5.2776680017581291E-5"/>
    <n v="0.94288377880462693"/>
    <n v="4110"/>
    <x v="7"/>
  </r>
  <r>
    <s v="WIN"/>
    <s v="Madison Park"/>
    <s v="Saratoga|Westmont|Sereno"/>
    <s v="VALANCE"/>
    <s v="MP41-2399"/>
    <s v="Ivory/Grey"/>
    <s v="50x18&quot;"/>
    <s v="B"/>
    <n v="1000"/>
    <n v="11503.14"/>
    <n v="5.2700308336460416E-5"/>
    <n v="0.94293647911296341"/>
    <n v="4111"/>
    <x v="7"/>
  </r>
  <r>
    <s v="ADUL"/>
    <s v="Super Listing"/>
    <s v="Miro|Ayko|Marty"/>
    <s v="COMFORTER (SET)"/>
    <s v="AM10-0180"/>
    <s v="Grey"/>
    <s v="Full/Queen"/>
    <s v="TBD"/>
    <n v="468"/>
    <n v="11494.79"/>
    <n v="5.2662053775131129E-5"/>
    <n v="0.94298914116673849"/>
    <n v="4112"/>
    <x v="7"/>
  </r>
  <r>
    <s v="ADUL"/>
    <s v="Madison Park"/>
    <s v="Aubrey|Whitman|Charlotte"/>
    <s v="DUVET&amp;DUVET SET"/>
    <s v="MP12-276"/>
    <s v="Blue/Brown"/>
    <s v="Full/Queen"/>
    <s v="B"/>
    <n v="204"/>
    <n v="11490.19"/>
    <n v="5.2640979406015589E-5"/>
    <n v="0.94304178214614454"/>
    <n v="4113"/>
    <x v="7"/>
  </r>
  <r>
    <s v="SHET"/>
    <s v="Madison Park"/>
    <s v="1500 Thread Count|1500 Thread Count|1500 Thread Count"/>
    <s v="PILLOWCASE"/>
    <s v="MP21-4853"/>
    <s v="Grey"/>
    <s v="Standard"/>
    <s v="B"/>
    <n v="1052"/>
    <n v="11489.62"/>
    <n v="5.2638368016799103E-5"/>
    <n v="0.94309442051416137"/>
    <n v="4114"/>
    <x v="7"/>
  </r>
  <r>
    <s v="WIN"/>
    <s v="Madison Park"/>
    <s v="Eastfield|Lyndon|Wren"/>
    <s v="WINDOW PANEL"/>
    <s v="MP40-7800"/>
    <s v="Natural Ash"/>
    <s v="29x64&quot;"/>
    <s v="B"/>
    <n v="382"/>
    <n v="11488.48"/>
    <n v="5.2633145238366116E-5"/>
    <n v="0.94314705365939977"/>
    <n v="4115"/>
    <x v="7"/>
  </r>
  <r>
    <s v="BATH"/>
    <s v="Madison Park"/>
    <s v="Serene|Belle|Monroe"/>
    <s v="SHOWER CURTAIN"/>
    <s v="MP70-4863"/>
    <s v="Yellow"/>
    <s v="72x72&quot;"/>
    <s v="B"/>
    <n v="597"/>
    <n v="11488.14"/>
    <n v="5.2631587567605401E-5"/>
    <n v="0.9431996852469674"/>
    <n v="4116"/>
    <x v="7"/>
  </r>
  <r>
    <s v="ADUL"/>
    <s v="Madison Park"/>
    <s v="Dawn|Vanessa|Stella"/>
    <s v="COVERLET&amp;BEDSPR"/>
    <s v="MP13-8601"/>
    <s v="Sage Green"/>
    <s v="Full/Queen"/>
    <s v="TBD"/>
    <n v="171"/>
    <n v="11477.9"/>
    <n v="5.2584674189400376E-5"/>
    <n v="0.94325226992115685"/>
    <n v="4117"/>
    <x v="7"/>
  </r>
  <r>
    <s v="SHET"/>
    <s v="True North by Sleep Philosophy"/>
    <s v="Cozy Cotton Flannel|Cozy Cotton Flannel|Cozy Cotton Flannel"/>
    <s v="SHEET/SHEET SET"/>
    <s v="TN20-0279"/>
    <s v="Pink Plaid"/>
    <s v="King"/>
    <s v="B"/>
    <n v="381"/>
    <n v="11473.11"/>
    <n v="5.2562729357212676E-5"/>
    <n v="0.94330483265051401"/>
    <n v="4118"/>
    <x v="7"/>
  </r>
  <r>
    <s v="WIN"/>
    <s v="Madison Park"/>
    <s v="Elena|Juline|Gail"/>
    <s v="VALANCE"/>
    <s v="MP41-7410"/>
    <s v="Silver"/>
    <s v="38x46&quot;"/>
    <s v="B"/>
    <n v="850"/>
    <n v="11465.01"/>
    <n v="5.2525620142030964E-5"/>
    <n v="0.94335735827065603"/>
    <n v="4119"/>
    <x v="7"/>
  </r>
  <r>
    <s v="SHET"/>
    <s v="Madison Park Essentials"/>
    <s v="Printed Satin|Printed Satin|Printed Satin"/>
    <s v="SHEET/SHEET SET"/>
    <s v="MPE20-1000"/>
    <s v="Gray Leopard"/>
    <s v="Full"/>
    <s v="B"/>
    <n v="605"/>
    <n v="11452.9"/>
    <n v="5.2470139574642016E-5"/>
    <n v="0.94340982841023069"/>
    <n v="4120"/>
    <x v="7"/>
  </r>
  <r>
    <s v="WIN"/>
    <s v="Madison Park"/>
    <s v="Aubrey|Whitman|Charlotte"/>
    <s v="WINDOW PANEL"/>
    <s v="MP40-693"/>
    <s v="Black"/>
    <s v="50x95&quot;"/>
    <s v="B"/>
    <n v="358"/>
    <n v="11451.17"/>
    <n v="5.246221377930074E-5"/>
    <n v="0.94346229062400999"/>
    <n v="4121"/>
    <x v="7"/>
  </r>
  <r>
    <s v="BATH"/>
    <s v="Madison Park Signature"/>
    <s v="Splendor|Splendor|Splendor"/>
    <s v="BATH RUG"/>
    <s v="MPS72-557"/>
    <s v="White"/>
    <s v="24x60&quot;"/>
    <s v="A++"/>
    <n v="371"/>
    <n v="11447.6"/>
    <n v="5.2445858236313245E-5"/>
    <n v="0.94351473648224626"/>
    <n v="4122"/>
    <x v="7"/>
  </r>
  <r>
    <s v="BLK"/>
    <s v="Beautyrest"/>
    <s v="Cotton|Cotton|Cotton"/>
    <s v="ELEC MATT PAD"/>
    <s v="BR55-3064"/>
    <s v="White"/>
    <s v="Twin"/>
    <s v="B+"/>
    <n v="231"/>
    <n v="11445.69"/>
    <n v="5.2437107791745703E-5"/>
    <n v="0.94356717359003806"/>
    <n v="4123"/>
    <x v="7"/>
  </r>
  <r>
    <s v="WIN"/>
    <s v="SunSmart"/>
    <s v="Blakesly|Kagen|Etro"/>
    <s v="WINDOW PANEL"/>
    <s v="SS40-0070"/>
    <s v="Aqua"/>
    <s v="50x95&quot;"/>
    <s v="B"/>
    <n v="489"/>
    <n v="11411.39"/>
    <n v="5.227996630029723E-5"/>
    <n v="0.94361945355633836"/>
    <n v="4124"/>
    <x v="7"/>
  </r>
  <r>
    <s v="HHL"/>
    <s v="Harbor House Blue"/>
    <s v="Coastline|Coastline|Coastline"/>
    <s v="COMFORTER (SET)"/>
    <s v="HH10-415"/>
    <s v="Aqua"/>
    <s v="Cal King"/>
    <s v="B+"/>
    <n v="97"/>
    <n v="11411.18"/>
    <n v="5.227900420953326E-5"/>
    <n v="0.94367173256054793"/>
    <n v="4125"/>
    <x v="7"/>
  </r>
  <r>
    <s v="BLK"/>
    <s v="Madison Park"/>
    <s v="Carved Plush|Carved Plush|Carved Plush"/>
    <s v="BLANKET"/>
    <s v="MP51-8427"/>
    <s v="Blue"/>
    <s v="Full/Queen"/>
    <s v="B"/>
    <n v="632"/>
    <n v="11406.42"/>
    <n v="5.2257196818883265E-5"/>
    <n v="0.94372398975736682"/>
    <n v="4126"/>
    <x v="7"/>
  </r>
  <r>
    <s v="SHET"/>
    <s v="Madison Park"/>
    <s v="Peached Percale|Peached Percale|Peached Percale"/>
    <s v="SHEET/SHEET SET"/>
    <s v="MP20-5384"/>
    <s v="Teal"/>
    <s v="Queen"/>
    <s v="B"/>
    <n v="352"/>
    <n v="11401.13"/>
    <n v="5.2232961294400395E-5"/>
    <n v="0.94377622271866124"/>
    <n v="4127"/>
    <x v="7"/>
  </r>
  <r>
    <s v="ADUL"/>
    <s v="Madison Park Essentials"/>
    <s v="Luna|Piper|Willow"/>
    <s v="COMFORTER (SET)"/>
    <s v="MPE10-1066"/>
    <s v="Taupe"/>
    <s v="King"/>
    <s v="B"/>
    <n v="276"/>
    <n v="11397.23"/>
    <n v="5.2215093894498094E-5"/>
    <n v="0.94382843781255576"/>
    <n v="4128"/>
    <x v="7"/>
  </r>
  <r>
    <s v="SHET"/>
    <s v="Madison Park Essentials"/>
    <s v="Satin|Satin|Satin"/>
    <s v="PILLOWCASE"/>
    <s v="MPE21-1135"/>
    <s v="Blue"/>
    <s v="Standard"/>
    <s v="B"/>
    <n v="2148"/>
    <n v="11392.82"/>
    <n v="5.2194889988454714E-5"/>
    <n v="0.94388063270254419"/>
    <n v="4129"/>
    <x v="7"/>
  </r>
  <r>
    <s v="ADUL"/>
    <s v="Madison Park"/>
    <s v="Finley|Rianon|Lucina"/>
    <s v="SHOWER CURTAIN"/>
    <s v="MP70-5636"/>
    <s v="White"/>
    <s v="72x72&quot;"/>
    <s v="B"/>
    <n v="552"/>
    <n v="11382.3"/>
    <n v="5.2146693822564396E-5"/>
    <n v="0.94393277939636677"/>
    <n v="4130"/>
    <x v="7"/>
  </r>
  <r>
    <s v="BLK"/>
    <s v="Madison Park Essentials"/>
    <s v="Parkston|Hartford|Hartford"/>
    <s v="COMFORTER (SET)"/>
    <s v="MPE10-947"/>
    <s v="Red"/>
    <s v="King/Cal K"/>
    <s v="B"/>
    <n v="391"/>
    <n v="11368.53"/>
    <n v="5.2083608156755494E-5"/>
    <n v="0.94398486300452356"/>
    <n v="4131"/>
    <x v="7"/>
  </r>
  <r>
    <s v="SHET"/>
    <s v="Madison Park Essentials"/>
    <s v="Satin|Satin|Satin"/>
    <s v="SHEET/SHEET SET"/>
    <s v="MPE20-1148"/>
    <s v="Emerald"/>
    <s v="Cal King"/>
    <s v="B"/>
    <n v="434"/>
    <n v="11368.03"/>
    <n v="5.2081317464460331E-5"/>
    <n v="0.94403694432198804"/>
    <n v="4132"/>
    <x v="7"/>
  </r>
  <r>
    <s v="SHET"/>
    <s v="Intelligent Design"/>
    <s v="Cozy Soft|Cozy Soft|Cozy Soft"/>
    <s v="SHEET/SHEET SET"/>
    <s v="ID20-1558"/>
    <s v="Grey/Pink Dots"/>
    <s v="Full"/>
    <s v="B"/>
    <n v="504"/>
    <n v="11367.16"/>
    <n v="5.2077331659866735E-5"/>
    <n v="0.94408902165364794"/>
    <n v="4133"/>
    <x v="7"/>
  </r>
  <r>
    <s v="BASI"/>
    <s v="Madison Park"/>
    <s v="Winfield|Westport|Westport"/>
    <s v="COMFORTER (SET)"/>
    <s v="MP10-8365"/>
    <s v="Teal"/>
    <s v="Full/Queen"/>
    <s v="TBD"/>
    <n v="266"/>
    <n v="11348.72"/>
    <n v="5.1992850928020964E-5"/>
    <n v="0.94414101450457599"/>
    <n v="4134"/>
    <x v="7"/>
  </r>
  <r>
    <s v="BLK"/>
    <s v="Madison Park"/>
    <s v="Egyptian Cotton|Egyptian Cotton|Egyptian Cotton"/>
    <s v="BLANKET"/>
    <s v="MP51N-5168"/>
    <s v="Seafoam"/>
    <s v="Twin"/>
    <s v="B"/>
    <n v="405"/>
    <n v="11346.61"/>
    <n v="5.1983184206535361E-5"/>
    <n v="0.94419299768878251"/>
    <n v="4135"/>
    <x v="7"/>
  </r>
  <r>
    <s v="SHET"/>
    <s v="Comfort Spaces"/>
    <s v="Microfiber Coolmax|Microfiber Coolmax|Microfiber Coolmax"/>
    <s v="SHEET/SHEET SET"/>
    <s v="CS20-1487"/>
    <s v="White"/>
    <s v="Queen"/>
    <s v="ARB"/>
    <n v="1198"/>
    <n v="11326.4"/>
    <n v="5.1890594423964701E-5"/>
    <n v="0.94424488828320652"/>
    <n v="4136"/>
    <x v="7"/>
  </r>
  <r>
    <s v="BLK"/>
    <s v="Sharper Image"/>
    <s v="Amira|Arden|Arden"/>
    <s v="ELECT BLANKET"/>
    <s v="SI54-0069"/>
    <s v="Grey Geo"/>
    <s v="50x60&quot;"/>
    <s v="TBD"/>
    <n v="298"/>
    <n v="11323.58"/>
    <n v="5.1877674919419958E-5"/>
    <n v="0.94429676595812595"/>
    <n v="4137"/>
    <x v="7"/>
  </r>
  <r>
    <s v="BLK"/>
    <s v="Madison Park"/>
    <s v="Zuri|Marselle|Marselle"/>
    <s v="NORMAL PILLOW"/>
    <s v="MP30-6234"/>
    <s v="Snow Leopard"/>
    <s v="20x20&quot;"/>
    <s v="B"/>
    <n v="762"/>
    <n v="11321.56"/>
    <n v="5.1868420522547481E-5"/>
    <n v="0.94434863437864847"/>
    <n v="4138"/>
    <x v="7"/>
  </r>
  <r>
    <s v="BLK"/>
    <s v="Serta"/>
    <s v="Freya AZ|Freya AZ|Freya AZ"/>
    <s v="ELECT BLANKET"/>
    <s v="ST54-0059"/>
    <s v="Charcoal Grey"/>
    <s v="King"/>
    <s v="ARB"/>
    <n v="135"/>
    <n v="11321.1"/>
    <n v="5.1866313085635929E-5"/>
    <n v="0.94440050069173409"/>
    <n v="4139"/>
    <x v="7"/>
  </r>
  <r>
    <s v="YOUT"/>
    <s v="Intelligent Design"/>
    <s v="Abby|Lara|Nicole"/>
    <s v="DUVET&amp;DUVET SET"/>
    <s v="ID12-1677"/>
    <s v="Plum"/>
    <s v="Full/Queen"/>
    <s v="B"/>
    <n v="331"/>
    <n v="11316.85"/>
    <n v="5.1846842201127006E-5"/>
    <n v="0.94445234753393525"/>
    <n v="4140"/>
    <x v="7"/>
  </r>
  <r>
    <s v="ADUL"/>
    <s v="Super Listing"/>
    <s v="Camden|Reese|Leighton"/>
    <s v="COMFORTER (SET)"/>
    <s v="AM10-0058"/>
    <s v="Grey"/>
    <s v="Twin/Twin "/>
    <s v="A"/>
    <n v="589"/>
    <n v="11312.19"/>
    <n v="5.1825492948936051E-5"/>
    <n v="0.94450417302688416"/>
    <n v="4141"/>
    <x v="7"/>
  </r>
  <r>
    <s v="ADUL"/>
    <s v="Super Listing"/>
    <s v="Porter|Evans|Walker"/>
    <s v="COMFORTER (SET)"/>
    <s v="AM10-0462"/>
    <s v="Blush"/>
    <s v="Full"/>
    <s v="A++"/>
    <n v="447"/>
    <n v="11310.5"/>
    <n v="5.181775040897838E-5"/>
    <n v="0.94455599077729313"/>
    <n v="4142"/>
    <x v="7"/>
  </r>
  <r>
    <s v="ADUL"/>
    <s v="Comfort Spaces"/>
    <s v="Kienna|Kienna|Kienna"/>
    <s v="COVERLET&amp;BEDSPR"/>
    <s v="CS13-0932-1"/>
    <s v="Grey"/>
    <s v="King/Cal K"/>
    <s v="ARB"/>
    <n v="269"/>
    <n v="11308.75"/>
    <n v="5.1809732985945294E-5"/>
    <n v="0.94460780051027904"/>
    <n v="4143"/>
    <x v="7"/>
  </r>
  <r>
    <s v="BATH"/>
    <s v="Madison Park"/>
    <s v="Tufted Pearl Channel|Tufted Pearl Channel|Tufted Pearl Channel"/>
    <s v="BATH RUG"/>
    <s v="MP72-5110"/>
    <s v="Seafoam"/>
    <s v="24x58&quot;"/>
    <s v="B"/>
    <n v="338"/>
    <n v="11308"/>
    <n v="5.1806296947502549E-5"/>
    <n v="0.94465960680722649"/>
    <n v="4144"/>
    <x v="7"/>
  </r>
  <r>
    <s v="YOUT"/>
    <s v="Mi Zone"/>
    <s v="Brody|Cameron|Bradley"/>
    <s v="COVERLET&amp;BEDSPR"/>
    <s v="MZ80-294"/>
    <s v="Blue"/>
    <s v="Full/Queen"/>
    <s v="B"/>
    <n v="289"/>
    <n v="11304.06"/>
    <n v="5.1788246292216628E-5"/>
    <n v="0.94471139505351875"/>
    <n v="4145"/>
    <x v="7"/>
  </r>
  <r>
    <s v="FUR"/>
    <s v="INK+IVY"/>
    <s v="Steve|Steve|Steve"/>
    <s v="ACCENT BENCH"/>
    <s v="II105-0595"/>
    <s v="Green"/>
    <s v="42&quot;W"/>
    <s v="B"/>
    <n v="93"/>
    <n v="11298.06"/>
    <n v="5.1760757984674619E-5"/>
    <n v="0.94476315581150339"/>
    <n v="4146"/>
    <x v="7"/>
  </r>
  <r>
    <s v="ADUL"/>
    <s v="Super Listing"/>
    <s v="Porter|Evans|Walker"/>
    <s v="DUVET&amp;DUVET SET"/>
    <s v="AM12-0427"/>
    <s v="White"/>
    <s v="Cal King"/>
    <s v="A++"/>
    <n v="451"/>
    <n v="11293.57"/>
    <n v="5.1740187567864014E-5"/>
    <n v="0.9448148959990712"/>
    <n v="4147"/>
    <x v="7"/>
  </r>
  <r>
    <s v="ADUL"/>
    <s v="Super Listing"/>
    <s v="Porter|Evans|Walker"/>
    <s v="DUVET&amp;DUVET SET"/>
    <s v="AM12-0445"/>
    <s v="Blue/Grey"/>
    <s v="Cal King"/>
    <s v="A++"/>
    <n v="419"/>
    <n v="11271.18"/>
    <n v="5.1637610366886428E-5"/>
    <n v="0.94486653360943806"/>
    <n v="4148"/>
    <x v="7"/>
  </r>
  <r>
    <s v="YOUT"/>
    <s v="Intelligent Design"/>
    <s v="Felicia|Isabel|Alyssa"/>
    <s v="COMFORTER (SET)"/>
    <s v="ID10-2156"/>
    <s v="Blue"/>
    <s v="Twin/Twin "/>
    <s v="B"/>
    <n v="390"/>
    <n v="11264.75"/>
    <n v="5.1608152063970578E-5"/>
    <n v="0.94491814176150202"/>
    <n v="4149"/>
    <x v="7"/>
  </r>
  <r>
    <s v="ADUL"/>
    <s v="N Natori"/>
    <s v="Cherry Blossom"/>
    <s v="DUVET&amp;DUVET SET"/>
    <s v="NS12-2006"/>
    <s v="Multi"/>
    <s v="King"/>
    <s v="B"/>
    <n v="116"/>
    <n v="11259.77"/>
    <n v="5.1585336768710712E-5"/>
    <n v="0.94496972709827076"/>
    <n v="4150"/>
    <x v="7"/>
  </r>
  <r>
    <s v="ADUL"/>
    <s v="Madison Park"/>
    <s v="Pebble Beach|Pacific Grove|Ocean View"/>
    <s v="DUVET&amp;DUVET SET"/>
    <s v="MP12-2708"/>
    <s v="Coral"/>
    <s v="King/Cal K"/>
    <s v="B"/>
    <n v="165"/>
    <n v="11258.89"/>
    <n v="5.1581305150271215E-5"/>
    <n v="0.94502130840342102"/>
    <n v="4151"/>
    <x v="7"/>
  </r>
  <r>
    <s v="SHET"/>
    <s v="True North by Sleep Philosophy"/>
    <s v="Cozy Cotton Flannel|Cozy Cotton Flannel|Cozy Cotton Flannel"/>
    <s v="SHEET/SHEET SET"/>
    <s v="TN20-0514"/>
    <s v="Gray Skiers"/>
    <s v="King"/>
    <s v="B"/>
    <n v="352"/>
    <n v="11252.95"/>
    <n v="5.1554091725804633E-5"/>
    <n v="0.94507286249514688"/>
    <n v="4152"/>
    <x v="7"/>
  </r>
  <r>
    <s v="SHET"/>
    <s v="True North by Sleep Philosophy"/>
    <s v="Micro Fleece|Micro Fleece|Micro Fleece"/>
    <s v="SHEET/SHEET SET"/>
    <s v="SHET20-742"/>
    <s v="Khaki"/>
    <s v="Cal King"/>
    <s v="B"/>
    <n v="328"/>
    <n v="11240.46"/>
    <n v="5.1496870232271352E-5"/>
    <n v="0.9451243593653792"/>
    <n v="4153"/>
    <x v="7"/>
  </r>
  <r>
    <s v="BLK"/>
    <s v="Madison Park Essentials"/>
    <s v="Larkspur|Windsor|Windsor"/>
    <s v="COMFORTER (SET)"/>
    <s v="BASI10-0198"/>
    <s v="Navy/Light Blue"/>
    <s v="Twin/Twin "/>
    <s v="B"/>
    <n v="560"/>
    <n v="11237.52"/>
    <n v="5.1483400961575772E-5"/>
    <n v="0.94517584276634081"/>
    <n v="4154"/>
    <x v="7"/>
  </r>
  <r>
    <s v="SHET"/>
    <s v="True North by Sleep Philosophy"/>
    <s v="Cozy Cotton Flannel|Cozy Cotton Flannel|Cozy Cotton Flannel"/>
    <s v="SHEET/SHEET SET"/>
    <s v="TN20-0517"/>
    <s v="Gray/Taupe Nordic"/>
    <s v="Twin XL"/>
    <s v="B"/>
    <n v="604"/>
    <n v="11233.7"/>
    <n v="5.1465900072440695E-5"/>
    <n v="0.94522730866641325"/>
    <n v="4155"/>
    <x v="7"/>
  </r>
  <r>
    <s v="BLK"/>
    <s v="Clean Spaces"/>
    <s v="Gauze|Gauze|Gauze"/>
    <s v="BLANKET"/>
    <s v="CSP51N-1530"/>
    <s v="Tan"/>
    <s v="Full/Queen"/>
    <s v="B"/>
    <n v="373"/>
    <n v="11231.19"/>
    <n v="5.1454400797118956E-5"/>
    <n v="0.94527876306721037"/>
    <n v="4156"/>
    <x v="7"/>
  </r>
  <r>
    <s v="BLK"/>
    <s v="Madison Park"/>
    <s v="Liquid Cotton|Liquid Cotton|Liquid Cotton"/>
    <s v="BLANKET"/>
    <s v="MP51N-6025"/>
    <s v="Lilac"/>
    <s v="Twin"/>
    <s v="B"/>
    <n v="529"/>
    <n v="11228.52"/>
    <n v="5.1442168500262761E-5"/>
    <n v="0.94533020523571065"/>
    <n v="4157"/>
    <x v="7"/>
  </r>
  <r>
    <s v="YOUT"/>
    <s v="Intelligent Design"/>
    <s v="Mira|Gemma|Arabella"/>
    <s v="COMFORTER (SET)"/>
    <s v="ID10-2264"/>
    <s v="Silver"/>
    <s v="Full/Queen"/>
    <s v="B"/>
    <n v="232"/>
    <n v="11228.01"/>
    <n v="5.1439831994121689E-5"/>
    <n v="0.94538164506770472"/>
    <n v="4158"/>
    <x v="7"/>
  </r>
  <r>
    <s v="SHET"/>
    <s v="Intelligent Design"/>
    <s v="Cotton Blend Jersey Knit|Cotton Blend Jersey Knit|Cotton Blend Jersey Knit"/>
    <s v="SHEET/SHEET SET"/>
    <s v="ID20-1236"/>
    <s v="Teal"/>
    <s v="Twin"/>
    <s v="B"/>
    <n v="571"/>
    <n v="11221.62"/>
    <n v="5.1410556946589458E-5"/>
    <n v="0.9454330556246513"/>
    <n v="4159"/>
    <x v="7"/>
  </r>
  <r>
    <s v="SHET"/>
    <s v="Madison Park Essentials"/>
    <s v="Printed Satin|Printed Satin|Printed Satin"/>
    <s v="SHEET/SHEET SET"/>
    <s v="MPE20-995"/>
    <s v="Taupe Leopard"/>
    <s v="King"/>
    <s v="B"/>
    <n v="460"/>
    <n v="11221.04"/>
    <n v="5.1407899743527063E-5"/>
    <n v="0.94548446352439486"/>
    <n v="4160"/>
    <x v="7"/>
  </r>
  <r>
    <s v="YOUT"/>
    <s v="Comfort Spaces"/>
    <s v="Colin|Colin|Colin"/>
    <s v="COMFORTER (SET)"/>
    <s v="CS10-1623"/>
    <s v="Navy"/>
    <s v="Full"/>
    <s v="ARB-"/>
    <n v="310"/>
    <n v="11210.55"/>
    <n v="5.1359841019174442E-5"/>
    <n v="0.94553582336541409"/>
    <n v="4161"/>
    <x v="7"/>
  </r>
  <r>
    <s v="BLK"/>
    <s v="Beautyrest"/>
    <s v="Heated Plush|Heated Plush|Heated Plush"/>
    <s v="ELECT BLANKET"/>
    <s v="BR54-0907"/>
    <s v="Black"/>
    <s v="Twin"/>
    <s v="B+"/>
    <n v="239"/>
    <n v="11196.45"/>
    <n v="5.1295243496450734E-5"/>
    <n v="0.94558711860891054"/>
    <n v="4162"/>
    <x v="7"/>
  </r>
  <r>
    <s v="ADUL"/>
    <s v="Madison Park"/>
    <s v="Neko|Penelope|Astrid"/>
    <s v="COMFORTER (SET)"/>
    <s v="MP10-8316"/>
    <s v="Lilac"/>
    <s v="Full/Queen"/>
    <s v="TBD"/>
    <n v="268"/>
    <n v="11190.15"/>
    <n v="5.1266380773531622E-5"/>
    <n v="0.94563838498968411"/>
    <n v="4163"/>
    <x v="7"/>
  </r>
  <r>
    <s v="ADUL"/>
    <s v="Madison Park"/>
    <s v="Caralie|Evian|Tulia"/>
    <s v="COMFORTER (SET)"/>
    <s v="MP10-8204"/>
    <s v="Green"/>
    <s v="King/Cal K"/>
    <s v="B"/>
    <n v="227"/>
    <n v="11188.61"/>
    <n v="5.1259325441262513E-5"/>
    <n v="0.94568964431512537"/>
    <n v="4164"/>
    <x v="7"/>
  </r>
  <r>
    <s v="ADUL"/>
    <s v="Madison Park"/>
    <s v="Orly|Eliana|Tamar"/>
    <s v="COMFORTER (SET)"/>
    <s v="MP10-8375"/>
    <s v="Ivory"/>
    <s v="Full/Queen"/>
    <s v="TBD"/>
    <n v="206"/>
    <n v="11186.75"/>
    <n v="5.1250804065924484E-5"/>
    <n v="0.94574089511919124"/>
    <n v="4165"/>
    <x v="7"/>
  </r>
  <r>
    <s v="TOWL"/>
    <s v="Super Listing"/>
    <s v="400GSM Essential Bundle|400GSM Essential Bundle|400GSM Essential Bundle"/>
    <s v="BATH TOWEL"/>
    <s v="AM73-0260"/>
    <s v="Blush"/>
    <s v="12-Piece"/>
    <s v="NEW"/>
    <n v="436"/>
    <n v="11175.32"/>
    <n v="5.1198438840056965E-5"/>
    <n v="0.94579209355803129"/>
    <n v="4166"/>
    <x v="7"/>
  </r>
  <r>
    <s v="BLK"/>
    <s v="True North by Sleep Philosophy"/>
    <s v="Microfleece|Microfleece|Microfleece"/>
    <s v="BLANKET"/>
    <s v="TN51-0547"/>
    <s v="Taupe"/>
    <s v="King"/>
    <s v="B"/>
    <n v="679"/>
    <n v="11170.18"/>
    <n v="5.1174890523262643E-5"/>
    <n v="0.9458432684485546"/>
    <n v="4167"/>
    <x v="7"/>
  </r>
  <r>
    <s v="BLK"/>
    <s v="Comfort Spaces"/>
    <s v="Ruched Throw Set|Ruched Throw Set|Ruched Throw Set"/>
    <s v="THROW"/>
    <s v="CS50-0293"/>
    <s v="Grey"/>
    <s v="50x60&quot;"/>
    <s v="ARB-"/>
    <n v="477"/>
    <n v="11164.33"/>
    <n v="5.1148089423409187E-5"/>
    <n v="0.94589441653797801"/>
    <n v="4168"/>
    <x v="7"/>
  </r>
  <r>
    <s v="BLK"/>
    <s v="True North by Sleep Philosophy"/>
    <s v="Microfleece|Microfleece|Microfleece"/>
    <s v="BLANKET"/>
    <s v="TN51-0544"/>
    <s v="Ivory"/>
    <s v="King"/>
    <s v="B"/>
    <n v="676"/>
    <n v="11162.13"/>
    <n v="5.1138010377310452E-5"/>
    <n v="0.94594555454835527"/>
    <n v="4169"/>
    <x v="7"/>
  </r>
  <r>
    <s v="YOUT"/>
    <s v="Intelligent Design"/>
    <s v="Joni|Adley|Callie"/>
    <s v="COMFORTER (SET)"/>
    <s v="ID10-1098"/>
    <s v="Purple"/>
    <s v="Twin/Twin "/>
    <s v="B"/>
    <n v="326"/>
    <n v="11159.16"/>
    <n v="5.1124403665077161E-5"/>
    <n v="0.94599667895202033"/>
    <n v="4170"/>
    <x v="7"/>
  </r>
  <r>
    <s v="LGT"/>
    <s v="INK+IVY"/>
    <s v="Bromley|Bromley|Bromley"/>
    <s v="LGT-TABLE LAMPS"/>
    <s v="II153-0147"/>
    <s v="Gold/Brown"/>
    <s v="See below"/>
    <s v="B"/>
    <n v="236"/>
    <n v="11155.28"/>
    <n v="5.1106627892866662E-5"/>
    <n v="0.9460477855799132"/>
    <n v="4171"/>
    <x v="7"/>
  </r>
  <r>
    <s v="BATH"/>
    <s v="Madison Park"/>
    <s v="Spa Waffle|Spa Waffle|Spa Waffle"/>
    <s v="SHOWER CURTAIN"/>
    <s v="MP70-8456"/>
    <s v="Dark Blue"/>
    <s v="72x84&quot;"/>
    <s v="B"/>
    <n v="634"/>
    <n v="11154.8"/>
    <n v="5.1104428828263295E-5"/>
    <n v="0.94609889000874148"/>
    <n v="4172"/>
    <x v="7"/>
  </r>
  <r>
    <s v="ADUL"/>
    <s v="Super Listing"/>
    <s v="Porter|Evans|Walker"/>
    <s v="COMFORTER (SET)"/>
    <s v="AM10-0389"/>
    <s v="Khaki"/>
    <s v="Twin/Twin "/>
    <s v="A++"/>
    <n v="509"/>
    <n v="11149.16"/>
    <n v="5.1078589819173816E-5"/>
    <n v="0.9461499685985606"/>
    <n v="4173"/>
    <x v="7"/>
  </r>
  <r>
    <s v="BASI"/>
    <s v="Sleep Philosophy"/>
    <s v="3&quot; Gel Memory Foam with 3M Cover|3&quot; Gel Memory Foam with 3M Cover|3&quot; Gel Me"/>
    <s v="MATT PAD/TOPPER"/>
    <s v="BASI16-0391"/>
    <s v="White"/>
    <s v="Twin"/>
    <s v="B"/>
    <n v="159"/>
    <n v="11142.23"/>
    <n v="5.1046840823962795E-5"/>
    <n v="0.94620101543938451"/>
    <n v="4174"/>
    <x v="7"/>
  </r>
  <r>
    <s v="SHET"/>
    <s v="Intelligent Design"/>
    <s v="Microfiber|Microfiber|Microfiber"/>
    <s v="SHEET/SHEET SET"/>
    <s v="ID20-1457"/>
    <s v="Grey"/>
    <s v="Queen"/>
    <s v="B"/>
    <n v="718"/>
    <n v="11141.69"/>
    <n v="5.104436687628402E-5"/>
    <n v="0.94625205980626081"/>
    <n v="4175"/>
    <x v="7"/>
  </r>
  <r>
    <s v="ADUL"/>
    <s v="Madison Park"/>
    <s v="Princeton|Dartmouth|Cambridge"/>
    <s v="COMFORTER (SET)"/>
    <s v="MP10-696"/>
    <s v="Blue"/>
    <s v="Cal King"/>
    <s v="B"/>
    <n v="138"/>
    <n v="11139.76"/>
    <n v="5.1035524804024668E-5"/>
    <n v="0.94630309533106483"/>
    <n v="4176"/>
    <x v="7"/>
  </r>
  <r>
    <s v="BLK"/>
    <s v="True North by Sleep Philosophy"/>
    <s v="Sherpa|Sherpa|Sherpa"/>
    <s v="ELECT BLANKET"/>
    <s v="TN54-0495"/>
    <s v="Blue"/>
    <s v="Twin"/>
    <s v="B"/>
    <n v="220"/>
    <n v="11139.54"/>
    <n v="5.1034516899414797E-5"/>
    <n v="0.94635412984796419"/>
    <n v="4177"/>
    <x v="7"/>
  </r>
  <r>
    <s v="YOUT"/>
    <s v="Intelligent Design"/>
    <s v="Christa|Kaia|Lena"/>
    <s v="COMFORTER (SET)"/>
    <s v="ID10-2326"/>
    <s v="Blue"/>
    <s v="Twin/Twin "/>
    <s v="B"/>
    <n v="408"/>
    <n v="11136.79"/>
    <n v="5.1021918091791378E-5"/>
    <n v="0.946405151766056"/>
    <n v="4178"/>
    <x v="7"/>
  </r>
  <r>
    <s v="HHL"/>
    <s v="Harbor House Blue"/>
    <s v="Crystal Beach|Crystal Beach|Crystal Beach"/>
    <s v="COMFORTER (SET)"/>
    <s v="HH10-704"/>
    <s v="White"/>
    <s v="Cal King"/>
    <s v="B+"/>
    <n v="87"/>
    <n v="11120.51"/>
    <n v="5.094733315066073E-5"/>
    <n v="0.94645609909920669"/>
    <n v="4179"/>
    <x v="7"/>
  </r>
  <r>
    <s v="WIN"/>
    <s v="Madison Park"/>
    <s v="Amherst|Eastridge|Salem"/>
    <s v="WINDOW PANEL"/>
    <s v="MP40-2221"/>
    <s v="Natural"/>
    <s v="50x84&quot;"/>
    <s v="B"/>
    <n v="652"/>
    <n v="11119.64"/>
    <n v="5.0943347346067134E-5"/>
    <n v="0.94650704244655282"/>
    <n v="4180"/>
    <x v="7"/>
  </r>
  <r>
    <s v="SHET"/>
    <s v="Comfort Spaces"/>
    <s v="Cotton Flannel 135GSM|Cotton Flannel 135GSM|Cotton Flannel 135GSM"/>
    <s v="SHEET/SHEET SET"/>
    <s v="CS20-1395"/>
    <s v="Novalty Multi Forest Animals"/>
    <s v="Full"/>
    <s v="ARB"/>
    <n v="447"/>
    <n v="11111.44"/>
    <n v="5.0905779992426396E-5"/>
    <n v="0.94655794822654526"/>
    <n v="4181"/>
    <x v="7"/>
  </r>
  <r>
    <s v="BLK"/>
    <s v="Beautyrest"/>
    <s v="Cool Touch|Cool Touch|Cool Touch"/>
    <s v="ELEC MATT PAD"/>
    <s v="BR55-4072"/>
    <s v="White"/>
    <s v="Twin XL"/>
    <s v="B"/>
    <n v="239"/>
    <n v="11111.06"/>
    <n v="5.0904039066282069E-5"/>
    <n v="0.94660885226561153"/>
    <n v="4182"/>
    <x v="7"/>
  </r>
  <r>
    <s v="WIN"/>
    <s v="Madison Park"/>
    <s v="Galen|Colm|Paxton"/>
    <s v="WINDOW PANEL"/>
    <s v="MP40-7319"/>
    <s v="Blue"/>
    <s v="33x64&quot;"/>
    <s v="B"/>
    <n v="312"/>
    <n v="11097.73"/>
    <n v="5.0842969209692909E-5"/>
    <n v="0.94665969523482119"/>
    <n v="4183"/>
    <x v="7"/>
  </r>
  <r>
    <s v="SHET"/>
    <s v="Comfort Spaces"/>
    <s v="Cotton 144TC|Cotton 144TC|Cotton 144TC"/>
    <s v="SHEET/SHEET SET"/>
    <s v="CS20-1631"/>
    <s v="White"/>
    <s v="Twin XL"/>
    <s v="ARB"/>
    <n v="676"/>
    <n v="11088.8"/>
    <n v="5.0802057445301221E-5"/>
    <n v="0.94671049729226653"/>
    <n v="4184"/>
    <x v="7"/>
  </r>
  <r>
    <s v="WIN"/>
    <s v="Madison Park"/>
    <s v="Aubrey|Whitman|Charlotte"/>
    <s v="VALANCE"/>
    <s v="MP41-1456"/>
    <s v="Blue/Brown"/>
    <s v="50x18&quot;"/>
    <s v="B+"/>
    <n v="941"/>
    <n v="11083.21"/>
    <n v="5.0776447505441249E-5"/>
    <n v="0.94676127373977192"/>
    <n v="4185"/>
    <x v="7"/>
  </r>
  <r>
    <s v="SHET"/>
    <s v="Comfort Spaces"/>
    <s v="Cotton 144TC|Cotton 144TC|Cotton 144TC"/>
    <s v="SHEET/SHEET SET"/>
    <s v="CS20-1747"/>
    <s v="Paisley Multi"/>
    <s v="King Extra"/>
    <s v="ART"/>
    <n v="390"/>
    <n v="11076"/>
    <n v="5.0743415722544942E-5"/>
    <n v="0.94681201715549446"/>
    <n v="4186"/>
    <x v="7"/>
  </r>
  <r>
    <s v="BLK"/>
    <s v="True North by Sleep Philosophy"/>
    <s v="Sherpa|Sherpa|Sherpa"/>
    <s v="ELECT BLANKET"/>
    <s v="TN54-0499"/>
    <s v="Grey"/>
    <s v="Twin"/>
    <s v="B"/>
    <n v="219"/>
    <n v="11062.69"/>
    <n v="5.0682437493647592E-5"/>
    <n v="0.94686269959298808"/>
    <n v="4187"/>
    <x v="7"/>
  </r>
  <r>
    <s v="SHET"/>
    <s v="Woolrich"/>
    <s v="Cotton Flannel|Cotton Flannel|Cotton Flannel"/>
    <s v="SHEET/SHEET SET"/>
    <s v="WR20-3993"/>
    <s v="Gray Deer Toile"/>
    <s v="Cal King"/>
    <s v="B"/>
    <n v="330"/>
    <n v="11043.58"/>
    <n v="5.0594887234126293E-5"/>
    <n v="0.94691329448022221"/>
    <n v="4188"/>
    <x v="7"/>
  </r>
  <r>
    <s v="BLK"/>
    <s v="Serta"/>
    <s v="Fleece to Sherpa|Fleece to Sherpa|Fleece to Sherpa"/>
    <s v="ELECT BLANKET"/>
    <s v="ST54-0110"/>
    <s v="Tan"/>
    <s v="Twin"/>
    <s v="B"/>
    <n v="241"/>
    <n v="11035.92"/>
    <n v="5.0559793828164337E-5"/>
    <n v="0.94696385427405039"/>
    <n v="4189"/>
    <x v="7"/>
  </r>
  <r>
    <s v="HHL"/>
    <s v="Harbor House Blue"/>
    <s v="Suzanna"/>
    <s v="DUVET&amp;DUVET SET"/>
    <s v="HH12-1648"/>
    <s v="Taupe"/>
    <s v="Full/Queen"/>
    <s v="B"/>
    <n v="118"/>
    <n v="11031.07"/>
    <n v="5.0537574112901209E-5"/>
    <n v="0.94701439184816327"/>
    <n v="4190"/>
    <x v="7"/>
  </r>
  <r>
    <s v="WIN"/>
    <s v="SunSmart"/>
    <s v="Victorio|Alastair|Laurent"/>
    <s v="WINDOW PANEL"/>
    <s v="SS40-0091"/>
    <s v="Ivory"/>
    <s v="50x95&quot;"/>
    <s v="B"/>
    <n v="455"/>
    <n v="11023.07"/>
    <n v="5.0500923036178538E-5"/>
    <n v="0.94706489277119943"/>
    <n v="4191"/>
    <x v="7"/>
  </r>
  <r>
    <s v="SHET"/>
    <s v="True North by Sleep Philosophy"/>
    <s v="Cozy Cotton Flannel|Cozy Cotton Flannel|Cozy Cotton Flannel"/>
    <s v="SHEET/SHEET SET"/>
    <s v="TN20-0226"/>
    <s v="Aqua French Bulldog"/>
    <s v="Cal King"/>
    <s v="B"/>
    <n v="376"/>
    <n v="11014.13"/>
    <n v="5.0459965457940942E-5"/>
    <n v="0.94711535273665737"/>
    <n v="4192"/>
    <x v="7"/>
  </r>
  <r>
    <s v="WIN"/>
    <s v="Madison Park"/>
    <s v="Ceres|Elowen|Persis"/>
    <s v="WINDOW PANEL"/>
    <s v="MP40-7372"/>
    <s v="Ivory"/>
    <s v="2-PK 50x84"/>
    <s v="B"/>
    <n v="680"/>
    <n v="11007.96"/>
    <n v="5.0431698315018575E-5"/>
    <n v="0.94716578443497235"/>
    <n v="4193"/>
    <x v="7"/>
  </r>
  <r>
    <s v="WIN"/>
    <s v="Madison Park"/>
    <s v="Saratoga|Westmont|Sereno"/>
    <s v="WINDOW PANEL"/>
    <s v="MP40-1281"/>
    <s v="Beige/Grey"/>
    <s v="50x84&quot;"/>
    <s v="B"/>
    <n v="717"/>
    <n v="10999.71"/>
    <n v="5.0393901892148316E-5"/>
    <n v="0.94721617833686444"/>
    <n v="4194"/>
    <x v="7"/>
  </r>
  <r>
    <s v="ADUL"/>
    <s v="Madison Park"/>
    <s v="Odette|Dillon|Eliot"/>
    <s v="SHOWER CURTAIN"/>
    <s v="MP70-8085"/>
    <s v="Aqua/Silver"/>
    <s v="72x72&quot;"/>
    <s v="B"/>
    <n v="424"/>
    <n v="10991.18"/>
    <n v="5.035482268159277E-5"/>
    <n v="0.94726653315954601"/>
    <n v="4195"/>
    <x v="7"/>
  </r>
  <r>
    <s v="TOWL"/>
    <s v="Comfort Spaces"/>
    <s v="Zero Twist|Zero Twist|Zero Twist"/>
    <s v="BATH TOWEL"/>
    <s v="CS73-0800"/>
    <s v="Taupe"/>
    <s v="28x54&quot;"/>
    <s v="ARB"/>
    <n v="558"/>
    <n v="10975.68"/>
    <n v="5.0283811220442586E-5"/>
    <n v="0.94731681697076642"/>
    <n v="4196"/>
    <x v="7"/>
  </r>
  <r>
    <s v="BLK"/>
    <s v="Serta"/>
    <s v="Plush Heated|Plush Heated|Plush Heated"/>
    <s v="ELECT BLANKET"/>
    <s v="ST54-0077"/>
    <s v="Teal"/>
    <s v="50x60&quot;"/>
    <s v="B"/>
    <n v="302"/>
    <n v="10968.04"/>
    <n v="5.0248809442172432E-5"/>
    <n v="0.94736706578020857"/>
    <n v="4197"/>
    <x v="7"/>
  </r>
  <r>
    <s v="BATH"/>
    <s v="Madison Park"/>
    <s v="Aubrey|Whitman|Charlotte"/>
    <s v="SHOWER CURTAIN"/>
    <s v="MP70-8320"/>
    <s v="Teal"/>
    <s v="72x72&quot;"/>
    <s v="B"/>
    <n v="725"/>
    <n v="10967.82"/>
    <n v="5.0247801537562555E-5"/>
    <n v="0.94741731358174619"/>
    <n v="4198"/>
    <x v="7"/>
  </r>
  <r>
    <s v="ADUL"/>
    <s v="510 Design"/>
    <s v="Otto|Nash|Trace"/>
    <s v="COVERLET&amp;BEDSPR"/>
    <s v="5DS13-0033"/>
    <s v="Khaki"/>
    <s v="King/Cal K"/>
    <s v="B"/>
    <n v="385"/>
    <n v="10956.86"/>
    <n v="5.0197589562452495E-5"/>
    <n v="0.94746751117130867"/>
    <n v="4199"/>
    <x v="7"/>
  </r>
  <r>
    <s v="ADUL"/>
    <s v="Super Listing"/>
    <s v="Camden|Reese|Leighton"/>
    <s v="COMFORTER (SET)"/>
    <s v="AM10-0111"/>
    <s v="Navy"/>
    <s v="Queen"/>
    <s v="A"/>
    <n v="320"/>
    <n v="10948.06"/>
    <n v="5.0157273378057545E-5"/>
    <n v="0.94751766844468677"/>
    <n v="4200"/>
    <x v="7"/>
  </r>
  <r>
    <s v="SHET"/>
    <s v="True North by Sleep Philosophy"/>
    <s v="Micro Fleece|Micro Fleece|Micro Fleece"/>
    <s v="SHEET/SHEET SET"/>
    <s v="SHET20-997"/>
    <s v="Grey Plaid"/>
    <s v="Full"/>
    <s v="B"/>
    <n v="361"/>
    <n v="10937.11"/>
    <n v="5.0107107216793386E-5"/>
    <n v="0.94756777555190352"/>
    <n v="4201"/>
    <x v="7"/>
  </r>
  <r>
    <s v="BLK"/>
    <s v="Serta"/>
    <s v="Corded Plush|Corded Plush|Corded Plush"/>
    <s v="ELECT BLANKET"/>
    <s v="ST54-0293"/>
    <s v="Blue"/>
    <s v="King"/>
    <s v="B"/>
    <n v="126"/>
    <n v="10931.04"/>
    <n v="5.0079298212330053E-5"/>
    <n v="0.94761785485011585"/>
    <n v="4202"/>
    <x v="7"/>
  </r>
  <r>
    <s v="BATH"/>
    <s v="Madison Park"/>
    <s v="Ariana Ombre Waffle|Ariana Ombre Waffle|Ariana Ombre Waffle"/>
    <s v="SHOWER CURTAIN"/>
    <s v="MP70-8583"/>
    <s v="Grey"/>
    <s v="72x72&quot;"/>
    <s v="TBD"/>
    <n v="763"/>
    <n v="10915.39"/>
    <n v="5.0007599543491314E-5"/>
    <n v="0.94766786244965939"/>
    <n v="4203"/>
    <x v="7"/>
  </r>
  <r>
    <s v="ADUL"/>
    <s v="Madison Park Essentials"/>
    <s v="Jaxon|Deacon|Ryder"/>
    <s v="COMFORTER (SET)"/>
    <s v="MPE10-1069"/>
    <s v="Green/Grey"/>
    <s v="Full"/>
    <s v="TBD"/>
    <n v="274"/>
    <n v="10912.66"/>
    <n v="4.9995092363559704E-5"/>
    <n v="0.94771785754202298"/>
    <n v="4204"/>
    <x v="7"/>
  </r>
  <r>
    <s v="BATH"/>
    <s v="Madison Park"/>
    <s v="Bittman|Renu|Arlo"/>
    <s v="BATH RUG"/>
    <s v="MP72-5663"/>
    <s v="Navy"/>
    <s v="21x34&quot;"/>
    <s v="B"/>
    <n v="670"/>
    <n v="10912.06"/>
    <n v="4.9992343532805499E-5"/>
    <n v="0.94776784988555574"/>
    <n v="4205"/>
    <x v="7"/>
  </r>
  <r>
    <s v="FUO"/>
    <s v="Chapel Hill"/>
    <s v="Gabriella|Gabriella|Gabriella"/>
    <s v="ACCENT CHAIR"/>
    <s v="CH100-1000"/>
    <s v="Beige"/>
    <s v="See below"/>
    <s v="ORT"/>
    <n v="38"/>
    <n v="10906.06"/>
    <n v="4.9964855225263496E-5"/>
    <n v="0.94781781474078097"/>
    <n v="4206"/>
    <x v="7"/>
  </r>
  <r>
    <s v="WIN"/>
    <s v="Madison Park"/>
    <s v="Saratoga|Westmont|Sereno"/>
    <s v="WINDOW PANEL"/>
    <s v="MP40-3598"/>
    <s v="Beige/Gold"/>
    <s v="50x84&quot;"/>
    <s v="B"/>
    <n v="690"/>
    <n v="10894.53"/>
    <n v="4.9912031860936943E-5"/>
    <n v="0.94786772677264186"/>
    <n v="4207"/>
    <x v="7"/>
  </r>
  <r>
    <s v="ADUL"/>
    <s v="Madison Park"/>
    <s v="Biloxi|Morris|Hudson"/>
    <s v="COMFORTER (SET)"/>
    <s v="MP10-921"/>
    <s v="Purple"/>
    <s v="Cal King"/>
    <s v="B"/>
    <n v="147"/>
    <n v="10894.26"/>
    <n v="4.9910794887097552E-5"/>
    <n v="0.947917637567529"/>
    <n v="4208"/>
    <x v="7"/>
  </r>
  <r>
    <s v="SHET"/>
    <s v="Super Listing"/>
    <s v="Cotton 144TC|Cotton 144TC|Cotton 144TC"/>
    <s v="SHEET/SHEET SET"/>
    <s v="AM20-0358"/>
    <s v="Ivory"/>
    <s v="Queen"/>
    <s v="B"/>
    <n v="463"/>
    <n v="10891.15"/>
    <n v="4.9896546781021608E-5"/>
    <n v="0.94796753411431001"/>
    <n v="4209"/>
    <x v="7"/>
  </r>
  <r>
    <s v="SHET"/>
    <s v="True North by Sleep Philosophy"/>
    <s v="Soloft Plush|Soloft Plush|Soloft Plush"/>
    <s v="SHEET/SHEET SET"/>
    <s v="TN20-0586"/>
    <s v="Taupe"/>
    <s v="Full"/>
    <s v="B"/>
    <n v="378"/>
    <n v="10865.95"/>
    <n v="4.978109588934518E-5"/>
    <n v="0.94801731521019938"/>
    <n v="4210"/>
    <x v="7"/>
  </r>
  <r>
    <s v="ADUL"/>
    <s v="Super Listing"/>
    <s v="Blake|Calvin|Owain/Erik"/>
    <s v="COMFORTER (SET)"/>
    <s v="AM10-0131"/>
    <s v="Black/Grey"/>
    <s v="Twin/Twin "/>
    <s v="B"/>
    <n v="579"/>
    <n v="10862.18"/>
    <n v="4.9763824069439617E-5"/>
    <n v="0.94806707903426879"/>
    <n v="4211"/>
    <x v="7"/>
  </r>
  <r>
    <s v="ADUL"/>
    <s v="Regency Heights"/>
    <s v="Cara"/>
    <s v="COMFORTER (SET)"/>
    <s v="RH10-0009"/>
    <s v="Green"/>
    <s v="Queen"/>
    <s v="TBD"/>
    <n v="681"/>
    <n v="10861.95"/>
    <n v="4.9762770350983845E-5"/>
    <n v="0.94811684180461975"/>
    <n v="4212"/>
    <x v="7"/>
  </r>
  <r>
    <s v="WIN"/>
    <s v="SunSmart"/>
    <s v="Maya|Arlie|Rune"/>
    <s v="WINDOW PANEL"/>
    <s v="SS40-0110"/>
    <s v="Dusty Seafoam"/>
    <s v="100x84&quot; Bl"/>
    <s v="B"/>
    <n v="386"/>
    <n v="10858.97"/>
    <n v="4.9749117824904639E-5"/>
    <n v="0.94816659092244471"/>
    <n v="4213"/>
    <x v="7"/>
  </r>
  <r>
    <s v="ADUL"/>
    <s v="Madison Park"/>
    <s v="Quebec|Mansfield|Vancouver"/>
    <s v="COVERLET&amp;BEDSPR"/>
    <s v="MP13-6129"/>
    <s v="White"/>
    <s v="Full"/>
    <s v="A"/>
    <n v="251"/>
    <n v="10834.7"/>
    <n v="4.9637927620897229E-5"/>
    <n v="0.94821622885006562"/>
    <n v="4214"/>
    <x v="7"/>
  </r>
  <r>
    <s v="BLK"/>
    <s v="Serta"/>
    <s v="Heated Faux Feathersoft|Heated Faux Feathersoft|Heated Faux Feathersoft"/>
    <s v="ELECT BLANKET"/>
    <s v="ST54-3600"/>
    <s v="Grey"/>
    <s v="Full"/>
    <s v="ARB-"/>
    <n v="166"/>
    <n v="10833.16"/>
    <n v="4.9630872288628113E-5"/>
    <n v="0.94826585972235422"/>
    <n v="4215"/>
    <x v="7"/>
  </r>
  <r>
    <s v="BLK"/>
    <s v="Serta"/>
    <s v="Parsa AZ|Parsa AZ|Parsa AZ"/>
    <s v="ELECT BLANKET"/>
    <s v="ST54-0040"/>
    <s v="Creme White"/>
    <s v="Twin"/>
    <s v="ARB-"/>
    <n v="246"/>
    <n v="10832.12"/>
    <n v="4.9626107648654167E-5"/>
    <n v="0.94831548583000291"/>
    <n v="4216"/>
    <x v="7"/>
  </r>
  <r>
    <s v="WIN"/>
    <s v="Madison Park"/>
    <s v="Como|Leighton|Aberdeen"/>
    <s v="WINDOW PANEL"/>
    <s v="MP40-7439"/>
    <s v="Ivory"/>
    <s v="39x64&quot;"/>
    <s v="B"/>
    <n v="252"/>
    <n v="10820.78"/>
    <n v="4.9574154747399773E-5"/>
    <n v="0.94836505998475029"/>
    <n v="4217"/>
    <x v="7"/>
  </r>
  <r>
    <s v="SHET"/>
    <s v="Madison Park"/>
    <s v="1500 Thread Count|1500 Thread Count|1500 Thread Count"/>
    <s v="PILLOWCASE"/>
    <s v="MP21-4858"/>
    <s v="Seafoam"/>
    <s v="Standard"/>
    <s v="B"/>
    <n v="990"/>
    <n v="10819.37"/>
    <n v="4.9567694995127402E-5"/>
    <n v="0.94841462767974538"/>
    <n v="4218"/>
    <x v="7"/>
  </r>
  <r>
    <s v="SHET"/>
    <s v="Beautyrest"/>
    <s v="600 Thread Count|600 Thread Count|600 Thread Count"/>
    <s v="SHEET/SHEET SET"/>
    <s v="BR20-4702"/>
    <s v="Black"/>
    <s v="King"/>
    <s v="B"/>
    <n v="301"/>
    <n v="10803.86"/>
    <n v="4.9496637720131316E-5"/>
    <n v="0.94846412431746552"/>
    <n v="4219"/>
    <x v="7"/>
  </r>
  <r>
    <s v="SHET"/>
    <s v="Madison Park"/>
    <s v="3M Microcell|3M Microcell|3M Microcell"/>
    <s v="SHEET/SHEET SET"/>
    <s v="MP20-1188"/>
    <s v="Blue"/>
    <s v="King"/>
    <s v="B"/>
    <n v="486"/>
    <n v="10801.75"/>
    <n v="4.9486970998645706E-5"/>
    <n v="0.94851361128846412"/>
    <n v="4220"/>
    <x v="7"/>
  </r>
  <r>
    <s v="WIN"/>
    <s v="Madison Park"/>
    <s v="Galen|Colm|Paxton"/>
    <s v="WINDOW PANEL"/>
    <s v="MP40-7317"/>
    <s v="Blue"/>
    <s v="27x64&quot;"/>
    <s v="B"/>
    <n v="359"/>
    <n v="10800.67"/>
    <n v="4.9482023103288141E-5"/>
    <n v="0.94856309331156741"/>
    <n v="4221"/>
    <x v="7"/>
  </r>
  <r>
    <s v="SHET"/>
    <s v="True North by Sleep Philosophy"/>
    <s v="Cozy Cotton Flannel|Cozy Cotton Flannel|Cozy Cotton Flannel"/>
    <s v="SHEET/SHEET SET"/>
    <s v="TN20-0512"/>
    <s v="Gray Skiers"/>
    <s v="Full"/>
    <s v="B"/>
    <n v="476"/>
    <n v="10800.48"/>
    <n v="4.9481152640215981E-5"/>
    <n v="0.94861257446420766"/>
    <n v="4222"/>
    <x v="7"/>
  </r>
  <r>
    <s v="SHET"/>
    <s v="True North by Sleep Philosophy"/>
    <s v="Cozy Cotton Flannel|Cozy Cotton Flannel|Cozy Cotton Flannel"/>
    <s v="SHEET/SHEET SET"/>
    <s v="TN20-0247"/>
    <s v="Blue Geo"/>
    <s v="Full"/>
    <s v="B"/>
    <n v="501"/>
    <n v="10794.94"/>
    <n v="4.9455771769585529E-5"/>
    <n v="0.94866203023597728"/>
    <n v="4223"/>
    <x v="7"/>
  </r>
  <r>
    <s v="BLK"/>
    <s v="Madison Park"/>
    <s v="Liquid Cotton|Liquid Cotton|Liquid Cotton"/>
    <s v="BLANKET"/>
    <s v="BL51N-0735"/>
    <s v="Seafoam"/>
    <s v="Twin"/>
    <s v="B"/>
    <n v="520"/>
    <n v="10793.2"/>
    <n v="4.9447800160398344E-5"/>
    <n v="0.94871147803613765"/>
    <n v="4224"/>
    <x v="7"/>
  </r>
  <r>
    <s v="ADUL"/>
    <s v="Woolrich"/>
    <s v="Woodshed AZ|Woodshed AZ|Woodshed AZ"/>
    <s v="COVERLET&amp;BEDSPR"/>
    <s v="WR13-3871"/>
    <s v="Brown"/>
    <s v="One Size"/>
    <s v="ARB"/>
    <n v="186"/>
    <n v="10786.14"/>
    <n v="4.9415455585190579E-5"/>
    <n v="0.94876089349172288"/>
    <n v="4225"/>
    <x v="7"/>
  </r>
  <r>
    <s v="WIN"/>
    <s v="Madison Park"/>
    <s v="Rosette|Florah|Bloom"/>
    <s v="WINDOW PANEL"/>
    <s v="MP40-5646"/>
    <s v="White"/>
    <s v="50x95&quot;"/>
    <s v="B+"/>
    <n v="577"/>
    <n v="10784.33"/>
    <n v="4.9407163279082078E-5"/>
    <n v="0.94881030065500194"/>
    <n v="4226"/>
    <x v="7"/>
  </r>
  <r>
    <s v="WIN"/>
    <s v="Madison Park"/>
    <s v="Eastfield|Lyndon|Wren"/>
    <s v="WINDOW PANEL"/>
    <s v="MP40-7799"/>
    <s v="Natural Ash"/>
    <s v="27x64&quot;"/>
    <s v="B"/>
    <n v="403"/>
    <n v="10781.65"/>
    <n v="4.9394885168379981E-5"/>
    <n v="0.94885969554017036"/>
    <n v="4227"/>
    <x v="7"/>
  </r>
  <r>
    <s v="BLK"/>
    <s v="Madison Park Essentials"/>
    <s v="Larkspur|Windsor|Windsor"/>
    <s v="COMFORTER (SET)"/>
    <s v="MPE10-614"/>
    <s v="Charcoal/Grey"/>
    <s v="Twin/Twin "/>
    <s v="B"/>
    <n v="519"/>
    <n v="10779.48"/>
    <n v="4.938494356381895E-5"/>
    <n v="0.94890908048373412"/>
    <n v="4228"/>
    <x v="7"/>
  </r>
  <r>
    <s v="ADUL"/>
    <s v="Super Listing"/>
    <s v="Porter|Evans|Walker"/>
    <s v="DUVET&amp;DUVET SET"/>
    <s v="AM12-0439"/>
    <s v="Olive Green"/>
    <s v="Cal King"/>
    <s v="A++"/>
    <n v="420"/>
    <n v="10778.64"/>
    <n v="4.9381095200763072E-5"/>
    <n v="0.94895846157893493"/>
    <n v="4229"/>
    <x v="7"/>
  </r>
  <r>
    <s v="ADUL"/>
    <s v="Madison Park"/>
    <s v="Laurel|Vivian|Piedmont"/>
    <s v="COMFORTER (SET)"/>
    <s v="MP10-659"/>
    <s v="Plum"/>
    <s v="Full"/>
    <s v="B"/>
    <n v="202"/>
    <n v="10776.01"/>
    <n v="4.9369046159290496E-5"/>
    <n v="0.9490078306250942"/>
    <n v="4230"/>
    <x v="7"/>
  </r>
  <r>
    <s v="TOWL"/>
    <s v="Clean Spaces"/>
    <s v="Nurture|Nurture|Nurture"/>
    <s v="BATH TOWEL"/>
    <s v="LCN73-0129"/>
    <s v="White"/>
    <s v="6-Piece"/>
    <s v="B"/>
    <n v="417"/>
    <n v="10774.08"/>
    <n v="4.9360204087031151E-5"/>
    <n v="0.94905719082918127"/>
    <n v="4231"/>
    <x v="7"/>
  </r>
  <r>
    <s v="BLK"/>
    <s v="Serta"/>
    <s v="Ribbed Plush|Ribbed Plush|Ribbed Plush"/>
    <s v="ELECT BLANKET"/>
    <s v="ST54-0309"/>
    <s v="Sky Blue"/>
    <s v="King"/>
    <s v="ARB"/>
    <n v="126"/>
    <n v="10773"/>
    <n v="4.9355256191673586E-5"/>
    <n v="0.94910654608537293"/>
    <n v="4232"/>
    <x v="7"/>
  </r>
  <r>
    <s v="SHET"/>
    <s v="Madison Park Essentials"/>
    <s v="Satin|Satin|Satin"/>
    <s v="SHEET/SHEET SET"/>
    <s v="MPE20-1159"/>
    <s v="Champagne"/>
    <s v="Full"/>
    <s v="B"/>
    <n v="598"/>
    <n v="10748.07"/>
    <n v="4.924104227383655E-5"/>
    <n v="0.94915578712764681"/>
    <n v="4233"/>
    <x v="7"/>
  </r>
  <r>
    <s v="SHET"/>
    <s v="Madison Park"/>
    <s v="3M Microcell|3M Microcell|3M Microcell"/>
    <s v="SHEET/SHEET SET"/>
    <s v="MP20-1183"/>
    <s v="Ivory"/>
    <s v="King"/>
    <s v="B"/>
    <n v="485"/>
    <n v="10744.79"/>
    <n v="4.9226015332380255E-5"/>
    <n v="0.94920501314297923"/>
    <n v="4234"/>
    <x v="7"/>
  </r>
  <r>
    <s v="WIN"/>
    <s v="Madison Park"/>
    <s v="Emilia|Natalie|Lillian"/>
    <s v="WINDOW PANEL"/>
    <s v="MP40-6316"/>
    <s v="Navy"/>
    <s v="50x84&quot;"/>
    <s v="B"/>
    <n v="721"/>
    <n v="10740.27"/>
    <n v="4.920530747403194E-5"/>
    <n v="0.94925421845045321"/>
    <n v="4235"/>
    <x v="7"/>
  </r>
  <r>
    <s v="BASI"/>
    <s v="Madison Park"/>
    <s v="Windom|Prospect|Prospect"/>
    <s v="BLANKET"/>
    <s v="MP51-8500"/>
    <s v="Black"/>
    <s v="Twin"/>
    <s v="TBD"/>
    <n v="580"/>
    <n v="10740.2"/>
    <n v="4.9204986777110617E-5"/>
    <n v="0.94930342343723029"/>
    <n v="4236"/>
    <x v="7"/>
  </r>
  <r>
    <s v="ADUL"/>
    <s v="N Natori"/>
    <s v="Cocoon|Cocoon|Cocoon"/>
    <s v="COMFORTER (SET)"/>
    <s v="NS10-3653"/>
    <s v="White"/>
    <s v="Full/Queen"/>
    <s v="B"/>
    <n v="137"/>
    <n v="10732.76"/>
    <n v="4.9170901275758525E-5"/>
    <n v="0.94935259433850605"/>
    <n v="4237"/>
    <x v="7"/>
  </r>
  <r>
    <s v="SHET"/>
    <s v="Super Listing"/>
    <s v="Cotton 144TC|Cotton 144TC|Cotton 144TC"/>
    <s v="SHEET/SHEET SET"/>
    <s v="AM20-0347"/>
    <s v="Dark Gray"/>
    <s v="Twin"/>
    <s v="B"/>
    <n v="683"/>
    <n v="10728.69"/>
    <n v="4.9152255040475866E-5"/>
    <n v="0.94940174659354648"/>
    <n v="4238"/>
    <x v="7"/>
  </r>
  <r>
    <s v="ADUL"/>
    <s v="Madison Park"/>
    <s v="Carolina|Bianca|Beverley"/>
    <s v="COMFORTER (SET)"/>
    <s v="MP10-8487"/>
    <s v="Black"/>
    <s v="King/Cal K"/>
    <s v="TBD"/>
    <n v="176"/>
    <n v="10718.96"/>
    <n v="4.9107678168411906E-5"/>
    <n v="0.94945085427171494"/>
    <n v="4239"/>
    <x v="7"/>
  </r>
  <r>
    <s v="SHET"/>
    <s v="Sleep Philosophy"/>
    <s v="Smart Cool Microfiber|Smart Cool Microfiber|Smart Cool Microfiber"/>
    <s v="SHEET/SHEET SET"/>
    <s v="SHET20-972"/>
    <s v="Aqua"/>
    <s v="Queen"/>
    <s v="B"/>
    <n v="532"/>
    <n v="10709.39"/>
    <n v="4.9063834317882408E-5"/>
    <n v="0.94949991810603285"/>
    <n v="4240"/>
    <x v="7"/>
  </r>
  <r>
    <s v="BATH"/>
    <s v="Madison Park"/>
    <s v="Tufted Pearl Channel|Tufted Pearl Channel|Tufted Pearl Channel"/>
    <s v="BATH RUG"/>
    <s v="MP72-8458"/>
    <s v="Black"/>
    <s v="21x34&quot;"/>
    <s v="B"/>
    <n v="515"/>
    <n v="10704.05"/>
    <n v="4.9039369724170017E-5"/>
    <n v="0.94954895747575707"/>
    <n v="4241"/>
    <x v="7"/>
  </r>
  <r>
    <s v="ADUL"/>
    <s v="Madison Park"/>
    <s v="Finley|Rianon|Lucina"/>
    <s v="DUVET&amp;DUVET SET"/>
    <s v="MP12-5627"/>
    <s v="White"/>
    <s v="King/Cal K"/>
    <s v="B"/>
    <n v="153"/>
    <n v="10696.91"/>
    <n v="4.9006658638195034E-5"/>
    <n v="0.94959796413439523"/>
    <n v="4242"/>
    <x v="7"/>
  </r>
  <r>
    <s v="YOUT"/>
    <s v="Intelligent Design"/>
    <s v="Paul|Matteo|Blain"/>
    <s v="COVERLET&amp;BEDSPR"/>
    <s v="ID80-406"/>
    <s v="Teal"/>
    <s v="Twin/Twin "/>
    <s v="B"/>
    <n v="305"/>
    <n v="10684.85"/>
    <n v="4.8951407140035599E-5"/>
    <n v="0.94964691554153524"/>
    <n v="4243"/>
    <x v="7"/>
  </r>
  <r>
    <s v="BLK"/>
    <s v="Madison Park"/>
    <s v="Carved Plush|Carved Plush|Carved Plush"/>
    <s v="BLANKET"/>
    <s v="MP51-8419"/>
    <s v="Green"/>
    <s v="King"/>
    <s v="B"/>
    <n v="517"/>
    <n v="10680.38"/>
    <n v="4.8930928350916805E-5"/>
    <n v="0.94969584646988614"/>
    <n v="4244"/>
    <x v="7"/>
  </r>
  <r>
    <s v="WIN"/>
    <s v="SunSmart"/>
    <s v="Cassius|Odessa|Aurora"/>
    <s v="WINDOW PANEL"/>
    <s v="SS40-0098"/>
    <s v="Grey/Silver"/>
    <s v="50x95&quot;"/>
    <s v="B"/>
    <n v="379"/>
    <n v="10677.13"/>
    <n v="4.8916038850998215E-5"/>
    <n v="0.94974476250873718"/>
    <n v="4245"/>
    <x v="7"/>
  </r>
  <r>
    <s v="SHET"/>
    <s v="Intelligent Design"/>
    <s v="Metallic Dot|Metallic Dot|Metallic Dot"/>
    <s v="SHEET/SHEET SET"/>
    <s v="ID20-1471"/>
    <s v="White/Gold"/>
    <s v="Full"/>
    <s v="B"/>
    <n v="539"/>
    <n v="10670.76"/>
    <n v="4.8886855431157786E-5"/>
    <n v="0.94979364936416832"/>
    <n v="4246"/>
    <x v="7"/>
  </r>
  <r>
    <s v="BLK"/>
    <s v="Serta"/>
    <s v="Parsa AZ|Parsa AZ|Parsa AZ"/>
    <s v="ELECT BLANKET"/>
    <s v="ST54-0044"/>
    <s v="Plum"/>
    <s v="Twin"/>
    <s v="ARB-"/>
    <n v="238"/>
    <n v="10667.12"/>
    <n v="4.8870179191248975E-5"/>
    <n v="0.94984251954335952"/>
    <n v="4247"/>
    <x v="7"/>
  </r>
  <r>
    <s v="BLK"/>
    <s v="Serta"/>
    <s v="Corded Plush|Corded Plush|Corded Plush"/>
    <s v="ELECT BLANKET"/>
    <s v="ST54-0291"/>
    <s v="Blue"/>
    <s v="Full"/>
    <s v="B"/>
    <n v="185"/>
    <n v="10661.88"/>
    <n v="4.8846172735995612E-5"/>
    <n v="0.94989136571609556"/>
    <n v="4248"/>
    <x v="7"/>
  </r>
  <r>
    <s v="ADUL"/>
    <s v="Madison Park Essentials"/>
    <s v="Alexis|Jeanie|Karissa"/>
    <s v="COMFORTER (SET)"/>
    <s v="MPE10-1053"/>
    <s v="Blue"/>
    <s v="Twin"/>
    <s v="B"/>
    <n v="394"/>
    <n v="10660.52"/>
    <n v="4.8839942052952767E-5"/>
    <n v="0.94994020565814852"/>
    <n v="4249"/>
    <x v="7"/>
  </r>
  <r>
    <s v="YOUT"/>
    <s v="Intelligent Design"/>
    <s v="Cassiopeia|Karissa|Lisa"/>
    <s v="COMFORTER (SET)"/>
    <s v="ID10-2257"/>
    <s v="Lavender"/>
    <s v="King/Cal K"/>
    <s v="B+"/>
    <n v="247"/>
    <n v="10657.25"/>
    <n v="4.8824960925342368E-5"/>
    <n v="0.94998903061907392"/>
    <n v="4250"/>
    <x v="7"/>
  </r>
  <r>
    <s v="SHET"/>
    <s v="Sleep Philosophy"/>
    <s v="Smart Cool Microfiber|Smart Cool Microfiber|Smart Cool Microfiber"/>
    <s v="SHEET/SHEET SET"/>
    <s v="SHET20-968"/>
    <s v="White"/>
    <s v="King"/>
    <s v="B"/>
    <n v="431"/>
    <n v="10652.49"/>
    <n v="4.8803153534692372E-5"/>
    <n v="0.95003783377260864"/>
    <n v="4251"/>
    <x v="7"/>
  </r>
  <r>
    <s v="YOUT"/>
    <s v="Intelligent Design"/>
    <s v="Lucy|Vera|Elise"/>
    <s v="COMFORTER (SET)"/>
    <s v="ID10-2371"/>
    <s v="Black"/>
    <s v="King/Cal K"/>
    <s v="B"/>
    <n v="222"/>
    <n v="10652.43"/>
    <n v="4.8802878651616957E-5"/>
    <n v="0.95008663665126025"/>
    <n v="4252"/>
    <x v="7"/>
  </r>
  <r>
    <s v="ADUL"/>
    <s v="Madison Park"/>
    <s v="Vienna|Marcella|Adela"/>
    <s v="DUVET&amp;DUVET SET"/>
    <s v="MP12-477"/>
    <s v="Grey"/>
    <s v="King/Cal K"/>
    <s v="B"/>
    <n v="180"/>
    <n v="10652.09"/>
    <n v="4.8801320980856243E-5"/>
    <n v="0.95013543797224109"/>
    <n v="4253"/>
    <x v="7"/>
  </r>
  <r>
    <s v="SHET"/>
    <s v="Madison Park"/>
    <s v="600 Thread Count|600 Thread Count|600 Thread Count"/>
    <s v="SHEET/SHEET SET"/>
    <s v="SHET20-512"/>
    <s v="Gold"/>
    <s v="Cal King"/>
    <s v="B"/>
    <n v="149"/>
    <n v="10644.73"/>
    <n v="4.8767601990271382E-5"/>
    <n v="0.95018420557423133"/>
    <n v="4254"/>
    <x v="7"/>
  </r>
  <r>
    <s v="WIN"/>
    <s v="Madison Park"/>
    <s v="Kyler|Suvi|Juno"/>
    <s v="WINDOW PANEL"/>
    <s v="MP40-7983"/>
    <s v="White"/>
    <s v="2-PK 52x84"/>
    <s v="B"/>
    <n v="386"/>
    <n v="10628.75"/>
    <n v="4.8694391464517837E-5"/>
    <n v="0.95023289996569582"/>
    <n v="4255"/>
    <x v="7"/>
  </r>
  <r>
    <s v="BLK"/>
    <s v="Madison Park"/>
    <s v="Freshspun Basketweave|Freshspun Basketweave|Freshspun Basketweave"/>
    <s v="BLANKET"/>
    <s v="BL51N-0850"/>
    <s v="Natural"/>
    <s v="King"/>
    <s v="B"/>
    <n v="499"/>
    <n v="10615.32"/>
    <n v="4.8632863469469643E-5"/>
    <n v="0.95028153282916528"/>
    <n v="4256"/>
    <x v="7"/>
  </r>
  <r>
    <s v="SHET"/>
    <s v="True North by Sleep Philosophy"/>
    <s v="Micro Fleece|Micro Fleece|Micro Fleece"/>
    <s v="SHEET/SHEET SET"/>
    <s v="SHET20-537"/>
    <s v="Red"/>
    <s v="King"/>
    <s v="B"/>
    <n v="308"/>
    <n v="10608.23"/>
    <n v="4.8600381452724166E-5"/>
    <n v="0.95033013321061799"/>
    <n v="4257"/>
    <x v="7"/>
  </r>
  <r>
    <s v="SHET"/>
    <s v="Intelligent Design"/>
    <s v="Cotton Blend Jersey Knit|Cotton Blend Jersey Knit|Cotton Blend Jersey Knit"/>
    <s v="SHEET/SHEET SET"/>
    <s v="ID20-695"/>
    <s v="Aqua"/>
    <s v="Twin"/>
    <s v="B"/>
    <n v="528"/>
    <n v="10603"/>
    <n v="4.8576420811316725E-5"/>
    <n v="0.95037870963142934"/>
    <n v="4258"/>
    <x v="7"/>
  </r>
  <r>
    <s v="BLK"/>
    <s v="Beautyrest"/>
    <s v="Cool Touch|Cool Touch|Cool Touch"/>
    <s v="ELEC MATT PAD"/>
    <s v="BR55-4073"/>
    <s v="White"/>
    <s v="Full"/>
    <s v="B"/>
    <n v="203"/>
    <n v="10597.28"/>
    <n v="4.8550215291460015E-5"/>
    <n v="0.95042725984672083"/>
    <n v="4259"/>
    <x v="7"/>
  </r>
  <r>
    <s v="BASI"/>
    <s v="Sleep Philosophy"/>
    <s v="Wonder Wool"/>
    <s v="BLANKET"/>
    <s v="BASI51-0323"/>
    <s v="White"/>
    <s v="Twin"/>
    <s v="B"/>
    <n v="270"/>
    <n v="10597.06"/>
    <n v="4.854920738685013E-5"/>
    <n v="0.95047580905410767"/>
    <n v="4260"/>
    <x v="7"/>
  </r>
  <r>
    <s v="ADUL"/>
    <s v="Madison Park"/>
    <s v="Fraser|Joshua|Levi"/>
    <s v="COMFORTER (SET)"/>
    <s v="MP10-8466"/>
    <s v="Ivory/Black"/>
    <s v="Full/Queen"/>
    <s v="TBD"/>
    <n v="248"/>
    <n v="10590.56"/>
    <n v="4.8519428387012957E-5"/>
    <n v="0.95052432848249468"/>
    <n v="4261"/>
    <x v="7"/>
  </r>
  <r>
    <s v="BLK"/>
    <s v="Madison Park"/>
    <s v="Zuri|Marselle|Marselle"/>
    <s v="COMFORTER (SET)"/>
    <s v="MP10-3072"/>
    <s v="Tan"/>
    <s v="Full/Queen"/>
    <s v="B"/>
    <n v="202"/>
    <n v="10590.32"/>
    <n v="4.8518328854711276E-5"/>
    <n v="0.95057284681134935"/>
    <n v="4262"/>
    <x v="7"/>
  </r>
  <r>
    <s v="BLK"/>
    <s v="Intelligent Design"/>
    <s v="Microlight Plush|Microlight Plush|Microlight Plush"/>
    <s v="BLANKET"/>
    <s v="ID51-1310"/>
    <s v="Pink"/>
    <s v="King"/>
    <s v="B"/>
    <n v="579"/>
    <n v="10590.06"/>
    <n v="4.8517137694717793E-5"/>
    <n v="0.95062136394904406"/>
    <n v="4263"/>
    <x v="7"/>
  </r>
  <r>
    <s v="SHET"/>
    <s v="Sleep Philosophy"/>
    <s v="Smart Cool Microfiber|Smart Cool Microfiber|Smart Cool Microfiber"/>
    <s v="SHEET/SHEET SET"/>
    <s v="SHET20-1186"/>
    <s v="Light Grey"/>
    <s v="Queen"/>
    <s v="B"/>
    <n v="525"/>
    <n v="10577.69"/>
    <n v="4.8460465967335355E-5"/>
    <n v="0.95066982441501136"/>
    <n v="4264"/>
    <x v="7"/>
  </r>
  <r>
    <s v="SHET"/>
    <s v="Beautyrest"/>
    <s v="Oversized Cotton Flannel|Oversized Cotton Flannel|Oversized Cotton Flannel"/>
    <s v="SHEET/SHEET SET"/>
    <s v="BR20-4174"/>
    <s v="Beige/White Stripes"/>
    <s v="Cal King"/>
    <s v="B"/>
    <n v="321"/>
    <n v="10569.42"/>
    <n v="4.8422577916773293E-5"/>
    <n v="0.95071824699292817"/>
    <n v="4265"/>
    <x v="7"/>
  </r>
  <r>
    <s v="FUR"/>
    <s v="Martha Stewart"/>
    <s v="Salina|Salina|Salina"/>
    <s v="ACCENT CHEST"/>
    <s v="MT130-1211"/>
    <s v="Toasted Almond"/>
    <s v="See below"/>
    <s v="TBD"/>
    <n v="37"/>
    <n v="10568.26"/>
    <n v="4.8417263510648503E-5"/>
    <n v="0.95076666425643885"/>
    <n v="4266"/>
    <x v="7"/>
  </r>
  <r>
    <s v="YOUT"/>
    <s v="Intelligent Design"/>
    <s v="Joni|Adley|Callie"/>
    <s v="COVERLET&amp;BEDSPR"/>
    <s v="ID13-1100"/>
    <s v="Purple"/>
    <s v="Twin/Twin "/>
    <s v="B"/>
    <n v="285"/>
    <n v="10566.37"/>
    <n v="4.8408604693772771E-5"/>
    <n v="0.95081507286113265"/>
    <n v="4267"/>
    <x v="7"/>
  </r>
  <r>
    <s v="HHL"/>
    <s v="Harbor House Blue"/>
    <s v="Lorelai|Lorelai|Lorelai"/>
    <s v="DUVET&amp;DUVET SET"/>
    <s v="HH12-1623"/>
    <s v="Multi"/>
    <s v="King/Cal K"/>
    <s v="B+"/>
    <n v="119"/>
    <n v="10562.67"/>
    <n v="4.8391653570788531E-5"/>
    <n v="0.95086346451470338"/>
    <n v="4268"/>
    <x v="7"/>
  </r>
  <r>
    <s v="TOWL"/>
    <s v="Clean Spaces"/>
    <s v="Nurture|Nurture|Nurture"/>
    <s v="BATH TOWEL"/>
    <s v="LCN73-0131"/>
    <s v="Natural"/>
    <s v="6-Piece"/>
    <s v="B"/>
    <n v="409"/>
    <n v="10561.68"/>
    <n v="4.8387118000044099E-5"/>
    <n v="0.95091185163270342"/>
    <n v="4269"/>
    <x v="7"/>
  </r>
  <r>
    <s v="SHET"/>
    <s v="Intelligent Design"/>
    <s v="Novelty|Novelty|Novelty"/>
    <s v="SHEET/SHEET SET"/>
    <s v="ID20-1441"/>
    <s v="Aqua Dogs"/>
    <s v="Queen"/>
    <s v="B"/>
    <n v="621"/>
    <n v="10555.59"/>
    <n v="4.8359217367888963E-5"/>
    <n v="0.95096021085007132"/>
    <n v="4270"/>
    <x v="7"/>
  </r>
  <r>
    <s v="WIN"/>
    <s v="Croscill Classics"/>
    <s v="Avignon|Avignon|Avignon"/>
    <s v="WINDOW PANEL"/>
    <s v="CCL40-0044"/>
    <s v="Champagne"/>
    <s v="52x84&quot;"/>
    <s v="B-"/>
    <n v="369"/>
    <n v="10551.49"/>
    <n v="4.8340433691068594E-5"/>
    <n v="0.95100855128376238"/>
    <n v="4271"/>
    <x v="7"/>
  </r>
  <r>
    <s v="ADUL"/>
    <s v="Madison Park"/>
    <s v="Serene|Belle|Monroe"/>
    <s v="COMFORTER (SET)"/>
    <s v="MP10-309"/>
    <s v="Red"/>
    <s v="Cal King"/>
    <s v="B"/>
    <n v="142"/>
    <n v="10549.38"/>
    <n v="4.8330766969582984E-5"/>
    <n v="0.95105688205073191"/>
    <n v="4272"/>
    <x v="7"/>
  </r>
  <r>
    <s v="SHET"/>
    <s v="Woolrich"/>
    <s v="Cotton Flannel|Cotton Flannel|Cotton Flannel"/>
    <s v="SHEET/SHEET SET"/>
    <s v="WR20-2038"/>
    <s v="Tan Dog"/>
    <s v="King"/>
    <s v="B"/>
    <n v="308"/>
    <n v="10546.18"/>
    <n v="4.8316106538893914E-5"/>
    <n v="0.95110519815727079"/>
    <n v="4273"/>
    <x v="7"/>
  </r>
  <r>
    <s v="WIN"/>
    <s v="Madison Park"/>
    <s v="Aubrey|Whitman|Charlotte"/>
    <s v="VALANCE"/>
    <s v="MP41-4991"/>
    <s v="Burgundy"/>
    <s v="50x18&quot;"/>
    <s v="B"/>
    <n v="786"/>
    <n v="10543.71"/>
    <n v="4.8304790518955787E-5"/>
    <n v="0.95115350294778978"/>
    <n v="4274"/>
    <x v="7"/>
  </r>
  <r>
    <s v="SHET"/>
    <s v="True North by Sleep Philosophy"/>
    <s v="Micro Fleece|Micro Fleece|Micro Fleece"/>
    <s v="SHEET/SHEET SET"/>
    <s v="TN20-0450"/>
    <s v="Navy"/>
    <s v="Full"/>
    <s v="B"/>
    <n v="378"/>
    <n v="10542.35"/>
    <n v="4.8298559835912936E-5"/>
    <n v="0.95120180150762568"/>
    <n v="4275"/>
    <x v="7"/>
  </r>
  <r>
    <s v="SHET"/>
    <s v="Beautyrest"/>
    <s v="600 Thread Count|600 Thread Count|600 Thread Count"/>
    <s v="SHEET/SHEET SET"/>
    <s v="BR20-1911"/>
    <s v="Khaki"/>
    <s v="Full"/>
    <s v="B"/>
    <n v="350"/>
    <n v="10536.18"/>
    <n v="4.8270292692990569E-5"/>
    <n v="0.95125007180031862"/>
    <n v="4276"/>
    <x v="7"/>
  </r>
  <r>
    <s v="YOUT"/>
    <s v="Urban Habitat"/>
    <s v="Brooklyn|Maize|Kay"/>
    <s v="DUVET&amp;DUVET SET"/>
    <s v="UH12-2157"/>
    <s v="Blue"/>
    <s v="Full/Queen"/>
    <s v="B"/>
    <n v="161"/>
    <n v="10521.89"/>
    <n v="4.8204824707194688E-5"/>
    <n v="0.95129827662502586"/>
    <n v="4277"/>
    <x v="7"/>
  </r>
  <r>
    <s v="SHET"/>
    <s v="Intelligent Design"/>
    <s v="Cozy Soft|Cozy Soft|Cozy Soft"/>
    <s v="SHEET/SHEET SET"/>
    <s v="ID20-1553"/>
    <s v="Grey/Pink Cats"/>
    <s v="Twin XL"/>
    <s v="B"/>
    <n v="572"/>
    <n v="10517.17"/>
    <n v="4.8183200571928311E-5"/>
    <n v="0.95134645982559785"/>
    <n v="4278"/>
    <x v="7"/>
  </r>
  <r>
    <s v="BASI"/>
    <s v="Urban Habitat"/>
    <s v="Comfort Cool Jersey Knit|Comfort Cool Jersey Knit|Comfort Cool Jersey Knit"/>
    <s v="COMFORTER (SET)"/>
    <s v="UH10-2505"/>
    <s v="Navy"/>
    <s v="King/Cal K"/>
    <s v="B"/>
    <n v="321"/>
    <n v="10515.25"/>
    <n v="4.8174404313514868E-5"/>
    <n v="0.95139463422991133"/>
    <n v="4279"/>
    <x v="7"/>
  </r>
  <r>
    <s v="BATH"/>
    <s v="Madison Park"/>
    <s v="Tufted Pearl Channel|Tufted Pearl Channel|Tufted Pearl Channel"/>
    <s v="BATH RUG"/>
    <s v="MP72-8459"/>
    <s v="Black"/>
    <s v="24x58&quot;"/>
    <s v="B"/>
    <n v="307"/>
    <n v="10514.12"/>
    <n v="4.8169227348927796E-5"/>
    <n v="0.95144280345726029"/>
    <n v="4280"/>
    <x v="7"/>
  </r>
  <r>
    <s v="BASI"/>
    <s v="Sleep Philosophy"/>
    <s v="3&quot; Gel Memory Foam with Cooling Cover|3&quot;Gel Memory Foam with Cooling Cover|"/>
    <s v="MATT PAD/TOPPER"/>
    <s v="BASI16-0475"/>
    <s v="White"/>
    <s v="Twin"/>
    <s v="B"/>
    <n v="139"/>
    <n v="10511.8"/>
    <n v="4.815859853667821E-5"/>
    <n v="0.95149096205579697"/>
    <n v="4281"/>
    <x v="7"/>
  </r>
  <r>
    <s v="SHET"/>
    <s v="True North by Sleep Philosophy"/>
    <s v="Cozy Cotton Flannel|Cozy Cotton Flannel|Cozy Cotton Flannel"/>
    <s v="SHEET/SHEET SET"/>
    <s v="TN20-0249"/>
    <s v="Blue Geo"/>
    <s v="King"/>
    <s v="B"/>
    <n v="343"/>
    <n v="10509.37"/>
    <n v="4.8147465772123708E-5"/>
    <n v="0.95153910952156906"/>
    <n v="4282"/>
    <x v="7"/>
  </r>
  <r>
    <s v="ADUL"/>
    <s v="Comfort Spaces"/>
    <s v="Kienna|Kienna|Kienna"/>
    <s v="COVERLET&amp;BEDSPR"/>
    <s v="CS14-0749"/>
    <s v="Blush"/>
    <s v="Twin/Twin "/>
    <s v="ARB"/>
    <n v="524"/>
    <n v="10499.88"/>
    <n v="4.8103988432361421E-5"/>
    <n v="0.95158721351000142"/>
    <n v="4283"/>
    <x v="7"/>
  </r>
  <r>
    <s v="SHET"/>
    <s v="Madison Park"/>
    <s v="3M Microcell|3M Microcell|3M Microcell"/>
    <s v="SHEET/SHEET SET"/>
    <s v="MP20-2443"/>
    <s v="Grey"/>
    <s v="Twin XL"/>
    <s v="B"/>
    <n v="672"/>
    <n v="10490.21"/>
    <n v="4.8059686443372889E-5"/>
    <n v="0.95163527319644481"/>
    <n v="4284"/>
    <x v="7"/>
  </r>
  <r>
    <s v="YOUT"/>
    <s v="Urban Habitat"/>
    <s v="Brooklyn|Maize|Kay"/>
    <s v="SHOWER CURTAIN"/>
    <s v="UH70-2242"/>
    <s v="Pink"/>
    <s v="70x72&quot;"/>
    <s v="B"/>
    <n v="474"/>
    <n v="10489.81"/>
    <n v="4.805785388953676E-5"/>
    <n v="0.95168333105033431"/>
    <n v="4285"/>
    <x v="7"/>
  </r>
  <r>
    <s v="SHET"/>
    <s v="Woolrich"/>
    <s v="Cotton Flannel|Cotton Flannel|Cotton Flannel"/>
    <s v="SHEET/SHEET SET"/>
    <s v="WR20-3959"/>
    <s v="Black Pine Trees"/>
    <s v="Full"/>
    <s v="B"/>
    <n v="405"/>
    <n v="10488.22"/>
    <n v="4.8050569488038123E-5"/>
    <n v="0.9517313816198224"/>
    <n v="4286"/>
    <x v="7"/>
  </r>
  <r>
    <s v="YOUT"/>
    <s v="Mi Zone"/>
    <s v="Primrose|Talia|Evie"/>
    <s v="DUVET&amp;DUVET SET"/>
    <s v="MZ12-0647"/>
    <s v="Purple Multi"/>
    <s v="Full/Queen"/>
    <s v="B"/>
    <n v="328"/>
    <n v="10484.66"/>
    <n v="4.8034259758896536E-5"/>
    <n v="0.95177941587958126"/>
    <n v="4287"/>
    <x v="7"/>
  </r>
  <r>
    <s v="ADUL"/>
    <s v="Super Listing"/>
    <s v="Blake|Calvin|Owain/Erik"/>
    <s v="COMFORTER (SET)"/>
    <s v="AM10-0133"/>
    <s v="Black/Grey"/>
    <s v="King/Cal K"/>
    <s v="B"/>
    <n v="460"/>
    <n v="10483.23"/>
    <n v="4.8027708378932355E-5"/>
    <n v="0.95182744358796023"/>
    <n v="4288"/>
    <x v="7"/>
  </r>
  <r>
    <s v="SHET"/>
    <s v="Intelligent Design"/>
    <s v="Cozy Soft|Cozy Soft|Cozy Soft"/>
    <s v="SHEET/SHEET SET"/>
    <s v="ID20-1752"/>
    <s v="Pink/Grey Hedgehogs"/>
    <s v="Queen"/>
    <s v="B"/>
    <n v="425"/>
    <n v="10479.89"/>
    <n v="4.8012406554400639E-5"/>
    <n v="0.95187545599451462"/>
    <n v="4289"/>
    <x v="7"/>
  </r>
  <r>
    <s v="SHET"/>
    <s v="Madison Park"/>
    <s v="300 Thread Count Organic Cotton|300 Thread Count Organic Cotton|300 Thread"/>
    <s v="SHEET/SHEET SET"/>
    <s v="MP20-8250"/>
    <s v="Taupe"/>
    <s v="King"/>
    <s v="B"/>
    <n v="278"/>
    <n v="10471.73"/>
    <n v="4.7975022456143513E-5"/>
    <n v="0.95192343101697074"/>
    <n v="4290"/>
    <x v="7"/>
  </r>
  <r>
    <s v="WIN"/>
    <s v="Madison Park"/>
    <s v="Aubrey|Whitman|Charlotte"/>
    <s v="WINDOW PANEL"/>
    <s v="MP40-2679"/>
    <s v="Blue/Brown"/>
    <s v="50x108&quot;"/>
    <s v="B+"/>
    <n v="245"/>
    <n v="10470.530000000001"/>
    <n v="4.7969524794635111E-5"/>
    <n v="0.95197140054176543"/>
    <n v="4291"/>
    <x v="7"/>
  </r>
  <r>
    <s v="WIN"/>
    <s v="Madison Park"/>
    <s v="Emilia|Natalie|Lillian"/>
    <s v="WINDOW PANEL"/>
    <s v="MP40-7405"/>
    <s v="Bronze"/>
    <s v="50x84&quot; Bla"/>
    <s v="B"/>
    <n v="369"/>
    <n v="10451.459999999999"/>
    <n v="4.7882157790497424E-5"/>
    <n v="0.95201928269955594"/>
    <n v="4292"/>
    <x v="7"/>
  </r>
  <r>
    <s v="WIN"/>
    <s v="Madison Park"/>
    <s v="Andora|Eliza|Aden"/>
    <s v="WINDOW PANEL"/>
    <s v="WIN40-098"/>
    <s v="Tan"/>
    <s v="50x84&quot;"/>
    <s v="B"/>
    <n v="606"/>
    <n v="10450.98"/>
    <n v="4.787995872589407E-5"/>
    <n v="0.95206716265828184"/>
    <n v="4293"/>
    <x v="7"/>
  </r>
  <r>
    <s v="BLK"/>
    <s v="Madison Park"/>
    <s v="Zuri|Zuri|Zuri"/>
    <s v="THROW"/>
    <s v="MP50-8524"/>
    <s v="Snow Leopard"/>
    <s v="50x60&quot;"/>
    <s v="TBD"/>
    <n v="871"/>
    <n v="10444.49"/>
    <n v="4.7850225539902798E-5"/>
    <n v="0.95211501288382172"/>
    <n v="4294"/>
    <x v="7"/>
  </r>
  <r>
    <s v="HHL"/>
    <s v="Harbor House Blue"/>
    <s v="Livia|Livia|Livia"/>
    <s v="COMFORTER (SET)"/>
    <s v="HH10-1799"/>
    <s v="Multi"/>
    <s v="Full"/>
    <s v="B+"/>
    <n v="108"/>
    <n v="10440.14"/>
    <n v="4.783029651693484E-5"/>
    <n v="0.95216284318033861"/>
    <n v="4295"/>
    <x v="7"/>
  </r>
  <r>
    <s v="YOUT"/>
    <s v="Urban Habitat"/>
    <s v="Brooklyn|Maize|Kay"/>
    <s v="DUVET&amp;DUVET SET"/>
    <s v="UH12-2156"/>
    <s v="Blue"/>
    <s v="Twin/Twin "/>
    <s v="B"/>
    <n v="216"/>
    <n v="10439.709999999999"/>
    <n v="4.7828326521561E-5"/>
    <n v="0.95221067150686023"/>
    <n v="4296"/>
    <x v="7"/>
  </r>
  <r>
    <s v="BASI"/>
    <s v="True North by Sleep Philosophy"/>
    <s v="Heavy Warmth|Heavy Warmth|Heavy Warmth"/>
    <s v="COMFORTER (SET)"/>
    <s v="TN10-0539"/>
    <s v="Cream"/>
    <s v="Twin/Twin "/>
    <s v="B"/>
    <n v="260"/>
    <n v="10431.370000000001"/>
    <n v="4.7790117774077615E-5"/>
    <n v="0.95225846162463434"/>
    <n v="4297"/>
    <x v="7"/>
  </r>
  <r>
    <s v="SHET"/>
    <s v="Madison Park Essentials"/>
    <s v="Satin|Satin|Satin"/>
    <s v="PILLOWCASE"/>
    <s v="MPE21-1156"/>
    <s v="Lilac"/>
    <s v="Standard"/>
    <s v="B"/>
    <n v="1966"/>
    <n v="10431.280000000001"/>
    <n v="4.7789705449464482E-5"/>
    <n v="0.95230625133008384"/>
    <n v="4298"/>
    <x v="7"/>
  </r>
  <r>
    <s v="BLK"/>
    <s v="Serta"/>
    <s v="Mila AZ|Mila AZ|Mila AZ"/>
    <s v="ELECT BLANKET"/>
    <s v="ST54-0201"/>
    <s v="Midlight black"/>
    <s v="50x60&quot;"/>
    <s v="ARB"/>
    <n v="245"/>
    <n v="10425.950000000001"/>
    <n v="4.7765286669598E-5"/>
    <n v="0.95235401661675345"/>
    <n v="4299"/>
    <x v="7"/>
  </r>
  <r>
    <s v="WIN"/>
    <s v="Madison Park"/>
    <s v="Eden|Laya|Zoe"/>
    <s v="WINDOW PANEL"/>
    <s v="MP40-3774"/>
    <s v="White"/>
    <s v="50x84&quot;"/>
    <s v="B"/>
    <n v="773"/>
    <n v="10415.129999999999"/>
    <n v="4.7715716088330573E-5"/>
    <n v="0.95240173233284176"/>
    <n v="4300"/>
    <x v="7"/>
  </r>
  <r>
    <s v="ADUL"/>
    <s v="INK+IVY"/>
    <s v="Shay|Shay|Shay"/>
    <s v="DUVET&amp;DUVET SET"/>
    <s v="II12-1323"/>
    <s v="Sage"/>
    <s v="King/Cal K"/>
    <s v="B"/>
    <n v="165"/>
    <n v="10411.76"/>
    <n v="4.7700276822261153E-5"/>
    <n v="0.95244943260966397"/>
    <n v="4301"/>
    <x v="7"/>
  </r>
  <r>
    <s v="BLK"/>
    <s v="Madison Park"/>
    <s v="Rowan|Eden|Eden"/>
    <s v="THROW"/>
    <s v="MP50-8270"/>
    <s v="Red"/>
    <s v="50x60&quot;"/>
    <s v="B"/>
    <n v="391"/>
    <n v="10411.209999999999"/>
    <n v="4.7697757060736462E-5"/>
    <n v="0.95249713036672468"/>
    <n v="4302"/>
    <x v="7"/>
  </r>
  <r>
    <s v="SHET"/>
    <s v="Madison Park Essentials"/>
    <s v="Satin|Satin|Satin"/>
    <s v="SHEET/SHEET SET"/>
    <s v="MPE20-902"/>
    <s v="White"/>
    <s v="Cal King"/>
    <s v="B"/>
    <n v="426"/>
    <n v="10406.620000000001"/>
    <n v="4.7676728505466837E-5"/>
    <n v="0.95254480709523015"/>
    <n v="4303"/>
    <x v="7"/>
  </r>
  <r>
    <s v="WIN"/>
    <s v="Madison Park"/>
    <s v="Amherst|Eastridge|Salem"/>
    <s v="VALANCE"/>
    <s v="MP41-2227"/>
    <s v="Natural"/>
    <s v="50x18&quot;"/>
    <s v="B"/>
    <n v="1021"/>
    <n v="10404.84"/>
    <n v="4.766857364089604E-5"/>
    <n v="0.95259247566887106"/>
    <n v="4304"/>
    <x v="7"/>
  </r>
  <r>
    <s v="SHET"/>
    <s v="Madison Park Essentials"/>
    <s v="Satin|Satin|Satin"/>
    <s v="SHEET/SHEET SET"/>
    <s v="MPE20-1124"/>
    <s v="Sage"/>
    <s v="Full"/>
    <s v="B"/>
    <n v="550"/>
    <n v="10402.84"/>
    <n v="4.7659410871715366E-5"/>
    <n v="0.95264013507974277"/>
    <n v="4305"/>
    <x v="7"/>
  </r>
  <r>
    <s v="YOUT"/>
    <s v="Intelligent Design"/>
    <s v="Raina|Khloe|Arielle"/>
    <s v="COMFORTER (SET)"/>
    <s v="ID10-1507"/>
    <s v="Ivory/Gold"/>
    <s v="Twin/Twin "/>
    <s v="A"/>
    <n v="283"/>
    <n v="10400.66"/>
    <n v="4.764942345330844E-5"/>
    <n v="0.95268778450319602"/>
    <n v="4306"/>
    <x v="7"/>
  </r>
  <r>
    <s v="WIN"/>
    <s v="Madison Park"/>
    <s v="Emilia|Natalie|Lillian"/>
    <s v="WINDOW PANEL"/>
    <s v="MP40-3558"/>
    <s v="White"/>
    <s v="50x120&quot;"/>
    <s v="B+"/>
    <n v="448"/>
    <n v="10387.969999999999"/>
    <n v="4.759128568285709E-5"/>
    <n v="0.9527353757888789"/>
    <n v="4307"/>
    <x v="7"/>
  </r>
  <r>
    <s v="BATH"/>
    <s v="Madison Park"/>
    <s v="Ariana Ombre Waffle|Ariana Ombre Waffle|Ariana Ombre Waffle"/>
    <s v="SHOWER CURTAIN"/>
    <s v="MP70-8588"/>
    <s v="Taupe"/>
    <s v="72x72&quot;"/>
    <s v="TBD"/>
    <n v="726"/>
    <n v="10384.27"/>
    <n v="4.7574334559872856E-5"/>
    <n v="0.95278295012343872"/>
    <n v="4308"/>
    <x v="7"/>
  </r>
  <r>
    <s v="SHET"/>
    <s v="Comfort Spaces"/>
    <s v="Cotton 144TC|Cotton 144TC|Cotton 144TC"/>
    <s v="SHEET/SHEET SET"/>
    <s v="CS20-1726"/>
    <s v="Pink"/>
    <s v="Full"/>
    <s v="ARB"/>
    <n v="525"/>
    <n v="10374"/>
    <n v="4.752728374013012E-5"/>
    <n v="0.95283047740717886"/>
    <n v="4309"/>
    <x v="7"/>
  </r>
  <r>
    <s v="BATH"/>
    <s v="Madison Park"/>
    <s v="Amherst|Eastridge|Salem"/>
    <s v="BATH RUG"/>
    <s v="MP72-1541"/>
    <s v="Blue"/>
    <s v="27x45&quot;"/>
    <s v="B"/>
    <n v="476"/>
    <n v="10366.26"/>
    <n v="4.7491823823400932E-5"/>
    <n v="0.95287796923100221"/>
    <n v="4310"/>
    <x v="7"/>
  </r>
  <r>
    <s v="ADUL"/>
    <s v="Super Listing"/>
    <s v="Porter|Evans|Walker"/>
    <s v="DUVET&amp;DUVET SET"/>
    <s v="AM12-0437"/>
    <s v="Navy"/>
    <s v="Cal King"/>
    <s v="A++"/>
    <n v="397"/>
    <n v="10366.19"/>
    <n v="4.7491503126479609E-5"/>
    <n v="0.95292546073412865"/>
    <n v="4311"/>
    <x v="7"/>
  </r>
  <r>
    <s v="ADUL"/>
    <s v="Madison Park"/>
    <s v="Quebec|Mansfield|Vancouver"/>
    <s v="COVERLET&amp;BEDSPR"/>
    <s v="MP13-6455"/>
    <s v="Dark Grey"/>
    <s v="Full"/>
    <s v="B"/>
    <n v="250"/>
    <n v="10365.790000000001"/>
    <n v="4.748967057264348E-5"/>
    <n v="0.95297295040470131"/>
    <n v="4312"/>
    <x v="7"/>
  </r>
  <r>
    <s v="SHET"/>
    <s v="Madison Park Essentials"/>
    <s v="Printed Satin|Printed Satin|Printed Satin"/>
    <s v="SHEET/SHEET SET"/>
    <s v="MPE20-1027"/>
    <s v="Blue Marble"/>
    <s v="Queen"/>
    <s v="B"/>
    <n v="493"/>
    <n v="10364.719999999999"/>
    <n v="4.7484768491131816E-5"/>
    <n v="0.95302043517319246"/>
    <n v="4313"/>
    <x v="7"/>
  </r>
  <r>
    <s v="BLK"/>
    <s v="Serta"/>
    <s v="Dream Soft Heated|Dream Soft Heated|Dream Soft Heated"/>
    <s v="ELECT BLANKET"/>
    <s v="ST54-3590"/>
    <s v="Sage"/>
    <s v="King"/>
    <s v="TBD"/>
    <n v="123"/>
    <n v="10364"/>
    <n v="4.7481469894226775E-5"/>
    <n v="0.95306791664308665"/>
    <n v="4314"/>
    <x v="7"/>
  </r>
  <r>
    <s v="SHET"/>
    <s v="Comfort Spaces"/>
    <s v="Cotton Flannel 135GSM|Cotton Flannel 135GSM|Cotton Flannel 135GSM"/>
    <s v="SHEET/SHEET SET"/>
    <s v="CS20-0332"/>
    <s v="Geo Grey"/>
    <s v="King"/>
    <s v="ARB"/>
    <n v="386"/>
    <n v="10356.379999999999"/>
    <n v="4.7446559743648424E-5"/>
    <n v="0.9531153632028303"/>
    <n v="4315"/>
    <x v="7"/>
  </r>
  <r>
    <s v="BLK"/>
    <s v="Madison Park"/>
    <s v="Freshspun Basketweave|Freshspun Basketweave|Freshspun Basketweave"/>
    <s v="BLANKET"/>
    <s v="BL51N-0866"/>
    <s v="Grey"/>
    <s v="Twin"/>
    <s v="B"/>
    <n v="691"/>
    <n v="10355.76"/>
    <n v="4.7443719285202424E-5"/>
    <n v="0.95316280692211552"/>
    <n v="4316"/>
    <x v="7"/>
  </r>
  <r>
    <s v="WIN"/>
    <s v="Madison Park"/>
    <s v="Como|Leighton|Aberdeen"/>
    <s v="WINDOW PANEL"/>
    <s v="MP40-7437"/>
    <s v="Ivory"/>
    <s v="33x64&quot;"/>
    <s v="B"/>
    <n v="281"/>
    <n v="10341.34"/>
    <n v="4.7377655719409797E-5"/>
    <n v="0.95321018457783491"/>
    <n v="4317"/>
    <x v="7"/>
  </r>
  <r>
    <s v="SHET"/>
    <s v="True North by Sleep Philosophy"/>
    <s v="Micro Fleece|Micro Fleece|Micro Fleece"/>
    <s v="SHEET/SHEET SET"/>
    <s v="PC20-006"/>
    <s v="Green"/>
    <s v="Full"/>
    <s v="B"/>
    <n v="373"/>
    <n v="10339.780000000001"/>
    <n v="4.7370508759448878E-5"/>
    <n v="0.95325755508659438"/>
    <n v="4318"/>
    <x v="7"/>
  </r>
  <r>
    <s v="YOUT"/>
    <s v="Intelligent Design"/>
    <s v="Loretta|Eleni|Blaire"/>
    <s v="COMFORTER (SET)"/>
    <s v="ID10-1375"/>
    <s v="Navy"/>
    <s v="Twin XL"/>
    <s v="B+"/>
    <n v="292"/>
    <n v="10336.290000000001"/>
    <n v="4.7354519727228608E-5"/>
    <n v="0.95330490960632164"/>
    <n v="4319"/>
    <x v="7"/>
  </r>
  <r>
    <s v="BLK"/>
    <s v="Serta"/>
    <s v="Dream Soft Heated|Dream Soft Heated|Dream Soft Heated"/>
    <s v="ELECT BLANKET"/>
    <s v="ST54-3578"/>
    <s v="Navy"/>
    <s v="King"/>
    <s v="TBD"/>
    <n v="121"/>
    <n v="10334.4"/>
    <n v="4.7345860910352876E-5"/>
    <n v="0.95335225546723201"/>
    <n v="4320"/>
    <x v="7"/>
  </r>
  <r>
    <s v="SHET"/>
    <s v="Intelligent Design"/>
    <s v="Cotton Blend Jersey Knit|Cotton Blend Jersey Knit|Cotton Blend Jersey Knit"/>
    <s v="SHEET/SHEET SET"/>
    <s v="ID20-1249"/>
    <s v="Dark Grey"/>
    <s v="King"/>
    <s v="B"/>
    <n v="344"/>
    <n v="10331.129999999999"/>
    <n v="4.7330879782742476E-5"/>
    <n v="0.95339958634701472"/>
    <n v="4321"/>
    <x v="7"/>
  </r>
  <r>
    <s v="BLK"/>
    <s v="Beautyrest"/>
    <s v="Heated Berber Wrap|Heated Berber Wrap|Heated Berber Wrap"/>
    <s v="ELECT BLANKET"/>
    <s v="BR54-0825"/>
    <s v="Dusty Blue Lattice"/>
    <s v="50x64&quot;"/>
    <s v="ARB"/>
    <n v="302"/>
    <n v="10328.4"/>
    <n v="4.7318372602810866E-5"/>
    <n v="0.95344690471961757"/>
    <n v="4322"/>
    <x v="7"/>
  </r>
  <r>
    <s v="ADUL"/>
    <s v="Madison Park"/>
    <s v="Cassandra|Gisele|Maddy"/>
    <s v="DUVET&amp;DUVET SET"/>
    <s v="MP12-7837"/>
    <s v="Blue"/>
    <s v="Full/Queen"/>
    <s v="B"/>
    <n v="294"/>
    <n v="10323.74"/>
    <n v="4.7297023350619911E-5"/>
    <n v="0.95349420174296817"/>
    <n v="4323"/>
    <x v="7"/>
  </r>
  <r>
    <s v="SHET"/>
    <s v="Comfort Spaces"/>
    <s v="Cotton Flannel 135GSM|Cotton Flannel 135GSM|Cotton Flannel 135GSM"/>
    <s v="SHEET/SHEET SET"/>
    <s v="CS20-0387"/>
    <s v="Solid Grey"/>
    <s v="King"/>
    <s v="ARB"/>
    <n v="386"/>
    <n v="10313.5"/>
    <n v="4.7250109972414886E-5"/>
    <n v="0.95354145185294059"/>
    <n v="4324"/>
    <x v="7"/>
  </r>
  <r>
    <s v="YOUT"/>
    <s v="Intelligent Design"/>
    <s v="Felicia|Isabel|Alyssa"/>
    <s v="DUVET&amp;DUVET SET"/>
    <s v="ID12-1971"/>
    <s v="Blush"/>
    <s v="King/Cal K"/>
    <s v="A"/>
    <n v="265"/>
    <n v="10312.129999999999"/>
    <n v="4.724383347552612E-5"/>
    <n v="0.95358869568641613"/>
    <n v="4325"/>
    <x v="7"/>
  </r>
  <r>
    <s v="ADUL"/>
    <s v="Madison Park Essentials"/>
    <s v="Knowles|Glendale|Cabrillo"/>
    <s v="COMFORTER (SET)"/>
    <s v="MPE10-006"/>
    <s v="Grey"/>
    <s v="Full"/>
    <s v="B"/>
    <n v="176"/>
    <n v="10301.59"/>
    <n v="4.7195545681943999E-5"/>
    <n v="0.95363589123209813"/>
    <n v="4326"/>
    <x v="7"/>
  </r>
  <r>
    <s v="SHET"/>
    <s v="Woolrich"/>
    <s v="Cotton Flannel|Cotton Flannel|Cotton Flannel"/>
    <s v="SHEET/SHEET SET"/>
    <s v="WR20-4008"/>
    <s v="Grey Ski Jump"/>
    <s v="Twin"/>
    <s v="B"/>
    <n v="432"/>
    <n v="10291.5"/>
    <n v="4.7149319511427528E-5"/>
    <n v="0.95368304055160957"/>
    <n v="4327"/>
    <x v="7"/>
  </r>
  <r>
    <s v="SHET"/>
    <s v="Comfort Spaces"/>
    <s v="Cotton 144TC|Cotton 144TC|Cotton 144TC"/>
    <s v="SHEET/SHEET SET"/>
    <s v="CS20-1730"/>
    <s v="Sage Green"/>
    <s v="Twin"/>
    <s v="ARB"/>
    <n v="616"/>
    <n v="10287.200000000001"/>
    <n v="4.712961955768909E-5"/>
    <n v="0.95373017017116724"/>
    <n v="4328"/>
    <x v="7"/>
  </r>
  <r>
    <s v="WIN"/>
    <s v="SunSmart"/>
    <s v="Mirage|Elysia|Azalea"/>
    <s v="WINDOW PANEL"/>
    <s v="SS40-0019"/>
    <s v="Charcoal"/>
    <s v="50x84&quot;"/>
    <s v="B"/>
    <n v="615"/>
    <n v="10285.700000000001"/>
    <n v="4.7122747480803586E-5"/>
    <n v="0.95377729291864799"/>
    <n v="4329"/>
    <x v="7"/>
  </r>
  <r>
    <s v="LGT"/>
    <s v="Hampton Hill"/>
    <s v="Elegenza|Elegenza|Elegenza"/>
    <s v="LGT-CHANDELIERS"/>
    <s v="MT150-0080"/>
    <s v="Antique Gold"/>
    <s v="See below"/>
    <s v="B"/>
    <n v="51"/>
    <n v="10270.56"/>
    <n v="4.7053385318105918E-5"/>
    <n v="0.95382434630396606"/>
    <n v="4330"/>
    <x v="7"/>
  </r>
  <r>
    <s v="SHET"/>
    <s v="Madison Park"/>
    <s v="1500 Thread Count|1500 Thread Count|1500 Thread Count"/>
    <s v="PILLOWCASE"/>
    <s v="MP21-4848"/>
    <s v="Ivory"/>
    <s v="Standard"/>
    <s v="B"/>
    <n v="942"/>
    <n v="10270.469999999999"/>
    <n v="4.7052972993492786E-5"/>
    <n v="0.95387139927695952"/>
    <n v="4331"/>
    <x v="7"/>
  </r>
  <r>
    <s v="WIN"/>
    <s v="SunSmart"/>
    <s v="Victorio|Alastair|Laurent"/>
    <s v="WINDOW PANEL"/>
    <s v="SS40-0092"/>
    <s v="Ivory"/>
    <s v="50x108&quot;"/>
    <s v="B"/>
    <n v="387"/>
    <n v="10259.4"/>
    <n v="4.7002257066077784E-5"/>
    <n v="0.95391840153402563"/>
    <n v="4332"/>
    <x v="7"/>
  </r>
  <r>
    <s v="SHET"/>
    <s v="True North by Sleep Philosophy"/>
    <s v="Cozy Cotton Flannel|Cozy Cotton Flannel|Cozy Cotton Flannel"/>
    <s v="SHEET/SHEET SET"/>
    <s v="TN20-0231"/>
    <s v="Pink French Bulldog"/>
    <s v="King"/>
    <s v="B"/>
    <n v="329"/>
    <n v="10251.64"/>
    <n v="4.6966705521656786E-5"/>
    <n v="0.95396536823954725"/>
    <n v="4333"/>
    <x v="7"/>
  </r>
  <r>
    <s v="WIN"/>
    <s v="Madison Park"/>
    <s v="Harper|Kaylee|Avery"/>
    <s v="WINDOW PANEL"/>
    <s v="MP40-4510"/>
    <s v="White"/>
    <s v="42x144&quot;"/>
    <s v="B"/>
    <n v="648"/>
    <n v="10247.65"/>
    <n v="4.6948425797141352E-5"/>
    <n v="0.95401231666534436"/>
    <n v="4334"/>
    <x v="7"/>
  </r>
  <r>
    <s v="HHL"/>
    <s v="Harbor House Blue"/>
    <s v="Kiawah Island|Kiawah Island|Kiawah Island"/>
    <s v="DUVET&amp;DUVET SET"/>
    <s v="HH12-1854"/>
    <s v="Blue"/>
    <s v="Full/Queen"/>
    <s v="B"/>
    <n v="128"/>
    <n v="10244.08"/>
    <n v="4.6932070254153864E-5"/>
    <n v="0.95405924873559855"/>
    <n v="4335"/>
    <x v="7"/>
  </r>
  <r>
    <s v="SHET"/>
    <s v="True North by Sleep Philosophy"/>
    <s v="Micro Fleece|Micro Fleece|Micro Fleece"/>
    <s v="SHEET/SHEET SET"/>
    <s v="SHET20-748"/>
    <s v="Ivory"/>
    <s v="Cal King"/>
    <s v="B"/>
    <n v="298"/>
    <n v="10236.379999999999"/>
    <n v="4.6896793592808282E-5"/>
    <n v="0.95410614552919137"/>
    <n v="4336"/>
    <x v="7"/>
  </r>
  <r>
    <s v="SHET"/>
    <s v="Intelligent Design"/>
    <s v="Cozy Soft|Cozy Soft|Cozy Soft"/>
    <s v="SHEET/SHEET SET"/>
    <s v="ID20-2447"/>
    <s v="White Holiday Trees"/>
    <s v="Twin XL"/>
    <s v="B"/>
    <n v="581"/>
    <n v="10222.26"/>
    <n v="4.6832104442392765E-5"/>
    <n v="0.95415297763363371"/>
    <n v="4337"/>
    <x v="7"/>
  </r>
  <r>
    <s v="SHET"/>
    <s v="True North by Sleep Philosophy"/>
    <s v="Cozy Cotton Flannel|Cozy Cotton Flannel|Cozy Cotton Flannel"/>
    <s v="SHEET/SHEET SET"/>
    <s v="TN20-0110"/>
    <s v="Grey Solid"/>
    <s v="Cal King"/>
    <s v="B"/>
    <n v="349"/>
    <n v="10216.83"/>
    <n v="4.6807227524067248E-5"/>
    <n v="0.95419978486115775"/>
    <n v="4338"/>
    <x v="7"/>
  </r>
  <r>
    <s v="BLK"/>
    <s v="Serta"/>
    <s v="Heated Faux Feathersoft|Heated Faux Feathersoft|Heated Faux Feathersoft"/>
    <s v="ELECT BLANKET"/>
    <s v="ST54-3597"/>
    <s v="Navy"/>
    <s v="Queen"/>
    <s v="ARB-"/>
    <n v="109"/>
    <n v="10215.48"/>
    <n v="4.6801042654870292E-5"/>
    <n v="0.95424658590381262"/>
    <n v="4339"/>
    <x v="7"/>
  </r>
  <r>
    <s v="ADUL"/>
    <s v="Madison Park"/>
    <s v="Mariposa|Stacia|Millie"/>
    <s v="COMFORTER (SET)"/>
    <s v="MP10-8464"/>
    <s v="Brown"/>
    <s v="Full/Queen"/>
    <s v="TBD"/>
    <n v="246"/>
    <n v="10202.31"/>
    <n v="4.6740705819815588E-5"/>
    <n v="0.9542933266096324"/>
    <n v="4340"/>
    <x v="7"/>
  </r>
  <r>
    <s v="BLK"/>
    <s v="Madison Park"/>
    <s v="Blair|Dakota|Dakota"/>
    <s v="COMFORTER (SET)"/>
    <s v="MP10-8212"/>
    <s v="Grey"/>
    <s v="King/Cal K"/>
    <s v="B"/>
    <n v="147"/>
    <n v="10197.950000000001"/>
    <n v="4.6720730983001736E-5"/>
    <n v="0.95434004734061539"/>
    <n v="4341"/>
    <x v="7"/>
  </r>
  <r>
    <s v="WIN"/>
    <s v="Madison Park"/>
    <s v="Rosette|Florah|Bloom"/>
    <s v="WINDOW PANEL"/>
    <s v="MP40-6830"/>
    <s v="Linen"/>
    <s v="50x84&quot;"/>
    <s v="B"/>
    <n v="648"/>
    <n v="10192.4"/>
    <n v="4.6695304298525376E-5"/>
    <n v="0.95438674264491397"/>
    <n v="4342"/>
    <x v="7"/>
  </r>
  <r>
    <s v="YOUT"/>
    <s v="Mi Zone"/>
    <s v="Allison|Mackenzie|Kelly"/>
    <s v="COMFORTER (SET)"/>
    <s v="MZ10-074"/>
    <s v="Yellow"/>
    <s v="Twin/Twin "/>
    <s v="B"/>
    <n v="345"/>
    <n v="10186.540000000001"/>
    <n v="4.6668457384826019E-5"/>
    <n v="0.95443341110229885"/>
    <n v="4343"/>
    <x v="7"/>
  </r>
  <r>
    <s v="BLK"/>
    <s v="Serta"/>
    <s v="Corded Plush|Corded Plush|Corded Plush"/>
    <s v="ELECT BLANKET"/>
    <s v="ST54-0296"/>
    <s v="Brown"/>
    <s v="Queen"/>
    <s v="B"/>
    <n v="128"/>
    <n v="10183.73"/>
    <n v="4.6655583694127171E-5"/>
    <n v="0.95448006668599294"/>
    <n v="4344"/>
    <x v="7"/>
  </r>
  <r>
    <s v="WIN"/>
    <s v="Madison Park"/>
    <s v="Emilia|Natalie|Lillian"/>
    <s v="WINDOW PANEL"/>
    <s v="MP40-6321"/>
    <s v="Blush"/>
    <s v="50x84&quot;"/>
    <s v="B"/>
    <n v="565"/>
    <n v="10182.48"/>
    <n v="4.6649856963389255E-5"/>
    <n v="0.95452671654295629"/>
    <n v="4345"/>
    <x v="7"/>
  </r>
  <r>
    <s v="SHET"/>
    <s v="Super Listing"/>
    <s v="Cotton 144TC|Cotton 144TC|Cotton 144TC"/>
    <s v="SHEET/SHEET SET"/>
    <s v="AM20-0354"/>
    <s v="Light Blue"/>
    <s v="Queen"/>
    <s v="B"/>
    <n v="434"/>
    <n v="10163.92"/>
    <n v="4.6564826465392647E-5"/>
    <n v="0.95457328136942166"/>
    <n v="4346"/>
    <x v="7"/>
  </r>
  <r>
    <s v="SHET"/>
    <s v="Comfort Spaces"/>
    <s v="Microfiber 75GSM|Microfiber 75GSM|Microfiber 75GSM"/>
    <s v="SHEET/SHEET SET"/>
    <s v="CS20-0118"/>
    <s v="Aqua"/>
    <s v="Queen"/>
    <s v="ARB"/>
    <n v="656"/>
    <n v="10162.48"/>
    <n v="4.6558229271582565E-5"/>
    <n v="0.95461983959869323"/>
    <n v="4347"/>
    <x v="7"/>
  </r>
  <r>
    <s v="SHET"/>
    <s v="Intelligent Design"/>
    <s v="Cozy Soft|Cozy Soft|Cozy Soft"/>
    <s v="SHEET/SHEET SET"/>
    <s v="ID20-2045"/>
    <s v="Grey Sloths"/>
    <s v="Twin XL"/>
    <s v="B"/>
    <n v="571"/>
    <n v="10159.67"/>
    <n v="4.654535558088373E-5"/>
    <n v="0.95466638495427414"/>
    <n v="4348"/>
    <x v="7"/>
  </r>
  <r>
    <s v="WIN"/>
    <s v="Madison Park"/>
    <s v="Emilia|Natalie|Lillian"/>
    <s v="VALANCE"/>
    <s v="MP41-4454"/>
    <s v="Champagne"/>
    <s v="50x26&quot;"/>
    <s v="B"/>
    <n v="679"/>
    <n v="10159.59"/>
    <n v="4.6544989070116499E-5"/>
    <n v="0.95471292994334422"/>
    <n v="4349"/>
    <x v="7"/>
  </r>
  <r>
    <s v="BLK"/>
    <s v="Madison Park Essentials"/>
    <s v="Parkston|Hartford|Hartford"/>
    <s v="COMFORTER (SET)"/>
    <s v="MPE10-950"/>
    <s v="Brown"/>
    <s v="King/Cal K"/>
    <s v="B"/>
    <n v="346"/>
    <n v="10156.43"/>
    <n v="4.6530511894811048E-5"/>
    <n v="0.95475946045523907"/>
    <n v="4350"/>
    <x v="7"/>
  </r>
  <r>
    <s v="BLK"/>
    <s v="Intelligent Design"/>
    <s v="Malea|Leena|Leena"/>
    <s v="COMFORTER (SET)"/>
    <s v="ID10-2440"/>
    <s v="Pink/White"/>
    <s v="Twin/Twin "/>
    <s v="B"/>
    <n v="336"/>
    <n v="10152.42"/>
    <n v="4.6512140542603805E-5"/>
    <n v="0.9548059725957817"/>
    <n v="4351"/>
    <x v="7"/>
  </r>
  <r>
    <s v="LGT"/>
    <s v="INK+IVY"/>
    <s v="Anzio|Anzio|Anzio"/>
    <s v="LGT-TABLE LAMPS"/>
    <s v="II153-0108"/>
    <s v="Cream"/>
    <s v="See below"/>
    <s v="B-"/>
    <n v="204"/>
    <n v="10147.39"/>
    <n v="4.6489096178114418E-5"/>
    <n v="0.95485246169195981"/>
    <n v="4352"/>
    <x v="7"/>
  </r>
  <r>
    <s v="BASI"/>
    <s v="Sleep Philosophy"/>
    <s v="1.5&quot; Gel Memory Foam|1.5&quot; Gel Memory Foam|1.5&quot; Gel Memory Foam"/>
    <s v="MATT PAD/TOPPER"/>
    <s v="BASI16-0381"/>
    <s v="Blue"/>
    <s v="Twin"/>
    <s v="B"/>
    <n v="375"/>
    <n v="10136.200000000001"/>
    <n v="4.6437830484548579E-5"/>
    <n v="0.95489889952244433"/>
    <n v="4353"/>
    <x v="7"/>
  </r>
  <r>
    <s v="ADUL"/>
    <s v="Madison Park"/>
    <s v="Dallas|Houston|Caldwell"/>
    <s v="COMFORTER (SET)"/>
    <s v="MP10-8473"/>
    <s v="Grey"/>
    <s v="King"/>
    <s v="TBD"/>
    <n v="125"/>
    <n v="10133.42"/>
    <n v="4.6425094235387448E-5"/>
    <n v="0.95494532461667969"/>
    <n v="4354"/>
    <x v="7"/>
  </r>
  <r>
    <s v="YOUT"/>
    <s v="Urban Habitat"/>
    <s v="Brooklyn|Maize|Kay"/>
    <s v="DUVET&amp;DUVET SET"/>
    <s v="UH12-0207"/>
    <s v="Pink"/>
    <s v="Twin/Twin "/>
    <s v="B"/>
    <n v="217"/>
    <n v="10132.84"/>
    <n v="4.6422437032325053E-5"/>
    <n v="0.95499174705371204"/>
    <n v="4355"/>
    <x v="7"/>
  </r>
  <r>
    <s v="YOUT"/>
    <s v="Urban Habitat"/>
    <s v="Brooklyn|Maize|Kay"/>
    <s v="SHOWER CURTAIN"/>
    <s v="UH70-2241"/>
    <s v="Ivory"/>
    <s v="70x72&quot;"/>
    <s v="B"/>
    <n v="461"/>
    <n v="10132.81"/>
    <n v="4.6422299590787342E-5"/>
    <n v="0.95503816935330288"/>
    <n v="4356"/>
    <x v="7"/>
  </r>
  <r>
    <s v="WIN"/>
    <s v="SunSmart"/>
    <s v="Mirage|Elysia|Azalea"/>
    <s v="WINDOW PANEL"/>
    <s v="SS40-0020"/>
    <s v="Charcoal"/>
    <s v="50x95&quot;"/>
    <s v="B"/>
    <n v="428"/>
    <n v="10121.780000000001"/>
    <n v="4.6371766918755959E-5"/>
    <n v="0.95508454112022168"/>
    <n v="4357"/>
    <x v="7"/>
  </r>
  <r>
    <s v="YOUT"/>
    <s v="Urban Habitat"/>
    <s v="Brooklyn|Maize|Kay"/>
    <s v="COMFORTER (SET)"/>
    <s v="UH10-2263"/>
    <s v="Navy"/>
    <s v="King/Cal K"/>
    <s v="B"/>
    <n v="112"/>
    <n v="10115.6"/>
    <n v="4.6343453961987691E-5"/>
    <n v="0.95513088457418371"/>
    <n v="4358"/>
    <x v="7"/>
  </r>
  <r>
    <s v="ADUL"/>
    <s v="Intelligent Design"/>
    <s v="Callie|Ensley|Kelsey"/>
    <s v="WINDOW PANEL"/>
    <s v="ID40-1772"/>
    <s v="Multi"/>
    <s v="50x84&quot;"/>
    <s v="B"/>
    <n v="474"/>
    <n v="10110.24"/>
    <n v="4.6318897740583491E-5"/>
    <n v="0.95517720347192425"/>
    <n v="4359"/>
    <x v="7"/>
  </r>
  <r>
    <s v="WIN"/>
    <s v="SunSmart"/>
    <s v="Bentley|Abel|Byron"/>
    <s v="WINDOW PANEL"/>
    <s v="SS40-0061"/>
    <s v="Ivory"/>
    <s v="50x108&quot;"/>
    <s v="B+"/>
    <n v="474"/>
    <n v="10106.07"/>
    <n v="4.6299793366841798E-5"/>
    <n v="0.95522350326529104"/>
    <n v="4360"/>
    <x v="7"/>
  </r>
  <r>
    <s v="WIN"/>
    <s v="Madison Park"/>
    <s v="Kyler|Suvi|Juno"/>
    <s v="WINDOW PANEL"/>
    <s v="MP40-7970"/>
    <s v="White"/>
    <s v="31x64&quot;"/>
    <s v="B-"/>
    <n v="266"/>
    <n v="10091.39"/>
    <n v="4.6232538641055682E-5"/>
    <n v="0.95526973580393215"/>
    <n v="4361"/>
    <x v="7"/>
  </r>
  <r>
    <s v="SHET"/>
    <s v="Intelligent Design"/>
    <s v="Cozy Soft|Cozy Soft|Cozy Soft"/>
    <s v="SHEET/SHEET SET"/>
    <s v="ID20-1537"/>
    <s v="Blue Stars"/>
    <s v="Twin XL"/>
    <s v="B"/>
    <n v="545"/>
    <n v="10085.790000000001"/>
    <n v="4.6206882887349815E-5"/>
    <n v="0.95531594268681952"/>
    <n v="4362"/>
    <x v="7"/>
  </r>
  <r>
    <s v="BATH"/>
    <s v="Madison Park Signature"/>
    <s v="Splendor|Splendor|Splendor"/>
    <s v="BATH RUG"/>
    <s v="MPS72-555"/>
    <s v="White"/>
    <s v="24x36&quot;"/>
    <s v="A++"/>
    <n v="476"/>
    <n v="10080.459999999999"/>
    <n v="4.6182464107483326E-5"/>
    <n v="0.955362125150927"/>
    <n v="4363"/>
    <x v="7"/>
  </r>
  <r>
    <s v="WIN"/>
    <s v="Madison Park"/>
    <s v="Aubrey|Whitman|Charlotte"/>
    <s v="WINDOW PANEL"/>
    <s v="MP40-2678"/>
    <s v="Black"/>
    <s v="50x108&quot;"/>
    <s v="B"/>
    <n v="293"/>
    <n v="10080.459999999999"/>
    <n v="4.6182464107483326E-5"/>
    <n v="0.95540830761503448"/>
    <n v="4364"/>
    <x v="7"/>
  </r>
  <r>
    <s v="SHET"/>
    <s v="True North by Sleep Philosophy"/>
    <s v="Soloft Plush|Soloft Plush|Soloft Plush"/>
    <s v="SHEET/SHEET SET"/>
    <s v="BL20-0445"/>
    <s v="Ivory"/>
    <s v="Twin"/>
    <s v="B"/>
    <n v="455"/>
    <n v="10077.14"/>
    <n v="4.616725391064342E-5"/>
    <n v="0.95545447486894508"/>
    <n v="4365"/>
    <x v="7"/>
  </r>
  <r>
    <s v="SHET"/>
    <s v="Woolrich"/>
    <s v="Cotton Flannel|Cotton Flannel|Cotton Flannel"/>
    <s v="SHEET/SHEET SET"/>
    <s v="WR20-3989"/>
    <s v="Gray Deer Toile"/>
    <s v="Twin"/>
    <s v="B"/>
    <n v="442"/>
    <n v="10072.16"/>
    <n v="4.6144438615383553E-5"/>
    <n v="0.95550061930756047"/>
    <n v="4366"/>
    <x v="7"/>
  </r>
  <r>
    <s v="LGT"/>
    <s v="INK+IVY"/>
    <s v="Bryson|Bryson|Bryson"/>
    <s v="LGT-TABLE LAMPS"/>
    <s v="II153-0148"/>
    <s v="Gold"/>
    <s v="See below"/>
    <s v="B-"/>
    <n v="188"/>
    <n v="10060.07"/>
    <n v="4.6089049675686408E-5"/>
    <n v="0.95554670835723621"/>
    <n v="4367"/>
    <x v="7"/>
  </r>
  <r>
    <s v="YOUT"/>
    <s v="Intelligent Design"/>
    <s v="Felicia|Isabel|Alyssa"/>
    <s v="COMFORTER (SET)"/>
    <s v="ID10-1905"/>
    <s v="Teal"/>
    <s v="Twin/Twin "/>
    <s v="A"/>
    <n v="311"/>
    <n v="10057.469999999999"/>
    <n v="4.6077138075751536E-5"/>
    <n v="0.95559278549531201"/>
    <n v="4368"/>
    <x v="7"/>
  </r>
  <r>
    <s v="WIN"/>
    <s v="Madison Park"/>
    <s v="Harper|Kaylee|Avery"/>
    <s v="WINDOW PANEL"/>
    <s v="MP40-4525"/>
    <s v="Cream"/>
    <s v="42x84&quot;"/>
    <s v="B+"/>
    <n v="513"/>
    <n v="10056.64"/>
    <n v="4.6073335526541559E-5"/>
    <n v="0.95563885883083854"/>
    <n v="4369"/>
    <x v="7"/>
  </r>
  <r>
    <s v="BLK"/>
    <s v="Madison Park"/>
    <s v="Arya|Nova|Alivia"/>
    <s v="COMFORTER (SET)"/>
    <s v="MP10-5060"/>
    <s v="Blush"/>
    <s v="Twin"/>
    <s v="B"/>
    <n v="273"/>
    <n v="10047.33"/>
    <n v="4.6030682836005551E-5"/>
    <n v="0.95568488951367458"/>
    <n v="4370"/>
    <x v="7"/>
  </r>
  <r>
    <s v="BASI"/>
    <s v="Sleep Philosophy"/>
    <s v="Year Round Warmth|Year Round Warmth|Year Round Warmth"/>
    <s v="COMFORTER (SET)"/>
    <s v="BASI10-0290"/>
    <s v="White"/>
    <s v="Twin"/>
    <s v="B"/>
    <n v="269"/>
    <n v="10044.56"/>
    <n v="4.6017992400690322E-5"/>
    <n v="0.95573090750607526"/>
    <n v="4371"/>
    <x v="7"/>
  </r>
  <r>
    <s v="BLK"/>
    <s v="Woolrich"/>
    <s v="Bloomington|Bloomington|Bloomington"/>
    <s v="THROW"/>
    <s v="WR50-3970"/>
    <s v="Tan"/>
    <s v="50x60&quot;"/>
    <s v="B"/>
    <n v="416"/>
    <n v="10038.42"/>
    <n v="4.5989862699305672E-5"/>
    <n v="0.95577689736877458"/>
    <n v="4372"/>
    <x v="7"/>
  </r>
  <r>
    <s v="BLK"/>
    <s v="True North by Sleep Philosophy"/>
    <s v="Microfleece|Microfleece|Microfleece"/>
    <s v="BLANKET"/>
    <s v="TN51-0556"/>
    <s v="Blue"/>
    <s v="King"/>
    <s v="B"/>
    <n v="604"/>
    <n v="10032.98"/>
    <n v="4.5964939967134248E-5"/>
    <n v="0.95582286230874169"/>
    <n v="4373"/>
    <x v="7"/>
  </r>
  <r>
    <s v="YOUT"/>
    <s v="Comfort Spaces"/>
    <s v="Colin|Colin|Colin"/>
    <s v="COMFORTER (SET)"/>
    <s v="CS10-1621"/>
    <s v="Navy"/>
    <s v="Twin"/>
    <s v="ARB-"/>
    <n v="277"/>
    <n v="10032.94"/>
    <n v="4.5964756711750636E-5"/>
    <n v="0.9558688270654534"/>
    <n v="4374"/>
    <x v="7"/>
  </r>
  <r>
    <s v="BLK"/>
    <s v="Serta"/>
    <s v="Dream Soft Heated|Dream Soft Heated|Dream Soft Heated"/>
    <s v="ELECT BLANKET"/>
    <s v="ST54-3589"/>
    <s v="Sage"/>
    <s v="Queen"/>
    <s v="TBD"/>
    <n v="134"/>
    <n v="10018.459999999999"/>
    <n v="4.5898418262882588E-5"/>
    <n v="0.95591472548371625"/>
    <n v="4375"/>
    <x v="7"/>
  </r>
  <r>
    <s v="ADUL"/>
    <s v="Madison Park"/>
    <s v="Jolene|Rita|Honey"/>
    <s v="DUVET&amp;DUVET SET"/>
    <s v="MP12-8493"/>
    <s v="Dark Grey/Plum"/>
    <s v="King/Cal K"/>
    <s v="B"/>
    <n v="236"/>
    <n v="10012.620000000001"/>
    <n v="4.587166297687504E-5"/>
    <n v="0.95596059714669313"/>
    <n v="4376"/>
    <x v="7"/>
  </r>
  <r>
    <s v="SHET"/>
    <s v="Madison Park"/>
    <s v="300 Thread Count Organic Cotton|300 Thread Count Organic Cotton|300 Thread"/>
    <s v="SHEET/SHEET SET"/>
    <s v="MP20-8254"/>
    <s v="Ivory"/>
    <s v="King"/>
    <s v="B"/>
    <n v="268"/>
    <n v="10007.76"/>
    <n v="4.5849397447766018E-5"/>
    <n v="0.95600644654414091"/>
    <n v="4377"/>
    <x v="7"/>
  </r>
  <r>
    <s v="ADUL"/>
    <s v="INK+IVY"/>
    <s v="Kara|Kara|Kara"/>
    <s v="DUVET&amp;DUVET SET"/>
    <s v="II12-1272"/>
    <s v="Gray"/>
    <s v="Full/Queen"/>
    <s v="B"/>
    <n v="162"/>
    <n v="10002.07"/>
    <n v="4.5823329369447011E-5"/>
    <n v="0.95605226987351033"/>
    <n v="4378"/>
    <x v="7"/>
  </r>
  <r>
    <s v="BLK"/>
    <s v="Super Listing"/>
    <s v="Kyla|Yuna|Raya"/>
    <s v="COMFORTER (SET)"/>
    <s v="AM10-0262"/>
    <s v="Blue"/>
    <s v="Twin/Twin "/>
    <s v="B"/>
    <n v="403"/>
    <n v="9992.65"/>
    <n v="4.5780172726606054E-5"/>
    <n v="0.95609805004623694"/>
    <n v="4379"/>
    <x v="7"/>
  </r>
  <r>
    <s v="BLK"/>
    <s v="Madison Park"/>
    <s v="Zuri|Marselle|Marselle"/>
    <s v="NORMAL PILLOW"/>
    <s v="MP30-1914"/>
    <s v="Brown"/>
    <s v="20x20&quot;"/>
    <s v="B"/>
    <n v="693"/>
    <n v="9990.24"/>
    <n v="4.5769131589743349E-5"/>
    <n v="0.95614381917782665"/>
    <n v="4380"/>
    <x v="7"/>
  </r>
  <r>
    <s v="BASI"/>
    <s v="Madison Park"/>
    <s v="Haven Plush|Haven Plush|Haven Plush"/>
    <s v="MATT PAD/TOPPER"/>
    <s v="CO16-375"/>
    <s v="White"/>
    <s v="Cal King"/>
    <s v="EXB"/>
    <n v="319"/>
    <n v="9981.51"/>
    <n v="4.5729136102269736E-5"/>
    <n v="0.95618954831392888"/>
    <n v="4381"/>
    <x v="7"/>
  </r>
  <r>
    <s v="ADUL"/>
    <s v="Super Listing"/>
    <s v="Camden|Reese|Leighton"/>
    <s v="COMFORTER (SET)"/>
    <s v="AM10-0064"/>
    <s v="Neutral"/>
    <s v="Twin/Twin "/>
    <s v="A"/>
    <n v="502"/>
    <n v="9979.7099999999991"/>
    <n v="4.5720889610007129E-5"/>
    <n v="0.95623526920353885"/>
    <n v="4382"/>
    <x v="7"/>
  </r>
  <r>
    <s v="BATH"/>
    <s v="Madison Park"/>
    <s v="Lasso|Copula|Braide"/>
    <s v="BATH RUG"/>
    <s v="MP72-5830"/>
    <s v="Charcoal"/>
    <s v="24x44&quot;"/>
    <s v="B"/>
    <n v="560"/>
    <n v="9966.06"/>
    <n v="4.5658353710349065E-5"/>
    <n v="0.95628092755724925"/>
    <n v="4383"/>
    <x v="7"/>
  </r>
  <r>
    <s v="WIN"/>
    <s v="Madison Park"/>
    <s v="Elena|Juline|Gail"/>
    <s v="VALANCE"/>
    <s v="MP41-4955"/>
    <s v="Bronze"/>
    <s v="38x46&quot;"/>
    <s v="B"/>
    <n v="775"/>
    <n v="9954.84"/>
    <n v="4.5606950575245515E-5"/>
    <n v="0.95632653450782446"/>
    <n v="4384"/>
    <x v="7"/>
  </r>
  <r>
    <s v="BLK"/>
    <s v="Serta"/>
    <s v="Corded Plush|Corded Plush|Corded Plush"/>
    <s v="ELECT BLANKET"/>
    <s v="ST54-0286"/>
    <s v="Grey"/>
    <s v="Twin"/>
    <s v="B"/>
    <n v="194"/>
    <n v="9953.77"/>
    <n v="4.5602048493733858E-5"/>
    <n v="0.95637213655631814"/>
    <n v="4385"/>
    <x v="7"/>
  </r>
  <r>
    <s v="SHET"/>
    <s v="Madison Park"/>
    <s v="3M Microcell|3M Microcell|3M Microcell"/>
    <s v="SHEET/SHEET SET"/>
    <s v="MP20-1193"/>
    <s v="Khaki"/>
    <s v="King"/>
    <s v="B"/>
    <n v="453"/>
    <n v="9945.42"/>
    <n v="4.5563793932404558E-5"/>
    <n v="0.95641770035025053"/>
    <n v="4386"/>
    <x v="7"/>
  </r>
  <r>
    <s v="BLK"/>
    <s v="Intelligent Design"/>
    <s v="Malea|Leena|Leena"/>
    <s v="COMFORTER (SET)"/>
    <s v="ID10-2442"/>
    <s v="Pink/White"/>
    <s v="King/Cal K"/>
    <s v="B"/>
    <n v="224"/>
    <n v="9941.92"/>
    <n v="4.5547759086338393E-5"/>
    <n v="0.95646324810933692"/>
    <n v="4387"/>
    <x v="7"/>
  </r>
  <r>
    <s v="TOWL"/>
    <s v="Madison Park Signature"/>
    <s v="Turkish|Turkish|Turkish"/>
    <s v="BATH TOWEL"/>
    <s v="MPS73-533"/>
    <s v="Grey"/>
    <s v="35x70&quot; - 2"/>
    <s v="NEW"/>
    <n v="261"/>
    <n v="9935.8799999999992"/>
    <n v="4.5520087523412764E-5"/>
    <n v="0.95650876819686037"/>
    <n v="4388"/>
    <x v="7"/>
  </r>
  <r>
    <s v="WIN"/>
    <s v="Madison Park"/>
    <s v="Amherst|Eastridge|Salem"/>
    <s v="WINDOW PANEL"/>
    <s v="MP40-2224"/>
    <s v="Red"/>
    <s v="50x84&quot;"/>
    <s v="B"/>
    <n v="600"/>
    <n v="9921.31"/>
    <n v="4.5453336749931597E-5"/>
    <n v="0.95655422153361025"/>
    <n v="4389"/>
    <x v="7"/>
  </r>
  <r>
    <s v="LGT"/>
    <s v="INK+IVY"/>
    <s v="Glendale|Glendale|Glendale"/>
    <s v="LGT-TABLE LAMPS"/>
    <s v="MT153-0051"/>
    <s v="Grey"/>
    <s v="See below"/>
    <s v="B"/>
    <n v="217"/>
    <n v="9910.41"/>
    <n v="4.5403399657896952E-5"/>
    <n v="0.95659962493326811"/>
    <n v="4390"/>
    <x v="7"/>
  </r>
  <r>
    <s v="WIN"/>
    <s v="Madison Park"/>
    <s v="Harper|Kaylee|Avery"/>
    <s v="WINDOW PANEL"/>
    <s v="MP40-4501"/>
    <s v="Taupe"/>
    <s v="42x84&quot;"/>
    <s v="B"/>
    <n v="463"/>
    <n v="9893.2000000000007"/>
    <n v="4.5324554029097293E-5"/>
    <n v="0.95664494948729717"/>
    <n v="4391"/>
    <x v="7"/>
  </r>
  <r>
    <s v="SHET"/>
    <s v="Madison Park"/>
    <s v="Peached Percale|Peached Percale|Peached Percale"/>
    <s v="SHEET/SHEET SET"/>
    <s v="MP20-5390"/>
    <s v="Grey"/>
    <s v="Queen"/>
    <s v="B"/>
    <n v="303"/>
    <n v="9892.7999999999993"/>
    <n v="4.5322721475261157E-5"/>
    <n v="0.95669027220877245"/>
    <n v="4392"/>
    <x v="7"/>
  </r>
  <r>
    <s v="YOUT"/>
    <s v="Urban Habitat"/>
    <s v="Adrian|Blaire|Maren"/>
    <s v="COMFORTER (SET)"/>
    <s v="UH10-2528"/>
    <s v="Gray"/>
    <s v="King/Cal K"/>
    <s v="TBD"/>
    <n v="192"/>
    <n v="9886.82"/>
    <n v="4.5295324795410957E-5"/>
    <n v="0.95673556753356781"/>
    <n v="4393"/>
    <x v="7"/>
  </r>
  <r>
    <s v="WIN"/>
    <s v="INK+IVY"/>
    <s v="Imani|Imani|Imani"/>
    <s v="WINDOW PANEL"/>
    <s v="II40-1344"/>
    <s v="White/Navy"/>
    <s v="50x108&quot;"/>
    <s v="TBD"/>
    <n v="292"/>
    <n v="9885.7800000000007"/>
    <n v="4.5290560155437011E-5"/>
    <n v="0.95678085809372326"/>
    <n v="4394"/>
    <x v="7"/>
  </r>
  <r>
    <s v="BLK"/>
    <s v="INK+IVY"/>
    <s v="Bree Knit|Bree Knit|Bree Knit"/>
    <s v="BLANKET"/>
    <s v="II51-1136"/>
    <s v="Grey"/>
    <s v="Full/Queen"/>
    <s v="B"/>
    <n v="249"/>
    <n v="9881.11"/>
    <n v="4.5269165089400155E-5"/>
    <n v="0.95682612725881266"/>
    <n v="4395"/>
    <x v="7"/>
  </r>
  <r>
    <s v="YOUT"/>
    <s v="Intelligent Design"/>
    <s v="Cassie|Bridget|Rachel"/>
    <s v="DUVET&amp;DUVET SET"/>
    <s v="ID12-2359"/>
    <s v="Blush Multi"/>
    <s v="Full/Queen"/>
    <s v="B"/>
    <n v="262"/>
    <n v="9876.18"/>
    <n v="4.5246578863369802E-5"/>
    <n v="0.95687137383767606"/>
    <n v="4396"/>
    <x v="7"/>
  </r>
  <r>
    <s v="BLK"/>
    <s v="Serta"/>
    <s v="Freya AZ|Freya AZ|Freya AZ"/>
    <s v="ELECT BLANKET"/>
    <s v="ST54-0216"/>
    <s v="Smoke Grey"/>
    <s v="Queen"/>
    <s v="ARB"/>
    <n v="128"/>
    <n v="9875.2000000000007"/>
    <n v="4.5242089106471277E-5"/>
    <n v="0.95691661592678257"/>
    <n v="4397"/>
    <x v="7"/>
  </r>
  <r>
    <s v="ART"/>
    <s v="Madison Park"/>
    <s v="Quad|Asher|Jade"/>
    <s v="DECO ACCENTS"/>
    <s v="MP167-0093"/>
    <s v="Black/Gold"/>
    <s v="See below"/>
    <s v="B"/>
    <n v="276"/>
    <n v="9869.07"/>
    <n v="4.5214005218932523E-5"/>
    <n v="0.95696182993200152"/>
    <n v="4398"/>
    <x v="7"/>
  </r>
  <r>
    <s v="BLK"/>
    <s v="Serta"/>
    <s v="Waterproof|Waterproof|Waterproof"/>
    <s v="ELEC MATT PAD"/>
    <s v="ST55-0114"/>
    <s v="White"/>
    <s v="Twin"/>
    <s v="B"/>
    <n v="201"/>
    <n v="9868.35"/>
    <n v="4.5210706622027481E-5"/>
    <n v="0.95700704063862352"/>
    <n v="4399"/>
    <x v="7"/>
  </r>
  <r>
    <s v="BASI"/>
    <s v="Madison Park"/>
    <s v="Quiet Nights|Ensure|Ensure"/>
    <s v="MATT PAD/TOPPER"/>
    <s v="BASI16-0032"/>
    <s v="White"/>
    <s v="Twin"/>
    <s v="B"/>
    <n v="544"/>
    <n v="9866.0300000000007"/>
    <n v="4.5200077809777909E-5"/>
    <n v="0.95705224071643324"/>
    <n v="4400"/>
    <x v="7"/>
  </r>
  <r>
    <s v="TOWL"/>
    <s v="Super Listing"/>
    <s v="Premium Turkish Cotton|Premium Turkish Cotton|Premium Turkish Cotton"/>
    <s v="BATH TOWEL"/>
    <s v="AM73-0233"/>
    <s v="Seafoam"/>
    <s v="6-Piece"/>
    <s v="NEW"/>
    <n v="483"/>
    <n v="9862.9599999999991"/>
    <n v="4.5186012959085571E-5"/>
    <n v="0.95709742672939235"/>
    <n v="4401"/>
    <x v="7"/>
  </r>
  <r>
    <s v="BASI"/>
    <s v="Intelligent Design"/>
    <s v="Dream Puff|Dream Puff|Dream Puff"/>
    <s v="COMFORTER (SET)"/>
    <s v="ID10-2314"/>
    <s v="Grey"/>
    <s v="Full/Queen"/>
    <s v="TBD"/>
    <n v="231"/>
    <n v="9861.08"/>
    <n v="4.5177399956055747E-5"/>
    <n v="0.95714260412934837"/>
    <n v="4402"/>
    <x v="7"/>
  </r>
  <r>
    <s v="YOUT"/>
    <s v="Urban Habitat"/>
    <s v="Dune|Toren|Ryland"/>
    <s v="COVERLET&amp;BEDSPR"/>
    <s v="UH13-2526"/>
    <s v="Natural"/>
    <s v="King/Cal K"/>
    <s v="TBD"/>
    <n v="229"/>
    <n v="9854.86"/>
    <n v="4.5148903743903873E-5"/>
    <n v="0.95718775303309223"/>
    <n v="4403"/>
    <x v="7"/>
  </r>
  <r>
    <s v="SHET"/>
    <s v="Comfort Spaces"/>
    <s v="Cotton 144TC|Cotton 144TC|Cotton 144TC"/>
    <s v="SHEET/SHEET SET"/>
    <s v="CS20-1724"/>
    <s v="Pink"/>
    <s v="Twin"/>
    <s v="ARB"/>
    <n v="590"/>
    <n v="9853"/>
    <n v="4.5140382368565845E-5"/>
    <n v="0.95723289341546081"/>
    <n v="4404"/>
    <x v="7"/>
  </r>
  <r>
    <s v="SHET"/>
    <s v="Beautyrest"/>
    <s v="600 Thread Count|600 Thread Count|600 Thread Count"/>
    <s v="SHEET/SHEET SET"/>
    <s v="BR20-1922"/>
    <s v="Teal"/>
    <s v="Cal King"/>
    <s v="B"/>
    <n v="275"/>
    <n v="9852.94"/>
    <n v="4.5140107485490429E-5"/>
    <n v="0.95727803352294627"/>
    <n v="4405"/>
    <x v="7"/>
  </r>
  <r>
    <s v="SHET"/>
    <s v="Beautyrest Platinum"/>
    <s v="400TC Liquid Cotton"/>
    <s v="SHEET/SHEET SET"/>
    <s v="BRP20-0080C"/>
    <s v="Tan"/>
    <s v="King"/>
    <s v="EXB"/>
    <n v="243"/>
    <n v="9841.5"/>
    <n v="4.5087696445777002E-5"/>
    <n v="0.957323121219392"/>
    <n v="4406"/>
    <x v="7"/>
  </r>
  <r>
    <s v="HHL"/>
    <s v="Harbor House Blue"/>
    <s v="Maya Bay|Maya Bay|Maya Bay"/>
    <s v="DUVET&amp;DUVET SET"/>
    <s v="HH12-1226"/>
    <s v="White"/>
    <s v="Full/Queen"/>
    <s v="B+"/>
    <n v="95"/>
    <n v="9824.09"/>
    <n v="4.5007934540059276E-5"/>
    <n v="0.9573681291539321"/>
    <n v="4407"/>
    <x v="7"/>
  </r>
  <r>
    <s v="SHET"/>
    <s v="Madison Park Essentials"/>
    <s v="Satin|Satin|Satin"/>
    <s v="SHEET/SHEET SET"/>
    <s v="MPE20-775"/>
    <s v="Blush"/>
    <s v="Cal King"/>
    <s v="B"/>
    <n v="453"/>
    <n v="9811.2000000000007"/>
    <n v="4.4948880492689864E-5"/>
    <n v="0.95741307803442477"/>
    <n v="4408"/>
    <x v="7"/>
  </r>
  <r>
    <s v="ADUL"/>
    <s v="Madison Park"/>
    <s v="Neko|Penelope|Astrid"/>
    <s v="COMFORTER (SET)"/>
    <s v="MP10-8317"/>
    <s v="Lilac"/>
    <s v="King/Cal K"/>
    <s v="TBD"/>
    <n v="210"/>
    <n v="9810.77"/>
    <n v="4.4946910497316024E-5"/>
    <n v="0.95745802494492205"/>
    <n v="4409"/>
    <x v="7"/>
  </r>
  <r>
    <s v="SHET"/>
    <s v="Comfort Spaces"/>
    <s v="Cotton 144TC|Cotton 144TC|Cotton 144TC"/>
    <s v="SHEET/SHEET SET"/>
    <s v="CS20-0577"/>
    <s v="Diamond Grey"/>
    <s v="Twin XL"/>
    <s v="ARB-"/>
    <n v="581"/>
    <n v="9810.23"/>
    <n v="4.4944436549637235E-5"/>
    <n v="0.95750296938147172"/>
    <n v="4410"/>
    <x v="7"/>
  </r>
  <r>
    <s v="SHET"/>
    <s v="Comfort Spaces"/>
    <s v="Microfiber Coolmax|Microfiber Coolmax|Microfiber Coolmax"/>
    <s v="SHEET/SHEET SET"/>
    <s v="CS20-1356"/>
    <s v="Teal"/>
    <s v="Full"/>
    <s v="ARB"/>
    <n v="561"/>
    <n v="9806.56"/>
    <n v="4.4927622868190712E-5"/>
    <n v="0.95754789700433995"/>
    <n v="4411"/>
    <x v="7"/>
  </r>
  <r>
    <s v="BLK"/>
    <s v="Serta"/>
    <s v="Fleece to Sherpa|Fleece to Sherpa|Fleece to Sherpa"/>
    <s v="ELECT BLANKET"/>
    <s v="ST54-0080"/>
    <s v="Ivory"/>
    <s v="50x60&quot;"/>
    <s v="B"/>
    <n v="303"/>
    <n v="9805.69"/>
    <n v="4.4923637063597123E-5"/>
    <n v="0.9575928206414035"/>
    <n v="4412"/>
    <x v="7"/>
  </r>
  <r>
    <s v="YOUT"/>
    <s v="Urban Habitat"/>
    <s v="Brooklyn|Maize|Kay"/>
    <s v="COMFORTER (SET)"/>
    <s v="UH10-2161"/>
    <s v="Grey"/>
    <s v="King/Cal K"/>
    <s v="B"/>
    <n v="114"/>
    <n v="9804.85"/>
    <n v="4.4919788700541239E-5"/>
    <n v="0.95763774043010408"/>
    <n v="4413"/>
    <x v="7"/>
  </r>
  <r>
    <s v="BLK"/>
    <s v="INK+IVY"/>
    <s v="Bree Knit|Bree Knit|Bree Knit"/>
    <s v="BLANKET"/>
    <s v="II51-1310"/>
    <s v="Light Blue"/>
    <s v="King"/>
    <s v="B"/>
    <n v="213"/>
    <n v="9798.16"/>
    <n v="4.4889139237631899E-5"/>
    <n v="0.95768262956934169"/>
    <n v="4414"/>
    <x v="7"/>
  </r>
  <r>
    <s v="SHET"/>
    <s v="True North by Sleep Philosophy"/>
    <s v="Micro Fleece|Micro Fleece|Micro Fleece"/>
    <s v="SHEET/SHEET SET"/>
    <s v="PC20-124"/>
    <s v="Ivory"/>
    <s v="Twin"/>
    <s v="B"/>
    <n v="409"/>
    <n v="9792.8799999999992"/>
    <n v="4.486494952699493E-5"/>
    <n v="0.95772749451886874"/>
    <n v="4415"/>
    <x v="7"/>
  </r>
  <r>
    <s v="YOUT"/>
    <s v="Mi Zone"/>
    <s v="Rosalie|Jenna|Audrey"/>
    <s v="COMFORTER (SET)"/>
    <s v="MZ10-0653"/>
    <s v="Black/Gold"/>
    <s v="Full/Queen"/>
    <s v="B"/>
    <n v="225"/>
    <n v="9785.93"/>
    <n v="4.4833108904092113E-5"/>
    <n v="0.95777232762777287"/>
    <n v="4416"/>
    <x v="7"/>
  </r>
  <r>
    <s v="SHET"/>
    <s v="Comfort Spaces"/>
    <s v="Cotton 144TC|Cotton 144TC|Cotton 144TC"/>
    <s v="SHEET/SHEET SET"/>
    <s v="CS20-1649"/>
    <s v="Scales"/>
    <s v="Twin XL"/>
    <s v="ARB"/>
    <n v="597"/>
    <n v="9782.86"/>
    <n v="4.4819044053399789E-5"/>
    <n v="0.95781714667182627"/>
    <n v="4417"/>
    <x v="7"/>
  </r>
  <r>
    <s v="SHET"/>
    <s v="Woolrich"/>
    <s v="Cotton Flannel|Cotton Flannel|Cotton Flannel"/>
    <s v="SHEET/SHEET SET"/>
    <s v="WR20-3987"/>
    <s v="Green Trees &amp; Trucks"/>
    <s v="King"/>
    <s v="B"/>
    <n v="280"/>
    <n v="9776.4"/>
    <n v="4.4789448308946221E-5"/>
    <n v="0.95786193612013526"/>
    <n v="4418"/>
    <x v="7"/>
  </r>
  <r>
    <s v="BASI"/>
    <s v="Madison Park"/>
    <s v="Coleman|Campbell|Campbell"/>
    <s v="BLANKET"/>
    <s v="MP51-8138"/>
    <s v="Burgundy"/>
    <s v="Full/Queen"/>
    <s v="B"/>
    <n v="377"/>
    <n v="9771.41"/>
    <n v="4.4766587199840453E-5"/>
    <n v="0.95790670270733513"/>
    <n v="4419"/>
    <x v="7"/>
  </r>
  <r>
    <s v="TOWL"/>
    <s v="Comfort Spaces"/>
    <s v="Zero Twist"/>
    <s v="BATH TOWEL"/>
    <s v="CS73-0799"/>
    <s v="Aqua"/>
    <s v="28x54&quot;"/>
    <s v="ARB"/>
    <n v="492"/>
    <n v="9765.16"/>
    <n v="4.4737953546150862E-5"/>
    <n v="0.95795144066088134"/>
    <n v="4420"/>
    <x v="7"/>
  </r>
  <r>
    <s v="WIN"/>
    <s v="Madison Park"/>
    <s v="Averil|Vina|Layla"/>
    <s v="WINDOW PANEL"/>
    <s v="MP40-3007"/>
    <s v="White"/>
    <s v="50x63&quot;"/>
    <s v="B+"/>
    <n v="606"/>
    <n v="9761.73"/>
    <n v="4.4722239397006013E-5"/>
    <n v="0.95799616290027834"/>
    <n v="4421"/>
    <x v="7"/>
  </r>
  <r>
    <s v="ADUL"/>
    <s v="Comfort Spaces"/>
    <s v="Vixie|Lacey|Lacey"/>
    <s v="COMFORTER (SET)"/>
    <s v="CS10-0096-1"/>
    <s v="Aqua/Light Gray"/>
    <s v="Full/Queen"/>
    <s v="ARB"/>
    <n v="406"/>
    <n v="9755.33"/>
    <n v="4.4692918535627874E-5"/>
    <n v="0.95804085581881393"/>
    <n v="4422"/>
    <x v="7"/>
  </r>
  <r>
    <s v="YOUT"/>
    <s v="Mi Zone Kids"/>
    <s v="Alicia|Mia|Natalie"/>
    <s v="COMFORTER (SET)"/>
    <s v="MZK10-263"/>
    <s v="White"/>
    <s v="Twin"/>
    <s v="B"/>
    <n v="210"/>
    <n v="9752.9"/>
    <n v="4.4681785771073359E-5"/>
    <n v="0.95808553760458504"/>
    <n v="4423"/>
    <x v="7"/>
  </r>
  <r>
    <s v="BLK"/>
    <s v="Beautyrest"/>
    <s v="Bailey (Heated long fur)|Bailey (Heated long fur)|Bailey (Heated long fur)"/>
    <s v="ELECT BLANKET"/>
    <s v="BR54-0823"/>
    <s v="Grey"/>
    <s v="50x60&quot;"/>
    <s v="ARB-"/>
    <n v="284"/>
    <n v="9745.2999999999993"/>
    <n v="4.4646967248186818E-5"/>
    <n v="0.95813018457183319"/>
    <n v="4424"/>
    <x v="7"/>
  </r>
  <r>
    <s v="BATH"/>
    <s v="Madison Park"/>
    <s v="Tufted Pearl Channel|Tufted Pearl Channel|Tufted Pearl Channel"/>
    <s v="BATH RUG"/>
    <s v="MP72-5112"/>
    <s v="Blush"/>
    <s v="21x34&quot;"/>
    <s v="B"/>
    <n v="477"/>
    <n v="9731.64"/>
    <n v="4.4584385534682845E-5"/>
    <n v="0.95817476895736786"/>
    <n v="4425"/>
    <x v="7"/>
  </r>
  <r>
    <s v="BLK"/>
    <s v="Serta"/>
    <s v="Freya AZ|Freya AZ|Freya AZ"/>
    <s v="ELECT BLANKET"/>
    <s v="ST54-0062"/>
    <s v="Creme White"/>
    <s v="Queen"/>
    <s v="ARB"/>
    <n v="131"/>
    <n v="9729.2000000000007"/>
    <n v="4.4573206956282435E-5"/>
    <n v="0.95821934216432414"/>
    <n v="4426"/>
    <x v="7"/>
  </r>
  <r>
    <s v="SHET"/>
    <s v="Intelligent Design"/>
    <s v="Cotton Blend Jersey Knit|Cotton Blend Jersey Knit|Cotton Blend Jersey Knit"/>
    <s v="SHEET/SHEET SET"/>
    <s v="ID20-2464"/>
    <s v="Blush"/>
    <s v="Queen"/>
    <s v="B"/>
    <n v="355"/>
    <n v="9700.1200000000008"/>
    <n v="4.4439980292395509E-5"/>
    <n v="0.95826378214461649"/>
    <n v="4427"/>
    <x v="7"/>
  </r>
  <r>
    <s v="WIN"/>
    <s v="Madison Park"/>
    <s v="Harper|Kaylee|Avery"/>
    <s v="WINDOW PANEL"/>
    <s v="MP40-4504"/>
    <s v="Grey"/>
    <s v="42x144&quot;"/>
    <s v="B"/>
    <n v="534"/>
    <n v="9687.24"/>
    <n v="4.4380972058871999E-5"/>
    <n v="0.95830816311667533"/>
    <n v="4428"/>
    <x v="7"/>
  </r>
  <r>
    <s v="SHET"/>
    <s v="Intelligent Design"/>
    <s v="Cozy Soft|Cozy Soft|Cozy Soft"/>
    <s v="SHEET/SHEET SET"/>
    <s v="ID20-1751"/>
    <s v="Pink/Grey Hedgehogs"/>
    <s v="Full"/>
    <s v="B"/>
    <n v="443"/>
    <n v="9685.31"/>
    <n v="4.4372129986612648E-5"/>
    <n v="0.95835253524666197"/>
    <n v="4429"/>
    <x v="7"/>
  </r>
  <r>
    <s v="ADUL"/>
    <s v="510 Design"/>
    <s v="Tinsley|Irvine|Arlie"/>
    <s v="COMFORTER (SET)"/>
    <s v="5DS10-0055"/>
    <s v="Seafoam/Grey"/>
    <s v="Cal King"/>
    <s v="B"/>
    <n v="168"/>
    <n v="9680.83"/>
    <n v="4.4351605383647952E-5"/>
    <n v="0.9583968868520456"/>
    <n v="4430"/>
    <x v="7"/>
  </r>
  <r>
    <s v="ADUL"/>
    <s v="INK+IVY"/>
    <s v="Nea|Nea|Nea"/>
    <s v="DUVET&amp;DUVET SET"/>
    <s v="II12-1132"/>
    <s v="Black/White"/>
    <s v="Full/Queen"/>
    <s v="B"/>
    <n v="187"/>
    <n v="9674.49"/>
    <n v="4.4322559405345234E-5"/>
    <n v="0.95844120941145095"/>
    <n v="4431"/>
    <x v="7"/>
  </r>
  <r>
    <s v="WIN"/>
    <s v="SunSmart"/>
    <s v="Blakesly|Kagen|Etro"/>
    <s v="WINDOW PANEL"/>
    <s v="SS40-0072"/>
    <s v="Taupe"/>
    <s v="50x84&quot;"/>
    <s v="B"/>
    <n v="550"/>
    <n v="9661.08"/>
    <n v="4.426112303798885E-5"/>
    <n v="0.95848547053448896"/>
    <n v="4432"/>
    <x v="7"/>
  </r>
  <r>
    <s v="SHET"/>
    <s v="Madison Park"/>
    <s v="Peached Percale|Peached Percale|Peached Percale"/>
    <s v="SHEET/SHEET SET"/>
    <s v="MP20-5399"/>
    <s v="White"/>
    <s v="Twin"/>
    <s v="B"/>
    <n v="394"/>
    <n v="9657.8700000000008"/>
    <n v="4.4246416793453879E-5"/>
    <n v="0.95852971695128242"/>
    <n v="4433"/>
    <x v="7"/>
  </r>
  <r>
    <s v="ADUL"/>
    <s v="Madison Park"/>
    <s v="Ridge|Pioneer|Warren"/>
    <s v="COVERLET&amp;BEDSPR"/>
    <s v="MP13-8388"/>
    <s v="Grey"/>
    <s v="Daybed"/>
    <s v="B"/>
    <n v="175"/>
    <n v="9641.2999999999993"/>
    <n v="4.4170503250792031E-5"/>
    <n v="0.9585738874545332"/>
    <n v="4434"/>
    <x v="7"/>
  </r>
  <r>
    <s v="SHET"/>
    <s v="Woolrich"/>
    <s v="Cotton Flannel|Cotton Flannel|Cotton Flannel"/>
    <s v="SHEET/SHEET SET"/>
    <s v="WR20-2048"/>
    <s v="Grey Plaid"/>
    <s v="Cal King"/>
    <s v="B"/>
    <n v="289"/>
    <n v="9624.5300000000007"/>
    <n v="4.4093673431212128E-5"/>
    <n v="0.95861798112796437"/>
    <n v="4435"/>
    <x v="7"/>
  </r>
  <r>
    <s v="YOUT"/>
    <s v="Urban Habitat"/>
    <s v="Brooklyn|Maize|Kay"/>
    <s v="COVERLET&amp;BEDSPR"/>
    <s v="UH13-2207"/>
    <s v="Ivory"/>
    <s v="Daybed"/>
    <s v="B"/>
    <n v="161"/>
    <n v="9619.32"/>
    <n v="4.4069804417496475E-5"/>
    <n v="0.95866205093238188"/>
    <n v="4436"/>
    <x v="7"/>
  </r>
  <r>
    <s v="SHET"/>
    <s v="Beautyrest"/>
    <s v="Oversized Cotton Flannel|Oversized Cotton Flannel|Oversized Cotton Flannel"/>
    <s v="SHEET/SHEET SET"/>
    <s v="BR20-4679"/>
    <s v="Sage Winter Fauna"/>
    <s v="Cal King"/>
    <s v="B"/>
    <n v="289"/>
    <n v="9618.41"/>
    <n v="4.4065635357519274E-5"/>
    <n v="0.95870611656773941"/>
    <n v="4437"/>
    <x v="7"/>
  </r>
  <r>
    <s v="SHET"/>
    <s v="Comfort Spaces"/>
    <s v="Microfiber Coolmax|Microfiber Coolmax|Microfiber Coolmax"/>
    <s v="SHEET/SHEET SET"/>
    <s v="CS20-1481"/>
    <s v="Aqua"/>
    <s v="Queen"/>
    <s v="ARB"/>
    <n v="1002"/>
    <n v="9588.1200000000008"/>
    <n v="4.3926865218278045E-5"/>
    <n v="0.95875004343295767"/>
    <n v="4438"/>
    <x v="7"/>
  </r>
  <r>
    <s v="SHET"/>
    <s v="Comfort Spaces"/>
    <s v="Cotton 144TC|Cotton 144TC|Cotton 144TC"/>
    <s v="SHEET/SHEET SET"/>
    <s v="CS20-1718"/>
    <s v="Cream"/>
    <s v="Twin"/>
    <s v="ARB"/>
    <n v="574"/>
    <n v="9585.7999999999993"/>
    <n v="4.3916236406028465E-5"/>
    <n v="0.95879395966936365"/>
    <n v="4439"/>
    <x v="7"/>
  </r>
  <r>
    <s v="SHET"/>
    <s v="True North by Sleep Philosophy"/>
    <s v="Cozy Cotton Flannel|Cozy Cotton Flannel|Cozy Cotton Flannel"/>
    <s v="SHEET/SHEET SET"/>
    <s v="TN20-0511"/>
    <s v="Gray Skiers"/>
    <s v="Twin XL"/>
    <s v="B"/>
    <n v="512"/>
    <n v="9580.27"/>
    <n v="4.3890901349243922E-5"/>
    <n v="0.95883785057071291"/>
    <n v="4440"/>
    <x v="7"/>
  </r>
  <r>
    <s v="BLK"/>
    <s v="Madison Park"/>
    <s v="Carved Plush|Carved Plush|Carved Plush"/>
    <s v="BLANKET"/>
    <s v="MP51-8428"/>
    <s v="Blue"/>
    <s v="King"/>
    <s v="B"/>
    <n v="465"/>
    <n v="9578.94"/>
    <n v="4.3884808107738775E-5"/>
    <n v="0.9588817353788206"/>
    <n v="4441"/>
    <x v="7"/>
  </r>
  <r>
    <s v="WIN"/>
    <s v="Madison Park"/>
    <s v="Galen|Colm|Paxton"/>
    <s v="WINDOW PANEL"/>
    <s v="MP40-7867"/>
    <s v="Taupe"/>
    <s v="23x64&quot;"/>
    <s v="B"/>
    <n v="355"/>
    <n v="9572.86"/>
    <n v="4.385695328942954E-5"/>
    <n v="0.95892559233211005"/>
    <n v="4442"/>
    <x v="7"/>
  </r>
  <r>
    <s v="BLK"/>
    <s v="Madison Park"/>
    <s v="Arctic|Polar|Polar"/>
    <s v="COMFORTER (SET)"/>
    <s v="BASI10-0253"/>
    <s v="Ivory"/>
    <s v="Twin"/>
    <s v="B"/>
    <n v="285"/>
    <n v="9557.09"/>
    <n v="4.3784704854439964E-5"/>
    <n v="0.9589693770369645"/>
    <n v="4443"/>
    <x v="7"/>
  </r>
  <r>
    <s v="BATH"/>
    <s v="Madison Park"/>
    <s v="Amherst|Eastridge|Salem"/>
    <s v="BATH RUG"/>
    <s v="MP72-6204"/>
    <s v="Navy"/>
    <s v="24x44&quot;"/>
    <s v="B"/>
    <n v="638"/>
    <n v="9530.7800000000007"/>
    <n v="4.3664168625868268E-5"/>
    <n v="0.95901304120559039"/>
    <n v="4444"/>
    <x v="7"/>
  </r>
  <r>
    <s v="ADUL"/>
    <s v="Madison Park Essentials"/>
    <s v="Alice|Leena|Robin"/>
    <s v="COMFORTER (SET)"/>
    <s v="MPE10-1018"/>
    <s v="Mauve"/>
    <s v="Twin"/>
    <s v="B"/>
    <n v="313"/>
    <n v="9521.7199999999993"/>
    <n v="4.3622661281479828E-5"/>
    <n v="0.95905666386687183"/>
    <n v="4445"/>
    <x v="7"/>
  </r>
  <r>
    <s v="SHET"/>
    <s v="Woolrich"/>
    <s v="Cotton Flannel|Cotton Flannel|Cotton Flannel"/>
    <s v="SHEET/SHEET SET"/>
    <s v="WR20-4001"/>
    <s v="Red Plaid"/>
    <s v="Twin"/>
    <s v="B"/>
    <n v="398"/>
    <n v="9518.76"/>
    <n v="4.3609100383092445E-5"/>
    <n v="0.95910027296725497"/>
    <n v="4446"/>
    <x v="7"/>
  </r>
  <r>
    <s v="SHET"/>
    <s v="True North by Sleep Philosophy"/>
    <s v="Micro Fleece|Micro Fleece|Micro Fleece"/>
    <s v="SHEET/SHEET SET"/>
    <s v="TN20-0464"/>
    <s v="Black"/>
    <s v="King"/>
    <s v="B"/>
    <n v="275"/>
    <n v="9516.07"/>
    <n v="4.359677645854444E-5"/>
    <n v="0.95914386974371357"/>
    <n v="4447"/>
    <x v="7"/>
  </r>
  <r>
    <s v="BLK"/>
    <s v="Serta"/>
    <s v="Heated Faux Feathersoft|Heated Faux Feathersoft|Heated Faux Feathersoft"/>
    <s v="ELECT BLANKET"/>
    <s v="ST54-3603"/>
    <s v="Ivory"/>
    <s v="Twin"/>
    <s v="ARB-"/>
    <n v="163"/>
    <n v="9512.68"/>
    <n v="4.3581245564783211E-5"/>
    <n v="0.95918745098927838"/>
    <n v="4448"/>
    <x v="7"/>
  </r>
  <r>
    <s v="SHET"/>
    <s v="Intelligent Design"/>
    <s v="Cotton Blend Jersey Knit|Cotton Blend Jersey Knit|Cotton Blend Jersey Knit"/>
    <s v="SHEET/SHEET SET"/>
    <s v="ID20-2459"/>
    <s v="Cream"/>
    <s v="Queen"/>
    <s v="B"/>
    <n v="348"/>
    <n v="9506.5499999999993"/>
    <n v="4.3553161677244456E-5"/>
    <n v="0.95923100415095564"/>
    <n v="4449"/>
    <x v="7"/>
  </r>
  <r>
    <s v="ADUL"/>
    <s v="Madison Park"/>
    <s v="Cassandra|Gisele|Maddy"/>
    <s v="DUVET&amp;DUVET SET"/>
    <s v="MP12-7838"/>
    <s v="Blue"/>
    <s v="King/Cal K"/>
    <s v="B"/>
    <n v="231"/>
    <n v="9500.77"/>
    <n v="4.3526681274312324E-5"/>
    <n v="0.95927453083222991"/>
    <n v="4450"/>
    <x v="7"/>
  </r>
  <r>
    <s v="SHET"/>
    <s v="Sleep Philosophy"/>
    <s v="Smart Cool Microfiber|Smart Cool Microfiber|Smart Cool Microfiber"/>
    <s v="SHEET/SHEET SET"/>
    <s v="SHET20-977"/>
    <s v="Ivory"/>
    <s v="Queen"/>
    <s v="B"/>
    <n v="463"/>
    <n v="9492.58"/>
    <n v="4.3489159734517486E-5"/>
    <n v="0.95931801999196442"/>
    <n v="4451"/>
    <x v="7"/>
  </r>
  <r>
    <s v="SHET"/>
    <s v="True North by Sleep Philosophy"/>
    <s v="Micro Fleece|Micro Fleece|Micro Fleece"/>
    <s v="SHEET/SHEET SET"/>
    <s v="TN20-0532"/>
    <s v="Grey Snowflake"/>
    <s v="Twin"/>
    <s v="B"/>
    <n v="363"/>
    <n v="9492.2800000000007"/>
    <n v="4.3487785319140384E-5"/>
    <n v="0.95936150777728357"/>
    <n v="4452"/>
    <x v="7"/>
  </r>
  <r>
    <s v="ADUL"/>
    <s v="Madison Park"/>
    <s v="Bennett|Christian|William"/>
    <s v="COMFORTER (SET)"/>
    <s v="MP10-7394"/>
    <s v="Navy"/>
    <s v="Cal King"/>
    <s v="B"/>
    <n v="113"/>
    <n v="9480.4"/>
    <n v="4.3433358470207208E-5"/>
    <n v="0.95940494113575381"/>
    <n v="4453"/>
    <x v="7"/>
  </r>
  <r>
    <s v="BLK"/>
    <s v="Serta"/>
    <s v="Heated Faux Feathersoft|Heated Faux Feathersoft|Heated Faux Feathersoft"/>
    <s v="ELECT BLANKET"/>
    <s v="ST54-3610"/>
    <s v="Sage"/>
    <s v="King"/>
    <s v="ARB-"/>
    <n v="91"/>
    <n v="9471.2800000000007"/>
    <n v="4.339157624274336E-5"/>
    <n v="0.95944833271199659"/>
    <n v="4454"/>
    <x v="7"/>
  </r>
  <r>
    <s v="ADUL"/>
    <s v="Super Listing"/>
    <s v="Gabby|Maddie|Julie/Libby"/>
    <s v="COMFORTER (SET)"/>
    <s v="AM10-0125"/>
    <s v="Plum/Grey"/>
    <s v="Twin/Twin "/>
    <s v="A++"/>
    <n v="526"/>
    <n v="9461.24"/>
    <n v="4.3345579141456403E-5"/>
    <n v="0.95949167829113802"/>
    <n v="4455"/>
    <x v="7"/>
  </r>
  <r>
    <s v="SHET"/>
    <s v="True North by Sleep Philosophy"/>
    <s v="Micro Fleece|Micro Fleece|Micro Fleece"/>
    <s v="SHEET/SHEET SET"/>
    <s v="SHET20-796"/>
    <s v="Lavender"/>
    <s v="Twin XL"/>
    <s v="B"/>
    <n v="379"/>
    <n v="9456.4699999999993"/>
    <n v="4.3323725936960506E-5"/>
    <n v="0.95953500201707498"/>
    <n v="4456"/>
    <x v="7"/>
  </r>
  <r>
    <s v="ADUL"/>
    <s v="INK+IVY"/>
    <s v="Alpine|Alpine|Alpine"/>
    <s v="DUVET&amp;DUVET SET"/>
    <s v="II12-554"/>
    <s v="Navy"/>
    <s v="Full/Queen"/>
    <s v="B"/>
    <n v="191"/>
    <n v="9424.2800000000007"/>
    <n v="4.3176251166997643E-5"/>
    <n v="0.95957817826824199"/>
    <n v="4457"/>
    <x v="7"/>
  </r>
  <r>
    <s v="ADUL"/>
    <s v="Madison Park Essentials"/>
    <s v="Saben|Barret|Seth"/>
    <s v="COMFORTER (SET)"/>
    <s v="MPE10-164"/>
    <s v="Taupe"/>
    <s v="Full"/>
    <s v="A"/>
    <n v="142"/>
    <n v="9420.6"/>
    <n v="4.3159391671705212E-5"/>
    <n v="0.95962133765991364"/>
    <n v="4458"/>
    <x v="7"/>
  </r>
  <r>
    <s v="SHET"/>
    <s v="Comfort Spaces"/>
    <s v="Cotton 144TC|Cotton 144TC|Cotton 144TC"/>
    <s v="SHEET/SHEET SET"/>
    <s v="CS20-1727"/>
    <s v="Pink"/>
    <s v="Queen"/>
    <s v="ARB"/>
    <n v="423"/>
    <n v="9420.2099999999991"/>
    <n v="4.315760493171497E-5"/>
    <n v="0.95966449526484532"/>
    <n v="4459"/>
    <x v="7"/>
  </r>
  <r>
    <s v="SHET"/>
    <s v="Comfort Spaces"/>
    <s v="Cotton Flannel 135GSM|Cotton Flannel 135GSM|Cotton Flannel 135GSM"/>
    <s v="SHEET/SHEET SET"/>
    <s v="CS20-1083"/>
    <s v="Scottish Plaid Green"/>
    <s v="King"/>
    <s v="ARB"/>
    <n v="305"/>
    <n v="9409.25"/>
    <n v="4.3107392956604911E-5"/>
    <n v="0.95970760265780197"/>
    <n v="4460"/>
    <x v="7"/>
  </r>
  <r>
    <s v="YOUT"/>
    <s v="Urban Habitat"/>
    <s v="Brooklyn|Maize|Kay"/>
    <s v="DUVET&amp;DUVET SET"/>
    <s v="UH12-0201"/>
    <s v="Ivory"/>
    <s v="Twin/Twin "/>
    <s v="B"/>
    <n v="203"/>
    <n v="9401.39"/>
    <n v="4.3071383273724879E-5"/>
    <n v="0.95975067404107572"/>
    <n v="4461"/>
    <x v="7"/>
  </r>
  <r>
    <s v="SHET"/>
    <s v="Woolrich"/>
    <s v="Cotton Flannel|Cotton Flannel|Cotton Flannel"/>
    <s v="SHEET/SHEET SET"/>
    <s v="WR20-2070"/>
    <s v="Tan Dog"/>
    <s v="Full"/>
    <s v="B"/>
    <n v="367"/>
    <n v="9399.2199999999993"/>
    <n v="4.3061441669163854E-5"/>
    <n v="0.95979373548274494"/>
    <n v="4462"/>
    <x v="7"/>
  </r>
  <r>
    <s v="YOUT"/>
    <s v="Urban Habitat"/>
    <s v="Mercer|Camden|Ronan"/>
    <s v="COVERLET&amp;BEDSPR"/>
    <s v="UH13-2322"/>
    <s v="Ivory"/>
    <s v="King/Cal K"/>
    <s v="B"/>
    <n v="108"/>
    <n v="9393.15"/>
    <n v="4.3033632664700522E-5"/>
    <n v="0.9598367691154096"/>
    <n v="4463"/>
    <x v="7"/>
  </r>
  <r>
    <s v="YOUT"/>
    <s v="Urban Habitat"/>
    <s v="Brooklyn|Maize|Kay"/>
    <s v="COMFORTER (SET)"/>
    <s v="UH10-2261"/>
    <s v="Navy"/>
    <s v="Twin/Twin "/>
    <s v="B"/>
    <n v="166"/>
    <n v="9391.99"/>
    <n v="4.3028318258575739E-5"/>
    <n v="0.95987979743366814"/>
    <n v="4464"/>
    <x v="7"/>
  </r>
  <r>
    <s v="ADUL"/>
    <s v="Madison Park"/>
    <s v="Laurel|Vivian|Piedmont"/>
    <s v="COMFORTER (SET)"/>
    <s v="MP10-660"/>
    <s v="Ivory"/>
    <s v="Full"/>
    <s v="B"/>
    <n v="172"/>
    <n v="9380.32"/>
    <n v="4.2974853500406532E-5"/>
    <n v="0.95992277228716849"/>
    <n v="4465"/>
    <x v="7"/>
  </r>
  <r>
    <s v="YOUT"/>
    <s v="Intelligent Design"/>
    <s v="Stella|Luna|Zuri"/>
    <s v="COMFORTER (SET)"/>
    <s v="ID10-2125"/>
    <s v="Navy"/>
    <s v="Twin/Twin "/>
    <s v="B"/>
    <n v="282"/>
    <n v="9379.94"/>
    <n v="4.2973112574262205E-5"/>
    <n v="0.95996574539974278"/>
    <n v="4466"/>
    <x v="7"/>
  </r>
  <r>
    <s v="ADUL"/>
    <s v="Madison Park"/>
    <s v="Quebec|Mansfield|Vancouver"/>
    <s v="COVERLET&amp;BEDSPR"/>
    <s v="MP13-1387"/>
    <s v="White"/>
    <s v="Twin/Twin "/>
    <s v="A"/>
    <n v="317"/>
    <n v="9376.06"/>
    <n v="4.2955336802051707E-5"/>
    <n v="0.96000870073654487"/>
    <n v="4467"/>
    <x v="7"/>
  </r>
  <r>
    <s v="SHET"/>
    <s v="Intelligent Design"/>
    <s v="Microfiber|Microfiber|Microfiber"/>
    <s v="SHEET/SHEET SET"/>
    <s v="ID20-144"/>
    <s v="White"/>
    <s v="Full"/>
    <s v="B"/>
    <n v="669"/>
    <n v="9367.5499999999993"/>
    <n v="4.2916349219187958E-5"/>
    <n v="0.96005161708576403"/>
    <n v="4468"/>
    <x v="7"/>
  </r>
  <r>
    <s v="ADUL"/>
    <s v="Hampton Hill"/>
    <s v="Velvet Touch|Velvet Touch"/>
    <s v="COVERLET&amp;BEDSPR"/>
    <s v="FB13-1027"/>
    <s v="Linen"/>
    <s v="Queen"/>
    <s v="B"/>
    <n v="117"/>
    <n v="9359.76"/>
    <n v="4.2880660233229256E-5"/>
    <n v="0.96009449774599731"/>
    <n v="4469"/>
    <x v="7"/>
  </r>
  <r>
    <s v="WIN"/>
    <s v="Madison Park"/>
    <s v="Andora|Eliza|Aden"/>
    <s v="WINDOW PANEL"/>
    <s v="MP40-1296"/>
    <s v="Grey"/>
    <s v="50x84&quot;"/>
    <s v="B"/>
    <n v="410"/>
    <n v="9358.11"/>
    <n v="4.2873100948655205E-5"/>
    <n v="0.96013737084694595"/>
    <n v="4470"/>
    <x v="7"/>
  </r>
  <r>
    <s v="ADUL"/>
    <s v="Super Listing"/>
    <s v="Porter|Evans|Walker"/>
    <s v="DUVET&amp;DUVET SET"/>
    <s v="AM12-0423"/>
    <s v="Grey"/>
    <s v="Cal King"/>
    <s v="A++"/>
    <n v="360"/>
    <n v="9353.7099999999991"/>
    <n v="4.2852942856457726E-5"/>
    <n v="0.96018022378980239"/>
    <n v="4471"/>
    <x v="7"/>
  </r>
  <r>
    <s v="ADUL"/>
    <s v="Madison Park Essentials"/>
    <s v="Saben|Barret|Seth"/>
    <s v="COVERLET&amp;BEDSPR"/>
    <s v="MPE13-808"/>
    <s v="Aqua"/>
    <s v="Cal King"/>
    <s v="B"/>
    <n v="137"/>
    <n v="9352.61"/>
    <n v="4.2847903333408365E-5"/>
    <n v="0.96022307169313581"/>
    <n v="4472"/>
    <x v="7"/>
  </r>
  <r>
    <s v="LGT"/>
    <s v="Hampton Hill"/>
    <s v="Mystique|Mystique|Mystique"/>
    <s v="LGT-TABLE LAMPS"/>
    <s v="MT153-0077"/>
    <s v="Blue"/>
    <s v="See below"/>
    <s v="B-"/>
    <n v="129"/>
    <n v="9350.7999999999993"/>
    <n v="4.2839611027299857E-5"/>
    <n v="0.96026591130416306"/>
    <n v="4473"/>
    <x v="7"/>
  </r>
  <r>
    <s v="SHET"/>
    <s v="Woolrich"/>
    <s v="Cotton Flannel|Cotton Flannel|Cotton Flannel"/>
    <s v="SHEET/SHEET SET"/>
    <s v="WR20-3953"/>
    <s v="Green Tree Trip"/>
    <s v="Twin"/>
    <s v="B"/>
    <n v="403"/>
    <n v="9349.92"/>
    <n v="4.2835579408860367E-5"/>
    <n v="0.96030874688357193"/>
    <n v="4474"/>
    <x v="7"/>
  </r>
  <r>
    <s v="WIN"/>
    <s v="SunSmart"/>
    <s v="Bentley|Abel|Byron"/>
    <s v="WINDOW PANEL"/>
    <s v="SS40-0063"/>
    <s v="Charcoal"/>
    <s v="50x95&quot;"/>
    <s v="B"/>
    <n v="387"/>
    <n v="9344.64"/>
    <n v="4.2811389698223398E-5"/>
    <n v="0.96035155827327012"/>
    <n v="4475"/>
    <x v="7"/>
  </r>
  <r>
    <s v="SHET"/>
    <s v="True North by Sleep Philosophy"/>
    <s v="Micro Fleece|Micro Fleece|Micro Fleece"/>
    <s v="SHEET/SHEET SET"/>
    <s v="SHET20-738"/>
    <s v="Brown"/>
    <s v="Cal King"/>
    <s v="B"/>
    <n v="271"/>
    <n v="9341.26"/>
    <n v="4.279590461830807E-5"/>
    <n v="0.96039435417788843"/>
    <n v="4476"/>
    <x v="7"/>
  </r>
  <r>
    <s v="SHET"/>
    <s v="Comfort Spaces"/>
    <s v="Cotton Flannel 135GSM|Cotton Flannel 135GSM|Cotton Flannel 135GSM"/>
    <s v="SHEET/SHEET SET"/>
    <s v="CS20-1598"/>
    <s v="Scottish Plaid Red"/>
    <s v="Cal King"/>
    <s v="ARB"/>
    <n v="289"/>
    <n v="9334.7000000000007"/>
    <n v="4.2765850735395475E-5"/>
    <n v="0.9604371200286238"/>
    <n v="4477"/>
    <x v="7"/>
  </r>
  <r>
    <s v="BATH"/>
    <s v="Madison Park"/>
    <s v="Bittman|Renu|Arlo"/>
    <s v="BATH RUG"/>
    <s v="MP72-5665"/>
    <s v="Grey"/>
    <s v="21x34&quot;"/>
    <s v="B"/>
    <n v="567"/>
    <n v="9333.68"/>
    <n v="4.2761177723113332E-5"/>
    <n v="0.96047988120634686"/>
    <n v="4478"/>
    <x v="7"/>
  </r>
  <r>
    <s v="SHET"/>
    <s v="Madison Park"/>
    <s v="600 Thread Count|600 Thread Count|600 Thread Count"/>
    <s v="SHEET/SHEET SET"/>
    <s v="MP20-7997"/>
    <s v="Sand"/>
    <s v="Cal King"/>
    <s v="B"/>
    <n v="131"/>
    <n v="9332.3799999999992"/>
    <n v="4.2755221923145896E-5"/>
    <n v="0.96052263642826996"/>
    <n v="4479"/>
    <x v="7"/>
  </r>
  <r>
    <s v="ART"/>
    <s v="Madison Park"/>
    <s v="Leah|Leah |Leah"/>
    <s v="AWD"/>
    <s v="MP95B-0273"/>
    <s v="Natural/White"/>
    <s v="See below"/>
    <s v="B-"/>
    <n v="220"/>
    <n v="9329.9699999999993"/>
    <n v="4.274418078628319E-5"/>
    <n v="0.96056538060905627"/>
    <n v="4480"/>
    <x v="7"/>
  </r>
  <r>
    <s v="SHET"/>
    <s v="Comfort Spaces"/>
    <s v="Microfiber Coolmax|Microfiber Coolmax|Microfiber Coolmax"/>
    <s v="SHEET/SHEET SET"/>
    <s v="CS20-0446"/>
    <s v="Light Grey"/>
    <s v="Twin XL"/>
    <s v="ARB"/>
    <n v="575"/>
    <n v="9326.5"/>
    <n v="4.2728283381754729E-5"/>
    <n v="0.96060810889243808"/>
    <n v="4481"/>
    <x v="7"/>
  </r>
  <r>
    <s v="SHET"/>
    <s v="Comfort Spaces"/>
    <s v="Cotton 144TC|Cotton 144TC|Cotton 144TC"/>
    <s v="SHEET/SHEET SET"/>
    <s v="CS20-1749"/>
    <s v="Adelia Gray"/>
    <s v="King Extra"/>
    <s v="ART"/>
    <n v="328"/>
    <n v="9315.2000000000007"/>
    <n v="4.2676513735883955E-5"/>
    <n v="0.96065078540617399"/>
    <n v="4482"/>
    <x v="7"/>
  </r>
  <r>
    <s v="SHET"/>
    <s v="Madison Park Essentials"/>
    <s v="Printed Satin|Printed Satin|Printed Satin"/>
    <s v="PILLOWCASE"/>
    <s v="MPE21-1004"/>
    <s v="Gray Leopard"/>
    <s v="Standard"/>
    <s v="B"/>
    <n v="1442"/>
    <n v="9313.2000000000007"/>
    <n v="4.2667350966703287E-5"/>
    <n v="0.96069345275714069"/>
    <n v="4483"/>
    <x v="7"/>
  </r>
  <r>
    <s v="YOUT"/>
    <s v="Intelligent Design"/>
    <s v="Dorsey|Renee|Hannah"/>
    <s v="COMFORTER (SET)"/>
    <s v="ID10-1590"/>
    <s v="Black/White"/>
    <s v="Twin/Twin "/>
    <s v="B+"/>
    <n v="276"/>
    <n v="9304.2199999999993"/>
    <n v="4.2626210133082072E-5"/>
    <n v="0.96073607896727375"/>
    <n v="4484"/>
    <x v="7"/>
  </r>
  <r>
    <s v="SHET"/>
    <s v="Madison Park"/>
    <s v="1500 Thread Count|1500 Thread Count|1500 Thread Count"/>
    <s v="PILLOWCASE"/>
    <s v="MP21-4854"/>
    <s v="Grey"/>
    <s v="King"/>
    <s v="B"/>
    <n v="685"/>
    <n v="9303.1299999999992"/>
    <n v="4.2621216423878612E-5"/>
    <n v="0.9607787001836976"/>
    <n v="4485"/>
    <x v="7"/>
  </r>
  <r>
    <s v="BLK"/>
    <s v="True North by Sleep Philosophy"/>
    <s v="Microfleece|Microfleece|Microfleece"/>
    <s v="BLANKET"/>
    <s v="TN51-0550"/>
    <s v="Grey"/>
    <s v="King"/>
    <s v="B"/>
    <n v="561"/>
    <n v="9302.83"/>
    <n v="4.261984200850151E-5"/>
    <n v="0.96082132002570608"/>
    <n v="4486"/>
    <x v="7"/>
  </r>
  <r>
    <s v="ADUL"/>
    <s v="Madison Park Essentials"/>
    <s v="Alice|Leena|Robin"/>
    <s v="COMFORTER (SET)"/>
    <s v="MPE10-1022"/>
    <s v="Mauve"/>
    <s v="Cal King"/>
    <s v="B"/>
    <n v="230"/>
    <n v="9292.84"/>
    <n v="4.2574073976444073E-5"/>
    <n v="0.96086389409968254"/>
    <n v="4487"/>
    <x v="7"/>
  </r>
  <r>
    <s v="WIN"/>
    <s v="SunSmart"/>
    <s v="Maya|Arlie|Rune"/>
    <s v="WINDOW PANEL"/>
    <s v="SS40-0036"/>
    <s v="Dusty Seafoam"/>
    <s v="50x84&quot;"/>
    <s v="B"/>
    <n v="548"/>
    <n v="9284.81"/>
    <n v="4.2537285458183685E-5"/>
    <n v="0.96090643138514076"/>
    <n v="4488"/>
    <x v="7"/>
  </r>
  <r>
    <s v="SHET"/>
    <s v="Beautyrest"/>
    <s v="600 Thread Count|600 Thread Count|600 Thread Count"/>
    <s v="SHEET/SHEET SET"/>
    <s v="BR20-1919"/>
    <s v="Teal"/>
    <s v="Full"/>
    <s v="B"/>
    <n v="306"/>
    <n v="9280.39"/>
    <n v="4.2517035738294404E-5"/>
    <n v="0.96094894842087908"/>
    <n v="4489"/>
    <x v="7"/>
  </r>
  <r>
    <s v="BLK"/>
    <s v="Comfort Spaces"/>
    <s v="Ruched Throw Set|Ruched Throw Set|Ruched Throw Set"/>
    <s v="THROW"/>
    <s v="CS50-1611"/>
    <s v="Tan Tie Dye"/>
    <s v="50x60&quot;"/>
    <s v="ARB-"/>
    <n v="350"/>
    <n v="9275"/>
    <n v="4.2492342075352506E-5"/>
    <n v="0.9609914407629544"/>
    <n v="4490"/>
    <x v="7"/>
  </r>
  <r>
    <s v="SHET"/>
    <s v="Intelligent Design"/>
    <s v="Cozy Soft|Cozy Soft|Cozy Soft"/>
    <s v="SHEET/SHEET SET"/>
    <s v="ID20-1557"/>
    <s v="Grey/Pink Dots"/>
    <s v="Twin XL"/>
    <s v="B"/>
    <n v="515"/>
    <n v="9269.34"/>
    <n v="4.2466411438571211E-5"/>
    <n v="0.96103390717439297"/>
    <n v="4491"/>
    <x v="7"/>
  </r>
  <r>
    <s v="WIN"/>
    <s v="Madison Park"/>
    <s v="Emilia|Natalie|Lillian"/>
    <s v="WINDOW PANEL"/>
    <s v="MP40-1300"/>
    <s v="Pewter"/>
    <s v="50x95&quot;"/>
    <s v="B"/>
    <n v="575"/>
    <n v="9267.19"/>
    <n v="4.2456561461701996E-5"/>
    <n v="0.9610763637358547"/>
    <n v="4492"/>
    <x v="7"/>
  </r>
  <r>
    <s v="WIN"/>
    <s v="SunSmart"/>
    <s v="Julie|April|Lila"/>
    <s v="WINDOW PANEL"/>
    <s v="SS40-0023"/>
    <s v="Yellow"/>
    <s v="50x95&quot;"/>
    <s v="B"/>
    <n v="347"/>
    <n v="9260.39"/>
    <n v="4.2425408046487713E-5"/>
    <n v="0.96111878914390114"/>
    <n v="4493"/>
    <x v="7"/>
  </r>
  <r>
    <s v="SHET"/>
    <s v="True North by Sleep Philosophy"/>
    <s v="Micro Fleece|Micro Fleece|Micro Fleece"/>
    <s v="SHEET/SHEET SET"/>
    <s v="PC20-002"/>
    <s v="Khaki"/>
    <s v="Full"/>
    <s v="B"/>
    <n v="331"/>
    <n v="9251.59"/>
    <n v="4.2385091862092777E-5"/>
    <n v="0.96116117423576319"/>
    <n v="4494"/>
    <x v="7"/>
  </r>
  <r>
    <s v="SHET"/>
    <s v="True North by Sleep Philosophy"/>
    <s v="Cozy Cotton Flannel|Cozy Cotton Flannel|Cozy Cotton Flannel"/>
    <s v="SHEET/SHEET SET"/>
    <s v="TN20-0510"/>
    <s v="Gray Skiers"/>
    <s v="Twin"/>
    <s v="B"/>
    <n v="541"/>
    <n v="9250.82"/>
    <n v="4.2381564195958215E-5"/>
    <n v="0.9612035557999592"/>
    <n v="4495"/>
    <x v="7"/>
  </r>
  <r>
    <s v="BLK"/>
    <s v="Madison Park"/>
    <s v="Liquid Cotton|Liquid Cotton|Liquid Cotton"/>
    <s v="BLANKET"/>
    <s v="BL51N-0678"/>
    <s v="Grey"/>
    <s v="Twin"/>
    <s v="B"/>
    <n v="447"/>
    <n v="9249.4599999999991"/>
    <n v="4.2375333512915357E-5"/>
    <n v="0.96124593113347212"/>
    <n v="4496"/>
    <x v="7"/>
  </r>
  <r>
    <s v="WIN"/>
    <s v="SunSmart"/>
    <s v="Bentley|Abel|Byron"/>
    <s v="WINDOW PANEL"/>
    <s v="SS40-0146"/>
    <s v="Navy"/>
    <s v="50x95&quot;"/>
    <s v="B"/>
    <n v="383"/>
    <n v="9244.09"/>
    <n v="4.2350731477665263E-5"/>
    <n v="0.96128828186494975"/>
    <n v="4497"/>
    <x v="7"/>
  </r>
  <r>
    <s v="WIN"/>
    <s v="SunSmart"/>
    <s v="Blakesly|Kagen|Etro"/>
    <s v="WINDOW PANEL"/>
    <s v="SS40-0067"/>
    <s v="Grey"/>
    <s v="50x95&quot;"/>
    <s v="B+"/>
    <n v="457"/>
    <n v="9244.0499999999993"/>
    <n v="4.2350548222281651E-5"/>
    <n v="0.96133063241317207"/>
    <n v="4498"/>
    <x v="7"/>
  </r>
  <r>
    <s v="ADUL"/>
    <s v="Madison Park"/>
    <s v="Lori|Monroe|Tessa"/>
    <s v="COMFORTER (SET)"/>
    <s v="MP10-8435"/>
    <s v="Teal/Silver"/>
    <s v="Full/Queen"/>
    <s v="TBD"/>
    <n v="197"/>
    <n v="9239.7900000000009"/>
    <n v="4.2331031523926832E-5"/>
    <n v="0.96137296344469603"/>
    <n v="4499"/>
    <x v="7"/>
  </r>
  <r>
    <s v="WIN"/>
    <s v="Madison Park"/>
    <s v="Andora|Eliza|Aden"/>
    <s v="WINDOW PANEL"/>
    <s v="MP40-1297"/>
    <s v="Blue"/>
    <s v="50x95&quot;"/>
    <s v="B"/>
    <n v="417"/>
    <n v="9235.8799999999992"/>
    <n v="4.2313118310178616E-5"/>
    <n v="0.96141527656300618"/>
    <n v="4500"/>
    <x v="7"/>
  </r>
  <r>
    <s v="ADUL"/>
    <s v="N Natori"/>
    <s v="Cherry Blossom"/>
    <s v="DUVET&amp;DUVET SET"/>
    <s v="NS12-2005"/>
    <s v="Multi"/>
    <s v="Queen"/>
    <s v="B"/>
    <n v="117"/>
    <n v="9234.9599999999991"/>
    <n v="4.2308903436355507E-5"/>
    <n v="0.96145758546644255"/>
    <n v="4501"/>
    <x v="7"/>
  </r>
  <r>
    <s v="ADUL"/>
    <s v="Woolrich"/>
    <s v="Woodshed AZ|Woodshed AZ|Woodshed AZ"/>
    <s v="COVERLET&amp;BEDSPR"/>
    <s v="WR14-3870"/>
    <s v="Brown"/>
    <s v="King/Cal K"/>
    <s v="ARB"/>
    <n v="159"/>
    <n v="9220.41"/>
    <n v="4.2242244290566142E-5"/>
    <n v="0.96149982771073317"/>
    <n v="4502"/>
    <x v="7"/>
  </r>
  <r>
    <s v="ADUL"/>
    <s v="Super Listing"/>
    <s v="Mina|Hanna|Aera"/>
    <s v="QUILT"/>
    <s v="AM14-0373"/>
    <s v="Neutral"/>
    <s v="King/Cal K"/>
    <s v="TBD"/>
    <n v="272"/>
    <n v="9205.94"/>
    <n v="4.2175951655544002E-5"/>
    <n v="0.96154200366238873"/>
    <n v="4503"/>
    <x v="7"/>
  </r>
  <r>
    <s v="SHET"/>
    <s v="Woolrich"/>
    <s v="Cotton Flannel|Cotton Flannel|Cotton Flannel"/>
    <s v="SHEET/SHEET SET"/>
    <s v="WR20-3998"/>
    <s v="Tan Plaid"/>
    <s v="Cal King"/>
    <s v="B"/>
    <n v="265"/>
    <n v="9184.35"/>
    <n v="4.2077039562238682E-5"/>
    <n v="0.96158408070195101"/>
    <n v="4504"/>
    <x v="7"/>
  </r>
  <r>
    <s v="BATH"/>
    <s v="Madison Park"/>
    <s v="Spa Cotton|Spa Cotton|Spa Cotton"/>
    <s v="BATH RUG"/>
    <s v="MP72-1544"/>
    <s v="Aqua"/>
    <s v="27x45&quot;"/>
    <s v="B"/>
    <n v="430"/>
    <n v="9180.7000000000007"/>
    <n v="4.2060317508483962E-5"/>
    <n v="0.96162614101945953"/>
    <n v="4505"/>
    <x v="7"/>
  </r>
  <r>
    <s v="SHET"/>
    <s v="Comfort Spaces"/>
    <s v="Cotton 144TC|Cotton 144TC|Cotton 144TC"/>
    <s v="SHEET/SHEET SET"/>
    <s v="CS20-1720"/>
    <s v="Cream"/>
    <s v="Full"/>
    <s v="ARB"/>
    <n v="464"/>
    <n v="9168.64"/>
    <n v="4.2005066010324521E-5"/>
    <n v="0.96166814608546991"/>
    <n v="4506"/>
    <x v="7"/>
  </r>
  <r>
    <s v="ADUL"/>
    <s v="Madison Park"/>
    <s v="Lola|Brianna|Victoria"/>
    <s v="COMFORTER (SET)"/>
    <s v="MP10-436"/>
    <s v="Taupe Grey/Purple"/>
    <s v="Twin/Twin "/>
    <s v="B+"/>
    <n v="165"/>
    <n v="9166.67"/>
    <n v="4.1996040682681564E-5"/>
    <n v="0.96171014212615258"/>
    <n v="4507"/>
    <x v="7"/>
  </r>
  <r>
    <s v="BATH"/>
    <s v="Madison Park"/>
    <s v="Amherst|Eastridge|Salem"/>
    <s v="BATH RUG"/>
    <s v="MP72-1558"/>
    <s v="Black"/>
    <s v="24x44&quot;"/>
    <s v="B"/>
    <n v="622"/>
    <n v="9163.98"/>
    <n v="4.1983716758133566E-5"/>
    <n v="0.9617521258429107"/>
    <n v="4508"/>
    <x v="7"/>
  </r>
  <r>
    <s v="ADUL"/>
    <s v="510 Design"/>
    <s v="Otto|Nash|Trace"/>
    <s v="COVERLET&amp;BEDSPR"/>
    <s v="5DS13-0032"/>
    <s v="Khaki"/>
    <s v="Full/Queen"/>
    <s v="B"/>
    <n v="390"/>
    <n v="9163.6299999999992"/>
    <n v="4.1982113273526944E-5"/>
    <n v="0.96179410795618425"/>
    <n v="4509"/>
    <x v="7"/>
  </r>
  <r>
    <s v="WIN"/>
    <s v="INK+IVY"/>
    <s v="Imani|Imani|Imani"/>
    <s v="WINDOW PANEL"/>
    <s v="II40-1351"/>
    <s v="Green"/>
    <s v="50x95&quot;"/>
    <s v="TBD"/>
    <n v="285"/>
    <n v="9157.9500000000007"/>
    <n v="4.1956091009053852E-5"/>
    <n v="0.96183606404719335"/>
    <n v="4510"/>
    <x v="7"/>
  </r>
  <r>
    <s v="ADUL"/>
    <s v="Comfort Spaces"/>
    <s v="Gloria"/>
    <s v="COVERLET&amp;BEDSPR"/>
    <s v="CS14-1305"/>
    <s v="Aqua"/>
    <s v="King"/>
    <s v="ARA+"/>
    <n v="351"/>
    <n v="9157.59"/>
    <n v="4.1954441710601328E-5"/>
    <n v="0.96187801848890397"/>
    <n v="4511"/>
    <x v="7"/>
  </r>
  <r>
    <s v="BLK"/>
    <s v="Serta"/>
    <s v="Ribbed Plush|Ribbed Plush|Ribbed Plush"/>
    <s v="ELECT BLANKET"/>
    <s v="ST54-0313"/>
    <s v="Chestnut Brown"/>
    <s v="King"/>
    <s v="ARB"/>
    <n v="107"/>
    <n v="9148.5"/>
    <n v="4.1912796924675191E-5"/>
    <n v="0.96191993128582864"/>
    <n v="4512"/>
    <x v="7"/>
  </r>
  <r>
    <s v="BLK"/>
    <s v="Madison Park"/>
    <s v="Hollis|Asher|Asher"/>
    <s v="COMFORTER (SET)"/>
    <s v="MP10-8265"/>
    <s v="Grey Stripe"/>
    <s v="Full/Queen"/>
    <s v="B"/>
    <n v="245"/>
    <n v="9147.2800000000007"/>
    <n v="4.1907207635474986E-5"/>
    <n v="0.96196183849346417"/>
    <n v="4513"/>
    <x v="7"/>
  </r>
  <r>
    <s v="SHET"/>
    <s v="Madison Park Essentials"/>
    <s v="Satin|Satin|Satin"/>
    <s v="PILLOWCASE"/>
    <s v="MPE21-777"/>
    <s v="Black"/>
    <s v="King"/>
    <s v="B"/>
    <n v="1345"/>
    <n v="9142.9500000000007"/>
    <n v="4.1887370240198838E-5"/>
    <n v="0.96200372586370442"/>
    <n v="4514"/>
    <x v="7"/>
  </r>
  <r>
    <s v="BASI"/>
    <s v="Madison Park"/>
    <s v="Coleman|Campbell|Campbell"/>
    <s v="BLANKET"/>
    <s v="MP51-8139"/>
    <s v="Burgundy"/>
    <s v="King"/>
    <s v="B"/>
    <n v="311"/>
    <n v="9142.4500000000007"/>
    <n v="4.1885079547903668E-5"/>
    <n v="0.96204561094325236"/>
    <n v="4515"/>
    <x v="7"/>
  </r>
  <r>
    <s v="ADUL"/>
    <s v="Madison Park"/>
    <s v="Finley|Rianon|Lucina"/>
    <s v="DUVET&amp;DUVET SET"/>
    <s v="MP12-5626"/>
    <s v="White"/>
    <s v="Full/Queen"/>
    <s v="B"/>
    <n v="156"/>
    <n v="9133.2999999999993"/>
    <n v="4.1843159878902102E-5"/>
    <n v="0.96208745410313123"/>
    <n v="4516"/>
    <x v="7"/>
  </r>
  <r>
    <s v="WIN"/>
    <s v="Madison Park"/>
    <s v="Como|Leighton|Aberdeen"/>
    <s v="WINDOW PANEL"/>
    <s v="MP40-7435"/>
    <s v="Ivory"/>
    <s v="27x64&quot;"/>
    <s v="B"/>
    <n v="290"/>
    <n v="9125.3700000000008"/>
    <n v="4.1806829499100754E-5"/>
    <n v="0.96212926093263029"/>
    <n v="4517"/>
    <x v="7"/>
  </r>
  <r>
    <s v="ADUL"/>
    <s v="N Natori"/>
    <s v="Cherry Blossom"/>
    <s v="COMFORTER (SET)"/>
    <s v="NS10-1848"/>
    <s v="Multi"/>
    <s v="Queen"/>
    <s v="B"/>
    <n v="98"/>
    <n v="9119.98"/>
    <n v="4.178213583615885E-5"/>
    <n v="0.96217104306846646"/>
    <n v="4518"/>
    <x v="7"/>
  </r>
  <r>
    <s v="WIN"/>
    <s v="SunSmart"/>
    <s v="Cassius|Odessa|Aurora"/>
    <s v="WINDOW PANEL"/>
    <s v="SS40-0099"/>
    <s v="Grey/Silver"/>
    <s v="50x108&quot;"/>
    <s v="B"/>
    <n v="320"/>
    <n v="9118.44"/>
    <n v="4.1775080503889734E-5"/>
    <n v="0.96221281814897031"/>
    <n v="4519"/>
    <x v="7"/>
  </r>
  <r>
    <s v="WIN"/>
    <s v="SunSmart"/>
    <s v="Julie|April|Lila"/>
    <s v="WINDOW PANEL"/>
    <s v="SS40-0025"/>
    <s v="Aqua"/>
    <s v="50x95&quot;"/>
    <s v="B"/>
    <n v="385"/>
    <n v="9113.27"/>
    <n v="4.1751394745557707E-5"/>
    <n v="0.96225456954371591"/>
    <n v="4520"/>
    <x v="7"/>
  </r>
  <r>
    <s v="YOUT"/>
    <s v="Urban Habitat Kids"/>
    <s v="Morris|Emmett|Noah"/>
    <s v="COVERLET&amp;BEDSPR"/>
    <s v="UHK13-0223"/>
    <s v="Multi"/>
    <s v="Full/Queen"/>
    <s v="B"/>
    <n v="190"/>
    <n v="9112.8700000000008"/>
    <n v="4.1749562191721578E-5"/>
    <n v="0.96229631910590763"/>
    <n v="4521"/>
    <x v="7"/>
  </r>
  <r>
    <s v="PET"/>
    <s v="Friends Forever"/>
    <s v="Durable|Durable|Durable"/>
    <s v="PET ACCESSORIES"/>
    <s v="PET66-0033UPC"/>
    <s v="Red Stripe"/>
    <s v="N/A"/>
    <s v="ARB"/>
    <n v="1018"/>
    <n v="9110.18"/>
    <n v="4.1737238267173573E-5"/>
    <n v="0.9623380563441748"/>
    <n v="4522"/>
    <x v="7"/>
  </r>
  <r>
    <s v="BLK"/>
    <s v="True North by Sleep Philosophy"/>
    <s v="Sherpa|Sherpa|Sherpa"/>
    <s v="ELECT BLANKET"/>
    <s v="TN54-0504"/>
    <s v="Brown"/>
    <s v="Full"/>
    <s v="B"/>
    <n v="161"/>
    <n v="9109.24"/>
    <n v="4.1732931765658654E-5"/>
    <n v="0.96237978927594048"/>
    <n v="4523"/>
    <x v="7"/>
  </r>
  <r>
    <s v="SHET"/>
    <s v="Madison Park"/>
    <s v="600 Thread Count|600 Thread Count|600 Thread Count"/>
    <s v="SHEET/SHEET SET"/>
    <s v="MP20-5056"/>
    <s v="Light Grey"/>
    <s v="Cal King"/>
    <s v="B"/>
    <n v="128"/>
    <n v="9107.02"/>
    <n v="4.1722761091868116E-5"/>
    <n v="0.9624215120370323"/>
    <n v="4524"/>
    <x v="7"/>
  </r>
  <r>
    <s v="YOUT"/>
    <s v="Urban Habitat Kids"/>
    <s v="Haisley|Mackenzie|Piper"/>
    <s v="DUVET&amp;DUVET SET"/>
    <s v="UHK12-0172"/>
    <s v="Pink"/>
    <s v="Twin"/>
    <s v="B"/>
    <n v="188"/>
    <n v="9101.2900000000009"/>
    <n v="4.1696509758165504E-5"/>
    <n v="0.96246320854679046"/>
    <n v="4525"/>
    <x v="7"/>
  </r>
  <r>
    <s v="SHET"/>
    <s v="True North by Sleep Philosophy"/>
    <s v="Cozy Cotton Flannel|Cozy Cotton Flannel|Cozy Cotton Flannel"/>
    <s v="SHEET/SHEET SET"/>
    <s v="TN20-0109"/>
    <s v="Grey Solid"/>
    <s v="King"/>
    <s v="B"/>
    <n v="303"/>
    <n v="9099.7800000000007"/>
    <n v="4.1689591867434098E-5"/>
    <n v="0.96250489813865792"/>
    <n v="4526"/>
    <x v="7"/>
  </r>
  <r>
    <s v="SHET"/>
    <s v="Madison Park Essentials"/>
    <s v="Satin|Satin|Satin"/>
    <s v="SHEET/SHEET SET"/>
    <s v="MPE20-1111"/>
    <s v="Grey"/>
    <s v="Split King"/>
    <s v="B"/>
    <n v="300"/>
    <n v="9092.9599999999991"/>
    <n v="4.1658346824528007E-5"/>
    <n v="0.96254655648548249"/>
    <n v="4527"/>
    <x v="7"/>
  </r>
  <r>
    <s v="SHET"/>
    <s v="Madison Park Essentials"/>
    <s v="Satin|Satin|Satin"/>
    <s v="PILLOWCASE"/>
    <s v="MPE21-920"/>
    <s v="Light Grey"/>
    <s v="King"/>
    <s v="B"/>
    <n v="1349"/>
    <n v="9087.2800000000007"/>
    <n v="4.1632324560054915E-5"/>
    <n v="0.96258818881004249"/>
    <n v="4528"/>
    <x v="7"/>
  </r>
  <r>
    <s v="ADUL"/>
    <s v="Comfort Spaces"/>
    <s v="Vixie|Lacey|Lacey"/>
    <s v="COMFORTER (SET)"/>
    <s v="CS10-0095-1"/>
    <s v="Aqua/Light Gray"/>
    <s v="Twin/Twin "/>
    <s v="ARB"/>
    <n v="445"/>
    <n v="9085.5"/>
    <n v="4.1624169695484119E-5"/>
    <n v="0.96262981297973793"/>
    <n v="4529"/>
    <x v="7"/>
  </r>
  <r>
    <s v="SHET"/>
    <s v="Comfort Spaces"/>
    <s v="Microfiber Coolmax|Microfiber Coolmax|Microfiber Coolmax"/>
    <s v="SHEET/SHEET SET"/>
    <s v="CS20-1488"/>
    <s v="White"/>
    <s v="King"/>
    <s v="ARB"/>
    <n v="877"/>
    <n v="9084.7900000000009"/>
    <n v="4.1620916912424979E-5"/>
    <n v="0.96267143389665033"/>
    <n v="4530"/>
    <x v="7"/>
  </r>
  <r>
    <s v="BLK"/>
    <s v="Madison Park"/>
    <s v="Hollis|Asher|Asher"/>
    <s v="COMFORTER (SET)"/>
    <s v="MP10-8266"/>
    <s v="Grey Stripe"/>
    <s v="King/Cal K"/>
    <s v="B"/>
    <n v="214"/>
    <n v="9084.49"/>
    <n v="4.1619542497047877E-5"/>
    <n v="0.96271305343914737"/>
    <n v="4531"/>
    <x v="7"/>
  </r>
  <r>
    <s v="YOUT"/>
    <s v="Intelligent Design"/>
    <s v="Lucy|Vera|Elise"/>
    <s v="DUVET&amp;DUVET SET"/>
    <s v="ID12-2191"/>
    <s v="Ivory"/>
    <s v="Full/Queen"/>
    <s v="B"/>
    <n v="265"/>
    <n v="9075.44"/>
    <n v="4.1578080966505352E-5"/>
    <n v="0.96275463152011387"/>
    <n v="4532"/>
    <x v="7"/>
  </r>
  <r>
    <s v="BASI"/>
    <s v="Sharper Image"/>
    <s v="Cooling Touch|Cooling Touch|Cooling Touch"/>
    <s v="MATT PAD/TOPPER"/>
    <s v="SI16-0017"/>
    <s v="White"/>
    <s v="King"/>
    <s v="TBD"/>
    <n v="246"/>
    <n v="9071.35"/>
    <n v="4.1559343103530884E-5"/>
    <n v="0.96279619086321744"/>
    <n v="4533"/>
    <x v="7"/>
  </r>
  <r>
    <s v="SHET"/>
    <s v="True North by Sleep Philosophy"/>
    <s v="Cozy Cotton Flannel|Cozy Cotton Flannel|Cozy Cotton Flannel"/>
    <s v="SHEET/SHEET SET"/>
    <s v="TN20-0565"/>
    <s v="White Village Print"/>
    <s v="Full"/>
    <s v="B"/>
    <n v="401"/>
    <n v="9069.85"/>
    <n v="4.1552471026645379E-5"/>
    <n v="0.9628377433342441"/>
    <n v="4534"/>
    <x v="7"/>
  </r>
  <r>
    <s v="SHET"/>
    <s v="Beautyrest"/>
    <s v="600 Thread Count|600 Thread Count|600 Thread Count"/>
    <s v="SHEET/SHEET SET"/>
    <s v="BR20-1918"/>
    <s v="Purple"/>
    <s v="Cal King"/>
    <s v="B"/>
    <n v="253"/>
    <n v="9044.41"/>
    <n v="4.1435920602667271E-5"/>
    <n v="0.96287917925484678"/>
    <n v="4535"/>
    <x v="7"/>
  </r>
  <r>
    <s v="SHET"/>
    <s v="Intelligent Design"/>
    <s v="Microfiber|Microfiber|Microfiber"/>
    <s v="SHEET/SHEET SET"/>
    <s v="ID20-136"/>
    <s v="Grey"/>
    <s v="King"/>
    <s v="B"/>
    <n v="499"/>
    <n v="9043.77"/>
    <n v="4.1432988516529461E-5"/>
    <n v="0.96292061224336334"/>
    <n v="4536"/>
    <x v="7"/>
  </r>
  <r>
    <s v="SHET"/>
    <s v="Madison Park Essentials"/>
    <s v="Satin|Satin|Satin"/>
    <s v="PILLOWCASE"/>
    <s v="MPE21-1142"/>
    <s v="Midnight Blue"/>
    <s v="Standard"/>
    <s v="B"/>
    <n v="1719"/>
    <n v="9032.1200000000008"/>
    <n v="4.1379615386052064E-5"/>
    <n v="0.96296199185874942"/>
    <n v="4537"/>
    <x v="7"/>
  </r>
  <r>
    <s v="SHET"/>
    <s v="Madison Park"/>
    <s v="3M Microcell|3M Microcell|3M Microcell"/>
    <s v="SHEET/SHEET SET"/>
    <s v="MP20-4392"/>
    <s v="Blush"/>
    <s v="King"/>
    <s v="B"/>
    <n v="400"/>
    <n v="9023.32"/>
    <n v="4.1339299201657114E-5"/>
    <n v="0.96300333115795111"/>
    <n v="4538"/>
    <x v="7"/>
  </r>
  <r>
    <s v="YOUT"/>
    <s v="Comfort Spaces"/>
    <s v="Kylar|Kylar|Kylar"/>
    <s v="COMFORTER (SET)"/>
    <s v="CS10-1462"/>
    <s v="Blush"/>
    <s v="Twin/Twin "/>
    <s v="ARB"/>
    <n v="532"/>
    <n v="9021.7999999999993"/>
    <n v="4.1332335497079808E-5"/>
    <n v="0.96304466349344819"/>
    <n v="4539"/>
    <x v="7"/>
  </r>
  <r>
    <s v="TOWL"/>
    <s v="510 Design"/>
    <s v="Aegean|Aegean|Aegean"/>
    <s v="BATH TOWEL"/>
    <s v="5DS73-0233"/>
    <s v="Charcoal"/>
    <s v="6-Piece"/>
    <s v="B"/>
    <n v="378"/>
    <n v="9021.2999999999993"/>
    <n v="4.1330044804784637E-5"/>
    <n v="0.96308599353825297"/>
    <n v="4540"/>
    <x v="7"/>
  </r>
  <r>
    <s v="BLK"/>
    <s v="Madison Park"/>
    <s v="Zuri|Zuri|Zuri"/>
    <s v="BLANKET"/>
    <s v="MP51-8534"/>
    <s v="Grey"/>
    <s v="108x90&quot;"/>
    <s v="TBD"/>
    <n v="376"/>
    <n v="9020.24"/>
    <n v="4.1325188537118882E-5"/>
    <n v="0.96312731872679014"/>
    <n v="4541"/>
    <x v="7"/>
  </r>
  <r>
    <s v="ADUL"/>
    <s v="Madison Park Essentials"/>
    <s v="Alexis|Jeanie|Karissa"/>
    <s v="COMFORTER (SET)"/>
    <s v="MPE10-1054"/>
    <s v="Blue"/>
    <s v="Twin XL"/>
    <s v="B"/>
    <n v="327"/>
    <n v="9020.17"/>
    <n v="4.1324867840197565E-5"/>
    <n v="0.96316864359463028"/>
    <n v="4542"/>
    <x v="7"/>
  </r>
  <r>
    <s v="ADUL"/>
    <s v="Madison Park"/>
    <s v="Lori|Monroe|Tessa"/>
    <s v="COMFORTER (SET)"/>
    <s v="MP10-8436"/>
    <s v="Teal/Silver"/>
    <s v="King/Cal K"/>
    <s v="TBD"/>
    <n v="174"/>
    <n v="9016.15"/>
    <n v="4.1306450674144414E-5"/>
    <n v="0.96320995004530441"/>
    <n v="4543"/>
    <x v="7"/>
  </r>
  <r>
    <s v="ADUL"/>
    <s v="Madison Park"/>
    <s v="Dallas|Houston|Caldwell"/>
    <s v="COMFORTER (SET)"/>
    <s v="MP10-8472"/>
    <s v="Grey"/>
    <s v="Queen"/>
    <s v="TBD"/>
    <n v="125"/>
    <n v="9008.68"/>
    <n v="4.1272227731254617E-5"/>
    <n v="0.96325122227303561"/>
    <n v="4544"/>
    <x v="7"/>
  </r>
  <r>
    <s v="BLK"/>
    <s v="Serta"/>
    <s v="Corded Plush|Corded Plush|Corded Plush"/>
    <s v="ELECT BLANKET"/>
    <s v="ST54-0282"/>
    <s v="Ivory"/>
    <s v="Twin"/>
    <s v="B"/>
    <n v="177"/>
    <n v="9007.24"/>
    <n v="4.1265630537444535E-5"/>
    <n v="0.96329248790357302"/>
    <n v="4545"/>
    <x v="7"/>
  </r>
  <r>
    <s v="SHET"/>
    <s v="Comfort Spaces"/>
    <s v="Cotton 144TC|Cotton 144TC|Cotton 144TC"/>
    <s v="SHEET/SHEET SET"/>
    <s v="CS20-1589"/>
    <s v="Diamond Tan"/>
    <s v="King"/>
    <s v="ARB"/>
    <n v="379"/>
    <n v="9001.25"/>
    <n v="4.1238188043748433E-5"/>
    <n v="0.96333372609161683"/>
    <n v="4546"/>
    <x v="7"/>
  </r>
  <r>
    <s v="ADUL"/>
    <s v="INK+IVY"/>
    <s v="Cairo|Cairo|Cairo"/>
    <s v="DUVET&amp;DUVET SET"/>
    <s v="II12-1332"/>
    <s v="Ivory"/>
    <s v="Full/Queen"/>
    <s v="B"/>
    <n v="170"/>
    <n v="8999.7999999999993"/>
    <n v="4.1231545036092443E-5"/>
    <n v="0.96337495763665293"/>
    <n v="4547"/>
    <x v="7"/>
  </r>
  <r>
    <s v="PET"/>
    <s v="Friends Forever"/>
    <s v="Durable|Durable|Durable"/>
    <s v="PET ACCESSORIES"/>
    <s v="PET66-0032UPC"/>
    <s v="White Stripe"/>
    <s v="N/A"/>
    <s v="ARB"/>
    <n v="1009"/>
    <n v="8999.31"/>
    <n v="4.1229300157643181E-5"/>
    <n v="0.96341618693681053"/>
    <n v="4548"/>
    <x v="7"/>
  </r>
  <r>
    <s v="YOUT"/>
    <s v="Intelligent Design"/>
    <s v="Mira|Gemma|Arabella"/>
    <s v="COMFORTER (SET)"/>
    <s v="ID10-2381"/>
    <s v="Charcoal"/>
    <s v="King/Cal K"/>
    <s v="TBD"/>
    <n v="166"/>
    <n v="8993.09"/>
    <n v="4.1200803945491307E-5"/>
    <n v="0.96345738774075607"/>
    <n v="4549"/>
    <x v="7"/>
  </r>
  <r>
    <s v="BLK"/>
    <s v="Madison Park"/>
    <s v="Freshspun Basketweave|Freshspun Basketweave|Freshspun Basketweave"/>
    <s v="BLANKET"/>
    <s v="BL51N-0851"/>
    <s v="Blue"/>
    <s v="Twin"/>
    <s v="B"/>
    <n v="569"/>
    <n v="8992.1200000000008"/>
    <n v="4.1196360002438684E-5"/>
    <n v="0.9634985841007585"/>
    <n v="4550"/>
    <x v="7"/>
  </r>
  <r>
    <s v="ADUL"/>
    <s v="Comfort Spaces"/>
    <s v="Gloria"/>
    <s v="COMFORTER (SET)"/>
    <s v="CS10-1308"/>
    <s v="Coral"/>
    <s v="Full"/>
    <s v="ARB"/>
    <n v="282"/>
    <n v="8985.36"/>
    <n v="4.1165389842608021E-5"/>
    <n v="0.96353974949060106"/>
    <n v="4551"/>
    <x v="7"/>
  </r>
  <r>
    <s v="SHET"/>
    <s v="Intelligent Design"/>
    <s v="Metallic Dot|Metallic Dot|Metallic Dot"/>
    <s v="SHEET/SHEET SET"/>
    <s v="ID20-1476"/>
    <s v="Blush/Gold"/>
    <s v="Queen"/>
    <s v="B"/>
    <n v="441"/>
    <n v="8982.1299999999992"/>
    <n v="4.1150591970381233E-5"/>
    <n v="0.96358090008257147"/>
    <n v="4552"/>
    <x v="7"/>
  </r>
  <r>
    <s v="BLK"/>
    <s v="Serta"/>
    <s v="Parsa AZ|Parsa AZ|Parsa AZ"/>
    <s v="ELECT BLANKET"/>
    <s v="ST54-0202"/>
    <s v="Smoke Grey"/>
    <s v="Twin"/>
    <s v="ARB"/>
    <n v="206"/>
    <n v="8971.92"/>
    <n v="4.1103816033713925E-5"/>
    <n v="0.9636220038986052"/>
    <n v="4553"/>
    <x v="7"/>
  </r>
  <r>
    <s v="ADUL"/>
    <s v="Madison Park"/>
    <s v="Keaton|Jaxson|Mitchell"/>
    <s v="COVERLET&amp;BEDSPR"/>
    <s v="MP13-1237"/>
    <s v="Grey"/>
    <s v="Twin/Twin "/>
    <s v="B"/>
    <n v="319"/>
    <n v="8970.25"/>
    <n v="4.1096165121448064E-5"/>
    <n v="0.96366310006372669"/>
    <n v="4554"/>
    <x v="7"/>
  </r>
  <r>
    <s v="TOWL"/>
    <s v="510 Design"/>
    <s v="Aegean|Aegean|Aegean"/>
    <s v="BATH TOWEL"/>
    <s v="5DS73-0234"/>
    <s v="Grey"/>
    <s v="6-Piece"/>
    <s v="B"/>
    <n v="377"/>
    <n v="8966.59"/>
    <n v="4.1079397253847443E-5"/>
    <n v="0.96370417946098053"/>
    <n v="4555"/>
    <x v="7"/>
  </r>
  <r>
    <s v="TOWL"/>
    <s v="Madison Park Signature"/>
    <s v="Turkish|Turkish|Turkish"/>
    <s v="BATH TOWEL"/>
    <s v="MPS73-532"/>
    <s v="Charcoal"/>
    <s v="35x70&quot; - 2"/>
    <s v="NEW"/>
    <n v="235"/>
    <n v="8950.89"/>
    <n v="4.1007469515779184E-5"/>
    <n v="0.96374518693049627"/>
    <n v="4556"/>
    <x v="7"/>
  </r>
  <r>
    <s v="LGT"/>
    <s v="510 Design"/>
    <s v="Ranier|Ranier|Ranier"/>
    <s v="LGT-TABLE LAMPS"/>
    <s v="5DS153-0023"/>
    <s v="Iridescent"/>
    <s v="See below"/>
    <s v="B"/>
    <n v="242"/>
    <n v="8946.5"/>
    <n v="4.098735723742762E-5"/>
    <n v="0.96378617428773372"/>
    <n v="4557"/>
    <x v="7"/>
  </r>
  <r>
    <s v="SHET"/>
    <s v="Intelligent Design"/>
    <s v="Microfiber|Microfiber|Microfiber"/>
    <s v="SHEET/SHEET SET"/>
    <s v="ID20-1455"/>
    <s v="Grey"/>
    <s v="Twin XL"/>
    <s v="B"/>
    <n v="707"/>
    <n v="8942.77"/>
    <n v="4.0970268672905676E-5"/>
    <n v="0.96382714455640661"/>
    <n v="4558"/>
    <x v="7"/>
  </r>
  <r>
    <s v="BASI"/>
    <s v="Intelligent Design"/>
    <s v="Dream Puff|Dream Puff|Dream Puff"/>
    <s v="COMFORTER (SET)"/>
    <s v="ID10-2305"/>
    <s v="Sage"/>
    <s v="Full/Queen"/>
    <s v="TBD"/>
    <n v="210"/>
    <n v="8941.17"/>
    <n v="4.0962938457561138E-5"/>
    <n v="0.96386810749486418"/>
    <n v="4559"/>
    <x v="7"/>
  </r>
  <r>
    <s v="BATH"/>
    <s v="Madison Park"/>
    <s v="Spa Waffle|Spa Waffle|Spa Waffle"/>
    <s v="SHOWER CURTAIN"/>
    <s v="MP70-8550"/>
    <s v="Taupe"/>
    <s v="72x78&quot;"/>
    <s v="A+"/>
    <n v="549"/>
    <n v="8938.98"/>
    <n v="4.0952905225308303E-5"/>
    <n v="0.9639090604000895"/>
    <n v="4560"/>
    <x v="7"/>
  </r>
  <r>
    <s v="LGT"/>
    <s v="510 Design"/>
    <s v="Ellipse|Ellipse|Ellipse"/>
    <s v="LGT-TABLE LAMPS"/>
    <s v="5DS153-0020"/>
    <s v="Pink"/>
    <s v="Set of 2"/>
    <s v="B-"/>
    <n v="126"/>
    <n v="8933.3700000000008"/>
    <n v="4.0927203657756528E-5"/>
    <n v="0.96394998760374728"/>
    <n v="4561"/>
    <x v="7"/>
  </r>
  <r>
    <s v="WIN"/>
    <s v="Madison Park"/>
    <s v="Emilia|Natalie|Lillian"/>
    <s v="VALANCE"/>
    <s v="MP41-4453"/>
    <s v="White"/>
    <s v="50x26&quot;"/>
    <s v="B+"/>
    <n v="596"/>
    <n v="8926.77"/>
    <n v="4.0896966519460321E-5"/>
    <n v="0.96399088457026672"/>
    <n v="4562"/>
    <x v="7"/>
  </r>
  <r>
    <s v="BASI"/>
    <s v="Intelligent Design"/>
    <s v="Dream Puff|Dream Puff|Dream Puff"/>
    <s v="COMFORTER (SET)"/>
    <s v="ID10-2308"/>
    <s v="Rose"/>
    <s v="Full/Queen"/>
    <s v="TBD"/>
    <n v="212"/>
    <n v="8920.49"/>
    <n v="4.0868195424233019E-5"/>
    <n v="0.96403175276569097"/>
    <n v="4563"/>
    <x v="7"/>
  </r>
  <r>
    <s v="SHET"/>
    <s v="Woolrich"/>
    <s v="Cotton Flannel|Cotton Flannel|Cotton Flannel"/>
    <s v="SHEET/SHEET SET"/>
    <s v="WR20-2281"/>
    <s v="Blue Sheep"/>
    <s v="Cal King"/>
    <s v="B"/>
    <n v="256"/>
    <n v="8913.07"/>
    <n v="4.0834201550572736E-5"/>
    <n v="0.96407258696724152"/>
    <n v="4564"/>
    <x v="7"/>
  </r>
  <r>
    <s v="WIN"/>
    <s v="Madison Park"/>
    <s v="Amherst|Eastridge|Salem"/>
    <s v="WINDOW PANEL"/>
    <s v="MP40-2223"/>
    <s v="Blue"/>
    <s v="50x84&quot;"/>
    <s v="B"/>
    <n v="533"/>
    <n v="8911.2199999999993"/>
    <n v="4.0825725989080616E-5"/>
    <n v="0.96411341269323059"/>
    <n v="4565"/>
    <x v="7"/>
  </r>
  <r>
    <s v="HHL"/>
    <s v="Harbor House Blue"/>
    <s v="Anslee|Anslee|Anslee"/>
    <s v="NORMAL PILLOW"/>
    <s v="HH30-1694"/>
    <s v="Taupe"/>
    <s v="12x20&quot;"/>
    <s v="A+"/>
    <n v="523"/>
    <n v="8905.74"/>
    <n v="4.0800620001525586E-5"/>
    <n v="0.96415421331323214"/>
    <n v="4566"/>
    <x v="7"/>
  </r>
  <r>
    <s v="SHET"/>
    <s v="Comfort Spaces"/>
    <s v="Cotton Flannel 135GSM|Cotton Flannel 135GSM|Cotton Flannel 135GSM"/>
    <s v="SHEET/SHEET SET"/>
    <s v="CS20-0377"/>
    <s v="Snowflakes Blue"/>
    <s v="King"/>
    <s v="ARB-"/>
    <n v="336"/>
    <n v="8905.68"/>
    <n v="4.0800345118450164E-5"/>
    <n v="0.96419501365835059"/>
    <n v="4567"/>
    <x v="7"/>
  </r>
  <r>
    <s v="YOUT"/>
    <s v="Intelligent Design"/>
    <s v="Pike|Nathan|Carter"/>
    <s v="COMFORTER (SET)"/>
    <s v="ID10-2201"/>
    <s v="White/Gray"/>
    <s v="Twin/Twin "/>
    <s v="B"/>
    <n v="282"/>
    <n v="8905.24"/>
    <n v="4.0798329309230416E-5"/>
    <n v="0.96423581198765984"/>
    <n v="4568"/>
    <x v="7"/>
  </r>
  <r>
    <s v="ADUL"/>
    <s v="Comfort Spaces"/>
    <s v="Kienna|Kienna|Kienna"/>
    <s v="COVERLET&amp;BEDSPR"/>
    <s v="CS14-0060"/>
    <s v="Grey"/>
    <s v="King/Cal K"/>
    <s v="ARA"/>
    <n v="285"/>
    <n v="8894.85"/>
    <n v="4.0750728723336842E-5"/>
    <n v="0.96427656271638318"/>
    <n v="4569"/>
    <x v="7"/>
  </r>
  <r>
    <s v="WIN"/>
    <s v="Madison Park"/>
    <s v="Emilia|Natalie|Lillian"/>
    <s v="WINDOW PANEL"/>
    <s v="WIN40-122"/>
    <s v="Bronze"/>
    <s v="50x95&quot;"/>
    <s v="B"/>
    <n v="524"/>
    <n v="8891.81"/>
    <n v="4.0736801314182222E-5"/>
    <n v="0.9643172995176974"/>
    <n v="4570"/>
    <x v="7"/>
  </r>
  <r>
    <s v="WIN"/>
    <s v="Madison Park"/>
    <s v="Galen|Colm|Paxton"/>
    <s v="WINDOW PANEL"/>
    <s v="MP40-7872"/>
    <s v="Blue"/>
    <s v="34x64&quot;"/>
    <s v="B"/>
    <n v="232"/>
    <n v="8891.76"/>
    <n v="4.0736572244952708E-5"/>
    <n v="0.96435803608994231"/>
    <n v="4571"/>
    <x v="7"/>
  </r>
  <r>
    <s v="BASI"/>
    <s v="Sleep Philosophy"/>
    <s v="2&quot; Gel Memory Foam with 3M Cover|2&quot; Gel Memory Foam with 3M Cover|2&quot; Gel Me"/>
    <s v="MATT PAD/TOPPER"/>
    <s v="BASI16-0389"/>
    <s v="White"/>
    <s v="King"/>
    <s v="B"/>
    <n v="84"/>
    <n v="8891.02"/>
    <n v="4.0733182020355864E-5"/>
    <n v="0.96439876927196266"/>
    <n v="4572"/>
    <x v="7"/>
  </r>
  <r>
    <s v="SHET"/>
    <s v="Madison Park"/>
    <s v="300 Thread Count Organic Cotton|300 Thread Count Organic Cotton|300 Thread"/>
    <s v="SHEET/SHEET SET"/>
    <s v="MP20-8252"/>
    <s v="Aqua"/>
    <s v="King"/>
    <s v="B"/>
    <n v="237"/>
    <n v="8890.6"/>
    <n v="4.0731257838827925E-5"/>
    <n v="0.96443950052980154"/>
    <n v="4573"/>
    <x v="7"/>
  </r>
  <r>
    <s v="SHET"/>
    <s v="Woolrich"/>
    <s v="Cotton Flannel|Cotton Flannel|Cotton Flannel"/>
    <s v="SHEET/SHEET SET"/>
    <s v="WR20-2071"/>
    <s v="Tan Cars"/>
    <s v="Twin"/>
    <s v="B"/>
    <n v="379"/>
    <n v="8888.07"/>
    <n v="4.0719666935814376E-5"/>
    <n v="0.9644802201967374"/>
    <n v="4574"/>
    <x v="7"/>
  </r>
  <r>
    <s v="SHET"/>
    <s v="True North by Sleep Philosophy"/>
    <s v="Micro Fleece|Micro Fleece|Micro Fleece"/>
    <s v="SHEET/SHEET SET"/>
    <s v="SHET20-996"/>
    <s v="Grey Plaid"/>
    <s v="Twin"/>
    <s v="B"/>
    <n v="342"/>
    <n v="8887.49"/>
    <n v="4.0717009732751982E-5"/>
    <n v="0.96452093720647014"/>
    <n v="4575"/>
    <x v="7"/>
  </r>
  <r>
    <s v="ADUL"/>
    <s v="INK+IVY"/>
    <s v="Shay|Shay|Shay"/>
    <s v="DUVET&amp;DUVET SET"/>
    <s v="II12-1327"/>
    <s v="Taupe"/>
    <s v="King/Cal K"/>
    <s v="B"/>
    <n v="141"/>
    <n v="8878.27"/>
    <n v="4.0674769366829099E-5"/>
    <n v="0.96456161197583701"/>
    <n v="4576"/>
    <x v="7"/>
  </r>
  <r>
    <s v="SHET"/>
    <s v="Woolrich"/>
    <s v="Cotton Flannel|Cotton Flannel|Cotton Flannel"/>
    <s v="SHEET/SHEET SET"/>
    <s v="WR20-2042"/>
    <s v="Tan Cars"/>
    <s v="Cal King"/>
    <s v="B"/>
    <n v="256"/>
    <n v="8850.7000000000007"/>
    <n v="4.0548460593673579E-5"/>
    <n v="0.96460216043643066"/>
    <n v="4577"/>
    <x v="7"/>
  </r>
  <r>
    <s v="ADUL"/>
    <s v="Madison Park"/>
    <s v="Vienna|Marcella|Adela"/>
    <s v="DUVET&amp;DUVET SET"/>
    <s v="MP12-7957"/>
    <s v="Black"/>
    <s v="King/Cal K"/>
    <s v="B"/>
    <n v="145"/>
    <n v="8827.2000000000007"/>
    <n v="4.0440798055800717E-5"/>
    <n v="0.96464260123448642"/>
    <n v="4578"/>
    <x v="7"/>
  </r>
  <r>
    <s v="HHL"/>
    <s v="Harbor House Blue"/>
    <s v="Livia|Livia|Livia"/>
    <s v="DUVET&amp;DUVET SET"/>
    <s v="HH12-1804"/>
    <s v="Multi"/>
    <s v="King"/>
    <s v="B+"/>
    <n v="94"/>
    <n v="8817.64"/>
    <n v="4.0397000019117113E-5"/>
    <n v="0.96468299823450554"/>
    <n v="4579"/>
    <x v="7"/>
  </r>
  <r>
    <s v="ADUL"/>
    <s v="Super Listing"/>
    <s v="Boulder Stripe|Cascade Stripe|Highland Stripe"/>
    <s v="COMFORTER (SET)"/>
    <s v="AM10-0296"/>
    <s v="Green"/>
    <s v="Twin/Twin "/>
    <s v="B+"/>
    <n v="322"/>
    <n v="8810.33"/>
    <n v="4.0363510097761773E-5"/>
    <n v="0.96472336174460327"/>
    <n v="4580"/>
    <x v="7"/>
  </r>
  <r>
    <s v="ADUL"/>
    <s v="Hampton Hill"/>
    <s v="Velvet Touch|Velvet Touch|Velvet Touch"/>
    <s v="COVERLET&amp;BEDSPR"/>
    <s v="FB13-1148"/>
    <s v="Taupe"/>
    <s v="Queen"/>
    <s v="B"/>
    <n v="114"/>
    <n v="8807.77"/>
    <n v="4.035178175321052E-5"/>
    <n v="0.96476371352635648"/>
    <n v="4581"/>
    <x v="7"/>
  </r>
  <r>
    <s v="ADUL"/>
    <s v="510 Design"/>
    <s v="Powell|Kingwood|Elmore"/>
    <s v="COMFORTER (SET)"/>
    <s v="5DS10-0296"/>
    <s v="Dark Grey"/>
    <s v="Cal King"/>
    <s v="TBD"/>
    <n v="145"/>
    <n v="8806.7800000000007"/>
    <n v="4.0347246182466087E-5"/>
    <n v="0.964804060772539"/>
    <n v="4582"/>
    <x v="7"/>
  </r>
  <r>
    <s v="BLK"/>
    <s v="Madison Park Essentials"/>
    <s v="Parkston|Hartford|Hartford"/>
    <s v="COMFORTER (SET)"/>
    <s v="MPE10-826"/>
    <s v="Black/White"/>
    <s v="King/Cal K"/>
    <s v="B"/>
    <n v="300"/>
    <n v="8800.19"/>
    <n v="4.0317054858015781E-5"/>
    <n v="0.96484437782739696"/>
    <n v="4583"/>
    <x v="7"/>
  </r>
  <r>
    <s v="WIN"/>
    <s v="Madison Park"/>
    <s v="Andora|Eliza|Aden"/>
    <s v="VALANCE"/>
    <s v="MP41-4573"/>
    <s v="Grey"/>
    <s v="50x18&quot;"/>
    <s v="B"/>
    <n v="715"/>
    <n v="8799.0499999999993"/>
    <n v="4.0311832079582794E-5"/>
    <n v="0.96488468965947649"/>
    <n v="4584"/>
    <x v="7"/>
  </r>
  <r>
    <s v="APL"/>
    <s v="INK+IVY"/>
    <s v="IM222101|IM222101|IM222101"/>
    <s v="ROBE"/>
    <s v="II04-8414"/>
    <s v="Steel 030"/>
    <s v="M/L"/>
    <s v="A"/>
    <n v="375"/>
    <n v="8795.43"/>
    <n v="4.0295247467365786E-5"/>
    <n v="0.96492498490694389"/>
    <n v="4585"/>
    <x v="7"/>
  </r>
  <r>
    <s v="ADUL"/>
    <s v="N Natori"/>
    <s v="Cherry Blossom"/>
    <s v="COMFORTER (SET)"/>
    <s v="NS10-1849"/>
    <s v="Multi"/>
    <s v="King"/>
    <s v="B"/>
    <n v="84"/>
    <n v="8777.4599999999991"/>
    <n v="4.0212919986277474E-5"/>
    <n v="0.96496519782693013"/>
    <n v="4586"/>
    <x v="7"/>
  </r>
  <r>
    <s v="YOUT"/>
    <s v="Urban Habitat"/>
    <s v="Brooklyn|Maize|Kay"/>
    <s v="COMFORTER (SET)"/>
    <s v="UH10-0206"/>
    <s v="Pink"/>
    <s v="King/Cal K"/>
    <s v="B+"/>
    <n v="101"/>
    <n v="8776.66"/>
    <n v="4.0209254878605208E-5"/>
    <n v="0.96500540708180871"/>
    <n v="4587"/>
    <x v="7"/>
  </r>
  <r>
    <s v="SHET"/>
    <s v="True North by Sleep Philosophy"/>
    <s v="Cozy Cotton Flannel|Cozy Cotton Flannel|Cozy Cotton Flannel"/>
    <s v="SHEET/SHEET SET"/>
    <s v="TN20-0116"/>
    <s v="Tan Solid"/>
    <s v="Twin"/>
    <s v="B"/>
    <n v="539"/>
    <n v="8774.85"/>
    <n v="4.0200962572496707E-5"/>
    <n v="0.96504560804438122"/>
    <n v="4588"/>
    <x v="7"/>
  </r>
  <r>
    <s v="BATH"/>
    <s v="Madison Park"/>
    <s v="Bittman|Renu|Arlo"/>
    <s v="BATH RUG"/>
    <s v="MP72-5664"/>
    <s v="Navy"/>
    <s v="24x60&quot;"/>
    <s v="B"/>
    <n v="323"/>
    <n v="8759.8700000000008"/>
    <n v="4.0132333431333496E-5"/>
    <n v="0.96508574037781258"/>
    <n v="4589"/>
    <x v="7"/>
  </r>
  <r>
    <s v="ADUL"/>
    <s v="Madison Park"/>
    <s v="Dawn|Vanessa|Stella"/>
    <s v="COVERLET&amp;BEDSPR"/>
    <s v="MP13-8602"/>
    <s v="Sage Green"/>
    <s v="King/Cal K"/>
    <s v="TBD"/>
    <n v="117"/>
    <n v="8754.9599999999991"/>
    <n v="4.0109838832994946E-5"/>
    <n v="0.96512585021664554"/>
    <n v="4590"/>
    <x v="7"/>
  </r>
  <r>
    <s v="SHET"/>
    <s v="Beautyrest"/>
    <s v="Oversized Cotton Flannel|Oversized Cotton Flannel|Oversized Cotton Flannel"/>
    <s v="SHEET/SHEET SET"/>
    <s v="BR20-1863"/>
    <s v="Grey Petals"/>
    <s v="Cal King"/>
    <s v="B"/>
    <n v="265"/>
    <n v="8754.7199999999993"/>
    <n v="4.0108739300693265E-5"/>
    <n v="0.96516595895594626"/>
    <n v="4591"/>
    <x v="7"/>
  </r>
  <r>
    <s v="BLK"/>
    <s v="Madison Park"/>
    <s v="Ogee|Ogee|Ogee"/>
    <s v="THROW"/>
    <s v="MP50-3509"/>
    <s v="Black"/>
    <s v="60x70&quot;"/>
    <s v="B"/>
    <n v="762"/>
    <n v="8745.2999999999993"/>
    <n v="4.0065582657852315E-5"/>
    <n v="0.96520602453860416"/>
    <n v="4592"/>
    <x v="7"/>
  </r>
  <r>
    <s v="BASI"/>
    <s v="Madison Park"/>
    <s v="Winfield|Westport|Westport"/>
    <s v="COMFORTER (SET)"/>
    <s v="MP10-8366"/>
    <s v="Teal"/>
    <s v="King/Cal K"/>
    <s v="TBD"/>
    <n v="181"/>
    <n v="8745.02"/>
    <n v="4.0064299870167029E-5"/>
    <n v="0.96524608883847429"/>
    <n v="4593"/>
    <x v="7"/>
  </r>
  <r>
    <s v="BLK"/>
    <s v="Madison Park"/>
    <s v="Freshspun Basketweave|Freshspun Basketweave|Freshspun Basketweave"/>
    <s v="BLANKET"/>
    <s v="MP51N-8384"/>
    <s v="Green"/>
    <s v="King"/>
    <s v="B"/>
    <n v="396"/>
    <n v="8736.0300000000007"/>
    <n v="4.0023113222699919E-5"/>
    <n v="0.965286111951697"/>
    <n v="4594"/>
    <x v="7"/>
  </r>
  <r>
    <s v="SHET"/>
    <s v="Madison Park Essentials"/>
    <s v="200 Thread Count Printed Cotton|200 Thread Count Printed Cotton|200 Thread"/>
    <s v="SHEET/SHEET SET"/>
    <s v="MPE20-1008"/>
    <s v="Green Leaves"/>
    <s v="King"/>
    <s v="B"/>
    <n v="274"/>
    <n v="8734.64"/>
    <n v="4.001674509811935E-5"/>
    <n v="0.96532612869679513"/>
    <n v="4595"/>
    <x v="7"/>
  </r>
  <r>
    <s v="SHET"/>
    <s v="Beautyrest"/>
    <s v="Oversized Cotton Flannel|Oversized Cotton Flannel|Oversized Cotton Flannel"/>
    <s v="SHEET/SHEET SET"/>
    <s v="BR20-1859"/>
    <s v="Beige Windowpane"/>
    <s v="Cal King"/>
    <s v="B"/>
    <n v="261"/>
    <n v="8733.98"/>
    <n v="4.0013721384289731E-5"/>
    <n v="0.96536614241817942"/>
    <n v="4596"/>
    <x v="7"/>
  </r>
  <r>
    <s v="SHET"/>
    <s v="Woolrich"/>
    <s v="Cotton Flannel|Cotton Flannel|Cotton Flannel"/>
    <s v="SHEET/SHEET SET"/>
    <s v="WR20-2284"/>
    <s v="Grey Moose"/>
    <s v="Cal King"/>
    <s v="B"/>
    <n v="248"/>
    <n v="8719.09"/>
    <n v="3.9945504567739652E-5"/>
    <n v="0.96540608792274718"/>
    <n v="4597"/>
    <x v="7"/>
  </r>
  <r>
    <s v="YOUT"/>
    <s v="Urban Habitat"/>
    <s v="Brooklyn|Maize|Kay"/>
    <s v="COMFORTER (SET)"/>
    <s v="UH10-2495"/>
    <s v="Rust"/>
    <s v="Full/Queen"/>
    <s v="B"/>
    <n v="116"/>
    <n v="8713.76"/>
    <n v="3.992108578787317E-5"/>
    <n v="0.96544600900853506"/>
    <n v="4598"/>
    <x v="7"/>
  </r>
  <r>
    <s v="ADUL"/>
    <s v="Madison Park"/>
    <s v="Lola|Brianna|Victoria"/>
    <s v="COMFORTER (SET)"/>
    <s v="MP10-6833"/>
    <s v="Aqua"/>
    <s v="Twin/Twin "/>
    <s v="B"/>
    <n v="174"/>
    <n v="8698.07"/>
    <n v="3.9849203863650818E-5"/>
    <n v="0.96548585821239874"/>
    <n v="4599"/>
    <x v="7"/>
  </r>
  <r>
    <s v="BLK"/>
    <s v="Madison Park"/>
    <s v="Blair|Dakota|Dakota"/>
    <s v="COMFORTER (SET)"/>
    <s v="MP10-8211"/>
    <s v="Grey"/>
    <s v="Full/Queen"/>
    <s v="B"/>
    <n v="148"/>
    <n v="8694.73"/>
    <n v="3.9833902039119102E-5"/>
    <n v="0.96552569211443784"/>
    <n v="4600"/>
    <x v="7"/>
  </r>
  <r>
    <s v="WIN"/>
    <s v="SunSmart"/>
    <s v="Mirage|Elysia|Azalea"/>
    <s v="WINDOW PANEL"/>
    <s v="SS40-0103"/>
    <s v="Navy"/>
    <s v="50x108&quot;"/>
    <s v="B"/>
    <n v="412"/>
    <n v="8688.2900000000009"/>
    <n v="3.9804397922357351E-5"/>
    <n v="0.96556549651236023"/>
    <n v="4601"/>
    <x v="7"/>
  </r>
  <r>
    <s v="SHET"/>
    <s v="True North by Sleep Philosophy"/>
    <s v="Soloft Plush|Soloft Plush|Soloft Plush"/>
    <s v="SHEET/SHEET SET"/>
    <s v="BL20-0458"/>
    <s v="Green"/>
    <s v="Full"/>
    <s v="B"/>
    <n v="310"/>
    <n v="8687.68"/>
    <n v="3.9801603277757245E-5"/>
    <n v="0.965605298115638"/>
    <n v="4602"/>
    <x v="7"/>
  </r>
  <r>
    <s v="SHET"/>
    <s v="Comfort Spaces"/>
    <s v="Cotton Flannel 135GSM|Cotton Flannel 135GSM|Cotton Flannel 135GSM"/>
    <s v="SHEET/SHEET SET"/>
    <s v="CS20-1408"/>
    <s v="Novalty Seafoam Foxes"/>
    <s v="Twin"/>
    <s v="ARB"/>
    <n v="443"/>
    <n v="8680.68"/>
    <n v="3.9769533585624901E-5"/>
    <n v="0.96564506764922364"/>
    <n v="4603"/>
    <x v="7"/>
  </r>
  <r>
    <s v="SHET"/>
    <s v="True North by Sleep Philosophy"/>
    <s v="Micro Fleece|Micro Fleece|Micro Fleece"/>
    <s v="SHEET/SHEET SET"/>
    <s v="TN20-0591"/>
    <s v="Aqua"/>
    <s v="Full"/>
    <s v="B"/>
    <n v="303"/>
    <n v="8680.68"/>
    <n v="3.9769533585624901E-5"/>
    <n v="0.96568483718280929"/>
    <n v="4604"/>
    <x v="7"/>
  </r>
  <r>
    <s v="ADUL"/>
    <s v="Comfort Spaces"/>
    <s v="Kienna|Kienna|Kienna"/>
    <s v="COVERLET&amp;BEDSPR"/>
    <s v="CS14-1280-3"/>
    <s v="Charcoal Grey"/>
    <s v="Full/Queen"/>
    <s v="ARB"/>
    <n v="340"/>
    <n v="8680.2000000000007"/>
    <n v="3.9767334521021547E-5"/>
    <n v="0.96572460451733033"/>
    <n v="4605"/>
    <x v="7"/>
  </r>
  <r>
    <s v="WIN"/>
    <s v="Madison Park"/>
    <s v="Como|Leighton|Aberdeen"/>
    <s v="WINDOW PANEL"/>
    <s v="MP40-7436"/>
    <s v="Ivory"/>
    <s v="31x64&quot;"/>
    <s v="B"/>
    <n v="237"/>
    <n v="8679.61"/>
    <n v="3.9764631504113244E-5"/>
    <n v="0.96576436914883446"/>
    <n v="4606"/>
    <x v="7"/>
  </r>
  <r>
    <s v="FUR"/>
    <s v="Madison Park"/>
    <s v="Mateo|Quarry|Powell"/>
    <s v="BAR STOOL"/>
    <s v="MP104-1104"/>
    <s v="Grey"/>
    <s v="See below"/>
    <s v="B-"/>
    <n v="57"/>
    <n v="8678.9699999999993"/>
    <n v="3.9761699417975428E-5"/>
    <n v="0.96580413084825245"/>
    <n v="4607"/>
    <x v="7"/>
  </r>
  <r>
    <s v="WIN"/>
    <s v="Madison Park"/>
    <s v="Emilia|Natalie|Lillian"/>
    <s v="WINDOW PANEL"/>
    <s v="MP40-6317"/>
    <s v="Navy"/>
    <s v="50x95&quot;"/>
    <s v="B"/>
    <n v="465"/>
    <n v="8672.4"/>
    <n v="3.9731599721216931E-5"/>
    <n v="0.96584386244797371"/>
    <n v="4608"/>
    <x v="7"/>
  </r>
  <r>
    <s v="BLK"/>
    <s v="Madison Park Essentials"/>
    <s v="Larkspur|Windsor|Windsor"/>
    <s v="COMFORTER (SET)"/>
    <s v="BASI10-0195"/>
    <s v="Brown/Sand"/>
    <s v="Twin/Twin "/>
    <s v="B"/>
    <n v="418"/>
    <n v="8659.61"/>
    <n v="3.9673003812306554E-5"/>
    <n v="0.96588353545178607"/>
    <n v="4609"/>
    <x v="7"/>
  </r>
  <r>
    <s v="ADUL"/>
    <s v="Woolrich"/>
    <s v="Hadley Plaid|Hadley Plaid|Hadley Plaid"/>
    <s v="BED SKIRT&amp;SHAM"/>
    <s v="WR11-082"/>
    <s v="Multi"/>
    <s v="Euro Sham"/>
    <s v="B"/>
    <n v="521"/>
    <n v="8644.58"/>
    <n v="3.9604145601913829E-5"/>
    <n v="0.96592313959738796"/>
    <n v="4610"/>
    <x v="7"/>
  </r>
  <r>
    <s v="BLK"/>
    <s v="Madison Park"/>
    <s v="Carved Plush|Carved Plush|Carved Plush"/>
    <s v="BLANKET"/>
    <s v="MP51-8418"/>
    <s v="Green"/>
    <s v="Full/Queen"/>
    <s v="B"/>
    <n v="479"/>
    <n v="8635.66"/>
    <n v="3.9563279651368042E-5"/>
    <n v="0.96596270287703934"/>
    <n v="4611"/>
    <x v="7"/>
  </r>
  <r>
    <s v="SHET"/>
    <s v="Madison Park"/>
    <s v="Peached Percale|Peached Percale|Peached Percale"/>
    <s v="SHEET/SHEET SET"/>
    <s v="MP20-5380"/>
    <s v="Ivory"/>
    <s v="King"/>
    <s v="B"/>
    <n v="242"/>
    <n v="8634.4699999999993"/>
    <n v="3.9557827803705541E-5"/>
    <n v="0.96600226070484307"/>
    <n v="4612"/>
    <x v="7"/>
  </r>
  <r>
    <s v="SHET"/>
    <s v="True North by Sleep Philosophy"/>
    <s v="Cozy Cotton Flannel|Cozy Cotton Flannel|Cozy Cotton Flannel"/>
    <s v="SHEET/SHEET SET"/>
    <s v="TN20-0563"/>
    <s v="White Village Print"/>
    <s v="Twin"/>
    <s v="B"/>
    <n v="507"/>
    <n v="8632.39"/>
    <n v="3.9548298523757649E-5"/>
    <n v="0.96604180900336678"/>
    <n v="4613"/>
    <x v="7"/>
  </r>
  <r>
    <s v="ADUL"/>
    <s v="Madison Park"/>
    <s v="Serene|Belle|Monroe"/>
    <s v="WINDOW PANEL"/>
    <s v="MP40-5478"/>
    <s v="Yellow"/>
    <s v="50x84&quot;"/>
    <s v="B"/>
    <n v="498"/>
    <n v="8629.2800000000007"/>
    <n v="3.9534050417681712E-5"/>
    <n v="0.96608134305378446"/>
    <n v="4614"/>
    <x v="7"/>
  </r>
  <r>
    <s v="YOUT"/>
    <s v="Comfort Spaces"/>
    <s v="Verone"/>
    <s v="COMFORTER (SET)"/>
    <s v="CS10-0188"/>
    <s v="Blue"/>
    <s v="Twin/Twin "/>
    <s v="ARB"/>
    <n v="337"/>
    <n v="8628.66"/>
    <n v="3.9531209959235698E-5"/>
    <n v="0.96612087426374371"/>
    <n v="4615"/>
    <x v="7"/>
  </r>
  <r>
    <s v="BATH"/>
    <s v="Madison Park"/>
    <s v="Ariana Ombre Waffle|Ariana Ombre Waffle|Ariana Ombre Waffle"/>
    <s v="SHOWER CURTAIN"/>
    <s v="MP70-8593"/>
    <s v="Blue"/>
    <s v="72x72&quot;"/>
    <s v="TBD"/>
    <n v="602"/>
    <n v="8614.77"/>
    <n v="3.946757452727596E-5"/>
    <n v="0.96616034183827104"/>
    <n v="4616"/>
    <x v="7"/>
  </r>
  <r>
    <s v="SHET"/>
    <s v="Madison Park"/>
    <s v="800 Thread Count|800 Thread Count|800 Thread Count"/>
    <s v="SHEET/SHEET SET"/>
    <s v="MPH20-0009"/>
    <s v="Ivory"/>
    <s v="Cal King"/>
    <s v="B"/>
    <n v="198"/>
    <n v="8608.4"/>
    <n v="3.9438391107435525E-5"/>
    <n v="0.96619978022937847"/>
    <n v="4617"/>
    <x v="7"/>
  </r>
  <r>
    <s v="APL"/>
    <s v="INK+IVY"/>
    <s v="IM222101|IM222101|IM222101"/>
    <s v="ROBE"/>
    <s v="II04-8421"/>
    <s v="Claret 657"/>
    <s v="XL/XXL"/>
    <s v="A"/>
    <n v="361"/>
    <n v="8589"/>
    <n v="3.9349512246383032E-5"/>
    <n v="0.96623912974162485"/>
    <n v="4618"/>
    <x v="7"/>
  </r>
  <r>
    <s v="ADUL"/>
    <s v="Comfort Spaces"/>
    <s v="Kienna|Kienna|Kienna"/>
    <s v="COVERLET&amp;BEDSPR"/>
    <s v="CS14-1274"/>
    <s v="Black"/>
    <s v="Full/Queen"/>
    <s v="ARB"/>
    <n v="341"/>
    <n v="8580.26"/>
    <n v="3.9309470945063511E-5"/>
    <n v="0.96627843921256995"/>
    <n v="4619"/>
    <x v="7"/>
  </r>
  <r>
    <s v="BATH"/>
    <s v="Madison Park"/>
    <s v="Donovan|Blaine|Perry"/>
    <s v="SHOWER CURTAIN"/>
    <s v="MP70-8302"/>
    <s v="Black"/>
    <s v="72x72&quot;"/>
    <s v="B"/>
    <n v="408"/>
    <n v="8580.07"/>
    <n v="3.9308600481991344E-5"/>
    <n v="0.96631774781305191"/>
    <n v="4620"/>
    <x v="7"/>
  </r>
  <r>
    <s v="BLK"/>
    <s v="Madison Park"/>
    <s v="Arya|Nova|Alivia"/>
    <s v="COMFORTER (SET)"/>
    <s v="MP10-5057"/>
    <s v="Ivory"/>
    <s v="Twin"/>
    <s v="B"/>
    <n v="238"/>
    <n v="8577.1299999999992"/>
    <n v="3.9295131211295764E-5"/>
    <n v="0.96635704294426317"/>
    <n v="4621"/>
    <x v="7"/>
  </r>
  <r>
    <s v="SHET"/>
    <s v="Croscill"/>
    <s v="Luxury Egyptian|Luxury Egyptian|Luxury Egyptian"/>
    <s v="SHEET/SHEET SET"/>
    <s v="CCS20-036"/>
    <s v="White"/>
    <s v="Cal King"/>
    <s v="B"/>
    <n v="102"/>
    <n v="8576.91"/>
    <n v="3.9294123306685893E-5"/>
    <n v="0.96639633706756989"/>
    <n v="4622"/>
    <x v="7"/>
  </r>
  <r>
    <s v="SHET"/>
    <s v="Intelligent Design"/>
    <s v="Cotton Blend Jersey Knit|Cotton Blend Jersey Knit|Cotton Blend Jersey Knit"/>
    <s v="SHEET/SHEET SET"/>
    <s v="ID20-689"/>
    <s v="White"/>
    <s v="Full"/>
    <s v="B"/>
    <n v="371"/>
    <n v="8570.85"/>
    <n v="3.9266360116068469E-5"/>
    <n v="0.96643560342768597"/>
    <n v="4623"/>
    <x v="7"/>
  </r>
  <r>
    <s v="TOWL"/>
    <s v="Madison Park Signature"/>
    <s v="Turkish|Turkish|Turkish"/>
    <s v="BATH TOWEL"/>
    <s v="MPS73-531"/>
    <s v="White"/>
    <s v="35x70&quot; - 2"/>
    <s v="NEW"/>
    <n v="227"/>
    <n v="8569.5400000000009"/>
    <n v="3.9260358502255131E-5"/>
    <n v="0.96647486378618819"/>
    <n v="4624"/>
    <x v="7"/>
  </r>
  <r>
    <s v="WIN"/>
    <s v="Madison Park"/>
    <s v="Galen|Colm|Paxton"/>
    <s v="WINDOW PANEL"/>
    <s v="MP40-7871"/>
    <s v="Blue"/>
    <s v="29x64&quot;"/>
    <s v="B"/>
    <n v="255"/>
    <n v="8562.43"/>
    <n v="3.9227784857817852E-5"/>
    <n v="0.96651409157104595"/>
    <n v="4625"/>
    <x v="7"/>
  </r>
  <r>
    <s v="SHET"/>
    <s v="Woolrich"/>
    <s v="Cotton Flannel|Cotton Flannel|Cotton Flannel"/>
    <s v="SHEET/SHEET SET"/>
    <s v="WR20-2033"/>
    <s v="Blue Winter Frost"/>
    <s v="Cal King"/>
    <s v="B"/>
    <n v="247"/>
    <n v="8559.48"/>
    <n v="3.9214269773276358E-5"/>
    <n v="0.96655330584081922"/>
    <n v="4626"/>
    <x v="7"/>
  </r>
  <r>
    <s v="YOUT"/>
    <s v="Intelligent Design"/>
    <s v="Vinnie|Avery|Skylar"/>
    <s v="COMFORTER (SET)"/>
    <s v="ID10-1560"/>
    <s v="Aqua"/>
    <s v="Twin"/>
    <s v="B"/>
    <n v="257"/>
    <n v="8554.7000000000007"/>
    <n v="3.9192370754934566E-5"/>
    <n v="0.96659249821157411"/>
    <n v="4627"/>
    <x v="7"/>
  </r>
  <r>
    <s v="ADUL"/>
    <s v="INK+IVY"/>
    <s v="Shay|Shay|Shay"/>
    <s v="COMFORTER (SET)"/>
    <s v="II10-1324"/>
    <s v="Taupe"/>
    <s v="Full/Queen"/>
    <s v="B"/>
    <n v="136"/>
    <n v="8552.66"/>
    <n v="3.9183024730370279E-5"/>
    <n v="0.9666316812363045"/>
    <n v="4628"/>
    <x v="7"/>
  </r>
  <r>
    <s v="ADUL"/>
    <s v="Madison Park"/>
    <s v="Dawn|Vanessa|Stella"/>
    <s v="DUVET&amp;DUVET SET"/>
    <s v="MP12-391"/>
    <s v="Aqua"/>
    <s v="Cal King"/>
    <s v="B"/>
    <n v="99"/>
    <n v="8546.76"/>
    <n v="3.915599456128731E-5"/>
    <n v="0.96667083723086578"/>
    <n v="4629"/>
    <x v="7"/>
  </r>
  <r>
    <s v="YOUT"/>
    <s v="Urban Habitat Kids"/>
    <s v="Cloud|Bliss|Euphoria"/>
    <s v="DUVET&amp;DUVET SET"/>
    <s v="UHK12-0034"/>
    <s v="Blue"/>
    <s v="Full/Queen"/>
    <s v="B"/>
    <n v="189"/>
    <n v="8522.36"/>
    <n v="3.9044208777283148E-5"/>
    <n v="0.96670988143964309"/>
    <n v="4630"/>
    <x v="7"/>
  </r>
  <r>
    <s v="WIN"/>
    <s v="Madison Park"/>
    <s v="Emilia|Natalie|Lillian"/>
    <s v="WINDOW PANEL"/>
    <s v="MP40-6556"/>
    <s v="Charcoal"/>
    <s v="50x84&quot;"/>
    <s v="B"/>
    <n v="578"/>
    <n v="8512.6200000000008"/>
    <n v="3.8999586091373293E-5"/>
    <n v="0.96674888102573442"/>
    <n v="4631"/>
    <x v="7"/>
  </r>
  <r>
    <s v="SHET"/>
    <s v="Comfort Spaces"/>
    <s v="Cotton Flannel 135GSM|Cotton Flannel 135GSM|Cotton Flannel 135GSM"/>
    <s v="SHEET/SHEET SET"/>
    <s v="CS20-0331"/>
    <s v="Geo Grey"/>
    <s v="Queen"/>
    <s v="ARB"/>
    <n v="356"/>
    <n v="8492.5400000000009"/>
    <n v="3.8907591888799371E-5"/>
    <n v="0.96678778861762327"/>
    <n v="4632"/>
    <x v="7"/>
  </r>
  <r>
    <s v="SHET"/>
    <s v="Madison Park Essentials"/>
    <s v="200 Thread Count Printed Cotton|200 Thread Count Printed Cotton|200 Thread"/>
    <s v="SHEET/SHEET SET"/>
    <s v="MPE20-1042"/>
    <s v="Blue Palmetto"/>
    <s v="Queen"/>
    <s v="B"/>
    <n v="305"/>
    <n v="8489.08"/>
    <n v="3.8891740298116812E-5"/>
    <n v="0.96682668035792141"/>
    <n v="4633"/>
    <x v="7"/>
  </r>
  <r>
    <s v="BLK"/>
    <s v="True North by Sleep Philosophy"/>
    <s v="Sherpa|Sherpa|Sherpa"/>
    <s v="ELECT BLANKET"/>
    <s v="TN54-0491"/>
    <s v="Ivory"/>
    <s v="Twin"/>
    <s v="B"/>
    <n v="167"/>
    <n v="8486.42"/>
    <n v="3.8879553815106525E-5"/>
    <n v="0.96686555991173651"/>
    <n v="4634"/>
    <x v="7"/>
  </r>
  <r>
    <s v="ADUL"/>
    <s v="Comfort Spaces"/>
    <s v="Kienna"/>
    <s v="COVERLET&amp;BEDSPR"/>
    <s v="CS14-0260"/>
    <s v="Sage Green"/>
    <s v="Twin/Twin "/>
    <s v="ARB"/>
    <n v="435"/>
    <n v="8479.17"/>
    <n v="3.8846338776826599E-5"/>
    <n v="0.96690440625051333"/>
    <n v="4635"/>
    <x v="7"/>
  </r>
  <r>
    <s v="FUR"/>
    <s v="510 Design"/>
    <s v="Aubrey|Aubrey|Aubrey"/>
    <s v="ACCENT BENCH"/>
    <s v="5DS105-0052"/>
    <s v="Cream"/>
    <s v="See below"/>
    <s v="B-"/>
    <n v="90"/>
    <n v="8473.35"/>
    <n v="3.8819675118510855E-5"/>
    <n v="0.96694322592563187"/>
    <n v="4636"/>
    <x v="7"/>
  </r>
  <r>
    <s v="ADUL"/>
    <s v="Super Listing"/>
    <s v="Porter|Evans|Walker"/>
    <s v="COMFORTER (SET)"/>
    <s v="AM10-0460"/>
    <s v="Sage"/>
    <s v="Full"/>
    <s v="A++"/>
    <n v="341"/>
    <n v="8470.7199999999993"/>
    <n v="3.8807626077038265E-5"/>
    <n v="0.96698203355170886"/>
    <n v="4637"/>
    <x v="7"/>
  </r>
  <r>
    <s v="BATH"/>
    <s v="Madison Park Signature"/>
    <s v="Splendor|Splendor|Splendor"/>
    <s v="BATH RUG"/>
    <s v="MPS72-556"/>
    <s v="White"/>
    <s v="24x44&quot;"/>
    <s v="A++"/>
    <n v="347"/>
    <n v="8464.7800000000007"/>
    <n v="3.8780412652571684E-5"/>
    <n v="0.96702081396436146"/>
    <n v="4638"/>
    <x v="7"/>
  </r>
  <r>
    <s v="SHET"/>
    <s v="True North by Sleep Philosophy"/>
    <s v="Micro Fleece|Micro Fleece|Micro Fleece"/>
    <s v="SHEET/SHEET SET"/>
    <s v="TN20-0589"/>
    <s v="Aqua"/>
    <s v="Twin"/>
    <s v="B"/>
    <n v="345"/>
    <n v="8458.11"/>
    <n v="3.8749854817354153E-5"/>
    <n v="0.96705956381917879"/>
    <n v="4639"/>
    <x v="7"/>
  </r>
  <r>
    <s v="ADUL"/>
    <s v="Madison Park"/>
    <s v="Simple Fit|Simple Fit|Simple Fit"/>
    <s v="BED SKIRT&amp;SHAM"/>
    <s v="MP11-5366"/>
    <s v="Grey"/>
    <s v="One Size"/>
    <s v="B"/>
    <n v="1209"/>
    <n v="8444.83"/>
    <n v="3.8689014029994507E-5"/>
    <n v="0.96709825283320883"/>
    <n v="4640"/>
    <x v="7"/>
  </r>
  <r>
    <s v="ADUL"/>
    <s v="Super Listing"/>
    <s v="Camden|Reese|Leighton"/>
    <s v="COMFORTER (SET)"/>
    <s v="AM10-0110"/>
    <s v="Navy"/>
    <s v="Full"/>
    <s v="A"/>
    <n v="230"/>
    <n v="8442.93"/>
    <n v="3.8680309399272874E-5"/>
    <n v="0.96713693314260807"/>
    <n v="4641"/>
    <x v="7"/>
  </r>
  <r>
    <s v="HHL"/>
    <s v="Harbor House Blue"/>
    <s v="Crystal Beach|Crystal Beach|Crystal Beach"/>
    <s v="NORMAL PILLOW"/>
    <s v="HH30-708A"/>
    <s v="White"/>
    <s v="12x20&quot;"/>
    <s v="B+"/>
    <n v="356"/>
    <n v="8431.68"/>
    <n v="3.8628768822631613E-5"/>
    <n v="0.96717556191143073"/>
    <n v="4642"/>
    <x v="7"/>
  </r>
  <r>
    <s v="SHET"/>
    <s v="Comfort Spaces"/>
    <s v="Cotton 144TC|Cotton 144TC|Cotton 144TC"/>
    <s v="SHEET/SHEET SET"/>
    <s v="CS20-1573"/>
    <s v="Tabitha Purple"/>
    <s v="Twin"/>
    <s v="ARB-"/>
    <n v="540"/>
    <n v="8422.2000000000007"/>
    <n v="3.8585337296715241E-5"/>
    <n v="0.96721414724872745"/>
    <n v="4643"/>
    <x v="7"/>
  </r>
  <r>
    <s v="YOUT"/>
    <s v="Mi Zone"/>
    <s v="Brody|Cameron|Bradley"/>
    <s v="COVERLET&amp;BEDSPR"/>
    <s v="MZ80-293"/>
    <s v="Blue"/>
    <s v="Twin/Twin "/>
    <s v="B"/>
    <n v="248"/>
    <n v="8414.48"/>
    <n v="3.8549969007677856E-5"/>
    <n v="0.9672526972177351"/>
    <n v="4644"/>
    <x v="7"/>
  </r>
  <r>
    <s v="ADUL"/>
    <s v="Super Listing"/>
    <s v="Porter|Evans|Walker"/>
    <s v="DUVET&amp;DUVET SET"/>
    <s v="AM12-0034"/>
    <s v="Grey"/>
    <s v="Twin/Twin "/>
    <s v="A++"/>
    <n v="510"/>
    <n v="8414.26"/>
    <n v="3.8548961103067985E-5"/>
    <n v="0.96729124617883822"/>
    <n v="4645"/>
    <x v="7"/>
  </r>
  <r>
    <s v="SHET"/>
    <s v="True North by Sleep Philosophy"/>
    <s v="Cozy Cotton Flannel|Cozy Cotton Flannel|Cozy Cotton Flannel"/>
    <s v="SHEET/SHEET SET"/>
    <s v="TN20-0072"/>
    <s v="Tan Plaid"/>
    <s v="Full"/>
    <s v="B"/>
    <n v="379"/>
    <n v="8399.4500000000007"/>
    <n v="3.8481110797285131E-5"/>
    <n v="0.96732972728963551"/>
    <n v="4646"/>
    <x v="7"/>
  </r>
  <r>
    <s v="WIN"/>
    <s v="Madison Park"/>
    <s v="Harper|Kaylee|Avery"/>
    <s v="WINDOW PANEL"/>
    <s v="MP40-4511"/>
    <s v="White"/>
    <s v="42x216&quot;"/>
    <s v="B"/>
    <n v="400"/>
    <n v="8379.58"/>
    <n v="3.8390078685475185E-5"/>
    <n v="0.96736811736832096"/>
    <n v="4647"/>
    <x v="7"/>
  </r>
  <r>
    <s v="HHL"/>
    <s v="Harbor House Blue"/>
    <s v="Maya Bay|Maya Bay|Maya Bay"/>
    <s v="COMFORTER (SET)"/>
    <s v="HH10-1222"/>
    <s v="White"/>
    <s v="Full"/>
    <s v="B+"/>
    <n v="73"/>
    <n v="8378.02"/>
    <n v="3.8382931725514266E-5"/>
    <n v="0.96740650030004649"/>
    <n v="4648"/>
    <x v="7"/>
  </r>
  <r>
    <s v="SHET"/>
    <s v="Madison Park Essentials"/>
    <s v="Satin|Satin|Satin"/>
    <s v="PILLOWCASE"/>
    <s v="MPE21-1163"/>
    <s v="Champagne"/>
    <s v="Standard"/>
    <s v="B"/>
    <n v="1590"/>
    <n v="8372.35"/>
    <n v="3.835695527488707E-5"/>
    <n v="0.96744485725532137"/>
    <n v="4649"/>
    <x v="7"/>
  </r>
  <r>
    <s v="ADUL"/>
    <s v="Madison Park"/>
    <s v="Laurel|Vivian|Piedmont"/>
    <s v="COMFORTER (SET)"/>
    <s v="MP10-5116"/>
    <s v="Blush"/>
    <s v="Cal King"/>
    <s v="B"/>
    <n v="130"/>
    <n v="8372.32"/>
    <n v="3.8356817833349352E-5"/>
    <n v="0.96748321407315474"/>
    <n v="4650"/>
    <x v="7"/>
  </r>
  <r>
    <s v="SHET"/>
    <s v="Beautyrest"/>
    <s v="Oversized Cotton Flannel|Oversized Cotton Flannel|Oversized Cotton Flannel"/>
    <s v="SHEET/SHEET SET"/>
    <s v="BR20-1855"/>
    <s v="Grey Windowpane"/>
    <s v="Cal King"/>
    <s v="B"/>
    <n v="252"/>
    <n v="8369.7800000000007"/>
    <n v="3.8345181116489908E-5"/>
    <n v="0.96752155925427119"/>
    <n v="4651"/>
    <x v="7"/>
  </r>
  <r>
    <s v="YOUT"/>
    <s v="Mi Zone Kids"/>
    <s v="Alicia|Mia|Natalie"/>
    <s v="COMFORTER (SET)"/>
    <s v="MZK10-264"/>
    <s v="White"/>
    <s v="Full"/>
    <s v="B"/>
    <n v="160"/>
    <n v="8368.06"/>
    <n v="3.8337301134994527E-5"/>
    <n v="0.9675598965554062"/>
    <n v="4652"/>
    <x v="7"/>
  </r>
  <r>
    <s v="ADUL"/>
    <s v="Madison Park Essentials"/>
    <s v="Maible|Caldwell|Calla"/>
    <s v="COMFORTER (SET)"/>
    <s v="MPE10-727"/>
    <s v="Aqua"/>
    <s v="Twin"/>
    <s v="B"/>
    <n v="159"/>
    <n v="8362.1200000000008"/>
    <n v="3.8310087710527945E-5"/>
    <n v="0.96759820664311669"/>
    <n v="4653"/>
    <x v="7"/>
  </r>
  <r>
    <s v="WIN"/>
    <s v="Madison Park"/>
    <s v="Leilani|Kauna|Maui"/>
    <s v="WINDOW PANEL"/>
    <s v="MP40-7493"/>
    <s v="Natural"/>
    <s v="50x95&quot;"/>
    <s v="B"/>
    <n v="443"/>
    <n v="8360.18"/>
    <n v="3.8301199824422699E-5"/>
    <n v="0.96763650784294108"/>
    <n v="4654"/>
    <x v="7"/>
  </r>
  <r>
    <s v="ADUL"/>
    <s v="Madison Park Essentials"/>
    <s v="Maible|Caldwell|Calla"/>
    <s v="COMFORTER (SET)"/>
    <s v="MPE10-736"/>
    <s v="Purple"/>
    <s v="Cal King"/>
    <s v="B"/>
    <n v="116"/>
    <n v="8358.7999999999993"/>
    <n v="3.8294877513688032E-5"/>
    <n v="0.96767480272045481"/>
    <n v="4655"/>
    <x v="7"/>
  </r>
  <r>
    <s v="YOUT"/>
    <s v="Mi Zone"/>
    <s v="Glimmer|Sparkle|Dazzle"/>
    <s v="DUVET&amp;DUVET SET"/>
    <s v="MZ12-0598"/>
    <s v="Aqua"/>
    <s v="Full/Queen"/>
    <s v="A"/>
    <n v="247"/>
    <n v="8346.02"/>
    <n v="3.8236327418623563E-5"/>
    <n v="0.96771303904787342"/>
    <n v="4656"/>
    <x v="7"/>
  </r>
  <r>
    <s v="BATH"/>
    <s v="Madison Park"/>
    <s v="Lasso|Copula|Braide"/>
    <s v="BATH RUG"/>
    <s v="MP72-5827"/>
    <s v="White"/>
    <s v="24x44&quot;"/>
    <s v="B"/>
    <n v="470"/>
    <n v="8342.2999999999993"/>
    <n v="3.8219284667947514E-5"/>
    <n v="0.96775125833254139"/>
    <n v="4657"/>
    <x v="7"/>
  </r>
  <r>
    <s v="ADUL"/>
    <s v="Madison Park Essentials"/>
    <s v="Maible|Caldwell|Calla"/>
    <s v="COMFORTER (SET)"/>
    <s v="MPE10-732"/>
    <s v="Purple"/>
    <s v="Twin"/>
    <s v="B"/>
    <n v="156"/>
    <n v="8335.94"/>
    <n v="3.8190147061952987E-5"/>
    <n v="0.96778944847960335"/>
    <n v="4658"/>
    <x v="7"/>
  </r>
  <r>
    <s v="SHET"/>
    <s v="Intelligent Design"/>
    <s v="Microfiber|Microfiber|Microfiber"/>
    <s v="SHEET/SHEET SET"/>
    <s v="ID20-142"/>
    <s v="White"/>
    <s v="Twin"/>
    <s v="B"/>
    <n v="685"/>
    <n v="8335.7099999999991"/>
    <n v="3.8189093343497208E-5"/>
    <n v="0.96782763757294688"/>
    <n v="4659"/>
    <x v="7"/>
  </r>
  <r>
    <s v="ADUL"/>
    <s v="INK+IVY"/>
    <s v="Shay|Shay|Shay"/>
    <s v="DUVET&amp;DUVET SET"/>
    <s v="II12-1322"/>
    <s v="Sage"/>
    <s v="Full/Queen"/>
    <s v="B"/>
    <n v="159"/>
    <n v="8325.1"/>
    <n v="3.8140484852993763E-5"/>
    <n v="0.96786577805779983"/>
    <n v="4660"/>
    <x v="7"/>
  </r>
  <r>
    <s v="SHET"/>
    <s v="Sleep Philosophy"/>
    <s v="Smart Cool Microfiber|Smart Cool Microfiber|Smart Cool Microfiber"/>
    <s v="SHEET/SHEET SET"/>
    <s v="SHET20-1187"/>
    <s v="Light Grey"/>
    <s v="King"/>
    <s v="B"/>
    <n v="346"/>
    <n v="8315.94"/>
    <n v="3.8098519370146296E-5"/>
    <n v="0.96790387657717003"/>
    <n v="4661"/>
    <x v="7"/>
  </r>
  <r>
    <s v="ADUL"/>
    <s v="Comfort Spaces"/>
    <s v="Kate"/>
    <s v="COMFORTER (SET)"/>
    <s v="CS10-1324"/>
    <s v="Grey/Purple"/>
    <s v="Full"/>
    <s v="ARB"/>
    <n v="239"/>
    <n v="8314.81"/>
    <n v="3.8093342405559217E-5"/>
    <n v="0.9679419699195756"/>
    <n v="4662"/>
    <x v="7"/>
  </r>
  <r>
    <s v="BASI"/>
    <s v="Sleep Philosophy"/>
    <s v="3&quot; Gel Memory Foam|3&quot; Gel Memory Foam|3&quot; Gel Memory Foam"/>
    <s v="MATT PAD/TOPPER"/>
    <s v="BASI16-0421"/>
    <s v="Blue"/>
    <s v="Cal King"/>
    <s v="B"/>
    <n v="94"/>
    <n v="8313.7199999999993"/>
    <n v="3.8088348696355751E-5"/>
    <n v="0.96798005826827194"/>
    <n v="4663"/>
    <x v="7"/>
  </r>
  <r>
    <s v="BLK"/>
    <s v="Serta"/>
    <s v="Freya AZ|Freya AZ|Freya AZ"/>
    <s v="ELECT BLANKET"/>
    <s v="ST54-0060"/>
    <s v="Creme White"/>
    <s v="Twin"/>
    <s v="ARB"/>
    <n v="177"/>
    <n v="8311.92"/>
    <n v="3.8080102204093151E-5"/>
    <n v="0.96801813837047601"/>
    <n v="4664"/>
    <x v="7"/>
  </r>
  <r>
    <s v="APL"/>
    <s v="INK+IVY"/>
    <s v="IM222101|IM222101|IM222101"/>
    <s v="ROBE"/>
    <s v="II04-8415"/>
    <s v="Steel 030"/>
    <s v="XL/XXL"/>
    <s v="A"/>
    <n v="351"/>
    <n v="8301.93"/>
    <n v="3.8034334172035714E-5"/>
    <n v="0.96805617270464805"/>
    <n v="4665"/>
    <x v="7"/>
  </r>
  <r>
    <s v="SHET"/>
    <s v="Sleep Philosophy"/>
    <s v="Smart Cool Microfiber|Smart Cool Microfiber|Smart Cool Microfiber"/>
    <s v="SHEET/SHEET SET"/>
    <s v="SHET20-973"/>
    <s v="Aqua"/>
    <s v="King"/>
    <s v="B"/>
    <n v="358"/>
    <n v="8301.7800000000007"/>
    <n v="3.803364696434716E-5"/>
    <n v="0.96809420635161236"/>
    <n v="4666"/>
    <x v="7"/>
  </r>
  <r>
    <s v="SHET"/>
    <s v="Beautyrest"/>
    <s v="Oversized Cotton Flannel|Oversized Cotton Flannel|Oversized Cotton Flannel"/>
    <s v="SHEET/SHEET SET"/>
    <s v="BR20-4167"/>
    <s v="White Tossed Botanical"/>
    <s v="Full"/>
    <s v="B"/>
    <n v="318"/>
    <n v="8299.24"/>
    <n v="3.802201024748771E-5"/>
    <n v="0.96813222836185986"/>
    <n v="4667"/>
    <x v="7"/>
  </r>
  <r>
    <s v="SHET"/>
    <s v="Intelligent Design"/>
    <s v="Novelty|Novelty|Novelty"/>
    <s v="SHEET/SHEET SET"/>
    <s v="ID20-1429"/>
    <s v="Grey/Blue Road Trip"/>
    <s v="Queen"/>
    <s v="B"/>
    <n v="488"/>
    <n v="8294.5"/>
    <n v="3.8000294484529524E-5"/>
    <n v="0.96817022865634439"/>
    <n v="4668"/>
    <x v="7"/>
  </r>
  <r>
    <s v="WIN"/>
    <s v="Madison Park"/>
    <s v="Leilani|Kauna|Maui"/>
    <s v="WINDOW PANEL"/>
    <s v="MP40-8218"/>
    <s v="Sage Green"/>
    <s v="50x84&quot;"/>
    <s v="TBD"/>
    <n v="538"/>
    <n v="8291.61"/>
    <n v="3.7987054283063458E-5"/>
    <n v="0.96820821571062743"/>
    <n v="4669"/>
    <x v="7"/>
  </r>
  <r>
    <s v="WIN"/>
    <s v="SunSmart"/>
    <s v="Maya|Arlie|Rune"/>
    <s v="WINDOW PANEL"/>
    <s v="SS40-0032"/>
    <s v="Taupe"/>
    <s v="50x84&quot;"/>
    <s v="B"/>
    <n v="492"/>
    <n v="8289.73"/>
    <n v="3.7978441280033627E-5"/>
    <n v="0.96824619415190749"/>
    <n v="4670"/>
    <x v="7"/>
  </r>
  <r>
    <s v="ADUL"/>
    <s v="INK+IVY"/>
    <s v="Alpine|Alpine|Alpine"/>
    <s v="DUVET&amp;DUVET SET"/>
    <s v="II12-555"/>
    <s v="Navy"/>
    <s v="King/Cal K"/>
    <s v="B"/>
    <n v="125"/>
    <n v="8285.75"/>
    <n v="3.7960207369364101E-5"/>
    <n v="0.96828415435927684"/>
    <n v="4671"/>
    <x v="7"/>
  </r>
  <r>
    <s v="ADUL"/>
    <s v="510 Design"/>
    <s v="Oakley|Hayley|Glen"/>
    <s v="COVERLET&amp;BEDSPR"/>
    <s v="5DS13-0292"/>
    <s v="White"/>
    <s v="Full/Queen"/>
    <s v="B"/>
    <n v="242"/>
    <n v="8285.24"/>
    <n v="3.7957870863223029E-5"/>
    <n v="0.96832211223014009"/>
    <n v="4672"/>
    <x v="7"/>
  </r>
  <r>
    <s v="ADUL"/>
    <s v="Madison Park Essentials"/>
    <s v="Saben|Barret|Seth"/>
    <s v="COVERLET&amp;BEDSPR"/>
    <s v="MPE13-172"/>
    <s v="Taupe"/>
    <s v="Cal King"/>
    <s v="B"/>
    <n v="120"/>
    <n v="8275.75"/>
    <n v="3.7914393523460756E-5"/>
    <n v="0.96836002662366349"/>
    <n v="4673"/>
    <x v="7"/>
  </r>
  <r>
    <s v="SHET"/>
    <s v="Comfort Spaces"/>
    <s v="Cotton 144TC|Cotton 144TC|Cotton 144TC"/>
    <s v="SHEET/SHEET SET"/>
    <s v="CS20-1593"/>
    <s v="Diamond Sliver"/>
    <s v="Full"/>
    <s v="ARB"/>
    <n v="448"/>
    <n v="8274.56"/>
    <n v="3.7908941675798255E-5"/>
    <n v="0.96839793556533926"/>
    <n v="4674"/>
    <x v="7"/>
  </r>
  <r>
    <s v="SHET"/>
    <s v="Woolrich"/>
    <s v="Cotton Flannel|Cotton Flannel|Cotton Flannel"/>
    <s v="SHEET/SHEET SET"/>
    <s v="WR20-4003"/>
    <s v="Green Plaid"/>
    <s v="Twin"/>
    <s v="B"/>
    <n v="353"/>
    <n v="8255.23"/>
    <n v="3.7820383511667085E-5"/>
    <n v="0.9684357559488509"/>
    <n v="4675"/>
    <x v="7"/>
  </r>
  <r>
    <s v="WIN"/>
    <s v="Madison Park"/>
    <s v="Emilia|Natalie|Lillian"/>
    <s v="WINDOW PANEL"/>
    <s v="WIN40-117"/>
    <s v="Dusty Aqua"/>
    <s v="50x84&quot;"/>
    <s v="B"/>
    <n v="578"/>
    <n v="8254.2199999999993"/>
    <n v="3.781575631323085E-5"/>
    <n v="0.96847357170516413"/>
    <n v="4676"/>
    <x v="7"/>
  </r>
  <r>
    <s v="SHET"/>
    <s v="True North by Sleep Philosophy"/>
    <s v="Soloft Plush|Soloft Plush|Soloft Plush"/>
    <s v="SHEET/SHEET SET"/>
    <s v="BL20-0450"/>
    <s v="Brown"/>
    <s v="Full"/>
    <s v="B"/>
    <n v="294"/>
    <n v="8252.2900000000009"/>
    <n v="3.7806914240971513E-5"/>
    <n v="0.96851137861940506"/>
    <n v="4677"/>
    <x v="7"/>
  </r>
  <r>
    <s v="SHET"/>
    <s v="Madison Park"/>
    <s v="800 Thread Count|800 Thread Count|800 Thread Count"/>
    <s v="SHEET/SHEET SET"/>
    <s v="MPH20-0018"/>
    <s v="Teal"/>
    <s v="Cal King"/>
    <s v="B"/>
    <n v="189"/>
    <n v="8241"/>
    <n v="3.7755190408946626E-5"/>
    <n v="0.968549133809814"/>
    <n v="4678"/>
    <x v="7"/>
  </r>
  <r>
    <s v="YOUT"/>
    <s v="Intelligent Design"/>
    <s v="Lucy|Vera|Elise"/>
    <s v="DUVET&amp;DUVET SET"/>
    <s v="ID12-2194"/>
    <s v="Pink"/>
    <s v="Twin/Twin "/>
    <s v="B"/>
    <n v="271"/>
    <n v="8230.65"/>
    <n v="3.7707773078436665E-5"/>
    <n v="0.96858684158289243"/>
    <n v="4679"/>
    <x v="7"/>
  </r>
  <r>
    <s v="ADUL"/>
    <s v="Madison Park"/>
    <s v="Quebec|Mansfield|Vancouver"/>
    <s v="COVERLET&amp;BEDSPR"/>
    <s v="MP13-2581"/>
    <s v="Grey"/>
    <s v="Twin/Twin "/>
    <s v="A"/>
    <n v="277"/>
    <n v="8229.8700000000008"/>
    <n v="3.7704199598456209E-5"/>
    <n v="0.96862454578249091"/>
    <n v="4680"/>
    <x v="7"/>
  </r>
  <r>
    <s v="ADUL"/>
    <s v="Madison Park"/>
    <s v="Ibiza|Alba|Triana"/>
    <s v="DUVET&amp;DUVET SET"/>
    <s v="MP12-8340"/>
    <s v="Black/Ivory"/>
    <s v="King/Cal K"/>
    <s v="B"/>
    <n v="264"/>
    <n v="8228.33"/>
    <n v="3.7697144266187092E-5"/>
    <n v="0.96866224292675707"/>
    <n v="4681"/>
    <x v="7"/>
  </r>
  <r>
    <s v="ADUL"/>
    <s v="Madison Park Essentials"/>
    <s v="Lafael|Eden|Rowan"/>
    <s v="COMFORTER (SET)"/>
    <s v="MPE10-380"/>
    <s v="Purple"/>
    <s v="Cal King"/>
    <s v="B"/>
    <n v="111"/>
    <n v="8225.41"/>
    <n v="3.7683766623183315E-5"/>
    <n v="0.96869992669338023"/>
    <n v="4682"/>
    <x v="7"/>
  </r>
  <r>
    <s v="LGT"/>
    <s v="INK+IVY"/>
    <s v="Tristan|Tristan|Tristan"/>
    <s v="LGT-TABLE LAMPS"/>
    <s v="II153-0129"/>
    <s v="White Base/Cream Shade"/>
    <s v="See below"/>
    <s v="B"/>
    <n v="159"/>
    <n v="8219.19"/>
    <n v="3.7655270411031435E-5"/>
    <n v="0.96873758196379123"/>
    <n v="4683"/>
    <x v="7"/>
  </r>
  <r>
    <s v="BLK"/>
    <s v="Super Listing"/>
    <s v="Kyla|Yuna|Raya"/>
    <s v="COMFORTER (SET)"/>
    <s v="AM10-0268"/>
    <s v="Gray"/>
    <s v="Twin/Twin "/>
    <s v="B"/>
    <n v="315"/>
    <n v="8217.36"/>
    <n v="3.7646886477231124E-5"/>
    <n v="0.96877522885026846"/>
    <n v="4684"/>
    <x v="7"/>
  </r>
  <r>
    <s v="SHET"/>
    <s v="Intelligent Design"/>
    <s v="Metallic Dot|Metallic Dot|Metallic Dot"/>
    <s v="SHEET/SHEET SET"/>
    <s v="ID20-1469"/>
    <s v="White/Gold"/>
    <s v="Twin"/>
    <s v="B"/>
    <n v="472"/>
    <n v="8214.49"/>
    <n v="3.7633737903456861E-5"/>
    <n v="0.9688128625881719"/>
    <n v="4685"/>
    <x v="7"/>
  </r>
  <r>
    <s v="SHET"/>
    <s v="Comfort Spaces"/>
    <s v="Microfiber Coolmax|Microfiber Coolmax|Microfiber Coolmax"/>
    <s v="SHEET/SHEET SET"/>
    <s v="CS20-1482"/>
    <s v="Aqua"/>
    <s v="King"/>
    <s v="ARB"/>
    <n v="796"/>
    <n v="8198.4"/>
    <n v="3.756002342539838E-5"/>
    <n v="0.96885042261159726"/>
    <n v="4686"/>
    <x v="7"/>
  </r>
  <r>
    <s v="YOUT"/>
    <s v="Intelligent Design"/>
    <s v="Pike|Nathan|Carter"/>
    <s v="COMFORTER (SET)"/>
    <s v="CSP10-1485"/>
    <s v="White/Gray"/>
    <s v="King/Cal K"/>
    <s v="B"/>
    <n v="196"/>
    <n v="8197.64"/>
    <n v="3.755654157310972E-5"/>
    <n v="0.96888797915317038"/>
    <n v="4687"/>
    <x v="7"/>
  </r>
  <r>
    <s v="SHET"/>
    <s v="Sleep Philosophy"/>
    <s v="Smart Cool Microfiber|Smart Cool Microfiber|Smart Cool Microfiber"/>
    <s v="SHEET/SHEET SET"/>
    <s v="SHET20-978"/>
    <s v="Ivory"/>
    <s v="King"/>
    <s v="B"/>
    <n v="356"/>
    <n v="8193.2099999999991"/>
    <n v="3.7536246039374537E-5"/>
    <n v="0.96892551539920979"/>
    <n v="4688"/>
    <x v="7"/>
  </r>
  <r>
    <s v="BLK"/>
    <s v="Madison Park Essentials"/>
    <s v="Larkspur|Windsor|Windsor"/>
    <s v="COMFORTER (SET)"/>
    <s v="BASI10-0281"/>
    <s v="Black/Black"/>
    <s v="Twin/Twin "/>
    <s v="B"/>
    <n v="397"/>
    <n v="8181.9"/>
    <n v="3.7484430579657862E-5"/>
    <n v="0.9689629998297894"/>
    <n v="4689"/>
    <x v="7"/>
  </r>
  <r>
    <s v="WIN"/>
    <s v="Madison Park"/>
    <s v="Leilani|Kauna|Maui"/>
    <s v="WINDOW PANEL"/>
    <s v="MP40-7491"/>
    <s v="Natural"/>
    <s v="50x63&quot;"/>
    <s v="B"/>
    <n v="568"/>
    <n v="8164.08"/>
    <n v="3.7402790306258097E-5"/>
    <n v="0.96900040262009568"/>
    <n v="4690"/>
    <x v="7"/>
  </r>
  <r>
    <s v="YOUT"/>
    <s v="Intelligent Design"/>
    <s v="Felicia|Isabel|Alyssa"/>
    <s v="DUVET&amp;DUVET SET"/>
    <s v="ID12-1945"/>
    <s v="Black"/>
    <s v="Full/Queen"/>
    <s v="B"/>
    <n v="230"/>
    <n v="8155.51"/>
    <n v="3.7363527840318933E-5"/>
    <n v="0.96903776614793602"/>
    <n v="4691"/>
    <x v="7"/>
  </r>
  <r>
    <s v="YOUT"/>
    <s v="Urban Habitat Kids"/>
    <s v="Lulu|Thea|Maisie"/>
    <s v="DUVET&amp;DUVET SET"/>
    <s v="UHK12-0233"/>
    <s v="Purple"/>
    <s v="Full/Queen"/>
    <s v="B"/>
    <n v="218"/>
    <n v="8152.17"/>
    <n v="3.7348226015787217E-5"/>
    <n v="0.96907511437395177"/>
    <n v="4692"/>
    <x v="7"/>
  </r>
  <r>
    <s v="HHL"/>
    <s v="Harbor House Blue"/>
    <s v="Livia|Livia|Livia"/>
    <s v="DUVET&amp;DUVET SET"/>
    <s v="HH12-1803"/>
    <s v="Multi"/>
    <s v="Full/Queen"/>
    <s v="B+"/>
    <n v="97"/>
    <n v="8143.53"/>
    <n v="3.7308642852926723E-5"/>
    <n v="0.96911242301680467"/>
    <n v="4693"/>
    <x v="7"/>
  </r>
  <r>
    <s v="ADUL"/>
    <s v="Madison Park"/>
    <s v="Serene|Belle|Monroe"/>
    <s v="COMFORTER (SET)"/>
    <s v="MP10-3451"/>
    <s v="Navy"/>
    <s v="Cal King"/>
    <s v="B"/>
    <n v="112"/>
    <n v="8127.63"/>
    <n v="3.7235798837940409E-5"/>
    <n v="0.96914965881564263"/>
    <n v="4694"/>
    <x v="7"/>
  </r>
  <r>
    <s v="ADUL"/>
    <s v="Madison Park"/>
    <s v="Jenson|Denver|Clement"/>
    <s v="COMFORTER (SET)"/>
    <s v="MP10-8323"/>
    <s v="Blue"/>
    <s v="Cal King"/>
    <s v="B"/>
    <n v="146"/>
    <n v="8127.63"/>
    <n v="3.7235798837940409E-5"/>
    <n v="0.9691868946144806"/>
    <n v="4695"/>
    <x v="7"/>
  </r>
  <r>
    <s v="SHET"/>
    <s v="True North by Sleep Philosophy"/>
    <s v="Micro Fleece|Micro Fleece|Micro Fleece"/>
    <s v="SHEET/SHEET SET"/>
    <s v="TN20-0448"/>
    <s v="Navy"/>
    <s v="Twin"/>
    <s v="B"/>
    <n v="342"/>
    <n v="8120.22"/>
    <n v="3.7201850778126028E-5"/>
    <n v="0.96922409646525876"/>
    <n v="4696"/>
    <x v="7"/>
  </r>
  <r>
    <s v="SHET"/>
    <s v="Woolrich"/>
    <s v="Cotton Flannel|Cotton Flannel|Cotton Flannel"/>
    <s v="SHEET/SHEET SET"/>
    <s v="WR20-3988"/>
    <s v="Green Trees &amp; Trucks"/>
    <s v="Cal King"/>
    <s v="B"/>
    <n v="231"/>
    <n v="8113.64"/>
    <n v="3.717170526752163E-5"/>
    <n v="0.96926126817052627"/>
    <n v="4697"/>
    <x v="7"/>
  </r>
  <r>
    <s v="BATH"/>
    <s v="Madison Park"/>
    <s v="Spa Waffle|Spa Waffle|Spa Waffle"/>
    <s v="SHOWER CURTAIN"/>
    <s v="MP70-8547"/>
    <s v="Grey"/>
    <s v="36x72''"/>
    <s v="A++"/>
    <n v="797"/>
    <n v="8098.83"/>
    <n v="3.7103854961738776E-5"/>
    <n v="0.96929837202548796"/>
    <n v="4698"/>
    <x v="7"/>
  </r>
  <r>
    <s v="WIN"/>
    <s v="Mi Zone Kids"/>
    <s v="Wise Wendy|Noctural Nellie|Striking Sara"/>
    <s v="WINDOW PANEL"/>
    <s v="MZK40-139"/>
    <s v="Multi"/>
    <s v="50x63&quot;"/>
    <s v="B"/>
    <n v="543"/>
    <n v="8098.2"/>
    <n v="3.710096868944686E-5"/>
    <n v="0.96933547299417744"/>
    <n v="4699"/>
    <x v="7"/>
  </r>
  <r>
    <s v="ADUL"/>
    <s v="Super Listing"/>
    <s v="Camden|Reese|Leighton"/>
    <s v="COMFORTER (SET)"/>
    <s v="AM10-0102"/>
    <s v="Sage Green"/>
    <s v="Full"/>
    <s v="A+"/>
    <n v="222"/>
    <n v="8077.16"/>
    <n v="3.7004576357666224E-5"/>
    <n v="0.96937247757053513"/>
    <n v="4700"/>
    <x v="7"/>
  </r>
  <r>
    <s v="SHET"/>
    <s v="Comfort Spaces"/>
    <s v="Cotton Flannel 135GSM|Cotton Flannel 135GSM|Cotton Flannel 135GSM"/>
    <s v="SHEET/SHEET SET"/>
    <s v="CS20-0374"/>
    <s v="Snowflakes Blue"/>
    <s v="Twin"/>
    <s v="ARB"/>
    <n v="420"/>
    <n v="8073.27"/>
    <n v="3.6986754771609824E-5"/>
    <n v="0.96940946432530672"/>
    <n v="4701"/>
    <x v="7"/>
  </r>
  <r>
    <s v="SHET"/>
    <s v="Comfort Spaces"/>
    <s v="Cotton 144TC|Cotton 144TC|Cotton 144TC"/>
    <s v="SHEET/SHEET SET"/>
    <s v="CS20-1588"/>
    <s v="Diamond Tan"/>
    <s v="Queen"/>
    <s v="ARB"/>
    <n v="382"/>
    <n v="8064.02"/>
    <n v="3.6944376964149231E-5"/>
    <n v="0.96944640870227083"/>
    <n v="4702"/>
    <x v="7"/>
  </r>
  <r>
    <s v="SHET"/>
    <s v="Comfort Spaces"/>
    <s v="Microfiber Coolmax|Microfiber Coolmax|Microfiber Coolmax"/>
    <s v="SHEET/SHEET SET"/>
    <s v="CS20-1474"/>
    <s v="Light Grey"/>
    <s v="Full"/>
    <s v="ARB"/>
    <n v="932"/>
    <n v="8057.48"/>
    <n v="3.6914414708928438E-5"/>
    <n v="0.96948332311697971"/>
    <n v="4703"/>
    <x v="7"/>
  </r>
  <r>
    <s v="BASI"/>
    <s v="Sleep Philosophy"/>
    <s v="1.5&quot; Gel Memory Foam|1.5&quot; Gel Memory Foam|1.5&quot; Gel Memory Foam"/>
    <s v="MATT PAD/TOPPER"/>
    <s v="BASI16-0384"/>
    <s v="Blue"/>
    <s v="King"/>
    <s v="B"/>
    <n v="154"/>
    <n v="8049.08"/>
    <n v="3.6875931078369632E-5"/>
    <n v="0.96952019904805808"/>
    <n v="4704"/>
    <x v="7"/>
  </r>
  <r>
    <s v="ADUL"/>
    <s v="Comfort Spaces"/>
    <s v="Gloria"/>
    <s v="COVERLET&amp;BEDSPR"/>
    <s v="CS14-1312"/>
    <s v="Coral"/>
    <s v="Full/Queen"/>
    <s v="ARB"/>
    <n v="350"/>
    <n v="8039.94"/>
    <n v="3.6834057223213974E-5"/>
    <n v="0.9695570331052813"/>
    <n v="4705"/>
    <x v="7"/>
  </r>
  <r>
    <s v="YOUT"/>
    <s v="Intelligent Design"/>
    <s v="Mira|Gemma|Arabella"/>
    <s v="COMFORTER (SET)"/>
    <s v="ID10-2380"/>
    <s v="Charcoal"/>
    <s v="Full/Queen"/>
    <s v="TBD"/>
    <n v="166"/>
    <n v="8035.25"/>
    <n v="3.6812570529485308E-5"/>
    <n v="0.96959384567581075"/>
    <n v="4706"/>
    <x v="7"/>
  </r>
  <r>
    <s v="SHET"/>
    <s v="Intelligent Design"/>
    <s v="Cotton Blend Jersey Knit|Cotton Blend Jersey Knit|Cotton Blend Jersey Knit"/>
    <s v="SHEET/SHEET SET"/>
    <s v="ID20-2463"/>
    <s v="Blush"/>
    <s v="Full"/>
    <s v="B"/>
    <n v="330"/>
    <n v="8027.57"/>
    <n v="3.6777385495831536E-5"/>
    <n v="0.96963062306130654"/>
    <n v="4707"/>
    <x v="7"/>
  </r>
  <r>
    <s v="SHET"/>
    <s v="Beautyrest Platinum"/>
    <s v="400TC Liquid Cotton"/>
    <s v="SHEET/SHEET SET"/>
    <s v="BRP20-0072C"/>
    <s v="Blue"/>
    <s v="Full"/>
    <s v="EXB"/>
    <n v="247"/>
    <n v="8027.5"/>
    <n v="3.6777064798910212E-5"/>
    <n v="0.96966740012610542"/>
    <n v="4708"/>
    <x v="7"/>
  </r>
  <r>
    <s v="BATH"/>
    <s v="Madison Park"/>
    <s v="Amherst|Eastridge|Salem"/>
    <s v="BATH RUG"/>
    <s v="MP72-5075"/>
    <s v="Blue"/>
    <s v="24x60&quot;"/>
    <s v="B"/>
    <n v="298"/>
    <n v="8026.41"/>
    <n v="3.6772071089706746E-5"/>
    <n v="0.96970417219719507"/>
    <n v="4709"/>
    <x v="7"/>
  </r>
  <r>
    <s v="BATH"/>
    <s v="Madison Park"/>
    <s v="Tufted Pearl Channel|Tufted Pearl Channel|Tufted Pearl Channel"/>
    <s v="BATH RUG"/>
    <s v="MP72-5108"/>
    <s v="Seafoam"/>
    <s v="17x24&quot;"/>
    <s v="B"/>
    <n v="565"/>
    <n v="8015.4"/>
    <n v="3.6721630045367166E-5"/>
    <n v="0.96974089382724049"/>
    <n v="4710"/>
    <x v="7"/>
  </r>
  <r>
    <s v="WIN"/>
    <s v="Intelligent Design"/>
    <s v="Loretta|Lara|Lorissa"/>
    <s v="CUSHION/POUF"/>
    <s v="ID31-2033"/>
    <s v="Grey"/>
    <s v="Dia 22&quot;x6&quot;"/>
    <s v="B"/>
    <n v="387"/>
    <n v="8013.26"/>
    <n v="3.6711825882343852E-5"/>
    <n v="0.96977760565312288"/>
    <n v="4711"/>
    <x v="7"/>
  </r>
  <r>
    <s v="SHET"/>
    <s v="Croscill"/>
    <s v="Luxury Egyptian|Luxury Egyptian|Luxury Egyptian"/>
    <s v="SHEET/SHEET SET"/>
    <s v="CCS20-038"/>
    <s v="Grey"/>
    <s v="Cal King"/>
    <s v="B"/>
    <n v="97"/>
    <n v="8011.67"/>
    <n v="3.6704541480845215E-5"/>
    <n v="0.96981431019460373"/>
    <n v="4712"/>
    <x v="7"/>
  </r>
  <r>
    <s v="BLK"/>
    <s v="Serta"/>
    <s v="Parsa AZ|Parsa AZ|Parsa AZ"/>
    <s v="ELECT BLANKET"/>
    <s v="ST54-0036"/>
    <s v="Charcoal Grey"/>
    <s v="Twin"/>
    <s v="ARB-"/>
    <n v="176"/>
    <n v="8010.43"/>
    <n v="3.6698860563953207E-5"/>
    <n v="0.96985100905516763"/>
    <n v="4713"/>
    <x v="7"/>
  </r>
  <r>
    <s v="SHET"/>
    <s v="Comfort Spaces"/>
    <s v="Cotton Flannel 135GSM|Cotton Flannel 135GSM|Cotton Flannel 135GSM"/>
    <s v="SHEET/SHEET SET"/>
    <s v="CS20-1410"/>
    <s v="Novalty Seafoam Foxes"/>
    <s v="Full"/>
    <s v="ARB"/>
    <n v="332"/>
    <n v="8004.23"/>
    <n v="3.6670455979493129E-5"/>
    <n v="0.96988767951114718"/>
    <n v="4714"/>
    <x v="7"/>
  </r>
  <r>
    <s v="SHET"/>
    <s v="Madison Park Essentials"/>
    <s v="Satin|Satin|Satin"/>
    <s v="SHEET/SHEET SET"/>
    <s v="MPE20-1137"/>
    <s v="Midnight Blue"/>
    <s v="Twin"/>
    <s v="B"/>
    <n v="534"/>
    <n v="7995.04"/>
    <n v="3.6628353055107951E-5"/>
    <n v="0.96992430786420225"/>
    <n v="4715"/>
    <x v="7"/>
  </r>
  <r>
    <s v="WIN"/>
    <s v="Madison Park"/>
    <s v="Elena|Juline|Gail"/>
    <s v="VALANCE"/>
    <s v="MP41-7411"/>
    <s v="Navy"/>
    <s v="38x46&quot;"/>
    <s v="B"/>
    <n v="562"/>
    <n v="7983.48"/>
    <n v="3.6575392249243687E-5"/>
    <n v="0.96996088325645147"/>
    <n v="4716"/>
    <x v="7"/>
  </r>
  <r>
    <s v="SHET"/>
    <s v="True North by Sleep Philosophy"/>
    <s v="Cozy Cotton Flannel|Cozy Cotton Flannel|Cozy Cotton Flannel"/>
    <s v="SHEET/SHEET SET"/>
    <s v="TN20-0085"/>
    <s v="Blue Plaid"/>
    <s v="Cal King"/>
    <s v="B"/>
    <n v="271"/>
    <n v="7980.38"/>
    <n v="3.6561189957013651E-5"/>
    <n v="0.96999744444640845"/>
    <n v="4717"/>
    <x v="7"/>
  </r>
  <r>
    <s v="HHL"/>
    <s v="Harbor House Blue"/>
    <s v="Coastline|Coastline|Coastline"/>
    <s v="DUVET&amp;DUVET SET"/>
    <s v="HH12-1543"/>
    <s v="Aqua"/>
    <s v="King/Cal K"/>
    <s v="B+"/>
    <n v="85"/>
    <n v="7979.74"/>
    <n v="3.6558257870875835E-5"/>
    <n v="0.97003400270427931"/>
    <n v="4718"/>
    <x v="7"/>
  </r>
  <r>
    <s v="BLK"/>
    <s v="Madison Park"/>
    <s v="Liquid Cotton|Liquid Cotton|Liquid Cotton"/>
    <s v="BLANKET"/>
    <s v="BL51N-0732"/>
    <s v="Ivory"/>
    <s v="Twin"/>
    <s v="B"/>
    <n v="397"/>
    <n v="7976.74"/>
    <n v="3.6544513717104833E-5"/>
    <n v="0.97007054721799646"/>
    <n v="4719"/>
    <x v="7"/>
  </r>
  <r>
    <s v="ADUL"/>
    <s v="N Natori"/>
    <s v="Brush Stroke|Brush Stroke|Brush Stroke"/>
    <s v="DUVET&amp;DUVET SET"/>
    <s v="NS12-3708"/>
    <s v="Blue"/>
    <s v="King"/>
    <s v="B"/>
    <n v="158"/>
    <n v="7975.32"/>
    <n v="3.653800815098656E-5"/>
    <n v="0.97010708522614741"/>
    <n v="4720"/>
    <x v="7"/>
  </r>
  <r>
    <s v="WIN"/>
    <s v="SunSmart"/>
    <s v="Camille|Laurel|Tindra"/>
    <s v="WINDOW PANEL"/>
    <s v="SS40-0010"/>
    <s v="Aqua"/>
    <s v="50x95&quot;"/>
    <s v="B"/>
    <n v="413"/>
    <n v="7973.79"/>
    <n v="3.6530998632563345E-5"/>
    <n v="0.97014361622477996"/>
    <n v="4721"/>
    <x v="7"/>
  </r>
  <r>
    <s v="ADUL"/>
    <s v="Super Listing"/>
    <s v="Camden|Reese|Leighton"/>
    <s v="COMFORTER (SET)"/>
    <s v="AM10-0106"/>
    <s v="Neutral"/>
    <s v="Full"/>
    <s v="A"/>
    <n v="220"/>
    <n v="7967.49"/>
    <n v="3.650213590964424E-5"/>
    <n v="0.97018011836068963"/>
    <n v="4722"/>
    <x v="7"/>
  </r>
  <r>
    <s v="BLK"/>
    <s v="Serta"/>
    <s v="Dream Soft Heated|Dream Soft Heated|Dream Soft Heated"/>
    <s v="ELECT BLANKET"/>
    <s v="ST54-3584"/>
    <s v="Ivory"/>
    <s v="Full"/>
    <s v="TBD"/>
    <n v="150"/>
    <n v="7957"/>
    <n v="3.6454077185291633E-5"/>
    <n v="0.97021657243787496"/>
    <n v="4723"/>
    <x v="7"/>
  </r>
  <r>
    <s v="ADUL"/>
    <s v="Madison Park Essentials"/>
    <s v="Luna|Piper|Willow"/>
    <s v="COMFORTER (SET)"/>
    <s v="MPE10-1061"/>
    <s v="Blue"/>
    <s v="King"/>
    <s v="B"/>
    <n v="194"/>
    <n v="7953.1"/>
    <n v="3.6436209785389325E-5"/>
    <n v="0.9702530086476604"/>
    <n v="4724"/>
    <x v="7"/>
  </r>
  <r>
    <s v="YOUT"/>
    <s v="Urban Habitat Kids"/>
    <s v="Iris|Kinsley|Harper"/>
    <s v="COVERLET&amp;BEDSPR"/>
    <s v="UHK13-0224"/>
    <s v="Blush"/>
    <s v="Twin"/>
    <s v="B"/>
    <n v="215"/>
    <n v="7951.94"/>
    <n v="3.6430895379264535E-5"/>
    <n v="0.9702894395430397"/>
    <n v="4725"/>
    <x v="7"/>
  </r>
  <r>
    <s v="BLK"/>
    <s v="Madison Park Essentials"/>
    <s v="Larkspur|Windsor|Windsor"/>
    <s v="COMFORTER (SET)"/>
    <s v="BASI10-0201"/>
    <s v="Black/Grey"/>
    <s v="Twin/Twin "/>
    <s v="B"/>
    <n v="390"/>
    <n v="7950.91"/>
    <n v="3.642617655313649E-5"/>
    <n v="0.97032586571959278"/>
    <n v="4726"/>
    <x v="7"/>
  </r>
  <r>
    <s v="WIN"/>
    <s v="Madison Park"/>
    <s v="Galen|Colm|Paxton"/>
    <s v="WINDOW PANEL"/>
    <s v="MP40-7922"/>
    <s v="Ivory"/>
    <s v="2-PK 40x84"/>
    <s v="B"/>
    <n v="325"/>
    <n v="7946.95"/>
    <n v="3.6408034270158767E-5"/>
    <n v="0.97036227375386297"/>
    <n v="4727"/>
    <x v="7"/>
  </r>
  <r>
    <s v="HHL"/>
    <s v="Harbor House Blue"/>
    <s v="Crystal Beach|Crystal Beach|Crystal Beach"/>
    <s v="NORMAL PILLOW"/>
    <s v="HH30-709A"/>
    <s v="Blue"/>
    <s v="D7x18&quot;"/>
    <s v="B+"/>
    <n v="347"/>
    <n v="7941.85"/>
    <n v="3.6384669208748064E-5"/>
    <n v="0.97039865842307171"/>
    <n v="4728"/>
    <x v="7"/>
  </r>
  <r>
    <s v="BATH"/>
    <s v="Madison Park"/>
    <s v="Spa Waffle|Spa Waffle|Spa Waffle"/>
    <s v="SHOWER CURTAIN"/>
    <s v="MP70-8552"/>
    <s v="Blue"/>
    <s v="72x78&quot;"/>
    <s v="A"/>
    <n v="489"/>
    <n v="7933.63"/>
    <n v="3.6347010227415516E-5"/>
    <n v="0.97043500543329908"/>
    <n v="4729"/>
    <x v="7"/>
  </r>
  <r>
    <s v="HHL"/>
    <s v="Harbor House Blue"/>
    <s v="Morgan|Morgan|Morgan"/>
    <s v="COMFORTER (SET)"/>
    <s v="HH10-1824"/>
    <s v="White/Grey"/>
    <s v="Full"/>
    <s v="A+"/>
    <n v="77"/>
    <n v="7933.14"/>
    <n v="3.6344765348966253E-5"/>
    <n v="0.97047135019864805"/>
    <n v="4730"/>
    <x v="7"/>
  </r>
  <r>
    <s v="SHET"/>
    <s v="Woolrich"/>
    <s v="Cotton Flannel|Cotton Flannel|Cotton Flannel"/>
    <s v="SHEET/SHEET SET"/>
    <s v="WR20-3999"/>
    <s v="Blue Snowflake"/>
    <s v="Twin"/>
    <s v="B"/>
    <n v="334"/>
    <n v="7930.29"/>
    <n v="3.6331708402883793E-5"/>
    <n v="0.97050768190705095"/>
    <n v="4731"/>
    <x v="7"/>
  </r>
  <r>
    <s v="BASI"/>
    <s v="Sleep Philosophy"/>
    <s v="Microfiber with HeiQ Smart Temp|Microfiber with HeiQ Smart Temp|Microfiber"/>
    <s v="COMFORTER (SET)"/>
    <s v="BASI10-0581"/>
    <s v="White"/>
    <s v="Twin/Twin "/>
    <s v="B"/>
    <n v="336"/>
    <n v="7920.84"/>
    <n v="3.6288414318505138E-5"/>
    <n v="0.97054397032136941"/>
    <n v="4732"/>
    <x v="7"/>
  </r>
  <r>
    <s v="YOUT"/>
    <s v="Intelligent Design"/>
    <s v="Daryl|Campbell|Chet"/>
    <s v="COMFORTER (SET)"/>
    <s v="ID10-176"/>
    <s v="Grey"/>
    <s v="Twin/Twin "/>
    <s v="B"/>
    <n v="233"/>
    <n v="7911.69"/>
    <n v="3.6246494649503573E-5"/>
    <n v="0.97058021681601891"/>
    <n v="4733"/>
    <x v="7"/>
  </r>
  <r>
    <s v="BLK"/>
    <s v="Serta"/>
    <s v="Heated Faux Feathersoft|Heated Faux Feathersoft|Heated Faux Feathersoft"/>
    <s v="ELECT BLANKET"/>
    <s v="ST54-3594"/>
    <s v="Rust"/>
    <s v="King"/>
    <s v="ARB-"/>
    <n v="76"/>
    <n v="7910.08"/>
    <n v="3.6239118620313133E-5"/>
    <n v="0.97061645593463919"/>
    <n v="4734"/>
    <x v="7"/>
  </r>
  <r>
    <s v="WIN"/>
    <s v="SunSmart"/>
    <s v="Maya|Arlie|Rune"/>
    <s v="WINDOW PANEL"/>
    <s v="SS40-0030"/>
    <s v="Taupe"/>
    <s v="50x54&quot;"/>
    <s v="B"/>
    <n v="596"/>
    <n v="7907.36"/>
    <n v="3.6226657254227424E-5"/>
    <n v="0.97065268259189341"/>
    <n v="4735"/>
    <x v="7"/>
  </r>
  <r>
    <s v="ADUL"/>
    <s v="INK+IVY"/>
    <s v="Camila|Camila|Camila"/>
    <s v="BED SKIRT&amp;SHAM"/>
    <s v="II11-930"/>
    <s v="Grey"/>
    <s v="Euro Sham"/>
    <s v="B"/>
    <n v="525"/>
    <n v="7904.83"/>
    <n v="3.6215066351213882E-5"/>
    <n v="0.97068889765824462"/>
    <n v="4736"/>
    <x v="7"/>
  </r>
  <r>
    <s v="SHET"/>
    <s v="True North by Sleep Philosophy"/>
    <s v="Micro Fleece|Micro Fleece|Micro Fleece"/>
    <s v="SHEET/SHEET SET"/>
    <s v="SHET20-746"/>
    <s v="Blue"/>
    <s v="Cal King"/>
    <s v="B"/>
    <n v="229"/>
    <n v="7903.1"/>
    <n v="3.6207140555872606E-5"/>
    <n v="0.97072510479880048"/>
    <n v="4737"/>
    <x v="7"/>
  </r>
  <r>
    <s v="WIN"/>
    <s v="Madison Park"/>
    <s v="Emilia|Natalie|Lillian"/>
    <s v="WINDOW PANEL"/>
    <s v="MP40-7407"/>
    <s v="Pewter"/>
    <s v="50x84&quot; Bla"/>
    <s v="B"/>
    <n v="314"/>
    <n v="7898.63"/>
    <n v="3.6186661766753804E-5"/>
    <n v="0.97076129146056722"/>
    <n v="4738"/>
    <x v="7"/>
  </r>
  <r>
    <s v="SHET"/>
    <s v="Intelligent Design"/>
    <s v="Cozy Soft|Cozy Soft|Cozy Soft"/>
    <s v="SHEET/SHEET SET"/>
    <s v="ID20-1533"/>
    <s v="Pink Llamas"/>
    <s v="Twin XL"/>
    <s v="B"/>
    <n v="438"/>
    <n v="7881.19"/>
    <n v="3.6106762419498367E-5"/>
    <n v="0.97079739822298672"/>
    <n v="4739"/>
    <x v="7"/>
  </r>
  <r>
    <s v="ADUL"/>
    <s v="Super Listing"/>
    <s v="Mina|Hanna|Aera"/>
    <s v="DUVET&amp;DUVET SET"/>
    <s v="AM12-0043"/>
    <s v="Light Grey"/>
    <s v="Twin/Twin "/>
    <s v="A+"/>
    <n v="413"/>
    <n v="7879.86"/>
    <n v="3.6100669177993227E-5"/>
    <n v="0.97083349889216475"/>
    <n v="4740"/>
    <x v="7"/>
  </r>
  <r>
    <s v="BLK"/>
    <s v="Serta"/>
    <s v="Heated Faux Feathersoft|Heated Faux Feathersoft|Heated Faux Feathersoft"/>
    <s v="ELECT BLANKET"/>
    <s v="ST54-3599"/>
    <s v="Grey"/>
    <s v="Twin"/>
    <s v="ARB-"/>
    <n v="135"/>
    <n v="7878.6"/>
    <n v="3.609489663340941E-5"/>
    <n v="0.97086959378879811"/>
    <n v="4741"/>
    <x v="7"/>
  </r>
  <r>
    <s v="YOUT"/>
    <s v="Intelligent Design"/>
    <s v="Larissa|Sophie|Zara"/>
    <s v="DUVET&amp;DUVET SET"/>
    <s v="ID12-2422"/>
    <s v="Off-White"/>
    <s v="Full/Queen"/>
    <s v="B"/>
    <n v="243"/>
    <n v="7867.32"/>
    <n v="3.6043218615230431E-5"/>
    <n v="0.97090563700741339"/>
    <n v="4742"/>
    <x v="7"/>
  </r>
  <r>
    <s v="APL"/>
    <s v="INK+IVY"/>
    <s v="IM222101|IM222101|IM222101"/>
    <s v="ROBE"/>
    <s v="II04-9610"/>
    <s v="Black 001"/>
    <s v="M/L"/>
    <s v="A"/>
    <n v="324"/>
    <n v="7865.76"/>
    <n v="3.6036071655269512E-5"/>
    <n v="0.97094167307906865"/>
    <n v="4743"/>
    <x v="7"/>
  </r>
  <r>
    <s v="ADUL"/>
    <s v="INK+IVY"/>
    <s v="Rhea|Rhea|Rhea"/>
    <s v="DUVET&amp;DUVET SET"/>
    <s v="II12-1102"/>
    <s v="Grey/Black"/>
    <s v="Full/Queen"/>
    <s v="B"/>
    <n v="166"/>
    <n v="7865.75"/>
    <n v="3.6036025841423604E-5"/>
    <n v="0.9709777091049101"/>
    <n v="4744"/>
    <x v="7"/>
  </r>
  <r>
    <s v="ADUL"/>
    <s v="Madison Park"/>
    <s v="Vienna|Marcella|Adela"/>
    <s v="COVERLET&amp;BEDSPR"/>
    <s v="MP13-7958"/>
    <s v="Black"/>
    <s v="Full/Queen"/>
    <s v="B"/>
    <n v="119"/>
    <n v="7855.54"/>
    <n v="3.5989249904756289E-5"/>
    <n v="0.97101369835481488"/>
    <n v="4745"/>
    <x v="7"/>
  </r>
  <r>
    <s v="BLK"/>
    <s v="Madison Park"/>
    <s v="Freshspun Basketweave|Freshspun Basketweave|Freshspun Basketweave"/>
    <s v="BLANKET"/>
    <s v="BL51N-0860"/>
    <s v="Khaki"/>
    <s v="Twin"/>
    <s v="B"/>
    <n v="521"/>
    <n v="7853.5"/>
    <n v="3.5979903880192009E-5"/>
    <n v="0.97104967825869504"/>
    <n v="4746"/>
    <x v="7"/>
  </r>
  <r>
    <s v="WIN"/>
    <s v="Madison Park"/>
    <s v="Aubrey|Whitman|Charlotte"/>
    <s v="WINDOW PANEL"/>
    <s v="MP40-4898"/>
    <s v="Navy"/>
    <s v="50x108&quot;"/>
    <s v="B"/>
    <n v="235"/>
    <n v="7852.18"/>
    <n v="3.5973856452532771E-5"/>
    <n v="0.97108565211514752"/>
    <n v="4747"/>
    <x v="7"/>
  </r>
  <r>
    <s v="SHET"/>
    <s v="Intelligent Design"/>
    <s v="Cotton Blend Jersey Knit|Cotton Blend Jersey Knit|Cotton Blend Jersey Knit"/>
    <s v="SHEET/SHEET SET"/>
    <s v="ID20-2461"/>
    <s v="Blush"/>
    <s v="Twin"/>
    <s v="B"/>
    <n v="368"/>
    <n v="7849.16"/>
    <n v="3.596002067106996E-5"/>
    <n v="0.9711216121358186"/>
    <n v="4748"/>
    <x v="7"/>
  </r>
  <r>
    <s v="WIN"/>
    <s v="Madison Park"/>
    <s v="Saratoga|Westmont|Sereno"/>
    <s v="WINDOW PANEL"/>
    <s v="MP40-3599"/>
    <s v="Beige/Gold"/>
    <s v="50x95&quot;"/>
    <s v="B"/>
    <n v="340"/>
    <n v="7844.83"/>
    <n v="3.5940183275793811E-5"/>
    <n v="0.9711575523190944"/>
    <n v="4749"/>
    <x v="7"/>
  </r>
  <r>
    <s v="BASI"/>
    <s v="Sleep Philosophy"/>
    <s v="1.5&quot; Gel Memory Foam|1.5&quot; Gel Memory Foam|1.5&quot; Gel Memory Foam"/>
    <s v="MATT PAD/TOPPER"/>
    <s v="BASI16-0382"/>
    <s v="Blue"/>
    <s v="Full"/>
    <s v="B"/>
    <n v="219"/>
    <n v="7837.35"/>
    <n v="3.5905914519058107E-5"/>
    <n v="0.97119345823361347"/>
    <n v="4750"/>
    <x v="7"/>
  </r>
  <r>
    <s v="YOUT"/>
    <s v="Intelligent Design"/>
    <s v="Lucy|Vera|Elise"/>
    <s v="COMFORTER (SET)"/>
    <s v="ID10-2277"/>
    <s v="Navy"/>
    <s v="Twin/Twin "/>
    <s v="B"/>
    <n v="212"/>
    <n v="7836.11"/>
    <n v="3.5900233602166092E-5"/>
    <n v="0.97122935846721559"/>
    <n v="4751"/>
    <x v="7"/>
  </r>
  <r>
    <s v="SHET"/>
    <s v="Super Listing"/>
    <s v="Cotton 144TC|Cotton 144TC|Cotton 144TC"/>
    <s v="SHEET/SHEET SET"/>
    <s v="AM20-0355"/>
    <s v="Light Blue"/>
    <s v="King"/>
    <s v="B"/>
    <n v="313"/>
    <n v="7833.7"/>
    <n v="3.5889192465303387E-5"/>
    <n v="0.97126524765968092"/>
    <n v="4752"/>
    <x v="7"/>
  </r>
  <r>
    <s v="SHET"/>
    <s v="Intelligent Design"/>
    <s v="Cotton Blend Jersey Knit|Cotton Blend Jersey Knit|Cotton Blend Jersey Knit"/>
    <s v="SHEET/SHEET SET"/>
    <s v="ID20-2454"/>
    <s v="Grey"/>
    <s v="Queen"/>
    <s v="B"/>
    <n v="287"/>
    <n v="7831.36"/>
    <n v="3.5878472025362005E-5"/>
    <n v="0.97130112613170627"/>
    <n v="4753"/>
    <x v="7"/>
  </r>
  <r>
    <s v="WIN"/>
    <s v="Madison Park"/>
    <s v="Como|Leighton|Aberdeen"/>
    <s v="WINDOW PANEL"/>
    <s v="MP40-7449"/>
    <s v="Taupe"/>
    <s v="39x64&quot;"/>
    <s v="B"/>
    <n v="182"/>
    <n v="7827.76"/>
    <n v="3.5861979040836799E-5"/>
    <n v="0.97133698811074709"/>
    <n v="4754"/>
    <x v="7"/>
  </r>
  <r>
    <s v="WIN"/>
    <s v="SunSmart"/>
    <s v="Como|Leighton|Aberdeen"/>
    <s v="WINDOW PANEL"/>
    <s v="SS40-0140"/>
    <s v="Taupe"/>
    <s v="42x95&quot;"/>
    <s v="B"/>
    <n v="215"/>
    <n v="7812.36"/>
    <n v="3.5791425718145649E-5"/>
    <n v="0.97137277953646528"/>
    <n v="4755"/>
    <x v="7"/>
  </r>
  <r>
    <s v="BLK"/>
    <s v="Serta"/>
    <s v="Parsa AZ|Parsa AZ|Parsa AZ"/>
    <s v="ELECT BLANKET"/>
    <s v="ST54-0041"/>
    <s v="Creme White"/>
    <s v="Full"/>
    <s v="ARB"/>
    <n v="153"/>
    <n v="7812.28"/>
    <n v="3.5791059207378417E-5"/>
    <n v="0.97140857059567265"/>
    <n v="4756"/>
    <x v="7"/>
  </r>
  <r>
    <s v="SHET"/>
    <s v="Woolrich"/>
    <s v="Cotton Flannel|Cotton Flannel|Cotton Flannel"/>
    <s v="SHEET/SHEET SET"/>
    <s v="WR20-2069"/>
    <s v="Tan Dog"/>
    <s v="Twin"/>
    <s v="B"/>
    <n v="332"/>
    <n v="7788.6"/>
    <n v="3.5682572020279303E-5"/>
    <n v="0.97144425316769289"/>
    <n v="4757"/>
    <x v="7"/>
  </r>
  <r>
    <s v="SHET"/>
    <s v="True North by Sleep Philosophy"/>
    <s v="Micro Fleece|Micro Fleece|Micro Fleece"/>
    <s v="SHEET/SHEET SET"/>
    <s v="SHET20-743"/>
    <s v="Green"/>
    <s v="Twin XL"/>
    <s v="B"/>
    <n v="316"/>
    <n v="7781.07"/>
    <n v="3.5648074194314078E-5"/>
    <n v="0.97147990124188721"/>
    <n v="4758"/>
    <x v="7"/>
  </r>
  <r>
    <s v="WIN"/>
    <s v="SunSmart"/>
    <s v="Mirage|Elysia|Azalea"/>
    <s v="WINDOW PANEL"/>
    <s v="SS40-0237"/>
    <s v="Champagne"/>
    <s v="2-PK 50x84"/>
    <s v="B"/>
    <n v="224"/>
    <n v="7779.9"/>
    <n v="3.5642713974343387E-5"/>
    <n v="0.97151554395586159"/>
    <n v="4759"/>
    <x v="7"/>
  </r>
  <r>
    <s v="SHET"/>
    <s v="True North by Sleep Philosophy"/>
    <s v="Micro Fleece|Micro Fleece|Micro Fleece"/>
    <s v="SHEET/SHEET SET"/>
    <s v="TN20-0449"/>
    <s v="Navy"/>
    <s v="Twin XL"/>
    <s v="B"/>
    <n v="307"/>
    <n v="7779.47"/>
    <n v="3.5640743978969547E-5"/>
    <n v="0.97155118469984059"/>
    <n v="4760"/>
    <x v="7"/>
  </r>
  <r>
    <s v="BLK"/>
    <s v="Serta"/>
    <s v="Heated Faux Feathersoft|Heated Faux Feathersoft|Heated Faux Feathersoft"/>
    <s v="ELECT BLANKET"/>
    <s v="ST54-3609"/>
    <s v="Sage"/>
    <s v="Queen"/>
    <s v="ARB-"/>
    <n v="83"/>
    <n v="7778.76"/>
    <n v="3.5637491195910407E-5"/>
    <n v="0.97158682219103654"/>
    <n v="4761"/>
    <x v="7"/>
  </r>
  <r>
    <s v="SHET"/>
    <s v="Madison Park Essentials"/>
    <s v="Satin|Satin|Satin"/>
    <s v="SHEET/SHEET SET"/>
    <s v="MPE20-1099"/>
    <s v="Grey"/>
    <s v="Twin"/>
    <s v="B"/>
    <n v="500"/>
    <n v="7777.32"/>
    <n v="3.5630894002100325E-5"/>
    <n v="0.97162245308503858"/>
    <n v="4762"/>
    <x v="7"/>
  </r>
  <r>
    <s v="SHET"/>
    <s v="Comfort Spaces"/>
    <s v="Cotton Flannel 135GSM|Cotton Flannel 135GSM|Cotton Flannel 135GSM"/>
    <s v="SHEET/SHEET SET"/>
    <s v="CS20-1407"/>
    <s v="Novalty Blue Polar Bears"/>
    <s v="King"/>
    <s v="ARB"/>
    <n v="245"/>
    <n v="7775.3"/>
    <n v="3.5621639605227854E-5"/>
    <n v="0.97165807472464383"/>
    <n v="4763"/>
    <x v="7"/>
  </r>
  <r>
    <s v="ADUL"/>
    <s v="Madison Park"/>
    <s v="Laurel|Vivian|Piedmont"/>
    <s v="COMFORTER (SET)"/>
    <s v="MP10-2578"/>
    <s v="White"/>
    <s v="Full"/>
    <s v="B"/>
    <n v="145"/>
    <n v="7767.08"/>
    <n v="3.5583980623895299E-5"/>
    <n v="0.97169365870526769"/>
    <n v="4764"/>
    <x v="7"/>
  </r>
  <r>
    <s v="ADUL"/>
    <s v="Madison Park"/>
    <s v="Quebec|Mansfield|Vancouver"/>
    <s v="COVERLET&amp;BEDSPR"/>
    <s v="MP13-481"/>
    <s v="Khaki"/>
    <s v="Twin/Twin "/>
    <s v="A"/>
    <n v="270"/>
    <n v="7765.46"/>
    <n v="3.5576558780858958E-5"/>
    <n v="0.97172923526404853"/>
    <n v="4765"/>
    <x v="7"/>
  </r>
  <r>
    <s v="APL"/>
    <s v="INK+IVY"/>
    <s v="IM222101|IM222101|IM222101"/>
    <s v="ROBE"/>
    <s v="II04-8420"/>
    <s v="Claret 657"/>
    <s v="M/L"/>
    <s v="A"/>
    <n v="325"/>
    <n v="7762.86"/>
    <n v="3.5564647180924086E-5"/>
    <n v="0.97176479991122944"/>
    <n v="4766"/>
    <x v="7"/>
  </r>
  <r>
    <s v="LGT"/>
    <s v="510 Design"/>
    <s v="Conway|Conway|Conway"/>
    <s v="LGT-SCONCES"/>
    <s v="FB155-1173"/>
    <s v="Gold"/>
    <s v="See below"/>
    <s v="B"/>
    <n v="102"/>
    <n v="7758.92"/>
    <n v="3.5546596525638173E-5"/>
    <n v="0.97180034650775504"/>
    <n v="4767"/>
    <x v="7"/>
  </r>
  <r>
    <s v="YOUT"/>
    <s v="Intelligent Design"/>
    <s v="Larissa|Sophie|Zara"/>
    <s v="COMFORTER (SET)"/>
    <s v="ID10-2418"/>
    <s v="Off-White"/>
    <s v="Twin/Twin "/>
    <s v="B"/>
    <n v="230"/>
    <n v="7757.83"/>
    <n v="3.5541602816434706E-5"/>
    <n v="0.97183588811057142"/>
    <n v="4768"/>
    <x v="7"/>
  </r>
  <r>
    <s v="TOWL"/>
    <s v="Madison Park Signature"/>
    <s v="Turkish|Turkish|Turkish"/>
    <s v="BATH TOWEL"/>
    <s v="MPS73-534"/>
    <s v="Natural"/>
    <s v="35x70&quot; - 2"/>
    <s v="NEW"/>
    <n v="205"/>
    <n v="7755.82"/>
    <n v="3.5532394233408137E-5"/>
    <n v="0.97187142050480479"/>
    <n v="4769"/>
    <x v="7"/>
  </r>
  <r>
    <s v="BLK"/>
    <s v="Madison Park"/>
    <s v="Liquid Cotton|Liquid Cotton|Liquid Cotton"/>
    <s v="BLANKET"/>
    <s v="MP51N-8379"/>
    <s v="Navy"/>
    <s v="Twin"/>
    <s v="B"/>
    <n v="360"/>
    <n v="7752.62"/>
    <n v="3.5517733802719067E-5"/>
    <n v="0.97190693823860752"/>
    <n v="4770"/>
    <x v="7"/>
  </r>
  <r>
    <s v="SHET"/>
    <s v="Madison Park Essentials"/>
    <s v="Satin|Satin|Satin"/>
    <s v="PILLOWCASE"/>
    <s v="MPE21-918"/>
    <s v="Ivory"/>
    <s v="King"/>
    <s v="B"/>
    <n v="1147"/>
    <n v="7750.79"/>
    <n v="3.550934986891875E-5"/>
    <n v="0.97194244758847648"/>
    <n v="4771"/>
    <x v="7"/>
  </r>
  <r>
    <s v="ADUL"/>
    <s v="Madison Park"/>
    <s v="Quebec|Mansfield|Vancouver"/>
    <s v="COVERLET&amp;BEDSPR"/>
    <s v="MP13-8482"/>
    <s v="Clay Red"/>
    <s v="Full/Queen"/>
    <s v="TBD"/>
    <n v="208"/>
    <n v="7748.77"/>
    <n v="3.550009547204628E-5"/>
    <n v="0.97197794768394852"/>
    <n v="4772"/>
    <x v="7"/>
  </r>
  <r>
    <s v="SHET"/>
    <s v="Madison Park Essentials"/>
    <s v="Satin|Satin|Satin"/>
    <s v="PILLOWCASE"/>
    <s v="MPE21-1128"/>
    <s v="Sage"/>
    <s v="Standard"/>
    <s v="B"/>
    <n v="1448"/>
    <n v="7746.73"/>
    <n v="3.5490749447481993E-5"/>
    <n v="0.97201343843339605"/>
    <n v="4773"/>
    <x v="7"/>
  </r>
  <r>
    <s v="SHET"/>
    <s v="Intelligent Design"/>
    <s v="Cotton Blend Jersey Knit|Cotton Blend Jersey Knit|Cotton Blend Jersey Knit"/>
    <s v="SHEET/SHEET SET"/>
    <s v="ID20-1250"/>
    <s v="White"/>
    <s v="King"/>
    <s v="B"/>
    <n v="259"/>
    <n v="7739.3"/>
    <n v="3.5456709759975809E-5"/>
    <n v="0.97204889514315607"/>
    <n v="4774"/>
    <x v="7"/>
  </r>
  <r>
    <s v="SHET"/>
    <s v="Beautyrest"/>
    <s v="1500TC Solid Cooling Sheet Set"/>
    <s v="SHEET/SHEET SET"/>
    <s v="BR20-4659"/>
    <s v="Light Gray"/>
    <s v="Cal King"/>
    <s v="EXT"/>
    <n v="242"/>
    <n v="7739.16"/>
    <n v="3.5456068366133163E-5"/>
    <n v="0.97208435121152215"/>
    <n v="4775"/>
    <x v="7"/>
  </r>
  <r>
    <s v="ADUL"/>
    <s v="Super Listing"/>
    <s v="Miro|Ayko|Marty"/>
    <s v="COMFORTER (SET)"/>
    <s v="AM10-0181"/>
    <s v="Grey"/>
    <s v="King/Cal K"/>
    <s v="TBD"/>
    <n v="292"/>
    <n v="7736.58"/>
    <n v="3.54442483938901E-5"/>
    <n v="0.972119795459916"/>
    <n v="4776"/>
    <x v="7"/>
  </r>
  <r>
    <s v="LGT"/>
    <s v="510 Design"/>
    <s v="Saxony|Saxony|Saxony"/>
    <s v="LGT-TABLE LAMPS"/>
    <s v="5DS153-0017"/>
    <s v="Silver"/>
    <s v="See below"/>
    <s v="B"/>
    <n v="236"/>
    <n v="7735.48"/>
    <n v="3.5439208870840732E-5"/>
    <n v="0.97215523466878684"/>
    <n v="4777"/>
    <x v="7"/>
  </r>
  <r>
    <s v="APL"/>
    <s v="INK+IVY"/>
    <s v="IM222101|IM222101|IM222101"/>
    <s v="ROBE"/>
    <s v="II04-8417"/>
    <s v="Denim 459"/>
    <s v="M/L"/>
    <s v="A"/>
    <n v="327"/>
    <n v="7733.04"/>
    <n v="3.5428030292440316E-5"/>
    <n v="0.97219066269907928"/>
    <n v="4778"/>
    <x v="7"/>
  </r>
  <r>
    <s v="YOUT"/>
    <s v="Mi Zone"/>
    <s v="Ashton|Garrett|Cody"/>
    <s v="DUVET&amp;DUVET SET"/>
    <s v="MZ12-269"/>
    <s v="Khaki/Navy"/>
    <s v="Full/Queen"/>
    <s v="A"/>
    <n v="264"/>
    <n v="7731.54"/>
    <n v="3.5421158215554812E-5"/>
    <n v="0.97222608385729481"/>
    <n v="4779"/>
    <x v="7"/>
  </r>
  <r>
    <s v="ADUL"/>
    <s v="Super Listing"/>
    <s v="Miro|Ayko|Marty"/>
    <s v="COMFORTER (SET)"/>
    <s v="AM10-0178"/>
    <s v="Blue"/>
    <s v="King/Cal K"/>
    <s v="TBD"/>
    <n v="290"/>
    <n v="7726.62"/>
    <n v="3.5398617803370367E-5"/>
    <n v="0.97226148247509814"/>
    <n v="4780"/>
    <x v="7"/>
  </r>
  <r>
    <s v="YOUT"/>
    <s v="Intelligent Design"/>
    <s v="Shay|Monica|Juliette"/>
    <s v="COMFORTER (SET)"/>
    <s v="ID10-2425"/>
    <s v="Pink"/>
    <s v="Full/Queen"/>
    <s v="TBD"/>
    <n v="238"/>
    <n v="7719.98"/>
    <n v="3.5368197409690548E-5"/>
    <n v="0.97229685067250782"/>
    <n v="4781"/>
    <x v="7"/>
  </r>
  <r>
    <s v="SHET"/>
    <s v="Comfort Spaces"/>
    <s v="Microfiber Coolmax|Microfiber Coolmax|Microfiber Coolmax"/>
    <s v="SHEET/SHEET SET"/>
    <s v="CS20-0447"/>
    <s v="Light Grey"/>
    <s v="Full"/>
    <s v="ARB"/>
    <n v="437"/>
    <n v="7711.76"/>
    <n v="3.5330538428357999E-5"/>
    <n v="0.97233218121093623"/>
    <n v="4782"/>
    <x v="7"/>
  </r>
  <r>
    <s v="ADUL"/>
    <s v="Super Listing"/>
    <s v="Boulder Stripe|Cascade Stripe|Highland Stripe"/>
    <s v="COMFORTER (SET)"/>
    <s v="AM10-0031"/>
    <s v="Brown"/>
    <s v="Twin/Twin "/>
    <s v="B"/>
    <n v="287"/>
    <n v="7708.35"/>
    <n v="3.531491590690496E-5"/>
    <n v="0.97236749612684314"/>
    <n v="4783"/>
    <x v="7"/>
  </r>
  <r>
    <s v="SHET"/>
    <s v="True North by Sleep Philosophy"/>
    <s v="Cozy Cotton Flannel|Cozy Cotton Flannel|Cozy Cotton Flannel"/>
    <s v="SHEET/SHEET SET"/>
    <s v="TN20-0521"/>
    <s v="Gray/Taupe Nordic"/>
    <s v="Cal King"/>
    <s v="B"/>
    <n v="243"/>
    <n v="7692.33"/>
    <n v="3.5241522125767796E-5"/>
    <n v="0.9724027376489689"/>
    <n v="4784"/>
    <x v="7"/>
  </r>
  <r>
    <s v="SHET"/>
    <s v="Madison Park"/>
    <s v="Peached Percale|Peached Percale|Peached Percale"/>
    <s v="SHEET/SHEET SET"/>
    <s v="MP20-5415"/>
    <s v="Aqua"/>
    <s v="King"/>
    <s v="B"/>
    <n v="218"/>
    <n v="7686.7"/>
    <n v="3.5215728930524211E-5"/>
    <n v="0.9724379533778994"/>
    <n v="4785"/>
    <x v="7"/>
  </r>
  <r>
    <s v="WIN"/>
    <s v="SunSmart"/>
    <s v="Mirage|Elysia|Azalea"/>
    <s v="WINDOW PANEL"/>
    <s v="SS40-0021"/>
    <s v="Charcoal"/>
    <s v="50x108&quot;"/>
    <s v="B"/>
    <n v="357"/>
    <n v="7673.4"/>
    <n v="3.5154796515472762E-5"/>
    <n v="0.9724731081744149"/>
    <n v="4786"/>
    <x v="7"/>
  </r>
  <r>
    <s v="SHET"/>
    <s v="True North by Sleep Philosophy"/>
    <s v="Soloft Plush|Soloft Plush|Soloft Plush"/>
    <s v="SHEET/SHEET SET"/>
    <s v="TN20-0582"/>
    <s v="Burgundy"/>
    <s v="Full"/>
    <s v="B"/>
    <n v="268"/>
    <n v="7672.16"/>
    <n v="3.5149115598580748E-5"/>
    <n v="0.97250825729001344"/>
    <n v="4787"/>
    <x v="7"/>
  </r>
  <r>
    <s v="ADUL"/>
    <s v="Super Listing"/>
    <s v="Porter|Evans|Walker"/>
    <s v="DUVET&amp;DUVET SET"/>
    <s v="AM12-0416"/>
    <s v="Navy"/>
    <s v="Twin/Twin "/>
    <s v="A++"/>
    <n v="442"/>
    <n v="7654.14"/>
    <n v="3.5066559048262923E-5"/>
    <n v="0.97254332384906172"/>
    <n v="4788"/>
    <x v="7"/>
  </r>
  <r>
    <s v="SHET"/>
    <s v="Comfort Spaces"/>
    <s v="Cotton Flannel 135GSM|Cotton Flannel 135GSM|Cotton Flannel 135GSM"/>
    <s v="SHEET/SHEET SET"/>
    <s v="CS20-1081"/>
    <s v="Scottish Plaid Green"/>
    <s v="Twin"/>
    <s v="ARB"/>
    <n v="381"/>
    <n v="7646.67"/>
    <n v="3.5032336105373126E-5"/>
    <n v="0.97257835618516708"/>
    <n v="4789"/>
    <x v="7"/>
  </r>
  <r>
    <s v="SHET"/>
    <s v="True North by Sleep Philosophy"/>
    <s v="Micro Fleece|Micro Fleece|Micro Fleece"/>
    <s v="SHEET/SHEET SET"/>
    <s v="TN20-0529"/>
    <s v="Grey Geo"/>
    <s v="Full"/>
    <s v="B"/>
    <n v="254"/>
    <n v="7646.35"/>
    <n v="3.5030870062304222E-5"/>
    <n v="0.97261338705522937"/>
    <n v="4790"/>
    <x v="7"/>
  </r>
  <r>
    <s v="SHET"/>
    <s v="Comfort Spaces"/>
    <s v="Cotton Flannel 135GSM|Cotton Flannel 135GSM|Cotton Flannel 135GSM"/>
    <s v="SHEET/SHEET SET"/>
    <s v="CS20-0352"/>
    <s v="Plaid Blue"/>
    <s v="King"/>
    <s v="ARB"/>
    <n v="275"/>
    <n v="7643.89"/>
    <n v="3.5019599856211996E-5"/>
    <n v="0.97264840665508556"/>
    <n v="4791"/>
    <x v="7"/>
  </r>
  <r>
    <s v="YOUT"/>
    <s v="Comfort Spaces"/>
    <s v="Colin|Colin|Colin"/>
    <s v="COMFORTER (SET)"/>
    <s v="CS10-0906-1"/>
    <s v="Red/Grey"/>
    <s v="Queen"/>
    <s v="ARB"/>
    <n v="189"/>
    <n v="7637.94"/>
    <n v="3.49923406178995E-5"/>
    <n v="0.97268339899570344"/>
    <n v="4792"/>
    <x v="7"/>
  </r>
  <r>
    <s v="BATH"/>
    <s v="Madison Park"/>
    <s v="Amherst|Eastridge|Salem"/>
    <s v="BATH RUG"/>
    <s v="MP72-6205"/>
    <s v="Navy"/>
    <s v="27x45&quot;"/>
    <s v="B"/>
    <n v="338"/>
    <n v="7632.87"/>
    <n v="3.4969112998026507E-5"/>
    <n v="0.97271836810870149"/>
    <n v="4793"/>
    <x v="7"/>
  </r>
  <r>
    <s v="LGT"/>
    <s v="510 Design"/>
    <s v="Zirconia|Zirconia|Zirconia"/>
    <s v="LGT-TABLE LAMPS"/>
    <s v="FB153-1182"/>
    <s v="Blue"/>
    <s v="See below"/>
    <s v="B"/>
    <n v="129"/>
    <n v="7632.37"/>
    <n v="3.4966822305731344E-5"/>
    <n v="0.97275333493100724"/>
    <n v="4794"/>
    <x v="7"/>
  </r>
  <r>
    <s v="SHET"/>
    <s v="Intelligent Design"/>
    <s v="Microfiber|Microfiber|Microfiber"/>
    <s v="SHEET/SHEET SET"/>
    <s v="ID20-1915"/>
    <s v="Charcoal"/>
    <s v="Twin XL"/>
    <s v="B"/>
    <n v="592"/>
    <n v="7629.95"/>
    <n v="3.495573535502273E-5"/>
    <n v="0.9727882906663623"/>
    <n v="4795"/>
    <x v="7"/>
  </r>
  <r>
    <s v="SHET"/>
    <s v="True North by Sleep Philosophy"/>
    <s v="Soloft Plush|Soloft Plush|Soloft Plush"/>
    <s v="SHEET/SHEET SET"/>
    <s v="TN20-0581"/>
    <s v="Burgundy"/>
    <s v="Twin"/>
    <s v="B"/>
    <n v="340"/>
    <n v="7627.26"/>
    <n v="3.4943411430474732E-5"/>
    <n v="0.97282323407779281"/>
    <n v="4796"/>
    <x v="7"/>
  </r>
  <r>
    <s v="BLK"/>
    <s v="Sharper Image"/>
    <s v="Embossed Microfiber|Embossed Microfiber|Embossed Microfiber"/>
    <s v="ELEC MATT PAD"/>
    <s v="SI55-0059"/>
    <s v="White"/>
    <s v="Twin XL"/>
    <s v="TBD"/>
    <n v="189"/>
    <n v="7623.53"/>
    <n v="3.4926322865952782E-5"/>
    <n v="0.97285816040065876"/>
    <n v="4797"/>
    <x v="7"/>
  </r>
  <r>
    <s v="BLK"/>
    <s v="Intelligent Design"/>
    <s v="Microlight Plush|Microlight Plush|Microlight Plush"/>
    <s v="BLANKET"/>
    <s v="ID51-821"/>
    <s v="Aqua"/>
    <s v="Twin/Twin "/>
    <s v="B"/>
    <n v="608"/>
    <n v="7618.25"/>
    <n v="3.490213315531582E-5"/>
    <n v="0.97289306253381402"/>
    <n v="4798"/>
    <x v="7"/>
  </r>
  <r>
    <s v="ADUL"/>
    <s v="Madison Park Essentials"/>
    <s v="Jaxon|Deacon|Ryder"/>
    <s v="COMFORTER (SET)"/>
    <s v="MPE10-1068"/>
    <s v="Green/Grey"/>
    <s v="Twin"/>
    <s v="TBD"/>
    <n v="220"/>
    <n v="7607.74"/>
    <n v="3.4853982803271403E-5"/>
    <n v="0.97292791651661725"/>
    <n v="4799"/>
    <x v="7"/>
  </r>
  <r>
    <s v="ADUL"/>
    <s v="Madison Park Essentials"/>
    <s v="Saben|Barret|Seth"/>
    <s v="COVERLET&amp;BEDSPR"/>
    <s v="MPE13-169"/>
    <s v="Taupe"/>
    <s v="Full"/>
    <s v="B"/>
    <n v="142"/>
    <n v="7597.76"/>
    <n v="3.4808260585059867E-5"/>
    <n v="0.97296272477720236"/>
    <n v="4800"/>
    <x v="7"/>
  </r>
  <r>
    <s v="SHET"/>
    <s v="Madison Park Essentials"/>
    <s v="Printed Satin|Printed Satin|Printed Satin"/>
    <s v="SHEET/SHEET SET"/>
    <s v="MPE20-1002"/>
    <s v="Gray Leopard"/>
    <s v="King"/>
    <s v="B"/>
    <n v="311"/>
    <n v="7589.38"/>
    <n v="3.4769868582192863E-5"/>
    <n v="0.97299749464578456"/>
    <n v="4801"/>
    <x v="7"/>
  </r>
  <r>
    <s v="ADUL"/>
    <s v="Comfort Spaces"/>
    <s v="Kienna|Kienna|Kienna"/>
    <s v="COVERLET&amp;BEDSPR"/>
    <s v="CS13-1616"/>
    <s v="Charcoal Grey"/>
    <s v="King/Cal K"/>
    <s v="ARB"/>
    <n v="173"/>
    <n v="7584.32"/>
    <n v="3.4746686776165765E-5"/>
    <n v="0.97303224133256072"/>
    <n v="4802"/>
    <x v="7"/>
  </r>
  <r>
    <s v="SHET"/>
    <s v="Madison Park Essentials"/>
    <s v="Satin|Satin|Satin"/>
    <s v="SHEET/SHEET SET"/>
    <s v="MPE20-1151"/>
    <s v="Lilac"/>
    <s v="Twin"/>
    <s v="B"/>
    <n v="525"/>
    <n v="7574.76"/>
    <n v="3.4702888739482169E-5"/>
    <n v="0.97306694422130025"/>
    <n v="4803"/>
    <x v="7"/>
  </r>
  <r>
    <s v="YOUT"/>
    <s v="Mi Zone Kids"/>
    <s v="Cora|Elsie|Sophie"/>
    <s v="COMFORTER (SET)"/>
    <s v="MZK10-267"/>
    <s v="Pink Multi"/>
    <s v="Twin"/>
    <s v="TBD"/>
    <n v="257"/>
    <n v="7572"/>
    <n v="3.4690244118012847E-5"/>
    <n v="0.97310163446541831"/>
    <n v="4804"/>
    <x v="7"/>
  </r>
  <r>
    <s v="BLK"/>
    <s v="Woolrich"/>
    <s v="Bloomington|Bloomington|Bloomington"/>
    <s v="THROW"/>
    <s v="WR50-3968"/>
    <s v="Blue"/>
    <s v="50x60&quot;"/>
    <s v="B-"/>
    <n v="319"/>
    <n v="7571.07"/>
    <n v="3.4685983430343837E-5"/>
    <n v="0.97313632044884868"/>
    <n v="4805"/>
    <x v="7"/>
  </r>
  <r>
    <s v="SHET"/>
    <s v="Super Listing"/>
    <s v="Cotton 144TC|Cotton 144TC|Cotton 144TC"/>
    <s v="SHEET/SHEET SET"/>
    <s v="AM20-0359"/>
    <s v="Ivory"/>
    <s v="King"/>
    <s v="B"/>
    <n v="306"/>
    <n v="7566"/>
    <n v="3.4662755810470838E-5"/>
    <n v="0.97317098320465911"/>
    <n v="4806"/>
    <x v="7"/>
  </r>
  <r>
    <s v="WIN"/>
    <s v="Madison Park"/>
    <s v="Como|Leighton|Aberdeen"/>
    <s v="WINDOW PANEL"/>
    <s v="MP40-7445"/>
    <s v="Taupe"/>
    <s v="27x64&quot;"/>
    <s v="B"/>
    <n v="246"/>
    <n v="7560.1"/>
    <n v="3.4635725641387869E-5"/>
    <n v="0.97320561893030055"/>
    <n v="4807"/>
    <x v="7"/>
  </r>
  <r>
    <s v="YOUT"/>
    <s v="Urban Habitat Kids"/>
    <s v="Lola|Ella|Laila"/>
    <s v="DUVET&amp;DUVET SET"/>
    <s v="UHK12-0100"/>
    <s v="Pink"/>
    <s v="Twin"/>
    <s v="B"/>
    <n v="213"/>
    <n v="7558.94"/>
    <n v="3.4630411235263079E-5"/>
    <n v="0.97324024934153586"/>
    <n v="4808"/>
    <x v="7"/>
  </r>
  <r>
    <s v="FUR"/>
    <s v="INK+IVY"/>
    <s v="Tacoma|Tacoma|Tacoma"/>
    <s v="DINING CHAIR"/>
    <s v="FPF20-0337"/>
    <s v="Grey"/>
    <s v="See below"/>
    <s v="B-"/>
    <n v="38"/>
    <n v="7556.75"/>
    <n v="3.4620378003010245E-5"/>
    <n v="0.97327486971953892"/>
    <n v="4809"/>
    <x v="7"/>
  </r>
  <r>
    <s v="BLK"/>
    <s v="Serta"/>
    <s v="Freya AZ|Freya AZ|Freya AZ"/>
    <s v="ELECT BLANKET"/>
    <s v="ST54-0217"/>
    <s v="Smoke Grey"/>
    <s v="King"/>
    <s v="ARB"/>
    <n v="90"/>
    <n v="7547.4"/>
    <n v="3.4577542057090617E-5"/>
    <n v="0.97330944726159596"/>
    <n v="4810"/>
    <x v="7"/>
  </r>
  <r>
    <s v="BLK"/>
    <s v="Serta"/>
    <s v="Freya AZ|Freya AZ|Freya AZ"/>
    <s v="ELECT BLANKET"/>
    <s v="ST54-0221"/>
    <s v="Berry Red"/>
    <s v="King"/>
    <s v="ARB-"/>
    <n v="90"/>
    <n v="7547.4"/>
    <n v="3.4577542057090617E-5"/>
    <n v="0.97334402480365301"/>
    <n v="4811"/>
    <x v="7"/>
  </r>
  <r>
    <s v="WIN"/>
    <s v="Madison Park"/>
    <s v="Harper|Kaylee|Avery"/>
    <s v="WINDOW PANEL"/>
    <s v="MP40-4505"/>
    <s v="Grey"/>
    <s v="42x216&quot;"/>
    <s v="B"/>
    <n v="354"/>
    <n v="7540.65"/>
    <n v="3.4546617711105862E-5"/>
    <n v="0.97337857142136408"/>
    <n v="4812"/>
    <x v="7"/>
  </r>
  <r>
    <s v="YOUT"/>
    <s v="Intelligent Design"/>
    <s v="Lucy|Vera|Elise"/>
    <s v="COMFORTER (SET)"/>
    <s v="ID10-2376"/>
    <s v="Blue"/>
    <s v="King/Cal K"/>
    <s v="B"/>
    <n v="161"/>
    <n v="7538.14"/>
    <n v="3.4535118435784123E-5"/>
    <n v="0.97341310653979984"/>
    <n v="4813"/>
    <x v="7"/>
  </r>
  <r>
    <s v="WIN"/>
    <s v="Madison Park"/>
    <s v="Saratoga|Westmont|Sereno"/>
    <s v="WINDOW PANEL"/>
    <s v="MP40-2398"/>
    <s v="Ivory/Grey"/>
    <s v="50x108&quot;"/>
    <s v="B"/>
    <n v="303"/>
    <n v="7535.8"/>
    <n v="3.4524397995842741E-5"/>
    <n v="0.97344763093779574"/>
    <n v="4814"/>
    <x v="7"/>
  </r>
  <r>
    <s v="ADUL"/>
    <s v="Madison Park"/>
    <s v="Dune|Meyers|Connell"/>
    <s v="COMFORTER (SET)"/>
    <s v="MP10-190"/>
    <s v="Beige"/>
    <s v="Full"/>
    <s v="B"/>
    <n v="124"/>
    <n v="7535.49"/>
    <n v="3.452297776661973E-5"/>
    <n v="0.97348215391556236"/>
    <n v="4815"/>
    <x v="7"/>
  </r>
  <r>
    <s v="BLK"/>
    <s v="Madison Park"/>
    <s v="Zuri|Zuri|Zuri"/>
    <s v="BLANKET"/>
    <s v="MP51-8529"/>
    <s v="Snow Leopard"/>
    <s v="66x90&quot;"/>
    <s v="TBD"/>
    <n v="418"/>
    <n v="7519.82"/>
    <n v="3.4451187470089189E-5"/>
    <n v="0.97351660510303251"/>
    <n v="4816"/>
    <x v="7"/>
  </r>
  <r>
    <s v="SHET"/>
    <s v="Beautyrest"/>
    <s v="Oversized Cotton Flannel|Oversized Cotton Flannel|Oversized Cotton Flannel"/>
    <s v="SHEET/SHEET SET"/>
    <s v="BR20-1851"/>
    <s v="Ivory Solid"/>
    <s v="Cal King"/>
    <s v="B"/>
    <n v="227"/>
    <n v="7516.02"/>
    <n v="3.4433778208645921E-5"/>
    <n v="0.97355103888124117"/>
    <n v="4817"/>
    <x v="7"/>
  </r>
  <r>
    <s v="ADUL"/>
    <s v="Regency Heights"/>
    <s v="Julie|Julie|Julie"/>
    <s v="COMFORTER (SET)"/>
    <s v="RH10-0021"/>
    <s v="Green"/>
    <s v="King/Cal K"/>
    <s v="EXT"/>
    <n v="351"/>
    <n v="7494.77"/>
    <n v="3.4336423786101315E-5"/>
    <n v="0.97358537530502731"/>
    <n v="4818"/>
    <x v="7"/>
  </r>
  <r>
    <s v="SHET"/>
    <s v="Madison Park"/>
    <s v="Peached Percale|Peached Percale|Peached Percale"/>
    <s v="SHEET/SHEET SET"/>
    <s v="MP20-5401"/>
    <s v="White"/>
    <s v="Full"/>
    <s v="B"/>
    <n v="250"/>
    <n v="7492.91"/>
    <n v="3.4327902410763294E-5"/>
    <n v="0.97361970320743807"/>
    <n v="4819"/>
    <x v="7"/>
  </r>
  <r>
    <s v="ADUL"/>
    <s v="Madison Park"/>
    <s v="Keaton|Jaxson|Mitchell"/>
    <s v="COVERLET&amp;BEDSPR"/>
    <s v="MP13-6132"/>
    <s v="Black"/>
    <s v="Twin/Twin "/>
    <s v="B"/>
    <n v="264"/>
    <n v="7487.58"/>
    <n v="3.4303483630896805E-5"/>
    <n v="0.97365400669106894"/>
    <n v="4820"/>
    <x v="7"/>
  </r>
  <r>
    <s v="ADUL"/>
    <s v="Madison Park"/>
    <s v="Dallas|Houston|Caldwell"/>
    <s v="COMFORTER (SET)"/>
    <s v="MP10-8475"/>
    <s v="Brown"/>
    <s v="Queen"/>
    <s v="TBD"/>
    <n v="107"/>
    <n v="7485.58"/>
    <n v="3.4294320861716137E-5"/>
    <n v="0.9736883010119306"/>
    <n v="4821"/>
    <x v="7"/>
  </r>
  <r>
    <s v="BATH"/>
    <s v="Madison Park"/>
    <s v="Spa Cotton|Spa Cotton|Spa Cotton"/>
    <s v="BATH RUG"/>
    <s v="MP72-6212"/>
    <s v="Blue"/>
    <s v="24x72&quot;"/>
    <s v="B"/>
    <n v="276"/>
    <n v="7481.72"/>
    <n v="3.4276636717197448E-5"/>
    <n v="0.97372257764864778"/>
    <n v="4822"/>
    <x v="7"/>
  </r>
  <r>
    <s v="WIN"/>
    <s v="Madison Park"/>
    <s v="Kyler|Suvi|Juno"/>
    <s v="WINDOW PANEL"/>
    <s v="MP40-7969"/>
    <s v="White"/>
    <s v="29x64&quot;"/>
    <s v="B-"/>
    <n v="209"/>
    <n v="7481.07"/>
    <n v="3.427365881721373E-5"/>
    <n v="0.97375685130746503"/>
    <n v="4823"/>
    <x v="7"/>
  </r>
  <r>
    <s v="PET"/>
    <s v="Friends Forever"/>
    <s v="Durable|Durable|Durable"/>
    <s v="PET ACCESSORIES"/>
    <s v="PET66-0030UPC"/>
    <s v="Grey Stripe"/>
    <s v="N/A"/>
    <s v="ARB"/>
    <n v="835"/>
    <n v="7475.81"/>
    <n v="3.4249560734268571E-5"/>
    <n v="0.97379110086819931"/>
    <n v="4824"/>
    <x v="7"/>
  </r>
  <r>
    <s v="YOUT"/>
    <s v="Mi Zone"/>
    <s v="Primrose|Talia|Evie"/>
    <s v="DUVET&amp;DUVET SET"/>
    <s v="MZ12-0646"/>
    <s v="Purple Multi"/>
    <s v="Twin/Twin "/>
    <s v="B"/>
    <n v="280"/>
    <n v="7474.56"/>
    <n v="3.4243834003530656E-5"/>
    <n v="0.97382534470220283"/>
    <n v="4825"/>
    <x v="7"/>
  </r>
  <r>
    <s v="WIN"/>
    <s v="Madison Park"/>
    <s v="Como|Leighton|Aberdeen"/>
    <s v="WINDOW PANEL"/>
    <s v="MP40-7447"/>
    <s v="Taupe"/>
    <s v="33x64&quot;"/>
    <s v="B"/>
    <n v="202"/>
    <n v="7474.5"/>
    <n v="3.4243559120455234E-5"/>
    <n v="0.97385958826132324"/>
    <n v="4826"/>
    <x v="7"/>
  </r>
  <r>
    <s v="FUR"/>
    <s v="Threshold designed with Studio McGee"/>
    <s v="Slipcover"/>
    <s v="ACCENT CHAIR"/>
    <s v="TG100-0356"/>
    <s v="Beige/Khaki"/>
    <s v="See below"/>
    <s v="EXB"/>
    <n v="42"/>
    <n v="7463.4"/>
    <n v="3.4192705751502521E-5"/>
    <n v="0.9738937809670748"/>
    <n v="4827"/>
    <x v="7"/>
  </r>
  <r>
    <s v="SHET"/>
    <s v="Woolrich"/>
    <s v="Cotton Flannel|Cotton Flannel|Cotton Flannel"/>
    <s v="SHEET/SHEET SET"/>
    <s v="WR20-4005"/>
    <s v="Green Plaid"/>
    <s v="Cal King"/>
    <s v="B"/>
    <n v="222"/>
    <n v="7453.52"/>
    <n v="3.4147441671750019E-5"/>
    <n v="0.97392792840874653"/>
    <n v="4828"/>
    <x v="7"/>
  </r>
  <r>
    <s v="BASI"/>
    <s v="Madison Park"/>
    <s v="Coleman|Campbell|Campbell"/>
    <s v="BLANKET"/>
    <s v="MP51-8192"/>
    <s v="Black"/>
    <s v="Twin/Twin "/>
    <s v="B"/>
    <n v="336"/>
    <n v="7446.5"/>
    <n v="3.4115280351925866E-5"/>
    <n v="0.97396204368909844"/>
    <n v="4829"/>
    <x v="7"/>
  </r>
  <r>
    <s v="ADUL"/>
    <s v="Madison Park Essentials"/>
    <s v="Jaxon|Deacon|Ryder"/>
    <s v="COMFORTER (SET)"/>
    <s v="MPE10-1074"/>
    <s v="Coral/Grey"/>
    <s v="Full"/>
    <s v="B"/>
    <n v="187"/>
    <n v="7443.89"/>
    <n v="3.4103322938145093E-5"/>
    <n v="0.97399614701203663"/>
    <n v="4830"/>
    <x v="7"/>
  </r>
  <r>
    <s v="SHET"/>
    <s v="Beautyrest Platinum"/>
    <s v="400TC Liquid Cotton"/>
    <s v="SHEET/SHEET SET"/>
    <s v="BRP20-0084C"/>
    <s v="Plum"/>
    <s v="Full"/>
    <s v="EXB"/>
    <n v="229"/>
    <n v="7442.5"/>
    <n v="3.4096954813564531E-5"/>
    <n v="0.97403024396685023"/>
    <n v="4831"/>
    <x v="7"/>
  </r>
  <r>
    <s v="BLK"/>
    <s v="Sharper Image"/>
    <s v="Embossed Microfiber|Embossed Microfiber|Embossed Microfiber"/>
    <s v="ELEC MATT PAD"/>
    <s v="SI55-0063"/>
    <s v="White"/>
    <s v="Cal King"/>
    <s v="TBD"/>
    <n v="110"/>
    <n v="7441.5"/>
    <n v="3.4092373428974197E-5"/>
    <n v="0.97406433634027922"/>
    <n v="4832"/>
    <x v="7"/>
  </r>
  <r>
    <s v="SHET"/>
    <s v="Croscill"/>
    <s v="Luxury Egyptian|Luxury Egyptian|Luxury Egyptian"/>
    <s v="SHEET/SHEET SET"/>
    <s v="CCS20-037"/>
    <s v="Ivory"/>
    <s v="Cal King"/>
    <s v="B"/>
    <n v="88"/>
    <n v="7429.55"/>
    <n v="3.4037625883119698E-5"/>
    <n v="0.97409837396616239"/>
    <n v="4833"/>
    <x v="7"/>
  </r>
  <r>
    <s v="SHET"/>
    <s v="Intelligent Design"/>
    <s v="Microfiber|Microfiber|Microfiber"/>
    <s v="SHEET/SHEET SET"/>
    <s v="ID20-1078"/>
    <s v="Charcoal"/>
    <s v="King"/>
    <s v="B"/>
    <n v="410"/>
    <n v="7420.29"/>
    <n v="3.3995202261813203E-5"/>
    <n v="0.97413236916842416"/>
    <n v="4834"/>
    <x v="7"/>
  </r>
  <r>
    <s v="WIN"/>
    <s v="Madison Park"/>
    <s v="Saratoga|Westmont|Sereno"/>
    <s v="VALANCE"/>
    <s v="MP41-2021"/>
    <s v="Beige/Grey"/>
    <s v="50x18&quot;"/>
    <s v="B"/>
    <n v="624"/>
    <n v="7406.72"/>
    <n v="3.3933032872922363E-5"/>
    <n v="0.97416630220129707"/>
    <n v="4835"/>
    <x v="7"/>
  </r>
  <r>
    <s v="LGT"/>
    <s v="INK+IVY"/>
    <s v="Agape|Agape|Agape"/>
    <s v="LGT-TABLE LAMPS"/>
    <s v="II153-0113"/>
    <s v="White"/>
    <s v="See below"/>
    <s v="B-"/>
    <n v="138"/>
    <n v="7398.56"/>
    <n v="3.3895648774665236E-5"/>
    <n v="0.97420019785007173"/>
    <n v="4836"/>
    <x v="7"/>
  </r>
  <r>
    <s v="YOUT"/>
    <s v="Comfort Spaces"/>
    <s v="Juliette|Juliette|Juliette"/>
    <s v="COMFORTER (SET)"/>
    <s v="CS10-1454"/>
    <s v="Grey"/>
    <s v="Twin/Twin "/>
    <s v="ARB"/>
    <n v="359"/>
    <n v="7390.73"/>
    <n v="3.3859776533322909E-5"/>
    <n v="0.97423405762660509"/>
    <n v="4837"/>
    <x v="7"/>
  </r>
  <r>
    <s v="WIN"/>
    <s v="Madison Park"/>
    <s v="Averil|Vina|Layla"/>
    <s v="WINDOW PANEL"/>
    <s v="MP40-3595"/>
    <s v="Grey"/>
    <s v="50x84&quot;"/>
    <s v="B"/>
    <n v="398"/>
    <n v="7385.72"/>
    <n v="3.3836823796525339E-5"/>
    <n v="0.97426789445040163"/>
    <n v="4838"/>
    <x v="7"/>
  </r>
  <r>
    <s v="SHET"/>
    <s v="Woolrich"/>
    <s v="Cotton Flannel|Cotton Flannel|Cotton Flannel"/>
    <s v="SHEET/SHEET SET"/>
    <s v="WR20-3984"/>
    <s v="Green Trees &amp; Trucks"/>
    <s v="Twin"/>
    <s v="B"/>
    <n v="303"/>
    <n v="7383.65"/>
    <n v="3.3827340330423341E-5"/>
    <n v="0.97430172179073204"/>
    <n v="4839"/>
    <x v="7"/>
  </r>
  <r>
    <s v="SHET"/>
    <s v="Comfort Spaces"/>
    <s v="Cotton Flannel 135GSM|Cotton Flannel 135GSM|Cotton Flannel 135GSM"/>
    <s v="SHEET/SHEET SET"/>
    <s v="CS20-1400"/>
    <s v="Novalty Black Dog"/>
    <s v="Full"/>
    <s v="ARB"/>
    <n v="295"/>
    <n v="7366.11"/>
    <n v="3.3746982844708877E-5"/>
    <n v="0.9743354687735768"/>
    <n v="4840"/>
    <x v="7"/>
  </r>
  <r>
    <s v="BATH"/>
    <s v="Intelligent Design"/>
    <s v="Nadia|Laila|Darcy"/>
    <s v="FASHION TOWEL"/>
    <s v="ID91-525"/>
    <s v="Grey"/>
    <s v="6-Piece"/>
    <s v="B+"/>
    <n v="257"/>
    <n v="7364.71"/>
    <n v="3.3740568906282407E-5"/>
    <n v="0.97436920934248306"/>
    <n v="4841"/>
    <x v="7"/>
  </r>
  <r>
    <s v="BLK"/>
    <s v="Madison Park"/>
    <s v="Freshspun Basketweave|Freshspun Basketweave|Freshspun Basketweave"/>
    <s v="BLANKET"/>
    <s v="BL51N-0848"/>
    <s v="Natural"/>
    <s v="Twin"/>
    <s v="B"/>
    <n v="460"/>
    <n v="7353.72"/>
    <n v="3.3690219489634636E-5"/>
    <n v="0.97440289956197268"/>
    <n v="4842"/>
    <x v="7"/>
  </r>
  <r>
    <s v="BATH"/>
    <s v="Madison Park"/>
    <s v="Lasso|Copula|Braide"/>
    <s v="BATH RUG"/>
    <s v="MP72-5826"/>
    <s v="White"/>
    <s v="17x24&quot;"/>
    <s v="B"/>
    <n v="512"/>
    <n v="7348.11"/>
    <n v="3.3664517922082854E-5"/>
    <n v="0.97443656407989476"/>
    <n v="4843"/>
    <x v="7"/>
  </r>
  <r>
    <s v="WIN"/>
    <s v="SunSmart"/>
    <s v="Maya|Arlie|Rune"/>
    <s v="WINDOW PANEL"/>
    <s v="SS40-0026"/>
    <s v="Grey"/>
    <s v="50x54&quot;"/>
    <s v="B"/>
    <n v="512"/>
    <n v="7341.45"/>
    <n v="3.3634005900711225E-5"/>
    <n v="0.97447019808579549"/>
    <n v="4844"/>
    <x v="7"/>
  </r>
  <r>
    <s v="YOUT"/>
    <s v="Urban Habitat"/>
    <s v="Juniper|Juniper|Hudson"/>
    <s v="COMFORTER (SET)"/>
    <s v="UH10-2520"/>
    <s v="Gray"/>
    <s v="King/Cal K"/>
    <s v="TBD"/>
    <n v="150"/>
    <n v="7341.34"/>
    <n v="3.3633501948406289E-5"/>
    <n v="0.9745038315877439"/>
    <n v="4845"/>
    <x v="7"/>
  </r>
  <r>
    <s v="WIN"/>
    <s v="Madison Park"/>
    <s v="Ceres|Elowen|Persis"/>
    <s v="WINDOW PANEL"/>
    <s v="MP40-5467"/>
    <s v="White"/>
    <s v="2-PK 50x63"/>
    <s v="B"/>
    <n v="524"/>
    <n v="7334.51"/>
    <n v="3.360221109165431E-5"/>
    <n v="0.97453743379883551"/>
    <n v="4846"/>
    <x v="7"/>
  </r>
  <r>
    <s v="ADUL"/>
    <s v="Madison Park"/>
    <s v="Lily|Annette|Eloise"/>
    <s v="COMFORTER (SET)"/>
    <s v="MP10-8407"/>
    <s v="Black"/>
    <s v="King/Cal K"/>
    <s v="TBD"/>
    <n v="142"/>
    <n v="7334.25"/>
    <n v="3.360101993166082E-5"/>
    <n v="0.97457103481876717"/>
    <n v="4847"/>
    <x v="7"/>
  </r>
  <r>
    <s v="BLK"/>
    <s v="Madison Park"/>
    <s v="Liquid Cotton|Liquid Cotton|Liquid Cotton"/>
    <s v="BLANKET"/>
    <s v="BL51N-0608"/>
    <s v="Blue"/>
    <s v="Twin"/>
    <s v="B"/>
    <n v="355"/>
    <n v="7330.27"/>
    <n v="3.3582786020991287E-5"/>
    <n v="0.97460461760478811"/>
    <n v="4848"/>
    <x v="7"/>
  </r>
  <r>
    <s v="ADUL"/>
    <s v="Super Listing"/>
    <s v="Porter|Evans|Walker"/>
    <s v="COMFORTER (SET)"/>
    <s v="AM10-0448"/>
    <s v="Silver"/>
    <s v="Full"/>
    <s v="B+"/>
    <n v="280"/>
    <n v="7330.03"/>
    <n v="3.3581686488689607E-5"/>
    <n v="0.97463819929127682"/>
    <n v="4849"/>
    <x v="7"/>
  </r>
  <r>
    <s v="BASI"/>
    <s v="Madison Park"/>
    <s v="Windom|Prospect|Prospect"/>
    <s v="BLANKET"/>
    <s v="MP51-8134"/>
    <s v="Burgundy"/>
    <s v="Twin"/>
    <s v="B"/>
    <n v="414"/>
    <n v="7321.49"/>
    <n v="3.3542561464288153E-5"/>
    <n v="0.97467174185274108"/>
    <n v="4850"/>
    <x v="7"/>
  </r>
  <r>
    <s v="LGT"/>
    <s v="INK+IVY"/>
    <s v="Laguna|Laguna|Laguna"/>
    <s v="LGT-TABLE LAMPS"/>
    <s v="II153-0152"/>
    <s v="Gold/Natural"/>
    <s v="See below"/>
    <s v="B"/>
    <n v="116"/>
    <n v="7319.88"/>
    <n v="3.3535185435097714E-5"/>
    <n v="0.97470527703817622"/>
    <n v="4851"/>
    <x v="7"/>
  </r>
  <r>
    <s v="SHET"/>
    <s v="Woolrich"/>
    <s v="Cotton Flannel|Cotton Flannel|Cotton Flannel"/>
    <s v="SHEET/SHEET SET"/>
    <s v="WR20-2287"/>
    <s v="Red/Black Buffalo Check"/>
    <s v="Cal King"/>
    <s v="B"/>
    <n v="209"/>
    <n v="7316.13"/>
    <n v="3.351800524288396E-5"/>
    <n v="0.97473879504341909"/>
    <n v="4852"/>
    <x v="7"/>
  </r>
  <r>
    <s v="BLK"/>
    <s v="Woolrich"/>
    <s v="Burlington|Burlington|Burlington"/>
    <s v="BLANKET"/>
    <s v="WR51-3913"/>
    <s v="Black"/>
    <s v="Twin"/>
    <s v="B"/>
    <n v="387"/>
    <n v="7306.58"/>
    <n v="3.3474253020046265E-5"/>
    <n v="0.97477226929643912"/>
    <n v="4853"/>
    <x v="7"/>
  </r>
  <r>
    <s v="BLK"/>
    <s v="Serta"/>
    <s v="Ribbed Plush|Ribbed Plush|Ribbed Plush"/>
    <s v="ELECT BLANKET"/>
    <s v="ST54-0308"/>
    <s v="Sky Blue"/>
    <s v="Queen"/>
    <s v="ARB"/>
    <n v="94"/>
    <n v="7300.5"/>
    <n v="3.3446398201737031E-5"/>
    <n v="0.97480571569464081"/>
    <n v="4854"/>
    <x v="7"/>
  </r>
  <r>
    <s v="WIN"/>
    <s v="Madison Park"/>
    <s v="Rosette|Florah|Bloom"/>
    <s v="WINDOW PANEL"/>
    <s v="MP40-5648"/>
    <s v="Blush"/>
    <s v="50x84&quot;"/>
    <s v="B"/>
    <n v="452"/>
    <n v="7296.42"/>
    <n v="3.3427706152608464E-5"/>
    <n v="0.97483914340079336"/>
    <n v="4855"/>
    <x v="7"/>
  </r>
  <r>
    <s v="YOUT"/>
    <s v="Urban Habitat Kids"/>
    <s v="Cloud|Bliss|Euphoria"/>
    <s v="DUVET&amp;DUVET SET"/>
    <s v="UHK12-0033"/>
    <s v="Blue"/>
    <s v="Twin"/>
    <s v="B"/>
    <n v="211"/>
    <n v="7294.17"/>
    <n v="3.3417398037280215E-5"/>
    <n v="0.97487256079883067"/>
    <n v="4856"/>
    <x v="7"/>
  </r>
  <r>
    <s v="WIN"/>
    <s v="Madison Park"/>
    <s v="Harper|Kaylee|Avery"/>
    <s v="WINDOW PANEL"/>
    <s v="MP40-4497"/>
    <s v="White"/>
    <s v="42x84&quot;"/>
    <s v="B"/>
    <n v="321"/>
    <n v="7276.7"/>
    <n v="3.3337361248487066E-5"/>
    <n v="0.97490589816007911"/>
    <n v="4857"/>
    <x v="7"/>
  </r>
  <r>
    <s v="SHET"/>
    <s v="Super Listing"/>
    <s v="Cotton 144TC|Cotton 144TC|Cotton 144TC"/>
    <s v="SHEET/SHEET SET"/>
    <s v="AM20-0361"/>
    <s v="Black"/>
    <s v="Full"/>
    <s v="B"/>
    <n v="350"/>
    <n v="7273.93"/>
    <n v="3.3324670813171844E-5"/>
    <n v="0.97493922283089229"/>
    <n v="4858"/>
    <x v="7"/>
  </r>
  <r>
    <s v="SHET"/>
    <s v="Madison Park Essentials"/>
    <s v="200 Thread Count Printed Cotton|200 Thread Count Printed Cotton|200 Thread"/>
    <s v="SHEET/SHEET SET"/>
    <s v="MPE20-1014"/>
    <s v="Blue Stripe"/>
    <s v="King"/>
    <s v="B"/>
    <n v="227"/>
    <n v="7262.55"/>
    <n v="3.3272534656533838E-5"/>
    <n v="0.97497249536554886"/>
    <n v="4859"/>
    <x v="7"/>
  </r>
  <r>
    <s v="BASI"/>
    <s v="Intelligent Design"/>
    <s v="Dream Puff|Dream Puff|Dream Puff"/>
    <s v="COMFORTER (SET)"/>
    <s v="ID10-2306"/>
    <s v="Sage"/>
    <s v="King/Cal K"/>
    <s v="TBD"/>
    <n v="150"/>
    <n v="7259.82"/>
    <n v="3.3260027476602221E-5"/>
    <n v="0.97500575539302548"/>
    <n v="4860"/>
    <x v="7"/>
  </r>
  <r>
    <s v="SHET"/>
    <s v="Madison Park"/>
    <s v="800 Thread Count|800 Thread Count|800 Thread Count"/>
    <s v="SHEET/SHEET SET"/>
    <s v="MP20-6427"/>
    <s v="White"/>
    <s v="Cal King"/>
    <s v="B"/>
    <n v="163"/>
    <n v="7259.29"/>
    <n v="3.3257599342769347E-5"/>
    <n v="0.97503901299236828"/>
    <n v="4861"/>
    <x v="7"/>
  </r>
  <r>
    <s v="SHET"/>
    <s v="Comfort Spaces"/>
    <s v="Cotton 144TC|Cotton 144TC|Cotton 144TC"/>
    <s v="SHEET/SHEET SET"/>
    <s v="CS20-1575"/>
    <s v="Tabitha Purple"/>
    <s v="Full"/>
    <s v="ARB"/>
    <n v="393"/>
    <n v="7258.71"/>
    <n v="3.3254942139706952E-5"/>
    <n v="0.97507226793450796"/>
    <n v="4862"/>
    <x v="7"/>
  </r>
  <r>
    <s v="SHET"/>
    <s v="Madison Park"/>
    <s v="Peached Percale|Peached Percale|Peached Percale"/>
    <s v="SHEET/SHEET SET"/>
    <s v="MP20-5395"/>
    <s v="Purple"/>
    <s v="Full"/>
    <s v="B"/>
    <n v="245"/>
    <n v="7257.59"/>
    <n v="3.3249810988965774E-5"/>
    <n v="0.97510551774549692"/>
    <n v="4863"/>
    <x v="7"/>
  </r>
  <r>
    <s v="BASI"/>
    <s v="Sharper Image"/>
    <s v="Cooling Touch|Cooling Touch|Cooling Touch"/>
    <s v="MATT PAD/TOPPER"/>
    <s v="SI16-0015"/>
    <s v="White"/>
    <s v="Full"/>
    <s v="TBD"/>
    <n v="263"/>
    <n v="7255.98"/>
    <n v="3.3242434959775335E-5"/>
    <n v="0.97513876018045664"/>
    <n v="4864"/>
    <x v="7"/>
  </r>
  <r>
    <s v="YOUT"/>
    <s v="Intelligent Design"/>
    <s v="Felicia|Isabel|Alyssa"/>
    <s v="DUVET&amp;DUVET SET"/>
    <s v="ID12-1977"/>
    <s v="Teal"/>
    <s v="King/Cal K"/>
    <s v="B"/>
    <n v="181"/>
    <n v="7250.73"/>
    <n v="3.3218382690676077E-5"/>
    <n v="0.9751719785631473"/>
    <n v="4865"/>
    <x v="7"/>
  </r>
  <r>
    <s v="SHET"/>
    <s v="Madison Park Essentials"/>
    <s v="Printed Satin|Printed Satin|Printed Satin"/>
    <s v="PILLOWCASE"/>
    <s v="MPE21-997"/>
    <s v="Taupe Leopard"/>
    <s v="Standard"/>
    <s v="B"/>
    <n v="1126"/>
    <n v="7250.5"/>
    <n v="3.3217328972220305E-5"/>
    <n v="0.97520519589211951"/>
    <n v="4866"/>
    <x v="7"/>
  </r>
  <r>
    <s v="YOUT"/>
    <s v="Intelligent Design"/>
    <s v="Daryl|Campbell|Chet"/>
    <s v="COMFORTER (SET)"/>
    <s v="ID10-501"/>
    <s v="Grey"/>
    <s v="King/Cal K"/>
    <s v="B"/>
    <n v="162"/>
    <n v="7247.77"/>
    <n v="3.3204821792288695E-5"/>
    <n v="0.97523840071391177"/>
    <n v="4867"/>
    <x v="7"/>
  </r>
  <r>
    <s v="BLK"/>
    <s v="Serta"/>
    <s v="Plush Top Heated AZ|Plush Top Heated AZ|Plush Top Heated AZ"/>
    <s v="ELEC MATT PAD"/>
    <s v="ST55-0259"/>
    <s v="White"/>
    <s v="Cal King"/>
    <s v="ARB-"/>
    <n v="94"/>
    <n v="7239.98"/>
    <n v="3.3169132806329987E-5"/>
    <n v="0.97527156984671814"/>
    <n v="4868"/>
    <x v="7"/>
  </r>
  <r>
    <s v="YOUT"/>
    <s v="Urban Habitat"/>
    <s v="Dune|Toren|Ryland"/>
    <s v="COVERLET&amp;BEDSPR"/>
    <s v="UH13-2523"/>
    <s v="Gray"/>
    <s v="King/Cal K"/>
    <s v="TBD"/>
    <n v="172"/>
    <n v="7235.89"/>
    <n v="3.3150394943355519E-5"/>
    <n v="0.97530472024166148"/>
    <n v="4869"/>
    <x v="7"/>
  </r>
  <r>
    <s v="SHET"/>
    <s v="Comfort Spaces"/>
    <s v="Microfiber Coolmax|Microfiber Coolmax|Microfiber Coolmax"/>
    <s v="SHEET/SHEET SET"/>
    <s v="CS20-1664"/>
    <s v="Cream"/>
    <s v="King"/>
    <s v="ARB"/>
    <n v="360"/>
    <n v="7221.6"/>
    <n v="3.3084926957559637E-5"/>
    <n v="0.97533780516861901"/>
    <n v="4870"/>
    <x v="7"/>
  </r>
  <r>
    <s v="WIN"/>
    <s v="Madison Park"/>
    <s v="Andora|Eliza|Aden"/>
    <s v="VALANCE"/>
    <s v="MP41-4572"/>
    <s v="Navy"/>
    <s v="50x18&quot;"/>
    <s v="B"/>
    <n v="587"/>
    <n v="7210.84"/>
    <n v="3.3035631259367639E-5"/>
    <n v="0.97537084079987835"/>
    <n v="4871"/>
    <x v="7"/>
  </r>
  <r>
    <s v="BATH"/>
    <s v="Madison Park"/>
    <s v="Bittman|Renu|Arlo"/>
    <s v="BATH RUG"/>
    <s v="MP72-5666"/>
    <s v="Grey"/>
    <s v="24x60&quot;"/>
    <s v="B"/>
    <n v="260"/>
    <n v="7202.75"/>
    <n v="3.2998567858031835E-5"/>
    <n v="0.97540383936773634"/>
    <n v="4872"/>
    <x v="7"/>
  </r>
  <r>
    <s v="SHET"/>
    <s v="Comfort Spaces"/>
    <s v="Cotton Flannel 135GSM|Cotton Flannel 135GSM|Cotton Flannel 135GSM"/>
    <s v="SHEET/SHEET SET"/>
    <s v="CS20-1403"/>
    <s v="Novalty Blue Polar Bears"/>
    <s v="Twin"/>
    <s v="ARB"/>
    <n v="358"/>
    <n v="7201.88"/>
    <n v="3.299458205343824E-5"/>
    <n v="0.97543683394978975"/>
    <n v="4873"/>
    <x v="7"/>
  </r>
  <r>
    <s v="BATH"/>
    <s v="Madison Park"/>
    <s v="Spa Cotton|Spa Cotton|Spa Cotton"/>
    <s v="BATH RUG"/>
    <s v="MP72-2492"/>
    <s v="Aqua"/>
    <s v="24x72&quot;"/>
    <s v="B"/>
    <n v="270"/>
    <n v="7185.36"/>
    <n v="3.2918897580005912E-5"/>
    <n v="0.97546975284736981"/>
    <n v="4874"/>
    <x v="7"/>
  </r>
  <r>
    <s v="SHET"/>
    <s v="Madison Park Essentials"/>
    <s v="Printed Satin|Printed Satin|Printed Satin"/>
    <s v="SHEET/SHEET SET"/>
    <s v="MPE20-1028"/>
    <s v="Blue Marble"/>
    <s v="King"/>
    <s v="B"/>
    <n v="303"/>
    <n v="7181.37"/>
    <n v="3.2900617855490478E-5"/>
    <n v="0.97550265346522524"/>
    <n v="4875"/>
    <x v="7"/>
  </r>
  <r>
    <s v="SHET"/>
    <s v="Woolrich"/>
    <s v="Cotton Flannel|Cotton Flannel|Cotton Flannel"/>
    <s v="SHEET/SHEET SET"/>
    <s v="WR20-3994"/>
    <s v="Tan Plaid"/>
    <s v="Twin"/>
    <s v="B"/>
    <n v="303"/>
    <n v="7175.1"/>
    <n v="3.2871892574109083E-5"/>
    <n v="0.9755355253577993"/>
    <n v="4876"/>
    <x v="7"/>
  </r>
  <r>
    <s v="WIN"/>
    <s v="Madison Park"/>
    <s v="Ceres|Elowen|Persis"/>
    <s v="WINDOW PANEL"/>
    <s v="MP40-7373"/>
    <s v="Ivory"/>
    <s v="2-PK 50x95"/>
    <s v="B"/>
    <n v="402"/>
    <n v="7173.9"/>
    <n v="3.2866394912600681E-5"/>
    <n v="0.97556839175271193"/>
    <n v="4877"/>
    <x v="7"/>
  </r>
  <r>
    <s v="SHET"/>
    <s v="Comfort Spaces"/>
    <s v="Cotton Flannel 135GSM|Cotton Flannel 135GSM|Cotton Flannel 135GSM"/>
    <s v="SHEET/SHEET SET"/>
    <s v="CS20-0372"/>
    <s v="Snowflakes Grey"/>
    <s v="King"/>
    <s v="ARB"/>
    <n v="271"/>
    <n v="7167.95"/>
    <n v="3.2839135674288192E-5"/>
    <n v="0.97560123088838624"/>
    <n v="4878"/>
    <x v="7"/>
  </r>
  <r>
    <s v="YOUT"/>
    <s v="Intelligent Design"/>
    <s v="Mira|Gemma|Arabella"/>
    <s v="COMFORTER (SET)"/>
    <s v="ID10-2383"/>
    <s v="Aqua"/>
    <s v="Full/Queen"/>
    <s v="TBD"/>
    <n v="147"/>
    <n v="7159.12"/>
    <n v="3.2798682048355538E-5"/>
    <n v="0.97563402957043455"/>
    <n v="4879"/>
    <x v="7"/>
  </r>
  <r>
    <s v="WIN"/>
    <s v="Madison Park"/>
    <s v="Englewood|Oslow|Lincoln"/>
    <s v="WINDOW PANEL"/>
    <s v="MP40-6751"/>
    <s v="Natural"/>
    <s v="50x84&quot;"/>
    <s v="B"/>
    <n v="410"/>
    <n v="7152.86"/>
    <n v="3.2770002580820045E-5"/>
    <n v="0.97566679957301539"/>
    <n v="4880"/>
    <x v="7"/>
  </r>
  <r>
    <s v="HHL"/>
    <s v="Harbor House Blue"/>
    <s v="Coastline|Coastline|Coastline"/>
    <s v="BED SKIRT&amp;SHAM"/>
    <s v="HH11-399"/>
    <s v="Aqua"/>
    <s v="Euro Sham"/>
    <s v="B+"/>
    <n v="318"/>
    <n v="7147.7"/>
    <n v="3.274636263633392E-5"/>
    <n v="0.97569954593565167"/>
    <n v="4881"/>
    <x v="7"/>
  </r>
  <r>
    <s v="BLK"/>
    <s v="Super Listing"/>
    <s v="Kyla|Yuna|Raya"/>
    <s v="COMFORTER (SET)"/>
    <s v="AM10-0265"/>
    <s v="Ivory"/>
    <s v="Twin/Twin "/>
    <s v="B"/>
    <n v="278"/>
    <n v="7146.57"/>
    <n v="3.2741185671746841E-5"/>
    <n v="0.97573228712132343"/>
    <n v="4882"/>
    <x v="7"/>
  </r>
  <r>
    <s v="LGT"/>
    <s v="510 Design"/>
    <s v="Gypsy|Gypsy|Gypsy"/>
    <s v="LGT-TABLE LAMPS"/>
    <s v="5DS153-0030"/>
    <s v="White"/>
    <s v="See below"/>
    <s v="B"/>
    <n v="240"/>
    <n v="7133.32"/>
    <n v="3.2680482325924906E-5"/>
    <n v="0.97576496760364939"/>
    <n v="4883"/>
    <x v="7"/>
  </r>
  <r>
    <s v="SHET"/>
    <s v="Madison Park"/>
    <s v="800 Thread Count|800 Thread Count|800 Thread Count"/>
    <s v="SHEET/SHEET SET"/>
    <s v="MPH20-0006"/>
    <s v="Grey"/>
    <s v="Cal King"/>
    <s v="B"/>
    <n v="164"/>
    <n v="7129.65"/>
    <n v="3.2663668644478377E-5"/>
    <n v="0.97579763127229391"/>
    <n v="4884"/>
    <x v="7"/>
  </r>
  <r>
    <s v="YOUT"/>
    <s v="Intelligent Design"/>
    <s v="Felicia|Isabel|Alyssa"/>
    <s v="COMFORTER (SET)"/>
    <s v="ID10-2400"/>
    <s v="Champagne"/>
    <s v="Twin/Twin "/>
    <s v="B"/>
    <n v="207"/>
    <n v="7128.8"/>
    <n v="3.2659774467576597E-5"/>
    <n v="0.97583029104676144"/>
    <n v="4885"/>
    <x v="7"/>
  </r>
  <r>
    <s v="APL"/>
    <s v="INK+IVY"/>
    <s v="IM222101|IM222101|IM222101"/>
    <s v="ROBE"/>
    <s v="II04-9611"/>
    <s v="Black 001"/>
    <s v="XL/XXL"/>
    <s v="A"/>
    <n v="293"/>
    <n v="7127.82"/>
    <n v="3.2655284710678066E-5"/>
    <n v="0.97586294633147208"/>
    <n v="4886"/>
    <x v="7"/>
  </r>
  <r>
    <s v="SHET"/>
    <s v="True North by Sleep Philosophy"/>
    <s v="Soloft Plush|Soloft Plush|Soloft Plush"/>
    <s v="SHEET/SHEET SET"/>
    <s v="BL20-0449"/>
    <s v="Brown"/>
    <s v="Twin"/>
    <s v="B"/>
    <n v="325"/>
    <n v="7126.47"/>
    <n v="3.2649099841481117E-5"/>
    <n v="0.97589559543131355"/>
    <n v="4887"/>
    <x v="7"/>
  </r>
  <r>
    <s v="FUR"/>
    <s v="510 Design"/>
    <s v="Aubrey|Aubrey|Aubrey"/>
    <s v="ACCENT BENCH"/>
    <s v="5DS105-0051"/>
    <s v="Blue"/>
    <s v="See below"/>
    <s v="B-"/>
    <n v="75"/>
    <n v="7125.71"/>
    <n v="3.2645617989192463E-5"/>
    <n v="0.97592824104930276"/>
    <n v="4888"/>
    <x v="7"/>
  </r>
  <r>
    <s v="ADUL"/>
    <s v="Madison Park"/>
    <s v="Dawn|Vanessa|Stella"/>
    <s v="COMFORTER (SET)"/>
    <s v="MP10-8598"/>
    <s v="Sage Green"/>
    <s v="Queen"/>
    <s v="TBD"/>
    <n v="74"/>
    <n v="7124.65"/>
    <n v="3.2640761721526708E-5"/>
    <n v="0.97596088181102425"/>
    <n v="4889"/>
    <x v="7"/>
  </r>
  <r>
    <s v="BLK"/>
    <s v="Serta"/>
    <s v="Heated Faux Feathersoft|Heated Faux Feathersoft|Heated Faux Feathersoft"/>
    <s v="ELECT BLANKET"/>
    <s v="ST54-3593"/>
    <s v="Rust"/>
    <s v="Queen"/>
    <s v="ARB-"/>
    <n v="76"/>
    <n v="7122.72"/>
    <n v="3.2631919649267363E-5"/>
    <n v="0.97599351373067356"/>
    <n v="4890"/>
    <x v="7"/>
  </r>
  <r>
    <s v="SHET"/>
    <s v="True North by Sleep Philosophy"/>
    <s v="Micro Fleece|Micro Fleece|Micro Fleece"/>
    <s v="SHEET/SHEET SET"/>
    <s v="SHET20-531"/>
    <s v="Brown"/>
    <s v="Full"/>
    <s v="B"/>
    <n v="260"/>
    <n v="7120.5"/>
    <n v="3.2621748975476818E-5"/>
    <n v="0.976026135479649"/>
    <n v="4891"/>
    <x v="7"/>
  </r>
  <r>
    <s v="ADUL"/>
    <s v="Madison Park"/>
    <s v="Jolene|Rita|Honey"/>
    <s v="DUVET&amp;DUVET SET"/>
    <s v="MP12-8492"/>
    <s v="Dark Grey/Plum"/>
    <s v="Full/Queen"/>
    <s v="B"/>
    <n v="192"/>
    <n v="7116.01"/>
    <n v="3.260117855866622E-5"/>
    <n v="0.97605873665820764"/>
    <n v="4892"/>
    <x v="7"/>
  </r>
  <r>
    <s v="BLK"/>
    <s v="Madison Park"/>
    <s v="Zuri|Zuri|Zuri"/>
    <s v="BLANKET"/>
    <s v="MP51-8530"/>
    <s v="Snow Leopard"/>
    <s v="90x90&quot;"/>
    <s v="TBD"/>
    <n v="339"/>
    <n v="7115.61"/>
    <n v="3.2599346004830084E-5"/>
    <n v="0.9760913360042125"/>
    <n v="4893"/>
    <x v="7"/>
  </r>
  <r>
    <s v="BASI"/>
    <s v="Madison Park"/>
    <s v="Winfield|Westport|Westport"/>
    <s v="COMFORTER (SET)"/>
    <s v="MP10-8364"/>
    <s v="Teal"/>
    <s v="Twin/Twin "/>
    <s v="TBD"/>
    <n v="223"/>
    <n v="7113.94"/>
    <n v="3.2591695092564223E-5"/>
    <n v="0.97612392769930501"/>
    <n v="4894"/>
    <x v="7"/>
  </r>
  <r>
    <s v="ADUL"/>
    <s v="Madison Park Essentials"/>
    <s v="Knowles|Glendale|Cabrillo"/>
    <s v="COVERLET&amp;BEDSPR"/>
    <s v="MPE13-309"/>
    <s v="Grey"/>
    <s v="Full"/>
    <s v="B"/>
    <n v="134"/>
    <n v="7112.37"/>
    <n v="3.2584502318757402E-5"/>
    <n v="0.9761565122016238"/>
    <n v="4895"/>
    <x v="7"/>
  </r>
  <r>
    <s v="YOUT"/>
    <s v="Intelligent Design"/>
    <s v="Mira|Gemma|Arabella"/>
    <s v="COMFORTER (SET)"/>
    <s v="ID10-2384"/>
    <s v="Aqua"/>
    <s v="King/Cal K"/>
    <s v="TBD"/>
    <n v="132"/>
    <n v="7109.66"/>
    <n v="3.2572086766517595E-5"/>
    <n v="0.97618908428839035"/>
    <n v="4896"/>
    <x v="7"/>
  </r>
  <r>
    <s v="SHET"/>
    <s v="Woolrich"/>
    <s v="Cotton Flannel|Cotton Flannel|Cotton Flannel"/>
    <s v="SHEET/SHEET SET"/>
    <s v="WR20-2039"/>
    <s v="Tan Dog"/>
    <s v="Cal King"/>
    <s v="B"/>
    <n v="206"/>
    <n v="7108.2"/>
    <n v="3.2565397945015703E-5"/>
    <n v="0.9762216496863354"/>
    <n v="4897"/>
    <x v="7"/>
  </r>
  <r>
    <s v="WIN"/>
    <s v="Madison Park"/>
    <s v="Saratoga|Westmont|Sereno"/>
    <s v="VALANCE"/>
    <s v="MP41-2020"/>
    <s v="Grey/White"/>
    <s v="50x18&quot;"/>
    <s v="B"/>
    <n v="627"/>
    <n v="7102.51"/>
    <n v="3.2539329866696703E-5"/>
    <n v="0.97625418901620209"/>
    <n v="4898"/>
    <x v="7"/>
  </r>
  <r>
    <s v="ADUL"/>
    <s v="Super Listing"/>
    <s v="Porter|Evans|Walker"/>
    <s v="DUVET&amp;DUVET SET"/>
    <s v="AM12-0433"/>
    <s v="Clay"/>
    <s v="Cal King"/>
    <s v="A++"/>
    <n v="272"/>
    <n v="7097.39"/>
    <n v="3.251587317759419E-5"/>
    <n v="0.97628670488937963"/>
    <n v="4899"/>
    <x v="7"/>
  </r>
  <r>
    <s v="WIN"/>
    <s v="Madison Park"/>
    <s v="Rosette|Florah|Bloom"/>
    <s v="WINDOW PANEL"/>
    <s v="MP40-5651"/>
    <s v="Grey"/>
    <s v="50x84&quot;"/>
    <s v="B"/>
    <n v="444"/>
    <n v="7096.19"/>
    <n v="3.2510375516085789E-5"/>
    <n v="0.97631921526489573"/>
    <n v="4900"/>
    <x v="7"/>
  </r>
  <r>
    <s v="YOUT"/>
    <s v="Urban Habitat Kids"/>
    <s v="Morris|Emmett|Noah"/>
    <s v="COVERLET&amp;BEDSPR"/>
    <s v="UHK13-0222"/>
    <s v="Multi"/>
    <s v="Twin"/>
    <s v="B"/>
    <n v="191"/>
    <n v="7089.81"/>
    <n v="3.2481146282399459E-5"/>
    <n v="0.97635169641117814"/>
    <n v="4901"/>
    <x v="7"/>
  </r>
  <r>
    <s v="ADUL"/>
    <s v="N Natori"/>
    <s v="Brush Stroke|Brush Stroke|Brush Stroke"/>
    <s v="DUVET&amp;DUVET SET"/>
    <s v="NS12-3707"/>
    <s v="Blue"/>
    <s v="Full/Queen"/>
    <s v="B"/>
    <n v="173"/>
    <n v="7089.79"/>
    <n v="3.2481054654707649E-5"/>
    <n v="0.97638417746583284"/>
    <n v="4902"/>
    <x v="7"/>
  </r>
  <r>
    <s v="SHET"/>
    <s v="Comfort Spaces"/>
    <s v="Cotton 144TC|Cotton 144TC|Cotton 144TC"/>
    <s v="SHEET/SHEET SET"/>
    <s v="CS20-1635"/>
    <s v="White"/>
    <s v="Cal King"/>
    <s v="ARB"/>
    <n v="287"/>
    <n v="7089.63"/>
    <n v="3.2480321633173193E-5"/>
    <n v="0.976416657787466"/>
    <n v="4903"/>
    <x v="7"/>
  </r>
  <r>
    <s v="WIN"/>
    <s v="Madison Park"/>
    <s v="Eden|Laya|Zoe"/>
    <s v="WINDOW PANEL"/>
    <s v="MP40-3777"/>
    <s v="Ivory"/>
    <s v="50x84&quot;"/>
    <s v="B"/>
    <n v="532"/>
    <n v="7086.35"/>
    <n v="3.2465294691716899E-5"/>
    <n v="0.9764491230821577"/>
    <n v="4904"/>
    <x v="7"/>
  </r>
  <r>
    <s v="WIN"/>
    <s v="Madison Park"/>
    <s v="Saratoga|Westmont|Sereno"/>
    <s v="VALANCE"/>
    <s v="MP41-3601"/>
    <s v="Beige/Gold"/>
    <s v="50x18&quot;"/>
    <s v="B"/>
    <n v="596"/>
    <n v="7085.53"/>
    <n v="3.2461537956352824E-5"/>
    <n v="0.97648158462011403"/>
    <n v="4905"/>
    <x v="7"/>
  </r>
  <r>
    <s v="WIN"/>
    <s v="Madison Park"/>
    <s v="Saratoga|Westmont|Sereno"/>
    <s v="WINDOW PANEL"/>
    <s v="MP40-2397"/>
    <s v="Ivory/Grey"/>
    <s v="50x95&quot;"/>
    <s v="B"/>
    <n v="353"/>
    <n v="7083.25"/>
    <n v="3.2451092399486857E-5"/>
    <n v="0.9765140357125135"/>
    <n v="4906"/>
    <x v="7"/>
  </r>
  <r>
    <s v="WIN"/>
    <s v="Mi Zone Kids"/>
    <s v="Wise Wendy|Noctural Nellie|Striking Sara"/>
    <s v="WINDOW PANEL"/>
    <s v="MZK40-140"/>
    <s v="Multi"/>
    <s v="50x84&quot;"/>
    <s v="B"/>
    <n v="417"/>
    <n v="7076.39"/>
    <n v="3.2419664101197166E-5"/>
    <n v="0.97654645537661466"/>
    <n v="4907"/>
    <x v="7"/>
  </r>
  <r>
    <s v="BATH"/>
    <s v="Madison Park"/>
    <s v="Spa Waffle|Spa Waffle|Spa Waffle"/>
    <s v="SHOWER CURTAIN"/>
    <s v="MP70-4979"/>
    <s v="Taupe"/>
    <s v="72x84&quot;"/>
    <s v="A+"/>
    <n v="417"/>
    <n v="7065.24"/>
    <n v="3.2368581663014933E-5"/>
    <n v="0.97657882395827766"/>
    <n v="4908"/>
    <x v="7"/>
  </r>
  <r>
    <s v="SHET"/>
    <s v="Intelligent Design"/>
    <s v="Cotton Blend Jersey Knit|Cotton Blend Jersey Knit|Cotton Blend Jersey Knit"/>
    <s v="SHEET/SHEET SET"/>
    <s v="ID20-696"/>
    <s v="Aqua"/>
    <s v="Twin XL"/>
    <s v="B"/>
    <n v="334"/>
    <n v="7055.52"/>
    <n v="3.2324050604796887E-5"/>
    <n v="0.97661114800888249"/>
    <n v="4909"/>
    <x v="7"/>
  </r>
  <r>
    <s v="ADUL"/>
    <s v="Madison Park Essentials"/>
    <s v="Knowles|Glendale|Cabrillo"/>
    <s v="COMFORTER (SET)"/>
    <s v="MPE10-005"/>
    <s v="Grey"/>
    <s v="Twin"/>
    <s v="B"/>
    <n v="133"/>
    <n v="7051.76"/>
    <n v="3.2306824598737225E-5"/>
    <n v="0.97664345483348125"/>
    <n v="4910"/>
    <x v="7"/>
  </r>
  <r>
    <s v="ADUL"/>
    <s v="INK+IVY"/>
    <s v="Imani|Imani|Imani"/>
    <s v="COMFORTER (SET)"/>
    <s v="II10-1346"/>
    <s v="Sage/Ivory"/>
    <s v="Full/Queen"/>
    <s v="TBD"/>
    <n v="106"/>
    <n v="7039.95"/>
    <n v="3.2252718446725373E-5"/>
    <n v="0.97667570755192801"/>
    <n v="4911"/>
    <x v="7"/>
  </r>
  <r>
    <s v="ADUL"/>
    <s v="Super Listing"/>
    <s v="Porter|Evans|Walker"/>
    <s v="COMFORTER (SET)"/>
    <s v="AM10-0386"/>
    <s v="Silver"/>
    <s v="Twin/Twin "/>
    <s v="B+"/>
    <n v="311"/>
    <n v="7034.79"/>
    <n v="3.2229078502239247E-5"/>
    <n v="0.97670793663043021"/>
    <n v="4912"/>
    <x v="7"/>
  </r>
  <r>
    <s v="SHET"/>
    <s v="True North by Sleep Philosophy"/>
    <s v="Micro Fleece|Micro Fleece|Micro Fleece"/>
    <s v="SHEET/SHEET SET"/>
    <s v="TN20-0523"/>
    <s v="Blush"/>
    <s v="Twin XL"/>
    <s v="B"/>
    <n v="270"/>
    <n v="7031.49"/>
    <n v="3.2213959933091144E-5"/>
    <n v="0.97674015059036334"/>
    <n v="4913"/>
    <x v="7"/>
  </r>
  <r>
    <s v="ADUL"/>
    <s v="Comfort Spaces"/>
    <s v="Kienna|Kienna|Kienna"/>
    <s v="COVERLET&amp;BEDSPR"/>
    <s v="CS14-0051"/>
    <s v="Sage Green"/>
    <s v="Full/Queen"/>
    <s v="ARB"/>
    <n v="279"/>
    <n v="7031.07"/>
    <n v="3.2212035751563205E-5"/>
    <n v="0.97677236262611489"/>
    <n v="4914"/>
    <x v="7"/>
  </r>
  <r>
    <s v="WIN"/>
    <s v="Madison Park"/>
    <s v="Galen|Colm|Paxton"/>
    <s v="WINDOW PANEL"/>
    <s v="MP40-7749"/>
    <s v="Grey"/>
    <s v="23x64&quot;"/>
    <s v="B"/>
    <n v="265"/>
    <n v="7019.91"/>
    <n v="3.216090749953507E-5"/>
    <n v="0.97680452353361447"/>
    <n v="4915"/>
    <x v="7"/>
  </r>
  <r>
    <s v="APL"/>
    <s v="INK+IVY"/>
    <s v="IM222101|IM222101|IM222101"/>
    <s v="ROBE"/>
    <s v="II04-8418"/>
    <s v="Denim 459"/>
    <s v="XL/XXL"/>
    <s v="A"/>
    <n v="294"/>
    <n v="7004.55"/>
    <n v="3.2090537432227538E-5"/>
    <n v="0.97683661407104672"/>
    <n v="4916"/>
    <x v="7"/>
  </r>
  <r>
    <s v="SHET"/>
    <s v="Intelligent Design"/>
    <s v="Microfiber|Microfiber|Microfiber"/>
    <s v="SHEET/SHEET SET"/>
    <s v="ID20-1084"/>
    <s v="Teal"/>
    <s v="King"/>
    <s v="B"/>
    <n v="393"/>
    <n v="6993.91"/>
    <n v="3.2041791500186377E-5"/>
    <n v="0.9768686558625469"/>
    <n v="4917"/>
    <x v="7"/>
  </r>
  <r>
    <s v="ADUL"/>
    <s v="Comfort Spaces"/>
    <s v="Kate"/>
    <s v="COMFORTER (SET)"/>
    <s v="CS10-1322"/>
    <s v="Grey/Purple"/>
    <s v="Twin"/>
    <s v="ARB"/>
    <n v="249"/>
    <n v="6983.61"/>
    <n v="3.1994603238905929E-5"/>
    <n v="0.97690065046578578"/>
    <n v="4918"/>
    <x v="7"/>
  </r>
  <r>
    <s v="SHET"/>
    <s v="Madison Park Essentials"/>
    <s v="200 Thread Count Printed Cotton|200 Thread Count Printed Cotton|200 Thread"/>
    <s v="SHEET/SHEET SET"/>
    <s v="MPE20-1017"/>
    <s v="Grey Stripe"/>
    <s v="King"/>
    <s v="B"/>
    <n v="218"/>
    <n v="6982.77"/>
    <n v="3.1990754875850051E-5"/>
    <n v="0.97693264122066159"/>
    <n v="4919"/>
    <x v="7"/>
  </r>
  <r>
    <s v="ADUL"/>
    <s v="Madison Park Essentials"/>
    <s v="Luna|Piper|Willow"/>
    <s v="COMFORTER (SET)"/>
    <s v="MPE10-1067"/>
    <s v="Taupe"/>
    <s v="Cal King"/>
    <s v="B"/>
    <n v="168"/>
    <n v="6982.15"/>
    <n v="3.1987914417404037E-5"/>
    <n v="0.97696462913507898"/>
    <n v="4920"/>
    <x v="7"/>
  </r>
  <r>
    <s v="WIN"/>
    <s v="Madison Park"/>
    <s v="Quincy|Quincy|Quincy"/>
    <s v="WINDOW PANEL"/>
    <s v="MP40-8664"/>
    <s v="Linen"/>
    <s v="34x64&quot;"/>
    <s v="TBD"/>
    <n v="219"/>
    <n v="6977.34"/>
    <n v="3.1965877957524535E-5"/>
    <n v="0.97699659501303648"/>
    <n v="4921"/>
    <x v="7"/>
  </r>
  <r>
    <s v="SHET"/>
    <s v="True North by Sleep Philosophy"/>
    <s v="Cozy Cotton Flannel|Cozy Cotton Flannel|Cozy Cotton Flannel"/>
    <s v="SHEET/SHEET SET"/>
    <s v="TN20-0228"/>
    <s v="Pink French Bulldog"/>
    <s v="Twin XL"/>
    <s v="B"/>
    <n v="373"/>
    <n v="6968.93"/>
    <n v="3.192734851311982E-5"/>
    <n v="0.97702852236154958"/>
    <n v="4922"/>
    <x v="7"/>
  </r>
  <r>
    <s v="SHET"/>
    <s v="Madison Park Essentials"/>
    <s v="Satin|Satin|Satin"/>
    <s v="SHEET/SHEET SET"/>
    <s v="MPE20-1134"/>
    <s v="Blue"/>
    <s v="Cal King"/>
    <s v="B"/>
    <n v="267"/>
    <n v="6962.4"/>
    <n v="3.1897432071744936E-5"/>
    <n v="0.97706041979362135"/>
    <n v="4923"/>
    <x v="7"/>
  </r>
  <r>
    <s v="SHET"/>
    <s v="Intelligent Design"/>
    <s v="Novelty|Novelty|Novelty"/>
    <s v="SHEET/SHEET SET"/>
    <s v="ID20-1433"/>
    <s v="Pink Cats"/>
    <s v="Queen"/>
    <s v="B"/>
    <n v="413"/>
    <n v="6953.82"/>
    <n v="3.1858123791959863E-5"/>
    <n v="0.97709227791741327"/>
    <n v="4924"/>
    <x v="7"/>
  </r>
  <r>
    <s v="SHET"/>
    <s v="Intelligent Design"/>
    <s v="Printed Microfiber|Printed Microfiber|Printed Microfiber"/>
    <s v="SHEET/SHEET SET"/>
    <s v="ID20-2221"/>
    <s v="Black Floral"/>
    <s v="King"/>
    <s v="B"/>
    <n v="379"/>
    <n v="6951.45"/>
    <n v="3.184726591048077E-5"/>
    <n v="0.9771241251833237"/>
    <n v="4925"/>
    <x v="7"/>
  </r>
  <r>
    <s v="SHET"/>
    <s v="Madison Park"/>
    <s v="1500 Thread Count|1500 Thread Count|1500 Thread Count"/>
    <s v="PILLOWCASE"/>
    <s v="MP21-4859"/>
    <s v="Seafoam"/>
    <s v="King"/>
    <s v="B"/>
    <n v="506"/>
    <n v="6950.47"/>
    <n v="3.1842776153582246E-5"/>
    <n v="0.97715596795947723"/>
    <n v="4926"/>
    <x v="7"/>
  </r>
  <r>
    <s v="SHET"/>
    <s v="Madison Park"/>
    <s v="3M Microcell|3M Microcell|3M Microcell"/>
    <s v="SHEET/SHEET SET"/>
    <s v="MP20-2447"/>
    <s v="Blue"/>
    <s v="Twin XL"/>
    <s v="B"/>
    <n v="441"/>
    <n v="6948.9"/>
    <n v="3.1835583379775419E-5"/>
    <n v="0.97718780354285706"/>
    <n v="4927"/>
    <x v="7"/>
  </r>
  <r>
    <s v="YOUT"/>
    <s v="Intelligent Design"/>
    <s v="Cassiopeia|Karissa|Lisa"/>
    <s v="DUVET&amp;DUVET SET"/>
    <s v="ID12-2259"/>
    <s v="Lavender"/>
    <s v="Full/Queen"/>
    <s v="B"/>
    <n v="217"/>
    <n v="6936.37"/>
    <n v="3.1778178630858525E-5"/>
    <n v="0.97721958172148793"/>
    <n v="4928"/>
    <x v="7"/>
  </r>
  <r>
    <s v="BATH"/>
    <s v="Martha Stewart"/>
    <s v="Jenine Woven|Jenine Woven|Jenine Woven"/>
    <s v="SHOWER CURTAIN"/>
    <s v="MT70-0326"/>
    <s v="Linen"/>
    <s v="72x72&quot;"/>
    <s v="B-"/>
    <n v="315"/>
    <n v="6933.71"/>
    <n v="3.1765992147848237E-5"/>
    <n v="0.97725134771363575"/>
    <n v="4929"/>
    <x v="7"/>
  </r>
  <r>
    <s v="ADUL"/>
    <s v="N Natori"/>
    <s v="Cocoon|Cocoon|Cocoon"/>
    <s v="DUVET&amp;DUVET SET"/>
    <s v="NS12-3656"/>
    <s v="White"/>
    <s v="King/Cal K"/>
    <s v="B"/>
    <n v="80"/>
    <n v="6933.52"/>
    <n v="3.1765121684776077E-5"/>
    <n v="0.97728311283532054"/>
    <n v="4930"/>
    <x v="7"/>
  </r>
  <r>
    <s v="SHET"/>
    <s v="Madison Park Essentials"/>
    <s v="Satin|Satin|Satin"/>
    <s v="PILLOWCASE"/>
    <s v="MPE21-1149"/>
    <s v="Emerald"/>
    <s v="Standard"/>
    <s v="B"/>
    <n v="1297"/>
    <n v="6932.68"/>
    <n v="3.1761273321720193E-5"/>
    <n v="0.97731487410864226"/>
    <n v="4931"/>
    <x v="7"/>
  </r>
  <r>
    <s v="HHL"/>
    <s v="Harbor House Blue"/>
    <s v="Coastline|Coastline|Coastline"/>
    <s v="NORMAL PILLOW"/>
    <s v="HH30-402A"/>
    <s v="Aqua"/>
    <s v="12x16&quot;"/>
    <s v="B+"/>
    <n v="279"/>
    <n v="6925.14"/>
    <n v="3.1726729681909073E-5"/>
    <n v="0.97734660083832414"/>
    <n v="4932"/>
    <x v="7"/>
  </r>
  <r>
    <s v="SHET"/>
    <s v="Comfort Spaces"/>
    <s v="Cotton 144TC|Cotton 144TC|Cotton 144TC"/>
    <s v="SHEET/SHEET SET"/>
    <s v="CS20-1746"/>
    <s v="Paisley Multi"/>
    <s v="Queen Extr"/>
    <s v="ART"/>
    <n v="268"/>
    <n v="6922.44"/>
    <n v="3.1714359943515167E-5"/>
    <n v="0.97737831519826768"/>
    <n v="4933"/>
    <x v="7"/>
  </r>
  <r>
    <s v="ADUL"/>
    <s v="INK+IVY"/>
    <s v="Alpine|Alpine|Alpine"/>
    <s v="DUVET&amp;DUVET SET"/>
    <s v="II12-784"/>
    <s v="Aqua"/>
    <s v="King/Cal K"/>
    <s v="B"/>
    <n v="107"/>
    <n v="6902.55"/>
    <n v="3.1623236204013419E-5"/>
    <n v="0.97740993843447166"/>
    <n v="4934"/>
    <x v="7"/>
  </r>
  <r>
    <s v="ADUL"/>
    <s v="Comfort Spaces"/>
    <s v="Vixie|Lacey|Lacey"/>
    <s v="COMFORTER (SET)"/>
    <s v="CS10-0994-1"/>
    <s v="Lavender"/>
    <s v="Full/Queen"/>
    <s v="ARB"/>
    <n v="314"/>
    <n v="6900.38"/>
    <n v="3.1613294599452387E-5"/>
    <n v="0.9774415517290711"/>
    <n v="4935"/>
    <x v="7"/>
  </r>
  <r>
    <s v="SHET"/>
    <s v="Super Listing"/>
    <s v="Cotton 144TC|Cotton 144TC|Cotton 144TC"/>
    <s v="SHEET/SHEET SET"/>
    <s v="AM20-0349"/>
    <s v="Dark Gray"/>
    <s v="Full"/>
    <s v="B"/>
    <n v="329"/>
    <n v="6891.58"/>
    <n v="3.1572978415057444E-5"/>
    <n v="0.97747312470748615"/>
    <n v="4936"/>
    <x v="7"/>
  </r>
  <r>
    <s v="YOUT"/>
    <s v="Urban Habitat Kids"/>
    <s v="Cloud|Bliss|Euphoria"/>
    <s v="DUVET&amp;DUVET SET"/>
    <s v="UHK12-0055"/>
    <s v="Pink"/>
    <s v="Full/Queen"/>
    <s v="B"/>
    <n v="148"/>
    <n v="6884.43"/>
    <n v="3.1540221515236553E-5"/>
    <n v="0.97750466492900134"/>
    <n v="4937"/>
    <x v="7"/>
  </r>
  <r>
    <s v="LGT"/>
    <s v="Hampton Hill"/>
    <s v="Aelorian|Aelorian|Aelorian"/>
    <s v="LGT-TABLE LAMPS"/>
    <s v="MT153-0078"/>
    <s v="Antique Brass"/>
    <s v="See below"/>
    <s v="B"/>
    <n v="149"/>
    <n v="6881.6"/>
    <n v="3.1527256196845909E-5"/>
    <n v="0.97753619218519816"/>
    <n v="4938"/>
    <x v="7"/>
  </r>
  <r>
    <s v="SHET"/>
    <s v="True North by Sleep Philosophy"/>
    <s v="Micro Fleece|Micro Fleece|Micro Fleece"/>
    <s v="SHEET/SHEET SET"/>
    <s v="TN20-0522"/>
    <s v="Blush"/>
    <s v="Twin"/>
    <s v="B"/>
    <n v="279"/>
    <n v="6880.11"/>
    <n v="3.1520429933806306E-5"/>
    <n v="0.97756771261513198"/>
    <n v="4939"/>
    <x v="7"/>
  </r>
  <r>
    <s v="ADUL"/>
    <s v="Super Listing"/>
    <s v="Mina|Hanna|Aera"/>
    <s v="DUVET&amp;DUVET SET"/>
    <s v="AM12-0046"/>
    <s v="Sage Green"/>
    <s v="Twin/Twin "/>
    <s v="A++"/>
    <n v="362"/>
    <n v="6875.78"/>
    <n v="3.1500592538530157E-5"/>
    <n v="0.97759921320767051"/>
    <n v="4940"/>
    <x v="7"/>
  </r>
  <r>
    <s v="WIN"/>
    <s v="Madison Park"/>
    <s v="Emilia|Natalie|Lillian"/>
    <s v="WINDOW PANEL"/>
    <s v="MP40-2682"/>
    <s v="Pewter"/>
    <s v="50x108&quot;"/>
    <s v="B"/>
    <n v="308"/>
    <n v="6869.41"/>
    <n v="3.1471409118689729E-5"/>
    <n v="0.97763068461678926"/>
    <n v="4941"/>
    <x v="7"/>
  </r>
  <r>
    <s v="SHET"/>
    <s v="Madison Park"/>
    <s v="Peached Percale|Peached Percale|Peached Percale"/>
    <s v="SHEET/SHEET SET"/>
    <s v="MP20-5404"/>
    <s v="White"/>
    <s v="Cal King"/>
    <s v="B"/>
    <n v="188"/>
    <n v="6869.01"/>
    <n v="3.1469576564853599E-5"/>
    <n v="0.97766215419335412"/>
    <n v="4942"/>
    <x v="7"/>
  </r>
  <r>
    <s v="BLK"/>
    <s v="Serta"/>
    <s v="Freya AZ|Freya AZ|Freya AZ"/>
    <s v="ELECT BLANKET"/>
    <s v="ST54-0058"/>
    <s v="Charcoal Grey"/>
    <s v="Queen"/>
    <s v="ARB"/>
    <n v="90"/>
    <n v="6866.35"/>
    <n v="3.1457390081843306E-5"/>
    <n v="0.97769361158343593"/>
    <n v="4943"/>
    <x v="7"/>
  </r>
  <r>
    <s v="BASI"/>
    <s v="Urban Habitat"/>
    <s v="Comfort Cool Jersey Knit|Comfort Cool Jersey Knit|Comfort Cool Jersey Knit"/>
    <s v="COMFORTER (SET)"/>
    <s v="UH10-2506"/>
    <s v="Black"/>
    <s v="Twin/Twin "/>
    <s v="B"/>
    <n v="281"/>
    <n v="6859.71"/>
    <n v="3.1426969688163486E-5"/>
    <n v="0.97772503855312409"/>
    <n v="4944"/>
    <x v="7"/>
  </r>
  <r>
    <s v="SHET"/>
    <s v="Comfort Spaces"/>
    <s v="Cotton Flannel 135GSM|Cotton Flannel 135GSM|Cotton Flannel 135GSM"/>
    <s v="SHEET/SHEET SET"/>
    <s v="CS20-0349"/>
    <s v="Plaid Blue"/>
    <s v="Twin"/>
    <s v="ARB-"/>
    <n v="335"/>
    <n v="6853.88"/>
    <n v="3.1400260216001833E-5"/>
    <n v="0.97775643881334007"/>
    <n v="4945"/>
    <x v="7"/>
  </r>
  <r>
    <s v="SHET"/>
    <s v="Madison Park"/>
    <s v="1500 Thread Count|1500 Thread Count|1500 Thread Count"/>
    <s v="PILLOWCASE"/>
    <s v="MP21-4849"/>
    <s v="Ivory"/>
    <s v="King"/>
    <s v="B"/>
    <n v="502"/>
    <n v="6839.09"/>
    <n v="3.1332501537910789E-5"/>
    <n v="0.97778777131487793"/>
    <n v="4946"/>
    <x v="7"/>
  </r>
  <r>
    <s v="BLK"/>
    <s v="Serta"/>
    <s v="Microfiber Heated|Microfiber Heated|Microfiber Heated"/>
    <s v="ELEC MATT PAD"/>
    <s v="ST55-0266"/>
    <s v="White"/>
    <s v="Twin"/>
    <s v="B"/>
    <n v="165"/>
    <n v="6837.19"/>
    <n v="3.1323796907189148E-5"/>
    <n v="0.97781909511178511"/>
    <n v="4947"/>
    <x v="7"/>
  </r>
  <r>
    <s v="ADUL"/>
    <s v="Woolrich"/>
    <s v="Woodshed AZ|Woodshed AZ|Woodshed AZ"/>
    <s v="COVERLET&amp;BEDSPR"/>
    <s v="WR14-3869"/>
    <s v="Brown"/>
    <s v="Full/Queen"/>
    <s v="ARB"/>
    <n v="131"/>
    <n v="6836.89"/>
    <n v="3.1322422491812053E-5"/>
    <n v="0.97785041753427693"/>
    <n v="4948"/>
    <x v="7"/>
  </r>
  <r>
    <s v="YOUT"/>
    <s v="Intelligent Design"/>
    <s v="Mira|Gemma|Arabella"/>
    <s v="COMFORTER (SET)"/>
    <s v="ID10-2269"/>
    <s v="Lavender"/>
    <s v="Twin/Twin "/>
    <s v="B"/>
    <n v="182"/>
    <n v="6829.06"/>
    <n v="3.1286550250469732E-5"/>
    <n v="0.97788170408452735"/>
    <n v="4949"/>
    <x v="7"/>
  </r>
  <r>
    <s v="BLK"/>
    <s v="INK+IVY"/>
    <s v="Bree Knit|Bree Knit|Bree Knit"/>
    <s v="BLANKET"/>
    <s v="II51-1309"/>
    <s v="Light Blue"/>
    <s v="Full/Queen"/>
    <s v="B"/>
    <n v="173"/>
    <n v="6826.82"/>
    <n v="3.1276287948987384E-5"/>
    <n v="0.97791298037247631"/>
    <n v="4950"/>
    <x v="7"/>
  </r>
  <r>
    <s v="WIN"/>
    <s v="Madison Park"/>
    <s v="Saratoga|Westmont|Sereno"/>
    <s v="WINDOW PANEL"/>
    <s v="MP40-3600"/>
    <s v="Beige/Gold"/>
    <s v="50x108&quot;"/>
    <s v="B"/>
    <n v="276"/>
    <n v="6824.98"/>
    <n v="3.1267858201341166E-5"/>
    <n v="0.9779442482306776"/>
    <n v="4951"/>
    <x v="7"/>
  </r>
  <r>
    <s v="BATH"/>
    <s v="Madison Park"/>
    <s v="Spa Waffle|Spa Waffle|Spa Waffle"/>
    <s v="SHOWER CURTAIN"/>
    <s v="MP70-8565"/>
    <s v="Sage Green"/>
    <s v="72x84&quot;"/>
    <s v="TBD"/>
    <n v="408"/>
    <n v="6822.09"/>
    <n v="3.12546179998751E-5"/>
    <n v="0.97797550284867751"/>
    <n v="4952"/>
    <x v="7"/>
  </r>
  <r>
    <s v="ADUL"/>
    <s v="N Natori"/>
    <s v="Hanae|Hanae|Hanae"/>
    <s v="DUVET&amp;DUVET SET"/>
    <s v="NS12-3251"/>
    <s v="Grey"/>
    <s v="Full/Queen"/>
    <s v="A"/>
    <n v="94"/>
    <n v="6821.33"/>
    <n v="3.1251136147586446E-5"/>
    <n v="0.97800675398482506"/>
    <n v="4953"/>
    <x v="7"/>
  </r>
  <r>
    <s v="WIN"/>
    <s v="SunSmart"/>
    <s v="Como|Leighton|Aberdeen"/>
    <s v="WINDOW PANEL"/>
    <s v="SS40-0136"/>
    <s v="Ivory"/>
    <s v="42x84&quot;"/>
    <s v="B"/>
    <n v="269"/>
    <n v="6811.91"/>
    <n v="3.1207979504745496E-5"/>
    <n v="0.97803796196432979"/>
    <n v="4954"/>
    <x v="7"/>
  </r>
  <r>
    <s v="WIN"/>
    <s v="Madison Park"/>
    <s v="Englewood|Oslow|Lincoln"/>
    <s v="WINDOW PANEL"/>
    <s v="MP40-6752"/>
    <s v="Natural"/>
    <s v="50x95&quot;"/>
    <s v="B"/>
    <n v="317"/>
    <n v="6809.13"/>
    <n v="3.1195243255584365E-5"/>
    <n v="0.97806915720758536"/>
    <n v="4955"/>
    <x v="7"/>
  </r>
  <r>
    <s v="SHET"/>
    <s v="Madison Park"/>
    <s v="800 Thread Count|800 Thread Count|800 Thread Count"/>
    <s v="SHEET/SHEET SET"/>
    <s v="MPH20-0012"/>
    <s v="Purple"/>
    <s v="Cal King"/>
    <s v="B"/>
    <n v="155"/>
    <n v="6803.01"/>
    <n v="3.1167205181891519E-5"/>
    <n v="0.97810032441276729"/>
    <n v="4956"/>
    <x v="7"/>
  </r>
  <r>
    <s v="ADUL"/>
    <s v="Madison Park"/>
    <s v="Keaton|Jaxson|Mitchell"/>
    <s v="COVERLET&amp;BEDSPR"/>
    <s v="MP13-628"/>
    <s v="Cream"/>
    <s v="Twin/Twin "/>
    <s v="B"/>
    <n v="241"/>
    <n v="6796.51"/>
    <n v="3.1137426182054345E-5"/>
    <n v="0.97813146183894939"/>
    <n v="4957"/>
    <x v="7"/>
  </r>
  <r>
    <s v="SHET"/>
    <s v="Madison Park"/>
    <s v="Peached Percale|Peached Percale|Peached Percale"/>
    <s v="SHEET/SHEET SET"/>
    <s v="MP20-5397"/>
    <s v="Purple"/>
    <s v="King"/>
    <s v="B"/>
    <n v="192"/>
    <n v="6787.34"/>
    <n v="3.1095414885360977E-5"/>
    <n v="0.97816255725383472"/>
    <n v="4958"/>
    <x v="7"/>
  </r>
  <r>
    <s v="BLK"/>
    <s v="INK+IVY"/>
    <s v="Bree Knit|Bree Knit|Bree Knit"/>
    <s v="BLANKET"/>
    <s v="II51-1142"/>
    <s v="Indigo"/>
    <s v="Twin"/>
    <s v="B"/>
    <n v="202"/>
    <n v="6783.29"/>
    <n v="3.1076860277770121E-5"/>
    <n v="0.97819363411411253"/>
    <n v="4959"/>
    <x v="7"/>
  </r>
  <r>
    <s v="SHET"/>
    <s v="Beautyrest"/>
    <s v="Oversized Cotton Flannel|Oversized Cotton Flannel|Oversized Cotton Flannel"/>
    <s v="SHEET/SHEET SET"/>
    <s v="BR20-4671"/>
    <s v="Black Snowflakes"/>
    <s v="Cal King"/>
    <s v="B"/>
    <n v="202"/>
    <n v="6779.88"/>
    <n v="3.1061237756317082E-5"/>
    <n v="0.97822469535186884"/>
    <n v="4960"/>
    <x v="7"/>
  </r>
  <r>
    <s v="BLK"/>
    <s v="Woolrich"/>
    <s v="Bloomington|Bloomington|Bloomington"/>
    <s v="THROW"/>
    <s v="WR50-3969"/>
    <s v="Red"/>
    <s v="50x60&quot;"/>
    <s v="B-"/>
    <n v="281"/>
    <n v="6779.87"/>
    <n v="3.1061191942471181E-5"/>
    <n v="0.97825575654381136"/>
    <n v="4961"/>
    <x v="7"/>
  </r>
  <r>
    <s v="YOUT"/>
    <s v="Intelligent Design"/>
    <s v="Robbie|Roger|Rick"/>
    <s v="COMFORTER (SET)"/>
    <s v="ID10-2433"/>
    <s v="Teal/Black"/>
    <s v="Queen"/>
    <s v="B"/>
    <n v="144"/>
    <n v="6777.81"/>
    <n v="3.1051754290215091E-5"/>
    <n v="0.97828680829810155"/>
    <n v="4962"/>
    <x v="7"/>
  </r>
  <r>
    <s v="BLK"/>
    <s v="Serta"/>
    <s v="Corded Plush|Corded Plush|Corded Plush"/>
    <s v="ELECT BLANKET"/>
    <s v="ST54-0290"/>
    <s v="Blue"/>
    <s v="Twin"/>
    <s v="B"/>
    <n v="136"/>
    <n v="6774.74"/>
    <n v="3.103768943952276E-5"/>
    <n v="0.97831784598754112"/>
    <n v="4963"/>
    <x v="7"/>
  </r>
  <r>
    <s v="SHET"/>
    <s v="Madison Park Essentials"/>
    <s v="Satin|Satin|Satin"/>
    <s v="PILLOWCASE"/>
    <s v="MPE21-991"/>
    <s v="Blush"/>
    <s v="King"/>
    <s v="B"/>
    <n v="1003"/>
    <n v="6768.91"/>
    <n v="3.1010979967361114E-5"/>
    <n v="0.97834885696750851"/>
    <n v="4964"/>
    <x v="7"/>
  </r>
  <r>
    <s v="ADUL"/>
    <s v="Comfort Spaces"/>
    <s v="Kienna|Kienna|Kienna"/>
    <s v="COVERLET&amp;BEDSPR"/>
    <s v="CS14-1277-3"/>
    <s v="Blue"/>
    <s v="Full/Queen"/>
    <s v="ARA"/>
    <n v="265"/>
    <n v="6765.45"/>
    <n v="3.0995128376678554E-5"/>
    <n v="0.97837985209588518"/>
    <n v="4965"/>
    <x v="7"/>
  </r>
  <r>
    <s v="SHET"/>
    <s v="True North by Sleep Philosophy"/>
    <s v="Micro Fleece|Micro Fleece|Micro Fleece"/>
    <s v="SHEET/SHEET SET"/>
    <s v="TN20-0453"/>
    <s v="Navy"/>
    <s v="Cal King"/>
    <s v="B"/>
    <n v="193"/>
    <n v="6753.34"/>
    <n v="3.0939647809289606E-5"/>
    <n v="0.9784107917436945"/>
    <n v="4966"/>
    <x v="7"/>
  </r>
  <r>
    <s v="SHET"/>
    <s v="Comfort Spaces"/>
    <s v="Cotton 144TC|Cotton 144TC|Cotton 144TC"/>
    <s v="SHEET/SHEET SET"/>
    <s v="CS20-1659"/>
    <s v="Good Vibes"/>
    <s v="Cal King"/>
    <s v="ARB"/>
    <n v="273"/>
    <n v="6751.89"/>
    <n v="3.0933004801633622E-5"/>
    <n v="0.97844172474849611"/>
    <n v="4967"/>
    <x v="7"/>
  </r>
  <r>
    <s v="ADUL"/>
    <s v="Comfort Spaces"/>
    <s v="Kienna|Kienna|Kienna"/>
    <s v="COVERLET&amp;BEDSPR"/>
    <s v="CS14-1275"/>
    <s v="Black"/>
    <s v="King/Cal K"/>
    <s v="ARB"/>
    <n v="214"/>
    <n v="6750.95"/>
    <n v="3.0928698300118703E-5"/>
    <n v="0.97847265344679624"/>
    <n v="4968"/>
    <x v="7"/>
  </r>
  <r>
    <s v="HHL"/>
    <s v="Harbor House Blue"/>
    <s v="Crystal Beach|Crystal Beach|Crystal Beach"/>
    <s v="NORMAL PILLOW"/>
    <s v="HH30-706A"/>
    <s v="White"/>
    <s v="18x18&quot;"/>
    <s v="B+"/>
    <n v="371"/>
    <n v="6749.15"/>
    <n v="3.0920451807856104E-5"/>
    <n v="0.9785035738986041"/>
    <n v="4969"/>
    <x v="7"/>
  </r>
  <r>
    <s v="SHET"/>
    <s v="Comfort Spaces"/>
    <s v="Cotton 144TC|Cotton 144TC|Cotton 144TC"/>
    <s v="SHEET/SHEET SET"/>
    <s v="CS20-1748"/>
    <s v="Adelia Gray"/>
    <s v="Queen Extr"/>
    <s v="ART"/>
    <n v="261"/>
    <n v="6741.63"/>
    <n v="3.0885999795736787E-5"/>
    <n v="0.97853445989839982"/>
    <n v="4970"/>
    <x v="7"/>
  </r>
  <r>
    <s v="SHET"/>
    <s v="True North by Sleep Philosophy"/>
    <s v="Micro Fleece|Micro Fleece|Micro Fleece"/>
    <s v="SHEET/SHEET SET"/>
    <s v="SHET20-747"/>
    <s v="Ivory"/>
    <s v="Twin XL"/>
    <s v="B"/>
    <n v="268"/>
    <n v="6741.55"/>
    <n v="3.0885633284969563E-5"/>
    <n v="0.97856534553168484"/>
    <n v="4971"/>
    <x v="7"/>
  </r>
  <r>
    <s v="YOUT"/>
    <s v="Intelligent Design"/>
    <s v="Felicia|Isabel|Alyssa"/>
    <s v="DUVET&amp;DUVET SET"/>
    <s v="ID12-2057"/>
    <s v="Black"/>
    <s v="King/Cal K"/>
    <s v="B"/>
    <n v="170"/>
    <n v="6740.69"/>
    <n v="3.0881693294221868E-5"/>
    <n v="0.97859622722497908"/>
    <n v="4972"/>
    <x v="7"/>
  </r>
  <r>
    <s v="SHET"/>
    <s v="Woolrich"/>
    <s v="Cotton Flannel|Cotton Flannel|Cotton Flannel"/>
    <s v="SHEET/SHEET SET"/>
    <s v="WR20-4012"/>
    <s v="Grey Ski Jump"/>
    <s v="Cal King"/>
    <s v="B"/>
    <n v="193"/>
    <n v="6735.7"/>
    <n v="3.0858832185116101E-5"/>
    <n v="0.9786270860571642"/>
    <n v="4973"/>
    <x v="7"/>
  </r>
  <r>
    <s v="BLK"/>
    <s v="Serta"/>
    <s v="Corded Plush|Corded Plush|Corded Plush"/>
    <s v="ELECT BLANKET"/>
    <s v="ST54-0295"/>
    <s v="Brown"/>
    <s v="Full"/>
    <s v="B"/>
    <n v="118"/>
    <n v="6731.74"/>
    <n v="3.0840689902138377E-5"/>
    <n v="0.97865792674706631"/>
    <n v="4974"/>
    <x v="7"/>
  </r>
  <r>
    <s v="SHET"/>
    <s v="True North by Sleep Philosophy"/>
    <s v="Cozy Cotton Flannel|Cozy Cotton Flannel|Cozy Cotton Flannel"/>
    <s v="SHEET/SHEET SET"/>
    <s v="TN20-0119"/>
    <s v="Tan Solid"/>
    <s v="King"/>
    <s v="B"/>
    <n v="222"/>
    <n v="6728.31"/>
    <n v="3.0824975752993536E-5"/>
    <n v="0.97868875172281933"/>
    <n v="4975"/>
    <x v="7"/>
  </r>
  <r>
    <s v="WIN"/>
    <s v="Madison Park"/>
    <s v="Amherst|Eastridge|Salem"/>
    <s v="VALANCE"/>
    <s v="MP41-4378"/>
    <s v="Aqua"/>
    <s v="50x18&quot;"/>
    <s v="B"/>
    <n v="671"/>
    <n v="6728.07"/>
    <n v="3.0823876220691848E-5"/>
    <n v="0.97871957559903999"/>
    <n v="4976"/>
    <x v="7"/>
  </r>
  <r>
    <s v="BASI"/>
    <s v="Urban Habitat"/>
    <s v="Comfort Cool Jersey Knit|Comfort Cool Jersey Knit|Comfort Cool Jersey Knit"/>
    <s v="COMFORTER (SET)"/>
    <s v="UH10-2503"/>
    <s v="Navy"/>
    <s v="Twin/Twin "/>
    <s v="B"/>
    <n v="278"/>
    <n v="6726.11"/>
    <n v="3.0814896706894793E-5"/>
    <n v="0.97875039049574686"/>
    <n v="4977"/>
    <x v="7"/>
  </r>
  <r>
    <s v="SHET"/>
    <s v="Madison Park"/>
    <s v="Peached Percale|Peached Percale|Peached Percale"/>
    <s v="SHEET/SHEET SET"/>
    <s v="MP20-5391"/>
    <s v="Grey"/>
    <s v="King"/>
    <s v="B"/>
    <n v="189"/>
    <n v="6722.02"/>
    <n v="3.0796158843920332E-5"/>
    <n v="0.9787811866545908"/>
    <n v="4978"/>
    <x v="7"/>
  </r>
  <r>
    <s v="ADUL"/>
    <s v="Comfort Spaces"/>
    <s v="Cascade|Cascade|Cascade"/>
    <s v="COMFORTER (SET)"/>
    <s v="CS10-1681"/>
    <s v="Blue"/>
    <s v="King"/>
    <s v="ARB"/>
    <n v="129"/>
    <n v="6715.1"/>
    <n v="3.0764455662555213E-5"/>
    <n v="0.97881195111025332"/>
    <n v="4979"/>
    <x v="7"/>
  </r>
  <r>
    <s v="SHET"/>
    <s v="Comfort Spaces"/>
    <s v="Cotton Flannel 135GSM|Cotton Flannel 135GSM|Cotton Flannel 135GSM"/>
    <s v="SHEET/SHEET SET"/>
    <s v="CS20-1404"/>
    <s v="Novalty Blue Polar Bears"/>
    <s v="Twin XL"/>
    <s v="ARB"/>
    <n v="326"/>
    <n v="6704.49"/>
    <n v="3.0715847172051762E-5"/>
    <n v="0.97884266695742539"/>
    <n v="4980"/>
    <x v="7"/>
  </r>
  <r>
    <s v="YOUT"/>
    <s v="Intelligent Design"/>
    <s v="Larissa|Sophie|Zara"/>
    <s v="DUVET&amp;DUVET SET"/>
    <s v="ID12-2423"/>
    <s v="Off-White"/>
    <s v="King/Cal K"/>
    <s v="B"/>
    <n v="177"/>
    <n v="6695.86"/>
    <n v="3.0676309823037176E-5"/>
    <n v="0.9788733432672484"/>
    <n v="4981"/>
    <x v="7"/>
  </r>
  <r>
    <s v="YOUT"/>
    <s v="Urban Habitat Kids"/>
    <s v="Cloud|Bliss|Euphoria"/>
    <s v="DUVET&amp;DUVET SET"/>
    <s v="UHK12-0054"/>
    <s v="Pink"/>
    <s v="Twin"/>
    <s v="B"/>
    <n v="191"/>
    <n v="6676.96"/>
    <n v="3.0589721654279853E-5"/>
    <n v="0.97890393298890266"/>
    <n v="4982"/>
    <x v="7"/>
  </r>
  <r>
    <s v="SHET"/>
    <s v="Comfort Spaces"/>
    <s v="Microfiber Coolmax|Microfiber Coolmax|Microfiber Coolmax"/>
    <s v="SHEET/SHEET SET"/>
    <s v="CS20-0459"/>
    <s v="White"/>
    <s v="Full"/>
    <s v="ARB"/>
    <n v="360"/>
    <n v="6674.4"/>
    <n v="3.0577993309728594E-5"/>
    <n v="0.9789345109822124"/>
    <n v="4983"/>
    <x v="7"/>
  </r>
  <r>
    <s v="SHET"/>
    <s v="Comfort Spaces"/>
    <s v="Cotton Flannel 135GSM|Cotton Flannel 135GSM|Cotton Flannel 135GSM"/>
    <s v="SHEET/SHEET SET"/>
    <s v="CS20-1599"/>
    <s v="Scottish Plaid Green"/>
    <s v="Full"/>
    <s v="ARB"/>
    <n v="272"/>
    <n v="6668.65"/>
    <n v="3.0551650348334172E-5"/>
    <n v="0.97896506263256078"/>
    <n v="4984"/>
    <x v="7"/>
  </r>
  <r>
    <s v="TOWL"/>
    <s v="510 Design"/>
    <s v="Aegean|Aegean|Aegean"/>
    <s v="BATH TOWEL"/>
    <s v="5DS73-0232"/>
    <s v="White"/>
    <s v="6-Piece"/>
    <s v="B"/>
    <n v="263"/>
    <n v="6663.87"/>
    <n v="3.0529751329992374E-5"/>
    <n v="0.97899559238389078"/>
    <n v="4985"/>
    <x v="7"/>
  </r>
  <r>
    <s v="HHL"/>
    <s v="Harbor House Blue"/>
    <s v="Morgan|Morgan|Morgan"/>
    <s v="DUVET&amp;DUVET SET"/>
    <s v="HH12-1829"/>
    <s v="White/Grey"/>
    <s v="King/Cal K"/>
    <s v="A+"/>
    <n v="66"/>
    <n v="6653.4"/>
    <n v="3.0481784233331573E-5"/>
    <n v="0.97902607416812415"/>
    <n v="4986"/>
    <x v="7"/>
  </r>
  <r>
    <s v="BASI"/>
    <s v="True North by Sleep Philosophy"/>
    <s v="Hadly|Hadly|Hadly"/>
    <s v="THROW"/>
    <s v="TN50-0483"/>
    <s v="Indigo"/>
    <s v="62x68&quot;"/>
    <s v="B"/>
    <n v="216"/>
    <n v="6652.19"/>
    <n v="3.0476240757977266E-5"/>
    <n v="0.97905655040888218"/>
    <n v="4987"/>
    <x v="7"/>
  </r>
  <r>
    <s v="BLK"/>
    <s v="Serta"/>
    <s v="Dream Soft Heated|Dream Soft Heated|Dream Soft Heated"/>
    <s v="ELECT BLANKET"/>
    <s v="ST54-3583"/>
    <s v="Ivory"/>
    <s v="Twin"/>
    <s v="TBD"/>
    <n v="139"/>
    <n v="6649.61"/>
    <n v="3.0464420785734203E-5"/>
    <n v="0.97908701482966787"/>
    <n v="4988"/>
    <x v="7"/>
  </r>
  <r>
    <s v="BATH"/>
    <s v="Madison Park"/>
    <s v="Amherst|Eastridge|Salem"/>
    <s v="BATH RUG"/>
    <s v="MP72-1559"/>
    <s v="Black"/>
    <s v="27x45&quot;"/>
    <s v="B"/>
    <n v="299"/>
    <n v="6645.38"/>
    <n v="3.0445041528917092E-5"/>
    <n v="0.9791174598711968"/>
    <n v="4989"/>
    <x v="7"/>
  </r>
  <r>
    <s v="SHET"/>
    <s v="True North by Sleep Philosophy"/>
    <s v="Micro Fleece|Micro Fleece|Micro Fleece"/>
    <s v="SHEET/SHEET SET"/>
    <s v="SHET20-797"/>
    <s v="Lavender"/>
    <s v="Cal King"/>
    <s v="B"/>
    <n v="194"/>
    <n v="6636.19"/>
    <n v="3.0402938604531914E-5"/>
    <n v="0.97914786280980137"/>
    <n v="4990"/>
    <x v="7"/>
  </r>
  <r>
    <s v="APL"/>
    <s v="INK+IVY"/>
    <s v="II000133|II000133|II000133"/>
    <s v="ROBE"/>
    <s v="LAF04-0017"/>
    <s v="Blue"/>
    <s v="S/M"/>
    <s v="A"/>
    <n v="349"/>
    <n v="6626.78"/>
    <n v="3.0359827775536869E-5"/>
    <n v="0.97917822263757692"/>
    <n v="4991"/>
    <x v="7"/>
  </r>
  <r>
    <s v="YOUT"/>
    <s v="Intelligent Design"/>
    <s v="Remy|Alden|Sutton"/>
    <s v="COMFORTER (SET)"/>
    <s v="ID10-2299"/>
    <s v="Gray"/>
    <s v="Full/Queen"/>
    <s v="TBD"/>
    <n v="206"/>
    <n v="6617.27"/>
    <n v="3.0316258808082789E-5"/>
    <n v="0.97920853889638504"/>
    <n v="4992"/>
    <x v="7"/>
  </r>
  <r>
    <s v="BATH"/>
    <s v="Madison Park Signature"/>
    <s v="Splendor|Splendor|Splendor"/>
    <s v="BATH RUG"/>
    <s v="MPS72-562"/>
    <s v="Natural"/>
    <s v="24x60&quot;"/>
    <s v="A+"/>
    <n v="215"/>
    <n v="6614.62"/>
    <n v="3.03041181389184E-5"/>
    <n v="0.97923884301452391"/>
    <n v="4993"/>
    <x v="7"/>
  </r>
  <r>
    <s v="HHL"/>
    <s v="Harbor House Blue"/>
    <s v="Coastline|Coastline|Coastline"/>
    <s v="DUVET&amp;DUVET SET"/>
    <s v="HH12-1542"/>
    <s v="Aqua"/>
    <s v="Full/Queen"/>
    <s v="B+"/>
    <n v="85"/>
    <n v="6610.05"/>
    <n v="3.0283181211340575E-5"/>
    <n v="0.97926912619573525"/>
    <n v="4994"/>
    <x v="7"/>
  </r>
  <r>
    <s v="WIN"/>
    <s v="SunSmart"/>
    <s v="Blakesly|Kagen|Etro"/>
    <s v="WINDOW PANEL"/>
    <s v="SS40-0073"/>
    <s v="Taupe"/>
    <s v="50x95&quot;"/>
    <s v="B"/>
    <n v="277"/>
    <n v="6600.46"/>
    <n v="3.0239245733119267E-5"/>
    <n v="0.97929936544146834"/>
    <n v="4995"/>
    <x v="7"/>
  </r>
  <r>
    <s v="SHET"/>
    <s v="Beautyrest"/>
    <s v="Oversized Cotton Flannel|Oversized Cotton Flannel|Oversized Cotton Flannel"/>
    <s v="SHEET/SHEET SET"/>
    <s v="BR20-4674"/>
    <s v="Rust Floral"/>
    <s v="King"/>
    <s v="B"/>
    <n v="200"/>
    <n v="6594.4"/>
    <n v="3.0211482542501836E-5"/>
    <n v="0.97932957692401079"/>
    <n v="4996"/>
    <x v="7"/>
  </r>
  <r>
    <s v="SHET"/>
    <s v="True North by Sleep Philosophy"/>
    <s v="Micro Fleece|Micro Fleece|Micro Fleece"/>
    <s v="SHEET/SHEET SET"/>
    <s v="SHET20-741"/>
    <s v="Khaki"/>
    <s v="Twin XL"/>
    <s v="B"/>
    <n v="263"/>
    <n v="6590.34"/>
    <n v="3.0192882121065082E-5"/>
    <n v="0.97935976980613182"/>
    <n v="4997"/>
    <x v="7"/>
  </r>
  <r>
    <s v="WIN"/>
    <s v="Madison Park"/>
    <s v="Saratoga|Westmont|Sereno"/>
    <s v="WINDOW PANEL"/>
    <s v="MP40-2402"/>
    <s v="Seafoam/White"/>
    <s v="50x84&quot;"/>
    <s v="B"/>
    <n v="421"/>
    <n v="6589.77"/>
    <n v="3.0190270731848592E-5"/>
    <n v="0.97938996007686363"/>
    <n v="4998"/>
    <x v="7"/>
  </r>
  <r>
    <s v="BLK"/>
    <s v="Serta"/>
    <s v="Freya AZ|Freya AZ|Freya AZ"/>
    <s v="ELECT BLANKET"/>
    <s v="ST54-0213"/>
    <s v="Stone Brown"/>
    <s v="King"/>
    <s v="ARB-"/>
    <n v="83"/>
    <n v="6588.58"/>
    <n v="3.0184818884186091E-5"/>
    <n v="0.9794201448957478"/>
    <n v="4999"/>
    <x v="7"/>
  </r>
  <r>
    <s v="HHL"/>
    <s v="Harbor House Blue"/>
    <s v="Hallie|Hallie|Hallie"/>
    <s v="DUVET&amp;DUVET SET"/>
    <s v="HH12-1687"/>
    <s v="Grey"/>
    <s v="Full/Queen"/>
    <s v="B+"/>
    <n v="85"/>
    <n v="6585.32"/>
    <n v="3.01698835704216E-5"/>
    <n v="0.97945031477931821"/>
    <n v="5000"/>
    <x v="7"/>
  </r>
  <r>
    <s v="ADUL"/>
    <s v="Madison Park Essentials"/>
    <s v="Jaxon|Deacon|Ryder"/>
    <s v="COMFORTER (SET)"/>
    <s v="MPE10-1077"/>
    <s v="Coral/Grey"/>
    <s v="Cal King"/>
    <s v="B"/>
    <n v="135"/>
    <n v="6582.91"/>
    <n v="3.0158842433558894E-5"/>
    <n v="0.97948047362175172"/>
    <n v="5001"/>
    <x v="7"/>
  </r>
  <r>
    <s v="SHET"/>
    <s v="Comfort Spaces"/>
    <s v="Cotton Flannel 135GSM|Cotton Flannel 135GSM|Cotton Flannel 135GSM"/>
    <s v="SHEET/SHEET SET"/>
    <s v="CS20-0385"/>
    <s v="Solid Grey"/>
    <s v="Full"/>
    <s v="ARB"/>
    <n v="311"/>
    <n v="6580.76"/>
    <n v="3.0148992456689676E-5"/>
    <n v="0.9795106226142084"/>
    <n v="5002"/>
    <x v="7"/>
  </r>
  <r>
    <s v="SHET"/>
    <s v="Comfort Spaces"/>
    <s v="Cotton 144TC|Cotton 144TC|Cotton 144TC"/>
    <s v="SHEET/SHEET SET"/>
    <s v="CS20-0587"/>
    <s v="Diamond Blue"/>
    <s v="Cal King"/>
    <s v="ARB"/>
    <n v="268"/>
    <n v="6576.16"/>
    <n v="3.0127918087574136E-5"/>
    <n v="0.97954075053229595"/>
    <n v="5003"/>
    <x v="7"/>
  </r>
  <r>
    <s v="ADUL"/>
    <s v="Madison Park Signature"/>
    <s v="Reed|Reed|Reed"/>
    <s v="COMFORTER (SET)"/>
    <s v="MPS10-546"/>
    <s v="Gray"/>
    <s v="Queen"/>
    <s v="TBD"/>
    <n v="40"/>
    <n v="6565.46"/>
    <n v="3.0078897272457559E-5"/>
    <n v="0.97957082942956841"/>
    <n v="5004"/>
    <x v="7"/>
  </r>
  <r>
    <s v="ADUL"/>
    <s v="Super Listing"/>
    <s v="Camden|Reese|Leighton"/>
    <s v="COMFORTER (SET)"/>
    <s v="AM10-0098"/>
    <s v="Gray"/>
    <s v="Full"/>
    <s v="A"/>
    <n v="182"/>
    <n v="6562.97"/>
    <n v="3.0067489624827626E-5"/>
    <n v="0.97960089691919328"/>
    <n v="5005"/>
    <x v="7"/>
  </r>
  <r>
    <s v="BLK"/>
    <s v="Madison Park"/>
    <s v="Chloe|Mila|Mila"/>
    <s v="THROW"/>
    <s v="MP50N-5512"/>
    <s v="Grey"/>
    <s v="50x60&quot;"/>
    <s v="B"/>
    <n v="333"/>
    <n v="6553.15"/>
    <n v="3.0022500428150539E-5"/>
    <n v="0.97963091941962144"/>
    <n v="5006"/>
    <x v="7"/>
  </r>
  <r>
    <s v="ART"/>
    <s v="Madison Park"/>
    <s v="Staggered Stones|Staggered Stones|Staggered Stones"/>
    <s v="CANVAS"/>
    <s v="MT95B-0085"/>
    <s v="Off-White"/>
    <s v="See below"/>
    <s v="B-"/>
    <n v="185"/>
    <n v="6550.88"/>
    <n v="3.001210068513048E-5"/>
    <n v="0.97966093152030653"/>
    <n v="5007"/>
    <x v="7"/>
  </r>
  <r>
    <s v="BATH"/>
    <s v="Madison Park"/>
    <s v="Bittman|Renu|Arlo"/>
    <s v="BATH RUG"/>
    <s v="MP72-5667"/>
    <s v="Aqua"/>
    <s v="21x34&quot;"/>
    <s v="B"/>
    <n v="398"/>
    <n v="6534.24"/>
    <n v="2.9935866445547312E-5"/>
    <n v="0.97969086738675204"/>
    <n v="5008"/>
    <x v="7"/>
  </r>
  <r>
    <s v="BASI"/>
    <s v="Intelligent Design"/>
    <s v="Dream Puff|Dream Puff|Dream Puff"/>
    <s v="COMFORTER (SET)"/>
    <s v="ID10-2315"/>
    <s v="Grey"/>
    <s v="King/Cal K"/>
    <s v="TBD"/>
    <n v="136"/>
    <n v="6532.88"/>
    <n v="2.9929635762504461E-5"/>
    <n v="0.97972079702251458"/>
    <n v="5009"/>
    <x v="7"/>
  </r>
  <r>
    <s v="SHET"/>
    <s v="Madison Park"/>
    <s v="Peached Percale|Peached Percale|Peached Percale"/>
    <s v="SHEET/SHEET SET"/>
    <s v="MP20-5385"/>
    <s v="Teal"/>
    <s v="King"/>
    <s v="B"/>
    <n v="186"/>
    <n v="6531.45"/>
    <n v="2.992308438254028E-5"/>
    <n v="0.97975072010689712"/>
    <n v="5010"/>
    <x v="7"/>
  </r>
  <r>
    <s v="BATH"/>
    <s v="Madison Park"/>
    <s v="Amherst|Eastridge|Salem"/>
    <s v="BATH RUG"/>
    <s v="MP72-6206"/>
    <s v="Navy"/>
    <s v="24x60&quot;"/>
    <s v="B"/>
    <n v="238"/>
    <n v="6529.61"/>
    <n v="2.9914654634894065E-5"/>
    <n v="0.97978063476153199"/>
    <n v="5011"/>
    <x v="7"/>
  </r>
  <r>
    <s v="ADUL"/>
    <s v="Madison Park"/>
    <s v="Keaton|Jaxson|Mitchell"/>
    <s v="COVERLET&amp;BEDSPR"/>
    <s v="MP13-6115"/>
    <s v="Teal"/>
    <s v="Twin/Twin "/>
    <s v="B"/>
    <n v="238"/>
    <n v="6529.32"/>
    <n v="2.9913326033362867E-5"/>
    <n v="0.9798105480875654"/>
    <n v="5012"/>
    <x v="7"/>
  </r>
  <r>
    <s v="BLK"/>
    <s v="INK+IVY"/>
    <s v="Bree Knit|Bree Knit|Bree Knit"/>
    <s v="BLANKET"/>
    <s v="II51-724"/>
    <s v="Ivory"/>
    <s v="Twin"/>
    <s v="B"/>
    <n v="195"/>
    <n v="6527.05"/>
    <n v="2.9902926290342812E-5"/>
    <n v="0.97984045101385575"/>
    <n v="5013"/>
    <x v="7"/>
  </r>
  <r>
    <s v="WIN"/>
    <s v="Madison Park"/>
    <s v="Saratoga|Westmont|Sereno"/>
    <s v="WINDOW PANEL"/>
    <s v="MP40-1282"/>
    <s v="Grey/White"/>
    <s v="50x84&quot;"/>
    <s v="B"/>
    <n v="431"/>
    <n v="6524.58"/>
    <n v="2.9891610270404681E-5"/>
    <n v="0.9798703426241262"/>
    <n v="5014"/>
    <x v="7"/>
  </r>
  <r>
    <s v="ADUL"/>
    <s v="Madison Park"/>
    <s v="Ridge|Pioneer|Warren"/>
    <s v="DUVET&amp;DUVET SET"/>
    <s v="MP12-4673"/>
    <s v="Red"/>
    <s v="King/Cal K"/>
    <s v="B"/>
    <n v="108"/>
    <n v="6523.15"/>
    <n v="2.9885058890440504E-5"/>
    <n v="0.97990022768301666"/>
    <n v="5015"/>
    <x v="7"/>
  </r>
  <r>
    <s v="ADUL"/>
    <s v="Madison Park Essentials"/>
    <s v="Luna|Piper|Willow"/>
    <s v="COMFORTER (SET)"/>
    <s v="MPE10-1064"/>
    <s v="Taupe"/>
    <s v="Full"/>
    <s v="B"/>
    <n v="198"/>
    <n v="6520.76"/>
    <n v="2.9874109381269608E-5"/>
    <n v="0.97993010179239792"/>
    <n v="5016"/>
    <x v="7"/>
  </r>
  <r>
    <s v="SHET"/>
    <s v="Comfort Spaces"/>
    <s v="Cotton Flannel 135GSM|Cotton Flannel 135GSM|Cotton Flannel 135GSM"/>
    <s v="SHEET/SHEET SET"/>
    <s v="CS20-1715"/>
    <s v="Bear/Trees"/>
    <s v="Full"/>
    <s v="ARB"/>
    <n v="302"/>
    <n v="6520.18"/>
    <n v="2.9871452178207213E-5"/>
    <n v="0.97995997324457618"/>
    <n v="5017"/>
    <x v="7"/>
  </r>
  <r>
    <s v="SHET"/>
    <s v="Comfort Spaces"/>
    <s v="Cotton Flannel 135GSM|Cotton Flannel 135GSM|Cotton Flannel 135GSM"/>
    <s v="SHEET/SHEET SET"/>
    <s v="CS20-1398"/>
    <s v="Novalty Black Dog"/>
    <s v="Twin"/>
    <s v="ARB-"/>
    <n v="325"/>
    <n v="6519.79"/>
    <n v="2.9869665438216982E-5"/>
    <n v="0.97998984291001434"/>
    <n v="5018"/>
    <x v="7"/>
  </r>
  <r>
    <s v="SHET"/>
    <s v="Beautyrest"/>
    <s v="1500TC Solid Cooling Sheet Set"/>
    <s v="SHEET/SHEET SET"/>
    <s v="BR20-4656"/>
    <s v="Light Gray"/>
    <s v="Full"/>
    <s v="EXT"/>
    <n v="248"/>
    <n v="6505.04"/>
    <n v="2.9802090015509546E-5"/>
    <n v="0.9800196450000298"/>
    <n v="5019"/>
    <x v="7"/>
  </r>
  <r>
    <s v="WIN"/>
    <s v="Madison Park"/>
    <s v="Emilia|Natalie|Lillian"/>
    <s v="WINDOW PANEL"/>
    <s v="MP40-6326"/>
    <s v="Silver"/>
    <s v="50x84&quot;"/>
    <s v="B"/>
    <n v="399"/>
    <n v="6500.62"/>
    <n v="2.9781840295620268E-5"/>
    <n v="0.98004942684032548"/>
    <n v="5020"/>
    <x v="7"/>
  </r>
  <r>
    <s v="SHET"/>
    <s v="True North by Sleep Philosophy"/>
    <s v="Cozy Cotton Flannel|Cozy Cotton Flannel|Cozy Cotton Flannel"/>
    <s v="SHEET/SHEET SET"/>
    <s v="TN20-0244"/>
    <s v="Grey Geo"/>
    <s v="Cal King"/>
    <s v="B"/>
    <n v="220"/>
    <n v="6486.13"/>
    <n v="2.9715456032906322E-5"/>
    <n v="0.9800791422963584"/>
    <n v="5021"/>
    <x v="7"/>
  </r>
  <r>
    <s v="SHET"/>
    <s v="Madison Park"/>
    <s v="800 Thread Count|800 Thread Count|800 Thread Count"/>
    <s v="SHEET/SHEET SET"/>
    <s v="MPH20-0015"/>
    <s v="Aqua"/>
    <s v="Cal King"/>
    <s v="B"/>
    <n v="149"/>
    <n v="6485.99"/>
    <n v="2.9714814639063676E-5"/>
    <n v="0.98010885711099749"/>
    <n v="5022"/>
    <x v="7"/>
  </r>
  <r>
    <s v="ADUL"/>
    <s v="Super Listing"/>
    <s v="Mina|Hanna|Aera"/>
    <s v="QUILT"/>
    <s v="AM14-0372"/>
    <s v="Neutral"/>
    <s v="Full/Queen"/>
    <s v="TBD"/>
    <n v="227"/>
    <n v="6479.61"/>
    <n v="2.9685585405377339E-5"/>
    <n v="0.98013854269640288"/>
    <n v="5023"/>
    <x v="7"/>
  </r>
  <r>
    <s v="BATH"/>
    <s v="Madison Park"/>
    <s v="Tufted Pearl Channel|Tufted Pearl Channel|Tufted Pearl Channel"/>
    <s v="BATH RUG"/>
    <s v="MP72-8457"/>
    <s v="Black"/>
    <s v="17x24&quot;"/>
    <s v="B"/>
    <n v="430"/>
    <n v="6479.41"/>
    <n v="2.9684669128459274E-5"/>
    <n v="0.98016822736553133"/>
    <n v="5024"/>
    <x v="7"/>
  </r>
  <r>
    <s v="SHET"/>
    <s v="Super Listing"/>
    <s v="Cotton 144TC|Cotton 144TC|Cotton 144TC"/>
    <s v="SHEET/SHEET SET"/>
    <s v="AM20-0357"/>
    <s v="Ivory"/>
    <s v="Full"/>
    <s v="B"/>
    <n v="310"/>
    <n v="6470.11"/>
    <n v="2.9642062251769161E-5"/>
    <n v="0.98019786942778309"/>
    <n v="5025"/>
    <x v="7"/>
  </r>
  <r>
    <s v="BLK"/>
    <s v="Madison Park"/>
    <s v="Gia|Margot|Margot"/>
    <s v="COMFORTER (SET)"/>
    <s v="MP10-8541"/>
    <s v="Gray"/>
    <s v="Twin/Twin "/>
    <s v="B"/>
    <n v="215"/>
    <n v="6469.03"/>
    <n v="2.9637114356411599E-5"/>
    <n v="0.98022750654213953"/>
    <n v="5026"/>
    <x v="7"/>
  </r>
  <r>
    <s v="APL"/>
    <s v="INK+IVY"/>
    <s v="II000133"/>
    <s v="ROBE"/>
    <s v="LAF04-0021"/>
    <s v="Rose"/>
    <s v="S/M"/>
    <s v="B"/>
    <n v="346"/>
    <n v="6464.91"/>
    <n v="2.9618239051899424E-5"/>
    <n v="0.98025712478119142"/>
    <n v="5027"/>
    <x v="7"/>
  </r>
  <r>
    <s v="SHET"/>
    <s v="Comfort Spaces"/>
    <s v="Cotton Flannel 135GSM|Cotton Flannel 135GSM|Cotton Flannel 135GSM"/>
    <s v="SHEET/SHEET SET"/>
    <s v="CS20-0350"/>
    <s v="Plaid Blue"/>
    <s v="Full"/>
    <s v="ARB-"/>
    <n v="272"/>
    <n v="6462.4"/>
    <n v="2.9606739776577681E-5"/>
    <n v="0.98028673152096801"/>
    <n v="5028"/>
    <x v="7"/>
  </r>
  <r>
    <s v="SHET"/>
    <s v="True North by Sleep Philosophy"/>
    <s v="Cozy Cotton Flannel|Cozy Cotton Flannel|Cozy Cotton Flannel"/>
    <s v="SHEET/SHEET SET"/>
    <s v="TN20-0115"/>
    <s v="Ivory Solid"/>
    <s v="Cal King"/>
    <s v="B"/>
    <n v="220"/>
    <n v="6461.27"/>
    <n v="2.9601562811990609E-5"/>
    <n v="0.98031633308377997"/>
    <n v="5029"/>
    <x v="7"/>
  </r>
  <r>
    <s v="ADUL"/>
    <s v="Comfort Spaces"/>
    <s v="Kienna|Kienna|Kienna"/>
    <s v="COVERLET&amp;BEDSPR"/>
    <s v="CS13-0933-1"/>
    <s v="Taupe"/>
    <s v="Full/Queen"/>
    <s v="ARB"/>
    <n v="166"/>
    <n v="6423.14"/>
    <n v="2.9426874617561154E-5"/>
    <n v="0.98034575995839757"/>
    <n v="5030"/>
    <x v="7"/>
  </r>
  <r>
    <s v="SHET"/>
    <s v="Intelligent Design"/>
    <s v="Microfiber|Microfiber|Microfiber"/>
    <s v="SHEET/SHEET SET"/>
    <s v="ID20-141"/>
    <s v="Pink"/>
    <s v="King"/>
    <s v="B"/>
    <n v="367"/>
    <n v="6418.71"/>
    <n v="2.9406579083825968E-5"/>
    <n v="0.98037516653748136"/>
    <n v="5031"/>
    <x v="7"/>
  </r>
  <r>
    <s v="APL"/>
    <s v="INK+IVY"/>
    <s v="II000133"/>
    <s v="ROBE"/>
    <s v="LAF04-0018"/>
    <s v="Blue"/>
    <s v="L/XL"/>
    <s v="A"/>
    <n v="340"/>
    <n v="6403.66"/>
    <n v="2.9337629245741434E-5"/>
    <n v="0.98040450416672709"/>
    <n v="5032"/>
    <x v="7"/>
  </r>
  <r>
    <s v="YOUT"/>
    <s v="Urban Habitat Kids"/>
    <s v="Iris|Kinsley|Harper"/>
    <s v="COVERLET&amp;BEDSPR"/>
    <s v="UHK13-0225"/>
    <s v="Blush"/>
    <s v="Full/Queen"/>
    <s v="B"/>
    <n v="136"/>
    <n v="6403.51"/>
    <n v="2.9336942038052886E-5"/>
    <n v="0.98043384110876519"/>
    <n v="5033"/>
    <x v="7"/>
  </r>
  <r>
    <s v="BATH"/>
    <s v="Madison Park"/>
    <s v="Lasso|Copula|Braide"/>
    <s v="BATH RUG"/>
    <s v="MP72-5829"/>
    <s v="Charcoal"/>
    <s v="17x24&quot;"/>
    <s v="B"/>
    <n v="444"/>
    <n v="6402.65"/>
    <n v="2.9333002047305195E-5"/>
    <n v="0.98046317411081252"/>
    <n v="5034"/>
    <x v="7"/>
  </r>
  <r>
    <s v="ADUL"/>
    <s v="Madison Park Essentials"/>
    <s v="Saben|Barret|Seth"/>
    <s v="COVERLET&amp;BEDSPR"/>
    <s v="MPE13-805"/>
    <s v="Aqua"/>
    <s v="Full"/>
    <s v="B"/>
    <n v="114"/>
    <n v="6388.84"/>
    <n v="2.9269733126112678E-5"/>
    <n v="0.98049244384393863"/>
    <n v="5035"/>
    <x v="7"/>
  </r>
  <r>
    <s v="YOUT"/>
    <s v="Urban Habitat Kids"/>
    <s v="Lulu|Thea|Maisie"/>
    <s v="DUVET&amp;DUVET SET"/>
    <s v="UHK12-0232"/>
    <s v="Purple"/>
    <s v="Twin"/>
    <s v="B"/>
    <n v="199"/>
    <n v="6386.6"/>
    <n v="2.925947082463033E-5"/>
    <n v="0.98052170331476329"/>
    <n v="5036"/>
    <x v="7"/>
  </r>
  <r>
    <s v="SHET"/>
    <s v="True North by Sleep Philosophy"/>
    <s v="Micro Fleece|Micro Fleece|Micro Fleece"/>
    <s v="SHEET/SHEET SET"/>
    <s v="PC20-005"/>
    <s v="Green"/>
    <s v="Twin"/>
    <s v="B"/>
    <n v="267"/>
    <n v="6383.59"/>
    <n v="2.9245680857013423E-5"/>
    <n v="0.98055094899562034"/>
    <n v="5037"/>
    <x v="7"/>
  </r>
  <r>
    <s v="WIN"/>
    <s v="Madison Park"/>
    <s v="Emilia|Natalie|Lillian"/>
    <s v="WINDOW PANEL"/>
    <s v="MP40-6327"/>
    <s v="Silver"/>
    <s v="50x95&quot;"/>
    <s v="B"/>
    <n v="364"/>
    <n v="6375.66"/>
    <n v="2.9209350477212069E-5"/>
    <n v="0.98058015834609757"/>
    <n v="5038"/>
    <x v="7"/>
  </r>
  <r>
    <s v="ADUL"/>
    <s v="Comfort Spaces"/>
    <s v="Kate"/>
    <s v="COMFORTER (SET)"/>
    <s v="CS10-1326"/>
    <s v="Grey/Purple"/>
    <s v="King"/>
    <s v="ARB"/>
    <n v="157"/>
    <n v="6372.63"/>
    <n v="2.9195468881903357E-5"/>
    <n v="0.98060935381497949"/>
    <n v="5039"/>
    <x v="7"/>
  </r>
  <r>
    <s v="TOWL"/>
    <s v="Super Listing"/>
    <s v="400GSM Essential Bundle|400GSM Essential Bundle|400GSM Essential Bundle"/>
    <s v="BATH TOWEL"/>
    <s v="AM73-0247"/>
    <s v="Beige"/>
    <s v="6-Piece"/>
    <s v="NEW"/>
    <n v="359"/>
    <n v="6368.69"/>
    <n v="2.9177418226617436E-5"/>
    <n v="0.9806385312332061"/>
    <n v="5040"/>
    <x v="7"/>
  </r>
  <r>
    <s v="WIN"/>
    <s v="Madison Park"/>
    <s v="Irina|Iris|Clarissa"/>
    <s v="VALANCE"/>
    <s v="MP41-4941"/>
    <s v="Grey"/>
    <s v="38x46&quot;"/>
    <s v="B"/>
    <n v="479"/>
    <n v="6365.61"/>
    <n v="2.9163307562079207E-5"/>
    <n v="0.98066769454076819"/>
    <n v="5041"/>
    <x v="7"/>
  </r>
  <r>
    <s v="BASI"/>
    <s v="Madison Park Signature"/>
    <s v="500 Thread Count Luxury Collection|500 Thread Count Luxury Collection|500 T"/>
    <s v="COMFORTER (SET)"/>
    <s v="MPS10-504"/>
    <s v="White/Navy"/>
    <s v="Full/Queen"/>
    <s v="B"/>
    <n v="71"/>
    <n v="6364.23"/>
    <n v="2.9156985251344543E-5"/>
    <n v="0.98069685152601949"/>
    <n v="5042"/>
    <x v="7"/>
  </r>
  <r>
    <s v="BLK"/>
    <s v="Super Listing"/>
    <s v="Kyla|Yuna|Raya"/>
    <s v="COMFORTER (SET)"/>
    <s v="AM10-0271"/>
    <s v="Brown"/>
    <s v="Twin/Twin "/>
    <s v="B"/>
    <n v="251"/>
    <n v="6363.65"/>
    <n v="2.9154328048282152E-5"/>
    <n v="0.98072600585406777"/>
    <n v="5043"/>
    <x v="7"/>
  </r>
  <r>
    <s v="SHET"/>
    <s v="Intelligent Design"/>
    <s v="Metallic Dot|Metallic Dot|Metallic Dot"/>
    <s v="SHEET/SHEET SET"/>
    <s v="ID20-1475"/>
    <s v="Blush/Gold"/>
    <s v="Full"/>
    <s v="B"/>
    <n v="317"/>
    <n v="6359.45"/>
    <n v="2.9135086233002745E-5"/>
    <n v="0.98075514094030081"/>
    <n v="5044"/>
    <x v="7"/>
  </r>
  <r>
    <s v="ADUL"/>
    <s v="Madison Park Essentials"/>
    <s v="Saben|Barret|Seth"/>
    <s v="COMFORTER (SET)"/>
    <s v="MPE10-163"/>
    <s v="Taupe"/>
    <s v="Twin"/>
    <s v="A"/>
    <n v="109"/>
    <n v="6353.3"/>
    <n v="2.9106910717772191E-5"/>
    <n v="0.98078424785101859"/>
    <n v="5045"/>
    <x v="7"/>
  </r>
  <r>
    <s v="HHL"/>
    <s v="Harbor House Blue"/>
    <s v="Maya Bay|Maya Bay|Maya Bay"/>
    <s v="BED SKIRT&amp;SHAM"/>
    <s v="HH11-1228A"/>
    <s v="Blue"/>
    <s v="Euro Sham"/>
    <s v="B+"/>
    <n v="274"/>
    <n v="6347.7"/>
    <n v="2.9081254964066317E-5"/>
    <n v="0.98081332910598262"/>
    <n v="5046"/>
    <x v="7"/>
  </r>
  <r>
    <s v="SHET"/>
    <s v="Comfort Spaces"/>
    <s v="Cotton 144TC|Cotton 144TC|Cotton 144TC"/>
    <s v="SHEET/SHEET SET"/>
    <s v="CS20-1591"/>
    <s v="Diamond Sliver"/>
    <s v="Twin"/>
    <s v="ARB-"/>
    <n v="407"/>
    <n v="6347.05"/>
    <n v="2.9078277064082599E-5"/>
    <n v="0.98084240738304673"/>
    <n v="5047"/>
    <x v="7"/>
  </r>
  <r>
    <s v="YOUT"/>
    <s v="Intelligent Design"/>
    <s v="Robbie|Roger|Rick"/>
    <s v="COMFORTER (SET)"/>
    <s v="ID10-2432"/>
    <s v="Teal/Black"/>
    <s v="Full"/>
    <s v="B"/>
    <n v="150"/>
    <n v="6342.88"/>
    <n v="2.9059172690340906E-5"/>
    <n v="0.98087146655573709"/>
    <n v="5048"/>
    <x v="7"/>
  </r>
  <r>
    <s v="SHET"/>
    <s v="Comfort Spaces"/>
    <s v="Microfiber Coolmax|Microfiber Coolmax|Microfiber Coolmax"/>
    <s v="SHEET/SHEET SET"/>
    <s v="CS20-0445"/>
    <s v="Light Grey"/>
    <s v="Twin"/>
    <s v="ARB"/>
    <n v="411"/>
    <n v="6340.68"/>
    <n v="2.9049093644242171E-5"/>
    <n v="0.9809005156493813"/>
    <n v="5049"/>
    <x v="7"/>
  </r>
  <r>
    <s v="BLK"/>
    <s v="Madison Park"/>
    <s v="Dream Soft|Dream Soft|Dream Soft"/>
    <s v="BLANKET"/>
    <s v="BR51-4446"/>
    <s v="Navy Blue"/>
    <s v="Twin"/>
    <s v="B"/>
    <n v="339"/>
    <n v="6340.64"/>
    <n v="2.9048910388858555E-5"/>
    <n v="0.98092956455977021"/>
    <n v="5050"/>
    <x v="7"/>
  </r>
  <r>
    <s v="SHET"/>
    <s v="Woolrich"/>
    <s v="Cotton Flannel|Cotton Flannel|Cotton Flannel"/>
    <s v="SHEET/SHEET SET"/>
    <s v="WR20-3958"/>
    <s v="Black Pine Trees"/>
    <s v="Twin"/>
    <s v="B"/>
    <n v="272"/>
    <n v="6338.09"/>
    <n v="2.9037227858153203E-5"/>
    <n v="0.98095860178762839"/>
    <n v="5051"/>
    <x v="7"/>
  </r>
  <r>
    <s v="SHET"/>
    <s v="Comfort Spaces"/>
    <s v="Cotton Flannel 135GSM|Cotton Flannel 135GSM|Cotton Flannel 135GSM"/>
    <s v="SHEET/SHEET SET"/>
    <s v="CS20-0342"/>
    <s v="Geo Aqua"/>
    <s v="King"/>
    <s v="ARB"/>
    <n v="239"/>
    <n v="6321.55"/>
    <n v="2.8961451757029069E-5"/>
    <n v="0.98098756323938541"/>
    <n v="5052"/>
    <x v="7"/>
  </r>
  <r>
    <s v="BASI"/>
    <s v="Intelligent Design"/>
    <s v="Dream Puff|Dream Puff|Dream Puff"/>
    <s v="COMFORTER (SET)"/>
    <s v="ID10-2309"/>
    <s v="Rose"/>
    <s v="King/Cal K"/>
    <s v="TBD"/>
    <n v="133"/>
    <n v="6308.93"/>
    <n v="2.8903634683499049E-5"/>
    <n v="0.98101646687406896"/>
    <n v="5053"/>
    <x v="7"/>
  </r>
  <r>
    <s v="SHET"/>
    <s v="Intelligent Design"/>
    <s v="Cotton Blend Jersey Knit|Cotton Blend Jersey Knit|Cotton Blend Jersey Knit"/>
    <s v="SHEET/SHEET SET"/>
    <s v="ID20-691"/>
    <s v="Dark Grey"/>
    <s v="Twin"/>
    <s v="B"/>
    <n v="314"/>
    <n v="6303.37"/>
    <n v="2.8878162185176788E-5"/>
    <n v="0.98104534503625418"/>
    <n v="5054"/>
    <x v="7"/>
  </r>
  <r>
    <s v="SHET"/>
    <s v="Super Listing"/>
    <s v="Cotton 144TC|Cotton 144TC|Cotton 144TC"/>
    <s v="SHEET/SHEET SET"/>
    <s v="AM20-0348"/>
    <s v="Dark Gray"/>
    <s v="Twin XL"/>
    <s v="B"/>
    <n v="365"/>
    <n v="6301.83"/>
    <n v="2.8871106852907671E-5"/>
    <n v="0.98107421614310708"/>
    <n v="5055"/>
    <x v="7"/>
  </r>
  <r>
    <s v="YOUT"/>
    <s v="Intelligent Design"/>
    <s v="Lucy|Vera|Elise"/>
    <s v="COMFORTER (SET)"/>
    <s v="ID10-2272"/>
    <s v="Rust"/>
    <s v="Twin/Twin "/>
    <s v="B"/>
    <n v="171"/>
    <n v="6300.73"/>
    <n v="2.8866067329858304E-5"/>
    <n v="0.98110308221043696"/>
    <n v="5056"/>
    <x v="7"/>
  </r>
  <r>
    <s v="BASI"/>
    <s v="Intelligent Design"/>
    <s v="Dream Puff|Dream Puff|Dream Puff"/>
    <s v="COMFORTER (SET)"/>
    <s v="ID10-2312"/>
    <s v="Navy"/>
    <s v="King/Cal K"/>
    <s v="TBD"/>
    <n v="130"/>
    <n v="6300"/>
    <n v="2.8862722919107361E-5"/>
    <n v="0.98113194493335609"/>
    <n v="5057"/>
    <x v="7"/>
  </r>
  <r>
    <s v="SHET"/>
    <s v="Beautyrest"/>
    <s v="Oversized Cotton Flannel|Oversized Cotton Flannel|Oversized Cotton Flannel"/>
    <s v="SHEET/SHEET SET"/>
    <s v="BR20-1847"/>
    <s v="Seafoam Solid"/>
    <s v="Cal King"/>
    <s v="B"/>
    <n v="190"/>
    <n v="6290.94"/>
    <n v="2.8821215574718928E-5"/>
    <n v="0.98116076614893077"/>
    <n v="5058"/>
    <x v="7"/>
  </r>
  <r>
    <s v="HHL"/>
    <s v="Harbor House Blue"/>
    <s v="Coastline|Coastline|Coastline"/>
    <s v="COMFORTER (SET)"/>
    <s v="HH10-396"/>
    <s v="Aqua"/>
    <s v="Full"/>
    <s v="B+"/>
    <n v="63"/>
    <n v="6290.15"/>
    <n v="2.8817596280892564E-5"/>
    <n v="0.9811895837452117"/>
    <n v="5059"/>
    <x v="7"/>
  </r>
  <r>
    <s v="ADUL"/>
    <s v="Comfort Spaces"/>
    <s v="Kienna|Kienna|Kienna"/>
    <s v="COVERLET&amp;BEDSPR"/>
    <s v="CS13-1495"/>
    <s v="White"/>
    <s v="Full/Queen"/>
    <s v="ARB"/>
    <n v="184"/>
    <n v="6281.2"/>
    <n v="2.8776592888809073E-5"/>
    <n v="0.9812183603381005"/>
    <n v="5060"/>
    <x v="7"/>
  </r>
  <r>
    <s v="LGT"/>
    <s v="510 Design"/>
    <s v="Chique|Chique|Chique"/>
    <s v="LGT-TABLE LAMPS"/>
    <s v="5DS153-0053"/>
    <s v="Gold"/>
    <s v="See below"/>
    <s v="B"/>
    <n v="230"/>
    <n v="6271.23"/>
    <n v="2.8730916484443435E-5"/>
    <n v="0.98124709125458498"/>
    <n v="5061"/>
    <x v="7"/>
  </r>
  <r>
    <s v="YOUT"/>
    <s v="Intelligent Design"/>
    <s v="Blake|Liam|Reeve"/>
    <s v="DUVET&amp;DUVET SET"/>
    <s v="ID12-2335"/>
    <s v="Tan/Gray"/>
    <s v="Full/Queen"/>
    <s v="B"/>
    <n v="291"/>
    <n v="6267.03"/>
    <n v="2.8711674669164032E-5"/>
    <n v="0.98127580292925409"/>
    <n v="5062"/>
    <x v="7"/>
  </r>
  <r>
    <s v="BLK"/>
    <s v="True North by Sleep Philosophy"/>
    <s v="Sherpa|Sherpa|Sherpa"/>
    <s v="ELECT BLANKET"/>
    <s v="TN54-0503"/>
    <s v="Brown"/>
    <s v="Twin"/>
    <s v="B"/>
    <n v="124"/>
    <n v="6265.39"/>
    <n v="2.8704161198435884E-5"/>
    <n v="0.98130450709045258"/>
    <n v="5063"/>
    <x v="7"/>
  </r>
  <r>
    <s v="YOUT"/>
    <s v="Mi Zone Kids"/>
    <s v="Cora|Elsie|Sophie"/>
    <s v="COMFORTER (SET)"/>
    <s v="MZK10-268"/>
    <s v="Pink Multi"/>
    <s v="Full/Queen"/>
    <s v="TBD"/>
    <n v="181"/>
    <n v="6255.72"/>
    <n v="2.8659859209447349E-5"/>
    <n v="0.98133316694966199"/>
    <n v="5064"/>
    <x v="7"/>
  </r>
  <r>
    <s v="BLK"/>
    <s v="Intelligent Design"/>
    <s v="Malea|Leena|Leena"/>
    <s v="COMFORTER (SET)"/>
    <s v="ID10-2437"/>
    <s v="Green/White"/>
    <s v="Twin/Twin "/>
    <s v="B"/>
    <n v="204"/>
    <n v="6253.96"/>
    <n v="2.8651795972568362E-5"/>
    <n v="0.98136181874563455"/>
    <n v="5065"/>
    <x v="7"/>
  </r>
  <r>
    <s v="WIN"/>
    <s v="Madison Park"/>
    <s v="Emilia|Natalie|Lillian"/>
    <s v="WINDOW PANEL"/>
    <s v="MP40-3559"/>
    <s v="Champagne"/>
    <s v="50x120&quot;"/>
    <s v="B"/>
    <n v="263"/>
    <n v="6251.04"/>
    <n v="2.8638418329564585E-5"/>
    <n v="0.98139045716396411"/>
    <n v="5066"/>
    <x v="7"/>
  </r>
  <r>
    <s v="BLK"/>
    <s v="Madison Park"/>
    <s v="Zuri|Marselle|Marselle"/>
    <s v="NORMAL PILLOW"/>
    <s v="MP30-6236"/>
    <s v="Blush/Grey"/>
    <s v="20x20&quot;"/>
    <s v="B"/>
    <n v="437"/>
    <n v="6239.37"/>
    <n v="2.8584953571395378E-5"/>
    <n v="0.9814190421175355"/>
    <n v="5067"/>
    <x v="7"/>
  </r>
  <r>
    <s v="SHET"/>
    <s v="Comfort Spaces"/>
    <s v="Cotton 144TC|Cotton 144TC|Cotton 144TC"/>
    <s v="SHEET/SHEET SET"/>
    <s v="CS20-1647"/>
    <s v="Blue"/>
    <s v="Cal King"/>
    <s v="ARB"/>
    <n v="252"/>
    <n v="6230.52"/>
    <n v="2.8544408317770921E-5"/>
    <n v="0.98144758652585329"/>
    <n v="5068"/>
    <x v="7"/>
  </r>
  <r>
    <s v="SHET"/>
    <s v="Sleep Philosophy"/>
    <s v="Smart Cool Microfiber|Smart Cool Microfiber|Smart Cool Microfiber"/>
    <s v="SHEET/SHEET SET"/>
    <s v="SHET20-961"/>
    <s v="Grey"/>
    <s v="Full"/>
    <s v="B"/>
    <n v="357"/>
    <n v="6212.67"/>
    <n v="2.846263060283345E-5"/>
    <n v="0.98147604915645614"/>
    <n v="5069"/>
    <x v="7"/>
  </r>
  <r>
    <s v="WIN"/>
    <s v="Madison Park"/>
    <s v="Galen|Colm|Paxton"/>
    <s v="WINDOW PANEL"/>
    <s v="MP40-7750"/>
    <s v="Grey"/>
    <s v="29x64&quot;"/>
    <s v="B"/>
    <n v="201"/>
    <n v="6208.22"/>
    <n v="2.8442243441406461E-5"/>
    <n v="0.98150449139989759"/>
    <n v="5070"/>
    <x v="7"/>
  </r>
  <r>
    <s v="ADUL"/>
    <s v="Madison Park"/>
    <s v="Fraser|Joshua|Levi"/>
    <s v="COVERLET&amp;BEDSPR"/>
    <s v="MP13-8469"/>
    <s v="Ivory/Black"/>
    <s v="King/Cal K"/>
    <s v="TBD"/>
    <n v="130"/>
    <n v="6206.23"/>
    <n v="2.8433126486071691E-5"/>
    <n v="0.98153292452638363"/>
    <n v="5071"/>
    <x v="7"/>
  </r>
  <r>
    <s v="BLK"/>
    <s v="Madison Park"/>
    <s v="Gia|Margot|Margot"/>
    <s v="COMFORTER (SET)"/>
    <s v="MP10-8544"/>
    <s v="Black"/>
    <s v="Twin/Twin "/>
    <s v="B"/>
    <n v="205"/>
    <n v="6203.79"/>
    <n v="2.8421947907671279E-5"/>
    <n v="0.98156134647429127"/>
    <n v="5072"/>
    <x v="7"/>
  </r>
  <r>
    <s v="ADUL"/>
    <s v="N Natori"/>
    <s v="Hanae|Hanae|Hanae"/>
    <s v="BED SKIRT&amp;SHAM"/>
    <s v="NS11-3247"/>
    <s v="White"/>
    <s v="26x26&quot;"/>
    <s v="A"/>
    <n v="326"/>
    <n v="6200.33"/>
    <n v="2.8406096316988722E-5"/>
    <n v="0.98158975257060821"/>
    <n v="5073"/>
    <x v="7"/>
  </r>
  <r>
    <s v="WIN"/>
    <s v="INK+IVY"/>
    <s v="Ebby|Cora|Alaia"/>
    <s v="WINDOW PANEL"/>
    <s v="II40-1329"/>
    <s v="White/Taupe"/>
    <s v="2-PK 50x95"/>
    <s v="TBD"/>
    <n v="183"/>
    <n v="6197.69"/>
    <n v="2.8394001461670235E-5"/>
    <n v="0.98161814657206992"/>
    <n v="5074"/>
    <x v="7"/>
  </r>
  <r>
    <s v="WIN"/>
    <s v="Madison Park"/>
    <s v="Emilia|Natalie|Lillian"/>
    <s v="WINDOW PANEL"/>
    <s v="MP40-8333"/>
    <s v="Green"/>
    <s v="50x84&quot;"/>
    <s v="TBD"/>
    <n v="397"/>
    <n v="6195.5"/>
    <n v="2.8383968229417407E-5"/>
    <n v="0.98164653054029938"/>
    <n v="5075"/>
    <x v="7"/>
  </r>
  <r>
    <s v="BLK"/>
    <s v="Intelligent Design"/>
    <s v="Microlight Plush|Microlight Plush|Microlight Plush"/>
    <s v="BLANKET"/>
    <s v="ID51-824"/>
    <s v="Yellow"/>
    <s v="Twin/Twin "/>
    <s v="B"/>
    <n v="497"/>
    <n v="6191.2"/>
    <n v="2.8364268275678966E-5"/>
    <n v="0.98167489480857506"/>
    <n v="5076"/>
    <x v="7"/>
  </r>
  <r>
    <s v="WIN"/>
    <s v="510 Design"/>
    <s v="Colt|Garett|Bryce"/>
    <s v="WINDOW PANEL"/>
    <s v="5DS40-0151"/>
    <s v="Ivory"/>
    <s v="37x63&quot;"/>
    <s v="B"/>
    <n v="324"/>
    <n v="6190.51"/>
    <n v="2.8361107120311636E-5"/>
    <n v="0.98170325591569541"/>
    <n v="5077"/>
    <x v="7"/>
  </r>
  <r>
    <s v="WIN"/>
    <s v="Madison Park"/>
    <s v="Emilia|Natalie|Lillian"/>
    <s v="WINDOW PANEL"/>
    <s v="WIN40-121"/>
    <s v="Dusty Aqua"/>
    <s v="50x95&quot;"/>
    <s v="B"/>
    <n v="395"/>
    <n v="6174.69"/>
    <n v="2.8288629616092543E-5"/>
    <n v="0.98173154454531153"/>
    <n v="5078"/>
    <x v="7"/>
  </r>
  <r>
    <s v="BASI"/>
    <s v="Urban Habitat"/>
    <s v="Comfort Cool Jersey Knit|Comfort Cool Jersey Knit|Comfort Cool Jersey Knit"/>
    <s v="COMFORTER (SET)"/>
    <s v="UH10-2500"/>
    <s v="Grey"/>
    <s v="Twin/Twin "/>
    <s v="B"/>
    <n v="254"/>
    <n v="6161.06"/>
    <n v="2.8226185344126288E-5"/>
    <n v="0.98175977073065568"/>
    <n v="5079"/>
    <x v="7"/>
  </r>
  <r>
    <s v="SHET"/>
    <s v="Comfort Spaces"/>
    <s v="Cotton Flannel 135GSM|Cotton Flannel 135GSM|Cotton Flannel 135GSM"/>
    <s v="SHEET/SHEET SET"/>
    <s v="CS20-0958"/>
    <s v="Solid Aqua"/>
    <s v="Full"/>
    <s v="ARB"/>
    <n v="253"/>
    <n v="6158.02"/>
    <n v="2.8212257934971671E-5"/>
    <n v="0.9817879829885906"/>
    <n v="5080"/>
    <x v="7"/>
  </r>
  <r>
    <s v="SHET"/>
    <s v="Comfort Spaces"/>
    <s v="Cotton Flannel 135GSM|Cotton Flannel 135GSM|Cotton Flannel 135GSM"/>
    <s v="SHEET/SHEET SET"/>
    <s v="CS20-1712"/>
    <s v="Reindeer"/>
    <s v="King"/>
    <s v="ARB"/>
    <n v="228"/>
    <n v="6153.72"/>
    <n v="2.819255798123323E-5"/>
    <n v="0.98181617554657186"/>
    <n v="5081"/>
    <x v="7"/>
  </r>
  <r>
    <s v="SHET"/>
    <s v="Comfort Spaces"/>
    <s v="Cotton 144TC|Cotton 144TC|Cotton 144TC"/>
    <s v="SHEET/SHEET SET"/>
    <s v="CS20-0575"/>
    <s v="Lama Multi"/>
    <s v="Cal King"/>
    <s v="ARB"/>
    <n v="249"/>
    <n v="6150.77"/>
    <n v="2.8179042896691745E-5"/>
    <n v="0.9818443545894685"/>
    <n v="5082"/>
    <x v="7"/>
  </r>
  <r>
    <s v="YOUT"/>
    <s v="Intelligent Design"/>
    <s v="Cassie|Bridget|Rachel"/>
    <s v="DUVET&amp;DUVET SET"/>
    <s v="ID12-2360"/>
    <s v="Blush Multi"/>
    <s v="King/Cal K"/>
    <s v="B"/>
    <n v="143"/>
    <n v="6137.44"/>
    <n v="2.8117973040102582E-5"/>
    <n v="0.98187247256250865"/>
    <n v="5083"/>
    <x v="7"/>
  </r>
  <r>
    <s v="BATH"/>
    <s v="Madison Park"/>
    <s v="Bonnie|Kairi|Miley"/>
    <s v="SHOWER CURTAIN"/>
    <s v="MP70-8328"/>
    <s v="Blue"/>
    <s v="72x72&quot;"/>
    <s v="TBD"/>
    <n v="409"/>
    <n v="6134.42"/>
    <n v="2.8104137258639774E-5"/>
    <n v="0.98190057669976727"/>
    <n v="5084"/>
    <x v="7"/>
  </r>
  <r>
    <s v="ADUL"/>
    <s v="N Natori"/>
    <s v="Hanae|Hanae|Hanae"/>
    <s v="DUVET&amp;DUVET SET"/>
    <s v="NS12-3245"/>
    <s v="White"/>
    <s v="Full/Queen"/>
    <s v="A"/>
    <n v="80"/>
    <n v="6131.34"/>
    <n v="2.8090026594101545E-5"/>
    <n v="0.98192866672636137"/>
    <n v="5085"/>
    <x v="7"/>
  </r>
  <r>
    <s v="ADUL"/>
    <s v="Madison Park"/>
    <s v="Lily|Annette|Eloise"/>
    <s v="COMFORTER (SET)"/>
    <s v="MP10-8409"/>
    <s v="Plum"/>
    <s v="King/Cal K"/>
    <s v="TBD"/>
    <n v="117"/>
    <n v="6129.82"/>
    <n v="2.8083062889524235E-5"/>
    <n v="0.98195674978925085"/>
    <n v="5086"/>
    <x v="7"/>
  </r>
  <r>
    <s v="SHET"/>
    <s v="Comfort Spaces"/>
    <s v="Cotton 144TC|Cotton 144TC|Cotton 144TC"/>
    <s v="SHEET/SHEET SET"/>
    <s v="CS20-1562"/>
    <s v="Adelia Gray"/>
    <s v="Twin XL"/>
    <s v="ARB"/>
    <n v="387"/>
    <n v="6126.21"/>
    <n v="2.8066524091153127E-5"/>
    <n v="0.981984816313342"/>
    <n v="5087"/>
    <x v="7"/>
  </r>
  <r>
    <s v="SHET"/>
    <s v="Madison Park"/>
    <s v="Peached Percale|Peached Percale|Peached Percale"/>
    <s v="SHEET/SHEET SET"/>
    <s v="MP20-5381"/>
    <s v="Ivory"/>
    <s v="Cal King"/>
    <s v="B"/>
    <n v="172"/>
    <n v="6124.61"/>
    <n v="2.8059193875808593E-5"/>
    <n v="0.98201287550721783"/>
    <n v="5088"/>
    <x v="7"/>
  </r>
  <r>
    <s v="ADUL"/>
    <s v="Madison Park"/>
    <s v="Dallas|Houston|Caldwell"/>
    <s v="COMFORTER (SET)"/>
    <s v="MP10-8476"/>
    <s v="Brown"/>
    <s v="King"/>
    <s v="TBD"/>
    <n v="75"/>
    <n v="6116.34"/>
    <n v="2.8021305825246527E-5"/>
    <n v="0.98204089681304307"/>
    <n v="5089"/>
    <x v="7"/>
  </r>
  <r>
    <s v="SHET"/>
    <s v="Intelligent Design"/>
    <s v="Microfiber|Microfiber|Microfiber"/>
    <s v="SHEET/SHEET SET"/>
    <s v="ID20-1911"/>
    <s v="White"/>
    <s v="Twin XL"/>
    <s v="B"/>
    <n v="466"/>
    <n v="6105.87"/>
    <n v="2.7973338728585723E-5"/>
    <n v="0.98206887015177169"/>
    <n v="5090"/>
    <x v="7"/>
  </r>
  <r>
    <s v="ADUL"/>
    <s v="Madison Park Essentials"/>
    <s v="Knowles|Glendale|Cabrillo"/>
    <s v="COVERLET&amp;BEDSPR"/>
    <s v="MPE13-308"/>
    <s v="Grey"/>
    <s v="Twin"/>
    <s v="B"/>
    <n v="128"/>
    <n v="6102.16"/>
    <n v="2.7956341791755581E-5"/>
    <n v="0.98209682649356345"/>
    <n v="5091"/>
    <x v="7"/>
  </r>
  <r>
    <s v="WIN"/>
    <s v="Madison Park"/>
    <s v="Elena|Juline|Gail"/>
    <s v="VALANCE"/>
    <s v="MP41-4958"/>
    <s v="Pewter"/>
    <s v="38x46&quot;"/>
    <s v="B"/>
    <n v="468"/>
    <n v="6088.01"/>
    <n v="2.789151519980235E-5"/>
    <n v="0.98212471800876322"/>
    <n v="5092"/>
    <x v="7"/>
  </r>
  <r>
    <s v="WIN"/>
    <s v="Madison Park"/>
    <s v="Irina|Iris|Clarissa"/>
    <s v="WINDOW PANEL"/>
    <s v="MP40-4934"/>
    <s v="White"/>
    <s v="50x144&quot;"/>
    <s v="B"/>
    <n v="320"/>
    <n v="6080.42"/>
    <n v="2.785674249076171E-5"/>
    <n v="0.98215257475125395"/>
    <n v="5093"/>
    <x v="7"/>
  </r>
  <r>
    <s v="SHET"/>
    <s v="Comfort Spaces"/>
    <s v="Cotton 144TC|Cotton 144TC|Cotton 144TC"/>
    <s v="SHEET/SHEET SET"/>
    <s v="CS20-1745"/>
    <s v="Blue"/>
    <s v="King Extra"/>
    <s v="ART"/>
    <n v="214"/>
    <n v="6077.6"/>
    <n v="2.784382298621697E-5"/>
    <n v="0.98218041857424021"/>
    <n v="5094"/>
    <x v="7"/>
  </r>
  <r>
    <s v="WIN"/>
    <s v="Madison Park"/>
    <s v="Amherst|Eastridge|Salem"/>
    <s v="VALANCE"/>
    <s v="MP41-4376"/>
    <s v="Coral"/>
    <s v="50x18&quot;"/>
    <s v="B"/>
    <n v="584"/>
    <n v="6076.06"/>
    <n v="2.7836767653947854E-5"/>
    <n v="0.98220825534189415"/>
    <n v="5095"/>
    <x v="7"/>
  </r>
  <r>
    <s v="ADUL"/>
    <s v="Super Listing"/>
    <s v="Phoebe|Phoebe|Phoebe"/>
    <s v="DUVET&amp;DUVET SET"/>
    <s v="AM12-0222"/>
    <s v="Ivory"/>
    <s v="Full/Queen"/>
    <s v="ARB"/>
    <n v="196"/>
    <n v="6074.76"/>
    <n v="2.7830811853980418E-5"/>
    <n v="0.98223608615374813"/>
    <n v="5096"/>
    <x v="7"/>
  </r>
  <r>
    <s v="YOUT"/>
    <s v="Comfort Spaces"/>
    <s v="Juliette|Juliette|Juliette"/>
    <s v="COMFORTER (SET)"/>
    <s v="CS10-1686"/>
    <s v="Green"/>
    <s v="Twin/Twin "/>
    <s v="ARB-"/>
    <n v="285"/>
    <n v="6070.81"/>
    <n v="2.78127153848486E-5"/>
    <n v="0.98226389886913301"/>
    <n v="5097"/>
    <x v="7"/>
  </r>
  <r>
    <s v="WIN"/>
    <s v="Croscill Classics"/>
    <s v="Avignon|Avignon|Avignon"/>
    <s v="WINDOW PANEL"/>
    <s v="CCL40-0045"/>
    <s v="Champagne"/>
    <s v="52x96&quot;"/>
    <s v="B-"/>
    <n v="195"/>
    <n v="6066.26"/>
    <n v="2.7791870084962577E-5"/>
    <n v="0.98229169073921796"/>
    <n v="5098"/>
    <x v="7"/>
  </r>
  <r>
    <s v="SHET"/>
    <s v="Madison Park Essentials"/>
    <s v="Satin|Satin|Satin"/>
    <s v="SHEET/SHEET SET"/>
    <s v="MPE20-1110"/>
    <s v="Black"/>
    <s v="Split King"/>
    <s v="B"/>
    <n v="199"/>
    <n v="6065.4"/>
    <n v="2.7787930094214886E-5"/>
    <n v="0.98231947866931213"/>
    <n v="5099"/>
    <x v="7"/>
  </r>
  <r>
    <s v="BATH"/>
    <s v="Madison Park Signature"/>
    <s v="Splendor|Splendor|Splendor"/>
    <s v="BATH RUG"/>
    <s v="MPS72-560"/>
    <s v="Natural"/>
    <s v="24x36&quot;"/>
    <s v="A+"/>
    <n v="286"/>
    <n v="6057.76"/>
    <n v="2.7752928315944732E-5"/>
    <n v="0.98234723159762805"/>
    <n v="5100"/>
    <x v="7"/>
  </r>
  <r>
    <s v="SHET"/>
    <s v="Madison Park"/>
    <s v="800 Thread Count|800 Thread Count|800 Thread Count"/>
    <s v="SHEET/SHEET SET"/>
    <s v="MP20-6424"/>
    <s v="Charcoal"/>
    <s v="Cal King"/>
    <s v="B"/>
    <n v="137"/>
    <n v="6056.89"/>
    <n v="2.774894251135114E-5"/>
    <n v="0.98237498054013939"/>
    <n v="5101"/>
    <x v="7"/>
  </r>
  <r>
    <s v="YOUT"/>
    <s v="Comfort Spaces"/>
    <s v="Pierre|Pierre|Pierre"/>
    <s v="COMFORTER (SET)"/>
    <s v="CS10-0067-1"/>
    <s v="Blue"/>
    <s v="Twin/Twin "/>
    <s v="ARB"/>
    <n v="214"/>
    <n v="6055.33"/>
    <n v="2.7741795551390218E-5"/>
    <n v="0.98240272233569081"/>
    <n v="5102"/>
    <x v="7"/>
  </r>
  <r>
    <s v="SHET"/>
    <s v="True North by Sleep Philosophy"/>
    <s v="Micro Fleece|Micro Fleece|Micro Fleece"/>
    <s v="SHEET/SHEET SET"/>
    <s v="TN20-0527"/>
    <s v="Blush"/>
    <s v="Cal King"/>
    <s v="B"/>
    <n v="171"/>
    <n v="6053.66"/>
    <n v="2.773414463912436E-5"/>
    <n v="0.98243045648032989"/>
    <n v="5103"/>
    <x v="7"/>
  </r>
  <r>
    <s v="ADUL"/>
    <s v="Madison Park"/>
    <s v="Lily|Annette|Eloise"/>
    <s v="COMFORTER (SET)"/>
    <s v="MP10-8406"/>
    <s v="Black"/>
    <s v="Full/Queen"/>
    <s v="TBD"/>
    <n v="130"/>
    <n v="6051.21"/>
    <n v="2.7722920246878042E-5"/>
    <n v="0.98245817940057678"/>
    <n v="5104"/>
    <x v="7"/>
  </r>
  <r>
    <s v="HHL"/>
    <s v="Harbor House Blue"/>
    <s v="Anslee|Anslee|Anslee"/>
    <s v="NORMAL PILLOW"/>
    <s v="HH30-1693"/>
    <s v="Taupe"/>
    <s v="18x18&quot;"/>
    <s v="A+"/>
    <n v="290"/>
    <n v="6051.05"/>
    <n v="2.7722187225343586E-5"/>
    <n v="0.98248590158780214"/>
    <n v="5105"/>
    <x v="7"/>
  </r>
  <r>
    <s v="BATH"/>
    <s v="Madison Park"/>
    <s v="Tufted Pearl Channel|Tufted Pearl Channel|Tufted Pearl Channel"/>
    <s v="BATH RUG"/>
    <s v="MP72-5113"/>
    <s v="Blush"/>
    <s v="24x58&quot;"/>
    <s v="B"/>
    <n v="179"/>
    <n v="6048.43"/>
    <n v="2.7710183997716911E-5"/>
    <n v="0.98251361177179986"/>
    <n v="5106"/>
    <x v="7"/>
  </r>
  <r>
    <s v="SHET"/>
    <s v="Madison Park Essentials"/>
    <s v="Satin|Satin|Satin"/>
    <s v="SHEET/SHEET SET"/>
    <s v="MPE20-1127"/>
    <s v="Sage"/>
    <s v="Cal King"/>
    <s v="B"/>
    <n v="235"/>
    <n v="6041.02"/>
    <n v="2.7676235937902534E-5"/>
    <n v="0.98254128800773777"/>
    <n v="5107"/>
    <x v="7"/>
  </r>
  <r>
    <s v="BLK"/>
    <s v="Serta"/>
    <s v="Freya AZ|Freya AZ|Freya AZ"/>
    <s v="ELECT BLANKET"/>
    <s v="ST54-0215"/>
    <s v="Smoke Grey"/>
    <s v="Full"/>
    <s v="ARB"/>
    <n v="116"/>
    <n v="6038.96"/>
    <n v="2.7666798285646444E-5"/>
    <n v="0.98256895480602346"/>
    <n v="5108"/>
    <x v="7"/>
  </r>
  <r>
    <s v="YOUT"/>
    <s v="Urban Habitat"/>
    <s v="Brooklyn|Maize|Kay"/>
    <s v="DUVET&amp;DUVET SET"/>
    <s v="UH12-2265"/>
    <s v="Navy"/>
    <s v="Full/Queen"/>
    <s v="B"/>
    <n v="91"/>
    <n v="6038.17"/>
    <n v="2.766317899182008E-5"/>
    <n v="0.9825966179850153"/>
    <n v="5109"/>
    <x v="7"/>
  </r>
  <r>
    <s v="SHET"/>
    <s v="True North by Sleep Philosophy"/>
    <s v="Soloft Plush|Soloft Plush|Soloft Plush"/>
    <s v="SHEET/SHEET SET"/>
    <s v="TN20-0585"/>
    <s v="Taupe"/>
    <s v="Twin"/>
    <s v="B"/>
    <n v="268"/>
    <n v="6025.23"/>
    <n v="2.7603895875221148E-5"/>
    <n v="0.98262422188089049"/>
    <n v="5110"/>
    <x v="7"/>
  </r>
  <r>
    <s v="WIN"/>
    <s v="Madison Park"/>
    <s v="Emilia|Natalie|Lillian"/>
    <s v="WINDOW PANEL"/>
    <s v="MP40-2686"/>
    <s v="Bronze"/>
    <s v="50x108&quot;"/>
    <s v="B"/>
    <n v="260"/>
    <n v="6019.17"/>
    <n v="2.7576132684603723E-5"/>
    <n v="0.98265179801357505"/>
    <n v="5111"/>
    <x v="7"/>
  </r>
  <r>
    <s v="SHET"/>
    <s v="Madison Park Essentials"/>
    <s v="200 Thread Count Printed Cotton|200 Thread Count Printed Cotton|200 Thread"/>
    <s v="SHEET/SHEET SET"/>
    <s v="MPE20-1043"/>
    <s v="Blue Palmetto"/>
    <s v="King"/>
    <s v="B"/>
    <n v="189"/>
    <n v="6015.71"/>
    <n v="2.7560281093921167E-5"/>
    <n v="0.98267935829466901"/>
    <n v="5112"/>
    <x v="7"/>
  </r>
  <r>
    <s v="SHET"/>
    <s v="Comfort Spaces"/>
    <s v="Microfiber Coolmax|Microfiber Coolmax|Microfiber Coolmax"/>
    <s v="SHEET/SHEET SET"/>
    <s v="CS20-1473"/>
    <s v="Light Grey"/>
    <s v="Twin XL"/>
    <s v="ARB"/>
    <n v="739"/>
    <n v="6015.46"/>
    <n v="2.7559135747773582E-5"/>
    <n v="0.98270691743041683"/>
    <n v="5113"/>
    <x v="7"/>
  </r>
  <r>
    <s v="BLK"/>
    <s v="Serta"/>
    <s v="Heated Faux Feathersoft|Heated Faux Feathersoft|Heated Faux Feathersoft"/>
    <s v="ELECT BLANKET"/>
    <s v="ST54-3595"/>
    <s v="Navy"/>
    <s v="Twin"/>
    <s v="ARB-"/>
    <n v="103"/>
    <n v="6011.08"/>
    <n v="2.7539069283267916E-5"/>
    <n v="0.98273445649970015"/>
    <n v="5114"/>
    <x v="7"/>
  </r>
  <r>
    <s v="ADUL"/>
    <s v="Madison Park"/>
    <s v="Lily|Annette|Eloise"/>
    <s v="COMFORTER (SET)"/>
    <s v="MP10-8408"/>
    <s v="Plum"/>
    <s v="Full/Queen"/>
    <s v="TBD"/>
    <n v="128"/>
    <n v="6008.6"/>
    <n v="2.7527707449483888E-5"/>
    <n v="0.98276198420714966"/>
    <n v="5115"/>
    <x v="7"/>
  </r>
  <r>
    <s v="BLK"/>
    <s v="Madison Park"/>
    <s v="Liquid Cotton|Liquid Cotton|Liquid Cotton"/>
    <s v="BLANKET"/>
    <s v="BL51N-0675"/>
    <s v="Linen"/>
    <s v="Twin"/>
    <s v="B"/>
    <n v="287"/>
    <n v="5993.09"/>
    <n v="2.7456650174487799E-5"/>
    <n v="0.98278944085732411"/>
    <n v="5116"/>
    <x v="7"/>
  </r>
  <r>
    <s v="SHET"/>
    <s v="Comfort Spaces"/>
    <s v="Cotton Flannel 135GSM|Cotton Flannel 135GSM|Cotton Flannel 135GSM"/>
    <s v="SHEET/SHEET SET"/>
    <s v="CS20-0394"/>
    <s v="Solid Blue"/>
    <s v="Twin"/>
    <s v="ARB"/>
    <n v="338"/>
    <n v="5985.98"/>
    <n v="2.742407653005052E-5"/>
    <n v="0.98281686493385412"/>
    <n v="5117"/>
    <x v="7"/>
  </r>
  <r>
    <s v="ADUL"/>
    <s v="Super Listing"/>
    <s v="Porter|Evans|Walker"/>
    <s v="DUVET&amp;DUVET SET"/>
    <s v="AM12-0429"/>
    <s v="Silver"/>
    <s v="Cal King"/>
    <s v="B+"/>
    <n v="244"/>
    <n v="5979.79"/>
    <n v="2.739571775943635E-5"/>
    <n v="0.98284426065161357"/>
    <n v="5118"/>
    <x v="7"/>
  </r>
  <r>
    <s v="SHET"/>
    <s v="True North by Sleep Philosophy"/>
    <s v="Micro Fleece|Micro Fleece|Micro Fleece"/>
    <s v="SHEET/SHEET SET"/>
    <s v="TN20-0462"/>
    <s v="Black"/>
    <s v="Full"/>
    <s v="B"/>
    <n v="214"/>
    <n v="5974.18"/>
    <n v="2.7370016191884575E-5"/>
    <n v="0.98287163066780547"/>
    <n v="5119"/>
    <x v="7"/>
  </r>
  <r>
    <s v="WIN"/>
    <s v="Madison Park"/>
    <s v="Andora|Eliza|Aden"/>
    <s v="WINDOW PANEL"/>
    <s v="MP40-1298"/>
    <s v="Grey"/>
    <s v="50x95&quot;"/>
    <s v="B"/>
    <n v="228"/>
    <n v="5973.07"/>
    <n v="2.7364930854989302E-5"/>
    <n v="0.98289899559866045"/>
    <n v="5120"/>
    <x v="7"/>
  </r>
  <r>
    <s v="ADUL"/>
    <s v="Croscill Classics"/>
    <s v="Winchester|Winchester|Winchester"/>
    <s v="NORMAL PILLOW"/>
    <s v="CCL30-0036"/>
    <s v="Gold"/>
    <s v="20x20&quot;"/>
    <s v="B-"/>
    <n v="138"/>
    <n v="5972.55"/>
    <n v="2.7362548535002329E-5"/>
    <n v="0.98292635814719542"/>
    <n v="5121"/>
    <x v="7"/>
  </r>
  <r>
    <s v="YOUT"/>
    <s v="Intelligent Design"/>
    <s v="Felicia|Isabel|Alyssa"/>
    <s v="DUVET&amp;DUVET SET"/>
    <s v="ID12-1794"/>
    <s v="Grey"/>
    <s v="Full/Queen"/>
    <s v="B"/>
    <n v="170"/>
    <n v="5969.22"/>
    <n v="2.7347292524316514E-5"/>
    <n v="0.98295370543971972"/>
    <n v="5122"/>
    <x v="7"/>
  </r>
  <r>
    <s v="ADUL"/>
    <s v="Madison Park Essentials"/>
    <s v="Luna|Piper|Willow"/>
    <s v="COMFORTER (SET)"/>
    <s v="MPE10-1059"/>
    <s v="Blue"/>
    <s v="Full"/>
    <s v="B"/>
    <n v="182"/>
    <n v="5963.54"/>
    <n v="2.7321270259843413E-5"/>
    <n v="0.98298102670997956"/>
    <n v="5123"/>
    <x v="7"/>
  </r>
  <r>
    <s v="SHET"/>
    <s v="Madison Park"/>
    <s v="600 Thread Count|600 Thread Count|600 Thread Count"/>
    <s v="SHEET/SHEET SET"/>
    <s v="MP20-8001"/>
    <s v="Navy"/>
    <s v="Cal King"/>
    <s v="B"/>
    <n v="83"/>
    <n v="5962.56"/>
    <n v="2.7316780502944889E-5"/>
    <n v="0.98300834349048249"/>
    <n v="5124"/>
    <x v="7"/>
  </r>
  <r>
    <s v="ADUL"/>
    <s v="Madison Park"/>
    <s v="Brielle|Joyce|Elsie"/>
    <s v="DUVET&amp;DUVET SET"/>
    <s v="MP12-8370"/>
    <s v="Blue"/>
    <s v="King/Cal K"/>
    <s v="TBD"/>
    <n v="144"/>
    <n v="5962.07"/>
    <n v="2.7314535624495623E-5"/>
    <n v="0.98303565802610704"/>
    <n v="5125"/>
    <x v="7"/>
  </r>
  <r>
    <s v="SHET"/>
    <s v="Comfort Spaces"/>
    <s v="Cotton 144TC|Cotton 144TC|Cotton 144TC"/>
    <s v="SHEET/SHEET SET"/>
    <s v="CS20-1719"/>
    <s v="Cream"/>
    <s v="Twin XL"/>
    <s v="ARB"/>
    <n v="357"/>
    <n v="5961.9"/>
    <n v="2.7313756789115266E-5"/>
    <n v="0.98306297178289614"/>
    <n v="5126"/>
    <x v="7"/>
  </r>
  <r>
    <s v="BLK"/>
    <s v="True North by Sleep Philosophy"/>
    <s v="Microfleece|Microfleece|Microfleece"/>
    <s v="BLANKET"/>
    <s v="TN51-0545"/>
    <s v="Taupe"/>
    <s v="Twin"/>
    <s v="B"/>
    <n v="488"/>
    <n v="5959.58"/>
    <n v="2.730312797686569E-5"/>
    <n v="0.98309027491087297"/>
    <n v="5127"/>
    <x v="7"/>
  </r>
  <r>
    <s v="ADUL"/>
    <s v="Madison Park"/>
    <s v="Yosemite|Sequoia|Reyes"/>
    <s v="COVERLET&amp;BEDSPR"/>
    <s v="MP13-2582"/>
    <s v="Multi"/>
    <s v="Twin/Twin "/>
    <s v="B"/>
    <n v="116"/>
    <n v="5957.09"/>
    <n v="2.7291720329235757E-5"/>
    <n v="0.9831175666312022"/>
    <n v="5128"/>
    <x v="7"/>
  </r>
  <r>
    <s v="APL"/>
    <s v="INK+IVY"/>
    <s v="II000133"/>
    <s v="ROBE"/>
    <s v="LAF04-0022"/>
    <s v="Rose"/>
    <s v="L/XL"/>
    <s v="B"/>
    <n v="316"/>
    <n v="5949.89"/>
    <n v="2.7258734360185352E-5"/>
    <n v="0.98314482536556236"/>
    <n v="5129"/>
    <x v="7"/>
  </r>
  <r>
    <s v="ADUL"/>
    <s v="Super Listing"/>
    <s v="Mina|Hanna|Aera"/>
    <s v="QUILT"/>
    <s v="AM14-0367"/>
    <s v="Gray"/>
    <s v="King/Cal K"/>
    <s v="TBD"/>
    <n v="181"/>
    <n v="5913.8"/>
    <n v="2.7093392190320177E-5"/>
    <n v="0.98317191875775267"/>
    <n v="5130"/>
    <x v="7"/>
  </r>
  <r>
    <s v="SHET"/>
    <s v="Comfort Spaces"/>
    <s v="Cotton Flannel 135GSM|Cotton Flannel 135GSM|Cotton Flannel 135GSM"/>
    <s v="SHEET/SHEET SET"/>
    <s v="CS20-1399"/>
    <s v="Novalty Black Dog"/>
    <s v="Twin XL"/>
    <s v="ARB-"/>
    <n v="286"/>
    <n v="5909.12"/>
    <n v="2.7071951310437409E-5"/>
    <n v="0.98319899070906314"/>
    <n v="5131"/>
    <x v="7"/>
  </r>
  <r>
    <s v="WIN"/>
    <s v="Madison Park"/>
    <s v="Emilia|Natalie|Lillian"/>
    <s v="VALANCE"/>
    <s v="MP41-4456"/>
    <s v="Bronze"/>
    <s v="50x26&quot;"/>
    <s v="B"/>
    <n v="416"/>
    <n v="5902.67"/>
    <n v="2.7042401379829753E-5"/>
    <n v="0.98322603311044299"/>
    <n v="5132"/>
    <x v="7"/>
  </r>
  <r>
    <s v="SHET"/>
    <s v="Intelligent Design"/>
    <s v="Microfiber|Microfiber|Microfiber"/>
    <s v="SHEET/SHEET SET"/>
    <s v="ID20-1076"/>
    <s v="Charcoal"/>
    <s v="Full"/>
    <s v="B"/>
    <n v="429"/>
    <n v="5900.46"/>
    <n v="2.7032276519885116E-5"/>
    <n v="0.98325306538696289"/>
    <n v="5133"/>
    <x v="7"/>
  </r>
  <r>
    <s v="ADUL"/>
    <s v="Comfort Spaces"/>
    <s v="Gloria|Gloria|Gloria"/>
    <s v="QUILT"/>
    <s v="CS14-1793"/>
    <s v="Green"/>
    <s v="Twin/Twin "/>
    <s v="ART"/>
    <n v="339"/>
    <n v="5895.21"/>
    <n v="2.7008224250785858E-5"/>
    <n v="0.98328007361121372"/>
    <n v="5134"/>
    <x v="7"/>
  </r>
  <r>
    <s v="LGT"/>
    <s v="INK+IVY"/>
    <s v="Lumivive|Lumivive|Lumivive"/>
    <s v="LGT-TABLE LAMPS"/>
    <s v="5DS153-0050"/>
    <s v="Gold"/>
    <s v="See below"/>
    <s v="B"/>
    <n v="156"/>
    <n v="5894.75"/>
    <n v="2.7006116813874304E-5"/>
    <n v="0.98330707972802756"/>
    <n v="5135"/>
    <x v="7"/>
  </r>
  <r>
    <s v="SHET"/>
    <s v="Comfort Spaces"/>
    <s v="Cotton Flannel 135GSM|Cotton Flannel 135GSM|Cotton Flannel 135GSM"/>
    <s v="SHEET/SHEET SET"/>
    <s v="CS20-1601"/>
    <s v="Scottish Plaid Blue"/>
    <s v="Full"/>
    <s v="ARB"/>
    <n v="240"/>
    <n v="5885.93"/>
    <n v="2.6965709001787554E-5"/>
    <n v="0.98333404543702929"/>
    <n v="5136"/>
    <x v="7"/>
  </r>
  <r>
    <s v="SHET"/>
    <s v="Madison Park"/>
    <s v="3M Microcell|3M Microcell|3M Microcell"/>
    <s v="SHEET/SHEET SET"/>
    <s v="MP20-4390"/>
    <s v="Blush"/>
    <s v="Full"/>
    <s v="B"/>
    <n v="337"/>
    <n v="5880.73"/>
    <n v="2.6941885801917814E-5"/>
    <n v="0.98336098732283117"/>
    <n v="5137"/>
    <x v="7"/>
  </r>
  <r>
    <s v="SHET"/>
    <s v="Comfort Spaces"/>
    <s v="Cotton Flannel 135GSM|Cotton Flannel 135GSM|Cotton Flannel 135GSM"/>
    <s v="SHEET/SHEET SET"/>
    <s v="CS20-0340"/>
    <s v="Geo Aqua"/>
    <s v="Full"/>
    <s v="ARB"/>
    <n v="274"/>
    <n v="5880.04"/>
    <n v="2.6938724646550483E-5"/>
    <n v="0.98338792604747771"/>
    <n v="5138"/>
    <x v="7"/>
  </r>
  <r>
    <s v="YOUT"/>
    <s v="Intelligent Design"/>
    <s v="Mira|Gemma|Arabella"/>
    <s v="COMFORTER (SET)"/>
    <s v="ID10-2271"/>
    <s v="Lavender"/>
    <s v="King/Cal K"/>
    <s v="B"/>
    <n v="109"/>
    <n v="5877.29"/>
    <n v="2.6926125838927064E-5"/>
    <n v="0.98341485217331659"/>
    <n v="5139"/>
    <x v="7"/>
  </r>
  <r>
    <s v="ADUL"/>
    <s v="Comfort Spaces"/>
    <s v="Gloria"/>
    <s v="COMFORTER (SET)"/>
    <s v="CS10-1306"/>
    <s v="Coral"/>
    <s v="Twin"/>
    <s v="ARB"/>
    <n v="253"/>
    <n v="5869.85"/>
    <n v="2.6892040337574978E-5"/>
    <n v="0.98344174421365416"/>
    <n v="5140"/>
    <x v="7"/>
  </r>
  <r>
    <s v="ADUL"/>
    <s v="Super Listing"/>
    <s v="Miro|Ayko|Marty"/>
    <s v="COMFORTER (SET)"/>
    <s v="AM10-0176"/>
    <s v="Blue"/>
    <s v="Twin/Twin "/>
    <s v="TBD"/>
    <n v="276"/>
    <n v="5869.09"/>
    <n v="2.6888558485286321E-5"/>
    <n v="0.98346863277213947"/>
    <n v="5141"/>
    <x v="7"/>
  </r>
  <r>
    <s v="SHET"/>
    <s v="True North by Sleep Philosophy"/>
    <s v="Cozy Cotton Flannel|Cozy Cotton Flannel|Cozy Cotton Flannel"/>
    <s v="SHEET/SHEET SET"/>
    <s v="TN20-0564"/>
    <s v="White Village Print"/>
    <s v="Twin XL"/>
    <s v="B"/>
    <n v="316"/>
    <n v="5868.08"/>
    <n v="2.6883931286850083E-5"/>
    <n v="0.98349551670342628"/>
    <n v="5142"/>
    <x v="7"/>
  </r>
  <r>
    <s v="ADUL"/>
    <s v="Madison Park"/>
    <s v="Ridge|Pioneer|Warren"/>
    <s v="DUVET&amp;DUVET SET"/>
    <s v="MP12-4672"/>
    <s v="Red"/>
    <s v="Full/Queen"/>
    <s v="B"/>
    <n v="110"/>
    <n v="5866.37"/>
    <n v="2.6876097119200609E-5"/>
    <n v="0.98352239280054543"/>
    <n v="5143"/>
    <x v="7"/>
  </r>
  <r>
    <s v="SHET"/>
    <s v="True North by Sleep Philosophy"/>
    <s v="Micro Fleece|Micro Fleece|Micro Fleece"/>
    <s v="SHEET/SHEET SET"/>
    <s v="SHET20-535"/>
    <s v="Red"/>
    <s v="Full"/>
    <s v="B"/>
    <n v="210"/>
    <n v="5864.89"/>
    <n v="2.6869316670006918E-5"/>
    <n v="0.98354926211721538"/>
    <n v="5144"/>
    <x v="7"/>
  </r>
  <r>
    <s v="WIN"/>
    <s v="Madison Park"/>
    <s v="Eden|Laya|Zoe"/>
    <s v="WINDOW PANEL"/>
    <s v="MP40-3778"/>
    <s v="Ivory"/>
    <s v="50x95&quot;"/>
    <s v="B"/>
    <n v="330"/>
    <n v="5864.09"/>
    <n v="2.6865651562334649E-5"/>
    <n v="0.98357612776877767"/>
    <n v="5145"/>
    <x v="7"/>
  </r>
  <r>
    <s v="BLK"/>
    <s v="Sharper Image"/>
    <s v="Embossed Microfiber|Embossed Microfiber|Embossed Microfiber"/>
    <s v="ELEC MATT PAD"/>
    <s v="SI55-0060"/>
    <s v="White"/>
    <s v="Full"/>
    <s v="TBD"/>
    <n v="126"/>
    <n v="5863.32"/>
    <n v="2.686212389620009E-5"/>
    <n v="0.98360298989267392"/>
    <n v="5146"/>
    <x v="7"/>
  </r>
  <r>
    <s v="SHET"/>
    <s v="Comfort Spaces"/>
    <s v="Microfiber Coolmax|Microfiber Coolmax|Microfiber Coolmax"/>
    <s v="SHEET/SHEET SET"/>
    <s v="CS20-1349"/>
    <s v="Blue"/>
    <s v="Twin XL"/>
    <s v="ARB"/>
    <n v="380"/>
    <n v="5857.64"/>
    <n v="2.6836101631726992E-5"/>
    <n v="0.9836298259943056"/>
    <n v="5147"/>
    <x v="7"/>
  </r>
  <r>
    <s v="WIN"/>
    <s v="Madison Park"/>
    <s v="Ceres|Elowen|Persis"/>
    <s v="WINDOW PANEL"/>
    <s v="MP40-6349"/>
    <s v="Light Grey"/>
    <s v="2-PK 50x84"/>
    <s v="B"/>
    <n v="345"/>
    <n v="5854.4"/>
    <n v="2.6821257945654304E-5"/>
    <n v="0.98365664725225122"/>
    <n v="5148"/>
    <x v="7"/>
  </r>
  <r>
    <s v="BATH"/>
    <s v="Madison Park"/>
    <s v="Spa Waffle|Spa Waffle|Spa Waffle"/>
    <s v="SHOWER CURTAIN"/>
    <s v="MP70-8549"/>
    <s v="Taupe"/>
    <s v="36x72''"/>
    <s v="A++"/>
    <n v="582"/>
    <n v="5854.25"/>
    <n v="2.6820570737965756E-5"/>
    <n v="0.98368346782298921"/>
    <n v="5149"/>
    <x v="7"/>
  </r>
  <r>
    <s v="YOUT"/>
    <s v="Intelligent Design"/>
    <s v="Felicia|Isabel|Alyssa"/>
    <s v="DUVET&amp;DUVET SET"/>
    <s v="ID12-1782"/>
    <s v="Blush"/>
    <s v="Twin/Twin "/>
    <s v="A"/>
    <n v="199"/>
    <n v="5850.99"/>
    <n v="2.6805635424201265E-5"/>
    <n v="0.98371027345841344"/>
    <n v="5150"/>
    <x v="7"/>
  </r>
  <r>
    <s v="BLK"/>
    <s v="True North by Sleep Philosophy"/>
    <s v="Microfleece|Microfleece|Microfleece"/>
    <s v="BLANKET"/>
    <s v="TN51-0542"/>
    <s v="Ivory"/>
    <s v="Twin"/>
    <s v="B"/>
    <n v="480"/>
    <n v="5849.3"/>
    <n v="2.67978928842436E-5"/>
    <n v="0.98373707135129773"/>
    <n v="5151"/>
    <x v="7"/>
  </r>
  <r>
    <s v="LGT"/>
    <s v="510 Design"/>
    <s v="Neonova|Neonova|Neonova"/>
    <s v="LGT-TABLE LAMPS"/>
    <s v="5DS153-0051"/>
    <s v="Pink"/>
    <s v="See below"/>
    <s v="B"/>
    <n v="148"/>
    <n v="5848.71"/>
    <n v="2.6795189867335304E-5"/>
    <n v="0.9837638665411651"/>
    <n v="5152"/>
    <x v="7"/>
  </r>
  <r>
    <s v="WIN"/>
    <s v="Madison Park"/>
    <s v="Harper|Kaylee|Avery"/>
    <s v="WINDOW PANEL"/>
    <s v="MP40-4526"/>
    <s v="Cream"/>
    <s v="42x95&quot;"/>
    <s v="B+"/>
    <n v="241"/>
    <n v="5846.75"/>
    <n v="2.6786210353538249E-5"/>
    <n v="0.98379065275151867"/>
    <n v="5153"/>
    <x v="7"/>
  </r>
  <r>
    <s v="WIN"/>
    <s v="Madison Park"/>
    <s v="Andora|Eliza|Aden"/>
    <s v="WINDOW PANEL"/>
    <s v="MP40-1782"/>
    <s v="Navy"/>
    <s v="50x95&quot;"/>
    <s v="B"/>
    <n v="233"/>
    <n v="5845.6"/>
    <n v="2.6780941761259364E-5"/>
    <n v="0.9838174336932799"/>
    <n v="5154"/>
    <x v="7"/>
  </r>
  <r>
    <s v="ADUL"/>
    <s v="Comfort Spaces"/>
    <s v="Gloria"/>
    <s v="COMFORTER (SET)"/>
    <s v="CS10-1307"/>
    <s v="Coral"/>
    <s v="Twin XL"/>
    <s v="ARB"/>
    <n v="188"/>
    <n v="5840.44"/>
    <n v="2.6757301816773235E-5"/>
    <n v="0.98384419099509668"/>
    <n v="5155"/>
    <x v="7"/>
  </r>
  <r>
    <s v="SHET"/>
    <s v="True North by Sleep Philosophy"/>
    <s v="Micro Fleece|Micro Fleece|Micro Fleece"/>
    <s v="SHEET/SHEET SET"/>
    <s v="TN20-0594"/>
    <s v="Aqua"/>
    <s v="Cal King"/>
    <s v="B"/>
    <n v="164"/>
    <n v="5825.47"/>
    <n v="2.6688718489455932E-5"/>
    <n v="0.98387087971358611"/>
    <n v="5156"/>
    <x v="7"/>
  </r>
  <r>
    <s v="BLK"/>
    <s v="Serta"/>
    <s v="Ribbed Plush|Ribbed Plush|Ribbed Plush"/>
    <s v="ELECT BLANKET"/>
    <s v="ST54-0312"/>
    <s v="Chestnut Brown"/>
    <s v="Queen"/>
    <s v="ARB"/>
    <n v="74"/>
    <n v="5809"/>
    <n v="2.6613263085253121E-5"/>
    <n v="0.9838974929766714"/>
    <n v="5157"/>
    <x v="7"/>
  </r>
  <r>
    <s v="YOUT"/>
    <s v="Urban Habitat"/>
    <s v="Brooklyn|Maize|Kay"/>
    <s v="COMFORTER (SET)"/>
    <s v="UH10-2496"/>
    <s v="Rust"/>
    <s v="King/Cal K"/>
    <s v="B"/>
    <n v="67"/>
    <n v="5800.8"/>
    <n v="2.6575695731612379E-5"/>
    <n v="0.98392406867240301"/>
    <n v="5158"/>
    <x v="7"/>
  </r>
  <r>
    <s v="SHET"/>
    <s v="Comfort Spaces"/>
    <s v="Cotton 144TC|Cotton 144TC|Cotton 144TC"/>
    <s v="SHEET/SHEET SET"/>
    <s v="CS20-1592"/>
    <s v="Diamond Sliver"/>
    <s v="Twin XL"/>
    <s v="ARB"/>
    <n v="366"/>
    <n v="5793.78"/>
    <n v="2.6543534411788229E-5"/>
    <n v="0.98395061220681479"/>
    <n v="5159"/>
    <x v="7"/>
  </r>
  <r>
    <s v="SHET"/>
    <s v="Comfort Spaces"/>
    <s v="Cotton Flannel 135GSM|Cotton Flannel 135GSM|Cotton Flannel 135GSM"/>
    <s v="SHEET/SHEET SET"/>
    <s v="CS20-0392"/>
    <s v="Solid Tan"/>
    <s v="King"/>
    <s v="ARB"/>
    <n v="219"/>
    <n v="5792.55"/>
    <n v="2.653789930874212E-5"/>
    <n v="0.98397715010612352"/>
    <n v="5160"/>
    <x v="7"/>
  </r>
  <r>
    <s v="SHET"/>
    <s v="Beautyrest"/>
    <s v="1500TC Solid Cooling Sheet Set"/>
    <s v="SHEET/SHEET SET"/>
    <s v="BR20-4655"/>
    <s v="Charcoal"/>
    <s v="Cal King"/>
    <s v="EXT"/>
    <n v="181"/>
    <n v="5788.38"/>
    <n v="2.6518794935000424E-5"/>
    <n v="0.9840036689010585"/>
    <n v="5161"/>
    <x v="7"/>
  </r>
  <r>
    <s v="WIN"/>
    <s v="Madison Park"/>
    <s v="Anna|Joycelyn|Ariana"/>
    <s v="WINDOW PANEL"/>
    <s v="MP40-3624"/>
    <s v="White"/>
    <s v="50x63&quot;"/>
    <s v="B+"/>
    <n v="374"/>
    <n v="5786.78"/>
    <n v="2.6511464719655885E-5"/>
    <n v="0.98403018036577816"/>
    <n v="5162"/>
    <x v="7"/>
  </r>
  <r>
    <s v="LGT"/>
    <s v="INK+IVY"/>
    <s v="Holloway|Holloway|Holloway"/>
    <s v="LGT-TABLE LAMPS"/>
    <s v="MPS153-0086"/>
    <s v="White/Gold"/>
    <s v="See below"/>
    <s v="B-"/>
    <n v="79"/>
    <n v="5779.97"/>
    <n v="2.6480265490595712E-5"/>
    <n v="0.98405666063126873"/>
    <n v="5163"/>
    <x v="7"/>
  </r>
  <r>
    <s v="BLK"/>
    <s v="Serta"/>
    <s v="Corded Plush|Corded Plush|Corded Plush"/>
    <s v="ELECT BLANKET"/>
    <s v="ST54-0294"/>
    <s v="Brown"/>
    <s v="Twin"/>
    <s v="B"/>
    <n v="112"/>
    <n v="5774.75"/>
    <n v="2.6456350663034165E-5"/>
    <n v="0.98408311698193174"/>
    <n v="5164"/>
    <x v="7"/>
  </r>
  <r>
    <s v="WIN"/>
    <s v="Madison Park"/>
    <s v="Irina|Iris|Clarissa"/>
    <s v="WINDOW PANEL"/>
    <s v="MP40-1064"/>
    <s v="White"/>
    <s v="50x84&quot;"/>
    <s v="B"/>
    <n v="458"/>
    <n v="5771.47"/>
    <n v="2.6441323721577867E-5"/>
    <n v="0.98410955830565328"/>
    <n v="5165"/>
    <x v="7"/>
  </r>
  <r>
    <s v="YOUT"/>
    <s v="Urban Habitat"/>
    <s v="Adrian|Blaire|Maren"/>
    <s v="COMFORTER (SET)"/>
    <s v="UH10-2527"/>
    <s v="Gray"/>
    <s v="Full/Queen"/>
    <s v="TBD"/>
    <n v="125"/>
    <n v="5768.83"/>
    <n v="2.6429228866259383E-5"/>
    <n v="0.98413598753451959"/>
    <n v="5166"/>
    <x v="7"/>
  </r>
  <r>
    <s v="ADUL"/>
    <s v="Super Listing"/>
    <s v="Camden|Reese|Leighton"/>
    <s v="COMFORTER (SET)"/>
    <s v="AM10-0100"/>
    <s v="Gray"/>
    <s v="King"/>
    <s v="A"/>
    <n v="141"/>
    <n v="5767.59"/>
    <n v="2.6423547949367369E-5"/>
    <n v="0.98416241108246894"/>
    <n v="5167"/>
    <x v="7"/>
  </r>
  <r>
    <s v="ADUL"/>
    <s v="Madison Park Essentials"/>
    <s v="Jaxon|Deacon|Ryder"/>
    <s v="COMFORTER (SET)"/>
    <s v="MPE10-1072"/>
    <s v="Green/Grey"/>
    <s v="Cal King"/>
    <s v="TBD"/>
    <n v="121"/>
    <n v="5762.16"/>
    <n v="2.6398671031041853E-5"/>
    <n v="0.98418880975349998"/>
    <n v="5168"/>
    <x v="7"/>
  </r>
  <r>
    <s v="BATH"/>
    <s v="Madison Park Signature"/>
    <s v="Splendor|Splendor|Splendor"/>
    <s v="BATH RUG"/>
    <s v="MPS72-554"/>
    <s v="White"/>
    <s v="20x30&quot;"/>
    <s v="A++"/>
    <n v="341"/>
    <n v="5762.1"/>
    <n v="2.6398396147966434E-5"/>
    <n v="0.98421520814964791"/>
    <n v="5169"/>
    <x v="7"/>
  </r>
  <r>
    <s v="SHET"/>
    <s v="Madison Park"/>
    <s v="3M Microcell|3M Microcell|3M Microcell"/>
    <s v="SHEET/SHEET SET"/>
    <s v="MP20-2445"/>
    <s v="White"/>
    <s v="Twin XL"/>
    <s v="B"/>
    <n v="358"/>
    <n v="5759.84"/>
    <n v="2.6388042218792277E-5"/>
    <n v="0.98424159619186669"/>
    <n v="5170"/>
    <x v="7"/>
  </r>
  <r>
    <s v="SHET"/>
    <s v="True North by Sleep Philosophy"/>
    <s v="Micro Fleece|Micro Fleece|Micro Fleece"/>
    <s v="SHEET/SHEET SET"/>
    <s v="SHET20-744"/>
    <s v="Green"/>
    <s v="Cal King"/>
    <s v="B"/>
    <n v="166"/>
    <n v="5755.38"/>
    <n v="2.6367609243519387E-5"/>
    <n v="0.98426796380111026"/>
    <n v="5171"/>
    <x v="7"/>
  </r>
  <r>
    <s v="SHET"/>
    <s v="True North by Sleep Philosophy"/>
    <s v="Micro Fleece|Micro Fleece|Micro Fleece"/>
    <s v="SHEET/SHEET SET"/>
    <s v="SHET20-534"/>
    <s v="Red"/>
    <s v="Twin"/>
    <s v="B"/>
    <n v="242"/>
    <n v="5746.36"/>
    <n v="2.6326285154514566E-5"/>
    <n v="0.98429429008626479"/>
    <n v="5172"/>
    <x v="7"/>
  </r>
  <r>
    <s v="ADUL"/>
    <s v="Super Listing"/>
    <s v="Porter|Evans|Walker"/>
    <s v="DUVET&amp;DUVET SET"/>
    <s v="AM12-0146"/>
    <s v="Sage"/>
    <s v="Twin/Twin "/>
    <s v="A++"/>
    <n v="339"/>
    <n v="5744.62"/>
    <n v="2.6318313545327385E-5"/>
    <n v="0.98432060839981017"/>
    <n v="5173"/>
    <x v="7"/>
  </r>
  <r>
    <s v="SHET"/>
    <s v="True North by Sleep Philosophy"/>
    <s v="Soloft Plush|Soloft Plush|Soloft Plush"/>
    <s v="SHEET/SHEET SET"/>
    <s v="BL20-0457"/>
    <s v="Green"/>
    <s v="Twin"/>
    <s v="B"/>
    <n v="256"/>
    <n v="5744.41"/>
    <n v="2.6317351454563415E-5"/>
    <n v="0.9843469257512647"/>
    <n v="5174"/>
    <x v="7"/>
  </r>
  <r>
    <s v="SHET"/>
    <s v="Madison Park"/>
    <s v="1500 Thread Count|1500 Thread Count|1500 Thread Count"/>
    <s v="SHEET/SHEET SET"/>
    <s v="MP20-8505"/>
    <s v="Black"/>
    <s v="Cal King"/>
    <s v="B"/>
    <n v="112"/>
    <n v="5740.59"/>
    <n v="2.6299850565428338E-5"/>
    <n v="0.98437322560183016"/>
    <n v="5175"/>
    <x v="7"/>
  </r>
  <r>
    <s v="WIN"/>
    <s v="Intelligent Design"/>
    <s v="Azza|Charvi|Diah"/>
    <s v="CUSHION/POUF"/>
    <s v="ID31-2467"/>
    <s v="Blush"/>
    <s v="24x24&quot;"/>
    <s v="TBD"/>
    <n v="221"/>
    <n v="5732.38"/>
    <n v="2.6262237397941691E-5"/>
    <n v="0.98439948783922815"/>
    <n v="5176"/>
    <x v="7"/>
  </r>
  <r>
    <s v="SHET"/>
    <s v="Comfort Spaces"/>
    <s v="Cotton 144TC|Cotton 144TC|Cotton 144TC"/>
    <s v="SHEET/SHEET SET"/>
    <s v="CS20-1574"/>
    <s v="Tabitha Purple"/>
    <s v="Twin XL"/>
    <s v="ARB-"/>
    <n v="362"/>
    <n v="5730.46"/>
    <n v="2.6253441139528248E-5"/>
    <n v="0.98442574128036764"/>
    <n v="5177"/>
    <x v="7"/>
  </r>
  <r>
    <s v="SHET"/>
    <s v="True North by Sleep Philosophy"/>
    <s v="Micro Fleece|Micro Fleece|Micro Fleece"/>
    <s v="SHEET/SHEET SET"/>
    <s v="SHET20-530"/>
    <s v="Brown"/>
    <s v="Twin"/>
    <s v="B"/>
    <n v="245"/>
    <n v="5726.28"/>
    <n v="2.6234290951940651E-5"/>
    <n v="0.98445197557131958"/>
    <n v="5178"/>
    <x v="7"/>
  </r>
  <r>
    <s v="BLK"/>
    <s v="True North by Sleep Philosophy"/>
    <s v="Microfleece|Microfleece|Microfleece"/>
    <s v="BLANKET"/>
    <s v="TN51-0554"/>
    <s v="Blue"/>
    <s v="Twin"/>
    <s v="B"/>
    <n v="468"/>
    <n v="5724.09"/>
    <n v="2.622425771968782E-5"/>
    <n v="0.98447819982903928"/>
    <n v="5179"/>
    <x v="7"/>
  </r>
  <r>
    <s v="WIN"/>
    <s v="Madison Park"/>
    <s v="Harper|Kaylee|Avery"/>
    <s v="WINDOW PANEL"/>
    <s v="MP40-4502"/>
    <s v="Taupe"/>
    <s v="42x95&quot;"/>
    <s v="B"/>
    <n v="230"/>
    <n v="5715.95"/>
    <n v="2.6186965249122496E-5"/>
    <n v="0.98450438679428842"/>
    <n v="5180"/>
    <x v="7"/>
  </r>
  <r>
    <s v="SHET"/>
    <s v="Comfort Spaces"/>
    <s v="Cotton Flannel 135GSM|Cotton Flannel 135GSM|Cotton Flannel 135GSM"/>
    <s v="SHEET/SHEET SET"/>
    <s v="CS20-0370"/>
    <s v="Snowflakes Grey"/>
    <s v="Full"/>
    <s v="ARB"/>
    <n v="270"/>
    <n v="5713.2"/>
    <n v="2.6174366441499073E-5"/>
    <n v="0.9845305611607299"/>
    <n v="5181"/>
    <x v="7"/>
  </r>
  <r>
    <s v="WIN"/>
    <s v="SunSmart"/>
    <s v="Maya|Arlie|Rune"/>
    <s v="WINDOW PANEL"/>
    <s v="SS40-0028"/>
    <s v="Grey"/>
    <s v="50x84&quot;"/>
    <s v="B"/>
    <n v="341"/>
    <n v="5710.36"/>
    <n v="2.6161355309262524E-5"/>
    <n v="0.98455672251603921"/>
    <n v="5182"/>
    <x v="7"/>
  </r>
  <r>
    <s v="ADUL"/>
    <s v="Madison Park"/>
    <s v="Serene|Belle|Monroe"/>
    <s v="WINDOW PANEL"/>
    <s v="MP40-4209"/>
    <s v="Navy"/>
    <s v="50x84&quot;"/>
    <s v="B-"/>
    <n v="324"/>
    <n v="5705.32"/>
    <n v="2.6138265130927239E-5"/>
    <n v="0.98458286078117019"/>
    <n v="5183"/>
    <x v="7"/>
  </r>
  <r>
    <s v="YOUT"/>
    <s v="Urban Habitat"/>
    <s v="Dune|Toren|Ryland"/>
    <s v="COVERLET&amp;BEDSPR"/>
    <s v="UH13-2525"/>
    <s v="Natural"/>
    <s v="Full/Queen"/>
    <s v="TBD"/>
    <n v="153"/>
    <n v="5704.76"/>
    <n v="2.6135699555556654E-5"/>
    <n v="0.98460899648072575"/>
    <n v="5184"/>
    <x v="7"/>
  </r>
  <r>
    <s v="SHET"/>
    <s v="True North by Sleep Philosophy"/>
    <s v="Micro Fleece|Micro Fleece|Micro Fleece"/>
    <s v="SHEET/SHEET SET"/>
    <s v="SHET20-740"/>
    <s v="Red"/>
    <s v="Cal King"/>
    <s v="B"/>
    <n v="165"/>
    <n v="5692.02"/>
    <n v="2.6077332715875793E-5"/>
    <n v="0.98463507381344162"/>
    <n v="5185"/>
    <x v="7"/>
  </r>
  <r>
    <s v="ADUL"/>
    <s v="Super Listing"/>
    <s v="Mina|Hanna|Aera"/>
    <s v="DUVET&amp;DUVET SET"/>
    <s v="AM12-0049"/>
    <s v="Neutral"/>
    <s v="Twin/Twin "/>
    <s v="A++"/>
    <n v="297"/>
    <n v="5691.3"/>
    <n v="2.6074034118970749E-5"/>
    <n v="0.98466114784756054"/>
    <n v="5186"/>
    <x v="7"/>
  </r>
  <r>
    <s v="ADUL"/>
    <s v="Madison Park Signature"/>
    <s v="Prescott|Prescott|Prescott"/>
    <s v="COMFORTER (SET)"/>
    <s v="MPS10-601"/>
    <s v="Taupe"/>
    <s v="King"/>
    <s v="TBD"/>
    <n v="31"/>
    <n v="5688.89"/>
    <n v="2.6062992982108044E-5"/>
    <n v="0.98468721084054267"/>
    <n v="5187"/>
    <x v="7"/>
  </r>
  <r>
    <s v="ADUL"/>
    <s v="INK+IVY"/>
    <s v="Alpine|Alpine|Alpine"/>
    <s v="DUVET&amp;DUVET SET"/>
    <s v="II12-783"/>
    <s v="Aqua"/>
    <s v="Full/Queen"/>
    <s v="B"/>
    <n v="115"/>
    <n v="5662.74"/>
    <n v="2.5943189775070796E-5"/>
    <n v="0.98471315403031778"/>
    <n v="5188"/>
    <x v="7"/>
  </r>
  <r>
    <s v="SHET"/>
    <s v="True North by Sleep Philosophy"/>
    <s v="Micro Fleece|Micro Fleece|Micro Fleece"/>
    <s v="SHEET/SHEET SET"/>
    <s v="PC20-001"/>
    <s v="Khaki"/>
    <s v="Twin"/>
    <s v="B"/>
    <n v="237"/>
    <n v="5650.99"/>
    <n v="2.5889358506134365E-5"/>
    <n v="0.9847390433888239"/>
    <n v="5189"/>
    <x v="7"/>
  </r>
  <r>
    <s v="WIN"/>
    <s v="Madison Park"/>
    <s v="Saratoga|Westmont|Sereno"/>
    <s v="WINDOW PANEL"/>
    <s v="MP40-2395"/>
    <s v="Ivory/Grey"/>
    <s v="50x63&quot;"/>
    <s v="B"/>
    <n v="428"/>
    <n v="5643.61"/>
    <n v="2.5855547887857694E-5"/>
    <n v="0.98476489893671171"/>
    <n v="5190"/>
    <x v="7"/>
  </r>
  <r>
    <s v="SHET"/>
    <s v="Comfort Spaces"/>
    <s v="Cotton 144TC|Cotton 144TC|Cotton 144TC"/>
    <s v="SHEET/SHEET SET"/>
    <s v="CS20-1653"/>
    <s v="Scales"/>
    <s v="Cal King"/>
    <s v="ARB"/>
    <n v="229"/>
    <n v="5632.2"/>
    <n v="2.5803274289681981E-5"/>
    <n v="0.9847907022110014"/>
    <n v="5191"/>
    <x v="7"/>
  </r>
  <r>
    <s v="SHET"/>
    <s v="Comfort Spaces"/>
    <s v="Microfiber 75GSM|Microfiber 75GSM|Microfiber 75GSM"/>
    <s v="SHEET/SHEET SET"/>
    <s v="CS20-0119"/>
    <s v="Light Gray"/>
    <s v="Twin"/>
    <s v="ARB-"/>
    <n v="436"/>
    <n v="5628.76"/>
    <n v="2.5787514326691231E-5"/>
    <n v="0.98481648972532809"/>
    <n v="5192"/>
    <x v="7"/>
  </r>
  <r>
    <s v="LGT"/>
    <s v="510 Design"/>
    <s v="Nicolo|Nicolo|Nicolo"/>
    <s v="LGT-TABLE LAMPS"/>
    <s v="5DS153-0037"/>
    <s v="Black"/>
    <s v="See below"/>
    <s v="B"/>
    <n v="187"/>
    <n v="5624.64"/>
    <n v="2.5768639022179052E-5"/>
    <n v="0.98484225836435024"/>
    <n v="5193"/>
    <x v="7"/>
  </r>
  <r>
    <s v="WIN"/>
    <s v="Madison Park"/>
    <s v="Saratoga|Westmont|Sereno"/>
    <s v="WINDOW PANEL"/>
    <s v="MP40-1283"/>
    <s v="Beige/Grey"/>
    <s v="50x95&quot;"/>
    <s v="B"/>
    <n v="271"/>
    <n v="5622.76"/>
    <n v="2.5760026019149225E-5"/>
    <n v="0.98486801839036942"/>
    <n v="5194"/>
    <x v="7"/>
  </r>
  <r>
    <s v="YOUT"/>
    <s v="Intelligent Design"/>
    <s v="Vinnie|Avery|Skylar"/>
    <s v="COMFORTER (SET)"/>
    <s v="ID10-1561"/>
    <s v="Aqua"/>
    <s v="Twin XL"/>
    <s v="B"/>
    <n v="159"/>
    <n v="5620.56"/>
    <n v="2.5749946973050489E-5"/>
    <n v="0.98489376833734243"/>
    <n v="5195"/>
    <x v="7"/>
  </r>
  <r>
    <s v="SHET"/>
    <s v="Madison Park Essentials"/>
    <s v="Satin|Satin|Satin"/>
    <s v="SHEET/SHEET SET"/>
    <s v="MPE20-1130"/>
    <s v="Blue"/>
    <s v="Twin"/>
    <s v="B"/>
    <n v="383"/>
    <n v="5603.47"/>
    <n v="2.5671651110401671E-5"/>
    <n v="0.98491943998845288"/>
    <n v="5196"/>
    <x v="7"/>
  </r>
  <r>
    <s v="YOUT"/>
    <s v="Comfort Spaces"/>
    <s v="Phillips"/>
    <s v="COMFORTER (SET)"/>
    <s v="CS10-1075"/>
    <s v="Blush"/>
    <s v="Full/Queen"/>
    <s v="ARB"/>
    <n v="118"/>
    <n v="5601.46"/>
    <n v="2.5662442527375098E-5"/>
    <n v="0.98494510243098021"/>
    <n v="5197"/>
    <x v="7"/>
  </r>
  <r>
    <s v="WIN"/>
    <s v="Madison Park"/>
    <s v="Irina|Iris|Clarissa"/>
    <s v="WINDOW PANEL"/>
    <s v="MP40-4935"/>
    <s v="White"/>
    <s v="50x216&quot;"/>
    <s v="B"/>
    <n v="241"/>
    <n v="5600.93"/>
    <n v="2.566001439354222E-5"/>
    <n v="0.98497076244537374"/>
    <n v="5198"/>
    <x v="7"/>
  </r>
  <r>
    <s v="SHET"/>
    <s v="Madison Park"/>
    <s v="Peached Percale|Peached Percale|Peached Percale"/>
    <s v="SHEET/SHEET SET"/>
    <s v="MP20-5393"/>
    <s v="Purple"/>
    <s v="Twin"/>
    <s v="B"/>
    <n v="232"/>
    <n v="5599.67"/>
    <n v="2.56542418489584E-5"/>
    <n v="0.98499641668722271"/>
    <n v="5199"/>
    <x v="7"/>
  </r>
  <r>
    <s v="ADUL"/>
    <s v="Super Listing"/>
    <s v="Porter|Evans|Walker"/>
    <s v="DUVET&amp;DUVET SET"/>
    <s v="AM12-0426"/>
    <s v="White"/>
    <s v="Full"/>
    <s v="A++"/>
    <n v="262"/>
    <n v="5599.58"/>
    <n v="2.5653829524345267E-5"/>
    <n v="0.98502207051674706"/>
    <n v="5200"/>
    <x v="7"/>
  </r>
  <r>
    <s v="HHL"/>
    <s v="Harbor House Blue"/>
    <s v="Morgan|Morgan|Morgan"/>
    <s v="COMFORTER (SET)"/>
    <s v="HH10-1864"/>
    <s v="White/Blue"/>
    <s v="Full"/>
    <s v="TBD"/>
    <n v="55"/>
    <n v="5597.43"/>
    <n v="2.5643979547476052E-5"/>
    <n v="0.98504771449629458"/>
    <n v="5201"/>
    <x v="7"/>
  </r>
  <r>
    <s v="ADUL"/>
    <s v="Super Listing"/>
    <s v="Porter|Evans|Walker"/>
    <s v="DUVET&amp;DUVET SET"/>
    <s v="AM12-0149"/>
    <s v="Blush"/>
    <s v="Twin/Twin "/>
    <s v="A++"/>
    <n v="325"/>
    <n v="5595.62"/>
    <n v="2.5635687241367544E-5"/>
    <n v="0.98507335018353592"/>
    <n v="5202"/>
    <x v="7"/>
  </r>
  <r>
    <s v="SHET"/>
    <s v="Madison Park"/>
    <s v="3M Microcell|3M Microcell|3M Microcell"/>
    <s v="SHEET/SHEET SET"/>
    <s v="MP20-4389"/>
    <s v="Blush"/>
    <s v="Twin XL"/>
    <s v="B"/>
    <n v="348"/>
    <n v="5594.01"/>
    <n v="2.5628311212177108E-5"/>
    <n v="0.98509897849474815"/>
    <n v="5203"/>
    <x v="7"/>
  </r>
  <r>
    <s v="ADUL"/>
    <s v="Madison Park Essentials"/>
    <s v="Saben|Barret|Seth"/>
    <s v="COVERLET&amp;BEDSPR"/>
    <s v="MPE13-804"/>
    <s v="Aqua"/>
    <s v="Twin"/>
    <s v="B"/>
    <n v="112"/>
    <n v="5591.16"/>
    <n v="2.5615254266094651E-5"/>
    <n v="0.98512459374901429"/>
    <n v="5204"/>
    <x v="7"/>
  </r>
  <r>
    <s v="BATH"/>
    <s v="Madison Park Signature"/>
    <s v="Splendor|Splendor|Splendor"/>
    <s v="BATH RUG"/>
    <s v="MPS72-553"/>
    <s v="White"/>
    <s v="17x24&quot;"/>
    <s v="A++"/>
    <n v="406"/>
    <n v="5565.79"/>
    <n v="2.5499024539037866E-5"/>
    <n v="0.98515009277355337"/>
    <n v="5205"/>
    <x v="7"/>
  </r>
  <r>
    <s v="ADUL"/>
    <s v="Madison Park"/>
    <s v="Ibiza|Alba|Triana"/>
    <s v="DUVET&amp;DUVET SET"/>
    <s v="MP12-8339"/>
    <s v="Black/Ivory"/>
    <s v="Full/Queen"/>
    <s v="B"/>
    <n v="215"/>
    <n v="5547.24"/>
    <n v="2.5414039854887159E-5"/>
    <n v="0.98517550681340826"/>
    <n v="5206"/>
    <x v="7"/>
  </r>
  <r>
    <s v="SHET"/>
    <s v="Madison Park Essentials"/>
    <s v="Satin|Satin|Satin"/>
    <s v="SHEET/SHEET SET"/>
    <s v="MPE20-1155"/>
    <s v="Lilac"/>
    <s v="Cal King"/>
    <s v="B"/>
    <n v="219"/>
    <n v="5541.48"/>
    <n v="2.5387651079646833E-5"/>
    <n v="0.98520089446448789"/>
    <n v="5207"/>
    <x v="7"/>
  </r>
  <r>
    <s v="SHET"/>
    <s v="Intelligent Design"/>
    <s v="Microfiber|Microfiber|Microfiber"/>
    <s v="SHEET/SHEET SET"/>
    <s v="ID20-2216"/>
    <s v="Lavender"/>
    <s v="Queen"/>
    <s v="B"/>
    <n v="386"/>
    <n v="5538.65"/>
    <n v="2.5374685761256186E-5"/>
    <n v="0.98522626915024913"/>
    <n v="5208"/>
    <x v="7"/>
  </r>
  <r>
    <s v="WIN"/>
    <s v="Intelligent Design"/>
    <s v="Azza|Charvi|Diah"/>
    <s v="CUSHION/POUF"/>
    <s v="ID31-2468"/>
    <s v="Aqua"/>
    <s v="24x24&quot;"/>
    <s v="TBD"/>
    <n v="224"/>
    <n v="5536.1"/>
    <n v="2.5363003230550838E-5"/>
    <n v="0.98525163215347966"/>
    <n v="5209"/>
    <x v="7"/>
  </r>
  <r>
    <s v="BLK"/>
    <s v="Serta"/>
    <s v="Dream Soft Heated|Dream Soft Heated|Dream Soft Heated"/>
    <s v="ELECT BLANKET"/>
    <s v="ST54-3576"/>
    <s v="Navy"/>
    <s v="Full"/>
    <s v="TBD"/>
    <n v="104"/>
    <n v="5531.46"/>
    <n v="2.5341745606051682E-5"/>
    <n v="0.98527697389908575"/>
    <n v="5210"/>
    <x v="7"/>
  </r>
  <r>
    <s v="YOUT"/>
    <s v="Comfort Spaces"/>
    <s v="Phillips"/>
    <s v="COMFORTER (SET)"/>
    <s v="CS10-1074"/>
    <s v="Blush"/>
    <s v="Twin/Twin "/>
    <s v="ARB"/>
    <n v="133"/>
    <n v="5524.82"/>
    <n v="2.5311325212371859E-5"/>
    <n v="0.98530228522429808"/>
    <n v="5211"/>
    <x v="7"/>
  </r>
  <r>
    <s v="SHET"/>
    <s v="True North by Sleep Philosophy"/>
    <s v="Micro Fleece|Micro Fleece|Micro Fleece"/>
    <s v="SHEET/SHEET SET"/>
    <s v="TN20-0590"/>
    <s v="Aqua"/>
    <s v="Twin XL"/>
    <s v="B"/>
    <n v="214"/>
    <n v="5522.25"/>
    <n v="2.5299551053974701E-5"/>
    <n v="0.98532758477535209"/>
    <n v="5212"/>
    <x v="7"/>
  </r>
  <r>
    <s v="HHL"/>
    <s v="Harbor House Blue"/>
    <s v="Coastline|Coastline|Coastline"/>
    <s v="COMFORTER (SET)"/>
    <s v="HH10-480"/>
    <s v="Aqua"/>
    <s v="Twin"/>
    <s v="B+"/>
    <n v="63"/>
    <n v="5502.97"/>
    <n v="2.5211221959073056E-5"/>
    <n v="0.98535279599731118"/>
    <n v="5213"/>
    <x v="7"/>
  </r>
  <r>
    <s v="YOUT"/>
    <s v="Intelligent Design"/>
    <s v="Remy|Alden|Sutton"/>
    <s v="COMFORTER (SET)"/>
    <s v="ID10-2296"/>
    <s v="Navy"/>
    <s v="Twin/Twin "/>
    <s v="TBD"/>
    <n v="209"/>
    <n v="5498.67"/>
    <n v="2.5191522005334615E-5"/>
    <n v="0.98537798751931649"/>
    <n v="5214"/>
    <x v="7"/>
  </r>
  <r>
    <s v="ADUL"/>
    <s v="Madison Park"/>
    <s v="Serene|Belle|Monroe"/>
    <s v="COMFORTER (SET)"/>
    <s v="MP10-3448"/>
    <s v="Purple"/>
    <s v="Cal King"/>
    <s v="B"/>
    <n v="78"/>
    <n v="5489.42"/>
    <n v="2.5149144197874022E-5"/>
    <n v="0.98540313666351431"/>
    <n v="5215"/>
    <x v="7"/>
  </r>
  <r>
    <s v="ADUL"/>
    <s v="Croscill Classics"/>
    <s v="Aumont|Aumont|Aumont"/>
    <s v="NORMAL PILLOW"/>
    <s v="CCL30-0061"/>
    <s v="Navy"/>
    <s v="22x15&quot;"/>
    <s v="B"/>
    <n v="133"/>
    <n v="5486.95"/>
    <n v="2.5137828177935894E-5"/>
    <n v="0.98542827449169224"/>
    <n v="5216"/>
    <x v="7"/>
  </r>
  <r>
    <s v="BLK"/>
    <s v="Serta"/>
    <s v="Ribbed Plush|Ribbed Plush|Ribbed Plush"/>
    <s v="ELECT BLANKET"/>
    <s v="ST54-0299"/>
    <s v="Marshmallow"/>
    <s v="Full"/>
    <s v="ARB"/>
    <n v="96"/>
    <n v="5474.88"/>
    <n v="2.5082530865930558E-5"/>
    <n v="0.98545335702255821"/>
    <n v="5217"/>
    <x v="7"/>
  </r>
  <r>
    <s v="WIN"/>
    <s v="Madison Park"/>
    <s v="Amherst|Eastridge|Salem"/>
    <s v="VALANCE"/>
    <s v="MP41-2230"/>
    <s v="Red"/>
    <s v="50x18&quot;"/>
    <s v="B"/>
    <n v="513"/>
    <n v="5474.74"/>
    <n v="2.5081889472087909E-5"/>
    <n v="0.98547843891203024"/>
    <n v="5218"/>
    <x v="7"/>
  </r>
  <r>
    <s v="YOUT"/>
    <s v="Intelligent Design"/>
    <s v="Mira|Gemma|Arabella"/>
    <s v="COMFORTER (SET)"/>
    <s v="ID10-2268"/>
    <s v="Blush"/>
    <s v="King/Cal K"/>
    <s v="B"/>
    <n v="102"/>
    <n v="5474.69"/>
    <n v="2.5081660402858392E-5"/>
    <n v="0.98550352057243307"/>
    <n v="5219"/>
    <x v="7"/>
  </r>
  <r>
    <s v="SHET"/>
    <s v="Madison Park Essentials"/>
    <s v="200 Thread Count Printed Cotton|200 Thread Count Printed Cotton|200 Thread"/>
    <s v="SHEET/SHEET SET"/>
    <s v="MPE20-1015"/>
    <s v="Grey Stripe"/>
    <s v="Full"/>
    <s v="B"/>
    <n v="207"/>
    <n v="5473.37"/>
    <n v="2.5075612975199153E-5"/>
    <n v="0.98552859618540822"/>
    <n v="5220"/>
    <x v="7"/>
  </r>
  <r>
    <s v="ADUL"/>
    <s v="Madison Park"/>
    <s v="Carolina|Bianca|Beverley"/>
    <s v="COMFORTER (SET)"/>
    <s v="MP10-8489"/>
    <s v="Taupe"/>
    <s v="King/Cal K"/>
    <s v="TBD"/>
    <n v="90"/>
    <n v="5470.09"/>
    <n v="2.5060586033742855E-5"/>
    <n v="0.98555365677144202"/>
    <n v="5221"/>
    <x v="7"/>
  </r>
  <r>
    <s v="YOUT"/>
    <s v="Comfort Spaces"/>
    <s v="Pierre|Pierre|Pierre"/>
    <s v="COMFORTER (SET)"/>
    <s v="CS10-0753-1"/>
    <s v="Black"/>
    <s v="Queen"/>
    <s v="ARB"/>
    <n v="160"/>
    <n v="5467.2"/>
    <n v="2.5047345832276786E-5"/>
    <n v="0.98557870411727433"/>
    <n v="5222"/>
    <x v="7"/>
  </r>
  <r>
    <s v="SHET"/>
    <s v="True North by Sleep Philosophy"/>
    <s v="Micro Fleece|Micro Fleece|Micro Fleece"/>
    <s v="SHEET/SHEET SET"/>
    <s v="SHET20-737"/>
    <s v="Brown"/>
    <s v="Twin XL"/>
    <s v="B"/>
    <n v="219"/>
    <n v="5465.79"/>
    <n v="2.5040886080004414E-5"/>
    <n v="0.98560374500335435"/>
    <n v="5223"/>
    <x v="7"/>
  </r>
  <r>
    <s v="LGT"/>
    <s v="INK+IVY"/>
    <s v="Aquaviva|Aquaviva |Aquaviva"/>
    <s v="LGT-TABLE LAMPS"/>
    <s v="II153-0159"/>
    <s v="Blue"/>
    <s v="See below"/>
    <s v="B"/>
    <n v="88"/>
    <n v="5464.42"/>
    <n v="2.5034609583115659E-5"/>
    <n v="0.98562877961293749"/>
    <n v="5224"/>
    <x v="7"/>
  </r>
  <r>
    <s v="YOUT"/>
    <s v="Urban Habitat"/>
    <s v="Juniper|Juniper|Hudson"/>
    <s v="COMFORTER (SET)"/>
    <s v="UH10-2519"/>
    <s v="Gray"/>
    <s v="Full/Queen"/>
    <s v="TBD"/>
    <n v="127"/>
    <n v="5459.12"/>
    <n v="2.5010328244786884E-5"/>
    <n v="0.98565378994118225"/>
    <n v="5225"/>
    <x v="7"/>
  </r>
  <r>
    <s v="BATH"/>
    <s v="Madison Park"/>
    <s v="Bittman|Renu|Arlo"/>
    <s v="BATH RUG"/>
    <s v="MP72-5668"/>
    <s v="Aqua"/>
    <s v="24x60&quot;"/>
    <s v="B"/>
    <n v="200"/>
    <n v="5455.16"/>
    <n v="2.4992185961809161E-5"/>
    <n v="0.9856787821271441"/>
    <n v="5226"/>
    <x v="7"/>
  </r>
  <r>
    <s v="SHET"/>
    <s v="Madison Park Essentials"/>
    <s v="Satin|Satin|Satin"/>
    <s v="PILLOWCASE"/>
    <s v="MPE21-1136"/>
    <s v="Blue"/>
    <s v="King"/>
    <s v="B"/>
    <n v="960"/>
    <n v="5451.5"/>
    <n v="2.4975418094208537E-5"/>
    <n v="0.98570375754523831"/>
    <n v="5227"/>
    <x v="7"/>
  </r>
  <r>
    <s v="WIN"/>
    <s v="SunSmart"/>
    <s v="Maya|Arlie|Rune"/>
    <s v="WINDOW PANEL"/>
    <s v="SS40-0034"/>
    <s v="Dusty Seafoam"/>
    <s v="50x54&quot;"/>
    <s v="B"/>
    <n v="356"/>
    <n v="5449.28"/>
    <n v="2.4965247420417991E-5"/>
    <n v="0.98572872279265877"/>
    <n v="5228"/>
    <x v="7"/>
  </r>
  <r>
    <s v="PETB"/>
    <s v="Friends Forever"/>
    <s v="Bailey|Bailey|Bailey"/>
    <s v="PET BEDS"/>
    <s v="PET63-0019"/>
    <s v="Light Grey/Dark Grey"/>
    <s v="35x45&quot;"/>
    <s v="B"/>
    <n v="464"/>
    <n v="5445.26"/>
    <n v="2.494683025436485E-5"/>
    <n v="0.98575366962291311"/>
    <n v="5229"/>
    <x v="7"/>
  </r>
  <r>
    <s v="YOUT"/>
    <s v="Comfort Spaces"/>
    <s v="Vivian|Vivian|Vivian"/>
    <s v="COMFORTER (SET)"/>
    <s v="CS10-0976"/>
    <s v="Blush/Gold"/>
    <s v="Twin/Twin "/>
    <s v="ARB"/>
    <n v="223"/>
    <n v="5442.44"/>
    <n v="2.4933910749820103E-5"/>
    <n v="0.98577860353366298"/>
    <n v="5230"/>
    <x v="7"/>
  </r>
  <r>
    <s v="WIN"/>
    <s v="Madison Park"/>
    <s v="Emilia|Natalie|Lillian"/>
    <s v="VALANCE"/>
    <s v="MP41-6560"/>
    <s v="Charcoal"/>
    <s v="50x26&quot;"/>
    <s v="B"/>
    <n v="359"/>
    <n v="5438.89"/>
    <n v="2.4917646834524421E-5"/>
    <n v="0.98580352118049752"/>
    <n v="5231"/>
    <x v="7"/>
  </r>
  <r>
    <s v="SHET"/>
    <s v="Beautyrest"/>
    <s v="Oversized Cotton Flannel|Oversized Cotton Flannel|Oversized Cotton Flannel"/>
    <s v="SHEET/SHEET SET"/>
    <s v="BR20-4676"/>
    <s v="Sage Winter Fauna"/>
    <s v="Full"/>
    <s v="B"/>
    <n v="207"/>
    <n v="5434.91"/>
    <n v="2.4899412923854885E-5"/>
    <n v="0.98582842059342135"/>
    <n v="5232"/>
    <x v="7"/>
  </r>
  <r>
    <s v="WIN"/>
    <s v="Madison Park"/>
    <s v="Emilia|Natalie|Lillian"/>
    <s v="WINDOW PANEL"/>
    <s v="MP40-6557"/>
    <s v="Charcoal"/>
    <s v="50x95&quot;"/>
    <s v="B"/>
    <n v="302"/>
    <n v="5430.29"/>
    <n v="2.4878246927047543E-5"/>
    <n v="0.98585329884034845"/>
    <n v="5233"/>
    <x v="7"/>
  </r>
  <r>
    <s v="WIN"/>
    <s v="Madison Park"/>
    <s v="Beals|Barnet|Bayer"/>
    <s v="WINDOW PANEL"/>
    <s v="MP40-7494"/>
    <s v="Natural"/>
    <s v="50x84&quot;"/>
    <s v="B"/>
    <n v="305"/>
    <n v="5407.08"/>
    <n v="2.4771912990705878E-5"/>
    <n v="0.98587807075333911"/>
    <n v="5234"/>
    <x v="7"/>
  </r>
  <r>
    <s v="ADUL"/>
    <s v="Madison Park"/>
    <s v="Riva|Reeve|Faye"/>
    <s v="COMFORTER (SET)"/>
    <s v="MP10-8701"/>
    <s v="Beige"/>
    <s v="King"/>
    <s v="NEW"/>
    <n v="90"/>
    <n v="5401.8"/>
    <n v="2.4747723280068913E-5"/>
    <n v="0.9859028184766192"/>
    <n v="5235"/>
    <x v="7"/>
  </r>
  <r>
    <s v="ADUL"/>
    <s v="N Natori"/>
    <s v="Cocoon|Cocoon|Cocoon"/>
    <s v="DUVET&amp;DUVET SET"/>
    <s v="NS12-3655"/>
    <s v="White"/>
    <s v="Full/Queen"/>
    <s v="B"/>
    <n v="70"/>
    <n v="5400.26"/>
    <n v="2.4740667947799796E-5"/>
    <n v="0.98592755914456698"/>
    <n v="5236"/>
    <x v="7"/>
  </r>
  <r>
    <s v="WIN"/>
    <s v="Madison Park"/>
    <s v="Saratoga|Westmont|Sereno"/>
    <s v="VALANCE"/>
    <s v="MP41-2405"/>
    <s v="Seafoam/White"/>
    <s v="50x18&quot;"/>
    <s v="B"/>
    <n v="485"/>
    <n v="5399.69"/>
    <n v="2.4738056558583303E-5"/>
    <n v="0.98595229720112554"/>
    <n v="5237"/>
    <x v="7"/>
  </r>
  <r>
    <s v="SHET"/>
    <s v="True North by Sleep Philosophy"/>
    <s v="Cozy Cotton Flannel|Cozy Cotton Flannel|Cozy Cotton Flannel"/>
    <s v="SHEET/SHEET SET"/>
    <s v="TN20-0574"/>
    <s v="Gray Herringbone Check"/>
    <s v="Cal King"/>
    <s v="B"/>
    <n v="171"/>
    <n v="5390.56"/>
    <n v="2.4696228517273554E-5"/>
    <n v="0.98597699342964285"/>
    <n v="5238"/>
    <x v="7"/>
  </r>
  <r>
    <s v="WIN"/>
    <s v="Madison Park"/>
    <s v="Emilia|Natalie|Lillian"/>
    <s v="WINDOW PANEL"/>
    <s v="MP40-6322"/>
    <s v="Blush"/>
    <s v="50x95&quot;"/>
    <s v="B"/>
    <n v="317"/>
    <n v="5387.15"/>
    <n v="2.4680605995820511E-5"/>
    <n v="0.98600167403563865"/>
    <n v="5239"/>
    <x v="7"/>
  </r>
  <r>
    <s v="YOUT"/>
    <s v="Intelligent Design"/>
    <s v="Felicia|Isabel|Alyssa"/>
    <s v="DUVET&amp;DUVET SET"/>
    <s v="ID12-1908"/>
    <s v="Teal"/>
    <s v="Full/Queen"/>
    <s v="B"/>
    <n v="153"/>
    <n v="5383.33"/>
    <n v="2.4663105106685434E-5"/>
    <n v="0.98602633714074539"/>
    <n v="5240"/>
    <x v="7"/>
  </r>
  <r>
    <s v="SHET"/>
    <s v="Comfort Spaces"/>
    <s v="Microfiber Coolmax|Microfiber Coolmax|Microfiber Coolmax"/>
    <s v="SHEET/SHEET SET"/>
    <s v="CS20-1348"/>
    <s v="Blue"/>
    <s v="Twin"/>
    <s v="ARB"/>
    <n v="361"/>
    <n v="5374.83"/>
    <n v="2.462416333766759E-5"/>
    <n v="0.9860509613040831"/>
    <n v="5241"/>
    <x v="7"/>
  </r>
  <r>
    <s v="SHET"/>
    <s v="Comfort Spaces"/>
    <s v="Microfiber Coolmax|Microfiber Coolmax|Microfiber Coolmax"/>
    <s v="SHEET/SHEET SET"/>
    <s v="CS20-0451"/>
    <s v="Aqua"/>
    <s v="Full"/>
    <s v="ARB"/>
    <n v="295"/>
    <n v="5365.7"/>
    <n v="2.4582335296357834E-5"/>
    <n v="0.98607554363937944"/>
    <n v="5242"/>
    <x v="7"/>
  </r>
  <r>
    <s v="WIN"/>
    <s v="Madison Park"/>
    <s v="Andora|Eliza|Aden"/>
    <s v="WINDOW PANEL"/>
    <s v="MP40-716"/>
    <s v="Tan"/>
    <s v="50x95&quot;"/>
    <s v="B"/>
    <n v="262"/>
    <n v="5361.34"/>
    <n v="2.4562360459543978E-5"/>
    <n v="0.98610010599983899"/>
    <n v="5243"/>
    <x v="7"/>
  </r>
  <r>
    <s v="WIN"/>
    <s v="Madison Park"/>
    <s v="Aubrey|Whitman|Charlotte"/>
    <s v="WINDOW PANEL"/>
    <s v="MP40-2680"/>
    <s v="Burgundy"/>
    <s v="50x108&quot;"/>
    <s v="B"/>
    <n v="158"/>
    <n v="5352.73"/>
    <n v="2.4522914738221194E-5"/>
    <n v="0.98612462891457719"/>
    <n v="5244"/>
    <x v="7"/>
  </r>
  <r>
    <s v="BLK"/>
    <s v="Comfort Spaces"/>
    <s v="Ruched Throw Set|Ruched Throw Set|Ruched Throw Set"/>
    <s v="THROW"/>
    <s v="CS50-0991"/>
    <s v="Teal"/>
    <s v="50x60&quot;"/>
    <s v="ARB-"/>
    <n v="244"/>
    <n v="5349.8"/>
    <n v="2.4509491281371519E-5"/>
    <n v="0.98614913840585861"/>
    <n v="5245"/>
    <x v="7"/>
  </r>
  <r>
    <s v="SHET"/>
    <s v="Comfort Spaces"/>
    <s v="Cotton Flannel 135GSM|Cotton Flannel 135GSM|Cotton Flannel 135GSM"/>
    <s v="SHEET/SHEET SET"/>
    <s v="CS20-1084"/>
    <s v="Scottish Plaid Blue"/>
    <s v="Twin"/>
    <s v="ARB"/>
    <n v="266"/>
    <n v="5338.62"/>
    <n v="2.4458271401651578E-5"/>
    <n v="0.98617359667726023"/>
    <n v="5246"/>
    <x v="7"/>
  </r>
  <r>
    <s v="APL"/>
    <s v="INK+IVY"/>
    <s v="II000133"/>
    <s v="ROBE"/>
    <s v="II04-3016"/>
    <s v="Mint"/>
    <s v="L/XL"/>
    <s v="A"/>
    <n v="278"/>
    <n v="5336.78"/>
    <n v="2.444984165400536E-5"/>
    <n v="0.98619804651891418"/>
    <n v="5247"/>
    <x v="7"/>
  </r>
  <r>
    <s v="YOUT"/>
    <s v="Intelligent Design"/>
    <s v="Felicia|Isabel|Alyssa"/>
    <s v="DUVET&amp;DUVET SET"/>
    <s v="ID12-1973"/>
    <s v="Grey"/>
    <s v="King/Cal K"/>
    <s v="B"/>
    <n v="135"/>
    <n v="5335.83"/>
    <n v="2.4445489338644543E-5"/>
    <n v="0.98622249200825285"/>
    <n v="5248"/>
    <x v="7"/>
  </r>
  <r>
    <s v="WIN"/>
    <s v="Madison Park"/>
    <s v="Galen|Colm|Paxton"/>
    <s v="WINDOW PANEL"/>
    <s v="MP40-7870"/>
    <s v="Blue"/>
    <s v="23x64&quot;"/>
    <s v="B"/>
    <n v="196"/>
    <n v="5334.36"/>
    <n v="2.443875470329675E-5"/>
    <n v="0.98624693076295611"/>
    <n v="5249"/>
    <x v="7"/>
  </r>
  <r>
    <s v="BLK"/>
    <s v="Intelligent Design"/>
    <s v="Microlight Plush|Microlight Plush|Microlight Plush"/>
    <s v="BLANKET"/>
    <s v="ID51-1086"/>
    <s v="Black"/>
    <s v="Twin/Twin "/>
    <s v="B"/>
    <n v="416"/>
    <n v="5329.24"/>
    <n v="2.441529801419424E-5"/>
    <n v="0.98627134606097033"/>
    <n v="5250"/>
    <x v="7"/>
  </r>
  <r>
    <s v="SHET"/>
    <s v="N Natori"/>
    <s v="Satin Sheets"/>
    <s v="SHEET/SHEET SET"/>
    <s v="NN20-0138"/>
    <s v="Black"/>
    <s v="Queen"/>
    <s v="EXT"/>
    <n v="356"/>
    <n v="5327.26"/>
    <n v="2.4406226872705379E-5"/>
    <n v="0.98629575228784305"/>
    <n v="5251"/>
    <x v="7"/>
  </r>
  <r>
    <s v="YOUT"/>
    <s v="Mi Zone"/>
    <s v="Ashton|Garrett|Cody"/>
    <s v="DUVET&amp;DUVET SET"/>
    <s v="MZ12-268"/>
    <s v="Khaki/Navy"/>
    <s v="Twin/Twin "/>
    <s v="A"/>
    <n v="238"/>
    <n v="5324.23"/>
    <n v="2.4392345277396663E-5"/>
    <n v="0.98632014463312045"/>
    <n v="5252"/>
    <x v="7"/>
  </r>
  <r>
    <s v="APL"/>
    <s v="INK+IVY"/>
    <s v="II000133"/>
    <s v="ROBE"/>
    <s v="II04-3015"/>
    <s v="Mint"/>
    <s v="S/M"/>
    <s v="A"/>
    <n v="286"/>
    <n v="5323.52"/>
    <n v="2.438909249433753E-5"/>
    <n v="0.98634453372561481"/>
    <n v="5253"/>
    <x v="7"/>
  </r>
  <r>
    <s v="BASI"/>
    <s v="Madison Park"/>
    <s v="Coleman|Campbell|Campbell"/>
    <s v="BLANKET"/>
    <s v="MP51-8137"/>
    <s v="Burgundy"/>
    <s v="Twin/Twin "/>
    <s v="B"/>
    <n v="246"/>
    <n v="5316.12"/>
    <n v="2.435519024836905E-5"/>
    <n v="0.98636888891586316"/>
    <n v="5254"/>
    <x v="7"/>
  </r>
  <r>
    <s v="YOUT"/>
    <s v="Intelligent Design"/>
    <s v="Felicia|Isabel|Alyssa"/>
    <s v="COMFORTER (SET)"/>
    <s v="TT10-0002"/>
    <s v="Blush"/>
    <s v="Full/Queen"/>
    <s v="TBD"/>
    <n v="119"/>
    <n v="5311.86"/>
    <n v="2.4335673550014225E-5"/>
    <n v="0.98639322458941314"/>
    <n v="5255"/>
    <x v="7"/>
  </r>
  <r>
    <s v="ADUL"/>
    <s v="Super Listing"/>
    <s v="Miro|Ayko|Marty"/>
    <s v="COMFORTER (SET)"/>
    <s v="AM10-0183"/>
    <s v="Pink"/>
    <s v="Full/Queen"/>
    <s v="TBD"/>
    <n v="183"/>
    <n v="5308.43"/>
    <n v="2.431995940086938E-5"/>
    <n v="0.98641754454881403"/>
    <n v="5256"/>
    <x v="7"/>
  </r>
  <r>
    <s v="WIN"/>
    <s v="Madison Park"/>
    <s v="Irina|Iris|Clarissa"/>
    <s v="WINDOW PANEL"/>
    <s v="MP40-4946"/>
    <s v="White/Grey"/>
    <s v="50x144&quot;"/>
    <s v="B"/>
    <n v="277"/>
    <n v="5287.23"/>
    <n v="2.4222834047554287E-5"/>
    <n v="0.9864417673828616"/>
    <n v="5257"/>
    <x v="7"/>
  </r>
  <r>
    <s v="YOUT"/>
    <s v="Intelligent Design"/>
    <s v="Raina|Khloe|Arielle"/>
    <s v="COMFORTER (SET)"/>
    <s v="ID10-1817"/>
    <s v="White/Silver"/>
    <s v="Twin/Twin "/>
    <s v="B"/>
    <n v="138"/>
    <n v="5284.65"/>
    <n v="2.4211014075311221E-5"/>
    <n v="0.98646597839693695"/>
    <n v="5258"/>
    <x v="7"/>
  </r>
  <r>
    <s v="BLK"/>
    <s v="Serta"/>
    <s v="Ribbed Plush|Ribbed Plush|Ribbed Plush"/>
    <s v="ELECT BLANKET"/>
    <s v="ST54-0306"/>
    <s v="Sky Blue"/>
    <s v="Twin"/>
    <s v="ARB"/>
    <n v="105"/>
    <n v="5283.6"/>
    <n v="2.4206203621491374E-5"/>
    <n v="0.98649018460055848"/>
    <n v="5259"/>
    <x v="7"/>
  </r>
  <r>
    <s v="YOUT"/>
    <s v="Intelligent Design"/>
    <s v="Stella|Luna|Zuri"/>
    <s v="DUVET&amp;DUVET SET"/>
    <s v="ID12-2128"/>
    <s v="Navy"/>
    <s v="Full/Queen"/>
    <s v="B"/>
    <n v="164"/>
    <n v="5275.55"/>
    <n v="2.4169323475539183E-5"/>
    <n v="0.98651435392403397"/>
    <n v="5260"/>
    <x v="7"/>
  </r>
  <r>
    <s v="ADUL"/>
    <s v="Madison Park"/>
    <s v="Dallas|Houston|Caldwell"/>
    <s v="COMFORTER (SET)"/>
    <s v="MP10-8477"/>
    <s v="Brown"/>
    <s v="Cal King"/>
    <s v="TBD"/>
    <n v="66"/>
    <n v="5269.52"/>
    <n v="2.4141697726459465E-5"/>
    <n v="0.98653849562176044"/>
    <n v="5261"/>
    <x v="7"/>
  </r>
  <r>
    <s v="SHET"/>
    <s v="Beautyrest Platinum"/>
    <s v="400TC Liquid Cotton"/>
    <s v="SHEET/SHEET SET"/>
    <s v="BRP20-0078C"/>
    <s v="Tan"/>
    <s v="Full"/>
    <s v="EXB"/>
    <n v="162"/>
    <n v="5265"/>
    <n v="2.412098986811115E-5"/>
    <n v="0.98656261661162858"/>
    <n v="5262"/>
    <x v="7"/>
  </r>
  <r>
    <s v="ADUL"/>
    <s v="Madison Park"/>
    <s v="Dallas|Houston|Caldwell"/>
    <s v="COMFORTER (SET)"/>
    <s v="MP10-8474"/>
    <s v="Grey"/>
    <s v="Cal King"/>
    <s v="TBD"/>
    <n v="64"/>
    <n v="5258.06"/>
    <n v="2.4089195059054232E-5"/>
    <n v="0.98658670580668761"/>
    <n v="5263"/>
    <x v="7"/>
  </r>
  <r>
    <s v="ADUL"/>
    <s v="Madison Park Essentials"/>
    <s v="Luna|Piper|Willow"/>
    <s v="COMFORTER (SET)"/>
    <s v="MPE10-1062"/>
    <s v="Blue"/>
    <s v="Cal King"/>
    <s v="B"/>
    <n v="128"/>
    <n v="5252.95"/>
    <n v="2.406578418379762E-5"/>
    <n v="0.9866107715908714"/>
    <n v="5264"/>
    <x v="7"/>
  </r>
  <r>
    <s v="BLK"/>
    <s v="Madison Park"/>
    <s v="Freshspun Basketweave|Freshspun Basketweave|Freshspun Basketweave"/>
    <s v="BLANKET"/>
    <s v="MP51N-8382"/>
    <s v="Green"/>
    <s v="Twin"/>
    <s v="B"/>
    <n v="301"/>
    <n v="5246.94"/>
    <n v="2.4038250062409709E-5"/>
    <n v="0.98663480984093377"/>
    <n v="5265"/>
    <x v="7"/>
  </r>
  <r>
    <s v="SHET"/>
    <s v="Madison Park Essentials"/>
    <s v="Printed Satin|Printed Satin|Printed Satin"/>
    <s v="SHEET/SHEET SET"/>
    <s v="MPE20-999"/>
    <s v="Gray Leopard"/>
    <s v="Twin"/>
    <s v="B"/>
    <n v="308"/>
    <n v="5238.99"/>
    <n v="2.4001828054916549E-5"/>
    <n v="0.98665881166898872"/>
    <n v="5266"/>
    <x v="7"/>
  </r>
  <r>
    <s v="YOUT"/>
    <s v="Intelligent Design"/>
    <s v="Oliena|Elodie|Colette"/>
    <s v="DUVET&amp;DUVET SET"/>
    <s v="ID12-2325"/>
    <s v="Pink"/>
    <s v="Full/Queen"/>
    <s v="B"/>
    <n v="234"/>
    <n v="5230.16"/>
    <n v="2.3961374428983898E-5"/>
    <n v="0.98668277304341767"/>
    <n v="5267"/>
    <x v="7"/>
  </r>
  <r>
    <s v="YOUT"/>
    <s v="Urban Habitat"/>
    <s v="Brooklyn|Maize|Kay"/>
    <s v="SHOWER CURTAIN"/>
    <s v="UH70-2312"/>
    <s v="Indigo Blue"/>
    <s v="70x72&quot;"/>
    <s v="B"/>
    <n v="239"/>
    <n v="5224.41"/>
    <n v="2.3935031467589473E-5"/>
    <n v="0.98670670807488525"/>
    <n v="5268"/>
    <x v="7"/>
  </r>
  <r>
    <s v="YOUT"/>
    <s v="Mi Zone"/>
    <s v="Rosalie|Jenna|Audrey"/>
    <s v="COMFORTER (SET)"/>
    <s v="MZ10-0652"/>
    <s v="Black/Gold"/>
    <s v="Twin/Twin "/>
    <s v="B"/>
    <n v="137"/>
    <n v="5213.43"/>
    <n v="2.3884727864787604E-5"/>
    <n v="0.98673059280275"/>
    <n v="5269"/>
    <x v="7"/>
  </r>
  <r>
    <s v="ADUL"/>
    <s v="Madison Park Signature"/>
    <s v="Cirque|Cirque|Cirque"/>
    <s v="COMFORTER (SET)"/>
    <s v="MPS10-597"/>
    <s v="Gold"/>
    <s v="King"/>
    <s v="TBD"/>
    <n v="28"/>
    <n v="5208.08"/>
    <n v="2.3860217457229312E-5"/>
    <n v="0.98675445302020726"/>
    <n v="5270"/>
    <x v="7"/>
  </r>
  <r>
    <s v="SHET"/>
    <s v="Comfort Spaces"/>
    <s v="Cotton Flannel 135GSM|Cotton Flannel 135GSM|Cotton Flannel 135GSM"/>
    <s v="SHEET/SHEET SET"/>
    <s v="CS20-1409"/>
    <s v="Novalty Seafoam Foxes"/>
    <s v="Twin XL"/>
    <s v="ARB-"/>
    <n v="253"/>
    <n v="5202.46"/>
    <n v="2.3834470075831632E-5"/>
    <n v="0.98677828749028307"/>
    <n v="5271"/>
    <x v="7"/>
  </r>
  <r>
    <s v="ADUL"/>
    <s v="Madison Park Essentials"/>
    <s v="Jaxon|Deacon|Ryder"/>
    <s v="COMFORTER (SET)"/>
    <s v="MPE10-1073"/>
    <s v="Coral/Grey"/>
    <s v="Twin"/>
    <s v="B"/>
    <n v="151"/>
    <n v="5199.93"/>
    <n v="2.3822879172818087E-5"/>
    <n v="0.98680211036945586"/>
    <n v="5272"/>
    <x v="7"/>
  </r>
  <r>
    <s v="SHET"/>
    <s v="Beautyrest"/>
    <s v="Oversized Cotton Flannel|Oversized Cotton Flannel|Oversized Cotton Flannel"/>
    <s v="SHEET/SHEET SET"/>
    <s v="BR20-4675"/>
    <s v="Rust Floral"/>
    <s v="Cal King"/>
    <s v="B"/>
    <n v="154"/>
    <n v="5196.0200000000004"/>
    <n v="2.3804965959069881E-5"/>
    <n v="0.98682591533541497"/>
    <n v="5273"/>
    <x v="7"/>
  </r>
  <r>
    <s v="WIN"/>
    <s v="Madison Park"/>
    <s v="Leilani|Kauna|Maui"/>
    <s v="WINDOW PANEL"/>
    <s v="MP40-8219"/>
    <s v="Sage Green"/>
    <s v="50x95&quot;"/>
    <s v="TBD"/>
    <n v="250"/>
    <n v="5192.3100000000004"/>
    <n v="2.378796902223974E-5"/>
    <n v="0.98684970330443722"/>
    <n v="5274"/>
    <x v="7"/>
  </r>
  <r>
    <s v="WIN"/>
    <s v="Intelligent Design"/>
    <s v="Azza|Charvi|Diah"/>
    <s v="CUSHION/POUF"/>
    <s v="ID31-2469"/>
    <s v="Navy"/>
    <s v="24x24&quot;"/>
    <s v="TBD"/>
    <n v="209"/>
    <n v="5189.72"/>
    <n v="2.3776103236150772E-5"/>
    <n v="0.98687347940767334"/>
    <n v="5275"/>
    <x v="7"/>
  </r>
  <r>
    <s v="SHET"/>
    <s v="Comfort Spaces"/>
    <s v="Cotton 144TC|Cotton 144TC|Cotton 144TC"/>
    <s v="SHEET/SHEET SET"/>
    <s v="CS20-1723"/>
    <s v="Cream"/>
    <s v="Cal King"/>
    <s v="ARB"/>
    <n v="204"/>
    <n v="5183.6400000000003"/>
    <n v="2.3748248417841538E-5"/>
    <n v="0.98689722765609122"/>
    <n v="5276"/>
    <x v="7"/>
  </r>
  <r>
    <s v="SHET"/>
    <s v="Intelligent Design"/>
    <s v="Microfiber|Microfiber|Microfiber"/>
    <s v="SHEET/SHEET SET"/>
    <s v="ID20-1460"/>
    <s v="Pink"/>
    <s v="Full"/>
    <s v="B"/>
    <n v="337"/>
    <n v="5181.95"/>
    <n v="2.374050587788387E-5"/>
    <n v="0.98692096816196906"/>
    <n v="5277"/>
    <x v="7"/>
  </r>
  <r>
    <s v="ADUL"/>
    <s v="Madison Park"/>
    <s v="Serene|Belle|Monroe"/>
    <s v="VALANCE"/>
    <s v="MP41-1532"/>
    <s v="Red"/>
    <s v="50x18&quot;"/>
    <s v="B"/>
    <n v="430"/>
    <n v="5181.67"/>
    <n v="2.3739223090198578E-5"/>
    <n v="0.98694470738505924"/>
    <n v="5278"/>
    <x v="7"/>
  </r>
  <r>
    <s v="SHET"/>
    <s v="Comfort Spaces"/>
    <s v="Cotton Flannel 135GSM|Cotton Flannel 135GSM|Cotton Flannel 135GSM"/>
    <s v="SHEET/SHEET SET"/>
    <s v="CS20-1710"/>
    <s v="Reindeer"/>
    <s v="Full"/>
    <s v="ARB"/>
    <n v="240"/>
    <n v="5181.6000000000004"/>
    <n v="2.3738902393277255E-5"/>
    <n v="0.98696844628745251"/>
    <n v="5279"/>
    <x v="7"/>
  </r>
  <r>
    <s v="BLK"/>
    <s v="Serta"/>
    <s v="Dream Soft Heated|Dream Soft Heated|Dream Soft Heated"/>
    <s v="ELECT BLANKET"/>
    <s v="ST54-3588"/>
    <s v="Sage"/>
    <s v="Full"/>
    <s v="TBD"/>
    <n v="97"/>
    <n v="5176.53"/>
    <n v="2.3715674773404259E-5"/>
    <n v="0.98699216196222594"/>
    <n v="5280"/>
    <x v="7"/>
  </r>
  <r>
    <s v="SHET"/>
    <s v="Intelligent Design"/>
    <s v="Novelty|Novelty|Novelty"/>
    <s v="SHEET/SHEET SET"/>
    <s v="ID20-1440"/>
    <s v="Aqua Dogs"/>
    <s v="Full"/>
    <s v="B"/>
    <n v="323"/>
    <n v="5176.09"/>
    <n v="2.371365896418451E-5"/>
    <n v="0.98701587562119009"/>
    <n v="5281"/>
    <x v="7"/>
  </r>
  <r>
    <s v="BLK"/>
    <s v="Madison Park"/>
    <s v="Dream Soft|Dream Soft|Dream Soft"/>
    <s v="BLANKET"/>
    <s v="BR51-4443"/>
    <s v="Taupe"/>
    <s v="Twin"/>
    <s v="B"/>
    <n v="275"/>
    <n v="5175.62"/>
    <n v="2.3711505713427054E-5"/>
    <n v="0.98703958712690354"/>
    <n v="5282"/>
    <x v="7"/>
  </r>
  <r>
    <s v="WIN"/>
    <s v="Madison Park"/>
    <s v="Irina|Iris|Clarissa"/>
    <s v="WINDOW PANEL"/>
    <s v="MP40-4947"/>
    <s v="White/Grey"/>
    <s v="50x216&quot;"/>
    <s v="B"/>
    <n v="230"/>
    <n v="5171.96"/>
    <n v="2.369473784582643E-5"/>
    <n v="0.98706328186474934"/>
    <n v="5283"/>
    <x v="7"/>
  </r>
  <r>
    <s v="FUR"/>
    <s v="INK+IVY"/>
    <s v="Lennox|Lennox|Lennox"/>
    <s v="OCCASIONL TABLE"/>
    <s v="FUR120-0053"/>
    <s v="Natural"/>
    <s v="34.5&quot;W x 1"/>
    <s v="B"/>
    <n v="67"/>
    <n v="5167.76"/>
    <n v="2.3675496030547027E-5"/>
    <n v="0.98708695736077989"/>
    <n v="5284"/>
    <x v="7"/>
  </r>
  <r>
    <s v="BASI"/>
    <s v="Sharper Image"/>
    <s v="Cooling Touch|Cooling Touch|Cooling Touch"/>
    <s v="MATT PAD/TOPPER"/>
    <s v="SI16-0014"/>
    <s v="White"/>
    <s v="Twin"/>
    <s v="TBD"/>
    <n v="235"/>
    <n v="5166.18"/>
    <n v="2.3668257442894298E-5"/>
    <n v="0.98711062561822283"/>
    <n v="5285"/>
    <x v="7"/>
  </r>
  <r>
    <s v="YOUT"/>
    <s v="Intelligent Design"/>
    <s v="Lucy|Vera|Elise"/>
    <s v="DUVET&amp;DUVET SET"/>
    <s v="ID12-2378"/>
    <s v="Blue"/>
    <s v="Full/Queen"/>
    <s v="B"/>
    <n v="145"/>
    <n v="5155.9399999999996"/>
    <n v="2.3621344064689269E-5"/>
    <n v="0.98713424696228746"/>
    <n v="5286"/>
    <x v="7"/>
  </r>
  <r>
    <s v="ADUL"/>
    <s v="Super Listing"/>
    <s v="Porter|Evans|Walker"/>
    <s v="DUVET&amp;DUVET SET"/>
    <s v="AM12-0436"/>
    <s v="Navy"/>
    <s v="Full"/>
    <s v="A++"/>
    <n v="251"/>
    <n v="5152.7"/>
    <n v="2.3606500378616587E-5"/>
    <n v="0.98715785346266605"/>
    <n v="5287"/>
    <x v="7"/>
  </r>
  <r>
    <s v="YOUT"/>
    <s v="Intelligent Design"/>
    <s v="Lucy|Vera|Elise"/>
    <s v="DUVET&amp;DUVET SET"/>
    <s v="ID12-2190"/>
    <s v="Ivory"/>
    <s v="Twin/Twin "/>
    <s v="B"/>
    <n v="176"/>
    <n v="5149.04"/>
    <n v="2.3589732511015963E-5"/>
    <n v="0.98718144319517709"/>
    <n v="5288"/>
    <x v="7"/>
  </r>
  <r>
    <s v="TOWL"/>
    <s v="Super Listing"/>
    <s v="Premium Turkish Cotton|Premium Turkish Cotton|Premium Turkish Cotton"/>
    <s v="BATH TOWEL"/>
    <s v="AM73-0236"/>
    <s v="Navy"/>
    <s v="6-Piece"/>
    <s v="NEW"/>
    <n v="249"/>
    <n v="5143.63"/>
    <n v="2.3564947220382253E-5"/>
    <n v="0.98720500814239742"/>
    <n v="5289"/>
    <x v="7"/>
  </r>
  <r>
    <s v="SHET"/>
    <s v="Madison Park Essentials"/>
    <s v="Satin|Satin|Satin"/>
    <s v="PILLOWCASE"/>
    <s v="MPE21-1143"/>
    <s v="Midnight Blue"/>
    <s v="King"/>
    <s v="B"/>
    <n v="892"/>
    <n v="5142.96"/>
    <n v="2.3561877692706728E-5"/>
    <n v="0.98722857002009012"/>
    <n v="5290"/>
    <x v="7"/>
  </r>
  <r>
    <s v="ADUL"/>
    <s v="Regency Heights"/>
    <s v="Julie|Julie|Julie"/>
    <s v="COMFORTER (SET)"/>
    <s v="RH10-0020"/>
    <s v="Green"/>
    <s v="Full/Queen"/>
    <s v="EXT"/>
    <n v="319"/>
    <n v="5133.75"/>
    <n v="2.3519683140629748E-5"/>
    <n v="0.98725208970323075"/>
    <n v="5291"/>
    <x v="7"/>
  </r>
  <r>
    <s v="WIN"/>
    <s v="Madison Park"/>
    <s v="Galen|Colm|Paxton"/>
    <s v="WINDOW PANEL"/>
    <s v="MP40-7924"/>
    <s v="White"/>
    <s v="2-PK 40x84"/>
    <s v="B"/>
    <n v="228"/>
    <n v="5124.49"/>
    <n v="2.347725951932325E-5"/>
    <n v="0.9872755669627501"/>
    <n v="5292"/>
    <x v="7"/>
  </r>
  <r>
    <s v="SHET"/>
    <s v="Madison Park Essentials"/>
    <s v="Satin|Satin|Satin"/>
    <s v="PILLOWCASE"/>
    <s v="MPE21-1157"/>
    <s v="Lilac"/>
    <s v="King"/>
    <s v="B"/>
    <n v="895"/>
    <n v="5124.16"/>
    <n v="2.347574766240844E-5"/>
    <n v="0.98729904271041247"/>
    <n v="5293"/>
    <x v="7"/>
  </r>
  <r>
    <s v="ADUL"/>
    <s v="Super Listing"/>
    <s v="Mina|Hanna|Aera"/>
    <s v="QUILT"/>
    <s v="AM14-0366"/>
    <s v="Gray"/>
    <s v="Full/Queen"/>
    <s v="TBD"/>
    <n v="176"/>
    <n v="5121.8900000000003"/>
    <n v="2.3465347919388381E-5"/>
    <n v="0.98732250805833188"/>
    <n v="5294"/>
    <x v="7"/>
  </r>
  <r>
    <s v="BLK"/>
    <s v="INK+IVY"/>
    <s v="Bree Knit|Bree Knit|Bree Knit"/>
    <s v="BLANKET"/>
    <s v="II51-1308"/>
    <s v="Light Blue"/>
    <s v="Twin"/>
    <s v="B"/>
    <n v="152"/>
    <n v="5104.13"/>
    <n v="2.3383982529064042E-5"/>
    <n v="0.98734589204086098"/>
    <n v="5295"/>
    <x v="7"/>
  </r>
  <r>
    <s v="SHET"/>
    <s v="Intelligent Design"/>
    <s v="Microfiber|Microfiber|Microfiber"/>
    <s v="SHEET/SHEET SET"/>
    <s v="ID20-1459"/>
    <s v="Pink"/>
    <s v="Twin XL"/>
    <s v="B"/>
    <n v="402"/>
    <n v="5100.4399999999996"/>
    <n v="2.3367077219925704E-5"/>
    <n v="0.98736925911808093"/>
    <n v="5296"/>
    <x v="7"/>
  </r>
  <r>
    <s v="WIN"/>
    <s v="Madison Park"/>
    <s v="Averil|Vina|Layla"/>
    <s v="WINDOW PANEL"/>
    <s v="MP40-3594"/>
    <s v="Grey"/>
    <s v="50x63&quot;"/>
    <s v="B"/>
    <n v="240"/>
    <n v="5092.41"/>
    <n v="2.3330288701665319E-5"/>
    <n v="0.98739258940678265"/>
    <n v="5297"/>
    <x v="7"/>
  </r>
  <r>
    <s v="SHET"/>
    <s v="Comfort Spaces"/>
    <s v="Cotton Flannel 135GSM|Cotton Flannel 135GSM|Cotton Flannel 135GSM"/>
    <s v="SHEET/SHEET SET"/>
    <s v="CS20-1414"/>
    <s v="Novalty Grey/Pink Cats"/>
    <s v="Twin XL"/>
    <s v="ARB-"/>
    <n v="235"/>
    <n v="5087.75"/>
    <n v="2.330893944947436E-5"/>
    <n v="0.98741589834623211"/>
    <n v="5298"/>
    <x v="7"/>
  </r>
  <r>
    <s v="BASI"/>
    <s v="Sharper Image"/>
    <s v="Cooling Touch|Cooling Touch|Cooling Touch"/>
    <s v="COMFORTER (SET)"/>
    <s v="SI10-0018"/>
    <s v="White"/>
    <s v="Twin/Twin "/>
    <s v="TBD"/>
    <n v="151"/>
    <n v="5083.5600000000004"/>
    <n v="2.3289743448040862E-5"/>
    <n v="0.98743918808968012"/>
    <n v="5299"/>
    <x v="7"/>
  </r>
  <r>
    <s v="BLK"/>
    <s v="Serta"/>
    <s v="Ribbed Plush|Ribbed Plush|Ribbed Plush"/>
    <s v="ELECT BLANKET"/>
    <s v="ST54-0303"/>
    <s v="Mineral Grey"/>
    <s v="Full"/>
    <s v="ARB"/>
    <n v="89"/>
    <n v="5075.67"/>
    <n v="2.325359632362312E-5"/>
    <n v="0.98746244168600372"/>
    <n v="5300"/>
    <x v="7"/>
  </r>
  <r>
    <s v="SHET"/>
    <s v="Comfort Spaces"/>
    <s v="Microfiber Coolmax|Microfiber Coolmax|Microfiber Coolmax"/>
    <s v="SHEET/SHEET SET"/>
    <s v="CS20-1472"/>
    <s v="Light Grey"/>
    <s v="Twin"/>
    <s v="ARB"/>
    <n v="644"/>
    <n v="5074.72"/>
    <n v="2.3249244008262303E-5"/>
    <n v="0.98748569093001204"/>
    <n v="5301"/>
    <x v="7"/>
  </r>
  <r>
    <s v="SHET"/>
    <s v="Comfort Spaces"/>
    <s v="Cotton Flannel 135GSM|Cotton Flannel 135GSM|Cotton Flannel 135GSM"/>
    <s v="SHEET/SHEET SET"/>
    <s v="CS20-1705"/>
    <s v="Christmas Village"/>
    <s v="Full"/>
    <s v="ARB"/>
    <n v="235"/>
    <n v="5073.6499999999996"/>
    <n v="2.3244341926750642E-5"/>
    <n v="0.98750893527193884"/>
    <n v="5302"/>
    <x v="7"/>
  </r>
  <r>
    <s v="YOUT"/>
    <s v="Comfort Spaces"/>
    <s v="Verone"/>
    <s v="COMFORTER (SET)"/>
    <s v="CS10-0189"/>
    <s v="Blue"/>
    <s v="Queen"/>
    <s v="ARB"/>
    <n v="166"/>
    <n v="5071.96"/>
    <n v="2.3236599386792978E-5"/>
    <n v="0.98753217187132558"/>
    <n v="5303"/>
    <x v="7"/>
  </r>
  <r>
    <s v="WIN"/>
    <s v="Madison Park"/>
    <s v="Emilia|Natalie|Lillian"/>
    <s v="VALANCE"/>
    <s v="MP41-6320"/>
    <s v="Navy"/>
    <s v="50x26&quot;"/>
    <s v="B"/>
    <n v="342"/>
    <n v="5068.96"/>
    <n v="2.3222855233021977E-5"/>
    <n v="0.98755539472655862"/>
    <n v="5304"/>
    <x v="7"/>
  </r>
  <r>
    <s v="SHET"/>
    <s v="Comfort Spaces"/>
    <s v="Cotton Flannel 135GSM|Cotton Flannel 135GSM|Cotton Flannel 135GSM"/>
    <s v="SHEET/SHEET SET"/>
    <s v="CS20-0384"/>
    <s v="Solid Grey"/>
    <s v="Twin"/>
    <s v="ARB"/>
    <n v="286"/>
    <n v="5065.0600000000004"/>
    <n v="2.3204987833119672E-5"/>
    <n v="0.98757859971439177"/>
    <n v="5305"/>
    <x v="7"/>
  </r>
  <r>
    <s v="YOUT"/>
    <s v="Urban Habitat"/>
    <s v="Brooklyn|Maize|Kay"/>
    <s v="DUVET&amp;DUVET SET"/>
    <s v="UH12-2164"/>
    <s v="Grey"/>
    <s v="King/Cal K"/>
    <s v="B"/>
    <n v="65"/>
    <n v="5060.12"/>
    <n v="2.3182355793243418E-5"/>
    <n v="0.98760178207018501"/>
    <n v="5306"/>
    <x v="7"/>
  </r>
  <r>
    <s v="WIN"/>
    <s v="Madison Park"/>
    <s v="Saratoga|Westmont|Sereno"/>
    <s v="WINDOW PANEL"/>
    <s v="MP40-2403"/>
    <s v="Seafoam/White"/>
    <s v="50x95&quot;"/>
    <s v="B"/>
    <n v="227"/>
    <n v="5059.82"/>
    <n v="2.3180981377866316E-5"/>
    <n v="0.98762496305156289"/>
    <n v="5307"/>
    <x v="7"/>
  </r>
  <r>
    <s v="LGT"/>
    <s v="510 Design"/>
    <s v="Zirconia|Zirconia|Zirconia"/>
    <s v="LGT-TABLE LAMPS"/>
    <s v="FB153-1184"/>
    <s v="Brown"/>
    <s v="See below"/>
    <s v="B"/>
    <n v="89"/>
    <n v="5058.09"/>
    <n v="2.3173055582525039E-5"/>
    <n v="0.98764813610714541"/>
    <n v="5308"/>
    <x v="7"/>
  </r>
  <r>
    <s v="SHET"/>
    <s v="Madison Park Essentials"/>
    <s v="Printed Satin|Printed Satin|Printed Satin"/>
    <s v="SHEET/SHEET SET"/>
    <s v="MPE20-992"/>
    <s v="Taupe Leopard"/>
    <s v="Twin"/>
    <s v="B"/>
    <n v="295"/>
    <n v="5054.32"/>
    <n v="2.3155783762619476E-5"/>
    <n v="0.98767129189090808"/>
    <n v="5309"/>
    <x v="7"/>
  </r>
  <r>
    <s v="BASI"/>
    <s v="Sleep Philosophy"/>
    <s v="Warmer|Warmer|Warmer"/>
    <s v="COMFORTER (SET)"/>
    <s v="BASI10-0293"/>
    <s v="White"/>
    <s v="Twin"/>
    <s v="B"/>
    <n v="120"/>
    <n v="5053.37"/>
    <n v="2.315143144725866E-5"/>
    <n v="0.98769444332235534"/>
    <n v="5310"/>
    <x v="7"/>
  </r>
  <r>
    <s v="YOUT"/>
    <s v="Urban Habitat"/>
    <s v="Brooklyn|Maize|Kay"/>
    <s v="DUVET&amp;DUVET SET"/>
    <s v="UH12-2163"/>
    <s v="Grey"/>
    <s v="Full/Queen"/>
    <s v="B"/>
    <n v="76"/>
    <n v="5052.54"/>
    <n v="2.3147628898048683E-5"/>
    <n v="0.98771759095125344"/>
    <n v="5311"/>
    <x v="7"/>
  </r>
  <r>
    <s v="BATH"/>
    <s v="Madison Park"/>
    <s v="Tufted Pearl Channel|Tufted Pearl Channel|Tufted Pearl Channel"/>
    <s v="BATH RUG"/>
    <s v="MP72-5111"/>
    <s v="Blush"/>
    <s v="17x24&quot;"/>
    <s v="B"/>
    <n v="351"/>
    <n v="5048.91"/>
    <n v="2.313099847198577E-5"/>
    <n v="0.9877407219497254"/>
    <n v="5312"/>
    <x v="7"/>
  </r>
  <r>
    <s v="SHET"/>
    <s v="Beautyrest"/>
    <s v="600 Thread Count|600 Thread Count|600 Thread Count"/>
    <s v="SHEET/SHEET SET"/>
    <s v="BR20-4700"/>
    <s v="Black"/>
    <s v="Full"/>
    <s v="B"/>
    <n v="168"/>
    <n v="5026.68"/>
    <n v="2.3029154292542636E-5"/>
    <n v="0.98776375110401793"/>
    <n v="5313"/>
    <x v="7"/>
  </r>
  <r>
    <s v="SHET"/>
    <s v="Madison Park Essentials"/>
    <s v="Satin|Satin|Satin"/>
    <s v="SHEET/SHEET SET"/>
    <s v="MPE20-1102"/>
    <s v="Ivory"/>
    <s v="Twin"/>
    <s v="B"/>
    <n v="333"/>
    <n v="5022.96"/>
    <n v="2.301211154186659E-5"/>
    <n v="0.9877867632155598"/>
    <n v="5314"/>
    <x v="7"/>
  </r>
  <r>
    <s v="ADUL"/>
    <s v="Comfort Spaces"/>
    <s v="Kienna|Kienna|Kienna"/>
    <s v="COVERLET&amp;BEDSPR"/>
    <s v="CS13-1613"/>
    <s v="Blue"/>
    <s v="King/Cal K"/>
    <s v="ARB"/>
    <n v="114"/>
    <n v="4997.76"/>
    <n v="2.2896660650190159E-5"/>
    <n v="0.98780965987620994"/>
    <n v="5315"/>
    <x v="7"/>
  </r>
  <r>
    <s v="ADUL"/>
    <s v="Croscill Classics"/>
    <s v="Winchester|Winchester|Winchester"/>
    <s v="NORMAL PILLOW"/>
    <s v="CCL30-0035"/>
    <s v="Navy"/>
    <s v="20x20&quot;"/>
    <s v="B"/>
    <n v="109"/>
    <n v="4994.76"/>
    <n v="2.2882916496419157E-5"/>
    <n v="0.98783254279270638"/>
    <n v="5316"/>
    <x v="7"/>
  </r>
  <r>
    <s v="SHET"/>
    <s v="Super Listing"/>
    <s v="Cotton 144TC|Cotton 144TC|Cotton 144TC"/>
    <s v="SHEET/SHEET SET"/>
    <s v="AM20-0353"/>
    <s v="Light Blue"/>
    <s v="Full"/>
    <s v="B"/>
    <n v="238"/>
    <n v="4992.6899999999996"/>
    <n v="2.2873433030317163E-5"/>
    <n v="0.98785541622573669"/>
    <n v="5317"/>
    <x v="7"/>
  </r>
  <r>
    <s v="SHET"/>
    <s v="Intelligent Design"/>
    <s v="Microfiber|Microfiber|Microfiber"/>
    <s v="SHEET/SHEET SET"/>
    <s v="ID20-139"/>
    <s v="Pink"/>
    <s v="Full"/>
    <s v="B"/>
    <n v="381"/>
    <n v="4991.22"/>
    <n v="2.2866698394969373E-5"/>
    <n v="0.98787828292413171"/>
    <n v="5318"/>
    <x v="7"/>
  </r>
  <r>
    <s v="BLK"/>
    <s v="Serta"/>
    <s v="Freya AZ|Freya AZ|Freya AZ"/>
    <s v="ELECT BLANKET"/>
    <s v="ST54-0212"/>
    <s v="Stone Brown"/>
    <s v="Queen"/>
    <s v="ARB-"/>
    <n v="69"/>
    <n v="4983.8900000000003"/>
    <n v="2.283311684592222E-5"/>
    <n v="0.98790111604097763"/>
    <n v="5319"/>
    <x v="7"/>
  </r>
  <r>
    <s v="SHET"/>
    <s v="Comfort Spaces"/>
    <s v="Microfiber 75GSM|Microfiber 75GSM|Microfiber 75GSM"/>
    <s v="SHEET/SHEET SET"/>
    <s v="CS20-0116"/>
    <s v="Aqua"/>
    <s v="Twin"/>
    <s v="ARB"/>
    <n v="386"/>
    <n v="4983.26"/>
    <n v="2.2830230573630311E-5"/>
    <n v="0.98792394627155122"/>
    <n v="5320"/>
    <x v="7"/>
  </r>
  <r>
    <s v="SHET"/>
    <s v="Madison Park Essentials"/>
    <s v="Printed Satin|Printed Satin|Printed Satin"/>
    <s v="SHEET/SHEET SET"/>
    <s v="MPE20-1026"/>
    <s v="Blue Marble"/>
    <s v="Full"/>
    <s v="B"/>
    <n v="269"/>
    <n v="4979.84"/>
    <n v="2.2814562238331367E-5"/>
    <n v="0.98794676083378952"/>
    <n v="5321"/>
    <x v="7"/>
  </r>
  <r>
    <s v="SHET"/>
    <s v="Intelligent Design"/>
    <s v="Novelty|Novelty|Novelty"/>
    <s v="SHEET/SHEET SET"/>
    <s v="ID20-1432"/>
    <s v="Pink Cats"/>
    <s v="Full"/>
    <s v="B"/>
    <n v="311"/>
    <n v="4963.78"/>
    <n v="2.2740985201810591E-5"/>
    <n v="0.98796950181899135"/>
    <n v="5322"/>
    <x v="7"/>
  </r>
  <r>
    <s v="SHET"/>
    <s v="Comfort Spaces"/>
    <s v="Cotton Flannel 135GSM|Cotton Flannel 135GSM|Cotton Flannel 135GSM"/>
    <s v="SHEET/SHEET SET"/>
    <s v="CS20-0357"/>
    <s v="Plaid Grey"/>
    <s v="King"/>
    <s v="ARB"/>
    <n v="185"/>
    <n v="4963.55"/>
    <n v="2.2739931483354818E-5"/>
    <n v="0.98799224175047473"/>
    <n v="5323"/>
    <x v="7"/>
  </r>
  <r>
    <s v="WIN"/>
    <s v="Madison Park"/>
    <s v="Andora|Eliza|Aden"/>
    <s v="VALANCE"/>
    <s v="MP41-4571"/>
    <s v="Blue"/>
    <s v="50x18&quot;"/>
    <s v="B"/>
    <n v="399"/>
    <n v="4961.18"/>
    <n v="2.2729073601875725E-5"/>
    <n v="0.98801497082407663"/>
    <n v="5324"/>
    <x v="7"/>
  </r>
  <r>
    <s v="ADUL"/>
    <s v="Madison Park"/>
    <s v="Carolina|Bianca|Beverley"/>
    <s v="COMFORTER (SET)"/>
    <s v="MP10-8488"/>
    <s v="Taupe"/>
    <s v="Full/Queen"/>
    <s v="TBD"/>
    <n v="99"/>
    <n v="4950.6499999999996"/>
    <n v="2.2680831622139499E-5"/>
    <n v="0.98803765165569879"/>
    <n v="5325"/>
    <x v="7"/>
  </r>
  <r>
    <s v="WIN"/>
    <s v="Madison Park"/>
    <s v="Emilia|Natalie|Lillian"/>
    <s v="WINDOW PANEL"/>
    <s v="MP40-8330"/>
    <s v="Black"/>
    <s v="50x95&quot;"/>
    <s v="B"/>
    <n v="258"/>
    <n v="4947.67"/>
    <n v="2.2667179096060304E-5"/>
    <n v="0.98806031883479484"/>
    <n v="5326"/>
    <x v="7"/>
  </r>
  <r>
    <s v="ADUL"/>
    <s v="N Natori"/>
    <s v="Sakura Blossom|Sakura Blossom|Sakura Blossom"/>
    <s v="NORMAL PILLOW"/>
    <s v="NS30-3259"/>
    <s v="Lilac"/>
    <s v="12x20&quot;"/>
    <s v="A"/>
    <n v="243"/>
    <n v="4946.3500000000004"/>
    <n v="2.2661131668401065E-5"/>
    <n v="0.98808297996646322"/>
    <n v="5327"/>
    <x v="7"/>
  </r>
  <r>
    <s v="SHET"/>
    <s v="Intelligent Design"/>
    <s v="Printed Microfiber|Printed Microfiber|Printed Microfiber"/>
    <s v="SHEET/SHEET SET"/>
    <s v="ID20-2219"/>
    <s v="Black Floral"/>
    <s v="Full"/>
    <s v="B"/>
    <n v="331"/>
    <n v="4933.53"/>
    <n v="2.2602398317952973E-5"/>
    <n v="0.98810558236478119"/>
    <n v="5328"/>
    <x v="7"/>
  </r>
  <r>
    <s v="WIN"/>
    <s v="Madison Park"/>
    <s v="Eden|Laya|Zoe"/>
    <s v="WINDOW PANEL"/>
    <s v="MP40-3775"/>
    <s v="White"/>
    <s v="50x95&quot;"/>
    <s v="B"/>
    <n v="315"/>
    <n v="4928.55"/>
    <n v="2.257958302269311E-5"/>
    <n v="0.98812816194780384"/>
    <n v="5329"/>
    <x v="7"/>
  </r>
  <r>
    <s v="HHL"/>
    <s v="Harbor House Blue"/>
    <s v="Hallie|Hallie|Hallie"/>
    <s v="COMFORTER (SET)"/>
    <s v="HH10-1683"/>
    <s v="Grey"/>
    <s v="Full"/>
    <s v="B+"/>
    <n v="49"/>
    <n v="4925.22"/>
    <n v="2.2564327012007296E-5"/>
    <n v="0.98815072627481582"/>
    <n v="5330"/>
    <x v="7"/>
  </r>
  <r>
    <s v="ADUL"/>
    <s v="Madison Park"/>
    <s v="Vienna|Marcella|Adela"/>
    <s v="DUVET&amp;DUVET SET"/>
    <s v="MP12-7956"/>
    <s v="Black"/>
    <s v="Full/Queen"/>
    <s v="B"/>
    <n v="85"/>
    <n v="4921.9399999999996"/>
    <n v="2.2549300070550995E-5"/>
    <n v="0.98817327557488632"/>
    <n v="5331"/>
    <x v="7"/>
  </r>
  <r>
    <s v="BLK"/>
    <s v="Serta"/>
    <s v="Dream Soft Heated|Dream Soft Heated|Dream Soft Heated"/>
    <s v="ELECT BLANKET"/>
    <s v="ST54-3574"/>
    <s v="Rust"/>
    <s v="King"/>
    <s v="TBD"/>
    <n v="58"/>
    <n v="4914.3999999999996"/>
    <n v="2.2514756430739875E-5"/>
    <n v="0.9881957903313171"/>
    <n v="5332"/>
    <x v="7"/>
  </r>
  <r>
    <s v="SHET"/>
    <s v="Comfort Spaces"/>
    <s v="Cotton Flannel 135GSM|Cotton Flannel 135GSM|Cotton Flannel 135GSM"/>
    <s v="SHEET/SHEET SET"/>
    <s v="CS20-0960"/>
    <s v="Solid Aqua"/>
    <s v="King"/>
    <s v="ARB"/>
    <n v="185"/>
    <n v="4909.95"/>
    <n v="2.2494369269312887E-5"/>
    <n v="0.98821828470058637"/>
    <n v="5333"/>
    <x v="7"/>
  </r>
  <r>
    <s v="WIN"/>
    <s v="SunSmart"/>
    <s v="Bentley|Abel|Byron"/>
    <s v="WINDOW PANEL"/>
    <s v="SS40-0064"/>
    <s v="Charcoal"/>
    <s v="50x108&quot;"/>
    <s v="B"/>
    <n v="230"/>
    <n v="4908.79"/>
    <n v="2.2489054863188097E-5"/>
    <n v="0.98824077375544961"/>
    <n v="5334"/>
    <x v="7"/>
  </r>
  <r>
    <s v="HHL"/>
    <s v="Harbor House Blue"/>
    <s v="Lorelai|Lorelai|Lorelai"/>
    <s v="COMFORTER (SET)"/>
    <s v="HH10-1618"/>
    <s v="Multi"/>
    <s v="Full"/>
    <s v="B+"/>
    <n v="50"/>
    <n v="4908.37"/>
    <n v="2.2487130681660158E-5"/>
    <n v="0.98826326088613126"/>
    <n v="5335"/>
    <x v="7"/>
  </r>
  <r>
    <s v="ADUL"/>
    <s v="Comfort Spaces"/>
    <s v="Kienna|Kienna|Kienna"/>
    <s v="COVERLET&amp;BEDSPR"/>
    <s v="CS14-1278"/>
    <s v="Blue"/>
    <s v="King/Cal K"/>
    <s v="ARB"/>
    <n v="154"/>
    <n v="4903.01"/>
    <n v="2.2462574460255965E-5"/>
    <n v="0.98828572346059151"/>
    <n v="5336"/>
    <x v="7"/>
  </r>
  <r>
    <s v="YOUT"/>
    <s v="Comfort Spaces"/>
    <s v="Juliette|Juliette|Juliette"/>
    <s v="COMFORTER (SET)"/>
    <s v="CS10-1689"/>
    <s v="Champagne"/>
    <s v="Twin/Twin "/>
    <s v="ARB"/>
    <n v="234"/>
    <n v="4899.97"/>
    <n v="2.2448647051101351E-5"/>
    <n v="0.98830817210764266"/>
    <n v="5337"/>
    <x v="7"/>
  </r>
  <r>
    <s v="BATH"/>
    <s v="Madison Park Signature"/>
    <s v="Splendor|Splendor|Splendor"/>
    <s v="BATH RUG"/>
    <s v="MPS72-561"/>
    <s v="Natural"/>
    <s v="24x44&quot;"/>
    <s v="A+"/>
    <n v="201"/>
    <n v="4886.05"/>
    <n v="2.2384874177603892E-5"/>
    <n v="0.98833055698182026"/>
    <n v="5338"/>
    <x v="7"/>
  </r>
  <r>
    <s v="SHET"/>
    <s v="Comfort Spaces"/>
    <s v="Cotton 144TC|Cotton 144TC|Cotton 144TC"/>
    <s v="SHEET/SHEET SET"/>
    <s v="CS20-1744"/>
    <s v="Blue"/>
    <s v="Queen Extr"/>
    <s v="ART"/>
    <n v="189"/>
    <n v="4881.87"/>
    <n v="2.2365723990016294E-5"/>
    <n v="0.98835292270581032"/>
    <n v="5339"/>
    <x v="7"/>
  </r>
  <r>
    <s v="SHET"/>
    <s v="Comfort Spaces"/>
    <s v="Cotton 144TC|Cotton 144TC|Cotton 144TC"/>
    <s v="SHEET/SHEET SET"/>
    <s v="CS20-1728"/>
    <s v="Pink"/>
    <s v="King"/>
    <s v="ARB"/>
    <n v="192"/>
    <n v="4878.72"/>
    <n v="2.2351292628556742E-5"/>
    <n v="0.98837527399843883"/>
    <n v="5340"/>
    <x v="7"/>
  </r>
  <r>
    <s v="BLK"/>
    <s v="Serta"/>
    <s v="Dream Soft Heated|Dream Soft Heated|Dream Soft Heated"/>
    <s v="ELECT BLANKET"/>
    <s v="ST54-3580"/>
    <s v="Grey"/>
    <s v="Full"/>
    <s v="TBD"/>
    <n v="91"/>
    <n v="4878.09"/>
    <n v="2.234840635626483E-5"/>
    <n v="0.98839762240479512"/>
    <n v="5341"/>
    <x v="7"/>
  </r>
  <r>
    <s v="FUO"/>
    <s v="Chapel Hill"/>
    <s v="Laguna|Laguna|Laguna"/>
    <s v="LOVESEAT &amp; SOFA"/>
    <s v="CH106-0059"/>
    <s v="Light Grey"/>
    <s v="See below"/>
    <s v="ORT"/>
    <n v="10"/>
    <n v="4875.6099999999997"/>
    <n v="2.2337044522480798E-5"/>
    <n v="0.9884199594493176"/>
    <n v="5342"/>
    <x v="7"/>
  </r>
  <r>
    <s v="SHET"/>
    <s v="Madison Park Essentials"/>
    <s v="Satin|Satin|Satin"/>
    <s v="PILLOWCASE"/>
    <s v="MPE21-1164"/>
    <s v="Champagne"/>
    <s v="King"/>
    <s v="B"/>
    <n v="857"/>
    <n v="4868.8100000000004"/>
    <n v="2.2305891107266526E-5"/>
    <n v="0.9884422653404249"/>
    <n v="5343"/>
    <x v="7"/>
  </r>
  <r>
    <s v="SHET"/>
    <s v="Comfort Spaces"/>
    <s v="Microfiber Coolmax|Microfiber Coolmax|Microfiber Coolmax"/>
    <s v="SHEET/SHEET SET"/>
    <s v="CS20-0458"/>
    <s v="White"/>
    <s v="Twin XL"/>
    <s v="ARB"/>
    <n v="300"/>
    <n v="4866"/>
    <n v="2.2293017416567684E-5"/>
    <n v="0.98846455835784142"/>
    <n v="5344"/>
    <x v="7"/>
  </r>
  <r>
    <s v="YOUT"/>
    <s v="Intelligent Design"/>
    <s v="Felicia|Isabel|Alyssa"/>
    <s v="COMFORTER (SET)"/>
    <s v="ID10-2412"/>
    <s v="Green"/>
    <s v="Twin/Twin "/>
    <s v="B"/>
    <n v="149"/>
    <n v="4863.18"/>
    <n v="2.2280097912022945E-5"/>
    <n v="0.98848683845575347"/>
    <n v="5345"/>
    <x v="7"/>
  </r>
  <r>
    <s v="ADUL"/>
    <s v="Comfort Spaces"/>
    <s v="Cascade|Cascade|Cascade"/>
    <s v="COMFORTER (SET)"/>
    <s v="CS10-1680"/>
    <s v="Blue"/>
    <s v="Queen"/>
    <s v="ARB"/>
    <n v="99"/>
    <n v="4851"/>
    <n v="2.2224296647712667E-5"/>
    <n v="0.98850906275240114"/>
    <n v="5346"/>
    <x v="7"/>
  </r>
  <r>
    <s v="SHET"/>
    <s v="Comfort Spaces"/>
    <s v="Cotton Flannel 135GSM|Cotton Flannel 135GSM|Cotton Flannel 135GSM"/>
    <s v="SHEET/SHEET SET"/>
    <s v="CS20-0397"/>
    <s v="Solid Blue"/>
    <s v="King"/>
    <s v="ARB"/>
    <n v="180"/>
    <n v="4829.3999999999996"/>
    <n v="2.2125338740561441E-5"/>
    <n v="0.98853118809114171"/>
    <n v="5347"/>
    <x v="7"/>
  </r>
  <r>
    <s v="SHET"/>
    <s v="Madison Park Essentials"/>
    <s v="200 Thread Count Printed Cotton|200 Thread Count Printed Cotton|200 Thread"/>
    <s v="SHEET/SHEET SET"/>
    <s v="MPE20-1012"/>
    <s v="Blue Stripe"/>
    <s v="Full"/>
    <s v="B"/>
    <n v="180"/>
    <n v="4823.32"/>
    <n v="2.2097483922252207E-5"/>
    <n v="0.98855328557506394"/>
    <n v="5348"/>
    <x v="7"/>
  </r>
  <r>
    <s v="ADUL"/>
    <s v="Hampton Hill"/>
    <s v="Canovia Springs|Canovia Springs|Canovia Springs"/>
    <s v="WINDOW PANEL"/>
    <s v="FB40-1129"/>
    <s v="Brown"/>
    <s v="54x84&quot;"/>
    <s v="B"/>
    <n v="120"/>
    <n v="4818.3"/>
    <n v="2.2074485371608732E-5"/>
    <n v="0.98857536006043556"/>
    <n v="5349"/>
    <x v="7"/>
  </r>
  <r>
    <s v="ADUL"/>
    <s v="Super Listing"/>
    <s v="Camden|Reese|Leighton"/>
    <s v="COMFORTER (SET)"/>
    <s v="AM10-0112"/>
    <s v="Navy"/>
    <s v="King"/>
    <s v="A"/>
    <n v="108"/>
    <n v="4816.99"/>
    <n v="2.2068483757795391E-5"/>
    <n v="0.9885974285441933"/>
    <n v="5350"/>
    <x v="7"/>
  </r>
  <r>
    <s v="BLK"/>
    <s v="Serta"/>
    <s v="Plush Top Heated AZ|Plush Top Heated AZ|Plush Top Heated AZ"/>
    <s v="ELEC MATT PAD"/>
    <s v="ST55-0254"/>
    <s v="White"/>
    <s v="Twin"/>
    <s v="ARB-"/>
    <n v="92"/>
    <n v="4813.07"/>
    <n v="2.205052473020128E-5"/>
    <n v="0.98861947906892356"/>
    <n v="5351"/>
    <x v="7"/>
  </r>
  <r>
    <s v="ADUL"/>
    <s v="Super Listing"/>
    <s v="Boulder Stripe|Cascade Stripe|Highland Stripe"/>
    <s v="COMFORTER (SET)"/>
    <s v="AM10-0293"/>
    <s v="Purple"/>
    <s v="Twin/Twin "/>
    <s v="B"/>
    <n v="191"/>
    <n v="4813.03"/>
    <n v="2.2050341474817665E-5"/>
    <n v="0.9886415294103984"/>
    <n v="5352"/>
    <x v="7"/>
  </r>
  <r>
    <s v="BLK"/>
    <s v="Madison Park"/>
    <s v="Zuri|Zuri|Zuri"/>
    <s v="THROW"/>
    <s v="MP50-8525"/>
    <s v="Grey"/>
    <s v="50x60&quot;"/>
    <s v="TBD"/>
    <n v="401"/>
    <n v="4807.99"/>
    <n v="2.202725129648238E-5"/>
    <n v="0.98866355666169492"/>
    <n v="5353"/>
    <x v="7"/>
  </r>
  <r>
    <s v="WIN"/>
    <s v="Madison Park"/>
    <s v="Averil|Vina|Layla"/>
    <s v="WINDOW PANEL"/>
    <s v="MP40-3596"/>
    <s v="Grey"/>
    <s v="50x95&quot;"/>
    <s v="B"/>
    <n v="175"/>
    <n v="4805.84"/>
    <n v="2.2017401319613161E-5"/>
    <n v="0.98868557406301449"/>
    <n v="5354"/>
    <x v="7"/>
  </r>
  <r>
    <s v="BATH"/>
    <s v="Martha Stewart"/>
    <s v="Jenine Woven|Jenine Woven|Jenine Woven"/>
    <s v="SHOWER CURTAIN"/>
    <s v="MT70-0327"/>
    <s v="Sage"/>
    <s v="72x72&quot;"/>
    <s v="B-"/>
    <n v="219"/>
    <n v="4801.3900000000003"/>
    <n v="2.1997014158186176E-5"/>
    <n v="0.98870757107717266"/>
    <n v="5355"/>
    <x v="7"/>
  </r>
  <r>
    <s v="SHET"/>
    <s v="True North by Sleep Philosophy"/>
    <s v="Micro Fleece|Micro Fleece|Micro Fleece"/>
    <s v="SHEET/SHEET SET"/>
    <s v="TN20-0465"/>
    <s v="Black"/>
    <s v="Cal King"/>
    <s v="B"/>
    <n v="136"/>
    <n v="4790.76"/>
    <n v="2.1948314039990919E-5"/>
    <n v="0.98872951939121267"/>
    <n v="5356"/>
    <x v="7"/>
  </r>
  <r>
    <s v="WIN"/>
    <s v="Croscill Classics"/>
    <s v="Avignon|Avignon|Avignon"/>
    <s v="WINDOW PANEL"/>
    <s v="CCL40-0046"/>
    <s v="Champagne"/>
    <s v="38x46&quot;"/>
    <s v="B-"/>
    <n v="226"/>
    <n v="4788.08"/>
    <n v="2.1936035929288822E-5"/>
    <n v="0.98875145542714193"/>
    <n v="5357"/>
    <x v="7"/>
  </r>
  <r>
    <s v="HHL"/>
    <s v="Harbor House Blue"/>
    <s v="Morgan|Morgan|Morgan"/>
    <s v="COMFORTER (SET)"/>
    <s v="HH10-1867"/>
    <s v="White/Blue"/>
    <s v="Cal King"/>
    <s v="TBD"/>
    <n v="39"/>
    <n v="4779.5"/>
    <n v="2.189672764950375E-5"/>
    <n v="0.98877335215479145"/>
    <n v="5358"/>
    <x v="7"/>
  </r>
  <r>
    <s v="SHET"/>
    <s v="True North by Sleep Philosophy"/>
    <s v="Cozy Cotton Flannel|Cozy Cotton Flannel|Cozy Cotton Flannel"/>
    <s v="SHEET/SHEET SET"/>
    <s v="TN20-0515"/>
    <s v="Gray Skiers"/>
    <s v="Cal King"/>
    <s v="B"/>
    <n v="150"/>
    <n v="4777.16"/>
    <n v="2.1886007209562368E-5"/>
    <n v="0.98879523816200099"/>
    <n v="5359"/>
    <x v="7"/>
  </r>
  <r>
    <s v="ADUL"/>
    <s v="Super Listing"/>
    <s v="Porter|Evans|Walker"/>
    <s v="DUVET&amp;DUVET SET"/>
    <s v="AM12-0444"/>
    <s v="Blue/Grey"/>
    <s v="Full"/>
    <s v="A++"/>
    <n v="238"/>
    <n v="4769.09"/>
    <n v="2.184903543591837E-5"/>
    <n v="0.98881708719743688"/>
    <n v="5360"/>
    <x v="7"/>
  </r>
  <r>
    <s v="ADUL"/>
    <s v="Super Listing"/>
    <s v="Camden|Reese|Leighton"/>
    <s v="COMFORTER (SET)"/>
    <s v="AM10-0105"/>
    <s v="Neutral"/>
    <s v="Twin/Twin "/>
    <s v="A"/>
    <n v="155"/>
    <n v="4767.62"/>
    <n v="2.1842300800570577E-5"/>
    <n v="0.98883892949823748"/>
    <n v="5361"/>
    <x v="7"/>
  </r>
  <r>
    <s v="SHET"/>
    <s v="Madison Park"/>
    <s v="3M Microcell|3M Microcell|3M Microcell"/>
    <s v="SHEET/SHEET SET"/>
    <s v="MP20-2446"/>
    <s v="Ivory"/>
    <s v="Twin XL"/>
    <s v="B"/>
    <n v="298"/>
    <n v="4760.67"/>
    <n v="2.1810460177667754E-5"/>
    <n v="0.98886073995841517"/>
    <n v="5362"/>
    <x v="7"/>
  </r>
  <r>
    <s v="ADUL"/>
    <s v="N Natori"/>
    <s v="Hanae|Hanae|Hanae"/>
    <s v="BED SKIRT&amp;SHAM"/>
    <s v="NS11-3253"/>
    <s v="Grey"/>
    <s v="26x26&quot;"/>
    <s v="A"/>
    <n v="254"/>
    <n v="4759.2299999999996"/>
    <n v="2.1803862983857668E-5"/>
    <n v="0.98888254382139906"/>
    <n v="5363"/>
    <x v="7"/>
  </r>
  <r>
    <s v="ADUL"/>
    <s v="Super Listing"/>
    <s v="Camden|Reese|Leighton"/>
    <s v="COMFORTER (SET)"/>
    <s v="AM10-0109"/>
    <s v="Navy"/>
    <s v="Twin/Twin "/>
    <s v="A"/>
    <n v="179"/>
    <n v="4752.47"/>
    <n v="2.1772892824027012E-5"/>
    <n v="0.98890431671422308"/>
    <n v="5364"/>
    <x v="7"/>
  </r>
  <r>
    <s v="YOUT"/>
    <s v="Intelligent Design"/>
    <s v="Lucy|Vera|Elise"/>
    <s v="DUVET&amp;DUVET SET"/>
    <s v="ID12-2276"/>
    <s v="Rust"/>
    <s v="Full/Queen"/>
    <s v="B"/>
    <n v="137"/>
    <n v="4750.88"/>
    <n v="2.1765608422528378E-5"/>
    <n v="0.98892608232264556"/>
    <n v="5365"/>
    <x v="7"/>
  </r>
  <r>
    <s v="SHET"/>
    <s v="True North by Sleep Philosophy"/>
    <s v="Cozy Cotton Flannel|Cozy Cotton Flannel|Cozy Cotton Flannel"/>
    <s v="SHEET/SHEET SET"/>
    <s v="TN20-0117"/>
    <s v="Tan Solid"/>
    <s v="Full"/>
    <s v="B"/>
    <n v="216"/>
    <n v="4740.33"/>
    <n v="2.1717274815100349E-5"/>
    <n v="0.98894779959746071"/>
    <n v="5366"/>
    <x v="7"/>
  </r>
  <r>
    <s v="ADUL"/>
    <s v="Madison Park"/>
    <s v="Fraser|Joshua|Levi"/>
    <s v="COVERLET&amp;BEDSPR"/>
    <s v="MP13-8468"/>
    <s v="Ivory/Black"/>
    <s v="Full/Queen"/>
    <s v="TBD"/>
    <n v="111"/>
    <n v="4734.43"/>
    <n v="2.1690244646017377E-5"/>
    <n v="0.98896948984210675"/>
    <n v="5367"/>
    <x v="7"/>
  </r>
  <r>
    <s v="SHET"/>
    <s v="Intelligent Design"/>
    <s v="Printed Microfiber|Printed Microfiber|Printed Microfiber"/>
    <s v="SHEET/SHEET SET"/>
    <s v="ID20-2363"/>
    <s v="Blush Waves"/>
    <s v="Queen"/>
    <s v="B"/>
    <n v="290"/>
    <n v="4733.1099999999997"/>
    <n v="2.1684197218358131E-5"/>
    <n v="0.98899117403932513"/>
    <n v="5368"/>
    <x v="7"/>
  </r>
  <r>
    <s v="BLK"/>
    <s v="Serta"/>
    <s v="Ribbed Plush|Ribbed Plush|Ribbed Plush"/>
    <s v="ELECT BLANKET"/>
    <s v="ST54-0298"/>
    <s v="Marshmallow"/>
    <s v="Twin"/>
    <s v="ARB"/>
    <n v="94"/>
    <n v="4730.08"/>
    <n v="2.1670315623049419E-5"/>
    <n v="0.98901284435494818"/>
    <n v="5369"/>
    <x v="7"/>
  </r>
  <r>
    <s v="YOUT"/>
    <s v="Intelligent Design"/>
    <s v="Cassie|Bridget|Rachel"/>
    <s v="DUVET&amp;DUVET SET"/>
    <s v="ID12-2358"/>
    <s v="Blush Multi"/>
    <s v="Twin/Twin "/>
    <s v="B"/>
    <n v="176"/>
    <n v="4726.96"/>
    <n v="2.1656021703127577E-5"/>
    <n v="0.9890345003766513"/>
    <n v="5370"/>
    <x v="7"/>
  </r>
  <r>
    <s v="ADUL"/>
    <s v="Super Listing"/>
    <s v="Porter|Evans|Walker"/>
    <s v="DUVET&amp;DUVET SET"/>
    <s v="AM12-0422"/>
    <s v="Grey"/>
    <s v="Full"/>
    <s v="A++"/>
    <n v="224"/>
    <n v="4724.87"/>
    <n v="2.1646446609333777E-5"/>
    <n v="0.9890561468232606"/>
    <n v="5371"/>
    <x v="7"/>
  </r>
  <r>
    <s v="SHET"/>
    <s v="Madison Park"/>
    <s v="3M Microcell|3M Microcell|3M Microcell"/>
    <s v="SHEET/SHEET SET"/>
    <s v="MP20-2389"/>
    <s v="Seafoam"/>
    <s v="Full"/>
    <s v="B"/>
    <n v="268"/>
    <n v="4722.0600000000004"/>
    <n v="2.1633572918634939E-5"/>
    <n v="0.98907778039617922"/>
    <n v="5372"/>
    <x v="7"/>
  </r>
  <r>
    <s v="HHL"/>
    <s v="Harbor House Blue"/>
    <s v="Suzanna"/>
    <s v="DUVET&amp;DUVET SET"/>
    <s v="HH12-1347"/>
    <s v="Ivory"/>
    <s v="Full/Queen"/>
    <s v="B"/>
    <n v="47"/>
    <n v="4721.18"/>
    <n v="2.1629541300195445E-5"/>
    <n v="0.98909940993747947"/>
    <n v="5373"/>
    <x v="7"/>
  </r>
  <r>
    <s v="YOUT"/>
    <s v="Intelligent Design"/>
    <s v="Mira|Gemma|Arabella"/>
    <s v="COMFORTER (SET)"/>
    <s v="ID10-2266"/>
    <s v="Blush"/>
    <s v="Twin/Twin "/>
    <s v="B"/>
    <n v="125"/>
    <n v="4714.09"/>
    <n v="2.1597059283449972E-5"/>
    <n v="0.98912100699676286"/>
    <n v="5374"/>
    <x v="7"/>
  </r>
  <r>
    <s v="WIN"/>
    <s v="Madison Park"/>
    <s v="Irina|Iris|Clarissa"/>
    <s v="VALANCE"/>
    <s v="MP41-4933"/>
    <s v="White"/>
    <s v="38x46&quot;"/>
    <s v="B"/>
    <n v="357"/>
    <n v="4710.55"/>
    <n v="2.1580841182000188E-5"/>
    <n v="0.98914258783794484"/>
    <n v="5375"/>
    <x v="7"/>
  </r>
  <r>
    <s v="YOUT"/>
    <s v="Urban Habitat"/>
    <s v="Brooklyn|Maize|Kay"/>
    <s v="DUVET&amp;DUVET SET"/>
    <s v="UH12-2266"/>
    <s v="Navy"/>
    <s v="King/Cal K"/>
    <s v="B"/>
    <n v="60"/>
    <n v="4709.0600000000004"/>
    <n v="2.1574014918960592E-5"/>
    <n v="0.98916416185286382"/>
    <n v="5376"/>
    <x v="7"/>
  </r>
  <r>
    <s v="BLK"/>
    <s v="Serta"/>
    <s v="Freya AZ|Freya AZ|Freya AZ"/>
    <s v="ELECT BLANKET"/>
    <s v="ST54-0063"/>
    <s v="Creme White"/>
    <s v="King"/>
    <s v="ARB"/>
    <n v="57"/>
    <n v="4696.16"/>
    <n v="2.1514915057745272E-5"/>
    <n v="0.98918567676792157"/>
    <n v="5377"/>
    <x v="7"/>
  </r>
  <r>
    <s v="BATH"/>
    <s v="Madison Park Signature"/>
    <s v="Splendor|Splendor|Splendor"/>
    <s v="BATH RUG"/>
    <s v="MPS72-567"/>
    <s v="Grey"/>
    <s v="24x60&quot;"/>
    <s v="A"/>
    <n v="153"/>
    <n v="4694.33"/>
    <n v="2.1506531123944962E-5"/>
    <n v="0.98920718329904556"/>
    <n v="5378"/>
    <x v="7"/>
  </r>
  <r>
    <s v="YOUT"/>
    <s v="Intelligent Design"/>
    <s v="Oliver|Milo|Hayes"/>
    <s v="COMFORTER (SET)"/>
    <s v="ID10-2301"/>
    <s v="Gray"/>
    <s v="Full/Queen"/>
    <s v="TBD"/>
    <n v="148"/>
    <n v="4693.08"/>
    <n v="2.1500804393207043E-5"/>
    <n v="0.98922868410343878"/>
    <n v="5379"/>
    <x v="7"/>
  </r>
  <r>
    <s v="BLK"/>
    <s v="Serta"/>
    <s v="Dream Soft Heated|Dream Soft Heated|Dream Soft Heated"/>
    <s v="ELECT BLANKET"/>
    <s v="ST54-3579"/>
    <s v="Grey"/>
    <s v="Twin"/>
    <s v="TBD"/>
    <n v="98"/>
    <n v="4691.17"/>
    <n v="2.1492053948639505E-5"/>
    <n v="0.98925017615738742"/>
    <n v="5380"/>
    <x v="7"/>
  </r>
  <r>
    <s v="SHET"/>
    <s v="Madison Park Essentials"/>
    <s v="Satin|Satin|Satin"/>
    <s v="SHEET/SHEET SET"/>
    <s v="MPE20-1101"/>
    <s v="White"/>
    <s v="Twin"/>
    <s v="B"/>
    <n v="336"/>
    <n v="4688.8599999999997"/>
    <n v="2.148147095023583E-5"/>
    <n v="0.98927165762833769"/>
    <n v="5381"/>
    <x v="7"/>
  </r>
  <r>
    <s v="SHET"/>
    <s v="Intelligent Design"/>
    <s v="Novelty|Novelty|Novelty"/>
    <s v="SHEET/SHEET SET"/>
    <s v="ID20-1430"/>
    <s v="Pink Cats"/>
    <s v="Twin"/>
    <s v="B"/>
    <n v="333"/>
    <n v="4684.7"/>
    <n v="2.1462412390340039E-5"/>
    <n v="0.989293120040728"/>
    <n v="5382"/>
    <x v="7"/>
  </r>
  <r>
    <s v="WIN"/>
    <s v="Madison Park"/>
    <s v="Harper|Kaylee|Avery"/>
    <s v="WINDOW PANEL"/>
    <s v="MP40-4485"/>
    <s v="Grey"/>
    <s v="42x84&quot;"/>
    <s v="B"/>
    <n v="214"/>
    <n v="4678.66"/>
    <n v="2.143474082741442E-5"/>
    <n v="0.98931455478155539"/>
    <n v="5383"/>
    <x v="7"/>
  </r>
  <r>
    <s v="BLK"/>
    <s v="Serta"/>
    <s v="Heated Faux Feathersoft|Heated Faux Feathersoft|Heated Faux Feathersoft"/>
    <s v="ELECT BLANKET"/>
    <s v="ST54-3607"/>
    <s v="Sage"/>
    <s v="Twin"/>
    <s v="ARB-"/>
    <n v="80"/>
    <n v="4668.8"/>
    <n v="2.1389568375353721E-5"/>
    <n v="0.98933594434993077"/>
    <n v="5384"/>
    <x v="7"/>
  </r>
  <r>
    <s v="BLK"/>
    <s v="Serta"/>
    <s v="Heated Faux Feathersoft|Heated Faux Feathersoft|Heated Faux Feathersoft"/>
    <s v="ELECT BLANKET"/>
    <s v="ST54-3591"/>
    <s v="Rust"/>
    <s v="Twin"/>
    <s v="ARB-"/>
    <n v="80"/>
    <n v="4668.8"/>
    <n v="2.1389568375353721E-5"/>
    <n v="0.98935733391830616"/>
    <n v="5385"/>
    <x v="7"/>
  </r>
  <r>
    <s v="WIN"/>
    <s v="Madison Park"/>
    <s v="Lexus|Lexus|Lexus"/>
    <s v="WINDOW PANEL"/>
    <s v="MP40-8634"/>
    <s v="White"/>
    <s v="52x84&quot;"/>
    <s v="TBD"/>
    <n v="318"/>
    <n v="4662.8500000000004"/>
    <n v="2.1362309137041232E-5"/>
    <n v="0.98937869622744323"/>
    <n v="5386"/>
    <x v="7"/>
  </r>
  <r>
    <s v="WIN"/>
    <s v="Madison Park"/>
    <s v="Emilia|Natalie|Lillian"/>
    <s v="WINDOW PANEL"/>
    <s v="MP40-2685"/>
    <s v="Dusty Aqua"/>
    <s v="50x108&quot;"/>
    <s v="B"/>
    <n v="239"/>
    <n v="4661.3999999999996"/>
    <n v="2.1355666129385245E-5"/>
    <n v="0.98940005189357261"/>
    <n v="5387"/>
    <x v="7"/>
  </r>
  <r>
    <s v="SHET"/>
    <s v="Madison Park"/>
    <s v="Peached Percale|Peached Percale|Peached Percale"/>
    <s v="SHEET/SHEET SET"/>
    <s v="MP20-5386"/>
    <s v="Teal"/>
    <s v="Cal King"/>
    <s v="B"/>
    <n v="131"/>
    <n v="4659.6499999999996"/>
    <n v="2.1347648706352159E-5"/>
    <n v="0.98942139954227892"/>
    <n v="5388"/>
    <x v="7"/>
  </r>
  <r>
    <s v="BLK"/>
    <s v="Madison Park"/>
    <s v="Zuri|Zuri|Zuri"/>
    <s v="BLANKET"/>
    <s v="MP51-8532"/>
    <s v="Grey"/>
    <s v="66x90&quot;"/>
    <s v="TBD"/>
    <n v="259"/>
    <n v="4659.41"/>
    <n v="2.1346549174050478E-5"/>
    <n v="0.989442746091453"/>
    <n v="5389"/>
    <x v="7"/>
  </r>
  <r>
    <s v="ADUL"/>
    <s v="Croscill Classics"/>
    <s v="Clermont|Clermont|Clermont"/>
    <s v="BED SKIRT&amp;SHAM"/>
    <s v="CCL11-0023"/>
    <s v="Gold"/>
    <s v="26x26&quot;"/>
    <s v="B-"/>
    <n v="142"/>
    <n v="4654.3"/>
    <n v="2.1323138298793874E-5"/>
    <n v="0.98946406922975183"/>
    <n v="5390"/>
    <x v="7"/>
  </r>
  <r>
    <s v="ADUL"/>
    <s v="Comfort Spaces"/>
    <s v="Kienna|Kienna|Kienna"/>
    <s v="COVERLET&amp;BEDSPR"/>
    <s v="CS14-0750"/>
    <s v="Blush"/>
    <s v="Full/Queen"/>
    <s v="ARB"/>
    <n v="187"/>
    <n v="4651.71"/>
    <n v="2.1311272512704907E-5"/>
    <n v="0.98948538050226453"/>
    <n v="5391"/>
    <x v="7"/>
  </r>
  <r>
    <s v="YOUT"/>
    <s v="Urban Habitat"/>
    <s v="Adrian|Blaire|Maren"/>
    <s v="DUVET&amp;DUVET SET"/>
    <s v="UH12-2530"/>
    <s v="Gray"/>
    <s v="King/Cal K"/>
    <s v="TBD"/>
    <n v="116"/>
    <n v="4642.67"/>
    <n v="2.1269856796008283E-5"/>
    <n v="0.98950665035906049"/>
    <n v="5392"/>
    <x v="7"/>
  </r>
  <r>
    <s v="SHET"/>
    <s v="Intelligent Design"/>
    <s v="Cotton Blend Jersey Knit|Cotton Blend Jersey Knit|Cotton Blend Jersey Knit"/>
    <s v="SHEET/SHEET SET"/>
    <s v="ID20-2460"/>
    <s v="Cream"/>
    <s v="King"/>
    <s v="B"/>
    <n v="155"/>
    <n v="4627.91"/>
    <n v="2.1202235559454942E-5"/>
    <n v="0.98952785259461995"/>
    <n v="5393"/>
    <x v="7"/>
  </r>
  <r>
    <s v="SHET"/>
    <s v="Madison Park Essentials"/>
    <s v="200 Thread Count Printed Cotton|200 Thread Count Printed Cotton|200 Thread"/>
    <s v="SHEET/SHEET SET"/>
    <s v="MPE20-1006"/>
    <s v="Green Leaves"/>
    <s v="Full"/>
    <s v="B"/>
    <n v="175"/>
    <n v="4622.66"/>
    <n v="2.1178183290355688E-5"/>
    <n v="0.98954903077791034"/>
    <n v="5394"/>
    <x v="7"/>
  </r>
  <r>
    <s v="TOWL"/>
    <s v="Super Listing"/>
    <s v="Premium Turkish Cotton|Premium Turkish Cotton|Premium Turkish Cotton"/>
    <s v="BATH TOWEL"/>
    <s v="AM73-0224"/>
    <s v="White"/>
    <s v="6-Piece"/>
    <s v="NEW"/>
    <n v="225"/>
    <n v="4622.26"/>
    <n v="2.1176350736519555E-5"/>
    <n v="0.98957020712864685"/>
    <n v="5395"/>
    <x v="7"/>
  </r>
  <r>
    <s v="BLK"/>
    <s v="Madison Park"/>
    <s v="Carved Plush|Carved Plush|Carved Plush"/>
    <s v="BLANKET"/>
    <s v="MP51-8424"/>
    <s v="Brown"/>
    <s v="Full/Queen"/>
    <s v="B"/>
    <n v="256"/>
    <n v="4620.8599999999997"/>
    <n v="2.1169936798093085E-5"/>
    <n v="0.98959137706544498"/>
    <n v="5396"/>
    <x v="7"/>
  </r>
  <r>
    <s v="BLK"/>
    <s v="Serta"/>
    <s v="Ribbed Plush|Ribbed Plush|Ribbed Plush"/>
    <s v="ELECT BLANKET"/>
    <s v="ST54-0311"/>
    <s v="Chestnut Brown"/>
    <s v="Full"/>
    <s v="ARB"/>
    <n v="81"/>
    <n v="4619.43"/>
    <n v="2.1163385418128907E-5"/>
    <n v="0.98961254045086311"/>
    <n v="5397"/>
    <x v="7"/>
  </r>
  <r>
    <s v="SHET"/>
    <s v="Madison Park Essentials"/>
    <s v="Satin|Satin|Satin"/>
    <s v="SHEET/SHEET SET"/>
    <s v="MPE20-1112"/>
    <s v="Ivory"/>
    <s v="Split King"/>
    <s v="B"/>
    <n v="156"/>
    <n v="4613.78"/>
    <n v="2.1137500595193517E-5"/>
    <n v="0.98963367795145829"/>
    <n v="5398"/>
    <x v="7"/>
  </r>
  <r>
    <s v="ADUL"/>
    <s v="Madison Park"/>
    <s v="Vienna|Marcella|Adela"/>
    <s v="DUVET&amp;DUVET SET"/>
    <s v="MP12-476"/>
    <s v="Grey"/>
    <s v="Full/Queen"/>
    <s v="B"/>
    <n v="84"/>
    <n v="4609.6400000000003"/>
    <n v="2.1118533662989535E-5"/>
    <n v="0.98965479648512134"/>
    <n v="5399"/>
    <x v="7"/>
  </r>
  <r>
    <s v="SHET"/>
    <s v="Intelligent Design"/>
    <s v="Microfiber|Microfiber|Microfiber"/>
    <s v="SHEET/SHEET SET"/>
    <s v="ID20-1074"/>
    <s v="Charcoal"/>
    <s v="Twin"/>
    <s v="B"/>
    <n v="398"/>
    <n v="4605.03"/>
    <n v="2.1097413480028091E-5"/>
    <n v="0.98967589389860133"/>
    <n v="5400"/>
    <x v="7"/>
  </r>
  <r>
    <s v="SHET"/>
    <s v="Comfort Spaces"/>
    <s v="Microfiber Coolmax|Microfiber Coolmax|Microfiber Coolmax"/>
    <s v="SHEET/SHEET SET"/>
    <s v="CS20-1353"/>
    <s v="Blue"/>
    <s v="Cal King"/>
    <s v="ARB"/>
    <n v="221"/>
    <n v="4602.16"/>
    <n v="2.1084264906253831E-5"/>
    <n v="0.98969697816350755"/>
    <n v="5401"/>
    <x v="7"/>
  </r>
  <r>
    <s v="YOUT"/>
    <s v="Mi Zone"/>
    <s v="Ashton|Garrett|Cody"/>
    <s v="DUVET&amp;DUVET SET"/>
    <s v="MZ12-509"/>
    <s v="Khaki/Navy"/>
    <s v="King/Cal K"/>
    <s v="A"/>
    <n v="136"/>
    <n v="4600.1400000000003"/>
    <n v="2.1075010509381357E-5"/>
    <n v="0.98971805317401695"/>
    <n v="5402"/>
    <x v="7"/>
  </r>
  <r>
    <s v="WIN"/>
    <s v="Madison Park"/>
    <s v="Saratoga|Westmont|Sereno"/>
    <s v="WINDOW PANEL"/>
    <s v="MP40-3597"/>
    <s v="Beige/Gold"/>
    <s v="50x63&quot;"/>
    <s v="B"/>
    <n v="330"/>
    <n v="4578.78"/>
    <n v="2.0977152134531809E-5"/>
    <n v="0.98973903032615151"/>
    <n v="5403"/>
    <x v="7"/>
  </r>
  <r>
    <s v="ADUL"/>
    <s v="Madison Park"/>
    <s v="Laurel|Cynthia|Piedmont"/>
    <s v="COMFORTER (SET)"/>
    <s v="TT10-0032"/>
    <s v="Black"/>
    <s v="Queen"/>
    <s v="TBD"/>
    <n v="70"/>
    <n v="4554.8599999999997"/>
    <n v="2.0867565415131008E-5"/>
    <n v="0.9897598978915666"/>
    <n v="5404"/>
    <x v="7"/>
  </r>
  <r>
    <s v="BLK"/>
    <s v="Madison Park"/>
    <s v="Carved Plush|Carved Plush|Carved Plush"/>
    <s v="BLANKET"/>
    <s v="MP51-8420"/>
    <s v="Grey"/>
    <s v="Twin"/>
    <s v="B"/>
    <n v="315"/>
    <n v="4554.5"/>
    <n v="2.0865916116678487E-5"/>
    <n v="0.98978076380768332"/>
    <n v="5405"/>
    <x v="7"/>
  </r>
  <r>
    <s v="YOUT"/>
    <s v="Mi Zone Kids"/>
    <s v="Celia|Ariella|Isabel"/>
    <s v="COMFORTER (SET)"/>
    <s v="MZK10-272"/>
    <s v="Charcoal/Gold"/>
    <s v="Full/Queen"/>
    <s v="TBD"/>
    <n v="106"/>
    <n v="4550.72"/>
    <n v="2.0848598482927026E-5"/>
    <n v="0.98980161240616626"/>
    <n v="5406"/>
    <x v="7"/>
  </r>
  <r>
    <s v="LGT"/>
    <s v="INK+IVY"/>
    <s v="Laguna|Laguna|Laguna"/>
    <s v="LGT-FLOOR LAMPS"/>
    <s v="II154-0158"/>
    <s v="Gold/Natural"/>
    <s v="See below"/>
    <s v="B"/>
    <n v="54"/>
    <n v="4541.79"/>
    <n v="2.0807686718535338E-5"/>
    <n v="0.98982242009288479"/>
    <n v="5407"/>
    <x v="7"/>
  </r>
  <r>
    <s v="SHET"/>
    <s v="Madison Park"/>
    <s v="3M Microcell|3M Microcell|3M Microcell"/>
    <s v="SHEET/SHEET SET"/>
    <s v="MP20-2384"/>
    <s v="Grey"/>
    <s v="Full"/>
    <s v="B"/>
    <n v="265"/>
    <n v="4534.17"/>
    <n v="2.0772776567956987E-5"/>
    <n v="0.98984319286945277"/>
    <n v="5408"/>
    <x v="7"/>
  </r>
  <r>
    <s v="YOUT"/>
    <s v="Urban Habitat"/>
    <s v="Brooklyn|Maize|Kay"/>
    <s v="DUVET&amp;DUVET SET"/>
    <s v="UH12-2499"/>
    <s v="Rust"/>
    <s v="King/Cal K"/>
    <s v="B"/>
    <n v="60"/>
    <n v="4530.1499999999996"/>
    <n v="2.0754359401903842E-5"/>
    <n v="0.98986394722885462"/>
    <n v="5409"/>
    <x v="7"/>
  </r>
  <r>
    <s v="YOUT"/>
    <s v="Intelligent Design"/>
    <s v="Cassiopeia|Karissa|Lisa"/>
    <s v="COMFORTER (SET)"/>
    <s v="ID10-2385"/>
    <s v="Charcoal"/>
    <s v="Twin/Twin "/>
    <s v="B"/>
    <n v="138"/>
    <n v="4526.3100000000004"/>
    <n v="2.0736766885076959E-5"/>
    <n v="0.9898846839957397"/>
    <n v="5410"/>
    <x v="7"/>
  </r>
  <r>
    <s v="APL"/>
    <s v="INK+IVY"/>
    <s v="II000133"/>
    <s v="ROBE"/>
    <s v="LAF04-0020"/>
    <s v="White"/>
    <s v="L/XL"/>
    <s v="A"/>
    <n v="229"/>
    <n v="4521.04"/>
    <n v="2.0712622988285895E-5"/>
    <n v="0.98990539661872801"/>
    <n v="5411"/>
    <x v="7"/>
  </r>
  <r>
    <s v="ADUL"/>
    <s v="Super Listing"/>
    <s v="Porter|Evans|Walker"/>
    <s v="DUVET&amp;DUVET SET"/>
    <s v="AM12-0155"/>
    <s v="Black"/>
    <s v="Twin/Twin "/>
    <s v="A++"/>
    <n v="273"/>
    <n v="4517.49"/>
    <n v="2.0696359072990206E-5"/>
    <n v="0.98992609297780099"/>
    <n v="5412"/>
    <x v="7"/>
  </r>
  <r>
    <s v="WIN"/>
    <s v="Madison Park"/>
    <s v="Emilia|Natalie|Lillian"/>
    <s v="WINDOW PANEL"/>
    <s v="MP40-6558"/>
    <s v="Charcoal"/>
    <s v="50x108&quot;"/>
    <s v="B"/>
    <n v="216"/>
    <n v="4517.28"/>
    <n v="2.0695396982226237E-5"/>
    <n v="0.98994678837478323"/>
    <n v="5413"/>
    <x v="7"/>
  </r>
  <r>
    <s v="SHET"/>
    <s v="Madison Park Essentials"/>
    <s v="Satin|Satin|Satin"/>
    <s v="SHEET/SHEET SET"/>
    <s v="MPE20-1103"/>
    <s v="Light Grey"/>
    <s v="Twin"/>
    <s v="B"/>
    <n v="305"/>
    <n v="4513.5200000000004"/>
    <n v="2.0678170976166582E-5"/>
    <n v="0.9899674665457594"/>
    <n v="5414"/>
    <x v="7"/>
  </r>
  <r>
    <s v="SHET"/>
    <s v="Beautyrest"/>
    <s v="1500TC Solid Cooling Sheet Set"/>
    <s v="SHEET/SHEET SET"/>
    <s v="BR20-4652"/>
    <s v="Charcoal"/>
    <s v="Full"/>
    <s v="EXT"/>
    <n v="172"/>
    <n v="4511.5600000000004"/>
    <n v="2.0669191462369527E-5"/>
    <n v="0.98998813573722177"/>
    <n v="5415"/>
    <x v="7"/>
  </r>
  <r>
    <s v="SHET"/>
    <s v="Intelligent Design"/>
    <s v="Microfiber|Microfiber|Microfiber"/>
    <s v="SHEET/SHEET SET"/>
    <s v="ID20-1075"/>
    <s v="Charcoal"/>
    <s v="Twin XL"/>
    <s v="B"/>
    <n v="385"/>
    <n v="4494.43"/>
    <n v="2.0590712344337096E-5"/>
    <n v="0.99000872644956606"/>
    <n v="5416"/>
    <x v="7"/>
  </r>
  <r>
    <s v="SHET"/>
    <s v="Intelligent Design"/>
    <s v="Microfiber|Microfiber|Microfiber"/>
    <s v="SHEET/SHEET SET"/>
    <s v="ID20-143"/>
    <s v="White"/>
    <s v="Twin XL"/>
    <s v="B"/>
    <n v="386"/>
    <n v="4489.08"/>
    <n v="2.0566201936778804E-5"/>
    <n v="0.99002929265150286"/>
    <n v="5417"/>
    <x v="7"/>
  </r>
  <r>
    <s v="SHET"/>
    <s v="Comfort Spaces"/>
    <s v="Microfiber Coolmax|Microfiber Coolmax|Microfiber Coolmax"/>
    <s v="SHEET/SHEET SET"/>
    <s v="CS20-0509"/>
    <s v="Charcoal"/>
    <s v="Full"/>
    <s v="ARB"/>
    <n v="209"/>
    <n v="4478.87"/>
    <n v="2.051942600011149E-5"/>
    <n v="0.99004981207750298"/>
    <n v="5418"/>
    <x v="7"/>
  </r>
  <r>
    <s v="WIN"/>
    <s v="Madison Park"/>
    <s v="Irina|Iris|Clarissa"/>
    <s v="WINDOW PANEL"/>
    <s v="MP40-4942"/>
    <s v="Grey"/>
    <s v="50x144&quot;"/>
    <s v="B"/>
    <n v="265"/>
    <n v="4477.5"/>
    <n v="2.0513149503222731E-5"/>
    <n v="0.99007032522700622"/>
    <n v="5419"/>
    <x v="7"/>
  </r>
  <r>
    <s v="BLK"/>
    <s v="Serta"/>
    <s v="Dream Soft Heated|Dream Soft Heated|Dream Soft Heated"/>
    <s v="ELECT BLANKET"/>
    <s v="ST54-3573"/>
    <s v="Rust"/>
    <s v="Queen"/>
    <s v="TBD"/>
    <n v="60"/>
    <n v="4477.3"/>
    <n v="2.0512233226304666E-5"/>
    <n v="0.99009083746023252"/>
    <n v="5420"/>
    <x v="7"/>
  </r>
  <r>
    <s v="SHET"/>
    <s v="Comfort Spaces"/>
    <s v="Microfiber Coolmax|Microfiber Coolmax|Microfiber Coolmax"/>
    <s v="SHEET/SHEET SET"/>
    <s v="CS20-1739"/>
    <s v="Grey"/>
    <s v="King Extra"/>
    <s v="ART"/>
    <n v="195"/>
    <n v="4475.25"/>
    <n v="2.0502841387894478E-5"/>
    <n v="0.9901113403016204"/>
    <n v="5421"/>
    <x v="7"/>
  </r>
  <r>
    <s v="SHET"/>
    <s v="Madison Park"/>
    <s v="3M Microcell|3M Microcell|3M Microcell"/>
    <s v="SHEET/SHEET SET"/>
    <s v="MP20-2444"/>
    <s v="Seafoam"/>
    <s v="Twin XL"/>
    <s v="B"/>
    <n v="277"/>
    <n v="4473.71"/>
    <n v="2.0495786055625365E-5"/>
    <n v="0.99013183608767608"/>
    <n v="5422"/>
    <x v="7"/>
  </r>
  <r>
    <s v="SHET"/>
    <s v="Comfort Spaces"/>
    <s v="Cotton Flannel 135GSM|Cotton Flannel 135GSM|Cotton Flannel 135GSM"/>
    <s v="SHEET/SHEET SET"/>
    <s v="CS20-1709"/>
    <s v="Reindeer"/>
    <s v="Twin XL"/>
    <s v="ARB"/>
    <n v="254"/>
    <n v="4467.8599999999997"/>
    <n v="2.0468984955771906E-5"/>
    <n v="0.99015230507263186"/>
    <n v="5423"/>
    <x v="7"/>
  </r>
  <r>
    <s v="WIN"/>
    <s v="Madison Park"/>
    <s v="Rosette|Florah|Bloom"/>
    <s v="WINDOW PANEL"/>
    <s v="MP40-6831"/>
    <s v="Linen"/>
    <s v="50x95&quot;"/>
    <s v="B"/>
    <n v="241"/>
    <n v="4457.96"/>
    <n v="2.0423629248327595E-5"/>
    <n v="0.99017272870188022"/>
    <n v="5424"/>
    <x v="7"/>
  </r>
  <r>
    <s v="SHET"/>
    <s v="Madison Park"/>
    <s v="Peached Percale|Peached Percale|Peached Percale"/>
    <s v="SHEET/SHEET SET"/>
    <s v="MP20-5392"/>
    <s v="Grey"/>
    <s v="Cal King"/>
    <s v="B"/>
    <n v="125"/>
    <n v="4455.7"/>
    <n v="2.0413275319153437E-5"/>
    <n v="0.99019314197719943"/>
    <n v="5425"/>
    <x v="7"/>
  </r>
  <r>
    <s v="LGT"/>
    <s v="INK+IVY"/>
    <s v="Trilluxe|Trilluxe|Trilluxe"/>
    <s v="LGT-TABLE LAMPS"/>
    <s v="II153-0160"/>
    <s v="White"/>
    <s v="See below"/>
    <s v="B"/>
    <n v="102"/>
    <n v="4453.68"/>
    <n v="2.0404020922280963E-5"/>
    <n v="0.99021354599812172"/>
    <n v="5426"/>
    <x v="7"/>
  </r>
  <r>
    <s v="ADUL"/>
    <s v="Woolrich"/>
    <s v="Breckenridge|Breckenridge|Breckenridge"/>
    <s v="COMFORTER (SET)"/>
    <s v="WR10-3974"/>
    <s v="Tan"/>
    <s v="Twin/Twin "/>
    <s v="B"/>
    <n v="87"/>
    <n v="4448.8500000000004"/>
    <n v="2.0381892834709648E-5"/>
    <n v="0.99023392789095643"/>
    <n v="5427"/>
    <x v="7"/>
  </r>
  <r>
    <s v="YOUT"/>
    <s v="Mi Zone"/>
    <s v="Rosalie|Jenna|Audrey"/>
    <s v="COMFORTER (SET)"/>
    <s v="MZ10-0650"/>
    <s v="White/Gold"/>
    <s v="Twin/Twin "/>
    <s v="B"/>
    <n v="117"/>
    <n v="4443.93"/>
    <n v="2.0359352422525203E-5"/>
    <n v="0.99025428724337894"/>
    <n v="5428"/>
    <x v="7"/>
  </r>
  <r>
    <s v="YOUT"/>
    <s v="Intelligent Design"/>
    <s v="Cassiopeia|Karissa|Lisa"/>
    <s v="COMFORTER (SET)"/>
    <s v="ID10-2387"/>
    <s v="Charcoal"/>
    <s v="King/Cal K"/>
    <s v="B"/>
    <n v="102"/>
    <n v="4439.53"/>
    <n v="2.0339194330327728E-5"/>
    <n v="0.99027462643770925"/>
    <n v="5429"/>
    <x v="7"/>
  </r>
  <r>
    <s v="YOUT"/>
    <s v="Urban Habitat"/>
    <s v="Brooklyn|Maize|Kay"/>
    <s v="DUVET&amp;DUVET SET"/>
    <s v="UH12-2260"/>
    <s v="Charcoal"/>
    <s v="King/Cal K"/>
    <s v="B"/>
    <n v="57"/>
    <n v="4437.21"/>
    <n v="2.0328565518078156E-5"/>
    <n v="0.99029495500322728"/>
    <n v="5430"/>
    <x v="7"/>
  </r>
  <r>
    <s v="SHET"/>
    <s v="Comfort Spaces"/>
    <s v="Cotton Flannel 135GSM|Cotton Flannel 135GSM|Cotton Flannel 135GSM"/>
    <s v="SHEET/SHEET SET"/>
    <s v="CS20-0395"/>
    <s v="Solid Blue"/>
    <s v="Full"/>
    <s v="ARB"/>
    <n v="209"/>
    <n v="4422.4399999999996"/>
    <n v="2.0260898467678914E-5"/>
    <n v="0.99031521590169491"/>
    <n v="5431"/>
    <x v="7"/>
  </r>
  <r>
    <s v="SHET"/>
    <s v="Intelligent Design"/>
    <s v="Cotton Blend Jersey Knit|Cotton Blend Jersey Knit|Cotton Blend Jersey Knit"/>
    <s v="SHEET/SHEET SET"/>
    <s v="ID20-2452"/>
    <s v="Grey"/>
    <s v="Twin XL"/>
    <s v="B"/>
    <n v="193"/>
    <n v="4415.71"/>
    <n v="2.0230065749385961E-5"/>
    <n v="0.99033544596744427"/>
    <n v="5432"/>
    <x v="7"/>
  </r>
  <r>
    <s v="BATH"/>
    <s v="Madison Park"/>
    <s v="Spa Waffle|Spa Waffle|Spa Waffle"/>
    <s v="SHOWER CURTAIN"/>
    <s v="MP70-8551"/>
    <s v="Blue"/>
    <s v="36x72''"/>
    <s v="A+"/>
    <n v="420"/>
    <n v="4413.99"/>
    <n v="2.0222185767890586E-5"/>
    <n v="0.99035566815321219"/>
    <n v="5433"/>
    <x v="7"/>
  </r>
  <r>
    <s v="WIN"/>
    <s v="Madison Park"/>
    <s v="Ceres|Elowen|Persis"/>
    <s v="WINDOW PANEL"/>
    <s v="MP40-7371"/>
    <s v="Ivory"/>
    <s v="2-PK 50x63"/>
    <s v="B"/>
    <n v="311"/>
    <n v="4409.83"/>
    <n v="2.0203127207994795E-5"/>
    <n v="0.99037587128042015"/>
    <n v="5434"/>
    <x v="7"/>
  </r>
  <r>
    <s v="ADUL"/>
    <s v="Super Listing"/>
    <s v="Porter|Evans|Walker"/>
    <s v="DUVET&amp;DUVET SET"/>
    <s v="AM12-0438"/>
    <s v="Olive Green"/>
    <s v="Full"/>
    <s v="A++"/>
    <n v="207"/>
    <n v="4403.6000000000004"/>
    <n v="2.0174585181997013E-5"/>
    <n v="0.99039604586560215"/>
    <n v="5435"/>
    <x v="7"/>
  </r>
  <r>
    <s v="SHET"/>
    <s v="Intelligent Design"/>
    <s v="Metallic Dot|Metallic Dot|Metallic Dot"/>
    <s v="SHEET/SHEET SET"/>
    <s v="ID20-1473"/>
    <s v="Blush/Gold"/>
    <s v="Twin"/>
    <s v="B"/>
    <n v="254"/>
    <n v="4400.59"/>
    <n v="2.0160795214380107E-5"/>
    <n v="0.99041620666081653"/>
    <n v="5436"/>
    <x v="7"/>
  </r>
  <r>
    <s v="WIN"/>
    <s v="Madison Park"/>
    <s v="Lexus|Lexus|Lexus"/>
    <s v="WINDOW PANEL"/>
    <s v="MP40-8635"/>
    <s v="White"/>
    <s v="52x95&quot;"/>
    <s v="TBD"/>
    <n v="263"/>
    <n v="4400.24"/>
    <n v="2.0159191729773488E-5"/>
    <n v="0.99043636585254635"/>
    <n v="5437"/>
    <x v="7"/>
  </r>
  <r>
    <s v="BATH"/>
    <s v="Madison Park Signature"/>
    <s v="Splendor|Splendor|Splendor"/>
    <s v="BATH RUG"/>
    <s v="MPS72-565"/>
    <s v="Grey"/>
    <s v="24x36&quot;"/>
    <s v="A"/>
    <n v="209"/>
    <n v="4399.9799999999996"/>
    <n v="2.0158000569779998E-5"/>
    <n v="0.99045652385311611"/>
    <n v="5438"/>
    <x v="7"/>
  </r>
  <r>
    <s v="ADUL"/>
    <s v="Madison Park"/>
    <s v="Evelyn|Liliana|Josie"/>
    <s v="COMFORTER (SET)"/>
    <s v="MP10-8398"/>
    <s v="Grey"/>
    <s v="King/Cal K"/>
    <s v="TBD"/>
    <n v="77"/>
    <n v="4396.08"/>
    <n v="2.0140133169877696E-5"/>
    <n v="0.99047666398628598"/>
    <n v="5439"/>
    <x v="7"/>
  </r>
  <r>
    <s v="HHL"/>
    <s v="Harbor House Blue"/>
    <s v="Kiawah Island|Kiawah Island|Kiawah Island"/>
    <s v="COMFORTER (SET)"/>
    <s v="HH10-1850"/>
    <s v="Blue"/>
    <s v="Full"/>
    <s v="B"/>
    <n v="47"/>
    <n v="4393.38"/>
    <n v="2.0127763431483794E-5"/>
    <n v="0.9904967917497175"/>
    <n v="5440"/>
    <x v="7"/>
  </r>
  <r>
    <s v="ADUL"/>
    <s v="Super Listing"/>
    <s v="Camden|Reese|Leighton"/>
    <s v="COMFORTER (SET)"/>
    <s v="AM10-0101"/>
    <s v="Sage Green"/>
    <s v="Twin/Twin "/>
    <s v="A+"/>
    <n v="163"/>
    <n v="4379.79"/>
    <n v="2.0065502414901147E-5"/>
    <n v="0.99051685725213245"/>
    <n v="5441"/>
    <x v="7"/>
  </r>
  <r>
    <s v="YOUT"/>
    <s v="Mi Zone"/>
    <s v="Glimmer|Sparkle|Dazzle"/>
    <s v="DUVET&amp;DUVET SET"/>
    <s v="MZ12-0597"/>
    <s v="Aqua"/>
    <s v="Twin/Twin "/>
    <s v="A"/>
    <n v="159"/>
    <n v="4379.63"/>
    <n v="2.0064769393366695E-5"/>
    <n v="0.99053692202152577"/>
    <n v="5442"/>
    <x v="7"/>
  </r>
  <r>
    <s v="SHET"/>
    <s v="Madison Park Essentials"/>
    <s v="Printed Satin|Printed Satin|Printed Satin"/>
    <s v="PILLOWCASE"/>
    <s v="MPE21-1005"/>
    <s v="Gray Leopard"/>
    <s v="King"/>
    <s v="B"/>
    <n v="616"/>
    <n v="4374.28"/>
    <n v="2.0040258985808403E-5"/>
    <n v="0.9905569622805116"/>
    <n v="5443"/>
    <x v="7"/>
  </r>
  <r>
    <s v="BLK"/>
    <s v="Serta"/>
    <s v="Heated Faux Feathersoft|Heated Faux Feathersoft|Heated Faux Feathersoft"/>
    <s v="ELECT BLANKET"/>
    <s v="ST54-3608"/>
    <s v="Sage"/>
    <s v="Full"/>
    <s v="ARB-"/>
    <n v="67"/>
    <n v="4372.42"/>
    <n v="2.0031737610470382E-5"/>
    <n v="0.99057699401812205"/>
    <n v="5444"/>
    <x v="7"/>
  </r>
  <r>
    <s v="YOUT"/>
    <s v="Urban Habitat"/>
    <s v="Brooklyn|Maize|Kay"/>
    <s v="COMFORTER (SET)"/>
    <s v="UH10-2255"/>
    <s v="Charcoal"/>
    <s v="Twin/Twin "/>
    <s v="B"/>
    <n v="72"/>
    <n v="4367.09"/>
    <n v="2.00073188306039E-5"/>
    <n v="0.99059700133695261"/>
    <n v="5445"/>
    <x v="7"/>
  </r>
  <r>
    <s v="SHET"/>
    <s v="Madison Park Essentials"/>
    <s v="Satin|Satin|Satin"/>
    <s v="SHEET/SHEET SET"/>
    <s v="MPE20-1144"/>
    <s v="Emerald"/>
    <s v="Twin"/>
    <s v="B"/>
    <n v="291"/>
    <n v="4347.38"/>
    <n v="1.9917019740328407E-5"/>
    <n v="0.99061691835669297"/>
    <n v="5446"/>
    <x v="7"/>
  </r>
  <r>
    <s v="SHET"/>
    <s v="Intelligent Design"/>
    <s v="Microfiber|Microfiber|Microfiber"/>
    <s v="SHEET/SHEET SET"/>
    <s v="ID20-2215"/>
    <s v="Lavender"/>
    <s v="Full"/>
    <s v="B"/>
    <n v="323"/>
    <n v="4342.88"/>
    <n v="1.9896403509671901E-5"/>
    <n v="0.9906368147602026"/>
    <n v="5447"/>
    <x v="7"/>
  </r>
  <r>
    <s v="ADUL"/>
    <s v="Madison Park Essentials"/>
    <s v="Saben|Barret|Seth"/>
    <s v="COVERLET&amp;BEDSPR"/>
    <s v="MPE13-168"/>
    <s v="Taupe"/>
    <s v="Twin"/>
    <s v="B"/>
    <n v="89"/>
    <n v="4334.97"/>
    <n v="1.9860164757562356E-5"/>
    <n v="0.99065667492496012"/>
    <n v="5448"/>
    <x v="7"/>
  </r>
  <r>
    <s v="ADUL"/>
    <s v="Super Listing"/>
    <s v="Mina|Hanna|Aera"/>
    <s v="QUILT"/>
    <s v="AM14-0376"/>
    <s v="White"/>
    <s v="King/Cal K"/>
    <s v="TBD"/>
    <n v="135"/>
    <n v="4333.66"/>
    <n v="1.9854163143749015E-5"/>
    <n v="0.99067652908810389"/>
    <n v="5449"/>
    <x v="7"/>
  </r>
  <r>
    <s v="SHET"/>
    <s v="Intelligent Design"/>
    <s v="Cotton Blend Jersey Knit|Cotton Blend Jersey Knit|Cotton Blend Jersey Knit"/>
    <s v="SHEET/SHEET SET"/>
    <s v="ID20-2458"/>
    <s v="Cream"/>
    <s v="Full"/>
    <s v="B"/>
    <n v="176"/>
    <n v="4322.71"/>
    <n v="1.9803996982484853E-5"/>
    <n v="0.99069633308508642"/>
    <n v="5450"/>
    <x v="7"/>
  </r>
  <r>
    <s v="BLK"/>
    <s v="Madison Park"/>
    <s v="Carved Plush|Carved Plush|Carved Plush"/>
    <s v="BLANKET"/>
    <s v="MP51-8426"/>
    <s v="Blue"/>
    <s v="Twin"/>
    <s v="B"/>
    <n v="299"/>
    <n v="4318.72"/>
    <n v="1.9785717257969419E-5"/>
    <n v="0.99071611880234434"/>
    <n v="5451"/>
    <x v="7"/>
  </r>
  <r>
    <s v="HHL"/>
    <s v="Harbor House Blue"/>
    <s v="Suzanna"/>
    <s v="NORMAL PILLOW"/>
    <s v="HH30-1650"/>
    <s v="Taupe"/>
    <s v="18x18&quot;"/>
    <s v="B"/>
    <n v="185"/>
    <n v="4316.8100000000004"/>
    <n v="1.9776966813401881E-5"/>
    <n v="0.99073589576915777"/>
    <n v="5452"/>
    <x v="7"/>
  </r>
  <r>
    <s v="SHET"/>
    <s v="Madison Park Essentials"/>
    <s v="Satin|Satin|Satin"/>
    <s v="PILLOWCASE"/>
    <s v="MPE21-1150"/>
    <s v="Emerald"/>
    <s v="King"/>
    <s v="B"/>
    <n v="744"/>
    <n v="4311.7700000000004"/>
    <n v="1.9753876635066596E-5"/>
    <n v="0.99075564964579288"/>
    <n v="5453"/>
    <x v="7"/>
  </r>
  <r>
    <s v="SHET"/>
    <s v="True North by Sleep Philosophy"/>
    <s v="Cozy Cotton Flannel|Cozy Cotton Flannel|Cozy Cotton Flannel"/>
    <s v="SHEET/SHEET SET"/>
    <s v="TN20-0120"/>
    <s v="Tan Solid"/>
    <s v="Cal King"/>
    <s v="B"/>
    <n v="146"/>
    <n v="4309.1499999999996"/>
    <n v="1.9741873407439918E-5"/>
    <n v="0.99077539151920035"/>
    <n v="5454"/>
    <x v="7"/>
  </r>
  <r>
    <s v="ADUL"/>
    <s v="Super Listing"/>
    <s v="Phoebe|Phoebe|Phoebe"/>
    <s v="DUVET&amp;DUVET SET"/>
    <s v="AM12-0216"/>
    <s v="Blush"/>
    <s v="Full/Queen"/>
    <s v="ARB"/>
    <n v="139"/>
    <n v="4305.59"/>
    <n v="1.9725563678298328E-5"/>
    <n v="0.99079511708287871"/>
    <n v="5455"/>
    <x v="7"/>
  </r>
  <r>
    <s v="WIN"/>
    <s v="Madison Park"/>
    <s v="Irina|Iris|Clarissa"/>
    <s v="VALANCE"/>
    <s v="MP41-4945"/>
    <s v="White/Grey"/>
    <s v="38x46&quot;"/>
    <s v="B"/>
    <n v="326"/>
    <n v="4295.1499999999996"/>
    <n v="1.9677734023175234E-5"/>
    <n v="0.99081479481690193"/>
    <n v="5456"/>
    <x v="7"/>
  </r>
  <r>
    <s v="ADUL"/>
    <s v="Hampton Hill"/>
    <s v="Canovia Springs|Canovia Springs|Canovia Springs"/>
    <s v="VALANCE"/>
    <s v="FB41-1131"/>
    <s v="Brown"/>
    <s v="54x18&quot;"/>
    <s v="B"/>
    <n v="245"/>
    <n v="4291.5600000000004"/>
    <n v="1.9661286852495936E-5"/>
    <n v="0.99083445610375442"/>
    <n v="5457"/>
    <x v="7"/>
  </r>
  <r>
    <s v="SHET"/>
    <s v="Comfort Spaces"/>
    <s v="Microfiber Coolmax|Microfiber Coolmax|Microfiber Coolmax"/>
    <s v="SHEET/SHEET SET"/>
    <s v="CS20-0457"/>
    <s v="White"/>
    <s v="Twin"/>
    <s v="ARB"/>
    <n v="274"/>
    <n v="4285.3599999999997"/>
    <n v="1.9632882268035858E-5"/>
    <n v="0.99085408898602245"/>
    <n v="5458"/>
    <x v="7"/>
  </r>
  <r>
    <s v="WIN"/>
    <s v="Madison Park"/>
    <s v="Como|Leighton|Aberdeen"/>
    <s v="WINDOW PANEL"/>
    <s v="MP40-7446"/>
    <s v="Taupe"/>
    <s v="31x64&quot;"/>
    <s v="B"/>
    <n v="121"/>
    <n v="4281.3900000000003"/>
    <n v="1.9614694171212234E-5"/>
    <n v="0.99087370368019367"/>
    <n v="5459"/>
    <x v="7"/>
  </r>
  <r>
    <s v="LGT"/>
    <s v="INK+IVY"/>
    <s v="Auburn|Auburn|Auburn"/>
    <s v="LGT-PENDANTS"/>
    <s v="FB151-1188"/>
    <s v="Gold/Amber"/>
    <s v="Dia.9&quot;"/>
    <s v="B"/>
    <n v="81"/>
    <n v="4277.32"/>
    <n v="1.9596047935929569E-5"/>
    <n v="0.99089329972812956"/>
    <n v="5460"/>
    <x v="7"/>
  </r>
  <r>
    <s v="ADUL"/>
    <s v="Comfort Spaces"/>
    <s v="Kienna|Kienna|Kienna"/>
    <s v="COVERLET&amp;BEDSPR"/>
    <s v="CS13-1497"/>
    <s v="Ivory"/>
    <s v="Full/Queen"/>
    <s v="ARB"/>
    <n v="114"/>
    <n v="4276.1400000000003"/>
    <n v="1.9590641902112976E-5"/>
    <n v="0.99091289037003172"/>
    <n v="5461"/>
    <x v="7"/>
  </r>
  <r>
    <s v="BLK"/>
    <s v="Serta"/>
    <s v="Freya AZ|Freya AZ|Freya AZ"/>
    <s v="ELECT BLANKET"/>
    <s v="ST54-0053"/>
    <s v="Indigo"/>
    <s v="Full"/>
    <s v="ARB"/>
    <n v="82"/>
    <n v="4268.92"/>
    <n v="1.9557564305370762E-5"/>
    <n v="0.9909324479343371"/>
    <n v="5462"/>
    <x v="7"/>
  </r>
  <r>
    <s v="BLK"/>
    <s v="Madison Park"/>
    <s v="Dream Soft|Dream Soft|Dream Soft"/>
    <s v="BLANKET"/>
    <s v="BR51-4437"/>
    <s v="White"/>
    <s v="Twin"/>
    <s v="B"/>
    <n v="230"/>
    <n v="4266.46"/>
    <n v="1.9546294099278539E-5"/>
    <n v="0.99095199422843638"/>
    <n v="5463"/>
    <x v="7"/>
  </r>
  <r>
    <s v="YOUT"/>
    <s v="Urban Habitat"/>
    <s v="Brooklyn|Maize|Kay"/>
    <s v="DUVET&amp;DUVET SET"/>
    <s v="UH12-2259"/>
    <s v="Charcoal"/>
    <s v="Full/Queen"/>
    <s v="B"/>
    <n v="65"/>
    <n v="4260.0600000000004"/>
    <n v="1.95169732379004E-5"/>
    <n v="0.99097151120167426"/>
    <n v="5464"/>
    <x v="7"/>
  </r>
  <r>
    <s v="LGT"/>
    <s v="510 Design"/>
    <s v="Nicolo|Nicolo|Nicolo"/>
    <s v="LGT-TABLE LAMPS"/>
    <s v="5DS153-0036"/>
    <s v="White"/>
    <s v="See below"/>
    <s v="B"/>
    <n v="144"/>
    <n v="4257.17"/>
    <n v="1.9503733036434331E-5"/>
    <n v="0.99099101493471065"/>
    <n v="5465"/>
    <x v="7"/>
  </r>
  <r>
    <s v="YOUT"/>
    <s v="Urban Habitat"/>
    <s v="Juniper|Juniper|Hudson"/>
    <s v="COMFORTER (SET)"/>
    <s v="UH10-2517"/>
    <s v="White"/>
    <s v="King/Cal K"/>
    <s v="TBD"/>
    <n v="87"/>
    <n v="4254.43"/>
    <n v="1.9491180042656816E-5"/>
    <n v="0.99101050611475328"/>
    <n v="5466"/>
    <x v="7"/>
  </r>
  <r>
    <s v="SHET"/>
    <s v="Intelligent Design"/>
    <s v="Novelty|Novelty|Novelty"/>
    <s v="SHEET/SHEET SET"/>
    <s v="ID20-1426"/>
    <s v="Grey/Blue Road Trip"/>
    <s v="Twin"/>
    <s v="B"/>
    <n v="295"/>
    <n v="4250.59"/>
    <n v="1.9473587525829929E-5"/>
    <n v="0.99102997970227913"/>
    <n v="5467"/>
    <x v="7"/>
  </r>
  <r>
    <s v="HHL"/>
    <s v="Harbor House Blue"/>
    <s v="Morgan|Morgan|Morgan"/>
    <s v="DUVET&amp;DUVET SET"/>
    <s v="HH12-1828"/>
    <s v="White/Grey"/>
    <s v="Full/Queen"/>
    <s v="A+"/>
    <n v="48"/>
    <n v="4249.05"/>
    <n v="1.9466532193560816E-5"/>
    <n v="0.99104944623447266"/>
    <n v="5468"/>
    <x v="7"/>
  </r>
  <r>
    <s v="WIN"/>
    <s v="Madison Park"/>
    <s v="Emilia|Natalie|Lillian"/>
    <s v="WINDOW PANEL"/>
    <s v="MP40-6318"/>
    <s v="Navy"/>
    <s v="50x108&quot;"/>
    <s v="B"/>
    <n v="188"/>
    <n v="4246.8500000000004"/>
    <n v="1.9456453147462081E-5"/>
    <n v="0.99106890268762016"/>
    <n v="5469"/>
    <x v="7"/>
  </r>
  <r>
    <s v="BATH"/>
    <s v="Croscill"/>
    <s v="Seville|Seville|Seville"/>
    <s v="BATH ACCESSORIES"/>
    <s v="CC71-0034"/>
    <s v="Silver"/>
    <s v="One Size"/>
    <s v="B"/>
    <n v="404"/>
    <n v="4244.82"/>
    <n v="1.9447152936743699E-5"/>
    <n v="0.99108834984055694"/>
    <n v="5470"/>
    <x v="7"/>
  </r>
  <r>
    <s v="TOWL"/>
    <s v="Super Listing"/>
    <s v="Premium Turkish Cotton|Premium Turkish Cotton|Premium Turkish Cotton"/>
    <s v="BATH TOWEL"/>
    <s v="AM73-0227"/>
    <s v="Charcoal"/>
    <s v="6-Piece"/>
    <s v="NEW"/>
    <n v="204"/>
    <n v="4228.68"/>
    <n v="1.9373209389455701E-5"/>
    <n v="0.99110772304994643"/>
    <n v="5471"/>
    <x v="7"/>
  </r>
  <r>
    <s v="ADUL"/>
    <s v="Madison Park"/>
    <s v="Marfa|Peony|Cassia"/>
    <s v="COMFORTER (SET)"/>
    <s v="MP10-8411"/>
    <s v="Navy"/>
    <s v="King/Cal K"/>
    <s v="TBD"/>
    <n v="91"/>
    <n v="4223.71"/>
    <n v="1.9350439908041739E-5"/>
    <n v="0.99112707348985452"/>
    <n v="5472"/>
    <x v="7"/>
  </r>
  <r>
    <s v="SHET"/>
    <s v="Comfort Spaces"/>
    <s v="Cotton Flannel 135GSM|Cotton Flannel 135GSM|Cotton Flannel 135GSM"/>
    <s v="SHEET/SHEET SET"/>
    <s v="CS20-1405"/>
    <s v="Novalty Blue Polar Bears"/>
    <s v="Full"/>
    <s v="ARB-"/>
    <n v="178"/>
    <n v="4217.57"/>
    <n v="1.9322310206657083E-5"/>
    <n v="0.99114639580006114"/>
    <n v="5473"/>
    <x v="7"/>
  </r>
  <r>
    <s v="ADUL"/>
    <s v="Super Listing"/>
    <s v="Camden|Reese|Leighton"/>
    <s v="COMFORTER (SET)"/>
    <s v="AM10-0097"/>
    <s v="Gray"/>
    <s v="Twin/Twin "/>
    <s v="A"/>
    <n v="133"/>
    <n v="4216.66"/>
    <n v="1.9318141146679878E-5"/>
    <n v="0.99116571394120778"/>
    <n v="5474"/>
    <x v="7"/>
  </r>
  <r>
    <s v="BLK"/>
    <s v="Serta"/>
    <s v="Dream Soft Heated|Dream Soft Heated|Dream Soft Heated"/>
    <s v="ELECT BLANKET"/>
    <s v="ST54-3575"/>
    <s v="Navy"/>
    <s v="Twin"/>
    <s v="TBD"/>
    <n v="87"/>
    <n v="4208.88"/>
    <n v="1.9282497974567078E-5"/>
    <n v="0.99118499643918234"/>
    <n v="5475"/>
    <x v="7"/>
  </r>
  <r>
    <s v="SHET"/>
    <s v="Comfort Spaces"/>
    <s v="Microfiber Coolmax|Microfiber Coolmax|Microfiber Coolmax"/>
    <s v="SHEET/SHEET SET"/>
    <s v="CS20-1355"/>
    <s v="Teal"/>
    <s v="Twin XL"/>
    <s v="ARB"/>
    <n v="266"/>
    <n v="4205.46"/>
    <n v="1.9266829639268135E-5"/>
    <n v="0.99120426326882161"/>
    <n v="5476"/>
    <x v="7"/>
  </r>
  <r>
    <s v="ADUL"/>
    <s v="Super Listing"/>
    <s v="Porter|Evans|Walker"/>
    <s v="DUVET&amp;DUVET SET"/>
    <s v="AM12-0435"/>
    <s v="Purple"/>
    <s v="Cal King"/>
    <s v="A"/>
    <n v="162"/>
    <n v="4197.93"/>
    <n v="1.9232331813302917E-5"/>
    <n v="0.99122349560063494"/>
    <n v="5477"/>
    <x v="7"/>
  </r>
  <r>
    <s v="ADUL"/>
    <s v="Super Listing"/>
    <s v="Boulder Stripe|Cascade Stripe|Highland Stripe"/>
    <s v="COMFORTER (SET)"/>
    <s v="AM10-0290"/>
    <s v="Brick"/>
    <s v="Twin/Twin "/>
    <s v="B"/>
    <n v="173"/>
    <n v="4197.42"/>
    <n v="1.9229995307161845E-5"/>
    <n v="0.99124272559594206"/>
    <n v="5478"/>
    <x v="7"/>
  </r>
  <r>
    <s v="SHET"/>
    <s v="Comfort Spaces"/>
    <s v="Cotton Flannel 135GSM|Cotton Flannel 135GSM|Cotton Flannel 135GSM"/>
    <s v="SHEET/SHEET SET"/>
    <s v="CS20-0330"/>
    <s v="Geo Grey"/>
    <s v="Full"/>
    <s v="ARB"/>
    <n v="170"/>
    <n v="4195.6000000000004"/>
    <n v="1.9221657187207436E-5"/>
    <n v="0.99126194725312933"/>
    <n v="5479"/>
    <x v="7"/>
  </r>
  <r>
    <s v="ADUL"/>
    <s v="Madison Park Essentials"/>
    <s v="Luna|Piper|Willow"/>
    <s v="COMFORTER (SET)"/>
    <s v="MPE10-1063"/>
    <s v="Taupe"/>
    <s v="Twin"/>
    <s v="B"/>
    <n v="139"/>
    <n v="4195.13"/>
    <n v="1.921950393644998E-5"/>
    <n v="0.99128116675706579"/>
    <n v="5480"/>
    <x v="7"/>
  </r>
  <r>
    <s v="ADUL"/>
    <s v="Croscill Classics"/>
    <s v="Aumont|Aumont|Aumont"/>
    <s v="NORMAL PILLOW"/>
    <s v="CCL30-0027"/>
    <s v="Gold"/>
    <s v="22x15&quot;"/>
    <s v="B-"/>
    <n v="94"/>
    <n v="4185.33"/>
    <n v="1.9174606367464699E-5"/>
    <n v="0.99130034136343326"/>
    <n v="5481"/>
    <x v="7"/>
  </r>
  <r>
    <s v="SHET"/>
    <s v="Comfort Spaces"/>
    <s v="Microfiber Coolmax|Microfiber Coolmax|Microfiber Coolmax"/>
    <s v="SHEET/SHEET SET"/>
    <s v="CS20-0450"/>
    <s v="Aqua"/>
    <s v="Twin XL"/>
    <s v="ARB"/>
    <n v="258"/>
    <n v="4184.76"/>
    <n v="1.9171994978248209E-5"/>
    <n v="0.99131951335841151"/>
    <n v="5482"/>
    <x v="7"/>
  </r>
  <r>
    <s v="WIN"/>
    <s v="Madison Park"/>
    <s v="Emilia|Natalie|Lillian"/>
    <s v="WINDOW PANEL"/>
    <s v="MP40-3561"/>
    <s v="Bronze"/>
    <s v="50x120&quot;"/>
    <s v="B"/>
    <n v="160"/>
    <n v="4184.45"/>
    <n v="1.9170574749025206E-5"/>
    <n v="0.99133868393316049"/>
    <n v="5483"/>
    <x v="7"/>
  </r>
  <r>
    <s v="ADUL"/>
    <s v="Madison Park"/>
    <s v="Neko|Penelope|Astrid"/>
    <s v="SHOWER CURTAIN"/>
    <s v="MP70-8327"/>
    <s v="Lilac"/>
    <s v="72x72&quot;"/>
    <s v="TBD"/>
    <n v="250"/>
    <n v="4180.24"/>
    <n v="1.9151287119899897E-5"/>
    <n v="0.99135783522028043"/>
    <n v="5484"/>
    <x v="7"/>
  </r>
  <r>
    <s v="SHET"/>
    <s v="Madison Park"/>
    <s v="Peached Percale|Peached Percale|Peached Percale"/>
    <s v="SHEET/SHEET SET"/>
    <s v="MP20-5378"/>
    <s v="Ivory"/>
    <s v="Full"/>
    <s v="B"/>
    <n v="140"/>
    <n v="4176.83"/>
    <n v="1.9135664598446855E-5"/>
    <n v="0.99137697088487886"/>
    <n v="5485"/>
    <x v="7"/>
  </r>
  <r>
    <s v="ADUL"/>
    <s v="Madison Park"/>
    <s v="Laurel|Cynthia|Piedmont"/>
    <s v="COMFORTER (SET)"/>
    <s v="TT10-0020"/>
    <s v="Grey"/>
    <s v="Queen"/>
    <s v="TBD"/>
    <n v="72"/>
    <n v="4174.67"/>
    <n v="1.9125768807731735E-5"/>
    <n v="0.99139609665368655"/>
    <n v="5486"/>
    <x v="7"/>
  </r>
  <r>
    <s v="WIN"/>
    <s v="Madison Park"/>
    <s v="Harper|Kaylee|Avery"/>
    <s v="WINDOW PANEL"/>
    <s v="MP40-4498"/>
    <s v="White"/>
    <s v="42x95&quot;"/>
    <s v="B"/>
    <n v="184"/>
    <n v="4173.34"/>
    <n v="1.9119675566226591E-5"/>
    <n v="0.99141521632925278"/>
    <n v="5487"/>
    <x v="7"/>
  </r>
  <r>
    <s v="TOWL"/>
    <s v="Super Listing"/>
    <s v="400GSM Essential Bundle|400GSM Essential Bundle|400GSM Essential Bundle"/>
    <s v="BATH TOWEL"/>
    <s v="AM73-0257"/>
    <s v="Grey"/>
    <s v="4-Piece"/>
    <s v="NEW"/>
    <n v="170"/>
    <n v="4163.45"/>
    <n v="1.9074365672628182E-5"/>
    <n v="0.99143429069492539"/>
    <n v="5488"/>
    <x v="7"/>
  </r>
  <r>
    <s v="BLK"/>
    <s v="Madison Park"/>
    <s v="Zuri|Zuri|Zuri"/>
    <s v="BLANKET"/>
    <s v="MP51-8533"/>
    <s v="Grey"/>
    <s v="90x90&quot;"/>
    <s v="TBD"/>
    <n v="198"/>
    <n v="4156.0200000000004"/>
    <n v="1.9040325985121997E-5"/>
    <n v="0.99145333102091049"/>
    <n v="5489"/>
    <x v="7"/>
  </r>
  <r>
    <s v="YOUT"/>
    <s v="Intelligent Design"/>
    <s v="Felicia|Isabel|Alyssa"/>
    <s v="DUVET&amp;DUVET SET"/>
    <s v="ID12-2404"/>
    <s v="Champagne"/>
    <s v="Full/Queen"/>
    <s v="B"/>
    <n v="112"/>
    <n v="4152.07"/>
    <n v="1.9022229515990172E-5"/>
    <n v="0.99147235325042649"/>
    <n v="5490"/>
    <x v="7"/>
  </r>
  <r>
    <s v="BLK"/>
    <s v="Madison Park"/>
    <s v="Zuri|Zuri|Zuri"/>
    <s v="BLANKET"/>
    <s v="MP51-8540"/>
    <s v="Brown"/>
    <s v="108x90&quot;"/>
    <s v="TBD"/>
    <n v="173"/>
    <n v="4150.2700000000004"/>
    <n v="1.9013983023727576E-5"/>
    <n v="0.99149136723345022"/>
    <n v="5491"/>
    <x v="7"/>
  </r>
  <r>
    <s v="BLK"/>
    <s v="Serta"/>
    <s v="Dream Soft Heated|Dream Soft Heated|Dream Soft Heated"/>
    <s v="ELECT BLANKET"/>
    <s v="ST54-3587"/>
    <s v="Sage"/>
    <s v="Twin"/>
    <s v="TBD"/>
    <n v="87"/>
    <n v="4148.13"/>
    <n v="1.9004178860704259E-5"/>
    <n v="0.99151037141231091"/>
    <n v="5492"/>
    <x v="7"/>
  </r>
  <r>
    <s v="SHET"/>
    <s v="Intelligent Design"/>
    <s v="Cotton Blend Jersey Knit|Cotton Blend Jersey Knit|Cotton Blend Jersey Knit"/>
    <s v="SHEET/SHEET SET"/>
    <s v="ID20-2455"/>
    <s v="Grey"/>
    <s v="King"/>
    <s v="B"/>
    <n v="135"/>
    <n v="4144.97"/>
    <n v="1.8989701685398801E-5"/>
    <n v="0.99152936111399625"/>
    <n v="5493"/>
    <x v="7"/>
  </r>
  <r>
    <s v="SHET"/>
    <s v="Comfort Spaces"/>
    <s v="Cotton 144TC|Cotton 144TC|Cotton 144TC"/>
    <s v="SHEET/SHEET SET"/>
    <s v="CS20-1731"/>
    <s v="Sage Green"/>
    <s v="Twin XL"/>
    <s v="ARB"/>
    <n v="248"/>
    <n v="4141.6000000000004"/>
    <n v="1.8974262419329375E-5"/>
    <n v="0.99154833537641562"/>
    <n v="5494"/>
    <x v="7"/>
  </r>
  <r>
    <s v="WIN"/>
    <s v="Madison Park"/>
    <s v="Rosette|Florah|Bloom"/>
    <s v="WINDOW PANEL"/>
    <s v="MP40-5644"/>
    <s v="White"/>
    <s v="50x63&quot;"/>
    <s v="B+"/>
    <n v="284"/>
    <n v="4138.57"/>
    <n v="1.8960380824020659E-5"/>
    <n v="0.99156729575723968"/>
    <n v="5495"/>
    <x v="7"/>
  </r>
  <r>
    <s v="BLK"/>
    <s v="Serta"/>
    <s v="Freya AZ|Freya AZ|Freya AZ"/>
    <s v="ELECT BLANKET"/>
    <s v="ST54-0219"/>
    <s v="Berry Red"/>
    <s v="Full"/>
    <s v="ARA"/>
    <n v="77"/>
    <n v="4132.59"/>
    <n v="1.8932984144170459E-5"/>
    <n v="0.9915862287413838"/>
    <n v="5496"/>
    <x v="7"/>
  </r>
  <r>
    <s v="BLK"/>
    <s v="Serta"/>
    <s v="Freya AZ|Freya AZ|Freya AZ"/>
    <s v="ELECT BLANKET"/>
    <s v="ST54-0052"/>
    <s v="Indigo"/>
    <s v="Twin"/>
    <s v="ARB"/>
    <n v="88"/>
    <n v="4132.4799999999996"/>
    <n v="1.893248019186552E-5"/>
    <n v="0.99160516122157571"/>
    <n v="5497"/>
    <x v="7"/>
  </r>
  <r>
    <s v="YOUT"/>
    <s v="Urban Habitat"/>
    <s v="Juniper|Juniper|Hudson"/>
    <s v="COMFORTER (SET)"/>
    <s v="UH10-2516"/>
    <s v="White"/>
    <s v="Full/Queen"/>
    <s v="TBD"/>
    <n v="95"/>
    <n v="4128.76"/>
    <n v="1.8915437441189477E-5"/>
    <n v="0.99162407665901686"/>
    <n v="5498"/>
    <x v="7"/>
  </r>
  <r>
    <s v="WIN"/>
    <s v="Madison Park"/>
    <s v="Saratoga|Westmont|Sereno"/>
    <s v="WINDOW PANEL"/>
    <s v="MP40-2019"/>
    <s v="Beige/Grey"/>
    <s v="50x108&quot;"/>
    <s v="B"/>
    <n v="182"/>
    <n v="4117.58"/>
    <n v="1.8864217561469536E-5"/>
    <n v="0.99164294087657834"/>
    <n v="5499"/>
    <x v="7"/>
  </r>
  <r>
    <s v="ADUL"/>
    <s v="INK+IVY"/>
    <s v="Imani|Imani|Imani"/>
    <s v="DUVET&amp;DUVET SET"/>
    <s v="II12-1349"/>
    <s v="Sage/Ivory"/>
    <s v="King/Cal K"/>
    <s v="TBD"/>
    <n v="55"/>
    <n v="4115.3"/>
    <n v="1.8853772004603576E-5"/>
    <n v="0.99166179464858295"/>
    <n v="5500"/>
    <x v="7"/>
  </r>
  <r>
    <s v="BLK"/>
    <s v="Madison Park"/>
    <s v="Carved Plush|Carved Plush|Carved Plush"/>
    <s v="BLANKET"/>
    <s v="MP51-8416"/>
    <s v="Red"/>
    <s v="King"/>
    <s v="B"/>
    <n v="199"/>
    <n v="4110.74"/>
    <n v="1.8832880890871648E-5"/>
    <n v="0.99168062752947383"/>
    <n v="5501"/>
    <x v="7"/>
  </r>
  <r>
    <s v="BLK"/>
    <s v="Serta"/>
    <s v="Freya AZ|Freya AZ|Freya AZ"/>
    <s v="ELECT BLANKET"/>
    <s v="ST54-0032"/>
    <s v="Indigo"/>
    <s v="50x60&quot;"/>
    <s v="ARB"/>
    <n v="126"/>
    <n v="4106.67"/>
    <n v="1.881423465558899E-5"/>
    <n v="0.99169944176412939"/>
    <n v="5502"/>
    <x v="7"/>
  </r>
  <r>
    <s v="WIN"/>
    <s v="Madison Park"/>
    <s v="Emilia|Natalie|Lillian"/>
    <s v="WINDOW PANEL"/>
    <s v="MP40-7408"/>
    <s v="Pewter"/>
    <s v="50x95&quot; Bla"/>
    <s v="B"/>
    <n v="190"/>
    <n v="4098.87"/>
    <n v="1.877849985578438E-5"/>
    <n v="0.99171822026398515"/>
    <n v="5503"/>
    <x v="7"/>
  </r>
  <r>
    <s v="WIN"/>
    <s v="Madison Park"/>
    <s v="Amherst|Eastridge|Salem"/>
    <s v="VALANCE"/>
    <s v="MP41-2229"/>
    <s v="Blue"/>
    <s v="50x18&quot;"/>
    <s v="B"/>
    <n v="402"/>
    <n v="4086.79"/>
    <n v="1.872315672993314E-5"/>
    <n v="0.99173694342071506"/>
    <n v="5504"/>
    <x v="7"/>
  </r>
  <r>
    <s v="ADUL"/>
    <s v="Croscill Classics"/>
    <s v="Winchester|Winchester|Winchester"/>
    <s v="NORMAL PILLOW"/>
    <s v="CCL30-0034"/>
    <s v="Silver"/>
    <s v="20x20&quot;"/>
    <s v="B-"/>
    <n v="91"/>
    <n v="4075.12"/>
    <n v="1.8669691971763933E-5"/>
    <n v="0.99175561311268678"/>
    <n v="5505"/>
    <x v="7"/>
  </r>
  <r>
    <s v="FUR"/>
    <s v="Martha Stewart"/>
    <s v="Sadie|Sadie|Sadie"/>
    <s v="OCCASIONL TABLE"/>
    <s v="MT120-0150U1"/>
    <s v="Brown"/>
    <s v="See below"/>
    <s v="A+"/>
    <n v="25"/>
    <n v="4072.21"/>
    <n v="1.8656360142606061E-5"/>
    <n v="0.99177426947282943"/>
    <n v="5506"/>
    <x v="7"/>
  </r>
  <r>
    <s v="WIN"/>
    <s v="Madison Park"/>
    <s v="Rosette|Florah|Bloom"/>
    <s v="WINDOW PANEL"/>
    <s v="MP40-5652"/>
    <s v="Grey"/>
    <s v="50x95&quot;"/>
    <s v="B"/>
    <n v="221"/>
    <n v="4067.56"/>
    <n v="1.8635056704261004E-5"/>
    <n v="0.99179290452953373"/>
    <n v="5507"/>
    <x v="7"/>
  </r>
  <r>
    <s v="YOUT"/>
    <s v="Urban Habitat"/>
    <s v="Dune|Toren|Ryland"/>
    <s v="COVERLET&amp;BEDSPR"/>
    <s v="UH13-2522"/>
    <s v="Gray"/>
    <s v="Full/Queen"/>
    <s v="TBD"/>
    <n v="109"/>
    <n v="4061.85"/>
    <n v="1.8608896998250195E-5"/>
    <n v="0.99181151342653195"/>
    <n v="5508"/>
    <x v="7"/>
  </r>
  <r>
    <s v="SHET"/>
    <s v="Comfort Spaces"/>
    <s v="Cotton 144TC|Cotton 144TC|Cotton 144TC"/>
    <s v="SHEET/SHEET SET"/>
    <s v="CS20-1566"/>
    <s v="Adelia Gray"/>
    <s v="Cal King"/>
    <s v="ARB"/>
    <n v="171"/>
    <n v="4061.25"/>
    <n v="1.8606148167495994E-5"/>
    <n v="0.99183011957469946"/>
    <n v="5509"/>
    <x v="7"/>
  </r>
  <r>
    <s v="WIN"/>
    <s v="Madison Park"/>
    <s v="Emilia|Natalie|Lillian"/>
    <s v="WINDOW PANEL"/>
    <s v="MP40-7406"/>
    <s v="Bronze"/>
    <s v="50x95&quot; Bla"/>
    <s v="B"/>
    <n v="186"/>
    <n v="4047.13"/>
    <n v="1.8541459017080473E-5"/>
    <n v="0.99184866103371649"/>
    <n v="5510"/>
    <x v="7"/>
  </r>
  <r>
    <s v="BLK"/>
    <s v="Serta"/>
    <s v="Freya AZ|Freya AZ|Freya AZ"/>
    <s v="ELECT BLANKET"/>
    <s v="ST54-0214"/>
    <s v="Smoke Grey"/>
    <s v="Twin"/>
    <s v="ARB"/>
    <n v="86"/>
    <n v="4038.56"/>
    <n v="1.8502196551141306E-5"/>
    <n v="0.99186716323026769"/>
    <n v="5511"/>
    <x v="7"/>
  </r>
  <r>
    <s v="BATH"/>
    <s v="Madison Park"/>
    <s v="Arbor Waffle|Arbor Waffle|Arbor Waffle"/>
    <s v="SHOWER CURTAIN"/>
    <s v="MP70-8628"/>
    <s v="Beige"/>
    <s v="72x72&quot;"/>
    <s v="TBD"/>
    <n v="335"/>
    <n v="4038.27"/>
    <n v="1.8500867949610108E-5"/>
    <n v="0.99188566409821732"/>
    <n v="5512"/>
    <x v="7"/>
  </r>
  <r>
    <s v="SHET"/>
    <s v="Beautyrest"/>
    <s v="Oversized Cotton Flannel|Oversized Cotton Flannel|Oversized Cotton Flannel"/>
    <s v="SHEET/SHEET SET"/>
    <s v="BR20-4668"/>
    <s v="Black Snowflakes"/>
    <s v="Full"/>
    <s v="B"/>
    <n v="153"/>
    <n v="4036.66"/>
    <n v="1.8493491920419669E-5"/>
    <n v="0.99190415759013773"/>
    <n v="5513"/>
    <x v="7"/>
  </r>
  <r>
    <s v="ADUL"/>
    <s v="Super Listing"/>
    <s v="Porter|Evans|Walker"/>
    <s v="DUVET&amp;DUVET SET"/>
    <s v="AM12-0447"/>
    <s v="Black"/>
    <s v="Cal King"/>
    <s v="A++"/>
    <n v="156"/>
    <n v="4035.85"/>
    <n v="1.8489780998901498E-5"/>
    <n v="0.99192264737113667"/>
    <n v="5514"/>
    <x v="7"/>
  </r>
  <r>
    <s v="WIN"/>
    <s v="Madison Park"/>
    <s v="Anaheim|Salford|Preston"/>
    <s v="WINDOW PANEL"/>
    <s v="MP40-8678"/>
    <s v="Natural"/>
    <s v="50x63&quot;"/>
    <s v="TBD"/>
    <n v="235"/>
    <n v="4035.81"/>
    <n v="1.8489597743517886E-5"/>
    <n v="0.9919411369688802"/>
    <n v="5515"/>
    <x v="7"/>
  </r>
  <r>
    <s v="SHET"/>
    <s v="Comfort Spaces"/>
    <s v="Cotton Flannel 135GSM|Cotton Flannel 135GSM|Cotton Flannel 135GSM"/>
    <s v="SHEET/SHEET SET"/>
    <s v="CS20-0390"/>
    <s v="Solid Tan"/>
    <s v="Full"/>
    <s v="ARB"/>
    <n v="188"/>
    <n v="4034.48"/>
    <n v="1.8483504502012739E-5"/>
    <n v="0.99195962047338226"/>
    <n v="5516"/>
    <x v="7"/>
  </r>
  <r>
    <s v="YOUT"/>
    <s v="Intelligent Design"/>
    <s v="Felicia|Isabel|Alyssa"/>
    <s v="DUVET&amp;DUVET SET"/>
    <s v="ID12-2161"/>
    <s v="Blue"/>
    <s v="King/Cal K"/>
    <s v="B"/>
    <n v="99"/>
    <n v="4028.21"/>
    <n v="1.8454779220631345E-5"/>
    <n v="0.99197807525260284"/>
    <n v="5517"/>
    <x v="7"/>
  </r>
  <r>
    <s v="SHET"/>
    <s v="Madison Park"/>
    <s v="3M Microcell|3M Microcell|3M Microcell"/>
    <s v="SHEET/SHEET SET"/>
    <s v="MP20-1186"/>
    <s v="Blue"/>
    <s v="Full"/>
    <s v="B"/>
    <n v="243"/>
    <n v="4026.86"/>
    <n v="1.8448594351434392E-5"/>
    <n v="0.99199652384695425"/>
    <n v="5518"/>
    <x v="7"/>
  </r>
  <r>
    <s v="SHET"/>
    <s v="Madison Park"/>
    <s v="Peached Percale|Peached Percale|Peached Percale"/>
    <s v="SHEET/SHEET SET"/>
    <s v="MP20-5383"/>
    <s v="Teal"/>
    <s v="Full"/>
    <s v="B"/>
    <n v="135"/>
    <n v="4023.36"/>
    <n v="1.843255950536822E-5"/>
    <n v="0.99201495640645965"/>
    <n v="5519"/>
    <x v="7"/>
  </r>
  <r>
    <s v="LGT"/>
    <s v="INK+IVY"/>
    <s v="Dove|Dove|Dove"/>
    <s v="LGT-SCONCES"/>
    <s v="FB155-1176"/>
    <s v="Frosted glass/gold"/>
    <s v="See below"/>
    <s v="B-"/>
    <n v="78"/>
    <n v="4016.56"/>
    <n v="1.8401406090153944E-5"/>
    <n v="0.99203335781254975"/>
    <n v="5520"/>
    <x v="7"/>
  </r>
  <r>
    <s v="SHET"/>
    <s v="Beautyrest"/>
    <s v="1500TC Solid Cooling Sheet Set"/>
    <s v="SHEET/SHEET SET"/>
    <s v="BR20-4664"/>
    <s v="White"/>
    <s v="Full"/>
    <s v="EXT"/>
    <n v="153"/>
    <n v="4013.19"/>
    <n v="1.8385966824084521E-5"/>
    <n v="0.99205174377937388"/>
    <n v="5521"/>
    <x v="7"/>
  </r>
  <r>
    <s v="YOUT"/>
    <s v="Comfort Spaces"/>
    <s v="Colin|Colin|Colin"/>
    <s v="COMFORTER (SET)"/>
    <s v="CS10-1624"/>
    <s v="Navy"/>
    <s v="Queen"/>
    <s v="ARB-"/>
    <n v="92"/>
    <n v="4008.44"/>
    <n v="1.836420524728043E-5"/>
    <n v="0.99207010798462114"/>
    <n v="5522"/>
    <x v="7"/>
  </r>
  <r>
    <s v="SHET"/>
    <s v="Comfort Spaces"/>
    <s v="Cotton 144TC|Cotton 144TC|Cotton 144TC"/>
    <s v="SHEET/SHEET SET"/>
    <s v="CS20-1585"/>
    <s v="Diamond Tan"/>
    <s v="Twin"/>
    <s v="ARB-"/>
    <n v="257"/>
    <n v="4007.35"/>
    <n v="1.8359211538076964E-5"/>
    <n v="0.99208846719615917"/>
    <n v="5523"/>
    <x v="7"/>
  </r>
  <r>
    <s v="HHL"/>
    <s v="Harbor House Blue"/>
    <s v="Morgan|Morgan|Morgan"/>
    <s v="DUVET&amp;DUVET SET"/>
    <s v="HH12-1868"/>
    <s v="White/Blue"/>
    <s v="Full/Queen"/>
    <s v="TBD"/>
    <n v="45"/>
    <n v="4006.67"/>
    <n v="1.8356096196555538E-5"/>
    <n v="0.99210682329235578"/>
    <n v="5524"/>
    <x v="7"/>
  </r>
  <r>
    <s v="YOUT"/>
    <s v="Intelligent Design"/>
    <s v="Christa|Kaia|Lena"/>
    <s v="DUVET&amp;DUVET SET"/>
    <s v="ID12-2329"/>
    <s v="Blue"/>
    <s v="Full/Queen"/>
    <s v="B"/>
    <n v="180"/>
    <n v="4000.12"/>
    <n v="1.8326088127488848E-5"/>
    <n v="0.99212514938048324"/>
    <n v="5525"/>
    <x v="7"/>
  </r>
  <r>
    <s v="SHET"/>
    <s v="Madison Park Essentials"/>
    <s v="Satin|Satin|Satin"/>
    <s v="PILLOWCASE"/>
    <s v="MPE21-1129"/>
    <s v="Sage"/>
    <s v="King"/>
    <s v="B"/>
    <n v="695"/>
    <n v="3984.34"/>
    <n v="1.825379387865337E-5"/>
    <n v="0.99214340317436189"/>
    <n v="5526"/>
    <x v="7"/>
  </r>
  <r>
    <s v="WIN"/>
    <s v="Madison Park"/>
    <s v="Anaheim|Salford|Preston"/>
    <s v="WINDOW PANEL"/>
    <s v="MP40-8681"/>
    <s v="Green"/>
    <s v="50x108&quot;"/>
    <s v="TBD"/>
    <n v="163"/>
    <n v="3982.26"/>
    <n v="1.8244264598705475E-5"/>
    <n v="0.99216164743896063"/>
    <n v="5527"/>
    <x v="7"/>
  </r>
  <r>
    <s v="ADUL"/>
    <s v="Super Listing"/>
    <s v="Phoebe|Phoebe|Phoebe"/>
    <s v="DUVET&amp;DUVET SET"/>
    <s v="AM12-0221"/>
    <s v="Ivory"/>
    <s v="Twin/Twin "/>
    <s v="ARB"/>
    <n v="173"/>
    <n v="3979"/>
    <n v="1.8229329284940983E-5"/>
    <n v="0.99217987676824559"/>
    <n v="5528"/>
    <x v="7"/>
  </r>
  <r>
    <s v="YOUT"/>
    <s v="Intelligent Design"/>
    <s v="Remy|Alden|Sutton"/>
    <s v="COMFORTER (SET)"/>
    <s v="ID10-2294"/>
    <s v="Black"/>
    <s v="Twin/Twin "/>
    <s v="TBD"/>
    <n v="151"/>
    <n v="3976.53"/>
    <n v="1.8218013265002856E-5"/>
    <n v="0.99219809478151055"/>
    <n v="5529"/>
    <x v="7"/>
  </r>
  <r>
    <s v="FUR"/>
    <s v="INK+IVY"/>
    <s v="Teagan|Teagan|Teagan"/>
    <s v="OCCASIONL TABLE"/>
    <s v="FUR120-0055"/>
    <s v="Natural"/>
    <s v="42&quot;W x 21."/>
    <s v="B"/>
    <n v="38"/>
    <n v="3967.97"/>
    <n v="1.8178796612909593E-5"/>
    <n v="0.99221627357812348"/>
    <n v="5530"/>
    <x v="7"/>
  </r>
  <r>
    <s v="LGT"/>
    <s v="INK+IVY"/>
    <s v="Veluna|Veluna|Veluna"/>
    <s v="LGT-TABLE LAMPS"/>
    <s v="II153-0162"/>
    <s v="White"/>
    <s v="See below"/>
    <s v="A"/>
    <n v="96"/>
    <n v="3963.01"/>
    <n v="1.8156072945341533E-5"/>
    <n v="0.99223442965106878"/>
    <n v="5531"/>
    <x v="7"/>
  </r>
  <r>
    <s v="SHET"/>
    <s v="Comfort Spaces"/>
    <s v="Cotton Flannel 135GSM|Cotton Flannel 135GSM|Cotton Flannel 135GSM"/>
    <s v="SHEET/SHEET SET"/>
    <s v="CS20-0957"/>
    <s v="Solid Aqua"/>
    <s v="Twin"/>
    <s v="ARB"/>
    <n v="226"/>
    <n v="3958.49"/>
    <n v="1.8135365086993221E-5"/>
    <n v="0.99225256501615577"/>
    <n v="5532"/>
    <x v="7"/>
  </r>
  <r>
    <s v="YOUT"/>
    <s v="Intelligent Design"/>
    <s v="Abby|Lara|Nicole"/>
    <s v="DUVET&amp;DUVET SET"/>
    <s v="ID12-1676"/>
    <s v="Plum"/>
    <s v="Twin/Twin "/>
    <s v="B"/>
    <n v="139"/>
    <n v="3954.87"/>
    <n v="1.8118780474776209E-5"/>
    <n v="0.99227068379663053"/>
    <n v="5533"/>
    <x v="7"/>
  </r>
  <r>
    <s v="SHET"/>
    <s v="Madison Park"/>
    <s v="3M Microcell|3M Microcell|3M Microcell"/>
    <s v="SHEET/SHEET SET"/>
    <s v="MP20-2387"/>
    <s v="Grey"/>
    <s v="Cal King"/>
    <s v="B"/>
    <n v="175"/>
    <n v="3949.37"/>
    <n v="1.809358285952937E-5"/>
    <n v="0.99228877737949006"/>
    <n v="5534"/>
    <x v="7"/>
  </r>
  <r>
    <s v="BASI"/>
    <s v="True North by Sleep Philosophy"/>
    <s v="Hadly|Hadly|Hadly"/>
    <s v="THROW"/>
    <s v="TN50-0482"/>
    <s v="Grey"/>
    <s v="62x68&quot;"/>
    <s v="B+"/>
    <n v="133"/>
    <n v="3942.72"/>
    <n v="1.8063116652003645E-5"/>
    <n v="0.99230684049614204"/>
    <n v="5535"/>
    <x v="7"/>
  </r>
  <r>
    <s v="ADUL"/>
    <s v="Madison Park Signature"/>
    <s v="Pescal|Pescal|Pescal"/>
    <s v="COMFORTER (SET)"/>
    <s v="MPS10-521"/>
    <s v="Beige"/>
    <s v="Full/Queen"/>
    <s v="TBD"/>
    <n v="23"/>
    <n v="3940.65"/>
    <n v="1.8053633185901655E-5"/>
    <n v="0.99232489412932789"/>
    <n v="5536"/>
    <x v="7"/>
  </r>
  <r>
    <s v="ADUL"/>
    <s v="INK+IVY"/>
    <s v="Imani|Imani|Imani"/>
    <s v="DUVET&amp;DUVET SET"/>
    <s v="II12-1348"/>
    <s v="Sage/Ivory"/>
    <s v="Full/Queen"/>
    <s v="TBD"/>
    <n v="67"/>
    <n v="3935.02"/>
    <n v="1.802783999065807E-5"/>
    <n v="0.9923429219693185"/>
    <n v="5537"/>
    <x v="7"/>
  </r>
  <r>
    <s v="ART"/>
    <s v="Madison Park"/>
    <s v="Staggered Stones|Staggered Stones|Staggered Stones"/>
    <s v="CANVAS"/>
    <s v="MT95B-0083"/>
    <s v="Blue"/>
    <s v="See below"/>
    <s v="B-"/>
    <n v="110"/>
    <n v="3930.79"/>
    <n v="1.8008460733840956E-5"/>
    <n v="0.99236093043005236"/>
    <n v="5538"/>
    <x v="7"/>
  </r>
  <r>
    <s v="YOUT"/>
    <s v="Mi Zone Kids"/>
    <s v="Celia|Ariella|Isabel"/>
    <s v="COMFORTER (SET)"/>
    <s v="MZK10-271"/>
    <s v="Charcoal/Gold"/>
    <s v="Twin"/>
    <s v="TBD"/>
    <n v="104"/>
    <n v="3929.69"/>
    <n v="1.8003421210791588E-5"/>
    <n v="0.99237893385126319"/>
    <n v="5539"/>
    <x v="7"/>
  </r>
  <r>
    <s v="WIN"/>
    <s v="Madison Park"/>
    <s v="Anaheim|Salford|Preston"/>
    <s v="WINDOW PANEL"/>
    <s v="MP40-8684"/>
    <s v="Brown"/>
    <s v="50x95&quot;"/>
    <s v="TBD"/>
    <n v="173"/>
    <n v="3928.83"/>
    <n v="1.79994812200439E-5"/>
    <n v="0.99239693333248324"/>
    <n v="5540"/>
    <x v="7"/>
  </r>
  <r>
    <s v="SHET"/>
    <s v="Comfort Spaces"/>
    <s v="Cotton Flannel 135GSM|Cotton Flannel 135GSM|Cotton Flannel 135GSM"/>
    <s v="SHEET/SHEET SET"/>
    <s v="CS20-1714"/>
    <s v="Bear/Trees"/>
    <s v="Twin XL"/>
    <s v="ARB"/>
    <n v="223"/>
    <n v="3922.57"/>
    <n v="1.7970801752508407E-5"/>
    <n v="0.99241490413423572"/>
    <n v="5541"/>
    <x v="7"/>
  </r>
  <r>
    <s v="WIN"/>
    <s v="Madison Park"/>
    <s v="Emilia|Natalie|Lillian"/>
    <s v="VALANCE"/>
    <s v="MP41-4452"/>
    <s v="Pewter"/>
    <s v="50x26&quot;"/>
    <s v="B"/>
    <n v="264"/>
    <n v="3911.96"/>
    <n v="1.7922193262004956E-5"/>
    <n v="0.99243282632749774"/>
    <n v="5542"/>
    <x v="7"/>
  </r>
  <r>
    <s v="ADUL"/>
    <s v="Madison Park"/>
    <s v="Dawn|Vanessa|Stella"/>
    <s v="COMFORTER (SET)"/>
    <s v="MP10-8599"/>
    <s v="Sage Green"/>
    <s v="King"/>
    <s v="TBD"/>
    <n v="36"/>
    <n v="3908.92"/>
    <n v="1.7908265852850339E-5"/>
    <n v="0.99245073459335054"/>
    <n v="5543"/>
    <x v="7"/>
  </r>
  <r>
    <s v="BATH"/>
    <s v="Madison Park Signature"/>
    <s v="Splendor|Splendor|Splendor"/>
    <s v="BATH RUG"/>
    <s v="MPS72-580"/>
    <s v="Navy"/>
    <s v="24x36&quot;"/>
    <s v="TBD"/>
    <n v="184"/>
    <n v="3908.62"/>
    <n v="1.790689143747324E-5"/>
    <n v="0.99246864148478797"/>
    <n v="5544"/>
    <x v="7"/>
  </r>
  <r>
    <s v="SHET"/>
    <s v="Beautyrest"/>
    <s v="1500TC Solid Cooling Sheet Set"/>
    <s v="SHEET/SHEET SET"/>
    <s v="BR20-4663"/>
    <s v="Aqua"/>
    <s v="Cal King"/>
    <s v="EXT"/>
    <n v="122"/>
    <n v="3901.56"/>
    <n v="1.7874546862265478E-5"/>
    <n v="0.99248651603165028"/>
    <n v="5545"/>
    <x v="7"/>
  </r>
  <r>
    <s v="BLK"/>
    <s v="Serta"/>
    <s v="Freya AZ|Freya AZ|Freya AZ"/>
    <s v="ELECT BLANKET"/>
    <s v="ST54-0033"/>
    <s v="Charcoal Grey"/>
    <s v="50x60&quot;"/>
    <s v="ARB-"/>
    <n v="119"/>
    <n v="3897.42"/>
    <n v="1.7855579930061493E-5"/>
    <n v="0.99250437161158034"/>
    <n v="5546"/>
    <x v="7"/>
  </r>
  <r>
    <s v="ADUL"/>
    <s v="Woolrich"/>
    <s v="Woodshed AZ|Woodshed AZ|Woodshed AZ"/>
    <s v="THROW"/>
    <s v="WR50-3868"/>
    <s v="Red"/>
    <s v="50x70&quot;"/>
    <s v="ARB"/>
    <n v="168"/>
    <n v="3895.92"/>
    <n v="1.7848707853175993E-5"/>
    <n v="0.99252222031943349"/>
    <n v="5547"/>
    <x v="7"/>
  </r>
  <r>
    <s v="BLK"/>
    <s v="True North by Sleep Philosophy"/>
    <s v="Microfleece|Microfleece|Microfleece"/>
    <s v="BLANKET"/>
    <s v="TN51-0548"/>
    <s v="Grey"/>
    <s v="Twin"/>
    <s v="B"/>
    <n v="318"/>
    <n v="3888"/>
    <n v="1.7812423287220543E-5"/>
    <n v="0.99254003274272073"/>
    <n v="5548"/>
    <x v="7"/>
  </r>
  <r>
    <s v="WIN"/>
    <s v="Madison Park"/>
    <s v="Quincy|Quincy|Quincy"/>
    <s v="WINDOW PANEL"/>
    <s v="MP40-8665"/>
    <s v="Linen"/>
    <s v="35x64&quot;"/>
    <s v="TBD"/>
    <n v="118"/>
    <n v="3886.92"/>
    <n v="1.7807475391862981E-5"/>
    <n v="0.99255784021811255"/>
    <n v="5549"/>
    <x v="7"/>
  </r>
  <r>
    <s v="SHET"/>
    <s v="Sleep Philosophy"/>
    <s v="Smart Cool Microfiber|Smart Cool Microfiber|Smart Cool Microfiber"/>
    <s v="SHEET/SHEET SET"/>
    <s v="SHET20-964"/>
    <s v="Grey"/>
    <s v="Cal King"/>
    <s v="B"/>
    <n v="167"/>
    <n v="3881.9"/>
    <n v="1.7784476841219503E-5"/>
    <n v="0.99257562469495375"/>
    <n v="5550"/>
    <x v="7"/>
  </r>
  <r>
    <s v="BLK"/>
    <s v="Madison Park"/>
    <s v="Dream Soft|Dream Soft|Dream Soft"/>
    <s v="BLANKET"/>
    <s v="BR51-4440"/>
    <s v="Grey"/>
    <s v="Twin"/>
    <s v="B"/>
    <n v="207"/>
    <n v="3877.34"/>
    <n v="1.7763585727487578E-5"/>
    <n v="0.99259338828068122"/>
    <n v="5551"/>
    <x v="7"/>
  </r>
  <r>
    <s v="SHET"/>
    <s v="Intelligent Design"/>
    <s v="Microfiber|Microfiber|Microfiber"/>
    <s v="SHEET/SHEET SET"/>
    <s v="ID20-1080"/>
    <s v="Teal"/>
    <s v="Twin"/>
    <s v="B"/>
    <n v="338"/>
    <n v="3871.56"/>
    <n v="1.7737105324555443E-5"/>
    <n v="0.99261112538600582"/>
    <n v="5552"/>
    <x v="7"/>
  </r>
  <r>
    <s v="ADUL"/>
    <s v="Madison Park"/>
    <s v="Neko|Penelope|Astrid"/>
    <s v="DUVET&amp;DUVET SET"/>
    <s v="MP12-8319"/>
    <s v="Lilac"/>
    <s v="King/Cal K"/>
    <s v="TBD"/>
    <n v="104"/>
    <n v="3862.71"/>
    <n v="1.7696560070930983E-5"/>
    <n v="0.99262882194607671"/>
    <n v="5553"/>
    <x v="7"/>
  </r>
  <r>
    <s v="SHET"/>
    <s v="Intelligent Design"/>
    <s v="Microfiber|Microfiber|Microfiber"/>
    <s v="SHEET/SHEET SET"/>
    <s v="ID20-1082"/>
    <s v="Teal"/>
    <s v="Full"/>
    <s v="B"/>
    <n v="290"/>
    <n v="3861.51"/>
    <n v="1.7691062409422584E-5"/>
    <n v="0.99264651300848616"/>
    <n v="5554"/>
    <x v="7"/>
  </r>
  <r>
    <s v="YOUT"/>
    <s v="Intelligent Design"/>
    <s v="Lucy|Vera|Elise"/>
    <s v="DUVET&amp;DUVET SET"/>
    <s v="ID12-2377"/>
    <s v="Blue"/>
    <s v="Twin/Twin "/>
    <s v="B"/>
    <n v="129"/>
    <n v="3858.95"/>
    <n v="1.7679334064871324E-5"/>
    <n v="0.99266419234255099"/>
    <n v="5555"/>
    <x v="7"/>
  </r>
  <r>
    <s v="TOWL"/>
    <s v="Comfort Spaces"/>
    <s v="Zero Twist"/>
    <s v="BATH TOWEL"/>
    <s v="CS73-0801"/>
    <s v="Charcoal"/>
    <s v="28x54&quot;"/>
    <s v="ARB"/>
    <n v="192"/>
    <n v="3858.92"/>
    <n v="1.7679196623333617E-5"/>
    <n v="0.99268187153917431"/>
    <n v="5556"/>
    <x v="7"/>
  </r>
  <r>
    <s v="ADUL"/>
    <s v="Madison Park"/>
    <s v="Marfa|Peony|Cassia"/>
    <s v="COMFORTER (SET)"/>
    <s v="MP10-8410"/>
    <s v="Navy"/>
    <s v="Full/Queen"/>
    <s v="TBD"/>
    <n v="93"/>
    <n v="3849.18"/>
    <n v="1.7634573937423758E-5"/>
    <n v="0.99269950611311175"/>
    <n v="5557"/>
    <x v="7"/>
  </r>
  <r>
    <s v="YOUT"/>
    <s v="Urban Habitat"/>
    <s v="Brooklyn|Maize|Kay"/>
    <s v="DUVET&amp;DUVET SET"/>
    <s v="UH12-0209"/>
    <s v="Pink"/>
    <s v="King/Cal K"/>
    <s v="B"/>
    <n v="49"/>
    <n v="3845.16"/>
    <n v="1.7616156771370613E-5"/>
    <n v="0.99271712226988307"/>
    <n v="5558"/>
    <x v="7"/>
  </r>
  <r>
    <s v="BLK"/>
    <s v="Beautyrest"/>
    <s v="Cool Touch|Cool Touch|Cool Touch"/>
    <s v="ELEC MATT PAD"/>
    <s v="BR55-4071"/>
    <s v="White"/>
    <s v="Twin"/>
    <s v="B"/>
    <n v="80"/>
    <n v="3844.36"/>
    <n v="1.7612491663698344E-5"/>
    <n v="0.99273473476154672"/>
    <n v="5559"/>
    <x v="7"/>
  </r>
  <r>
    <s v="SHET"/>
    <s v="Madison Park"/>
    <s v="3M Microcell|3M Microcell|3M Microcell"/>
    <s v="SHEET/SHEET SET"/>
    <s v="MP20-1176"/>
    <s v="White"/>
    <s v="Full"/>
    <s v="B"/>
    <n v="224"/>
    <n v="3838.31"/>
    <n v="1.7584774286926821E-5"/>
    <n v="0.99275231953583365"/>
    <n v="5560"/>
    <x v="7"/>
  </r>
  <r>
    <s v="ADUL"/>
    <s v="Chapel Hill"/>
    <s v="Harper|Harper|Harper"/>
    <s v="COMFORTER (SET)"/>
    <s v="CH10-014"/>
    <s v="Natural"/>
    <s v="King/Cal K"/>
    <s v="TBD"/>
    <n v="29"/>
    <n v="3838.26"/>
    <n v="1.7584545217697307E-5"/>
    <n v="0.99276990408105137"/>
    <n v="5561"/>
    <x v="7"/>
  </r>
  <r>
    <s v="BLK"/>
    <s v="Madison Park"/>
    <s v="Carved Plush|Carved Plush|Carved Plush"/>
    <s v="BLANKET"/>
    <s v="MP51-8415"/>
    <s v="Red"/>
    <s v="Full/Queen"/>
    <s v="B"/>
    <n v="212"/>
    <n v="3823.8"/>
    <n v="1.7518298396521069E-5"/>
    <n v="0.99278742237944784"/>
    <n v="5562"/>
    <x v="7"/>
  </r>
  <r>
    <s v="SHET"/>
    <s v="Comfort Spaces"/>
    <s v="Cotton Flannel 135GSM|Cotton Flannel 135GSM|Cotton Flannel 135GSM"/>
    <s v="SHEET/SHEET SET"/>
    <s v="CS20-0360"/>
    <s v="Plaid Grey/Red"/>
    <s v="Full"/>
    <s v="ARB-"/>
    <n v="178"/>
    <n v="3819.88"/>
    <n v="1.7500339368926958E-5"/>
    <n v="0.99280492271881682"/>
    <n v="5563"/>
    <x v="7"/>
  </r>
  <r>
    <s v="SHET"/>
    <s v="Comfort Spaces"/>
    <s v="Microfiber Coolmax|Microfiber Coolmax|Microfiber Coolmax"/>
    <s v="SHEET/SHEET SET"/>
    <s v="CS20-1480"/>
    <s v="Aqua"/>
    <s v="Full"/>
    <s v="ARB"/>
    <n v="441"/>
    <n v="3818.29"/>
    <n v="1.7493054967428324E-5"/>
    <n v="0.99282241577378427"/>
    <n v="5564"/>
    <x v="7"/>
  </r>
  <r>
    <s v="ADUL"/>
    <s v="Comfort Spaces"/>
    <s v="Cascade|Cascade|Cascade"/>
    <s v="COMFORTER (SET)"/>
    <s v="CS10-1683"/>
    <s v="Purple"/>
    <s v="King"/>
    <s v="ARB"/>
    <n v="72"/>
    <n v="3816"/>
    <n v="1.7482563596716459E-5"/>
    <n v="0.99283989833738095"/>
    <n v="5565"/>
    <x v="7"/>
  </r>
  <r>
    <s v="ADUL"/>
    <s v="Super Listing"/>
    <s v="Mina|Hanna|Aera"/>
    <s v="QUILT"/>
    <s v="AM14-0370"/>
    <s v="Green"/>
    <s v="King/Cal K"/>
    <s v="TBD"/>
    <n v="112"/>
    <n v="3810.88"/>
    <n v="1.7459106907613946E-5"/>
    <n v="0.9928573574442886"/>
    <n v="5566"/>
    <x v="7"/>
  </r>
  <r>
    <s v="SHET"/>
    <s v="Beautyrest"/>
    <s v="1500TC Solid Cooling Sheet Set"/>
    <s v="SHEET/SHEET SET"/>
    <s v="BR20-4667"/>
    <s v="White"/>
    <s v="Cal King"/>
    <s v="EXT"/>
    <n v="119"/>
    <n v="3805.62"/>
    <n v="1.7435008824668787E-5"/>
    <n v="0.99287479245311328"/>
    <n v="5567"/>
    <x v="7"/>
  </r>
  <r>
    <s v="WIN"/>
    <s v="Madison Park"/>
    <s v="Saratoga|Westmont|Sereno"/>
    <s v="WINDOW PANEL"/>
    <s v="MP40-2401"/>
    <s v="Seafoam/White"/>
    <s v="50x63&quot;"/>
    <s v="B"/>
    <n v="282"/>
    <n v="3797.45"/>
    <n v="1.7397578912565753E-5"/>
    <n v="0.99289219003202589"/>
    <n v="5568"/>
    <x v="7"/>
  </r>
  <r>
    <s v="YOUT"/>
    <s v="Intelligent Design"/>
    <s v="Mira|Gemma|Arabella"/>
    <s v="COMFORTER (SET)"/>
    <s v="ID10-2263"/>
    <s v="Silver"/>
    <s v="Twin/Twin "/>
    <s v="B"/>
    <n v="99"/>
    <n v="3794.05"/>
    <n v="1.7382002204958618E-5"/>
    <n v="0.9929095720342308"/>
    <n v="5569"/>
    <x v="7"/>
  </r>
  <r>
    <s v="WIN"/>
    <s v="Madison Park"/>
    <s v="Eden|Laya|Zoe"/>
    <s v="WINDOW PANEL"/>
    <s v="MP40-3773"/>
    <s v="White"/>
    <s v="50x63&quot;"/>
    <s v="B"/>
    <n v="359"/>
    <n v="3792.3"/>
    <n v="1.7373984781925532E-5"/>
    <n v="0.99292694601901277"/>
    <n v="5570"/>
    <x v="7"/>
  </r>
  <r>
    <s v="SHET"/>
    <s v="Beautyrest"/>
    <s v="1500TC Solid Cooling Sheet Set"/>
    <s v="SHEET/SHEET SET"/>
    <s v="BR20-4660"/>
    <s v="Aqua"/>
    <s v="Full"/>
    <s v="EXT"/>
    <n v="144"/>
    <n v="3777.12"/>
    <n v="1.7304439363844253E-5"/>
    <n v="0.99294425045837664"/>
    <n v="5571"/>
    <x v="7"/>
  </r>
  <r>
    <s v="SHET"/>
    <s v="Madison Park Essentials"/>
    <s v="Satin|Satin|Satin"/>
    <s v="SHEET/SHEET SET"/>
    <s v="MPE20-1123"/>
    <s v="Sage"/>
    <s v="Twin"/>
    <s v="B"/>
    <n v="262"/>
    <n v="3771.41"/>
    <n v="1.7278279657833444E-5"/>
    <n v="0.99296152873803445"/>
    <n v="5572"/>
    <x v="7"/>
  </r>
  <r>
    <s v="ADUL"/>
    <s v="Woolrich"/>
    <s v="Woodshed AZ|Woodshed AZ|Woodshed AZ"/>
    <s v="COVERLET&amp;BEDSPR"/>
    <s v="WR13-3867"/>
    <s v="Red"/>
    <s v="One Size"/>
    <s v="ARB"/>
    <n v="65"/>
    <n v="3769.35"/>
    <n v="1.7268842005577354E-5"/>
    <n v="0.99297879758004004"/>
    <n v="5573"/>
    <x v="7"/>
  </r>
  <r>
    <s v="SHET"/>
    <s v="Intelligent Design"/>
    <s v="Microfiber|Microfiber|Microfiber"/>
    <s v="SHEET/SHEET SET"/>
    <s v="ID20-133"/>
    <s v="Grey"/>
    <s v="Twin XL"/>
    <s v="B"/>
    <n v="329"/>
    <n v="3767.52"/>
    <n v="1.726045807177704E-5"/>
    <n v="0.99299605803811186"/>
    <n v="5574"/>
    <x v="7"/>
  </r>
  <r>
    <s v="BLK"/>
    <s v="Madison Park"/>
    <s v="Carved Plush|Carved Plush|Carved Plush"/>
    <s v="BLANKET"/>
    <s v="MP51-8417"/>
    <s v="Green"/>
    <s v="Twin"/>
    <s v="B"/>
    <n v="256"/>
    <n v="3766.17"/>
    <n v="1.7254273202580091E-5"/>
    <n v="0.9930133123113144"/>
    <n v="5575"/>
    <x v="7"/>
  </r>
  <r>
    <s v="ADUL"/>
    <s v="INK+IVY"/>
    <s v="Shay|Shay|Shay"/>
    <s v="DUVET&amp;DUVET SET"/>
    <s v="II12-1326"/>
    <s v="Taupe"/>
    <s v="Full/Queen"/>
    <s v="B"/>
    <n v="72"/>
    <n v="3763.88"/>
    <n v="1.7243781831868226E-5"/>
    <n v="0.99303055609314628"/>
    <n v="5576"/>
    <x v="7"/>
  </r>
  <r>
    <s v="ADUL"/>
    <s v="Madison Park"/>
    <s v="Neko|Penelope|Astrid"/>
    <s v="DUVET&amp;DUVET SET"/>
    <s v="MP12-8318"/>
    <s v="Lilac"/>
    <s v="Full/Queen"/>
    <s v="TBD"/>
    <n v="117"/>
    <n v="3763.19"/>
    <n v="1.7240620676500895E-5"/>
    <n v="0.99304779671382282"/>
    <n v="5577"/>
    <x v="7"/>
  </r>
  <r>
    <s v="YOUT"/>
    <s v="Urban Habitat"/>
    <s v="Brooklyn|Maize|Kay"/>
    <s v="COMFORTER (SET)"/>
    <s v="UH10-2494"/>
    <s v="Rust"/>
    <s v="Twin/Twin "/>
    <s v="B"/>
    <n v="67"/>
    <n v="3755.02"/>
    <n v="1.7203190764397861E-5"/>
    <n v="0.99306499990458719"/>
    <n v="5578"/>
    <x v="7"/>
  </r>
  <r>
    <s v="SHET"/>
    <s v="Comfort Spaces"/>
    <s v="Cotton Flannel 135GSM|Cotton Flannel 135GSM|Cotton Flannel 135GSM"/>
    <s v="SHEET/SHEET SET"/>
    <s v="CS20-0388"/>
    <s v="Solid Grey"/>
    <s v="Cal King"/>
    <s v="ARB"/>
    <n v="129"/>
    <n v="3753.9"/>
    <n v="1.7198059613656686E-5"/>
    <n v="0.99308219796420083"/>
    <n v="5579"/>
    <x v="7"/>
  </r>
  <r>
    <s v="SHET"/>
    <s v="Comfort Spaces"/>
    <s v="Cotton 144TC|Cotton 144TC|Cotton 144TC"/>
    <s v="SHEET/SHEET SET"/>
    <s v="CS20-1587"/>
    <s v="Diamond Tan"/>
    <s v="Full"/>
    <s v="ARB"/>
    <n v="203"/>
    <n v="3749.41"/>
    <n v="1.7177489196846082E-5"/>
    <n v="0.99309937545339766"/>
    <n v="5580"/>
    <x v="7"/>
  </r>
  <r>
    <s v="SHET"/>
    <s v="Comfort Spaces"/>
    <s v="Cotton Flannel 135GSM|Cotton Flannel 135GSM|Cotton Flannel 135GSM"/>
    <s v="SHEET/SHEET SET"/>
    <s v="CS20-0354"/>
    <s v="Plaid Grey"/>
    <s v="Twin"/>
    <s v="ARB"/>
    <n v="213"/>
    <n v="3744.04"/>
    <n v="1.7152887161595988E-5"/>
    <n v="0.9931165283405593"/>
    <n v="5581"/>
    <x v="7"/>
  </r>
  <r>
    <s v="YOUT"/>
    <s v="Intelligent Design"/>
    <s v="Felicia|Isabel|Alyssa"/>
    <s v="DUVET&amp;DUVET SET"/>
    <s v="ID12-2160"/>
    <s v="Blue"/>
    <s v="Full/Queen"/>
    <s v="B"/>
    <n v="104"/>
    <n v="3743.3"/>
    <n v="1.714949693699914E-5"/>
    <n v="0.99313367783749629"/>
    <n v="5582"/>
    <x v="7"/>
  </r>
  <r>
    <s v="SHET"/>
    <s v="True North by Sleep Philosophy"/>
    <s v="Micro Fleece|Micro Fleece|Micro Fleece"/>
    <s v="SHEET/SHEET SET"/>
    <s v="TN20-0528"/>
    <s v="Grey Geo"/>
    <s v="Twin"/>
    <s v="B"/>
    <n v="142"/>
    <n v="3739"/>
    <n v="1.7129796983260703E-5"/>
    <n v="0.99315080763447949"/>
    <n v="5583"/>
    <x v="7"/>
  </r>
  <r>
    <s v="BLK"/>
    <s v="Serta"/>
    <s v="Freya AZ|Freya AZ|Freya AZ"/>
    <s v="ELECT BLANKET"/>
    <s v="ST54-0218"/>
    <s v="Berry Red"/>
    <s v="Twin"/>
    <s v="ARA"/>
    <n v="82"/>
    <n v="3735.1"/>
    <n v="1.7111929583358398E-5"/>
    <n v="0.99316791956406281"/>
    <n v="5584"/>
    <x v="7"/>
  </r>
  <r>
    <s v="BATH"/>
    <s v="Madison Park Signature"/>
    <s v="Splendor|Splendor|Splendor"/>
    <s v="BATH RUG"/>
    <s v="MPS72-570"/>
    <s v="Charcoal"/>
    <s v="24x36&quot;"/>
    <s v="A"/>
    <n v="176"/>
    <n v="3732.98"/>
    <n v="1.7102217048026887E-5"/>
    <n v="0.99318502178111079"/>
    <n v="5585"/>
    <x v="7"/>
  </r>
  <r>
    <s v="WIN"/>
    <s v="SunSmart"/>
    <s v="Como|Leighton|Aberdeen"/>
    <s v="WINDOW PANEL"/>
    <s v="SS40-0139"/>
    <s v="Taupe"/>
    <s v="42x84&quot;"/>
    <s v="B"/>
    <n v="145"/>
    <n v="3729.23"/>
    <n v="1.7085036855813133E-5"/>
    <n v="0.99320210681796661"/>
    <n v="5586"/>
    <x v="7"/>
  </r>
  <r>
    <s v="SHET"/>
    <s v="Comfort Spaces"/>
    <s v="Microfiber Coolmax|Microfiber Coolmax|Microfiber Coolmax"/>
    <s v="SHEET/SHEET SET"/>
    <s v="CS20-1359"/>
    <s v="Teal"/>
    <s v="Cal King"/>
    <s v="ARB"/>
    <n v="176"/>
    <n v="3725.99"/>
    <n v="1.7070193169740448E-5"/>
    <n v="0.99321917701113638"/>
    <n v="5587"/>
    <x v="7"/>
  </r>
  <r>
    <s v="BASI"/>
    <s v="Intelligent Design"/>
    <s v="Dream Puff|Dream Puff|Dream Puff"/>
    <s v="COMFORTER (SET)"/>
    <s v="ID10-2310"/>
    <s v="Navy"/>
    <s v="Twin"/>
    <s v="TBD"/>
    <n v="100"/>
    <n v="3724.63"/>
    <n v="1.7063962486697597E-5"/>
    <n v="0.99323624097362306"/>
    <n v="5588"/>
    <x v="7"/>
  </r>
  <r>
    <s v="BLK"/>
    <s v="Serta"/>
    <s v="Ribbed Plush|Ribbed Plush|Ribbed Plush"/>
    <s v="ELECT BLANKET"/>
    <s v="ST54-0310"/>
    <s v="Chestnut Brown"/>
    <s v="Twin"/>
    <s v="ARB"/>
    <n v="74"/>
    <n v="3723.68"/>
    <n v="1.7059610171336777E-5"/>
    <n v="0.99325330058379435"/>
    <n v="5589"/>
    <x v="7"/>
  </r>
  <r>
    <s v="HHL"/>
    <s v="Harbor House Blue"/>
    <s v="Maya Bay|Maya Bay|Maya Bay"/>
    <s v="NORMAL PILLOW"/>
    <s v="HH30-1230A"/>
    <s v="Blue"/>
    <s v="12x20&quot;"/>
    <s v="B+"/>
    <n v="216"/>
    <n v="3723.07"/>
    <n v="1.7056815526736674E-5"/>
    <n v="0.99327035739932112"/>
    <n v="5590"/>
    <x v="7"/>
  </r>
  <r>
    <s v="ADUL"/>
    <s v="Madison Park"/>
    <s v="Evelyn|Liliana|Josie"/>
    <s v="COMFORTER (SET)"/>
    <s v="MP10-8395"/>
    <s v="White"/>
    <s v="Full/Queen"/>
    <s v="TBD"/>
    <n v="72"/>
    <n v="3722.19"/>
    <n v="1.7052783908297181E-5"/>
    <n v="0.99328741018322941"/>
    <n v="5591"/>
    <x v="7"/>
  </r>
  <r>
    <s v="SHET"/>
    <s v="Comfort Spaces"/>
    <s v="Cotton 144TC|Cotton 144TC|Cotton 144TC"/>
    <s v="SHEET/SHEET SET"/>
    <s v="CS20-0581"/>
    <s v="Diamond Grey"/>
    <s v="Cal King"/>
    <s v="ARB-"/>
    <n v="153"/>
    <n v="3718.37"/>
    <n v="1.7035283019162101E-5"/>
    <n v="0.99330444546624852"/>
    <n v="5592"/>
    <x v="7"/>
  </r>
  <r>
    <s v="BATH"/>
    <s v="Madison Park Signature"/>
    <s v="Splendor|Splendor|Splendor"/>
    <s v="BATH RUG"/>
    <s v="MPS72-572"/>
    <s v="Charcoal"/>
    <s v="24x60&quot;"/>
    <s v="A"/>
    <n v="120"/>
    <n v="3699.55"/>
    <n v="1.6949061361172006E-5"/>
    <n v="0.9933213945276097"/>
    <n v="5593"/>
    <x v="7"/>
  </r>
  <r>
    <s v="BATH"/>
    <s v="Madison Park Signature"/>
    <s v="Splendor|Splendor|Splendor"/>
    <s v="BATH RUG"/>
    <s v="MPS72-571"/>
    <s v="Charcoal"/>
    <s v="24x44&quot;"/>
    <s v="A"/>
    <n v="152"/>
    <n v="3697.67"/>
    <n v="1.6940448358142179E-5"/>
    <n v="0.9933383349759678"/>
    <n v="5594"/>
    <x v="7"/>
  </r>
  <r>
    <s v="SHET"/>
    <s v="Intelligent Design"/>
    <s v="Cotton Blend Jersey Knit|Cotton Blend Jersey Knit|Cotton Blend Jersey Knit"/>
    <s v="SHEET/SHEET SET"/>
    <s v="ID20-2453"/>
    <s v="Grey"/>
    <s v="Full"/>
    <s v="B"/>
    <n v="151"/>
    <n v="3694.05"/>
    <n v="1.6923863745925167E-5"/>
    <n v="0.99335525883971376"/>
    <n v="5595"/>
    <x v="7"/>
  </r>
  <r>
    <s v="SHET"/>
    <s v="Comfort Spaces"/>
    <s v="Cotton Flannel 135GSM|Cotton Flannel 135GSM|Cotton Flannel 135GSM"/>
    <s v="SHEET/SHEET SET"/>
    <s v="CS20-1713"/>
    <s v="Bear/Trees"/>
    <s v="Twin"/>
    <s v="ARB"/>
    <n v="210"/>
    <n v="3693.9"/>
    <n v="1.6923176538236616E-5"/>
    <n v="0.99337218201625199"/>
    <n v="5596"/>
    <x v="7"/>
  </r>
  <r>
    <s v="LGT"/>
    <s v="510 Design"/>
    <s v="Luxuria|Luxuria|Luxuria"/>
    <s v="LGT-TABLE LAMPS"/>
    <s v="FB153-1178"/>
    <s v="Blue"/>
    <s v="See below"/>
    <s v="B-"/>
    <n v="58"/>
    <n v="3693.8"/>
    <n v="1.6922718399777585E-5"/>
    <n v="0.99338910473465181"/>
    <n v="5597"/>
    <x v="7"/>
  </r>
  <r>
    <s v="SHET"/>
    <s v="Madison Park"/>
    <s v="Peached Percale|Peached Percale|Peached Percale"/>
    <s v="SHEET/SHEET SET"/>
    <s v="MP20-5398"/>
    <s v="Purple"/>
    <s v="Cal King"/>
    <s v="B"/>
    <n v="104"/>
    <n v="3692.06"/>
    <n v="1.69147467905904E-5"/>
    <n v="0.99340601948144236"/>
    <n v="5598"/>
    <x v="7"/>
  </r>
  <r>
    <s v="YOUT"/>
    <s v="Intelligent Design"/>
    <s v="Blake|Liam|Reeve"/>
    <s v="DUVET&amp;DUVET SET"/>
    <s v="ID12-2334"/>
    <s v="Tan/Gray"/>
    <s v="Twin/Twin "/>
    <s v="B"/>
    <n v="228"/>
    <n v="3689.09"/>
    <n v="1.6901140078357106E-5"/>
    <n v="0.99342292062152071"/>
    <n v="5599"/>
    <x v="7"/>
  </r>
  <r>
    <s v="WIN"/>
    <s v="Intelligent Design"/>
    <s v="Sophie|Lauren|Ashley"/>
    <s v="WINDOW PANEL"/>
    <s v="ID40-1797"/>
    <s v="Black"/>
    <s v="50x63&quot;"/>
    <s v="B"/>
    <n v="278"/>
    <n v="3681.87"/>
    <n v="1.6868062481614892E-5"/>
    <n v="0.99343978868400229"/>
    <n v="5600"/>
    <x v="7"/>
  </r>
  <r>
    <s v="YOUT"/>
    <s v="Urban Habitat"/>
    <s v="Brooklyn|Maize|Kay"/>
    <s v="DUVET&amp;DUVET SET"/>
    <s v="UH12-2498"/>
    <s v="Rust"/>
    <s v="Full/Queen"/>
    <s v="B"/>
    <n v="57"/>
    <n v="3679.23"/>
    <n v="1.6855967626296407E-5"/>
    <n v="0.99345664465162864"/>
    <n v="5601"/>
    <x v="7"/>
  </r>
  <r>
    <s v="SHET"/>
    <s v="Comfort Spaces"/>
    <s v="Cotton Flannel 135GSM|Cotton Flannel 135GSM|Cotton Flannel 135GSM"/>
    <s v="SHEET/SHEET SET"/>
    <s v="CS20-1704"/>
    <s v="Christmas Village"/>
    <s v="Twin XL"/>
    <s v="ARB"/>
    <n v="209"/>
    <n v="3676.31"/>
    <n v="1.684258998329263E-5"/>
    <n v="0.99347348724161189"/>
    <n v="5602"/>
    <x v="7"/>
  </r>
  <r>
    <s v="ADUL"/>
    <s v="Madison Park"/>
    <s v="Serene|Belle|Monroe"/>
    <s v="VALANCE"/>
    <s v="MP41-4210"/>
    <s v="Navy"/>
    <s v="50x18&quot;"/>
    <s v="B-"/>
    <n v="276"/>
    <n v="3672.93"/>
    <n v="1.6827104903377302E-5"/>
    <n v="0.99349031434651525"/>
    <n v="5603"/>
    <x v="7"/>
  </r>
  <r>
    <s v="SHET"/>
    <s v="Madison Park"/>
    <s v="3M Microcell|3M Microcell|3M Microcell"/>
    <s v="SHEET/SHEET SET"/>
    <s v="MP20-2392"/>
    <s v="Seafoam"/>
    <s v="Cal King"/>
    <s v="B"/>
    <n v="157"/>
    <n v="3668.57"/>
    <n v="1.6807130066563443E-5"/>
    <n v="0.99350712147658182"/>
    <n v="5604"/>
    <x v="7"/>
  </r>
  <r>
    <s v="WIN"/>
    <s v="Madison Park"/>
    <s v="Quincy|Quincy|Quincy"/>
    <s v="WINDOW PANEL"/>
    <s v="MP40-8660"/>
    <s v="Linen"/>
    <s v="27x64&quot;"/>
    <s v="TBD"/>
    <n v="129"/>
    <n v="3657.15"/>
    <n v="1.6754810654541825E-5"/>
    <n v="0.99352387628723637"/>
    <n v="5605"/>
    <x v="7"/>
  </r>
  <r>
    <s v="WIN"/>
    <s v="Madison Park"/>
    <s v="Irina|Iris|Clarissa"/>
    <s v="WINDOW PANEL"/>
    <s v="MP40-2010"/>
    <s v="White/Grey"/>
    <s v="50x84&quot;"/>
    <s v="B"/>
    <n v="291"/>
    <n v="3656.56"/>
    <n v="1.6752107637633525E-5"/>
    <n v="0.993540628394874"/>
    <n v="5606"/>
    <x v="7"/>
  </r>
  <r>
    <s v="WIN"/>
    <s v="Madison Park"/>
    <s v="Anaheim|Salford|Preston"/>
    <s v="WINDOW PANEL"/>
    <s v="MP40-8680"/>
    <s v="Green"/>
    <s v="50x63&quot;"/>
    <s v="TBD"/>
    <n v="212"/>
    <n v="3654"/>
    <n v="1.6740379293082269E-5"/>
    <n v="0.99355736877416712"/>
    <n v="5607"/>
    <x v="7"/>
  </r>
  <r>
    <s v="SHET"/>
    <s v="Intelligent Design"/>
    <s v="Microfiber|Microfiber|Microfiber"/>
    <s v="SHEET/SHEET SET"/>
    <s v="ID20-1081"/>
    <s v="Teal"/>
    <s v="Twin XL"/>
    <s v="B"/>
    <n v="309"/>
    <n v="3642.81"/>
    <n v="1.6689113599516427E-5"/>
    <n v="0.99357405788776665"/>
    <n v="5608"/>
    <x v="7"/>
  </r>
  <r>
    <s v="SHET"/>
    <s v="Madison Park"/>
    <s v="Peached Percale|Peached Percale|Peached Percale"/>
    <s v="SHEET/SHEET SET"/>
    <s v="MP20-5389"/>
    <s v="Grey"/>
    <s v="Full"/>
    <s v="B"/>
    <n v="120"/>
    <n v="3639.37"/>
    <n v="1.6673353636525677E-5"/>
    <n v="0.99359073124140318"/>
    <n v="5609"/>
    <x v="7"/>
  </r>
  <r>
    <s v="SHET"/>
    <s v="Intelligent Design"/>
    <s v="Cotton Blend Jersey Knit|Cotton Blend Jersey Knit|Cotton Blend Jersey Knit"/>
    <s v="SHEET/SHEET SET"/>
    <s v="ID20-2456"/>
    <s v="Cream"/>
    <s v="Twin"/>
    <s v="B"/>
    <n v="172"/>
    <n v="3637.95"/>
    <n v="1.66668480704074E-5"/>
    <n v="0.99360739808947363"/>
    <n v="5610"/>
    <x v="7"/>
  </r>
  <r>
    <s v="ADUL"/>
    <s v="Madison Park"/>
    <s v="Rhodes|Nico|Toby"/>
    <s v="DUVET&amp;DUVET SET"/>
    <s v="MP12-8373"/>
    <s v="Grey/Multi"/>
    <s v="Full/Queen"/>
    <s v="B"/>
    <n v="118"/>
    <n v="3634.76"/>
    <n v="1.6652233453564235E-5"/>
    <n v="0.99362405032292722"/>
    <n v="5611"/>
    <x v="7"/>
  </r>
  <r>
    <s v="WIN"/>
    <s v="Madison Park"/>
    <s v="Saratoga|Westmont|Sereno"/>
    <s v="WINDOW PANEL"/>
    <s v="MP40-1279"/>
    <s v="Beige/Grey"/>
    <s v="50x63&quot;"/>
    <s v="B"/>
    <n v="265"/>
    <n v="3631.82"/>
    <n v="1.6638764182868652E-5"/>
    <n v="0.99364068908711012"/>
    <n v="5612"/>
    <x v="7"/>
  </r>
  <r>
    <s v="WIN"/>
    <s v="Madison Park"/>
    <s v="Emilia|Natalie|Lillian"/>
    <s v="WINDOW PANEL"/>
    <s v="MP40-6328"/>
    <s v="Silver"/>
    <s v="50x108&quot;"/>
    <s v="B"/>
    <n v="170"/>
    <n v="3628.07"/>
    <n v="1.6621583990654895E-5"/>
    <n v="0.99365731067110075"/>
    <n v="5613"/>
    <x v="7"/>
  </r>
  <r>
    <s v="SHET"/>
    <s v="Comfort Spaces"/>
    <s v="Cotton Flannel 135GSM|Cotton Flannel 135GSM|Cotton Flannel 135GSM"/>
    <s v="SHEET/SHEET SET"/>
    <s v="CS20-1703"/>
    <s v="Christmas Village"/>
    <s v="Twin"/>
    <s v="ARB"/>
    <n v="206"/>
    <n v="3623.54"/>
    <n v="1.6600830318460679E-5"/>
    <n v="0.99367391150141926"/>
    <n v="5614"/>
    <x v="7"/>
  </r>
  <r>
    <s v="SHET"/>
    <s v="Comfort Spaces"/>
    <s v="Cotton Flannel 135GSM|Cotton Flannel 135GSM|Cotton Flannel 135GSM"/>
    <s v="SHEET/SHEET SET"/>
    <s v="CS20-0378"/>
    <s v="Snowflakes Blue"/>
    <s v="Cal King"/>
    <s v="ARB-"/>
    <n v="123"/>
    <n v="3619.54"/>
    <n v="1.6582504780099343E-5"/>
    <n v="0.99369049400619935"/>
    <n v="5615"/>
    <x v="7"/>
  </r>
  <r>
    <s v="SHET"/>
    <s v="Sleep Philosophy"/>
    <s v="Smart Cool Microfiber|Smart Cool Microfiber|Smart Cool Microfiber"/>
    <s v="SHEET/SHEET SET"/>
    <s v="SHET20-966"/>
    <s v="White"/>
    <s v="Full"/>
    <s v="B"/>
    <n v="204"/>
    <n v="3618.07"/>
    <n v="1.657577014475155E-5"/>
    <n v="0.99370706977634415"/>
    <n v="5616"/>
    <x v="7"/>
  </r>
  <r>
    <s v="SHET"/>
    <s v="Intelligent Design"/>
    <s v="Microfiber|Microfiber|Microfiber"/>
    <s v="SHEET/SHEET SET"/>
    <s v="ID20-2212"/>
    <s v="Blue"/>
    <s v="King"/>
    <s v="B"/>
    <n v="205"/>
    <n v="3611.45"/>
    <n v="1.6545441378763537E-5"/>
    <n v="0.9937236152177229"/>
    <n v="5617"/>
    <x v="7"/>
  </r>
  <r>
    <s v="SHET"/>
    <s v="N Natori"/>
    <s v="Satin Sheets"/>
    <s v="SHEET/SHEET SET"/>
    <s v="NN20-0142"/>
    <s v="Grey"/>
    <s v="Queen"/>
    <s v="EXT"/>
    <n v="243"/>
    <n v="3600.32"/>
    <n v="1.6494450568273113E-5"/>
    <n v="0.99374010966829118"/>
    <n v="5618"/>
    <x v="7"/>
  </r>
  <r>
    <s v="SHET"/>
    <s v="Comfort Spaces"/>
    <s v="Microfiber Coolmax|Microfiber Coolmax|Microfiber Coolmax"/>
    <s v="SHEET/SHEET SET"/>
    <s v="CS20-1478"/>
    <s v="Aqua"/>
    <s v="Twin"/>
    <s v="ARB"/>
    <n v="456"/>
    <n v="3593.28"/>
    <n v="1.646219762075716E-5"/>
    <n v="0.99375657186591193"/>
    <n v="5619"/>
    <x v="7"/>
  </r>
  <r>
    <s v="ADUL"/>
    <s v="Comfort Spaces"/>
    <s v="Vixie|Vixie|Vixie"/>
    <s v="COMFORTER (SET)"/>
    <s v="CS10-1660"/>
    <s v="Orange/Grey"/>
    <s v="Twin/Twin "/>
    <s v="ARB"/>
    <n v="210"/>
    <n v="3591.12"/>
    <n v="1.6452301830042037E-5"/>
    <n v="0.99377302416774194"/>
    <n v="5620"/>
    <x v="7"/>
  </r>
  <r>
    <s v="TOWL"/>
    <s v="Super Listing"/>
    <s v="400GSM Essential Bundle|400GSM Essential Bundle|400GSM Essential Bundle"/>
    <s v="BATH TOWEL"/>
    <s v="AM73-0261"/>
    <s v="Blush"/>
    <s v="6-Piece"/>
    <s v="NEW"/>
    <n v="201"/>
    <n v="3590.07"/>
    <n v="1.6447491376222186E-5"/>
    <n v="0.99378947165911813"/>
    <n v="5621"/>
    <x v="7"/>
  </r>
  <r>
    <s v="WIN"/>
    <s v="Madison Park"/>
    <s v="Emilia|Natalie|Lillian"/>
    <s v="WINDOW PANEL"/>
    <s v="MP40-8329"/>
    <s v="Black"/>
    <s v="50x84&quot;"/>
    <s v="B"/>
    <n v="233"/>
    <n v="3586.85"/>
    <n v="1.6432739317841307E-5"/>
    <n v="0.99380590439843597"/>
    <n v="5622"/>
    <x v="7"/>
  </r>
  <r>
    <s v="YOUT"/>
    <s v="Urban Habitat"/>
    <s v="Mercer|Camden|Ronan"/>
    <s v="COVERLET&amp;BEDSPR"/>
    <s v="UH13-2321"/>
    <s v="Ivory"/>
    <s v="Full/Queen"/>
    <s v="B"/>
    <n v="47"/>
    <n v="3572.47"/>
    <n v="1.6366859007432296E-5"/>
    <n v="0.99382227125744338"/>
    <n v="5623"/>
    <x v="7"/>
  </r>
  <r>
    <s v="ADUL"/>
    <s v="Super Listing"/>
    <s v="Porter|Evans|Walker"/>
    <s v="DUVET&amp;DUVET SET"/>
    <s v="AM12-0432"/>
    <s v="Clay"/>
    <s v="Full"/>
    <s v="A++"/>
    <n v="169"/>
    <n v="3568.57"/>
    <n v="1.6348991607529995E-5"/>
    <n v="0.9938386202490509"/>
    <n v="5624"/>
    <x v="7"/>
  </r>
  <r>
    <s v="SHET"/>
    <s v="Intelligent Design"/>
    <s v="Novelty|Novelty|Novelty"/>
    <s v="SHEET/SHEET SET"/>
    <s v="ID20-1438"/>
    <s v="Aqua Dogs"/>
    <s v="Twin"/>
    <s v="B"/>
    <n v="249"/>
    <n v="3565.02"/>
    <n v="1.6332727692234306E-5"/>
    <n v="0.99385495297674309"/>
    <n v="5625"/>
    <x v="7"/>
  </r>
  <r>
    <s v="SHET"/>
    <s v="Intelligent Design"/>
    <s v="Cozy Soft|Cozy Soft|Cozy Soft"/>
    <s v="SHEET/SHEET SET"/>
    <s v="ID20-1750"/>
    <s v="Pink/Grey Hedgehogs"/>
    <s v="Twin XL"/>
    <s v="B"/>
    <n v="201"/>
    <n v="3564.11"/>
    <n v="1.6328558632257101E-5"/>
    <n v="0.99387128153537529"/>
    <n v="5626"/>
    <x v="7"/>
  </r>
  <r>
    <s v="BATH"/>
    <s v="Madison Park"/>
    <s v="Spa Waffle|Spa Waffle|Spa Waffle"/>
    <s v="SHOWER CURTAIN"/>
    <s v="MP70-8566"/>
    <s v="Sage Green"/>
    <s v="36x72''"/>
    <s v="B"/>
    <n v="337"/>
    <n v="3556.85"/>
    <n v="1.6295297780131271E-5"/>
    <n v="0.99388757683315543"/>
    <n v="5627"/>
    <x v="7"/>
  </r>
  <r>
    <s v="SHET"/>
    <s v="Comfort Spaces"/>
    <s v="Microfiber Coolmax|Microfiber Coolmax|Microfiber Coolmax"/>
    <s v="SHEET/SHEET SET"/>
    <s v="CS20-1354"/>
    <s v="Teal"/>
    <s v="Twin"/>
    <s v="ARB"/>
    <n v="233"/>
    <n v="3553.25"/>
    <n v="1.6278804795606069E-5"/>
    <n v="0.99390385563795103"/>
    <n v="5628"/>
    <x v="7"/>
  </r>
  <r>
    <s v="WIN"/>
    <s v="Madison Park"/>
    <s v="Anaheim|Salford|Preston"/>
    <s v="WINDOW PANEL"/>
    <s v="MP40-8679"/>
    <s v="Brown"/>
    <s v="50x63&quot;"/>
    <s v="TBD"/>
    <n v="205"/>
    <n v="3537.03"/>
    <n v="1.6204494737550843E-5"/>
    <n v="0.99392006013268863"/>
    <n v="5629"/>
    <x v="7"/>
  </r>
  <r>
    <s v="SHET"/>
    <s v="Comfort Spaces"/>
    <s v="Microfiber Coolmax|Microfiber Coolmax|Microfiber Coolmax"/>
    <s v="SHEET/SHEET SET"/>
    <s v="CS20-0512"/>
    <s v="Charcoal"/>
    <s v="Cal King"/>
    <s v="ARB"/>
    <n v="135"/>
    <n v="3518.1"/>
    <n v="1.6117769127255809E-5"/>
    <n v="0.99393617790181588"/>
    <n v="5630"/>
    <x v="7"/>
  </r>
  <r>
    <s v="SHET"/>
    <s v="Comfort Spaces"/>
    <s v="Cotton Flannel 135GSM|Cotton Flannel 135GSM|Cotton Flannel 135GSM"/>
    <s v="SHEET/SHEET SET"/>
    <s v="CS20-1708"/>
    <s v="Reindeer"/>
    <s v="Twin"/>
    <s v="ARB"/>
    <n v="200"/>
    <n v="3518"/>
    <n v="1.6117310988796779E-5"/>
    <n v="0.9939522952128047"/>
    <n v="5631"/>
    <x v="7"/>
  </r>
  <r>
    <s v="WIN"/>
    <s v="Madison Park"/>
    <s v="Emilia|Natalie|Lillian"/>
    <s v="WINDOW PANEL"/>
    <s v="MP40-8334"/>
    <s v="Green"/>
    <s v="50x95&quot;"/>
    <s v="TBD"/>
    <n v="188"/>
    <n v="3517.03"/>
    <n v="1.6112867045744152E-5"/>
    <n v="0.99396840807985043"/>
    <n v="5632"/>
    <x v="7"/>
  </r>
  <r>
    <s v="WIN"/>
    <s v="Madison Park"/>
    <s v="Saratoga|Westmont|Sereno"/>
    <s v="WINDOW PANEL"/>
    <s v="MP40-1284"/>
    <s v="Grey/White"/>
    <s v="50x95&quot;"/>
    <s v="B"/>
    <n v="177"/>
    <n v="3506.44"/>
    <n v="1.6064350182932511E-5"/>
    <n v="0.99398447243003341"/>
    <n v="5633"/>
    <x v="7"/>
  </r>
  <r>
    <s v="SHET"/>
    <s v="True North by Sleep Philosophy"/>
    <s v="Cozy Cotton Flannel|Cozy Cotton Flannel|Cozy Cotton Flannel"/>
    <s v="SHEET/SHEET SET"/>
    <s v="TN20-0568"/>
    <s v="White Village Print"/>
    <s v="Cal King"/>
    <s v="B"/>
    <n v="110"/>
    <n v="3488.11"/>
    <n v="1.5980373403391679E-5"/>
    <n v="0.99400045280343685"/>
    <n v="5634"/>
    <x v="7"/>
  </r>
  <r>
    <s v="ADUL"/>
    <s v="Super Listing"/>
    <s v="Bailey|Darby|Niro/Malani"/>
    <s v="COMFORTER (SET)"/>
    <s v="AM10-0166"/>
    <s v="Green"/>
    <s v="King/Cal K"/>
    <s v="TBD"/>
    <n v="86"/>
    <n v="3481.86"/>
    <n v="1.5951739749702087E-5"/>
    <n v="0.99401640454318652"/>
    <n v="5635"/>
    <x v="7"/>
  </r>
  <r>
    <s v="WIN"/>
    <s v="Madison Park"/>
    <s v="Harper|Kaylee|Avery"/>
    <s v="WINDOW PANEL"/>
    <s v="MP40-4486"/>
    <s v="Grey"/>
    <s v="42x95&quot;"/>
    <s v="B"/>
    <n v="112"/>
    <n v="3475.99"/>
    <n v="1.5924847022156822E-5"/>
    <n v="0.99403232939020869"/>
    <n v="5636"/>
    <x v="7"/>
  </r>
  <r>
    <s v="BATH"/>
    <s v="Madison Park Signature"/>
    <s v="Splendor|Splendor|Splendor"/>
    <s v="BATH RUG"/>
    <s v="MPS72-558"/>
    <s v="Natural"/>
    <s v="17x24&quot;"/>
    <s v="A+"/>
    <n v="252"/>
    <n v="3473.3"/>
    <n v="1.5912523097608824E-5"/>
    <n v="0.99404824191330632"/>
    <n v="5637"/>
    <x v="7"/>
  </r>
  <r>
    <s v="SHET"/>
    <s v="Intelligent Design"/>
    <s v="Microfiber|Microfiber|Microfiber"/>
    <s v="SHEET/SHEET SET"/>
    <s v="ID20-1458"/>
    <s v="Pink"/>
    <s v="Twin"/>
    <s v="B"/>
    <n v="273"/>
    <n v="3472.44"/>
    <n v="1.5908583106861137E-5"/>
    <n v="0.99406415049641317"/>
    <n v="5638"/>
    <x v="7"/>
  </r>
  <r>
    <s v="BATH"/>
    <s v="Madison Park"/>
    <s v="Spa Waffle|Spa Waffle|Spa Waffle"/>
    <s v="SHOWER CURTAIN"/>
    <s v="MP70-8567"/>
    <s v="Sage Green"/>
    <s v="72x78&quot;"/>
    <s v="TBD"/>
    <n v="213"/>
    <n v="3471.17"/>
    <n v="1.5902764748431412E-5"/>
    <n v="0.99408005326116156"/>
    <n v="5639"/>
    <x v="7"/>
  </r>
  <r>
    <s v="ADUL"/>
    <s v="Croscill Classics"/>
    <s v="Biron|Biron|Biron"/>
    <s v="NORMAL PILLOW"/>
    <s v="CCL30-0031"/>
    <s v="Gold"/>
    <s v="18x18&quot;"/>
    <s v="B-"/>
    <n v="108"/>
    <n v="3465.73"/>
    <n v="1.5877842016259994E-5"/>
    <n v="0.99409593110317784"/>
    <n v="5640"/>
    <x v="7"/>
  </r>
  <r>
    <s v="SHET"/>
    <s v="Comfort Spaces"/>
    <s v="Cotton 144TC|Cotton 144TC|Cotton 144TC"/>
    <s v="SHEET/SHEET SET"/>
    <s v="CS20-1743"/>
    <s v="Grey"/>
    <s v="King Extra"/>
    <s v="ART"/>
    <n v="122"/>
    <n v="3464.8"/>
    <n v="1.5873581328590983E-5"/>
    <n v="0.99411180468450644"/>
    <n v="5641"/>
    <x v="7"/>
  </r>
  <r>
    <s v="APL"/>
    <s v="INK+IVY"/>
    <s v="II000133"/>
    <s v="ROBE"/>
    <s v="LAF04-0019"/>
    <s v="White"/>
    <s v="S/M"/>
    <s v="A"/>
    <n v="183"/>
    <n v="3453.15"/>
    <n v="1.5820208198113586E-5"/>
    <n v="0.99412762489270456"/>
    <n v="5642"/>
    <x v="7"/>
  </r>
  <r>
    <s v="YOUT"/>
    <s v="Intelligent Design"/>
    <s v="Lucy|Vera|Elise"/>
    <s v="DUVET&amp;DUVET SET"/>
    <s v="ID12-2281"/>
    <s v="Navy"/>
    <s v="Full/Queen"/>
    <s v="B"/>
    <n v="98"/>
    <n v="3449.06"/>
    <n v="1.5801470335139115E-5"/>
    <n v="0.99414342636303965"/>
    <n v="5643"/>
    <x v="7"/>
  </r>
  <r>
    <s v="SHET"/>
    <s v="Comfort Spaces"/>
    <s v="Microfiber Coolmax|Microfiber Coolmax|Microfiber Coolmax"/>
    <s v="SHEET/SHEET SET"/>
    <s v="CS20-1669"/>
    <s v="Quatrefoil Aqua"/>
    <s v="Queen"/>
    <s v="ARB-"/>
    <n v="167"/>
    <n v="3438.53"/>
    <n v="1.5753228355402895E-5"/>
    <n v="0.9941591795913951"/>
    <n v="5644"/>
    <x v="7"/>
  </r>
  <r>
    <s v="YOUT"/>
    <s v="Intelligent Design"/>
    <s v="Mira|Gemma|Arabella"/>
    <s v="COMFORTER (SET)"/>
    <s v="ID10-2382"/>
    <s v="Aqua"/>
    <s v="Twin/Twin "/>
    <s v="TBD"/>
    <n v="89"/>
    <n v="3438.41"/>
    <n v="1.5752678589252055E-5"/>
    <n v="0.99417493226998432"/>
    <n v="5645"/>
    <x v="7"/>
  </r>
  <r>
    <s v="WIN"/>
    <s v="Madison Park"/>
    <s v="Rosette|Florah|Bloom"/>
    <s v="WINDOW PANEL"/>
    <s v="MP40-6829"/>
    <s v="Linen"/>
    <s v="50x63&quot;"/>
    <s v="B"/>
    <n v="242"/>
    <n v="3435.67"/>
    <n v="1.5740125595474537E-5"/>
    <n v="0.99419067239557979"/>
    <n v="5646"/>
    <x v="7"/>
  </r>
  <r>
    <s v="BASI"/>
    <s v="Madison Park"/>
    <s v="Stay Puffed|Stay Puffed|Stay Puffed"/>
    <s v="PILLOWCASE"/>
    <s v="MP21-8447"/>
    <s v="Tan"/>
    <s v="King"/>
    <s v="TBD"/>
    <n v="205"/>
    <n v="3433.16"/>
    <n v="1.5728626320152797E-5"/>
    <n v="0.99420640102189994"/>
    <n v="5647"/>
    <x v="7"/>
  </r>
  <r>
    <s v="YOUT"/>
    <s v="Intelligent Design"/>
    <s v="Shay|Monica|Juliette"/>
    <s v="DUVET&amp;DUVET SET"/>
    <s v="ID12-2428"/>
    <s v="Pink"/>
    <s v="Full/Queen"/>
    <s v="TBD"/>
    <n v="126"/>
    <n v="3431.17"/>
    <n v="1.5719509364818031E-5"/>
    <n v="0.9942221205312648"/>
    <n v="5648"/>
    <x v="7"/>
  </r>
  <r>
    <s v="SHET"/>
    <s v="Madison Park Essentials"/>
    <s v="Satin|Satin|Satin"/>
    <s v="SHEET/SHEET SET"/>
    <s v="MPE20-1158"/>
    <s v="Champagne"/>
    <s v="Twin"/>
    <s v="B"/>
    <n v="239"/>
    <n v="3430.48"/>
    <n v="1.5716348209450701E-5"/>
    <n v="0.9942378368794742"/>
    <n v="5649"/>
    <x v="7"/>
  </r>
  <r>
    <s v="SHET"/>
    <s v="Intelligent Design"/>
    <s v="Metallic Dot|Metallic Dot|Metallic Dot"/>
    <s v="SHEET/SHEET SET"/>
    <s v="ID20-1470"/>
    <s v="White/Gold"/>
    <s v="Twin XL"/>
    <s v="B"/>
    <n v="195"/>
    <n v="3424.13"/>
    <n v="1.5687256417302079E-5"/>
    <n v="0.99425352413589152"/>
    <n v="5650"/>
    <x v="7"/>
  </r>
  <r>
    <s v="SHET"/>
    <s v="Comfort Spaces"/>
    <s v="Microfiber Coolmax|Microfiber Coolmax|Microfiber Coolmax"/>
    <s v="SHEET/SHEET SET"/>
    <s v="CS20-0508"/>
    <s v="Charcoal"/>
    <s v="Twin XL"/>
    <s v="ARB"/>
    <n v="182"/>
    <n v="3421.6"/>
    <n v="1.567566551428853E-5"/>
    <n v="0.99426919980140582"/>
    <n v="5651"/>
    <x v="7"/>
  </r>
  <r>
    <s v="SHET"/>
    <s v="Madison Park"/>
    <s v="Peached Percale|Peached Percale|Peached Percale"/>
    <s v="SHEET/SHEET SET"/>
    <s v="MP20-5377"/>
    <s v="Ivory"/>
    <s v="Twin"/>
    <s v="B"/>
    <n v="143"/>
    <n v="3417.6"/>
    <n v="1.5657339975927194E-5"/>
    <n v="0.99428485714138171"/>
    <n v="5652"/>
    <x v="7"/>
  </r>
  <r>
    <s v="BLK"/>
    <s v="Madison Park"/>
    <s v="Carved Plush|Carved Plush|Carved Plush"/>
    <s v="BLANKET"/>
    <s v="MP51-8425"/>
    <s v="Brown"/>
    <s v="King"/>
    <s v="B"/>
    <n v="166"/>
    <n v="3410.15"/>
    <n v="1.5623208660729201E-5"/>
    <n v="0.99430048035004248"/>
    <n v="5653"/>
    <x v="7"/>
  </r>
  <r>
    <s v="SHET"/>
    <s v="Intelligent Design"/>
    <s v="Microfiber|Microfiber|Microfiber"/>
    <s v="SHEET/SHEET SET"/>
    <s v="ID20-134"/>
    <s v="Grey"/>
    <s v="Full"/>
    <s v="B"/>
    <n v="259"/>
    <n v="3408.44"/>
    <n v="1.5615374493079731E-5"/>
    <n v="0.99431609572453561"/>
    <n v="5654"/>
    <x v="7"/>
  </r>
  <r>
    <s v="YOUT"/>
    <s v="Intelligent Design"/>
    <s v="Felicia|Isabel|Alyssa"/>
    <s v="DUVET&amp;DUVET SET"/>
    <s v="ID12-2405"/>
    <s v="Champagne"/>
    <s v="King/Cal K"/>
    <s v="B"/>
    <n v="82"/>
    <n v="3396.74"/>
    <n v="1.5561772293372813E-5"/>
    <n v="0.99433165749682895"/>
    <n v="5655"/>
    <x v="7"/>
  </r>
  <r>
    <s v="WIN"/>
    <s v="Madison Park"/>
    <s v="Quincy|Quincy|Quincy"/>
    <s v="WINDOW PANEL"/>
    <s v="MP40-8661"/>
    <s v="Linen"/>
    <s v="29x64&quot;"/>
    <s v="TBD"/>
    <n v="116"/>
    <n v="3382.56"/>
    <n v="1.5496808259881871E-5"/>
    <n v="0.9943471543050888"/>
    <n v="5656"/>
    <x v="7"/>
  </r>
  <r>
    <s v="ADUL"/>
    <s v="Super Listing"/>
    <s v="Porter|Evans|Walker"/>
    <s v="DUVET&amp;DUVET SET"/>
    <s v="AM12-0419"/>
    <s v="Olive Green"/>
    <s v="Twin/Twin "/>
    <s v="A++"/>
    <n v="198"/>
    <n v="3382.06"/>
    <n v="1.5494517567586704E-5"/>
    <n v="0.99436264882265635"/>
    <n v="5657"/>
    <x v="7"/>
  </r>
  <r>
    <s v="BLK"/>
    <s v="INK+IVY"/>
    <s v="Bree Knit|Bree Knit|Bree Knit"/>
    <s v="BLANKET"/>
    <s v="II51-1135"/>
    <s v="Grey"/>
    <s v="Twin"/>
    <s v="B"/>
    <n v="99"/>
    <n v="3380.59"/>
    <n v="1.5487782932238914E-5"/>
    <n v="0.9943781366055886"/>
    <n v="5658"/>
    <x v="7"/>
  </r>
  <r>
    <s v="TOWL"/>
    <s v="Super Listing"/>
    <s v="Premium Turkish Cotton|Premium Turkish Cotton|Premium Turkish Cotton"/>
    <s v="BATH TOWEL"/>
    <s v="AM73-0239"/>
    <s v="Beige"/>
    <s v="6-Piece"/>
    <s v="NEW"/>
    <n v="162"/>
    <n v="3367.98"/>
    <n v="1.5430011672554795E-5"/>
    <n v="0.99439356661726119"/>
    <n v="5659"/>
    <x v="7"/>
  </r>
  <r>
    <s v="SHET"/>
    <s v="Madison Park"/>
    <s v="3M Microcell|3M Microcell|3M Microcell"/>
    <s v="SHEET/SHEET SET"/>
    <s v="MP20-1189"/>
    <s v="Blue"/>
    <s v="Cal King"/>
    <s v="B"/>
    <n v="150"/>
    <n v="3366.14"/>
    <n v="1.542158192490858E-5"/>
    <n v="0.99440898819918611"/>
    <n v="5660"/>
    <x v="7"/>
  </r>
  <r>
    <s v="ADUL"/>
    <s v="Comfort Spaces"/>
    <s v="Kienna|Kienna|Kienna"/>
    <s v="COVERLET&amp;BEDSPR"/>
    <s v="CS13-0931-1"/>
    <s v="Grey"/>
    <s v="Full/Queen"/>
    <s v="ARB"/>
    <n v="84"/>
    <n v="3365.09"/>
    <n v="1.5416771471088729E-5"/>
    <n v="0.99442440497065721"/>
    <n v="5661"/>
    <x v="7"/>
  </r>
  <r>
    <s v="BLK"/>
    <s v="Madison Park"/>
    <s v="Wynne|Dawson|Dawson"/>
    <s v="COMFORTER (SET)"/>
    <s v="MP10-8430"/>
    <s v="Grey"/>
    <s v="Full/Queen"/>
    <s v="B"/>
    <n v="89"/>
    <n v="3362.25"/>
    <n v="1.540376033885218E-5"/>
    <n v="0.99443980873099602"/>
    <n v="5662"/>
    <x v="7"/>
  </r>
  <r>
    <s v="ADUL"/>
    <s v="Super Listing"/>
    <s v="Mina|Hanna|Aera"/>
    <s v="QUILT"/>
    <s v="AM14-0375"/>
    <s v="White"/>
    <s v="Full/Queen"/>
    <s v="TBD"/>
    <n v="106"/>
    <n v="3361.88"/>
    <n v="1.5402065226553755E-5"/>
    <n v="0.99445521079622257"/>
    <n v="5663"/>
    <x v="7"/>
  </r>
  <r>
    <s v="ADUL"/>
    <s v="Madison Park"/>
    <s v="Brielle|Joyce|Elsie"/>
    <s v="DUVET&amp;DUVET SET"/>
    <s v="MP12-8369"/>
    <s v="Blue"/>
    <s v="Full/Queen"/>
    <s v="TBD"/>
    <n v="92"/>
    <n v="3358.85"/>
    <n v="1.5388183631245042E-5"/>
    <n v="0.99447059897985379"/>
    <n v="5664"/>
    <x v="7"/>
  </r>
  <r>
    <s v="SHET"/>
    <s v="Madison Park"/>
    <s v="3M Microcell|3M Microcell|3M Microcell"/>
    <s v="SHEET/SHEET SET"/>
    <s v="MP20-1181"/>
    <s v="Ivory"/>
    <s v="Full"/>
    <s v="B"/>
    <n v="199"/>
    <n v="3358.44"/>
    <n v="1.5386305263563005E-5"/>
    <n v="0.99448598528511734"/>
    <n v="5665"/>
    <x v="7"/>
  </r>
  <r>
    <s v="ADUL"/>
    <s v="Madison Park Essentials"/>
    <s v="Luna|Piper|Willow"/>
    <s v="COMFORTER (SET)"/>
    <s v="MPE10-1058"/>
    <s v="Blue"/>
    <s v="Twin"/>
    <s v="B"/>
    <n v="111"/>
    <n v="3343.85"/>
    <n v="1.5319462862390025E-5"/>
    <n v="0.99450130474797971"/>
    <n v="5666"/>
    <x v="7"/>
  </r>
  <r>
    <s v="BASI"/>
    <s v="Sleep Philosophy"/>
    <s v="2&quot; Gel Memory Foam with 3M Cover|2&quot; Gel Memory Foam with 3M Cover|2&quot; Gel Me"/>
    <s v="MATT PAD/TOPPER"/>
    <s v="BASI16-0387"/>
    <s v="White"/>
    <s v="Full"/>
    <s v="B"/>
    <n v="43"/>
    <n v="3333.18"/>
    <n v="1.5270579488811155E-5"/>
    <n v="0.99451657532746851"/>
    <n v="5667"/>
    <x v="7"/>
  </r>
  <r>
    <s v="ADUL"/>
    <s v="Comfort Spaces"/>
    <s v="Cascade|Cascade|Cascade"/>
    <s v="COMFORTER (SET)"/>
    <s v="CS10-1682"/>
    <s v="Purple"/>
    <s v="Queen"/>
    <s v="ARB"/>
    <n v="68"/>
    <n v="3332"/>
    <n v="1.5265173454994559E-5"/>
    <n v="0.99453184050092347"/>
    <n v="5668"/>
    <x v="7"/>
  </r>
  <r>
    <s v="BLK"/>
    <s v="Serta"/>
    <s v="Freya AZ|Freya AZ|Freya AZ"/>
    <s v="ELECT BLANKET"/>
    <s v="ST54-0061"/>
    <s v="Creme White"/>
    <s v="Full"/>
    <s v="ARB-"/>
    <n v="62"/>
    <n v="3327.54"/>
    <n v="1.5244740479721668E-5"/>
    <n v="0.99454708524140323"/>
    <n v="5669"/>
    <x v="7"/>
  </r>
  <r>
    <s v="SHET"/>
    <s v="Madison Park"/>
    <s v="Peached Percale|Peached Percale|Peached Percale"/>
    <s v="SHEET/SHEET SET"/>
    <s v="MP20-5413"/>
    <s v="Aqua"/>
    <s v="Full"/>
    <s v="B"/>
    <n v="111"/>
    <n v="3324.61"/>
    <n v="1.5231317022871988E-5"/>
    <n v="0.99456231655842608"/>
    <n v="5670"/>
    <x v="7"/>
  </r>
  <r>
    <s v="SHET"/>
    <s v="Madison Park"/>
    <s v="3M Microcell|3M Microcell|3M Microcell"/>
    <s v="SHEET/SHEET SET"/>
    <s v="MP20-2388"/>
    <s v="Seafoam"/>
    <s v="Twin"/>
    <s v="B"/>
    <n v="230"/>
    <n v="3316.03"/>
    <n v="1.5192008743086919E-5"/>
    <n v="0.9945775085671692"/>
    <n v="5671"/>
    <x v="7"/>
  </r>
  <r>
    <s v="SHET"/>
    <s v="Comfort Spaces"/>
    <s v="Microfiber Coolmax|Microfiber Coolmax|Microfiber Coolmax"/>
    <s v="SHEET/SHEET SET"/>
    <s v="CS20-0449"/>
    <s v="Aqua"/>
    <s v="Twin"/>
    <s v="ARB"/>
    <n v="212"/>
    <n v="3315.68"/>
    <n v="1.51904052584803E-5"/>
    <n v="0.99459269897242764"/>
    <n v="5672"/>
    <x v="7"/>
  </r>
  <r>
    <s v="SHET"/>
    <s v="Madison Park Essentials"/>
    <s v="Printed Satin|Printed Satin|Printed Satin"/>
    <s v="PILLOWCASE"/>
    <s v="MPE21-998"/>
    <s v="Taupe Leopard"/>
    <s v="King"/>
    <s v="B"/>
    <n v="468"/>
    <n v="3315.19"/>
    <n v="1.5188160380031037E-5"/>
    <n v="0.99460788713280768"/>
    <n v="5673"/>
    <x v="7"/>
  </r>
  <r>
    <s v="ADUL"/>
    <s v="Super Listing"/>
    <s v="Bailey|Darby|Niro/Malani"/>
    <s v="COMFORTER (SET)"/>
    <s v="AM10-0163"/>
    <s v="Gray"/>
    <s v="King/Cal K"/>
    <s v="TBD"/>
    <n v="81"/>
    <n v="3309.01"/>
    <n v="1.5159847423262771E-5"/>
    <n v="0.99462304698023096"/>
    <n v="5674"/>
    <x v="7"/>
  </r>
  <r>
    <s v="WIN"/>
    <s v="Madison Park"/>
    <s v="Ceres|Elowen|Persis"/>
    <s v="WINDOW PANEL"/>
    <s v="MP40-6350"/>
    <s v="Light Grey"/>
    <s v="2-PK 50x95"/>
    <s v="B"/>
    <n v="186"/>
    <n v="3307.72"/>
    <n v="1.5153937437141238E-5"/>
    <n v="0.99463820091766808"/>
    <n v="5675"/>
    <x v="7"/>
  </r>
  <r>
    <s v="SHET"/>
    <s v="Super Listing"/>
    <s v="Cotton 144TC|Cotton 144TC|Cotton 144TC"/>
    <s v="SHEET/SHEET SET"/>
    <s v="AM20-0352"/>
    <s v="Dark Gray"/>
    <s v="Cal King"/>
    <s v="B"/>
    <n v="132"/>
    <n v="3303.92"/>
    <n v="1.5136528175697967E-5"/>
    <n v="0.99465333744584383"/>
    <n v="5676"/>
    <x v="7"/>
  </r>
  <r>
    <s v="ADUL"/>
    <s v="Super Listing"/>
    <s v="Gigi|Lola|Cecily"/>
    <s v="COMFORTER (SET)"/>
    <s v="AM10-0546"/>
    <s v="Sage Green"/>
    <s v="King/Cal K"/>
    <s v="TBD"/>
    <n v="85"/>
    <n v="3298.37"/>
    <n v="1.5111101491221611E-5"/>
    <n v="0.99466844854733505"/>
    <n v="5677"/>
    <x v="7"/>
  </r>
  <r>
    <s v="BLK"/>
    <s v="Serta"/>
    <s v="Ribbed Plush|Ribbed Plush|Ribbed Plush"/>
    <s v="ELECT BLANKET"/>
    <s v="ST54-0304"/>
    <s v="Mineral Grey"/>
    <s v="Queen"/>
    <s v="ARB"/>
    <n v="42"/>
    <n v="3297"/>
    <n v="1.5104824994332853E-5"/>
    <n v="0.99468355337232939"/>
    <n v="5678"/>
    <x v="7"/>
  </r>
  <r>
    <s v="YOUT"/>
    <s v="Mi Zone Kids"/>
    <s v="Cora|Elsie|Sophie"/>
    <s v="DUVET&amp;DUVET SET"/>
    <s v="MZK12-270"/>
    <s v="Pink Multi"/>
    <s v="Full/Queen"/>
    <s v="TBD"/>
    <n v="124"/>
    <n v="3288.45"/>
    <n v="1.5065654156085492E-5"/>
    <n v="0.99469861902648549"/>
    <n v="5679"/>
    <x v="7"/>
  </r>
  <r>
    <s v="BASI"/>
    <s v="Sleep Philosophy"/>
    <s v="2&quot; Gel Memory Foam with 3M Cover|2&quot; Gel Memory Foam with 3M Cover|2&quot; Gel Me"/>
    <s v="MATT PAD/TOPPER"/>
    <s v="BASI16-0386"/>
    <s v="White"/>
    <s v="Twin"/>
    <s v="B"/>
    <n v="57"/>
    <n v="3285.51"/>
    <n v="1.505218488538991E-5"/>
    <n v="0.99471367121137089"/>
    <n v="5680"/>
    <x v="7"/>
  </r>
  <r>
    <s v="YOUT"/>
    <s v="Comfort Spaces"/>
    <s v="Juliette|Juliette|Juliette"/>
    <s v="COMFORTER (SET)"/>
    <s v="CS10-1692"/>
    <s v="Burnt Orange"/>
    <s v="Twin/Twin "/>
    <s v="ARB-"/>
    <n v="165"/>
    <n v="3273.63"/>
    <n v="1.4997758036456736E-5"/>
    <n v="0.99472866896940737"/>
    <n v="5681"/>
    <x v="7"/>
  </r>
  <r>
    <s v="BATH"/>
    <s v="Madison Park Signature"/>
    <s v="Splendor|Splendor|Splendor"/>
    <s v="BATH RUG"/>
    <s v="MPS72-566"/>
    <s v="Grey"/>
    <s v="24x44&quot;"/>
    <s v="A"/>
    <n v="135"/>
    <n v="3271.84"/>
    <n v="1.4989557358040038E-5"/>
    <n v="0.99474365852676538"/>
    <n v="5682"/>
    <x v="7"/>
  </r>
  <r>
    <s v="BASI"/>
    <s v="Sharper Image"/>
    <s v="Cooling Touch|Cooling Touch|Cooling Touch"/>
    <s v="BLANKET"/>
    <s v="SI51-0011"/>
    <s v="White"/>
    <s v="Twin"/>
    <s v="TBD"/>
    <n v="129"/>
    <n v="3267.26"/>
    <n v="1.4968574616616306E-5"/>
    <n v="0.99475862710138196"/>
    <n v="5683"/>
    <x v="7"/>
  </r>
  <r>
    <s v="ADUL"/>
    <s v="Super Listing"/>
    <s v="Bailey|Darby|Niro/Malani"/>
    <s v="COMFORTER (SET)"/>
    <s v="AM10-0160"/>
    <s v="White"/>
    <s v="King/Cal K"/>
    <s v="TBD"/>
    <n v="79"/>
    <n v="3261.74"/>
    <n v="1.4943285373677657E-5"/>
    <n v="0.99477357038675562"/>
    <n v="5684"/>
    <x v="7"/>
  </r>
  <r>
    <s v="YOUT"/>
    <s v="Intelligent Design"/>
    <s v="Shay|Monica|Juliette"/>
    <s v="COMFORTER (SET)"/>
    <s v="ID10-2424"/>
    <s v="Pink"/>
    <s v="Twin/Twin "/>
    <s v="TBD"/>
    <n v="123"/>
    <n v="3250.42"/>
    <n v="1.4891424100115071E-5"/>
    <n v="0.99478846181085578"/>
    <n v="5685"/>
    <x v="7"/>
  </r>
  <r>
    <s v="BLK"/>
    <s v="Serta"/>
    <s v="Ribbed Plush|Ribbed Plush|Ribbed Plush"/>
    <s v="ELECT BLANKET"/>
    <s v="ST54-0305"/>
    <s v="Mineral Grey"/>
    <s v="King"/>
    <s v="ARB"/>
    <n v="38"/>
    <n v="3249"/>
    <n v="1.4884918533996797E-5"/>
    <n v="0.99480334672938975"/>
    <n v="5686"/>
    <x v="7"/>
  </r>
  <r>
    <s v="SHET"/>
    <s v="Intelligent Design"/>
    <s v="Microfiber|Microfiber|Microfiber"/>
    <s v="SHEET/SHEET SET"/>
    <s v="ID20-137"/>
    <s v="Pink"/>
    <s v="Twin"/>
    <s v="B"/>
    <n v="288"/>
    <n v="3241.13"/>
    <n v="1.4848863037270864E-5"/>
    <n v="0.99481819559242701"/>
    <n v="5687"/>
    <x v="7"/>
  </r>
  <r>
    <s v="SHET"/>
    <s v="Comfort Spaces"/>
    <s v="Cotton Flannel 135GSM|Cotton Flannel 135GSM|Cotton Flannel 135GSM"/>
    <s v="SHEET/SHEET SET"/>
    <s v="CS20-0329"/>
    <s v="Geo Grey"/>
    <s v="Twin"/>
    <s v="ARB-"/>
    <n v="183"/>
    <n v="3240.93"/>
    <n v="1.4847946760352796E-5"/>
    <n v="0.99483304353918733"/>
    <n v="5688"/>
    <x v="7"/>
  </r>
  <r>
    <s v="YOUT"/>
    <s v="Intelligent Design"/>
    <s v="Felicia|Isabel|Alyssa"/>
    <s v="COMFORTER (SET)"/>
    <s v="TT10-0009"/>
    <s v="Black"/>
    <s v="King/Cal K"/>
    <s v="TBD"/>
    <n v="63"/>
    <n v="3239.6"/>
    <n v="1.4841853518847651E-5"/>
    <n v="0.99484788539270619"/>
    <n v="5689"/>
    <x v="7"/>
  </r>
  <r>
    <s v="BLK"/>
    <s v="Sharper Image"/>
    <s v="Amira|Arden|Arden"/>
    <s v="ELECT BLANKET"/>
    <s v="SI54-0068"/>
    <s v="Brown Geo"/>
    <s v="50x60&quot;"/>
    <s v="TBD"/>
    <n v="85"/>
    <n v="3231.45"/>
    <n v="1.4804515234436426E-5"/>
    <n v="0.99486268990794058"/>
    <n v="5690"/>
    <x v="7"/>
  </r>
  <r>
    <s v="WIN"/>
    <s v="Madison Park"/>
    <s v="Emilia|Natalie|Lillian"/>
    <s v="VALANCE"/>
    <s v="MP41-6330"/>
    <s v="Silver"/>
    <s v="50x26&quot;"/>
    <s v="B"/>
    <n v="236"/>
    <n v="3230.69"/>
    <n v="1.4801033382147772E-5"/>
    <n v="0.99487749094132272"/>
    <n v="5691"/>
    <x v="7"/>
  </r>
  <r>
    <s v="WIN"/>
    <s v="Madison Park"/>
    <s v="Eden|Laya|Zoe"/>
    <s v="WINDOW PANEL"/>
    <s v="MP40-3776"/>
    <s v="Ivory"/>
    <s v="50x63&quot;"/>
    <s v="B"/>
    <n v="295"/>
    <n v="3226.13"/>
    <n v="1.4780142268415846E-5"/>
    <n v="0.99489227108359113"/>
    <n v="5692"/>
    <x v="7"/>
  </r>
  <r>
    <s v="ADUL"/>
    <s v="Super Listing"/>
    <s v="Mina|Hanna|Aera"/>
    <s v="QUILT"/>
    <s v="AM14-0369"/>
    <s v="Green"/>
    <s v="Full/Queen"/>
    <s v="TBD"/>
    <n v="109"/>
    <n v="3216.85"/>
    <n v="1.4737627019417542E-5"/>
    <n v="0.99490700871061055"/>
    <n v="5693"/>
    <x v="7"/>
  </r>
  <r>
    <s v="SHET"/>
    <s v="Intelligent Design"/>
    <s v="Microfiber|Microfiber|Microfiber"/>
    <s v="SHEET/SHEET SET"/>
    <s v="ID20-2211"/>
    <s v="Blue"/>
    <s v="Queen"/>
    <s v="B"/>
    <n v="224"/>
    <n v="3216.22"/>
    <n v="1.473474074712563E-5"/>
    <n v="0.99492174345135764"/>
    <n v="5694"/>
    <x v="7"/>
  </r>
  <r>
    <s v="SHET"/>
    <s v="True North by Sleep Philosophy"/>
    <s v="Micro Fleece|Micro Fleece|Micro Fleece"/>
    <s v="SHEET/SHEET SET"/>
    <s v="TN20-0460"/>
    <s v="Black"/>
    <s v="Twin"/>
    <s v="B"/>
    <n v="135"/>
    <n v="3208.12"/>
    <n v="1.4697631531943921E-5"/>
    <n v="0.99493644108288959"/>
    <n v="5695"/>
    <x v="7"/>
  </r>
  <r>
    <s v="ADUL"/>
    <s v="Madison Park"/>
    <s v="Serene|Belle|Monroe"/>
    <s v="VALANCE"/>
    <s v="MP41-5479"/>
    <s v="Yellow"/>
    <s v="50x18&quot;"/>
    <s v="B"/>
    <n v="279"/>
    <n v="3203.58"/>
    <n v="1.4676832045903803E-5"/>
    <n v="0.99495111791493551"/>
    <n v="5696"/>
    <x v="7"/>
  </r>
  <r>
    <s v="SHET"/>
    <s v="Beautyrest"/>
    <s v="600 Thread Count|600 Thread Count|600 Thread Count"/>
    <s v="SHEET/SHEET SET"/>
    <s v="BR20-4703"/>
    <s v="Black"/>
    <s v="Cal King"/>
    <s v="B"/>
    <n v="88"/>
    <n v="3201.74"/>
    <n v="1.4668402298257586E-5"/>
    <n v="0.99496578631723376"/>
    <n v="5697"/>
    <x v="7"/>
  </r>
  <r>
    <s v="YOUT"/>
    <s v="Intelligent Design"/>
    <s v="Lucy|Vera|Elise"/>
    <s v="COMFORTER (SET)"/>
    <s v="ID10-2369"/>
    <s v="Black"/>
    <s v="Twin/Twin "/>
    <s v="B"/>
    <n v="85"/>
    <n v="3191.98"/>
    <n v="1.4623687984655923E-5"/>
    <n v="0.99498041000521842"/>
    <n v="5698"/>
    <x v="7"/>
  </r>
  <r>
    <s v="YOUT"/>
    <s v="Intelligent Design"/>
    <s v="Robbie|Roger|Rick"/>
    <s v="COMFORTER (SET)"/>
    <s v="ID10-2431"/>
    <s v="Teal/Black"/>
    <s v="Twin XL"/>
    <s v="B"/>
    <n v="82"/>
    <n v="3184.47"/>
    <n v="1.4589281786382509E-5"/>
    <n v="0.99499499928700486"/>
    <n v="5699"/>
    <x v="7"/>
  </r>
  <r>
    <s v="SHET"/>
    <s v="Intelligent Design"/>
    <s v="Novelty|Novelty|Novelty"/>
    <s v="SHEET/SHEET SET"/>
    <s v="ID20-1439"/>
    <s v="Aqua Dogs"/>
    <s v="TXL"/>
    <s v="B"/>
    <n v="226"/>
    <n v="3184.36"/>
    <n v="1.4588777834077575E-5"/>
    <n v="0.99500958806483897"/>
    <n v="5700"/>
    <x v="7"/>
  </r>
  <r>
    <s v="ADUL"/>
    <s v="Comfort Spaces"/>
    <s v="Gloria"/>
    <s v="COVERLET&amp;BEDSPR"/>
    <s v="CS14-1313"/>
    <s v="Coral"/>
    <s v="King"/>
    <s v="ARB"/>
    <n v="122"/>
    <n v="3182.98"/>
    <n v="1.4582455523342913E-5"/>
    <n v="0.99502417052036229"/>
    <n v="5701"/>
    <x v="7"/>
  </r>
  <r>
    <s v="ADUL"/>
    <s v="Super Listing"/>
    <s v="Porter|Evans|Walker"/>
    <s v="DUVET&amp;DUVET SET"/>
    <s v="AM12-0446"/>
    <s v="Black"/>
    <s v="Full"/>
    <s v="A++"/>
    <n v="153"/>
    <n v="3181.97"/>
    <n v="1.4577828324906673E-5"/>
    <n v="0.99503874834868722"/>
    <n v="5702"/>
    <x v="7"/>
  </r>
  <r>
    <s v="TOWL"/>
    <s v="Super Listing"/>
    <s v="Premium Turkish Cotton|Premium Turkish Cotton|Premium Turkish Cotton"/>
    <s v="BATH TOWEL"/>
    <s v="AM73-0228"/>
    <s v="Charcoal"/>
    <s v="4-Piece"/>
    <s v="NEW"/>
    <n v="117"/>
    <n v="3179.68"/>
    <n v="1.4567336954194808E-5"/>
    <n v="0.99505331568564137"/>
    <n v="5703"/>
    <x v="7"/>
  </r>
  <r>
    <s v="WIN"/>
    <s v="Madison Park"/>
    <s v="Irina|Iris|Clarissa"/>
    <s v="WINDOW PANEL"/>
    <s v="MP40-1066"/>
    <s v="Grey"/>
    <s v="50x84&quot;"/>
    <s v="B"/>
    <n v="212"/>
    <n v="3171.4"/>
    <n v="1.4529403089786839E-5"/>
    <n v="0.99506784508873114"/>
    <n v="5704"/>
    <x v="7"/>
  </r>
  <r>
    <s v="ADUL"/>
    <s v="Super Listing"/>
    <s v="Porter|Evans|Walker"/>
    <s v="DUVET&amp;DUVET SET"/>
    <s v="AM12-0434"/>
    <s v="Purple"/>
    <s v="Full"/>
    <s v="A"/>
    <n v="163"/>
    <n v="3170.03"/>
    <n v="1.4523126592898082E-5"/>
    <n v="0.99508236821532403"/>
    <n v="5705"/>
    <x v="7"/>
  </r>
  <r>
    <s v="SHET"/>
    <s v="Comfort Spaces"/>
    <s v="Microfiber Coolmax|Microfiber Coolmax|Microfiber Coolmax"/>
    <s v="SHEET/SHEET SET"/>
    <s v="CS20-0460"/>
    <s v="White"/>
    <s v="Cal King"/>
    <s v="ARB"/>
    <n v="144"/>
    <n v="3169.44"/>
    <n v="1.4520423575989784E-5"/>
    <n v="0.9950968886389"/>
    <n v="5706"/>
    <x v="7"/>
  </r>
  <r>
    <s v="SHET"/>
    <s v="Madison Park Essentials"/>
    <s v="Printed Satin|Printed Satin|Printed Satin"/>
    <s v="SHEET/SHEET SET"/>
    <s v="MPE20-1025"/>
    <s v="Blue Marble"/>
    <s v="Twin"/>
    <s v="B"/>
    <n v="192"/>
    <n v="3168.39"/>
    <n v="1.4515613122169931E-5"/>
    <n v="0.99511140425202216"/>
    <n v="5707"/>
    <x v="7"/>
  </r>
  <r>
    <s v="ADUL"/>
    <s v="Super Listing"/>
    <s v="Porter|Evans|Walker"/>
    <s v="DUVET&amp;DUVET SET"/>
    <s v="AM12-0430"/>
    <s v="Khaki"/>
    <s v="Full"/>
    <s v="A++"/>
    <n v="156"/>
    <n v="3167.57"/>
    <n v="1.4511856386805858E-5"/>
    <n v="0.99512591610840895"/>
    <n v="5708"/>
    <x v="7"/>
  </r>
  <r>
    <s v="BATH"/>
    <s v="Madison Park Signature"/>
    <s v="Splendor|Splendor|Splendor"/>
    <s v="BATH RUG"/>
    <s v="MPS72-563"/>
    <s v="Grey"/>
    <s v="17x24&quot;"/>
    <s v="A"/>
    <n v="233"/>
    <n v="3166.9"/>
    <n v="1.4508786859130334E-5"/>
    <n v="0.99514042489526811"/>
    <n v="5709"/>
    <x v="7"/>
  </r>
  <r>
    <s v="SHET"/>
    <s v="Comfort Spaces"/>
    <s v="Microfiber Coolmax|Microfiber Coolmax|Microfiber Coolmax"/>
    <s v="SHEET/SHEET SET"/>
    <s v="CS20-1479"/>
    <s v="Aqua"/>
    <s v="Twin XL"/>
    <s v="ARB"/>
    <n v="389"/>
    <n v="3166.46"/>
    <n v="1.4506771049910587E-5"/>
    <n v="0.99515493166631797"/>
    <n v="5710"/>
    <x v="7"/>
  </r>
  <r>
    <s v="APL"/>
    <s v="INK+IVY"/>
    <s v="IM222101|IM222101|IM222101"/>
    <s v="ROBE"/>
    <s v="II04-8410"/>
    <s v="Med Navy 411"/>
    <s v="XS/S"/>
    <s v="A"/>
    <n v="133"/>
    <n v="3165.96"/>
    <n v="1.450448035761542E-5"/>
    <n v="0.99516943614667563"/>
    <n v="5711"/>
    <x v="7"/>
  </r>
  <r>
    <s v="YOUT"/>
    <s v="Urban Habitat"/>
    <s v="Adrian|Blaire|Maren"/>
    <s v="DUVET&amp;DUVET SET"/>
    <s v="UH12-2529"/>
    <s v="Gray"/>
    <s v="Full/Queen"/>
    <s v="TBD"/>
    <n v="92"/>
    <n v="3158.95"/>
    <n v="1.4472364851637173E-5"/>
    <n v="0.99518390851152727"/>
    <n v="5712"/>
    <x v="7"/>
  </r>
  <r>
    <s v="WIN"/>
    <s v="Madison Park"/>
    <s v="Emilia|Natalie|Lillian"/>
    <s v="WINDOW PANEL"/>
    <s v="MP40-8335"/>
    <s v="Black"/>
    <s v="50x84&quot; Bla"/>
    <s v="B"/>
    <n v="156"/>
    <n v="3157.72"/>
    <n v="1.4466729748591062E-5"/>
    <n v="0.99519837524127586"/>
    <n v="5713"/>
    <x v="7"/>
  </r>
  <r>
    <s v="ADUL"/>
    <s v="N Natori"/>
    <s v="Hanae|Hanae|Hanae"/>
    <s v="NORMAL PILLOW"/>
    <s v="NS30-3248"/>
    <s v="White"/>
    <s v="12x20&quot;"/>
    <s v="A"/>
    <n v="150"/>
    <n v="3154.51"/>
    <n v="1.4452023504056089E-5"/>
    <n v="0.99521282726477989"/>
    <n v="5714"/>
    <x v="7"/>
  </r>
  <r>
    <s v="SHET"/>
    <s v="Comfort Spaces"/>
    <s v="Cotton 144TC|Cotton 144TC|Cotton 144TC"/>
    <s v="SHEET/SHEET SET"/>
    <s v="CS20-1742"/>
    <s v="Grey"/>
    <s v="Queen Extr"/>
    <s v="ART"/>
    <n v="122"/>
    <n v="3151.26"/>
    <n v="1.4437134004137503E-5"/>
    <n v="0.99522726439878406"/>
    <n v="5715"/>
    <x v="7"/>
  </r>
  <r>
    <s v="BATH"/>
    <s v="Croscill"/>
    <s v="Seville|Seville|Seville"/>
    <s v="BATH ACCESSORIES"/>
    <s v="CC71-0035"/>
    <s v="Silver"/>
    <s v="One Size"/>
    <s v="B"/>
    <n v="342"/>
    <n v="3144.94"/>
    <n v="1.4408179653526588E-5"/>
    <n v="0.99524167257843754"/>
    <n v="5716"/>
    <x v="7"/>
  </r>
  <r>
    <s v="SHET"/>
    <s v="Beautyrest Platinum"/>
    <s v="400TC Liquid Cotton"/>
    <s v="PILLOWCASE"/>
    <s v="BRP21-0076C"/>
    <s v="Blue"/>
    <s v="Standard"/>
    <s v="EXB"/>
    <n v="388"/>
    <n v="3142.8"/>
    <n v="1.4398375490503272E-5"/>
    <n v="0.9952560709539281"/>
    <n v="5717"/>
    <x v="7"/>
  </r>
  <r>
    <s v="ADUL"/>
    <s v="Super Listing"/>
    <s v="Porter|Evans|Walker"/>
    <s v="DUVET&amp;DUVET SET"/>
    <s v="AM12-0441"/>
    <s v="Sage"/>
    <s v="Cal King"/>
    <s v="A++"/>
    <n v="126"/>
    <n v="3140.02"/>
    <n v="1.4385639241342141E-5"/>
    <n v="0.99527045659316948"/>
    <n v="5718"/>
    <x v="7"/>
  </r>
  <r>
    <s v="YOUT"/>
    <s v="Urban Habitat"/>
    <s v="Brooklyn|Maize|Kay"/>
    <s v="DUVET&amp;DUVET SET"/>
    <s v="UH12-2158"/>
    <s v="Blue"/>
    <s v="King/Cal K"/>
    <s v="B"/>
    <n v="41"/>
    <n v="3134.94"/>
    <n v="1.4362365807623243E-5"/>
    <n v="0.99528481895897714"/>
    <n v="5719"/>
    <x v="7"/>
  </r>
  <r>
    <s v="HHL"/>
    <s v="Harbor House Blue"/>
    <s v="Morgan|Morgan|Morgan"/>
    <s v="DUVET&amp;DUVET SET"/>
    <s v="HH12-1869"/>
    <s v="White/Blue"/>
    <s v="King/Cal K"/>
    <s v="TBD"/>
    <n v="33"/>
    <n v="3134.76"/>
    <n v="1.4361541158396984E-5"/>
    <n v="0.99529918050013555"/>
    <n v="5720"/>
    <x v="7"/>
  </r>
  <r>
    <s v="YOUT"/>
    <s v="Intelligent Design"/>
    <s v="Larissa|Sophie|Zara"/>
    <s v="DUVET&amp;DUVET SET"/>
    <s v="ID12-2421"/>
    <s v="Off-White"/>
    <s v="Twin/Twin "/>
    <s v="B"/>
    <n v="116"/>
    <n v="3131.92"/>
    <n v="1.4348530026160433E-5"/>
    <n v="0.99531352903016168"/>
    <n v="5721"/>
    <x v="7"/>
  </r>
  <r>
    <s v="YOUT"/>
    <s v="Intelligent Design"/>
    <s v="Christa|Kaia|Lena"/>
    <s v="DUVET&amp;DUVET SET"/>
    <s v="ID12-2328"/>
    <s v="Blue"/>
    <s v="Twin/Twin "/>
    <s v="B"/>
    <n v="191"/>
    <n v="3130.83"/>
    <n v="1.4343536316956969E-5"/>
    <n v="0.99532787256647859"/>
    <n v="5722"/>
    <x v="7"/>
  </r>
  <r>
    <s v="ADUL"/>
    <s v="Super Listing"/>
    <s v="Porter|Evans|Walker"/>
    <s v="DUVET&amp;DUVET SET"/>
    <s v="AM12-0413"/>
    <s v="Purple"/>
    <s v="Twin/Twin "/>
    <s v="A"/>
    <n v="180"/>
    <n v="3129.92"/>
    <n v="1.4339367256979764E-5"/>
    <n v="0.99534221193373562"/>
    <n v="5723"/>
    <x v="7"/>
  </r>
  <r>
    <s v="BATH"/>
    <s v="Madison Park Signature"/>
    <s v="Splendor|Splendor|Splendor"/>
    <s v="BATH RUG"/>
    <s v="MPS72-583"/>
    <s v="Navy"/>
    <s v="24x72&quot;"/>
    <s v="TBD"/>
    <n v="90"/>
    <n v="3119.71"/>
    <n v="1.4292591320312449E-5"/>
    <n v="0.99535650452505597"/>
    <n v="5724"/>
    <x v="7"/>
  </r>
  <r>
    <s v="SHET"/>
    <s v="Intelligent Design"/>
    <s v="Microfiber|Microfiber|Microfiber"/>
    <s v="SHEET/SHEET SET"/>
    <s v="ID20-2213"/>
    <s v="Lavender"/>
    <s v="Twin"/>
    <s v="B"/>
    <n v="260"/>
    <n v="3109.72"/>
    <n v="1.4246823288255006E-5"/>
    <n v="0.99537075134834418"/>
    <n v="5725"/>
    <x v="7"/>
  </r>
  <r>
    <s v="WIN"/>
    <s v="Madison Park"/>
    <s v="Irina|Iris|Clarissa"/>
    <s v="WINDOW PANEL"/>
    <s v="MP40-2332"/>
    <s v="White"/>
    <s v="50x95&quot;"/>
    <s v="B"/>
    <n v="162"/>
    <n v="3096.47"/>
    <n v="1.4186119942433074E-5"/>
    <n v="0.9953849374682866"/>
    <n v="5726"/>
    <x v="7"/>
  </r>
  <r>
    <s v="ADUL"/>
    <s v="Comfort Spaces"/>
    <s v="Gloria|Gloria|Gloria"/>
    <s v="QUILT"/>
    <s v="CS14-1790"/>
    <s v="Gray/Yellow"/>
    <s v="Twin/Twin "/>
    <s v="ART"/>
    <n v="177"/>
    <n v="3078.03"/>
    <n v="1.4101639210587308E-5"/>
    <n v="0.99539903910749716"/>
    <n v="5727"/>
    <x v="7"/>
  </r>
  <r>
    <s v="ADUL"/>
    <s v="Madison Park"/>
    <s v="Evelyn|Liliana|Josie"/>
    <s v="COMFORTER (SET)"/>
    <s v="MP10-8397"/>
    <s v="Grey"/>
    <s v="Full/Queen"/>
    <s v="TBD"/>
    <n v="59"/>
    <n v="3073.84"/>
    <n v="1.4082443209153805E-5"/>
    <n v="0.99541312155070627"/>
    <n v="5728"/>
    <x v="7"/>
  </r>
  <r>
    <s v="TOWL"/>
    <s v="Super Listing"/>
    <s v="400GSM Essential Bundle|400GSM Essential Bundle|400GSM Essential Bundle"/>
    <s v="BATH TOWEL"/>
    <s v="AM73-0289"/>
    <s v="Seafoam"/>
    <s v="4-Piece"/>
    <s v="NEW"/>
    <n v="125"/>
    <n v="3063.89"/>
    <n v="1.4036858432479976E-5"/>
    <n v="0.99542715840913876"/>
    <n v="5729"/>
    <x v="7"/>
  </r>
  <r>
    <s v="SHET"/>
    <s v="Sleep Philosophy"/>
    <s v="Smart Cool Microfiber|Smart Cool Microfiber|Smart Cool Microfiber"/>
    <s v="SHEET/SHEET SET"/>
    <s v="SHET20-1185"/>
    <s v="Light Grey"/>
    <s v="Full"/>
    <s v="B"/>
    <n v="177"/>
    <n v="3059.03"/>
    <n v="1.4014592903370951E-5"/>
    <n v="0.99544117300204216"/>
    <n v="5730"/>
    <x v="7"/>
  </r>
  <r>
    <s v="BLK"/>
    <s v="Serta"/>
    <s v="Dream Soft Heated|Dream Soft Heated|Dream Soft Heated"/>
    <s v="ELECT BLANKET"/>
    <s v="ST54-3572"/>
    <s v="Rust"/>
    <s v="Full"/>
    <s v="TBD"/>
    <n v="57"/>
    <n v="3043.93"/>
    <n v="1.3945413996056899E-5"/>
    <n v="0.99545511841603818"/>
    <n v="5731"/>
    <x v="7"/>
  </r>
  <r>
    <s v="YOUT"/>
    <s v="Intelligent Design"/>
    <s v="Mira|Gemma|Arabella"/>
    <s v="COMFORTER (SET)"/>
    <s v="ID10-2379"/>
    <s v="Charcoal"/>
    <s v="Twin/Twin "/>
    <s v="TBD"/>
    <n v="80"/>
    <n v="3029.83"/>
    <n v="1.3880816473333183E-5"/>
    <n v="0.99546899923251153"/>
    <n v="5732"/>
    <x v="7"/>
  </r>
  <r>
    <s v="ADUL"/>
    <s v="Super Listing"/>
    <s v="Miro|Ayko|Marty"/>
    <s v="COMFORTER (SET)"/>
    <s v="AM10-0179"/>
    <s v="Grey"/>
    <s v="Twin/Twin "/>
    <s v="TBD"/>
    <n v="163"/>
    <n v="3024.91"/>
    <n v="1.3858276061148737E-5"/>
    <n v="0.99548285750857268"/>
    <n v="5733"/>
    <x v="7"/>
  </r>
  <r>
    <s v="ADUL"/>
    <s v="Madison Park"/>
    <s v="Rhodes|Nico|Toby"/>
    <s v="DUVET&amp;DUVET SET"/>
    <s v="MP12-8374"/>
    <s v="Grey/Multi"/>
    <s v="King/Cal K"/>
    <s v="B"/>
    <n v="84"/>
    <n v="3024.05"/>
    <n v="1.3854336070401051E-5"/>
    <n v="0.99549671184464306"/>
    <n v="5734"/>
    <x v="7"/>
  </r>
  <r>
    <s v="WIN"/>
    <s v="Madison Park"/>
    <s v="Englewood|Oslow|Lincoln"/>
    <s v="WINDOW PANEL"/>
    <s v="MP40-6750"/>
    <s v="Natural"/>
    <s v="50x63&quot;"/>
    <s v="B"/>
    <n v="184"/>
    <n v="3022.32"/>
    <n v="1.3846410275059773E-5"/>
    <n v="0.99551055825491808"/>
    <n v="5735"/>
    <x v="7"/>
  </r>
  <r>
    <s v="WIN"/>
    <s v="Madison Park"/>
    <s v="Emilia|Natalie|Lillian"/>
    <s v="WINDOW PANEL"/>
    <s v="MP40-8336"/>
    <s v="Black"/>
    <s v="50x95&quot; Bla"/>
    <s v="B"/>
    <n v="140"/>
    <n v="3016.78"/>
    <n v="1.3821029404429319E-5"/>
    <n v="0.99552437928432247"/>
    <n v="5736"/>
    <x v="7"/>
  </r>
  <r>
    <s v="ADUL"/>
    <s v="Super Listing"/>
    <s v="Porter|Evans|Walker"/>
    <s v="DUVET&amp;DUVET SET"/>
    <s v="AM12-0407"/>
    <s v="Khaki"/>
    <s v="Twin/Twin "/>
    <s v="A++"/>
    <n v="176"/>
    <n v="3012.73"/>
    <n v="1.3802474796838464E-5"/>
    <n v="0.99553818175911934"/>
    <n v="5737"/>
    <x v="7"/>
  </r>
  <r>
    <s v="ADUL"/>
    <s v="Comfort Spaces"/>
    <s v="Kate|Kate|Kate"/>
    <s v="SHOWER CURTAIN"/>
    <s v="CS70-1541"/>
    <s v="Grey/Purple"/>
    <s v="72x72&quot;"/>
    <s v="ARB-"/>
    <n v="234"/>
    <n v="3009.24"/>
    <n v="1.3786485764618195E-5"/>
    <n v="0.99555196824488401"/>
    <n v="5738"/>
    <x v="7"/>
  </r>
  <r>
    <s v="SHET"/>
    <s v="Madison Park"/>
    <s v="Peached Percale|Peached Percale|Peached Percale"/>
    <s v="SHEET/SHEET SET"/>
    <s v="MP20-5411"/>
    <s v="Aqua"/>
    <s v="Twin"/>
    <s v="B"/>
    <n v="127"/>
    <n v="3007.09"/>
    <n v="1.3776635787748978E-5"/>
    <n v="0.99556574488067173"/>
    <n v="5739"/>
    <x v="7"/>
  </r>
  <r>
    <s v="BASI"/>
    <s v="Sleep Philosophy"/>
    <s v="Benton|Canton|Canton"/>
    <s v="COMFORTER (SET)"/>
    <s v="BASI10-0256"/>
    <s v="White"/>
    <s v="Twin"/>
    <s v="B"/>
    <n v="113"/>
    <n v="2999.04"/>
    <n v="1.3739755641796783E-5"/>
    <n v="0.99557948463631352"/>
    <n v="5740"/>
    <x v="7"/>
  </r>
  <r>
    <s v="ADUL"/>
    <s v="Regency Heights"/>
    <s v="Cara"/>
    <s v="COMFORTER (SET)"/>
    <s v="RH10-0008"/>
    <s v="Green"/>
    <s v="Full"/>
    <s v="TBD"/>
    <n v="198"/>
    <n v="2995.74"/>
    <n v="1.372463707264868E-5"/>
    <n v="0.99559320927338613"/>
    <n v="5741"/>
    <x v="7"/>
  </r>
  <r>
    <s v="SHET"/>
    <s v="Intelligent Design"/>
    <s v="Cotton Blend Jersey Knit|Cotton Blend Jersey Knit|Cotton Blend Jersey Knit"/>
    <s v="SHEET/SHEET SET"/>
    <s v="ID20-2457"/>
    <s v="Cream"/>
    <s v="Twin XL"/>
    <s v="B"/>
    <n v="131"/>
    <n v="2972.19"/>
    <n v="1.3616745465546304E-5"/>
    <n v="0.99560682601885164"/>
    <n v="5742"/>
    <x v="7"/>
  </r>
  <r>
    <s v="YOUT"/>
    <s v="Intelligent Design"/>
    <s v="Cassiopeia|Karissa|Lisa"/>
    <s v="DUVET&amp;DUVET SET"/>
    <s v="ID12-2258"/>
    <s v="Lavender"/>
    <s v="Twin/Twin "/>
    <s v="B"/>
    <n v="112"/>
    <n v="2964.26"/>
    <n v="1.3580415085744951E-5"/>
    <n v="0.99562040643393734"/>
    <n v="5743"/>
    <x v="7"/>
  </r>
  <r>
    <s v="SHET"/>
    <s v="Madison Park"/>
    <s v="3M Microcell|3M Microcell|3M Microcell"/>
    <s v="SHEET/SHEET SET"/>
    <s v="MP20-1185"/>
    <s v="Blue"/>
    <s v="Twin"/>
    <s v="B"/>
    <n v="211"/>
    <n v="2964.07"/>
    <n v="1.3579544622672788E-5"/>
    <n v="0.99563398597856001"/>
    <n v="5744"/>
    <x v="7"/>
  </r>
  <r>
    <s v="SHET"/>
    <s v="Intelligent Design"/>
    <s v="Metallic Dot|Metallic Dot|Metallic Dot"/>
    <s v="SHEET/SHEET SET"/>
    <s v="ID20-1474"/>
    <s v="Blush/Gold"/>
    <s v="Twin XL"/>
    <s v="B"/>
    <n v="169"/>
    <n v="2963.08"/>
    <n v="1.3575009051928355E-5"/>
    <n v="0.99564756098761198"/>
    <n v="5745"/>
    <x v="7"/>
  </r>
  <r>
    <s v="ADUL"/>
    <s v="N Natori"/>
    <s v="Hanae|Hanae|Hanae"/>
    <s v="NORMAL PILLOW"/>
    <s v="NS30-3254"/>
    <s v="Grey"/>
    <s v="12x20&quot;"/>
    <s v="A"/>
    <n v="153"/>
    <n v="2960.39"/>
    <n v="1.3562685127380356E-5"/>
    <n v="0.9956611236727394"/>
    <n v="5746"/>
    <x v="7"/>
  </r>
  <r>
    <s v="WIN"/>
    <s v="Madison Park"/>
    <s v="Saratoga|Westmont|Sereno"/>
    <s v="WINDOW PANEL"/>
    <s v="MP40-1280"/>
    <s v="Grey/White"/>
    <s v="50x63&quot;"/>
    <s v="B"/>
    <n v="222"/>
    <n v="2960.39"/>
    <n v="1.3562685127380356E-5"/>
    <n v="0.99567468635786682"/>
    <n v="5747"/>
    <x v="7"/>
  </r>
  <r>
    <s v="SHET"/>
    <s v="Madison Park"/>
    <s v="Peached Percale|Peached Percale|Peached Percale"/>
    <s v="SHEET/SHEET SET"/>
    <s v="MP20-5382"/>
    <s v="Teal"/>
    <s v="Twin"/>
    <s v="B"/>
    <n v="124"/>
    <n v="2958.9"/>
    <n v="1.3555858864340758E-5"/>
    <n v="0.99568824221673113"/>
    <n v="5748"/>
    <x v="7"/>
  </r>
  <r>
    <s v="SHET"/>
    <s v="Madison Park"/>
    <s v="3M Microcell|3M Microcell|3M Microcell"/>
    <s v="SHEET/SHEET SET"/>
    <s v="MP20-4393"/>
    <s v="Blush"/>
    <s v="Cal King"/>
    <s v="B"/>
    <n v="124"/>
    <n v="2955.67"/>
    <n v="1.3541060992113977E-5"/>
    <n v="0.9957017832777233"/>
    <n v="5749"/>
    <x v="7"/>
  </r>
  <r>
    <s v="HHL"/>
    <s v="Harbor House Blue"/>
    <s v="Coastline|Coastline|Coastline"/>
    <s v="NORMAL PILLOW"/>
    <s v="HH30-401A"/>
    <s v="Ivory"/>
    <s v="16x16&quot;"/>
    <s v="B+"/>
    <n v="122"/>
    <n v="2952.85"/>
    <n v="1.3528141487569233E-5"/>
    <n v="0.99571531141921088"/>
    <n v="5750"/>
    <x v="7"/>
  </r>
  <r>
    <s v="WIN"/>
    <s v="Madison Park"/>
    <s v="Emilia|Natalie|Lillian"/>
    <s v="WINDOW PANEL"/>
    <s v="MP40-6323"/>
    <s v="Blush"/>
    <s v="50x108&quot;"/>
    <s v="B"/>
    <n v="131"/>
    <n v="2951.73"/>
    <n v="1.3523010336828059E-5"/>
    <n v="0.99572883442954774"/>
    <n v="5751"/>
    <x v="7"/>
  </r>
  <r>
    <s v="SHET"/>
    <s v="True North by Sleep Philosophy"/>
    <s v="Micro Fleece|Micro Fleece|Micro Fleece"/>
    <s v="SHEET/SHEET SET"/>
    <s v="TN20-0461"/>
    <s v="Black"/>
    <s v="Twin XL"/>
    <s v="B"/>
    <n v="115"/>
    <n v="2935.58"/>
    <n v="1.3449020975694156E-5"/>
    <n v="0.9957422834505234"/>
    <n v="5752"/>
    <x v="7"/>
  </r>
  <r>
    <s v="WIN"/>
    <s v="Madison Park"/>
    <s v="Quincy|Quincy|Quincy"/>
    <s v="WINDOW PANEL"/>
    <s v="MP40-8662"/>
    <s v="Linen"/>
    <s v="31x64&quot;"/>
    <s v="TBD"/>
    <n v="97"/>
    <n v="2933.28"/>
    <n v="1.3438483791136388E-5"/>
    <n v="0.9957557219343145"/>
    <n v="5753"/>
    <x v="7"/>
  </r>
  <r>
    <s v="ADUL"/>
    <s v="Super Listing"/>
    <s v="Porter|Evans|Walker"/>
    <s v="DUVET&amp;DUVET SET"/>
    <s v="AM12-0404"/>
    <s v="Silver"/>
    <s v="Twin/Twin "/>
    <s v="B+"/>
    <n v="170"/>
    <n v="2927.49"/>
    <n v="1.3411957574358349E-5"/>
    <n v="0.99576913389188881"/>
    <n v="5754"/>
    <x v="7"/>
  </r>
  <r>
    <s v="SHET"/>
    <s v="Beautyrest"/>
    <s v="Oversized Cotton Flannel|Oversized Cotton Flannel|Oversized Cotton Flannel"/>
    <s v="SHEET/SHEET SET"/>
    <s v="BR20-4171"/>
    <s v="Beige/White Stripes"/>
    <s v="Full"/>
    <s v="B"/>
    <n v="112"/>
    <n v="2925.5"/>
    <n v="1.3402840619023585E-5"/>
    <n v="0.99578253673250783"/>
    <n v="5755"/>
    <x v="7"/>
  </r>
  <r>
    <s v="SHET"/>
    <s v="Comfort Spaces"/>
    <s v="Cotton 144TC|Cotton 144TC|Cotton 144TC"/>
    <s v="SHEET/SHEET SET"/>
    <s v="CS20-1641"/>
    <s v="Grey"/>
    <s v="Cal King"/>
    <s v="ARB"/>
    <n v="118"/>
    <n v="2922.78"/>
    <n v="1.3390379252937876E-5"/>
    <n v="0.99579592711176079"/>
    <n v="5756"/>
    <x v="7"/>
  </r>
  <r>
    <s v="BATH"/>
    <s v="Madison Park"/>
    <s v="Ariana Ombre Waffle|Ariana Ombre Waffle|Ariana Ombre Waffle"/>
    <s v="SHOWER CURTAIN"/>
    <s v="MP70-8589"/>
    <s v="Taupe"/>
    <s v="72x84&quot;"/>
    <s v="TBD"/>
    <n v="178"/>
    <n v="2921.28"/>
    <n v="1.3383507176052373E-5"/>
    <n v="0.99580931061893685"/>
    <n v="5757"/>
    <x v="7"/>
  </r>
  <r>
    <s v="TOWL"/>
    <s v="Madison Park Signature"/>
    <s v="800GSM|800GSM|800GSM"/>
    <s v="BATH TOWEL"/>
    <s v="MPS73-550"/>
    <s v="Bright Red"/>
    <s v="8-Piece"/>
    <s v="NEW"/>
    <n v="84"/>
    <n v="2919.83"/>
    <n v="1.3376864168396388E-5"/>
    <n v="0.99582268748310521"/>
    <n v="5758"/>
    <x v="7"/>
  </r>
  <r>
    <s v="BLK"/>
    <s v="Serta"/>
    <s v="Ribbed Plush|Ribbed Plush|Ribbed Plush"/>
    <s v="ELECT BLANKET"/>
    <s v="ST54-0302"/>
    <s v="Mineral Grey"/>
    <s v="Twin"/>
    <s v="ARB"/>
    <n v="58"/>
    <n v="2918.56"/>
    <n v="1.3371045809966663E-5"/>
    <n v="0.99583605852891521"/>
    <n v="5759"/>
    <x v="7"/>
  </r>
  <r>
    <s v="ADUL"/>
    <s v="Madison Park"/>
    <s v="Royce|Hayden|Quinn"/>
    <s v="COMFORTER (SET)"/>
    <s v="MP10-8711"/>
    <s v="Grey"/>
    <s v="Cal King"/>
    <s v="N/A"/>
    <n v="38"/>
    <n v="2914.22"/>
    <n v="1.3351162600844611E-5"/>
    <n v="0.99584940969151603"/>
    <n v="5760"/>
    <x v="7"/>
  </r>
  <r>
    <s v="TOWL"/>
    <s v="Super Listing"/>
    <s v="Premium Turkish Cotton|Premium Turkish Cotton|Premium Turkish Cotton"/>
    <s v="BATH TOWEL"/>
    <s v="AM73-0225"/>
    <s v="White"/>
    <s v="4-Piece"/>
    <s v="NEW"/>
    <n v="109"/>
    <n v="2913.34"/>
    <n v="1.3347130982405118E-5"/>
    <n v="0.99586275682249847"/>
    <n v="5761"/>
    <x v="7"/>
  </r>
  <r>
    <s v="SHET"/>
    <s v="Comfort Spaces"/>
    <s v="Cotton Flannel 135GSM|Cotton Flannel 135GSM|Cotton Flannel 135GSM"/>
    <s v="SHEET/SHEET SET"/>
    <s v="CS20-0373"/>
    <s v="Snowflakes Grey"/>
    <s v="Cal King"/>
    <s v="ARB"/>
    <n v="100"/>
    <n v="2910"/>
    <n v="1.33318291578734E-5"/>
    <n v="0.99587608865165633"/>
    <n v="5762"/>
    <x v="7"/>
  </r>
  <r>
    <s v="BATH"/>
    <s v="Madison Park Signature"/>
    <s v="Splendor|Splendor|Splendor"/>
    <s v="BATH RUG"/>
    <s v="MPS72-592"/>
    <s v="Black"/>
    <s v="24x36&quot;"/>
    <s v="TBD"/>
    <n v="137"/>
    <n v="2902.38"/>
    <n v="1.3296919007295051E-5"/>
    <n v="0.99588938557066364"/>
    <n v="5763"/>
    <x v="7"/>
  </r>
  <r>
    <s v="SHET"/>
    <s v="Croscill"/>
    <s v="Luxury Egyptian|Luxury Egyptian|Luxury Egyptian"/>
    <s v="SHEET/SHEET SET"/>
    <s v="CCS20-004"/>
    <s v="White"/>
    <s v="Standard"/>
    <s v="B"/>
    <n v="141"/>
    <n v="2900.77"/>
    <n v="1.3289542978104613E-5"/>
    <n v="0.99590267511364172"/>
    <n v="5764"/>
    <x v="7"/>
  </r>
  <r>
    <s v="ADUL"/>
    <s v="Woolrich"/>
    <s v="Woodshed AZ|Woodshed AZ|Woodshed AZ"/>
    <s v="COVERLET&amp;BEDSPR"/>
    <s v="WR14-3866"/>
    <s v="Red"/>
    <s v="King/Cal K"/>
    <s v="ARB-"/>
    <n v="50"/>
    <n v="2899.5"/>
    <n v="1.3283724619674888E-5"/>
    <n v="0.99591595883826145"/>
    <n v="5765"/>
    <x v="7"/>
  </r>
  <r>
    <s v="SHET"/>
    <s v="Comfort Spaces"/>
    <s v="Cotton 144TC|Cotton 144TC|Cotton 144TC"/>
    <s v="SHEET/SHEET SET"/>
    <s v="CS20-1586"/>
    <s v="Diamond Tan"/>
    <s v="Twin XL"/>
    <s v="ARB-"/>
    <n v="183"/>
    <n v="2896.89"/>
    <n v="1.3271767205894115E-5"/>
    <n v="0.99592923060546734"/>
    <n v="5766"/>
    <x v="7"/>
  </r>
  <r>
    <s v="ADUL"/>
    <s v="Croscill Classics"/>
    <s v="Biron|Biron|Biron"/>
    <s v="NORMAL PILLOW"/>
    <s v="CCL30-0030"/>
    <s v="Silver"/>
    <s v="18x18&quot;"/>
    <s v="B-"/>
    <n v="89"/>
    <n v="2889.46"/>
    <n v="1.3237727518387929E-5"/>
    <n v="0.99594246833298572"/>
    <n v="5767"/>
    <x v="7"/>
  </r>
  <r>
    <s v="ADUL"/>
    <s v="Super Listing"/>
    <s v="Porter|Evans|Walker"/>
    <s v="DUVET&amp;DUVET SET"/>
    <s v="AM12-0410"/>
    <s v="Clay"/>
    <s v="Twin/Twin "/>
    <s v="A++"/>
    <n v="168"/>
    <n v="2884.78"/>
    <n v="1.3216286638505165E-5"/>
    <n v="0.99595568461962425"/>
    <n v="5768"/>
    <x v="7"/>
  </r>
  <r>
    <s v="BASI"/>
    <s v="Sleep Philosophy"/>
    <s v="Holden|Holden|Holden"/>
    <s v="MATT PAD/TOPPER"/>
    <s v="BASI16-0597"/>
    <s v="White"/>
    <s v="Full"/>
    <s v="ARB"/>
    <n v="198"/>
    <n v="2869.02"/>
    <n v="1.3144084017361492E-5"/>
    <n v="0.99596882870364156"/>
    <n v="5769"/>
    <x v="7"/>
  </r>
  <r>
    <s v="ADUL"/>
    <s v="Super Listing"/>
    <s v="Porter|Evans|Walker"/>
    <s v="DUVET&amp;DUVET SET"/>
    <s v="AM12-0428"/>
    <s v="Silver"/>
    <s v="Full"/>
    <s v="B+"/>
    <n v="135"/>
    <n v="2855.86"/>
    <n v="1.3083792996152691E-5"/>
    <n v="0.9959819124966377"/>
    <n v="5770"/>
    <x v="7"/>
  </r>
  <r>
    <s v="BATH"/>
    <s v="Madison Park"/>
    <s v="Spa Waffle|Spa Waffle|Spa Waffle"/>
    <s v="SHOWER CURTAIN"/>
    <s v="MP70-4986"/>
    <s v="Blue"/>
    <s v="108x72&quot;"/>
    <s v="A+"/>
    <n v="157"/>
    <n v="2855.79"/>
    <n v="1.3083472299231366E-5"/>
    <n v="0.99599499596893692"/>
    <n v="5771"/>
    <x v="7"/>
  </r>
  <r>
    <s v="BATH"/>
    <s v="Martha Stewart"/>
    <s v="Adrien Woven Stripe|Adrien Woven Stripe|Adrien Woven Stripe"/>
    <s v="SHOWER CURTAIN"/>
    <s v="MT70-0328"/>
    <s v="Denim"/>
    <s v="72x72&quot;"/>
    <s v="B-"/>
    <n v="129"/>
    <n v="2852.15"/>
    <n v="1.3066796059322549E-5"/>
    <n v="0.9960080627649962"/>
    <n v="5772"/>
    <x v="7"/>
  </r>
  <r>
    <s v="ADUL"/>
    <s v="Super Listing"/>
    <s v="Bailey|Darby|Niro/Malani"/>
    <s v="COMFORTER (SET)"/>
    <s v="AM10-0533"/>
    <s v="Pink"/>
    <s v="Full/Queen"/>
    <s v="TBD"/>
    <n v="80"/>
    <n v="2835.03"/>
    <n v="1.2988362755136024E-5"/>
    <n v="0.9960210511277513"/>
    <n v="5773"/>
    <x v="7"/>
  </r>
  <r>
    <s v="YOUT"/>
    <s v="Urban Habitat"/>
    <s v="Brooklyn|Maize|Kay"/>
    <s v="DUVET&amp;DUVET SET"/>
    <s v="UH12-2162"/>
    <s v="Grey"/>
    <s v="Twin/Twin "/>
    <s v="B"/>
    <n v="59"/>
    <n v="2834.53"/>
    <n v="1.2986072062840857E-5"/>
    <n v="0.99603403719981409"/>
    <n v="5774"/>
    <x v="7"/>
  </r>
  <r>
    <s v="SHET"/>
    <s v="Comfort Spaces"/>
    <s v="Microfiber 75GSM|Microfiber 75GSM|Microfiber 75GSM"/>
    <s v="SHEET/SHEET SET"/>
    <s v="CS20-0130"/>
    <s v="Teal"/>
    <s v="Queen"/>
    <s v="ARB"/>
    <n v="187"/>
    <n v="2834.16"/>
    <n v="1.2984376950542432E-5"/>
    <n v="0.99604702157676461"/>
    <n v="5775"/>
    <x v="7"/>
  </r>
  <r>
    <s v="WIN"/>
    <s v="Madison Park"/>
    <s v="Emilia|Natalie|Lillian"/>
    <s v="VALANCE"/>
    <s v="MP41-4455"/>
    <s v="Dusty Aqua"/>
    <s v="50x26&quot;"/>
    <s v="B"/>
    <n v="211"/>
    <n v="2832.73"/>
    <n v="1.2977825570578254E-5"/>
    <n v="0.99605999940233514"/>
    <n v="5776"/>
    <x v="7"/>
  </r>
  <r>
    <s v="BLK"/>
    <s v="Madison Park"/>
    <s v="Wynne|Dawson|Dawson"/>
    <s v="COMFORTER (SET)"/>
    <s v="MP10-8431"/>
    <s v="Grey"/>
    <s v="King"/>
    <s v="B"/>
    <n v="65"/>
    <n v="2822.13"/>
    <n v="1.2929262893920708E-5"/>
    <n v="0.99607292866522901"/>
    <n v="5777"/>
    <x v="7"/>
  </r>
  <r>
    <s v="YOUT"/>
    <s v="Comfort Spaces"/>
    <s v="Kylar|Kylar|Kylar"/>
    <s v="COMFORTER (SET)"/>
    <s v="CS10-1463"/>
    <s v="Blush"/>
    <s v="Full/Queen"/>
    <s v="ARB-"/>
    <n v="139"/>
    <n v="2820.31"/>
    <n v="1.2920924773966299E-5"/>
    <n v="0.99608584959000301"/>
    <n v="5778"/>
    <x v="7"/>
  </r>
  <r>
    <s v="YOUT"/>
    <s v="Mi Zone Kids"/>
    <s v="Cora|Elsie|Sophie"/>
    <s v="DUVET&amp;DUVET SET"/>
    <s v="MZK12-269"/>
    <s v="Pink Multi"/>
    <s v="Twin"/>
    <s v="TBD"/>
    <n v="131"/>
    <n v="2820.06"/>
    <n v="1.2919779427818715E-5"/>
    <n v="0.99609876936943087"/>
    <n v="5779"/>
    <x v="7"/>
  </r>
  <r>
    <s v="BASI"/>
    <s v="Intelligent Design"/>
    <s v="Dream Puff|Dream Puff|Dream Puff"/>
    <s v="COMFORTER (SET)"/>
    <s v="ID10-2304"/>
    <s v="Sage"/>
    <s v="Twin"/>
    <s v="TBD"/>
    <n v="76"/>
    <n v="2817.09"/>
    <n v="1.2906172715585423E-5"/>
    <n v="0.99611167554214641"/>
    <n v="5780"/>
    <x v="7"/>
  </r>
  <r>
    <s v="YOUT"/>
    <s v="Intelligent Design"/>
    <s v="Robbie|Roger|Rick"/>
    <s v="COMFORTER (SET)"/>
    <s v="ID10-2430"/>
    <s v="Teal/Black"/>
    <s v="Twin"/>
    <s v="B"/>
    <n v="78"/>
    <n v="2814.91"/>
    <n v="1.2896185297178492E-5"/>
    <n v="0.99612457172744362"/>
    <n v="5781"/>
    <x v="7"/>
  </r>
  <r>
    <s v="ADUL"/>
    <s v="Comfort Spaces"/>
    <s v="Kienna|Kienna|Kienna"/>
    <s v="COVERLET&amp;BEDSPR"/>
    <s v="CS13-1615"/>
    <s v="Charcoal Grey"/>
    <s v="Full/Queen"/>
    <s v="ARB"/>
    <n v="75"/>
    <n v="2813.25"/>
    <n v="1.2888580198758537E-5"/>
    <n v="0.99613746030764239"/>
    <n v="5782"/>
    <x v="7"/>
  </r>
  <r>
    <s v="SHET"/>
    <s v="Sleep Philosophy"/>
    <s v="Smart Cool Microfiber|Smart Cool Microfiber|Smart Cool Microfiber"/>
    <s v="SHEET/SHEET SET"/>
    <s v="SHET20-960"/>
    <s v="Grey"/>
    <s v="Twin"/>
    <s v="B"/>
    <n v="184"/>
    <n v="2812.11"/>
    <n v="1.2883357420325557E-5"/>
    <n v="0.99615034366506272"/>
    <n v="5783"/>
    <x v="7"/>
  </r>
  <r>
    <s v="ADUL"/>
    <s v="Croscill Classics"/>
    <s v="Clermont|Clermont|Clermont"/>
    <s v="BED SKIRT&amp;SHAM"/>
    <s v="CCL11-0022"/>
    <s v="Navy"/>
    <s v="26x26&quot;"/>
    <s v="B"/>
    <n v="83"/>
    <n v="2809.33"/>
    <n v="1.2870621171164426E-5"/>
    <n v="0.99616321428623389"/>
    <n v="5784"/>
    <x v="7"/>
  </r>
  <r>
    <s v="SHET"/>
    <s v="Intelligent Design"/>
    <s v="Microfiber|Microfiber|Microfiber"/>
    <s v="SHEET/SHEET SET"/>
    <s v="ID20-132"/>
    <s v="Grey"/>
    <s v="Twin"/>
    <s v="B"/>
    <n v="241"/>
    <n v="2805.1"/>
    <n v="1.285124191434731E-5"/>
    <n v="0.99617606552814819"/>
    <n v="5785"/>
    <x v="7"/>
  </r>
  <r>
    <s v="SHET"/>
    <s v="Intelligent Design"/>
    <s v="Novelty|Novelty|Novelty"/>
    <s v="SHEET/SHEET SET"/>
    <s v="ID20-1428"/>
    <s v="Grey/Blue Road Trip"/>
    <s v="Full"/>
    <s v="B"/>
    <n v="175"/>
    <n v="2801.36"/>
    <n v="1.2834107535979461E-5"/>
    <n v="0.99618889963568413"/>
    <n v="5786"/>
    <x v="7"/>
  </r>
  <r>
    <s v="BASI"/>
    <s v="Madison Park"/>
    <s v="Stay Puffed|Stay Puffed|Stay Puffed"/>
    <s v="PILLOWCASE"/>
    <s v="MP21-8446"/>
    <s v="Tan"/>
    <s v="Standard"/>
    <s v="TBD"/>
    <n v="180"/>
    <n v="2780.44"/>
    <n v="1.2738264970349663E-5"/>
    <n v="0.99620163790065452"/>
    <n v="5787"/>
    <x v="7"/>
  </r>
  <r>
    <s v="SHET"/>
    <s v="Madison Park"/>
    <s v="3M Microcell|3M Microcell|3M Microcell"/>
    <s v="SHEET/SHEET SET"/>
    <s v="MP20-1179"/>
    <s v="White"/>
    <s v="Cal King"/>
    <s v="B"/>
    <n v="123"/>
    <n v="2776.11"/>
    <n v="1.2718427575073515E-5"/>
    <n v="0.99621435632822963"/>
    <n v="5788"/>
    <x v="7"/>
  </r>
  <r>
    <s v="SHET"/>
    <s v="Comfort Spaces"/>
    <s v="Cotton 144TC|Cotton 144TC|Cotton 144TC"/>
    <s v="SHEET/SHEET SET"/>
    <s v="CS20-1725"/>
    <s v="Pink"/>
    <s v="Twin XL"/>
    <s v="ARB"/>
    <n v="166"/>
    <n v="2772.2"/>
    <n v="1.2700514361325305E-5"/>
    <n v="0.99622705684259094"/>
    <n v="5789"/>
    <x v="7"/>
  </r>
  <r>
    <s v="WIN"/>
    <s v="Madison Park"/>
    <s v="Quincy|Quincy|Quincy"/>
    <s v="WINDOW PANEL"/>
    <s v="MP40-8658"/>
    <s v="White"/>
    <s v="34x64&quot;"/>
    <s v="TBD"/>
    <n v="87"/>
    <n v="2771.82"/>
    <n v="1.269877343518098E-5"/>
    <n v="0.99623975561602607"/>
    <n v="5790"/>
    <x v="7"/>
  </r>
  <r>
    <s v="SHET"/>
    <s v="Intelligent Design"/>
    <s v="Microfiber|Microfiber|Microfiber"/>
    <s v="SHEET/SHEET SET"/>
    <s v="ID20-138"/>
    <s v="Pink"/>
    <s v="Twin XL"/>
    <s v="B"/>
    <n v="231"/>
    <n v="2766.58"/>
    <n v="1.2674766979927626E-5"/>
    <n v="0.99625243038300604"/>
    <n v="5791"/>
    <x v="7"/>
  </r>
  <r>
    <s v="YOUT"/>
    <s v="Urban Habitat"/>
    <s v="Brooklyn|Maize|Kay"/>
    <s v="DUVET&amp;DUVET SET"/>
    <s v="UH12-2264"/>
    <s v="Navy"/>
    <s v="Twin/Twin "/>
    <s v="B"/>
    <n v="57"/>
    <n v="2764.82"/>
    <n v="1.2666703743048638E-5"/>
    <n v="0.99626509708674904"/>
    <n v="5792"/>
    <x v="7"/>
  </r>
  <r>
    <s v="ADUL"/>
    <s v="Regency Heights"/>
    <s v="Cara"/>
    <s v="COMFORTER (SET)"/>
    <s v="RH10-0005"/>
    <s v="Red"/>
    <s v="Full"/>
    <s v="TBD"/>
    <n v="182"/>
    <n v="2753.66"/>
    <n v="1.2615575491020503E-5"/>
    <n v="0.99627771266224008"/>
    <n v="5793"/>
    <x v="7"/>
  </r>
  <r>
    <s v="SHET"/>
    <s v="Intelligent Design"/>
    <s v="Cotton Blend Jersey Knit|Cotton Blend Jersey Knit|Cotton Blend Jersey Knit"/>
    <s v="SHEET/SHEET SET"/>
    <s v="ID20-2462"/>
    <s v="Blush"/>
    <s v="Twin XL"/>
    <s v="B"/>
    <n v="120"/>
    <n v="2751.14"/>
    <n v="1.2604030401852861E-5"/>
    <n v="0.9962903166926419"/>
    <n v="5794"/>
    <x v="7"/>
  </r>
  <r>
    <s v="ADUL"/>
    <s v="Super Listing"/>
    <s v="Gigi|Lola|Cecily"/>
    <s v="COMFORTER (SET)"/>
    <s v="AM10-0551"/>
    <s v="Terracotta"/>
    <s v="Full/Queen"/>
    <s v="TBD"/>
    <n v="82"/>
    <n v="2728.93"/>
    <n v="1.2502277850101532E-5"/>
    <n v="0.996302818970492"/>
    <n v="5795"/>
    <x v="7"/>
  </r>
  <r>
    <s v="ADUL"/>
    <s v="Madison Park"/>
    <s v="Evelyn|Liliana|Josie"/>
    <s v="COMFORTER (SET)"/>
    <s v="MP10-8396"/>
    <s v="White"/>
    <s v="King/Cal K"/>
    <s v="TBD"/>
    <n v="48"/>
    <n v="2727.6"/>
    <n v="1.2496184608596387E-5"/>
    <n v="0.99631531515510063"/>
    <n v="5796"/>
    <x v="7"/>
  </r>
  <r>
    <s v="SHET"/>
    <s v="Comfort Spaces"/>
    <s v="Cotton Flannel 135GSM|Cotton Flannel 135GSM|Cotton Flannel 135GSM"/>
    <s v="SHEET/SHEET SET"/>
    <s v="CS20-0355"/>
    <s v="Plaid Grey"/>
    <s v="Full"/>
    <s v="ARB"/>
    <n v="127"/>
    <n v="2725.42"/>
    <n v="1.2486197190189459E-5"/>
    <n v="0.99632780135229082"/>
    <n v="5797"/>
    <x v="7"/>
  </r>
  <r>
    <s v="BLK"/>
    <s v="Madison Park"/>
    <s v="Zuri|Zuri|Zuri"/>
    <s v="THROW"/>
    <s v="MP50-8527"/>
    <s v="Brown"/>
    <s v="50x60&quot;"/>
    <s v="TBD"/>
    <n v="227"/>
    <n v="2722.33"/>
    <n v="1.2472040711805324E-5"/>
    <n v="0.99634027339300257"/>
    <n v="5798"/>
    <x v="7"/>
  </r>
  <r>
    <s v="SHET"/>
    <s v="Madison Park"/>
    <s v="Peached Percale|Peached Percale|Peached Percale"/>
    <s v="SHEET/SHEET SET"/>
    <s v="MP20-5387"/>
    <s v="Grey"/>
    <s v="Twin"/>
    <s v="B"/>
    <n v="113"/>
    <n v="2711.95"/>
    <n v="1.2424485939757651E-5"/>
    <n v="0.99635269787894232"/>
    <n v="5799"/>
    <x v="7"/>
  </r>
  <r>
    <s v="BLK"/>
    <s v="Madison Park"/>
    <s v="Zuri|Zuri|Zuri"/>
    <s v="BLANKET"/>
    <s v="MP51-8537"/>
    <s v="Blush/Grey"/>
    <s v="108x90&quot;"/>
    <s v="TBD"/>
    <n v="113"/>
    <n v="2710.87"/>
    <n v="1.2419538044400091E-5"/>
    <n v="0.99636511741698675"/>
    <n v="5800"/>
    <x v="7"/>
  </r>
  <r>
    <s v="SHET"/>
    <s v="Madison Park"/>
    <s v="Peached Percale|Peached Percale|Peached Percale"/>
    <s v="SHEET/SHEET SET"/>
    <s v="MP20-5416"/>
    <s v="Aqua"/>
    <s v="Cal King"/>
    <s v="B"/>
    <n v="76"/>
    <n v="2710.81"/>
    <n v="1.2419263161324671E-5"/>
    <n v="0.99637753668014806"/>
    <n v="5801"/>
    <x v="7"/>
  </r>
  <r>
    <s v="SHET"/>
    <s v="Intelligent Design"/>
    <s v="Printed Microfiber|Printed Microfiber|Printed Microfiber"/>
    <s v="SHEET/SHEET SET"/>
    <s v="ID20-2362"/>
    <s v="Blush Waves"/>
    <s v="Full"/>
    <s v="B"/>
    <n v="181"/>
    <n v="2710.53"/>
    <n v="1.2417980373639378E-5"/>
    <n v="0.99638995466052172"/>
    <n v="5802"/>
    <x v="7"/>
  </r>
  <r>
    <s v="HHL"/>
    <s v="Harbor House Blue"/>
    <s v="Lorelai|Lorelai|Lorelai"/>
    <s v="DUVET&amp;DUVET SET"/>
    <s v="HH12-1622"/>
    <s v="Multi"/>
    <s v="Full/Queen"/>
    <s v="B+"/>
    <n v="33"/>
    <n v="2708.63"/>
    <n v="1.2409275742917743E-5"/>
    <n v="0.99640236393626458"/>
    <n v="5803"/>
    <x v="7"/>
  </r>
  <r>
    <s v="ADUL"/>
    <s v="Madison Park"/>
    <s v="Royce|Hayden|Quinn"/>
    <s v="COMFORTER (SET)"/>
    <s v="MP10-8694"/>
    <s v="Ivory"/>
    <s v="King"/>
    <s v="TBD"/>
    <n v="42"/>
    <n v="2708.09"/>
    <n v="1.2406801795238962E-5"/>
    <n v="0.99641477073805984"/>
    <n v="5804"/>
    <x v="7"/>
  </r>
  <r>
    <s v="BATH"/>
    <s v="Madison Park"/>
    <s v="Ariana Ombre Waffle|Ariana Ombre Waffle|Ariana Ombre Waffle"/>
    <s v="SHOWER CURTAIN"/>
    <s v="MP70-8584"/>
    <s v="Grey"/>
    <s v="72x84&quot;"/>
    <s v="TBD"/>
    <n v="164"/>
    <n v="2703.14"/>
    <n v="1.2384123941516805E-5"/>
    <n v="0.9964271548620014"/>
    <n v="5805"/>
    <x v="7"/>
  </r>
  <r>
    <s v="SHET"/>
    <s v="Comfort Spaces"/>
    <s v="Microfiber Coolmax|Microfiber Coolmax|Microfiber Coolmax"/>
    <s v="SHEET/SHEET SET"/>
    <s v="CS20-1486"/>
    <s v="White"/>
    <s v="Full"/>
    <s v="ARB-"/>
    <n v="308"/>
    <n v="2701.16"/>
    <n v="1.2375052800027941E-5"/>
    <n v="0.99643952991480145"/>
    <n v="5806"/>
    <x v="7"/>
  </r>
  <r>
    <s v="ADUL"/>
    <s v="Comfort Spaces"/>
    <s v="Kienna|Kienna|Kienna"/>
    <s v="COVERLET&amp;BEDSPR"/>
    <s v="CS13-1612"/>
    <s v="Blue"/>
    <s v="Full/Queen"/>
    <s v="ARB"/>
    <n v="72"/>
    <n v="2700.72"/>
    <n v="1.2373036990808194E-5"/>
    <n v="0.9964519029517922"/>
    <n v="5807"/>
    <x v="7"/>
  </r>
  <r>
    <s v="BLK"/>
    <s v="Sharper Image"/>
    <s v="Embossed Microfiber|Embossed Microfiber|Embossed Microfiber"/>
    <s v="ELEC MATT PAD"/>
    <s v="SI55-0058"/>
    <s v="White"/>
    <s v="Twin"/>
    <s v="TBD"/>
    <n v="66"/>
    <n v="2687.74"/>
    <n v="1.2313570618825652E-5"/>
    <n v="0.99646421652241102"/>
    <n v="5808"/>
    <x v="7"/>
  </r>
  <r>
    <s v="BLK"/>
    <s v="Serta"/>
    <s v="Heated Faux Feathersoft|Heated Faux Feathersoft|Heated Faux Feathersoft"/>
    <s v="ELECT BLANKET"/>
    <s v="ST54-3592"/>
    <s v="Rust"/>
    <s v="Full"/>
    <s v="ARB-"/>
    <n v="42"/>
    <n v="2675.66"/>
    <n v="1.2258227492974411E-5"/>
    <n v="0.99647647474990397"/>
    <n v="5809"/>
    <x v="7"/>
  </r>
  <r>
    <s v="SHET"/>
    <s v="Comfort Spaces"/>
    <s v="Microfiber 75GSM|Microfiber 75GSM|Microfiber 75GSM"/>
    <s v="SHEET/SHEET SET"/>
    <s v="CS20-0117"/>
    <s v="Aqua"/>
    <s v="Full"/>
    <s v="ARB"/>
    <n v="171"/>
    <n v="2674.44"/>
    <n v="1.2252638203774205E-5"/>
    <n v="0.99648872738810779"/>
    <n v="5810"/>
    <x v="7"/>
  </r>
  <r>
    <s v="BATH"/>
    <s v="Madison Park Signature"/>
    <s v="Splendor|Splendor|Splendor"/>
    <s v="BATH RUG"/>
    <s v="MPS72-559"/>
    <s v="Natural"/>
    <s v="20x30&quot;"/>
    <s v="A+"/>
    <n v="158"/>
    <n v="2661.5"/>
    <n v="1.2193355087175277E-5"/>
    <n v="0.99650092074319496"/>
    <n v="5811"/>
    <x v="7"/>
  </r>
  <r>
    <s v="ADUL"/>
    <s v="Super Listing"/>
    <s v="Bailey|Darby|Niro/Malani"/>
    <s v="COMFORTER (SET)"/>
    <s v="AM10-0165"/>
    <s v="Green"/>
    <s v="Full/Queen"/>
    <s v="TBD"/>
    <n v="71"/>
    <n v="2660.35"/>
    <n v="1.2188086494896392E-5"/>
    <n v="0.99651310882968991"/>
    <n v="5812"/>
    <x v="7"/>
  </r>
  <r>
    <s v="YOUT"/>
    <s v="Intelligent Design"/>
    <s v="Oliena|Elodie|Colette"/>
    <s v="DUVET&amp;DUVET SET"/>
    <s v="ID12-2324"/>
    <s v="Pink"/>
    <s v="Twin/Twin "/>
    <s v="B"/>
    <n v="163"/>
    <n v="2651.29"/>
    <n v="1.214657915050796E-5"/>
    <n v="0.9965252554088404"/>
    <n v="5813"/>
    <x v="7"/>
  </r>
  <r>
    <s v="ADUL"/>
    <s v="Super Listing"/>
    <s v="Gigi|Lola|Cecily"/>
    <s v="COMFORTER (SET)"/>
    <s v="AM10-0545"/>
    <s v="Sage Green"/>
    <s v="Full/Queen"/>
    <s v="TBD"/>
    <n v="78"/>
    <n v="2636.74"/>
    <n v="1.2079920004718593E-5"/>
    <n v="0.99653733532884514"/>
    <n v="5814"/>
    <x v="7"/>
  </r>
  <r>
    <s v="TOWL"/>
    <s v="Super Listing"/>
    <s v="400GSM Essential Bundle|400GSM Essential Bundle|400GSM Essential Bundle"/>
    <s v="BATH TOWEL"/>
    <s v="AM73-0245"/>
    <s v="White"/>
    <s v="4-Piece"/>
    <s v="NEW"/>
    <n v="105"/>
    <n v="2627.58"/>
    <n v="1.203795452187113E-5"/>
    <n v="0.99654937328336701"/>
    <n v="5815"/>
    <x v="7"/>
  </r>
  <r>
    <s v="YOUT"/>
    <s v="Intelligent Design"/>
    <s v="Lucy|Vera|Elise"/>
    <s v="DUVET&amp;DUVET SET"/>
    <s v="ID12-2373"/>
    <s v="Black"/>
    <s v="Full/Queen"/>
    <s v="B"/>
    <n v="72"/>
    <n v="2625.41"/>
    <n v="1.2028012917310104E-5"/>
    <n v="0.99656140129628434"/>
    <n v="5816"/>
    <x v="7"/>
  </r>
  <r>
    <s v="SHET"/>
    <s v="Intelligent Design"/>
    <s v="Microfiber|Microfiber|Microfiber"/>
    <s v="SHEET/SHEET SET"/>
    <s v="ID20-1914"/>
    <s v="Charcoal"/>
    <s v="Twin"/>
    <s v="B"/>
    <n v="201"/>
    <n v="2622.2"/>
    <n v="1.2013306672775129E-5"/>
    <n v="0.99657341460295712"/>
    <n v="5817"/>
    <x v="7"/>
  </r>
  <r>
    <s v="ADUL"/>
    <s v="Comfort Spaces"/>
    <s v="Kienna"/>
    <s v="COVERLET&amp;BEDSPR"/>
    <s v="CS14-0052"/>
    <s v="Sage Green"/>
    <s v="King/Cal K"/>
    <s v="ARB"/>
    <n v="84"/>
    <n v="2621.64"/>
    <n v="1.2010741097404542E-5"/>
    <n v="0.99658542534405448"/>
    <n v="5818"/>
    <x v="7"/>
  </r>
  <r>
    <s v="BASI"/>
    <s v="Intelligent Design"/>
    <s v="Dream Puff|Dream Puff|Dream Puff"/>
    <s v="COMFORTER (SET)"/>
    <s v="ID10-2307"/>
    <s v="Rose"/>
    <s v="Twin"/>
    <s v="TBD"/>
    <n v="72"/>
    <n v="2621.52"/>
    <n v="1.2010191331253702E-5"/>
    <n v="0.99659743553538571"/>
    <n v="5819"/>
    <x v="7"/>
  </r>
  <r>
    <s v="ADUL"/>
    <s v="Madison Park"/>
    <s v="Laurel|Cynthia|Piedmont"/>
    <s v="COMFORTER (SET)"/>
    <s v="TT10-0033"/>
    <s v="Black"/>
    <s v="King"/>
    <s v="TBD"/>
    <n v="39"/>
    <n v="2616.41"/>
    <n v="1.1986780455997093E-5"/>
    <n v="0.99660942231584171"/>
    <n v="5820"/>
    <x v="7"/>
  </r>
  <r>
    <s v="WIN"/>
    <s v="Madison Park"/>
    <s v="Anaheim|Salford|Preston"/>
    <s v="WINDOW PANEL"/>
    <s v="MP40-8682"/>
    <s v="Natural"/>
    <s v="50x95&quot;"/>
    <s v="TBD"/>
    <n v="115"/>
    <n v="2611.65"/>
    <n v="1.1964973065347102E-5"/>
    <n v="0.99662138728890703"/>
    <n v="5821"/>
    <x v="7"/>
  </r>
  <r>
    <s v="BATH"/>
    <s v="Madison Park Signature"/>
    <s v="Splendor|Splendor|Splendor"/>
    <s v="BATH RUG"/>
    <s v="MPS72-568"/>
    <s v="Charcoal"/>
    <s v="17x24&quot;"/>
    <s v="A"/>
    <n v="190"/>
    <n v="2608.34"/>
    <n v="1.1949808682353095E-5"/>
    <n v="0.99663333709758939"/>
    <n v="5822"/>
    <x v="7"/>
  </r>
  <r>
    <s v="SHET"/>
    <s v="Beautyrest"/>
    <s v="Oversized Cotton Flannel|Oversized Cotton Flannel|Oversized Cotton Flannel"/>
    <s v="SHEET/SHEET SET"/>
    <s v="BR20-4672"/>
    <s v="Rust Floral"/>
    <s v="Full"/>
    <s v="B"/>
    <n v="100"/>
    <n v="2607.2800000000002"/>
    <n v="1.1944952414687341E-5"/>
    <n v="0.99664528205000402"/>
    <n v="5823"/>
    <x v="7"/>
  </r>
  <r>
    <s v="SHET"/>
    <s v="Intelligent Design"/>
    <s v="Microfiber|Microfiber|Microfiber"/>
    <s v="SHEET/SHEET SET"/>
    <s v="ID20-1456"/>
    <s v="Grey"/>
    <s v="Full"/>
    <s v="B"/>
    <n v="169"/>
    <n v="2594.88"/>
    <n v="1.1888143245767192E-5"/>
    <n v="0.99665717019324984"/>
    <n v="5824"/>
    <x v="7"/>
  </r>
  <r>
    <s v="SHET"/>
    <s v="Comfort Spaces"/>
    <s v="Cotton 144TC|Cotton 144TC|Cotton 144TC"/>
    <s v="SHEET/SHEET SET"/>
    <s v="CS20-1578"/>
    <s v="Tabitha Purple"/>
    <s v="Cal King"/>
    <s v="ARB-"/>
    <n v="109"/>
    <n v="2588.75"/>
    <n v="1.1860059358228441E-5"/>
    <n v="0.99666903025260811"/>
    <n v="5825"/>
    <x v="7"/>
  </r>
  <r>
    <s v="YOUT"/>
    <s v="Intelligent Design"/>
    <s v="Felicia|Isabel|Alyssa"/>
    <s v="COMFORTER (SET)"/>
    <s v="TT10-0006"/>
    <s v="Black"/>
    <s v="Full/Queen"/>
    <s v="TBD"/>
    <n v="58"/>
    <n v="2581.16"/>
    <n v="1.1825286649187801E-5"/>
    <n v="0.99668085553925734"/>
    <n v="5826"/>
    <x v="7"/>
  </r>
  <r>
    <s v="YOUT"/>
    <s v="Intelligent Design"/>
    <s v="Remy|Alden|Sutton"/>
    <s v="COMFORTER (SET)"/>
    <s v="ID10-2298"/>
    <s v="Gray"/>
    <s v="Twin/Twin "/>
    <s v="TBD"/>
    <n v="95"/>
    <n v="2563.21"/>
    <n v="1.1743050795791299E-5"/>
    <n v="0.9966925985900531"/>
    <n v="5827"/>
    <x v="7"/>
  </r>
  <r>
    <s v="ADUL"/>
    <s v="Chapel Hill"/>
    <s v="Harper|Harper|Harper"/>
    <s v="COMFORTER (SET)"/>
    <s v="CH10-013"/>
    <s v="Natural"/>
    <s v="Full/Queen"/>
    <s v="TBD"/>
    <n v="18"/>
    <n v="2561.58"/>
    <n v="1.1735583138909053E-5"/>
    <n v="0.99670433417319204"/>
    <n v="5828"/>
    <x v="7"/>
  </r>
  <r>
    <s v="SHET"/>
    <s v="Madison Park"/>
    <s v="3M Microcell|3M Microcell|3M Microcell"/>
    <s v="SHEET/SHEET SET"/>
    <s v="MP20-1194"/>
    <s v="Khaki"/>
    <s v="Cal King"/>
    <s v="B"/>
    <n v="114"/>
    <n v="2558.73"/>
    <n v="1.1722526192826599E-5"/>
    <n v="0.9967160566993849"/>
    <n v="5829"/>
    <x v="7"/>
  </r>
  <r>
    <s v="BATH"/>
    <s v="Madison Park Signature"/>
    <s v="Splendor|Splendor|Splendor"/>
    <s v="BATH RUG"/>
    <s v="MPS72-586"/>
    <s v="Green"/>
    <s v="24x36&quot;"/>
    <s v="TBD"/>
    <n v="121"/>
    <n v="2558.61"/>
    <n v="1.1721976426675761E-5"/>
    <n v="0.99672777867581153"/>
    <n v="5830"/>
    <x v="7"/>
  </r>
  <r>
    <s v="SHET"/>
    <s v="Madison Park"/>
    <s v="3M Microcell|3M Microcell|3M Microcell"/>
    <s v="SHEET/SHEET SET"/>
    <s v="MP20-1191"/>
    <s v="Khaki"/>
    <s v="Full"/>
    <s v="B"/>
    <n v="154"/>
    <n v="2557.73"/>
    <n v="1.1717944808236265E-5"/>
    <n v="0.99673949662061978"/>
    <n v="5831"/>
    <x v="7"/>
  </r>
  <r>
    <s v="BLK"/>
    <s v="Madison Park"/>
    <s v="Hollis|Asher|Asher"/>
    <s v="COMFORTER (SET)"/>
    <s v="MP10-8264"/>
    <s v="Grey Stripe"/>
    <s v="Twin"/>
    <s v="B"/>
    <n v="86"/>
    <n v="2550.08"/>
    <n v="1.1682897216120205E-5"/>
    <n v="0.99675117951783587"/>
    <n v="5832"/>
    <x v="7"/>
  </r>
  <r>
    <s v="BATH"/>
    <s v="Madison Park"/>
    <s v="Arbor Waffle|Arbor Waffle|Arbor Waffle"/>
    <s v="SHOWER CURTAIN"/>
    <s v="MP70-8608"/>
    <s v="White"/>
    <s v="72x72&quot;"/>
    <s v="TBD"/>
    <n v="221"/>
    <n v="2544.46"/>
    <n v="1.1657149834722526E-5"/>
    <n v="0.99676283666767063"/>
    <n v="5833"/>
    <x v="7"/>
  </r>
  <r>
    <s v="ADUL"/>
    <s v="Comfort Spaces"/>
    <s v="Kienna|Kienna|Kienna"/>
    <s v="COVERLET&amp;BEDSPR"/>
    <s v="CS13-1500"/>
    <s v="Sage Green"/>
    <s v="King/Cal K"/>
    <s v="ARB"/>
    <n v="58"/>
    <n v="2542.7199999999998"/>
    <n v="1.1649178225535343E-5"/>
    <n v="0.99677448584589612"/>
    <n v="5834"/>
    <x v="7"/>
  </r>
  <r>
    <s v="BATH"/>
    <s v="Madison Park"/>
    <s v="Arbor Waffle|Arbor Waffle|Arbor Waffle"/>
    <s v="SHOWER CURTAIN"/>
    <s v="MP70-8618"/>
    <s v="Sage Green"/>
    <s v="72x72&quot;"/>
    <s v="TBD"/>
    <n v="213"/>
    <n v="2541.46"/>
    <n v="1.1643405680951523E-5"/>
    <n v="0.99678612925157706"/>
    <n v="5835"/>
    <x v="7"/>
  </r>
  <r>
    <s v="WIN"/>
    <s v="Madison Park"/>
    <s v="Rosette|Florah|Bloom"/>
    <s v="WINDOW PANEL"/>
    <s v="MP40-5649"/>
    <s v="Blush"/>
    <s v="50x95&quot;"/>
    <s v="B"/>
    <n v="137"/>
    <n v="2539.4499999999998"/>
    <n v="1.163419709792495E-5"/>
    <n v="0.99679776344867499"/>
    <n v="5836"/>
    <x v="7"/>
  </r>
  <r>
    <s v="WIN"/>
    <s v="Madison Park"/>
    <s v="Emilia|Natalie|Lillian"/>
    <s v="VALANCE"/>
    <s v="MP41-6325"/>
    <s v="Blush"/>
    <s v="50x26&quot;"/>
    <s v="B"/>
    <n v="182"/>
    <n v="2530.5100000000002"/>
    <n v="1.1593239519687361E-5"/>
    <n v="0.9968093566881947"/>
    <n v="5837"/>
    <x v="7"/>
  </r>
  <r>
    <s v="BATH"/>
    <s v="Madison Park"/>
    <s v="Ariana Ombre Waffle|Ariana Ombre Waffle|Ariana Ombre Waffle"/>
    <s v="SHOWER CURTAIN"/>
    <s v="MP70-8594"/>
    <s v="Blue"/>
    <s v="72x84&quot;"/>
    <s v="TBD"/>
    <n v="153"/>
    <n v="2525.9299999999998"/>
    <n v="1.1572256778263627E-5"/>
    <n v="0.99682092894497298"/>
    <n v="5838"/>
    <x v="7"/>
  </r>
  <r>
    <s v="SHET"/>
    <s v="Madison Park"/>
    <s v="3M Microcell|3M Microcell|3M Microcell"/>
    <s v="SHEET/SHEET SET"/>
    <s v="MP20-1184"/>
    <s v="Ivory"/>
    <s v="Cal King"/>
    <s v="B"/>
    <n v="114"/>
    <n v="2525.23"/>
    <n v="1.1569049809050394E-5"/>
    <n v="0.99683249799478202"/>
    <n v="5839"/>
    <x v="7"/>
  </r>
  <r>
    <s v="SHET"/>
    <s v="Comfort Spaces"/>
    <s v="Microfiber Coolmax|Microfiber Coolmax|Microfiber Coolmax"/>
    <s v="SHEET/SHEET SET"/>
    <s v="CS20-1737"/>
    <s v="Blue"/>
    <s v="King Extra"/>
    <s v="ART"/>
    <n v="110"/>
    <n v="2524.5"/>
    <n v="1.1565705398299449E-5"/>
    <n v="0.99684406370018031"/>
    <n v="5840"/>
    <x v="7"/>
  </r>
  <r>
    <s v="ADUL"/>
    <s v="Super Listing"/>
    <s v="Phoebe|Phoebe|Phoebe"/>
    <s v="DUVET&amp;DUVET SET"/>
    <s v="AM12-0223"/>
    <s v="Ivory"/>
    <s v="King/Cal K"/>
    <s v="ARB"/>
    <n v="72"/>
    <n v="2520"/>
    <n v="1.1545089167642944E-5"/>
    <n v="0.99685560878934798"/>
    <n v="5841"/>
    <x v="7"/>
  </r>
  <r>
    <s v="YOUT"/>
    <s v="Intelligent Design"/>
    <s v="Felicia|Isabel|Alyssa"/>
    <s v="COMFORTER (SET)"/>
    <s v="TT10-0007"/>
    <s v="Blush"/>
    <s v="King/Cal K"/>
    <s v="TBD"/>
    <n v="49"/>
    <n v="2506.4499999999998"/>
    <n v="1.1483011406443911E-5"/>
    <n v="0.99686709180075439"/>
    <n v="5842"/>
    <x v="7"/>
  </r>
  <r>
    <s v="BASI"/>
    <s v="Sleep Philosophy"/>
    <s v="Holden|Holden|Holden"/>
    <s v="MATT PAD/TOPPER"/>
    <s v="BASI16-0598"/>
    <s v="White"/>
    <s v="Queen"/>
    <s v="ARB"/>
    <n v="144"/>
    <n v="2504.16"/>
    <n v="1.1472520035732045E-5"/>
    <n v="0.99687856432079014"/>
    <n v="5843"/>
    <x v="7"/>
  </r>
  <r>
    <s v="ADUL"/>
    <s v="Madison Park"/>
    <s v="Royce|Hayden|Quinn"/>
    <s v="COMFORTER (SET)"/>
    <s v="MP10-8687"/>
    <s v="Grey"/>
    <s v="King"/>
    <s v="N/A"/>
    <n v="34"/>
    <n v="2494.2399999999998"/>
    <n v="1.1427072700595927E-5"/>
    <n v="0.99688999139349077"/>
    <n v="5844"/>
    <x v="7"/>
  </r>
  <r>
    <s v="YOUT"/>
    <s v="Comfort Spaces"/>
    <s v="Phillips|Phillips|Phillips"/>
    <s v="COMFORTER (SET)"/>
    <s v="CS10-1684"/>
    <s v="Sage Green"/>
    <s v="Twin/Twin "/>
    <s v="ARB-"/>
    <n v="60"/>
    <n v="2492.4"/>
    <n v="1.1418642952949712E-5"/>
    <n v="0.99690141003644372"/>
    <n v="5845"/>
    <x v="7"/>
  </r>
  <r>
    <s v="BATH"/>
    <s v="Madison Park Signature"/>
    <s v="Splendor|Splendor|Splendor"/>
    <s v="BATH RUG"/>
    <s v="MPS72-575"/>
    <s v="Blue"/>
    <s v="24x36&quot;"/>
    <s v="B"/>
    <n v="116"/>
    <n v="2478.9499999999998"/>
    <n v="1.1357023330209712E-5"/>
    <n v="0.99691276705977394"/>
    <n v="5846"/>
    <x v="7"/>
  </r>
  <r>
    <s v="SHET"/>
    <s v="Comfort Spaces"/>
    <s v="Microfiber Coolmax|Microfiber Coolmax|Microfiber Coolmax"/>
    <s v="SHEET/SHEET SET"/>
    <s v="CS20-1670"/>
    <s v="Quatrefoil Aqua"/>
    <s v="King"/>
    <s v="ARB-"/>
    <n v="104"/>
    <n v="2470"/>
    <n v="1.131601993812622E-5"/>
    <n v="0.99692408307971203"/>
    <n v="5847"/>
    <x v="7"/>
  </r>
  <r>
    <s v="BLK"/>
    <s v="Serta"/>
    <s v="Freya AZ|Freya AZ|Freya AZ"/>
    <s v="ELECT BLANKET"/>
    <s v="ST54-0211"/>
    <s v="Stone Brown"/>
    <s v="Full"/>
    <s v="ARB-"/>
    <n v="46"/>
    <n v="2468.8200000000002"/>
    <n v="1.1310613904309625E-5"/>
    <n v="0.99693539369361639"/>
    <n v="5848"/>
    <x v="7"/>
  </r>
  <r>
    <s v="BLK"/>
    <s v="Serta"/>
    <s v="Freya AZ|Freya AZ|Freya AZ"/>
    <s v="ELECT BLANKET"/>
    <s v="ST54-0220"/>
    <s v="Berry Red"/>
    <s v="Queen"/>
    <s v="ARB-"/>
    <n v="32"/>
    <n v="2468.8000000000002"/>
    <n v="1.1310522276617819E-5"/>
    <n v="0.99694670421589304"/>
    <n v="5849"/>
    <x v="7"/>
  </r>
  <r>
    <s v="FUO"/>
    <s v="Chapel Hill"/>
    <s v="Carly|Carly|Carly"/>
    <s v="MOTION"/>
    <s v="CH100-0058"/>
    <s v="Light Grey"/>
    <s v="See below"/>
    <s v="ORT"/>
    <n v="7"/>
    <n v="2465.6799999999998"/>
    <n v="1.1296228356695974E-5"/>
    <n v="0.99695800044424976"/>
    <n v="5850"/>
    <x v="7"/>
  </r>
  <r>
    <s v="SHET"/>
    <s v="Comfort Spaces"/>
    <s v="Cotton Flannel 135GSM|Cotton Flannel 135GSM|Cotton Flannel 135GSM"/>
    <s v="SHEET/SHEET SET"/>
    <s v="CS20-0369"/>
    <s v="Snowflakes Grey"/>
    <s v="Twin"/>
    <s v="ARB-"/>
    <n v="139"/>
    <n v="2461.69"/>
    <n v="1.127794863218054E-5"/>
    <n v="0.99696927839288196"/>
    <n v="5851"/>
    <x v="7"/>
  </r>
  <r>
    <s v="SHET"/>
    <s v="Comfort Spaces"/>
    <s v="Microfiber Coolmax|Microfiber Coolmax|Microfiber Coolmax"/>
    <s v="SHEET/SHEET SET"/>
    <s v="CS20-1741"/>
    <s v="White"/>
    <s v="King Extra"/>
    <s v="ART"/>
    <n v="107"/>
    <n v="2455.65"/>
    <n v="1.125027706925492E-5"/>
    <n v="0.99698052866995124"/>
    <n v="5852"/>
    <x v="7"/>
  </r>
  <r>
    <s v="YOUT"/>
    <s v="Intelligent Design"/>
    <s v="Raina|Khloe|Arielle"/>
    <s v="COMFORTER (SET)"/>
    <s v="TT10-0014"/>
    <s v="Grey/Silver"/>
    <s v="King/Cal K"/>
    <s v="TBD"/>
    <n v="55"/>
    <n v="2454.7600000000002"/>
    <n v="1.1246199636969523E-5"/>
    <n v="0.99699177486958823"/>
    <n v="5853"/>
    <x v="7"/>
  </r>
  <r>
    <s v="SHET"/>
    <s v="Comfort Spaces"/>
    <s v="Microfiber Coolmax|Microfiber Coolmax|Microfiber Coolmax"/>
    <s v="SHEET/SHEET SET"/>
    <s v="CS20-1738"/>
    <s v="Grey"/>
    <s v="Queen Extr"/>
    <s v="ART"/>
    <n v="123"/>
    <n v="2453.85"/>
    <n v="1.1242030576992317E-5"/>
    <n v="0.99700301690016524"/>
    <n v="5854"/>
    <x v="7"/>
  </r>
  <r>
    <s v="BASI"/>
    <s v="Sleep Philosophy"/>
    <s v="2&quot; Gel Memory Foam with 3M Cover|2&quot; Gel Memory Foam with 3M Cover|2&quot; Gel Me"/>
    <s v="MATT PAD/TOPPER"/>
    <s v="BASI16-0555"/>
    <s v="White"/>
    <s v="Twin XL"/>
    <s v="B"/>
    <n v="39"/>
    <n v="2453.08"/>
    <n v="1.1238502910857759E-5"/>
    <n v="0.99701425540307609"/>
    <n v="5855"/>
    <x v="7"/>
  </r>
  <r>
    <s v="WIN"/>
    <s v="Madison Park"/>
    <s v="Emilia|Natalie|Lillian"/>
    <s v="WINDOW PANEL"/>
    <s v="MP40-6559"/>
    <s v="Charcoal"/>
    <s v="50x120&quot;"/>
    <s v="B"/>
    <n v="104"/>
    <n v="2441.7800000000002"/>
    <n v="1.1186733264986981E-5"/>
    <n v="0.99702544213634103"/>
    <n v="5856"/>
    <x v="7"/>
  </r>
  <r>
    <s v="BLK"/>
    <s v="Serta"/>
    <s v="Dream Soft Heated|Dream Soft Heated|Dream Soft Heated"/>
    <s v="ELECT BLANKET"/>
    <s v="ST54-3571"/>
    <s v="Rust"/>
    <s v="Twin"/>
    <s v="TBD"/>
    <n v="52"/>
    <n v="2441.19"/>
    <n v="1.1184030248078683E-5"/>
    <n v="0.99703662616658906"/>
    <n v="5857"/>
    <x v="7"/>
  </r>
  <r>
    <s v="BATH"/>
    <s v="Madison Park Signature"/>
    <s v="Splendor|Splendor|Splendor"/>
    <s v="BATH RUG"/>
    <s v="MPS72-564"/>
    <s v="Grey"/>
    <s v="20x30&quot;"/>
    <s v="A"/>
    <n v="144"/>
    <n v="2434.12"/>
    <n v="1.1151639859025016E-5"/>
    <n v="0.99704777780644804"/>
    <n v="5858"/>
    <x v="7"/>
  </r>
  <r>
    <s v="TOWL"/>
    <s v="Super Listing"/>
    <s v="Premium Turkish Cotton|Premium Turkish Cotton|Premium Turkish Cotton"/>
    <s v="BATH TOWEL"/>
    <s v="AM73-0230"/>
    <s v="Light Grey"/>
    <s v="6-Piece"/>
    <s v="NEW"/>
    <n v="113"/>
    <n v="2429.5"/>
    <n v="1.1130473862217672E-5"/>
    <n v="0.9970589082803103"/>
    <n v="5859"/>
    <x v="7"/>
  </r>
  <r>
    <s v="SHET"/>
    <s v="Sleep Philosophy"/>
    <s v="Smart Cool Microfiber|Smart Cool Microfiber|Smart Cool Microfiber"/>
    <s v="SHEET/SHEET SET"/>
    <s v="SHET20-971"/>
    <s v="Aqua"/>
    <s v="Full"/>
    <s v="B-"/>
    <n v="141"/>
    <n v="2426.02"/>
    <n v="1.1114530643843308E-5"/>
    <n v="0.99707002281095414"/>
    <n v="5860"/>
    <x v="7"/>
  </r>
  <r>
    <s v="SHET"/>
    <s v="N Natori"/>
    <s v="Satin Sheets"/>
    <s v="SHEET/SHEET SET"/>
    <s v="NN20-0137"/>
    <s v="Black"/>
    <s v="Full"/>
    <s v="EXT"/>
    <n v="174"/>
    <n v="2420.79"/>
    <n v="1.1090570002435858E-5"/>
    <n v="0.99708111338095662"/>
    <n v="5861"/>
    <x v="7"/>
  </r>
  <r>
    <s v="ADUL"/>
    <s v="Madison Park"/>
    <s v="Etta|Cora|Amory"/>
    <s v="DUVET&amp;DUVET SET"/>
    <s v="MP12-8715"/>
    <s v="Grey"/>
    <s v="Cal King"/>
    <s v="TBD"/>
    <n v="40"/>
    <n v="2415.85"/>
    <n v="1.1067937962559606E-5"/>
    <n v="0.99709218131891919"/>
    <n v="5862"/>
    <x v="7"/>
  </r>
  <r>
    <s v="SHET"/>
    <s v="Madison Park"/>
    <s v="3M Microcell|3M Microcell|3M Microcell"/>
    <s v="SHEET/SHEET SET"/>
    <s v="MP20-1175"/>
    <s v="White"/>
    <s v="Twin"/>
    <s v="B"/>
    <n v="173"/>
    <n v="2409.6999999999998"/>
    <n v="1.1039762447329048E-5"/>
    <n v="0.99710322108136651"/>
    <n v="5863"/>
    <x v="7"/>
  </r>
  <r>
    <s v="SHET"/>
    <s v="Comfort Spaces"/>
    <s v="Cotton Flannel 135GSM|Cotton Flannel 135GSM|Cotton Flannel 135GSM"/>
    <s v="SHEET/SHEET SET"/>
    <s v="CS20-0389"/>
    <s v="Solid Tan"/>
    <s v="Twin"/>
    <s v="ARB-"/>
    <n v="136"/>
    <n v="2408.56"/>
    <n v="1.1034539668896068E-5"/>
    <n v="0.99711425562103539"/>
    <n v="5864"/>
    <x v="7"/>
  </r>
  <r>
    <s v="SHET"/>
    <s v="Super Listing"/>
    <s v="Cotton 144TC|Cotton 144TC|Cotton 144TC"/>
    <s v="SHEET/SHEET SET"/>
    <s v="AM20-0360"/>
    <s v="Ivory"/>
    <s v="Cal King"/>
    <s v="B"/>
    <n v="96"/>
    <n v="2407.83"/>
    <n v="1.1031195258145124E-5"/>
    <n v="0.99712528681629353"/>
    <n v="5865"/>
    <x v="7"/>
  </r>
  <r>
    <s v="WIN"/>
    <s v="510 Design"/>
    <s v="Colt|Garett|Bryce"/>
    <s v="WINDOW PANEL"/>
    <s v="5DS40-0285"/>
    <s v="White/Gold"/>
    <s v="37x84&quot;"/>
    <s v="TBD"/>
    <n v="117"/>
    <n v="2404.14"/>
    <n v="1.1014289949006789E-5"/>
    <n v="0.99713630110624252"/>
    <n v="5866"/>
    <x v="7"/>
  </r>
  <r>
    <s v="BASI"/>
    <s v="Intelligent Design"/>
    <s v="Dream Puff|Dream Puff|Dream Puff"/>
    <s v="COMFORTER (SET)"/>
    <s v="ID10-2313"/>
    <s v="Grey"/>
    <s v="Twin"/>
    <s v="TBD"/>
    <n v="64"/>
    <n v="2396.77"/>
    <n v="1.0980525144576023E-5"/>
    <n v="0.99714728163138711"/>
    <n v="5867"/>
    <x v="7"/>
  </r>
  <r>
    <s v="ADUL"/>
    <s v="Super Listing"/>
    <s v="Porter|Evans|Walker"/>
    <s v="DUVET&amp;DUVET SET"/>
    <s v="AM12-0440"/>
    <s v="Sage"/>
    <s v="Full"/>
    <s v="A++"/>
    <n v="115"/>
    <n v="2394.85"/>
    <n v="1.0971728886162582E-5"/>
    <n v="0.99715825336027331"/>
    <n v="5868"/>
    <x v="7"/>
  </r>
  <r>
    <s v="BLK"/>
    <s v="Serta"/>
    <s v="Ribbed Plush|Ribbed Plush|Ribbed Plush"/>
    <s v="ELECT BLANKET"/>
    <s v="ST54-0301"/>
    <s v="Marshmallow"/>
    <s v="King"/>
    <s v="ARB"/>
    <n v="28"/>
    <n v="2394"/>
    <n v="1.0967834709260797E-5"/>
    <n v="0.99716922119498252"/>
    <n v="5869"/>
    <x v="7"/>
  </r>
  <r>
    <s v="SHET"/>
    <s v="Comfort Spaces"/>
    <s v="Cotton 144TC|Cotton 144TC|Cotton 144TC"/>
    <s v="SHEET/SHEET SET"/>
    <s v="CS20-1735"/>
    <s v="Sage Green"/>
    <s v="Cal King"/>
    <s v="ARB"/>
    <n v="94"/>
    <n v="2388.54"/>
    <n v="1.094282034939757E-5"/>
    <n v="0.99718016401533194"/>
    <n v="5870"/>
    <x v="7"/>
  </r>
  <r>
    <s v="YOUT"/>
    <s v="Intelligent Design"/>
    <s v="Cassiopeia|Karissa|Lisa"/>
    <s v="DUVET&amp;DUVET SET"/>
    <s v="ID12-2262"/>
    <s v="Aqua"/>
    <s v="King/Cal K"/>
    <s v="B"/>
    <n v="69"/>
    <n v="2379.5300000000002"/>
    <n v="1.0901542074238657E-5"/>
    <n v="0.99719106555740622"/>
    <n v="5871"/>
    <x v="7"/>
  </r>
  <r>
    <s v="BLK"/>
    <s v="Madison Park"/>
    <s v="Zuri|Zuri|Zuri"/>
    <s v="BLANKET"/>
    <s v="MP51-8538"/>
    <s v="Brown"/>
    <s v="66x90&quot;"/>
    <s v="TBD"/>
    <n v="132"/>
    <n v="2374.6799999999998"/>
    <n v="1.0879322358975534E-5"/>
    <n v="0.99720194487976521"/>
    <n v="5872"/>
    <x v="7"/>
  </r>
  <r>
    <s v="YOUT"/>
    <s v="Urban Habitat"/>
    <s v="Juniper|Juniper|Hudson"/>
    <s v="COMFORTER (SET)"/>
    <s v="UH10-2518"/>
    <s v="Gray"/>
    <s v="Twin/Twin "/>
    <s v="TBD"/>
    <n v="62"/>
    <n v="2360.2199999999998"/>
    <n v="1.0813075537799297E-5"/>
    <n v="0.99721275795530306"/>
    <n v="5873"/>
    <x v="7"/>
  </r>
  <r>
    <s v="BLK"/>
    <s v="Madison Park"/>
    <s v="Zuri|Zuri|Zuri"/>
    <s v="THROW"/>
    <s v="MP50-8528"/>
    <s v="Leopard"/>
    <s v="50x60&quot;"/>
    <s v="TBD"/>
    <n v="196"/>
    <n v="2350.64"/>
    <n v="1.0769185873423893E-5"/>
    <n v="0.99722352714117646"/>
    <n v="5874"/>
    <x v="7"/>
  </r>
  <r>
    <s v="YOUT"/>
    <s v="Comfort Spaces"/>
    <s v="Pierre|Pierre|Pierre"/>
    <s v="COMFORTER (SET)"/>
    <s v="CS10-0068-1"/>
    <s v="Blue"/>
    <s v="Queen"/>
    <s v="ARB-"/>
    <n v="80"/>
    <n v="2349.8000000000002"/>
    <n v="1.0765337510368013E-5"/>
    <n v="0.99723429247868678"/>
    <n v="5875"/>
    <x v="7"/>
  </r>
  <r>
    <s v="WIN"/>
    <s v="Madison Park"/>
    <s v="Rosette|Florah|Bloom"/>
    <s v="WINDOW PANEL"/>
    <s v="MP40-5650"/>
    <s v="Grey"/>
    <s v="50x63&quot;"/>
    <s v="B"/>
    <n v="166"/>
    <n v="2349.7399999999998"/>
    <n v="1.0765062627292591E-5"/>
    <n v="0.99724505754131409"/>
    <n v="5876"/>
    <x v="7"/>
  </r>
  <r>
    <s v="SHET"/>
    <s v="Intelligent Design"/>
    <s v="Printed Microfiber|Printed Microfiber|Printed Microfiber"/>
    <s v="SHEET/SHEET SET"/>
    <s v="ID20-2218"/>
    <s v="Black Floral"/>
    <s v="Twin"/>
    <s v="B"/>
    <n v="178"/>
    <n v="2345.36"/>
    <n v="1.0744996162786927E-5"/>
    <n v="0.99725580253747692"/>
    <n v="5877"/>
    <x v="7"/>
  </r>
  <r>
    <s v="YOUT"/>
    <s v="Intelligent Design"/>
    <s v="Shay|Monica|Juliette"/>
    <s v="COMFORTER (SET)"/>
    <s v="ID10-2426"/>
    <s v="Pink"/>
    <s v="King/Cal K"/>
    <s v="TBD"/>
    <n v="67"/>
    <n v="2343.2600000000002"/>
    <n v="1.0735375255147226E-5"/>
    <n v="0.99726653791273212"/>
    <n v="5878"/>
    <x v="7"/>
  </r>
  <r>
    <s v="SHET"/>
    <s v="Comfort Spaces"/>
    <s v="Microfiber Coolmax|Microfiber Coolmax|Microfiber Coolmax"/>
    <s v="SHEET/SHEET SET"/>
    <s v="CS20-0452"/>
    <s v="Aqua"/>
    <s v="Cal King"/>
    <s v="ARB"/>
    <n v="112"/>
    <n v="2333.12"/>
    <n v="1.0688920015401232E-5"/>
    <n v="0.99727722683274755"/>
    <n v="5879"/>
    <x v="7"/>
  </r>
  <r>
    <s v="SHET"/>
    <s v="Intelligent Design"/>
    <s v="Microfiber|Microfiber|Microfiber"/>
    <s v="SHEET/SHEET SET"/>
    <s v="ID20-2210"/>
    <s v="Blue"/>
    <s v="Full"/>
    <s v="B"/>
    <n v="175"/>
    <n v="2332.3200000000002"/>
    <n v="1.0685254907728965E-5"/>
    <n v="0.99728791208765533"/>
    <n v="5880"/>
    <x v="7"/>
  </r>
  <r>
    <s v="BATH"/>
    <s v="Madison Park Signature"/>
    <s v="Splendor|Splendor|Splendor"/>
    <s v="BATH RUG"/>
    <s v="MPS72-578"/>
    <s v="Navy"/>
    <s v="17x24&quot;"/>
    <s v="TBD"/>
    <n v="170"/>
    <n v="2330.5100000000002"/>
    <n v="1.0676962601620461E-5"/>
    <n v="0.99729858905025692"/>
    <n v="5881"/>
    <x v="7"/>
  </r>
  <r>
    <s v="WIN"/>
    <s v="Madison Park"/>
    <s v="Anaheim|Salford|Preston"/>
    <s v="WINDOW PANEL"/>
    <s v="MP40-8685"/>
    <s v="Brown"/>
    <s v="50x108&quot;"/>
    <s v="TBD"/>
    <n v="93"/>
    <n v="2325.9299999999998"/>
    <n v="1.0655979860196727E-5"/>
    <n v="0.99730924503011709"/>
    <n v="5882"/>
    <x v="7"/>
  </r>
  <r>
    <s v="SHET"/>
    <s v="Intelligent Design"/>
    <s v="Printed Microfiber|Printed Microfiber|Printed Microfiber"/>
    <s v="SHEET/SHEET SET"/>
    <s v="ID20-2364"/>
    <s v="Blush Waves"/>
    <s v="King"/>
    <s v="B"/>
    <n v="127"/>
    <n v="2323.6799999999998"/>
    <n v="1.0645671744868474E-5"/>
    <n v="0.997319890701862"/>
    <n v="5883"/>
    <x v="7"/>
  </r>
  <r>
    <s v="SHET"/>
    <s v="Sleep Philosophy"/>
    <s v="Smart Cool Microfiber|Smart Cool Microfiber|Smart Cool Microfiber"/>
    <s v="SHEET/SHEET SET"/>
    <s v="SHET20-965"/>
    <s v="White"/>
    <s v="Twin"/>
    <s v="B"/>
    <n v="135"/>
    <n v="2308.3200000000002"/>
    <n v="1.0575301677560938E-5"/>
    <n v="0.99733046600353958"/>
    <n v="5884"/>
    <x v="7"/>
  </r>
  <r>
    <s v="TOWL"/>
    <s v="Super Listing"/>
    <s v="400GSM Essential Bundle|400GSM Essential Bundle|400GSM Essential Bundle"/>
    <s v="BATH TOWEL"/>
    <s v="AM73-0259"/>
    <s v="Seafoam"/>
    <s v="6-Piece"/>
    <s v="NEW"/>
    <n v="126"/>
    <n v="2307.81"/>
    <n v="1.0572965171419866E-5"/>
    <n v="0.99734103896871096"/>
    <n v="5885"/>
    <x v="7"/>
  </r>
  <r>
    <s v="ADUL"/>
    <s v="Madison Park"/>
    <s v="Riva|Reeve|Faye"/>
    <s v="COMFORTER (SET)"/>
    <s v="MP10-8698"/>
    <s v="Grey"/>
    <s v="Queen"/>
    <s v="NEW"/>
    <n v="43"/>
    <n v="2294.0500000000002"/>
    <n v="1.0509925319456864E-5"/>
    <n v="0.99735154889403044"/>
    <n v="5886"/>
    <x v="7"/>
  </r>
  <r>
    <s v="WIN"/>
    <s v="Madison Park"/>
    <s v="Saratoga|Westmont|Sereno"/>
    <s v="WINDOW PANEL"/>
    <s v="MP40-2018"/>
    <s v="Grey/White"/>
    <s v="50x108&quot;"/>
    <s v="B"/>
    <n v="91"/>
    <n v="2292.6799999999998"/>
    <n v="1.0503648822568105E-5"/>
    <n v="0.99736205254285304"/>
    <n v="5887"/>
    <x v="7"/>
  </r>
  <r>
    <s v="WIN"/>
    <s v="Madison Park"/>
    <s v="Ceres|Elowen|Persis"/>
    <s v="WINDOW PANEL"/>
    <s v="MP40-6348"/>
    <s v="Light Grey"/>
    <s v="2-PK 50x63"/>
    <s v="B-"/>
    <n v="156"/>
    <n v="2291.4899999999998"/>
    <n v="1.0498196974905606E-5"/>
    <n v="0.99737255073982789"/>
    <n v="5888"/>
    <x v="7"/>
  </r>
  <r>
    <s v="WIN"/>
    <s v="Madison Park"/>
    <s v="Emilia|Natalie|Lillian"/>
    <s v="WINDOW PANEL"/>
    <s v="MP40-3557"/>
    <s v="Pewter"/>
    <s v="50x120&quot;"/>
    <s v="B"/>
    <n v="103"/>
    <n v="2289.64"/>
    <n v="1.0489721413413488E-5"/>
    <n v="0.99738304046124127"/>
    <n v="5889"/>
    <x v="7"/>
  </r>
  <r>
    <s v="YOUT"/>
    <s v="Mi Zone"/>
    <s v="Allison|Mackenzie|Kelly"/>
    <s v="DUVET&amp;DUVET SET"/>
    <s v="MZ12-371"/>
    <s v="Yellow"/>
    <s v="Twin XL"/>
    <s v="B"/>
    <n v="113"/>
    <n v="2285.4699999999998"/>
    <n v="1.0470617039671794E-5"/>
    <n v="0.99739351107828089"/>
    <n v="5890"/>
    <x v="7"/>
  </r>
  <r>
    <s v="YOUT"/>
    <s v="Intelligent Design"/>
    <s v="Oliver|Milo|Hayes"/>
    <s v="DUVET&amp;DUVET SET"/>
    <s v="ID12-2303"/>
    <s v="Gray"/>
    <s v="Full/Queen"/>
    <s v="TBD"/>
    <n v="86"/>
    <n v="2277.14"/>
    <n v="1.0432454106034306E-5"/>
    <n v="0.99740394353238693"/>
    <n v="5891"/>
    <x v="7"/>
  </r>
  <r>
    <s v="WIN"/>
    <s v="Madison Park"/>
    <s v="Quincy|Quincy|Quincy"/>
    <s v="WINDOW PANEL"/>
    <s v="MP40-8659"/>
    <s v="White"/>
    <s v="35x64&quot;"/>
    <s v="TBD"/>
    <n v="69"/>
    <n v="2272.86"/>
    <n v="1.0412845779987677E-5"/>
    <n v="0.99741435637816689"/>
    <n v="5892"/>
    <x v="7"/>
  </r>
  <r>
    <s v="SHET"/>
    <s v="Madison Park"/>
    <s v="3M Microcell|3M Microcell|3M Microcell"/>
    <s v="SHEET/SHEET SET"/>
    <s v="MP20-2383"/>
    <s v="Grey"/>
    <s v="Twin"/>
    <s v="B"/>
    <n v="165"/>
    <n v="2267.83"/>
    <n v="1.0389801415498293E-5"/>
    <n v="0.99742474617958243"/>
    <n v="5893"/>
    <x v="7"/>
  </r>
  <r>
    <s v="SHET"/>
    <s v="True North by Sleep Philosophy"/>
    <s v="Micro Fleece|Micro Fleece|Micro Fleece"/>
    <s v="SHEET/SHEET SET"/>
    <s v="SHET20-739"/>
    <s v="Red"/>
    <s v="Twin XL"/>
    <s v="B"/>
    <n v="90"/>
    <n v="2266.9299999999998"/>
    <n v="1.0385678169366992E-5"/>
    <n v="0.99743513185775179"/>
    <n v="5894"/>
    <x v="7"/>
  </r>
  <r>
    <s v="ADUL"/>
    <s v="Super Listing"/>
    <s v="Mina|Hanna|Aera"/>
    <s v="QUILT"/>
    <s v="AM14-0371"/>
    <s v="Neutral"/>
    <s v="Twin/Twin "/>
    <s v="TBD"/>
    <n v="94"/>
    <n v="2265.02"/>
    <n v="1.0376927724799453E-5"/>
    <n v="0.99744550878547655"/>
    <n v="5895"/>
    <x v="7"/>
  </r>
  <r>
    <s v="BATH"/>
    <s v="Madison Park Signature"/>
    <s v="Splendor|Splendor|Splendor"/>
    <s v="BATH RUG"/>
    <s v="MPS72-582"/>
    <s v="Navy"/>
    <s v="24x60&quot;"/>
    <s v="TBD"/>
    <n v="73"/>
    <n v="2253.69"/>
    <n v="1.0325020637390963E-5"/>
    <n v="0.99745583380611391"/>
    <n v="5896"/>
    <x v="7"/>
  </r>
  <r>
    <s v="YOUT"/>
    <s v="Intelligent Design"/>
    <s v="Raina|Khloe|Arielle"/>
    <s v="COMFORTER (SET)"/>
    <s v="TT10-0013"/>
    <s v="Grey/Silver"/>
    <s v="Full/Queen"/>
    <s v="TBD"/>
    <n v="54"/>
    <n v="2251.2600000000002"/>
    <n v="1.0313887872836451E-5"/>
    <n v="0.99746614769398678"/>
    <n v="5897"/>
    <x v="7"/>
  </r>
  <r>
    <s v="ADUL"/>
    <s v="Madison Park"/>
    <s v="Etta|Cora|Amory"/>
    <s v="DUVET&amp;DUVET SET"/>
    <s v="MP12-8713"/>
    <s v="Grey"/>
    <s v="Queen"/>
    <s v="TBD"/>
    <n v="43"/>
    <n v="2241.3000000000002"/>
    <n v="1.026825728231672E-5"/>
    <n v="0.99747641595126912"/>
    <n v="5898"/>
    <x v="7"/>
  </r>
  <r>
    <s v="WIN"/>
    <s v="Madison Park"/>
    <s v="Emilia|Natalie|Lillian"/>
    <s v="WINDOW PANEL"/>
    <s v="MP40-6319"/>
    <s v="Navy"/>
    <s v="50x120&quot;"/>
    <s v="B"/>
    <n v="90"/>
    <n v="2240.42"/>
    <n v="1.0264225663877225E-5"/>
    <n v="0.99748668017693298"/>
    <n v="5899"/>
    <x v="7"/>
  </r>
  <r>
    <s v="WIN"/>
    <s v="Madison Park"/>
    <s v="Saratoga|Westmont|Sereno"/>
    <s v="WINDOW PANEL"/>
    <s v="MP40-2404"/>
    <s v="Seafoam/White"/>
    <s v="50x108&quot;"/>
    <s v="B"/>
    <n v="103"/>
    <n v="2240.21"/>
    <n v="1.0263263573113254E-5"/>
    <n v="0.9974969434405061"/>
    <n v="5900"/>
    <x v="7"/>
  </r>
  <r>
    <s v="ADUL"/>
    <s v="Super Listing"/>
    <s v="Bailey|Darby|Niro/Malani"/>
    <s v="COMFORTER (SET)"/>
    <s v="AM10-0159"/>
    <s v="White"/>
    <s v="Full/Queen"/>
    <s v="TBD"/>
    <n v="61"/>
    <n v="2231.81"/>
    <n v="1.0224779942554443E-5"/>
    <n v="0.9975071682204486"/>
    <n v="5901"/>
    <x v="7"/>
  </r>
  <r>
    <s v="WIN"/>
    <s v="Madison Park"/>
    <s v="Lexus|Lexus|Lexus"/>
    <s v="WINDOW PANEL"/>
    <s v="MP40-8633"/>
    <s v="White"/>
    <s v="52x63&quot;"/>
    <s v="TBD"/>
    <n v="170"/>
    <n v="2230.9299999999998"/>
    <n v="1.022074832411495E-5"/>
    <n v="0.99751738896877273"/>
    <n v="5902"/>
    <x v="7"/>
  </r>
  <r>
    <s v="SHET"/>
    <s v="Comfort Spaces"/>
    <s v="Cotton Flannel 135GSM|Cotton Flannel 135GSM|Cotton Flannel 135GSM"/>
    <s v="SHEET/SHEET SET"/>
    <s v="CS20-1602"/>
    <s v="Scottish Plaid Blue"/>
    <s v="Cal King"/>
    <s v="ARB-"/>
    <n v="69"/>
    <n v="2228.6999999999998"/>
    <n v="1.0210531836478503E-5"/>
    <n v="0.99752759950060921"/>
    <n v="5903"/>
    <x v="7"/>
  </r>
  <r>
    <s v="BATH"/>
    <s v="Madison Park Signature"/>
    <s v="Splendor|Splendor|Splendor"/>
    <s v="BATH RUG"/>
    <s v="MPS72-569"/>
    <s v="Charcoal"/>
    <s v="20x30&quot;"/>
    <s v="A"/>
    <n v="131"/>
    <n v="2217.12"/>
    <n v="1.0157479402922429E-5"/>
    <n v="0.99753775698001212"/>
    <n v="5904"/>
    <x v="7"/>
  </r>
  <r>
    <s v="ADUL"/>
    <s v="Madison Park"/>
    <s v="Royce|Hayden|Quinn"/>
    <s v="COMFORTER (SET)"/>
    <s v="MP10-8688"/>
    <s v="Ivory"/>
    <s v="Queen"/>
    <s v="N/A"/>
    <n v="33"/>
    <n v="2200.77"/>
    <n v="1.0082573764870462E-5"/>
    <n v="0.99754783955377702"/>
    <n v="5905"/>
    <x v="7"/>
  </r>
  <r>
    <s v="BATH"/>
    <s v="Madison Park"/>
    <s v="Arbor Waffle|Arbor Waffle|Arbor Waffle"/>
    <s v="SHOWER CURTAIN"/>
    <s v="MP70-8609"/>
    <s v="White"/>
    <s v="72x84&quot;"/>
    <s v="TBD"/>
    <n v="152"/>
    <n v="2198.73"/>
    <n v="1.0073227740306178E-5"/>
    <n v="0.99755791278151729"/>
    <n v="5906"/>
    <x v="7"/>
  </r>
  <r>
    <s v="ADUL"/>
    <s v="Madison Park"/>
    <s v="Etta|Cora|Amory"/>
    <s v="DUVET&amp;DUVET SET"/>
    <s v="MP12-8714"/>
    <s v="Grey"/>
    <s v="King"/>
    <s v="TBD"/>
    <n v="38"/>
    <n v="2195.56"/>
    <n v="1.0058704751154818E-5"/>
    <n v="0.99756797148626841"/>
    <n v="5907"/>
    <x v="7"/>
  </r>
  <r>
    <s v="SHET"/>
    <s v="Comfort Spaces"/>
    <s v="Cotton Flannel 135GSM|Cotton Flannel 135GSM|Cotton Flannel 135GSM"/>
    <s v="SHEET/SHEET SET"/>
    <s v="CS20-0339"/>
    <s v="Geo Aqua"/>
    <s v="Twin"/>
    <s v="ARB-"/>
    <n v="132"/>
    <n v="2184.6"/>
    <n v="1.0008492776044751E-5"/>
    <n v="0.9975779799790444"/>
    <n v="5908"/>
    <x v="7"/>
  </r>
  <r>
    <s v="ADUL"/>
    <s v="Super Listing"/>
    <s v="Bailey|Darby|Niro/Malani"/>
    <s v="COMFORTER (SET)"/>
    <s v="AM10-0537"/>
    <s v="Blue"/>
    <s v="King/Cal K"/>
    <s v="TBD"/>
    <n v="54"/>
    <n v="2184.4699999999998"/>
    <n v="1.0007897196048008E-5"/>
    <n v="0.99758798787624048"/>
    <n v="5909"/>
    <x v="7"/>
  </r>
  <r>
    <s v="YOUT"/>
    <s v="Intelligent Design"/>
    <s v="Cassiopeia|Karissa|Lisa"/>
    <s v="DUVET&amp;DUVET SET"/>
    <s v="ID12-2389"/>
    <s v="Charcoal"/>
    <s v="Full/Queen"/>
    <s v="TBD"/>
    <n v="68"/>
    <n v="2184.0700000000002"/>
    <n v="1.0006064642211875E-5"/>
    <n v="0.99759799394088267"/>
    <n v="5910"/>
    <x v="7"/>
  </r>
  <r>
    <s v="APL"/>
    <s v="INK+IVY"/>
    <s v="IM222101|IM222101|IM222101"/>
    <s v="ROBE"/>
    <s v="II04-9609"/>
    <s v="Black 001"/>
    <s v="XS/S"/>
    <s v="A"/>
    <n v="90"/>
    <n v="2179.17"/>
    <n v="9.9836158577192367E-6"/>
    <n v="0.99760797755674036"/>
    <n v="5911"/>
    <x v="7"/>
  </r>
  <r>
    <s v="SHET"/>
    <s v="Super Listing"/>
    <s v="Cotton 144TC|Cotton 144TC|Cotton 144TC"/>
    <s v="SHEET/SHEET SET"/>
    <s v="AM20-0364"/>
    <s v="Black"/>
    <s v="Cal King"/>
    <s v="B"/>
    <n v="87"/>
    <n v="2176.65"/>
    <n v="9.9720707685515943E-6"/>
    <n v="0.99761794962750894"/>
    <n v="5912"/>
    <x v="7"/>
  </r>
  <r>
    <s v="SHET"/>
    <s v="Super Listing"/>
    <s v="Cotton 144TC|Cotton 144TC|Cotton 144TC"/>
    <s v="SHEET/SHEET SET"/>
    <s v="AM20-0344"/>
    <s v="White"/>
    <s v="Queen"/>
    <s v="B"/>
    <n v="91"/>
    <n v="2161.23"/>
    <n v="9.9014258181686358E-6"/>
    <n v="0.99762785105332707"/>
    <n v="5913"/>
    <x v="7"/>
  </r>
  <r>
    <s v="WIN"/>
    <s v="510 Design"/>
    <s v="Colt|Garett|Bryce"/>
    <s v="WINDOW PANEL"/>
    <s v="5DS40-0286"/>
    <s v="White/Gold"/>
    <s v="37x95&quot;"/>
    <s v="TBD"/>
    <n v="79"/>
    <n v="2157.35"/>
    <n v="9.8836500459581373E-6"/>
    <n v="0.99763773470337302"/>
    <n v="5914"/>
    <x v="7"/>
  </r>
  <r>
    <s v="SHET"/>
    <s v="Madison Park Essentials"/>
    <s v="200 Thread Count Printed Cotton|200 Thread Count Printed Cotton|200 Thread"/>
    <s v="SHEET/SHEET SET"/>
    <s v="MPE20-1041"/>
    <s v="Blue Palmetto"/>
    <s v="Full"/>
    <s v="B"/>
    <n v="81"/>
    <n v="2151.85"/>
    <n v="9.8584524307112978E-6"/>
    <n v="0.99764759315580376"/>
    <n v="5915"/>
    <x v="7"/>
  </r>
  <r>
    <s v="SHET"/>
    <s v="Comfort Spaces"/>
    <s v="Cotton Flannel 135GSM|Cotton Flannel 135GSM|Cotton Flannel 135GSM"/>
    <s v="SHEET/SHEET SET"/>
    <s v="CS20-0359"/>
    <s v="Plaid Grey/Red"/>
    <s v="Twin"/>
    <s v="ARB-"/>
    <n v="120"/>
    <n v="2149.7600000000002"/>
    <n v="9.8488773369174991E-6"/>
    <n v="0.99765744203314066"/>
    <n v="5916"/>
    <x v="7"/>
  </r>
  <r>
    <s v="SHET"/>
    <s v="Comfort Spaces"/>
    <s v="Microfiber Coolmax|Microfiber Coolmax|Microfiber Coolmax"/>
    <s v="SHEET/SHEET SET"/>
    <s v="CS20-1662"/>
    <s v="Cream"/>
    <s v="Full"/>
    <s v="ARB"/>
    <n v="129"/>
    <n v="2148.39"/>
    <n v="9.8426008400287399E-6"/>
    <n v="0.99766728463398069"/>
    <n v="5917"/>
    <x v="7"/>
  </r>
  <r>
    <s v="HHL"/>
    <s v="Harbor House Blue"/>
    <s v="Suzanna"/>
    <s v="NORMAL PILLOW"/>
    <s v="HH30-1651"/>
    <s v="White"/>
    <s v="12x20&quot;"/>
    <s v="B"/>
    <n v="119"/>
    <n v="2143.12"/>
    <n v="9.818456943237676E-6"/>
    <n v="0.99767710309092394"/>
    <n v="5918"/>
    <x v="7"/>
  </r>
  <r>
    <s v="YOUT"/>
    <s v="Intelligent Design"/>
    <s v="Felicia|Isabel|Alyssa"/>
    <s v="DUVET&amp;DUVET SET"/>
    <s v="ID12-1907"/>
    <s v="Teal"/>
    <s v="Twin/Twin "/>
    <s v="B"/>
    <n v="72"/>
    <n v="2123.35"/>
    <n v="9.727882969886763E-6"/>
    <n v="0.99768683097389388"/>
    <n v="5919"/>
    <x v="7"/>
  </r>
  <r>
    <s v="ADUL"/>
    <s v="Super Listing"/>
    <s v="Porter|Evans|Walker"/>
    <s v="DUVET&amp;DUVET SET"/>
    <s v="AM12-0442"/>
    <s v="Blush"/>
    <s v="Full"/>
    <s v="A++"/>
    <n v="103"/>
    <n v="2113.23"/>
    <n v="9.6815193578325794E-6"/>
    <n v="0.99769651249325175"/>
    <n v="5920"/>
    <x v="7"/>
  </r>
  <r>
    <s v="SHET"/>
    <s v="Intelligent Design"/>
    <s v="Cotton Blend Jersey Knit|Cotton Blend Jersey Knit|Cotton Blend Jersey Knit"/>
    <s v="SHEET/SHEET SET"/>
    <s v="ID20-2451"/>
    <s v="Grey"/>
    <s v="Twin"/>
    <s v="B"/>
    <n v="99"/>
    <n v="2111.27"/>
    <n v="9.672539844035524E-6"/>
    <n v="0.99770618503309583"/>
    <n v="5921"/>
    <x v="7"/>
  </r>
  <r>
    <s v="TOWL"/>
    <s v="Super Listing"/>
    <s v="Premium Turkish Cotton|Premium Turkish Cotton|Premium Turkish Cotton"/>
    <s v="BATH TOWEL"/>
    <s v="AM73-0234"/>
    <s v="Seafoam"/>
    <s v="4-Piece"/>
    <s v="NEW"/>
    <n v="79"/>
    <n v="2100.6799999999998"/>
    <n v="9.6240229812238809E-6"/>
    <n v="0.99771580905607704"/>
    <n v="5922"/>
    <x v="7"/>
  </r>
  <r>
    <s v="ADUL"/>
    <s v="Croscill Classics"/>
    <s v="Aumont|Aumont|Aumont"/>
    <s v="NORMAL PILLOW"/>
    <s v="CCL30-0026"/>
    <s v="Silver"/>
    <s v="22x15&quot;"/>
    <s v="B-"/>
    <n v="53"/>
    <n v="2080.13"/>
    <n v="9.5298755278925083E-6"/>
    <n v="0.99772533893160498"/>
    <n v="5923"/>
    <x v="7"/>
  </r>
  <r>
    <s v="SHET"/>
    <s v="Beautyrest Platinum"/>
    <s v="400TC Liquid Cotton"/>
    <s v="PILLOWCASE"/>
    <s v="BRP21-0088C"/>
    <s v="Plum"/>
    <s v="Standard"/>
    <s v="EXB"/>
    <n v="254"/>
    <n v="2057.4"/>
    <n v="9.4257406561542044E-6"/>
    <n v="0.99773476467226108"/>
    <n v="5924"/>
    <x v="7"/>
  </r>
  <r>
    <s v="TOWL"/>
    <s v="Super Listing"/>
    <s v="400GSM Essential Bundle|400GSM Essential Bundle|400GSM Essential Bundle"/>
    <s v="BATH TOWEL"/>
    <s v="AM73-0253"/>
    <s v="Indigo"/>
    <s v="4-Piece"/>
    <s v="NEW"/>
    <n v="83"/>
    <n v="2040.39"/>
    <n v="9.3478113042726142E-6"/>
    <n v="0.99774411248356532"/>
    <n v="5925"/>
    <x v="7"/>
  </r>
  <r>
    <s v="SHET"/>
    <s v="N Natori"/>
    <s v="Satin Sheets"/>
    <s v="SHEET/SHEET SET"/>
    <s v="NN20-0139"/>
    <s v="Black"/>
    <s v="King"/>
    <s v="EXT"/>
    <n v="121"/>
    <n v="2039.77"/>
    <n v="9.3449708458266071E-6"/>
    <n v="0.99775345745441113"/>
    <n v="5926"/>
    <x v="7"/>
  </r>
  <r>
    <s v="SHET"/>
    <s v="Comfort Spaces"/>
    <s v="Microfiber Coolmax|Microfiber Coolmax|Microfiber Coolmax"/>
    <s v="SHEET/SHEET SET"/>
    <s v="CS20-1736"/>
    <s v="Blue"/>
    <s v="Queen Extr"/>
    <s v="ART"/>
    <n v="102"/>
    <n v="2034.9"/>
    <n v="9.3226595028716778E-6"/>
    <n v="0.99776278011391395"/>
    <n v="5927"/>
    <x v="7"/>
  </r>
  <r>
    <s v="BATH"/>
    <s v="Madison Park Signature"/>
    <s v="Splendor|Splendor|Splendor"/>
    <s v="BATH RUG"/>
    <s v="MPS72-591"/>
    <s v="Black"/>
    <s v="20x30&quot;"/>
    <s v="TBD"/>
    <n v="120"/>
    <n v="2028.06"/>
    <n v="9.29132283227379E-6"/>
    <n v="0.99777207143674618"/>
    <n v="5928"/>
    <x v="7"/>
  </r>
  <r>
    <s v="SHET"/>
    <s v="Super Listing"/>
    <s v="Cotton 144TC|Cotton 144TC|Cotton 144TC"/>
    <s v="SHEET/SHEET SET"/>
    <s v="AM20-0356"/>
    <s v="Light Blue"/>
    <s v="Cal King"/>
    <s v="B"/>
    <n v="80"/>
    <n v="2027.13"/>
    <n v="9.2870621446047793E-6"/>
    <n v="0.99778135849889082"/>
    <n v="5929"/>
    <x v="7"/>
  </r>
  <r>
    <s v="TOWL"/>
    <s v="Super Listing"/>
    <s v="400GSM Essential Bundle|400GSM Essential Bundle|400GSM Essential Bundle"/>
    <s v="BATH TOWEL"/>
    <s v="AM73-0255"/>
    <s v="Grey"/>
    <s v="6-Piece"/>
    <s v="NEW"/>
    <n v="106"/>
    <n v="2023.78"/>
    <n v="9.2717145062271586E-6"/>
    <n v="0.99779063021339709"/>
    <n v="5930"/>
    <x v="7"/>
  </r>
  <r>
    <s v="BLK"/>
    <s v="Serta"/>
    <s v="Heated Faux Feathersoft|Heated Faux Feathersoft|Heated Faux Feathersoft"/>
    <s v="ELECT BLANKET"/>
    <s v="ST54-3596"/>
    <s v="Navy"/>
    <s v="Full"/>
    <s v="ARB-"/>
    <n v="31"/>
    <n v="2023.06"/>
    <n v="9.2684159093221174E-6"/>
    <n v="0.9977998986293064"/>
    <n v="5931"/>
    <x v="7"/>
  </r>
  <r>
    <s v="SHET"/>
    <s v="Intelligent Design"/>
    <s v="Novelty|Novelty|Novelty"/>
    <s v="SHEET/SHEET SET"/>
    <s v="ID20-1431"/>
    <s v="Pink Cats"/>
    <s v="TXL"/>
    <s v="B-"/>
    <n v="145"/>
    <n v="2018.96"/>
    <n v="9.2496322325017463E-6"/>
    <n v="0.99780914826153888"/>
    <n v="5932"/>
    <x v="7"/>
  </r>
  <r>
    <s v="SHET"/>
    <s v="Intelligent Design"/>
    <s v="Microfiber|Microfiber|Microfiber"/>
    <s v="SHEET/SHEET SET"/>
    <s v="ID20-1916"/>
    <s v="Charcoal"/>
    <s v="Full"/>
    <s v="B"/>
    <n v="126"/>
    <n v="2013.07"/>
    <n v="9.2226478772646753E-6"/>
    <n v="0.99781837090941616"/>
    <n v="5933"/>
    <x v="7"/>
  </r>
  <r>
    <s v="SHET"/>
    <s v="Croscill"/>
    <s v="Luxury Egyptian|Luxury Egyptian|Luxury Egyptian"/>
    <s v="SHEET/SHEET SET"/>
    <s v="CCS20-014"/>
    <s v="Grey"/>
    <s v="Standard"/>
    <s v="B"/>
    <n v="95"/>
    <n v="1996.37"/>
    <n v="9.1461387546060887E-6"/>
    <n v="0.99782751704817074"/>
    <n v="5934"/>
    <x v="7"/>
  </r>
  <r>
    <s v="BLK"/>
    <s v="Serta"/>
    <s v="Ribbed Plush|Ribbed Plush|Ribbed Plush"/>
    <s v="ELECT BLANKET"/>
    <s v="ST54-0307"/>
    <s v="Sky Blue"/>
    <s v="Full"/>
    <s v="ARB"/>
    <n v="35"/>
    <n v="1996.05"/>
    <n v="9.144672711537182E-6"/>
    <n v="0.99783666172088226"/>
    <n v="5935"/>
    <x v="7"/>
  </r>
  <r>
    <s v="ADUL"/>
    <s v="Comfort Spaces"/>
    <s v="Kienna|Kienna|Kienna"/>
    <s v="COVERLET&amp;BEDSPR"/>
    <s v="CS13-1499"/>
    <s v="Sage Green"/>
    <s v="Full/Queen"/>
    <s v="ARB"/>
    <n v="53"/>
    <n v="1988.03"/>
    <n v="9.1079300071227001E-6"/>
    <n v="0.99784576965088934"/>
    <n v="5936"/>
    <x v="7"/>
  </r>
  <r>
    <s v="ADUL"/>
    <s v="Madison Park"/>
    <s v="Riva|Reeve|Faye"/>
    <s v="COMFORTER (SET)"/>
    <s v="MP10-8699"/>
    <s v="Grey"/>
    <s v="King"/>
    <s v="NEW"/>
    <n v="33"/>
    <n v="1980.66"/>
    <n v="9.0741652026919345E-6"/>
    <n v="0.99785484381609202"/>
    <n v="5937"/>
    <x v="7"/>
  </r>
  <r>
    <s v="ADUL"/>
    <s v="N Natori"/>
    <s v="Cocoon|Cocoon|Cocoon"/>
    <s v="BED SKIRT&amp;SHAM"/>
    <s v="NS11-3657"/>
    <s v="White"/>
    <s v="Euro Sham"/>
    <s v="B"/>
    <n v="97"/>
    <n v="1975.62"/>
    <n v="9.051075024356648E-6"/>
    <n v="0.99786389489111638"/>
    <n v="5938"/>
    <x v="7"/>
  </r>
  <r>
    <s v="ADUL"/>
    <s v="Comfort Spaces"/>
    <s v="Vixie|Vixie|Vixie"/>
    <s v="COMFORTER (SET)"/>
    <s v="CS10-1661"/>
    <s v="Orange/Grey"/>
    <s v="Full/Queen"/>
    <s v="ARB"/>
    <n v="109"/>
    <n v="1973.98"/>
    <n v="9.0435615536284992E-6"/>
    <n v="0.99787293845267"/>
    <n v="5939"/>
    <x v="7"/>
  </r>
  <r>
    <s v="SHET"/>
    <s v="Intelligent Design"/>
    <s v="Microfiber|Microfiber|Microfiber"/>
    <s v="SHEET/SHEET SET"/>
    <s v="ID20-2217"/>
    <s v="Lavender"/>
    <s v="King"/>
    <s v="B"/>
    <n v="115"/>
    <n v="1965.5"/>
    <n v="9.0047114123024626E-6"/>
    <n v="0.9978819431640823"/>
    <n v="5940"/>
    <x v="7"/>
  </r>
  <r>
    <s v="SHET"/>
    <s v="Sleep Philosophy"/>
    <s v="Smart Cool Microfiber|Smart Cool Microfiber|Smart Cool Microfiber"/>
    <s v="SHEET/SHEET SET"/>
    <s v="SHET20-976"/>
    <s v="Ivory"/>
    <s v="Full"/>
    <s v="B"/>
    <n v="109"/>
    <n v="1955.79"/>
    <n v="8.9602261679303149E-6"/>
    <n v="0.99789090339025022"/>
    <n v="5941"/>
    <x v="7"/>
  </r>
  <r>
    <s v="ADUL"/>
    <s v="N Natori"/>
    <s v="Cherry Blossom"/>
    <s v="BED SKIRT&amp;SHAM"/>
    <s v="NS11-1824A"/>
    <s v="Grey"/>
    <s v="Euro Sham"/>
    <s v="B"/>
    <n v="73"/>
    <n v="1946.6"/>
    <n v="8.9181232435451402E-6"/>
    <n v="0.99789982151349377"/>
    <n v="5942"/>
    <x v="7"/>
  </r>
  <r>
    <s v="YOUT"/>
    <s v="Comfort Spaces"/>
    <s v="Phillips|Phillips|Phillips"/>
    <s v="COMFORTER (SET)"/>
    <s v="CS10-1685"/>
    <s v="Sage Green"/>
    <s v="Full/Queen"/>
    <s v="ARB-"/>
    <n v="41"/>
    <n v="1946.27"/>
    <n v="8.9166113866303305E-6"/>
    <n v="0.99790873812488035"/>
    <n v="5943"/>
    <x v="7"/>
  </r>
  <r>
    <s v="ADUL"/>
    <s v="Madison Park"/>
    <s v="Riva|Reeve|Faye"/>
    <s v="COMFORTER (SET)"/>
    <s v="MP10-8653"/>
    <s v="Beige"/>
    <s v="King"/>
    <s v="TBD"/>
    <n v="32"/>
    <n v="1934.57"/>
    <n v="8.8630091869234164E-6"/>
    <n v="0.99791760113406724"/>
    <n v="5944"/>
    <x v="7"/>
  </r>
  <r>
    <s v="ADUL"/>
    <s v="Madison Park"/>
    <s v="Laurel|Cynthia|Piedmont"/>
    <s v="COMFORTER (SET)"/>
    <s v="TT10-0034"/>
    <s v="Black"/>
    <s v="Cal King"/>
    <s v="TBD"/>
    <n v="27"/>
    <n v="1933.46"/>
    <n v="8.8579238500281455E-6"/>
    <n v="0.99792645905791733"/>
    <n v="5945"/>
    <x v="7"/>
  </r>
  <r>
    <s v="BASI"/>
    <s v="Sleep Philosophy"/>
    <s v="Holden|Holden|Holden"/>
    <s v="MATT PAD/TOPPER"/>
    <s v="BASI16-0599"/>
    <s v="White"/>
    <s v="King"/>
    <s v="ARB"/>
    <n v="95"/>
    <n v="1927.55"/>
    <n v="8.8308478670992683E-6"/>
    <n v="0.9979352899057844"/>
    <n v="5946"/>
    <x v="7"/>
  </r>
  <r>
    <s v="SHET"/>
    <s v="Intelligent Design"/>
    <s v="Microfiber|Microfiber|Microfiber"/>
    <s v="SHEET/SHEET SET"/>
    <s v="ID20-2209"/>
    <s v="Blue"/>
    <s v="Twin XL"/>
    <s v="B"/>
    <n v="164"/>
    <n v="1924.4"/>
    <n v="8.8164165056397157E-6"/>
    <n v="0.99794410632229003"/>
    <n v="5947"/>
    <x v="7"/>
  </r>
  <r>
    <s v="WIN"/>
    <s v="Madison Park"/>
    <s v="Veronica|Isabella|Scarlett"/>
    <s v="WINDOW PANEL"/>
    <s v="MP40-8462"/>
    <s v="White/Navy"/>
    <s v="50x84&quot;"/>
    <s v="TBD"/>
    <n v="101"/>
    <n v="1921.67"/>
    <n v="8.8039093257081021E-6"/>
    <n v="0.9979529102316157"/>
    <n v="5948"/>
    <x v="7"/>
  </r>
  <r>
    <s v="SHET"/>
    <s v="N Natori"/>
    <s v="Satin Sheets"/>
    <s v="SHEET/SHEET SET"/>
    <s v="NN20-0143"/>
    <s v="Grey"/>
    <s v="King"/>
    <s v="EXT"/>
    <n v="113"/>
    <n v="1917.52"/>
    <n v="8.784896579658214E-6"/>
    <n v="0.99796169512819533"/>
    <n v="5949"/>
    <x v="7"/>
  </r>
  <r>
    <s v="SHET"/>
    <s v="Sleep Philosophy"/>
    <s v="Smart Cool Microfiber|Smart Cool Microfiber|Smart Cool Microfiber"/>
    <s v="SHEET/SHEET SET"/>
    <s v="SHET20-970"/>
    <s v="Aqua"/>
    <s v="Twin"/>
    <s v="B"/>
    <n v="117"/>
    <n v="1915.71"/>
    <n v="8.776604273549708E-6"/>
    <n v="0.99797047173246889"/>
    <n v="5950"/>
    <x v="7"/>
  </r>
  <r>
    <s v="ADUL"/>
    <s v="Super Listing"/>
    <s v="Porter|Evans|Walker"/>
    <s v="DUVET&amp;DUVET SET"/>
    <s v="AM12-0443"/>
    <s v="Blush"/>
    <s v="Cal King"/>
    <s v="A++"/>
    <n v="79"/>
    <n v="1906.78"/>
    <n v="8.7356925091580215E-6"/>
    <n v="0.99797920742497803"/>
    <n v="5951"/>
    <x v="7"/>
  </r>
  <r>
    <s v="SHET"/>
    <s v="Comfort Spaces"/>
    <s v="Cotton Flannel 135GSM|Cotton Flannel 135GSM|Cotton Flannel 135GSM"/>
    <s v="SHEET/SHEET SET"/>
    <s v="CS20-1600"/>
    <s v="Scottish Plaid Green"/>
    <s v="Cal King"/>
    <s v="ARB-"/>
    <n v="59"/>
    <n v="1905.7"/>
    <n v="8.7307446138004597E-6"/>
    <n v="0.99798793816959186"/>
    <n v="5952"/>
    <x v="7"/>
  </r>
  <r>
    <s v="ADUL"/>
    <s v="Comfort Spaces"/>
    <s v="Kienna|Kienna|Kienna"/>
    <s v="COVERLET&amp;BEDSPR"/>
    <s v="CS14-0751"/>
    <s v="Blush"/>
    <s v="King/Cal K"/>
    <s v="ARB"/>
    <n v="61"/>
    <n v="1903.81"/>
    <n v="8.7220857969247275E-6"/>
    <n v="0.9979966602553888"/>
    <n v="5953"/>
    <x v="7"/>
  </r>
  <r>
    <s v="BATH"/>
    <s v="Madison Park"/>
    <s v="Spa Waffle|Spa Waffle|Spa Waffle"/>
    <s v="SHOWER CURTAIN"/>
    <s v="MP70-8559"/>
    <s v="Cream"/>
    <s v="72x72&quot;"/>
    <s v="TBD"/>
    <n v="129"/>
    <n v="1903.34"/>
    <n v="8.7199325461672698E-6"/>
    <n v="0.99800538018793494"/>
    <n v="5954"/>
    <x v="7"/>
  </r>
  <r>
    <s v="BATH"/>
    <s v="Madison Park Signature"/>
    <s v="Splendor|Splendor|Splendor"/>
    <s v="BATH RUG"/>
    <s v="MPS72-581"/>
    <s v="Navy"/>
    <s v="24x44&quot;"/>
    <s v="TBD"/>
    <n v="78"/>
    <n v="1899.32"/>
    <n v="8.7015153801141249E-6"/>
    <n v="0.99801408170331507"/>
    <n v="5955"/>
    <x v="7"/>
  </r>
  <r>
    <s v="TOWL"/>
    <s v="Super Listing"/>
    <s v="Premium Turkish Cotton|Premium Turkish Cotton|Premium Turkish Cotton"/>
    <s v="BATH TOWEL"/>
    <s v="AM73-0238"/>
    <s v="Navy"/>
    <s v="2-Piece"/>
    <s v="NEW"/>
    <n v="83"/>
    <n v="1897.51"/>
    <n v="8.6932230740056206E-6"/>
    <n v="0.99802277492638902"/>
    <n v="5956"/>
    <x v="7"/>
  </r>
  <r>
    <s v="SHET"/>
    <s v="N Natori"/>
    <s v="Satin Sheets"/>
    <s v="SHEET/SHEET SET"/>
    <s v="NN20-0146"/>
    <s v="Beige"/>
    <s v="Queen"/>
    <s v="EXT"/>
    <n v="126"/>
    <n v="1881.76"/>
    <n v="8.6210662667078525E-6"/>
    <n v="0.99803139599265578"/>
    <n v="5957"/>
    <x v="7"/>
  </r>
  <r>
    <s v="BATH"/>
    <s v="Madison Park Signature"/>
    <s v="Splendor|Splendor|Splendor"/>
    <s v="BATH RUG"/>
    <s v="MPS72-576"/>
    <s v="Blue"/>
    <s v="24x44&quot;"/>
    <s v="B"/>
    <n v="77"/>
    <n v="1881.66"/>
    <n v="8.6206081282488184E-6"/>
    <n v="0.99804001660078401"/>
    <n v="5958"/>
    <x v="7"/>
  </r>
  <r>
    <s v="SHET"/>
    <s v="Madison Park"/>
    <s v="3M Microcell|3M Microcell|3M Microcell"/>
    <s v="SHEET/SHEET SET"/>
    <s v="MP20-4388"/>
    <s v="Blush"/>
    <s v="Twin"/>
    <s v="B"/>
    <n v="131"/>
    <n v="1880.47"/>
    <n v="8.6151562805863212E-6"/>
    <n v="0.9980486317570646"/>
    <n v="5959"/>
    <x v="7"/>
  </r>
  <r>
    <s v="YOUT"/>
    <s v="Intelligent Design"/>
    <s v="Oliver|Milo|Hayes"/>
    <s v="COMFORTER (SET)"/>
    <s v="ID10-2300"/>
    <s v="Gray"/>
    <s v="Twin/Twin "/>
    <s v="TBD"/>
    <n v="69"/>
    <n v="1877.91"/>
    <n v="8.6034279360350648E-6"/>
    <n v="0.99805723518500067"/>
    <n v="5960"/>
    <x v="7"/>
  </r>
  <r>
    <s v="TOWL"/>
    <s v="Super Listing"/>
    <s v="400GSM Essential Bundle|400GSM Essential Bundle|400GSM Essential Bundle"/>
    <s v="BATH TOWEL"/>
    <s v="AM73-0249"/>
    <s v="Beige"/>
    <s v="4-Piece"/>
    <s v="NEW"/>
    <n v="77"/>
    <n v="1877.3"/>
    <n v="8.6006332914349591E-6"/>
    <n v="0.99806583581829211"/>
    <n v="5961"/>
    <x v="7"/>
  </r>
  <r>
    <s v="SHET"/>
    <s v="Comfort Spaces"/>
    <s v="Cotton 144TC|Cotton 144TC|Cotton 144TC"/>
    <s v="SHEET/SHEET SET"/>
    <s v="CS20-1590"/>
    <s v="Diamond Tan"/>
    <s v="Cal King"/>
    <s v="ARB-"/>
    <n v="79"/>
    <n v="1876.25"/>
    <n v="8.5958228376151082E-6"/>
    <n v="0.99807443164112974"/>
    <n v="5962"/>
    <x v="7"/>
  </r>
  <r>
    <s v="SHET"/>
    <s v="Intelligent Design"/>
    <s v="Microfiber|Microfiber|Microfiber"/>
    <s v="SHEET/SHEET SET"/>
    <s v="ID20-1912"/>
    <s v="White"/>
    <s v="Full"/>
    <s v="B"/>
    <n v="118"/>
    <n v="1869.92"/>
    <n v="8.5668226731582921E-6"/>
    <n v="0.99808299846380288"/>
    <n v="5963"/>
    <x v="7"/>
  </r>
  <r>
    <s v="ADUL"/>
    <s v="Madison Park"/>
    <s v="Laurel|Cynthia|Piedmont"/>
    <s v="COMFORTER (SET)"/>
    <s v="TT10-0036"/>
    <s v="Blush"/>
    <s v="Queen"/>
    <s v="TBD"/>
    <n v="37"/>
    <n v="1864.59"/>
    <n v="8.5424038932918081E-6"/>
    <n v="0.99809154086769614"/>
    <n v="5964"/>
    <x v="7"/>
  </r>
  <r>
    <s v="ADUL"/>
    <s v="Super Listing"/>
    <s v="Gigi|Lola|Cecily"/>
    <s v="COMFORTER (SET)"/>
    <s v="AM10-0552"/>
    <s v="Terracotta"/>
    <s v="King/Cal K"/>
    <s v="TBD"/>
    <n v="49"/>
    <n v="1848.93"/>
    <n v="8.470659410607171E-6"/>
    <n v="0.9981000115271067"/>
    <n v="5965"/>
    <x v="7"/>
  </r>
  <r>
    <s v="WIN"/>
    <s v="Madison Park"/>
    <s v="Emilia|Natalie|Lillian"/>
    <s v="WINDOW PANEL"/>
    <s v="MP40-6329"/>
    <s v="Silver"/>
    <s v="50x120&quot;"/>
    <s v="B"/>
    <n v="75"/>
    <n v="1845.41"/>
    <n v="8.454532936849193E-6"/>
    <n v="0.99810846606004355"/>
    <n v="5966"/>
    <x v="7"/>
  </r>
  <r>
    <s v="BATH"/>
    <s v="Madison Park"/>
    <s v="Ariana Ombre Waffle|Ariana Ombre Waffle|Ariana Ombre Waffle"/>
    <s v="SHOWER CURTAIN"/>
    <s v="MP70-8586"/>
    <s v="Grey"/>
    <s v="72x78&quot;"/>
    <s v="TBD"/>
    <n v="114"/>
    <n v="1842.78"/>
    <n v="8.4424838953766135E-6"/>
    <n v="0.99811690854393897"/>
    <n v="5967"/>
    <x v="7"/>
  </r>
  <r>
    <s v="ADUL"/>
    <s v="Madison Park"/>
    <s v="Laurel|Cynthia|Piedmont"/>
    <s v="COMFORTER (SET)"/>
    <s v="TT10-0021"/>
    <s v="Grey"/>
    <s v="King"/>
    <s v="TBD"/>
    <n v="29"/>
    <n v="1840.71"/>
    <n v="8.4330004292746209E-6"/>
    <n v="0.99812534154436827"/>
    <n v="5968"/>
    <x v="7"/>
  </r>
  <r>
    <s v="SHET"/>
    <s v="Sleep Philosophy"/>
    <s v="Smart Cool Microfiber|Smart Cool Microfiber|Smart Cool Microfiber"/>
    <s v="SHEET/SHEET SET"/>
    <s v="SHET20-1184"/>
    <s v="Light Grey"/>
    <s v="Twin"/>
    <s v="B"/>
    <n v="102"/>
    <n v="1837.79"/>
    <n v="8.419622786270844E-6"/>
    <n v="0.99813376116715458"/>
    <n v="5969"/>
    <x v="7"/>
  </r>
  <r>
    <s v="ADUL"/>
    <s v="Woolrich"/>
    <s v="Woodshed AZ|Woodshed AZ|Woodshed AZ"/>
    <s v="COVERLET&amp;BEDSPR"/>
    <s v="WR14-3865"/>
    <s v="Red"/>
    <s v="Full/Queen"/>
    <s v="ARB-"/>
    <n v="35"/>
    <n v="1826.65"/>
    <n v="8.3685861619345186E-6"/>
    <n v="0.99814212975331651"/>
    <n v="5970"/>
    <x v="7"/>
  </r>
  <r>
    <s v="YOUT"/>
    <s v="Intelligent Design"/>
    <s v="Felicia|Isabel|Alyssa"/>
    <s v="COMFORTER (SET)"/>
    <s v="TT10-0004"/>
    <s v="Purple"/>
    <s v="Full/Queen"/>
    <s v="TBD"/>
    <n v="39"/>
    <n v="1814.85"/>
    <n v="8.3145258237685705E-6"/>
    <n v="0.99815044427914024"/>
    <n v="5971"/>
    <x v="7"/>
  </r>
  <r>
    <s v="ADUL"/>
    <s v="Super Listing"/>
    <s v="Gigi|Lola|Cecily"/>
    <s v="COMFORTER (SET)"/>
    <s v="AM10-0543"/>
    <s v="Beige"/>
    <s v="King/Cal K"/>
    <s v="TBD"/>
    <n v="48"/>
    <n v="1813.36"/>
    <n v="8.3076995607289711E-6"/>
    <n v="0.99815875197870096"/>
    <n v="5972"/>
    <x v="7"/>
  </r>
  <r>
    <s v="SHET"/>
    <s v="Madison Park"/>
    <s v="3M Microcell|3M Microcell|3M Microcell"/>
    <s v="SHEET/SHEET SET"/>
    <s v="MP20-1180"/>
    <s v="Ivory"/>
    <s v="Twin"/>
    <s v="B"/>
    <n v="129"/>
    <n v="1810.87"/>
    <n v="8.2962919130990379E-6"/>
    <n v="0.99816704827061409"/>
    <n v="5973"/>
    <x v="7"/>
  </r>
  <r>
    <s v="ADUL"/>
    <s v="Comfort Spaces"/>
    <s v="Gloria|Gloria|Gloria"/>
    <s v="QUILT"/>
    <s v="CS14-1791"/>
    <s v="Gray/Yellow"/>
    <s v="Full/Queen"/>
    <s v="ART"/>
    <n v="78"/>
    <n v="1808.82"/>
    <n v="8.2869000746888532E-6"/>
    <n v="0.99817533517068879"/>
    <n v="5974"/>
    <x v="7"/>
  </r>
  <r>
    <s v="BATH"/>
    <s v="Madison Park Signature"/>
    <s v="Splendor|Splendor|Splendor"/>
    <s v="BATH RUG"/>
    <s v="MPS72-594"/>
    <s v="Black"/>
    <s v="24x60&quot;"/>
    <s v="TBD"/>
    <n v="58"/>
    <n v="1797.03"/>
    <n v="8.2328855503688099E-6"/>
    <n v="0.9981835680562392"/>
    <n v="5975"/>
    <x v="7"/>
  </r>
  <r>
    <s v="WIN"/>
    <s v="Madison Park"/>
    <s v="Samara|Naomi|Valentina"/>
    <s v="WINDOW PANEL"/>
    <s v="MP40-8460"/>
    <s v="White/Brown"/>
    <s v="50x84&quot;"/>
    <s v="TBD"/>
    <n v="101"/>
    <n v="1794.65"/>
    <n v="8.2219818550438138E-6"/>
    <n v="0.99819179003809422"/>
    <n v="5976"/>
    <x v="7"/>
  </r>
  <r>
    <s v="SHET"/>
    <s v="Intelligent Design"/>
    <s v="Novelty|Novelty|Novelty"/>
    <s v="SHEET/SHEET SET"/>
    <s v="ID20-1427"/>
    <s v="Grey/Blue Road Trip"/>
    <s v="TXL"/>
    <s v="B"/>
    <n v="127"/>
    <n v="1791.75"/>
    <n v="8.2086958397318429E-6"/>
    <n v="0.99819999873393395"/>
    <n v="5977"/>
    <x v="7"/>
  </r>
  <r>
    <s v="BLK"/>
    <s v="Madison Park"/>
    <s v="Carved Plush|Carved Plush|Carved Plush"/>
    <s v="BLANKET"/>
    <s v="MP51-8423"/>
    <s v="Brown"/>
    <s v="Twin"/>
    <s v="B"/>
    <n v="122"/>
    <n v="1779.9"/>
    <n v="8.1544064323363795E-6"/>
    <n v="0.99820815314036626"/>
    <n v="5978"/>
    <x v="7"/>
  </r>
  <r>
    <s v="BATH"/>
    <s v="Madison Park Signature"/>
    <s v="Splendor|Splendor|Splendor"/>
    <s v="BATH RUG"/>
    <s v="MPS72-579"/>
    <s v="Navy"/>
    <s v="20x30&quot;"/>
    <s v="TBD"/>
    <n v="105"/>
    <n v="1772.4"/>
    <n v="8.1200460479088706E-6"/>
    <n v="0.99821627318641415"/>
    <n v="5979"/>
    <x v="7"/>
  </r>
  <r>
    <s v="ADUL"/>
    <s v="Super Listing"/>
    <s v="Gigi|Lola|Cecily"/>
    <s v="COMFORTER (SET)"/>
    <s v="AM10-0540"/>
    <s v="White"/>
    <s v="King/Cal K"/>
    <s v="TBD"/>
    <n v="45"/>
    <n v="1769.64"/>
    <n v="8.1074014264395478E-6"/>
    <n v="0.99822438058784058"/>
    <n v="5980"/>
    <x v="7"/>
  </r>
  <r>
    <s v="YOUT"/>
    <s v="Intelligent Design"/>
    <s v="Felicia|Isabel|Alyssa"/>
    <s v="DUVET&amp;DUVET SET"/>
    <s v="ID12-2416"/>
    <s v="Green"/>
    <s v="Full/Queen"/>
    <s v="B"/>
    <n v="48"/>
    <n v="1769.3"/>
    <n v="8.1058437556788334E-6"/>
    <n v="0.99823248643159623"/>
    <n v="5981"/>
    <x v="7"/>
  </r>
  <r>
    <s v="BATH"/>
    <s v="Madison Park Signature"/>
    <s v="Splendor|Splendor|Splendor"/>
    <s v="BATH RUG"/>
    <s v="MPS72-595"/>
    <s v="Black"/>
    <s v="24x72&quot;"/>
    <s v="TBD"/>
    <n v="51"/>
    <n v="1766.89"/>
    <n v="8.0948026188161281E-6"/>
    <n v="0.998240581234215"/>
    <n v="5982"/>
    <x v="7"/>
  </r>
  <r>
    <s v="TOWL"/>
    <s v="Super Listing"/>
    <s v="Premium Turkish Cotton|Premium Turkish Cotton|Premium Turkish Cotton"/>
    <s v="BATH TOWEL"/>
    <s v="AM73-0235"/>
    <s v="Seafoam"/>
    <s v="2-Piece"/>
    <s v="NEW"/>
    <n v="76"/>
    <n v="1765.95"/>
    <n v="8.0904961173012143E-6"/>
    <n v="0.99824867173033227"/>
    <n v="5983"/>
    <x v="7"/>
  </r>
  <r>
    <s v="SHET"/>
    <s v="N Natori"/>
    <s v="Satin Sheets"/>
    <s v="SHEET/SHEET SET"/>
    <s v="NN20-0150"/>
    <s v="White"/>
    <s v="Queen"/>
    <s v="EXT"/>
    <n v="118"/>
    <n v="1765.7"/>
    <n v="8.0893507711536292E-6"/>
    <n v="0.99825676108110339"/>
    <n v="5984"/>
    <x v="7"/>
  </r>
  <r>
    <s v="ADUL"/>
    <s v="Madison Park"/>
    <s v="Royce|Hayden|Quinn"/>
    <s v="COMFORTER (SET)"/>
    <s v="MP10-8712"/>
    <s v="Ivory"/>
    <s v="Cal King"/>
    <s v="N/A"/>
    <n v="23"/>
    <n v="1763.87"/>
    <n v="8.080966837353317E-6"/>
    <n v="0.99826484204794075"/>
    <n v="5985"/>
    <x v="7"/>
  </r>
  <r>
    <s v="WIN"/>
    <s v="Madison Park"/>
    <s v="Samara|Naomi|Valentina"/>
    <s v="WINDOW PANEL"/>
    <s v="MP40-8461"/>
    <s v="White/Brown"/>
    <s v="50x95&quot;"/>
    <s v="TBD"/>
    <n v="88"/>
    <n v="1762.9"/>
    <n v="8.0765228943006941E-6"/>
    <n v="0.998272918570835"/>
    <n v="5986"/>
    <x v="7"/>
  </r>
  <r>
    <s v="ADUL"/>
    <s v="Madison Park"/>
    <s v="Royce|Hayden|Quinn"/>
    <s v="COMFORTER (SET)"/>
    <s v="MP10-8689"/>
    <s v="Ivory"/>
    <s v="King"/>
    <s v="N/A"/>
    <n v="24"/>
    <n v="1760.64"/>
    <n v="8.0661689651265382E-6"/>
    <n v="0.99828098473980009"/>
    <n v="5987"/>
    <x v="7"/>
  </r>
  <r>
    <s v="ADUL"/>
    <s v="Madison Park"/>
    <s v="Royce|Hayden|Quinn"/>
    <s v="COMFORTER (SET)"/>
    <s v="MP10-8695"/>
    <s v="Ivory"/>
    <s v="Cal King"/>
    <s v="TBD"/>
    <n v="23"/>
    <n v="1758.58"/>
    <n v="8.056731312870447E-6"/>
    <n v="0.99828904147111297"/>
    <n v="5988"/>
    <x v="7"/>
  </r>
  <r>
    <s v="WIN"/>
    <s v="Madison Park"/>
    <s v="Rosette|Florah|Bloom"/>
    <s v="WINDOW PANEL"/>
    <s v="MP40-5647"/>
    <s v="Blush"/>
    <s v="50x63&quot;"/>
    <s v="B"/>
    <n v="120"/>
    <n v="1757.37"/>
    <n v="8.051187837516142E-6"/>
    <n v="0.9982970926589505"/>
    <n v="5989"/>
    <x v="7"/>
  </r>
  <r>
    <s v="BATH"/>
    <s v="Madison Park Signature"/>
    <s v="Splendor|Splendor|Splendor"/>
    <s v="BATH RUG"/>
    <s v="MPS72-593"/>
    <s v="Black"/>
    <s v="24x44&quot;"/>
    <s v="TBD"/>
    <n v="72"/>
    <n v="1757.09"/>
    <n v="8.0499050498308493E-6"/>
    <n v="0.99830514256400038"/>
    <n v="5990"/>
    <x v="7"/>
  </r>
  <r>
    <s v="WIN"/>
    <s v="Madison Park"/>
    <s v="Irina|Iris|Clarissa"/>
    <s v="WINDOW PANEL"/>
    <s v="MP40-2331"/>
    <s v="White/Grey"/>
    <s v="50x95&quot;"/>
    <s v="B"/>
    <n v="84"/>
    <n v="1754.2"/>
    <n v="8.0366648483647832E-6"/>
    <n v="0.99831317922884877"/>
    <n v="5991"/>
    <x v="7"/>
  </r>
  <r>
    <s v="WIN"/>
    <s v="Madison Park"/>
    <s v="Lexus|Lexus|Lexus"/>
    <s v="WINDOW PANEL"/>
    <s v="MP40-8636"/>
    <s v="White"/>
    <s v="52x108&quot;"/>
    <s v="TBD"/>
    <n v="97"/>
    <n v="1751.92"/>
    <n v="8.0262192914988212E-6"/>
    <n v="0.99832120544814029"/>
    <n v="5992"/>
    <x v="7"/>
  </r>
  <r>
    <s v="BASI"/>
    <s v="Sleep Philosophy"/>
    <s v="Holden|Holden|Holden"/>
    <s v="MATT PAD/TOPPER"/>
    <s v="BASI16-0595"/>
    <s v="White"/>
    <s v="Twin"/>
    <s v="ARB"/>
    <n v="151"/>
    <n v="1750.09"/>
    <n v="8.0178353576985074E-6"/>
    <n v="0.99832922328349794"/>
    <n v="5993"/>
    <x v="7"/>
  </r>
  <r>
    <s v="YOUT"/>
    <s v="Urban Habitat"/>
    <s v="Juniper|Juniper|Hudson"/>
    <s v="COMFORTER (SET)"/>
    <s v="UH10-2515"/>
    <s v="White"/>
    <s v="Twin/Twin "/>
    <s v="TBD"/>
    <n v="46"/>
    <n v="1745.22"/>
    <n v="7.9955240147435797E-6"/>
    <n v="0.99833721880751269"/>
    <n v="5994"/>
    <x v="7"/>
  </r>
  <r>
    <s v="ADUL"/>
    <s v="Chapel Hill"/>
    <s v="Arlo|Arlo|Arlo"/>
    <s v="COMFORTER (SET)"/>
    <s v="CH10-012"/>
    <s v="Charcoal"/>
    <s v="King/Cal K"/>
    <s v="TBD"/>
    <n v="13"/>
    <n v="1742.89"/>
    <n v="7.9848493886481007E-6"/>
    <n v="0.99834520365690138"/>
    <n v="5995"/>
    <x v="7"/>
  </r>
  <r>
    <s v="SHET"/>
    <s v="Comfort Spaces"/>
    <s v="Cotton Flannel 135GSM|Cotton Flannel 135GSM|Cotton Flannel 135GSM"/>
    <s v="SHEET/SHEET SET"/>
    <s v="CS20-0363"/>
    <s v="Plaid Grey/Red"/>
    <s v="Cal King"/>
    <s v="ARB"/>
    <n v="59"/>
    <n v="1741.09"/>
    <n v="7.9766028963854977E-6"/>
    <n v="0.9983531802597978"/>
    <n v="5996"/>
    <x v="7"/>
  </r>
  <r>
    <s v="ADUL"/>
    <s v="Super Listing"/>
    <s v="Bailey|Darby|Niro/Malani"/>
    <s v="COMFORTER (SET)"/>
    <s v="AM10-0534"/>
    <s v="Pink"/>
    <s v="King/Cal K"/>
    <s v="TBD"/>
    <n v="43"/>
    <n v="1740.88"/>
    <n v="7.9756408056215282E-6"/>
    <n v="0.99836115590060337"/>
    <n v="5997"/>
    <x v="7"/>
  </r>
  <r>
    <s v="SHET"/>
    <s v="Intelligent Design"/>
    <s v="Microfiber|Microfiber|Microfiber"/>
    <s v="SHEET/SHEET SET"/>
    <s v="ID20-2208"/>
    <s v="Blue"/>
    <s v="Twin"/>
    <s v="B"/>
    <n v="146"/>
    <n v="1740.44"/>
    <n v="7.9736249964017797E-6"/>
    <n v="0.99836912952559975"/>
    <n v="5998"/>
    <x v="7"/>
  </r>
  <r>
    <s v="BLK"/>
    <s v="Serta"/>
    <s v="Freya AZ|Freya AZ|Freya AZ"/>
    <s v="ELECT BLANKET"/>
    <s v="ST54-0056"/>
    <s v="Charcoal Grey"/>
    <s v="Twin"/>
    <s v="ARB-"/>
    <n v="38"/>
    <n v="1737.52"/>
    <n v="7.9602473533980027E-6"/>
    <n v="0.99837708977295314"/>
    <n v="5999"/>
    <x v="7"/>
  </r>
  <r>
    <s v="BATH"/>
    <s v="Madison Park Signature"/>
    <s v="Splendor|Splendor|Splendor"/>
    <s v="BATH RUG"/>
    <s v="MPS72-587"/>
    <s v="Green"/>
    <s v="24x44&quot;"/>
    <s v="TBD"/>
    <n v="71"/>
    <n v="1735.89"/>
    <n v="7.9527796965157587E-6"/>
    <n v="0.9983850425526497"/>
    <n v="6000"/>
    <x v="7"/>
  </r>
  <r>
    <s v="ADUL"/>
    <s v="Super Listing"/>
    <s v="Gigi|Lola|Cecily"/>
    <s v="COMFORTER (SET)"/>
    <s v="AM10-0542"/>
    <s v="Beige"/>
    <s v="Full/Queen"/>
    <s v="TBD"/>
    <n v="50"/>
    <n v="1735.6"/>
    <n v="7.9514510949845613E-6"/>
    <n v="0.9983929940037447"/>
    <n v="6001"/>
    <x v="7"/>
  </r>
  <r>
    <s v="BATH"/>
    <s v="Madison Park"/>
    <s v="Spa Waffle|Spa Waffle|Spa Waffle"/>
    <s v="SHOWER CURTAIN"/>
    <s v="MP70-8557"/>
    <s v="Dark Blue"/>
    <s v="72x78&quot;"/>
    <s v="B"/>
    <n v="102"/>
    <n v="1734.96"/>
    <n v="7.9485190088467481E-6"/>
    <n v="0.99840094252275358"/>
    <n v="6002"/>
    <x v="7"/>
  </r>
  <r>
    <s v="BLK"/>
    <s v="Madison Park"/>
    <s v="Ruched Fur|Ruched Fur|Ruched Fur"/>
    <s v="THROW"/>
    <s v="MP50-8729"/>
    <s v="Pink Tie Dye"/>
    <s v="50x60&quot;"/>
    <s v="ART"/>
    <n v="83"/>
    <n v="1732.21"/>
    <n v="7.9359202012233266E-6"/>
    <n v="0.99840887844295478"/>
    <n v="6003"/>
    <x v="7"/>
  </r>
  <r>
    <s v="ADUL"/>
    <s v="Super Listing"/>
    <s v="Miro|Ayko|Marty"/>
    <s v="COMFORTER (SET)"/>
    <s v="AM10-0184"/>
    <s v="Pink"/>
    <s v="King/Cal K"/>
    <s v="TBD"/>
    <n v="61"/>
    <n v="1719.96"/>
    <n v="7.8797982399917303E-6"/>
    <n v="0.9984167582411948"/>
    <n v="6004"/>
    <x v="7"/>
  </r>
  <r>
    <s v="BATH"/>
    <s v="Madison Park"/>
    <s v="Ariana Ombre Waffle|Ariana Ombre Waffle|Ariana Ombre Waffle"/>
    <s v="SHOWER CURTAIN"/>
    <s v="MP70-8585"/>
    <s v="Grey"/>
    <s v="36x72''"/>
    <s v="TBD"/>
    <n v="173"/>
    <n v="1713.48"/>
    <n v="7.8501108678463614E-6"/>
    <n v="0.9984246083520627"/>
    <n v="6005"/>
    <x v="7"/>
  </r>
  <r>
    <s v="BLK"/>
    <s v="Madison Park"/>
    <s v="Riordan|Ellis|Ellis"/>
    <s v="COMFORTER (SET)"/>
    <s v="MP10-8399"/>
    <s v="Brown"/>
    <s v="Twin"/>
    <s v="B"/>
    <n v="32"/>
    <n v="1712.96"/>
    <n v="7.8477285478593884E-6"/>
    <n v="0.9984324560806106"/>
    <n v="6006"/>
    <x v="7"/>
  </r>
  <r>
    <s v="BATH"/>
    <s v="Madison Park"/>
    <s v="Arbor Waffle|Arbor Waffle|Arbor Waffle"/>
    <s v="SHOWER CURTAIN"/>
    <s v="MP70-8603"/>
    <s v="Charcoal"/>
    <s v="72x72&quot;"/>
    <s v="TBD"/>
    <n v="136"/>
    <n v="1701.77"/>
    <n v="7.7964628542935443E-6"/>
    <n v="0.99844025254346491"/>
    <n v="6007"/>
    <x v="7"/>
  </r>
  <r>
    <s v="YOUT"/>
    <s v="Intelligent Design"/>
    <s v="Felicia|Isabel|Alyssa"/>
    <s v="DUVET&amp;DUVET SET"/>
    <s v="ID12-2403"/>
    <s v="Champagne"/>
    <s v="Twin/Twin "/>
    <s v="B"/>
    <n v="55"/>
    <n v="1698.96"/>
    <n v="7.7835891635947045E-6"/>
    <n v="0.99844803613262856"/>
    <n v="6008"/>
    <x v="7"/>
  </r>
  <r>
    <s v="SHET"/>
    <s v="Comfort Spaces"/>
    <s v="Cotton 144TC|Cotton 144TC|Cotton 144TC"/>
    <s v="SHEET/SHEET SET"/>
    <s v="CS20-1596"/>
    <s v="Diamond Sliver"/>
    <s v="Cal King"/>
    <s v="ARB-"/>
    <n v="71"/>
    <n v="1686.25"/>
    <n v="7.7253597654515535E-6"/>
    <n v="0.99845576149239401"/>
    <n v="6009"/>
    <x v="7"/>
  </r>
  <r>
    <s v="SHET"/>
    <s v="Croscill"/>
    <s v="Luxury Egyptian|Luxury Egyptian|Luxury Egyptian"/>
    <s v="SHEET/SHEET SET"/>
    <s v="CCS20-009"/>
    <s v="Ivory"/>
    <s v="Standard"/>
    <s v="B"/>
    <n v="83"/>
    <n v="1684.22"/>
    <n v="7.7160595547331749E-6"/>
    <n v="0.99846347755194875"/>
    <n v="6010"/>
    <x v="7"/>
  </r>
  <r>
    <s v="SHET"/>
    <s v="Intelligent Design"/>
    <s v="Microfiber|Microfiber|Microfiber"/>
    <s v="SHEET/SHEET SET"/>
    <s v="ID20-1910"/>
    <s v="White"/>
    <s v="Twin"/>
    <s v="B"/>
    <n v="129"/>
    <n v="1667.72"/>
    <n v="7.6404667089926547E-6"/>
    <n v="0.99847111801865773"/>
    <n v="6011"/>
    <x v="7"/>
  </r>
  <r>
    <s v="APL"/>
    <s v="INK+IVY"/>
    <s v="IM222101|IM222101|IM222101"/>
    <s v="ROBE"/>
    <s v="II04-8416"/>
    <s v="Denim 459"/>
    <s v="XS/S"/>
    <s v="A"/>
    <n v="70"/>
    <n v="1667.19"/>
    <n v="7.6380385751597786E-6"/>
    <n v="0.99847875605723291"/>
    <n v="6012"/>
    <x v="7"/>
  </r>
  <r>
    <s v="SHET"/>
    <s v="Comfort Spaces"/>
    <s v="Microfiber Coolmax|Microfiber Coolmax|Microfiber Coolmax"/>
    <s v="SHEET/SHEET SET"/>
    <s v="CS20-1665"/>
    <s v="Cream"/>
    <s v="Cal King"/>
    <s v="ARB"/>
    <n v="83"/>
    <n v="1664.98"/>
    <n v="7.6279137152151389E-6"/>
    <n v="0.99848638397094813"/>
    <n v="6013"/>
    <x v="7"/>
  </r>
  <r>
    <s v="SHET"/>
    <s v="Croscill"/>
    <s v="Luxury Egyptian|Luxury Egyptian|Luxury Egyptian"/>
    <s v="SHEET/SHEET SET"/>
    <s v="CCS20-010"/>
    <s v="Ivory"/>
    <s v="King"/>
    <s v="B"/>
    <n v="65"/>
    <n v="1663.87"/>
    <n v="7.6228283783198671E-6"/>
    <n v="0.99849400679932643"/>
    <n v="6014"/>
    <x v="7"/>
  </r>
  <r>
    <s v="SHET"/>
    <s v="Intelligent Design"/>
    <s v="Printed Microfiber|Printed Microfiber|Printed Microfiber"/>
    <s v="SHEET/SHEET SET"/>
    <s v="ID20-2361"/>
    <s v="Blush Waves"/>
    <s v="Twin"/>
    <s v="B"/>
    <n v="126"/>
    <n v="1661.82"/>
    <n v="7.6134365399096815E-6"/>
    <n v="0.99850162023586631"/>
    <n v="6015"/>
    <x v="7"/>
  </r>
  <r>
    <s v="SHET"/>
    <s v="Comfort Spaces"/>
    <s v="Microfiber 75GSM|Microfiber 75GSM|Microfiber 75GSM"/>
    <s v="SHEET/SHEET SET"/>
    <s v="CS20-0245"/>
    <s v="Light Gray"/>
    <s v="King"/>
    <s v="ARB-"/>
    <n v="100"/>
    <n v="1648.94"/>
    <n v="7.5544283063861734E-6"/>
    <n v="0.99850917466417266"/>
    <n v="6016"/>
    <x v="7"/>
  </r>
  <r>
    <s v="BLK"/>
    <s v="Serta"/>
    <s v="Ribbed Plush|Ribbed Plush|Ribbed Plush"/>
    <s v="ELECT BLANKET"/>
    <s v="ST54-0300"/>
    <s v="Marshmallow"/>
    <s v="Queen"/>
    <s v="ARB"/>
    <n v="21"/>
    <n v="1648.5"/>
    <n v="7.5524124971664265E-6"/>
    <n v="0.99851672707666983"/>
    <n v="6017"/>
    <x v="7"/>
  </r>
  <r>
    <s v="ADUL"/>
    <s v="Madison Park"/>
    <s v="Riva|Reeve|Faye"/>
    <s v="COMFORTER (SET)"/>
    <s v="MP10-8710"/>
    <s v="Beige"/>
    <s v="Cal King"/>
    <s v="NEW"/>
    <n v="26"/>
    <n v="1647.1"/>
    <n v="7.5459985587399573E-6"/>
    <n v="0.99852427307522862"/>
    <n v="6018"/>
    <x v="7"/>
  </r>
  <r>
    <s v="BATH"/>
    <s v="Madison Park"/>
    <s v="Ariana Ombre Waffle|Ariana Ombre Waffle|Ariana Ombre Waffle"/>
    <s v="SHOWER CURTAIN"/>
    <s v="MP70-8591"/>
    <s v="Taupe"/>
    <s v="72x78&quot;"/>
    <s v="TBD"/>
    <n v="102"/>
    <n v="1647.02"/>
    <n v="7.5456320479727311E-6"/>
    <n v="0.99853181870727659"/>
    <n v="6019"/>
    <x v="7"/>
  </r>
  <r>
    <s v="ADUL"/>
    <s v="Comfort Spaces"/>
    <s v="Kienna|Kienna|Kienna"/>
    <s v="COVERLET&amp;BEDSPR"/>
    <s v="CS14-1755"/>
    <s v="Beige"/>
    <s v="King/Cal K"/>
    <s v="ART"/>
    <n v="54"/>
    <n v="1645.92"/>
    <n v="7.5405925249233632E-6"/>
    <n v="0.99853935929980153"/>
    <n v="6020"/>
    <x v="7"/>
  </r>
  <r>
    <s v="ADUL"/>
    <s v="Madison Park Signature"/>
    <s v="Prescott|Prescott|Prescott"/>
    <s v="COMFORTER (SET)"/>
    <s v="MPS10-600"/>
    <s v="Taupe"/>
    <s v="Queen"/>
    <s v="TBD"/>
    <n v="7"/>
    <n v="1627.47"/>
    <n v="7.4560659792316915E-6"/>
    <n v="0.99854681536578072"/>
    <n v="6021"/>
    <x v="7"/>
  </r>
  <r>
    <s v="SHET"/>
    <s v="Comfort Spaces"/>
    <s v="Microfiber Coolmax|Microfiber Coolmax|Microfiber Coolmax"/>
    <s v="SHEET/SHEET SET"/>
    <s v="CS20-1740"/>
    <s v="White"/>
    <s v="Queen Extr"/>
    <s v="ART"/>
    <n v="81"/>
    <n v="1615.95"/>
    <n v="7.4032884287510386E-6"/>
    <n v="0.99855421865420946"/>
    <n v="6022"/>
    <x v="7"/>
  </r>
  <r>
    <s v="ADUL"/>
    <s v="Madison Park"/>
    <s v="Marfa|Peony|Cassia"/>
    <s v="DUVET&amp;DUVET SET"/>
    <s v="MP12-8412"/>
    <s v="Navy"/>
    <s v="Full/Queen"/>
    <s v="TBD"/>
    <n v="60"/>
    <n v="1615.8"/>
    <n v="7.4026012210624875E-6"/>
    <n v="0.99856162125543046"/>
    <n v="6023"/>
    <x v="7"/>
  </r>
  <r>
    <s v="SHET"/>
    <s v="Comfort Spaces"/>
    <s v="Microfiber Coolmax|Microfiber Coolmax|Microfiber Coolmax"/>
    <s v="SHEET/SHEET SET"/>
    <s v="CS20-0507"/>
    <s v="Charcoal"/>
    <s v="Twin"/>
    <s v="ARB"/>
    <n v="93"/>
    <n v="1615.41"/>
    <n v="7.4008144810722577E-6"/>
    <n v="0.99856902206991149"/>
    <n v="6024"/>
    <x v="7"/>
  </r>
  <r>
    <s v="TOWL"/>
    <s v="Super Listing"/>
    <s v="Premium Turkish Cotton|Premium Turkish Cotton|Premium Turkish Cotton"/>
    <s v="BATH TOWEL"/>
    <s v="AM73-0229"/>
    <s v="Charcoal"/>
    <s v="2-Piece"/>
    <s v="NEW"/>
    <n v="70"/>
    <n v="1614.89"/>
    <n v="7.3984321610852838E-6"/>
    <n v="0.99857642050207263"/>
    <n v="6025"/>
    <x v="7"/>
  </r>
  <r>
    <s v="WIN"/>
    <s v="Madison Park"/>
    <s v="Anaheim|Salford|Preston"/>
    <s v="WINDOW PANEL"/>
    <s v="MP40-8276"/>
    <s v="Grey"/>
    <s v="50x84&quot;"/>
    <s v="B"/>
    <n v="83"/>
    <n v="1601.46"/>
    <n v="7.3369041660370917E-6"/>
    <n v="0.99858375740623861"/>
    <n v="6026"/>
    <x v="7"/>
  </r>
  <r>
    <s v="BLK"/>
    <s v="INK+IVY"/>
    <s v="Bree Knit|Bree Knit|Bree Knit"/>
    <s v="PILLOWCASE"/>
    <s v="II30-1140"/>
    <s v="Grey"/>
    <s v="26x26&quot;"/>
    <s v="B-"/>
    <n v="85"/>
    <n v="1601.17"/>
    <n v="7.3355755645058942E-6"/>
    <n v="0.99859109298180315"/>
    <n v="6027"/>
    <x v="7"/>
  </r>
  <r>
    <s v="SHET"/>
    <s v="N Natori"/>
    <s v="Satin Sheets"/>
    <s v="SHEET/SHEET SET"/>
    <s v="NN20-0141"/>
    <s v="Grey"/>
    <s v="Full"/>
    <s v="EXT"/>
    <n v="116"/>
    <n v="1595.9"/>
    <n v="7.3114316677148321E-6"/>
    <n v="0.99859840441347092"/>
    <n v="6028"/>
    <x v="7"/>
  </r>
  <r>
    <s v="YOUT"/>
    <s v="Intelligent Design"/>
    <s v="Felicia|Isabel|Alyssa"/>
    <s v="DUVET&amp;DUVET SET"/>
    <s v="ID12-2159"/>
    <s v="Blue"/>
    <s v="Twin/Twin "/>
    <s v="B"/>
    <n v="52"/>
    <n v="1591.75"/>
    <n v="7.2924189216649431E-6"/>
    <n v="0.99860569683239253"/>
    <n v="6029"/>
    <x v="7"/>
  </r>
  <r>
    <s v="BLK"/>
    <s v="Comfort Spaces"/>
    <s v="Ruched Throw Set|Ruched Throw Set|Ruched Throw Set"/>
    <s v="THROW"/>
    <s v="CS50-1610"/>
    <s v="Blush Tie Dye"/>
    <s v="50x60&quot;"/>
    <s v="ARB-"/>
    <n v="60"/>
    <n v="1590"/>
    <n v="7.284401498631858E-6"/>
    <n v="0.99861298123389119"/>
    <n v="6030"/>
    <x v="7"/>
  </r>
  <r>
    <s v="BATH"/>
    <s v="Madison Park"/>
    <s v="Arbor Waffle|Arbor Waffle|Arbor Waffle"/>
    <s v="SHOWER CURTAIN"/>
    <s v="MP70-8629"/>
    <s v="Beige"/>
    <s v="72x84&quot;"/>
    <s v="TBD"/>
    <n v="104"/>
    <n v="1588.91"/>
    <n v="7.2794077894283932E-6"/>
    <n v="0.99862026064168063"/>
    <n v="6031"/>
    <x v="7"/>
  </r>
  <r>
    <s v="ADUL"/>
    <s v="Madison Park"/>
    <s v="Dawn|Vanessa|Stella"/>
    <s v="COMFORTER (SET)"/>
    <s v="MP10-8600"/>
    <s v="Sage Green"/>
    <s v="Cal King"/>
    <s v="TBD"/>
    <n v="15"/>
    <n v="1584.62"/>
    <n v="7.2597536495358579E-6"/>
    <n v="0.9986275203953302"/>
    <n v="6032"/>
    <x v="7"/>
  </r>
  <r>
    <s v="SHET"/>
    <s v="Croscill"/>
    <s v="Luxury Egyptian|Luxury Egyptian|Luxury Egyptian"/>
    <s v="SHEET/SHEET SET"/>
    <s v="CCS20-005"/>
    <s v="White"/>
    <s v="King"/>
    <s v="B"/>
    <n v="66"/>
    <n v="1583.87"/>
    <n v="7.2563176110931066E-6"/>
    <n v="0.99863477671294132"/>
    <n v="6033"/>
    <x v="7"/>
  </r>
  <r>
    <s v="BATH"/>
    <s v="Madison Park Signature"/>
    <s v="Splendor|Splendor|Splendor"/>
    <s v="BATH RUG"/>
    <s v="MPS72-588"/>
    <s v="Green"/>
    <s v="24x60&quot;"/>
    <s v="TBD"/>
    <n v="51"/>
    <n v="1582.69"/>
    <n v="7.2509115772765125E-6"/>
    <n v="0.99864202762451859"/>
    <n v="6034"/>
    <x v="7"/>
  </r>
  <r>
    <s v="ADUL"/>
    <s v="Madison Park"/>
    <s v="Etta|Cora|Amory"/>
    <s v="DUVET&amp;DUVET SET"/>
    <s v="MP12-8719"/>
    <s v="Terracotta"/>
    <s v="Queen"/>
    <s v="TBD"/>
    <n v="31"/>
    <n v="1578.66"/>
    <n v="7.2324485973774646E-6"/>
    <n v="0.99864926007311594"/>
    <n v="6035"/>
    <x v="7"/>
  </r>
  <r>
    <s v="ADUL"/>
    <s v="Comfort Spaces"/>
    <s v="Gloria|Gloria|Gloria"/>
    <s v="QUILT"/>
    <s v="CS14-1794"/>
    <s v="Green"/>
    <s v="Full/Queen"/>
    <s v="ART"/>
    <n v="68"/>
    <n v="1576.92"/>
    <n v="7.2244769881902826E-6"/>
    <n v="0.99865648455010414"/>
    <n v="6036"/>
    <x v="7"/>
  </r>
  <r>
    <s v="TOWL"/>
    <s v="Super Listing"/>
    <s v="400GSM Essential Bundle|400GSM Essential Bundle|400GSM Essential Bundle"/>
    <s v="BATH TOWEL"/>
    <s v="AM73-0251"/>
    <s v="Indigo"/>
    <s v="6-Piece"/>
    <s v="NEW"/>
    <n v="85"/>
    <n v="1575.05"/>
    <n v="7.2159097990063564E-6"/>
    <n v="0.99866370045990316"/>
    <n v="6037"/>
    <x v="7"/>
  </r>
  <r>
    <s v="BATH"/>
    <s v="Martha Stewart"/>
    <s v="Adrien Woven Stripe|Adrien Woven Stripe|Adrien Woven Stripe"/>
    <s v="SHOWER CURTAIN"/>
    <s v="MT70-0330"/>
    <s v="Gray"/>
    <s v="72x72&quot;"/>
    <s v="B-"/>
    <n v="72"/>
    <n v="1570.48"/>
    <n v="7.1949728714285285E-6"/>
    <n v="0.99867089543277454"/>
    <n v="6038"/>
    <x v="7"/>
  </r>
  <r>
    <s v="BATH"/>
    <s v="Madison Park"/>
    <s v="Ariana Ombre Waffle|Ariana Ombre Waffle|Ariana Ombre Waffle"/>
    <s v="SHOWER CURTAIN"/>
    <s v="MP70-8596"/>
    <s v="Blue"/>
    <s v="72x78&quot;"/>
    <s v="TBD"/>
    <n v="97"/>
    <n v="1567.33"/>
    <n v="7.1805415099689742E-6"/>
    <n v="0.99867807597428448"/>
    <n v="6039"/>
    <x v="7"/>
  </r>
  <r>
    <s v="SHET"/>
    <s v="Comfort Spaces"/>
    <s v="Cotton Flannel 135GSM|Cotton Flannel 135GSM|Cotton Flannel 135GSM"/>
    <s v="SHEET/SHEET SET"/>
    <s v="CS20-0393"/>
    <s v="Solid Tan"/>
    <s v="Cal King"/>
    <s v="ARB-"/>
    <n v="53"/>
    <n v="1564.03"/>
    <n v="7.1654229408208705E-6"/>
    <n v="0.99868524139722525"/>
    <n v="6040"/>
    <x v="7"/>
  </r>
  <r>
    <s v="BASI"/>
    <s v="Madison Park"/>
    <s v="Windom|Prospect|Prospect"/>
    <s v="BLANKET"/>
    <s v="MP51-8647"/>
    <s v="Green"/>
    <s v="Full/Queen"/>
    <s v="TBD"/>
    <n v="76"/>
    <n v="1552.64"/>
    <n v="7.1132409703369608E-6"/>
    <n v="0.99869235463819561"/>
    <n v="6041"/>
    <x v="7"/>
  </r>
  <r>
    <s v="LGT"/>
    <s v="INK+IVY"/>
    <s v="ZenGlossy|ZenGlossy|ZenGlossy"/>
    <s v="LGT-TABLE LAMPS"/>
    <s v="II153-0155"/>
    <s v="Grey"/>
    <s v="See below"/>
    <s v="B"/>
    <n v="35"/>
    <n v="1545.78"/>
    <n v="7.081812672047266E-6"/>
    <n v="0.99869943645086767"/>
    <n v="6042"/>
    <x v="7"/>
  </r>
  <r>
    <s v="BATH"/>
    <s v="Madison Park"/>
    <s v="Ariana Ombre Waffle|Ariana Ombre Waffle|Ariana Ombre Waffle"/>
    <s v="SHOWER CURTAIN"/>
    <s v="MP70-8590"/>
    <s v="Taupe"/>
    <s v="36x72''"/>
    <s v="TBD"/>
    <n v="156"/>
    <n v="1543.34"/>
    <n v="7.0706340936468499E-6"/>
    <n v="0.99870650708496134"/>
    <n v="6043"/>
    <x v="7"/>
  </r>
  <r>
    <s v="YOUT"/>
    <s v="Intelligent Design"/>
    <s v="Lucy|Vera|Elise"/>
    <s v="DUVET&amp;DUVET SET"/>
    <s v="ID12-2280"/>
    <s v="Navy"/>
    <s v="Twin/Twin "/>
    <s v="B"/>
    <n v="52"/>
    <n v="1543.12"/>
    <n v="7.0696261890369756E-6"/>
    <n v="0.99871357671115035"/>
    <n v="6044"/>
    <x v="7"/>
  </r>
  <r>
    <s v="ADUL"/>
    <s v="Super Listing"/>
    <s v="Phoebe|Phoebe|Phoebe"/>
    <s v="DUVET&amp;DUVET SET"/>
    <s v="AM12-0217"/>
    <s v="Blush"/>
    <s v="King/Cal K"/>
    <s v="ARB"/>
    <n v="44"/>
    <n v="1540.75"/>
    <n v="7.0587683075578834E-6"/>
    <n v="0.99872063547945789"/>
    <n v="6045"/>
    <x v="7"/>
  </r>
  <r>
    <s v="WIN"/>
    <s v="Madison Park"/>
    <s v="Emilia|Natalie|Lillian"/>
    <s v="WINDOW PANEL"/>
    <s v="MP40-6324"/>
    <s v="Blush"/>
    <s v="50x120&quot;"/>
    <s v="B"/>
    <n v="67"/>
    <n v="1537.74"/>
    <n v="7.0449783399409771E-6"/>
    <n v="0.99872768045779781"/>
    <n v="6046"/>
    <x v="7"/>
  </r>
  <r>
    <s v="YOUT"/>
    <s v="Intelligent Design"/>
    <s v="Felicia|Isabel|Alyssa"/>
    <s v="DUVET&amp;DUVET SET"/>
    <s v="ID12-1793"/>
    <s v="Grey"/>
    <s v="Twin/Twin "/>
    <s v="B"/>
    <n v="53"/>
    <n v="1534.87"/>
    <n v="7.0318297661667163E-6"/>
    <n v="0.99873471228756394"/>
    <n v="6047"/>
    <x v="7"/>
  </r>
  <r>
    <s v="SHET"/>
    <s v="Comfort Spaces"/>
    <s v="Cotton Flannel 135GSM|Cotton Flannel 135GSM|Cotton Flannel 135GSM"/>
    <s v="SHEET/SHEET SET"/>
    <s v="CS20-0398"/>
    <s v="Solid Blue"/>
    <s v="Cal King"/>
    <s v="ARB-"/>
    <n v="52"/>
    <n v="1534.52"/>
    <n v="7.0302262815600997E-6"/>
    <n v="0.99874174251384551"/>
    <n v="6048"/>
    <x v="7"/>
  </r>
  <r>
    <s v="YOUT"/>
    <s v="Urban Habitat"/>
    <s v="Brooklyn|Maize|Kay"/>
    <s v="DUVET&amp;DUVET SET"/>
    <s v="UH12-2497"/>
    <s v="Rust"/>
    <s v="Twin/Twin "/>
    <s v="B"/>
    <n v="32"/>
    <n v="1531.32"/>
    <n v="7.0155658508710292E-6"/>
    <n v="0.99874875807969643"/>
    <n v="6049"/>
    <x v="7"/>
  </r>
  <r>
    <s v="TOWL"/>
    <s v="Super Listing"/>
    <s v="Premium Turkish Cotton|Premium Turkish Cotton|Premium Turkish Cotton"/>
    <s v="BATH TOWEL"/>
    <s v="AM73-0241"/>
    <s v="Beige"/>
    <s v="2-Piece"/>
    <s v="NEW"/>
    <n v="67"/>
    <n v="1528.87"/>
    <n v="7.0043414586247091E-6"/>
    <n v="0.99875576242115505"/>
    <n v="6050"/>
    <x v="7"/>
  </r>
  <r>
    <s v="ADUL"/>
    <s v="Madison Park"/>
    <s v="Riva|Reeve|Faye"/>
    <s v="COMFORTER (SET)"/>
    <s v="MP10-8697"/>
    <s v="Beige"/>
    <s v="Cal King"/>
    <s v="TBD"/>
    <n v="25"/>
    <n v="1526.64"/>
    <n v="6.9941249709882641E-6"/>
    <n v="0.99876275654612601"/>
    <n v="6051"/>
    <x v="7"/>
  </r>
  <r>
    <s v="SHET"/>
    <s v="Beautyrest Platinum"/>
    <s v="400TC Liquid Cotton"/>
    <s v="PILLOWCASE"/>
    <s v="BRP21-0082C"/>
    <s v="Tan"/>
    <s v="Standard"/>
    <s v="EXB"/>
    <n v="188"/>
    <n v="1522.8"/>
    <n v="6.9765324541613786E-6"/>
    <n v="0.99876973307858019"/>
    <n v="6052"/>
    <x v="7"/>
  </r>
  <r>
    <s v="SHET"/>
    <s v="Croscill"/>
    <s v="Luxury Egyptian|Luxury Egyptian|Luxury Egyptian"/>
    <s v="SHEET/SHEET SET"/>
    <s v="CCS20-015"/>
    <s v="Grey"/>
    <s v="King"/>
    <s v="B"/>
    <n v="63"/>
    <n v="1521.99"/>
    <n v="6.9728215326432082E-6"/>
    <n v="0.9987767059001128"/>
    <n v="6053"/>
    <x v="7"/>
  </r>
  <r>
    <s v="BATH"/>
    <s v="Madison Park Signature"/>
    <s v="Splendor|Splendor|Splendor"/>
    <s v="BATH RUG"/>
    <s v="MPS72-589"/>
    <s v="Green"/>
    <s v="24x72&quot;"/>
    <s v="TBD"/>
    <n v="44"/>
    <n v="1520.51"/>
    <n v="6.9660410834495135E-6"/>
    <n v="0.99878367194119622"/>
    <n v="6054"/>
    <x v="7"/>
  </r>
  <r>
    <s v="FUR"/>
    <s v="Madison Park"/>
    <s v="Aidan|Jetta|Zak"/>
    <s v="MOTION"/>
    <s v="MP103-1269"/>
    <s v="Light Blue"/>
    <s v="See below"/>
    <s v="TBD"/>
    <n v="5"/>
    <n v="1518.5"/>
    <n v="6.9568325004229411E-6"/>
    <n v="0.99879062877369662"/>
    <n v="6055"/>
    <x v="7"/>
  </r>
  <r>
    <s v="YOUT"/>
    <s v="Intelligent Design"/>
    <s v="Stella|Luna|Zuri"/>
    <s v="DUVET&amp;DUVET SET"/>
    <s v="ID12-2127"/>
    <s v="Navy"/>
    <s v="Twin/Twin "/>
    <s v="B"/>
    <n v="56"/>
    <n v="1503.89"/>
    <n v="6.889898471558154E-6"/>
    <n v="0.99879751867216815"/>
    <n v="6056"/>
    <x v="7"/>
  </r>
  <r>
    <s v="SHET"/>
    <s v="Comfort Spaces"/>
    <s v="Microfiber 75GSM|Microfiber 75GSM|Microfiber 75GSM"/>
    <s v="SHEET/SHEET SET"/>
    <s v="CS20-0128"/>
    <s v="Teal"/>
    <s v="Twin"/>
    <s v="ARB"/>
    <n v="116"/>
    <n v="1497.56"/>
    <n v="6.8608983071013362E-6"/>
    <n v="0.9988043795704753"/>
    <n v="6057"/>
    <x v="7"/>
  </r>
  <r>
    <s v="ADUL"/>
    <s v="Chapel Hill"/>
    <s v="Arlo|Arlo|Arlo"/>
    <s v="COMFORTER (SET)"/>
    <s v="CH10-011"/>
    <s v="Charcoal"/>
    <s v="Full/Queen"/>
    <s v="TBD"/>
    <n v="12"/>
    <n v="1490.76"/>
    <n v="6.8297448918870615E-6"/>
    <n v="0.99881120931536715"/>
    <n v="6058"/>
    <x v="7"/>
  </r>
  <r>
    <s v="SHET"/>
    <s v="N Natori"/>
    <s v="Satin Sheets"/>
    <s v="SHEET/SHEET SET"/>
    <s v="NN20-0147"/>
    <s v="Beige"/>
    <s v="King"/>
    <s v="EXT"/>
    <n v="88"/>
    <n v="1483.05"/>
    <n v="6.7944224166955823E-6"/>
    <n v="0.99881800373778384"/>
    <n v="6059"/>
    <x v="7"/>
  </r>
  <r>
    <s v="SHET"/>
    <s v="Comfort Spaces"/>
    <s v="Microfiber 75GSM|Microfiber 75GSM|Microfiber 75GSM"/>
    <s v="SHEET/SHEET SET"/>
    <s v="CS20-0243"/>
    <s v="Aqua"/>
    <s v="King"/>
    <s v="ARB"/>
    <n v="85"/>
    <n v="1476.45"/>
    <n v="6.7641852783993749E-6"/>
    <n v="0.9988247679230623"/>
    <n v="6060"/>
    <x v="7"/>
  </r>
  <r>
    <s v="BLK"/>
    <s v="Madison Park"/>
    <s v="Zuri|Zuri|Zuri"/>
    <s v="THROW"/>
    <s v="MP50-8526"/>
    <s v="Blush/Grey"/>
    <s v="50x60&quot;"/>
    <s v="TBD"/>
    <n v="123"/>
    <n v="1474.77"/>
    <n v="6.756488552287613E-6"/>
    <n v="0.9988315244116146"/>
    <n v="6061"/>
    <x v="7"/>
  </r>
  <r>
    <s v="SHET"/>
    <s v="Comfort Spaces"/>
    <s v="Cotton 144TC|Cotton 144TC|Cotton 144TC"/>
    <s v="SHEET/SHEET SET"/>
    <s v="CS20-1729"/>
    <s v="Pink"/>
    <s v="Cal King"/>
    <s v="ARB"/>
    <n v="58"/>
    <n v="1473.78"/>
    <n v="6.7519529815431822E-6"/>
    <n v="0.9988382763645961"/>
    <n v="6062"/>
    <x v="7"/>
  </r>
  <r>
    <s v="BATH"/>
    <s v="Madison Park"/>
    <s v="Arbor Waffle|Arbor Waffle|Arbor Waffle"/>
    <s v="SHOWER CURTAIN"/>
    <s v="MP70-8613"/>
    <s v="Black"/>
    <s v="72x72&quot;"/>
    <s v="TBD"/>
    <n v="122"/>
    <n v="1473.48"/>
    <n v="6.7505785661660817E-6"/>
    <n v="0.99884502694316224"/>
    <n v="6063"/>
    <x v="7"/>
  </r>
  <r>
    <s v="SHET"/>
    <s v="Comfort Spaces"/>
    <s v="Microfiber 75GSM|Microfiber 75GSM|Microfiber 75GSM"/>
    <s v="SHEET/SHEET SET"/>
    <s v="CS20-0120"/>
    <s v="Light Gray"/>
    <s v="Full"/>
    <s v="ARB-"/>
    <n v="94"/>
    <n v="1463.6"/>
    <n v="6.7053144864135759E-6"/>
    <n v="0.99885173225764867"/>
    <n v="6064"/>
    <x v="7"/>
  </r>
  <r>
    <s v="APL"/>
    <s v="INK+IVY"/>
    <s v="IM222101|IM222101|IM222101"/>
    <s v="ROBE"/>
    <s v="II04-8413"/>
    <s v="Steel 030"/>
    <s v="XS/S"/>
    <s v="A"/>
    <n v="62"/>
    <n v="1458.66"/>
    <n v="6.6826824465373243E-6"/>
    <n v="0.9988584149400952"/>
    <n v="6065"/>
    <x v="7"/>
  </r>
  <r>
    <s v="BATH"/>
    <s v="Madison Park"/>
    <s v="Arbor Waffle|Arbor Waffle|Arbor Waffle"/>
    <s v="SHOWER CURTAIN"/>
    <s v="MP70-8619"/>
    <s v="Sage Green"/>
    <s v="72x84&quot;"/>
    <s v="TBD"/>
    <n v="95"/>
    <n v="1454.84"/>
    <n v="6.6651815574022458E-6"/>
    <n v="0.99886508012165265"/>
    <n v="6066"/>
    <x v="7"/>
  </r>
  <r>
    <s v="ADUL"/>
    <s v="Super Listing"/>
    <s v="Miro|Ayko|Marty"/>
    <s v="COMFORTER (SET)"/>
    <s v="AM10-0182"/>
    <s v="Pink"/>
    <s v="Twin/Twin "/>
    <s v="TBD"/>
    <n v="63"/>
    <n v="1447.15"/>
    <n v="6.6299507099025745E-6"/>
    <n v="0.99887171007236253"/>
    <n v="6067"/>
    <x v="7"/>
  </r>
  <r>
    <s v="APL"/>
    <s v="INK+IVY"/>
    <s v="IM222101|IM222101|IM222101"/>
    <s v="ROBE"/>
    <s v="II04-8419"/>
    <s v="Claret 657"/>
    <s v="XS/S"/>
    <s v="A"/>
    <n v="61"/>
    <n v="1446.48"/>
    <n v="6.6268811822270503E-6"/>
    <n v="0.99887833695354478"/>
    <n v="6068"/>
    <x v="7"/>
  </r>
  <r>
    <s v="TOWL"/>
    <s v="Super Listing"/>
    <s v="Premium Turkish Cotton|Premium Turkish Cotton|Premium Turkish Cotton"/>
    <s v="BATH TOWEL"/>
    <s v="AM73-0237"/>
    <s v="Navy"/>
    <s v="4-Piece"/>
    <s v="NEW"/>
    <n v="53"/>
    <n v="1441.87"/>
    <n v="6.6057609992656075E-6"/>
    <n v="0.99888494271454409"/>
    <n v="6069"/>
    <x v="7"/>
  </r>
  <r>
    <s v="LGT"/>
    <s v="Hampton Hill"/>
    <s v="Elegenza|Elegenza|Elegenza"/>
    <s v="LGT-CHANDELIERS"/>
    <s v="MT150-0079"/>
    <s v="Chrome"/>
    <s v="See below"/>
    <s v="B"/>
    <n v="7"/>
    <n v="1436.16"/>
    <n v="6.5796012932547985E-6"/>
    <n v="0.99889152231583733"/>
    <n v="6070"/>
    <x v="7"/>
  </r>
  <r>
    <s v="TOWL"/>
    <s v="Super Listing"/>
    <s v="Premium Turkish Cotton|Premium Turkish Cotton|Premium Turkish Cotton"/>
    <s v="BATH TOWEL"/>
    <s v="AM73-0231"/>
    <s v="Light Grey"/>
    <s v="4-Piece"/>
    <s v="NEW"/>
    <n v="54"/>
    <n v="1434.2"/>
    <n v="6.5706217794577423E-6"/>
    <n v="0.99889809293761678"/>
    <n v="6071"/>
    <x v="7"/>
  </r>
  <r>
    <s v="BATH"/>
    <s v="Madison Park"/>
    <s v="Spa Waffle|Spa Waffle|Spa Waffle"/>
    <s v="SHOWER CURTAIN"/>
    <s v="MP70-8556"/>
    <s v="Dark Blue"/>
    <s v="36x72''"/>
    <s v="A"/>
    <n v="134"/>
    <n v="1432.09"/>
    <n v="6.5609550579721366E-6"/>
    <n v="0.9989046538926748"/>
    <n v="6072"/>
    <x v="7"/>
  </r>
  <r>
    <s v="ADUL"/>
    <s v="Regency Heights"/>
    <s v="Julie|Julie|Julie"/>
    <s v="COMFORTER (SET)"/>
    <s v="RH10-0023"/>
    <s v="Pink"/>
    <s v="Full/Queen"/>
    <s v="EXT"/>
    <n v="111"/>
    <n v="1430.96"/>
    <n v="6.5557780933850587E-6"/>
    <n v="0.99891120967076819"/>
    <n v="6073"/>
    <x v="7"/>
  </r>
  <r>
    <s v="SHET"/>
    <s v="Comfort Spaces"/>
    <s v="Microfiber Coolmax|Microfiber Coolmax|Microfiber Coolmax"/>
    <s v="SHEET/SHEET SET"/>
    <s v="CS20-1484"/>
    <s v="White"/>
    <s v="Twin"/>
    <s v="ARB-"/>
    <n v="181"/>
    <n v="1426.28"/>
    <n v="6.5343372135022927E-6"/>
    <n v="0.99891774400798172"/>
    <n v="6074"/>
    <x v="7"/>
  </r>
  <r>
    <s v="BLK"/>
    <s v="Madison Park"/>
    <s v="Ruched Fur|Ruched Fur|Ruched Fur"/>
    <s v="THROW"/>
    <s v="MP50-8728"/>
    <s v="Blue Tie Dye"/>
    <s v="50x60&quot;"/>
    <s v="ART"/>
    <n v="68"/>
    <n v="1419.16"/>
    <n v="6.5017177552191123E-6"/>
    <n v="0.9989242457257369"/>
    <n v="6075"/>
    <x v="7"/>
  </r>
  <r>
    <s v="BATH"/>
    <s v="Madison Park Signature"/>
    <s v="Splendor|Splendor|Splendor"/>
    <s v="BATH RUG"/>
    <s v="MPS72-577"/>
    <s v="Blue"/>
    <s v="24x60&quot;"/>
    <s v="B"/>
    <n v="46"/>
    <n v="1417.21"/>
    <n v="6.4927840552679591E-6"/>
    <n v="0.99893073850979219"/>
    <n v="6076"/>
    <x v="7"/>
  </r>
  <r>
    <s v="SHET"/>
    <s v="Madison Park"/>
    <s v="3M Microcell|3M Microcell|3M Microcell"/>
    <s v="SHEET/SHEET SET"/>
    <s v="MP20-1190"/>
    <s v="Khaki"/>
    <s v="Twin"/>
    <s v="B"/>
    <n v="102"/>
    <n v="1416.63"/>
    <n v="6.4901268522055659E-6"/>
    <n v="0.99893722863664436"/>
    <n v="6077"/>
    <x v="7"/>
  </r>
  <r>
    <s v="ADUL"/>
    <s v="Super Listing"/>
    <s v="Bailey|Darby|Niro/Malani"/>
    <s v="COMFORTER (SET)"/>
    <s v="AM10-0536"/>
    <s v="Blue"/>
    <s v="Full/Queen"/>
    <s v="TBD"/>
    <n v="39"/>
    <n v="1413.77"/>
    <n v="6.4770240922772082E-6"/>
    <n v="0.99894370566073665"/>
    <n v="6078"/>
    <x v="7"/>
  </r>
  <r>
    <s v="BLK"/>
    <s v="Serta"/>
    <s v="Freya AZ|Freya AZ|Freya AZ"/>
    <s v="ELECT BLANKET"/>
    <s v="ST54-0210"/>
    <s v="Stone Brown"/>
    <s v="Twin"/>
    <s v="ARB-"/>
    <n v="30"/>
    <n v="1408.8"/>
    <n v="6.4542546108632457E-6"/>
    <n v="0.99895015991534752"/>
    <n v="6079"/>
    <x v="7"/>
  </r>
  <r>
    <s v="WIN"/>
    <s v="Madison Park"/>
    <s v="Veronica|Isabella|Scarlett"/>
    <s v="WINDOW PANEL"/>
    <s v="MP40-8463"/>
    <s v="White/Navy"/>
    <s v="50x95&quot;"/>
    <s v="TBD"/>
    <n v="60"/>
    <n v="1405.1"/>
    <n v="6.4373034878790083E-6"/>
    <n v="0.99895659721883545"/>
    <n v="6080"/>
    <x v="7"/>
  </r>
  <r>
    <s v="SHET"/>
    <s v="Comfort Spaces"/>
    <s v="Cotton Flannel 135GSM|Cotton Flannel 135GSM|Cotton Flannel 135GSM"/>
    <s v="SHEET/SHEET SET"/>
    <s v="CS20-0961"/>
    <s v="Solid Aqua"/>
    <s v="Cal King"/>
    <s v="ARB-"/>
    <n v="48"/>
    <n v="1396.8"/>
    <n v="6.399277995779232E-6"/>
    <n v="0.99896299649683118"/>
    <n v="6081"/>
    <x v="7"/>
  </r>
  <r>
    <s v="BATH"/>
    <s v="Madison Park"/>
    <s v="Arbor Waffle|Arbor Waffle|Arbor Waffle"/>
    <s v="SHOWER CURTAIN"/>
    <s v="MP70-8611"/>
    <s v="White"/>
    <s v="72x78&quot;"/>
    <s v="TBD"/>
    <n v="99"/>
    <n v="1390.51"/>
    <n v="6.3704610867060281E-6"/>
    <n v="0.99896936695791794"/>
    <n v="6082"/>
    <x v="7"/>
  </r>
  <r>
    <s v="YOUT"/>
    <s v="Intelligent Design"/>
    <s v="Cassiopeia|Karissa|Lisa"/>
    <s v="DUVET&amp;DUVET SET"/>
    <s v="ID12-2388"/>
    <s v="Charcoal"/>
    <s v="Twin/Twin "/>
    <s v="TBD"/>
    <n v="51"/>
    <n v="1378.76"/>
    <n v="6.3166298177695979E-6"/>
    <n v="0.9989756835877357"/>
    <n v="6083"/>
    <x v="7"/>
  </r>
  <r>
    <s v="ADUL"/>
    <s v="Comfort Spaces"/>
    <s v="Kienna|Kienna|Kienna"/>
    <s v="COVERLET&amp;BEDSPR"/>
    <s v="CS14-1771"/>
    <s v="Olive Green"/>
    <s v="Twin/Twin "/>
    <s v="ART"/>
    <n v="71"/>
    <n v="1376.69"/>
    <n v="6.3071463516676054E-6"/>
    <n v="0.99898199073408733"/>
    <n v="6084"/>
    <x v="7"/>
  </r>
  <r>
    <s v="WIN"/>
    <s v="Madison Park"/>
    <s v="Lexus|Lexus|Lexus"/>
    <s v="WINDOW PANEL"/>
    <s v="MP40-8637"/>
    <s v="White"/>
    <s v="52x120&quot;"/>
    <s v="TBD"/>
    <n v="65"/>
    <n v="1376.16"/>
    <n v="6.3047182178347284E-6"/>
    <n v="0.99898829545230516"/>
    <n v="6085"/>
    <x v="7"/>
  </r>
  <r>
    <s v="ADUL"/>
    <s v="Comfort Spaces"/>
    <s v="Vixie|Vixie|Vixie"/>
    <s v="COMFORTER (SET)"/>
    <s v="CS10-1662"/>
    <s v="Orange/Grey"/>
    <s v="King"/>
    <s v="ARB"/>
    <n v="56"/>
    <n v="1374.96"/>
    <n v="6.2992205563263264E-6"/>
    <n v="0.99899459467286145"/>
    <n v="6086"/>
    <x v="7"/>
  </r>
  <r>
    <s v="BATH"/>
    <s v="Madison Park Signature"/>
    <s v="Splendor|Splendor|Splendor"/>
    <s v="BATH RUG"/>
    <s v="MPS72-590"/>
    <s v="Black"/>
    <s v="17x24&quot;"/>
    <s v="TBD"/>
    <n v="100"/>
    <n v="1374.68"/>
    <n v="6.2979377686410329E-6"/>
    <n v="0.99900089261063008"/>
    <n v="6087"/>
    <x v="7"/>
  </r>
  <r>
    <s v="BATH"/>
    <s v="Madison Park Signature"/>
    <s v="Splendor|Splendor|Splendor"/>
    <s v="BATH RUG"/>
    <s v="MPS72-573"/>
    <s v="Blue"/>
    <s v="17x24&quot;"/>
    <s v="B"/>
    <n v="100"/>
    <n v="1374.11"/>
    <n v="6.295326379424542E-6"/>
    <n v="0.99900718793700949"/>
    <n v="6088"/>
    <x v="7"/>
  </r>
  <r>
    <s v="LGT"/>
    <s v="INK+IVY"/>
    <s v="Curiana|Curiana|Curiana"/>
    <s v="LGT-CHANDELIERS"/>
    <s v="FB150-1191"/>
    <s v="Antique Brass"/>
    <s v="See below"/>
    <s v="B"/>
    <n v="10"/>
    <n v="1370.88"/>
    <n v="6.2805285071977623E-6"/>
    <n v="0.99901346846551664"/>
    <n v="6089"/>
    <x v="7"/>
  </r>
  <r>
    <s v="BATH"/>
    <s v="Madison Park Signature"/>
    <s v="Splendor|Splendor|Splendor"/>
    <s v="BATH RUG"/>
    <s v="MPS72-585"/>
    <s v="Green"/>
    <s v="20x30&quot;"/>
    <s v="TBD"/>
    <n v="81"/>
    <n v="1370.54"/>
    <n v="6.2789708364370478E-6"/>
    <n v="0.99901974743635302"/>
    <n v="6090"/>
    <x v="7"/>
  </r>
  <r>
    <s v="BATH"/>
    <s v="Madison Park"/>
    <s v="Spa Waffle|Spa Waffle|Spa Waffle"/>
    <s v="SHOWER CURTAIN"/>
    <s v="MP70-8553"/>
    <s v="Charcoal"/>
    <s v="36x72''"/>
    <s v="A"/>
    <n v="134"/>
    <n v="1355.01"/>
    <n v="6.2078219337491531E-6"/>
    <n v="0.99902595525828675"/>
    <n v="6091"/>
    <x v="7"/>
  </r>
  <r>
    <s v="ADUL"/>
    <s v="Super Listing"/>
    <s v="Bailey|Darby|Niro/Malani"/>
    <s v="COMFORTER (SET)"/>
    <s v="AM10-0158"/>
    <s v="White"/>
    <s v="Twin/Twin "/>
    <s v="TBD"/>
    <n v="45"/>
    <n v="1354.55"/>
    <n v="6.2057144968375993E-6"/>
    <n v="0.99903216097278358"/>
    <n v="6092"/>
    <x v="7"/>
  </r>
  <r>
    <s v="YOUT"/>
    <s v="Intelligent Design"/>
    <s v="Felicia|Isabel|Alyssa"/>
    <s v="COMFORTER (SET)"/>
    <s v="TT10-0008"/>
    <s v="Purple"/>
    <s v="King/Cal K"/>
    <s v="TBD"/>
    <n v="27"/>
    <n v="1347.75"/>
    <n v="6.1745610816233247E-6"/>
    <n v="0.99903833553386523"/>
    <n v="6093"/>
    <x v="7"/>
  </r>
  <r>
    <s v="YOUT"/>
    <s v="Intelligent Design"/>
    <s v="Cassiopeia|Karissa|Lisa"/>
    <s v="DUVET&amp;DUVET SET"/>
    <s v="ID12-2260"/>
    <s v="Lavender"/>
    <s v="King/Cal K"/>
    <s v="B"/>
    <n v="38"/>
    <n v="1344.85"/>
    <n v="6.1612750663113547E-6"/>
    <n v="0.99904449680893159"/>
    <n v="6094"/>
    <x v="7"/>
  </r>
  <r>
    <s v="ADUL"/>
    <s v="Super Listing"/>
    <s v="Bailey|Darby|Niro/Malani"/>
    <s v="COMFORTER (SET)"/>
    <s v="AM10-0532"/>
    <s v="Pink"/>
    <s v="Twin/Twin "/>
    <s v="TBD"/>
    <n v="46"/>
    <n v="1334.25"/>
    <n v="6.1127123896538094E-6"/>
    <n v="0.9990506095213213"/>
    <n v="6095"/>
    <x v="7"/>
  </r>
  <r>
    <s v="ADUL"/>
    <s v="Comfort Spaces"/>
    <s v="Kienna|Kienna|Kienna"/>
    <s v="COVERLET&amp;BEDSPR"/>
    <s v="CS14-1754"/>
    <s v="Beige"/>
    <s v="Full/Queen"/>
    <s v="ART"/>
    <n v="53"/>
    <n v="1321.82"/>
    <n v="6.0557657791959511E-6"/>
    <n v="0.99905666528710046"/>
    <n v="6096"/>
    <x v="7"/>
  </r>
  <r>
    <s v="ADUL"/>
    <s v="Comfort Spaces"/>
    <s v="Kienna|Kienna|Kienna"/>
    <s v="COVERLET&amp;BEDSPR"/>
    <s v="CS14-1753"/>
    <s v="Beige"/>
    <s v="Twin/Twin "/>
    <s v="ART"/>
    <n v="68"/>
    <n v="1318.52"/>
    <n v="6.0406472100478474E-6"/>
    <n v="0.99906270593431046"/>
    <n v="6097"/>
    <x v="7"/>
  </r>
  <r>
    <s v="WIN"/>
    <s v="Madison Park"/>
    <s v="Quincy|Quincy|Quincy"/>
    <s v="WINDOW PANEL"/>
    <s v="MP40-8663"/>
    <s v="Linen"/>
    <s v="33x64&quot;"/>
    <s v="TBD"/>
    <n v="42"/>
    <n v="1315.44"/>
    <n v="6.0265365455096171E-6"/>
    <n v="0.99906873247085592"/>
    <n v="6098"/>
    <x v="7"/>
  </r>
  <r>
    <s v="ADUL"/>
    <s v="Madison Park"/>
    <s v="Royce|Hayden|Quinn"/>
    <s v="COMFORTER (SET)"/>
    <s v="MP10-8693"/>
    <s v="Ivory"/>
    <s v="Queen"/>
    <s v="TBD"/>
    <n v="22"/>
    <n v="1314.72"/>
    <n v="6.0232379486045759E-6"/>
    <n v="0.99907475570880455"/>
    <n v="6099"/>
    <x v="7"/>
  </r>
  <r>
    <s v="ADUL"/>
    <s v="Madison Park"/>
    <s v="Riva|Reeve|Faye"/>
    <s v="COMFORTER (SET)"/>
    <s v="MP10-8652"/>
    <s v="Beige"/>
    <s v="Queen"/>
    <s v="TBD"/>
    <n v="24"/>
    <n v="1308.1600000000001"/>
    <n v="5.9931840656919825E-6"/>
    <n v="0.99908074889287024"/>
    <n v="6100"/>
    <x v="7"/>
  </r>
  <r>
    <s v="SHET"/>
    <s v="Intelligent Design"/>
    <s v="Microfiber|Microfiber|Microfiber"/>
    <s v="SHEET/SHEET SET"/>
    <s v="ID20-2214"/>
    <s v="Lavender"/>
    <s v="Twin XL"/>
    <s v="B"/>
    <n v="109"/>
    <n v="1306.45"/>
    <n v="5.9853498980425097E-6"/>
    <n v="0.99908673424276828"/>
    <n v="6101"/>
    <x v="7"/>
  </r>
  <r>
    <s v="WIN"/>
    <s v="Madison Park"/>
    <s v="Emilia|Natalie|Lillian"/>
    <s v="WINDOW PANEL"/>
    <s v="MP40-8331"/>
    <s v="Black"/>
    <s v="50x108&quot;"/>
    <s v="B"/>
    <n v="62"/>
    <n v="1306.22"/>
    <n v="5.9842961795867332E-6"/>
    <n v="0.99909271853894788"/>
    <n v="6102"/>
    <x v="7"/>
  </r>
  <r>
    <s v="SHET"/>
    <s v="Comfort Spaces"/>
    <s v="Microfiber Coolmax|Microfiber Coolmax|Microfiber Coolmax"/>
    <s v="SHEET/SHEET SET"/>
    <s v="CS20-1661"/>
    <s v="Cream"/>
    <s v="Twin XL"/>
    <s v="ARB"/>
    <n v="87"/>
    <n v="1285.8599999999999"/>
    <n v="5.8910191893275223E-6"/>
    <n v="0.99909860955813723"/>
    <n v="6103"/>
    <x v="7"/>
  </r>
  <r>
    <s v="ADUL"/>
    <s v="Comfort Spaces"/>
    <s v="Kienna|Kienna|Kienna"/>
    <s v="COVERLET&amp;BEDSPR"/>
    <s v="CS14-1770"/>
    <s v="White"/>
    <s v="King/Cal K"/>
    <s v="ART"/>
    <n v="42"/>
    <n v="1280.1600000000001"/>
    <n v="5.8649052971626164E-6"/>
    <n v="0.99910447446343442"/>
    <n v="6104"/>
    <x v="7"/>
  </r>
  <r>
    <s v="WIN"/>
    <s v="Madison Park"/>
    <s v="Anaheim|Salford|Preston"/>
    <s v="WINDOW PANEL"/>
    <s v="MP40-8683"/>
    <s v="Natural"/>
    <s v="50x108&quot;"/>
    <s v="TBD"/>
    <n v="51"/>
    <n v="1279.5"/>
    <n v="5.8618815833329953E-6"/>
    <n v="0.99911033634501778"/>
    <n v="6105"/>
    <x v="7"/>
  </r>
  <r>
    <s v="ADUL"/>
    <s v="Super Listing"/>
    <s v="Bailey|Darby|Niro/Malani"/>
    <s v="COMFORTER (SET)"/>
    <s v="AM10-0535"/>
    <s v="Blue"/>
    <s v="Twin/Twin "/>
    <s v="TBD"/>
    <n v="44"/>
    <n v="1271.93"/>
    <n v="5.8272005019841632E-6"/>
    <n v="0.9991161635455198"/>
    <n v="6106"/>
    <x v="7"/>
  </r>
  <r>
    <s v="WIN"/>
    <s v="Madison Park"/>
    <s v="Emilia|Natalie|Lillian"/>
    <s v="WINDOW PANEL"/>
    <s v="MP40-3560"/>
    <s v="Dusty Aqua"/>
    <s v="50x120&quot;"/>
    <s v="B"/>
    <n v="60"/>
    <n v="1270.18"/>
    <n v="5.8191830789510773E-6"/>
    <n v="0.99912198272859876"/>
    <n v="6107"/>
    <x v="7"/>
  </r>
  <r>
    <s v="ADUL"/>
    <s v="Madison Park Signature"/>
    <s v="Jarvis|Jarvis|Jarvis"/>
    <s v="COMFORTER (SET)"/>
    <s v="MPS10-598"/>
    <s v="Black/White"/>
    <s v="Queen"/>
    <s v="TBD"/>
    <n v="7"/>
    <n v="1268.92"/>
    <n v="5.8134105343672561E-6"/>
    <n v="0.99912779613913316"/>
    <n v="6108"/>
    <x v="7"/>
  </r>
  <r>
    <s v="ADUL"/>
    <s v="Madison Park"/>
    <s v="Royce|Hayden|Quinn"/>
    <s v="COMFORTER (SET)"/>
    <s v="MP10-8686"/>
    <s v="Grey"/>
    <s v="Queen"/>
    <s v="N/A"/>
    <n v="19"/>
    <n v="1267.1099999999999"/>
    <n v="5.8051182282587501E-6"/>
    <n v="0.99913360125736139"/>
    <n v="6109"/>
    <x v="7"/>
  </r>
  <r>
    <s v="ADUL"/>
    <s v="Madison Park"/>
    <s v="Riva|Reeve|Faye"/>
    <s v="COMFORTER (SET)"/>
    <s v="MP10-8645"/>
    <s v="Grey"/>
    <s v="King"/>
    <s v="TBD"/>
    <n v="20"/>
    <n v="1266.1500000000001"/>
    <n v="5.8007200990520294E-6"/>
    <n v="0.99913940197746043"/>
    <n v="6110"/>
    <x v="7"/>
  </r>
  <r>
    <s v="SHET"/>
    <s v="Super Listing"/>
    <s v="Cotton 144TC|Cotton 144TC|Cotton 144TC"/>
    <s v="SHEET/SHEET SET"/>
    <s v="AM20-0483"/>
    <s v="Diamond Grey"/>
    <s v="Queen"/>
    <s v="TBD"/>
    <n v="54"/>
    <n v="1264.57"/>
    <n v="5.7934815113993007E-6"/>
    <n v="0.99914519545897185"/>
    <n v="6111"/>
    <x v="7"/>
  </r>
  <r>
    <s v="YOUT"/>
    <s v="Intelligent Design"/>
    <s v="Cassiopeia|Karissa|Lisa"/>
    <s v="DUVET&amp;DUVET SET"/>
    <s v="ID12-2390"/>
    <s v="Charcoal"/>
    <s v="King/Cal K"/>
    <s v="TBD"/>
    <n v="35"/>
    <n v="1252.23"/>
    <n v="5.7369472255545734E-6"/>
    <n v="0.99915093240619746"/>
    <n v="6112"/>
    <x v="7"/>
  </r>
  <r>
    <s v="SHET"/>
    <s v="Comfort Spaces"/>
    <s v="Cotton Flannel 135GSM|Cotton Flannel 135GSM|Cotton Flannel 135GSM"/>
    <s v="SHEET/SHEET SET"/>
    <s v="CS20-0333"/>
    <s v="Geo Grey"/>
    <s v="Cal King"/>
    <s v="ARB"/>
    <n v="43"/>
    <n v="1251.3"/>
    <n v="5.7326865378855619E-6"/>
    <n v="0.99915666509273537"/>
    <n v="6113"/>
    <x v="7"/>
  </r>
  <r>
    <s v="ADUL"/>
    <s v="Comfort Spaces"/>
    <s v="Kienna|Kienna|Kienna"/>
    <s v="COVERLET&amp;BEDSPR"/>
    <s v="CS14-1750"/>
    <s v="Olive Green"/>
    <s v="Twin/Twin "/>
    <s v="ART"/>
    <n v="63"/>
    <n v="1221.57"/>
    <n v="5.5964819740149168E-6"/>
    <n v="0.99916226157470944"/>
    <n v="6114"/>
    <x v="7"/>
  </r>
  <r>
    <s v="SHET"/>
    <s v="Intelligent Design"/>
    <s v="Microfiber|Microfiber|Microfiber"/>
    <s v="SHEET/SHEET SET"/>
    <s v="ID20-1454"/>
    <s v="Grey"/>
    <s v="Twin"/>
    <s v="B"/>
    <n v="95"/>
    <n v="1215.23"/>
    <n v="5.5674359957121968E-6"/>
    <n v="0.99916782901070511"/>
    <n v="6115"/>
    <x v="7"/>
  </r>
  <r>
    <s v="ADUL"/>
    <s v="Madison Park"/>
    <s v="Etta|Cora|Amory"/>
    <s v="DUVET&amp;DUVET SET"/>
    <s v="MP12-8717"/>
    <s v="Tan"/>
    <s v="King"/>
    <s v="TBD"/>
    <n v="22"/>
    <n v="1209.56"/>
    <n v="5.5414595450850001E-6"/>
    <n v="0.99917337047025023"/>
    <n v="6116"/>
    <x v="7"/>
  </r>
  <r>
    <s v="TOWL"/>
    <s v="Super Listing"/>
    <s v="Premium Turkish Cotton|Premium Turkish Cotton|Premium Turkish Cotton"/>
    <s v="BATH TOWEL"/>
    <s v="AM73-0226"/>
    <s v="White"/>
    <s v="2-Piece"/>
    <s v="NEW"/>
    <n v="53"/>
    <n v="1208.67"/>
    <n v="5.5373821127996025E-6"/>
    <n v="0.99917890785236307"/>
    <n v="6117"/>
    <x v="7"/>
  </r>
  <r>
    <s v="BLK"/>
    <s v="Madison Park"/>
    <s v="Zuri|Zuri|Zuri"/>
    <s v="BLANKET"/>
    <s v="MP51-8535"/>
    <s v="Blush/Grey"/>
    <s v="66x90&quot;"/>
    <s v="TBD"/>
    <n v="67"/>
    <n v="1205.33"/>
    <n v="5.5220802882678849E-6"/>
    <n v="0.99918442993265133"/>
    <n v="6118"/>
    <x v="7"/>
  </r>
  <r>
    <s v="ADUL"/>
    <s v="Madison Park"/>
    <s v="Riva|Reeve|Faye"/>
    <s v="COMFORTER (SET)"/>
    <s v="MP10-8709"/>
    <s v="Grey"/>
    <s v="Cal King"/>
    <s v="NEW"/>
    <n v="19"/>
    <n v="1203.8399999999999"/>
    <n v="5.5152540252282863E-6"/>
    <n v="0.99918994518667659"/>
    <n v="6119"/>
    <x v="7"/>
  </r>
  <r>
    <s v="BATH"/>
    <s v="Madison Park"/>
    <s v="Arbor Waffle|Arbor Waffle|Arbor Waffle"/>
    <s v="SHOWER CURTAIN"/>
    <s v="MP70-8610"/>
    <s v="White"/>
    <s v="36x72''"/>
    <s v="TBD"/>
    <n v="147"/>
    <n v="1203.56"/>
    <n v="5.5139712375429928E-6"/>
    <n v="0.99919545915791408"/>
    <n v="6120"/>
    <x v="7"/>
  </r>
  <r>
    <s v="BLK"/>
    <s v="Madison Park"/>
    <s v="Carved Plush|Carved Plush|Carved Plush"/>
    <s v="BLANKET"/>
    <s v="MP51-8414"/>
    <s v="Red"/>
    <s v="Twin"/>
    <s v="B"/>
    <n v="83"/>
    <n v="1196.05"/>
    <n v="5.4795650392695809E-6"/>
    <n v="0.99920093872295335"/>
    <n v="6121"/>
    <x v="7"/>
  </r>
  <r>
    <s v="FUR"/>
    <s v="INK+IVY"/>
    <s v="Ashlyn |Ashlyn |Ashlyn"/>
    <s v="OCCASIONL TABLE"/>
    <s v="FUR120-0054"/>
    <s v="Natural"/>
    <s v="41.5&quot;W x 2"/>
    <s v="B"/>
    <n v="15"/>
    <n v="1195.78"/>
    <n v="5.4783280654301904E-6"/>
    <n v="0.99920641705101876"/>
    <n v="6122"/>
    <x v="7"/>
  </r>
  <r>
    <s v="WIN"/>
    <s v="Madison Park"/>
    <s v="Quincy|Quincy|Quincy"/>
    <s v="WINDOW PANEL"/>
    <s v="MP40-8671"/>
    <s v="Grey"/>
    <s v="35x64&quot;"/>
    <s v="TBD"/>
    <n v="36"/>
    <n v="1185.8399999999999"/>
    <n v="5.4327891026022654E-6"/>
    <n v="0.99921184984012135"/>
    <n v="6123"/>
    <x v="7"/>
  </r>
  <r>
    <s v="SHET"/>
    <s v="Super Listing"/>
    <s v="Cotton 144TC|Cotton 144TC|Cotton 144TC"/>
    <s v="SHEET/SHEET SET"/>
    <s v="AM20-0477"/>
    <s v="Diamond Blue"/>
    <s v="Queen"/>
    <s v="TBD"/>
    <n v="48"/>
    <n v="1181.42"/>
    <n v="5.4125393827129876E-6"/>
    <n v="0.99921726237950403"/>
    <n v="6124"/>
    <x v="7"/>
  </r>
  <r>
    <s v="ADUL"/>
    <s v="Super Listing"/>
    <s v="Mina|Hanna|Aera"/>
    <s v="QUILT"/>
    <s v="AM14-0368"/>
    <s v="Green"/>
    <s v="Twin/Twin "/>
    <s v="TBD"/>
    <n v="53"/>
    <n v="1181.24"/>
    <n v="5.4117147334867265E-6"/>
    <n v="0.99922267409423748"/>
    <n v="6125"/>
    <x v="7"/>
  </r>
  <r>
    <s v="SHET"/>
    <s v="Comfort Spaces"/>
    <s v="Cotton Flannel 135GSM|Cotton Flannel 135GSM|Cotton Flannel 135GSM"/>
    <s v="SHEET/SHEET SET"/>
    <s v="CS20-0358"/>
    <s v="Plaid Grey"/>
    <s v="Cal King"/>
    <s v="ARB-"/>
    <n v="40"/>
    <n v="1180.4000000000001"/>
    <n v="5.407866370430846E-6"/>
    <n v="0.99922808196060786"/>
    <n v="6126"/>
    <x v="7"/>
  </r>
  <r>
    <s v="YOUT"/>
    <s v="Intelligent Design"/>
    <s v="Oliver|Milo|Hayes"/>
    <s v="DUVET&amp;DUVET SET"/>
    <s v="ID12-2302"/>
    <s v="Gray"/>
    <s v="Twin/Twin "/>
    <s v="TBD"/>
    <n v="55"/>
    <n v="1179.45"/>
    <n v="5.4035140550700283E-6"/>
    <n v="0.99923348547466295"/>
    <n v="6127"/>
    <x v="7"/>
  </r>
  <r>
    <s v="BATH"/>
    <s v="Madison Park"/>
    <s v="Arbor Waffle|Arbor Waffle|Arbor Waffle"/>
    <s v="SHOWER CURTAIN"/>
    <s v="MP70-8624"/>
    <s v="Grey"/>
    <s v="72x84&quot;"/>
    <s v="TBD"/>
    <n v="77"/>
    <n v="1178.5999999999999"/>
    <n v="5.399619878168243E-6"/>
    <n v="0.99923888509454117"/>
    <n v="6128"/>
    <x v="7"/>
  </r>
  <r>
    <s v="BASI"/>
    <s v="Madison Park"/>
    <s v="Windom|Prospect|Prospect"/>
    <s v="BLANKET"/>
    <s v="MP51-8648"/>
    <s v="Green"/>
    <s v="King"/>
    <s v="TBD"/>
    <n v="43"/>
    <n v="1176.58"/>
    <n v="5.3903654812957675E-6"/>
    <n v="0.99924427546002248"/>
    <n v="6129"/>
    <x v="7"/>
  </r>
  <r>
    <s v="ADUL"/>
    <s v="Comfort Spaces"/>
    <s v="Misha|Misha|Misha"/>
    <s v="DUVET&amp;DUVET SET"/>
    <s v="CS12-1701"/>
    <s v="Sage"/>
    <s v="Full/Queen"/>
    <s v="ARB"/>
    <n v="49"/>
    <n v="1176"/>
    <n v="5.3877082782333744E-6"/>
    <n v="0.99924966316830066"/>
    <n v="6130"/>
    <x v="7"/>
  </r>
  <r>
    <s v="ADUL"/>
    <s v="Madison Park"/>
    <s v="Marfa|Peony|Cassia"/>
    <s v="DUVET&amp;DUVET SET"/>
    <s v="MP12-8413"/>
    <s v="Navy"/>
    <s v="King/Cal K"/>
    <s v="TBD"/>
    <n v="37"/>
    <n v="1170.74"/>
    <n v="5.3636101952882144E-6"/>
    <n v="0.99925502677849598"/>
    <n v="6131"/>
    <x v="7"/>
  </r>
  <r>
    <s v="ADUL"/>
    <s v="Madison Park"/>
    <s v="Laurel|Cynthia|Piedmont"/>
    <s v="COMFORTER (SET)"/>
    <s v="TT10-0028"/>
    <s v="Plum"/>
    <s v="Queen"/>
    <s v="TBD"/>
    <n v="16"/>
    <n v="1157.1199999999999"/>
    <n v="5.3012117371678581E-6"/>
    <n v="0.99926032799023312"/>
    <n v="6132"/>
    <x v="7"/>
  </r>
  <r>
    <s v="WIN"/>
    <s v="Madison Park"/>
    <s v="Quincy|Quincy|Quincy"/>
    <s v="WINDOW PANEL"/>
    <s v="MP40-8654"/>
    <s v="White"/>
    <s v="27x64&quot;"/>
    <s v="TBD"/>
    <n v="40"/>
    <n v="1155.8800000000001"/>
    <n v="5.2955308202758447E-6"/>
    <n v="0.99926562352105341"/>
    <n v="6133"/>
    <x v="7"/>
  </r>
  <r>
    <s v="SHET"/>
    <s v="Super Listing"/>
    <s v="Cotton 144TC|Cotton 144TC|Cotton 144TC"/>
    <s v="SHEET/SHEET SET"/>
    <s v="AM20-0342"/>
    <s v="White"/>
    <s v="Twin XL"/>
    <s v="B"/>
    <n v="56"/>
    <n v="1149.47"/>
    <n v="5.2661641450517998E-6"/>
    <n v="0.9992708896851985"/>
    <n v="6134"/>
    <x v="7"/>
  </r>
  <r>
    <s v="BATH"/>
    <s v="Madison Park"/>
    <s v="Ariana Ombre Waffle|Ariana Ombre Waffle|Ariana Ombre Waffle"/>
    <s v="SHOWER CURTAIN"/>
    <s v="MP70-8595"/>
    <s v="Blue"/>
    <s v="36x72''"/>
    <s v="TBD"/>
    <n v="114"/>
    <n v="1127.98"/>
    <n v="5.1677101902055109E-6"/>
    <n v="0.99927605739538872"/>
    <n v="6135"/>
    <x v="7"/>
  </r>
  <r>
    <s v="WIN"/>
    <s v="510 Design"/>
    <s v="Colt|Garett|Bryce"/>
    <s v="WINDOW PANEL"/>
    <s v="5DS40-0287"/>
    <s v="Grey/Copper"/>
    <s v="37x84&quot;"/>
    <s v="TBD"/>
    <n v="44"/>
    <n v="1122.54"/>
    <n v="5.1427874580340915E-6"/>
    <n v="0.99928120018284672"/>
    <n v="6136"/>
    <x v="7"/>
  </r>
  <r>
    <s v="BATH"/>
    <s v="Madison Park"/>
    <s v="Arbor Waffle|Arbor Waffle|Arbor Waffle"/>
    <s v="SHOWER CURTAIN"/>
    <s v="MP70-8623"/>
    <s v="Grey"/>
    <s v="72x72&quot;"/>
    <s v="TBD"/>
    <n v="93"/>
    <n v="1117.57"/>
    <n v="5.120017976620129E-6"/>
    <n v="0.99928632020082331"/>
    <n v="6137"/>
    <x v="7"/>
  </r>
  <r>
    <s v="ADUL"/>
    <s v="Super Listing"/>
    <s v="Mina|Hanna|Aera"/>
    <s v="QUILT"/>
    <s v="AM14-0365"/>
    <s v="Gray"/>
    <s v="Twin/Twin "/>
    <s v="TBD"/>
    <n v="47"/>
    <n v="1115.44"/>
    <n v="5.1102596274427172E-6"/>
    <n v="0.99929143046045077"/>
    <n v="6138"/>
    <x v="7"/>
  </r>
  <r>
    <s v="WIN"/>
    <s v="Madison Park"/>
    <s v="Quincy|Quincy|Quincy"/>
    <s v="WINDOW PANEL"/>
    <s v="MP40-8670"/>
    <s v="Grey"/>
    <s v="34x64&quot;"/>
    <s v="TBD"/>
    <n v="35"/>
    <n v="1115.0999999999999"/>
    <n v="5.1087019566820028E-6"/>
    <n v="0.99929653916240746"/>
    <n v="6139"/>
    <x v="7"/>
  </r>
  <r>
    <s v="BLK"/>
    <s v="Madison Park"/>
    <s v="Zuri|Zuri|Zuri"/>
    <s v="BLANKET"/>
    <s v="MP51-8539"/>
    <s v="Brown"/>
    <s v="90x90&quot;"/>
    <s v="TBD"/>
    <n v="53"/>
    <n v="1112.47"/>
    <n v="5.0966529152094232E-6"/>
    <n v="0.99930163581532272"/>
    <n v="6140"/>
    <x v="7"/>
  </r>
  <r>
    <s v="WIN"/>
    <s v="Madison Park"/>
    <s v="Emilia|Natalie|Lillian"/>
    <s v="WINDOW PANEL"/>
    <s v="MP40-8332"/>
    <s v="Black"/>
    <s v="50x120&quot;"/>
    <s v="B"/>
    <n v="48"/>
    <n v="1111.6500000000001"/>
    <n v="5.0928961798453497E-6"/>
    <n v="0.99930672871150261"/>
    <n v="6141"/>
    <x v="7"/>
  </r>
  <r>
    <s v="WIN"/>
    <s v="Madison Park"/>
    <s v="Quincy|Quincy|Quincy"/>
    <s v="WINDOW PANEL"/>
    <s v="MP40-8655"/>
    <s v="White"/>
    <s v="29x64&quot;"/>
    <s v="TBD"/>
    <n v="38"/>
    <n v="1108.08"/>
    <n v="5.0765406368578547E-6"/>
    <n v="0.99931180525213947"/>
    <n v="6142"/>
    <x v="7"/>
  </r>
  <r>
    <s v="SHET"/>
    <s v="N Natori"/>
    <s v="Satin Sheets"/>
    <s v="SHEET/SHEET SET"/>
    <s v="NN20-0145"/>
    <s v="Beige"/>
    <s v="Full"/>
    <s v="EXT"/>
    <n v="80"/>
    <n v="1101.24"/>
    <n v="5.0452039662599669E-6"/>
    <n v="0.99931685045610574"/>
    <n v="6143"/>
    <x v="7"/>
  </r>
  <r>
    <s v="YOUT"/>
    <s v="Intelligent Design"/>
    <s v="Lucy|Vera|Elise"/>
    <s v="DUVET&amp;DUVET SET"/>
    <s v="ID12-2275"/>
    <s v="Rust"/>
    <s v="Twin/Twin "/>
    <s v="B"/>
    <n v="37"/>
    <n v="1099.53"/>
    <n v="5.0373697986104949E-6"/>
    <n v="0.99932188782590436"/>
    <n v="6144"/>
    <x v="7"/>
  </r>
  <r>
    <s v="ADUL"/>
    <s v="Comfort Spaces"/>
    <s v="Kienna|Kienna|Kienna"/>
    <s v="COVERLET&amp;BEDSPR"/>
    <s v="CS14-1773"/>
    <s v="Olive Green"/>
    <s v="King/Cal K"/>
    <s v="ART"/>
    <n v="36"/>
    <n v="1097.28"/>
    <n v="5.0270616832822421E-6"/>
    <n v="0.99932691488758763"/>
    <n v="6145"/>
    <x v="7"/>
  </r>
  <r>
    <s v="BATH"/>
    <s v="Madison Park"/>
    <s v="Arbor Waffle|Arbor Waffle|Arbor Waffle"/>
    <s v="SHOWER CURTAIN"/>
    <s v="MP70-8612"/>
    <s v="White"/>
    <s v="108x72&quot;"/>
    <s v="TBD"/>
    <n v="68"/>
    <n v="1089.0999999999999"/>
    <n v="4.9895859573333052E-6"/>
    <n v="0.99933190447354492"/>
    <n v="6146"/>
    <x v="7"/>
  </r>
  <r>
    <s v="WIN"/>
    <s v="510 Design"/>
    <s v="Colt|Garett|Bryce"/>
    <s v="WINDOW PANEL"/>
    <s v="5DS40-0288"/>
    <s v="Grey/Copper"/>
    <s v="37x95&quot;"/>
    <s v="TBD"/>
    <n v="36"/>
    <n v="1088.2"/>
    <n v="4.9854627112020054E-6"/>
    <n v="0.99933688993625613"/>
    <n v="6147"/>
    <x v="7"/>
  </r>
  <r>
    <s v="SHET"/>
    <s v="Comfort Spaces"/>
    <s v="Cotton Flannel 135GSM|Cotton Flannel 135GSM|Cotton Flannel 135GSM"/>
    <s v="SHEET/SHEET SET"/>
    <s v="CS20-0343"/>
    <s v="Geo Aqua"/>
    <s v="Cal King"/>
    <s v="ARB"/>
    <n v="32"/>
    <n v="1085.76"/>
    <n v="4.9742841328015884E-6"/>
    <n v="0.99934186422038895"/>
    <n v="6148"/>
    <x v="7"/>
  </r>
  <r>
    <s v="SHET"/>
    <s v="Comfort Spaces"/>
    <s v="Microfiber Coolmax|Microfiber Coolmax|Microfiber Coolmax"/>
    <s v="SHEET/SHEET SET"/>
    <s v="CS20-1477"/>
    <s v="Light Grey"/>
    <s v="Cal King"/>
    <s v="ARB-"/>
    <n v="103"/>
    <n v="1081.5"/>
    <n v="4.9547674344467639E-6"/>
    <n v="0.9993468189878234"/>
    <n v="6149"/>
    <x v="7"/>
  </r>
  <r>
    <s v="SHET"/>
    <s v="Comfort Spaces"/>
    <s v="Microfiber Coolmax|Microfiber Coolmax|Microfiber Coolmax"/>
    <s v="SHEET/SHEET SET"/>
    <s v="CS20-0448"/>
    <s v="Light Grey"/>
    <s v="Cal King"/>
    <s v="ARB"/>
    <n v="49"/>
    <n v="1078.49"/>
    <n v="4.9409774668298568E-6"/>
    <n v="0.99935175996529024"/>
    <n v="6150"/>
    <x v="7"/>
  </r>
  <r>
    <s v="TOWL"/>
    <s v="Super Listing"/>
    <s v="400GSM Essential Bundle|400GSM Essential Bundle|400GSM Essential Bundle"/>
    <s v="BATH TOWEL"/>
    <s v="AM73-0243"/>
    <s v="White"/>
    <s v="6-Piece"/>
    <s v="NEW"/>
    <n v="51"/>
    <n v="1075.55"/>
    <n v="4.9275081961342729E-6"/>
    <n v="0.99935668747348638"/>
    <n v="6151"/>
    <x v="7"/>
  </r>
  <r>
    <s v="SHET"/>
    <s v="Super Listing"/>
    <s v="Cotton 144TC|Cotton 144TC|Cotton 144TC"/>
    <s v="SHEET/SHEET SET"/>
    <s v="AM20-0341"/>
    <s v="White"/>
    <s v="Twin"/>
    <s v="B"/>
    <n v="55"/>
    <n v="1067.6300000000001"/>
    <n v="4.891223630178825E-6"/>
    <n v="0.99936157869711661"/>
    <n v="6152"/>
    <x v="7"/>
  </r>
  <r>
    <s v="ADUL"/>
    <s v="Comfort Spaces"/>
    <s v="Kienna|Kienna|Kienna"/>
    <s v="COVERLET&amp;BEDSPR"/>
    <s v="CS14-1779"/>
    <s v="White"/>
    <s v="King/Cal K"/>
    <s v="ART"/>
    <n v="35"/>
    <n v="1066.8"/>
    <n v="4.8874210809688458E-6"/>
    <n v="0.99936646611819757"/>
    <n v="6153"/>
    <x v="7"/>
  </r>
  <r>
    <s v="ADUL"/>
    <s v="Super Listing"/>
    <s v="Gigi|Lola|Cecily"/>
    <s v="COMFORTER (SET)"/>
    <s v="AM10-0548"/>
    <s v="Pink"/>
    <s v="Full/Queen"/>
    <s v="TBD"/>
    <n v="33"/>
    <n v="1056.58"/>
    <n v="4.8405993304556273E-6"/>
    <n v="0.99937130671752805"/>
    <n v="6154"/>
    <x v="7"/>
  </r>
  <r>
    <s v="FUR"/>
    <s v="Madison Park Signature"/>
    <s v="Marie|Marie|Marie"/>
    <s v="DINING CHAIR"/>
    <s v="MPS108-0309"/>
    <s v="Beige/Brown"/>
    <s v="See below"/>
    <s v="TBD"/>
    <n v="5"/>
    <n v="1051.9000000000001"/>
    <n v="4.819158450572863E-6"/>
    <n v="0.99937612587597857"/>
    <n v="6155"/>
    <x v="7"/>
  </r>
  <r>
    <s v="ADUL"/>
    <s v="Comfort Spaces"/>
    <s v="Kienna|Kienna|Kienna"/>
    <s v="COVERLET&amp;BEDSPR"/>
    <s v="CS14-1778"/>
    <s v="White"/>
    <s v="Full/Queen"/>
    <s v="ART"/>
    <n v="42"/>
    <n v="1047.48"/>
    <n v="4.7989087306835836E-6"/>
    <n v="0.9993809247847093"/>
    <n v="6156"/>
    <x v="7"/>
  </r>
  <r>
    <s v="BLK"/>
    <s v="Madison Park"/>
    <s v="Ruched Fur|Ruched Fur|Ruched Fur"/>
    <s v="THROW"/>
    <s v="MP50-8731"/>
    <s v="Gray Tie Dye"/>
    <s v="50x60&quot;"/>
    <s v="ART"/>
    <n v="50"/>
    <n v="1043.5"/>
    <n v="4.7806748200140527E-6"/>
    <n v="0.99938570545952932"/>
    <n v="6157"/>
    <x v="7"/>
  </r>
  <r>
    <s v="YOUT"/>
    <s v="Intelligent Design"/>
    <s v="Felicia|Isabel|Alyssa"/>
    <s v="DUVET&amp;DUVET SET"/>
    <s v="ID12-2417"/>
    <s v="Green"/>
    <s v="King/Cal K"/>
    <s v="B"/>
    <n v="25"/>
    <n v="1043.3499999999999"/>
    <n v="4.7799876123255016E-6"/>
    <n v="0.9993904854471416"/>
    <n v="6158"/>
    <x v="7"/>
  </r>
  <r>
    <s v="ADUL"/>
    <s v="Madison Park"/>
    <s v="Etta|Cora|Amory"/>
    <s v="DUVET&amp;DUVET SET"/>
    <s v="MP12-8720"/>
    <s v="Terracotta"/>
    <s v="King"/>
    <s v="TBD"/>
    <n v="19"/>
    <n v="1040.9000000000001"/>
    <n v="4.7687632200791831E-6"/>
    <n v="0.99939525421036168"/>
    <n v="6159"/>
    <x v="7"/>
  </r>
  <r>
    <s v="BATH"/>
    <s v="Madison Park"/>
    <s v="Spa Waffle|Spa Waffle|Spa Waffle"/>
    <s v="SHOWER CURTAIN"/>
    <s v="MP70-8554"/>
    <s v="Charcoal"/>
    <s v="72x78&quot;"/>
    <s v="B"/>
    <n v="59"/>
    <n v="1037.79"/>
    <n v="4.7545151140032428E-6"/>
    <n v="0.99940000872547574"/>
    <n v="6160"/>
    <x v="7"/>
  </r>
  <r>
    <s v="SHET"/>
    <s v="Comfort Spaces"/>
    <s v="Cotton Flannel 135GSM|Cotton Flannel 135GSM|Cotton Flannel 135GSM"/>
    <s v="SHEET/SHEET SET"/>
    <s v="CS20-0353"/>
    <s v="Plaid Blue"/>
    <s v="Cal King"/>
    <s v="ARB-"/>
    <n v="35"/>
    <n v="1032.8499999999999"/>
    <n v="4.7318830741269895E-6"/>
    <n v="0.99940474060854989"/>
    <n v="6161"/>
    <x v="7"/>
  </r>
  <r>
    <s v="BLK"/>
    <s v="Madison Park"/>
    <s v="Zuri|Zuri|Zuri"/>
    <s v="BLANKET"/>
    <s v="MP51-8536"/>
    <s v="Blush/Grey"/>
    <s v="90x90&quot;"/>
    <s v="TBD"/>
    <n v="49"/>
    <n v="1028.51"/>
    <n v="4.711999865004938E-6"/>
    <n v="0.99940945260841485"/>
    <n v="6162"/>
    <x v="7"/>
  </r>
  <r>
    <s v="TOWL"/>
    <s v="Super Listing"/>
    <s v="Premium Turkish Cotton|Premium Turkish Cotton|Premium Turkish Cotton"/>
    <s v="BATH TOWEL"/>
    <s v="AM73-0240"/>
    <s v="Beige"/>
    <s v="4-Piece"/>
    <s v="NEW"/>
    <n v="39"/>
    <n v="1027.32"/>
    <n v="4.7065480173424399E-6"/>
    <n v="0.99941415915643217"/>
    <n v="6163"/>
    <x v="7"/>
  </r>
  <r>
    <s v="YOUT"/>
    <s v="Intelligent Design"/>
    <s v="Lucy|Vera|Elise"/>
    <s v="DUVET&amp;DUVET SET"/>
    <s v="ID12-2372"/>
    <s v="Black"/>
    <s v="Twin/Twin "/>
    <s v="B"/>
    <n v="35"/>
    <n v="1026.5999999999999"/>
    <n v="4.7032494204373988E-6"/>
    <n v="0.99941886240585265"/>
    <n v="6164"/>
    <x v="7"/>
  </r>
  <r>
    <s v="BATH"/>
    <s v="Madison Park"/>
    <s v="Arbor Waffle|Arbor Waffle|Arbor Waffle"/>
    <s v="SHOWER CURTAIN"/>
    <s v="MP70-8620"/>
    <s v="Sage Green"/>
    <s v="36x72''"/>
    <s v="TBD"/>
    <n v="123"/>
    <n v="1025.3800000000001"/>
    <n v="4.6976601312371915E-6"/>
    <n v="0.99942356006598387"/>
    <n v="6165"/>
    <x v="7"/>
  </r>
  <r>
    <s v="ADUL"/>
    <s v="Madison Park"/>
    <s v="Etta|Cora|Amory"/>
    <s v="DUVET&amp;DUVET SET"/>
    <s v="MP12-8716"/>
    <s v="Tan"/>
    <s v="Queen"/>
    <s v="TBD"/>
    <n v="22"/>
    <n v="1016.3"/>
    <n v="4.6560611591569539E-6"/>
    <n v="0.99942821612714305"/>
    <n v="6166"/>
    <x v="7"/>
  </r>
  <r>
    <s v="BATH"/>
    <s v="Madison Park"/>
    <s v="Ariana Ombre Waffle|Ariana Ombre Waffle|Ariana Ombre Waffle"/>
    <s v="SHOWER CURTAIN"/>
    <s v="MP70-8592"/>
    <s v="Taupe"/>
    <s v="108x72&quot;"/>
    <s v="TBD"/>
    <n v="54"/>
    <n v="1013.98"/>
    <n v="4.645432346907378E-6"/>
    <n v="0.99943286155948996"/>
    <n v="6167"/>
    <x v="7"/>
  </r>
  <r>
    <s v="BATH"/>
    <s v="Madison Park"/>
    <s v="Arbor Waffle|Arbor Waffle|Arbor Waffle"/>
    <s v="SHOWER CURTAIN"/>
    <s v="MP70-8631"/>
    <s v="Beige"/>
    <s v="72x78&quot;"/>
    <s v="TBD"/>
    <n v="68"/>
    <n v="1010.94"/>
    <n v="4.6315049377527616E-6"/>
    <n v="0.99943749306442775"/>
    <n v="6168"/>
    <x v="7"/>
  </r>
  <r>
    <s v="YOUT"/>
    <s v="Intelligent Design"/>
    <s v="Felicia|Isabel|Alyssa"/>
    <s v="DUVET&amp;DUVET SET"/>
    <s v="ID12-2415"/>
    <s v="Green"/>
    <s v="Twin/Twin "/>
    <s v="B"/>
    <n v="33"/>
    <n v="1008.63"/>
    <n v="4.6209219393490887E-6"/>
    <n v="0.99944211398636706"/>
    <n v="6169"/>
    <x v="7"/>
  </r>
  <r>
    <s v="FUR"/>
    <s v="INK+IVY"/>
    <s v="Teagan|Teagan|Teagan"/>
    <s v="OCCASIONL TABLE"/>
    <s v="FUR120-0057"/>
    <s v="Natural"/>
    <s v="18”W x 15."/>
    <s v="B"/>
    <n v="15"/>
    <n v="1003.45"/>
    <n v="4.5971903671711558E-6"/>
    <n v="0.99944671117673423"/>
    <n v="6170"/>
    <x v="7"/>
  </r>
  <r>
    <s v="ADUL"/>
    <s v="Regency Heights"/>
    <s v="Cara"/>
    <s v="COMFORTER (SET)"/>
    <s v="RH10-0007"/>
    <s v="Green"/>
    <s v="Twin/Twin "/>
    <s v="TBD"/>
    <n v="84"/>
    <n v="1002.12"/>
    <n v="4.5910971256660106E-6"/>
    <n v="0.99945130227385992"/>
    <n v="6171"/>
    <x v="7"/>
  </r>
  <r>
    <s v="ADUL"/>
    <s v="Comfort Spaces"/>
    <s v="Vixie|Vixie|Vixie"/>
    <s v="COMFORTER (SET)"/>
    <s v="CS10-1664"/>
    <s v="Green/Grey"/>
    <s v="Full/Queen"/>
    <s v="ARB"/>
    <n v="41"/>
    <n v="1000.4"/>
    <n v="4.5832171441706356E-6"/>
    <n v="0.99945588549100406"/>
    <n v="6172"/>
    <x v="7"/>
  </r>
  <r>
    <s v="ADUL"/>
    <s v="Madison Park"/>
    <s v="Laurel|Cynthia|Piedmont"/>
    <s v="COMFORTER (SET)"/>
    <s v="TT10-0022"/>
    <s v="Grey"/>
    <s v="Cal King"/>
    <s v="TBD"/>
    <n v="17"/>
    <n v="990.83"/>
    <n v="4.5393732936411342E-6"/>
    <n v="0.99946042486429765"/>
    <n v="6173"/>
    <x v="7"/>
  </r>
  <r>
    <s v="ADUL"/>
    <s v="Regency Heights"/>
    <s v="Cara"/>
    <s v="COMFORTER (SET)"/>
    <s v="RH10-0004"/>
    <s v="Red"/>
    <s v="Twin/Twin "/>
    <s v="TBD"/>
    <n v="83"/>
    <n v="990.19"/>
    <n v="4.5364412075033209E-6"/>
    <n v="0.99946496130550511"/>
    <n v="6174"/>
    <x v="7"/>
  </r>
  <r>
    <s v="YOUT"/>
    <s v="Intelligent Design"/>
    <s v="Shay|Monica|Juliette"/>
    <s v="DUVET&amp;DUVET SET"/>
    <s v="ID12-2429"/>
    <s v="Pink"/>
    <s v="King/Cal K"/>
    <s v="TBD"/>
    <n v="33"/>
    <n v="981.58"/>
    <n v="4.4969954861805402E-6"/>
    <n v="0.99946945830099132"/>
    <n v="6175"/>
    <x v="7"/>
  </r>
  <r>
    <s v="ADUL"/>
    <s v="Comfort Spaces"/>
    <s v="Kienna|Kienna|Kienna"/>
    <s v="COVERLET&amp;BEDSPR"/>
    <s v="CS14-1752"/>
    <s v="Olive Green"/>
    <s v="King/Cal K"/>
    <s v="ART"/>
    <n v="32"/>
    <n v="975.36"/>
    <n v="4.4684992740286596E-6"/>
    <n v="0.99947392680026537"/>
    <n v="6176"/>
    <x v="7"/>
  </r>
  <r>
    <s v="BATH"/>
    <s v="Madison Park Signature"/>
    <s v="Splendor|Splendor|Splendor"/>
    <s v="BATH RUG"/>
    <s v="MPS72-574"/>
    <s v="Blue"/>
    <s v="20x30&quot;"/>
    <s v="B"/>
    <n v="57"/>
    <n v="968.5"/>
    <n v="4.4370709757389648E-6"/>
    <n v="0.99947836387124112"/>
    <n v="6177"/>
    <x v="7"/>
  </r>
  <r>
    <s v="BATH"/>
    <s v="Madison Park"/>
    <s v="Spa Waffle|Spa Waffle|Spa Waffle"/>
    <s v="SHOWER CURTAIN"/>
    <s v="MP70-8562"/>
    <s v="Cream"/>
    <s v="72x78&quot;"/>
    <s v="TBD"/>
    <n v="60"/>
    <n v="967.54"/>
    <n v="4.4326728465322441E-6"/>
    <n v="0.99948279654408767"/>
    <n v="6178"/>
    <x v="7"/>
  </r>
  <r>
    <s v="ADUL"/>
    <s v="Comfort Spaces"/>
    <s v="Kienna|Kienna|Kienna"/>
    <s v="COVERLET&amp;BEDSPR"/>
    <s v="CS14-1281-3"/>
    <s v="Charcoal Grey"/>
    <s v="King/Cal K"/>
    <s v="ARB"/>
    <n v="31"/>
    <n v="967.51"/>
    <n v="4.432535404994534E-6"/>
    <n v="0.99948722907949261"/>
    <n v="6179"/>
    <x v="7"/>
  </r>
  <r>
    <s v="FUR"/>
    <s v="INK+IVY"/>
    <s v="Lennox|Lennox|Lennox"/>
    <s v="OCCASIONL TABLE"/>
    <s v="FUR120-0056"/>
    <s v="Natural"/>
    <s v="15.75&quot;W x "/>
    <s v="B"/>
    <n v="17"/>
    <n v="965.67"/>
    <n v="4.424105657348318E-6"/>
    <n v="0.99949165318514999"/>
    <n v="6180"/>
    <x v="7"/>
  </r>
  <r>
    <s v="BATH"/>
    <s v="Madison Park"/>
    <s v="Spa Waffle|Spa Waffle|Spa Waffle"/>
    <s v="SHOWER CURTAIN"/>
    <s v="MP70-8561"/>
    <s v="Cream"/>
    <s v="36x72''"/>
    <s v="TBD"/>
    <n v="95"/>
    <n v="961.2"/>
    <n v="4.4036268682295232E-6"/>
    <n v="0.99949605681201825"/>
    <n v="6181"/>
    <x v="7"/>
  </r>
  <r>
    <s v="ADUL"/>
    <s v="Regency Heights"/>
    <s v="Julie|Julie|Julie"/>
    <s v="COMFORTER (SET)"/>
    <s v="RH10-0019"/>
    <s v="Green"/>
    <s v="Twin/Twin "/>
    <s v="EXT"/>
    <n v="73"/>
    <n v="959.99"/>
    <n v="4.3980833928752182E-6"/>
    <n v="0.99950045489541117"/>
    <n v="6182"/>
    <x v="7"/>
  </r>
  <r>
    <s v="ADUL"/>
    <s v="Comfort Spaces"/>
    <s v="Misha|Misha|Misha"/>
    <s v="DUVET&amp;DUVET SET"/>
    <s v="CS12-1702"/>
    <s v="Sage"/>
    <s v="King/Cal K"/>
    <s v="ARB"/>
    <n v="36"/>
    <n v="954"/>
    <n v="4.3706408991791148E-6"/>
    <n v="0.99950482553631037"/>
    <n v="6183"/>
    <x v="7"/>
  </r>
  <r>
    <s v="ADUL"/>
    <s v="Super Listing"/>
    <s v="Bailey|Darby|Niro/Malani"/>
    <s v="COMFORTER (SET)"/>
    <s v="AM10-0164"/>
    <s v="Green"/>
    <s v="Twin/Twin "/>
    <s v="TBD"/>
    <n v="32"/>
    <n v="943.27"/>
    <n v="4.3214826425248254E-6"/>
    <n v="0.99950914701895288"/>
    <n v="6184"/>
    <x v="7"/>
  </r>
  <r>
    <s v="YOUT"/>
    <s v="Intelligent Design"/>
    <s v="Felicia|Isabel|Alyssa"/>
    <s v="DUVET&amp;DUVET SET"/>
    <s v="ID12-1944"/>
    <s v="Black"/>
    <s v="Twin/Twin "/>
    <s v="B"/>
    <n v="33"/>
    <n v="939.52"/>
    <n v="4.304302450311071E-6"/>
    <n v="0.99951345132140323"/>
    <n v="6185"/>
    <x v="7"/>
  </r>
  <r>
    <s v="SHET"/>
    <s v="N Natori"/>
    <s v="Satin Sheets"/>
    <s v="SHEET/SHEET SET"/>
    <s v="NN20-0149"/>
    <s v="White"/>
    <s v="Full"/>
    <s v="EXT"/>
    <n v="68"/>
    <n v="937.85"/>
    <n v="4.296651538045213E-6"/>
    <n v="0.99951774797294124"/>
    <n v="6186"/>
    <x v="7"/>
  </r>
  <r>
    <s v="WIN"/>
    <s v="Madison Park"/>
    <s v="Quincy|Quincy|Quincy"/>
    <s v="WINDOW PANEL"/>
    <s v="MP40-8656"/>
    <s v="White"/>
    <s v="31x64&quot;"/>
    <s v="TBD"/>
    <n v="31"/>
    <n v="937.44"/>
    <n v="4.2947731703631754E-6"/>
    <n v="0.99952204274611156"/>
    <n v="6187"/>
    <x v="7"/>
  </r>
  <r>
    <s v="ADUL"/>
    <s v="Comfort Spaces"/>
    <s v="Vixie|Vixie|Vixie"/>
    <s v="COMFORTER (SET)"/>
    <s v="CS10-1665"/>
    <s v="Green/Grey"/>
    <s v="King"/>
    <s v="ARB"/>
    <n v="35"/>
    <n v="933.45"/>
    <n v="4.2764934458477405E-6"/>
    <n v="0.99952631923955737"/>
    <n v="6188"/>
    <x v="7"/>
  </r>
  <r>
    <s v="ADUL"/>
    <s v="Comfort Spaces"/>
    <s v="Vixie|Vixie|Vixie"/>
    <s v="COMFORTER (SET)"/>
    <s v="CS10-1757"/>
    <s v="Navy/Light Blue"/>
    <s v="Full/Queen"/>
    <s v="ART"/>
    <n v="38"/>
    <n v="927.2"/>
    <n v="4.2478597921581506E-6"/>
    <n v="0.99953056709934951"/>
    <n v="6189"/>
    <x v="7"/>
  </r>
  <r>
    <s v="ADUL"/>
    <s v="Comfort Spaces"/>
    <s v="Misha|Misha|Misha"/>
    <s v="COMFORTER (SET)"/>
    <s v="CS10-1679"/>
    <s v="Green"/>
    <s v="King/Cal K"/>
    <s v="ART"/>
    <n v="28"/>
    <n v="924"/>
    <n v="4.2331993614690793E-6"/>
    <n v="0.999534800298711"/>
    <n v="6190"/>
    <x v="7"/>
  </r>
  <r>
    <s v="ADUL"/>
    <s v="Super Listing"/>
    <s v="Bailey|Darby|Niro/Malani"/>
    <s v="COMFORTER (SET)"/>
    <s v="AM10-0162"/>
    <s v="Gray"/>
    <s v="Full/Queen"/>
    <s v="TBD"/>
    <n v="27"/>
    <n v="919.98"/>
    <n v="4.2147821954159353E-6"/>
    <n v="0.99953901508090637"/>
    <n v="6191"/>
    <x v="7"/>
  </r>
  <r>
    <s v="BLK"/>
    <s v="INK+IVY"/>
    <s v="Bree Knit|Bree Knit|Bree Knit"/>
    <s v="PILLOWCASE"/>
    <s v="II30-1139"/>
    <s v="Grey"/>
    <s v="20x20&quot;"/>
    <s v="B-"/>
    <n v="67"/>
    <n v="912.56"/>
    <n v="4.1807883217556526E-6"/>
    <n v="0.99954319586922813"/>
    <n v="6192"/>
    <x v="7"/>
  </r>
  <r>
    <s v="ADUL"/>
    <s v="Super Listing"/>
    <s v="Mina|Hanna|Aera"/>
    <s v="QUILT"/>
    <s v="AM14-0374"/>
    <s v="White"/>
    <s v="Twin/Twin "/>
    <s v="TBD"/>
    <n v="37"/>
    <n v="912.3"/>
    <n v="4.1795971617621661E-6"/>
    <n v="0.99954737546638994"/>
    <n v="6193"/>
    <x v="7"/>
  </r>
  <r>
    <s v="SHET"/>
    <s v="Comfort Spaces"/>
    <s v="Microfiber 75GSM|Microfiber 75GSM|Microfiber 75GSM"/>
    <s v="SHEET/SHEET SET"/>
    <s v="CS20-0249"/>
    <s v="Teal"/>
    <s v="Twin XL"/>
    <s v="ARB-"/>
    <n v="69"/>
    <n v="910.59"/>
    <n v="4.1717629941126942E-6"/>
    <n v="0.99955154722938411"/>
    <n v="6194"/>
    <x v="7"/>
  </r>
  <r>
    <s v="ADUL"/>
    <s v="Super Listing"/>
    <s v="Phoebe|Phoebe|Phoebe"/>
    <s v="DUVET&amp;DUVET SET"/>
    <s v="AM12-0220"/>
    <s v="Gray"/>
    <s v="King/Cal K"/>
    <s v="ARB"/>
    <n v="26"/>
    <n v="910"/>
    <n v="4.1690599772043963E-6"/>
    <n v="0.99955571628936135"/>
    <n v="6195"/>
    <x v="7"/>
  </r>
  <r>
    <s v="ADUL"/>
    <s v="Madison Park"/>
    <s v="Laurel|Cynthia|Piedmont"/>
    <s v="COMFORTER (SET)"/>
    <s v="TT10-0025"/>
    <s v="Taupe"/>
    <s v="King"/>
    <s v="TBD"/>
    <n v="13"/>
    <n v="906.26"/>
    <n v="4.1519255988365457E-6"/>
    <n v="0.99955986821496023"/>
    <n v="6196"/>
    <x v="7"/>
  </r>
  <r>
    <s v="ADUL"/>
    <s v="Super Listing"/>
    <s v="Phoebe|Phoebe|Phoebe"/>
    <s v="DUVET&amp;DUVET SET"/>
    <s v="AM12-0219"/>
    <s v="Gray"/>
    <s v="Full/Queen"/>
    <s v="ARB"/>
    <n v="29"/>
    <n v="899"/>
    <n v="4.1186647467107173E-6"/>
    <n v="0.99956398687970693"/>
    <n v="6197"/>
    <x v="7"/>
  </r>
  <r>
    <s v="BASI"/>
    <s v="Sleep Philosophy"/>
    <s v="Holden|Holden|Holden"/>
    <s v="MATT PAD/TOPPER"/>
    <s v="BASI16-0596"/>
    <s v="White"/>
    <s v="Twin XL"/>
    <s v="ARB"/>
    <n v="73"/>
    <n v="888.41"/>
    <n v="4.0701478838990742E-6"/>
    <n v="0.99956805702759088"/>
    <n v="6198"/>
    <x v="7"/>
  </r>
  <r>
    <s v="BLK"/>
    <s v="Madison Park"/>
    <s v="Wynne|Dawson|Dawson"/>
    <s v="COMFORTER (SET)"/>
    <s v="MP10-8429"/>
    <s v="Grey"/>
    <s v="Twin"/>
    <s v="B"/>
    <n v="27"/>
    <n v="874.44"/>
    <n v="4.006145941172102E-6"/>
    <n v="0.99957206317353209"/>
    <n v="6199"/>
    <x v="7"/>
  </r>
  <r>
    <s v="BATH"/>
    <s v="Madison Park"/>
    <s v="Spa Waffle|Spa Waffle|Spa Waffle"/>
    <s v="SHOWER CURTAIN"/>
    <s v="MP70-4978"/>
    <s v="Taupe"/>
    <s v="108x72&quot;"/>
    <s v="A++"/>
    <n v="48"/>
    <n v="874.32"/>
    <n v="4.0055961750212618E-6"/>
    <n v="0.99957606876970706"/>
    <n v="6200"/>
    <x v="7"/>
  </r>
  <r>
    <s v="ADUL"/>
    <s v="Comfort Spaces"/>
    <s v="Misha|Misha|Misha"/>
    <s v="DUVET&amp;DUVET SET"/>
    <s v="CS12-1695"/>
    <s v="Ivory"/>
    <s v="Full/Queen"/>
    <s v="ARB"/>
    <n v="36"/>
    <n v="864"/>
    <n v="3.9583162860490092E-6"/>
    <n v="0.99958002708599314"/>
    <n v="6201"/>
    <x v="7"/>
  </r>
  <r>
    <s v="BATH"/>
    <s v="Madison Park"/>
    <s v="Spa Waffle|Spa Waffle|Spa Waffle"/>
    <s v="SHOWER CURTAIN"/>
    <s v="MP70-8560"/>
    <s v="Cream"/>
    <s v="72x84&quot;"/>
    <s v="TBD"/>
    <n v="50"/>
    <n v="855.98"/>
    <n v="3.9215735816345273E-6"/>
    <n v="0.99958394865957478"/>
    <n v="6202"/>
    <x v="7"/>
  </r>
  <r>
    <s v="ADUL"/>
    <s v="Madison Park"/>
    <s v="Riva|Reeve|Faye"/>
    <s v="COMFORTER (SET)"/>
    <s v="MP10-8700"/>
    <s v="Beige"/>
    <s v="Queen"/>
    <s v="NEW"/>
    <n v="16"/>
    <n v="853.6"/>
    <n v="3.9106698863095312E-6"/>
    <n v="0.99958785932946115"/>
    <n v="6203"/>
    <x v="7"/>
  </r>
  <r>
    <s v="ADUL"/>
    <s v="Comfort Spaces"/>
    <s v="Misha|Misha|Misha"/>
    <s v="DUVET&amp;DUVET SET"/>
    <s v="CS12-1696"/>
    <s v="Ivory"/>
    <s v="King/Cal K"/>
    <s v="ARB"/>
    <n v="32"/>
    <n v="848"/>
    <n v="3.8850141326036576E-6"/>
    <n v="0.99959174434359377"/>
    <n v="6204"/>
    <x v="7"/>
  </r>
  <r>
    <s v="WIN"/>
    <s v="Madison Park"/>
    <s v="Quincy|Quincy|Quincy"/>
    <s v="WINDOW PANEL"/>
    <s v="MP40-8668"/>
    <s v="Grey"/>
    <s v="31x64&quot;"/>
    <s v="TBD"/>
    <n v="28"/>
    <n v="846.72"/>
    <n v="3.8791499603280294E-6"/>
    <n v="0.99959562349355413"/>
    <n v="6205"/>
    <x v="7"/>
  </r>
  <r>
    <s v="ADUL"/>
    <s v="Super Listing"/>
    <s v="Phoebe|Phoebe|Phoebe"/>
    <s v="DUVET&amp;DUVET SET"/>
    <s v="AM12-0215"/>
    <s v="Blush"/>
    <s v="Twin/Twin "/>
    <s v="ARB"/>
    <n v="34"/>
    <n v="845.76"/>
    <n v="3.8747518311213078E-6"/>
    <n v="0.9995994982453853"/>
    <n v="6206"/>
    <x v="7"/>
  </r>
  <r>
    <s v="WIN"/>
    <s v="Madison Park"/>
    <s v="Quincy|Quincy|Quincy"/>
    <s v="WINDOW PANEL"/>
    <s v="MP40-8657"/>
    <s v="White"/>
    <s v="33x64&quot;"/>
    <s v="TBD"/>
    <n v="27"/>
    <n v="845.64"/>
    <n v="3.8742020649704676E-6"/>
    <n v="0.99960337244745023"/>
    <n v="6207"/>
    <x v="7"/>
  </r>
  <r>
    <s v="ADUL"/>
    <s v="Regency Heights"/>
    <s v="Julie|Julie|Julie"/>
    <s v="COMFORTER (SET)"/>
    <s v="RH10-0024"/>
    <s v="Pink"/>
    <s v="King/Cal K"/>
    <s v="EXT"/>
    <n v="48"/>
    <n v="841.42"/>
    <n v="3.8548686219992563E-6"/>
    <n v="0.99960722731607221"/>
    <n v="6208"/>
    <x v="7"/>
  </r>
  <r>
    <s v="SHET"/>
    <s v="Comfort Spaces"/>
    <s v="Microfiber 75GSM|Microfiber 75GSM|Microfiber 75GSM"/>
    <s v="SHEET/SHEET SET"/>
    <s v="CS20-0250"/>
    <s v="Teal"/>
    <s v="King"/>
    <s v="ARB-"/>
    <n v="48"/>
    <n v="833.76"/>
    <n v="3.8197752160372942E-6"/>
    <n v="0.99961104709128823"/>
    <n v="6209"/>
    <x v="7"/>
  </r>
  <r>
    <s v="ADUL"/>
    <s v="Madison Park"/>
    <s v="Laurel|Cynthia|Piedmont"/>
    <s v="COMFORTER (SET)"/>
    <s v="TT10-0026"/>
    <s v="Taupe"/>
    <s v="Cal King"/>
    <s v="TBD"/>
    <n v="11"/>
    <n v="831.82"/>
    <n v="3.8108873299320453E-6"/>
    <n v="0.99961485797861815"/>
    <n v="6210"/>
    <x v="7"/>
  </r>
  <r>
    <s v="ADUL"/>
    <s v="Comfort Spaces"/>
    <s v="Kienna|Kienna|Kienna"/>
    <s v="COVERLET&amp;BEDSPR"/>
    <s v="CS14-1776"/>
    <s v="Beige"/>
    <s v="King/Cal K"/>
    <s v="ART"/>
    <n v="27"/>
    <n v="822.96"/>
    <n v="3.7702962624616816E-6"/>
    <n v="0.99961862827488057"/>
    <n v="6211"/>
    <x v="7"/>
  </r>
  <r>
    <s v="SHET"/>
    <s v="Comfort Spaces"/>
    <s v="Microfiber Coolmax|Microfiber Coolmax|Microfiber Coolmax"/>
    <s v="SHEET/SHEET SET"/>
    <s v="CS20-1660"/>
    <s v="Cream"/>
    <s v="Twin"/>
    <s v="ARB"/>
    <n v="59"/>
    <n v="819.35"/>
    <n v="3.7537574640905739E-6"/>
    <n v="0.99962238203234466"/>
    <n v="6212"/>
    <x v="7"/>
  </r>
  <r>
    <s v="YOUT"/>
    <s v="Intelligent Design"/>
    <s v="Shay|Monica|Juliette"/>
    <s v="DUVET&amp;DUVET SET"/>
    <s v="ID12-2427"/>
    <s v="Pink"/>
    <s v="Twin/Twin "/>
    <s v="TBD"/>
    <n v="38"/>
    <n v="816.21"/>
    <n v="3.7393719164769239E-6"/>
    <n v="0.9996261214042611"/>
    <n v="6213"/>
    <x v="7"/>
  </r>
  <r>
    <s v="ADUL"/>
    <s v="Comfort Spaces"/>
    <s v="Misha|Misha|Misha"/>
    <s v="COMFORTER (SET)"/>
    <s v="CS10-1678"/>
    <s v="Green"/>
    <s v="Full/Queen"/>
    <s v="ART"/>
    <n v="28"/>
    <n v="812"/>
    <n v="3.7200842873516153E-6"/>
    <n v="0.9996298414885485"/>
    <n v="6214"/>
    <x v="7"/>
  </r>
  <r>
    <s v="ADUL"/>
    <s v="Comfort Spaces"/>
    <s v="Vixie|Vixie|Vixie"/>
    <s v="COMFORTER (SET)"/>
    <s v="CS10-1760"/>
    <s v="Grey"/>
    <s v="Full/Queen"/>
    <s v="ART"/>
    <n v="33"/>
    <n v="805.2"/>
    <n v="3.688930872137341E-6"/>
    <n v="0.9996335304194206"/>
    <n v="6215"/>
    <x v="7"/>
  </r>
  <r>
    <s v="ADUL"/>
    <s v="Madison Park"/>
    <s v="Laurel|Cynthia|Piedmont"/>
    <s v="COMFORTER (SET)"/>
    <s v="TT10-0035"/>
    <s v="Blush"/>
    <s v="Full"/>
    <s v="TBD"/>
    <n v="12"/>
    <n v="801.71"/>
    <n v="3.6729418399170735E-6"/>
    <n v="0.9996372033612605"/>
    <n v="6216"/>
    <x v="7"/>
  </r>
  <r>
    <s v="BATH"/>
    <s v="Madison Park"/>
    <s v="Arbor Waffle|Arbor Waffle|Arbor Waffle"/>
    <s v="SHOWER CURTAIN"/>
    <s v="MP70-8615"/>
    <s v="Black"/>
    <s v="36x72''"/>
    <s v="TBD"/>
    <n v="96"/>
    <n v="800.94"/>
    <n v="3.6694141737825162E-6"/>
    <n v="0.99964087277543423"/>
    <n v="6217"/>
    <x v="7"/>
  </r>
  <r>
    <s v="SHET"/>
    <s v="Super Listing"/>
    <s v="Cotton 144TC|Cotton 144TC|Cotton 144TC"/>
    <s v="SHEET/SHEET SET"/>
    <s v="AM20-0345"/>
    <s v="White"/>
    <s v="King"/>
    <s v="B"/>
    <n v="29"/>
    <n v="799.53"/>
    <n v="3.6629544215101439E-6"/>
    <n v="0.99964453572985579"/>
    <n v="6218"/>
    <x v="7"/>
  </r>
  <r>
    <s v="SHET"/>
    <s v="Comfort Spaces"/>
    <s v="Microfiber Coolmax|Microfiber Coolmax|Microfiber Coolmax"/>
    <s v="SHEET/SHEET SET"/>
    <s v="CS20-1667"/>
    <s v="Quatrefoil Aqua"/>
    <s v="Twin XL"/>
    <s v="ARB-"/>
    <n v="47"/>
    <n v="793.83"/>
    <n v="3.6368405293452375E-6"/>
    <n v="0.99964817257038519"/>
    <n v="6219"/>
    <x v="7"/>
  </r>
  <r>
    <s v="SHET"/>
    <s v="N Natori"/>
    <s v="Satin Sheets"/>
    <s v="SHEET/SHEET SET"/>
    <s v="NN20-0151"/>
    <s v="White"/>
    <s v="King"/>
    <s v="EXT"/>
    <n v="47"/>
    <n v="790.25"/>
    <n v="3.6204391725118399E-6"/>
    <n v="0.99965179300955764"/>
    <n v="6220"/>
    <x v="7"/>
  </r>
  <r>
    <s v="ADUL"/>
    <s v="Super Listing"/>
    <s v="Gigi|Lola|Cecily"/>
    <s v="COMFORTER (SET)"/>
    <s v="AM10-0550"/>
    <s v="Terracotta"/>
    <s v="Twin/Twin "/>
    <s v="TBD"/>
    <n v="26"/>
    <n v="782.04"/>
    <n v="3.5828260050251937E-6"/>
    <n v="0.99965537583556263"/>
    <n v="6221"/>
    <x v="7"/>
  </r>
  <r>
    <s v="SHET"/>
    <s v="Comfort Spaces"/>
    <s v="Microfiber Coolmax|Microfiber Coolmax|Microfiber Coolmax"/>
    <s v="SHEET/SHEET SET"/>
    <s v="CS20-1668"/>
    <s v="Quatrefoil Aqua"/>
    <s v="Full"/>
    <s v="ARB-"/>
    <n v="40"/>
    <n v="781.2"/>
    <n v="3.5789776419693128E-6"/>
    <n v="0.99965895481320455"/>
    <n v="6222"/>
    <x v="7"/>
  </r>
  <r>
    <s v="ADUL"/>
    <s v="Comfort Spaces"/>
    <s v="Vixie|Vixie|Vixie"/>
    <s v="COMFORTER (SET)"/>
    <s v="CS10-1663"/>
    <s v="Green/Grey"/>
    <s v="Twin/Twin "/>
    <s v="ARB"/>
    <n v="38"/>
    <n v="776.34"/>
    <n v="3.5567121128602874E-6"/>
    <n v="0.99966251152531738"/>
    <n v="6223"/>
    <x v="7"/>
  </r>
  <r>
    <s v="SHET"/>
    <s v="Super Listing"/>
    <s v="Cotton 144TC|Cotton 144TC|Cotton 144TC"/>
    <s v="SHEET/SHEET SET"/>
    <s v="AM20-0484"/>
    <s v="Diamond Grey"/>
    <s v="King"/>
    <s v="TBD"/>
    <n v="29"/>
    <n v="774.3"/>
    <n v="3.5473660882960045E-6"/>
    <n v="0.9996660588914057"/>
    <n v="6224"/>
    <x v="7"/>
  </r>
  <r>
    <s v="BASI"/>
    <s v="Sleep Philosophy"/>
    <s v="Holden|Holden|Holden"/>
    <s v="MATT PAD/TOPPER"/>
    <s v="BASI16-0600"/>
    <s v="White"/>
    <s v="Cal King"/>
    <s v="ARB"/>
    <n v="38"/>
    <n v="771.02"/>
    <n v="3.5323391468397073E-6"/>
    <n v="0.99966959123055255"/>
    <n v="6225"/>
    <x v="7"/>
  </r>
  <r>
    <s v="SHET"/>
    <s v="Super Listing"/>
    <s v="Cotton 144TC|Cotton 144TC|Cotton 144TC"/>
    <s v="SHEET/SHEET SET"/>
    <s v="AM20-0475"/>
    <s v="Diamond Blue"/>
    <s v="Twin XL"/>
    <s v="TBD"/>
    <n v="42"/>
    <n v="766.26"/>
    <n v="3.5105317561897152E-6"/>
    <n v="0.99967310176230872"/>
    <n v="6226"/>
    <x v="7"/>
  </r>
  <r>
    <s v="ADUL"/>
    <s v="Madison Park Signature"/>
    <s v="Cirque|Cirque|Cirque"/>
    <s v="COMFORTER (SET)"/>
    <s v="MPS10-596"/>
    <s v="Gold"/>
    <s v="Queen"/>
    <s v="TBD"/>
    <n v="4"/>
    <n v="765"/>
    <n v="3.5047592116058939E-6"/>
    <n v="0.99967660652152035"/>
    <n v="6227"/>
    <x v="7"/>
  </r>
  <r>
    <s v="YOUT"/>
    <s v="Urban Habitat"/>
    <s v="Brooklyn|Maize|Kay"/>
    <s v="DUVET&amp;DUVET SET"/>
    <s v="UH12-2258"/>
    <s v="Charcoal"/>
    <s v="Twin/Twin "/>
    <s v="B"/>
    <n v="16"/>
    <n v="763.51"/>
    <n v="3.4979329485662954E-6"/>
    <n v="0.99968010445446887"/>
    <n v="6228"/>
    <x v="7"/>
  </r>
  <r>
    <s v="SHET"/>
    <s v="Super Listing"/>
    <s v="Cotton 144TC|Cotton 144TC|Cotton 144TC"/>
    <s v="SHEET/SHEET SET"/>
    <s v="AM20-0481"/>
    <s v="Diamond Grey"/>
    <s v="Twin XL"/>
    <s v="TBD"/>
    <n v="43"/>
    <n v="762.94"/>
    <n v="3.4953215593498049E-6"/>
    <n v="0.99968359977602816"/>
    <n v="6229"/>
    <x v="7"/>
  </r>
  <r>
    <s v="SHET"/>
    <s v="Super Listing"/>
    <s v="Cotton 144TC|Cotton 144TC|Cotton 144TC"/>
    <s v="SHEET/SHEET SET"/>
    <s v="AM20-0343"/>
    <s v="White"/>
    <s v="Full"/>
    <s v="B"/>
    <n v="35"/>
    <n v="759.58"/>
    <n v="3.4799281071262811E-6"/>
    <n v="0.99968707970413528"/>
    <n v="6230"/>
    <x v="7"/>
  </r>
  <r>
    <s v="ADUL"/>
    <s v="Comfort Spaces"/>
    <s v="Kienna|Kienna|Kienna"/>
    <s v="COVERLET&amp;BEDSPR"/>
    <s v="CS14-1777"/>
    <s v="White"/>
    <s v="Twin/Twin "/>
    <s v="ART"/>
    <n v="39"/>
    <n v="756.21"/>
    <n v="3.4644888410568538E-6"/>
    <n v="0.99969054419297632"/>
    <n v="6231"/>
    <x v="7"/>
  </r>
  <r>
    <s v="ADUL"/>
    <s v="Comfort Spaces"/>
    <s v="Vixie|Vixie|Vixie"/>
    <s v="COMFORTER (SET)"/>
    <s v="CS10-1756"/>
    <s v="Navy/Light Blue"/>
    <s v="Twin/Twin "/>
    <s v="ART"/>
    <n v="37"/>
    <n v="755.91"/>
    <n v="3.4631144256797529E-6"/>
    <n v="0.99969400730740199"/>
    <n v="6232"/>
    <x v="7"/>
  </r>
  <r>
    <s v="BASI"/>
    <s v="Madison Park"/>
    <s v="Windom|Prospect|Prospect"/>
    <s v="BLANKET"/>
    <s v="MP51-8651"/>
    <s v="Orange"/>
    <s v="King"/>
    <s v="TBD"/>
    <n v="26"/>
    <n v="744.65"/>
    <n v="3.4115280351925865E-6"/>
    <n v="0.99969741883543717"/>
    <n v="6233"/>
    <x v="7"/>
  </r>
  <r>
    <s v="ADUL"/>
    <s v="Madison Park"/>
    <s v="Laurel|Cynthia|Piedmont"/>
    <s v="COMFORTER (SET)"/>
    <s v="TT10-0019"/>
    <s v="Grey"/>
    <s v="Full"/>
    <s v="TBD"/>
    <n v="14"/>
    <n v="740.64"/>
    <n v="3.3931566829853451E-6"/>
    <n v="0.99970081199212013"/>
    <n v="6234"/>
    <x v="7"/>
  </r>
  <r>
    <s v="ADUL"/>
    <s v="Regency Heights"/>
    <s v="Blake|Blake|Blake"/>
    <s v="COMFORTER (SET)"/>
    <s v="RH10-0014"/>
    <s v="Sage"/>
    <s v="Full/Queen"/>
    <s v="TBD"/>
    <n v="39"/>
    <n v="737.01"/>
    <n v="3.3765262569224309E-6"/>
    <n v="0.99970418851837706"/>
    <n v="6235"/>
    <x v="7"/>
  </r>
  <r>
    <s v="ADUL"/>
    <s v="Super Listing"/>
    <s v="Gigi|Lola|Cecily"/>
    <s v="COMFORTER (SET)"/>
    <s v="AM10-0549"/>
    <s v="Pink"/>
    <s v="King/Cal K"/>
    <s v="TBD"/>
    <n v="19"/>
    <n v="733.63"/>
    <n v="3.3610411770071005E-6"/>
    <n v="0.9997075495595541"/>
    <n v="6236"/>
    <x v="7"/>
  </r>
  <r>
    <s v="ADUL"/>
    <s v="Super Listing"/>
    <s v="Gigi|Lola|Cecily"/>
    <s v="COMFORTER (SET)"/>
    <s v="AM10-0539"/>
    <s v="White"/>
    <s v="Full/Queen"/>
    <s v="TBD"/>
    <n v="21"/>
    <n v="729.8"/>
    <n v="3.343494474026119E-6"/>
    <n v="0.99971089305402816"/>
    <n v="6237"/>
    <x v="7"/>
  </r>
  <r>
    <s v="BATH"/>
    <s v="Madison Park"/>
    <s v="Ariana Ombre Waffle|Ariana Ombre Waffle|Ariana Ombre Waffle"/>
    <s v="SHOWER CURTAIN"/>
    <s v="MP70-8587"/>
    <s v="Grey"/>
    <s v="108x72&quot;"/>
    <s v="TBD"/>
    <n v="39"/>
    <n v="728.09"/>
    <n v="3.3356603063766475E-6"/>
    <n v="0.99971422871433457"/>
    <n v="6238"/>
    <x v="7"/>
  </r>
  <r>
    <s v="FUO"/>
    <s v="Chapel Hill"/>
    <s v="Laguna|Laguna|Laguna"/>
    <s v="NORMAL PILLOW"/>
    <s v="CH30-0037"/>
    <s v="Light Taupe"/>
    <s v="See below"/>
    <s v="ORT"/>
    <n v="19"/>
    <n v="727.07"/>
    <n v="3.3309872940945062E-6"/>
    <n v="0.99971755970162868"/>
    <n v="6239"/>
    <x v="7"/>
  </r>
  <r>
    <s v="BATH"/>
    <s v="Madison Park"/>
    <s v="Arbor Waffle|Arbor Waffle|Arbor Waffle"/>
    <s v="SHOWER CURTAIN"/>
    <s v="MP70-8630"/>
    <s v="Beige"/>
    <s v="36x72''"/>
    <s v="TBD"/>
    <n v="87"/>
    <n v="723.48"/>
    <n v="3.3145401234152055E-6"/>
    <n v="0.99972087424175204"/>
    <n v="6240"/>
    <x v="7"/>
  </r>
  <r>
    <s v="BATH"/>
    <s v="Madison Park"/>
    <s v="Arbor Waffle|Arbor Waffle|Arbor Waffle"/>
    <s v="SHOWER CURTAIN"/>
    <s v="MP70-8625"/>
    <s v="Grey"/>
    <s v="36x72''"/>
    <s v="TBD"/>
    <n v="86"/>
    <n v="721.71"/>
    <n v="3.3064310726903135E-6"/>
    <n v="0.99972418067282476"/>
    <n v="6241"/>
    <x v="7"/>
  </r>
  <r>
    <s v="ADUL"/>
    <s v="Madison Park"/>
    <s v="Laurel|Cynthia|Piedmont"/>
    <s v="COMFORTER (SET)"/>
    <s v="TT10-0040"/>
    <s v="White"/>
    <s v="Queen"/>
    <s v="TBD"/>
    <n v="12"/>
    <n v="717.47"/>
    <n v="3.2870060020272952E-6"/>
    <n v="0.99972746767882681"/>
    <n v="6242"/>
    <x v="7"/>
  </r>
  <r>
    <s v="ADUL"/>
    <s v="Regency Heights"/>
    <s v="Blake|Blake|Blake"/>
    <s v="COMFORTER (SET)"/>
    <s v="RH10-0017"/>
    <s v="Neutral"/>
    <s v="Full/Queen"/>
    <s v="TBD"/>
    <n v="32"/>
    <n v="713.09"/>
    <n v="3.2669395375216302E-6"/>
    <n v="0.99973073461836437"/>
    <n v="6243"/>
    <x v="7"/>
  </r>
  <r>
    <s v="WIN"/>
    <s v="Madison Park"/>
    <s v="Quincy|Quincy|Quincy"/>
    <s v="WINDOW PANEL"/>
    <s v="MP40-8666"/>
    <s v="Grey"/>
    <s v="27x64&quot;"/>
    <s v="TBD"/>
    <n v="24"/>
    <n v="712"/>
    <n v="3.2619458283181653E-6"/>
    <n v="0.99973399656419271"/>
    <n v="6244"/>
    <x v="7"/>
  </r>
  <r>
    <s v="ADUL"/>
    <s v="Madison Park"/>
    <s v="Laurel|Cynthia|Piedmont"/>
    <s v="COMFORTER (SET)"/>
    <s v="TT10-0024"/>
    <s v="Taupe"/>
    <s v="Queen"/>
    <s v="TBD"/>
    <n v="10"/>
    <n v="699.26"/>
    <n v="3.2035789886373035E-6"/>
    <n v="0.99973720014318135"/>
    <n v="6245"/>
    <x v="7"/>
  </r>
  <r>
    <s v="ADUL"/>
    <s v="Comfort Spaces"/>
    <s v="Kienna|Kienna|Kienna"/>
    <s v="COVERLET&amp;BEDSPR"/>
    <s v="CS14-1751"/>
    <s v="Olive Green"/>
    <s v="Full/Queen"/>
    <s v="ART"/>
    <n v="28"/>
    <n v="698.32"/>
    <n v="3.1992724871223893E-6"/>
    <n v="0.9997403994156685"/>
    <n v="6246"/>
    <x v="7"/>
  </r>
  <r>
    <s v="SHET"/>
    <s v="Super Listing"/>
    <s v="Cotton 144TC|Cotton 144TC|Cotton 144TC"/>
    <s v="SHEET/SHEET SET"/>
    <s v="AM20-0346"/>
    <s v="White"/>
    <s v="Cal King"/>
    <s v="TBD"/>
    <n v="25"/>
    <n v="683.21"/>
    <n v="3.1300477659624353E-6"/>
    <n v="0.99974352946343448"/>
    <n v="6247"/>
    <x v="7"/>
  </r>
  <r>
    <s v="SHET"/>
    <s v="Super Listing"/>
    <s v="Cotton 144TC|Cotton 144TC|Cotton 144TC"/>
    <s v="SHEET/SHEET SET"/>
    <s v="AM20-0478"/>
    <s v="Diamond Blue"/>
    <s v="King"/>
    <s v="TBD"/>
    <n v="26"/>
    <n v="680.64"/>
    <n v="3.118273607565275E-6"/>
    <n v="0.99974664773704203"/>
    <n v="6248"/>
    <x v="7"/>
  </r>
  <r>
    <s v="FUR"/>
    <s v="Martha Stewart"/>
    <s v="Sadie|Sadie|Sadie"/>
    <s v="OCCASIONL TABLE"/>
    <s v="MT120-0180"/>
    <s v="Reclaimed Greige"/>
    <s v="See below"/>
    <s v="TBD"/>
    <n v="4"/>
    <n v="680.24"/>
    <n v="3.1164410537291417E-6"/>
    <n v="0.9997497641780958"/>
    <n v="6249"/>
    <x v="7"/>
  </r>
  <r>
    <s v="BATH"/>
    <s v="Madison Park"/>
    <s v="Arbor Waffle|Arbor Waffle|Arbor Waffle"/>
    <s v="SHOWER CURTAIN"/>
    <s v="MP70-8606"/>
    <s v="Charcoal"/>
    <s v="72x78&quot;"/>
    <s v="TBD"/>
    <n v="46"/>
    <n v="679.83"/>
    <n v="3.1145626860471045E-6"/>
    <n v="0.99975287874078189"/>
    <n v="6250"/>
    <x v="7"/>
  </r>
  <r>
    <s v="BASI"/>
    <s v="Madison Park"/>
    <s v="Windom|Prospect|Prospect"/>
    <s v="BLANKET"/>
    <s v="MP51-8646"/>
    <s v="Green"/>
    <s v="Twin"/>
    <s v="TBD"/>
    <n v="42"/>
    <n v="677.97"/>
    <n v="3.1060413107090823E-6"/>
    <n v="0.9997559847820926"/>
    <n v="6251"/>
    <x v="7"/>
  </r>
  <r>
    <s v="BATH"/>
    <s v="Martha Stewart"/>
    <s v="Adrien Woven Stripe|Adrien Woven Stripe|Adrien Woven Stripe"/>
    <s v="SHOWER CURTAIN"/>
    <s v="MT70-0329"/>
    <s v="Warm Stone"/>
    <s v="72x72&quot;"/>
    <s v="B-"/>
    <n v="32"/>
    <n v="676.72"/>
    <n v="3.1003145799711642E-6"/>
    <n v="0.99975908509667255"/>
    <n v="6252"/>
    <x v="7"/>
  </r>
  <r>
    <s v="ADUL"/>
    <s v="Madison Park"/>
    <s v="Laurel|Cynthia|Piedmont"/>
    <s v="COMFORTER (SET)"/>
    <s v="TT10-0037"/>
    <s v="Blush"/>
    <s v="King"/>
    <s v="TBD"/>
    <n v="10"/>
    <n v="672.27"/>
    <n v="3.0799274185441756E-6"/>
    <n v="0.9997621650240911"/>
    <n v="6253"/>
    <x v="7"/>
  </r>
  <r>
    <s v="YOUT"/>
    <s v="Intelligent Design"/>
    <s v="Raina|Khloe|Arielle"/>
    <s v="COMFORTER (SET)"/>
    <s v="TT10-0017"/>
    <s v="Ivory/Gold"/>
    <s v="King/Cal K"/>
    <s v="TBD"/>
    <n v="13"/>
    <n v="663.29"/>
    <n v="3.0387865849229716E-6"/>
    <n v="0.99976520381067602"/>
    <n v="6254"/>
    <x v="7"/>
  </r>
  <r>
    <s v="ADUL"/>
    <s v="Comfort Spaces"/>
    <s v="Misha|Misha|Misha"/>
    <s v="DUVET&amp;DUVET SET"/>
    <s v="CS12-1700"/>
    <s v="Purple"/>
    <s v="King/Cal K"/>
    <s v="ARB"/>
    <n v="25"/>
    <n v="662.5"/>
    <n v="3.0351672910966073E-6"/>
    <n v="0.99976823897796707"/>
    <n v="6255"/>
    <x v="7"/>
  </r>
  <r>
    <s v="SHET"/>
    <s v="Sleep Philosophy"/>
    <s v="Smart Cool Microfiber|Smart Cool Microfiber|Smart Cool Microfiber"/>
    <s v="SHEET/SHEET SET"/>
    <s v="SHET20-975"/>
    <s v="Ivory"/>
    <s v="Twin"/>
    <s v="B-"/>
    <n v="37"/>
    <n v="660.62"/>
    <n v="3.0265542880667785E-6"/>
    <n v="0.99977126553225515"/>
    <n v="6256"/>
    <x v="7"/>
  </r>
  <r>
    <s v="ADUL"/>
    <s v="Madison Park"/>
    <s v="Laurel|Cynthia|Piedmont"/>
    <s v="COMFORTER (SET)"/>
    <s v="TT10-0041"/>
    <s v="White"/>
    <s v="King"/>
    <s v="TBD"/>
    <n v="8"/>
    <n v="659.01"/>
    <n v="3.0191782588763398E-6"/>
    <n v="0.99977428471051399"/>
    <n v="6257"/>
    <x v="7"/>
  </r>
  <r>
    <s v="BATH"/>
    <s v="Madison Park"/>
    <s v="Spa Waffle|Spa Waffle|Spa Waffle"/>
    <s v="SHOWER CURTAIN"/>
    <s v="MP70-8568"/>
    <s v="Sage Green"/>
    <s v="108x72&quot;"/>
    <s v="B"/>
    <n v="36"/>
    <n v="649.86"/>
    <n v="2.9772585898747795E-6"/>
    <n v="0.99977726196910388"/>
    <n v="6258"/>
    <x v="7"/>
  </r>
  <r>
    <s v="ADUL"/>
    <s v="Comfort Spaces"/>
    <s v="Vixie|Vixie|Vixie"/>
    <s v="COMFORTER (SET)"/>
    <s v="CS10-1669"/>
    <s v="Grey/White"/>
    <s v="Twin/Twin "/>
    <s v="ARB"/>
    <n v="27"/>
    <n v="634.23"/>
    <n v="2.9056515487278512E-6"/>
    <n v="0.99978016762065258"/>
    <n v="6259"/>
    <x v="7"/>
  </r>
  <r>
    <s v="ADUL"/>
    <s v="Madison Park"/>
    <s v="Laurel|Cynthia|Piedmont"/>
    <s v="COMFORTER (SET)"/>
    <s v="TT10-0042"/>
    <s v="White"/>
    <s v="Cal King"/>
    <s v="TBD"/>
    <n v="11"/>
    <n v="631.11"/>
    <n v="2.8913576288060073E-6"/>
    <n v="0.99978305897828135"/>
    <n v="6260"/>
    <x v="7"/>
  </r>
  <r>
    <s v="ADUL"/>
    <s v="Comfort Spaces"/>
    <s v="Gloria|Gloria|Gloria"/>
    <s v="QUILT"/>
    <s v="CS14-1792"/>
    <s v="Gray/Yellow"/>
    <s v="King"/>
    <s v="ART"/>
    <n v="24"/>
    <n v="626.16"/>
    <n v="2.8686797750838514E-6"/>
    <n v="0.99978592765805641"/>
    <n v="6261"/>
    <x v="7"/>
  </r>
  <r>
    <s v="BATH"/>
    <s v="Madison Park"/>
    <s v="Spa Waffle|Spa Waffle|Spa Waffle"/>
    <s v="SHOWER CURTAIN"/>
    <s v="MP70-8558"/>
    <s v="Dark Blue"/>
    <s v="108x72&quot;"/>
    <s v="A"/>
    <n v="33"/>
    <n v="625.64"/>
    <n v="2.8662974550968775E-6"/>
    <n v="0.99978879395551146"/>
    <n v="6262"/>
    <x v="7"/>
  </r>
  <r>
    <s v="ADUL"/>
    <s v="Comfort Spaces"/>
    <s v="Kienna|Kienna|Kienna"/>
    <s v="COVERLET&amp;BEDSPR"/>
    <s v="CS14-1764"/>
    <s v="Olive Green"/>
    <s v="King/Cal K"/>
    <s v="ART"/>
    <n v="20"/>
    <n v="609.6"/>
    <n v="2.7928120462679123E-6"/>
    <n v="0.99979158676755775"/>
    <n v="6263"/>
    <x v="7"/>
  </r>
  <r>
    <s v="ADUL"/>
    <s v="Regency Heights"/>
    <s v="Blake|Blake|Blake"/>
    <s v="COMFORTER (SET)"/>
    <s v="RH10-0015"/>
    <s v="Sage"/>
    <s v="King/Cal K"/>
    <s v="TBD"/>
    <n v="41"/>
    <n v="609.13"/>
    <n v="2.790658795510455E-6"/>
    <n v="0.99979437742635324"/>
    <n v="6264"/>
    <x v="7"/>
  </r>
  <r>
    <s v="ADUL"/>
    <s v="Madison Park"/>
    <s v="Laurel|Cynthia|Piedmont"/>
    <s v="COMFORTER (SET)"/>
    <s v="TT10-0029"/>
    <s v="Plum"/>
    <s v="King"/>
    <s v="TBD"/>
    <n v="10"/>
    <n v="607.6"/>
    <n v="2.7836492770872434E-6"/>
    <n v="0.99979716107563033"/>
    <n v="6265"/>
    <x v="7"/>
  </r>
  <r>
    <s v="ADUL"/>
    <s v="Madison Park"/>
    <s v="Laurel|Cynthia|Piedmont"/>
    <s v="COMFORTER (SET)"/>
    <s v="TT10-0030"/>
    <s v="Plum"/>
    <s v="Cal King"/>
    <s v="TBD"/>
    <n v="10"/>
    <n v="600"/>
    <n v="2.7488307542007009E-6"/>
    <n v="0.99979990990638457"/>
    <n v="6266"/>
    <x v="7"/>
  </r>
  <r>
    <s v="ADUL"/>
    <s v="Madison Park"/>
    <s v="Etta|Cora|Amory"/>
    <s v="DUVET&amp;DUVET SET"/>
    <s v="MP12-8718"/>
    <s v="Tan"/>
    <s v="Cal King"/>
    <s v="TBD"/>
    <n v="10"/>
    <n v="596.79"/>
    <n v="2.7341245096657273E-6"/>
    <n v="0.99980264403089425"/>
    <n v="6267"/>
    <x v="7"/>
  </r>
  <r>
    <s v="ADUL"/>
    <s v="Madison Park"/>
    <s v="Willow|Esme|Lavinia"/>
    <s v="COVERLET&amp;BEDSPR"/>
    <s v="MP13-8705"/>
    <s v="Sage"/>
    <s v="King"/>
    <s v="TBD"/>
    <n v="9"/>
    <n v="596.44000000000005"/>
    <n v="2.7325210250591106E-6"/>
    <n v="0.99980537655191926"/>
    <n v="6268"/>
    <x v="7"/>
  </r>
  <r>
    <s v="ADUL"/>
    <s v="Super Listing"/>
    <s v="Gigi|Lola|Cecily"/>
    <s v="COMFORTER (SET)"/>
    <s v="AM10-0544"/>
    <s v="Sage Green"/>
    <s v="Twin/Twin "/>
    <s v="TBD"/>
    <n v="23"/>
    <n v="591.9"/>
    <n v="2.7117215390189914E-6"/>
    <n v="0.99980808827345824"/>
    <n v="6269"/>
    <x v="7"/>
  </r>
  <r>
    <s v="ADUL"/>
    <s v="Comfort Spaces"/>
    <s v="Kienna|Kienna|Kienna"/>
    <s v="COVERLET&amp;BEDSPR"/>
    <s v="CS14-1774"/>
    <s v="Beige"/>
    <s v="Twin/Twin "/>
    <s v="ART"/>
    <n v="30"/>
    <n v="581.70000000000005"/>
    <n v="2.6649914161975798E-6"/>
    <n v="0.99981075326487445"/>
    <n v="6270"/>
    <x v="7"/>
  </r>
  <r>
    <s v="SHET"/>
    <s v="Comfort Spaces"/>
    <s v="Microfiber Coolmax|Microfiber Coolmax|Microfiber Coolmax"/>
    <s v="SHEET/SHEET SET"/>
    <s v="CS20-1671"/>
    <s v="Quatrefoil Aqua"/>
    <s v="Cal King"/>
    <s v="ARB-"/>
    <n v="24"/>
    <n v="570"/>
    <n v="2.6113892164906658E-6"/>
    <n v="0.99981336465409099"/>
    <n v="6271"/>
    <x v="7"/>
  </r>
  <r>
    <s v="ADUL"/>
    <s v="Comfort Spaces"/>
    <s v="Gloria|Gloria|Gloria"/>
    <s v="COMFORTER (SET)"/>
    <s v="CS10-1782"/>
    <s v="Gray/Yellow"/>
    <s v="Full"/>
    <s v="ART"/>
    <n v="16"/>
    <n v="568.48"/>
    <n v="2.6044255119133576E-6"/>
    <n v="0.99981596907960291"/>
    <n v="6272"/>
    <x v="7"/>
  </r>
  <r>
    <s v="BLK"/>
    <s v="Madison Park"/>
    <s v="Ruched Fur|Ruched Fur|Ruched Fur"/>
    <s v="THROW"/>
    <s v="MP50-8730"/>
    <s v="Tan Tie Dye"/>
    <s v="50x60&quot;"/>
    <s v="ART"/>
    <n v="27"/>
    <n v="563.49"/>
    <n v="2.5815644028075886E-6"/>
    <n v="0.99981855064400571"/>
    <n v="6273"/>
    <x v="7"/>
  </r>
  <r>
    <s v="BATH"/>
    <s v="Madison Park Signature"/>
    <s v="Splendor|Splendor|Splendor"/>
    <s v="BATH RUG"/>
    <s v="MPS72-584"/>
    <s v="Green"/>
    <s v="17x24&quot;"/>
    <s v="TBD"/>
    <n v="41"/>
    <n v="563.46"/>
    <n v="2.5814269612698785E-6"/>
    <n v="0.99982113207096701"/>
    <n v="6274"/>
    <x v="7"/>
  </r>
  <r>
    <s v="ADUL"/>
    <s v="Madison Park"/>
    <s v="Laurel|Cynthia|Piedmont"/>
    <s v="COMFORTER (SET)"/>
    <s v="TT10-0023"/>
    <s v="Taupe"/>
    <s v="Full"/>
    <s v="TBD"/>
    <n v="7"/>
    <n v="562.5"/>
    <n v="2.5770288320631574E-6"/>
    <n v="0.99982370909979912"/>
    <n v="6275"/>
    <x v="7"/>
  </r>
  <r>
    <s v="ADUL"/>
    <s v="Comfort Spaces"/>
    <s v="Kienna|Kienna|Kienna"/>
    <s v="COVERLET&amp;BEDSPR"/>
    <s v="CS14-1765"/>
    <s v="Beige"/>
    <s v="Twin/Twin "/>
    <s v="ART"/>
    <n v="29"/>
    <n v="562.30999999999995"/>
    <n v="2.5761583689909936E-6"/>
    <n v="0.99982628525816808"/>
    <n v="6276"/>
    <x v="7"/>
  </r>
  <r>
    <s v="LGT"/>
    <s v="Hampton Hill"/>
    <s v="Opulentia|Opulentia|Opulentia"/>
    <s v="LGT-CHANDELIERS"/>
    <s v="FB150-1190"/>
    <s v="Antique Brass"/>
    <s v="See below"/>
    <s v="B"/>
    <n v="3"/>
    <n v="561.33000000000004"/>
    <n v="2.5716686120924659E-6"/>
    <n v="0.99982885692678014"/>
    <n v="6277"/>
    <x v="7"/>
  </r>
  <r>
    <s v="ADUL"/>
    <s v="Comfort Spaces"/>
    <s v="Misha|Misha|Misha"/>
    <s v="COMFORTER (SET)"/>
    <s v="CS10-1675"/>
    <s v="Pink"/>
    <s v="King/Cal K"/>
    <s v="ART"/>
    <n v="17"/>
    <n v="561"/>
    <n v="2.5701567551776553E-6"/>
    <n v="0.99983142708353534"/>
    <n v="6278"/>
    <x v="7"/>
  </r>
  <r>
    <s v="ADUL"/>
    <s v="Comfort Spaces"/>
    <s v="Gloria|Gloria|Gloria"/>
    <s v="COMFORTER (SET)"/>
    <s v="CS10-1786"/>
    <s v="Green"/>
    <s v="Twin XL"/>
    <s v="ART"/>
    <n v="18"/>
    <n v="560.88"/>
    <n v="2.5696069890268151E-6"/>
    <n v="0.99983399669052442"/>
    <n v="6279"/>
    <x v="7"/>
  </r>
  <r>
    <s v="BATH"/>
    <s v="Madison Park"/>
    <s v="Spa Waffle|Spa Waffle|Spa Waffle"/>
    <s v="SHOWER CURTAIN"/>
    <s v="MP70-8555"/>
    <s v="Charcoal"/>
    <s v="108x72&quot;"/>
    <s v="A"/>
    <n v="30"/>
    <n v="556.86"/>
    <n v="2.5511898229736707E-6"/>
    <n v="0.99983654788034737"/>
    <n v="6280"/>
    <x v="7"/>
  </r>
  <r>
    <s v="BATH"/>
    <s v="Madison Park"/>
    <s v="Arbor Waffle|Arbor Waffle|Arbor Waffle"/>
    <s v="SHOWER CURTAIN"/>
    <s v="MP70-8604"/>
    <s v="Charcoal"/>
    <s v="72x84&quot;"/>
    <s v="TBD"/>
    <n v="35"/>
    <n v="555.69000000000005"/>
    <n v="2.5458296030029796E-6"/>
    <n v="0.99983909370995039"/>
    <n v="6281"/>
    <x v="7"/>
  </r>
  <r>
    <s v="TOWL"/>
    <s v="Super Listing"/>
    <s v="Premium Turkish Cotton|Premium Turkish Cotton|Premium Turkish Cotton"/>
    <s v="BATH TOWEL"/>
    <s v="AM73-0232"/>
    <s v="Light Grey"/>
    <s v="2-Piece"/>
    <s v="NEW"/>
    <n v="24"/>
    <n v="553.15"/>
    <n v="2.5341928861435294E-6"/>
    <n v="0.99984162790283648"/>
    <n v="6282"/>
    <x v="7"/>
  </r>
  <r>
    <s v="YOUT"/>
    <s v="Intelligent Design"/>
    <s v="Felicia|Isabel|Alyssa"/>
    <s v="COMFORTER (SET)"/>
    <s v="TT10-0003"/>
    <s v="Purple"/>
    <s v="Twin/Twin "/>
    <s v="TBD"/>
    <n v="14"/>
    <n v="550.17999999999995"/>
    <n v="2.5205861739102358E-6"/>
    <n v="0.99984414848901038"/>
    <n v="6283"/>
    <x v="7"/>
  </r>
  <r>
    <s v="ADUL"/>
    <s v="Super Listing"/>
    <s v="Gigi|Lola|Cecily"/>
    <s v="COMFORTER (SET)"/>
    <s v="AM10-0547"/>
    <s v="Pink"/>
    <s v="Twin/Twin "/>
    <s v="TBD"/>
    <n v="21"/>
    <n v="542.86"/>
    <n v="2.4870504387089876E-6"/>
    <n v="0.99984663553944908"/>
    <n v="6284"/>
    <x v="7"/>
  </r>
  <r>
    <s v="ADUL"/>
    <s v="Super Listing"/>
    <s v="Bailey|Darby|Niro/Malani"/>
    <s v="COMFORTER (SET)"/>
    <s v="AM10-0161"/>
    <s v="Gray"/>
    <s v="Twin/Twin "/>
    <s v="TBD"/>
    <n v="18"/>
    <n v="529.42999999999995"/>
    <n v="2.4255224436607951E-6"/>
    <n v="0.99984906106189275"/>
    <n v="6285"/>
    <x v="7"/>
  </r>
  <r>
    <s v="YOUT"/>
    <s v="Intelligent Design"/>
    <s v="Felicia|Isabel|Alyssa"/>
    <s v="COMFORTER (SET)"/>
    <s v="TT10-0001"/>
    <s v="Blush"/>
    <s v="Twin/Twin "/>
    <s v="TBD"/>
    <n v="15"/>
    <n v="529.17999999999995"/>
    <n v="2.4243770975132116E-6"/>
    <n v="0.99985148543899027"/>
    <n v="6286"/>
    <x v="7"/>
  </r>
  <r>
    <s v="ADUL"/>
    <s v="Comfort Spaces"/>
    <s v="Misha|Misha|Misha"/>
    <s v="COMFORTER (SET)"/>
    <s v="CS10-1676"/>
    <s v="Purple"/>
    <s v="Full/Queen"/>
    <s v="ART"/>
    <n v="18"/>
    <n v="522"/>
    <n v="2.3914827561546098E-6"/>
    <n v="0.99985387692174643"/>
    <n v="6287"/>
    <x v="7"/>
  </r>
  <r>
    <s v="ADUL"/>
    <s v="Comfort Spaces"/>
    <s v="Gloria|Gloria|Gloria"/>
    <s v="QUILT"/>
    <s v="CS14-1795"/>
    <s v="Green"/>
    <s v="King"/>
    <s v="ART"/>
    <n v="20"/>
    <n v="521.79999999999995"/>
    <n v="2.3905664792365429E-6"/>
    <n v="0.99985626748822565"/>
    <n v="6288"/>
    <x v="7"/>
  </r>
  <r>
    <s v="ADUL"/>
    <s v="Madison Park"/>
    <s v="Riva|Reeve|Faye"/>
    <s v="COMFORTER (SET)"/>
    <s v="MP10-8696"/>
    <s v="Grey"/>
    <s v="Cal King"/>
    <s v="TBD"/>
    <n v="8"/>
    <n v="514.16"/>
    <n v="2.3555647009663873E-6"/>
    <n v="0.99985862305292661"/>
    <n v="6289"/>
    <x v="7"/>
  </r>
  <r>
    <s v="SHET"/>
    <s v="Comfort Spaces"/>
    <s v="Microfiber 75GSM|Microfiber 75GSM|Microfiber 75GSM"/>
    <s v="SHEET/SHEET SET"/>
    <s v="CS20-0129"/>
    <s v="Teal"/>
    <s v="Full"/>
    <s v="ARB-"/>
    <n v="34"/>
    <n v="513.79999999999995"/>
    <n v="2.3539154025138667E-6"/>
    <n v="0.9998609769683291"/>
    <n v="6290"/>
    <x v="7"/>
  </r>
  <r>
    <s v="ADUL"/>
    <s v="Madison Park"/>
    <s v="Royce|Hayden|Quinn"/>
    <s v="COMFORTER (SET)"/>
    <s v="MP10-8690"/>
    <s v="Grey"/>
    <s v="Queen"/>
    <s v="TBD"/>
    <n v="9"/>
    <n v="512.19000000000005"/>
    <n v="2.3465393733234288E-6"/>
    <n v="0.99986332350770246"/>
    <n v="6291"/>
    <x v="7"/>
  </r>
  <r>
    <s v="BATH"/>
    <s v="Madison Park"/>
    <s v="Arbor Waffle|Arbor Waffle|Arbor Waffle"/>
    <s v="SHOWER CURTAIN"/>
    <s v="MP70-8621"/>
    <s v="Sage Green"/>
    <s v="72x78&quot;"/>
    <s v="TBD"/>
    <n v="35"/>
    <n v="507.86"/>
    <n v="2.32670197804728E-6"/>
    <n v="0.99986565020968055"/>
    <n v="6292"/>
    <x v="7"/>
  </r>
  <r>
    <s v="ADUL"/>
    <s v="Super Listing"/>
    <s v="Gigi|Lola|Cecily"/>
    <s v="COMFORTER (SET)"/>
    <s v="AM10-0541"/>
    <s v="Beige"/>
    <s v="Twin/Twin "/>
    <s v="TBD"/>
    <n v="19"/>
    <n v="507.3"/>
    <n v="2.324136402676693E-6"/>
    <n v="0.99986797434608321"/>
    <n v="6293"/>
    <x v="7"/>
  </r>
  <r>
    <s v="ADUL"/>
    <s v="Super Listing"/>
    <s v="Phoebe|Phoebe|Phoebe"/>
    <s v="DUVET&amp;DUVET SET"/>
    <s v="AM12-0218"/>
    <s v="Gray"/>
    <s v="Twin/Twin "/>
    <s v="ARB"/>
    <n v="22"/>
    <n v="506"/>
    <n v="2.3181806027092578E-6"/>
    <n v="0.99987029252668591"/>
    <n v="6294"/>
    <x v="7"/>
  </r>
  <r>
    <s v="BATH"/>
    <s v="Madison Park"/>
    <s v="Arbor Waffle|Arbor Waffle|Arbor Waffle"/>
    <s v="SHOWER CURTAIN"/>
    <s v="MP70-8626"/>
    <s v="Grey"/>
    <s v="72x78&quot;"/>
    <s v="TBD"/>
    <n v="35"/>
    <n v="502.95"/>
    <n v="2.3042073797087375E-6"/>
    <n v="0.99987259673406559"/>
    <n v="6295"/>
    <x v="7"/>
  </r>
  <r>
    <s v="YOUT"/>
    <s v="Intelligent Design"/>
    <s v="Raina|Khloe|Arielle"/>
    <s v="COMFORTER (SET)"/>
    <s v="TT10-0016"/>
    <s v="Ivory/Gold"/>
    <s v="Full/Queen"/>
    <s v="TBD"/>
    <n v="10"/>
    <n v="501.25"/>
    <n v="2.2964190259051691E-6"/>
    <n v="0.99987489315309153"/>
    <n v="6296"/>
    <x v="7"/>
  </r>
  <r>
    <s v="BATH"/>
    <s v="Madison Park"/>
    <s v="Arbor Waffle|Arbor Waffle|Arbor Waffle"/>
    <s v="SHOWER CURTAIN"/>
    <s v="MP70-8605"/>
    <s v="Charcoal"/>
    <s v="36x72''"/>
    <s v="TBD"/>
    <n v="58"/>
    <n v="501.06"/>
    <n v="2.2955485628330053E-6"/>
    <n v="0.99987718870165432"/>
    <n v="6297"/>
    <x v="7"/>
  </r>
  <r>
    <s v="ADUL"/>
    <s v="Madison Park"/>
    <s v="Royce|Hayden|Quinn"/>
    <s v="COMFORTER (SET)"/>
    <s v="MP10-8691"/>
    <s v="Grey"/>
    <s v="King"/>
    <s v="TBD"/>
    <n v="7"/>
    <n v="495.37"/>
    <n v="2.269480484514002E-6"/>
    <n v="0.99987945818213886"/>
    <n v="6298"/>
    <x v="7"/>
  </r>
  <r>
    <s v="ADUL"/>
    <s v="Comfort Spaces"/>
    <s v="Misha|Misha|Misha"/>
    <s v="COMFORTER (SET)"/>
    <s v="CS10-1677"/>
    <s v="Purple"/>
    <s v="King/Cal K"/>
    <s v="ART"/>
    <n v="15"/>
    <n v="495"/>
    <n v="2.2677853722155784E-6"/>
    <n v="0.99988172596751113"/>
    <n v="6299"/>
    <x v="7"/>
  </r>
  <r>
    <s v="ADUL"/>
    <s v="Comfort Spaces"/>
    <s v="Kienna|Kienna|Kienna"/>
    <s v="COVERLET&amp;BEDSPR"/>
    <s v="CS14-1762"/>
    <s v="Olive Green"/>
    <s v="Twin/Twin "/>
    <s v="ART"/>
    <n v="25"/>
    <n v="484.75"/>
    <n v="2.2208261801646497E-6"/>
    <n v="0.9998839467936913"/>
    <n v="6300"/>
    <x v="7"/>
  </r>
  <r>
    <s v="ADUL"/>
    <s v="Regency Heights"/>
    <s v="Blake|Blake|Blake"/>
    <s v="COMFORTER (SET)"/>
    <s v="RH10-0018"/>
    <s v="Neutral"/>
    <s v="King/Cal K"/>
    <s v="TBD"/>
    <n v="23"/>
    <n v="476.69"/>
    <n v="2.1839002203665534E-6"/>
    <n v="0.99988613069391163"/>
    <n v="6301"/>
    <x v="7"/>
  </r>
  <r>
    <s v="BASI"/>
    <s v="Madison Park"/>
    <s v="Windom|Prospect|Prospect"/>
    <s v="BLANKET"/>
    <s v="MP51-8650"/>
    <s v="Orange"/>
    <s v="Full/Queen"/>
    <s v="TBD"/>
    <n v="22"/>
    <n v="475.48"/>
    <n v="2.1783567450122488E-6"/>
    <n v="0.99988830905065662"/>
    <n v="6302"/>
    <x v="7"/>
  </r>
  <r>
    <s v="ADUL"/>
    <s v="Comfort Spaces"/>
    <s v="Misha|Misha|Misha"/>
    <s v="COMFORTER (SET)"/>
    <s v="CS10-1672"/>
    <s v="White"/>
    <s v="Full/Queen"/>
    <s v="ART"/>
    <n v="16"/>
    <n v="464"/>
    <n v="2.1257624499152086E-6"/>
    <n v="0.99989043481310658"/>
    <n v="6303"/>
    <x v="7"/>
  </r>
  <r>
    <s v="ADUL"/>
    <s v="Madison Park"/>
    <s v="Willow|Esme|Lavinia"/>
    <s v="COVERLET&amp;BEDSPR"/>
    <s v="MP13-8704"/>
    <s v="Sage"/>
    <s v="Queen"/>
    <s v="TBD"/>
    <n v="8"/>
    <n v="461.54"/>
    <n v="2.1144922438229859E-6"/>
    <n v="0.99989254930535043"/>
    <n v="6304"/>
    <x v="7"/>
  </r>
  <r>
    <s v="SHET"/>
    <s v="Super Listing"/>
    <s v="Cotton 144TC|Cotton 144TC|Cotton 144TC"/>
    <s v="SHEET/SHEET SET"/>
    <s v="AM20-0474"/>
    <s v="Diamond Blue"/>
    <s v="Twin"/>
    <s v="TBD"/>
    <n v="27"/>
    <n v="457.94"/>
    <n v="2.0979992592977817E-6"/>
    <n v="0.99989464730460975"/>
    <n v="6305"/>
    <x v="7"/>
  </r>
  <r>
    <s v="ADUL"/>
    <s v="Super Listing"/>
    <s v="Gigi|Lola|Cecily"/>
    <s v="COMFORTER (SET)"/>
    <s v="AM10-0538"/>
    <s v="White"/>
    <s v="Twin/Twin "/>
    <s v="TBD"/>
    <n v="17"/>
    <n v="452.27"/>
    <n v="2.0720228086705849E-6"/>
    <n v="0.99989671932741842"/>
    <n v="6306"/>
    <x v="7"/>
  </r>
  <r>
    <s v="BATH"/>
    <s v="Madison Park"/>
    <s v="Arbor Waffle|Arbor Waffle|Arbor Waffle"/>
    <s v="SHOWER CURTAIN"/>
    <s v="MP70-8614"/>
    <s v="Black"/>
    <s v="72x84&quot;"/>
    <s v="TBD"/>
    <n v="29"/>
    <n v="447.16"/>
    <n v="2.0486119334139761E-6"/>
    <n v="0.99989876793935184"/>
    <n v="6307"/>
    <x v="7"/>
  </r>
  <r>
    <s v="FUO"/>
    <s v="Chapel Hill"/>
    <s v="Gabriella|Gabriella|Gabriella"/>
    <s v="NORMAL PILLOW"/>
    <s v="CH30-0036"/>
    <s v="Light Grey"/>
    <s v="See below"/>
    <s v="ORT"/>
    <n v="29"/>
    <n v="446.05"/>
    <n v="2.0435265965187047E-6"/>
    <n v="0.99990081146594834"/>
    <n v="6308"/>
    <x v="7"/>
  </r>
  <r>
    <s v="ADUL"/>
    <s v="Regency Heights"/>
    <s v="Julie|Julie|Julie"/>
    <s v="COMFORTER (SET)"/>
    <s v="RH10-0022"/>
    <s v="Pink"/>
    <s v="Twin/Twin "/>
    <s v="EXT"/>
    <n v="39"/>
    <n v="437.83"/>
    <n v="2.0058676151861546E-6"/>
    <n v="0.99990281733356356"/>
    <n v="6309"/>
    <x v="7"/>
  </r>
  <r>
    <s v="ADUL"/>
    <s v="Regency Heights"/>
    <s v="Blake|Blake|Blake"/>
    <s v="COMFORTER (SET)"/>
    <s v="RH10-0011"/>
    <s v="Terracotta"/>
    <s v="Full/Queen"/>
    <s v="TBD"/>
    <n v="21"/>
    <n v="435.07"/>
    <n v="1.9932229937168318E-6"/>
    <n v="0.99990481055655733"/>
    <n v="6310"/>
    <x v="7"/>
  </r>
  <r>
    <s v="ADUL"/>
    <s v="Comfort Spaces"/>
    <s v="Gloria|Gloria|Gloria"/>
    <s v="COMFORTER (SET)"/>
    <s v="CS10-1783"/>
    <s v="Gray/Yellow"/>
    <s v="Queen"/>
    <s v="ART"/>
    <n v="11"/>
    <n v="423.5"/>
    <n v="1.9402163740066615E-6"/>
    <n v="0.99990675077293134"/>
    <n v="6311"/>
    <x v="7"/>
  </r>
  <r>
    <s v="BLK"/>
    <s v="Super Listing"/>
    <s v="Bamboo Cotton|Bamboo Cotton|Bamboo Cotton"/>
    <s v="BLANKET"/>
    <s v="AM51-0527"/>
    <s v="Sage Green"/>
    <s v="Full/Queen"/>
    <s v="TBD"/>
    <n v="10"/>
    <n v="416.1"/>
    <n v="1.9063141280381862E-6"/>
    <n v="0.99990865708705934"/>
    <n v="6312"/>
    <x v="7"/>
  </r>
  <r>
    <s v="WIN"/>
    <s v="Madison Park"/>
    <s v="Quincy|Quincy|Quincy"/>
    <s v="WINDOW PANEL"/>
    <s v="MP40-8667"/>
    <s v="Grey"/>
    <s v="29x64&quot;"/>
    <s v="TBD"/>
    <n v="14"/>
    <n v="408.24"/>
    <n v="1.870304445158157E-6"/>
    <n v="0.99991052739150454"/>
    <n v="6313"/>
    <x v="7"/>
  </r>
  <r>
    <s v="ADUL"/>
    <s v="Comfort Spaces"/>
    <s v="Kienna|Kienna|Kienna"/>
    <s v="COVERLET&amp;BEDSPR"/>
    <s v="CS14-1767"/>
    <s v="Beige"/>
    <s v="King/Cal K"/>
    <s v="ART"/>
    <n v="13"/>
    <n v="396.24"/>
    <n v="1.8153278300741431E-6"/>
    <n v="0.9999123427193346"/>
    <n v="6314"/>
    <x v="7"/>
  </r>
  <r>
    <s v="ADUL"/>
    <s v="Comfort Spaces"/>
    <s v="Misha|Misha|Misha"/>
    <s v="COMFORTER (SET)"/>
    <s v="CS10-1673"/>
    <s v="White"/>
    <s v="King/Cal K"/>
    <s v="ART"/>
    <n v="12"/>
    <n v="396"/>
    <n v="1.8142282977724627E-6"/>
    <n v="0.99991415694763242"/>
    <n v="6315"/>
    <x v="7"/>
  </r>
  <r>
    <s v="ADUL"/>
    <s v="Madison Park"/>
    <s v="Royce|Hayden|Quinn"/>
    <s v="COMFORTER (SET)"/>
    <s v="MP10-8692"/>
    <s v="Grey"/>
    <s v="Cal King"/>
    <s v="TBD"/>
    <n v="5"/>
    <n v="387.82"/>
    <n v="1.7767525718235264E-6"/>
    <n v="0.99991593370020426"/>
    <n v="6316"/>
    <x v="7"/>
  </r>
  <r>
    <s v="ADUL"/>
    <s v="Comfort Spaces"/>
    <s v="Misha|Misha|Misha"/>
    <s v="DUVET&amp;DUVET SET"/>
    <s v="CS12-1697"/>
    <s v="Pink"/>
    <s v="Full/Queen"/>
    <s v="ARB"/>
    <n v="16"/>
    <n v="384"/>
    <n v="1.7592516826884486E-6"/>
    <n v="0.99991769295188693"/>
    <n v="6317"/>
    <x v="7"/>
  </r>
  <r>
    <s v="SHET"/>
    <s v="Super Listing"/>
    <s v="Cotton 144TC|Cotton 144TC|Cotton 144TC"/>
    <s v="SHEET/SHEET SET"/>
    <s v="AM20-0485"/>
    <s v="Diamond Grey"/>
    <s v="Cal King"/>
    <s v="TBD"/>
    <n v="14"/>
    <n v="380.38"/>
    <n v="1.7426670704714378E-6"/>
    <n v="0.99991943561895735"/>
    <n v="6318"/>
    <x v="7"/>
  </r>
  <r>
    <s v="YOUT"/>
    <s v="Intelligent Design"/>
    <s v="Raina|Khloe|Arielle"/>
    <s v="COMFORTER (SET)"/>
    <s v="TT10-0010"/>
    <s v="Blush/Gold"/>
    <s v="Full/Queen"/>
    <s v="TBD"/>
    <n v="8"/>
    <n v="380.26"/>
    <n v="1.7421173043205976E-6"/>
    <n v="0.99992117773626166"/>
    <n v="6319"/>
    <x v="7"/>
  </r>
  <r>
    <s v="WIN"/>
    <s v="Madison Park"/>
    <s v="Quincy|Quincy|Quincy"/>
    <s v="WINDOW PANEL"/>
    <s v="MP40-8669"/>
    <s v="Grey"/>
    <s v="33x64&quot;"/>
    <s v="TBD"/>
    <n v="12"/>
    <n v="375.84"/>
    <n v="1.721867584431319E-6"/>
    <n v="0.99992289960384606"/>
    <n v="6320"/>
    <x v="7"/>
  </r>
  <r>
    <s v="ADUL"/>
    <s v="Comfort Spaces"/>
    <s v="Kienna|Kienna|Kienna"/>
    <s v="COVERLET&amp;BEDSPR"/>
    <s v="CS14-1769"/>
    <s v="White"/>
    <s v="Full/Queen"/>
    <s v="ART"/>
    <n v="15"/>
    <n v="374.1"/>
    <n v="1.7138959752441373E-6"/>
    <n v="0.99992461349982131"/>
    <n v="6321"/>
    <x v="7"/>
  </r>
  <r>
    <s v="ADUL"/>
    <s v="Comfort Spaces"/>
    <s v="Gloria|Gloria|Gloria"/>
    <s v="COMFORTER (SET)"/>
    <s v="CS10-1785"/>
    <s v="Green"/>
    <s v="Twin"/>
    <s v="ART"/>
    <n v="12"/>
    <n v="373.92"/>
    <n v="1.713071326017877E-6"/>
    <n v="0.99992632657114733"/>
    <n v="6322"/>
    <x v="7"/>
  </r>
  <r>
    <s v="FUR"/>
    <s v="Madison Park"/>
    <s v="Welburn|Welburn|Welburn"/>
    <s v="ACCENT BENCH"/>
    <s v="MP105-1270"/>
    <s v="Light Blue"/>
    <s v="See below"/>
    <s v="TBD"/>
    <n v="3"/>
    <n v="353.22"/>
    <n v="1.6182366649979529E-6"/>
    <n v="0.99992794480781233"/>
    <n v="6323"/>
    <x v="7"/>
  </r>
  <r>
    <s v="ADUL"/>
    <s v="Comfort Spaces"/>
    <s v="Misha|Misha|Misha"/>
    <s v="COMFORTER (SET)"/>
    <s v="CS10-1674"/>
    <s v="Pink"/>
    <s v="Full/Queen"/>
    <s v="ART"/>
    <n v="12"/>
    <n v="348"/>
    <n v="1.5943218374364067E-6"/>
    <n v="0.99992953912964977"/>
    <n v="6324"/>
    <x v="7"/>
  </r>
  <r>
    <s v="ADUL"/>
    <s v="Comfort Spaces"/>
    <s v="Vixie|Vixie|Vixie"/>
    <s v="COMFORTER (SET)"/>
    <s v="CS10-1759"/>
    <s v="Grey"/>
    <s v="Twin/Twin "/>
    <s v="ART"/>
    <n v="17"/>
    <n v="347.31"/>
    <n v="1.5911606820690757E-6"/>
    <n v="0.99993113029033187"/>
    <n v="6325"/>
    <x v="7"/>
  </r>
  <r>
    <s v="ADUL"/>
    <s v="Comfort Spaces"/>
    <s v="Gloria|Gloria|Gloria"/>
    <s v="COMFORTER (SET)"/>
    <s v="CS10-1781"/>
    <s v="Gray/Yellow"/>
    <s v="Twin XL"/>
    <s v="ART"/>
    <n v="11"/>
    <n v="342.76"/>
    <n v="1.5703153821830537E-6"/>
    <n v="0.99993270060571404"/>
    <n v="6326"/>
    <x v="7"/>
  </r>
  <r>
    <s v="ADUL"/>
    <s v="Comfort Spaces"/>
    <s v="Gloria|Gloria|Gloria"/>
    <s v="COMFORTER (SET)"/>
    <s v="CS10-1780"/>
    <s v="Gray/Yellow"/>
    <s v="Twin"/>
    <s v="ART"/>
    <n v="11"/>
    <n v="342.76"/>
    <n v="1.5703153821830537E-6"/>
    <n v="0.99993427092109621"/>
    <n v="6327"/>
    <x v="7"/>
  </r>
  <r>
    <s v="BLK"/>
    <s v="Super Listing"/>
    <s v="Bamboo Cotton|Bamboo Cotton|Bamboo Cotton"/>
    <s v="BLANKET"/>
    <s v="AM51-0524"/>
    <s v="Navy"/>
    <s v="Full/Queen"/>
    <s v="TBD"/>
    <n v="6"/>
    <n v="330.28"/>
    <n v="1.513139702495679E-6"/>
    <n v="0.99993578406079875"/>
    <n v="6328"/>
    <x v="7"/>
  </r>
  <r>
    <s v="YOUT"/>
    <s v="Intelligent Design"/>
    <s v="Raina|Khloe|Arielle"/>
    <s v="COMFORTER (SET)"/>
    <s v="TT10-0011"/>
    <s v="Blush/Gold"/>
    <s v="King/Cal K"/>
    <s v="TBD"/>
    <n v="7"/>
    <n v="329.57"/>
    <n v="1.5098869194365417E-6"/>
    <n v="0.99993729394771813"/>
    <n v="6329"/>
    <x v="7"/>
  </r>
  <r>
    <s v="YOUT"/>
    <s v="Intelligent Design"/>
    <s v="Raina|Khloe|Arielle"/>
    <s v="COMFORTER (SET)"/>
    <s v="TT10-0015"/>
    <s v="Grey/Silver"/>
    <s v="Twin/Twin "/>
    <s v="TBD"/>
    <n v="9"/>
    <n v="328.73"/>
    <n v="1.5060385563806608E-6"/>
    <n v="0.99993879998627455"/>
    <n v="6330"/>
    <x v="7"/>
  </r>
  <r>
    <s v="ADUL"/>
    <s v="Regency Heights"/>
    <s v="Blake|Blake|Blake"/>
    <s v="COMFORTER (SET)"/>
    <s v="RH10-0013"/>
    <s v="Sage"/>
    <s v="Twin/Twin "/>
    <s v="TBD"/>
    <n v="25"/>
    <n v="327.23"/>
    <n v="1.4991664794951592E-6"/>
    <n v="0.99994029915275406"/>
    <n v="6331"/>
    <x v="7"/>
  </r>
  <r>
    <s v="ADUL"/>
    <s v="Comfort Spaces"/>
    <s v="Kienna|Kienna|Kienna"/>
    <s v="COVERLET&amp;BEDSPR"/>
    <s v="CS14-1763"/>
    <s v="Olive Green"/>
    <s v="Full/Queen"/>
    <s v="ART"/>
    <n v="13"/>
    <n v="324.22000000000003"/>
    <n v="1.4853765118782523E-6"/>
    <n v="0.99994178452926596"/>
    <n v="6332"/>
    <x v="7"/>
  </r>
  <r>
    <s v="SHET"/>
    <s v="Super Listing"/>
    <s v="Cotton 144TC|Cotton 144TC|Cotton 144TC"/>
    <s v="SHEET/SHEET SET"/>
    <s v="AM20-0480"/>
    <s v="Diamond Grey"/>
    <s v="Twin"/>
    <s v="TBD"/>
    <n v="18"/>
    <n v="324"/>
    <n v="1.4843686072683787E-6"/>
    <n v="0.99994326889787322"/>
    <n v="6333"/>
    <x v="7"/>
  </r>
  <r>
    <s v="BATH"/>
    <s v="Madison Park"/>
    <s v="Ariana Ombre Waffle|Ariana Ombre Waffle|Ariana Ombre Waffle"/>
    <s v="SHOWER CURTAIN"/>
    <s v="MP70-8597"/>
    <s v="Blue"/>
    <s v="108x72&quot;"/>
    <s v="TBD"/>
    <n v="17"/>
    <n v="319.16000000000003"/>
    <n v="1.4621947058511596E-6"/>
    <n v="0.99994473109257909"/>
    <n v="6334"/>
    <x v="7"/>
  </r>
  <r>
    <s v="ADUL"/>
    <s v="Regency Heights"/>
    <s v="Blake|Blake|Blake"/>
    <s v="COMFORTER (SET)"/>
    <s v="RH10-0012"/>
    <s v="Terracotta"/>
    <s v="King/Cal K"/>
    <s v="TBD"/>
    <n v="16"/>
    <n v="315.91000000000003"/>
    <n v="1.4473052059325725E-6"/>
    <n v="0.99994617839778499"/>
    <n v="6335"/>
    <x v="7"/>
  </r>
  <r>
    <s v="SHET"/>
    <s v="Super Listing"/>
    <s v="Cotton 144TC|Cotton 144TC|Cotton 144TC"/>
    <s v="SHEET/SHEET SET"/>
    <s v="AM20-0482"/>
    <s v="Diamond Grey"/>
    <s v="Full"/>
    <s v="TBD"/>
    <n v="14"/>
    <n v="300.85000000000002"/>
    <n v="1.3783095540021349E-6"/>
    <n v="0.99994755670733904"/>
    <n v="6336"/>
    <x v="7"/>
  </r>
  <r>
    <s v="ADUL"/>
    <s v="Comfort Spaces"/>
    <s v="Kienna|Kienna|Kienna"/>
    <s v="COVERLET&amp;BEDSPR"/>
    <s v="CS14-1766"/>
    <s v="Beige"/>
    <s v="Full/Queen"/>
    <s v="ART"/>
    <n v="12"/>
    <n v="299.27999999999997"/>
    <n v="1.3711167801953095E-6"/>
    <n v="0.99994892782411926"/>
    <n v="6337"/>
    <x v="7"/>
  </r>
  <r>
    <s v="ADUL"/>
    <s v="Comfort Spaces"/>
    <s v="Vixie|Vixie|Vixie"/>
    <s v="COMFORTER (SET)"/>
    <s v="CS10-1761"/>
    <s v="Grey"/>
    <s v="King"/>
    <s v="ART"/>
    <n v="11"/>
    <n v="293.37"/>
    <n v="1.3440407972664328E-6"/>
    <n v="0.99995027186491647"/>
    <n v="6338"/>
    <x v="7"/>
  </r>
  <r>
    <s v="ADUL"/>
    <s v="Comfort Spaces"/>
    <s v="Misha|Misha|Misha"/>
    <s v="DUVET&amp;DUVET SET"/>
    <s v="CS12-1698"/>
    <s v="Pink"/>
    <s v="King/Cal K"/>
    <s v="ARB"/>
    <n v="11"/>
    <n v="291.5"/>
    <n v="1.3354736080825073E-6"/>
    <n v="0.99995160733852451"/>
    <n v="6339"/>
    <x v="7"/>
  </r>
  <r>
    <s v="ADUL"/>
    <s v="Madison Park"/>
    <s v="Laurel|Cynthia|Piedmont"/>
    <s v="COMFORTER (SET)"/>
    <s v="TT10-0031"/>
    <s v="Black"/>
    <s v="Full"/>
    <s v="TBD"/>
    <n v="3"/>
    <n v="289.97000000000003"/>
    <n v="1.3284640896592956E-6"/>
    <n v="0.99995293580261413"/>
    <n v="6340"/>
    <x v="7"/>
  </r>
  <r>
    <s v="YOUT"/>
    <s v="Intelligent Design"/>
    <s v="Raina|Khloe|Arielle"/>
    <s v="COMFORTER (SET)"/>
    <s v="TT10-0012"/>
    <s v="Blush/Gold"/>
    <s v="Twin/Twin "/>
    <s v="TBD"/>
    <n v="7"/>
    <n v="286.08999999999997"/>
    <n v="1.3106883174487975E-6"/>
    <n v="0.99995424649093156"/>
    <n v="6341"/>
    <x v="7"/>
  </r>
  <r>
    <s v="SHET"/>
    <s v="Super Listing"/>
    <s v="Cotton 144TC|Cotton 144TC|Cotton 144TC"/>
    <s v="SHEET/SHEET SET"/>
    <s v="AM20-0476"/>
    <s v="Diamond Blue"/>
    <s v="Full"/>
    <s v="TBD"/>
    <n v="13"/>
    <n v="284.7"/>
    <n v="1.3043201928682326E-6"/>
    <n v="0.99995555081112442"/>
    <n v="6342"/>
    <x v="7"/>
  </r>
  <r>
    <s v="BLK"/>
    <s v="Super Listing"/>
    <s v="Bamboo Cotton|Bamboo Cotton|Bamboo Cotton"/>
    <s v="BLANKET"/>
    <s v="AM51-0528"/>
    <s v="Sage Green"/>
    <s v="King"/>
    <s v="TBD"/>
    <n v="8"/>
    <n v="281.16000000000003"/>
    <n v="1.2881020914184485E-6"/>
    <n v="0.99995683891321585"/>
    <n v="6343"/>
    <x v="7"/>
  </r>
  <r>
    <s v="BLK"/>
    <s v="Super Listing"/>
    <s v="Bamboo Cotton|Bamboo Cotton|Bamboo Cotton"/>
    <s v="BLANKET"/>
    <s v="AM51-0531"/>
    <s v="Light Blue"/>
    <s v="King"/>
    <s v="TBD"/>
    <n v="6"/>
    <n v="276.54000000000002"/>
    <n v="1.2669360946111033E-6"/>
    <n v="0.99995810584931044"/>
    <n v="6344"/>
    <x v="7"/>
  </r>
  <r>
    <s v="ADUL"/>
    <s v="Comfort Spaces"/>
    <s v="Kienna|Kienna|Kienna"/>
    <s v="COVERLET&amp;BEDSPR"/>
    <s v="CS14-1768"/>
    <s v="White"/>
    <s v="Twin/Twin "/>
    <s v="ART"/>
    <n v="14"/>
    <n v="271.45999999999998"/>
    <n v="1.2436626608922036E-6"/>
    <n v="0.9999593495119713"/>
    <n v="6345"/>
    <x v="7"/>
  </r>
  <r>
    <s v="ADUL"/>
    <s v="Madison Park"/>
    <s v="Willow|Esme|Lavinia"/>
    <s v="COVERLET&amp;BEDSPR"/>
    <s v="MP13-8703"/>
    <s v="White"/>
    <s v="King"/>
    <s v="TBD"/>
    <n v="5"/>
    <n v="269.52"/>
    <n v="1.2347747747869548E-6"/>
    <n v="0.99996058428674606"/>
    <n v="6346"/>
    <x v="7"/>
  </r>
  <r>
    <s v="ADUL"/>
    <s v="Regency Heights"/>
    <s v="Blake|Blake|Blake"/>
    <s v="COMFORTER (SET)"/>
    <s v="RH10-0010"/>
    <s v="Terracotta"/>
    <s v="Twin/Twin "/>
    <s v="TBD"/>
    <n v="14"/>
    <n v="265.29000000000002"/>
    <n v="1.21539551796984E-6"/>
    <n v="0.99996179968226406"/>
    <n v="6347"/>
    <x v="7"/>
  </r>
  <r>
    <s v="ADUL"/>
    <s v="Comfort Spaces"/>
    <s v="Gloria|Gloria|Gloria"/>
    <s v="COMFORTER (SET)"/>
    <s v="CS10-1789"/>
    <s v="Green"/>
    <s v="King"/>
    <s v="ART"/>
    <n v="6"/>
    <n v="261.77999999999997"/>
    <n v="1.1993148580577657E-6"/>
    <n v="0.99996299899712215"/>
    <n v="6348"/>
    <x v="7"/>
  </r>
  <r>
    <s v="ADUL"/>
    <s v="Regency Heights"/>
    <s v="Blake|Blake|Blake"/>
    <s v="COMFORTER (SET)"/>
    <s v="RH10-0016"/>
    <s v="Neutral"/>
    <s v="Twin/Twin "/>
    <s v="TBD"/>
    <n v="17"/>
    <n v="259.19"/>
    <n v="1.1874490719687995E-6"/>
    <n v="0.99996418644619411"/>
    <n v="6349"/>
    <x v="7"/>
  </r>
  <r>
    <s v="YOUT"/>
    <s v="Urban Habitat Kids"/>
    <s v="Callie|Ensley|Kelsey"/>
    <s v="COMFORTER (SET)"/>
    <s v="UHK10-0235"/>
    <s v="Pink Multi"/>
    <s v="Full/Queen"/>
    <s v="TBD"/>
    <n v="3"/>
    <n v="255.05"/>
    <n v="1.1684821397648147E-6"/>
    <n v="0.99996535492833383"/>
    <n v="6350"/>
    <x v="7"/>
  </r>
  <r>
    <s v="ADUL"/>
    <s v="Woolrich"/>
    <s v="Lyon|Lyon|Lyon"/>
    <s v="COMFORTER (SET)"/>
    <s v="WR10-4038"/>
    <s v="Green"/>
    <s v="Full/Queen"/>
    <s v="TBD"/>
    <n v="4"/>
    <n v="249.6"/>
    <n v="1.1435135937474916E-6"/>
    <n v="0.99996649844192753"/>
    <n v="6351"/>
    <x v="7"/>
  </r>
  <r>
    <s v="ADUL"/>
    <s v="Woolrich"/>
    <s v="Lyon|Lyon|Lyon"/>
    <s v="COMFORTER (SET)"/>
    <s v="WR10-4042"/>
    <s v="Charcoal"/>
    <s v="Full/Queen"/>
    <s v="TBD"/>
    <n v="4"/>
    <n v="249.6"/>
    <n v="1.1435135937474916E-6"/>
    <n v="0.99996764195552124"/>
    <n v="6352"/>
    <x v="7"/>
  </r>
  <r>
    <s v="BLK"/>
    <s v="Super Listing"/>
    <s v="Bamboo Cotton|Bamboo Cotton|Bamboo Cotton"/>
    <s v="BLANKET"/>
    <s v="AM51-0525"/>
    <s v="Navy"/>
    <s v="King"/>
    <s v="TBD"/>
    <n v="6"/>
    <n v="246.94"/>
    <n v="1.1313271107372019E-6"/>
    <n v="0.99996877328263201"/>
    <n v="6353"/>
    <x v="7"/>
  </r>
  <r>
    <s v="SHET"/>
    <s v="Super Listing"/>
    <s v="Cotton 144TC|Cotton 144TC|Cotton 144TC"/>
    <s v="SHEET/SHEET SET"/>
    <s v="AM20-0479"/>
    <s v="Diamond Blue"/>
    <s v="Cal King"/>
    <s v="TBD"/>
    <n v="9"/>
    <n v="242.1"/>
    <n v="1.1091532093199829E-6"/>
    <n v="0.99996988243584128"/>
    <n v="6354"/>
    <x v="7"/>
  </r>
  <r>
    <s v="ADUL"/>
    <s v="Comfort Spaces"/>
    <s v="Vixie|Vixie|Vixie"/>
    <s v="COMFORTER (SET)"/>
    <s v="CS10-1758"/>
    <s v="Navy/Light Blue"/>
    <s v="King"/>
    <s v="ART"/>
    <n v="9"/>
    <n v="240.03"/>
    <n v="1.0996697432179904E-6"/>
    <n v="0.99997098210558455"/>
    <n v="6355"/>
    <x v="7"/>
  </r>
  <r>
    <s v="ADUL"/>
    <s v="Madison Park"/>
    <s v="Riva|Reeve|Faye"/>
    <s v="COMFORTER (SET)"/>
    <s v="MP10-8644"/>
    <s v="Grey"/>
    <s v="Queen"/>
    <s v="TBD"/>
    <n v="4"/>
    <n v="236.1"/>
    <n v="1.0816649017779758E-6"/>
    <n v="0.99997206377048631"/>
    <n v="6356"/>
    <x v="7"/>
  </r>
  <r>
    <s v="FUR"/>
    <s v="Madison Park"/>
    <s v="Welburn|Welburn|Welburn"/>
    <s v="ACCENT BENCH"/>
    <s v="MP105-1272"/>
    <s v="Cream"/>
    <s v="See below"/>
    <s v="TBD"/>
    <n v="2"/>
    <n v="235.48"/>
    <n v="1.0788244433319685E-6"/>
    <n v="0.99997314259492964"/>
    <n v="6357"/>
    <x v="7"/>
  </r>
  <r>
    <s v="ADUL"/>
    <s v="Comfort Spaces"/>
    <s v="Kienna|Kienna|Kienna"/>
    <s v="COVERLET&amp;BEDSPR"/>
    <s v="CS14-1775"/>
    <s v="Beige"/>
    <s v="Full/Queen"/>
    <s v="ART"/>
    <n v="9"/>
    <n v="224.46"/>
    <n v="1.0283375851464823E-6"/>
    <n v="0.99997417093251484"/>
    <n v="6358"/>
    <x v="7"/>
  </r>
  <r>
    <s v="ADUL"/>
    <s v="Comfort Spaces"/>
    <s v="Kienna|Kienna|Kienna"/>
    <s v="COVERLET&amp;BEDSPR"/>
    <s v="CS14-1772"/>
    <s v="Olive Green"/>
    <s v="Full/Queen"/>
    <s v="ART"/>
    <n v="9"/>
    <n v="224.46"/>
    <n v="1.0283375851464823E-6"/>
    <n v="0.99997519927010003"/>
    <n v="6359"/>
    <x v="7"/>
  </r>
  <r>
    <s v="BASI"/>
    <s v="Madison Park"/>
    <s v="Windom|Prospect|Prospect"/>
    <s v="BLANKET"/>
    <s v="MP51-8649"/>
    <s v="Orange"/>
    <s v="Twin"/>
    <s v="TBD"/>
    <n v="13"/>
    <n v="223.98"/>
    <n v="1.0261385205431217E-6"/>
    <n v="0.99997622540862052"/>
    <n v="6360"/>
    <x v="7"/>
  </r>
  <r>
    <s v="BATH"/>
    <s v="Madison Park"/>
    <s v="Spa Waffle|Spa Waffle|Spa Waffle"/>
    <s v="SHOWER CURTAIN"/>
    <s v="MP70-8563"/>
    <s v="Cream"/>
    <s v="108x72&quot;"/>
    <s v="TBD"/>
    <n v="10"/>
    <n v="219.28"/>
    <n v="1.0046060129685497E-6"/>
    <n v="0.99997723001463346"/>
    <n v="6361"/>
    <x v="7"/>
  </r>
  <r>
    <s v="ADUL"/>
    <s v="Comfort Spaces"/>
    <s v="Gloria|Gloria|Gloria"/>
    <s v="COMFORTER (SET)"/>
    <s v="CS10-1784"/>
    <s v="Gray/Yellow"/>
    <s v="King"/>
    <s v="ART"/>
    <n v="5"/>
    <n v="218.15"/>
    <n v="9.9942904838147149E-7"/>
    <n v="0.99997822944368187"/>
    <n v="6362"/>
    <x v="7"/>
  </r>
  <r>
    <s v="ADUL"/>
    <s v="Comfort Spaces"/>
    <s v="Vixie|Vixie|Vixie"/>
    <s v="COMFORTER (SET)"/>
    <s v="CS10-1670"/>
    <s v="Grey/White"/>
    <s v="Full/Queen"/>
    <s v="ARB"/>
    <n v="7"/>
    <n v="204.96"/>
    <n v="9.3900058563495954E-7"/>
    <n v="0.99997916844426749"/>
    <n v="6363"/>
    <x v="7"/>
  </r>
  <r>
    <s v="BATH"/>
    <s v="Madison Park"/>
    <s v="Arbor Waffle|Arbor Waffle|Arbor Waffle"/>
    <s v="SHOWER CURTAIN"/>
    <s v="MP70-8632"/>
    <s v="Beige"/>
    <s v="108x72&quot;"/>
    <s v="TBD"/>
    <n v="12"/>
    <n v="202.67"/>
    <n v="9.2850921492309338E-7"/>
    <n v="0.99998009695348244"/>
    <n v="6364"/>
    <x v="7"/>
  </r>
  <r>
    <s v="ADUL"/>
    <s v="Woolrich"/>
    <s v="Mckenzie|Mckenzie|Mckenzie"/>
    <s v="COMFORTER (SET)"/>
    <s v="WR10-4035"/>
    <s v="Blue"/>
    <s v="King/Cal K"/>
    <s v="TBD"/>
    <n v="3"/>
    <n v="194.4"/>
    <n v="8.9062116436102715E-7"/>
    <n v="0.99998098757464682"/>
    <n v="6365"/>
    <x v="7"/>
  </r>
  <r>
    <s v="YOUT"/>
    <s v="Intelligent Design"/>
    <s v="Felicia|Isabel|Alyssa"/>
    <s v="COMFORTER (SET)"/>
    <s v="TT10-0005"/>
    <s v="Black"/>
    <s v="Twin/Twin "/>
    <s v="TBD"/>
    <n v="5"/>
    <n v="190.57"/>
    <n v="8.7307446138004595E-7"/>
    <n v="0.99998186064910821"/>
    <n v="6366"/>
    <x v="7"/>
  </r>
  <r>
    <s v="BATH"/>
    <s v="Madison Park"/>
    <s v="Arbor Waffle|Arbor Waffle|Arbor Waffle"/>
    <s v="SHOWER CURTAIN"/>
    <s v="MP70-8622"/>
    <s v="Sage Green"/>
    <s v="108x72&quot;"/>
    <s v="TBD"/>
    <n v="11"/>
    <n v="185.98"/>
    <n v="8.5204590611041057E-7"/>
    <n v="0.99998271269501438"/>
    <n v="6367"/>
    <x v="7"/>
  </r>
  <r>
    <s v="BLK"/>
    <s v="Super Listing"/>
    <s v="Bamboo Cotton|Bamboo Cotton|Bamboo Cotton"/>
    <s v="BLANKET"/>
    <s v="AM51-0530"/>
    <s v="Light Blue"/>
    <s v="Full/Queen"/>
    <s v="TBD"/>
    <n v="6"/>
    <n v="181.14"/>
    <n v="8.2987200469319162E-7"/>
    <n v="0.99998354256701905"/>
    <n v="6368"/>
    <x v="7"/>
  </r>
  <r>
    <s v="ADUL"/>
    <s v="Comfort Spaces"/>
    <s v="Gloria|Gloria|Gloria"/>
    <s v="COMFORTER (SET)"/>
    <s v="CS10-1787"/>
    <s v="Green"/>
    <s v="Full"/>
    <s v="ART"/>
    <n v="5"/>
    <n v="177.65"/>
    <n v="8.1388297247292424E-7"/>
    <n v="0.99998435644999151"/>
    <n v="6369"/>
    <x v="7"/>
  </r>
  <r>
    <s v="BATH"/>
    <s v="Madison Park"/>
    <s v="Arbor Waffle|Arbor Waffle|Arbor Waffle"/>
    <s v="SHOWER CURTAIN"/>
    <s v="MP70-8627"/>
    <s v="Grey"/>
    <s v="108x72&quot;"/>
    <s v="TBD"/>
    <n v="10"/>
    <n v="171.08"/>
    <n v="7.8378327571442657E-7"/>
    <n v="0.99998514023326723"/>
    <n v="6370"/>
    <x v="7"/>
  </r>
  <r>
    <s v="BLK"/>
    <s v="Super Listing"/>
    <s v="Bamboo Cotton|Bamboo Cotton|Bamboo Cotton"/>
    <s v="BLANKET"/>
    <s v="AM51-0513"/>
    <s v="White"/>
    <s v="King"/>
    <s v="TBD"/>
    <n v="5"/>
    <n v="170.73"/>
    <n v="7.8217979110780947E-7"/>
    <n v="0.99998592241305839"/>
    <n v="6371"/>
    <x v="7"/>
  </r>
  <r>
    <s v="ADUL"/>
    <s v="Madison Park"/>
    <s v="Laurel|Cynthia|Piedmont"/>
    <s v="COMFORTER (SET)"/>
    <s v="TT10-0027"/>
    <s v="Plum"/>
    <s v="Full"/>
    <s v="TBD"/>
    <n v="2"/>
    <n v="169.98"/>
    <n v="7.7874375266505856E-7"/>
    <n v="0.9999867011568111"/>
    <n v="6372"/>
    <x v="7"/>
  </r>
  <r>
    <s v="BLK"/>
    <s v="Super Listing"/>
    <s v="Bamboo Cotton|Bamboo Cotton|Bamboo Cotton"/>
    <s v="BLANKET"/>
    <s v="AM51-0519"/>
    <s v="Ivory"/>
    <s v="King"/>
    <s v="TBD"/>
    <n v="4"/>
    <n v="167.56"/>
    <n v="7.6765680195644914E-7"/>
    <n v="0.999987468813613"/>
    <n v="6373"/>
    <x v="7"/>
  </r>
  <r>
    <s v="ADUL"/>
    <s v="Madison Park"/>
    <s v="Laurel|Cynthia|Piedmont"/>
    <s v="COMFORTER (SET)"/>
    <s v="TT10-0039"/>
    <s v="White"/>
    <s v="Full"/>
    <s v="TBD"/>
    <n v="3"/>
    <n v="165.44"/>
    <n v="7.5794426662493999E-7"/>
    <n v="0.99998822675787957"/>
    <n v="6374"/>
    <x v="7"/>
  </r>
  <r>
    <s v="SHET"/>
    <s v="Comfort Spaces"/>
    <s v="Microfiber Coolmax|Microfiber Coolmax|Microfiber Coolmax"/>
    <s v="SHEET/SHEET SET"/>
    <s v="CS20-1666"/>
    <s v="Quatrefoil Aqua"/>
    <s v="Twin"/>
    <s v="ARB-"/>
    <n v="10"/>
    <n v="158.30000000000001"/>
    <n v="7.2523318064995171E-7"/>
    <n v="0.99998895199106019"/>
    <n v="6375"/>
    <x v="7"/>
  </r>
  <r>
    <s v="BLK"/>
    <s v="Super Listing"/>
    <s v="Bamboo Cotton|Bamboo Cotton|Bamboo Cotton"/>
    <s v="BLANKET"/>
    <s v="AM51-0518"/>
    <s v="Ivory"/>
    <s v="Full/Queen"/>
    <s v="TBD"/>
    <n v="5"/>
    <n v="150.81"/>
    <n v="6.9091861006834622E-7"/>
    <n v="0.9999896429096703"/>
    <n v="6376"/>
    <x v="7"/>
  </r>
  <r>
    <s v="ADUL"/>
    <s v="Madison Park"/>
    <s v="Laurel|Cynthia|Piedmont"/>
    <s v="COMFORTER (SET)"/>
    <s v="TT10-0038"/>
    <s v="Blush"/>
    <s v="Cal King"/>
    <s v="TBD"/>
    <n v="3"/>
    <n v="144.38"/>
    <n v="6.6146030715249531E-7"/>
    <n v="0.99999030436997749"/>
    <n v="6377"/>
    <x v="7"/>
  </r>
  <r>
    <s v="BLK"/>
    <s v="Super Listing"/>
    <s v="Bamboo Cotton|Bamboo Cotton|Bamboo Cotton"/>
    <s v="BLANKET"/>
    <s v="AM51-0516"/>
    <s v="Grey"/>
    <s v="King"/>
    <s v="TBD"/>
    <n v="4"/>
    <n v="140.58000000000001"/>
    <n v="6.4405104570922427E-7"/>
    <n v="0.99999094842102321"/>
    <n v="6378"/>
    <x v="7"/>
  </r>
  <r>
    <s v="BATH"/>
    <s v="Madison Park"/>
    <s v="Arbor Waffle|Arbor Waffle|Arbor Waffle"/>
    <s v="SHOWER CURTAIN"/>
    <s v="MP70-8607"/>
    <s v="Charcoal"/>
    <s v="108x72&quot;"/>
    <s v="TBD"/>
    <n v="7"/>
    <n v="124.29"/>
    <n v="5.6942029073267526E-7"/>
    <n v="0.9999915178413139"/>
    <n v="6379"/>
    <x v="7"/>
  </r>
  <r>
    <s v="BATH"/>
    <s v="Madison Park"/>
    <s v="Arbor Waffle|Arbor Waffle|Arbor Waffle"/>
    <s v="SHOWER CURTAIN"/>
    <s v="MP70-8616"/>
    <s v="Black"/>
    <s v="72x78&quot;"/>
    <s v="TBD"/>
    <n v="8"/>
    <n v="114.73"/>
    <n v="5.2562225404907745E-7"/>
    <n v="0.99999204346356796"/>
    <n v="6380"/>
    <x v="7"/>
  </r>
  <r>
    <s v="APL"/>
    <s v="Madison Park"/>
    <s v="MP125100P|MP125100P|MP125100P"/>
    <s v="ROBE"/>
    <s v="MP04-0038"/>
    <s v="Black"/>
    <s v="M/L"/>
    <s v="TBD"/>
    <n v="8"/>
    <n v="114.24"/>
    <n v="5.2337737559981349E-7"/>
    <n v="0.99999256684094351"/>
    <n v="6381"/>
    <x v="7"/>
  </r>
  <r>
    <s v="BATH"/>
    <s v="Madison Park"/>
    <s v="Arbor Waffle|Arbor Waffle|Arbor Waffle"/>
    <s v="SHOWER CURTAIN"/>
    <s v="MP70-8617"/>
    <s v="Black"/>
    <s v="108x72&quot;"/>
    <s v="TBD"/>
    <n v="6"/>
    <n v="94.92"/>
    <n v="4.3486502531455091E-7"/>
    <n v="0.99999300170596883"/>
    <n v="6382"/>
    <x v="7"/>
  </r>
  <r>
    <s v="BLK"/>
    <s v="Super Listing"/>
    <s v="Bamboo Cotton|Bamboo Cotton|Bamboo Cotton"/>
    <s v="BLANKET"/>
    <s v="AM51-0521"/>
    <s v="Khaki"/>
    <s v="Full/Queen"/>
    <s v="TBD"/>
    <n v="3"/>
    <n v="86.18"/>
    <n v="3.9482372399502738E-7"/>
    <n v="0.99999339652969288"/>
    <n v="6383"/>
    <x v="7"/>
  </r>
  <r>
    <s v="ADUL"/>
    <s v="Woolrich"/>
    <s v="Mesa|Mesa|Mesa"/>
    <s v="COMFORTER (SET)"/>
    <s v="WR10-4050"/>
    <s v="Tan"/>
    <s v="Full/Queen"/>
    <s v="TBD"/>
    <n v="1"/>
    <n v="83.2"/>
    <n v="3.8117119791583057E-7"/>
    <n v="0.99999377770089082"/>
    <n v="6384"/>
    <x v="7"/>
  </r>
  <r>
    <s v="BLK"/>
    <s v="Super Listing"/>
    <s v="Bamboo Cotton|Bamboo Cotton|Bamboo Cotton"/>
    <s v="BLANKET"/>
    <s v="AM51-0515"/>
    <s v="Grey"/>
    <s v="Full/Queen"/>
    <s v="TBD"/>
    <n v="2"/>
    <n v="83.08"/>
    <n v="3.8062143176499037E-7"/>
    <n v="0.99999415832232263"/>
    <n v="6385"/>
    <x v="7"/>
  </r>
  <r>
    <s v="YOUT"/>
    <s v="Intelligent Design"/>
    <s v="Raina|Khloe|Arielle"/>
    <s v="COMFORTER (SET)"/>
    <s v="TT10-0018"/>
    <s v="Ivory/Gold"/>
    <s v="Twin/Twin "/>
    <s v="TBD"/>
    <n v="2"/>
    <n v="82.57"/>
    <n v="3.7828492562391975E-7"/>
    <n v="0.99999453660724824"/>
    <n v="6386"/>
    <x v="7"/>
  </r>
  <r>
    <s v="ADUL"/>
    <s v="Comfort Spaces"/>
    <s v="Gloria|Gloria|Gloria"/>
    <s v="COMFORTER (SET)"/>
    <s v="CS10-1788"/>
    <s v="Green"/>
    <s v="Queen"/>
    <s v="ART"/>
    <n v="2"/>
    <n v="77"/>
    <n v="3.5276661345575661E-7"/>
    <n v="0.99999488937386172"/>
    <n v="6387"/>
    <x v="7"/>
  </r>
  <r>
    <s v="ADUL"/>
    <s v="Madison Park"/>
    <s v="Salara|Isadora|Clarissa"/>
    <s v="COMFORTER (SET)"/>
    <s v="MP10-8708"/>
    <s v="Blue"/>
    <s v="Cal King"/>
    <s v="TBD"/>
    <n v="1"/>
    <n v="73.599999999999994"/>
    <n v="3.3718990584861932E-7"/>
    <n v="0.9999952265637676"/>
    <n v="6388"/>
    <x v="7"/>
  </r>
  <r>
    <s v="APL"/>
    <s v="Madison Park"/>
    <s v="MP125100P|MP125100P|MP125100P"/>
    <s v="ROBE"/>
    <s v="MP04-0045"/>
    <s v="Ivory"/>
    <s v="XS/S"/>
    <s v="TBD"/>
    <n v="5"/>
    <n v="71.400000000000006"/>
    <n v="3.2711085974988347E-7"/>
    <n v="0.99999555367462734"/>
    <n v="6389"/>
    <x v="7"/>
  </r>
  <r>
    <s v="ADUL"/>
    <s v="Madison Park"/>
    <s v="Willow|Esme|Lavinia"/>
    <s v="COVERLET&amp;BEDSPR"/>
    <s v="MP13-8702"/>
    <s v="White"/>
    <s v="Queen"/>
    <s v="TBD"/>
    <n v="2"/>
    <n v="68.33"/>
    <n v="3.1304600905755651E-7"/>
    <n v="0.99999586672063634"/>
    <n v="6390"/>
    <x v="7"/>
  </r>
  <r>
    <s v="YOUT"/>
    <s v="Urban Habitat Kids"/>
    <s v="Callie|Ensley|Kelsey"/>
    <s v="COMFORTER (SET)"/>
    <s v="UHK10-0234"/>
    <s v="Pink Multi"/>
    <s v="Twin/Twin "/>
    <s v="TBD"/>
    <n v="1"/>
    <n v="66.12"/>
    <n v="3.0292114911291727E-7"/>
    <n v="0.9999961696417855"/>
    <n v="6391"/>
    <x v="7"/>
  </r>
  <r>
    <s v="ADUL"/>
    <s v="Woolrich"/>
    <s v="Mckenzie|Mckenzie|Mckenzie"/>
    <s v="COMFORTER (SET)"/>
    <s v="WR10-4030"/>
    <s v="Grey"/>
    <s v="King/Cal K"/>
    <s v="TBD"/>
    <n v="1"/>
    <n v="64.8"/>
    <n v="2.968737214536757E-7"/>
    <n v="0.999996466515507"/>
    <n v="6392"/>
    <x v="7"/>
  </r>
  <r>
    <s v="APL"/>
    <s v="Madison Park"/>
    <s v="MP125100P|MP125100P|MP125100P"/>
    <s v="ROBE"/>
    <s v="MP04-0040"/>
    <s v="Black"/>
    <s v="2X/3X"/>
    <s v="TBD"/>
    <n v="4"/>
    <n v="57.12"/>
    <n v="2.6168868779990674E-7"/>
    <n v="0.99999672820419483"/>
    <n v="6393"/>
    <x v="7"/>
  </r>
  <r>
    <s v="APL"/>
    <s v="Madison Park"/>
    <s v="MP125100P|MP125100P|MP125100P"/>
    <s v="ROBE"/>
    <s v="MP04-0043"/>
    <s v="Grey"/>
    <s v="XL/1X"/>
    <s v="TBD"/>
    <n v="4"/>
    <n v="57.12"/>
    <n v="2.6168868779990674E-7"/>
    <n v="0.99999698989288266"/>
    <n v="6394"/>
    <x v="7"/>
  </r>
  <r>
    <s v="YOUT"/>
    <s v="Intelligent Design"/>
    <s v="Ella|Amelie|Etta"/>
    <s v="COMFORTER (SET)"/>
    <s v="ID10-2490"/>
    <s v="Lavender"/>
    <s v="King"/>
    <s v="NEW"/>
    <n v="1"/>
    <n v="53.35"/>
    <n v="2.444168678943457E-7"/>
    <n v="0.99999723430975052"/>
    <n v="6395"/>
    <x v="7"/>
  </r>
  <r>
    <s v="ADUL"/>
    <s v="510 Design"/>
    <s v="Mia|Evelina|Rosaline"/>
    <s v="COMFORTER (SET)"/>
    <s v="5DS10-0309"/>
    <s v="Purple"/>
    <s v="Queen"/>
    <s v="TBD"/>
    <n v="1"/>
    <n v="52.99"/>
    <n v="2.4276756944182527E-7"/>
    <n v="0.99999747707732001"/>
    <n v="6396"/>
    <x v="7"/>
  </r>
  <r>
    <s v="ADUL"/>
    <s v="Woolrich"/>
    <s v="Mckenzie|Mckenzie|Mckenzie"/>
    <s v="COMFORTER (SET)"/>
    <s v="WR10-4033"/>
    <s v="Blue"/>
    <s v="Twin/Twin "/>
    <s v="TBD"/>
    <n v="1"/>
    <n v="52.8"/>
    <n v="2.4189710636966169E-7"/>
    <n v="0.99999771897442635"/>
    <n v="6397"/>
    <x v="7"/>
  </r>
  <r>
    <s v="BLK"/>
    <s v="Super Listing"/>
    <s v="Bamboo Cotton|Bamboo Cotton|Bamboo Cotton"/>
    <s v="BLANKET"/>
    <s v="AM51-0511"/>
    <s v="White"/>
    <s v="Twin"/>
    <s v="TBD"/>
    <n v="1"/>
    <n v="49.99"/>
    <n v="2.2902341567082174E-7"/>
    <n v="0.99999794799784203"/>
    <n v="6398"/>
    <x v="7"/>
  </r>
  <r>
    <s v="BLK"/>
    <s v="Super Listing"/>
    <s v="Bamboo Cotton|Bamboo Cotton|Bamboo Cotton"/>
    <s v="BLANKET"/>
    <s v="AM51-0529"/>
    <s v="Light Blue"/>
    <s v="Twin"/>
    <s v="TBD"/>
    <n v="2"/>
    <n v="49.14"/>
    <n v="2.2512923876903741E-7"/>
    <n v="0.99999817312708084"/>
    <n v="6399"/>
    <x v="7"/>
  </r>
  <r>
    <s v="ADUL"/>
    <s v="Woolrich"/>
    <s v="Mckenzie|Mckenzie|Mckenzie"/>
    <s v="DUVET&amp;DUVET SET"/>
    <s v="WR12-4036"/>
    <s v="Blue"/>
    <s v="Full/Queen"/>
    <s v="TBD"/>
    <n v="1"/>
    <n v="48"/>
    <n v="2.1990646033605607E-7"/>
    <n v="0.99999839303354121"/>
    <n v="6400"/>
    <x v="7"/>
  </r>
  <r>
    <s v="ART"/>
    <s v="Madison Park"/>
    <s v="Birch Botanical|Birch Botanical|Birch Botanical"/>
    <s v="AWD"/>
    <s v="MP95B-0361"/>
    <s v="Monstera"/>
    <s v="16&quot;W x 32&quot;"/>
    <s v="TBD"/>
    <n v="2"/>
    <n v="44.17"/>
    <n v="2.0235975735507495E-7"/>
    <n v="0.99999859539329861"/>
    <n v="6401"/>
    <x v="7"/>
  </r>
  <r>
    <s v="APL"/>
    <s v="Madison Park"/>
    <s v="MP125100P|MP125100P|MP125100P"/>
    <s v="ROBE"/>
    <s v="MP04-0037"/>
    <s v="Black"/>
    <s v="XS/S"/>
    <s v="TBD"/>
    <n v="3"/>
    <n v="42.84"/>
    <n v="1.9626651584993007E-7"/>
    <n v="0.99999879165981442"/>
    <n v="6402"/>
    <x v="7"/>
  </r>
  <r>
    <s v="BLK"/>
    <s v="Super Listing"/>
    <s v="Bamboo Cotton|Bamboo Cotton|Bamboo Cotton"/>
    <s v="BLANKET"/>
    <s v="AM51-0522"/>
    <s v="Khaki"/>
    <s v="King"/>
    <s v="TBD"/>
    <n v="1"/>
    <n v="35.39"/>
    <n v="1.6213520065193802E-7"/>
    <n v="0.99999895379501502"/>
    <n v="6403"/>
    <x v="7"/>
  </r>
  <r>
    <s v="APL"/>
    <s v="Madison Park"/>
    <s v="MP125100P|MP125100P|MP125100P"/>
    <s v="ROBE"/>
    <s v="MP04-0044"/>
    <s v="Grey"/>
    <s v="2X/3X"/>
    <s v="TBD"/>
    <n v="2"/>
    <n v="28.56"/>
    <n v="1.3084434389995337E-7"/>
    <n v="0.99999908463935894"/>
    <n v="6404"/>
    <x v="7"/>
  </r>
  <r>
    <s v="APL"/>
    <s v="Madison Park"/>
    <s v="MP125100P|MP125100P|MP125100P"/>
    <s v="ROBE"/>
    <s v="MP04-0046"/>
    <s v="Ivory"/>
    <s v="M/L"/>
    <s v="TBD"/>
    <n v="2"/>
    <n v="28.56"/>
    <n v="1.3084434389995337E-7"/>
    <n v="0.99999921548370285"/>
    <n v="6405"/>
    <x v="7"/>
  </r>
  <r>
    <s v="APL"/>
    <s v="Madison Park"/>
    <s v="MP125100P|MP125100P|MP125100P"/>
    <s v="ROBE"/>
    <s v="MP04-0048"/>
    <s v="Ivory"/>
    <s v="2X/3X"/>
    <s v="TBD"/>
    <n v="2"/>
    <n v="28.56"/>
    <n v="1.3084434389995337E-7"/>
    <n v="0.99999934632804677"/>
    <n v="6406"/>
    <x v="7"/>
  </r>
  <r>
    <s v="BLK"/>
    <s v="Super Listing"/>
    <s v="Bamboo Cotton|Bamboo Cotton|Bamboo Cotton"/>
    <s v="BLANKET"/>
    <s v="AM51-0523"/>
    <s v="Navy"/>
    <s v="Twin"/>
    <s v="TBD"/>
    <n v="1"/>
    <n v="25.28"/>
    <n v="1.158174024436562E-7"/>
    <n v="0.99999946214544921"/>
    <n v="6407"/>
    <x v="7"/>
  </r>
  <r>
    <s v="BLK"/>
    <s v="Super Listing"/>
    <s v="Bamboo Cotton|Bamboo Cotton|Bamboo Cotton"/>
    <s v="BLANKET"/>
    <s v="AM51-0517"/>
    <s v="Ivory"/>
    <s v="Twin"/>
    <s v="TBD"/>
    <n v="1"/>
    <n v="25.28"/>
    <n v="1.158174024436562E-7"/>
    <n v="0.99999957796285166"/>
    <n v="6408"/>
    <x v="7"/>
  </r>
  <r>
    <s v="BLK"/>
    <s v="Super Listing"/>
    <s v="Bamboo Cotton|Bamboo Cotton|Bamboo Cotton"/>
    <s v="BLANKET"/>
    <s v="AM51-0526"/>
    <s v="Sage Green"/>
    <s v="Twin"/>
    <s v="TBD"/>
    <n v="1"/>
    <n v="25.28"/>
    <n v="1.158174024436562E-7"/>
    <n v="0.99999969378025411"/>
    <n v="6409"/>
    <x v="7"/>
  </r>
  <r>
    <s v="ADUL"/>
    <s v="Comfort Spaces"/>
    <s v="Misha|Misha|Misha"/>
    <s v="DUVET&amp;DUVET SET"/>
    <s v="CS12-1699"/>
    <s v="Purple"/>
    <s v="Full/Queen"/>
    <s v="ARB"/>
    <n v="1"/>
    <n v="24"/>
    <n v="1.0995323016802804E-7"/>
    <n v="0.99999980373348429"/>
    <n v="6410"/>
    <x v="7"/>
  </r>
  <r>
    <s v="APL"/>
    <s v="Madison Park"/>
    <s v="MP125100P|MP125100P|MP125100P"/>
    <s v="ROBE"/>
    <s v="MP04-0042"/>
    <s v="Grey"/>
    <s v="M/L"/>
    <s v="TBD"/>
    <n v="1"/>
    <n v="14.28"/>
    <n v="6.5422171949976686E-8"/>
    <n v="0.9999998691556562"/>
    <n v="6411"/>
    <x v="7"/>
  </r>
  <r>
    <s v="APL"/>
    <s v="Madison Park"/>
    <s v="MP125100P|MP125100P|MP125100P"/>
    <s v="ROBE"/>
    <s v="MP04-0041"/>
    <s v="Grey"/>
    <s v="XS/S"/>
    <s v="TBD"/>
    <n v="1"/>
    <n v="14.28"/>
    <n v="6.5422171949976686E-8"/>
    <n v="0.9999999345778281"/>
    <n v="6412"/>
    <x v="7"/>
  </r>
  <r>
    <s v="APL"/>
    <s v="Madison Park"/>
    <s v="MP125100P|MP125100P|MP125100P"/>
    <s v="ROBE"/>
    <s v="MP04-0047"/>
    <s v="Ivory"/>
    <s v="XL/1X"/>
    <s v="TBD"/>
    <n v="1"/>
    <n v="14.28"/>
    <n v="6.5422171949976686E-8"/>
    <n v="1"/>
    <n v="6413"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13">
  <r>
    <x v="0"/>
    <s v="Martha Stewart"/>
    <s v="London|London|London"/>
    <s v="MOTION"/>
    <s v="MT103-0170"/>
    <s v="Light Blue"/>
    <s v="See below"/>
    <s v="A+"/>
    <n v="4552"/>
    <n v="1189757.08"/>
    <n v="5.4507347525533734E-3"/>
    <n v="5.4507347525533734E-3"/>
    <n v="1"/>
    <x v="0"/>
    <x v="0"/>
  </r>
  <r>
    <x v="1"/>
    <s v="INK+IVY"/>
    <s v="Imani|Imani|Imani"/>
    <s v="WINDOW PANEL"/>
    <s v="II40-1180"/>
    <s v="Ivory"/>
    <s v="50x84&quot;"/>
    <s v="A++"/>
    <n v="39415"/>
    <n v="1055114.57"/>
    <n v="4.833885632035414E-3"/>
    <n v="1.0284620384588787E-2"/>
    <n v="2"/>
    <x v="0"/>
    <x v="0"/>
  </r>
  <r>
    <x v="0"/>
    <s v="Madison Park Signature"/>
    <s v="Beckett|Beckett|Beckett"/>
    <s v="NIGHTSTAND"/>
    <s v="MPS136-0060"/>
    <s v="Morocco Brown"/>
    <s v="See below"/>
    <s v="A+"/>
    <n v="9219"/>
    <n v="932193.27"/>
    <n v="4.27073588239153E-3"/>
    <n v="1.4555356266980318E-2"/>
    <n v="3"/>
    <x v="0"/>
    <x v="0"/>
  </r>
  <r>
    <x v="0"/>
    <s v="Madison Park Signature"/>
    <s v="Victoria|Victoria|Victoria"/>
    <s v="DRESSER/CHEST"/>
    <s v="MPS137-0117"/>
    <s v="Light Natural"/>
    <s v="See below"/>
    <s v="A+"/>
    <n v="1722"/>
    <n v="891085.56"/>
    <n v="4.08240565325359E-3"/>
    <n v="1.8637761920233909E-2"/>
    <n v="4"/>
    <x v="0"/>
    <x v="0"/>
  </r>
  <r>
    <x v="2"/>
    <s v="Super Listing"/>
    <s v="Porter|Evans|Walker"/>
    <s v="COMFORTER (SET)"/>
    <s v="AM10-0006"/>
    <s v="Neutral"/>
    <s v="King"/>
    <s v="A++"/>
    <n v="28929"/>
    <n v="842176.95"/>
    <n v="3.85833650106491E-3"/>
    <n v="2.2496098421298818E-2"/>
    <n v="5"/>
    <x v="0"/>
    <x v="0"/>
  </r>
  <r>
    <x v="2"/>
    <s v="Madison Park Signature"/>
    <s v="Essence|Essence|Essence"/>
    <s v="COMFORTER (SET)"/>
    <s v="MPS10-497"/>
    <s v="Ivory"/>
    <s v="King"/>
    <s v="A++"/>
    <n v="3451"/>
    <n v="724238"/>
    <n v="3.3180128129346787E-3"/>
    <n v="2.5814111234233498E-2"/>
    <n v="6"/>
    <x v="0"/>
    <x v="0"/>
  </r>
  <r>
    <x v="0"/>
    <s v="Threshold"/>
    <s v="Ingleside|Ingleside|Ingleside"/>
    <s v="DINING CHAIR"/>
    <s v="TG108-0242"/>
    <s v="Linen"/>
    <s v="See below"/>
    <s v="EXB"/>
    <n v="7327"/>
    <n v="700094.85"/>
    <n v="3.2074037575625445E-3"/>
    <n v="2.9021514991796043E-2"/>
    <n v="7"/>
    <x v="0"/>
    <x v="0"/>
  </r>
  <r>
    <x v="2"/>
    <s v="Madison Park Signature"/>
    <s v="Essence|Essence|Essence"/>
    <s v="COMFORTER (SET)"/>
    <s v="MPS10-464"/>
    <s v="Gray"/>
    <s v="King"/>
    <s v="A++"/>
    <n v="3296"/>
    <n v="671969.17"/>
    <n v="3.0785492006178655E-3"/>
    <n v="3.2100064192413909E-2"/>
    <n v="8"/>
    <x v="0"/>
    <x v="0"/>
  </r>
  <r>
    <x v="0"/>
    <s v="Threshold"/>
    <s v="Ceylon|Ceylon|Ceylon"/>
    <s v="BAR STOOL"/>
    <s v="TG104-0187"/>
    <s v="Natural"/>
    <s v="See below"/>
    <s v="EXB"/>
    <n v="4954"/>
    <n v="639809.1"/>
    <n v="2.9312115514957861E-3"/>
    <n v="3.5031275743909698E-2"/>
    <n v="9"/>
    <x v="0"/>
    <x v="0"/>
  </r>
  <r>
    <x v="0"/>
    <s v="Madison Park Signature"/>
    <s v="Ultra|Ultra|Ultra"/>
    <s v="DINING CHAIR"/>
    <s v="MPS108-0286"/>
    <s v="Cream"/>
    <s v="Set of 2"/>
    <s v="A+"/>
    <n v="2771"/>
    <n v="559583.92000000004"/>
    <n v="2.5636691480869747E-3"/>
    <n v="3.7594944891996676E-2"/>
    <n v="10"/>
    <x v="0"/>
    <x v="0"/>
  </r>
  <r>
    <x v="2"/>
    <s v="Super Listing"/>
    <s v="Porter|Evans|Walker"/>
    <s v="COMFORTER (SET)"/>
    <s v="AM10-0005"/>
    <s v="Neutral"/>
    <s v="Queen"/>
    <s v="A++"/>
    <n v="20500"/>
    <n v="521974.47"/>
    <n v="2.3913657934060187E-3"/>
    <n v="3.9986310685402697E-2"/>
    <n v="11"/>
    <x v="0"/>
    <x v="0"/>
  </r>
  <r>
    <x v="3"/>
    <s v="Serta"/>
    <s v="Wyatt AZ|Wyatt AZ|Wyatt AZ"/>
    <s v="ELEC MATT PAD"/>
    <s v="ST55-0072"/>
    <s v="White"/>
    <s v="King"/>
    <s v="ARA+"/>
    <n v="5985"/>
    <n v="520628.3"/>
    <n v="2.3851984709120479E-3"/>
    <n v="4.2371509156314748E-2"/>
    <n v="12"/>
    <x v="0"/>
    <x v="0"/>
  </r>
  <r>
    <x v="2"/>
    <s v="Madison Park Essentials"/>
    <s v="Brystol|Cadence|Isabella"/>
    <s v="COMFORTER (SET)"/>
    <s v="MPE10-636"/>
    <s v="Teal"/>
    <s v="Queen"/>
    <s v="A++"/>
    <n v="5075"/>
    <n v="499838.7"/>
    <n v="2.2899533178328299E-3"/>
    <n v="4.4661462474147574E-2"/>
    <n v="13"/>
    <x v="0"/>
    <x v="0"/>
  </r>
  <r>
    <x v="3"/>
    <s v="Serta"/>
    <s v="Wyatt AZ|Wyatt AZ|Wyatt AZ"/>
    <s v="ELEC MATT PAD"/>
    <s v="ST55-0071"/>
    <s v="White"/>
    <s v="Queen"/>
    <s v="ARA+"/>
    <n v="6296"/>
    <n v="495371.1"/>
    <n v="2.2694855240370515E-3"/>
    <n v="4.6930947998184626E-2"/>
    <n v="14"/>
    <x v="0"/>
    <x v="0"/>
  </r>
  <r>
    <x v="0"/>
    <s v="Madison Park Signature"/>
    <s v="Beckett|Beckett|Beckett"/>
    <s v="NIGHTSTAND"/>
    <s v="MPS136-0288"/>
    <s v="Antique Cream"/>
    <s v="See below"/>
    <s v="A"/>
    <n v="4583"/>
    <n v="462823.64"/>
    <n v="2.1203730923385232E-3"/>
    <n v="4.9051321090523146E-2"/>
    <n v="15"/>
    <x v="0"/>
    <x v="0"/>
  </r>
  <r>
    <x v="0"/>
    <s v="Madison Park Signature"/>
    <s v="Victoria|Victoria|Victoria"/>
    <s v="DRESSER/CHEST"/>
    <s v="MPS137-0004"/>
    <s v="Light Natural"/>
    <s v="See below"/>
    <s v="A+"/>
    <n v="1286"/>
    <n v="441571"/>
    <n v="2.0230065749385962E-3"/>
    <n v="5.1074327665461744E-2"/>
    <n v="16"/>
    <x v="0"/>
    <x v="0"/>
  </r>
  <r>
    <x v="0"/>
    <s v="Threshold"/>
    <s v="Ingleside|Ingleside|Ingleside"/>
    <s v="DINING CHAIR"/>
    <s v="TG108-0289JS"/>
    <s v="Cream"/>
    <s v="See below"/>
    <s v="EXB"/>
    <n v="4011"/>
    <n v="439084.17"/>
    <n v="2.0116134502978144E-3"/>
    <n v="5.3085941115759559E-2"/>
    <n v="17"/>
    <x v="0"/>
    <x v="0"/>
  </r>
  <r>
    <x v="0"/>
    <s v="Madison Park"/>
    <s v="Parker|Avalon|Avenu"/>
    <s v="OCCASIONL TABLE"/>
    <s v="MP120-0094"/>
    <s v="Off-White/Pecan"/>
    <s v="See below"/>
    <s v="A+"/>
    <n v="3412"/>
    <n v="430276.84"/>
    <n v="1.9712636843538241E-3"/>
    <n v="5.5057204800113384E-2"/>
    <n v="18"/>
    <x v="0"/>
    <x v="0"/>
  </r>
  <r>
    <x v="4"/>
    <s v="Sleep Philosophy"/>
    <s v="All Natural|All Natural|All Natural"/>
    <s v="MATT PAD/TOPPER"/>
    <s v="BASI16-0328"/>
    <s v="White"/>
    <s v="Queen"/>
    <s v="A++"/>
    <n v="13406"/>
    <n v="400666.71"/>
    <n v="1.8356082910540228E-3"/>
    <n v="5.6892813091167407E-2"/>
    <n v="19"/>
    <x v="0"/>
    <x v="0"/>
  </r>
  <r>
    <x v="2"/>
    <s v="Madison Park Essentials"/>
    <s v="Brystol|Cadence|Isabella"/>
    <s v="COMFORTER (SET)"/>
    <s v="MPE10-637"/>
    <s v="Teal"/>
    <s v="King"/>
    <s v="A++"/>
    <n v="3628"/>
    <n v="399147.02"/>
    <n v="1.8286460067059372E-3"/>
    <n v="5.8721459097873345E-2"/>
    <n v="20"/>
    <x v="0"/>
    <x v="0"/>
  </r>
  <r>
    <x v="2"/>
    <s v="Madison Park Signature"/>
    <s v="Essence|Essence|Essence"/>
    <s v="COMFORTER (SET)"/>
    <s v="MPS10-463"/>
    <s v="Gray"/>
    <s v="Queen"/>
    <s v="A++"/>
    <n v="2147"/>
    <n v="374821.4"/>
    <n v="1.7172009860876045E-3"/>
    <n v="6.0438660083960948E-2"/>
    <n v="21"/>
    <x v="0"/>
    <x v="0"/>
  </r>
  <r>
    <x v="3"/>
    <s v="Serta"/>
    <s v="Fila AZ|Fila AZ|Fila AZ"/>
    <s v="ELEC MATT PAD"/>
    <s v="ST55-0276"/>
    <s v="White"/>
    <s v="King"/>
    <s v="ARA"/>
    <n v="5135"/>
    <n v="369720"/>
    <n v="1.6938295107384719E-3"/>
    <n v="6.2132489594699421E-2"/>
    <n v="22"/>
    <x v="0"/>
    <x v="0"/>
  </r>
  <r>
    <x v="2"/>
    <s v="Madison Park"/>
    <s v="Dawn|Vanessa|Stella"/>
    <s v="COVERLET&amp;BEDSPR"/>
    <s v="MP13-2802"/>
    <s v="Aqua"/>
    <s v="King/Cal K"/>
    <s v="A++"/>
    <n v="5219"/>
    <n v="362510.27"/>
    <n v="1.6607989648159997E-3"/>
    <n v="6.3793288559515424E-2"/>
    <n v="23"/>
    <x v="0"/>
    <x v="0"/>
  </r>
  <r>
    <x v="0"/>
    <s v="Madison Park"/>
    <s v="Diedra|Blaine|Paulie"/>
    <s v="BAR STOOL"/>
    <s v="MP104-1239"/>
    <s v="Cream/Reclaimed Natural"/>
    <s v="See below"/>
    <s v="A+"/>
    <n v="2099"/>
    <n v="338810.78"/>
    <n v="1.5522224865312131E-3"/>
    <n v="6.5345511046046634E-2"/>
    <n v="24"/>
    <x v="0"/>
    <x v="0"/>
  </r>
  <r>
    <x v="0"/>
    <s v="Madison Park"/>
    <s v="Donohue|Sunnee|Lyla"/>
    <s v="ACCENT CHAIR"/>
    <s v="MP100-1145"/>
    <s v="Light Blue/Camel Oak"/>
    <s v="See below"/>
    <s v="A+"/>
    <n v="1209"/>
    <n v="338212.55"/>
    <n v="1.5494817648277371E-3"/>
    <n v="6.6894992810874368E-2"/>
    <n v="25"/>
    <x v="0"/>
    <x v="0"/>
  </r>
  <r>
    <x v="3"/>
    <s v="Beautyrest"/>
    <s v="Cotton Blend|Cotton Blend|Cotton Blend"/>
    <s v="ELEC MATT PAD"/>
    <s v="BR55-0200"/>
    <s v="White"/>
    <s v="Queen"/>
    <s v="A++"/>
    <n v="5421"/>
    <n v="335863.22"/>
    <n v="1.5387185805681265E-3"/>
    <n v="6.8433711391442498E-2"/>
    <n v="26"/>
    <x v="0"/>
    <x v="0"/>
  </r>
  <r>
    <x v="1"/>
    <s v="INK+IVY"/>
    <s v="Imani|Imani|Imani"/>
    <s v="WINDOW PANEL"/>
    <s v="II40-1292"/>
    <s v="Ivory"/>
    <s v="50x95&quot;"/>
    <s v="A++"/>
    <n v="10989"/>
    <n v="333421.36"/>
    <n v="1.5275314807923724E-3"/>
    <n v="6.9961242872234874E-2"/>
    <n v="27"/>
    <x v="0"/>
    <x v="0"/>
  </r>
  <r>
    <x v="0"/>
    <s v="Threshold"/>
    <s v="Ingleside|Ingleside|Ingleside"/>
    <s v="DINING CHAIR"/>
    <s v="TG108-0241"/>
    <s v="Grey"/>
    <s v="See below"/>
    <s v="EXB"/>
    <n v="3452"/>
    <n v="329838.59999999998"/>
    <n v="1.5111174793375054E-3"/>
    <n v="7.1472360351572381E-2"/>
    <n v="28"/>
    <x v="0"/>
    <x v="0"/>
  </r>
  <r>
    <x v="2"/>
    <s v="Madison Park Signature"/>
    <s v="Essence|Essence|Essence"/>
    <s v="COMFORTER (SET)"/>
    <s v="MPS10-496"/>
    <s v="Ivory"/>
    <s v="Queen"/>
    <s v="A++"/>
    <n v="1839"/>
    <n v="329690.17"/>
    <n v="1.5104374644227621E-3"/>
    <n v="7.2982797815995148E-2"/>
    <n v="29"/>
    <x v="0"/>
    <x v="0"/>
  </r>
  <r>
    <x v="3"/>
    <s v="Serta"/>
    <s v="Fila AZ|Fila AZ|Fila AZ"/>
    <s v="ELEC MATT PAD"/>
    <s v="ST55-0275"/>
    <s v="White"/>
    <s v="Queen"/>
    <s v="ARA+"/>
    <n v="4995"/>
    <n v="329670"/>
    <n v="1.5103450578955752E-3"/>
    <n v="7.4493142873890722E-2"/>
    <n v="30"/>
    <x v="0"/>
    <x v="0"/>
  </r>
  <r>
    <x v="0"/>
    <s v="INK+IVY"/>
    <s v="Nola|Nola|Nola"/>
    <s v="DINING CHAIR"/>
    <s v="II108-0371"/>
    <s v="Cream"/>
    <s v="See below"/>
    <s v="A+"/>
    <n v="1521"/>
    <n v="328737.13"/>
    <n v="1.5060712216527898E-3"/>
    <n v="7.5999214095543513E-2"/>
    <n v="31"/>
    <x v="0"/>
    <x v="0"/>
  </r>
  <r>
    <x v="0"/>
    <s v="Madison Park"/>
    <s v="Tyler|Memo|Sheldon"/>
    <s v="MOTION"/>
    <s v="MP103-0236"/>
    <s v="Natural Multi"/>
    <s v="See below"/>
    <s v="A+"/>
    <n v="1668"/>
    <n v="319387.56"/>
    <n v="1.4632372457285361E-3"/>
    <n v="7.7462451341272054E-2"/>
    <n v="32"/>
    <x v="0"/>
    <x v="0"/>
  </r>
  <r>
    <x v="5"/>
    <s v="Madison Park Signature"/>
    <s v="Marlowe|Marlowe|Marlowe"/>
    <s v="DEC. MIRROR"/>
    <s v="MPS160-279"/>
    <s v="Gold"/>
    <s v="36&quot; Dia"/>
    <s v="A+"/>
    <n v="2850"/>
    <n v="314503.14"/>
    <n v="1.4408598392078144E-3"/>
    <n v="7.8903311180479871E-2"/>
    <n v="33"/>
    <x v="0"/>
    <x v="0"/>
  </r>
  <r>
    <x v="0"/>
    <s v="Madison Park"/>
    <s v="Brianne|Betty|Mitchell"/>
    <s v="MOTION"/>
    <s v="MP103-0697"/>
    <s v="Navy"/>
    <s v="See below"/>
    <s v="A"/>
    <n v="1404"/>
    <n v="310732.71000000002"/>
    <n v="1.4235860493068797E-3"/>
    <n v="8.0326897229786753E-2"/>
    <n v="34"/>
    <x v="0"/>
    <x v="0"/>
  </r>
  <r>
    <x v="0"/>
    <s v="Madison Park"/>
    <s v="Beaumont|Beauchamp|Blandford"/>
    <s v="OCCASIONL TABLE"/>
    <s v="MP120-1097"/>
    <s v="White/Natural"/>
    <s v="See below"/>
    <s v="A+"/>
    <n v="1940"/>
    <n v="309691.59000000003"/>
    <n v="1.4188162781821907E-3"/>
    <n v="8.1745713507968942E-2"/>
    <n v="35"/>
    <x v="0"/>
    <x v="0"/>
  </r>
  <r>
    <x v="0"/>
    <s v="Martha Stewart"/>
    <s v="London|London|London"/>
    <s v="MOTION"/>
    <s v="MT103-1199"/>
    <s v="Beige Multi"/>
    <s v="See below"/>
    <s v="A+"/>
    <n v="1127"/>
    <n v="308695.94"/>
    <n v="1.4142548226148239E-3"/>
    <n v="8.3159968330583769E-2"/>
    <n v="36"/>
    <x v="0"/>
    <x v="0"/>
  </r>
  <r>
    <x v="0"/>
    <s v="Madison Park"/>
    <s v="Lexi|Hemlock|Wesley"/>
    <s v="DINING TABLE"/>
    <s v="MP121-0772"/>
    <s v="Reclaimed Walnut/Antique Cream"/>
    <s v="46&quot; Dia."/>
    <s v="A+"/>
    <n v="1037"/>
    <n v="308153.59000000003"/>
    <n v="1.411770108682256E-3"/>
    <n v="8.457173843926602E-2"/>
    <n v="37"/>
    <x v="0"/>
    <x v="0"/>
  </r>
  <r>
    <x v="0"/>
    <s v="Madison Park"/>
    <s v="Bryce|Robertson|Thornton"/>
    <s v="DINING CHAIR"/>
    <s v="MP108-0788"/>
    <s v="Cream"/>
    <s v="See below"/>
    <s v="A+"/>
    <n v="985"/>
    <n v="305162.27"/>
    <n v="1.3980657213294968E-3"/>
    <n v="8.596980416059552E-2"/>
    <n v="38"/>
    <x v="0"/>
    <x v="0"/>
  </r>
  <r>
    <x v="0"/>
    <s v="Threshold"/>
    <s v="Ceylon|Ceylon|Ceylon"/>
    <s v="BAR STOOL"/>
    <s v="TG104-0321"/>
    <s v="Natural"/>
    <s v="See below"/>
    <s v="EXB"/>
    <n v="2442"/>
    <n v="304370.88"/>
    <n v="1.3944400593785518E-3"/>
    <n v="8.7364244219974074E-2"/>
    <n v="39"/>
    <x v="0"/>
    <x v="0"/>
  </r>
  <r>
    <x v="0"/>
    <s v="Madison Park"/>
    <s v="Amelia|Baldwin|Janice"/>
    <s v="HEADBOARD"/>
    <s v="MP116-0356"/>
    <s v="Cream"/>
    <s v="King"/>
    <s v="A+"/>
    <n v="1455"/>
    <n v="303594.51"/>
    <n v="1.3908832098241538E-3"/>
    <n v="8.8755127429798228E-2"/>
    <n v="40"/>
    <x v="0"/>
    <x v="0"/>
  </r>
  <r>
    <x v="0"/>
    <s v="Threshold"/>
    <s v="Esters|Esters|Esters"/>
    <s v="ACCENT CHAIR"/>
    <s v="TG100-0049"/>
    <s v="Natural"/>
    <s v="See below"/>
    <s v="EXB"/>
    <n v="1463"/>
    <n v="299549.25"/>
    <n v="1.3723503179962572E-3"/>
    <n v="9.0127477747794491E-2"/>
    <n v="41"/>
    <x v="0"/>
    <x v="0"/>
  </r>
  <r>
    <x v="2"/>
    <s v="Madison Park"/>
    <s v="Odette|Dillon|Eliot"/>
    <s v="COMFORTER (SET)"/>
    <s v="MP10-6288"/>
    <s v="Tan/Ivory"/>
    <s v="King"/>
    <s v="A+"/>
    <n v="3127"/>
    <n v="297678.48"/>
    <n v="1.3637796011461971E-3"/>
    <n v="9.1491257348940688E-2"/>
    <n v="42"/>
    <x v="0"/>
    <x v="0"/>
  </r>
  <r>
    <x v="2"/>
    <s v="Madison Park Signature"/>
    <s v="Shades of Grey"/>
    <s v="COMFORTER (SET)"/>
    <s v="MPS10-258"/>
    <s v="Grey"/>
    <s v="King"/>
    <s v="A++"/>
    <n v="1734"/>
    <n v="294883.02"/>
    <n v="1.3509725237793007E-3"/>
    <n v="9.2842229872719992E-2"/>
    <n v="43"/>
    <x v="0"/>
    <x v="0"/>
  </r>
  <r>
    <x v="0"/>
    <s v="Madison Park"/>
    <s v="Willshire|Garfield|Edison"/>
    <s v="LOVESEAT &amp; SOFA"/>
    <s v="MP106-0897"/>
    <s v="Beige/ Reclaimed Natural"/>
    <s v="See below"/>
    <s v="A+"/>
    <n v="782"/>
    <n v="291497.59000000003"/>
    <n v="1.3354625669456447E-3"/>
    <n v="9.4177692439665631E-2"/>
    <n v="44"/>
    <x v="0"/>
    <x v="0"/>
  </r>
  <r>
    <x v="2"/>
    <s v="Super Listing"/>
    <s v="Porter|Evans|Walker"/>
    <s v="COMFORTER (SET)"/>
    <s v="AM10-0142"/>
    <s v="Blue/Grey"/>
    <s v="King"/>
    <s v="A++"/>
    <n v="9621"/>
    <n v="283950.68"/>
    <n v="1.3008872697670031E-3"/>
    <n v="9.5478579709432632E-2"/>
    <n v="45"/>
    <x v="0"/>
    <x v="0"/>
  </r>
  <r>
    <x v="6"/>
    <s v="Madison Park"/>
    <s v="Spa Waffle|Spa Waffle|Spa Waffle"/>
    <s v="SHOWER CURTAIN"/>
    <s v="MP70-1484"/>
    <s v="Grey"/>
    <s v="72x72&quot;"/>
    <s v="A++"/>
    <n v="17588"/>
    <n v="274631.31"/>
    <n v="1.2581916516573774E-3"/>
    <n v="9.6736771361090004E-2"/>
    <n v="46"/>
    <x v="0"/>
    <x v="0"/>
  </r>
  <r>
    <x v="0"/>
    <s v="Madison Park"/>
    <s v="Brianne|Betty|Mitchell"/>
    <s v="MOTION"/>
    <s v="MP103-0985"/>
    <s v="Grey Multi"/>
    <s v="See below"/>
    <s v="A"/>
    <n v="1207"/>
    <n v="273712"/>
    <n v="1.2539799389896372E-3"/>
    <n v="9.7990751300079643E-2"/>
    <n v="47"/>
    <x v="0"/>
    <x v="0"/>
  </r>
  <r>
    <x v="0"/>
    <s v="Madison Park"/>
    <s v="Aidan|Jetta|Zak"/>
    <s v="MOTION"/>
    <s v="MP103-0609"/>
    <s v="Cream"/>
    <s v="See below"/>
    <s v="A"/>
    <n v="1018"/>
    <n v="270650.18"/>
    <n v="1.2399525640232592E-3"/>
    <n v="9.9230703864102904E-2"/>
    <n v="48"/>
    <x v="0"/>
    <x v="0"/>
  </r>
  <r>
    <x v="3"/>
    <s v="Beautyrest"/>
    <s v="Cotton|Cotton|Cotton"/>
    <s v="ELEC MATT PAD"/>
    <s v="BR55-0900"/>
    <s v="White"/>
    <s v="Queen"/>
    <s v="A"/>
    <n v="3413"/>
    <n v="269785.46999999997"/>
    <n v="1.2359909949541509E-3"/>
    <n v="0.10046669485905706"/>
    <n v="49"/>
    <x v="0"/>
    <x v="0"/>
  </r>
  <r>
    <x v="2"/>
    <s v="Madison Park"/>
    <s v="Tuscany|Marino|Genoa"/>
    <s v="COVERLET&amp;BEDSPR"/>
    <s v="MP13-5024"/>
    <s v="Cream"/>
    <s v="Daybed"/>
    <s v="A"/>
    <n v="5311"/>
    <n v="268886.45"/>
    <n v="1.2318722385797486E-3"/>
    <n v="0.10169856709763681"/>
    <n v="50"/>
    <x v="0"/>
    <x v="0"/>
  </r>
  <r>
    <x v="2"/>
    <s v="Madison Park"/>
    <s v="Odette|Dillon|Eliot"/>
    <s v="COMFORTER (SET)"/>
    <s v="MP10-5886"/>
    <s v="Silver/Silver"/>
    <s v="King"/>
    <s v="A"/>
    <n v="2792"/>
    <n v="267945.15000000002"/>
    <n v="1.2275597812648666E-3"/>
    <n v="0.10292612687890167"/>
    <n v="51"/>
    <x v="0"/>
    <x v="0"/>
  </r>
  <r>
    <x v="2"/>
    <s v="Madison Park Signature"/>
    <s v="Essence|Essence|Essence"/>
    <s v="COMFORTER (SET)"/>
    <s v="MPS10-538"/>
    <s v="Blue"/>
    <s v="King"/>
    <s v="A"/>
    <n v="1285"/>
    <n v="267778.65999999997"/>
    <n v="1.2267970265444218E-3"/>
    <n v="0.10415292390544609"/>
    <n v="52"/>
    <x v="0"/>
    <x v="0"/>
  </r>
  <r>
    <x v="0"/>
    <s v="INK+IVY"/>
    <s v="Newport|Newport|Newport"/>
    <s v="ACCENT CHAIR"/>
    <s v="II100-0063"/>
    <s v="Blue"/>
    <s v="See below"/>
    <s v="A+"/>
    <n v="1706"/>
    <n v="267223.84999999998"/>
    <n v="1.2242552285598582E-3"/>
    <n v="0.10537717913400595"/>
    <n v="53"/>
    <x v="0"/>
    <x v="0"/>
  </r>
  <r>
    <x v="7"/>
    <s v="Madison Park Essentials"/>
    <s v="Satin|Satin|Satin"/>
    <s v="SHEET/SHEET SET"/>
    <s v="SHET20-173"/>
    <s v="Black"/>
    <s v="Queen"/>
    <s v="A++"/>
    <n v="16472"/>
    <n v="264545.36"/>
    <n v="1.2119840357484933E-3"/>
    <n v="0.10658916316975443"/>
    <n v="54"/>
    <x v="0"/>
    <x v="0"/>
  </r>
  <r>
    <x v="0"/>
    <s v="Madison Park Signature"/>
    <s v="Ultra|Ultra|Ultra"/>
    <s v="DINING CHAIR"/>
    <s v="MPS108-0302"/>
    <s v="Blue"/>
    <s v="Set of 2"/>
    <s v="A+"/>
    <n v="1201"/>
    <n v="263728.7"/>
    <n v="1.2082426022089507E-3"/>
    <n v="0.10779740577196338"/>
    <n v="55"/>
    <x v="0"/>
    <x v="0"/>
  </r>
  <r>
    <x v="3"/>
    <s v="Beautyrest"/>
    <s v="Heated Microlight to Berber|Heated Microlight to Berber"/>
    <s v="ELECT BLANKET"/>
    <s v="BR54-0419"/>
    <s v="Grey"/>
    <s v="King"/>
    <s v="A+"/>
    <n v="2561"/>
    <n v="263319.02"/>
    <n v="1.2063657005699825E-3"/>
    <n v="0.10900377147253336"/>
    <n v="56"/>
    <x v="0"/>
    <x v="0"/>
  </r>
  <r>
    <x v="2"/>
    <s v="Madison Park"/>
    <s v="Dawn|Vanessa|Stella"/>
    <s v="COVERLET&amp;BEDSPR"/>
    <s v="MP13-2801"/>
    <s v="Aqua"/>
    <s v="Full/Queen"/>
    <s v="A++"/>
    <n v="4108"/>
    <n v="260972.09"/>
    <n v="1.1956135116333888E-3"/>
    <n v="0.11019938498416675"/>
    <n v="57"/>
    <x v="0"/>
    <x v="0"/>
  </r>
  <r>
    <x v="0"/>
    <s v="INK+IVY"/>
    <s v="Rocket|Rocket|Rocket"/>
    <s v="OCCASIONL TABLE"/>
    <s v="IIF17-0045"/>
    <s v="Pecan"/>
    <s v="See below"/>
    <s v="A+"/>
    <n v="1140"/>
    <n v="258707.71"/>
    <n v="1.185239515994727E-3"/>
    <n v="0.11138462450016147"/>
    <n v="58"/>
    <x v="0"/>
    <x v="0"/>
  </r>
  <r>
    <x v="0"/>
    <s v="Madison Park"/>
    <s v="Amelia|Baldwin|Janice"/>
    <s v="HEADBOARD"/>
    <s v="MP116-0355"/>
    <s v="Cream"/>
    <s v="Queen"/>
    <s v="A+"/>
    <n v="1468"/>
    <n v="257545.5"/>
    <n v="1.1799149850099944E-3"/>
    <n v="0.11256453948517146"/>
    <n v="59"/>
    <x v="0"/>
    <x v="0"/>
  </r>
  <r>
    <x v="0"/>
    <s v="Threshold"/>
    <s v="Ceylon|Ceylon|Ceylon"/>
    <s v="BAR STOOL"/>
    <s v="TG104-0186"/>
    <s v="Black"/>
    <s v="See below"/>
    <s v="EXB"/>
    <n v="1978"/>
    <n v="255458.7"/>
    <n v="1.1703545516468844E-3"/>
    <n v="0.11373489403681834"/>
    <n v="60"/>
    <x v="0"/>
    <x v="0"/>
  </r>
  <r>
    <x v="8"/>
    <s v="Comfort Spaces"/>
    <s v="Juliette|Juliette|Juliette"/>
    <s v="COMFORTER (SET)"/>
    <s v="CS10-1452"/>
    <s v="Blush"/>
    <s v="Full/Queen"/>
    <s v="ARA"/>
    <n v="8764"/>
    <n v="253799.92"/>
    <n v="1.1627550425161294E-3"/>
    <n v="0.11489764907933447"/>
    <n v="61"/>
    <x v="0"/>
    <x v="0"/>
  </r>
  <r>
    <x v="0"/>
    <s v="Madison Park"/>
    <s v="Hanley|Eddy|Folsom"/>
    <s v="ACCENT CHEST"/>
    <s v="MP130-0945"/>
    <s v="Black"/>
    <s v="See below"/>
    <s v="A+"/>
    <n v="1044"/>
    <n v="252893.56"/>
    <n v="1.1586026587788337E-3"/>
    <n v="0.11605625173811331"/>
    <n v="62"/>
    <x v="0"/>
    <x v="0"/>
  </r>
  <r>
    <x v="0"/>
    <s v="Martha Stewart"/>
    <s v="Decker|Decker|Decker"/>
    <s v="ACCENT CHAIR"/>
    <s v="MT100-0001"/>
    <s v="Beige"/>
    <s v="See below"/>
    <s v="A+"/>
    <n v="948"/>
    <n v="252701.64"/>
    <n v="1.1577233994482568E-3"/>
    <n v="0.11721397513756156"/>
    <n v="63"/>
    <x v="0"/>
    <x v="0"/>
  </r>
  <r>
    <x v="6"/>
    <s v="Madison Park"/>
    <s v="Serene|Belle|Monroe"/>
    <s v="FASHION TOWEL"/>
    <s v="MP73-6090"/>
    <s v="Blue"/>
    <s v="6-Piece"/>
    <s v="A++"/>
    <n v="6681"/>
    <n v="252045.1"/>
    <n v="1.1547155372093186E-3"/>
    <n v="0.11836869067477088"/>
    <n v="64"/>
    <x v="0"/>
    <x v="0"/>
  </r>
  <r>
    <x v="8"/>
    <s v="Urban Habitat Kids"/>
    <s v="Gracie|Madeline|Elle"/>
    <s v="COMFORTER (SET)"/>
    <s v="UHK10-0227"/>
    <s v="White/Purple"/>
    <s v="Full/Queen"/>
    <s v="A+"/>
    <n v="4599"/>
    <n v="248075.39"/>
    <n v="1.1365287689872219E-3"/>
    <n v="0.1195052194437581"/>
    <n v="65"/>
    <x v="0"/>
    <x v="0"/>
  </r>
  <r>
    <x v="0"/>
    <s v="Martha Stewart"/>
    <s v="Winfield|Winfield|Winfield"/>
    <s v="DINING CHAIR"/>
    <s v="MT108-0079"/>
    <s v="Light Blue"/>
    <s v="Set of 2"/>
    <s v="A+"/>
    <n v="956"/>
    <n v="246094.12"/>
    <n v="1.1274518091399298E-3"/>
    <n v="0.12063267125289802"/>
    <n v="66"/>
    <x v="0"/>
    <x v="0"/>
  </r>
  <r>
    <x v="3"/>
    <s v="Beautyrest"/>
    <s v="Heated Microfiber|Heated Microfiber|Heated Microfiber"/>
    <s v="ELEC MATT PAD"/>
    <s v="BR55-0535"/>
    <s v="White"/>
    <s v="Queen"/>
    <s v="A+"/>
    <n v="3873"/>
    <n v="245458.4"/>
    <n v="1.1245393313281623E-3"/>
    <n v="0.12175721058422619"/>
    <n v="67"/>
    <x v="0"/>
    <x v="0"/>
  </r>
  <r>
    <x v="2"/>
    <s v="Madison Park"/>
    <s v="Palmer|Teagan|Dakota"/>
    <s v="COMFORTER (SET)"/>
    <s v="MP10-301"/>
    <s v="Natural"/>
    <s v="Queen"/>
    <s v="A+"/>
    <n v="3583"/>
    <n v="242984.28"/>
    <n v="1.1132044360855238E-3"/>
    <n v="0.12287041502031171"/>
    <n v="68"/>
    <x v="0"/>
    <x v="0"/>
  </r>
  <r>
    <x v="6"/>
    <s v="INK+IVY"/>
    <s v="Imani|Imani|Imani"/>
    <s v="SHOWER CURTAIN"/>
    <s v="II70-1121"/>
    <s v="Ivory"/>
    <s v="72x72&quot;"/>
    <s v="A++"/>
    <n v="9113"/>
    <n v="240754"/>
    <n v="1.1029866656613926E-3"/>
    <n v="0.12397340168597309"/>
    <n v="69"/>
    <x v="0"/>
    <x v="0"/>
  </r>
  <r>
    <x v="0"/>
    <s v="Madison Park"/>
    <s v="Welburn|Antonio|Madera"/>
    <s v="ACCENT BENCH"/>
    <s v="MP105-0471"/>
    <s v="Grey"/>
    <s v="See below"/>
    <s v="A+"/>
    <n v="2090"/>
    <n v="239799.11"/>
    <n v="1.098611947329928E-3"/>
    <n v="0.12507201363330303"/>
    <n v="70"/>
    <x v="0"/>
    <x v="0"/>
  </r>
  <r>
    <x v="0"/>
    <s v="Madison Park"/>
    <s v="Paige|Phinney|Devin"/>
    <s v="ACCENT CHEST"/>
    <s v="MP130-1207"/>
    <s v="Natural"/>
    <s v="See below"/>
    <s v="A+"/>
    <n v="799"/>
    <n v="238353.29"/>
    <n v="1.0919880898615307E-3"/>
    <n v="0.12616400172316455"/>
    <n v="71"/>
    <x v="0"/>
    <x v="0"/>
  </r>
  <r>
    <x v="4"/>
    <s v="Madison Park"/>
    <s v="Cloud Soft|Heavenly Soft|Heavenly Soft"/>
    <s v="MATT PAD/TOPPER"/>
    <s v="MP16-3147"/>
    <s v="White"/>
    <s v="Queen"/>
    <s v="A++"/>
    <n v="9433"/>
    <n v="237293.24"/>
    <n v="1.0871315931265467E-3"/>
    <n v="0.12725113331629109"/>
    <n v="72"/>
    <x v="0"/>
    <x v="0"/>
  </r>
  <r>
    <x v="3"/>
    <s v="Serta"/>
    <s v="Fila AZ|Fila AZ|Fila AZ"/>
    <s v="ELEC MATT PAD"/>
    <s v="ST55-0273"/>
    <s v="White"/>
    <s v="Twin XL"/>
    <s v="ARB"/>
    <n v="5672"/>
    <n v="237031.2"/>
    <n v="1.0859310871084954E-3"/>
    <n v="0.12833706440339959"/>
    <n v="73"/>
    <x v="0"/>
    <x v="0"/>
  </r>
  <r>
    <x v="2"/>
    <s v="INK+IVY"/>
    <s v="Imani|Imani|Imani"/>
    <s v="COMFORTER (SET)"/>
    <s v="II10-995"/>
    <s v="Ivory"/>
    <s v="King/Cal K"/>
    <s v="A+"/>
    <n v="2945"/>
    <n v="235192.67"/>
    <n v="1.0775080740976278E-3"/>
    <n v="0.12941457247749721"/>
    <n v="74"/>
    <x v="0"/>
    <x v="0"/>
  </r>
  <r>
    <x v="3"/>
    <s v="Beautyrest"/>
    <s v="Cotton|Cotton|Cotton"/>
    <s v="ELEC MATT PAD"/>
    <s v="BR55-0901"/>
    <s v="White"/>
    <s v="King"/>
    <s v="A"/>
    <n v="2910"/>
    <n v="234402.48"/>
    <n v="1.0738879098081914E-3"/>
    <n v="0.13048846038730541"/>
    <n v="75"/>
    <x v="0"/>
    <x v="0"/>
  </r>
  <r>
    <x v="3"/>
    <s v="Beautyrest"/>
    <s v="Cotton Blend|Cotton Blend|Cotton Blend"/>
    <s v="ELEC MATT PAD"/>
    <s v="BR55-0671"/>
    <s v="White"/>
    <s v="Twin XL"/>
    <s v="A++"/>
    <n v="6042"/>
    <n v="233333.31"/>
    <n v="1.0689896308457433E-3"/>
    <n v="0.13155745001815117"/>
    <n v="76"/>
    <x v="0"/>
    <x v="0"/>
  </r>
  <r>
    <x v="2"/>
    <s v="Woolrich"/>
    <s v="Bitter Creek|Bitter Creek|Bitter Creek"/>
    <s v="COMFORTER (SET)"/>
    <s v="WR10-2179"/>
    <s v="Grey/Brown"/>
    <s v="Queen"/>
    <s v="A+"/>
    <n v="2747"/>
    <n v="233183.51"/>
    <n v="1.0683033394341113E-3"/>
    <n v="0.13262575335758528"/>
    <n v="77"/>
    <x v="0"/>
    <x v="0"/>
  </r>
  <r>
    <x v="3"/>
    <s v="Serta"/>
    <s v="Plush|Plush|Plush"/>
    <s v="ELEC MATT PAD"/>
    <s v="ST55-0185"/>
    <s v="White"/>
    <s v="Queen"/>
    <s v="A"/>
    <n v="3540"/>
    <n v="231115.93"/>
    <n v="1.0588309602828274E-3"/>
    <n v="0.13368458431786812"/>
    <n v="78"/>
    <x v="0"/>
    <x v="0"/>
  </r>
  <r>
    <x v="0"/>
    <s v="INK+IVY"/>
    <s v="Kelly|Kelly|Kelly"/>
    <s v="DINING CHAIR"/>
    <s v="II108-0364"/>
    <s v="Light Brown"/>
    <s v="See below"/>
    <s v="A"/>
    <n v="1206"/>
    <n v="228510.59"/>
    <n v="1.0468948957542453E-3"/>
    <n v="0.13473147921362236"/>
    <n v="79"/>
    <x v="0"/>
    <x v="0"/>
  </r>
  <r>
    <x v="8"/>
    <s v="Intelligent Design"/>
    <s v="Cassiopeia|Karissa|Lisa"/>
    <s v="COMFORTER (SET)"/>
    <s v="ID10-1988"/>
    <s v="Aqua"/>
    <s v="Full/Queen"/>
    <s v="A++"/>
    <n v="5748"/>
    <n v="227947.08"/>
    <n v="1.0443132397237459E-3"/>
    <n v="0.13577579245334609"/>
    <n v="80"/>
    <x v="0"/>
    <x v="0"/>
  </r>
  <r>
    <x v="2"/>
    <s v="Madison Park"/>
    <s v="Odette|Dillon|Eliot"/>
    <s v="COMFORTER (SET)"/>
    <s v="MP10-6287"/>
    <s v="Tan/Ivory"/>
    <s v="Queen"/>
    <s v="A+"/>
    <n v="2742"/>
    <n v="225010.24"/>
    <n v="1.0308584462034678E-3"/>
    <n v="0.13680665089954955"/>
    <n v="81"/>
    <x v="0"/>
    <x v="0"/>
  </r>
  <r>
    <x v="0"/>
    <s v="Martha Stewart"/>
    <s v="Winfield|Winfield|Winfield"/>
    <s v="DINING CHAIR"/>
    <s v="MT108-0154"/>
    <s v="Ivory"/>
    <s v="Set of 2"/>
    <s v="A+"/>
    <n v="906"/>
    <n v="224926.37"/>
    <n v="1.0304742054778764E-3"/>
    <n v="0.13783712510502744"/>
    <n v="82"/>
    <x v="0"/>
    <x v="0"/>
  </r>
  <r>
    <x v="2"/>
    <s v="Madison Park"/>
    <s v="Dawn|Vanessa|Stella"/>
    <s v="COMFORTER (SET)"/>
    <s v="MP10-386"/>
    <s v="Aqua"/>
    <s v="Queen"/>
    <s v="A++"/>
    <n v="2501"/>
    <n v="224422.32"/>
    <n v="1.0281649585751184E-3"/>
    <n v="0.13886529006360254"/>
    <n v="83"/>
    <x v="0"/>
    <x v="0"/>
  </r>
  <r>
    <x v="0"/>
    <s v="INK+IVY"/>
    <s v="Blaze|Blaze|Blaze"/>
    <s v="OCCASIONL TABLE"/>
    <s v="IIF17-0010"/>
    <s v="Brown"/>
    <s v="See below"/>
    <s v="A+"/>
    <n v="2136"/>
    <n v="217666.39"/>
    <n v="9.9721344497973995E-4"/>
    <n v="0.13986250350858229"/>
    <n v="84"/>
    <x v="0"/>
    <x v="0"/>
  </r>
  <r>
    <x v="0"/>
    <s v="Madison Park Signature"/>
    <s v="Beckett|Beckett|Beckett"/>
    <s v="ACCENT CHEST"/>
    <s v="MPS130-0293"/>
    <s v="Morocco Brown"/>
    <s v="See below"/>
    <s v="A"/>
    <n v="941"/>
    <n v="216647.95"/>
    <n v="9.9254757965755967E-4"/>
    <n v="0.14085505108823984"/>
    <n v="85"/>
    <x v="0"/>
    <x v="0"/>
  </r>
  <r>
    <x v="2"/>
    <s v="Super Listing"/>
    <s v="Porter|Evans|Walker"/>
    <s v="COMFORTER (SET)"/>
    <s v="AM10-0141"/>
    <s v="Blue/Grey"/>
    <s v="Queen"/>
    <s v="A++"/>
    <n v="8270"/>
    <n v="215040.65"/>
    <n v="9.8518392020551502E-4"/>
    <n v="0.14184023500844536"/>
    <n v="86"/>
    <x v="0"/>
    <x v="0"/>
  </r>
  <r>
    <x v="0"/>
    <s v="Martha Stewart"/>
    <s v="Elmcrest|Elmcrest|Elmcrest"/>
    <s v="DINING CHAIR"/>
    <s v="MT108-0063"/>
    <s v="Linen"/>
    <s v="See below"/>
    <s v="A+"/>
    <n v="1146"/>
    <n v="214370.4"/>
    <n v="9.8211324718384323E-4"/>
    <n v="0.1428223482556292"/>
    <n v="87"/>
    <x v="0"/>
    <x v="0"/>
  </r>
  <r>
    <x v="3"/>
    <s v="Super Listing"/>
    <s v="Avril|Nami|Ombak"/>
    <s v="COMFORTER (SET)"/>
    <s v="AM10-0287"/>
    <s v="Ivory"/>
    <s v="Full/Queen"/>
    <s v="A++"/>
    <n v="5739"/>
    <n v="213556.28"/>
    <n v="9.7838345036116024E-4"/>
    <n v="0.14380073170599036"/>
    <n v="88"/>
    <x v="0"/>
    <x v="0"/>
  </r>
  <r>
    <x v="1"/>
    <s v="Intelligent Design"/>
    <s v="Azza|Charvi|Diah"/>
    <s v="CUSHION/POUF"/>
    <s v="ID31-1525"/>
    <s v="Ivory"/>
    <s v="20x20&quot;"/>
    <s v="A++"/>
    <n v="10552"/>
    <n v="212654.22"/>
    <n v="9.7425076657760301E-4"/>
    <n v="0.14477498247256798"/>
    <n v="89"/>
    <x v="0"/>
    <x v="0"/>
  </r>
  <r>
    <x v="2"/>
    <s v="Madison Park"/>
    <s v="Palmer|Teagan|Dakota"/>
    <s v="COMFORTER (SET)"/>
    <s v="MP10-302"/>
    <s v="Natural"/>
    <s v="King"/>
    <s v="A+"/>
    <n v="2697"/>
    <n v="212511.72"/>
    <n v="9.7359791927348035E-4"/>
    <n v="0.14574858039184146"/>
    <n v="90"/>
    <x v="0"/>
    <x v="0"/>
  </r>
  <r>
    <x v="2"/>
    <s v="Madison Park"/>
    <s v="Aubrey|Whitman|Charlotte"/>
    <s v="COMFORTER (SET)"/>
    <s v="MP10-4696"/>
    <s v="Navy"/>
    <s v="King"/>
    <s v="A"/>
    <n v="1973"/>
    <n v="210683.9"/>
    <n v="9.6522397289157511E-4"/>
    <n v="0.14671380436473305"/>
    <n v="91"/>
    <x v="0"/>
    <x v="0"/>
  </r>
  <r>
    <x v="0"/>
    <s v="Threshold"/>
    <s v="Esters|Esters|Esters"/>
    <s v="ACCENT CHAIR"/>
    <s v="TG100-0204"/>
    <s v="Caramel"/>
    <s v="See below"/>
    <s v="EXB"/>
    <n v="1024"/>
    <n v="209664"/>
    <n v="9.6055141874789294E-4"/>
    <n v="0.14767435578348095"/>
    <n v="92"/>
    <x v="0"/>
    <x v="0"/>
  </r>
  <r>
    <x v="2"/>
    <s v="Madison Park Essentials"/>
    <s v="Jaxon|Deacon|Ryder"/>
    <s v="COMFORTER (SET)"/>
    <s v="MPE10-987"/>
    <s v="Blue/Grey"/>
    <s v="Queen"/>
    <s v="A+"/>
    <n v="4896"/>
    <n v="208313.55"/>
    <n v="9.543644879278757E-4"/>
    <n v="0.14862872027140883"/>
    <n v="93"/>
    <x v="0"/>
    <x v="0"/>
  </r>
  <r>
    <x v="0"/>
    <s v="INK+IVY"/>
    <s v="Novak|Novak|Novak"/>
    <s v="ACCENT CHAIR"/>
    <s v="IIF18-0049"/>
    <s v="Taupe"/>
    <s v="See below"/>
    <s v="A"/>
    <n v="1346"/>
    <n v="205780.79"/>
    <n v="9.4276094029286013E-4"/>
    <n v="0.14957148121170169"/>
    <n v="94"/>
    <x v="0"/>
    <x v="0"/>
  </r>
  <r>
    <x v="3"/>
    <s v="Beautyrest"/>
    <s v="Heated Microfiber|Heated Microfiber|Heated Microfiber"/>
    <s v="ELEC MATT PAD"/>
    <s v="BR55-0536"/>
    <s v="White"/>
    <s v="King"/>
    <s v="A+"/>
    <n v="2951"/>
    <n v="205542.65"/>
    <n v="9.4166992936651789E-4"/>
    <n v="0.1505131511410682"/>
    <n v="95"/>
    <x v="0"/>
    <x v="0"/>
  </r>
  <r>
    <x v="0"/>
    <s v="Madison Park Signature"/>
    <s v="Ultra|Ultra|Ultra"/>
    <s v="DINING CHAIR"/>
    <s v="MPS108-0156"/>
    <s v="Dark Gray"/>
    <s v="Set of 2"/>
    <s v="A+"/>
    <n v="1112"/>
    <n v="205278.51"/>
    <n v="9.4045980244082694E-4"/>
    <n v="0.15145361094350904"/>
    <n v="96"/>
    <x v="0"/>
    <x v="0"/>
  </r>
  <r>
    <x v="2"/>
    <s v="Super Listing"/>
    <s v="Porter|Evans|Walker"/>
    <s v="COMFORTER (SET)"/>
    <s v="AM10-0003"/>
    <s v="Grey"/>
    <s v="King"/>
    <s v="A++"/>
    <n v="8035"/>
    <n v="204138.53"/>
    <n v="9.3523711563553739E-4"/>
    <n v="0.15238884805914457"/>
    <n v="97"/>
    <x v="0"/>
    <x v="0"/>
  </r>
  <r>
    <x v="2"/>
    <s v="Madison Park Essentials"/>
    <s v="Brystol|Cadence|Isabella"/>
    <s v="COMFORTER (SET)"/>
    <s v="MPE10-980"/>
    <s v="Navy"/>
    <s v="Queen"/>
    <s v="A"/>
    <n v="2073"/>
    <n v="203690.23999999999"/>
    <n v="9.3318332673753631E-4"/>
    <n v="0.1533220313858821"/>
    <n v="98"/>
    <x v="0"/>
    <x v="0"/>
  </r>
  <r>
    <x v="3"/>
    <s v="Super Listing"/>
    <s v="Avril|Nami|Ombak"/>
    <s v="COMFORTER (SET)"/>
    <s v="AM10-0278"/>
    <s v="Gray"/>
    <s v="Full/Queen"/>
    <s v="A++"/>
    <n v="5607"/>
    <n v="202307.62"/>
    <n v="9.2684901277524808E-4"/>
    <n v="0.15424888039865736"/>
    <n v="99"/>
    <x v="0"/>
    <x v="0"/>
  </r>
  <r>
    <x v="2"/>
    <s v="Madison Park"/>
    <s v="Rhapsody|Melody|Harmony"/>
    <s v="COVERLET&amp;BEDSPR"/>
    <s v="MP13-7424"/>
    <s v="Navy"/>
    <s v="King/Cal K"/>
    <s v="A"/>
    <n v="2970"/>
    <n v="200212.07"/>
    <n v="9.1724849229697257E-4"/>
    <n v="0.15516612889095432"/>
    <n v="100"/>
    <x v="0"/>
    <x v="0"/>
  </r>
  <r>
    <x v="9"/>
    <s v="Madison Park Signature"/>
    <s v="Turkish|Turkish|Turkish"/>
    <s v="BATH TOWEL"/>
    <s v="MPS73-349"/>
    <s v="White"/>
    <s v="6-Piece"/>
    <s v="A++"/>
    <n v="5442"/>
    <n v="200187.89"/>
    <n v="9.1713771441757832E-4"/>
    <n v="0.15608326660537189"/>
    <n v="101"/>
    <x v="0"/>
    <x v="0"/>
  </r>
  <r>
    <x v="3"/>
    <s v="Madison Park"/>
    <s v="Ruched Fur|Ruched Fur|Ruched Fur"/>
    <s v="THROW"/>
    <s v="MP50-3091"/>
    <s v="Ivory"/>
    <s v="50x60&quot;"/>
    <s v="A++"/>
    <n v="10469"/>
    <n v="198501.39"/>
    <n v="9.0941120930597918E-4"/>
    <n v="0.15699267781467788"/>
    <n v="102"/>
    <x v="0"/>
    <x v="0"/>
  </r>
  <r>
    <x v="2"/>
    <s v="Madison Park Essentials"/>
    <s v="Brystol|Cadence|Isabella"/>
    <s v="COMFORTER (SET)"/>
    <s v="MPE10-784"/>
    <s v="Brown"/>
    <s v="Queen"/>
    <s v="A+"/>
    <n v="1958"/>
    <n v="197874.28"/>
    <n v="9.0653817721553448E-4"/>
    <n v="0.15789921599189341"/>
    <n v="103"/>
    <x v="0"/>
    <x v="0"/>
  </r>
  <r>
    <x v="4"/>
    <s v="Madison Park"/>
    <s v="Windom|Prospect|Prospect"/>
    <s v="BLANKET"/>
    <s v="MP51-1614"/>
    <s v="White"/>
    <s v="Full/Queen"/>
    <s v="A"/>
    <n v="8690"/>
    <n v="194514.87"/>
    <n v="8.9114742800891879E-4"/>
    <n v="0.15879036341990233"/>
    <n v="104"/>
    <x v="0"/>
    <x v="0"/>
  </r>
  <r>
    <x v="3"/>
    <s v="Serta"/>
    <s v="Plush|Plush|Plush"/>
    <s v="ELEC MATT PAD"/>
    <s v="ST55-0186"/>
    <s v="White"/>
    <s v="King"/>
    <s v="A"/>
    <n v="2711"/>
    <n v="193848.42"/>
    <n v="8.8809416424869047E-4"/>
    <n v="0.15967845758415103"/>
    <n v="105"/>
    <x v="0"/>
    <x v="0"/>
  </r>
  <r>
    <x v="4"/>
    <s v="Sleep Philosophy"/>
    <s v="All Natural|All Natural|All Natural"/>
    <s v="MATT PAD/TOPPER"/>
    <s v="BASI16-0329"/>
    <s v="White"/>
    <s v="King"/>
    <s v="A+"/>
    <n v="5063"/>
    <n v="192813.86"/>
    <n v="8.8335444700691395E-4"/>
    <n v="0.16056181203115794"/>
    <n v="106"/>
    <x v="0"/>
    <x v="0"/>
  </r>
  <r>
    <x v="2"/>
    <s v="Madison Park"/>
    <s v="Odette|Dillon|Eliot"/>
    <s v="COMFORTER (SET)"/>
    <s v="MP10-5885"/>
    <s v="Silver/Silver"/>
    <s v="Queen"/>
    <s v="A"/>
    <n v="2378"/>
    <n v="192403.71"/>
    <n v="8.8147539211718827E-4"/>
    <n v="0.16144328742327513"/>
    <n v="107"/>
    <x v="0"/>
    <x v="0"/>
  </r>
  <r>
    <x v="3"/>
    <s v="Beautyrest"/>
    <s v="Heated Microlight to Berber|Heated Microlight to Berber|Heated Microlight t"/>
    <s v="ELECT BLANKET"/>
    <s v="BR54-4848"/>
    <s v="Grey"/>
    <s v="50x60&quot;"/>
    <s v="ARA"/>
    <n v="6872"/>
    <n v="192319.29"/>
    <n v="8.8108863163007228E-4"/>
    <n v="0.16232437605490521"/>
    <n v="108"/>
    <x v="0"/>
    <x v="0"/>
  </r>
  <r>
    <x v="6"/>
    <s v="Madison Park Signature"/>
    <s v="Splendor|Splendor|Splendor"/>
    <s v="BATH RUG"/>
    <s v="MPS72-446"/>
    <s v="White"/>
    <s v="21x34&quot;"/>
    <s v="A++"/>
    <n v="10328"/>
    <n v="192208.49"/>
    <n v="8.8058101421746311E-4"/>
    <n v="0.16320495706912266"/>
    <n v="109"/>
    <x v="0"/>
    <x v="0"/>
  </r>
  <r>
    <x v="2"/>
    <s v="Madison Park"/>
    <s v="Marina|Anchorage|Fairbanks"/>
    <s v="COMFORTER (SET)"/>
    <s v="MP10-6156"/>
    <s v="Blue"/>
    <s v="King/Cal K"/>
    <s v="A+"/>
    <n v="2365"/>
    <n v="191646.28"/>
    <n v="8.7800531398693124E-4"/>
    <n v="0.1640829623831096"/>
    <n v="110"/>
    <x v="0"/>
    <x v="0"/>
  </r>
  <r>
    <x v="0"/>
    <s v="Madison Park"/>
    <s v="Parker|Avalon|Avenu"/>
    <s v="OCCASIONL TABLE"/>
    <s v="MP120-0095"/>
    <s v="Off-White/Pecan"/>
    <s v="See below"/>
    <s v="A+"/>
    <n v="2292"/>
    <n v="191035"/>
    <n v="8.7520480521455159E-4"/>
    <n v="0.16495816718832415"/>
    <n v="111"/>
    <x v="0"/>
    <x v="0"/>
  </r>
  <r>
    <x v="2"/>
    <s v="Madison Park"/>
    <s v="Quebec|Mansfield|Vancouver"/>
    <s v="COVERLET&amp;BEDSPR"/>
    <s v="MP13-709"/>
    <s v="Cream"/>
    <s v="King"/>
    <s v="A"/>
    <n v="2776"/>
    <n v="190284.65"/>
    <n v="8.7176716328719406E-4"/>
    <n v="0.16582993435161134"/>
    <n v="112"/>
    <x v="0"/>
    <x v="0"/>
  </r>
  <r>
    <x v="6"/>
    <s v="Madison Park"/>
    <s v="Spa Waffle|Spa Waffle|Spa Waffle"/>
    <s v="SHOWER CURTAIN"/>
    <s v="MP70-1483"/>
    <s v="Taupe"/>
    <s v="72x72&quot;"/>
    <s v="A++"/>
    <n v="11897"/>
    <n v="190274.26"/>
    <n v="8.7171956270130056E-4"/>
    <n v="0.16670165391431263"/>
    <n v="113"/>
    <x v="0"/>
    <x v="0"/>
  </r>
  <r>
    <x v="0"/>
    <s v="Madison Park Signature"/>
    <s v="Ultra|Ultra|Ultra"/>
    <s v="DINING CHAIR"/>
    <s v="MPS108-0296"/>
    <s v="Light Green Multi"/>
    <s v="Set of 2"/>
    <s v="A"/>
    <n v="947"/>
    <n v="189158.33"/>
    <n v="8.6660705819540849E-4"/>
    <n v="0.16756826097250804"/>
    <n v="114"/>
    <x v="0"/>
    <x v="0"/>
  </r>
  <r>
    <x v="2"/>
    <s v="Madison Park"/>
    <s v="Cassandra|Gisele|Maddy"/>
    <s v="COMFORTER (SET)"/>
    <s v="MP10-6164"/>
    <s v="Blush"/>
    <s v="Queen"/>
    <s v="A+"/>
    <n v="2142"/>
    <n v="188977.57"/>
    <n v="8.6577892711685962E-4"/>
    <n v="0.16843403989962491"/>
    <n v="115"/>
    <x v="0"/>
    <x v="0"/>
  </r>
  <r>
    <x v="3"/>
    <s v="Beautyrest"/>
    <s v="Heated Plush|Heated Plush|Heated Plush"/>
    <s v="ELECT BLANKET"/>
    <s v="BR54-0524"/>
    <s v="Ivory"/>
    <s v="King"/>
    <s v="A++"/>
    <n v="2328"/>
    <n v="187937.64"/>
    <n v="8.6101460783983316E-4"/>
    <n v="0.16929505450746474"/>
    <n v="116"/>
    <x v="0"/>
    <x v="0"/>
  </r>
  <r>
    <x v="3"/>
    <s v="Serta"/>
    <s v="Fila AZ|Fila AZ|Fila AZ"/>
    <s v="ELEC MATT PAD"/>
    <s v="ST55-0277"/>
    <s v="White"/>
    <s v="Cal King"/>
    <s v="ARA+"/>
    <n v="2605"/>
    <n v="187560"/>
    <n v="8.5928449376313919E-4"/>
    <n v="0.17015433900122787"/>
    <n v="117"/>
    <x v="0"/>
    <x v="0"/>
  </r>
  <r>
    <x v="3"/>
    <s v="Madison Park"/>
    <s v="Duke|York|York"/>
    <s v="COMFORTER (SET)"/>
    <s v="MP10-3065"/>
    <s v="Black"/>
    <s v="King/Cal K"/>
    <s v="A++"/>
    <n v="4016"/>
    <n v="187383.63"/>
    <n v="8.5847647496294186E-4"/>
    <n v="0.17101281547619082"/>
    <n v="118"/>
    <x v="0"/>
    <x v="0"/>
  </r>
  <r>
    <x v="8"/>
    <s v="Urban Habitat Kids"/>
    <s v="Callie|Ensley|Kelsey"/>
    <s v="COMFORTER (SET)"/>
    <s v="UHK10-0091"/>
    <s v="Multi"/>
    <s v="Full/Queen"/>
    <s v="A++"/>
    <n v="2608"/>
    <n v="187309.67"/>
    <n v="8.5813763575864075E-4"/>
    <n v="0.17187095311194947"/>
    <n v="119"/>
    <x v="0"/>
    <x v="0"/>
  </r>
  <r>
    <x v="4"/>
    <s v="Madison Park"/>
    <s v="Windom|Prospect|Prospect"/>
    <s v="BLANKET"/>
    <s v="MP51-1615"/>
    <s v="White"/>
    <s v="King"/>
    <s v="A"/>
    <n v="6698"/>
    <n v="185748.82"/>
    <n v="8.5098678162081709E-4"/>
    <n v="0.17272193989357029"/>
    <n v="120"/>
    <x v="0"/>
    <x v="0"/>
  </r>
  <r>
    <x v="2"/>
    <s v="Madison Park"/>
    <s v="Genevieve|Abigail|Beverly"/>
    <s v="COMFORTER (SET)"/>
    <s v="MP10-4041"/>
    <s v="Navy"/>
    <s v="Queen"/>
    <s v="A"/>
    <n v="3383"/>
    <n v="185173.47"/>
    <n v="8.4835088199676815E-4"/>
    <n v="0.17357029077556707"/>
    <n v="121"/>
    <x v="0"/>
    <x v="0"/>
  </r>
  <r>
    <x v="2"/>
    <s v="Madison Park"/>
    <s v="Vienna|Marcella|Adela"/>
    <s v="COMFORTER (SET)"/>
    <s v="MP10-3830"/>
    <s v="Indigo"/>
    <s v="King"/>
    <s v="A+"/>
    <n v="2194"/>
    <n v="182562.86"/>
    <n v="8.3639067357139496E-4"/>
    <n v="0.17440668144913846"/>
    <n v="122"/>
    <x v="0"/>
    <x v="0"/>
  </r>
  <r>
    <x v="0"/>
    <s v="Threshold"/>
    <s v="Esters|Esters|Esters"/>
    <s v="BAR STOOL"/>
    <s v="TG100-0192"/>
    <s v="Natural"/>
    <s v="See below"/>
    <s v="EXB"/>
    <n v="890"/>
    <n v="182227.5"/>
    <n v="8.3485426043518037E-4"/>
    <n v="0.17524153570957363"/>
    <n v="123"/>
    <x v="0"/>
    <x v="0"/>
  </r>
  <r>
    <x v="0"/>
    <s v="INK+IVY"/>
    <s v="Monterey|Monterey|Monterey"/>
    <s v="OCCASIONL TABLE"/>
    <s v="II120-0459"/>
    <s v="Natural"/>
    <s v="64&quot;W"/>
    <s v="A+"/>
    <n v="721"/>
    <n v="181662.59"/>
    <n v="8.3226619046625455E-4"/>
    <n v="0.17607380190003988"/>
    <n v="124"/>
    <x v="0"/>
    <x v="0"/>
  </r>
  <r>
    <x v="2"/>
    <s v="Super Listing"/>
    <s v="Porter|Evans|Walker"/>
    <s v="COMFORTER (SET)"/>
    <s v="AM10-0009"/>
    <s v="White"/>
    <s v="King"/>
    <s v="A++"/>
    <n v="6826"/>
    <n v="180510.9"/>
    <n v="8.2698985564741217E-4"/>
    <n v="0.17690079175568729"/>
    <n v="125"/>
    <x v="0"/>
    <x v="0"/>
  </r>
  <r>
    <x v="0"/>
    <s v="Madison Park"/>
    <s v="Lexi|Hemlock|Wesley"/>
    <s v="ACCENT TABLE"/>
    <s v="MP120-0427"/>
    <s v="Natural"/>
    <s v="See below"/>
    <s v="A+"/>
    <n v="1421"/>
    <n v="180147.37"/>
    <n v="8.253243849072879E-4"/>
    <n v="0.17772611614059458"/>
    <n v="126"/>
    <x v="0"/>
    <x v="0"/>
  </r>
  <r>
    <x v="3"/>
    <s v="Super Listing"/>
    <s v="Avril|Nami|Ombak"/>
    <s v="COMFORTER (SET)"/>
    <s v="AM10-0288"/>
    <s v="Ivory"/>
    <s v="King/Cal K"/>
    <s v="A++"/>
    <n v="4373"/>
    <n v="180071"/>
    <n v="8.2497450456612404E-4"/>
    <n v="0.1785510906451607"/>
    <n v="127"/>
    <x v="0"/>
    <x v="0"/>
  </r>
  <r>
    <x v="1"/>
    <s v="Madison Park"/>
    <s v="Anaheim|Salford|Preston"/>
    <s v="WINDOW PANEL"/>
    <s v="MP40-6764"/>
    <s v="Natural"/>
    <s v="50x95&quot;"/>
    <s v="A++"/>
    <n v="8609"/>
    <n v="177880.07"/>
    <n v="8.1493701162562251E-4"/>
    <n v="0.17936602765678633"/>
    <n v="128"/>
    <x v="0"/>
    <x v="0"/>
  </r>
  <r>
    <x v="9"/>
    <s v="Madison Park Signature"/>
    <s v="Turkish|Turkish|Turkish"/>
    <s v="BATH TOWEL"/>
    <s v="MPS73-317"/>
    <s v="Taupe"/>
    <s v="6-Piece"/>
    <s v="A+"/>
    <n v="4887"/>
    <n v="177489.41"/>
    <n v="8.1314724792156247E-4"/>
    <n v="0.18017917490470789"/>
    <n v="129"/>
    <x v="0"/>
    <x v="0"/>
  </r>
  <r>
    <x v="4"/>
    <s v="Sleep Philosophy"/>
    <s v="All Natural|All Natural|All Natural"/>
    <s v="MATT PAD/TOPPER"/>
    <s v="BASI16-0327"/>
    <s v="White"/>
    <s v="Full"/>
    <s v="A"/>
    <n v="5880"/>
    <n v="177365.09"/>
    <n v="8.1257769018929199E-4"/>
    <n v="0.18099175259489719"/>
    <n v="130"/>
    <x v="0"/>
    <x v="0"/>
  </r>
  <r>
    <x v="2"/>
    <s v="Super Listing"/>
    <s v="Porter|Evans|Walker"/>
    <s v="COMFORTER (SET)"/>
    <s v="AM10-0471"/>
    <s v="Neutral"/>
    <s v="Cal King"/>
    <s v="A++"/>
    <n v="4635"/>
    <n v="177030.87"/>
    <n v="8.1104649983151044E-4"/>
    <n v="0.18180279909472871"/>
    <n v="131"/>
    <x v="0"/>
    <x v="0"/>
  </r>
  <r>
    <x v="2"/>
    <s v="Madison Park Signature"/>
    <s v="Urban Cabin|Urban Cabin|Urban Cabin"/>
    <s v="COMFORTER (SET)"/>
    <s v="MPS10-346"/>
    <s v="Brown"/>
    <s v="King"/>
    <s v="A++"/>
    <n v="855"/>
    <n v="176546.05"/>
    <n v="8.0882535295442436E-4"/>
    <n v="0.18261162444768314"/>
    <n v="132"/>
    <x v="0"/>
    <x v="0"/>
  </r>
  <r>
    <x v="0"/>
    <s v="Madison Park"/>
    <s v="Driscoll|Wyatt|Grayson"/>
    <s v="ACCENT CHEST"/>
    <s v="MP130-0156"/>
    <s v="Reclaimed Natural"/>
    <s v="See below"/>
    <s v="A"/>
    <n v="779"/>
    <n v="176191.08"/>
    <n v="8.0719909886639335E-4"/>
    <n v="0.18341882354654954"/>
    <n v="133"/>
    <x v="0"/>
    <x v="0"/>
  </r>
  <r>
    <x v="3"/>
    <s v="Beautyrest"/>
    <s v="Heated Plush|Heated Plush|Heated Plush"/>
    <s v="ELECT BLANKET"/>
    <s v="BR54-0516"/>
    <s v="Grey"/>
    <s v="King"/>
    <s v="A++"/>
    <n v="2127"/>
    <n v="176184.28"/>
    <n v="8.0716794545117917E-4"/>
    <n v="0.18422599149200072"/>
    <n v="134"/>
    <x v="0"/>
    <x v="0"/>
  </r>
  <r>
    <x v="0"/>
    <s v="INK+IVY"/>
    <s v="Newport|Newport|Newport"/>
    <s v="ACCENT CHAIR"/>
    <s v="II100-0468"/>
    <s v="Spice"/>
    <s v="See below"/>
    <s v="A"/>
    <n v="1054"/>
    <n v="175680.89"/>
    <n v="8.0486172226225069E-4"/>
    <n v="0.18503085321426296"/>
    <n v="135"/>
    <x v="0"/>
    <x v="0"/>
  </r>
  <r>
    <x v="2"/>
    <s v="Madison Park Essentials"/>
    <s v="Joella|Loretta|Emma"/>
    <s v="COMFORTER (SET)"/>
    <s v="MPE10-477"/>
    <s v="Taupe"/>
    <s v="King"/>
    <s v="A+"/>
    <n v="1526"/>
    <n v="174124.46"/>
    <n v="7.9773111784431632E-4"/>
    <n v="0.18582858433210728"/>
    <n v="136"/>
    <x v="0"/>
    <x v="0"/>
  </r>
  <r>
    <x v="2"/>
    <s v="Woolrich"/>
    <s v="Mill Creek|Mill Creek|Mill Creek"/>
    <s v="COVERLET&amp;BEDSPR"/>
    <s v="WR13-2815"/>
    <s v="Green"/>
    <s v="Full/Queen"/>
    <s v="A+"/>
    <n v="2974"/>
    <n v="173871.19"/>
    <n v="7.9657079056912234E-4"/>
    <n v="0.18662515512267641"/>
    <n v="137"/>
    <x v="0"/>
    <x v="0"/>
  </r>
  <r>
    <x v="2"/>
    <s v="Madison Park"/>
    <s v="Odette|Dillon|Eliot"/>
    <s v="COMFORTER (SET)"/>
    <s v="MP10-6837"/>
    <s v="Navy/Silver"/>
    <s v="King"/>
    <s v="A"/>
    <n v="1890"/>
    <n v="173600.02"/>
    <n v="7.9532845650976129E-4"/>
    <n v="0.18742048357918617"/>
    <n v="138"/>
    <x v="0"/>
    <x v="0"/>
  </r>
  <r>
    <x v="3"/>
    <s v="Beautyrest"/>
    <s v="Cotton Blend|Cotton Blend|Cotton Blend"/>
    <s v="ELEC MATT PAD"/>
    <s v="BR55-0201"/>
    <s v="White"/>
    <s v="King"/>
    <s v="A++"/>
    <n v="2580"/>
    <n v="172723.65"/>
    <n v="7.9131346849632982E-4"/>
    <n v="0.18821179704768251"/>
    <n v="139"/>
    <x v="0"/>
    <x v="0"/>
  </r>
  <r>
    <x v="2"/>
    <s v="Madison Park Essentials"/>
    <s v="Brystol|Cadence|Isabella"/>
    <s v="COMFORTER (SET)"/>
    <s v="MPE10-981"/>
    <s v="Navy"/>
    <s v="King"/>
    <s v="A"/>
    <n v="1556"/>
    <n v="171207.85"/>
    <n v="7.8436900573430088E-4"/>
    <n v="0.18899616605341682"/>
    <n v="140"/>
    <x v="0"/>
    <x v="0"/>
  </r>
  <r>
    <x v="1"/>
    <s v="Madison Park"/>
    <s v="Anaheim|Salford|Preston"/>
    <s v="WINDOW PANEL"/>
    <s v="MP40-6768"/>
    <s v="Brown"/>
    <s v="50x95&quot;"/>
    <s v="A++"/>
    <n v="8069"/>
    <n v="171196.73"/>
    <n v="7.8431806073765633E-4"/>
    <n v="0.18978048411415446"/>
    <n v="141"/>
    <x v="0"/>
    <x v="0"/>
  </r>
  <r>
    <x v="0"/>
    <s v="Madison Park"/>
    <s v="Donohue|Sunnee|Lyla"/>
    <s v="ACCENT CHAIR"/>
    <s v="MP100-1242"/>
    <s v="Light Blue/Antique Cream"/>
    <s v="See below"/>
    <s v="A"/>
    <n v="641"/>
    <n v="170457.89"/>
    <n v="7.8093315054693357E-4"/>
    <n v="0.19056141726470138"/>
    <n v="142"/>
    <x v="0"/>
    <x v="0"/>
  </r>
  <r>
    <x v="2"/>
    <s v="Madison Park"/>
    <s v="Dawn|Vanessa|Stella"/>
    <s v="COMFORTER (SET)"/>
    <s v="MP10-387"/>
    <s v="Aqua"/>
    <s v="King"/>
    <s v="A++"/>
    <n v="1657"/>
    <n v="170426.39"/>
    <n v="7.8078883693233814E-4"/>
    <n v="0.19134220610163372"/>
    <n v="143"/>
    <x v="0"/>
    <x v="0"/>
  </r>
  <r>
    <x v="0"/>
    <s v="Madison Park"/>
    <s v="Lexi|Hemlock|Wesley"/>
    <s v="DINING TABLE"/>
    <s v="MP121-1223"/>
    <s v="Reclaimed Walnut"/>
    <s v="46&quot; Dia."/>
    <s v="A"/>
    <n v="572"/>
    <n v="169955.03"/>
    <n v="7.7862935549183798E-4"/>
    <n v="0.19212083545712555"/>
    <n v="144"/>
    <x v="0"/>
    <x v="0"/>
  </r>
  <r>
    <x v="2"/>
    <s v="Madison Park"/>
    <s v="Aubrey|Whitman|Charlotte"/>
    <s v="COMFORTER (SET)"/>
    <s v="MP10-334"/>
    <s v="Black"/>
    <s v="King"/>
    <s v="A"/>
    <n v="1564"/>
    <n v="169817.06"/>
    <n v="7.7799726185990951E-4"/>
    <n v="0.19289883271898545"/>
    <n v="145"/>
    <x v="0"/>
    <x v="0"/>
  </r>
  <r>
    <x v="3"/>
    <s v="Super Listing"/>
    <s v="Avril|Nami|Ombak"/>
    <s v="COMFORTER (SET)"/>
    <s v="AM10-0275"/>
    <s v="Pink"/>
    <s v="Full/Queen"/>
    <s v="A++"/>
    <n v="4562"/>
    <n v="168973.55"/>
    <n v="7.7413281814411644E-4"/>
    <n v="0.19367296553712957"/>
    <n v="146"/>
    <x v="0"/>
    <x v="0"/>
  </r>
  <r>
    <x v="2"/>
    <s v="Madison Park"/>
    <s v="Bellagio|Venetian|Mirage"/>
    <s v="COVERLET&amp;BEDSPR"/>
    <s v="MP13-369"/>
    <s v="Brown/Gold"/>
    <s v="King/Cal K"/>
    <s v="A++"/>
    <n v="2678"/>
    <n v="167706.29"/>
    <n v="7.6832701270816922E-4"/>
    <n v="0.19444129254983775"/>
    <n v="147"/>
    <x v="0"/>
    <x v="0"/>
  </r>
  <r>
    <x v="0"/>
    <s v="Martha Stewart"/>
    <s v="Decker|Decker|Decker"/>
    <s v="ACCENT CHAIR"/>
    <s v="MT100-0106"/>
    <s v="Charcoal"/>
    <s v="See below"/>
    <s v="A"/>
    <n v="634"/>
    <n v="167436.85999999999"/>
    <n v="7.6709265025799527E-4"/>
    <n v="0.19520838520009573"/>
    <n v="148"/>
    <x v="0"/>
    <x v="0"/>
  </r>
  <r>
    <x v="2"/>
    <s v="Woolrich"/>
    <s v="Perry|Perry|Perry"/>
    <s v="COMFORTER (SET)"/>
    <s v="WR10-2194"/>
    <s v="Blue"/>
    <s v="King/Cal K"/>
    <s v="A+"/>
    <n v="1562"/>
    <n v="166632.85999999999"/>
    <n v="7.6340921704736635E-4"/>
    <n v="0.1959717944171431"/>
    <n v="149"/>
    <x v="0"/>
    <x v="0"/>
  </r>
  <r>
    <x v="2"/>
    <s v="Woolrich"/>
    <s v="Perry|Perry|Perry"/>
    <s v="COMFORTER (SET)"/>
    <s v="WR10-2193"/>
    <s v="Blue"/>
    <s v="Queen"/>
    <s v="A+"/>
    <n v="1735"/>
    <n v="166103.43"/>
    <n v="7.6098369460370551E-4"/>
    <n v="0.1967327781117468"/>
    <n v="150"/>
    <x v="0"/>
    <x v="0"/>
  </r>
  <r>
    <x v="2"/>
    <s v="Madison Park Essentials"/>
    <s v="Joella|Loretta|Emma"/>
    <s v="COMFORTER (SET)"/>
    <s v="MPE10-476"/>
    <s v="Taupe"/>
    <s v="Queen"/>
    <s v="A+"/>
    <n v="1645"/>
    <n v="165368.31"/>
    <n v="7.5761582716365886E-4"/>
    <n v="0.19749039393891046"/>
    <n v="151"/>
    <x v="0"/>
    <x v="0"/>
  </r>
  <r>
    <x v="2"/>
    <s v="Madison Park"/>
    <s v="Boone|Westbrook|Powell"/>
    <s v="COMFORTER (SET)"/>
    <s v="MP10-905"/>
    <s v="Brown"/>
    <s v="King"/>
    <s v="A"/>
    <n v="2091"/>
    <n v="164752.75"/>
    <n v="7.5479571006523258E-4"/>
    <n v="0.19824518964897569"/>
    <n v="152"/>
    <x v="0"/>
    <x v="0"/>
  </r>
  <r>
    <x v="8"/>
    <s v="Urban Habitat Kids"/>
    <s v="Gracie|Madeline|Elle"/>
    <s v="COMFORTER (SET)"/>
    <s v="UHK10-0226"/>
    <s v="White/Purple"/>
    <s v="Twin"/>
    <s v="A+"/>
    <n v="3376"/>
    <n v="164752.07"/>
    <n v="7.5479259472371115E-4"/>
    <n v="0.19899998224369941"/>
    <n v="153"/>
    <x v="0"/>
    <x v="0"/>
  </r>
  <r>
    <x v="0"/>
    <s v="INK+IVY"/>
    <s v="Blaze|Blaze|Blaze"/>
    <s v="OCCASIONL TABLE"/>
    <s v="FPF17-0296"/>
    <s v="Brown"/>
    <s v="See below"/>
    <s v="A+"/>
    <n v="2150"/>
    <n v="164640.51999999999"/>
    <n v="7.5428154127265927E-4"/>
    <n v="0.19975426378497207"/>
    <n v="154"/>
    <x v="0"/>
    <x v="0"/>
  </r>
  <r>
    <x v="2"/>
    <s v="Woolrich"/>
    <s v="Bitter Creek|Bitter Creek|Bitter Creek"/>
    <s v="COMFORTER (SET)"/>
    <s v="WR10-2180"/>
    <s v="Grey/Brown"/>
    <s v="King"/>
    <s v="A+"/>
    <n v="1692"/>
    <n v="163971.89000000001"/>
    <n v="7.51218290094024E-4"/>
    <n v="0.2005054820750661"/>
    <n v="155"/>
    <x v="1"/>
    <x v="1"/>
  </r>
  <r>
    <x v="1"/>
    <s v="Madison Park"/>
    <s v="Anaheim|Salford|Preston"/>
    <s v="WINDOW PANEL"/>
    <s v="MP40-6767"/>
    <s v="Brown"/>
    <s v="50x84&quot;"/>
    <s v="A++"/>
    <n v="8766"/>
    <n v="163014.35999999999"/>
    <n v="7.468314769072409E-4"/>
    <n v="0.20125231355197334"/>
    <n v="156"/>
    <x v="1"/>
    <x v="1"/>
  </r>
  <r>
    <x v="0"/>
    <s v="Martha Stewart"/>
    <s v="Playa|Playa|Playa"/>
    <s v="BAR STOOL"/>
    <s v="MT104-0169"/>
    <s v="Natural"/>
    <s v="See below"/>
    <s v="A"/>
    <n v="666"/>
    <n v="162684.46"/>
    <n v="7.4532007813088962E-4"/>
    <n v="0.20199763363010423"/>
    <n v="157"/>
    <x v="1"/>
    <x v="1"/>
  </r>
  <r>
    <x v="2"/>
    <s v="Madison Park"/>
    <s v="Boone|Westbrook|Powell"/>
    <s v="COMFORTER (SET)"/>
    <s v="MP10-904"/>
    <s v="Brown"/>
    <s v="Queen"/>
    <s v="A"/>
    <n v="2420"/>
    <n v="161818.92000000001"/>
    <n v="7.4135470651257159E-4"/>
    <n v="0.2027389883366168"/>
    <n v="158"/>
    <x v="1"/>
    <x v="1"/>
  </r>
  <r>
    <x v="5"/>
    <s v="Madison Park Signature"/>
    <s v="Marlowe|Marlowe|Marlowe"/>
    <s v="DEC. MIRROR"/>
    <s v="MPS95F-0037"/>
    <s v="Black"/>
    <s v="36&quot; Dia"/>
    <s v="A+"/>
    <n v="1467"/>
    <n v="160845.99"/>
    <n v="7.3689734000309732E-4"/>
    <n v="0.20347588567661989"/>
    <n v="159"/>
    <x v="1"/>
    <x v="1"/>
  </r>
  <r>
    <x v="2"/>
    <s v="Super Listing"/>
    <s v="Porter|Evans|Walker"/>
    <s v="DUVET&amp;DUVET SET"/>
    <s v="AM12-0039"/>
    <s v="Neutral"/>
    <s v="King"/>
    <s v="A++"/>
    <n v="6804"/>
    <n v="160801.95000000001"/>
    <n v="7.3669557582573908E-4"/>
    <n v="0.20421258125244562"/>
    <n v="160"/>
    <x v="1"/>
    <x v="1"/>
  </r>
  <r>
    <x v="0"/>
    <s v="Threshold"/>
    <s v="Ceylon"/>
    <s v="DINING CHAIR"/>
    <s v="TG100-0093"/>
    <s v="Natural"/>
    <s v="See below"/>
    <s v="EXB"/>
    <n v="1377"/>
    <n v="159194.97"/>
    <n v="7.2933338241676327E-4"/>
    <n v="0.20494191463486239"/>
    <n v="161"/>
    <x v="1"/>
    <x v="1"/>
  </r>
  <r>
    <x v="2"/>
    <s v="Super Listing"/>
    <s v="Porter|Evans|Walker"/>
    <s v="COMFORTER (SET)"/>
    <s v="AM10-0394"/>
    <s v="Clay"/>
    <s v="King"/>
    <s v="A++"/>
    <n v="4726"/>
    <n v="158555.66"/>
    <n v="7.264044574343166E-4"/>
    <n v="0.20566831909229671"/>
    <n v="162"/>
    <x v="1"/>
    <x v="1"/>
  </r>
  <r>
    <x v="3"/>
    <s v="Beautyrest"/>
    <s v="Heated Microlight to Berber|Heated Microlight to Berber"/>
    <s v="ELECT BLANKET"/>
    <s v="BR54-0653"/>
    <s v="Ivory"/>
    <s v="King"/>
    <s v="A"/>
    <n v="1640"/>
    <n v="158509.15"/>
    <n v="7.261913772370201E-4"/>
    <n v="0.20639451046953372"/>
    <n v="163"/>
    <x v="1"/>
    <x v="1"/>
  </r>
  <r>
    <x v="2"/>
    <s v="Super Listing"/>
    <s v="Porter|Evans|Walker"/>
    <s v="COMFORTER (SET)"/>
    <s v="AM10-0002"/>
    <s v="Grey"/>
    <s v="Queen"/>
    <s v="A++"/>
    <n v="6517"/>
    <n v="158389.14000000001"/>
    <n v="7.2564156527233411E-4"/>
    <n v="0.20712015203480605"/>
    <n v="164"/>
    <x v="1"/>
    <x v="1"/>
  </r>
  <r>
    <x v="2"/>
    <s v="Madison Park Essentials"/>
    <s v="Brystol|Cadence|Isabella"/>
    <s v="COMFORTER (SET)"/>
    <s v="MPE10-785"/>
    <s v="Brown"/>
    <s v="King"/>
    <s v="A+"/>
    <n v="1428"/>
    <n v="158290.94"/>
    <n v="7.2519167330556324E-4"/>
    <n v="0.20784534370811161"/>
    <n v="165"/>
    <x v="1"/>
    <x v="1"/>
  </r>
  <r>
    <x v="2"/>
    <s v="Madison Park"/>
    <s v="Heritage|Lexington|Lawrence"/>
    <s v="COMFORTER (SET)"/>
    <s v="MP10-6141"/>
    <s v="Grey"/>
    <s v="King/Cal K"/>
    <s v="A"/>
    <n v="2138"/>
    <n v="157112.87"/>
    <n v="7.197944815612278E-4"/>
    <n v="0.20856513818967284"/>
    <n v="166"/>
    <x v="1"/>
    <x v="1"/>
  </r>
  <r>
    <x v="2"/>
    <s v="Madison Park"/>
    <s v="Palmer|Teagan|Dakota"/>
    <s v="COMFORTER (SET)"/>
    <s v="MP10-423"/>
    <s v="Black"/>
    <s v="Queen"/>
    <s v="A"/>
    <n v="2302"/>
    <n v="156532.75"/>
    <n v="7.1713672873268298E-4"/>
    <n v="0.20928227491840554"/>
    <n v="167"/>
    <x v="1"/>
    <x v="1"/>
  </r>
  <r>
    <x v="2"/>
    <s v="Madison Park"/>
    <s v="Marina|Anchorage|Fairbanks"/>
    <s v="COVERLET&amp;BEDSPR"/>
    <s v="MP13-2426"/>
    <s v="Blue"/>
    <s v="King/Cal K"/>
    <s v="A+"/>
    <n v="2448"/>
    <n v="156360.37"/>
    <n v="7.1634698965700107E-4"/>
    <n v="0.20999862190806254"/>
    <n v="168"/>
    <x v="1"/>
    <x v="1"/>
  </r>
  <r>
    <x v="0"/>
    <s v="Madison Park Signature"/>
    <s v="Beckett|Beckett|Beckett"/>
    <s v="BED"/>
    <s v="MPS115-0058U2"/>
    <s v="Morocco Brown"/>
    <s v="Queen"/>
    <s v="A+"/>
    <n v="426"/>
    <n v="155984.91"/>
    <n v="7.1462686299871416E-4"/>
    <n v="0.21071324877106126"/>
    <n v="169"/>
    <x v="1"/>
    <x v="1"/>
  </r>
  <r>
    <x v="0"/>
    <s v="Madison Park Signature"/>
    <s v="Victoria|Victoria|Victoria"/>
    <s v="NIGHTSTAND"/>
    <s v="MPS136-0181"/>
    <s v="Light Natural"/>
    <s v="See below"/>
    <s v="B"/>
    <n v="890"/>
    <n v="155691.22"/>
    <n v="7.1328135615837879E-4"/>
    <n v="0.21142653012721965"/>
    <n v="170"/>
    <x v="1"/>
    <x v="1"/>
  </r>
  <r>
    <x v="2"/>
    <s v="Madison Park"/>
    <s v="Luna|Piper|Willow"/>
    <s v="COVERLET&amp;BEDSPR"/>
    <s v="MP13-2123"/>
    <s v="Taupe"/>
    <s v="King/Cal K"/>
    <s v="A"/>
    <n v="2472"/>
    <n v="155582.32"/>
    <n v="7.1278244337649136E-4"/>
    <n v="0.21213931257059615"/>
    <n v="171"/>
    <x v="1"/>
    <x v="1"/>
  </r>
  <r>
    <x v="2"/>
    <s v="Madison Park Essentials"/>
    <s v="Brystol|Cadence|Isabella"/>
    <s v="COMFORTER (SET)"/>
    <s v="MPE10-638"/>
    <s v="Teal"/>
    <s v="Cal King"/>
    <s v="A++"/>
    <n v="1406"/>
    <n v="155389.20000000001"/>
    <n v="7.1189768638440598E-4"/>
    <n v="0.21285121025698056"/>
    <n v="172"/>
    <x v="1"/>
    <x v="1"/>
  </r>
  <r>
    <x v="0"/>
    <s v="Madison Park"/>
    <s v="Parker|Avalon|Avenu"/>
    <s v="OCCASIONL TABLE"/>
    <s v="MP120-1063"/>
    <s v="Off-White/Natural"/>
    <s v="See below"/>
    <s v="A+"/>
    <n v="1259"/>
    <n v="154686.15"/>
    <n v="7.0867674394817129E-4"/>
    <n v="0.21355988700092873"/>
    <n v="173"/>
    <x v="1"/>
    <x v="1"/>
  </r>
  <r>
    <x v="2"/>
    <s v="Madison Park"/>
    <s v="Luna|Piper|Willow"/>
    <s v="COVERLET&amp;BEDSPR"/>
    <s v="MP13-2121"/>
    <s v="Blue"/>
    <s v="King/Cal K"/>
    <s v="A"/>
    <n v="2457"/>
    <n v="154667.64000000001"/>
    <n v="7.0859194251940427E-4"/>
    <n v="0.21426847894344814"/>
    <n v="174"/>
    <x v="1"/>
    <x v="1"/>
  </r>
  <r>
    <x v="9"/>
    <s v="Madison Park Signature"/>
    <s v="Turkish|Turkish|Turkish"/>
    <s v="BATH TOWEL"/>
    <s v="MPS73-316"/>
    <s v="Grey"/>
    <s v="6-Piece"/>
    <s v="A+"/>
    <n v="4194"/>
    <n v="154535.60999999999"/>
    <n v="7.0798706231194226E-4"/>
    <n v="0.21497646600576009"/>
    <n v="175"/>
    <x v="1"/>
    <x v="1"/>
  </r>
  <r>
    <x v="2"/>
    <s v="Comfort Spaces"/>
    <s v="Gloria"/>
    <s v="COVERLET&amp;BEDSPR"/>
    <s v="CS14-1303"/>
    <s v="Aqua"/>
    <s v="Twin/Twin "/>
    <s v="ARA+"/>
    <n v="9074"/>
    <n v="154522.18"/>
    <n v="7.079255343168941E-4"/>
    <n v="0.21568439154007699"/>
    <n v="176"/>
    <x v="1"/>
    <x v="1"/>
  </r>
  <r>
    <x v="0"/>
    <s v="Threshold designed with Studio McGee"/>
    <s v="Howell|Howell|Howell"/>
    <s v="ACCENT CHAIR"/>
    <s v="TG100-0259"/>
    <s v="Light Stone"/>
    <s v="See below"/>
    <s v="EXB"/>
    <n v="649"/>
    <n v="154416.57"/>
    <n v="7.074416942903089E-4"/>
    <n v="0.21639183323436728"/>
    <n v="177"/>
    <x v="1"/>
    <x v="1"/>
  </r>
  <r>
    <x v="2"/>
    <s v="Madison Park"/>
    <s v="Marina|Anchorage|Fairbanks"/>
    <s v="COVERLET&amp;BEDSPR"/>
    <s v="MP13-2425"/>
    <s v="Blue"/>
    <s v="Full/Queen"/>
    <s v="A+"/>
    <n v="2516"/>
    <n v="154360.63"/>
    <n v="7.0718541163632565E-4"/>
    <n v="0.21709901864600362"/>
    <n v="178"/>
    <x v="1"/>
    <x v="1"/>
  </r>
  <r>
    <x v="9"/>
    <s v="Madison Park Signature"/>
    <s v="Turkish|Turkish|Turkish"/>
    <s v="BATH TOWEL"/>
    <s v="MPS73-318"/>
    <s v="Natural"/>
    <s v="6-Piece"/>
    <s v="A++"/>
    <n v="4165"/>
    <n v="153824.42000000001"/>
    <n v="7.047288274051424E-4"/>
    <n v="0.21780374747340875"/>
    <n v="179"/>
    <x v="1"/>
    <x v="1"/>
  </r>
  <r>
    <x v="0"/>
    <s v="INK+IVY"/>
    <s v="Novak|Novak|Novak"/>
    <s v="ACCENT CHAIR"/>
    <s v="II110-0397"/>
    <s v="Light Blue"/>
    <s v="See below"/>
    <s v="A"/>
    <n v="1118"/>
    <n v="153469.32999999999"/>
    <n v="7.0310202355096038E-4"/>
    <n v="0.2185068494969597"/>
    <n v="180"/>
    <x v="1"/>
    <x v="1"/>
  </r>
  <r>
    <x v="3"/>
    <s v="Madison Park"/>
    <s v="Zuri|Marselle|Marselle"/>
    <s v="THROW"/>
    <s v="MP50-6233"/>
    <s v="Snow Leopard"/>
    <s v="60x70&quot;"/>
    <s v="A"/>
    <n v="9559"/>
    <n v="153189.04"/>
    <n v="7.0181790726413565E-4"/>
    <n v="0.21920866740422384"/>
    <n v="181"/>
    <x v="1"/>
    <x v="1"/>
  </r>
  <r>
    <x v="3"/>
    <s v="Madison Park"/>
    <s v="Ruched Fur|Ruched Fur|Ruched Fur"/>
    <s v="THROW"/>
    <s v="MP50-4878"/>
    <s v="Blush"/>
    <s v="50x60&quot;"/>
    <s v="A++"/>
    <n v="8389"/>
    <n v="153159.01999999999"/>
    <n v="7.0168037409873375E-4"/>
    <n v="0.21991034777832258"/>
    <n v="182"/>
    <x v="1"/>
    <x v="1"/>
  </r>
  <r>
    <x v="5"/>
    <s v="Madison Park Signature"/>
    <s v="Marlowe|Marlowe|Marlowe"/>
    <s v="DEC. MIRROR"/>
    <s v="MPS95F-0034"/>
    <s v="Gold"/>
    <s v="27&quot; Dia"/>
    <s v="A+"/>
    <n v="2127"/>
    <n v="153065.68"/>
    <n v="7.0125274766107192E-4"/>
    <n v="0.22061160052598366"/>
    <n v="183"/>
    <x v="1"/>
    <x v="1"/>
  </r>
  <r>
    <x v="3"/>
    <s v="Beautyrest"/>
    <s v="Heated Plush|Heated Plush|Heated Plush"/>
    <s v="ELECT BLANKET"/>
    <s v="BR54-0515"/>
    <s v="Grey"/>
    <s v="Queen"/>
    <s v="A++"/>
    <n v="2124"/>
    <n v="152099.1"/>
    <n v="6.9682447294374642E-4"/>
    <n v="0.22130842499892742"/>
    <n v="184"/>
    <x v="1"/>
    <x v="1"/>
  </r>
  <r>
    <x v="2"/>
    <s v="Madison Park Essentials"/>
    <s v="Saben|Barret|Seth"/>
    <s v="COMFORTER (SET)"/>
    <s v="MPE10-695"/>
    <s v="Aqua"/>
    <s v="Queen"/>
    <s v="A++"/>
    <n v="2116"/>
    <n v="151696.98000000001"/>
    <n v="6.9498220657228111E-4"/>
    <n v="0.22200340720549969"/>
    <n v="185"/>
    <x v="1"/>
    <x v="1"/>
  </r>
  <r>
    <x v="0"/>
    <s v="Madison Park"/>
    <s v="Parker|Avalon|Avenu"/>
    <s v="BOOKCASE/SHELF"/>
    <s v="MP138-0128"/>
    <s v="Off-White/Pecan"/>
    <s v="See below"/>
    <s v="A"/>
    <n v="889"/>
    <n v="151641.01999999999"/>
    <n v="6.9472583229060589E-4"/>
    <n v="0.22269813303779029"/>
    <n v="186"/>
    <x v="1"/>
    <x v="1"/>
  </r>
  <r>
    <x v="3"/>
    <s v="Beautyrest"/>
    <s v="Heated Plush|Heated Plush|Heated Plush"/>
    <s v="ELECT BLANKET"/>
    <s v="BR54-0520"/>
    <s v="Mink"/>
    <s v="King"/>
    <s v="A+"/>
    <n v="1800"/>
    <n v="151255.85999999999"/>
    <n v="6.9296126620179267E-4"/>
    <n v="0.22339109430399209"/>
    <n v="187"/>
    <x v="1"/>
    <x v="1"/>
  </r>
  <r>
    <x v="0"/>
    <s v="Madison Park"/>
    <s v="Capstone|Wilmette|Milton"/>
    <s v="MOTION"/>
    <s v="MP103-0482"/>
    <s v="Taupe Multi"/>
    <s v="See below"/>
    <s v="B"/>
    <n v="871"/>
    <n v="151186.64000000001"/>
    <n v="6.9264414276044991E-4"/>
    <n v="0.22408373844675256"/>
    <n v="188"/>
    <x v="1"/>
    <x v="1"/>
  </r>
  <r>
    <x v="9"/>
    <s v="Madison Park Signature"/>
    <s v="800GSM|800GSM|800GSM"/>
    <s v="BATH TOWEL"/>
    <s v="MPS73-188"/>
    <s v="White"/>
    <s v="8-Piece"/>
    <s v="A++"/>
    <n v="4306"/>
    <n v="150849.87"/>
    <n v="6.9110126987196284E-4"/>
    <n v="0.22477483971662451"/>
    <n v="189"/>
    <x v="1"/>
    <x v="1"/>
  </r>
  <r>
    <x v="2"/>
    <s v="Madison Park"/>
    <s v="Odette|Dillon|Eliot"/>
    <s v="COMFORTER (SET)"/>
    <s v="MP10-6289"/>
    <s v="Tan/Ivory"/>
    <s v="Cal King"/>
    <s v="A+"/>
    <n v="1584"/>
    <n v="149974.79999999999"/>
    <n v="6.8709223765849882E-4"/>
    <n v="0.22546193195428302"/>
    <n v="190"/>
    <x v="1"/>
    <x v="1"/>
  </r>
  <r>
    <x v="0"/>
    <s v="INK+IVY"/>
    <s v="Oslo|Oslo|Oslo"/>
    <s v="BAR STOOL"/>
    <s v="II104-0511"/>
    <s v="Brown"/>
    <s v="See below"/>
    <s v="A"/>
    <n v="1085"/>
    <n v="149970.23000000001"/>
    <n v="6.870713007309211E-4"/>
    <n v="0.22614900325501394"/>
    <n v="191"/>
    <x v="1"/>
    <x v="1"/>
  </r>
  <r>
    <x v="7"/>
    <s v="True North by Sleep Philosophy"/>
    <s v="Cozy Cotton Flannel|Cozy Cotton Flannel|Cozy Cotton Flannel"/>
    <s v="SHEET/SHEET SET"/>
    <s v="TN20-0254"/>
    <s v="Multi Leaves"/>
    <s v="Queen"/>
    <s v="A++"/>
    <n v="6285"/>
    <n v="149784.06"/>
    <n v="6.8621838436173845E-4"/>
    <n v="0.22683522163937567"/>
    <n v="192"/>
    <x v="1"/>
    <x v="1"/>
  </r>
  <r>
    <x v="3"/>
    <s v="Super Listing"/>
    <s v="Avril|Nami|Ombak"/>
    <s v="COMFORTER (SET)"/>
    <s v="AM10-0279"/>
    <s v="Gray"/>
    <s v="King/Cal K"/>
    <s v="A++"/>
    <n v="3794"/>
    <n v="148842.37"/>
    <n v="6.8190414030686627E-4"/>
    <n v="0.22751712577968253"/>
    <n v="193"/>
    <x v="1"/>
    <x v="1"/>
  </r>
  <r>
    <x v="0"/>
    <s v="Madison Park"/>
    <s v="Alana|Minkoff|Aaron"/>
    <s v="MOTION"/>
    <s v="MP103-0731"/>
    <s v="Blue Multi"/>
    <s v="See below"/>
    <s v="B"/>
    <n v="599"/>
    <n v="148645.74"/>
    <n v="6.8100330265486884E-4"/>
    <n v="0.22819812908233739"/>
    <n v="194"/>
    <x v="1"/>
    <x v="1"/>
  </r>
  <r>
    <x v="2"/>
    <s v="INK+IVY"/>
    <s v="Imani|Imani|Imani"/>
    <s v="COMFORTER (SET)"/>
    <s v="II10-1090"/>
    <s v="Gray"/>
    <s v="King/Cal K"/>
    <s v="A+"/>
    <n v="1767"/>
    <n v="148220.13"/>
    <n v="6.790534195593766E-4"/>
    <n v="0.22887718250189676"/>
    <n v="195"/>
    <x v="1"/>
    <x v="1"/>
  </r>
  <r>
    <x v="0"/>
    <s v="INK+IVY"/>
    <s v="Bailey|Bailey|Bailey"/>
    <s v="ACCENT BENCH"/>
    <s v="II105-0525"/>
    <s v="Taupe"/>
    <s v="See below"/>
    <s v="A"/>
    <n v="1141"/>
    <n v="147960.12"/>
    <n v="6.7786221375204373E-4"/>
    <n v="0.2295550447156488"/>
    <n v="196"/>
    <x v="1"/>
    <x v="1"/>
  </r>
  <r>
    <x v="1"/>
    <s v="Madison Park"/>
    <s v="Anaheim|Salford|Preston"/>
    <s v="WINDOW PANEL"/>
    <s v="MP40-6763"/>
    <s v="Natural"/>
    <s v="50x84&quot;"/>
    <s v="A++"/>
    <n v="8345"/>
    <n v="147595.76999999999"/>
    <n v="6.7619298627655527E-4"/>
    <n v="0.23023123770192536"/>
    <n v="197"/>
    <x v="1"/>
    <x v="1"/>
  </r>
  <r>
    <x v="2"/>
    <s v="Madison Park Essentials"/>
    <s v="Brystol|Cadence|Isabella"/>
    <s v="COMFORTER (SET)"/>
    <s v="MPE10-633"/>
    <s v="Red"/>
    <s v="Queen"/>
    <s v="A"/>
    <n v="1457"/>
    <n v="147266.72"/>
    <n v="6.7468548167710582E-4"/>
    <n v="0.23090592318360245"/>
    <n v="198"/>
    <x v="1"/>
    <x v="1"/>
  </r>
  <r>
    <x v="0"/>
    <s v="Madison Park"/>
    <s v="Emmett|Janet|Cheryl"/>
    <s v="BAR STOOL"/>
    <s v="MP104-1105"/>
    <s v="Beige"/>
    <s v="See below"/>
    <s v="A"/>
    <n v="1031"/>
    <n v="147061.34"/>
    <n v="6.7374455690994285E-4"/>
    <n v="0.23157966774051239"/>
    <n v="199"/>
    <x v="1"/>
    <x v="1"/>
  </r>
  <r>
    <x v="2"/>
    <s v="Woolrich"/>
    <s v="Winter Hills|Winter Hills|Winter Hills"/>
    <s v="COVERLET&amp;BEDSPR"/>
    <s v="WR14-1728"/>
    <s v="Tan"/>
    <s v="Full/Queen"/>
    <s v="A+"/>
    <n v="2614"/>
    <n v="146991.57"/>
    <n v="6.7342491370707522E-4"/>
    <n v="0.23225309265421948"/>
    <n v="200"/>
    <x v="1"/>
    <x v="1"/>
  </r>
  <r>
    <x v="0"/>
    <s v="Madison Park"/>
    <s v="Pearce|Walsh|Howard"/>
    <s v="BAR STOOL"/>
    <s v="MP104-0515"/>
    <s v="Grey"/>
    <s v="See below"/>
    <s v="A"/>
    <n v="996"/>
    <n v="146540.78"/>
    <n v="6.7135967134759834E-4"/>
    <n v="0.23292445232556708"/>
    <n v="201"/>
    <x v="1"/>
    <x v="1"/>
  </r>
  <r>
    <x v="3"/>
    <s v="Serta"/>
    <s v="Wyatt AZ|Wyatt AZ|Wyatt AZ"/>
    <s v="ELEC MATT PAD"/>
    <s v="ST55-0073"/>
    <s v="White"/>
    <s v="Cal King"/>
    <s v="ARA+"/>
    <n v="1685"/>
    <n v="146439.14000000001"/>
    <n v="6.7089401941783681E-4"/>
    <n v="0.23359534634498491"/>
    <n v="202"/>
    <x v="1"/>
    <x v="1"/>
  </r>
  <r>
    <x v="0"/>
    <s v="INK+IVY"/>
    <s v="Sonoma|Sonoma|Sonoma"/>
    <s v="DINING TABLE"/>
    <s v="II121-0311"/>
    <s v="Natural"/>
    <s v="See below"/>
    <s v="A+"/>
    <n v="545"/>
    <n v="146385.04"/>
    <n v="6.7064616651149969E-4"/>
    <n v="0.23426599251149641"/>
    <n v="203"/>
    <x v="1"/>
    <x v="1"/>
  </r>
  <r>
    <x v="2"/>
    <s v="Woolrich"/>
    <s v="Winter Hills|Winter Hills|Winter Hills"/>
    <s v="COVERLET&amp;BEDSPR"/>
    <s v="WR14-1729"/>
    <s v="Tan"/>
    <s v="King/Cal K"/>
    <s v="A+"/>
    <n v="2476"/>
    <n v="146155.67000000001"/>
    <n v="6.6959533432801464E-4"/>
    <n v="0.23493558784582441"/>
    <n v="204"/>
    <x v="1"/>
    <x v="1"/>
  </r>
  <r>
    <x v="3"/>
    <s v="Madison Park Essentials"/>
    <s v="Parkston|Hartford|Hartford"/>
    <s v="COMFORTER (SET)"/>
    <s v="BASI10-0243"/>
    <s v="Navy"/>
    <s v="Full/Queen"/>
    <s v="A++"/>
    <n v="5544"/>
    <n v="146071.14000000001"/>
    <n v="6.6920806988859374E-4"/>
    <n v="0.23560479591571301"/>
    <n v="205"/>
    <x v="1"/>
    <x v="1"/>
  </r>
  <r>
    <x v="2"/>
    <s v="510 Design"/>
    <s v="Ramsey|Lynda|Casey"/>
    <s v="COMFORTER (SET)"/>
    <s v="5DS10-0047"/>
    <s v="Neutral"/>
    <s v="Queen"/>
    <s v="A+"/>
    <n v="2905"/>
    <n v="145214.18"/>
    <n v="6.6528200655006052E-4"/>
    <n v="0.23627007792226307"/>
    <n v="206"/>
    <x v="1"/>
    <x v="1"/>
  </r>
  <r>
    <x v="0"/>
    <s v="Madison Park"/>
    <s v="Welburn|Antonio|Madera"/>
    <s v="ACCENT BENCH"/>
    <s v="MP105-0543"/>
    <s v="Tan"/>
    <s v="See below"/>
    <s v="A"/>
    <n v="1277"/>
    <n v="145204.57999999999"/>
    <n v="6.6523802525799336E-4"/>
    <n v="0.23693531594752107"/>
    <n v="207"/>
    <x v="1"/>
    <x v="1"/>
  </r>
  <r>
    <x v="9"/>
    <s v="Madison Park Signature"/>
    <s v="Turkish|Turkish|Turkish"/>
    <s v="BATH TOWEL"/>
    <s v="MPS73-454"/>
    <s v="Charcoal"/>
    <s v="6-Piece"/>
    <s v="A++"/>
    <n v="3937"/>
    <n v="144959.59"/>
    <n v="6.6411563184720732E-4"/>
    <n v="0.23759943157936828"/>
    <n v="208"/>
    <x v="1"/>
    <x v="1"/>
  </r>
  <r>
    <x v="2"/>
    <s v="Madison Park"/>
    <s v="Marina|Anchorage|Fairbanks"/>
    <s v="COMFORTER (SET)"/>
    <s v="MP10-6155"/>
    <s v="Blue"/>
    <s v="Full/Queen"/>
    <s v="A+"/>
    <n v="2132"/>
    <n v="144905.35"/>
    <n v="6.6386713754702765E-4"/>
    <n v="0.23826329871691529"/>
    <n v="209"/>
    <x v="1"/>
    <x v="1"/>
  </r>
  <r>
    <x v="0"/>
    <s v="510 Design"/>
    <s v="Paula|Paula|Paula"/>
    <s v="ACCENT CHAIR"/>
    <s v="5DS100-0035"/>
    <s v="Light Blue"/>
    <s v="See below"/>
    <s v="A"/>
    <n v="1115"/>
    <n v="144714.99"/>
    <n v="6.6299502517641151E-4"/>
    <n v="0.23892629374209171"/>
    <n v="210"/>
    <x v="1"/>
    <x v="1"/>
  </r>
  <r>
    <x v="6"/>
    <s v="Madison Park"/>
    <s v="Amherst|Eastridge|Salem"/>
    <s v="SHOWER CURTAIN"/>
    <s v="MP70-246"/>
    <s v="Black"/>
    <s v="72x72&quot;"/>
    <s v="A++"/>
    <n v="10141"/>
    <n v="144366.70000000001"/>
    <n v="6.61399374737444E-4"/>
    <n v="0.23958769311682915"/>
    <n v="211"/>
    <x v="1"/>
    <x v="1"/>
  </r>
  <r>
    <x v="0"/>
    <s v="Madison Park"/>
    <s v="Charlotte|Elaine|Hamilton"/>
    <s v="DINING CHAIR"/>
    <s v="MP108-1243"/>
    <s v="Cream"/>
    <s v="See below"/>
    <s v="B"/>
    <n v="693"/>
    <n v="143834.70000000001"/>
    <n v="6.5896207813538599E-4"/>
    <n v="0.24024665519496452"/>
    <n v="212"/>
    <x v="1"/>
    <x v="1"/>
  </r>
  <r>
    <x v="2"/>
    <s v="Madison Park Essentials"/>
    <s v="Joella|Loretta|Emma"/>
    <s v="COMFORTER (SET)"/>
    <s v="MPE10-698"/>
    <s v="Plum"/>
    <s v="Queen"/>
    <s v="A"/>
    <n v="1437"/>
    <n v="143571.38"/>
    <n v="6.5775570794505912E-4"/>
    <n v="0.24090441090290957"/>
    <n v="213"/>
    <x v="1"/>
    <x v="1"/>
  </r>
  <r>
    <x v="0"/>
    <s v="Madison Park Signature"/>
    <s v="Marie|Marie|Marie"/>
    <s v="DINING CHAIR"/>
    <s v="MPS100-0042"/>
    <s v="Beige/Light Natural"/>
    <s v="See below"/>
    <s v="B"/>
    <n v="706"/>
    <n v="142599.01999999999"/>
    <n v="6.5330095282480137E-4"/>
    <n v="0.24155771185573438"/>
    <n v="214"/>
    <x v="1"/>
    <x v="1"/>
  </r>
  <r>
    <x v="2"/>
    <s v="Super Listing"/>
    <s v="Porter|Evans|Walker"/>
    <s v="COMFORTER (SET)"/>
    <s v="AM10-0008"/>
    <s v="White"/>
    <s v="Queen"/>
    <s v="A++"/>
    <n v="5854"/>
    <n v="142378.39000000001"/>
    <n v="6.5229016194263598E-4"/>
    <n v="0.24221000201767701"/>
    <n v="215"/>
    <x v="1"/>
    <x v="1"/>
  </r>
  <r>
    <x v="2"/>
    <s v="INK+IVY"/>
    <s v="Imani|Imani|Imani"/>
    <s v="COMFORTER (SET)"/>
    <s v="II10-994"/>
    <s v="Ivory"/>
    <s v="Full/Queen"/>
    <s v="A+"/>
    <n v="2113"/>
    <n v="142340.54"/>
    <n v="6.5211675653589177E-4"/>
    <n v="0.2428621187742129"/>
    <n v="216"/>
    <x v="1"/>
    <x v="1"/>
  </r>
  <r>
    <x v="4"/>
    <s v="Madison Park"/>
    <s v="Stay Puffed|Stay Puffed|Stay Puffed"/>
    <s v="COMFORTER (SET)"/>
    <s v="MP10-8299"/>
    <s v="White"/>
    <s v="King/Cal K"/>
    <s v="A"/>
    <n v="1966"/>
    <n v="142109.25"/>
    <n v="6.5105712809399334E-4"/>
    <n v="0.24351317590230689"/>
    <n v="217"/>
    <x v="1"/>
    <x v="1"/>
  </r>
  <r>
    <x v="9"/>
    <s v="Madison Park Signature"/>
    <s v="800GSM|800GSM|800GSM"/>
    <s v="BATH TOWEL"/>
    <s v="MPS73-190"/>
    <s v="Natural"/>
    <s v="8-Piece"/>
    <s v="A"/>
    <n v="4043"/>
    <n v="141523.76"/>
    <n v="6.4837477323019836E-4"/>
    <n v="0.2441615506755371"/>
    <n v="218"/>
    <x v="1"/>
    <x v="1"/>
  </r>
  <r>
    <x v="2"/>
    <s v="Madison Park"/>
    <s v="Palmer|Teagan|Dakota"/>
    <s v="COMFORTER (SET)"/>
    <s v="MP10-2263"/>
    <s v="Blue"/>
    <s v="Queen"/>
    <s v="A"/>
    <n v="2056"/>
    <n v="141426.20000000001"/>
    <n v="6.479278133495654E-4"/>
    <n v="0.24480947848888668"/>
    <n v="219"/>
    <x v="1"/>
    <x v="1"/>
  </r>
  <r>
    <x v="0"/>
    <s v="Madison Park"/>
    <s v="Qwen|Elle|Cassie"/>
    <s v="ACCENT CHAIR"/>
    <s v="FPF18-0514"/>
    <s v="Beige"/>
    <s v="See below"/>
    <s v="B"/>
    <n v="841"/>
    <n v="140692.81"/>
    <n v="6.4456787170485985E-4"/>
    <n v="0.24545404636059154"/>
    <n v="220"/>
    <x v="1"/>
    <x v="1"/>
  </r>
  <r>
    <x v="2"/>
    <s v="Madison Park"/>
    <s v="Tuscany|Marino|Genoa"/>
    <s v="COVERLET&amp;BEDSPR"/>
    <s v="MP13-1037"/>
    <s v="White"/>
    <s v="Full/Queen"/>
    <s v="A"/>
    <n v="3341"/>
    <n v="140178"/>
    <n v="6.4220932910390974E-4"/>
    <n v="0.24609625568969545"/>
    <n v="221"/>
    <x v="1"/>
    <x v="1"/>
  </r>
  <r>
    <x v="6"/>
    <s v="Madison Park Signature"/>
    <s v="Splendor|Splendor|Splendor"/>
    <s v="BATH RUG"/>
    <s v="MPS72-447"/>
    <s v="White"/>
    <s v="24x72&quot;"/>
    <s v="A++"/>
    <n v="3959"/>
    <n v="139887.66"/>
    <n v="6.4087916990195211E-4"/>
    <n v="0.24673713485959742"/>
    <n v="222"/>
    <x v="1"/>
    <x v="1"/>
  </r>
  <r>
    <x v="3"/>
    <s v="Serta"/>
    <s v="Wyatt AZ|Wyatt AZ|Wyatt AZ"/>
    <s v="ELEC MATT PAD"/>
    <s v="ST55-0069"/>
    <s v="White"/>
    <s v="Twin XL"/>
    <s v="ARA+"/>
    <n v="2870"/>
    <n v="139793.21"/>
    <n v="6.4044645812739499E-4"/>
    <n v="0.2473775813177248"/>
    <n v="223"/>
    <x v="1"/>
    <x v="1"/>
  </r>
  <r>
    <x v="2"/>
    <s v="Madison Park"/>
    <s v="Aubrey|Whitman|Charlotte"/>
    <s v="COMFORTER (SET)"/>
    <s v="MP10-4695"/>
    <s v="Navy"/>
    <s v="Queen"/>
    <s v="A"/>
    <n v="1519"/>
    <n v="139526.85"/>
    <n v="6.3922616052791345E-4"/>
    <n v="0.24801680747825272"/>
    <n v="224"/>
    <x v="1"/>
    <x v="1"/>
  </r>
  <r>
    <x v="4"/>
    <s v="Madison Park"/>
    <s v="Cloud Soft|Heavenly Soft|Heavenly Soft"/>
    <s v="MATT PAD/TOPPER"/>
    <s v="MP16-3148"/>
    <s v="White"/>
    <s v="King"/>
    <s v="A+"/>
    <n v="4582"/>
    <n v="138681.81"/>
    <n v="6.3535470729369722E-4"/>
    <n v="0.24865216218554642"/>
    <n v="225"/>
    <x v="1"/>
    <x v="1"/>
  </r>
  <r>
    <x v="0"/>
    <s v="Madison Park"/>
    <s v="Carson|Fillmore|Troy"/>
    <s v="DINING CHAIR"/>
    <s v="MP108-0511"/>
    <s v="Cream"/>
    <s v="See below"/>
    <s v="B"/>
    <n v="943"/>
    <n v="138212.96"/>
    <n v="6.3320672512851884E-4"/>
    <n v="0.24928536891067493"/>
    <n v="226"/>
    <x v="1"/>
    <x v="1"/>
  </r>
  <r>
    <x v="6"/>
    <s v="Madison Park"/>
    <s v="Amherst|Eastridge|Salem"/>
    <s v="SHOWER CURTAIN"/>
    <s v="MP70-2206"/>
    <s v="Navy"/>
    <s v="72x72&quot;"/>
    <s v="A+"/>
    <n v="9704"/>
    <n v="137279.29"/>
    <n v="6.2892922377806126E-4"/>
    <n v="0.24991429813445298"/>
    <n v="227"/>
    <x v="1"/>
    <x v="1"/>
  </r>
  <r>
    <x v="2"/>
    <s v="Madison Park"/>
    <s v="Luna|Piper|Willow"/>
    <s v="COVERLET&amp;BEDSPR"/>
    <s v="MP13-2122"/>
    <s v="Taupe"/>
    <s v="Full/Queen"/>
    <s v="A"/>
    <n v="2379"/>
    <n v="136854.19"/>
    <n v="6.2698167718871003E-4"/>
    <n v="0.2505412798116417"/>
    <n v="228"/>
    <x v="1"/>
    <x v="1"/>
  </r>
  <r>
    <x v="2"/>
    <s v="Madison Park Signature"/>
    <s v="Grace|Grace |Grace"/>
    <s v="COMFORTER (SET)"/>
    <s v="MPS10-485"/>
    <s v="Taupe"/>
    <s v="King"/>
    <s v="A"/>
    <n v="729"/>
    <n v="136832.46"/>
    <n v="6.2688212370156206E-4"/>
    <n v="0.25116816193534325"/>
    <n v="229"/>
    <x v="1"/>
    <x v="1"/>
  </r>
  <r>
    <x v="2"/>
    <s v="Madison Park Signature"/>
    <s v="Essence|Essence|Essence"/>
    <s v="COMFORTER (SET)"/>
    <s v="MPS10-537"/>
    <s v="Blue"/>
    <s v="Queen"/>
    <s v="A"/>
    <n v="771"/>
    <n v="136522.96"/>
    <n v="6.2546418517085353E-4"/>
    <n v="0.25179362612051409"/>
    <n v="230"/>
    <x v="1"/>
    <x v="1"/>
  </r>
  <r>
    <x v="0"/>
    <s v="Threshold"/>
    <s v="Ceylon"/>
    <s v="BAR STOOL"/>
    <s v="TG104-0095"/>
    <s v="Natural"/>
    <s v="See below"/>
    <s v="EXB"/>
    <n v="978"/>
    <n v="136069.14000000001"/>
    <n v="6.2338506121606798E-4"/>
    <n v="0.25241701118173016"/>
    <n v="231"/>
    <x v="1"/>
    <x v="1"/>
  </r>
  <r>
    <x v="0"/>
    <s v="Threshold"/>
    <s v="Ceylon|Ceylon|Ceylon"/>
    <s v="BAR STOOL"/>
    <s v="TG104-0190"/>
    <s v="Natural"/>
    <s v="See below"/>
    <s v="EXB"/>
    <n v="977"/>
    <n v="135930.01"/>
    <n v="6.2274765317801481E-4"/>
    <n v="0.25303975883490815"/>
    <n v="232"/>
    <x v="1"/>
    <x v="1"/>
  </r>
  <r>
    <x v="2"/>
    <s v="Madison Park"/>
    <s v="Tuscany|Marino|Genoa"/>
    <s v="COVERLET&amp;BEDSPR"/>
    <s v="MP13-1038"/>
    <s v="White"/>
    <s v="King/Cal K"/>
    <s v="A"/>
    <n v="2823"/>
    <n v="135730.56"/>
    <n v="6.2183389602147253E-4"/>
    <n v="0.25366159273092964"/>
    <n v="233"/>
    <x v="1"/>
    <x v="1"/>
  </r>
  <r>
    <x v="2"/>
    <s v="Super Listing"/>
    <s v="Porter|Evans|Walker"/>
    <s v="COMFORTER (SET)"/>
    <s v="AM10-0400"/>
    <s v="Navy"/>
    <s v="King"/>
    <s v="A++"/>
    <n v="4264"/>
    <n v="134820.92000000001"/>
    <n v="6.1766648534272066E-4"/>
    <n v="0.25427925921627237"/>
    <n v="234"/>
    <x v="1"/>
    <x v="1"/>
  </r>
  <r>
    <x v="3"/>
    <s v="Beautyrest"/>
    <s v="Heated Plush|Heated Plush|Heated Plush"/>
    <s v="ELECT BLANKET"/>
    <s v="BR54-0523"/>
    <s v="Ivory"/>
    <s v="Queen"/>
    <s v="A++"/>
    <n v="1858"/>
    <n v="134723.85999999999"/>
    <n v="6.1722181615438273E-4"/>
    <n v="0.25489648103242674"/>
    <n v="235"/>
    <x v="1"/>
    <x v="1"/>
  </r>
  <r>
    <x v="0"/>
    <s v="Madison Park"/>
    <s v="Baylor|Cheshire|Lotte"/>
    <s v="BED"/>
    <s v="MP115-1240"/>
    <s v="Brown"/>
    <s v="See below"/>
    <s v="B"/>
    <n v="306"/>
    <n v="134293.06"/>
    <n v="6.1524815567286662E-4"/>
    <n v="0.25551172918809961"/>
    <n v="236"/>
    <x v="1"/>
    <x v="1"/>
  </r>
  <r>
    <x v="2"/>
    <s v="Madison Park Essentials"/>
    <s v="Saben|Barret|Seth"/>
    <s v="COMFORTER (SET)"/>
    <s v="MPE10-696"/>
    <s v="Aqua"/>
    <s v="King"/>
    <s v="A++"/>
    <n v="1731"/>
    <n v="134173.32"/>
    <n v="6.1469958068202006E-4"/>
    <n v="0.25612642876878161"/>
    <n v="237"/>
    <x v="1"/>
    <x v="1"/>
  </r>
  <r>
    <x v="7"/>
    <s v="Madison Park Essentials"/>
    <s v="Satin|Satin|Satin"/>
    <s v="SHEET/SHEET SET"/>
    <s v="MPE20-769"/>
    <s v="Grey"/>
    <s v="Queen"/>
    <s v="A++"/>
    <n v="7871"/>
    <n v="133921.07999999999"/>
    <n v="6.1354397223295401E-4"/>
    <n v="0.25673997274101457"/>
    <n v="238"/>
    <x v="1"/>
    <x v="1"/>
  </r>
  <r>
    <x v="0"/>
    <s v="INK+IVY"/>
    <s v="Nola|Nola|Nola"/>
    <s v="DINING CHAIR"/>
    <s v="II108-0479"/>
    <s v="Navy"/>
    <s v="See below"/>
    <s v="A"/>
    <n v="632"/>
    <n v="133803.37"/>
    <n v="6.1300469745282575E-4"/>
    <n v="0.25735297743846741"/>
    <n v="239"/>
    <x v="1"/>
    <x v="1"/>
  </r>
  <r>
    <x v="0"/>
    <s v="Madison Park"/>
    <s v="Pearce|Walsh|Howard"/>
    <s v="BAR STOOL"/>
    <s v="MP104-0988"/>
    <s v="Sand"/>
    <s v="See below"/>
    <s v="A"/>
    <n v="842"/>
    <n v="133590.74"/>
    <n v="6.1203055764738287E-4"/>
    <n v="0.25796500799611477"/>
    <n v="240"/>
    <x v="1"/>
    <x v="1"/>
  </r>
  <r>
    <x v="0"/>
    <s v="INK+IVY"/>
    <s v="Arcadia|Arcadia|Arcadia"/>
    <s v="ACCENT BENCH"/>
    <s v="II105-0546"/>
    <s v="Walnut Brown"/>
    <s v="See below"/>
    <s v="A"/>
    <n v="819"/>
    <n v="133336.76999999999"/>
    <n v="6.1086702340297559E-4"/>
    <n v="0.25857587501951773"/>
    <n v="241"/>
    <x v="1"/>
    <x v="1"/>
  </r>
  <r>
    <x v="2"/>
    <s v="Madison Park"/>
    <s v="Caralie|Evian|Tulia"/>
    <s v="COVERLET&amp;BEDSPR"/>
    <s v="MP13-8205"/>
    <s v="Green"/>
    <s v="Full/Queen"/>
    <s v="A"/>
    <n v="4082"/>
    <n v="133133.45000000001"/>
    <n v="6.0993553628806889E-4"/>
    <n v="0.25918581055580581"/>
    <n v="242"/>
    <x v="1"/>
    <x v="1"/>
  </r>
  <r>
    <x v="2"/>
    <s v="Madison Park"/>
    <s v="Vienna|Marcella|Adela"/>
    <s v="COMFORTER (SET)"/>
    <s v="MP10-3829"/>
    <s v="Indigo"/>
    <s v="Queen"/>
    <s v="A+"/>
    <n v="1872"/>
    <n v="132958.07"/>
    <n v="6.0913205305861606E-4"/>
    <n v="0.25979494260886443"/>
    <n v="243"/>
    <x v="1"/>
    <x v="1"/>
  </r>
  <r>
    <x v="2"/>
    <s v="510 Design"/>
    <s v="Shawnee|Josefina|Stacie"/>
    <s v="COMFORTER (SET)"/>
    <s v="5DS10-0050"/>
    <s v="Seafoam"/>
    <s v="Queen"/>
    <s v="A+"/>
    <n v="2766"/>
    <n v="132646.54"/>
    <n v="6.0770481431718913E-4"/>
    <n v="0.26040264742318164"/>
    <n v="244"/>
    <x v="1"/>
    <x v="1"/>
  </r>
  <r>
    <x v="2"/>
    <s v="Madison Park"/>
    <s v="Isla|Loleta|Lian"/>
    <s v="COMFORTER (SET)"/>
    <s v="MP10-5804"/>
    <s v="Blue"/>
    <s v="King"/>
    <s v="A"/>
    <n v="1352"/>
    <n v="132424.62"/>
    <n v="6.0668811344890205E-4"/>
    <n v="0.26100933553663053"/>
    <n v="245"/>
    <x v="1"/>
    <x v="1"/>
  </r>
  <r>
    <x v="0"/>
    <s v="Madison Park"/>
    <s v="Brianne|Betty|Mitchell"/>
    <s v="MOTION"/>
    <s v="MP103-0241"/>
    <s v="Multi"/>
    <s v="See below"/>
    <s v="A"/>
    <n v="578"/>
    <n v="132079.53"/>
    <n v="6.0510712344062352E-4"/>
    <n v="0.26161444266007117"/>
    <n v="246"/>
    <x v="1"/>
    <x v="1"/>
  </r>
  <r>
    <x v="2"/>
    <s v="Woolrich"/>
    <s v="Mill Creek|Mill Creek|Mill Creek"/>
    <s v="COVERLET&amp;BEDSPR"/>
    <s v="WR13-2816"/>
    <s v="Green"/>
    <s v="King/Cal K"/>
    <s v="A+"/>
    <n v="1894"/>
    <n v="131845.26999999999"/>
    <n v="6.0403388828649169E-4"/>
    <n v="0.26221847654835767"/>
    <n v="247"/>
    <x v="1"/>
    <x v="1"/>
  </r>
  <r>
    <x v="1"/>
    <s v="INK+IVY"/>
    <s v="Imani|Imani|Imani"/>
    <s v="WINDOW PANEL"/>
    <s v="II40-1294"/>
    <s v="White/Navy"/>
    <s v="50x84&quot;"/>
    <s v="A+"/>
    <n v="4589"/>
    <n v="131699.68"/>
    <n v="6.0336688450398496E-4"/>
    <n v="0.26282184343286163"/>
    <n v="248"/>
    <x v="1"/>
    <x v="1"/>
  </r>
  <r>
    <x v="0"/>
    <s v="Madison Park"/>
    <s v="Shandra|Sasha|Selah"/>
    <s v="ACCENT BENCH"/>
    <s v="FPF18-0487"/>
    <s v="Grey"/>
    <s v="See below"/>
    <s v="A"/>
    <n v="1171"/>
    <n v="131664.82"/>
    <n v="6.032071774371659E-4"/>
    <n v="0.26342505061029881"/>
    <n v="249"/>
    <x v="1"/>
    <x v="1"/>
  </r>
  <r>
    <x v="2"/>
    <s v="510 Design"/>
    <s v="Ramsey|Lynda|Casey"/>
    <s v="COMFORTER (SET)"/>
    <s v="5DS10-0048"/>
    <s v="Neutral"/>
    <s v="King"/>
    <s v="A+"/>
    <n v="2333"/>
    <n v="131535.04999999999"/>
    <n v="6.026126511588781E-4"/>
    <n v="0.26402766326145766"/>
    <n v="250"/>
    <x v="1"/>
    <x v="1"/>
  </r>
  <r>
    <x v="0"/>
    <s v="Madison Park"/>
    <s v="Foster|Capa|Cadman"/>
    <s v="DINING CHAIR"/>
    <s v="MP108-0849"/>
    <s v="Beige"/>
    <s v="See below"/>
    <s v="B"/>
    <n v="472"/>
    <n v="131367.87"/>
    <n v="6.0184673528306605E-4"/>
    <n v="0.26462950999674073"/>
    <n v="251"/>
    <x v="1"/>
    <x v="1"/>
  </r>
  <r>
    <x v="0"/>
    <s v="INK+IVY"/>
    <s v="Monterey|Monterey|Monterey"/>
    <s v="OCCASIONL TABLE"/>
    <s v="FPF20-0322"/>
    <s v="Brown"/>
    <s v="64&quot;W"/>
    <s v="A"/>
    <n v="567"/>
    <n v="131261.88"/>
    <n v="6.0136115433033651E-4"/>
    <n v="0.26523087115107108"/>
    <n v="252"/>
    <x v="1"/>
    <x v="1"/>
  </r>
  <r>
    <x v="2"/>
    <s v="Madison Park"/>
    <s v="Yosemite|Sequoia|Reyes"/>
    <s v="COVERLET&amp;BEDSPR"/>
    <s v="MP13-4473"/>
    <s v="Multi"/>
    <s v="Daybed"/>
    <s v="A"/>
    <n v="3233"/>
    <n v="130744.21"/>
    <n v="5.9898950896945813E-4"/>
    <n v="0.26582986066004055"/>
    <n v="253"/>
    <x v="1"/>
    <x v="1"/>
  </r>
  <r>
    <x v="0"/>
    <s v="Madison Park"/>
    <s v="Amelia|Baldwin|Janice"/>
    <s v="HEADBOARD"/>
    <s v="MP116-0357"/>
    <s v="Grey"/>
    <s v="Queen"/>
    <s v="A+"/>
    <n v="755"/>
    <n v="130576.24"/>
    <n v="5.9821997379981963E-4"/>
    <n v="0.26642808063384038"/>
    <n v="254"/>
    <x v="1"/>
    <x v="1"/>
  </r>
  <r>
    <x v="0"/>
    <s v="Martha Stewart"/>
    <s v="London|London|London"/>
    <s v="MOTION"/>
    <s v="MT103-1198"/>
    <s v="Tan Multi"/>
    <s v="See below"/>
    <s v="A"/>
    <n v="490"/>
    <n v="130421.69"/>
    <n v="5.9751192081138342E-4"/>
    <n v="0.26702559255465175"/>
    <n v="255"/>
    <x v="1"/>
    <x v="1"/>
  </r>
  <r>
    <x v="2"/>
    <s v="Super Listing"/>
    <s v="Mina|Hanna|Aera"/>
    <s v="COMFORTER (SET)"/>
    <s v="AM10-0023"/>
    <s v="White"/>
    <s v="Full/Queen"/>
    <s v="A++"/>
    <n v="3941"/>
    <n v="130058.44"/>
    <n v="5.9584773285894436E-4"/>
    <n v="0.26762144028751067"/>
    <n v="256"/>
    <x v="1"/>
    <x v="1"/>
  </r>
  <r>
    <x v="10"/>
    <s v="INK+IVY"/>
    <s v="Auburn|Auburn|Auburn"/>
    <s v="LGT-PENDANTS"/>
    <s v="MP151-0123"/>
    <s v="Gold/Clear"/>
    <s v="Dia.9&quot;"/>
    <s v="A+"/>
    <n v="2461"/>
    <n v="129747.5"/>
    <n v="5.9442319713442582E-4"/>
    <n v="0.2682158634846451"/>
    <n v="257"/>
    <x v="1"/>
    <x v="1"/>
  </r>
  <r>
    <x v="0"/>
    <s v="Threshold"/>
    <s v="Ceylon|Ceylon|Ceylon"/>
    <s v="DINING CHAIR"/>
    <s v="TG108-0184"/>
    <s v="Natural"/>
    <s v="See below"/>
    <s v="EXB"/>
    <n v="1114"/>
    <n v="129658.46"/>
    <n v="5.9401527065050237E-4"/>
    <n v="0.26880987875529561"/>
    <n v="258"/>
    <x v="1"/>
    <x v="1"/>
  </r>
  <r>
    <x v="2"/>
    <s v="Madison Park Essentials"/>
    <s v="Brystol|Cadence|Isabella"/>
    <s v="COMFORTER (SET)"/>
    <s v="MPE10-634"/>
    <s v="Red"/>
    <s v="King"/>
    <s v="A"/>
    <n v="1153"/>
    <n v="129574.92"/>
    <n v="5.9363254178182586E-4"/>
    <n v="0.26940351129707746"/>
    <n v="259"/>
    <x v="1"/>
    <x v="1"/>
  </r>
  <r>
    <x v="3"/>
    <s v="Madison Park"/>
    <s v="Gia|Margot|Margot"/>
    <s v="COMFORTER (SET)"/>
    <s v="MP10-6210"/>
    <s v="Blush/White"/>
    <s v="Full/Queen"/>
    <s v="A"/>
    <n v="3086"/>
    <n v="129507.72"/>
    <n v="5.9332467273735541E-4"/>
    <n v="0.26999683596981483"/>
    <n v="260"/>
    <x v="1"/>
    <x v="1"/>
  </r>
  <r>
    <x v="2"/>
    <s v="Madison Park"/>
    <s v="Rhapsody|Melody|Harmony"/>
    <s v="COVERLET&amp;BEDSPR"/>
    <s v="MP13-7423"/>
    <s v="Navy"/>
    <s v="Full/Queen"/>
    <s v="A"/>
    <n v="2080"/>
    <n v="129280.34"/>
    <n v="5.9228295750920514E-4"/>
    <n v="0.27058911892732401"/>
    <n v="261"/>
    <x v="1"/>
    <x v="1"/>
  </r>
  <r>
    <x v="0"/>
    <s v="Madison Park"/>
    <s v="Welburn|Antonio|Madera"/>
    <s v="ACCENT BENCH"/>
    <s v="MP105-0827"/>
    <s v="Slate Blue"/>
    <s v="See below"/>
    <s v="A"/>
    <n v="1102"/>
    <n v="129028.48"/>
    <n v="5.9112908998628342E-4"/>
    <n v="0.27118024801731028"/>
    <n v="262"/>
    <x v="1"/>
    <x v="1"/>
  </r>
  <r>
    <x v="2"/>
    <s v="Super Listing"/>
    <s v="Boulder Stripe|Cascade Stripe|Highland Stripe"/>
    <s v="COMFORTER (SET)"/>
    <s v="AM10-0026"/>
    <s v="Blue"/>
    <s v="Full/Queen"/>
    <s v="A"/>
    <n v="3887"/>
    <n v="128959.67999999999"/>
    <n v="5.9081389072646842E-4"/>
    <n v="0.27177106190803674"/>
    <n v="263"/>
    <x v="1"/>
    <x v="1"/>
  </r>
  <r>
    <x v="2"/>
    <s v="Madison Park"/>
    <s v="Luna|Piper|Willow"/>
    <s v="COVERLET&amp;BEDSPR"/>
    <s v="MP13-2120"/>
    <s v="Blue"/>
    <s v="Full/Queen"/>
    <s v="A"/>
    <n v="2214"/>
    <n v="128749.32"/>
    <n v="5.8985015066404575E-4"/>
    <n v="0.27236091205870078"/>
    <n v="264"/>
    <x v="1"/>
    <x v="1"/>
  </r>
  <r>
    <x v="7"/>
    <s v="Madison Park Essentials"/>
    <s v="Satin|Satin|Satin"/>
    <s v="SHEET/SHEET SET"/>
    <s v="SHET20-174"/>
    <s v="Black"/>
    <s v="King"/>
    <s v="A++"/>
    <n v="6436"/>
    <n v="128702.17"/>
    <n v="5.8963413838061134E-4"/>
    <n v="0.27295054619708137"/>
    <n v="265"/>
    <x v="1"/>
    <x v="1"/>
  </r>
  <r>
    <x v="2"/>
    <s v="Madison Park"/>
    <s v="Rhapsody|Melody|Harmony"/>
    <s v="COMFORTER (SET)"/>
    <s v="MP10-7420"/>
    <s v="Navy"/>
    <s v="Queen"/>
    <s v="A+"/>
    <n v="1685"/>
    <n v="128265.25"/>
    <n v="5.8763243982540249E-4"/>
    <n v="0.27353817863690677"/>
    <n v="266"/>
    <x v="1"/>
    <x v="1"/>
  </r>
  <r>
    <x v="2"/>
    <s v="Super Listing"/>
    <s v="Porter|Evans|Walker"/>
    <s v="COMFORTER (SET)"/>
    <s v="AM10-0403"/>
    <s v="Olive Green"/>
    <s v="King"/>
    <s v="A++"/>
    <n v="3520"/>
    <n v="127929.69"/>
    <n v="5.8609511041226984E-4"/>
    <n v="0.27412427374731901"/>
    <n v="267"/>
    <x v="1"/>
    <x v="1"/>
  </r>
  <r>
    <x v="2"/>
    <s v="Madison Park Signature"/>
    <s v="Urban Cabin|Urban Cabin|Urban Cabin"/>
    <s v="COMFORTER (SET)"/>
    <s v="MPS10-345"/>
    <s v="Brown"/>
    <s v="Queen"/>
    <s v="A++"/>
    <n v="722"/>
    <n v="127857.33"/>
    <n v="5.8576360142331316E-4"/>
    <n v="0.27471003734874233"/>
    <n v="268"/>
    <x v="1"/>
    <x v="1"/>
  </r>
  <r>
    <x v="3"/>
    <s v="Madison Park"/>
    <s v="Egyptian Cotton|Egyptian Cotton|Egyptian Cotton"/>
    <s v="BLANKET"/>
    <s v="MP51N-5166"/>
    <s v="Grey"/>
    <s v="Full/Queen"/>
    <s v="A+"/>
    <n v="3857"/>
    <n v="127730"/>
    <n v="5.8518025372342587E-4"/>
    <n v="0.27529521760246578"/>
    <n v="269"/>
    <x v="1"/>
    <x v="1"/>
  </r>
  <r>
    <x v="3"/>
    <s v="Super Listing"/>
    <s v="Avril|Nami|Ombak"/>
    <s v="COMFORTER (SET)"/>
    <s v="AM10-0381"/>
    <s v="Grey Ombre"/>
    <s v="Full/Queen"/>
    <s v="A++"/>
    <n v="3292"/>
    <n v="127437.49"/>
    <n v="5.8384015291690718E-4"/>
    <n v="0.27587905775538268"/>
    <n v="270"/>
    <x v="1"/>
    <x v="1"/>
  </r>
  <r>
    <x v="4"/>
    <s v="Sleep Philosophy"/>
    <s v="Holden|Amity|Amity"/>
    <s v="MATT PAD/TOPPER"/>
    <s v="BASI16-0289"/>
    <s v="White"/>
    <s v="Queen 60x7"/>
    <s v="A+"/>
    <n v="7301"/>
    <n v="127313.12"/>
    <n v="5.8327036611540719E-4"/>
    <n v="0.27646232812149807"/>
    <n v="271"/>
    <x v="1"/>
    <x v="1"/>
  </r>
  <r>
    <x v="2"/>
    <s v="Super Listing"/>
    <s v="Mina|Hanna|Aera"/>
    <s v="COMFORTER (SET)"/>
    <s v="AM10-0018"/>
    <s v="Neutral"/>
    <s v="King/Cal K"/>
    <s v="A++"/>
    <n v="3673"/>
    <n v="127174.99"/>
    <n v="5.8263753946194441E-4"/>
    <n v="0.27704496566096004"/>
    <n v="272"/>
    <x v="1"/>
    <x v="1"/>
  </r>
  <r>
    <x v="2"/>
    <s v="Madison Park"/>
    <s v="Tuscany|Marino|Genoa"/>
    <s v="COVERLET&amp;BEDSPR"/>
    <s v="MP13-1036"/>
    <s v="Cream"/>
    <s v="King/Cal K"/>
    <s v="A"/>
    <n v="2589"/>
    <n v="126788.4"/>
    <n v="5.8086642199316695E-4"/>
    <n v="0.27762583208295322"/>
    <n v="273"/>
    <x v="1"/>
    <x v="1"/>
  </r>
  <r>
    <x v="4"/>
    <s v="Sleep Philosophy"/>
    <s v="Serenity|Harmony|Harmony"/>
    <s v="MATT PAD/TOPPER"/>
    <s v="BASI16-0178"/>
    <s v="White"/>
    <s v="Queen"/>
    <s v="A+"/>
    <n v="6442"/>
    <n v="126635.88"/>
    <n v="5.8016766921544915E-4"/>
    <n v="0.27820599975216864"/>
    <n v="274"/>
    <x v="1"/>
    <x v="1"/>
  </r>
  <r>
    <x v="3"/>
    <s v="Beautyrest"/>
    <s v="Heated Plush|Heated Plush|Heated Plush"/>
    <s v="ELECT BLANKET"/>
    <s v="BR54-0529"/>
    <s v="Grey"/>
    <s v="60x70&quot;"/>
    <s v="A"/>
    <n v="3564"/>
    <n v="125733.74"/>
    <n v="5.7603461892112475E-4"/>
    <n v="0.27878203437108978"/>
    <n v="275"/>
    <x v="1"/>
    <x v="1"/>
  </r>
  <r>
    <x v="2"/>
    <s v="Madison Park"/>
    <s v="Genevieve|Abigail|Beverly"/>
    <s v="COMFORTER (SET)"/>
    <s v="MP10-4042"/>
    <s v="Navy"/>
    <s v="King"/>
    <s v="A"/>
    <n v="1921"/>
    <n v="125344.71"/>
    <n v="5.742523228739469E-4"/>
    <n v="0.27935628669396373"/>
    <n v="276"/>
    <x v="1"/>
    <x v="1"/>
  </r>
  <r>
    <x v="3"/>
    <s v="Beautyrest"/>
    <s v="Heated Ogee|Heated Ogee|Heated Ogee"/>
    <s v="ELECT BLANKET"/>
    <s v="BR54-0538"/>
    <s v="Grey"/>
    <s v="60x70&quot;"/>
    <s v="A"/>
    <n v="3256"/>
    <n v="125165.74"/>
    <n v="5.7343239247381475E-4"/>
    <n v="0.27992971908643755"/>
    <n v="277"/>
    <x v="1"/>
    <x v="1"/>
  </r>
  <r>
    <x v="9"/>
    <s v="Madison Park Signature"/>
    <s v="Turkish|Turkish|Turkish"/>
    <s v="BATH TOWEL"/>
    <s v="MPS73-416"/>
    <s v="Blue"/>
    <s v="6-Piece"/>
    <s v="A+"/>
    <n v="3371"/>
    <n v="124606.52"/>
    <n v="5.7087039058320794E-4"/>
    <n v="0.28050058947702078"/>
    <n v="278"/>
    <x v="1"/>
    <x v="1"/>
  </r>
  <r>
    <x v="2"/>
    <s v="Madison Park"/>
    <s v="Bellagio|Venetian|Mirage"/>
    <s v="COVERLET&amp;BEDSPR"/>
    <s v="MP13-5319"/>
    <s v="Brown/Gold"/>
    <s v="King"/>
    <s v="A"/>
    <n v="1590"/>
    <n v="124547.38"/>
    <n v="5.7059944749853549E-4"/>
    <n v="0.28107118892451932"/>
    <n v="279"/>
    <x v="1"/>
    <x v="1"/>
  </r>
  <r>
    <x v="2"/>
    <s v="Madison Park Essentials"/>
    <s v="Brystol|Cadence|Isabella"/>
    <s v="COMFORTER (SET)"/>
    <s v="MPE10-223"/>
    <s v="Blue"/>
    <s v="Queen"/>
    <s v="A"/>
    <n v="1227"/>
    <n v="123631.46"/>
    <n v="5.6640326572455634E-4"/>
    <n v="0.28163759219024387"/>
    <n v="280"/>
    <x v="1"/>
    <x v="1"/>
  </r>
  <r>
    <x v="3"/>
    <s v="Beautyrest"/>
    <s v="Heated Ogee|Heated Ogee|Heated Ogee"/>
    <s v="ELECT BLANKET"/>
    <s v="BR54-0539"/>
    <s v="Aqua"/>
    <s v="60x70&quot;"/>
    <s v="A++"/>
    <n v="3173"/>
    <n v="123027.75"/>
    <n v="5.6363743803352555E-4"/>
    <n v="0.28220122962827737"/>
    <n v="281"/>
    <x v="1"/>
    <x v="1"/>
  </r>
  <r>
    <x v="9"/>
    <s v="Madison Park Signature"/>
    <s v="800gsm|800gsm|800gsm"/>
    <s v="BATH TOWEL"/>
    <s v="MPS73-432"/>
    <s v="White"/>
    <s v="34x68&quot; – 2"/>
    <s v="A"/>
    <n v="3572"/>
    <n v="122948.5"/>
    <n v="5.6327436330474144E-4"/>
    <n v="0.28276450399158209"/>
    <n v="282"/>
    <x v="1"/>
    <x v="1"/>
  </r>
  <r>
    <x v="3"/>
    <s v="Super Listing"/>
    <s v="Avril|Nami|Ombak"/>
    <s v="COMFORTER (SET)"/>
    <s v="AM10-0281"/>
    <s v="Green"/>
    <s v="Full/Queen"/>
    <s v="A++"/>
    <n v="3352"/>
    <n v="122694.01"/>
    <n v="5.6210844674034726E-4"/>
    <n v="0.28332661243832247"/>
    <n v="283"/>
    <x v="1"/>
    <x v="1"/>
  </r>
  <r>
    <x v="2"/>
    <s v="Madison Park Essentials"/>
    <s v="Joella|Loretta|Emma"/>
    <s v="COMFORTER (SET)"/>
    <s v="MPE10-699"/>
    <s v="Plum"/>
    <s v="King"/>
    <s v="A"/>
    <n v="1088"/>
    <n v="122512.88"/>
    <n v="5.6127862054950004E-4"/>
    <n v="0.28388789105887197"/>
    <n v="284"/>
    <x v="1"/>
    <x v="1"/>
  </r>
  <r>
    <x v="2"/>
    <s v="Super Listing"/>
    <s v="Porter|Evans|Walker"/>
    <s v="DUVET&amp;DUVET SET"/>
    <s v="AM12-0038"/>
    <s v="Neutral"/>
    <s v="Queen"/>
    <s v="A++"/>
    <n v="5781"/>
    <n v="122434.77"/>
    <n v="5.6092076859914897E-4"/>
    <n v="0.28444881182747112"/>
    <n v="285"/>
    <x v="1"/>
    <x v="1"/>
  </r>
  <r>
    <x v="0"/>
    <s v="Martha Stewart"/>
    <s v="Elmcrest|Elmcrest|Elmcrest"/>
    <s v="DINING CHAIR"/>
    <s v="MT108-0158"/>
    <s v="Soft Green"/>
    <s v="See below"/>
    <s v="A"/>
    <n v="649"/>
    <n v="121913.87"/>
    <n v="5.5853432536604364E-4"/>
    <n v="0.28500734615283718"/>
    <n v="286"/>
    <x v="1"/>
    <x v="1"/>
  </r>
  <r>
    <x v="2"/>
    <s v="Madison Park Essentials"/>
    <s v="Jaxon|Deacon|Ryder"/>
    <s v="COMFORTER (SET)"/>
    <s v="MPE10-986"/>
    <s v="Blue/Grey"/>
    <s v="Full"/>
    <s v="A+"/>
    <n v="3068"/>
    <n v="121625.21"/>
    <n v="5.5721186289019783E-4"/>
    <n v="0.28556455801572739"/>
    <n v="287"/>
    <x v="1"/>
    <x v="1"/>
  </r>
  <r>
    <x v="0"/>
    <s v="Madison Park"/>
    <s v="Kirby|Oscar|Docker"/>
    <s v="MOTION"/>
    <s v="MP103-0610"/>
    <s v="Grey"/>
    <s v="See below"/>
    <s v="B"/>
    <n v="496"/>
    <n v="121187.43"/>
    <n v="5.5520622434424103E-4"/>
    <n v="0.28611976424007163"/>
    <n v="288"/>
    <x v="1"/>
    <x v="1"/>
  </r>
  <r>
    <x v="0"/>
    <s v="Martha Stewart"/>
    <s v="Holls|Holls|Holls"/>
    <s v="DINING CHAIR"/>
    <s v="MT108-0093"/>
    <s v="Beige"/>
    <s v="See below"/>
    <s v="B"/>
    <n v="450"/>
    <n v="121070.19"/>
    <n v="5.5466910281487026E-4"/>
    <n v="0.2866744333428865"/>
    <n v="289"/>
    <x v="1"/>
    <x v="1"/>
  </r>
  <r>
    <x v="3"/>
    <s v="Madison Park"/>
    <s v="Egyptian Cotton|Egyptian Cotton|Egyptian Cotton"/>
    <s v="BLANKET"/>
    <s v="MP51N-5164"/>
    <s v="White"/>
    <s v="King"/>
    <s v="A++"/>
    <n v="3102"/>
    <n v="121064.85"/>
    <n v="5.5464463822115797E-4"/>
    <n v="0.28722907798110764"/>
    <n v="290"/>
    <x v="1"/>
    <x v="1"/>
  </r>
  <r>
    <x v="0"/>
    <s v="Madison Park"/>
    <s v="Qwen|Elle|Cassie"/>
    <s v="ACCENT CHAIR"/>
    <s v="MP100-0891"/>
    <s v="Dusty Blue"/>
    <s v="See below"/>
    <s v="B"/>
    <n v="737"/>
    <n v="120716.27"/>
    <n v="5.5304765918065915E-4"/>
    <n v="0.28778212564028832"/>
    <n v="291"/>
    <x v="1"/>
    <x v="1"/>
  </r>
  <r>
    <x v="8"/>
    <s v="Intelligent Design"/>
    <s v="Raina|Khloe|Arielle"/>
    <s v="COMFORTER (SET)"/>
    <s v="ID10-1245"/>
    <s v="Grey/Silver"/>
    <s v="King/Cal K"/>
    <s v="A++"/>
    <n v="2758"/>
    <n v="120421.64"/>
    <n v="5.516978458388088E-4"/>
    <n v="0.28833382348612713"/>
    <n v="292"/>
    <x v="1"/>
    <x v="1"/>
  </r>
  <r>
    <x v="6"/>
    <s v="Madison Park"/>
    <s v="Serene|Belle|Monroe"/>
    <s v="FASHION TOWEL"/>
    <s v="MP73-4968"/>
    <s v="Red"/>
    <s v="6-Piece"/>
    <s v="A+"/>
    <n v="3338"/>
    <n v="120262.8"/>
    <n v="5.5097013871048008E-4"/>
    <n v="0.2888847936248376"/>
    <n v="293"/>
    <x v="1"/>
    <x v="1"/>
  </r>
  <r>
    <x v="2"/>
    <s v="Madison Park Signature"/>
    <s v="Shades of Grey"/>
    <s v="COMFORTER (SET)"/>
    <s v="MPS10-257"/>
    <s v="Grey"/>
    <s v="Queen"/>
    <s v="A++"/>
    <n v="849"/>
    <n v="120242.66"/>
    <n v="5.5087786962483077E-4"/>
    <n v="0.28943567149446242"/>
    <n v="294"/>
    <x v="1"/>
    <x v="1"/>
  </r>
  <r>
    <x v="2"/>
    <s v="Madison Park"/>
    <s v="Palmer|Teagan|Dakota"/>
    <s v="COMFORTER (SET)"/>
    <s v="MP10-2264"/>
    <s v="Blue"/>
    <s v="King"/>
    <s v="A"/>
    <n v="1531"/>
    <n v="119703.86"/>
    <n v="5.4840941960755858E-4"/>
    <n v="0.28998408091406996"/>
    <n v="295"/>
    <x v="1"/>
    <x v="1"/>
  </r>
  <r>
    <x v="8"/>
    <s v="Urban Habitat Kids"/>
    <s v="Callie|Ensley|Kelsey"/>
    <s v="COMFORTER (SET)"/>
    <s v="UHK10-0090"/>
    <s v="Multi"/>
    <s v="Twin"/>
    <s v="A++"/>
    <n v="2030"/>
    <n v="119566.52"/>
    <n v="5.4778021224792203E-4"/>
    <n v="0.2905318611263179"/>
    <n v="296"/>
    <x v="1"/>
    <x v="1"/>
  </r>
  <r>
    <x v="2"/>
    <s v="Madison Park"/>
    <s v="Attingham|Danville|Longmont"/>
    <s v="COVERLET&amp;BEDSPR"/>
    <s v="MP13-241"/>
    <s v="Beige"/>
    <s v="King/Cal K"/>
    <s v="A"/>
    <n v="1557"/>
    <n v="119278.51"/>
    <n v="5.4646072767205978E-4"/>
    <n v="0.29107832185398996"/>
    <n v="297"/>
    <x v="1"/>
    <x v="1"/>
  </r>
  <r>
    <x v="2"/>
    <s v="Madison Park"/>
    <s v="Viola|Aeriela|Eugenia"/>
    <s v="DUVET&amp;DUVET SET"/>
    <s v="MP12-6208"/>
    <s v="Off-White"/>
    <s v="King/Cal K"/>
    <s v="A++"/>
    <n v="1833"/>
    <n v="119238.39999999999"/>
    <n v="5.4627696833614147E-4"/>
    <n v="0.29162459882232611"/>
    <n v="298"/>
    <x v="1"/>
    <x v="1"/>
  </r>
  <r>
    <x v="0"/>
    <s v="Threshold"/>
    <s v="Ceylon|Ceylon|Ceylon"/>
    <s v="DINING CHAIR"/>
    <s v="TG108-0264"/>
    <s v="Black"/>
    <s v="See below"/>
    <s v="EXB"/>
    <n v="994"/>
    <n v="119190.54"/>
    <n v="5.46057703269648E-4"/>
    <n v="0.29217065652559576"/>
    <n v="299"/>
    <x v="1"/>
    <x v="1"/>
  </r>
  <r>
    <x v="0"/>
    <s v="INK+IVY"/>
    <s v="Lancaster|Lancaster"/>
    <s v="DINING TABLE"/>
    <s v="II121-0036"/>
    <s v="Amber/Graphite"/>
    <s v="See below"/>
    <s v="B"/>
    <n v="307"/>
    <n v="118908.33"/>
    <n v="5.4476479072440977E-4"/>
    <n v="0.29271542131632017"/>
    <n v="300"/>
    <x v="1"/>
    <x v="1"/>
  </r>
  <r>
    <x v="0"/>
    <s v="INK+IVY"/>
    <s v="Clark"/>
    <s v="BED"/>
    <s v="IIF19-0031"/>
    <s v="Pecan"/>
    <s v="King"/>
    <s v="B"/>
    <n v="208"/>
    <n v="118848.72"/>
    <n v="5.4449169438897994E-4"/>
    <n v="0.29325991301070914"/>
    <n v="301"/>
    <x v="1"/>
    <x v="1"/>
  </r>
  <r>
    <x v="3"/>
    <s v="Beautyrest"/>
    <s v="Heated Plush|Heated Plush|Heated Plush"/>
    <s v="ELECT BLANKET"/>
    <s v="BR54-0661"/>
    <s v="Sapphire Blue"/>
    <s v="King"/>
    <s v="A"/>
    <n v="1437"/>
    <n v="118787.41"/>
    <n v="5.4421080969974654E-4"/>
    <n v="0.29380412382040888"/>
    <n v="302"/>
    <x v="1"/>
    <x v="1"/>
  </r>
  <r>
    <x v="2"/>
    <s v="Madison Park"/>
    <s v="Rhapsody|Melody|Harmony"/>
    <s v="COMFORTER (SET)"/>
    <s v="MP10-7421"/>
    <s v="Navy"/>
    <s v="King"/>
    <s v="A+"/>
    <n v="1356"/>
    <n v="118693.11"/>
    <n v="5.4377878513287795E-4"/>
    <n v="0.29434790260554178"/>
    <n v="303"/>
    <x v="1"/>
    <x v="1"/>
  </r>
  <r>
    <x v="0"/>
    <s v="INK+IVY"/>
    <s v="Newport|Newport|Newport"/>
    <s v="ACCENT CHAIR"/>
    <s v="II110-0391"/>
    <s v="Charcoal"/>
    <s v="See below"/>
    <s v="A"/>
    <n v="719"/>
    <n v="118656.24"/>
    <n v="5.4360986948303236E-4"/>
    <n v="0.29489151247502482"/>
    <n v="304"/>
    <x v="1"/>
    <x v="1"/>
  </r>
  <r>
    <x v="2"/>
    <s v="Madison Park"/>
    <s v="Caralie|Evian|Tulia"/>
    <s v="COVERLET&amp;BEDSPR"/>
    <s v="MP13-8206"/>
    <s v="Green"/>
    <s v="King/Cal K"/>
    <s v="A"/>
    <n v="3112"/>
    <n v="118220.99"/>
    <n v="5.4161582184008921E-4"/>
    <n v="0.29543312829686491"/>
    <n v="305"/>
    <x v="1"/>
    <x v="1"/>
  </r>
  <r>
    <x v="2"/>
    <s v="Super Listing"/>
    <s v="Porter|Evans|Walker"/>
    <s v="COMFORTER (SET)"/>
    <s v="AM10-0145"/>
    <s v="Black"/>
    <s v="King"/>
    <s v="A++"/>
    <n v="4256"/>
    <n v="117895.25"/>
    <n v="5.4012348162363365E-4"/>
    <n v="0.29597325177848854"/>
    <n v="306"/>
    <x v="1"/>
    <x v="1"/>
  </r>
  <r>
    <x v="3"/>
    <s v="Beautyrest"/>
    <s v="Heated Microfiber|Heated Microfiber|Heated Microfiber"/>
    <s v="ELEC MATT PAD"/>
    <s v="BR55-0534"/>
    <s v="White"/>
    <s v="Full"/>
    <s v="A+"/>
    <n v="2589"/>
    <n v="117700.07"/>
    <n v="5.3922928697929223E-4"/>
    <n v="0.29651248106546785"/>
    <n v="307"/>
    <x v="1"/>
    <x v="1"/>
  </r>
  <r>
    <x v="2"/>
    <s v="Madison Park"/>
    <s v="Quebec|Mansfield|Vancouver"/>
    <s v="COVERLET&amp;BEDSPR"/>
    <s v="MP13-708"/>
    <s v="Cream"/>
    <s v="Queen"/>
    <s v="A"/>
    <n v="2289"/>
    <n v="117568.39"/>
    <n v="5.3862601025643692E-4"/>
    <n v="0.2970511070757243"/>
    <n v="308"/>
    <x v="1"/>
    <x v="1"/>
  </r>
  <r>
    <x v="0"/>
    <s v="Madison Park Signature"/>
    <s v="Helena|Helena|Helena"/>
    <s v="DINING TABLE"/>
    <s v="MPS121-0295"/>
    <s v="Antique Cream"/>
    <s v="See below"/>
    <s v="B"/>
    <n v="560"/>
    <n v="117492.92"/>
    <n v="5.3828025316140441E-4"/>
    <n v="0.29758938732888568"/>
    <n v="309"/>
    <x v="1"/>
    <x v="1"/>
  </r>
  <r>
    <x v="0"/>
    <s v="Madison Park"/>
    <s v="Dawson|Parler|Bracken"/>
    <s v="DINING CHAIR"/>
    <s v="FPF20-0387"/>
    <s v="Brown"/>
    <s v="See below"/>
    <s v="B"/>
    <n v="990"/>
    <n v="117447.76"/>
    <n v="5.3807335783330489E-4"/>
    <n v="0.29812746068671897"/>
    <n v="310"/>
    <x v="1"/>
    <x v="1"/>
  </r>
  <r>
    <x v="7"/>
    <s v="Madison Park Essentials"/>
    <s v="Satin|Satin|Satin"/>
    <s v="SHEET/SHEET SET"/>
    <s v="MPE20-773"/>
    <s v="Blush"/>
    <s v="Queen"/>
    <s v="A++"/>
    <n v="6002"/>
    <n v="117059.27"/>
    <n v="5.3629353573380581E-4"/>
    <n v="0.29866375422245278"/>
    <n v="311"/>
    <x v="1"/>
    <x v="1"/>
  </r>
  <r>
    <x v="3"/>
    <s v="Super Listing"/>
    <s v="Avril|Nami|Ombak"/>
    <s v="COMFORTER (SET)"/>
    <s v="AM10-0384"/>
    <s v="Blue Ombre"/>
    <s v="Full/Queen"/>
    <s v="A++"/>
    <n v="3067"/>
    <n v="117049.60000000001"/>
    <n v="5.3624923374481737E-4"/>
    <n v="0.29920000345619757"/>
    <n v="312"/>
    <x v="1"/>
    <x v="1"/>
  </r>
  <r>
    <x v="3"/>
    <s v="Madison Park"/>
    <s v="Waffle Weave|Waffle Weave|Waffle Weave"/>
    <s v="BLANKET"/>
    <s v="BR51N-3823"/>
    <s v="White"/>
    <s v="Full/Queen"/>
    <s v="A+"/>
    <n v="3372"/>
    <n v="116940.44"/>
    <n v="5.3574912980293638E-4"/>
    <n v="0.29973575258600049"/>
    <n v="313"/>
    <x v="1"/>
    <x v="1"/>
  </r>
  <r>
    <x v="7"/>
    <s v="True North by Sleep Philosophy"/>
    <s v="Cozy Cotton Flannel|Cozy Cotton Flannel|Cozy Cotton Flannel"/>
    <s v="SHEET/SHEET SET"/>
    <s v="TN20-0356"/>
    <s v="Grey Dots"/>
    <s v="Queen"/>
    <s v="A++"/>
    <n v="4697"/>
    <n v="116664.43"/>
    <n v="5.3448462184215817E-4"/>
    <n v="0.30027023720784263"/>
    <n v="314"/>
    <x v="1"/>
    <x v="1"/>
  </r>
  <r>
    <x v="3"/>
    <s v="Madison Park"/>
    <s v="Waffle Weave|Waffle Weave|Waffle Weave"/>
    <s v="BLANKET"/>
    <s v="BR51N-3824"/>
    <s v="White"/>
    <s v="King"/>
    <s v="A+"/>
    <n v="2927"/>
    <n v="115839.21"/>
    <n v="5.3070397165052229E-4"/>
    <n v="0.30080094117949313"/>
    <n v="315"/>
    <x v="1"/>
    <x v="1"/>
  </r>
  <r>
    <x v="2"/>
    <s v="Madison Park Signature"/>
    <s v="Chateau"/>
    <s v="COMFORTER (SET)"/>
    <s v="MPS10-208"/>
    <s v="Linen"/>
    <s v="King"/>
    <s v="A+"/>
    <n v="559"/>
    <n v="115694.26"/>
    <n v="5.3003989995415335E-4"/>
    <n v="0.30133098107944728"/>
    <n v="316"/>
    <x v="1"/>
    <x v="1"/>
  </r>
  <r>
    <x v="9"/>
    <s v="Madison Park Signature"/>
    <s v="Turkish|Turkish|Turkish"/>
    <s v="BATH TOWEL"/>
    <s v="MPS73-319"/>
    <s v="Seafoam"/>
    <s v="6-Piece"/>
    <s v="A+"/>
    <n v="3170"/>
    <n v="115257.41"/>
    <n v="5.2803852209586577E-4"/>
    <n v="0.30185901960154315"/>
    <n v="317"/>
    <x v="1"/>
    <x v="1"/>
  </r>
  <r>
    <x v="0"/>
    <s v="INK+IVY"/>
    <s v="Crackle|Crackle|Crackle"/>
    <s v="BAR STOOL"/>
    <s v="IIF20-0050"/>
    <s v="Light Grey"/>
    <s v="See below"/>
    <s v="B"/>
    <n v="895"/>
    <n v="115243.39"/>
    <n v="5.2797429108390921E-4"/>
    <n v="0.30238699389262708"/>
    <n v="318"/>
    <x v="1"/>
    <x v="1"/>
  </r>
  <r>
    <x v="11"/>
    <s v="Harbor House Blue"/>
    <s v="Anslee|Anslee|Anslee"/>
    <s v="COMFORTER (SET)"/>
    <s v="HH10-1690"/>
    <s v="Taupe"/>
    <s v="King"/>
    <s v="A+"/>
    <n v="903"/>
    <n v="115116.33"/>
    <n v="5.2739218035786136E-4"/>
    <n v="0.30291438607298493"/>
    <n v="319"/>
    <x v="1"/>
    <x v="1"/>
  </r>
  <r>
    <x v="0"/>
    <s v="Madison Park"/>
    <s v="Tyler|Memo|Sheldon"/>
    <s v="MOTION"/>
    <s v="MP103-0706"/>
    <s v="Teal Multi"/>
    <s v="See below"/>
    <s v="A"/>
    <n v="597"/>
    <n v="114927.39"/>
    <n v="5.2652657355336347E-4"/>
    <n v="0.30344091264653827"/>
    <n v="320"/>
    <x v="1"/>
    <x v="1"/>
  </r>
  <r>
    <x v="0"/>
    <s v="Madison Park Signature"/>
    <s v="Hutton"/>
    <s v="DINING CHAIR"/>
    <s v="MPS108-0152"/>
    <s v="Grey"/>
    <s v="See below"/>
    <s v="B"/>
    <n v="492"/>
    <n v="114895.65"/>
    <n v="5.2638116040646624E-4"/>
    <n v="0.30396729380694476"/>
    <n v="321"/>
    <x v="1"/>
    <x v="1"/>
  </r>
  <r>
    <x v="3"/>
    <s v="Madison Park"/>
    <s v="Egyptian Cotton|Egyptian Cotton|Egyptian Cotton"/>
    <s v="BLANKET"/>
    <s v="MP51N-5163"/>
    <s v="White"/>
    <s v="Full/Queen"/>
    <s v="A++"/>
    <n v="3377"/>
    <n v="114846.82"/>
    <n v="5.2615745139692025E-4"/>
    <n v="0.30449345125834171"/>
    <n v="322"/>
    <x v="1"/>
    <x v="1"/>
  </r>
  <r>
    <x v="3"/>
    <s v="Madison Park"/>
    <s v="Chunky Double Knit|Chunky Double Knit|Chunky Double Knit"/>
    <s v="THROW"/>
    <s v="MP50-7316"/>
    <s v="Indigo"/>
    <s v="50x60&quot;"/>
    <s v="A++"/>
    <n v="2647"/>
    <n v="114845.12"/>
    <n v="5.2614966304311667E-4"/>
    <n v="0.3050196009213848"/>
    <n v="323"/>
    <x v="1"/>
    <x v="1"/>
  </r>
  <r>
    <x v="5"/>
    <s v="Madison Park"/>
    <s v="Birch Palms|Birch Palms|Birch Palms"/>
    <s v="AWD"/>
    <s v="MP95B-0280"/>
    <s v="Palm"/>
    <s v="16&quot;W x 32&quot;"/>
    <s v="A+"/>
    <n v="2572"/>
    <n v="114552.23"/>
    <n v="5.2480782131045364E-4"/>
    <n v="0.30554440874269528"/>
    <n v="324"/>
    <x v="1"/>
    <x v="1"/>
  </r>
  <r>
    <x v="2"/>
    <s v="INK+IVY"/>
    <s v="Rhea|Rhea|Rhea"/>
    <s v="COMFORTER (SET)"/>
    <s v="II10-1039"/>
    <s v="Ivory/Charcoal"/>
    <s v="King/Cal K"/>
    <s v="A"/>
    <n v="1500"/>
    <n v="114365.86"/>
    <n v="5.2395398866435293E-4"/>
    <n v="0.30606836273135962"/>
    <n v="325"/>
    <x v="1"/>
    <x v="1"/>
  </r>
  <r>
    <x v="2"/>
    <s v="Madison Park"/>
    <s v="Cassandra|Gisele|Maddy"/>
    <s v="COMFORTER (SET)"/>
    <s v="MP10-6165"/>
    <s v="Blush"/>
    <s v="King"/>
    <s v="A+"/>
    <n v="1131"/>
    <n v="114219.47"/>
    <n v="5.2328331977417387E-4"/>
    <n v="0.30659164605113381"/>
    <n v="326"/>
    <x v="1"/>
    <x v="1"/>
  </r>
  <r>
    <x v="0"/>
    <s v="Madison Park"/>
    <s v="Donohue|Sunnee|Lyla"/>
    <s v="ACCENT CHAIR"/>
    <s v="MP100-0785"/>
    <s v="Light Grey/Camel Oak"/>
    <s v="See below"/>
    <s v="A"/>
    <n v="415"/>
    <n v="114079.2"/>
    <n v="5.2264068895768766E-4"/>
    <n v="0.3071142867400915"/>
    <n v="327"/>
    <x v="1"/>
    <x v="1"/>
  </r>
  <r>
    <x v="2"/>
    <s v="Super Listing"/>
    <s v="Porter|Evans|Walker"/>
    <s v="COMFORTER (SET)"/>
    <s v="AM10-0144"/>
    <s v="Black"/>
    <s v="Queen"/>
    <s v="A++"/>
    <n v="4494"/>
    <n v="114073.46"/>
    <n v="5.2261439181013915E-4"/>
    <n v="0.30763690113190162"/>
    <n v="328"/>
    <x v="1"/>
    <x v="1"/>
  </r>
  <r>
    <x v="1"/>
    <s v="Madison Park"/>
    <s v="Cecily|Vera|Rosalie"/>
    <s v="WINDOW PANEL"/>
    <s v="MP40-4609"/>
    <s v="Grey"/>
    <s v="50x84&quot;"/>
    <s v="A++"/>
    <n v="8181"/>
    <n v="113706.83"/>
    <n v="5.2093471877778482E-4"/>
    <n v="0.30815783585067941"/>
    <n v="329"/>
    <x v="1"/>
    <x v="1"/>
  </r>
  <r>
    <x v="3"/>
    <s v="Madison Park"/>
    <s v="Zuri|Marselle|Marselle"/>
    <s v="THROW"/>
    <s v="MP50-2830"/>
    <s v="Grey"/>
    <s v="60x70&quot;"/>
    <s v="A+"/>
    <n v="6960"/>
    <n v="113569.62"/>
    <n v="5.2030610699814505E-4"/>
    <n v="0.30867814195767757"/>
    <n v="330"/>
    <x v="1"/>
    <x v="1"/>
  </r>
  <r>
    <x v="2"/>
    <s v="Super Listing"/>
    <s v="Mina|Hanna|Aera"/>
    <s v="COMFORTER (SET)"/>
    <s v="AM10-0015"/>
    <s v="Sage Green"/>
    <s v="King/Cal K"/>
    <s v="A++"/>
    <n v="3560"/>
    <n v="113459.09"/>
    <n v="5.1979972655937531E-4"/>
    <n v="0.30919794168423692"/>
    <n v="331"/>
    <x v="1"/>
    <x v="1"/>
  </r>
  <r>
    <x v="3"/>
    <s v="Serta"/>
    <s v="Mila AZ|Mila AZ|Mila AZ"/>
    <s v="ELECT BLANKET"/>
    <s v="ST54-0200"/>
    <s v="Sweet pink"/>
    <s v="50x60&quot;"/>
    <s v="ARA"/>
    <n v="2882"/>
    <n v="113424.48"/>
    <n v="5.1964116483870382E-4"/>
    <n v="0.30971758284907563"/>
    <n v="332"/>
    <x v="1"/>
    <x v="1"/>
  </r>
  <r>
    <x v="2"/>
    <s v="Madison Park"/>
    <s v="Quebec|Mansfield|Vancouver"/>
    <s v="COVERLET&amp;BEDSPR"/>
    <s v="MP13-1568"/>
    <s v="Seafoam"/>
    <s v="King"/>
    <s v="A"/>
    <n v="1690"/>
    <n v="113297.39"/>
    <n v="5.1905891667111822E-4"/>
    <n v="0.31023664176574678"/>
    <n v="333"/>
    <x v="1"/>
    <x v="1"/>
  </r>
  <r>
    <x v="2"/>
    <s v="Madison Park"/>
    <s v="Caralie|Evian|Tulia"/>
    <s v="COVERLET&amp;BEDSPR"/>
    <s v="MP13-8289"/>
    <s v="Aqua"/>
    <s v="Full/Queen"/>
    <s v="A"/>
    <n v="3444"/>
    <n v="112827.87"/>
    <n v="5.1690786497826441E-4"/>
    <n v="0.31075354963072505"/>
    <n v="334"/>
    <x v="1"/>
    <x v="1"/>
  </r>
  <r>
    <x v="3"/>
    <s v="Madison Park"/>
    <s v="Duke|York|York"/>
    <s v="COMFORTER (SET)"/>
    <s v="MP10-3064"/>
    <s v="Black"/>
    <s v="Full/Queen"/>
    <s v="A++"/>
    <n v="2767"/>
    <n v="112714.39"/>
    <n v="5.1638796945495326E-4"/>
    <n v="0.31126993760018001"/>
    <n v="335"/>
    <x v="1"/>
    <x v="1"/>
  </r>
  <r>
    <x v="3"/>
    <s v="Super Listing"/>
    <s v="Avril|Nami|Ombak"/>
    <s v="COMFORTER (SET)"/>
    <s v="AM10-0282"/>
    <s v="Green"/>
    <s v="King/Cal K"/>
    <s v="A++"/>
    <n v="2817"/>
    <n v="112266.71"/>
    <n v="5.1433697520155233E-4"/>
    <n v="0.31178427457538155"/>
    <n v="336"/>
    <x v="1"/>
    <x v="1"/>
  </r>
  <r>
    <x v="2"/>
    <s v="Madison Park"/>
    <s v="Emilia|Maisie|Grace"/>
    <s v="COMFORTER (SET)"/>
    <s v="MP10-7205"/>
    <s v="Khaki"/>
    <s v="King"/>
    <s v="A"/>
    <n v="1270"/>
    <n v="112142.08"/>
    <n v="5.1376599724005888E-4"/>
    <n v="0.31229804057262162"/>
    <n v="337"/>
    <x v="1"/>
    <x v="1"/>
  </r>
  <r>
    <x v="2"/>
    <s v="Madison Park"/>
    <s v="Tuscany|Marino|Genoa"/>
    <s v="COVERLET&amp;BEDSPR"/>
    <s v="MP13-6464"/>
    <s v="Seafoam"/>
    <s v="Daybed"/>
    <s v="A"/>
    <n v="2254"/>
    <n v="112017.27"/>
    <n v="5.1319419462933925E-4"/>
    <n v="0.31281123476725098"/>
    <n v="338"/>
    <x v="1"/>
    <x v="1"/>
  </r>
  <r>
    <x v="8"/>
    <s v="Intelligent Design"/>
    <s v="Cassiopeia|Karissa|Lisa"/>
    <s v="COMFORTER (SET)"/>
    <s v="ID10-1987"/>
    <s v="Aqua"/>
    <s v="Twin/Twin "/>
    <s v="A++"/>
    <n v="3334"/>
    <n v="111963.04"/>
    <n v="5.1294574614300546E-4"/>
    <n v="0.313324180513394"/>
    <n v="339"/>
    <x v="1"/>
    <x v="1"/>
  </r>
  <r>
    <x v="1"/>
    <s v="Madison Park"/>
    <s v="Galen|Colm|Paxton"/>
    <s v="WINDOW PANEL"/>
    <s v="MP40-6550"/>
    <s v="Ivory"/>
    <s v="35x64&quot;"/>
    <s v="A+"/>
    <n v="2983"/>
    <n v="111654.8"/>
    <n v="5.1153358015688076E-4"/>
    <n v="0.31383571409355088"/>
    <n v="340"/>
    <x v="1"/>
    <x v="1"/>
  </r>
  <r>
    <x v="2"/>
    <s v="Madison Park"/>
    <s v="Claire|Montecito|Arbor"/>
    <s v="COVERLET&amp;BEDSPR"/>
    <s v="MP13-3972"/>
    <s v="Aqua"/>
    <s v="Daybed"/>
    <s v="A"/>
    <n v="2803"/>
    <n v="111628.76"/>
    <n v="5.114142809021484E-4"/>
    <n v="0.314347128374453"/>
    <n v="341"/>
    <x v="1"/>
    <x v="1"/>
  </r>
  <r>
    <x v="2"/>
    <s v="Super Listing"/>
    <s v="Porter|Evans|Walker"/>
    <s v="COMFORTER (SET)"/>
    <s v="AM10-0399"/>
    <s v="Navy"/>
    <s v="Queen"/>
    <s v="A++"/>
    <n v="4118"/>
    <n v="111495.99"/>
    <n v="5.1080601047008968E-4"/>
    <n v="0.3148579343849231"/>
    <n v="342"/>
    <x v="1"/>
    <x v="1"/>
  </r>
  <r>
    <x v="3"/>
    <s v="Madison Park"/>
    <s v="Egyptian Cotton|Egyptian Cotton|Egyptian Cotton"/>
    <s v="BLANKET"/>
    <s v="MP51N-5172"/>
    <s v="Ivory"/>
    <s v="Full/Queen"/>
    <s v="A++"/>
    <n v="3371"/>
    <n v="111403.42"/>
    <n v="5.1038191169856242E-4"/>
    <n v="0.31536831629662165"/>
    <n v="343"/>
    <x v="1"/>
    <x v="1"/>
  </r>
  <r>
    <x v="8"/>
    <s v="Mi Zone"/>
    <s v="Rosalie|Jenna|Audrey"/>
    <s v="COMFORTER (SET)"/>
    <s v="MZ10-0572"/>
    <s v="Pink/Silver"/>
    <s v="Full/Queen"/>
    <s v="A+"/>
    <n v="2436"/>
    <n v="111344.75"/>
    <n v="5.1011312186464747E-4"/>
    <n v="0.31587842941848632"/>
    <n v="344"/>
    <x v="1"/>
    <x v="1"/>
  </r>
  <r>
    <x v="1"/>
    <s v="Madison Park"/>
    <s v="Anaheim|Salford|Preston"/>
    <s v="WINDOW PANEL"/>
    <s v="MP40-8295"/>
    <s v="Green"/>
    <s v="50x84&quot;"/>
    <s v="A+"/>
    <n v="5838"/>
    <n v="111329.65"/>
    <n v="5.1004394295733348E-4"/>
    <n v="0.31638847336144366"/>
    <n v="345"/>
    <x v="1"/>
    <x v="1"/>
  </r>
  <r>
    <x v="6"/>
    <s v="Madison Park Signature"/>
    <s v="Splendor|Splendor|Splendor"/>
    <s v="BATH RUG"/>
    <s v="MPS72-448"/>
    <s v="Natural"/>
    <s v="21x34&quot;"/>
    <s v="A+"/>
    <n v="5911"/>
    <n v="111173.5"/>
    <n v="5.0932855975355273E-4"/>
    <n v="0.31689780192119721"/>
    <n v="346"/>
    <x v="1"/>
    <x v="1"/>
  </r>
  <r>
    <x v="3"/>
    <s v="Beautyrest"/>
    <s v="Zuri|Marselle|Marselle"/>
    <s v="ELECT BLANKET"/>
    <s v="BR54-0911"/>
    <s v="Snow Leopard"/>
    <s v="50x70&quot;"/>
    <s v="A++"/>
    <n v="2910"/>
    <n v="111131.23"/>
    <n v="5.0913490462691923E-4"/>
    <n v="0.3174069368258241"/>
    <n v="347"/>
    <x v="1"/>
    <x v="1"/>
  </r>
  <r>
    <x v="2"/>
    <s v="Madison Park"/>
    <s v="Quebec|Mansfield|Vancouver"/>
    <s v="COVERLET&amp;BEDSPR"/>
    <s v="MP13-1570"/>
    <s v="White"/>
    <s v="King"/>
    <s v="A"/>
    <n v="1605"/>
    <n v="110914.7"/>
    <n v="5.0814289742157417E-4"/>
    <n v="0.31791507972324567"/>
    <n v="348"/>
    <x v="1"/>
    <x v="1"/>
  </r>
  <r>
    <x v="0"/>
    <s v="Martha Stewart"/>
    <s v="Crestview|Crestview|Crestview"/>
    <s v="OCCASIONL TABLE"/>
    <s v="MT120-0167"/>
    <s v="Reclaimed Wheat"/>
    <s v="31&quot;W x 14&quot;"/>
    <s v="A+"/>
    <n v="555"/>
    <n v="110703.96"/>
    <n v="5.0717741643300715E-4"/>
    <n v="0.3184222571396787"/>
    <n v="349"/>
    <x v="1"/>
    <x v="1"/>
  </r>
  <r>
    <x v="2"/>
    <s v="Madison Park"/>
    <s v="Laetitia|Virginia|Cecily"/>
    <s v="COMFORTER (SET)"/>
    <s v="MP10-5874"/>
    <s v="Off-White"/>
    <s v="King/Cal K"/>
    <s v="A"/>
    <n v="1262"/>
    <n v="110656.6"/>
    <n v="5.0696044205880881E-4"/>
    <n v="0.31892921758173753"/>
    <n v="350"/>
    <x v="1"/>
    <x v="1"/>
  </r>
  <r>
    <x v="3"/>
    <s v="Serta"/>
    <s v="Fila AZ|Fila AZ|Fila AZ"/>
    <s v="ELEC MATT PAD"/>
    <s v="ST55-0274"/>
    <s v="White"/>
    <s v="Full"/>
    <s v="ARA"/>
    <n v="2326"/>
    <n v="110313.60000000001"/>
    <n v="5.0538902714432408E-4"/>
    <n v="0.31943460660888184"/>
    <n v="351"/>
    <x v="1"/>
    <x v="1"/>
  </r>
  <r>
    <x v="3"/>
    <s v="Beautyrest"/>
    <s v="Heated Plush|Heated Plush|Heated Plush"/>
    <s v="ELECT BLANKET"/>
    <s v="BR54-0519"/>
    <s v="Mink"/>
    <s v="Queen"/>
    <s v="A+"/>
    <n v="1490"/>
    <n v="109525.86"/>
    <n v="5.0178008724713395E-4"/>
    <n v="0.319936386696129"/>
    <n v="352"/>
    <x v="1"/>
    <x v="1"/>
  </r>
  <r>
    <x v="2"/>
    <s v="Madison Park Essentials"/>
    <s v="Brystol|Cadence|Isabella"/>
    <s v="COMFORTER (SET)"/>
    <s v="MPE10-224"/>
    <s v="Blue"/>
    <s v="King"/>
    <s v="A"/>
    <n v="990"/>
    <n v="109313.17"/>
    <n v="5.0080567255861579E-4"/>
    <n v="0.32043719236868762"/>
    <n v="353"/>
    <x v="1"/>
    <x v="1"/>
  </r>
  <r>
    <x v="2"/>
    <s v="Madison Park"/>
    <s v="Palmer|Teagan|Dakota"/>
    <s v="COMFORTER (SET)"/>
    <s v="MP10-303"/>
    <s v="Natural"/>
    <s v="Cal King"/>
    <s v="A+"/>
    <n v="1391"/>
    <n v="109254.92"/>
    <n v="5.0053880690622871E-4"/>
    <n v="0.32093773117559382"/>
    <n v="354"/>
    <x v="1"/>
    <x v="1"/>
  </r>
  <r>
    <x v="2"/>
    <s v="Madison Park"/>
    <s v="Bellagio|Venetian|Mirage"/>
    <s v="COMFORTER (SET)"/>
    <s v="MP10-4533"/>
    <s v="Brown/Gold"/>
    <s v="Queen"/>
    <s v="A++"/>
    <n v="1695"/>
    <n v="109234.58"/>
    <n v="5.0044562154366134E-4"/>
    <n v="0.32143817679713749"/>
    <n v="355"/>
    <x v="1"/>
    <x v="1"/>
  </r>
  <r>
    <x v="3"/>
    <s v="Madison Park"/>
    <s v="Parker|Williams|Williams"/>
    <s v="THROW"/>
    <s v="BASI50-0426"/>
    <s v="Grey"/>
    <s v="60x70&quot;"/>
    <s v="B"/>
    <n v="7649"/>
    <n v="109157.21"/>
    <n v="5.0009115981790721E-4"/>
    <n v="0.3219382679569554"/>
    <n v="356"/>
    <x v="1"/>
    <x v="1"/>
  </r>
  <r>
    <x v="2"/>
    <s v="Super Listing"/>
    <s v="Porter|Evans|Walker"/>
    <s v="COMFORTER (SET)"/>
    <s v="AM10-0391"/>
    <s v="Khaki"/>
    <s v="King"/>
    <s v="A++"/>
    <n v="3209"/>
    <n v="109120.72"/>
    <n v="4.9992398509420585E-4"/>
    <n v="0.32243819194204959"/>
    <n v="357"/>
    <x v="1"/>
    <x v="1"/>
  </r>
  <r>
    <x v="0"/>
    <s v="INK+IVY"/>
    <s v="Newport|Newport|Newport"/>
    <s v="ACCENT CHAIR"/>
    <s v="II100-0382"/>
    <s v="Light Blue"/>
    <s v="See below"/>
    <s v="A"/>
    <n v="682"/>
    <n v="108834.86"/>
    <n v="4.986143504952128E-4"/>
    <n v="0.32293680629254479"/>
    <n v="358"/>
    <x v="1"/>
    <x v="1"/>
  </r>
  <r>
    <x v="2"/>
    <s v="Madison Park"/>
    <s v="Palmer|Teagan|Dakota"/>
    <s v="COMFORTER (SET)"/>
    <s v="MP10-2267"/>
    <s v="Red"/>
    <s v="King"/>
    <s v="A"/>
    <n v="1378"/>
    <n v="108199.21"/>
    <n v="4.9570219338036672E-4"/>
    <n v="0.32343250848592514"/>
    <n v="359"/>
    <x v="1"/>
    <x v="1"/>
  </r>
  <r>
    <x v="3"/>
    <s v="Madison Park"/>
    <s v="Chenille Chunky Knit|Chenille Chunky Knit|Chenille Chunky Knit"/>
    <s v="THROW"/>
    <s v="MP50-7673"/>
    <s v="Ivory"/>
    <s v="50x60&quot;"/>
    <s v="A+"/>
    <n v="2465"/>
    <n v="108062.24"/>
    <n v="4.9507468113302864E-4"/>
    <n v="0.32392758316705816"/>
    <n v="360"/>
    <x v="1"/>
    <x v="1"/>
  </r>
  <r>
    <x v="0"/>
    <s v="Madison Park"/>
    <s v="Qwen|Elle|Cassie"/>
    <s v="ACCENT CHAIR"/>
    <s v="MP100-1121"/>
    <s v="Navy"/>
    <s v="See below"/>
    <s v="B"/>
    <n v="661"/>
    <n v="107954.35"/>
    <n v="4.9458039554957747E-4"/>
    <n v="0.32442216356260772"/>
    <n v="361"/>
    <x v="1"/>
    <x v="1"/>
  </r>
  <r>
    <x v="2"/>
    <s v="Madison Park"/>
    <s v="Palmer|Teagan|Dakota"/>
    <s v="COMFORTER (SET)"/>
    <s v="MP10-424"/>
    <s v="Black"/>
    <s v="King"/>
    <s v="A"/>
    <n v="1340"/>
    <n v="107420.92"/>
    <n v="4.9213654756755532E-4"/>
    <n v="0.3249143001101753"/>
    <n v="362"/>
    <x v="1"/>
    <x v="1"/>
  </r>
  <r>
    <x v="2"/>
    <s v="Madison Park"/>
    <s v="Odette|Dillon|Eliot"/>
    <s v="COMFORTER (SET)"/>
    <s v="MP10-6836"/>
    <s v="Navy/Silver"/>
    <s v="Queen"/>
    <s v="A"/>
    <n v="1330"/>
    <n v="107339.07"/>
    <n v="4.9176156123883639E-4"/>
    <n v="0.32540606167141412"/>
    <n v="363"/>
    <x v="1"/>
    <x v="1"/>
  </r>
  <r>
    <x v="0"/>
    <s v="Madison Park"/>
    <s v="Welburn|Antonio|Madera"/>
    <s v="ACCENT BENCH"/>
    <s v="MP105-0999"/>
    <s v="Taupe Multi"/>
    <s v="See below"/>
    <s v="A"/>
    <n v="910"/>
    <n v="107317.74"/>
    <n v="4.9166384030552464E-4"/>
    <n v="0.32589772551171964"/>
    <n v="364"/>
    <x v="1"/>
    <x v="1"/>
  </r>
  <r>
    <x v="2"/>
    <s v="Super Listing"/>
    <s v="Camden|Reese|Leighton"/>
    <s v="COMFORTER (SET)"/>
    <s v="AM10-0062"/>
    <s v="Sage Green"/>
    <s v="Full/Queen"/>
    <s v="A+"/>
    <n v="5287"/>
    <n v="107290.58"/>
    <n v="4.9153940990005111E-4"/>
    <n v="0.32638926492161968"/>
    <n v="365"/>
    <x v="1"/>
    <x v="1"/>
  </r>
  <r>
    <x v="6"/>
    <s v="Madison Park"/>
    <s v="Serene|Belle|Monroe"/>
    <s v="FASHION TOWEL"/>
    <s v="MP73-7820"/>
    <s v="Navy"/>
    <s v="6-Piece"/>
    <s v="A"/>
    <n v="2931"/>
    <n v="107284.33"/>
    <n v="4.9151077624636148E-4"/>
    <n v="0.32688077569786606"/>
    <n v="366"/>
    <x v="1"/>
    <x v="1"/>
  </r>
  <r>
    <x v="0"/>
    <s v="Madison Park"/>
    <s v="Carson|Fillmore|Troy"/>
    <s v="BAR STOOL"/>
    <s v="MP104-0512"/>
    <s v="Cream"/>
    <s v="See below"/>
    <s v="B"/>
    <n v="572"/>
    <n v="107182.57"/>
    <n v="4.9104457455044904E-4"/>
    <n v="0.32737182027241651"/>
    <n v="367"/>
    <x v="1"/>
    <x v="1"/>
  </r>
  <r>
    <x v="2"/>
    <s v="Madison Park"/>
    <s v="Odette|Dillon|Eilot"/>
    <s v="COMFORTER (SET)"/>
    <s v="MP10-8080"/>
    <s v="Aqua/Silver"/>
    <s v="King"/>
    <s v="A"/>
    <n v="1064"/>
    <n v="107067.44"/>
    <n v="4.9051711974256384E-4"/>
    <n v="0.32786233739215909"/>
    <n v="368"/>
    <x v="1"/>
    <x v="1"/>
  </r>
  <r>
    <x v="0"/>
    <s v="Threshold"/>
    <s v="Higgins"/>
    <s v="ACCENT CHAIR"/>
    <s v="TG100-0170"/>
    <s v="Natural"/>
    <s v="See below"/>
    <s v="EXB"/>
    <n v="510"/>
    <n v="106564.5"/>
    <n v="4.8821295817670104E-4"/>
    <n v="0.32835055035033578"/>
    <n v="369"/>
    <x v="1"/>
    <x v="1"/>
  </r>
  <r>
    <x v="3"/>
    <s v="Super Listing"/>
    <s v="Avril|Nami|Ombak"/>
    <s v="COMFORTER (SET)"/>
    <s v="AM10-0382"/>
    <s v="Grey Ombre"/>
    <s v="King/Cal K"/>
    <s v="A++"/>
    <n v="2525"/>
    <n v="106468.51"/>
    <n v="4.8777319106987476E-4"/>
    <n v="0.32883832354140563"/>
    <n v="370"/>
    <x v="1"/>
    <x v="1"/>
  </r>
  <r>
    <x v="2"/>
    <s v="Madison Park Essentials"/>
    <s v="Jaxon|Deacon|Ryder"/>
    <s v="COMFORTER (SET)"/>
    <s v="MPE10-1038"/>
    <s v="Taupe/Grey"/>
    <s v="Queen"/>
    <s v="B"/>
    <n v="2492"/>
    <n v="106445.95"/>
    <n v="4.8766983503351682E-4"/>
    <n v="0.32932599337643914"/>
    <n v="371"/>
    <x v="1"/>
    <x v="1"/>
  </r>
  <r>
    <x v="0"/>
    <s v="Madison Park"/>
    <s v="Tyler|Memo|Sheldon"/>
    <s v="MOTION"/>
    <s v="MP103-1103"/>
    <s v="Blue"/>
    <s v="See below"/>
    <s v="A"/>
    <n v="543"/>
    <n v="106368.63"/>
    <n v="4.8731560237699219E-4"/>
    <n v="0.32981330897881611"/>
    <n v="372"/>
    <x v="1"/>
    <x v="1"/>
  </r>
  <r>
    <x v="7"/>
    <s v="True North by Sleep Philosophy"/>
    <s v="Soloft Plush|Soloft Plush|Soloft Plush"/>
    <s v="SHEET/SHEET SET"/>
    <s v="BL20-0872"/>
    <s v="Grey"/>
    <s v="King"/>
    <s v="A++"/>
    <n v="2841"/>
    <n v="106047.83"/>
    <n v="4.8584589420041287E-4"/>
    <n v="0.33029915487301653"/>
    <n v="373"/>
    <x v="1"/>
    <x v="1"/>
  </r>
  <r>
    <x v="0"/>
    <s v="Madison Park"/>
    <s v="Emmett|Janet|Cheryl"/>
    <s v="BAR STOOL"/>
    <s v="MP104-0943"/>
    <s v="Light Grey"/>
    <s v="See below"/>
    <s v="A"/>
    <n v="749"/>
    <n v="105962.99"/>
    <n v="4.8545720953176895E-4"/>
    <n v="0.33078461208254828"/>
    <n v="374"/>
    <x v="1"/>
    <x v="1"/>
  </r>
  <r>
    <x v="2"/>
    <s v="Super Listing"/>
    <s v="Mina|Hanna|Aera"/>
    <s v="COMFORTER (SET)"/>
    <s v="AM10-0024"/>
    <s v="White"/>
    <s v="King/Cal K"/>
    <s v="A++"/>
    <n v="2982"/>
    <n v="105402.14"/>
    <n v="4.8288773998427978E-4"/>
    <n v="0.33126749982253256"/>
    <n v="375"/>
    <x v="1"/>
    <x v="1"/>
  </r>
  <r>
    <x v="0"/>
    <s v="Threshold designed with Studio McGee"/>
    <s v="Park Valley|Park Valley|Park Valley"/>
    <s v="ACCENT CHAIR"/>
    <s v="TG100-0211"/>
    <s v="Cream"/>
    <s v="See below"/>
    <s v="EXB"/>
    <n v="500"/>
    <n v="105000"/>
    <n v="4.8104538198512266E-4"/>
    <n v="0.33174854520451769"/>
    <n v="376"/>
    <x v="1"/>
    <x v="1"/>
  </r>
  <r>
    <x v="2"/>
    <s v="INK+IVY"/>
    <s v="Imani|Imani|Imani"/>
    <s v="COMFORTER (SET)"/>
    <s v="II10-1275"/>
    <s v="White/Navy"/>
    <s v="King/Cal K"/>
    <s v="A+"/>
    <n v="1243"/>
    <n v="104826.64"/>
    <n v="4.802511531525423E-4"/>
    <n v="0.33222879635767022"/>
    <n v="377"/>
    <x v="1"/>
    <x v="1"/>
  </r>
  <r>
    <x v="0"/>
    <s v="INK+IVY"/>
    <s v="Kelly|Kelly|Kelly"/>
    <s v="ACCENT CHAIR"/>
    <s v="II100-0360"/>
    <s v="Light Brown"/>
    <s v="See below"/>
    <s v="B"/>
    <n v="571"/>
    <n v="104671.65"/>
    <n v="4.795410843548863E-4"/>
    <n v="0.3327083374420251"/>
    <n v="378"/>
    <x v="1"/>
    <x v="1"/>
  </r>
  <r>
    <x v="2"/>
    <s v="Woolrich"/>
    <s v="Hadley Plaid|Hadley Plaid|Hadley Plaid"/>
    <s v="COMFORTER (SET)"/>
    <s v="WR10-080"/>
    <s v="Multi"/>
    <s v="Queen"/>
    <s v="A"/>
    <n v="1333"/>
    <n v="104447.74"/>
    <n v="4.7851526653126456E-4"/>
    <n v="0.33318685270855636"/>
    <n v="379"/>
    <x v="1"/>
    <x v="1"/>
  </r>
  <r>
    <x v="2"/>
    <s v="Madison Park"/>
    <s v="Aubrey|Whitman|Charlotte"/>
    <s v="COMFORTER (SET)"/>
    <s v="MP10-333"/>
    <s v="Black"/>
    <s v="Queen"/>
    <s v="A"/>
    <n v="1114"/>
    <n v="104372.06"/>
    <n v="4.78168547345468E-4"/>
    <n v="0.33366502125590181"/>
    <n v="380"/>
    <x v="1"/>
    <x v="1"/>
  </r>
  <r>
    <x v="3"/>
    <s v="Intelligent Design"/>
    <s v="Malea|Leena|Leena"/>
    <s v="DUVET&amp;DUVET SET"/>
    <s v="ID12-1925"/>
    <s v="Ivory"/>
    <s v="King"/>
    <s v="A"/>
    <n v="2625"/>
    <n v="104206.38"/>
    <n v="4.7740950354654141E-4"/>
    <n v="0.33414243075944833"/>
    <n v="381"/>
    <x v="1"/>
    <x v="1"/>
  </r>
  <r>
    <x v="2"/>
    <s v="Madison Park"/>
    <s v="Viola|Aeriela|Eugenia"/>
    <s v="COMFORTER (SET)"/>
    <s v="MP10-6016"/>
    <s v="Off-White"/>
    <s v="King/Cal K"/>
    <s v="B+"/>
    <n v="1151"/>
    <n v="104078.53"/>
    <n v="4.7682377352666717E-4"/>
    <n v="0.33461925453297497"/>
    <n v="382"/>
    <x v="1"/>
    <x v="1"/>
  </r>
  <r>
    <x v="0"/>
    <s v="INK+IVY"/>
    <s v="Walker|Walker|Walker"/>
    <s v="OCCASIONL TABLE"/>
    <s v="II120-0241"/>
    <s v="Brown"/>
    <s v="See below"/>
    <s v="A"/>
    <n v="848"/>
    <n v="103346.87"/>
    <n v="4.73471757677303E-4"/>
    <n v="0.33509272629065229"/>
    <n v="383"/>
    <x v="1"/>
    <x v="1"/>
  </r>
  <r>
    <x v="1"/>
    <s v="INK+IVY"/>
    <s v="Imani|Imani|Imani"/>
    <s v="WINDOW PANEL"/>
    <s v="II40-1181"/>
    <s v="Gray"/>
    <s v="50x84&quot;"/>
    <s v="A+"/>
    <n v="3871"/>
    <n v="103342.57"/>
    <n v="4.7345205772356461E-4"/>
    <n v="0.33556617834837588"/>
    <n v="384"/>
    <x v="1"/>
    <x v="1"/>
  </r>
  <r>
    <x v="0"/>
    <s v="Madison Park"/>
    <s v="Bryce|Robertson|Thornton"/>
    <s v="BAR STOOL"/>
    <s v="MP104-1238"/>
    <s v="Cream"/>
    <s v="See below"/>
    <s v="A"/>
    <n v="661"/>
    <n v="103133.77"/>
    <n v="4.7249546462110274E-4"/>
    <n v="0.33603867381299696"/>
    <n v="385"/>
    <x v="1"/>
    <x v="1"/>
  </r>
  <r>
    <x v="8"/>
    <s v="Intelligent Design"/>
    <s v="Felicia|Isabel|Alyssa"/>
    <s v="COMFORTER (SET)"/>
    <s v="ID10-1659"/>
    <s v="Blush"/>
    <s v="Full/Queen"/>
    <s v="A++"/>
    <n v="2696"/>
    <n v="102822.43"/>
    <n v="4.7106909634274797E-4"/>
    <n v="0.33650974290933972"/>
    <n v="386"/>
    <x v="1"/>
    <x v="1"/>
  </r>
  <r>
    <x v="5"/>
    <s v="Martha Stewart"/>
    <s v="Eden|Eden|Eden"/>
    <s v="DEC. MIRROR"/>
    <s v="MT160-0021"/>
    <s v="Gold"/>
    <s v="See below"/>
    <s v="A+"/>
    <n v="1477"/>
    <n v="102760.42"/>
    <n v="4.7078500468430133E-4"/>
    <n v="0.336980527914024"/>
    <n v="387"/>
    <x v="1"/>
    <x v="1"/>
  </r>
  <r>
    <x v="2"/>
    <s v="Madison Park"/>
    <s v="Tangiers|Moraga|Menara"/>
    <s v="COVERLET&amp;BEDSPR"/>
    <s v="MP13-784"/>
    <s v="Blue"/>
    <s v="King/Cal K"/>
    <s v="A"/>
    <n v="1708"/>
    <n v="102743.12"/>
    <n v="4.7070574673088852E-4"/>
    <n v="0.33745123366075491"/>
    <n v="388"/>
    <x v="1"/>
    <x v="1"/>
  </r>
  <r>
    <x v="0"/>
    <s v="INK+IVY"/>
    <s v="Seadrift|Seadrift|Seadrift"/>
    <s v="ACCENT BENCH"/>
    <s v="II105-0256"/>
    <s v="Brown"/>
    <s v="See below"/>
    <s v="B"/>
    <n v="693"/>
    <n v="102738.76"/>
    <n v="4.7068577189407468E-4"/>
    <n v="0.33792191943264899"/>
    <n v="389"/>
    <x v="1"/>
    <x v="1"/>
  </r>
  <r>
    <x v="0"/>
    <s v="Madison Park"/>
    <s v="Glenwood|Crimson|Farwell"/>
    <s v="BAR STOOL"/>
    <s v="MP104-0787"/>
    <s v="Cream"/>
    <s v="See below"/>
    <s v="B"/>
    <n v="509"/>
    <n v="102232.74"/>
    <n v="4.6836749966367363E-4"/>
    <n v="0.33839028693231266"/>
    <n v="390"/>
    <x v="1"/>
    <x v="1"/>
  </r>
  <r>
    <x v="3"/>
    <s v="Intelligent Design"/>
    <s v="Brielle|Ella|Ella"/>
    <s v="COMFORTER (SET)"/>
    <s v="ID10-2144"/>
    <s v="Blush"/>
    <s v="Full/Queen"/>
    <s v="A++"/>
    <n v="2697"/>
    <n v="101915.57"/>
    <n v="4.6691442191315727E-4"/>
    <n v="0.33885720135422581"/>
    <n v="391"/>
    <x v="1"/>
    <x v="1"/>
  </r>
  <r>
    <x v="2"/>
    <s v="Madison Park"/>
    <s v="Caralie|Evian|Tulia"/>
    <s v="COVERLET&amp;BEDSPR"/>
    <s v="MP13-8290"/>
    <s v="Aqua"/>
    <s v="King/Cal K"/>
    <s v="A"/>
    <n v="2659"/>
    <n v="101559.93"/>
    <n v="4.6528509829745065E-4"/>
    <n v="0.33932248645252328"/>
    <n v="392"/>
    <x v="1"/>
    <x v="1"/>
  </r>
  <r>
    <x v="0"/>
    <s v="INK+IVY"/>
    <s v="Easton|Easton"/>
    <s v="ACCENT CHAIR"/>
    <s v="II100-0048"/>
    <s v="Taupe/Natural"/>
    <s v="See below"/>
    <s v="B"/>
    <n v="379"/>
    <n v="101426.76"/>
    <n v="4.6467499531155582E-4"/>
    <n v="0.33978716144783483"/>
    <n v="393"/>
    <x v="1"/>
    <x v="1"/>
  </r>
  <r>
    <x v="2"/>
    <s v="Madison Park"/>
    <s v="Palmer|Teagan|Dakota"/>
    <s v="COMFORTER (SET)"/>
    <s v="MP10-2266"/>
    <s v="Red"/>
    <s v="Queen"/>
    <s v="A"/>
    <n v="1498"/>
    <n v="101387.1"/>
    <n v="4.6449329759870318E-4"/>
    <n v="0.34025165474543351"/>
    <n v="394"/>
    <x v="1"/>
    <x v="1"/>
  </r>
  <r>
    <x v="2"/>
    <s v="Super Listing"/>
    <s v="Phoebe|Himari|Hannah"/>
    <s v="COMFORTER (SET)"/>
    <s v="AM10-0186"/>
    <s v="Blush"/>
    <s v="Full/Queen"/>
    <s v="A++"/>
    <n v="3426"/>
    <n v="101114.62"/>
    <n v="4.6324496192552879E-4"/>
    <n v="0.34071489970735902"/>
    <n v="395"/>
    <x v="1"/>
    <x v="1"/>
  </r>
  <r>
    <x v="2"/>
    <s v="Madison Park"/>
    <s v="Tuscany|Marino|Genoa"/>
    <s v="COVERLET&amp;BEDSPR"/>
    <s v="MP13-1035"/>
    <s v="Cream"/>
    <s v="Full/Queen"/>
    <s v="A"/>
    <n v="2335"/>
    <n v="100941.4"/>
    <n v="4.6245137448679103E-4"/>
    <n v="0.34117735108184583"/>
    <n v="396"/>
    <x v="1"/>
    <x v="1"/>
  </r>
  <r>
    <x v="8"/>
    <s v="Comfort Spaces"/>
    <s v="Juliette|Juliette|Juliette"/>
    <s v="COMFORTER (SET)"/>
    <s v="CS10-1453"/>
    <s v="Blush"/>
    <s v="King"/>
    <s v="ARA"/>
    <n v="3129"/>
    <n v="100784.98"/>
    <n v="4.6173475430917095E-4"/>
    <n v="0.34163908583615499"/>
    <n v="397"/>
    <x v="1"/>
    <x v="1"/>
  </r>
  <r>
    <x v="3"/>
    <s v="Beautyrest"/>
    <s v="Zuri|Marselle|Marselle"/>
    <s v="ELECT BLANKET"/>
    <s v="BR54-0860"/>
    <s v="Sand"/>
    <s v="50x70&quot;"/>
    <s v="A"/>
    <n v="2644"/>
    <n v="100611.48"/>
    <n v="4.6093988408274787E-4"/>
    <n v="0.34210002572023773"/>
    <n v="398"/>
    <x v="1"/>
    <x v="1"/>
  </r>
  <r>
    <x v="7"/>
    <s v="Madison Park Essentials"/>
    <s v="Satin|Satin|Satin"/>
    <s v="SHEET/SHEET SET"/>
    <s v="MPE20-770"/>
    <s v="Grey"/>
    <s v="King"/>
    <s v="A++"/>
    <n v="4867"/>
    <n v="100553.24"/>
    <n v="4.6067306424420684E-4"/>
    <n v="0.34256069878448192"/>
    <n v="399"/>
    <x v="1"/>
    <x v="1"/>
  </r>
  <r>
    <x v="2"/>
    <s v="Madison Park"/>
    <s v="Palmer|Teagan|Dakota"/>
    <s v="COMFORTER (SET)"/>
    <s v="MP10-304"/>
    <s v="Purple"/>
    <s v="Queen"/>
    <s v="A"/>
    <n v="1486"/>
    <n v="100336.13"/>
    <n v="4.5967839983579933E-4"/>
    <n v="0.34302037718431772"/>
    <n v="400"/>
    <x v="1"/>
    <x v="1"/>
  </r>
  <r>
    <x v="0"/>
    <s v="Madison Park"/>
    <s v="Hoffman|Lerna|Thayer"/>
    <s v="MOTION"/>
    <s v="MP103-0247"/>
    <s v="Beige Multi"/>
    <s v="See below"/>
    <s v="B"/>
    <n v="394"/>
    <n v="100223.42"/>
    <n v="4.591620319786227E-4"/>
    <n v="0.34347953921629631"/>
    <n v="401"/>
    <x v="1"/>
    <x v="1"/>
  </r>
  <r>
    <x v="2"/>
    <s v="510 Design"/>
    <s v="Powell|Kingwood|Elmore"/>
    <s v="COMFORTER (SET)"/>
    <s v="5DS10-0277"/>
    <s v="Navy"/>
    <s v="Queen"/>
    <s v="A"/>
    <n v="1839"/>
    <n v="100124.1"/>
    <n v="4.5870700886111072E-4"/>
    <n v="0.34393824622515745"/>
    <n v="402"/>
    <x v="1"/>
    <x v="1"/>
  </r>
  <r>
    <x v="0"/>
    <s v="INK+IVY"/>
    <s v="Novak|Novak|Novak"/>
    <s v="ACCENT CHAIR"/>
    <s v="II110-0522"/>
    <s v="Cream"/>
    <s v="See below"/>
    <s v="A"/>
    <n v="706"/>
    <n v="100002.8"/>
    <n v="4.5815128691030314E-4"/>
    <n v="0.34439639751206774"/>
    <n v="403"/>
    <x v="1"/>
    <x v="1"/>
  </r>
  <r>
    <x v="0"/>
    <s v="Madison Park Signature"/>
    <s v="Beckett|Beckett|Beckett"/>
    <s v="BED"/>
    <s v="MPS115-0304"/>
    <s v="Natural"/>
    <s v="Queen"/>
    <s v="A"/>
    <n v="263"/>
    <n v="99815.31"/>
    <n v="4.5729232311346126E-4"/>
    <n v="0.34485368983518122"/>
    <n v="404"/>
    <x v="1"/>
    <x v="1"/>
  </r>
  <r>
    <x v="3"/>
    <s v="Super Listing"/>
    <s v="Avril|Nami|Ombak"/>
    <s v="COMFORTER (SET)"/>
    <s v="AM10-0284"/>
    <s v="Blue"/>
    <s v="Full/Queen"/>
    <s v="A++"/>
    <n v="2781"/>
    <n v="99640.65"/>
    <n v="4.5649213848091344E-4"/>
    <n v="0.34531018197366214"/>
    <n v="405"/>
    <x v="1"/>
    <x v="1"/>
  </r>
  <r>
    <x v="2"/>
    <s v="Madison Park"/>
    <s v="Palisades|Hanover|Overland"/>
    <s v="COMFORTER (SET)"/>
    <s v="MP10-4025"/>
    <s v="Brown"/>
    <s v="King"/>
    <s v="A"/>
    <n v="1229"/>
    <n v="99587.28"/>
    <n v="4.5624762998532732E-4"/>
    <n v="0.34576642960364745"/>
    <n v="406"/>
    <x v="1"/>
    <x v="1"/>
  </r>
  <r>
    <x v="8"/>
    <s v="Intelligent Design"/>
    <s v="Cassie|Bridget|Rachel"/>
    <s v="COMFORTER (SET)"/>
    <s v="ID10-2231"/>
    <s v="Blush Multi"/>
    <s v="Full/Queen"/>
    <s v="B+"/>
    <n v="2229"/>
    <n v="99350.43"/>
    <n v="4.5516252904510655E-4"/>
    <n v="0.34622159213269255"/>
    <n v="407"/>
    <x v="1"/>
    <x v="1"/>
  </r>
  <r>
    <x v="2"/>
    <s v="Madison Park Essentials"/>
    <s v="Brystol|Cadence|Isabella"/>
    <s v="COMFORTER (SET)"/>
    <s v="MPE10-786"/>
    <s v="Brown"/>
    <s v="Cal King"/>
    <s v="A+"/>
    <n v="885"/>
    <n v="99079.9"/>
    <n v="4.5392312707188335E-4"/>
    <n v="0.34667551525976442"/>
    <n v="408"/>
    <x v="1"/>
    <x v="1"/>
  </r>
  <r>
    <x v="6"/>
    <s v="Madison Park Signature"/>
    <s v="Splendor|Splendor|Splendor"/>
    <s v="BATH RUG"/>
    <s v="MPS72-449"/>
    <s v="Natural"/>
    <s v="24x72&quot;"/>
    <s v="A+"/>
    <n v="2916"/>
    <n v="99078.3"/>
    <n v="4.5391579685653886E-4"/>
    <n v="0.34712943105662097"/>
    <n v="409"/>
    <x v="1"/>
    <x v="1"/>
  </r>
  <r>
    <x v="2"/>
    <s v="Madison Park Essentials"/>
    <s v="Brystol|Cadence|Isabella"/>
    <s v="COMFORTER (SET)"/>
    <s v="MPE10-982"/>
    <s v="Navy"/>
    <s v="Cal King"/>
    <s v="A"/>
    <n v="901"/>
    <n v="99054.59"/>
    <n v="4.53807172227902E-4"/>
    <n v="0.3475832382288489"/>
    <n v="410"/>
    <x v="1"/>
    <x v="1"/>
  </r>
  <r>
    <x v="0"/>
    <s v="Madison Park"/>
    <s v="Erika|Bree|Laura"/>
    <s v="ACCENT CHAIR"/>
    <s v="FPF18-0416"/>
    <s v="Multi"/>
    <s v="See below"/>
    <s v="B"/>
    <n v="641"/>
    <n v="99046.71"/>
    <n v="4.5377107091733023E-4"/>
    <n v="0.34803700929976622"/>
    <n v="411"/>
    <x v="1"/>
    <x v="1"/>
  </r>
  <r>
    <x v="2"/>
    <s v="Madison Park"/>
    <s v="Bellagio|Venetian|Mirage"/>
    <s v="COMFORTER (SET)"/>
    <s v="MP10-4534"/>
    <s v="Brown/Gold"/>
    <s v="King"/>
    <s v="A++"/>
    <n v="1314"/>
    <n v="98911.61"/>
    <n v="4.5315212585917601E-4"/>
    <n v="0.34849016142562539"/>
    <n v="412"/>
    <x v="1"/>
    <x v="1"/>
  </r>
  <r>
    <x v="2"/>
    <s v="Madison Park Signature"/>
    <s v="Sanctuary|Sanctuary|Sanctuary"/>
    <s v="COMFORTER (SET)"/>
    <s v="MPS10-459"/>
    <s v="Taupe/Gold"/>
    <s v="King"/>
    <s v="B"/>
    <n v="497"/>
    <n v="98883.71"/>
    <n v="4.5302430522910572E-4"/>
    <n v="0.34894318573085448"/>
    <n v="413"/>
    <x v="1"/>
    <x v="1"/>
  </r>
  <r>
    <x v="8"/>
    <s v="Mi Zone"/>
    <s v="Rosalie|Jenna|Audrey"/>
    <s v="COMFORTER (SET)"/>
    <s v="MZ10-0574"/>
    <s v="Purple/Silver"/>
    <s v="Full/Queen"/>
    <s v="A+"/>
    <n v="2294"/>
    <n v="98761.07"/>
    <n v="4.524624442229471E-4"/>
    <n v="0.3493956481750774"/>
    <n v="414"/>
    <x v="1"/>
    <x v="1"/>
  </r>
  <r>
    <x v="0"/>
    <s v="INK+IVY"/>
    <s v="Newport|Newport|Newport"/>
    <s v="ACCENT CHAIR"/>
    <s v="II110-0455"/>
    <s v="Beige"/>
    <s v="See below"/>
    <s v="A"/>
    <n v="593"/>
    <n v="98749.86"/>
    <n v="4.5241108690168941E-4"/>
    <n v="0.34984805926197909"/>
    <n v="415"/>
    <x v="1"/>
    <x v="1"/>
  </r>
  <r>
    <x v="2"/>
    <s v="Super Listing"/>
    <s v="Mina|Hanna|Aera"/>
    <s v="DUVET&amp;DUVET SET"/>
    <s v="AM12-0056"/>
    <s v="White"/>
    <s v="Full/Queen"/>
    <s v="A++"/>
    <n v="4285"/>
    <n v="98698.86"/>
    <n v="4.5217743628758235E-4"/>
    <n v="0.35030023669826665"/>
    <n v="416"/>
    <x v="1"/>
    <x v="1"/>
  </r>
  <r>
    <x v="6"/>
    <s v="Madison Park"/>
    <s v="Serene|Belle|Monroe"/>
    <s v="FASHION TOWEL"/>
    <s v="MP73-7907"/>
    <s v="Green"/>
    <s v="6-Piece"/>
    <s v="A"/>
    <n v="2616"/>
    <n v="98694.74"/>
    <n v="4.5215856098307019E-4"/>
    <n v="0.35075239525924973"/>
    <n v="417"/>
    <x v="1"/>
    <x v="1"/>
  </r>
  <r>
    <x v="3"/>
    <s v="Madison Park"/>
    <s v="Waffle Weave|Waffle Weave|Waffle Weave"/>
    <s v="BLANKET"/>
    <s v="BR51N-3827"/>
    <s v="Ivory"/>
    <s v="King"/>
    <s v="A"/>
    <n v="2512"/>
    <n v="98612.12"/>
    <n v="4.5178004698821669E-4"/>
    <n v="0.35120417530623793"/>
    <n v="418"/>
    <x v="1"/>
    <x v="1"/>
  </r>
  <r>
    <x v="3"/>
    <s v="Madison Park"/>
    <s v="Adelyn|Aurora|Aurora"/>
    <s v="COMFORTER (SET)"/>
    <s v="MP10-4803"/>
    <s v="Ivory"/>
    <s v="King/Cal K"/>
    <s v="A+"/>
    <n v="1999"/>
    <n v="98556.28"/>
    <n v="4.5152422247269242E-4"/>
    <n v="0.35165569952871062"/>
    <n v="419"/>
    <x v="1"/>
    <x v="1"/>
  </r>
  <r>
    <x v="0"/>
    <s v="Madison Park Signature"/>
    <s v="Beckett|Beckett|Beckett"/>
    <s v="ACCENT CHEST"/>
    <s v="MPS130-0299"/>
    <s v="Antique Cream"/>
    <s v="See below"/>
    <s v="A"/>
    <n v="458"/>
    <n v="98461.8"/>
    <n v="4.5109137325659765E-4"/>
    <n v="0.35210679090196723"/>
    <n v="420"/>
    <x v="1"/>
    <x v="1"/>
  </r>
  <r>
    <x v="0"/>
    <s v="Madison Park"/>
    <s v="Rika|Regina|Rain"/>
    <s v="DINING CHAIR"/>
    <s v="MP108-0766"/>
    <s v="Natural"/>
    <s v="See below"/>
    <s v="B"/>
    <n v="353"/>
    <n v="98346.15"/>
    <n v="4.5056153612872544E-4"/>
    <n v="0.35255735243809594"/>
    <n v="421"/>
    <x v="1"/>
    <x v="1"/>
  </r>
  <r>
    <x v="3"/>
    <s v="Beautyrest"/>
    <s v="Heated Microlight to Berber|Heated Microlight to Berber"/>
    <s v="ELECT BLANKET"/>
    <s v="BR54-0384"/>
    <s v="Tan"/>
    <s v="King"/>
    <s v="B+"/>
    <n v="989"/>
    <n v="98191.22"/>
    <n v="4.4985174221414493E-4"/>
    <n v="0.35300720418031006"/>
    <n v="422"/>
    <x v="1"/>
    <x v="1"/>
  </r>
  <r>
    <x v="2"/>
    <s v="Madison Park"/>
    <s v="Aubrey|Whitman|Charlotte"/>
    <s v="COMFORTER (SET)"/>
    <s v="MP10-116"/>
    <s v="Blue/Brown"/>
    <s v="King"/>
    <s v="A"/>
    <n v="932"/>
    <n v="98137.95"/>
    <n v="4.4960769185701778E-4"/>
    <n v="0.3534568118721671"/>
    <n v="423"/>
    <x v="1"/>
    <x v="1"/>
  </r>
  <r>
    <x v="0"/>
    <s v="Madison Park"/>
    <s v="Bryce|Robertson|Thornton"/>
    <s v="DINING CHAIR"/>
    <s v="MP108-0956"/>
    <s v="Grey"/>
    <s v="See below"/>
    <s v="A"/>
    <n v="306"/>
    <n v="97803.49"/>
    <n v="4.4807540196693455E-4"/>
    <n v="0.35390488727413405"/>
    <n v="424"/>
    <x v="1"/>
    <x v="1"/>
  </r>
  <r>
    <x v="7"/>
    <s v="Beautyrest"/>
    <s v="1000 Thread Count|1000 Thread Count|1000 Thread Count"/>
    <s v="SHEET/SHEET SET"/>
    <s v="BR20-1880"/>
    <s v="White"/>
    <s v="Queen"/>
    <s v="A++"/>
    <n v="2680"/>
    <n v="97793.78"/>
    <n v="4.4803091672256237E-4"/>
    <n v="0.35435291819085663"/>
    <n v="425"/>
    <x v="1"/>
    <x v="1"/>
  </r>
  <r>
    <x v="4"/>
    <s v="Sleep Philosophy"/>
    <s v="All Natural|All Natural|All Natural"/>
    <s v="MATT PAD/TOPPER"/>
    <s v="BASI16-0326"/>
    <s v="White"/>
    <s v="Twin"/>
    <s v="A"/>
    <n v="3675"/>
    <n v="97731.1"/>
    <n v="4.4774375553644023E-4"/>
    <n v="0.35480066194639309"/>
    <n v="426"/>
    <x v="1"/>
    <x v="1"/>
  </r>
  <r>
    <x v="7"/>
    <s v="Beautyrest"/>
    <s v="600 Thread Count|600 Thread Count|600 Thread Count"/>
    <s v="SHEET/SHEET SET"/>
    <s v="BR20-0987"/>
    <s v="White"/>
    <s v="Queen"/>
    <s v="A++"/>
    <n v="2949"/>
    <n v="97624.01"/>
    <n v="4.4725313506066127E-4"/>
    <n v="0.35524791508145376"/>
    <n v="427"/>
    <x v="1"/>
    <x v="1"/>
  </r>
  <r>
    <x v="9"/>
    <s v="Madison Park Signature"/>
    <s v="Turkish|Turkish|Turkish"/>
    <s v="BATH TOWEL"/>
    <s v="MPS73-468"/>
    <s v="Navy"/>
    <s v="6-Piece"/>
    <s v="A"/>
    <n v="2622"/>
    <n v="97341"/>
    <n v="4.4595655740775072E-4"/>
    <n v="0.35569387163886151"/>
    <n v="428"/>
    <x v="1"/>
    <x v="1"/>
  </r>
  <r>
    <x v="0"/>
    <s v="Madison Park"/>
    <s v="Capstone|Wilmette|Milton"/>
    <s v="MOTION"/>
    <s v="MP103-1226"/>
    <s v="Brown"/>
    <s v="See below"/>
    <s v="B"/>
    <n v="517"/>
    <n v="97060.87"/>
    <n v="4.446731741424603E-4"/>
    <n v="0.356138544813004"/>
    <n v="429"/>
    <x v="1"/>
    <x v="1"/>
  </r>
  <r>
    <x v="2"/>
    <s v="Madison Park"/>
    <s v="Rhapsody|Melody|Harmony"/>
    <s v="COVERLET&amp;BEDSPR"/>
    <s v="MP13-3400"/>
    <s v="Grey/Taupe"/>
    <s v="King/Cal K"/>
    <s v="B"/>
    <n v="1448"/>
    <n v="96912.92"/>
    <n v="4.4399535829232033E-4"/>
    <n v="0.35658254017129631"/>
    <n v="430"/>
    <x v="1"/>
    <x v="1"/>
  </r>
  <r>
    <x v="8"/>
    <s v="Intelligent Design"/>
    <s v="Raina|Khloe|Arielle"/>
    <s v="COMFORTER (SET)"/>
    <s v="ID10-1244"/>
    <s v="Grey/Silver"/>
    <s v="Full/Queen"/>
    <s v="A++"/>
    <n v="2493"/>
    <n v="96839.41"/>
    <n v="4.4365858071108489E-4"/>
    <n v="0.35702619875200742"/>
    <n v="431"/>
    <x v="1"/>
    <x v="1"/>
  </r>
  <r>
    <x v="0"/>
    <s v="Madison Park"/>
    <s v="Arianna|Leda|Aria"/>
    <s v="ACCENT CHAIR"/>
    <s v="FPF18-0428"/>
    <s v="Multi"/>
    <s v="See below"/>
    <s v="B"/>
    <n v="524"/>
    <n v="96736.11"/>
    <n v="4.4318532368290331E-4"/>
    <n v="0.35746938407569034"/>
    <n v="432"/>
    <x v="1"/>
    <x v="1"/>
  </r>
  <r>
    <x v="0"/>
    <s v="Threshold"/>
    <s v="Esters"/>
    <s v="ACCENT CHAIR"/>
    <s v="TG100-0291"/>
    <s v="Cream"/>
    <s v="See below"/>
    <s v="EXB"/>
    <n v="472"/>
    <n v="96642"/>
    <n v="4.427541695791069E-4"/>
    <n v="0.35791213824526946"/>
    <n v="433"/>
    <x v="1"/>
    <x v="1"/>
  </r>
  <r>
    <x v="3"/>
    <s v="Madison Park"/>
    <s v="Arctic|Polar|Polar"/>
    <s v="THROW"/>
    <s v="BASI50-0413"/>
    <s v="Ivory"/>
    <s v="50x60&quot;"/>
    <s v="B"/>
    <n v="6614"/>
    <n v="96610.71"/>
    <n v="4.4261081805527539E-4"/>
    <n v="0.35835474906332476"/>
    <n v="434"/>
    <x v="1"/>
    <x v="1"/>
  </r>
  <r>
    <x v="2"/>
    <s v="Madison Park"/>
    <s v="Quebec|Mansfield|Vancouver"/>
    <s v="COVERLET&amp;BEDSPR"/>
    <s v="MP13-6498"/>
    <s v="Mocha"/>
    <s v="King"/>
    <s v="A"/>
    <n v="1413"/>
    <n v="96500.08"/>
    <n v="4.4210397947804664E-4"/>
    <n v="0.35879685304280279"/>
    <n v="435"/>
    <x v="1"/>
    <x v="1"/>
  </r>
  <r>
    <x v="2"/>
    <s v="Super Listing"/>
    <s v="Porter|Evans|Walker"/>
    <s v="COMFORTER (SET)"/>
    <s v="AM10-0136"/>
    <s v="Sage"/>
    <s v="King"/>
    <s v="A++"/>
    <n v="3638"/>
    <n v="96406.83"/>
    <n v="4.4167676536499795E-4"/>
    <n v="0.35923852980816778"/>
    <n v="436"/>
    <x v="1"/>
    <x v="1"/>
  </r>
  <r>
    <x v="0"/>
    <s v="Madison Park"/>
    <s v="Shandra|Sasha|Selah"/>
    <s v="ACCENT BENCH"/>
    <s v="MP105-1122"/>
    <s v="Natural"/>
    <s v="See below"/>
    <s v="A"/>
    <n v="873"/>
    <n v="96319.92"/>
    <n v="4.4127859723025199E-4"/>
    <n v="0.35967980840539804"/>
    <n v="437"/>
    <x v="1"/>
    <x v="1"/>
  </r>
  <r>
    <x v="7"/>
    <s v="Beautyrest"/>
    <s v="1000 Thread Count|1000 Thread Count|1000 Thread Count"/>
    <s v="SHEET/SHEET SET"/>
    <s v="BR20-1888"/>
    <s v="Blue"/>
    <s v="Queen"/>
    <s v="A++"/>
    <n v="2700"/>
    <n v="96280.9"/>
    <n v="4.4109983160353709E-4"/>
    <n v="0.3601209082370016"/>
    <n v="438"/>
    <x v="1"/>
    <x v="1"/>
  </r>
  <r>
    <x v="2"/>
    <s v="Madison Park"/>
    <s v="Tuscany|Marino|Genoa"/>
    <s v="COVERLET&amp;BEDSPR"/>
    <s v="MP13-6463"/>
    <s v="Blush"/>
    <s v="Daybed"/>
    <s v="A"/>
    <n v="1901"/>
    <n v="96218.31"/>
    <n v="4.408130827420281E-4"/>
    <n v="0.36056172131974362"/>
    <n v="439"/>
    <x v="1"/>
    <x v="1"/>
  </r>
  <r>
    <x v="0"/>
    <s v="INK+IVY"/>
    <s v="Brooklyn"/>
    <s v="DINING CHAIR"/>
    <s v="IIF20-0057"/>
    <s v="Cream"/>
    <s v="See below"/>
    <s v="B"/>
    <n v="346"/>
    <n v="96127.11"/>
    <n v="4.4039526046738957E-4"/>
    <n v="0.36100211658021103"/>
    <n v="440"/>
    <x v="1"/>
    <x v="1"/>
  </r>
  <r>
    <x v="0"/>
    <s v="Madison Park"/>
    <s v="Kirby|Oscar|Docker"/>
    <s v="MOTION"/>
    <s v="MP103-1051"/>
    <s v="Navy Multi"/>
    <s v="See below"/>
    <s v="B"/>
    <n v="391"/>
    <n v="96097.61"/>
    <n v="4.4026010962197474E-4"/>
    <n v="0.36144237668983298"/>
    <n v="441"/>
    <x v="1"/>
    <x v="1"/>
  </r>
  <r>
    <x v="2"/>
    <s v="Super Listing"/>
    <s v="Phoebe|Himari|Hannah"/>
    <s v="COMFORTER (SET)"/>
    <s v="AM10-0195"/>
    <s v="Ivory"/>
    <s v="Full/Queen"/>
    <s v="A++"/>
    <n v="3190"/>
    <n v="96076.58"/>
    <n v="4.4016376310404001E-4"/>
    <n v="0.361882540452937"/>
    <n v="442"/>
    <x v="1"/>
    <x v="1"/>
  </r>
  <r>
    <x v="2"/>
    <s v="510 Design"/>
    <s v="Shawnee|Josefina|Stacie"/>
    <s v="COMFORTER (SET)"/>
    <s v="5DS10-0051"/>
    <s v="Seafoam"/>
    <s v="King"/>
    <s v="A+"/>
    <n v="1780"/>
    <n v="95821.63"/>
    <n v="4.3899573910273422E-4"/>
    <n v="0.36232153619203972"/>
    <n v="443"/>
    <x v="1"/>
    <x v="1"/>
  </r>
  <r>
    <x v="0"/>
    <s v="INK+IVY"/>
    <s v="Nola|Nola|Nola"/>
    <s v="DINING CHAIR"/>
    <s v="II100-0117"/>
    <s v="Orange/Dark Brown"/>
    <s v="See below"/>
    <s v="A"/>
    <n v="445"/>
    <n v="95781.3"/>
    <n v="4.3881097186220604E-4"/>
    <n v="0.36276034716390193"/>
    <n v="444"/>
    <x v="1"/>
    <x v="1"/>
  </r>
  <r>
    <x v="0"/>
    <s v="INK+IVY"/>
    <s v="Boomerang|Boomerang|Boomerang"/>
    <s v="DINING CHAIR"/>
    <s v="IIF20-0040"/>
    <s v="Blue"/>
    <s v="See below"/>
    <s v="B"/>
    <n v="493"/>
    <n v="95728.28"/>
    <n v="4.3856806685122645E-4"/>
    <n v="0.36319891523075315"/>
    <n v="445"/>
    <x v="1"/>
    <x v="1"/>
  </r>
  <r>
    <x v="2"/>
    <s v="Madison Park"/>
    <s v="Heritage|Lexington|Lawrence"/>
    <s v="COMFORTER (SET)"/>
    <s v="MP10-6140"/>
    <s v="Grey"/>
    <s v="Full/Queen"/>
    <s v="A"/>
    <n v="1561"/>
    <n v="95565.54"/>
    <n v="4.378224923229954E-4"/>
    <n v="0.36363673772307614"/>
    <n v="446"/>
    <x v="1"/>
    <x v="1"/>
  </r>
  <r>
    <x v="2"/>
    <s v="Madison Park"/>
    <s v="Vienna|Marcella|Adela"/>
    <s v="COMFORTER (SET)"/>
    <s v="MP10-3831"/>
    <s v="Indigo"/>
    <s v="Cal King"/>
    <s v="A+"/>
    <n v="1152"/>
    <n v="95483.27"/>
    <n v="4.3744558181274865E-4"/>
    <n v="0.36407418330488889"/>
    <n v="447"/>
    <x v="1"/>
    <x v="1"/>
  </r>
  <r>
    <x v="3"/>
    <s v="Intelligent Design"/>
    <s v="Malea|Leena|Leena"/>
    <s v="DUVET&amp;DUVET SET"/>
    <s v="ID12-1924"/>
    <s v="Ivory"/>
    <s v="Full/Queen"/>
    <s v="A"/>
    <n v="2768"/>
    <n v="95387.61"/>
    <n v="4.3700732656283721E-4"/>
    <n v="0.36451119063145171"/>
    <n v="448"/>
    <x v="1"/>
    <x v="1"/>
  </r>
  <r>
    <x v="2"/>
    <s v="Croscill Classics"/>
    <s v="Galleria|Galleria|Galleria"/>
    <s v="COMFORTER (SET)"/>
    <s v="CCL10-0011"/>
    <s v="Red"/>
    <s v="King"/>
    <s v="B"/>
    <n v="451"/>
    <n v="95228.6"/>
    <n v="4.3627884059912819E-4"/>
    <n v="0.36494746947205081"/>
    <n v="449"/>
    <x v="1"/>
    <x v="1"/>
  </r>
  <r>
    <x v="8"/>
    <s v="Urban Habitat Kids"/>
    <s v="Dawn|Ellie|Mandy"/>
    <s v="COVERLET&amp;BEDSPR"/>
    <s v="UHK13-0186"/>
    <s v="Yellow/Coral"/>
    <s v="Twin"/>
    <s v="A+"/>
    <n v="2052"/>
    <n v="95153.49"/>
    <n v="4.3593473280254815E-4"/>
    <n v="0.36538340420485338"/>
    <n v="450"/>
    <x v="1"/>
    <x v="1"/>
  </r>
  <r>
    <x v="7"/>
    <s v="True North by Sleep Philosophy"/>
    <s v="Cozy Cotton Flannel|Cozy Cotton Flannel|Cozy Cotton Flannel"/>
    <s v="SHEET/SHEET SET"/>
    <s v="TN20-0365"/>
    <s v="Grey Penguins"/>
    <s v="Twin"/>
    <s v="A++"/>
    <n v="5410"/>
    <n v="95133.15"/>
    <n v="4.3584154743998068E-4"/>
    <n v="0.36581924575229335"/>
    <n v="451"/>
    <x v="1"/>
    <x v="1"/>
  </r>
  <r>
    <x v="0"/>
    <s v="Madison Park"/>
    <s v="Angelica|Jenn|Shin"/>
    <s v="DINING CHAIR"/>
    <s v="MP108-0767"/>
    <s v="Tan"/>
    <s v="See below"/>
    <s v="B"/>
    <n v="360"/>
    <n v="95041.82"/>
    <n v="4.3542312958534549E-4"/>
    <n v="0.36625466888187869"/>
    <n v="452"/>
    <x v="1"/>
    <x v="1"/>
  </r>
  <r>
    <x v="0"/>
    <s v="Madison Park"/>
    <s v="Harris|Lois|Sidney"/>
    <s v="MOTION"/>
    <s v="MP103-0287"/>
    <s v="Cream"/>
    <s v="See below"/>
    <s v="B"/>
    <n v="473"/>
    <n v="94990.89"/>
    <n v="4.351897996681597E-4"/>
    <n v="0.36668985868154685"/>
    <n v="453"/>
    <x v="1"/>
    <x v="1"/>
  </r>
  <r>
    <x v="3"/>
    <s v="Serta"/>
    <s v="Waterproof|Waterproof|Waterproof"/>
    <s v="ELEC MATT PAD"/>
    <s v="ST55-0117"/>
    <s v="White"/>
    <s v="Queen"/>
    <s v="B"/>
    <n v="1202"/>
    <n v="94962.59"/>
    <n v="4.3506014648425325E-4"/>
    <n v="0.36712491882803111"/>
    <n v="454"/>
    <x v="1"/>
    <x v="1"/>
  </r>
  <r>
    <x v="8"/>
    <s v="Mi Zone"/>
    <s v="Primrose|Talia|Evie"/>
    <s v="COMFORTER (SET)"/>
    <s v="MZ10-0643"/>
    <s v="Purple Multi"/>
    <s v="Full/Queen"/>
    <s v="A+"/>
    <n v="2116"/>
    <n v="94798.22"/>
    <n v="4.3430710429913995E-4"/>
    <n v="0.36755922593233026"/>
    <n v="455"/>
    <x v="1"/>
    <x v="1"/>
  </r>
  <r>
    <x v="3"/>
    <s v="Beautyrest"/>
    <s v="Heated Microlight to Berber|Heated Microlight to Berber"/>
    <s v="ELECT BLANKET"/>
    <s v="BR54-0415"/>
    <s v="Grey"/>
    <s v="60x70&quot;"/>
    <s v="A"/>
    <n v="2478"/>
    <n v="94751.91"/>
    <n v="4.3409494037876162E-4"/>
    <n v="0.36799332087270903"/>
    <n v="456"/>
    <x v="1"/>
    <x v="1"/>
  </r>
  <r>
    <x v="0"/>
    <s v="INK+IVY"/>
    <s v="Rocket|Rocket|Rocket"/>
    <s v="ACCENT CHAIR"/>
    <s v="II100-0088"/>
    <s v="Blue/Pecan"/>
    <s v="See below"/>
    <s v="B"/>
    <n v="611"/>
    <n v="94650.06"/>
    <n v="4.3362832635823598E-4"/>
    <n v="0.36842694919906727"/>
    <n v="457"/>
    <x v="1"/>
    <x v="1"/>
  </r>
  <r>
    <x v="6"/>
    <s v="Madison Park"/>
    <s v="Arlo|Eider|Orinn"/>
    <s v="SHOWER CURTAIN"/>
    <s v="MP70-6824A"/>
    <s v="White"/>
    <s v="72x72&quot;"/>
    <s v="A+"/>
    <n v="4128"/>
    <n v="94609.36"/>
    <n v="4.3344186400540939E-4"/>
    <n v="0.36886039106307267"/>
    <n v="458"/>
    <x v="1"/>
    <x v="1"/>
  </r>
  <r>
    <x v="0"/>
    <s v="INK+IVY"/>
    <s v="Boomerang|Boomerang|Boomerang"/>
    <s v="BAR STOOL"/>
    <s v="II104-0224"/>
    <s v="Light Grey"/>
    <s v="See below"/>
    <s v="B"/>
    <n v="753"/>
    <n v="94496.89"/>
    <n v="4.3292659568053445E-4"/>
    <n v="0.36929331765875323"/>
    <n v="459"/>
    <x v="1"/>
    <x v="1"/>
  </r>
  <r>
    <x v="4"/>
    <s v="Madison Park"/>
    <s v="Cloud Soft|Heavenly Soft|Heavenly Soft"/>
    <s v="MATT PAD/TOPPER"/>
    <s v="MP16-3146"/>
    <s v="White"/>
    <s v="Full"/>
    <s v="A+"/>
    <n v="4188"/>
    <n v="94371.74"/>
    <n v="4.3235323539905416E-4"/>
    <n v="0.36972567089415226"/>
    <n v="460"/>
    <x v="1"/>
    <x v="1"/>
  </r>
  <r>
    <x v="9"/>
    <s v="Madison Park Signature"/>
    <s v="800GSM|800GSM|800GSM"/>
    <s v="BATH TOWEL"/>
    <s v="MPS73-197"/>
    <s v="Grey"/>
    <s v="8-Piece"/>
    <s v="A++"/>
    <n v="2729"/>
    <n v="94365.759999999995"/>
    <n v="4.323258387192039E-4"/>
    <n v="0.37015799673287147"/>
    <n v="461"/>
    <x v="1"/>
    <x v="1"/>
  </r>
  <r>
    <x v="3"/>
    <s v="Beautyrest"/>
    <s v="Zuri|Marselle|Marselle"/>
    <s v="ELECT BLANKET"/>
    <s v="BR54-1371"/>
    <s v="Natural Marble"/>
    <s v="50x70&quot;"/>
    <s v="A"/>
    <n v="2433"/>
    <n v="94256.8"/>
    <n v="4.3182665105424107E-4"/>
    <n v="0.37058982338392571"/>
    <n v="462"/>
    <x v="1"/>
    <x v="1"/>
  </r>
  <r>
    <x v="6"/>
    <s v="INK+IVY"/>
    <s v="Asher|Asher|Asher"/>
    <s v="BATH RUG"/>
    <s v="II72-1227"/>
    <s v="Natural"/>
    <s v="20x32&quot;"/>
    <s v="A+"/>
    <n v="6218"/>
    <n v="94125.89"/>
    <n v="4.312269019975204E-4"/>
    <n v="0.37102105028592325"/>
    <n v="463"/>
    <x v="1"/>
    <x v="1"/>
  </r>
  <r>
    <x v="6"/>
    <s v="Madison Park"/>
    <s v="Amherst|Eastridge|Salem"/>
    <s v="SHOWER CURTAIN"/>
    <s v="MP70-2978"/>
    <s v="Aqua"/>
    <s v="72x72&quot;"/>
    <s v="A+"/>
    <n v="6623"/>
    <n v="94119.84"/>
    <n v="4.3119918462074881E-4"/>
    <n v="0.371452249470544"/>
    <n v="464"/>
    <x v="1"/>
    <x v="1"/>
  </r>
  <r>
    <x v="2"/>
    <s v="Madison Park"/>
    <s v="Bellagio|Venetian|Mirage"/>
    <s v="COVERLET&amp;BEDSPR"/>
    <s v="MP13-368"/>
    <s v="Brown/Gold"/>
    <s v="Full/Queen"/>
    <s v="A++"/>
    <n v="1651"/>
    <n v="93956.3"/>
    <n v="4.3044994498484554E-4"/>
    <n v="0.37188269941552887"/>
    <n v="465"/>
    <x v="1"/>
    <x v="1"/>
  </r>
  <r>
    <x v="10"/>
    <s v="INK+IVY"/>
    <s v="Isla|Isla|Isla"/>
    <s v="LGT-CHANDELIERS"/>
    <s v="MPS150-0093"/>
    <s v="White"/>
    <s v="See below"/>
    <s v="A+"/>
    <n v="683"/>
    <n v="93795.61"/>
    <n v="4.2971376229502471E-4"/>
    <n v="0.37231241317782388"/>
    <n v="466"/>
    <x v="1"/>
    <x v="1"/>
  </r>
  <r>
    <x v="8"/>
    <s v="Intelligent Design"/>
    <s v="Cassie|Bridget|Rachel"/>
    <s v="COMFORTER (SET)"/>
    <s v="ID10-2292"/>
    <s v="Grey"/>
    <s v="Full/Queen"/>
    <s v="B"/>
    <n v="2050"/>
    <n v="93791.360000000001"/>
    <n v="4.2969429141051578E-4"/>
    <n v="0.37274210746923442"/>
    <n v="467"/>
    <x v="1"/>
    <x v="1"/>
  </r>
  <r>
    <x v="2"/>
    <s v="Super Listing"/>
    <s v="Mina|Hanna|Aera"/>
    <s v="COMFORTER (SET)"/>
    <s v="AM10-0014"/>
    <s v="Sage Green"/>
    <s v="Full/Queen"/>
    <s v="A++"/>
    <n v="3242"/>
    <n v="93666.58"/>
    <n v="4.2912262624133384E-4"/>
    <n v="0.37317123009547576"/>
    <n v="468"/>
    <x v="1"/>
    <x v="1"/>
  </r>
  <r>
    <x v="2"/>
    <s v="Croscill Classics"/>
    <s v="Galleria|Galleria|Galleria"/>
    <s v="COMFORTER (SET)"/>
    <s v="CCL10-0014"/>
    <s v="Brown"/>
    <s v="King"/>
    <s v="B"/>
    <n v="450"/>
    <n v="93646.78"/>
    <n v="4.2903191482644519E-4"/>
    <n v="0.37360026201030222"/>
    <n v="469"/>
    <x v="1"/>
    <x v="1"/>
  </r>
  <r>
    <x v="2"/>
    <s v="Madison Park"/>
    <s v="Heritage|Lexington|Lawrence"/>
    <s v="COMFORTER (SET)"/>
    <s v="MP10-6139"/>
    <s v="Navy"/>
    <s v="King/Cal K"/>
    <s v="B"/>
    <n v="1342"/>
    <n v="93490.09"/>
    <n v="4.2831405767498567E-4"/>
    <n v="0.37402857606797718"/>
    <n v="470"/>
    <x v="1"/>
    <x v="1"/>
  </r>
  <r>
    <x v="7"/>
    <s v="Beautyrest"/>
    <s v="1000 Thread Count|1000 Thread Count|1000 Thread Count"/>
    <s v="SHEET/SHEET SET"/>
    <s v="BR20-1884"/>
    <s v="Ivory"/>
    <s v="Queen"/>
    <s v="A++"/>
    <n v="2606"/>
    <n v="93454.78"/>
    <n v="4.2815228898510099E-4"/>
    <n v="0.37445672835696231"/>
    <n v="471"/>
    <x v="1"/>
    <x v="1"/>
  </r>
  <r>
    <x v="2"/>
    <s v="Madison Park"/>
    <s v="Quebec|Mansfield|Vancouver"/>
    <s v="COVERLET&amp;BEDSPR"/>
    <s v="MP13-2992"/>
    <s v="Navy"/>
    <s v="King"/>
    <s v="A"/>
    <n v="1376"/>
    <n v="93360.73"/>
    <n v="4.2772140976438003E-4"/>
    <n v="0.37488444976672669"/>
    <n v="472"/>
    <x v="1"/>
    <x v="1"/>
  </r>
  <r>
    <x v="3"/>
    <s v="Madison Park Essentials"/>
    <s v="Parkston|Hartford|Hartford"/>
    <s v="COMFORTER (SET)"/>
    <s v="BASI10-0242"/>
    <s v="Navy"/>
    <s v="Twin/Twin "/>
    <s v="A++"/>
    <n v="4398"/>
    <n v="93218.33"/>
    <n v="4.2706902059871639E-4"/>
    <n v="0.37531151878732538"/>
    <n v="473"/>
    <x v="1"/>
    <x v="1"/>
  </r>
  <r>
    <x v="0"/>
    <s v="INK+IVY"/>
    <s v="Boomerang|Boomerang|Boomerang"/>
    <s v="DINING CHAIR"/>
    <s v="II108-0223"/>
    <s v="Light Grey"/>
    <s v="See below"/>
    <s v="B"/>
    <n v="472"/>
    <n v="93203.94"/>
    <n v="4.2700309447446148E-4"/>
    <n v="0.37573852188179985"/>
    <n v="474"/>
    <x v="1"/>
    <x v="1"/>
  </r>
  <r>
    <x v="3"/>
    <s v="Super Listing"/>
    <s v="Avril|Nami|Ombak"/>
    <s v="COMFORTER (SET)"/>
    <s v="AM10-0276"/>
    <s v="Pink"/>
    <s v="King/Cal K"/>
    <s v="A++"/>
    <n v="2376"/>
    <n v="93185.37"/>
    <n v="4.2691801816261896E-4"/>
    <n v="0.37616543989996248"/>
    <n v="475"/>
    <x v="1"/>
    <x v="1"/>
  </r>
  <r>
    <x v="3"/>
    <s v="Madison Park"/>
    <s v="Egyptian Cotton|Egyptian Cotton|Egyptian Cotton"/>
    <s v="BLANKET"/>
    <s v="MP51N-5173"/>
    <s v="Ivory"/>
    <s v="King"/>
    <s v="A++"/>
    <n v="2388"/>
    <n v="93140.47"/>
    <n v="4.2671231399451294E-4"/>
    <n v="0.37659215221395698"/>
    <n v="476"/>
    <x v="1"/>
    <x v="1"/>
  </r>
  <r>
    <x v="7"/>
    <s v="Beautyrest"/>
    <s v="1000 Thread Count|1000 Thread Count|1000 Thread Count"/>
    <s v="SHEET/SHEET SET"/>
    <s v="BR20-1881"/>
    <s v="White"/>
    <s v="King"/>
    <s v="A++"/>
    <n v="2355"/>
    <n v="93100.49"/>
    <n v="4.2652915023859141E-4"/>
    <n v="0.37701868136419558"/>
    <n v="477"/>
    <x v="1"/>
    <x v="1"/>
  </r>
  <r>
    <x v="0"/>
    <s v="Madison Park Signature"/>
    <s v="Beckett|Beckett|Beckett"/>
    <s v="BED"/>
    <s v="MPS115-0059U2"/>
    <s v="Morocco Brown"/>
    <s v="King"/>
    <s v="A"/>
    <n v="223"/>
    <n v="93058.86"/>
    <n v="4.2633842719809576E-4"/>
    <n v="0.37744501979139367"/>
    <n v="478"/>
    <x v="1"/>
    <x v="1"/>
  </r>
  <r>
    <x v="2"/>
    <s v="Super Listing"/>
    <s v="Porter|Evans|Walker"/>
    <s v="COMFORTER (SET)"/>
    <s v="AM10-0138"/>
    <s v="Blush"/>
    <s v="Queen"/>
    <s v="A++"/>
    <n v="3801"/>
    <n v="93043.66"/>
    <n v="4.2626879015232269E-4"/>
    <n v="0.37787128858154601"/>
    <n v="479"/>
    <x v="1"/>
    <x v="1"/>
  </r>
  <r>
    <x v="2"/>
    <s v="Woolrich"/>
    <s v="Sunset|Sunset|Sunset"/>
    <s v="THROW"/>
    <s v="WR50-1785"/>
    <s v="Red"/>
    <s v="50x70&quot;"/>
    <s v="B"/>
    <n v="4016"/>
    <n v="92933.32"/>
    <n v="4.2576328017662518E-4"/>
    <n v="0.37829705186172263"/>
    <n v="480"/>
    <x v="1"/>
    <x v="1"/>
  </r>
  <r>
    <x v="2"/>
    <s v="Madison Park"/>
    <s v="Dawn|Vanessa|Stella"/>
    <s v="COVERLET&amp;BEDSPR"/>
    <s v="MP13-6873"/>
    <s v="Blush"/>
    <s v="King/Cal K"/>
    <s v="A"/>
    <n v="1338"/>
    <n v="92871.92"/>
    <n v="4.2548198316277863E-4"/>
    <n v="0.37872253384488541"/>
    <n v="481"/>
    <x v="1"/>
    <x v="1"/>
  </r>
  <r>
    <x v="3"/>
    <s v="Beautyrest"/>
    <s v="Heated Berber Wrap|Heated Berber Wrap|Heated Berber Wrap"/>
    <s v="ELECT BLANKET"/>
    <s v="BR54-0897"/>
    <s v="Grey"/>
    <s v="50x64&quot;"/>
    <s v="ARA"/>
    <n v="2621"/>
    <n v="92734.57"/>
    <n v="4.248527299892962E-4"/>
    <n v="0.37914738657487473"/>
    <n v="482"/>
    <x v="1"/>
    <x v="1"/>
  </r>
  <r>
    <x v="3"/>
    <s v="Madison Park"/>
    <s v="Waffle Weave|Waffle Weave|Waffle Weave"/>
    <s v="BLANKET"/>
    <s v="BR51N-3826"/>
    <s v="Ivory"/>
    <s v="Full/Queen"/>
    <s v="A"/>
    <n v="2686"/>
    <n v="92657.72"/>
    <n v="4.2450065058352896E-4"/>
    <n v="0.37957188722545826"/>
    <n v="483"/>
    <x v="1"/>
    <x v="1"/>
  </r>
  <r>
    <x v="4"/>
    <s v="Sleep Philosophy"/>
    <s v="All Natural|All Natural|All Natural"/>
    <s v="MATT PAD/TOPPER"/>
    <s v="BASI16-0594"/>
    <s v="White"/>
    <s v="Twin XL"/>
    <s v="A"/>
    <n v="4033"/>
    <n v="92608.13"/>
    <n v="4.2427345972169433E-4"/>
    <n v="0.37999616068517994"/>
    <n v="484"/>
    <x v="1"/>
    <x v="1"/>
  </r>
  <r>
    <x v="0"/>
    <s v="Madison Park Signature"/>
    <s v="Beckett|Beckett|Beckett"/>
    <s v="BED"/>
    <s v="MPS115-0287U2"/>
    <s v="Antique Cream"/>
    <s v="Queen"/>
    <s v="A+"/>
    <n v="260"/>
    <n v="92350.8"/>
    <n v="4.2309453202506354E-4"/>
    <n v="0.38041925521720499"/>
    <n v="485"/>
    <x v="1"/>
    <x v="1"/>
  </r>
  <r>
    <x v="2"/>
    <s v="Madison Park"/>
    <s v="Aubrey|Whitman|Charlotte"/>
    <s v="COMFORTER (SET)"/>
    <s v="MP10-4697"/>
    <s v="Navy"/>
    <s v="Cal King"/>
    <s v="A"/>
    <n v="850"/>
    <n v="91984.81"/>
    <n v="4.2141779107884695E-4"/>
    <n v="0.38084067300828384"/>
    <n v="486"/>
    <x v="1"/>
    <x v="1"/>
  </r>
  <r>
    <x v="0"/>
    <s v="Madison Park"/>
    <s v="Dawson|Parler|Bracken"/>
    <s v="DINING CHAIR"/>
    <s v="MP100-0042"/>
    <s v="Blue"/>
    <s v="See below"/>
    <s v="B"/>
    <n v="769"/>
    <n v="91962.15"/>
    <n v="4.2131397690402998E-4"/>
    <n v="0.38126198698518787"/>
    <n v="487"/>
    <x v="1"/>
    <x v="1"/>
  </r>
  <r>
    <x v="0"/>
    <s v="Threshold"/>
    <s v="Corella"/>
    <s v="DINING CHAIR"/>
    <s v="TG100-0107"/>
    <s v="Natural"/>
    <s v="See below"/>
    <s v="EXB"/>
    <n v="798"/>
    <n v="91754.04"/>
    <n v="4.2036054495693547E-4"/>
    <n v="0.38168234753014479"/>
    <n v="488"/>
    <x v="1"/>
    <x v="1"/>
  </r>
  <r>
    <x v="2"/>
    <s v="Super Listing"/>
    <s v="Gabby|Maddie|Julie/Libby"/>
    <s v="COMFORTER (SET)"/>
    <s v="AM10-0123"/>
    <s v="Navy/Blue"/>
    <s v="Full/Queen"/>
    <s v="A++"/>
    <n v="4190"/>
    <n v="91673.07"/>
    <n v="4.1998959024665614E-4"/>
    <n v="0.38210233712039143"/>
    <n v="489"/>
    <x v="1"/>
    <x v="1"/>
  </r>
  <r>
    <x v="2"/>
    <s v="Madison Park Essentials"/>
    <s v="Jaxon|Deacon|Ryder"/>
    <s v="COMFORTER (SET)"/>
    <s v="MPE10-988"/>
    <s v="Blue/Grey"/>
    <s v="King"/>
    <s v="A+"/>
    <n v="1917"/>
    <n v="91664.46"/>
    <n v="4.1995014452533337E-4"/>
    <n v="0.38252228726491677"/>
    <n v="490"/>
    <x v="1"/>
    <x v="1"/>
  </r>
  <r>
    <x v="2"/>
    <s v="Madison Park Essentials"/>
    <s v="Delaney|Parker|Emerson"/>
    <s v="COMFORTER (SET)"/>
    <s v="MPE10-707"/>
    <s v="Red"/>
    <s v="Queen"/>
    <s v="A"/>
    <n v="856"/>
    <n v="91616.15"/>
    <n v="4.1972881783577422E-4"/>
    <n v="0.38294201608275252"/>
    <n v="491"/>
    <x v="1"/>
    <x v="1"/>
  </r>
  <r>
    <x v="0"/>
    <s v="INK+IVY"/>
    <s v="Monterey|Monterey|Monterey"/>
    <s v="OCCASIONL TABLE"/>
    <s v="II120-0509"/>
    <s v="Brown"/>
    <s v="54&quot;W"/>
    <s v="A"/>
    <n v="422"/>
    <n v="91298.63"/>
    <n v="4.1827413660065126E-4"/>
    <n v="0.38336029021935319"/>
    <n v="492"/>
    <x v="1"/>
    <x v="1"/>
  </r>
  <r>
    <x v="3"/>
    <s v="Madison Park"/>
    <s v="Duke|York|York"/>
    <s v="COMFORTER (SET)"/>
    <s v="MP10-3069"/>
    <s v="Chocolate"/>
    <s v="King/Cal K"/>
    <s v="A++"/>
    <n v="1946"/>
    <n v="91203.99"/>
    <n v="4.1784055436302201E-4"/>
    <n v="0.3837781307737162"/>
    <n v="493"/>
    <x v="1"/>
    <x v="1"/>
  </r>
  <r>
    <x v="3"/>
    <s v="Serta"/>
    <s v="Microfiber Heated|Microfiber Heated|Microfiber Heated"/>
    <s v="ELEC MATT PAD"/>
    <s v="ST55-0269"/>
    <s v="White"/>
    <s v="Queen"/>
    <s v="B"/>
    <n v="1459"/>
    <n v="91076.47"/>
    <n v="4.1725633620006254E-4"/>
    <n v="0.38419538710991624"/>
    <n v="494"/>
    <x v="1"/>
    <x v="1"/>
  </r>
  <r>
    <x v="2"/>
    <s v="Super Listing"/>
    <s v="Porter|Evans|Walker"/>
    <s v="COMFORTER (SET)"/>
    <s v="AM10-0465"/>
    <s v="Blue/Grey"/>
    <s v="Cal King"/>
    <s v="A++"/>
    <n v="2414"/>
    <n v="91046.7"/>
    <n v="4.1711994838080827E-4"/>
    <n v="0.38461250705829703"/>
    <n v="495"/>
    <x v="1"/>
    <x v="1"/>
  </r>
  <r>
    <x v="2"/>
    <s v="Super Listing"/>
    <s v="Porter|Evans|Walker"/>
    <s v="COMFORTER (SET)"/>
    <s v="AM10-0393"/>
    <s v="Clay"/>
    <s v="Queen"/>
    <s v="A++"/>
    <n v="3135"/>
    <n v="90966.74"/>
    <n v="4.1675362086896514E-4"/>
    <n v="0.38502926067916599"/>
    <n v="496"/>
    <x v="1"/>
    <x v="1"/>
  </r>
  <r>
    <x v="2"/>
    <s v="Comfort Spaces"/>
    <s v="Kienna|Kienna|Kienna"/>
    <s v="COVERLET&amp;BEDSPR"/>
    <s v="CS14-0057"/>
    <s v="White"/>
    <s v="Full/Queen"/>
    <s v="ARA+"/>
    <n v="3562"/>
    <n v="90903.27"/>
    <n v="4.1646284038901661E-4"/>
    <n v="0.38544572351955503"/>
    <n v="497"/>
    <x v="1"/>
    <x v="1"/>
  </r>
  <r>
    <x v="2"/>
    <s v="Madison Park"/>
    <s v="Emilia|Maisie|Grace"/>
    <s v="COMFORTER (SET)"/>
    <s v="MP10-7204"/>
    <s v="Khaki"/>
    <s v="Queen"/>
    <s v="A"/>
    <n v="1179"/>
    <n v="90877.36"/>
    <n v="4.1634413671428103E-4"/>
    <n v="0.38586206765626929"/>
    <n v="498"/>
    <x v="1"/>
    <x v="1"/>
  </r>
  <r>
    <x v="3"/>
    <s v="Madison Park"/>
    <s v="Gia|Margot|Margot"/>
    <s v="COMFORTER (SET)"/>
    <s v="MP10-7239"/>
    <s v="Gray/White"/>
    <s v="King/Cal K"/>
    <s v="A"/>
    <n v="1886"/>
    <n v="90703.63"/>
    <n v="4.1554821276940226E-4"/>
    <n v="0.38627761586903869"/>
    <n v="499"/>
    <x v="1"/>
    <x v="1"/>
  </r>
  <r>
    <x v="4"/>
    <s v="Madison Park"/>
    <s v="Windom|Prospect|Prospect"/>
    <s v="BLANKET"/>
    <s v="MP51-6699"/>
    <s v="Navy"/>
    <s v="Full/Queen"/>
    <s v="A"/>
    <n v="3862"/>
    <n v="90568.59"/>
    <n v="4.1492954259432345E-4"/>
    <n v="0.386692545411633"/>
    <n v="500"/>
    <x v="1"/>
    <x v="1"/>
  </r>
  <r>
    <x v="7"/>
    <s v="Madison Park Essentials"/>
    <s v="Satin|Satin|Satin"/>
    <s v="SHEET/SHEET SET"/>
    <s v="SHET20-172"/>
    <s v="Black"/>
    <s v="Full"/>
    <s v="A++"/>
    <n v="6011"/>
    <n v="90424.25"/>
    <n v="4.1426826554255455E-4"/>
    <n v="0.38710681367717553"/>
    <n v="501"/>
    <x v="1"/>
    <x v="1"/>
  </r>
  <r>
    <x v="3"/>
    <s v="Madison Park"/>
    <s v="Ruched Fur|Ruched Fur|Ruched Fur"/>
    <s v="THROW"/>
    <s v="MP50-4876"/>
    <s v="Lavender Gray"/>
    <s v="50x60&quot;"/>
    <s v="B+"/>
    <n v="4928"/>
    <n v="90414.02"/>
    <n v="4.1422139797819547E-4"/>
    <n v="0.38752103507515373"/>
    <n v="502"/>
    <x v="1"/>
    <x v="1"/>
  </r>
  <r>
    <x v="2"/>
    <s v="Madison Park"/>
    <s v="Palmer|Teagan|Dakota"/>
    <s v="COMFORTER (SET)"/>
    <s v="MP10-7488"/>
    <s v="Green"/>
    <s v="Queen"/>
    <s v="A"/>
    <n v="1355"/>
    <n v="90224.320000000007"/>
    <n v="4.13352309321409E-4"/>
    <n v="0.38793438738447517"/>
    <n v="503"/>
    <x v="1"/>
    <x v="1"/>
  </r>
  <r>
    <x v="3"/>
    <s v="Beautyrest"/>
    <s v="Heated Plush|Heated Plush|Heated Plush"/>
    <s v="ELECT BLANKET"/>
    <s v="BR54-0660"/>
    <s v="Sapphire Blue"/>
    <s v="Queen"/>
    <s v="A"/>
    <n v="1224"/>
    <n v="90101.33"/>
    <n v="4.1278884483064374E-4"/>
    <n v="0.38834717622930581"/>
    <n v="504"/>
    <x v="1"/>
    <x v="1"/>
  </r>
  <r>
    <x v="2"/>
    <s v="Woolrich"/>
    <s v="Hadley Plaid|Hadley Plaid|Hadley Plaid"/>
    <s v="COMFORTER (SET)"/>
    <s v="WR10-081"/>
    <s v="Multi"/>
    <s v="King"/>
    <s v="A"/>
    <n v="1018"/>
    <n v="90033.96"/>
    <n v="4.1248019695079292E-4"/>
    <n v="0.38875965642625659"/>
    <n v="505"/>
    <x v="1"/>
    <x v="1"/>
  </r>
  <r>
    <x v="0"/>
    <s v="Martha Stewart"/>
    <s v="Anna|Anna|Anna"/>
    <s v="ACCENT CHAIR"/>
    <s v="MT100-0053"/>
    <s v="Light Grey"/>
    <s v="See below"/>
    <s v="B"/>
    <n v="409"/>
    <n v="90020.74"/>
    <n v="4.1241963104650875E-4"/>
    <n v="0.38917207605730308"/>
    <n v="506"/>
    <x v="1"/>
    <x v="1"/>
  </r>
  <r>
    <x v="2"/>
    <s v="Madison Park"/>
    <s v="Laetitia|Virginia|Cecily"/>
    <s v="COMFORTER (SET)"/>
    <s v="MP10-5873"/>
    <s v="Off-White"/>
    <s v="Full/Queen"/>
    <s v="A"/>
    <n v="1175"/>
    <n v="89908.23"/>
    <n v="4.1190417946625012E-4"/>
    <n v="0.38958398023676932"/>
    <n v="507"/>
    <x v="1"/>
    <x v="1"/>
  </r>
  <r>
    <x v="3"/>
    <s v="Intelligent Design"/>
    <s v="Brielle|Ella|Ella"/>
    <s v="COMFORTER (SET)"/>
    <s v="ID10-2147"/>
    <s v="Grey"/>
    <s v="Full/Queen"/>
    <s v="A++"/>
    <n v="2378"/>
    <n v="89907.26"/>
    <n v="4.1189973552319749E-4"/>
    <n v="0.38999587997229251"/>
    <n v="508"/>
    <x v="1"/>
    <x v="1"/>
  </r>
  <r>
    <x v="3"/>
    <s v="Super Listing"/>
    <s v="Avril|Nami|Ombak"/>
    <s v="COMFORTER (SET)"/>
    <s v="AM10-0285"/>
    <s v="Blue"/>
    <s v="King/Cal K"/>
    <s v="A++"/>
    <n v="2267"/>
    <n v="89829.35"/>
    <n v="4.1154279984976458E-4"/>
    <n v="0.3904074227721423"/>
    <n v="509"/>
    <x v="1"/>
    <x v="1"/>
  </r>
  <r>
    <x v="4"/>
    <s v="Madison Park"/>
    <s v="Windom|Prospect|Prospect"/>
    <s v="BLANKET"/>
    <s v="MP51-542"/>
    <s v="Blue"/>
    <s v="Full/Queen"/>
    <s v="B"/>
    <n v="4061"/>
    <n v="89794.27"/>
    <n v="4.1138208487833566E-4"/>
    <n v="0.39081880485702064"/>
    <n v="510"/>
    <x v="1"/>
    <x v="1"/>
  </r>
  <r>
    <x v="2"/>
    <s v="Madison Park"/>
    <s v="Palmer|Teagan|Dakota"/>
    <s v="COMFORTER (SET)"/>
    <s v="MP10-305"/>
    <s v="Purple"/>
    <s v="King"/>
    <s v="A"/>
    <n v="1148"/>
    <n v="89672.49"/>
    <n v="4.108241638629247E-4"/>
    <n v="0.39122962902088354"/>
    <n v="511"/>
    <x v="1"/>
    <x v="1"/>
  </r>
  <r>
    <x v="2"/>
    <s v="Madison Park"/>
    <s v="Dawn|Vanessa|Stella"/>
    <s v="COVERLET&amp;BEDSPR"/>
    <s v="MP13-6872"/>
    <s v="Blush"/>
    <s v="Full/Queen"/>
    <s v="A"/>
    <n v="1393"/>
    <n v="89661.37"/>
    <n v="4.1077321886628015E-4"/>
    <n v="0.39164040223974983"/>
    <n v="512"/>
    <x v="1"/>
    <x v="1"/>
  </r>
  <r>
    <x v="7"/>
    <s v="Beautyrest"/>
    <s v="1000 Thread Count|1000 Thread Count|1000 Thread Count"/>
    <s v="SHEET/SHEET SET"/>
    <s v="BR20-1889"/>
    <s v="Blue"/>
    <s v="King"/>
    <s v="A++"/>
    <n v="2335"/>
    <n v="89621.759999999995"/>
    <n v="4.1059175022265703E-4"/>
    <n v="0.39205099398997251"/>
    <n v="513"/>
    <x v="1"/>
    <x v="1"/>
  </r>
  <r>
    <x v="0"/>
    <s v="Madison Park"/>
    <s v="Shandra|Sasha|Selah"/>
    <s v="ACCENT BENCH"/>
    <s v="FPF18-0143"/>
    <s v="Navy"/>
    <s v="See below"/>
    <s v="A"/>
    <n v="750"/>
    <n v="89469.24"/>
    <n v="4.0989299744493922E-4"/>
    <n v="0.39246088698741743"/>
    <n v="514"/>
    <x v="1"/>
    <x v="1"/>
  </r>
  <r>
    <x v="2"/>
    <s v="Madison Park Essentials"/>
    <s v="Joella|Loretta|Emma"/>
    <s v="COMFORTER (SET)"/>
    <s v="MPE10-765"/>
    <s v="Grey"/>
    <s v="Queen"/>
    <s v="B"/>
    <n v="889"/>
    <n v="89458.02"/>
    <n v="4.098415943098357E-4"/>
    <n v="0.39287072858172728"/>
    <n v="515"/>
    <x v="1"/>
    <x v="1"/>
  </r>
  <r>
    <x v="2"/>
    <s v="Madison Park"/>
    <s v="Quebec|Mansfield|Vancouver"/>
    <s v="COVERLET&amp;BEDSPR"/>
    <s v="MP13-1566"/>
    <s v="Khaki"/>
    <s v="King"/>
    <s v="A"/>
    <n v="1315"/>
    <n v="89453.18"/>
    <n v="4.0981942040841843E-4"/>
    <n v="0.39328054800213569"/>
    <n v="516"/>
    <x v="1"/>
    <x v="1"/>
  </r>
  <r>
    <x v="6"/>
    <s v="INK+IVY"/>
    <s v="Asher|Asher|Asher"/>
    <s v="BATH RUG"/>
    <s v="II72-1291"/>
    <s v="Natural"/>
    <s v="22x58&quot;"/>
    <s v="A+"/>
    <n v="3639"/>
    <n v="89378.75"/>
    <n v="4.0947842795335983E-4"/>
    <n v="0.39369002643008905"/>
    <n v="517"/>
    <x v="1"/>
    <x v="1"/>
  </r>
  <r>
    <x v="3"/>
    <s v="Madison Park"/>
    <s v="Arctic|Polar|Polar"/>
    <s v="THROW"/>
    <s v="BASI50-0414"/>
    <s v="Grey"/>
    <s v="50x60&quot;"/>
    <s v="B"/>
    <n v="6118"/>
    <n v="89268.13"/>
    <n v="4.0897163518997706E-4"/>
    <n v="0.39409899806527904"/>
    <n v="518"/>
    <x v="1"/>
    <x v="1"/>
  </r>
  <r>
    <x v="7"/>
    <s v="True North by Sleep Philosophy"/>
    <s v="Cozy Cotton Flannel|Cozy Cotton Flannel|Cozy Cotton Flannel"/>
    <s v="SHEET/SHEET SET"/>
    <s v="TN20-0068"/>
    <s v="Pink/Grey Snowflakes"/>
    <s v="Queen"/>
    <s v="A++"/>
    <n v="3712"/>
    <n v="89117.28"/>
    <n v="4.0828053332452507E-4"/>
    <n v="0.39450727859860357"/>
    <n v="519"/>
    <x v="1"/>
    <x v="1"/>
  </r>
  <r>
    <x v="2"/>
    <s v="Madison Park"/>
    <s v="Beacon|Inspire|Mist"/>
    <s v="COMFORTER (SET)"/>
    <s v="MP10-7383"/>
    <s v="Gray"/>
    <s v="King"/>
    <s v="B+"/>
    <n v="1057"/>
    <n v="89008.19"/>
    <n v="4.0778075007956552E-4"/>
    <n v="0.39491505934868315"/>
    <n v="520"/>
    <x v="1"/>
    <x v="1"/>
  </r>
  <r>
    <x v="3"/>
    <s v="Intelligent Design"/>
    <s v="Malea|Leena|Leena"/>
    <s v="DUVET&amp;DUVET SET"/>
    <s v="ID12-1930"/>
    <s v="Blush"/>
    <s v="Full/Queen"/>
    <s v="A"/>
    <n v="2589"/>
    <n v="88848.31"/>
    <n v="4.0704827831126279E-4"/>
    <n v="0.39532210762699443"/>
    <n v="521"/>
    <x v="1"/>
    <x v="1"/>
  </r>
  <r>
    <x v="2"/>
    <s v="Madison Park"/>
    <s v="Quincy|Pierce|Ramsey"/>
    <s v="COMFORTER (SET)"/>
    <s v="MP10-758"/>
    <s v="Khaki"/>
    <s v="Queen"/>
    <s v="B+"/>
    <n v="1094"/>
    <n v="88831.12"/>
    <n v="4.0696952431015494E-4"/>
    <n v="0.39572907715130456"/>
    <n v="522"/>
    <x v="1"/>
    <x v="1"/>
  </r>
  <r>
    <x v="6"/>
    <s v="Madison Park"/>
    <s v="Serene|Belle|Monroe"/>
    <s v="FASHION TOWEL"/>
    <s v="MP73-7906"/>
    <s v="Purple"/>
    <s v="6-Piece"/>
    <s v="A"/>
    <n v="2361"/>
    <n v="88813.74"/>
    <n v="4.0688989984597498E-4"/>
    <n v="0.39613596705115056"/>
    <n v="523"/>
    <x v="1"/>
    <x v="1"/>
  </r>
  <r>
    <x v="2"/>
    <s v="Madison Park"/>
    <s v="Ridge|Pioneer|Warren"/>
    <s v="COMFORTER (SET)"/>
    <s v="MP10-7212"/>
    <s v="Neutral"/>
    <s v="Queen"/>
    <s v="A"/>
    <n v="1362"/>
    <n v="88712.42"/>
    <n v="4.0642571395928224E-4"/>
    <n v="0.39654239276510983"/>
    <n v="524"/>
    <x v="1"/>
    <x v="1"/>
  </r>
  <r>
    <x v="2"/>
    <s v="Madison Park"/>
    <s v="Aubrey|Whitman|Charlotte"/>
    <s v="COVERLET&amp;BEDSPR"/>
    <s v="MP13-7965"/>
    <s v="Navy"/>
    <s v="King"/>
    <s v="B"/>
    <n v="1083"/>
    <n v="88698.75"/>
    <n v="4.0636308643193238E-4"/>
    <n v="0.39694875585154177"/>
    <n v="525"/>
    <x v="1"/>
    <x v="1"/>
  </r>
  <r>
    <x v="3"/>
    <s v="True North by Sleep Philosophy"/>
    <s v="Marbled Sherpa|Marbled Sherpa|Marbled Sherpa"/>
    <s v="ELECT BLANKET"/>
    <s v="TN54-0508"/>
    <s v="Grey"/>
    <s v="50x60&quot;"/>
    <s v="B"/>
    <n v="2542"/>
    <n v="88620.87"/>
    <n v="4.0600628820003712E-4"/>
    <n v="0.3973547621397418"/>
    <n v="526"/>
    <x v="1"/>
    <x v="1"/>
  </r>
  <r>
    <x v="6"/>
    <s v="Madison Park"/>
    <s v="Spa Waffle|Spa Waffle|Spa Waffle"/>
    <s v="SHOWER CURTAIN"/>
    <s v="MP70-4159"/>
    <s v="Blue"/>
    <s v="72x72&quot;"/>
    <s v="A+"/>
    <n v="5578"/>
    <n v="88614.14"/>
    <n v="4.0597545548174416E-4"/>
    <n v="0.39776073759522357"/>
    <n v="527"/>
    <x v="1"/>
    <x v="1"/>
  </r>
  <r>
    <x v="2"/>
    <s v="Madison Park Essentials"/>
    <s v="Delaney|Parker|Emerson"/>
    <s v="COMFORTER (SET)"/>
    <s v="MPE10-812"/>
    <s v="Navy"/>
    <s v="Queen"/>
    <s v="B"/>
    <n v="831"/>
    <n v="88412.67"/>
    <n v="4.0505244392832946E-4"/>
    <n v="0.39816579003915192"/>
    <n v="528"/>
    <x v="1"/>
    <x v="1"/>
  </r>
  <r>
    <x v="2"/>
    <s v="Madison Park"/>
    <s v="Isla|Loleta|Lian"/>
    <s v="COMFORTER (SET)"/>
    <s v="MP10-5803"/>
    <s v="Blue"/>
    <s v="Queen"/>
    <s v="A"/>
    <n v="1066"/>
    <n v="88138.55"/>
    <n v="4.03796594784427E-4"/>
    <n v="0.39856958663393632"/>
    <n v="529"/>
    <x v="1"/>
    <x v="1"/>
  </r>
  <r>
    <x v="4"/>
    <s v="Madison Park"/>
    <s v="Windom|Prospect|Prospect"/>
    <s v="BLANKET"/>
    <s v="MP51-1534"/>
    <s v="Grey"/>
    <s v="Full/Queen"/>
    <s v="A"/>
    <n v="3978"/>
    <n v="88137.42"/>
    <n v="4.0379141781983989E-4"/>
    <n v="0.39897337805175614"/>
    <n v="530"/>
    <x v="1"/>
    <x v="1"/>
  </r>
  <r>
    <x v="2"/>
    <s v="Madison Park Essentials"/>
    <s v="Sofia|Thelma|Leisha"/>
    <s v="COMFORTER (SET)"/>
    <s v="MPE10-880"/>
    <s v="Blue"/>
    <s v="Queen"/>
    <s v="A++"/>
    <n v="1651"/>
    <n v="88117.1"/>
    <n v="4.0369832408496435E-4"/>
    <n v="0.39937707637584113"/>
    <n v="531"/>
    <x v="1"/>
    <x v="1"/>
  </r>
  <r>
    <x v="9"/>
    <s v="Madison Park"/>
    <s v="Spa Waffle|Spa Waffle|Spa Waffle"/>
    <s v="BATH TOWEL"/>
    <s v="MP73-5914"/>
    <s v="Natural"/>
    <s v="6-Piece"/>
    <s v="B+"/>
    <n v="3556"/>
    <n v="88097.87"/>
    <n v="4.0361022405929216E-4"/>
    <n v="0.3997806865999004"/>
    <n v="532"/>
    <x v="1"/>
    <x v="1"/>
  </r>
  <r>
    <x v="2"/>
    <s v="Madison Park"/>
    <s v="Princeton|Dartmouth|Cambridge"/>
    <s v="COVERLET&amp;BEDSPR"/>
    <s v="MP13-4341"/>
    <s v="Red"/>
    <s v="King"/>
    <s v="B"/>
    <n v="1246"/>
    <n v="88066.87"/>
    <n v="4.0346820113699181E-4"/>
    <n v="0.40018415480103742"/>
    <n v="533"/>
    <x v="1"/>
    <x v="1"/>
  </r>
  <r>
    <x v="0"/>
    <s v="Martha Stewart"/>
    <s v="Delaney|Delaney|Delaney"/>
    <s v="BAR STOOL"/>
    <s v="MT104-0141"/>
    <s v="Blue"/>
    <s v="See below"/>
    <s v="B"/>
    <n v="632"/>
    <n v="87776.51"/>
    <n v="4.0213795030734226E-4"/>
    <n v="0.40058629275134477"/>
    <n v="534"/>
    <x v="2"/>
    <x v="1"/>
  </r>
  <r>
    <x v="2"/>
    <s v="Madison Park"/>
    <s v="Heritage|Lexington|Lawrence"/>
    <s v="COMFORTER (SET)"/>
    <s v="MP10-6138"/>
    <s v="Navy"/>
    <s v="Full/Queen"/>
    <s v="B"/>
    <n v="1503"/>
    <n v="87759.42"/>
    <n v="4.0205965444469345E-4"/>
    <n v="0.40098835240578945"/>
    <n v="535"/>
    <x v="2"/>
    <x v="1"/>
  </r>
  <r>
    <x v="2"/>
    <s v="Super Listing"/>
    <s v="Boulder Stripe|Cascade Stripe|Highland Stripe"/>
    <s v="COMFORTER (SET)"/>
    <s v="AM10-0029"/>
    <s v="Black"/>
    <s v="Full/Queen"/>
    <s v="A"/>
    <n v="2648"/>
    <n v="87595.46"/>
    <n v="4.0130849062726225E-4"/>
    <n v="0.4013896608964167"/>
    <n v="536"/>
    <x v="2"/>
    <x v="1"/>
  </r>
  <r>
    <x v="8"/>
    <s v="Intelligent Design"/>
    <s v="Lucy|Vera|Elise"/>
    <s v="COMFORTER (SET)"/>
    <s v="ID10-2193"/>
    <s v="Pink"/>
    <s v="Full/Queen"/>
    <s v="A"/>
    <n v="2089"/>
    <n v="87443.199999999997"/>
    <n v="4.0061092900953789E-4"/>
    <n v="0.40179027182542626"/>
    <n v="537"/>
    <x v="2"/>
    <x v="1"/>
  </r>
  <r>
    <x v="2"/>
    <s v="Madison Park"/>
    <s v="Tuscany|Marino|Genoa"/>
    <s v="COVERLET&amp;BEDSPR"/>
    <s v="MP13-5023"/>
    <s v="White"/>
    <s v="Daybed"/>
    <s v="A"/>
    <n v="1721"/>
    <n v="87370.41"/>
    <n v="4.0027745002520746E-4"/>
    <n v="0.40219054927545145"/>
    <n v="538"/>
    <x v="2"/>
    <x v="1"/>
  </r>
  <r>
    <x v="3"/>
    <s v="Beautyrest"/>
    <s v="Heated Plush|Heated Plush|Heated Plush"/>
    <s v="ELECT BLANKET"/>
    <s v="BR54-0664"/>
    <s v="Sapphire Blue"/>
    <s v="60x70&quot;"/>
    <s v="B+"/>
    <n v="2399"/>
    <n v="87279.24"/>
    <n v="3.9985976519210669E-4"/>
    <n v="0.40259040904064358"/>
    <n v="539"/>
    <x v="2"/>
    <x v="1"/>
  </r>
  <r>
    <x v="2"/>
    <s v="Super Listing"/>
    <s v="Porter|Evans|Walker"/>
    <s v="COMFORTER (SET)"/>
    <s v="AM10-0135"/>
    <s v="Sage"/>
    <s v="Queen"/>
    <s v="A++"/>
    <n v="3534"/>
    <n v="87042.51"/>
    <n v="3.9877521401803672E-4"/>
    <n v="0.40298918425466163"/>
    <n v="540"/>
    <x v="2"/>
    <x v="1"/>
  </r>
  <r>
    <x v="5"/>
    <s v="Madison Park"/>
    <s v="Sabal|Sabal|Sabal"/>
    <s v="AWD"/>
    <s v="MP95B-0294"/>
    <s v="Off-White"/>
    <s v="See below"/>
    <s v="A+"/>
    <n v="940"/>
    <n v="87022.89"/>
    <n v="3.9868532725237442E-4"/>
    <n v="0.40338786958191403"/>
    <n v="541"/>
    <x v="2"/>
    <x v="1"/>
  </r>
  <r>
    <x v="0"/>
    <s v="Madison Park"/>
    <s v="Jillian|Marshall|Ellery"/>
    <s v="BAR STOOL"/>
    <s v="MP104-1074"/>
    <s v="Cream"/>
    <s v="See below"/>
    <s v="B"/>
    <n v="524"/>
    <n v="87014.01"/>
    <n v="3.9864464455721221E-4"/>
    <n v="0.40378651422647122"/>
    <n v="542"/>
    <x v="2"/>
    <x v="1"/>
  </r>
  <r>
    <x v="3"/>
    <s v="Madison Park"/>
    <s v="Zuri|Marselle|Marselle"/>
    <s v="COMFORTER (SET)"/>
    <s v="MP10-6297"/>
    <s v="Snow Leopard"/>
    <s v="King"/>
    <s v="A++"/>
    <n v="1474"/>
    <n v="86684.55"/>
    <n v="3.9713526159008066E-4"/>
    <n v="0.40418364948806129"/>
    <n v="543"/>
    <x v="2"/>
    <x v="1"/>
  </r>
  <r>
    <x v="3"/>
    <s v="Beautyrest"/>
    <s v="Cotton Blend|Cotton Blend|Cotton Blend"/>
    <s v="ELEC MATT PAD"/>
    <s v="BR55-0202"/>
    <s v="White"/>
    <s v="Cal King"/>
    <s v="A++"/>
    <n v="1355"/>
    <n v="86521.99"/>
    <n v="3.963905117110759E-4"/>
    <n v="0.40458003999977238"/>
    <n v="544"/>
    <x v="2"/>
    <x v="1"/>
  </r>
  <r>
    <x v="2"/>
    <s v="510 Design"/>
    <s v="Powell|Kingwood|Elmore"/>
    <s v="COMFORTER (SET)"/>
    <s v="5DS10-0278"/>
    <s v="Navy"/>
    <s v="King"/>
    <s v="A"/>
    <n v="1411"/>
    <n v="86504.69"/>
    <n v="3.963112537576631E-4"/>
    <n v="0.40497635125353004"/>
    <n v="545"/>
    <x v="2"/>
    <x v="1"/>
  </r>
  <r>
    <x v="3"/>
    <s v="Madison Park"/>
    <s v="Arya|Nova|Alivia"/>
    <s v="COMFORTER (SET)"/>
    <s v="MP10-5059"/>
    <s v="Ivory"/>
    <s v="King/Cal K"/>
    <s v="A++"/>
    <n v="1375"/>
    <n v="86440.81"/>
    <n v="3.9601859491003247E-4"/>
    <n v="0.40537236984844005"/>
    <n v="546"/>
    <x v="2"/>
    <x v="1"/>
  </r>
  <r>
    <x v="2"/>
    <s v="Madison Park Essentials"/>
    <s v="Joella|Loretta|Emma"/>
    <s v="COMFORTER (SET)"/>
    <s v="MPE10-478"/>
    <s v="Taupe"/>
    <s v="Cal King"/>
    <s v="A+"/>
    <n v="752"/>
    <n v="86431.45"/>
    <n v="3.9597571315026694E-4"/>
    <n v="0.4057683455615903"/>
    <n v="547"/>
    <x v="2"/>
    <x v="1"/>
  </r>
  <r>
    <x v="3"/>
    <s v="Super Listing"/>
    <s v="Avril|Nami|Ombak"/>
    <s v="COMFORTER (SET)"/>
    <s v="AM10-0385"/>
    <s v="Blue Ombre"/>
    <s v="King/Cal K"/>
    <s v="A++"/>
    <n v="2045"/>
    <n v="86268.4"/>
    <n v="3.9522871839281292E-4"/>
    <n v="0.40616357427998312"/>
    <n v="548"/>
    <x v="2"/>
    <x v="1"/>
  </r>
  <r>
    <x v="0"/>
    <s v="INK+IVY"/>
    <s v="Shasta|Shasta|Shasta"/>
    <s v="ACCENT CHAIR"/>
    <s v="II100-0267"/>
    <s v="Brown"/>
    <s v="See below"/>
    <s v="B"/>
    <n v="416"/>
    <n v="86027.72"/>
    <n v="3.9412607074961121E-4"/>
    <n v="0.40655770035073274"/>
    <n v="549"/>
    <x v="2"/>
    <x v="1"/>
  </r>
  <r>
    <x v="0"/>
    <s v="Madison Park"/>
    <s v="Tyler|Memo|Sheldon"/>
    <s v="MOTION"/>
    <s v="MP103-0481"/>
    <s v="Chocolate"/>
    <s v="See below"/>
    <s v="A"/>
    <n v="430"/>
    <n v="85990.77"/>
    <n v="3.939567885889984E-4"/>
    <n v="0.40695165713932174"/>
    <n v="550"/>
    <x v="2"/>
    <x v="1"/>
  </r>
  <r>
    <x v="1"/>
    <s v="Madison Park"/>
    <s v="Galen|Colm|Paxton"/>
    <s v="WINDOW PANEL"/>
    <s v="MP40-7748"/>
    <s v="Ivory"/>
    <s v="34x64&quot;"/>
    <s v="A+"/>
    <n v="2326"/>
    <n v="85709.38"/>
    <n v="3.9266763277912416E-4"/>
    <n v="0.40734432477210086"/>
    <n v="551"/>
    <x v="2"/>
    <x v="1"/>
  </r>
  <r>
    <x v="2"/>
    <s v="Super Listing"/>
    <s v="Mina|Hanna|Aera"/>
    <s v="COMFORTER (SET)"/>
    <s v="AM10-0017"/>
    <s v="Neutral"/>
    <s v="Full/Queen"/>
    <s v="A++"/>
    <n v="2731"/>
    <n v="85705.69"/>
    <n v="3.9265072746998581E-4"/>
    <n v="0.40773697549957083"/>
    <n v="552"/>
    <x v="2"/>
    <x v="1"/>
  </r>
  <r>
    <x v="3"/>
    <s v="Madison Park"/>
    <s v="Gia|Margot|Margot"/>
    <s v="COMFORTER (SET)"/>
    <s v="MP10-7238"/>
    <s v="Gray/White"/>
    <s v="Full/Queen"/>
    <s v="A"/>
    <n v="2036"/>
    <n v="85463.69"/>
    <n v="3.9154203239912487E-4"/>
    <n v="0.40812851753196994"/>
    <n v="553"/>
    <x v="2"/>
    <x v="1"/>
  </r>
  <r>
    <x v="0"/>
    <s v="Madison Park"/>
    <s v="Tyler|Memo|Sheldon"/>
    <s v="MOTION"/>
    <s v="MP103-1071"/>
    <s v="Grey"/>
    <s v="See below"/>
    <s v="A"/>
    <n v="426"/>
    <n v="85423.87"/>
    <n v="3.913596016647377E-4"/>
    <n v="0.40851987713363469"/>
    <n v="554"/>
    <x v="2"/>
    <x v="1"/>
  </r>
  <r>
    <x v="3"/>
    <s v="Beautyrest"/>
    <s v="Zuri|Marselle|Marselle"/>
    <s v="ELECT BLANKET"/>
    <s v="BR54-0853"/>
    <s v="Brown"/>
    <s v="50x70&quot;"/>
    <s v="A+"/>
    <n v="2218"/>
    <n v="85351.87"/>
    <n v="3.9102974197423361E-4"/>
    <n v="0.40891090687560894"/>
    <n v="555"/>
    <x v="2"/>
    <x v="1"/>
  </r>
  <r>
    <x v="3"/>
    <s v="Madison Park"/>
    <s v="Egyptian Cotton|Egyptian Cotton|Egyptian Cotton"/>
    <s v="BLANKET"/>
    <s v="MP51N-6429"/>
    <s v="Blue"/>
    <s v="Full/Queen"/>
    <s v="A+"/>
    <n v="2464"/>
    <n v="85290.92"/>
    <n v="3.9075050658345274E-4"/>
    <n v="0.40930165738219237"/>
    <n v="556"/>
    <x v="2"/>
    <x v="1"/>
  </r>
  <r>
    <x v="0"/>
    <s v="Madison Park"/>
    <s v="Charlotte|Elaine|Hamilton"/>
    <s v="DINING CHAIR"/>
    <s v="MP108-1244"/>
    <s v="Blue"/>
    <s v="See below"/>
    <s v="B"/>
    <n v="411"/>
    <n v="85046.05"/>
    <n v="3.8962866293881755E-4"/>
    <n v="0.40969128604513116"/>
    <n v="557"/>
    <x v="2"/>
    <x v="1"/>
  </r>
  <r>
    <x v="3"/>
    <s v="Intelligent Design"/>
    <s v="Malea|Leena|Leena"/>
    <s v="COMFORTER (SET)"/>
    <s v="ID10-1824"/>
    <s v="Blush"/>
    <s v="Full/Queen"/>
    <s v="A"/>
    <n v="2123"/>
    <n v="84976.92"/>
    <n v="3.8931195182208771E-4"/>
    <n v="0.41008059799695323"/>
    <n v="558"/>
    <x v="2"/>
    <x v="1"/>
  </r>
  <r>
    <x v="2"/>
    <s v="INK+IVY"/>
    <s v="Imani|Imani|Imani"/>
    <s v="COMFORTER (SET)"/>
    <s v="II10-1274"/>
    <s v="White/Navy"/>
    <s v="Full/Queen"/>
    <s v="A+"/>
    <n v="1225"/>
    <n v="84910.62"/>
    <n v="3.890082060237485E-4"/>
    <n v="0.41046960620297696"/>
    <n v="559"/>
    <x v="2"/>
    <x v="1"/>
  </r>
  <r>
    <x v="3"/>
    <s v="Madison Park"/>
    <s v="Egyptian Cotton|Egyptian Cotton|Egyptian Cotton"/>
    <s v="BLANKET"/>
    <s v="MP51N-5167"/>
    <s v="Grey"/>
    <s v="King"/>
    <s v="A+"/>
    <n v="2160"/>
    <n v="84833.07"/>
    <n v="3.8865291964876813E-4"/>
    <n v="0.41085825912262575"/>
    <n v="560"/>
    <x v="2"/>
    <x v="1"/>
  </r>
  <r>
    <x v="4"/>
    <s v="Madison Park"/>
    <s v="Windom|Prospect|Prospect"/>
    <s v="BLANKET"/>
    <s v="MP51-543"/>
    <s v="Blue"/>
    <s v="King"/>
    <s v="B"/>
    <n v="3114"/>
    <n v="84790.17"/>
    <n v="3.8845637824984277E-4"/>
    <n v="0.4112467155008756"/>
    <n v="561"/>
    <x v="2"/>
    <x v="1"/>
  </r>
  <r>
    <x v="0"/>
    <s v="INK+IVY"/>
    <s v="Lancaster|Lancaster"/>
    <s v="BAR STOOL"/>
    <s v="FPF20-0312"/>
    <s v="Amber"/>
    <s v="See below"/>
    <s v="B"/>
    <n v="730"/>
    <n v="84771.91"/>
    <n v="3.8837272216722327E-4"/>
    <n v="0.41163508822304284"/>
    <n v="562"/>
    <x v="2"/>
    <x v="1"/>
  </r>
  <r>
    <x v="2"/>
    <s v="Madison Park"/>
    <s v="Quebec|Mansfield|Vancouver"/>
    <s v="COVERLET&amp;BEDSPR"/>
    <s v="MP13-1567"/>
    <s v="Seafoam"/>
    <s v="Queen"/>
    <s v="A"/>
    <n v="1598"/>
    <n v="84518"/>
    <n v="3.8720946280589144E-4"/>
    <n v="0.41202229768584875"/>
    <n v="563"/>
    <x v="2"/>
    <x v="1"/>
  </r>
  <r>
    <x v="2"/>
    <s v="Super Listing"/>
    <s v="Gabby|Maddie|Julie/Libby"/>
    <s v="COMFORTER (SET)"/>
    <s v="AM10-0124"/>
    <s v="Navy/Blue"/>
    <s v="King/Cal K"/>
    <s v="A++"/>
    <n v="3175"/>
    <n v="84514.25"/>
    <n v="3.8719228261367765E-4"/>
    <n v="0.41240948996846244"/>
    <n v="564"/>
    <x v="2"/>
    <x v="1"/>
  </r>
  <r>
    <x v="7"/>
    <s v="Beautyrest"/>
    <s v="1000 Thread Count|1000 Thread Count|1000 Thread Count"/>
    <s v="SHEET/SHEET SET"/>
    <s v="BR20-1869"/>
    <s v="Grey"/>
    <s v="King"/>
    <s v="A++"/>
    <n v="2180"/>
    <n v="84470.34"/>
    <n v="3.8699111401631608E-4"/>
    <n v="0.41279648108247874"/>
    <n v="565"/>
    <x v="2"/>
    <x v="1"/>
  </r>
  <r>
    <x v="6"/>
    <s v="Madison Park"/>
    <s v="Bayside|Nantucket|Rockaway"/>
    <s v="FASHION TOWEL"/>
    <s v="MP73-4967"/>
    <s v="Blue"/>
    <s v="See below"/>
    <s v="A"/>
    <n v="2399"/>
    <n v="84457.09"/>
    <n v="3.8693041067049415E-4"/>
    <n v="0.41318341149314924"/>
    <n v="566"/>
    <x v="2"/>
    <x v="1"/>
  </r>
  <r>
    <x v="0"/>
    <s v="Martha Stewart"/>
    <s v="Amber|Amber|Amber"/>
    <s v="MOTION"/>
    <s v="MT103-0132"/>
    <s v="Ivory"/>
    <s v="See below"/>
    <s v="B"/>
    <n v="296"/>
    <n v="84394.04"/>
    <n v="3.8664155437207354E-4"/>
    <n v="0.41357005304752131"/>
    <n v="567"/>
    <x v="2"/>
    <x v="1"/>
  </r>
  <r>
    <x v="7"/>
    <s v="True North by Sleep Philosophy"/>
    <s v="Soloft Plush|Soloft Plush|Soloft Plush"/>
    <s v="SHEET/SHEET SET"/>
    <s v="BL20-0871"/>
    <s v="Grey"/>
    <s v="Queen"/>
    <s v="A++"/>
    <n v="2652"/>
    <n v="84219.85"/>
    <n v="3.8584352299028321E-4"/>
    <n v="0.41395589657051157"/>
    <n v="568"/>
    <x v="2"/>
    <x v="1"/>
  </r>
  <r>
    <x v="3"/>
    <s v="Madison Park"/>
    <s v="Waffle Weave|Waffle Weave|Waffle Weave"/>
    <s v="BLANKET"/>
    <s v="BR51N-3839"/>
    <s v="Khaki"/>
    <s v="King"/>
    <s v="B+"/>
    <n v="2134"/>
    <n v="84104.87"/>
    <n v="3.853167553900865E-4"/>
    <n v="0.41434121332590168"/>
    <n v="569"/>
    <x v="2"/>
    <x v="1"/>
  </r>
  <r>
    <x v="0"/>
    <s v="Martha Stewart"/>
    <s v="Playa|Playa|Playa"/>
    <s v="BAR STOOL"/>
    <s v="MT104-1194"/>
    <s v="Natural Whitewash"/>
    <s v="See below"/>
    <s v="A"/>
    <n v="341"/>
    <n v="84092.14"/>
    <n v="3.8525843436425157E-4"/>
    <n v="0.41472647176026595"/>
    <n v="570"/>
    <x v="2"/>
    <x v="1"/>
  </r>
  <r>
    <x v="9"/>
    <s v="Madison Park Signature"/>
    <s v="800GSM|800GSM|800GSM"/>
    <s v="BATH TOWEL"/>
    <s v="MPS73-192"/>
    <s v="Seafoam"/>
    <s v="8-Piece"/>
    <s v="A+"/>
    <n v="2452"/>
    <n v="84090.09"/>
    <n v="3.8524904252584135E-4"/>
    <n v="0.41511172080279179"/>
    <n v="571"/>
    <x v="2"/>
    <x v="1"/>
  </r>
  <r>
    <x v="0"/>
    <s v="INK+IVY"/>
    <s v="Clark"/>
    <s v="BED"/>
    <s v="IIF19-0030"/>
    <s v="Pecan"/>
    <s v="Queen"/>
    <s v="B"/>
    <n v="179"/>
    <n v="83920.45"/>
    <n v="3.8447185644393704E-4"/>
    <n v="0.41549619265923571"/>
    <n v="572"/>
    <x v="2"/>
    <x v="1"/>
  </r>
  <r>
    <x v="2"/>
    <s v="Madison Park"/>
    <s v="Ridge|Pioneer|Warren"/>
    <s v="COMFORTER (SET)"/>
    <s v="MP10-7213"/>
    <s v="Neutral"/>
    <s v="King"/>
    <s v="A"/>
    <n v="1110"/>
    <n v="83860.97"/>
    <n v="3.8419935568850393E-4"/>
    <n v="0.41588039201492422"/>
    <n v="573"/>
    <x v="2"/>
    <x v="1"/>
  </r>
  <r>
    <x v="0"/>
    <s v="INK+IVY"/>
    <s v="Steve|Steve|Steve"/>
    <s v="ACCENT BENCH"/>
    <s v="II105-0524"/>
    <s v="Cream"/>
    <s v="42&quot;W"/>
    <s v="B"/>
    <n v="694"/>
    <n v="83822.399999999994"/>
    <n v="3.8402265168485471E-4"/>
    <n v="0.41626441466660907"/>
    <n v="574"/>
    <x v="2"/>
    <x v="1"/>
  </r>
  <r>
    <x v="2"/>
    <s v="Madison Park Essentials"/>
    <s v="Joella|Loretta|Emma"/>
    <s v="COMFORTER (SET)"/>
    <s v="MPE10-479"/>
    <s v="Ivory"/>
    <s v="Queen"/>
    <s v="B"/>
    <n v="856"/>
    <n v="83784.53"/>
    <n v="3.8384915465041879E-4"/>
    <n v="0.41664826382125947"/>
    <n v="575"/>
    <x v="2"/>
    <x v="1"/>
  </r>
  <r>
    <x v="2"/>
    <s v="Madison Park"/>
    <s v="Odette|Dillon|Eilot"/>
    <s v="COMFORTER (SET)"/>
    <s v="MP10-8079"/>
    <s v="Aqua/Silver"/>
    <s v="Queen"/>
    <s v="A"/>
    <n v="1017"/>
    <n v="83740.88"/>
    <n v="3.8364917721305067E-4"/>
    <n v="0.41703191299847253"/>
    <n v="576"/>
    <x v="2"/>
    <x v="1"/>
  </r>
  <r>
    <x v="2"/>
    <s v="Madison Park"/>
    <s v="Malia|Edna|Alicia"/>
    <s v="COMFORTER (SET)"/>
    <s v="MP10-6184"/>
    <s v="Ivory"/>
    <s v="King/Cal K"/>
    <s v="A"/>
    <n v="1081"/>
    <n v="83502.44"/>
    <n v="3.825567918713313E-4"/>
    <n v="0.41741446979034386"/>
    <n v="577"/>
    <x v="2"/>
    <x v="1"/>
  </r>
  <r>
    <x v="10"/>
    <s v="510 Design"/>
    <s v="Ellipse|Ellipse|Ellipse"/>
    <s v="LGT-TABLE LAMPS"/>
    <s v="5DS153-0014"/>
    <s v="Gold"/>
    <s v="Set of 2"/>
    <s v="A+"/>
    <n v="1085"/>
    <n v="83487.12"/>
    <n v="3.8248660505940739E-4"/>
    <n v="0.41779695639540326"/>
    <n v="578"/>
    <x v="2"/>
    <x v="1"/>
  </r>
  <r>
    <x v="7"/>
    <s v="Madison Park Essentials"/>
    <s v="Satin|Satin|Satin"/>
    <s v="SHEET/SHEET SET"/>
    <s v="MPE20-904"/>
    <s v="Ivory"/>
    <s v="Queen"/>
    <s v="A++"/>
    <n v="4460"/>
    <n v="83462.039999999994"/>
    <n v="3.8237170393388178E-4"/>
    <n v="0.41817932809933717"/>
    <n v="579"/>
    <x v="2"/>
    <x v="1"/>
  </r>
  <r>
    <x v="2"/>
    <s v="Madison Park"/>
    <s v="Tuscany|Marino|Genoa"/>
    <s v="COVERLET&amp;BEDSPR"/>
    <s v="MP13-8246"/>
    <s v="Blue"/>
    <s v="King/Cal K"/>
    <s v="B"/>
    <n v="1648"/>
    <n v="83396.39"/>
    <n v="3.8207093603552636E-4"/>
    <n v="0.41856139903537271"/>
    <n v="580"/>
    <x v="2"/>
    <x v="1"/>
  </r>
  <r>
    <x v="0"/>
    <s v="Madison Park"/>
    <s v="Diedra|Blaine|Paulie"/>
    <s v="ACCENT CHAIR"/>
    <s v="MP100-0386"/>
    <s v="Cream/Reclaimed Natural"/>
    <s v="See below"/>
    <s v="B"/>
    <n v="275"/>
    <n v="83318.679999999993"/>
    <n v="3.817149166390114E-4"/>
    <n v="0.41894311395201173"/>
    <n v="581"/>
    <x v="2"/>
    <x v="1"/>
  </r>
  <r>
    <x v="2"/>
    <s v="Super Listing"/>
    <s v="Mina|Hanna|Aera"/>
    <s v="DUVET&amp;DUVET SET"/>
    <s v="AM12-0057"/>
    <s v="White"/>
    <s v="King/Cal K"/>
    <s v="A++"/>
    <n v="3083"/>
    <n v="83277.06"/>
    <n v="3.8152423941236174E-4"/>
    <n v="0.41932463819142407"/>
    <n v="582"/>
    <x v="2"/>
    <x v="1"/>
  </r>
  <r>
    <x v="2"/>
    <s v="Super Listing"/>
    <s v="Porter|Evans|Walker"/>
    <s v="COMFORTER (SET)"/>
    <s v="AM10-0402"/>
    <s v="Olive Green"/>
    <s v="Queen"/>
    <s v="A++"/>
    <n v="2777"/>
    <n v="83274.92"/>
    <n v="3.8151443524933842E-4"/>
    <n v="0.41970615262667343"/>
    <n v="583"/>
    <x v="2"/>
    <x v="1"/>
  </r>
  <r>
    <x v="3"/>
    <s v="Serta"/>
    <s v="Malea Heated|Leena Heated|Leena Heated"/>
    <s v="ELECT BLANKET"/>
    <s v="ST54-0152"/>
    <s v="Blush"/>
    <s v="50x60&quot;"/>
    <s v="B+"/>
    <n v="2156"/>
    <n v="83165.100000000006"/>
    <n v="3.8101130759362792E-4"/>
    <n v="0.42008716393426704"/>
    <n v="584"/>
    <x v="2"/>
    <x v="1"/>
  </r>
  <r>
    <x v="3"/>
    <s v="Serta"/>
    <s v="Fleece to Sherpa|Fleece to Sherpa|Fleece to Sherpa"/>
    <s v="ELECT BLANKET"/>
    <s v="ST54-0105"/>
    <s v="Dark Grey"/>
    <s v="King"/>
    <s v="B+"/>
    <n v="996"/>
    <n v="83110.27"/>
    <n v="3.8076011027653986E-4"/>
    <n v="0.42046792404454358"/>
    <n v="585"/>
    <x v="2"/>
    <x v="1"/>
  </r>
  <r>
    <x v="3"/>
    <s v="Beautyrest"/>
    <s v="Microplush|Microplush|Microplush"/>
    <s v="ELECT BLANKET"/>
    <s v="BR54-4129"/>
    <s v="Gray"/>
    <s v="King"/>
    <s v="B"/>
    <n v="742"/>
    <n v="82916.850000000006"/>
    <n v="3.7987397886907735E-4"/>
    <n v="0.42084779802341266"/>
    <n v="586"/>
    <x v="2"/>
    <x v="1"/>
  </r>
  <r>
    <x v="2"/>
    <s v="Madison Park"/>
    <s v="Odette|Dillon|Eliot"/>
    <s v="COMFORTER (SET)"/>
    <s v="MP10-5887"/>
    <s v="Silver/Silver"/>
    <s v="Cal King"/>
    <s v="A"/>
    <n v="913"/>
    <n v="82769.289999999994"/>
    <n v="3.7919794975892755E-4"/>
    <n v="0.42122699597317159"/>
    <n v="587"/>
    <x v="2"/>
    <x v="1"/>
  </r>
  <r>
    <x v="2"/>
    <s v="Madison Park"/>
    <s v="Zennia|Monah|Benita"/>
    <s v="COMFORTER (SET)"/>
    <s v="MP10-6304"/>
    <s v="Blue"/>
    <s v="King/Cal K"/>
    <s v="A"/>
    <n v="1184"/>
    <n v="82601.62"/>
    <n v="3.7842978900466619E-4"/>
    <n v="0.42160542576217624"/>
    <n v="588"/>
    <x v="2"/>
    <x v="1"/>
  </r>
  <r>
    <x v="3"/>
    <s v="Beautyrest"/>
    <s v="Heated Microfiber|Heated Microfiber|Heated Microfiber"/>
    <s v="ELEC MATT PAD"/>
    <s v="BR55-0672"/>
    <s v="White"/>
    <s v="Twin XL"/>
    <s v="A+"/>
    <n v="2298"/>
    <n v="82075.820000000007"/>
    <n v="3.7602089698706836E-4"/>
    <n v="0.42198144665916332"/>
    <n v="589"/>
    <x v="2"/>
    <x v="1"/>
  </r>
  <r>
    <x v="7"/>
    <s v="Beautyrest"/>
    <s v="1000 Thread Count|1000 Thread Count|1000 Thread Count"/>
    <s v="SHEET/SHEET SET"/>
    <s v="BR20-1885"/>
    <s v="Ivory"/>
    <s v="King"/>
    <s v="A++"/>
    <n v="2119"/>
    <n v="82020.08"/>
    <n v="3.7576553061000306E-4"/>
    <n v="0.42235721218977335"/>
    <n v="590"/>
    <x v="2"/>
    <x v="1"/>
  </r>
  <r>
    <x v="0"/>
    <s v="Madison Park"/>
    <s v="Arianna|Leda|Aria"/>
    <s v="ACCENT CHAIR"/>
    <s v="FPF18-0429"/>
    <s v="Grey"/>
    <s v="See below"/>
    <s v="B"/>
    <n v="434"/>
    <n v="82001.06"/>
    <n v="3.7567839267509486E-4"/>
    <n v="0.42273289058244845"/>
    <n v="591"/>
    <x v="2"/>
    <x v="1"/>
  </r>
  <r>
    <x v="3"/>
    <s v="Beautyrest"/>
    <s v="Zuri|Marselle|Marselle"/>
    <s v="ELECT BLANKET"/>
    <s v="BR54-0859"/>
    <s v="Grey"/>
    <s v="50x70&quot;"/>
    <s v="B+"/>
    <n v="2217"/>
    <n v="81934.490000000005"/>
    <n v="3.7537340990291638E-4"/>
    <n v="0.42310826399235135"/>
    <n v="592"/>
    <x v="2"/>
    <x v="1"/>
  </r>
  <r>
    <x v="3"/>
    <s v="Intelligent Design"/>
    <s v="Brielle|Ella|Ella"/>
    <s v="COMFORTER (SET)"/>
    <s v="ID10-2150"/>
    <s v="Aqua"/>
    <s v="Full/Queen"/>
    <s v="A++"/>
    <n v="2168"/>
    <n v="81719.73"/>
    <n v="3.7438951174829607E-4"/>
    <n v="0.42348265350409964"/>
    <n v="593"/>
    <x v="2"/>
    <x v="1"/>
  </r>
  <r>
    <x v="6"/>
    <s v="INK+IVY"/>
    <s v="Asher|Asher|Asher"/>
    <s v="BATH RUG"/>
    <s v="II72-1290"/>
    <s v="Grey"/>
    <s v="22x58&quot;"/>
    <s v="A"/>
    <n v="3408"/>
    <n v="81653.37"/>
    <n v="3.7408549106688146E-4"/>
    <n v="0.42385673899516652"/>
    <n v="594"/>
    <x v="2"/>
    <x v="1"/>
  </r>
  <r>
    <x v="7"/>
    <s v="Madison Park"/>
    <s v="500 Thread Count Egyptian Cotton|500 Thread Count Egyptian Cotton|500 Threa"/>
    <s v="SHEET/SHEET SET"/>
    <s v="MP20-8221"/>
    <s v="White"/>
    <s v="Queen"/>
    <s v="A++"/>
    <n v="1822"/>
    <n v="81615.03"/>
    <n v="3.7390984078168805E-4"/>
    <n v="0.42423064883594819"/>
    <n v="595"/>
    <x v="2"/>
    <x v="1"/>
  </r>
  <r>
    <x v="3"/>
    <s v="Madison Park"/>
    <s v="Arya|Nova|Alivia"/>
    <s v="COMFORTER (SET)"/>
    <s v="MP10-5058"/>
    <s v="Ivory"/>
    <s v="Full/Queen"/>
    <s v="A++"/>
    <n v="1531"/>
    <n v="81506.990000000005"/>
    <n v="3.7341486799054833E-4"/>
    <n v="0.42460406370393872"/>
    <n v="596"/>
    <x v="2"/>
    <x v="1"/>
  </r>
  <r>
    <x v="5"/>
    <s v="Madison Park Signature"/>
    <s v="Marlowe|Marlowe|Marlowe"/>
    <s v="DEC. MIRROR"/>
    <s v="MPS95F-0036"/>
    <s v="Black"/>
    <s v="27&quot; Dia"/>
    <s v="A+"/>
    <n v="1106"/>
    <n v="81450.25"/>
    <n v="3.7315492022889276E-4"/>
    <n v="0.4249772186241676"/>
    <n v="597"/>
    <x v="2"/>
    <x v="1"/>
  </r>
  <r>
    <x v="0"/>
    <s v="Madison Park"/>
    <s v="Shandra|Sasha|Selah"/>
    <s v="ACCENT BENCH"/>
    <s v="FPF18-0142"/>
    <s v="Sand"/>
    <s v="See below"/>
    <s v="A"/>
    <n v="732"/>
    <n v="81406.539999999994"/>
    <n v="3.7295466790844919E-4"/>
    <n v="0.42535017329207603"/>
    <n v="598"/>
    <x v="2"/>
    <x v="1"/>
  </r>
  <r>
    <x v="2"/>
    <s v="Madison Park Essentials"/>
    <s v="Joella|Loretta|Emma"/>
    <s v="COMFORTER (SET)"/>
    <s v="MPE10-809"/>
    <s v="Blush"/>
    <s v="Queen"/>
    <s v="B"/>
    <n v="817"/>
    <n v="81314.09"/>
    <n v="3.7253111890307277E-4"/>
    <n v="0.42572270441097909"/>
    <n v="599"/>
    <x v="2"/>
    <x v="1"/>
  </r>
  <r>
    <x v="7"/>
    <s v="Comfort Spaces"/>
    <s v="Cotton Flannel 135GSM|Cotton Flannel 135GSM|Cotton Flannel 135GSM"/>
    <s v="SHEET/SHEET SET"/>
    <s v="CS20-1079"/>
    <s v="Scottish Plaid Red"/>
    <s v="Queen"/>
    <s v="ARA+"/>
    <n v="3047"/>
    <n v="81237.27"/>
    <n v="3.7217917693884334E-4"/>
    <n v="0.42609488358791792"/>
    <n v="600"/>
    <x v="2"/>
    <x v="1"/>
  </r>
  <r>
    <x v="7"/>
    <s v="Beautyrest"/>
    <s v="1000 Thread Count|1000 Thread Count|1000 Thread Count"/>
    <s v="SHEET/SHEET SET"/>
    <s v="BR20-1877"/>
    <s v="Charcoal"/>
    <s v="King"/>
    <s v="A++"/>
    <n v="2074"/>
    <n v="81007.34"/>
    <n v="3.7112577917998766E-4"/>
    <n v="0.42646600936709789"/>
    <n v="601"/>
    <x v="2"/>
    <x v="1"/>
  </r>
  <r>
    <x v="0"/>
    <s v="INK+IVY"/>
    <s v="Kelly|Kelly|Kelly"/>
    <s v="DINING CHAIR"/>
    <s v="II108-0508"/>
    <s v="Brown"/>
    <s v="See below"/>
    <s v="A"/>
    <n v="424"/>
    <n v="80913.23"/>
    <n v="3.706946250761913E-4"/>
    <n v="0.4268367039921741"/>
    <n v="602"/>
    <x v="2"/>
    <x v="1"/>
  </r>
  <r>
    <x v="8"/>
    <s v="Mi Zone"/>
    <s v="Rosalie|Jenna|Audrey"/>
    <s v="COMFORTER (SET)"/>
    <s v="MZ10-0573"/>
    <s v="Purple/Silver"/>
    <s v="Twin/Twin "/>
    <s v="A+"/>
    <n v="1997"/>
    <n v="80833.52"/>
    <n v="3.7032944291049579E-4"/>
    <n v="0.42720703343508459"/>
    <n v="603"/>
    <x v="2"/>
    <x v="1"/>
  </r>
  <r>
    <x v="3"/>
    <s v="Beautyrest"/>
    <s v="Cool Touch|Cool Touch|Cool Touch"/>
    <s v="ELEC MATT PAD"/>
    <s v="BR55-4075"/>
    <s v="White"/>
    <s v="King"/>
    <s v="B"/>
    <n v="1025"/>
    <n v="80816.92"/>
    <n v="3.7025339192629618E-4"/>
    <n v="0.42757728682701091"/>
    <n v="604"/>
    <x v="2"/>
    <x v="1"/>
  </r>
  <r>
    <x v="9"/>
    <s v="Madison Park Signature"/>
    <s v="Turkish|Turkish|Turkish"/>
    <s v="BATH TOWEL"/>
    <s v="MPS73-455"/>
    <s v="Light Blue"/>
    <s v="6-Piece"/>
    <s v="B+"/>
    <n v="2209"/>
    <n v="80812.5"/>
    <n v="3.7023314220640695E-4"/>
    <n v="0.42794751996921732"/>
    <n v="605"/>
    <x v="2"/>
    <x v="1"/>
  </r>
  <r>
    <x v="8"/>
    <s v="Comfort Spaces"/>
    <s v="Verone|Justin|Alex"/>
    <s v="COVERLET&amp;BEDSPR"/>
    <s v="CS14-0214-1"/>
    <s v="Blue"/>
    <s v="Full/Queen"/>
    <s v="ARA"/>
    <n v="3118"/>
    <n v="80800.639999999999"/>
    <n v="3.7017880698516557E-4"/>
    <n v="0.42831769877620246"/>
    <n v="606"/>
    <x v="2"/>
    <x v="1"/>
  </r>
  <r>
    <x v="6"/>
    <s v="Madison Park"/>
    <s v="Laurel|Vivian|Piedmont"/>
    <s v="SHOWER CURTAIN"/>
    <s v="MP70-3272"/>
    <s v="Black"/>
    <s v="72x72&quot;"/>
    <s v="A+"/>
    <n v="5440"/>
    <n v="80758.59"/>
    <n v="3.69986159763142E-4"/>
    <n v="0.4286876849359656"/>
    <n v="607"/>
    <x v="2"/>
    <x v="1"/>
  </r>
  <r>
    <x v="7"/>
    <s v="Woolrich"/>
    <s v="Cotton Flannel|Cotton Flannel|Cotton Flannel"/>
    <s v="SHEET/SHEET SET"/>
    <s v="WR20-1799"/>
    <s v="Red Plaid"/>
    <s v="Queen"/>
    <s v="A++"/>
    <n v="2835"/>
    <n v="80611.58"/>
    <n v="3.693126504145169E-4"/>
    <n v="0.42905699758638011"/>
    <n v="608"/>
    <x v="2"/>
    <x v="1"/>
  </r>
  <r>
    <x v="3"/>
    <s v="Intelligent Design"/>
    <s v="Malea|Leena|Leena"/>
    <s v="COMFORTER (SET)"/>
    <s v="ID10-1921"/>
    <s v="Black"/>
    <s v="Full/Queen"/>
    <s v="A"/>
    <n v="1980"/>
    <n v="80578.02"/>
    <n v="3.691588991476653E-4"/>
    <n v="0.42942615648552779"/>
    <n v="609"/>
    <x v="2"/>
    <x v="1"/>
  </r>
  <r>
    <x v="0"/>
    <s v="Threshold"/>
    <s v="Esters"/>
    <s v="DINING CHAIR"/>
    <s v="TG108-0302"/>
    <s v="Cream"/>
    <s v="See below"/>
    <s v="EXB"/>
    <n v="388"/>
    <n v="80502.240000000005"/>
    <n v="3.6881172182340978E-4"/>
    <n v="0.42979496820735119"/>
    <n v="610"/>
    <x v="2"/>
    <x v="1"/>
  </r>
  <r>
    <x v="2"/>
    <s v="Madison Park"/>
    <s v="Zennia|Monah|Benita"/>
    <s v="COMFORTER (SET)"/>
    <s v="MP10-6303"/>
    <s v="Blue"/>
    <s v="Full/Queen"/>
    <s v="A"/>
    <n v="1399"/>
    <n v="80399.100000000006"/>
    <n v="3.6833919781676267E-4"/>
    <n v="0.43016330740516795"/>
    <n v="611"/>
    <x v="2"/>
    <x v="1"/>
  </r>
  <r>
    <x v="3"/>
    <s v="Beautyrest"/>
    <s v="Heated Microlight to Berber|Heated Microlight to Berber"/>
    <s v="ELECT BLANKET"/>
    <s v="BR54-0418"/>
    <s v="Grey"/>
    <s v="Queen"/>
    <s v="A+"/>
    <n v="948"/>
    <n v="80362.62"/>
    <n v="3.681720689069072E-4"/>
    <n v="0.43053147947407483"/>
    <n v="612"/>
    <x v="2"/>
    <x v="1"/>
  </r>
  <r>
    <x v="3"/>
    <s v="Madison Park"/>
    <s v="Chunky Double Knit|Chunky Double Knit|Chunky Double Knit"/>
    <s v="THROW"/>
    <s v="MP50-8116"/>
    <s v="Tan"/>
    <s v="50x60&quot;"/>
    <s v="A"/>
    <n v="1849"/>
    <n v="80240"/>
    <n v="3.6761029952844039E-4"/>
    <n v="0.43089908977360325"/>
    <n v="613"/>
    <x v="2"/>
    <x v="1"/>
  </r>
  <r>
    <x v="2"/>
    <s v="Madison Park Essentials"/>
    <s v="Delaney|Parker|Emerson"/>
    <s v="COMFORTER (SET)"/>
    <s v="MPE10-813"/>
    <s v="Navy"/>
    <s v="King"/>
    <s v="B"/>
    <n v="682"/>
    <n v="80237.78"/>
    <n v="3.6760012885464987E-4"/>
    <n v="0.43126668990245792"/>
    <n v="614"/>
    <x v="2"/>
    <x v="1"/>
  </r>
  <r>
    <x v="2"/>
    <s v="Madison Park Essentials"/>
    <s v="Jaxon|Deacon|Ryder"/>
    <s v="COMFORTER (SET)"/>
    <s v="MPE10-985"/>
    <s v="Blue/Grey"/>
    <s v="Twin"/>
    <s v="A+"/>
    <n v="2323"/>
    <n v="80207.42"/>
    <n v="3.6746103801848731E-4"/>
    <n v="0.43163415094047641"/>
    <n v="615"/>
    <x v="2"/>
    <x v="1"/>
  </r>
  <r>
    <x v="2"/>
    <s v="Super Listing"/>
    <s v="Porter|Evans|Walker"/>
    <s v="COMFORTER (SET)"/>
    <s v="AM10-0139"/>
    <s v="Blush"/>
    <s v="King"/>
    <s v="A++"/>
    <n v="3131"/>
    <n v="80125.929999999993"/>
    <n v="3.6708770098822091E-4"/>
    <n v="0.43200123864146461"/>
    <n v="616"/>
    <x v="2"/>
    <x v="1"/>
  </r>
  <r>
    <x v="7"/>
    <s v="True North by Sleep Philosophy"/>
    <s v="Cozy Cotton Flannel|Cozy Cotton Flannel|Cozy Cotton Flannel"/>
    <s v="SHEET/SHEET SET"/>
    <s v="TN20-0408"/>
    <s v="Seafoam Llama"/>
    <s v="Queen"/>
    <s v="A++"/>
    <n v="3176"/>
    <n v="80102.179999999993"/>
    <n v="3.6697889310420047E-4"/>
    <n v="0.43236821753456883"/>
    <n v="617"/>
    <x v="2"/>
    <x v="1"/>
  </r>
  <r>
    <x v="2"/>
    <s v="Madison Park"/>
    <s v="Tuscany|Marino|Genoa"/>
    <s v="COVERLET&amp;BEDSPR"/>
    <s v="MP13-6121"/>
    <s v="Blush"/>
    <s v="Full/Queen"/>
    <s v="A"/>
    <n v="1857"/>
    <n v="79792.59"/>
    <n v="3.6556054224887885E-4"/>
    <n v="0.43273377807681773"/>
    <n v="618"/>
    <x v="2"/>
    <x v="1"/>
  </r>
  <r>
    <x v="2"/>
    <s v="Madison Park Essentials"/>
    <s v="Delaney|Parker|Emerson"/>
    <s v="COMFORTER (SET)"/>
    <s v="MPE10-708"/>
    <s v="Red"/>
    <s v="King"/>
    <s v="A"/>
    <n v="674"/>
    <n v="79787.98"/>
    <n v="3.6553942206591738E-4"/>
    <n v="0.43309931749888364"/>
    <n v="619"/>
    <x v="2"/>
    <x v="1"/>
  </r>
  <r>
    <x v="2"/>
    <s v="Super Listing"/>
    <s v="Porter|Evans|Walker"/>
    <s v="COMFORTER (SET)"/>
    <s v="AM10-0469"/>
    <s v="Grey"/>
    <s v="Cal King"/>
    <s v="A++"/>
    <n v="1990"/>
    <n v="79785.070000000007"/>
    <n v="3.655260902367596E-4"/>
    <n v="0.43346484358912041"/>
    <n v="620"/>
    <x v="2"/>
    <x v="1"/>
  </r>
  <r>
    <x v="7"/>
    <s v="Beautyrest"/>
    <s v="1000 Thread Count|1000 Thread Count|1000 Thread Count"/>
    <s v="SHEET/SHEET SET"/>
    <s v="BR20-1868"/>
    <s v="Grey"/>
    <s v="Queen"/>
    <s v="A++"/>
    <n v="2222"/>
    <n v="79740.789999999994"/>
    <n v="3.6532322652709951E-4"/>
    <n v="0.43383016681564751"/>
    <n v="621"/>
    <x v="2"/>
    <x v="1"/>
  </r>
  <r>
    <x v="0"/>
    <s v="Madison Park"/>
    <s v="Parker|Avalon|Avenu"/>
    <s v="BOOKCASE/SHELF"/>
    <s v="MP131-1061"/>
    <s v="Off-White/Natural"/>
    <s v="See below"/>
    <s v="A"/>
    <n v="444"/>
    <n v="79700.41"/>
    <n v="3.6513823021734187E-4"/>
    <n v="0.43419530504586484"/>
    <n v="622"/>
    <x v="2"/>
    <x v="1"/>
  </r>
  <r>
    <x v="2"/>
    <s v="Madison Park"/>
    <s v="Bayside|Nantucket"/>
    <s v="THROW"/>
    <s v="MP50-1970"/>
    <s v="Blue"/>
    <s v="60x70&quot;"/>
    <s v="A"/>
    <n v="4537"/>
    <n v="79692.740000000005"/>
    <n v="3.6510309099753398E-4"/>
    <n v="0.43456040813686236"/>
    <n v="623"/>
    <x v="2"/>
    <x v="1"/>
  </r>
  <r>
    <x v="4"/>
    <s v="Madison Park"/>
    <s v="Windom|Prospect|Prospect"/>
    <s v="BLANKET"/>
    <s v="MP51-1535"/>
    <s v="Grey"/>
    <s v="King"/>
    <s v="B"/>
    <n v="2885"/>
    <n v="79567.27"/>
    <n v="3.6452826467298473E-4"/>
    <n v="0.43492493640153534"/>
    <n v="624"/>
    <x v="2"/>
    <x v="1"/>
  </r>
  <r>
    <x v="0"/>
    <s v="Madison Park"/>
    <s v="Parker|Avalon|Avenu"/>
    <s v="OCCASIONL TABLE"/>
    <s v="MP120-0096"/>
    <s v="Off-White/Pecan"/>
    <s v="See below"/>
    <s v="B"/>
    <n v="673"/>
    <n v="79522.14"/>
    <n v="3.6432150678642291E-4"/>
    <n v="0.43528925790832179"/>
    <n v="625"/>
    <x v="2"/>
    <x v="1"/>
  </r>
  <r>
    <x v="2"/>
    <s v="Madison Park"/>
    <s v="Collins|Saban|Rodgers"/>
    <s v="COMFORTER (SET)"/>
    <s v="MP10-1636"/>
    <s v="Navy"/>
    <s v="Queen"/>
    <s v="B"/>
    <n v="1160"/>
    <n v="79479.360000000001"/>
    <n v="3.6412551515364839E-4"/>
    <n v="0.43565338342347543"/>
    <n v="626"/>
    <x v="2"/>
    <x v="1"/>
  </r>
  <r>
    <x v="10"/>
    <s v="INK+IVY"/>
    <s v="Chrislie|Chrislie|Chrislie"/>
    <s v="LGT-TABLE LAMPS"/>
    <s v="II153-0006"/>
    <s v="Gold/Brown"/>
    <s v="See below"/>
    <s v="A+"/>
    <n v="1019"/>
    <n v="79441.490000000005"/>
    <n v="3.6395201811921242E-4"/>
    <n v="0.43601733544159466"/>
    <n v="627"/>
    <x v="2"/>
    <x v="1"/>
  </r>
  <r>
    <x v="4"/>
    <s v="Madison Park"/>
    <s v="Stay Puffed|Stay Puffed|Stay Puffed"/>
    <s v="COMFORTER (SET)"/>
    <s v="MP10-8298"/>
    <s v="White"/>
    <s v="Full/Queen"/>
    <s v="B"/>
    <n v="1303"/>
    <n v="79411.5"/>
    <n v="3.6381462239534827E-4"/>
    <n v="0.43638115006399003"/>
    <n v="628"/>
    <x v="2"/>
    <x v="1"/>
  </r>
  <r>
    <x v="3"/>
    <s v="Beautyrest"/>
    <s v="Heated Plush|Heated Plush|Heated Plush"/>
    <s v="ELECT BLANKET"/>
    <s v="BR54-1925"/>
    <s v="Purple"/>
    <s v="60x70&quot;"/>
    <s v="B+"/>
    <n v="2213"/>
    <n v="79344.98"/>
    <n v="3.6350986869239924E-4"/>
    <n v="0.43674465993268241"/>
    <n v="629"/>
    <x v="2"/>
    <x v="1"/>
  </r>
  <r>
    <x v="7"/>
    <s v="Beautyrest"/>
    <s v="1000 Thread Count|1000 Thread Count|1000 Thread Count"/>
    <s v="SHEET/SHEET SET"/>
    <s v="BR20-1872"/>
    <s v="Seafoam"/>
    <s v="Queen"/>
    <s v="A++"/>
    <n v="2237"/>
    <n v="79181.2"/>
    <n v="3.6275952952419423E-4"/>
    <n v="0.4371074194622066"/>
    <n v="630"/>
    <x v="2"/>
    <x v="1"/>
  </r>
  <r>
    <x v="2"/>
    <s v="Madison Park"/>
    <s v="Quebec|Mansfield|Vancouver"/>
    <s v="COVERLET&amp;BEDSPR"/>
    <s v="MP13-6127"/>
    <s v="Dark Grey"/>
    <s v="King"/>
    <s v="B"/>
    <n v="1177"/>
    <n v="79160.5"/>
    <n v="3.6266469486317433E-4"/>
    <n v="0.43747008415706978"/>
    <n v="631"/>
    <x v="2"/>
    <x v="1"/>
  </r>
  <r>
    <x v="3"/>
    <s v="Beautyrest"/>
    <s v="Heated Microlight to Berber|Heated Microlight to Berber"/>
    <s v="ELECT BLANKET"/>
    <s v="BR54-0380"/>
    <s v="Blue"/>
    <s v="King"/>
    <s v="B+"/>
    <n v="765"/>
    <n v="79037.19"/>
    <n v="3.6209976432934017E-4"/>
    <n v="0.43783218392139911"/>
    <n v="632"/>
    <x v="2"/>
    <x v="1"/>
  </r>
  <r>
    <x v="2"/>
    <s v="Madison Park"/>
    <s v="Palisades|Hanover|Overland"/>
    <s v="COMFORTER (SET)"/>
    <s v="MP10-4024"/>
    <s v="Brown"/>
    <s v="Queen"/>
    <s v="A"/>
    <n v="1144"/>
    <n v="78985.279999999999"/>
    <n v="3.6186194465525593E-4"/>
    <n v="0.43819404586605437"/>
    <n v="633"/>
    <x v="2"/>
    <x v="1"/>
  </r>
  <r>
    <x v="2"/>
    <s v="Clean Spaces"/>
    <s v="Dover|Blakely|Reese"/>
    <s v="COMFORTER (SET)"/>
    <s v="LCN10-0106"/>
    <s v="Natural"/>
    <s v="King/Cal K"/>
    <s v="A"/>
    <n v="890"/>
    <n v="78817.789999999994"/>
    <n v="3.6109460855022075E-4"/>
    <n v="0.43855514047460459"/>
    <n v="634"/>
    <x v="2"/>
    <x v="1"/>
  </r>
  <r>
    <x v="6"/>
    <s v="INK+IVY"/>
    <s v="Asher|Asher|Asher"/>
    <s v="BATH RUG"/>
    <s v="II72-1226"/>
    <s v="Grey"/>
    <s v="20x32&quot;"/>
    <s v="A"/>
    <n v="5390"/>
    <n v="78572.14"/>
    <n v="3.599691914256051E-4"/>
    <n v="0.4389151096660302"/>
    <n v="635"/>
    <x v="2"/>
    <x v="1"/>
  </r>
  <r>
    <x v="3"/>
    <s v="Madison Park"/>
    <s v="Gia|Margot|Margot"/>
    <s v="COMFORTER (SET)"/>
    <s v="MP10-6211"/>
    <s v="Blush/White"/>
    <s v="King/Cal K"/>
    <s v="A"/>
    <n v="1601"/>
    <n v="78482.33"/>
    <n v="3.5955773727554719E-4"/>
    <n v="0.43927466740330573"/>
    <n v="636"/>
    <x v="2"/>
    <x v="1"/>
  </r>
  <r>
    <x v="2"/>
    <s v="Madison Park"/>
    <s v="Laurel|Vivian|Piedmont"/>
    <s v="COMFORTER (SET)"/>
    <s v="MP10-3279"/>
    <s v="Black"/>
    <s v="Queen"/>
    <s v="B"/>
    <n v="1375"/>
    <n v="78406.259999999995"/>
    <n v="3.592092313497604E-4"/>
    <n v="0.43963387663465547"/>
    <n v="637"/>
    <x v="2"/>
    <x v="1"/>
  </r>
  <r>
    <x v="4"/>
    <s v="Sleep Philosophy"/>
    <s v="4&quot; Gel Memory Foam with 3M Cover|4&quot; Gel Memory Foam with 3M Cover|4&quot; Gel Me"/>
    <s v="MATT PAD/TOPPER"/>
    <s v="BASI16-0452"/>
    <s v="White"/>
    <s v="Queen"/>
    <s v="A"/>
    <n v="731"/>
    <n v="78339.850000000006"/>
    <n v="3.5890498159911634E-4"/>
    <n v="0.4399927816162546"/>
    <n v="638"/>
    <x v="2"/>
    <x v="1"/>
  </r>
  <r>
    <x v="7"/>
    <s v="Madison Park Essentials"/>
    <s v="Satin|Satin|Satin"/>
    <s v="SHEET/SHEET SET"/>
    <s v="MPE20-772"/>
    <s v="Blush"/>
    <s v="Full"/>
    <s v="A++"/>
    <n v="4393"/>
    <n v="78268.479999999996"/>
    <n v="3.5857800818090411E-4"/>
    <n v="0.4403513596244355"/>
    <n v="639"/>
    <x v="2"/>
    <x v="1"/>
  </r>
  <r>
    <x v="3"/>
    <s v="Beautyrest"/>
    <s v="Heated Microlight to Berber|Heated Microlight to Berber"/>
    <s v="ELECT BLANKET"/>
    <s v="BR54-0383"/>
    <s v="Tan"/>
    <s v="Queen"/>
    <s v="B+"/>
    <n v="903"/>
    <n v="78185.039999999994"/>
    <n v="3.5819573745068663E-4"/>
    <n v="0.44070955536188616"/>
    <n v="640"/>
    <x v="2"/>
    <x v="1"/>
  </r>
  <r>
    <x v="0"/>
    <s v="INK+IVY"/>
    <s v="Rocket|Rocket|Rocket"/>
    <s v="ACCENT CHAIR"/>
    <s v="II110-0396"/>
    <s v="Light Grey"/>
    <s v="See below"/>
    <s v="B"/>
    <n v="477"/>
    <n v="78132.27"/>
    <n v="3.5795397778585472E-4"/>
    <n v="0.44106750933967204"/>
    <n v="641"/>
    <x v="2"/>
    <x v="1"/>
  </r>
  <r>
    <x v="2"/>
    <s v="Madison Park"/>
    <s v="Dallas|Houston|Caldwell"/>
    <s v="COMFORTER (SET)"/>
    <s v="MP10-314"/>
    <s v="Taupe"/>
    <s v="King"/>
    <s v="B"/>
    <n v="1013"/>
    <n v="78099.570000000007"/>
    <n v="3.5780416650975079E-4"/>
    <n v="0.4414253135061818"/>
    <n v="642"/>
    <x v="2"/>
    <x v="1"/>
  </r>
  <r>
    <x v="9"/>
    <s v="Madison Park Signature"/>
    <s v="Turkish|Turkish|Turkish"/>
    <s v="BATH TOWEL"/>
    <s v="MPS73-450"/>
    <s v="Blush"/>
    <s v="6-Piece"/>
    <s v="B+"/>
    <n v="2123"/>
    <n v="78071.97"/>
    <n v="3.5767772029505752E-4"/>
    <n v="0.44178299122647685"/>
    <n v="643"/>
    <x v="2"/>
    <x v="1"/>
  </r>
  <r>
    <x v="3"/>
    <s v="Madison Park"/>
    <s v="Zuri|Marselle|Marselle"/>
    <s v="COMFORTER (SET)"/>
    <s v="MP10-3075"/>
    <s v="Brown"/>
    <s v="King"/>
    <s v="A++"/>
    <n v="1340"/>
    <n v="78041.08"/>
    <n v="3.5753620132506208E-4"/>
    <n v="0.44214052742780191"/>
    <n v="644"/>
    <x v="2"/>
    <x v="1"/>
  </r>
  <r>
    <x v="3"/>
    <s v="Madison Park"/>
    <s v="Parker|Williams|Williams"/>
    <s v="COMFORTER (SET)"/>
    <s v="BASI10-0419"/>
    <s v="Grey"/>
    <s v="King/Cal K"/>
    <s v="A"/>
    <n v="1349"/>
    <n v="78028.960000000006"/>
    <n v="3.5748067494382725E-4"/>
    <n v="0.44249800810274575"/>
    <n v="645"/>
    <x v="2"/>
    <x v="1"/>
  </r>
  <r>
    <x v="1"/>
    <s v="Intelligent Design"/>
    <s v="Azza|Charvi|Diah"/>
    <s v="CUSHION/POUF"/>
    <s v="ID31-1524"/>
    <s v="Blush"/>
    <s v="20x20&quot;"/>
    <s v="A+"/>
    <n v="3864"/>
    <n v="77977.25"/>
    <n v="3.5724377154666101E-4"/>
    <n v="0.44285525187429242"/>
    <n v="646"/>
    <x v="2"/>
    <x v="1"/>
  </r>
  <r>
    <x v="4"/>
    <s v="Madison Park"/>
    <s v="Windom|Prospect|Prospect"/>
    <s v="BLANKET"/>
    <s v="MP51-5149"/>
    <s v="Charcoal"/>
    <s v="Full/Queen"/>
    <s v="A"/>
    <n v="3547"/>
    <n v="77949.11"/>
    <n v="3.5711485138428903E-4"/>
    <n v="0.44321236672567671"/>
    <n v="647"/>
    <x v="2"/>
    <x v="1"/>
  </r>
  <r>
    <x v="0"/>
    <s v="Madison Park"/>
    <s v="Braiden|Quimby|Garnet"/>
    <s v="DINING CHAIR"/>
    <s v="MP108-0513"/>
    <s v="Natural"/>
    <s v="See below"/>
    <s v="B"/>
    <n v="321"/>
    <n v="77749.570000000007"/>
    <n v="3.5620068190313372E-4"/>
    <n v="0.44356856740757983"/>
    <n v="648"/>
    <x v="2"/>
    <x v="1"/>
  </r>
  <r>
    <x v="12"/>
    <s v="Friends Forever"/>
    <s v="Chester|Hastings|Aberdeen"/>
    <s v="PET BEDS"/>
    <s v="PET63PC4290"/>
    <s v="Pewter"/>
    <s v="28x36+9&quot;"/>
    <s v="A+"/>
    <n v="1317"/>
    <n v="77551.960000000006"/>
    <n v="3.5529535449423772E-4"/>
    <n v="0.44392386276207407"/>
    <n v="649"/>
    <x v="2"/>
    <x v="1"/>
  </r>
  <r>
    <x v="0"/>
    <s v="INK+IVY"/>
    <s v="Sonia|Sonia|Sonia"/>
    <s v="ACCENT CHAIR"/>
    <s v="II100-0324"/>
    <s v="Camel"/>
    <s v="See below"/>
    <s v="B"/>
    <n v="313"/>
    <n v="77505.990000000005"/>
    <n v="3.5508474824461999E-4"/>
    <n v="0.44427894751031871"/>
    <n v="650"/>
    <x v="2"/>
    <x v="1"/>
  </r>
  <r>
    <x v="2"/>
    <s v="Madison Park"/>
    <s v="Dawn|Vanessa|Stella"/>
    <s v="COVERLET&amp;BEDSPR"/>
    <s v="MP13-7284"/>
    <s v="Yellow"/>
    <s v="King/Cal K"/>
    <s v="A"/>
    <n v="1108"/>
    <n v="77448.070000000007"/>
    <n v="3.5481939444914786E-4"/>
    <n v="0.44463376690476786"/>
    <n v="651"/>
    <x v="2"/>
    <x v="1"/>
  </r>
  <r>
    <x v="2"/>
    <s v="Madison Park"/>
    <s v="Trinity|Channing|Vargas"/>
    <s v="COMFORTER (SET)"/>
    <s v="MP10-931"/>
    <s v="Taupe"/>
    <s v="Queen"/>
    <s v="B"/>
    <n v="1126"/>
    <n v="77438.5"/>
    <n v="3.5477555059861834E-4"/>
    <n v="0.44498854245536645"/>
    <n v="652"/>
    <x v="2"/>
    <x v="1"/>
  </r>
  <r>
    <x v="7"/>
    <s v="Comfort Spaces"/>
    <s v="Cotton 144TC|Cotton 144TC|Cotton 144TC"/>
    <s v="SHEET/SHEET SET"/>
    <s v="CS20-1565"/>
    <s v="Adelia Gray"/>
    <s v="King"/>
    <s v="ARA+"/>
    <n v="3311"/>
    <n v="77403.850000000006"/>
    <n v="3.5461680562256327E-4"/>
    <n v="0.445343159260989"/>
    <n v="653"/>
    <x v="2"/>
    <x v="1"/>
  </r>
  <r>
    <x v="2"/>
    <s v="Madison Park Signature"/>
    <s v="Grace|Grace |Grace"/>
    <s v="COMFORTER (SET)"/>
    <s v="MPS10-484"/>
    <s v="Taupe"/>
    <s v="Queen"/>
    <s v="A"/>
    <n v="484"/>
    <n v="77371.460000000006"/>
    <n v="3.544684145756823E-4"/>
    <n v="0.4456976276755647"/>
    <n v="654"/>
    <x v="2"/>
    <x v="1"/>
  </r>
  <r>
    <x v="3"/>
    <s v="Madison Park"/>
    <s v="Egyptian Cotton|Egyptian Cotton|Egyptian Cotton"/>
    <s v="BLANKET"/>
    <s v="MP51N-6192"/>
    <s v="Khaki"/>
    <s v="King"/>
    <s v="A"/>
    <n v="1983"/>
    <n v="77304.429999999993"/>
    <n v="3.5416132436659215E-4"/>
    <n v="0.44605178899993131"/>
    <n v="655"/>
    <x v="2"/>
    <x v="1"/>
  </r>
  <r>
    <x v="2"/>
    <s v="Super Listing"/>
    <s v="Boulder Stripe|Cascade Stripe|Highland Stripe"/>
    <s v="COMFORTER (SET)"/>
    <s v="AM10-0027"/>
    <s v="Blue"/>
    <s v="King/Cal K"/>
    <s v="A"/>
    <n v="2117"/>
    <n v="77219.89"/>
    <n v="3.5377401411332526E-4"/>
    <n v="0.44640556301404466"/>
    <n v="656"/>
    <x v="2"/>
    <x v="1"/>
  </r>
  <r>
    <x v="2"/>
    <s v="Madison Park Essentials"/>
    <s v="Joella|Loretta|Emma"/>
    <s v="COMFORTER (SET)"/>
    <s v="MPE10-700"/>
    <s v="Plum"/>
    <s v="Cal King"/>
    <s v="A"/>
    <n v="692"/>
    <n v="77078.539999999994"/>
    <n v="3.5312643540148146E-4"/>
    <n v="0.44675868944944613"/>
    <n v="657"/>
    <x v="2"/>
    <x v="1"/>
  </r>
  <r>
    <x v="6"/>
    <s v="Madison Park"/>
    <s v="Casablanca|Marrakesh|Tunisia"/>
    <s v="BATH RUG"/>
    <s v="MP72-4431"/>
    <s v="Taupe"/>
    <s v="25&quot;R"/>
    <s v="A+"/>
    <n v="5368"/>
    <n v="77077.95"/>
    <n v="3.5312373238457318E-4"/>
    <n v="0.44711181318183069"/>
    <n v="658"/>
    <x v="2"/>
    <x v="1"/>
  </r>
  <r>
    <x v="7"/>
    <s v="Beautyrest"/>
    <s v="1000 Thread Count|1000 Thread Count|1000 Thread Count"/>
    <s v="SHEET/SHEET SET"/>
    <s v="BR20-1876"/>
    <s v="Charcoal"/>
    <s v="Queen"/>
    <s v="A++"/>
    <n v="2125"/>
    <n v="77027.570000000007"/>
    <n v="3.5289292222891221E-4"/>
    <n v="0.44746470610405958"/>
    <n v="659"/>
    <x v="2"/>
    <x v="1"/>
  </r>
  <r>
    <x v="3"/>
    <s v="Intelligent Design"/>
    <s v="Brielle|Ella|Ella"/>
    <s v="COMFORTER (SET)"/>
    <s v="ID10-2148"/>
    <s v="Grey"/>
    <s v="King/Cal K"/>
    <s v="A++"/>
    <n v="1807"/>
    <n v="77010.210000000006"/>
    <n v="3.5281338939242396E-4"/>
    <n v="0.447817519493452"/>
    <n v="660"/>
    <x v="2"/>
    <x v="1"/>
  </r>
  <r>
    <x v="8"/>
    <s v="Intelligent Design"/>
    <s v="Felicia|Isabel|Alyssa"/>
    <s v="COMFORTER (SET)"/>
    <s v="ID10-1943"/>
    <s v="Black"/>
    <s v="Full/Queen"/>
    <s v="A+"/>
    <n v="1994"/>
    <n v="76945.929999999993"/>
    <n v="3.5251889799095722E-4"/>
    <n v="0.44817003839144298"/>
    <n v="661"/>
    <x v="2"/>
    <x v="1"/>
  </r>
  <r>
    <x v="4"/>
    <s v="Sleep Philosophy"/>
    <s v="Serenity|Harmony|Harmony"/>
    <s v="MATT PAD/TOPPER"/>
    <s v="BASI16-0179"/>
    <s v="White"/>
    <s v="King"/>
    <s v="A"/>
    <n v="3286"/>
    <n v="76894.210000000006"/>
    <n v="3.5228194877994515E-4"/>
    <n v="0.44852232034022294"/>
    <n v="662"/>
    <x v="2"/>
    <x v="1"/>
  </r>
  <r>
    <x v="0"/>
    <s v="Madison Park"/>
    <s v="Arianna|Leda|Aria"/>
    <s v="ACCENT CHAIR"/>
    <s v="MP100-0983"/>
    <s v="Linen"/>
    <s v="See below"/>
    <s v="B"/>
    <n v="411"/>
    <n v="76815.42"/>
    <n v="3.5192098148807271E-4"/>
    <n v="0.448874241321711"/>
    <n v="663"/>
    <x v="2"/>
    <x v="1"/>
  </r>
  <r>
    <x v="2"/>
    <s v="Madison Park"/>
    <s v="Attingham|Danville|Longmont"/>
    <s v="COVERLET&amp;BEDSPR"/>
    <s v="MP13-240"/>
    <s v="Beige"/>
    <s v="Full/Queen"/>
    <s v="A"/>
    <n v="1154"/>
    <n v="76812.570000000007"/>
    <n v="3.5190792454199027E-4"/>
    <n v="0.44922614924625298"/>
    <n v="664"/>
    <x v="2"/>
    <x v="1"/>
  </r>
  <r>
    <x v="0"/>
    <s v="Martha Stewart"/>
    <s v="Isla|Isla|Isla"/>
    <s v="ACCENT CHAIR"/>
    <s v="MT100-0136"/>
    <s v="Natural"/>
    <s v="See below"/>
    <s v="B"/>
    <n v="329"/>
    <n v="76779.97"/>
    <n v="3.5175857140434536E-4"/>
    <n v="0.44957790781765733"/>
    <n v="665"/>
    <x v="2"/>
    <x v="1"/>
  </r>
  <r>
    <x v="3"/>
    <s v="Madison Park"/>
    <s v="Ruched Fur|Ruched Fur|Ruched Fur"/>
    <s v="THROW"/>
    <s v="MP50-8107"/>
    <s v="Slate Blue"/>
    <s v="50x60&quot;"/>
    <s v="B+"/>
    <n v="4098"/>
    <n v="76774.09"/>
    <n v="3.5173163286295414E-4"/>
    <n v="0.44992963945052028"/>
    <n v="666"/>
    <x v="2"/>
    <x v="1"/>
  </r>
  <r>
    <x v="2"/>
    <s v="Madison Park"/>
    <s v="Camillia|Maia|Ramona"/>
    <s v="COMFORTER (SET)"/>
    <s v="MP10-7296"/>
    <s v="Navy"/>
    <s v="King"/>
    <s v="A"/>
    <n v="824"/>
    <n v="76700.5"/>
    <n v="3.5139448877095144E-4"/>
    <n v="0.45028103393929125"/>
    <n v="667"/>
    <x v="2"/>
    <x v="1"/>
  </r>
  <r>
    <x v="2"/>
    <s v="Madison Park"/>
    <s v="Quebec|Mansfield|Vancouver"/>
    <s v="COVERLET&amp;BEDSPR"/>
    <s v="MP13-4971"/>
    <s v="Navy"/>
    <s v="Daybed"/>
    <s v="B"/>
    <n v="1846"/>
    <n v="76572.42"/>
    <n v="3.5080770503262139E-4"/>
    <n v="0.45063184164432385"/>
    <n v="668"/>
    <x v="2"/>
    <x v="1"/>
  </r>
  <r>
    <x v="3"/>
    <s v="Super Listing"/>
    <s v="Kyla|Yuna|Raya"/>
    <s v="COMFORTER (SET)"/>
    <s v="AM10-0264"/>
    <s v="Blue"/>
    <s v="King/Cal K"/>
    <s v="A"/>
    <n v="2216"/>
    <n v="76546.710000000006"/>
    <n v="3.5068991763480392E-4"/>
    <n v="0.45098253156195867"/>
    <n v="669"/>
    <x v="2"/>
    <x v="1"/>
  </r>
  <r>
    <x v="7"/>
    <s v="Beautyrest"/>
    <s v="600 Thread Count|600 Thread Count|600 Thread Count"/>
    <s v="SHEET/SHEET SET"/>
    <s v="BR20-0999"/>
    <s v="Seafoam"/>
    <s v="Queen"/>
    <s v="A++"/>
    <n v="2328"/>
    <n v="76491.37"/>
    <n v="3.5043638381157478E-4"/>
    <n v="0.45133296794577021"/>
    <n v="670"/>
    <x v="2"/>
    <x v="1"/>
  </r>
  <r>
    <x v="3"/>
    <s v="Beautyrest"/>
    <s v="Bailey (Heated long fur)|Bailey (Heated long fur)|Bailey (Heated long fur)"/>
    <s v="ELECT BLANKET"/>
    <s v="BR54-0895"/>
    <s v="Leopard"/>
    <s v="50x60&quot;"/>
    <s v="ARA+"/>
    <n v="1995"/>
    <n v="76459.95"/>
    <n v="3.5029243670774645E-4"/>
    <n v="0.45168326038247797"/>
    <n v="671"/>
    <x v="2"/>
    <x v="1"/>
  </r>
  <r>
    <x v="0"/>
    <s v="Martha Stewart"/>
    <s v="Jayco|Jayco|Jayco"/>
    <s v="ACCENT CHAIR"/>
    <s v="MT100-0123"/>
    <s v="Cream"/>
    <s v="See below"/>
    <s v="B"/>
    <n v="441"/>
    <n v="76448.87"/>
    <n v="3.5024167496648559E-4"/>
    <n v="0.45203350205744447"/>
    <n v="672"/>
    <x v="2"/>
    <x v="1"/>
  </r>
  <r>
    <x v="4"/>
    <s v="Madison Park"/>
    <s v="Cloud Soft|Heavenly Soft|Heavenly Soft"/>
    <s v="MATT PAD/TOPPER"/>
    <s v="MP16-3144"/>
    <s v="White"/>
    <s v="Twin"/>
    <s v="A"/>
    <n v="4534"/>
    <n v="76335.839999999997"/>
    <n v="3.4972384106624006E-4"/>
    <n v="0.45238322589851071"/>
    <n v="673"/>
    <x v="2"/>
    <x v="1"/>
  </r>
  <r>
    <x v="4"/>
    <s v="Sleep Philosophy"/>
    <s v="Serenity|Harmony|Harmony"/>
    <s v="MATT PAD/TOPPER"/>
    <s v="BASI16-0176"/>
    <s v="White"/>
    <s v="Twin XL"/>
    <s v="B"/>
    <n v="5392"/>
    <n v="76317.89"/>
    <n v="3.4964160521284358E-4"/>
    <n v="0.45273286750372355"/>
    <n v="674"/>
    <x v="2"/>
    <x v="1"/>
  </r>
  <r>
    <x v="2"/>
    <s v="Madison Park"/>
    <s v="Camillia|Maia|Ramona"/>
    <s v="COMFORTER (SET)"/>
    <s v="MP10-7295"/>
    <s v="Navy"/>
    <s v="Queen"/>
    <s v="A"/>
    <n v="921"/>
    <n v="76018.399999999994"/>
    <n v="3.4826952634188426E-4"/>
    <n v="0.45308113703006542"/>
    <n v="675"/>
    <x v="2"/>
    <x v="1"/>
  </r>
  <r>
    <x v="0"/>
    <s v="Opalhouse designed with Jungalow"/>
    <s v="Maddalena|Maddalena|Maddalena"/>
    <s v="OTTOMAN"/>
    <s v="TG101-0274"/>
    <s v="Cream"/>
    <s v="See below"/>
    <s v="EXB"/>
    <n v="1196"/>
    <n v="75940.800000000003"/>
    <n v="3.4791401089767437E-4"/>
    <n v="0.45342905104096309"/>
    <n v="676"/>
    <x v="2"/>
    <x v="1"/>
  </r>
  <r>
    <x v="7"/>
    <s v="True North by Sleep Philosophy"/>
    <s v="Cozy Cotton Flannel|Cozy Cotton Flannel|Cozy Cotton Flannel"/>
    <s v="SHEET/SHEET SET"/>
    <s v="TN20-0368"/>
    <s v="Grey Penguins"/>
    <s v="Queen"/>
    <s v="A++"/>
    <n v="3191"/>
    <n v="75803.87"/>
    <n v="3.4728668190571981E-4"/>
    <n v="0.45377633772286879"/>
    <n v="677"/>
    <x v="2"/>
    <x v="1"/>
  </r>
  <r>
    <x v="2"/>
    <s v="Super Listing"/>
    <s v="Porter|Evans|Walker"/>
    <s v="COMFORTER (SET)"/>
    <s v="AM10-0390"/>
    <s v="Khaki"/>
    <s v="Queen"/>
    <s v="A++"/>
    <n v="2606"/>
    <n v="75723.06"/>
    <n v="3.4691646021697489E-4"/>
    <n v="0.45412325418308574"/>
    <n v="678"/>
    <x v="2"/>
    <x v="1"/>
  </r>
  <r>
    <x v="0"/>
    <s v="Madison Park"/>
    <s v="Heston|Lea|Kileen"/>
    <s v="ACCENT CHAIR"/>
    <s v="MP100-0618"/>
    <s v="Dark Blue"/>
    <s v="See below"/>
    <s v="B"/>
    <n v="367"/>
    <n v="75698.42"/>
    <n v="3.4680357490066903E-4"/>
    <n v="0.45447005775798643"/>
    <n v="679"/>
    <x v="2"/>
    <x v="1"/>
  </r>
  <r>
    <x v="2"/>
    <s v="Madison Park"/>
    <s v="Dawn|Vanessa|Stella"/>
    <s v="COVERLET&amp;BEDSPR"/>
    <s v="MP13-7283"/>
    <s v="Yellow"/>
    <s v="Full/Queen"/>
    <s v="A"/>
    <n v="1167"/>
    <n v="75566.81"/>
    <n v="3.4620061887473511E-4"/>
    <n v="0.45481625837686118"/>
    <n v="680"/>
    <x v="2"/>
    <x v="1"/>
  </r>
  <r>
    <x v="0"/>
    <s v="Madison Park"/>
    <s v="Amelia|Baldwin|Janice"/>
    <s v="HEADBOARD"/>
    <s v="MP116-0358"/>
    <s v="Grey"/>
    <s v="King"/>
    <s v="A"/>
    <n v="372"/>
    <n v="75443.55"/>
    <n v="3.4563591741013051E-4"/>
    <n v="0.45516189429427129"/>
    <n v="681"/>
    <x v="2"/>
    <x v="1"/>
  </r>
  <r>
    <x v="4"/>
    <s v="Madison Park"/>
    <s v="Cloud Soft|Heavenly Soft|Heavenly Soft"/>
    <s v="MATT PAD/TOPPER"/>
    <s v="MP16-3145"/>
    <s v="White"/>
    <s v="Twin XL"/>
    <s v="B+"/>
    <n v="4080"/>
    <n v="75288.72"/>
    <n v="3.4492658163400903E-4"/>
    <n v="0.45550682087590527"/>
    <n v="682"/>
    <x v="2"/>
    <x v="1"/>
  </r>
  <r>
    <x v="3"/>
    <s v="Beautyrest"/>
    <s v="Heated Microlight to Berber|Heated Microlight to Berber"/>
    <s v="ELECT BLANKET"/>
    <s v="BR54-0649"/>
    <s v="Indigo"/>
    <s v="King"/>
    <s v="B"/>
    <n v="846"/>
    <n v="75266.2"/>
    <n v="3.4482340885303467E-4"/>
    <n v="0.45585164428475833"/>
    <n v="683"/>
    <x v="2"/>
    <x v="1"/>
  </r>
  <r>
    <x v="2"/>
    <s v="Madison Park"/>
    <s v="Viola|Aeriela|Eugenia"/>
    <s v="COMFORTER (SET)"/>
    <s v="MP10-7103"/>
    <s v="Taupe"/>
    <s v="King/Cal K"/>
    <s v="B"/>
    <n v="820"/>
    <n v="75162.460000000006"/>
    <n v="3.443481360156334E-4"/>
    <n v="0.45619599242077397"/>
    <n v="684"/>
    <x v="2"/>
    <x v="1"/>
  </r>
  <r>
    <x v="2"/>
    <s v="Madison Park"/>
    <s v="Aubrey|Whitman|Charlotte"/>
    <s v="COMFORTER (SET)"/>
    <s v="MP10-115"/>
    <s v="Blue/Brown"/>
    <s v="Queen"/>
    <s v="A"/>
    <n v="776"/>
    <n v="75126.47"/>
    <n v="3.4418325198422723E-4"/>
    <n v="0.45654017567275818"/>
    <n v="685"/>
    <x v="2"/>
    <x v="1"/>
  </r>
  <r>
    <x v="6"/>
    <s v="Madison Park"/>
    <s v="Aubrey|Whitman|Charlotte"/>
    <s v="FASHION TOWEL"/>
    <s v="MP73-5309"/>
    <s v="Black"/>
    <s v="6-Piece"/>
    <s v="A"/>
    <n v="2138"/>
    <n v="75098.8"/>
    <n v="3.4405648507261269E-4"/>
    <n v="0.45688423215783081"/>
    <n v="686"/>
    <x v="2"/>
    <x v="1"/>
  </r>
  <r>
    <x v="2"/>
    <s v="Super Listing"/>
    <s v="Porter|Evans|Walker"/>
    <s v="COMFORTER (SET)"/>
    <s v="AM10-0453"/>
    <s v="Clay"/>
    <s v="Cal King"/>
    <s v="A++"/>
    <n v="1828"/>
    <n v="75067.960000000006"/>
    <n v="3.4391519517184681E-4"/>
    <n v="0.45722814735300266"/>
    <n v="687"/>
    <x v="2"/>
    <x v="1"/>
  </r>
  <r>
    <x v="4"/>
    <s v="Madison Park"/>
    <s v="Windom|Prospect|Prospect"/>
    <s v="BLANKET"/>
    <s v="MP51-5150"/>
    <s v="Charcoal"/>
    <s v="King"/>
    <s v="B"/>
    <n v="2756"/>
    <n v="75015.600000000006"/>
    <n v="3.436753138746969E-4"/>
    <n v="0.45757182266687735"/>
    <n v="688"/>
    <x v="2"/>
    <x v="1"/>
  </r>
  <r>
    <x v="3"/>
    <s v="Woolrich"/>
    <s v="Lumberjack|Lumberjack|Lumberjack"/>
    <s v="COMFORTER (SET)"/>
    <s v="WR10-1058"/>
    <s v="Multi"/>
    <s v="Full/Queen"/>
    <s v="A"/>
    <n v="1974"/>
    <n v="74948.47"/>
    <n v="3.4336776552714772E-4"/>
    <n v="0.45791519043240447"/>
    <n v="689"/>
    <x v="2"/>
    <x v="1"/>
  </r>
  <r>
    <x v="0"/>
    <s v="Madison Park"/>
    <s v="Christine|Davisina|Sugar"/>
    <s v="BAR STOOL"/>
    <s v="MP104-0762"/>
    <s v="Light Grey"/>
    <s v="See below"/>
    <s v="B"/>
    <n v="461"/>
    <n v="74859.350000000006"/>
    <n v="3.4295947253245711E-4"/>
    <n v="0.45825814990493691"/>
    <n v="690"/>
    <x v="2"/>
    <x v="1"/>
  </r>
  <r>
    <x v="8"/>
    <s v="Urban Habitat Kids"/>
    <s v="Dawn|Ellie|Mandy"/>
    <s v="COVERLET&amp;BEDSPR"/>
    <s v="UHK13-0187"/>
    <s v="Yellow/Coral"/>
    <s v="Full/Queen"/>
    <s v="A+"/>
    <n v="1273"/>
    <n v="74782.320000000007"/>
    <n v="3.4260656847746364E-4"/>
    <n v="0.45860075647341436"/>
    <n v="691"/>
    <x v="2"/>
    <x v="1"/>
  </r>
  <r>
    <x v="0"/>
    <s v="Madison Park"/>
    <s v="Palisades|Nora|Addison"/>
    <s v="ACCENT CHEST"/>
    <s v="MP130-1036"/>
    <s v="Natural"/>
    <s v="See below"/>
    <s v="B"/>
    <n v="315"/>
    <n v="74760.570000000007"/>
    <n v="3.425069233626239E-4"/>
    <n v="0.45894326339677699"/>
    <n v="692"/>
    <x v="2"/>
    <x v="1"/>
  </r>
  <r>
    <x v="4"/>
    <s v="True North by Sleep Philosophy"/>
    <s v="Heavy Warmth|Heavy Warmth|Heavy Warmth"/>
    <s v="COMFORTER (SET)"/>
    <s v="TN10-0490"/>
    <s v="White"/>
    <s v="King/Cal K"/>
    <s v="B+"/>
    <n v="1265"/>
    <n v="74740.25"/>
    <n v="3.4241382962774824E-4"/>
    <n v="0.45928567722640473"/>
    <n v="693"/>
    <x v="2"/>
    <x v="1"/>
  </r>
  <r>
    <x v="7"/>
    <s v="Beautyrest"/>
    <s v="600 Thread Count|600 Thread Count|600 Thread Count"/>
    <s v="SHEET/SHEET SET"/>
    <s v="BR20-0988"/>
    <s v="White"/>
    <s v="King"/>
    <s v="A++"/>
    <n v="2072"/>
    <n v="74691.850000000006"/>
    <n v="3.4219209061357606E-4"/>
    <n v="0.45962786931701832"/>
    <n v="694"/>
    <x v="2"/>
    <x v="1"/>
  </r>
  <r>
    <x v="7"/>
    <s v="True North by Sleep Philosophy"/>
    <s v="Cozy Cotton Flannel|Cozy Cotton Flannel|Cozy Cotton Flannel"/>
    <s v="SHEET/SHEET SET"/>
    <s v="TN20-0417"/>
    <s v="Blush Dots"/>
    <s v="Full"/>
    <s v="A++"/>
    <n v="3315"/>
    <n v="74688.23"/>
    <n v="3.4217550600135904E-4"/>
    <n v="0.45997004482301967"/>
    <n v="695"/>
    <x v="2"/>
    <x v="1"/>
  </r>
  <r>
    <x v="2"/>
    <s v="Madison Park Signature"/>
    <s v="Barely There|Barely There|Barely There"/>
    <s v="COMFORTER (SET)"/>
    <s v="MPS10-342"/>
    <s v="Natural"/>
    <s v="King"/>
    <s v="A"/>
    <n v="351"/>
    <n v="74658.720000000001"/>
    <n v="3.4204030934209827E-4"/>
    <n v="0.46031208513236177"/>
    <n v="696"/>
    <x v="2"/>
    <x v="1"/>
  </r>
  <r>
    <x v="1"/>
    <s v="Intelligent Design"/>
    <s v="Edelia|Arwen|Alder"/>
    <s v="CUSHION/POUF"/>
    <s v="ID31-1932"/>
    <s v="Ivory"/>
    <s v="27&quot; x 74&quot;"/>
    <s v="A+"/>
    <n v="1651"/>
    <n v="74655.759999999995"/>
    <n v="3.4202674844371086E-4"/>
    <n v="0.46065411188080546"/>
    <n v="697"/>
    <x v="2"/>
    <x v="1"/>
  </r>
  <r>
    <x v="6"/>
    <s v="Madison Park"/>
    <s v="Casablanca|Marrakesh|Tunisia"/>
    <s v="BATH RUG"/>
    <s v="MP72-4430"/>
    <s v="Taupe"/>
    <s v="24x44&quot;"/>
    <s v="A"/>
    <n v="4865"/>
    <n v="74636.600000000006"/>
    <n v="3.4193896911496012E-4"/>
    <n v="0.4609960508499204"/>
    <n v="698"/>
    <x v="2"/>
    <x v="1"/>
  </r>
  <r>
    <x v="3"/>
    <s v="Beautyrest"/>
    <s v="Microplush|Microplush|Microplush"/>
    <s v="ELECT BLANKET"/>
    <s v="BR54-4127"/>
    <s v="Ivory"/>
    <s v="King"/>
    <s v="B"/>
    <n v="669"/>
    <n v="74554.759999999995"/>
    <n v="3.4156402860008707E-4"/>
    <n v="0.46133761487852049"/>
    <n v="699"/>
    <x v="2"/>
    <x v="1"/>
  </r>
  <r>
    <x v="7"/>
    <s v="Comfort Spaces"/>
    <s v="Cotton 144TC|Cotton 144TC|Cotton 144TC"/>
    <s v="SHEET/SHEET SET"/>
    <s v="CS20-0555"/>
    <s v="Paisley Multi"/>
    <s v="Queen"/>
    <s v="ARA+"/>
    <n v="3348"/>
    <n v="74552.399999999994"/>
    <n v="3.4155321653245389E-4"/>
    <n v="0.46167916809505294"/>
    <n v="700"/>
    <x v="2"/>
    <x v="1"/>
  </r>
  <r>
    <x v="9"/>
    <s v="Madison Park Signature"/>
    <s v="800GSM|800GSM|800GSM"/>
    <s v="BATH TOWEL"/>
    <s v="MPS73-198"/>
    <s v="Light Blue"/>
    <s v="8-Piece"/>
    <s v="B"/>
    <n v="2165"/>
    <n v="74434.97"/>
    <n v="3.4101522454001095E-4"/>
    <n v="0.46202018331959294"/>
    <n v="701"/>
    <x v="2"/>
    <x v="1"/>
  </r>
  <r>
    <x v="2"/>
    <s v="Madison Park"/>
    <s v="Caelie|Rochelle|Marissa"/>
    <s v="COVERLET&amp;BEDSPR"/>
    <s v="MP13-774"/>
    <s v="Blue"/>
    <s v="King/Cal K"/>
    <s v="A"/>
    <n v="1201"/>
    <n v="74395.570000000007"/>
    <n v="3.4083471798715176E-4"/>
    <n v="0.46236101803758006"/>
    <n v="702"/>
    <x v="2"/>
    <x v="1"/>
  </r>
  <r>
    <x v="3"/>
    <s v="Serta"/>
    <s v="Fleece to Sherpa|Fleece to Sherpa|Fleece to Sherpa"/>
    <s v="ELECT BLANKET"/>
    <s v="ST54-0104"/>
    <s v="Dark Grey"/>
    <s v="Queen"/>
    <s v="B+"/>
    <n v="952"/>
    <n v="74227.97"/>
    <n v="3.4006687792981167E-4"/>
    <n v="0.46270108491550987"/>
    <n v="703"/>
    <x v="2"/>
    <x v="1"/>
  </r>
  <r>
    <x v="7"/>
    <s v="Comfort Spaces"/>
    <s v="Cotton Flannel 135GSM|Cotton Flannel 135GSM|Cotton Flannel 135GSM"/>
    <s v="SHEET/SHEET SET"/>
    <s v="CS20-1080"/>
    <s v="Scottish Plaid Red"/>
    <s v="King"/>
    <s v="ARA+"/>
    <n v="2490"/>
    <n v="74204.66"/>
    <n v="3.3996008585501103E-4"/>
    <n v="0.46304104500136489"/>
    <n v="704"/>
    <x v="2"/>
    <x v="1"/>
  </r>
  <r>
    <x v="0"/>
    <s v="Madison Park"/>
    <s v="West Ridge|Cain|Henly"/>
    <s v="ACCENT CHEST"/>
    <s v="FPF17-0390"/>
    <s v="Grey"/>
    <s v="See below"/>
    <s v="B"/>
    <n v="289"/>
    <n v="74132.460000000006"/>
    <n v="3.3962930988758888E-4"/>
    <n v="0.46338067431125246"/>
    <n v="705"/>
    <x v="2"/>
    <x v="1"/>
  </r>
  <r>
    <x v="8"/>
    <s v="Mi Zone"/>
    <s v="Rosalie|Jenna|Audrey"/>
    <s v="COMFORTER (SET)"/>
    <s v="MZ10-0571"/>
    <s v="Pink/Silver"/>
    <s v="Twin/Twin "/>
    <s v="A+"/>
    <n v="1861"/>
    <n v="74086.490000000005"/>
    <n v="3.3941870363797121E-4"/>
    <n v="0.46372009301489042"/>
    <n v="706"/>
    <x v="2"/>
    <x v="1"/>
  </r>
  <r>
    <x v="3"/>
    <s v="Madison Park"/>
    <s v="Duke|York|York"/>
    <s v="COMFORTER (SET)"/>
    <s v="MP10-3071"/>
    <s v="Grey"/>
    <s v="King/Cal K"/>
    <s v="A++"/>
    <n v="1603"/>
    <n v="74084.740000000005"/>
    <n v="3.3941068621493812E-4"/>
    <n v="0.46405950370110538"/>
    <n v="707"/>
    <x v="2"/>
    <x v="1"/>
  </r>
  <r>
    <x v="3"/>
    <s v="Super Listing"/>
    <s v="Kyla|Yuna|Raya"/>
    <s v="COMFORTER (SET)"/>
    <s v="AM10-0270"/>
    <s v="Gray"/>
    <s v="King/Cal K"/>
    <s v="A"/>
    <n v="2090"/>
    <n v="74007.740000000005"/>
    <n v="3.3905791960148234E-4"/>
    <n v="0.46439856162070686"/>
    <n v="708"/>
    <x v="2"/>
    <x v="1"/>
  </r>
  <r>
    <x v="2"/>
    <s v="Madison Park"/>
    <s v="Odette|Dillon|Eliot"/>
    <s v="COMFORTER (SET)"/>
    <s v="MP10-6838"/>
    <s v="Navy/Silver"/>
    <s v="Cal King"/>
    <s v="A"/>
    <n v="788"/>
    <n v="73971.42"/>
    <n v="3.3889152371316134E-4"/>
    <n v="0.46473745314442"/>
    <n v="709"/>
    <x v="2"/>
    <x v="1"/>
  </r>
  <r>
    <x v="3"/>
    <s v="Madison Park"/>
    <s v="Chenille Chunky Knit|Chenille Chunky Knit|Chenille Chunky Knit"/>
    <s v="THROW"/>
    <s v="MP50-8238"/>
    <s v="Navy Blue"/>
    <s v="50x60&quot;"/>
    <s v="A+"/>
    <n v="1701"/>
    <n v="73817.179999999993"/>
    <n v="3.3818489095394815E-4"/>
    <n v="0.46507563803537394"/>
    <n v="710"/>
    <x v="2"/>
    <x v="1"/>
  </r>
  <r>
    <x v="7"/>
    <s v="Beautyrest"/>
    <s v="600 Thread Count|600 Thread Count|600 Thread Count"/>
    <s v="SHEET/SHEET SET"/>
    <s v="BR20-0991"/>
    <s v="Ivory"/>
    <s v="Queen"/>
    <s v="A++"/>
    <n v="2233"/>
    <n v="73609.55"/>
    <n v="3.3723365807145702E-4"/>
    <n v="0.46541287169344542"/>
    <n v="711"/>
    <x v="2"/>
    <x v="1"/>
  </r>
  <r>
    <x v="4"/>
    <s v="Madison Park"/>
    <s v="Windom|Prospect|Prospect"/>
    <s v="BLANKET"/>
    <s v="MP51-546"/>
    <s v="Brown"/>
    <s v="King"/>
    <s v="A"/>
    <n v="2742"/>
    <n v="73597.759999999995"/>
    <n v="3.3717964354713697E-4"/>
    <n v="0.46575005133699254"/>
    <n v="712"/>
    <x v="2"/>
    <x v="1"/>
  </r>
  <r>
    <x v="12"/>
    <s v="Friends Forever"/>
    <s v="Chester|Hastings|Aberdeen"/>
    <s v="PET BEDS"/>
    <s v="PET63PC4511"/>
    <s v="Pewter"/>
    <s v="34x44+10&quot;"/>
    <s v="A+"/>
    <n v="801"/>
    <n v="73455.759999999995"/>
    <n v="3.3652908693530945E-4"/>
    <n v="0.46608658042392787"/>
    <n v="713"/>
    <x v="2"/>
    <x v="1"/>
  </r>
  <r>
    <x v="2"/>
    <s v="Madison Park"/>
    <s v="Willa|Felicity|Loraine"/>
    <s v="COVERLET&amp;BEDSPR"/>
    <s v="MP13-3241"/>
    <s v="Green"/>
    <s v="King/Cal K"/>
    <s v="B"/>
    <n v="1078"/>
    <n v="73410.710000000006"/>
    <n v="3.3632269555951494E-4"/>
    <n v="0.46642290311948736"/>
    <n v="714"/>
    <x v="2"/>
    <x v="1"/>
  </r>
  <r>
    <x v="2"/>
    <s v="Madison Park"/>
    <s v="Tuscany|Marino|Genoa"/>
    <s v="COVERLET&amp;BEDSPR"/>
    <s v="MP13-8245"/>
    <s v="Blue"/>
    <s v="Full/Queen"/>
    <s v="B"/>
    <n v="1634"/>
    <n v="73408.98"/>
    <n v="3.3631476976417362E-4"/>
    <n v="0.46675921788925157"/>
    <n v="715"/>
    <x v="2"/>
    <x v="1"/>
  </r>
  <r>
    <x v="3"/>
    <s v="Madison Park"/>
    <s v="Parker|Williams|Williams"/>
    <s v="THROW"/>
    <s v="BASI50-0429"/>
    <s v="Ivory"/>
    <s v="60x70&quot;"/>
    <s v="B"/>
    <n v="5117"/>
    <n v="73344.42"/>
    <n v="3.3601899557502161E-4"/>
    <n v="0.46709523688482657"/>
    <n v="716"/>
    <x v="2"/>
    <x v="1"/>
  </r>
  <r>
    <x v="3"/>
    <s v="Serta"/>
    <s v="Mila AZ|Mila AZ|Mila AZ"/>
    <s v="ELECT BLANKET"/>
    <s v="ST54-0199"/>
    <s v="Champaigne"/>
    <s v="50x60&quot;"/>
    <s v="ARA"/>
    <n v="1832"/>
    <n v="73164.039999999994"/>
    <n v="3.3519260542261709E-4"/>
    <n v="0.46743042949024921"/>
    <n v="717"/>
    <x v="2"/>
    <x v="1"/>
  </r>
  <r>
    <x v="0"/>
    <s v="Martha Stewart"/>
    <s v="Isla|Isla|Isla"/>
    <s v="ACCENT BENCH"/>
    <s v="MT105-0159"/>
    <s v="Natural"/>
    <s v="See below"/>
    <s v="B"/>
    <n v="374"/>
    <n v="73152.240000000005"/>
    <n v="3.3513854508445117E-4"/>
    <n v="0.46776556803533365"/>
    <n v="718"/>
    <x v="2"/>
    <x v="1"/>
  </r>
  <r>
    <x v="2"/>
    <s v="Madison Park"/>
    <s v="Viola|Aeriela|Eugenia"/>
    <s v="DUVET&amp;DUVET SET"/>
    <s v="MP12-6207"/>
    <s v="Off-White"/>
    <s v="Full/Queen"/>
    <s v="A++"/>
    <n v="1390"/>
    <n v="73147.289999999994"/>
    <n v="3.3511586723072894E-4"/>
    <n v="0.46810068390256437"/>
    <n v="719"/>
    <x v="2"/>
    <x v="1"/>
  </r>
  <r>
    <x v="9"/>
    <s v="Madison Park Signature"/>
    <s v="800GSM|800GSM|800GSM"/>
    <s v="BATH TOWEL"/>
    <s v="MPS73-196"/>
    <s v="Brown"/>
    <s v="8-Piece"/>
    <s v="B+"/>
    <n v="2165"/>
    <n v="73043.289999999994"/>
    <n v="3.3463940323333417E-4"/>
    <n v="0.46843532330579774"/>
    <n v="720"/>
    <x v="2"/>
    <x v="1"/>
  </r>
  <r>
    <x v="0"/>
    <s v="Madison Park"/>
    <s v="Julian|Evanston|Lenox"/>
    <s v="MOTION"/>
    <s v="MP103-0246"/>
    <s v="Sand"/>
    <s v="See below"/>
    <s v="B"/>
    <n v="301"/>
    <n v="73017.570000000007"/>
    <n v="3.3452157002167082E-4"/>
    <n v="0.46876984487581941"/>
    <n v="721"/>
    <x v="2"/>
    <x v="1"/>
  </r>
  <r>
    <x v="2"/>
    <s v="Super Listing"/>
    <s v="Porter|Evans|Walker"/>
    <s v="COMFORTER (SET)"/>
    <s v="AM10-0459"/>
    <s v="Olive Green"/>
    <s v="Cal King"/>
    <s v="A++"/>
    <n v="1702"/>
    <n v="73002.8"/>
    <n v="3.3445390297127156E-4"/>
    <n v="0.46910429877879067"/>
    <n v="722"/>
    <x v="2"/>
    <x v="1"/>
  </r>
  <r>
    <x v="2"/>
    <s v="Super Listing"/>
    <s v="Porter|Evans|Walker"/>
    <s v="COMFORTER (SET)"/>
    <s v="AM10-0004"/>
    <s v="Neutral"/>
    <s v="Twin/Twin "/>
    <s v="A++"/>
    <n v="3231"/>
    <n v="72949.16"/>
    <n v="3.3420815750184605E-4"/>
    <n v="0.46943850693629252"/>
    <n v="723"/>
    <x v="2"/>
    <x v="1"/>
  </r>
  <r>
    <x v="3"/>
    <s v="Madison Park"/>
    <s v="Egyptian Cotton|Egyptian Cotton|Egyptian Cotton"/>
    <s v="BLANKET"/>
    <s v="MP51N-6430"/>
    <s v="Blue"/>
    <s v="King"/>
    <s v="A+"/>
    <n v="1821"/>
    <n v="72795.350000000006"/>
    <n v="3.3350349473800671E-4"/>
    <n v="0.46977201043103051"/>
    <n v="724"/>
    <x v="2"/>
    <x v="1"/>
  </r>
  <r>
    <x v="0"/>
    <s v="Madison Park Signature"/>
    <s v="Victoria|Victoria|Victoria"/>
    <s v="NIGHTSTAND"/>
    <s v="MPS136-0003"/>
    <s v="Light Natural"/>
    <s v="See below"/>
    <s v="B"/>
    <n v="418"/>
    <n v="72763.5"/>
    <n v="3.3335757763880452E-4"/>
    <n v="0.47010536800866931"/>
    <n v="725"/>
    <x v="2"/>
    <x v="1"/>
  </r>
  <r>
    <x v="2"/>
    <s v="Madison Park"/>
    <s v="Aubrey|Whitman|Charlotte"/>
    <s v="COMFORTER (SET)"/>
    <s v="MP10-319"/>
    <s v="Red"/>
    <s v="Queen"/>
    <s v="B"/>
    <n v="773"/>
    <n v="72755.3"/>
    <n v="3.3332001028516379E-4"/>
    <n v="0.4704386880189545"/>
    <n v="726"/>
    <x v="2"/>
    <x v="1"/>
  </r>
  <r>
    <x v="8"/>
    <s v="Mi Zone"/>
    <s v="Reagan|Gemma|Leona"/>
    <s v="COMFORTER (SET)"/>
    <s v="MZ10-228"/>
    <s v="Pink"/>
    <s v="Full/Queen"/>
    <s v="B+"/>
    <n v="1988"/>
    <n v="72717.179999999993"/>
    <n v="3.331453679045802E-4"/>
    <n v="0.47077183338685907"/>
    <n v="727"/>
    <x v="2"/>
    <x v="1"/>
  </r>
  <r>
    <x v="2"/>
    <s v="Super Listing"/>
    <s v="Mina|Hanna|Aera"/>
    <s v="COMFORTER (SET)"/>
    <s v="AM10-0012"/>
    <s v="Light Grey"/>
    <s v="King/Cal K"/>
    <s v="A+"/>
    <n v="2178"/>
    <n v="72584.5"/>
    <n v="3.3253750979713462E-4"/>
    <n v="0.47110437089665619"/>
    <n v="728"/>
    <x v="2"/>
    <x v="1"/>
  </r>
  <r>
    <x v="2"/>
    <s v="Madison Park"/>
    <s v="Beacon|Inspire|Mist"/>
    <s v="COMFORTER (SET)"/>
    <s v="MP10-7382"/>
    <s v="Gray"/>
    <s v="Queen"/>
    <s v="B+"/>
    <n v="995"/>
    <n v="72539.88"/>
    <n v="3.3233308841671392E-4"/>
    <n v="0.47143670398507292"/>
    <n v="729"/>
    <x v="2"/>
    <x v="1"/>
  </r>
  <r>
    <x v="3"/>
    <s v="Madison Park"/>
    <s v="Waffle Weave|Waffle Weave|Waffle Weave"/>
    <s v="BLANKET"/>
    <s v="BR51N-3836"/>
    <s v="Grey"/>
    <s v="King"/>
    <s v="B+"/>
    <n v="1847"/>
    <n v="72436.25"/>
    <n v="3.3185831953161756E-4"/>
    <n v="0.47176856230460457"/>
    <n v="730"/>
    <x v="2"/>
    <x v="1"/>
  </r>
  <r>
    <x v="6"/>
    <s v="Madison Park Signature"/>
    <s v="Splendor|Splendor|Splendor"/>
    <s v="BATH RUG"/>
    <s v="MPS72-473"/>
    <s v="Grey"/>
    <s v="21x34&quot;"/>
    <s v="A"/>
    <n v="3811"/>
    <n v="72346.8"/>
    <n v="3.3144851468001213E-4"/>
    <n v="0.4721000108192846"/>
    <n v="731"/>
    <x v="2"/>
    <x v="1"/>
  </r>
  <r>
    <x v="2"/>
    <s v="Madison Park"/>
    <s v="Palmer|Teagan|Dakota"/>
    <s v="COMFORTER (SET)"/>
    <s v="MP10-7489"/>
    <s v="Green"/>
    <s v="King"/>
    <s v="A"/>
    <n v="953"/>
    <n v="72331"/>
    <n v="3.3137612880348484E-4"/>
    <n v="0.47243138694808806"/>
    <n v="732"/>
    <x v="2"/>
    <x v="1"/>
  </r>
  <r>
    <x v="9"/>
    <s v="Madison Park"/>
    <s v="Organic|Organic|Organic"/>
    <s v="BATH TOWEL"/>
    <s v="MP73-5137"/>
    <s v="Grey"/>
    <s v="6-Piece"/>
    <s v="B"/>
    <n v="2580"/>
    <n v="72268.259999999995"/>
    <n v="3.3108869273428725E-4"/>
    <n v="0.47276247564082235"/>
    <n v="733"/>
    <x v="2"/>
    <x v="1"/>
  </r>
  <r>
    <x v="1"/>
    <s v="Madison Park"/>
    <s v="Galen|Colm|Paxton"/>
    <s v="WINDOW PANEL"/>
    <s v="MP40-6548"/>
    <s v="Ivory"/>
    <s v="31x64&quot;"/>
    <s v="A+"/>
    <n v="2299"/>
    <n v="72214.16"/>
    <n v="3.3084083982795018E-4"/>
    <n v="0.47309331648065028"/>
    <n v="734"/>
    <x v="2"/>
    <x v="1"/>
  </r>
  <r>
    <x v="2"/>
    <s v="Madison Park"/>
    <s v="Tasha|Zaire|Julien"/>
    <s v="COMFORTER (SET)"/>
    <s v="MP10-7715"/>
    <s v="Black"/>
    <s v="King/Cal K"/>
    <s v="B"/>
    <n v="1118"/>
    <n v="72161.69"/>
    <n v="3.306004545784953E-4"/>
    <n v="0.47342391693522878"/>
    <n v="735"/>
    <x v="2"/>
    <x v="1"/>
  </r>
  <r>
    <x v="2"/>
    <s v="Super Listing"/>
    <s v="Mina|Hanna|Aera"/>
    <s v="COMFORTER (SET)"/>
    <s v="AM10-0011"/>
    <s v="Light Grey"/>
    <s v="Full/Queen"/>
    <s v="A+"/>
    <n v="2357"/>
    <n v="72157.94"/>
    <n v="3.3058327438628156E-4"/>
    <n v="0.47375450020961507"/>
    <n v="736"/>
    <x v="2"/>
    <x v="1"/>
  </r>
  <r>
    <x v="10"/>
    <s v="Hampton Hill"/>
    <s v="Presidio|Presidio|Presidio"/>
    <s v="LGT-CHANDELIERS"/>
    <s v="MPS150-0067"/>
    <s v="Gold/White"/>
    <s v="See below"/>
    <s v="A+"/>
    <n v="550"/>
    <n v="72099.42"/>
    <n v="3.3031517176005515E-4"/>
    <n v="0.47408481538137515"/>
    <n v="737"/>
    <x v="2"/>
    <x v="1"/>
  </r>
  <r>
    <x v="2"/>
    <s v="Super Listing"/>
    <s v="Camden|Reese|Leighton"/>
    <s v="COMFORTER (SET)"/>
    <s v="AM10-0063"/>
    <s v="Sage Green"/>
    <s v="King/Cal K"/>
    <s v="A+"/>
    <n v="3188"/>
    <n v="72094.58"/>
    <n v="3.3029299785863799E-4"/>
    <n v="0.47441510837923379"/>
    <n v="738"/>
    <x v="2"/>
    <x v="1"/>
  </r>
  <r>
    <x v="3"/>
    <s v="Madison Park"/>
    <s v="Ruched Fur|Ruched Fur|Ruched Fur"/>
    <s v="THROW"/>
    <s v="MP50-3090"/>
    <s v="Grey"/>
    <s v="50x60&quot;"/>
    <s v="A"/>
    <n v="3931"/>
    <n v="72022.100000000006"/>
    <n v="3.2996093910353053E-4"/>
    <n v="0.47474506931833732"/>
    <n v="739"/>
    <x v="2"/>
    <x v="1"/>
  </r>
  <r>
    <x v="8"/>
    <s v="Mi Zone Kids"/>
    <s v="Cynthia|Caroline|Amelia"/>
    <s v="COMFORTER (SET)"/>
    <s v="MZK10-209"/>
    <s v="Pink"/>
    <s v="Full"/>
    <s v="A+"/>
    <n v="2260"/>
    <n v="71971.960000000006"/>
    <n v="3.2973122848017119E-4"/>
    <n v="0.4750748005468175"/>
    <n v="740"/>
    <x v="2"/>
    <x v="1"/>
  </r>
  <r>
    <x v="3"/>
    <s v="Serta"/>
    <s v="Waterproof|Waterproof|Waterproof"/>
    <s v="ELEC MATT PAD"/>
    <s v="ST55-0118"/>
    <s v="White"/>
    <s v="King"/>
    <s v="B"/>
    <n v="852"/>
    <n v="71863.91"/>
    <n v="3.2923620987518554E-4"/>
    <n v="0.47540403675669268"/>
    <n v="741"/>
    <x v="2"/>
    <x v="1"/>
  </r>
  <r>
    <x v="2"/>
    <s v="Madison Park Essentials"/>
    <s v="Joella|Loretta|Emma"/>
    <s v="COMFORTER (SET)"/>
    <s v="MPE10-766"/>
    <s v="Grey"/>
    <s v="King"/>
    <s v="B"/>
    <n v="636"/>
    <n v="71857.81"/>
    <n v="3.2920826342918444E-4"/>
    <n v="0.47573324502012188"/>
    <n v="742"/>
    <x v="2"/>
    <x v="1"/>
  </r>
  <r>
    <x v="2"/>
    <s v="Madison Park"/>
    <s v="Violette|Juliana|Valeria"/>
    <s v="COMFORTER (SET)"/>
    <s v="MP10-7141"/>
    <s v="Ivory/Taupe"/>
    <s v="King/Cal K"/>
    <s v="B"/>
    <n v="772"/>
    <n v="71792.100000000006"/>
    <n v="3.2890722064775362E-4"/>
    <n v="0.47606215224076964"/>
    <n v="743"/>
    <x v="2"/>
    <x v="1"/>
  </r>
  <r>
    <x v="2"/>
    <s v="Madison Park"/>
    <s v="Pebble Beach|Pacific Grove|Ocean View"/>
    <s v="COMFORTER (SET)"/>
    <s v="MP10-8072"/>
    <s v="Aqua"/>
    <s v="Queen"/>
    <s v="B"/>
    <n v="964"/>
    <n v="71723.64"/>
    <n v="3.2859357905869928E-4"/>
    <n v="0.47639074581982832"/>
    <n v="744"/>
    <x v="2"/>
    <x v="1"/>
  </r>
  <r>
    <x v="8"/>
    <s v="Comfort Spaces"/>
    <s v="Verone|Justin|Alex"/>
    <s v="COVERLET&amp;BEDSPR"/>
    <s v="CS14-0213-1"/>
    <s v="Blue"/>
    <s v="Twin/Twin "/>
    <s v="ARA"/>
    <n v="3612"/>
    <n v="71553.240000000005"/>
    <n v="3.2781291112450633E-4"/>
    <n v="0.47671855873095281"/>
    <n v="745"/>
    <x v="2"/>
    <x v="1"/>
  </r>
  <r>
    <x v="2"/>
    <s v="Madison Park Signature"/>
    <s v="Serene|Serene|Serene"/>
    <s v="COVERLET&amp;BEDSPR"/>
    <s v="MPS13-271"/>
    <s v="Linen"/>
    <s v="King"/>
    <s v="B"/>
    <n v="662"/>
    <n v="71466.81"/>
    <n v="3.2741694205436369E-4"/>
    <n v="0.47704597567300716"/>
    <n v="746"/>
    <x v="2"/>
    <x v="1"/>
  </r>
  <r>
    <x v="0"/>
    <s v="Madison Park Signature"/>
    <s v="Beckett|Beckett|Beckett"/>
    <s v="NIGHTSTAND"/>
    <s v="MPS136-0305"/>
    <s v="Natural"/>
    <s v="See below"/>
    <s v="A"/>
    <n v="680"/>
    <n v="71460.97"/>
    <n v="3.2739018676835615E-4"/>
    <n v="0.47737336585977552"/>
    <n v="747"/>
    <x v="2"/>
    <x v="1"/>
  </r>
  <r>
    <x v="8"/>
    <s v="Intelligent Design"/>
    <s v="Gwen|Brynn|Mina"/>
    <s v="COMFORTER (SET)"/>
    <s v="ID10-2331"/>
    <s v="Green"/>
    <s v="Full/Queen"/>
    <s v="B"/>
    <n v="2174"/>
    <n v="71369.53"/>
    <n v="3.2697126496141594E-4"/>
    <n v="0.47770033712473692"/>
    <n v="748"/>
    <x v="2"/>
    <x v="1"/>
  </r>
  <r>
    <x v="0"/>
    <s v="INK+IVY"/>
    <s v="Blaze|Blaze|Blaze"/>
    <s v="OCCASIONL TABLE"/>
    <s v="II120-0427"/>
    <s v="Light Brown"/>
    <s v="See below"/>
    <s v="A"/>
    <n v="683"/>
    <n v="71367.58"/>
    <n v="3.269623312614648E-4"/>
    <n v="0.47802729945599837"/>
    <n v="749"/>
    <x v="2"/>
    <x v="1"/>
  </r>
  <r>
    <x v="2"/>
    <s v="Comfort Spaces"/>
    <s v="Kienna|Kienna|Kienna"/>
    <s v="COVERLET&amp;BEDSPR"/>
    <s v="CS13-0545"/>
    <s v="Taupe"/>
    <s v="75x39&quot;"/>
    <s v="ARA"/>
    <n v="2553"/>
    <n v="71284.08"/>
    <n v="3.2657978564817186E-4"/>
    <n v="0.47835387924164652"/>
    <n v="750"/>
    <x v="2"/>
    <x v="1"/>
  </r>
  <r>
    <x v="0"/>
    <s v="Madison Park"/>
    <s v="Harris|Lois|Sidney"/>
    <s v="MOTION"/>
    <s v="MP103-0702"/>
    <s v="Dusty Aqua"/>
    <s v="See below"/>
    <s v="B"/>
    <n v="310"/>
    <n v="71018.080000000002"/>
    <n v="3.2536113734714286E-4"/>
    <n v="0.47867924037899368"/>
    <n v="751"/>
    <x v="2"/>
    <x v="1"/>
  </r>
  <r>
    <x v="9"/>
    <s v="Madison Park Signature"/>
    <s v="800GSM|800GSM|800GSM"/>
    <s v="BATH TOWEL"/>
    <s v="MPS73-191"/>
    <s v="Silver"/>
    <s v="8-Piece"/>
    <s v="A+"/>
    <n v="2050"/>
    <n v="71014.77"/>
    <n v="3.2534597296414886E-4"/>
    <n v="0.47900458635195781"/>
    <n v="752"/>
    <x v="2"/>
    <x v="1"/>
  </r>
  <r>
    <x v="2"/>
    <s v="Madison Park Essentials"/>
    <s v="Alexis|Jeanie|Karissa"/>
    <s v="COMFORTER (SET)"/>
    <s v="CS10-1381"/>
    <s v="Yellow"/>
    <s v="Queen"/>
    <s v="B"/>
    <n v="2118"/>
    <n v="70979.17"/>
    <n v="3.2518287567273292E-4"/>
    <n v="0.47932976922763054"/>
    <n v="753"/>
    <x v="2"/>
    <x v="1"/>
  </r>
  <r>
    <x v="9"/>
    <s v="Madison Park Signature"/>
    <s v="800GSM|800GSM|800GSM"/>
    <s v="BATH TOWEL"/>
    <s v="MPS73-199"/>
    <s v="Slate Blue"/>
    <s v="8-Piece"/>
    <s v="A+"/>
    <n v="2043"/>
    <n v="70899.710000000006"/>
    <n v="3.2481883885318499E-4"/>
    <n v="0.4796545880664837"/>
    <n v="754"/>
    <x v="2"/>
    <x v="1"/>
  </r>
  <r>
    <x v="2"/>
    <s v="Madison Park"/>
    <s v="Boone|Westbrook|Powell"/>
    <s v="COMFORTER (SET)"/>
    <s v="MP10-906"/>
    <s v="Brown"/>
    <s v="Cal King"/>
    <s v="A"/>
    <n v="895"/>
    <n v="70894.259999999995"/>
    <n v="3.2479387030716762E-4"/>
    <n v="0.47997938193679085"/>
    <n v="755"/>
    <x v="2"/>
    <x v="1"/>
  </r>
  <r>
    <x v="7"/>
    <s v="Woolrich"/>
    <s v="Cotton Flannel|Cotton Flannel|Cotton Flannel"/>
    <s v="SHEET/SHEET SET"/>
    <s v="WR20-1793"/>
    <s v="Green Plaid"/>
    <s v="Queen"/>
    <s v="A++"/>
    <n v="2512"/>
    <n v="70714.38"/>
    <n v="3.2396977084705829E-4"/>
    <n v="0.48030335170763788"/>
    <n v="756"/>
    <x v="2"/>
    <x v="1"/>
  </r>
  <r>
    <x v="8"/>
    <s v="Urban Habitat"/>
    <s v="Brooklyn|Maize|Kay"/>
    <s v="COMFORTER (SET)"/>
    <s v="UH10-2154"/>
    <s v="Blue"/>
    <s v="Full/Queen"/>
    <s v="A"/>
    <n v="891"/>
    <n v="70699.570000000007"/>
    <n v="3.2390192054127545E-4"/>
    <n v="0.48062725362817915"/>
    <n v="757"/>
    <x v="2"/>
    <x v="1"/>
  </r>
  <r>
    <x v="11"/>
    <s v="Harbor House Blue"/>
    <s v="Anslee|Anslee|Anslee"/>
    <s v="COMFORTER (SET)"/>
    <s v="HH10-1689"/>
    <s v="Taupe"/>
    <s v="Full/Queen"/>
    <s v="A+"/>
    <n v="636"/>
    <n v="70669.61"/>
    <n v="3.23764662258949E-4"/>
    <n v="0.48095101829043813"/>
    <n v="758"/>
    <x v="2"/>
    <x v="1"/>
  </r>
  <r>
    <x v="3"/>
    <s v="Madison Park"/>
    <s v="Duke|York|York"/>
    <s v="THROW"/>
    <s v="MP50-454"/>
    <s v="Ivory"/>
    <s v="50x60&quot;"/>
    <s v="B"/>
    <n v="4907"/>
    <n v="70605.89"/>
    <n v="3.234727364328529E-4"/>
    <n v="0.48127449102687098"/>
    <n v="759"/>
    <x v="2"/>
    <x v="1"/>
  </r>
  <r>
    <x v="2"/>
    <s v="Madison Park"/>
    <s v="Tangiers|Moraga|Menara"/>
    <s v="COVERLET&amp;BEDSPR"/>
    <s v="MP13-783"/>
    <s v="Blue"/>
    <s v="Full/Queen"/>
    <s v="A"/>
    <n v="1294"/>
    <n v="70522.05"/>
    <n v="3.2308863314879925E-4"/>
    <n v="0.48159757966001976"/>
    <n v="760"/>
    <x v="2"/>
    <x v="1"/>
  </r>
  <r>
    <x v="7"/>
    <s v="Comfort Spaces"/>
    <s v="Cotton 144TC|Cotton 144TC|Cotton 144TC"/>
    <s v="SHEET/SHEET SET"/>
    <s v="CS20-0556"/>
    <s v="Paisley Multi"/>
    <s v="King"/>
    <s v="ARA+"/>
    <n v="2854"/>
    <n v="70516.84"/>
    <n v="3.2306476413508357E-4"/>
    <n v="0.48192064442415483"/>
    <n v="761"/>
    <x v="2"/>
    <x v="1"/>
  </r>
  <r>
    <x v="2"/>
    <s v="Madison Park"/>
    <s v="Viola|Aeriela|Eugenia"/>
    <s v="COMFORTER (SET)"/>
    <s v="MP10-6015"/>
    <s v="Off-White"/>
    <s v="Full/Queen"/>
    <s v="B+"/>
    <n v="892"/>
    <n v="70407.429999999993"/>
    <n v="3.2256351484705507E-4"/>
    <n v="0.48224320793900188"/>
    <n v="762"/>
    <x v="2"/>
    <x v="1"/>
  </r>
  <r>
    <x v="6"/>
    <s v="Madison Park"/>
    <s v="Spa Waffle|Spa Waffle|Spa Waffle"/>
    <s v="SHOWER CURTAIN"/>
    <s v="MP70-4983"/>
    <s v="Grey"/>
    <s v="72x84&quot;"/>
    <s v="A+"/>
    <n v="4010"/>
    <n v="70218.73"/>
    <n v="3.2169900757485898E-4"/>
    <n v="0.48256490694657672"/>
    <n v="763"/>
    <x v="2"/>
    <x v="1"/>
  </r>
  <r>
    <x v="6"/>
    <s v="Comfort Spaces"/>
    <s v="Windsor"/>
    <s v="SHOWER CURTAIN"/>
    <s v="CS70-1000"/>
    <s v="Black"/>
    <s v="72x72&quot;"/>
    <s v="ARA"/>
    <n v="5341"/>
    <n v="69876.37"/>
    <n v="3.2013052474651204E-4"/>
    <n v="0.48288503747132322"/>
    <n v="764"/>
    <x v="2"/>
    <x v="1"/>
  </r>
  <r>
    <x v="2"/>
    <s v="Madison Park"/>
    <s v="Bellagio|Venetian|Mirage"/>
    <s v="COMFORTER (SET)"/>
    <s v="MP10-4883"/>
    <s v="Grey"/>
    <s v="King"/>
    <s v="B"/>
    <n v="911"/>
    <n v="69831.97"/>
    <n v="3.1992711127070122E-4"/>
    <n v="0.48320496458259393"/>
    <n v="765"/>
    <x v="2"/>
    <x v="1"/>
  </r>
  <r>
    <x v="10"/>
    <s v="INK+IVY"/>
    <s v="Fulton|Fulton|Fulton"/>
    <s v="LGT-TABLE LAMPS"/>
    <s v="MPS153-0079"/>
    <s v="Gold/Grey/Black"/>
    <s v="See below"/>
    <s v="A"/>
    <n v="624"/>
    <n v="69743.09"/>
    <n v="3.1951991780831225E-4"/>
    <n v="0.48352448450040225"/>
    <n v="766"/>
    <x v="2"/>
    <x v="1"/>
  </r>
  <r>
    <x v="3"/>
    <s v="Madison Park"/>
    <s v="Ruched Fur|Ruched Fur|Ruched Fur"/>
    <s v="THROW"/>
    <s v="MP50-3093"/>
    <s v="Teal"/>
    <s v="50x60&quot;"/>
    <s v="A"/>
    <n v="3787"/>
    <n v="69716.45"/>
    <n v="3.1939786972282579E-4"/>
    <n v="0.4838438823701251"/>
    <n v="767"/>
    <x v="2"/>
    <x v="1"/>
  </r>
  <r>
    <x v="0"/>
    <s v="Madison Park"/>
    <s v="Carson|Fillmore|Troy"/>
    <s v="BAR STOOL"/>
    <s v="MP104-1153"/>
    <s v="Navy"/>
    <s v="See below"/>
    <s v="B"/>
    <n v="372"/>
    <n v="69714.02"/>
    <n v="3.1938673695827127E-4"/>
    <n v="0.48416326910708335"/>
    <n v="768"/>
    <x v="2"/>
    <x v="1"/>
  </r>
  <r>
    <x v="1"/>
    <s v="Madison Park"/>
    <s v="Galen|Colm|Paxton"/>
    <s v="WINDOW PANEL"/>
    <s v="MP40-6547"/>
    <s v="Ivory"/>
    <s v="27x64&quot;"/>
    <s v="A+"/>
    <n v="2351"/>
    <n v="69612.78"/>
    <n v="3.1892291758234579E-4"/>
    <n v="0.48448219202466569"/>
    <n v="769"/>
    <x v="2"/>
    <x v="1"/>
  </r>
  <r>
    <x v="3"/>
    <s v="Super Listing"/>
    <s v="Avril|Nami|Ombak"/>
    <s v="COMFORTER (SET)"/>
    <s v="AM10-0378"/>
    <s v="Blush Ombre"/>
    <s v="Full/Queen"/>
    <s v="A+"/>
    <n v="1812"/>
    <n v="69599.199999999997"/>
    <n v="3.1886070237960903E-4"/>
    <n v="0.48480105272704532"/>
    <n v="770"/>
    <x v="2"/>
    <x v="1"/>
  </r>
  <r>
    <x v="0"/>
    <s v="Madison Park"/>
    <s v="Parker|Avalon|Avenu"/>
    <s v="OCCASIONL TABLE"/>
    <s v="MP120-1064"/>
    <s v="Off-White/Natural"/>
    <s v="See below"/>
    <s v="A"/>
    <n v="849"/>
    <n v="69444.92"/>
    <n v="3.1815388636501226E-4"/>
    <n v="0.48511920661341035"/>
    <n v="771"/>
    <x v="2"/>
    <x v="1"/>
  </r>
  <r>
    <x v="2"/>
    <s v="Madison Park"/>
    <s v="Laurel|Vivian|Piedmont"/>
    <s v="COMFORTER (SET)"/>
    <s v="MP10-1328"/>
    <s v="Grey"/>
    <s v="Queen"/>
    <s v="B"/>
    <n v="1241"/>
    <n v="69413.64"/>
    <n v="3.1801058065502658E-4"/>
    <n v="0.48543721719406535"/>
    <n v="772"/>
    <x v="2"/>
    <x v="1"/>
  </r>
  <r>
    <x v="0"/>
    <s v="INK+IVY"/>
    <s v="Newport|Newport|Newport"/>
    <s v="ACCENT CHAIR"/>
    <s v="II110-0388"/>
    <s v="Light Grey"/>
    <s v="See below"/>
    <s v="A"/>
    <n v="457"/>
    <n v="69398.070000000007"/>
    <n v="3.179392484969551E-4"/>
    <n v="0.48575515644256229"/>
    <n v="773"/>
    <x v="2"/>
    <x v="1"/>
  </r>
  <r>
    <x v="9"/>
    <s v="Madison Park Signature"/>
    <s v="800gsm|800gsm|800gsm"/>
    <s v="BATH TOWEL"/>
    <s v="MPS73-462"/>
    <s v="Natural"/>
    <s v="34x68&quot; – 2"/>
    <s v="B+"/>
    <n v="1977"/>
    <n v="69231.73"/>
    <n v="3.1717718098419879E-4"/>
    <n v="0.48607233362354646"/>
    <n v="774"/>
    <x v="2"/>
    <x v="1"/>
  </r>
  <r>
    <x v="4"/>
    <s v="Madison Park"/>
    <s v="Windom|Prospect|Prospect"/>
    <s v="BLANKET"/>
    <s v="MP51-539"/>
    <s v="Cream"/>
    <s v="Full/Queen"/>
    <s v="A"/>
    <n v="3126"/>
    <n v="69155.14"/>
    <n v="3.1682629273842511E-4"/>
    <n v="0.4863891599162849"/>
    <n v="775"/>
    <x v="2"/>
    <x v="1"/>
  </r>
  <r>
    <x v="2"/>
    <s v="Comfort Spaces"/>
    <s v="Kienna"/>
    <s v="COVERLET&amp;BEDSPR"/>
    <s v="CS14-0058"/>
    <s v="White"/>
    <s v="King/Cal K"/>
    <s v="ARA+"/>
    <n v="2265"/>
    <n v="69127.53"/>
    <n v="3.1669980070988597E-4"/>
    <n v="0.48670585971699476"/>
    <n v="776"/>
    <x v="2"/>
    <x v="1"/>
  </r>
  <r>
    <x v="2"/>
    <s v="Madison Park Essentials"/>
    <s v="Joella|Loretta|Emma"/>
    <s v="COMFORTER (SET)"/>
    <s v="MPE10-480"/>
    <s v="Ivory"/>
    <s v="King"/>
    <s v="B"/>
    <n v="623"/>
    <n v="69095.63"/>
    <n v="3.1655365454145431E-4"/>
    <n v="0.48702241337153623"/>
    <n v="777"/>
    <x v="2"/>
    <x v="1"/>
  </r>
  <r>
    <x v="0"/>
    <s v="Madison Park"/>
    <s v="Farrah|Lovisa|Lianna"/>
    <s v="ACCENT BENCH"/>
    <s v="MP105-1087"/>
    <s v="Cream"/>
    <s v="See below"/>
    <s v="B"/>
    <n v="379"/>
    <n v="69073.259999999995"/>
    <n v="3.1645116896816849E-4"/>
    <n v="0.4873388645405044"/>
    <n v="778"/>
    <x v="2"/>
    <x v="1"/>
  </r>
  <r>
    <x v="4"/>
    <s v="Madison Park"/>
    <s v="Windom|Prospect|Prospect"/>
    <s v="BLANKET"/>
    <s v="MP51-5152"/>
    <s v="Seafoam"/>
    <s v="Full/Queen"/>
    <s v="B"/>
    <n v="3140"/>
    <n v="69052.92"/>
    <n v="3.1635798360560112E-4"/>
    <n v="0.48765522252410998"/>
    <n v="779"/>
    <x v="2"/>
    <x v="1"/>
  </r>
  <r>
    <x v="0"/>
    <s v="Madison Park"/>
    <s v="Calvin|Gayla|Galva"/>
    <s v="MOTION"/>
    <s v="MP103-1072"/>
    <s v="Natural"/>
    <s v="See below"/>
    <s v="B"/>
    <n v="290"/>
    <n v="68997.490000000005"/>
    <n v="3.1610403745775889E-4"/>
    <n v="0.48797132656156772"/>
    <n v="780"/>
    <x v="2"/>
    <x v="1"/>
  </r>
  <r>
    <x v="0"/>
    <s v="Martha Stewart"/>
    <s v="London|London|London"/>
    <s v="MOTION"/>
    <s v="MT103-1196"/>
    <s v="Grey"/>
    <s v="See below"/>
    <s v="A"/>
    <n v="252"/>
    <n v="68771.199999999997"/>
    <n v="3.150673159388121E-4"/>
    <n v="0.48828639387750655"/>
    <n v="781"/>
    <x v="2"/>
    <x v="1"/>
  </r>
  <r>
    <x v="2"/>
    <s v="Madison Park"/>
    <s v="Cali|Cardiff|Cascade"/>
    <s v="COVERLET&amp;BEDSPR"/>
    <s v="MP13-1522"/>
    <s v="Navy/Tan"/>
    <s v="King/Cal K"/>
    <s v="B"/>
    <n v="1097"/>
    <n v="68642.86"/>
    <n v="3.1447934104048854E-4"/>
    <n v="0.48860087321854706"/>
    <n v="782"/>
    <x v="2"/>
    <x v="1"/>
  </r>
  <r>
    <x v="3"/>
    <s v="Madison Park"/>
    <s v="Chunky Double Knit|Chunky Double Knit|Chunky Double Knit"/>
    <s v="THROW"/>
    <s v="MP50-6135"/>
    <s v="Ivory"/>
    <s v="50x60&quot;"/>
    <s v="A+"/>
    <n v="1581"/>
    <n v="68615.429999999993"/>
    <n v="3.1435367366117563E-4"/>
    <n v="0.48891522689220823"/>
    <n v="783"/>
    <x v="2"/>
    <x v="1"/>
  </r>
  <r>
    <x v="2"/>
    <s v="Croscill Classics"/>
    <s v="Julius|Julius|Julius"/>
    <s v="COMFORTER (SET)"/>
    <s v="CCL10-0062"/>
    <s v="Blue/Grey"/>
    <s v="Queen"/>
    <s v="B"/>
    <n v="392"/>
    <n v="68596.41"/>
    <n v="3.1426653572626755E-4"/>
    <n v="0.48922949342793448"/>
    <n v="784"/>
    <x v="2"/>
    <x v="1"/>
  </r>
  <r>
    <x v="7"/>
    <s v="True North by Sleep Philosophy"/>
    <s v="Cozy Cotton Flannel|Cozy Cotton Flannel|Cozy Cotton Flannel"/>
    <s v="SHEET/SHEET SET"/>
    <s v="TN20-0386"/>
    <s v="Blue Forest"/>
    <s v="Queen"/>
    <s v="A++"/>
    <n v="2886"/>
    <n v="68568.38"/>
    <n v="3.1413811951620048E-4"/>
    <n v="0.48954363154745067"/>
    <n v="785"/>
    <x v="2"/>
    <x v="1"/>
  </r>
  <r>
    <x v="2"/>
    <s v="Madison Park"/>
    <s v="Quebec|Mansfield|Vancouver"/>
    <s v="COVERLET&amp;BEDSPR"/>
    <s v="MP13-2990"/>
    <s v="Grey"/>
    <s v="King"/>
    <s v="A"/>
    <n v="1012"/>
    <n v="68562.570000000007"/>
    <n v="3.1411150167173063E-4"/>
    <n v="0.48985774304912238"/>
    <n v="786"/>
    <x v="2"/>
    <x v="1"/>
  </r>
  <r>
    <x v="4"/>
    <s v="Sleep Philosophy"/>
    <s v="Holden|Amity|Amity"/>
    <s v="MATT PAD/TOPPER"/>
    <s v="BASI16-0288"/>
    <s v="White"/>
    <s v="Full 54x72"/>
    <s v="B"/>
    <n v="3165"/>
    <n v="68479.7"/>
    <n v="3.1373184233072956E-4"/>
    <n v="0.49017147489145313"/>
    <n v="787"/>
    <x v="2"/>
    <x v="1"/>
  </r>
  <r>
    <x v="2"/>
    <s v="Super Listing"/>
    <s v="Porter|Evans|Walker"/>
    <s v="DUVET&amp;DUVET SET"/>
    <s v="AM12-0154"/>
    <s v="Blue/Grey"/>
    <s v="King"/>
    <s v="A++"/>
    <n v="2801"/>
    <n v="68413.56"/>
    <n v="3.1342882955392483E-4"/>
    <n v="0.49048490372100706"/>
    <n v="788"/>
    <x v="2"/>
    <x v="1"/>
  </r>
  <r>
    <x v="7"/>
    <s v="Madison Park"/>
    <s v="500 Thread Count Egyptian Cotton|500 Thread Count Egyptian Cotton|500 Threa"/>
    <s v="SHEET/SHEET SET"/>
    <s v="MP20-8225"/>
    <s v="Grey"/>
    <s v="Queen"/>
    <s v="A++"/>
    <n v="1522"/>
    <n v="68391.97"/>
    <n v="3.1332991746061952E-4"/>
    <n v="0.4907982336384677"/>
    <n v="789"/>
    <x v="2"/>
    <x v="1"/>
  </r>
  <r>
    <x v="9"/>
    <s v="Madison Park Signature"/>
    <s v="Turkish|Turkish|Turkish"/>
    <s v="BATH TOWEL"/>
    <s v="MPS73-543"/>
    <s v="Green"/>
    <s v="6-Piece"/>
    <s v="NEW"/>
    <n v="1826"/>
    <n v="68344.81"/>
    <n v="3.1311385936333934E-4"/>
    <n v="0.49111134749783103"/>
    <n v="790"/>
    <x v="2"/>
    <x v="1"/>
  </r>
  <r>
    <x v="2"/>
    <s v="Madison Park"/>
    <s v="Tuscany|Marino|Genoa"/>
    <s v="COVERLET&amp;BEDSPR"/>
    <s v="MP13-6120"/>
    <s v="Seafoam"/>
    <s v="King/Cal K"/>
    <s v="A"/>
    <n v="1404"/>
    <n v="68266.850000000006"/>
    <n v="3.1275669462067692E-4"/>
    <n v="0.49142410419245169"/>
    <n v="791"/>
    <x v="2"/>
    <x v="1"/>
  </r>
  <r>
    <x v="9"/>
    <s v="Madison Park"/>
    <s v="Organic|Organic|Organic"/>
    <s v="BATH TOWEL"/>
    <s v="MP73-5141"/>
    <s v="Seafoam"/>
    <s v="6-Piece"/>
    <s v="B+"/>
    <n v="2424"/>
    <n v="68209.539999999994"/>
    <n v="3.1249413546980477E-4"/>
    <n v="0.49173659832792149"/>
    <n v="792"/>
    <x v="2"/>
    <x v="1"/>
  </r>
  <r>
    <x v="8"/>
    <s v="Mi Zone Kids"/>
    <s v="Cynthia|Caroline|Amelia"/>
    <s v="COMFORTER (SET)"/>
    <s v="MZK10-208"/>
    <s v="Pink"/>
    <s v="Twin"/>
    <s v="A+"/>
    <n v="2417"/>
    <n v="68060.22"/>
    <n v="3.1181004312277606E-4"/>
    <n v="0.49204840837104424"/>
    <n v="793"/>
    <x v="2"/>
    <x v="1"/>
  </r>
  <r>
    <x v="3"/>
    <s v="Beautyrest"/>
    <s v="Cool Touch|Cool Touch|Cool Touch"/>
    <s v="ELEC MATT PAD"/>
    <s v="BR55-4074"/>
    <s v="White"/>
    <s v="Queen"/>
    <s v="B"/>
    <n v="940"/>
    <n v="67978.009999999995"/>
    <n v="3.1143340749560465E-4"/>
    <n v="0.49235984177853986"/>
    <n v="794"/>
    <x v="2"/>
    <x v="1"/>
  </r>
  <r>
    <x v="4"/>
    <s v="Sleep Philosophy"/>
    <s v="3&quot; Gel Memory Foam with 3M Cover|3&quot; Gel Memory Foam with 3M Cover|3&quot; Gel Me"/>
    <s v="MATT PAD/TOPPER"/>
    <s v="BASI16-0468"/>
    <s v="White"/>
    <s v="Twin XL"/>
    <s v="B"/>
    <n v="974"/>
    <n v="67865.45"/>
    <n v="3.1091772684611662E-4"/>
    <n v="0.49267075950538597"/>
    <n v="795"/>
    <x v="2"/>
    <x v="1"/>
  </r>
  <r>
    <x v="0"/>
    <s v="Madison Park"/>
    <s v="Shandra|Sasha|Selah"/>
    <s v="ACCENT BENCH"/>
    <s v="FUR105-0052"/>
    <s v="Charcoal"/>
    <s v="See below"/>
    <s v="A"/>
    <n v="616"/>
    <n v="67722.12"/>
    <n v="3.1026107699278394E-4"/>
    <n v="0.49298102058237875"/>
    <n v="796"/>
    <x v="2"/>
    <x v="1"/>
  </r>
  <r>
    <x v="2"/>
    <s v="Croscill Classics"/>
    <s v="Galleria|Galleria|Galleria"/>
    <s v="COMFORTER (SET)"/>
    <s v="CCL10-0010"/>
    <s v="Red"/>
    <s v="Queen"/>
    <s v="B"/>
    <n v="412"/>
    <n v="67686.429999999993"/>
    <n v="3.1009756737675491E-4"/>
    <n v="0.49329111814975551"/>
    <n v="797"/>
    <x v="2"/>
    <x v="1"/>
  </r>
  <r>
    <x v="3"/>
    <s v="Beautyrest"/>
    <s v="Cotton|Cotton|Cotton"/>
    <s v="ELEC MATT PAD"/>
    <s v="BR55-3065"/>
    <s v="White"/>
    <s v="Twin XL"/>
    <s v="A"/>
    <n v="1390"/>
    <n v="67566.210000000006"/>
    <n v="3.0954679332130492E-4"/>
    <n v="0.49360066494307681"/>
    <n v="798"/>
    <x v="2"/>
    <x v="1"/>
  </r>
  <r>
    <x v="2"/>
    <s v="Madison Park"/>
    <s v="Boone|Westbrook|Powell"/>
    <s v="COMFORTER (SET)"/>
    <s v="MP10-6435"/>
    <s v="Tan"/>
    <s v="King"/>
    <s v="B"/>
    <n v="837"/>
    <n v="67521.149999999994"/>
    <n v="3.0934035613166443E-4"/>
    <n v="0.49391000529920848"/>
    <n v="799"/>
    <x v="2"/>
    <x v="1"/>
  </r>
  <r>
    <x v="8"/>
    <s v="Intelligent Design"/>
    <s v="Robbie|Roger|Rick"/>
    <s v="COMFORTER (SET)"/>
    <s v="ID10-1227"/>
    <s v="Navy Multi"/>
    <s v="Queen"/>
    <s v="A+"/>
    <n v="1400"/>
    <n v="67506.25"/>
    <n v="3.0927209350126844E-4"/>
    <n v="0.49421927739270977"/>
    <n v="800"/>
    <x v="2"/>
    <x v="1"/>
  </r>
  <r>
    <x v="7"/>
    <s v="True North by Sleep Philosophy"/>
    <s v="Cozy Cotton Flannel|Cozy Cotton Flannel|Cozy Cotton Flannel"/>
    <s v="SHEET/SHEET SET"/>
    <s v="TN20-0066"/>
    <s v="Pink/Grey Snowflakes"/>
    <s v="Twin"/>
    <s v="A++"/>
    <n v="4246"/>
    <n v="67414.41"/>
    <n v="3.0885133914049218E-4"/>
    <n v="0.49452812873185026"/>
    <n v="801"/>
    <x v="2"/>
    <x v="1"/>
  </r>
  <r>
    <x v="2"/>
    <s v="Madison Park Essentials"/>
    <s v="Brystol|Cadence|Isabella"/>
    <s v="COMFORTER (SET)"/>
    <s v="MPE10-225"/>
    <s v="Blue"/>
    <s v="Cal King"/>
    <s v="A"/>
    <n v="607"/>
    <n v="67380.12"/>
    <n v="3.0869424346288953E-4"/>
    <n v="0.49483682297531317"/>
    <n v="802"/>
    <x v="2"/>
    <x v="1"/>
  </r>
  <r>
    <x v="3"/>
    <s v="Beautyrest"/>
    <s v="Heated Plush|Heated Plush|Heated Plush"/>
    <s v="ELECT BLANKET"/>
    <s v="BR54-0530"/>
    <s v="Mink"/>
    <s v="60x70&quot;"/>
    <s v="B+"/>
    <n v="1867"/>
    <n v="67191.38"/>
    <n v="3.0782955293530987E-4"/>
    <n v="0.49514465252824846"/>
    <n v="803"/>
    <x v="2"/>
    <x v="1"/>
  </r>
  <r>
    <x v="3"/>
    <s v="Madison Park"/>
    <s v="Duke|York|York"/>
    <s v="NORMAL PILLOW"/>
    <s v="MP30-2998"/>
    <s v="Ivory"/>
    <s v="20x20&quot;"/>
    <s v="A"/>
    <n v="4435"/>
    <n v="67183.94"/>
    <n v="3.0779546743395778E-4"/>
    <n v="0.49545244799568244"/>
    <n v="804"/>
    <x v="2"/>
    <x v="1"/>
  </r>
  <r>
    <x v="2"/>
    <s v="Croscill Classics"/>
    <s v="Galleria|Galleria|Galleria"/>
    <s v="COMFORTER (SET)"/>
    <s v="CCL10-0013"/>
    <s v="Brown"/>
    <s v="Queen"/>
    <s v="B"/>
    <n v="383"/>
    <n v="67070.899999999994"/>
    <n v="3.0727758771986632E-4"/>
    <n v="0.49575972558340231"/>
    <n v="805"/>
    <x v="2"/>
    <x v="1"/>
  </r>
  <r>
    <x v="2"/>
    <s v="Madison Park"/>
    <s v="Attingham|Danville|Longmont"/>
    <s v="COVERLET&amp;BEDSPR"/>
    <s v="MP13-1742"/>
    <s v="Black"/>
    <s v="King/Cal K"/>
    <s v="B"/>
    <n v="875"/>
    <n v="67024.33"/>
    <n v="3.0706423263949449E-4"/>
    <n v="0.4960667898160418"/>
    <n v="806"/>
    <x v="2"/>
    <x v="1"/>
  </r>
  <r>
    <x v="3"/>
    <s v="Madison Park"/>
    <s v="Adelyn|Aurora|Aurora"/>
    <s v="COMFORTER (SET)"/>
    <s v="MP10-4802"/>
    <s v="Ivory"/>
    <s v="Full/Queen"/>
    <s v="A+"/>
    <n v="1553"/>
    <n v="67023.48"/>
    <n v="3.0706033846259265E-4"/>
    <n v="0.49637385015450441"/>
    <n v="807"/>
    <x v="2"/>
    <x v="1"/>
  </r>
  <r>
    <x v="1"/>
    <s v="INK+IVY"/>
    <s v="Imani|Imani|Imani"/>
    <s v="WINDOW PANEL"/>
    <s v="II40-1234"/>
    <s v="Blush"/>
    <s v="50x84&quot;"/>
    <s v="A"/>
    <n v="2408"/>
    <n v="66972.89"/>
    <n v="3.0682856621616763E-4"/>
    <n v="0.49668067872072058"/>
    <n v="808"/>
    <x v="2"/>
    <x v="1"/>
  </r>
  <r>
    <x v="4"/>
    <s v="Madison Park"/>
    <s v="Windom|Prospect|Prospect"/>
    <s v="BLANKET"/>
    <s v="MP51-1613"/>
    <s v="White"/>
    <s v="Twin"/>
    <s v="B"/>
    <n v="3936"/>
    <n v="66939.039999999994"/>
    <n v="3.0667348634778478E-4"/>
    <n v="0.49698735220706836"/>
    <n v="809"/>
    <x v="2"/>
    <x v="1"/>
  </r>
  <r>
    <x v="2"/>
    <s v="Madison Park"/>
    <s v="Quebec|Mansfield|Vancouver"/>
    <s v="COVERLET&amp;BEDSPR"/>
    <s v="MP13-1564"/>
    <s v="Blue"/>
    <s v="King"/>
    <s v="A"/>
    <n v="965"/>
    <n v="66836.38"/>
    <n v="3.062031614057411E-4"/>
    <n v="0.49729355536847408"/>
    <n v="810"/>
    <x v="2"/>
    <x v="1"/>
  </r>
  <r>
    <x v="0"/>
    <s v="Martha Stewart"/>
    <s v="Anna|Anna|Anna"/>
    <s v="ACCENT CHAIR"/>
    <s v="MT100-0155"/>
    <s v="Blue"/>
    <s v="See below"/>
    <s v="B"/>
    <n v="283"/>
    <n v="66626.47"/>
    <n v="3.0524148296638399E-4"/>
    <n v="0.49759879685144048"/>
    <n v="811"/>
    <x v="2"/>
    <x v="1"/>
  </r>
  <r>
    <x v="2"/>
    <s v="Madison Park"/>
    <s v="Genevieve|Abigail|Beverly"/>
    <s v="COMFORTER (SET)"/>
    <s v="MP10-280"/>
    <s v="Blue"/>
    <s v="Queen"/>
    <s v="B"/>
    <n v="1189"/>
    <n v="66614.78"/>
    <n v="3.0518792658052298E-4"/>
    <n v="0.497903984778021"/>
    <n v="812"/>
    <x v="2"/>
    <x v="1"/>
  </r>
  <r>
    <x v="3"/>
    <s v="Woolrich"/>
    <s v="Alton|Alton|Alton"/>
    <s v="COMFORTER (SET)"/>
    <s v="WR10-3105"/>
    <s v="Brown/Black"/>
    <s v="Full/Queen"/>
    <s v="A"/>
    <n v="1119"/>
    <n v="66530.13"/>
    <n v="3.0480011237495118E-4"/>
    <n v="0.49820878489039594"/>
    <n v="813"/>
    <x v="2"/>
    <x v="1"/>
  </r>
  <r>
    <x v="2"/>
    <s v="Madison Park"/>
    <s v="Lola|Brianna|Victoria"/>
    <s v="COMFORTER (SET)"/>
    <s v="MP10-5670"/>
    <s v="Grey/Peach"/>
    <s v="Queen"/>
    <s v="A"/>
    <n v="933"/>
    <n v="66499.91"/>
    <n v="3.0466166293263128E-4"/>
    <n v="0.49851344655332858"/>
    <n v="814"/>
    <x v="2"/>
    <x v="1"/>
  </r>
  <r>
    <x v="2"/>
    <s v="Madison Park Essentials"/>
    <s v="Brystol|Cadence|Isabella"/>
    <s v="COMFORTER (SET)"/>
    <s v="MPE10-977"/>
    <s v="Black"/>
    <s v="Queen"/>
    <s v="B"/>
    <n v="675"/>
    <n v="66449.179999999993"/>
    <n v="3.0442924929236355E-4"/>
    <n v="0.49881787580262094"/>
    <n v="815"/>
    <x v="2"/>
    <x v="1"/>
  </r>
  <r>
    <x v="2"/>
    <s v="Madison Park"/>
    <s v="Quincy|Pierce|Ramsey"/>
    <s v="COMFORTER (SET)"/>
    <s v="MP10-759"/>
    <s v="Khaki"/>
    <s v="King"/>
    <s v="B+"/>
    <n v="710"/>
    <n v="66433.89"/>
    <n v="3.0435919992197733E-4"/>
    <n v="0.49912223500254294"/>
    <n v="816"/>
    <x v="2"/>
    <x v="1"/>
  </r>
  <r>
    <x v="2"/>
    <s v="Croscill Classics"/>
    <s v="Julius|Julius|Julius"/>
    <s v="COMFORTER (SET)"/>
    <s v="CCL10-0063"/>
    <s v="Blue/Grey"/>
    <s v="King"/>
    <s v="B"/>
    <n v="329"/>
    <n v="66425.2"/>
    <n v="3.0431938768988735E-4"/>
    <n v="0.49942655439023281"/>
    <n v="817"/>
    <x v="2"/>
    <x v="1"/>
  </r>
  <r>
    <x v="0"/>
    <s v="Madison Park Signature"/>
    <s v="Collin|Collin|Collin"/>
    <s v="ACCENT CHAIR"/>
    <s v="MPS100-0303"/>
    <s v="Cream/Dark Brown"/>
    <s v="See below"/>
    <s v="B"/>
    <n v="317"/>
    <n v="66420.52"/>
    <n v="3.0429794681000462E-4"/>
    <n v="0.49973085233704284"/>
    <n v="818"/>
    <x v="2"/>
    <x v="1"/>
  </r>
  <r>
    <x v="6"/>
    <s v="INK+IVY"/>
    <s v="Imani|Imani|Imani"/>
    <s v="SHOWER CURTAIN"/>
    <s v="II70-1319"/>
    <s v="White/Navy"/>
    <s v="72x72&quot;"/>
    <s v="A"/>
    <n v="2607"/>
    <n v="66325.009999999995"/>
    <n v="3.0386037876778171E-4"/>
    <n v="0.50003471271581057"/>
    <n v="819"/>
    <x v="2"/>
    <x v="1"/>
  </r>
  <r>
    <x v="3"/>
    <s v="Madison Park"/>
    <s v="Parker|Williams|Williams"/>
    <s v="THROW"/>
    <s v="BASI50-0428"/>
    <s v="Navy"/>
    <s v="60x70&quot;"/>
    <s v="B"/>
    <n v="4643"/>
    <n v="66194.25"/>
    <n v="3.0326131691874958E-4"/>
    <n v="0.50033797403272928"/>
    <n v="820"/>
    <x v="2"/>
    <x v="1"/>
  </r>
  <r>
    <x v="2"/>
    <s v="Madison Park"/>
    <s v="Juliana|Melanie|Camila"/>
    <s v="COMFORTER (SET)"/>
    <s v="MP10-458"/>
    <s v="Blue"/>
    <s v="Queen"/>
    <s v="B"/>
    <n v="884"/>
    <n v="66169.13"/>
    <n v="3.031462325378404E-4"/>
    <n v="0.50064112026526708"/>
    <n v="821"/>
    <x v="3"/>
    <x v="1"/>
  </r>
  <r>
    <x v="2"/>
    <s v="Madison Park Signature"/>
    <s v="Hollywood Glam"/>
    <s v="COMFORTER (SET)"/>
    <s v="MPS10-311"/>
    <s v="White"/>
    <s v="King"/>
    <s v="B"/>
    <n v="322"/>
    <n v="66007.5"/>
    <n v="3.0240574334650463E-4"/>
    <n v="0.50094352600861358"/>
    <n v="822"/>
    <x v="3"/>
    <x v="1"/>
  </r>
  <r>
    <x v="7"/>
    <s v="Beautyrest"/>
    <s v="600 Thread Count|600 Thread Count|600 Thread Count"/>
    <s v="SHEET/SHEET SET"/>
    <s v="BR20-0995"/>
    <s v="Grey"/>
    <s v="Queen"/>
    <s v="A++"/>
    <n v="1996"/>
    <n v="65953.63"/>
    <n v="3.0215894415862332E-4"/>
    <n v="0.50124568495277222"/>
    <n v="823"/>
    <x v="3"/>
    <x v="1"/>
  </r>
  <r>
    <x v="2"/>
    <s v="Madison Park"/>
    <s v="Holly|Isabella|Sakura"/>
    <s v="COMFORTER (SET)"/>
    <s v="MP10-4166"/>
    <s v="Purple/Taupe"/>
    <s v="Queen"/>
    <s v="B"/>
    <n v="888"/>
    <n v="65707.78"/>
    <n v="3.0103261075708956E-4"/>
    <n v="0.50154671756352931"/>
    <n v="824"/>
    <x v="3"/>
    <x v="1"/>
  </r>
  <r>
    <x v="4"/>
    <s v="Madison Park"/>
    <s v="Windom|Prospect|Prospect"/>
    <s v="BLANKET"/>
    <s v="MP51-540"/>
    <s v="Cream"/>
    <s v="King"/>
    <s v="B"/>
    <n v="2379"/>
    <n v="65634.100000000006"/>
    <n v="3.0069505434047376E-4"/>
    <n v="0.5018474126178698"/>
    <n v="825"/>
    <x v="3"/>
    <x v="1"/>
  </r>
  <r>
    <x v="9"/>
    <s v="Madison Park"/>
    <s v="Organic|Organic|Organic"/>
    <s v="BATH TOWEL"/>
    <s v="MP73-6629"/>
    <s v="Tan"/>
    <s v="6-Piece"/>
    <s v="B+"/>
    <n v="2346"/>
    <n v="65626.06"/>
    <n v="3.0065822000836741E-4"/>
    <n v="0.50214807083787816"/>
    <n v="826"/>
    <x v="3"/>
    <x v="1"/>
  </r>
  <r>
    <x v="0"/>
    <s v="Madison Park"/>
    <s v="Ferris|Aberdeen|Mitchell"/>
    <s v="OTTOMAN"/>
    <s v="MP101-0712"/>
    <s v="Cream"/>
    <s v="See below"/>
    <s v="B"/>
    <n v="467"/>
    <n v="65486.8"/>
    <n v="3.0002021639031747E-4"/>
    <n v="0.50244809105426846"/>
    <n v="827"/>
    <x v="3"/>
    <x v="1"/>
  </r>
  <r>
    <x v="4"/>
    <s v="Madison Park"/>
    <s v="Windom|Prospect|Prospect"/>
    <s v="BLANKET"/>
    <s v="MP51-545"/>
    <s v="Brown"/>
    <s v="Full/Queen"/>
    <s v="A"/>
    <n v="2961"/>
    <n v="65467.4"/>
    <n v="2.9993133752926498E-4"/>
    <n v="0.50274802239179772"/>
    <n v="828"/>
    <x v="3"/>
    <x v="1"/>
  </r>
  <r>
    <x v="2"/>
    <s v="Madison Park"/>
    <s v="Boone|Westbrook|Powell"/>
    <s v="COMFORTER (SET)"/>
    <s v="MP10-2791"/>
    <s v="Grey"/>
    <s v="King"/>
    <s v="B"/>
    <n v="835"/>
    <n v="65452.24"/>
    <n v="2.9986188373887549E-4"/>
    <n v="0.50304788427553659"/>
    <n v="829"/>
    <x v="3"/>
    <x v="1"/>
  </r>
  <r>
    <x v="2"/>
    <s v="Madison Park"/>
    <s v="Genevieve|Abigail|Beverly"/>
    <s v="COMFORTER (SET)"/>
    <s v="MP10-4043"/>
    <s v="Navy"/>
    <s v="Cal King"/>
    <s v="A"/>
    <n v="990"/>
    <n v="65432.4"/>
    <n v="2.9977098906860326E-4"/>
    <n v="0.50334765526460523"/>
    <n v="830"/>
    <x v="3"/>
    <x v="1"/>
  </r>
  <r>
    <x v="6"/>
    <s v="Madison Park Essentials"/>
    <s v="Sofia|Thelma|Leisha"/>
    <s v="SHOWER CURTAIN"/>
    <s v="MPE70-872"/>
    <s v="Blue"/>
    <s v="72x72&quot;"/>
    <s v="A+"/>
    <n v="4828"/>
    <n v="65430.19"/>
    <n v="2.9976086420865862E-4"/>
    <n v="0.50364741612881392"/>
    <n v="831"/>
    <x v="3"/>
    <x v="1"/>
  </r>
  <r>
    <x v="2"/>
    <s v="Madison Park"/>
    <s v="Pebble Beach|Pacific Grove|Ocean View"/>
    <s v="COMFORTER (SET)"/>
    <s v="MP10-2704"/>
    <s v="Coral"/>
    <s v="Queen"/>
    <s v="B"/>
    <n v="830"/>
    <n v="65420.86"/>
    <n v="2.9971811989043079E-4"/>
    <n v="0.5039471342487043"/>
    <n v="832"/>
    <x v="3"/>
    <x v="1"/>
  </r>
  <r>
    <x v="7"/>
    <s v="Comfort Spaces"/>
    <s v="Microfiber Coolmax|Microfiber Coolmax|Microfiber Coolmax"/>
    <s v="SHEET/SHEET SET"/>
    <s v="CS20-0157"/>
    <s v="Aqua"/>
    <s v="Queen"/>
    <s v="ARA+"/>
    <n v="3269"/>
    <n v="65377.55"/>
    <n v="2.9951970012382343E-4"/>
    <n v="0.50424665394882817"/>
    <n v="833"/>
    <x v="3"/>
    <x v="1"/>
  </r>
  <r>
    <x v="3"/>
    <s v="Beautyrest"/>
    <s v="Heated Duke|Heated Duke|Heated Duke"/>
    <s v="ELECT BLANKET"/>
    <s v="BR50-0751"/>
    <s v="Ivory"/>
    <s v="50x70&quot;"/>
    <s v="A"/>
    <n v="1630"/>
    <n v="65207.13"/>
    <n v="2.9873894056193861E-4"/>
    <n v="0.50454539288939015"/>
    <n v="834"/>
    <x v="3"/>
    <x v="1"/>
  </r>
  <r>
    <x v="6"/>
    <s v="Madison Park"/>
    <s v="Anna|lydia|Angie"/>
    <s v="SHOWER CURTAIN"/>
    <s v="MP70-5783"/>
    <s v="White"/>
    <s v="72x72&quot;"/>
    <s v="A"/>
    <n v="3674"/>
    <n v="65175.99"/>
    <n v="2.9859627624579559E-4"/>
    <n v="0.504843989165636"/>
    <n v="835"/>
    <x v="3"/>
    <x v="1"/>
  </r>
  <r>
    <x v="7"/>
    <s v="Beautyrest"/>
    <s v="600 Thread Count|600 Thread Count|600 Thread Count"/>
    <s v="SHEET/SHEET SET"/>
    <s v="BR20-1916"/>
    <s v="Purple"/>
    <s v="Queen"/>
    <s v="A++"/>
    <n v="1994"/>
    <n v="65153.03"/>
    <n v="2.9849108765560149E-4"/>
    <n v="0.50514248025329156"/>
    <n v="836"/>
    <x v="3"/>
    <x v="1"/>
  </r>
  <r>
    <x v="1"/>
    <s v="Intelligent Design"/>
    <s v="Azza|Charvi|Diah"/>
    <s v="CUSHION/POUF"/>
    <s v="ID31-1832"/>
    <s v="Navy"/>
    <s v="20x20&quot;"/>
    <s v="A+"/>
    <n v="3222"/>
    <n v="65125.9"/>
    <n v="2.9836679469166571E-4"/>
    <n v="0.5054408470479832"/>
    <n v="837"/>
    <x v="3"/>
    <x v="1"/>
  </r>
  <r>
    <x v="2"/>
    <s v="Madison Park"/>
    <s v="Caelie|Rochelle|Marissa"/>
    <s v="COVERLET&amp;BEDSPR"/>
    <s v="MP13-773"/>
    <s v="Blue"/>
    <s v="Full/Queen"/>
    <s v="A"/>
    <n v="1145"/>
    <n v="65101.72"/>
    <n v="2.9825601681227146E-4"/>
    <n v="0.50573910306479553"/>
    <n v="838"/>
    <x v="3"/>
    <x v="1"/>
  </r>
  <r>
    <x v="2"/>
    <s v="Madison Park"/>
    <s v="Aubrey|Whitman|Charlotte"/>
    <s v="COMFORTER (SET)"/>
    <s v="MP10-8312"/>
    <s v="Teal"/>
    <s v="King"/>
    <s v="B"/>
    <n v="620"/>
    <n v="65094.53"/>
    <n v="2.9822307665706695E-4"/>
    <n v="0.50603732614145258"/>
    <n v="839"/>
    <x v="3"/>
    <x v="1"/>
  </r>
  <r>
    <x v="7"/>
    <s v="True North by Sleep Philosophy"/>
    <s v="Soloft Plush|Soloft Plush|Soloft Plush"/>
    <s v="SHEET/SHEET SET"/>
    <s v="BL20-0455"/>
    <s v="Blue"/>
    <s v="Queen"/>
    <s v="A++"/>
    <n v="2047"/>
    <n v="65091.199999999997"/>
    <n v="2.9820782064638113E-4"/>
    <n v="0.50633553396209896"/>
    <n v="840"/>
    <x v="3"/>
    <x v="1"/>
  </r>
  <r>
    <x v="3"/>
    <s v="Woolrich"/>
    <s v="Alton|Alton|Alton"/>
    <s v="COMFORTER (SET)"/>
    <s v="WR10-3106"/>
    <s v="Brown/Black"/>
    <s v="King"/>
    <s v="A+"/>
    <n v="989"/>
    <n v="65089.4"/>
    <n v="2.9819957415411853E-4"/>
    <n v="0.50663373353625307"/>
    <n v="841"/>
    <x v="3"/>
    <x v="1"/>
  </r>
  <r>
    <x v="3"/>
    <s v="Madison Park"/>
    <s v="Waffle Weave|Waffle Weave|Waffle Weave"/>
    <s v="BLANKET"/>
    <s v="BR51N-3830"/>
    <s v="Indigo"/>
    <s v="King"/>
    <s v="B+"/>
    <n v="1664"/>
    <n v="65020.37"/>
    <n v="2.9788332117584772E-4"/>
    <n v="0.50693161685742893"/>
    <n v="842"/>
    <x v="3"/>
    <x v="1"/>
  </r>
  <r>
    <x v="6"/>
    <s v="Madison Park"/>
    <s v="Grace|Hope|Abby"/>
    <s v="SHOWER CURTAIN"/>
    <s v="MP70-3651"/>
    <s v="White"/>
    <s v="72x72&quot;"/>
    <s v="A+"/>
    <n v="4406"/>
    <n v="65016.52"/>
    <n v="2.978656828451749E-4"/>
    <n v="0.50722948254027411"/>
    <n v="843"/>
    <x v="3"/>
    <x v="1"/>
  </r>
  <r>
    <x v="3"/>
    <s v="Intelligent Design"/>
    <s v="Malea|Leena|Leena"/>
    <s v="DUVET&amp;DUVET SET"/>
    <s v="ID12-1928"/>
    <s v="Grey"/>
    <s v="King"/>
    <s v="A"/>
    <n v="1631"/>
    <n v="64874.79"/>
    <n v="2.9721636320718681E-4"/>
    <n v="0.50752669890348134"/>
    <n v="844"/>
    <x v="3"/>
    <x v="1"/>
  </r>
  <r>
    <x v="2"/>
    <s v="Madison Park Essentials"/>
    <s v="Maible|Caldwell|Calla"/>
    <s v="COMFORTER (SET)"/>
    <s v="MPE10-861"/>
    <s v="Blush/Grey"/>
    <s v="Queen"/>
    <s v="B"/>
    <n v="1014"/>
    <n v="64838.29"/>
    <n v="2.9704914266963963E-4"/>
    <n v="0.50782374804615094"/>
    <n v="845"/>
    <x v="3"/>
    <x v="1"/>
  </r>
  <r>
    <x v="3"/>
    <s v="Beautyrest"/>
    <s v="Heated Microlight to Berber|Heated Microlight to Berber"/>
    <s v="ELECT BLANKET"/>
    <s v="BR54-0388"/>
    <s v="Chocolate"/>
    <s v="King"/>
    <s v="B"/>
    <n v="672"/>
    <n v="64831.35"/>
    <n v="2.9701734786058268E-4"/>
    <n v="0.50812076539401152"/>
    <n v="846"/>
    <x v="3"/>
    <x v="1"/>
  </r>
  <r>
    <x v="2"/>
    <s v="Madison Park"/>
    <s v="Dawn|Vanessa|Stella"/>
    <s v="COMFORTER (SET)"/>
    <s v="MP10-6866"/>
    <s v="Blush"/>
    <s v="Queen"/>
    <s v="B+"/>
    <n v="710"/>
    <n v="64791.11"/>
    <n v="2.9683299294466764E-4"/>
    <n v="0.50841759838695622"/>
    <n v="847"/>
    <x v="3"/>
    <x v="1"/>
  </r>
  <r>
    <x v="3"/>
    <s v="Madison Park"/>
    <s v="Waffle Weave|Waffle Weave|Waffle Weave"/>
    <s v="BLANKET"/>
    <s v="BR51N-3838"/>
    <s v="Khaki"/>
    <s v="Full/Queen"/>
    <s v="B+"/>
    <n v="1876"/>
    <n v="64769.97"/>
    <n v="2.9673614247442795E-4"/>
    <n v="0.5087143345294306"/>
    <n v="848"/>
    <x v="3"/>
    <x v="1"/>
  </r>
  <r>
    <x v="0"/>
    <s v="INK+IVY"/>
    <s v="Blaze|Blaze|Blaze"/>
    <s v="OCCASIONL TABLE"/>
    <s v="II120-0428"/>
    <s v="Light Brown"/>
    <s v="See below"/>
    <s v="A"/>
    <n v="848"/>
    <n v="64691.99"/>
    <n v="2.9637888610407366E-4"/>
    <n v="0.50901071341553472"/>
    <n v="849"/>
    <x v="3"/>
    <x v="1"/>
  </r>
  <r>
    <x v="2"/>
    <s v="Madison Park"/>
    <s v="Quebec|Mansfield|Vancouver"/>
    <s v="COVERLET&amp;BEDSPR"/>
    <s v="MP13-2991"/>
    <s v="Navy"/>
    <s v="Queen"/>
    <s v="A"/>
    <n v="1244"/>
    <n v="64676.6"/>
    <n v="2.9630837859522842E-4"/>
    <n v="0.5093070217941299"/>
    <n v="850"/>
    <x v="3"/>
    <x v="1"/>
  </r>
  <r>
    <x v="2"/>
    <s v="Madison Park"/>
    <s v="Ridge|Pioneer|Warren"/>
    <s v="COMFORTER (SET)"/>
    <s v="MP10-4676"/>
    <s v="Grey"/>
    <s v="Queen"/>
    <s v="B+"/>
    <n v="1017"/>
    <n v="64665.61"/>
    <n v="2.9625802917858065E-4"/>
    <n v="0.50960327982330844"/>
    <n v="851"/>
    <x v="3"/>
    <x v="1"/>
  </r>
  <r>
    <x v="2"/>
    <s v="Comfort Spaces"/>
    <s v="Kienna"/>
    <s v="COVERLET&amp;BEDSPR"/>
    <s v="CS14-0263"/>
    <s v="White"/>
    <s v="Twin/Twin "/>
    <s v="ARA+"/>
    <n v="3210"/>
    <n v="64617.3"/>
    <n v="2.9603670248902161E-4"/>
    <n v="0.50989931652579745"/>
    <n v="852"/>
    <x v="3"/>
    <x v="1"/>
  </r>
  <r>
    <x v="2"/>
    <s v="Madison Park Essentials"/>
    <s v="Jaxon|Deacon|Ryder"/>
    <s v="COMFORTER (SET)"/>
    <s v="MPE10-1039"/>
    <s v="Taupe/Grey"/>
    <s v="King"/>
    <s v="B"/>
    <n v="1339"/>
    <n v="64537.54"/>
    <n v="2.9567129125409653E-4"/>
    <n v="0.51019498781705153"/>
    <n v="853"/>
    <x v="3"/>
    <x v="1"/>
  </r>
  <r>
    <x v="8"/>
    <s v="Intelligent Design"/>
    <s v="Olivia|Ashley|Skye"/>
    <s v="COMFORTER (SET)"/>
    <s v="ID10-169"/>
    <s v="Blue"/>
    <s v="Full/Queen"/>
    <s v="A"/>
    <n v="1688"/>
    <n v="64468.35"/>
    <n v="2.9535430525429125E-4"/>
    <n v="0.51049034212230582"/>
    <n v="854"/>
    <x v="3"/>
    <x v="1"/>
  </r>
  <r>
    <x v="2"/>
    <s v="Croscill Classics"/>
    <s v="Julius|Julius|Julius"/>
    <s v="COMFORTER (SET)"/>
    <s v="CCL10-0002"/>
    <s v="Burgundy"/>
    <s v="King"/>
    <s v="B"/>
    <n v="306"/>
    <n v="64439.09"/>
    <n v="2.9522025394117804E-4"/>
    <n v="0.51078556237624695"/>
    <n v="855"/>
    <x v="3"/>
    <x v="1"/>
  </r>
  <r>
    <x v="3"/>
    <s v="Super Listing"/>
    <s v="Kyla|Yuna|Raya"/>
    <s v="COMFORTER (SET)"/>
    <s v="AM10-0269"/>
    <s v="Gray"/>
    <s v="Full/Queen"/>
    <s v="A"/>
    <n v="2056"/>
    <n v="64354.41"/>
    <n v="2.948323022940686E-4"/>
    <n v="0.51108039467854105"/>
    <n v="856"/>
    <x v="3"/>
    <x v="1"/>
  </r>
  <r>
    <x v="0"/>
    <s v="Martha Stewart"/>
    <s v="Allister|Allister|Allister"/>
    <s v="ACCENT CHEST"/>
    <s v="MT130-0111"/>
    <s v="Morocco/Gold"/>
    <s v="See below"/>
    <s v="B"/>
    <n v="260"/>
    <n v="64324.91"/>
    <n v="2.9469715144865371E-4"/>
    <n v="0.51137509182998975"/>
    <n v="857"/>
    <x v="3"/>
    <x v="1"/>
  </r>
  <r>
    <x v="3"/>
    <s v="Madison Park"/>
    <s v="Waffle Weave|Waffle Weave|Waffle Weave"/>
    <s v="BLANKET"/>
    <s v="BR51N-3835"/>
    <s v="Grey"/>
    <s v="Full/Queen"/>
    <s v="B+"/>
    <n v="1858"/>
    <n v="64226.68"/>
    <n v="2.9424712204034515E-4"/>
    <n v="0.51166933895203004"/>
    <n v="858"/>
    <x v="3"/>
    <x v="1"/>
  </r>
  <r>
    <x v="2"/>
    <s v="Madison Park"/>
    <s v="Laurel|Vivian|Piedmont"/>
    <s v="COMFORTER (SET)"/>
    <s v="MP10-5114"/>
    <s v="Blush"/>
    <s v="Queen"/>
    <s v="B"/>
    <n v="1140"/>
    <n v="64207.83"/>
    <n v="2.9416076294081736E-4"/>
    <n v="0.5119634997149709"/>
    <n v="859"/>
    <x v="3"/>
    <x v="1"/>
  </r>
  <r>
    <x v="2"/>
    <s v="Madison Park"/>
    <s v="Dawn|Vanessa|Stella"/>
    <s v="COMFORTER (SET)"/>
    <s v="MP10-388"/>
    <s v="Aqua"/>
    <s v="Cal King"/>
    <s v="A++"/>
    <n v="624"/>
    <n v="64145.05"/>
    <n v="2.9387314361623614E-4"/>
    <n v="0.51225737285858719"/>
    <n v="860"/>
    <x v="3"/>
    <x v="1"/>
  </r>
  <r>
    <x v="2"/>
    <s v="Madison Park"/>
    <s v="Bellagio|Venetian|Mirage"/>
    <s v="COVERLET&amp;BEDSPR"/>
    <s v="MP13-5318"/>
    <s v="Brown/Gold"/>
    <s v="Queen"/>
    <s v="A"/>
    <n v="966"/>
    <n v="64142.52"/>
    <n v="2.9386155271322255E-4"/>
    <n v="0.51255123441130046"/>
    <n v="861"/>
    <x v="3"/>
    <x v="1"/>
  </r>
  <r>
    <x v="3"/>
    <s v="Madison Park"/>
    <s v="Waffle Weave|Waffle Weave|Waffle Weave"/>
    <s v="BLANKET"/>
    <s v="BR51N-3829"/>
    <s v="Indigo"/>
    <s v="Full/Queen"/>
    <s v="B+"/>
    <n v="1849"/>
    <n v="64064.99"/>
    <n v="2.9350635796593393E-4"/>
    <n v="0.51284474076926645"/>
    <n v="862"/>
    <x v="3"/>
    <x v="1"/>
  </r>
  <r>
    <x v="2"/>
    <s v="Madison Park"/>
    <s v="Aubrey|Whitman|Charlotte"/>
    <s v="COMFORTER (SET)"/>
    <s v="MP10-320"/>
    <s v="Red"/>
    <s v="King"/>
    <s v="B"/>
    <n v="596"/>
    <n v="64059.39"/>
    <n v="2.9348070221222808E-4"/>
    <n v="0.51313822147147869"/>
    <n v="863"/>
    <x v="3"/>
    <x v="1"/>
  </r>
  <r>
    <x v="5"/>
    <s v="INK+IVY"/>
    <s v="Cerulean Stones|Cerulean Stones|Cerulean Stones"/>
    <s v="AWD"/>
    <s v="MT95B-0064"/>
    <s v="Blue"/>
    <s v="See below"/>
    <s v="A+"/>
    <n v="1502"/>
    <n v="63987.03"/>
    <n v="2.9314919322327146E-4"/>
    <n v="0.51343137066470201"/>
    <n v="864"/>
    <x v="3"/>
    <x v="1"/>
  </r>
  <r>
    <x v="2"/>
    <s v="Super Listing"/>
    <s v="Porter|Evans|Walker"/>
    <s v="COMFORTER (SET)"/>
    <s v="AM10-0388"/>
    <s v="Silver"/>
    <s v="King"/>
    <s v="B+"/>
    <n v="1908"/>
    <n v="63839.61"/>
    <n v="2.9247380550696437E-4"/>
    <n v="0.51372384447020902"/>
    <n v="865"/>
    <x v="3"/>
    <x v="1"/>
  </r>
  <r>
    <x v="3"/>
    <s v="Madison Park"/>
    <s v="Duke|York|York"/>
    <s v="THROW"/>
    <s v="MP50-453"/>
    <s v="Black"/>
    <s v="50x60&quot;"/>
    <s v="B"/>
    <n v="4360"/>
    <n v="63797.7"/>
    <n v="2.9228179967878345E-4"/>
    <n v="0.5140161262698878"/>
    <n v="866"/>
    <x v="3"/>
    <x v="1"/>
  </r>
  <r>
    <x v="1"/>
    <s v="Madison Park"/>
    <s v="Anaheim|Salford|Preston"/>
    <s v="WINDOW PANEL"/>
    <s v="MP40-8296"/>
    <s v="Green"/>
    <s v="50x95&quot;"/>
    <s v="A"/>
    <n v="2898"/>
    <n v="63693.24"/>
    <n v="2.9180322824447707E-4"/>
    <n v="0.51430792949813231"/>
    <n v="867"/>
    <x v="3"/>
    <x v="1"/>
  </r>
  <r>
    <x v="8"/>
    <s v="Intelligent Design"/>
    <s v="Loretta|Eleni|Blaire"/>
    <s v="COMFORTER (SET)"/>
    <s v="ID10-1219"/>
    <s v="Coral"/>
    <s v="Queen"/>
    <s v="A"/>
    <n v="1626"/>
    <n v="63683.51"/>
    <n v="2.9175865137241313E-4"/>
    <n v="0.51459968814950474"/>
    <n v="868"/>
    <x v="3"/>
    <x v="1"/>
  </r>
  <r>
    <x v="3"/>
    <s v="Intelligent Design"/>
    <s v="Malea|Leena|Leena"/>
    <s v="COMFORTER (SET)"/>
    <s v="ID10-1922"/>
    <s v="Black"/>
    <s v="King/Cal K"/>
    <s v="A"/>
    <n v="1367"/>
    <n v="63673.760000000002"/>
    <n v="2.9171398287265737E-4"/>
    <n v="0.51489140213237738"/>
    <n v="869"/>
    <x v="3"/>
    <x v="1"/>
  </r>
  <r>
    <x v="7"/>
    <s v="Comfort Spaces"/>
    <s v="Microfiber Coolmax|Microfiber Coolmax|Microfiber Coolmax"/>
    <s v="SHEET/SHEET SET"/>
    <s v="CS20-0153"/>
    <s v="Light Grey"/>
    <s v="Queen"/>
    <s v="ARA+"/>
    <n v="3232"/>
    <n v="63653.16"/>
    <n v="2.916196063500965E-4"/>
    <n v="0.51518302173872743"/>
    <n v="870"/>
    <x v="3"/>
    <x v="1"/>
  </r>
  <r>
    <x v="0"/>
    <s v="INK+IVY"/>
    <s v="Lancaster"/>
    <s v="DINING CHAIR"/>
    <s v="FPF20-0377"/>
    <s v="Chocolate"/>
    <s v="See below"/>
    <s v="B"/>
    <n v="500"/>
    <n v="63638.44"/>
    <n v="2.9155216836892675E-4"/>
    <n v="0.51547457390709639"/>
    <n v="871"/>
    <x v="3"/>
    <x v="1"/>
  </r>
  <r>
    <x v="0"/>
    <s v="Martha Stewart"/>
    <s v="Caymus|Caymus|Caymu"/>
    <s v="ACCENT BENCH"/>
    <s v="MT105-0156"/>
    <s v="Light Grey"/>
    <s v="See below"/>
    <s v="B"/>
    <n v="504"/>
    <n v="63513.13"/>
    <n v="2.9097807506591193E-4"/>
    <n v="0.51576555198216234"/>
    <n v="872"/>
    <x v="3"/>
    <x v="1"/>
  </r>
  <r>
    <x v="6"/>
    <s v="Madison Park Signature"/>
    <s v="Marshmallow|Marshmallow|Marshmallow"/>
    <s v="BATH RUG"/>
    <s v="MPS72-386"/>
    <s v="Natural"/>
    <s v="24x72&quot;"/>
    <s v="A+"/>
    <n v="1846"/>
    <n v="63455.5"/>
    <n v="2.90714049871971E-4"/>
    <n v="0.51605626603203436"/>
    <n v="873"/>
    <x v="3"/>
    <x v="1"/>
  </r>
  <r>
    <x v="3"/>
    <s v="Serta"/>
    <s v="Fleece to Sherpa|Fleece to Sherpa|Fleece to Sherpa"/>
    <s v="ELECT BLANKET"/>
    <s v="ST54-0100"/>
    <s v="Blue"/>
    <s v="Queen"/>
    <s v="B"/>
    <n v="818"/>
    <n v="63440.38"/>
    <n v="2.9064477933696508E-4"/>
    <n v="0.5163469108113713"/>
    <n v="874"/>
    <x v="3"/>
    <x v="1"/>
  </r>
  <r>
    <x v="3"/>
    <s v="Beautyrest"/>
    <s v="Heated Plush|Heated Plush|Heated Plush"/>
    <s v="ELECT BLANKET"/>
    <s v="BR54-0665"/>
    <s v="Lavender"/>
    <s v="60x70&quot;"/>
    <s v="B"/>
    <n v="1754"/>
    <n v="63437.37"/>
    <n v="2.9063098936934822E-4"/>
    <n v="0.51663754180074062"/>
    <n v="875"/>
    <x v="3"/>
    <x v="1"/>
  </r>
  <r>
    <x v="0"/>
    <s v="Madison Park"/>
    <s v="Hannah|Isa|Lilith"/>
    <s v="ACCENT CHAIR"/>
    <s v="FPF18-0401"/>
    <s v="Ivory"/>
    <s v="See below"/>
    <s v="B"/>
    <n v="304"/>
    <n v="63386.02"/>
    <n v="2.9039573527063451E-4"/>
    <n v="0.51692793753601129"/>
    <n v="876"/>
    <x v="3"/>
    <x v="1"/>
  </r>
  <r>
    <x v="2"/>
    <s v="Madison Park"/>
    <s v="Palmer|Teagan|Dakota"/>
    <s v="COMFORTER (SET)"/>
    <s v="MP10-425"/>
    <s v="Black"/>
    <s v="Cal King"/>
    <s v="A"/>
    <n v="778"/>
    <n v="63367.56"/>
    <n v="2.9031116291109696E-4"/>
    <n v="0.51721824869892241"/>
    <n v="877"/>
    <x v="3"/>
    <x v="1"/>
  </r>
  <r>
    <x v="2"/>
    <s v="Madison Park"/>
    <s v="Tuscany|Marino|Genoa"/>
    <s v="COVERLET&amp;BEDSPR"/>
    <s v="MP13-8499"/>
    <s v="Khaki"/>
    <s v="Daybed"/>
    <s v="TBD"/>
    <n v="1199"/>
    <n v="63360.2"/>
    <n v="2.9027744392051208E-4"/>
    <n v="0.51750852614284293"/>
    <n v="878"/>
    <x v="3"/>
    <x v="1"/>
  </r>
  <r>
    <x v="3"/>
    <s v="Serta"/>
    <s v="Fleece to Sherpa|Fleece to Sherpa|Fleece to Sherpa"/>
    <s v="ELECT BLANKET"/>
    <s v="ST54-0101"/>
    <s v="Blue"/>
    <s v="King"/>
    <s v="B"/>
    <n v="765"/>
    <n v="63269.33"/>
    <n v="2.898611335027884E-4"/>
    <n v="0.51779838727634575"/>
    <n v="879"/>
    <x v="3"/>
    <x v="1"/>
  </r>
  <r>
    <x v="2"/>
    <s v="Madison Park"/>
    <s v="Timber|Heavenly|Hilltop"/>
    <s v="COVERLET&amp;BEDSPR"/>
    <s v="MP13-6088"/>
    <s v="Black/Brown"/>
    <s v="King/Cal K"/>
    <s v="B"/>
    <n v="1463"/>
    <n v="63255.69"/>
    <n v="2.8979864341697624E-4"/>
    <n v="0.51808818591976269"/>
    <n v="880"/>
    <x v="3"/>
    <x v="1"/>
  </r>
  <r>
    <x v="2"/>
    <s v="Madison Park"/>
    <s v="Quebec|Mansfield|Vancouver"/>
    <s v="COVERLET&amp;BEDSPR"/>
    <s v="MP13-1569"/>
    <s v="White"/>
    <s v="Queen"/>
    <s v="A"/>
    <n v="1166"/>
    <n v="63251.3"/>
    <n v="2.897785311386247E-4"/>
    <n v="0.51837796445090134"/>
    <n v="881"/>
    <x v="3"/>
    <x v="1"/>
  </r>
  <r>
    <x v="0"/>
    <s v="Madison Park"/>
    <s v="Gillian|Payden|Averly"/>
    <s v="ACCENT BENCH"/>
    <s v="FPF18-0524"/>
    <s v="Cream"/>
    <s v="See below"/>
    <s v="B"/>
    <n v="531"/>
    <n v="63100.91"/>
    <n v="2.8908953671008428E-4"/>
    <n v="0.51866705398761137"/>
    <n v="882"/>
    <x v="3"/>
    <x v="1"/>
  </r>
  <r>
    <x v="2"/>
    <s v="Super Listing"/>
    <s v="Porter|Evans|Walker"/>
    <s v="COMFORTER (SET)"/>
    <s v="AM10-0451"/>
    <s v="Khaki"/>
    <s v="Cal King"/>
    <s v="A++"/>
    <n v="1582"/>
    <n v="63094.99"/>
    <n v="2.8906241491330947E-4"/>
    <n v="0.5189561164025247"/>
    <n v="883"/>
    <x v="3"/>
    <x v="1"/>
  </r>
  <r>
    <x v="0"/>
    <s v="Martha Stewart"/>
    <s v="Christian|Christian|Christian"/>
    <s v="MOTION"/>
    <s v="MT103-1208"/>
    <s v="Natural"/>
    <s v="See below"/>
    <s v="B"/>
    <n v="237"/>
    <n v="62968.93"/>
    <n v="2.8848488557185195E-4"/>
    <n v="0.51924460128809657"/>
    <n v="884"/>
    <x v="3"/>
    <x v="1"/>
  </r>
  <r>
    <x v="2"/>
    <s v="Madison Park"/>
    <s v="Quebec|Mansfield|Vancouver"/>
    <s v="COVERLET&amp;BEDSPR"/>
    <s v="MP13-6476"/>
    <s v="Cream"/>
    <s v="Queen"/>
    <s v="B"/>
    <n v="1245"/>
    <n v="62964.1"/>
    <n v="2.8846275748428061E-4"/>
    <n v="0.51953306404558086"/>
    <n v="885"/>
    <x v="3"/>
    <x v="1"/>
  </r>
  <r>
    <x v="2"/>
    <s v="Madison Park"/>
    <s v="Tuscany|Marino|Genoa"/>
    <s v="COVERLET&amp;BEDSPR"/>
    <s v="MP13-6119"/>
    <s v="Seafoam"/>
    <s v="Full/Queen"/>
    <s v="A"/>
    <n v="1477"/>
    <n v="62918.87"/>
    <n v="2.8825554145925976E-4"/>
    <n v="0.51982131958704014"/>
    <n v="886"/>
    <x v="3"/>
    <x v="1"/>
  </r>
  <r>
    <x v="3"/>
    <s v="Intelligent Design"/>
    <s v="Malea|Leena|Leena"/>
    <s v="DUVET&amp;DUVET SET"/>
    <s v="ID12-1927"/>
    <s v="Grey"/>
    <s v="Full/Queen"/>
    <s v="A"/>
    <n v="1805"/>
    <n v="62709.33"/>
    <n v="2.8729555813220107E-4"/>
    <n v="0.52010861514517237"/>
    <n v="887"/>
    <x v="3"/>
    <x v="1"/>
  </r>
  <r>
    <x v="2"/>
    <s v="Madison Park"/>
    <s v="Rhapsody|Melody|Harmony"/>
    <s v="COMFORTER (SET)"/>
    <s v="MP10-3397"/>
    <s v="Grey/Taupe"/>
    <s v="King"/>
    <s v="A"/>
    <n v="727"/>
    <n v="62687.17"/>
    <n v="2.8719403464967929E-4"/>
    <n v="0.52039580917982209"/>
    <n v="888"/>
    <x v="3"/>
    <x v="1"/>
  </r>
  <r>
    <x v="9"/>
    <s v="Madison Park Signature"/>
    <s v="Turkish|Turkish|Turkish"/>
    <s v="BATH TOWEL"/>
    <s v="MPS73-467"/>
    <s v="Purple"/>
    <s v="6-Piece"/>
    <s v="B+"/>
    <n v="1693"/>
    <n v="62675.9"/>
    <n v="2.871424024453462E-4"/>
    <n v="0.52068295158226741"/>
    <n v="889"/>
    <x v="3"/>
    <x v="1"/>
  </r>
  <r>
    <x v="2"/>
    <s v="INK+IVY"/>
    <s v="Imani|Imani|Imani"/>
    <s v="COMFORTER (SET)"/>
    <s v="II10-1089"/>
    <s v="Gray"/>
    <s v="Full/Queen"/>
    <s v="A+"/>
    <n v="911"/>
    <n v="62642.03"/>
    <n v="2.8698723094927158E-4"/>
    <n v="0.52096993881321663"/>
    <n v="890"/>
    <x v="3"/>
    <x v="1"/>
  </r>
  <r>
    <x v="3"/>
    <s v="Madison Park"/>
    <s v="Chenille Chunky Knit|Chenille Chunky Knit|Chenille Chunky Knit"/>
    <s v="THROW"/>
    <s v="MP50-8236"/>
    <s v="Brown"/>
    <s v="50x60&quot;"/>
    <s v="A"/>
    <n v="1456"/>
    <n v="62638.98"/>
    <n v="2.8697325772627109E-4"/>
    <n v="0.52125691207094293"/>
    <n v="891"/>
    <x v="3"/>
    <x v="1"/>
  </r>
  <r>
    <x v="2"/>
    <s v="Madison Park"/>
    <s v="Aubrey|Whitman|Charlotte"/>
    <s v="COMFORTER (SET)"/>
    <s v="MP10-335"/>
    <s v="Black"/>
    <s v="Cal King"/>
    <s v="A"/>
    <n v="595"/>
    <n v="62538.78"/>
    <n v="2.8651420299031951E-4"/>
    <n v="0.52154342627393324"/>
    <n v="892"/>
    <x v="3"/>
    <x v="1"/>
  </r>
  <r>
    <x v="8"/>
    <s v="Urban Habitat"/>
    <s v="Brooklyn|Maize|Kay"/>
    <s v="COMFORTER (SET)"/>
    <s v="UH10-2153"/>
    <s v="Blue"/>
    <s v="Twin/Twin "/>
    <s v="A"/>
    <n v="997"/>
    <n v="62537.77"/>
    <n v="2.8650957579188325E-4"/>
    <n v="0.52182993584972515"/>
    <n v="893"/>
    <x v="3"/>
    <x v="1"/>
  </r>
  <r>
    <x v="0"/>
    <s v="Madison Park"/>
    <s v="Pearce|Walsh|Howard"/>
    <s v="BAR STOOL"/>
    <s v="MP104-1146"/>
    <s v="Blue"/>
    <s v="See below"/>
    <s v="A"/>
    <n v="414"/>
    <n v="62511.31"/>
    <n v="2.8638835235562303E-4"/>
    <n v="0.52211632420208076"/>
    <n v="894"/>
    <x v="3"/>
    <x v="1"/>
  </r>
  <r>
    <x v="8"/>
    <s v="Intelligent Design"/>
    <s v="Felicia|Isabel|Alyssa"/>
    <s v="COMFORTER (SET)"/>
    <s v="ID10-1970"/>
    <s v="Blush"/>
    <s v="King/Cal K"/>
    <s v="A++"/>
    <n v="1406"/>
    <n v="62441.440000000002"/>
    <n v="2.8606825101429637E-4"/>
    <n v="0.52240239245309505"/>
    <n v="895"/>
    <x v="3"/>
    <x v="1"/>
  </r>
  <r>
    <x v="2"/>
    <s v="INK+IVY"/>
    <s v="Mila|Mila|Mila"/>
    <s v="COMFORTER (SET)"/>
    <s v="II10-1125"/>
    <s v="Taupe"/>
    <s v="King/Cal K"/>
    <s v="A"/>
    <n v="726"/>
    <n v="62416.75"/>
    <n v="2.8595513662876099E-4"/>
    <n v="0.52268834758972382"/>
    <n v="896"/>
    <x v="3"/>
    <x v="1"/>
  </r>
  <r>
    <x v="2"/>
    <s v="Madison Park Essentials"/>
    <s v="Brystol|Cadence|Isabella"/>
    <s v="COMFORTER (SET)"/>
    <s v="MPE10-635"/>
    <s v="Red"/>
    <s v="Cal King"/>
    <s v="A"/>
    <n v="565"/>
    <n v="62396.11"/>
    <n v="2.8586057685081649E-4"/>
    <n v="0.52297420816657469"/>
    <n v="897"/>
    <x v="3"/>
    <x v="1"/>
  </r>
  <r>
    <x v="2"/>
    <s v="Madison Park"/>
    <s v="Timber|Heavenly|Hilltop"/>
    <s v="COVERLET&amp;BEDSPR"/>
    <s v="MP13-6087"/>
    <s v="Black/Brown"/>
    <s v="Full/Queen"/>
    <s v="B"/>
    <n v="1634"/>
    <n v="62377.440000000002"/>
    <n v="2.8577504240051495E-4"/>
    <n v="0.52325998320897515"/>
    <n v="898"/>
    <x v="3"/>
    <x v="1"/>
  </r>
  <r>
    <x v="9"/>
    <s v="Madison Park Signature"/>
    <s v="800gsm|800gsm|800gsm"/>
    <s v="BATH TOWEL"/>
    <s v="MPS73-430"/>
    <s v="Grey"/>
    <s v="34x68&quot; – 2"/>
    <s v="A"/>
    <n v="1850"/>
    <n v="62360.44"/>
    <n v="2.8569715886247928E-4"/>
    <n v="0.52354568036783766"/>
    <n v="899"/>
    <x v="3"/>
    <x v="1"/>
  </r>
  <r>
    <x v="3"/>
    <s v="Madison Park"/>
    <s v="Duke|York|York"/>
    <s v="THROW"/>
    <s v="MP50-4823"/>
    <s v="Blush"/>
    <s v="50x60&quot;"/>
    <s v="B"/>
    <n v="4287"/>
    <n v="62356.19"/>
    <n v="2.8567768797797035E-4"/>
    <n v="0.5238313580558156"/>
    <n v="900"/>
    <x v="3"/>
    <x v="1"/>
  </r>
  <r>
    <x v="3"/>
    <s v="Madison Park"/>
    <s v="Egyptian Cotton|Egyptian Cotton|Egyptian Cotton"/>
    <s v="BLANKET"/>
    <s v="MP51N-6191"/>
    <s v="Khaki"/>
    <s v="Full/Queen"/>
    <s v="A"/>
    <n v="1825"/>
    <n v="62127.56"/>
    <n v="2.8463024601908219E-4"/>
    <n v="0.5241159883018347"/>
    <n v="901"/>
    <x v="3"/>
    <x v="1"/>
  </r>
  <r>
    <x v="9"/>
    <s v="Madison Park Signature"/>
    <s v="800GSM|800GSM|800GSM"/>
    <s v="BATH TOWEL"/>
    <s v="MPS73-514"/>
    <s v="Sage Green"/>
    <s v="8-Piece"/>
    <s v="B+"/>
    <n v="1728"/>
    <n v="62045"/>
    <n v="2.8425200690730418E-4"/>
    <n v="0.52440024030874199"/>
    <n v="902"/>
    <x v="3"/>
    <x v="1"/>
  </r>
  <r>
    <x v="3"/>
    <s v="True North by Sleep Philosophy"/>
    <s v="Marbled Sherpa|Marbled Sherpa|Marbled Sherpa"/>
    <s v="ELECT BLANKET"/>
    <s v="TN54-0509"/>
    <s v="Blue"/>
    <s v="50x60&quot;"/>
    <s v="B"/>
    <n v="1776"/>
    <n v="62000.67"/>
    <n v="2.8404891412841464E-4"/>
    <n v="0.52468428922287036"/>
    <n v="903"/>
    <x v="3"/>
    <x v="1"/>
  </r>
  <r>
    <x v="6"/>
    <s v="Madison Park Signature"/>
    <s v="Splendor|Splendor|Splendor"/>
    <s v="BATH RUG"/>
    <s v="MPS72-474"/>
    <s v="Grey"/>
    <s v="24x72&quot;"/>
    <s v="A"/>
    <n v="1783"/>
    <n v="61949.79"/>
    <n v="2.8381581328045842E-4"/>
    <n v="0.52496810503615077"/>
    <n v="904"/>
    <x v="3"/>
    <x v="1"/>
  </r>
  <r>
    <x v="8"/>
    <s v="Intelligent Design"/>
    <s v="Felicia|Isabel|Alyssa"/>
    <s v="COMFORTER (SET)"/>
    <s v="ID10-1902"/>
    <s v="Purple"/>
    <s v="Full/Queen"/>
    <s v="B+"/>
    <n v="1594"/>
    <n v="61860.56"/>
    <n v="2.8340701633346285E-4"/>
    <n v="0.52525151205248422"/>
    <n v="905"/>
    <x v="3"/>
    <x v="1"/>
  </r>
  <r>
    <x v="2"/>
    <s v="INK+IVY"/>
    <s v="Rhea|Rhea|Rhea"/>
    <s v="DUVET&amp;DUVET SET"/>
    <s v="II12-1041"/>
    <s v="Ivory/Charcoal"/>
    <s v="King/Cal K"/>
    <s v="A+"/>
    <n v="929"/>
    <n v="61819.54"/>
    <n v="2.8321908793756736E-4"/>
    <n v="0.52553473114042182"/>
    <n v="906"/>
    <x v="3"/>
    <x v="1"/>
  </r>
  <r>
    <x v="0"/>
    <s v="INK+IVY"/>
    <s v="Rocket|Rocket"/>
    <s v="ACCENT CHAIR"/>
    <s v="FPF18-0350"/>
    <s v="Orange"/>
    <s v="See below"/>
    <s v="B"/>
    <n v="378"/>
    <n v="61806.07"/>
    <n v="2.8315737668713556E-4"/>
    <n v="0.52581788851710898"/>
    <n v="907"/>
    <x v="3"/>
    <x v="1"/>
  </r>
  <r>
    <x v="0"/>
    <s v="Madison Park"/>
    <s v="Brooke|Miri|Annie"/>
    <s v="ACCENT CHAIR"/>
    <s v="MP100-0991"/>
    <s v="Natural"/>
    <s v="See below"/>
    <s v="B"/>
    <n v="357"/>
    <n v="61796.97"/>
    <n v="2.8311568608736348E-4"/>
    <n v="0.52610100420319639"/>
    <n v="908"/>
    <x v="3"/>
    <x v="1"/>
  </r>
  <r>
    <x v="2"/>
    <s v="Woolrich"/>
    <s v="Bitter Creek|Bitter Creek|Bitter Creek"/>
    <s v="COMFORTER (SET)"/>
    <s v="WR10-2181"/>
    <s v="Grey/Brown"/>
    <s v="Cal King"/>
    <s v="A+"/>
    <n v="637"/>
    <n v="61753.01"/>
    <n v="2.829142884207724E-4"/>
    <n v="0.52638391849161714"/>
    <n v="909"/>
    <x v="3"/>
    <x v="1"/>
  </r>
  <r>
    <x v="2"/>
    <s v="Madison Park"/>
    <s v="Emilia|Maisie|Grace"/>
    <s v="COMFORTER (SET)"/>
    <s v="MP10-7206"/>
    <s v="Khaki"/>
    <s v="Cal King"/>
    <s v="A"/>
    <n v="732"/>
    <n v="61634.59"/>
    <n v="2.8237176085758495E-4"/>
    <n v="0.52666629025247469"/>
    <n v="910"/>
    <x v="3"/>
    <x v="1"/>
  </r>
  <r>
    <x v="2"/>
    <s v="Madison Park"/>
    <s v="Dawn|Vanessa|Stella"/>
    <s v="COVERLET&amp;BEDSPR"/>
    <s v="MP13-2800"/>
    <s v="Coral"/>
    <s v="King/Cal K"/>
    <s v="A"/>
    <n v="903"/>
    <n v="61626.33"/>
    <n v="2.8233391862086883E-4"/>
    <n v="0.52694862417109556"/>
    <n v="911"/>
    <x v="3"/>
    <x v="1"/>
  </r>
  <r>
    <x v="9"/>
    <s v="Madison Park Signature"/>
    <s v="800GSM|800GSM|800GSM"/>
    <s v="BATH TOWEL"/>
    <s v="MPS73-423"/>
    <s v="Dark Green"/>
    <s v="8-Piece"/>
    <s v="A"/>
    <n v="1754"/>
    <n v="61532.2"/>
    <n v="2.8190267288938061E-4"/>
    <n v="0.52723052684398497"/>
    <n v="912"/>
    <x v="3"/>
    <x v="1"/>
  </r>
  <r>
    <x v="3"/>
    <s v="Beautyrest"/>
    <s v="Heated Plush|Heated Plush|Heated Plush"/>
    <s v="ELECT BLANKET"/>
    <s v="BR54-0910"/>
    <s v="Black"/>
    <s v="King"/>
    <s v="B+"/>
    <n v="672"/>
    <n v="61476.05"/>
    <n v="2.8164542814463337E-4"/>
    <n v="0.52751217227212965"/>
    <n v="913"/>
    <x v="3"/>
    <x v="1"/>
  </r>
  <r>
    <x v="0"/>
    <s v="Madison Park"/>
    <s v="Oxford|Liam|Nathan"/>
    <s v="ACCENT CHAIR"/>
    <s v="FPF18-0219"/>
    <s v="Burnt Orange"/>
    <s v="See below"/>
    <s v="B"/>
    <n v="349"/>
    <n v="61429.42"/>
    <n v="2.8143179818118603E-4"/>
    <n v="0.52779360407031084"/>
    <n v="914"/>
    <x v="3"/>
    <x v="1"/>
  </r>
  <r>
    <x v="3"/>
    <s v="Beautyrest"/>
    <s v="Heated Plush|Heated Plush|Heated Plush"/>
    <s v="ELECT BLANKET"/>
    <s v="BR54-0514"/>
    <s v="Grey"/>
    <s v="Full"/>
    <s v="A++"/>
    <n v="1180"/>
    <n v="61302.71"/>
    <n v="2.8085129093974477E-4"/>
    <n v="0.52807445536125064"/>
    <n v="915"/>
    <x v="3"/>
    <x v="1"/>
  </r>
  <r>
    <x v="0"/>
    <s v="INK+IVY"/>
    <s v="Newport|Newport|Newport"/>
    <s v="ACCENT CHAIR"/>
    <s v="IIF18-0015"/>
    <s v="Pale Green"/>
    <s v="See below"/>
    <s v="A"/>
    <n v="384"/>
    <n v="61239.92"/>
    <n v="2.8056362580131767E-4"/>
    <n v="0.52835501898705195"/>
    <n v="916"/>
    <x v="3"/>
    <x v="1"/>
  </r>
  <r>
    <x v="2"/>
    <s v="Madison Park Signature"/>
    <s v="Harmony|Harmony|Harmony"/>
    <s v="COVERLET&amp;BEDSPR"/>
    <s v="MPS13-501"/>
    <s v="Blue"/>
    <s v="King/Cal K"/>
    <s v="B+"/>
    <n v="692"/>
    <n v="61191.01"/>
    <n v="2.8033955028100441E-4"/>
    <n v="0.5286353585373329"/>
    <n v="917"/>
    <x v="3"/>
    <x v="1"/>
  </r>
  <r>
    <x v="2"/>
    <s v="Madison Park"/>
    <s v="Fraser|Joshua|Levi"/>
    <s v="COMFORTER (SET)"/>
    <s v="MP10-8268"/>
    <s v="Taupe/Blue"/>
    <s v="King/Cal K"/>
    <s v="B+"/>
    <n v="1366"/>
    <n v="61145.56"/>
    <n v="2.8013132635137369E-4"/>
    <n v="0.52891548986368431"/>
    <n v="918"/>
    <x v="3"/>
    <x v="1"/>
  </r>
  <r>
    <x v="5"/>
    <s v="Madison Park"/>
    <s v="Ella|Ella|Ella"/>
    <s v="AWD"/>
    <s v="MP95B-0241"/>
    <s v="Neutral"/>
    <s v="See below"/>
    <s v="A+"/>
    <n v="1175"/>
    <n v="61120.52"/>
    <n v="2.8001660848123172E-4"/>
    <n v="0.52919550647216551"/>
    <n v="919"/>
    <x v="3"/>
    <x v="1"/>
  </r>
  <r>
    <x v="1"/>
    <s v="Intelligent Design"/>
    <s v="Azza|Charvi|Diah"/>
    <s v="CUSHION/POUF"/>
    <s v="ID31-1833"/>
    <s v="Charcoal"/>
    <s v="20x20&quot;"/>
    <s v="A+"/>
    <n v="3021"/>
    <n v="61108.959999999999"/>
    <n v="2.7996364767536743E-4"/>
    <n v="0.52947547011984086"/>
    <n v="920"/>
    <x v="3"/>
    <x v="1"/>
  </r>
  <r>
    <x v="3"/>
    <s v="Madison Park"/>
    <s v="Duke|York|York"/>
    <s v="COMFORTER (SET)"/>
    <s v="MP10-3067"/>
    <s v="Champagne"/>
    <s v="King/Cal K"/>
    <s v="A+"/>
    <n v="1317"/>
    <n v="61054.3"/>
    <n v="2.7971322919365978E-4"/>
    <n v="0.52975518334903449"/>
    <n v="921"/>
    <x v="3"/>
    <x v="1"/>
  </r>
  <r>
    <x v="2"/>
    <s v="Madison Park"/>
    <s v="Pebble Beach|Pacific Grove|Ocean View"/>
    <s v="COVERLET&amp;BEDSPR"/>
    <s v="MP13-2709"/>
    <s v="Coral"/>
    <s v="Full/Queen"/>
    <s v="B"/>
    <n v="925"/>
    <n v="61011.17"/>
    <n v="2.7951563407627866E-4"/>
    <n v="0.53003469898311073"/>
    <n v="922"/>
    <x v="3"/>
    <x v="1"/>
  </r>
  <r>
    <x v="3"/>
    <s v="Super Listing"/>
    <s v="Kyla|Yuna|Raya"/>
    <s v="COMFORTER (SET)"/>
    <s v="AM10-0273"/>
    <s v="Brown"/>
    <s v="King/Cal K"/>
    <s v="A"/>
    <n v="1660"/>
    <n v="61009.46"/>
    <n v="2.7950779990862915E-4"/>
    <n v="0.53031420678301933"/>
    <n v="923"/>
    <x v="3"/>
    <x v="1"/>
  </r>
  <r>
    <x v="3"/>
    <s v="Madison Park"/>
    <s v="Ruched Fur|Ruched Fur|Ruched Fur"/>
    <s v="THROW"/>
    <s v="MP50-8106"/>
    <s v="Silver Grey"/>
    <s v="50x60&quot;"/>
    <s v="B"/>
    <n v="3246"/>
    <n v="60888.02"/>
    <n v="2.7895143656397892E-4"/>
    <n v="0.53059315821958331"/>
    <n v="924"/>
    <x v="3"/>
    <x v="1"/>
  </r>
  <r>
    <x v="2"/>
    <s v="Super Listing"/>
    <s v="Porter|Evans|Walker"/>
    <s v="DUVET&amp;DUVET SET"/>
    <s v="AM12-0042"/>
    <s v="White"/>
    <s v="King"/>
    <s v="A++"/>
    <n v="2493"/>
    <n v="60826.28"/>
    <n v="2.7866858187937171E-4"/>
    <n v="0.53087182680146272"/>
    <n v="925"/>
    <x v="3"/>
    <x v="1"/>
  </r>
  <r>
    <x v="2"/>
    <s v="Madison Park"/>
    <s v="Timber|Heavenly|Hilltop"/>
    <s v="COVERLET&amp;BEDSPR"/>
    <s v="MP13-7524"/>
    <s v="Green / Navy"/>
    <s v="Full/Queen"/>
    <s v="B"/>
    <n v="1606"/>
    <n v="60814.05"/>
    <n v="2.7861255154583192E-4"/>
    <n v="0.53115043935300854"/>
    <n v="926"/>
    <x v="3"/>
    <x v="1"/>
  </r>
  <r>
    <x v="2"/>
    <s v="Madison Park"/>
    <s v="Collins|Saban|Rodgers"/>
    <s v="COMFORTER (SET)"/>
    <s v="MP10-1637"/>
    <s v="Navy"/>
    <s v="King"/>
    <s v="B"/>
    <n v="817"/>
    <n v="60742.96"/>
    <n v="2.7828686091530501E-4"/>
    <n v="0.5314287262139239"/>
    <n v="927"/>
    <x v="3"/>
    <x v="1"/>
  </r>
  <r>
    <x v="2"/>
    <s v="Madison Park"/>
    <s v="Cassandra|Gisele|Maddy"/>
    <s v="COMFORTER (SET)"/>
    <s v="MP10-6166"/>
    <s v="Blush"/>
    <s v="Cal King"/>
    <s v="A+"/>
    <n v="595"/>
    <n v="60684.18"/>
    <n v="2.7801756712908515E-4"/>
    <n v="0.53170674378105298"/>
    <n v="928"/>
    <x v="3"/>
    <x v="1"/>
  </r>
  <r>
    <x v="1"/>
    <s v="SunSmart"/>
    <s v="Cassius|Odessa|Aurora"/>
    <s v="WINDOW PANEL"/>
    <s v="SS40-0004"/>
    <s v="Gold"/>
    <s v="50x84&quot;"/>
    <s v="A+"/>
    <n v="2326"/>
    <n v="60580.21"/>
    <n v="2.7754124057322808E-4"/>
    <n v="0.5319842850216262"/>
    <n v="929"/>
    <x v="3"/>
    <x v="1"/>
  </r>
  <r>
    <x v="2"/>
    <s v="Madison Park"/>
    <s v="Rhapsody|Melody|Harmony"/>
    <s v="COMFORTER (SET)"/>
    <s v="MP10-3396"/>
    <s v="Grey/Taupe"/>
    <s v="Queen"/>
    <s v="A"/>
    <n v="791"/>
    <n v="60547.81"/>
    <n v="2.7739280371250123E-4"/>
    <n v="0.53226167782533873"/>
    <n v="930"/>
    <x v="3"/>
    <x v="1"/>
  </r>
  <r>
    <x v="7"/>
    <s v="Beautyrest"/>
    <s v="1000 Thread Count|1000 Thread Count|1000 Thread Count"/>
    <s v="SHEET/SHEET SET"/>
    <s v="BR20-1873"/>
    <s v="Seafoam"/>
    <s v="King"/>
    <s v="A++"/>
    <n v="1574"/>
    <n v="60436.23"/>
    <n v="2.7688161281991171E-4"/>
    <n v="0.53253855943815864"/>
    <n v="931"/>
    <x v="3"/>
    <x v="1"/>
  </r>
  <r>
    <x v="4"/>
    <s v="Sleep Philosophy"/>
    <s v="All Natural|All Natural|All Natural"/>
    <s v="MATT PAD/TOPPER"/>
    <s v="BASI16-0330"/>
    <s v="White"/>
    <s v="Cal King"/>
    <s v="B"/>
    <n v="1661"/>
    <n v="60424.54"/>
    <n v="2.768280564340507E-4"/>
    <n v="0.53281538749459267"/>
    <n v="932"/>
    <x v="3"/>
    <x v="1"/>
  </r>
  <r>
    <x v="2"/>
    <s v="Madison Park"/>
    <s v="Boone|Westbrook|Powell"/>
    <s v="COMFORTER (SET)"/>
    <s v="MP10-2790"/>
    <s v="Grey"/>
    <s v="Queen"/>
    <s v="B"/>
    <n v="894"/>
    <n v="60421.15"/>
    <n v="2.7681252554028949E-4"/>
    <n v="0.53309220002013291"/>
    <n v="933"/>
    <x v="3"/>
    <x v="1"/>
  </r>
  <r>
    <x v="3"/>
    <s v="Super Listing"/>
    <s v="Kyla|Yuna|Raya"/>
    <s v="COMFORTER (SET)"/>
    <s v="AM10-0263"/>
    <s v="Blue"/>
    <s v="Full/Queen"/>
    <s v="A"/>
    <n v="1947"/>
    <n v="60376.71"/>
    <n v="2.7660892880909503E-4"/>
    <n v="0.53336880894894201"/>
    <n v="934"/>
    <x v="3"/>
    <x v="1"/>
  </r>
  <r>
    <x v="7"/>
    <s v="Woolrich"/>
    <s v="Cotton Flannel|Cotton Flannel|Cotton Flannel"/>
    <s v="SHEET/SHEET SET"/>
    <s v="WR20-1787"/>
    <s v="Blue Snowflake"/>
    <s v="Queen"/>
    <s v="A++"/>
    <n v="2120"/>
    <n v="60286.37"/>
    <n v="2.7619504652520423E-4"/>
    <n v="0.53364500399546722"/>
    <n v="935"/>
    <x v="3"/>
    <x v="1"/>
  </r>
  <r>
    <x v="9"/>
    <s v="Madison Park"/>
    <s v="Organic|Organic|Organic"/>
    <s v="BATH TOWEL"/>
    <s v="MP73-6181"/>
    <s v="Blue"/>
    <s v="6-Piece"/>
    <s v="B+"/>
    <n v="2130"/>
    <n v="60264.160000000003"/>
    <n v="2.7609329397345288E-4"/>
    <n v="0.5339210972894407"/>
    <n v="936"/>
    <x v="3"/>
    <x v="1"/>
  </r>
  <r>
    <x v="2"/>
    <s v="Madison Park"/>
    <s v="Dallas|Houston|Caldwell"/>
    <s v="COMFORTER (SET)"/>
    <s v="MP10-313"/>
    <s v="Taupe"/>
    <s v="Queen"/>
    <s v="B"/>
    <n v="905"/>
    <n v="60227.46"/>
    <n v="2.7592515715898759E-4"/>
    <n v="0.53419702244659972"/>
    <n v="937"/>
    <x v="3"/>
    <x v="1"/>
  </r>
  <r>
    <x v="2"/>
    <s v="Madison Park"/>
    <s v="Sabrina|Sarah|Amber"/>
    <s v="COVERLET&amp;BEDSPR"/>
    <s v="MP13-7125"/>
    <s v="Taupe"/>
    <s v="King/Cal K"/>
    <s v="B"/>
    <n v="1004"/>
    <n v="60160.38"/>
    <n v="2.7561783788066792E-4"/>
    <n v="0.53447264028448038"/>
    <n v="938"/>
    <x v="3"/>
    <x v="1"/>
  </r>
  <r>
    <x v="6"/>
    <s v="Madison Park"/>
    <s v="Serene|Belle|Monroe"/>
    <s v="SHOWER CURTAIN"/>
    <s v="MP70-644"/>
    <s v="Red"/>
    <s v="72x72&quot;"/>
    <s v="A+"/>
    <n v="3146"/>
    <n v="60147"/>
    <n v="2.7555653895484927E-4"/>
    <n v="0.53474819682343522"/>
    <n v="939"/>
    <x v="3"/>
    <x v="1"/>
  </r>
  <r>
    <x v="9"/>
    <s v="Madison Park"/>
    <s v="Spa Waffle|Spa Waffle|Spa Waffle"/>
    <s v="BATH TOWEL"/>
    <s v="MP73-5912"/>
    <s v="Seafoam"/>
    <s v="6-Piece"/>
    <s v="B"/>
    <n v="2381"/>
    <n v="60111.86"/>
    <n v="2.7539554910034495E-4"/>
    <n v="0.53502359237253561"/>
    <n v="940"/>
    <x v="3"/>
    <x v="1"/>
  </r>
  <r>
    <x v="3"/>
    <s v="Madison Park"/>
    <s v="Zuri|Marselle|Marselle"/>
    <s v="THROW"/>
    <s v="MP50-1912"/>
    <s v="Brown"/>
    <s v="60x70&quot;"/>
    <s v="B"/>
    <n v="3698"/>
    <n v="60038.879999999997"/>
    <n v="2.7506119965294229E-4"/>
    <n v="0.53529865357218853"/>
    <n v="941"/>
    <x v="3"/>
    <x v="1"/>
  </r>
  <r>
    <x v="3"/>
    <s v="Super Listing"/>
    <s v="Avril|Nami|Ombak"/>
    <s v="COMFORTER (SET)"/>
    <s v="AM10-0286"/>
    <s v="Ivory"/>
    <s v="Twin/Twin "/>
    <s v="A+"/>
    <n v="1924"/>
    <n v="60036.81"/>
    <n v="2.7505171618684031E-4"/>
    <n v="0.53557370528837533"/>
    <n v="942"/>
    <x v="3"/>
    <x v="1"/>
  </r>
  <r>
    <x v="9"/>
    <s v="Madison Park Signature"/>
    <s v="Splendor|Splendor|Splendor"/>
    <s v="BATH TOWEL"/>
    <s v="MPS73-434"/>
    <s v="White"/>
    <s v="6-Piece"/>
    <s v="A+"/>
    <n v="1047"/>
    <n v="60009.88"/>
    <n v="2.7492833949982259E-4"/>
    <n v="0.53584863362787516"/>
    <n v="943"/>
    <x v="3"/>
    <x v="1"/>
  </r>
  <r>
    <x v="5"/>
    <s v="Madison Park Signature"/>
    <s v="Aurora|Aurora|Aurora"/>
    <s v="VASES &amp; BOWLS"/>
    <s v="MPS162-248"/>
    <s v="Blue Metal"/>
    <s v="3-Piece"/>
    <s v="A+"/>
    <n v="593"/>
    <n v="59917.71"/>
    <n v="2.7450607328213149E-4"/>
    <n v="0.53612313970115733"/>
    <n v="944"/>
    <x v="3"/>
    <x v="1"/>
  </r>
  <r>
    <x v="2"/>
    <s v="Super Listing"/>
    <s v="Porter|Evans|Walker"/>
    <s v="COMFORTER (SET)"/>
    <s v="AM10-0457"/>
    <s v="Navy"/>
    <s v="Cal King"/>
    <s v="A++"/>
    <n v="1644"/>
    <n v="59917.68"/>
    <n v="2.745059358405938E-4"/>
    <n v="0.53639764563699788"/>
    <n v="945"/>
    <x v="3"/>
    <x v="1"/>
  </r>
  <r>
    <x v="8"/>
    <s v="Urban Habitat Kids"/>
    <s v="Haisley|Mackenzie|Piper"/>
    <s v="COMFORTER (SET)"/>
    <s v="UHK10-0171"/>
    <s v="Pink"/>
    <s v="Full/Queen"/>
    <s v="B+"/>
    <n v="834"/>
    <n v="59698.400000000001"/>
    <n v="2.7350132982762522E-4"/>
    <n v="0.5366711469668255"/>
    <n v="946"/>
    <x v="3"/>
    <x v="1"/>
  </r>
  <r>
    <x v="11"/>
    <s v="Harbor House Blue"/>
    <s v="Seaside|Seaside|Seaside"/>
    <s v="COVERLET&amp;BEDSPR"/>
    <s v="HH13-1548"/>
    <s v="Aqua"/>
    <s v="King/Cal K"/>
    <s v="B"/>
    <n v="613"/>
    <n v="59693.43"/>
    <n v="2.7347856034621128E-4"/>
    <n v="0.5369446255271717"/>
    <n v="947"/>
    <x v="3"/>
    <x v="1"/>
  </r>
  <r>
    <x v="2"/>
    <s v="Super Listing"/>
    <s v="Boulder Stripe|Cascade Stripe|Highland Stripe"/>
    <s v="COMFORTER (SET)"/>
    <s v="AM10-0033"/>
    <s v="Brown"/>
    <s v="King/Cal K"/>
    <s v="B"/>
    <n v="1615"/>
    <n v="59665.99"/>
    <n v="2.7335284715305244E-4"/>
    <n v="0.53721797837432472"/>
    <n v="948"/>
    <x v="3"/>
    <x v="1"/>
  </r>
  <r>
    <x v="2"/>
    <s v="Madison Park"/>
    <s v="Cape Cod|Chatham|Bedford"/>
    <s v="COMFORTER (SET)"/>
    <s v="MP10-5282"/>
    <s v="Blue"/>
    <s v="King"/>
    <s v="B"/>
    <n v="714"/>
    <n v="59571.97"/>
    <n v="2.7292210537386923E-4"/>
    <n v="0.53749090047969861"/>
    <n v="949"/>
    <x v="3"/>
    <x v="1"/>
  </r>
  <r>
    <x v="5"/>
    <s v="Madison Park"/>
    <s v="Forest Reflections|Forest Reflections|Forest Reflections"/>
    <s v="CANVAS"/>
    <s v="MP95C-0041"/>
    <s v="Multi"/>
    <s v="See below"/>
    <s v="A+"/>
    <n v="1012"/>
    <n v="59477.78"/>
    <n v="2.7249058475930561E-4"/>
    <n v="0.53776339106445792"/>
    <n v="950"/>
    <x v="3"/>
    <x v="1"/>
  </r>
  <r>
    <x v="0"/>
    <s v="Martha Stewart"/>
    <s v="Naomi|Naomi|Naomi"/>
    <s v="OCCASIONL TABLE"/>
    <s v="MT120-1201"/>
    <s v="Honey"/>
    <s v="See below"/>
    <s v="B"/>
    <n v="227"/>
    <n v="59477.45"/>
    <n v="2.7248907290239078E-4"/>
    <n v="0.53803588013736026"/>
    <n v="951"/>
    <x v="3"/>
    <x v="1"/>
  </r>
  <r>
    <x v="5"/>
    <s v="Madison Park"/>
    <s v="Lenzie|Lenzie|Lenzie"/>
    <s v="AWD"/>
    <s v="MP167-0357"/>
    <s v="Multi"/>
    <s v="See below"/>
    <s v="A+"/>
    <n v="1207"/>
    <n v="59460.28"/>
    <n v="2.7241041052897475E-4"/>
    <n v="0.5383082905478892"/>
    <n v="952"/>
    <x v="3"/>
    <x v="1"/>
  </r>
  <r>
    <x v="0"/>
    <s v="Madison Park"/>
    <s v="Justin|Benton|Felton"/>
    <s v="MOTION"/>
    <s v="MP103-0937"/>
    <s v="Tan"/>
    <s v="See below"/>
    <s v="B"/>
    <n v="215"/>
    <n v="59460"/>
    <n v="2.7240912774128948E-4"/>
    <n v="0.53858069967563049"/>
    <n v="953"/>
    <x v="3"/>
    <x v="1"/>
  </r>
  <r>
    <x v="2"/>
    <s v="Madison Park"/>
    <s v="Laurel|Vivian|Piedmont"/>
    <s v="COMFORTER (SET)"/>
    <s v="MP10-3280"/>
    <s v="Black"/>
    <s v="King"/>
    <s v="B"/>
    <n v="863"/>
    <n v="59375.56"/>
    <n v="2.7202227562648162E-4"/>
    <n v="0.538852721951257"/>
    <n v="954"/>
    <x v="3"/>
    <x v="1"/>
  </r>
  <r>
    <x v="3"/>
    <s v="Woolrich"/>
    <s v="Burlington|Burlington|Burlington"/>
    <s v="BLANKET"/>
    <s v="WR51-2209"/>
    <s v="Ivory"/>
    <s v="Full/Queen"/>
    <s v="A+"/>
    <n v="2530"/>
    <n v="59311.94"/>
    <n v="2.7173080793884455E-4"/>
    <n v="0.53912445275919585"/>
    <n v="955"/>
    <x v="3"/>
    <x v="1"/>
  </r>
  <r>
    <x v="3"/>
    <s v="Madison Park"/>
    <s v="Chenille Chunky Knit|Chenille Chunky Knit|Chenille Chunky Knit"/>
    <s v="THROW"/>
    <s v="MP50-7674"/>
    <s v="Grey"/>
    <s v="50x60&quot;"/>
    <s v="A"/>
    <n v="1362"/>
    <n v="59263.64"/>
    <n v="2.7150952706313139E-4"/>
    <n v="0.53939596228625897"/>
    <n v="956"/>
    <x v="3"/>
    <x v="1"/>
  </r>
  <r>
    <x v="0"/>
    <s v="INK+IVY"/>
    <s v="Skye|Skye|Skye"/>
    <s v="OCCASIONL TABLE"/>
    <s v="II120-0566"/>
    <s v="Natural"/>
    <s v="See below"/>
    <s v="B"/>
    <n v="325"/>
    <n v="59230.22"/>
    <n v="2.713564171901224E-4"/>
    <n v="0.53966731870344908"/>
    <n v="957"/>
    <x v="3"/>
    <x v="1"/>
  </r>
  <r>
    <x v="5"/>
    <s v="Madison Park"/>
    <s v="Adelaide|Adelaide|Adelaide"/>
    <s v="DEC. MIRROR"/>
    <s v="MP95F-0318"/>
    <s v="Gold"/>
    <s v="See below"/>
    <s v="A+"/>
    <n v="1264"/>
    <n v="59220.08"/>
    <n v="2.7130996195037641E-4"/>
    <n v="0.53993862866539943"/>
    <n v="958"/>
    <x v="3"/>
    <x v="1"/>
  </r>
  <r>
    <x v="9"/>
    <s v="Madison Park Signature"/>
    <s v="800GSM|800GSM|800GSM"/>
    <s v="BATH TOWEL"/>
    <s v="MPS73-194"/>
    <s v="Dusty Green"/>
    <s v="8-Piece"/>
    <s v="B+"/>
    <n v="1720"/>
    <n v="59160.7"/>
    <n v="2.7103791933340233E-4"/>
    <n v="0.54020966658473279"/>
    <n v="959"/>
    <x v="3"/>
    <x v="1"/>
  </r>
  <r>
    <x v="2"/>
    <s v="INK+IVY"/>
    <s v="Mila|Mila|Mila"/>
    <s v="COMFORTER (SET)"/>
    <s v="II10-1062"/>
    <s v="Navy"/>
    <s v="King/Cal K"/>
    <s v="A"/>
    <n v="698"/>
    <n v="59097.67"/>
    <n v="2.7074915466267354E-4"/>
    <n v="0.54048041573939543"/>
    <n v="960"/>
    <x v="3"/>
    <x v="1"/>
  </r>
  <r>
    <x v="2"/>
    <s v="Madison Park"/>
    <s v="Quebec|Mansfield|Vancouver"/>
    <s v="COVERLET&amp;BEDSPR"/>
    <s v="MP13-1565"/>
    <s v="Khaki"/>
    <s v="Queen"/>
    <s v="A"/>
    <n v="1128"/>
    <n v="59074.93"/>
    <n v="2.7064497397708936E-4"/>
    <n v="0.54075106071337253"/>
    <n v="961"/>
    <x v="3"/>
    <x v="1"/>
  </r>
  <r>
    <x v="7"/>
    <s v="Beautyrest"/>
    <s v="600 Thread Count|600 Thread Count|600 Thread Count"/>
    <s v="SHEET/SHEET SET"/>
    <s v="BR20-1003"/>
    <s v="Blue"/>
    <s v="Queen"/>
    <s v="A++"/>
    <n v="1788"/>
    <n v="59072.45"/>
    <n v="2.7063361214330533E-4"/>
    <n v="0.54102169432551583"/>
    <n v="962"/>
    <x v="3"/>
    <x v="1"/>
  </r>
  <r>
    <x v="3"/>
    <s v="Madison Park"/>
    <s v="Zuri|Marselle|Marselle"/>
    <s v="THROW"/>
    <s v="MP50-1911"/>
    <s v="Tan"/>
    <s v="60x70&quot;"/>
    <s v="B+"/>
    <n v="3712"/>
    <n v="59005.04"/>
    <n v="2.7032478100807089E-4"/>
    <n v="0.54129201910652391"/>
    <n v="963"/>
    <x v="3"/>
    <x v="1"/>
  </r>
  <r>
    <x v="0"/>
    <s v="INK+IVY"/>
    <s v="Monterey|Monterey|Monterey"/>
    <s v="OCCASIONL TABLE"/>
    <s v="II120-0575"/>
    <s v="Natural"/>
    <s v="54&quot;W"/>
    <s v="A"/>
    <n v="258"/>
    <n v="58986.26"/>
    <n v="2.7023874260546444E-4"/>
    <n v="0.54156225784912937"/>
    <n v="964"/>
    <x v="3"/>
    <x v="1"/>
  </r>
  <r>
    <x v="0"/>
    <s v="Madison Park"/>
    <s v="Colton|Charlie|Robin"/>
    <s v="ACCENT CHAIR"/>
    <s v="FPF18-0160"/>
    <s v="Grey"/>
    <s v="See below"/>
    <s v="B"/>
    <n v="332"/>
    <n v="58964.14"/>
    <n v="2.7013740237832618E-4"/>
    <n v="0.54183239525150773"/>
    <n v="965"/>
    <x v="3"/>
    <x v="1"/>
  </r>
  <r>
    <x v="2"/>
    <s v="Super Listing"/>
    <s v="Porter|Evans|Walker"/>
    <s v="COMFORTER (SET)"/>
    <s v="AM10-0397"/>
    <s v="Purple"/>
    <s v="King"/>
    <s v="A"/>
    <n v="1944"/>
    <n v="58956.72"/>
    <n v="2.7010340850466591E-4"/>
    <n v="0.54210249866001237"/>
    <n v="966"/>
    <x v="3"/>
    <x v="1"/>
  </r>
  <r>
    <x v="3"/>
    <s v="Madison Park"/>
    <s v="Chenille Chunky Knit|Chenille Chunky Knit|Chenille Chunky Knit"/>
    <s v="THROW"/>
    <s v="MP50-7675"/>
    <s v="Blush"/>
    <s v="50x60&quot;"/>
    <s v="A+"/>
    <n v="1352"/>
    <n v="58924.34"/>
    <n v="2.6995506327163088E-4"/>
    <n v="0.54237245372328402"/>
    <n v="967"/>
    <x v="3"/>
    <x v="1"/>
  </r>
  <r>
    <x v="9"/>
    <s v="510 Design"/>
    <s v="Big Bundle|Big Bundle|Big Bundle"/>
    <s v="BATH TOWEL"/>
    <s v="5DS73-0201"/>
    <s v="Grey"/>
    <s v="12-Piece"/>
    <s v="A"/>
    <n v="2071"/>
    <n v="58868.38"/>
    <n v="2.6969868898995576E-4"/>
    <n v="0.54264215241227398"/>
    <n v="968"/>
    <x v="3"/>
    <x v="1"/>
  </r>
  <r>
    <x v="2"/>
    <s v="Madison Park"/>
    <s v="Viola|Aeriela|Eugenia"/>
    <s v="DUVET&amp;DUVET SET"/>
    <s v="MP12-7105"/>
    <s v="Taupe"/>
    <s v="King/Cal K"/>
    <s v="B"/>
    <n v="892"/>
    <n v="58850.85"/>
    <n v="2.6961837731808721E-4"/>
    <n v="0.54291177078959207"/>
    <n v="969"/>
    <x v="3"/>
    <x v="1"/>
  </r>
  <r>
    <x v="2"/>
    <s v="Madison Park Pure"/>
    <s v="Ronan|Dermot|Dierdre"/>
    <s v="COVERLET&amp;BEDSPR"/>
    <s v="MPP13-050"/>
    <s v="Blue"/>
    <s v="King/Cal K"/>
    <s v="B"/>
    <n v="957"/>
    <n v="58849.67"/>
    <n v="2.6961297128427059E-4"/>
    <n v="0.54318138376087632"/>
    <n v="970"/>
    <x v="3"/>
    <x v="1"/>
  </r>
  <r>
    <x v="9"/>
    <s v="Madison Park"/>
    <s v="Organic|Organic|Organic"/>
    <s v="BATH TOWEL"/>
    <s v="MP73-6182"/>
    <s v="White"/>
    <s v="6-Piece"/>
    <s v="B+"/>
    <n v="2061"/>
    <n v="58847.57"/>
    <n v="2.6960335037663091E-4"/>
    <n v="0.54345098711125295"/>
    <n v="971"/>
    <x v="3"/>
    <x v="1"/>
  </r>
  <r>
    <x v="1"/>
    <s v="Madison Park"/>
    <s v="Galen|Colm|Paxton"/>
    <s v="WINDOW PANEL"/>
    <s v="MP40-6549"/>
    <s v="Ivory"/>
    <s v="33x64&quot;"/>
    <s v="A+"/>
    <n v="1679"/>
    <n v="58802.12"/>
    <n v="2.6939512644700024E-4"/>
    <n v="0.54372038223769992"/>
    <n v="972"/>
    <x v="3"/>
    <x v="1"/>
  </r>
  <r>
    <x v="2"/>
    <s v="Madison Park"/>
    <s v="Trinity|Channing|Vargas"/>
    <s v="COMFORTER (SET)"/>
    <s v="MP10-932"/>
    <s v="Taupe"/>
    <s v="King"/>
    <s v="B"/>
    <n v="741"/>
    <n v="58731.06"/>
    <n v="2.6906957325801103E-4"/>
    <n v="0.54398945181095792"/>
    <n v="973"/>
    <x v="3"/>
    <x v="1"/>
  </r>
  <r>
    <x v="3"/>
    <s v="Madison Park"/>
    <s v="Elma|Celia"/>
    <s v="THROW"/>
    <s v="MP50-3252"/>
    <s v="Tan"/>
    <s v="60x70&quot;"/>
    <s v="B"/>
    <n v="3711"/>
    <n v="58656.800000000003"/>
    <n v="2.6872935963833284E-4"/>
    <n v="0.54425818117059621"/>
    <n v="974"/>
    <x v="3"/>
    <x v="1"/>
  </r>
  <r>
    <x v="6"/>
    <s v="Madison Park Signature"/>
    <s v="Marshmallow|Marshmallow|Marshmallow"/>
    <s v="BATH RUG"/>
    <s v="MPS72-164"/>
    <s v="White"/>
    <s v="24x72&quot;"/>
    <s v="A"/>
    <n v="1682"/>
    <n v="58574.12"/>
    <n v="2.6835057076040394E-4"/>
    <n v="0.54452653174135657"/>
    <n v="975"/>
    <x v="3"/>
    <x v="1"/>
  </r>
  <r>
    <x v="2"/>
    <s v="Madison Park Signature"/>
    <s v="Farmhouse"/>
    <s v="COMFORTER (SET)"/>
    <s v="MPS10-313"/>
    <s v="Blue"/>
    <s v="King"/>
    <s v="B"/>
    <n v="332"/>
    <n v="58553.17"/>
    <n v="2.6825459075323642E-4"/>
    <n v="0.54479478633210976"/>
    <n v="976"/>
    <x v="3"/>
    <x v="1"/>
  </r>
  <r>
    <x v="2"/>
    <s v="Woolrich"/>
    <s v="Winter Plains|Winter Plains|Winter Plains"/>
    <s v="COVERLET&amp;BEDSPR"/>
    <s v="WR14-1726"/>
    <s v="Taupe"/>
    <s v="Full/Queen"/>
    <s v="A"/>
    <n v="1087"/>
    <n v="58544.59"/>
    <n v="2.6821528247345135E-4"/>
    <n v="0.54506300161458321"/>
    <n v="977"/>
    <x v="3"/>
    <x v="1"/>
  </r>
  <r>
    <x v="3"/>
    <s v="Serta"/>
    <s v="Plush Heated|Plush Heated|Plush Heated"/>
    <s v="ELECT BLANKET"/>
    <s v="ST54-0085"/>
    <s v="Dark Grey"/>
    <s v="King"/>
    <s v="B"/>
    <n v="678"/>
    <n v="58524.23"/>
    <n v="2.6812200548319217E-4"/>
    <n v="0.54533112362006642"/>
    <n v="978"/>
    <x v="3"/>
    <x v="1"/>
  </r>
  <r>
    <x v="3"/>
    <s v="Madison Park"/>
    <s v="Zuri|Marselle|Marselle"/>
    <s v="THROW"/>
    <s v="MP50-7192"/>
    <s v="Blush"/>
    <s v="60x70&quot;"/>
    <s v="B"/>
    <n v="3726"/>
    <n v="58506.38"/>
    <n v="2.6804022776825466E-4"/>
    <n v="0.54559916384783469"/>
    <n v="979"/>
    <x v="3"/>
    <x v="1"/>
  </r>
  <r>
    <x v="2"/>
    <s v="Madison Park"/>
    <s v="Laurel|Vivian|Piedmont"/>
    <s v="COMFORTER (SET)"/>
    <s v="MP10-254"/>
    <s v="Plum"/>
    <s v="Queen"/>
    <s v="B"/>
    <n v="1006"/>
    <n v="58500.47"/>
    <n v="2.6801315178532584E-4"/>
    <n v="0.54586717699962006"/>
    <n v="980"/>
    <x v="3"/>
    <x v="1"/>
  </r>
  <r>
    <x v="3"/>
    <s v="Madison Park"/>
    <s v="Waffle Weave|Waffle Weave|Waffle Weave"/>
    <s v="BLANKET"/>
    <s v="BR51N-3832"/>
    <s v="Aqua"/>
    <s v="Full/Queen"/>
    <s v="B+"/>
    <n v="1704"/>
    <n v="58477.21"/>
    <n v="2.679065887797546E-4"/>
    <n v="0.54613508358839979"/>
    <n v="981"/>
    <x v="3"/>
    <x v="1"/>
  </r>
  <r>
    <x v="8"/>
    <s v="Comfort Spaces"/>
    <s v="Juliette|Juliette|Juliette"/>
    <s v="COMFORTER (SET)"/>
    <s v="CS10-1619"/>
    <s v="Teal"/>
    <s v="Full/Queen"/>
    <s v="ARB"/>
    <n v="2081"/>
    <n v="58402.17"/>
    <n v="2.6756280168009589E-4"/>
    <n v="0.54640264639007985"/>
    <n v="982"/>
    <x v="3"/>
    <x v="1"/>
  </r>
  <r>
    <x v="6"/>
    <s v="Madison Park"/>
    <s v="Amherst|Eastridge|Salem"/>
    <s v="SHOWER CURTAIN"/>
    <s v="MP70-223"/>
    <s v="Natural"/>
    <s v="72x72&quot;"/>
    <s v="A+"/>
    <n v="4117"/>
    <n v="58392.67"/>
    <n v="2.6751927852648776E-4"/>
    <n v="0.54667016566860638"/>
    <n v="983"/>
    <x v="3"/>
    <x v="1"/>
  </r>
  <r>
    <x v="9"/>
    <s v="Madison Park Signature"/>
    <s v="800GSM|800GSM|800GSM"/>
    <s v="BATH TOWEL"/>
    <s v="MPS73-189"/>
    <s v="Cream"/>
    <s v="8-Piece"/>
    <s v="A"/>
    <n v="1686"/>
    <n v="58262.82"/>
    <n v="2.6692438573743281E-4"/>
    <n v="0.54693709005434377"/>
    <n v="984"/>
    <x v="3"/>
    <x v="1"/>
  </r>
  <r>
    <x v="8"/>
    <s v="Mi Zone Kids"/>
    <s v="Nash|Gavin|Landon"/>
    <s v="COMFORTER (SET)"/>
    <s v="MZK10-164"/>
    <s v="Blue"/>
    <s v="Twin"/>
    <s v="A"/>
    <n v="1970"/>
    <n v="58207.43"/>
    <n v="2.6667062284497421E-4"/>
    <n v="0.54720376067718879"/>
    <n v="985"/>
    <x v="3"/>
    <x v="1"/>
  </r>
  <r>
    <x v="2"/>
    <s v="Madison Park"/>
    <s v="Leila|Lorilyn|Lucita"/>
    <s v="COVERLET&amp;BEDSPR"/>
    <s v="MP13-5590"/>
    <s v="Dark Gray"/>
    <s v="Daybed"/>
    <s v="B"/>
    <n v="1121"/>
    <n v="58129.46"/>
    <n v="2.663134122884658E-4"/>
    <n v="0.54747007408947723"/>
    <n v="986"/>
    <x v="3"/>
    <x v="1"/>
  </r>
  <r>
    <x v="2"/>
    <s v="Madison Park Essentials"/>
    <s v="Brystol|Cadence|Isabella"/>
    <s v="COMFORTER (SET)"/>
    <s v="MPE10-978"/>
    <s v="Black"/>
    <s v="King"/>
    <s v="B"/>
    <n v="530"/>
    <n v="58110.02"/>
    <n v="2.6622435017202968E-4"/>
    <n v="0.54773629843964922"/>
    <n v="987"/>
    <x v="3"/>
    <x v="1"/>
  </r>
  <r>
    <x v="2"/>
    <s v="Madison Park"/>
    <s v="Lola|Brianna|Victoria"/>
    <s v="COMFORTER (SET)"/>
    <s v="MP10-2639"/>
    <s v="Aqua"/>
    <s v="Queen"/>
    <s v="B"/>
    <n v="830"/>
    <n v="58083.57"/>
    <n v="2.6610317254961534E-4"/>
    <n v="0.54800240161219882"/>
    <n v="988"/>
    <x v="3"/>
    <x v="1"/>
  </r>
  <r>
    <x v="9"/>
    <s v="Madison Park"/>
    <s v="Organic|Organic|Organic"/>
    <s v="BATH TOWEL"/>
    <s v="MP73-5138"/>
    <s v="Ivory"/>
    <s v="6-Piece"/>
    <s v="B"/>
    <n v="2033"/>
    <n v="57957.61"/>
    <n v="2.6552610134661684E-4"/>
    <n v="0.54826792771354549"/>
    <n v="989"/>
    <x v="3"/>
    <x v="1"/>
  </r>
  <r>
    <x v="1"/>
    <s v="Intelligent Design"/>
    <s v="Azza|Charvi|Diah"/>
    <s v="CUSHION/POUF"/>
    <s v="ID31-1526"/>
    <s v="Aqua"/>
    <s v="20x20&quot;"/>
    <s v="A+"/>
    <n v="2909"/>
    <n v="57935.45"/>
    <n v="2.6542457786409501E-4"/>
    <n v="0.54853335229140954"/>
    <n v="990"/>
    <x v="3"/>
    <x v="1"/>
  </r>
  <r>
    <x v="3"/>
    <s v="Beautyrest"/>
    <s v="Zuri|Marselle|Marselle"/>
    <s v="ELECT BLANKET"/>
    <s v="BR54-2863"/>
    <s v="Blush/Grey"/>
    <s v="50x70&quot;"/>
    <s v="B+"/>
    <n v="1527"/>
    <n v="57913.52"/>
    <n v="2.6532410810002898E-4"/>
    <n v="0.54879867639950952"/>
    <n v="991"/>
    <x v="3"/>
    <x v="1"/>
  </r>
  <r>
    <x v="5"/>
    <s v="Madison Park"/>
    <s v="Botanical Panel|Botanical Panel|Botanical Panel"/>
    <s v="AWD"/>
    <s v="MP95B-0263"/>
    <s v="Bronze"/>
    <s v="See below"/>
    <s v="A+"/>
    <n v="1239"/>
    <n v="57835.03"/>
    <n v="2.6496451522353362E-4"/>
    <n v="0.54906364091473303"/>
    <n v="992"/>
    <x v="3"/>
    <x v="1"/>
  </r>
  <r>
    <x v="3"/>
    <s v="Woolrich"/>
    <s v="Burlington|Burlington|Burlington"/>
    <s v="BLANKET"/>
    <s v="WR51-2218"/>
    <s v="Blue"/>
    <s v="Full/Queen"/>
    <s v="A+"/>
    <n v="2501"/>
    <n v="57816.03"/>
    <n v="2.6487746891631724E-4"/>
    <n v="0.54932851838364938"/>
    <n v="993"/>
    <x v="3"/>
    <x v="1"/>
  </r>
  <r>
    <x v="7"/>
    <s v="Madison Park Essentials"/>
    <s v="Satin|Satin|Satin"/>
    <s v="SHEET/SHEET SET"/>
    <s v="MPE20-1139"/>
    <s v="Midnight Blue"/>
    <s v="Queen"/>
    <s v="B"/>
    <n v="2713"/>
    <n v="57804.49"/>
    <n v="2.6482459973814482E-4"/>
    <n v="0.54959334298338747"/>
    <n v="994"/>
    <x v="3"/>
    <x v="1"/>
  </r>
  <r>
    <x v="8"/>
    <s v="Mi Zone Kids"/>
    <s v="Nash|Gavin|Landon"/>
    <s v="COMFORTER (SET)"/>
    <s v="MZK10-165"/>
    <s v="Blue"/>
    <s v="Full/Queen"/>
    <s v="A"/>
    <n v="1666"/>
    <n v="57778.32"/>
    <n v="2.6470470490341574E-4"/>
    <n v="0.54985804768829083"/>
    <n v="995"/>
    <x v="3"/>
    <x v="1"/>
  </r>
  <r>
    <x v="2"/>
    <s v="Madison Park"/>
    <s v="Palmer|Teagan|Dakota"/>
    <s v="COMFORTER (SET)"/>
    <s v="MP10-2268"/>
    <s v="Red"/>
    <s v="Cal King"/>
    <s v="A"/>
    <n v="748"/>
    <n v="57697.27"/>
    <n v="2.6433338368236914E-4"/>
    <n v="0.5501223810719732"/>
    <n v="996"/>
    <x v="3"/>
    <x v="1"/>
  </r>
  <r>
    <x v="3"/>
    <s v="Super Listing"/>
    <s v="Avril|Nami|Ombak"/>
    <s v="COMFORTER (SET)"/>
    <s v="AM10-0379"/>
    <s v="Blush Ombre"/>
    <s v="King/Cal K"/>
    <s v="A"/>
    <n v="1399"/>
    <n v="57643.65"/>
    <n v="2.6408772984063539E-4"/>
    <n v="0.55038646880181386"/>
    <n v="997"/>
    <x v="3"/>
    <x v="1"/>
  </r>
  <r>
    <x v="7"/>
    <s v="Madison Park Essentials"/>
    <s v="Satin|Satin|Satin"/>
    <s v="SHEET/SHEET SET"/>
    <s v="MPE20-908"/>
    <s v="Light Grey"/>
    <s v="Queen"/>
    <s v="A+"/>
    <n v="3363"/>
    <n v="57489.01"/>
    <n v="2.6337926452758609E-4"/>
    <n v="0.55064984806634143"/>
    <n v="998"/>
    <x v="3"/>
    <x v="1"/>
  </r>
  <r>
    <x v="3"/>
    <s v="Madison Park"/>
    <s v="Egyptian Cotton|Egyptian Cotton|Egyptian Cotton"/>
    <s v="BLANKET"/>
    <s v="MP51N-6188"/>
    <s v="Light Blue"/>
    <s v="Full/Queen"/>
    <s v="B+"/>
    <n v="1689"/>
    <n v="57484.73"/>
    <n v="2.6335965620153946E-4"/>
    <n v="0.55091320772254293"/>
    <n v="999"/>
    <x v="3"/>
    <x v="1"/>
  </r>
  <r>
    <x v="2"/>
    <s v="Super Listing"/>
    <s v="Porter|Evans|Walker"/>
    <s v="COMFORTER (SET)"/>
    <s v="AM10-0396"/>
    <s v="Purple"/>
    <s v="Queen"/>
    <s v="A"/>
    <n v="2012"/>
    <n v="57474.05"/>
    <n v="2.6331072701411471E-4"/>
    <n v="0.55117651844955706"/>
    <n v="1000"/>
    <x v="3"/>
    <x v="1"/>
  </r>
  <r>
    <x v="1"/>
    <s v="Madison Park"/>
    <s v="Aubrey|Whitman|Charlotte"/>
    <s v="WINDOW PANEL"/>
    <s v="MP40-4896"/>
    <s v="Navy"/>
    <s v="50x84&quot;"/>
    <s v="A"/>
    <n v="1879"/>
    <n v="57461.83"/>
    <n v="2.632547424944208E-4"/>
    <n v="0.55143977319205151"/>
    <n v="1001"/>
    <x v="3"/>
    <x v="1"/>
  </r>
  <r>
    <x v="7"/>
    <s v="Woolrich"/>
    <s v="Cotton Flannel|Cotton Flannel|Cotton Flannel"/>
    <s v="SHEET/SHEET SET"/>
    <s v="WR20-2043"/>
    <s v="Blue Plaid"/>
    <s v="Queen"/>
    <s v="A+"/>
    <n v="2054"/>
    <n v="57394.89"/>
    <n v="2.629480646099438E-4"/>
    <n v="0.55170272125666142"/>
    <n v="1002"/>
    <x v="3"/>
    <x v="1"/>
  </r>
  <r>
    <x v="3"/>
    <s v="Madison Park"/>
    <s v="Duke|York|York"/>
    <s v="THROW"/>
    <s v="MP50-5784"/>
    <s v="Blue"/>
    <s v="50x60&quot;"/>
    <s v="B"/>
    <n v="3929"/>
    <n v="57374.94"/>
    <n v="2.6285666598736661E-4"/>
    <n v="0.55196557792264878"/>
    <n v="1003"/>
    <x v="3"/>
    <x v="1"/>
  </r>
  <r>
    <x v="3"/>
    <s v="Super Listing"/>
    <s v="Avril|Nami|Ombak"/>
    <s v="COMFORTER (SET)"/>
    <s v="AM10-0274"/>
    <s v="Pink"/>
    <s v="Twin/Twin "/>
    <s v="A+"/>
    <n v="1848"/>
    <n v="57363.78"/>
    <n v="2.6280553773533848E-4"/>
    <n v="0.55222838346038416"/>
    <n v="1004"/>
    <x v="3"/>
    <x v="1"/>
  </r>
  <r>
    <x v="3"/>
    <s v="Serta"/>
    <s v="Fila|Fila|Fila"/>
    <s v="ELEC MATT PAD"/>
    <s v="ST55-0275-1"/>
    <s v="White"/>
    <s v="Queen"/>
    <s v="ARA"/>
    <n v="627"/>
    <n v="57354"/>
    <n v="2.6276073179404502E-4"/>
    <n v="0.55249114419217826"/>
    <n v="1005"/>
    <x v="3"/>
    <x v="1"/>
  </r>
  <r>
    <x v="7"/>
    <s v="True North by Sleep Philosophy"/>
    <s v="Cozy Cotton Flannel|Cozy Cotton Flannel|Cozy Cotton Flannel"/>
    <s v="SHEET/SHEET SET"/>
    <s v="TN20-0212"/>
    <s v="Blue Plaid"/>
    <s v="Twin XL"/>
    <s v="A++"/>
    <n v="3136"/>
    <n v="57211.13"/>
    <n v="2.6210618937762389E-4"/>
    <n v="0.55275325038155587"/>
    <n v="1006"/>
    <x v="3"/>
    <x v="1"/>
  </r>
  <r>
    <x v="3"/>
    <s v="Woolrich"/>
    <s v="Burlington|Burlington|Burlington"/>
    <s v="BLANKET"/>
    <s v="WR51-2210"/>
    <s v="Ivory"/>
    <s v="King"/>
    <s v="A+"/>
    <n v="1952"/>
    <n v="57178.46"/>
    <n v="2.6195651554305766E-4"/>
    <n v="0.55301520689709893"/>
    <n v="1007"/>
    <x v="3"/>
    <x v="1"/>
  </r>
  <r>
    <x v="9"/>
    <s v="Madison Park Signature"/>
    <s v="800GSM|800GSM|800GSM"/>
    <s v="BATH TOWEL"/>
    <s v="MPS73-193"/>
    <s v="Aqua"/>
    <s v="8-Piece"/>
    <s v="B+"/>
    <n v="1667"/>
    <n v="57155.49"/>
    <n v="2.6185128113901768E-4"/>
    <n v="0.55327705817823791"/>
    <n v="1008"/>
    <x v="3"/>
    <x v="1"/>
  </r>
  <r>
    <x v="3"/>
    <s v="Madison Park"/>
    <s v="Parker|Williams|Williams"/>
    <s v="COMFORTER (SET)"/>
    <s v="BASI10-0422"/>
    <s v="Brown"/>
    <s v="King/Cal K"/>
    <s v="A"/>
    <n v="988"/>
    <n v="57140.14"/>
    <n v="2.6178095688555607E-4"/>
    <n v="0.55353883913512347"/>
    <n v="1009"/>
    <x v="3"/>
    <x v="1"/>
  </r>
  <r>
    <x v="1"/>
    <s v="INK+IVY"/>
    <s v="Imani|Imani|Imani"/>
    <s v="WINDOW PANEL"/>
    <s v="II40-1295"/>
    <s v="White/Navy"/>
    <s v="50x95&quot;"/>
    <s v="A"/>
    <n v="1881"/>
    <n v="57097.760000000002"/>
    <n v="2.6158679780661771E-4"/>
    <n v="0.55380042593293011"/>
    <n v="1010"/>
    <x v="3"/>
    <x v="1"/>
  </r>
  <r>
    <x v="0"/>
    <s v="Martha Stewart"/>
    <s v="Fayette|Fayette|Fayette"/>
    <s v="ACCENT CHAIR"/>
    <s v="MT100-1190"/>
    <s v="Cream"/>
    <s v="See below"/>
    <s v="B"/>
    <n v="242"/>
    <n v="56962.98"/>
    <n v="2.6096931879153245E-4"/>
    <n v="0.5540613952517216"/>
    <n v="1011"/>
    <x v="3"/>
    <x v="1"/>
  </r>
  <r>
    <x v="2"/>
    <s v="Madison Park"/>
    <s v="Quebec|Mansfield|Vancouver"/>
    <s v="COVERLET&amp;BEDSPR"/>
    <s v="MP13-6458"/>
    <s v="Dark Grey"/>
    <s v="Daybed"/>
    <s v="B"/>
    <n v="1372"/>
    <n v="56948.11"/>
    <n v="2.6090119360267416E-4"/>
    <n v="0.55432229644532427"/>
    <n v="1012"/>
    <x v="3"/>
    <x v="1"/>
  </r>
  <r>
    <x v="0"/>
    <s v="Madison Park"/>
    <s v="Parker|Avalon|Avenu"/>
    <s v="DESK"/>
    <s v="MP122-0097"/>
    <s v="Off-White/Pecan"/>
    <s v="See below"/>
    <s v="B"/>
    <n v="362"/>
    <n v="56938.92"/>
    <n v="2.6085909067828894E-4"/>
    <n v="0.55458315553600257"/>
    <n v="1013"/>
    <x v="3"/>
    <x v="1"/>
  </r>
  <r>
    <x v="3"/>
    <s v="Beautyrest"/>
    <s v="Cotton|Cotton|Cotton"/>
    <s v="ELEC MATT PAD"/>
    <s v="BR55-0902"/>
    <s v="White"/>
    <s v="Cal King"/>
    <s v="A"/>
    <n v="704"/>
    <n v="56910.91"/>
    <n v="2.6073076609591374E-4"/>
    <n v="0.55484388630209847"/>
    <n v="1014"/>
    <x v="3"/>
    <x v="1"/>
  </r>
  <r>
    <x v="0"/>
    <s v="Madison Park"/>
    <s v="Salina|Cecile|Cicely"/>
    <s v="MOTION"/>
    <s v="MP103-1005"/>
    <s v="Grey"/>
    <s v="See below"/>
    <s v="B-"/>
    <n v="266"/>
    <n v="56897.84"/>
    <n v="2.6067088739931799E-4"/>
    <n v="0.5551045571894978"/>
    <n v="1015"/>
    <x v="3"/>
    <x v="1"/>
  </r>
  <r>
    <x v="2"/>
    <s v="Madison Park Essentials"/>
    <s v="Sofia|Thelma|Leisha"/>
    <s v="COMFORTER (SET)"/>
    <s v="MPE10-881"/>
    <s v="Blue"/>
    <s v="King"/>
    <s v="A++"/>
    <n v="964"/>
    <n v="56855.25"/>
    <n v="2.604757662296157E-4"/>
    <n v="0.55536503295572737"/>
    <n v="1016"/>
    <x v="3"/>
    <x v="1"/>
  </r>
  <r>
    <x v="3"/>
    <s v="Beautyrest"/>
    <s v="Heated Plush|Heated Plush|Heated Plush"/>
    <s v="ELECT BLANKET"/>
    <s v="BR54-0905"/>
    <s v="Aqua"/>
    <s v="Queen"/>
    <s v="A"/>
    <n v="710"/>
    <n v="56836.05"/>
    <n v="2.6038780364548127E-4"/>
    <n v="0.55562542075937282"/>
    <n v="1017"/>
    <x v="3"/>
    <x v="1"/>
  </r>
  <r>
    <x v="0"/>
    <s v="Madison Park"/>
    <s v="Clearwater|Blakeley|Daire"/>
    <s v="ACCENT CHAIR"/>
    <s v="MP100-1011"/>
    <s v="Natural"/>
    <s v="See below"/>
    <s v="B"/>
    <n v="261"/>
    <n v="56834.080000000002"/>
    <n v="2.6037877831783831E-4"/>
    <n v="0.55588579953769068"/>
    <n v="1018"/>
    <x v="3"/>
    <x v="1"/>
  </r>
  <r>
    <x v="0"/>
    <s v="Threshold designed with Studio McGee"/>
    <s v="Howell|Howell|Howell"/>
    <s v="ACCENT CHAIR"/>
    <s v="TG100-0227"/>
    <s v="Linen"/>
    <s v="See below"/>
    <s v="EXB"/>
    <n v="278"/>
    <n v="56775.94"/>
    <n v="2.6011241661775625E-4"/>
    <n v="0.5561459119543084"/>
    <n v="1019"/>
    <x v="3"/>
    <x v="1"/>
  </r>
  <r>
    <x v="2"/>
    <s v="Madison Park"/>
    <s v="Quebec|Mansfield|Vancouver"/>
    <s v="COVERLET&amp;BEDSPR"/>
    <s v="MP13-6497"/>
    <s v="Mocha"/>
    <s v="Queen"/>
    <s v="A"/>
    <n v="1086"/>
    <n v="56755.91"/>
    <n v="2.6002065148441185E-4"/>
    <n v="0.55640593260579285"/>
    <n v="1020"/>
    <x v="3"/>
    <x v="1"/>
  </r>
  <r>
    <x v="3"/>
    <s v="Madison Park"/>
    <s v="Arctic|Polar|Polar"/>
    <s v="THROW"/>
    <s v="BASI50-0415"/>
    <s v="Chocolate"/>
    <s v="50x60&quot;"/>
    <s v="B"/>
    <n v="3877"/>
    <n v="56748.86"/>
    <n v="2.5998835272304999E-4"/>
    <n v="0.55666592095851586"/>
    <n v="1021"/>
    <x v="3"/>
    <x v="1"/>
  </r>
  <r>
    <x v="4"/>
    <s v="Madison Park"/>
    <s v="Windom|Prospect|Prospect"/>
    <s v="BLANKET"/>
    <s v="MP51-5155"/>
    <s v="Blush"/>
    <s v="Full/Queen"/>
    <s v="A"/>
    <n v="2587"/>
    <n v="56721.440000000002"/>
    <n v="2.5986273115758302E-4"/>
    <n v="0.55692578368967349"/>
    <n v="1022"/>
    <x v="3"/>
    <x v="1"/>
  </r>
  <r>
    <x v="3"/>
    <s v="Beautyrest"/>
    <s v="Zuri|Marselle|Marselle"/>
    <s v="ELECT BLANKET"/>
    <s v="BR54-1370"/>
    <s v="Grey/Blue"/>
    <s v="50x70&quot;"/>
    <s v="B+"/>
    <n v="1484"/>
    <n v="56663.7"/>
    <n v="2.5959820201133712E-4"/>
    <n v="0.55718538189168487"/>
    <n v="1023"/>
    <x v="3"/>
    <x v="1"/>
  </r>
  <r>
    <x v="0"/>
    <s v="INK+IVY"/>
    <s v="Lancaster"/>
    <s v="BAR STOOL"/>
    <s v="IIF20-0104"/>
    <s v="Amber/Graphite"/>
    <s v="See below"/>
    <s v="B"/>
    <n v="427"/>
    <n v="56563.14"/>
    <n v="2.5913749797693307E-4"/>
    <n v="0.55744451938966177"/>
    <n v="1024"/>
    <x v="3"/>
    <x v="1"/>
  </r>
  <r>
    <x v="2"/>
    <s v="Madison Park"/>
    <s v="Bellagio|Venetian|Mirage"/>
    <s v="COMFORTER (SET)"/>
    <s v="MP10-4535"/>
    <s v="Brown/Gold"/>
    <s v="Cal King"/>
    <s v="A++"/>
    <n v="719"/>
    <n v="56494.22"/>
    <n v="2.5882174895096722E-4"/>
    <n v="0.55770334113861275"/>
    <n v="1025"/>
    <x v="3"/>
    <x v="1"/>
  </r>
  <r>
    <x v="9"/>
    <s v="Madison Park"/>
    <s v="Spa Waffle|Spa Waffle|Spa Waffle"/>
    <s v="BATH TOWEL"/>
    <s v="MP73-5974"/>
    <s v="White"/>
    <s v="6-Piece"/>
    <s v="B+"/>
    <n v="2250"/>
    <n v="56453.16"/>
    <n v="2.5863363729968809E-4"/>
    <n v="0.55796197477591247"/>
    <n v="1026"/>
    <x v="3"/>
    <x v="1"/>
  </r>
  <r>
    <x v="0"/>
    <s v="INK+IVY"/>
    <s v="Mercer|Mercer|Mercer"/>
    <s v="DINING TABLE"/>
    <s v="IIF20-0062"/>
    <s v="Bronze"/>
    <s v="See below"/>
    <s v="B-"/>
    <n v="161"/>
    <n v="56411.61"/>
    <n v="2.5844328076995971E-4"/>
    <n v="0.55822041805668243"/>
    <n v="1027"/>
    <x v="3"/>
    <x v="1"/>
  </r>
  <r>
    <x v="2"/>
    <s v="Madison Park"/>
    <s v="Pebble Beach|Pacific Grove|Ocean View"/>
    <s v="COMFORTER (SET)"/>
    <s v="MP10-8073"/>
    <s v="Aqua"/>
    <s v="King"/>
    <s v="B"/>
    <n v="664"/>
    <n v="56411.53"/>
    <n v="2.5844291425919244E-4"/>
    <n v="0.55847886097094157"/>
    <n v="1028"/>
    <x v="3"/>
    <x v="1"/>
  </r>
  <r>
    <x v="0"/>
    <s v="Madison Park"/>
    <s v="Ashcroft|Jaxon|Jayden"/>
    <s v="ACCENT BENCH"/>
    <s v="MP105-0189"/>
    <s v="Grey Multi"/>
    <s v="See below"/>
    <s v="B"/>
    <n v="427"/>
    <n v="56339.35"/>
    <n v="2.5811222991946212E-4"/>
    <n v="0.55873697320086102"/>
    <n v="1029"/>
    <x v="3"/>
    <x v="1"/>
  </r>
  <r>
    <x v="3"/>
    <s v="Beautyrest"/>
    <s v="Heated Plush|Heated Plush|Heated Plush"/>
    <s v="ELECT BLANKET"/>
    <s v="BR54-1924"/>
    <s v="Teal"/>
    <s v="60x70&quot;"/>
    <s v="B"/>
    <n v="1562"/>
    <n v="56324.31"/>
    <n v="2.5804332589522347E-4"/>
    <n v="0.55899501652675621"/>
    <n v="1030"/>
    <x v="3"/>
    <x v="1"/>
  </r>
  <r>
    <x v="8"/>
    <s v="Intelligent Design"/>
    <s v="Felicia|Isabel|Alyssa"/>
    <s v="COMFORTER (SET)"/>
    <s v="ID10-2056"/>
    <s v="Black"/>
    <s v="King/Cal K"/>
    <s v="A+"/>
    <n v="1335"/>
    <n v="56280.25"/>
    <n v="2.5784147009017336E-4"/>
    <n v="0.55925285799684643"/>
    <n v="1031"/>
    <x v="3"/>
    <x v="1"/>
  </r>
  <r>
    <x v="5"/>
    <s v="Madison Park Signature"/>
    <s v="Marlowe|Marlowe|Marlowe"/>
    <s v="DEC. MIRROR"/>
    <s v="MPS95F-0043"/>
    <s v="White"/>
    <s v="36&quot; Dia"/>
    <s v="A"/>
    <n v="508"/>
    <n v="56235.199999999997"/>
    <n v="2.5763507871437875E-4"/>
    <n v="0.55951049307556078"/>
    <n v="1032"/>
    <x v="3"/>
    <x v="1"/>
  </r>
  <r>
    <x v="3"/>
    <s v="Intelligent Design"/>
    <s v="Brielle|Ella|Ella"/>
    <s v="COMFORTER (SET)"/>
    <s v="ID10-2253"/>
    <s v="Natural"/>
    <s v="Full/Queen"/>
    <s v="A++"/>
    <n v="1483"/>
    <n v="56233.41"/>
    <n v="2.5762687803596208E-4"/>
    <n v="0.55976811995359677"/>
    <n v="1033"/>
    <x v="3"/>
    <x v="1"/>
  </r>
  <r>
    <x v="0"/>
    <s v="INK+IVY"/>
    <s v="Sonoma|Sonoma|Sonoma"/>
    <s v="DINING CHAIR"/>
    <s v="II108-0314"/>
    <s v="Natural/Grey"/>
    <s v="See below"/>
    <s v="B"/>
    <n v="373"/>
    <n v="56208.73"/>
    <n v="2.5751380946427264E-4"/>
    <n v="0.56002563376306103"/>
    <n v="1034"/>
    <x v="3"/>
    <x v="1"/>
  </r>
  <r>
    <x v="0"/>
    <s v="INK+IVY"/>
    <s v="Oliver|Oliver|Oliver"/>
    <s v="DINING CHAIR"/>
    <s v="II108-0317"/>
    <s v="Natural/Grey"/>
    <s v="See below"/>
    <s v="B-"/>
    <n v="350"/>
    <n v="56204.08"/>
    <n v="2.5749250602592755E-4"/>
    <n v="0.56028312626908694"/>
    <n v="1035"/>
    <x v="3"/>
    <x v="1"/>
  </r>
  <r>
    <x v="8"/>
    <s v="Intelligent Design"/>
    <s v="Cassiopeia|Karissa|Lisa"/>
    <s v="COVERLET&amp;BEDSPR"/>
    <s v="ID13-2290"/>
    <s v="Aqua"/>
    <s v="Full/Queen"/>
    <s v="B"/>
    <n v="1739"/>
    <n v="56201.1"/>
    <n v="2.5747885349984838E-4"/>
    <n v="0.56054060512258674"/>
    <n v="1036"/>
    <x v="3"/>
    <x v="1"/>
  </r>
  <r>
    <x v="0"/>
    <s v="Martha Stewart"/>
    <s v="Fatima|Fatima|Fatima"/>
    <s v="OCCASIONL TABLE"/>
    <s v="MT120-0023"/>
    <s v="Reclaimed Wheat"/>
    <s v="See below"/>
    <s v="B"/>
    <n v="532"/>
    <n v="56186.75"/>
    <n v="2.5741311063097705E-4"/>
    <n v="0.56079801823321773"/>
    <n v="1037"/>
    <x v="3"/>
    <x v="1"/>
  </r>
  <r>
    <x v="3"/>
    <s v="Madison Park"/>
    <s v="Elma|Celia"/>
    <s v="THROW"/>
    <s v="MP50-3253"/>
    <s v="Burgundy"/>
    <s v="60x70&quot;"/>
    <s v="B"/>
    <n v="3545"/>
    <n v="56156.73"/>
    <n v="2.5727557746557526E-4"/>
    <n v="0.56105529381068331"/>
    <n v="1038"/>
    <x v="3"/>
    <x v="1"/>
  </r>
  <r>
    <x v="3"/>
    <s v="Beautyrest"/>
    <s v="Heated Plush|Heated Plush|Heated Plush"/>
    <s v="ELECT BLANKET"/>
    <s v="BR54-1935"/>
    <s v="Purple"/>
    <s v="King"/>
    <s v="B"/>
    <n v="638"/>
    <n v="56119.88"/>
    <n v="2.5710675344342137E-4"/>
    <n v="0.56131240056412668"/>
    <n v="1039"/>
    <x v="3"/>
    <x v="1"/>
  </r>
  <r>
    <x v="11"/>
    <s v="Harbor House Blue"/>
    <s v="Suzanna"/>
    <s v="COMFORTER (SET)"/>
    <s v="HH10-1647"/>
    <s v="Taupe"/>
    <s v="King"/>
    <s v="B"/>
    <n v="387"/>
    <n v="56103.28"/>
    <n v="2.5703070245922186E-4"/>
    <n v="0.56156943126658587"/>
    <n v="1040"/>
    <x v="3"/>
    <x v="1"/>
  </r>
  <r>
    <x v="8"/>
    <s v="Intelligent Design"/>
    <s v="Robbie|Roger|Rick"/>
    <s v="COMFORTER (SET)"/>
    <s v="ID10-1226"/>
    <s v="Navy Multi"/>
    <s v="Full"/>
    <s v="A+"/>
    <n v="1369"/>
    <n v="56054.85"/>
    <n v="2.5680882600351193E-4"/>
    <n v="0.56182624009258941"/>
    <n v="1041"/>
    <x v="3"/>
    <x v="1"/>
  </r>
  <r>
    <x v="2"/>
    <s v="Madison Park"/>
    <s v="Aubrey|Whitman|Charlotte"/>
    <s v="COVERLET&amp;BEDSPR"/>
    <s v="MP13-7961"/>
    <s v="Black"/>
    <s v="King"/>
    <s v="B"/>
    <n v="677"/>
    <n v="55858.12"/>
    <n v="2.5590753021305547E-4"/>
    <n v="0.56208214762280251"/>
    <n v="1042"/>
    <x v="3"/>
    <x v="1"/>
  </r>
  <r>
    <x v="2"/>
    <s v="Madison Park"/>
    <s v="Bellagio|Venetian|Mirage"/>
    <s v="COMFORTER (SET)"/>
    <s v="MP10-4882"/>
    <s v="Grey"/>
    <s v="Queen"/>
    <s v="B"/>
    <n v="851"/>
    <n v="55785.26"/>
    <n v="2.5557373053180366E-4"/>
    <n v="0.56233772135333426"/>
    <n v="1043"/>
    <x v="3"/>
    <x v="1"/>
  </r>
  <r>
    <x v="2"/>
    <s v="Madison Park"/>
    <s v="Boone|Westbrook|Powell"/>
    <s v="COMFORTER (SET)"/>
    <s v="MP10-6434"/>
    <s v="Tan"/>
    <s v="Queen"/>
    <s v="B"/>
    <n v="808"/>
    <n v="55718.02"/>
    <n v="2.5526567823194957E-4"/>
    <n v="0.56259298703156624"/>
    <n v="1044"/>
    <x v="3"/>
    <x v="1"/>
  </r>
  <r>
    <x v="6"/>
    <s v="Madison Park"/>
    <s v="Amherst|Eastridge|Salem"/>
    <s v="SHOWER CURTAIN"/>
    <s v="MP70-2489"/>
    <s v="Yellow"/>
    <s v="72x72&quot;"/>
    <s v="A"/>
    <n v="3842"/>
    <n v="55700.14"/>
    <n v="2.5518376307547442E-4"/>
    <n v="0.56284817079464167"/>
    <n v="1045"/>
    <x v="3"/>
    <x v="1"/>
  </r>
  <r>
    <x v="2"/>
    <s v="Hampton Hill"/>
    <s v="Canovia Springs"/>
    <s v="COMFORTER (SET)"/>
    <s v="JLA10-055"/>
    <s v="Brown"/>
    <s v="King"/>
    <s v="B+"/>
    <n v="274"/>
    <n v="55631.01"/>
    <n v="2.5486705195874458E-4"/>
    <n v="0.56310303784660043"/>
    <n v="1046"/>
    <x v="3"/>
    <x v="1"/>
  </r>
  <r>
    <x v="0"/>
    <s v="Madison Park"/>
    <s v="Parker|Avalon|Avenu"/>
    <s v="OCCASIONL TABLE"/>
    <s v="MP120-1129"/>
    <s v="Off-White/Black"/>
    <s v="See below"/>
    <s v="A"/>
    <n v="454"/>
    <n v="55624.45"/>
    <n v="2.5483699807583198E-4"/>
    <n v="0.56335787484467625"/>
    <n v="1047"/>
    <x v="3"/>
    <x v="1"/>
  </r>
  <r>
    <x v="2"/>
    <s v="INK+IVY"/>
    <s v="Tahli|Tahli|Tahli"/>
    <s v="COMFORTER (SET)"/>
    <s v="II10-1312"/>
    <s v="Green/Ivory"/>
    <s v="King/Cal K"/>
    <s v="B"/>
    <n v="598"/>
    <n v="55611.25"/>
    <n v="2.5477652379923957E-4"/>
    <n v="0.56361265136847549"/>
    <n v="1048"/>
    <x v="3"/>
    <x v="1"/>
  </r>
  <r>
    <x v="2"/>
    <s v="Madison Park"/>
    <s v="Quebec|Mansfield|Vancouver"/>
    <s v="COVERLET&amp;BEDSPR"/>
    <s v="MP13-6154"/>
    <s v="Purple"/>
    <s v="King"/>
    <s v="A"/>
    <n v="818"/>
    <n v="55601.18"/>
    <n v="2.5473038925641491E-4"/>
    <n v="0.56386738175773188"/>
    <n v="1049"/>
    <x v="3"/>
    <x v="1"/>
  </r>
  <r>
    <x v="7"/>
    <s v="True North by Sleep Philosophy"/>
    <s v="Cozy Cotton Flannel|Cozy Cotton Flannel|Cozy Cotton Flannel"/>
    <s v="SHEET/SHEET SET"/>
    <s v="TN20-0362"/>
    <s v="Aqua Dots"/>
    <s v="Queen"/>
    <s v="A+"/>
    <n v="2234"/>
    <n v="55514.9"/>
    <n v="2.5433510739396081E-4"/>
    <n v="0.5641217168651258"/>
    <n v="1050"/>
    <x v="3"/>
    <x v="1"/>
  </r>
  <r>
    <x v="8"/>
    <s v="Comfort Spaces"/>
    <s v="Juliette|Juliette|Juliette"/>
    <s v="COMFORTER (SET)"/>
    <s v="CS10-1451"/>
    <s v="Blush"/>
    <s v="Twin/Twin "/>
    <s v="ARA"/>
    <n v="2427"/>
    <n v="55513.57"/>
    <n v="2.5432901415245571E-4"/>
    <n v="0.56437604587927825"/>
    <n v="1051"/>
    <x v="3"/>
    <x v="1"/>
  </r>
  <r>
    <x v="2"/>
    <s v="Madison Park"/>
    <s v="Serene|Belle|Monroe"/>
    <s v="COMFORTER (SET)"/>
    <s v="MP10-4185"/>
    <s v="Yellow"/>
    <s v="Queen"/>
    <s v="B"/>
    <n v="861"/>
    <n v="55433.59"/>
    <n v="2.5396259501292071E-4"/>
    <n v="0.56463000847429112"/>
    <n v="1052"/>
    <x v="3"/>
    <x v="1"/>
  </r>
  <r>
    <x v="2"/>
    <s v="Madison Park"/>
    <s v="Donovan|Blaine|Perry"/>
    <s v="COMFORTER (SET)"/>
    <s v="MP10-749"/>
    <s v="Red"/>
    <s v="Queen"/>
    <s v="B"/>
    <n v="810"/>
    <n v="55427.1"/>
    <n v="2.5393286182692944E-4"/>
    <n v="0.56488394133611808"/>
    <n v="1053"/>
    <x v="3"/>
    <x v="1"/>
  </r>
  <r>
    <x v="2"/>
    <s v="Madison Park"/>
    <s v="Quebec|Mansfield|Vancouver"/>
    <s v="COVERLET&amp;BEDSPR"/>
    <s v="MP13-8481"/>
    <s v="Balsam Green"/>
    <s v="King"/>
    <s v="B"/>
    <n v="828"/>
    <n v="55397.04"/>
    <n v="2.5379514540614401E-4"/>
    <n v="0.56513773648152421"/>
    <n v="1054"/>
    <x v="3"/>
    <x v="1"/>
  </r>
  <r>
    <x v="2"/>
    <s v="510 Design"/>
    <s v="Oakley|Hayley|Glen"/>
    <s v="COVERLET&amp;BEDSPR"/>
    <s v="5DS13-0169"/>
    <s v="Khaki"/>
    <s v="King/Cal K"/>
    <s v="B+"/>
    <n v="1374"/>
    <n v="55392.5"/>
    <n v="2.5377434592010388E-4"/>
    <n v="0.56539151082744432"/>
    <n v="1055"/>
    <x v="3"/>
    <x v="1"/>
  </r>
  <r>
    <x v="2"/>
    <s v="Comfort Spaces"/>
    <s v="Gloria"/>
    <s v="COMFORTER (SET)"/>
    <s v="CS10-1301"/>
    <s v="Aqua"/>
    <s v="Queen"/>
    <s v="ARB"/>
    <n v="1675"/>
    <n v="55358.93"/>
    <n v="2.5362054883940635E-4"/>
    <n v="0.56564513137628369"/>
    <n v="1056"/>
    <x v="3"/>
    <x v="1"/>
  </r>
  <r>
    <x v="0"/>
    <s v="Martha Stewart"/>
    <s v="Morgan|Morgan|Morgan"/>
    <s v="ACCENT CHAIR"/>
    <s v="MT100-1203"/>
    <s v="Reclaimed Natural"/>
    <s v="See below"/>
    <s v="B"/>
    <n v="204"/>
    <n v="55316.94"/>
    <n v="2.5342817650045822E-4"/>
    <n v="0.56589855955278412"/>
    <n v="1057"/>
    <x v="3"/>
    <x v="1"/>
  </r>
  <r>
    <x v="8"/>
    <s v="Comfort Spaces"/>
    <s v="Juliette|Juliette|Juliette"/>
    <s v="COMFORTER (SET)"/>
    <s v="CS10-1455"/>
    <s v="Grey"/>
    <s v="Full/Queen"/>
    <s v="ARB"/>
    <n v="1928"/>
    <n v="55255.65"/>
    <n v="2.5314738343891664E-4"/>
    <n v="0.56615170693622308"/>
    <n v="1058"/>
    <x v="3"/>
    <x v="1"/>
  </r>
  <r>
    <x v="0"/>
    <s v="INK+IVY"/>
    <s v="Oaktown|Oaktown|Oaktown"/>
    <s v="BAR STOOL"/>
    <s v="II104-0370"/>
    <s v="Cream/Reclaimed Grey"/>
    <s v="See below"/>
    <s v="B"/>
    <n v="657"/>
    <n v="55249.27"/>
    <n v="2.5311815420523028E-4"/>
    <n v="0.56640482509042833"/>
    <n v="1059"/>
    <x v="3"/>
    <x v="1"/>
  </r>
  <r>
    <x v="2"/>
    <s v="Woolrich"/>
    <s v="Winter Hills|Winter Hills|Winter Hills"/>
    <s v="COVERLET&amp;BEDSPR"/>
    <s v="WR13-3918"/>
    <s v="Tan"/>
    <s v="Twin/Twin "/>
    <s v="B"/>
    <n v="1239"/>
    <n v="55223.81"/>
    <n v="2.5300151215356032E-4"/>
    <n v="0.5666578266025819"/>
    <n v="1060"/>
    <x v="3"/>
    <x v="1"/>
  </r>
  <r>
    <x v="2"/>
    <s v="Woolrich"/>
    <s v="Winter Hills|Winter Hills|Winter Hills"/>
    <s v="THROW"/>
    <s v="WR50-1786"/>
    <s v="Tan"/>
    <s v="50x70&quot;"/>
    <s v="B"/>
    <n v="2367"/>
    <n v="55206.15"/>
    <n v="2.5292060490169504E-4"/>
    <n v="0.56691074720748358"/>
    <n v="1061"/>
    <x v="3"/>
    <x v="1"/>
  </r>
  <r>
    <x v="9"/>
    <s v="Madison Park"/>
    <s v="Spa Waffle|Spa Waffle|Spa Waffle"/>
    <s v="BATH TOWEL"/>
    <s v="MP73-7179"/>
    <s v="Charcoal"/>
    <s v="6-Piece"/>
    <s v="B"/>
    <n v="2183"/>
    <n v="55189.08"/>
    <n v="2.5284240066673804E-4"/>
    <n v="0.56716358960815028"/>
    <n v="1062"/>
    <x v="3"/>
    <x v="1"/>
  </r>
  <r>
    <x v="7"/>
    <s v="Madison Park"/>
    <s v="500 Thread Count Egyptian Cotton|500 Thread Count Egyptian Cotton|500 Threa"/>
    <s v="SHEET/SHEET SET"/>
    <s v="MP20-8222"/>
    <s v="White"/>
    <s v="King"/>
    <s v="A+"/>
    <n v="1089"/>
    <n v="55161.55"/>
    <n v="2.5271627514896616E-4"/>
    <n v="0.56741630588329928"/>
    <n v="1063"/>
    <x v="3"/>
    <x v="1"/>
  </r>
  <r>
    <x v="2"/>
    <s v="Madison Park"/>
    <s v="Pebble Beach|Pacific Grove|Ocean View"/>
    <s v="COVERLET&amp;BEDSPR"/>
    <s v="MP13-2710"/>
    <s v="Coral"/>
    <s v="King/Cal K"/>
    <s v="B"/>
    <n v="768"/>
    <n v="55124.51"/>
    <n v="2.5254658066374016E-4"/>
    <n v="0.56766885246396304"/>
    <n v="1064"/>
    <x v="3"/>
    <x v="1"/>
  </r>
  <r>
    <x v="7"/>
    <s v="Beautyrest"/>
    <s v="600 Thread Count|600 Thread Count|600 Thread Count"/>
    <s v="SHEET/SHEET SET"/>
    <s v="BR20-1912"/>
    <s v="Khaki"/>
    <s v="Queen"/>
    <s v="A++"/>
    <n v="1672"/>
    <n v="55102.82"/>
    <n v="2.5244721043197576E-4"/>
    <n v="0.56792129967439497"/>
    <n v="1065"/>
    <x v="3"/>
    <x v="1"/>
  </r>
  <r>
    <x v="3"/>
    <s v="Madison Park"/>
    <s v="Parker|Williams|Williams"/>
    <s v="COMFORTER (SET)"/>
    <s v="BASI10-0418"/>
    <s v="Grey"/>
    <s v="Full/Queen"/>
    <s v="A"/>
    <n v="1044"/>
    <n v="55094.01"/>
    <n v="2.5240684843373494E-4"/>
    <n v="0.56817370652282873"/>
    <n v="1066"/>
    <x v="3"/>
    <x v="1"/>
  </r>
  <r>
    <x v="4"/>
    <s v="Madison Park"/>
    <s v="Cambria|Parkman|Parkman"/>
    <s v="BLANKET"/>
    <s v="MP51-2600"/>
    <s v="Ivory"/>
    <s v="King"/>
    <s v="B"/>
    <n v="1801"/>
    <n v="55082.19"/>
    <n v="2.523526964678772E-4"/>
    <n v="0.56842605921929656"/>
    <n v="1067"/>
    <x v="3"/>
    <x v="1"/>
  </r>
  <r>
    <x v="7"/>
    <s v="Woolrich"/>
    <s v="Cotton Flannel|Cotton Flannel|Cotton Flannel"/>
    <s v="SHEET/SHEET SET"/>
    <s v="WR20-3955"/>
    <s v="Green Tree Trip"/>
    <s v="Queen"/>
    <s v="A++"/>
    <n v="1899"/>
    <n v="55069.69"/>
    <n v="2.5229542916049803E-4"/>
    <n v="0.56867835464845706"/>
    <n v="1068"/>
    <x v="3"/>
    <x v="1"/>
  </r>
  <r>
    <x v="3"/>
    <s v="Serta"/>
    <s v="Microfiber Heated|Microfiber Heated|Microfiber Heated"/>
    <s v="ELEC MATT PAD"/>
    <s v="ST55-0270"/>
    <s v="White"/>
    <s v="King"/>
    <s v="B"/>
    <n v="816"/>
    <n v="55049.760000000002"/>
    <n v="2.5220412216561265E-4"/>
    <n v="0.56893055877062271"/>
    <n v="1069"/>
    <x v="3"/>
    <x v="1"/>
  </r>
  <r>
    <x v="2"/>
    <s v="Madison Park"/>
    <s v="Caroline|Lorraine|Sharon"/>
    <s v="COMFORTER (SET)"/>
    <s v="MP10-4323"/>
    <s v="Blue"/>
    <s v="King"/>
    <s v="B"/>
    <n v="721"/>
    <n v="55043.42"/>
    <n v="2.5217507618730992E-4"/>
    <n v="0.56918273384681006"/>
    <n v="1070"/>
    <x v="3"/>
    <x v="1"/>
  </r>
  <r>
    <x v="2"/>
    <s v="Madison Park"/>
    <s v="Quebec|Mansfield|Vancouver"/>
    <s v="COVERLET&amp;BEDSPR"/>
    <s v="MP13-6477"/>
    <s v="Cream"/>
    <s v="King"/>
    <s v="B"/>
    <n v="869"/>
    <n v="54876.72"/>
    <n v="2.5141135937610114E-4"/>
    <n v="0.56943414520618618"/>
    <n v="1071"/>
    <x v="3"/>
    <x v="1"/>
  </r>
  <r>
    <x v="3"/>
    <s v="Madison Park"/>
    <s v="Zuri|Marselle|Marselle"/>
    <s v="THROW"/>
    <s v="MP50-6235"/>
    <s v="Blush/Grey"/>
    <s v="60x70&quot;"/>
    <s v="B"/>
    <n v="3559"/>
    <n v="54861.37"/>
    <n v="2.5134103512263953E-4"/>
    <n v="0.56968548624130877"/>
    <n v="1072"/>
    <x v="3"/>
    <x v="1"/>
  </r>
  <r>
    <x v="7"/>
    <s v="Madison Park"/>
    <s v="1500 Thread Count|1500 Thread Count|1500 Thread Count"/>
    <s v="SHEET/SHEET SET"/>
    <s v="MP20-4841"/>
    <s v="White"/>
    <s v="King"/>
    <s v="A++"/>
    <n v="1085"/>
    <n v="54848.480000000003"/>
    <n v="2.5128198107527013E-4"/>
    <n v="0.56993676822238404"/>
    <n v="1073"/>
    <x v="3"/>
    <x v="1"/>
  </r>
  <r>
    <x v="7"/>
    <s v="Comfort Spaces"/>
    <s v="Cotton 144TC|Cotton 144TC|Cotton 144TC"/>
    <s v="SHEET/SHEET SET"/>
    <s v="CS20-0584"/>
    <s v="Diamond Blue"/>
    <s v="Full"/>
    <s v="ARA+"/>
    <n v="2847"/>
    <n v="54807.360000000001"/>
    <n v="2.5109359454091555E-4"/>
    <n v="0.57018786181692493"/>
    <n v="1074"/>
    <x v="3"/>
    <x v="1"/>
  </r>
  <r>
    <x v="1"/>
    <s v="Intelligent Design"/>
    <s v="Edelia|Arwen|Alder"/>
    <s v="CUSHION/POUF"/>
    <s v="ID31-1529"/>
    <s v="Aqua"/>
    <s v="27&quot; x 74&quot;"/>
    <s v="A+"/>
    <n v="1196"/>
    <n v="54740.54"/>
    <n v="2.5078746642258939E-4"/>
    <n v="0.57043864928334753"/>
    <n v="1075"/>
    <x v="3"/>
    <x v="1"/>
  </r>
  <r>
    <x v="2"/>
    <s v="Super Listing"/>
    <s v="Phoebe|Himari|Hannah"/>
    <s v="COMFORTER (SET)"/>
    <s v="AM10-0198"/>
    <s v="Sage"/>
    <s v="Full/Queen"/>
    <s v="A++"/>
    <n v="1889"/>
    <n v="54665.17"/>
    <n v="2.5044216746601591E-4"/>
    <n v="0.57068909145081359"/>
    <n v="1076"/>
    <x v="3"/>
    <x v="1"/>
  </r>
  <r>
    <x v="1"/>
    <s v="Madison Park"/>
    <s v="Galen|Colm|Paxton"/>
    <s v="WINDOW PANEL"/>
    <s v="MP40-7747"/>
    <s v="Ivory"/>
    <s v="29x64&quot;"/>
    <s v="A+"/>
    <n v="1745"/>
    <n v="54551.51"/>
    <n v="2.4992144729347847E-4"/>
    <n v="0.57093901289810711"/>
    <n v="1077"/>
    <x v="3"/>
    <x v="1"/>
  </r>
  <r>
    <x v="9"/>
    <s v="510 Design"/>
    <s v="Big Bundle|Big Bundle|Big Bundle"/>
    <s v="BATH TOWEL"/>
    <s v="5DS73-0200"/>
    <s v="White"/>
    <s v="12-Piece"/>
    <s v="A"/>
    <n v="1885"/>
    <n v="54486.52"/>
    <n v="2.496237031089526E-4"/>
    <n v="0.5711886366012161"/>
    <n v="1078"/>
    <x v="3"/>
    <x v="1"/>
  </r>
  <r>
    <x v="4"/>
    <s v="Sleep Philosophy"/>
    <s v="4&quot; Gel Memory Foam with 3M Cover|4&quot; Gel Memory Foam with 3M Cover|4&quot; Gel Me"/>
    <s v="MATT PAD/TOPPER"/>
    <s v="BASI16-0453"/>
    <s v="White"/>
    <s v="King"/>
    <s v="B"/>
    <n v="407"/>
    <n v="54476.31"/>
    <n v="2.4957692717228529E-4"/>
    <n v="0.57143821352838842"/>
    <n v="1079"/>
    <x v="3"/>
    <x v="1"/>
  </r>
  <r>
    <x v="8"/>
    <s v="Urban Habitat Kids"/>
    <s v="Lola|Ella|Laila"/>
    <s v="COMFORTER (SET)"/>
    <s v="UHK10-0098"/>
    <s v="Pink"/>
    <s v="Twin"/>
    <s v="B+"/>
    <n v="1202"/>
    <n v="54474.95"/>
    <n v="2.4957069648924243E-4"/>
    <n v="0.57168778422487765"/>
    <n v="1080"/>
    <x v="3"/>
    <x v="1"/>
  </r>
  <r>
    <x v="3"/>
    <s v="Beautyrest"/>
    <s v="Heated Plush|Heated Plush|Heated Plush"/>
    <s v="ELECT BLANKET"/>
    <s v="BR54-0531"/>
    <s v="Ivory"/>
    <s v="60x70&quot;"/>
    <s v="B"/>
    <n v="1484"/>
    <n v="54473.18"/>
    <n v="2.4956258743851758E-4"/>
    <n v="0.57193734681231612"/>
    <n v="1081"/>
    <x v="3"/>
    <x v="1"/>
  </r>
  <r>
    <x v="3"/>
    <s v="Madison Park"/>
    <s v="Elma|Celia"/>
    <s v="THROW"/>
    <s v="MP50-3254"/>
    <s v="Blue"/>
    <s v="60x70&quot;"/>
    <s v="B"/>
    <n v="3448"/>
    <n v="54439.26"/>
    <n v="2.4940718687321346E-4"/>
    <n v="0.57218675399918928"/>
    <n v="1082"/>
    <x v="3"/>
    <x v="1"/>
  </r>
  <r>
    <x v="2"/>
    <s v="510 Design"/>
    <s v="Oakley|Hayley|Glen"/>
    <s v="COVERLET&amp;BEDSPR"/>
    <s v="5DS13-0167"/>
    <s v="Cream"/>
    <s v="King/Cal K"/>
    <s v="A"/>
    <n v="1379"/>
    <n v="54415.24"/>
    <n v="2.4929714201535357E-4"/>
    <n v="0.57243605114120466"/>
    <n v="1083"/>
    <x v="3"/>
    <x v="1"/>
  </r>
  <r>
    <x v="3"/>
    <s v="Serta"/>
    <s v="Fleece to Sherpa|Fleece to Sherpa|Fleece to Sherpa"/>
    <s v="ELECT BLANKET"/>
    <s v="ST54-0108"/>
    <s v="Ivory"/>
    <s v="Queen"/>
    <s v="B"/>
    <n v="717"/>
    <n v="54364.32"/>
    <n v="2.4906385791201378E-4"/>
    <n v="0.57268511499911667"/>
    <n v="1084"/>
    <x v="3"/>
    <x v="1"/>
  </r>
  <r>
    <x v="4"/>
    <s v="Sleep Philosophy"/>
    <s v="Highline|Montview|Montview"/>
    <s v="MATT PAD/TOPPER"/>
    <s v="BASI16-0239"/>
    <s v="White"/>
    <s v="Queen"/>
    <s v="B"/>
    <n v="2903"/>
    <n v="54352.56"/>
    <n v="2.4900998082923143E-4"/>
    <n v="0.57293412497994589"/>
    <n v="1085"/>
    <x v="3"/>
    <x v="1"/>
  </r>
  <r>
    <x v="0"/>
    <s v="Madison Park"/>
    <s v="Lucas|Britton|Santos"/>
    <s v="ACCENT CHAIR"/>
    <s v="MP100-0955"/>
    <s v="Cream"/>
    <s v="See below"/>
    <s v="B-"/>
    <n v="267"/>
    <n v="54329.86"/>
    <n v="2.4890598339903083E-4"/>
    <n v="0.57318303096334489"/>
    <n v="1086"/>
    <x v="3"/>
    <x v="1"/>
  </r>
  <r>
    <x v="0"/>
    <s v="Madison Park"/>
    <s v="Ashcroft|Jaxon|Jayden"/>
    <s v="ACCENT BENCH"/>
    <s v="MP105-0998"/>
    <s v="Natural"/>
    <s v="See below"/>
    <s v="B"/>
    <n v="393"/>
    <n v="54321.5"/>
    <n v="2.4886768302385563E-4"/>
    <n v="0.57343189864636879"/>
    <n v="1087"/>
    <x v="3"/>
    <x v="1"/>
  </r>
  <r>
    <x v="0"/>
    <s v="Martha Stewart"/>
    <s v="Harley|Harley|Harley"/>
    <s v="OCCASIONL TABLE"/>
    <s v="MT120-0024"/>
    <s v="Reclaimed Wheat"/>
    <s v="See below"/>
    <s v="B"/>
    <n v="472"/>
    <n v="54260.79"/>
    <n v="2.4858954716537644E-4"/>
    <n v="0.57368048819353412"/>
    <n v="1088"/>
    <x v="3"/>
    <x v="1"/>
  </r>
  <r>
    <x v="7"/>
    <s v="True North by Sleep Philosophy"/>
    <s v="Cozy Cotton Flannel|Cozy Cotton Flannel|Cozy Cotton Flannel"/>
    <s v="SHEET/SHEET SET"/>
    <s v="TN20-0418"/>
    <s v="Blush Dots"/>
    <s v="Queen"/>
    <s v="A+"/>
    <n v="2154"/>
    <n v="54239.75"/>
    <n v="2.4849315483359578E-4"/>
    <n v="0.57392898134836767"/>
    <n v="1089"/>
    <x v="3"/>
    <x v="1"/>
  </r>
  <r>
    <x v="3"/>
    <s v="Madison Park"/>
    <s v="Duke|York|York"/>
    <s v="THROW"/>
    <s v="MP50-1593"/>
    <s v="Grey"/>
    <s v="50x60&quot;"/>
    <s v="B"/>
    <n v="3732"/>
    <n v="54217.87"/>
    <n v="2.4839291413875927E-4"/>
    <n v="0.57417737426250648"/>
    <n v="1090"/>
    <x v="3"/>
    <x v="1"/>
  </r>
  <r>
    <x v="8"/>
    <s v="Urban Habitat"/>
    <s v="Brooklyn|Maize|Kay"/>
    <s v="COMFORTER (SET)"/>
    <s v="UH10-0199"/>
    <s v="Ivory"/>
    <s v="Full/Queen"/>
    <s v="A"/>
    <n v="716"/>
    <n v="54161.74"/>
    <n v="2.4813576102170379E-4"/>
    <n v="0.57442551002352815"/>
    <n v="1091"/>
    <x v="3"/>
    <x v="1"/>
  </r>
  <r>
    <x v="8"/>
    <s v="Mi Zone"/>
    <s v="Camille|Corinne|Cora"/>
    <s v="COMFORTER (SET)"/>
    <s v="MZ10-0561"/>
    <s v="Pink"/>
    <s v="Full/Queen"/>
    <s v="A"/>
    <n v="1570"/>
    <n v="54056.24"/>
    <n v="2.476524249474235E-4"/>
    <n v="0.57467316244847555"/>
    <n v="1092"/>
    <x v="3"/>
    <x v="1"/>
  </r>
  <r>
    <x v="7"/>
    <s v="True North by Sleep Philosophy"/>
    <s v="Cozy Cotton Flannel|Cozy Cotton Flannel|Cozy Cotton Flannel"/>
    <s v="SHEET/SHEET SET"/>
    <s v="TN20-0123"/>
    <s v="Blue Solid"/>
    <s v="Queen"/>
    <s v="A+"/>
    <n v="2212"/>
    <n v="54010.75"/>
    <n v="2.474440177624092E-4"/>
    <n v="0.57492060646623799"/>
    <n v="1093"/>
    <x v="3"/>
    <x v="1"/>
  </r>
  <r>
    <x v="0"/>
    <s v="INK+IVY"/>
    <s v="Novak|Novak|Novak"/>
    <s v="ACCENT CHAIR"/>
    <s v="II100-0434"/>
    <s v="Teal"/>
    <s v="See below"/>
    <s v="A"/>
    <n v="366"/>
    <n v="54001.51"/>
    <n v="2.4740168576879452E-4"/>
    <n v="0.57516800815200675"/>
    <n v="1094"/>
    <x v="3"/>
    <x v="1"/>
  </r>
  <r>
    <x v="6"/>
    <s v="Intelligent Design"/>
    <s v="Lita|Elena|Sonya"/>
    <s v="FASHION TOWEL"/>
    <s v="ID91-522"/>
    <s v="Orange"/>
    <s v="See below"/>
    <s v="B+"/>
    <n v="1869"/>
    <n v="53977.66"/>
    <n v="2.4729241974631505E-4"/>
    <n v="0.57541530057175305"/>
    <n v="1095"/>
    <x v="3"/>
    <x v="1"/>
  </r>
  <r>
    <x v="2"/>
    <s v="Madison Park"/>
    <s v="Breanna|Levine|Miller"/>
    <s v="COVERLET&amp;BEDSPR"/>
    <s v="MP13-6472"/>
    <s v="Khaki"/>
    <s v="Daybed"/>
    <s v="B"/>
    <n v="944"/>
    <n v="53934.04"/>
    <n v="2.4709257975048462E-4"/>
    <n v="0.57566239315150358"/>
    <n v="1096"/>
    <x v="3"/>
    <x v="1"/>
  </r>
  <r>
    <x v="2"/>
    <s v="Madison Park Essentials"/>
    <s v="Zara|Alexine|Dennie"/>
    <s v="COMFORTER (SET)"/>
    <s v="MPE10-796"/>
    <s v="Brown"/>
    <s v="King"/>
    <s v="B"/>
    <n v="585"/>
    <n v="53923.67"/>
    <n v="2.4704507079228283E-4"/>
    <n v="0.5759094382222959"/>
    <n v="1097"/>
    <x v="3"/>
    <x v="1"/>
  </r>
  <r>
    <x v="3"/>
    <s v="Woolrich"/>
    <s v="Burlington|Burlington|Burlington"/>
    <s v="BLANKET"/>
    <s v="WR51-2215"/>
    <s v="Tan"/>
    <s v="Full/Queen"/>
    <s v="A"/>
    <n v="2316"/>
    <n v="53906.76"/>
    <n v="2.4696759957886031E-4"/>
    <n v="0.57615640582187477"/>
    <n v="1098"/>
    <x v="3"/>
    <x v="1"/>
  </r>
  <r>
    <x v="2"/>
    <s v="Madison Park"/>
    <s v="Ridge|Pioneer|Warren"/>
    <s v="COMFORTER (SET)"/>
    <s v="MP10-4677"/>
    <s v="Grey"/>
    <s v="King"/>
    <s v="B+"/>
    <n v="731"/>
    <n v="53878.57"/>
    <n v="2.4683845034725876E-4"/>
    <n v="0.576403244272222"/>
    <n v="1099"/>
    <x v="3"/>
    <x v="1"/>
  </r>
  <r>
    <x v="3"/>
    <s v="Madison Park"/>
    <s v="Waffle Weave|Waffle Weave|Waffle Weave"/>
    <s v="BLANKET"/>
    <s v="BR51N-3833"/>
    <s v="Aqua"/>
    <s v="King"/>
    <s v="B+"/>
    <n v="1386"/>
    <n v="53841.34"/>
    <n v="2.4666788539896058E-4"/>
    <n v="0.57664991215762096"/>
    <n v="1100"/>
    <x v="3"/>
    <x v="1"/>
  </r>
  <r>
    <x v="3"/>
    <s v="Beautyrest"/>
    <s v="Heated Microlight to Berber|Heated Microlight to Berber"/>
    <s v="ELECT BLANKET"/>
    <s v="BR54-0379"/>
    <s v="Blue"/>
    <s v="Queen"/>
    <s v="B+"/>
    <n v="612"/>
    <n v="53688.47"/>
    <n v="2.4596752913663618E-4"/>
    <n v="0.5768958796867576"/>
    <n v="1101"/>
    <x v="3"/>
    <x v="1"/>
  </r>
  <r>
    <x v="2"/>
    <s v="Madison Park"/>
    <s v="Rhapsody|Melody|Harmony"/>
    <s v="COVERLET&amp;BEDSPR"/>
    <s v="MP13-3399"/>
    <s v="Grey/Taupe"/>
    <s v="Full/Queen"/>
    <s v="B"/>
    <n v="888"/>
    <n v="53671.56"/>
    <n v="2.4589005792321361E-4"/>
    <n v="0.57714176974468079"/>
    <n v="1102"/>
    <x v="3"/>
    <x v="1"/>
  </r>
  <r>
    <x v="3"/>
    <s v="Madison Park"/>
    <s v="Duke|York|York"/>
    <s v="COMFORTER (SET)"/>
    <s v="MP10-3070"/>
    <s v="Grey"/>
    <s v="Full/Queen"/>
    <s v="A+"/>
    <n v="1320"/>
    <n v="53663.79"/>
    <n v="2.4585446056494674E-4"/>
    <n v="0.5773876242052457"/>
    <n v="1103"/>
    <x v="3"/>
    <x v="1"/>
  </r>
  <r>
    <x v="2"/>
    <s v="Madison Park Essentials"/>
    <s v="Saben|Barret|Seth"/>
    <s v="COMFORTER (SET)"/>
    <s v="MPE10-697"/>
    <s v="Aqua"/>
    <s v="Cal King"/>
    <s v="A++"/>
    <n v="692"/>
    <n v="53656.2"/>
    <n v="2.4581968785590606E-4"/>
    <n v="0.57763344389310156"/>
    <n v="1104"/>
    <x v="3"/>
    <x v="1"/>
  </r>
  <r>
    <x v="2"/>
    <s v="Madison Park"/>
    <s v="Quebec|Mansfield|Vancouver"/>
    <s v="COVERLET&amp;BEDSPR"/>
    <s v="MP13-150"/>
    <s v="Cream"/>
    <s v="King/Cal K"/>
    <s v="A"/>
    <n v="1240"/>
    <n v="53592.35"/>
    <n v="2.4552716644981324E-4"/>
    <n v="0.57787897105955133"/>
    <n v="1105"/>
    <x v="3"/>
    <x v="1"/>
  </r>
  <r>
    <x v="9"/>
    <s v="Madison Park Signature"/>
    <s v="800GSM|800GSM|800GSM"/>
    <s v="BATH TOWEL"/>
    <s v="MPS73-320"/>
    <s v="Black"/>
    <s v="8-Piece"/>
    <s v="A"/>
    <n v="1532"/>
    <n v="53574.51"/>
    <n v="2.4544543454872166E-4"/>
    <n v="0.57812441649410007"/>
    <n v="1106"/>
    <x v="3"/>
    <x v="1"/>
  </r>
  <r>
    <x v="2"/>
    <s v="Woolrich"/>
    <s v="Olsen|Olsen|Olsen"/>
    <s v="COVERLET&amp;BEDSPR"/>
    <s v="WR13-3472"/>
    <s v="Blue"/>
    <s v="King/Cal K"/>
    <s v="B"/>
    <n v="812"/>
    <n v="53532.42"/>
    <n v="2.4525260407131446E-4"/>
    <n v="0.57836966909817134"/>
    <n v="1107"/>
    <x v="3"/>
    <x v="1"/>
  </r>
  <r>
    <x v="6"/>
    <s v="Madison Park"/>
    <s v="Spa Waffle|Spa Waffle|Spa Waffle"/>
    <s v="SHOWER CURTAIN"/>
    <s v="MP70-1485"/>
    <s v="Aqua"/>
    <s v="72x72&quot;"/>
    <s v="A+"/>
    <n v="3361"/>
    <n v="53526.74"/>
    <n v="2.4522658180684139E-4"/>
    <n v="0.57861489567997815"/>
    <n v="1108"/>
    <x v="3"/>
    <x v="1"/>
  </r>
  <r>
    <x v="3"/>
    <s v="Serta"/>
    <s v="Parsa AZ|Parsa AZ|Parsa AZ"/>
    <s v="ELECT BLANKET"/>
    <s v="ST54-0039"/>
    <s v="Charcoal Grey"/>
    <s v="King"/>
    <s v="ARB"/>
    <n v="695"/>
    <n v="53476.09"/>
    <n v="2.4499453467734093E-4"/>
    <n v="0.57885989021465545"/>
    <n v="1109"/>
    <x v="3"/>
    <x v="1"/>
  </r>
  <r>
    <x v="8"/>
    <s v="Urban Habitat Kids"/>
    <s v="Gracie|Madeline|Elle"/>
    <s v="DUVET&amp;DUVET SET"/>
    <s v="UHK12-0229"/>
    <s v="White/Purple"/>
    <s v="Full/Queen"/>
    <s v="B"/>
    <n v="1320"/>
    <n v="53474.18"/>
    <n v="2.4498578423277342E-4"/>
    <n v="0.57910487599888827"/>
    <n v="1110"/>
    <x v="3"/>
    <x v="1"/>
  </r>
  <r>
    <x v="3"/>
    <s v="Woolrich"/>
    <s v="Burlington|Burlington|Burlington"/>
    <s v="BLANKET"/>
    <s v="WR51-2212"/>
    <s v="Grey"/>
    <s v="Full/Queen"/>
    <s v="A+"/>
    <n v="2315"/>
    <n v="53474.06"/>
    <n v="2.4498523446662258E-4"/>
    <n v="0.57934986123335486"/>
    <n v="1111"/>
    <x v="3"/>
    <x v="1"/>
  </r>
  <r>
    <x v="3"/>
    <s v="Madison Park"/>
    <s v="Parker|Williams|Williams"/>
    <s v="THROW"/>
    <s v="BASI50-0427"/>
    <s v="Brown"/>
    <s v="60x70&quot;"/>
    <s v="B"/>
    <n v="3721"/>
    <n v="53466.879999999997"/>
    <n v="2.4495234012526394E-4"/>
    <n v="0.57959481357348008"/>
    <n v="1112"/>
    <x v="3"/>
    <x v="1"/>
  </r>
  <r>
    <x v="2"/>
    <s v="Madison Park"/>
    <s v="Bennett|Christian|William"/>
    <s v="COMFORTER (SET)"/>
    <s v="MP10-2419"/>
    <s v="Grey"/>
    <s v="King"/>
    <s v="B+"/>
    <n v="643"/>
    <n v="53456.24"/>
    <n v="2.4490359419322282E-4"/>
    <n v="0.57983971716767335"/>
    <n v="1113"/>
    <x v="3"/>
    <x v="1"/>
  </r>
  <r>
    <x v="3"/>
    <s v="Madison Park"/>
    <s v="Jasmine|Dahlia|Dahlia"/>
    <s v="COMFORTER (SET)"/>
    <s v="MP10-8443"/>
    <s v="Black"/>
    <s v="King"/>
    <s v="A"/>
    <n v="835"/>
    <n v="53295.62"/>
    <n v="2.4416773220032332E-4"/>
    <n v="0.58008388489987373"/>
    <n v="1114"/>
    <x v="3"/>
    <x v="1"/>
  </r>
  <r>
    <x v="2"/>
    <s v="510 Design"/>
    <s v="Ramsey|Lynda|Casey"/>
    <s v="COMFORTER (SET)"/>
    <s v="5DS10-0049"/>
    <s v="Neutral"/>
    <s v="Cal King"/>
    <s v="A+"/>
    <n v="936"/>
    <n v="53277.96"/>
    <n v="2.4408682494845795E-4"/>
    <n v="0.5803279717248222"/>
    <n v="1115"/>
    <x v="3"/>
    <x v="1"/>
  </r>
  <r>
    <x v="3"/>
    <s v="Beautyrest"/>
    <s v="Cotton Blend|Cotton Blend|Cotton Blend"/>
    <s v="ELEC MATT PAD"/>
    <s v="BR55-0199"/>
    <s v="White"/>
    <s v="Full"/>
    <s v="A++"/>
    <n v="1198"/>
    <n v="53103.71"/>
    <n v="2.4328851868359218E-4"/>
    <n v="0.5805712602435058"/>
    <n v="1116"/>
    <x v="3"/>
    <x v="1"/>
  </r>
  <r>
    <x v="2"/>
    <s v="Madison Park"/>
    <s v="Bayside|Nantucket|Rockaway"/>
    <s v="COMFORTER (SET)"/>
    <s v="MP10-504"/>
    <s v="Blue"/>
    <s v="Queen"/>
    <s v="B"/>
    <n v="712"/>
    <n v="53083.74"/>
    <n v="2.431970284333232E-4"/>
    <n v="0.58081445727193914"/>
    <n v="1117"/>
    <x v="3"/>
    <x v="1"/>
  </r>
  <r>
    <x v="2"/>
    <s v="Super Listing"/>
    <s v="Mina|Hanna|Aera"/>
    <s v="DUVET&amp;DUVET SET"/>
    <s v="AM12-0051"/>
    <s v="Neutral"/>
    <s v="King/Cal K"/>
    <s v="A++"/>
    <n v="1974"/>
    <n v="53072.43"/>
    <n v="2.4314521297360653E-4"/>
    <n v="0.58105760248491278"/>
    <n v="1118"/>
    <x v="3"/>
    <x v="1"/>
  </r>
  <r>
    <x v="0"/>
    <s v="Martha Stewart"/>
    <s v="Kenna|Kenna|Kenna"/>
    <s v="OCCASIONL TABLE"/>
    <s v="MT120-1192"/>
    <s v="Brown"/>
    <s v="See below"/>
    <s v="B"/>
    <n v="302"/>
    <n v="53051.92"/>
    <n v="2.4305124877565875E-4"/>
    <n v="0.58130065373368844"/>
    <n v="1119"/>
    <x v="3"/>
    <x v="1"/>
  </r>
  <r>
    <x v="2"/>
    <s v="Madison Park"/>
    <s v="Aubrey|Whitman|Charlotte"/>
    <s v="COVERLET&amp;BEDSPR"/>
    <s v="MP13-4339"/>
    <s v="Blue/Brown"/>
    <s v="King"/>
    <s v="B"/>
    <n v="658"/>
    <n v="53050.6"/>
    <n v="2.430452013479995E-4"/>
    <n v="0.58154369893503643"/>
    <n v="1120"/>
    <x v="3"/>
    <x v="1"/>
  </r>
  <r>
    <x v="3"/>
    <s v="Beautyrest"/>
    <s v="Heated Microlight to Berber|Heated Microlight to Berber|Heated Microlight t"/>
    <s v="ELECT BLANKET"/>
    <s v="BR54-4846"/>
    <s v="Brown"/>
    <s v="50x60&quot;"/>
    <s v="ARB"/>
    <n v="1895"/>
    <n v="53041.05"/>
    <n v="2.4300144912516182E-4"/>
    <n v="0.58178670038416158"/>
    <n v="1121"/>
    <x v="3"/>
    <x v="1"/>
  </r>
  <r>
    <x v="2"/>
    <s v="Woolrich"/>
    <s v="Winter Plains|Winter Plains|Winter Plains"/>
    <s v="COVERLET&amp;BEDSPR"/>
    <s v="WR14-1727"/>
    <s v="Taupe"/>
    <s v="King/Cal K"/>
    <s v="A"/>
    <n v="880"/>
    <n v="53024.3"/>
    <n v="2.4292471093327372E-4"/>
    <n v="0.58202962509509482"/>
    <n v="1122"/>
    <x v="3"/>
    <x v="1"/>
  </r>
  <r>
    <x v="3"/>
    <s v="Beautyrest"/>
    <s v="Heated Microlight to Berber|Heated Microlight to Berber"/>
    <s v="ELECT BLANKET"/>
    <s v="BR54-1943"/>
    <s v="Purple"/>
    <s v="King"/>
    <s v="B"/>
    <n v="524"/>
    <n v="52970.92"/>
    <n v="2.4268015662384166E-4"/>
    <n v="0.58227230525171869"/>
    <n v="1123"/>
    <x v="3"/>
    <x v="1"/>
  </r>
  <r>
    <x v="3"/>
    <s v="Beautyrest"/>
    <s v="Heated Microlight to Berber|Heated Microlight to Berber|Heated Microlight t"/>
    <s v="ELECT BLANKET"/>
    <s v="BR54-4844"/>
    <s v="Blue"/>
    <s v="50x60&quot;"/>
    <s v="ARA"/>
    <n v="1892"/>
    <n v="52957.08"/>
    <n v="2.4261675026111145E-4"/>
    <n v="0.58251492200197985"/>
    <n v="1124"/>
    <x v="3"/>
    <x v="1"/>
  </r>
  <r>
    <x v="0"/>
    <s v="Madison Park"/>
    <s v="Shandra|Sasha|Selah"/>
    <s v="ACCENT BENCH"/>
    <s v="FUR105-0041"/>
    <s v="Blue"/>
    <s v="See below"/>
    <s v="A"/>
    <n v="488"/>
    <n v="52903.86"/>
    <n v="2.4237292897321384E-4"/>
    <n v="0.58275729493095307"/>
    <n v="1125"/>
    <x v="3"/>
    <x v="1"/>
  </r>
  <r>
    <x v="0"/>
    <s v="510 Design"/>
    <s v="Paula|Paula|Paula"/>
    <s v="ACCENT CHAIR"/>
    <s v="5DS100-0033"/>
    <s v="Cream"/>
    <s v="See below"/>
    <s v="A"/>
    <n v="428"/>
    <n v="52902.35"/>
    <n v="2.4236601108248242E-4"/>
    <n v="0.58299966094203559"/>
    <n v="1126"/>
    <x v="3"/>
    <x v="1"/>
  </r>
  <r>
    <x v="0"/>
    <s v="Madison Park"/>
    <s v="Qwen|Elle|Cassie"/>
    <s v="ACCENT CHAIR"/>
    <s v="FPF18-0512"/>
    <s v="Teal"/>
    <s v="See below"/>
    <s v="B"/>
    <n v="309"/>
    <n v="52893.21"/>
    <n v="2.4232413722732676E-4"/>
    <n v="0.58324198507926295"/>
    <n v="1127"/>
    <x v="3"/>
    <x v="1"/>
  </r>
  <r>
    <x v="2"/>
    <s v="Madison Park Signature"/>
    <s v="Chateau"/>
    <s v="COMFORTER (SET)"/>
    <s v="MPS10-207"/>
    <s v="Linen"/>
    <s v="Queen"/>
    <s v="A+"/>
    <n v="300"/>
    <n v="52880.03"/>
    <n v="2.4226375457842616E-4"/>
    <n v="0.58348424883384142"/>
    <n v="1128"/>
    <x v="3"/>
    <x v="1"/>
  </r>
  <r>
    <x v="2"/>
    <s v="Madison Park"/>
    <s v="Caroline|Lorraine|Sharon"/>
    <s v="COMFORTER (SET)"/>
    <s v="MP10-4322"/>
    <s v="Blue"/>
    <s v="Queen"/>
    <s v="B"/>
    <n v="803"/>
    <n v="52858.52"/>
    <n v="2.4216520899588806E-4"/>
    <n v="0.58372641404283732"/>
    <n v="1129"/>
    <x v="3"/>
    <x v="1"/>
  </r>
  <r>
    <x v="3"/>
    <s v="Beautyrest"/>
    <s v="Heated Microlight to Berber|Heated Microlight to Berber|Heated Microlight t"/>
    <s v="ELECT BLANKET"/>
    <s v="BR54-4852"/>
    <s v="Purple"/>
    <s v="50x60&quot;"/>
    <s v="ARA"/>
    <n v="1888"/>
    <n v="52845.120000000003"/>
    <n v="2.4210381844237759E-4"/>
    <n v="0.58396851786127968"/>
    <n v="1130"/>
    <x v="3"/>
    <x v="1"/>
  </r>
  <r>
    <x v="3"/>
    <s v="Beautyrest"/>
    <s v="Heated Microlight to Berber|Heated Microlight to Berber|Heated Microlight t"/>
    <s v="ELECT BLANKET"/>
    <s v="BR54-4851"/>
    <s v="Teal"/>
    <s v="50x60&quot;"/>
    <s v="ARB"/>
    <n v="1888"/>
    <n v="52845.120000000003"/>
    <n v="2.4210381844237759E-4"/>
    <n v="0.58421062167972204"/>
    <n v="1131"/>
    <x v="3"/>
    <x v="1"/>
  </r>
  <r>
    <x v="2"/>
    <s v="Madison Park"/>
    <s v="Tasha|Zaire|Julien"/>
    <s v="COMFORTER (SET)"/>
    <s v="MP10-7714"/>
    <s v="Black"/>
    <s v="Full/Queen"/>
    <s v="B"/>
    <n v="964"/>
    <n v="52838.84"/>
    <n v="2.4207504734715028E-4"/>
    <n v="0.58445269672706923"/>
    <n v="1132"/>
    <x v="3"/>
    <x v="1"/>
  </r>
  <r>
    <x v="2"/>
    <s v="Madison Park"/>
    <s v="Lavine|Anouk|Octavia"/>
    <s v="COMFORTER (SET)"/>
    <s v="MP10-1665"/>
    <s v="Blue"/>
    <s v="Queen"/>
    <s v="B"/>
    <n v="542"/>
    <n v="52832.63"/>
    <n v="2.420465969488443E-4"/>
    <n v="0.58469474332401805"/>
    <n v="1133"/>
    <x v="3"/>
    <x v="1"/>
  </r>
  <r>
    <x v="7"/>
    <s v="True North by Sleep Philosophy"/>
    <s v="Cozy Cotton Flannel|Cozy Cotton Flannel|Cozy Cotton Flannel"/>
    <s v="SHEET/SHEET SET"/>
    <s v="TN20-0415"/>
    <s v="Blush Dots"/>
    <s v="Twin"/>
    <s v="A+"/>
    <n v="3087"/>
    <n v="52765.48"/>
    <n v="2.4173895697360336E-4"/>
    <n v="0.58493648228099171"/>
    <n v="1134"/>
    <x v="3"/>
    <x v="1"/>
  </r>
  <r>
    <x v="8"/>
    <s v="Intelligent Design"/>
    <s v="Felicia|Isabel|Alyssa"/>
    <s v="COMFORTER (SET)"/>
    <s v="ID10-1972"/>
    <s v="Grey"/>
    <s v="King/Cal K"/>
    <s v="A"/>
    <n v="1233"/>
    <n v="52740.21"/>
    <n v="2.4162318538500558E-4"/>
    <n v="0.58517810546637672"/>
    <n v="1135"/>
    <x v="3"/>
    <x v="1"/>
  </r>
  <r>
    <x v="2"/>
    <s v="510 Design"/>
    <s v="Oakley|Hayley|Glen"/>
    <s v="COVERLET&amp;BEDSPR"/>
    <s v="5DS13-0171"/>
    <s v="Seafoam"/>
    <s v="King/Cal K"/>
    <s v="B+"/>
    <n v="1309"/>
    <n v="52737.46"/>
    <n v="2.4161058657738217E-4"/>
    <n v="0.58541971605295406"/>
    <n v="1136"/>
    <x v="3"/>
    <x v="1"/>
  </r>
  <r>
    <x v="6"/>
    <s v="Madison Park"/>
    <s v="Evan|Ethan|Jordan"/>
    <s v="BATH RUG"/>
    <s v="MP72-6207"/>
    <s v="Blue"/>
    <s v="24x44&quot;"/>
    <s v="B"/>
    <n v="3563"/>
    <n v="52708.72"/>
    <n v="2.4147891758425597E-4"/>
    <n v="0.58566119497053837"/>
    <n v="1137"/>
    <x v="3"/>
    <x v="1"/>
  </r>
  <r>
    <x v="1"/>
    <s v="Madison Park"/>
    <s v="Aubrey|Whitman|Charlotte"/>
    <s v="WINDOW PANEL"/>
    <s v="MP40-692"/>
    <s v="Black"/>
    <s v="50x84&quot;"/>
    <s v="A"/>
    <n v="1772"/>
    <n v="52676.66"/>
    <n v="2.4133203839428986E-4"/>
    <n v="0.58590252700893264"/>
    <n v="1138"/>
    <x v="3"/>
    <x v="1"/>
  </r>
  <r>
    <x v="3"/>
    <s v="Intelligent Design"/>
    <s v="Brielle|Ella|Ella"/>
    <s v="COMFORTER (SET)"/>
    <s v="ID10-2254"/>
    <s v="Natural"/>
    <s v="King/Cal K"/>
    <s v="A+"/>
    <n v="1221"/>
    <n v="52673.51"/>
    <n v="2.4131760703283029E-4"/>
    <n v="0.58614384461596547"/>
    <n v="1139"/>
    <x v="3"/>
    <x v="1"/>
  </r>
  <r>
    <x v="7"/>
    <s v="Beautyrest"/>
    <s v="600 Thread Count|600 Thread Count|600 Thread Count"/>
    <s v="SHEET/SHEET SET"/>
    <s v="BR20-0992"/>
    <s v="Ivory"/>
    <s v="King"/>
    <s v="A++"/>
    <n v="1475"/>
    <n v="52617.599999999999"/>
    <n v="2.4106146182038468E-4"/>
    <n v="0.58638490607778582"/>
    <n v="1140"/>
    <x v="3"/>
    <x v="1"/>
  </r>
  <r>
    <x v="0"/>
    <s v="Madison Park"/>
    <s v="Beaumont|Beauchamp|Blandford"/>
    <s v="OCCASIONL TABLE"/>
    <s v="MP120-1098"/>
    <s v="White/Natural"/>
    <s v="See below"/>
    <s v="B"/>
    <n v="519"/>
    <n v="52571.83"/>
    <n v="2.4085177184768507E-4"/>
    <n v="0.58662575784963356"/>
    <n v="1141"/>
    <x v="3"/>
    <x v="1"/>
  </r>
  <r>
    <x v="4"/>
    <s v="Madison Park Signature"/>
    <s v="500 Thread Count Luxury Collection|500 Thread Count Luxury Collection|500 T"/>
    <s v="COMFORTER (SET)"/>
    <s v="MPS10-503"/>
    <s v="White/White"/>
    <s v="King/Cal K"/>
    <s v="B"/>
    <n v="505"/>
    <n v="52531.32"/>
    <n v="2.4066617995793061E-4"/>
    <n v="0.58686642402959144"/>
    <n v="1142"/>
    <x v="3"/>
    <x v="1"/>
  </r>
  <r>
    <x v="3"/>
    <s v="Beautyrest"/>
    <s v="Heated Plush|Heated Plush|Heated Plush"/>
    <s v="ELECT BLANKET"/>
    <s v="BR54-1923"/>
    <s v="Aqua"/>
    <s v="60x70&quot;"/>
    <s v="B"/>
    <n v="1435"/>
    <n v="52493.760000000002"/>
    <n v="2.4049410315271766E-4"/>
    <n v="0.58710691813274418"/>
    <n v="1143"/>
    <x v="3"/>
    <x v="1"/>
  </r>
  <r>
    <x v="2"/>
    <s v="N Natori"/>
    <s v="Hanae|Hanae|Hanae"/>
    <s v="COMFORTER (SET)"/>
    <s v="NS10-3244"/>
    <s v="White"/>
    <s v="King/Cal K"/>
    <s v="A"/>
    <n v="503"/>
    <n v="52466.400000000001"/>
    <n v="2.403687564703261E-4"/>
    <n v="0.58734728688921456"/>
    <n v="1144"/>
    <x v="3"/>
    <x v="1"/>
  </r>
  <r>
    <x v="2"/>
    <s v="Madison Park"/>
    <s v="Quebec|Mansfield|Vancouver"/>
    <s v="COVERLET&amp;BEDSPR"/>
    <s v="MP13-1563"/>
    <s v="Blue"/>
    <s v="Queen"/>
    <s v="A"/>
    <n v="1008"/>
    <n v="52296.87"/>
    <n v="2.395920743407267E-4"/>
    <n v="0.58758687896355533"/>
    <n v="1145"/>
    <x v="3"/>
    <x v="1"/>
  </r>
  <r>
    <x v="5"/>
    <s v="Madison Park"/>
    <s v="Herbal Botany|Herbal Botany|Herbal Botany"/>
    <s v="CANVAS"/>
    <s v="MT95C-0006"/>
    <s v="Green"/>
    <s v="See below"/>
    <s v="A"/>
    <n v="710"/>
    <n v="52183.29"/>
    <n v="2.390717206789565E-4"/>
    <n v="0.58782595068423427"/>
    <n v="1146"/>
    <x v="3"/>
    <x v="1"/>
  </r>
  <r>
    <x v="10"/>
    <s v="Hampton Hill"/>
    <s v="Aelorian|Aelorian|Aelorian"/>
    <s v="LGT-FLOOR LAMPS"/>
    <s v="MT154-0070"/>
    <s v="Antique Brass"/>
    <s v="See below"/>
    <s v="A+"/>
    <n v="820"/>
    <n v="52171.38"/>
    <n v="2.3901715638848561E-4"/>
    <n v="0.58806496784062279"/>
    <n v="1147"/>
    <x v="3"/>
    <x v="1"/>
  </r>
  <r>
    <x v="7"/>
    <s v="Madison Park"/>
    <s v="1500 Thread Count|1500 Thread Count|1500 Thread Count"/>
    <s v="SHEET/SHEET SET"/>
    <s v="MP20-4851"/>
    <s v="Grey"/>
    <s v="King"/>
    <s v="A++"/>
    <n v="1041"/>
    <n v="52135.07"/>
    <n v="2.3885080631401057E-4"/>
    <n v="0.58830381864693682"/>
    <n v="1148"/>
    <x v="3"/>
    <x v="1"/>
  </r>
  <r>
    <x v="2"/>
    <s v="Madison Park"/>
    <s v="Tangiers|Moraga|Menara"/>
    <s v="COVERLET&amp;BEDSPR"/>
    <s v="MP13-3973"/>
    <s v="Blue"/>
    <s v="Daybed"/>
    <s v="A"/>
    <n v="1167"/>
    <n v="52091.07"/>
    <n v="2.3864922539203586E-4"/>
    <n v="0.58854246787232889"/>
    <n v="1149"/>
    <x v="3"/>
    <x v="1"/>
  </r>
  <r>
    <x v="4"/>
    <s v="Sleep Philosophy"/>
    <s v="3&quot; Gel Memory Foam with Cooling Cover|3&quot;Gel Memory Foam with Cooling Cover|"/>
    <s v="MATT PAD/TOPPER"/>
    <s v="BASI16-0476"/>
    <s v="White"/>
    <s v="Twin XL"/>
    <s v="B"/>
    <n v="706"/>
    <n v="52079.63"/>
    <n v="2.3859681435232241E-4"/>
    <n v="0.58878106468668123"/>
    <n v="1150"/>
    <x v="3"/>
    <x v="1"/>
  </r>
  <r>
    <x v="4"/>
    <s v="Madison Park"/>
    <s v="Winfield|Westport|Westport"/>
    <s v="COMFORTER (SET)"/>
    <s v="MP10-1247"/>
    <s v="White"/>
    <s v="Full/Queen"/>
    <s v="B"/>
    <n v="1254"/>
    <n v="52066.53"/>
    <n v="2.3853679821418905E-4"/>
    <n v="0.58901960148489541"/>
    <n v="1151"/>
    <x v="3"/>
    <x v="1"/>
  </r>
  <r>
    <x v="2"/>
    <s v="Madison Park Essentials"/>
    <s v="Delaney|Parker|Emerson"/>
    <s v="COMFORTER (SET)"/>
    <s v="MPE10-814"/>
    <s v="Navy"/>
    <s v="Cal King"/>
    <s v="B"/>
    <n v="446"/>
    <n v="51909.93"/>
    <n v="2.3781935338734267E-4"/>
    <n v="0.5892574208382827"/>
    <n v="1152"/>
    <x v="3"/>
    <x v="1"/>
  </r>
  <r>
    <x v="2"/>
    <s v="Super Listing"/>
    <s v="Boulder Stripe|Cascade Stripe|Highland Stripe"/>
    <s v="COMFORTER (SET)"/>
    <s v="AM10-0030"/>
    <s v="Black"/>
    <s v="King/Cal K"/>
    <s v="A"/>
    <n v="1394"/>
    <n v="51901.77"/>
    <n v="2.3778196928908552E-4"/>
    <n v="0.58949520280757173"/>
    <n v="1153"/>
    <x v="3"/>
    <x v="1"/>
  </r>
  <r>
    <x v="2"/>
    <s v="Madison Park Essentials"/>
    <s v="Maible|Caldwell|Calla"/>
    <s v="COMFORTER (SET)"/>
    <s v="MPE10-862"/>
    <s v="Blush/Grey"/>
    <s v="King"/>
    <s v="B"/>
    <n v="729"/>
    <n v="51878.7"/>
    <n v="2.3767627674658651E-4"/>
    <n v="0.58973287908431826"/>
    <n v="1154"/>
    <x v="3"/>
    <x v="1"/>
  </r>
  <r>
    <x v="7"/>
    <s v="Madison Park Essentials"/>
    <s v="Satin|Satin|Satin"/>
    <s v="SHEET/SHEET SET"/>
    <s v="MPE20-900"/>
    <s v="White"/>
    <s v="Queen"/>
    <s v="A++"/>
    <n v="2783"/>
    <n v="51863.38"/>
    <n v="2.3760608993466257E-4"/>
    <n v="0.58997048517425288"/>
    <n v="1155"/>
    <x v="3"/>
    <x v="1"/>
  </r>
  <r>
    <x v="6"/>
    <s v="Madison Park Signature"/>
    <s v="Splendor|Splendor|Splendor"/>
    <s v="BATH RUG"/>
    <s v="MPS72-518"/>
    <s v="Charcoal"/>
    <s v="24x72&quot;"/>
    <s v="A+"/>
    <n v="1515"/>
    <n v="51847.85"/>
    <n v="2.3753494103197469E-4"/>
    <n v="0.59020802011528484"/>
    <n v="1156"/>
    <x v="3"/>
    <x v="1"/>
  </r>
  <r>
    <x v="10"/>
    <s v="INK+IVY"/>
    <s v="Prague|Prague|Prague"/>
    <s v="LGT-TABLE LAMPS"/>
    <s v="MP153-0144"/>
    <s v="White/Gold"/>
    <s v="See below"/>
    <s v="A"/>
    <n v="401"/>
    <n v="51841.16"/>
    <n v="2.3750429156906537E-4"/>
    <n v="0.59044552440685394"/>
    <n v="1157"/>
    <x v="3"/>
    <x v="1"/>
  </r>
  <r>
    <x v="7"/>
    <s v="True North by Sleep Philosophy"/>
    <s v="Cozy Cotton Flannel|Cozy Cotton Flannel|Cozy Cotton Flannel"/>
    <s v="SHEET/SHEET SET"/>
    <s v="TN20-0272"/>
    <s v="Multi Forest Animals"/>
    <s v="Queen"/>
    <s v="A+"/>
    <n v="2075"/>
    <n v="51840.73"/>
    <n v="2.3750232157369153E-4"/>
    <n v="0.59068302672842765"/>
    <n v="1158"/>
    <x v="3"/>
    <x v="1"/>
  </r>
  <r>
    <x v="2"/>
    <s v="Madison Park"/>
    <s v="Laurel|Vivian|Piedmont"/>
    <s v="COMFORTER (SET)"/>
    <s v="MP10-1329"/>
    <s v="Grey"/>
    <s v="King"/>
    <s v="B"/>
    <n v="786"/>
    <n v="51791.61"/>
    <n v="2.3727728396261429E-4"/>
    <n v="0.59092030401239026"/>
    <n v="1159"/>
    <x v="3"/>
    <x v="1"/>
  </r>
  <r>
    <x v="0"/>
    <s v="Madison Park"/>
    <s v="Charlotte|Elaine|Hamilton"/>
    <s v="DINING CHAIR"/>
    <s v="MP108-1205"/>
    <s v="Grey"/>
    <s v="See below"/>
    <s v="B"/>
    <n v="242"/>
    <n v="51745.79"/>
    <n v="2.3706736492068515E-4"/>
    <n v="0.59115737137731095"/>
    <n v="1160"/>
    <x v="3"/>
    <x v="1"/>
  </r>
  <r>
    <x v="6"/>
    <s v="Madison Park Signature"/>
    <s v="Marshmallow|Marshmallow|Marshmallow"/>
    <s v="BATH RUG"/>
    <s v="MPS72-172"/>
    <s v="Silver"/>
    <s v="24x72&quot;"/>
    <s v="A+"/>
    <n v="1516"/>
    <n v="51722.11"/>
    <n v="2.3695887773358604E-4"/>
    <n v="0.59139433025504451"/>
    <n v="1161"/>
    <x v="3"/>
    <x v="1"/>
  </r>
  <r>
    <x v="1"/>
    <s v="Madison Park"/>
    <s v="Galen|Colm|Paxton"/>
    <s v="WINDOW PANEL"/>
    <s v="MP40-7194"/>
    <s v="Ivory"/>
    <s v="39x64&quot;"/>
    <s v="A+"/>
    <n v="1242"/>
    <n v="51721.69"/>
    <n v="2.3695695355205811E-4"/>
    <n v="0.59163128720859659"/>
    <n v="1162"/>
    <x v="3"/>
    <x v="1"/>
  </r>
  <r>
    <x v="7"/>
    <s v="True North by Sleep Philosophy"/>
    <s v="Micro Fleece|Micro Fleece|Micro Fleece"/>
    <s v="SHEET/SHEET SET"/>
    <s v="SHET20-794"/>
    <s v="Lavender"/>
    <s v="Queen"/>
    <s v="A+"/>
    <n v="1672"/>
    <n v="51624.43"/>
    <n v="2.3651136808680215E-4"/>
    <n v="0.59186779857668337"/>
    <n v="1163"/>
    <x v="3"/>
    <x v="1"/>
  </r>
  <r>
    <x v="3"/>
    <s v="Madison Park"/>
    <s v="Chenille Chunky Knit|Chenille Chunky Knit|Chenille Chunky Knit"/>
    <s v="THROW"/>
    <s v="MP50-8239"/>
    <s v="Sage Green"/>
    <s v="50x60&quot;"/>
    <s v="B+"/>
    <n v="1208"/>
    <n v="51623.4"/>
    <n v="2.3650664926067413E-4"/>
    <n v="0.59210430522594404"/>
    <n v="1164"/>
    <x v="3"/>
    <x v="1"/>
  </r>
  <r>
    <x v="2"/>
    <s v="Madison Park"/>
    <s v="Aubrey|Whitman|Charlotte"/>
    <s v="COVERLET&amp;BEDSPR"/>
    <s v="MP13-2695"/>
    <s v="Black"/>
    <s v="King/Cal K"/>
    <s v="B"/>
    <n v="826"/>
    <n v="51620.24"/>
    <n v="2.3649217208536864E-4"/>
    <n v="0.59234079739802936"/>
    <n v="1165"/>
    <x v="3"/>
    <x v="1"/>
  </r>
  <r>
    <x v="7"/>
    <s v="Madison Park"/>
    <s v="500 Thread Count Egyptian Cotton|500 Thread Count Egyptian Cotton|500 Threa"/>
    <s v="SHEET/SHEET SET"/>
    <s v="MP20-8229"/>
    <s v="Blue"/>
    <s v="Queen"/>
    <s v="A"/>
    <n v="1148"/>
    <n v="51598.06"/>
    <n v="2.3639055697515502E-4"/>
    <n v="0.59257718795500447"/>
    <n v="1166"/>
    <x v="3"/>
    <x v="1"/>
  </r>
  <r>
    <x v="3"/>
    <s v="Beautyrest"/>
    <s v="Heated Microlight to Berber|Heated Microlight to Berber"/>
    <s v="ELECT BLANKET"/>
    <s v="BR54-0392"/>
    <s v="Red"/>
    <s v="King"/>
    <s v="B"/>
    <n v="535"/>
    <n v="51551.17"/>
    <n v="2.3617573585171426E-4"/>
    <n v="0.59281336369085613"/>
    <n v="1167"/>
    <x v="3"/>
    <x v="1"/>
  </r>
  <r>
    <x v="3"/>
    <s v="Super Listing"/>
    <s v="Avril|Nami|Ombak"/>
    <s v="COMFORTER (SET)"/>
    <s v="AM10-0277"/>
    <s v="Gray"/>
    <s v="Twin/Twin "/>
    <s v="A+"/>
    <n v="1698"/>
    <n v="51487.58"/>
    <n v="2.3588440560561488E-4"/>
    <n v="0.59304924809646176"/>
    <n v="1168"/>
    <x v="3"/>
    <x v="1"/>
  </r>
  <r>
    <x v="2"/>
    <s v="INK+IVY"/>
    <s v="Rhea|Rhea|Rhea"/>
    <s v="COMFORTER (SET)"/>
    <s v="II10-1038"/>
    <s v="Ivory/Charcoal"/>
    <s v="Full/Queen"/>
    <s v="A"/>
    <n v="848"/>
    <n v="51474.2"/>
    <n v="2.358231066797962E-4"/>
    <n v="0.59328507120314156"/>
    <n v="1169"/>
    <x v="3"/>
    <x v="1"/>
  </r>
  <r>
    <x v="1"/>
    <s v="Intelligent Design"/>
    <s v="Azza|Charvi|Diah"/>
    <s v="CUSHION/POUF"/>
    <s v="ID31-2293"/>
    <s v="Yellow"/>
    <s v="20x20&quot;"/>
    <s v="TBD"/>
    <n v="2343"/>
    <n v="51460.58"/>
    <n v="2.3576070822167586E-4"/>
    <n v="0.59352083191136318"/>
    <n v="1170"/>
    <x v="3"/>
    <x v="1"/>
  </r>
  <r>
    <x v="2"/>
    <s v="Madison Park"/>
    <s v="Pebble Beach|Pacific Grove|Ocean View"/>
    <s v="COVERLET&amp;BEDSPR"/>
    <s v="MP13-8078"/>
    <s v="Aqua"/>
    <s v="King/Cal K"/>
    <s v="B"/>
    <n v="741"/>
    <n v="51419.34"/>
    <n v="2.3557177192117044E-4"/>
    <n v="0.59375640368328431"/>
    <n v="1171"/>
    <x v="3"/>
    <x v="1"/>
  </r>
  <r>
    <x v="2"/>
    <s v="Madison Park"/>
    <s v="Juliana|Melanie|Camila"/>
    <s v="COMFORTER (SET)"/>
    <s v="MP10-459"/>
    <s v="Blue"/>
    <s v="King"/>
    <s v="B"/>
    <n v="585"/>
    <n v="51401.75"/>
    <n v="2.3549118536622646E-4"/>
    <n v="0.59399189486865056"/>
    <n v="1172"/>
    <x v="3"/>
    <x v="1"/>
  </r>
  <r>
    <x v="3"/>
    <s v="Intelligent Design"/>
    <s v="Malea|Leena|Leena"/>
    <s v="COMFORTER (SET)"/>
    <s v="ID10-1698"/>
    <s v="Grey"/>
    <s v="King/Cal K"/>
    <s v="A"/>
    <n v="1081"/>
    <n v="51372.88"/>
    <n v="2.3535892079310351E-4"/>
    <n v="0.59422725378944363"/>
    <n v="1173"/>
    <x v="3"/>
    <x v="1"/>
  </r>
  <r>
    <x v="8"/>
    <s v="Intelligent Design"/>
    <s v="Raina|Khloe|Arielle"/>
    <s v="COMFORTER (SET)"/>
    <s v="ID10-1247"/>
    <s v="Blush/Gold"/>
    <s v="Full/Queen"/>
    <s v="A"/>
    <n v="1348"/>
    <n v="51355.39"/>
    <n v="2.3527879237661856E-4"/>
    <n v="0.59446253258182025"/>
    <n v="1174"/>
    <x v="3"/>
    <x v="1"/>
  </r>
  <r>
    <x v="8"/>
    <s v="Mi Zone"/>
    <s v="Glimmer|Sparkle|Dazzle"/>
    <s v="COMFORTER (SET)"/>
    <s v="MZ10-0596"/>
    <s v="Aqua"/>
    <s v="Full/Queen"/>
    <s v="A"/>
    <n v="1347"/>
    <n v="51330.94"/>
    <n v="2.351667775233849E-4"/>
    <n v="0.59469769935934358"/>
    <n v="1175"/>
    <x v="3"/>
    <x v="1"/>
  </r>
  <r>
    <x v="2"/>
    <s v="Madison Park"/>
    <s v="Lavine|Anouk|Octavia"/>
    <s v="COMFORTER (SET)"/>
    <s v="MP10-1666"/>
    <s v="Blue"/>
    <s v="King"/>
    <s v="B"/>
    <n v="485"/>
    <n v="51322.15"/>
    <n v="2.3512650715283587E-4"/>
    <n v="0.59493282586649643"/>
    <n v="1176"/>
    <x v="3"/>
    <x v="1"/>
  </r>
  <r>
    <x v="3"/>
    <s v="Madison Park"/>
    <s v="Zuri|Marselle|Marselle"/>
    <s v="THROW"/>
    <s v="MP50-6675"/>
    <s v="Leopard"/>
    <s v="60x70&quot;"/>
    <s v="B"/>
    <n v="3121"/>
    <n v="51225.01"/>
    <n v="2.3468147145373078E-4"/>
    <n v="0.59516750733795021"/>
    <n v="1177"/>
    <x v="3"/>
    <x v="1"/>
  </r>
  <r>
    <x v="3"/>
    <s v="Madison Park"/>
    <s v="Zuri|Marselle|Marselle"/>
    <s v="THROW"/>
    <s v="MP50-7193"/>
    <s v="Aqua"/>
    <s v="60x70&quot;"/>
    <s v="B"/>
    <n v="3214"/>
    <n v="51222.3"/>
    <n v="2.3466905590149097E-4"/>
    <n v="0.59540217639385173"/>
    <n v="1178"/>
    <x v="3"/>
    <x v="1"/>
  </r>
  <r>
    <x v="2"/>
    <s v="Super Listing"/>
    <s v="Phoebe|Himari|Hannah"/>
    <s v="COMFORTER (SET)"/>
    <s v="AM10-0196"/>
    <s v="Ivory"/>
    <s v="King/Cal K"/>
    <s v="A++"/>
    <n v="1521"/>
    <n v="51166.6"/>
    <n v="2.344138727798093E-4"/>
    <n v="0.59563659026663152"/>
    <n v="1179"/>
    <x v="3"/>
    <x v="1"/>
  </r>
  <r>
    <x v="5"/>
    <s v="Madison Park Signature"/>
    <s v="Ansen|Ansen|Ansen"/>
    <s v="VASES &amp; BOWLS"/>
    <s v="MPS167-211"/>
    <s v="Bronze"/>
    <s v="3-Piece"/>
    <s v="A+"/>
    <n v="1911"/>
    <n v="51097.98"/>
    <n v="2.3409949816922057E-4"/>
    <n v="0.59587068976480073"/>
    <n v="1180"/>
    <x v="3"/>
    <x v="1"/>
  </r>
  <r>
    <x v="2"/>
    <s v="INK+IVY"/>
    <s v="Alpine|Alpine|Alpine"/>
    <s v="COMFORTER (SET)"/>
    <s v="II10-553"/>
    <s v="Navy"/>
    <s v="King/Cal K"/>
    <s v="A"/>
    <n v="658"/>
    <n v="51049.22"/>
    <n v="2.3387610985659585E-4"/>
    <n v="0.59610456587465732"/>
    <n v="1181"/>
    <x v="3"/>
    <x v="1"/>
  </r>
  <r>
    <x v="3"/>
    <s v="Madison Park"/>
    <s v="Jasmine|Dahlia|Dahlia"/>
    <s v="COMFORTER (SET)"/>
    <s v="MP10-8441"/>
    <s v="Taupe"/>
    <s v="King"/>
    <s v="A"/>
    <n v="797"/>
    <n v="50987.3"/>
    <n v="2.3359243052276235E-4"/>
    <n v="0.59633815830518011"/>
    <n v="1182"/>
    <x v="3"/>
    <x v="1"/>
  </r>
  <r>
    <x v="9"/>
    <s v="Madison Park Signature"/>
    <s v="800gsm|800gsm|800gsm"/>
    <s v="BATH TOWEL"/>
    <s v="MPS73-460"/>
    <s v="Slate Blue"/>
    <s v="34x68&quot; – 2"/>
    <s v="B+"/>
    <n v="1468"/>
    <n v="50963.58"/>
    <n v="2.3348376008027963E-4"/>
    <n v="0.59657164206526037"/>
    <n v="1183"/>
    <x v="3"/>
    <x v="1"/>
  </r>
  <r>
    <x v="4"/>
    <s v="Sharper Image"/>
    <s v="Cooling Touch|Cooling Touch|Cooling Touch"/>
    <s v="COMFORTER (SET)"/>
    <s v="SI10-0020"/>
    <s v="White"/>
    <s v="King/Cal K"/>
    <s v="TBD"/>
    <n v="1117"/>
    <n v="50937.35"/>
    <n v="2.3336359036247513E-4"/>
    <n v="0.59680500565562289"/>
    <n v="1184"/>
    <x v="3"/>
    <x v="1"/>
  </r>
  <r>
    <x v="2"/>
    <s v="Madison Park"/>
    <s v="Harper|Emery|Mercer"/>
    <s v="COVERLET&amp;BEDSPR"/>
    <s v="MP13-6467"/>
    <s v="Green"/>
    <s v="King/Cal K"/>
    <s v="B"/>
    <n v="948"/>
    <n v="50829.43"/>
    <n v="2.3286916733748623E-4"/>
    <n v="0.59703787482296033"/>
    <n v="1185"/>
    <x v="3"/>
    <x v="1"/>
  </r>
  <r>
    <x v="2"/>
    <s v="Madison Park Essentials"/>
    <s v="Jaxon|Deacon|Ryder"/>
    <s v="COMFORTER (SET)"/>
    <s v="MPE10-1033"/>
    <s v="Aqua/Grey"/>
    <s v="Queen"/>
    <s v="B"/>
    <n v="1200"/>
    <n v="50816.55"/>
    <n v="2.3281015910396274E-4"/>
    <n v="0.59727068498206426"/>
    <n v="1186"/>
    <x v="3"/>
    <x v="1"/>
  </r>
  <r>
    <x v="2"/>
    <s v="Madison Park"/>
    <s v="Malia|Edna|Alicia"/>
    <s v="COMFORTER (SET)"/>
    <s v="MP10-6183"/>
    <s v="Ivory"/>
    <s v="Full/Queen"/>
    <s v="A"/>
    <n v="713"/>
    <n v="50811"/>
    <n v="2.3278473241948637E-4"/>
    <n v="0.59750346971448376"/>
    <n v="1187"/>
    <x v="3"/>
    <x v="1"/>
  </r>
  <r>
    <x v="8"/>
    <s v="Urban Habitat"/>
    <s v="Brooklyn|Maize|Kay"/>
    <s v="COMFORTER (SET)"/>
    <s v="UH10-0205"/>
    <s v="Pink"/>
    <s v="Full/Queen"/>
    <s v="B+"/>
    <n v="666"/>
    <n v="50789.77"/>
    <n v="2.3268746962463356E-4"/>
    <n v="0.59773615718410844"/>
    <n v="1188"/>
    <x v="3"/>
    <x v="1"/>
  </r>
  <r>
    <x v="2"/>
    <s v="Super Listing"/>
    <s v="Camden|Reese|Leighton"/>
    <s v="COMFORTER (SET)"/>
    <s v="AM10-0068"/>
    <s v="Navy"/>
    <s v="Full/Queen"/>
    <s v="A"/>
    <n v="2214"/>
    <n v="50703.42"/>
    <n v="2.3229186706525816E-4"/>
    <n v="0.59796844905117374"/>
    <n v="1189"/>
    <x v="3"/>
    <x v="1"/>
  </r>
  <r>
    <x v="0"/>
    <s v="Madison Park"/>
    <s v="Martin|Chase|Mathew"/>
    <s v="OTTOMAN"/>
    <s v="FPF18-0264"/>
    <s v="Linen"/>
    <s v="See below"/>
    <s v="B"/>
    <n v="391"/>
    <n v="50689.72"/>
    <n v="2.3222910209637061E-4"/>
    <n v="0.59820067815327016"/>
    <n v="1190"/>
    <x v="3"/>
    <x v="1"/>
  </r>
  <r>
    <x v="2"/>
    <s v="Super Listing"/>
    <s v="Porter|Evans|Walker"/>
    <s v="DUVET&amp;DUVET SET"/>
    <s v="AM12-0153"/>
    <s v="Blue/Grey"/>
    <s v="Queen"/>
    <s v="A++"/>
    <n v="2345"/>
    <n v="50614.96"/>
    <n v="2.318865977843972E-4"/>
    <n v="0.59843256475105455"/>
    <n v="1191"/>
    <x v="3"/>
    <x v="1"/>
  </r>
  <r>
    <x v="2"/>
    <s v="Madison Park"/>
    <s v="Laurel|Vivian|Piedmont"/>
    <s v="COMFORTER (SET)"/>
    <s v="MP10-433"/>
    <s v="Ivory"/>
    <s v="King"/>
    <s v="B"/>
    <n v="727"/>
    <n v="50594.84"/>
    <n v="2.3179442032643965E-4"/>
    <n v="0.59866435917138094"/>
    <n v="1192"/>
    <x v="3"/>
    <x v="1"/>
  </r>
  <r>
    <x v="2"/>
    <s v="Madison Park"/>
    <s v="Laurel|Vivian|Piedmont"/>
    <s v="COMFORTER (SET)"/>
    <s v="MP10-432"/>
    <s v="Ivory"/>
    <s v="Queen"/>
    <s v="B"/>
    <n v="879"/>
    <n v="50583.63"/>
    <n v="2.3174306300518201E-4"/>
    <n v="0.59889610223438616"/>
    <n v="1193"/>
    <x v="3"/>
    <x v="1"/>
  </r>
  <r>
    <x v="3"/>
    <s v="Serta"/>
    <s v="Plush Heated|Plush Heated|Plush Heated"/>
    <s v="ELECT BLANKET"/>
    <s v="ST54-0089"/>
    <s v="Ivory"/>
    <s v="King"/>
    <s v="B"/>
    <n v="600"/>
    <n v="50574.9"/>
    <n v="2.317030675177084E-4"/>
    <n v="0.5991278053019039"/>
    <n v="1194"/>
    <x v="3"/>
    <x v="1"/>
  </r>
  <r>
    <x v="7"/>
    <s v="True North by Sleep Philosophy"/>
    <s v="Cozy Cotton Flannel|Cozy Cotton Flannel|Cozy Cotton Flannel"/>
    <s v="SHEET/SHEET SET"/>
    <s v="TN20-0380"/>
    <s v="Grey Dogs"/>
    <s v="Queen"/>
    <s v="A+"/>
    <n v="2031"/>
    <n v="50523.28"/>
    <n v="2.3146657644515533E-4"/>
    <n v="0.59935927187834903"/>
    <n v="1195"/>
    <x v="3"/>
    <x v="1"/>
  </r>
  <r>
    <x v="3"/>
    <s v="Madison Park"/>
    <s v="Chunky Double Knit|Chunky Double Knit|Chunky Double Knit"/>
    <s v="THROW"/>
    <s v="MP50-6137"/>
    <s v="Blush"/>
    <s v="50x60&quot;"/>
    <s v="A"/>
    <n v="1153"/>
    <n v="50508.800000000003"/>
    <n v="2.314002379962873E-4"/>
    <n v="0.59959067211634531"/>
    <n v="1196"/>
    <x v="3"/>
    <x v="1"/>
  </r>
  <r>
    <x v="2"/>
    <s v="Super Listing"/>
    <s v="Boulder Stripe|Cascade Stripe|Highland Stripe"/>
    <s v="COMFORTER (SET)"/>
    <s v="AM10-0032"/>
    <s v="Brown"/>
    <s v="Full/Queen"/>
    <s v="B"/>
    <n v="1473"/>
    <n v="50490.82"/>
    <n v="2.3131786470135306E-4"/>
    <n v="0.59982198998104663"/>
    <n v="1197"/>
    <x v="3"/>
    <x v="1"/>
  </r>
  <r>
    <x v="8"/>
    <s v="Mi Zone Kids"/>
    <s v="Heath|Theo|Cassius"/>
    <s v="COMFORTER (SET)"/>
    <s v="MZK10-265"/>
    <s v="Green"/>
    <s v="Twin"/>
    <s v="B"/>
    <n v="1555"/>
    <n v="50388.03"/>
    <n v="2.3084694417931258E-4"/>
    <n v="0.60005283692522593"/>
    <n v="1198"/>
    <x v="3"/>
    <x v="1"/>
  </r>
  <r>
    <x v="5"/>
    <s v="Madison Park Signature"/>
    <s v="Marlowe|Marlowe|Marlowe"/>
    <s v="DEC. MIRROR"/>
    <s v="MPS160-339"/>
    <s v="Silver"/>
    <s v="36&quot; Dia"/>
    <s v="A"/>
    <n v="450"/>
    <n v="50377.32"/>
    <n v="2.307978775503501E-4"/>
    <n v="0.60028363480277624"/>
    <n v="1199"/>
    <x v="3"/>
    <x v="1"/>
  </r>
  <r>
    <x v="2"/>
    <s v="Madison Park Signature"/>
    <s v="Chapman|Chapman|Chapman"/>
    <s v="COMFORTER (SET)"/>
    <s v="MPS10-549"/>
    <s v="Nuetual Ivory"/>
    <s v="King"/>
    <s v="TBD"/>
    <n v="262"/>
    <n v="50365.16"/>
    <n v="2.3074216791373165E-4"/>
    <n v="0.60051437697068999"/>
    <n v="1200"/>
    <x v="4"/>
    <x v="2"/>
  </r>
  <r>
    <x v="7"/>
    <s v="True North by Sleep Philosophy"/>
    <s v="Soloft Plush|Soloft Plush|Soloft Plush"/>
    <s v="SHEET/SHEET SET"/>
    <s v="BL20-0448"/>
    <s v="Ivory"/>
    <s v="King"/>
    <s v="A+"/>
    <n v="1301"/>
    <n v="50312.94"/>
    <n v="2.3050292801042439E-4"/>
    <n v="0.6007448798987004"/>
    <n v="1201"/>
    <x v="4"/>
    <x v="2"/>
  </r>
  <r>
    <x v="5"/>
    <s v="INK+IVY"/>
    <s v="Nova|Nova|Nova"/>
    <s v="DEC. MIRROR"/>
    <s v="II95F-0155"/>
    <s v="Natural"/>
    <s v="See below"/>
    <s v="A"/>
    <n v="754"/>
    <n v="50282.51"/>
    <n v="2.303635164773405E-4"/>
    <n v="0.60097524341517772"/>
    <n v="1202"/>
    <x v="4"/>
    <x v="2"/>
  </r>
  <r>
    <x v="2"/>
    <s v="Madison Park"/>
    <s v="Sabrina|Sarah|Amber"/>
    <s v="COVERLET&amp;BEDSPR"/>
    <s v="MP13-5321"/>
    <s v="Off-White"/>
    <s v="King/Cal K"/>
    <s v="B"/>
    <n v="810"/>
    <n v="50272.63"/>
    <n v="2.3031825239758796E-4"/>
    <n v="0.60120556166757533"/>
    <n v="1203"/>
    <x v="4"/>
    <x v="2"/>
  </r>
  <r>
    <x v="6"/>
    <s v="Madison Park Signature"/>
    <s v="Splendor|Splendor|Splendor"/>
    <s v="BATH RUG"/>
    <s v="MPS72-517"/>
    <s v="Charcoal"/>
    <s v="21x34&quot;"/>
    <s v="A+"/>
    <n v="2759"/>
    <n v="50261.55"/>
    <n v="2.302674906563271E-4"/>
    <n v="0.60143582915823168"/>
    <n v="1204"/>
    <x v="4"/>
    <x v="2"/>
  </r>
  <r>
    <x v="6"/>
    <s v="INK+IVY"/>
    <s v="Alpine|Alpine|Alpine"/>
    <s v="SHOWER CURTAIN"/>
    <s v="II70-541"/>
    <s v="Navy"/>
    <s v="72x72&quot;"/>
    <s v="A"/>
    <n v="2663"/>
    <n v="50244.39"/>
    <n v="2.3018887409675693E-4"/>
    <n v="0.60166601803232844"/>
    <n v="1205"/>
    <x v="4"/>
    <x v="2"/>
  </r>
  <r>
    <x v="7"/>
    <s v="Comfort Spaces"/>
    <s v="Cotton 144TC|Cotton 144TC|Cotton 144TC"/>
    <s v="SHEET/SHEET SET"/>
    <s v="CS20-0582"/>
    <s v="Diamond Blue"/>
    <s v="Twin"/>
    <s v="ARA+"/>
    <n v="3289"/>
    <n v="50241.32"/>
    <n v="2.3017480924606462E-4"/>
    <n v="0.60189619284157447"/>
    <n v="1206"/>
    <x v="4"/>
    <x v="2"/>
  </r>
  <r>
    <x v="3"/>
    <s v="Serta"/>
    <s v="Plush Heated|Plush Heated|Plush Heated"/>
    <s v="ELECT BLANKET"/>
    <s v="ST54-0084"/>
    <s v="Dark Grey"/>
    <s v="Queen"/>
    <s v="B"/>
    <n v="633"/>
    <n v="50150.36"/>
    <n v="2.2975808650372778E-4"/>
    <n v="0.60212595092807819"/>
    <n v="1207"/>
    <x v="4"/>
    <x v="2"/>
  </r>
  <r>
    <x v="3"/>
    <s v="Serta"/>
    <s v="Fleece to Sherpa|Fleece to Sherpa|Fleece to Sherpa"/>
    <s v="ELECT BLANKET"/>
    <s v="ST54-0109"/>
    <s v="Ivory"/>
    <s v="King"/>
    <s v="B"/>
    <n v="608"/>
    <n v="50102.01"/>
    <n v="2.2953657655878511E-4"/>
    <n v="0.60235548750463697"/>
    <n v="1208"/>
    <x v="4"/>
    <x v="2"/>
  </r>
  <r>
    <x v="1"/>
    <s v="Madison Park"/>
    <s v="Galen|Colm|Paxton"/>
    <s v="WINDOW PANEL"/>
    <s v="MP40-7226"/>
    <s v="White"/>
    <s v="35x64&quot;"/>
    <s v="A+"/>
    <n v="1300"/>
    <n v="50049.49"/>
    <n v="2.2929596224010074E-4"/>
    <n v="0.60258478346687705"/>
    <n v="1209"/>
    <x v="4"/>
    <x v="2"/>
  </r>
  <r>
    <x v="3"/>
    <s v="Beautyrest"/>
    <s v="Heated Microlight to Berber|Heated Microlight to Berber"/>
    <s v="ELECT BLANKET"/>
    <s v="BR54-1927"/>
    <s v="Purple"/>
    <s v="60x70&quot;"/>
    <s v="B"/>
    <n v="1300"/>
    <n v="49966.5"/>
    <n v="2.2891575313294888E-4"/>
    <n v="0.60281369922001005"/>
    <n v="1210"/>
    <x v="4"/>
    <x v="2"/>
  </r>
  <r>
    <x v="3"/>
    <s v="Intelligent Design"/>
    <s v="Malea|Leena|Leena"/>
    <s v="COMFORTER (SET)"/>
    <s v="ID10-1697"/>
    <s v="Grey"/>
    <s v="Full/Queen"/>
    <s v="A"/>
    <n v="1239"/>
    <n v="49963.25"/>
    <n v="2.289008636330303E-4"/>
    <n v="0.60304260008364308"/>
    <n v="1211"/>
    <x v="4"/>
    <x v="2"/>
  </r>
  <r>
    <x v="2"/>
    <s v="Madison Park"/>
    <s v="Dawn|Vanessa|Stella"/>
    <s v="COMFORTER (SET)"/>
    <s v="MP10-7277"/>
    <s v="Yellow"/>
    <s v="Queen"/>
    <s v="B"/>
    <n v="554"/>
    <n v="49961.22"/>
    <n v="2.2889156342231193E-4"/>
    <n v="0.60327149164706539"/>
    <n v="1212"/>
    <x v="4"/>
    <x v="2"/>
  </r>
  <r>
    <x v="0"/>
    <s v="Madison Park Signature"/>
    <s v="Helena|Helena|Helena"/>
    <s v="DINING TABLE"/>
    <s v="MPS121-0113"/>
    <s v="Grey"/>
    <s v="See below"/>
    <s v="B"/>
    <n v="232"/>
    <n v="49929.58"/>
    <n v="2.2874660841387375E-4"/>
    <n v="0.60350023825547927"/>
    <n v="1213"/>
    <x v="4"/>
    <x v="2"/>
  </r>
  <r>
    <x v="2"/>
    <s v="Madison Park Essentials"/>
    <s v="Knowles|Glendale|Cabrillo"/>
    <s v="COMFORTER (SET)"/>
    <s v="MPE10-160"/>
    <s v="Aqua"/>
    <s v="Queen"/>
    <s v="B"/>
    <n v="775"/>
    <n v="49794.13"/>
    <n v="2.2812605987111291E-4"/>
    <n v="0.60372836431535037"/>
    <n v="1214"/>
    <x v="4"/>
    <x v="2"/>
  </r>
  <r>
    <x v="8"/>
    <s v="Mi Zone Kids"/>
    <s v="Tessa|Tanya|Jamie"/>
    <s v="COMFORTER (SET)"/>
    <s v="MZK10-261"/>
    <s v="Blush"/>
    <s v="Twin"/>
    <s v="B"/>
    <n v="1397"/>
    <n v="49777.64"/>
    <n v="2.2805051283921832E-4"/>
    <n v="0.60395641482818962"/>
    <n v="1215"/>
    <x v="4"/>
    <x v="2"/>
  </r>
  <r>
    <x v="2"/>
    <s v="510 Design"/>
    <s v="Shawnee|Josefina|Stacie"/>
    <s v="COMFORTER (SET)"/>
    <s v="5DS10-0222"/>
    <s v="Blush"/>
    <s v="Queen"/>
    <s v="B"/>
    <n v="1047"/>
    <n v="49762.92"/>
    <n v="2.2798307485804857E-4"/>
    <n v="0.60418439790304768"/>
    <n v="1216"/>
    <x v="4"/>
    <x v="2"/>
  </r>
  <r>
    <x v="8"/>
    <s v="Mi Zone"/>
    <s v="Allison|Mackenzie|Kelly"/>
    <s v="COMFORTER (SET)"/>
    <s v="MZ10-075"/>
    <s v="Yellow"/>
    <s v="Full/Queen"/>
    <s v="B"/>
    <n v="1377"/>
    <n v="49747.92"/>
    <n v="2.2791435408919355E-4"/>
    <n v="0.60441231225713687"/>
    <n v="1217"/>
    <x v="4"/>
    <x v="2"/>
  </r>
  <r>
    <x v="3"/>
    <s v="Woolrich"/>
    <s v="Burlington|Burlington|Burlington"/>
    <s v="BLANKET"/>
    <s v="WR51-2213"/>
    <s v="Grey"/>
    <s v="King"/>
    <s v="A+"/>
    <n v="1725"/>
    <n v="49744.6"/>
    <n v="2.2789914389235365E-4"/>
    <n v="0.60464021140102919"/>
    <n v="1218"/>
    <x v="4"/>
    <x v="2"/>
  </r>
  <r>
    <x v="2"/>
    <s v="Madison Park"/>
    <s v="Camelia|Iris|Lillian"/>
    <s v="COMFORTER (SET)"/>
    <s v="MP10-4689"/>
    <s v="Natural"/>
    <s v="King"/>
    <s v="B"/>
    <n v="603"/>
    <n v="49732.29"/>
    <n v="2.2784274704804665E-4"/>
    <n v="0.60486805414807721"/>
    <n v="1219"/>
    <x v="4"/>
    <x v="2"/>
  </r>
  <r>
    <x v="0"/>
    <s v="Madison Park"/>
    <s v="Augustine|Caddy|Bewick"/>
    <s v="MOTION"/>
    <s v="MP103-0602"/>
    <s v="Cream"/>
    <s v="See below"/>
    <s v="B"/>
    <n v="210"/>
    <n v="49721.41"/>
    <n v="2.2779290158370382E-4"/>
    <n v="0.60509584704966091"/>
    <n v="1220"/>
    <x v="4"/>
    <x v="2"/>
  </r>
  <r>
    <x v="2"/>
    <s v="Madison Park"/>
    <s v="Dawn|Vanessa|Stella"/>
    <s v="COVERLET&amp;BEDSPR"/>
    <s v="MP13-2799"/>
    <s v="Coral"/>
    <s v="Full/Queen"/>
    <s v="A"/>
    <n v="781"/>
    <n v="49693.27"/>
    <n v="2.2766398142133178E-4"/>
    <n v="0.60532351103108228"/>
    <n v="1221"/>
    <x v="4"/>
    <x v="2"/>
  </r>
  <r>
    <x v="2"/>
    <s v="Madison Park"/>
    <s v="Ava|Elicia|Anett"/>
    <s v="COMFORTER (SET)"/>
    <s v="MP10-6033"/>
    <s v="Taupe"/>
    <s v="King"/>
    <s v="B"/>
    <n v="568"/>
    <n v="49681.440000000002"/>
    <n v="2.2760978364162813E-4"/>
    <n v="0.60555112081472395"/>
    <n v="1222"/>
    <x v="4"/>
    <x v="2"/>
  </r>
  <r>
    <x v="4"/>
    <s v="Madison Park"/>
    <s v="Winfield|Westport|Westport"/>
    <s v="COMFORTER (SET)"/>
    <s v="MP10-1248"/>
    <s v="White"/>
    <s v="King/Cal K"/>
    <s v="B"/>
    <n v="1043"/>
    <n v="49632.21"/>
    <n v="2.2738424207824595E-4"/>
    <n v="0.6057785050568022"/>
    <n v="1223"/>
    <x v="4"/>
    <x v="2"/>
  </r>
  <r>
    <x v="2"/>
    <s v="Madison Park"/>
    <s v="Aubrey|Whitman|Charlotte"/>
    <s v="COVERLET&amp;BEDSPR"/>
    <s v="MP13-7964"/>
    <s v="Navy"/>
    <s v="Queen"/>
    <s v="B"/>
    <n v="715"/>
    <n v="49616.3"/>
    <n v="2.2731135224941375E-4"/>
    <n v="0.6060058164090516"/>
    <n v="1224"/>
    <x v="4"/>
    <x v="2"/>
  </r>
  <r>
    <x v="6"/>
    <s v="Madison Park"/>
    <s v="Aubrey|Whitman|Charlotte"/>
    <s v="SHOWER CURTAIN"/>
    <s v="MP70-6459"/>
    <s v="Navy"/>
    <s v="72x72&quot;"/>
    <s v="A"/>
    <n v="3222"/>
    <n v="49571.14"/>
    <n v="2.2710445692131423E-4"/>
    <n v="0.60623292086597291"/>
    <n v="1225"/>
    <x v="4"/>
    <x v="2"/>
  </r>
  <r>
    <x v="9"/>
    <s v="Madison Park Signature"/>
    <s v="800GSM|800GSM|800GSM"/>
    <s v="BATH TOWEL"/>
    <s v="MPS73-321"/>
    <s v="Blush"/>
    <s v="8-Piece"/>
    <s v="B+"/>
    <n v="1398"/>
    <n v="49523.16"/>
    <n v="2.2688464208867E-4"/>
    <n v="0.60645980550806156"/>
    <n v="1226"/>
    <x v="4"/>
    <x v="2"/>
  </r>
  <r>
    <x v="8"/>
    <s v="Intelligent Design"/>
    <s v="Loretta|Eleni|Blaire"/>
    <s v="COMFORTER (SET)"/>
    <s v="ID10-1377"/>
    <s v="Navy"/>
    <s v="Queen"/>
    <s v="B+"/>
    <n v="1292"/>
    <n v="49378.37"/>
    <n v="2.2622130341383545E-4"/>
    <n v="0.60668602681147543"/>
    <n v="1227"/>
    <x v="4"/>
    <x v="2"/>
  </r>
  <r>
    <x v="9"/>
    <s v="Madison Park Signature"/>
    <s v="800gsm|800gsm|800gsm"/>
    <s v="BATH TOWEL"/>
    <s v="MPS73-431"/>
    <s v="Silver"/>
    <s v="34x68&quot; – 2"/>
    <s v="B+"/>
    <n v="1447"/>
    <n v="49374.61"/>
    <n v="2.262040774077758E-4"/>
    <n v="0.60691223088888324"/>
    <n v="1228"/>
    <x v="4"/>
    <x v="2"/>
  </r>
  <r>
    <x v="3"/>
    <s v="Beautyrest"/>
    <s v="Heated Plush|Heated Plush|Heated Plush"/>
    <s v="ELECT BLANKET"/>
    <s v="BR54-0656"/>
    <s v="Lavender"/>
    <s v="Queen"/>
    <s v="B+"/>
    <n v="676"/>
    <n v="49361.87"/>
    <n v="2.2614571056809495E-4"/>
    <n v="0.60713837659945136"/>
    <n v="1229"/>
    <x v="4"/>
    <x v="2"/>
  </r>
  <r>
    <x v="0"/>
    <s v="Madison Park"/>
    <s v="Camel|Peyton|Amory"/>
    <s v="BAR STOOL"/>
    <s v="FPF20-0552"/>
    <s v="Cream"/>
    <s v="See below"/>
    <s v="B"/>
    <n v="574"/>
    <n v="49351.46"/>
    <n v="2.2609801835450955E-4"/>
    <n v="0.60736447461780585"/>
    <n v="1230"/>
    <x v="4"/>
    <x v="2"/>
  </r>
  <r>
    <x v="3"/>
    <s v="Beautyrest"/>
    <s v="Heated Berber Wrap|Heated Berber Wrap|Heated Berber Wrap"/>
    <s v="ELECT BLANKET"/>
    <s v="BR54-0827"/>
    <s v="Blush Lattice"/>
    <s v="50x64&quot;"/>
    <s v="ARA"/>
    <n v="1400"/>
    <n v="49340.23"/>
    <n v="2.2604656940556012E-4"/>
    <n v="0.60759052118721146"/>
    <n v="1231"/>
    <x v="4"/>
    <x v="2"/>
  </r>
  <r>
    <x v="3"/>
    <s v="Beautyrest"/>
    <s v="Electric Micro Fleece|Electric Micro Fleece|Electric Micro Fleece"/>
    <s v="ELECT BLANKET"/>
    <s v="BR54-0182"/>
    <s v="Beige"/>
    <s v="King"/>
    <s v="B+"/>
    <n v="563"/>
    <n v="49332.51"/>
    <n v="2.2601120111652272E-4"/>
    <n v="0.607816532388328"/>
    <n v="1232"/>
    <x v="4"/>
    <x v="2"/>
  </r>
  <r>
    <x v="1"/>
    <s v="SunSmart"/>
    <s v="Cassius|Odessa|Aurora"/>
    <s v="WINDOW PANEL"/>
    <s v="SS40-0005"/>
    <s v="Gold"/>
    <s v="50x95&quot;"/>
    <s v="A"/>
    <n v="1685"/>
    <n v="49299.22"/>
    <n v="2.2585868682351048E-4"/>
    <n v="0.60804239107515157"/>
    <n v="1233"/>
    <x v="4"/>
    <x v="2"/>
  </r>
  <r>
    <x v="0"/>
    <s v="Madison Park"/>
    <s v="Hilton|Sheldon|Bally"/>
    <s v="ACCENT CHAIR"/>
    <s v="FPF18-0106"/>
    <s v="Purple"/>
    <s v="See below"/>
    <s v="B"/>
    <n v="330"/>
    <n v="49180.82"/>
    <n v="2.2531625088801488E-4"/>
    <n v="0.60826770732603963"/>
    <n v="1234"/>
    <x v="4"/>
    <x v="2"/>
  </r>
  <r>
    <x v="0"/>
    <s v="Threshold"/>
    <s v="Higgins"/>
    <s v="ACCENT CHAIR"/>
    <s v="TG100-0261"/>
    <s v="Olive Green"/>
    <s v="See below"/>
    <s v="EXB"/>
    <n v="260"/>
    <n v="49140"/>
    <n v="2.2512923876903741E-4"/>
    <n v="0.60849283656480868"/>
    <n v="1235"/>
    <x v="4"/>
    <x v="2"/>
  </r>
  <r>
    <x v="2"/>
    <s v="Comfort Spaces"/>
    <s v="Kienna|Kienna|Kienna"/>
    <s v="COVERLET&amp;BEDSPR"/>
    <s v="CS13-0547"/>
    <s v="Grey"/>
    <s v="75x39&quot;"/>
    <s v="ARA"/>
    <n v="1790"/>
    <n v="49121.760000000002"/>
    <n v="2.2504567431410973E-4"/>
    <n v="0.60871788223912282"/>
    <n v="1236"/>
    <x v="4"/>
    <x v="2"/>
  </r>
  <r>
    <x v="8"/>
    <s v="Mi Zone"/>
    <s v="Primrose|Talia|Evie"/>
    <s v="COMFORTER (SET)"/>
    <s v="MZ10-0642"/>
    <s v="Purple Multi"/>
    <s v="Twin/Twin "/>
    <s v="A+"/>
    <n v="1374"/>
    <n v="49056.34"/>
    <n v="2.2474596013421E-4"/>
    <n v="0.60894262819925704"/>
    <n v="1237"/>
    <x v="4"/>
    <x v="2"/>
  </r>
  <r>
    <x v="0"/>
    <s v="Madison Park"/>
    <s v="Brody|Victor|Taye"/>
    <s v="DINING CHAIR"/>
    <s v="MP100-0038"/>
    <s v="Cream"/>
    <s v="See below"/>
    <s v="B-"/>
    <n v="278"/>
    <n v="49043.65"/>
    <n v="2.2468782236375869E-4"/>
    <n v="0.60916731602162077"/>
    <n v="1238"/>
    <x v="4"/>
    <x v="2"/>
  </r>
  <r>
    <x v="2"/>
    <s v="Madison Park"/>
    <s v="Aubrey|Whitman|Charlotte"/>
    <s v="COVERLET&amp;BEDSPR"/>
    <s v="MP13-7963"/>
    <s v="Burgundy"/>
    <s v="King"/>
    <s v="B"/>
    <n v="586"/>
    <n v="48976.07"/>
    <n v="2.2437821239314388E-4"/>
    <n v="0.60939169423401396"/>
    <n v="1239"/>
    <x v="4"/>
    <x v="2"/>
  </r>
  <r>
    <x v="2"/>
    <s v="Madison Park"/>
    <s v="Tuscany|Marino|Genoa"/>
    <s v="COVERLET&amp;BEDSPR"/>
    <s v="MP13-6122"/>
    <s v="Blush"/>
    <s v="King/Cal K"/>
    <s v="A"/>
    <n v="1008"/>
    <n v="48903.58"/>
    <n v="2.2404610782419054E-4"/>
    <n v="0.60961574034183819"/>
    <n v="1240"/>
    <x v="4"/>
    <x v="2"/>
  </r>
  <r>
    <x v="3"/>
    <s v="Beautyrest"/>
    <s v="Heated Microfiber|Heated Microfiber|Heated Microfiber"/>
    <s v="ELEC MATT PAD"/>
    <s v="BR55-0537"/>
    <s v="White"/>
    <s v="Cal King"/>
    <s v="A+"/>
    <n v="755"/>
    <n v="48900.97"/>
    <n v="2.2403415041040976E-4"/>
    <n v="0.60983977449224858"/>
    <n v="1241"/>
    <x v="4"/>
    <x v="2"/>
  </r>
  <r>
    <x v="0"/>
    <s v="Madison Park"/>
    <s v="Amelia|Baldwin|Janice"/>
    <s v="HEADBOARD"/>
    <s v="MP116-1142"/>
    <s v="Navy"/>
    <s v="Queen"/>
    <s v="A"/>
    <n v="281"/>
    <n v="48893.78"/>
    <n v="2.2400121025520524E-4"/>
    <n v="0.61006377570250381"/>
    <n v="1242"/>
    <x v="4"/>
    <x v="2"/>
  </r>
  <r>
    <x v="2"/>
    <s v="Madison Park"/>
    <s v="Cape Cod|Chatham|Bedford"/>
    <s v="COMFORTER (SET)"/>
    <s v="MP10-5281"/>
    <s v="Blue"/>
    <s v="Queen"/>
    <s v="B"/>
    <n v="676"/>
    <n v="48823.29"/>
    <n v="2.2367826845543258E-4"/>
    <n v="0.61028745397095929"/>
    <n v="1243"/>
    <x v="4"/>
    <x v="2"/>
  </r>
  <r>
    <x v="8"/>
    <s v="Intelligent Design"/>
    <s v="Robbie|Roger|Rick"/>
    <s v="COMFORTER (SET)"/>
    <s v="ID10-1225"/>
    <s v="Navy Multi"/>
    <s v="Twin XL"/>
    <s v="A+"/>
    <n v="1300"/>
    <n v="48654.21"/>
    <n v="2.2290364794889882E-4"/>
    <n v="0.61051035761890815"/>
    <n v="1244"/>
    <x v="4"/>
    <x v="2"/>
  </r>
  <r>
    <x v="3"/>
    <s v="Madison Park"/>
    <s v="Egyptian Cotton|Egyptian Cotton|Egyptian Cotton"/>
    <s v="BLANKET"/>
    <s v="MP51N-6432"/>
    <s v="Teal"/>
    <s v="Full/Queen"/>
    <s v="B+"/>
    <n v="1420"/>
    <n v="48614.67"/>
    <n v="2.2272250000219699E-4"/>
    <n v="0.61073308011891037"/>
    <n v="1245"/>
    <x v="4"/>
    <x v="2"/>
  </r>
  <r>
    <x v="9"/>
    <s v="Madison Park"/>
    <s v="Organic|Organic|Organic"/>
    <s v="BATH TOWEL"/>
    <s v="MP73-7473"/>
    <s v="Charcoal"/>
    <s v="6-Piece"/>
    <s v="B"/>
    <n v="1757"/>
    <n v="48608.07"/>
    <n v="2.2269226286390079E-4"/>
    <n v="0.61095577238177423"/>
    <n v="1246"/>
    <x v="4"/>
    <x v="2"/>
  </r>
  <r>
    <x v="7"/>
    <s v="True North by Sleep Philosophy"/>
    <s v="Cozy Cotton Flannel|Cozy Cotton Flannel|Cozy Cotton Flannel"/>
    <s v="SHEET/SHEET SET"/>
    <s v="TN20-0113"/>
    <s v="Ivory Solid"/>
    <s v="Queen"/>
    <s v="A+"/>
    <n v="1984"/>
    <n v="48601.84"/>
    <n v="2.2266372083790299E-4"/>
    <n v="0.61117843610261213"/>
    <n v="1247"/>
    <x v="4"/>
    <x v="2"/>
  </r>
  <r>
    <x v="2"/>
    <s v="Croscill Classics"/>
    <s v="Julius|Julius|Julius"/>
    <s v="COMFORTER (SET)"/>
    <s v="CCL10-0064"/>
    <s v="Blue/Grey"/>
    <s v="Cal King"/>
    <s v="B"/>
    <n v="229"/>
    <n v="48596.24"/>
    <n v="2.2263806508419711E-4"/>
    <n v="0.61140107416769629"/>
    <n v="1248"/>
    <x v="4"/>
    <x v="2"/>
  </r>
  <r>
    <x v="2"/>
    <s v="Super Listing"/>
    <s v="Porter|Evans|Walker"/>
    <s v="COMFORTER (SET)"/>
    <s v="AM10-0387"/>
    <s v="Silver"/>
    <s v="Queen"/>
    <s v="B+"/>
    <n v="1670"/>
    <n v="48574.2"/>
    <n v="2.2253709136782615E-4"/>
    <n v="0.61162361125906417"/>
    <n v="1249"/>
    <x v="4"/>
    <x v="2"/>
  </r>
  <r>
    <x v="3"/>
    <s v="Madison Park Essentials"/>
    <s v="Parkston|Hartford|Hartford"/>
    <s v="COMFORTER (SET)"/>
    <s v="BASI10-0244"/>
    <s v="Navy"/>
    <s v="King/Cal K"/>
    <s v="A++"/>
    <n v="1536"/>
    <n v="48556.79"/>
    <n v="2.2245732946210843E-4"/>
    <n v="0.6118460685885263"/>
    <n v="1250"/>
    <x v="4"/>
    <x v="2"/>
  </r>
  <r>
    <x v="2"/>
    <s v="Madison Park"/>
    <s v="Palisades|Hanover|Overland"/>
    <s v="COMFORTER (SET)"/>
    <s v="MP10-1316"/>
    <s v="Blue"/>
    <s v="Queen"/>
    <s v="B"/>
    <n v="692"/>
    <n v="48554.63"/>
    <n v="2.224474336713933E-4"/>
    <n v="0.6120685160221977"/>
    <n v="1251"/>
    <x v="4"/>
    <x v="2"/>
  </r>
  <r>
    <x v="2"/>
    <s v="Madison Park Essentials"/>
    <s v="Alexis|Jeanie|Karissa"/>
    <s v="COMFORTER (SET)"/>
    <s v="CS10-1382"/>
    <s v="Yellow"/>
    <s v="King"/>
    <s v="B"/>
    <n v="1367"/>
    <n v="48530.69"/>
    <n v="2.2233775532430071E-4"/>
    <n v="0.61229085377752202"/>
    <n v="1252"/>
    <x v="4"/>
    <x v="2"/>
  </r>
  <r>
    <x v="7"/>
    <s v="Woolrich"/>
    <s v="Cotton Flannel|Cotton Flannel|Cotton Flannel"/>
    <s v="SHEET/SHEET SET"/>
    <s v="WR20-1800"/>
    <s v="Red Plaid"/>
    <s v="King"/>
    <s v="A+"/>
    <n v="1448"/>
    <n v="48508.6"/>
    <n v="2.2223655253870021E-4"/>
    <n v="0.61251309033006074"/>
    <n v="1253"/>
    <x v="4"/>
    <x v="2"/>
  </r>
  <r>
    <x v="2"/>
    <s v="Madison Park"/>
    <s v="Princeton|Dartmouth|Cambridge"/>
    <s v="COVERLET&amp;BEDSPR"/>
    <s v="MP13-7967"/>
    <s v="Blue"/>
    <s v="King"/>
    <s v="B"/>
    <n v="684"/>
    <n v="48503.71"/>
    <n v="2.2221414956805348E-4"/>
    <n v="0.61273530447962876"/>
    <n v="1254"/>
    <x v="4"/>
    <x v="2"/>
  </r>
  <r>
    <x v="7"/>
    <s v="Beautyrest"/>
    <s v="600 Thread Count|600 Thread Count|600 Thread Count"/>
    <s v="SHEET/SHEET SET"/>
    <s v="BR20-0996"/>
    <s v="Grey"/>
    <s v="King"/>
    <s v="A++"/>
    <n v="1360"/>
    <n v="48425.54"/>
    <n v="2.2185602273462702E-4"/>
    <n v="0.61295716050236337"/>
    <n v="1255"/>
    <x v="4"/>
    <x v="2"/>
  </r>
  <r>
    <x v="2"/>
    <s v="Madison Park"/>
    <s v="Laurel|Vivian|Piedmont"/>
    <s v="COMFORTER (SET)"/>
    <s v="MP10-255"/>
    <s v="Plum"/>
    <s v="King"/>
    <s v="B"/>
    <n v="697"/>
    <n v="48416.41"/>
    <n v="2.218141946933173E-4"/>
    <n v="0.61317897469705673"/>
    <n v="1256"/>
    <x v="4"/>
    <x v="2"/>
  </r>
  <r>
    <x v="4"/>
    <s v="Sleep Philosophy"/>
    <s v="Memory Foam|Memory Foam|Memory Foam"/>
    <s v="NORMAL PILLOW"/>
    <s v="BASI30-0523"/>
    <s v="White"/>
    <s v="22x24x7&quot;"/>
    <s v="A"/>
    <n v="2095"/>
    <n v="48330.41"/>
    <n v="2.2142019561854852E-4"/>
    <n v="0.61340039489267528"/>
    <n v="1257"/>
    <x v="4"/>
    <x v="2"/>
  </r>
  <r>
    <x v="0"/>
    <s v="Martha Stewart"/>
    <s v="Amber|Amber|Amber"/>
    <s v="MOTION"/>
    <s v="MT103-0049"/>
    <s v="Light Blue"/>
    <s v="See below"/>
    <s v="B-"/>
    <n v="178"/>
    <n v="48313.56"/>
    <n v="2.2134299928820136E-4"/>
    <n v="0.6136217378919635"/>
    <n v="1258"/>
    <x v="4"/>
    <x v="2"/>
  </r>
  <r>
    <x v="8"/>
    <s v="Intelligent Design"/>
    <s v="Felicia|Isabel|Alyssa"/>
    <s v="COMFORTER (SET)"/>
    <s v="ID10-1792"/>
    <s v="Grey"/>
    <s v="Full/Queen"/>
    <s v="A"/>
    <n v="1307"/>
    <n v="48254.15"/>
    <n v="2.2107081922968962E-4"/>
    <n v="0.61384280871119323"/>
    <n v="1259"/>
    <x v="4"/>
    <x v="2"/>
  </r>
  <r>
    <x v="2"/>
    <s v="Madison Park"/>
    <s v="Genevieve|Abigail|Beverly"/>
    <s v="COMFORTER (SET)"/>
    <s v="MP10-281"/>
    <s v="Blue"/>
    <s v="King"/>
    <s v="B"/>
    <n v="729"/>
    <n v="48243.56"/>
    <n v="2.2102230236687795E-4"/>
    <n v="0.6140638310135601"/>
    <n v="1260"/>
    <x v="4"/>
    <x v="2"/>
  </r>
  <r>
    <x v="7"/>
    <s v="Beautyrest"/>
    <s v="600 Thread Count|600 Thread Count|600 Thread Count"/>
    <s v="SHEET/SHEET SET"/>
    <s v="BR20-1000"/>
    <s v="Seafoam"/>
    <s v="King"/>
    <s v="A++"/>
    <n v="1353"/>
    <n v="48219.94"/>
    <n v="2.2091409006285426E-4"/>
    <n v="0.61428474510362296"/>
    <n v="1261"/>
    <x v="4"/>
    <x v="2"/>
  </r>
  <r>
    <x v="2"/>
    <s v="Woolrich"/>
    <s v="Perry|Perry|Perry"/>
    <s v="COMFORTER (SET)"/>
    <s v="WR10-2191"/>
    <s v="Blue"/>
    <s v="Twin/Twin "/>
    <s v="A+"/>
    <n v="631"/>
    <n v="48216.02"/>
    <n v="2.2089613103526014E-4"/>
    <n v="0.61450564123465823"/>
    <n v="1262"/>
    <x v="4"/>
    <x v="2"/>
  </r>
  <r>
    <x v="6"/>
    <s v="INK+IVY"/>
    <s v="Imani|Imani|Imani"/>
    <s v="SHOWER CURTAIN"/>
    <s v="II70-1123"/>
    <s v="Gray"/>
    <s v="72x72&quot;"/>
    <s v="A"/>
    <n v="1839"/>
    <n v="48163.81"/>
    <n v="2.2065693694579876E-4"/>
    <n v="0.61472629817160407"/>
    <n v="1263"/>
    <x v="4"/>
    <x v="2"/>
  </r>
  <r>
    <x v="2"/>
    <s v="Madison Park"/>
    <s v="Pebble Beach|Pacific Grove|Ocean View"/>
    <s v="COVERLET&amp;BEDSPR"/>
    <s v="MP13-8077"/>
    <s v="Aqua"/>
    <s v="Full/Queen"/>
    <s v="B"/>
    <n v="758"/>
    <n v="48139.1"/>
    <n v="2.205437309325716E-4"/>
    <n v="0.61494684190253668"/>
    <n v="1264"/>
    <x v="4"/>
    <x v="2"/>
  </r>
  <r>
    <x v="3"/>
    <s v="Beautyrest"/>
    <s v="Electric Micro Fleece|Electric Micro Fleece|Electric Micro Fleece"/>
    <s v="ELECT BLANKET"/>
    <s v="BR54-0181"/>
    <s v="Beige"/>
    <s v="Queen"/>
    <s v="B+"/>
    <n v="613"/>
    <n v="48114.28"/>
    <n v="2.2043002096703949E-4"/>
    <n v="0.61516727192350373"/>
    <n v="1265"/>
    <x v="4"/>
    <x v="2"/>
  </r>
  <r>
    <x v="0"/>
    <s v="Madison Park"/>
    <s v="Capstone|Wilmette|Milton"/>
    <s v="MOTION"/>
    <s v="MP103-0242"/>
    <s v="Slate"/>
    <s v="See below"/>
    <s v="B"/>
    <n v="292"/>
    <n v="48098.62"/>
    <n v="2.2035827648435489E-4"/>
    <n v="0.6153876301999881"/>
    <n v="1266"/>
    <x v="4"/>
    <x v="2"/>
  </r>
  <r>
    <x v="5"/>
    <s v="Madison Park"/>
    <s v="Medallion Trio|Medallion Trio|Medallion Trio"/>
    <s v="AWD"/>
    <s v="MP95B-0257"/>
    <s v="Natural/White"/>
    <s v="See below"/>
    <s v="A+"/>
    <n v="1235"/>
    <n v="48037.33"/>
    <n v="2.2007748342281328E-4"/>
    <n v="0.61560770768341089"/>
    <n v="1267"/>
    <x v="4"/>
    <x v="2"/>
  </r>
  <r>
    <x v="2"/>
    <s v="Super Listing"/>
    <s v="Mina|Hanna|Aera"/>
    <s v="DUVET&amp;DUVET SET"/>
    <s v="AM12-0048"/>
    <s v="Sage Green"/>
    <s v="King/Cal K"/>
    <s v="A++"/>
    <n v="1833"/>
    <n v="48031.88"/>
    <n v="2.2005251487679594E-4"/>
    <n v="0.61582776019828767"/>
    <n v="1268"/>
    <x v="4"/>
    <x v="2"/>
  </r>
  <r>
    <x v="10"/>
    <s v="Hampton Hill"/>
    <s v="Presidio|Presidio|Presidio"/>
    <s v="LGT-CHANDELIERS"/>
    <s v="FB150-1153"/>
    <s v="Gold/Black"/>
    <s v="See below"/>
    <s v="A+"/>
    <n v="347"/>
    <n v="47871.87"/>
    <n v="2.1931944752849654E-4"/>
    <n v="0.61604707964581618"/>
    <n v="1269"/>
    <x v="4"/>
    <x v="2"/>
  </r>
  <r>
    <x v="3"/>
    <s v="Beautyrest"/>
    <s v="Cotton|Cotton|Cotton"/>
    <s v="ELEC MATT PAD"/>
    <s v="BR55-0899"/>
    <s v="White"/>
    <s v="Full"/>
    <s v="A"/>
    <n v="839"/>
    <n v="47818.41"/>
    <n v="2.1907452670829727E-4"/>
    <n v="0.61626615417252451"/>
    <n v="1270"/>
    <x v="4"/>
    <x v="2"/>
  </r>
  <r>
    <x v="2"/>
    <s v="Madison Park"/>
    <s v="Timber|Heavenly|Hilltop"/>
    <s v="COVERLET&amp;BEDSPR"/>
    <s v="MP13-7525"/>
    <s v="Green / Navy"/>
    <s v="King/Cal K"/>
    <s v="B"/>
    <n v="1109"/>
    <n v="47816.69"/>
    <n v="2.1906664672680188E-4"/>
    <n v="0.61648522081925128"/>
    <n v="1271"/>
    <x v="4"/>
    <x v="2"/>
  </r>
  <r>
    <x v="3"/>
    <s v="True North by Sleep Philosophy"/>
    <s v="Marbled Sherpa|Marbled Sherpa|Marbled Sherpa"/>
    <s v="ELECT BLANKET"/>
    <s v="TN54-0507"/>
    <s v="Brown"/>
    <s v="50x60&quot;"/>
    <s v="B"/>
    <n v="1368"/>
    <n v="47776.78"/>
    <n v="2.1888380366780162E-4"/>
    <n v="0.61670410462291902"/>
    <n v="1272"/>
    <x v="4"/>
    <x v="2"/>
  </r>
  <r>
    <x v="2"/>
    <s v="Madison Park"/>
    <s v="Laurel|Vivian|Piedmont"/>
    <s v="COMFORTER (SET)"/>
    <s v="MP10-252"/>
    <s v="Taupe"/>
    <s v="King"/>
    <s v="B"/>
    <n v="680"/>
    <n v="47770.239999999998"/>
    <n v="2.1885384141258083E-4"/>
    <n v="0.61692295846433165"/>
    <n v="1273"/>
    <x v="4"/>
    <x v="2"/>
  </r>
  <r>
    <x v="2"/>
    <s v="Madison Park"/>
    <s v="Dune|Meyers|Connell"/>
    <s v="COMFORTER (SET)"/>
    <s v="MP10-146"/>
    <s v="Grey"/>
    <s v="Queen"/>
    <s v="B"/>
    <n v="710"/>
    <n v="47754.22"/>
    <n v="2.1878044763144367E-4"/>
    <n v="0.61714173891196311"/>
    <n v="1274"/>
    <x v="4"/>
    <x v="2"/>
  </r>
  <r>
    <x v="8"/>
    <s v="Intelligent Design"/>
    <s v="Raina|Khloe|Arielle"/>
    <s v="COMFORTER (SET)"/>
    <s v="ID10-1509"/>
    <s v="Ivory/Gold"/>
    <s v="King/Cal K"/>
    <s v="A"/>
    <n v="1104"/>
    <n v="47702.46"/>
    <n v="2.1854331516504795E-4"/>
    <n v="0.61736028222712813"/>
    <n v="1275"/>
    <x v="4"/>
    <x v="2"/>
  </r>
  <r>
    <x v="0"/>
    <s v="Martha Stewart"/>
    <s v="Crestview|Crestview|Crestview"/>
    <s v="OCCASIONL TABLE"/>
    <s v="MT120-1193"/>
    <s v="Reclaimed Wheat"/>
    <s v="36&quot;W x 14&quot;"/>
    <s v="A"/>
    <n v="209"/>
    <n v="47625.69"/>
    <n v="2.18191602270048E-4"/>
    <n v="0.61757847382939823"/>
    <n v="1276"/>
    <x v="4"/>
    <x v="2"/>
  </r>
  <r>
    <x v="2"/>
    <s v="Madison Park"/>
    <s v="Harper|Emery|Mercer"/>
    <s v="COVERLET&amp;BEDSPR"/>
    <s v="MP13-3304"/>
    <s v="Navy"/>
    <s v="King/Cal K"/>
    <s v="B"/>
    <n v="892"/>
    <n v="47624.3"/>
    <n v="2.1818523414546742E-4"/>
    <n v="0.61779665906354375"/>
    <n v="1277"/>
    <x v="4"/>
    <x v="2"/>
  </r>
  <r>
    <x v="0"/>
    <s v="Madison Park Signature"/>
    <s v="Beckett|Beckett|Beckett"/>
    <s v="ACCENT CHEST"/>
    <s v="MPS130-0306"/>
    <s v="Natural"/>
    <s v="See below"/>
    <s v="A"/>
    <n v="215"/>
    <n v="47591.64"/>
    <n v="2.180356061247471E-4"/>
    <n v="0.61801469466966852"/>
    <n v="1278"/>
    <x v="4"/>
    <x v="2"/>
  </r>
  <r>
    <x v="2"/>
    <s v="Madison Park Essentials"/>
    <s v="Saben|Barret|Seth"/>
    <s v="COMFORTER (SET)"/>
    <s v="MPE10-165"/>
    <s v="Taupe"/>
    <s v="Queen"/>
    <s v="A"/>
    <n v="653"/>
    <n v="47539.33"/>
    <n v="2.1779595389682669E-4"/>
    <n v="0.61823249062356533"/>
    <n v="1279"/>
    <x v="4"/>
    <x v="2"/>
  </r>
  <r>
    <x v="3"/>
    <s v="Madison Park Essentials"/>
    <s v="Larkspur|Windsor|Windsor"/>
    <s v="COMFORTER (SET)"/>
    <s v="MPE10-615"/>
    <s v="Charcoal/Grey"/>
    <s v="Full/Queen"/>
    <s v="A"/>
    <n v="1690"/>
    <n v="47456.43"/>
    <n v="2.1741615711428795E-4"/>
    <n v="0.61844990678067957"/>
    <n v="1280"/>
    <x v="4"/>
    <x v="2"/>
  </r>
  <r>
    <x v="3"/>
    <s v="Intelligent Design"/>
    <s v="Brielle|Ella|Ella"/>
    <s v="COMFORTER (SET)"/>
    <s v="ID10-2143"/>
    <s v="Blush"/>
    <s v="Twin/Twin "/>
    <s v="A+"/>
    <n v="1658"/>
    <n v="47454.37"/>
    <n v="2.1740671946203187E-4"/>
    <n v="0.61866731350014159"/>
    <n v="1281"/>
    <x v="4"/>
    <x v="2"/>
  </r>
  <r>
    <x v="2"/>
    <s v="Super Listing"/>
    <s v="Camden|Reese|Leighton"/>
    <s v="COMFORTER (SET)"/>
    <s v="AM10-0059"/>
    <s v="Grey"/>
    <s v="Full/Queen"/>
    <s v="A"/>
    <n v="1990"/>
    <n v="47444.62"/>
    <n v="2.1736205096227612E-4"/>
    <n v="0.61888467555110382"/>
    <n v="1282"/>
    <x v="4"/>
    <x v="2"/>
  </r>
  <r>
    <x v="2"/>
    <s v="Madison Park"/>
    <s v="Walter|Clayton|Kelan"/>
    <s v="COMFORTER (SET)"/>
    <s v="MP10-7129"/>
    <s v="Navy"/>
    <s v="Queen"/>
    <s v="B"/>
    <n v="865"/>
    <n v="47440.25"/>
    <n v="2.1734203031161634E-4"/>
    <n v="0.61910201758141548"/>
    <n v="1283"/>
    <x v="4"/>
    <x v="2"/>
  </r>
  <r>
    <x v="10"/>
    <s v="510 Design"/>
    <s v="Zusa|Zusa|Zusa"/>
    <s v="LGT-TABLE LAMPS"/>
    <s v="5DS153-0046"/>
    <s v="Gold/White"/>
    <s v="See below"/>
    <s v="A+"/>
    <n v="1210"/>
    <n v="47417.08"/>
    <n v="2.172358796306583E-4"/>
    <n v="0.6193192534610461"/>
    <n v="1284"/>
    <x v="4"/>
    <x v="2"/>
  </r>
  <r>
    <x v="3"/>
    <s v="Beautyrest"/>
    <s v="Heated Plush|Heated Plush|Heated Plush"/>
    <s v="ELECT BLANKET"/>
    <s v="BR54-0906"/>
    <s v="Aqua"/>
    <s v="King"/>
    <s v="A"/>
    <n v="519"/>
    <n v="47367.49"/>
    <n v="2.1700868876882361E-4"/>
    <n v="0.61953626214981494"/>
    <n v="1285"/>
    <x v="4"/>
    <x v="2"/>
  </r>
  <r>
    <x v="2"/>
    <s v="INK+IVY"/>
    <s v="Imani|Imani|Imani"/>
    <s v="DUVET&amp;DUVET SET"/>
    <s v="II12-997"/>
    <s v="Ivory"/>
    <s v="King/Cal K"/>
    <s v="A+"/>
    <n v="667"/>
    <n v="47356.18"/>
    <n v="2.1695687330910692E-4"/>
    <n v="0.61975321902312408"/>
    <n v="1286"/>
    <x v="4"/>
    <x v="2"/>
  </r>
  <r>
    <x v="6"/>
    <s v="Madison Park"/>
    <s v="Ara|Loire|Maris"/>
    <s v="SHOWER CURTAIN"/>
    <s v="MP70-7541"/>
    <s v="Taupe"/>
    <s v="72x72&quot;"/>
    <s v="A"/>
    <n v="3103"/>
    <n v="47333.24"/>
    <n v="2.1685177634660465E-4"/>
    <n v="0.61997007079947064"/>
    <n v="1287"/>
    <x v="4"/>
    <x v="2"/>
  </r>
  <r>
    <x v="3"/>
    <s v="Beautyrest"/>
    <s v="Electric Micro Fleece|Electric Micro Fleece|Electric Micro Fleece"/>
    <s v="ELECT BLANKET"/>
    <s v="BR54-0177"/>
    <s v="Ivory"/>
    <s v="Queen"/>
    <s v="A"/>
    <n v="603"/>
    <n v="47285.98"/>
    <n v="2.1663526011086545E-4"/>
    <n v="0.62018670605958148"/>
    <n v="1288"/>
    <x v="4"/>
    <x v="2"/>
  </r>
  <r>
    <x v="2"/>
    <s v="Woolrich"/>
    <s v="Sunset|Sunset|Sunset"/>
    <s v="COVERLET&amp;BEDSPR"/>
    <s v="WR14-1731"/>
    <s v="Red"/>
    <s v="King/Cal K"/>
    <s v="A"/>
    <n v="800"/>
    <n v="47271.76"/>
    <n v="2.1657011282199089E-4"/>
    <n v="0.62040327617240343"/>
    <n v="1289"/>
    <x v="4"/>
    <x v="2"/>
  </r>
  <r>
    <x v="2"/>
    <s v="Madison Park"/>
    <s v="Keaton|Jaxson|Mitchell"/>
    <s v="COVERLET&amp;BEDSPR"/>
    <s v="MP13-627"/>
    <s v="White"/>
    <s v="King/Cal K"/>
    <s v="B"/>
    <n v="1089"/>
    <n v="47269.45"/>
    <n v="2.165595298235872E-4"/>
    <n v="0.62061983570222701"/>
    <n v="1290"/>
    <x v="4"/>
    <x v="2"/>
  </r>
  <r>
    <x v="0"/>
    <s v="Martha Stewart"/>
    <s v="Winfield|Winfield|Winfield"/>
    <s v="DINING CHAIR"/>
    <s v="MT108-0160"/>
    <s v="Light Grey"/>
    <s v="Set of 2"/>
    <s v="A"/>
    <n v="190"/>
    <n v="47234.03"/>
    <n v="2.1639725718139755E-4"/>
    <n v="0.62083623295940837"/>
    <n v="1291"/>
    <x v="4"/>
    <x v="2"/>
  </r>
  <r>
    <x v="7"/>
    <s v="Madison Park"/>
    <s v="Silk|Silk|Silk"/>
    <s v="PILLOWCASE"/>
    <s v="MP21-7475"/>
    <s v="Ivory"/>
    <s v="Standard"/>
    <s v="A+"/>
    <n v="1920"/>
    <n v="47231.75"/>
    <n v="2.1638681162453161E-4"/>
    <n v="0.62105261977103288"/>
    <n v="1292"/>
    <x v="4"/>
    <x v="2"/>
  </r>
  <r>
    <x v="9"/>
    <s v="Madison Park Signature"/>
    <s v="800GSM|800GSM|800GSM"/>
    <s v="BATH TOWEL"/>
    <s v="MPS73-413"/>
    <s v="Yellow"/>
    <s v="8-Piece"/>
    <s v="B"/>
    <n v="1331"/>
    <n v="47226.79"/>
    <n v="2.1636408795696355E-4"/>
    <n v="0.62126898385898988"/>
    <n v="1293"/>
    <x v="4"/>
    <x v="2"/>
  </r>
  <r>
    <x v="0"/>
    <s v="Martha Stewart"/>
    <s v="Philippe|Philippe|Philippe"/>
    <s v="OCCASIONL TABLE"/>
    <s v="MT120-1202"/>
    <s v="Brown"/>
    <s v="See below"/>
    <s v="B"/>
    <n v="212"/>
    <n v="47220.9"/>
    <n v="2.1633710360172647E-4"/>
    <n v="0.62148532096259157"/>
    <n v="1294"/>
    <x v="4"/>
    <x v="2"/>
  </r>
  <r>
    <x v="0"/>
    <s v="Madison Park"/>
    <s v="Emmett|Janet|Cheryl"/>
    <s v="BAR STOOL"/>
    <s v="MP104-1119"/>
    <s v="Charcoal"/>
    <s v="See below"/>
    <s v="A"/>
    <n v="339"/>
    <n v="47207.31"/>
    <n v="2.1627484258514382E-4"/>
    <n v="0.6217015958051767"/>
    <n v="1295"/>
    <x v="4"/>
    <x v="2"/>
  </r>
  <r>
    <x v="2"/>
    <s v="Madison Park"/>
    <s v="Palmer|Teagan|Dakota"/>
    <s v="COMFORTER (SET)"/>
    <s v="MP10-2265"/>
    <s v="Blue"/>
    <s v="Cal King"/>
    <s v="A"/>
    <n v="589"/>
    <n v="47200.84"/>
    <n v="2.1624520102684434E-4"/>
    <n v="0.62191784100620351"/>
    <n v="1296"/>
    <x v="4"/>
    <x v="2"/>
  </r>
  <r>
    <x v="8"/>
    <s v="Intelligent Design"/>
    <s v="Cassiopeia|Karissa|Lisa"/>
    <s v="COMFORTER (SET)"/>
    <s v="ID10-2256"/>
    <s v="Lavender"/>
    <s v="Full/Queen"/>
    <s v="B+"/>
    <n v="1191"/>
    <n v="47161.57"/>
    <n v="2.1606529005398193E-4"/>
    <n v="0.62213390629625753"/>
    <n v="1297"/>
    <x v="4"/>
    <x v="2"/>
  </r>
  <r>
    <x v="7"/>
    <s v="Madison Park Essentials"/>
    <s v="Satin|Satin|Satin"/>
    <s v="SHEET/SHEET SET"/>
    <s v="MPE20-1146"/>
    <s v="Emerald"/>
    <s v="Queen"/>
    <s v="B"/>
    <n v="2266"/>
    <n v="47132.03"/>
    <n v="2.1592995595318343E-4"/>
    <n v="0.62234983625221074"/>
    <n v="1298"/>
    <x v="4"/>
    <x v="2"/>
  </r>
  <r>
    <x v="6"/>
    <s v="Madison Park"/>
    <s v="Spa Waffle|Spa Waffle|Spa Waffle"/>
    <s v="SHOWER CURTAIN"/>
    <s v="MP70-4981"/>
    <s v="Grey"/>
    <s v="54x78&quot;"/>
    <s v="A+"/>
    <n v="3533"/>
    <n v="47121.43"/>
    <n v="2.1588139327652589E-4"/>
    <n v="0.62256571764548729"/>
    <n v="1299"/>
    <x v="4"/>
    <x v="2"/>
  </r>
  <r>
    <x v="2"/>
    <s v="Madison Park"/>
    <s v="Quincy|Pierce|Ramsey"/>
    <s v="SHOWER CURTAIN"/>
    <s v="MP70-4246"/>
    <s v="Khaki"/>
    <s v="72x72&quot;"/>
    <s v="B"/>
    <n v="2716"/>
    <n v="47051.5"/>
    <n v="2.1556101705212381E-4"/>
    <n v="0.62278127866253941"/>
    <n v="1300"/>
    <x v="4"/>
    <x v="2"/>
  </r>
  <r>
    <x v="2"/>
    <s v="Super Listing"/>
    <s v="Phoebe|Himari|Hannah"/>
    <s v="COMFORTER (SET)"/>
    <s v="AM10-0185"/>
    <s v="Blush"/>
    <s v="Twin/Twin "/>
    <s v="A++"/>
    <n v="1983"/>
    <n v="47050.87"/>
    <n v="2.1555813077983192E-4"/>
    <n v="0.62299683679331919"/>
    <n v="1301"/>
    <x v="4"/>
    <x v="2"/>
  </r>
  <r>
    <x v="2"/>
    <s v="Madison Park"/>
    <s v="Aubrey|Whitman|Charlotte"/>
    <s v="COMFORTER (SET)"/>
    <s v="MP10-8311"/>
    <s v="Teal"/>
    <s v="Queen"/>
    <s v="B"/>
    <n v="514"/>
    <n v="47050.53"/>
    <n v="2.1555657310907118E-4"/>
    <n v="0.62321239336642831"/>
    <n v="1302"/>
    <x v="4"/>
    <x v="2"/>
  </r>
  <r>
    <x v="1"/>
    <s v="Madison Park"/>
    <s v="Amherst|Eastridge|Salem"/>
    <s v="WINDOW PANEL"/>
    <s v="MP40-2220"/>
    <s v="Black"/>
    <s v="50x84&quot;"/>
    <s v="A+"/>
    <n v="2825"/>
    <n v="47038.43"/>
    <n v="2.1550113835552815E-4"/>
    <n v="0.62342789450478386"/>
    <n v="1303"/>
    <x v="4"/>
    <x v="2"/>
  </r>
  <r>
    <x v="4"/>
    <s v="Sleep Philosophy"/>
    <s v="Serenity|Harmony|Harmony"/>
    <s v="MATT PAD/TOPPER"/>
    <s v="BASI16-0177"/>
    <s v="White"/>
    <s v="Full"/>
    <s v="B"/>
    <n v="2752"/>
    <n v="46996.56"/>
    <n v="2.1530931578273081E-4"/>
    <n v="0.62364320382056659"/>
    <n v="1304"/>
    <x v="4"/>
    <x v="2"/>
  </r>
  <r>
    <x v="2"/>
    <s v="Madison Park"/>
    <s v="Willa|Felicity|Loraine"/>
    <s v="COVERLET&amp;BEDSPR"/>
    <s v="MP13-3240"/>
    <s v="Green"/>
    <s v="Full/Queen"/>
    <s v="B"/>
    <n v="747"/>
    <n v="46919.08"/>
    <n v="2.1495435010467171E-4"/>
    <n v="0.62385815817067125"/>
    <n v="1305"/>
    <x v="4"/>
    <x v="2"/>
  </r>
  <r>
    <x v="8"/>
    <s v="Comfort Spaces"/>
    <s v="Juliette|Juliette|Juliette"/>
    <s v="COMFORTER (SET)"/>
    <s v="CS10-1620"/>
    <s v="Teal"/>
    <s v="King"/>
    <s v="ARB"/>
    <n v="1398"/>
    <n v="46864.24"/>
    <n v="2.1470310697373776E-4"/>
    <n v="0.62407286127764494"/>
    <n v="1306"/>
    <x v="4"/>
    <x v="2"/>
  </r>
  <r>
    <x v="7"/>
    <s v="Madison Park"/>
    <s v="1500 Thread Count|1500 Thread Count|1500 Thread Count"/>
    <s v="SHEET/SHEET SET"/>
    <s v="MP20-6409"/>
    <s v="Blue"/>
    <s v="Queen"/>
    <s v="A"/>
    <n v="1040"/>
    <n v="46778.74"/>
    <n v="2.1431139859126415E-4"/>
    <n v="0.62428717267623623"/>
    <n v="1307"/>
    <x v="4"/>
    <x v="2"/>
  </r>
  <r>
    <x v="2"/>
    <s v="Madison Park"/>
    <s v="Quebec|Mansfield|Vancouver"/>
    <s v="COVERLET&amp;BEDSPR"/>
    <s v="MP13-6126"/>
    <s v="Dark Grey"/>
    <s v="Queen"/>
    <s v="B"/>
    <n v="907"/>
    <n v="46776.3"/>
    <n v="2.1430022001286375E-4"/>
    <n v="0.62450147289624913"/>
    <n v="1308"/>
    <x v="4"/>
    <x v="2"/>
  </r>
  <r>
    <x v="0"/>
    <s v="Madison Park"/>
    <s v="Diedra|Blaine|Paulie"/>
    <s v="ACCENT CHAIR"/>
    <s v="MP100-1075"/>
    <s v="Tan/Espresso"/>
    <s v="See below"/>
    <s v="B"/>
    <n v="166"/>
    <n v="46755.48"/>
    <n v="2.1420483558569302E-4"/>
    <n v="0.62471567773183478"/>
    <n v="1309"/>
    <x v="4"/>
    <x v="2"/>
  </r>
  <r>
    <x v="3"/>
    <s v="Woolrich"/>
    <s v="Burlington|Burlington|Burlington"/>
    <s v="BLANKET"/>
    <s v="WR51-2216"/>
    <s v="Tan"/>
    <s v="King"/>
    <s v="A"/>
    <n v="1595"/>
    <n v="46724.97"/>
    <n v="2.1406505754184189E-4"/>
    <n v="0.62492974278937663"/>
    <n v="1310"/>
    <x v="4"/>
    <x v="2"/>
  </r>
  <r>
    <x v="2"/>
    <s v="INK+IVY"/>
    <s v="Tahli|Tahli|Tahli"/>
    <s v="COMFORTER (SET)"/>
    <s v="II10-1311"/>
    <s v="Green/Ivory"/>
    <s v="Full/Queen"/>
    <s v="B"/>
    <n v="622"/>
    <n v="46685.13"/>
    <n v="2.1388253517976296E-4"/>
    <n v="0.62514362532455636"/>
    <n v="1311"/>
    <x v="4"/>
    <x v="2"/>
  </r>
  <r>
    <x v="2"/>
    <s v="Madison Park"/>
    <s v="Bahari|Osanna|Ceiba"/>
    <s v="COMFORTER (SET)"/>
    <s v="MP10-6222"/>
    <s v="Off-White"/>
    <s v="King/Cal K"/>
    <s v="B"/>
    <n v="511"/>
    <n v="46684.95"/>
    <n v="2.1388171053053669E-4"/>
    <n v="0.62535750703508686"/>
    <n v="1312"/>
    <x v="4"/>
    <x v="2"/>
  </r>
  <r>
    <x v="8"/>
    <s v="Intelligent Design"/>
    <s v="Olivia|Ashley|Skye"/>
    <s v="COMFORTER (SET)"/>
    <s v="ID10-239"/>
    <s v="Blue"/>
    <s v="King/Cal K"/>
    <s v="A"/>
    <n v="1053"/>
    <n v="46674.47"/>
    <n v="2.1383369762002999E-4"/>
    <n v="0.62557134073270693"/>
    <n v="1313"/>
    <x v="4"/>
    <x v="2"/>
  </r>
  <r>
    <x v="3"/>
    <s v="Madison Park"/>
    <s v="Egyptian Cotton|Egyptian Cotton|Egyptian Cotton"/>
    <s v="BLANKET"/>
    <s v="MP51N-6364"/>
    <s v="Rose"/>
    <s v="Full/Queen"/>
    <s v="B"/>
    <n v="1380"/>
    <n v="46646.79"/>
    <n v="2.1370688489456954E-4"/>
    <n v="0.62578504761760145"/>
    <n v="1314"/>
    <x v="4"/>
    <x v="2"/>
  </r>
  <r>
    <x v="9"/>
    <s v="Madison Park"/>
    <s v="Organic|Organic|Organic"/>
    <s v="BATH TOWEL"/>
    <s v="MP73-7472"/>
    <s v="Navy"/>
    <s v="6-Piece"/>
    <s v="B"/>
    <n v="1678"/>
    <n v="46609.45"/>
    <n v="2.1353581599396643E-4"/>
    <n v="0.62599858343359538"/>
    <n v="1315"/>
    <x v="4"/>
    <x v="2"/>
  </r>
  <r>
    <x v="3"/>
    <s v="Woolrich"/>
    <s v="Burlington|Burlington|Burlington"/>
    <s v="BLANKET"/>
    <s v="WR51-2219"/>
    <s v="Blue"/>
    <s v="King"/>
    <s v="A+"/>
    <n v="1601"/>
    <n v="46576.04"/>
    <n v="2.1338275193480337E-4"/>
    <n v="0.62621196618553021"/>
    <n v="1316"/>
    <x v="4"/>
    <x v="2"/>
  </r>
  <r>
    <x v="2"/>
    <s v="Madison Park"/>
    <s v="Attingham|Danville|Longmont"/>
    <s v="COVERLET&amp;BEDSPR"/>
    <s v="MP13-1741"/>
    <s v="Black"/>
    <s v="Full/Queen"/>
    <s v="B"/>
    <n v="701"/>
    <n v="46564.55"/>
    <n v="2.1333011182586044E-4"/>
    <n v="0.6264252962973561"/>
    <n v="1317"/>
    <x v="4"/>
    <x v="2"/>
  </r>
  <r>
    <x v="0"/>
    <s v="Madison Park"/>
    <s v="Colette|Halford|Donner"/>
    <s v="ACCENT CHAIR"/>
    <s v="MP100-0465"/>
    <s v="Cream"/>
    <s v="See below"/>
    <s v="B-"/>
    <n v="267"/>
    <n v="46539.53"/>
    <n v="2.1321548558341026E-4"/>
    <n v="0.6266385117829395"/>
    <n v="1318"/>
    <x v="4"/>
    <x v="2"/>
  </r>
  <r>
    <x v="7"/>
    <s v="True North by Sleep Philosophy"/>
    <s v="Micro Fleece|Micro Fleece|Micro Fleece"/>
    <s v="SHEET/SHEET SET"/>
    <s v="PC20-011"/>
    <s v="Blue"/>
    <s v="Queen"/>
    <s v="A+"/>
    <n v="1508"/>
    <n v="46496.02"/>
    <n v="2.130161495398848E-4"/>
    <n v="0.62685152793247934"/>
    <n v="1319"/>
    <x v="4"/>
    <x v="2"/>
  </r>
  <r>
    <x v="2"/>
    <s v="Madison Park"/>
    <s v="Fraser|Joshua|Levi"/>
    <s v="COMFORTER (SET)"/>
    <s v="MP10-8267"/>
    <s v="Taupe/Blue"/>
    <s v="Full/Queen"/>
    <s v="B+"/>
    <n v="1147"/>
    <n v="46429.65"/>
    <n v="2.1271208304462431E-4"/>
    <n v="0.62706424001552397"/>
    <n v="1320"/>
    <x v="4"/>
    <x v="2"/>
  </r>
  <r>
    <x v="2"/>
    <s v="Madison Park"/>
    <s v="Lola|Brianna|Victoria"/>
    <s v="COMFORTER (SET)"/>
    <s v="MP10-257"/>
    <s v="Taupe Grey/Purple"/>
    <s v="Queen"/>
    <s v="B+"/>
    <n v="686"/>
    <n v="46384.06"/>
    <n v="2.1250321772115093E-4"/>
    <n v="0.62727674323324512"/>
    <n v="1321"/>
    <x v="4"/>
    <x v="2"/>
  </r>
  <r>
    <x v="9"/>
    <s v="Madison Park Signature"/>
    <s v="800GSM|800GSM|800GSM"/>
    <s v="BATH TOWEL"/>
    <s v="MPS73-200"/>
    <s v="Purple"/>
    <s v="8-Piece"/>
    <s v="A"/>
    <n v="1354"/>
    <n v="46346.71"/>
    <n v="2.1233210300670196E-4"/>
    <n v="0.62748907533625187"/>
    <n v="1322"/>
    <x v="4"/>
    <x v="2"/>
  </r>
  <r>
    <x v="6"/>
    <s v="Madison Park Signature"/>
    <s v="Marshmallow|Marshmallow|Marshmallow"/>
    <s v="BATH RUG"/>
    <s v="MPS72-385"/>
    <s v="Natural"/>
    <s v="24x40&quot;"/>
    <s v="A+"/>
    <n v="1986"/>
    <n v="46345.48"/>
    <n v="2.1232646790365586E-4"/>
    <n v="0.62770140180415557"/>
    <n v="1323"/>
    <x v="4"/>
    <x v="2"/>
  </r>
  <r>
    <x v="2"/>
    <s v="Madison Park"/>
    <s v="Keaton|Jaxson|Mitchell"/>
    <s v="COVERLET&amp;BEDSPR"/>
    <s v="MP13-626"/>
    <s v="White"/>
    <s v="Full/Queen"/>
    <s v="B"/>
    <n v="1205"/>
    <n v="46313.3"/>
    <n v="2.1217903894753888E-4"/>
    <n v="0.62791358084310311"/>
    <n v="1324"/>
    <x v="4"/>
    <x v="2"/>
  </r>
  <r>
    <x v="8"/>
    <s v="Intelligent Design"/>
    <s v="Lucy|Vera|Elise"/>
    <s v="COMFORTER (SET)"/>
    <s v="ID10-2189"/>
    <s v="Ivory"/>
    <s v="Full/Queen"/>
    <s v="B"/>
    <n v="1107"/>
    <n v="46308.480000000003"/>
    <n v="2.1215695667381348E-4"/>
    <n v="0.62812573779977687"/>
    <n v="1325"/>
    <x v="4"/>
    <x v="2"/>
  </r>
  <r>
    <x v="7"/>
    <s v="True North by Sleep Philosophy"/>
    <s v="Cozy Cotton Flannel|Cozy Cotton Flannel|Cozy Cotton Flannel"/>
    <s v="SHEET/SHEET SET"/>
    <s v="TN20-0367"/>
    <s v="Grey Penguins"/>
    <s v="Full"/>
    <s v="A+"/>
    <n v="2168"/>
    <n v="46304.31"/>
    <n v="2.1213785230007176E-4"/>
    <n v="0.62833787565207699"/>
    <n v="1326"/>
    <x v="4"/>
    <x v="2"/>
  </r>
  <r>
    <x v="7"/>
    <s v="True North by Sleep Philosophy"/>
    <s v="Soloft Plush|Soloft Plush|Soloft Plush"/>
    <s v="SHEET/SHEET SET"/>
    <s v="BL20-0870"/>
    <s v="Grey"/>
    <s v="Full"/>
    <s v="A+"/>
    <n v="1656"/>
    <n v="46256.959999999999"/>
    <n v="2.1192092373971942E-4"/>
    <n v="0.62854979657581667"/>
    <n v="1327"/>
    <x v="4"/>
    <x v="2"/>
  </r>
  <r>
    <x v="3"/>
    <s v="Madison Park"/>
    <s v="Duke|York|York"/>
    <s v="THROW"/>
    <s v="MP50-455"/>
    <s v="Brown"/>
    <s v="50x60&quot;"/>
    <s v="B"/>
    <n v="3171"/>
    <n v="46204.08"/>
    <n v="2.1167866012258255E-4"/>
    <n v="0.62876147523593928"/>
    <n v="1328"/>
    <x v="4"/>
    <x v="2"/>
  </r>
  <r>
    <x v="1"/>
    <s v="Madison Park"/>
    <s v="Aubrey|Whitman|Charlotte"/>
    <s v="WINDOW PANEL"/>
    <s v="MP40-2712"/>
    <s v="Burgundy"/>
    <s v="50x84&quot;"/>
    <s v="A"/>
    <n v="1508"/>
    <n v="46189.7"/>
    <n v="2.1161277981217351E-4"/>
    <n v="0.62897308801575147"/>
    <n v="1329"/>
    <x v="4"/>
    <x v="2"/>
  </r>
  <r>
    <x v="3"/>
    <s v="Super Listing"/>
    <s v="Kyla|Yuna|Raya"/>
    <s v="COMFORTER (SET)"/>
    <s v="AM10-0267"/>
    <s v="Ivory"/>
    <s v="King/Cal K"/>
    <s v="A"/>
    <n v="1478"/>
    <n v="46174.83"/>
    <n v="2.1154465462331528E-4"/>
    <n v="0.62918463267037483"/>
    <n v="1330"/>
    <x v="4"/>
    <x v="2"/>
  </r>
  <r>
    <x v="2"/>
    <s v="Madison Park"/>
    <s v="Celeste|Isabella|Alexis"/>
    <s v="COMFORTER (SET)"/>
    <s v="MP10-2527"/>
    <s v="White"/>
    <s v="Queen"/>
    <s v="B+"/>
    <n v="802"/>
    <n v="46132.66"/>
    <n v="2.1135145763514086E-4"/>
    <n v="0.62939598412801001"/>
    <n v="1331"/>
    <x v="4"/>
    <x v="2"/>
  </r>
  <r>
    <x v="4"/>
    <s v="True North by Sleep Philosophy"/>
    <s v="Heavy Warmth|Heavy Warmth|Heavy Warmth"/>
    <s v="COMFORTER (SET)"/>
    <s v="TN10-0489"/>
    <s v="White"/>
    <s v="Full/Queen"/>
    <s v="A"/>
    <n v="907"/>
    <n v="46108.24"/>
    <n v="2.1123958022344487E-4"/>
    <n v="0.62960722370823341"/>
    <n v="1332"/>
    <x v="4"/>
    <x v="2"/>
  </r>
  <r>
    <x v="8"/>
    <s v="Intelligent Design"/>
    <s v="Gwen|Brynn|Mina"/>
    <s v="COMFORTER (SET)"/>
    <s v="ID10-2330"/>
    <s v="Green"/>
    <s v="Twin/Twin "/>
    <s v="B"/>
    <n v="1690"/>
    <n v="46107.24"/>
    <n v="2.1123499883885454E-4"/>
    <n v="0.62981845870707232"/>
    <n v="1333"/>
    <x v="4"/>
    <x v="2"/>
  </r>
  <r>
    <x v="3"/>
    <s v="Beautyrest"/>
    <s v="Heated Microlight to Berber|Heated Microlight to Berber"/>
    <s v="ELECT BLANKET"/>
    <s v="BR54-0308"/>
    <s v="Blue"/>
    <s v="60x70&quot;"/>
    <s v="B+"/>
    <n v="1207"/>
    <n v="46101.440000000002"/>
    <n v="2.1120842680823063E-4"/>
    <n v="0.63002966713388053"/>
    <n v="1334"/>
    <x v="4"/>
    <x v="2"/>
  </r>
  <r>
    <x v="7"/>
    <s v="True North by Sleep Philosophy"/>
    <s v="Cozy Cotton Flannel|Cozy Cotton Flannel|Cozy Cotton Flannel"/>
    <s v="SHEET/SHEET SET"/>
    <s v="TN20-0255"/>
    <s v="Multi Leaves"/>
    <s v="King"/>
    <s v="A+"/>
    <n v="1577"/>
    <n v="46095.32"/>
    <n v="2.1118038873453777E-4"/>
    <n v="0.63024084752261511"/>
    <n v="1335"/>
    <x v="4"/>
    <x v="2"/>
  </r>
  <r>
    <x v="1"/>
    <s v="Madison Park"/>
    <s v="Emilia|Natalie|Lillian"/>
    <s v="WINDOW PANEL"/>
    <s v="WIN40-119"/>
    <s v="White"/>
    <s v="50x95&quot;"/>
    <s v="A+"/>
    <n v="2878"/>
    <n v="46084.66"/>
    <n v="2.1113155117480481E-4"/>
    <n v="0.63045197907378991"/>
    <n v="1336"/>
    <x v="4"/>
    <x v="2"/>
  </r>
  <r>
    <x v="3"/>
    <s v="Serta"/>
    <s v="Plush Heated|Plush Heated|Plush Heated"/>
    <s v="ELECT BLANKET"/>
    <s v="ST54-0088"/>
    <s v="Ivory"/>
    <s v="Queen"/>
    <s v="B"/>
    <n v="588"/>
    <n v="46081.86"/>
    <n v="2.1111872329795185E-4"/>
    <n v="0.63066309779708785"/>
    <n v="1337"/>
    <x v="4"/>
    <x v="2"/>
  </r>
  <r>
    <x v="2"/>
    <s v="Super Listing"/>
    <s v="Phoebe|Himari|Hannah"/>
    <s v="COMFORTER (SET)"/>
    <s v="AM10-0193"/>
    <s v="Neutral"/>
    <s v="King/Cal K"/>
    <s v="A++"/>
    <n v="1385"/>
    <n v="46017.1"/>
    <n v="2.1082203283188179E-4"/>
    <n v="0.63087391982991969"/>
    <n v="1338"/>
    <x v="4"/>
    <x v="2"/>
  </r>
  <r>
    <x v="0"/>
    <s v="Martha Stewart"/>
    <s v="Whitney|Whitney|Whitney"/>
    <s v="ACCENT CHAIR"/>
    <s v="MT100-0176"/>
    <s v="Natural"/>
    <s v="See below"/>
    <s v="B"/>
    <n v="180"/>
    <n v="45980.24"/>
    <n v="2.1065316299588205E-4"/>
    <n v="0.63108457299291554"/>
    <n v="1339"/>
    <x v="4"/>
    <x v="2"/>
  </r>
  <r>
    <x v="3"/>
    <s v="Madison Park"/>
    <s v="Zuri|Marselle|Marselle"/>
    <s v="COMFORTER (SET)"/>
    <s v="MP10-3077"/>
    <s v="Grey"/>
    <s v="King"/>
    <s v="A"/>
    <n v="794"/>
    <n v="45978.63"/>
    <n v="2.1064578696669163E-4"/>
    <n v="0.63129521877988226"/>
    <n v="1340"/>
    <x v="4"/>
    <x v="2"/>
  </r>
  <r>
    <x v="2"/>
    <s v="Madison Park"/>
    <s v="Dawn|Vanessa|Stella"/>
    <s v="COMFORTER (SET)"/>
    <s v="MP10-2793"/>
    <s v="Coral"/>
    <s v="Queen"/>
    <s v="B"/>
    <n v="511"/>
    <n v="45976.61"/>
    <n v="2.1063653256981916E-4"/>
    <n v="0.63150585531245207"/>
    <n v="1341"/>
    <x v="4"/>
    <x v="2"/>
  </r>
  <r>
    <x v="0"/>
    <s v="INK+IVY"/>
    <s v="Renu|Renu"/>
    <s v="DINING TABLE"/>
    <s v="II121-0039"/>
    <s v="Light Brown"/>
    <s v="See below"/>
    <s v="B-"/>
    <n v="459"/>
    <n v="45970.22"/>
    <n v="2.1060725752228691E-4"/>
    <n v="0.63171646256997438"/>
    <n v="1342"/>
    <x v="4"/>
    <x v="2"/>
  </r>
  <r>
    <x v="0"/>
    <s v="INK+IVY"/>
    <s v="Rocket|Rocket"/>
    <s v="ACCENT CHAIR"/>
    <s v="IIF18-0058"/>
    <s v="Seafoam"/>
    <s v="See below"/>
    <s v="B"/>
    <n v="281"/>
    <n v="45953.88"/>
    <n v="2.1053239769808083E-4"/>
    <n v="0.63192699496767246"/>
    <n v="1343"/>
    <x v="4"/>
    <x v="2"/>
  </r>
  <r>
    <x v="7"/>
    <s v="Beautyrest"/>
    <s v="600 Thread Count|600 Thread Count|600 Thread Count"/>
    <s v="SHEET/SHEET SET"/>
    <s v="BR20-1913"/>
    <s v="Khaki"/>
    <s v="King"/>
    <s v="A+"/>
    <n v="1275"/>
    <n v="45929.64"/>
    <n v="2.1042134493561113E-4"/>
    <n v="0.63213741631260811"/>
    <n v="1344"/>
    <x v="4"/>
    <x v="2"/>
  </r>
  <r>
    <x v="2"/>
    <s v="Super Listing"/>
    <s v="Porter|Evans|Walker"/>
    <s v="DUVET&amp;DUVET SET"/>
    <s v="AM12-0041"/>
    <s v="White"/>
    <s v="Queen"/>
    <s v="A++"/>
    <n v="2109"/>
    <n v="45879.99"/>
    <n v="2.1019387919070102E-4"/>
    <n v="0.63234761019179886"/>
    <n v="1345"/>
    <x v="4"/>
    <x v="2"/>
  </r>
  <r>
    <x v="3"/>
    <s v="Intelligent Design"/>
    <s v="Malea|Leena|Leena"/>
    <s v="COMFORTER (SET)"/>
    <s v="ID10-1823"/>
    <s v="Blush"/>
    <s v="Twin/Twin "/>
    <s v="A"/>
    <n v="1463"/>
    <n v="45856.11"/>
    <n v="2.1008447572668385E-4"/>
    <n v="0.63255769466752554"/>
    <n v="1346"/>
    <x v="4"/>
    <x v="2"/>
  </r>
  <r>
    <x v="8"/>
    <s v="Mi Zone Kids"/>
    <s v="Celia|Ariella|Isabel"/>
    <s v="COMFORTER (SET)"/>
    <s v="MZK10-226"/>
    <s v="Blush/Gold"/>
    <s v="Twin"/>
    <s v="B"/>
    <n v="1288"/>
    <n v="45823.38"/>
    <n v="2.099345270090422E-4"/>
    <n v="0.63276762919453455"/>
    <n v="1347"/>
    <x v="4"/>
    <x v="2"/>
  </r>
  <r>
    <x v="2"/>
    <s v="Madison Park"/>
    <s v="Harper|Emery|Mercer"/>
    <s v="COVERLET&amp;BEDSPR"/>
    <s v="MP13-4612"/>
    <s v="Teal"/>
    <s v="King/Cal K"/>
    <s v="B"/>
    <n v="850"/>
    <n v="45786.69"/>
    <n v="2.0976643600842284E-4"/>
    <n v="0.632977395630543"/>
    <n v="1348"/>
    <x v="4"/>
    <x v="2"/>
  </r>
  <r>
    <x v="2"/>
    <s v="Woolrich"/>
    <s v="Winter Plains|Winter Plains|Winter Plains"/>
    <s v="THROW"/>
    <s v="WR50-1784"/>
    <s v="Taupe"/>
    <s v="50x70&quot;"/>
    <s v="B"/>
    <n v="1971"/>
    <n v="45745.67"/>
    <n v="2.0957850761252729E-4"/>
    <n v="0.6331869741381555"/>
    <n v="1349"/>
    <x v="4"/>
    <x v="2"/>
  </r>
  <r>
    <x v="2"/>
    <s v="Madison Park"/>
    <s v="Laurel|Vivian|Piedmont"/>
    <s v="COMFORTER (SET)"/>
    <s v="MP10-251"/>
    <s v="Taupe"/>
    <s v="Queen"/>
    <s v="B"/>
    <n v="811"/>
    <n v="45699.69"/>
    <n v="2.0936785554906374E-4"/>
    <n v="0.63339634199370454"/>
    <n v="1350"/>
    <x v="4"/>
    <x v="2"/>
  </r>
  <r>
    <x v="9"/>
    <s v="510 Design"/>
    <s v="Big Bundle|Big Bundle|Big Bundle"/>
    <s v="BATH TOWEL"/>
    <s v="5DS73-0202"/>
    <s v="Indigo"/>
    <s v="12-Piece"/>
    <s v="A"/>
    <n v="1622"/>
    <n v="45687.839999999997"/>
    <n v="2.0931356614166825E-4"/>
    <n v="0.63360565555984616"/>
    <n v="1351"/>
    <x v="4"/>
    <x v="2"/>
  </r>
  <r>
    <x v="7"/>
    <s v="Madison Park"/>
    <s v="Silk|Silk|Silk"/>
    <s v="PILLOWCASE"/>
    <s v="MP21-7477"/>
    <s v="Grey"/>
    <s v="Standard"/>
    <s v="A+"/>
    <n v="1864"/>
    <n v="45676.24"/>
    <n v="2.0926042208042038E-4"/>
    <n v="0.63381491598192663"/>
    <n v="1352"/>
    <x v="4"/>
    <x v="2"/>
  </r>
  <r>
    <x v="3"/>
    <s v="Madison Park"/>
    <s v="Parker|Williams|Williams"/>
    <s v="COMFORTER (SET)"/>
    <s v="BASI10-0425"/>
    <s v="Navy"/>
    <s v="King/Cal K"/>
    <s v="A"/>
    <n v="788"/>
    <n v="45637.85"/>
    <n v="2.0908454272599742E-4"/>
    <n v="0.63402400052465258"/>
    <n v="1353"/>
    <x v="4"/>
    <x v="2"/>
  </r>
  <r>
    <x v="2"/>
    <s v="Madison Park"/>
    <s v="Dallas|Houston|Caldwell"/>
    <s v="COMFORTER (SET)"/>
    <s v="MP10-315"/>
    <s v="Taupe"/>
    <s v="Cal King"/>
    <s v="B"/>
    <n v="584"/>
    <n v="45604.73"/>
    <n v="2.0893280726836557E-4"/>
    <n v="0.63423293333192099"/>
    <n v="1354"/>
    <x v="4"/>
    <x v="2"/>
  </r>
  <r>
    <x v="2"/>
    <s v="510 Design"/>
    <s v="Ramsey|Lynda|Casey"/>
    <s v="COMFORTER (SET)"/>
    <s v="5DS10-0218"/>
    <s v="Grey"/>
    <s v="Queen"/>
    <s v="B"/>
    <n v="909"/>
    <n v="45581.38"/>
    <n v="2.0882583193818123E-4"/>
    <n v="0.63444175916385914"/>
    <n v="1355"/>
    <x v="4"/>
    <x v="2"/>
  </r>
  <r>
    <x v="3"/>
    <s v="Serta"/>
    <s v="Parsa AZ|Parsa AZ|Parsa AZ"/>
    <s v="ELECT BLANKET"/>
    <s v="ST54-0043"/>
    <s v="Creme White"/>
    <s v="King"/>
    <s v="ARB"/>
    <n v="599"/>
    <n v="45579.56"/>
    <n v="2.0881749381822682E-4"/>
    <n v="0.63465057665767732"/>
    <n v="1356"/>
    <x v="4"/>
    <x v="2"/>
  </r>
  <r>
    <x v="2"/>
    <s v="Madison Park"/>
    <s v="Blaire|Anderson|Burnett"/>
    <s v="COMFORTER (SET)"/>
    <s v="MP10-948"/>
    <s v="Grey"/>
    <s v="Queen"/>
    <s v="B"/>
    <n v="664"/>
    <n v="45568.33"/>
    <n v="2.0876604486927739E-4"/>
    <n v="0.63485934270254663"/>
    <n v="1357"/>
    <x v="4"/>
    <x v="2"/>
  </r>
  <r>
    <x v="2"/>
    <s v="Madison Park"/>
    <s v="Blaire|Anderson|Burnett"/>
    <s v="COMFORTER (SET)"/>
    <s v="MP10-4517"/>
    <s v="Navy"/>
    <s v="Queen"/>
    <s v="B"/>
    <n v="662"/>
    <n v="45558.59"/>
    <n v="2.0872142218336751E-4"/>
    <n v="0.63506806412473005"/>
    <n v="1358"/>
    <x v="4"/>
    <x v="2"/>
  </r>
  <r>
    <x v="3"/>
    <s v="Intelligent Design"/>
    <s v="Malea|Leena|Leena"/>
    <s v="DUVET&amp;DUVET SET"/>
    <s v="ID12-1931"/>
    <s v="Blush"/>
    <s v="King"/>
    <s v="A"/>
    <n v="1150"/>
    <n v="45541.57"/>
    <n v="2.0864344701764003E-4"/>
    <n v="0.6352767075717477"/>
    <n v="1359"/>
    <x v="4"/>
    <x v="2"/>
  </r>
  <r>
    <x v="3"/>
    <s v="Intelligent Design"/>
    <s v="Brielle|Ella|Ella"/>
    <s v="COMFORTER (SET)"/>
    <s v="ID10-2145"/>
    <s v="Blush"/>
    <s v="King/Cal K"/>
    <s v="A"/>
    <n v="1072"/>
    <n v="45538.78"/>
    <n v="2.0863066495463301E-4"/>
    <n v="0.63548533823670228"/>
    <n v="1360"/>
    <x v="4"/>
    <x v="2"/>
  </r>
  <r>
    <x v="3"/>
    <s v="Madison Park Essentials"/>
    <s v="Larkspur|Windsor|Windsor"/>
    <s v="COMFORTER (SET)"/>
    <s v="BASI10-0282"/>
    <s v="Black/Black"/>
    <s v="Full/Queen"/>
    <s v="A"/>
    <n v="1639"/>
    <n v="45500.67"/>
    <n v="2.0845606838789535E-4"/>
    <n v="0.63569379430509021"/>
    <n v="1361"/>
    <x v="4"/>
    <x v="2"/>
  </r>
  <r>
    <x v="6"/>
    <s v="Madison Park"/>
    <s v="Holly|Isabella|Sakura"/>
    <s v="SHOWER CURTAIN"/>
    <s v="MP70-4172"/>
    <s v="Purple"/>
    <s v="72x72&quot;"/>
    <s v="A"/>
    <n v="2585"/>
    <n v="45494.36"/>
    <n v="2.0842715985113034E-4"/>
    <n v="0.63590222146494135"/>
    <n v="1362"/>
    <x v="4"/>
    <x v="2"/>
  </r>
  <r>
    <x v="2"/>
    <s v="Woolrich"/>
    <s v="Mill Creek|Mill Creek|Mill Creek"/>
    <s v="COVERLET&amp;BEDSPR"/>
    <s v="WR13-3919"/>
    <s v="Green"/>
    <s v="Twin/Twin "/>
    <s v="B"/>
    <n v="1029"/>
    <n v="45464.52"/>
    <n v="2.0829045133495473E-4"/>
    <n v="0.63611051191627632"/>
    <n v="1363"/>
    <x v="4"/>
    <x v="2"/>
  </r>
  <r>
    <x v="7"/>
    <s v="Woolrich"/>
    <s v="Cotton Flannel|Cotton Flannel|Cotton Flannel"/>
    <s v="SHEET/SHEET SET"/>
    <s v="WR20-2279"/>
    <s v="Blue Sheep"/>
    <s v="Queen"/>
    <s v="A+"/>
    <n v="1542"/>
    <n v="45449.34"/>
    <n v="2.0822090591687345E-4"/>
    <n v="0.6363187328221932"/>
    <n v="1364"/>
    <x v="4"/>
    <x v="2"/>
  </r>
  <r>
    <x v="2"/>
    <s v="Croscill Classics"/>
    <s v="Julius|Julius|Julius"/>
    <s v="COMFORTER (SET)"/>
    <s v="CCL10-0001"/>
    <s v="Burgundy"/>
    <s v="Queen"/>
    <s v="B"/>
    <n v="253"/>
    <n v="45417.85"/>
    <n v="2.0807663811612384E-4"/>
    <n v="0.63652680946030937"/>
    <n v="1365"/>
    <x v="4"/>
    <x v="2"/>
  </r>
  <r>
    <x v="0"/>
    <s v="Madison Park"/>
    <s v="Brooke|Miri|Annie"/>
    <s v="ACCENT CHAIR"/>
    <s v="FPF18-0486"/>
    <s v="Navy"/>
    <s v="See below"/>
    <s v="B"/>
    <n v="265"/>
    <n v="45411.51"/>
    <n v="2.0804759213782114E-4"/>
    <n v="0.63673485705244715"/>
    <n v="1366"/>
    <x v="4"/>
    <x v="2"/>
  </r>
  <r>
    <x v="2"/>
    <s v="Super Listing"/>
    <s v="Camden|Reese|Leighton"/>
    <s v="COMFORTER (SET)"/>
    <s v="AM10-0065"/>
    <s v="Neutral"/>
    <s v="Full/Queen"/>
    <s v="A"/>
    <n v="2281"/>
    <n v="45384.67"/>
    <n v="2.0792462777541654E-4"/>
    <n v="0.63694278168022256"/>
    <n v="1367"/>
    <x v="4"/>
    <x v="2"/>
  </r>
  <r>
    <x v="8"/>
    <s v="Mi Zone Kids"/>
    <s v="Tessa|Tanya|Jamie"/>
    <s v="COMFORTER (SET)"/>
    <s v="MZK10-262"/>
    <s v="Blush"/>
    <s v="Full/Queen"/>
    <s v="B"/>
    <n v="999"/>
    <n v="45383.6"/>
    <n v="2.0791972569390488E-4"/>
    <n v="0.63715070140591645"/>
    <n v="1368"/>
    <x v="4"/>
    <x v="2"/>
  </r>
  <r>
    <x v="2"/>
    <s v="Madison Park"/>
    <s v="Amelia|Willow|Clara"/>
    <s v="COMFORTER (SET)"/>
    <s v="MP10-8378"/>
    <s v="Grey"/>
    <s v="King/Cal K"/>
    <s v="B"/>
    <n v="876"/>
    <n v="45379.85"/>
    <n v="2.0790254550169114E-4"/>
    <n v="0.63735860395141819"/>
    <n v="1369"/>
    <x v="4"/>
    <x v="2"/>
  </r>
  <r>
    <x v="0"/>
    <s v="Madison Park"/>
    <s v="Carson|Fillmore|Troy"/>
    <s v="BAR STOOL"/>
    <s v="MP104-0986"/>
    <s v="Light Grey"/>
    <s v="See below"/>
    <s v="B"/>
    <n v="260"/>
    <n v="45359.64"/>
    <n v="2.0780995571912048E-4"/>
    <n v="0.63756641390713731"/>
    <n v="1370"/>
    <x v="4"/>
    <x v="2"/>
  </r>
  <r>
    <x v="3"/>
    <s v="Madison Park"/>
    <s v="Zuri|Marselle|Marselle"/>
    <s v="COMFORTER (SET)"/>
    <s v="MP10-6296"/>
    <s v="Snow Leopard"/>
    <s v="Full/Queen"/>
    <s v="A"/>
    <n v="872"/>
    <n v="45353.31"/>
    <n v="2.0778095555466365E-4"/>
    <n v="0.63777419486269193"/>
    <n v="1371"/>
    <x v="4"/>
    <x v="2"/>
  </r>
  <r>
    <x v="2"/>
    <s v="Madison Park"/>
    <s v="Quebec|Mansfield|Vancouver"/>
    <s v="COVERLET&amp;BEDSPR"/>
    <s v="MP13-367"/>
    <s v="Blue"/>
    <s v="King/Cal K"/>
    <s v="A"/>
    <n v="1073"/>
    <n v="45320.5"/>
    <n v="2.0763064032625479E-4"/>
    <n v="0.63798182550301819"/>
    <n v="1372"/>
    <x v="4"/>
    <x v="2"/>
  </r>
  <r>
    <x v="8"/>
    <s v="Urban Habitat Kids"/>
    <s v="Dawn|Ellie|Mandy"/>
    <s v="COMFORTER (SET)"/>
    <s v="UHK10-0185"/>
    <s v="Yellow/Coral"/>
    <s v="Full/Queen"/>
    <s v="B"/>
    <n v="799"/>
    <n v="45313.96"/>
    <n v="2.07600678071034E-4"/>
    <n v="0.6381894261810892"/>
    <n v="1373"/>
    <x v="4"/>
    <x v="2"/>
  </r>
  <r>
    <x v="2"/>
    <s v="Madison Park"/>
    <s v="Walter|Clayton|Kelan"/>
    <s v="COMFORTER (SET)"/>
    <s v="MP10-6290"/>
    <s v="Grey"/>
    <s v="Queen"/>
    <s v="B"/>
    <n v="817"/>
    <n v="45296.17"/>
    <n v="2.0751917523917195E-4"/>
    <n v="0.6383969453563284"/>
    <n v="1374"/>
    <x v="4"/>
    <x v="2"/>
  </r>
  <r>
    <x v="3"/>
    <s v="Beautyrest"/>
    <s v="Electric Micro Fleece|Electric Micro Fleece|Electric Micro Fleece"/>
    <s v="ELECT BLANKET"/>
    <s v="BR54-0178"/>
    <s v="Ivory"/>
    <s v="King"/>
    <s v="A"/>
    <n v="504"/>
    <n v="45219.3"/>
    <n v="2.0716700420571294E-4"/>
    <n v="0.63860411236053416"/>
    <n v="1375"/>
    <x v="4"/>
    <x v="2"/>
  </r>
  <r>
    <x v="3"/>
    <s v="Serta"/>
    <s v="Plush|Plush|Plush"/>
    <s v="ELEC MATT PAD"/>
    <s v="ST55-0184"/>
    <s v="White"/>
    <s v="Full"/>
    <s v="A"/>
    <n v="946"/>
    <n v="45176.79"/>
    <n v="2.0697224954677781E-4"/>
    <n v="0.63881108461008096"/>
    <n v="1376"/>
    <x v="4"/>
    <x v="2"/>
  </r>
  <r>
    <x v="8"/>
    <s v="Intelligent Design"/>
    <s v="Felicia|Isabel|Alyssa"/>
    <s v="COMFORTER (SET)"/>
    <s v="ID10-1976"/>
    <s v="Teal"/>
    <s v="King/Cal K"/>
    <s v="A"/>
    <n v="1039"/>
    <n v="45163.22"/>
    <n v="2.0691008015788698E-4"/>
    <n v="0.6390179946902389"/>
    <n v="1377"/>
    <x v="4"/>
    <x v="2"/>
  </r>
  <r>
    <x v="3"/>
    <s v="Beautyrest"/>
    <s v="Heated Microlight to Berber|Heated Microlight to Berber"/>
    <s v="ELECT BLANKET"/>
    <s v="BR54-1941"/>
    <s v="Purple"/>
    <s v="Full"/>
    <s v="B"/>
    <n v="668"/>
    <n v="45084.84"/>
    <n v="2.0655099123369653E-4"/>
    <n v="0.63922454568147258"/>
    <n v="1378"/>
    <x v="4"/>
    <x v="2"/>
  </r>
  <r>
    <x v="7"/>
    <s v="Madison Park Essentials"/>
    <s v="Satin|Satin|Satin"/>
    <s v="SHEET/SHEET SET"/>
    <s v="MPE20-1160"/>
    <s v="Champagne"/>
    <s v="Queen"/>
    <s v="B"/>
    <n v="2231"/>
    <n v="45083.91"/>
    <n v="2.0654673054602756E-4"/>
    <n v="0.63943109241201856"/>
    <n v="1379"/>
    <x v="4"/>
    <x v="2"/>
  </r>
  <r>
    <x v="7"/>
    <s v="Madison Park"/>
    <s v="Silk|Silk|Silk"/>
    <s v="PILLOWCASE"/>
    <s v="MP21-7474"/>
    <s v="White"/>
    <s v="Standard"/>
    <s v="A++"/>
    <n v="1839"/>
    <n v="45050.5"/>
    <n v="2.0639366648686448E-4"/>
    <n v="0.63963748607850546"/>
    <n v="1380"/>
    <x v="4"/>
    <x v="2"/>
  </r>
  <r>
    <x v="2"/>
    <s v="Madison Park Essentials"/>
    <s v="Lafael|Eden|Rowan"/>
    <s v="COMFORTER (SET)"/>
    <s v="MPE10-378"/>
    <s v="Purple"/>
    <s v="Queen"/>
    <s v="B"/>
    <n v="648"/>
    <n v="45043.99"/>
    <n v="2.0636384167318139E-4"/>
    <n v="0.63984384992017862"/>
    <n v="1381"/>
    <x v="4"/>
    <x v="2"/>
  </r>
  <r>
    <x v="8"/>
    <s v="Intelligent Design"/>
    <s v="Raina|Khloe|Arielle"/>
    <s v="COMFORTER (SET)"/>
    <s v="ID10-1241"/>
    <s v="Aqua/Silver"/>
    <s v="Full/Queen"/>
    <s v="B"/>
    <n v="1200"/>
    <n v="45025.39"/>
    <n v="2.0627862791980118E-4"/>
    <n v="0.6400501285480984"/>
    <n v="1382"/>
    <x v="4"/>
    <x v="2"/>
  </r>
  <r>
    <x v="5"/>
    <s v="Madison Park"/>
    <s v="Faye|Faye|Faye"/>
    <s v="AWD"/>
    <s v="MT167-0023"/>
    <s v="Gold"/>
    <s v="See below"/>
    <s v="A"/>
    <n v="1071"/>
    <n v="45009.25"/>
    <n v="2.0620468437251317E-4"/>
    <n v="0.64025633323247089"/>
    <n v="1383"/>
    <x v="4"/>
    <x v="2"/>
  </r>
  <r>
    <x v="4"/>
    <s v="Madison Park"/>
    <s v="Windom|Prospect|Prospect"/>
    <s v="BLANKET"/>
    <s v="MP51-5153"/>
    <s v="Seafoam"/>
    <s v="King"/>
    <s v="B"/>
    <n v="1638"/>
    <n v="44985.41"/>
    <n v="2.0609546416387961E-4"/>
    <n v="0.64046242869663472"/>
    <n v="1384"/>
    <x v="4"/>
    <x v="2"/>
  </r>
  <r>
    <x v="2"/>
    <s v="Madison Park"/>
    <s v="Quebec|Mansfield|Vancouver"/>
    <s v="COVERLET&amp;BEDSPR"/>
    <s v="MP13-6153"/>
    <s v="Purple"/>
    <s v="Queen"/>
    <s v="A"/>
    <n v="857"/>
    <n v="44934.15"/>
    <n v="2.0586062238977905E-4"/>
    <n v="0.64066828931902453"/>
    <n v="1385"/>
    <x v="4"/>
    <x v="2"/>
  </r>
  <r>
    <x v="2"/>
    <s v="Madison Park"/>
    <s v="Veronica|Pansy|Danica"/>
    <s v="COMFORTER (SET)"/>
    <s v="MP10-6393"/>
    <s v="Warm Grey/White"/>
    <s v="King/Cal K"/>
    <s v="B"/>
    <n v="502"/>
    <n v="44912.24"/>
    <n v="2.0576024425340481E-4"/>
    <n v="0.64087404956327798"/>
    <n v="1386"/>
    <x v="4"/>
    <x v="2"/>
  </r>
  <r>
    <x v="2"/>
    <s v="Madison Park"/>
    <s v="Genevieve|Abigail|Beverly"/>
    <s v="COMFORTER (SET)"/>
    <s v="MP10-6567"/>
    <s v="Taupe/Brown"/>
    <s v="Queen"/>
    <s v="B"/>
    <n v="810"/>
    <n v="44878.73"/>
    <n v="2.0560672205578273E-4"/>
    <n v="0.64107965628533381"/>
    <n v="1387"/>
    <x v="4"/>
    <x v="2"/>
  </r>
  <r>
    <x v="6"/>
    <s v="Madison Park"/>
    <s v="Spa Waffle|Spa Waffle|Spa Waffle"/>
    <s v="SHOWER CURTAIN"/>
    <s v="MP70-8449"/>
    <s v="Charcoal"/>
    <s v="72x72&quot;"/>
    <s v="A"/>
    <n v="2838"/>
    <n v="44843.28"/>
    <n v="2.0544431197205536E-4"/>
    <n v="0.64128510059730581"/>
    <n v="1388"/>
    <x v="4"/>
    <x v="2"/>
  </r>
  <r>
    <x v="3"/>
    <s v="Madison Park"/>
    <s v="Duke|York|York"/>
    <s v="NORMAL PILLOW"/>
    <s v="MP30-3000"/>
    <s v="Grey"/>
    <s v="20x20&quot;"/>
    <s v="A"/>
    <n v="2969"/>
    <n v="44826.98"/>
    <n v="2.0536963540323291E-4"/>
    <n v="0.641490470232709"/>
    <n v="1389"/>
    <x v="4"/>
    <x v="2"/>
  </r>
  <r>
    <x v="0"/>
    <s v="Madison Park"/>
    <s v="Della|Lucas|Isaac"/>
    <s v="OTTOMAN"/>
    <s v="MP101-1002"/>
    <s v="Blue"/>
    <s v="See below"/>
    <s v="B"/>
    <n v="386"/>
    <n v="44791.05"/>
    <n v="2.0520502625490219E-4"/>
    <n v="0.64169567525896387"/>
    <n v="1390"/>
    <x v="4"/>
    <x v="2"/>
  </r>
  <r>
    <x v="3"/>
    <s v="Madison Park"/>
    <s v="Duke|York|York"/>
    <s v="COMFORTER (SET)"/>
    <s v="MP10-3068"/>
    <s v="Chocolate"/>
    <s v="Full/Queen"/>
    <s v="A"/>
    <n v="1100"/>
    <n v="44778.51"/>
    <n v="2.0514757569213939E-4"/>
    <n v="0.64190082283465599"/>
    <n v="1391"/>
    <x v="4"/>
    <x v="2"/>
  </r>
  <r>
    <x v="0"/>
    <s v="INK+IVY"/>
    <s v="Sonoma|Sonoma|Sonoma"/>
    <s v="DINING BENCH"/>
    <s v="II105-0313"/>
    <s v="Natural"/>
    <s v="See below"/>
    <s v="B"/>
    <n v="354"/>
    <n v="44760.23"/>
    <n v="2.0506382798182808E-4"/>
    <n v="0.64210588666263779"/>
    <n v="1392"/>
    <x v="4"/>
    <x v="2"/>
  </r>
  <r>
    <x v="6"/>
    <s v="Madison Park"/>
    <s v="Aubrey|Whitman|Charlotte"/>
    <s v="SHOWER CURTAIN"/>
    <s v="MP70-845"/>
    <s v="Black"/>
    <s v="72x72&quot;"/>
    <s v="A"/>
    <n v="2988"/>
    <n v="44749.13"/>
    <n v="2.0501297461287534E-4"/>
    <n v="0.64231089963725063"/>
    <n v="1393"/>
    <x v="4"/>
    <x v="2"/>
  </r>
  <r>
    <x v="8"/>
    <s v="Intelligent Design"/>
    <s v="Lucy|Vera|Elise"/>
    <s v="COMFORTER (SET)"/>
    <s v="ID10-2192"/>
    <s v="Pink"/>
    <s v="Twin/Twin "/>
    <s v="A"/>
    <n v="1211"/>
    <n v="44727.58"/>
    <n v="2.0491424577495366E-4"/>
    <n v="0.64251581388302559"/>
    <n v="1394"/>
    <x v="4"/>
    <x v="2"/>
  </r>
  <r>
    <x v="7"/>
    <s v="Madison Park"/>
    <s v="500 Thread Count Egyptian Cotton|500 Thread Count Egyptian Cotton|500 Threa"/>
    <s v="SHEET/SHEET SET"/>
    <s v="MP20-8226"/>
    <s v="Grey"/>
    <s v="King"/>
    <s v="A+"/>
    <n v="878"/>
    <n v="44726.17"/>
    <n v="2.0490778602268126E-4"/>
    <n v="0.64272072166904826"/>
    <n v="1395"/>
    <x v="4"/>
    <x v="2"/>
  </r>
  <r>
    <x v="7"/>
    <s v="True North by Sleep Philosophy"/>
    <s v="Cozy Cotton Flannel|Cozy Cotton Flannel|Cozy Cotton Flannel"/>
    <s v="SHEET/SHEET SET"/>
    <s v="TN20-0067"/>
    <s v="Pink/Grey Snowflakes"/>
    <s v="Full"/>
    <s v="A+"/>
    <n v="2112"/>
    <n v="44684.42"/>
    <n v="2.047165132160348E-4"/>
    <n v="0.64292543818226433"/>
    <n v="1396"/>
    <x v="4"/>
    <x v="2"/>
  </r>
  <r>
    <x v="0"/>
    <s v="Martha Stewart"/>
    <s v="Kenna|Kenna|Kenna"/>
    <s v="OCCASIONL TABLE"/>
    <s v="MT120-1191"/>
    <s v="Brown"/>
    <s v="See below"/>
    <s v="B"/>
    <n v="248"/>
    <n v="44682"/>
    <n v="2.0470542626532622E-4"/>
    <n v="0.6431301436085296"/>
    <n v="1397"/>
    <x v="4"/>
    <x v="2"/>
  </r>
  <r>
    <x v="3"/>
    <s v="Beautyrest"/>
    <s v="Heated Plush|Heated Plush|Heated Plush"/>
    <s v="ELECT BLANKET"/>
    <s v="BR54-0522"/>
    <s v="Ivory"/>
    <s v="Full"/>
    <s v="A++"/>
    <n v="900"/>
    <n v="44656.04"/>
    <n v="2.0458649352136113E-4"/>
    <n v="0.643334730102051"/>
    <n v="1398"/>
    <x v="4"/>
    <x v="2"/>
  </r>
  <r>
    <x v="2"/>
    <s v="Madison Park"/>
    <s v="Dune|Meyers|Connell"/>
    <s v="COMFORTER (SET)"/>
    <s v="MP10-147"/>
    <s v="Grey"/>
    <s v="King"/>
    <s v="B"/>
    <n v="585"/>
    <n v="44630.53"/>
    <n v="2.0446962240046169E-4"/>
    <n v="0.6435391997244515"/>
    <n v="1399"/>
    <x v="4"/>
    <x v="2"/>
  </r>
  <r>
    <x v="2"/>
    <s v="Madison Park Essentials"/>
    <s v="Zara|Alexine|Dennie"/>
    <s v="COMFORTER (SET)"/>
    <s v="MPE10-795"/>
    <s v="Brown"/>
    <s v="Queen"/>
    <s v="B"/>
    <n v="520"/>
    <n v="44620.08"/>
    <n v="2.0442174693149269E-4"/>
    <n v="0.64374362147138298"/>
    <n v="1400"/>
    <x v="4"/>
    <x v="2"/>
  </r>
  <r>
    <x v="7"/>
    <s v="Beautyrest"/>
    <s v="600 Thread Count|600 Thread Count|600 Thread Count"/>
    <s v="SHEET/SHEET SET"/>
    <s v="BR20-1007"/>
    <s v="Charcoal"/>
    <s v="Queen"/>
    <s v="A++"/>
    <n v="1346"/>
    <n v="44593.3"/>
    <n v="2.0429905745216354E-4"/>
    <n v="0.64394792052883509"/>
    <n v="1401"/>
    <x v="4"/>
    <x v="2"/>
  </r>
  <r>
    <x v="7"/>
    <s v="Madison Park Essentials"/>
    <s v="Satin|Satin|Satin"/>
    <s v="SHEET/SHEET SET"/>
    <s v="MPE20-909"/>
    <s v="Light Grey"/>
    <s v="King"/>
    <s v="A"/>
    <n v="2114"/>
    <n v="44563.38"/>
    <n v="2.0416198242522072E-4"/>
    <n v="0.64415208251126033"/>
    <n v="1402"/>
    <x v="4"/>
    <x v="2"/>
  </r>
  <r>
    <x v="7"/>
    <s v="True North by Sleep Philosophy"/>
    <s v="Cozy Cotton Flannel|Cozy Cotton Flannel|Cozy Cotton Flannel"/>
    <s v="SHEET/SHEET SET"/>
    <s v="TN20-0413"/>
    <s v="Bear"/>
    <s v="Queen"/>
    <s v="A"/>
    <n v="1871"/>
    <n v="44535.65"/>
    <n v="2.0403494063053076E-4"/>
    <n v="0.64435611745189081"/>
    <n v="1403"/>
    <x v="4"/>
    <x v="2"/>
  </r>
  <r>
    <x v="9"/>
    <s v="Madison Park Signature"/>
    <s v="Splendor|Splendor|Splendor"/>
    <s v="BATH TOWEL"/>
    <s v="MPS73-433"/>
    <s v="Blue"/>
    <s v="6-Piece"/>
    <s v="A"/>
    <n v="772"/>
    <n v="44512.22"/>
    <n v="2.0392759878957921E-4"/>
    <n v="0.64456004505068043"/>
    <n v="1404"/>
    <x v="4"/>
    <x v="2"/>
  </r>
  <r>
    <x v="2"/>
    <s v="INK+IVY"/>
    <s v="Marta|Marta|Marta"/>
    <s v="COMFORTER (SET)"/>
    <s v="II10-1109"/>
    <s v="Natural"/>
    <s v="King/Cal K"/>
    <s v="A"/>
    <n v="440"/>
    <n v="44397.440000000002"/>
    <n v="2.0340174746630063E-4"/>
    <n v="0.64476344679814668"/>
    <n v="1405"/>
    <x v="4"/>
    <x v="2"/>
  </r>
  <r>
    <x v="2"/>
    <s v="Super Listing"/>
    <s v="Boulder Stripe|Cascade Stripe|Highland Stripe"/>
    <s v="COMFORTER (SET)"/>
    <s v="AM10-0297"/>
    <s v="Green"/>
    <s v="Full/Queen"/>
    <s v="B+"/>
    <n v="1323"/>
    <n v="44376.47"/>
    <n v="2.033056758314413E-4"/>
    <n v="0.64496675247397817"/>
    <n v="1406"/>
    <x v="4"/>
    <x v="2"/>
  </r>
  <r>
    <x v="3"/>
    <s v="Beautyrest"/>
    <s v="Heated Microlight to Berber|Heated Microlight to Berber"/>
    <s v="ELECT BLANKET"/>
    <s v="BR54-0648"/>
    <s v="Indigo"/>
    <s v="Queen"/>
    <s v="B"/>
    <n v="523"/>
    <n v="44337.08"/>
    <n v="2.0312521509242804E-4"/>
    <n v="0.64516987768907064"/>
    <n v="1407"/>
    <x v="4"/>
    <x v="2"/>
  </r>
  <r>
    <x v="3"/>
    <s v="Madison Park"/>
    <s v="Duke|York|York"/>
    <s v="COMFORTER (SET)"/>
    <s v="MP10-3066"/>
    <s v="Champagne"/>
    <s v="Full/Queen"/>
    <s v="A"/>
    <n v="1091"/>
    <n v="44329.79"/>
    <n v="2.030918167987645E-4"/>
    <n v="0.64537296950586942"/>
    <n v="1408"/>
    <x v="4"/>
    <x v="2"/>
  </r>
  <r>
    <x v="9"/>
    <s v="Madison Park"/>
    <s v="Spa Waffle|Spa Waffle|Spa Waffle"/>
    <s v="BATH TOWEL"/>
    <s v="MP73-5915"/>
    <s v="Grey"/>
    <s v="6-Piece"/>
    <s v="B+"/>
    <n v="1797"/>
    <n v="44291.42"/>
    <n v="2.0291602907203336E-4"/>
    <n v="0.6455758855349415"/>
    <n v="1409"/>
    <x v="4"/>
    <x v="2"/>
  </r>
  <r>
    <x v="2"/>
    <s v="Madison Park"/>
    <s v="Baxter|Mason|Grant"/>
    <s v="COMFORTER (SET)"/>
    <s v="MP10-348"/>
    <s v="Seafoam/Sage"/>
    <s v="Queen"/>
    <s v="B"/>
    <n v="641"/>
    <n v="44231.92"/>
    <n v="2.0264343668890844E-4"/>
    <n v="0.64577852897163035"/>
    <n v="1410"/>
    <x v="4"/>
    <x v="2"/>
  </r>
  <r>
    <x v="3"/>
    <s v="Madison Park"/>
    <s v="Liquid Cotton|Liquid Cotton|Liquid Cotton"/>
    <s v="BLANKET"/>
    <s v="BL51N-0612"/>
    <s v="White"/>
    <s v="Full/Queen"/>
    <s v="B"/>
    <n v="1697"/>
    <n v="44169.45"/>
    <n v="2.0235723759355024E-4"/>
    <n v="0.64598088620922389"/>
    <n v="1411"/>
    <x v="4"/>
    <x v="2"/>
  </r>
  <r>
    <x v="7"/>
    <s v="Madison Park"/>
    <s v="1500 Thread Count|1500 Thread Count|1500 Thread Count"/>
    <s v="SHEET/SHEET SET"/>
    <s v="MP20-4845"/>
    <s v="Ivory"/>
    <s v="Queen"/>
    <s v="A"/>
    <n v="982"/>
    <n v="44135.45"/>
    <n v="2.0220147051747887E-4"/>
    <n v="0.64618308767974142"/>
    <n v="1412"/>
    <x v="4"/>
    <x v="2"/>
  </r>
  <r>
    <x v="4"/>
    <s v="Madison Park"/>
    <s v="Stay Puffed|Stay Puffed|Stay Puffed"/>
    <s v="COMFORTER (SET)"/>
    <s v="MP10-8445"/>
    <s v="Tan"/>
    <s v="King/Cal K"/>
    <s v="TBD"/>
    <n v="615"/>
    <n v="44129.440000000002"/>
    <n v="2.0217393639609097E-4"/>
    <n v="0.64638526161613752"/>
    <n v="1413"/>
    <x v="4"/>
    <x v="2"/>
  </r>
  <r>
    <x v="2"/>
    <s v="Madison Park"/>
    <s v="Donovan|Blaine|Perry"/>
    <s v="COMFORTER (SET)"/>
    <s v="MP10-750"/>
    <s v="Red"/>
    <s v="King"/>
    <s v="B"/>
    <n v="555"/>
    <n v="44126.62"/>
    <n v="2.0216101689154623E-4"/>
    <n v="0.64658742263302904"/>
    <n v="1414"/>
    <x v="4"/>
    <x v="2"/>
  </r>
  <r>
    <x v="2"/>
    <s v="Madison Park Signature"/>
    <s v="Farmhouse"/>
    <s v="COMFORTER (SET)"/>
    <s v="MPS10-312"/>
    <s v="Blue"/>
    <s v="Queen"/>
    <s v="B"/>
    <n v="299"/>
    <n v="44100.97"/>
    <n v="2.0204350437680416E-4"/>
    <n v="0.64678946613740584"/>
    <n v="1415"/>
    <x v="4"/>
    <x v="2"/>
  </r>
  <r>
    <x v="7"/>
    <s v="Woolrich"/>
    <s v="Cotton Flannel|Cotton Flannel|Cotton Flannel"/>
    <s v="SHEET/SHEET SET"/>
    <s v="WR20-3996"/>
    <s v="Tan Plaid"/>
    <s v="Queen"/>
    <s v="A+"/>
    <n v="1509"/>
    <n v="44086.39"/>
    <n v="2.0197670778947707E-4"/>
    <n v="0.64699144284519527"/>
    <n v="1416"/>
    <x v="4"/>
    <x v="2"/>
  </r>
  <r>
    <x v="2"/>
    <s v="Madison Park"/>
    <s v="Rhapsody|Melody|Harmony"/>
    <s v="COMFORTER (SET)"/>
    <s v="MP10-7327"/>
    <s v="Purple"/>
    <s v="Queen"/>
    <s v="B"/>
    <n v="593"/>
    <n v="44075.58"/>
    <n v="2.0192718302205557E-4"/>
    <n v="0.64719337002821731"/>
    <n v="1417"/>
    <x v="4"/>
    <x v="2"/>
  </r>
  <r>
    <x v="9"/>
    <s v="Madison Park Signature"/>
    <s v="Turkish|Turkish|Turkish"/>
    <s v="BATH TOWEL"/>
    <s v="MPS73-475"/>
    <s v="Lavender"/>
    <s v="6-Piece"/>
    <s v="B"/>
    <n v="1189"/>
    <n v="44052.66"/>
    <n v="2.0182217768724512E-4"/>
    <n v="0.64739519220590458"/>
    <n v="1418"/>
    <x v="4"/>
    <x v="2"/>
  </r>
  <r>
    <x v="3"/>
    <s v="Serta"/>
    <s v="Plush|Plush|Plush"/>
    <s v="ELEC MATT PAD"/>
    <s v="ST55-0187"/>
    <s v="White"/>
    <s v="Cal King"/>
    <s v="A"/>
    <n v="609"/>
    <n v="44050.57"/>
    <n v="2.0181260259345129E-4"/>
    <n v="0.64759700480849802"/>
    <n v="1419"/>
    <x v="4"/>
    <x v="2"/>
  </r>
  <r>
    <x v="2"/>
    <s v="Super Listing"/>
    <s v="Porter|Evans|Walker"/>
    <s v="COMFORTER (SET)"/>
    <s v="AM10-0473"/>
    <s v="White"/>
    <s v="Cal King"/>
    <s v="A++"/>
    <n v="1236"/>
    <n v="44010.38"/>
    <n v="2.0162847674676574E-4"/>
    <n v="0.64779863328524478"/>
    <n v="1420"/>
    <x v="4"/>
    <x v="2"/>
  </r>
  <r>
    <x v="7"/>
    <s v="True North by Sleep Philosophy"/>
    <s v="Cozy Cotton Flannel|Cozy Cotton Flannel|Cozy Cotton Flannel"/>
    <s v="SHEET/SHEET SET"/>
    <s v="TN20-0560"/>
    <s v="Tan Woodland Winter"/>
    <s v="Queen"/>
    <s v="A++"/>
    <n v="1715"/>
    <n v="43974.9"/>
    <n v="2.014659292215007E-4"/>
    <n v="0.64800009921446633"/>
    <n v="1421"/>
    <x v="4"/>
    <x v="2"/>
  </r>
  <r>
    <x v="2"/>
    <s v="Croscill Classics"/>
    <s v="Galleria|Galleria|Galleria"/>
    <s v="COMFORTER (SET)"/>
    <s v="CCL10-0015"/>
    <s v="Brown"/>
    <s v="Cal King"/>
    <s v="B"/>
    <n v="207"/>
    <n v="43895.9"/>
    <n v="2.0110399983886426E-4"/>
    <n v="0.64820120321430519"/>
    <n v="1422"/>
    <x v="4"/>
    <x v="2"/>
  </r>
  <r>
    <x v="7"/>
    <s v="Madison Park"/>
    <s v="600 Thread Count|600 Thread Count|600 Thread Count"/>
    <s v="SHEET/SHEET SET"/>
    <s v="PC20-140"/>
    <s v="White"/>
    <s v="Queen"/>
    <s v="A+"/>
    <n v="737"/>
    <n v="43890.98"/>
    <n v="2.0108145942667981E-4"/>
    <n v="0.64840228467373184"/>
    <n v="1423"/>
    <x v="4"/>
    <x v="2"/>
  </r>
  <r>
    <x v="2"/>
    <s v="Madison Park"/>
    <s v="Quebec|Mansfield|Vancouver"/>
    <s v="COVERLET&amp;BEDSPR"/>
    <s v="MP13-2989"/>
    <s v="Grey"/>
    <s v="Queen"/>
    <s v="A"/>
    <n v="836"/>
    <n v="43878.16"/>
    <n v="2.0102272607623175E-4"/>
    <n v="0.64860330739980809"/>
    <n v="1424"/>
    <x v="4"/>
    <x v="2"/>
  </r>
  <r>
    <x v="3"/>
    <s v="Super Listing"/>
    <s v="Kyla|Yuna|Raya"/>
    <s v="COMFORTER (SET)"/>
    <s v="AM10-0272"/>
    <s v="Brown"/>
    <s v="Full/Queen"/>
    <s v="A"/>
    <n v="1476"/>
    <n v="43856.45"/>
    <n v="2.0092326421677553E-4"/>
    <n v="0.64880423066402482"/>
    <n v="1425"/>
    <x v="4"/>
    <x v="2"/>
  </r>
  <r>
    <x v="2"/>
    <s v="Madison Park Essentials"/>
    <s v="Maible|Caldwell|Calla"/>
    <s v="COMFORTER (SET)"/>
    <s v="MPE10-729"/>
    <s v="Aqua"/>
    <s v="Queen"/>
    <s v="B"/>
    <n v="661"/>
    <n v="43829.84"/>
    <n v="2.0080135357282674E-4"/>
    <n v="0.64900503201759763"/>
    <n v="1426"/>
    <x v="4"/>
    <x v="2"/>
  </r>
  <r>
    <x v="4"/>
    <s v="Madison Park"/>
    <s v="Windom|Prospect|Prospect"/>
    <s v="BLANKET"/>
    <s v="MP51-6700"/>
    <s v="Navy"/>
    <s v="King"/>
    <s v="B"/>
    <n v="1570"/>
    <n v="43705.03"/>
    <n v="2.0022955096210711E-4"/>
    <n v="0.64920526156855973"/>
    <n v="1427"/>
    <x v="4"/>
    <x v="2"/>
  </r>
  <r>
    <x v="2"/>
    <s v="Super Listing"/>
    <s v="Gabby|Maddie|Julie/Libby"/>
    <s v="COMFORTER (SET)"/>
    <s v="AM10-0126"/>
    <s v="Plum/Grey"/>
    <s v="Full/Queen"/>
    <s v="A++"/>
    <n v="1926"/>
    <n v="43688.89"/>
    <n v="2.0015560741481911E-4"/>
    <n v="0.64940541717597455"/>
    <n v="1428"/>
    <x v="4"/>
    <x v="2"/>
  </r>
  <r>
    <x v="3"/>
    <s v="Beautyrest"/>
    <s v="Microplush|Microplush|Microplush"/>
    <s v="ELECT BLANKET"/>
    <s v="BR54-4131"/>
    <s v="Taupe"/>
    <s v="King"/>
    <s v="B"/>
    <n v="401"/>
    <n v="43636.56"/>
    <n v="1.9991586355920689E-4"/>
    <n v="0.64960533303953372"/>
    <n v="1429"/>
    <x v="4"/>
    <x v="2"/>
  </r>
  <r>
    <x v="2"/>
    <s v="Madison Park"/>
    <s v="Donovan|Blaine|Perry"/>
    <s v="COMFORTER (SET)"/>
    <s v="MP10-4345"/>
    <s v="Navy"/>
    <s v="King"/>
    <s v="B"/>
    <n v="552"/>
    <n v="43601.62"/>
    <n v="1.9975578998162062E-4"/>
    <n v="0.64980508882951538"/>
    <n v="1430"/>
    <x v="4"/>
    <x v="2"/>
  </r>
  <r>
    <x v="3"/>
    <s v="Woolrich"/>
    <s v="Alton|Alton|Alton"/>
    <s v="COMFORTER (SET)"/>
    <s v="WR10-3100"/>
    <s v="Red/Black Buffalo Check"/>
    <s v="King"/>
    <s v="A"/>
    <n v="662"/>
    <n v="43571.48"/>
    <n v="1.9961770705006796E-4"/>
    <n v="0.65000470653656539"/>
    <n v="1431"/>
    <x v="4"/>
    <x v="2"/>
  </r>
  <r>
    <x v="2"/>
    <s v="Super Listing"/>
    <s v="Camden|Reese|Leighton"/>
    <s v="COMFORTER (SET)"/>
    <s v="AM10-0066"/>
    <s v="Neutral"/>
    <s v="King/Cal K"/>
    <s v="A"/>
    <n v="1913"/>
    <n v="43536.91"/>
    <n v="1.994593285847801E-4"/>
    <n v="0.65020416586515017"/>
    <n v="1432"/>
    <x v="4"/>
    <x v="2"/>
  </r>
  <r>
    <x v="7"/>
    <s v="Woolrich"/>
    <s v="Cotton Flannel|Cotton Flannel|Cotton Flannel"/>
    <s v="SHEET/SHEET SET"/>
    <s v="WR20-1796"/>
    <s v="Brown Plaid"/>
    <s v="Queen"/>
    <s v="A+"/>
    <n v="1541"/>
    <n v="43511.66"/>
    <n v="1.9934364862387414E-4"/>
    <n v="0.65040350951377401"/>
    <n v="1433"/>
    <x v="4"/>
    <x v="2"/>
  </r>
  <r>
    <x v="2"/>
    <s v="510 Design"/>
    <s v="Shawnee|Josefina|Stacie"/>
    <s v="SHOWER CURTAIN"/>
    <s v="5DS70-0094"/>
    <s v="Seafoam"/>
    <s v="72x72&quot;"/>
    <s v="A"/>
    <n v="3590"/>
    <n v="43511.040000000001"/>
    <n v="1.9934080816542813E-4"/>
    <n v="0.65060285032193943"/>
    <n v="1434"/>
    <x v="4"/>
    <x v="2"/>
  </r>
  <r>
    <x v="8"/>
    <s v="Urban Habitat Kids"/>
    <s v="Morris|Emmett|Noah"/>
    <s v="COMFORTER (SET)"/>
    <s v="UHK10-0143"/>
    <s v="Multi"/>
    <s v="Full/Queen"/>
    <s v="B"/>
    <n v="822"/>
    <n v="43502.12"/>
    <n v="1.9929994221488235E-4"/>
    <n v="0.65080215026415433"/>
    <n v="1435"/>
    <x v="4"/>
    <x v="2"/>
  </r>
  <r>
    <x v="0"/>
    <s v="Madison Park"/>
    <s v="Diedra|Blaine|Paulie"/>
    <s v="ACCENT CHAIR"/>
    <s v="MP100-1174"/>
    <s v="Black"/>
    <s v="See below"/>
    <s v="B"/>
    <n v="150"/>
    <n v="43475.22"/>
    <n v="1.9917670296940235E-4"/>
    <n v="0.65100132696712376"/>
    <n v="1436"/>
    <x v="4"/>
    <x v="2"/>
  </r>
  <r>
    <x v="7"/>
    <s v="Comfort Spaces"/>
    <s v="Cotton 144TC|Cotton 144TC|Cotton 144TC"/>
    <s v="SHEET/SHEET SET"/>
    <s v="CS20-1642"/>
    <s v="Blue"/>
    <s v="Twin"/>
    <s v="ARA"/>
    <n v="2783"/>
    <n v="43444.69"/>
    <n v="1.9903683329785944E-4"/>
    <n v="0.65120036380042157"/>
    <n v="1437"/>
    <x v="4"/>
    <x v="2"/>
  </r>
  <r>
    <x v="0"/>
    <s v="Madison Park"/>
    <s v="Qwen|Elle|Cassie"/>
    <s v="ACCENT CHAIR"/>
    <s v="FPF18-0513"/>
    <s v="Grey"/>
    <s v="See below"/>
    <s v="B"/>
    <n v="262"/>
    <n v="43409.89"/>
    <n v="1.9887740111411577E-4"/>
    <n v="0.65139924120153569"/>
    <n v="1438"/>
    <x v="4"/>
    <x v="2"/>
  </r>
  <r>
    <x v="3"/>
    <s v="Serta"/>
    <s v="Fleece to Sherpa|Fleece to Sherpa|Fleece to Sherpa"/>
    <s v="ELECT BLANKET"/>
    <s v="ST54-0103"/>
    <s v="Dark Grey"/>
    <s v="Full"/>
    <s v="B+"/>
    <n v="827"/>
    <n v="43388.74"/>
    <n v="1.987805048300302E-4"/>
    <n v="0.65159802170636572"/>
    <n v="1439"/>
    <x v="4"/>
    <x v="2"/>
  </r>
  <r>
    <x v="2"/>
    <s v="Comfort Spaces"/>
    <s v="Gloria"/>
    <s v="COMFORTER (SET)"/>
    <s v="CS10-1302"/>
    <s v="Aqua"/>
    <s v="King"/>
    <s v="ARB"/>
    <n v="1201"/>
    <n v="43382.23"/>
    <n v="1.9875068001634714E-4"/>
    <n v="0.65179677238638212"/>
    <n v="1440"/>
    <x v="4"/>
    <x v="2"/>
  </r>
  <r>
    <x v="11"/>
    <s v="Harbor House Blue"/>
    <s v="Seaside|Seaside|Seaside"/>
    <s v="COVERLET&amp;BEDSPR"/>
    <s v="HH13-1547"/>
    <s v="Aqua"/>
    <s v="Full/Queen"/>
    <s v="B"/>
    <n v="504"/>
    <n v="43283.23"/>
    <n v="1.9829712294190403E-4"/>
    <n v="0.65199506950932407"/>
    <n v="1441"/>
    <x v="4"/>
    <x v="2"/>
  </r>
  <r>
    <x v="7"/>
    <s v="Beautyrest"/>
    <s v="600 Thread Count|600 Thread Count|600 Thread Count"/>
    <s v="SHEET/SHEET SET"/>
    <s v="BR20-1920"/>
    <s v="Teal"/>
    <s v="Queen"/>
    <s v="A+"/>
    <n v="1309"/>
    <n v="43268.85"/>
    <n v="1.9823124263149499E-4"/>
    <n v="0.65219330075195558"/>
    <n v="1442"/>
    <x v="4"/>
    <x v="2"/>
  </r>
  <r>
    <x v="2"/>
    <s v="Madison Park"/>
    <s v="Bennett|Christian|William"/>
    <s v="COMFORTER (SET)"/>
    <s v="MP10-2418"/>
    <s v="Grey"/>
    <s v="Queen"/>
    <s v="B+"/>
    <n v="599"/>
    <n v="43246.36"/>
    <n v="1.9812820729205838E-4"/>
    <n v="0.65239142895924762"/>
    <n v="1443"/>
    <x v="4"/>
    <x v="2"/>
  </r>
  <r>
    <x v="7"/>
    <s v="Comfort Spaces"/>
    <s v="Microfiber Coolmax|Microfiber Coolmax|Microfiber Coolmax"/>
    <s v="SHEET/SHEET SET"/>
    <s v="CS20-0159"/>
    <s v="White"/>
    <s v="Queen"/>
    <s v="ARA+"/>
    <n v="2146"/>
    <n v="43231.46"/>
    <n v="1.9805994466166239E-4"/>
    <n v="0.65258948890390933"/>
    <n v="1444"/>
    <x v="4"/>
    <x v="2"/>
  </r>
  <r>
    <x v="2"/>
    <s v="Madison Park"/>
    <s v="Bennett|Christian|William"/>
    <s v="COMFORTER (SET)"/>
    <s v="MP10-7393"/>
    <s v="Navy"/>
    <s v="King"/>
    <s v="B"/>
    <n v="511"/>
    <n v="43096.91"/>
    <n v="1.9744351936503291E-4"/>
    <n v="0.65278693242327435"/>
    <n v="1445"/>
    <x v="4"/>
    <x v="2"/>
  </r>
  <r>
    <x v="3"/>
    <s v="Madison Park"/>
    <s v="Arctic|Polar|Polar"/>
    <s v="COMFORTER (SET)"/>
    <s v="BASI10-0255"/>
    <s v="Ivory"/>
    <s v="King/Cal K"/>
    <s v="A"/>
    <n v="704"/>
    <n v="43045.61"/>
    <n v="1.9720849433554875E-4"/>
    <n v="0.65298414091760992"/>
    <n v="1446"/>
    <x v="4"/>
    <x v="2"/>
  </r>
  <r>
    <x v="0"/>
    <s v="Madison Park"/>
    <s v="Amelia|Baldwin|Janice"/>
    <s v="HEADBOARD"/>
    <s v="MP116-1143"/>
    <s v="Navy"/>
    <s v="King"/>
    <s v="B"/>
    <n v="210"/>
    <n v="43037.98"/>
    <n v="1.9717353837112449E-4"/>
    <n v="0.65318131445598104"/>
    <n v="1447"/>
    <x v="4"/>
    <x v="2"/>
  </r>
  <r>
    <x v="3"/>
    <s v="Beautyrest"/>
    <s v="Heated Microlight to Berber|Heated Microlight to Berber"/>
    <s v="ELECT BLANKET"/>
    <s v="BR54-0652"/>
    <s v="Ivory"/>
    <s v="Queen"/>
    <s v="A"/>
    <n v="504"/>
    <n v="42975.39"/>
    <n v="1.9688678950961544E-4"/>
    <n v="0.65337820124549062"/>
    <n v="1448"/>
    <x v="4"/>
    <x v="2"/>
  </r>
  <r>
    <x v="2"/>
    <s v="Madison Park"/>
    <s v="Camelia|Iris|Lillian"/>
    <s v="COMFORTER (SET)"/>
    <s v="MP10-4688"/>
    <s v="Natural"/>
    <s v="Queen"/>
    <s v="B"/>
    <n v="615"/>
    <n v="42974.06"/>
    <n v="1.9688069626811028E-4"/>
    <n v="0.65357508194175873"/>
    <n v="1449"/>
    <x v="4"/>
    <x v="2"/>
  </r>
  <r>
    <x v="6"/>
    <s v="Madison Park"/>
    <s v="Aubrey|Whitman|Charlotte"/>
    <s v="FASHION TOWEL"/>
    <s v="MP73-7451"/>
    <s v="Navy"/>
    <s v="6-Piece"/>
    <s v="B"/>
    <n v="1254"/>
    <n v="42971.11"/>
    <n v="1.9686718118356881E-4"/>
    <n v="0.65377194912294234"/>
    <n v="1450"/>
    <x v="4"/>
    <x v="2"/>
  </r>
  <r>
    <x v="7"/>
    <s v="Intelligent Design"/>
    <s v="Cotton Blend Jersey Knit|Cotton Blend Jersey Knit|Cotton Blend Jersey Knit"/>
    <s v="SHEET/SHEET SET"/>
    <s v="ID20-706"/>
    <s v="Purple"/>
    <s v="Queen"/>
    <s v="A+"/>
    <n v="1678"/>
    <n v="42882.37"/>
    <n v="1.9646062911502253E-4"/>
    <n v="0.65396840975205739"/>
    <n v="1451"/>
    <x v="4"/>
    <x v="2"/>
  </r>
  <r>
    <x v="2"/>
    <s v="Comfort Spaces"/>
    <s v="Kienna|Kienna|Kienna"/>
    <s v="COVERLET&amp;BEDSPR"/>
    <s v="CS13-0543"/>
    <s v="Sage Green"/>
    <s v="75x39&quot;"/>
    <s v="ARB"/>
    <n v="1532"/>
    <n v="42872.72"/>
    <n v="1.964164187537258E-4"/>
    <n v="0.65416482617081106"/>
    <n v="1452"/>
    <x v="4"/>
    <x v="2"/>
  </r>
  <r>
    <x v="6"/>
    <s v="Madison Park Signature"/>
    <s v="Marshmallow|Marshmallow|Marshmallow"/>
    <s v="BATH RUG"/>
    <s v="MPS72-171"/>
    <s v="Silver"/>
    <s v="24x40&quot;"/>
    <s v="A+"/>
    <n v="1857"/>
    <n v="42798.21"/>
    <n v="1.9607505978789998E-4"/>
    <n v="0.65436090123059898"/>
    <n v="1453"/>
    <x v="4"/>
    <x v="2"/>
  </r>
  <r>
    <x v="2"/>
    <s v="Madison Park"/>
    <s v="Tangiers|Moraga|Menara"/>
    <s v="COVERLET&amp;BEDSPR"/>
    <s v="MP13-1524"/>
    <s v="Orange"/>
    <s v="King/Cal K"/>
    <s v="B"/>
    <n v="731"/>
    <n v="42778.8"/>
    <n v="1.9598613511300159E-4"/>
    <n v="0.65455688736571194"/>
    <n v="1454"/>
    <x v="4"/>
    <x v="2"/>
  </r>
  <r>
    <x v="11"/>
    <s v="Harbor House Blue"/>
    <s v="Maya Bay|Maya Bay|Maya Bay"/>
    <s v="COMFORTER (SET)"/>
    <s v="HH10-1224"/>
    <s v="White"/>
    <s v="King"/>
    <s v="B+"/>
    <n v="296"/>
    <n v="42778.14"/>
    <n v="1.9598311139917195E-4"/>
    <n v="0.65475287047711106"/>
    <n v="1455"/>
    <x v="4"/>
    <x v="2"/>
  </r>
  <r>
    <x v="3"/>
    <s v="Madison Park"/>
    <s v="Egyptian Cotton|Egyptian Cotton|Egyptian Cotton"/>
    <s v="BLANKET"/>
    <s v="MP51N-6189"/>
    <s v="Light Blue"/>
    <s v="King"/>
    <s v="B+"/>
    <n v="1080"/>
    <n v="42748.51"/>
    <n v="1.9584736497376036E-4"/>
    <n v="0.65494871784208486"/>
    <n v="1456"/>
    <x v="4"/>
    <x v="2"/>
  </r>
  <r>
    <x v="7"/>
    <s v="Madison Park"/>
    <s v="800 Thread Count|800 Thread Count|800 Thread Count"/>
    <s v="SHEET/SHEET SET"/>
    <s v="MPH20-0001"/>
    <s v="Khaki"/>
    <s v="Queen"/>
    <s v="A+"/>
    <n v="1222"/>
    <n v="42730.94"/>
    <n v="1.957668700465082E-4"/>
    <n v="0.65514448471213138"/>
    <n v="1457"/>
    <x v="4"/>
    <x v="2"/>
  </r>
  <r>
    <x v="2"/>
    <s v="Super Listing"/>
    <s v="Porter|Evans|Walker"/>
    <s v="DUVET&amp;DUVET SET"/>
    <s v="AM12-0036"/>
    <s v="Grey"/>
    <s v="King"/>
    <s v="A++"/>
    <n v="1768"/>
    <n v="42652.49"/>
    <n v="1.9540746042539641E-4"/>
    <n v="0.65533989217255673"/>
    <n v="1458"/>
    <x v="4"/>
    <x v="2"/>
  </r>
  <r>
    <x v="7"/>
    <s v="Comfort Spaces"/>
    <s v="Cotton 144TC|Cotton 144TC|Cotton 144TC"/>
    <s v="SHEET/SHEET SET"/>
    <s v="CS20-1564"/>
    <s v="Adelia Gray"/>
    <s v="Queen"/>
    <s v="ARA+"/>
    <n v="2019"/>
    <n v="42599.98"/>
    <n v="1.9516689192055798E-4"/>
    <n v="0.65553505906447729"/>
    <n v="1459"/>
    <x v="4"/>
    <x v="2"/>
  </r>
  <r>
    <x v="9"/>
    <s v="Madison Park Signature"/>
    <s v="800GSM|800GSM|800GSM"/>
    <s v="BATH TOWEL"/>
    <s v="MPS73-195"/>
    <s v="Coral"/>
    <s v="8-Piece"/>
    <s v="B+"/>
    <n v="1243"/>
    <n v="42590.99"/>
    <n v="1.9512570527309086E-4"/>
    <n v="0.65573018476975042"/>
    <n v="1460"/>
    <x v="4"/>
    <x v="2"/>
  </r>
  <r>
    <x v="3"/>
    <s v="Madison Park Essentials"/>
    <s v="Larkspur|Windsor|Windsor"/>
    <s v="COMFORTER (SET)"/>
    <s v="BASI10-0196"/>
    <s v="Brown/Sand"/>
    <s v="Full/Queen"/>
    <s v="A"/>
    <n v="1512"/>
    <n v="42541.89"/>
    <n v="1.9490075928970543E-4"/>
    <n v="0.65592508552904016"/>
    <n v="1461"/>
    <x v="4"/>
    <x v="2"/>
  </r>
  <r>
    <x v="7"/>
    <s v="Madison Park"/>
    <s v="600 Thread Count|600 Thread Count|600 Thread Count"/>
    <s v="SHEET/SHEET SET"/>
    <s v="PC20-141"/>
    <s v="White"/>
    <s v="King"/>
    <s v="A+"/>
    <n v="588"/>
    <n v="42508.61"/>
    <n v="1.947482908105391E-4"/>
    <n v="0.65611983381985073"/>
    <n v="1462"/>
    <x v="4"/>
    <x v="2"/>
  </r>
  <r>
    <x v="11"/>
    <s v="Harbor House Blue"/>
    <s v="Morgan|Morgan|Morgan"/>
    <s v="COMFORTER (SET)"/>
    <s v="HH10-1826"/>
    <s v="White/Grey"/>
    <s v="King"/>
    <s v="A+"/>
    <n v="347"/>
    <n v="42504.27"/>
    <n v="1.9472840760141702E-4"/>
    <n v="0.6563145622274521"/>
    <n v="1463"/>
    <x v="4"/>
    <x v="2"/>
  </r>
  <r>
    <x v="3"/>
    <s v="Beautyrest"/>
    <s v="Heated Microlight to Berber|Heated Microlight to Berber"/>
    <s v="ELECT BLANKET"/>
    <s v="BR54-1942"/>
    <s v="Purple"/>
    <s v="Queen"/>
    <s v="B"/>
    <n v="471"/>
    <n v="42476.66"/>
    <n v="1.9460191557287793E-4"/>
    <n v="0.65650916414302496"/>
    <n v="1464"/>
    <x v="4"/>
    <x v="2"/>
  </r>
  <r>
    <x v="3"/>
    <s v="Serta"/>
    <s v="Fleece to Sherpa|Fleece to Sherpa|Fleece to Sherpa"/>
    <s v="ELECT BLANKET"/>
    <s v="ST54-0140"/>
    <s v="Light Grey"/>
    <s v="King"/>
    <s v="B"/>
    <n v="522"/>
    <n v="42459.97"/>
    <n v="1.9452545226406523E-4"/>
    <n v="0.65670368959528902"/>
    <n v="1465"/>
    <x v="4"/>
    <x v="2"/>
  </r>
  <r>
    <x v="2"/>
    <s v="Madison Park"/>
    <s v="Lacey|Marla|Arliss"/>
    <s v="COMFORTER (SET)"/>
    <s v="MP10-8346"/>
    <s v="Taupe"/>
    <s v="Queen"/>
    <s v="B"/>
    <n v="858"/>
    <n v="42439.71"/>
    <n v="1.9443263341226505E-4"/>
    <n v="0.65689812222870125"/>
    <n v="1466"/>
    <x v="4"/>
    <x v="2"/>
  </r>
  <r>
    <x v="2"/>
    <s v="Madison Park"/>
    <s v="Aubrey|Whitman|Charlotte"/>
    <s v="COMFORTER (SET)"/>
    <s v="MP10-117"/>
    <s v="Blue/Brown"/>
    <s v="Cal King"/>
    <s v="A"/>
    <n v="389"/>
    <n v="42411.81"/>
    <n v="1.9430481278219473E-4"/>
    <n v="0.65709242704148341"/>
    <n v="1467"/>
    <x v="4"/>
    <x v="2"/>
  </r>
  <r>
    <x v="2"/>
    <s v="Madison Park"/>
    <s v="Odette|Dillon|Eilot"/>
    <s v="COMFORTER (SET)"/>
    <s v="MP10-8081"/>
    <s v="Aqua/Silver"/>
    <s v="Cal King"/>
    <s v="A"/>
    <n v="442"/>
    <n v="42399.27"/>
    <n v="1.9424736221943192E-4"/>
    <n v="0.65728667440370281"/>
    <n v="1468"/>
    <x v="4"/>
    <x v="2"/>
  </r>
  <r>
    <x v="2"/>
    <s v="Madison Park Essentials"/>
    <s v="Maible|Caldwell|Calla"/>
    <s v="COMFORTER (SET)"/>
    <s v="MPE10-734"/>
    <s v="Purple"/>
    <s v="Queen"/>
    <s v="B"/>
    <n v="650"/>
    <n v="42390.42"/>
    <n v="1.9420681696580747E-4"/>
    <n v="0.65748088122066861"/>
    <n v="1469"/>
    <x v="4"/>
    <x v="2"/>
  </r>
  <r>
    <x v="2"/>
    <s v="Madison Park"/>
    <s v="Lola|Brianna|Victoria"/>
    <s v="COMFORTER (SET)"/>
    <s v="MP10-5671"/>
    <s v="Grey/Peach"/>
    <s v="King"/>
    <s v="A"/>
    <n v="524"/>
    <n v="42371.41"/>
    <n v="1.9411972484474524E-4"/>
    <n v="0.65767500094551334"/>
    <n v="1470"/>
    <x v="4"/>
    <x v="2"/>
  </r>
  <r>
    <x v="8"/>
    <s v="Mi Zone"/>
    <s v="Rosalie|Jenna|Audrey"/>
    <s v="COMFORTER (SET)"/>
    <s v="MZ10-0655"/>
    <s v="Pink Multi/Gold"/>
    <s v="Full/Queen"/>
    <s v="B"/>
    <n v="973"/>
    <n v="42366.67"/>
    <n v="1.9409800908178702E-4"/>
    <n v="0.65786909895459511"/>
    <n v="1471"/>
    <x v="4"/>
    <x v="2"/>
  </r>
  <r>
    <x v="2"/>
    <s v="Madison Park"/>
    <s v="Pebble Beach|Pacific Grove|Ocean View"/>
    <s v="COMFORTER (SET)"/>
    <s v="MP10-2705"/>
    <s v="Coral"/>
    <s v="King"/>
    <s v="B"/>
    <n v="473"/>
    <n v="42348.08"/>
    <n v="1.9401284114225272E-4"/>
    <n v="0.6580631117957374"/>
    <n v="1472"/>
    <x v="4"/>
    <x v="2"/>
  </r>
  <r>
    <x v="0"/>
    <s v="Madison Park"/>
    <s v="Palmer|Nicoli|Flint"/>
    <s v="ACCENT CHAIR"/>
    <s v="MP100-0441"/>
    <s v="Cream"/>
    <s v="See below"/>
    <s v="B"/>
    <n v="254"/>
    <n v="42334.64"/>
    <n v="1.9395126733335862E-4"/>
    <n v="0.65825706306307075"/>
    <n v="1473"/>
    <x v="4"/>
    <x v="2"/>
  </r>
  <r>
    <x v="1"/>
    <s v="Madison Park"/>
    <s v="Cecily|Vera|Rosalie"/>
    <s v="WINDOW PANEL"/>
    <s v="MP40-6605"/>
    <s v="Mauve"/>
    <s v="50x84&quot;"/>
    <s v="A"/>
    <n v="2793"/>
    <n v="42322.65"/>
    <n v="1.9389633653212052E-4"/>
    <n v="0.65845095939960285"/>
    <n v="1474"/>
    <x v="4"/>
    <x v="2"/>
  </r>
  <r>
    <x v="8"/>
    <s v="Comfort Spaces"/>
    <s v="Phillips"/>
    <s v="COMFORTER (SET)"/>
    <s v="CS10-1072"/>
    <s v="Ivory"/>
    <s v="Twin/Twin "/>
    <s v="ARB-"/>
    <n v="1034"/>
    <n v="42284.21"/>
    <n v="1.9372022810846805E-4"/>
    <n v="0.65864467962771134"/>
    <n v="1475"/>
    <x v="4"/>
    <x v="2"/>
  </r>
  <r>
    <x v="2"/>
    <s v="Madison Park"/>
    <s v="Tuscany|Marino|Genoa"/>
    <s v="COVERLET&amp;BEDSPR"/>
    <s v="MP13-8498"/>
    <s v="Khaki"/>
    <s v="King/Cal K"/>
    <s v="TBD"/>
    <n v="829"/>
    <n v="42248.56"/>
    <n v="1.935569017478226E-4"/>
    <n v="0.65883823652945916"/>
    <n v="1476"/>
    <x v="4"/>
    <x v="2"/>
  </r>
  <r>
    <x v="3"/>
    <s v="Serta"/>
    <s v="Fleece to Sherpa|Fleece to Sherpa|Fleece to Sherpa"/>
    <s v="ELECT BLANKET"/>
    <s v="ST54-0139"/>
    <s v="Light Grey"/>
    <s v="Queen"/>
    <s v="B"/>
    <n v="555"/>
    <n v="42216.74"/>
    <n v="1.9341112209015816E-4"/>
    <n v="0.65903164765154931"/>
    <n v="1477"/>
    <x v="4"/>
    <x v="2"/>
  </r>
  <r>
    <x v="5"/>
    <s v="Madison Park"/>
    <s v="Luminous|Luminous|Luminous"/>
    <s v="CANVAS"/>
    <s v="MP95C-0158"/>
    <s v="Taupe"/>
    <s v="See below"/>
    <s v="A"/>
    <n v="563"/>
    <n v="42190.720000000001"/>
    <n v="1.9329191446311767E-4"/>
    <n v="0.65922493956601247"/>
    <n v="1478"/>
    <x v="4"/>
    <x v="2"/>
  </r>
  <r>
    <x v="6"/>
    <s v="Madison Park Signature"/>
    <s v="Marshmallow|Marshmallow|Marshmallow"/>
    <s v="BATH RUG"/>
    <s v="MPS72-163"/>
    <s v="White"/>
    <s v="24x40&quot;"/>
    <s v="A"/>
    <n v="1809"/>
    <n v="42165.3"/>
    <n v="1.9317545566683138E-4"/>
    <n v="0.65941811502167935"/>
    <n v="1479"/>
    <x v="4"/>
    <x v="2"/>
  </r>
  <r>
    <x v="3"/>
    <s v="Woolrich"/>
    <s v="Alton|Alton|Alton"/>
    <s v="COMFORTER (SET)"/>
    <s v="WR10-2418"/>
    <s v="Taupe/Ivory"/>
    <s v="King"/>
    <s v="A"/>
    <n v="653"/>
    <n v="42164.41"/>
    <n v="1.9317137823454599E-4"/>
    <n v="0.65961128639991384"/>
    <n v="1480"/>
    <x v="4"/>
    <x v="2"/>
  </r>
  <r>
    <x v="7"/>
    <s v="Comfort Spaces"/>
    <s v="Cotton 144TC|Cotton 144TC|Cotton 144TC"/>
    <s v="SHEET/SHEET SET"/>
    <s v="CS20-0585"/>
    <s v="Diamond Blue"/>
    <s v="Queen"/>
    <s v="ARA+"/>
    <n v="1922"/>
    <n v="42098.26"/>
    <n v="1.9286831964389535E-4"/>
    <n v="0.65980415471955778"/>
    <n v="1481"/>
    <x v="4"/>
    <x v="2"/>
  </r>
  <r>
    <x v="2"/>
    <s v="510 Design"/>
    <s v="Powell|Kingwood|Elmore"/>
    <s v="COMFORTER (SET)"/>
    <s v="5DS10-0279"/>
    <s v="Navy"/>
    <s v="Cal King"/>
    <s v="A"/>
    <n v="680"/>
    <n v="42092.71"/>
    <n v="1.9284289295941898E-4"/>
    <n v="0.65999699761251718"/>
    <n v="1482"/>
    <x v="4"/>
    <x v="2"/>
  </r>
  <r>
    <x v="0"/>
    <s v="Madison Park"/>
    <s v="Pearce|Walsh|Howard"/>
    <s v="BAR STOOL"/>
    <s v="MP104-1052"/>
    <s v="Grey"/>
    <s v="See below"/>
    <s v="B"/>
    <n v="262"/>
    <n v="42056.45"/>
    <n v="1.9267677195417343E-4"/>
    <n v="0.6601896743844714"/>
    <n v="1483"/>
    <x v="4"/>
    <x v="2"/>
  </r>
  <r>
    <x v="0"/>
    <s v="Madison Park"/>
    <s v="Maison|Marc|Eugene"/>
    <s v="BAR STOOL"/>
    <s v="MP104-1079"/>
    <s v="Charcoal/Antique Gold"/>
    <s v="See below"/>
    <s v="B"/>
    <n v="512"/>
    <n v="42015.06"/>
    <n v="1.924871484459795E-4"/>
    <n v="0.6603821615329174"/>
    <n v="1484"/>
    <x v="4"/>
    <x v="2"/>
  </r>
  <r>
    <x v="7"/>
    <s v="Madison Park Essentials"/>
    <s v="Satin|Satin|Satin"/>
    <s v="SHEET/SHEET SET"/>
    <s v="MPE20-905"/>
    <s v="Ivory"/>
    <s v="King"/>
    <s v="A"/>
    <n v="1949"/>
    <n v="41984.23"/>
    <n v="1.9234590435905952E-4"/>
    <n v="0.66057450743727641"/>
    <n v="1485"/>
    <x v="4"/>
    <x v="2"/>
  </r>
  <r>
    <x v="0"/>
    <s v="Madison Park"/>
    <s v="Arianna|Leda|Aria"/>
    <s v="ACCENT CHAIR"/>
    <s v="MP100-0018"/>
    <s v="Grey/White"/>
    <s v="See below"/>
    <s v="B"/>
    <n v="229"/>
    <n v="41918.82"/>
    <n v="1.9204623599300571E-4"/>
    <n v="0.66076655367326942"/>
    <n v="1486"/>
    <x v="4"/>
    <x v="2"/>
  </r>
  <r>
    <x v="7"/>
    <s v="Madison Park"/>
    <s v="1500 Thread Count|1500 Thread Count|1500 Thread Count"/>
    <s v="SHEET/SHEET SET"/>
    <s v="MP20-4856"/>
    <s v="Seafoam"/>
    <s v="King"/>
    <s v="A+"/>
    <n v="842"/>
    <n v="41916.46"/>
    <n v="1.9203542392537252E-4"/>
    <n v="0.66095858909719474"/>
    <n v="1487"/>
    <x v="4"/>
    <x v="2"/>
  </r>
  <r>
    <x v="4"/>
    <s v="Madison Park"/>
    <s v="Windom|Prospect|Prospect"/>
    <s v="BLANKET"/>
    <s v="MP51-7662"/>
    <s v="Teal"/>
    <s v="Full/Queen"/>
    <s v="B+"/>
    <n v="1823"/>
    <n v="41908.06"/>
    <n v="1.9199694029481371E-4"/>
    <n v="0.66115058603748955"/>
    <n v="1488"/>
    <x v="4"/>
    <x v="2"/>
  </r>
  <r>
    <x v="2"/>
    <s v="Madison Park"/>
    <s v="Serene|Belle|Monroe"/>
    <s v="COMFORTER (SET)"/>
    <s v="MP10-3446"/>
    <s v="Purple"/>
    <s v="Queen"/>
    <s v="B"/>
    <n v="668"/>
    <n v="41883.199999999997"/>
    <n v="1.9188304707389798E-4"/>
    <n v="0.6613424690845634"/>
    <n v="1489"/>
    <x v="4"/>
    <x v="2"/>
  </r>
  <r>
    <x v="7"/>
    <s v="Madison Park"/>
    <s v="1500 Thread Count|1500 Thread Count|1500 Thread Count"/>
    <s v="SHEET/SHEET SET"/>
    <s v="MP20-6405"/>
    <s v="Charcoal"/>
    <s v="King"/>
    <s v="A"/>
    <n v="824"/>
    <n v="41811.07"/>
    <n v="1.9155259180339717E-4"/>
    <n v="0.66153402167636677"/>
    <n v="1490"/>
    <x v="4"/>
    <x v="2"/>
  </r>
  <r>
    <x v="7"/>
    <s v="True North by Sleep Philosophy"/>
    <s v="Cozy Cotton Flannel|Cozy Cotton Flannel|Cozy Cotton Flannel"/>
    <s v="SHEET/SHEET SET"/>
    <s v="TN20-0269"/>
    <s v="Multi Forest Animals"/>
    <s v="Twin"/>
    <s v="A+"/>
    <n v="2519"/>
    <n v="41802.47"/>
    <n v="1.915131918959203E-4"/>
    <n v="0.66172553486826269"/>
    <n v="1491"/>
    <x v="4"/>
    <x v="2"/>
  </r>
  <r>
    <x v="2"/>
    <s v="Super Listing"/>
    <s v="Mina|Hanna|Aera"/>
    <s v="DUVET&amp;DUVET SET"/>
    <s v="AM12-0047"/>
    <s v="Sage Green"/>
    <s v="Full/Queen"/>
    <s v="A++"/>
    <n v="1867"/>
    <n v="41793.25"/>
    <n v="1.9147095152999741E-4"/>
    <n v="0.66191700581979274"/>
    <n v="1492"/>
    <x v="4"/>
    <x v="2"/>
  </r>
  <r>
    <x v="3"/>
    <s v="Madison Park"/>
    <s v="Gia|Margot|Margot"/>
    <s v="COMFORTER (SET)"/>
    <s v="MP10-8543"/>
    <s v="Gray"/>
    <s v="King/Cal K"/>
    <s v="A"/>
    <n v="897"/>
    <n v="41768.17"/>
    <n v="1.9135605040447183E-4"/>
    <n v="0.66210836187019717"/>
    <n v="1493"/>
    <x v="4"/>
    <x v="2"/>
  </r>
  <r>
    <x v="3"/>
    <s v="Serta"/>
    <s v="Fleece to Sherpa|Fleece to Sherpa|Fleece to Sherpa"/>
    <s v="ELECT BLANKET"/>
    <s v="ST54-0079"/>
    <s v="Dark Grey"/>
    <s v="50x60&quot;"/>
    <s v="B"/>
    <n v="1289"/>
    <n v="41675.839999999997"/>
    <n v="1.9093305116524623E-4"/>
    <n v="0.66229929492136241"/>
    <n v="1494"/>
    <x v="4"/>
    <x v="2"/>
  </r>
  <r>
    <x v="6"/>
    <s v="Madison Park"/>
    <s v="Amherst|Eastridge|Salem"/>
    <s v="SHOWER CURTAIN"/>
    <s v="MP70-2319"/>
    <s v="Coral"/>
    <s v="72x72&quot;"/>
    <s v="A"/>
    <n v="2915"/>
    <n v="41643.18"/>
    <n v="1.9078342314452591E-4"/>
    <n v="0.66249007834450691"/>
    <n v="1495"/>
    <x v="4"/>
    <x v="2"/>
  </r>
  <r>
    <x v="3"/>
    <s v="Woolrich"/>
    <s v="Alton|Alton|Alton"/>
    <s v="COMFORTER (SET)"/>
    <s v="WR10-3099"/>
    <s v="Red/Black Buffalo Check"/>
    <s v="Full/Queen"/>
    <s v="A"/>
    <n v="710"/>
    <n v="41594.879999999997"/>
    <n v="1.9056214226881275E-4"/>
    <n v="0.66268064048677566"/>
    <n v="1496"/>
    <x v="4"/>
    <x v="2"/>
  </r>
  <r>
    <x v="2"/>
    <s v="Madison Park"/>
    <s v="Harper|Emery|Mercer"/>
    <s v="COVERLET&amp;BEDSPR"/>
    <s v="MP13-3302"/>
    <s v="Ivory"/>
    <s v="King/Cal K"/>
    <s v="B"/>
    <n v="799"/>
    <n v="41575.279999999999"/>
    <n v="1.9047234713084221E-4"/>
    <n v="0.66287111283390654"/>
    <n v="1497"/>
    <x v="4"/>
    <x v="2"/>
  </r>
  <r>
    <x v="4"/>
    <s v="Madison Park"/>
    <s v="Coleman|Campbell|Campbell"/>
    <s v="BLANKET"/>
    <s v="MP51-6378"/>
    <s v="Grey"/>
    <s v="Full/Queen"/>
    <s v="A"/>
    <n v="1584"/>
    <n v="41556.19"/>
    <n v="1.9038488849901274E-4"/>
    <n v="0.66306149772240552"/>
    <n v="1498"/>
    <x v="4"/>
    <x v="2"/>
  </r>
  <r>
    <x v="9"/>
    <s v="Madison Park"/>
    <s v="Spa Waffle|Spa Waffle|Spa Waffle"/>
    <s v="BATH TOWEL"/>
    <s v="MP73-5913"/>
    <s v="Blue"/>
    <s v="6-Piece"/>
    <s v="B"/>
    <n v="1682"/>
    <n v="41555.660000000003"/>
    <n v="1.9038246036517985E-4"/>
    <n v="0.6632518801827707"/>
    <n v="1499"/>
    <x v="4"/>
    <x v="2"/>
  </r>
  <r>
    <x v="3"/>
    <s v="Madison Park"/>
    <s v="Egyptian Cotton|Egyptian Cotton|Egyptian Cotton"/>
    <s v="BLANKET"/>
    <s v="MP51N-6433"/>
    <s v="Teal"/>
    <s v="King"/>
    <s v="B+"/>
    <n v="1052"/>
    <n v="41535.51"/>
    <n v="1.9029014546568461E-4"/>
    <n v="0.66344217032823638"/>
    <n v="1500"/>
    <x v="4"/>
    <x v="2"/>
  </r>
  <r>
    <x v="7"/>
    <s v="True North by Sleep Philosophy"/>
    <s v="Soloft Plush|Soloft Plush|Soloft Plush"/>
    <s v="SHEET/SHEET SET"/>
    <s v="BL20-0447"/>
    <s v="Ivory"/>
    <s v="Queen"/>
    <s v="A"/>
    <n v="1317"/>
    <n v="41531.949999999997"/>
    <n v="1.9027383573654298E-4"/>
    <n v="0.66363244416397293"/>
    <n v="1501"/>
    <x v="4"/>
    <x v="2"/>
  </r>
  <r>
    <x v="6"/>
    <s v="Madison Park"/>
    <s v="Serene|Belle|Monroe"/>
    <s v="BATH RUG"/>
    <s v="MP72-8342"/>
    <s v="Taupe"/>
    <s v="24x60&quot;"/>
    <s v="TBD"/>
    <n v="1251"/>
    <n v="41518.230000000003"/>
    <n v="1.9021097913996364E-4"/>
    <n v="0.66382265514311289"/>
    <n v="1502"/>
    <x v="4"/>
    <x v="2"/>
  </r>
  <r>
    <x v="7"/>
    <s v="True North by Sleep Philosophy"/>
    <s v="Cozy Cotton Flannel|Cozy Cotton Flannel|Cozy Cotton Flannel"/>
    <s v="SHEET/SHEET SET"/>
    <s v="TN20-0385"/>
    <s v="Blue Forest"/>
    <s v="Full"/>
    <s v="A+"/>
    <n v="1964"/>
    <n v="41510.89"/>
    <n v="1.9017735177707056E-4"/>
    <n v="0.66401283249488996"/>
    <n v="1503"/>
    <x v="4"/>
    <x v="2"/>
  </r>
  <r>
    <x v="0"/>
    <s v="Madison Park"/>
    <s v="Pearce|Walsh|Howard"/>
    <s v="BAR STOOL"/>
    <s v="MP104-1053"/>
    <s v="Sand"/>
    <s v="See below"/>
    <s v="B"/>
    <n v="245"/>
    <n v="41495.15"/>
    <n v="1.9010524078361869E-4"/>
    <n v="0.66420293773567363"/>
    <n v="1504"/>
    <x v="4"/>
    <x v="2"/>
  </r>
  <r>
    <x v="2"/>
    <s v="Madison Park"/>
    <s v="Serene|Belle|Monroe"/>
    <s v="COMFORTER (SET)"/>
    <s v="MP10-307"/>
    <s v="Red"/>
    <s v="Queen"/>
    <s v="B"/>
    <n v="627"/>
    <n v="41481.279999999999"/>
    <n v="1.9004169697935076E-4"/>
    <n v="0.66439297943265296"/>
    <n v="1505"/>
    <x v="4"/>
    <x v="2"/>
  </r>
  <r>
    <x v="2"/>
    <s v="Madison Park"/>
    <s v="Palisades|Hanover|Overland"/>
    <s v="COMFORTER (SET)"/>
    <s v="MP10-4026"/>
    <s v="Brown"/>
    <s v="Cal King"/>
    <s v="A"/>
    <n v="503"/>
    <n v="41476.160000000003"/>
    <n v="1.9001824029024825E-4"/>
    <n v="0.66458299767294327"/>
    <n v="1506"/>
    <x v="4"/>
    <x v="2"/>
  </r>
  <r>
    <x v="4"/>
    <s v="Madison Park"/>
    <s v="Windom|Prospect|Prospect"/>
    <s v="BLANKET"/>
    <s v="MP51-5148"/>
    <s v="Charcoal"/>
    <s v="Twin"/>
    <s v="B"/>
    <n v="2475"/>
    <n v="41458.9"/>
    <n v="1.8993916559221908E-4"/>
    <n v="0.66477293683853544"/>
    <n v="1507"/>
    <x v="4"/>
    <x v="2"/>
  </r>
  <r>
    <x v="10"/>
    <s v="INK+IVY"/>
    <s v="Brighton|Brighton|Brighton"/>
    <s v="LGT-CHANDELIERS"/>
    <s v="MP150-0194"/>
    <s v="Matte Black"/>
    <s v="See below"/>
    <s v="A"/>
    <n v="302"/>
    <n v="41449.42"/>
    <n v="1.8989573406630271E-4"/>
    <n v="0.66496283257260169"/>
    <n v="1508"/>
    <x v="4"/>
    <x v="2"/>
  </r>
  <r>
    <x v="3"/>
    <s v="Beautyrest"/>
    <s v="Heated Plush|Heated Plush|Heated Plush"/>
    <s v="ELECT BLANKET"/>
    <s v="BR54-1931"/>
    <s v="Teal"/>
    <s v="King"/>
    <s v="B"/>
    <n v="474"/>
    <n v="41447.61"/>
    <n v="1.898874417601942E-4"/>
    <n v="0.66515272001436188"/>
    <n v="1509"/>
    <x v="4"/>
    <x v="2"/>
  </r>
  <r>
    <x v="3"/>
    <s v="Serta"/>
    <s v="Malea Heated|Leena Heated|Leena Heated"/>
    <s v="ELECT BLANKET"/>
    <s v="ST54-0150"/>
    <s v="Grey"/>
    <s v="50x60&quot;"/>
    <s v="B"/>
    <n v="1070"/>
    <n v="41409.919999999998"/>
    <n v="1.8971476937498449E-4"/>
    <n v="0.66534243478373689"/>
    <n v="1510"/>
    <x v="4"/>
    <x v="2"/>
  </r>
  <r>
    <x v="2"/>
    <s v="Madison Park"/>
    <s v="Quebec|Mansfield|Vancouver"/>
    <s v="COVERLET&amp;BEDSPR"/>
    <s v="MP13-6478"/>
    <s v="Khaki"/>
    <s v="Queen"/>
    <s v="B"/>
    <n v="820"/>
    <n v="41370.65"/>
    <n v="1.8953485840212205E-4"/>
    <n v="0.66553196964213901"/>
    <n v="1511"/>
    <x v="4"/>
    <x v="2"/>
  </r>
  <r>
    <x v="3"/>
    <s v="Serta"/>
    <s v="Mila AZ|Mila AZ|Mila AZ"/>
    <s v="ELECT BLANKET"/>
    <s v="ST54-0198"/>
    <s v="Ash Grey"/>
    <s v="50x60&quot;"/>
    <s v="ARB"/>
    <n v="1058"/>
    <n v="41347.89"/>
    <n v="1.8943058608884603E-4"/>
    <n v="0.6657214002282279"/>
    <n v="1512"/>
    <x v="4"/>
    <x v="2"/>
  </r>
  <r>
    <x v="6"/>
    <s v="Madison Park"/>
    <s v="Isla|Loleta|Lian"/>
    <s v="SHOWER CURTAIN"/>
    <s v="MP70-5822"/>
    <s v="Blue"/>
    <s v="72x72&quot;"/>
    <s v="B"/>
    <n v="2272"/>
    <n v="41338.97"/>
    <n v="1.8938972013830027E-4"/>
    <n v="0.66591078994836617"/>
    <n v="1513"/>
    <x v="4"/>
    <x v="2"/>
  </r>
  <r>
    <x v="2"/>
    <s v="510 Design"/>
    <s v="Powell|Kingwood|Elmore"/>
    <s v="COMFORTER (SET)"/>
    <s v="5DS10-0280"/>
    <s v="White"/>
    <s v="Queen"/>
    <s v="B"/>
    <n v="801"/>
    <n v="41332.519999999997"/>
    <n v="1.8936017020769257E-4"/>
    <n v="0.66610015011857382"/>
    <n v="1514"/>
    <x v="4"/>
    <x v="2"/>
  </r>
  <r>
    <x v="3"/>
    <s v="Madison Park Essentials"/>
    <s v="Parkston|Hartford|Hartford"/>
    <s v="COMFORTER (SET)"/>
    <s v="MPE10-599"/>
    <s v="Grey"/>
    <s v="Full/Queen"/>
    <s v="A"/>
    <n v="1753"/>
    <n v="41277.72"/>
    <n v="1.8910911033214226E-4"/>
    <n v="0.66628925922890592"/>
    <n v="1515"/>
    <x v="4"/>
    <x v="2"/>
  </r>
  <r>
    <x v="0"/>
    <s v="Madison Park"/>
    <s v="Hilton|Sheldon|Bally"/>
    <s v="ACCENT CHAIR"/>
    <s v="FPF18-0167"/>
    <s v="Blue"/>
    <s v="See below"/>
    <s v="B"/>
    <n v="299"/>
    <n v="41270.18"/>
    <n v="1.8907456669233115E-4"/>
    <n v="0.66647833379559829"/>
    <n v="1516"/>
    <x v="4"/>
    <x v="2"/>
  </r>
  <r>
    <x v="7"/>
    <s v="Woolrich"/>
    <s v="Cotton Flannel|Cotton Flannel|Cotton Flannel"/>
    <s v="SHEET/SHEET SET"/>
    <s v="WR20-2046"/>
    <s v="Grey Plaid"/>
    <s v="Queen"/>
    <s v="A"/>
    <n v="1470"/>
    <n v="41239.71"/>
    <n v="1.8893497190386365E-4"/>
    <n v="0.66666726876750215"/>
    <n v="1517"/>
    <x v="4"/>
    <x v="2"/>
  </r>
  <r>
    <x v="2"/>
    <s v="Madison Park"/>
    <s v="Blaire|Anderson|Burnett"/>
    <s v="COMFORTER (SET)"/>
    <s v="MP10-949"/>
    <s v="Grey"/>
    <s v="King"/>
    <s v="B"/>
    <n v="522"/>
    <n v="41226.199999999997"/>
    <n v="1.8887307739804822E-4"/>
    <n v="0.66685614184490016"/>
    <n v="1518"/>
    <x v="4"/>
    <x v="2"/>
  </r>
  <r>
    <x v="7"/>
    <s v="Beautyrest"/>
    <s v="600 Thread Count|600 Thread Count|600 Thread Count"/>
    <s v="SHEET/SHEET SET"/>
    <s v="BR20-1004"/>
    <s v="Blue"/>
    <s v="King"/>
    <s v="A+"/>
    <n v="1155"/>
    <n v="41204.21"/>
    <n v="1.8877233275090677E-4"/>
    <n v="0.6670449141776511"/>
    <n v="1519"/>
    <x v="4"/>
    <x v="2"/>
  </r>
  <r>
    <x v="2"/>
    <s v="Madison Park"/>
    <s v="Laetitia|Virginia|Cecily"/>
    <s v="COVERLET&amp;BEDSPR"/>
    <s v="MP13-5876"/>
    <s v="Off-White"/>
    <s v="King/Cal K"/>
    <s v="B"/>
    <n v="664"/>
    <n v="41202.089999999997"/>
    <n v="1.8876262021557525E-4"/>
    <n v="0.66723367679786671"/>
    <n v="1520"/>
    <x v="4"/>
    <x v="2"/>
  </r>
  <r>
    <x v="0"/>
    <s v="Martha Stewart"/>
    <s v="Clara|Clara|Clara"/>
    <s v="OTTOMAN"/>
    <s v="MT101-0011"/>
    <s v="Linen"/>
    <s v="See below"/>
    <s v="B"/>
    <n v="316"/>
    <n v="41190.9"/>
    <n v="1.8871135452200942E-4"/>
    <n v="0.66742238815238875"/>
    <n v="1521"/>
    <x v="4"/>
    <x v="2"/>
  </r>
  <r>
    <x v="4"/>
    <s v="Intelligent Design"/>
    <s v="Dream Puff|Dream Puff|Dream Puff"/>
    <s v="MATT PAD/TOPPER"/>
    <s v="ID16-2318"/>
    <s v="White"/>
    <s v="Queen"/>
    <s v="TBD"/>
    <n v="1320"/>
    <n v="41180.129999999997"/>
    <n v="1.8866201300997152E-4"/>
    <n v="0.66761105016539868"/>
    <n v="1522"/>
    <x v="4"/>
    <x v="2"/>
  </r>
  <r>
    <x v="2"/>
    <s v="Madison Park"/>
    <s v="Vienna|Marcella|Adela"/>
    <s v="COVERLET&amp;BEDSPR"/>
    <s v="MP13-5579"/>
    <s v="Indigo"/>
    <s v="King/Cal K"/>
    <s v="B"/>
    <n v="577"/>
    <n v="41178.51"/>
    <n v="1.8865459116693519E-4"/>
    <n v="0.66779970475656558"/>
    <n v="1523"/>
    <x v="4"/>
    <x v="2"/>
  </r>
  <r>
    <x v="2"/>
    <s v="Madison Park"/>
    <s v="Vienna|Marcella|Adela"/>
    <s v="COMFORTER (SET)"/>
    <s v="MP10-7954"/>
    <s v="Black"/>
    <s v="King"/>
    <s v="B"/>
    <n v="495"/>
    <n v="41124.9"/>
    <n v="1.8840898313904735E-4"/>
    <n v="0.66798811373970468"/>
    <n v="1524"/>
    <x v="4"/>
    <x v="2"/>
  </r>
  <r>
    <x v="3"/>
    <s v="Madison Park"/>
    <s v="Ruched Fur|Ruched Fur|Ruched Fur"/>
    <s v="THROW"/>
    <s v="MP50-7821"/>
    <s v="Black"/>
    <s v="50x60&quot;"/>
    <s v="B"/>
    <n v="2217"/>
    <n v="41103.65"/>
    <n v="1.8831162871650275E-4"/>
    <n v="0.66817642536842115"/>
    <n v="1525"/>
    <x v="4"/>
    <x v="2"/>
  </r>
  <r>
    <x v="1"/>
    <s v="Madison Park"/>
    <s v="Cecily|Vera|Rosalie"/>
    <s v="WINDOW PANEL"/>
    <s v="MP40-8257"/>
    <s v="Grey"/>
    <s v="2-PK 50x84"/>
    <s v="A+"/>
    <n v="1504"/>
    <n v="41097.550000000003"/>
    <n v="1.882836822705017E-4"/>
    <n v="0.66836470905069167"/>
    <n v="1526"/>
    <x v="4"/>
    <x v="2"/>
  </r>
  <r>
    <x v="10"/>
    <s v="Hampton Hill"/>
    <s v="Presidio|Presidio|Presidio"/>
    <s v="LGT-CHANDELIERS"/>
    <s v="MPS150-0107"/>
    <s v="Silver/White"/>
    <s v="See below"/>
    <s v="B"/>
    <n v="311"/>
    <n v="41094.04"/>
    <n v="1.8826760161058963E-4"/>
    <n v="0.66855297665230229"/>
    <n v="1527"/>
    <x v="4"/>
    <x v="2"/>
  </r>
  <r>
    <x v="6"/>
    <s v="Madison Park"/>
    <s v="Spa Waffle|Spa Waffle|Spa Waffle"/>
    <s v="SHOWER CURTAIN"/>
    <s v="MP70-8453"/>
    <s v="Dark Blue"/>
    <s v="72x72&quot;"/>
    <s v="A"/>
    <n v="2620"/>
    <n v="41085.160000000003"/>
    <n v="1.8822691891542747E-4"/>
    <n v="0.66874120357121769"/>
    <n v="1528"/>
    <x v="4"/>
    <x v="2"/>
  </r>
  <r>
    <x v="2"/>
    <s v="Super Listing"/>
    <s v="Phoebe|Himari|Hannah"/>
    <s v="COMFORTER (SET)"/>
    <s v="AM10-0192"/>
    <s v="Neutral"/>
    <s v="Full/Queen"/>
    <s v="A++"/>
    <n v="1383"/>
    <n v="41082.81"/>
    <n v="1.8821615266164017E-4"/>
    <n v="0.66892941972387931"/>
    <n v="1529"/>
    <x v="4"/>
    <x v="2"/>
  </r>
  <r>
    <x v="7"/>
    <s v="Madison Park"/>
    <s v="800 Thread Count|800 Thread Count|800 Thread Count"/>
    <s v="SHEET/SHEET SET"/>
    <s v="MPH20-0010"/>
    <s v="Purple"/>
    <s v="Queen"/>
    <s v="A+"/>
    <n v="1163"/>
    <n v="41077.949999999997"/>
    <n v="1.8819388713253114E-4"/>
    <n v="0.66911761361101185"/>
    <n v="1530"/>
    <x v="4"/>
    <x v="2"/>
  </r>
  <r>
    <x v="8"/>
    <s v="Mi Zone Kids"/>
    <s v="Nash|Gavin|Landon"/>
    <s v="COVERLET&amp;BEDSPR"/>
    <s v="MZK13-167"/>
    <s v="Blue"/>
    <s v="Full/Queen"/>
    <s v="A"/>
    <n v="1007"/>
    <n v="41062.07"/>
    <n v="1.8812113474523664E-4"/>
    <n v="0.66930573474575705"/>
    <n v="1531"/>
    <x v="4"/>
    <x v="2"/>
  </r>
  <r>
    <x v="2"/>
    <s v="Super Listing"/>
    <s v="Porter|Evans|Walker"/>
    <s v="COMFORTER (SET)"/>
    <s v="AM10-0470"/>
    <s v="Neutral"/>
    <s v="Full"/>
    <s v="A++"/>
    <n v="1605"/>
    <n v="41002.550000000003"/>
    <n v="1.8784845073441993E-4"/>
    <n v="0.66949358319649144"/>
    <n v="1532"/>
    <x v="4"/>
    <x v="2"/>
  </r>
  <r>
    <x v="1"/>
    <s v="Madison Park"/>
    <s v="Leilani|Kauna|Maui"/>
    <s v="WINDOW PANEL"/>
    <s v="MP40-4380"/>
    <s v="White"/>
    <s v="50x84&quot;"/>
    <s v="A"/>
    <n v="2733"/>
    <n v="40996.76"/>
    <n v="1.878219245176419E-4"/>
    <n v="0.66968140512100904"/>
    <n v="1533"/>
    <x v="4"/>
    <x v="2"/>
  </r>
  <r>
    <x v="3"/>
    <s v="Serta"/>
    <s v="Fleece to Sherpa|Fleece to Sherpa|Fleece to Sherpa"/>
    <s v="ELECT BLANKET"/>
    <s v="ST54-0099"/>
    <s v="Blue"/>
    <s v="Full"/>
    <s v="B"/>
    <n v="788"/>
    <n v="40979.29"/>
    <n v="1.8774188772884874E-4"/>
    <n v="0.6698691470087379"/>
    <n v="1534"/>
    <x v="4"/>
    <x v="2"/>
  </r>
  <r>
    <x v="2"/>
    <s v="Madison Park Signature"/>
    <s v="Serene|Serene|Serene"/>
    <s v="COVERLET&amp;BEDSPR"/>
    <s v="MPS13-270"/>
    <s v="Linen"/>
    <s v="Full/Queen"/>
    <s v="B"/>
    <n v="431"/>
    <n v="40940.57"/>
    <n v="1.8756449651751098E-4"/>
    <n v="0.67005671150525536"/>
    <n v="1535"/>
    <x v="4"/>
    <x v="2"/>
  </r>
  <r>
    <x v="6"/>
    <s v="Madison Park"/>
    <s v="Spa Waffle|Spa Waffle|Spa Waffle"/>
    <s v="SHOWER CURTAIN"/>
    <s v="MP70-4977"/>
    <s v="Taupe"/>
    <s v="54x78&quot;"/>
    <s v="A+"/>
    <n v="3067"/>
    <n v="40936.449999999997"/>
    <n v="1.875456212129988E-4"/>
    <n v="0.6702442571264684"/>
    <n v="1536"/>
    <x v="4"/>
    <x v="2"/>
  </r>
  <r>
    <x v="2"/>
    <s v="Madison Park"/>
    <s v="Princeton|Dartmouth|Cambridge"/>
    <s v="COMFORTER (SET)"/>
    <s v="MP10-695"/>
    <s v="Blue"/>
    <s v="King"/>
    <s v="B"/>
    <n v="507"/>
    <n v="40885.33"/>
    <n v="1.8731142083274092E-4"/>
    <n v="0.67043156854730113"/>
    <n v="1537"/>
    <x v="4"/>
    <x v="2"/>
  </r>
  <r>
    <x v="0"/>
    <s v="Madison Park"/>
    <s v="Belfast|Nomad|Westly"/>
    <s v="BAR STOOL"/>
    <s v="FUR101-0037"/>
    <s v="Linen"/>
    <s v="See below"/>
    <s v="B"/>
    <n v="658"/>
    <n v="40865.040000000001"/>
    <n v="1.8721846453940302E-4"/>
    <n v="0.67061878701184052"/>
    <n v="1538"/>
    <x v="4"/>
    <x v="2"/>
  </r>
  <r>
    <x v="2"/>
    <s v="Woolrich"/>
    <s v="Olsen|Olsen|Olsen"/>
    <s v="COVERLET&amp;BEDSPR"/>
    <s v="WR13-3471"/>
    <s v="Blue"/>
    <s v="Full/Queen"/>
    <s v="B"/>
    <n v="713"/>
    <n v="40861.120000000003"/>
    <n v="1.8720050551180892E-4"/>
    <n v="0.67080598751735232"/>
    <n v="1539"/>
    <x v="4"/>
    <x v="2"/>
  </r>
  <r>
    <x v="2"/>
    <s v="Madison Park"/>
    <s v="Quebec|Mansfield|Vancouver"/>
    <s v="COVERLET&amp;BEDSPR"/>
    <s v="MP13-156"/>
    <s v="Khaki"/>
    <s v="King/Cal K"/>
    <s v="A"/>
    <n v="969"/>
    <n v="40833.43"/>
    <n v="1.8707364697250257E-4"/>
    <n v="0.67099306116432478"/>
    <n v="1540"/>
    <x v="4"/>
    <x v="2"/>
  </r>
  <r>
    <x v="7"/>
    <s v="Madison Park"/>
    <s v="1500 Thread Count|1500 Thread Count|1500 Thread Count"/>
    <s v="SHEET/SHEET SET"/>
    <s v="MP20-4840"/>
    <s v="White"/>
    <s v="Queen"/>
    <s v="A+"/>
    <n v="906"/>
    <n v="40796.410000000003"/>
    <n v="1.8690404411496838E-4"/>
    <n v="0.6711799652084397"/>
    <n v="1541"/>
    <x v="4"/>
    <x v="2"/>
  </r>
  <r>
    <x v="8"/>
    <s v="Intelligent Design"/>
    <s v="Raina|Khloe|Arielle"/>
    <s v="COMFORTER (SET)"/>
    <s v="ID10-1508"/>
    <s v="Ivory/Gold"/>
    <s v="Full/Queen"/>
    <s v="A"/>
    <n v="988"/>
    <n v="40750.07"/>
    <n v="1.8669174275305227E-4"/>
    <n v="0.6713666569511928"/>
    <n v="1542"/>
    <x v="4"/>
    <x v="2"/>
  </r>
  <r>
    <x v="7"/>
    <s v="Madison Park Essentials"/>
    <s v="Satin|Satin|Satin"/>
    <s v="SHEET/SHEET SET"/>
    <s v="MPE20-903"/>
    <s v="Ivory"/>
    <s v="Full"/>
    <s v="A+"/>
    <n v="2466"/>
    <n v="40746.69"/>
    <n v="1.8667625767313694E-4"/>
    <n v="0.6715533332088659"/>
    <n v="1543"/>
    <x v="4"/>
    <x v="2"/>
  </r>
  <r>
    <x v="2"/>
    <s v="Madison Park"/>
    <s v="Lacey|Marla|Arliss"/>
    <s v="COMFORTER (SET)"/>
    <s v="MP10-8347"/>
    <s v="Taupe"/>
    <s v="King"/>
    <s v="B"/>
    <n v="744"/>
    <n v="40714.44"/>
    <n v="1.8652850802009866E-4"/>
    <n v="0.67173986171688604"/>
    <n v="1544"/>
    <x v="4"/>
    <x v="2"/>
  </r>
  <r>
    <x v="2"/>
    <s v="Super Listing"/>
    <s v="Boulder Stripe|Cascade Stripe|Highland Stripe"/>
    <s v="COMFORTER (SET)"/>
    <s v="AM10-0298"/>
    <s v="Green"/>
    <s v="King/Cal K"/>
    <s v="B+"/>
    <n v="1140"/>
    <n v="40714.199999999997"/>
    <n v="1.8652740848779694E-4"/>
    <n v="0.67192638912537384"/>
    <n v="1545"/>
    <x v="4"/>
    <x v="2"/>
  </r>
  <r>
    <x v="7"/>
    <s v="True North by Sleep Philosophy"/>
    <s v="Micro Fleece|Micro Fleece|Micro Fleece"/>
    <s v="SHEET/SHEET SET"/>
    <s v="PC20-126"/>
    <s v="Ivory"/>
    <s v="Queen"/>
    <s v="A+"/>
    <n v="1309"/>
    <n v="40679.96"/>
    <n v="1.8637054187942392E-4"/>
    <n v="0.67211275966725326"/>
    <n v="1546"/>
    <x v="4"/>
    <x v="2"/>
  </r>
  <r>
    <x v="2"/>
    <s v="Madison Park Essentials"/>
    <s v="Joella|Loretta|Emma"/>
    <s v="COMFORTER (SET)"/>
    <s v="MPE10-481"/>
    <s v="Ivory"/>
    <s v="Cal King"/>
    <s v="B"/>
    <n v="371"/>
    <n v="40654.300000000003"/>
    <n v="1.8625298355083594E-4"/>
    <n v="0.67229901265080405"/>
    <n v="1547"/>
    <x v="4"/>
    <x v="2"/>
  </r>
  <r>
    <x v="7"/>
    <s v="Intelligent Design"/>
    <s v="Cozy Soft|Cozy Soft|Cozy Soft"/>
    <s v="SHEET/SHEET SET"/>
    <s v="ID20-1540"/>
    <s v="Grey Stars"/>
    <s v="Twin"/>
    <s v="A+"/>
    <n v="2297"/>
    <n v="40624.839999999997"/>
    <n v="1.8611801596080465E-4"/>
    <n v="0.67248513066676485"/>
    <n v="1548"/>
    <x v="4"/>
    <x v="2"/>
  </r>
  <r>
    <x v="2"/>
    <s v="Madison Park"/>
    <s v="Lola|Brianna|Victoria"/>
    <s v="COVERLET&amp;BEDSPR"/>
    <s v="MP13-6835"/>
    <s v="Grey/Peach"/>
    <s v="King/Cal K"/>
    <s v="B"/>
    <n v="588"/>
    <n v="40601.040000000001"/>
    <n v="1.8600897900755472E-4"/>
    <n v="0.67267113964577241"/>
    <n v="1549"/>
    <x v="4"/>
    <x v="2"/>
  </r>
  <r>
    <x v="2"/>
    <s v="Super Listing"/>
    <s v="Mina|Hanna|Aera"/>
    <s v="COMFORTER (SET)"/>
    <s v="AM10-0022"/>
    <s v="White"/>
    <s v="Twin/Twin "/>
    <s v="A++"/>
    <n v="1601"/>
    <n v="40558.44"/>
    <n v="1.8581381202400647E-4"/>
    <n v="0.67285695345779639"/>
    <n v="1550"/>
    <x v="4"/>
    <x v="2"/>
  </r>
  <r>
    <x v="2"/>
    <s v="Madison Park"/>
    <s v="Lola|Brianna|Victoria"/>
    <s v="COMFORTER (SET)"/>
    <s v="MP10-173"/>
    <s v="Taupe Grey/Yellow"/>
    <s v="Queen"/>
    <s v="B"/>
    <n v="570"/>
    <n v="40517.199999999997"/>
    <n v="1.8562487572350105E-4"/>
    <n v="0.67304257833351988"/>
    <n v="1551"/>
    <x v="4"/>
    <x v="2"/>
  </r>
  <r>
    <x v="2"/>
    <s v="510 Design"/>
    <s v="Oakley|Hayley|Glen"/>
    <s v="COVERLET&amp;BEDSPR"/>
    <s v="5DS13-0291"/>
    <s v="Navy"/>
    <s v="King/Cal K"/>
    <s v="B"/>
    <n v="1009"/>
    <n v="40497.33"/>
    <n v="1.8553384361169112E-4"/>
    <n v="0.67322811217713152"/>
    <n v="1552"/>
    <x v="4"/>
    <x v="2"/>
  </r>
  <r>
    <x v="2"/>
    <s v="510 Design"/>
    <s v="Powell|Kingwood|Elmore"/>
    <s v="COMFORTER (SET)"/>
    <s v="5DS10-0281"/>
    <s v="White"/>
    <s v="King"/>
    <s v="B"/>
    <n v="702"/>
    <n v="40477.769999999997"/>
    <n v="1.8544423172910416E-4"/>
    <n v="0.67341355640886058"/>
    <n v="1553"/>
    <x v="4"/>
    <x v="2"/>
  </r>
  <r>
    <x v="8"/>
    <s v="Mi Zone Kids"/>
    <s v="Heath|Theo|Cassius"/>
    <s v="COMFORTER (SET)"/>
    <s v="MZK10-266"/>
    <s v="Green"/>
    <s v="Full/Queen"/>
    <s v="B"/>
    <n v="1074"/>
    <n v="40475.46"/>
    <n v="1.8543364873070052E-4"/>
    <n v="0.67359899005759127"/>
    <n v="1554"/>
    <x v="4"/>
    <x v="2"/>
  </r>
  <r>
    <x v="3"/>
    <s v="Beautyrest"/>
    <s v="Heated Plush|Heated Plush|Heated Plush"/>
    <s v="ELECT BLANKET"/>
    <s v="BR54-1930"/>
    <s v="Teal"/>
    <s v="Queen"/>
    <s v="B"/>
    <n v="524"/>
    <n v="40417.83"/>
    <n v="1.8516962353675955E-4"/>
    <n v="0.67378415968112804"/>
    <n v="1555"/>
    <x v="4"/>
    <x v="2"/>
  </r>
  <r>
    <x v="8"/>
    <s v="Mi Zone"/>
    <s v="Chloe|Camille|Christa"/>
    <s v="COMFORTER (SET)"/>
    <s v="MZ10-226"/>
    <s v="Teal"/>
    <s v="Full/Queen"/>
    <s v="B+"/>
    <n v="1123"/>
    <n v="40381.980000000003"/>
    <n v="1.8500538089919605E-4"/>
    <n v="0.6739691650620272"/>
    <n v="1556"/>
    <x v="4"/>
    <x v="2"/>
  </r>
  <r>
    <x v="2"/>
    <s v="Madison Park"/>
    <s v="Aubrey|Whitman|Charlotte"/>
    <s v="COVERLET&amp;BEDSPR"/>
    <s v="MP13-8315"/>
    <s v="Teal"/>
    <s v="King"/>
    <s v="B"/>
    <n v="491"/>
    <n v="40375.019999999997"/>
    <n v="1.8497349446244731E-4"/>
    <n v="0.67415413855648965"/>
    <n v="1557"/>
    <x v="4"/>
    <x v="2"/>
  </r>
  <r>
    <x v="3"/>
    <s v="Madison Park"/>
    <s v="Parker|Williams|Williams"/>
    <s v="COMFORTER (SET)"/>
    <s v="BASI10-0424"/>
    <s v="Navy"/>
    <s v="Full/Queen"/>
    <s v="A"/>
    <n v="765"/>
    <n v="40341.24"/>
    <n v="1.8481873529098582E-4"/>
    <n v="0.67433895729178062"/>
    <n v="1558"/>
    <x v="4"/>
    <x v="2"/>
  </r>
  <r>
    <x v="4"/>
    <s v="Madison Park"/>
    <s v="Windom|Prospect|Prospect"/>
    <s v="BLANKET"/>
    <s v="MP51-541"/>
    <s v="Blue"/>
    <s v="Twin"/>
    <s v="B"/>
    <n v="2401"/>
    <n v="40339.629999999997"/>
    <n v="1.8481135926179536E-4"/>
    <n v="0.67452376865104247"/>
    <n v="1559"/>
    <x v="4"/>
    <x v="2"/>
  </r>
  <r>
    <x v="3"/>
    <s v="Beautyrest"/>
    <s v="Heated Microlight to Berber|Heated Microlight to Berber"/>
    <s v="ELECT BLANKET"/>
    <s v="BR54-0647"/>
    <s v="Indigo"/>
    <s v="Full"/>
    <s v="B"/>
    <n v="640"/>
    <n v="40325.089999999997"/>
    <n v="1.8474474592985191E-4"/>
    <n v="0.67470851339697235"/>
    <n v="1560"/>
    <x v="4"/>
    <x v="2"/>
  </r>
  <r>
    <x v="2"/>
    <s v="Madison Park"/>
    <s v="Ridge|Pioneer|Warren"/>
    <s v="COMFORTER (SET)"/>
    <s v="MP10-4669"/>
    <s v="Red"/>
    <s v="Queen"/>
    <s v="B"/>
    <n v="622"/>
    <n v="40294.51"/>
    <n v="1.8460464718907951E-4"/>
    <n v="0.67489311804416141"/>
    <n v="1561"/>
    <x v="4"/>
    <x v="2"/>
  </r>
  <r>
    <x v="2"/>
    <s v="INK+IVY"/>
    <s v="Camila|Camila|Camila"/>
    <s v="BED SKIRT&amp;SHAM"/>
    <s v="II11-1077"/>
    <s v="Navy"/>
    <s v="Euro Sham"/>
    <s v="A"/>
    <n v="2501"/>
    <n v="40262.31"/>
    <n v="1.8445712660527071E-4"/>
    <n v="0.67507757517076672"/>
    <n v="1562"/>
    <x v="4"/>
    <x v="2"/>
  </r>
  <r>
    <x v="6"/>
    <s v="Madison Park"/>
    <s v="Laurel|Vivian|Piedmont"/>
    <s v="SHOWER CURTAIN"/>
    <s v="MP70-438"/>
    <s v="Taupe"/>
    <s v="72x72&quot;"/>
    <s v="A"/>
    <n v="2730"/>
    <n v="40261.46"/>
    <n v="1.8445323242836893E-4"/>
    <n v="0.67526202840319505"/>
    <n v="1563"/>
    <x v="4"/>
    <x v="2"/>
  </r>
  <r>
    <x v="2"/>
    <s v="Super Listing"/>
    <s v="Mina|Hanna|Aera"/>
    <s v="DUVET&amp;DUVET SET"/>
    <s v="AM12-0050"/>
    <s v="Neutral"/>
    <s v="Full/Queen"/>
    <s v="A++"/>
    <n v="1750"/>
    <n v="40256.589999999997"/>
    <n v="1.8443092108541399E-4"/>
    <n v="0.67544645932428049"/>
    <n v="1564"/>
    <x v="4"/>
    <x v="2"/>
  </r>
  <r>
    <x v="2"/>
    <s v="Madison Park Essentials"/>
    <s v="Delaney|Parker|Emerson"/>
    <s v="COMFORTER (SET)"/>
    <s v="MPE10-709"/>
    <s v="Red"/>
    <s v="Cal King"/>
    <s v="A"/>
    <n v="345"/>
    <n v="40234.080000000002"/>
    <n v="1.8432779411828559E-4"/>
    <n v="0.67563078711839875"/>
    <n v="1565"/>
    <x v="4"/>
    <x v="2"/>
  </r>
  <r>
    <x v="10"/>
    <s v="INK+IVY"/>
    <s v="Auburn|Auburn|Auburn"/>
    <s v="LGT-PENDANTS"/>
    <s v="FB151-1179"/>
    <s v="Gold/Clear"/>
    <s v="Dia.13&quot;"/>
    <s v="B"/>
    <n v="490"/>
    <n v="40210.35"/>
    <n v="1.8421907786195693E-4"/>
    <n v="0.67581500619626067"/>
    <n v="1566"/>
    <x v="4"/>
    <x v="2"/>
  </r>
  <r>
    <x v="9"/>
    <s v="Madison Park Essentials"/>
    <s v="Adrien|Remy|Roman"/>
    <s v="BATH TOWEL"/>
    <s v="MPE73-664"/>
    <s v="Coral"/>
    <s v="6-Piece"/>
    <s v="A"/>
    <n v="2157"/>
    <n v="40204.5"/>
    <n v="1.8419227676210348E-4"/>
    <n v="0.67599919847302281"/>
    <n v="1567"/>
    <x v="4"/>
    <x v="2"/>
  </r>
  <r>
    <x v="7"/>
    <s v="Woolrich"/>
    <s v="Cotton Flannel|Cotton Flannel|Cotton Flannel"/>
    <s v="SHEET/SHEET SET"/>
    <s v="WR20-4010"/>
    <s v="Grey Ski Jump"/>
    <s v="Queen"/>
    <s v="A+"/>
    <n v="1352"/>
    <n v="40180.21"/>
    <n v="1.8408099493040424E-4"/>
    <n v="0.6761832794679532"/>
    <n v="1568"/>
    <x v="4"/>
    <x v="2"/>
  </r>
  <r>
    <x v="2"/>
    <s v="Madison Park Signature"/>
    <s v="Sanctuary|Sanctuary|Sanctuary"/>
    <s v="COMFORTER (SET)"/>
    <s v="MPS10-458"/>
    <s v="Taupe/Gold"/>
    <s v="Queen"/>
    <s v="B"/>
    <n v="222"/>
    <n v="40147.050000000003"/>
    <n v="1.8392907621738878E-4"/>
    <n v="0.67636720854417054"/>
    <n v="1569"/>
    <x v="4"/>
    <x v="2"/>
  </r>
  <r>
    <x v="7"/>
    <s v="Madison Park"/>
    <s v="1500 Thread Count|1500 Thread Count|1500 Thread Count"/>
    <s v="SHEET/SHEET SET"/>
    <s v="MP20-4846"/>
    <s v="Ivory"/>
    <s v="King"/>
    <s v="A+"/>
    <n v="804"/>
    <n v="40128.76"/>
    <n v="1.8384528269323156E-4"/>
    <n v="0.67655105382686376"/>
    <n v="1570"/>
    <x v="4"/>
    <x v="2"/>
  </r>
  <r>
    <x v="6"/>
    <s v="Madison Park Signature"/>
    <s v="Marshmallow|Marshmallow|Marshmallow"/>
    <s v="BATH RUG"/>
    <s v="MPS72-384"/>
    <s v="Natural"/>
    <s v="20x30&quot;"/>
    <s v="A+"/>
    <n v="2681"/>
    <n v="40109.39"/>
    <n v="1.8375654127371675E-4"/>
    <n v="0.67673481036813743"/>
    <n v="1571"/>
    <x v="4"/>
    <x v="2"/>
  </r>
  <r>
    <x v="7"/>
    <s v="Madison Park"/>
    <s v="1500 Thread Count|1500 Thread Count|1500 Thread Count"/>
    <s v="SHEET/SHEET SET"/>
    <s v="MP20-4855"/>
    <s v="Seafoam"/>
    <s v="Queen"/>
    <s v="A+"/>
    <n v="901"/>
    <n v="40102.160000000003"/>
    <n v="1.8372341786312865E-4"/>
    <n v="0.67691853378600053"/>
    <n v="1572"/>
    <x v="4"/>
    <x v="2"/>
  </r>
  <r>
    <x v="3"/>
    <s v="Madison Park"/>
    <s v="Chunky Double Knit|Chunky Double Knit|Chunky Double Knit"/>
    <s v="THROW"/>
    <s v="MP50-7315"/>
    <s v="Charcoal"/>
    <s v="50x60&quot;"/>
    <s v="B+"/>
    <n v="926"/>
    <n v="40087.589999999997"/>
    <n v="1.8365666708964744E-4"/>
    <n v="0.67710219045309017"/>
    <n v="1573"/>
    <x v="4"/>
    <x v="2"/>
  </r>
  <r>
    <x v="2"/>
    <s v="Madison Park"/>
    <s v="Palmer|Teagan|Dakota"/>
    <s v="COMFORTER (SET)"/>
    <s v="MP10-2583"/>
    <s v="Natural"/>
    <s v="Full"/>
    <s v="A+"/>
    <n v="629"/>
    <n v="40016.58"/>
    <n v="1.8333134296988782E-4"/>
    <n v="0.67728552179606005"/>
    <n v="1574"/>
    <x v="4"/>
    <x v="2"/>
  </r>
  <r>
    <x v="2"/>
    <s v="N Natori"/>
    <s v="Hanae|Hanae|Hanae"/>
    <s v="COMFORTER (SET)"/>
    <s v="NS10-3250"/>
    <s v="Grey"/>
    <s v="King/Cal K"/>
    <s v="A"/>
    <n v="399"/>
    <n v="39965.040000000001"/>
    <n v="1.8309521840810197E-4"/>
    <n v="0.67746861701446814"/>
    <n v="1575"/>
    <x v="4"/>
    <x v="2"/>
  </r>
  <r>
    <x v="2"/>
    <s v="Madison Park"/>
    <s v="Walter|Clayton|Kelan"/>
    <s v="COMFORTER (SET)"/>
    <s v="MP10-7130"/>
    <s v="Navy"/>
    <s v="King"/>
    <s v="B"/>
    <n v="602"/>
    <n v="39932.199999999997"/>
    <n v="1.8294476573815538E-4"/>
    <n v="0.67765156178020625"/>
    <n v="1576"/>
    <x v="4"/>
    <x v="2"/>
  </r>
  <r>
    <x v="2"/>
    <s v="Woolrich"/>
    <s v="Bitter Creek|Bitter Creek|Bitter Creek"/>
    <s v="COMFORTER (SET)"/>
    <s v="WR10-2178"/>
    <s v="Grey/Brown"/>
    <s v="Full"/>
    <s v="A+"/>
    <n v="504"/>
    <n v="39908.39"/>
    <n v="1.8283568297105952E-4"/>
    <n v="0.67783439746317731"/>
    <n v="1577"/>
    <x v="4"/>
    <x v="2"/>
  </r>
  <r>
    <x v="5"/>
    <s v="Madison Park Signature"/>
    <s v="Ansen|Ansen|Ansen"/>
    <s v="VASES &amp; BOWLS"/>
    <s v="MPS162-347"/>
    <s v="Silver"/>
    <s v="3-Piece"/>
    <s v="A+"/>
    <n v="1357"/>
    <n v="39899.78"/>
    <n v="1.8279623724973675E-4"/>
    <n v="0.67801719370042701"/>
    <n v="1578"/>
    <x v="4"/>
    <x v="2"/>
  </r>
  <r>
    <x v="0"/>
    <s v="Madison Park"/>
    <s v="Della|Lucas|Isaac"/>
    <s v="OTTOMAN"/>
    <s v="FPF18-0255"/>
    <s v="Sand"/>
    <s v="See below"/>
    <s v="B"/>
    <n v="333"/>
    <n v="39859.93"/>
    <n v="1.8261366907381191E-4"/>
    <n v="0.67819980736950081"/>
    <n v="1579"/>
    <x v="4"/>
    <x v="2"/>
  </r>
  <r>
    <x v="2"/>
    <s v="Madison Park"/>
    <s v="Quebec|Mansfield|Vancouver"/>
    <s v="COVERLET&amp;BEDSPR"/>
    <s v="MP13-4970"/>
    <s v="Grey"/>
    <s v="Daybed"/>
    <s v="B"/>
    <n v="963"/>
    <n v="39852.68"/>
    <n v="1.8258045403553199E-4"/>
    <n v="0.67838238782353633"/>
    <n v="1580"/>
    <x v="4"/>
    <x v="2"/>
  </r>
  <r>
    <x v="9"/>
    <s v="Madison Park Signature"/>
    <s v="800GSM|800GSM|800GSM"/>
    <s v="BATH TOWEL"/>
    <s v="MPS73-539"/>
    <s v="Olive Green"/>
    <s v="8-Piece"/>
    <s v="NEW"/>
    <n v="1095"/>
    <n v="39813.440000000002"/>
    <n v="1.8240068050420728E-4"/>
    <n v="0.67856478850404056"/>
    <n v="1581"/>
    <x v="4"/>
    <x v="2"/>
  </r>
  <r>
    <x v="2"/>
    <s v="Madison Park"/>
    <s v="Blaire|Anderson|Burnett"/>
    <s v="COMFORTER (SET)"/>
    <s v="MP10-4518"/>
    <s v="Navy"/>
    <s v="King"/>
    <s v="B"/>
    <n v="501"/>
    <n v="39800.5"/>
    <n v="1.8234139738760834E-4"/>
    <n v="0.67874712990142816"/>
    <n v="1582"/>
    <x v="4"/>
    <x v="2"/>
  </r>
  <r>
    <x v="2"/>
    <s v="Madison Park"/>
    <s v="Fraser|Joshua|Levi"/>
    <s v="COVERLET&amp;BEDSPR"/>
    <s v="MP13-8113"/>
    <s v="Taupe/Blue"/>
    <s v="King/Cal K"/>
    <s v="B+"/>
    <n v="854"/>
    <n v="39781.58"/>
    <n v="1.822547175911592E-4"/>
    <n v="0.6789293846190193"/>
    <n v="1583"/>
    <x v="4"/>
    <x v="2"/>
  </r>
  <r>
    <x v="1"/>
    <s v="Madison Park"/>
    <s v="Cecily|Vera|Rosalie"/>
    <s v="WINDOW PANEL"/>
    <s v="MP40-7434"/>
    <s v="Yellow"/>
    <s v="50x84&quot;"/>
    <s v="A"/>
    <n v="2764"/>
    <n v="39775.21"/>
    <n v="1.8222553417131877E-4"/>
    <n v="0.67911161015319066"/>
    <n v="1584"/>
    <x v="4"/>
    <x v="2"/>
  </r>
  <r>
    <x v="7"/>
    <s v="Madison Park Essentials"/>
    <s v="Satin|Satin|Satin"/>
    <s v="SHEET/SHEET SET"/>
    <s v="SHET20-505"/>
    <s v="Black"/>
    <s v="Cal King"/>
    <s v="B"/>
    <n v="1906"/>
    <n v="39766.82"/>
    <n v="1.8218709635460588E-4"/>
    <n v="0.67929379724954531"/>
    <n v="1585"/>
    <x v="4"/>
    <x v="2"/>
  </r>
  <r>
    <x v="2"/>
    <s v="Madison Park"/>
    <s v="Donovan|Blaine|Perry"/>
    <s v="COMFORTER (SET)"/>
    <s v="MP10-4344"/>
    <s v="Navy"/>
    <s v="Queen"/>
    <s v="B"/>
    <n v="585"/>
    <n v="39741.25"/>
    <n v="1.8206995035063102E-4"/>
    <n v="0.67947586719989594"/>
    <n v="1586"/>
    <x v="4"/>
    <x v="2"/>
  </r>
  <r>
    <x v="3"/>
    <s v="Madison Park"/>
    <s v="Liquid Cotton|Liquid Cotton|Liquid Cotton"/>
    <s v="BLANKET"/>
    <s v="BL51N-0613"/>
    <s v="White"/>
    <s v="King"/>
    <s v="B"/>
    <n v="1274"/>
    <n v="39738.04"/>
    <n v="1.8205524410609605E-4"/>
    <n v="0.67965792244400203"/>
    <n v="1587"/>
    <x v="4"/>
    <x v="2"/>
  </r>
  <r>
    <x v="1"/>
    <s v="Madison Park"/>
    <s v="Cecily|Vera|Rosalie"/>
    <s v="WINDOW PANEL"/>
    <s v="MP40-7228"/>
    <s v="Aqua"/>
    <s v="50x84&quot;"/>
    <s v="A"/>
    <n v="2825"/>
    <n v="39715.78"/>
    <n v="1.8195326248511518E-4"/>
    <n v="0.67983987570648718"/>
    <n v="1588"/>
    <x v="4"/>
    <x v="2"/>
  </r>
  <r>
    <x v="2"/>
    <s v="Madison Park"/>
    <s v="Sabrina|Sarah|Amber"/>
    <s v="COVERLET&amp;BEDSPR"/>
    <s v="MP13-5320"/>
    <s v="Off-White"/>
    <s v="Full/Queen"/>
    <s v="B"/>
    <n v="764"/>
    <n v="39708.69"/>
    <n v="1.8192078046836975E-4"/>
    <n v="0.6800217964869556"/>
    <n v="1589"/>
    <x v="4"/>
    <x v="2"/>
  </r>
  <r>
    <x v="6"/>
    <s v="Madison Park"/>
    <s v="Serene|Belle|Monroe"/>
    <s v="BATH RUG"/>
    <s v="MP72-8341"/>
    <s v="Taupe"/>
    <s v="21x34&quot;"/>
    <s v="TBD"/>
    <n v="2335"/>
    <n v="39695.949999999997"/>
    <n v="1.8186241362868886E-4"/>
    <n v="0.68020365890058432"/>
    <n v="1590"/>
    <x v="4"/>
    <x v="2"/>
  </r>
  <r>
    <x v="2"/>
    <s v="Madison Park"/>
    <s v="Rhapsody|Melody|Harmony"/>
    <s v="COMFORTER (SET)"/>
    <s v="MP10-7328"/>
    <s v="Purple"/>
    <s v="King"/>
    <s v="B"/>
    <n v="475"/>
    <n v="39664.92"/>
    <n v="1.8172025326485078E-4"/>
    <n v="0.68038537915384922"/>
    <n v="1591"/>
    <x v="4"/>
    <x v="2"/>
  </r>
  <r>
    <x v="2"/>
    <s v="Woolrich"/>
    <s v="Tasha|Tasha|Tasha"/>
    <s v="THROW"/>
    <s v="WR50-1782"/>
    <s v="Tan"/>
    <s v="50x70&quot;"/>
    <s v="B"/>
    <n v="1717"/>
    <n v="39660.980000000003"/>
    <n v="1.8170220260956487E-4"/>
    <n v="0.68056708135645883"/>
    <n v="1592"/>
    <x v="4"/>
    <x v="2"/>
  </r>
  <r>
    <x v="3"/>
    <s v="Madison Park"/>
    <s v="Gia|Margot|Margot"/>
    <s v="COMFORTER (SET)"/>
    <s v="MP10-8546"/>
    <s v="Black"/>
    <s v="King/Cal K"/>
    <s v="A"/>
    <n v="843"/>
    <n v="39659.15"/>
    <n v="1.8169381867576457E-4"/>
    <n v="0.68074877517513455"/>
    <n v="1593"/>
    <x v="4"/>
    <x v="2"/>
  </r>
  <r>
    <x v="2"/>
    <s v="INK+IVY"/>
    <s v="Kara|Kara|Kara"/>
    <s v="COMFORTER (SET)"/>
    <s v="II10-1105"/>
    <s v="Aqua"/>
    <s v="King/Cal K"/>
    <s v="B+"/>
    <n v="437"/>
    <n v="39633.360000000001"/>
    <n v="1.8157566476717984E-4"/>
    <n v="0.68093035083990172"/>
    <n v="1594"/>
    <x v="4"/>
    <x v="2"/>
  </r>
  <r>
    <x v="0"/>
    <s v="Madison Park"/>
    <s v="Shandra II|Tessa|Tahlia"/>
    <s v="ACCENT BENCH"/>
    <s v="FUR105-0042"/>
    <s v="Light Grey"/>
    <s v="See below"/>
    <s v="B"/>
    <n v="471"/>
    <n v="39606.47"/>
    <n v="1.8145247133554573E-4"/>
    <n v="0.68111180331123722"/>
    <n v="1595"/>
    <x v="4"/>
    <x v="2"/>
  </r>
  <r>
    <x v="2"/>
    <s v="Madison Park"/>
    <s v="Ava|Elicia|Anett"/>
    <s v="COMFORTER (SET)"/>
    <s v="MP10-6032"/>
    <s v="Taupe"/>
    <s v="Queen"/>
    <s v="B"/>
    <n v="528"/>
    <n v="39594.79"/>
    <n v="1.8139896076353062E-4"/>
    <n v="0.68129320227200074"/>
    <n v="1596"/>
    <x v="4"/>
    <x v="2"/>
  </r>
  <r>
    <x v="7"/>
    <s v="True North by Sleep Philosophy"/>
    <s v="Cozy Cotton Flannel|Cozy Cotton Flannel|Cozy Cotton Flannel"/>
    <s v="SHEET/SHEET SET"/>
    <s v="TN20-0224"/>
    <s v="Aqua French Bulldog"/>
    <s v="Queen"/>
    <s v="B"/>
    <n v="1665"/>
    <n v="39594.25"/>
    <n v="1.8139648681585185E-4"/>
    <n v="0.68147459875881655"/>
    <n v="1597"/>
    <x v="4"/>
    <x v="2"/>
  </r>
  <r>
    <x v="7"/>
    <s v="Comfort Spaces"/>
    <s v="Cotton 144TC|Cotton 144TC|Cotton 144TC"/>
    <s v="SHEET/SHEET SET"/>
    <s v="CS20-0583"/>
    <s v="Diamond Blue"/>
    <s v="Twin XL"/>
    <s v="ARA"/>
    <n v="2407"/>
    <n v="39582.339999999997"/>
    <n v="1.8134192252538094E-4"/>
    <n v="0.68165594068134194"/>
    <n v="1598"/>
    <x v="4"/>
    <x v="2"/>
  </r>
  <r>
    <x v="2"/>
    <s v="Madison Park"/>
    <s v="Walter|Clayton|Kelan"/>
    <s v="COMFORTER (SET)"/>
    <s v="MP10-7086"/>
    <s v="Taupe"/>
    <s v="King"/>
    <s v="B"/>
    <n v="586"/>
    <n v="39580.58"/>
    <n v="1.8133385928850197E-4"/>
    <n v="0.68183727454063048"/>
    <n v="1599"/>
    <x v="4"/>
    <x v="2"/>
  </r>
  <r>
    <x v="2"/>
    <s v="Madison Park Signature"/>
    <s v="Serene|Serene|Serene"/>
    <s v="COVERLET&amp;BEDSPR"/>
    <s v="MPS13-275"/>
    <s v="Blue"/>
    <s v="King"/>
    <s v="B"/>
    <n v="368"/>
    <n v="39577.89"/>
    <n v="1.8132153536395398E-4"/>
    <n v="0.68201859607599447"/>
    <n v="1600"/>
    <x v="4"/>
    <x v="2"/>
  </r>
  <r>
    <x v="2"/>
    <s v="Madison Park"/>
    <s v="Rhapsody|Melody|Harmony"/>
    <s v="COMFORTER (SET)"/>
    <s v="MP10-7422"/>
    <s v="Navy"/>
    <s v="Cal King"/>
    <s v="A+"/>
    <n v="459"/>
    <n v="39572.44"/>
    <n v="1.8129656681793667E-4"/>
    <n v="0.68219989264281244"/>
    <n v="1601"/>
    <x v="4"/>
    <x v="2"/>
  </r>
  <r>
    <x v="7"/>
    <s v="True North by Sleep Philosophy"/>
    <s v="Micro Fleece|Micro Fleece|Micro Fleece"/>
    <s v="SHEET/SHEET SET"/>
    <s v="SHET20-528"/>
    <s v="Grey"/>
    <s v="Queen"/>
    <s v="A"/>
    <n v="1274"/>
    <n v="39533.03"/>
    <n v="1.8111601445123157E-4"/>
    <n v="0.6823810086572637"/>
    <n v="1602"/>
    <x v="4"/>
    <x v="2"/>
  </r>
  <r>
    <x v="0"/>
    <s v="INK+IVY"/>
    <s v="Wynn"/>
    <s v="ACCENT TABLE"/>
    <s v="FPF17-0324"/>
    <s v="Pecan"/>
    <s v="See below"/>
    <s v="B"/>
    <n v="545"/>
    <n v="39532.18"/>
    <n v="1.8111212027432979E-4"/>
    <n v="0.68256212077753808"/>
    <n v="1603"/>
    <x v="4"/>
    <x v="2"/>
  </r>
  <r>
    <x v="7"/>
    <s v="True North by Sleep Philosophy"/>
    <s v="Cozy Cotton Flannel|Cozy Cotton Flannel|Cozy Cotton Flannel"/>
    <s v="SHEET/SHEET SET"/>
    <s v="TN20-0383"/>
    <s v="Blue Forest"/>
    <s v="Twin"/>
    <s v="A"/>
    <n v="2493"/>
    <n v="39522.120000000003"/>
    <n v="1.8106603154535104E-4"/>
    <n v="0.68274318680908341"/>
    <n v="1604"/>
    <x v="4"/>
    <x v="2"/>
  </r>
  <r>
    <x v="3"/>
    <s v="Serta"/>
    <s v="Fleece to Sherpa|Fleece to Sherpa|Fleece to Sherpa"/>
    <s v="ELECT BLANKET"/>
    <s v="ST54-0124"/>
    <s v="Burgundy"/>
    <s v="50x60&quot;"/>
    <s v="B"/>
    <n v="1232"/>
    <n v="39504.620000000003"/>
    <n v="1.8098585731502018E-4"/>
    <n v="0.68292417266639849"/>
    <n v="1605"/>
    <x v="4"/>
    <x v="2"/>
  </r>
  <r>
    <x v="2"/>
    <s v="Madison Park"/>
    <s v="Bennett|Christian|William"/>
    <s v="COMFORTER (SET)"/>
    <s v="MP10-7392"/>
    <s v="Navy"/>
    <s v="Queen"/>
    <s v="B"/>
    <n v="541"/>
    <n v="39500.050000000003"/>
    <n v="1.8096492038744235E-4"/>
    <n v="0.68310513758678593"/>
    <n v="1606"/>
    <x v="4"/>
    <x v="2"/>
  </r>
  <r>
    <x v="2"/>
    <s v="Madison Park"/>
    <s v="Keaton|Jaxson|Mitchell"/>
    <s v="COVERLET&amp;BEDSPR"/>
    <s v="MP13-6134"/>
    <s v="Black"/>
    <s v="King/Cal K"/>
    <s v="B"/>
    <n v="925"/>
    <n v="39450.04"/>
    <n v="1.8073580534407971E-4"/>
    <n v="0.68328587339212998"/>
    <n v="1607"/>
    <x v="4"/>
    <x v="2"/>
  </r>
  <r>
    <x v="3"/>
    <s v="Serta"/>
    <s v="Malea Heated|Leena Heated|Leena Heated"/>
    <s v="ELECT BLANKET"/>
    <s v="ST54-0151"/>
    <s v="White"/>
    <s v="50x60&quot;"/>
    <s v="B"/>
    <n v="1025"/>
    <n v="39446.949999999997"/>
    <n v="1.8072164886569556E-4"/>
    <n v="0.68346659504099572"/>
    <n v="1608"/>
    <x v="4"/>
    <x v="2"/>
  </r>
  <r>
    <x v="2"/>
    <s v="Croscill Classics"/>
    <s v="Galleria|Galleria|Galleria"/>
    <s v="COMFORTER (SET)"/>
    <s v="CCL10-0012"/>
    <s v="Red"/>
    <s v="Cal King"/>
    <s v="B"/>
    <n v="204"/>
    <n v="39435.370000000003"/>
    <n v="1.806685964321395E-4"/>
    <n v="0.68364726363742789"/>
    <n v="1609"/>
    <x v="4"/>
    <x v="2"/>
  </r>
  <r>
    <x v="2"/>
    <s v="Madison Park"/>
    <s v="Sabrina|Sarah|Amber"/>
    <s v="COVERLET&amp;BEDSPR"/>
    <s v="MP13-5322"/>
    <s v="Off-White"/>
    <s v="Daybed"/>
    <s v="B"/>
    <n v="737"/>
    <n v="39419.4"/>
    <n v="1.8059543172023186E-4"/>
    <n v="0.68382785906914811"/>
    <n v="1610"/>
    <x v="4"/>
    <x v="2"/>
  </r>
  <r>
    <x v="3"/>
    <s v="Madison Park Essentials"/>
    <s v="Parkston|Hartford|Hartford"/>
    <s v="COMFORTER (SET)"/>
    <s v="MPE10-946"/>
    <s v="Red"/>
    <s v="Full/Queen"/>
    <s v="A"/>
    <n v="1668"/>
    <n v="39398.39"/>
    <n v="1.8049917682998892E-4"/>
    <n v="0.68400835824597805"/>
    <n v="1611"/>
    <x v="4"/>
    <x v="2"/>
  </r>
  <r>
    <x v="8"/>
    <s v="Comfort Spaces"/>
    <s v="Juliette|Juliette|Juliette"/>
    <s v="COMFORTER (SET)"/>
    <s v="CS10-1690"/>
    <s v="Champagne"/>
    <s v="Full/Queen"/>
    <s v="ARA"/>
    <n v="1310"/>
    <n v="39385.089999999997"/>
    <n v="1.8043824441493748E-4"/>
    <n v="0.68418879649039299"/>
    <n v="1612"/>
    <x v="4"/>
    <x v="2"/>
  </r>
  <r>
    <x v="3"/>
    <s v="Serta"/>
    <s v="Parsa AZ|Parsa AZ|Parsa AZ"/>
    <s v="ELECT BLANKET"/>
    <s v="ST54-0205"/>
    <s v="Smoke Grey"/>
    <s v="King"/>
    <s v="ARB"/>
    <n v="519"/>
    <n v="39364.620000000003"/>
    <n v="1.8034446347237333E-4"/>
    <n v="0.68436914095386536"/>
    <n v="1613"/>
    <x v="4"/>
    <x v="2"/>
  </r>
  <r>
    <x v="7"/>
    <s v="True North by Sleep Philosophy"/>
    <s v="Cozy Cotton Flannel|Cozy Cotton Flannel|Cozy Cotton Flannel"/>
    <s v="SHEET/SHEET SET"/>
    <s v="TN20-0519"/>
    <s v="Gray/Taupe Nordic"/>
    <s v="Queen"/>
    <s v="A"/>
    <n v="1539"/>
    <n v="39343.9"/>
    <n v="1.8024953718366162E-4"/>
    <n v="0.68454939049104901"/>
    <n v="1614"/>
    <x v="4"/>
    <x v="2"/>
  </r>
  <r>
    <x v="2"/>
    <s v="Madison Park"/>
    <s v="Ridge|Pioneer|Warren"/>
    <s v="COVERLET&amp;BEDSPR"/>
    <s v="MP13-7217"/>
    <s v="Neutral"/>
    <s v="Full/Queen"/>
    <s v="B"/>
    <n v="693"/>
    <n v="39341.46"/>
    <n v="1.8023835860526117E-4"/>
    <n v="0.68472962884965427"/>
    <n v="1615"/>
    <x v="4"/>
    <x v="2"/>
  </r>
  <r>
    <x v="3"/>
    <s v="Serta"/>
    <s v="Plush Top Heated AZ|Plush Top Heated AZ|Plush Top Heated AZ"/>
    <s v="ELEC MATT PAD"/>
    <s v="ST55-0258"/>
    <s v="White"/>
    <s v="King"/>
    <s v="ARB-"/>
    <n v="433"/>
    <n v="39339.279999999999"/>
    <n v="1.8022837118685425E-4"/>
    <n v="0.68490985722084108"/>
    <n v="1616"/>
    <x v="4"/>
    <x v="2"/>
  </r>
  <r>
    <x v="3"/>
    <s v="Intelligent Design"/>
    <s v="Brielle|Ella|Ella"/>
    <s v="COMFORTER (SET)"/>
    <s v="ID10-2149"/>
    <s v="Aqua"/>
    <s v="Twin/Twin "/>
    <s v="A"/>
    <n v="1371"/>
    <n v="39334.85"/>
    <n v="1.8020807565311906E-4"/>
    <n v="0.68509006529649419"/>
    <n v="1617"/>
    <x v="4"/>
    <x v="2"/>
  </r>
  <r>
    <x v="6"/>
    <s v="Madison Park"/>
    <s v="Ara|Loire|Maris"/>
    <s v="SHOWER CURTAIN"/>
    <s v="MP70-6596"/>
    <s v="Blue"/>
    <s v="72x72&quot;"/>
    <s v="A"/>
    <n v="2793"/>
    <n v="39334.07"/>
    <n v="1.802045021731386E-4"/>
    <n v="0.68527026979866734"/>
    <n v="1618"/>
    <x v="4"/>
    <x v="2"/>
  </r>
  <r>
    <x v="7"/>
    <s v="Woolrich"/>
    <s v="Cotton Flannel|Cotton Flannel|Cotton Flannel"/>
    <s v="SHEET/SHEET SET"/>
    <s v="WR20-3960"/>
    <s v="Black Pine Trees"/>
    <s v="Queen"/>
    <s v="A+"/>
    <n v="1342"/>
    <n v="39305.14"/>
    <n v="1.8007196271694023E-4"/>
    <n v="0.68545034176138431"/>
    <n v="1619"/>
    <x v="4"/>
    <x v="2"/>
  </r>
  <r>
    <x v="3"/>
    <s v="Madison Park"/>
    <s v="Zuri|Marselle|Marselle"/>
    <s v="THROW"/>
    <s v="MP50-7191"/>
    <s v="White"/>
    <s v="60x70&quot;"/>
    <s v="B"/>
    <n v="2516"/>
    <n v="39298.61"/>
    <n v="1.8004204627556535E-4"/>
    <n v="0.68563038380765984"/>
    <n v="1620"/>
    <x v="4"/>
    <x v="2"/>
  </r>
  <r>
    <x v="2"/>
    <s v="Madison Park"/>
    <s v="Vienna|Marcella|Adela"/>
    <s v="COMFORTER (SET)"/>
    <s v="MP10-7953"/>
    <s v="Black"/>
    <s v="Queen"/>
    <s v="B"/>
    <n v="550"/>
    <n v="39298.58"/>
    <n v="1.8004190883402765E-4"/>
    <n v="0.68581042571649387"/>
    <n v="1621"/>
    <x v="4"/>
    <x v="2"/>
  </r>
  <r>
    <x v="1"/>
    <s v="Madison Park"/>
    <s v="Emilia|Natalie|Lillian"/>
    <s v="WINDOW PANEL"/>
    <s v="WIN40-115"/>
    <s v="White"/>
    <s v="50x84&quot;"/>
    <s v="A+"/>
    <n v="2755"/>
    <n v="39279.32"/>
    <n v="1.799536713668178E-4"/>
    <n v="0.68599037938786067"/>
    <n v="1622"/>
    <x v="4"/>
    <x v="2"/>
  </r>
  <r>
    <x v="2"/>
    <s v="Woolrich"/>
    <s v="Sunset|Sunset|Sunset"/>
    <s v="COVERLET&amp;BEDSPR"/>
    <s v="WR14-1730"/>
    <s v="Red"/>
    <s v="Full/Queen"/>
    <s v="A"/>
    <n v="731"/>
    <n v="39254.410000000003"/>
    <n v="1.7983954907667258E-4"/>
    <n v="0.6861702189369373"/>
    <n v="1623"/>
    <x v="4"/>
    <x v="2"/>
  </r>
  <r>
    <x v="3"/>
    <s v="Sharper Image"/>
    <s v="Embossed Microfiber|Embossed Microfiber|Embossed Microfiber"/>
    <s v="ELEC MATT PAD"/>
    <s v="SI55-0061"/>
    <s v="White"/>
    <s v="Queen"/>
    <s v="TBD"/>
    <n v="624"/>
    <n v="39170.050000000003"/>
    <n v="1.7945306347263195E-4"/>
    <n v="0.68634967200040997"/>
    <n v="1624"/>
    <x v="4"/>
    <x v="2"/>
  </r>
  <r>
    <x v="3"/>
    <s v="Woolrich"/>
    <s v="Burlington|Burlington|Burlington"/>
    <s v="BLANKET"/>
    <s v="WR51-3911"/>
    <s v="Green"/>
    <s v="Full/Queen"/>
    <s v="A"/>
    <n v="1637"/>
    <n v="39078.720000000001"/>
    <n v="1.7903464561799671E-4"/>
    <n v="0.68652870664602794"/>
    <n v="1625"/>
    <x v="4"/>
    <x v="2"/>
  </r>
  <r>
    <x v="3"/>
    <s v="Serta"/>
    <s v="Fleece to Sherpa|Fleece to Sherpa|Fleece to Sherpa"/>
    <s v="ELECT BLANKET"/>
    <s v="ST54-0136"/>
    <s v="Brown"/>
    <s v="King"/>
    <s v="B"/>
    <n v="473"/>
    <n v="39041.57"/>
    <n v="1.7886444718046577E-4"/>
    <n v="0.68670757109320846"/>
    <n v="1626"/>
    <x v="4"/>
    <x v="2"/>
  </r>
  <r>
    <x v="1"/>
    <s v="Intelligent Design"/>
    <s v="Edelia|Arwen|Alder"/>
    <s v="CUSHION/POUF"/>
    <s v="ID31-1528"/>
    <s v="Blush"/>
    <s v="27&quot; x 74&quot;"/>
    <s v="A+"/>
    <n v="859"/>
    <n v="39018.04"/>
    <n v="1.7875664720105519E-4"/>
    <n v="0.68688632774040947"/>
    <n v="1627"/>
    <x v="4"/>
    <x v="2"/>
  </r>
  <r>
    <x v="0"/>
    <s v="INK+IVY"/>
    <s v="Bailey|Bailey|Bailey"/>
    <s v="ACCENT BENCH"/>
    <s v="II105-0594"/>
    <s v="Green"/>
    <s v="See below"/>
    <s v="A"/>
    <n v="300"/>
    <n v="39014.42"/>
    <n v="1.7874006258883818E-4"/>
    <n v="0.68706506780299836"/>
    <n v="1628"/>
    <x v="4"/>
    <x v="2"/>
  </r>
  <r>
    <x v="2"/>
    <s v="Madison Park"/>
    <s v="Serene|Belle|Monroe"/>
    <s v="COMFORTER (SET)"/>
    <s v="MP10-636"/>
    <s v="Green"/>
    <s v="Queen"/>
    <s v="B"/>
    <n v="608"/>
    <n v="38965.57"/>
    <n v="1.7851626195160034E-4"/>
    <n v="0.68724358406495001"/>
    <n v="1629"/>
    <x v="4"/>
    <x v="2"/>
  </r>
  <r>
    <x v="2"/>
    <s v="Madison Park"/>
    <s v="Walter|Clayton|Kelan"/>
    <s v="COMFORTER (SET)"/>
    <s v="MP10-6291"/>
    <s v="Grey"/>
    <s v="King"/>
    <s v="B"/>
    <n v="583"/>
    <n v="38964.11"/>
    <n v="1.7850957313009846E-4"/>
    <n v="0.68742209363808016"/>
    <n v="1630"/>
    <x v="4"/>
    <x v="2"/>
  </r>
  <r>
    <x v="0"/>
    <s v="Threshold designed with Studio McGee"/>
    <s v="Slipcover"/>
    <s v="BAR STOOL"/>
    <s v="TG104-0355"/>
    <s v="Beige/Khaki"/>
    <s v="See below"/>
    <s v="EXB"/>
    <n v="397"/>
    <n v="38895.050000000003"/>
    <n v="1.7819318271028998E-4"/>
    <n v="0.68760028682079044"/>
    <n v="1631"/>
    <x v="4"/>
    <x v="2"/>
  </r>
  <r>
    <x v="2"/>
    <s v="510 Design"/>
    <s v="Shawnee|Josefina|Stacie"/>
    <s v="COMFORTER (SET)"/>
    <s v="5DS10-0052"/>
    <s v="Seafoam"/>
    <s v="Cal King"/>
    <s v="A+"/>
    <n v="707"/>
    <n v="38881.99"/>
    <n v="1.781333498275402E-4"/>
    <n v="0.68777842017061797"/>
    <n v="1632"/>
    <x v="4"/>
    <x v="2"/>
  </r>
  <r>
    <x v="2"/>
    <s v="Super Listing"/>
    <s v="Phoebe|Himari|Hannah"/>
    <s v="COMFORTER (SET)"/>
    <s v="AM10-0194"/>
    <s v="Ivory"/>
    <s v="Twin/Twin "/>
    <s v="A++"/>
    <n v="1559"/>
    <n v="38870.839999999997"/>
    <n v="1.7808226738935795E-4"/>
    <n v="0.68795650243800732"/>
    <n v="1633"/>
    <x v="4"/>
    <x v="2"/>
  </r>
  <r>
    <x v="3"/>
    <s v="Beautyrest"/>
    <s v="Zuri|Marselle|Marselle"/>
    <s v="ELECT BLANKET"/>
    <s v="BR54-4182"/>
    <s v="Grey Leopard"/>
    <s v="50x70&quot;"/>
    <s v="B"/>
    <n v="1030"/>
    <n v="38795.93"/>
    <n v="1.77739075869696E-4"/>
    <n v="0.68813424151387703"/>
    <n v="1634"/>
    <x v="4"/>
    <x v="2"/>
  </r>
  <r>
    <x v="2"/>
    <s v="Madison Park"/>
    <s v="Cassandra|Gisele|Maddy"/>
    <s v="COMFORTER (SET)"/>
    <s v="MP10-7834"/>
    <s v="Blue"/>
    <s v="Queen"/>
    <s v="B"/>
    <n v="431"/>
    <n v="38778.43"/>
    <n v="1.7765890163936516E-4"/>
    <n v="0.68831190041551638"/>
    <n v="1635"/>
    <x v="4"/>
    <x v="2"/>
  </r>
  <r>
    <x v="2"/>
    <s v="510 Design"/>
    <s v="Shawnee|Josefina|Stacie"/>
    <s v="COMFORTER (SET)"/>
    <s v="5DS10-0255"/>
    <s v="Blue"/>
    <s v="Queen"/>
    <s v="B"/>
    <n v="780"/>
    <n v="38762.339999999997"/>
    <n v="1.7758518716130665E-4"/>
    <n v="0.68848948560267764"/>
    <n v="1636"/>
    <x v="4"/>
    <x v="2"/>
  </r>
  <r>
    <x v="7"/>
    <s v="Madison Park Essentials"/>
    <s v="Satin|Satin|Satin"/>
    <s v="SHEET/SHEET SET"/>
    <s v="MPE20-768"/>
    <s v="Grey"/>
    <s v="Full"/>
    <s v="A"/>
    <n v="2483"/>
    <n v="38760.370000000003"/>
    <n v="1.7757616183366372E-4"/>
    <n v="0.68866706176451131"/>
    <n v="1637"/>
    <x v="4"/>
    <x v="2"/>
  </r>
  <r>
    <x v="0"/>
    <s v="Madison Park"/>
    <s v="Qwen|Elle|Cassie"/>
    <s v="ACCENT CHAIR"/>
    <s v="MP100-1054"/>
    <s v="Spice"/>
    <s v="See below"/>
    <s v="B"/>
    <n v="229"/>
    <n v="38755.160000000003"/>
    <n v="1.775522928199481E-4"/>
    <n v="0.68884461405733122"/>
    <n v="1638"/>
    <x v="4"/>
    <x v="2"/>
  </r>
  <r>
    <x v="2"/>
    <s v="Madison Park"/>
    <s v="Palisades|Hanover|Overland"/>
    <s v="COMFORTER (SET)"/>
    <s v="MP10-1317"/>
    <s v="Blue"/>
    <s v="King"/>
    <s v="B"/>
    <n v="485"/>
    <n v="38754.9"/>
    <n v="1.7755110165995459E-4"/>
    <n v="0.68902216515899117"/>
    <n v="1639"/>
    <x v="4"/>
    <x v="2"/>
  </r>
  <r>
    <x v="3"/>
    <s v="Madison Park"/>
    <s v="Egyptian Cotton|Egyptian Cotton|Egyptian Cotton"/>
    <s v="BLANKET"/>
    <s v="MP51N-5169"/>
    <s v="Seafoam"/>
    <s v="Full/Queen"/>
    <s v="B"/>
    <n v="1159"/>
    <n v="38740.269999999997"/>
    <n v="1.7748407600339796E-4"/>
    <n v="0.68919964923499455"/>
    <n v="1640"/>
    <x v="4"/>
    <x v="2"/>
  </r>
  <r>
    <x v="3"/>
    <s v="Serta"/>
    <s v="Plush Top Heated AZ|Plush Top Heated AZ|Plush Top Heated AZ"/>
    <s v="ELEC MATT PAD"/>
    <s v="ST55-0257"/>
    <s v="White"/>
    <s v="Queen"/>
    <s v="ARB-"/>
    <n v="511"/>
    <n v="38693.230000000003"/>
    <n v="1.7726856767226866E-4"/>
    <n v="0.68937691780266686"/>
    <n v="1641"/>
    <x v="4"/>
    <x v="2"/>
  </r>
  <r>
    <x v="4"/>
    <s v="Madison Park"/>
    <s v="Windom|Prospect|Prospect"/>
    <s v="BLANKET"/>
    <s v="MP51-6698"/>
    <s v="Navy"/>
    <s v="Twin"/>
    <s v="B"/>
    <n v="2181"/>
    <n v="38686.11"/>
    <n v="1.7723594821398547E-4"/>
    <n v="0.6895541537508808"/>
    <n v="1642"/>
    <x v="4"/>
    <x v="2"/>
  </r>
  <r>
    <x v="7"/>
    <s v="Madison Park"/>
    <s v="1500 Thread Count|1500 Thread Count|1500 Thread Count"/>
    <s v="SHEET/SHEET SET"/>
    <s v="MP20-8503"/>
    <s v="Black"/>
    <s v="Queen"/>
    <s v="A"/>
    <n v="831"/>
    <n v="38681.870000000003"/>
    <n v="1.7721652314332248E-4"/>
    <n v="0.68973137027402409"/>
    <n v="1643"/>
    <x v="4"/>
    <x v="2"/>
  </r>
  <r>
    <x v="2"/>
    <s v="Madison Park"/>
    <s v="Palmer|Teagan|Dakota"/>
    <s v="COMFORTER (SET)"/>
    <s v="MP10-306"/>
    <s v="Purple"/>
    <s v="Cal King"/>
    <s v="A"/>
    <n v="498"/>
    <n v="38665.83"/>
    <n v="1.771430377344935E-4"/>
    <n v="0.68990851331175862"/>
    <n v="1644"/>
    <x v="4"/>
    <x v="2"/>
  </r>
  <r>
    <x v="0"/>
    <s v="Martha Stewart"/>
    <s v="Belden|Belden|Belden"/>
    <s v="OCCASIONL TABLE"/>
    <s v="MT120-0129"/>
    <s v="Natural"/>
    <s v="See below"/>
    <s v="B"/>
    <n v="212"/>
    <n v="38636.160000000003"/>
    <n v="1.7700710805369828E-4"/>
    <n v="0.6900855204198123"/>
    <n v="1645"/>
    <x v="4"/>
    <x v="2"/>
  </r>
  <r>
    <x v="2"/>
    <s v="Madison Park"/>
    <s v="Boone|Westbrook|Powell"/>
    <s v="COMFORTER (SET)"/>
    <s v="MP10-6436"/>
    <s v="Tan"/>
    <s v="Cal King"/>
    <s v="B"/>
    <n v="488"/>
    <n v="38593.339999999997"/>
    <n v="1.7681093316554013E-4"/>
    <n v="0.69026233135297788"/>
    <n v="1646"/>
    <x v="4"/>
    <x v="2"/>
  </r>
  <r>
    <x v="7"/>
    <s v="True North by Sleep Philosophy"/>
    <s v="Cozy Cotton Flannel|Cozy Cotton Flannel|Cozy Cotton Flannel"/>
    <s v="SHEET/SHEET SET"/>
    <s v="TN20-0263"/>
    <s v="Blue Polar Bears"/>
    <s v="Twin"/>
    <s v="A"/>
    <n v="2415"/>
    <n v="38547.519999999997"/>
    <n v="1.76601014123611E-4"/>
    <n v="0.69043893236710152"/>
    <n v="1647"/>
    <x v="4"/>
    <x v="2"/>
  </r>
  <r>
    <x v="4"/>
    <s v="Madison Park"/>
    <s v="Coleman|Campbell|Campbell"/>
    <s v="BLANKET"/>
    <s v="MP51-6379"/>
    <s v="Grey"/>
    <s v="King"/>
    <s v="A"/>
    <n v="1308"/>
    <n v="38524.5"/>
    <n v="1.7649555065034152E-4"/>
    <n v="0.69061542791775188"/>
    <n v="1648"/>
    <x v="4"/>
    <x v="2"/>
  </r>
  <r>
    <x v="7"/>
    <s v="True North by Sleep Philosophy"/>
    <s v="Cozy Cotton Flannel|Cozy Cotton Flannel|Cozy Cotton Flannel"/>
    <s v="SHEET/SHEET SET"/>
    <s v="TN20-0253"/>
    <s v="Multi Leaves"/>
    <s v="Full"/>
    <s v="A"/>
    <n v="1815"/>
    <n v="38520.82"/>
    <n v="1.7647869115504909E-4"/>
    <n v="0.69079190660890688"/>
    <n v="1649"/>
    <x v="4"/>
    <x v="2"/>
  </r>
  <r>
    <x v="7"/>
    <s v="Woolrich"/>
    <s v="Cotton Flannel|Cotton Flannel|Cotton Flannel"/>
    <s v="SHEET/SHEET SET"/>
    <s v="WR20-3991"/>
    <s v="Gray Deer Toile"/>
    <s v="Queen"/>
    <s v="A"/>
    <n v="1379"/>
    <n v="38513.42"/>
    <n v="1.7644478890908061E-4"/>
    <n v="0.69096835139781598"/>
    <n v="1650"/>
    <x v="4"/>
    <x v="2"/>
  </r>
  <r>
    <x v="6"/>
    <s v="Madison Park"/>
    <s v="Amherst|Eastridge|Salem"/>
    <s v="SHOWER CURTAIN"/>
    <s v="MP70-220"/>
    <s v="Blue"/>
    <s v="72x72&quot;"/>
    <s v="A"/>
    <n v="2722"/>
    <n v="38493.49"/>
    <n v="1.7635348191419523E-4"/>
    <n v="0.69114470487973023"/>
    <n v="1651"/>
    <x v="4"/>
    <x v="2"/>
  </r>
  <r>
    <x v="3"/>
    <s v="Madison Park Essentials"/>
    <s v="Larkspur|Windsor|Windsor"/>
    <s v="COMFORTER (SET)"/>
    <s v="BASI10-0202"/>
    <s v="Black/Grey"/>
    <s v="Full/Queen"/>
    <s v="A"/>
    <n v="1393"/>
    <n v="38442.81"/>
    <n v="1.7612129734315707E-4"/>
    <n v="0.69132082617707336"/>
    <n v="1652"/>
    <x v="4"/>
    <x v="2"/>
  </r>
  <r>
    <x v="3"/>
    <s v="Beautyrest"/>
    <s v="Heated Plush|Heated Plush|Heated Plush"/>
    <s v="ELECT BLANKET"/>
    <s v="BR54-0909"/>
    <s v="Black"/>
    <s v="Queen"/>
    <s v="B+"/>
    <n v="498"/>
    <n v="38343.760000000002"/>
    <n v="1.7566751119948447E-4"/>
    <n v="0.69149649368827282"/>
    <n v="1653"/>
    <x v="4"/>
    <x v="2"/>
  </r>
  <r>
    <x v="2"/>
    <s v="Madison Park"/>
    <s v="Beacon|Inspire|Mist"/>
    <s v="COMFORTER (SET)"/>
    <s v="MP10-7384"/>
    <s v="Gray"/>
    <s v="Cal King"/>
    <s v="B+"/>
    <n v="445"/>
    <n v="38340.959999999999"/>
    <n v="1.7565468332263152E-4"/>
    <n v="0.69167214837159541"/>
    <n v="1654"/>
    <x v="4"/>
    <x v="2"/>
  </r>
  <r>
    <x v="2"/>
    <s v="Madison Park"/>
    <s v="Ridge|Pioneer|Warren"/>
    <s v="COVERLET&amp;BEDSPR"/>
    <s v="MP13-7218"/>
    <s v="Neutral"/>
    <s v="King/Cal K"/>
    <s v="B"/>
    <n v="602"/>
    <n v="38320.79"/>
    <n v="1.7556227679544449E-4"/>
    <n v="0.6918477106483909"/>
    <n v="1655"/>
    <x v="4"/>
    <x v="2"/>
  </r>
  <r>
    <x v="4"/>
    <s v="Sleep Philosophy"/>
    <s v="3&quot; Gel Memory Foam with 3M Cover|3&quot; Gel Memory Foam with 3M Cover|3&quot; Gel Me"/>
    <s v="MATT PAD/TOPPER"/>
    <s v="BASI16-0393"/>
    <s v="White"/>
    <s v="Queen"/>
    <s v="B"/>
    <n v="376"/>
    <n v="38313.53"/>
    <n v="1.7552901594331864E-4"/>
    <n v="0.69202323966433421"/>
    <n v="1656"/>
    <x v="4"/>
    <x v="2"/>
  </r>
  <r>
    <x v="8"/>
    <s v="Urban Habitat Kids"/>
    <s v="Gracie|Madeline|Elle"/>
    <s v="DUVET&amp;DUVET SET"/>
    <s v="UHK12-0228"/>
    <s v="White/Purple"/>
    <s v="Twin"/>
    <s v="B"/>
    <n v="1089"/>
    <n v="38311.25"/>
    <n v="1.7551857038645269E-4"/>
    <n v="0.69219875823472066"/>
    <n v="1657"/>
    <x v="4"/>
    <x v="2"/>
  </r>
  <r>
    <x v="2"/>
    <s v="Madison Park"/>
    <s v="Harper|Emery|Mercer"/>
    <s v="COVERLET&amp;BEDSPR"/>
    <s v="MP13-3308"/>
    <s v="Grey"/>
    <s v="King/Cal K"/>
    <s v="B"/>
    <n v="713"/>
    <n v="38302.910000000003"/>
    <n v="1.7548036163896931E-4"/>
    <n v="0.6923742385963596"/>
    <n v="1658"/>
    <x v="4"/>
    <x v="2"/>
  </r>
  <r>
    <x v="7"/>
    <s v="Madison Park"/>
    <s v="Silk|Silk|Silk"/>
    <s v="PILLOWCASE"/>
    <s v="MP21-7270"/>
    <s v="White"/>
    <s v="Queen"/>
    <s v="A+"/>
    <n v="1412"/>
    <n v="38270.35"/>
    <n v="1.7533119175670798E-4"/>
    <n v="0.69254956978811633"/>
    <n v="1659"/>
    <x v="4"/>
    <x v="2"/>
  </r>
  <r>
    <x v="2"/>
    <s v="Super Listing"/>
    <s v="Camden|Reese|Leighton"/>
    <s v="COMFORTER (SET)"/>
    <s v="AM10-0069"/>
    <s v="Navy"/>
    <s v="King/Cal K"/>
    <s v="A"/>
    <n v="1484"/>
    <n v="38251.53"/>
    <n v="1.752449700987179E-4"/>
    <n v="0.69272481475821501"/>
    <n v="1660"/>
    <x v="4"/>
    <x v="2"/>
  </r>
  <r>
    <x v="2"/>
    <s v="Super Listing"/>
    <s v="Porter|Evans|Walker"/>
    <s v="COMFORTER (SET)"/>
    <s v="AM10-0140"/>
    <s v="Blue/Grey"/>
    <s v="Twin/Twin "/>
    <s v="A++"/>
    <n v="1709"/>
    <n v="38245.35"/>
    <n v="1.7521665714194962E-4"/>
    <n v="0.69290003141535694"/>
    <n v="1661"/>
    <x v="4"/>
    <x v="2"/>
  </r>
  <r>
    <x v="3"/>
    <s v="Madison Park"/>
    <s v="Sachi|Aina|Aina"/>
    <s v="THROW"/>
    <s v="MP50-4907"/>
    <s v="Natural"/>
    <s v="60x70&quot;"/>
    <s v="B"/>
    <n v="2471"/>
    <n v="38245.11"/>
    <n v="1.7521555760964796E-4"/>
    <n v="0.69307524697296663"/>
    <n v="1662"/>
    <x v="4"/>
    <x v="2"/>
  </r>
  <r>
    <x v="3"/>
    <s v="Woolrich"/>
    <s v="Burlington|Burlington|Burlington"/>
    <s v="BLANKET"/>
    <s v="WR51-2548"/>
    <s v="Navy"/>
    <s v="Full/Queen"/>
    <s v="B+"/>
    <n v="1607"/>
    <n v="38234.730000000003"/>
    <n v="1.7516800283760029E-4"/>
    <n v="0.6932504149758042"/>
    <n v="1663"/>
    <x v="4"/>
    <x v="2"/>
  </r>
  <r>
    <x v="2"/>
    <s v="Madison Park"/>
    <s v="Laurel|Vivian|Piedmont"/>
    <s v="COMFORTER (SET)"/>
    <s v="MP10-639"/>
    <s v="Seafoam"/>
    <s v="Queen"/>
    <s v="B"/>
    <n v="676"/>
    <n v="38195.949999999997"/>
    <n v="1.749903367431871E-4"/>
    <n v="0.69342540531254737"/>
    <n v="1664"/>
    <x v="4"/>
    <x v="2"/>
  </r>
  <r>
    <x v="4"/>
    <s v="Madison Park"/>
    <s v="Cloud Soft|Heavenly Soft|Heavenly Soft"/>
    <s v="MATT PAD/TOPPER"/>
    <s v="MP16-3149"/>
    <s v="White"/>
    <s v="Cal King"/>
    <s v="B+"/>
    <n v="1250"/>
    <n v="38193.660000000003"/>
    <n v="1.7497984537247525E-4"/>
    <n v="0.69360038515791989"/>
    <n v="1665"/>
    <x v="4"/>
    <x v="2"/>
  </r>
  <r>
    <x v="2"/>
    <s v="Madison Park"/>
    <s v="Laetitia|Virginia|Cecily"/>
    <s v="COVERLET&amp;BEDSPR"/>
    <s v="MP13-5875"/>
    <s v="Off-White"/>
    <s v="Full/Queen"/>
    <s v="B"/>
    <n v="749"/>
    <n v="38184.78"/>
    <n v="1.7493916267731307E-4"/>
    <n v="0.69377532432059719"/>
    <n v="1666"/>
    <x v="4"/>
    <x v="2"/>
  </r>
  <r>
    <x v="3"/>
    <s v="Serta"/>
    <s v="Fila AZ|Fila AZ|Fila AZ"/>
    <s v="ELEC MATT PAD"/>
    <s v="ST55-0272"/>
    <s v="White"/>
    <s v="Twin"/>
    <s v="ARA"/>
    <n v="909"/>
    <n v="38178"/>
    <n v="1.7490810088979059E-4"/>
    <n v="0.69395023242148701"/>
    <n v="1667"/>
    <x v="4"/>
    <x v="2"/>
  </r>
  <r>
    <x v="2"/>
    <s v="Madison Park"/>
    <s v="Baxter|Mason|Grant"/>
    <s v="COMFORTER (SET)"/>
    <s v="MP10-349"/>
    <s v="Seafoam/Sage"/>
    <s v="King"/>
    <s v="B"/>
    <n v="482"/>
    <n v="38066.19"/>
    <n v="1.7439585627874532E-4"/>
    <n v="0.69412462827776578"/>
    <n v="1668"/>
    <x v="4"/>
    <x v="2"/>
  </r>
  <r>
    <x v="8"/>
    <s v="Intelligent Design"/>
    <s v="Oversized Headboard|Oversized Headboard|Oversized Headboard"/>
    <s v="NORMAL PILLOW"/>
    <s v="ID30-1481"/>
    <s v="White"/>
    <s v="See below"/>
    <s v="B"/>
    <n v="1096"/>
    <n v="38048.639999999999"/>
    <n v="1.7431545297918492E-4"/>
    <n v="0.69429894373074497"/>
    <n v="1669"/>
    <x v="4"/>
    <x v="2"/>
  </r>
  <r>
    <x v="7"/>
    <s v="Madison Park"/>
    <s v="1500 Thread Count|1500 Thread Count|1500 Thread Count"/>
    <s v="SHEET/SHEET SET"/>
    <s v="MP20-4850"/>
    <s v="Grey"/>
    <s v="Queen"/>
    <s v="A"/>
    <n v="845"/>
    <n v="38004.980000000003"/>
    <n v="1.7411542972797095E-4"/>
    <n v="0.69447305916047297"/>
    <n v="1670"/>
    <x v="4"/>
    <x v="2"/>
  </r>
  <r>
    <x v="7"/>
    <s v="True North by Sleep Philosophy"/>
    <s v="Micro Fleece|Micro Fleece|Micro Fleece"/>
    <s v="SHEET/SHEET SET"/>
    <s v="SHET20-793"/>
    <s v="Lavender"/>
    <s v="Full"/>
    <s v="A"/>
    <n v="1372"/>
    <n v="37974"/>
    <n v="1.7397349843336236E-4"/>
    <n v="0.69464703265890637"/>
    <n v="1671"/>
    <x v="4"/>
    <x v="2"/>
  </r>
  <r>
    <x v="3"/>
    <s v="Beautyrest"/>
    <s v="Heated Microlight to Berber|Heated Microlight to Berber"/>
    <s v="ELECT BLANKET"/>
    <s v="BR54-0662"/>
    <s v="Ivory"/>
    <s v="60x70&quot;"/>
    <s v="B"/>
    <n v="993"/>
    <n v="37953.83"/>
    <n v="1.7388109190617532E-4"/>
    <n v="0.69482091375081256"/>
    <n v="1672"/>
    <x v="4"/>
    <x v="2"/>
  </r>
  <r>
    <x v="7"/>
    <s v="Comfort Spaces"/>
    <s v="Microfiber Coolmax|Microfiber Coolmax|Microfiber Coolmax"/>
    <s v="SHEET/SHEET SET"/>
    <s v="CS20-0160"/>
    <s v="White"/>
    <s v="King"/>
    <s v="ARA+"/>
    <n v="1788"/>
    <n v="37892.839999999997"/>
    <n v="1.7360167326001082E-4"/>
    <n v="0.69499451542407253"/>
    <n v="1673"/>
    <x v="4"/>
    <x v="2"/>
  </r>
  <r>
    <x v="0"/>
    <s v="Madison Park"/>
    <s v="Belfast|Nomad|Westly"/>
    <s v="BAR STOOL"/>
    <s v="FPF20-0401"/>
    <s v="Grey"/>
    <s v="See below"/>
    <s v="B"/>
    <n v="609"/>
    <n v="37842"/>
    <n v="1.7336875566743821E-4"/>
    <n v="0.69516788417973996"/>
    <n v="1674"/>
    <x v="4"/>
    <x v="2"/>
  </r>
  <r>
    <x v="10"/>
    <s v="INK+IVY"/>
    <s v="Laguna|Laguna|Laguna"/>
    <s v="LGT-SCONCES"/>
    <s v="II155-0145"/>
    <s v="Gold"/>
    <s v="See below"/>
    <s v="A"/>
    <n v="612"/>
    <n v="37800.35"/>
    <n v="1.7317794099925077E-4"/>
    <n v="0.69534106212073921"/>
    <n v="1675"/>
    <x v="4"/>
    <x v="2"/>
  </r>
  <r>
    <x v="7"/>
    <s v="True North by Sleep Philosophy"/>
    <s v="Cozy Cotton Flannel|Cozy Cotton Flannel|Cozy Cotton Flannel"/>
    <s v="SHEET/SHEET SET"/>
    <s v="TN20-0405"/>
    <s v="Seafoam Llama"/>
    <s v="Twin"/>
    <s v="A"/>
    <n v="2361"/>
    <n v="37736.46"/>
    <n v="1.7288523633777431E-4"/>
    <n v="0.69551394735707694"/>
    <n v="1676"/>
    <x v="4"/>
    <x v="2"/>
  </r>
  <r>
    <x v="2"/>
    <s v="Madison Park"/>
    <s v="Yosemite|Sequoia|Reyes"/>
    <s v="COVERLET&amp;BEDSPR"/>
    <s v="MP13-271"/>
    <s v="Multi"/>
    <s v="King/Cal K"/>
    <s v="B"/>
    <n v="610"/>
    <n v="37713.980000000003"/>
    <n v="1.7278224681218361E-4"/>
    <n v="0.69568672960388911"/>
    <n v="1677"/>
    <x v="4"/>
    <x v="2"/>
  </r>
  <r>
    <x v="11"/>
    <s v="Harbor House Blue"/>
    <s v="Livia|Livia|Livia"/>
    <s v="COMFORTER (SET)"/>
    <s v="HH10-1800"/>
    <s v="Multi"/>
    <s v="Queen"/>
    <s v="B+"/>
    <n v="349"/>
    <n v="37711.58"/>
    <n v="1.7277125148916679E-4"/>
    <n v="0.69585950085537829"/>
    <n v="1678"/>
    <x v="4"/>
    <x v="2"/>
  </r>
  <r>
    <x v="7"/>
    <s v="True North by Sleep Philosophy"/>
    <s v="Cozy Cotton Flannel|Cozy Cotton Flannel|Cozy Cotton Flannel"/>
    <s v="SHEET/SHEET SET"/>
    <s v="TN20-0083"/>
    <s v="Blue Plaid"/>
    <s v="Queen"/>
    <s v="A"/>
    <n v="1539"/>
    <n v="37711.29"/>
    <n v="1.7276992288763559E-4"/>
    <n v="0.6960322707782659"/>
    <n v="1679"/>
    <x v="4"/>
    <x v="2"/>
  </r>
  <r>
    <x v="3"/>
    <s v="Madison Park"/>
    <s v="Duke|York|York"/>
    <s v="NORMAL PILLOW"/>
    <s v="MP30-2999"/>
    <s v="Brown"/>
    <s v="20x20&quot;"/>
    <s v="B+"/>
    <n v="2483"/>
    <n v="37651.39"/>
    <n v="1.7249549795067456E-4"/>
    <n v="0.69620476627621652"/>
    <n v="1680"/>
    <x v="4"/>
    <x v="2"/>
  </r>
  <r>
    <x v="2"/>
    <s v="Madison Park"/>
    <s v="Princeton|Dartmouth|Cambridge"/>
    <s v="COVERLET&amp;BEDSPR"/>
    <s v="MP13-4340"/>
    <s v="Red"/>
    <s v="Queen"/>
    <s v="B"/>
    <n v="648"/>
    <n v="37650.53"/>
    <n v="1.7249155795992686E-4"/>
    <n v="0.69637725783417648"/>
    <n v="1681"/>
    <x v="4"/>
    <x v="2"/>
  </r>
  <r>
    <x v="3"/>
    <s v="Serta"/>
    <s v="Fleece to Sherpa|Fleece to Sherpa|Fleece to Sherpa"/>
    <s v="ELECT BLANKET"/>
    <s v="ST54-0078"/>
    <s v="Blue"/>
    <s v="50x60&quot;"/>
    <s v="B"/>
    <n v="1170"/>
    <n v="37640.699999999997"/>
    <n v="1.7244652294940387E-4"/>
    <n v="0.69654970435712593"/>
    <n v="1682"/>
    <x v="4"/>
    <x v="2"/>
  </r>
  <r>
    <x v="7"/>
    <s v="True North by Sleep Philosophy"/>
    <s v="Soloft Plush|Soloft Plush|Soloft Plush"/>
    <s v="SHEET/SHEET SET"/>
    <s v="BL20-0604"/>
    <s v="Aqua"/>
    <s v="King"/>
    <s v="A"/>
    <n v="1007"/>
    <n v="37623.550000000003"/>
    <n v="1.7236795220367966E-4"/>
    <n v="0.69672207230932959"/>
    <n v="1683"/>
    <x v="4"/>
    <x v="2"/>
  </r>
  <r>
    <x v="2"/>
    <s v="Madison Park"/>
    <s v="Bennett|Christian|William"/>
    <s v="COMFORTER (SET)"/>
    <s v="MP10-2415"/>
    <s v="Aqua"/>
    <s v="Queen"/>
    <s v="B"/>
    <n v="542"/>
    <n v="37606.699999999997"/>
    <n v="1.722907558733325E-4"/>
    <n v="0.69689436306520292"/>
    <n v="1684"/>
    <x v="4"/>
    <x v="2"/>
  </r>
  <r>
    <x v="3"/>
    <s v="Beautyrest"/>
    <s v="Heated Duke|Heated Duke|Heated Duke"/>
    <s v="ELECT BLANKET"/>
    <s v="BR50-0753"/>
    <s v="Grey"/>
    <s v="50x70&quot;"/>
    <s v="A"/>
    <n v="940"/>
    <n v="37581.17"/>
    <n v="1.7217379312474125E-4"/>
    <n v="0.69706653685832765"/>
    <n v="1685"/>
    <x v="4"/>
    <x v="2"/>
  </r>
  <r>
    <x v="3"/>
    <s v="Beautyrest"/>
    <s v="Electric Micro Fleece|Electric Micro Fleece|Electric Micro Fleece"/>
    <s v="ELECT BLANKET"/>
    <s v="BR54-0185"/>
    <s v="Blue"/>
    <s v="Queen"/>
    <s v="B"/>
    <n v="500"/>
    <n v="37565.019999999997"/>
    <n v="1.7209980376360734E-4"/>
    <n v="0.69723863666209129"/>
    <n v="1686"/>
    <x v="4"/>
    <x v="2"/>
  </r>
  <r>
    <x v="0"/>
    <s v="Martha Stewart"/>
    <s v="Kenna|Kenna|Kenna"/>
    <s v="NIGHTSTAND"/>
    <s v="MT136-1207"/>
    <s v="Dark Coffee"/>
    <s v="See below"/>
    <s v="B"/>
    <n v="282"/>
    <n v="37553.17"/>
    <n v="1.720455143562119E-4"/>
    <n v="0.69741068217644753"/>
    <n v="1687"/>
    <x v="4"/>
    <x v="2"/>
  </r>
  <r>
    <x v="0"/>
    <s v="Martha Stewart"/>
    <s v="Tabitha|Tabitha|Tabitha"/>
    <s v="DESK"/>
    <s v="MT122-0145"/>
    <s v="Natural"/>
    <s v="See below"/>
    <s v="B"/>
    <n v="236"/>
    <n v="37515.65"/>
    <n v="1.7187362080638255E-4"/>
    <n v="0.69758255579725392"/>
    <n v="1688"/>
    <x v="4"/>
    <x v="2"/>
  </r>
  <r>
    <x v="7"/>
    <s v="Madison Park"/>
    <s v="500 Thread Count Egyptian Cotton|500 Thread Count Egyptian Cotton|500 Threa"/>
    <s v="SHEET/SHEET SET"/>
    <s v="MP20-8233"/>
    <s v="Lilac"/>
    <s v="Queen"/>
    <s v="A+"/>
    <n v="841"/>
    <n v="37513.69"/>
    <n v="1.718646412925855E-4"/>
    <n v="0.69775442043854652"/>
    <n v="1689"/>
    <x v="4"/>
    <x v="2"/>
  </r>
  <r>
    <x v="2"/>
    <s v="Madison Park"/>
    <s v="Camillia|Maia|Ramona"/>
    <s v="COMFORTER (SET)"/>
    <s v="MP10-7297"/>
    <s v="Navy"/>
    <s v="Cal King"/>
    <s v="A"/>
    <n v="401"/>
    <n v="37509.54"/>
    <n v="1.718456285465356E-4"/>
    <n v="0.69792626606709307"/>
    <n v="1690"/>
    <x v="4"/>
    <x v="2"/>
  </r>
  <r>
    <x v="0"/>
    <s v="Madison Park"/>
    <s v="Colton|Charlie|Robin"/>
    <s v="ACCENT CHAIR"/>
    <s v="MCC100-0001"/>
    <s v="Grey Multi"/>
    <s v="See below"/>
    <s v="B"/>
    <n v="220"/>
    <n v="37489.25"/>
    <n v="1.7175267225319772E-4"/>
    <n v="0.69809801873934629"/>
    <n v="1691"/>
    <x v="4"/>
    <x v="2"/>
  </r>
  <r>
    <x v="8"/>
    <s v="Mi Zone Kids"/>
    <s v="Nash|Gavin|Landon"/>
    <s v="COVERLET&amp;BEDSPR"/>
    <s v="MZK13-166"/>
    <s v="Blue"/>
    <s v="Twin"/>
    <s v="A"/>
    <n v="1077"/>
    <n v="37433.17"/>
    <n v="1.7149574820537176E-4"/>
    <n v="0.6982695144875517"/>
    <n v="1692"/>
    <x v="4"/>
    <x v="2"/>
  </r>
  <r>
    <x v="3"/>
    <s v="Serta"/>
    <s v="Fleece to Sherpa|Fleece to Sherpa|Fleece to Sherpa"/>
    <s v="ELECT BLANKET"/>
    <s v="ST54-0143"/>
    <s v="Burgundy"/>
    <s v="Queen"/>
    <s v="B"/>
    <n v="492"/>
    <n v="37427.49"/>
    <n v="1.7146972594089864E-4"/>
    <n v="0.69844098421349265"/>
    <n v="1693"/>
    <x v="4"/>
    <x v="2"/>
  </r>
  <r>
    <x v="7"/>
    <s v="True North by Sleep Philosophy"/>
    <s v="Micro Fleece|Micro Fleece|Micro Fleece"/>
    <s v="SHEET/SHEET SET"/>
    <s v="TN20-0534"/>
    <s v="Grey Snowflake"/>
    <s v="Queen"/>
    <s v="A+"/>
    <n v="1080"/>
    <n v="37408.730000000003"/>
    <n v="1.7138377916598401E-4"/>
    <n v="0.69861236799265869"/>
    <n v="1694"/>
    <x v="4"/>
    <x v="2"/>
  </r>
  <r>
    <x v="7"/>
    <s v="True North by Sleep Philosophy"/>
    <s v="Cozy Cotton Flannel|Cozy Cotton Flannel|Cozy Cotton Flannel"/>
    <s v="SHEET/SHEET SET"/>
    <s v="TN20-0407"/>
    <s v="Seafoam Llama"/>
    <s v="Full"/>
    <s v="A"/>
    <n v="1766"/>
    <n v="37344.89"/>
    <n v="1.7109130357373704E-4"/>
    <n v="0.69878345929623242"/>
    <n v="1695"/>
    <x v="4"/>
    <x v="2"/>
  </r>
  <r>
    <x v="7"/>
    <s v="Intelligent Design"/>
    <s v="Cozy Soft|Cozy Soft|Cozy Soft"/>
    <s v="SHEET/SHEET SET"/>
    <s v="ID20-1554"/>
    <s v="Grey/Pink Cats"/>
    <s v="Full"/>
    <s v="A"/>
    <n v="1180"/>
    <n v="37309.58"/>
    <n v="1.7092953488385233E-4"/>
    <n v="0.69895438883111627"/>
    <n v="1696"/>
    <x v="4"/>
    <x v="2"/>
  </r>
  <r>
    <x v="6"/>
    <s v="Madison Park"/>
    <s v="Bayside|Nantucket|Rockaway"/>
    <s v="BATH RUG"/>
    <s v="MP72-5842"/>
    <s v="Blue"/>
    <s v="21x34&quot;"/>
    <s v="B"/>
    <n v="2363"/>
    <n v="37301.870000000003"/>
    <n v="1.7089421240866086E-4"/>
    <n v="0.69912528304352495"/>
    <n v="1697"/>
    <x v="4"/>
    <x v="2"/>
  </r>
  <r>
    <x v="7"/>
    <s v="True North by Sleep Philosophy"/>
    <s v="Cozy Cotton Flannel|Cozy Cotton Flannel|Cozy Cotton Flannel"/>
    <s v="SHEET/SHEET SET"/>
    <s v="TN20-0121"/>
    <s v="Blue Solid"/>
    <s v="Twin"/>
    <s v="A"/>
    <n v="2352"/>
    <n v="37290.61"/>
    <n v="1.7084262601817368E-4"/>
    <n v="0.69929612566954313"/>
    <n v="1698"/>
    <x v="4"/>
    <x v="2"/>
  </r>
  <r>
    <x v="3"/>
    <s v="Madison Park"/>
    <s v="Egyptian Cotton|Egyptian Cotton|Egyptian Cotton"/>
    <s v="BLANKET"/>
    <s v="MP51N-5170"/>
    <s v="Seafoam"/>
    <s v="King"/>
    <s v="B"/>
    <n v="957"/>
    <n v="37257.93"/>
    <n v="1.7069290636976154E-4"/>
    <n v="0.69946681857591286"/>
    <n v="1699"/>
    <x v="4"/>
    <x v="2"/>
  </r>
  <r>
    <x v="7"/>
    <s v="True North by Sleep Philosophy"/>
    <s v="Cozy Cotton Flannel|Cozy Cotton Flannel|Cozy Cotton Flannel"/>
    <s v="SHEET/SHEET SET"/>
    <s v="TN20-0374"/>
    <s v="Multi Sloth"/>
    <s v="Queen"/>
    <s v="A"/>
    <n v="1496"/>
    <n v="37239.230000000003"/>
    <n v="1.706072344779223E-4"/>
    <n v="0.69963742581039079"/>
    <n v="1700"/>
    <x v="4"/>
    <x v="2"/>
  </r>
  <r>
    <x v="6"/>
    <s v="Madison Park"/>
    <s v="Spa Waffle|Spa Waffle|Spa Waffle"/>
    <s v="SHOWER CURTAIN"/>
    <s v="MP70-4987"/>
    <s v="Blue"/>
    <s v="72x84&quot;"/>
    <s v="A"/>
    <n v="2152"/>
    <n v="37224.36"/>
    <n v="1.7053910928906401E-4"/>
    <n v="0.69980796491967989"/>
    <n v="1701"/>
    <x v="4"/>
    <x v="2"/>
  </r>
  <r>
    <x v="2"/>
    <s v="Madison Park Signature"/>
    <s v="Serene|Serene|Serene"/>
    <s v="COVERLET&amp;BEDSPR"/>
    <s v="MPS13-273"/>
    <s v="Grey"/>
    <s v="King"/>
    <s v="B"/>
    <n v="342"/>
    <n v="37215.660000000003"/>
    <n v="1.7049925124312812E-4"/>
    <n v="0.69997846417092302"/>
    <n v="1702"/>
    <x v="4"/>
    <x v="2"/>
  </r>
  <r>
    <x v="2"/>
    <s v="Madison Park"/>
    <s v="Serene|Belle|Monroe"/>
    <s v="COMFORTER (SET)"/>
    <s v="MP10-4186"/>
    <s v="Yellow"/>
    <s v="King"/>
    <s v="B"/>
    <n v="493"/>
    <n v="37192.559999999998"/>
    <n v="1.7039342125909138E-4"/>
    <n v="0.70014885759218215"/>
    <n v="1703"/>
    <x v="4"/>
    <x v="2"/>
  </r>
  <r>
    <x v="3"/>
    <s v="Serta"/>
    <s v="Plush Heated|Plush Heated|Plush Heated"/>
    <s v="ELECT BLANKET"/>
    <s v="ST54-0128"/>
    <s v="Light Grey"/>
    <s v="King"/>
    <s v="B"/>
    <n v="435"/>
    <n v="37191.410000000003"/>
    <n v="1.7038815266681251E-4"/>
    <n v="0.70031924574484894"/>
    <n v="1704"/>
    <x v="4"/>
    <x v="2"/>
  </r>
  <r>
    <x v="2"/>
    <s v="Madison Park"/>
    <s v="Viola|Aeriela|Eugenia"/>
    <s v="COMFORTER (SET)"/>
    <s v="MP10-7102"/>
    <s v="Taupe"/>
    <s v="Full/Queen"/>
    <s v="B"/>
    <n v="461"/>
    <n v="37162.14"/>
    <n v="1.702540555398534E-4"/>
    <n v="0.70048949980038877"/>
    <n v="1705"/>
    <x v="4"/>
    <x v="2"/>
  </r>
  <r>
    <x v="2"/>
    <s v="Madison Park"/>
    <s v="Palisades|Hanover|Overland"/>
    <s v="COMFORTER (SET)"/>
    <s v="MP10-184"/>
    <s v="Coral"/>
    <s v="Queen"/>
    <s v="B"/>
    <n v="561"/>
    <n v="37134.69"/>
    <n v="1.7012829653284873E-4"/>
    <n v="0.70065962809692162"/>
    <n v="1706"/>
    <x v="5"/>
    <x v="2"/>
  </r>
  <r>
    <x v="3"/>
    <s v="Super Listing"/>
    <s v="Avril|Nami|Ombak"/>
    <s v="COMFORTER (SET)"/>
    <s v="AM10-0383"/>
    <s v="Blue Ombre"/>
    <s v="Twin/Twin "/>
    <s v="A"/>
    <n v="1156"/>
    <n v="37124.949999999997"/>
    <n v="1.7008367384693885E-4"/>
    <n v="0.70082971177076858"/>
    <n v="1707"/>
    <x v="5"/>
    <x v="2"/>
  </r>
  <r>
    <x v="2"/>
    <s v="INK+IVY"/>
    <s v="Nea|Nea|Nea"/>
    <s v="COMFORTER (SET)"/>
    <s v="II10-1131"/>
    <s v="Black/White"/>
    <s v="King/Cal K"/>
    <s v="B+"/>
    <n v="479"/>
    <n v="37105.589999999997"/>
    <n v="1.6999497824126997E-4"/>
    <n v="0.7009997067490098"/>
    <n v="1708"/>
    <x v="5"/>
    <x v="2"/>
  </r>
  <r>
    <x v="0"/>
    <s v="Madison Park"/>
    <s v="Valentina|Ortega|Dorado"/>
    <s v="ACCENT TABLE"/>
    <s v="MP120-0428"/>
    <s v="Bronze"/>
    <s v="See below"/>
    <s v="B-"/>
    <n v="293"/>
    <n v="37081.879999999997"/>
    <n v="1.6988635361263313E-4"/>
    <n v="0.70116959310262239"/>
    <n v="1709"/>
    <x v="5"/>
    <x v="2"/>
  </r>
  <r>
    <x v="2"/>
    <s v="Madison Park"/>
    <s v="Peyton|Brenna|Natalie"/>
    <s v="COVERLET&amp;BEDSPR"/>
    <s v="MP13-3976"/>
    <s v="Blue"/>
    <s v="Daybed"/>
    <s v="B"/>
    <n v="901"/>
    <n v="37078.78"/>
    <n v="1.6987215132040312E-4"/>
    <n v="0.70133946525394275"/>
    <n v="1710"/>
    <x v="5"/>
    <x v="2"/>
  </r>
  <r>
    <x v="2"/>
    <s v="Super Listing"/>
    <s v="Phoebe|Himari|Hannah"/>
    <s v="COMFORTER (SET)"/>
    <s v="AM10-0189"/>
    <s v="Gray"/>
    <s v="Full/Queen"/>
    <s v="A"/>
    <n v="1257"/>
    <n v="37052.68"/>
    <n v="1.6975257718259538E-4"/>
    <n v="0.7015092178311253"/>
    <n v="1711"/>
    <x v="5"/>
    <x v="2"/>
  </r>
  <r>
    <x v="1"/>
    <s v="Madison Park"/>
    <s v="Elena|Juline|Gail"/>
    <s v="VALANCE"/>
    <s v="MP41-4952"/>
    <s v="Champagne"/>
    <s v="38x46&quot;"/>
    <s v="A"/>
    <n v="2863"/>
    <n v="37015.25"/>
    <n v="1.6958109595737917E-4"/>
    <n v="0.70167879892708263"/>
    <n v="1712"/>
    <x v="5"/>
    <x v="2"/>
  </r>
  <r>
    <x v="7"/>
    <s v="True North by Sleep Philosophy"/>
    <s v="Soloft Plush|Soloft Plush|Soloft Plush"/>
    <s v="SHEET/SHEET SET"/>
    <s v="BL20-0451"/>
    <s v="Brown"/>
    <s v="Queen"/>
    <s v="A"/>
    <n v="1162"/>
    <n v="36957.5"/>
    <n v="1.6931652099728736E-4"/>
    <n v="0.7018481154480799"/>
    <n v="1713"/>
    <x v="5"/>
    <x v="2"/>
  </r>
  <r>
    <x v="2"/>
    <s v="Madison Park"/>
    <s v="Timber|Heavenly|Hilltop"/>
    <s v="COVERLET&amp;BEDSPR"/>
    <s v="MP13-8471"/>
    <s v="Red/Black"/>
    <s v="King/Cal K"/>
    <s v="B"/>
    <n v="856"/>
    <n v="36948.93"/>
    <n v="1.6927725853134817E-4"/>
    <n v="0.70201739270661123"/>
    <n v="1714"/>
    <x v="5"/>
    <x v="2"/>
  </r>
  <r>
    <x v="2"/>
    <s v="Madison Park Signature"/>
    <s v="Hollywood Glam"/>
    <s v="COMFORTER (SET)"/>
    <s v="MPS10-310"/>
    <s v="White"/>
    <s v="Queen"/>
    <s v="B"/>
    <n v="230"/>
    <n v="36935.160000000003"/>
    <n v="1.6921417286553929E-4"/>
    <n v="0.70218660687947676"/>
    <n v="1715"/>
    <x v="5"/>
    <x v="2"/>
  </r>
  <r>
    <x v="2"/>
    <s v="Madison Park"/>
    <s v="Biloxi|Morris|Hudson"/>
    <s v="COMFORTER (SET)"/>
    <s v="MP10-919"/>
    <s v="Purple"/>
    <s v="Queen"/>
    <s v="B"/>
    <n v="587"/>
    <n v="36928.339999999997"/>
    <n v="1.6918292782263318E-4"/>
    <n v="0.7023557898072994"/>
    <n v="1716"/>
    <x v="5"/>
    <x v="2"/>
  </r>
  <r>
    <x v="7"/>
    <s v="Comfort Spaces"/>
    <s v="Cotton 144TC|Cotton 144TC|Cotton 144TC"/>
    <s v="SHEET/SHEET SET"/>
    <s v="CS20-0586"/>
    <s v="Diamond Blue"/>
    <s v="King"/>
    <s v="ARA"/>
    <n v="1528"/>
    <n v="36927.160000000003"/>
    <n v="1.6917752178881662E-4"/>
    <n v="0.7025249673290882"/>
    <n v="1717"/>
    <x v="5"/>
    <x v="2"/>
  </r>
  <r>
    <x v="3"/>
    <s v="Serta"/>
    <s v="Fleece to Sherpa|Fleece to Sherpa|Fleece to Sherpa"/>
    <s v="ELECT BLANKET"/>
    <s v="ST54-0144"/>
    <s v="Burgundy"/>
    <s v="King"/>
    <s v="B"/>
    <n v="448"/>
    <n v="36917.589999999997"/>
    <n v="1.6913367793828707E-4"/>
    <n v="0.70269410100702645"/>
    <n v="1718"/>
    <x v="5"/>
    <x v="2"/>
  </r>
  <r>
    <x v="2"/>
    <s v="Madison Park"/>
    <s v="Quebec|Mansfield|Vancouver"/>
    <s v="COVERLET&amp;BEDSPR"/>
    <s v="MP13-1687"/>
    <s v="Navy"/>
    <s v="King/Cal K"/>
    <s v="A"/>
    <n v="872"/>
    <n v="36908.230000000003"/>
    <n v="1.6909079617852157E-4"/>
    <n v="0.702863191803205"/>
    <n v="1719"/>
    <x v="5"/>
    <x v="2"/>
  </r>
  <r>
    <x v="7"/>
    <s v="Woolrich"/>
    <s v="Cotton Flannel|Cotton Flannel|Cotton Flannel"/>
    <s v="SHEET/SHEET SET"/>
    <s v="WR20-3956"/>
    <s v="Green Tree Trip"/>
    <s v="King"/>
    <s v="A"/>
    <n v="1059"/>
    <n v="36887.19"/>
    <n v="1.6899440384674094E-4"/>
    <n v="0.70303218620705177"/>
    <n v="1720"/>
    <x v="5"/>
    <x v="2"/>
  </r>
  <r>
    <x v="3"/>
    <s v="Woolrich"/>
    <s v="Alton|Alton|Alton"/>
    <s v="COMFORTER (SET)"/>
    <s v="WR10-2414"/>
    <s v="Navy/Ivory"/>
    <s v="Full/Queen"/>
    <s v="A"/>
    <n v="660"/>
    <n v="36881.089999999997"/>
    <n v="1.6896645740073986E-4"/>
    <n v="0.70320115266445249"/>
    <n v="1721"/>
    <x v="5"/>
    <x v="2"/>
  </r>
  <r>
    <x v="8"/>
    <s v="Urban Habitat Kids"/>
    <s v="Morris|Emmett|Noah"/>
    <s v="COMFORTER (SET)"/>
    <s v="UHK10-0142"/>
    <s v="Multi"/>
    <s v="Twin"/>
    <s v="B"/>
    <n v="872"/>
    <n v="36859.39"/>
    <n v="1.6886704135512962E-4"/>
    <n v="0.70337001970580759"/>
    <n v="1722"/>
    <x v="5"/>
    <x v="2"/>
  </r>
  <r>
    <x v="2"/>
    <s v="Woolrich"/>
    <s v="Olsen|Olsen|Olsen"/>
    <s v="COVERLET&amp;BEDSPR"/>
    <s v="WR13-3905"/>
    <s v="Tan"/>
    <s v="King/Cal K"/>
    <s v="B"/>
    <n v="558"/>
    <n v="36856.980000000003"/>
    <n v="1.6885600021826694E-4"/>
    <n v="0.70353887570602591"/>
    <n v="1723"/>
    <x v="5"/>
    <x v="2"/>
  </r>
  <r>
    <x v="2"/>
    <s v="Madison Park"/>
    <s v="Quebec|Mansfield|Vancouver"/>
    <s v="COVERLET&amp;BEDSPR"/>
    <s v="MP13-2994"/>
    <s v="Red"/>
    <s v="King"/>
    <s v="B"/>
    <n v="538"/>
    <n v="36823.040000000001"/>
    <n v="1.6870050802527097E-4"/>
    <n v="0.70370757621405122"/>
    <n v="1724"/>
    <x v="5"/>
    <x v="2"/>
  </r>
  <r>
    <x v="5"/>
    <s v="Madison Park Signature"/>
    <s v="Marlowe|Marlowe|Marlowe"/>
    <s v="DEC. MIRROR"/>
    <s v="MPS95F-0035"/>
    <s v="Silver"/>
    <s v="27&quot; Dia"/>
    <s v="A"/>
    <n v="491"/>
    <n v="36811.93"/>
    <n v="1.6864960884247236E-4"/>
    <n v="0.70387622582289366"/>
    <n v="1725"/>
    <x v="5"/>
    <x v="2"/>
  </r>
  <r>
    <x v="2"/>
    <s v="Madison Park Essentials"/>
    <s v="Joella|Loretta|Emma"/>
    <s v="COMFORTER (SET)"/>
    <s v="MPE10-767"/>
    <s v="Grey"/>
    <s v="Cal King"/>
    <s v="B"/>
    <n v="329"/>
    <n v="36806.14"/>
    <n v="1.6862308262569431E-4"/>
    <n v="0.70404484890551933"/>
    <n v="1726"/>
    <x v="5"/>
    <x v="2"/>
  </r>
  <r>
    <x v="2"/>
    <s v="Madison Park"/>
    <s v="Quebec|Mansfield|Vancouver"/>
    <s v="COVERLET&amp;BEDSPR"/>
    <s v="MP13-149"/>
    <s v="Cream"/>
    <s v="Full/Queen"/>
    <s v="A"/>
    <n v="955"/>
    <n v="36794.17"/>
    <n v="1.68568243452148E-4"/>
    <n v="0.70421341714897145"/>
    <n v="1727"/>
    <x v="5"/>
    <x v="2"/>
  </r>
  <r>
    <x v="2"/>
    <s v="Woolrich"/>
    <s v="Perry|Perry|Perry"/>
    <s v="COMFORTER (SET)"/>
    <s v="WR10-2192"/>
    <s v="Blue"/>
    <s v="Full"/>
    <s v="A+"/>
    <n v="413"/>
    <n v="36726.15"/>
    <n v="1.6825661767231348E-4"/>
    <n v="0.70438167376664373"/>
    <n v="1728"/>
    <x v="5"/>
    <x v="2"/>
  </r>
  <r>
    <x v="6"/>
    <s v="Madison Park"/>
    <s v="Sophie|Lauren|Ashley"/>
    <s v="SHOWER CURTAIN"/>
    <s v="MP70-6597"/>
    <s v="Black"/>
    <s v="72x72&quot;"/>
    <s v="B"/>
    <n v="1981"/>
    <n v="36700.92"/>
    <n v="1.6814102933909931E-4"/>
    <n v="0.70454981479598289"/>
    <n v="1729"/>
    <x v="5"/>
    <x v="2"/>
  </r>
  <r>
    <x v="11"/>
    <s v="Harbor House Blue"/>
    <s v="Maya Bay|Maya Bay|Maya Bay"/>
    <s v="COMFORTER (SET)"/>
    <s v="HH10-1223"/>
    <s v="White"/>
    <s v="Queen"/>
    <s v="B+"/>
    <n v="274"/>
    <n v="36645.58"/>
    <n v="1.6788749551587023E-4"/>
    <n v="0.70471770229149877"/>
    <n v="1730"/>
    <x v="5"/>
    <x v="2"/>
  </r>
  <r>
    <x v="7"/>
    <s v="Mi Zone"/>
    <s v="Polka Dot|Polka Dot|Polka Dot"/>
    <s v="SHEET/SHEET SET"/>
    <s v="MZ20-415"/>
    <s v="Pink"/>
    <s v="Twin"/>
    <s v="A"/>
    <n v="1638"/>
    <n v="36610.94"/>
    <n v="1.6772879635366104E-4"/>
    <n v="0.7048854310878524"/>
    <n v="1731"/>
    <x v="5"/>
    <x v="2"/>
  </r>
  <r>
    <x v="11"/>
    <s v="Harbor House Blue"/>
    <s v="Anslee|Anslee|Anslee"/>
    <s v="DUVET&amp;DUVET SET"/>
    <s v="HH12-1692"/>
    <s v="Taupe"/>
    <s v="King"/>
    <s v="A+"/>
    <n v="365"/>
    <n v="36610.629999999997"/>
    <n v="1.6772737612443802E-4"/>
    <n v="0.70505315846397687"/>
    <n v="1732"/>
    <x v="5"/>
    <x v="2"/>
  </r>
  <r>
    <x v="2"/>
    <s v="Madison Park"/>
    <s v="Jenson|Denver|Clement"/>
    <s v="COMFORTER (SET)"/>
    <s v="MP10-8324"/>
    <s v="Spice"/>
    <s v="Queen"/>
    <s v="B"/>
    <n v="715"/>
    <n v="36609.769999999997"/>
    <n v="1.6772343613369033E-4"/>
    <n v="0.70522088190011056"/>
    <n v="1733"/>
    <x v="5"/>
    <x v="2"/>
  </r>
  <r>
    <x v="2"/>
    <s v="Woolrich"/>
    <s v="Montana|Montana|Montana"/>
    <s v="COVERLET&amp;BEDSPR"/>
    <s v="WR13-2948"/>
    <s v="Tan"/>
    <s v="King/Cal K"/>
    <s v="B"/>
    <n v="586"/>
    <n v="36598.57"/>
    <n v="1.6767212462627859E-4"/>
    <n v="0.70538855402473688"/>
    <n v="1734"/>
    <x v="5"/>
    <x v="2"/>
  </r>
  <r>
    <x v="7"/>
    <s v="Woolrich"/>
    <s v="Cotton Flannel|Cotton Flannel|Cotton Flannel"/>
    <s v="SHEET/SHEET SET"/>
    <s v="WR20-2031"/>
    <s v="Blue Winter Frost"/>
    <s v="Queen"/>
    <s v="A"/>
    <n v="1272"/>
    <n v="36595.17"/>
    <n v="1.6765654791867145E-4"/>
    <n v="0.70555621057265561"/>
    <n v="1735"/>
    <x v="5"/>
    <x v="2"/>
  </r>
  <r>
    <x v="2"/>
    <s v="Super Listing"/>
    <s v="Porter|Evans|Walker"/>
    <s v="COMFORTER (SET)"/>
    <s v="AM10-0467"/>
    <s v="Black"/>
    <s v="Cal King"/>
    <s v="A++"/>
    <n v="986"/>
    <n v="36592.67"/>
    <n v="1.676450944571956E-4"/>
    <n v="0.70572385566711282"/>
    <n v="1736"/>
    <x v="5"/>
    <x v="2"/>
  </r>
  <r>
    <x v="7"/>
    <s v="True North by Sleep Philosophy"/>
    <s v="Cozy Cotton Flannel|Cozy Cotton Flannel|Cozy Cotton Flannel"/>
    <s v="SHEET/SHEET SET"/>
    <s v="TN20-0112"/>
    <s v="Ivory Solid"/>
    <s v="Full"/>
    <s v="A"/>
    <n v="1725"/>
    <n v="36570.480000000003"/>
    <n v="1.675434335331361E-4"/>
    <n v="0.70589139910064591"/>
    <n v="1737"/>
    <x v="5"/>
    <x v="2"/>
  </r>
  <r>
    <x v="3"/>
    <s v="Madison Park"/>
    <s v="Jasmine|Dahlia|Dahlia"/>
    <s v="COMFORTER (SET)"/>
    <s v="MP10-8440"/>
    <s v="Taupe"/>
    <s v="Full/Queen"/>
    <s v="B+"/>
    <n v="681"/>
    <n v="36561.33"/>
    <n v="1.6750151386413453E-4"/>
    <n v="0.70605890061451004"/>
    <n v="1738"/>
    <x v="5"/>
    <x v="2"/>
  </r>
  <r>
    <x v="7"/>
    <s v="Madison Park"/>
    <s v="Silk|Silk|Silk"/>
    <s v="PILLOWCASE"/>
    <s v="MP21-7271"/>
    <s v="Ivory"/>
    <s v="Queen"/>
    <s v="A+"/>
    <n v="1354"/>
    <n v="36545.68"/>
    <n v="1.6742981519529579E-4"/>
    <n v="0.70622633042970528"/>
    <n v="1739"/>
    <x v="5"/>
    <x v="2"/>
  </r>
  <r>
    <x v="2"/>
    <s v="Hampton Hill"/>
    <s v="Canovia Springs"/>
    <s v="COMFORTER (SET)"/>
    <s v="JLA10-054"/>
    <s v="Brown"/>
    <s v="Queen"/>
    <s v="B+"/>
    <n v="235"/>
    <n v="36531.96"/>
    <n v="1.6736695859871639E-4"/>
    <n v="0.70639369738830404"/>
    <n v="1740"/>
    <x v="5"/>
    <x v="2"/>
  </r>
  <r>
    <x v="4"/>
    <s v="Madison Park"/>
    <s v="Windom|Prospect|Prospect"/>
    <s v="BLANKET"/>
    <s v="MP51-7663"/>
    <s v="Teal"/>
    <s v="King"/>
    <s v="B"/>
    <n v="1317"/>
    <n v="36502.49"/>
    <n v="1.6723194519483922E-4"/>
    <n v="0.7065609293334989"/>
    <n v="1741"/>
    <x v="5"/>
    <x v="2"/>
  </r>
  <r>
    <x v="3"/>
    <s v="Madison Park"/>
    <s v="Vivienne|Camille|Camille"/>
    <s v="THROW"/>
    <s v="MP50-8255"/>
    <s v="Ivory"/>
    <s v="50x60&quot;"/>
    <s v="B"/>
    <n v="1567"/>
    <n v="36499.35"/>
    <n v="1.6721755964722558E-4"/>
    <n v="0.70672814689314611"/>
    <n v="1742"/>
    <x v="5"/>
    <x v="2"/>
  </r>
  <r>
    <x v="3"/>
    <s v="Super Listing"/>
    <s v="Kyla|Yuna|Raya"/>
    <s v="COMFORTER (SET)"/>
    <s v="AM10-0266"/>
    <s v="Ivory"/>
    <s v="Full/Queen"/>
    <s v="A"/>
    <n v="1225"/>
    <n v="36490.76"/>
    <n v="1.6717820555359463E-4"/>
    <n v="0.70689532509869968"/>
    <n v="1743"/>
    <x v="5"/>
    <x v="2"/>
  </r>
  <r>
    <x v="7"/>
    <s v="Comfort Spaces"/>
    <s v="Cotton Flannel 135GSM|Cotton Flannel 135GSM|Cotton Flannel 135GSM"/>
    <s v="SHEET/SHEET SET"/>
    <s v="CS20-1393"/>
    <s v="Novalty Multi Forest Animals"/>
    <s v="Twin"/>
    <s v="ARA"/>
    <n v="1839"/>
    <n v="36480.480000000003"/>
    <n v="1.6713110892000599E-4"/>
    <n v="0.70706245620761965"/>
    <n v="1744"/>
    <x v="5"/>
    <x v="2"/>
  </r>
  <r>
    <x v="0"/>
    <s v="Madison Park"/>
    <s v="Hannah|Isa|Lilith"/>
    <s v="ACCENT CHAIR"/>
    <s v="FPF18-0403"/>
    <s v="Teal"/>
    <s v="See below"/>
    <s v="B-"/>
    <n v="173"/>
    <n v="36463.4"/>
    <n v="1.6705285887120308E-4"/>
    <n v="0.70722950906649085"/>
    <n v="1745"/>
    <x v="5"/>
    <x v="2"/>
  </r>
  <r>
    <x v="7"/>
    <s v="True North by Sleep Philosophy"/>
    <s v="Cozy Cotton Flannel|Cozy Cotton Flannel|Cozy Cotton Flannel"/>
    <s v="SHEET/SHEET SET"/>
    <s v="TN20-0242"/>
    <s v="Grey Geo"/>
    <s v="Queen"/>
    <s v="A"/>
    <n v="1474"/>
    <n v="36449.51"/>
    <n v="1.6698922343924333E-4"/>
    <n v="0.70739649828993012"/>
    <n v="1746"/>
    <x v="5"/>
    <x v="2"/>
  </r>
  <r>
    <x v="7"/>
    <s v="True North by Sleep Philosophy"/>
    <s v="Cozy Cotton Flannel|Cozy Cotton Flannel|Cozy Cotton Flannel"/>
    <s v="SHEET/SHEET SET"/>
    <s v="TN20-0252"/>
    <s v="Multi Leaves"/>
    <s v="Twin XL"/>
    <s v="A"/>
    <n v="1965"/>
    <n v="36442.050000000003"/>
    <n v="1.6695504631019945E-4"/>
    <n v="0.70756345333624027"/>
    <n v="1747"/>
    <x v="5"/>
    <x v="2"/>
  </r>
  <r>
    <x v="0"/>
    <s v="Madison Park"/>
    <s v="Augustine|Caddy|Bewick"/>
    <s v="MOTION"/>
    <s v="MP103-0825"/>
    <s v="Grey/Taupe"/>
    <s v="See below"/>
    <s v="B"/>
    <n v="157"/>
    <n v="36382.01"/>
    <n v="1.6667997997939576E-4"/>
    <n v="0.7077301333162197"/>
    <n v="1748"/>
    <x v="5"/>
    <x v="2"/>
  </r>
  <r>
    <x v="2"/>
    <s v="Madison Park Essentials"/>
    <s v="Alice|Leena|Robin"/>
    <s v="COMFORTER (SET)"/>
    <s v="MPE10-1020"/>
    <s v="Mauve"/>
    <s v="Queen"/>
    <s v="B"/>
    <n v="1032"/>
    <n v="36350.589999999997"/>
    <n v="1.6653603287556743E-4"/>
    <n v="0.70789666934909523"/>
    <n v="1749"/>
    <x v="5"/>
    <x v="2"/>
  </r>
  <r>
    <x v="2"/>
    <s v="Super Listing"/>
    <s v="Porter|Evans|Walker"/>
    <s v="COMFORTER (SET)"/>
    <s v="AM10-0449"/>
    <s v="Silver"/>
    <s v="Cal King"/>
    <s v="B+"/>
    <n v="980"/>
    <n v="36338.39"/>
    <n v="1.6648013998356534E-4"/>
    <n v="0.70806314948907878"/>
    <n v="1750"/>
    <x v="5"/>
    <x v="2"/>
  </r>
  <r>
    <x v="1"/>
    <s v="Madison Park"/>
    <s v="Galen|Colm|Paxton"/>
    <s v="WINDOW PANEL"/>
    <s v="MP40-7325"/>
    <s v="Taupe"/>
    <s v="35x64&quot;"/>
    <s v="A"/>
    <n v="942"/>
    <n v="36295.040000000001"/>
    <n v="1.6628153696157436E-4"/>
    <n v="0.7082294310260403"/>
    <n v="1751"/>
    <x v="5"/>
    <x v="2"/>
  </r>
  <r>
    <x v="2"/>
    <s v="Madison Park"/>
    <s v="Jackson Blocks|Maddox|Warren"/>
    <s v="COMFORTER (SET)"/>
    <s v="MP10-283"/>
    <s v="Red"/>
    <s v="Queen"/>
    <s v="B+"/>
    <n v="546"/>
    <n v="36248.080000000002"/>
    <n v="1.6606639514121226E-4"/>
    <n v="0.70839549742118146"/>
    <n v="1752"/>
    <x v="5"/>
    <x v="2"/>
  </r>
  <r>
    <x v="0"/>
    <s v="Joseph Sadony"/>
    <s v="Modern|Modern|Modern"/>
    <s v="DINING CHAIR"/>
    <s v="TG108-0326"/>
    <s v="Cream"/>
    <s v="See below"/>
    <s v="EXB"/>
    <n v="317"/>
    <n v="36214.080000000002"/>
    <n v="1.6591062806514087E-4"/>
    <n v="0.70856140804924661"/>
    <n v="1753"/>
    <x v="5"/>
    <x v="2"/>
  </r>
  <r>
    <x v="2"/>
    <s v="Madison Park"/>
    <s v="Palisades|Hanover|Overland"/>
    <s v="COMFORTER (SET)"/>
    <s v="MP10-7483"/>
    <s v="Black"/>
    <s v="Queen"/>
    <s v="B"/>
    <n v="520"/>
    <n v="36197.269999999997"/>
    <n v="1.6583361499017732E-4"/>
    <n v="0.70872724166423684"/>
    <n v="1754"/>
    <x v="5"/>
    <x v="2"/>
  </r>
  <r>
    <x v="8"/>
    <s v="Mi Zone Kids"/>
    <s v="Crazy Daisy|Blooming Butterflies|Petal Power"/>
    <s v="COVERLET&amp;BEDSPR"/>
    <s v="MZK80-042"/>
    <s v="Multi"/>
    <s v="Twin"/>
    <s v="B"/>
    <n v="905"/>
    <n v="36183.879999999997"/>
    <n v="1.6577227025051276E-4"/>
    <n v="0.70889301393448734"/>
    <n v="1755"/>
    <x v="5"/>
    <x v="2"/>
  </r>
  <r>
    <x v="5"/>
    <s v="Madison Park"/>
    <s v="Botanical Panel|Botanical Panel|Botanical Panel"/>
    <s v="AWD"/>
    <s v="MP95B-0230"/>
    <s v="White"/>
    <s v="See below"/>
    <s v="A"/>
    <n v="731"/>
    <n v="36178.69"/>
    <n v="1.6574849286448895E-4"/>
    <n v="0.70905876242735177"/>
    <n v="1756"/>
    <x v="5"/>
    <x v="2"/>
  </r>
  <r>
    <x v="6"/>
    <s v="Madison Park"/>
    <s v="Evan|Ethan|Jordan"/>
    <s v="BATH RUG"/>
    <s v="MP72-3607"/>
    <s v="Grey"/>
    <s v="24x72&quot;"/>
    <s v="B"/>
    <n v="1072"/>
    <n v="36153.42"/>
    <n v="1.6563272127589118E-4"/>
    <n v="0.70922439514862767"/>
    <n v="1757"/>
    <x v="5"/>
    <x v="2"/>
  </r>
  <r>
    <x v="7"/>
    <s v="Madison Park"/>
    <s v="Silk|Silk|Silk"/>
    <s v="PILLOWCASE"/>
    <s v="MP21-7478"/>
    <s v="White"/>
    <s v="King"/>
    <s v="A+"/>
    <n v="1146"/>
    <n v="36102"/>
    <n v="1.6539714648025619E-4"/>
    <n v="0.7093897922951079"/>
    <n v="1758"/>
    <x v="5"/>
    <x v="2"/>
  </r>
  <r>
    <x v="4"/>
    <s v="Sleep Philosophy"/>
    <s v="Rayon from Bamboo|Rayon from Bamboo|Rayon from Bamboo"/>
    <s v="NORMAL PILLOW"/>
    <s v="BASI30-0526"/>
    <s v="Ivory"/>
    <s v="Body Pillo"/>
    <s v="B"/>
    <n v="1379"/>
    <n v="36099.599999999999"/>
    <n v="1.6538615115723937E-4"/>
    <n v="0.70955517844626514"/>
    <n v="1759"/>
    <x v="5"/>
    <x v="2"/>
  </r>
  <r>
    <x v="7"/>
    <s v="Madison Park"/>
    <s v="Silk|Silk|Silk"/>
    <s v="PILLOWCASE"/>
    <s v="MP21-7273"/>
    <s v="Grey"/>
    <s v="Queen"/>
    <s v="A+"/>
    <n v="1345"/>
    <n v="36076.03"/>
    <n v="1.6527816792244519E-4"/>
    <n v="0.70972045661418759"/>
    <n v="1760"/>
    <x v="5"/>
    <x v="2"/>
  </r>
  <r>
    <x v="7"/>
    <s v="Madison Park Essentials"/>
    <s v="Satin|Satin|Satin"/>
    <s v="SHEET/SHEET SET"/>
    <s v="MPE20-1140"/>
    <s v="Midnight Blue"/>
    <s v="King"/>
    <s v="B"/>
    <n v="1429"/>
    <n v="36070.519999999997"/>
    <n v="1.6525292449335243E-4"/>
    <n v="0.70988570953868091"/>
    <n v="1761"/>
    <x v="5"/>
    <x v="2"/>
  </r>
  <r>
    <x v="7"/>
    <s v="Madison Park"/>
    <s v="600 Thread Count|600 Thread Count|600 Thread Count"/>
    <s v="SHEET/SHEET SET"/>
    <s v="MP20-7165"/>
    <s v="White"/>
    <s v="Split King"/>
    <s v="A+"/>
    <n v="441"/>
    <n v="36058.300000000003"/>
    <n v="1.6519693997365858E-4"/>
    <n v="0.71005090647865454"/>
    <n v="1762"/>
    <x v="5"/>
    <x v="2"/>
  </r>
  <r>
    <x v="8"/>
    <s v="Mi Zone Kids"/>
    <s v="Alicia|Mia|Natalie"/>
    <s v="COMFORTER (SET)"/>
    <s v="MZK10-170"/>
    <s v="Pink"/>
    <s v="Twin"/>
    <s v="B"/>
    <n v="749"/>
    <n v="36043.33"/>
    <n v="1.6512835664634127E-4"/>
    <n v="0.71021603483530094"/>
    <n v="1763"/>
    <x v="5"/>
    <x v="2"/>
  </r>
  <r>
    <x v="2"/>
    <s v="INK+IVY"/>
    <s v="Kara|Kara|Kara"/>
    <s v="COMFORTER (SET)"/>
    <s v="II10-1271"/>
    <s v="Gray"/>
    <s v="King/Cal K"/>
    <s v="B"/>
    <n v="406"/>
    <n v="36029.379999999997"/>
    <n v="1.6506444633130607E-4"/>
    <n v="0.71038109928163229"/>
    <n v="1764"/>
    <x v="5"/>
    <x v="2"/>
  </r>
  <r>
    <x v="4"/>
    <s v="Croscill"/>
    <s v="Signature|Signature|Signature"/>
    <s v="MATT PAD/TOPPER"/>
    <s v="CC16-0019"/>
    <s v="White"/>
    <s v="Queen"/>
    <s v="B"/>
    <n v="1071"/>
    <n v="35951.81"/>
    <n v="1.6470906832863385E-4"/>
    <n v="0.71054580834996095"/>
    <n v="1765"/>
    <x v="5"/>
    <x v="2"/>
  </r>
  <r>
    <x v="8"/>
    <s v="Urban Habitat Kids"/>
    <s v="Lola|Ella|Laila"/>
    <s v="COVERLET&amp;BEDSPR"/>
    <s v="UHK13-0103"/>
    <s v="Pink"/>
    <s v="Full/Queen"/>
    <s v="B"/>
    <n v="649"/>
    <n v="35951.01"/>
    <n v="1.6470540322096157E-4"/>
    <n v="0.71071051375318195"/>
    <n v="1766"/>
    <x v="5"/>
    <x v="2"/>
  </r>
  <r>
    <x v="1"/>
    <s v="Intelligent Design"/>
    <s v="Raina|Khloe|Arielle"/>
    <s v="WINDOW PANEL"/>
    <s v="ID40-1405"/>
    <s v="Grey/Silver"/>
    <s v="50x84&quot;"/>
    <s v="A"/>
    <n v="1743"/>
    <n v="35942.379999999997"/>
    <n v="1.6466586587194699E-4"/>
    <n v="0.71087517961905389"/>
    <n v="1767"/>
    <x v="5"/>
    <x v="2"/>
  </r>
  <r>
    <x v="2"/>
    <s v="Madison Park Essentials"/>
    <s v="Saben|Barret|Seth"/>
    <s v="COMFORTER (SET)"/>
    <s v="MPE10-166"/>
    <s v="Taupe"/>
    <s v="King"/>
    <s v="A"/>
    <n v="455"/>
    <n v="35935.57"/>
    <n v="1.6463466664288682E-4"/>
    <n v="0.71103981428569674"/>
    <n v="1768"/>
    <x v="5"/>
    <x v="2"/>
  </r>
  <r>
    <x v="4"/>
    <s v="Madison Park"/>
    <s v="Haven Plush|Haven Plush|Haven Plush"/>
    <s v="MATT PAD/TOPPER"/>
    <s v="CO16-373"/>
    <s v="White"/>
    <s v="Queen"/>
    <s v="EXB"/>
    <n v="1331"/>
    <n v="35910.379999999997"/>
    <n v="1.6451926156505628E-4"/>
    <n v="0.71120433354726176"/>
    <n v="1769"/>
    <x v="5"/>
    <x v="2"/>
  </r>
  <r>
    <x v="3"/>
    <s v="Beautyrest"/>
    <s v="Heated Microlight to Berber|Heated Microlight to Berber"/>
    <s v="ELECT BLANKET"/>
    <s v="BR54-0382"/>
    <s v="Tan"/>
    <s v="Full"/>
    <s v="B+"/>
    <n v="567"/>
    <n v="35906.42"/>
    <n v="1.6450111928207855E-4"/>
    <n v="0.71136883466654388"/>
    <n v="1770"/>
    <x v="5"/>
    <x v="2"/>
  </r>
  <r>
    <x v="2"/>
    <s v="Madison Park"/>
    <s v="Quebec|Mansfield|Vancouver"/>
    <s v="COVERLET&amp;BEDSPR"/>
    <s v="MP13-6480"/>
    <s v="Navy"/>
    <s v="Queen"/>
    <s v="B"/>
    <n v="708"/>
    <n v="35877.300000000003"/>
    <n v="1.6436770936280803E-4"/>
    <n v="0.71153320237590667"/>
    <n v="1771"/>
    <x v="5"/>
    <x v="2"/>
  </r>
  <r>
    <x v="7"/>
    <s v="Madison Park"/>
    <s v="1500 Thread Count|1500 Thread Count|1500 Thread Count"/>
    <s v="SHEET/SHEET SET"/>
    <s v="MP20-6410"/>
    <s v="Blue"/>
    <s v="King"/>
    <s v="A"/>
    <n v="721"/>
    <n v="35857.46"/>
    <n v="1.6427681469253577E-4"/>
    <n v="0.71169747919059922"/>
    <n v="1772"/>
    <x v="5"/>
    <x v="2"/>
  </r>
  <r>
    <x v="3"/>
    <s v="Beautyrest"/>
    <s v="Heated Microlight to Berber|Heated Microlight to Berber"/>
    <s v="ELECT BLANKET"/>
    <s v="BR54-0309"/>
    <s v="Beige"/>
    <s v="60x70&quot;"/>
    <s v="B+"/>
    <n v="952"/>
    <n v="35839.089999999997"/>
    <n v="1.6419265465761131E-4"/>
    <n v="0.71186167184525684"/>
    <n v="1773"/>
    <x v="5"/>
    <x v="2"/>
  </r>
  <r>
    <x v="0"/>
    <s v="INK+IVY"/>
    <s v="Bonn|Bonn|Bonn"/>
    <s v="MOTION"/>
    <s v="II103-0563"/>
    <s v="Cream"/>
    <s v="See below"/>
    <s v="B"/>
    <n v="144"/>
    <n v="35831.910000000003"/>
    <n v="1.6415976031625276E-4"/>
    <n v="0.71202583160557309"/>
    <n v="1774"/>
    <x v="5"/>
    <x v="2"/>
  </r>
  <r>
    <x v="0"/>
    <s v="INK+IVY"/>
    <s v="Bailey|Bailey|Bailey"/>
    <s v="ACCENT BENCH"/>
    <s v="II105-0593"/>
    <s v="Cream"/>
    <s v="See below"/>
    <s v="A"/>
    <n v="278"/>
    <n v="35800.800000000003"/>
    <n v="1.6401723344164744E-4"/>
    <n v="0.71218984883901471"/>
    <n v="1775"/>
    <x v="5"/>
    <x v="2"/>
  </r>
  <r>
    <x v="1"/>
    <s v="Madison Park"/>
    <s v="Aubrey|Whitman|Charlotte"/>
    <s v="WINDOW PANEL"/>
    <s v="WIN40-091"/>
    <s v="Blue/Brown"/>
    <s v="50x84&quot;"/>
    <s v="A"/>
    <n v="1228"/>
    <n v="35758.1"/>
    <n v="1.6382160831964013E-4"/>
    <n v="0.71235367044733433"/>
    <n v="1776"/>
    <x v="5"/>
    <x v="2"/>
  </r>
  <r>
    <x v="3"/>
    <s v="Madison Park"/>
    <s v="Elma|Celia"/>
    <s v="THROW"/>
    <s v="MP50-3255"/>
    <s v="Grey"/>
    <s v="60x70&quot;"/>
    <s v="B"/>
    <n v="2261"/>
    <n v="35723.300000000003"/>
    <n v="1.6366217613589652E-4"/>
    <n v="0.71251733262347028"/>
    <n v="1777"/>
    <x v="5"/>
    <x v="2"/>
  </r>
  <r>
    <x v="5"/>
    <s v="Madison Park Signature"/>
    <s v="Marlowe|Marlowe|Marlowe"/>
    <s v="DEC. MIRROR"/>
    <s v="MPS95F-0042"/>
    <s v="White"/>
    <s v="27&quot; Dia"/>
    <s v="A"/>
    <n v="492"/>
    <n v="35721.29"/>
    <n v="1.6365296755286993E-4"/>
    <n v="0.71268098559102311"/>
    <n v="1778"/>
    <x v="5"/>
    <x v="2"/>
  </r>
  <r>
    <x v="3"/>
    <s v="Beautyrest"/>
    <s v="Heated Microlight to Berber|Heated Microlight to Berber"/>
    <s v="ELECT BLANKET"/>
    <s v="BR54-0651"/>
    <s v="Ivory"/>
    <s v="Full"/>
    <s v="A"/>
    <n v="559"/>
    <n v="35706.83"/>
    <n v="1.6358672073169372E-4"/>
    <n v="0.7128445723117548"/>
    <n v="1779"/>
    <x v="5"/>
    <x v="2"/>
  </r>
  <r>
    <x v="8"/>
    <s v="Urban Habitat Kids"/>
    <s v="Dawn|Ellie|Mandy"/>
    <s v="COMFORTER (SET)"/>
    <s v="UHK10-0184"/>
    <s v="Yellow/Coral"/>
    <s v="Twin"/>
    <s v="B"/>
    <n v="787"/>
    <n v="35677.980000000003"/>
    <n v="1.6345454778626256E-4"/>
    <n v="0.71300802685954101"/>
    <n v="1780"/>
    <x v="5"/>
    <x v="2"/>
  </r>
  <r>
    <x v="3"/>
    <s v="Madison Park"/>
    <s v="Arya|Nova|Alivia"/>
    <s v="COMFORTER (SET)"/>
    <s v="MP10-5061"/>
    <s v="Blush"/>
    <s v="Full/Queen"/>
    <s v="B+"/>
    <n v="668"/>
    <n v="35676.720000000001"/>
    <n v="1.6344877524167872E-4"/>
    <n v="0.71317147563478267"/>
    <n v="1781"/>
    <x v="5"/>
    <x v="2"/>
  </r>
  <r>
    <x v="6"/>
    <s v="Madison Park Signature"/>
    <s v="Marshmallow|Marshmallow|Marshmallow"/>
    <s v="BATH RUG"/>
    <s v="MPS72-162"/>
    <s v="White"/>
    <s v="20x30&quot;"/>
    <s v="A"/>
    <n v="2413"/>
    <n v="35665.97"/>
    <n v="1.6339952535733264E-4"/>
    <n v="0.71333487516014005"/>
    <n v="1782"/>
    <x v="5"/>
    <x v="2"/>
  </r>
  <r>
    <x v="3"/>
    <s v="Serta"/>
    <s v="Plush|Plush|Plush"/>
    <s v="ELEC MATT PAD"/>
    <s v="ST55-0183"/>
    <s v="White"/>
    <s v="Twin XL"/>
    <s v="A"/>
    <n v="847"/>
    <n v="35645.29"/>
    <n v="1.6330478232400451E-4"/>
    <n v="0.71349817994246401"/>
    <n v="1783"/>
    <x v="5"/>
    <x v="2"/>
  </r>
  <r>
    <x v="11"/>
    <s v="Harbor House Blue"/>
    <s v="Crystal Beach|Crystal Beach|Crystal Beach"/>
    <s v="COMFORTER (SET)"/>
    <s v="HH10-702"/>
    <s v="White"/>
    <s v="Queen"/>
    <s v="B+"/>
    <n v="315"/>
    <n v="35635.83"/>
    <n v="1.6326144242577995E-4"/>
    <n v="0.71366144138488974"/>
    <n v="1784"/>
    <x v="5"/>
    <x v="2"/>
  </r>
  <r>
    <x v="2"/>
    <s v="Woolrich"/>
    <s v="Huntington|Huntington|Huntington"/>
    <s v="THROW"/>
    <s v="WR50-1783"/>
    <s v="Red"/>
    <s v="50x70&quot;"/>
    <s v="B"/>
    <n v="1541"/>
    <n v="35629.68"/>
    <n v="1.6323326691054939E-4"/>
    <n v="0.71382467465180033"/>
    <n v="1785"/>
    <x v="5"/>
    <x v="2"/>
  </r>
  <r>
    <x v="3"/>
    <s v="Serta"/>
    <s v="Plush Heated|Plush Heated|Plush Heated"/>
    <s v="ELECT BLANKET"/>
    <s v="ST54-0127"/>
    <s v="Light Grey"/>
    <s v="Queen"/>
    <s v="B"/>
    <n v="457"/>
    <n v="35624.5"/>
    <n v="1.6320953533837147E-4"/>
    <n v="0.71398788418713866"/>
    <n v="1786"/>
    <x v="5"/>
    <x v="2"/>
  </r>
  <r>
    <x v="9"/>
    <s v="Madison Park Signature"/>
    <s v="800gsm|800gsm|800gsm"/>
    <s v="BATH TOWEL"/>
    <s v="MPS73-461"/>
    <s v="Aqua"/>
    <s v="34x68&quot; – 2"/>
    <s v="B"/>
    <n v="1049"/>
    <n v="35615.03"/>
    <n v="1.6316614962630098E-4"/>
    <n v="0.71415105033676496"/>
    <n v="1787"/>
    <x v="5"/>
    <x v="2"/>
  </r>
  <r>
    <x v="3"/>
    <s v="Madison Park"/>
    <s v="Gia|Margot|Margot"/>
    <s v="COMFORTER (SET)"/>
    <s v="MP10-8545"/>
    <s v="Black"/>
    <s v="Full/Queen"/>
    <s v="A"/>
    <n v="892"/>
    <n v="35612.9"/>
    <n v="1.631563912771236E-4"/>
    <n v="0.71431420672804213"/>
    <n v="1788"/>
    <x v="5"/>
    <x v="2"/>
  </r>
  <r>
    <x v="4"/>
    <s v="Sleep Philosophy"/>
    <s v="3&quot; Gel Memory Foam|3&quot; Gel Memory Foam|3&quot; Gel Memory Foam"/>
    <s v="MATT PAD/TOPPER"/>
    <s v="BASI16-0419"/>
    <s v="Blue"/>
    <s v="Queen"/>
    <s v="B"/>
    <n v="512"/>
    <n v="35612.15"/>
    <n v="1.6315295523868084E-4"/>
    <n v="0.71447735968328085"/>
    <n v="1789"/>
    <x v="5"/>
    <x v="2"/>
  </r>
  <r>
    <x v="3"/>
    <s v="Beautyrest"/>
    <s v="Heated Plush|Heated Plush|Heated Plush"/>
    <s v="ELECT BLANKET"/>
    <s v="BR54-1934"/>
    <s v="Purple"/>
    <s v="Queen"/>
    <s v="B"/>
    <n v="466"/>
    <n v="35600.620000000003"/>
    <n v="1.6310013187435427E-4"/>
    <n v="0.71464045981515523"/>
    <n v="1790"/>
    <x v="5"/>
    <x v="2"/>
  </r>
  <r>
    <x v="8"/>
    <s v="Intelligent Design"/>
    <s v="Felicia|Isabel|Alyssa"/>
    <s v="COMFORTER (SET)"/>
    <s v="ID10-1906"/>
    <s v="Teal"/>
    <s v="Full/Queen"/>
    <s v="A"/>
    <n v="923"/>
    <n v="35578.980000000003"/>
    <n v="1.6300099071181944E-4"/>
    <n v="0.7148034608058671"/>
    <n v="1791"/>
    <x v="5"/>
    <x v="2"/>
  </r>
  <r>
    <x v="4"/>
    <s v="Sleep Philosophy"/>
    <s v="Highline|Montview|Montview"/>
    <s v="MATT PAD/TOPPER"/>
    <s v="BASI16-0237"/>
    <s v="White"/>
    <s v="Twin XL"/>
    <s v="B"/>
    <n v="2464"/>
    <n v="35570.080000000002"/>
    <n v="1.6296021638896547E-4"/>
    <n v="0.71496642102225605"/>
    <n v="1792"/>
    <x v="5"/>
    <x v="2"/>
  </r>
  <r>
    <x v="7"/>
    <s v="Comfort Spaces"/>
    <s v="Microfiber Coolmax|Microfiber Coolmax|Microfiber Coolmax"/>
    <s v="SHEET/SHEET SET"/>
    <s v="CS20-1357"/>
    <s v="Teal"/>
    <s v="Queen"/>
    <s v="ARA+"/>
    <n v="1845"/>
    <n v="35448"/>
    <n v="1.6240092095817741E-4"/>
    <n v="0.71512882194321425"/>
    <n v="1793"/>
    <x v="5"/>
    <x v="2"/>
  </r>
  <r>
    <x v="2"/>
    <s v="Madison Park"/>
    <s v="Quebec|Mansfield|Vancouver"/>
    <s v="COVERLET&amp;BEDSPR"/>
    <s v="MP13-3979"/>
    <s v="Seafoam"/>
    <s v="Daybed"/>
    <s v="B"/>
    <n v="855"/>
    <n v="35434.839999999997"/>
    <n v="1.623406299369686E-4"/>
    <n v="0.71529116257315117"/>
    <n v="1794"/>
    <x v="5"/>
    <x v="2"/>
  </r>
  <r>
    <x v="2"/>
    <s v="510 Design"/>
    <s v="Ramsey|Lynda|Casey"/>
    <s v="COMFORTER (SET)"/>
    <s v="5DS10-0219"/>
    <s v="Grey"/>
    <s v="King"/>
    <s v="B"/>
    <n v="632"/>
    <n v="35418.97"/>
    <n v="1.6226792336352001E-4"/>
    <n v="0.71545343049651466"/>
    <n v="1795"/>
    <x v="5"/>
    <x v="2"/>
  </r>
  <r>
    <x v="3"/>
    <s v="Serta"/>
    <s v="Fleece to Sherpa|Fleece to Sherpa|Fleece to Sherpa"/>
    <s v="ELECT BLANKET"/>
    <s v="ST54-0102"/>
    <s v="Dark Grey"/>
    <s v="Twin"/>
    <s v="B+"/>
    <n v="753"/>
    <n v="35408.480000000003"/>
    <n v="1.6221986463916741E-4"/>
    <n v="0.71561565036115382"/>
    <n v="1796"/>
    <x v="5"/>
    <x v="2"/>
  </r>
  <r>
    <x v="0"/>
    <s v="INK+IVY"/>
    <s v="Boomerang|Boomerang|Boomerang"/>
    <s v="BAR STOOL"/>
    <s v="II104-0480"/>
    <s v="Navy"/>
    <s v="See below"/>
    <s v="B"/>
    <n v="292"/>
    <n v="35393.449999999997"/>
    <n v="1.6215100642877467E-4"/>
    <n v="0.71577780136758262"/>
    <n v="1797"/>
    <x v="5"/>
    <x v="2"/>
  </r>
  <r>
    <x v="3"/>
    <s v="Intelligent Design"/>
    <s v="Malea|Leena|Leena"/>
    <s v="COMFORTER (SET)"/>
    <s v="ID10-1700"/>
    <s v="Ivory"/>
    <s v="Full/Queen"/>
    <s v="A"/>
    <n v="886"/>
    <n v="35382.06"/>
    <n v="1.6209882445829076E-4"/>
    <n v="0.7159399001920409"/>
    <n v="1798"/>
    <x v="5"/>
    <x v="2"/>
  </r>
  <r>
    <x v="2"/>
    <s v="Madison Park"/>
    <s v="Quebec|Mansfield|Vancouver"/>
    <s v="COVERLET&amp;BEDSPR"/>
    <s v="MP13-1372"/>
    <s v="White"/>
    <s v="King/Cal K"/>
    <s v="A"/>
    <n v="825"/>
    <n v="35376.89"/>
    <n v="1.6207513869995874E-4"/>
    <n v="0.71610197533074083"/>
    <n v="1799"/>
    <x v="5"/>
    <x v="2"/>
  </r>
  <r>
    <x v="3"/>
    <s v="Madison Park"/>
    <s v="Jasmine|Dahlia|Dahlia"/>
    <s v="COMFORTER (SET)"/>
    <s v="MP10-8442"/>
    <s v="Black"/>
    <s v="Full/Queen"/>
    <s v="B+"/>
    <n v="661"/>
    <n v="35318.949999999997"/>
    <n v="1.6180969327679473E-4"/>
    <n v="0.71626378502401766"/>
    <n v="1800"/>
    <x v="5"/>
    <x v="2"/>
  </r>
  <r>
    <x v="3"/>
    <s v="Intelligent Design"/>
    <s v="Malea|Leena|Leena"/>
    <s v="COMFORTER (SET)"/>
    <s v="ID10-2235"/>
    <s v="Black/White"/>
    <s v="Full/Queen"/>
    <s v="A"/>
    <n v="907"/>
    <n v="35316.769999999997"/>
    <n v="1.6179970585838781E-4"/>
    <n v="0.71642558472987605"/>
    <n v="1801"/>
    <x v="5"/>
    <x v="2"/>
  </r>
  <r>
    <x v="7"/>
    <s v="Madison Park"/>
    <s v="600 Thread Count|600 Thread Count|600 Thread Count"/>
    <s v="SHEET/SHEET SET"/>
    <s v="MP20-7995"/>
    <s v="Sand"/>
    <s v="Queen"/>
    <s v="A+"/>
    <n v="610"/>
    <n v="35299.089999999997"/>
    <n v="1.6171870697883069E-4"/>
    <n v="0.71658730343685484"/>
    <n v="1802"/>
    <x v="5"/>
    <x v="2"/>
  </r>
  <r>
    <x v="2"/>
    <s v="Super Listing"/>
    <s v="Camden|Reese|Leighton"/>
    <s v="COMFORTER (SET)"/>
    <s v="AM10-0060"/>
    <s v="Grey"/>
    <s v="King/Cal K"/>
    <s v="A"/>
    <n v="1350"/>
    <n v="35268.17"/>
    <n v="1.6157705056729754E-4"/>
    <n v="0.71674888048742214"/>
    <n v="1803"/>
    <x v="5"/>
    <x v="2"/>
  </r>
  <r>
    <x v="2"/>
    <s v="Madison Park"/>
    <s v="Pebble Beach|Pacific Grove|Ocean View"/>
    <s v="THROW"/>
    <s v="MP50-3723"/>
    <s v="Coral"/>
    <s v="50x70&quot;"/>
    <s v="B"/>
    <n v="1766"/>
    <n v="35248.68"/>
    <n v="1.6148775938163194E-4"/>
    <n v="0.71691036824680376"/>
    <n v="1804"/>
    <x v="5"/>
    <x v="2"/>
  </r>
  <r>
    <x v="10"/>
    <s v="510 Design"/>
    <s v="Cortina|Cortina|Cortina"/>
    <s v="LGT-TABLE LAMPS"/>
    <s v="5DS153-0031"/>
    <s v="Blue"/>
    <s v="See below"/>
    <s v="A"/>
    <n v="326"/>
    <n v="35244.76"/>
    <n v="1.6146980035403784E-4"/>
    <n v="0.71707183804715779"/>
    <n v="1805"/>
    <x v="5"/>
    <x v="2"/>
  </r>
  <r>
    <x v="2"/>
    <s v="Madison Park"/>
    <s v="Quebec|Mansfield|Vancouver"/>
    <s v="COVERLET&amp;BEDSPR"/>
    <s v="MP13-3977"/>
    <s v="Khaki"/>
    <s v="Daybed"/>
    <s v="B"/>
    <n v="842"/>
    <n v="35228.629999999997"/>
    <n v="1.6139590262059572E-4"/>
    <n v="0.71723323394977834"/>
    <n v="1806"/>
    <x v="5"/>
    <x v="2"/>
  </r>
  <r>
    <x v="2"/>
    <s v="Madison Park"/>
    <s v="Lola|Brianna|Victoria"/>
    <s v="COVERLET&amp;BEDSPR"/>
    <s v="MP13-326"/>
    <s v="Taupe Grey/Yellow"/>
    <s v="King/Cal K"/>
    <s v="B"/>
    <n v="496"/>
    <n v="35219.730000000003"/>
    <n v="1.6135512829774178E-4"/>
    <n v="0.71739458907807607"/>
    <n v="1807"/>
    <x v="5"/>
    <x v="2"/>
  </r>
  <r>
    <x v="2"/>
    <s v="INK+IVY"/>
    <s v="Arizona|Arizona|Arizona"/>
    <s v="COMFORTER (SET)"/>
    <s v="II10-1113"/>
    <s v="Yellow"/>
    <s v="King/Cal K"/>
    <s v="A"/>
    <n v="347"/>
    <n v="35216.339999999997"/>
    <n v="1.6133959740398051E-4"/>
    <n v="0.71755592867548001"/>
    <n v="1808"/>
    <x v="5"/>
    <x v="2"/>
  </r>
  <r>
    <x v="9"/>
    <s v="Madison Park Signature"/>
    <s v="800GSM|800GSM|800GSM"/>
    <s v="BATH TOWEL"/>
    <s v="MPS73-471"/>
    <s v="Burgundy"/>
    <s v="8-Piece"/>
    <s v="B"/>
    <n v="1020"/>
    <n v="35111.910000000003"/>
    <n v="1.6086116341121191E-4"/>
    <n v="0.7177167898388912"/>
    <n v="1809"/>
    <x v="5"/>
    <x v="2"/>
  </r>
  <r>
    <x v="2"/>
    <s v="Madison Park"/>
    <s v="Vienna|Marcella|Adela"/>
    <s v="COMFORTER (SET)"/>
    <s v="MP10-501"/>
    <s v="Grey"/>
    <s v="Queen"/>
    <s v="B"/>
    <n v="482"/>
    <n v="35084.129999999997"/>
    <n v="1.607338925472924E-4"/>
    <n v="0.71787752373143854"/>
    <n v="1810"/>
    <x v="5"/>
    <x v="2"/>
  </r>
  <r>
    <x v="4"/>
    <s v="Madison Park"/>
    <s v="Quiet Nights|Ensure|Ensure"/>
    <s v="MATT PAD/TOPPER"/>
    <s v="BASI16-0034"/>
    <s v="White"/>
    <s v="Queen"/>
    <s v="B"/>
    <n v="1383"/>
    <n v="35072.230000000003"/>
    <n v="1.6067937407066742E-4"/>
    <n v="0.71803820310550925"/>
    <n v="1811"/>
    <x v="5"/>
    <x v="2"/>
  </r>
  <r>
    <x v="6"/>
    <s v="Madison Park Signature"/>
    <s v="Marshmallow|Marshmallow|Marshmallow"/>
    <s v="BATH RUG"/>
    <s v="MPS72-170"/>
    <s v="Silver"/>
    <s v="20x30&quot;"/>
    <s v="A+"/>
    <n v="2387"/>
    <n v="35020.53"/>
    <n v="1.6044251648734712E-4"/>
    <n v="0.71819864562199665"/>
    <n v="1812"/>
    <x v="5"/>
    <x v="2"/>
  </r>
  <r>
    <x v="7"/>
    <s v="True North by Sleep Philosophy"/>
    <s v="Cozy Cotton Flannel|Cozy Cotton Flannel|Cozy Cotton Flannel"/>
    <s v="SHEET/SHEET SET"/>
    <s v="TN20-0369"/>
    <s v="Grey Penguins"/>
    <s v="King"/>
    <s v="A"/>
    <n v="1159"/>
    <n v="34977.31"/>
    <n v="1.6024450904535286E-4"/>
    <n v="0.71835889013104204"/>
    <n v="1813"/>
    <x v="5"/>
    <x v="2"/>
  </r>
  <r>
    <x v="3"/>
    <s v="Beautyrest"/>
    <s v="Heated Plush|Heated Plush|Heated Plush"/>
    <s v="ELECT BLANKET"/>
    <s v="BR54-0657"/>
    <s v="Lavender"/>
    <s v="King"/>
    <s v="B+"/>
    <n v="413"/>
    <n v="34918.559999999998"/>
    <n v="1.599753527006707E-4"/>
    <n v="0.71851886548374266"/>
    <n v="1814"/>
    <x v="5"/>
    <x v="2"/>
  </r>
  <r>
    <x v="2"/>
    <s v="Madison Park"/>
    <s v="Marina|Anchorage|Fairbanks"/>
    <s v="COMFORTER (SET)"/>
    <s v="MP10-7947"/>
    <s v="Aqua"/>
    <s v="King/Cal K"/>
    <s v="B"/>
    <n v="431"/>
    <n v="34904.18"/>
    <n v="1.5990947239026172E-4"/>
    <n v="0.71867877495613297"/>
    <n v="1815"/>
    <x v="5"/>
    <x v="2"/>
  </r>
  <r>
    <x v="3"/>
    <s v="Madison Park"/>
    <s v="Parker|Williams|Williams"/>
    <s v="COMFORTER (SET)"/>
    <s v="BASI10-0421"/>
    <s v="Brown"/>
    <s v="Full/Queen"/>
    <s v="A"/>
    <n v="659"/>
    <n v="34865.03"/>
    <n v="1.597301111835501E-4"/>
    <n v="0.7188385050673165"/>
    <n v="1816"/>
    <x v="5"/>
    <x v="2"/>
  </r>
  <r>
    <x v="3"/>
    <s v="Serta"/>
    <s v="Plush Heated|Plush Heated|Plush Heated"/>
    <s v="ELECT BLANKET"/>
    <s v="ST54-0083"/>
    <s v="Dark Grey"/>
    <s v="Full"/>
    <s v="B"/>
    <n v="625"/>
    <n v="34855.5"/>
    <n v="1.5968645058840424E-4"/>
    <n v="0.71899819151790489"/>
    <n v="1817"/>
    <x v="5"/>
    <x v="2"/>
  </r>
  <r>
    <x v="9"/>
    <s v="Madison Park Signature"/>
    <s v="800GSM|800GSM|800GSM"/>
    <s v="BATH TOWEL"/>
    <s v="MPS73-469"/>
    <s v="Light Purple"/>
    <s v="8-Piece"/>
    <s v="B"/>
    <n v="987"/>
    <n v="34852.629999999997"/>
    <n v="1.5967330201462995E-4"/>
    <n v="0.7191578648199195"/>
    <n v="1818"/>
    <x v="5"/>
    <x v="2"/>
  </r>
  <r>
    <x v="3"/>
    <s v="Beautyrest"/>
    <s v="Heated Plush|Heated Plush|Heated Plush"/>
    <s v="ELECT BLANKET"/>
    <s v="BR54-0513"/>
    <s v="Grey"/>
    <s v="Twin"/>
    <s v="A++"/>
    <n v="770"/>
    <n v="34839.620000000003"/>
    <n v="1.5961369820110974E-4"/>
    <n v="0.71931747851812056"/>
    <n v="1819"/>
    <x v="5"/>
    <x v="2"/>
  </r>
  <r>
    <x v="6"/>
    <s v="Madison Park"/>
    <s v="Cecily|Vera|Rosalie"/>
    <s v="SHOWER CURTAIN"/>
    <s v="MP70-4610"/>
    <s v="Grey"/>
    <s v="72x72&quot;"/>
    <s v="A"/>
    <n v="1748"/>
    <n v="34833.4"/>
    <n v="1.5958520198895785E-4"/>
    <n v="0.71947706372010956"/>
    <n v="1820"/>
    <x v="5"/>
    <x v="2"/>
  </r>
  <r>
    <x v="4"/>
    <s v="Madison Park"/>
    <s v="Windom|Prospect|Prospect"/>
    <s v="BLANKET"/>
    <s v="MP51-1533"/>
    <s v="Grey"/>
    <s v="Twin"/>
    <s v="B"/>
    <n v="2043"/>
    <n v="34763.94"/>
    <n v="1.5926697901531321E-4"/>
    <n v="0.71963633069912492"/>
    <n v="1821"/>
    <x v="5"/>
    <x v="2"/>
  </r>
  <r>
    <x v="6"/>
    <s v="Madison Park"/>
    <s v="Cecily|Vera|Rosalie"/>
    <s v="SHOWER CURTAIN"/>
    <s v="MP70-6631"/>
    <s v="Seafoam"/>
    <s v="72x72&quot;"/>
    <s v="B"/>
    <n v="1772"/>
    <n v="34744.79"/>
    <n v="1.5917924550040829E-4"/>
    <n v="0.71979550994462538"/>
    <n v="1822"/>
    <x v="5"/>
    <x v="2"/>
  </r>
  <r>
    <x v="3"/>
    <s v="Beautyrest"/>
    <s v="Zuri|Marselle|Marselle"/>
    <s v="ELECT BLANKET"/>
    <s v="BR54-4181"/>
    <s v="Dark Grey"/>
    <s v="50x70&quot;"/>
    <s v="B"/>
    <n v="925"/>
    <n v="34737.19"/>
    <n v="1.5914442697752176E-4"/>
    <n v="0.71995465437160289"/>
    <n v="1823"/>
    <x v="5"/>
    <x v="2"/>
  </r>
  <r>
    <x v="2"/>
    <s v="Woolrich"/>
    <s v="Spruce Hill|Spruce Hill|Spruce Hill"/>
    <s v="COVERLET&amp;BEDSPR"/>
    <s v="WR13-3042"/>
    <s v="Green"/>
    <s v="Full/Queen"/>
    <s v="B"/>
    <n v="595"/>
    <n v="34730.33"/>
    <n v="1.5911299867923208E-4"/>
    <n v="0.7201137673702821"/>
    <n v="1824"/>
    <x v="5"/>
    <x v="2"/>
  </r>
  <r>
    <x v="5"/>
    <s v="Madison Park Signature"/>
    <s v="Sunburst|Sunburst|Sunburst"/>
    <s v="AWD"/>
    <s v="MPS95B-0040"/>
    <s v="Gold"/>
    <s v="3-Piece"/>
    <s v="A"/>
    <n v="325"/>
    <n v="34697.040000000001"/>
    <n v="1.5896048438621984E-4"/>
    <n v="0.72027272785466834"/>
    <n v="1825"/>
    <x v="5"/>
    <x v="2"/>
  </r>
  <r>
    <x v="3"/>
    <s v="Madison Park Essentials"/>
    <s v="Larkspur|Windsor|Windsor"/>
    <s v="COMFORTER (SET)"/>
    <s v="BASI10-0199"/>
    <s v="Navy/Light Blue"/>
    <s v="Full/Queen"/>
    <s v="A"/>
    <n v="1257"/>
    <n v="34686"/>
    <n v="1.5890990590034253E-4"/>
    <n v="0.72043163776056873"/>
    <n v="1826"/>
    <x v="5"/>
    <x v="2"/>
  </r>
  <r>
    <x v="3"/>
    <s v="Madison Park"/>
    <s v="Zuri|Marselle|Marselle"/>
    <s v="THROW"/>
    <s v="MP50-4813"/>
    <s v="Sand"/>
    <s v="60x70&quot;"/>
    <s v="B"/>
    <n v="2115"/>
    <n v="34657.26"/>
    <n v="1.5877823690721633E-4"/>
    <n v="0.72059041599747597"/>
    <n v="1827"/>
    <x v="5"/>
    <x v="2"/>
  </r>
  <r>
    <x v="2"/>
    <s v="INK+IVY"/>
    <s v="Mila|Mila|Mila"/>
    <s v="COMFORTER (SET)"/>
    <s v="II10-1124"/>
    <s v="Taupe"/>
    <s v="Full/Queen"/>
    <s v="A"/>
    <n v="492"/>
    <n v="34656.04"/>
    <n v="1.587726476180161E-4"/>
    <n v="0.72074918864509396"/>
    <n v="1828"/>
    <x v="5"/>
    <x v="2"/>
  </r>
  <r>
    <x v="2"/>
    <s v="Madison Park"/>
    <s v="Ridge|Pioneer|Warren"/>
    <s v="COVERLET&amp;BEDSPR"/>
    <s v="MP13-4675"/>
    <s v="Red"/>
    <s v="King/Cal K"/>
    <s v="B"/>
    <n v="526"/>
    <n v="34612.69"/>
    <n v="1.5857404459602512E-4"/>
    <n v="0.72090776268969003"/>
    <n v="1829"/>
    <x v="5"/>
    <x v="2"/>
  </r>
  <r>
    <x v="3"/>
    <s v="Madison Park"/>
    <s v="Sachi|Aina|Aina"/>
    <s v="THROW"/>
    <s v="MP50-4906"/>
    <s v="Grey"/>
    <s v="60x70&quot;"/>
    <s v="B"/>
    <n v="2269"/>
    <n v="34581.46"/>
    <n v="1.5843096795526896E-4"/>
    <n v="0.72106619365764535"/>
    <n v="1830"/>
    <x v="5"/>
    <x v="2"/>
  </r>
  <r>
    <x v="2"/>
    <s v="Super Listing"/>
    <s v="Blake|Calvin|Owain/Erik"/>
    <s v="COMFORTER (SET)"/>
    <s v="AM10-0129"/>
    <s v="Navy/Blue"/>
    <s v="Full/Queen"/>
    <s v="B"/>
    <n v="1614"/>
    <n v="34579.94"/>
    <n v="1.5842400425069165E-4"/>
    <n v="0.72122461766189605"/>
    <n v="1831"/>
    <x v="5"/>
    <x v="2"/>
  </r>
  <r>
    <x v="7"/>
    <s v="Madison Park Essentials"/>
    <s v="Satin|Satin|Satin"/>
    <s v="SHEET/SHEET SET"/>
    <s v="MPE20-1161"/>
    <s v="Champagne"/>
    <s v="King"/>
    <s v="B"/>
    <n v="1467"/>
    <n v="34553.11"/>
    <n v="1.5830108570213299E-4"/>
    <n v="0.72138291874759819"/>
    <n v="1832"/>
    <x v="5"/>
    <x v="2"/>
  </r>
  <r>
    <x v="4"/>
    <s v="Sleep Philosophy"/>
    <s v="Serenity|Harmony|Harmony"/>
    <s v="MATT PAD/TOPPER"/>
    <s v="BASI16-0175"/>
    <s v="White"/>
    <s v="Twin"/>
    <s v="B"/>
    <n v="2546"/>
    <n v="34551.47"/>
    <n v="1.5829357223140484E-4"/>
    <n v="0.72154121231982959"/>
    <n v="1833"/>
    <x v="5"/>
    <x v="2"/>
  </r>
  <r>
    <x v="3"/>
    <s v="Intelligent Design"/>
    <s v="Malea|Leena|Leena"/>
    <s v="COMFORTER (SET)"/>
    <s v="ID10-2043"/>
    <s v="Aqua"/>
    <s v="Full/Queen"/>
    <s v="A"/>
    <n v="882"/>
    <n v="34534.93"/>
    <n v="1.582177961302807E-4"/>
    <n v="0.72169943011595983"/>
    <n v="1834"/>
    <x v="5"/>
    <x v="2"/>
  </r>
  <r>
    <x v="2"/>
    <s v="Madison Park"/>
    <s v="Vienna|Marcella|Adela"/>
    <s v="DUVET&amp;DUVET SET"/>
    <s v="MP12-3833"/>
    <s v="Indigo"/>
    <s v="King/Cal K"/>
    <s v="B"/>
    <n v="578"/>
    <n v="34516.620000000003"/>
    <n v="1.5813391097843169E-4"/>
    <n v="0.72185756402693824"/>
    <n v="1835"/>
    <x v="5"/>
    <x v="2"/>
  </r>
  <r>
    <x v="2"/>
    <s v="Madison Park Essentials"/>
    <s v="Joella|Loretta|Emma"/>
    <s v="COMFORTER (SET)"/>
    <s v="MPE10-810"/>
    <s v="Blush"/>
    <s v="King"/>
    <s v="B"/>
    <n v="306"/>
    <n v="34480.089999999997"/>
    <n v="1.5796655299934673E-4"/>
    <n v="0.72201553057993761"/>
    <n v="1836"/>
    <x v="5"/>
    <x v="2"/>
  </r>
  <r>
    <x v="3"/>
    <s v="Beautyrest"/>
    <s v="Heated Ogee|Heated Ogee|Heated Ogee"/>
    <s v="ELECT BLANKET"/>
    <s v="BR54-0541"/>
    <s v="Indigo"/>
    <s v="60x70&quot;"/>
    <s v="A+"/>
    <n v="923"/>
    <n v="34450.83"/>
    <n v="1.5783250168623357E-4"/>
    <n v="0.72217336308162383"/>
    <n v="1837"/>
    <x v="5"/>
    <x v="2"/>
  </r>
  <r>
    <x v="9"/>
    <s v="Madison Park Signature"/>
    <s v="Splendor|Splendor|Splendor"/>
    <s v="BATH TOWEL"/>
    <s v="MPS73-470"/>
    <s v="Charcoal"/>
    <s v="6-Piece"/>
    <s v="A+"/>
    <n v="604"/>
    <n v="34448.980000000003"/>
    <n v="1.5782402612474146E-4"/>
    <n v="0.72233118710774857"/>
    <n v="1838"/>
    <x v="5"/>
    <x v="2"/>
  </r>
  <r>
    <x v="2"/>
    <s v="INK+IVY"/>
    <s v="Nea|Nea|Nea"/>
    <s v="COMFORTER (SET)"/>
    <s v="II10-1057"/>
    <s v="Off White/Gray"/>
    <s v="King/Cal K"/>
    <s v="B+"/>
    <n v="447"/>
    <n v="34446.04"/>
    <n v="1.5781055685404587E-4"/>
    <n v="0.72248899766460262"/>
    <n v="1839"/>
    <x v="5"/>
    <x v="2"/>
  </r>
  <r>
    <x v="0"/>
    <s v="Madison Park"/>
    <s v="Mateo|Quarry|Powell"/>
    <s v="BAR STOOL"/>
    <s v="MP104-0944"/>
    <s v="Beige Multi"/>
    <s v="See below"/>
    <s v="B-"/>
    <n v="228"/>
    <n v="34439.519999999997"/>
    <n v="1.5778068622651688E-4"/>
    <n v="0.72264677835082913"/>
    <n v="1840"/>
    <x v="5"/>
    <x v="2"/>
  </r>
  <r>
    <x v="2"/>
    <s v="Madison Park"/>
    <s v="Lola|Brianna|Victoria"/>
    <s v="COVERLET&amp;BEDSPR"/>
    <s v="MP13-2313"/>
    <s v="Taupe Grey/Purple"/>
    <s v="King/Cal K"/>
    <s v="B+"/>
    <n v="505"/>
    <n v="34439.08"/>
    <n v="1.5777867041729714E-4"/>
    <n v="0.72280455702124646"/>
    <n v="1841"/>
    <x v="5"/>
    <x v="2"/>
  </r>
  <r>
    <x v="8"/>
    <s v="Intelligent Design"/>
    <s v="Felicia|Isabel|Alyssa"/>
    <s v="COMFORTER (SET)"/>
    <s v="ID10-1978"/>
    <s v="Purple"/>
    <s v="King/Cal K"/>
    <s v="B+"/>
    <n v="785"/>
    <n v="34428.1"/>
    <n v="1.5772836681449525E-4"/>
    <n v="0.72296228538806095"/>
    <n v="1842"/>
    <x v="5"/>
    <x v="2"/>
  </r>
  <r>
    <x v="3"/>
    <s v="Beautyrest"/>
    <s v="Heated Microlight to Berber|Heated Microlight to Berber"/>
    <s v="ELECT BLANKET"/>
    <s v="BR54-0417"/>
    <s v="Grey"/>
    <s v="Full"/>
    <s v="A+"/>
    <n v="568"/>
    <n v="34427.56"/>
    <n v="1.5772589286681648E-4"/>
    <n v="0.72312001128092773"/>
    <n v="1843"/>
    <x v="5"/>
    <x v="2"/>
  </r>
  <r>
    <x v="2"/>
    <s v="Super Listing"/>
    <s v="Boulder Stripe|Cascade Stripe|Highland Stripe"/>
    <s v="COMFORTER (SET)"/>
    <s v="AM10-0025"/>
    <s v="Blue"/>
    <s v="Twin/Twin "/>
    <s v="A"/>
    <n v="1374"/>
    <n v="34426.230000000003"/>
    <n v="1.5771979962531134E-4"/>
    <n v="0.72327773108055304"/>
    <n v="1844"/>
    <x v="5"/>
    <x v="2"/>
  </r>
  <r>
    <x v="2"/>
    <s v="Madison Park"/>
    <s v="Palmer|Teagan|Dakota"/>
    <s v="COMFORTER (SET)"/>
    <s v="MP10-2585"/>
    <s v="Black"/>
    <s v="Full"/>
    <s v="A"/>
    <n v="558"/>
    <n v="34394.17"/>
    <n v="1.5757292043534521E-4"/>
    <n v="0.72343530400098843"/>
    <n v="1845"/>
    <x v="5"/>
    <x v="2"/>
  </r>
  <r>
    <x v="3"/>
    <s v="Madison Park Essentials"/>
    <s v="Parkston|Hartford|Hartford"/>
    <s v="COMFORTER (SET)"/>
    <s v="MPE10-825"/>
    <s v="Black/White"/>
    <s v="Full/Queen"/>
    <s v="A"/>
    <n v="1344"/>
    <n v="34365.39"/>
    <n v="1.5744106818683538E-4"/>
    <n v="0.72359274506917526"/>
    <n v="1846"/>
    <x v="5"/>
    <x v="2"/>
  </r>
  <r>
    <x v="3"/>
    <s v="Woolrich"/>
    <s v="Burlington|Burlington|Burlington"/>
    <s v="BLANKET"/>
    <s v="WR51-3912"/>
    <s v="Green"/>
    <s v="King"/>
    <s v="A"/>
    <n v="1155"/>
    <n v="34342.03"/>
    <n v="1.5733404704280517E-4"/>
    <n v="0.72375007911621803"/>
    <n v="1847"/>
    <x v="5"/>
    <x v="2"/>
  </r>
  <r>
    <x v="9"/>
    <s v="Madison Park"/>
    <s v="Spa Waffle|Spa Waffle|Spa Waffle"/>
    <s v="BATH TOWEL"/>
    <s v="MP73-6220"/>
    <s v="Pink"/>
    <s v="6-Piece"/>
    <s v="B"/>
    <n v="1397"/>
    <n v="34328.99"/>
    <n v="1.572743057877472E-4"/>
    <n v="0.72390735342200574"/>
    <n v="1848"/>
    <x v="5"/>
    <x v="2"/>
  </r>
  <r>
    <x v="1"/>
    <s v="Intelligent Design"/>
    <s v="Edelia|Arwen|Alder"/>
    <s v="CUSHION/POUF"/>
    <s v="ID31-1933"/>
    <s v="Grey"/>
    <s v="27&quot; x 74&quot;"/>
    <s v="A+"/>
    <n v="749"/>
    <n v="34318.449999999997"/>
    <n v="1.5722601799416508E-4"/>
    <n v="0.72406457943999991"/>
    <n v="1849"/>
    <x v="5"/>
    <x v="2"/>
  </r>
  <r>
    <x v="2"/>
    <s v="Woolrich"/>
    <s v="Winter Hills|Winter Hills|Winter Hills"/>
    <s v="SHOWER CURTAIN"/>
    <s v="WR70-1815"/>
    <s v="Tan"/>
    <s v="72x72&quot;"/>
    <s v="B"/>
    <n v="1590"/>
    <n v="34317"/>
    <n v="1.572193749865091E-4"/>
    <n v="0.72422179881498638"/>
    <n v="1850"/>
    <x v="5"/>
    <x v="2"/>
  </r>
  <r>
    <x v="2"/>
    <s v="Madison Park Essentials"/>
    <s v="Jaxon|Deacon|Ryder"/>
    <s v="COMFORTER (SET)"/>
    <s v="MPE10-989"/>
    <s v="Blue/Grey"/>
    <s v="Cal King"/>
    <s v="A+"/>
    <n v="717"/>
    <n v="34311.79"/>
    <n v="1.5719550597279345E-4"/>
    <n v="0.7243789943209592"/>
    <n v="1851"/>
    <x v="5"/>
    <x v="2"/>
  </r>
  <r>
    <x v="1"/>
    <s v="Intelligent Design"/>
    <s v="Azza|Charvi|Diah"/>
    <s v="CUSHION/POUF"/>
    <s v="ID31-1527"/>
    <s v="Grey"/>
    <s v="20x20&quot;"/>
    <s v="A"/>
    <n v="1698"/>
    <n v="34291.1"/>
    <n v="1.5710071712561944E-4"/>
    <n v="0.7245360950380848"/>
    <n v="1852"/>
    <x v="5"/>
    <x v="2"/>
  </r>
  <r>
    <x v="6"/>
    <s v="Madison Park"/>
    <s v="Evan|Ethan|Jordan"/>
    <s v="BATH RUG"/>
    <s v="MP72-6208"/>
    <s v="Blue"/>
    <s v="24x40&quot;"/>
    <s v="B"/>
    <n v="1648"/>
    <n v="34289.25"/>
    <n v="1.5709224156412732E-4"/>
    <n v="0.72469318727964893"/>
    <n v="1853"/>
    <x v="5"/>
    <x v="2"/>
  </r>
  <r>
    <x v="2"/>
    <s v="Madison Park"/>
    <s v="Holly|Isabella|Sakura"/>
    <s v="COMFORTER (SET)"/>
    <s v="MP10-4167"/>
    <s v="Purple/Taupe"/>
    <s v="King"/>
    <s v="B"/>
    <n v="408"/>
    <n v="34284.9"/>
    <n v="1.5707231254115937E-4"/>
    <n v="0.72485025959219007"/>
    <n v="1854"/>
    <x v="5"/>
    <x v="2"/>
  </r>
  <r>
    <x v="7"/>
    <s v="Comfort Spaces"/>
    <s v="Microfiber Coolmax|Microfiber Coolmax|Microfiber Coolmax"/>
    <s v="SHEET/SHEET SET"/>
    <s v="CS20-1352"/>
    <s v="Blue"/>
    <s v="King"/>
    <s v="ARA"/>
    <n v="1655"/>
    <n v="34282.04"/>
    <n v="1.5705920978123102E-4"/>
    <n v="0.72500731880197133"/>
    <n v="1855"/>
    <x v="5"/>
    <x v="2"/>
  </r>
  <r>
    <x v="2"/>
    <s v="Madison Park"/>
    <s v="Quebec|Mansfield|Vancouver"/>
    <s v="COVERLET&amp;BEDSPR"/>
    <s v="MP13-8480"/>
    <s v="Balsam Green"/>
    <s v="Queen"/>
    <s v="B"/>
    <n v="667"/>
    <n v="34219.14"/>
    <n v="1.5677104069049895E-4"/>
    <n v="0.72516408984266179"/>
    <n v="1856"/>
    <x v="5"/>
    <x v="2"/>
  </r>
  <r>
    <x v="2"/>
    <s v="Super Listing"/>
    <s v="Phoebe|Himari|Hannah"/>
    <s v="COMFORTER (SET)"/>
    <s v="AM10-0199"/>
    <s v="Sage"/>
    <s v="King/Cal K"/>
    <s v="A++"/>
    <n v="1088"/>
    <n v="34208.269999999997"/>
    <n v="1.5672124104000202E-4"/>
    <n v="0.72532081108370183"/>
    <n v="1857"/>
    <x v="5"/>
    <x v="2"/>
  </r>
  <r>
    <x v="3"/>
    <s v="Beautyrest"/>
    <s v="Heated Microlight to Berber|Heated Microlight to Berber"/>
    <s v="ELECT BLANKET"/>
    <s v="BR54-1926"/>
    <s v="Teal"/>
    <s v="60x70&quot;"/>
    <s v="B"/>
    <n v="889"/>
    <n v="34203.69"/>
    <n v="1.5670025829857831E-4"/>
    <n v="0.72547751134200045"/>
    <n v="1858"/>
    <x v="5"/>
    <x v="2"/>
  </r>
  <r>
    <x v="2"/>
    <s v="Madison Park"/>
    <s v="Boone|Westbrook|Powell"/>
    <s v="COVERLET&amp;BEDSPR"/>
    <s v="MP13-6572"/>
    <s v="Brown"/>
    <s v="Daybed"/>
    <s v="B"/>
    <n v="584"/>
    <n v="34154.410000000003"/>
    <n v="1.5647448766596662E-4"/>
    <n v="0.72563398582966643"/>
    <n v="1859"/>
    <x v="5"/>
    <x v="2"/>
  </r>
  <r>
    <x v="2"/>
    <s v="Madison Park"/>
    <s v="Vienna|Marcella|Adela"/>
    <s v="COMFORTER (SET)"/>
    <s v="MP10-502"/>
    <s v="Grey"/>
    <s v="King"/>
    <s v="B"/>
    <n v="406"/>
    <n v="34153.67"/>
    <n v="1.5647109744136977E-4"/>
    <n v="0.72579045692710775"/>
    <n v="1860"/>
    <x v="5"/>
    <x v="2"/>
  </r>
  <r>
    <x v="2"/>
    <s v="Madison Park"/>
    <s v="Princeton|Dartmouth|Cambridge"/>
    <s v="COMFORTER (SET)"/>
    <s v="MP10-694"/>
    <s v="Blue"/>
    <s v="Queen"/>
    <s v="B"/>
    <n v="582"/>
    <n v="34116.06"/>
    <n v="1.5629879156692727E-4"/>
    <n v="0.72594675571867473"/>
    <n v="1861"/>
    <x v="5"/>
    <x v="2"/>
  </r>
  <r>
    <x v="7"/>
    <s v="Madison Park"/>
    <s v="800 Thread Count|800 Thread Count|800 Thread Count"/>
    <s v="SHEET/SHEET SET"/>
    <s v="MPH20-0007"/>
    <s v="Ivory"/>
    <s v="Queen"/>
    <s v="A"/>
    <n v="965"/>
    <n v="34113.74"/>
    <n v="1.5628816275467769E-4"/>
    <n v="0.72610304388142943"/>
    <n v="1862"/>
    <x v="5"/>
    <x v="2"/>
  </r>
  <r>
    <x v="0"/>
    <s v="Madison Park Signature"/>
    <s v="Helena|Helena|Helena"/>
    <s v="DINING CHAIR"/>
    <s v="MPS100-0115"/>
    <s v="Cream/Grey"/>
    <s v="See below"/>
    <s v="B-"/>
    <n v="284"/>
    <n v="34108.050000000003"/>
    <n v="1.5626209467635871E-4"/>
    <n v="0.72625930597610577"/>
    <n v="1863"/>
    <x v="5"/>
    <x v="2"/>
  </r>
  <r>
    <x v="7"/>
    <s v="True North by Sleep Philosophy"/>
    <s v="Soloft Plush|Soloft Plush|Soloft Plush"/>
    <s v="SHEET/SHEET SET"/>
    <s v="BL20-0459"/>
    <s v="Green"/>
    <s v="Queen"/>
    <s v="A"/>
    <n v="1072"/>
    <n v="34096.61"/>
    <n v="1.5620968363664527E-4"/>
    <n v="0.72641551565974238"/>
    <n v="1864"/>
    <x v="5"/>
    <x v="2"/>
  </r>
  <r>
    <x v="8"/>
    <s v="Urban Habitat Kids"/>
    <s v="Haisley|Mackenzie|Piper"/>
    <s v="COMFORTER (SET)"/>
    <s v="UHK10-0170"/>
    <s v="Pink"/>
    <s v="Twin"/>
    <s v="B+"/>
    <n v="568"/>
    <n v="34091.980000000003"/>
    <n v="1.5618847182599204E-4"/>
    <n v="0.72657170413156835"/>
    <n v="1865"/>
    <x v="5"/>
    <x v="2"/>
  </r>
  <r>
    <x v="7"/>
    <s v="Intelligent Design"/>
    <s v="Cotton Blend Jersey Knit|Cotton Blend Jersey Knit|Cotton Blend Jersey Knit"/>
    <s v="SHEET/SHEET SET"/>
    <s v="ID20-705"/>
    <s v="Purple"/>
    <s v="Full"/>
    <s v="A+"/>
    <n v="1495"/>
    <n v="34072.46"/>
    <n v="1.5609904319878869E-4"/>
    <n v="0.72672780317476715"/>
    <n v="1866"/>
    <x v="5"/>
    <x v="2"/>
  </r>
  <r>
    <x v="7"/>
    <s v="Beautyrest"/>
    <s v="600 Thread Count|600 Thread Count|600 Thread Count"/>
    <s v="SHEET/SHEET SET"/>
    <s v="BR20-1917"/>
    <s v="Purple"/>
    <s v="King"/>
    <s v="A+"/>
    <n v="957"/>
    <n v="34068.78"/>
    <n v="1.5608218370349625E-4"/>
    <n v="0.72688388535847059"/>
    <n v="1867"/>
    <x v="5"/>
    <x v="2"/>
  </r>
  <r>
    <x v="2"/>
    <s v="Madison Park Essentials"/>
    <s v="Maible|Caldwell|Calla"/>
    <s v="COMFORTER (SET)"/>
    <s v="MPE10-730"/>
    <s v="Aqua"/>
    <s v="King"/>
    <s v="B"/>
    <n v="471"/>
    <n v="34050.07"/>
    <n v="1.559964659978111E-4"/>
    <n v="0.72703988182446844"/>
    <n v="1868"/>
    <x v="5"/>
    <x v="2"/>
  </r>
  <r>
    <x v="4"/>
    <s v="Sleep Philosophy"/>
    <s v="Bed Guardian|Bed Guardian|Bed Guardian"/>
    <s v="COMFORTER (SET)"/>
    <s v="BASI10-0314"/>
    <s v="White"/>
    <s v="King"/>
    <s v="B"/>
    <n v="1422"/>
    <n v="34047.730000000003"/>
    <n v="1.5598574555786973E-4"/>
    <n v="0.7271958675700263"/>
    <n v="1869"/>
    <x v="5"/>
    <x v="2"/>
  </r>
  <r>
    <x v="3"/>
    <s v="Madison Park"/>
    <s v="Arctic|Polar|Polar"/>
    <s v="COMFORTER (SET)"/>
    <s v="BASI10-0254"/>
    <s v="Ivory"/>
    <s v="Full/Queen"/>
    <s v="B"/>
    <n v="686"/>
    <n v="34037.279999999999"/>
    <n v="1.5593787008890073E-4"/>
    <n v="0.72735180544011524"/>
    <n v="1870"/>
    <x v="5"/>
    <x v="2"/>
  </r>
  <r>
    <x v="2"/>
    <s v="Super Listing"/>
    <s v="Porter|Evans|Walker"/>
    <s v="COMFORTER (SET)"/>
    <s v="AM10-0455"/>
    <s v="Purple"/>
    <s v="Cal King"/>
    <s v="A"/>
    <n v="964"/>
    <n v="34034.089999999997"/>
    <n v="1.5592325547205755E-4"/>
    <n v="0.72750772869558733"/>
    <n v="1871"/>
    <x v="5"/>
    <x v="2"/>
  </r>
  <r>
    <x v="3"/>
    <s v="Super Listing"/>
    <s v="Avril|Nami|Ombak"/>
    <s v="COMFORTER (SET)"/>
    <s v="AM10-0380"/>
    <s v="Grey Ombre"/>
    <s v="Twin/Twin "/>
    <s v="B+"/>
    <n v="1056"/>
    <n v="34026.730000000003"/>
    <n v="1.5588953648147273E-4"/>
    <n v="0.72766361823206882"/>
    <n v="1872"/>
    <x v="5"/>
    <x v="2"/>
  </r>
  <r>
    <x v="4"/>
    <s v="Madison Park"/>
    <s v="Coleman|Campbell|Campbell"/>
    <s v="BLANKET"/>
    <s v="MP51-6376"/>
    <s v="Ivory"/>
    <s v="King"/>
    <s v="B"/>
    <n v="1152"/>
    <n v="34022.129999999997"/>
    <n v="1.5586846211235715E-4"/>
    <n v="0.72781948669418117"/>
    <n v="1873"/>
    <x v="5"/>
    <x v="2"/>
  </r>
  <r>
    <x v="2"/>
    <s v="Madison Park"/>
    <s v="Princeton|Dartmouth|Cambridge"/>
    <s v="COVERLET&amp;BEDSPR"/>
    <s v="MP13-614"/>
    <s v="Blue"/>
    <s v="King/Cal K"/>
    <s v="B"/>
    <n v="608"/>
    <n v="34008.589999999997"/>
    <n v="1.5580643016500402E-4"/>
    <n v="0.72797529312434617"/>
    <n v="1874"/>
    <x v="5"/>
    <x v="2"/>
  </r>
  <r>
    <x v="4"/>
    <s v="Madison Park"/>
    <s v="Cambria|Parkman|Parkman"/>
    <s v="BLANKET"/>
    <s v="MP51-2599"/>
    <s v="Ivory"/>
    <s v="Full/Queen"/>
    <s v="B"/>
    <n v="1277"/>
    <n v="33984.19"/>
    <n v="1.5569464438099987E-4"/>
    <n v="0.7281309877687272"/>
    <n v="1875"/>
    <x v="5"/>
    <x v="2"/>
  </r>
  <r>
    <x v="8"/>
    <s v="Mi Zone Kids"/>
    <s v="Celia|Ariella|Isabel"/>
    <s v="COMFORTER (SET)"/>
    <s v="MZK10-227"/>
    <s v="Blush/Gold"/>
    <s v="Full/Queen"/>
    <s v="B"/>
    <n v="830"/>
    <n v="33963.4"/>
    <n v="1.5559939739536683E-4"/>
    <n v="0.7282865871661226"/>
    <n v="1876"/>
    <x v="5"/>
    <x v="2"/>
  </r>
  <r>
    <x v="2"/>
    <s v="Super Listing"/>
    <s v="Boulder Stripe|Cascade Stripe|Highland Stripe"/>
    <s v="COMFORTER (SET)"/>
    <s v="AM10-0292"/>
    <s v="Brick"/>
    <s v="King/Cal K"/>
    <s v="B"/>
    <n v="934"/>
    <n v="33937.96"/>
    <n v="1.5548284697138869E-4"/>
    <n v="0.72844207001309402"/>
    <n v="1877"/>
    <x v="5"/>
    <x v="2"/>
  </r>
  <r>
    <x v="3"/>
    <s v="Madison Park"/>
    <s v="Egyptian Cotton|Egyptian Cotton|Egyptian Cotton"/>
    <s v="BLANKET"/>
    <s v="MP51N-5162"/>
    <s v="White"/>
    <s v="Twin"/>
    <s v="A++"/>
    <n v="1200"/>
    <n v="33924.949999999997"/>
    <n v="1.5542324315786845E-4"/>
    <n v="0.72859749325625189"/>
    <n v="1878"/>
    <x v="5"/>
    <x v="2"/>
  </r>
  <r>
    <x v="2"/>
    <s v="Madison Park"/>
    <s v="Marina|Anchorage|Fairbanks"/>
    <s v="COVERLET&amp;BEDSPR"/>
    <s v="MP13-7949"/>
    <s v="Aqua"/>
    <s v="King/Cal K"/>
    <s v="B"/>
    <n v="521"/>
    <n v="33922.6"/>
    <n v="1.5541247690408115E-4"/>
    <n v="0.72875290573315599"/>
    <n v="1879"/>
    <x v="5"/>
    <x v="2"/>
  </r>
  <r>
    <x v="8"/>
    <s v="Mi Zone"/>
    <s v="Glimmer|Sparkle|Dazzle"/>
    <s v="COMFORTER (SET)"/>
    <s v="MZ10-0595"/>
    <s v="Aqua"/>
    <s v="Twin/Twin "/>
    <s v="A"/>
    <n v="1050"/>
    <n v="33921.589999999997"/>
    <n v="1.5540784970564491E-4"/>
    <n v="0.72890831358286168"/>
    <n v="1880"/>
    <x v="5"/>
    <x v="2"/>
  </r>
  <r>
    <x v="3"/>
    <s v="Madison Park"/>
    <s v="Egyptian Cotton|Egyptian Cotton|Egyptian Cotton"/>
    <s v="BLANKET"/>
    <s v="MP51N-6428"/>
    <s v="Blue"/>
    <s v="Twin"/>
    <s v="A+"/>
    <n v="1184"/>
    <n v="33921.33"/>
    <n v="1.5540665854565146E-4"/>
    <n v="0.72906372024140731"/>
    <n v="1881"/>
    <x v="5"/>
    <x v="2"/>
  </r>
  <r>
    <x v="2"/>
    <s v="Madison Park"/>
    <s v="Walter|Clayton|Kelan"/>
    <s v="COMFORTER (SET)"/>
    <s v="MP10-7085"/>
    <s v="Taupe"/>
    <s v="Queen"/>
    <s v="B"/>
    <n v="610"/>
    <n v="33916.57"/>
    <n v="1.5538485115500146E-4"/>
    <n v="0.72921910509256227"/>
    <n v="1882"/>
    <x v="5"/>
    <x v="2"/>
  </r>
  <r>
    <x v="2"/>
    <s v="Madison Park"/>
    <s v="Bennett|Christian|William"/>
    <s v="COMFORTER (SET)"/>
    <s v="MP10-2416"/>
    <s v="Aqua"/>
    <s v="King"/>
    <s v="B"/>
    <n v="420"/>
    <n v="33908.32"/>
    <n v="1.553470547321312E-4"/>
    <n v="0.72937445214729435"/>
    <n v="1883"/>
    <x v="5"/>
    <x v="2"/>
  </r>
  <r>
    <x v="2"/>
    <s v="Madison Park"/>
    <s v="Quebec|Mansfield|Vancouver"/>
    <s v="COVERLET&amp;BEDSPR"/>
    <s v="MP13-6487"/>
    <s v="Mocha"/>
    <s v="King/Cal K"/>
    <s v="A"/>
    <n v="798"/>
    <n v="33897.85"/>
    <n v="1.5529908763547038E-4"/>
    <n v="0.7295297512349298"/>
    <n v="1884"/>
    <x v="5"/>
    <x v="2"/>
  </r>
  <r>
    <x v="7"/>
    <s v="Madison Park"/>
    <s v="600 Thread Count|600 Thread Count|600 Thread Count"/>
    <s v="SHEET/SHEET SET"/>
    <s v="SHET20-510"/>
    <s v="Gold"/>
    <s v="Queen"/>
    <s v="A"/>
    <n v="581"/>
    <n v="33893.980000000003"/>
    <n v="1.5528135767710582E-4"/>
    <n v="0.72968503259260686"/>
    <n v="1885"/>
    <x v="5"/>
    <x v="2"/>
  </r>
  <r>
    <x v="9"/>
    <s v="Madison Park Signature"/>
    <s v="Splendor|Splendor|Splendor"/>
    <s v="BATH TOWEL"/>
    <s v="MPS73-435"/>
    <s v="Grey"/>
    <s v="6-Piece"/>
    <s v="B+"/>
    <n v="591"/>
    <n v="33881.440000000002"/>
    <n v="1.5522390711434302E-4"/>
    <n v="0.72984025649972117"/>
    <n v="1886"/>
    <x v="5"/>
    <x v="2"/>
  </r>
  <r>
    <x v="9"/>
    <s v="Madison Park Signature"/>
    <s v="Splendor|Splendor|Splendor"/>
    <s v="BATH TOWEL"/>
    <s v="MPS73-436"/>
    <s v="Natural"/>
    <s v="6-Piece"/>
    <s v="B+"/>
    <n v="595"/>
    <n v="33845.35"/>
    <n v="1.5505856494447783E-4"/>
    <n v="0.72999531506466564"/>
    <n v="1887"/>
    <x v="5"/>
    <x v="2"/>
  </r>
  <r>
    <x v="2"/>
    <s v="Madison Park"/>
    <s v="Palmer|Teagan|Dakota"/>
    <s v="COMFORTER (SET)"/>
    <s v="MP10-7490"/>
    <s v="Green"/>
    <s v="Cal King"/>
    <s v="A"/>
    <n v="438"/>
    <n v="33842.74"/>
    <n v="1.5504660753069705E-4"/>
    <n v="0.73015036167219638"/>
    <n v="1888"/>
    <x v="5"/>
    <x v="2"/>
  </r>
  <r>
    <x v="3"/>
    <s v="Madison Park"/>
    <s v="Chunky Double Knit|Chunky Double Knit|Chunky Double Knit"/>
    <s v="THROW"/>
    <s v="MP50-6136"/>
    <s v="Grey"/>
    <s v="50x60&quot;"/>
    <s v="B+"/>
    <n v="767"/>
    <n v="33836.18"/>
    <n v="1.5501655364778447E-4"/>
    <n v="0.73030537822584418"/>
    <n v="1889"/>
    <x v="5"/>
    <x v="2"/>
  </r>
  <r>
    <x v="8"/>
    <s v="Urban Habitat"/>
    <s v="Brooklyn|Maize|Kay"/>
    <s v="COMFORTER (SET)"/>
    <s v="UH10-0198"/>
    <s v="Ivory"/>
    <s v="Twin/Twin "/>
    <s v="A"/>
    <n v="567"/>
    <n v="33811.9"/>
    <n v="1.5490531762993114E-4"/>
    <n v="0.73046028354347414"/>
    <n v="1890"/>
    <x v="5"/>
    <x v="2"/>
  </r>
  <r>
    <x v="8"/>
    <s v="Intelligent Design"/>
    <s v="Olivia|Ashley|Skye"/>
    <s v="COMFORTER (SET)"/>
    <s v="ID10-167"/>
    <s v="Pink"/>
    <s v="Full/Queen"/>
    <s v="B"/>
    <n v="867"/>
    <n v="33805.9"/>
    <n v="1.5487782932238915E-4"/>
    <n v="0.73061516137279658"/>
    <n v="1891"/>
    <x v="5"/>
    <x v="2"/>
  </r>
  <r>
    <x v="2"/>
    <s v="Madison Park"/>
    <s v="Quebec|Mansfield|Vancouver"/>
    <s v="COVERLET&amp;BEDSPR"/>
    <s v="MP13-154"/>
    <s v="Seafoam"/>
    <s v="King/Cal K"/>
    <s v="A"/>
    <n v="796"/>
    <n v="33779.769999999997"/>
    <n v="1.5475811774304368E-4"/>
    <n v="0.7307699194905396"/>
    <n v="1892"/>
    <x v="5"/>
    <x v="2"/>
  </r>
  <r>
    <x v="3"/>
    <s v="Serta"/>
    <s v="Fleece to Sherpa|Fleece to Sherpa|Fleece to Sherpa"/>
    <s v="ELECT BLANKET"/>
    <s v="ST54-0135"/>
    <s v="Brown"/>
    <s v="Queen"/>
    <s v="B"/>
    <n v="447"/>
    <n v="33771.1"/>
    <n v="1.5471839713864549E-4"/>
    <n v="0.73092463788767825"/>
    <n v="1893"/>
    <x v="5"/>
    <x v="2"/>
  </r>
  <r>
    <x v="3"/>
    <s v="Madison Park"/>
    <s v="Gia|Margot|Margot"/>
    <s v="COMFORTER (SET)"/>
    <s v="MP10-8542"/>
    <s v="Gray"/>
    <s v="Full/Queen"/>
    <s v="A"/>
    <n v="850"/>
    <n v="33770.79"/>
    <n v="1.547169769094225E-4"/>
    <n v="0.73107935486458764"/>
    <n v="1894"/>
    <x v="5"/>
    <x v="2"/>
  </r>
  <r>
    <x v="2"/>
    <s v="INK+IVY"/>
    <s v="Imani|Imani|Imani"/>
    <s v="DUVET&amp;DUVET SET"/>
    <s v="II12-996"/>
    <s v="Ivory"/>
    <s v="Full/Queen"/>
    <s v="A+"/>
    <n v="612"/>
    <n v="33750.639999999999"/>
    <n v="1.5462466200992725E-4"/>
    <n v="0.73123397952659752"/>
    <n v="1895"/>
    <x v="5"/>
    <x v="2"/>
  </r>
  <r>
    <x v="8"/>
    <s v="Mi Zone Kids"/>
    <s v="Crazy Daisy|Blooming Butterflies|Petal Power"/>
    <s v="COVERLET&amp;BEDSPR"/>
    <s v="MZK80-043"/>
    <s v="Multi"/>
    <s v="Full/Queen"/>
    <s v="B"/>
    <n v="655"/>
    <n v="33745.61"/>
    <n v="1.5460161764543787E-4"/>
    <n v="0.73138858114424299"/>
    <n v="1896"/>
    <x v="5"/>
    <x v="2"/>
  </r>
  <r>
    <x v="7"/>
    <s v="True North by Sleep Philosophy"/>
    <s v="Soloft Plush|Soloft Plush|Soloft Plush"/>
    <s v="SHEET/SHEET SET"/>
    <s v="TN20-0587"/>
    <s v="Taupe"/>
    <s v="Queen"/>
    <s v="A+"/>
    <n v="1059"/>
    <n v="33711.949999999997"/>
    <n v="1.5444740824012719E-4"/>
    <n v="0.7315430285524831"/>
    <n v="1897"/>
    <x v="5"/>
    <x v="2"/>
  </r>
  <r>
    <x v="2"/>
    <s v="Madison Park"/>
    <s v="Timber|Heavenly|Hilltop"/>
    <s v="COVERLET&amp;BEDSPR"/>
    <s v="MP13-8470"/>
    <s v="Red/Black"/>
    <s v="Full/Queen"/>
    <s v="B"/>
    <n v="896"/>
    <n v="33711.589999999997"/>
    <n v="1.5444575894167466E-4"/>
    <n v="0.73169747431142473"/>
    <n v="1898"/>
    <x v="5"/>
    <x v="2"/>
  </r>
  <r>
    <x v="0"/>
    <s v="INK+IVY"/>
    <s v="Bonn|Bonn|Bonn"/>
    <s v="MOTION"/>
    <s v="II103-0498"/>
    <s v="Beige"/>
    <s v="See below"/>
    <s v="B"/>
    <n v="144"/>
    <n v="33695.949999999997"/>
    <n v="1.5437410608668185E-4"/>
    <n v="0.73185184841751139"/>
    <n v="1899"/>
    <x v="5"/>
    <x v="2"/>
  </r>
  <r>
    <x v="8"/>
    <s v="Urban Habitat Kids"/>
    <s v="Lola|Ella|Laila"/>
    <s v="COMFORTER (SET)"/>
    <s v="UHK10-0099"/>
    <s v="Pink"/>
    <s v="Full/Queen"/>
    <s v="B+"/>
    <n v="618"/>
    <n v="33695.589999999997"/>
    <n v="1.5437245678822932E-4"/>
    <n v="0.73200622087429956"/>
    <n v="1900"/>
    <x v="5"/>
    <x v="2"/>
  </r>
  <r>
    <x v="2"/>
    <s v="Madison Park"/>
    <s v="Tuscany|Marino|Genoa"/>
    <s v="COVERLET&amp;BEDSPR"/>
    <s v="MP13-8386"/>
    <s v="Blue"/>
    <s v="Daybed"/>
    <s v="B"/>
    <n v="648"/>
    <n v="33661.96"/>
    <n v="1.5421838482445639E-4"/>
    <n v="0.732160439259124"/>
    <n v="1901"/>
    <x v="5"/>
    <x v="2"/>
  </r>
  <r>
    <x v="2"/>
    <s v="Super Listing"/>
    <s v="Phoebe|Himari|Hannah"/>
    <s v="COMFORTER (SET)"/>
    <s v="AM10-0187"/>
    <s v="Blush"/>
    <s v="King/Cal K"/>
    <s v="A++"/>
    <n v="1048"/>
    <n v="33641.839999999997"/>
    <n v="1.5412620736649884E-4"/>
    <n v="0.73231456546649054"/>
    <n v="1902"/>
    <x v="5"/>
    <x v="2"/>
  </r>
  <r>
    <x v="2"/>
    <s v="Madison Park Essentials"/>
    <s v="Jaxon|Deacon|Ryder"/>
    <s v="COMFORTER (SET)"/>
    <s v="MPE10-1034"/>
    <s v="Aqua/Grey"/>
    <s v="King"/>
    <s v="B"/>
    <n v="706"/>
    <n v="33626.65"/>
    <n v="1.5405661613457168E-4"/>
    <n v="0.73246862208262509"/>
    <n v="1903"/>
    <x v="5"/>
    <x v="2"/>
  </r>
  <r>
    <x v="2"/>
    <s v="510 Design"/>
    <s v="Tinsley|Irvine|Arlie"/>
    <s v="COMFORTER (SET)"/>
    <s v="5DS10-0053"/>
    <s v="Seafoam/Grey"/>
    <s v="Queen"/>
    <s v="B"/>
    <n v="661"/>
    <n v="33603.230000000003"/>
    <n v="1.5394932010746605E-4"/>
    <n v="0.73262257140273257"/>
    <n v="1904"/>
    <x v="5"/>
    <x v="2"/>
  </r>
  <r>
    <x v="7"/>
    <s v="Madison Park"/>
    <s v="800 Thread Count|800 Thread Count|800 Thread Count"/>
    <s v="SHEET/SHEET SET"/>
    <s v="MPH20-0013"/>
    <s v="Aqua"/>
    <s v="Queen"/>
    <s v="A"/>
    <n v="955"/>
    <n v="33597.94"/>
    <n v="1.5392508458298318E-4"/>
    <n v="0.73277649648731558"/>
    <n v="1905"/>
    <x v="5"/>
    <x v="2"/>
  </r>
  <r>
    <x v="3"/>
    <s v="Madison Park"/>
    <s v="Egyptian Cotton|Egyptian Cotton|Egyptian Cotton"/>
    <s v="BLANKET"/>
    <s v="MP51N-6365"/>
    <s v="Rose"/>
    <s v="King"/>
    <s v="B"/>
    <n v="858"/>
    <n v="33594.29"/>
    <n v="1.5390836252922844E-4"/>
    <n v="0.73293040484984484"/>
    <n v="1906"/>
    <x v="5"/>
    <x v="2"/>
  </r>
  <r>
    <x v="7"/>
    <s v="True North by Sleep Philosophy"/>
    <s v="Micro Fleece|Micro Fleece|Micro Fleece"/>
    <s v="SHEET/SHEET SET"/>
    <s v="PC20-003"/>
    <s v="Khaki"/>
    <s v="Queen"/>
    <s v="A"/>
    <n v="1081"/>
    <n v="33586.910000000003"/>
    <n v="1.5387455191095181E-4"/>
    <n v="0.7330842794017558"/>
    <n v="1907"/>
    <x v="5"/>
    <x v="2"/>
  </r>
  <r>
    <x v="2"/>
    <s v="Madison Park"/>
    <s v="Marina|Anchorage|Fairbanks"/>
    <s v="COVERLET&amp;BEDSPR"/>
    <s v="MP13-7948"/>
    <s v="Aqua"/>
    <s v="Full/Queen"/>
    <s v="B"/>
    <n v="548"/>
    <n v="33538.22"/>
    <n v="1.5365148429524839E-4"/>
    <n v="0.73323793088605105"/>
    <n v="1908"/>
    <x v="5"/>
    <x v="2"/>
  </r>
  <r>
    <x v="2"/>
    <s v="Comfort Spaces"/>
    <s v="Kienna"/>
    <s v="COVERLET&amp;BEDSPR"/>
    <s v="CS14-0264"/>
    <s v="Grey"/>
    <s v="Twin/Twin "/>
    <s v="ARA"/>
    <n v="1679"/>
    <n v="33520.89"/>
    <n v="1.5357208890029789E-4"/>
    <n v="0.73339150297495137"/>
    <n v="1909"/>
    <x v="5"/>
    <x v="2"/>
  </r>
  <r>
    <x v="6"/>
    <s v="Madison Park"/>
    <s v="Serene|Belle|Monroe"/>
    <s v="SHOWER CURTAIN"/>
    <s v="MP70-3453"/>
    <s v="Purple"/>
    <s v="72x72&quot;"/>
    <s v="A"/>
    <n v="1740"/>
    <n v="33504.92"/>
    <n v="1.5349892418839025E-4"/>
    <n v="0.73354500189913974"/>
    <n v="1910"/>
    <x v="5"/>
    <x v="2"/>
  </r>
  <r>
    <x v="0"/>
    <s v="INK+IVY"/>
    <s v="Sonoma|Sonoma|Sonoma"/>
    <s v="DINING CHAIR"/>
    <s v="II108-0450"/>
    <s v="Reclaimed Grey"/>
    <s v="See below"/>
    <s v="B-"/>
    <n v="217"/>
    <n v="33485.11"/>
    <n v="1.5340816695965574E-4"/>
    <n v="0.73369841006609937"/>
    <n v="1911"/>
    <x v="5"/>
    <x v="2"/>
  </r>
  <r>
    <x v="3"/>
    <s v="Serta"/>
    <s v="Corded Plush|Corded Plush|Corded Plush"/>
    <s v="ELECT BLANKET"/>
    <s v="ST54-0285"/>
    <s v="Ivory"/>
    <s v="King"/>
    <s v="B"/>
    <n v="376"/>
    <n v="33465.129999999997"/>
    <n v="1.5331663089554083E-4"/>
    <n v="0.73385172669699494"/>
    <n v="1912"/>
    <x v="5"/>
    <x v="2"/>
  </r>
  <r>
    <x v="7"/>
    <s v="True North by Sleep Philosophy"/>
    <s v="Soloft Plush|Soloft Plush|Soloft Plush"/>
    <s v="SHEET/SHEET SET"/>
    <s v="BL20-0869"/>
    <s v="Grey"/>
    <s v="Twin"/>
    <s v="A"/>
    <n v="1542"/>
    <n v="33460.04"/>
    <n v="1.5329331164797605E-4"/>
    <n v="0.73400502000864287"/>
    <n v="1913"/>
    <x v="5"/>
    <x v="2"/>
  </r>
  <r>
    <x v="7"/>
    <s v="Comfort Spaces"/>
    <s v="Cotton 144TC|Cotton 144TC|Cotton 144TC"/>
    <s v="SHEET/SHEET SET"/>
    <s v="CS20-1630"/>
    <s v="White"/>
    <s v="Twin"/>
    <s v="ARB"/>
    <n v="2140"/>
    <n v="33398.120000000003"/>
    <n v="1.5300963231414255E-4"/>
    <n v="0.734158029640957"/>
    <n v="1914"/>
    <x v="5"/>
    <x v="2"/>
  </r>
  <r>
    <x v="3"/>
    <s v="Madison Park"/>
    <s v="Gia|Margot|Margot"/>
    <s v="COMFORTER (SET)"/>
    <s v="MP10-6209"/>
    <s v="Blush/White"/>
    <s v="Twin/Twin "/>
    <s v="A"/>
    <n v="1034"/>
    <n v="33385.54"/>
    <n v="1.5295199849599614E-4"/>
    <n v="0.73431098163945296"/>
    <n v="1915"/>
    <x v="5"/>
    <x v="2"/>
  </r>
  <r>
    <x v="3"/>
    <s v="Beautyrest"/>
    <s v="Zuri|Marselle|Marselle"/>
    <s v="ELECT BLANKET"/>
    <s v="BR54-4696"/>
    <s v="Ivory Texture"/>
    <s v="50x70&quot;"/>
    <s v="TBD"/>
    <n v="872"/>
    <n v="33385.26"/>
    <n v="1.5295071570831084E-4"/>
    <n v="0.73446393235516128"/>
    <n v="1916"/>
    <x v="5"/>
    <x v="2"/>
  </r>
  <r>
    <x v="2"/>
    <s v="Madison Park"/>
    <s v="Dune|Meyers|Connell"/>
    <s v="COMFORTER (SET)"/>
    <s v="MP10-069"/>
    <s v="Beige"/>
    <s v="Queen"/>
    <s v="B"/>
    <n v="495"/>
    <n v="33383.800000000003"/>
    <n v="1.5294402688680896E-4"/>
    <n v="0.73461687638204809"/>
    <n v="1917"/>
    <x v="5"/>
    <x v="2"/>
  </r>
  <r>
    <x v="3"/>
    <s v="Madison Park Essentials"/>
    <s v="Larkspur|Windsor|Windsor"/>
    <s v="COMFORTER (SET)"/>
    <s v="MPE10-616"/>
    <s v="Charcoal/Grey"/>
    <s v="King"/>
    <s v="A"/>
    <n v="999"/>
    <n v="33369.769999999997"/>
    <n v="1.5287975006100652E-4"/>
    <n v="0.73476975613210904"/>
    <n v="1918"/>
    <x v="5"/>
    <x v="2"/>
  </r>
  <r>
    <x v="7"/>
    <s v="Madison Park Essentials"/>
    <s v="Satin|Satin|Satin"/>
    <s v="SHEET/SHEET SET"/>
    <s v="MPE20-774"/>
    <s v="Blush"/>
    <s v="King"/>
    <s v="A"/>
    <n v="1595"/>
    <n v="33367.449999999997"/>
    <n v="1.5286912124875697E-4"/>
    <n v="0.73492262525335783"/>
    <n v="1919"/>
    <x v="5"/>
    <x v="2"/>
  </r>
  <r>
    <x v="3"/>
    <s v="Beautyrest"/>
    <s v="Electric Micro Fleece|Electric Micro Fleece|Electric Micro Fleece"/>
    <s v="ELECT BLANKET"/>
    <s v="BR54-0186"/>
    <s v="Blue"/>
    <s v="King"/>
    <s v="B"/>
    <n v="377"/>
    <n v="33360.699999999997"/>
    <n v="1.5283819690277219E-4"/>
    <n v="0.73507546345026065"/>
    <n v="1920"/>
    <x v="5"/>
    <x v="2"/>
  </r>
  <r>
    <x v="7"/>
    <s v="Comfort Spaces"/>
    <s v="Cotton 144TC|Cotton 144TC|Cotton 144TC"/>
    <s v="SHEET/SHEET SET"/>
    <s v="CS20-1658"/>
    <s v="Good Vibes"/>
    <s v="King"/>
    <s v="ARA"/>
    <n v="1375"/>
    <n v="33342.15"/>
    <n v="1.5275321221862152E-4"/>
    <n v="0.73522821666247928"/>
    <n v="1921"/>
    <x v="5"/>
    <x v="2"/>
  </r>
  <r>
    <x v="7"/>
    <s v="True North by Sleep Philosophy"/>
    <s v="Micro Fleece|Micro Fleece|Micro Fleece"/>
    <s v="SHEET/SHEET SET"/>
    <s v="SHET20-529"/>
    <s v="Grey"/>
    <s v="King"/>
    <s v="A"/>
    <n v="978"/>
    <n v="33294.33"/>
    <n v="1.5253413040751171E-4"/>
    <n v="0.73538075079288678"/>
    <n v="1922"/>
    <x v="5"/>
    <x v="2"/>
  </r>
  <r>
    <x v="0"/>
    <s v="INK+IVY"/>
    <s v="Jameson|Jameson|Jameson"/>
    <s v="NIGHTSTAND"/>
    <s v="II136-0554"/>
    <s v="Natural"/>
    <s v="See below"/>
    <s v="B"/>
    <n v="207"/>
    <n v="33293.74"/>
    <n v="1.525314273906034E-4"/>
    <n v="0.73553328222027736"/>
    <n v="1923"/>
    <x v="5"/>
    <x v="2"/>
  </r>
  <r>
    <x v="3"/>
    <s v="INK+IVY"/>
    <s v="Bree Knit|Bree Knit|Bree Knit"/>
    <s v="THROW"/>
    <s v="II50-1297"/>
    <s v="Green"/>
    <s v="50x60&quot;"/>
    <s v="B"/>
    <n v="1653"/>
    <n v="33292.629999999997"/>
    <n v="1.5252634205370814E-4"/>
    <n v="0.73568580856233112"/>
    <n v="1924"/>
    <x v="5"/>
    <x v="2"/>
  </r>
  <r>
    <x v="2"/>
    <s v="Madison Park"/>
    <s v="Biloxi|Morris|Hudson"/>
    <s v="COMFORTER (SET)"/>
    <s v="MP10-920"/>
    <s v="Purple"/>
    <s v="King"/>
    <s v="B"/>
    <n v="444"/>
    <n v="33274.9"/>
    <n v="1.5244511410492152E-4"/>
    <n v="0.73583825367643607"/>
    <n v="1925"/>
    <x v="5"/>
    <x v="2"/>
  </r>
  <r>
    <x v="3"/>
    <s v="Beautyrest"/>
    <s v="Heated Microfiber|Heated Microfiber|Heated Microfiber"/>
    <s v="ELEC MATT PAD"/>
    <s v="BR55-0533"/>
    <s v="White"/>
    <s v="Twin"/>
    <s v="A+"/>
    <n v="831"/>
    <n v="33274.36"/>
    <n v="1.5244264015724273E-4"/>
    <n v="0.73599069631659331"/>
    <n v="1926"/>
    <x v="5"/>
    <x v="2"/>
  </r>
  <r>
    <x v="2"/>
    <s v="Madison Park"/>
    <s v="Quebec|Mansfield|Vancouver"/>
    <s v="THROW"/>
    <s v="MP50-2985"/>
    <s v="Ivory"/>
    <s v="60x70&quot;"/>
    <s v="B"/>
    <n v="1945"/>
    <n v="33266.300000000003"/>
    <n v="1.5240571419744464E-4"/>
    <n v="0.7361431020307907"/>
    <n v="1927"/>
    <x v="5"/>
    <x v="2"/>
  </r>
  <r>
    <x v="8"/>
    <s v="Mi Zone"/>
    <s v="Brody|Cameron|Bradley"/>
    <s v="COMFORTER (SET)"/>
    <s v="MZ10-099"/>
    <s v="Blue"/>
    <s v="Full/Queen"/>
    <s v="B"/>
    <n v="964"/>
    <n v="33254.18"/>
    <n v="1.5235018781620979E-4"/>
    <n v="0.73629545221860693"/>
    <n v="1928"/>
    <x v="5"/>
    <x v="2"/>
  </r>
  <r>
    <x v="2"/>
    <s v="INK+IVY"/>
    <s v="Mila|Mila|Mila"/>
    <s v="COMFORTER (SET)"/>
    <s v="II10-1061"/>
    <s v="Navy"/>
    <s v="Full/Queen"/>
    <s v="A"/>
    <n v="484"/>
    <n v="33247.46"/>
    <n v="1.5231940091176273E-4"/>
    <n v="0.73644777161951869"/>
    <n v="1929"/>
    <x v="5"/>
    <x v="2"/>
  </r>
  <r>
    <x v="8"/>
    <s v="Urban Habitat Kids"/>
    <s v="Callie|Ensley|Kelsey"/>
    <s v="DUVET&amp;DUVET SET"/>
    <s v="UHK12-0139"/>
    <s v="Multi"/>
    <s v="Full/Queen"/>
    <s v="A"/>
    <n v="559"/>
    <n v="33236.94"/>
    <n v="1.5227120474587243E-4"/>
    <n v="0.73660004282426461"/>
    <n v="1930"/>
    <x v="5"/>
    <x v="2"/>
  </r>
  <r>
    <x v="11"/>
    <s v="Harbor House Blue"/>
    <s v="Crystal Beach|Crystal Beach|Crystal Beach"/>
    <s v="COMFORTER (SET)"/>
    <s v="HH10-703"/>
    <s v="White"/>
    <s v="King"/>
    <s v="B+"/>
    <n v="257"/>
    <n v="33221.39"/>
    <n v="1.5219996421549271E-4"/>
    <n v="0.73675224278848006"/>
    <n v="1931"/>
    <x v="5"/>
    <x v="2"/>
  </r>
  <r>
    <x v="2"/>
    <s v="Comfort Spaces"/>
    <s v="Kienna|Kienna|Kienna"/>
    <s v="COVERLET&amp;BEDSPR"/>
    <s v="CS13-0546"/>
    <s v="White"/>
    <s v="75x39&quot;"/>
    <s v="ARA"/>
    <n v="1170"/>
    <n v="33204.6"/>
    <n v="1.5212304276822098E-4"/>
    <n v="0.7369043658312483"/>
    <n v="1932"/>
    <x v="5"/>
    <x v="2"/>
  </r>
  <r>
    <x v="2"/>
    <s v="Madison Park"/>
    <s v="Serene|Belle|Monroe"/>
    <s v="COMFORTER (SET)"/>
    <s v="MP10-308"/>
    <s v="Red"/>
    <s v="King"/>
    <s v="B"/>
    <n v="426"/>
    <n v="33163.97"/>
    <n v="1.5193690111231571E-4"/>
    <n v="0.73705630273236067"/>
    <n v="1933"/>
    <x v="5"/>
    <x v="2"/>
  </r>
  <r>
    <x v="0"/>
    <s v="Madison Park"/>
    <s v="Shandra II|Tessa|Tahlia"/>
    <s v="ACCENT BENCH"/>
    <s v="FPF18-0502"/>
    <s v="Charcoal"/>
    <s v="See below"/>
    <s v="B"/>
    <n v="386"/>
    <n v="33162.42"/>
    <n v="1.5192979996620068E-4"/>
    <n v="0.73720823253232692"/>
    <n v="1934"/>
    <x v="5"/>
    <x v="2"/>
  </r>
  <r>
    <x v="8"/>
    <s v="Intelligent Design"/>
    <s v="Cassie|Bridget|Rachel"/>
    <s v="COMFORTER (SET)"/>
    <s v="ID10-2357"/>
    <s v="Blush Multi"/>
    <s v="King/Cal K"/>
    <s v="B+"/>
    <n v="650"/>
    <n v="33149.050000000003"/>
    <n v="1.5186854685422793E-4"/>
    <n v="0.73736010107918115"/>
    <n v="1935"/>
    <x v="5"/>
    <x v="2"/>
  </r>
  <r>
    <x v="2"/>
    <s v="Madison Park"/>
    <s v="Bayside|Nantucket|Rockaway"/>
    <s v="COVERLET&amp;BEDSPR"/>
    <s v="MP13-4474"/>
    <s v="Blue"/>
    <s v="Daybed"/>
    <s v="B"/>
    <n v="789"/>
    <n v="33040.94"/>
    <n v="1.5137325336616686E-4"/>
    <n v="0.73751147433254727"/>
    <n v="1936"/>
    <x v="5"/>
    <x v="2"/>
  </r>
  <r>
    <x v="3"/>
    <s v="Super Listing"/>
    <s v="Avril|Nami|Ombak"/>
    <s v="COMFORTER (SET)"/>
    <s v="AM10-0280"/>
    <s v="Green"/>
    <s v="Twin/Twin "/>
    <s v="B+"/>
    <n v="1085"/>
    <n v="33027.69"/>
    <n v="1.5131255002034493E-4"/>
    <n v="0.73766278688256759"/>
    <n v="1937"/>
    <x v="5"/>
    <x v="2"/>
  </r>
  <r>
    <x v="7"/>
    <s v="Madison Park Essentials"/>
    <s v="Satin|Satin|Satin"/>
    <s v="SHEET/SHEET SET"/>
    <s v="MPE20-1132"/>
    <s v="Blue"/>
    <s v="Queen"/>
    <s v="B"/>
    <n v="1569"/>
    <n v="33023.74"/>
    <n v="1.5129445355121308E-4"/>
    <n v="0.73781408133611881"/>
    <n v="1938"/>
    <x v="5"/>
    <x v="2"/>
  </r>
  <r>
    <x v="2"/>
    <s v="Clean Spaces"/>
    <s v="Dover|Blakely|Reese"/>
    <s v="COMFORTER (SET)"/>
    <s v="LCN10-0105"/>
    <s v="Natural"/>
    <s v="Full/Queen"/>
    <s v="A"/>
    <n v="426"/>
    <n v="33009.050000000003"/>
    <n v="1.5122715301158109E-4"/>
    <n v="0.73796530848913044"/>
    <n v="1939"/>
    <x v="5"/>
    <x v="2"/>
  </r>
  <r>
    <x v="7"/>
    <s v="True North by Sleep Philosophy"/>
    <s v="Cozy Cotton Flannel|Cozy Cotton Flannel|Cozy Cotton Flannel"/>
    <s v="SHEET/SHEET SET"/>
    <s v="TN20-0081"/>
    <s v="Blue Plaid"/>
    <s v="Twin"/>
    <s v="A"/>
    <n v="2031"/>
    <n v="33008.370000000003"/>
    <n v="1.5122403767005966E-4"/>
    <n v="0.73811653252680054"/>
    <n v="1940"/>
    <x v="5"/>
    <x v="2"/>
  </r>
  <r>
    <x v="3"/>
    <s v="Madison Park"/>
    <s v="Chunky Double Knit|Chunky Double Knit|Chunky Double Knit"/>
    <s v="THROW"/>
    <s v="MP50-8215"/>
    <s v="Yellow"/>
    <s v="50x60&quot;"/>
    <s v="B"/>
    <n v="765"/>
    <n v="32948.550000000003"/>
    <n v="1.5094997924386587E-4"/>
    <n v="0.73826748250604446"/>
    <n v="1941"/>
    <x v="5"/>
    <x v="2"/>
  </r>
  <r>
    <x v="2"/>
    <s v="Madison Park"/>
    <s v="Laurel|Vivian|Piedmont"/>
    <s v="COMFORTER (SET)"/>
    <s v="MP10-2240"/>
    <s v="Navy"/>
    <s v="Queen"/>
    <s v="B"/>
    <n v="577"/>
    <n v="32925.94"/>
    <n v="1.5084639413827838E-4"/>
    <n v="0.73841832890018277"/>
    <n v="1942"/>
    <x v="5"/>
    <x v="2"/>
  </r>
  <r>
    <x v="0"/>
    <s v="Madison Park"/>
    <s v="Carson|Fillmore|Troy"/>
    <s v="DINING CHAIR"/>
    <s v="MP108-0987"/>
    <s v="Light Grey"/>
    <s v="See below"/>
    <s v="B"/>
    <n v="223"/>
    <n v="32912.57"/>
    <n v="1.5078514102630561E-4"/>
    <n v="0.73856911404120906"/>
    <n v="1943"/>
    <x v="5"/>
    <x v="2"/>
  </r>
  <r>
    <x v="3"/>
    <s v="Beautyrest"/>
    <s v="Electric Micro Fleece|Electric Micro Fleece|Electric Micro Fleece"/>
    <s v="ELECT BLANKET"/>
    <s v="BR54-0414"/>
    <s v="Grey"/>
    <s v="King"/>
    <s v="B+"/>
    <n v="372"/>
    <n v="32910.75"/>
    <n v="1.5077680290635119E-4"/>
    <n v="0.73871989084411538"/>
    <n v="1944"/>
    <x v="5"/>
    <x v="2"/>
  </r>
  <r>
    <x v="2"/>
    <s v="Madison Park"/>
    <s v="Violette|Juliana|Valeria"/>
    <s v="COMFORTER (SET)"/>
    <s v="MP10-7140"/>
    <s v="Ivory/Taupe"/>
    <s v="Full/Queen"/>
    <s v="B"/>
    <n v="402"/>
    <n v="32910.17"/>
    <n v="1.5077414570328879E-4"/>
    <n v="0.73887066498981868"/>
    <n v="1945"/>
    <x v="5"/>
    <x v="2"/>
  </r>
  <r>
    <x v="2"/>
    <s v="Madison Park"/>
    <s v="Marina|Anchorage|Fairbanks"/>
    <s v="COMFORTER (SET)"/>
    <s v="MP10-7946"/>
    <s v="Aqua"/>
    <s v="Full/Queen"/>
    <s v="B"/>
    <n v="481"/>
    <n v="32872.25"/>
    <n v="1.5060041959962333E-4"/>
    <n v="0.73902126540941826"/>
    <n v="1946"/>
    <x v="5"/>
    <x v="2"/>
  </r>
  <r>
    <x v="7"/>
    <s v="True North by Sleep Philosophy"/>
    <s v="Cozy Cotton Flannel|Cozy Cotton Flannel|Cozy Cotton Flannel"/>
    <s v="SHEET/SHEET SET"/>
    <s v="TN20-0377"/>
    <s v="Grey Dogs"/>
    <s v="Twin"/>
    <s v="A+"/>
    <n v="1958"/>
    <n v="32862.629999999997"/>
    <n v="1.505563466798643E-4"/>
    <n v="0.73917182175609808"/>
    <n v="1947"/>
    <x v="5"/>
    <x v="2"/>
  </r>
  <r>
    <x v="2"/>
    <s v="INK+IVY"/>
    <s v="Imani|Imani|Imani"/>
    <s v="DUVET&amp;DUVET SET"/>
    <s v="II12-1277"/>
    <s v="White/Navy"/>
    <s v="King/Cal K"/>
    <s v="A"/>
    <n v="457"/>
    <n v="32858.17"/>
    <n v="1.5053591370459141E-4"/>
    <n v="0.7393223576698027"/>
    <n v="1948"/>
    <x v="5"/>
    <x v="2"/>
  </r>
  <r>
    <x v="2"/>
    <s v="Madison Park"/>
    <s v="Bayside|Nantucket|Rockaway"/>
    <s v="COMFORTER (SET)"/>
    <s v="MP10-505"/>
    <s v="Blue"/>
    <s v="King"/>
    <s v="B"/>
    <n v="383"/>
    <n v="32857.18"/>
    <n v="1.5053137813384699E-4"/>
    <n v="0.73947288904793651"/>
    <n v="1949"/>
    <x v="5"/>
    <x v="2"/>
  </r>
  <r>
    <x v="1"/>
    <s v="Madison Park"/>
    <s v="Galen|Colm|Paxton"/>
    <s v="WINDOW PANEL"/>
    <s v="MP40-7224"/>
    <s v="White"/>
    <s v="31x64&quot;"/>
    <s v="A"/>
    <n v="998"/>
    <n v="32836.550000000003"/>
    <n v="1.504368641697484E-4"/>
    <n v="0.73962332591210622"/>
    <n v="1950"/>
    <x v="5"/>
    <x v="2"/>
  </r>
  <r>
    <x v="2"/>
    <s v="Madison Park"/>
    <s v="Emilia|Maisie|Grace"/>
    <s v="COMFORTER (SET)"/>
    <s v="MP10-8438"/>
    <s v="Silver"/>
    <s v="King"/>
    <s v="B"/>
    <n v="377"/>
    <n v="32835.42"/>
    <n v="1.5043168720516129E-4"/>
    <n v="0.73977375759931141"/>
    <n v="1951"/>
    <x v="5"/>
    <x v="2"/>
  </r>
  <r>
    <x v="6"/>
    <s v="Madison Park"/>
    <s v="Laurel|Vivian|Piedmont"/>
    <s v="SHOWER CURTAIN"/>
    <s v="MP70-439"/>
    <s v="Ivory"/>
    <s v="72x72&quot;"/>
    <s v="A"/>
    <n v="2222"/>
    <n v="32802.69"/>
    <n v="1.5028173848751966E-4"/>
    <n v="0.73992403933779893"/>
    <n v="1952"/>
    <x v="5"/>
    <x v="2"/>
  </r>
  <r>
    <x v="2"/>
    <s v="INK+IVY"/>
    <s v="Arizona|Arizona|Arizona"/>
    <s v="COMFORTER (SET)"/>
    <s v="II10-1112"/>
    <s v="Yellow"/>
    <s v="Full/Queen"/>
    <s v="A"/>
    <n v="397"/>
    <n v="32767.13"/>
    <n v="1.5011882445148736E-4"/>
    <n v="0.74007415816225042"/>
    <n v="1953"/>
    <x v="5"/>
    <x v="2"/>
  </r>
  <r>
    <x v="2"/>
    <s v="Madison Park"/>
    <s v="Viola|Aeriela|Eugenia"/>
    <s v="DUVET&amp;DUVET SET"/>
    <s v="MP12-7104"/>
    <s v="Taupe"/>
    <s v="Full/Queen"/>
    <s v="B"/>
    <n v="592"/>
    <n v="32760.03"/>
    <n v="1.5008629662089599E-4"/>
    <n v="0.74022424445887136"/>
    <n v="1954"/>
    <x v="5"/>
    <x v="2"/>
  </r>
  <r>
    <x v="7"/>
    <s v="True North by Sleep Philosophy"/>
    <s v="Cozy Cotton Flannel|Cozy Cotton Flannel|Cozy Cotton Flannel"/>
    <s v="SHEET/SHEET SET"/>
    <s v="TN20-0073"/>
    <s v="Tan Plaid"/>
    <s v="Queen"/>
    <s v="A"/>
    <n v="1333"/>
    <n v="32732.95"/>
    <n v="1.4996223272618973E-4"/>
    <n v="0.74037420669159759"/>
    <n v="1955"/>
    <x v="5"/>
    <x v="2"/>
  </r>
  <r>
    <x v="2"/>
    <s v="Madison Park"/>
    <s v="Quebec|Mansfield|Vancouver"/>
    <s v="COVERLET&amp;BEDSPR"/>
    <s v="MP13-6150"/>
    <s v="Purple"/>
    <s v="King/Cal K"/>
    <s v="A"/>
    <n v="767"/>
    <n v="32719.58"/>
    <n v="1.4990097961421696E-4"/>
    <n v="0.7405241076712118"/>
    <n v="1956"/>
    <x v="5"/>
    <x v="2"/>
  </r>
  <r>
    <x v="8"/>
    <s v="Urban Habitat Kids"/>
    <s v="Cloud|Bliss|Euphoria"/>
    <s v="COMFORTER (SET)"/>
    <s v="UHK10-0017"/>
    <s v="Blue"/>
    <s v="Twin"/>
    <s v="B+"/>
    <n v="753"/>
    <n v="32676.240000000002"/>
    <n v="1.4970242240607186E-4"/>
    <n v="0.74067381009361788"/>
    <n v="1957"/>
    <x v="5"/>
    <x v="2"/>
  </r>
  <r>
    <x v="2"/>
    <s v="Madison Park Essentials"/>
    <s v="Brystol|Cadence|Isabella"/>
    <s v="COMFORTER (SET)"/>
    <s v="MPE10-979"/>
    <s v="Black"/>
    <s v="Cal King"/>
    <s v="B"/>
    <n v="302"/>
    <n v="32675.360000000001"/>
    <n v="1.4969839078763237E-4"/>
    <n v="0.74082350848440548"/>
    <n v="1958"/>
    <x v="5"/>
    <x v="2"/>
  </r>
  <r>
    <x v="0"/>
    <s v="Martha Stewart"/>
    <s v="Salina|Salina|Salina"/>
    <s v="BED"/>
    <s v="MT115-1210"/>
    <s v="Toasted Almond"/>
    <s v="See below"/>
    <s v="TBD"/>
    <n v="57"/>
    <n v="32657.35"/>
    <n v="1.4961588005116044E-4"/>
    <n v="0.74097312436445661"/>
    <n v="1959"/>
    <x v="5"/>
    <x v="2"/>
  </r>
  <r>
    <x v="0"/>
    <s v="Madison Park"/>
    <s v="Parker|Avalon|Avenu"/>
    <s v="OCCASIONL TABLE"/>
    <s v="MP120-1065"/>
    <s v="Off-White/Natural"/>
    <s v="See below"/>
    <s v="B"/>
    <n v="272"/>
    <n v="32613.360000000001"/>
    <n v="1.4941434494303163E-4"/>
    <n v="0.74112253870939959"/>
    <n v="1960"/>
    <x v="5"/>
    <x v="2"/>
  </r>
  <r>
    <x v="3"/>
    <s v="Madison Park"/>
    <s v="Freshspun Basketweave|Freshspun Basketweave|Freshspun Basketweave"/>
    <s v="BLANKET"/>
    <s v="BL51N-0858"/>
    <s v="Navy"/>
    <s v="Full/Queen"/>
    <s v="B"/>
    <n v="1785"/>
    <n v="32595.67"/>
    <n v="1.493333002496286E-4"/>
    <n v="0.74127187200964917"/>
    <n v="1961"/>
    <x v="5"/>
    <x v="2"/>
  </r>
  <r>
    <x v="7"/>
    <s v="Beautyrest"/>
    <s v="600 Thread Count|600 Thread Count|600 Thread Count"/>
    <s v="SHEET/SHEET SET"/>
    <s v="BR20-1921"/>
    <s v="Teal"/>
    <s v="King"/>
    <s v="A"/>
    <n v="907"/>
    <n v="32571.33"/>
    <n v="1.4922178934869987E-4"/>
    <n v="0.7414210937989979"/>
    <n v="1962"/>
    <x v="5"/>
    <x v="2"/>
  </r>
  <r>
    <x v="3"/>
    <s v="Beautyrest"/>
    <s v="Microplush|Microplush|Microplush"/>
    <s v="ELECT BLANKET"/>
    <s v="BR54-4128"/>
    <s v="Gray"/>
    <s v="Queen"/>
    <s v="B"/>
    <n v="307"/>
    <n v="32533.21"/>
    <n v="1.490471469681163E-4"/>
    <n v="0.74157014094596596"/>
    <n v="1963"/>
    <x v="5"/>
    <x v="2"/>
  </r>
  <r>
    <x v="2"/>
    <s v="Madison Park"/>
    <s v="Lola|Brianna|Victoria"/>
    <s v="COVERLET&amp;BEDSPR"/>
    <s v="MP13-2312"/>
    <s v="Taupe Grey/Purple"/>
    <s v="Full/Queen"/>
    <s v="B+"/>
    <n v="523"/>
    <n v="32532.45"/>
    <n v="1.4904366511582766E-4"/>
    <n v="0.74171918461108177"/>
    <n v="1964"/>
    <x v="5"/>
    <x v="2"/>
  </r>
  <r>
    <x v="7"/>
    <s v="Woolrich"/>
    <s v="Cotton Flannel|Cotton Flannel|Cotton Flannel"/>
    <s v="SHEET/SHEET SET"/>
    <s v="WR20-1794"/>
    <s v="Green Plaid"/>
    <s v="King"/>
    <s v="A"/>
    <n v="972"/>
    <n v="32530.81"/>
    <n v="1.4903615164509951E-4"/>
    <n v="0.74186822076272685"/>
    <n v="1965"/>
    <x v="5"/>
    <x v="2"/>
  </r>
  <r>
    <x v="3"/>
    <s v="Serta"/>
    <s v="Heated Faux Feathersoft|Heated Faux Feathersoft|Heated Faux Feathersoft"/>
    <s v="ELECT BLANKET"/>
    <s v="ST54-3605"/>
    <s v="Ivory"/>
    <s v="Queen"/>
    <s v="ARB"/>
    <n v="347"/>
    <n v="32520.84"/>
    <n v="1.4899047524073389E-4"/>
    <n v="0.7420172112379676"/>
    <n v="1966"/>
    <x v="5"/>
    <x v="2"/>
  </r>
  <r>
    <x v="7"/>
    <s v="Madison Park Essentials"/>
    <s v="Satin|Satin|Satin"/>
    <s v="SHEET/SHEET SET"/>
    <s v="MPE20-901"/>
    <s v="White"/>
    <s v="King"/>
    <s v="A"/>
    <n v="1459"/>
    <n v="32519.78"/>
    <n v="1.4898561897306811E-4"/>
    <n v="0.74216619685694063"/>
    <n v="1967"/>
    <x v="5"/>
    <x v="2"/>
  </r>
  <r>
    <x v="2"/>
    <s v="Madison Park"/>
    <s v="Bellagio|Venetian|Mirage"/>
    <s v="SHOWER CURTAIN"/>
    <s v="MP70-3035"/>
    <s v="Brown"/>
    <s v="72x72&quot;"/>
    <s v="B"/>
    <n v="2051"/>
    <n v="32513.27"/>
    <n v="1.4895579415938505E-4"/>
    <n v="0.74231515265110004"/>
    <n v="1968"/>
    <x v="5"/>
    <x v="2"/>
  </r>
  <r>
    <x v="2"/>
    <s v="Super Listing"/>
    <s v="Porter|Evans|Walker"/>
    <s v="DUVET&amp;DUVET SET"/>
    <s v="AM12-0035"/>
    <s v="Grey"/>
    <s v="Queen"/>
    <s v="A++"/>
    <n v="1524"/>
    <n v="32502.85"/>
    <n v="1.4890805613195374E-4"/>
    <n v="0.74246406070723203"/>
    <n v="1969"/>
    <x v="5"/>
    <x v="2"/>
  </r>
  <r>
    <x v="1"/>
    <s v="Intelligent Design"/>
    <s v="Azza|Charvi|Diah"/>
    <s v="CUSHION/POUF"/>
    <s v="ID31-2449"/>
    <s v="Dusty Peach"/>
    <s v="20x20&quot;"/>
    <s v="TBD"/>
    <n v="1483"/>
    <n v="32486.52"/>
    <n v="1.488332421215936E-4"/>
    <n v="0.74261289394935359"/>
    <n v="1970"/>
    <x v="5"/>
    <x v="2"/>
  </r>
  <r>
    <x v="2"/>
    <s v="Woolrich"/>
    <s v="Huntington|Huntington|Huntington"/>
    <s v="COVERLET&amp;BEDSPR"/>
    <s v="WR14-1725"/>
    <s v="Red"/>
    <s v="King/Cal K"/>
    <s v="A"/>
    <n v="551"/>
    <n v="32462.48"/>
    <n v="1.4872310563604195E-4"/>
    <n v="0.74276161705498966"/>
    <n v="1971"/>
    <x v="5"/>
    <x v="2"/>
  </r>
  <r>
    <x v="3"/>
    <s v="Serta"/>
    <s v="Corded Plush|Corded Plush|Corded Plush"/>
    <s v="ELECT BLANKET"/>
    <s v="ST54-0284"/>
    <s v="Ivory"/>
    <s v="Queen"/>
    <s v="B"/>
    <n v="402"/>
    <n v="32461.22"/>
    <n v="1.4871733309145815E-4"/>
    <n v="0.74291033438808107"/>
    <n v="1972"/>
    <x v="5"/>
    <x v="2"/>
  </r>
  <r>
    <x v="6"/>
    <s v="INK+IVY"/>
    <s v="Asher|Asher|Asher"/>
    <s v="BATH RUG"/>
    <s v="II72-1338"/>
    <s v="Black"/>
    <s v="20x32&quot;"/>
    <s v="B"/>
    <n v="2126"/>
    <n v="32458.240000000002"/>
    <n v="1.4870368056537896E-4"/>
    <n v="0.74305903806864648"/>
    <n v="1973"/>
    <x v="5"/>
    <x v="2"/>
  </r>
  <r>
    <x v="2"/>
    <s v="Madison Park"/>
    <s v="Laurel|Vivian|Piedmont"/>
    <s v="COMFORTER (SET)"/>
    <s v="MP10-3281"/>
    <s v="Black"/>
    <s v="Cal King"/>
    <s v="B"/>
    <n v="478"/>
    <n v="32416.57"/>
    <n v="1.485127742694997E-4"/>
    <n v="0.74320755084291601"/>
    <n v="1974"/>
    <x v="5"/>
    <x v="2"/>
  </r>
  <r>
    <x v="3"/>
    <s v="INK+IVY"/>
    <s v="Bree Knit|Bree Knit|Bree Knit"/>
    <s v="BLANKET"/>
    <s v="II51-726"/>
    <s v="Ivory"/>
    <s v="King"/>
    <s v="B"/>
    <n v="709"/>
    <n v="32399.55"/>
    <n v="1.4843479910377219E-4"/>
    <n v="0.74335598564201977"/>
    <n v="1975"/>
    <x v="5"/>
    <x v="2"/>
  </r>
  <r>
    <x v="4"/>
    <s v="Madison Park"/>
    <s v="Cambria|Parkman|Parkman"/>
    <s v="BLANKET"/>
    <s v="MP51-7651"/>
    <s v="Charcoal"/>
    <s v="King"/>
    <s v="B"/>
    <n v="1069"/>
    <n v="32397.58"/>
    <n v="1.4842577377612926E-4"/>
    <n v="0.74350441141579593"/>
    <n v="1976"/>
    <x v="5"/>
    <x v="2"/>
  </r>
  <r>
    <x v="2"/>
    <s v="Madison Park"/>
    <s v="Laurel|Vivian|Piedmont"/>
    <s v="COMFORTER (SET)"/>
    <s v="MP10-2241"/>
    <s v="Navy"/>
    <s v="King"/>
    <s v="B"/>
    <n v="478"/>
    <n v="32382.799999999999"/>
    <n v="1.4835806091188409E-4"/>
    <n v="0.74365276947670778"/>
    <n v="1977"/>
    <x v="5"/>
    <x v="2"/>
  </r>
  <r>
    <x v="0"/>
    <s v="INK+IVY"/>
    <s v="Marino|Marino|Marino"/>
    <s v="BAR STOOL"/>
    <s v="II104-0490"/>
    <s v="Ivory"/>
    <s v="See below"/>
    <s v="B"/>
    <n v="463"/>
    <n v="32375.43"/>
    <n v="1.4832429610745333E-4"/>
    <n v="0.74380109377281522"/>
    <n v="1978"/>
    <x v="5"/>
    <x v="2"/>
  </r>
  <r>
    <x v="1"/>
    <s v="SunSmart"/>
    <s v="Mirage|Elysia|Azalea"/>
    <s v="WINDOW PANEL"/>
    <s v="SS40-0013"/>
    <s v="Champagne"/>
    <s v="50x84&quot;"/>
    <s v="A"/>
    <n v="1924"/>
    <n v="32373.5"/>
    <n v="1.4831545403519398E-4"/>
    <n v="0.74394940922685038"/>
    <n v="1979"/>
    <x v="5"/>
    <x v="2"/>
  </r>
  <r>
    <x v="2"/>
    <s v="Madison Park"/>
    <s v="Quincy|Pierce|Ramsey"/>
    <s v="COMFORTER (SET)"/>
    <s v="MP10-760"/>
    <s v="Khaki"/>
    <s v="Cal King"/>
    <s v="B+"/>
    <n v="349"/>
    <n v="32370.39"/>
    <n v="1.4830120592911804E-4"/>
    <n v="0.7440977104327795"/>
    <n v="1980"/>
    <x v="5"/>
    <x v="2"/>
  </r>
  <r>
    <x v="3"/>
    <s v="Beautyrest"/>
    <s v="Heated Microlight to Berber|Heated Microlight to Berber"/>
    <s v="ELECT BLANKET"/>
    <s v="BR54-0416"/>
    <s v="Grey"/>
    <s v="Twin"/>
    <s v="A+"/>
    <n v="585"/>
    <n v="32361.87"/>
    <n v="1.4826217253240839E-4"/>
    <n v="0.74424597260531189"/>
    <n v="1981"/>
    <x v="5"/>
    <x v="2"/>
  </r>
  <r>
    <x v="3"/>
    <s v="Clean Spaces"/>
    <s v="Gauze|Gauze|Gauze"/>
    <s v="BLANKET"/>
    <s v="LCN51N-0028"/>
    <s v="Blue"/>
    <s v="King"/>
    <s v="B"/>
    <n v="888"/>
    <n v="32346.86"/>
    <n v="1.4819340594970749E-4"/>
    <n v="0.74439416601126163"/>
    <n v="1982"/>
    <x v="5"/>
    <x v="2"/>
  </r>
  <r>
    <x v="2"/>
    <s v="Madison Park"/>
    <s v="Laurel|Vivian|Piedmont"/>
    <s v="COMFORTER (SET)"/>
    <s v="MP10-738"/>
    <s v="White"/>
    <s v="Queen"/>
    <s v="B"/>
    <n v="568"/>
    <n v="32345.19"/>
    <n v="1.4818575503744162E-4"/>
    <n v="0.74454235176629902"/>
    <n v="1983"/>
    <x v="5"/>
    <x v="2"/>
  </r>
  <r>
    <x v="6"/>
    <s v="Madison Park"/>
    <s v="Evan|Ethan|Jordan"/>
    <s v="BATH RUG"/>
    <s v="MP72-3606"/>
    <s v="Grey"/>
    <s v="24x40&quot;"/>
    <s v="B"/>
    <n v="1639"/>
    <n v="32342.62"/>
    <n v="1.4817398087904447E-4"/>
    <n v="0.74469052574717809"/>
    <n v="1984"/>
    <x v="5"/>
    <x v="2"/>
  </r>
  <r>
    <x v="3"/>
    <s v="Beautyrest"/>
    <s v="Heated Microlight to Berber|Heated Microlight to Berber"/>
    <s v="ELECT BLANKET"/>
    <s v="BR54-0378"/>
    <s v="Blue"/>
    <s v="Full"/>
    <s v="B+"/>
    <n v="500"/>
    <n v="32339.040000000001"/>
    <n v="1.4815757952221106E-4"/>
    <n v="0.74483868332670033"/>
    <n v="1985"/>
    <x v="5"/>
    <x v="2"/>
  </r>
  <r>
    <x v="2"/>
    <s v="Madison Park"/>
    <s v="Dawn|Vanessa|Stella"/>
    <s v="COMFORTER (SET)"/>
    <s v="MP10-6867"/>
    <s v="Blush"/>
    <s v="King"/>
    <s v="B+"/>
    <n v="319"/>
    <n v="32332.18"/>
    <n v="1.4812615122392138E-4"/>
    <n v="0.74498680947792428"/>
    <n v="1986"/>
    <x v="5"/>
    <x v="2"/>
  </r>
  <r>
    <x v="2"/>
    <s v="Super Listing"/>
    <s v="Phoebe|Himari|Hannah"/>
    <s v="COMFORTER (SET)"/>
    <s v="AM10-0190"/>
    <s v="Gray"/>
    <s v="King/Cal K"/>
    <s v="A"/>
    <n v="993"/>
    <n v="32290.55"/>
    <n v="1.4793542818342575E-4"/>
    <n v="0.74513474490610776"/>
    <n v="1987"/>
    <x v="5"/>
    <x v="2"/>
  </r>
  <r>
    <x v="2"/>
    <s v="Madison Park"/>
    <s v="Bayside|Nantucket|Rockaway"/>
    <s v="COVERLET&amp;BEDSPR"/>
    <s v="MP13-374"/>
    <s v="Blue"/>
    <s v="Full/Queen"/>
    <s v="B"/>
    <n v="588"/>
    <n v="32279.200000000001"/>
    <n v="1.4788342946832545E-4"/>
    <n v="0.74528262833557612"/>
    <n v="1988"/>
    <x v="5"/>
    <x v="2"/>
  </r>
  <r>
    <x v="0"/>
    <s v="Madison Park"/>
    <s v="Heston|Lea|Kileen"/>
    <s v="ACCENT CHAIR"/>
    <s v="MP100-0617"/>
    <s v="Grey"/>
    <s v="See below"/>
    <s v="B-"/>
    <n v="165"/>
    <n v="32271.87"/>
    <n v="1.478498479192783E-4"/>
    <n v="0.74543047818349539"/>
    <n v="1989"/>
    <x v="5"/>
    <x v="2"/>
  </r>
  <r>
    <x v="7"/>
    <s v="Beautyrest"/>
    <s v="1500TC Solid Cooling Sheet Set"/>
    <s v="SHEET/SHEET SET"/>
    <s v="BR20-4658"/>
    <s v="Light Gray"/>
    <s v="King"/>
    <s v="EXT"/>
    <n v="1009"/>
    <n v="32267.82"/>
    <n v="1.4783129331168745E-4"/>
    <n v="0.74557830947680703"/>
    <n v="1990"/>
    <x v="5"/>
    <x v="2"/>
  </r>
  <r>
    <x v="2"/>
    <s v="INK+IVY"/>
    <s v="Kara|Kara|Kara"/>
    <s v="COMFORTER (SET)"/>
    <s v="II10-1104"/>
    <s v="Aqua"/>
    <s v="Full/Queen"/>
    <s v="B+"/>
    <n v="437"/>
    <n v="32260.66"/>
    <n v="1.4779849059802063E-4"/>
    <n v="0.74572610796740502"/>
    <n v="1991"/>
    <x v="5"/>
    <x v="2"/>
  </r>
  <r>
    <x v="3"/>
    <s v="Intelligent Design"/>
    <s v="Malea|Leena|Leena"/>
    <s v="COMFORTER (SET)"/>
    <s v="ID10-1701"/>
    <s v="Ivory"/>
    <s v="King/Cal K"/>
    <s v="A"/>
    <n v="695"/>
    <n v="32258.240000000002"/>
    <n v="1.4778740364731205E-4"/>
    <n v="0.74587389537105231"/>
    <n v="1992"/>
    <x v="5"/>
    <x v="2"/>
  </r>
  <r>
    <x v="6"/>
    <s v="Madison Park Essentials"/>
    <s v="Saben|Barret|Seth"/>
    <s v="SHOWER CURTAIN"/>
    <s v="MPE70-1030"/>
    <s v="Taupe/Black"/>
    <s v="72x72&quot;"/>
    <s v="A"/>
    <n v="2123"/>
    <n v="32239.15"/>
    <n v="1.4769994501548256E-4"/>
    <n v="0.74602159531606782"/>
    <n v="1993"/>
    <x v="5"/>
    <x v="2"/>
  </r>
  <r>
    <x v="2"/>
    <s v="Madison Park Signature"/>
    <s v="Harmony|Harmony|Harmony"/>
    <s v="COVERLET&amp;BEDSPR"/>
    <s v="MPS13-500"/>
    <s v="Blue"/>
    <s v="Full/Queen"/>
    <s v="B+"/>
    <n v="429"/>
    <n v="32218.44"/>
    <n v="1.4760506454061673E-4"/>
    <n v="0.74616920038060841"/>
    <n v="1994"/>
    <x v="5"/>
    <x v="2"/>
  </r>
  <r>
    <x v="6"/>
    <s v="Madison Park"/>
    <s v="Laurel|Vivian|Piedmont"/>
    <s v="SHOWER CURTAIN"/>
    <s v="MP70-896"/>
    <s v="White"/>
    <s v="72x72&quot;"/>
    <s v="A"/>
    <n v="2205"/>
    <n v="32193.25"/>
    <n v="1.4748965946278619E-4"/>
    <n v="0.74631669004007117"/>
    <n v="1995"/>
    <x v="5"/>
    <x v="2"/>
  </r>
  <r>
    <x v="7"/>
    <s v="Intelligent Design"/>
    <s v="Cozy Soft|Cozy Soft|Cozy Soft"/>
    <s v="SHEET/SHEET SET"/>
    <s v="ID20-1753"/>
    <s v="Teal Dogs"/>
    <s v="Twin"/>
    <s v="A"/>
    <n v="1860"/>
    <n v="32192"/>
    <n v="1.4748393273204829E-4"/>
    <n v="0.74646417397280318"/>
    <n v="1996"/>
    <x v="5"/>
    <x v="2"/>
  </r>
  <r>
    <x v="8"/>
    <s v="Intelligent Design"/>
    <s v="Abby|Lara|Nicole"/>
    <s v="COMFORTER (SET)"/>
    <s v="ID10-1675"/>
    <s v="Plum"/>
    <s v="Full/Queen"/>
    <s v="B"/>
    <n v="636"/>
    <n v="32118.14"/>
    <n v="1.4714555166620618E-4"/>
    <n v="0.74661131952446935"/>
    <n v="1997"/>
    <x v="5"/>
    <x v="2"/>
  </r>
  <r>
    <x v="4"/>
    <s v="Sleep Philosophy"/>
    <s v="Serenity|Harmony|Harmony"/>
    <s v="MATT PAD/TOPPER"/>
    <s v="BASI16-0180"/>
    <s v="White"/>
    <s v="Cal King"/>
    <s v="B"/>
    <n v="1371"/>
    <n v="32112.61"/>
    <n v="1.4712021660942163E-4"/>
    <n v="0.74675843974107881"/>
    <n v="1998"/>
    <x v="5"/>
    <x v="2"/>
  </r>
  <r>
    <x v="7"/>
    <s v="Beautyrest"/>
    <s v="600 Thread Count|600 Thread Count|600 Thread Count"/>
    <s v="SHEET/SHEET SET"/>
    <s v="BR20-1008"/>
    <s v="Charcoal"/>
    <s v="King"/>
    <s v="A"/>
    <n v="895"/>
    <n v="32104.720000000001"/>
    <n v="1.4708406948500389E-4"/>
    <n v="0.74690552381056385"/>
    <n v="1999"/>
    <x v="5"/>
    <x v="2"/>
  </r>
  <r>
    <x v="7"/>
    <s v="True North by Sleep Philosophy"/>
    <s v="Cozy Cotton Flannel|Cozy Cotton Flannel|Cozy Cotton Flannel"/>
    <s v="SHEET/SHEET SET"/>
    <s v="TN20-0359"/>
    <s v="Aqua Dots"/>
    <s v="Twin"/>
    <s v="A"/>
    <n v="1952"/>
    <n v="32097.83"/>
    <n v="1.4705250374517649E-4"/>
    <n v="0.74705257631430899"/>
    <n v="2000"/>
    <x v="5"/>
    <x v="2"/>
  </r>
  <r>
    <x v="2"/>
    <s v="Madison Park"/>
    <s v="Palisades|Hanover|Overland"/>
    <s v="COMFORTER (SET)"/>
    <s v="MP10-185"/>
    <s v="Coral"/>
    <s v="King"/>
    <s v="B"/>
    <n v="404"/>
    <n v="32058.44"/>
    <n v="1.4687204300616321E-4"/>
    <n v="0.74719944835731511"/>
    <n v="2001"/>
    <x v="5"/>
    <x v="2"/>
  </r>
  <r>
    <x v="11"/>
    <s v="Harbor House Blue"/>
    <s v="Kiawah Island|Kiawah Island|Kiawah Island"/>
    <s v="COMFORTER (SET)"/>
    <s v="HH10-1852"/>
    <s v="Blue"/>
    <s v="King"/>
    <s v="B"/>
    <n v="274"/>
    <n v="32044.39"/>
    <n v="1.46807674552669E-4"/>
    <n v="0.74734625603186777"/>
    <n v="2002"/>
    <x v="5"/>
    <x v="2"/>
  </r>
  <r>
    <x v="4"/>
    <s v="Sleep Philosophy"/>
    <s v="Bed Guardian|Bed Guardian|Bed Guardian"/>
    <s v="COMFORTER (SET)"/>
    <s v="BASI10-0313"/>
    <s v="White"/>
    <s v="Full/Queen"/>
    <s v="B"/>
    <n v="1266"/>
    <n v="32026.95"/>
    <n v="1.4672777520541357E-4"/>
    <n v="0.74749298380707319"/>
    <n v="2003"/>
    <x v="5"/>
    <x v="2"/>
  </r>
  <r>
    <x v="4"/>
    <s v="Madison Park Signature"/>
    <s v="500 Thread Count Luxury Collection|500 Thread Count Luxury Collection|500 T"/>
    <s v="DUVET&amp;DUVET SET"/>
    <s v="MPS12-509"/>
    <s v="White/White"/>
    <s v="King/Cal K"/>
    <s v="B"/>
    <n v="391"/>
    <n v="32019.31"/>
    <n v="1.4669277342714343E-4"/>
    <n v="0.74763967658050035"/>
    <n v="2004"/>
    <x v="5"/>
    <x v="2"/>
  </r>
  <r>
    <x v="7"/>
    <s v="Intelligent Design"/>
    <s v="Cozy Soft|Cozy Soft|Cozy Soft"/>
    <s v="SHEET/SHEET SET"/>
    <s v="ID20-1555"/>
    <s v="Grey/Pink Cats"/>
    <s v="Queen"/>
    <s v="A"/>
    <n v="1271"/>
    <n v="31978.49"/>
    <n v="1.4650576130816596E-4"/>
    <n v="0.74778618234180849"/>
    <n v="2005"/>
    <x v="5"/>
    <x v="2"/>
  </r>
  <r>
    <x v="2"/>
    <s v="Madison Park"/>
    <s v="Isla|Loleta|Lian"/>
    <s v="COMFORTER (SET)"/>
    <s v="MP10-5805"/>
    <s v="Blue"/>
    <s v="Cal King"/>
    <s v="A"/>
    <n v="338"/>
    <n v="31974.240000000002"/>
    <n v="1.4648629042365705E-4"/>
    <n v="0.74793266863223218"/>
    <n v="2006"/>
    <x v="5"/>
    <x v="2"/>
  </r>
  <r>
    <x v="2"/>
    <s v="Madison Park"/>
    <s v="Aubrey|Whitman|Charlotte"/>
    <s v="COMFORTER (SET)"/>
    <s v="MP10-321"/>
    <s v="Red"/>
    <s v="Cal King"/>
    <s v="B"/>
    <n v="299"/>
    <n v="31950.080000000002"/>
    <n v="1.4637560417195457E-4"/>
    <n v="0.74807904423640414"/>
    <n v="2007"/>
    <x v="5"/>
    <x v="2"/>
  </r>
  <r>
    <x v="0"/>
    <s v="Opalhouse designed with Jungalow"/>
    <s v="Maddalena|Maddalena|Maddalena"/>
    <s v="OTTOMAN"/>
    <s v="TG101-0275"/>
    <s v="Rust"/>
    <s v="See below"/>
    <s v="EXB"/>
    <n v="507"/>
    <n v="31941"/>
    <n v="1.4633400519987433E-4"/>
    <n v="0.74822537824160407"/>
    <n v="2008"/>
    <x v="5"/>
    <x v="2"/>
  </r>
  <r>
    <x v="6"/>
    <s v="Madison Park Signature"/>
    <s v="Marshmallow|Marshmallow|Marshmallow"/>
    <s v="BATH RUG"/>
    <s v="MPS72-480"/>
    <s v="Slate Blue"/>
    <s v="24x72&quot;"/>
    <s v="A"/>
    <n v="942"/>
    <n v="31937.55"/>
    <n v="1.4631819942303767E-4"/>
    <n v="0.74837169644102708"/>
    <n v="2009"/>
    <x v="5"/>
    <x v="2"/>
  </r>
  <r>
    <x v="6"/>
    <s v="Madison Park"/>
    <s v="Evan|Ethan|Jordan"/>
    <s v="BATH RUG"/>
    <s v="MP72-3605"/>
    <s v="Grey"/>
    <s v="24x44&quot;"/>
    <s v="B"/>
    <n v="2230"/>
    <n v="31927.48"/>
    <n v="1.4627206488021299E-4"/>
    <n v="0.74851796850590724"/>
    <n v="2010"/>
    <x v="5"/>
    <x v="2"/>
  </r>
  <r>
    <x v="2"/>
    <s v="Madison Park Essentials"/>
    <s v="Saben|Barret|Seth"/>
    <s v="COMFORTER (SET)"/>
    <s v="MPE10-694"/>
    <s v="Aqua"/>
    <s v="Full"/>
    <s v="A++"/>
    <n v="495"/>
    <n v="31909.77"/>
    <n v="1.4619092855911817E-4"/>
    <n v="0.7486641594344664"/>
    <n v="2011"/>
    <x v="5"/>
    <x v="2"/>
  </r>
  <r>
    <x v="2"/>
    <s v="Madison Park"/>
    <s v="Dune|Meyers|Connell"/>
    <s v="COMFORTER (SET)"/>
    <s v="MP10-148"/>
    <s v="Grey"/>
    <s v="Cal King"/>
    <s v="B"/>
    <n v="413"/>
    <n v="31907.3"/>
    <n v="1.4617961253918005E-4"/>
    <n v="0.74881033904700556"/>
    <n v="2012"/>
    <x v="5"/>
    <x v="2"/>
  </r>
  <r>
    <x v="3"/>
    <s v="Serta"/>
    <s v="Wyatt AZ|Wyatt AZ|Wyatt AZ"/>
    <s v="ELEC MATT PAD"/>
    <s v="ST55-0070"/>
    <s v="White"/>
    <s v="Full"/>
    <s v="ARA"/>
    <n v="576"/>
    <n v="31885.08"/>
    <n v="1.4607781417358282E-4"/>
    <n v="0.74895641686117909"/>
    <n v="2013"/>
    <x v="5"/>
    <x v="2"/>
  </r>
  <r>
    <x v="7"/>
    <s v="Madison Park Essentials"/>
    <s v="Satin|Satin|Satin"/>
    <s v="SHEET/SHEET SET"/>
    <s v="MPE20-1147"/>
    <s v="Emerald"/>
    <s v="King"/>
    <s v="B"/>
    <n v="1282"/>
    <n v="31882.62"/>
    <n v="1.4606654396749058E-4"/>
    <n v="0.74910248340514662"/>
    <n v="2014"/>
    <x v="5"/>
    <x v="2"/>
  </r>
  <r>
    <x v="5"/>
    <s v="Madison Park"/>
    <s v="Rossi|Rosalie|Jax"/>
    <s v="AWD"/>
    <s v="MP167-0096"/>
    <s v="Blue"/>
    <s v="See below"/>
    <s v="B"/>
    <n v="682"/>
    <n v="31866.28"/>
    <n v="1.4599168414328452E-4"/>
    <n v="0.74924847508928993"/>
    <n v="2015"/>
    <x v="5"/>
    <x v="2"/>
  </r>
  <r>
    <x v="3"/>
    <s v="Super Listing"/>
    <s v="Avril|Nami|Ombak"/>
    <s v="COMFORTER (SET)"/>
    <s v="AM10-0283"/>
    <s v="Blue"/>
    <s v="Twin/Twin "/>
    <s v="A"/>
    <n v="1059"/>
    <n v="31825.35"/>
    <n v="1.4580416807200212E-4"/>
    <n v="0.74939427925736191"/>
    <n v="2016"/>
    <x v="5"/>
    <x v="2"/>
  </r>
  <r>
    <x v="8"/>
    <s v="Intelligent Design"/>
    <s v="Felicia|Isabel|Alyssa"/>
    <s v="COMFORTER (SET)"/>
    <s v="ID10-1661"/>
    <s v="Navy"/>
    <s v="Full/Queen"/>
    <s v="B+"/>
    <n v="856"/>
    <n v="31811.3"/>
    <n v="1.4573979961850794E-4"/>
    <n v="0.74954001905698042"/>
    <n v="2017"/>
    <x v="5"/>
    <x v="2"/>
  </r>
  <r>
    <x v="4"/>
    <s v="True North by Sleep Philosophy"/>
    <s v="Heavy Warmth|Heavy Warmth|Heavy Warmth"/>
    <s v="COMFORTER (SET)"/>
    <s v="TN10-0538"/>
    <s v="Light Grey"/>
    <s v="King/Cal K"/>
    <s v="B"/>
    <n v="540"/>
    <n v="31804.46"/>
    <n v="1.4570846294791005E-4"/>
    <n v="0.74968572751992835"/>
    <n v="2018"/>
    <x v="5"/>
    <x v="2"/>
  </r>
  <r>
    <x v="3"/>
    <s v="Intelligent Design"/>
    <s v="Brielle|Ella|Ella"/>
    <s v="COMFORTER (SET)"/>
    <s v="ID10-2151"/>
    <s v="Aqua"/>
    <s v="King/Cal K"/>
    <s v="A"/>
    <n v="743"/>
    <n v="31800.45"/>
    <n v="1.4569009159570281E-4"/>
    <n v="0.74983141761152405"/>
    <n v="2019"/>
    <x v="5"/>
    <x v="2"/>
  </r>
  <r>
    <x v="2"/>
    <s v="Super Listing"/>
    <s v="Porter|Evans|Walker"/>
    <s v="COMFORTER (SET)"/>
    <s v="AM10-0001"/>
    <s v="Grey"/>
    <s v="Twin/Twin "/>
    <s v="A++"/>
    <n v="1427"/>
    <n v="31787.919999999998"/>
    <n v="1.4563268684678591E-4"/>
    <n v="0.74997705029837081"/>
    <n v="2020"/>
    <x v="5"/>
    <x v="2"/>
  </r>
  <r>
    <x v="7"/>
    <s v="Comfort Spaces"/>
    <s v="Microfiber Coolmax|Microfiber Coolmax|Microfiber Coolmax"/>
    <s v="SHEET/SHEET SET"/>
    <s v="CS20-1475"/>
    <s v="Light Grey"/>
    <s v="Queen"/>
    <s v="ARA"/>
    <n v="3375"/>
    <n v="31780.68"/>
    <n v="1.4559951762235188E-4"/>
    <n v="0.75012264981599319"/>
    <n v="2021"/>
    <x v="5"/>
    <x v="2"/>
  </r>
  <r>
    <x v="2"/>
    <s v="510 Design"/>
    <s v="Oakley|Hayley|Glen"/>
    <s v="COVERLET&amp;BEDSPR"/>
    <s v="5DS13-0170"/>
    <s v="Seafoam"/>
    <s v="Full/Queen"/>
    <s v="B+"/>
    <n v="933"/>
    <n v="31772.52"/>
    <n v="1.4556213352409476E-4"/>
    <n v="0.75026821194951732"/>
    <n v="2022"/>
    <x v="5"/>
    <x v="2"/>
  </r>
  <r>
    <x v="11"/>
    <s v="Harbor House Blue"/>
    <s v="Morgan|Morgan|Morgan"/>
    <s v="COMFORTER (SET)"/>
    <s v="HH10-1825"/>
    <s v="White/Grey"/>
    <s v="Queen"/>
    <s v="A+"/>
    <n v="284"/>
    <n v="31771.599999999999"/>
    <n v="1.4555791865027165E-4"/>
    <n v="0.75041376986816755"/>
    <n v="2023"/>
    <x v="5"/>
    <x v="2"/>
  </r>
  <r>
    <x v="3"/>
    <s v="Intelligent Design"/>
    <s v="Malea|Leena|Leena"/>
    <s v="DUVET&amp;DUVET SET"/>
    <s v="ID12-1929"/>
    <s v="Blush"/>
    <s v="Twin"/>
    <s v="A"/>
    <n v="1082"/>
    <n v="31768.22"/>
    <n v="1.4554243357035632E-4"/>
    <n v="0.75055931230173789"/>
    <n v="2024"/>
    <x v="5"/>
    <x v="2"/>
  </r>
  <r>
    <x v="3"/>
    <s v="INK+IVY"/>
    <s v="Bree Knit|Bree Knit|Bree Knit"/>
    <s v="THROW"/>
    <s v="II50-1145"/>
    <s v="Indigo"/>
    <s v="50x60&quot;"/>
    <s v="B+"/>
    <n v="1602"/>
    <n v="31764.36"/>
    <n v="1.4552474942583764E-4"/>
    <n v="0.75070483705116375"/>
    <n v="2025"/>
    <x v="5"/>
    <x v="2"/>
  </r>
  <r>
    <x v="7"/>
    <s v="Comfort Spaces"/>
    <s v="Cotton Flannel 135GSM|Cotton Flannel 135GSM|Cotton Flannel 135GSM"/>
    <s v="SHEET/SHEET SET"/>
    <s v="CS20-0386"/>
    <s v="Solid Grey"/>
    <s v="Queen"/>
    <s v="ARA+"/>
    <n v="1334"/>
    <n v="31762.54"/>
    <n v="1.4551641130588323E-4"/>
    <n v="0.75085035346246964"/>
    <n v="2026"/>
    <x v="5"/>
    <x v="2"/>
  </r>
  <r>
    <x v="8"/>
    <s v="Intelligent Design"/>
    <s v="Cassiopeia|Karissa|Lisa"/>
    <s v="DUVET&amp;DUVET SET"/>
    <s v="ID12-1990"/>
    <s v="Aqua"/>
    <s v="Full/Queen"/>
    <s v="B"/>
    <n v="987"/>
    <n v="31749.85"/>
    <n v="1.4545827353543188E-4"/>
    <n v="0.75099581173600505"/>
    <n v="2027"/>
    <x v="5"/>
    <x v="2"/>
  </r>
  <r>
    <x v="7"/>
    <s v="True North by Sleep Philosophy"/>
    <s v="Cozy Cotton Flannel|Cozy Cotton Flannel|Cozy Cotton Flannel"/>
    <s v="SHEET/SHEET SET"/>
    <s v="TN20-0106"/>
    <s v="Grey Solid"/>
    <s v="Twin"/>
    <s v="B"/>
    <n v="2001"/>
    <n v="31734.63"/>
    <n v="1.45388544861967E-4"/>
    <n v="0.75114120028086706"/>
    <n v="2028"/>
    <x v="5"/>
    <x v="2"/>
  </r>
  <r>
    <x v="2"/>
    <s v="Madison Park"/>
    <s v="Lacey|Marla|Arliss"/>
    <s v="COMFORTER (SET)"/>
    <s v="MP10-8343"/>
    <s v="Grey"/>
    <s v="Queen"/>
    <s v="B"/>
    <n v="653"/>
    <n v="31708.48"/>
    <n v="1.4526874165492974E-4"/>
    <n v="0.75128646902252194"/>
    <n v="2029"/>
    <x v="5"/>
    <x v="2"/>
  </r>
  <r>
    <x v="2"/>
    <s v="INK+IVY"/>
    <s v="Ellipse|Ellipse|Ellipse"/>
    <s v="COMFORTER (SET)"/>
    <s v="II10-1052"/>
    <s v="Blush"/>
    <s v="Full/Queen"/>
    <s v="B+"/>
    <n v="487"/>
    <n v="31706.63"/>
    <n v="1.4526026609343762E-4"/>
    <n v="0.75143172928861535"/>
    <n v="2030"/>
    <x v="5"/>
    <x v="2"/>
  </r>
  <r>
    <x v="4"/>
    <s v="Madison Park"/>
    <s v="Winfield|Westport|Westport"/>
    <s v="COMFORTER (SET)"/>
    <s v="MP10-8362"/>
    <s v="Tan"/>
    <s v="Full/Queen"/>
    <s v="TBD"/>
    <n v="784"/>
    <n v="31683.439999999999"/>
    <n v="1.4515402378478776E-4"/>
    <n v="0.75157688331240013"/>
    <n v="2031"/>
    <x v="5"/>
    <x v="2"/>
  </r>
  <r>
    <x v="9"/>
    <s v="Madison Park Signature"/>
    <s v="800GSM|800GSM|800GSM"/>
    <s v="BATH TOWEL"/>
    <s v="MPS73-540"/>
    <s v="Dark Navy"/>
    <s v="8-Piece"/>
    <s v="NEW"/>
    <n v="866"/>
    <n v="31641.03"/>
    <n v="1.4495972726431169E-4"/>
    <n v="0.75172184303966449"/>
    <n v="2032"/>
    <x v="5"/>
    <x v="2"/>
  </r>
  <r>
    <x v="2"/>
    <s v="Madison Park Essentials"/>
    <s v="Knowles|Glendale|Cabrillo"/>
    <s v="COMFORTER (SET)"/>
    <s v="MPE10-161"/>
    <s v="Aqua"/>
    <s v="King"/>
    <s v="B"/>
    <n v="448"/>
    <n v="31633.48"/>
    <n v="1.4492513781065466E-4"/>
    <n v="0.75186676817747511"/>
    <n v="2033"/>
    <x v="5"/>
    <x v="2"/>
  </r>
  <r>
    <x v="8"/>
    <s v="Urban Habitat Kids"/>
    <s v="Cloud|Bliss|Euphoria"/>
    <s v="COMFORTER (SET)"/>
    <s v="UHK10-0014"/>
    <s v="Pink"/>
    <s v="Full/Queen"/>
    <s v="B+"/>
    <n v="558"/>
    <n v="31608.52"/>
    <n v="1.448107864512799E-4"/>
    <n v="0.75201157896392634"/>
    <n v="2034"/>
    <x v="5"/>
    <x v="2"/>
  </r>
  <r>
    <x v="6"/>
    <s v="Madison Park"/>
    <s v="Ara|Loire|Maris"/>
    <s v="SHOWER CURTAIN"/>
    <s v="MP70-6595"/>
    <s v="Grey"/>
    <s v="72x72&quot;"/>
    <s v="B"/>
    <n v="2199"/>
    <n v="31604.04"/>
    <n v="1.4479026184831522E-4"/>
    <n v="0.75215636922577467"/>
    <n v="2035"/>
    <x v="5"/>
    <x v="2"/>
  </r>
  <r>
    <x v="2"/>
    <s v="Madison Park"/>
    <s v="Princeton|Dartmouth|Cambridge"/>
    <s v="COMFORTER (SET)"/>
    <s v="MP10-697"/>
    <s v="Red"/>
    <s v="Queen"/>
    <s v="B"/>
    <n v="535"/>
    <n v="31594.51"/>
    <n v="1.4474660125316931E-4"/>
    <n v="0.75230111582702786"/>
    <n v="2036"/>
    <x v="5"/>
    <x v="2"/>
  </r>
  <r>
    <x v="7"/>
    <s v="Beautyrest"/>
    <s v="600 Thread Count|600 Thread Count|600 Thread Count"/>
    <s v="SHEET/SHEET SET"/>
    <s v="BR20-0986"/>
    <s v="White"/>
    <s v="Full"/>
    <s v="A"/>
    <n v="1054"/>
    <n v="31567.95"/>
    <n v="1.4462491967845003E-4"/>
    <n v="0.75244574074670634"/>
    <n v="2037"/>
    <x v="5"/>
    <x v="2"/>
  </r>
  <r>
    <x v="3"/>
    <s v="Madison Park"/>
    <s v="Zuri|Marselle|Marselle"/>
    <s v="COMFORTER (SET)"/>
    <s v="MP10-4861"/>
    <s v="Sand"/>
    <s v="King"/>
    <s v="A"/>
    <n v="542"/>
    <n v="31563.37"/>
    <n v="1.4460393693702629E-4"/>
    <n v="0.75259034468364339"/>
    <n v="2038"/>
    <x v="5"/>
    <x v="2"/>
  </r>
  <r>
    <x v="2"/>
    <s v="Madison Park Essentials"/>
    <s v="Jaxon|Deacon|Ryder"/>
    <s v="COMFORTER (SET)"/>
    <s v="MPE10-1037"/>
    <s v="Taupe/Grey"/>
    <s v="Full"/>
    <s v="B"/>
    <n v="796"/>
    <n v="31559.54"/>
    <n v="1.4458639023404531E-4"/>
    <n v="0.75273493107387746"/>
    <n v="2039"/>
    <x v="5"/>
    <x v="2"/>
  </r>
  <r>
    <x v="5"/>
    <s v="INK+IVY"/>
    <s v="Blue Drift|Blue Drift|Blue Drift"/>
    <s v="CANVAS"/>
    <s v="MT95C-0036A"/>
    <s v="Multi"/>
    <s v="See below"/>
    <s v="A"/>
    <n v="349"/>
    <n v="31548.51"/>
    <n v="1.4453585756201391E-4"/>
    <n v="0.75287946693143948"/>
    <n v="2040"/>
    <x v="5"/>
    <x v="2"/>
  </r>
  <r>
    <x v="2"/>
    <s v="Madison Park"/>
    <s v="Veronica|Pansy|Danica"/>
    <s v="COMFORTER (SET)"/>
    <s v="MP10-7824"/>
    <s v="Off-White"/>
    <s v="King/Cal K"/>
    <s v="B"/>
    <n v="354"/>
    <n v="31544.76"/>
    <n v="1.4451867736980017E-4"/>
    <n v="0.75302398560880923"/>
    <n v="2041"/>
    <x v="5"/>
    <x v="2"/>
  </r>
  <r>
    <x v="3"/>
    <s v="Madison Park"/>
    <s v="Duke|York|York"/>
    <s v="NORMAL PILLOW"/>
    <s v="MP30-2997"/>
    <s v="Black"/>
    <s v="20x20&quot;"/>
    <s v="B+"/>
    <n v="2079"/>
    <n v="31543.82"/>
    <n v="1.4451437086828527E-4"/>
    <n v="0.7531684999796775"/>
    <n v="2042"/>
    <x v="5"/>
    <x v="2"/>
  </r>
  <r>
    <x v="4"/>
    <s v="Madison Park"/>
    <s v="Coleman|Campbell|Campbell"/>
    <s v="BLANKET"/>
    <s v="MP51-6375"/>
    <s v="Ivory"/>
    <s v="Full/Queen"/>
    <s v="B"/>
    <n v="1217"/>
    <n v="31537.94"/>
    <n v="1.4448743232689409E-4"/>
    <n v="0.75331298741200436"/>
    <n v="2043"/>
    <x v="5"/>
    <x v="2"/>
  </r>
  <r>
    <x v="3"/>
    <s v="Madison Park"/>
    <s v="Zuri|Marselle|Marselle"/>
    <s v="COMFORTER (SET)"/>
    <s v="MP10-3073"/>
    <s v="Tan"/>
    <s v="King"/>
    <s v="B"/>
    <n v="538"/>
    <n v="31516.83"/>
    <n v="1.4439071929819215E-4"/>
    <n v="0.75345737813130254"/>
    <n v="2044"/>
    <x v="5"/>
    <x v="2"/>
  </r>
  <r>
    <x v="2"/>
    <s v="Madison Park"/>
    <s v="Tangiers|Moraga|Menara"/>
    <s v="COVERLET&amp;BEDSPR"/>
    <s v="MP13-1523"/>
    <s v="Orange"/>
    <s v="Full/Queen"/>
    <s v="B"/>
    <n v="594"/>
    <n v="31493.24"/>
    <n v="1.4428264443570616E-4"/>
    <n v="0.7536016607757382"/>
    <n v="2045"/>
    <x v="5"/>
    <x v="2"/>
  </r>
  <r>
    <x v="2"/>
    <s v="Madison Park"/>
    <s v="Lola|Brianna|Victoria"/>
    <s v="COMFORTER (SET)"/>
    <s v="MP10-2640"/>
    <s v="Aqua"/>
    <s v="King"/>
    <s v="B"/>
    <n v="395"/>
    <n v="31466.03"/>
    <n v="1.4415798496100315E-4"/>
    <n v="0.75374581876069924"/>
    <n v="2046"/>
    <x v="5"/>
    <x v="2"/>
  </r>
  <r>
    <x v="2"/>
    <s v="Super Listing"/>
    <s v="Gabby|Maddie|Julie/Libby"/>
    <s v="COMFORTER (SET)"/>
    <s v="AM10-0127"/>
    <s v="Plum/Grey"/>
    <s v="King/Cal K"/>
    <s v="A++"/>
    <n v="1249"/>
    <n v="31464.16"/>
    <n v="1.4414941777181922E-4"/>
    <n v="0.75388996817847109"/>
    <n v="2047"/>
    <x v="5"/>
    <x v="2"/>
  </r>
  <r>
    <x v="7"/>
    <s v="Madison Park"/>
    <s v="1500 Thread Count|1500 Thread Count|1500 Thread Count"/>
    <s v="SHEET/SHEET SET"/>
    <s v="MP20-8504"/>
    <s v="Black"/>
    <s v="King"/>
    <s v="B"/>
    <n v="610"/>
    <n v="31437.19"/>
    <n v="1.440258578294179E-4"/>
    <n v="0.75403399403630056"/>
    <n v="2048"/>
    <x v="5"/>
    <x v="2"/>
  </r>
  <r>
    <x v="3"/>
    <s v="Madison Park"/>
    <s v="Waffle Weave|Waffle Weave|Waffle Weave"/>
    <s v="BLANKET"/>
    <s v="BR51N-3822"/>
    <s v="White"/>
    <s v="Twin"/>
    <s v="A+"/>
    <n v="1117"/>
    <n v="31385.72"/>
    <n v="1.4379005396455337E-4"/>
    <n v="0.75417778409026515"/>
    <n v="2049"/>
    <x v="5"/>
    <x v="2"/>
  </r>
  <r>
    <x v="7"/>
    <s v="True North by Sleep Philosophy"/>
    <s v="Cozy Cotton Flannel|Cozy Cotton Flannel|Cozy Cotton Flannel"/>
    <s v="SHEET/SHEET SET"/>
    <s v="TN20-0361"/>
    <s v="Aqua Dots"/>
    <s v="Full"/>
    <s v="A"/>
    <n v="1360"/>
    <n v="31382.29"/>
    <n v="1.4377433981540853E-4"/>
    <n v="0.75432155843008053"/>
    <n v="2050"/>
    <x v="5"/>
    <x v="2"/>
  </r>
  <r>
    <x v="2"/>
    <s v="Super Listing"/>
    <s v="Porter|Evans|Walker"/>
    <s v="DUVET&amp;DUVET SET"/>
    <s v="AM12-0418"/>
    <s v="Navy"/>
    <s v="King"/>
    <s v="A++"/>
    <n v="1309"/>
    <n v="31356.400000000001"/>
    <n v="1.4365572776836477E-4"/>
    <n v="0.75446521415784884"/>
    <n v="2051"/>
    <x v="5"/>
    <x v="2"/>
  </r>
  <r>
    <x v="2"/>
    <s v="Madison Park"/>
    <s v="Tuscany|Marino|Genoa"/>
    <s v="THROW"/>
    <s v="MP50-1215"/>
    <s v="Cream"/>
    <s v="60x72&quot;"/>
    <s v="B"/>
    <n v="1506"/>
    <n v="31350.17"/>
    <n v="1.4362718574236697E-4"/>
    <n v="0.75460884134359119"/>
    <n v="2052"/>
    <x v="5"/>
    <x v="2"/>
  </r>
  <r>
    <x v="3"/>
    <s v="Beautyrest"/>
    <s v="Heated Plush|Heated Plush|Heated Plush"/>
    <s v="ELECT BLANKET"/>
    <s v="BR54-0521"/>
    <s v="Ivory"/>
    <s v="Twin"/>
    <s v="A++"/>
    <n v="687"/>
    <n v="31329.79"/>
    <n v="1.4353381712441598E-4"/>
    <n v="0.75475237516071558"/>
    <n v="2053"/>
    <x v="5"/>
    <x v="2"/>
  </r>
  <r>
    <x v="2"/>
    <s v="Madison Park Essentials"/>
    <s v="Zara|Alexine|Dennie"/>
    <s v="COMFORTER (SET)"/>
    <s v="MPE10-797"/>
    <s v="Brown"/>
    <s v="Cal King"/>
    <s v="B"/>
    <n v="341"/>
    <n v="31316.97"/>
    <n v="1.4347508377396788E-4"/>
    <n v="0.75489585024448957"/>
    <n v="2054"/>
    <x v="5"/>
    <x v="2"/>
  </r>
  <r>
    <x v="4"/>
    <s v="Madison Park"/>
    <s v="Stay Puffed|Stay Puffed|Stay Puffed"/>
    <s v="COMFORTER (SET)"/>
    <s v="MP10-8444"/>
    <s v="Tan"/>
    <s v="Full/Queen"/>
    <s v="TBD"/>
    <n v="517"/>
    <n v="31302.68"/>
    <n v="1.43409615788172E-4"/>
    <n v="0.75503925986027776"/>
    <n v="2055"/>
    <x v="5"/>
    <x v="2"/>
  </r>
  <r>
    <x v="2"/>
    <s v="Croscill Classics"/>
    <s v="Julius|Julius|Julius"/>
    <s v="COMFORTER (SET)"/>
    <s v="CCL10-0003"/>
    <s v="Burgundy"/>
    <s v="Cal King"/>
    <s v="B"/>
    <n v="142"/>
    <n v="31299.74"/>
    <n v="1.4339614651747644E-4"/>
    <n v="0.75518265600679524"/>
    <n v="2056"/>
    <x v="5"/>
    <x v="2"/>
  </r>
  <r>
    <x v="7"/>
    <s v="Madison Park"/>
    <s v="Silk|Silk|Silk"/>
    <s v="PILLOWCASE"/>
    <s v="MP21-7476"/>
    <s v="Pink"/>
    <s v="Standard"/>
    <s v="A"/>
    <n v="1278"/>
    <n v="31296.63"/>
    <n v="1.4338189841140049E-4"/>
    <n v="0.75532603790520669"/>
    <n v="2057"/>
    <x v="5"/>
    <x v="2"/>
  </r>
  <r>
    <x v="9"/>
    <s v="Madison Park Essentials"/>
    <s v="Adrien|Remy|Roman"/>
    <s v="BATH TOWEL"/>
    <s v="MPE73-668"/>
    <s v="Seafoam"/>
    <s v="6-Piece"/>
    <s v="B"/>
    <n v="1675"/>
    <n v="31295.81"/>
    <n v="1.433781416760364E-4"/>
    <n v="0.75546941604688278"/>
    <n v="2058"/>
    <x v="5"/>
    <x v="2"/>
  </r>
  <r>
    <x v="3"/>
    <s v="Madison Park"/>
    <s v="Chenille Chunky Knit|Chenille Chunky Knit|Chenille Chunky Knit"/>
    <s v="THROW"/>
    <s v="MP50-8237"/>
    <s v="Red"/>
    <s v="50x60&quot;"/>
    <s v="B"/>
    <n v="737"/>
    <n v="31278.85"/>
    <n v="1.4330044139338431E-4"/>
    <n v="0.75561271648827621"/>
    <n v="2059"/>
    <x v="5"/>
    <x v="2"/>
  </r>
  <r>
    <x v="3"/>
    <s v="Serta"/>
    <s v="Wyatt AZ|Wyatt AZ|Wyatt AZ"/>
    <s v="ELEC MATT PAD"/>
    <s v="ST55-0068"/>
    <s v="White"/>
    <s v="Twin"/>
    <s v="ARA"/>
    <n v="640"/>
    <n v="31269.22"/>
    <n v="1.4325632265977943E-4"/>
    <n v="0.75575597281093598"/>
    <n v="2060"/>
    <x v="5"/>
    <x v="2"/>
  </r>
  <r>
    <x v="2"/>
    <s v="Super Listing"/>
    <s v="Porter|Evans|Walker"/>
    <s v="DUVET&amp;DUVET SET"/>
    <s v="AM12-0037"/>
    <s v="Neutral"/>
    <s v="Twin/Twin "/>
    <s v="A++"/>
    <n v="1916"/>
    <n v="31258.28"/>
    <n v="1.4320620231236114E-4"/>
    <n v="0.75589917901324832"/>
    <n v="2061"/>
    <x v="5"/>
    <x v="2"/>
  </r>
  <r>
    <x v="2"/>
    <s v="Madison Park"/>
    <s v="Laetitia|Virginia|Cecily"/>
    <s v="DUVET&amp;DUVET SET"/>
    <s v="MP12-5979"/>
    <s v="Off-White"/>
    <s v="King/Cal K"/>
    <s v="B"/>
    <n v="471"/>
    <n v="31248.639999999999"/>
    <n v="1.4316203776491032E-4"/>
    <n v="0.7560423410510132"/>
    <n v="2062"/>
    <x v="5"/>
    <x v="2"/>
  </r>
  <r>
    <x v="2"/>
    <s v="Woolrich"/>
    <s v="Breckenridge|Breckenridge|Breckenridge"/>
    <s v="COMFORTER (SET)"/>
    <s v="WR10-3976"/>
    <s v="Tan"/>
    <s v="King/Cal K"/>
    <s v="B"/>
    <n v="406"/>
    <n v="31236.38"/>
    <n v="1.4310586998983284E-4"/>
    <n v="0.75618544692100298"/>
    <n v="2063"/>
    <x v="5"/>
    <x v="2"/>
  </r>
  <r>
    <x v="2"/>
    <s v="Madison Park"/>
    <s v="Genevieve|Abigail|Beverly"/>
    <s v="COMFORTER (SET)"/>
    <s v="MP10-6568"/>
    <s v="Taupe/Brown"/>
    <s v="King"/>
    <s v="B"/>
    <n v="472"/>
    <n v="31232.67"/>
    <n v="1.4308887305300268E-4"/>
    <n v="0.75632853579405601"/>
    <n v="2064"/>
    <x v="5"/>
    <x v="2"/>
  </r>
  <r>
    <x v="4"/>
    <s v="Madison Park"/>
    <s v="Coleman|Campbell|Campbell"/>
    <s v="BLANKET"/>
    <s v="MP51-6381"/>
    <s v="Navy"/>
    <s v="Full/Queen"/>
    <s v="B"/>
    <n v="1186"/>
    <n v="31228.25"/>
    <n v="1.4306862333311342E-4"/>
    <n v="0.75647160441738914"/>
    <n v="2065"/>
    <x v="5"/>
    <x v="2"/>
  </r>
  <r>
    <x v="8"/>
    <s v="Urban Habitat Kids"/>
    <s v="Iris|Kinsley|Harper"/>
    <s v="COMFORTER (SET)"/>
    <s v="UHK10-0157"/>
    <s v="Blush"/>
    <s v="Full/Queen"/>
    <s v="B"/>
    <n v="568"/>
    <n v="31210.9"/>
    <n v="1.429891363104711E-4"/>
    <n v="0.75661459355369964"/>
    <n v="2066"/>
    <x v="5"/>
    <x v="2"/>
  </r>
  <r>
    <x v="8"/>
    <s v="Urban Habitat Kids"/>
    <s v="Iris|Kinsley|Harper"/>
    <s v="COMFORTER (SET)"/>
    <s v="UHK10-0156"/>
    <s v="Blush"/>
    <s v="Twin"/>
    <s v="B"/>
    <n v="752"/>
    <n v="31176.69"/>
    <n v="1.4283240714363574E-4"/>
    <n v="0.75675742596084328"/>
    <n v="2067"/>
    <x v="5"/>
    <x v="2"/>
  </r>
  <r>
    <x v="3"/>
    <s v="Beautyrest"/>
    <s v="Heated Plush|Heated Plush|Heated Plush"/>
    <s v="ELECT BLANKET"/>
    <s v="BR54-1933"/>
    <s v="Purple"/>
    <s v="Full"/>
    <s v="B"/>
    <n v="572"/>
    <n v="31161.95"/>
    <n v="1.4276487753477423E-4"/>
    <n v="0.75690019083837801"/>
    <n v="2068"/>
    <x v="5"/>
    <x v="2"/>
  </r>
  <r>
    <x v="1"/>
    <s v="Madison Park"/>
    <s v="Anaheim|Salford|Preston"/>
    <s v="WINDOW PANEL"/>
    <s v="MP40-6765"/>
    <s v="Brown"/>
    <s v="50x84&quot;"/>
    <s v="B"/>
    <n v="1579"/>
    <n v="31147.43"/>
    <n v="1.4269835583052257E-4"/>
    <n v="0.75704288919420848"/>
    <n v="2069"/>
    <x v="5"/>
    <x v="2"/>
  </r>
  <r>
    <x v="3"/>
    <s v="Serta"/>
    <s v="Corded Plush|Corded Plush|Corded Plush"/>
    <s v="ELECT BLANKET"/>
    <s v="ST54-0289"/>
    <s v="Grey"/>
    <s v="King"/>
    <s v="B"/>
    <n v="350"/>
    <n v="31139.13"/>
    <n v="1.4266033033842279E-4"/>
    <n v="0.75718554952454686"/>
    <n v="2070"/>
    <x v="5"/>
    <x v="2"/>
  </r>
  <r>
    <x v="7"/>
    <s v="Madison Park"/>
    <s v="800 Thread Count|800 Thread Count|800 Thread Count"/>
    <s v="SHEET/SHEET SET"/>
    <s v="MPH20-0002"/>
    <s v="Khaki"/>
    <s v="King"/>
    <s v="A"/>
    <n v="717"/>
    <n v="31101.06"/>
    <n v="1.4248591702706876E-4"/>
    <n v="0.7573280354415739"/>
    <n v="2071"/>
    <x v="5"/>
    <x v="2"/>
  </r>
  <r>
    <x v="7"/>
    <s v="True North by Sleep Philosophy"/>
    <s v="Micro Fleece|Micro Fleece|Micro Fleece"/>
    <s v="SHEET/SHEET SET"/>
    <s v="SHET20-998"/>
    <s v="Grey Plaid"/>
    <s v="Queen"/>
    <s v="A"/>
    <n v="934"/>
    <n v="31082.32"/>
    <n v="1.4240006187984588E-4"/>
    <n v="0.75747043550345372"/>
    <n v="2072"/>
    <x v="5"/>
    <x v="2"/>
  </r>
  <r>
    <x v="3"/>
    <s v="Woolrich"/>
    <s v="Alton|Alton|Alton"/>
    <s v="COMFORTER (SET)"/>
    <s v="WR10-3887"/>
    <s v="Green/Ivory"/>
    <s v="King"/>
    <s v="A"/>
    <n v="502"/>
    <n v="31079.360000000001"/>
    <n v="1.4238650098145851E-4"/>
    <n v="0.75761282200443514"/>
    <n v="2073"/>
    <x v="5"/>
    <x v="2"/>
  </r>
  <r>
    <x v="3"/>
    <s v="Beautyrest"/>
    <s v="Heated Plush|Heated Plush|Heated Plush"/>
    <s v="ELECT BLANKET"/>
    <s v="BR54-0528"/>
    <s v="Red"/>
    <s v="King"/>
    <s v="B"/>
    <n v="373"/>
    <n v="31048.16"/>
    <n v="1.4224356178224007E-4"/>
    <n v="0.75775506556621741"/>
    <n v="2074"/>
    <x v="5"/>
    <x v="2"/>
  </r>
  <r>
    <x v="3"/>
    <s v="Serta"/>
    <s v="Fleece to Sherpa|Fleece to Sherpa|Fleece to Sherpa"/>
    <s v="ELECT BLANKET"/>
    <s v="ST54-0098"/>
    <s v="Blue"/>
    <s v="Twin"/>
    <s v="B"/>
    <n v="673"/>
    <n v="31044.28"/>
    <n v="1.4222578601002955E-4"/>
    <n v="0.75789729135222739"/>
    <n v="2075"/>
    <x v="5"/>
    <x v="2"/>
  </r>
  <r>
    <x v="3"/>
    <s v="Beautyrest"/>
    <s v="Heated Plush|Heated Plush|Heated Plush"/>
    <s v="ELECT BLANKET"/>
    <s v="BR54-0527"/>
    <s v="Red"/>
    <s v="Queen"/>
    <s v="B"/>
    <n v="428"/>
    <n v="31042.48"/>
    <n v="1.4221753951776695E-4"/>
    <n v="0.75803950889174521"/>
    <n v="2076"/>
    <x v="5"/>
    <x v="2"/>
  </r>
  <r>
    <x v="2"/>
    <s v="Woolrich"/>
    <s v="Breckenridge|Breckenridge|Breckenridge"/>
    <s v="COMFORTER (SET)"/>
    <s v="WR10-3975"/>
    <s v="Tan"/>
    <s v="Full/Queen"/>
    <s v="B"/>
    <n v="470"/>
    <n v="31029.54"/>
    <n v="1.4215825640116804E-4"/>
    <n v="0.75818166714814639"/>
    <n v="2077"/>
    <x v="5"/>
    <x v="2"/>
  </r>
  <r>
    <x v="3"/>
    <s v="Beautyrest"/>
    <s v="Heated Microlight to Berber|Heated Microlight to Berber"/>
    <s v="ELECT BLANKET"/>
    <s v="BR54-0310"/>
    <s v="Brown"/>
    <s v="60x70&quot;"/>
    <s v="B"/>
    <n v="806"/>
    <n v="31018.27"/>
    <n v="1.4210662419683498E-4"/>
    <n v="0.75832377377234317"/>
    <n v="2078"/>
    <x v="5"/>
    <x v="2"/>
  </r>
  <r>
    <x v="2"/>
    <s v="Madison Park"/>
    <s v="Tuscany|Marino|Genoa"/>
    <s v="THROW"/>
    <s v="MP50-8385"/>
    <s v="Blue"/>
    <s v="60x72&quot;"/>
    <s v="B"/>
    <n v="1490"/>
    <n v="31013.52"/>
    <n v="1.4208486262003088E-4"/>
    <n v="0.75846585863496319"/>
    <n v="2079"/>
    <x v="5"/>
    <x v="2"/>
  </r>
  <r>
    <x v="1"/>
    <s v="SunSmart"/>
    <s v="Cassius|Odessa|Aurora"/>
    <s v="WINDOW PANEL"/>
    <s v="SS40-0006"/>
    <s v="Gold"/>
    <s v="50x108&quot;"/>
    <s v="A"/>
    <n v="1083"/>
    <n v="31006.05"/>
    <n v="1.4205063967714107E-4"/>
    <n v="0.75860790927464028"/>
    <n v="2080"/>
    <x v="5"/>
    <x v="2"/>
  </r>
  <r>
    <x v="2"/>
    <s v="Madison Park"/>
    <s v="Quebec|Mansfield|Vancouver"/>
    <s v="COVERLET&amp;BEDSPR"/>
    <s v="MP13-1370"/>
    <s v="Grey"/>
    <s v="King/Cal K"/>
    <s v="A"/>
    <n v="732"/>
    <n v="31000.62"/>
    <n v="1.4202576275881555E-4"/>
    <n v="0.75874993503739907"/>
    <n v="2081"/>
    <x v="5"/>
    <x v="2"/>
  </r>
  <r>
    <x v="2"/>
    <s v="Madison Park"/>
    <s v="Princeton|Dartmouth|Cambridge"/>
    <s v="COMFORTER (SET)"/>
    <s v="MP10-698"/>
    <s v="Red"/>
    <s v="King"/>
    <s v="B"/>
    <n v="392"/>
    <n v="30993.3"/>
    <n v="1.4199222702361431E-4"/>
    <n v="0.75889192726442267"/>
    <n v="2082"/>
    <x v="5"/>
    <x v="2"/>
  </r>
  <r>
    <x v="3"/>
    <s v="Beautyrest"/>
    <s v="Microplush|Microplush|Microplush"/>
    <s v="ELECT BLANKET"/>
    <s v="BR54-4126"/>
    <s v="Ivory"/>
    <s v="Queen"/>
    <s v="B"/>
    <n v="301"/>
    <n v="30991.43"/>
    <n v="1.4198365983443038E-4"/>
    <n v="0.75903391092425709"/>
    <n v="2083"/>
    <x v="5"/>
    <x v="2"/>
  </r>
  <r>
    <x v="3"/>
    <s v="Beautyrest"/>
    <s v="Heated Duke|Heated Duke|Heated Duke"/>
    <s v="ELECT BLANKET"/>
    <s v="BR50-0750"/>
    <s v="Black"/>
    <s v="50x70&quot;"/>
    <s v="B+"/>
    <n v="783"/>
    <n v="30972.28"/>
    <n v="1.4189592631952549E-4"/>
    <n v="0.75917580685057662"/>
    <n v="2084"/>
    <x v="5"/>
    <x v="2"/>
  </r>
  <r>
    <x v="3"/>
    <s v="Woolrich"/>
    <s v="Alton|Alton|Alton"/>
    <s v="COMFORTER (SET)"/>
    <s v="WR10-2415"/>
    <s v="Navy/Ivory"/>
    <s v="King"/>
    <s v="B+"/>
    <n v="488"/>
    <n v="30958.45"/>
    <n v="1.4183256577064116E-4"/>
    <n v="0.75931763941634722"/>
    <n v="2085"/>
    <x v="5"/>
    <x v="2"/>
  </r>
  <r>
    <x v="12"/>
    <s v="Friends Forever"/>
    <s v="Trucker|Trucker|Trucker"/>
    <s v="PET BEDS"/>
    <s v="PET63CC6032"/>
    <s v="Dark Grey"/>
    <s v="M"/>
    <s v="A"/>
    <n v="2416"/>
    <n v="30873.09"/>
    <n v="1.414414987820102E-4"/>
    <n v="0.75945908091512926"/>
    <n v="2086"/>
    <x v="5"/>
    <x v="2"/>
  </r>
  <r>
    <x v="2"/>
    <s v="Madison Park Essentials"/>
    <s v="Jaxon|Deacon|Ryder"/>
    <s v="COMFORTER (SET)"/>
    <s v="MPE10-1070"/>
    <s v="Green/Grey"/>
    <s v="Queen"/>
    <s v="TBD"/>
    <n v="725"/>
    <n v="30856.75"/>
    <n v="1.4136663895780415E-4"/>
    <n v="0.75960044755408707"/>
    <n v="2087"/>
    <x v="5"/>
    <x v="2"/>
  </r>
  <r>
    <x v="7"/>
    <s v="Comfort Spaces"/>
    <s v="Cotton 144TC|Cotton 144TC|Cotton 144TC"/>
    <s v="SHEET/SHEET SET"/>
    <s v="CS20-0573"/>
    <s v="Lama Multi"/>
    <s v="Queen"/>
    <s v="ARA+"/>
    <n v="1407"/>
    <n v="30843.31"/>
    <n v="1.4130506514891005E-4"/>
    <n v="0.75974175261923593"/>
    <n v="2088"/>
    <x v="5"/>
    <x v="2"/>
  </r>
  <r>
    <x v="2"/>
    <s v="Super Listing"/>
    <s v="Mina|Hanna|Aera"/>
    <s v="DUVET&amp;DUVET SET"/>
    <s v="AM12-0045"/>
    <s v="Light Grey"/>
    <s v="King/Cal K"/>
    <s v="A+"/>
    <n v="1158"/>
    <n v="30825.83"/>
    <n v="1.41224982546271E-4"/>
    <n v="0.75988297760178225"/>
    <n v="2089"/>
    <x v="5"/>
    <x v="2"/>
  </r>
  <r>
    <x v="6"/>
    <s v="Madison Park Signature"/>
    <s v="Marshmallow|Marshmallow|Marshmallow"/>
    <s v="BATH RUG"/>
    <s v="MPS72-479"/>
    <s v="Slate Blue"/>
    <s v="24x40&quot;"/>
    <s v="A"/>
    <n v="1324"/>
    <n v="30818.639999999999"/>
    <n v="1.4119204239106649E-4"/>
    <n v="0.7600241696441733"/>
    <n v="2090"/>
    <x v="5"/>
    <x v="2"/>
  </r>
  <r>
    <x v="5"/>
    <s v="Madison Park"/>
    <s v="Botanical Panel|Botanical Panel|Botanical Panel"/>
    <s v="AWD"/>
    <s v="MP95B-0264"/>
    <s v="Antique Blue"/>
    <s v="See below"/>
    <s v="A"/>
    <n v="618"/>
    <n v="30799.43"/>
    <n v="1.4110403399308617E-4"/>
    <n v="0.76016527367816633"/>
    <n v="2091"/>
    <x v="5"/>
    <x v="2"/>
  </r>
  <r>
    <x v="6"/>
    <s v="INK+IVY"/>
    <s v="Asher|Asher|Asher"/>
    <s v="BATH RUG"/>
    <s v="II72-1339"/>
    <s v="Black"/>
    <s v="22x58&quot;"/>
    <s v="B"/>
    <n v="1237"/>
    <n v="30782.28"/>
    <n v="1.4102546324736191E-4"/>
    <n v="0.76030629914141368"/>
    <n v="2092"/>
    <x v="5"/>
    <x v="2"/>
  </r>
  <r>
    <x v="9"/>
    <s v="Madison Park Essentials"/>
    <s v="Adrien|Remy|Roman"/>
    <s v="BATH TOWEL"/>
    <s v="MPE73-662"/>
    <s v="Silver"/>
    <s v="6-Piece"/>
    <s v="B"/>
    <n v="1656"/>
    <n v="30768.98"/>
    <n v="1.4096453083231047E-4"/>
    <n v="0.76044726367224602"/>
    <n v="2093"/>
    <x v="5"/>
    <x v="2"/>
  </r>
  <r>
    <x v="7"/>
    <s v="Madison Park Essentials"/>
    <s v="Satin|Satin|Satin"/>
    <s v="SHEET/SHEET SET"/>
    <s v="MPE20-1125"/>
    <s v="Sage"/>
    <s v="Queen"/>
    <s v="B"/>
    <n v="1426"/>
    <n v="30757.54"/>
    <n v="1.4091211979259705E-4"/>
    <n v="0.76058817579203863"/>
    <n v="2094"/>
    <x v="5"/>
    <x v="2"/>
  </r>
  <r>
    <x v="2"/>
    <s v="Madison Park"/>
    <s v="Ridge|Pioneer|Warren"/>
    <s v="COVERLET&amp;BEDSPR"/>
    <s v="MP13-4674"/>
    <s v="Red"/>
    <s v="Full/Queen"/>
    <s v="B"/>
    <n v="512"/>
    <n v="30754.79"/>
    <n v="1.4089952098497363E-4"/>
    <n v="0.76072907531302358"/>
    <n v="2095"/>
    <x v="5"/>
    <x v="2"/>
  </r>
  <r>
    <x v="2"/>
    <s v="Madison Park Signature"/>
    <s v="Urban Cabin|Urban Cabin|Urban Cabin"/>
    <s v="COMFORTER (SET)"/>
    <s v="MPS10-545"/>
    <s v="Neutral"/>
    <s v="King"/>
    <s v="TBD"/>
    <n v="147"/>
    <n v="30754.44"/>
    <n v="1.4089791750036701E-4"/>
    <n v="0.76086997323052397"/>
    <n v="2096"/>
    <x v="5"/>
    <x v="2"/>
  </r>
  <r>
    <x v="2"/>
    <s v="Madison Park"/>
    <s v="Keaton|Jaxson|Mitchell"/>
    <s v="COVERLET&amp;BEDSPR"/>
    <s v="MP13-3458"/>
    <s v="Navy"/>
    <s v="Full/Queen"/>
    <s v="B"/>
    <n v="812"/>
    <n v="30729.17"/>
    <n v="1.4078214591176926E-4"/>
    <n v="0.7610107553764357"/>
    <n v="2097"/>
    <x v="5"/>
    <x v="2"/>
  </r>
  <r>
    <x v="2"/>
    <s v="Madison Park"/>
    <s v="Quebec|Mansfield|Vancouver"/>
    <s v="COVERLET&amp;BEDSPR"/>
    <s v="MP13-6479"/>
    <s v="Khaki"/>
    <s v="King"/>
    <s v="B"/>
    <n v="483"/>
    <n v="30690.39"/>
    <n v="1.4060447981735608E-4"/>
    <n v="0.76115135985625304"/>
    <n v="2098"/>
    <x v="5"/>
    <x v="2"/>
  </r>
  <r>
    <x v="3"/>
    <s v="Beautyrest"/>
    <s v="Heated Microlight to Berber|Heated Microlight to Berber"/>
    <s v="ELECT BLANKET"/>
    <s v="BR54-0646"/>
    <s v="Indigo"/>
    <s v="Twin"/>
    <s v="B"/>
    <n v="536"/>
    <n v="30676.21"/>
    <n v="1.4053951578386515E-4"/>
    <n v="0.7612918993720369"/>
    <n v="2099"/>
    <x v="5"/>
    <x v="2"/>
  </r>
  <r>
    <x v="0"/>
    <s v="INK+IVY"/>
    <s v="Steve|Steve|Steve"/>
    <s v="ACCENT BENCH"/>
    <s v="II105-0569"/>
    <s v="Cream"/>
    <s v="52&quot;W"/>
    <s v="B"/>
    <n v="209"/>
    <n v="30669.200000000001"/>
    <n v="1.405074002778869E-4"/>
    <n v="0.76143240677231483"/>
    <n v="2100"/>
    <x v="5"/>
    <x v="2"/>
  </r>
  <r>
    <x v="2"/>
    <s v="Madison Park Essentials"/>
    <s v="Knowles|Glendale|Cabrillo"/>
    <s v="COMFORTER (SET)"/>
    <s v="MPE10-007"/>
    <s v="Grey"/>
    <s v="Queen"/>
    <s v="B"/>
    <n v="474"/>
    <n v="30667.71"/>
    <n v="1.4050057401484729E-4"/>
    <n v="0.76157290734632965"/>
    <n v="2101"/>
    <x v="5"/>
    <x v="2"/>
  </r>
  <r>
    <x v="7"/>
    <s v="True North by Sleep Philosophy"/>
    <s v="Cozy Cotton Flannel|Cozy Cotton Flannel|Cozy Cotton Flannel"/>
    <s v="SHEET/SHEET SET"/>
    <s v="TN20-0271"/>
    <s v="Multi Forest Animals"/>
    <s v="Full"/>
    <s v="B"/>
    <n v="1373"/>
    <n v="30664.17"/>
    <n v="1.4048435591339751E-4"/>
    <n v="0.76171339170224306"/>
    <n v="2102"/>
    <x v="5"/>
    <x v="2"/>
  </r>
  <r>
    <x v="3"/>
    <s v="Beautyrest"/>
    <s v="Heated Microlight to Berber|Heated Microlight to Berber"/>
    <s v="ELECT BLANKET"/>
    <s v="BR54-0390"/>
    <s v="Red"/>
    <s v="Full"/>
    <s v="B"/>
    <n v="468"/>
    <n v="30636.25"/>
    <n v="1.4035644365563538E-4"/>
    <n v="0.76185374814589868"/>
    <n v="2103"/>
    <x v="5"/>
    <x v="2"/>
  </r>
  <r>
    <x v="3"/>
    <s v="Serta"/>
    <s v="Fleece to Sherpa|Fleece to Sherpa|Fleece to Sherpa"/>
    <s v="ELECT BLANKET"/>
    <s v="ST54-0123"/>
    <s v="Light Grey"/>
    <s v="50x60&quot;"/>
    <s v="B"/>
    <n v="951"/>
    <n v="30622.38"/>
    <n v="1.4029289985136744E-4"/>
    <n v="0.76199404104575008"/>
    <n v="2104"/>
    <x v="5"/>
    <x v="2"/>
  </r>
  <r>
    <x v="7"/>
    <s v="Madison Park"/>
    <s v="1500 Thread Count|1500 Thread Count|1500 Thread Count"/>
    <s v="SHEET/SHEET SET"/>
    <s v="MP20-6404"/>
    <s v="Charcoal"/>
    <s v="Queen"/>
    <s v="B"/>
    <n v="676"/>
    <n v="30615.63"/>
    <n v="1.4026197550538269E-4"/>
    <n v="0.76213430302125551"/>
    <n v="2105"/>
    <x v="5"/>
    <x v="2"/>
  </r>
  <r>
    <x v="2"/>
    <s v="Madison Park"/>
    <s v="Bayside|Nantucket|Rockaway"/>
    <s v="COVERLET&amp;BEDSPR"/>
    <s v="MP13-375"/>
    <s v="Blue"/>
    <s v="King"/>
    <s v="B"/>
    <n v="502"/>
    <n v="30612.25"/>
    <n v="1.4024649042546734E-4"/>
    <n v="0.76227454951168094"/>
    <n v="2106"/>
    <x v="5"/>
    <x v="2"/>
  </r>
  <r>
    <x v="3"/>
    <s v="Madison Park"/>
    <s v="Liquid Cotton|Liquid Cotton|Liquid Cotton"/>
    <s v="BLANKET"/>
    <s v="MP51N-6026"/>
    <s v="Lilac"/>
    <s v="Full/Queen"/>
    <s v="B"/>
    <n v="1159"/>
    <n v="30610.21"/>
    <n v="1.4023714440090305E-4"/>
    <n v="0.76241478665608187"/>
    <n v="2107"/>
    <x v="5"/>
    <x v="2"/>
  </r>
  <r>
    <x v="2"/>
    <s v="Super Listing"/>
    <s v="Boulder Stripe|Cascade Stripe|Highland Stripe"/>
    <s v="COMFORTER (SET)"/>
    <s v="AM10-0295"/>
    <s v="Purple"/>
    <s v="King/Cal K"/>
    <s v="B"/>
    <n v="857"/>
    <n v="30607.67"/>
    <n v="1.402255076840436E-4"/>
    <n v="0.76255501216376587"/>
    <n v="2108"/>
    <x v="5"/>
    <x v="2"/>
  </r>
  <r>
    <x v="11"/>
    <s v="Harbor House Blue"/>
    <s v="Lorelai|Lorelai|Lorelai"/>
    <s v="COMFORTER (SET)"/>
    <s v="HH10-1620"/>
    <s v="Multi"/>
    <s v="King"/>
    <s v="B+"/>
    <n v="253"/>
    <n v="30585.58"/>
    <n v="1.4012430489844312E-4"/>
    <n v="0.76269513646866427"/>
    <n v="2109"/>
    <x v="5"/>
    <x v="2"/>
  </r>
  <r>
    <x v="7"/>
    <s v="Madison Park"/>
    <s v="Silk|Silk|Silk"/>
    <s v="PILLOWCASE"/>
    <s v="MP21-7479"/>
    <s v="Ivory"/>
    <s v="King"/>
    <s v="A"/>
    <n v="962"/>
    <n v="30577.54"/>
    <n v="1.4008747056633685E-4"/>
    <n v="0.76283522393923064"/>
    <n v="2110"/>
    <x v="5"/>
    <x v="2"/>
  </r>
  <r>
    <x v="2"/>
    <s v="Woolrich"/>
    <s v="Winter Plains|Winter Plains"/>
    <s v="COVERLET&amp;BEDSPR"/>
    <s v="WR13-2122"/>
    <s v="Tan"/>
    <s v="Daybed"/>
    <s v="B"/>
    <n v="463"/>
    <n v="30560.880000000001"/>
    <n v="1.4001114469906187E-4"/>
    <n v="0.76297523508392973"/>
    <n v="2111"/>
    <x v="5"/>
    <x v="2"/>
  </r>
  <r>
    <x v="2"/>
    <s v="Madison Park"/>
    <s v="Bennett|Christian|William"/>
    <s v="COVERLET&amp;BEDSPR"/>
    <s v="MP13-7396"/>
    <s v="Navy"/>
    <s v="King/Cal K"/>
    <s v="B"/>
    <n v="539"/>
    <n v="30552.49"/>
    <n v="1.3997270688234897E-4"/>
    <n v="0.7631152077908121"/>
    <n v="2112"/>
    <x v="5"/>
    <x v="2"/>
  </r>
  <r>
    <x v="8"/>
    <s v="Urban Habitat"/>
    <s v="Brooklyn|Maize|Kay"/>
    <s v="COMFORTER (SET)"/>
    <s v="UH10-0204"/>
    <s v="Pink"/>
    <s v="Twin/Twin "/>
    <s v="B+"/>
    <n v="525"/>
    <n v="30547.26"/>
    <n v="1.399487462409415E-4"/>
    <n v="0.763255156537053"/>
    <n v="2113"/>
    <x v="5"/>
    <x v="2"/>
  </r>
  <r>
    <x v="7"/>
    <s v="True North by Sleep Philosophy"/>
    <s v="Cozy Cotton Flannel|Cozy Cotton Flannel|Cozy Cotton Flannel"/>
    <s v="SHEET/SHEET SET"/>
    <s v="TN20-0211"/>
    <s v="Red Plaid"/>
    <s v="Twin XL"/>
    <s v="A"/>
    <n v="1715"/>
    <n v="30539.279999999999"/>
    <n v="1.3991218679191065E-4"/>
    <n v="0.76339506872384488"/>
    <n v="2114"/>
    <x v="5"/>
    <x v="2"/>
  </r>
  <r>
    <x v="0"/>
    <s v="Madison Park"/>
    <s v="Shandra|Sasha|Selah"/>
    <s v="ACCENT BENCH"/>
    <s v="FUR105-0040"/>
    <s v="Rust Red"/>
    <s v="See below"/>
    <s v="B-"/>
    <n v="281"/>
    <n v="30518.52"/>
    <n v="1.398170772478153E-4"/>
    <n v="0.76353488580109274"/>
    <n v="2115"/>
    <x v="5"/>
    <x v="2"/>
  </r>
  <r>
    <x v="2"/>
    <s v="Madison Park"/>
    <s v="Medina|Barrett|Ryland"/>
    <s v="COMFORTER (SET)"/>
    <s v="MP10-1659"/>
    <s v="Navy"/>
    <s v="King"/>
    <s v="B"/>
    <n v="378"/>
    <n v="30511.73"/>
    <n v="1.3978596964644692E-4"/>
    <n v="0.76367467177073922"/>
    <n v="2116"/>
    <x v="5"/>
    <x v="2"/>
  </r>
  <r>
    <x v="3"/>
    <s v="Beautyrest"/>
    <s v="Heated Plush|Heated Plush|Heated Plush"/>
    <s v="ELECT BLANKET"/>
    <s v="BR54-0518"/>
    <s v="Mink"/>
    <s v="Full"/>
    <s v="A+"/>
    <n v="611"/>
    <n v="30511.71"/>
    <n v="1.397858780187551E-4"/>
    <n v="0.76381445764875799"/>
    <n v="2117"/>
    <x v="5"/>
    <x v="2"/>
  </r>
  <r>
    <x v="3"/>
    <s v="Madison Park"/>
    <s v="Vivienne|Camille|Camille"/>
    <s v="THROW"/>
    <s v="MP50-8256"/>
    <s v="Grey"/>
    <s v="50x60&quot;"/>
    <s v="B"/>
    <n v="1306"/>
    <n v="30506.95"/>
    <n v="1.3976407062810513E-4"/>
    <n v="0.7639542217193861"/>
    <n v="2118"/>
    <x v="5"/>
    <x v="2"/>
  </r>
  <r>
    <x v="2"/>
    <s v="Madison Park"/>
    <s v="Quebec|Mansfield|Vancouver"/>
    <s v="COVERLET&amp;BEDSPR"/>
    <s v="MP13-366"/>
    <s v="Blue"/>
    <s v="Full/Queen"/>
    <s v="A"/>
    <n v="831"/>
    <n v="30466.41"/>
    <n v="1.3957834129681298E-4"/>
    <n v="0.76409380006068295"/>
    <n v="2119"/>
    <x v="5"/>
    <x v="2"/>
  </r>
  <r>
    <x v="2"/>
    <s v="Madison Park"/>
    <s v="Princeton|Dartmouth|Cambridge"/>
    <s v="COVERLET&amp;BEDSPR"/>
    <s v="MP13-7966"/>
    <s v="Blue"/>
    <s v="Queen"/>
    <s v="B"/>
    <n v="500"/>
    <n v="30446"/>
    <n v="1.3948483523732423E-4"/>
    <n v="0.76423328489592024"/>
    <n v="2120"/>
    <x v="5"/>
    <x v="2"/>
  </r>
  <r>
    <x v="3"/>
    <s v="Madison Park"/>
    <s v="Zuri|Marselle|Marselle"/>
    <s v="COMFORTER (SET)"/>
    <s v="MP10-6295"/>
    <s v="Blush/Grey"/>
    <s v="King"/>
    <s v="A"/>
    <n v="526"/>
    <n v="30435.279999999999"/>
    <n v="1.3943572279451584E-4"/>
    <n v="0.76437272061871475"/>
    <n v="2121"/>
    <x v="5"/>
    <x v="2"/>
  </r>
  <r>
    <x v="2"/>
    <s v="Madison Park Essentials"/>
    <s v="Alexis|Jeanie|Karissa"/>
    <s v="COMFORTER (SET)"/>
    <s v="MPE10-1056"/>
    <s v="Blue"/>
    <s v="Queen"/>
    <s v="B"/>
    <n v="927"/>
    <n v="30422.01"/>
    <n v="1.393749278210021E-4"/>
    <n v="0.76451209554653576"/>
    <n v="2122"/>
    <x v="5"/>
    <x v="2"/>
  </r>
  <r>
    <x v="8"/>
    <s v="Comfort Spaces"/>
    <s v="Juliette|Juliette|Juliette"/>
    <s v="COMFORTER (SET)"/>
    <s v="CS10-1456"/>
    <s v="Grey"/>
    <s v="King"/>
    <s v="ARB"/>
    <n v="949"/>
    <n v="30416.89"/>
    <n v="1.3935147113189959E-4"/>
    <n v="0.76465144701766763"/>
    <n v="2123"/>
    <x v="5"/>
    <x v="2"/>
  </r>
  <r>
    <x v="3"/>
    <s v="Beautyrest"/>
    <s v="Heated Microlight to Berber|Heated Microlight to Berber"/>
    <s v="ELECT BLANKET"/>
    <s v="BR54-0391"/>
    <s v="Red"/>
    <s v="Queen"/>
    <s v="B"/>
    <n v="374"/>
    <n v="30371.43"/>
    <n v="1.3914320138842299E-4"/>
    <n v="0.76479059021905604"/>
    <n v="2124"/>
    <x v="5"/>
    <x v="2"/>
  </r>
  <r>
    <x v="3"/>
    <s v="Beautyrest"/>
    <s v="Heated Microlight to Berber|Heated Microlight to Berber"/>
    <s v="ELECT BLANKET"/>
    <s v="BR54-0663"/>
    <s v="Indigo"/>
    <s v="60x70&quot;"/>
    <s v="B"/>
    <n v="809"/>
    <n v="30353.41"/>
    <n v="1.3906064483810518E-4"/>
    <n v="0.76492965086389419"/>
    <n v="2125"/>
    <x v="5"/>
    <x v="2"/>
  </r>
  <r>
    <x v="1"/>
    <s v="Madison Park"/>
    <s v="Anna|Joycelyn|Ariana"/>
    <s v="VALANCE"/>
    <s v="MP41-5174"/>
    <s v="White"/>
    <s v="50x18&quot;"/>
    <s v="A"/>
    <n v="2285"/>
    <n v="30352.11"/>
    <n v="1.3905468903813775E-4"/>
    <n v="0.76506870555293238"/>
    <n v="2126"/>
    <x v="5"/>
    <x v="2"/>
  </r>
  <r>
    <x v="2"/>
    <s v="INK+IVY"/>
    <s v="Kara|Kara|Kara"/>
    <s v="DUVET&amp;DUVET SET"/>
    <s v="II12-1107"/>
    <s v="Aqua"/>
    <s v="King/Cal K"/>
    <s v="A"/>
    <n v="414"/>
    <n v="30335.73"/>
    <n v="1.3897964595854806E-4"/>
    <n v="0.76520768519889093"/>
    <n v="2127"/>
    <x v="5"/>
    <x v="2"/>
  </r>
  <r>
    <x v="3"/>
    <s v="Intelligent Design"/>
    <s v="Malea|Leena|Leena"/>
    <s v="COMFORTER (SET)"/>
    <s v="ID10-1920"/>
    <s v="Black"/>
    <s v="Twin/Twin "/>
    <s v="B+"/>
    <n v="958"/>
    <n v="30322.85"/>
    <n v="1.3892063772502454E-4"/>
    <n v="0.76534660583661596"/>
    <n v="2128"/>
    <x v="5"/>
    <x v="2"/>
  </r>
  <r>
    <x v="3"/>
    <s v="Woolrich"/>
    <s v="Burlington|Burlington|Burlington"/>
    <s v="BLANKET"/>
    <s v="WR51-3909"/>
    <s v="Brown"/>
    <s v="King"/>
    <s v="B+"/>
    <n v="1029"/>
    <n v="30317.53"/>
    <n v="1.3889626475900395E-4"/>
    <n v="0.765485502101375"/>
    <n v="2129"/>
    <x v="5"/>
    <x v="2"/>
  </r>
  <r>
    <x v="2"/>
    <s v="Madison Park"/>
    <s v="Quebec|Mansfield|Vancouver"/>
    <s v="COVERLET&amp;BEDSPR"/>
    <s v="MP13-2632"/>
    <s v="Cream"/>
    <s v="Twin"/>
    <s v="A"/>
    <n v="870"/>
    <n v="30291.99"/>
    <n v="1.3877925619656684E-4"/>
    <n v="0.76562428135757155"/>
    <n v="2130"/>
    <x v="5"/>
    <x v="2"/>
  </r>
  <r>
    <x v="9"/>
    <s v="Madison Park Essentials"/>
    <s v="Adrien|Remy|Roman"/>
    <s v="BATH TOWEL"/>
    <s v="MPE73-667"/>
    <s v="Blue"/>
    <s v="6-Piece"/>
    <s v="B"/>
    <n v="1612"/>
    <n v="30289.599999999999"/>
    <n v="1.3876830668739591E-4"/>
    <n v="0.7657630496642589"/>
    <n v="2131"/>
    <x v="5"/>
    <x v="2"/>
  </r>
  <r>
    <x v="6"/>
    <s v="Madison Park Signature"/>
    <s v="Marshmallow|Marshmallow|Marshmallow"/>
    <s v="BATH RUG"/>
    <s v="MPS72-168"/>
    <s v="Cream"/>
    <s v="24x72&quot;"/>
    <s v="A"/>
    <n v="881"/>
    <n v="30259.57"/>
    <n v="1.3863072770814818E-4"/>
    <n v="0.76590168039196704"/>
    <n v="2132"/>
    <x v="5"/>
    <x v="2"/>
  </r>
  <r>
    <x v="7"/>
    <s v="True North by Sleep Philosophy"/>
    <s v="Soloft Plush|Soloft Plush|Soloft Plush"/>
    <s v="SHEET/SHEET SET"/>
    <s v="BL20-0456"/>
    <s v="Blue"/>
    <s v="King"/>
    <s v="B"/>
    <n v="781"/>
    <n v="30240.29"/>
    <n v="1.3854239861324654E-4"/>
    <n v="0.76604022279058026"/>
    <n v="2133"/>
    <x v="5"/>
    <x v="2"/>
  </r>
  <r>
    <x v="3"/>
    <s v="Madison Park"/>
    <s v="Freshspun Basketweave|Freshspun Basketweave|Freshspun Basketweave"/>
    <s v="BLANKET"/>
    <s v="BL51N-0846"/>
    <s v="Cream"/>
    <s v="Full/Queen"/>
    <s v="B"/>
    <n v="1619"/>
    <n v="30239.75"/>
    <n v="1.3853992466556774E-4"/>
    <n v="0.76617876271524588"/>
    <n v="2134"/>
    <x v="5"/>
    <x v="2"/>
  </r>
  <r>
    <x v="7"/>
    <s v="True North by Sleep Philosophy"/>
    <s v="Cozy Cotton Flannel|Cozy Cotton Flannel|Cozy Cotton Flannel"/>
    <s v="SHEET/SHEET SET"/>
    <s v="TN20-0278"/>
    <s v="Pink Plaid"/>
    <s v="Queen"/>
    <s v="B"/>
    <n v="1254"/>
    <n v="30199.91"/>
    <n v="1.3835740230348881E-4"/>
    <n v="0.76631712011754938"/>
    <n v="2135"/>
    <x v="5"/>
    <x v="2"/>
  </r>
  <r>
    <x v="2"/>
    <s v="Madison Park"/>
    <s v="Lee|Reagan|Callaway"/>
    <s v="COMFORTER (SET)"/>
    <s v="MP10-8350"/>
    <s v="Teal"/>
    <s v="King/Cal K"/>
    <s v="B"/>
    <n v="535"/>
    <n v="30198.9"/>
    <n v="1.383527751050526E-4"/>
    <n v="0.76645547289265448"/>
    <n v="2136"/>
    <x v="5"/>
    <x v="2"/>
  </r>
  <r>
    <x v="2"/>
    <s v="N Natori"/>
    <s v="Sakura Blossom|Sakura Blossom|Sakura Blossom"/>
    <s v="COMFORTER (SET)"/>
    <s v="NS10-3256"/>
    <s v="Lilac"/>
    <s v="King"/>
    <s v="A"/>
    <n v="298"/>
    <n v="30188.959999999999"/>
    <n v="1.3830723614222465E-4"/>
    <n v="0.76659378012879675"/>
    <n v="2137"/>
    <x v="5"/>
    <x v="2"/>
  </r>
  <r>
    <x v="2"/>
    <s v="Madison Park"/>
    <s v="Quebec|Mansfield|Vancouver"/>
    <s v="COVERLET&amp;BEDSPR"/>
    <s v="MP13-6481"/>
    <s v="Navy"/>
    <s v="King"/>
    <s v="B"/>
    <n v="477"/>
    <n v="30175.27"/>
    <n v="1.3824451698718298E-4"/>
    <n v="0.76673202464578394"/>
    <n v="2138"/>
    <x v="5"/>
    <x v="2"/>
  </r>
  <r>
    <x v="3"/>
    <s v="Serta"/>
    <s v="Fleece to Sherpa|Fleece to Sherpa|Fleece to Sherpa"/>
    <s v="ELECT BLANKET"/>
    <s v="ST54-0112"/>
    <s v="Tan"/>
    <s v="Queen"/>
    <s v="B"/>
    <n v="399"/>
    <n v="30163.62"/>
    <n v="1.3819114385670557E-4"/>
    <n v="0.76687021578964065"/>
    <n v="2139"/>
    <x v="5"/>
    <x v="2"/>
  </r>
  <r>
    <x v="7"/>
    <s v="Comfort Spaces"/>
    <s v="Cotton 144TC|Cotton 144TC|Cotton 144TC"/>
    <s v="SHEET/SHEET SET"/>
    <s v="CS20-1657"/>
    <s v="Good Vibes"/>
    <s v="Queen"/>
    <s v="ARA+"/>
    <n v="1354"/>
    <n v="30153.58"/>
    <n v="1.3814514675541864E-4"/>
    <n v="0.76700836093639602"/>
    <n v="2140"/>
    <x v="5"/>
    <x v="2"/>
  </r>
  <r>
    <x v="2"/>
    <s v="Madison Park Essentials"/>
    <s v="Sofia|Thelma|Leisha"/>
    <s v="COMFORTER (SET)"/>
    <s v="MPE10-879"/>
    <s v="Blue"/>
    <s v="Full"/>
    <s v="A++"/>
    <n v="635"/>
    <n v="30125.71"/>
    <n v="1.3801746356688599E-4"/>
    <n v="0.76714637839996291"/>
    <n v="2141"/>
    <x v="5"/>
    <x v="2"/>
  </r>
  <r>
    <x v="3"/>
    <s v="Madison Park"/>
    <s v="Freshspun Basketweave|Freshspun Basketweave|Freshspun Basketweave"/>
    <s v="BLANKET"/>
    <s v="BL51N-0852"/>
    <s v="Blue"/>
    <s v="Full/Queen"/>
    <s v="B"/>
    <n v="1778"/>
    <n v="30111.38"/>
    <n v="1.3795181232570652E-4"/>
    <n v="0.76728433021228859"/>
    <n v="2142"/>
    <x v="5"/>
    <x v="2"/>
  </r>
  <r>
    <x v="3"/>
    <s v="Woolrich"/>
    <s v="Alton|Alton|Alton"/>
    <s v="COMFORTER (SET)"/>
    <s v="WR10-3886"/>
    <s v="Green/Ivory"/>
    <s v="Full/Queen"/>
    <s v="A"/>
    <n v="548"/>
    <n v="30095.29"/>
    <n v="1.3787809784764803E-4"/>
    <n v="0.76742220831013619"/>
    <n v="2143"/>
    <x v="5"/>
    <x v="2"/>
  </r>
  <r>
    <x v="7"/>
    <s v="Woolrich"/>
    <s v="Cotton Flannel|Cotton Flannel|Cotton Flannel"/>
    <s v="SHEET/SHEET SET"/>
    <s v="WR20-2040"/>
    <s v="Tan Cars"/>
    <s v="Queen"/>
    <s v="A"/>
    <n v="1043"/>
    <n v="30090.52"/>
    <n v="1.3785624464315212E-4"/>
    <n v="0.76756006455477932"/>
    <n v="2144"/>
    <x v="5"/>
    <x v="2"/>
  </r>
  <r>
    <x v="8"/>
    <s v="Comfort Spaces"/>
    <s v="Juliette|Juliette|Juliette"/>
    <s v="COMFORTER (SET)"/>
    <s v="CS10-1687"/>
    <s v="Green"/>
    <s v="Full/Queen"/>
    <s v="ARB-"/>
    <n v="1133"/>
    <n v="30083.75"/>
    <n v="1.3782522866947556E-4"/>
    <n v="0.76769788978344877"/>
    <n v="2145"/>
    <x v="5"/>
    <x v="2"/>
  </r>
  <r>
    <x v="7"/>
    <s v="Woolrich"/>
    <s v="Cotton Flannel|Cotton Flannel|Cotton Flannel"/>
    <s v="SHEET/SHEET SET"/>
    <s v="WR20-3992"/>
    <s v="Gray Deer Toile"/>
    <s v="King"/>
    <s v="A"/>
    <n v="903"/>
    <n v="30082.7"/>
    <n v="1.3782041821565572E-4"/>
    <n v="0.76783571020166441"/>
    <n v="2146"/>
    <x v="5"/>
    <x v="2"/>
  </r>
  <r>
    <x v="8"/>
    <s v="Urban Habitat Kids"/>
    <s v="Callie|Ensley|Kelsey"/>
    <s v="COVERLET&amp;BEDSPR"/>
    <s v="UHK13-0093"/>
    <s v="Multi"/>
    <s v="Full/Queen"/>
    <s v="B"/>
    <n v="431"/>
    <n v="30028.67"/>
    <n v="1.3757288600623992E-4"/>
    <n v="0.76797328308767066"/>
    <n v="2147"/>
    <x v="5"/>
    <x v="2"/>
  </r>
  <r>
    <x v="2"/>
    <s v="INK+IVY"/>
    <s v="Cody|Cody|Cody"/>
    <s v="COMFORTER (SET)"/>
    <s v="II10-1117"/>
    <s v="Gray/Yellow"/>
    <s v="King/Cal K"/>
    <s v="A"/>
    <n v="327"/>
    <n v="30004.94"/>
    <n v="1.374641697499113E-4"/>
    <n v="0.76811074725742057"/>
    <n v="2148"/>
    <x v="5"/>
    <x v="2"/>
  </r>
  <r>
    <x v="2"/>
    <s v="Madison Park"/>
    <s v="Amelia|Willow|Clara"/>
    <s v="COMFORTER (SET)"/>
    <s v="MP10-8377"/>
    <s v="Grey"/>
    <s v="Full/Queen"/>
    <s v="B"/>
    <n v="636"/>
    <n v="29996.09"/>
    <n v="1.3742362449628684E-4"/>
    <n v="0.76824817088191688"/>
    <n v="2149"/>
    <x v="5"/>
    <x v="2"/>
  </r>
  <r>
    <x v="7"/>
    <s v="Madison Park Essentials"/>
    <s v="Printed Satin|Printed Satin|Printed Satin"/>
    <s v="SHEET/SHEET SET"/>
    <s v="MPE20-994"/>
    <s v="Taupe Leopard"/>
    <s v="Queen"/>
    <s v="B"/>
    <n v="1380"/>
    <n v="29979.09"/>
    <n v="1.3734574095825117E-4"/>
    <n v="0.76838551662287513"/>
    <n v="2150"/>
    <x v="5"/>
    <x v="2"/>
  </r>
  <r>
    <x v="2"/>
    <s v="Super Listing"/>
    <s v="Mina|Hanna|Aera"/>
    <s v="DUVET&amp;DUVET SET"/>
    <s v="AM12-0044"/>
    <s v="Light Grey"/>
    <s v="Full/Queen"/>
    <s v="A+"/>
    <n v="1310"/>
    <n v="29976.560000000001"/>
    <n v="1.3733415005523763E-4"/>
    <n v="0.76852285077293037"/>
    <n v="2151"/>
    <x v="5"/>
    <x v="2"/>
  </r>
  <r>
    <x v="8"/>
    <s v="Intelligent Design"/>
    <s v="Cassiopeia|Karissa|Lisa"/>
    <s v="COVERLET&amp;BEDSPR"/>
    <s v="ID13-2289"/>
    <s v="Aqua"/>
    <s v="Twin/Twin "/>
    <s v="B"/>
    <n v="1119"/>
    <n v="29972.26"/>
    <n v="1.3731445010149916E-4"/>
    <n v="0.76866016522303182"/>
    <n v="2152"/>
    <x v="5"/>
    <x v="2"/>
  </r>
  <r>
    <x v="2"/>
    <s v="Woolrich"/>
    <s v="Montana|Montana|Montana"/>
    <s v="COVERLET&amp;BEDSPR"/>
    <s v="WR13-2947"/>
    <s v="Tan"/>
    <s v="Full/Queen"/>
    <s v="B"/>
    <n v="549"/>
    <n v="29971.09"/>
    <n v="1.3730908988152847E-4"/>
    <n v="0.76879747431291334"/>
    <n v="2153"/>
    <x v="5"/>
    <x v="2"/>
  </r>
  <r>
    <x v="2"/>
    <s v="Madison Park"/>
    <s v="Breanna|Levine|Miller"/>
    <s v="COVERLET&amp;BEDSPR"/>
    <s v="MP13-5487"/>
    <s v="Khaki"/>
    <s v="Queen"/>
    <s v="B"/>
    <n v="505"/>
    <n v="29966.43"/>
    <n v="1.3728774062933752E-4"/>
    <n v="0.76893476205354272"/>
    <n v="2154"/>
    <x v="5"/>
    <x v="2"/>
  </r>
  <r>
    <x v="2"/>
    <s v="Madison Park"/>
    <s v="Aubrey|Whitman|Charlotte"/>
    <s v="COVERLET&amp;BEDSPR"/>
    <s v="MP13-7962"/>
    <s v="Burgundy"/>
    <s v="Queen"/>
    <s v="B"/>
    <n v="423"/>
    <n v="29952.29"/>
    <n v="1.372229598512302E-4"/>
    <n v="0.76907198501339391"/>
    <n v="2155"/>
    <x v="5"/>
    <x v="2"/>
  </r>
  <r>
    <x v="3"/>
    <s v="True North by Sleep Philosophy"/>
    <s v="Sherpa|Sherpa|Sherpa"/>
    <s v="ELECT BLANKET"/>
    <s v="TN54-0501"/>
    <s v="Grey"/>
    <s v="Queen"/>
    <s v="B"/>
    <n v="386"/>
    <n v="29948.11"/>
    <n v="1.372038096636426E-4"/>
    <n v="0.76920918882305755"/>
    <n v="2156"/>
    <x v="5"/>
    <x v="2"/>
  </r>
  <r>
    <x v="2"/>
    <s v="Madison Park"/>
    <s v="Quebec|Mansfield|Vancouver"/>
    <s v="COVERLET&amp;BEDSPR"/>
    <s v="MP13-1371"/>
    <s v="White"/>
    <s v="Full/Queen"/>
    <s v="A"/>
    <n v="809"/>
    <n v="29929.38"/>
    <n v="1.3711800033026564E-4"/>
    <n v="0.76934630682338778"/>
    <n v="2157"/>
    <x v="5"/>
    <x v="2"/>
  </r>
  <r>
    <x v="8"/>
    <s v="Mi Zone"/>
    <s v="Allison|Mackenzie|Kelly"/>
    <s v="COMFORTER (SET)"/>
    <s v="MZ10-0645"/>
    <s v="Yellow"/>
    <s v="King/Cal K"/>
    <s v="B"/>
    <n v="685"/>
    <n v="29924.639999999999"/>
    <n v="1.3709628456730745E-4"/>
    <n v="0.76948340310795504"/>
    <n v="2158"/>
    <x v="5"/>
    <x v="2"/>
  </r>
  <r>
    <x v="2"/>
    <s v="Madison Park"/>
    <s v="Harper|Emery|Mercer"/>
    <s v="COVERLET&amp;BEDSPR"/>
    <s v="MP13-3306"/>
    <s v="Taupe"/>
    <s v="King/Cal K"/>
    <s v="B"/>
    <n v="584"/>
    <n v="29911.35"/>
    <n v="1.3703539796610189E-4"/>
    <n v="0.7696204385059211"/>
    <n v="2159"/>
    <x v="5"/>
    <x v="2"/>
  </r>
  <r>
    <x v="4"/>
    <s v="Madison Park Signature"/>
    <s v="500 Thread Count Luxury Collection|500 Thread Count Luxury Collection|500 T"/>
    <s v="DUVET&amp;DUVET SET"/>
    <s v="MPS12-513"/>
    <s v="White/Grey"/>
    <s v="King/Cal K"/>
    <s v="B"/>
    <n v="381"/>
    <n v="29873.16"/>
    <n v="1.3686043488859702E-4"/>
    <n v="0.76975729894080969"/>
    <n v="2160"/>
    <x v="5"/>
    <x v="2"/>
  </r>
  <r>
    <x v="2"/>
    <s v="Madison Park"/>
    <s v="Keaton|Jaxson|Mitchell"/>
    <s v="COVERLET&amp;BEDSPR"/>
    <s v="MP13-3459"/>
    <s v="Navy"/>
    <s v="King/Cal K"/>
    <s v="B"/>
    <n v="715"/>
    <n v="29854.97"/>
    <n v="1.3677709950289885E-4"/>
    <n v="0.76989407604031257"/>
    <n v="2161"/>
    <x v="5"/>
    <x v="2"/>
  </r>
  <r>
    <x v="0"/>
    <s v="Threshold designed with Studio McGee"/>
    <s v="Slipcover"/>
    <s v="DINING CHAIR"/>
    <s v="TG108-0354"/>
    <s v="Beige/Khaki"/>
    <s v="See below"/>
    <s v="EXB"/>
    <n v="303"/>
    <n v="29842.47"/>
    <n v="1.3671983219551965E-4"/>
    <n v="0.77003079587250811"/>
    <n v="2162"/>
    <x v="5"/>
    <x v="2"/>
  </r>
  <r>
    <x v="0"/>
    <s v="Martha Stewart"/>
    <s v="Ayanna|Ayanna|Ayanna"/>
    <s v="ACCENT CHEST"/>
    <s v="MT130-1212"/>
    <s v="Reclaimed Wheat"/>
    <s v="See below"/>
    <s v="TBD"/>
    <n v="99"/>
    <n v="29839"/>
    <n v="1.367039347909912E-4"/>
    <n v="0.77016749980729915"/>
    <n v="2163"/>
    <x v="5"/>
    <x v="2"/>
  </r>
  <r>
    <x v="7"/>
    <s v="True North by Sleep Philosophy"/>
    <s v="Cozy Cotton Flannel|Cozy Cotton Flannel|Cozy Cotton Flannel"/>
    <s v="SHEET/SHEET SET"/>
    <s v="TN20-0209"/>
    <s v="Pink/Grey Snowflakes"/>
    <s v="Twin XL"/>
    <s v="B"/>
    <n v="1703"/>
    <n v="29836.34"/>
    <n v="1.3669174830798091E-4"/>
    <n v="0.77030419155560714"/>
    <n v="2164"/>
    <x v="5"/>
    <x v="2"/>
  </r>
  <r>
    <x v="2"/>
    <s v="Madison Park"/>
    <s v="Serene|Belle|Monroe"/>
    <s v="COMFORTER (SET)"/>
    <s v="MP10-3449"/>
    <s v="Navy"/>
    <s v="Queen"/>
    <s v="B"/>
    <n v="482"/>
    <n v="29826.44"/>
    <n v="1.3664639260053659E-4"/>
    <n v="0.77044083794820772"/>
    <n v="2165"/>
    <x v="5"/>
    <x v="2"/>
  </r>
  <r>
    <x v="1"/>
    <s v="Intelligent Design"/>
    <s v="Raina|Khloe|Arielle"/>
    <s v="WINDOW PANEL"/>
    <s v="ID40-1406"/>
    <s v="Blush/Gold"/>
    <s v="50x84&quot;"/>
    <s v="A"/>
    <n v="1379"/>
    <n v="29809.68"/>
    <n v="1.3656960859480258E-4"/>
    <n v="0.77057740755680249"/>
    <n v="2166"/>
    <x v="5"/>
    <x v="2"/>
  </r>
  <r>
    <x v="7"/>
    <s v="Madison Park"/>
    <s v="600 Thread Count|600 Thread Count|600 Thread Count"/>
    <s v="SHEET/SHEET SET"/>
    <s v="MP20-7166"/>
    <s v="Light Grey"/>
    <s v="Split King"/>
    <s v="A"/>
    <n v="362"/>
    <n v="29791.49"/>
    <n v="1.3648627320910441E-4"/>
    <n v="0.77071389383001154"/>
    <n v="2167"/>
    <x v="5"/>
    <x v="2"/>
  </r>
  <r>
    <x v="7"/>
    <s v="Comfort Spaces"/>
    <s v="Cotton 144TC|Cotton 144TC|Cotton 144TC"/>
    <s v="SHEET/SHEET SET"/>
    <s v="CS20-0570"/>
    <s v="Lama Multi"/>
    <s v="Twin"/>
    <s v="ARB"/>
    <n v="1941"/>
    <n v="29788.91"/>
    <n v="1.3647445323686135E-4"/>
    <n v="0.77085036828324838"/>
    <n v="2168"/>
    <x v="5"/>
    <x v="2"/>
  </r>
  <r>
    <x v="2"/>
    <s v="Madison Park"/>
    <s v="Lola|Brianna|Victoria"/>
    <s v="COMFORTER (SET)"/>
    <s v="MP10-258"/>
    <s v="Taupe Grey/Purple"/>
    <s v="King"/>
    <s v="B+"/>
    <n v="383"/>
    <n v="29764.69"/>
    <n v="1.3636349210208344E-4"/>
    <n v="0.77098673177535049"/>
    <n v="2169"/>
    <x v="5"/>
    <x v="2"/>
  </r>
  <r>
    <x v="1"/>
    <s v="Madison Park"/>
    <s v="Anaheim|Salford|Preston"/>
    <s v="WINDOW PANEL"/>
    <s v="MP40-6761"/>
    <s v="Natural"/>
    <s v="50x84&quot;"/>
    <s v="A"/>
    <n v="1530"/>
    <n v="29732.53"/>
    <n v="1.3621615477365828E-4"/>
    <n v="0.77112294793012415"/>
    <n v="2170"/>
    <x v="5"/>
    <x v="2"/>
  </r>
  <r>
    <x v="2"/>
    <s v="INK+IVY"/>
    <s v="Alpine|Alpine|Alpine"/>
    <s v="COMFORTER (SET)"/>
    <s v="II10-782"/>
    <s v="Aqua"/>
    <s v="King/Cal K"/>
    <s v="A"/>
    <n v="374"/>
    <n v="29721.26"/>
    <n v="1.3616452256932519E-4"/>
    <n v="0.77125911245269352"/>
    <n v="2171"/>
    <x v="5"/>
    <x v="2"/>
  </r>
  <r>
    <x v="4"/>
    <s v="Madison Park Signature"/>
    <s v="500 Thread Count Luxury Collection|500 Thread Count Luxury Collection|500 T"/>
    <s v="COMFORTER (SET)"/>
    <s v="MPS10-507"/>
    <s v="White/Grey"/>
    <s v="King/Cal K"/>
    <s v="B"/>
    <n v="281"/>
    <n v="29704.46"/>
    <n v="1.3608755530820758E-4"/>
    <n v="0.77139520000800177"/>
    <n v="2172"/>
    <x v="5"/>
    <x v="2"/>
  </r>
  <r>
    <x v="1"/>
    <s v="Madison Park"/>
    <s v="Galen|Colm|Paxton"/>
    <s v="WINDOW PANEL"/>
    <s v="MP40-7746"/>
    <s v="Ivory"/>
    <s v="23x64&quot;"/>
    <s v="A"/>
    <n v="1141"/>
    <n v="29667.119999999999"/>
    <n v="1.3591648640760449E-4"/>
    <n v="0.77153111649440942"/>
    <n v="2173"/>
    <x v="5"/>
    <x v="2"/>
  </r>
  <r>
    <x v="0"/>
    <s v="Madison Park"/>
    <s v="Della|Lucas|Isaac"/>
    <s v="OTTOMAN"/>
    <s v="FPF18-0256"/>
    <s v="Charcoal"/>
    <s v="See below"/>
    <s v="B"/>
    <n v="265"/>
    <n v="29647.65"/>
    <n v="1.358272868496307E-4"/>
    <n v="0.771666943781259"/>
    <n v="2174"/>
    <x v="5"/>
    <x v="2"/>
  </r>
  <r>
    <x v="1"/>
    <s v="Madison Park"/>
    <s v="Galen|Colm|Paxton"/>
    <s v="WINDOW PANEL"/>
    <s v="MP40-7225"/>
    <s v="White"/>
    <s v="33x64&quot;"/>
    <s v="A"/>
    <n v="830"/>
    <n v="29642.880000000001"/>
    <n v="1.3580543364513479E-4"/>
    <n v="0.7718027492149041"/>
    <n v="2175"/>
    <x v="5"/>
    <x v="2"/>
  </r>
  <r>
    <x v="4"/>
    <s v="Madison Park Signature"/>
    <s v="500 Thread Count Luxury Collection|500 Thread Count Luxury Collection|500 T"/>
    <s v="COMFORTER (SET)"/>
    <s v="MPS10-502"/>
    <s v="White/White"/>
    <s v="Full/Queen"/>
    <s v="B"/>
    <n v="329"/>
    <n v="29628.33"/>
    <n v="1.3573877449934543E-4"/>
    <n v="0.77193848798940345"/>
    <n v="2176"/>
    <x v="5"/>
    <x v="2"/>
  </r>
  <r>
    <x v="7"/>
    <s v="Madison Park Essentials"/>
    <s v="Satin|Satin|Satin"/>
    <s v="SHEET/SHEET SET"/>
    <s v="MPE20-771"/>
    <s v="Grey"/>
    <s v="Cal King"/>
    <s v="B"/>
    <n v="1459"/>
    <n v="29556.14"/>
    <n v="1.3540804434576916E-4"/>
    <n v="0.77207389603374921"/>
    <n v="2177"/>
    <x v="5"/>
    <x v="2"/>
  </r>
  <r>
    <x v="6"/>
    <s v="Madison Park Signature"/>
    <s v="Marshmallow|Marshmallow|Marshmallow"/>
    <s v="BATH RUG"/>
    <s v="MPS72-173"/>
    <s v="Silver"/>
    <s v="Contour"/>
    <s v="A+"/>
    <n v="1996"/>
    <n v="29520.46"/>
    <n v="1.3524458054358604E-4"/>
    <n v="0.7722091406142928"/>
    <n v="2178"/>
    <x v="5"/>
    <x v="2"/>
  </r>
  <r>
    <x v="9"/>
    <s v="Madison Park Essentials"/>
    <s v="Adrien|Remy|Roman"/>
    <s v="BATH TOWEL"/>
    <s v="MPE73-665"/>
    <s v="Dark Gray"/>
    <s v="6-Piece"/>
    <s v="B"/>
    <n v="1583"/>
    <n v="29506.400000000001"/>
    <n v="1.3518016627624594E-4"/>
    <n v="0.77234432078056903"/>
    <n v="2179"/>
    <x v="5"/>
    <x v="2"/>
  </r>
  <r>
    <x v="3"/>
    <s v="Beautyrest"/>
    <s v="Heated Plush|Heated Plush|Heated Plush"/>
    <s v="ELECT BLANKET"/>
    <s v="BR54-0658"/>
    <s v="Sapphire Blue"/>
    <s v="Twin"/>
    <s v="A"/>
    <n v="626"/>
    <n v="29502.19"/>
    <n v="1.3516087864712064E-4"/>
    <n v="0.77247948165921609"/>
    <n v="2180"/>
    <x v="5"/>
    <x v="2"/>
  </r>
  <r>
    <x v="2"/>
    <s v="Madison Park"/>
    <s v="Genevieve|Abigail|Beverly"/>
    <s v="COMFORTER (SET)"/>
    <s v="MP10-282"/>
    <s v="Blue"/>
    <s v="Cal King"/>
    <s v="B"/>
    <n v="448"/>
    <n v="29495.54"/>
    <n v="1.3513041243959492E-4"/>
    <n v="0.77261461207165572"/>
    <n v="2181"/>
    <x v="5"/>
    <x v="2"/>
  </r>
  <r>
    <x v="8"/>
    <s v="Intelligent Design"/>
    <s v="Dorsey|Renee|Hannah"/>
    <s v="COMFORTER (SET)"/>
    <s v="ID10-1591"/>
    <s v="Black/White"/>
    <s v="Full/Queen"/>
    <s v="B+"/>
    <n v="767"/>
    <n v="29492.79"/>
    <n v="1.351178136319715E-4"/>
    <n v="0.77274972988528767"/>
    <n v="2182"/>
    <x v="5"/>
    <x v="2"/>
  </r>
  <r>
    <x v="2"/>
    <s v="Madison Park Essentials"/>
    <s v="Saben|Barret|Seth"/>
    <s v="COVERLET&amp;BEDSPR"/>
    <s v="MPE13-806"/>
    <s v="Aqua"/>
    <s v="Queen"/>
    <s v="B"/>
    <n v="462"/>
    <n v="29487.64"/>
    <n v="1.3509421950133127E-4"/>
    <n v="0.77288482410478898"/>
    <n v="2183"/>
    <x v="5"/>
    <x v="2"/>
  </r>
  <r>
    <x v="2"/>
    <s v="Comfort Spaces"/>
    <s v="Kienna|Kienna|Kienna"/>
    <s v="COVERLET&amp;BEDSPR"/>
    <s v="CS13-0544"/>
    <s v="Ivory"/>
    <s v="75x39&quot;"/>
    <s v="ARA"/>
    <n v="1086"/>
    <n v="29480.22"/>
    <n v="1.3506022562767098E-4"/>
    <n v="0.77301988433041668"/>
    <n v="2184"/>
    <x v="5"/>
    <x v="2"/>
  </r>
  <r>
    <x v="2"/>
    <s v="Madison Park"/>
    <s v="Veronica|Pansy|Danica"/>
    <s v="COMFORTER (SET)"/>
    <s v="MP10-6392"/>
    <s v="Warm Grey/White"/>
    <s v="Full/Queen"/>
    <s v="B"/>
    <n v="378"/>
    <n v="29476.52"/>
    <n v="1.3504327450468675E-4"/>
    <n v="0.77315492760492133"/>
    <n v="2185"/>
    <x v="5"/>
    <x v="2"/>
  </r>
  <r>
    <x v="2"/>
    <s v="Super Listing"/>
    <s v="Porter|Evans|Walker"/>
    <s v="COMFORTER (SET)"/>
    <s v="AM10-0007"/>
    <s v="White"/>
    <s v="Twin/Twin "/>
    <s v="A++"/>
    <n v="1272"/>
    <n v="29450.99"/>
    <n v="1.3492631175609552E-4"/>
    <n v="0.77328985391667737"/>
    <n v="2186"/>
    <x v="5"/>
    <x v="2"/>
  </r>
  <r>
    <x v="8"/>
    <s v="Mi Zone"/>
    <s v="Camille|Corinne|Cora"/>
    <s v="COMFORTER (SET)"/>
    <s v="MZ10-0560"/>
    <s v="Pink"/>
    <s v="Twin/Twin "/>
    <s v="A"/>
    <n v="1017"/>
    <n v="29423.71"/>
    <n v="1.3480133158447118E-4"/>
    <n v="0.77342465524826187"/>
    <n v="2187"/>
    <x v="5"/>
    <x v="2"/>
  </r>
  <r>
    <x v="7"/>
    <s v="Comfort Spaces"/>
    <s v="Cotton 144TC|Cotton 144TC|Cotton 144TC"/>
    <s v="SHEET/SHEET SET"/>
    <s v="CS20-1646"/>
    <s v="Blue"/>
    <s v="King"/>
    <s v="ARA"/>
    <n v="1220"/>
    <n v="29423.200000000001"/>
    <n v="1.3479899507833011E-4"/>
    <n v="0.77355945424334016"/>
    <n v="2188"/>
    <x v="5"/>
    <x v="2"/>
  </r>
  <r>
    <x v="9"/>
    <s v="510 Design"/>
    <s v="Big Bundle|Big Bundle|Big Bundle"/>
    <s v="BATH TOWEL"/>
    <s v="5DS73-0217"/>
    <s v="Beige"/>
    <s v="12-Piece"/>
    <s v="B+"/>
    <n v="1033"/>
    <n v="29420.04"/>
    <n v="1.3478451790302465E-4"/>
    <n v="0.77369423876124321"/>
    <n v="2189"/>
    <x v="5"/>
    <x v="2"/>
  </r>
  <r>
    <x v="0"/>
    <s v="Martha Stewart"/>
    <s v="Highland|Highland|Highland"/>
    <s v="ACCENT BENCH"/>
    <s v="MT105-0139"/>
    <s v="Ivory"/>
    <s v="See below"/>
    <s v="B"/>
    <n v="198"/>
    <n v="29418.880000000001"/>
    <n v="1.3477920349689988E-4"/>
    <n v="0.77382901796474013"/>
    <n v="2190"/>
    <x v="5"/>
    <x v="2"/>
  </r>
  <r>
    <x v="3"/>
    <s v="Woolrich"/>
    <s v="Lumberjack|Lumberjack|Lumberjack"/>
    <s v="COMFORTER (SET)"/>
    <s v="WR10-1059"/>
    <s v="Multi"/>
    <s v="King"/>
    <s v="B+"/>
    <n v="668"/>
    <n v="29413.31"/>
    <n v="1.3475368518473172E-4"/>
    <n v="0.77396377164992491"/>
    <n v="2191"/>
    <x v="5"/>
    <x v="2"/>
  </r>
  <r>
    <x v="3"/>
    <s v="Woolrich"/>
    <s v="Burlington|Burlington|Burlington"/>
    <s v="BLANKET"/>
    <s v="WR51-3908"/>
    <s v="Brown"/>
    <s v="Full/Queen"/>
    <s v="B+"/>
    <n v="1242"/>
    <n v="29411.29"/>
    <n v="1.3474443078785922E-4"/>
    <n v="0.77409851608071278"/>
    <n v="2192"/>
    <x v="5"/>
    <x v="2"/>
  </r>
  <r>
    <x v="11"/>
    <s v="Harbor House Blue"/>
    <s v="Suzanna"/>
    <s v="COMFORTER (SET)"/>
    <s v="HH10-1346"/>
    <s v="Ivory"/>
    <s v="King"/>
    <s v="B"/>
    <n v="209"/>
    <n v="29397.89"/>
    <n v="1.3468304023434876E-4"/>
    <n v="0.77423319912094712"/>
    <n v="2193"/>
    <x v="5"/>
    <x v="2"/>
  </r>
  <r>
    <x v="2"/>
    <s v="Madison Park Signature"/>
    <s v="Barely There|Barely There|Barely There"/>
    <s v="COMFORTER (SET)"/>
    <s v="MPS10-341"/>
    <s v="Natural"/>
    <s v="Queen"/>
    <s v="A"/>
    <n v="162"/>
    <n v="29396.16"/>
    <n v="1.3467511443900746E-4"/>
    <n v="0.77436787423538611"/>
    <n v="2194"/>
    <x v="5"/>
    <x v="2"/>
  </r>
  <r>
    <x v="2"/>
    <s v="Madison Park"/>
    <s v="Ridge|Pioneer|Warren"/>
    <s v="COVERLET&amp;BEDSPR"/>
    <s v="MP13-8387"/>
    <s v="Neutral"/>
    <s v="Daybed"/>
    <s v="B"/>
    <n v="532"/>
    <n v="29392.97"/>
    <n v="1.346604998221643E-4"/>
    <n v="0.77450253473520825"/>
    <n v="2195"/>
    <x v="5"/>
    <x v="2"/>
  </r>
  <r>
    <x v="2"/>
    <s v="Madison Park Signature"/>
    <s v="Essence|Essence|Essence"/>
    <s v="COMFORTER (SET)"/>
    <s v="MPS10-552"/>
    <s v="Green"/>
    <s v="King"/>
    <s v="TBD"/>
    <n v="136"/>
    <n v="29386.77"/>
    <n v="1.3463209523770423E-4"/>
    <n v="0.77463716683044592"/>
    <n v="2196"/>
    <x v="5"/>
    <x v="2"/>
  </r>
  <r>
    <x v="2"/>
    <s v="Madison Park"/>
    <s v="Lola|Brianna|Victoria"/>
    <s v="COVERLET&amp;BEDSPR"/>
    <s v="MP13-6834"/>
    <s v="Grey/Peach"/>
    <s v="Full/Queen"/>
    <s v="B"/>
    <n v="461"/>
    <n v="29374.33"/>
    <n v="1.3457510281340048E-4"/>
    <n v="0.77477174193325937"/>
    <n v="2197"/>
    <x v="5"/>
    <x v="2"/>
  </r>
  <r>
    <x v="4"/>
    <s v="Madison Park Signature"/>
    <s v="1000 Thread Count Cotton Blend|1000 Thread Count Cotton Blend|1000 Thread C"/>
    <s v="COMFORTER (SET)"/>
    <s v="MPS10-101"/>
    <s v="White"/>
    <s v="King/Cal K"/>
    <s v="B"/>
    <n v="590"/>
    <n v="29373.040000000001"/>
    <n v="1.3456919282727893E-4"/>
    <n v="0.77490631112608666"/>
    <n v="2198"/>
    <x v="5"/>
    <x v="2"/>
  </r>
  <r>
    <x v="10"/>
    <s v="INK+IVY"/>
    <s v="Hunts|Hunts|Hunts"/>
    <s v="LGT-FLOOR LAMPS"/>
    <s v="MT154-0036"/>
    <s v="Gold/Black"/>
    <s v="See below"/>
    <s v="A"/>
    <n v="332"/>
    <n v="29308.57"/>
    <n v="1.3427383096274007E-4"/>
    <n v="0.77504058495704942"/>
    <n v="2199"/>
    <x v="5"/>
    <x v="2"/>
  </r>
  <r>
    <x v="2"/>
    <s v="Madison Park"/>
    <s v="Lee|Reagan|Callaway"/>
    <s v="COMFORTER (SET)"/>
    <s v="MP10-8349"/>
    <s v="Teal"/>
    <s v="Full/Queen"/>
    <s v="B"/>
    <n v="586"/>
    <n v="29304.48"/>
    <n v="1.3425509309976559E-4"/>
    <n v="0.77517484005014914"/>
    <n v="2200"/>
    <x v="5"/>
    <x v="2"/>
  </r>
  <r>
    <x v="2"/>
    <s v="Comfort Spaces"/>
    <s v="Gloria"/>
    <s v="COVERLET&amp;BEDSPR"/>
    <s v="CS14-1304"/>
    <s v="Aqua"/>
    <s v="Full/Queen"/>
    <s v="ARA+"/>
    <n v="1318"/>
    <n v="29302.34"/>
    <n v="1.3424528893674228E-4"/>
    <n v="0.77530908533908593"/>
    <n v="2201"/>
    <x v="5"/>
    <x v="2"/>
  </r>
  <r>
    <x v="6"/>
    <s v="Madison Park Signature"/>
    <s v="Marshmallow|Marshmallow|Marshmallow"/>
    <s v="BATH RUG"/>
    <s v="MPS72-167"/>
    <s v="Cream"/>
    <s v="24x40&quot;"/>
    <s v="A"/>
    <n v="1257"/>
    <n v="29291.83"/>
    <n v="1.3419713858469788E-4"/>
    <n v="0.77544328247767058"/>
    <n v="2202"/>
    <x v="5"/>
    <x v="2"/>
  </r>
  <r>
    <x v="7"/>
    <s v="Madison Park"/>
    <s v="Silk|Silk|Silk"/>
    <s v="PILLOWCASE"/>
    <s v="MP21-7481"/>
    <s v="Grey"/>
    <s v="King"/>
    <s v="A"/>
    <n v="930"/>
    <n v="29279.98"/>
    <n v="1.3414284917730241E-4"/>
    <n v="0.77557742532684792"/>
    <n v="2203"/>
    <x v="5"/>
    <x v="2"/>
  </r>
  <r>
    <x v="7"/>
    <s v="Madison Park Essentials"/>
    <s v="Satin|Satin|Satin"/>
    <s v="SHEET/SHEET SET"/>
    <s v="MPE20-1153"/>
    <s v="Lilac"/>
    <s v="Queen"/>
    <s v="B"/>
    <n v="1387"/>
    <n v="29278.240000000002"/>
    <n v="1.3413487756811524E-4"/>
    <n v="0.77571156020441601"/>
    <n v="2204"/>
    <x v="5"/>
    <x v="2"/>
  </r>
  <r>
    <x v="4"/>
    <s v="True North by Sleep Philosophy"/>
    <s v="Heavy Warmth|Heavy Warmth|Heavy Warmth"/>
    <s v="COMFORTER (SET)"/>
    <s v="TN10-0488"/>
    <s v="White"/>
    <s v="Twin/Twin "/>
    <s v="B"/>
    <n v="731"/>
    <n v="29275.03"/>
    <n v="1.3412017132358024E-4"/>
    <n v="0.77584568037573953"/>
    <n v="2205"/>
    <x v="5"/>
    <x v="2"/>
  </r>
  <r>
    <x v="3"/>
    <s v="Madison Park"/>
    <s v="Ruched Fur|Ruched Fur|Ruched Fur"/>
    <s v="THROW"/>
    <s v="MP50-4877"/>
    <s v="Aqua"/>
    <s v="50x60&quot;"/>
    <s v="B"/>
    <n v="1600"/>
    <n v="29259.21"/>
    <n v="1.3404769381936116E-4"/>
    <n v="0.77597972806955884"/>
    <n v="2206"/>
    <x v="5"/>
    <x v="2"/>
  </r>
  <r>
    <x v="8"/>
    <s v="Intelligent Design"/>
    <s v="Robbie|Roger|Rick"/>
    <s v="COMFORTER (SET)"/>
    <s v="ID10-1224"/>
    <s v="Navy Multi"/>
    <s v="Twin"/>
    <s v="A+"/>
    <n v="831"/>
    <n v="29220.77"/>
    <n v="1.3387158539570869E-4"/>
    <n v="0.77611359965495452"/>
    <n v="2207"/>
    <x v="5"/>
    <x v="2"/>
  </r>
  <r>
    <x v="9"/>
    <s v="Madison Park Signature"/>
    <s v="800gsm|800gsm|800gsm"/>
    <s v="BATH TOWEL"/>
    <s v="MPS73-528"/>
    <s v="Seafoam"/>
    <s v="34x68&quot; – 2"/>
    <s v="NEW"/>
    <n v="832"/>
    <n v="29213.4"/>
    <n v="1.3383782059127794E-4"/>
    <n v="0.77624743747554581"/>
    <n v="2208"/>
    <x v="5"/>
    <x v="2"/>
  </r>
  <r>
    <x v="7"/>
    <s v="Madison Park"/>
    <s v="800 Thread Count|800 Thread Count|800 Thread Count"/>
    <s v="SHEET/SHEET SET"/>
    <s v="MPH20-0004"/>
    <s v="Grey"/>
    <s v="Queen"/>
    <s v="A"/>
    <n v="826"/>
    <n v="29212.62"/>
    <n v="1.3383424711129745E-4"/>
    <n v="0.77638127172265714"/>
    <n v="2209"/>
    <x v="5"/>
    <x v="2"/>
  </r>
  <r>
    <x v="2"/>
    <s v="Madison Park"/>
    <s v="Laurel|Vivian|Piedmont"/>
    <s v="COMFORTER (SET)"/>
    <s v="MP10-739"/>
    <s v="White"/>
    <s v="King"/>
    <s v="B"/>
    <n v="427"/>
    <n v="29195.52"/>
    <n v="1.3375590543480276E-4"/>
    <n v="0.77651502762809199"/>
    <n v="2210"/>
    <x v="5"/>
    <x v="2"/>
  </r>
  <r>
    <x v="2"/>
    <s v="510 Design"/>
    <s v="Oakley|Hayley|Glen"/>
    <s v="COVERLET&amp;BEDSPR"/>
    <s v="5DS13-0166"/>
    <s v="Cream"/>
    <s v="Full/Queen"/>
    <s v="A"/>
    <n v="853"/>
    <n v="29191.53"/>
    <n v="1.337376257102873E-4"/>
    <n v="0.77664876525380233"/>
    <n v="2211"/>
    <x v="5"/>
    <x v="2"/>
  </r>
  <r>
    <x v="7"/>
    <s v="True North by Sleep Philosophy"/>
    <s v="Cozy Cotton Flannel|Cozy Cotton Flannel|Cozy Cotton Flannel"/>
    <s v="SHEET/SHEET SET"/>
    <s v="TN20-0572"/>
    <s v="Gray Herringbone Check"/>
    <s v="Queen"/>
    <s v="B"/>
    <n v="1127"/>
    <n v="29186.86"/>
    <n v="1.3371623064425045E-4"/>
    <n v="0.77678248148444662"/>
    <n v="2212"/>
    <x v="5"/>
    <x v="2"/>
  </r>
  <r>
    <x v="5"/>
    <s v="Madison Park Signature"/>
    <s v="Sunburst|Sunburst|Sunburst"/>
    <s v="AWD"/>
    <s v="MPS95A-0038"/>
    <s v="White"/>
    <s v="30x30&quot;"/>
    <s v="B"/>
    <n v="610"/>
    <n v="29156.41"/>
    <n v="1.3357672748347477E-4"/>
    <n v="0.77691605821193011"/>
    <n v="2213"/>
    <x v="5"/>
    <x v="2"/>
  </r>
  <r>
    <x v="2"/>
    <s v="Madison Park"/>
    <s v="Sabrina|Sarah|Amber"/>
    <s v="COVERLET&amp;BEDSPR"/>
    <s v="MP13-7124"/>
    <s v="Taupe"/>
    <s v="Full/Queen"/>
    <s v="B"/>
    <n v="584"/>
    <n v="29155.8"/>
    <n v="1.3357393283887467E-4"/>
    <n v="0.77704963214476896"/>
    <n v="2214"/>
    <x v="5"/>
    <x v="2"/>
  </r>
  <r>
    <x v="1"/>
    <s v="Madison Park"/>
    <s v="Averil|Vina|Layla"/>
    <s v="WINDOW PANEL"/>
    <s v="MP40-1050"/>
    <s v="White"/>
    <s v="50x84&quot;"/>
    <s v="B+"/>
    <n v="1448"/>
    <n v="29144.06"/>
    <n v="1.3352014738378414E-4"/>
    <n v="0.77718315229215273"/>
    <n v="2215"/>
    <x v="5"/>
    <x v="2"/>
  </r>
  <r>
    <x v="8"/>
    <s v="Intelligent Design"/>
    <s v="Felicia|Isabel|Alyssa"/>
    <s v="COMFORTER (SET)"/>
    <s v="ID10-1658"/>
    <s v="Blush"/>
    <s v="Twin/Twin "/>
    <s v="A++"/>
    <n v="901"/>
    <n v="29130.77"/>
    <n v="1.3345926078257861E-4"/>
    <n v="0.7773166115529353"/>
    <n v="2216"/>
    <x v="5"/>
    <x v="2"/>
  </r>
  <r>
    <x v="3"/>
    <s v="Serta"/>
    <s v="Parsa AZ|Parsa AZ|Parsa AZ"/>
    <s v="ELECT BLANKET"/>
    <s v="ST54-0209"/>
    <s v="Sea Blue"/>
    <s v="King"/>
    <s v="ARB"/>
    <n v="373"/>
    <n v="29120.71"/>
    <n v="1.3341317205359983E-4"/>
    <n v="0.77745002472498892"/>
    <n v="2217"/>
    <x v="5"/>
    <x v="2"/>
  </r>
  <r>
    <x v="3"/>
    <s v="Serta"/>
    <s v="Parsa AZ|Parsa AZ|Parsa AZ"/>
    <s v="ELECT BLANKET"/>
    <s v="ST54-0051"/>
    <s v="Dark Teal"/>
    <s v="King"/>
    <s v="ARB"/>
    <n v="384"/>
    <n v="29116.04"/>
    <n v="1.3339177698756298E-4"/>
    <n v="0.77758341650197649"/>
    <n v="2218"/>
    <x v="5"/>
    <x v="2"/>
  </r>
  <r>
    <x v="1"/>
    <s v="Intelligent Design"/>
    <s v="Raina|Khloe|Arielle"/>
    <s v="WINDOW PANEL"/>
    <s v="ID40-1407"/>
    <s v="Aqua/Silver"/>
    <s v="50x84&quot;"/>
    <s v="A"/>
    <n v="1366"/>
    <n v="29102.240000000002"/>
    <n v="1.3332855388021634E-4"/>
    <n v="0.77771674505585675"/>
    <n v="2219"/>
    <x v="5"/>
    <x v="2"/>
  </r>
  <r>
    <x v="7"/>
    <s v="True North by Sleep Philosophy"/>
    <s v="Cozy Cotton Flannel|Cozy Cotton Flannel|Cozy Cotton Flannel"/>
    <s v="SHEET/SHEET SET"/>
    <s v="TN20-0084"/>
    <s v="Blue Plaid"/>
    <s v="King"/>
    <s v="B"/>
    <n v="1003"/>
    <n v="29099.79"/>
    <n v="1.3331732948797004E-4"/>
    <n v="0.77785006238534471"/>
    <n v="2220"/>
    <x v="5"/>
    <x v="2"/>
  </r>
  <r>
    <x v="2"/>
    <s v="Super Listing"/>
    <s v="Boulder Stripe|Cascade Stripe|Highland Stripe"/>
    <s v="COMFORTER (SET)"/>
    <s v="AM10-0294"/>
    <s v="Purple"/>
    <s v="Full/Queen"/>
    <s v="B"/>
    <n v="889"/>
    <n v="29096.12"/>
    <n v="1.3330051580652351E-4"/>
    <n v="0.77798336290115122"/>
    <n v="2221"/>
    <x v="5"/>
    <x v="2"/>
  </r>
  <r>
    <x v="2"/>
    <s v="Super Listing"/>
    <s v="Porter|Evans|Walker"/>
    <s v="COMFORTER (SET)"/>
    <s v="AM10-0456"/>
    <s v="Navy"/>
    <s v="Full"/>
    <s v="A++"/>
    <n v="1154"/>
    <n v="29090.74"/>
    <n v="1.332758679574275E-4"/>
    <n v="0.77811663876910864"/>
    <n v="2222"/>
    <x v="5"/>
    <x v="2"/>
  </r>
  <r>
    <x v="2"/>
    <s v="INK+IVY"/>
    <s v="Rhea|Rhea|Rhea"/>
    <s v="COMFORTER (SET)"/>
    <s v="II10-1101"/>
    <s v="Grey/Black"/>
    <s v="King/Cal K"/>
    <s v="B"/>
    <n v="379"/>
    <n v="29087.58"/>
    <n v="1.3326139078212204E-4"/>
    <n v="0.77824990015989071"/>
    <n v="2223"/>
    <x v="5"/>
    <x v="2"/>
  </r>
  <r>
    <x v="6"/>
    <s v="Madison Park"/>
    <s v="Metro|Quade|Gridd"/>
    <s v="SHOWER CURTAIN"/>
    <s v="MP70-6707"/>
    <s v="White"/>
    <s v="72x72&quot;"/>
    <s v="B"/>
    <n v="1591"/>
    <n v="29080.32"/>
    <n v="1.3322812992999622E-4"/>
    <n v="0.7783831282898207"/>
    <n v="2224"/>
    <x v="5"/>
    <x v="2"/>
  </r>
  <r>
    <x v="2"/>
    <s v="Madison Park"/>
    <s v="Celeste|Isabella|Alexis"/>
    <s v="DUVET&amp;DUVET SET"/>
    <s v="MP12-2530"/>
    <s v="White"/>
    <s v="Full/Queen"/>
    <s v="B+"/>
    <n v="595"/>
    <n v="29068.69"/>
    <n v="1.3317484842721063E-4"/>
    <n v="0.77851630313824793"/>
    <n v="2225"/>
    <x v="5"/>
    <x v="2"/>
  </r>
  <r>
    <x v="6"/>
    <s v="Madison Park"/>
    <s v="Evan|Ethan|Jordan"/>
    <s v="BATH RUG"/>
    <s v="MP72-3611"/>
    <s v="Seafoam"/>
    <s v="24x44&quot;"/>
    <s v="B"/>
    <n v="1993"/>
    <n v="29066.94"/>
    <n v="1.3316683100417754E-4"/>
    <n v="0.77864946996925211"/>
    <n v="2226"/>
    <x v="5"/>
    <x v="2"/>
  </r>
  <r>
    <x v="2"/>
    <s v="Super Listing"/>
    <s v="Porter|Evans|Walker"/>
    <s v="DUVET&amp;DUVET SET"/>
    <s v="AM12-0417"/>
    <s v="Navy"/>
    <s v="Queen"/>
    <s v="A++"/>
    <n v="1331"/>
    <n v="29056.54"/>
    <n v="1.3311918460443806E-4"/>
    <n v="0.77878258915385656"/>
    <n v="2227"/>
    <x v="5"/>
    <x v="2"/>
  </r>
  <r>
    <x v="4"/>
    <s v="Madison Park"/>
    <s v="Cambria|Parkman|Parkman"/>
    <s v="BLANKET"/>
    <s v="MP51-2603"/>
    <s v="Taupe"/>
    <s v="King"/>
    <s v="B"/>
    <n v="967"/>
    <n v="28991.54"/>
    <n v="1.3282139460606634E-4"/>
    <n v="0.77891541054846258"/>
    <n v="2228"/>
    <x v="5"/>
    <x v="2"/>
  </r>
  <r>
    <x v="2"/>
    <s v="Madison Park"/>
    <s v="Harper|Emery|Mercer"/>
    <s v="COVERLET&amp;BEDSPR"/>
    <s v="MP13-3303"/>
    <s v="Navy"/>
    <s v="Full/Queen"/>
    <s v="B"/>
    <n v="597"/>
    <n v="28976.560000000001"/>
    <n v="1.3275276546490311E-4"/>
    <n v="0.77904816331392746"/>
    <n v="2229"/>
    <x v="5"/>
    <x v="2"/>
  </r>
  <r>
    <x v="6"/>
    <s v="Madison Park"/>
    <s v="Aubrey|Whitman|Charlotte"/>
    <s v="FASHION TOWEL"/>
    <s v="MP73-5310"/>
    <s v="Blue/Brown"/>
    <s v="6-Piece"/>
    <s v="B"/>
    <n v="853"/>
    <n v="28976.45"/>
    <n v="1.3275226151259818E-4"/>
    <n v="0.77918091557544"/>
    <n v="2230"/>
    <x v="5"/>
    <x v="2"/>
  </r>
  <r>
    <x v="7"/>
    <s v="True North by Sleep Philosophy"/>
    <s v="Soloft Plush|Soloft Plush|Soloft Plush"/>
    <s v="SHEET/SHEET SET"/>
    <s v="BL20-0603"/>
    <s v="Aqua"/>
    <s v="Queen"/>
    <s v="A"/>
    <n v="898"/>
    <n v="28969.14"/>
    <n v="1.3271877159124282E-4"/>
    <n v="0.77931363434703127"/>
    <n v="2231"/>
    <x v="5"/>
    <x v="2"/>
  </r>
  <r>
    <x v="3"/>
    <s v="Woolrich"/>
    <s v="Alton|Alton|Alton"/>
    <s v="COMFORTER (SET)"/>
    <s v="WR10-2063"/>
    <s v="Grey/Ivory"/>
    <s v="King"/>
    <s v="B+"/>
    <n v="459"/>
    <n v="28953.89"/>
    <n v="1.3264890547624023E-4"/>
    <n v="0.77944628325250753"/>
    <n v="2232"/>
    <x v="5"/>
    <x v="2"/>
  </r>
  <r>
    <x v="2"/>
    <s v="Madison Park"/>
    <s v="Jenson|Denver|Clement"/>
    <s v="COMFORTER (SET)"/>
    <s v="MP10-8325"/>
    <s v="Spice"/>
    <s v="King"/>
    <s v="B"/>
    <n v="512"/>
    <n v="28930.21"/>
    <n v="1.3254041828914109E-4"/>
    <n v="0.77957882367079667"/>
    <n v="2233"/>
    <x v="5"/>
    <x v="2"/>
  </r>
  <r>
    <x v="2"/>
    <s v="Madison Park"/>
    <s v="Breanna|Levine|Miller"/>
    <s v="COVERLET&amp;BEDSPR"/>
    <s v="MP13-5488"/>
    <s v="Khaki"/>
    <s v="King"/>
    <s v="B"/>
    <n v="413"/>
    <n v="28903.87"/>
    <n v="1.3241974461903168E-4"/>
    <n v="0.77971124341541576"/>
    <n v="2234"/>
    <x v="5"/>
    <x v="2"/>
  </r>
  <r>
    <x v="2"/>
    <s v="Madison Park"/>
    <s v="Lacey|Marla|Arliss"/>
    <s v="COMFORTER (SET)"/>
    <s v="MP10-8344"/>
    <s v="Grey"/>
    <s v="King"/>
    <s v="B"/>
    <n v="543"/>
    <n v="28896.85"/>
    <n v="1.3238758329920755E-4"/>
    <n v="0.77984363099871501"/>
    <n v="2235"/>
    <x v="5"/>
    <x v="2"/>
  </r>
  <r>
    <x v="2"/>
    <s v="Madison Park"/>
    <s v="Violette|Juliana|Valeria"/>
    <s v="DUVET&amp;DUVET SET"/>
    <s v="MP12-7143"/>
    <s v="Ivory/Taupe"/>
    <s v="King/Cal K"/>
    <s v="B"/>
    <n v="416"/>
    <n v="28877.33"/>
    <n v="1.3229815467200422E-4"/>
    <n v="0.77997592915338698"/>
    <n v="2236"/>
    <x v="5"/>
    <x v="2"/>
  </r>
  <r>
    <x v="2"/>
    <s v="Madison Park"/>
    <s v="Dawn|Vanessa|Stella"/>
    <s v="COMFORTER (SET)"/>
    <s v="MP10-7278"/>
    <s v="Yellow"/>
    <s v="King"/>
    <s v="B"/>
    <n v="290"/>
    <n v="28867.119999999999"/>
    <n v="1.3225137873533691E-4"/>
    <n v="0.78010818053212228"/>
    <n v="2237"/>
    <x v="5"/>
    <x v="2"/>
  </r>
  <r>
    <x v="2"/>
    <s v="Madison Park"/>
    <s v="Lola|Brianna|Victoria"/>
    <s v="COVERLET&amp;BEDSPR"/>
    <s v="MP13-2645"/>
    <s v="Aqua"/>
    <s v="King/Cal K"/>
    <s v="B"/>
    <n v="425"/>
    <n v="28866.65"/>
    <n v="1.3224922548457944E-4"/>
    <n v="0.78024042975760688"/>
    <n v="2238"/>
    <x v="5"/>
    <x v="2"/>
  </r>
  <r>
    <x v="11"/>
    <s v="Harbor House Blue"/>
    <s v="Livia|Livia|Livia"/>
    <s v="COMFORTER (SET)"/>
    <s v="HH10-1801"/>
    <s v="Multi"/>
    <s v="King"/>
    <s v="B+"/>
    <n v="243"/>
    <n v="28832.09"/>
    <n v="1.3209089283313749E-4"/>
    <n v="0.78037252065044005"/>
    <n v="2239"/>
    <x v="5"/>
    <x v="2"/>
  </r>
  <r>
    <x v="7"/>
    <s v="Madison Park"/>
    <s v="800 Thread Count|800 Thread Count|800 Thread Count"/>
    <s v="SHEET/SHEET SET"/>
    <s v="MPH20-0016"/>
    <s v="Teal"/>
    <s v="Queen"/>
    <s v="A"/>
    <n v="816"/>
    <n v="28817.43"/>
    <n v="1.3202372973504319E-4"/>
    <n v="0.78050454438017514"/>
    <n v="2240"/>
    <x v="5"/>
    <x v="2"/>
  </r>
  <r>
    <x v="3"/>
    <s v="Madison Park"/>
    <s v="Arya|Nova|Alivia"/>
    <s v="COMFORTER (SET)"/>
    <s v="MP10-6014"/>
    <s v="Grey"/>
    <s v="King/Cal K"/>
    <s v="B"/>
    <n v="459"/>
    <n v="28809.66"/>
    <n v="1.3198813237677627E-4"/>
    <n v="0.78063653251255194"/>
    <n v="2241"/>
    <x v="5"/>
    <x v="2"/>
  </r>
  <r>
    <x v="3"/>
    <s v="Beautyrest"/>
    <s v="Heated Microlight to Berber|Heated Microlight to Berber"/>
    <s v="ELECT BLANKET"/>
    <s v="BR54-0377"/>
    <s v="Blue"/>
    <s v="Twin"/>
    <s v="B+"/>
    <n v="514"/>
    <n v="28806.52"/>
    <n v="1.3197374682916263E-4"/>
    <n v="0.7807685062593811"/>
    <n v="2242"/>
    <x v="5"/>
    <x v="2"/>
  </r>
  <r>
    <x v="2"/>
    <s v="Madison Park Signature"/>
    <s v="Serene|Serene|Serene"/>
    <s v="COVERLET&amp;BEDSPR"/>
    <s v="MPS13-274"/>
    <s v="Blue"/>
    <s v="Full/Queen"/>
    <s v="B"/>
    <n v="317"/>
    <n v="28798.639999999999"/>
    <n v="1.319376455185908E-4"/>
    <n v="0.78090044390489965"/>
    <n v="2243"/>
    <x v="5"/>
    <x v="2"/>
  </r>
  <r>
    <x v="11"/>
    <s v="Harbor House Blue"/>
    <s v="Coastline|Coastline|Coastline"/>
    <s v="COMFORTER (SET)"/>
    <s v="HH10-397"/>
    <s v="Aqua"/>
    <s v="Queen"/>
    <s v="B+"/>
    <n v="270"/>
    <n v="28794.34"/>
    <n v="1.3191794556485236E-4"/>
    <n v="0.78103236185046454"/>
    <n v="2244"/>
    <x v="5"/>
    <x v="2"/>
  </r>
  <r>
    <x v="7"/>
    <s v="Madison Park"/>
    <s v="600 Thread Count|600 Thread Count|600 Thread Count"/>
    <s v="SHEET/SHEET SET"/>
    <s v="SHET20-511"/>
    <s v="Gold"/>
    <s v="King"/>
    <s v="A"/>
    <n v="411"/>
    <n v="28789.08"/>
    <n v="1.3189384748190719E-4"/>
    <n v="0.78116425569794645"/>
    <n v="2245"/>
    <x v="5"/>
    <x v="2"/>
  </r>
  <r>
    <x v="2"/>
    <s v="Madison Park"/>
    <s v="Serene|Belle|Monroe"/>
    <s v="COMFORTER (SET)"/>
    <s v="MP10-637"/>
    <s v="Green"/>
    <s v="King"/>
    <s v="B"/>
    <n v="380"/>
    <n v="28767.95"/>
    <n v="1.3179704282551344E-4"/>
    <n v="0.78129605274077196"/>
    <n v="2246"/>
    <x v="5"/>
    <x v="2"/>
  </r>
  <r>
    <x v="2"/>
    <s v="Woolrich"/>
    <s v="Olsen|Olsen|Olsen"/>
    <s v="COVERLET&amp;BEDSPR"/>
    <s v="WR13-3904"/>
    <s v="Tan"/>
    <s v="Full/Queen"/>
    <s v="B"/>
    <n v="495"/>
    <n v="28729.8"/>
    <n v="1.3162226300339217E-4"/>
    <n v="0.7814276750037753"/>
    <n v="2247"/>
    <x v="5"/>
    <x v="2"/>
  </r>
  <r>
    <x v="2"/>
    <s v="Madison Park"/>
    <s v="Palisades|Hanover|Overland"/>
    <s v="COMFORTER (SET)"/>
    <s v="MP10-7484"/>
    <s v="Black"/>
    <s v="King"/>
    <s v="B"/>
    <n v="352"/>
    <n v="28704.69"/>
    <n v="1.3150722443632887E-4"/>
    <n v="0.78155918222821164"/>
    <n v="2248"/>
    <x v="5"/>
    <x v="2"/>
  </r>
  <r>
    <x v="4"/>
    <s v="Madison Park"/>
    <s v="Windom|Prospect|Prospect"/>
    <s v="BLANKET"/>
    <s v="MP51-5156"/>
    <s v="Blush"/>
    <s v="King"/>
    <s v="B"/>
    <n v="1068"/>
    <n v="28669.75"/>
    <n v="1.3134715085874257E-4"/>
    <n v="0.78169052937907035"/>
    <n v="2249"/>
    <x v="5"/>
    <x v="2"/>
  </r>
  <r>
    <x v="3"/>
    <s v="Beautyrest"/>
    <s v="Heated Microlight to Berber|Heated Microlight to Berber"/>
    <s v="ELECT BLANKET"/>
    <s v="BR54-0650"/>
    <s v="Ivory"/>
    <s v="Twin"/>
    <s v="B+"/>
    <n v="499"/>
    <n v="28663.23"/>
    <n v="1.313172802312136E-4"/>
    <n v="0.78182184665930154"/>
    <n v="2250"/>
    <x v="5"/>
    <x v="2"/>
  </r>
  <r>
    <x v="2"/>
    <s v="Madison Park"/>
    <s v="Dawn|Vanessa|Stella"/>
    <s v="COMFORTER (SET)"/>
    <s v="MP10-2794"/>
    <s v="Coral"/>
    <s v="King"/>
    <s v="B"/>
    <n v="279"/>
    <n v="28650.95"/>
    <n v="1.312610208284443E-4"/>
    <n v="0.78195310768013004"/>
    <n v="2251"/>
    <x v="5"/>
    <x v="2"/>
  </r>
  <r>
    <x v="7"/>
    <s v="True North by Sleep Philosophy"/>
    <s v="Cozy Cotton Flannel|Cozy Cotton Flannel|Cozy Cotton Flannel"/>
    <s v="SHEET/SHEET SET"/>
    <s v="TN20-0251"/>
    <s v="Multi Leaves"/>
    <s v="Twin"/>
    <s v="B"/>
    <n v="1724"/>
    <n v="28635.78"/>
    <n v="1.3119152122420891E-4"/>
    <n v="0.78208429920135425"/>
    <n v="2252"/>
    <x v="5"/>
    <x v="2"/>
  </r>
  <r>
    <x v="3"/>
    <s v="Woolrich"/>
    <s v="Alton|Alton|Alton"/>
    <s v="COMFORTER (SET)"/>
    <s v="WR10-2062"/>
    <s v="Grey/Ivory"/>
    <s v="Full/Queen"/>
    <s v="B+"/>
    <n v="514"/>
    <n v="28596.85"/>
    <n v="1.3101316792210718E-4"/>
    <n v="0.78221531236927633"/>
    <n v="2253"/>
    <x v="5"/>
    <x v="2"/>
  </r>
  <r>
    <x v="3"/>
    <s v="Madison Park Essentials"/>
    <s v="Larkspur|Windsor|Windsor"/>
    <s v="COMFORTER (SET)"/>
    <s v="BASI10-0197"/>
    <s v="Brown/Sand"/>
    <s v="King"/>
    <s v="B"/>
    <n v="857"/>
    <n v="28588.240000000002"/>
    <n v="1.3097372220078441E-4"/>
    <n v="0.78234628609147716"/>
    <n v="2254"/>
    <x v="5"/>
    <x v="2"/>
  </r>
  <r>
    <x v="7"/>
    <s v="True North by Sleep Philosophy"/>
    <s v="Soloft Plush|Soloft Plush|Soloft Plush"/>
    <s v="SHEET/SHEET SET"/>
    <s v="BL20-0452"/>
    <s v="Brown"/>
    <s v="King"/>
    <s v="A"/>
    <n v="780"/>
    <n v="28569.46"/>
    <n v="1.3088768379817793E-4"/>
    <n v="0.78247717377527537"/>
    <n v="2255"/>
    <x v="5"/>
    <x v="2"/>
  </r>
  <r>
    <x v="3"/>
    <s v="Serta"/>
    <s v="Fleece to Sherpa|Fleece to Sherpa|Fleece to Sherpa"/>
    <s v="ELECT BLANKET"/>
    <s v="ST54-0113"/>
    <s v="Tan"/>
    <s v="King"/>
    <s v="B"/>
    <n v="344"/>
    <n v="28566.71"/>
    <n v="1.3087508499055452E-4"/>
    <n v="0.78260804886026591"/>
    <n v="2256"/>
    <x v="5"/>
    <x v="2"/>
  </r>
  <r>
    <x v="3"/>
    <s v="Madison Park Essentials"/>
    <s v="Parkston|Hartford|Hartford"/>
    <s v="COMFORTER (SET)"/>
    <s v="MPE10-598"/>
    <s v="Grey"/>
    <s v="Twin/Twin "/>
    <s v="B"/>
    <n v="1522"/>
    <n v="28561.46"/>
    <n v="1.3085103272145526E-4"/>
    <n v="0.78273889989298739"/>
    <n v="2257"/>
    <x v="5"/>
    <x v="2"/>
  </r>
  <r>
    <x v="2"/>
    <s v="Madison Park"/>
    <s v="Quebec|Mansfield|Vancouver"/>
    <s v="COVERLET&amp;BEDSPR"/>
    <s v="MP13-8485"/>
    <s v="Clay Red"/>
    <s v="King"/>
    <s v="TBD"/>
    <n v="422"/>
    <n v="28536.41"/>
    <n v="1.3073626903746738E-4"/>
    <n v="0.78286963616202487"/>
    <n v="2258"/>
    <x v="5"/>
    <x v="2"/>
  </r>
  <r>
    <x v="4"/>
    <s v="Intelligent Design"/>
    <s v="Dream Puff|Dream Puff|Dream Puff"/>
    <s v="MATT PAD/TOPPER"/>
    <s v="ID16-2319"/>
    <s v="White"/>
    <s v="King"/>
    <s v="TBD"/>
    <n v="853"/>
    <n v="28492.51"/>
    <n v="1.3053514625395169E-4"/>
    <n v="0.78300017130827881"/>
    <n v="2259"/>
    <x v="5"/>
    <x v="2"/>
  </r>
  <r>
    <x v="3"/>
    <s v="Beautyrest"/>
    <s v="Heated Plush|Heated Plush|Heated Plush"/>
    <s v="ELECT BLANKET"/>
    <s v="BR54-0659"/>
    <s v="Sapphire Blue"/>
    <s v="Full"/>
    <s v="A"/>
    <n v="575"/>
    <n v="28488.03"/>
    <n v="1.3051462165098698E-4"/>
    <n v="0.78313068592992985"/>
    <n v="2260"/>
    <x v="5"/>
    <x v="2"/>
  </r>
  <r>
    <x v="4"/>
    <s v="Madison Park"/>
    <s v="Windom|Prospect|Prospect"/>
    <s v="BLANKET"/>
    <s v="MP51-5154"/>
    <s v="Blush"/>
    <s v="Twin"/>
    <s v="B"/>
    <n v="1709"/>
    <n v="28482.59"/>
    <n v="1.3048969891881558E-4"/>
    <n v="0.78326117562884867"/>
    <n v="2261"/>
    <x v="5"/>
    <x v="2"/>
  </r>
  <r>
    <x v="2"/>
    <s v="Comfort Spaces"/>
    <s v="Gloria"/>
    <s v="COVERLET&amp;BEDSPR"/>
    <s v="CS14-1311"/>
    <s v="Coral"/>
    <s v="Twin/Twin "/>
    <s v="ARB"/>
    <n v="1650"/>
    <n v="28451.64"/>
    <n v="1.3034790506574471E-4"/>
    <n v="0.78339152353391439"/>
    <n v="2262"/>
    <x v="5"/>
    <x v="2"/>
  </r>
  <r>
    <x v="0"/>
    <s v="Martha Stewart"/>
    <s v="Terri|Terri|Terri"/>
    <s v="OTTOMAN"/>
    <s v="MT101-0179"/>
    <s v="Light Blue"/>
    <s v="See below"/>
    <s v="B"/>
    <n v="184"/>
    <n v="28450.93"/>
    <n v="1.3034465228268559E-4"/>
    <n v="0.78352186818619707"/>
    <n v="2263"/>
    <x v="5"/>
    <x v="2"/>
  </r>
  <r>
    <x v="2"/>
    <s v="Madison Park Essentials"/>
    <s v="Maible|Caldwell|Calla"/>
    <s v="COMFORTER (SET)"/>
    <s v="MPE10-735"/>
    <s v="Purple"/>
    <s v="King"/>
    <s v="B"/>
    <n v="394"/>
    <n v="28437"/>
    <n v="1.3028083359534223E-4"/>
    <n v="0.78365214901979241"/>
    <n v="2264"/>
    <x v="5"/>
    <x v="2"/>
  </r>
  <r>
    <x v="2"/>
    <s v="Madison Park"/>
    <s v="Serene|Belle|Monroe"/>
    <s v="COMFORTER (SET)"/>
    <s v="MP10-3450"/>
    <s v="Navy"/>
    <s v="King"/>
    <s v="B"/>
    <n v="382"/>
    <n v="28429.08"/>
    <n v="1.302445490293868E-4"/>
    <n v="0.78378239356882184"/>
    <n v="2265"/>
    <x v="5"/>
    <x v="2"/>
  </r>
  <r>
    <x v="7"/>
    <s v="Woolrich"/>
    <s v="Cotton Flannel|Cotton Flannel|Cotton Flannel"/>
    <s v="SHEET/SHEET SET"/>
    <s v="WR20-1788"/>
    <s v="Blue Snowflake"/>
    <s v="King"/>
    <s v="B"/>
    <n v="843"/>
    <n v="28427.4"/>
    <n v="1.3023685230327501E-4"/>
    <n v="0.78391263042112513"/>
    <n v="2266"/>
    <x v="5"/>
    <x v="2"/>
  </r>
  <r>
    <x v="3"/>
    <s v="Serta"/>
    <s v="Heated Faux Feathersoft|Heated Faux Feathersoft|Heated Faux Feathersoft"/>
    <s v="ELECT BLANKET"/>
    <s v="ST54-3606"/>
    <s v="Ivory"/>
    <s v="King"/>
    <s v="ARB-"/>
    <n v="273"/>
    <n v="28413.84"/>
    <n v="1.3017472872823007E-4"/>
    <n v="0.78404280514985336"/>
    <n v="2267"/>
    <x v="5"/>
    <x v="2"/>
  </r>
  <r>
    <x v="7"/>
    <s v="Madison Park"/>
    <s v="500 Thread Count Egyptian Cotton|500 Thread Count Egyptian Cotton|500 Threa"/>
    <s v="SHEET/SHEET SET"/>
    <s v="MP20-8230"/>
    <s v="Blue"/>
    <s v="King"/>
    <s v="A"/>
    <n v="561"/>
    <n v="28407.24"/>
    <n v="1.3014449158993389E-4"/>
    <n v="0.78417294964144324"/>
    <n v="2268"/>
    <x v="5"/>
    <x v="2"/>
  </r>
  <r>
    <x v="7"/>
    <s v="Beautyrest"/>
    <s v="Oversized Cotton Flannel|Oversized Cotton Flannel|Oversized Cotton Flannel"/>
    <s v="SHEET/SHEET SET"/>
    <s v="BR20-4168"/>
    <s v="White Tossed Botanical"/>
    <s v="Queen"/>
    <s v="A"/>
    <n v="941"/>
    <n v="28398.26"/>
    <n v="1.3010335075631265E-4"/>
    <n v="0.7843030529921996"/>
    <n v="2269"/>
    <x v="5"/>
    <x v="2"/>
  </r>
  <r>
    <x v="2"/>
    <s v="INK+IVY"/>
    <s v="Alpine|Alpine|Alpine"/>
    <s v="COVERLET&amp;BEDSPR"/>
    <s v="II13-1043"/>
    <s v="Navy"/>
    <s v="King/Cal K"/>
    <s v="B"/>
    <n v="362"/>
    <n v="28389.74"/>
    <n v="1.3006431735960303E-4"/>
    <n v="0.78443311730955922"/>
    <n v="2270"/>
    <x v="5"/>
    <x v="2"/>
  </r>
  <r>
    <x v="2"/>
    <s v="Madison Park"/>
    <s v="Lavine|Anouk|Octavia"/>
    <s v="COMFORTER (SET)"/>
    <s v="MP10-1667"/>
    <s v="Blue"/>
    <s v="Cal King"/>
    <s v="B"/>
    <n v="261"/>
    <n v="28383.59"/>
    <n v="1.3003614184437247E-4"/>
    <n v="0.78456315345140359"/>
    <n v="2271"/>
    <x v="5"/>
    <x v="2"/>
  </r>
  <r>
    <x v="7"/>
    <s v="Comfort Spaces"/>
    <s v="Cotton 144TC|Cotton 144TC|Cotton 144TC"/>
    <s v="SHEET/SHEET SET"/>
    <s v="CS20-1643"/>
    <s v="Blue"/>
    <s v="Twin XL"/>
    <s v="ARB"/>
    <n v="1760"/>
    <n v="28383.32"/>
    <n v="1.3003490487053306E-4"/>
    <n v="0.78469318835627411"/>
    <n v="2272"/>
    <x v="5"/>
    <x v="2"/>
  </r>
  <r>
    <x v="3"/>
    <s v="Madison Park"/>
    <s v="Zuri|Marselle|Marselle"/>
    <s v="COMFORTER (SET)"/>
    <s v="MP10-3076"/>
    <s v="Grey"/>
    <s v="Full/Queen"/>
    <s v="B"/>
    <n v="553"/>
    <n v="28354.58"/>
    <n v="1.2990323587740686E-4"/>
    <n v="0.78482309159215147"/>
    <n v="2273"/>
    <x v="5"/>
    <x v="2"/>
  </r>
  <r>
    <x v="7"/>
    <s v="True North by Sleep Philosophy"/>
    <s v="Cozy Cotton Flannel|Cozy Cotton Flannel|Cozy Cotton Flannel"/>
    <s v="SHEET/SHEET SET"/>
    <s v="TN20-0266"/>
    <s v="Blue Polar Bears"/>
    <s v="Queen"/>
    <s v="B"/>
    <n v="1157"/>
    <n v="28354.27"/>
    <n v="1.2990181564818384E-4"/>
    <n v="0.78495299340779967"/>
    <n v="2274"/>
    <x v="5"/>
    <x v="2"/>
  </r>
  <r>
    <x v="9"/>
    <s v="Madison Park Signature"/>
    <s v="800GSM|800GSM|800GSM"/>
    <s v="BATH TOWEL"/>
    <s v="MPS73-541"/>
    <s v="Taupe"/>
    <s v="8-Piece"/>
    <s v="NEW"/>
    <n v="789"/>
    <n v="28347.3"/>
    <n v="1.2986988339758922E-4"/>
    <n v="0.78508286329119725"/>
    <n v="2275"/>
    <x v="5"/>
    <x v="2"/>
  </r>
  <r>
    <x v="7"/>
    <s v="True North by Sleep Philosophy"/>
    <s v="Cozy Cotton Flannel|Cozy Cotton Flannel|Cozy Cotton Flannel"/>
    <s v="SHEET/SHEET SET"/>
    <s v="TN20-0379"/>
    <s v="Grey Dogs"/>
    <s v="Full"/>
    <s v="B"/>
    <n v="1329"/>
    <n v="28342.65"/>
    <n v="1.2984857995924418E-4"/>
    <n v="0.78521271187115649"/>
    <n v="2276"/>
    <x v="5"/>
    <x v="2"/>
  </r>
  <r>
    <x v="7"/>
    <s v="Woolrich"/>
    <s v="Cotton Flannel|Cotton Flannel|Cotton Flannel"/>
    <s v="SHEET/SHEET SET"/>
    <s v="WR20-2285"/>
    <s v="Red/Black Buffalo Check"/>
    <s v="Queen"/>
    <s v="B"/>
    <n v="987"/>
    <n v="28327.43"/>
    <n v="1.2977885128577927E-4"/>
    <n v="0.78534249072244222"/>
    <n v="2277"/>
    <x v="5"/>
    <x v="2"/>
  </r>
  <r>
    <x v="8"/>
    <s v="Mi Zone Kids"/>
    <s v="Jason|Conner|Bryson"/>
    <s v="COMFORTER (SET)"/>
    <s v="MZK10-215"/>
    <s v="Multi"/>
    <s v="Full/Queen"/>
    <s v="B"/>
    <n v="839"/>
    <n v="28238.22"/>
    <n v="1.2937014596647555E-4"/>
    <n v="0.7854718608684087"/>
    <n v="2278"/>
    <x v="5"/>
    <x v="2"/>
  </r>
  <r>
    <x v="2"/>
    <s v="Comfort Spaces"/>
    <s v="Gloria"/>
    <s v="COMFORTER (SET)"/>
    <s v="CS10-1309"/>
    <s v="Coral"/>
    <s v="Queen"/>
    <s v="ARB"/>
    <n v="909"/>
    <n v="28232.95"/>
    <n v="1.2934600206968448E-4"/>
    <n v="0.78560120687047841"/>
    <n v="2279"/>
    <x v="5"/>
    <x v="2"/>
  </r>
  <r>
    <x v="2"/>
    <s v="Madison Park Pure"/>
    <s v="Ronan|Dermot|Dierdre"/>
    <s v="COVERLET&amp;BEDSPR"/>
    <s v="MPP13-049"/>
    <s v="Blue"/>
    <s v="Full/Queen"/>
    <s v="B"/>
    <n v="500"/>
    <n v="28168.880000000001"/>
    <n v="1.2905247275898175E-4"/>
    <n v="0.78573025934323737"/>
    <n v="2280"/>
    <x v="5"/>
    <x v="2"/>
  </r>
  <r>
    <x v="3"/>
    <s v="Woolrich"/>
    <s v="Burlington|Burlington|Burlington"/>
    <s v="BLANKET"/>
    <s v="WR51-2549"/>
    <s v="Navy"/>
    <s v="King"/>
    <s v="B+"/>
    <n v="971"/>
    <n v="28156.23"/>
    <n v="1.2899451824391402E-4"/>
    <n v="0.78585925386148126"/>
    <n v="2281"/>
    <x v="5"/>
    <x v="2"/>
  </r>
  <r>
    <x v="1"/>
    <s v="Madison Park"/>
    <s v="Emilia|Natalie|Lillian"/>
    <s v="WINDOW PANEL"/>
    <s v="WIN40-116"/>
    <s v="Champagne"/>
    <s v="50x84&quot;"/>
    <s v="A"/>
    <n v="1826"/>
    <n v="28152.15"/>
    <n v="1.2897582619478544E-4"/>
    <n v="0.78598822968767601"/>
    <n v="2282"/>
    <x v="5"/>
    <x v="2"/>
  </r>
  <r>
    <x v="7"/>
    <s v="True North by Sleep Philosophy"/>
    <s v="Cozy Cotton Flannel|Cozy Cotton Flannel|Cozy Cotton Flannel"/>
    <s v="SHEET/SHEET SET"/>
    <s v="TN20-0078"/>
    <s v="Red Plaid"/>
    <s v="Queen"/>
    <s v="A"/>
    <n v="1160"/>
    <n v="28151.68"/>
    <n v="1.2897367294402798E-4"/>
    <n v="0.78611720336062008"/>
    <n v="2283"/>
    <x v="5"/>
    <x v="2"/>
  </r>
  <r>
    <x v="6"/>
    <s v="Madison Park"/>
    <s v="Tufted Pearl Channel|Tufted Pearl Channel|Tufted Pearl Channel"/>
    <s v="BATH RUG"/>
    <s v="MP72-5104"/>
    <s v="Wheat"/>
    <s v="24x58&quot;"/>
    <s v="B+"/>
    <n v="844"/>
    <n v="28151.4"/>
    <n v="1.2897239015634271E-4"/>
    <n v="0.78624617575077638"/>
    <n v="2284"/>
    <x v="5"/>
    <x v="2"/>
  </r>
  <r>
    <x v="7"/>
    <s v="Beautyrest"/>
    <s v="Oversized Cotton Flannel|Oversized Cotton Flannel|Oversized Cotton Flannel"/>
    <s v="SHEET/SHEET SET"/>
    <s v="BR20-4677"/>
    <s v="Sage Winter Fauna"/>
    <s v="Queen"/>
    <s v="A"/>
    <n v="944"/>
    <n v="28140.07"/>
    <n v="1.289204830689342E-4"/>
    <n v="0.78637509623384527"/>
    <n v="2285"/>
    <x v="5"/>
    <x v="2"/>
  </r>
  <r>
    <x v="7"/>
    <s v="Beautyrest"/>
    <s v="1000 Thread Count|1000 Thread Count|1000 Thread Count"/>
    <s v="SHEET/SHEET SET"/>
    <s v="BR20-1890"/>
    <s v="Blue"/>
    <s v="Cal King"/>
    <s v="A"/>
    <n v="738"/>
    <n v="28116.81"/>
    <n v="1.2881392006336304E-4"/>
    <n v="0.78650391015390864"/>
    <n v="2286"/>
    <x v="5"/>
    <x v="2"/>
  </r>
  <r>
    <x v="2"/>
    <s v="Madison Park"/>
    <s v="Dune|Meyers|Connell"/>
    <s v="COMFORTER (SET)"/>
    <s v="MP10-070"/>
    <s v="Beige"/>
    <s v="King"/>
    <s v="B"/>
    <n v="364"/>
    <n v="28114.48"/>
    <n v="1.2880324543726755E-4"/>
    <n v="0.78663271339934593"/>
    <n v="2287"/>
    <x v="5"/>
    <x v="2"/>
  </r>
  <r>
    <x v="6"/>
    <s v="Comfort Spaces"/>
    <s v="Windsor|Windsor|Windsor"/>
    <s v="SHOWER CURTAIN"/>
    <s v="CS70-1460"/>
    <s v="Gray"/>
    <s v="72x72&quot;"/>
    <s v="ARB"/>
    <n v="2121"/>
    <n v="28063.89"/>
    <n v="1.2857147319084251E-4"/>
    <n v="0.78676128487253683"/>
    <n v="2288"/>
    <x v="5"/>
    <x v="2"/>
  </r>
  <r>
    <x v="5"/>
    <s v="Madison Park"/>
    <s v="Glimmer|Glimmer|Glimmer"/>
    <s v="CANVAS"/>
    <s v="MP95C-0268"/>
    <s v="Silver"/>
    <s v="2-Piece"/>
    <s v="A"/>
    <n v="454"/>
    <n v="28037.17"/>
    <n v="1.2844905859458878E-4"/>
    <n v="0.78688973393113137"/>
    <n v="2289"/>
    <x v="5"/>
    <x v="2"/>
  </r>
  <r>
    <x v="8"/>
    <s v="Urban Habitat Kids"/>
    <s v="Lola|Ella|Laila"/>
    <s v="COVERLET&amp;BEDSPR"/>
    <s v="UHK13-0102"/>
    <s v="Pink"/>
    <s v="Twin"/>
    <s v="B"/>
    <n v="666"/>
    <n v="28036.65"/>
    <n v="1.2844667627460183E-4"/>
    <n v="0.78701818060740603"/>
    <n v="2290"/>
    <x v="5"/>
    <x v="2"/>
  </r>
  <r>
    <x v="7"/>
    <s v="Comfort Spaces"/>
    <s v="Microfiber Coolmax|Microfiber Coolmax|Microfiber Coolmax"/>
    <s v="SHEET/SHEET SET"/>
    <s v="CS20-1476"/>
    <s v="Light Grey"/>
    <s v="King"/>
    <s v="ARA"/>
    <n v="2730"/>
    <n v="28035"/>
    <n v="1.2843911699002777E-4"/>
    <n v="0.78714661972439603"/>
    <n v="2291"/>
    <x v="5"/>
    <x v="2"/>
  </r>
  <r>
    <x v="2"/>
    <s v="Madison Park"/>
    <s v="Lola|Brianna|Victoria"/>
    <s v="COVERLET&amp;BEDSPR"/>
    <s v="MP13-325"/>
    <s v="Taupe Grey/Yellow"/>
    <s v="Full/Queen"/>
    <s v="B"/>
    <n v="428"/>
    <n v="28029.21"/>
    <n v="1.2841259077324971E-4"/>
    <n v="0.78727503231516927"/>
    <n v="2292"/>
    <x v="5"/>
    <x v="2"/>
  </r>
  <r>
    <x v="7"/>
    <s v="True North by Sleep Philosophy"/>
    <s v="Soloft Plush|Soloft Plush|Soloft Plush"/>
    <s v="SHEET/SHEET SET"/>
    <s v="TN20-0583"/>
    <s v="Burgundy"/>
    <s v="Queen"/>
    <s v="A"/>
    <n v="884"/>
    <n v="28019.88"/>
    <n v="1.2836984645502191E-4"/>
    <n v="0.7874034021616243"/>
    <n v="2293"/>
    <x v="5"/>
    <x v="2"/>
  </r>
  <r>
    <x v="3"/>
    <s v="Clean Spaces"/>
    <s v="Gauze|Gauze|Gauze"/>
    <s v="BLANKET"/>
    <s v="LCN51N-0031"/>
    <s v="White"/>
    <s v="King"/>
    <s v="B"/>
    <n v="776"/>
    <n v="28019.64"/>
    <n v="1.2836874692272022E-4"/>
    <n v="0.78753177090854698"/>
    <n v="2294"/>
    <x v="5"/>
    <x v="2"/>
  </r>
  <r>
    <x v="2"/>
    <s v="INK+IVY"/>
    <s v="Alpine|Alpine|Alpine"/>
    <s v="COMFORTER (SET)"/>
    <s v="II10-552"/>
    <s v="Navy"/>
    <s v="Full/Queen"/>
    <s v="A"/>
    <n v="445"/>
    <n v="28016.35"/>
    <n v="1.2835367416741801E-4"/>
    <n v="0.78766012458271439"/>
    <n v="2295"/>
    <x v="5"/>
    <x v="2"/>
  </r>
  <r>
    <x v="2"/>
    <s v="Madison Park"/>
    <s v="Yosemite|Sequoia|Reyes"/>
    <s v="COVERLET&amp;BEDSPR"/>
    <s v="MP13-270"/>
    <s v="Multi"/>
    <s v="Full/Queen"/>
    <s v="B"/>
    <n v="499"/>
    <n v="28005.96"/>
    <n v="1.2830607358152443E-4"/>
    <n v="0.78778843065629589"/>
    <n v="2296"/>
    <x v="5"/>
    <x v="2"/>
  </r>
  <r>
    <x v="6"/>
    <s v="Madison Park"/>
    <s v="Spa Cotton|Spa Cotton|Spa Cotton"/>
    <s v="BATH RUG"/>
    <s v="MP72-6210"/>
    <s v="Blue"/>
    <s v="24x44&quot;"/>
    <s v="B"/>
    <n v="2261"/>
    <n v="27981.87"/>
    <n v="1.2819570802674327E-4"/>
    <n v="0.78791662636432258"/>
    <n v="2297"/>
    <x v="5"/>
    <x v="2"/>
  </r>
  <r>
    <x v="8"/>
    <s v="Mi Zone Kids"/>
    <s v="Tessa|Tanya|Jamie"/>
    <s v="COMFORTER (SET)"/>
    <s v="MZK10-274"/>
    <s v="Lavender"/>
    <s v="Full/Queen"/>
    <s v="B"/>
    <n v="642"/>
    <n v="27961.51"/>
    <n v="1.2810243103648407E-4"/>
    <n v="0.78804472879535903"/>
    <n v="2298"/>
    <x v="5"/>
    <x v="2"/>
  </r>
  <r>
    <x v="3"/>
    <s v="True North by Sleep Philosophy"/>
    <s v="Sherpa|Sherpa|Sherpa"/>
    <s v="ELECT BLANKET"/>
    <s v="TN54-0502"/>
    <s v="Grey"/>
    <s v="King"/>
    <s v="B"/>
    <n v="321"/>
    <n v="27951.22"/>
    <n v="1.2805528858904954E-4"/>
    <n v="0.78817278408394809"/>
    <n v="2299"/>
    <x v="5"/>
    <x v="2"/>
  </r>
  <r>
    <x v="2"/>
    <s v="Madison Park"/>
    <s v="Biloxi|Morris|Hudson"/>
    <s v="COMFORTER (SET)"/>
    <s v="MP10-3734"/>
    <s v="Navy"/>
    <s v="King"/>
    <s v="B"/>
    <n v="369"/>
    <n v="27949.759999999998"/>
    <n v="1.2804859976754763E-4"/>
    <n v="0.78830083268371565"/>
    <n v="2300"/>
    <x v="5"/>
    <x v="2"/>
  </r>
  <r>
    <x v="6"/>
    <s v="Madison Park"/>
    <s v="Amherst|Eastridge|Salem"/>
    <s v="SHOWER CURTAIN"/>
    <s v="MP70-418"/>
    <s v="Green"/>
    <s v="72x72&quot;"/>
    <s v="B"/>
    <n v="1947"/>
    <n v="27947.16"/>
    <n v="1.2803668816761278E-4"/>
    <n v="0.78842886937188328"/>
    <n v="2301"/>
    <x v="5"/>
    <x v="2"/>
  </r>
  <r>
    <x v="7"/>
    <s v="Comfort Spaces"/>
    <s v="Cotton 144TC|Cotton 144TC|Cotton 144TC"/>
    <s v="SHEET/SHEET SET"/>
    <s v="CS20-1644"/>
    <s v="Blue"/>
    <s v="Full"/>
    <s v="ARA"/>
    <n v="1441"/>
    <n v="27927.68"/>
    <n v="1.2794744279579306E-4"/>
    <n v="0.78855681681467904"/>
    <n v="2302"/>
    <x v="5"/>
    <x v="2"/>
  </r>
  <r>
    <x v="2"/>
    <s v="Super Listing"/>
    <s v="Camden|Reese|Leighton"/>
    <s v="COMFORTER (SET)"/>
    <s v="AM10-0061"/>
    <s v="Sage Green"/>
    <s v="Twin/Twin "/>
    <s v="A+"/>
    <n v="1380"/>
    <n v="27913.59"/>
    <n v="1.2788289108691525E-4"/>
    <n v="0.78868469970576593"/>
    <n v="2303"/>
    <x v="5"/>
    <x v="2"/>
  </r>
  <r>
    <x v="2"/>
    <s v="Madison Park"/>
    <s v="Keaton|Jaxson|Mitchell"/>
    <s v="COVERLET&amp;BEDSPR"/>
    <s v="MP13-1239"/>
    <s v="Grey"/>
    <s v="King/Cal K"/>
    <s v="B"/>
    <n v="661"/>
    <n v="27880.720000000001"/>
    <n v="1.2773230097543094E-4"/>
    <n v="0.78881243200674134"/>
    <n v="2304"/>
    <x v="5"/>
    <x v="2"/>
  </r>
  <r>
    <x v="3"/>
    <s v="Serta"/>
    <s v="Parsa AZ|Parsa AZ|Parsa AZ"/>
    <s v="ELECT BLANKET"/>
    <s v="ST54-0050"/>
    <s v="Dark Teal"/>
    <s v="Queen"/>
    <s v="ARB"/>
    <n v="391"/>
    <n v="27848.76"/>
    <n v="1.2758587992392386E-4"/>
    <n v="0.78894001788666523"/>
    <n v="2305"/>
    <x v="5"/>
    <x v="2"/>
  </r>
  <r>
    <x v="7"/>
    <s v="True North by Sleep Philosophy"/>
    <s v="Cozy Cotton Flannel|Cozy Cotton Flannel|Cozy Cotton Flannel"/>
    <s v="SHEET/SHEET SET"/>
    <s v="TN20-0371"/>
    <s v="Multi Sloth"/>
    <s v="Twin"/>
    <s v="A"/>
    <n v="1726"/>
    <n v="27844.959999999999"/>
    <n v="1.2756847066248058E-4"/>
    <n v="0.78906758635732777"/>
    <n v="2306"/>
    <x v="5"/>
    <x v="2"/>
  </r>
  <r>
    <x v="7"/>
    <s v="Madison Park"/>
    <s v="600 Thread Count|600 Thread Count|600 Thread Count"/>
    <s v="SHEET/SHEET SET"/>
    <s v="MP20-5054"/>
    <s v="Light Grey"/>
    <s v="Queen"/>
    <s v="A"/>
    <n v="471"/>
    <n v="27844.71"/>
    <n v="1.2756732531633299E-4"/>
    <n v="0.78919515368264415"/>
    <n v="2307"/>
    <x v="5"/>
    <x v="2"/>
  </r>
  <r>
    <x v="8"/>
    <s v="Intelligent Design"/>
    <s v="Cassie|Bridget|Rachel"/>
    <s v="COMFORTER (SET)"/>
    <s v="ID10-2230"/>
    <s v="Blush Multi"/>
    <s v="Twin/Twin "/>
    <s v="B+"/>
    <n v="818"/>
    <n v="27811.53"/>
    <n v="1.2741531497562571E-4"/>
    <n v="0.78932256899761977"/>
    <n v="2308"/>
    <x v="5"/>
    <x v="2"/>
  </r>
  <r>
    <x v="8"/>
    <s v="Urban Habitat Kids"/>
    <s v="Cloud|Bliss|Euphoria"/>
    <s v="COVERLET&amp;BEDSPR"/>
    <s v="UHK13-0019"/>
    <s v="Blue"/>
    <s v="Twin"/>
    <s v="B"/>
    <n v="652"/>
    <n v="27760.639999999999"/>
    <n v="1.2718216831382359E-4"/>
    <n v="0.78944975116593363"/>
    <n v="2309"/>
    <x v="5"/>
    <x v="2"/>
  </r>
  <r>
    <x v="8"/>
    <s v="Intelligent Design"/>
    <s v="Dorsey|Renee|Hannah"/>
    <s v="COMFORTER (SET)"/>
    <s v="ID10-1966"/>
    <s v="Black/White"/>
    <s v="King/Cal K"/>
    <s v="B+"/>
    <n v="601"/>
    <n v="27711.77"/>
    <n v="1.2695827604889393E-4"/>
    <n v="0.78957670944198255"/>
    <n v="2310"/>
    <x v="5"/>
    <x v="2"/>
  </r>
  <r>
    <x v="1"/>
    <s v="Madison Park"/>
    <s v="Anaheim|Salford|Preston"/>
    <s v="WINDOW PANEL"/>
    <s v="MP40-8523"/>
    <s v="Brown"/>
    <s v="50x108&quot;"/>
    <s v="TBD"/>
    <n v="1092"/>
    <n v="27701.82"/>
    <n v="1.269126912722201E-4"/>
    <n v="0.78970362213325473"/>
    <n v="2311"/>
    <x v="5"/>
    <x v="2"/>
  </r>
  <r>
    <x v="1"/>
    <s v="Madison Park"/>
    <s v="Eastfield|Lyndon|Wren"/>
    <s v="WINDOW PANEL"/>
    <s v="MP40-7812"/>
    <s v="Teak"/>
    <s v="33x64&quot;"/>
    <s v="B"/>
    <n v="853"/>
    <n v="27677.5"/>
    <n v="1.2680127199898316E-4"/>
    <n v="0.78983042340525367"/>
    <n v="2312"/>
    <x v="5"/>
    <x v="2"/>
  </r>
  <r>
    <x v="1"/>
    <s v="Madison Park"/>
    <s v="Galen|Colm|Paxton"/>
    <s v="WINDOW PANEL"/>
    <s v="MP40-7324"/>
    <s v="Taupe"/>
    <s v="33x64&quot;"/>
    <s v="A"/>
    <n v="799"/>
    <n v="27655.37"/>
    <n v="1.2669988595799908E-4"/>
    <n v="0.7899571232912117"/>
    <n v="2313"/>
    <x v="5"/>
    <x v="2"/>
  </r>
  <r>
    <x v="7"/>
    <s v="Intelligent Design"/>
    <s v="Cozy Soft|Cozy Soft|Cozy Soft"/>
    <s v="SHEET/SHEET SET"/>
    <s v="ID20-1539"/>
    <s v="Blue Stars"/>
    <s v="Queen"/>
    <s v="B"/>
    <n v="1099"/>
    <n v="27641.279999999999"/>
    <n v="1.2663533424912124E-4"/>
    <n v="0.79008375862546087"/>
    <n v="2314"/>
    <x v="5"/>
    <x v="2"/>
  </r>
  <r>
    <x v="3"/>
    <s v="Intelligent Design"/>
    <s v="Brielle|Ella|Ella"/>
    <s v="COMFORTER (SET)"/>
    <s v="ID10-2146"/>
    <s v="Grey"/>
    <s v="Twin/Twin "/>
    <s v="A"/>
    <n v="967"/>
    <n v="27637.95"/>
    <n v="1.2662007823843546E-4"/>
    <n v="0.79021037870369926"/>
    <n v="2315"/>
    <x v="5"/>
    <x v="2"/>
  </r>
  <r>
    <x v="8"/>
    <s v="Urban Habitat"/>
    <s v="Mercer|Camden|Ronan"/>
    <s v="COMFORTER (SET)"/>
    <s v="UH10-2318"/>
    <s v="Ivory"/>
    <s v="King/Cal K"/>
    <s v="B+"/>
    <n v="312"/>
    <n v="27626.12"/>
    <n v="1.2656588045873178E-4"/>
    <n v="0.79033694458415804"/>
    <n v="2316"/>
    <x v="5"/>
    <x v="2"/>
  </r>
  <r>
    <x v="8"/>
    <s v="Intelligent Design"/>
    <s v="Felicia|Isabel|Alyssa"/>
    <s v="COMFORTER (SET)"/>
    <s v="ID10-2157"/>
    <s v="Blue"/>
    <s v="Full/Queen"/>
    <s v="B"/>
    <n v="732"/>
    <n v="27620.7"/>
    <n v="1.2654104935425216E-4"/>
    <n v="0.79046348563351232"/>
    <n v="2317"/>
    <x v="5"/>
    <x v="2"/>
  </r>
  <r>
    <x v="2"/>
    <s v="Madison Park"/>
    <s v="Harper|Emery|Mercer"/>
    <s v="COVERLET&amp;BEDSPR"/>
    <s v="MP13-8008"/>
    <s v="Rust"/>
    <s v="King/Cal K"/>
    <s v="B"/>
    <n v="523"/>
    <n v="27599.34"/>
    <n v="1.2644319097940263E-4"/>
    <n v="0.79058992882449175"/>
    <n v="2318"/>
    <x v="5"/>
    <x v="2"/>
  </r>
  <r>
    <x v="2"/>
    <s v="Madison Park"/>
    <s v="Keaton|Jaxson|Mitchell"/>
    <s v="COVERLET&amp;BEDSPR"/>
    <s v="MP13-6133"/>
    <s v="Black"/>
    <s v="Full/Queen"/>
    <s v="B"/>
    <n v="736"/>
    <n v="27598.34"/>
    <n v="1.264386095948123E-4"/>
    <n v="0.79071636743408658"/>
    <n v="2319"/>
    <x v="5"/>
    <x v="2"/>
  </r>
  <r>
    <x v="3"/>
    <s v="Woolrich"/>
    <s v="Alton|Alton|Alton"/>
    <s v="COMFORTER (SET)"/>
    <s v="WR10-2887"/>
    <s v="Charcoal/Ivory"/>
    <s v="Full/Queen"/>
    <s v="B+"/>
    <n v="488"/>
    <n v="27596.22"/>
    <n v="1.2642889705948078E-4"/>
    <n v="0.79084279633114607"/>
    <n v="2320"/>
    <x v="5"/>
    <x v="2"/>
  </r>
  <r>
    <x v="8"/>
    <s v="Urban Habitat"/>
    <s v="Brooklyn|Maize|Kay"/>
    <s v="COMFORTER (SET)"/>
    <s v="UH10-0200"/>
    <s v="Ivory"/>
    <s v="King/Cal K"/>
    <s v="A"/>
    <n v="322"/>
    <n v="27594.55"/>
    <n v="1.2642124614721493E-4"/>
    <n v="0.79096921757729333"/>
    <n v="2321"/>
    <x v="5"/>
    <x v="2"/>
  </r>
  <r>
    <x v="4"/>
    <s v="Madison Park"/>
    <s v="Cambria|Parkman|Parkman"/>
    <s v="BLANKET"/>
    <s v="MP51-7648"/>
    <s v="Slate Blue"/>
    <s v="King"/>
    <s v="B"/>
    <n v="900"/>
    <n v="27566.11"/>
    <n v="1.2629095156946581E-4"/>
    <n v="0.79109550852886279"/>
    <n v="2322"/>
    <x v="5"/>
    <x v="2"/>
  </r>
  <r>
    <x v="1"/>
    <s v="INK+IVY"/>
    <s v="Mila|Mila|Mila"/>
    <s v="WINDOW PANEL"/>
    <s v="II40-1182"/>
    <s v="Navy"/>
    <s v="50x84&quot;"/>
    <s v="B"/>
    <n v="1021"/>
    <n v="27536.34"/>
    <n v="1.2615456375021156E-4"/>
    <n v="0.79122166309261299"/>
    <n v="2323"/>
    <x v="5"/>
    <x v="2"/>
  </r>
  <r>
    <x v="7"/>
    <s v="True North by Sleep Philosophy"/>
    <s v="Cozy Cotton Flannel|Cozy Cotton Flannel|Cozy Cotton Flannel"/>
    <s v="SHEET/SHEET SET"/>
    <s v="TN20-0221"/>
    <s v="Aqua French Bulldog"/>
    <s v="Twin"/>
    <s v="B"/>
    <n v="1652"/>
    <n v="27524.01"/>
    <n v="1.2609807527821272E-4"/>
    <n v="0.79134776116789118"/>
    <n v="2324"/>
    <x v="5"/>
    <x v="2"/>
  </r>
  <r>
    <x v="2"/>
    <s v="INK+IVY"/>
    <s v="Sofia|Sofia"/>
    <s v="NORMAL PILLOW"/>
    <s v="II30-609"/>
    <s v="Grey"/>
    <s v="20x20&quot;"/>
    <s v="A"/>
    <n v="1616"/>
    <n v="27506.46"/>
    <n v="1.2601767197865235E-4"/>
    <n v="0.7914737788398698"/>
    <n v="2325"/>
    <x v="5"/>
    <x v="2"/>
  </r>
  <r>
    <x v="1"/>
    <s v="Madison Park"/>
    <s v="Galen|Colm|Paxton"/>
    <s v="WINDOW PANEL"/>
    <s v="MP40-7866"/>
    <s v="White"/>
    <s v="34x64&quot;"/>
    <s v="A"/>
    <n v="727"/>
    <n v="27486.76"/>
    <n v="1.2592741870222276E-4"/>
    <n v="0.79159970625857201"/>
    <n v="2326"/>
    <x v="5"/>
    <x v="2"/>
  </r>
  <r>
    <x v="8"/>
    <s v="Intelligent Design"/>
    <s v="Raina|Khloe|Arielle"/>
    <s v="COMFORTER (SET)"/>
    <s v="ID10-1818"/>
    <s v="White/Silver"/>
    <s v="Full/Queen"/>
    <s v="B"/>
    <n v="636"/>
    <n v="27486.06"/>
    <n v="1.2592421173300954E-4"/>
    <n v="0.79172563047030498"/>
    <n v="2327"/>
    <x v="5"/>
    <x v="2"/>
  </r>
  <r>
    <x v="2"/>
    <s v="Madison Park"/>
    <s v="Jenson|Denver|Clement"/>
    <s v="COMFORTER (SET)"/>
    <s v="MP10-8321"/>
    <s v="Blue"/>
    <s v="Queen"/>
    <s v="B"/>
    <n v="547"/>
    <n v="27478.91"/>
    <n v="1.2589145483318865E-4"/>
    <n v="0.79185152192513819"/>
    <n v="2328"/>
    <x v="5"/>
    <x v="2"/>
  </r>
  <r>
    <x v="2"/>
    <s v="Madison Park"/>
    <s v="Laurel|Vivian|Piedmont"/>
    <s v="COMFORTER (SET)"/>
    <s v="MP10-1330"/>
    <s v="Grey"/>
    <s v="Cal King"/>
    <s v="B"/>
    <n v="405"/>
    <n v="27460.77"/>
    <n v="1.2580834851671997E-4"/>
    <n v="0.79197733027365491"/>
    <n v="2329"/>
    <x v="5"/>
    <x v="2"/>
  </r>
  <r>
    <x v="7"/>
    <s v="Madison Park"/>
    <s v="600 Thread Count|600 Thread Count|600 Thread Count"/>
    <s v="SHEET/SHEET SET"/>
    <s v="MP20-7996"/>
    <s v="Sand"/>
    <s v="King"/>
    <s v="A"/>
    <n v="387"/>
    <n v="27457.78"/>
    <n v="1.2579465017679487E-4"/>
    <n v="0.79210312492383173"/>
    <n v="2330"/>
    <x v="5"/>
    <x v="2"/>
  </r>
  <r>
    <x v="7"/>
    <s v="True North by Sleep Philosophy"/>
    <s v="Cozy Cotton Flannel|Cozy Cotton Flannel|Cozy Cotton Flannel"/>
    <s v="SHEET/SHEET SET"/>
    <s v="TN20-0557"/>
    <s v="Tan Woodland Winter"/>
    <s v="Twin"/>
    <s v="A"/>
    <n v="1592"/>
    <n v="27448.99"/>
    <n v="1.2575437980624584E-4"/>
    <n v="0.79222887930363795"/>
    <n v="2331"/>
    <x v="5"/>
    <x v="2"/>
  </r>
  <r>
    <x v="7"/>
    <s v="Woolrich"/>
    <s v="Cotton Flannel|Cotton Flannel|Cotton Flannel"/>
    <s v="SHEET/SHEET SET"/>
    <s v="WR20-2282"/>
    <s v="Grey Moose"/>
    <s v="Queen"/>
    <s v="B"/>
    <n v="959"/>
    <n v="27443.47"/>
    <n v="1.2572909056330719E-4"/>
    <n v="0.79235460839420124"/>
    <n v="2332"/>
    <x v="5"/>
    <x v="2"/>
  </r>
  <r>
    <x v="1"/>
    <s v="Madison Park"/>
    <s v="Eastfield|Lyndon|Wren"/>
    <s v="WINDOW PANEL"/>
    <s v="MP40-7813"/>
    <s v="Teak"/>
    <s v="35x64&quot;"/>
    <s v="A"/>
    <n v="814"/>
    <n v="27441.94"/>
    <n v="1.2572208104488398E-4"/>
    <n v="0.79248033047524613"/>
    <n v="2333"/>
    <x v="5"/>
    <x v="2"/>
  </r>
  <r>
    <x v="0"/>
    <s v="Martha Stewart"/>
    <s v="Kenna|Kenna|Kenna"/>
    <s v="BED"/>
    <s v="MT115-1206"/>
    <s v="Dark Coffee"/>
    <s v="Queen"/>
    <s v="B-"/>
    <n v="54"/>
    <n v="27433.87"/>
    <n v="1.2568510927123998E-4"/>
    <n v="0.79260601558451738"/>
    <n v="2334"/>
    <x v="5"/>
    <x v="2"/>
  </r>
  <r>
    <x v="7"/>
    <s v="Woolrich"/>
    <s v="Cotton Flannel|Cotton Flannel|Cotton Flannel"/>
    <s v="SHEET/SHEET SET"/>
    <s v="WR20-1797"/>
    <s v="Brown Plaid"/>
    <s v="King"/>
    <s v="B"/>
    <n v="819"/>
    <n v="27420.27"/>
    <n v="1.2562280244081143E-4"/>
    <n v="0.79273163838695815"/>
    <n v="2335"/>
    <x v="5"/>
    <x v="2"/>
  </r>
  <r>
    <x v="7"/>
    <s v="Comfort Spaces"/>
    <s v="Cotton 144TC|Cotton 144TC|Cotton 144TC"/>
    <s v="SHEET/SHEET SET"/>
    <s v="CS20-1645"/>
    <s v="Blue"/>
    <s v="Queen"/>
    <s v="ARA"/>
    <n v="1256"/>
    <n v="27396.639999999999"/>
    <n v="1.2551454432294183E-4"/>
    <n v="0.79285715293128112"/>
    <n v="2336"/>
    <x v="5"/>
    <x v="2"/>
  </r>
  <r>
    <x v="8"/>
    <s v="Urban Habitat Kids"/>
    <s v="Cloud|Bliss|Euphoria"/>
    <s v="COVERLET&amp;BEDSPR"/>
    <s v="UHK13-0016"/>
    <s v="Pink"/>
    <s v="Full/Queen"/>
    <s v="B"/>
    <n v="503"/>
    <n v="27381.24"/>
    <n v="1.2544399100025068E-4"/>
    <n v="0.79298259692228135"/>
    <n v="2337"/>
    <x v="5"/>
    <x v="2"/>
  </r>
  <r>
    <x v="7"/>
    <s v="Intelligent Design"/>
    <s v="Cozy Soft|Cozy Soft|Cozy Soft"/>
    <s v="SHEET/SHEET SET"/>
    <s v="ID20-1756"/>
    <s v="Teal Dogs"/>
    <s v="Queen"/>
    <s v="B"/>
    <n v="1110"/>
    <n v="27372.41"/>
    <n v="1.2540353737431801E-4"/>
    <n v="0.79310800045965568"/>
    <n v="2338"/>
    <x v="5"/>
    <x v="2"/>
  </r>
  <r>
    <x v="8"/>
    <s v="Intelligent Design"/>
    <s v="Raina|Khloe|Arielle"/>
    <s v="COMFORTER (SET)"/>
    <s v="ID10-1242"/>
    <s v="Aqua/Silver"/>
    <s v="King/Cal K"/>
    <s v="B"/>
    <n v="641"/>
    <n v="27372.11"/>
    <n v="1.2540216295894093E-4"/>
    <n v="0.79323340262261466"/>
    <n v="2339"/>
    <x v="5"/>
    <x v="2"/>
  </r>
  <r>
    <x v="9"/>
    <s v="Madison Park Signature"/>
    <s v="800gsm|800gsm|800gsm"/>
    <s v="BATH TOWEL"/>
    <s v="MPS73-530"/>
    <s v="Dark Green"/>
    <s v="34x68&quot; – 2"/>
    <s v="NEW"/>
    <n v="779"/>
    <n v="27348.94"/>
    <n v="1.2529601227798286E-4"/>
    <n v="0.79335869863489261"/>
    <n v="2340"/>
    <x v="5"/>
    <x v="2"/>
  </r>
  <r>
    <x v="6"/>
    <s v="Madison Park"/>
    <s v="Spa Cotton|Spa Cotton|Spa Cotton"/>
    <s v="BATH RUG"/>
    <s v="MP72-1487"/>
    <s v="Grey"/>
    <s v="24x44&quot;"/>
    <s v="B"/>
    <n v="2210"/>
    <n v="27334.63"/>
    <n v="1.2523045266449518E-4"/>
    <n v="0.79348392908755716"/>
    <n v="2341"/>
    <x v="5"/>
    <x v="2"/>
  </r>
  <r>
    <x v="2"/>
    <s v="Madison Park"/>
    <s v="Quebec|Mansfield|Vancouver"/>
    <s v="COVERLET&amp;BEDSPR"/>
    <s v="MP13-1686"/>
    <s v="Navy"/>
    <s v="Full/Queen"/>
    <s v="A"/>
    <n v="746"/>
    <n v="27333.59"/>
    <n v="1.2522568802452122E-4"/>
    <n v="0.79360915477558169"/>
    <n v="2342"/>
    <x v="5"/>
    <x v="2"/>
  </r>
  <r>
    <x v="2"/>
    <s v="INK+IVY"/>
    <s v="Cody|Cody|Cody"/>
    <s v="COMFORTER (SET)"/>
    <s v="II10-1116"/>
    <s v="Gray/Yellow"/>
    <s v="Full/Queen"/>
    <s v="A"/>
    <n v="355"/>
    <n v="27299.03"/>
    <n v="1.2506735537307927E-4"/>
    <n v="0.79373422213095479"/>
    <n v="2343"/>
    <x v="5"/>
    <x v="2"/>
  </r>
  <r>
    <x v="1"/>
    <s v="SunSmart"/>
    <s v="Maya|Arlie|Rune"/>
    <s v="WINDOW PANEL"/>
    <s v="SS40-0109"/>
    <s v="Taupe"/>
    <s v="100x84&quot; Bl"/>
    <s v="A"/>
    <n v="961"/>
    <n v="27288.34"/>
    <n v="1.2501838037180861E-4"/>
    <n v="0.79385924051132661"/>
    <n v="2344"/>
    <x v="5"/>
    <x v="2"/>
  </r>
  <r>
    <x v="2"/>
    <s v="Madison Park Pure"/>
    <s v="Ronan|Dermot|Dierdre"/>
    <s v="COMFORTER (SET)"/>
    <s v="MPP10-002"/>
    <s v="Blue"/>
    <s v="King/Cal K"/>
    <s v="B"/>
    <n v="426"/>
    <n v="27263.15"/>
    <n v="1.2490297529397807E-4"/>
    <n v="0.79398414348662061"/>
    <n v="2345"/>
    <x v="5"/>
    <x v="2"/>
  </r>
  <r>
    <x v="2"/>
    <s v="INK+IVY"/>
    <s v="Pomona|Pomona|Pomona"/>
    <s v="COVERLET&amp;BEDSPR"/>
    <s v="II13-565"/>
    <s v="Navy"/>
    <s v="King/Cal K"/>
    <s v="B"/>
    <n v="347"/>
    <n v="27259.64"/>
    <n v="1.2488689463406599E-4"/>
    <n v="0.79410903038125469"/>
    <n v="2346"/>
    <x v="5"/>
    <x v="2"/>
  </r>
  <r>
    <x v="2"/>
    <s v="Madison Park"/>
    <s v="Serene|Belle|Monroe"/>
    <s v="COMFORTER (SET)"/>
    <s v="MP10-3447"/>
    <s v="Purple"/>
    <s v="King"/>
    <s v="B"/>
    <n v="355"/>
    <n v="27256.31"/>
    <n v="1.248716386233802E-4"/>
    <n v="0.79423390201987809"/>
    <n v="2347"/>
    <x v="5"/>
    <x v="2"/>
  </r>
  <r>
    <x v="6"/>
    <s v="Madison Park Signature"/>
    <s v="Marshmallow|Marshmallow|Marshmallow"/>
    <s v="BATH RUG"/>
    <s v="MPS72-387"/>
    <s v="Natural"/>
    <s v="Contour"/>
    <s v="A+"/>
    <n v="1825"/>
    <n v="27247.21"/>
    <n v="1.2482994802360812E-4"/>
    <n v="0.79435873196790174"/>
    <n v="2348"/>
    <x v="5"/>
    <x v="2"/>
  </r>
  <r>
    <x v="3"/>
    <s v="Beautyrest"/>
    <s v="Heated Plush|Heated Plush|Heated Plush"/>
    <s v="ELECT BLANKET"/>
    <s v="BR54-0655"/>
    <s v="Lavender"/>
    <s v="Full"/>
    <s v="B+"/>
    <n v="545"/>
    <n v="27239.16"/>
    <n v="1.2479306787765594E-4"/>
    <n v="0.79448352503577935"/>
    <n v="2349"/>
    <x v="5"/>
    <x v="2"/>
  </r>
  <r>
    <x v="7"/>
    <s v="True North by Sleep Philosophy"/>
    <s v="Micro Fleece|Micro Fleece|Micro Fleece"/>
    <s v="SHEET/SHEET SET"/>
    <s v="TN20-0525"/>
    <s v="Blush"/>
    <s v="Queen"/>
    <s v="A"/>
    <n v="864"/>
    <n v="27218.01"/>
    <n v="1.2469617159357037E-4"/>
    <n v="0.79460822120737296"/>
    <n v="2350"/>
    <x v="5"/>
    <x v="2"/>
  </r>
  <r>
    <x v="7"/>
    <s v="True North by Sleep Philosophy"/>
    <s v="Cozy Cotton Flannel|Cozy Cotton Flannel|Cozy Cotton Flannel"/>
    <s v="SHEET/SHEET SET"/>
    <s v="TN20-0063"/>
    <s v="Tan/Blue Snowflakes"/>
    <s v="Queen"/>
    <s v="B"/>
    <n v="1108"/>
    <n v="27206.13"/>
    <n v="1.246417447446372E-4"/>
    <n v="0.79473286295211765"/>
    <n v="2351"/>
    <x v="5"/>
    <x v="2"/>
  </r>
  <r>
    <x v="2"/>
    <s v="Madison Park Signature"/>
    <s v="Murphy|Murphy|Murphy"/>
    <s v="COMFORTER (SET)"/>
    <s v="MPS10-524"/>
    <s v="Blue"/>
    <s v="King/Cal K"/>
    <s v="TBD"/>
    <n v="137"/>
    <n v="27192.400000000001"/>
    <n v="1.245788423342119E-4"/>
    <n v="0.79485744179445184"/>
    <n v="2352"/>
    <x v="5"/>
    <x v="2"/>
  </r>
  <r>
    <x v="1"/>
    <s v="Madison Park"/>
    <s v="Beals|Barnet|Bayer"/>
    <s v="WINDOW PANEL"/>
    <s v="MP40-7496"/>
    <s v="Natural"/>
    <s v="50x95&quot;"/>
    <s v="B"/>
    <n v="1280"/>
    <n v="27190.23"/>
    <n v="1.2456890072965089E-4"/>
    <n v="0.79498201069518148"/>
    <n v="2353"/>
    <x v="5"/>
    <x v="2"/>
  </r>
  <r>
    <x v="9"/>
    <s v="510 Design"/>
    <s v="Big Bundle|Big Bundle|Big Bundle"/>
    <s v="BATH TOWEL"/>
    <s v="5DS73-0261"/>
    <s v="Silver"/>
    <s v="12-Piece"/>
    <s v="B"/>
    <n v="942"/>
    <n v="27180"/>
    <n v="1.2452203316529176E-4"/>
    <n v="0.79510653272834675"/>
    <n v="2354"/>
    <x v="5"/>
    <x v="2"/>
  </r>
  <r>
    <x v="8"/>
    <s v="Urban Habitat Kids"/>
    <s v="Lulu|Thea|Maisie"/>
    <s v="COMFORTER (SET)"/>
    <s v="UHK10-0231"/>
    <s v="Purple"/>
    <s v="Full/Queen"/>
    <s v="B"/>
    <n v="595"/>
    <n v="27149.32"/>
    <n v="1.243814762860603E-4"/>
    <n v="0.79523091420463277"/>
    <n v="2355"/>
    <x v="5"/>
    <x v="2"/>
  </r>
  <r>
    <x v="8"/>
    <s v="Urban Habitat Kids"/>
    <s v="Cloud|Bliss|Euphoria"/>
    <s v="COMFORTER (SET)"/>
    <s v="UHK10-0018"/>
    <s v="Blue"/>
    <s v="Full/Queen"/>
    <s v="B+"/>
    <n v="495"/>
    <n v="27146.12"/>
    <n v="1.2436681585537121E-4"/>
    <n v="0.79535528102048814"/>
    <n v="2356"/>
    <x v="5"/>
    <x v="2"/>
  </r>
  <r>
    <x v="8"/>
    <s v="Mi Zone Kids"/>
    <s v="Tessa|Tanya|Jamie"/>
    <s v="COMFORTER (SET)"/>
    <s v="MZK10-273"/>
    <s v="Lavender"/>
    <s v="Twin"/>
    <s v="B"/>
    <n v="777"/>
    <n v="27129.33"/>
    <n v="1.2428989440809951E-4"/>
    <n v="0.79547957091489618"/>
    <n v="2357"/>
    <x v="5"/>
    <x v="2"/>
  </r>
  <r>
    <x v="7"/>
    <s v="Comfort Spaces"/>
    <s v="Cotton Flannel 135GSM|Cotton Flannel 135GSM|Cotton Flannel 135GSM"/>
    <s v="SHEET/SHEET SET"/>
    <s v="CS20-1416"/>
    <s v="Novalty Grey/Pink Cats"/>
    <s v="Queen"/>
    <s v="ARB"/>
    <n v="1099"/>
    <n v="27107.97"/>
    <n v="1.2419203603324997E-4"/>
    <n v="0.79560376295092938"/>
    <n v="2358"/>
    <x v="5"/>
    <x v="2"/>
  </r>
  <r>
    <x v="3"/>
    <s v="Beautyrest"/>
    <s v="Electric Micro Fleece|Electric Micro Fleece|Electric Micro Fleece"/>
    <s v="ELECT BLANKET"/>
    <s v="BR54-0413"/>
    <s v="Grey"/>
    <s v="Queen"/>
    <s v="B+"/>
    <n v="362"/>
    <n v="27106.71"/>
    <n v="1.2418626348866614E-4"/>
    <n v="0.79572794921441803"/>
    <n v="2359"/>
    <x v="5"/>
    <x v="2"/>
  </r>
  <r>
    <x v="7"/>
    <s v="Comfort Spaces"/>
    <s v="Cotton 144TC|Cotton 144TC|Cotton 144TC"/>
    <s v="SHEET/SHEET SET"/>
    <s v="CS20-1634"/>
    <s v="White"/>
    <s v="King"/>
    <s v="ARA"/>
    <n v="1114"/>
    <n v="27106.06"/>
    <n v="1.2418328558868244E-4"/>
    <n v="0.79585213250000675"/>
    <n v="2360"/>
    <x v="5"/>
    <x v="2"/>
  </r>
  <r>
    <x v="3"/>
    <s v="Madison Park"/>
    <s v="Liquid Cotton|Liquid Cotton|Liquid Cotton"/>
    <s v="BLANKET"/>
    <s v="BL51N-0680"/>
    <s v="Grey"/>
    <s v="King"/>
    <s v="B"/>
    <n v="906"/>
    <n v="27100.28"/>
    <n v="1.2415680518575029E-4"/>
    <n v="0.79597628930519249"/>
    <n v="2361"/>
    <x v="5"/>
    <x v="2"/>
  </r>
  <r>
    <x v="2"/>
    <s v="Super Listing"/>
    <s v="Porter|Evans|Walker"/>
    <s v="DUVET&amp;DUVET SET"/>
    <s v="AM12-0157"/>
    <s v="Black"/>
    <s v="King"/>
    <s v="A++"/>
    <n v="1123"/>
    <n v="27096.87"/>
    <n v="1.2414118266429724E-4"/>
    <n v="0.79610043048785684"/>
    <n v="2362"/>
    <x v="5"/>
    <x v="2"/>
  </r>
  <r>
    <x v="2"/>
    <s v="INK+IVY"/>
    <s v="Rhea|Rhea|Rhea"/>
    <s v="DUVET&amp;DUVET SET"/>
    <s v="II12-1040"/>
    <s v="Ivory/Charcoal"/>
    <s v="Full/Queen"/>
    <s v="A+"/>
    <n v="554"/>
    <n v="27091.18"/>
    <n v="1.2411511458597824E-4"/>
    <n v="0.79622454560244282"/>
    <n v="2363"/>
    <x v="5"/>
    <x v="2"/>
  </r>
  <r>
    <x v="2"/>
    <s v="Madison Park Essentials"/>
    <s v="Knowles|Glendale|Cabrillo"/>
    <s v="COVERLET&amp;BEDSPR"/>
    <s v="MPE13-310"/>
    <s v="Grey"/>
    <s v="Queen"/>
    <s v="B"/>
    <n v="446"/>
    <n v="27081.68"/>
    <n v="1.2407159143237008E-4"/>
    <n v="0.79634861719387517"/>
    <n v="2364"/>
    <x v="5"/>
    <x v="2"/>
  </r>
  <r>
    <x v="2"/>
    <s v="Madison Park"/>
    <s v="Princeton|Dartmouth|Cambridge"/>
    <s v="SHOWER CURTAIN"/>
    <s v="MP70-3039"/>
    <s v="Blue"/>
    <s v="72x72&quot;"/>
    <s v="B"/>
    <n v="1713"/>
    <n v="27074.03"/>
    <n v="1.24036543840254E-4"/>
    <n v="0.79647265373771547"/>
    <n v="2365"/>
    <x v="5"/>
    <x v="2"/>
  </r>
  <r>
    <x v="4"/>
    <s v="Sharper Image"/>
    <s v="Cooling Touch|Cooling Touch|Cooling Touch"/>
    <s v="THROW"/>
    <s v="SI50-0024"/>
    <s v="Grey"/>
    <s v="50x60&quot;"/>
    <s v="TBD"/>
    <n v="1592"/>
    <n v="27055.9"/>
    <n v="1.2395348333763125E-4"/>
    <n v="0.79659660722105308"/>
    <n v="2366"/>
    <x v="5"/>
    <x v="2"/>
  </r>
  <r>
    <x v="10"/>
    <s v="INK+IVY"/>
    <s v="Auburn|Auburn|Auburn"/>
    <s v="LGT-PENDANTS"/>
    <s v="MP151-0198"/>
    <s v="Bronze/Clear"/>
    <s v="Dia.9&quot;"/>
    <s v="B"/>
    <n v="480"/>
    <n v="27048.29"/>
    <n v="1.2391861900089881E-4"/>
    <n v="0.79672052584005393"/>
    <n v="2367"/>
    <x v="5"/>
    <x v="2"/>
  </r>
  <r>
    <x v="7"/>
    <s v="True North by Sleep Philosophy"/>
    <s v="Cozy Cotton Flannel|Cozy Cotton Flannel|Cozy Cotton Flannel"/>
    <s v="SHEET/SHEET SET"/>
    <s v="TN20-0230"/>
    <s v="Pink French Bulldog"/>
    <s v="Queen"/>
    <s v="B"/>
    <n v="1131"/>
    <n v="27047.25"/>
    <n v="1.2391385436092485E-4"/>
    <n v="0.79684443969441487"/>
    <n v="2368"/>
    <x v="5"/>
    <x v="2"/>
  </r>
  <r>
    <x v="2"/>
    <s v="Madison Park"/>
    <s v="Laurel|Vivian|Piedmont"/>
    <s v="COMFORTER (SET)"/>
    <s v="MP10-640"/>
    <s v="Seafoam"/>
    <s v="King"/>
    <s v="B"/>
    <n v="411"/>
    <n v="27046.47"/>
    <n v="1.239102808809444E-4"/>
    <n v="0.79696834997529586"/>
    <n v="2369"/>
    <x v="5"/>
    <x v="2"/>
  </r>
  <r>
    <x v="2"/>
    <s v="Madison Park"/>
    <s v="Veronica|Pansy|Danica"/>
    <s v="DUVET&amp;DUVET SET"/>
    <s v="MP12-6395"/>
    <s v="Warm Grey/White"/>
    <s v="King/Cal K"/>
    <s v="B"/>
    <n v="408"/>
    <n v="27038.6"/>
    <n v="1.2387422538421845E-4"/>
    <n v="0.79709222420068004"/>
    <n v="2370"/>
    <x v="5"/>
    <x v="2"/>
  </r>
  <r>
    <x v="0"/>
    <s v="INK+IVY"/>
    <s v="Novak|Novak|Novak"/>
    <s v="ACCENT CHAIR"/>
    <s v="II100-0435"/>
    <s v="Grey"/>
    <s v="See below"/>
    <s v="B"/>
    <n v="186"/>
    <n v="27028.5"/>
    <n v="1.2382795339985607E-4"/>
    <n v="0.79721605215407987"/>
    <n v="2371"/>
    <x v="5"/>
    <x v="2"/>
  </r>
  <r>
    <x v="3"/>
    <s v="Beautyrest"/>
    <s v="Heated Microlight to Berber|Heated Microlight to Berber"/>
    <s v="ELECT BLANKET"/>
    <s v="BR54-0386"/>
    <s v="Chocolate"/>
    <s v="Full"/>
    <s v="B"/>
    <n v="432"/>
    <n v="27026.93"/>
    <n v="1.2382076062604925E-4"/>
    <n v="0.79733987291470587"/>
    <n v="2372"/>
    <x v="5"/>
    <x v="2"/>
  </r>
  <r>
    <x v="2"/>
    <s v="Clean Spaces"/>
    <s v="Dover|Blakely|Reese"/>
    <s v="DUVET&amp;DUVET SET"/>
    <s v="LCN12-0108"/>
    <s v="Natural"/>
    <s v="King/Cal K"/>
    <s v="B"/>
    <n v="410"/>
    <n v="27018.23"/>
    <n v="1.2378090258011333E-4"/>
    <n v="0.79746365381728601"/>
    <n v="2373"/>
    <x v="5"/>
    <x v="2"/>
  </r>
  <r>
    <x v="2"/>
    <s v="Madison Park"/>
    <s v="Vienna|Marcella|Adela"/>
    <s v="COMFORTER (SET)"/>
    <s v="MP10-7955"/>
    <s v="Black"/>
    <s v="Cal King"/>
    <s v="B"/>
    <n v="325"/>
    <n v="26990.71"/>
    <n v="1.2365482287618733E-4"/>
    <n v="0.79758730864016225"/>
    <n v="2374"/>
    <x v="5"/>
    <x v="2"/>
  </r>
  <r>
    <x v="3"/>
    <s v="Woolrich"/>
    <s v="Burlington|Burlington|Burlington"/>
    <s v="BLANKET"/>
    <s v="WR51-2217"/>
    <s v="Blue"/>
    <s v="Twin"/>
    <s v="A+"/>
    <n v="1477"/>
    <n v="26984.73"/>
    <n v="1.2362742619633713E-4"/>
    <n v="0.79771093606635857"/>
    <n v="2375"/>
    <x v="5"/>
    <x v="2"/>
  </r>
  <r>
    <x v="7"/>
    <s v="Intelligent Design"/>
    <s v="Cozy Soft|Cozy Soft|Cozy Soft"/>
    <s v="SHEET/SHEET SET"/>
    <s v="ID20-1759"/>
    <s v="Blue Penguins"/>
    <s v="Full"/>
    <s v="B"/>
    <n v="1224"/>
    <n v="26979.32"/>
    <n v="1.2360264090570343E-4"/>
    <n v="0.79783453870726428"/>
    <n v="2376"/>
    <x v="5"/>
    <x v="2"/>
  </r>
  <r>
    <x v="2"/>
    <s v="Comfort Spaces"/>
    <s v="Gloria"/>
    <s v="COMFORTER (SET)"/>
    <s v="CS10-1310"/>
    <s v="Coral"/>
    <s v="King"/>
    <s v="ARB"/>
    <n v="750"/>
    <n v="26968.23"/>
    <n v="1.2355183335059663E-4"/>
    <n v="0.79795809054061484"/>
    <n v="2377"/>
    <x v="5"/>
    <x v="2"/>
  </r>
  <r>
    <x v="3"/>
    <s v="Madison Park Essentials"/>
    <s v="Parkston|Hartford|Hartford"/>
    <s v="COMFORTER (SET)"/>
    <s v="MPE10-949"/>
    <s v="Brown"/>
    <s v="Full/Queen"/>
    <s v="B"/>
    <n v="1060"/>
    <n v="26931.93"/>
    <n v="1.2338552908996747E-4"/>
    <n v="0.79808147606970481"/>
    <n v="2378"/>
    <x v="5"/>
    <x v="2"/>
  </r>
  <r>
    <x v="2"/>
    <s v="Super Listing"/>
    <s v="Boulder Stripe|Cascade Stripe|Highland Stripe"/>
    <s v="COMFORTER (SET)"/>
    <s v="AM10-0291"/>
    <s v="Brick"/>
    <s v="Full/Queen"/>
    <s v="B"/>
    <n v="836"/>
    <n v="26904.560000000001"/>
    <n v="1.2326013659373002E-4"/>
    <n v="0.7982047362062985"/>
    <n v="2379"/>
    <x v="5"/>
    <x v="2"/>
  </r>
  <r>
    <x v="2"/>
    <s v="Madison Park"/>
    <s v="Harper|Emery|Mercer"/>
    <s v="COVERLET&amp;BEDSPR"/>
    <s v="MP13-6466"/>
    <s v="Green"/>
    <s v="Full/Queen"/>
    <s v="B"/>
    <n v="552"/>
    <n v="26895.74"/>
    <n v="1.2321972878164328E-4"/>
    <n v="0.7983279559350801"/>
    <n v="2380"/>
    <x v="5"/>
    <x v="2"/>
  </r>
  <r>
    <x v="4"/>
    <s v="Madison Park Signature"/>
    <s v="Cotton Sateen"/>
    <s v="NORMAL PILLOW"/>
    <s v="MPS30-267"/>
    <s v="White"/>
    <s v="26x26&quot;"/>
    <s v="B"/>
    <n v="1445"/>
    <n v="26856.95"/>
    <n v="1.2304201687338419E-4"/>
    <n v="0.79845099795195351"/>
    <n v="2381"/>
    <x v="5"/>
    <x v="2"/>
  </r>
  <r>
    <x v="2"/>
    <s v="Madison Park"/>
    <s v="Veronica|Pansy|Danica"/>
    <s v="COMFORTER (SET)"/>
    <s v="MP10-7823"/>
    <s v="Off-White"/>
    <s v="Full/Queen"/>
    <s v="B"/>
    <n v="339"/>
    <n v="26831.75"/>
    <n v="1.2292656598170777E-4"/>
    <n v="0.79857392451793519"/>
    <n v="2382"/>
    <x v="5"/>
    <x v="2"/>
  </r>
  <r>
    <x v="3"/>
    <s v="Serta"/>
    <s v="Plush Heated|Plush Heated|Plush Heated"/>
    <s v="ELECT BLANKET"/>
    <s v="ST54-0132"/>
    <s v="Light Blue"/>
    <s v="King"/>
    <s v="B"/>
    <n v="320"/>
    <n v="26828.32"/>
    <n v="1.2291085183256293E-4"/>
    <n v="0.79869683536976777"/>
    <n v="2383"/>
    <x v="5"/>
    <x v="2"/>
  </r>
  <r>
    <x v="2"/>
    <s v="Madison Park"/>
    <s v="Cassandra|Gisele|Maddy"/>
    <s v="DUVET&amp;DUVET SET"/>
    <s v="MP12-6167"/>
    <s v="Blush"/>
    <s v="Full/Queen"/>
    <s v="B"/>
    <n v="795"/>
    <n v="26811.15"/>
    <n v="1.2283218945914688E-4"/>
    <n v="0.79881966755922695"/>
    <n v="2384"/>
    <x v="5"/>
    <x v="2"/>
  </r>
  <r>
    <x v="3"/>
    <s v="Woolrich"/>
    <s v="Alton|Alton|Alton"/>
    <s v="COMFORTER (SET)"/>
    <s v="WR10-2888"/>
    <s v="Charcoal/Ivory"/>
    <s v="King"/>
    <s v="B"/>
    <n v="422"/>
    <n v="26805.97"/>
    <n v="1.2280845788696895E-4"/>
    <n v="0.79894247601711388"/>
    <n v="2385"/>
    <x v="5"/>
    <x v="2"/>
  </r>
  <r>
    <x v="2"/>
    <s v="Madison Park"/>
    <s v="Bellagio|Venetian|Mirage"/>
    <s v="COMFORTER (SET)"/>
    <s v="MP10-4884"/>
    <s v="Grey"/>
    <s v="Cal King"/>
    <s v="B"/>
    <n v="353"/>
    <n v="26796.82"/>
    <n v="1.2276653821796738E-4"/>
    <n v="0.79906524255533184"/>
    <n v="2386"/>
    <x v="5"/>
    <x v="2"/>
  </r>
  <r>
    <x v="2"/>
    <s v="Madison Park"/>
    <s v="Tuscany|Marino|Genoa"/>
    <s v="THROW"/>
    <s v="MP50-4301"/>
    <s v="Seafoam"/>
    <s v="60x72&quot;"/>
    <s v="B"/>
    <n v="1332"/>
    <n v="26771.88"/>
    <n v="1.2265227848628444E-4"/>
    <n v="0.79918789483381814"/>
    <n v="2387"/>
    <x v="5"/>
    <x v="2"/>
  </r>
  <r>
    <x v="2"/>
    <s v="Madison Park"/>
    <s v="Fraser|Joshua|Levi"/>
    <s v="COVERLET&amp;BEDSPR"/>
    <s v="MP13-8112"/>
    <s v="Taupe/Blue"/>
    <s v="Full/Queen"/>
    <s v="B+"/>
    <n v="649"/>
    <n v="26770.99"/>
    <n v="1.2264820105399905E-4"/>
    <n v="0.79931054303487215"/>
    <n v="2388"/>
    <x v="5"/>
    <x v="2"/>
  </r>
  <r>
    <x v="2"/>
    <s v="Comfort Spaces"/>
    <s v="Kienna|Kienna|Kienna"/>
    <s v="COVERLET&amp;BEDSPR"/>
    <s v="CS14-1276-3"/>
    <s v="Blue"/>
    <s v="Twin/Twin "/>
    <s v="ARB"/>
    <n v="1330"/>
    <n v="26768.76"/>
    <n v="1.2263798456636259E-4"/>
    <n v="0.7994331810194385"/>
    <n v="2389"/>
    <x v="5"/>
    <x v="2"/>
  </r>
  <r>
    <x v="7"/>
    <s v="Woolrich"/>
    <s v="Cotton Flannel|Cotton Flannel|Cotton Flannel"/>
    <s v="SHEET/SHEET SET"/>
    <s v="WR20-3986"/>
    <s v="Green Trees &amp; Trucks"/>
    <s v="Queen"/>
    <s v="A"/>
    <n v="898"/>
    <n v="26765.119999999999"/>
    <n v="1.2262130832645378E-4"/>
    <n v="0.79955580232776491"/>
    <n v="2390"/>
    <x v="5"/>
    <x v="2"/>
  </r>
  <r>
    <x v="7"/>
    <s v="True North by Sleep Philosophy"/>
    <s v="Cozy Cotton Flannel|Cozy Cotton Flannel|Cozy Cotton Flannel"/>
    <s v="SHEET/SHEET SET"/>
    <s v="TN20-0248"/>
    <s v="Blue Geo"/>
    <s v="Queen"/>
    <s v="B"/>
    <n v="1062"/>
    <n v="26758.52"/>
    <n v="1.2259107118815757E-4"/>
    <n v="0.79967839339895308"/>
    <n v="2391"/>
    <x v="5"/>
    <x v="2"/>
  </r>
  <r>
    <x v="2"/>
    <s v="Comfort Spaces"/>
    <s v="Kienna"/>
    <s v="COVERLET&amp;BEDSPR"/>
    <s v="CS14-0262"/>
    <s v="Taupe"/>
    <s v="Twin/Twin "/>
    <s v="ARA"/>
    <n v="1389"/>
    <n v="26713.919999999998"/>
    <n v="1.2238674143542864E-4"/>
    <n v="0.79980078014038847"/>
    <n v="2392"/>
    <x v="5"/>
    <x v="2"/>
  </r>
  <r>
    <x v="6"/>
    <s v="Madison Park"/>
    <s v="Evan|Ethan|Jordan"/>
    <s v="BATH RUG"/>
    <s v="MP72-3566"/>
    <s v="Taupe"/>
    <s v="24x72&quot;"/>
    <s v="B"/>
    <n v="791"/>
    <n v="26713.7"/>
    <n v="1.2238573353081877E-4"/>
    <n v="0.79992316587391932"/>
    <n v="2393"/>
    <x v="5"/>
    <x v="2"/>
  </r>
  <r>
    <x v="2"/>
    <s v="Comfort Spaces"/>
    <s v="Kienna"/>
    <s v="COVERLET&amp;BEDSPR"/>
    <s v="CS14-0056"/>
    <s v="Taupe"/>
    <s v="King/Cal K"/>
    <s v="ARA"/>
    <n v="884"/>
    <n v="26709.8"/>
    <n v="1.2236786613091646E-4"/>
    <n v="0.80004553374005027"/>
    <n v="2394"/>
    <x v="5"/>
    <x v="2"/>
  </r>
  <r>
    <x v="2"/>
    <s v="Madison Park"/>
    <s v="Medina|Barrett|Ryland"/>
    <s v="COMFORTER (SET)"/>
    <s v="MP10-1658"/>
    <s v="Navy"/>
    <s v="Queen"/>
    <s v="B"/>
    <n v="376"/>
    <n v="26701.67"/>
    <n v="1.2233061947419704E-4"/>
    <n v="0.80016786435952447"/>
    <n v="2395"/>
    <x v="5"/>
    <x v="2"/>
  </r>
  <r>
    <x v="8"/>
    <s v="Mi Zone"/>
    <s v="Reagan|Gemma|Leona"/>
    <s v="COMFORTER (SET)"/>
    <s v="MZ10-227"/>
    <s v="Pink"/>
    <s v="Twin/Twin "/>
    <s v="B+"/>
    <n v="844"/>
    <n v="26696.76"/>
    <n v="1.223081248758585E-4"/>
    <n v="0.80029017248440038"/>
    <n v="2396"/>
    <x v="5"/>
    <x v="2"/>
  </r>
  <r>
    <x v="3"/>
    <s v="True North by Sleep Philosophy"/>
    <s v="Sherpa|Sherpa|Sherpa"/>
    <s v="ELECT BLANKET"/>
    <s v="TN54-0493"/>
    <s v="Ivory"/>
    <s v="Queen"/>
    <s v="B"/>
    <n v="345"/>
    <n v="26673.56"/>
    <n v="1.2220183675336276E-4"/>
    <n v="0.80041237432115375"/>
    <n v="2397"/>
    <x v="5"/>
    <x v="2"/>
  </r>
  <r>
    <x v="2"/>
    <s v="Madison Park"/>
    <s v="Tuscany|Marino|Genoa"/>
    <s v="COVERLET&amp;BEDSPR"/>
    <s v="MP13-8497"/>
    <s v="Khaki"/>
    <s v="Full/Queen"/>
    <s v="TBD"/>
    <n v="592"/>
    <n v="26666.73"/>
    <n v="1.2217054589661077E-4"/>
    <n v="0.80053454486705033"/>
    <n v="2398"/>
    <x v="6"/>
    <x v="2"/>
  </r>
  <r>
    <x v="2"/>
    <s v="Madison Park"/>
    <s v="Aubrey|Whitman|Charlotte"/>
    <s v="COVERLET&amp;BEDSPR"/>
    <s v="MP13-7960"/>
    <s v="Black"/>
    <s v="Queen"/>
    <s v="B"/>
    <n v="379"/>
    <n v="26659.65"/>
    <n v="1.2213810969371122E-4"/>
    <n v="0.80065668297674408"/>
    <n v="2399"/>
    <x v="6"/>
    <x v="2"/>
  </r>
  <r>
    <x v="7"/>
    <s v="Comfort Spaces"/>
    <s v="Cotton Flannel 135GSM|Cotton Flannel 135GSM|Cotton Flannel 135GSM"/>
    <s v="SHEET/SHEET SET"/>
    <s v="CS20-1401"/>
    <s v="Novalty Black Dog"/>
    <s v="Queen"/>
    <s v="ARB"/>
    <n v="969"/>
    <n v="26645.43"/>
    <n v="1.2207296240483666E-4"/>
    <n v="0.80077875593914893"/>
    <n v="2400"/>
    <x v="6"/>
    <x v="2"/>
  </r>
  <r>
    <x v="7"/>
    <s v="Beautyrest"/>
    <s v="1000 Thread Count|1000 Thread Count|1000 Thread Count"/>
    <s v="SHEET/SHEET SET"/>
    <s v="BR20-1886"/>
    <s v="Ivory"/>
    <s v="Cal King"/>
    <s v="B"/>
    <n v="672"/>
    <n v="26644.13"/>
    <n v="1.2206700660486921E-4"/>
    <n v="0.80090082294575382"/>
    <n v="2401"/>
    <x v="6"/>
    <x v="2"/>
  </r>
  <r>
    <x v="12"/>
    <s v="Friends Forever"/>
    <s v="Trucker|Trucker|Trucker"/>
    <s v="PET BEDS"/>
    <s v="PET63CC6034"/>
    <s v="Dark Grey"/>
    <s v="XL"/>
    <s v="A"/>
    <n v="1408"/>
    <n v="26623.360000000001"/>
    <n v="1.2197185124692797E-4"/>
    <n v="0.80102279479700078"/>
    <n v="2402"/>
    <x v="6"/>
    <x v="2"/>
  </r>
  <r>
    <x v="2"/>
    <s v="510 Design"/>
    <s v="Shawnee|Josefina|Stacie"/>
    <s v="COMFORTER (SET)"/>
    <s v="5DS10-0256"/>
    <s v="Blue"/>
    <s v="King"/>
    <s v="B"/>
    <n v="473"/>
    <n v="26590.81"/>
    <n v="1.2182272717851258E-4"/>
    <n v="0.80114461752417931"/>
    <n v="2403"/>
    <x v="6"/>
    <x v="2"/>
  </r>
  <r>
    <x v="2"/>
    <s v="Madison Park"/>
    <s v="Keaton|Jaxson|Mitchell"/>
    <s v="COVERLET&amp;BEDSPR"/>
    <s v="MP13-630"/>
    <s v="Cream"/>
    <s v="King/Cal K"/>
    <s v="B"/>
    <n v="617"/>
    <n v="26580.080000000002"/>
    <n v="1.2177356892185829E-4"/>
    <n v="0.80126639109310116"/>
    <n v="2404"/>
    <x v="6"/>
    <x v="2"/>
  </r>
  <r>
    <x v="6"/>
    <s v="Madison Park"/>
    <s v="Cassandra|Gisele|Maddy"/>
    <s v="SHOWER CURTAIN"/>
    <s v="MP70-6717"/>
    <s v="Blush"/>
    <s v="72x72&quot;"/>
    <s v="B"/>
    <n v="1240"/>
    <n v="26560.5"/>
    <n v="1.2168386541157954E-4"/>
    <n v="0.80138807495851272"/>
    <n v="2405"/>
    <x v="6"/>
    <x v="2"/>
  </r>
  <r>
    <x v="5"/>
    <s v="Madison Park"/>
    <s v="Solana|Solana|Solana"/>
    <s v="AWD"/>
    <s v="MP95B-0295"/>
    <s v="Off-White"/>
    <s v="See below"/>
    <s v="B"/>
    <n v="294"/>
    <n v="26541.09"/>
    <n v="1.2159494073668114E-4"/>
    <n v="0.80150966989924943"/>
    <n v="2406"/>
    <x v="6"/>
    <x v="2"/>
  </r>
  <r>
    <x v="2"/>
    <s v="Madison Park Essentials"/>
    <s v="Jaxon|Deacon|Ryder"/>
    <s v="COMFORTER (SET)"/>
    <s v="MPE10-1075"/>
    <s v="Coral/Grey"/>
    <s v="Queen"/>
    <s v="B"/>
    <n v="623"/>
    <n v="26533.74"/>
    <n v="1.2156126755994219E-4"/>
    <n v="0.80163123116680934"/>
    <n v="2407"/>
    <x v="6"/>
    <x v="2"/>
  </r>
  <r>
    <x v="2"/>
    <s v="Madison Park"/>
    <s v="Quebec|Mansfield|Vancouver"/>
    <s v="THROW"/>
    <s v="MP50-2984"/>
    <s v="Khaki"/>
    <s v="60x70&quot;"/>
    <s v="B"/>
    <n v="1550"/>
    <n v="26511.46"/>
    <n v="1.2145919431126953E-4"/>
    <n v="0.80175269036112062"/>
    <n v="2408"/>
    <x v="6"/>
    <x v="2"/>
  </r>
  <r>
    <x v="7"/>
    <s v="Madison Park"/>
    <s v="800 Thread Count|800 Thread Count|800 Thread Count"/>
    <s v="SHEET/SHEET SET"/>
    <s v="MP20-6425"/>
    <s v="White"/>
    <s v="Queen"/>
    <s v="A"/>
    <n v="744"/>
    <n v="26465.46"/>
    <n v="1.2124845062011414E-4"/>
    <n v="0.80187393881174074"/>
    <n v="2409"/>
    <x v="6"/>
    <x v="2"/>
  </r>
  <r>
    <x v="11"/>
    <s v="Harbor House Blue"/>
    <s v="Coastline|Coastline|Coastline"/>
    <s v="COMFORTER (SET)"/>
    <s v="HH10-398"/>
    <s v="Aqua"/>
    <s v="King"/>
    <s v="B+"/>
    <n v="222"/>
    <n v="26457.31"/>
    <n v="1.2121111233570292E-4"/>
    <n v="0.80199514992407639"/>
    <n v="2410"/>
    <x v="6"/>
    <x v="2"/>
  </r>
  <r>
    <x v="7"/>
    <s v="Woolrich"/>
    <s v="Cotton Flannel|Cotton Flannel|Cotton Flannel"/>
    <s v="SHEET/SHEET SET"/>
    <s v="WR20-3961"/>
    <s v="Black Pine Trees"/>
    <s v="King"/>
    <s v="B"/>
    <n v="759"/>
    <n v="26442.1"/>
    <n v="1.2114142947608393E-4"/>
    <n v="0.80211629135355245"/>
    <n v="2411"/>
    <x v="6"/>
    <x v="2"/>
  </r>
  <r>
    <x v="3"/>
    <s v="Serta"/>
    <s v="Plush Heated|Plush Heated|Plush Heated"/>
    <s v="ELECT BLANKET"/>
    <s v="ST54-0093"/>
    <s v="Purple"/>
    <s v="King"/>
    <s v="B"/>
    <n v="310"/>
    <n v="26436.52"/>
    <n v="1.2111586535006986E-4"/>
    <n v="0.80223740721890247"/>
    <n v="2412"/>
    <x v="6"/>
    <x v="2"/>
  </r>
  <r>
    <x v="2"/>
    <s v="Madison Park"/>
    <s v="Zennia|Monah|Benita"/>
    <s v="COMFORTER (SET)"/>
    <s v="MP10-8402"/>
    <s v="Taupe/Blush"/>
    <s v="Full/Queen"/>
    <s v="B"/>
    <n v="458"/>
    <n v="26429.08"/>
    <n v="1.2108177984871778E-4"/>
    <n v="0.80235848899875117"/>
    <n v="2413"/>
    <x v="6"/>
    <x v="2"/>
  </r>
  <r>
    <x v="2"/>
    <s v="INK+IVY"/>
    <s v="Kara|Kara|Kara"/>
    <s v="DUVET&amp;DUVET SET"/>
    <s v="II12-1106"/>
    <s v="Aqua"/>
    <s v="Full/Queen"/>
    <s v="A"/>
    <n v="435"/>
    <n v="26424.38"/>
    <n v="1.2106024734114321E-4"/>
    <n v="0.80247954924609233"/>
    <n v="2414"/>
    <x v="6"/>
    <x v="2"/>
  </r>
  <r>
    <x v="7"/>
    <s v="Madison Park"/>
    <s v="600 Thread Count|600 Thread Count|600 Thread Count"/>
    <s v="SHEET/SHEET SET"/>
    <s v="MP20-7999"/>
    <s v="Navy"/>
    <s v="Queen"/>
    <s v="A"/>
    <n v="450"/>
    <n v="26423.39"/>
    <n v="1.2105571177039876E-4"/>
    <n v="0.80260060495786267"/>
    <n v="2415"/>
    <x v="6"/>
    <x v="2"/>
  </r>
  <r>
    <x v="0"/>
    <s v="Martha Stewart"/>
    <s v="Salina|Salina|Salina"/>
    <s v="NIGHTSTAND"/>
    <s v="MT136-1209"/>
    <s v="Toasted Almond"/>
    <s v="See below"/>
    <s v="B"/>
    <n v="188"/>
    <n v="26422.880000000001"/>
    <n v="1.2105337526425771E-4"/>
    <n v="0.80272165833312692"/>
    <n v="2416"/>
    <x v="6"/>
    <x v="2"/>
  </r>
  <r>
    <x v="6"/>
    <s v="Madison Park"/>
    <s v="Aubrey|Whitman|Charlotte"/>
    <s v="SHOWER CURTAIN"/>
    <s v="MP70-3034"/>
    <s v="Burgundy"/>
    <s v="72x72&quot;"/>
    <s v="A"/>
    <n v="1762"/>
    <n v="26416.91"/>
    <n v="1.210260243982534E-4"/>
    <n v="0.80284268435752515"/>
    <n v="2417"/>
    <x v="6"/>
    <x v="2"/>
  </r>
  <r>
    <x v="7"/>
    <s v="True North by Sleep Philosophy"/>
    <s v="Micro Fleece|Micro Fleece|Micro Fleece"/>
    <s v="SHEET/SHEET SET"/>
    <s v="PC20-127"/>
    <s v="Ivory"/>
    <s v="King"/>
    <s v="B"/>
    <n v="770"/>
    <n v="26408.05"/>
    <n v="1.2098543333078303E-4"/>
    <n v="0.80296366979085598"/>
    <n v="2418"/>
    <x v="6"/>
    <x v="2"/>
  </r>
  <r>
    <x v="2"/>
    <s v="Madison Park"/>
    <s v="Odette|Dillon|Eliot"/>
    <s v="SHOWER CURTAIN"/>
    <s v="MP70-6875"/>
    <s v="Silver/Silver"/>
    <s v="72x72&quot;"/>
    <s v="B"/>
    <n v="991"/>
    <n v="26407.35"/>
    <n v="1.209822263615698E-4"/>
    <n v="0.80308465201721757"/>
    <n v="2419"/>
    <x v="6"/>
    <x v="2"/>
  </r>
  <r>
    <x v="2"/>
    <s v="Madison Park Signature"/>
    <s v="Serene|Serene|Serene"/>
    <s v="COVERLET&amp;BEDSPR"/>
    <s v="MPS13-272"/>
    <s v="Grey"/>
    <s v="Full/Queen"/>
    <s v="B"/>
    <n v="291"/>
    <n v="26391.32"/>
    <n v="1.2090878676658674E-4"/>
    <n v="0.8032055608039842"/>
    <n v="2420"/>
    <x v="6"/>
    <x v="2"/>
  </r>
  <r>
    <x v="3"/>
    <s v="INK+IVY"/>
    <s v="Bree Knit|Bree Knit|Bree Knit"/>
    <s v="THROW"/>
    <s v="II50-1296"/>
    <s v="Light Blue"/>
    <s v="50x60&quot;"/>
    <s v="B"/>
    <n v="1302"/>
    <n v="26386.86"/>
    <n v="1.2088835379131386E-4"/>
    <n v="0.80332644915777551"/>
    <n v="2421"/>
    <x v="6"/>
    <x v="2"/>
  </r>
  <r>
    <x v="2"/>
    <s v="INK+IVY"/>
    <s v="Nea|Nea|Nea"/>
    <s v="DUVET&amp;DUVET SET"/>
    <s v="II12-1059"/>
    <s v="Off White/Gray"/>
    <s v="King/Cal K"/>
    <s v="B+"/>
    <n v="388"/>
    <n v="26371.15"/>
    <n v="1.208163802393997E-4"/>
    <n v="0.80344726553801493"/>
    <n v="2422"/>
    <x v="6"/>
    <x v="2"/>
  </r>
  <r>
    <x v="3"/>
    <s v="Serta"/>
    <s v="Plush Heated|Plush Heated|Plush Heated"/>
    <s v="ELECT BLANKET"/>
    <s v="ST54-0131"/>
    <s v="Light Blue"/>
    <s v="Queen"/>
    <s v="B"/>
    <n v="334"/>
    <n v="26361.86"/>
    <n v="1.2077381917655549E-4"/>
    <n v="0.80356803935719145"/>
    <n v="2423"/>
    <x v="6"/>
    <x v="2"/>
  </r>
  <r>
    <x v="5"/>
    <s v="Madison Park"/>
    <s v="Legion|Legion|Legion"/>
    <s v="AWD"/>
    <s v="MP95B-0244"/>
    <s v="Multi"/>
    <s v="See below"/>
    <s v="B"/>
    <n v="566"/>
    <n v="26357.68"/>
    <n v="1.2075466898896789E-4"/>
    <n v="0.80368879402618043"/>
    <n v="2424"/>
    <x v="6"/>
    <x v="2"/>
  </r>
  <r>
    <x v="3"/>
    <s v="Woolrich"/>
    <s v="Lumberjack|Lumberjack|Lumberjack"/>
    <s v="COMFORTER (SET)"/>
    <s v="WR10-1057"/>
    <s v="Multi"/>
    <s v="Twin"/>
    <s v="B"/>
    <n v="945"/>
    <n v="26342.86"/>
    <n v="1.2068677286933914E-4"/>
    <n v="0.80380948079904979"/>
    <n v="2425"/>
    <x v="6"/>
    <x v="2"/>
  </r>
  <r>
    <x v="4"/>
    <s v="True North by Sleep Philosophy"/>
    <s v="Heavy Warmth|Heavy Warmth|Heavy Warmth"/>
    <s v="COMFORTER (SET)"/>
    <s v="TN10-0541"/>
    <s v="Cream"/>
    <s v="King/Cal K"/>
    <s v="B"/>
    <n v="438"/>
    <n v="26298.29"/>
    <n v="1.2048258055814793E-4"/>
    <n v="0.80392996337960798"/>
    <n v="2426"/>
    <x v="6"/>
    <x v="2"/>
  </r>
  <r>
    <x v="8"/>
    <s v="Intelligent Design"/>
    <s v="Joni|Adley|Callie"/>
    <s v="COVERLET&amp;BEDSPR"/>
    <s v="ID13-1101"/>
    <s v="Purple"/>
    <s v="Full/Queen"/>
    <s v="B"/>
    <n v="627"/>
    <n v="26290.65"/>
    <n v="1.2044757877987778E-4"/>
    <n v="0.80405041095838781"/>
    <n v="2427"/>
    <x v="6"/>
    <x v="2"/>
  </r>
  <r>
    <x v="3"/>
    <s v="Sharper Image"/>
    <s v="Embossed Microfiber|Embossed Microfiber|Embossed Microfiber"/>
    <s v="ELEC MATT PAD"/>
    <s v="SI55-0062"/>
    <s v="White"/>
    <s v="King"/>
    <s v="TBD"/>
    <n v="389"/>
    <n v="26281.97"/>
    <n v="1.2040781236163366E-4"/>
    <n v="0.80417081877074947"/>
    <n v="2428"/>
    <x v="6"/>
    <x v="2"/>
  </r>
  <r>
    <x v="7"/>
    <s v="True North by Sleep Philosophy"/>
    <s v="Cozy Cotton Flannel|Cozy Cotton Flannel|Cozy Cotton Flannel"/>
    <s v="SHEET/SHEET SET"/>
    <s v="TN20-0069"/>
    <s v="Pink/Grey Snowflakes"/>
    <s v="King"/>
    <s v="B"/>
    <n v="900"/>
    <n v="26263.19"/>
    <n v="1.2032177395902717E-4"/>
    <n v="0.80429114054470852"/>
    <n v="2429"/>
    <x v="6"/>
    <x v="2"/>
  </r>
  <r>
    <x v="2"/>
    <s v="Madison Park"/>
    <s v="Quebec|Mansfield|Vancouver"/>
    <s v="COVERLET&amp;BEDSPR"/>
    <s v="MP13-155"/>
    <s v="Khaki"/>
    <s v="Full/Queen"/>
    <s v="A"/>
    <n v="712"/>
    <n v="26254.89"/>
    <n v="1.2028374846692741E-4"/>
    <n v="0.80441142429317547"/>
    <n v="2430"/>
    <x v="6"/>
    <x v="2"/>
  </r>
  <r>
    <x v="7"/>
    <s v="True North by Sleep Philosophy"/>
    <s v="Soloft Plush|Soloft Plush|Soloft Plush"/>
    <s v="SHEET/SHEET SET"/>
    <s v="BL20-0446"/>
    <s v="Ivory"/>
    <s v="Full"/>
    <s v="B"/>
    <n v="940"/>
    <n v="26218.53"/>
    <n v="1.2011716932322284E-4"/>
    <n v="0.80453154146249872"/>
    <n v="2431"/>
    <x v="6"/>
    <x v="2"/>
  </r>
  <r>
    <x v="3"/>
    <s v="Beautyrest"/>
    <s v="Heated Plush|Heated Plush|Heated Plush"/>
    <s v="ELECT BLANKET"/>
    <s v="BR54-1929"/>
    <s v="Teal"/>
    <s v="Full"/>
    <s v="B"/>
    <n v="488"/>
    <n v="26201.09"/>
    <n v="1.2003726997596741E-4"/>
    <n v="0.80465157873247473"/>
    <n v="2432"/>
    <x v="6"/>
    <x v="2"/>
  </r>
  <r>
    <x v="2"/>
    <s v="Madison Park"/>
    <s v="Quebec|Mansfield|Vancouver"/>
    <s v="COVERLET&amp;BEDSPR"/>
    <s v="MP13-153"/>
    <s v="Seafoam"/>
    <s v="Full/Queen"/>
    <s v="A"/>
    <n v="706"/>
    <n v="26190.27"/>
    <n v="1.1998769939469999E-4"/>
    <n v="0.80477156643186942"/>
    <n v="2433"/>
    <x v="6"/>
    <x v="2"/>
  </r>
  <r>
    <x v="7"/>
    <s v="Comfort Spaces"/>
    <s v="Cotton 144TC|Cotton 144TC|Cotton 144TC"/>
    <s v="SHEET/SHEET SET"/>
    <s v="CS20-1651"/>
    <s v="Scales"/>
    <s v="Queen"/>
    <s v="ARA"/>
    <n v="1175"/>
    <n v="26167.25"/>
    <n v="1.1988223592143049E-4"/>
    <n v="0.80489144866779083"/>
    <n v="2434"/>
    <x v="6"/>
    <x v="2"/>
  </r>
  <r>
    <x v="3"/>
    <s v="Intelligent Design"/>
    <s v="Malea|Leena|Leena"/>
    <s v="COMFORTER (SET)"/>
    <s v="ID10-2236"/>
    <s v="Black/White"/>
    <s v="King/Cal K"/>
    <s v="B"/>
    <n v="586"/>
    <n v="26158.2"/>
    <n v="1.1984077439088797E-4"/>
    <n v="0.8050112894421817"/>
    <n v="2435"/>
    <x v="6"/>
    <x v="2"/>
  </r>
  <r>
    <x v="8"/>
    <s v="Intelligent Design"/>
    <s v="Lucy|Vera|Elise"/>
    <s v="COMFORTER (SET)"/>
    <s v="ID10-2375"/>
    <s v="Blue"/>
    <s v="Full/Queen"/>
    <s v="B"/>
    <n v="613"/>
    <n v="26114.37"/>
    <n v="1.1963997230429359E-4"/>
    <n v="0.80513092941448594"/>
    <n v="2436"/>
    <x v="6"/>
    <x v="2"/>
  </r>
  <r>
    <x v="7"/>
    <s v="True North by Sleep Philosophy"/>
    <s v="Cozy Cotton Flannel|Cozy Cotton Flannel|Cozy Cotton Flannel"/>
    <s v="SHEET/SHEET SET"/>
    <s v="TN20-0355"/>
    <s v="Grey Dots"/>
    <s v="Full"/>
    <s v="B"/>
    <n v="1243"/>
    <n v="26110.6"/>
    <n v="1.1962270048438804E-4"/>
    <n v="0.80525055211497032"/>
    <n v="2437"/>
    <x v="6"/>
    <x v="2"/>
  </r>
  <r>
    <x v="10"/>
    <s v="510 Design"/>
    <s v="Clarity|Clarity|Clarity"/>
    <s v="LGT-TABLE LAMPS"/>
    <s v="5DS153-1157"/>
    <s v="Gold"/>
    <s v="See below"/>
    <s v="B"/>
    <n v="290"/>
    <n v="26109.95"/>
    <n v="1.1961972258440433E-4"/>
    <n v="0.80537017183755477"/>
    <n v="2438"/>
    <x v="6"/>
    <x v="2"/>
  </r>
  <r>
    <x v="1"/>
    <s v="SunSmart"/>
    <s v="Mirage|Elysia|Azalea"/>
    <s v="WINDOW PANEL"/>
    <s v="SS40-0015"/>
    <s v="Champagne"/>
    <s v="50x108&quot;"/>
    <s v="B"/>
    <n v="984"/>
    <n v="26106.44"/>
    <n v="1.1960364192449224E-4"/>
    <n v="0.80548977547947931"/>
    <n v="2439"/>
    <x v="6"/>
    <x v="2"/>
  </r>
  <r>
    <x v="7"/>
    <s v="True North by Sleep Philosophy"/>
    <s v="Cozy Cotton Flannel|Cozy Cotton Flannel|Cozy Cotton Flannel"/>
    <s v="SHEET/SHEET SET"/>
    <s v="TN20-0276"/>
    <s v="Pink Plaid"/>
    <s v="Twin XL"/>
    <s v="A"/>
    <n v="1489"/>
    <n v="26102.55"/>
    <n v="1.1958582033843584E-4"/>
    <n v="0.80560936129981775"/>
    <n v="2440"/>
    <x v="6"/>
    <x v="2"/>
  </r>
  <r>
    <x v="2"/>
    <s v="Madison Park"/>
    <s v="Camelia|Iris|Lillian"/>
    <s v="COMFORTER (SET)"/>
    <s v="MP10-4690"/>
    <s v="Natural"/>
    <s v="Cal King"/>
    <s v="B"/>
    <n v="315"/>
    <n v="26049.759999999998"/>
    <n v="1.1934396904591209E-4"/>
    <n v="0.80572870526886364"/>
    <n v="2441"/>
    <x v="6"/>
    <x v="2"/>
  </r>
  <r>
    <x v="7"/>
    <s v="Intelligent Design"/>
    <s v="Cozy Soft|Cozy Soft|Cozy Soft"/>
    <s v="SHEET/SHEET SET"/>
    <s v="ID20-1548"/>
    <s v="Seafoam Foxes"/>
    <s v="Twin"/>
    <s v="B"/>
    <n v="1503"/>
    <n v="26037.27"/>
    <n v="1.1928674755237881E-4"/>
    <n v="0.80584799201641599"/>
    <n v="2442"/>
    <x v="6"/>
    <x v="2"/>
  </r>
  <r>
    <x v="3"/>
    <s v="Madison Park"/>
    <s v="Liquid Cotton|Liquid Cotton|Liquid Cotton"/>
    <s v="BLANKET"/>
    <s v="BL51N-0736"/>
    <s v="Seafoam"/>
    <s v="Full/Queen"/>
    <s v="B"/>
    <n v="991"/>
    <n v="26035.919999999998"/>
    <n v="1.1928056268318185E-4"/>
    <n v="0.80596727257909917"/>
    <n v="2443"/>
    <x v="6"/>
    <x v="2"/>
  </r>
  <r>
    <x v="11"/>
    <s v="Harbor House Blue"/>
    <s v="Seaside|Seaside|Seaside"/>
    <s v="COVERLET&amp;BEDSPR"/>
    <s v="HH13-1836"/>
    <s v="Navy"/>
    <s v="King/Cal K"/>
    <s v="B"/>
    <n v="281"/>
    <n v="26033.09"/>
    <n v="1.1926759736479121E-4"/>
    <n v="0.80608654017646397"/>
    <n v="2444"/>
    <x v="6"/>
    <x v="2"/>
  </r>
  <r>
    <x v="7"/>
    <s v="True North by Sleep Philosophy"/>
    <s v="Cozy Cotton Flannel|Cozy Cotton Flannel|Cozy Cotton Flannel"/>
    <s v="SHEET/SHEET SET"/>
    <s v="TN20-0265"/>
    <s v="Blue Polar Bears"/>
    <s v="Full"/>
    <s v="B"/>
    <n v="1208"/>
    <n v="26015.97"/>
    <n v="1.1918916406060469E-4"/>
    <n v="0.80620572934052459"/>
    <n v="2445"/>
    <x v="6"/>
    <x v="2"/>
  </r>
  <r>
    <x v="2"/>
    <s v="Madison Park"/>
    <s v="Harper|Emery|Mercer"/>
    <s v="COVERLET&amp;BEDSPR"/>
    <s v="MP13-4611"/>
    <s v="Teal"/>
    <s v="Full/Queen"/>
    <s v="B"/>
    <n v="538"/>
    <n v="26009.66"/>
    <n v="1.1916025552383968E-4"/>
    <n v="0.80632488959604842"/>
    <n v="2446"/>
    <x v="6"/>
    <x v="2"/>
  </r>
  <r>
    <x v="4"/>
    <s v="Sleep Philosophy"/>
    <s v="Highline|Montview|Montview"/>
    <s v="MATT PAD/TOPPER"/>
    <s v="BASI16-0240"/>
    <s v="White"/>
    <s v="King"/>
    <s v="B"/>
    <n v="1143"/>
    <n v="25995.22"/>
    <n v="1.1909410033035525E-4"/>
    <n v="0.80644398369637882"/>
    <n v="2447"/>
    <x v="6"/>
    <x v="2"/>
  </r>
  <r>
    <x v="7"/>
    <s v="True North by Sleep Philosophy"/>
    <s v="Cozy Cotton Flannel|Cozy Cotton Flannel|Cozy Cotton Flannel"/>
    <s v="SHEET/SHEET SET"/>
    <s v="TN20-0410"/>
    <s v="Bear"/>
    <s v="Twin"/>
    <s v="B"/>
    <n v="1547"/>
    <n v="25993.09"/>
    <n v="1.1908434198117783E-4"/>
    <n v="0.80656306803835998"/>
    <n v="2448"/>
    <x v="6"/>
    <x v="2"/>
  </r>
  <r>
    <x v="4"/>
    <s v="Sharper Image"/>
    <s v="Cooling Touch|Cooling Touch|Cooling Touch"/>
    <s v="THROW"/>
    <s v="SI50-0023"/>
    <s v="Navy"/>
    <s v="50x60&quot;"/>
    <s v="TBD"/>
    <n v="1527"/>
    <n v="25984.29"/>
    <n v="1.1904402579678289E-4"/>
    <n v="0.80668211206415674"/>
    <n v="2449"/>
    <x v="6"/>
    <x v="2"/>
  </r>
  <r>
    <x v="7"/>
    <s v="Intelligent Design"/>
    <s v="Cozy Soft|Cozy Soft|Cozy Soft"/>
    <s v="SHEET/SHEET SET"/>
    <s v="ID20-1757"/>
    <s v="Blue Penguins"/>
    <s v="Twin"/>
    <s v="B"/>
    <n v="1503"/>
    <n v="25981.08"/>
    <n v="1.1902931955224792E-4"/>
    <n v="0.80680114138370895"/>
    <n v="2450"/>
    <x v="6"/>
    <x v="2"/>
  </r>
  <r>
    <x v="3"/>
    <s v="Beautyrest"/>
    <s v="Cotton Blend|Cotton Blend|Cotton Blend"/>
    <s v="ELEC MATT PAD"/>
    <s v="BR55-0198"/>
    <s v="White"/>
    <s v="Twin"/>
    <s v="B+"/>
    <n v="658"/>
    <n v="25937.84"/>
    <n v="1.1883122048256186E-4"/>
    <n v="0.80691997260419146"/>
    <n v="2451"/>
    <x v="6"/>
    <x v="2"/>
  </r>
  <r>
    <x v="7"/>
    <s v="Madison Park Essentials"/>
    <s v="Satin|Satin|Satin"/>
    <s v="SHEET/SHEET SET"/>
    <s v="MPE20-899"/>
    <s v="White"/>
    <s v="Full"/>
    <s v="B"/>
    <n v="1542"/>
    <n v="25924.1"/>
    <n v="1.1876827225829064E-4"/>
    <n v="0.80703874087644978"/>
    <n v="2452"/>
    <x v="6"/>
    <x v="2"/>
  </r>
  <r>
    <x v="3"/>
    <s v="Serta"/>
    <s v="Fleece to Sherpa|Fleece to Sherpa|Fleece to Sherpa"/>
    <s v="ELECT BLANKET"/>
    <s v="ST54-0142"/>
    <s v="Burgundy"/>
    <s v="Full"/>
    <s v="B"/>
    <n v="500"/>
    <n v="25889.72"/>
    <n v="1.1861076425607496E-4"/>
    <n v="0.8071573516407059"/>
    <n v="2453"/>
    <x v="6"/>
    <x v="2"/>
  </r>
  <r>
    <x v="1"/>
    <s v="Madison Park"/>
    <s v="Galen|Colm|Paxton"/>
    <s v="WINDOW PANEL"/>
    <s v="MP40-7223"/>
    <s v="White"/>
    <s v="27x64&quot;"/>
    <s v="A"/>
    <n v="881"/>
    <n v="25863.599999999999"/>
    <n v="1.1849109849057541E-4"/>
    <n v="0.8072758427391965"/>
    <n v="2454"/>
    <x v="6"/>
    <x v="2"/>
  </r>
  <r>
    <x v="8"/>
    <s v="Intelligent Design"/>
    <s v="Raina|Khloe|Arielle"/>
    <s v="COMFORTER (SET)"/>
    <s v="ID10-1819"/>
    <s v="White/Silver"/>
    <s v="King/Cal K"/>
    <s v="B"/>
    <n v="523"/>
    <n v="25850.7"/>
    <n v="1.184319986293601E-4"/>
    <n v="0.80739427473782588"/>
    <n v="2455"/>
    <x v="6"/>
    <x v="2"/>
  </r>
  <r>
    <x v="0"/>
    <s v="Martha Stewart"/>
    <s v="Philippe|Philippe|Philippe"/>
    <s v="LOVESEAT &amp; SOFA"/>
    <s v="MT106-1205"/>
    <s v="Morocco Brown/Taupe"/>
    <s v="See below"/>
    <s v="TBD"/>
    <n v="84"/>
    <n v="25844.81"/>
    <n v="1.1840501427412304E-4"/>
    <n v="0.80751267975209995"/>
    <n v="2456"/>
    <x v="6"/>
    <x v="2"/>
  </r>
  <r>
    <x v="2"/>
    <s v="Madison Park"/>
    <s v="Quebec|Mansfield|Vancouver"/>
    <s v="COVERLET&amp;BEDSPR"/>
    <s v="MP13-6475"/>
    <s v="Dark Grey"/>
    <s v="King"/>
    <s v="B"/>
    <n v="414"/>
    <n v="25843.01"/>
    <n v="1.1839676778186042E-4"/>
    <n v="0.80763107651988186"/>
    <n v="2457"/>
    <x v="6"/>
    <x v="2"/>
  </r>
  <r>
    <x v="3"/>
    <s v="Intelligent Design"/>
    <s v="Malea|Leena|Leena"/>
    <s v="COMFORTER (SET)"/>
    <s v="ID10-1696"/>
    <s v="Grey"/>
    <s v="Twin/Twin "/>
    <s v="B+"/>
    <n v="811"/>
    <n v="25835.18"/>
    <n v="1.1836089554051811E-4"/>
    <n v="0.80774943741542238"/>
    <n v="2458"/>
    <x v="6"/>
    <x v="2"/>
  </r>
  <r>
    <x v="2"/>
    <s v="INK+IVY"/>
    <s v="Mila|Mila|Mila"/>
    <s v="DUVET&amp;DUVET SET"/>
    <s v="II12-1064"/>
    <s v="Navy"/>
    <s v="King/Cal K"/>
    <s v="B+"/>
    <n v="353"/>
    <n v="25806.43"/>
    <n v="1.1822918073354599E-4"/>
    <n v="0.80786766659615594"/>
    <n v="2459"/>
    <x v="6"/>
    <x v="2"/>
  </r>
  <r>
    <x v="2"/>
    <s v="Madison Park Essentials"/>
    <s v="Knowles|Glendale|Cabrillo"/>
    <s v="COMFORTER (SET)"/>
    <s v="MPE10-008"/>
    <s v="Grey"/>
    <s v="King"/>
    <s v="B"/>
    <n v="364"/>
    <n v="25800.87"/>
    <n v="1.1820370823522373E-4"/>
    <n v="0.80798587030439117"/>
    <n v="2460"/>
    <x v="6"/>
    <x v="2"/>
  </r>
  <r>
    <x v="6"/>
    <s v="Madison Park Signature"/>
    <s v="Splendor|Splendor|Splendor"/>
    <s v="BATH RUG"/>
    <s v="MPS72-519"/>
    <s v="Blue"/>
    <s v="21x34&quot;"/>
    <s v="B"/>
    <n v="1428"/>
    <n v="25782.400000000001"/>
    <n v="1.1811909006184027E-4"/>
    <n v="0.80810398939445305"/>
    <n v="2461"/>
    <x v="6"/>
    <x v="2"/>
  </r>
  <r>
    <x v="7"/>
    <s v="Beautyrest"/>
    <s v="1500TC Solid Cooling Sheet Set"/>
    <s v="SHEET/SHEET SET"/>
    <s v="BR20-4654"/>
    <s v="Charcoal"/>
    <s v="King"/>
    <s v="EXT"/>
    <n v="805"/>
    <n v="25743.9"/>
    <n v="1.1794270675511239E-4"/>
    <n v="0.80822193210120818"/>
    <n v="2462"/>
    <x v="6"/>
    <x v="2"/>
  </r>
  <r>
    <x v="6"/>
    <s v="Madison Park"/>
    <s v="Metro|Quade|Gridd"/>
    <s v="SHOWER CURTAIN"/>
    <s v="MP70-6710"/>
    <s v="Sand"/>
    <s v="72x72&quot;"/>
    <s v="B"/>
    <n v="1414"/>
    <n v="25743.58"/>
    <n v="1.1794124071204348E-4"/>
    <n v="0.80833987334192026"/>
    <n v="2463"/>
    <x v="6"/>
    <x v="2"/>
  </r>
  <r>
    <x v="8"/>
    <s v="Intelligent Design"/>
    <s v="Vinnie|Avery|Skylar"/>
    <s v="COMFORTER (SET)"/>
    <s v="ID10-1563"/>
    <s v="Aqua"/>
    <s v="Queen"/>
    <s v="B"/>
    <n v="576"/>
    <n v="25703"/>
    <n v="1.177553281253677E-4"/>
    <n v="0.80845762867004567"/>
    <n v="2464"/>
    <x v="6"/>
    <x v="2"/>
  </r>
  <r>
    <x v="2"/>
    <s v="INK+IVY"/>
    <s v="Isla|Isla|Isla"/>
    <s v="BED SKIRT&amp;SHAM"/>
    <s v="II11-550"/>
    <s v="White"/>
    <s v="Euro Sham"/>
    <s v="A"/>
    <n v="1626"/>
    <n v="25671.81"/>
    <n v="1.1761243473999517E-4"/>
    <n v="0.80857524110478562"/>
    <n v="2465"/>
    <x v="6"/>
    <x v="2"/>
  </r>
  <r>
    <x v="1"/>
    <s v="Madison Park"/>
    <s v="Cecily|Vera|Rosalie"/>
    <s v="WINDOW PANEL"/>
    <s v="MP40-7909"/>
    <s v="Grey"/>
    <s v="50x95&quot;"/>
    <s v="A"/>
    <n v="1601"/>
    <n v="25668.76"/>
    <n v="1.1759846151699463E-4"/>
    <n v="0.80869283956630267"/>
    <n v="2466"/>
    <x v="6"/>
    <x v="2"/>
  </r>
  <r>
    <x v="3"/>
    <s v="Intelligent Design"/>
    <s v="Malea|Leena|Leena"/>
    <s v="DUVET&amp;DUVET SET"/>
    <s v="ID12-2041"/>
    <s v="Black"/>
    <s v="King"/>
    <s v="B"/>
    <n v="635"/>
    <n v="25620.95"/>
    <n v="1.1737942551973075E-4"/>
    <n v="0.80881021899182237"/>
    <n v="2467"/>
    <x v="6"/>
    <x v="2"/>
  </r>
  <r>
    <x v="7"/>
    <s v="Beautyrest"/>
    <s v="1000 Thread Count|1000 Thread Count|1000 Thread Count"/>
    <s v="SHEET/SHEET SET"/>
    <s v="BR20-1878"/>
    <s v="Charcoal"/>
    <s v="Cal King"/>
    <s v="A"/>
    <n v="658"/>
    <n v="25610.62"/>
    <n v="1.173320998169126E-4"/>
    <n v="0.80892755109163927"/>
    <n v="2468"/>
    <x v="6"/>
    <x v="2"/>
  </r>
  <r>
    <x v="4"/>
    <s v="Madison Park"/>
    <s v="Cambria|Parkman|Parkman"/>
    <s v="BLANKET"/>
    <s v="MP51-2606"/>
    <s v="Grey"/>
    <s v="King"/>
    <s v="B"/>
    <n v="849"/>
    <n v="25597.5"/>
    <n v="1.1727199205108741E-4"/>
    <n v="0.80904482308369041"/>
    <n v="2469"/>
    <x v="6"/>
    <x v="2"/>
  </r>
  <r>
    <x v="3"/>
    <s v="Intelligent Design"/>
    <s v="Malea|Leena|Leena"/>
    <s v="DUVET&amp;DUVET SET"/>
    <s v="ID12-2040"/>
    <s v="Black"/>
    <s v="Full/Queen"/>
    <s v="B"/>
    <n v="726"/>
    <n v="25594.39"/>
    <n v="1.1725774394501146E-4"/>
    <n v="0.80916208082763541"/>
    <n v="2470"/>
    <x v="6"/>
    <x v="2"/>
  </r>
  <r>
    <x v="9"/>
    <s v="Madison Park Essentials"/>
    <s v="Adrien|Remy|Roman"/>
    <s v="BATH TOWEL"/>
    <s v="MPE73-788"/>
    <s v="Teal"/>
    <s v="6-Piece"/>
    <s v="B"/>
    <n v="1370"/>
    <n v="25583.57"/>
    <n v="1.1720817336374405E-4"/>
    <n v="0.8092792890009991"/>
    <n v="2471"/>
    <x v="6"/>
    <x v="2"/>
  </r>
  <r>
    <x v="1"/>
    <s v="INK+IVY"/>
    <s v="Imani|Imani|Imani"/>
    <s v="WINDOW PANEL"/>
    <s v="II40-1293"/>
    <s v="Gray"/>
    <s v="50x95&quot;"/>
    <s v="B"/>
    <n v="819"/>
    <n v="25581.99"/>
    <n v="1.1720093477609133E-4"/>
    <n v="0.80939648993577518"/>
    <n v="2472"/>
    <x v="6"/>
    <x v="2"/>
  </r>
  <r>
    <x v="1"/>
    <s v="Madison Park"/>
    <s v="Galen|Colm|Paxton"/>
    <s v="WINDOW PANEL"/>
    <s v="MP40-7322"/>
    <s v="Taupe"/>
    <s v="27x64&quot;"/>
    <s v="A"/>
    <n v="845"/>
    <n v="25560.27"/>
    <n v="1.1710142710278925E-4"/>
    <n v="0.80951359136287793"/>
    <n v="2473"/>
    <x v="6"/>
    <x v="2"/>
  </r>
  <r>
    <x v="2"/>
    <s v="Madison Park Essentials"/>
    <s v="Knowles|Glendale|Cabrillo"/>
    <s v="COVERLET&amp;BEDSPR"/>
    <s v="MPE13-311"/>
    <s v="Grey"/>
    <s v="King"/>
    <s v="B"/>
    <n v="374"/>
    <n v="25543.83"/>
    <n v="1.1702610914012416E-4"/>
    <n v="0.80963061747201803"/>
    <n v="2474"/>
    <x v="6"/>
    <x v="2"/>
  </r>
  <r>
    <x v="7"/>
    <s v="Intelligent Design"/>
    <s v="Cotton Blend Jersey Knit|Cotton Blend Jersey Knit|Cotton Blend Jersey Knit"/>
    <s v="SHEET/SHEET SET"/>
    <s v="ID20-1239"/>
    <s v="Teal"/>
    <s v="Queen"/>
    <s v="A"/>
    <n v="982"/>
    <n v="25514.2"/>
    <n v="1.1689036271471255E-4"/>
    <n v="0.8097475078347327"/>
    <n v="2475"/>
    <x v="6"/>
    <x v="2"/>
  </r>
  <r>
    <x v="8"/>
    <s v="Comfort Spaces"/>
    <s v="Juliette|Juliette|Juliette"/>
    <s v="COMFORTER (SET)"/>
    <s v="CS10-1693"/>
    <s v="Burnt Orange"/>
    <s v="Full/Queen"/>
    <s v="ARB-"/>
    <n v="980"/>
    <n v="25506.1"/>
    <n v="1.1685325349953083E-4"/>
    <n v="0.80986436108823223"/>
    <n v="2476"/>
    <x v="6"/>
    <x v="2"/>
  </r>
  <r>
    <x v="4"/>
    <s v="Croscill"/>
    <s v="Signature|Signature|Signature"/>
    <s v="COMFORTER (SET)"/>
    <s v="CC10-0018"/>
    <s v="White"/>
    <s v="King/Cal K"/>
    <s v="B"/>
    <n v="384"/>
    <n v="25494.45"/>
    <n v="1.1679988036905345E-4"/>
    <n v="0.80998116096860129"/>
    <n v="2477"/>
    <x v="6"/>
    <x v="2"/>
  </r>
  <r>
    <x v="2"/>
    <s v="Woolrich"/>
    <s v="Tulsa|Tulsa|Tulsa"/>
    <s v="COVERLET&amp;BEDSPR"/>
    <s v="WR13-2524"/>
    <s v="Red/Grey"/>
    <s v="King/Cal K"/>
    <s v="B"/>
    <n v="453"/>
    <n v="25457.34"/>
    <n v="1.1662986518690612E-4"/>
    <n v="0.81009779083378819"/>
    <n v="2478"/>
    <x v="6"/>
    <x v="2"/>
  </r>
  <r>
    <x v="2"/>
    <s v="Madison Park"/>
    <s v="Quebec|Mansfield|Vancouver"/>
    <s v="COVERLET&amp;BEDSPR"/>
    <s v="MP13-2993"/>
    <s v="Red"/>
    <s v="Queen"/>
    <s v="B"/>
    <n v="478"/>
    <n v="25442.1"/>
    <n v="1.1656004488574942E-4"/>
    <n v="0.81021435087867388"/>
    <n v="2479"/>
    <x v="6"/>
    <x v="2"/>
  </r>
  <r>
    <x v="3"/>
    <s v="Serta"/>
    <s v="Plush Heated|Plush Heated|Plush Heated"/>
    <s v="ELECT BLANKET"/>
    <s v="ST54-0096"/>
    <s v="Teal"/>
    <s v="Queen"/>
    <s v="B"/>
    <n v="321"/>
    <n v="25408.959999999999"/>
    <n v="1.1640821780042574E-4"/>
    <n v="0.81033075909647434"/>
    <n v="2480"/>
    <x v="6"/>
    <x v="2"/>
  </r>
  <r>
    <x v="0"/>
    <s v="Madison Park"/>
    <s v="Martin|Chase|Mathew"/>
    <s v="OTTOMAN"/>
    <s v="FUR101-0044"/>
    <s v="Blue"/>
    <s v="See below"/>
    <s v="B"/>
    <n v="199"/>
    <n v="25408.91"/>
    <n v="1.1640798873119623E-4"/>
    <n v="0.81044716708520559"/>
    <n v="2481"/>
    <x v="6"/>
    <x v="2"/>
  </r>
  <r>
    <x v="4"/>
    <s v="Sleep Philosophy"/>
    <s v="4&quot; Gel Memory Foam with 3M Cover|4&quot; Gel Memory Foam with 3M Cover|4&quot; Gel Me"/>
    <s v="MATT PAD/TOPPER"/>
    <s v="BASI16-0451"/>
    <s v="White"/>
    <s v="Full"/>
    <s v="B"/>
    <n v="262"/>
    <n v="25400.42"/>
    <n v="1.1636909277602427E-4"/>
    <n v="0.8105635361779816"/>
    <n v="2482"/>
    <x v="6"/>
    <x v="2"/>
  </r>
  <r>
    <x v="8"/>
    <s v="Intelligent Design"/>
    <s v="Stella|Luna|Zuri"/>
    <s v="COMFORTER (SET)"/>
    <s v="ID10-2126"/>
    <s v="Navy"/>
    <s v="Full/Queen"/>
    <s v="B"/>
    <n v="663"/>
    <n v="25393.14"/>
    <n v="1.1633574029620665E-4"/>
    <n v="0.81067987191827784"/>
    <n v="2483"/>
    <x v="6"/>
    <x v="2"/>
  </r>
  <r>
    <x v="4"/>
    <s v="True North by Sleep Philosophy"/>
    <s v="Heavy Warmth|Heavy Warmth|Heavy Warmth"/>
    <s v="COMFORTER (SET)"/>
    <s v="TN10-0537"/>
    <s v="Light Grey"/>
    <s v="Full/Queen"/>
    <s v="B"/>
    <n v="499"/>
    <n v="25376.73"/>
    <n v="1.1626055977507926E-4"/>
    <n v="0.81079613247805293"/>
    <n v="2484"/>
    <x v="6"/>
    <x v="2"/>
  </r>
  <r>
    <x v="2"/>
    <s v="Madison Park"/>
    <s v="Aubrey|Whitman|Charlotte"/>
    <s v="COMFORTER (SET)"/>
    <s v="MP10-8313"/>
    <s v="Teal"/>
    <s v="Cal King"/>
    <s v="B"/>
    <n v="241"/>
    <n v="25357.5"/>
    <n v="1.1617245974940712E-4"/>
    <n v="0.81091230493780231"/>
    <n v="2485"/>
    <x v="6"/>
    <x v="2"/>
  </r>
  <r>
    <x v="8"/>
    <s v="Intelligent Design"/>
    <s v="Loretta|Eleni|Blaire"/>
    <s v="COMFORTER (SET)"/>
    <s v="ID10-1216"/>
    <s v="Coral"/>
    <s v="Twin"/>
    <s v="A"/>
    <n v="842"/>
    <n v="25352.92"/>
    <n v="1.1615147700798339E-4"/>
    <n v="0.81102845641481025"/>
    <n v="2486"/>
    <x v="6"/>
    <x v="2"/>
  </r>
  <r>
    <x v="2"/>
    <s v="Madison Park"/>
    <s v="Rhapsody|Melody|Harmony"/>
    <s v="COMFORTER (SET)"/>
    <s v="MP10-3398"/>
    <s v="Grey/Taupe"/>
    <s v="Cal King"/>
    <s v="A"/>
    <n v="292"/>
    <n v="25334.43"/>
    <n v="1.1606676720690811E-4"/>
    <n v="0.81114452318201713"/>
    <n v="2487"/>
    <x v="6"/>
    <x v="2"/>
  </r>
  <r>
    <x v="7"/>
    <s v="Intelligent Design"/>
    <s v="Cozy Soft|Cozy Soft|Cozy Soft"/>
    <s v="SHEET/SHEET SET"/>
    <s v="ID20-1552"/>
    <s v="Grey/Pink Cats"/>
    <s v="Twin"/>
    <s v="B"/>
    <n v="1429"/>
    <n v="25317.43"/>
    <n v="1.1598888366887242E-4"/>
    <n v="0.81126051206568606"/>
    <n v="2488"/>
    <x v="6"/>
    <x v="2"/>
  </r>
  <r>
    <x v="7"/>
    <s v="Mi Zone"/>
    <s v="Polka Dot|Polka Dot|Polka Dot"/>
    <s v="SHEET/SHEET SET"/>
    <s v="MZ20-416"/>
    <s v="Pink"/>
    <s v="Full"/>
    <s v="B"/>
    <n v="1052"/>
    <n v="25313.37"/>
    <n v="1.1597028324743567E-4"/>
    <n v="0.81137648234893345"/>
    <n v="2489"/>
    <x v="6"/>
    <x v="2"/>
  </r>
  <r>
    <x v="2"/>
    <s v="INK+IVY"/>
    <s v="Mila|Mila|Mila"/>
    <s v="DUVET&amp;DUVET SET"/>
    <s v="II12-1127"/>
    <s v="Taupe"/>
    <s v="King/Cal K"/>
    <s v="A"/>
    <n v="342"/>
    <n v="25307.37"/>
    <n v="1.1594279493989365E-4"/>
    <n v="0.81149242514387332"/>
    <n v="2490"/>
    <x v="6"/>
    <x v="2"/>
  </r>
  <r>
    <x v="2"/>
    <s v="Madison Park"/>
    <s v="Laurel|Vivian|Piedmont"/>
    <s v="COMFORTER (SET)"/>
    <s v="MP10-434"/>
    <s v="Ivory"/>
    <s v="Cal King"/>
    <s v="B"/>
    <n v="366"/>
    <n v="25298.78"/>
    <n v="1.1590344084626268E-4"/>
    <n v="0.81160832858471954"/>
    <n v="2491"/>
    <x v="6"/>
    <x v="2"/>
  </r>
  <r>
    <x v="2"/>
    <s v="Madison Park"/>
    <s v="Quebec|Mansfield|Vancouver"/>
    <s v="COVERLET&amp;BEDSPR"/>
    <s v="MP13-6474"/>
    <s v="Dark Grey"/>
    <s v="Queen"/>
    <s v="B"/>
    <n v="506"/>
    <n v="25292.57"/>
    <n v="1.1587499044795671E-4"/>
    <n v="0.8117242035751675"/>
    <n v="2492"/>
    <x v="6"/>
    <x v="2"/>
  </r>
  <r>
    <x v="2"/>
    <s v="Super Listing"/>
    <s v="Porter|Evans|Walker"/>
    <s v="DUVET&amp;DUVET SET"/>
    <s v="AM12-0425"/>
    <s v="Neutral"/>
    <s v="Cal King"/>
    <s v="A++"/>
    <n v="975"/>
    <n v="25291.360000000001"/>
    <n v="1.158694469726024E-4"/>
    <n v="0.81184007302214012"/>
    <n v="2493"/>
    <x v="6"/>
    <x v="2"/>
  </r>
  <r>
    <x v="7"/>
    <s v="True North by Sleep Philosophy"/>
    <s v="Cozy Cotton Flannel|Cozy Cotton Flannel|Cozy Cotton Flannel"/>
    <s v="SHEET/SHEET SET"/>
    <s v="TN20-0373"/>
    <s v="Multi Sloth"/>
    <s v="Full"/>
    <s v="A"/>
    <n v="1190"/>
    <n v="25262.97"/>
    <n v="1.1573938146408281E-4"/>
    <n v="0.81195581240360415"/>
    <n v="2494"/>
    <x v="6"/>
    <x v="2"/>
  </r>
  <r>
    <x v="6"/>
    <s v="Madison Park Signature"/>
    <s v="Splendor|Splendor|Splendor"/>
    <s v="BATH RUG"/>
    <s v="MPS72-520"/>
    <s v="Blue"/>
    <s v="24x72&quot;"/>
    <s v="B"/>
    <n v="735"/>
    <n v="25244.83"/>
    <n v="1.1565627514761414E-4"/>
    <n v="0.8120714686787518"/>
    <n v="2495"/>
    <x v="6"/>
    <x v="2"/>
  </r>
  <r>
    <x v="7"/>
    <s v="True North by Sleep Philosophy"/>
    <s v="Soloft Plush|Soloft Plush|Soloft Plush"/>
    <s v="SHEET/SHEET SET"/>
    <s v="TN20-0588"/>
    <s v="Taupe"/>
    <s v="King"/>
    <s v="B"/>
    <n v="648"/>
    <n v="25242.080000000002"/>
    <n v="1.1564367633999073E-4"/>
    <n v="0.81218711235509178"/>
    <n v="2496"/>
    <x v="6"/>
    <x v="2"/>
  </r>
  <r>
    <x v="3"/>
    <s v="Madison Park"/>
    <s v="Chunky Double Knit|Chunky Double Knit|Chunky Double Knit"/>
    <s v="THROW"/>
    <s v="MP50-8217"/>
    <s v="Sage Green"/>
    <s v="50x60&quot;"/>
    <s v="B"/>
    <n v="588"/>
    <n v="25233.41"/>
    <n v="1.1560395573559253E-4"/>
    <n v="0.8123027163108274"/>
    <n v="2497"/>
    <x v="6"/>
    <x v="2"/>
  </r>
  <r>
    <x v="2"/>
    <s v="INK+IVY"/>
    <s v="Imani|Imani|Imani"/>
    <s v="DUVET&amp;DUVET SET"/>
    <s v="II12-1092"/>
    <s v="Gray"/>
    <s v="King/Cal K"/>
    <s v="B"/>
    <n v="347"/>
    <n v="25224.28"/>
    <n v="1.1556212769428276E-4"/>
    <n v="0.81241827843852166"/>
    <n v="2498"/>
    <x v="6"/>
    <x v="2"/>
  </r>
  <r>
    <x v="5"/>
    <s v="Madison Park"/>
    <s v="Glimmer|Glimmer|Glimmer"/>
    <s v="CANVAS"/>
    <s v="MP95C-0173"/>
    <s v="Gold"/>
    <s v="2-Piece"/>
    <s v="A"/>
    <n v="424"/>
    <n v="25223.61"/>
    <n v="1.1555905816660724E-4"/>
    <n v="0.81253383749668828"/>
    <n v="2499"/>
    <x v="6"/>
    <x v="2"/>
  </r>
  <r>
    <x v="3"/>
    <s v="Madison Park"/>
    <s v="Egyptian Cotton|Egyptian Cotton|Egyptian Cotton"/>
    <s v="BLANKET"/>
    <s v="MP51N-5171"/>
    <s v="Ivory"/>
    <s v="Twin"/>
    <s v="A++"/>
    <n v="908"/>
    <n v="25222.21"/>
    <n v="1.1555264422818076E-4"/>
    <n v="0.81264939014091642"/>
    <n v="2500"/>
    <x v="6"/>
    <x v="2"/>
  </r>
  <r>
    <x v="1"/>
    <s v="Madison Park"/>
    <s v="Galen|Colm|Paxton"/>
    <s v="WINDOW PANEL"/>
    <s v="MP40-7227"/>
    <s v="White"/>
    <s v="39x64&quot;"/>
    <s v="A"/>
    <n v="588"/>
    <n v="25217.54"/>
    <n v="1.1553124916214391E-4"/>
    <n v="0.81276492139007861"/>
    <n v="2501"/>
    <x v="6"/>
    <x v="2"/>
  </r>
  <r>
    <x v="7"/>
    <s v="True North by Sleep Philosophy"/>
    <s v="Cozy Cotton Flannel|Cozy Cotton Flannel|Cozy Cotton Flannel"/>
    <s v="SHEET/SHEET SET"/>
    <s v="TN20-0111"/>
    <s v="Ivory Solid"/>
    <s v="Twin"/>
    <s v="B"/>
    <n v="1577"/>
    <n v="25195.25"/>
    <n v="1.1542913009962535E-4"/>
    <n v="0.81288035052017826"/>
    <n v="2502"/>
    <x v="6"/>
    <x v="2"/>
  </r>
  <r>
    <x v="3"/>
    <s v="True North by Sleep Philosophy"/>
    <s v="Sherpa|Sherpa|Sherpa"/>
    <s v="ELECT BLANKET"/>
    <s v="TN54-0494"/>
    <s v="Ivory"/>
    <s v="King"/>
    <s v="B"/>
    <n v="291"/>
    <n v="25193.24"/>
    <n v="1.1541992151659879E-4"/>
    <n v="0.81299577044169491"/>
    <n v="2503"/>
    <x v="6"/>
    <x v="2"/>
  </r>
  <r>
    <x v="2"/>
    <s v="Madison Park"/>
    <s v="Quebec|Mansfield|Vancouver"/>
    <s v="COVERLET&amp;BEDSPR"/>
    <s v="MP13-2633"/>
    <s v="Cream"/>
    <s v="Full"/>
    <s v="A"/>
    <n v="591"/>
    <n v="25184.3"/>
    <n v="1.1537896393836118E-4"/>
    <n v="0.81311114940563323"/>
    <n v="2504"/>
    <x v="6"/>
    <x v="2"/>
  </r>
  <r>
    <x v="2"/>
    <s v="INK+IVY"/>
    <s v="Nea|Nea|Nea"/>
    <s v="WINDOW PANEL"/>
    <s v="II40-1184"/>
    <s v="Off White/Gray"/>
    <s v="50x84&quot;"/>
    <s v="B"/>
    <n v="1060"/>
    <n v="25180.86"/>
    <n v="1.1536320397537045E-4"/>
    <n v="0.81322651260960854"/>
    <n v="2505"/>
    <x v="6"/>
    <x v="2"/>
  </r>
  <r>
    <x v="3"/>
    <s v="Beautyrest"/>
    <s v="Zuri|Marselle|Marselle"/>
    <s v="ELECT BLANKET"/>
    <s v="BR54-4698"/>
    <s v="Grey Texture"/>
    <s v="50x70&quot;"/>
    <s v="TBD"/>
    <n v="660"/>
    <n v="25171.88"/>
    <n v="1.1532206314174924E-4"/>
    <n v="0.81334183467275034"/>
    <n v="2506"/>
    <x v="6"/>
    <x v="2"/>
  </r>
  <r>
    <x v="3"/>
    <s v="Madison Park"/>
    <s v="Liquid Cotton|Liquid Cotton|Liquid Cotton"/>
    <s v="BLANKET"/>
    <s v="BL51N-0609"/>
    <s v="Blue"/>
    <s v="Full/Queen"/>
    <s v="B"/>
    <n v="972"/>
    <n v="25165.11"/>
    <n v="1.1529104716807267E-4"/>
    <n v="0.81345712571991846"/>
    <n v="2507"/>
    <x v="6"/>
    <x v="2"/>
  </r>
  <r>
    <x v="4"/>
    <s v="Sleep Philosophy"/>
    <s v="3&quot; Gel Memory Foam with 3M Cover|3&quot; Gel Memory Foam with 3M Cover|3&quot; Gel Me"/>
    <s v="MATT PAD/TOPPER"/>
    <s v="BASI16-0394"/>
    <s v="White"/>
    <s v="King"/>
    <s v="B"/>
    <n v="192"/>
    <n v="25157.25"/>
    <n v="1.1525503748519265E-4"/>
    <n v="0.81357238075740368"/>
    <n v="2508"/>
    <x v="6"/>
    <x v="2"/>
  </r>
  <r>
    <x v="2"/>
    <s v="N Natori"/>
    <s v="Sakura Blossom|Sakura Blossom|Sakura Blossom"/>
    <s v="DUVET&amp;DUVET SET"/>
    <s v="NS12-3258"/>
    <s v="Lilac"/>
    <s v="King"/>
    <s v="A"/>
    <n v="294"/>
    <n v="25153.06"/>
    <n v="1.1523584148375914E-4"/>
    <n v="0.81368761659888744"/>
    <n v="2509"/>
    <x v="6"/>
    <x v="2"/>
  </r>
  <r>
    <x v="7"/>
    <s v="Beautyrest"/>
    <s v="1000 Thread Count|1000 Thread Count|1000 Thread Count"/>
    <s v="SHEET/SHEET SET"/>
    <s v="BR20-1870"/>
    <s v="Grey"/>
    <s v="Cal King"/>
    <s v="A"/>
    <n v="644"/>
    <n v="25136.61"/>
    <n v="1.1516047770724814E-4"/>
    <n v="0.81380277707659465"/>
    <n v="2510"/>
    <x v="6"/>
    <x v="2"/>
  </r>
  <r>
    <x v="2"/>
    <s v="Super Listing"/>
    <s v="Porter|Evans|Walker"/>
    <s v="COMFORTER (SET)"/>
    <s v="AM10-0398"/>
    <s v="Navy"/>
    <s v="Twin/Twin "/>
    <s v="A++"/>
    <n v="1151"/>
    <n v="25128.33"/>
    <n v="1.1512254384284017E-4"/>
    <n v="0.81391789962043748"/>
    <n v="2511"/>
    <x v="6"/>
    <x v="2"/>
  </r>
  <r>
    <x v="6"/>
    <s v="Madison Park"/>
    <s v="Evan|Ethan|Jordan"/>
    <s v="BATH RUG"/>
    <s v="MP72-3613"/>
    <s v="Seafoam"/>
    <s v="24x72&quot;"/>
    <s v="B"/>
    <n v="741"/>
    <n v="25124.05"/>
    <n v="1.1510293551679353E-4"/>
    <n v="0.81403300255595423"/>
    <n v="2512"/>
    <x v="6"/>
    <x v="2"/>
  </r>
  <r>
    <x v="1"/>
    <s v="SunSmart"/>
    <s v="Mirage|Elysia|Azalea"/>
    <s v="WINDOW PANEL"/>
    <s v="SS40-0016"/>
    <s v="Silver"/>
    <s v="50x84&quot;"/>
    <s v="B"/>
    <n v="1158"/>
    <n v="25120.63"/>
    <n v="1.150872671814946E-4"/>
    <n v="0.81414808982313569"/>
    <n v="2513"/>
    <x v="6"/>
    <x v="2"/>
  </r>
  <r>
    <x v="7"/>
    <s v="Comfort Spaces"/>
    <s v="Microfiber Coolmax|Microfiber Coolmax|Microfiber Coolmax"/>
    <s v="SHEET/SHEET SET"/>
    <s v="CS20-1358"/>
    <s v="Teal"/>
    <s v="King"/>
    <s v="ARB"/>
    <n v="1200"/>
    <n v="25103.68"/>
    <n v="1.1500961271268843E-4"/>
    <n v="0.8142630994358484"/>
    <n v="2514"/>
    <x v="6"/>
    <x v="2"/>
  </r>
  <r>
    <x v="7"/>
    <s v="True North by Sleep Philosophy"/>
    <s v="Micro Fleece|Micro Fleece|Micro Fleece"/>
    <s v="SHEET/SHEET SET"/>
    <s v="TN20-0451"/>
    <s v="Navy"/>
    <s v="Queen"/>
    <s v="A"/>
    <n v="803"/>
    <n v="25065.53"/>
    <n v="1.1483483289056716E-4"/>
    <n v="0.81437793426873895"/>
    <n v="2515"/>
    <x v="6"/>
    <x v="2"/>
  </r>
  <r>
    <x v="11"/>
    <s v="Harbor House Blue"/>
    <s v="Hallie|Hallie|Hallie"/>
    <s v="COMFORTER (SET)"/>
    <s v="HH10-1685"/>
    <s v="Grey"/>
    <s v="King"/>
    <s v="B+"/>
    <n v="203"/>
    <n v="25059.47"/>
    <n v="1.1480706969994974E-4"/>
    <n v="0.81449274133843885"/>
    <n v="2516"/>
    <x v="6"/>
    <x v="2"/>
  </r>
  <r>
    <x v="2"/>
    <s v="Woolrich"/>
    <s v="Sunset|Sunset"/>
    <s v="COVERLET&amp;BEDSPR"/>
    <s v="WR13-2121"/>
    <s v="Red"/>
    <s v="Daybed"/>
    <s v="B"/>
    <n v="370"/>
    <n v="25059.3"/>
    <n v="1.1480629086456938E-4"/>
    <n v="0.81460754762930343"/>
    <n v="2517"/>
    <x v="6"/>
    <x v="2"/>
  </r>
  <r>
    <x v="5"/>
    <s v="Madison Park"/>
    <s v="Natural Agate Trio|Natural Agate Trio|Natural Agate Trio"/>
    <s v="CANVAS"/>
    <s v="MP95G-0006"/>
    <s v="Blue"/>
    <s v="See below"/>
    <s v="B"/>
    <n v="383"/>
    <n v="25052.43"/>
    <n v="1.1477481675243379E-4"/>
    <n v="0.81472232244605591"/>
    <n v="2518"/>
    <x v="6"/>
    <x v="2"/>
  </r>
  <r>
    <x v="9"/>
    <s v="Madison Park Signature"/>
    <s v="800GSM|800GSM|800GSM"/>
    <s v="BATH TOWEL"/>
    <s v="MPS73-424"/>
    <s v="Beige"/>
    <s v="8-Piece"/>
    <s v="B-"/>
    <n v="705"/>
    <n v="25036.59"/>
    <n v="1.1470224762052288E-4"/>
    <n v="0.81483702469367647"/>
    <n v="2519"/>
    <x v="6"/>
    <x v="2"/>
  </r>
  <r>
    <x v="3"/>
    <s v="Madison Park"/>
    <s v="Duke|York|York"/>
    <s v="COMFORTER (SET)"/>
    <s v="MP10-7632"/>
    <s v="Aqua"/>
    <s v="Full/Queen"/>
    <s v="B"/>
    <n v="619"/>
    <n v="25008.41"/>
    <n v="1.1457314420276726E-4"/>
    <n v="0.81495159783787918"/>
    <n v="2520"/>
    <x v="6"/>
    <x v="2"/>
  </r>
  <r>
    <x v="2"/>
    <s v="Madison Park"/>
    <s v="Pacey|Nollie|Leena"/>
    <s v="COMFORTER (SET)"/>
    <s v="MP10-5988"/>
    <s v="Off-White"/>
    <s v="King/Cal K"/>
    <s v="B"/>
    <n v="270"/>
    <n v="25005.42"/>
    <n v="1.1455944586284214E-4"/>
    <n v="0.81506615728374199"/>
    <n v="2521"/>
    <x v="6"/>
    <x v="2"/>
  </r>
  <r>
    <x v="4"/>
    <s v="Sleep Philosophy"/>
    <s v="Maximum Warmth|Maximum Warmth|Maximum Warmth"/>
    <s v="COMFORTER (SET)"/>
    <s v="BASI10-0297"/>
    <s v="White"/>
    <s v="Full/Queen"/>
    <s v="B"/>
    <n v="434"/>
    <n v="24998.28"/>
    <n v="1.1452673477686717E-4"/>
    <n v="0.81518068401851884"/>
    <n v="2522"/>
    <x v="6"/>
    <x v="2"/>
  </r>
  <r>
    <x v="8"/>
    <s v="Intelligent Design"/>
    <s v="Felicia|Isabel|Alyssa"/>
    <s v="COMFORTER (SET)"/>
    <s v="ID10-1974"/>
    <s v="Navy"/>
    <s v="King/Cal K"/>
    <s v="B+"/>
    <n v="602"/>
    <n v="24979.45"/>
    <n v="1.1444046730503117E-4"/>
    <n v="0.81529512448582386"/>
    <n v="2523"/>
    <x v="6"/>
    <x v="2"/>
  </r>
  <r>
    <x v="2"/>
    <s v="Madison Park"/>
    <s v="Claire|Montecito|Arbor"/>
    <s v="COVERLET&amp;BEDSPR"/>
    <s v="MP13-1421"/>
    <s v="Aqua"/>
    <s v="King/Cal K"/>
    <s v="B"/>
    <n v="412"/>
    <n v="24963.07"/>
    <n v="1.1436542422544148E-4"/>
    <n v="0.81540948991004936"/>
    <n v="2524"/>
    <x v="6"/>
    <x v="2"/>
  </r>
  <r>
    <x v="7"/>
    <s v="Intelligent Design"/>
    <s v="Cozy Soft|Cozy Soft|Cozy Soft"/>
    <s v="SHEET/SHEET SET"/>
    <s v="ID20-2446"/>
    <s v="White Holiday Trees"/>
    <s v="Twin"/>
    <s v="A"/>
    <n v="1453"/>
    <n v="24961.5"/>
    <n v="1.1435823145163466E-4"/>
    <n v="0.81552384814150103"/>
    <n v="2525"/>
    <x v="6"/>
    <x v="2"/>
  </r>
  <r>
    <x v="8"/>
    <s v="Mi Zone"/>
    <s v="Reagan|Gemma|Leona"/>
    <s v="COMFORTER (SET)"/>
    <s v="MZ10-484"/>
    <s v="Pink"/>
    <s v="King/Cal K"/>
    <s v="B+"/>
    <n v="609"/>
    <n v="24956.35"/>
    <n v="1.1433463732099443E-4"/>
    <n v="0.81563818277882205"/>
    <n v="2526"/>
    <x v="6"/>
    <x v="2"/>
  </r>
  <r>
    <x v="2"/>
    <s v="INK+IVY"/>
    <s v="Marta|Marta|Marta"/>
    <s v="COMFORTER (SET)"/>
    <s v="II10-1108"/>
    <s v="Natural"/>
    <s v="Full/Queen"/>
    <s v="A"/>
    <n v="297"/>
    <n v="24925.94"/>
    <n v="1.1419531741560236E-4"/>
    <n v="0.81575237809623768"/>
    <n v="2527"/>
    <x v="6"/>
    <x v="2"/>
  </r>
  <r>
    <x v="3"/>
    <s v="Beautyrest"/>
    <s v="Heated Microlight to Berber|Heated Microlight to Berber|Heated Microlight t"/>
    <s v="ELECT BLANKET"/>
    <s v="BR54-4850"/>
    <s v="Indigo"/>
    <s v="50x60&quot;"/>
    <s v="ARA"/>
    <n v="890"/>
    <n v="24911.1"/>
    <n v="1.141273296682818E-4"/>
    <n v="0.815866505425906"/>
    <n v="2528"/>
    <x v="6"/>
    <x v="2"/>
  </r>
  <r>
    <x v="3"/>
    <s v="Serta"/>
    <s v="Parsa AZ|Parsa AZ|Parsa AZ"/>
    <s v="ELECT BLANKET"/>
    <s v="ST54-0038"/>
    <s v="Charcoal Grey"/>
    <s v="Queen"/>
    <s v="ARB-"/>
    <n v="361"/>
    <n v="24905.13"/>
    <n v="1.1409997880227752E-4"/>
    <n v="0.81598060540470829"/>
    <n v="2529"/>
    <x v="6"/>
    <x v="2"/>
  </r>
  <r>
    <x v="0"/>
    <s v="Madison Park"/>
    <s v="Capstone|Wilmette|Milton"/>
    <s v="MOTION"/>
    <s v="MP103-1077"/>
    <s v="Grey"/>
    <s v="See below"/>
    <s v="B"/>
    <n v="136"/>
    <n v="24896.06"/>
    <n v="1.1405842564404318E-4"/>
    <n v="0.81609466383035234"/>
    <n v="2530"/>
    <x v="6"/>
    <x v="2"/>
  </r>
  <r>
    <x v="3"/>
    <s v="Beautyrest"/>
    <s v="Heated Microlight to Berber|Heated Microlight to Berber|Heated Microlight t"/>
    <s v="ELECT BLANKET"/>
    <s v="BR54-4847"/>
    <s v="Red"/>
    <s v="50x60&quot;"/>
    <s v="ARB"/>
    <n v="889"/>
    <n v="24883.11"/>
    <n v="1.1399909671359834E-4"/>
    <n v="0.81620866292706595"/>
    <n v="2531"/>
    <x v="6"/>
    <x v="2"/>
  </r>
  <r>
    <x v="8"/>
    <s v="Intelligent Design"/>
    <s v="Rudy|Jax|Slate"/>
    <s v="COMFORTER (SET)"/>
    <s v="ID10-1330"/>
    <s v="Black"/>
    <s v="Full/Queen"/>
    <s v="B"/>
    <n v="668"/>
    <n v="24859.62"/>
    <n v="1.1389147998957138E-4"/>
    <n v="0.81632255440705548"/>
    <n v="2532"/>
    <x v="6"/>
    <x v="2"/>
  </r>
  <r>
    <x v="7"/>
    <s v="Madison Park"/>
    <s v="600 Thread Count|600 Thread Count|600 Thread Count"/>
    <s v="SHEET/SHEET SET"/>
    <s v="MP20-5055"/>
    <s v="Light Grey"/>
    <s v="King"/>
    <s v="A"/>
    <n v="350"/>
    <n v="24859.5"/>
    <n v="1.1389093022342055E-4"/>
    <n v="0.81643644533727888"/>
    <n v="2533"/>
    <x v="6"/>
    <x v="2"/>
  </r>
  <r>
    <x v="2"/>
    <s v="INK+IVY"/>
    <s v="Shay|Shay|Shay"/>
    <s v="COMFORTER (SET)"/>
    <s v="II10-1321"/>
    <s v="Sage"/>
    <s v="King/Cal K"/>
    <s v="B"/>
    <n v="339"/>
    <n v="24857.279999999999"/>
    <n v="1.1388075954962999E-4"/>
    <n v="0.81655032609682854"/>
    <n v="2534"/>
    <x v="6"/>
    <x v="2"/>
  </r>
  <r>
    <x v="1"/>
    <s v="Madison Park"/>
    <s v="Galen|Colm|Paxton"/>
    <s v="WINDOW PANEL"/>
    <s v="MP40-7869"/>
    <s v="Taupe"/>
    <s v="34x64&quot;"/>
    <s v="A"/>
    <n v="663"/>
    <n v="24857.040000000001"/>
    <n v="1.1387966001732833E-4"/>
    <n v="0.81666420575684584"/>
    <n v="2535"/>
    <x v="6"/>
    <x v="2"/>
  </r>
  <r>
    <x v="2"/>
    <s v="Madison Park"/>
    <s v="Biloxi|Morris|Hudson"/>
    <s v="COMFORTER (SET)"/>
    <s v="MP10-3733"/>
    <s v="Navy"/>
    <s v="Queen"/>
    <s v="B"/>
    <n v="385"/>
    <n v="24853.09"/>
    <n v="1.138615635481965E-4"/>
    <n v="0.81677806732039404"/>
    <n v="2536"/>
    <x v="6"/>
    <x v="2"/>
  </r>
  <r>
    <x v="7"/>
    <s v="Beautyrest"/>
    <s v="1500TC Solid Cooling Sheet Set"/>
    <s v="SHEET/SHEET SET"/>
    <s v="BR20-4657"/>
    <s v="Light Gray"/>
    <s v="Queen"/>
    <s v="EXT"/>
    <n v="902"/>
    <n v="24850.1"/>
    <n v="1.138478652082714E-4"/>
    <n v="0.81689191518560234"/>
    <n v="2537"/>
    <x v="6"/>
    <x v="2"/>
  </r>
  <r>
    <x v="7"/>
    <s v="True North by Sleep Philosophy"/>
    <s v="Micro Fleece|Micro Fleece|Micro Fleece"/>
    <s v="SHEET/SHEET SET"/>
    <s v="TN20-0535"/>
    <s v="Grey Snowflake"/>
    <s v="King"/>
    <s v="B"/>
    <n v="670"/>
    <n v="24844.33"/>
    <n v="1.1382143061918517E-4"/>
    <n v="0.81700573661622156"/>
    <n v="2538"/>
    <x v="6"/>
    <x v="2"/>
  </r>
  <r>
    <x v="6"/>
    <s v="Madison Park"/>
    <s v="Evan|Ethan|Jordan"/>
    <s v="BATH RUG"/>
    <s v="MP72-3565"/>
    <s v="Taupe"/>
    <s v="24x40&quot;"/>
    <s v="B"/>
    <n v="1237"/>
    <n v="24827.38"/>
    <n v="1.1374377615037901E-4"/>
    <n v="0.81711948039237192"/>
    <n v="2539"/>
    <x v="6"/>
    <x v="2"/>
  </r>
  <r>
    <x v="2"/>
    <s v="Madison Park Essentials"/>
    <s v="Jaxon|Deacon|Ryder"/>
    <s v="COMFORTER (SET)"/>
    <s v="MPE10-1040"/>
    <s v="Taupe/Grey"/>
    <s v="Cal King"/>
    <s v="B"/>
    <n v="517"/>
    <n v="24824.240000000002"/>
    <n v="1.1372939060276536E-4"/>
    <n v="0.81723320978297465"/>
    <n v="2540"/>
    <x v="6"/>
    <x v="2"/>
  </r>
  <r>
    <x v="4"/>
    <s v="Madison Park"/>
    <s v="Windom|Prospect|Prospect"/>
    <s v="BLANKET"/>
    <s v="MP51-544"/>
    <s v="Brown"/>
    <s v="Twin"/>
    <s v="B"/>
    <n v="1497"/>
    <n v="24811.21"/>
    <n v="1.1366969516155329E-4"/>
    <n v="0.81734687947813622"/>
    <n v="2541"/>
    <x v="6"/>
    <x v="2"/>
  </r>
  <r>
    <x v="3"/>
    <s v="Beautyrest"/>
    <s v="Heated Microlight to Berber|Heated Microlight to Berber|Heated Microlight t"/>
    <s v="ELECT BLANKET"/>
    <s v="BR54-4849"/>
    <s v="Ivory"/>
    <s v="50x60&quot;"/>
    <s v="ARA"/>
    <n v="886"/>
    <n v="24799.14"/>
    <n v="1.1361439784954796E-4"/>
    <n v="0.81746049387598574"/>
    <n v="2542"/>
    <x v="6"/>
    <x v="2"/>
  </r>
  <r>
    <x v="7"/>
    <s v="Madison Park Essentials"/>
    <s v="Satin|Satin|Satin"/>
    <s v="PILLOWCASE"/>
    <s v="MPE21-915"/>
    <s v="White"/>
    <s v="Standard"/>
    <s v="B"/>
    <n v="3990"/>
    <n v="24796.07"/>
    <n v="1.1360033299885563E-4"/>
    <n v="0.81757409420898464"/>
    <n v="2543"/>
    <x v="6"/>
    <x v="2"/>
  </r>
  <r>
    <x v="7"/>
    <s v="Madison Park Essentials"/>
    <s v="Satin|Satin|Satin"/>
    <s v="SHEET/SHEET SET"/>
    <s v="MPE20-907"/>
    <s v="Light Grey"/>
    <s v="Full"/>
    <s v="B"/>
    <n v="1535"/>
    <n v="24789.31"/>
    <n v="1.1356936283902498E-4"/>
    <n v="0.81768766357182365"/>
    <n v="2544"/>
    <x v="6"/>
    <x v="2"/>
  </r>
  <r>
    <x v="3"/>
    <s v="INK+IVY"/>
    <s v="Bree Knit|Bree Knit|Bree Knit"/>
    <s v="THROW"/>
    <s v="II50-734"/>
    <s v="Ivory"/>
    <s v="50x60&quot;"/>
    <s v="B"/>
    <n v="1272"/>
    <n v="24760.33"/>
    <n v="1.1343659431359708E-4"/>
    <n v="0.81780110016613727"/>
    <n v="2545"/>
    <x v="6"/>
    <x v="2"/>
  </r>
  <r>
    <x v="2"/>
    <s v="Woolrich"/>
    <s v="Spruce Hill|Spruce Hill|Spruce Hill"/>
    <s v="COVERLET&amp;BEDSPR"/>
    <s v="WR13-3043"/>
    <s v="Green"/>
    <s v="King/Cal K"/>
    <s v="B"/>
    <n v="355"/>
    <n v="24755.73"/>
    <n v="1.1341551994448154E-4"/>
    <n v="0.81791451568608176"/>
    <n v="2546"/>
    <x v="6"/>
    <x v="2"/>
  </r>
  <r>
    <x v="12"/>
    <s v="Friends Forever"/>
    <s v="Luna|Luna|Luna"/>
    <s v="PET BEDS"/>
    <s v="PET63HD5681"/>
    <s v="Grey"/>
    <s v="D23+6&quot;"/>
    <s v="A"/>
    <n v="1507"/>
    <n v="24745.14"/>
    <n v="1.1336700308166989E-4"/>
    <n v="0.81802788268916338"/>
    <n v="2547"/>
    <x v="6"/>
    <x v="2"/>
  </r>
  <r>
    <x v="8"/>
    <s v="Urban Habitat Kids"/>
    <s v="Callie|Ensley|Kelsey"/>
    <s v="COMFORTER (SET)"/>
    <s v="UHK10-0127"/>
    <s v="Lavender"/>
    <s v="Full/Queen"/>
    <s v="B"/>
    <n v="338"/>
    <n v="24735.99"/>
    <n v="1.1332508341266834E-4"/>
    <n v="0.81814120777257604"/>
    <n v="2548"/>
    <x v="6"/>
    <x v="2"/>
  </r>
  <r>
    <x v="1"/>
    <s v="INK+IVY"/>
    <s v="Imani|Imani|Imani"/>
    <s v="WINDOW PANEL"/>
    <s v="II40-1350"/>
    <s v="Green"/>
    <s v="50x84&quot;"/>
    <s v="TBD"/>
    <n v="872"/>
    <n v="24701.85"/>
    <n v="1.131686749427543E-4"/>
    <n v="0.81825437644751875"/>
    <n v="2549"/>
    <x v="6"/>
    <x v="2"/>
  </r>
  <r>
    <x v="7"/>
    <s v="True North by Sleep Philosophy"/>
    <s v="Micro Fleece|Micro Fleece|Micro Fleece"/>
    <s v="SHEET/SHEET SET"/>
    <s v="PC20-007"/>
    <s v="Green"/>
    <s v="Queen"/>
    <s v="B"/>
    <n v="797"/>
    <n v="24688.41"/>
    <n v="1.1310710113386021E-4"/>
    <n v="0.81836748354865263"/>
    <n v="2550"/>
    <x v="6"/>
    <x v="2"/>
  </r>
  <r>
    <x v="3"/>
    <s v="Beautyrest"/>
    <s v="Heated Microlight to Berber|Heated Microlight to Berber|Heated Microlight t"/>
    <s v="ELECT BLANKET"/>
    <s v="BR54-4845"/>
    <s v="Beige"/>
    <s v="50x60&quot;"/>
    <s v="ARB"/>
    <n v="882"/>
    <n v="24687.18"/>
    <n v="1.131014660308141E-4"/>
    <n v="0.81848058501468346"/>
    <n v="2551"/>
    <x v="6"/>
    <x v="2"/>
  </r>
  <r>
    <x v="7"/>
    <s v="True North by Sleep Philosophy"/>
    <s v="Cozy Cotton Flannel|Cozy Cotton Flannel|Cozy Cotton Flannel"/>
    <s v="SHEET/SHEET SET"/>
    <s v="TN20-0419"/>
    <s v="Blush Dots"/>
    <s v="King"/>
    <s v="B"/>
    <n v="812"/>
    <n v="24678.33"/>
    <n v="1.1306092077718965E-4"/>
    <n v="0.81859364593546069"/>
    <n v="2552"/>
    <x v="6"/>
    <x v="2"/>
  </r>
  <r>
    <x v="2"/>
    <s v="Madison Park"/>
    <s v="Laurel|Vivian|Piedmont"/>
    <s v="COMFORTER (SET)"/>
    <s v="MP10-6644"/>
    <s v="Blush"/>
    <s v="Full"/>
    <s v="B"/>
    <n v="462"/>
    <n v="24659.27"/>
    <n v="1.1297359958689788E-4"/>
    <n v="0.81870661953504764"/>
    <n v="2553"/>
    <x v="6"/>
    <x v="2"/>
  </r>
  <r>
    <x v="7"/>
    <s v="Madison Park"/>
    <s v="600 Thread Count|600 Thread Count|600 Thread Count"/>
    <s v="SHEET/SHEET SET"/>
    <s v="MP20-7998"/>
    <s v="Sand"/>
    <s v="Split King"/>
    <s v="A"/>
    <n v="303"/>
    <n v="24649.38"/>
    <n v="1.1292828969329946E-4"/>
    <n v="0.81881954782474098"/>
    <n v="2554"/>
    <x v="6"/>
    <x v="2"/>
  </r>
  <r>
    <x v="2"/>
    <s v="Madison Park"/>
    <s v="Bahari|Osanna|Ceiba"/>
    <s v="COMFORTER (SET)"/>
    <s v="MP10-6221"/>
    <s v="Off-White"/>
    <s v="Full/Queen"/>
    <s v="B"/>
    <n v="314"/>
    <n v="24640.1"/>
    <n v="1.1288577444430116E-4"/>
    <n v="0.81893243359918533"/>
    <n v="2555"/>
    <x v="6"/>
    <x v="2"/>
  </r>
  <r>
    <x v="2"/>
    <s v="Madison Park"/>
    <s v="Ridge|Pioneer|Warren"/>
    <s v="COMFORTER (SET)"/>
    <s v="MP10-4670"/>
    <s v="Red"/>
    <s v="King"/>
    <s v="B"/>
    <n v="333"/>
    <n v="24638.66"/>
    <n v="1.1287917725049107E-4"/>
    <n v="0.81904531277643577"/>
    <n v="2556"/>
    <x v="6"/>
    <x v="2"/>
  </r>
  <r>
    <x v="2"/>
    <s v="Madison Park"/>
    <s v="Ibiza|Alba|Triana"/>
    <s v="COMFORTER (SET)"/>
    <s v="MP10-8338"/>
    <s v="Black/Ivory"/>
    <s v="King/Cal K"/>
    <s v="B"/>
    <n v="531"/>
    <n v="24619.08"/>
    <n v="1.1278947374021234E-4"/>
    <n v="0.81915810225017593"/>
    <n v="2557"/>
    <x v="6"/>
    <x v="2"/>
  </r>
  <r>
    <x v="8"/>
    <s v="Intelligent Design"/>
    <s v="Lucy|Vera|Elise"/>
    <s v="COMFORTER (SET)"/>
    <s v="ID10-2188"/>
    <s v="Ivory"/>
    <s v="Twin/Twin "/>
    <s v="B"/>
    <n v="670"/>
    <n v="24585.3"/>
    <n v="1.1263471456875083E-4"/>
    <n v="0.81927073696474473"/>
    <n v="2558"/>
    <x v="6"/>
    <x v="2"/>
  </r>
  <r>
    <x v="6"/>
    <s v="Madison Park"/>
    <s v="Evan|Ethan|Jordan"/>
    <s v="BATH RUG"/>
    <s v="MP72-3564"/>
    <s v="Taupe"/>
    <s v="24x44&quot;"/>
    <s v="B"/>
    <n v="1685"/>
    <n v="24574.68"/>
    <n v="1.1258606026440147E-4"/>
    <n v="0.81938332302500916"/>
    <n v="2559"/>
    <x v="6"/>
    <x v="2"/>
  </r>
  <r>
    <x v="2"/>
    <s v="Madison Park"/>
    <s v="Quebec|Mansfield|Vancouver"/>
    <s v="COVERLET&amp;BEDSPR"/>
    <s v="MP13-3980"/>
    <s v="White"/>
    <s v="Daybed"/>
    <s v="B"/>
    <n v="592"/>
    <n v="24572.31"/>
    <n v="1.1257520238292239E-4"/>
    <n v="0.81949589822739211"/>
    <n v="2560"/>
    <x v="6"/>
    <x v="2"/>
  </r>
  <r>
    <x v="2"/>
    <s v="INK+IVY"/>
    <s v="Rhea|Rhea|Rhea"/>
    <s v="COMFORTER (SET)"/>
    <s v="II10-1100"/>
    <s v="Grey/Black"/>
    <s v="Full/Queen"/>
    <s v="B"/>
    <n v="409"/>
    <n v="24543.439999999999"/>
    <n v="1.1244293780979941E-4"/>
    <n v="0.81960834116520187"/>
    <n v="2561"/>
    <x v="6"/>
    <x v="2"/>
  </r>
  <r>
    <x v="3"/>
    <s v="Madison Park"/>
    <s v="Rowan|Eden|Eden"/>
    <s v="THROW"/>
    <s v="MP50-8271"/>
    <s v="Ivory"/>
    <s v="50x60&quot;"/>
    <s v="B"/>
    <n v="909"/>
    <n v="24530.9"/>
    <n v="1.1238548724703664E-4"/>
    <n v="0.81972072665244888"/>
    <n v="2562"/>
    <x v="6"/>
    <x v="2"/>
  </r>
  <r>
    <x v="2"/>
    <s v="Comfort Spaces"/>
    <s v="Malcom|Malcom|Malcom"/>
    <s v="COMFORTER (SET)"/>
    <s v="CS10-0441-1"/>
    <s v="Gray"/>
    <s v="Full/Queen"/>
    <s v="ARB"/>
    <n v="522"/>
    <n v="24524.21"/>
    <n v="1.1235483778412728E-4"/>
    <n v="0.81983308149023304"/>
    <n v="2563"/>
    <x v="6"/>
    <x v="2"/>
  </r>
  <r>
    <x v="2"/>
    <s v="Madison Park"/>
    <s v="Lee|Reagan|Callaway"/>
    <s v="COMFORTER (SET)"/>
    <s v="MP10-8352"/>
    <s v="Silver"/>
    <s v="King/Cal K"/>
    <s v="B"/>
    <n v="427"/>
    <n v="24521.69"/>
    <n v="1.1234329269495964E-4"/>
    <n v="0.81994542478292798"/>
    <n v="2564"/>
    <x v="6"/>
    <x v="2"/>
  </r>
  <r>
    <x v="9"/>
    <s v="Madison Park Signature"/>
    <s v="800gsm|800gsm|800gsm"/>
    <s v="BATH TOWEL"/>
    <s v="MPS73-526"/>
    <s v="Black"/>
    <s v="34x68&quot; – 2"/>
    <s v="NEW"/>
    <n v="704"/>
    <n v="24519.22"/>
    <n v="1.1233197667502153E-4"/>
    <n v="0.82005775675960302"/>
    <n v="2565"/>
    <x v="6"/>
    <x v="2"/>
  </r>
  <r>
    <x v="8"/>
    <s v="Comfort Spaces"/>
    <s v="Juliette|Juliette|Juliette"/>
    <s v="COMFORTER (SET)"/>
    <s v="CS10-1691"/>
    <s v="Champagne"/>
    <s v="King"/>
    <s v="ARB"/>
    <n v="656"/>
    <n v="24516.1"/>
    <n v="1.1231768275509967E-4"/>
    <n v="0.82017007444235812"/>
    <n v="2566"/>
    <x v="6"/>
    <x v="2"/>
  </r>
  <r>
    <x v="2"/>
    <s v="Super Listing"/>
    <s v="Porter|Evans|Walker"/>
    <s v="COMFORTER (SET)"/>
    <s v="AM10-0461"/>
    <s v="Sage"/>
    <s v="Cal King"/>
    <s v="A++"/>
    <n v="680"/>
    <n v="24504.43"/>
    <n v="1.1226421799693048E-4"/>
    <n v="0.82028233866035505"/>
    <n v="2567"/>
    <x v="6"/>
    <x v="2"/>
  </r>
  <r>
    <x v="3"/>
    <s v="Intelligent Design"/>
    <s v="Malea|Leena|Leena"/>
    <s v="COMFORTER (SET)"/>
    <s v="ID10-1825"/>
    <s v="Blush"/>
    <s v="King/Cal K"/>
    <s v="A"/>
    <n v="546"/>
    <n v="24500.39"/>
    <n v="1.1224570920318552E-4"/>
    <n v="0.82039458436955826"/>
    <n v="2568"/>
    <x v="6"/>
    <x v="2"/>
  </r>
  <r>
    <x v="7"/>
    <s v="Beautyrest"/>
    <s v="Oversized Cotton Flannel|Oversized Cotton Flannel|Oversized Cotton Flannel"/>
    <s v="SHEET/SHEET SET"/>
    <s v="BR20-1849"/>
    <s v="Ivory Solid"/>
    <s v="Queen"/>
    <s v="B"/>
    <n v="833"/>
    <n v="24495.42"/>
    <n v="1.1222293972177156E-4"/>
    <n v="0.82050680730928005"/>
    <n v="2569"/>
    <x v="6"/>
    <x v="2"/>
  </r>
  <r>
    <x v="0"/>
    <s v="Martha Stewart"/>
    <s v="Ayanna|Ayanna|Ayanna"/>
    <s v="OCCASIONL TABLE"/>
    <s v="MT120-1200"/>
    <s v="Reclaimed Greige"/>
    <s v="See below"/>
    <s v="B"/>
    <n v="123"/>
    <n v="24491.82"/>
    <n v="1.1220644673724636E-4"/>
    <n v="0.82061901375601731"/>
    <n v="2570"/>
    <x v="6"/>
    <x v="2"/>
  </r>
  <r>
    <x v="4"/>
    <s v="True North by Sleep Philosophy"/>
    <s v="Heavy Warmth|Heavy Warmth|Heavy Warmth"/>
    <s v="COMFORTER (SET)"/>
    <s v="TN10-0540"/>
    <s v="Cream"/>
    <s v="Full/Queen"/>
    <s v="B"/>
    <n v="476"/>
    <n v="24469.93"/>
    <n v="1.1210616022856394E-4"/>
    <n v="0.82073111991624592"/>
    <n v="2571"/>
    <x v="6"/>
    <x v="2"/>
  </r>
  <r>
    <x v="2"/>
    <s v="510 Design"/>
    <s v="Shawnee|Josefina|Stacie"/>
    <s v="COMFORTER (SET)"/>
    <s v="5DS10-0223"/>
    <s v="Blush"/>
    <s v="King"/>
    <s v="B"/>
    <n v="444"/>
    <n v="24466.12"/>
    <n v="1.1208870515327475E-4"/>
    <n v="0.82084320862139915"/>
    <n v="2572"/>
    <x v="6"/>
    <x v="2"/>
  </r>
  <r>
    <x v="3"/>
    <s v="Serta"/>
    <s v="Dream Soft Heated|Dream Soft Heated|Dream Soft Heated"/>
    <s v="ELECT BLANKET"/>
    <s v="ST54-3586"/>
    <s v="Ivory"/>
    <s v="King"/>
    <s v="TBD"/>
    <n v="288"/>
    <n v="24464.799999999999"/>
    <n v="1.1208265772561551E-4"/>
    <n v="0.82095529127912481"/>
    <n v="2573"/>
    <x v="6"/>
    <x v="2"/>
  </r>
  <r>
    <x v="7"/>
    <s v="Comfort Spaces"/>
    <s v="Microfiber Coolmax|Microfiber Coolmax|Microfiber Coolmax"/>
    <s v="SHEET/SHEET SET"/>
    <s v="CS20-0154"/>
    <s v="Light Grey"/>
    <s v="King"/>
    <s v="ARB"/>
    <n v="1135"/>
    <n v="24453.35"/>
    <n v="1.1203020087205618E-4"/>
    <n v="0.82106732147999684"/>
    <n v="2574"/>
    <x v="6"/>
    <x v="2"/>
  </r>
  <r>
    <x v="7"/>
    <s v="True North by Sleep Philosophy"/>
    <s v="Micro Fleece|Micro Fleece|Micro Fleece"/>
    <s v="SHEET/SHEET SET"/>
    <s v="TN20-0592"/>
    <s v="Aqua"/>
    <s v="Queen"/>
    <s v="B"/>
    <n v="777"/>
    <n v="24447.56"/>
    <n v="1.1200367465527815E-4"/>
    <n v="0.82117932515465208"/>
    <n v="2575"/>
    <x v="6"/>
    <x v="2"/>
  </r>
  <r>
    <x v="2"/>
    <s v="INK+IVY"/>
    <s v="Tahli|Tahli|Tahli"/>
    <s v="DUVET&amp;DUVET SET"/>
    <s v="II12-1314"/>
    <s v="Green/Ivory"/>
    <s v="King/Cal K"/>
    <s v="B"/>
    <n v="315"/>
    <n v="24420.720000000001"/>
    <n v="1.1188071029287358E-4"/>
    <n v="0.82129120586494497"/>
    <n v="2576"/>
    <x v="6"/>
    <x v="2"/>
  </r>
  <r>
    <x v="2"/>
    <s v="Madison Park"/>
    <s v="Laetitia|Virginia|Cecily"/>
    <s v="DUVET&amp;DUVET SET"/>
    <s v="MP12-5978"/>
    <s v="Off-White"/>
    <s v="Full/Queen"/>
    <s v="B"/>
    <n v="437"/>
    <n v="24420.16"/>
    <n v="1.1187814471750298E-4"/>
    <n v="0.82140308400966244"/>
    <n v="2577"/>
    <x v="6"/>
    <x v="2"/>
  </r>
  <r>
    <x v="0"/>
    <s v="Madison Park"/>
    <s v="Harris|Lois|Sidney"/>
    <s v="MOTION"/>
    <s v="MP103-0240"/>
    <s v="Grey"/>
    <s v="See below"/>
    <s v="B"/>
    <n v="123"/>
    <n v="24417.03"/>
    <n v="1.1186380498373524E-4"/>
    <n v="0.82151494781464618"/>
    <n v="2578"/>
    <x v="6"/>
    <x v="2"/>
  </r>
  <r>
    <x v="2"/>
    <s v="Madison Park"/>
    <s v="Emilia|Maisie|Grace"/>
    <s v="COMFORTER (SET)"/>
    <s v="MP10-8437"/>
    <s v="Silver"/>
    <s v="Queen"/>
    <s v="B"/>
    <n v="321"/>
    <n v="24396.97"/>
    <n v="1.1177190240885314E-4"/>
    <n v="0.82162671971705503"/>
    <n v="2579"/>
    <x v="6"/>
    <x v="2"/>
  </r>
  <r>
    <x v="1"/>
    <s v="SunSmart"/>
    <s v="Blakesly|Kagen|Etro"/>
    <s v="WINDOW PANEL"/>
    <s v="SS40-0111"/>
    <s v="Grey"/>
    <s v="100x84&quot;"/>
    <s v="B+"/>
    <n v="873"/>
    <n v="24395.83"/>
    <n v="1.1176667963042015E-4"/>
    <n v="0.82173848639668545"/>
    <n v="2580"/>
    <x v="6"/>
    <x v="2"/>
  </r>
  <r>
    <x v="11"/>
    <s v="Harbor House Blue"/>
    <s v="Lorelai|Lorelai|Lorelai"/>
    <s v="COMFORTER (SET)"/>
    <s v="HH10-1619"/>
    <s v="Multi"/>
    <s v="Queen"/>
    <s v="B+"/>
    <n v="218"/>
    <n v="24393.9"/>
    <n v="1.1175783755816081E-4"/>
    <n v="0.82185024423424358"/>
    <n v="2581"/>
    <x v="6"/>
    <x v="2"/>
  </r>
  <r>
    <x v="3"/>
    <s v="Serta"/>
    <s v="Parsa AZ|Parsa AZ|Parsa AZ"/>
    <s v="ELECT BLANKET"/>
    <s v="ST54-0042"/>
    <s v="Creme White"/>
    <s v="Queen"/>
    <s v="ARB"/>
    <n v="346"/>
    <n v="24372.07"/>
    <n v="1.116578259325538E-4"/>
    <n v="0.82196190206017616"/>
    <n v="2582"/>
    <x v="6"/>
    <x v="2"/>
  </r>
  <r>
    <x v="2"/>
    <s v="510 Design"/>
    <s v="Oakley|Hayley|Glen"/>
    <s v="COVERLET&amp;BEDSPR"/>
    <s v="5DS13-0168"/>
    <s v="Khaki"/>
    <s v="Full/Queen"/>
    <s v="B+"/>
    <n v="708"/>
    <n v="24363.34"/>
    <n v="1.1161783044508019E-4"/>
    <n v="0.82207351989062127"/>
    <n v="2583"/>
    <x v="6"/>
    <x v="2"/>
  </r>
  <r>
    <x v="2"/>
    <s v="Super Listing"/>
    <s v="Porter|Evans|Walker"/>
    <s v="COMFORTER (SET)"/>
    <s v="AM10-0464"/>
    <s v="Blue/Grey"/>
    <s v="Full"/>
    <s v="A++"/>
    <n v="968"/>
    <n v="24351.77"/>
    <n v="1.1156482382537001E-4"/>
    <n v="0.82218508471444662"/>
    <n v="2584"/>
    <x v="6"/>
    <x v="2"/>
  </r>
  <r>
    <x v="2"/>
    <s v="Super Listing"/>
    <s v="Camden|Reese|Leighton"/>
    <s v="COMFORTER (SET)"/>
    <s v="AM10-0103"/>
    <s v="Sage Green"/>
    <s v="Queen"/>
    <s v="A+"/>
    <n v="636"/>
    <n v="24351.72"/>
    <n v="1.115645947561405E-4"/>
    <n v="0.82229664930920277"/>
    <n v="2585"/>
    <x v="6"/>
    <x v="2"/>
  </r>
  <r>
    <x v="3"/>
    <s v="Beautyrest"/>
    <s v="Zuri|Marselle|Marselle"/>
    <s v="ELECT BLANKET"/>
    <s v="BR54-4697"/>
    <s v="Black Texture"/>
    <s v="50x70&quot;"/>
    <s v="TBD"/>
    <n v="653"/>
    <n v="24351.14"/>
    <n v="1.115619375530781E-4"/>
    <n v="0.82240821124675589"/>
    <n v="2586"/>
    <x v="6"/>
    <x v="2"/>
  </r>
  <r>
    <x v="2"/>
    <s v="Madison Park"/>
    <s v="Malia|Edna|Alicia"/>
    <s v="DUVET&amp;DUVET SET"/>
    <s v="MP12-6186"/>
    <s v="Ivory"/>
    <s v="King/Cal K"/>
    <s v="B"/>
    <n v="384"/>
    <n v="24346.45"/>
    <n v="1.1154045085934943E-4"/>
    <n v="0.82251975169761526"/>
    <n v="2587"/>
    <x v="6"/>
    <x v="2"/>
  </r>
  <r>
    <x v="2"/>
    <s v="N Natori"/>
    <s v="Sakura Blossom|Sakura Blossom|Sakura Blossom"/>
    <s v="COMFORTER (SET)"/>
    <s v="NS10-3255"/>
    <s v="Lilac"/>
    <s v="Full/Queen"/>
    <s v="A"/>
    <n v="268"/>
    <n v="24344.31"/>
    <n v="1.1153064669632613E-4"/>
    <n v="0.8226312823443116"/>
    <n v="2588"/>
    <x v="6"/>
    <x v="2"/>
  </r>
  <r>
    <x v="7"/>
    <s v="Intelligent Design"/>
    <s v="Cozy Soft|Cozy Soft|Cozy Soft"/>
    <s v="SHEET/SHEET SET"/>
    <s v="ID20-2448"/>
    <s v="White Holiday Trees"/>
    <s v="Full"/>
    <s v="A"/>
    <n v="1102"/>
    <n v="24321.14"/>
    <n v="1.1142449601536806E-4"/>
    <n v="0.82274270684032702"/>
    <n v="2589"/>
    <x v="6"/>
    <x v="2"/>
  </r>
  <r>
    <x v="1"/>
    <s v="Madison Park"/>
    <s v="Emilia|Natalie|Lillian"/>
    <s v="WINDOW PANEL"/>
    <s v="MP40-2683"/>
    <s v="White"/>
    <s v="50x108&quot;"/>
    <s v="A"/>
    <n v="1237"/>
    <n v="24243.360000000001"/>
    <n v="1.1106815592193185E-4"/>
    <n v="0.8228537749962489"/>
    <n v="2590"/>
    <x v="6"/>
    <x v="2"/>
  </r>
  <r>
    <x v="3"/>
    <s v="Beautyrest"/>
    <s v="Heated Microlight to Berber|Heated Microlight to Berber"/>
    <s v="ELECT BLANKET"/>
    <s v="BR54-0381"/>
    <s v="Tan"/>
    <s v="Twin"/>
    <s v="B+"/>
    <n v="405"/>
    <n v="24219"/>
    <n v="1.1095655339331129E-4"/>
    <n v="0.82296473154964223"/>
    <n v="2591"/>
    <x v="6"/>
    <x v="2"/>
  </r>
  <r>
    <x v="3"/>
    <s v="Woolrich"/>
    <s v="Alton|Alton|Alton"/>
    <s v="COMFORTER (SET)"/>
    <s v="WR10-2066"/>
    <s v="Red/Black"/>
    <s v="King"/>
    <s v="A"/>
    <n v="388"/>
    <n v="24218.53"/>
    <n v="1.1095440014255384E-4"/>
    <n v="0.82307568594978475"/>
    <n v="2592"/>
    <x v="6"/>
    <x v="2"/>
  </r>
  <r>
    <x v="2"/>
    <s v="INK+IVY"/>
    <s v="Ellipse|Ellipse|Ellipse"/>
    <s v="COMFORTER (SET)"/>
    <s v="II10-1053"/>
    <s v="Blush"/>
    <s v="King/Cal K"/>
    <s v="B+"/>
    <n v="295"/>
    <n v="24178.81"/>
    <n v="1.1077242754662576E-4"/>
    <n v="0.8231864583773314"/>
    <n v="2593"/>
    <x v="6"/>
    <x v="2"/>
  </r>
  <r>
    <x v="9"/>
    <s v="510 Design"/>
    <s v="Big Bundle|Big Bundle|Big Bundle"/>
    <s v="BATH TOWEL"/>
    <s v="5DS73-0289"/>
    <s v="Black"/>
    <s v="12-Piece"/>
    <s v="NEW"/>
    <n v="837"/>
    <n v="24175.06"/>
    <n v="1.1075524735441201E-4"/>
    <n v="0.82329721362468578"/>
    <n v="2594"/>
    <x v="6"/>
    <x v="2"/>
  </r>
  <r>
    <x v="6"/>
    <s v="Madison Park"/>
    <s v="Serene|Belle|Monroe"/>
    <s v="SHOWER CURTAIN"/>
    <s v="MP70-3452"/>
    <s v="Navy"/>
    <s v="72x72&quot;"/>
    <s v="B"/>
    <n v="1280"/>
    <n v="24145.85"/>
    <n v="1.1062142511052832E-4"/>
    <n v="0.82340783504979631"/>
    <n v="2595"/>
    <x v="6"/>
    <x v="2"/>
  </r>
  <r>
    <x v="0"/>
    <s v="INK+IVY"/>
    <s v="Novak|Novak|Novak"/>
    <s v="ACCENT CHAIR"/>
    <s v="II100-0487"/>
    <s v="Spice"/>
    <s v="See below"/>
    <s v="A"/>
    <n v="176"/>
    <n v="24135.71"/>
    <n v="1.1057496987078233E-4"/>
    <n v="0.82351841001966708"/>
    <n v="2596"/>
    <x v="6"/>
    <x v="2"/>
  </r>
  <r>
    <x v="9"/>
    <s v="Madison Park Signature"/>
    <s v="800GSM|800GSM|800GSM"/>
    <s v="BATH TOWEL"/>
    <s v="MPS73-441"/>
    <s v="Mocha"/>
    <s v="8-Piece"/>
    <s v="B"/>
    <n v="683"/>
    <n v="24093.919999999998"/>
    <n v="1.1038351380875225E-4"/>
    <n v="0.82362879353347584"/>
    <n v="2597"/>
    <x v="6"/>
    <x v="2"/>
  </r>
  <r>
    <x v="5"/>
    <s v="Madison Park"/>
    <s v="Blue Midst Forest|Blue Midst Forest|Blue Midst Forest"/>
    <s v="CANVAS"/>
    <s v="MP95C-0226"/>
    <s v="Blue Multi"/>
    <s v="See below"/>
    <s v="A"/>
    <n v="337"/>
    <n v="24083.97"/>
    <n v="1.1033792903207844E-4"/>
    <n v="0.82373913146250788"/>
    <n v="2598"/>
    <x v="6"/>
    <x v="2"/>
  </r>
  <r>
    <x v="7"/>
    <s v="Comfort Spaces"/>
    <s v="Microfiber Coolmax|Microfiber Coolmax|Microfiber Coolmax"/>
    <s v="SHEET/SHEET SET"/>
    <s v="CS20-0158"/>
    <s v="Aqua"/>
    <s v="King"/>
    <s v="ARB"/>
    <n v="1104"/>
    <n v="24083.43"/>
    <n v="1.1033545508439965E-4"/>
    <n v="0.82384946691759231"/>
    <n v="2599"/>
    <x v="6"/>
    <x v="2"/>
  </r>
  <r>
    <x v="2"/>
    <s v="Madison Park"/>
    <s v="Bennett|Christian|William"/>
    <s v="COVERLET&amp;BEDSPR"/>
    <s v="MP13-7395"/>
    <s v="Navy"/>
    <s v="Full/Queen"/>
    <s v="B"/>
    <n v="466"/>
    <n v="24082.799999999999"/>
    <n v="1.1033256881210774E-4"/>
    <n v="0.82395979948640441"/>
    <n v="2600"/>
    <x v="6"/>
    <x v="2"/>
  </r>
  <r>
    <x v="3"/>
    <s v="Serta"/>
    <s v="Parsa AZ|Parsa AZ|Parsa AZ"/>
    <s v="ELECT BLANKET"/>
    <s v="ST54-0204"/>
    <s v="Smoke Grey"/>
    <s v="Queen"/>
    <s v="ARB"/>
    <n v="352"/>
    <n v="24075.49"/>
    <n v="1.1029907889075241E-4"/>
    <n v="0.82407009856529512"/>
    <n v="2601"/>
    <x v="6"/>
    <x v="2"/>
  </r>
  <r>
    <x v="7"/>
    <s v="True North by Sleep Philosophy"/>
    <s v="Cozy Cotton Flannel|Cozy Cotton Flannel|Cozy Cotton Flannel"/>
    <s v="SHEET/SHEET SET"/>
    <s v="TN20-0107"/>
    <s v="Grey Solid"/>
    <s v="Full"/>
    <s v="B"/>
    <n v="1112"/>
    <n v="24075.040000000001"/>
    <n v="1.1029701726768674E-4"/>
    <n v="0.82418039558256284"/>
    <n v="2602"/>
    <x v="6"/>
    <x v="2"/>
  </r>
  <r>
    <x v="7"/>
    <s v="True North by Sleep Philosophy"/>
    <s v="Cozy Cotton Flannel|Cozy Cotton Flannel|Cozy Cotton Flannel"/>
    <s v="SHEET/SHEET SET"/>
    <s v="TN20-0124"/>
    <s v="Blue Solid"/>
    <s v="King"/>
    <s v="B"/>
    <n v="825"/>
    <n v="24067.61"/>
    <n v="1.1026297758018057E-4"/>
    <n v="0.82429065856014305"/>
    <n v="2603"/>
    <x v="6"/>
    <x v="2"/>
  </r>
  <r>
    <x v="7"/>
    <s v="True North by Sleep Philosophy"/>
    <s v="Micro Fleece|Micro Fleece|Micro Fleece"/>
    <s v="SHEET/SHEET SET"/>
    <s v="SHET20-532"/>
    <s v="Brown"/>
    <s v="Queen"/>
    <s v="B"/>
    <n v="776"/>
    <n v="24055.08"/>
    <n v="1.1020557283126367E-4"/>
    <n v="0.82440086413297431"/>
    <n v="2604"/>
    <x v="6"/>
    <x v="2"/>
  </r>
  <r>
    <x v="6"/>
    <s v="Madison Park Signature"/>
    <s v="Marshmallow|Marshmallow|Marshmallow"/>
    <s v="BATH RUG"/>
    <s v="MPS72-166"/>
    <s v="Cream"/>
    <s v="20x30&quot;"/>
    <s v="A"/>
    <n v="1616"/>
    <n v="24037.1"/>
    <n v="1.1012319953632945E-4"/>
    <n v="0.8245109873325106"/>
    <n v="2605"/>
    <x v="6"/>
    <x v="2"/>
  </r>
  <r>
    <x v="7"/>
    <s v="True North by Sleep Philosophy"/>
    <s v="Cozy Cotton Flannel|Cozy Cotton Flannel|Cozy Cotton Flannel"/>
    <s v="SHEET/SHEET SET"/>
    <s v="TN20-0559"/>
    <s v="Tan Woodland Winter"/>
    <s v="Full"/>
    <s v="A"/>
    <n v="1062"/>
    <n v="24004.66"/>
    <n v="1.09974579420219E-4"/>
    <n v="0.82462096191193079"/>
    <n v="2606"/>
    <x v="6"/>
    <x v="2"/>
  </r>
  <r>
    <x v="2"/>
    <s v="Hampton Hill"/>
    <s v="Velvet Touch|Velvet Touch|Velvet Touch"/>
    <s v="COVERLET&amp;BEDSPR"/>
    <s v="FB13-1149"/>
    <s v="Taupe"/>
    <s v="King"/>
    <s v="B"/>
    <n v="252"/>
    <n v="23995.72"/>
    <n v="1.0993362184198141E-4"/>
    <n v="0.82473089553377277"/>
    <n v="2607"/>
    <x v="6"/>
    <x v="2"/>
  </r>
  <r>
    <x v="7"/>
    <s v="Intelligent Design"/>
    <s v="Cozy Soft|Cozy Soft|Cozy Soft"/>
    <s v="SHEET/SHEET SET"/>
    <s v="ID20-1541"/>
    <s v="Grey Stars"/>
    <s v="Twin XL"/>
    <s v="B"/>
    <n v="1328"/>
    <n v="23979.62"/>
    <n v="1.0985986155007701E-4"/>
    <n v="0.82484075539532287"/>
    <n v="2608"/>
    <x v="6"/>
    <x v="2"/>
  </r>
  <r>
    <x v="6"/>
    <s v="Madison Park"/>
    <s v="Norah|Quinn|Bridget"/>
    <s v="SHOWER CURTAIN"/>
    <s v="MP70-4800"/>
    <s v="Aqua"/>
    <s v="72x72&quot;"/>
    <s v="B"/>
    <n v="1263"/>
    <n v="23978.240000000002"/>
    <n v="1.0985353923934237E-4"/>
    <n v="0.82495060893456218"/>
    <n v="2609"/>
    <x v="6"/>
    <x v="2"/>
  </r>
  <r>
    <x v="6"/>
    <s v="Madison Park"/>
    <s v="Aubrey|Whitman|Charlotte"/>
    <s v="SHOWER CURTAIN"/>
    <s v="MP70-224"/>
    <s v="Blue/Brown"/>
    <s v="72x72&quot;"/>
    <s v="B"/>
    <n v="1609"/>
    <n v="23973.16"/>
    <n v="1.0983026580562347E-4"/>
    <n v="0.82506043920036776"/>
    <n v="2610"/>
    <x v="6"/>
    <x v="2"/>
  </r>
  <r>
    <x v="6"/>
    <s v="Madison Park"/>
    <s v="Serene|Belle|Monroe"/>
    <s v="SHOWER CURTAIN"/>
    <s v="MP70-1918"/>
    <s v="Green"/>
    <s v="72x72&quot;"/>
    <s v="A"/>
    <n v="1248"/>
    <n v="23962.77"/>
    <n v="1.0978266521972989E-4"/>
    <n v="0.82517022186558753"/>
    <n v="2611"/>
    <x v="6"/>
    <x v="2"/>
  </r>
  <r>
    <x v="7"/>
    <s v="Comfort Spaces"/>
    <s v="Cotton 144TC|Cotton 144TC|Cotton 144TC"/>
    <s v="SHEET/SHEET SET"/>
    <s v="CS20-1633"/>
    <s v="White"/>
    <s v="Queen"/>
    <s v="ARA"/>
    <n v="1075"/>
    <n v="23940.25"/>
    <n v="1.0967949243875555E-4"/>
    <n v="0.82527990135802631"/>
    <n v="2612"/>
    <x v="6"/>
    <x v="2"/>
  </r>
  <r>
    <x v="7"/>
    <s v="Beautyrest"/>
    <s v="1000 Thread Count|1000 Thread Count|1000 Thread Count"/>
    <s v="SHEET/SHEET SET"/>
    <s v="BR20-1879"/>
    <s v="White"/>
    <s v="Full"/>
    <s v="A"/>
    <n v="699"/>
    <n v="23939.95"/>
    <n v="1.0967811802337845E-4"/>
    <n v="0.82538957947604974"/>
    <n v="2613"/>
    <x v="6"/>
    <x v="2"/>
  </r>
  <r>
    <x v="7"/>
    <s v="Madison Park"/>
    <s v="Silk|Silk|Silk"/>
    <s v="PILLOWCASE"/>
    <s v="MP21-7272"/>
    <s v="Pink"/>
    <s v="Queen"/>
    <s v="B"/>
    <n v="890"/>
    <n v="23907.8"/>
    <n v="1.095308265087992E-4"/>
    <n v="0.82549911030255851"/>
    <n v="2614"/>
    <x v="6"/>
    <x v="2"/>
  </r>
  <r>
    <x v="2"/>
    <s v="Super Listing"/>
    <s v="Mina|Hanna|Aera"/>
    <s v="DUVET&amp;DUVET SET"/>
    <s v="AM12-0055"/>
    <s v="White"/>
    <s v="Twin/Twin "/>
    <s v="A++"/>
    <n v="1276"/>
    <n v="23893.06"/>
    <n v="1.0946329689993768E-4"/>
    <n v="0.8256085735994585"/>
    <n v="2615"/>
    <x v="6"/>
    <x v="2"/>
  </r>
  <r>
    <x v="2"/>
    <s v="Super Listing"/>
    <s v="Porter|Evans|Walker"/>
    <s v="COMFORTER (SET)"/>
    <s v="AM10-0143"/>
    <s v="Black"/>
    <s v="Twin/Twin "/>
    <s v="A++"/>
    <n v="1093"/>
    <n v="23885.29"/>
    <n v="1.0942769954167077E-4"/>
    <n v="0.82571800129900019"/>
    <n v="2616"/>
    <x v="6"/>
    <x v="2"/>
  </r>
  <r>
    <x v="7"/>
    <s v="Madison Park"/>
    <s v="800 Thread Count|800 Thread Count|800 Thread Count"/>
    <s v="SHEET/SHEET SET"/>
    <s v="MPH20-0008"/>
    <s v="Ivory"/>
    <s v="King"/>
    <s v="A"/>
    <n v="554"/>
    <n v="23880.39"/>
    <n v="1.0940525075717812E-4"/>
    <n v="0.82582740654975739"/>
    <n v="2617"/>
    <x v="6"/>
    <x v="2"/>
  </r>
  <r>
    <x v="8"/>
    <s v="Intelligent Design"/>
    <s v="Raina|Khloe|Arielle"/>
    <s v="COMFORTER (SET)"/>
    <s v="ID10-1246"/>
    <s v="Blush/Gold"/>
    <s v="Twin/Twin "/>
    <s v="A"/>
    <n v="715"/>
    <n v="23831.919999999998"/>
    <n v="1.0918319104608461E-4"/>
    <n v="0.82593658974080353"/>
    <n v="2618"/>
    <x v="6"/>
    <x v="2"/>
  </r>
  <r>
    <x v="2"/>
    <s v="Madison Park"/>
    <s v="Princeton|Dartmouth|Cambridge"/>
    <s v="COVERLET&amp;BEDSPR"/>
    <s v="MP13-613"/>
    <s v="Blue"/>
    <s v="Full/Queen"/>
    <s v="B"/>
    <n v="478"/>
    <n v="23818.44"/>
    <n v="1.091214339818069E-4"/>
    <n v="0.82604571117478531"/>
    <n v="2619"/>
    <x v="6"/>
    <x v="2"/>
  </r>
  <r>
    <x v="1"/>
    <s v="Madison Park"/>
    <s v="Galen|Colm|Paxton"/>
    <s v="WINDOW PANEL"/>
    <s v="MP40-6554"/>
    <s v="Grey"/>
    <s v="35x64&quot;"/>
    <s v="A"/>
    <n v="624"/>
    <n v="23795.58"/>
    <n v="1.0901670353007187E-4"/>
    <n v="0.82615472787831534"/>
    <n v="2620"/>
    <x v="6"/>
    <x v="2"/>
  </r>
  <r>
    <x v="7"/>
    <s v="Madison Park Essentials"/>
    <s v="Satin|Satin|Satin"/>
    <s v="SHEET/SHEET SET"/>
    <s v="MPE20-1098"/>
    <s v="Black"/>
    <s v="Twin"/>
    <s v="B"/>
    <n v="1563"/>
    <n v="23787.84"/>
    <n v="1.0898124361334268E-4"/>
    <n v="0.8262637091219287"/>
    <n v="2621"/>
    <x v="6"/>
    <x v="2"/>
  </r>
  <r>
    <x v="8"/>
    <s v="Intelligent Design"/>
    <s v="Marsden|James|Eddie"/>
    <s v="COMFORTER (SET)"/>
    <s v="ID10-1732"/>
    <s v="Blue/Grey"/>
    <s v="Queen"/>
    <s v="B"/>
    <n v="527"/>
    <n v="23771.02"/>
    <n v="1.0890418472453325E-4"/>
    <n v="0.82637261330665324"/>
    <n v="2622"/>
    <x v="6"/>
    <x v="2"/>
  </r>
  <r>
    <x v="8"/>
    <s v="Comfort Spaces"/>
    <s v="Juliette|Juliette|Juliette"/>
    <s v="COMFORTER (SET)"/>
    <s v="CS10-1694"/>
    <s v="Burnt Orange"/>
    <s v="King"/>
    <s v="ARB-"/>
    <n v="774"/>
    <n v="23769.71"/>
    <n v="1.0889818311071991E-4"/>
    <n v="0.82648151148976401"/>
    <n v="2623"/>
    <x v="6"/>
    <x v="2"/>
  </r>
  <r>
    <x v="2"/>
    <s v="Madison Park"/>
    <s v="Bahari|Osanna|Ceiba"/>
    <s v="DUVET&amp;DUVET SET"/>
    <s v="MP12-6224"/>
    <s v="Off-White"/>
    <s v="King/Cal K"/>
    <s v="B"/>
    <n v="356"/>
    <n v="23704.959999999999"/>
    <n v="1.0860153845849574E-4"/>
    <n v="0.8265901130282225"/>
    <n v="2624"/>
    <x v="6"/>
    <x v="2"/>
  </r>
  <r>
    <x v="3"/>
    <s v="Comfort Spaces"/>
    <s v="Ruched Throw Set|Ruched Throw Set|Ruched Throw Set"/>
    <s v="THROW"/>
    <s v="CS50-0294"/>
    <s v="Ivory"/>
    <s v="50x60&quot;"/>
    <s v="ARB-"/>
    <n v="1059"/>
    <n v="23702.55"/>
    <n v="1.0859049732163304E-4"/>
    <n v="0.82669870352554409"/>
    <n v="2625"/>
    <x v="6"/>
    <x v="2"/>
  </r>
  <r>
    <x v="7"/>
    <s v="True North by Sleep Philosophy"/>
    <s v="Cozy Cotton Flannel|Cozy Cotton Flannel|Cozy Cotton Flannel"/>
    <s v="SHEET/SHEET SET"/>
    <s v="TN20-0561"/>
    <s v="Tan Woodland Winter"/>
    <s v="King"/>
    <s v="A"/>
    <n v="745"/>
    <n v="23698.39"/>
    <n v="1.0857143876173724E-4"/>
    <n v="0.82680727496430584"/>
    <n v="2626"/>
    <x v="6"/>
    <x v="2"/>
  </r>
  <r>
    <x v="4"/>
    <s v="Madison Park"/>
    <s v="Haven Plush|Haven Plush|Haven Plush"/>
    <s v="MATT PAD/TOPPER"/>
    <s v="CO16-374"/>
    <s v="White"/>
    <s v="King"/>
    <s v="EXB"/>
    <n v="757"/>
    <n v="23686.53"/>
    <n v="1.0851710354049588E-4"/>
    <n v="0.82691579206784638"/>
    <n v="2627"/>
    <x v="6"/>
    <x v="2"/>
  </r>
  <r>
    <x v="2"/>
    <s v="510 Design"/>
    <s v="Tinsley|Irvine|Arlie"/>
    <s v="COMFORTER (SET)"/>
    <s v="5DS10-0054"/>
    <s v="Seafoam/Grey"/>
    <s v="King"/>
    <s v="B"/>
    <n v="416"/>
    <n v="23676.87"/>
    <n v="1.0847284736535325E-4"/>
    <n v="0.82702426491521175"/>
    <n v="2628"/>
    <x v="6"/>
    <x v="2"/>
  </r>
  <r>
    <x v="1"/>
    <s v="Madison Park"/>
    <s v="Ceres|Elowen|Persis"/>
    <s v="WINDOW PANEL"/>
    <s v="MP40-5468"/>
    <s v="White"/>
    <s v="2-PK 50x84"/>
    <s v="A"/>
    <n v="1506"/>
    <n v="23663.16"/>
    <n v="1.0841003658261977E-4"/>
    <n v="0.82713267495179432"/>
    <n v="2629"/>
    <x v="6"/>
    <x v="2"/>
  </r>
  <r>
    <x v="5"/>
    <s v="Madison Park"/>
    <s v="Lilbeth|Lilbeth|Lilbeth"/>
    <s v="DEC. MIRROR"/>
    <s v="MP95F-0320"/>
    <s v="Gold"/>
    <s v="See below"/>
    <s v="A"/>
    <n v="257"/>
    <n v="23662.11"/>
    <n v="1.0840522612879992E-4"/>
    <n v="0.82724108017792308"/>
    <n v="2630"/>
    <x v="6"/>
    <x v="2"/>
  </r>
  <r>
    <x v="2"/>
    <s v="Comfort Spaces"/>
    <s v="Kienna|Kienna|Kienna"/>
    <s v="COVERLET&amp;BEDSPR"/>
    <s v="CS13-1617"/>
    <s v="Charcoal Grey"/>
    <s v="75x39&quot;"/>
    <s v="ARB"/>
    <n v="833"/>
    <n v="23640.54"/>
    <n v="1.0830640566318641E-4"/>
    <n v="0.82734938658358625"/>
    <n v="2631"/>
    <x v="6"/>
    <x v="2"/>
  </r>
  <r>
    <x v="6"/>
    <s v="Madison Park"/>
    <s v="Evan|Ethan|Jordan"/>
    <s v="BATH RUG"/>
    <s v="MP72-6209"/>
    <s v="Blue"/>
    <s v="24x72&quot;"/>
    <s v="B"/>
    <n v="695"/>
    <n v="23635.14"/>
    <n v="1.082816661863986E-4"/>
    <n v="0.82745766824977263"/>
    <n v="2632"/>
    <x v="6"/>
    <x v="2"/>
  </r>
  <r>
    <x v="2"/>
    <s v="Madison Park Essentials"/>
    <s v="Jaxon|Deacon|Ryder"/>
    <s v="COMFORTER (SET)"/>
    <s v="MPE10-1036"/>
    <s v="Taupe/Grey"/>
    <s v="Twin"/>
    <s v="B"/>
    <n v="681"/>
    <n v="23627"/>
    <n v="1.0824437371583328E-4"/>
    <n v="0.82756591262348844"/>
    <n v="2633"/>
    <x v="6"/>
    <x v="2"/>
  </r>
  <r>
    <x v="6"/>
    <s v="Madison Park"/>
    <s v="Aubrey|Whitman|Charlotte"/>
    <s v="FASHION TOWEL"/>
    <s v="MP73-7450"/>
    <s v="Burgundy"/>
    <s v="6-Piece"/>
    <s v="B"/>
    <n v="686"/>
    <n v="23621.17"/>
    <n v="1.0821766424367162E-4"/>
    <n v="0.82767413028773207"/>
    <n v="2634"/>
    <x v="6"/>
    <x v="2"/>
  </r>
  <r>
    <x v="3"/>
    <s v="Serta"/>
    <s v="Plush Heated|Plush Heated|Plush Heated"/>
    <s v="ELECT BLANKET"/>
    <s v="ST54-0074"/>
    <s v="Dark Grey"/>
    <s v="50x60&quot;"/>
    <s v="B"/>
    <n v="650"/>
    <n v="23618.57"/>
    <n v="1.0820575264373675E-4"/>
    <n v="0.82778233604037577"/>
    <n v="2635"/>
    <x v="6"/>
    <x v="2"/>
  </r>
  <r>
    <x v="7"/>
    <s v="Comfort Spaces"/>
    <s v="Cotton Flannel 135GSM|Cotton Flannel 135GSM|Cotton Flannel 135GSM"/>
    <s v="SHEET/SHEET SET"/>
    <s v="CS20-1396"/>
    <s v="Novalty Multi Forest Animals"/>
    <s v="Queen"/>
    <s v="ARB"/>
    <n v="861"/>
    <n v="23609.22"/>
    <n v="1.0816291669781713E-4"/>
    <n v="0.82789049895707356"/>
    <n v="2636"/>
    <x v="6"/>
    <x v="2"/>
  </r>
  <r>
    <x v="2"/>
    <s v="Madison Park"/>
    <s v="Cassandra|Gisele|Maddy"/>
    <s v="COMFORTER (SET)"/>
    <s v="MP10-7835"/>
    <s v="Blue"/>
    <s v="King"/>
    <s v="B"/>
    <n v="233"/>
    <n v="23576.560000000001"/>
    <n v="1.080132886770968E-4"/>
    <n v="0.82799851224575061"/>
    <n v="2637"/>
    <x v="6"/>
    <x v="2"/>
  </r>
  <r>
    <x v="5"/>
    <s v="Madison Park"/>
    <s v="Vista|Vista|Vista"/>
    <s v="CANVAS"/>
    <s v="MT95C-0035"/>
    <s v="Multi"/>
    <s v="See below"/>
    <s v="B"/>
    <n v="236"/>
    <n v="23574.400000000001"/>
    <n v="1.0800339288638169E-4"/>
    <n v="0.82810651563863702"/>
    <n v="2638"/>
    <x v="6"/>
    <x v="2"/>
  </r>
  <r>
    <x v="7"/>
    <s v="True North by Sleep Philosophy"/>
    <s v="Micro Fleece|Micro Fleece|Micro Fleece"/>
    <s v="SHEET/SHEET SET"/>
    <s v="TN20-0530"/>
    <s v="Grey Geo"/>
    <s v="Queen"/>
    <s v="B"/>
    <n v="685"/>
    <n v="23569.59"/>
    <n v="1.0798135642650217E-4"/>
    <n v="0.82821449699506355"/>
    <n v="2639"/>
    <x v="6"/>
    <x v="2"/>
  </r>
  <r>
    <x v="2"/>
    <s v="Madison Park"/>
    <s v="Jackson Blocks|Maddox|Warren"/>
    <s v="COMFORTER (SET)"/>
    <s v="MP10-284"/>
    <s v="Red"/>
    <s v="King"/>
    <s v="B+"/>
    <n v="306"/>
    <n v="23568.21"/>
    <n v="1.079750341157675E-4"/>
    <n v="0.8283224720291793"/>
    <n v="2640"/>
    <x v="6"/>
    <x v="2"/>
  </r>
  <r>
    <x v="0"/>
    <s v="INK+IVY"/>
    <s v="Renu|Renu"/>
    <s v="NIGHTSTAND"/>
    <s v="II136-0067"/>
    <s v="Light Brown Multi"/>
    <s v="See below"/>
    <s v="B-"/>
    <n v="219"/>
    <n v="23566.37"/>
    <n v="1.0796660436812129E-4"/>
    <n v="0.82843043863354737"/>
    <n v="2641"/>
    <x v="6"/>
    <x v="2"/>
  </r>
  <r>
    <x v="7"/>
    <s v="True North by Sleep Philosophy"/>
    <s v="Micro Fleece|Micro Fleece|Micro Fleece"/>
    <s v="SHEET/SHEET SET"/>
    <s v="SHET20-795"/>
    <s v="Lavender"/>
    <s v="King"/>
    <s v="B"/>
    <n v="695"/>
    <n v="23560.41"/>
    <n v="1.079392993159629E-4"/>
    <n v="0.82853837793286333"/>
    <n v="2642"/>
    <x v="6"/>
    <x v="2"/>
  </r>
  <r>
    <x v="7"/>
    <s v="Beautyrest"/>
    <s v="Oversized Cotton Flannel|Oversized Cotton Flannel|Oversized Cotton Flannel"/>
    <s v="SHEET/SHEET SET"/>
    <s v="BR20-1845"/>
    <s v="Seafoam Solid"/>
    <s v="Queen"/>
    <s v="B"/>
    <n v="801"/>
    <n v="23555.47"/>
    <n v="1.0791666727608665E-4"/>
    <n v="0.82864629460013939"/>
    <n v="2643"/>
    <x v="6"/>
    <x v="2"/>
  </r>
  <r>
    <x v="3"/>
    <s v="Beautyrest"/>
    <s v="Electric Micro Fleece|Electric Micro Fleece|Electric Micro Fleece"/>
    <s v="ELECT BLANKET"/>
    <s v="BR54-3260"/>
    <s v="Navy"/>
    <s v="Queen"/>
    <s v="B"/>
    <n v="314"/>
    <n v="23532.02"/>
    <n v="1.0780923380744331E-4"/>
    <n v="0.82875410383394688"/>
    <n v="2644"/>
    <x v="6"/>
    <x v="2"/>
  </r>
  <r>
    <x v="6"/>
    <s v="Madison Park"/>
    <s v="Tufted Pearl Channel|Tufted Pearl Channel|Tufted Pearl Channel"/>
    <s v="BATH RUG"/>
    <s v="MP72-5103"/>
    <s v="Wheat"/>
    <s v="21x34&quot;"/>
    <s v="B+"/>
    <n v="1159"/>
    <n v="23528.76"/>
    <n v="1.0779429849367881E-4"/>
    <n v="0.8288618981324406"/>
    <n v="2645"/>
    <x v="6"/>
    <x v="2"/>
  </r>
  <r>
    <x v="4"/>
    <s v="Madison Park Signature"/>
    <s v="500 Thread Count Luxury Collection|500 Thread Count Luxury Collection|500 T"/>
    <s v="DUVET&amp;DUVET SET"/>
    <s v="MPS12-512"/>
    <s v="White/Grey"/>
    <s v="Full/Queen"/>
    <s v="B"/>
    <n v="338"/>
    <n v="23528.58"/>
    <n v="1.0779347384445256E-4"/>
    <n v="0.82896969160628509"/>
    <n v="2646"/>
    <x v="6"/>
    <x v="2"/>
  </r>
  <r>
    <x v="7"/>
    <s v="True North by Sleep Philosophy"/>
    <s v="Cozy Cotton Flannel|Cozy Cotton Flannel|Cozy Cotton Flannel"/>
    <s v="SHEET/SHEET SET"/>
    <s v="TN20-0256"/>
    <s v="Multi Leaves"/>
    <s v="Cal King"/>
    <s v="B"/>
    <n v="803"/>
    <n v="23524.87"/>
    <n v="1.0777647690762241E-4"/>
    <n v="0.82907746808319271"/>
    <n v="2647"/>
    <x v="6"/>
    <x v="2"/>
  </r>
  <r>
    <x v="7"/>
    <s v="True North by Sleep Philosophy"/>
    <s v="Cozy Cotton Flannel|Cozy Cotton Flannel|Cozy Cotton Flannel"/>
    <s v="SHEET/SHEET SET"/>
    <s v="TN20-0239"/>
    <s v="Grey Geo"/>
    <s v="Twin"/>
    <s v="B"/>
    <n v="1412"/>
    <n v="23518.18"/>
    <n v="1.0774582744471307E-4"/>
    <n v="0.82918521391063738"/>
    <n v="2648"/>
    <x v="6"/>
    <x v="2"/>
  </r>
  <r>
    <x v="2"/>
    <s v="N Natori"/>
    <s v="Sakura Blossom|Sakura Blossom|Sakura Blossom"/>
    <s v="DUVET&amp;DUVET SET"/>
    <s v="NS12-3257"/>
    <s v="Lilac"/>
    <s v="Full/Queen"/>
    <s v="A"/>
    <n v="308"/>
    <n v="23490.14"/>
    <n v="1.0761736542080009E-4"/>
    <n v="0.82929283127605813"/>
    <n v="2649"/>
    <x v="6"/>
    <x v="2"/>
  </r>
  <r>
    <x v="7"/>
    <s v="True North by Sleep Philosophy"/>
    <s v="Cozy Cotton Flannel|Cozy Cotton Flannel|Cozy Cotton Flannel"/>
    <s v="SHEET/SHEET SET"/>
    <s v="TN20-0518"/>
    <s v="Gray/Taupe Nordic"/>
    <s v="Full"/>
    <s v="B"/>
    <n v="1039"/>
    <n v="23468.28"/>
    <n v="1.0751721635365538E-4"/>
    <n v="0.82940034849241173"/>
    <n v="2650"/>
    <x v="6"/>
    <x v="2"/>
  </r>
  <r>
    <x v="8"/>
    <s v="Intelligent Design"/>
    <s v="Lucy|Vera|Elise"/>
    <s v="COMFORTER (SET)"/>
    <s v="ID10-2273"/>
    <s v="Rust"/>
    <s v="Full/Queen"/>
    <s v="B"/>
    <n v="554"/>
    <n v="23453.41"/>
    <n v="1.074490911647971E-4"/>
    <n v="0.82950779758357651"/>
    <n v="2651"/>
    <x v="6"/>
    <x v="2"/>
  </r>
  <r>
    <x v="7"/>
    <s v="Madison Park"/>
    <s v="800 Thread Count|800 Thread Count|800 Thread Count"/>
    <s v="SHEET/SHEET SET"/>
    <s v="MPH20-0005"/>
    <s v="Grey"/>
    <s v="King"/>
    <s v="A"/>
    <n v="542"/>
    <n v="23442.06"/>
    <n v="1.0739709244969681E-4"/>
    <n v="0.82961519467602618"/>
    <n v="2652"/>
    <x v="6"/>
    <x v="2"/>
  </r>
  <r>
    <x v="2"/>
    <s v="Madison Park"/>
    <s v="Odette|Dillon|Eliot"/>
    <s v="SHOWER CURTAIN"/>
    <s v="MP70-8084"/>
    <s v="Tan/Ivory"/>
    <s v="72x72&quot;"/>
    <s v="B"/>
    <n v="904"/>
    <n v="23429.86"/>
    <n v="1.0734119955769474E-4"/>
    <n v="0.82972253587558387"/>
    <n v="2653"/>
    <x v="6"/>
    <x v="2"/>
  </r>
  <r>
    <x v="0"/>
    <s v="Madison Park"/>
    <s v="Belfast|Nomad|Westly"/>
    <s v="BAR STOOL"/>
    <s v="FUR101-0039"/>
    <s v="Navy"/>
    <s v="See below"/>
    <s v="B"/>
    <n v="375"/>
    <n v="23426.65"/>
    <n v="1.0732649331315977E-4"/>
    <n v="0.829829862368897"/>
    <n v="2654"/>
    <x v="6"/>
    <x v="2"/>
  </r>
  <r>
    <x v="3"/>
    <s v="INK+IVY"/>
    <s v="Bree Knit|Bree Knit|Bree Knit"/>
    <s v="BLANKET"/>
    <s v="II51-1144"/>
    <s v="Indigo"/>
    <s v="King"/>
    <s v="B"/>
    <n v="501"/>
    <n v="23421.55"/>
    <n v="1.0730312825174905E-4"/>
    <n v="0.8299371654971488"/>
    <n v="2655"/>
    <x v="6"/>
    <x v="2"/>
  </r>
  <r>
    <x v="7"/>
    <s v="Comfort Spaces"/>
    <s v="Cotton 144TC|Cotton 144TC|Cotton 144TC"/>
    <s v="SHEET/SHEET SET"/>
    <s v="CS20-1652"/>
    <s v="Scales"/>
    <s v="King"/>
    <s v="ARB"/>
    <n v="971"/>
    <n v="23419.47"/>
    <n v="1.0729359897180116E-4"/>
    <n v="0.83004445909612057"/>
    <n v="2656"/>
    <x v="6"/>
    <x v="2"/>
  </r>
  <r>
    <x v="2"/>
    <s v="Madison Park"/>
    <s v="Veronica|Pansy|Danica"/>
    <s v="DUVET&amp;DUVET SET"/>
    <s v="MP12-6394"/>
    <s v="Warm Grey/White"/>
    <s v="Full/Queen"/>
    <s v="B"/>
    <n v="418"/>
    <n v="23396.82"/>
    <n v="1.0718983061083008E-4"/>
    <n v="0.83015164892673143"/>
    <n v="2657"/>
    <x v="6"/>
    <x v="2"/>
  </r>
  <r>
    <x v="8"/>
    <s v="Intelligent Design"/>
    <s v="Blake|Liam|Reeve"/>
    <s v="COMFORTER (SET)"/>
    <s v="ID10-2333"/>
    <s v="Tan/Gray"/>
    <s v="Full/Queen"/>
    <s v="B"/>
    <n v="719"/>
    <n v="23374.76"/>
    <n v="1.0708876526676729E-4"/>
    <n v="0.83025873769199821"/>
    <n v="2658"/>
    <x v="6"/>
    <x v="2"/>
  </r>
  <r>
    <x v="2"/>
    <s v="Madison Park"/>
    <s v="Aubrey|Whitman|Charlotte"/>
    <s v="COVERLET&amp;BEDSPR"/>
    <s v="MP13-4338"/>
    <s v="Blue/Brown"/>
    <s v="Queen"/>
    <s v="B"/>
    <n v="342"/>
    <n v="23370.69"/>
    <n v="1.0707011903148464E-4"/>
    <n v="0.83036580781102964"/>
    <n v="2659"/>
    <x v="6"/>
    <x v="2"/>
  </r>
  <r>
    <x v="5"/>
    <s v="Martha Stewart"/>
    <s v="Katonah|Katonah|Katonah"/>
    <s v="DEC. MIRROR"/>
    <s v="MT160-0011"/>
    <s v="Black"/>
    <s v="See below"/>
    <s v="B"/>
    <n v="189"/>
    <n v="23352.71"/>
    <n v="1.0698774573655042E-4"/>
    <n v="0.83047279555676623"/>
    <n v="2660"/>
    <x v="6"/>
    <x v="2"/>
  </r>
  <r>
    <x v="2"/>
    <s v="Madison Park"/>
    <s v="Quebec|Mansfield|Vancouver"/>
    <s v="COVERLET&amp;BEDSPR"/>
    <s v="MP13-1369"/>
    <s v="Grey"/>
    <s v="Full/Queen"/>
    <s v="A"/>
    <n v="627"/>
    <n v="23350.94"/>
    <n v="1.0697963668582553E-4"/>
    <n v="0.83057977519345205"/>
    <n v="2661"/>
    <x v="6"/>
    <x v="2"/>
  </r>
  <r>
    <x v="2"/>
    <s v="Hampton Hill"/>
    <s v="Velvet Touch|Velvet Touch"/>
    <s v="COVERLET&amp;BEDSPR"/>
    <s v="FB13-1028"/>
    <s v="Linen"/>
    <s v="King"/>
    <s v="B"/>
    <n v="235"/>
    <n v="23349.45"/>
    <n v="1.0697281042278593E-4"/>
    <n v="0.83068674800387488"/>
    <n v="2662"/>
    <x v="6"/>
    <x v="2"/>
  </r>
  <r>
    <x v="2"/>
    <s v="Madison Park"/>
    <s v="Lola|Brianna|Victoria"/>
    <s v="COVERLET&amp;BEDSPR"/>
    <s v="MP13-2644"/>
    <s v="Aqua"/>
    <s v="Full/Queen"/>
    <s v="B"/>
    <n v="374"/>
    <n v="23318.86"/>
    <n v="1.0683266586816761E-4"/>
    <n v="0.83079358066974307"/>
    <n v="2663"/>
    <x v="6"/>
    <x v="2"/>
  </r>
  <r>
    <x v="2"/>
    <s v="Madison Park"/>
    <s v="Violette|Juliana|Valeria"/>
    <s v="COVERLET&amp;BEDSPR"/>
    <s v="MP13-7145"/>
    <s v="Ivory/Taupe"/>
    <s v="King/Cal K"/>
    <s v="B"/>
    <n v="405"/>
    <n v="23312.17"/>
    <n v="1.0680201640525825E-4"/>
    <n v="0.8309003826861483"/>
    <n v="2664"/>
    <x v="6"/>
    <x v="2"/>
  </r>
  <r>
    <x v="7"/>
    <s v="True North by Sleep Philosophy"/>
    <s v="Micro Fleece|Micro Fleece|Micro Fleece"/>
    <s v="SHEET/SHEET SET"/>
    <s v="SHET20-792"/>
    <s v="Lavender"/>
    <s v="Twin"/>
    <s v="B"/>
    <n v="978"/>
    <n v="23300.97"/>
    <n v="1.0675070489784652E-4"/>
    <n v="0.83100713339104615"/>
    <n v="2665"/>
    <x v="6"/>
    <x v="2"/>
  </r>
  <r>
    <x v="4"/>
    <s v="Madison Park"/>
    <s v="Winfield|Westport|Westport"/>
    <s v="COMFORTER (SET)"/>
    <s v="MP10-1246"/>
    <s v="White"/>
    <s v="Twin/Twin "/>
    <s v="B"/>
    <n v="750"/>
    <n v="23297.51"/>
    <n v="1.0673485330716395E-4"/>
    <n v="0.83111386824435329"/>
    <n v="2666"/>
    <x v="6"/>
    <x v="2"/>
  </r>
  <r>
    <x v="1"/>
    <s v="INK+IVY"/>
    <s v="Mila|Mila|Mila"/>
    <s v="WINDOW PANEL"/>
    <s v="II40-1183"/>
    <s v="Taupe"/>
    <s v="50x84&quot;"/>
    <s v="A"/>
    <n v="889"/>
    <n v="23296.82"/>
    <n v="1.0673169215179663E-4"/>
    <n v="0.8312205999365051"/>
    <n v="2667"/>
    <x v="6"/>
    <x v="2"/>
  </r>
  <r>
    <x v="7"/>
    <s v="True North by Sleep Philosophy"/>
    <s v="Cozy Cotton Flannel|Cozy Cotton Flannel|Cozy Cotton Flannel"/>
    <s v="SHEET/SHEET SET"/>
    <s v="TN20-0082"/>
    <s v="Blue Plaid"/>
    <s v="Full"/>
    <s v="B"/>
    <n v="1085"/>
    <n v="23292"/>
    <n v="1.0670960987807122E-4"/>
    <n v="0.83132730954638312"/>
    <n v="2668"/>
    <x v="6"/>
    <x v="2"/>
  </r>
  <r>
    <x v="3"/>
    <s v="Madison Park"/>
    <s v="Chunky Double Knit|Chunky Double Knit|Chunky Double Knit"/>
    <s v="THROW"/>
    <s v="MP50-8216"/>
    <s v="Red"/>
    <s v="50x60&quot;"/>
    <s v="B"/>
    <n v="545"/>
    <n v="23289.66"/>
    <n v="1.0669888943812984E-4"/>
    <n v="0.83143400843582127"/>
    <n v="2669"/>
    <x v="6"/>
    <x v="2"/>
  </r>
  <r>
    <x v="9"/>
    <s v="Super Listing"/>
    <s v="400GSM Essential Bundle|400GSM Essential Bundle|400GSM Essential Bundle"/>
    <s v="BATH TOWEL"/>
    <s v="AM73-0254"/>
    <s v="Grey"/>
    <s v="12-Piece"/>
    <s v="NEW"/>
    <n v="894"/>
    <n v="23283.88"/>
    <n v="1.0667240903519771E-4"/>
    <n v="0.83154068084485644"/>
    <n v="2670"/>
    <x v="6"/>
    <x v="2"/>
  </r>
  <r>
    <x v="2"/>
    <s v="Madison Park"/>
    <s v="Ridge|Pioneer|Warren"/>
    <s v="COMFORTER (SET)"/>
    <s v="MP10-7214"/>
    <s v="Neutral"/>
    <s v="Cal King"/>
    <s v="A"/>
    <n v="306"/>
    <n v="23251.72"/>
    <n v="1.0652507170677255E-4"/>
    <n v="0.83164720591656316"/>
    <n v="2671"/>
    <x v="6"/>
    <x v="2"/>
  </r>
  <r>
    <x v="6"/>
    <s v="Madison Park Signature"/>
    <s v="Marshmallow|Marshmallow|Marshmallow"/>
    <s v="BATH RUG"/>
    <s v="MPS72-478"/>
    <s v="Slate Blue"/>
    <s v="20x30&quot;"/>
    <s v="A"/>
    <n v="1576"/>
    <n v="23227.27"/>
    <n v="1.0641305685353887E-4"/>
    <n v="0.83175361897341671"/>
    <n v="2672"/>
    <x v="6"/>
    <x v="2"/>
  </r>
  <r>
    <x v="11"/>
    <s v="Harbor House Blue"/>
    <s v="Anslee|Anslee|Anslee"/>
    <s v="DUVET&amp;DUVET SET"/>
    <s v="HH12-1691"/>
    <s v="Taupe"/>
    <s v="Full/Queen"/>
    <s v="A+"/>
    <n v="257"/>
    <n v="23226.23"/>
    <n v="1.0640829221356491E-4"/>
    <n v="0.83186002726563024"/>
    <n v="2673"/>
    <x v="6"/>
    <x v="2"/>
  </r>
  <r>
    <x v="2"/>
    <s v="Super Listing"/>
    <s v="Gabby|Maddie|Julie/Libby"/>
    <s v="COMFORTER (SET)"/>
    <s v="AM10-0122"/>
    <s v="Navy/Blue"/>
    <s v="Twin/Twin "/>
    <s v="A++"/>
    <n v="1222"/>
    <n v="23216.03"/>
    <n v="1.0636156209074349E-4"/>
    <n v="0.831966388827721"/>
    <n v="2674"/>
    <x v="6"/>
    <x v="2"/>
  </r>
  <r>
    <x v="4"/>
    <s v="Madison Park"/>
    <s v="Windom|Prospect|Prospect"/>
    <s v="BLANKET"/>
    <s v="MP51-8501"/>
    <s v="Black"/>
    <s v="Full/Queen"/>
    <s v="TBD"/>
    <n v="976"/>
    <n v="23204.83"/>
    <n v="1.0631025058333176E-4"/>
    <n v="0.83207269907830439"/>
    <n v="2675"/>
    <x v="6"/>
    <x v="2"/>
  </r>
  <r>
    <x v="1"/>
    <s v="Madison Park"/>
    <s v="Amherst|Eastridge|Salem"/>
    <s v="WINDOW PANEL"/>
    <s v="MP40-4374"/>
    <s v="Aqua"/>
    <s v="50x84&quot;"/>
    <s v="A"/>
    <n v="1400"/>
    <n v="23201.040000000001"/>
    <n v="1.062928871357344E-4"/>
    <n v="0.8321789919654401"/>
    <n v="2676"/>
    <x v="6"/>
    <x v="2"/>
  </r>
  <r>
    <x v="4"/>
    <s v="Intelligent Design"/>
    <s v="Dream Puff|Dream Puff|Dream Puff"/>
    <s v="MATT PAD/TOPPER"/>
    <s v="ID16-2317"/>
    <s v="White"/>
    <s v="Full"/>
    <s v="TBD"/>
    <n v="796"/>
    <n v="23176.12"/>
    <n v="1.0617871903174324E-4"/>
    <n v="0.83228517068447183"/>
    <n v="2677"/>
    <x v="6"/>
    <x v="2"/>
  </r>
  <r>
    <x v="5"/>
    <s v="Madison Park"/>
    <s v="Radiant|Radiant|Radiant"/>
    <s v="AWD"/>
    <s v="MP95B-0319"/>
    <s v="Gold"/>
    <s v="See below"/>
    <s v="A+"/>
    <n v="729"/>
    <n v="23109.37"/>
    <n v="1.0587291161033842E-4"/>
    <n v="0.83239104359608218"/>
    <n v="2678"/>
    <x v="6"/>
    <x v="2"/>
  </r>
  <r>
    <x v="2"/>
    <s v="INK+IVY"/>
    <s v="Nea|Nea|Nea"/>
    <s v="COMFORTER (SET)"/>
    <s v="II10-1130"/>
    <s v="Black/White"/>
    <s v="Full/Queen"/>
    <s v="B+"/>
    <n v="391"/>
    <n v="23094.34"/>
    <n v="1.058040533999457E-4"/>
    <n v="0.83249684764948217"/>
    <n v="2679"/>
    <x v="6"/>
    <x v="2"/>
  </r>
  <r>
    <x v="8"/>
    <s v="Urban Habitat Kids"/>
    <s v="Callie|Ensley|Kelsey"/>
    <s v="DUVET&amp;DUVET SET"/>
    <s v="UHK12-0138"/>
    <s v="Multi"/>
    <s v="Twin/Twin "/>
    <s v="A"/>
    <n v="485"/>
    <n v="23075.18"/>
    <n v="1.0571627407119489E-4"/>
    <n v="0.83260256392355336"/>
    <n v="2680"/>
    <x v="6"/>
    <x v="2"/>
  </r>
  <r>
    <x v="0"/>
    <s v="INK+IVY"/>
    <s v="Bonn|Bonn|Bonn"/>
    <s v="MOTION"/>
    <s v="II103-0564"/>
    <s v="Chocolate"/>
    <s v="See below"/>
    <s v="TBD"/>
    <n v="98"/>
    <n v="23072.02"/>
    <n v="1.0570179689588943E-4"/>
    <n v="0.8327082657204492"/>
    <n v="2681"/>
    <x v="6"/>
    <x v="2"/>
  </r>
  <r>
    <x v="8"/>
    <s v="Mi Zone"/>
    <s v="Primrose|Talia|Evie"/>
    <s v="COMFORTER (SET)"/>
    <s v="MZ10-0649"/>
    <s v="Aqua Multi"/>
    <s v="Full/Queen"/>
    <s v="TBD"/>
    <n v="506"/>
    <n v="23063.15"/>
    <n v="1.0566116001457317E-4"/>
    <n v="0.83281392688046374"/>
    <n v="2682"/>
    <x v="6"/>
    <x v="2"/>
  </r>
  <r>
    <x v="2"/>
    <s v="Comfort Spaces"/>
    <s v="Kienna"/>
    <s v="COVERLET&amp;BEDSPR"/>
    <s v="CS14-0055"/>
    <s v="Taupe"/>
    <s v="Full/Queen"/>
    <s v="ARA"/>
    <n v="949"/>
    <n v="23057.52"/>
    <n v="1.0563536681932958E-4"/>
    <n v="0.83291956224728303"/>
    <n v="2683"/>
    <x v="6"/>
    <x v="2"/>
  </r>
  <r>
    <x v="8"/>
    <s v="Mi Zone Kids"/>
    <s v="Alicia|Mia|Natalie"/>
    <s v="COMFORTER (SET)"/>
    <s v="MZK10-171"/>
    <s v="Pink"/>
    <s v="Full"/>
    <s v="B"/>
    <n v="430"/>
    <n v="23046.01"/>
    <n v="1.0558263508269483E-4"/>
    <n v="0.83302514488236568"/>
    <n v="2684"/>
    <x v="6"/>
    <x v="2"/>
  </r>
  <r>
    <x v="7"/>
    <s v="Intelligent Design"/>
    <s v="Cozy Soft|Cozy Soft|Cozy Soft"/>
    <s v="SHEET/SHEET SET"/>
    <s v="ID20-1538"/>
    <s v="Blue Stars"/>
    <s v="Full"/>
    <s v="B"/>
    <n v="1024"/>
    <n v="23038.86"/>
    <n v="1.0554987818287394E-4"/>
    <n v="0.83313069476054857"/>
    <n v="2685"/>
    <x v="6"/>
    <x v="2"/>
  </r>
  <r>
    <x v="3"/>
    <s v="Sharper Image"/>
    <s v="Amira|Arden|Arden"/>
    <s v="ELECT BLANKET"/>
    <s v="SI54-0064"/>
    <s v="Ivory"/>
    <s v="50x60&quot;"/>
    <s v="TBD"/>
    <n v="608"/>
    <n v="23037.31"/>
    <n v="1.0554277703675892E-4"/>
    <n v="0.83323623753758536"/>
    <n v="2686"/>
    <x v="6"/>
    <x v="2"/>
  </r>
  <r>
    <x v="2"/>
    <s v="Madison Park"/>
    <s v="Dawn|Vanessa|Stella"/>
    <s v="DUVET&amp;DUVET SET"/>
    <s v="MP12-389"/>
    <s v="Aqua"/>
    <s v="Queen"/>
    <s v="B"/>
    <n v="300"/>
    <n v="23031.07"/>
    <n v="1.0551418919691523E-4"/>
    <n v="0.83334175172678226"/>
    <n v="2687"/>
    <x v="6"/>
    <x v="2"/>
  </r>
  <r>
    <x v="1"/>
    <s v="Intelligent Design"/>
    <s v="Olivia|Ashley|Skye"/>
    <s v="WINDOW PANEL"/>
    <s v="ID40-1012"/>
    <s v="Blue"/>
    <s v="50x84&quot;"/>
    <s v="B"/>
    <n v="1346"/>
    <n v="23023.21"/>
    <n v="1.054781795140352E-4"/>
    <n v="0.83344722990629627"/>
    <n v="2688"/>
    <x v="6"/>
    <x v="2"/>
  </r>
  <r>
    <x v="9"/>
    <s v="Clean Spaces"/>
    <s v="Nurture|Nurture|Nurture"/>
    <s v="BATH TOWEL"/>
    <s v="LCN73-0132"/>
    <s v="Green"/>
    <s v="6-Piece"/>
    <s v="B"/>
    <n v="887"/>
    <n v="23015.29"/>
    <n v="1.0544189494807976E-4"/>
    <n v="0.83355267180124437"/>
    <n v="2689"/>
    <x v="6"/>
    <x v="2"/>
  </r>
  <r>
    <x v="3"/>
    <s v="Sharper Image"/>
    <s v="Amira|Arden|Arden"/>
    <s v="ELECT BLANKET"/>
    <s v="SI54-0066"/>
    <s v="Brown"/>
    <s v="50x60&quot;"/>
    <s v="TBD"/>
    <n v="605"/>
    <n v="22992.04"/>
    <n v="1.0533537775635448E-4"/>
    <n v="0.83365800717900074"/>
    <n v="2690"/>
    <x v="6"/>
    <x v="2"/>
  </r>
  <r>
    <x v="3"/>
    <s v="INK+IVY"/>
    <s v="Stockholm|Halmstad"/>
    <s v="THROW"/>
    <s v="II50-240"/>
    <s v="Yellow"/>
    <s v="50x60&quot;"/>
    <s v="B"/>
    <n v="1170"/>
    <n v="22991.43"/>
    <n v="1.0533258311175437E-4"/>
    <n v="0.83376333976211248"/>
    <n v="2691"/>
    <x v="6"/>
    <x v="2"/>
  </r>
  <r>
    <x v="10"/>
    <s v="INK+IVY"/>
    <s v="Grace Ivy|Grace Ivy|Grace Ivy"/>
    <s v="LGT-TABLE LAMPS"/>
    <s v="II153-0146"/>
    <s v="White/Gold"/>
    <s v="See below"/>
    <s v="A"/>
    <n v="425"/>
    <n v="22989.53"/>
    <n v="1.0532387848103273E-4"/>
    <n v="0.83386866364059353"/>
    <n v="2692"/>
    <x v="6"/>
    <x v="2"/>
  </r>
  <r>
    <x v="2"/>
    <s v="Madison Park"/>
    <s v="Laetitia|Virginia|Cecily"/>
    <s v="DUVET&amp;DUVET SET"/>
    <s v="MP12-7117"/>
    <s v="Taupe"/>
    <s v="King/Cal K"/>
    <s v="A"/>
    <n v="335"/>
    <n v="22983.13"/>
    <n v="1.0529455761965461E-4"/>
    <n v="0.83397395819821318"/>
    <n v="2693"/>
    <x v="6"/>
    <x v="2"/>
  </r>
  <r>
    <x v="7"/>
    <s v="Intelligent Design"/>
    <s v="Cozy Soft|Cozy Soft|Cozy Soft"/>
    <s v="SHEET/SHEET SET"/>
    <s v="ID20-1551"/>
    <s v="Seafoam Foxes"/>
    <s v="Queen"/>
    <s v="B"/>
    <n v="929"/>
    <n v="22979.47"/>
    <n v="1.0527778975205398E-4"/>
    <n v="0.83407923598796518"/>
    <n v="2694"/>
    <x v="6"/>
    <x v="2"/>
  </r>
  <r>
    <x v="7"/>
    <s v="True North by Sleep Philosophy"/>
    <s v="Cozy Cotton Flannel|Cozy Cotton Flannel|Cozy Cotton Flannel"/>
    <s v="SHEET/SHEET SET"/>
    <s v="TN20-0375"/>
    <s v="Multi Sloth"/>
    <s v="King"/>
    <s v="B"/>
    <n v="756"/>
    <n v="22975.98"/>
    <n v="1.0526180071983371E-4"/>
    <n v="0.83418449778868498"/>
    <n v="2695"/>
    <x v="6"/>
    <x v="2"/>
  </r>
  <r>
    <x v="7"/>
    <s v="True North by Sleep Philosophy"/>
    <s v="Micro Fleece|Micro Fleece|Micro Fleece"/>
    <s v="SHEET/SHEET SET"/>
    <s v="PC20-004"/>
    <s v="Khaki"/>
    <s v="King"/>
    <s v="B"/>
    <n v="672"/>
    <n v="22972.27"/>
    <n v="1.0524480378300357E-4"/>
    <n v="0.83428974259246802"/>
    <n v="2696"/>
    <x v="6"/>
    <x v="2"/>
  </r>
  <r>
    <x v="2"/>
    <s v="Madison Park"/>
    <s v="Cassandra|Gisele|Maddy"/>
    <s v="DUVET&amp;DUVET SET"/>
    <s v="MP12-6168"/>
    <s v="Blush"/>
    <s v="King/Cal K"/>
    <s v="B"/>
    <n v="577"/>
    <n v="22971.41"/>
    <n v="1.0524086379225588E-4"/>
    <n v="0.83439498345626029"/>
    <n v="2697"/>
    <x v="6"/>
    <x v="2"/>
  </r>
  <r>
    <x v="3"/>
    <s v="Intelligent Design"/>
    <s v="Malea|Leena|Leena"/>
    <s v="DUVET&amp;DUVET SET"/>
    <s v="ID12-1923"/>
    <s v="Ivory"/>
    <s v="Twin"/>
    <s v="B"/>
    <n v="788"/>
    <n v="22958.63"/>
    <n v="1.051823136971914E-4"/>
    <n v="0.83450016576995745"/>
    <n v="2698"/>
    <x v="6"/>
    <x v="2"/>
  </r>
  <r>
    <x v="2"/>
    <s v="Madison Park"/>
    <s v="Bella|Abigail|Florence"/>
    <s v="COMFORTER (SET)"/>
    <s v="MP10-8405"/>
    <s v="Brown"/>
    <s v="King/Cal K"/>
    <s v="B"/>
    <n v="434"/>
    <n v="22933.51"/>
    <n v="1.0506722931628219E-4"/>
    <n v="0.83460523299927369"/>
    <n v="2699"/>
    <x v="6"/>
    <x v="2"/>
  </r>
  <r>
    <x v="2"/>
    <s v="Madison Park Essentials"/>
    <s v="Alexis|Jeanie|Karissa"/>
    <s v="COMFORTER (SET)"/>
    <s v="CS10-1380"/>
    <s v="Yellow"/>
    <s v="Full"/>
    <s v="B"/>
    <n v="757"/>
    <n v="22928.71"/>
    <n v="1.0504523867024858E-4"/>
    <n v="0.83471027823794397"/>
    <n v="2700"/>
    <x v="6"/>
    <x v="2"/>
  </r>
  <r>
    <x v="7"/>
    <s v="Comfort Spaces"/>
    <s v="Cotton 144TC|Cotton 144TC|Cotton 144TC"/>
    <s v="SHEET/SHEET SET"/>
    <s v="CS20-1654"/>
    <s v="Good Vibes"/>
    <s v="Twin"/>
    <s v="ARB"/>
    <n v="1469"/>
    <n v="22906.15"/>
    <n v="1.0494188263389065E-4"/>
    <n v="0.83481522012057785"/>
    <n v="2701"/>
    <x v="6"/>
    <x v="2"/>
  </r>
  <r>
    <x v="2"/>
    <s v="Madison Park"/>
    <s v="Tuscany|Marino|Genoa"/>
    <s v="THROW"/>
    <s v="MP50-4302"/>
    <s v="Khaki"/>
    <s v="60x72&quot;"/>
    <s v="B"/>
    <n v="1117"/>
    <n v="22868.959999999999"/>
    <n v="1.0477150094097611E-4"/>
    <n v="0.83491999162151886"/>
    <n v="2702"/>
    <x v="6"/>
    <x v="2"/>
  </r>
  <r>
    <x v="7"/>
    <s v="True North by Sleep Philosophy"/>
    <s v="Cozy Cotton Flannel|Cozy Cotton Flannel|Cozy Cotton Flannel"/>
    <s v="SHEET/SHEET SET"/>
    <s v="TN20-0275"/>
    <s v="Pink Plaid"/>
    <s v="Twin"/>
    <s v="B"/>
    <n v="1438"/>
    <n v="22863.22"/>
    <n v="1.047452037934276E-4"/>
    <n v="0.83502473682531231"/>
    <n v="2703"/>
    <x v="6"/>
    <x v="2"/>
  </r>
  <r>
    <x v="7"/>
    <s v="True North by Sleep Philosophy"/>
    <s v="Cozy Cotton Flannel|Cozy Cotton Flannel|Cozy Cotton Flannel"/>
    <s v="SHEET/SHEET SET"/>
    <s v="TN20-0225"/>
    <s v="Aqua French Bulldog"/>
    <s v="King"/>
    <s v="B"/>
    <n v="743"/>
    <n v="22861.439999999999"/>
    <n v="1.0473704892885679E-4"/>
    <n v="0.83512947387424119"/>
    <n v="2704"/>
    <x v="6"/>
    <x v="2"/>
  </r>
  <r>
    <x v="2"/>
    <s v="Madison Park"/>
    <s v="Biloxi|Morris|Hudson"/>
    <s v="DUVET&amp;DUVET SET"/>
    <s v="MP12-3737"/>
    <s v="Navy"/>
    <s v="King/Cal K"/>
    <s v="B"/>
    <n v="374"/>
    <n v="22847.23"/>
    <n v="1.0467194745382814E-4"/>
    <n v="0.83523414582169497"/>
    <n v="2705"/>
    <x v="6"/>
    <x v="2"/>
  </r>
  <r>
    <x v="3"/>
    <s v="Woolrich"/>
    <s v="Burlington|Burlington|Burlington"/>
    <s v="BLANKET"/>
    <s v="WR51-2214"/>
    <s v="Tan"/>
    <s v="Twin"/>
    <s v="A"/>
    <n v="1252"/>
    <n v="22845.16"/>
    <n v="1.0466246398772615E-4"/>
    <n v="0.83533880828568274"/>
    <n v="2706"/>
    <x v="6"/>
    <x v="2"/>
  </r>
  <r>
    <x v="6"/>
    <s v="Madison Park"/>
    <s v="Spa Cotton|Spa Cotton|Spa Cotton"/>
    <s v="BATH RUG"/>
    <s v="MP72-1486"/>
    <s v="Taupe"/>
    <s v="24x44&quot;"/>
    <s v="B"/>
    <n v="1929"/>
    <n v="22837.39"/>
    <n v="1.0462686662945925E-4"/>
    <n v="0.83544343515231223"/>
    <n v="2707"/>
    <x v="6"/>
    <x v="2"/>
  </r>
  <r>
    <x v="2"/>
    <s v="Madison Park"/>
    <s v="Laurel|Vivian|Piedmont"/>
    <s v="COMFORTER (SET)"/>
    <s v="MP10-5115"/>
    <s v="Blush"/>
    <s v="King"/>
    <s v="B"/>
    <n v="344"/>
    <n v="22831.79"/>
    <n v="1.0460121087575338E-4"/>
    <n v="0.83554803636318797"/>
    <n v="2708"/>
    <x v="6"/>
    <x v="2"/>
  </r>
  <r>
    <x v="2"/>
    <s v="Madison Park Essentials"/>
    <s v="Maible|Caldwell|Calla"/>
    <s v="COMFORTER (SET)"/>
    <s v="MPE10-860"/>
    <s v="Blush/Grey"/>
    <s v="Full"/>
    <s v="B"/>
    <n v="404"/>
    <n v="22825.79"/>
    <n v="1.0457372256821138E-4"/>
    <n v="0.8356526100857562"/>
    <n v="2709"/>
    <x v="6"/>
    <x v="2"/>
  </r>
  <r>
    <x v="7"/>
    <s v="True North by Sleep Philosophy"/>
    <s v="Soloft Plush|Soloft Plush|Soloft Plush"/>
    <s v="SHEET/SHEET SET"/>
    <s v="BL20-0454"/>
    <s v="Blue"/>
    <s v="Full"/>
    <s v="B"/>
    <n v="815"/>
    <n v="22807.32"/>
    <n v="1.0448910439482789E-4"/>
    <n v="0.83575709919015106"/>
    <n v="2710"/>
    <x v="6"/>
    <x v="2"/>
  </r>
  <r>
    <x v="4"/>
    <s v="Sharper Image"/>
    <s v="Cooling Touch|Cooling Touch|Cooling Touch"/>
    <s v="COMFORTER (SET)"/>
    <s v="SI10-0019"/>
    <s v="White"/>
    <s v="Full/Queen"/>
    <s v="TBD"/>
    <n v="568"/>
    <n v="22789.21"/>
    <n v="1.0440613551989693E-4"/>
    <n v="0.83586150532567094"/>
    <n v="2711"/>
    <x v="6"/>
    <x v="2"/>
  </r>
  <r>
    <x v="2"/>
    <s v="Woolrich"/>
    <s v="Huntington|Huntington|Huntington"/>
    <s v="COVERLET&amp;BEDSPR"/>
    <s v="WR14-1724"/>
    <s v="Red"/>
    <s v="Full/Queen"/>
    <s v="A"/>
    <n v="429"/>
    <n v="22784.28"/>
    <n v="1.0438354929386657E-4"/>
    <n v="0.83596588887496481"/>
    <n v="2712"/>
    <x v="6"/>
    <x v="2"/>
  </r>
  <r>
    <x v="3"/>
    <s v="Comfort Spaces"/>
    <s v="Ruched Throw Set|Ruched Throw Set|Ruched Throw Set"/>
    <s v="THROW"/>
    <s v="CS50-1090"/>
    <s v="Blush"/>
    <s v="50x60&quot;"/>
    <s v="ARB"/>
    <n v="965"/>
    <n v="22776.25"/>
    <n v="1.043467607756062E-4"/>
    <n v="0.83607023563574046"/>
    <n v="2713"/>
    <x v="6"/>
    <x v="2"/>
  </r>
  <r>
    <x v="2"/>
    <s v="Super Listing"/>
    <s v="Porter|Evans|Walker"/>
    <s v="DUVET&amp;DUVET SET"/>
    <s v="AM12-0156"/>
    <s v="Black"/>
    <s v="Queen"/>
    <s v="A++"/>
    <n v="1050"/>
    <n v="22776.17"/>
    <n v="1.0434639426483896E-4"/>
    <n v="0.83617458203000528"/>
    <n v="2714"/>
    <x v="6"/>
    <x v="2"/>
  </r>
  <r>
    <x v="1"/>
    <s v="Madison Park"/>
    <s v="Galen|Colm|Paxton"/>
    <s v="WINDOW PANEL"/>
    <s v="MP40-7323"/>
    <s v="Taupe"/>
    <s v="31x64&quot;"/>
    <s v="A"/>
    <n v="702"/>
    <n v="22773.09"/>
    <n v="1.0433228360030074E-4"/>
    <n v="0.83627891431360557"/>
    <n v="2715"/>
    <x v="6"/>
    <x v="2"/>
  </r>
  <r>
    <x v="6"/>
    <s v="Madison Park"/>
    <s v="Spa Waffle|Spa Waffle|Spa Waffle"/>
    <s v="SHOWER CURTAIN"/>
    <s v="MP70-8564"/>
    <s v="Sage Green"/>
    <s v="72x72&quot;"/>
    <s v="B"/>
    <n v="1552"/>
    <n v="22765.61"/>
    <n v="1.0429801484356504E-4"/>
    <n v="0.83638321232844914"/>
    <n v="2716"/>
    <x v="6"/>
    <x v="2"/>
  </r>
  <r>
    <x v="7"/>
    <s v="True North by Sleep Philosophy"/>
    <s v="Cozy Cotton Flannel|Cozy Cotton Flannel|Cozy Cotton Flannel"/>
    <s v="SHEET/SHEET SET"/>
    <s v="TN20-0412"/>
    <s v="Bear"/>
    <s v="Full"/>
    <s v="B"/>
    <n v="1063"/>
    <n v="22760.240000000002"/>
    <n v="1.0427341280831495E-4"/>
    <n v="0.83648748574125742"/>
    <n v="2717"/>
    <x v="6"/>
    <x v="2"/>
  </r>
  <r>
    <x v="7"/>
    <s v="True North by Sleep Philosophy"/>
    <s v="Micro Fleece|Micro Fleece|Micro Fleece"/>
    <s v="SHEET/SHEET SET"/>
    <s v="SHET20-527"/>
    <s v="Grey"/>
    <s v="Full"/>
    <s v="B"/>
    <n v="818"/>
    <n v="22747.53"/>
    <n v="1.0421518341017178E-4"/>
    <n v="0.83659170092466761"/>
    <n v="2718"/>
    <x v="6"/>
    <x v="2"/>
  </r>
  <r>
    <x v="5"/>
    <s v="Martha Stewart"/>
    <s v="Luna|Luna|Luna"/>
    <s v="DEC. MIRROR"/>
    <s v="MT95F-0078"/>
    <s v="Natural"/>
    <s v="See below"/>
    <s v="B"/>
    <n v="477"/>
    <n v="22745.03"/>
    <n v="1.0420372994869595E-4"/>
    <n v="0.8366959046546163"/>
    <n v="2719"/>
    <x v="6"/>
    <x v="2"/>
  </r>
  <r>
    <x v="1"/>
    <s v="Madison Park"/>
    <s v="Kyler|Suvi|Juno"/>
    <s v="WINDOW PANEL"/>
    <s v="MP40-7980"/>
    <s v="Natural"/>
    <s v="31x64&quot;"/>
    <s v="B-"/>
    <n v="610"/>
    <n v="22741.4"/>
    <n v="1.0418709952263304E-4"/>
    <n v="0.83680009175413894"/>
    <n v="2720"/>
    <x v="6"/>
    <x v="2"/>
  </r>
  <r>
    <x v="7"/>
    <s v="Beautyrest"/>
    <s v="600 Thread Count|600 Thread Count|600 Thread Count"/>
    <s v="SHEET/SHEET SET"/>
    <s v="BR20-0989"/>
    <s v="White"/>
    <s v="Cal King"/>
    <s v="A"/>
    <n v="634"/>
    <n v="22725.29"/>
    <n v="1.0411329341688275E-4"/>
    <n v="0.8369042050475558"/>
    <n v="2721"/>
    <x v="6"/>
    <x v="2"/>
  </r>
  <r>
    <x v="2"/>
    <s v="Madison Park"/>
    <s v="Donovan|Blaine|Perry"/>
    <s v="COMFORTER (SET)"/>
    <s v="MP10-751"/>
    <s v="Red"/>
    <s v="Cal King"/>
    <s v="B"/>
    <n v="283"/>
    <n v="22721.49"/>
    <n v="1.0409588415543948E-4"/>
    <n v="0.83700830093171119"/>
    <n v="2722"/>
    <x v="6"/>
    <x v="2"/>
  </r>
  <r>
    <x v="8"/>
    <s v="Urban Habitat Kids"/>
    <s v="Cloud|Bliss|Euphoria"/>
    <s v="COVERLET&amp;BEDSPR"/>
    <s v="UHK13-0020"/>
    <s v="Blue"/>
    <s v="Full/Queen"/>
    <s v="B"/>
    <n v="426"/>
    <n v="22708.9"/>
    <n v="1.0403820452344718E-4"/>
    <n v="0.83711233913623462"/>
    <n v="2723"/>
    <x v="6"/>
    <x v="2"/>
  </r>
  <r>
    <x v="4"/>
    <s v="Madison Park"/>
    <s v="Windom|Prospect|Prospect"/>
    <s v="BLANKET"/>
    <s v="MP51-5151"/>
    <s v="Seafoam"/>
    <s v="Twin"/>
    <s v="B"/>
    <n v="1354"/>
    <n v="22705.05"/>
    <n v="1.0402056619277437E-4"/>
    <n v="0.83721635970242736"/>
    <n v="2724"/>
    <x v="6"/>
    <x v="2"/>
  </r>
  <r>
    <x v="3"/>
    <s v="Madison Park Essentials"/>
    <s v="Larkspur|Windsor|Windsor"/>
    <s v="COMFORTER (SET)"/>
    <s v="BASI10-0283"/>
    <s v="Black/Black"/>
    <s v="King"/>
    <s v="B"/>
    <n v="685"/>
    <n v="22704.78"/>
    <n v="1.0401932921893499E-4"/>
    <n v="0.83732037903164624"/>
    <n v="2725"/>
    <x v="6"/>
    <x v="2"/>
  </r>
  <r>
    <x v="7"/>
    <s v="True North by Sleep Philosophy"/>
    <s v="Cozy Cotton Flannel|Cozy Cotton Flannel|Cozy Cotton Flannel"/>
    <s v="SHEET/SHEET SET"/>
    <s v="TN20-0122"/>
    <s v="Blue Solid"/>
    <s v="Full"/>
    <s v="B"/>
    <n v="1058"/>
    <n v="22697.29"/>
    <n v="1.0398501464835339E-4"/>
    <n v="0.83742436404629461"/>
    <n v="2726"/>
    <x v="6"/>
    <x v="2"/>
  </r>
  <r>
    <x v="0"/>
    <s v="Madison Park"/>
    <s v="Ashton|Ashton|Ashton"/>
    <s v="MOTION"/>
    <s v="MP103-1245"/>
    <s v="Cream"/>
    <s v="See below"/>
    <s v="B-"/>
    <n v="103"/>
    <n v="22697.09"/>
    <n v="1.0398409837143532E-4"/>
    <n v="0.83752834814466603"/>
    <n v="2727"/>
    <x v="6"/>
    <x v="2"/>
  </r>
  <r>
    <x v="3"/>
    <s v="Madison Park"/>
    <s v="Rowan|Eden|Eden"/>
    <s v="THROW"/>
    <s v="MP50-8273"/>
    <s v="Green"/>
    <s v="50x60&quot;"/>
    <s v="B"/>
    <n v="847"/>
    <n v="22696.07"/>
    <n v="1.0397942535915318E-4"/>
    <n v="0.83763232757002515"/>
    <n v="2728"/>
    <x v="6"/>
    <x v="2"/>
  </r>
  <r>
    <x v="8"/>
    <s v="Urban Habitat"/>
    <s v="Mercer|Camden|Ronan"/>
    <s v="COMFORTER (SET)"/>
    <s v="UH10-2317"/>
    <s v="Ivory"/>
    <s v="Full/Queen"/>
    <s v="B+"/>
    <n v="292"/>
    <n v="22689.040000000001"/>
    <n v="1.0394721822548313E-4"/>
    <n v="0.83773627478825063"/>
    <n v="2729"/>
    <x v="6"/>
    <x v="2"/>
  </r>
  <r>
    <x v="1"/>
    <s v="SunSmart"/>
    <s v="Victorio|Alastair|Laurent"/>
    <s v="WINDOW PANEL"/>
    <s v="SS40-0090"/>
    <s v="Ivory"/>
    <s v="50x84&quot;"/>
    <s v="B"/>
    <n v="1031"/>
    <n v="22679.26"/>
    <n v="1.0390241228418964E-4"/>
    <n v="0.83784017720053483"/>
    <n v="2730"/>
    <x v="6"/>
    <x v="2"/>
  </r>
  <r>
    <x v="7"/>
    <s v="Comfort Spaces"/>
    <s v="Cotton Flannel 135GSM|Cotton Flannel 135GSM|Cotton Flannel 135GSM"/>
    <s v="SHEET/SHEET SET"/>
    <s v="CS20-0376"/>
    <s v="Snowflakes Blue"/>
    <s v="Queen"/>
    <s v="ARB"/>
    <n v="837"/>
    <n v="22669.200000000001"/>
    <n v="1.0385632355521089E-4"/>
    <n v="0.83794403352409008"/>
    <n v="2731"/>
    <x v="6"/>
    <x v="2"/>
  </r>
  <r>
    <x v="8"/>
    <s v="Intelligent Design"/>
    <s v="Felicia|Isabel|Alyssa"/>
    <s v="COMFORTER (SET)"/>
    <s v="ID10-2401"/>
    <s v="Champagne"/>
    <s v="Full/Queen"/>
    <s v="B"/>
    <n v="564"/>
    <n v="22663.49"/>
    <n v="1.0383016384920009E-4"/>
    <n v="0.83804786368793927"/>
    <n v="2732"/>
    <x v="6"/>
    <x v="2"/>
  </r>
  <r>
    <x v="7"/>
    <s v="Madison Park"/>
    <s v="800 Thread Count|800 Thread Count|800 Thread Count"/>
    <s v="SHEET/SHEET SET"/>
    <s v="MPH20-0021"/>
    <s v="Khaki"/>
    <s v="Split King"/>
    <s v="B"/>
    <n v="474"/>
    <n v="22659.45"/>
    <n v="1.0381165505545512E-4"/>
    <n v="0.83815167534299473"/>
    <n v="2733"/>
    <x v="6"/>
    <x v="2"/>
  </r>
  <r>
    <x v="6"/>
    <s v="Madison Park"/>
    <s v="Laurel|Vivian|Piedmont"/>
    <s v="SHOWER CURTAIN"/>
    <s v="MP70-440"/>
    <s v="Plum"/>
    <s v="72x72&quot;"/>
    <s v="B"/>
    <n v="1534"/>
    <n v="22652.32"/>
    <n v="1.0377898978332604E-4"/>
    <n v="0.83825545433277804"/>
    <n v="2734"/>
    <x v="6"/>
    <x v="2"/>
  </r>
  <r>
    <x v="1"/>
    <s v="Madison Park"/>
    <s v="Kyler|Suvi|Juno"/>
    <s v="WINDOW PANEL"/>
    <s v="MP40-7981"/>
    <s v="Natural"/>
    <s v="34x64&quot;"/>
    <s v="B-"/>
    <n v="553"/>
    <n v="22644.28"/>
    <n v="1.0374215545121975E-4"/>
    <n v="0.83835919648822921"/>
    <n v="2735"/>
    <x v="6"/>
    <x v="2"/>
  </r>
  <r>
    <x v="2"/>
    <s v="Woolrich"/>
    <s v="Tasha|Tasha|Tasha"/>
    <s v="COVERLET&amp;BEDSPR"/>
    <s v="WR14-1787"/>
    <s v="Tan"/>
    <s v="Full/Queen"/>
    <s v="B"/>
    <n v="455"/>
    <n v="22633.48"/>
    <n v="1.0369267649764414E-4"/>
    <n v="0.83846288916472689"/>
    <n v="2736"/>
    <x v="6"/>
    <x v="2"/>
  </r>
  <r>
    <x v="2"/>
    <s v="Madison Park"/>
    <s v="Keaton|Jaxson|Mitchell"/>
    <s v="COVERLET&amp;BEDSPR"/>
    <s v="MP13-6117"/>
    <s v="Teal"/>
    <s v="King/Cal K"/>
    <s v="B"/>
    <n v="545"/>
    <n v="22628.51"/>
    <n v="1.0366990701623018E-4"/>
    <n v="0.83856655907174316"/>
    <n v="2737"/>
    <x v="6"/>
    <x v="2"/>
  </r>
  <r>
    <x v="2"/>
    <s v="Madison Park"/>
    <s v="Caralie|Evian|Tulia"/>
    <s v="COMFORTER (SET)"/>
    <s v="MP10-8287"/>
    <s v="Aqua"/>
    <s v="Full/Queen"/>
    <s v="B"/>
    <n v="523"/>
    <n v="22626.76"/>
    <n v="1.0366188959319709E-4"/>
    <n v="0.83867022096133637"/>
    <n v="2738"/>
    <x v="6"/>
    <x v="2"/>
  </r>
  <r>
    <x v="7"/>
    <s v="True North by Sleep Philosophy"/>
    <s v="Cozy Cotton Flannel|Cozy Cotton Flannel|Cozy Cotton Flannel"/>
    <s v="SHEET/SHEET SET"/>
    <s v="TN20-0210"/>
    <s v="Tan Plaid"/>
    <s v="Twin XL"/>
    <s v="B"/>
    <n v="1290"/>
    <n v="22615.45"/>
    <n v="1.0361007413348041E-4"/>
    <n v="0.83877383103546987"/>
    <n v="2739"/>
    <x v="6"/>
    <x v="2"/>
  </r>
  <r>
    <x v="2"/>
    <s v="Madison Park"/>
    <s v="Ridge|Pioneer|Warren"/>
    <s v="COVERLET&amp;BEDSPR"/>
    <s v="MP13-6465"/>
    <s v="Red"/>
    <s v="Daybed"/>
    <s v="B"/>
    <n v="416"/>
    <n v="22602.880000000001"/>
    <n v="1.0355248612917991E-4"/>
    <n v="0.83887738352159902"/>
    <n v="2740"/>
    <x v="6"/>
    <x v="2"/>
  </r>
  <r>
    <x v="3"/>
    <s v="Super Listing"/>
    <s v="Avril|Nami|Ombak"/>
    <s v="COMFORTER (SET)"/>
    <s v="AM10-0377"/>
    <s v="Blush Ombre"/>
    <s v="Twin/Twin "/>
    <s v="B"/>
    <n v="693"/>
    <n v="22586.71"/>
    <n v="1.034784051403542E-4"/>
    <n v="0.83898086192673937"/>
    <n v="2741"/>
    <x v="6"/>
    <x v="2"/>
  </r>
  <r>
    <x v="2"/>
    <s v="Madison Park"/>
    <s v="Jolene|Rita|Honey"/>
    <s v="COMFORTER (SET)"/>
    <s v="MP10-8490"/>
    <s v="Dark Grey/Plum"/>
    <s v="Full/Queen"/>
    <s v="B"/>
    <n v="476"/>
    <n v="22567.68"/>
    <n v="1.0339122139160013E-4"/>
    <n v="0.83908425314813095"/>
    <n v="2742"/>
    <x v="6"/>
    <x v="2"/>
  </r>
  <r>
    <x v="2"/>
    <s v="Madison Park"/>
    <s v="Trinity|Channing|Vargas"/>
    <s v="COMFORTER (SET)"/>
    <s v="MP10-933"/>
    <s v="Taupe"/>
    <s v="Cal King"/>
    <s v="B"/>
    <n v="286"/>
    <n v="22563.01"/>
    <n v="1.0336982632556326E-4"/>
    <n v="0.83918762297445648"/>
    <n v="2743"/>
    <x v="6"/>
    <x v="2"/>
  </r>
  <r>
    <x v="3"/>
    <s v="Madison Park"/>
    <s v="Freshspun Basketweave|Freshspun Basketweave|Freshspun Basketweave"/>
    <s v="BLANKET"/>
    <s v="BL51N-0867"/>
    <s v="Grey"/>
    <s v="Full/Queen"/>
    <s v="B"/>
    <n v="1215"/>
    <n v="22534.95"/>
    <n v="1.0324127267395848E-4"/>
    <n v="0.8392908642471304"/>
    <n v="2744"/>
    <x v="6"/>
    <x v="2"/>
  </r>
  <r>
    <x v="3"/>
    <s v="Clean Spaces"/>
    <s v="Gauze|Gauze|Gauze"/>
    <s v="BLANKET"/>
    <s v="LCN51N-0030"/>
    <s v="White"/>
    <s v="Full/Queen"/>
    <s v="B"/>
    <n v="738"/>
    <n v="22532.29"/>
    <n v="1.0322908619094819E-4"/>
    <n v="0.83939409333332138"/>
    <n v="2745"/>
    <x v="6"/>
    <x v="2"/>
  </r>
  <r>
    <x v="7"/>
    <s v="Madison Park"/>
    <s v="1500 Thread Count|1500 Thread Count|1500 Thread Count"/>
    <s v="PILLOWCASE"/>
    <s v="MP21-4843"/>
    <s v="White"/>
    <s v="Standard"/>
    <s v="A"/>
    <n v="2033"/>
    <n v="22518.7"/>
    <n v="1.0316682517436555E-4"/>
    <n v="0.83949726015849579"/>
    <n v="2746"/>
    <x v="6"/>
    <x v="2"/>
  </r>
  <r>
    <x v="7"/>
    <s v="True North by Sleep Philosophy"/>
    <s v="Cozy Cotton Flannel|Cozy Cotton Flannel|Cozy Cotton Flannel"/>
    <s v="SHEET/SHEET SET"/>
    <s v="TN20-0409"/>
    <s v="Seafoam Llama"/>
    <s v="King"/>
    <s v="B"/>
    <n v="774"/>
    <n v="22511.88"/>
    <n v="1.0313558013145947E-4"/>
    <n v="0.83960039573862721"/>
    <n v="2747"/>
    <x v="6"/>
    <x v="2"/>
  </r>
  <r>
    <x v="6"/>
    <s v="Madison Park"/>
    <s v="Bayside|Nantucket|Rockaway"/>
    <s v="BATH RUG"/>
    <s v="MP72-5843"/>
    <s v="Blue"/>
    <s v="24x60&quot;"/>
    <s v="B+"/>
    <n v="729"/>
    <n v="22509.27"/>
    <n v="1.0312362271767869E-4"/>
    <n v="0.83970351936134491"/>
    <n v="2748"/>
    <x v="6"/>
    <x v="2"/>
  </r>
  <r>
    <x v="7"/>
    <s v="Madison Park"/>
    <s v="800 Thread Count|800 Thread Count|800 Thread Count"/>
    <s v="SHEET/SHEET SET"/>
    <s v="MP20-6426"/>
    <s v="White"/>
    <s v="King"/>
    <s v="B"/>
    <n v="511"/>
    <n v="22506.59"/>
    <n v="1.0311134460697659E-4"/>
    <n v="0.83980663070595185"/>
    <n v="2749"/>
    <x v="6"/>
    <x v="2"/>
  </r>
  <r>
    <x v="6"/>
    <s v="Madison Park"/>
    <s v="Magnolia|Sylvan|Anise"/>
    <s v="SHOWER CURTAIN"/>
    <s v="MP70-6421"/>
    <s v="Aqua"/>
    <s v="72x72&quot;"/>
    <s v="B"/>
    <n v="1084"/>
    <n v="22505.119999999999"/>
    <n v="1.031046099716288E-4"/>
    <n v="0.8399097353159235"/>
    <n v="2750"/>
    <x v="6"/>
    <x v="2"/>
  </r>
  <r>
    <x v="1"/>
    <s v="Madison Park"/>
    <s v="Eastfield|Lyndon|Wren"/>
    <s v="WINDOW PANEL"/>
    <s v="MP40-7803"/>
    <s v="Natural Ash"/>
    <s v="35x64&quot;"/>
    <s v="B"/>
    <n v="626"/>
    <n v="22488.99"/>
    <n v="1.0303071223818672E-4"/>
    <n v="0.84001276602816166"/>
    <n v="2751"/>
    <x v="6"/>
    <x v="2"/>
  </r>
  <r>
    <x v="2"/>
    <s v="Madison Park"/>
    <s v="Keaton|Jaxson|Mitchell"/>
    <s v="COVERLET&amp;BEDSPR"/>
    <s v="MP13-1238"/>
    <s v="Grey"/>
    <s v="Full/Queen"/>
    <s v="B"/>
    <n v="604"/>
    <n v="22486.22"/>
    <n v="1.0301802180287149E-4"/>
    <n v="0.84011578404996456"/>
    <n v="2752"/>
    <x v="6"/>
    <x v="2"/>
  </r>
  <r>
    <x v="2"/>
    <s v="Madison Park"/>
    <s v="Jackson Blocks|Maddox|Warren"/>
    <s v="COMFORTER (SET)"/>
    <s v="MP10-285"/>
    <s v="Red"/>
    <s v="Cal King"/>
    <s v="B+"/>
    <n v="289"/>
    <n v="22475.61"/>
    <n v="1.0296941331236804E-4"/>
    <n v="0.8402187534632769"/>
    <n v="2753"/>
    <x v="6"/>
    <x v="2"/>
  </r>
  <r>
    <x v="7"/>
    <s v="Beautyrest"/>
    <s v="Oversized Cotton Flannel|Oversized Cotton Flannel|Oversized Cotton Flannel"/>
    <s v="SHEET/SHEET SET"/>
    <s v="BR20-1853"/>
    <s v="Grey Windowpane"/>
    <s v="Queen"/>
    <s v="B"/>
    <n v="762"/>
    <n v="22460.58"/>
    <n v="1.0290055510197531E-4"/>
    <n v="0.84032165401837888"/>
    <n v="2754"/>
    <x v="6"/>
    <x v="2"/>
  </r>
  <r>
    <x v="3"/>
    <s v="Madison Park"/>
    <s v="Zuri|Marselle|Marselle"/>
    <s v="COMFORTER (SET)"/>
    <s v="MP10-3074"/>
    <s v="Brown"/>
    <s v="Full/Queen"/>
    <s v="B"/>
    <n v="434"/>
    <n v="22445.99"/>
    <n v="1.0283371270080233E-4"/>
    <n v="0.84042448773107969"/>
    <n v="2755"/>
    <x v="6"/>
    <x v="2"/>
  </r>
  <r>
    <x v="7"/>
    <s v="Intelligent Design"/>
    <s v="Microfiber|Microfiber|Microfiber"/>
    <s v="SHEET/SHEET SET"/>
    <s v="ID20-1083"/>
    <s v="Teal"/>
    <s v="Queen"/>
    <s v="A"/>
    <n v="1557"/>
    <n v="22443.1"/>
    <n v="1.0282047249933626E-4"/>
    <n v="0.84052730820357902"/>
    <n v="2756"/>
    <x v="6"/>
    <x v="2"/>
  </r>
  <r>
    <x v="3"/>
    <s v="Madison Park"/>
    <s v="Liquid Cotton|Liquid Cotton|Liquid Cotton"/>
    <s v="BLANKET"/>
    <s v="BL51N-0679"/>
    <s v="Grey"/>
    <s v="Full/Queen"/>
    <s v="B"/>
    <n v="861"/>
    <n v="22415.22"/>
    <n v="1.0269274349695774E-4"/>
    <n v="0.84063000094707596"/>
    <n v="2757"/>
    <x v="6"/>
    <x v="2"/>
  </r>
  <r>
    <x v="6"/>
    <s v="510 Design"/>
    <s v="Donnell|Shane|Merissi"/>
    <s v="SHOWER CURTAIN"/>
    <s v="5DS70-0096"/>
    <s v="Yellow/Grey"/>
    <s v="72x72&quot;"/>
    <s v="B"/>
    <n v="1608"/>
    <n v="22409.24"/>
    <n v="1.0266534681710754E-4"/>
    <n v="0.84073266629389309"/>
    <n v="2758"/>
    <x v="6"/>
    <x v="2"/>
  </r>
  <r>
    <x v="2"/>
    <s v="Madison Park"/>
    <s v="Walter|Clayton|Kelan"/>
    <s v="COMFORTER (SET)"/>
    <s v="MP10-6292"/>
    <s v="Grey"/>
    <s v="Cal King"/>
    <s v="B"/>
    <n v="336"/>
    <n v="22375.52"/>
    <n v="1.0251086252872145E-4"/>
    <n v="0.84083517715642186"/>
    <n v="2759"/>
    <x v="6"/>
    <x v="2"/>
  </r>
  <r>
    <x v="3"/>
    <s v="INK+IVY"/>
    <s v="Bree Knit|Bree Knit|Bree Knit"/>
    <s v="THROW"/>
    <s v="II50-1298"/>
    <s v="Brown"/>
    <s v="50x60&quot;"/>
    <s v="B"/>
    <n v="1109"/>
    <n v="22363.19"/>
    <n v="1.0245437405672261E-4"/>
    <n v="0.84093763153047862"/>
    <n v="2760"/>
    <x v="6"/>
    <x v="2"/>
  </r>
  <r>
    <x v="1"/>
    <s v="Madison Park"/>
    <s v="Galen|Colm|Paxton"/>
    <s v="WINDOW PANEL"/>
    <s v="MP40-6552"/>
    <s v="Grey"/>
    <s v="31x64&quot;"/>
    <s v="B"/>
    <n v="709"/>
    <n v="22341.5"/>
    <n v="1.0235500382495827E-4"/>
    <n v="0.84103998653430356"/>
    <n v="2761"/>
    <x v="6"/>
    <x v="2"/>
  </r>
  <r>
    <x v="3"/>
    <s v="Intelligent Design"/>
    <s v="Microlight Plush|Microlight Plush|Microlight Plush"/>
    <s v="BLANKET"/>
    <s v="ID51-1087"/>
    <s v="Black"/>
    <s v="Full/Queen"/>
    <s v="B"/>
    <n v="1476"/>
    <n v="22340.14"/>
    <n v="1.0234877314191541E-4"/>
    <n v="0.84114233530744553"/>
    <n v="2762"/>
    <x v="6"/>
    <x v="2"/>
  </r>
  <r>
    <x v="3"/>
    <s v="Serta"/>
    <s v="Dream Soft Heated|Dream Soft Heated|Dream Soft Heated"/>
    <s v="ELECT BLANKET"/>
    <s v="ST54-3585"/>
    <s v="Ivory"/>
    <s v="Queen"/>
    <s v="TBD"/>
    <n v="300"/>
    <n v="22338.2"/>
    <n v="1.0233988525581017E-4"/>
    <n v="0.8412446751927013"/>
    <n v="2763"/>
    <x v="6"/>
    <x v="2"/>
  </r>
  <r>
    <x v="4"/>
    <s v="Sleep Philosophy"/>
    <s v="Microfiber with HeiQ Smart Temp|Microfiber with HeiQ Smart Temp|Microfiber"/>
    <s v="COMFORTER (SET)"/>
    <s v="BASI10-0583"/>
    <s v="White"/>
    <s v="King/Cal K"/>
    <s v="B"/>
    <n v="705"/>
    <n v="22322.6"/>
    <n v="1.0226841565620094E-4"/>
    <n v="0.84134694360835749"/>
    <n v="2764"/>
    <x v="6"/>
    <x v="2"/>
  </r>
  <r>
    <x v="0"/>
    <s v="INK+IVY"/>
    <s v="Steve|Steve|Steve"/>
    <s v="ACCENT BENCH"/>
    <s v="II105-0562"/>
    <s v="Beige"/>
    <s v="42&quot;W"/>
    <s v="B"/>
    <n v="194"/>
    <n v="22319.14"/>
    <n v="1.0225256406551838E-4"/>
    <n v="0.84144919617242298"/>
    <n v="2765"/>
    <x v="6"/>
    <x v="2"/>
  </r>
  <r>
    <x v="7"/>
    <s v="Intelligent Design"/>
    <s v="Cozy Soft|Cozy Soft|Cozy Soft"/>
    <s v="SHEET/SHEET SET"/>
    <s v="ID20-1755"/>
    <s v="Teal Dogs"/>
    <s v="Full"/>
    <s v="B"/>
    <n v="1010"/>
    <n v="22309.19"/>
    <n v="1.0220697928884456E-4"/>
    <n v="0.84155140315171184"/>
    <n v="2766"/>
    <x v="6"/>
    <x v="2"/>
  </r>
  <r>
    <x v="7"/>
    <s v="Woolrich"/>
    <s v="Cotton Flannel|Cotton Flannel|Cotton Flannel"/>
    <s v="SHEET/SHEET SET"/>
    <s v="WR20-2280"/>
    <s v="Blue Sheep"/>
    <s v="King"/>
    <s v="B"/>
    <n v="638"/>
    <n v="22302.84"/>
    <n v="1.0217788749669593E-4"/>
    <n v="0.84165358103920851"/>
    <n v="2767"/>
    <x v="6"/>
    <x v="2"/>
  </r>
  <r>
    <x v="2"/>
    <s v="Madison Park"/>
    <s v="Isla|Loleta|Lian"/>
    <s v="DUVET&amp;DUVET SET"/>
    <s v="MP12-5807"/>
    <s v="Blue"/>
    <s v="King/Cal K"/>
    <s v="B"/>
    <n v="559"/>
    <n v="22293.5"/>
    <n v="1.0213509736462222E-4"/>
    <n v="0.84175571613657318"/>
    <n v="2768"/>
    <x v="6"/>
    <x v="2"/>
  </r>
  <r>
    <x v="7"/>
    <s v="Comfort Spaces"/>
    <s v="Cotton 144TC|Cotton 144TC|Cotton 144TC"/>
    <s v="SHEET/SHEET SET"/>
    <s v="CS20-0574"/>
    <s v="Lama Multi"/>
    <s v="King"/>
    <s v="ARB"/>
    <n v="909"/>
    <n v="22285.77"/>
    <n v="1.0209968326173893E-4"/>
    <n v="0.84185781581983488"/>
    <n v="2769"/>
    <x v="6"/>
    <x v="2"/>
  </r>
  <r>
    <x v="0"/>
    <s v="INK+IVY"/>
    <s v="Mercer|Mercer|Mercer"/>
    <s v="ACCENT TABLE"/>
    <s v="IIF17-0082"/>
    <s v="Bronze"/>
    <s v="See below"/>
    <s v="B-"/>
    <n v="214"/>
    <n v="22280.22"/>
    <n v="1.0207425657726258E-4"/>
    <n v="0.84195989007641214"/>
    <n v="2770"/>
    <x v="6"/>
    <x v="2"/>
  </r>
  <r>
    <x v="7"/>
    <s v="Intelligent Design"/>
    <s v="Cozy Soft|Cozy Soft|Cozy Soft"/>
    <s v="SHEET/SHEET SET"/>
    <s v="ID20-1760"/>
    <s v="Blue Penguins"/>
    <s v="Queen"/>
    <s v="B"/>
    <n v="908"/>
    <n v="22277.97"/>
    <n v="1.0206394846193432E-4"/>
    <n v="0.84206195402487405"/>
    <n v="2771"/>
    <x v="6"/>
    <x v="2"/>
  </r>
  <r>
    <x v="8"/>
    <s v="Intelligent Design"/>
    <s v="Joni|Adley|Callie"/>
    <s v="COMFORTER (SET)"/>
    <s v="ID10-1099"/>
    <s v="Purple"/>
    <s v="Full/Queen"/>
    <s v="B"/>
    <n v="566"/>
    <n v="22277.22"/>
    <n v="1.0206051242349157E-4"/>
    <n v="0.8421640145372975"/>
    <n v="2772"/>
    <x v="6"/>
    <x v="2"/>
  </r>
  <r>
    <x v="3"/>
    <s v="Serta"/>
    <s v="Heated Faux Feathersoft|Heated Faux Feathersoft|Heated Faux Feathersoft"/>
    <s v="ELECT BLANKET"/>
    <s v="ST54-3602"/>
    <s v="Grey"/>
    <s v="King"/>
    <s v="ARB-"/>
    <n v="214"/>
    <n v="22273.119999999999"/>
    <n v="1.020417287466712E-4"/>
    <n v="0.84226605626604412"/>
    <n v="2773"/>
    <x v="6"/>
    <x v="2"/>
  </r>
  <r>
    <x v="4"/>
    <s v="Sleep Philosophy"/>
    <s v="3&quot; Gel Memory Foam with Cooling Cover|3&quot;Gel Memory Foam with Cooling Cover|"/>
    <s v="MATT PAD/TOPPER"/>
    <s v="BASI16-0478"/>
    <s v="White"/>
    <s v="Queen"/>
    <s v="B"/>
    <n v="195"/>
    <n v="22251.11"/>
    <n v="1.0194089247183793E-4"/>
    <n v="0.84236799715851596"/>
    <n v="2774"/>
    <x v="6"/>
    <x v="2"/>
  </r>
  <r>
    <x v="3"/>
    <s v="Madison Park"/>
    <s v="Arya|Nova|Alivia"/>
    <s v="COMFORTER (SET)"/>
    <s v="MP10-6013"/>
    <s v="Grey"/>
    <s v="Full/Queen"/>
    <s v="B"/>
    <n v="418"/>
    <n v="22239.95"/>
    <n v="1.018897642198098E-4"/>
    <n v="0.84246988692273572"/>
    <n v="2775"/>
    <x v="6"/>
    <x v="2"/>
  </r>
  <r>
    <x v="1"/>
    <s v="Intelligent Design"/>
    <s v="Raina|Khloe|Arielle"/>
    <s v="WINDOW PANEL"/>
    <s v="ID40-1614"/>
    <s v="Ivory/Gold"/>
    <s v="50x84&quot;"/>
    <s v="B+"/>
    <n v="1085"/>
    <n v="22224.080000000002"/>
    <n v="1.018170576463612E-4"/>
    <n v="0.84257170398038206"/>
    <n v="2776"/>
    <x v="6"/>
    <x v="2"/>
  </r>
  <r>
    <x v="7"/>
    <s v="True North by Sleep Philosophy"/>
    <s v="Cozy Cotton Flannel|Cozy Cotton Flannel|Cozy Cotton Flannel"/>
    <s v="SHEET/SHEET SET"/>
    <s v="TN20-0114"/>
    <s v="Ivory Solid"/>
    <s v="King"/>
    <s v="B"/>
    <n v="748"/>
    <n v="22216.11"/>
    <n v="1.0178054401117623E-4"/>
    <n v="0.84267348452439328"/>
    <n v="2777"/>
    <x v="6"/>
    <x v="2"/>
  </r>
  <r>
    <x v="7"/>
    <s v="Croscill"/>
    <s v="Luxury Egyptian|Luxury Egyptian|Luxury Egyptian"/>
    <s v="SHEET/SHEET SET"/>
    <s v="CCS20-007"/>
    <s v="Ivory"/>
    <s v="Queen"/>
    <s v="B"/>
    <n v="314"/>
    <n v="22211.03"/>
    <n v="1.0175727057745733E-4"/>
    <n v="0.84277524179497076"/>
    <n v="2778"/>
    <x v="6"/>
    <x v="2"/>
  </r>
  <r>
    <x v="2"/>
    <s v="INK+IVY"/>
    <s v="Alpine|Alpine|Alpine"/>
    <s v="COMFORTER (SET)"/>
    <s v="II10-781"/>
    <s v="Aqua"/>
    <s v="Full/Queen"/>
    <s v="A"/>
    <n v="356"/>
    <n v="22209.83"/>
    <n v="1.0175177291594893E-4"/>
    <n v="0.8428769935678867"/>
    <n v="2779"/>
    <x v="6"/>
    <x v="2"/>
  </r>
  <r>
    <x v="8"/>
    <s v="Intelligent Design"/>
    <s v="Cassiopeia|Karissa|Lisa"/>
    <s v="COMFORTER (SET)"/>
    <s v="ID10-2255"/>
    <s v="Lavender"/>
    <s v="Twin/Twin "/>
    <s v="B+"/>
    <n v="674"/>
    <n v="22206.2"/>
    <n v="1.0173514248988602E-4"/>
    <n v="0.8429787287103766"/>
    <n v="2780"/>
    <x v="6"/>
    <x v="2"/>
  </r>
  <r>
    <x v="8"/>
    <s v="Mi Zone"/>
    <s v="Ashton|Garrett|Cody"/>
    <s v="COMFORTER (SET)"/>
    <s v="MZ10-085"/>
    <s v="Khaki/Navy"/>
    <s v="Full/Queen"/>
    <s v="A"/>
    <n v="594"/>
    <n v="22187.14"/>
    <n v="1.0164782129959424E-4"/>
    <n v="0.84308037653167622"/>
    <n v="2781"/>
    <x v="6"/>
    <x v="2"/>
  </r>
  <r>
    <x v="2"/>
    <s v="N Natori"/>
    <s v="Hanae|Hanae|Hanae"/>
    <s v="COMFORTER (SET)"/>
    <s v="NS10-3243"/>
    <s v="White"/>
    <s v="Full/Queen"/>
    <s v="A"/>
    <n v="243"/>
    <n v="22182"/>
    <n v="1.0162427298279991E-4"/>
    <n v="0.84318200080465899"/>
    <n v="2782"/>
    <x v="6"/>
    <x v="2"/>
  </r>
  <r>
    <x v="7"/>
    <s v="Comfort Spaces"/>
    <s v="Cotton 144TC|Cotton 144TC|Cotton 144TC"/>
    <s v="SHEET/SHEET SET"/>
    <s v="CS20-1639"/>
    <s v="Grey"/>
    <s v="Queen"/>
    <s v="ARA"/>
    <n v="996"/>
    <n v="22180.92"/>
    <n v="1.0161932508744235E-4"/>
    <n v="0.84328362012974645"/>
    <n v="2783"/>
    <x v="6"/>
    <x v="2"/>
  </r>
  <r>
    <x v="8"/>
    <s v="Mi Zone"/>
    <s v="Rosalie|Jenna|Audrey"/>
    <s v="COMFORTER (SET)"/>
    <s v="MZ10-0654"/>
    <s v="Pink Multi/Gold"/>
    <s v="Twin/Twin "/>
    <s v="B"/>
    <n v="585"/>
    <n v="22172.799999999999"/>
    <n v="1.0158212424456883E-4"/>
    <n v="0.84338520225399105"/>
    <n v="2784"/>
    <x v="6"/>
    <x v="2"/>
  </r>
  <r>
    <x v="2"/>
    <s v="Madison Park"/>
    <s v="Celeste|Isabella|Alexis"/>
    <s v="COMFORTER (SET)"/>
    <s v="MP10-2528"/>
    <s v="White"/>
    <s v="King"/>
    <s v="B+"/>
    <n v="321"/>
    <n v="22158.87"/>
    <n v="1.0151830555722548E-4"/>
    <n v="0.84348672055954832"/>
    <n v="2785"/>
    <x v="6"/>
    <x v="2"/>
  </r>
  <r>
    <x v="5"/>
    <s v="Madison Park"/>
    <s v="Tala|Tala|Tala"/>
    <s v="AWD"/>
    <s v="MP95G-0260"/>
    <s v="Off-White"/>
    <s v="See below"/>
    <s v="B"/>
    <n v="356"/>
    <n v="22150.45"/>
    <n v="1.0147973029897487E-4"/>
    <n v="0.84358820028984727"/>
    <n v="2786"/>
    <x v="6"/>
    <x v="2"/>
  </r>
  <r>
    <x v="2"/>
    <s v="Madison Park"/>
    <s v="Walter|Clayton|Kelan"/>
    <s v="COMFORTER (SET)"/>
    <s v="MP10-7087"/>
    <s v="Taupe"/>
    <s v="Cal King"/>
    <s v="B"/>
    <n v="325"/>
    <n v="22144.44"/>
    <n v="1.0145219617758694E-4"/>
    <n v="0.8436896524860249"/>
    <n v="2787"/>
    <x v="6"/>
    <x v="2"/>
  </r>
  <r>
    <x v="8"/>
    <s v="Urban Habitat Kids"/>
    <s v="Cloud|Bliss|Euphoria"/>
    <s v="COMFORTER (SET)"/>
    <s v="UHK10-0013"/>
    <s v="Pink"/>
    <s v="Twin"/>
    <s v="B+"/>
    <n v="505"/>
    <n v="22121.48"/>
    <n v="1.0134700758739288E-4"/>
    <n v="0.84379099949361225"/>
    <n v="2788"/>
    <x v="6"/>
    <x v="2"/>
  </r>
  <r>
    <x v="7"/>
    <s v="True North by Sleep Philosophy"/>
    <s v="Cozy Cotton Flannel|Cozy Cotton Flannel|Cozy Cotton Flannel"/>
    <s v="SHEET/SHEET SET"/>
    <s v="TN20-0566"/>
    <s v="White Village Print"/>
    <s v="Queen"/>
    <s v="A"/>
    <n v="864"/>
    <n v="22121.21"/>
    <n v="1.0134577061355348E-4"/>
    <n v="0.84389234526422585"/>
    <n v="2789"/>
    <x v="6"/>
    <x v="2"/>
  </r>
  <r>
    <x v="8"/>
    <s v="Intelligent Design"/>
    <s v="Felicia|Isabel|Alyssa"/>
    <s v="COMFORTER (SET)"/>
    <s v="ID10-2158"/>
    <s v="Blue"/>
    <s v="King/Cal K"/>
    <s v="B"/>
    <n v="510"/>
    <n v="22118.83"/>
    <n v="1.0133486691822849E-4"/>
    <n v="0.84399368013114406"/>
    <n v="2790"/>
    <x v="6"/>
    <x v="2"/>
  </r>
  <r>
    <x v="2"/>
    <s v="Madison Park"/>
    <s v="Tuscany|Marino|Genoa"/>
    <s v="THROW"/>
    <s v="MP50-1216"/>
    <s v="White"/>
    <s v="60x72&quot;"/>
    <s v="B"/>
    <n v="1076"/>
    <n v="22109.32"/>
    <n v="1.0129129795077441E-4"/>
    <n v="0.84409497142909484"/>
    <n v="2791"/>
    <x v="6"/>
    <x v="2"/>
  </r>
  <r>
    <x v="5"/>
    <s v="Madison Park"/>
    <s v="Laurel Branches|Laurel Branches|Laurel Branches"/>
    <s v="AWD"/>
    <s v="MP95B-0275"/>
    <s v="Natural"/>
    <s v="See below"/>
    <s v="B"/>
    <n v="765"/>
    <n v="22084.1"/>
    <n v="1.0117575543140616E-4"/>
    <n v="0.84419614718452629"/>
    <n v="2792"/>
    <x v="6"/>
    <x v="2"/>
  </r>
  <r>
    <x v="7"/>
    <s v="Comfort Spaces"/>
    <s v="Microfiber Coolmax|Microfiber Coolmax|Microfiber Coolmax"/>
    <s v="SHEET/SHEET SET"/>
    <s v="CS20-1351"/>
    <s v="Blue"/>
    <s v="Queen"/>
    <s v="ARB"/>
    <n v="1131"/>
    <n v="22083.69"/>
    <n v="1.0117387706372413E-4"/>
    <n v="0.84429732106159006"/>
    <n v="2793"/>
    <x v="6"/>
    <x v="2"/>
  </r>
  <r>
    <x v="4"/>
    <s v="Madison Park"/>
    <s v="Coleman|Campbell|Campbell"/>
    <s v="BLANKET"/>
    <s v="MP51-6382"/>
    <s v="Navy"/>
    <s v="King"/>
    <s v="B"/>
    <n v="744"/>
    <n v="22072.26"/>
    <n v="1.011215118378566E-4"/>
    <n v="0.84439844257342789"/>
    <n v="2794"/>
    <x v="6"/>
    <x v="2"/>
  </r>
  <r>
    <x v="7"/>
    <s v="Madison Park"/>
    <s v="800 Thread Count|800 Thread Count|800 Thread Count"/>
    <s v="SHEET/SHEET SET"/>
    <s v="MPH20-0020"/>
    <s v="Ivory"/>
    <s v="Split King"/>
    <s v="B"/>
    <n v="459"/>
    <n v="22058.99"/>
    <n v="1.0106071686434288E-4"/>
    <n v="0.84449950329029222"/>
    <n v="2795"/>
    <x v="6"/>
    <x v="2"/>
  </r>
  <r>
    <x v="1"/>
    <s v="Madison Park"/>
    <s v="Emilia|Natalie|Lillian"/>
    <s v="WINDOW PANEL"/>
    <s v="MP40-6366"/>
    <s v="White"/>
    <s v="50x84&quot; Bla"/>
    <s v="B+"/>
    <n v="869"/>
    <n v="22055.14"/>
    <n v="1.0104307853367007E-4"/>
    <n v="0.84460054636882587"/>
    <n v="2796"/>
    <x v="6"/>
    <x v="2"/>
  </r>
  <r>
    <x v="7"/>
    <s v="True North by Sleep Philosophy"/>
    <s v="Soloft Plush|Soloft Plush|Soloft Plush"/>
    <s v="SHEET/SHEET SET"/>
    <s v="BL20-0453"/>
    <s v="Blue"/>
    <s v="Twin"/>
    <s v="B"/>
    <n v="1013"/>
    <n v="22053.17"/>
    <n v="1.0103405320602712E-4"/>
    <n v="0.84470158042203192"/>
    <n v="2797"/>
    <x v="6"/>
    <x v="2"/>
  </r>
  <r>
    <x v="8"/>
    <s v="Comfort Spaces"/>
    <s v="Colin|Colin|Colin"/>
    <s v="COMFORTER (SET)"/>
    <s v="CS10-0904-1"/>
    <s v="Red/Grey"/>
    <s v="Twin XL"/>
    <s v="ARB-"/>
    <n v="609"/>
    <n v="22026.82"/>
    <n v="1.0091333372207181E-4"/>
    <n v="0.844802493755754"/>
    <n v="2798"/>
    <x v="6"/>
    <x v="2"/>
  </r>
  <r>
    <x v="2"/>
    <s v="Madison Park Essentials"/>
    <s v="Sofia|Thelma|Leisha"/>
    <s v="COMFORTER (SET)"/>
    <s v="MPE10-882"/>
    <s v="Blue"/>
    <s v="Cal King"/>
    <s v="A++"/>
    <n v="374"/>
    <n v="22020.59"/>
    <n v="1.0088479169607403E-4"/>
    <n v="0.84490337854745012"/>
    <n v="2799"/>
    <x v="6"/>
    <x v="2"/>
  </r>
  <r>
    <x v="0"/>
    <s v="Martha Stewart"/>
    <s v="Philippe|Philippe|Philippe"/>
    <s v="ACCENT CHAIR"/>
    <s v="MT100-1204"/>
    <s v="Morocco Brown/Taupe"/>
    <s v="See below"/>
    <s v="B"/>
    <n v="97"/>
    <n v="22017.67"/>
    <n v="1.0087141405307024E-4"/>
    <n v="0.84500424996150314"/>
    <n v="2800"/>
    <x v="6"/>
    <x v="2"/>
  </r>
  <r>
    <x v="7"/>
    <s v="Croscill"/>
    <s v="Luxury Egyptian|Luxury Egyptian|Luxury Egyptian"/>
    <s v="SHEET/SHEET SET"/>
    <s v="CCS20-002"/>
    <s v="White"/>
    <s v="Queen"/>
    <s v="B"/>
    <n v="314"/>
    <n v="22011.61"/>
    <n v="1.0084365086245282E-4"/>
    <n v="0.84510509361236563"/>
    <n v="2801"/>
    <x v="6"/>
    <x v="2"/>
  </r>
  <r>
    <x v="2"/>
    <s v="Madison Park Essentials"/>
    <s v="Saben|Barret|Seth"/>
    <s v="COVERLET&amp;BEDSPR"/>
    <s v="MPE13-170"/>
    <s v="Taupe"/>
    <s v="Queen"/>
    <s v="B"/>
    <n v="353"/>
    <n v="22000.67"/>
    <n v="1.0079353051503455E-4"/>
    <n v="0.8452058871428807"/>
    <n v="2802"/>
    <x v="6"/>
    <x v="2"/>
  </r>
  <r>
    <x v="3"/>
    <s v="Beautyrest"/>
    <s v="Heated Microlight to Berber|Heated Microlight to Berber"/>
    <s v="ELECT BLANKET"/>
    <s v="BR54-0311"/>
    <s v="Red"/>
    <s v="60x70&quot;"/>
    <s v="B"/>
    <n v="594"/>
    <n v="21992.93"/>
    <n v="1.0075807059830537E-4"/>
    <n v="0.84530664521347898"/>
    <n v="2803"/>
    <x v="6"/>
    <x v="2"/>
  </r>
  <r>
    <x v="2"/>
    <s v="Super Listing"/>
    <s v="Porter|Evans|Walker"/>
    <s v="DUVET&amp;DUVET SET"/>
    <s v="AM12-0411"/>
    <s v="Clay"/>
    <s v="Queen"/>
    <s v="A++"/>
    <n v="992"/>
    <n v="21990.43"/>
    <n v="1.0074661713682954E-4"/>
    <n v="0.84540739183061586"/>
    <n v="2804"/>
    <x v="6"/>
    <x v="2"/>
  </r>
  <r>
    <x v="8"/>
    <s v="Intelligent Design"/>
    <s v="Loretta|Eleni|Blaire"/>
    <s v="COMFORTER (SET)"/>
    <s v="ID10-1218"/>
    <s v="Coral"/>
    <s v="Full"/>
    <s v="A"/>
    <n v="630"/>
    <n v="21972.18"/>
    <n v="1.0066300686805594E-4"/>
    <n v="0.84550805483748392"/>
    <n v="2805"/>
    <x v="6"/>
    <x v="2"/>
  </r>
  <r>
    <x v="2"/>
    <s v="Madison Park"/>
    <s v="Zennia|Monah|Benita"/>
    <s v="COMFORTER (SET)"/>
    <s v="MP10-8403"/>
    <s v="Taupe/Blush"/>
    <s v="King/Cal K"/>
    <s v="B"/>
    <n v="314"/>
    <n v="21971.11"/>
    <n v="1.0065810478654428E-4"/>
    <n v="0.84560871294227047"/>
    <n v="2806"/>
    <x v="6"/>
    <x v="2"/>
  </r>
  <r>
    <x v="2"/>
    <s v="Comfort Spaces"/>
    <s v="Kienna|Kienna|Kienna"/>
    <s v="COVERLET&amp;BEDSPR"/>
    <s v="CS13-1498"/>
    <s v="Ivory"/>
    <s v="King/Cal K"/>
    <s v="ARB"/>
    <n v="512"/>
    <n v="21968.66"/>
    <n v="1.0064688039429795E-4"/>
    <n v="0.84570935982266482"/>
    <n v="2807"/>
    <x v="6"/>
    <x v="2"/>
  </r>
  <r>
    <x v="7"/>
    <s v="Beautyrest"/>
    <s v="Oversized Cotton Flannel|Oversized Cotton Flannel|Oversized Cotton Flannel"/>
    <s v="SHEET/SHEET SET"/>
    <s v="BR20-1857"/>
    <s v="Beige Windowpane"/>
    <s v="Queen"/>
    <s v="B"/>
    <n v="738"/>
    <n v="21945.74"/>
    <n v="1.005418750594875E-4"/>
    <n v="0.8458099016977243"/>
    <n v="2808"/>
    <x v="6"/>
    <x v="2"/>
  </r>
  <r>
    <x v="8"/>
    <s v="Comfort Spaces"/>
    <s v="Pierre|Parker|Preston"/>
    <s v="COVERLET&amp;BEDSPR"/>
    <s v="CS14-0861-1"/>
    <s v="Blue/Navy"/>
    <s v="Twin/Twin "/>
    <s v="ARB"/>
    <n v="1059"/>
    <n v="21945.45"/>
    <n v="1.005405464579563E-4"/>
    <n v="0.84591044224418221"/>
    <n v="2809"/>
    <x v="6"/>
    <x v="2"/>
  </r>
  <r>
    <x v="12"/>
    <s v="Friends Forever"/>
    <s v="Trucker|Trucker|Trucker"/>
    <s v="PET BEDS"/>
    <s v="PET63CC6031"/>
    <s v="Dark Grey"/>
    <s v="S"/>
    <s v="A"/>
    <n v="2059"/>
    <n v="21942.75"/>
    <n v="1.0052817671956239E-4"/>
    <n v="0.84601097042090179"/>
    <n v="2810"/>
    <x v="6"/>
    <x v="2"/>
  </r>
  <r>
    <x v="2"/>
    <s v="Madison Park Essentials"/>
    <s v="Saben|Barret|Seth"/>
    <s v="COVERLET&amp;BEDSPR"/>
    <s v="MPE13-807"/>
    <s v="Aqua"/>
    <s v="King"/>
    <s v="B"/>
    <n v="316"/>
    <n v="21933.37"/>
    <n v="1.0048520333210504E-4"/>
    <n v="0.84611145562423384"/>
    <n v="2811"/>
    <x v="6"/>
    <x v="2"/>
  </r>
  <r>
    <x v="2"/>
    <s v="INK+IVY"/>
    <s v="Shay|Shay|Shay"/>
    <s v="COMFORTER (SET)"/>
    <s v="II10-1320"/>
    <s v="Sage"/>
    <s v="Full/Queen"/>
    <s v="B"/>
    <n v="345"/>
    <n v="21910.75"/>
    <n v="1.0038157241267168E-4"/>
    <n v="0.8462118371966465"/>
    <n v="2812"/>
    <x v="6"/>
    <x v="2"/>
  </r>
  <r>
    <x v="7"/>
    <s v="Mi Zone"/>
    <s v="Polka Dot|Polka Dot|Polka Dot"/>
    <s v="SHEET/SHEET SET"/>
    <s v="MZ20-417"/>
    <s v="Pink"/>
    <s v="Queen"/>
    <s v="B"/>
    <n v="790"/>
    <n v="21900.080000000002"/>
    <n v="1.0033268903909282E-4"/>
    <n v="0.84631216988568558"/>
    <n v="2813"/>
    <x v="6"/>
    <x v="2"/>
  </r>
  <r>
    <x v="3"/>
    <s v="Intelligent Design"/>
    <s v="Microlight Plush|Microlight Plush|Microlight Plush"/>
    <s v="BLANKET"/>
    <s v="ID51-828"/>
    <s v="Grey"/>
    <s v="Full/Queen"/>
    <s v="B"/>
    <n v="1457"/>
    <n v="21894.16"/>
    <n v="1.0030556724231804E-4"/>
    <n v="0.84641247545292786"/>
    <n v="2814"/>
    <x v="6"/>
    <x v="2"/>
  </r>
  <r>
    <x v="7"/>
    <s v="Madison Park"/>
    <s v="800 Thread Count|800 Thread Count|800 Thread Count"/>
    <s v="SHEET/SHEET SET"/>
    <s v="MPH20-0014"/>
    <s v="Aqua"/>
    <s v="King"/>
    <s v="B"/>
    <n v="501"/>
    <n v="21886.89"/>
    <n v="1.002722605763463E-4"/>
    <n v="0.84651274771350415"/>
    <n v="2815"/>
    <x v="6"/>
    <x v="2"/>
  </r>
  <r>
    <x v="7"/>
    <s v="Croscill"/>
    <s v="Luxury Egyptian|Luxury Egyptian|Luxury Egyptian"/>
    <s v="SHEET/SHEET SET"/>
    <s v="CCS20-013"/>
    <s v="Grey"/>
    <s v="King"/>
    <s v="B"/>
    <n v="260"/>
    <n v="21877.97"/>
    <n v="1.0023139462580053E-4"/>
    <n v="0.84661297910812994"/>
    <n v="2816"/>
    <x v="6"/>
    <x v="2"/>
  </r>
  <r>
    <x v="2"/>
    <s v="Madison Park"/>
    <s v="Quebec|Mansfield|Vancouver"/>
    <s v="THROW"/>
    <s v="MP50-2988"/>
    <s v="Blue"/>
    <s v="60x70&quot;"/>
    <s v="B"/>
    <n v="1258"/>
    <n v="21851.91"/>
    <n v="1.001120037433764E-4"/>
    <n v="0.84671309111187332"/>
    <n v="2817"/>
    <x v="6"/>
    <x v="2"/>
  </r>
  <r>
    <x v="7"/>
    <s v="True North by Sleep Philosophy"/>
    <s v="Cozy Cotton Flannel|Cozy Cotton Flannel|Cozy Cotton Flannel"/>
    <s v="SHEET/SHEET SET"/>
    <s v="TN20-0363"/>
    <s v="Aqua Dots"/>
    <s v="King"/>
    <s v="B"/>
    <n v="738"/>
    <n v="21793.65"/>
    <n v="9.9845092277143517E-5"/>
    <n v="0.84681293620415043"/>
    <n v="2818"/>
    <x v="6"/>
    <x v="2"/>
  </r>
  <r>
    <x v="2"/>
    <s v="INK+IVY"/>
    <s v="Imani|Imani|Imani"/>
    <s v="DUVET&amp;DUVET SET"/>
    <s v="II12-1276"/>
    <s v="White/Navy"/>
    <s v="Full/Queen"/>
    <s v="A"/>
    <n v="394"/>
    <n v="21792.89"/>
    <n v="9.984161042485485E-5"/>
    <n v="0.8469127778145753"/>
    <n v="2819"/>
    <x v="6"/>
    <x v="2"/>
  </r>
  <r>
    <x v="7"/>
    <s v="True North by Sleep Philosophy"/>
    <s v="Cozy Cotton Flannel|Cozy Cotton Flannel|Cozy Cotton Flannel"/>
    <s v="SHEET/SHEET SET"/>
    <s v="TN20-0277"/>
    <s v="Pink Plaid"/>
    <s v="Full"/>
    <s v="B"/>
    <n v="997"/>
    <n v="21784.54"/>
    <n v="9.9803355863525571E-5"/>
    <n v="0.84701258117043887"/>
    <n v="2820"/>
    <x v="6"/>
    <x v="2"/>
  </r>
  <r>
    <x v="7"/>
    <s v="Comfort Spaces"/>
    <s v="Cotton 144TC|Cotton 144TC|Cotton 144TC"/>
    <s v="SHEET/SHEET SET"/>
    <s v="CS20-0554"/>
    <s v="Paisley Multi"/>
    <s v="Full"/>
    <s v="ARB"/>
    <n v="1110"/>
    <n v="21779.87"/>
    <n v="9.9781960797488701E-5"/>
    <n v="0.84711236313123639"/>
    <n v="2821"/>
    <x v="6"/>
    <x v="2"/>
  </r>
  <r>
    <x v="2"/>
    <s v="510 Design"/>
    <s v="Oakley|Hayley|Glen"/>
    <s v="COVERLET&amp;BEDSPR"/>
    <s v="5DS13-0290"/>
    <s v="Navy"/>
    <s v="Full/Queen"/>
    <s v="B"/>
    <n v="637"/>
    <n v="21771.15"/>
    <n v="9.9742011123860996E-5"/>
    <n v="0.84721210514236023"/>
    <n v="2822"/>
    <x v="6"/>
    <x v="2"/>
  </r>
  <r>
    <x v="4"/>
    <s v="Sleep Philosophy"/>
    <s v="4&quot; Gel Memory Foam with 3M Cover|4&quot; Gel Memory Foam with 3M Cover|4&quot; Gel Me"/>
    <s v="MATT PAD/TOPPER"/>
    <s v="BASI16-0454"/>
    <s v="White"/>
    <s v="Cal King"/>
    <s v="B"/>
    <n v="162"/>
    <n v="21770.77"/>
    <n v="9.9740270197716662E-5"/>
    <n v="0.847311845412558"/>
    <n v="2823"/>
    <x v="6"/>
    <x v="2"/>
  </r>
  <r>
    <x v="8"/>
    <s v="Urban Habitat Kids"/>
    <s v="Cloud|Bliss|Euphoria"/>
    <s v="COVERLET&amp;BEDSPR"/>
    <s v="UHK13-0015"/>
    <s v="Pink"/>
    <s v="Twin"/>
    <s v="B"/>
    <n v="511"/>
    <n v="21746.82"/>
    <n v="9.963054603677815E-5"/>
    <n v="0.84741147595859478"/>
    <n v="2824"/>
    <x v="6"/>
    <x v="2"/>
  </r>
  <r>
    <x v="10"/>
    <s v="INK+IVY"/>
    <s v="Auburn|Auburn|Auburn"/>
    <s v="LGT-PENDANTS"/>
    <s v="MP151-0199"/>
    <s v="Silver/Clear"/>
    <s v="Dia.9&quot;"/>
    <s v="B"/>
    <n v="395"/>
    <n v="21738.82"/>
    <n v="9.9593894960055466E-5"/>
    <n v="0.84751106985355484"/>
    <n v="2825"/>
    <x v="6"/>
    <x v="2"/>
  </r>
  <r>
    <x v="2"/>
    <s v="Madison Park"/>
    <s v="Pebble Beach|Pacific Grove|Ocean View"/>
    <s v="COMFORTER (SET)"/>
    <s v="MP10-8074"/>
    <s v="Aqua"/>
    <s v="Cal King"/>
    <s v="B"/>
    <n v="257"/>
    <n v="21726.74"/>
    <n v="9.9538551834204235E-5"/>
    <n v="0.84761060840538904"/>
    <n v="2826"/>
    <x v="6"/>
    <x v="2"/>
  </r>
  <r>
    <x v="3"/>
    <s v="Madison Park"/>
    <s v="Duke|York|York"/>
    <s v="COMFORTER (SET)"/>
    <s v="MP10-7633"/>
    <s v="Aqua"/>
    <s v="King/Cal K"/>
    <s v="A"/>
    <n v="472"/>
    <n v="21719.48"/>
    <n v="9.9505290982078402E-5"/>
    <n v="0.84771011369637117"/>
    <n v="2827"/>
    <x v="6"/>
    <x v="2"/>
  </r>
  <r>
    <x v="2"/>
    <s v="Madison Park"/>
    <s v="Lola|Brianna|Victoria"/>
    <s v="COMFORTER (SET)"/>
    <s v="MP10-174"/>
    <s v="Taupe Grey/Yellow"/>
    <s v="King"/>
    <s v="B"/>
    <n v="268"/>
    <n v="21711.46"/>
    <n v="9.9468548277663915E-5"/>
    <n v="0.84780958224464886"/>
    <n v="2828"/>
    <x v="6"/>
    <x v="2"/>
  </r>
  <r>
    <x v="2"/>
    <s v="Madison Park"/>
    <s v="Laetitia|Virginia|Cecily"/>
    <s v="COMFORTER (SET)"/>
    <s v="MP10-6839"/>
    <s v="Off-White"/>
    <s v="Twin/Twin "/>
    <s v="A"/>
    <n v="348"/>
    <n v="21694.42"/>
    <n v="9.9390481484244614E-5"/>
    <n v="0.84790897272613308"/>
    <n v="2829"/>
    <x v="6"/>
    <x v="2"/>
  </r>
  <r>
    <x v="7"/>
    <s v="Intelligent Design"/>
    <s v="Microfiber|Microfiber|Microfiber"/>
    <s v="SHEET/SHEET SET"/>
    <s v="ID20-145"/>
    <s v="White"/>
    <s v="Queen"/>
    <s v="B"/>
    <n v="1423"/>
    <n v="21681.19"/>
    <n v="9.9329869766114488E-5"/>
    <n v="0.84800830259589921"/>
    <n v="2830"/>
    <x v="6"/>
    <x v="2"/>
  </r>
  <r>
    <x v="3"/>
    <s v="Beautyrest"/>
    <s v="Heated Microlight to Berber|Heated Microlight to Berber"/>
    <s v="ELECT BLANKET"/>
    <s v="BR54-0387"/>
    <s v="Chocolate"/>
    <s v="Queen"/>
    <s v="B"/>
    <n v="272"/>
    <n v="21676.38"/>
    <n v="9.9307833306234986E-5"/>
    <n v="0.84810761042920546"/>
    <n v="2831"/>
    <x v="6"/>
    <x v="2"/>
  </r>
  <r>
    <x v="2"/>
    <s v="Madison Park"/>
    <s v="Quebec|Mansfield|Vancouver"/>
    <s v="COVERLET&amp;BEDSPR"/>
    <s v="MP13-6444"/>
    <s v="Seafoam"/>
    <s v="Twin"/>
    <s v="A"/>
    <n v="629"/>
    <n v="21669.02"/>
    <n v="9.9274114315650125E-5"/>
    <n v="0.84820688454352111"/>
    <n v="2832"/>
    <x v="6"/>
    <x v="2"/>
  </r>
  <r>
    <x v="2"/>
    <s v="Madison Park"/>
    <s v="Lee|Reagan|Callaway"/>
    <s v="COMFORTER (SET)"/>
    <s v="MP10-8351"/>
    <s v="Silver"/>
    <s v="Full/Queen"/>
    <s v="B"/>
    <n v="408"/>
    <n v="21656.61"/>
    <n v="9.9217259332884074E-5"/>
    <n v="0.84830610180285404"/>
    <n v="2833"/>
    <x v="6"/>
    <x v="2"/>
  </r>
  <r>
    <x v="3"/>
    <s v="Beautyrest"/>
    <s v="Heated Plush|Heated Plush|Heated Plush"/>
    <s v="ELECT BLANKET"/>
    <s v="BR54-0517"/>
    <s v="Mink"/>
    <s v="Twin"/>
    <s v="A+"/>
    <n v="469"/>
    <n v="21652.1"/>
    <n v="9.9196597288381654E-5"/>
    <n v="0.84840529840014245"/>
    <n v="2834"/>
    <x v="6"/>
    <x v="2"/>
  </r>
  <r>
    <x v="5"/>
    <s v="Madison Park"/>
    <s v="Florian|Florian|Florian"/>
    <s v="AWD"/>
    <s v="MP95B-0291"/>
    <s v="Reclaimed Grey"/>
    <s v="See below"/>
    <s v="B"/>
    <n v="519"/>
    <n v="21651.53"/>
    <n v="9.9193985899165174E-5"/>
    <n v="0.84850449238604164"/>
    <n v="2835"/>
    <x v="6"/>
    <x v="2"/>
  </r>
  <r>
    <x v="3"/>
    <s v="Serta"/>
    <s v="Parsa AZ|Parsa AZ|Parsa AZ"/>
    <s v="ELECT BLANKET"/>
    <s v="ST54-0207"/>
    <s v="Sea Blue"/>
    <s v="Full"/>
    <s v="ARB"/>
    <n v="438"/>
    <n v="21638.34"/>
    <n v="9.9133557436418667E-5"/>
    <n v="0.84860362594347805"/>
    <n v="2836"/>
    <x v="6"/>
    <x v="2"/>
  </r>
  <r>
    <x v="7"/>
    <s v="Intelligent Design"/>
    <s v="Cozy Soft|Cozy Soft|Cozy Soft"/>
    <s v="SHEET/SHEET SET"/>
    <s v="ID20-2449"/>
    <s v="White Holiday Trees"/>
    <s v="Queen"/>
    <s v="A"/>
    <n v="881"/>
    <n v="21618.28"/>
    <n v="9.9041654861536542E-5"/>
    <n v="0.84870266759833957"/>
    <n v="2837"/>
    <x v="6"/>
    <x v="2"/>
  </r>
  <r>
    <x v="7"/>
    <s v="True North by Sleep Philosophy"/>
    <s v="Cozy Cotton Flannel|Cozy Cotton Flannel|Cozy Cotton Flannel"/>
    <s v="SHEET/SHEET SET"/>
    <s v="TN20-0513"/>
    <s v="Gray Skiers"/>
    <s v="Queen"/>
    <s v="B"/>
    <n v="843"/>
    <n v="21612.75"/>
    <n v="9.9016319804752005E-5"/>
    <n v="0.84880168391814437"/>
    <n v="2838"/>
    <x v="6"/>
    <x v="2"/>
  </r>
  <r>
    <x v="7"/>
    <s v="Beautyrest"/>
    <s v="1000 Thread Count|1000 Thread Count|1000 Thread Count"/>
    <s v="SHEET/SHEET SET"/>
    <s v="BR20-1887"/>
    <s v="Blue"/>
    <s v="Full"/>
    <s v="B"/>
    <n v="660"/>
    <n v="21608.39"/>
    <n v="9.8996344967938139E-5"/>
    <n v="0.84890068026311227"/>
    <n v="2839"/>
    <x v="6"/>
    <x v="2"/>
  </r>
  <r>
    <x v="3"/>
    <s v="Madison Park"/>
    <s v="Arya|Nova|Alivia"/>
    <s v="COMFORTER (SET)"/>
    <s v="MP10-7636"/>
    <s v="Aqua"/>
    <s v="King/Cal K"/>
    <s v="B"/>
    <n v="346"/>
    <n v="21590.080000000002"/>
    <n v="9.8912459816089126E-5"/>
    <n v="0.84899959272292835"/>
    <n v="2840"/>
    <x v="6"/>
    <x v="2"/>
  </r>
  <r>
    <x v="3"/>
    <s v="Serta"/>
    <s v="Fleece to Sherpa|Fleece to Sherpa|Fleece to Sherpa"/>
    <s v="ELECT BLANKET"/>
    <s v="ST54-0107"/>
    <s v="Ivory"/>
    <s v="Full"/>
    <s v="B"/>
    <n v="418"/>
    <n v="21587.9"/>
    <n v="9.8902472397682193E-5"/>
    <n v="0.84909849519532599"/>
    <n v="2841"/>
    <x v="6"/>
    <x v="2"/>
  </r>
  <r>
    <x v="3"/>
    <s v="Intelligent Design"/>
    <s v="Malea|Leena|Leena"/>
    <s v="COMFORTER (SET)"/>
    <s v="ID10-2441"/>
    <s v="Pink/White"/>
    <s v="Full/Queen"/>
    <s v="B+"/>
    <n v="547"/>
    <n v="21581.58"/>
    <n v="9.8873518047071278E-5"/>
    <n v="0.84919736871337304"/>
    <n v="2842"/>
    <x v="6"/>
    <x v="2"/>
  </r>
  <r>
    <x v="2"/>
    <s v="Madison Park"/>
    <s v="Bahari|Osanna|Ceiba"/>
    <s v="DUVET&amp;DUVET SET"/>
    <s v="MP12-6223"/>
    <s v="Off-White"/>
    <s v="Full/Queen"/>
    <s v="B"/>
    <n v="379"/>
    <n v="21575.55"/>
    <n v="9.8845892297991551E-5"/>
    <n v="0.84929621460567106"/>
    <n v="2843"/>
    <x v="6"/>
    <x v="2"/>
  </r>
  <r>
    <x v="2"/>
    <s v="Super Listing"/>
    <s v="Blake|Calvin|Owain/Erik"/>
    <s v="COMFORTER (SET)"/>
    <s v="AM10-0132"/>
    <s v="Black/Grey"/>
    <s v="Full/Queen"/>
    <s v="B"/>
    <n v="973"/>
    <n v="21549.57"/>
    <n v="9.8726867926334674E-5"/>
    <n v="0.8493949414735974"/>
    <n v="2844"/>
    <x v="6"/>
    <x v="2"/>
  </r>
  <r>
    <x v="6"/>
    <s v="Madison Park"/>
    <s v="Evan|Ethan|Jordan"/>
    <s v="BATH RUG"/>
    <s v="MP72-3612"/>
    <s v="Seafoam"/>
    <s v="24x40&quot;"/>
    <s v="B"/>
    <n v="1079"/>
    <n v="21542.080000000002"/>
    <n v="9.8692553355753075E-5"/>
    <n v="0.8494936340269531"/>
    <n v="2845"/>
    <x v="6"/>
    <x v="2"/>
  </r>
  <r>
    <x v="3"/>
    <s v="Serta"/>
    <s v="Fleece to Sherpa|Fleece to Sherpa|Fleece to Sherpa"/>
    <s v="ELECT BLANKET"/>
    <s v="ST54-0138"/>
    <s v="Light Grey"/>
    <s v="Full"/>
    <s v="B"/>
    <n v="421"/>
    <n v="21539.15"/>
    <n v="9.8679129898903396E-5"/>
    <n v="0.84959231315685202"/>
    <n v="2846"/>
    <x v="6"/>
    <x v="2"/>
  </r>
  <r>
    <x v="1"/>
    <s v="SunSmart"/>
    <s v="Mirage|Elysia|Azalea"/>
    <s v="WINDOW PANEL"/>
    <s v="SS40-0014"/>
    <s v="Champagne"/>
    <s v="50x95&quot;"/>
    <s v="B"/>
    <n v="1109"/>
    <n v="21477.82"/>
    <n v="9.8398153581978165E-5"/>
    <n v="0.84969071131043394"/>
    <n v="2847"/>
    <x v="6"/>
    <x v="2"/>
  </r>
  <r>
    <x v="2"/>
    <s v="INK+IVY"/>
    <s v="Marta|Marta|Marta"/>
    <s v="DUVET&amp;DUVET SET"/>
    <s v="II12-1111"/>
    <s v="Natural"/>
    <s v="King/Cal K"/>
    <s v="B+"/>
    <n v="242"/>
    <n v="21465.32"/>
    <n v="9.8340886274598982E-5"/>
    <n v="0.84978905219670853"/>
    <n v="2848"/>
    <x v="6"/>
    <x v="2"/>
  </r>
  <r>
    <x v="3"/>
    <s v="Woolrich"/>
    <s v="Burlington|Burlington|Burlington"/>
    <s v="BLANKET"/>
    <s v="WR51-2208"/>
    <s v="Ivory"/>
    <s v="Twin"/>
    <s v="A+"/>
    <n v="1182"/>
    <n v="21462.94"/>
    <n v="9.832998257927398E-5"/>
    <n v="0.84988738217928783"/>
    <n v="2849"/>
    <x v="6"/>
    <x v="2"/>
  </r>
  <r>
    <x v="3"/>
    <s v="Madison Park"/>
    <s v="Dream Soft|Dream Soft|Dream Soft"/>
    <s v="BLANKET"/>
    <s v="BR51-4444"/>
    <s v="Taupe"/>
    <s v="Full/Queen"/>
    <s v="B"/>
    <n v="968"/>
    <n v="21462.81"/>
    <n v="9.8329386999277256E-5"/>
    <n v="0.84998571156628711"/>
    <n v="2850"/>
    <x v="6"/>
    <x v="2"/>
  </r>
  <r>
    <x v="1"/>
    <s v="Madison Park"/>
    <s v="Amherst|Eastridge|Salem"/>
    <s v="VALANCE"/>
    <s v="MP41-4377"/>
    <s v="Grey"/>
    <s v="50x18&quot;"/>
    <s v="B"/>
    <n v="2195"/>
    <n v="21459.16"/>
    <n v="9.831266494552253E-5"/>
    <n v="0.85008402423123264"/>
    <n v="2851"/>
    <x v="6"/>
    <x v="2"/>
  </r>
  <r>
    <x v="7"/>
    <s v="Madison Park Essentials"/>
    <s v="Satin|Satin|Satin"/>
    <s v="SHEET/SHEET SET"/>
    <s v="MPE20-1133"/>
    <s v="Blue"/>
    <s v="King"/>
    <s v="B"/>
    <n v="827"/>
    <n v="21452.400000000001"/>
    <n v="9.8281694785691873E-5"/>
    <n v="0.85018230592601829"/>
    <n v="2852"/>
    <x v="6"/>
    <x v="2"/>
  </r>
  <r>
    <x v="3"/>
    <s v="Serta"/>
    <s v="Freya AZ|Freya AZ|Freya AZ"/>
    <s v="ELECT BLANKET"/>
    <s v="ST54-0055"/>
    <s v="Indigo"/>
    <s v="King"/>
    <s v="ARA"/>
    <n v="270"/>
    <n v="21434.04"/>
    <n v="9.8197580564613333E-5"/>
    <n v="0.85028050350658291"/>
    <n v="2853"/>
    <x v="6"/>
    <x v="2"/>
  </r>
  <r>
    <x v="2"/>
    <s v="Madison Park"/>
    <s v="Aubrey|Whitman|Charlotte"/>
    <s v="DUVET&amp;DUVET SET"/>
    <s v="MP12-277"/>
    <s v="Blue/Brown"/>
    <s v="King/Cal K"/>
    <s v="B"/>
    <n v="345"/>
    <n v="21411.919999999998"/>
    <n v="9.8096240337475118E-5"/>
    <n v="0.85037859974692043"/>
    <n v="2854"/>
    <x v="6"/>
    <x v="2"/>
  </r>
  <r>
    <x v="2"/>
    <s v="N Natori"/>
    <s v="Brush Stroke|Brush Stroke|Brush Stroke"/>
    <s v="COMFORTER (SET)"/>
    <s v="NS10-3706"/>
    <s v="Blue"/>
    <s v="King"/>
    <s v="B"/>
    <n v="259"/>
    <n v="21408.89"/>
    <n v="9.8082358742166412E-5"/>
    <n v="0.85047668210566263"/>
    <n v="2855"/>
    <x v="6"/>
    <x v="2"/>
  </r>
  <r>
    <x v="7"/>
    <s v="Madison Park"/>
    <s v="800 Thread Count|800 Thread Count|800 Thread Count"/>
    <s v="SHEET/SHEET SET"/>
    <s v="MPH20-0019"/>
    <s v="Grey"/>
    <s v="Split King"/>
    <s v="B"/>
    <n v="445"/>
    <n v="21394.99"/>
    <n v="9.8018677496360766E-5"/>
    <n v="0.850574700783159"/>
    <n v="2856"/>
    <x v="6"/>
    <x v="2"/>
  </r>
  <r>
    <x v="3"/>
    <s v="Serta"/>
    <s v="Corded Plush|Corded Plush|Corded Plush"/>
    <s v="ELECT BLANKET"/>
    <s v="ST54-0288"/>
    <s v="Grey"/>
    <s v="Queen"/>
    <s v="B"/>
    <n v="264"/>
    <n v="21391.86"/>
    <n v="9.800433776259302E-5"/>
    <n v="0.85067270512092164"/>
    <n v="2857"/>
    <x v="6"/>
    <x v="2"/>
  </r>
  <r>
    <x v="4"/>
    <s v="Madison Park Signature"/>
    <s v="500 Thread Count Luxury Collection|500 Thread Count Luxury Collection|500 T"/>
    <s v="DUVET&amp;DUVET SET"/>
    <s v="MPS12-508"/>
    <s v="White/White"/>
    <s v="Full/Queen"/>
    <s v="B"/>
    <n v="302"/>
    <n v="21378.46"/>
    <n v="9.7942947209082523E-5"/>
    <n v="0.85077064806813074"/>
    <n v="2858"/>
    <x v="6"/>
    <x v="2"/>
  </r>
  <r>
    <x v="2"/>
    <s v="Madison Park"/>
    <s v="Lee|Reagan|Callaway"/>
    <s v="COMFORTER (SET)"/>
    <s v="MP10-8353"/>
    <s v="Blush"/>
    <s v="Full/Queen"/>
    <s v="B"/>
    <n v="419"/>
    <n v="21376.98"/>
    <n v="9.7936166759888835E-5"/>
    <n v="0.85086858423489065"/>
    <n v="2859"/>
    <x v="6"/>
    <x v="2"/>
  </r>
  <r>
    <x v="2"/>
    <s v="Super Listing"/>
    <s v="Porter|Evans|Walker"/>
    <s v="DUVET&amp;DUVET SET"/>
    <s v="AM12-0147"/>
    <s v="Sage"/>
    <s v="Queen"/>
    <s v="A++"/>
    <n v="1004"/>
    <n v="21374.78"/>
    <n v="9.7926087713790099E-5"/>
    <n v="0.8509665103226044"/>
    <n v="2860"/>
    <x v="6"/>
    <x v="2"/>
  </r>
  <r>
    <x v="3"/>
    <s v="Serta"/>
    <s v="Plush Heated|Plush Heated|Plush Heated"/>
    <s v="ELECT BLANKET"/>
    <s v="ST54-0097"/>
    <s v="Teal"/>
    <s v="King"/>
    <s v="B"/>
    <n v="251"/>
    <n v="21372.58"/>
    <n v="9.7916008667691377E-5"/>
    <n v="0.85106442633127211"/>
    <n v="2861"/>
    <x v="6"/>
    <x v="2"/>
  </r>
  <r>
    <x v="3"/>
    <s v="Serta"/>
    <s v="Heated Faux Feathersoft|Heated Faux Feathersoft|Heated Faux Feathersoft"/>
    <s v="ELECT BLANKET"/>
    <s v="ST54-3601"/>
    <s v="Grey"/>
    <s v="Queen"/>
    <s v="ARB-"/>
    <n v="228"/>
    <n v="21368.16"/>
    <n v="9.7895758947802089E-5"/>
    <n v="0.85116232209021991"/>
    <n v="2862"/>
    <x v="6"/>
    <x v="2"/>
  </r>
  <r>
    <x v="3"/>
    <s v="Woolrich"/>
    <s v="Alton|Alton|Alton"/>
    <s v="COMFORTER (SET)"/>
    <s v="WR10-2885"/>
    <s v="Brown/Ivory"/>
    <s v="King"/>
    <s v="B"/>
    <n v="337"/>
    <n v="21359.1"/>
    <n v="9.7854251603413656E-5"/>
    <n v="0.85126017634182338"/>
    <n v="2863"/>
    <x v="6"/>
    <x v="2"/>
  </r>
  <r>
    <x v="7"/>
    <s v="Intelligent Design"/>
    <s v="Cozy Soft|Cozy Soft|Cozy Soft"/>
    <s v="SHEET/SHEET SET"/>
    <s v="ID20-1536"/>
    <s v="Blue Stars"/>
    <s v="Twin"/>
    <s v="B"/>
    <n v="1223"/>
    <n v="21345.15"/>
    <n v="9.7790341288378496E-5"/>
    <n v="0.85135796668311181"/>
    <n v="2864"/>
    <x v="6"/>
    <x v="2"/>
  </r>
  <r>
    <x v="4"/>
    <s v="Sleep Philosophy"/>
    <s v="Wonder Wool"/>
    <s v="BLANKET"/>
    <s v="BASI51-0324"/>
    <s v="White"/>
    <s v="Full/Queen"/>
    <s v="B"/>
    <n v="476"/>
    <n v="21335.26"/>
    <n v="9.774503139478008E-5"/>
    <n v="0.85145571171450662"/>
    <n v="2865"/>
    <x v="6"/>
    <x v="2"/>
  </r>
  <r>
    <x v="4"/>
    <s v="Madison Park"/>
    <s v="Windom|Prospect|Prospect"/>
    <s v="BLANKET"/>
    <s v="MP51-538"/>
    <s v="Cream"/>
    <s v="Twin"/>
    <s v="B"/>
    <n v="1273"/>
    <n v="21333.08"/>
    <n v="9.773504397637316E-5"/>
    <n v="0.85155344675848299"/>
    <n v="2866"/>
    <x v="6"/>
    <x v="2"/>
  </r>
  <r>
    <x v="7"/>
    <s v="Comfort Spaces"/>
    <s v="Cotton 144TC|Cotton 144TC|Cotton 144TC"/>
    <s v="SHEET/SHEET SET"/>
    <s v="CS20-1640"/>
    <s v="Grey"/>
    <s v="King"/>
    <s v="ARB"/>
    <n v="881"/>
    <n v="21325.09"/>
    <n v="9.7698438713496384E-5"/>
    <n v="0.85165114519719654"/>
    <n v="2867"/>
    <x v="6"/>
    <x v="2"/>
  </r>
  <r>
    <x v="2"/>
    <s v="Madison Park Essentials"/>
    <s v="Sofia|Thelma|Leisha"/>
    <s v="COMFORTER (SET)"/>
    <s v="MPE10-878"/>
    <s v="Blue"/>
    <s v="Twin"/>
    <s v="A++"/>
    <n v="510"/>
    <n v="21317.54"/>
    <n v="9.7663849259839363E-5"/>
    <n v="0.85174880904645633"/>
    <n v="2868"/>
    <x v="6"/>
    <x v="2"/>
  </r>
  <r>
    <x v="7"/>
    <s v="True North by Sleep Philosophy"/>
    <s v="Cozy Cotton Flannel|Cozy Cotton Flannel|Cozy Cotton Flannel"/>
    <s v="SHEET/SHEET SET"/>
    <s v="TN20-0267"/>
    <s v="Blue Polar Bears"/>
    <s v="King"/>
    <s v="B"/>
    <n v="727"/>
    <n v="21307.11"/>
    <n v="9.7616065418562164E-5"/>
    <n v="0.85184642511187492"/>
    <n v="2869"/>
    <x v="6"/>
    <x v="2"/>
  </r>
  <r>
    <x v="6"/>
    <s v="Madison Park Signature"/>
    <s v="Marshmallow|Marshmallow|Marshmallow"/>
    <s v="BATH RUG"/>
    <s v="MPS72-165"/>
    <s v="White"/>
    <s v="Contour"/>
    <s v="A"/>
    <n v="1425"/>
    <n v="21301.29"/>
    <n v="9.7589401760246426E-5"/>
    <n v="0.85194401451363522"/>
    <n v="2870"/>
    <x v="6"/>
    <x v="2"/>
  </r>
  <r>
    <x v="7"/>
    <s v="True North by Sleep Philosophy"/>
    <s v="Cozy Cotton Flannel|Cozy Cotton Flannel|Cozy Cotton Flannel"/>
    <s v="SHEET/SHEET SET"/>
    <s v="TN20-0414"/>
    <s v="Bear"/>
    <s v="King"/>
    <s v="B"/>
    <n v="732"/>
    <n v="21293.01"/>
    <n v="9.7551467895838436E-5"/>
    <n v="0.85204156598153102"/>
    <n v="2871"/>
    <x v="6"/>
    <x v="2"/>
  </r>
  <r>
    <x v="6"/>
    <s v="Madison Park"/>
    <s v="Tufted Pearl Channel|Tufted Pearl Channel|Tufted Pearl Channel"/>
    <s v="BATH RUG"/>
    <s v="MP72-5107"/>
    <s v="Grey"/>
    <s v="24x58&quot;"/>
    <s v="B+"/>
    <n v="639"/>
    <n v="21269.87"/>
    <n v="9.7445454656418104E-5"/>
    <n v="0.85213901143618742"/>
    <n v="2872"/>
    <x v="6"/>
    <x v="2"/>
  </r>
  <r>
    <x v="5"/>
    <s v="Madison Park"/>
    <s v="Mason|Mason|Mason"/>
    <s v="CLOCKS"/>
    <s v="MP95D-0239"/>
    <s v="Natural/Grey"/>
    <s v="See below"/>
    <s v="A"/>
    <n v="448"/>
    <n v="21248.76"/>
    <n v="9.7348741627716138E-5"/>
    <n v="0.85223636017781512"/>
    <n v="2873"/>
    <x v="6"/>
    <x v="2"/>
  </r>
  <r>
    <x v="7"/>
    <s v="True North by Sleep Philosophy"/>
    <s v="Soloft Plush|Soloft Plush|Soloft Plush"/>
    <s v="SHEET/SHEET SET"/>
    <s v="TN20-0584"/>
    <s v="Burgundy"/>
    <s v="King"/>
    <s v="B"/>
    <n v="546"/>
    <n v="21245.49"/>
    <n v="9.7333760500105759E-5"/>
    <n v="0.85233369393831526"/>
    <n v="2874"/>
    <x v="6"/>
    <x v="2"/>
  </r>
  <r>
    <x v="7"/>
    <s v="Madison Park"/>
    <s v="800 Thread Count|800 Thread Count|800 Thread Count"/>
    <s v="SHEET/SHEET SET"/>
    <s v="MPH20-0011"/>
    <s v="Purple"/>
    <s v="King"/>
    <s v="B"/>
    <n v="488"/>
    <n v="21238.7"/>
    <n v="9.7302652898737391E-5"/>
    <n v="0.85243099659121402"/>
    <n v="2875"/>
    <x v="6"/>
    <x v="2"/>
  </r>
  <r>
    <x v="1"/>
    <s v="Madison Park"/>
    <s v="Galen|Colm|Paxton"/>
    <s v="WINDOW PANEL"/>
    <s v="MP40-7751"/>
    <s v="Grey"/>
    <s v="34x64&quot;"/>
    <s v="B"/>
    <n v="581"/>
    <n v="21228.45"/>
    <n v="9.7255693706686458E-5"/>
    <n v="0.85252825228492068"/>
    <n v="2876"/>
    <x v="6"/>
    <x v="2"/>
  </r>
  <r>
    <x v="1"/>
    <s v="Madison Park"/>
    <s v="Cecily|Vera|Rosalie"/>
    <s v="WINDOW PANEL"/>
    <s v="MP40-7908"/>
    <s v="Yellow"/>
    <s v="50x95&quot;"/>
    <s v="B"/>
    <n v="1111"/>
    <n v="21225.61"/>
    <n v="9.7242682574449912E-5"/>
    <n v="0.85262549496749518"/>
    <n v="2877"/>
    <x v="6"/>
    <x v="2"/>
  </r>
  <r>
    <x v="2"/>
    <s v="Super Listing"/>
    <s v="Porter|Evans|Walker"/>
    <s v="DUVET&amp;DUVET SET"/>
    <s v="AM12-0408"/>
    <s v="Khaki"/>
    <s v="Queen"/>
    <s v="A++"/>
    <n v="974"/>
    <n v="21196.41"/>
    <n v="9.7108906144412129E-5"/>
    <n v="0.85272260387363963"/>
    <n v="2878"/>
    <x v="6"/>
    <x v="2"/>
  </r>
  <r>
    <x v="7"/>
    <s v="Comfort Spaces"/>
    <s v="Cotton 144TC|Cotton 144TC|Cotton 144TC"/>
    <s v="SHEET/SHEET SET"/>
    <s v="CS20-1733"/>
    <s v="Sage Green"/>
    <s v="Queen"/>
    <s v="ARB"/>
    <n v="951"/>
    <n v="21178.77"/>
    <n v="9.7028090520238637E-5"/>
    <n v="0.85281963196415989"/>
    <n v="2879"/>
    <x v="6"/>
    <x v="2"/>
  </r>
  <r>
    <x v="7"/>
    <s v="Beautyrest"/>
    <s v="Oversized Cotton Flannel|Oversized Cotton Flannel|Oversized Cotton Flannel"/>
    <s v="SHEET/SHEET SET"/>
    <s v="BR20-4669"/>
    <s v="Black Snowflakes"/>
    <s v="Queen"/>
    <s v="B"/>
    <n v="710"/>
    <n v="21172.87"/>
    <n v="9.7001060351155661E-5"/>
    <n v="0.85291663302451104"/>
    <n v="2880"/>
    <x v="6"/>
    <x v="2"/>
  </r>
  <r>
    <x v="8"/>
    <s v="Intelligent Design"/>
    <s v="Marsden|James|Eddie"/>
    <s v="COMFORTER (SET)"/>
    <s v="ID10-1731"/>
    <s v="Blue/Grey"/>
    <s v="Full"/>
    <s v="B"/>
    <n v="554"/>
    <n v="21162.53"/>
    <n v="9.6953688834491595E-5"/>
    <n v="0.85301358671334548"/>
    <n v="2881"/>
    <x v="6"/>
    <x v="2"/>
  </r>
  <r>
    <x v="3"/>
    <s v="Madison Park"/>
    <s v="Freshspun Basketweave|Freshspun Basketweave|Freshspun Basketweave"/>
    <s v="BLANKET"/>
    <s v="BL51N-0847"/>
    <s v="Cream"/>
    <s v="King"/>
    <s v="B"/>
    <n v="976"/>
    <n v="21158.69"/>
    <n v="9.6936096317664708E-5"/>
    <n v="0.85311052280966315"/>
    <n v="2882"/>
    <x v="6"/>
    <x v="2"/>
  </r>
  <r>
    <x v="7"/>
    <s v="Beautyrest"/>
    <s v="600 Thread Count|600 Thread Count|600 Thread Count"/>
    <s v="SHEET/SHEET SET"/>
    <s v="BR20-0994"/>
    <s v="Grey"/>
    <s v="Full"/>
    <s v="B"/>
    <n v="710"/>
    <n v="21154.54"/>
    <n v="9.6917083571614832E-5"/>
    <n v="0.85320743989323478"/>
    <n v="2883"/>
    <x v="6"/>
    <x v="2"/>
  </r>
  <r>
    <x v="3"/>
    <s v="Woolrich"/>
    <s v="Alton|Alton|Alton"/>
    <s v="COMFORTER (SET)"/>
    <s v="WR10-3103"/>
    <s v="Red Plaid"/>
    <s v="King"/>
    <s v="B"/>
    <n v="324"/>
    <n v="21147.05"/>
    <n v="9.688276900103322E-5"/>
    <n v="0.85330432266223577"/>
    <n v="2884"/>
    <x v="6"/>
    <x v="2"/>
  </r>
  <r>
    <x v="2"/>
    <s v="Madison Park"/>
    <s v="Ridge|Pioneer|Warren"/>
    <s v="DUVET&amp;DUVET SET"/>
    <s v="MP12-7216"/>
    <s v="Neutral"/>
    <s v="King/Cal K"/>
    <s v="B"/>
    <n v="354"/>
    <n v="21136.81"/>
    <n v="9.6835855622828208E-5"/>
    <n v="0.85340115851785858"/>
    <n v="2885"/>
    <x v="6"/>
    <x v="2"/>
  </r>
  <r>
    <x v="1"/>
    <s v="Intelligent Design"/>
    <s v="Raina|Khloe|Arielle"/>
    <s v="WINDOW PANEL"/>
    <s v="ID40-1615"/>
    <s v="Ivory/Gold"/>
    <s v="50x63&quot;"/>
    <s v="B+"/>
    <n v="979"/>
    <n v="21135.14"/>
    <n v="9.6828204710562333E-5"/>
    <n v="0.85349798672256916"/>
    <n v="2886"/>
    <x v="6"/>
    <x v="2"/>
  </r>
  <r>
    <x v="2"/>
    <s v="Madison Park"/>
    <s v="Jenson|Denver|Clement"/>
    <s v="COMFORTER (SET)"/>
    <s v="MP10-8322"/>
    <s v="Blue"/>
    <s v="King"/>
    <s v="B"/>
    <n v="382"/>
    <n v="21132.25"/>
    <n v="9.6814964509096273E-5"/>
    <n v="0.85359480168707824"/>
    <n v="2887"/>
    <x v="6"/>
    <x v="2"/>
  </r>
  <r>
    <x v="7"/>
    <s v="Madison Park"/>
    <s v="500 Thread Count Egyptian Cotton|500 Thread Count Egyptian Cotton|500 Threa"/>
    <s v="SHEET/SHEET SET"/>
    <s v="MP20-8234"/>
    <s v="Lilac"/>
    <s v="King"/>
    <s v="B"/>
    <n v="418"/>
    <n v="21121.35"/>
    <n v="9.6765027417061622E-5"/>
    <n v="0.85369156671449531"/>
    <n v="2888"/>
    <x v="6"/>
    <x v="2"/>
  </r>
  <r>
    <x v="7"/>
    <s v="True North by Sleep Philosophy"/>
    <s v="Cozy Cotton Flannel|Cozy Cotton Flannel|Cozy Cotton Flannel"/>
    <s v="SHEET/SHEET SET"/>
    <s v="TN20-0229"/>
    <s v="Pink French Bulldog"/>
    <s v="Full"/>
    <s v="B"/>
    <n v="991"/>
    <n v="21098.2"/>
    <n v="9.6658968363795382E-5"/>
    <n v="0.85378822568285906"/>
    <n v="2889"/>
    <x v="6"/>
    <x v="2"/>
  </r>
  <r>
    <x v="7"/>
    <s v="True North by Sleep Philosophy"/>
    <s v="Cozy Cotton Flannel|Cozy Cotton Flannel|Cozy Cotton Flannel"/>
    <s v="SHEET/SHEET SET"/>
    <s v="TN20-0573"/>
    <s v="Gray Herringbone Check"/>
    <s v="King"/>
    <s v="B"/>
    <n v="667"/>
    <n v="21093.22"/>
    <n v="9.6636153068535522E-5"/>
    <n v="0.8538848618359276"/>
    <n v="2890"/>
    <x v="6"/>
    <x v="2"/>
  </r>
  <r>
    <x v="7"/>
    <s v="Comfort Spaces"/>
    <s v="Microfiber Coolmax|Microfiber Coolmax|Microfiber Coolmax"/>
    <s v="SHEET/SHEET SET"/>
    <s v="CS20-0510"/>
    <s v="Charcoal"/>
    <s v="Queen"/>
    <s v="ARB"/>
    <n v="950"/>
    <n v="21089.86"/>
    <n v="9.6620759616311997E-5"/>
    <n v="0.85398148259554396"/>
    <n v="2891"/>
    <x v="6"/>
    <x v="2"/>
  </r>
  <r>
    <x v="7"/>
    <s v="Comfort Spaces"/>
    <s v="Microfiber Coolmax|Microfiber Coolmax|Microfiber Coolmax"/>
    <s v="SHEET/SHEET SET"/>
    <s v="CS20-0511"/>
    <s v="Charcoal"/>
    <s v="King"/>
    <s v="ARB"/>
    <n v="884"/>
    <n v="21066.92"/>
    <n v="9.651566265380972E-5"/>
    <n v="0.85407799825819775"/>
    <n v="2892"/>
    <x v="6"/>
    <x v="2"/>
  </r>
  <r>
    <x v="6"/>
    <s v="Madison Park"/>
    <s v="Casablanca|Marrakesh|Tunisia"/>
    <s v="BATH RUG"/>
    <s v="MP72-4432"/>
    <s v="Pink"/>
    <s v="24x44&quot;"/>
    <s v="B"/>
    <n v="1364"/>
    <n v="21053.42"/>
    <n v="9.6453813961840196E-5"/>
    <n v="0.85417445207215958"/>
    <n v="2893"/>
    <x v="6"/>
    <x v="2"/>
  </r>
  <r>
    <x v="7"/>
    <s v="Madison Park"/>
    <s v="800 Thread Count|800 Thread Count|800 Thread Count"/>
    <s v="SHEET/SHEET SET"/>
    <s v="MPH20-0017"/>
    <s v="Teal"/>
    <s v="King"/>
    <s v="B"/>
    <n v="484"/>
    <n v="21051.53"/>
    <n v="9.6445155144964464E-5"/>
    <n v="0.85427089722730454"/>
    <n v="2894"/>
    <x v="6"/>
    <x v="2"/>
  </r>
  <r>
    <x v="7"/>
    <s v="True North by Sleep Philosophy"/>
    <s v="Cozy Cotton Flannel|Cozy Cotton Flannel|Cozy Cotton Flannel"/>
    <s v="SHEET/SHEET SET"/>
    <s v="TN20-0387"/>
    <s v="Blue Forest"/>
    <s v="King"/>
    <s v="B"/>
    <n v="688"/>
    <n v="21048.2"/>
    <n v="9.6429899134278663E-5"/>
    <n v="0.85436732712643881"/>
    <n v="2895"/>
    <x v="6"/>
    <x v="2"/>
  </r>
  <r>
    <x v="7"/>
    <s v="Intelligent Design"/>
    <s v="Microfiber|Microfiber|Microfiber"/>
    <s v="SHEET/SHEET SET"/>
    <s v="ID20-1077"/>
    <s v="Charcoal"/>
    <s v="Queen"/>
    <s v="B"/>
    <n v="1460"/>
    <n v="21044.42"/>
    <n v="9.6412581500527185E-5"/>
    <n v="0.85446373970793932"/>
    <n v="2896"/>
    <x v="6"/>
    <x v="2"/>
  </r>
  <r>
    <x v="11"/>
    <s v="Harbor House Blue"/>
    <s v="Kiawah Island|Kiawah Island|Kiawah Island"/>
    <s v="COMFORTER (SET)"/>
    <s v="HH10-1851"/>
    <s v="Blue"/>
    <s v="Queen"/>
    <s v="B"/>
    <n v="203"/>
    <n v="21041.1"/>
    <n v="9.6397371303687279E-5"/>
    <n v="0.85456013707924305"/>
    <n v="2897"/>
    <x v="6"/>
    <x v="2"/>
  </r>
  <r>
    <x v="7"/>
    <s v="Madison Park"/>
    <s v="1500 Thread Count|1500 Thread Count|1500 Thread Count"/>
    <s v="SHEET/SHEET SET"/>
    <s v="MP20-4852"/>
    <s v="Grey"/>
    <s v="Cal King"/>
    <s v="B"/>
    <n v="419"/>
    <n v="21035.7"/>
    <n v="9.637263182689948E-5"/>
    <n v="0.85465650971106999"/>
    <n v="2898"/>
    <x v="6"/>
    <x v="2"/>
  </r>
  <r>
    <x v="7"/>
    <s v="Intelligent Design"/>
    <s v="Cotton Blend Jersey Knit|Cotton Blend Jersey Knit|Cotton Blend Jersey Knit"/>
    <s v="SHEET/SHEET SET"/>
    <s v="ID20-703"/>
    <s v="Purple"/>
    <s v="Twin"/>
    <s v="B"/>
    <n v="1042"/>
    <n v="21012.71"/>
    <n v="9.6267305795167689E-5"/>
    <n v="0.85475277701686514"/>
    <n v="2899"/>
    <x v="6"/>
    <x v="2"/>
  </r>
  <r>
    <x v="2"/>
    <s v="INK+IVY"/>
    <s v="Camila|Camila|Camila"/>
    <s v="BED SKIRT&amp;SHAM"/>
    <s v="II11-593"/>
    <s v="Black"/>
    <s v="Euro Sham"/>
    <s v="A"/>
    <n v="1346"/>
    <n v="21003.24"/>
    <n v="9.6223920083097226E-5"/>
    <n v="0.85484900093694827"/>
    <n v="2900"/>
    <x v="6"/>
    <x v="2"/>
  </r>
  <r>
    <x v="6"/>
    <s v="Martha Stewart"/>
    <s v="Tara|Tara|Tara"/>
    <s v="BATH ACCESSORIES"/>
    <s v="MT71-0325"/>
    <s v="White"/>
    <s v="See below"/>
    <s v="B"/>
    <n v="1003"/>
    <n v="20982.79"/>
    <n v="9.6130230768224885E-5"/>
    <n v="0.85494513116771653"/>
    <n v="2901"/>
    <x v="6"/>
    <x v="2"/>
  </r>
  <r>
    <x v="13"/>
    <s v="Chapel Hill"/>
    <s v="Gabriella|Gabriella|Gabriella"/>
    <s v="LOVESEAT &amp; SOFA"/>
    <s v="CH106-1000"/>
    <s v="Beige"/>
    <s v="See below"/>
    <s v="ORT"/>
    <n v="43"/>
    <n v="20979.59"/>
    <n v="9.6115570337535809E-5"/>
    <n v="0.85504124673805404"/>
    <n v="2902"/>
    <x v="6"/>
    <x v="2"/>
  </r>
  <r>
    <x v="3"/>
    <s v="Serta"/>
    <s v="Plush Heated|Plush Heated|Plush Heated"/>
    <s v="ELECT BLANKET"/>
    <s v="ST54-0092"/>
    <s v="Purple"/>
    <s v="Queen"/>
    <s v="B"/>
    <n v="265"/>
    <n v="20978.86"/>
    <n v="9.6112225926784866E-5"/>
    <n v="0.8551373589639808"/>
    <n v="2903"/>
    <x v="6"/>
    <x v="2"/>
  </r>
  <r>
    <x v="8"/>
    <s v="Intelligent Design"/>
    <s v="Lucy|Vera|Elise"/>
    <s v="COMFORTER (SET)"/>
    <s v="ID10-2274"/>
    <s v="Rust"/>
    <s v="King/Cal K"/>
    <s v="B"/>
    <n v="440"/>
    <n v="20952.27"/>
    <n v="9.5990406910527877E-5"/>
    <n v="0.85523334937089135"/>
    <n v="2904"/>
    <x v="6"/>
    <x v="2"/>
  </r>
  <r>
    <x v="1"/>
    <s v="Madison Park"/>
    <s v="Galen|Colm|Paxton"/>
    <s v="WINDOW PANEL"/>
    <s v="MP40-7326"/>
    <s v="Taupe"/>
    <s v="39x64&quot;"/>
    <s v="B"/>
    <n v="499"/>
    <n v="20933.03"/>
    <n v="9.5902261071009826E-5"/>
    <n v="0.85532925163196238"/>
    <n v="2905"/>
    <x v="6"/>
    <x v="2"/>
  </r>
  <r>
    <x v="5"/>
    <s v="Madison Park"/>
    <s v="Rossi|Rosalie|Jax"/>
    <s v="AWD"/>
    <s v="MP95B-0296"/>
    <s v="Spice"/>
    <s v="See below"/>
    <s v="B"/>
    <n v="414"/>
    <n v="20919.830000000002"/>
    <n v="9.5841786794417425E-5"/>
    <n v="0.85542509341875683"/>
    <n v="2906"/>
    <x v="6"/>
    <x v="2"/>
  </r>
  <r>
    <x v="1"/>
    <s v="Madison Park"/>
    <s v="Emilia|Natalie|Lillian"/>
    <s v="WINDOW PANEL"/>
    <s v="WIN40-120"/>
    <s v="Champagne"/>
    <s v="50x95&quot;"/>
    <s v="B"/>
    <n v="1202"/>
    <n v="20918.05"/>
    <n v="9.5833631929846615E-5"/>
    <n v="0.85552092705068672"/>
    <n v="2907"/>
    <x v="6"/>
    <x v="2"/>
  </r>
  <r>
    <x v="7"/>
    <s v="Beautyrest"/>
    <s v="Oversized Cotton Flannel|Oversized Cotton Flannel|Oversized Cotton Flannel"/>
    <s v="SHEET/SHEET SET"/>
    <s v="BR20-1861"/>
    <s v="Grey Petals"/>
    <s v="Queen"/>
    <s v="B"/>
    <n v="716"/>
    <n v="20893.48"/>
    <n v="9.5721067310462109E-5"/>
    <n v="0.8556166481179972"/>
    <n v="2908"/>
    <x v="6"/>
    <x v="2"/>
  </r>
  <r>
    <x v="2"/>
    <s v="INK+IVY"/>
    <s v="Nea|Nea|Nea"/>
    <s v="COMFORTER (SET)"/>
    <s v="II10-1056"/>
    <s v="Off White/Gray"/>
    <s v="Full/Queen"/>
    <s v="B+"/>
    <n v="355"/>
    <n v="20890.62"/>
    <n v="9.5707964550533747E-5"/>
    <n v="0.8557123560825477"/>
    <n v="2909"/>
    <x v="6"/>
    <x v="2"/>
  </r>
  <r>
    <x v="3"/>
    <s v="Clean Spaces"/>
    <s v="Gauze|Gauze|Gauze"/>
    <s v="BLANKET"/>
    <s v="LCN51N-0025"/>
    <s v="Charcoal"/>
    <s v="King"/>
    <s v="B"/>
    <n v="583"/>
    <n v="20883.53"/>
    <n v="9.5675482533788271E-5"/>
    <n v="0.85580803156508145"/>
    <n v="2910"/>
    <x v="6"/>
    <x v="2"/>
  </r>
  <r>
    <x v="8"/>
    <s v="Comfort Spaces"/>
    <s v="Juliette|Juliette|Juliette"/>
    <s v="COMFORTER (SET)"/>
    <s v="CS10-1688"/>
    <s v="Green"/>
    <s v="King"/>
    <s v="ARB-"/>
    <n v="637"/>
    <n v="20869.14"/>
    <n v="9.5609556409533355E-5"/>
    <n v="0.85590364112149098"/>
    <n v="2911"/>
    <x v="6"/>
    <x v="2"/>
  </r>
  <r>
    <x v="2"/>
    <s v="N Natori"/>
    <s v="Hanae|Hanae|Hanae"/>
    <s v="COMFORTER (SET)"/>
    <s v="NS10-3249"/>
    <s v="Grey"/>
    <s v="Full/Queen"/>
    <s v="A"/>
    <n v="228"/>
    <n v="20855.2"/>
    <n v="9.5545691908344103E-5"/>
    <n v="0.85599918681339937"/>
    <n v="2912"/>
    <x v="6"/>
    <x v="2"/>
  </r>
  <r>
    <x v="1"/>
    <s v="Madison Park"/>
    <s v="Anaheim|Salford|Preston"/>
    <s v="WINDOW PANEL"/>
    <s v="MP40-8522"/>
    <s v="Natural"/>
    <s v="50x108&quot;"/>
    <s v="TBD"/>
    <n v="812"/>
    <n v="20843.11"/>
    <n v="9.5490302968646965E-5"/>
    <n v="0.856094677116368"/>
    <n v="2913"/>
    <x v="6"/>
    <x v="2"/>
  </r>
  <r>
    <x v="5"/>
    <s v="Madison Park"/>
    <s v="Cove|Cove|Cove"/>
    <s v="DEC. MIRROR"/>
    <s v="MP95F-0267"/>
    <s v="Natural"/>
    <s v="See below"/>
    <s v="B"/>
    <n v="316"/>
    <n v="20829.810000000001"/>
    <n v="9.5429370553595509E-5"/>
    <n v="0.85619010648692162"/>
    <n v="2914"/>
    <x v="6"/>
    <x v="2"/>
  </r>
  <r>
    <x v="2"/>
    <s v="Madison Park"/>
    <s v="Harper|Emery|Mercer"/>
    <s v="COVERLET&amp;BEDSPR"/>
    <s v="MP13-3301"/>
    <s v="Ivory"/>
    <s v="Full/Queen"/>
    <s v="B"/>
    <n v="444"/>
    <n v="20822.89"/>
    <n v="9.539766737223039E-5"/>
    <n v="0.85628550415429383"/>
    <n v="2915"/>
    <x v="6"/>
    <x v="2"/>
  </r>
  <r>
    <x v="1"/>
    <s v="Madison Park"/>
    <s v="Aubrey|Whitman|Charlotte"/>
    <s v="WINDOW PANEL"/>
    <s v="MP40-2713"/>
    <s v="Burgundy"/>
    <s v="50x95&quot;"/>
    <s v="B"/>
    <n v="559"/>
    <n v="20812.68"/>
    <n v="9.5350891435563075E-5"/>
    <n v="0.85638085504572936"/>
    <n v="2916"/>
    <x v="6"/>
    <x v="2"/>
  </r>
  <r>
    <x v="7"/>
    <s v="Croscill"/>
    <s v="Luxury Egyptian|Luxury Egyptian|Luxury Egyptian"/>
    <s v="SHEET/SHEET SET"/>
    <s v="CCS20-008"/>
    <s v="Ivory"/>
    <s v="King"/>
    <s v="B"/>
    <n v="245"/>
    <n v="20794.580000000002"/>
    <n v="9.5267968374478025E-5"/>
    <n v="0.85647612301410381"/>
    <n v="2917"/>
    <x v="6"/>
    <x v="2"/>
  </r>
  <r>
    <x v="9"/>
    <s v="Madison Park Signature"/>
    <s v="Luce|Luce|Luce"/>
    <s v="BATH TOWEL"/>
    <s v="MPS73-425"/>
    <s v="White"/>
    <s v="6-Piece"/>
    <s v="A+"/>
    <n v="444"/>
    <n v="20789.349999999999"/>
    <n v="9.524400773307057E-5"/>
    <n v="0.85657136702183689"/>
    <n v="2918"/>
    <x v="6"/>
    <x v="2"/>
  </r>
  <r>
    <x v="2"/>
    <s v="Madison Park Signature"/>
    <s v="Murphy|Murphy|Murphy"/>
    <s v="COMFORTER (SET)"/>
    <s v="MPS10-523"/>
    <s v="Blue"/>
    <s v="Full/Queen"/>
    <s v="TBD"/>
    <n v="123"/>
    <n v="20787.93"/>
    <n v="9.5237502166952304E-5"/>
    <n v="0.85666660452400389"/>
    <n v="2919"/>
    <x v="6"/>
    <x v="2"/>
  </r>
  <r>
    <x v="2"/>
    <s v="510 Design"/>
    <s v="Ramsey|Lynda|Casey"/>
    <s v="COMFORTER (SET)"/>
    <s v="5DS10-0220"/>
    <s v="Grey"/>
    <s v="Cal King"/>
    <s v="B"/>
    <n v="361"/>
    <n v="20787.830000000002"/>
    <n v="9.5237044028493277E-5"/>
    <n v="0.85676184156803237"/>
    <n v="2920"/>
    <x v="6"/>
    <x v="2"/>
  </r>
  <r>
    <x v="8"/>
    <s v="Intelligent Design"/>
    <s v="Oversized Headboard|Oversized Headboard|Oversized Headboard"/>
    <s v="NORMAL PILLOW"/>
    <s v="ID30-1482"/>
    <s v="Grey"/>
    <s v="See below"/>
    <s v="B"/>
    <n v="625"/>
    <n v="20779.689999999999"/>
    <n v="9.5199751557927933E-5"/>
    <n v="0.85685704131959028"/>
    <n v="2921"/>
    <x v="6"/>
    <x v="2"/>
  </r>
  <r>
    <x v="8"/>
    <s v="Intelligent Design"/>
    <s v="Lucy|Vera|Elise"/>
    <s v="COMFORTER (SET)"/>
    <s v="ID10-2278"/>
    <s v="Navy"/>
    <s v="Full/Queen"/>
    <s v="B"/>
    <n v="491"/>
    <n v="20764.759999999998"/>
    <n v="9.5131351485994235E-5"/>
    <n v="0.85695217267107626"/>
    <n v="2922"/>
    <x v="6"/>
    <x v="2"/>
  </r>
  <r>
    <x v="3"/>
    <s v="Madison Park"/>
    <s v="Liquid Cotton|Liquid Cotton|Liquid Cotton"/>
    <s v="BLANKET"/>
    <s v="BL51N-0611"/>
    <s v="White"/>
    <s v="Twin"/>
    <s v="B"/>
    <n v="989"/>
    <n v="20764.009999999998"/>
    <n v="9.512791544755149E-5"/>
    <n v="0.85704730058652379"/>
    <n v="2923"/>
    <x v="6"/>
    <x v="2"/>
  </r>
  <r>
    <x v="3"/>
    <s v="Serta"/>
    <s v="Plush Heated|Plush Heated|Plush Heated"/>
    <s v="ELECT BLANKET"/>
    <s v="ST54-0076"/>
    <s v="Purple"/>
    <s v="50x60&quot;"/>
    <s v="B"/>
    <n v="573"/>
    <n v="20758.919999999998"/>
    <n v="9.5104596199986681E-5"/>
    <n v="0.85714240518272378"/>
    <n v="2924"/>
    <x v="6"/>
    <x v="2"/>
  </r>
  <r>
    <x v="3"/>
    <s v="Woolrich"/>
    <s v="Alton|Alton|Alton"/>
    <s v="COMFORTER (SET)"/>
    <s v="WR10-2417"/>
    <s v="Taupe/Ivory"/>
    <s v="Full/Queen"/>
    <s v="B"/>
    <n v="366"/>
    <n v="20751.009999999998"/>
    <n v="9.5068357447877143E-5"/>
    <n v="0.85723747354017166"/>
    <n v="2925"/>
    <x v="6"/>
    <x v="2"/>
  </r>
  <r>
    <x v="2"/>
    <s v="Madison Park"/>
    <s v="Lacey|Marla|Arliss"/>
    <s v="COMFORTER (SET)"/>
    <s v="MP10-8348"/>
    <s v="Taupe"/>
    <s v="Cal King"/>
    <s v="B"/>
    <n v="378"/>
    <n v="20747.78"/>
    <n v="9.5053559575650369E-5"/>
    <n v="0.85733252709974728"/>
    <n v="2926"/>
    <x v="6"/>
    <x v="2"/>
  </r>
  <r>
    <x v="2"/>
    <s v="Madison Park"/>
    <s v="Cape Cod|Chatham|Bedford"/>
    <s v="COMFORTER (SET)"/>
    <s v="MP10-5283"/>
    <s v="Blue"/>
    <s v="Cal King"/>
    <s v="B"/>
    <n v="251"/>
    <n v="20736.439999999999"/>
    <n v="9.5001606674395976E-5"/>
    <n v="0.85742752870642169"/>
    <n v="2927"/>
    <x v="6"/>
    <x v="2"/>
  </r>
  <r>
    <x v="2"/>
    <s v="Madison Park"/>
    <s v="Caralie|Evian|Tulia"/>
    <s v="COMFORTER (SET)"/>
    <s v="MP10-8203"/>
    <s v="Green"/>
    <s v="Full/Queen"/>
    <s v="B"/>
    <n v="482"/>
    <n v="20725.64"/>
    <n v="9.4952127720820365E-5"/>
    <n v="0.85752248083414251"/>
    <n v="2928"/>
    <x v="6"/>
    <x v="2"/>
  </r>
  <r>
    <x v="1"/>
    <s v="Madison Park"/>
    <s v="Emilia|Natalie|Lillian"/>
    <s v="WINDOW PANEL"/>
    <s v="MP40-6368"/>
    <s v="Champagne"/>
    <s v="50x84&quot; Bla"/>
    <s v="B"/>
    <n v="891"/>
    <n v="20715.77"/>
    <n v="9.4906909454913765E-5"/>
    <n v="0.85761738774359741"/>
    <n v="2929"/>
    <x v="6"/>
    <x v="2"/>
  </r>
  <r>
    <x v="8"/>
    <s v="Intelligent Design"/>
    <s v="Raina|Khloe|Arielle"/>
    <s v="COMFORTER (SET)"/>
    <s v="ID10-1248"/>
    <s v="Blush/Gold"/>
    <s v="King/Cal K"/>
    <s v="A"/>
    <n v="485"/>
    <n v="20714.86"/>
    <n v="9.4902740394936557E-5"/>
    <n v="0.85771229048399233"/>
    <n v="2930"/>
    <x v="6"/>
    <x v="2"/>
  </r>
  <r>
    <x v="1"/>
    <s v="Intelligent Design"/>
    <s v="Edelia|Arwen|Alder"/>
    <s v="CUSHION/POUF"/>
    <s v="ID31-2450"/>
    <s v="Charcoal"/>
    <s v="27&quot; x 74&quot;"/>
    <s v="TBD"/>
    <n v="475"/>
    <n v="20711.43"/>
    <n v="9.4887026245791715E-5"/>
    <n v="0.85780717751023816"/>
    <n v="2931"/>
    <x v="6"/>
    <x v="2"/>
  </r>
  <r>
    <x v="0"/>
    <s v="Martha Stewart"/>
    <s v="Lia|Lia|Lia"/>
    <s v="OCCASIONL TABLE"/>
    <s v="MT120-0025"/>
    <s v="Antique Bronze"/>
    <s v="See below"/>
    <s v="B"/>
    <n v="254"/>
    <n v="20705.509999999998"/>
    <n v="9.4859904449016923E-5"/>
    <n v="0.85790203741468718"/>
    <n v="2932"/>
    <x v="6"/>
    <x v="2"/>
  </r>
  <r>
    <x v="2"/>
    <s v="Madison Park"/>
    <s v="Lola|Brianna|Jane"/>
    <s v="SHOWER CURTAIN"/>
    <s v="MP70-5669"/>
    <s v="Grey/Peach"/>
    <s v="72x72&quot;"/>
    <s v="B"/>
    <n v="1079"/>
    <n v="20704.560000000001"/>
    <n v="9.4855552133656123E-5"/>
    <n v="0.8579968929668208"/>
    <n v="2933"/>
    <x v="6"/>
    <x v="2"/>
  </r>
  <r>
    <x v="3"/>
    <s v="Madison Park"/>
    <s v="Waffle Weave|Waffle Weave|Waffle Weave"/>
    <s v="BLANKET"/>
    <s v="BR51N-3828"/>
    <s v="Indigo"/>
    <s v="Twin"/>
    <s v="B+"/>
    <n v="747"/>
    <n v="20692.95"/>
    <n v="9.4802362258562331E-5"/>
    <n v="0.85809169532907936"/>
    <n v="2934"/>
    <x v="6"/>
    <x v="2"/>
  </r>
  <r>
    <x v="7"/>
    <s v="Intelligent Design"/>
    <s v="Cozy Soft|Cozy Soft|Cozy Soft"/>
    <s v="SHEET/SHEET SET"/>
    <s v="ID20-1543"/>
    <s v="Grey Stars"/>
    <s v="Queen"/>
    <s v="B"/>
    <n v="820"/>
    <n v="20686.580000000002"/>
    <n v="9.4773178838721903E-5"/>
    <n v="0.85818646850791813"/>
    <n v="2935"/>
    <x v="6"/>
    <x v="2"/>
  </r>
  <r>
    <x v="2"/>
    <s v="Madison Park"/>
    <s v="Rhodes|Nico|Toby"/>
    <s v="COMFORTER (SET)"/>
    <s v="MP10-8371"/>
    <s v="Grey/Multi"/>
    <s v="Full/Queen"/>
    <s v="B"/>
    <n v="506"/>
    <n v="20659.89"/>
    <n v="9.4650901684005873E-5"/>
    <n v="0.85828111940960217"/>
    <n v="2936"/>
    <x v="6"/>
    <x v="2"/>
  </r>
  <r>
    <x v="3"/>
    <s v="Sharper Image"/>
    <s v="Amira|Arden|Arden"/>
    <s v="ELECT BLANKET"/>
    <s v="SI54-0067"/>
    <s v="Blue"/>
    <s v="50x60&quot;"/>
    <s v="TBD"/>
    <n v="544"/>
    <n v="20653.78"/>
    <n v="9.4622909424158921E-5"/>
    <n v="0.85837574231902636"/>
    <n v="2937"/>
    <x v="6"/>
    <x v="2"/>
  </r>
  <r>
    <x v="8"/>
    <s v="Intelligent Design"/>
    <s v="Waterfall|Demi|Marley"/>
    <s v="COMFORTER (SET)"/>
    <s v="ID10-1381"/>
    <s v="Blush"/>
    <s v="Full/Queen"/>
    <s v="B"/>
    <n v="478"/>
    <n v="20645.080000000002"/>
    <n v="9.4583051378223018E-5"/>
    <n v="0.85847032537040457"/>
    <n v="2938"/>
    <x v="6"/>
    <x v="2"/>
  </r>
  <r>
    <x v="7"/>
    <s v="Comfort Spaces"/>
    <s v="Cotton 144TC|Cotton 144TC|Cotton 144TC"/>
    <s v="SHEET/SHEET SET"/>
    <s v="CS20-1721"/>
    <s v="Cream"/>
    <s v="Queen"/>
    <s v="ARB"/>
    <n v="927"/>
    <n v="20644.29"/>
    <n v="9.4579432084396654E-5"/>
    <n v="0.85856490480248893"/>
    <n v="2939"/>
    <x v="6"/>
    <x v="2"/>
  </r>
  <r>
    <x v="14"/>
    <s v="Friends Forever"/>
    <s v="Durable|Durable|Durable"/>
    <s v="PET ACCESSORIES"/>
    <s v="PET66-0034UPC"/>
    <s v="Blue Stripe"/>
    <s v="N/A"/>
    <s v="ARA+"/>
    <n v="2348"/>
    <n v="20636.8"/>
    <n v="9.4545117513815041E-5"/>
    <n v="0.85865944992000276"/>
    <n v="2940"/>
    <x v="6"/>
    <x v="2"/>
  </r>
  <r>
    <x v="7"/>
    <s v="Comfort Spaces"/>
    <s v="Cotton Flannel 135GSM|Cotton Flannel 135GSM|Cotton Flannel 135GSM"/>
    <s v="SHEET/SHEET SET"/>
    <s v="CS20-0396"/>
    <s v="Solid Blue"/>
    <s v="Queen"/>
    <s v="ARB"/>
    <n v="865"/>
    <n v="20611.830000000002"/>
    <n v="9.4430720340594399E-5"/>
    <n v="0.8587538806403433"/>
    <n v="2941"/>
    <x v="6"/>
    <x v="2"/>
  </r>
  <r>
    <x v="9"/>
    <s v="Madison Park Signature"/>
    <s v="Luce|Luce|Luce"/>
    <s v="BATH TOWEL"/>
    <s v="MPS73-426"/>
    <s v="Sand"/>
    <s v="6-Piece"/>
    <s v="A+"/>
    <n v="442"/>
    <n v="20605.169999999998"/>
    <n v="9.4400208319222757E-5"/>
    <n v="0.85884828084866249"/>
    <n v="2942"/>
    <x v="6"/>
    <x v="2"/>
  </r>
  <r>
    <x v="10"/>
    <s v="INK+IVY"/>
    <s v="Bellow|Bellow|Bellow"/>
    <s v="LGT-FLOOR LAMPS"/>
    <s v="FB154-1165"/>
    <s v="Antique Brass"/>
    <s v="See below"/>
    <s v="B"/>
    <n v="345"/>
    <n v="20599.45"/>
    <n v="9.437400279936606E-5"/>
    <n v="0.85894265485146182"/>
    <n v="2943"/>
    <x v="6"/>
    <x v="2"/>
  </r>
  <r>
    <x v="7"/>
    <s v="Intelligent Design"/>
    <s v="Cozy Soft|Cozy Soft|Cozy Soft"/>
    <s v="SHEET/SHEET SET"/>
    <s v="ID20-1535"/>
    <s v="Pink Llamas"/>
    <s v="Queen"/>
    <s v="B"/>
    <n v="814"/>
    <n v="20579.39"/>
    <n v="9.4282100224483934E-5"/>
    <n v="0.85903693695168626"/>
    <n v="2944"/>
    <x v="6"/>
    <x v="2"/>
  </r>
  <r>
    <x v="4"/>
    <s v="Madison Park"/>
    <s v="Cambria|Parkman|Parkman"/>
    <s v="BLANKET"/>
    <s v="MP51-2602"/>
    <s v="Taupe"/>
    <s v="Full/Queen"/>
    <s v="B"/>
    <n v="769"/>
    <n v="20568.650000000001"/>
    <n v="9.4232896153983759E-5"/>
    <n v="0.85913116984784021"/>
    <n v="2945"/>
    <x v="6"/>
    <x v="2"/>
  </r>
  <r>
    <x v="2"/>
    <s v="Madison Park"/>
    <s v="Laetitia|Virginia|Cecily"/>
    <s v="DUVET&amp;DUVET SET"/>
    <s v="MP12-5980"/>
    <s v="Blush"/>
    <s v="Full/Queen"/>
    <s v="B"/>
    <n v="373"/>
    <n v="20565.68"/>
    <n v="9.4219289441750461E-5"/>
    <n v="0.85922538913728197"/>
    <n v="2946"/>
    <x v="6"/>
    <x v="2"/>
  </r>
  <r>
    <x v="2"/>
    <s v="Madison Park"/>
    <s v="Collins|Saban|Rodgers"/>
    <s v="COMFORTER (SET)"/>
    <s v="MP10-1638"/>
    <s v="Navy"/>
    <s v="Cal King"/>
    <s v="B"/>
    <n v="257"/>
    <n v="20562.169999999998"/>
    <n v="9.4203208781838368E-5"/>
    <n v="0.85931959234606381"/>
    <n v="2947"/>
    <x v="6"/>
    <x v="2"/>
  </r>
  <r>
    <x v="3"/>
    <s v="Madison Park"/>
    <s v="Dream Soft|Dream Soft|Dream Soft"/>
    <s v="BLANKET"/>
    <s v="BR51-4447"/>
    <s v="Navy Blue"/>
    <s v="Full/Queen"/>
    <s v="B"/>
    <n v="928"/>
    <n v="20553.04"/>
    <n v="9.4161380740528632E-5"/>
    <n v="0.85941375372680429"/>
    <n v="2948"/>
    <x v="6"/>
    <x v="2"/>
  </r>
  <r>
    <x v="2"/>
    <s v="Madison Park"/>
    <s v="Dawn|Vanessa|Stella"/>
    <s v="DUVET&amp;DUVET SET"/>
    <s v="MP12-390"/>
    <s v="Aqua"/>
    <s v="King"/>
    <s v="B"/>
    <n v="233"/>
    <n v="20542.919999999998"/>
    <n v="9.4115017128474436E-5"/>
    <n v="0.85950786874393281"/>
    <n v="2949"/>
    <x v="6"/>
    <x v="2"/>
  </r>
  <r>
    <x v="2"/>
    <s v="Woolrich"/>
    <s v="Hadley Plaid|Hadley Plaid|Hadley Plaid"/>
    <s v="COMFORTER (SET)"/>
    <s v="WR10-079"/>
    <s v="Multi"/>
    <s v="Twin"/>
    <s v="A"/>
    <n v="353"/>
    <n v="20538.97"/>
    <n v="9.4096920659342628E-5"/>
    <n v="0.85960196566459213"/>
    <n v="2950"/>
    <x v="6"/>
    <x v="2"/>
  </r>
  <r>
    <x v="2"/>
    <s v="Super Listing"/>
    <s v="Porter|Evans|Walker"/>
    <s v="COMFORTER (SET)"/>
    <s v="AM10-0463"/>
    <s v="Blush"/>
    <s v="Cal King"/>
    <s v="A++"/>
    <n v="585"/>
    <n v="20538.75"/>
    <n v="9.4095912754732744E-5"/>
    <n v="0.8596960615773469"/>
    <n v="2951"/>
    <x v="6"/>
    <x v="2"/>
  </r>
  <r>
    <x v="4"/>
    <s v="Sleep Philosophy"/>
    <s v="Wonder Wool"/>
    <s v="BLANKET"/>
    <s v="BASI51-0325"/>
    <s v="White"/>
    <s v="King"/>
    <s v="B"/>
    <n v="355"/>
    <n v="20489.75"/>
    <n v="9.3871424909806352E-5"/>
    <n v="0.8597899330022567"/>
    <n v="2952"/>
    <x v="6"/>
    <x v="2"/>
  </r>
  <r>
    <x v="8"/>
    <s v="Mi Zone Kids"/>
    <s v="Jason|Conner|Bryson"/>
    <s v="COMFORTER (SET)"/>
    <s v="MZK10-214"/>
    <s v="Multi"/>
    <s v="Twin"/>
    <s v="B"/>
    <n v="768"/>
    <n v="20483.66"/>
    <n v="9.3843524277651216E-5"/>
    <n v="0.85988377652653436"/>
    <n v="2953"/>
    <x v="6"/>
    <x v="2"/>
  </r>
  <r>
    <x v="7"/>
    <s v="Woolrich"/>
    <s v="Cotton Flannel|Cotton Flannel|Cotton Flannel"/>
    <s v="SHEET/SHEET SET"/>
    <s v="WR20-2044"/>
    <s v="Blue Plaid"/>
    <s v="King"/>
    <s v="B"/>
    <n v="617"/>
    <n v="20479.009999999998"/>
    <n v="9.3822220839306163E-5"/>
    <n v="0.85997759874737367"/>
    <n v="2954"/>
    <x v="6"/>
    <x v="2"/>
  </r>
  <r>
    <x v="2"/>
    <s v="Madison Park"/>
    <s v="Jenson|Denver|Clement"/>
    <s v="COMFORTER (SET)"/>
    <s v="MP10-8326"/>
    <s v="Spice"/>
    <s v="Cal King"/>
    <s v="B"/>
    <n v="364"/>
    <n v="20470.439999999999"/>
    <n v="9.3782958373366998E-5"/>
    <n v="0.86007138170574704"/>
    <n v="2955"/>
    <x v="6"/>
    <x v="2"/>
  </r>
  <r>
    <x v="7"/>
    <s v="Comfort Spaces"/>
    <s v="Cotton 144TC|Cotton 144TC|Cotton 144TC"/>
    <s v="SHEET/SHEET SET"/>
    <s v="CS20-1636"/>
    <s v="Grey"/>
    <s v="Twin"/>
    <s v="ARB"/>
    <n v="1332"/>
    <n v="20470.259999999998"/>
    <n v="9.3782133724140733E-5"/>
    <n v="0.86016516383947117"/>
    <n v="2956"/>
    <x v="6"/>
    <x v="2"/>
  </r>
  <r>
    <x v="11"/>
    <s v="Harbor House Blue"/>
    <s v="Suzanna"/>
    <s v="DUVET&amp;DUVET SET"/>
    <s v="HH12-1649"/>
    <s v="Taupe"/>
    <s v="King"/>
    <s v="B"/>
    <n v="194"/>
    <n v="20450.12"/>
    <n v="9.3689864638491396E-5"/>
    <n v="0.8602588537041097"/>
    <n v="2957"/>
    <x v="6"/>
    <x v="2"/>
  </r>
  <r>
    <x v="2"/>
    <s v="Madison Park"/>
    <s v="Walter|Clayton|Kelan"/>
    <s v="COMFORTER (SET)"/>
    <s v="MP10-7131"/>
    <s v="Navy"/>
    <s v="Cal King"/>
    <s v="B"/>
    <n v="307"/>
    <n v="20442.810000000001"/>
    <n v="9.3656374717136063E-5"/>
    <n v="0.86035251007882685"/>
    <n v="2958"/>
    <x v="6"/>
    <x v="2"/>
  </r>
  <r>
    <x v="2"/>
    <s v="Madison Park"/>
    <s v="Caroline|Lorraine|Sharon"/>
    <s v="COMFORTER (SET)"/>
    <s v="MP10-4324"/>
    <s v="Blue"/>
    <s v="Cal King"/>
    <s v="B"/>
    <n v="270"/>
    <n v="20441.38"/>
    <n v="9.3649823337171889E-5"/>
    <n v="0.860446159902164"/>
    <n v="2959"/>
    <x v="6"/>
    <x v="2"/>
  </r>
  <r>
    <x v="2"/>
    <s v="Comfort Spaces"/>
    <s v="Kienna|Kienna|Kienna"/>
    <s v="COVERLET&amp;BEDSPR"/>
    <s v="CS14-1273"/>
    <s v="Black"/>
    <s v="Twin/Twin "/>
    <s v="ARB"/>
    <n v="1040"/>
    <n v="20428.36"/>
    <n v="9.3590173709805726E-5"/>
    <n v="0.8605397500758738"/>
    <n v="2960"/>
    <x v="6"/>
    <x v="2"/>
  </r>
  <r>
    <x v="1"/>
    <s v="SunSmart"/>
    <s v="Blakesly|Kagen|Etro"/>
    <s v="WINDOW PANEL"/>
    <s v="SS40-0069"/>
    <s v="Aqua"/>
    <s v="50x84&quot;"/>
    <s v="B"/>
    <n v="1258"/>
    <n v="20396.38"/>
    <n v="9.3443661030606832E-5"/>
    <n v="0.86063319373690439"/>
    <n v="2961"/>
    <x v="6"/>
    <x v="2"/>
  </r>
  <r>
    <x v="8"/>
    <s v="Urban Habitat Kids"/>
    <s v="Cloud|Bliss|Euphoria"/>
    <s v="COVERLET&amp;BEDSPR"/>
    <s v="UHK13-0084"/>
    <s v="Blue"/>
    <s v="Daybed"/>
    <s v="B"/>
    <n v="372"/>
    <n v="20364.96"/>
    <n v="9.329971392677851E-5"/>
    <n v="0.86072649345083119"/>
    <n v="2962"/>
    <x v="6"/>
    <x v="2"/>
  </r>
  <r>
    <x v="7"/>
    <s v="True North by Sleep Philosophy"/>
    <s v="Cozy Cotton Flannel|Cozy Cotton Flannel|Cozy Cotton Flannel"/>
    <s v="SHEET/SHEET SET"/>
    <s v="TN20-0108"/>
    <s v="Grey Solid"/>
    <s v="Queen"/>
    <s v="B"/>
    <n v="841"/>
    <n v="20355.650000000001"/>
    <n v="9.3257061236242509E-5"/>
    <n v="0.86081975051206738"/>
    <n v="2963"/>
    <x v="6"/>
    <x v="2"/>
  </r>
  <r>
    <x v="2"/>
    <s v="Super Listing"/>
    <s v="Porter|Evans|Walker"/>
    <s v="DUVET&amp;DUVET SET"/>
    <s v="AM12-0412"/>
    <s v="Clay"/>
    <s v="King"/>
    <s v="A++"/>
    <n v="835"/>
    <n v="20334.09"/>
    <n v="9.3158286584474893E-5"/>
    <n v="0.8609129087986519"/>
    <n v="2964"/>
    <x v="6"/>
    <x v="2"/>
  </r>
  <r>
    <x v="2"/>
    <s v="Super Listing"/>
    <s v="Porter|Evans|Walker"/>
    <s v="COMFORTER (SET)"/>
    <s v="AM10-0468"/>
    <s v="Grey"/>
    <s v="Full"/>
    <s v="A++"/>
    <n v="815"/>
    <n v="20329.849999999999"/>
    <n v="9.313886151381187E-5"/>
    <n v="0.86100604766016575"/>
    <n v="2965"/>
    <x v="6"/>
    <x v="2"/>
  </r>
  <r>
    <x v="2"/>
    <s v="Madison Park Essentials"/>
    <s v="Alexis|Jeanie|Karissa"/>
    <s v="COMFORTER (SET)"/>
    <s v="MPE10-1057"/>
    <s v="Blue"/>
    <s v="King"/>
    <s v="B"/>
    <n v="541"/>
    <n v="20326.12"/>
    <n v="9.3121772949289919E-5"/>
    <n v="0.86109916943311504"/>
    <n v="2966"/>
    <x v="6"/>
    <x v="2"/>
  </r>
  <r>
    <x v="2"/>
    <s v="510 Design"/>
    <s v="Powell|Kingwood|Elmore"/>
    <s v="COMFORTER (SET)"/>
    <s v="5DS10-0282"/>
    <s v="White"/>
    <s v="Cal King"/>
    <s v="B"/>
    <n v="355"/>
    <n v="20324.97"/>
    <n v="9.3116504357011038E-5"/>
    <n v="0.8611922859374721"/>
    <n v="2967"/>
    <x v="6"/>
    <x v="2"/>
  </r>
  <r>
    <x v="2"/>
    <s v="Madison Park"/>
    <s v="Vienna|Marcella|Adela"/>
    <s v="COVERLET&amp;BEDSPR"/>
    <s v="MP13-5578"/>
    <s v="Indigo"/>
    <s v="Full/Queen"/>
    <s v="B"/>
    <n v="309"/>
    <n v="20324.560000000001"/>
    <n v="9.3114625989329007E-5"/>
    <n v="0.86128540056346148"/>
    <n v="2968"/>
    <x v="6"/>
    <x v="2"/>
  </r>
  <r>
    <x v="7"/>
    <s v="Mi Zone"/>
    <s v="Polka Dot|Polka Dot|Polka Dot"/>
    <s v="SHEET/SHEET SET"/>
    <s v="MZ20-419"/>
    <s v="Purple"/>
    <s v="Full"/>
    <s v="B"/>
    <n v="820"/>
    <n v="20315.77"/>
    <n v="9.3074355618779958E-5"/>
    <n v="0.86137847491908026"/>
    <n v="2969"/>
    <x v="6"/>
    <x v="2"/>
  </r>
  <r>
    <x v="7"/>
    <s v="Comfort Spaces"/>
    <s v="Cotton Flannel 135GSM|Cotton Flannel 135GSM|Cotton Flannel 135GSM"/>
    <s v="SHEET/SHEET SET"/>
    <s v="CS20-0351"/>
    <s v="Plaid Blue"/>
    <s v="Queen"/>
    <s v="ARB"/>
    <n v="815"/>
    <n v="20315.02"/>
    <n v="9.3070919580337213E-5"/>
    <n v="0.86147154583866059"/>
    <n v="2970"/>
    <x v="6"/>
    <x v="2"/>
  </r>
  <r>
    <x v="7"/>
    <s v="Madison Park"/>
    <s v="800 Thread Count|800 Thread Count|800 Thread Count"/>
    <s v="SHEET/SHEET SET"/>
    <s v="MP20-7157"/>
    <s v="White"/>
    <s v="Split King"/>
    <s v="B"/>
    <n v="423"/>
    <n v="20295.62"/>
    <n v="9.2982040719284713E-5"/>
    <n v="0.86156452787937987"/>
    <n v="2971"/>
    <x v="6"/>
    <x v="2"/>
  </r>
  <r>
    <x v="2"/>
    <s v="INK+IVY"/>
    <s v="Tahli|Tahli|Tahli"/>
    <s v="DUVET&amp;DUVET SET"/>
    <s v="II12-1313"/>
    <s v="Green/Ivory"/>
    <s v="Full/Queen"/>
    <s v="B"/>
    <n v="327"/>
    <n v="20278.669999999998"/>
    <n v="9.2904386250478545E-5"/>
    <n v="0.8616574322656303"/>
    <n v="2972"/>
    <x v="6"/>
    <x v="2"/>
  </r>
  <r>
    <x v="7"/>
    <s v="Comfort Spaces"/>
    <s v="Cotton 144TC|Cotton 144TC|Cotton 144TC"/>
    <s v="SHEET/SHEET SET"/>
    <s v="CS20-0576"/>
    <s v="Diamond Grey"/>
    <s v="Twin"/>
    <s v="ARB-"/>
    <n v="1299"/>
    <n v="20262.21"/>
    <n v="9.2828976660121646E-5"/>
    <n v="0.86175026124229037"/>
    <n v="2973"/>
    <x v="6"/>
    <x v="2"/>
  </r>
  <r>
    <x v="2"/>
    <s v="Woolrich"/>
    <s v="Tasha|Tasha|Tasha"/>
    <s v="COVERLET&amp;BEDSPR"/>
    <s v="WR14-1788"/>
    <s v="Tan"/>
    <s v="King/Cal K"/>
    <s v="B"/>
    <n v="363"/>
    <n v="20246.099999999999"/>
    <n v="9.2755170554371355E-5"/>
    <n v="0.86184301641284478"/>
    <n v="2974"/>
    <x v="6"/>
    <x v="2"/>
  </r>
  <r>
    <x v="10"/>
    <s v="Hampton Hill"/>
    <s v="Colette|Colette|Colette"/>
    <s v="LGT-TABLE LAMPS"/>
    <s v="MPS153-0025"/>
    <s v="Ivory"/>
    <s v="See below"/>
    <s v="B"/>
    <n v="239"/>
    <n v="20237.080000000002"/>
    <n v="9.2713846465366541E-5"/>
    <n v="0.86193573025931014"/>
    <n v="2975"/>
    <x v="6"/>
    <x v="2"/>
  </r>
  <r>
    <x v="9"/>
    <s v="Super Listing"/>
    <s v="400GSM Essential Bundle|400GSM Essential Bundle|400GSM Essential Bundle"/>
    <s v="BATH TOWEL"/>
    <s v="AM73-0246"/>
    <s v="Beige"/>
    <s v="12-Piece"/>
    <s v="NEW"/>
    <n v="788"/>
    <n v="20219.96"/>
    <n v="9.2635413161180002E-5"/>
    <n v="0.86202836567247132"/>
    <n v="2976"/>
    <x v="6"/>
    <x v="2"/>
  </r>
  <r>
    <x v="2"/>
    <s v="Madison Park Essentials"/>
    <s v="Alice|Leena|Robin"/>
    <s v="COMFORTER (SET)"/>
    <s v="MPE10-1021"/>
    <s v="Mauve"/>
    <s v="King"/>
    <s v="B"/>
    <n v="501"/>
    <n v="20216.97"/>
    <n v="9.2621714821254915E-5"/>
    <n v="0.86212098738729259"/>
    <n v="2977"/>
    <x v="6"/>
    <x v="2"/>
  </r>
  <r>
    <x v="4"/>
    <s v="Sharper Image"/>
    <s v="Cooling Touch|Cooling Touch|Cooling Touch"/>
    <s v="THROW"/>
    <s v="SI50-0022"/>
    <s v="Tan"/>
    <s v="50x60&quot;"/>
    <s v="TBD"/>
    <n v="1191"/>
    <n v="20208.96"/>
    <n v="9.2585017930686323E-5"/>
    <n v="0.86221357240522323"/>
    <n v="2978"/>
    <x v="6"/>
    <x v="2"/>
  </r>
  <r>
    <x v="3"/>
    <s v="Intelligent Design"/>
    <s v="Malea|Leena|Leena"/>
    <s v="COMFORTER (SET)"/>
    <s v="ID10-2438"/>
    <s v="Green/White"/>
    <s v="Full/Queen"/>
    <s v="B+"/>
    <n v="512"/>
    <n v="20206.599999999999"/>
    <n v="9.2574205863053138E-5"/>
    <n v="0.86230614661108629"/>
    <n v="2979"/>
    <x v="6"/>
    <x v="2"/>
  </r>
  <r>
    <x v="5"/>
    <s v="Madison Park"/>
    <s v="Golden Gingko Leaves|Golden Gingko Leaves|Golden Gingko Leaves"/>
    <s v="AWD"/>
    <s v="MP95B-0250"/>
    <s v="Black/Gold"/>
    <s v="See below"/>
    <s v="B"/>
    <n v="427"/>
    <n v="20204.62"/>
    <n v="9.2565134721564273E-5"/>
    <n v="0.86239871174580784"/>
    <n v="2980"/>
    <x v="6"/>
    <x v="2"/>
  </r>
  <r>
    <x v="8"/>
    <s v="Intelligent Design"/>
    <s v="Felicia|Isabel|Alyssa"/>
    <s v="COMFORTER (SET)"/>
    <s v="ID10-2402"/>
    <s v="Champagne"/>
    <s v="King/Cal K"/>
    <s v="B"/>
    <n v="458"/>
    <n v="20174.5"/>
    <n v="9.2427143417703401E-5"/>
    <n v="0.86249113888922557"/>
    <n v="2981"/>
    <x v="6"/>
    <x v="2"/>
  </r>
  <r>
    <x v="2"/>
    <s v="Super Listing"/>
    <s v="Porter|Evans|Walker"/>
    <s v="COMFORTER (SET)"/>
    <s v="AM10-0137"/>
    <s v="Blush"/>
    <s v="Twin/Twin "/>
    <s v="A++"/>
    <n v="898"/>
    <n v="20156.54"/>
    <n v="9.2344861750460997E-5"/>
    <n v="0.86258348375097604"/>
    <n v="2982"/>
    <x v="6"/>
    <x v="2"/>
  </r>
  <r>
    <x v="2"/>
    <s v="Madison Park"/>
    <s v="Dune|Meyers|Connell"/>
    <s v="COMFORTER (SET)"/>
    <s v="MP10-071"/>
    <s v="Beige"/>
    <s v="Cal King"/>
    <s v="B"/>
    <n v="260"/>
    <n v="20138.27"/>
    <n v="9.226115985399559E-5"/>
    <n v="0.86267574491082999"/>
    <n v="2983"/>
    <x v="6"/>
    <x v="2"/>
  </r>
  <r>
    <x v="3"/>
    <s v="True North by Sleep Philosophy"/>
    <s v="Sherpa|Sherpa|Sherpa"/>
    <s v="ELECT BLANKET"/>
    <s v="TN54-0497"/>
    <s v="Blue"/>
    <s v="Queen"/>
    <s v="B"/>
    <n v="261"/>
    <n v="20137.68"/>
    <n v="9.2258456837087294E-5"/>
    <n v="0.86276800336766712"/>
    <n v="2984"/>
    <x v="6"/>
    <x v="2"/>
  </r>
  <r>
    <x v="7"/>
    <s v="Madison Park"/>
    <s v="3M Microcell|3M Microcell|3M Microcell"/>
    <s v="SHEET/SHEET SET"/>
    <s v="MP20-2390"/>
    <s v="Seafoam"/>
    <s v="Queen"/>
    <s v="A"/>
    <n v="1005"/>
    <n v="20136.46"/>
    <n v="9.2252867547887082E-5"/>
    <n v="0.86286025623521501"/>
    <n v="2985"/>
    <x v="6"/>
    <x v="2"/>
  </r>
  <r>
    <x v="2"/>
    <s v="Madison Park"/>
    <s v="Lori|Monroe|Tessa"/>
    <s v="COMFORTER (SET)"/>
    <s v="MP10-8434"/>
    <s v="Black/Silver"/>
    <s v="King/Cal K"/>
    <s v="B"/>
    <n v="387"/>
    <n v="20127.11"/>
    <n v="9.2210031601967462E-5"/>
    <n v="0.86295246626681699"/>
    <n v="2986"/>
    <x v="6"/>
    <x v="2"/>
  </r>
  <r>
    <x v="7"/>
    <s v="Madison Park"/>
    <s v="Peached Percale|Peached Percale|Peached Percale"/>
    <s v="SHEET/SHEET SET"/>
    <s v="MP20-5402"/>
    <s v="White"/>
    <s v="Queen"/>
    <s v="B"/>
    <n v="605"/>
    <n v="20110.490000000002"/>
    <n v="9.21338889900761E-5"/>
    <n v="0.86304460015580708"/>
    <n v="2987"/>
    <x v="6"/>
    <x v="2"/>
  </r>
  <r>
    <x v="2"/>
    <s v="Woolrich"/>
    <s v="Tasha|Tasha|Tasha"/>
    <s v="COVERLET&amp;BEDSPR"/>
    <s v="WR14-1785"/>
    <s v="Red"/>
    <s v="Full/Queen"/>
    <s v="B"/>
    <n v="412"/>
    <n v="20109.759999999998"/>
    <n v="9.2130544579325144E-5"/>
    <n v="0.86313673070038643"/>
    <n v="2988"/>
    <x v="6"/>
    <x v="2"/>
  </r>
  <r>
    <x v="7"/>
    <s v="True North by Sleep Philosophy"/>
    <s v="Micro Fleece|Micro Fleece|Micro Fleece"/>
    <s v="SHEET/SHEET SET"/>
    <s v="SHET20-536"/>
    <s v="Red"/>
    <s v="Queen"/>
    <s v="B"/>
    <n v="651"/>
    <n v="20098.72"/>
    <n v="9.2079966093447859E-5"/>
    <n v="0.86322881066647983"/>
    <n v="2989"/>
    <x v="6"/>
    <x v="2"/>
  </r>
  <r>
    <x v="8"/>
    <s v="Intelligent Design"/>
    <s v="Daryl|Campbell|Chet"/>
    <s v="COMFORTER (SET)"/>
    <s v="ID10-177"/>
    <s v="Grey"/>
    <s v="Full/Queen"/>
    <s v="B"/>
    <n v="508"/>
    <n v="20092.61"/>
    <n v="9.2051973833600921E-5"/>
    <n v="0.86332086264031338"/>
    <n v="2990"/>
    <x v="6"/>
    <x v="2"/>
  </r>
  <r>
    <x v="7"/>
    <s v="Madison Park"/>
    <s v="600 Thread Count|600 Thread Count|600 Thread Count"/>
    <s v="SHEET/SHEET SET"/>
    <s v="MP20-8000"/>
    <s v="Navy"/>
    <s v="King"/>
    <s v="B"/>
    <n v="284"/>
    <n v="20092.47"/>
    <n v="9.2051332439758274E-5"/>
    <n v="0.8634129139727531"/>
    <n v="2991"/>
    <x v="6"/>
    <x v="2"/>
  </r>
  <r>
    <x v="6"/>
    <s v="INK+IVY"/>
    <s v="Alpine|Alpine|Alpine"/>
    <s v="SHOWER CURTAIN"/>
    <s v="II70-779"/>
    <s v="Aqua"/>
    <s v="72x72&quot;"/>
    <s v="B"/>
    <n v="1071"/>
    <n v="20087.580000000002"/>
    <n v="9.2028929469111534E-5"/>
    <n v="0.86350494290222224"/>
    <n v="2992"/>
    <x v="6"/>
    <x v="2"/>
  </r>
  <r>
    <x v="2"/>
    <s v="Madison Park Signature"/>
    <s v="Reed|Reed|Reed"/>
    <s v="COMFORTER (SET)"/>
    <s v="MPS10-547"/>
    <s v="Gray"/>
    <s v="King"/>
    <s v="TBD"/>
    <n v="108"/>
    <n v="20082.96"/>
    <n v="9.2007763472304178E-5"/>
    <n v="0.86359695066569453"/>
    <n v="2993"/>
    <x v="6"/>
    <x v="2"/>
  </r>
  <r>
    <x v="3"/>
    <s v="Serta"/>
    <s v="Freya AZ|Freya AZ|Freya AZ"/>
    <s v="ELECT BLANKET"/>
    <s v="ST54-0190"/>
    <s v="Stone Brown"/>
    <s v="50x60&quot;"/>
    <s v="ARB"/>
    <n v="622"/>
    <n v="20080.7"/>
    <n v="9.1997409543130034E-5"/>
    <n v="0.86368894807523766"/>
    <n v="2994"/>
    <x v="6"/>
    <x v="2"/>
  </r>
  <r>
    <x v="2"/>
    <s v="Madison Park"/>
    <s v="Quebec|Mansfield|Vancouver"/>
    <s v="COVERLET&amp;BEDSPR"/>
    <s v="MP13-6149"/>
    <s v="Purple"/>
    <s v="Full/Queen"/>
    <s v="A"/>
    <n v="549"/>
    <n v="20078.52"/>
    <n v="9.1987422124723101E-5"/>
    <n v="0.86378093549736235"/>
    <n v="2995"/>
    <x v="6"/>
    <x v="2"/>
  </r>
  <r>
    <x v="7"/>
    <s v="Madison Park Essentials"/>
    <s v="Satin|Satin|Satin"/>
    <s v="SHEET/SHEET SET"/>
    <s v="MPE20-1138"/>
    <s v="Midnight Blue"/>
    <s v="Full"/>
    <s v="B"/>
    <n v="997"/>
    <n v="20069.060000000001"/>
    <n v="9.1944082226498545E-5"/>
    <n v="0.8638728795795888"/>
    <n v="2996"/>
    <x v="6"/>
    <x v="2"/>
  </r>
  <r>
    <x v="7"/>
    <s v="Beautyrest"/>
    <s v="1000 Thread Count|1000 Thread Count|1000 Thread Count"/>
    <s v="SHEET/SHEET SET"/>
    <s v="BR20-1882"/>
    <s v="White"/>
    <s v="Cal King"/>
    <s v="B"/>
    <n v="496"/>
    <n v="20059.96"/>
    <n v="9.1902391626726493E-5"/>
    <n v="0.86396478197121551"/>
    <n v="2997"/>
    <x v="6"/>
    <x v="2"/>
  </r>
  <r>
    <x v="2"/>
    <s v="Madison Park"/>
    <s v="Laurel|Vivian|Piedmont"/>
    <s v="COMFORTER (SET)"/>
    <s v="MP10-253"/>
    <s v="Taupe"/>
    <s v="Cal King"/>
    <s v="B"/>
    <n v="291"/>
    <n v="20051.7"/>
    <n v="9.1864549390010332E-5"/>
    <n v="0.86405664652060554"/>
    <n v="2998"/>
    <x v="6"/>
    <x v="2"/>
  </r>
  <r>
    <x v="7"/>
    <s v="True North by Sleep Philosophy"/>
    <s v="Cozy Cotton Flannel|Cozy Cotton Flannel|Cozy Cotton Flannel"/>
    <s v="SHEET/SHEET SET"/>
    <s v="TN20-0357"/>
    <s v="Grey Dots"/>
    <s v="King"/>
    <s v="B"/>
    <n v="682"/>
    <n v="20050.310000000001"/>
    <n v="9.1858181265429763E-5"/>
    <n v="0.86414850470187099"/>
    <n v="2999"/>
    <x v="6"/>
    <x v="2"/>
  </r>
  <r>
    <x v="7"/>
    <s v="Croscill"/>
    <s v="Luxury Egyptian|Luxury Egyptian|Luxury Egyptian"/>
    <s v="SHEET/SHEET SET"/>
    <s v="CCS20-003"/>
    <s v="White"/>
    <s v="King"/>
    <s v="B"/>
    <n v="238"/>
    <n v="20049.34"/>
    <n v="9.1853737322377134E-5"/>
    <n v="0.86424035843919333"/>
    <n v="3000"/>
    <x v="6"/>
    <x v="2"/>
  </r>
  <r>
    <x v="7"/>
    <s v="Madison Park"/>
    <s v="1500 Thread Count|1500 Thread Count|1500 Thread Count"/>
    <s v="PILLOWCASE"/>
    <s v="MP21-4844"/>
    <s v="White"/>
    <s v="King"/>
    <s v="B"/>
    <n v="1449"/>
    <n v="20042.66"/>
    <n v="9.1823133673313702E-5"/>
    <n v="0.86433218157286662"/>
    <n v="3001"/>
    <x v="6"/>
    <x v="2"/>
  </r>
  <r>
    <x v="4"/>
    <s v="Madison Park Signature"/>
    <s v="1000 Thread Count Cotton Blend|1000 Thread Count Cotton Blend|1000 Thread C"/>
    <s v="COMFORTER (SET)"/>
    <s v="MPS10-100"/>
    <s v="White"/>
    <s v="Full/Queen"/>
    <s v="B"/>
    <n v="462"/>
    <n v="20036.86"/>
    <n v="9.1796561642689767E-5"/>
    <n v="0.86442397813450933"/>
    <n v="3002"/>
    <x v="6"/>
    <x v="2"/>
  </r>
  <r>
    <x v="7"/>
    <s v="Intelligent Design"/>
    <s v="Microfiber|Microfiber|Microfiber"/>
    <s v="SHEET/SHEET SET"/>
    <s v="ID20-1461"/>
    <s v="Pink"/>
    <s v="Queen"/>
    <s v="B"/>
    <n v="1263"/>
    <n v="20010.18"/>
    <n v="9.1674330301819645E-5"/>
    <n v="0.8645156524648111"/>
    <n v="3003"/>
    <x v="6"/>
    <x v="2"/>
  </r>
  <r>
    <x v="5"/>
    <s v="Madison Park"/>
    <s v="Feminine Figures|Feminine Figures|Feminine Figures"/>
    <s v="CANVAS"/>
    <s v="MP95G-0253"/>
    <s v="Black/White"/>
    <s v="See below"/>
    <s v="B"/>
    <n v="756"/>
    <n v="19968.64"/>
    <n v="9.1484019585937141E-5"/>
    <n v="0.86460713648439702"/>
    <n v="3004"/>
    <x v="6"/>
    <x v="2"/>
  </r>
  <r>
    <x v="4"/>
    <s v="Madison Park"/>
    <s v="Winfield|Westport|Westport"/>
    <s v="COMFORTER (SET)"/>
    <s v="MP10-8363"/>
    <s v="Tan"/>
    <s v="King/Cal K"/>
    <s v="TBD"/>
    <n v="424"/>
    <n v="19968.07"/>
    <n v="9.1481408196720647E-5"/>
    <n v="0.86469861789259372"/>
    <n v="3005"/>
    <x v="6"/>
    <x v="2"/>
  </r>
  <r>
    <x v="2"/>
    <s v="Madison Park"/>
    <s v="Celeste|Isabella|Alexis"/>
    <s v="COVERLET&amp;BEDSPR"/>
    <s v="MP13-2533"/>
    <s v="White"/>
    <s v="King/Cal K"/>
    <s v="B+"/>
    <n v="325"/>
    <n v="19961.23"/>
    <n v="9.1450071526122766E-5"/>
    <n v="0.86479006796411984"/>
    <n v="3006"/>
    <x v="6"/>
    <x v="2"/>
  </r>
  <r>
    <x v="5"/>
    <s v="Madison Park"/>
    <s v="Mia|Mia|Mia"/>
    <s v="DEC. MIRROR"/>
    <s v="MP95F-0327"/>
    <s v="Gold"/>
    <s v="See below"/>
    <s v="B"/>
    <n v="247"/>
    <n v="19935.14"/>
    <n v="9.133054320216094E-5"/>
    <n v="0.86488139850732204"/>
    <n v="3007"/>
    <x v="6"/>
    <x v="2"/>
  </r>
  <r>
    <x v="3"/>
    <s v="Madison Park"/>
    <s v="Egyptian Cotton|Egyptian Cotton|Egyptian Cotton"/>
    <s v="BLANKET"/>
    <s v="MP51N-5165"/>
    <s v="Grey"/>
    <s v="Twin"/>
    <s v="A+"/>
    <n v="726"/>
    <n v="19898.03"/>
    <n v="9.1160528020013619E-5"/>
    <n v="0.86497255903534209"/>
    <n v="3008"/>
    <x v="6"/>
    <x v="2"/>
  </r>
  <r>
    <x v="4"/>
    <s v="Sleep Philosophy"/>
    <s v="3&quot; Gel Memory Foam|3&quot; Gel Memory Foam|3&quot; Gel Memory Foam"/>
    <s v="MATT PAD/TOPPER"/>
    <s v="BASI16-0420"/>
    <s v="Blue"/>
    <s v="King"/>
    <s v="B"/>
    <n v="226"/>
    <n v="19895.37"/>
    <n v="9.1148341537003325E-5"/>
    <n v="0.8650637073768791"/>
    <n v="3009"/>
    <x v="6"/>
    <x v="2"/>
  </r>
  <r>
    <x v="1"/>
    <s v="Madison Park"/>
    <s v="Kyler|Suvi|Juno"/>
    <s v="WINDOW PANEL"/>
    <s v="MP40-7978"/>
    <s v="Natural"/>
    <s v="27x64&quot;"/>
    <s v="B-"/>
    <n v="588"/>
    <n v="19856.7"/>
    <n v="9.0971179394895105E-5"/>
    <n v="0.86515467855627404"/>
    <n v="3010"/>
    <x v="6"/>
    <x v="2"/>
  </r>
  <r>
    <x v="3"/>
    <s v="Serta"/>
    <s v="Malea Heated|Leena Heated|Leena Heated"/>
    <s v="ELECT BLANKET"/>
    <s v="ST54-0153"/>
    <s v="Black"/>
    <s v="50x60&quot;"/>
    <s v="B"/>
    <n v="513"/>
    <n v="19852.95"/>
    <n v="9.0953999202681351E-5"/>
    <n v="0.86524563255547671"/>
    <n v="3011"/>
    <x v="6"/>
    <x v="2"/>
  </r>
  <r>
    <x v="3"/>
    <s v="Madison Park"/>
    <s v="Arya|Nova|Alivia"/>
    <s v="COMFORTER (SET)"/>
    <s v="MP10-7635"/>
    <s v="Aqua"/>
    <s v="Full/Queen"/>
    <s v="B"/>
    <n v="375"/>
    <n v="19839.57"/>
    <n v="9.0892700276862671E-5"/>
    <n v="0.86533652525575355"/>
    <n v="3012"/>
    <x v="6"/>
    <x v="2"/>
  </r>
  <r>
    <x v="2"/>
    <s v="Madison Park"/>
    <s v="Laurel|Vivian|Piedmont"/>
    <s v="COMFORTER (SET)"/>
    <s v="MP10-256"/>
    <s v="Plum"/>
    <s v="Cal King"/>
    <s v="B"/>
    <n v="292"/>
    <n v="19832.830000000002"/>
    <n v="9.0861821744723831E-5"/>
    <n v="0.86542738707749822"/>
    <n v="3013"/>
    <x v="6"/>
    <x v="2"/>
  </r>
  <r>
    <x v="2"/>
    <s v="Madison Park"/>
    <s v="Quebec|Mansfield|Vancouver"/>
    <s v="COVERLET&amp;BEDSPR"/>
    <s v="MP13-8479"/>
    <s v="Balsam Green"/>
    <s v="King/Cal K"/>
    <s v="B"/>
    <n v="479"/>
    <n v="19812.080000000002"/>
    <n v="9.0766758014474382E-5"/>
    <n v="0.86551815383551267"/>
    <n v="3014"/>
    <x v="6"/>
    <x v="2"/>
  </r>
  <r>
    <x v="2"/>
    <s v="Super Listing"/>
    <s v="Camden|Reese|Leighton"/>
    <s v="COMFORTER (SET)"/>
    <s v="AM10-0107"/>
    <s v="Neutral"/>
    <s v="Queen"/>
    <s v="A"/>
    <n v="493"/>
    <n v="19802.02"/>
    <n v="9.0720669285495608E-5"/>
    <n v="0.86560887450479818"/>
    <n v="3015"/>
    <x v="6"/>
    <x v="2"/>
  </r>
  <r>
    <x v="7"/>
    <s v="True North by Sleep Philosophy"/>
    <s v="Cozy Cotton Flannel|Cozy Cotton Flannel|Cozy Cotton Flannel"/>
    <s v="SHEET/SHEET SET"/>
    <s v="TN20-0227"/>
    <s v="Pink French Bulldog"/>
    <s v="Twin"/>
    <s v="B"/>
    <n v="1170"/>
    <n v="19790.830000000002"/>
    <n v="9.0669403591929769E-5"/>
    <n v="0.8656995439083901"/>
    <n v="3016"/>
    <x v="6"/>
    <x v="2"/>
  </r>
  <r>
    <x v="2"/>
    <s v="Madison Park"/>
    <s v="Ridge|Pioneer|Warren"/>
    <s v="COVERLET&amp;BEDSPR"/>
    <s v="MP13-4681"/>
    <s v="Grey"/>
    <s v="Full/Queen"/>
    <s v="B"/>
    <n v="346"/>
    <n v="19774.34"/>
    <n v="9.0593856560035145E-5"/>
    <n v="0.86579013776495017"/>
    <n v="3017"/>
    <x v="6"/>
    <x v="2"/>
  </r>
  <r>
    <x v="2"/>
    <s v="Madison Park"/>
    <s v="Dawn|Vanessa|Stella"/>
    <s v="SHOWER CURTAIN"/>
    <s v="MP70-2493"/>
    <s v="Aqua"/>
    <s v="72x72&quot;"/>
    <s v="B"/>
    <n v="999"/>
    <n v="19773.72"/>
    <n v="9.0591016101589152E-5"/>
    <n v="0.86588072878105171"/>
    <n v="3018"/>
    <x v="6"/>
    <x v="2"/>
  </r>
  <r>
    <x v="3"/>
    <s v="Madison Park"/>
    <s v="Liquid Cotton|Liquid Cotton|Liquid Cotton"/>
    <s v="BLANKET"/>
    <s v="MP51N-6027"/>
    <s v="Lilac"/>
    <s v="King"/>
    <s v="B"/>
    <n v="624"/>
    <n v="19758.16"/>
    <n v="9.0519729757363538E-5"/>
    <n v="0.86597124851080909"/>
    <n v="3019"/>
    <x v="6"/>
    <x v="2"/>
  </r>
  <r>
    <x v="2"/>
    <s v="Madison Park"/>
    <s v="Emilia|Maisie|Grace"/>
    <s v="COMFORTER (SET)"/>
    <s v="MP10-8439"/>
    <s v="Silver"/>
    <s v="Cal King"/>
    <s v="B"/>
    <n v="234"/>
    <n v="19744.16"/>
    <n v="9.0455590373098851E-5"/>
    <n v="0.86606170410118222"/>
    <n v="3020"/>
    <x v="6"/>
    <x v="2"/>
  </r>
  <r>
    <x v="7"/>
    <s v="Intelligent Design"/>
    <s v="Cozy Soft|Cozy Soft|Cozy Soft"/>
    <s v="SHEET/SHEET SET"/>
    <s v="ID20-1758"/>
    <s v="Blue Penguins"/>
    <s v="Twin XL"/>
    <s v="B"/>
    <n v="1109"/>
    <n v="19742.439999999999"/>
    <n v="9.0447710391603476E-5"/>
    <n v="0.86615215181157379"/>
    <n v="3021"/>
    <x v="6"/>
    <x v="2"/>
  </r>
  <r>
    <x v="8"/>
    <s v="Mi Zone Kids"/>
    <s v="Tessa|Tanya|Jamie"/>
    <s v="COMFORTER (SET)"/>
    <s v="MZK10-168"/>
    <s v="White"/>
    <s v="Twin"/>
    <s v="B"/>
    <n v="561"/>
    <n v="19725.32"/>
    <n v="9.036927708741695E-5"/>
    <n v="0.86624252108866118"/>
    <n v="3022"/>
    <x v="6"/>
    <x v="2"/>
  </r>
  <r>
    <x v="3"/>
    <s v="Woolrich"/>
    <s v="Alton|Alton|Alton"/>
    <s v="COMFORTER (SET)"/>
    <s v="WR10-2065"/>
    <s v="Red/Black"/>
    <s v="Full/Queen"/>
    <s v="B"/>
    <n v="356"/>
    <n v="19712.650000000001"/>
    <n v="9.0311230944657424E-5"/>
    <n v="0.86633283231960578"/>
    <n v="3023"/>
    <x v="6"/>
    <x v="2"/>
  </r>
  <r>
    <x v="5"/>
    <s v="Madison Park Signature"/>
    <s v="Sunburst|Sunburst|Sunburst"/>
    <s v="AWD"/>
    <s v="MPS95A-0023"/>
    <s v="Gold"/>
    <s v="30x30&quot;"/>
    <s v="B"/>
    <n v="381"/>
    <n v="19711.88"/>
    <n v="9.0307703278522862E-5"/>
    <n v="0.86642314002288434"/>
    <n v="3024"/>
    <x v="6"/>
    <x v="2"/>
  </r>
  <r>
    <x v="4"/>
    <s v="Madison Park"/>
    <s v="Quiet Nights|Ensure|Ensure"/>
    <s v="MATT PAD/TOPPER"/>
    <s v="BASI16-0035"/>
    <s v="White"/>
    <s v="King"/>
    <s v="B"/>
    <n v="665"/>
    <n v="19702.849999999999"/>
    <n v="9.0266333375672126E-5"/>
    <n v="0.86651340635626006"/>
    <n v="3025"/>
    <x v="6"/>
    <x v="2"/>
  </r>
  <r>
    <x v="7"/>
    <s v="Woolrich"/>
    <s v="Cotton Flannel|Cotton Flannel|Cotton Flannel"/>
    <s v="SHEET/SHEET SET"/>
    <s v="WR20-3954"/>
    <s v="Green Tree Trip"/>
    <s v="Full"/>
    <s v="B"/>
    <n v="763"/>
    <n v="19701.7"/>
    <n v="9.0261064783393258E-5"/>
    <n v="0.86660366742104344"/>
    <n v="3026"/>
    <x v="6"/>
    <x v="2"/>
  </r>
  <r>
    <x v="6"/>
    <s v="Madison Park"/>
    <s v="Mosaic|Mosaic|Mosaic"/>
    <s v="BATH ACCESSORIES"/>
    <s v="MP71-4894"/>
    <s v="Gold"/>
    <s v="See below"/>
    <s v="B"/>
    <n v="769"/>
    <n v="19697.95"/>
    <n v="9.0243884591179505E-5"/>
    <n v="0.86669391130563467"/>
    <n v="3027"/>
    <x v="6"/>
    <x v="2"/>
  </r>
  <r>
    <x v="2"/>
    <s v="Madison Park"/>
    <s v="Keaton|Jaxson|Mitchell"/>
    <s v="COVERLET&amp;BEDSPR"/>
    <s v="MP13-6116"/>
    <s v="Teal"/>
    <s v="Full/Queen"/>
    <s v="B"/>
    <n v="526"/>
    <n v="19690.849999999999"/>
    <n v="9.021135676058812E-5"/>
    <n v="0.86678412266239524"/>
    <n v="3028"/>
    <x v="6"/>
    <x v="2"/>
  </r>
  <r>
    <x v="7"/>
    <s v="Beautyrest"/>
    <s v="1000 Thread Count|1000 Thread Count|1000 Thread Count"/>
    <s v="SHEET/SHEET SET"/>
    <s v="BR20-1874"/>
    <s v="Seafoam"/>
    <s v="Cal King"/>
    <s v="B"/>
    <n v="514"/>
    <n v="19688.59"/>
    <n v="9.0201002831413963E-5"/>
    <n v="0.86687432366522665"/>
    <n v="3029"/>
    <x v="6"/>
    <x v="2"/>
  </r>
  <r>
    <x v="7"/>
    <s v="Comfort Spaces"/>
    <s v="Cotton Flannel 135GSM|Cotton Flannel 135GSM|Cotton Flannel 135GSM"/>
    <s v="SHEET/SHEET SET"/>
    <s v="CS20-1078"/>
    <s v="Scottish Plaid Red"/>
    <s v="Twin"/>
    <s v="ARB"/>
    <n v="981"/>
    <n v="19668.599999999999"/>
    <n v="9.010942095345318E-5"/>
    <n v="0.8669644330861801"/>
    <n v="3030"/>
    <x v="6"/>
    <x v="2"/>
  </r>
  <r>
    <x v="10"/>
    <s v="510 Design"/>
    <s v="Ellipse|Ellipse|Ellipse"/>
    <s v="LGT-TABLE LAMPS"/>
    <s v="5DS153-0018"/>
    <s v="Blue"/>
    <s v="Set of 2"/>
    <s v="B"/>
    <n v="258"/>
    <n v="19642.97"/>
    <n v="8.9992000066402912E-5"/>
    <n v="0.86705442508624653"/>
    <n v="3031"/>
    <x v="6"/>
    <x v="2"/>
  </r>
  <r>
    <x v="4"/>
    <s v="Sleep Philosophy"/>
    <s v="3&quot; Gel Memory Foam with Cooling Cover|3&quot;Gel Memory Foam with Cooling Cover|"/>
    <s v="MATT PAD/TOPPER"/>
    <s v="BASI16-0479"/>
    <s v="White"/>
    <s v="King"/>
    <s v="B"/>
    <n v="134"/>
    <n v="19604.97"/>
    <n v="8.9817907451970199E-5"/>
    <n v="0.86714424299369852"/>
    <n v="3032"/>
    <x v="6"/>
    <x v="2"/>
  </r>
  <r>
    <x v="2"/>
    <s v="Madison Park"/>
    <s v="Ava|Elicia|Anett"/>
    <s v="COMFORTER (SET)"/>
    <s v="MP10-6034"/>
    <s v="Taupe"/>
    <s v="Cal King"/>
    <s v="B"/>
    <n v="235"/>
    <n v="19601.77"/>
    <n v="8.9803247021281123E-5"/>
    <n v="0.86723404624071976"/>
    <n v="3033"/>
    <x v="6"/>
    <x v="2"/>
  </r>
  <r>
    <x v="2"/>
    <s v="Madison Park Essentials"/>
    <s v="Maible|Caldwell|Calla"/>
    <s v="COMFORTER (SET)"/>
    <s v="MPE10-863"/>
    <s v="Blush/Grey"/>
    <s v="Cal King"/>
    <s v="B"/>
    <n v="271"/>
    <n v="19591.259999999998"/>
    <n v="8.9755096669236699E-5"/>
    <n v="0.86732380133738896"/>
    <n v="3034"/>
    <x v="6"/>
    <x v="2"/>
  </r>
  <r>
    <x v="8"/>
    <s v="Intelligent Design"/>
    <s v="Olivia|Ashley|Skye"/>
    <s v="COMFORTER (SET)"/>
    <s v="ID10-168"/>
    <s v="Blue"/>
    <s v="Twin/Twin "/>
    <s v="A"/>
    <n v="570"/>
    <n v="19589.38"/>
    <n v="8.9746483666206889E-5"/>
    <n v="0.86741354782105518"/>
    <n v="3035"/>
    <x v="6"/>
    <x v="2"/>
  </r>
  <r>
    <x v="3"/>
    <s v="Madison Park"/>
    <s v="Arya|Nova|Alivia"/>
    <s v="COMFORTER (SET)"/>
    <s v="MP10-5062"/>
    <s v="Blush"/>
    <s v="King/Cal K"/>
    <s v="B"/>
    <n v="310"/>
    <n v="19584.7"/>
    <n v="8.9725042786324125E-5"/>
    <n v="0.86750327286384155"/>
    <n v="3036"/>
    <x v="6"/>
    <x v="2"/>
  </r>
  <r>
    <x v="3"/>
    <s v="True North by Sleep Philosophy"/>
    <s v="Sherpa|Sherpa|Sherpa"/>
    <s v="ELECT BLANKET"/>
    <s v="TN54-0500"/>
    <s v="Grey"/>
    <s v="Full"/>
    <s v="B"/>
    <n v="352"/>
    <n v="19584.16"/>
    <n v="8.9722568838645328E-5"/>
    <n v="0.8675929954326802"/>
    <n v="3037"/>
    <x v="6"/>
    <x v="2"/>
  </r>
  <r>
    <x v="7"/>
    <s v="Beautyrest"/>
    <s v="1500TC Solid Cooling Sheet Set"/>
    <s v="SHEET/SHEET SET"/>
    <s v="BR20-4662"/>
    <s v="Aqua"/>
    <s v="King"/>
    <s v="EXT"/>
    <n v="611"/>
    <n v="19539.78"/>
    <n v="8.9519246990526279E-5"/>
    <n v="0.86768251467967072"/>
    <n v="3038"/>
    <x v="6"/>
    <x v="2"/>
  </r>
  <r>
    <x v="3"/>
    <s v="Beautyrest"/>
    <s v="Heated Plush|Heated Plush|Heated Plush"/>
    <s v="ELECT BLANKET"/>
    <s v="BR54-0904"/>
    <s v="Aqua"/>
    <s v="Full"/>
    <s v="A"/>
    <n v="349"/>
    <n v="19536.29"/>
    <n v="8.9503257958306029E-5"/>
    <n v="0.86777201793762904"/>
    <n v="3039"/>
    <x v="6"/>
    <x v="2"/>
  </r>
  <r>
    <x v="7"/>
    <s v="Croscill"/>
    <s v="Luxury Egyptian|Luxury Egyptian|Luxury Egyptian"/>
    <s v="SHEET/SHEET SET"/>
    <s v="CCS20-012"/>
    <s v="Grey"/>
    <s v="Queen"/>
    <s v="B"/>
    <n v="277"/>
    <n v="19534.84"/>
    <n v="8.9496614950650038E-5"/>
    <n v="0.86786151455257965"/>
    <n v="3040"/>
    <x v="6"/>
    <x v="2"/>
  </r>
  <r>
    <x v="2"/>
    <s v="Madison Park"/>
    <s v="Pacey|Nollie|Leena"/>
    <s v="DUVET&amp;DUVET SET"/>
    <s v="MP12-5992"/>
    <s v="Off-White"/>
    <s v="King/Cal K"/>
    <s v="B"/>
    <n v="285"/>
    <n v="19533.900000000001"/>
    <n v="8.9492308449135133E-5"/>
    <n v="0.86795100686102877"/>
    <n v="3041"/>
    <x v="6"/>
    <x v="2"/>
  </r>
  <r>
    <x v="2"/>
    <s v="Madison Park"/>
    <s v="Aubrey|Whitman|Charlotte"/>
    <s v="COMFORTER (SET)"/>
    <s v="MP10-2579"/>
    <s v="Black"/>
    <s v="Full"/>
    <s v="A"/>
    <n v="217"/>
    <n v="19530.7"/>
    <n v="8.9477648018446057E-5"/>
    <n v="0.86804048450904725"/>
    <n v="3042"/>
    <x v="6"/>
    <x v="2"/>
  </r>
  <r>
    <x v="11"/>
    <s v="Harbor House Blue"/>
    <s v="Suzanna"/>
    <s v="COMFORTER (SET)"/>
    <s v="HH10-1646"/>
    <s v="Taupe"/>
    <s v="Full/Queen"/>
    <s v="B"/>
    <n v="145"/>
    <n v="19526.259999999998"/>
    <n v="8.9457306670864966E-5"/>
    <n v="0.86812994181571812"/>
    <n v="3043"/>
    <x v="6"/>
    <x v="2"/>
  </r>
  <r>
    <x v="2"/>
    <s v="Madison Park"/>
    <s v="Laurel|Vivian|Piedmont"/>
    <s v="COMFORTER (SET)"/>
    <s v="MP10-2242"/>
    <s v="Navy"/>
    <s v="Cal King"/>
    <s v="B"/>
    <n v="279"/>
    <n v="19509.68"/>
    <n v="8.9381347314357223E-5"/>
    <n v="0.86821932316303252"/>
    <n v="3044"/>
    <x v="6"/>
    <x v="2"/>
  </r>
  <r>
    <x v="2"/>
    <s v="INK+IVY"/>
    <s v="Cody|Cody|Cody"/>
    <s v="DUVET&amp;DUVET SET"/>
    <s v="II12-1119"/>
    <s v="Gray/Yellow"/>
    <s v="King/Cal K"/>
    <s v="B"/>
    <n v="243"/>
    <n v="19503.73"/>
    <n v="8.9354088076044734E-5"/>
    <n v="0.86830867725110861"/>
    <n v="3045"/>
    <x v="6"/>
    <x v="2"/>
  </r>
  <r>
    <x v="2"/>
    <s v="Madison Park"/>
    <s v="Tuscany|Marino|Genoa"/>
    <s v="THROW"/>
    <s v="MP50-6123"/>
    <s v="Blush"/>
    <s v="60x72&quot;"/>
    <s v="B"/>
    <n v="957"/>
    <n v="19499.84"/>
    <n v="8.9336266489988334E-5"/>
    <n v="0.8683980135175986"/>
    <n v="3046"/>
    <x v="6"/>
    <x v="2"/>
  </r>
  <r>
    <x v="3"/>
    <s v="Madison Park"/>
    <s v="Liquid Cotton|Liquid Cotton|Liquid Cotton"/>
    <s v="BLANKET"/>
    <s v="BL51N-0737"/>
    <s v="Seafoam"/>
    <s v="King"/>
    <s v="B"/>
    <n v="628"/>
    <n v="19493.91"/>
    <n v="8.9309098879367647E-5"/>
    <n v="0.86848732261647799"/>
    <n v="3047"/>
    <x v="6"/>
    <x v="2"/>
  </r>
  <r>
    <x v="2"/>
    <s v="INK+IVY"/>
    <s v="Ellipse|Ellipse|Ellipse"/>
    <s v="DUVET&amp;DUVET SET"/>
    <s v="II12-1054"/>
    <s v="Blush"/>
    <s v="Full/Queen"/>
    <s v="B+"/>
    <n v="364"/>
    <n v="19472.990000000002"/>
    <n v="8.9213256313737854E-5"/>
    <n v="0.86857653587279171"/>
    <n v="3048"/>
    <x v="6"/>
    <x v="2"/>
  </r>
  <r>
    <x v="7"/>
    <s v="True North by Sleep Philosophy"/>
    <s v="Cozy Cotton Flannel|Cozy Cotton Flannel|Cozy Cotton Flannel"/>
    <s v="SHEET/SHEET SET"/>
    <s v="TN20-0558"/>
    <s v="Tan Woodland Winter"/>
    <s v="Twin XL"/>
    <s v="B"/>
    <n v="1052"/>
    <n v="19447.3"/>
    <n v="8.9095560543612151E-5"/>
    <n v="0.86866563143333531"/>
    <n v="3049"/>
    <x v="6"/>
    <x v="2"/>
  </r>
  <r>
    <x v="2"/>
    <s v="Madison Park"/>
    <s v="Aubrey|Whitman|Charlotte"/>
    <s v="COMFORTER (SET)"/>
    <s v="MP10-657"/>
    <s v="Blue/Brown"/>
    <s v="Full"/>
    <s v="A"/>
    <n v="223"/>
    <n v="19447.189999999999"/>
    <n v="8.9095056591307215E-5"/>
    <n v="0.86875472648992658"/>
    <n v="3050"/>
    <x v="6"/>
    <x v="2"/>
  </r>
  <r>
    <x v="2"/>
    <s v="Madison Park Essentials"/>
    <s v="Lafael|Eden|Rowan"/>
    <s v="COMFORTER (SET)"/>
    <s v="MPE10-377"/>
    <s v="Purple"/>
    <s v="Full"/>
    <s v="B"/>
    <n v="308"/>
    <n v="19388.66"/>
    <n v="8.8826908151234938E-5"/>
    <n v="0.86884355339807784"/>
    <n v="3051"/>
    <x v="6"/>
    <x v="2"/>
  </r>
  <r>
    <x v="7"/>
    <s v="Comfort Spaces"/>
    <s v="Cotton 144TC|Cotton 144TC|Cotton 144TC"/>
    <s v="SHEET/SHEET SET"/>
    <s v="CS20-1638"/>
    <s v="Grey"/>
    <s v="Full"/>
    <s v="ARB"/>
    <n v="1004"/>
    <n v="19387.599999999999"/>
    <n v="8.8822051883569175E-5"/>
    <n v="0.86893237544996138"/>
    <n v="3052"/>
    <x v="6"/>
    <x v="2"/>
  </r>
  <r>
    <x v="7"/>
    <s v="True North by Sleep Philosophy"/>
    <s v="Cozy Cotton Flannel|Cozy Cotton Flannel|Cozy Cotton Flannel"/>
    <s v="SHEET/SHEET SET"/>
    <s v="TN20-0270"/>
    <s v="Multi Forest Animals"/>
    <s v="Twin XL"/>
    <s v="B"/>
    <n v="1057"/>
    <n v="19363.71"/>
    <n v="8.8712602605706085E-5"/>
    <n v="0.86902108805256706"/>
    <n v="3053"/>
    <x v="6"/>
    <x v="2"/>
  </r>
  <r>
    <x v="8"/>
    <s v="Urban Habitat Kids"/>
    <s v="Lulu|Thea|Maisie"/>
    <s v="COMFORTER (SET)"/>
    <s v="UHK10-0230"/>
    <s v="Purple"/>
    <s v="Twin"/>
    <s v="B"/>
    <n v="479"/>
    <n v="19358.060000000001"/>
    <n v="8.8686717782770705E-5"/>
    <n v="0.86910977477034979"/>
    <n v="3054"/>
    <x v="6"/>
    <x v="2"/>
  </r>
  <r>
    <x v="3"/>
    <s v="Madison Park"/>
    <s v="Gia|Margot|Margot"/>
    <s v="COMFORTER (SET)"/>
    <s v="MP10-7237"/>
    <s v="Gray/White"/>
    <s v="Twin/Twin "/>
    <s v="B"/>
    <n v="593"/>
    <n v="19356.5"/>
    <n v="8.8679570822809779E-5"/>
    <n v="0.8691984543411726"/>
    <n v="3055"/>
    <x v="6"/>
    <x v="2"/>
  </r>
  <r>
    <x v="2"/>
    <s v="Madison Park Essentials"/>
    <s v="Luna|Piper|Willow"/>
    <s v="COMFORTER (SET)"/>
    <s v="MPE10-1065"/>
    <s v="Taupe"/>
    <s v="Queen"/>
    <s v="B"/>
    <n v="543"/>
    <n v="19351.8"/>
    <n v="8.8658038315235212E-5"/>
    <n v="0.86928711237948786"/>
    <n v="3056"/>
    <x v="6"/>
    <x v="2"/>
  </r>
  <r>
    <x v="4"/>
    <s v="Sleep Philosophy"/>
    <s v="Memory Foam|Memory Foam|Memory Foam"/>
    <s v="NORMAL PILLOW"/>
    <s v="BASI30-0531"/>
    <s v="White"/>
    <s v="Standard"/>
    <s v="B"/>
    <n v="1785"/>
    <n v="19350.48"/>
    <n v="8.8651990887575973E-5"/>
    <n v="0.86937576437037545"/>
    <n v="3057"/>
    <x v="6"/>
    <x v="2"/>
  </r>
  <r>
    <x v="1"/>
    <s v="Madison Park"/>
    <s v="Leilani|Kauna|Maui"/>
    <s v="WINDOW PANEL"/>
    <s v="MP40-4381"/>
    <s v="White"/>
    <s v="50x95&quot;"/>
    <s v="B+"/>
    <n v="1186"/>
    <n v="19342.400000000001"/>
    <n v="8.8614973300086078E-5"/>
    <n v="0.86946437934367549"/>
    <n v="3058"/>
    <x v="6"/>
    <x v="2"/>
  </r>
  <r>
    <x v="7"/>
    <s v="Madison Park Essentials"/>
    <s v="Satin|Satin|Satin"/>
    <s v="PILLOWCASE"/>
    <s v="MPE21-990"/>
    <s v="Blush"/>
    <s v="Standard"/>
    <s v="B"/>
    <n v="3097"/>
    <n v="19334.810000000001"/>
    <n v="8.8580200591045438E-5"/>
    <n v="0.86955295954426648"/>
    <n v="3059"/>
    <x v="6"/>
    <x v="2"/>
  </r>
  <r>
    <x v="11"/>
    <s v="Harbor House Blue"/>
    <s v="Maya Bay|Maya Bay|Maya Bay"/>
    <s v="DUVET&amp;DUVET SET"/>
    <s v="HH12-1227"/>
    <s v="White"/>
    <s v="King"/>
    <s v="B+"/>
    <n v="165"/>
    <n v="19314.3"/>
    <n v="8.8486236393097662E-5"/>
    <n v="0.86964144578065961"/>
    <n v="3060"/>
    <x v="6"/>
    <x v="2"/>
  </r>
  <r>
    <x v="8"/>
    <s v="Intelligent Design"/>
    <s v="Oliena|Elodie|Colette"/>
    <s v="COMFORTER (SET)"/>
    <s v="ID10-2323"/>
    <s v="Pink"/>
    <s v="Full/Queen"/>
    <s v="B"/>
    <n v="583"/>
    <n v="19296.32"/>
    <n v="8.8403863098163456E-5"/>
    <n v="0.86972984964375777"/>
    <n v="3061"/>
    <x v="6"/>
    <x v="2"/>
  </r>
  <r>
    <x v="3"/>
    <s v="Madison Park"/>
    <s v="Egyptian Cotton|Egyptian Cotton|Egyptian Cotton"/>
    <s v="BLANKET"/>
    <s v="MP51N-6190"/>
    <s v="Khaki"/>
    <s v="Twin"/>
    <s v="A"/>
    <n v="673"/>
    <n v="19296.29"/>
    <n v="8.8403725656625745E-5"/>
    <n v="0.86981825336941443"/>
    <n v="3062"/>
    <x v="6"/>
    <x v="2"/>
  </r>
  <r>
    <x v="3"/>
    <s v="Madison Park"/>
    <s v="Blair|Dakota|Dakota"/>
    <s v="COMFORTER (SET)"/>
    <s v="MP10-8082"/>
    <s v="Ivory"/>
    <s v="Full/Queen"/>
    <s v="B"/>
    <n v="334"/>
    <n v="19294.32"/>
    <n v="8.8394700328982788E-5"/>
    <n v="0.86990664806974338"/>
    <n v="3063"/>
    <x v="6"/>
    <x v="2"/>
  </r>
  <r>
    <x v="6"/>
    <s v="Madison Park"/>
    <s v="Bayside|Nantucket|Rockaway"/>
    <s v="SHOWER CURTAIN"/>
    <s v="MP70-645"/>
    <s v="Blue"/>
    <s v="72x72&quot;"/>
    <s v="B"/>
    <n v="1004"/>
    <n v="19285.79"/>
    <n v="8.8355621118427229E-5"/>
    <n v="0.8699950036908618"/>
    <n v="3064"/>
    <x v="6"/>
    <x v="2"/>
  </r>
  <r>
    <x v="3"/>
    <s v="Beautyrest"/>
    <s v="Heated Plush|Heated Plush|Heated Plush"/>
    <s v="ELECT BLANKET"/>
    <s v="BR54-0903"/>
    <s v="Aqua"/>
    <s v="Twin"/>
    <s v="A"/>
    <n v="392"/>
    <n v="19269.349999999999"/>
    <n v="8.8280303155762119E-5"/>
    <n v="0.87008328399401758"/>
    <n v="3065"/>
    <x v="6"/>
    <x v="2"/>
  </r>
  <r>
    <x v="4"/>
    <s v="Croscill"/>
    <s v="Signature|Signature|Signature"/>
    <s v="MATT PAD/TOPPER"/>
    <s v="CC16-0020"/>
    <s v="White"/>
    <s v="King"/>
    <s v="B"/>
    <n v="512"/>
    <n v="19263.990000000002"/>
    <n v="8.825574693435794E-5"/>
    <n v="0.87017153974095196"/>
    <n v="3066"/>
    <x v="6"/>
    <x v="2"/>
  </r>
  <r>
    <x v="3"/>
    <s v="Clean Spaces"/>
    <s v="Gauze|Gauze|Gauze"/>
    <s v="BLANKET"/>
    <s v="LCN51N-0027"/>
    <s v="Blue"/>
    <s v="Full/Queen"/>
    <s v="B"/>
    <n v="627"/>
    <n v="19259.16"/>
    <n v="8.8233618846786621E-5"/>
    <n v="0.87025977335979876"/>
    <n v="3067"/>
    <x v="6"/>
    <x v="2"/>
  </r>
  <r>
    <x v="4"/>
    <s v="Madison Park"/>
    <s v="Cambria|Parkman|Parkman"/>
    <s v="BLANKET"/>
    <s v="MP51-7650"/>
    <s v="Charcoal"/>
    <s v="Full/Queen"/>
    <s v="B"/>
    <n v="736"/>
    <n v="19245.509999999998"/>
    <n v="8.8171082947128543E-5"/>
    <n v="0.87034794444274588"/>
    <n v="3068"/>
    <x v="6"/>
    <x v="2"/>
  </r>
  <r>
    <x v="2"/>
    <s v="Madison Park"/>
    <s v="Princeton|Dartmouth|Cambridge"/>
    <s v="COVERLET&amp;BEDSPR"/>
    <s v="MP13-616"/>
    <s v="Red"/>
    <s v="King/Cal K"/>
    <s v="B"/>
    <n v="345"/>
    <n v="19230.57"/>
    <n v="8.8102637061348964E-5"/>
    <n v="0.87043604707980726"/>
    <n v="3069"/>
    <x v="6"/>
    <x v="2"/>
  </r>
  <r>
    <x v="2"/>
    <s v="Madison Park"/>
    <s v="Celeste|Isabella|Alexis"/>
    <s v="COVERLET&amp;BEDSPR"/>
    <s v="MP13-2532"/>
    <s v="White"/>
    <s v="Full/Queen"/>
    <s v="B+"/>
    <n v="349"/>
    <n v="19227.599999999999"/>
    <n v="8.8089030349115653E-5"/>
    <n v="0.87052413611015633"/>
    <n v="3070"/>
    <x v="6"/>
    <x v="2"/>
  </r>
  <r>
    <x v="3"/>
    <s v="Serta"/>
    <s v="Fleece to Sherpa|Fleece to Sherpa|Fleece to Sherpa"/>
    <s v="ELECT BLANKET"/>
    <s v="ST54-0134"/>
    <s v="Brown"/>
    <s v="Full"/>
    <s v="B"/>
    <n v="377"/>
    <n v="19223.86"/>
    <n v="8.8071895970747821E-5"/>
    <n v="0.87061220800612704"/>
    <n v="3071"/>
    <x v="6"/>
    <x v="2"/>
  </r>
  <r>
    <x v="8"/>
    <s v="Comfort Spaces"/>
    <s v="Pierre|Parker|Preston"/>
    <s v="COVERLET&amp;BEDSPR"/>
    <s v="CS14-0862-1"/>
    <s v="Blue/Navy"/>
    <s v="Full/Queen"/>
    <s v="ARB"/>
    <n v="733"/>
    <n v="19223.62"/>
    <n v="8.8070796438446134E-5"/>
    <n v="0.87070027880256551"/>
    <n v="3072"/>
    <x v="6"/>
    <x v="2"/>
  </r>
  <r>
    <x v="1"/>
    <s v="SunSmart"/>
    <s v="Bentley|Abel|Byron"/>
    <s v="WINDOW PANEL"/>
    <s v="SS40-0059"/>
    <s v="Ivory"/>
    <s v="50x84&quot;"/>
    <s v="B+"/>
    <n v="1143"/>
    <n v="19221.89"/>
    <n v="8.806287064310485E-5"/>
    <n v="0.87078834167320862"/>
    <n v="3073"/>
    <x v="6"/>
    <x v="2"/>
  </r>
  <r>
    <x v="8"/>
    <s v="Mi Zone"/>
    <s v="Chloe|Camille|Christa"/>
    <s v="COMFORTER (SET)"/>
    <s v="MZ10-483"/>
    <s v="Teal"/>
    <s v="King/Cal K"/>
    <s v="B+"/>
    <n v="467"/>
    <n v="19219.939999999999"/>
    <n v="8.8053936943153696E-5"/>
    <n v="0.87087639561015173"/>
    <n v="3074"/>
    <x v="6"/>
    <x v="2"/>
  </r>
  <r>
    <x v="5"/>
    <s v="Madison Park"/>
    <s v="Mandal Panel|Mandal Panel|Mandal Panel"/>
    <s v="AWD"/>
    <s v="MP167-0098"/>
    <s v="Natural"/>
    <s v="See below"/>
    <s v="B"/>
    <n v="237"/>
    <n v="19199.96"/>
    <n v="8.7962400879038822E-5"/>
    <n v="0.87096435801103078"/>
    <n v="3075"/>
    <x v="6"/>
    <x v="2"/>
  </r>
  <r>
    <x v="5"/>
    <s v="INK+IVY"/>
    <s v="Botanical Waterfall|Botanical Waterfall|Botanical Waterfall"/>
    <s v="CANVAS"/>
    <s v="II95C-0154"/>
    <s v="Green"/>
    <s v="See below"/>
    <s v="B"/>
    <n v="480"/>
    <n v="19192.23"/>
    <n v="8.7926986776155536E-5"/>
    <n v="0.87105228499780696"/>
    <n v="3076"/>
    <x v="6"/>
    <x v="2"/>
  </r>
  <r>
    <x v="7"/>
    <s v="Comfort Spaces"/>
    <s v="Cotton 144TC|Cotton 144TC|Cotton 144TC"/>
    <s v="SHEET/SHEET SET"/>
    <s v="CS20-1656"/>
    <s v="Good Vibes"/>
    <s v="Full"/>
    <s v="ARA"/>
    <n v="991"/>
    <n v="19186.16"/>
    <n v="8.7899177771692203E-5"/>
    <n v="0.8711401841755787"/>
    <n v="3077"/>
    <x v="6"/>
    <x v="2"/>
  </r>
  <r>
    <x v="1"/>
    <s v="Madison Park"/>
    <s v="Eastfield|Lyndon|Wren"/>
    <s v="WINDOW PANEL"/>
    <s v="MP40-7802"/>
    <s v="Natural Ash"/>
    <s v="33x64&quot;"/>
    <s v="B+"/>
    <n v="571"/>
    <n v="19171.830000000002"/>
    <n v="8.7833526530512723E-5"/>
    <n v="0.87122801770210923"/>
    <n v="3078"/>
    <x v="6"/>
    <x v="2"/>
  </r>
  <r>
    <x v="2"/>
    <s v="Madison Park"/>
    <s v="Aubrey|Whitman|Charlotte"/>
    <s v="COVERLET&amp;BEDSPR"/>
    <s v="MP13-2694"/>
    <s v="Black"/>
    <s v="Full/Queen"/>
    <s v="B"/>
    <n v="339"/>
    <n v="19151.62"/>
    <n v="8.7740936747942043E-5"/>
    <n v="0.87131575863885713"/>
    <n v="3079"/>
    <x v="6"/>
    <x v="2"/>
  </r>
  <r>
    <x v="5"/>
    <s v="INK+IVY"/>
    <s v="Two Black Dominos|Two Black Dominos|Two Black Dominos"/>
    <s v="CANVAS"/>
    <s v="II95C-0072"/>
    <s v="Black"/>
    <s v="See below"/>
    <s v="B"/>
    <n v="476"/>
    <n v="19150.8"/>
    <n v="8.7737180012577968E-5"/>
    <n v="0.87140349581886967"/>
    <n v="3080"/>
    <x v="6"/>
    <x v="2"/>
  </r>
  <r>
    <x v="7"/>
    <s v="Beautyrest Platinum"/>
    <s v="400TC Liquid Cotton"/>
    <s v="SHEET/SHEET SET"/>
    <s v="BRP20-0073C"/>
    <s v="Blue"/>
    <s v="Queen"/>
    <s v="EXB"/>
    <n v="547"/>
    <n v="19145"/>
    <n v="8.7710607981954033E-5"/>
    <n v="0.87149120642685163"/>
    <n v="3081"/>
    <x v="6"/>
    <x v="2"/>
  </r>
  <r>
    <x v="2"/>
    <s v="Super Listing"/>
    <s v="Porter|Evans|Walker"/>
    <s v="DUVET&amp;DUVET SET"/>
    <s v="AM12-0409"/>
    <s v="Khaki"/>
    <s v="King"/>
    <s v="A++"/>
    <n v="788"/>
    <n v="19135.78"/>
    <n v="8.7668367616031151E-5"/>
    <n v="0.87157887479446761"/>
    <n v="3082"/>
    <x v="6"/>
    <x v="2"/>
  </r>
  <r>
    <x v="3"/>
    <s v="Madison Park Essentials"/>
    <s v="Parkston|Hartford|Hartford"/>
    <s v="COMFORTER (SET)"/>
    <s v="MPE10-945"/>
    <s v="Red"/>
    <s v="Twin/Twin "/>
    <s v="B"/>
    <n v="1021"/>
    <n v="19135.27"/>
    <n v="8.7666031109890079E-5"/>
    <n v="0.87166654082557748"/>
    <n v="3083"/>
    <x v="6"/>
    <x v="2"/>
  </r>
  <r>
    <x v="2"/>
    <s v="Madison Park"/>
    <s v="Quebec|Mansfield|Vancouver"/>
    <s v="COVERLET&amp;BEDSPR"/>
    <s v="MP13-6445"/>
    <s v="Seafoam"/>
    <s v="Full"/>
    <s v="A"/>
    <n v="460"/>
    <n v="19134.400000000001"/>
    <n v="8.766204530529649E-5"/>
    <n v="0.87175420287088279"/>
    <n v="3084"/>
    <x v="6"/>
    <x v="2"/>
  </r>
  <r>
    <x v="7"/>
    <s v="True North by Sleep Philosophy"/>
    <s v="Micro Fleece|Micro Fleece|Micro Fleece"/>
    <s v="SHEET/SHEET SET"/>
    <s v="PC20-012"/>
    <s v="Blue"/>
    <s v="King"/>
    <s v="B"/>
    <n v="564"/>
    <n v="19126.919999999998"/>
    <n v="8.7627776548560786E-5"/>
    <n v="0.87184183064743137"/>
    <n v="3085"/>
    <x v="6"/>
    <x v="2"/>
  </r>
  <r>
    <x v="3"/>
    <s v="Madison Park"/>
    <s v="Waffle Weave|Waffle Weave|Waffle Weave"/>
    <s v="BLANKET"/>
    <s v="BR51N-3825"/>
    <s v="Ivory"/>
    <s v="Twin"/>
    <s v="A"/>
    <n v="688"/>
    <n v="19118.82"/>
    <n v="8.7590667333379074E-5"/>
    <n v="0.8719294213147647"/>
    <n v="3086"/>
    <x v="6"/>
    <x v="2"/>
  </r>
  <r>
    <x v="2"/>
    <s v="Madison Park"/>
    <s v="Finley|Rianon|Lucina"/>
    <s v="COMFORTER (SET)"/>
    <s v="MP10-5625"/>
    <s v="White"/>
    <s v="King/Cal K"/>
    <s v="B"/>
    <n v="213"/>
    <n v="19118.349999999999"/>
    <n v="8.7588514082621621E-5"/>
    <n v="0.87201700982884733"/>
    <n v="3087"/>
    <x v="6"/>
    <x v="2"/>
  </r>
  <r>
    <x v="7"/>
    <s v="True North by Sleep Philosophy"/>
    <s v="Soloft Plush|Soloft Plush|Soloft Plush"/>
    <s v="SHEET/SHEET SET"/>
    <s v="BL20-0460"/>
    <s v="Green"/>
    <s v="King"/>
    <s v="B"/>
    <n v="511"/>
    <n v="19113.169999999998"/>
    <n v="8.756478251044368E-5"/>
    <n v="0.87210457461135782"/>
    <n v="3088"/>
    <x v="6"/>
    <x v="2"/>
  </r>
  <r>
    <x v="2"/>
    <s v="Super Listing"/>
    <s v="Porter|Evans|Walker"/>
    <s v="DUVET&amp;DUVET SET"/>
    <s v="AM12-0148"/>
    <s v="Sage"/>
    <s v="King"/>
    <s v="A++"/>
    <n v="796"/>
    <n v="19086.060000000001"/>
    <n v="8.7440581174199724E-5"/>
    <n v="0.87219201519253198"/>
    <n v="3089"/>
    <x v="6"/>
    <x v="2"/>
  </r>
  <r>
    <x v="7"/>
    <s v="Comfort Spaces"/>
    <s v="Cotton 144TC|Cotton 144TC|Cotton 144TC"/>
    <s v="SHEET/SHEET SET"/>
    <s v="CS20-1595"/>
    <s v="Diamond Sliver"/>
    <s v="King"/>
    <s v="ARB"/>
    <n v="823"/>
    <n v="19072.25"/>
    <n v="8.7377312253007197E-5"/>
    <n v="0.87227939250478503"/>
    <n v="3090"/>
    <x v="6"/>
    <x v="2"/>
  </r>
  <r>
    <x v="2"/>
    <s v="Comfort Spaces"/>
    <s v="Malcom|Malcom|Malcom"/>
    <s v="COMFORTER (SET)"/>
    <s v="CS10-0442-1"/>
    <s v="Gray"/>
    <s v="King"/>
    <s v="ARB"/>
    <n v="369"/>
    <n v="19066.060000000001"/>
    <n v="8.7348953482393034E-5"/>
    <n v="0.87236674145826743"/>
    <n v="3091"/>
    <x v="6"/>
    <x v="2"/>
  </r>
  <r>
    <x v="7"/>
    <s v="Beautyrest"/>
    <s v="Oversized Cotton Flannel|Oversized Cotton Flannel|Oversized Cotton Flannel"/>
    <s v="SHEET/SHEET SET"/>
    <s v="BR20-4169"/>
    <s v="White Tossed Botanical"/>
    <s v="King"/>
    <s v="B"/>
    <n v="580"/>
    <n v="19063.46"/>
    <n v="8.7337041882458162E-5"/>
    <n v="0.87245407850014989"/>
    <n v="3092"/>
    <x v="6"/>
    <x v="2"/>
  </r>
  <r>
    <x v="7"/>
    <s v="Beautyrest"/>
    <s v="1500TC Solid Cooling Sheet Set"/>
    <s v="SHEET/SHEET SET"/>
    <s v="BR20-4666"/>
    <s v="White"/>
    <s v="King"/>
    <s v="EXT"/>
    <n v="596"/>
    <n v="19060.080000000002"/>
    <n v="8.7321556802542834E-5"/>
    <n v="0.87254140005695247"/>
    <n v="3093"/>
    <x v="6"/>
    <x v="2"/>
  </r>
  <r>
    <x v="2"/>
    <s v="INK+IVY"/>
    <s v="Camila|Camila|Camila"/>
    <s v="BED SKIRT&amp;SHAM"/>
    <s v="II11-227"/>
    <s v="White"/>
    <s v="Euro Sham"/>
    <s v="A"/>
    <n v="1238"/>
    <n v="19058.55"/>
    <n v="8.7314547284119619E-5"/>
    <n v="0.87262871460423663"/>
    <n v="3094"/>
    <x v="6"/>
    <x v="2"/>
  </r>
  <r>
    <x v="2"/>
    <s v="Madison Park"/>
    <s v="Keaton|Jaxson|Mitchell"/>
    <s v="COVERLET&amp;BEDSPR"/>
    <s v="MP13-625"/>
    <s v="White"/>
    <s v="Twin/Twin "/>
    <s v="B"/>
    <n v="654"/>
    <n v="19054.8"/>
    <n v="8.7297367091905865E-5"/>
    <n v="0.87271601197132853"/>
    <n v="3095"/>
    <x v="6"/>
    <x v="2"/>
  </r>
  <r>
    <x v="4"/>
    <s v="Sleep Philosophy"/>
    <s v="Maximum Warmth|Maximum Warmth|Maximum Warmth"/>
    <s v="COMFORTER (SET)"/>
    <s v="BASI10-0298"/>
    <s v="White"/>
    <s v="King"/>
    <s v="B"/>
    <n v="279"/>
    <n v="19052.86"/>
    <n v="8.7288479205800619E-5"/>
    <n v="0.87280330045053434"/>
    <n v="3096"/>
    <x v="6"/>
    <x v="2"/>
  </r>
  <r>
    <x v="8"/>
    <s v="Mi Zone"/>
    <s v="Riley|Sadie|Angela"/>
    <s v="COMFORTER (SET)"/>
    <s v="MZ10-224"/>
    <s v="Purple"/>
    <s v="Full/Queen"/>
    <s v="B"/>
    <n v="558"/>
    <n v="19050.95"/>
    <n v="8.7279728761233084E-5"/>
    <n v="0.87289058017929555"/>
    <n v="3097"/>
    <x v="6"/>
    <x v="2"/>
  </r>
  <r>
    <x v="7"/>
    <s v="True North by Sleep Philosophy"/>
    <s v="Cozy Cotton Flannel|Cozy Cotton Flannel|Cozy Cotton Flannel"/>
    <s v="SHEET/SHEET SET"/>
    <s v="TN20-0223"/>
    <s v="Aqua French Bulldog"/>
    <s v="Full"/>
    <s v="B"/>
    <n v="891"/>
    <n v="19048.93"/>
    <n v="8.72704743643606E-5"/>
    <n v="0.87297785065365996"/>
    <n v="3098"/>
    <x v="6"/>
    <x v="2"/>
  </r>
  <r>
    <x v="2"/>
    <s v="Madison Park"/>
    <s v="Lola|Brianna|Victoria"/>
    <s v="COMFORTER (SET)"/>
    <s v="MP10-5672"/>
    <s v="Grey/Peach"/>
    <s v="Cal King"/>
    <s v="A"/>
    <n v="231"/>
    <n v="19048.13"/>
    <n v="8.7266809256688341E-5"/>
    <n v="0.8730651174629166"/>
    <n v="3099"/>
    <x v="6"/>
    <x v="2"/>
  </r>
  <r>
    <x v="2"/>
    <s v="Madison Park"/>
    <s v="Lee|Reagan|Callaway"/>
    <s v="COMFORTER (SET)"/>
    <s v="MP10-8354"/>
    <s v="Blush"/>
    <s v="King/Cal K"/>
    <s v="B"/>
    <n v="331"/>
    <n v="19042.78"/>
    <n v="8.7242298849130043E-5"/>
    <n v="0.87315235976176575"/>
    <n v="3100"/>
    <x v="6"/>
    <x v="2"/>
  </r>
  <r>
    <x v="3"/>
    <s v="Madison Park"/>
    <s v="Freshspun Basketweave|Freshspun Basketweave|Freshspun Basketweave"/>
    <s v="BLANKET"/>
    <s v="BL51N-0862"/>
    <s v="Khaki"/>
    <s v="King"/>
    <s v="B"/>
    <n v="913"/>
    <n v="19019.5"/>
    <n v="8.7135644215867051E-5"/>
    <n v="0.87323949540598167"/>
    <n v="3101"/>
    <x v="6"/>
    <x v="2"/>
  </r>
  <r>
    <x v="7"/>
    <s v="Intelligent Design"/>
    <s v="Cozy Soft|Cozy Soft|Cozy Soft"/>
    <s v="SHEET/SHEET SET"/>
    <s v="ID20-2047"/>
    <s v="Grey Sloths"/>
    <s v="Queen"/>
    <s v="B"/>
    <n v="773"/>
    <n v="19015.82"/>
    <n v="8.7118784720574628E-5"/>
    <n v="0.87332661419070223"/>
    <n v="3102"/>
    <x v="6"/>
    <x v="2"/>
  </r>
  <r>
    <x v="7"/>
    <s v="True North by Sleep Philosophy"/>
    <s v="Micro Fleece|Micro Fleece|Micro Fleece"/>
    <s v="SHEET/SHEET SET"/>
    <s v="SHET20-533"/>
    <s v="Brown"/>
    <s v="King"/>
    <s v="B"/>
    <n v="559"/>
    <n v="19012.72"/>
    <n v="8.7104582428344592E-5"/>
    <n v="0.87341371877313057"/>
    <n v="3103"/>
    <x v="6"/>
    <x v="2"/>
  </r>
  <r>
    <x v="3"/>
    <s v="Madison Park"/>
    <s v="Liquid Cotton|Liquid Cotton|Liquid Cotton"/>
    <s v="BLANKET"/>
    <s v="BL51N-0734"/>
    <s v="Ivory"/>
    <s v="King"/>
    <s v="B"/>
    <n v="618"/>
    <n v="19008.98"/>
    <n v="8.7087448049976733E-5"/>
    <n v="0.87350080622118054"/>
    <n v="3104"/>
    <x v="6"/>
    <x v="2"/>
  </r>
  <r>
    <x v="7"/>
    <s v="Madison Park Essentials"/>
    <s v="Printed Satin|Printed Satin|Printed Satin"/>
    <s v="SHEET/SHEET SET"/>
    <s v="MPE20-1001"/>
    <s v="Gray Leopard"/>
    <s v="Queen"/>
    <s v="B"/>
    <n v="875"/>
    <n v="18991.8"/>
    <n v="8.7008739862714786E-5"/>
    <n v="0.87358781496104321"/>
    <n v="3105"/>
    <x v="6"/>
    <x v="2"/>
  </r>
  <r>
    <x v="3"/>
    <s v="Intelligent Design"/>
    <s v="Malea|Leena|Leena"/>
    <s v="COMFORTER (SET)"/>
    <s v="ID10-2042"/>
    <s v="Aqua"/>
    <s v="Twin/Twin "/>
    <s v="B"/>
    <n v="626"/>
    <n v="18991.189999999999"/>
    <n v="8.7005945218114687E-5"/>
    <n v="0.87367482090626136"/>
    <n v="3106"/>
    <x v="6"/>
    <x v="2"/>
  </r>
  <r>
    <x v="7"/>
    <s v="True North by Sleep Philosophy"/>
    <s v="Micro Fleece|Micro Fleece|Micro Fleece"/>
    <s v="SHEET/SHEET SET"/>
    <s v="SHET20-999"/>
    <s v="Grey Plaid"/>
    <s v="King"/>
    <s v="B"/>
    <n v="504"/>
    <n v="18987.61"/>
    <n v="8.698954386128129E-5"/>
    <n v="0.87376181045012269"/>
    <n v="3107"/>
    <x v="6"/>
    <x v="2"/>
  </r>
  <r>
    <x v="8"/>
    <s v="Intelligent Design"/>
    <s v="Lucy|Vera|Elise"/>
    <s v="COMFORTER (SET)"/>
    <s v="ID10-2279"/>
    <s v="Navy"/>
    <s v="King/Cal K"/>
    <s v="B"/>
    <n v="404"/>
    <n v="18985.21"/>
    <n v="8.6978548538264487E-5"/>
    <n v="0.87384878899866092"/>
    <n v="3108"/>
    <x v="6"/>
    <x v="2"/>
  </r>
  <r>
    <x v="8"/>
    <s v="Intelligent Design"/>
    <s v="Olivia|Ashley|Skye"/>
    <s v="COMFORTER (SET)"/>
    <s v="ID10-238"/>
    <s v="Pink"/>
    <s v="King/Cal K"/>
    <s v="B"/>
    <n v="414"/>
    <n v="18983.55"/>
    <n v="8.6970943439844533E-5"/>
    <n v="0.87393575994210071"/>
    <n v="3109"/>
    <x v="6"/>
    <x v="2"/>
  </r>
  <r>
    <x v="4"/>
    <s v="Madison Park"/>
    <s v="Coleman|Campbell|Campbell"/>
    <s v="BLANKET"/>
    <s v="MP51-6377"/>
    <s v="Grey"/>
    <s v="Twin/Twin "/>
    <s v="B"/>
    <n v="888"/>
    <n v="18968.84"/>
    <n v="8.6903551272520706E-5"/>
    <n v="0.87402266349337321"/>
    <n v="3110"/>
    <x v="6"/>
    <x v="2"/>
  </r>
  <r>
    <x v="7"/>
    <s v="Woolrich"/>
    <s v="Cotton Flannel|Cotton Flannel|Cotton Flannel"/>
    <s v="SHEET/SHEET SET"/>
    <s v="WR20-2047"/>
    <s v="Grey Plaid"/>
    <s v="King"/>
    <s v="B"/>
    <n v="573"/>
    <n v="18960.38"/>
    <n v="8.6864792758886491E-5"/>
    <n v="0.87410952828613209"/>
    <n v="3111"/>
    <x v="6"/>
    <x v="2"/>
  </r>
  <r>
    <x v="7"/>
    <s v="True North by Sleep Philosophy"/>
    <s v="Micro Fleece|Micro Fleece|Micro Fleece"/>
    <s v="SHEET/SHEET SET"/>
    <s v="SHET20-735"/>
    <s v="Grey"/>
    <s v="Twin XL"/>
    <s v="B"/>
    <n v="754"/>
    <n v="18958.22"/>
    <n v="8.6854896968171361E-5"/>
    <n v="0.87419638318310022"/>
    <n v="3112"/>
    <x v="6"/>
    <x v="2"/>
  </r>
  <r>
    <x v="2"/>
    <s v="Madison Park"/>
    <s v="Palmer|Teagan|Dakota"/>
    <s v="COMFORTER (SET)"/>
    <s v="MP10-2584"/>
    <s v="Purple"/>
    <s v="Full"/>
    <s v="A"/>
    <n v="308"/>
    <n v="18955.740000000002"/>
    <n v="8.6843535134387332E-5"/>
    <n v="0.87428322671823466"/>
    <n v="3113"/>
    <x v="6"/>
    <x v="2"/>
  </r>
  <r>
    <x v="3"/>
    <s v="Intelligent Design"/>
    <s v="Malea|Leena|Leena"/>
    <s v="COMFORTER (SET)"/>
    <s v="ID10-1699"/>
    <s v="Ivory"/>
    <s v="Twin/Twin "/>
    <s v="B+"/>
    <n v="605"/>
    <n v="18954.5"/>
    <n v="8.6837854217495318E-5"/>
    <n v="0.87437006457245214"/>
    <n v="3114"/>
    <x v="6"/>
    <x v="2"/>
  </r>
  <r>
    <x v="7"/>
    <s v="True North by Sleep Philosophy"/>
    <s v="Cozy Cotton Flannel|Cozy Cotton Flannel|Cozy Cotton Flannel"/>
    <s v="SHEET/SHEET SET"/>
    <s v="TN20-0273"/>
    <s v="Multi Forest Animals"/>
    <s v="King"/>
    <s v="B"/>
    <n v="624"/>
    <n v="18949.509999999998"/>
    <n v="8.6814993108389537E-5"/>
    <n v="0.87445687956556051"/>
    <n v="3115"/>
    <x v="6"/>
    <x v="2"/>
  </r>
  <r>
    <x v="2"/>
    <s v="Madison Park Essentials"/>
    <s v="Saben|Barret|Seth"/>
    <s v="COMFORTER (SET)"/>
    <s v="MPE10-693"/>
    <s v="Aqua"/>
    <s v="Twin"/>
    <s v="A++"/>
    <n v="337"/>
    <n v="18941.07"/>
    <n v="8.6776326222447124E-5"/>
    <n v="0.87454365589178296"/>
    <n v="3116"/>
    <x v="6"/>
    <x v="2"/>
  </r>
  <r>
    <x v="2"/>
    <s v="Madison Park"/>
    <s v="Quebec|Mansfield|Vancouver"/>
    <s v="THROW"/>
    <s v="MP50-2986"/>
    <s v="White"/>
    <s v="60x70&quot;"/>
    <s v="B"/>
    <n v="1101"/>
    <n v="18937.330000000002"/>
    <n v="8.6759191844079279E-5"/>
    <n v="0.87463041508362704"/>
    <n v="3117"/>
    <x v="6"/>
    <x v="2"/>
  </r>
  <r>
    <x v="7"/>
    <s v="Madison Park Essentials"/>
    <s v="Satin|Satin|Satin"/>
    <s v="SHEET/SHEET SET"/>
    <s v="MPE20-1126"/>
    <s v="Sage"/>
    <s v="King"/>
    <s v="B"/>
    <n v="720"/>
    <n v="18933.36"/>
    <n v="8.6741003747255641E-5"/>
    <n v="0.87471715608737433"/>
    <n v="3118"/>
    <x v="6"/>
    <x v="2"/>
  </r>
  <r>
    <x v="2"/>
    <s v="Madison Park"/>
    <s v="Jolene|Rita|Honey"/>
    <s v="COMFORTER (SET)"/>
    <s v="MP10-8491"/>
    <s v="Dark Grey/Plum"/>
    <s v="King/Cal K"/>
    <s v="B"/>
    <n v="364"/>
    <n v="18927.66"/>
    <n v="8.6714889855090733E-5"/>
    <n v="0.87480387097722945"/>
    <n v="3119"/>
    <x v="6"/>
    <x v="2"/>
  </r>
  <r>
    <x v="2"/>
    <s v="INK+IVY"/>
    <s v="Cody|Cody|Cody"/>
    <s v="SHOWER CURTAIN"/>
    <s v="II70-1284"/>
    <s v="Gray/Yellow"/>
    <s v="72x72&quot;"/>
    <s v="B"/>
    <n v="700"/>
    <n v="18926.18"/>
    <n v="8.6708109405897045E-5"/>
    <n v="0.87489057908663537"/>
    <n v="3120"/>
    <x v="6"/>
    <x v="2"/>
  </r>
  <r>
    <x v="7"/>
    <s v="Comfort Spaces"/>
    <s v="Cotton 144TC|Cotton 144TC|Cotton 144TC"/>
    <s v="SHEET/SHEET SET"/>
    <s v="CS20-0579"/>
    <s v="Diamond Grey"/>
    <s v="Queen"/>
    <s v="ARB"/>
    <n v="855"/>
    <n v="18919.349999999999"/>
    <n v="8.6676818549145045E-5"/>
    <n v="0.87497725590518449"/>
    <n v="3121"/>
    <x v="6"/>
    <x v="2"/>
  </r>
  <r>
    <x v="3"/>
    <s v="Madison Park"/>
    <s v="Freshspun Basketweave|Freshspun Basketweave|Freshspun Basketweave"/>
    <s v="BLANKET"/>
    <s v="BL51N-0868"/>
    <s v="Grey"/>
    <s v="King"/>
    <s v="B"/>
    <n v="913"/>
    <n v="18917.38"/>
    <n v="8.6667793221502102E-5"/>
    <n v="0.87506392369840602"/>
    <n v="3122"/>
    <x v="6"/>
    <x v="2"/>
  </r>
  <r>
    <x v="3"/>
    <s v="Beautyrest"/>
    <s v="Electric Micro Fleece|Electric Micro Fleece|Electric Micro Fleece"/>
    <s v="ELECT BLANKET"/>
    <s v="BR54-0175"/>
    <s v="Ivory"/>
    <s v="Twin"/>
    <s v="A"/>
    <n v="352"/>
    <n v="18893.62"/>
    <n v="8.655893952363575E-5"/>
    <n v="0.87515048263792961"/>
    <n v="3123"/>
    <x v="6"/>
    <x v="2"/>
  </r>
  <r>
    <x v="7"/>
    <s v="Beautyrest"/>
    <s v="1500TC Solid Cooling Sheet Set"/>
    <s v="SHEET/SHEET SET"/>
    <s v="BR20-4661"/>
    <s v="Aqua"/>
    <s v="Queen"/>
    <s v="EXT"/>
    <n v="685"/>
    <n v="18871.75"/>
    <n v="8.645874464264513E-5"/>
    <n v="0.87523694138257224"/>
    <n v="3124"/>
    <x v="6"/>
    <x v="2"/>
  </r>
  <r>
    <x v="7"/>
    <s v="Comfort Spaces"/>
    <s v="Cotton Flannel 135GSM|Cotton Flannel 135GSM|Cotton Flannel 135GSM"/>
    <s v="SHEET/SHEET SET"/>
    <s v="CS20-0391"/>
    <s v="Solid Tan"/>
    <s v="Queen"/>
    <s v="ARB"/>
    <n v="781"/>
    <n v="18869.189999999999"/>
    <n v="8.6447016298093877E-5"/>
    <n v="0.87532338839887036"/>
    <n v="3125"/>
    <x v="6"/>
    <x v="2"/>
  </r>
  <r>
    <x v="4"/>
    <s v="Madison Park"/>
    <s v="Coleman|Campbell|Campbell"/>
    <s v="BLANKET"/>
    <s v="MP51-8193"/>
    <s v="Black"/>
    <s v="Full/Queen"/>
    <s v="B"/>
    <n v="717"/>
    <n v="18863.04"/>
    <n v="8.641884078286332E-5"/>
    <n v="0.87540980723965323"/>
    <n v="3126"/>
    <x v="6"/>
    <x v="2"/>
  </r>
  <r>
    <x v="12"/>
    <s v="Friends Forever"/>
    <s v="Bailey|Bailey|Bailey"/>
    <s v="PET BEDS"/>
    <s v="PET63-0020UPC"/>
    <s v="Light Grey/Dark Grey"/>
    <s v="53x42&quot;"/>
    <s v="B"/>
    <n v="1412"/>
    <n v="18860.560000000001"/>
    <n v="8.6407478949079291E-5"/>
    <n v="0.87549621471860228"/>
    <n v="3127"/>
    <x v="6"/>
    <x v="2"/>
  </r>
  <r>
    <x v="2"/>
    <s v="Comfort Spaces"/>
    <s v="Kienna"/>
    <s v="COVERLET&amp;BEDSPR"/>
    <s v="CS14-0053"/>
    <s v="Ivory"/>
    <s v="Full/Queen"/>
    <s v="ARA"/>
    <n v="753"/>
    <n v="18858.03"/>
    <n v="8.6395888046065736E-5"/>
    <n v="0.87558261060664833"/>
    <n v="3128"/>
    <x v="6"/>
    <x v="2"/>
  </r>
  <r>
    <x v="5"/>
    <s v="INK+IVY"/>
    <s v="Savoy|Savoy|Savoy"/>
    <s v="AWD"/>
    <s v="II167-905"/>
    <s v="Black"/>
    <s v="See below"/>
    <s v="B"/>
    <n v="723"/>
    <n v="18854.16"/>
    <n v="8.6378158087701152E-5"/>
    <n v="0.87566898876473598"/>
    <n v="3129"/>
    <x v="6"/>
    <x v="2"/>
  </r>
  <r>
    <x v="7"/>
    <s v="Intelligent Design"/>
    <s v="Microfiber|Microfiber|Microfiber"/>
    <s v="SHEET/SHEET SET"/>
    <s v="ID20-146"/>
    <s v="White"/>
    <s v="King"/>
    <s v="B"/>
    <n v="1048"/>
    <n v="18823.71"/>
    <n v="8.623865492692546E-5"/>
    <n v="0.87575522741966294"/>
    <n v="3130"/>
    <x v="6"/>
    <x v="2"/>
  </r>
  <r>
    <x v="3"/>
    <s v="Beautyrest"/>
    <s v="Electric Micro Fleece|Electric Micro Fleece|Electric Micro Fleece"/>
    <s v="ELECT BLANKET"/>
    <s v="BR54-0176"/>
    <s v="Ivory"/>
    <s v="Full"/>
    <s v="A"/>
    <n v="333"/>
    <n v="18822.2"/>
    <n v="8.6231737036194061E-5"/>
    <n v="0.87584145915669909"/>
    <n v="3131"/>
    <x v="6"/>
    <x v="2"/>
  </r>
  <r>
    <x v="2"/>
    <s v="510 Design"/>
    <s v="Shawnee|Josefina|Stacie"/>
    <s v="SHOWER CURTAIN"/>
    <s v="5DS70-0251"/>
    <s v="Blue"/>
    <s v="72x72&quot;"/>
    <s v="B"/>
    <n v="1514"/>
    <n v="18807.87"/>
    <n v="8.6166085795014554E-5"/>
    <n v="0.87592762524249412"/>
    <n v="3132"/>
    <x v="6"/>
    <x v="2"/>
  </r>
  <r>
    <x v="1"/>
    <s v="Madison Park"/>
    <s v="Leilani|Kauna|Maui"/>
    <s v="WINDOW PANEL"/>
    <s v="MP40-7492"/>
    <s v="Natural"/>
    <s v="50x84&quot;"/>
    <s v="B"/>
    <n v="1111"/>
    <n v="18801.22"/>
    <n v="8.6135619587488846E-5"/>
    <n v="0.8760137608620816"/>
    <n v="3133"/>
    <x v="6"/>
    <x v="2"/>
  </r>
  <r>
    <x v="8"/>
    <s v="Urban Habitat"/>
    <s v="Brooklyn|Maize|Kay"/>
    <s v="COMFORTER (SET)"/>
    <s v="UH10-2160"/>
    <s v="Grey"/>
    <s v="Full/Queen"/>
    <s v="B"/>
    <n v="242"/>
    <n v="18798.080000000002"/>
    <n v="8.6121234039875205E-5"/>
    <n v="0.87609988209612144"/>
    <n v="3134"/>
    <x v="6"/>
    <x v="2"/>
  </r>
  <r>
    <x v="7"/>
    <s v="Comfort Spaces"/>
    <s v="Cotton 144TC|Cotton 144TC|Cotton 144TC"/>
    <s v="SHEET/SHEET SET"/>
    <s v="CS20-1576"/>
    <s v="Tabitha Purple"/>
    <s v="Queen"/>
    <s v="ARB"/>
    <n v="890"/>
    <n v="18787.900000000001"/>
    <n v="8.6074595544745588E-5"/>
    <n v="0.87618595669166621"/>
    <n v="3135"/>
    <x v="6"/>
    <x v="2"/>
  </r>
  <r>
    <x v="6"/>
    <s v="Intelligent Design"/>
    <s v="Raina|Khloe|Arielle"/>
    <s v="SHOWER CURTAIN"/>
    <s v="ID70-1292"/>
    <s v="Grey/Silver"/>
    <s v="72x72&quot;"/>
    <s v="B"/>
    <n v="1285"/>
    <n v="18774.59"/>
    <n v="8.6013617315848238E-5"/>
    <n v="0.87627197030898207"/>
    <n v="3136"/>
    <x v="6"/>
    <x v="2"/>
  </r>
  <r>
    <x v="3"/>
    <s v="Beautyrest"/>
    <s v="Cool Touch|Cool Touch|Cool Touch"/>
    <s v="ELEC MATT PAD"/>
    <s v="BR55-4076"/>
    <s v="White"/>
    <s v="Cal King"/>
    <s v="B"/>
    <n v="243"/>
    <n v="18748.11"/>
    <n v="8.5892302251896184E-5"/>
    <n v="0.87635786261123394"/>
    <n v="3137"/>
    <x v="6"/>
    <x v="2"/>
  </r>
  <r>
    <x v="3"/>
    <s v="Madison Park"/>
    <s v="Blair|Dakota|Dakota"/>
    <s v="COMFORTER (SET)"/>
    <s v="MP10-8083"/>
    <s v="Ivory"/>
    <s v="King/Cal K"/>
    <s v="B"/>
    <n v="270"/>
    <n v="18740.8"/>
    <n v="8.5858812330540823E-5"/>
    <n v="0.87644372142356453"/>
    <n v="3138"/>
    <x v="6"/>
    <x v="2"/>
  </r>
  <r>
    <x v="6"/>
    <s v="Madison Park Signature"/>
    <s v="Marshmallow|Marshmallow|Marshmallow"/>
    <s v="BATH RUG"/>
    <s v="MPS72-169"/>
    <s v="Cream"/>
    <s v="Contour"/>
    <s v="A"/>
    <n v="1250"/>
    <n v="18734.64"/>
    <n v="8.5830591001464371E-5"/>
    <n v="0.87652955201456595"/>
    <n v="3139"/>
    <x v="6"/>
    <x v="2"/>
  </r>
  <r>
    <x v="3"/>
    <s v="Serta"/>
    <s v="Plush Heated|Plush Heated|Plush Heated"/>
    <s v="ELECT BLANKET"/>
    <s v="ST54-0126"/>
    <s v="Light Grey"/>
    <s v="Full"/>
    <s v="B"/>
    <n v="342"/>
    <n v="18734.22"/>
    <n v="8.5828666819936432E-5"/>
    <n v="0.87661538068138589"/>
    <n v="3140"/>
    <x v="6"/>
    <x v="2"/>
  </r>
  <r>
    <x v="3"/>
    <s v="Madison Park"/>
    <s v="Ogee|Ogee|Ogee"/>
    <s v="THROW"/>
    <s v="MP50-1728"/>
    <s v="Grey"/>
    <s v="60x70&quot;"/>
    <s v="B"/>
    <n v="1616"/>
    <n v="18733.66"/>
    <n v="8.5826101244565846E-5"/>
    <n v="0.87670120678263042"/>
    <n v="3141"/>
    <x v="6"/>
    <x v="2"/>
  </r>
  <r>
    <x v="1"/>
    <s v="SunSmart"/>
    <s v="Blakesly|Kagen|Etro"/>
    <s v="WINDOW PANEL"/>
    <s v="SS40-0113"/>
    <s v="Taupe"/>
    <s v="100x84&quot;"/>
    <s v="B"/>
    <n v="672"/>
    <n v="18733.2"/>
    <n v="8.5823993807654288E-5"/>
    <n v="0.87678703077643805"/>
    <n v="3142"/>
    <x v="6"/>
    <x v="2"/>
  </r>
  <r>
    <x v="2"/>
    <s v="Madison Park"/>
    <s v="Aubrey|Whitman|Charlotte"/>
    <s v="COVERLET&amp;BEDSPR"/>
    <s v="MP13-8314"/>
    <s v="Teal"/>
    <s v="Queen"/>
    <s v="B"/>
    <n v="270"/>
    <n v="18732.7"/>
    <n v="8.5821703115359125E-5"/>
    <n v="0.87687285247955338"/>
    <n v="3143"/>
    <x v="6"/>
    <x v="2"/>
  </r>
  <r>
    <x v="7"/>
    <s v="Comfort Spaces"/>
    <s v="Cotton 144TC|Cotton 144TC|Cotton 144TC"/>
    <s v="SHEET/SHEET SET"/>
    <s v="CS20-1561"/>
    <s v="Adelia Gray"/>
    <s v="Twin"/>
    <s v="ARB"/>
    <n v="1201"/>
    <n v="18728.39"/>
    <n v="8.5801957347774772E-5"/>
    <n v="0.87695865443690113"/>
    <n v="3144"/>
    <x v="6"/>
    <x v="2"/>
  </r>
  <r>
    <x v="4"/>
    <s v="Madison Park"/>
    <s v="Windom|Prospect|Prospect"/>
    <s v="BLANKET"/>
    <s v="MP51-8136"/>
    <s v="Burgundy"/>
    <s v="King"/>
    <s v="B"/>
    <n v="678"/>
    <n v="18715.09"/>
    <n v="8.574102493272333E-5"/>
    <n v="0.87704439546183388"/>
    <n v="3145"/>
    <x v="6"/>
    <x v="2"/>
  </r>
  <r>
    <x v="7"/>
    <s v="Beautyrest"/>
    <s v="600 Thread Count|600 Thread Count|600 Thread Count"/>
    <s v="SHEET/SHEET SET"/>
    <s v="BR20-0997"/>
    <s v="Grey"/>
    <s v="Cal King"/>
    <s v="B"/>
    <n v="520"/>
    <n v="18711.43"/>
    <n v="8.5724257065122709E-5"/>
    <n v="0.87713011971889898"/>
    <n v="3146"/>
    <x v="6"/>
    <x v="2"/>
  </r>
  <r>
    <x v="3"/>
    <s v="Madison Park"/>
    <s v="Zuri|Marselle|Marselle"/>
    <s v="NORMAL PILLOW"/>
    <s v="MP30-2831"/>
    <s v="Grey"/>
    <s v="20x20&quot;"/>
    <s v="B+"/>
    <n v="1320"/>
    <n v="18710.689999999999"/>
    <n v="8.5720866840525859E-5"/>
    <n v="0.87721584058573954"/>
    <n v="3147"/>
    <x v="6"/>
    <x v="2"/>
  </r>
  <r>
    <x v="7"/>
    <s v="Beautyrest"/>
    <s v="1500TC Solid Cooling Sheet Set"/>
    <s v="SHEET/SHEET SET"/>
    <s v="BR20-4653"/>
    <s v="Charcoal"/>
    <s v="Queen"/>
    <s v="EXT"/>
    <n v="679"/>
    <n v="18706.45"/>
    <n v="8.570144176986285E-5"/>
    <n v="0.87730154202750943"/>
    <n v="3148"/>
    <x v="6"/>
    <x v="2"/>
  </r>
  <r>
    <x v="2"/>
    <s v="Woolrich"/>
    <s v="Tasha|Tasha|Tasha"/>
    <s v="COVERLET&amp;BEDSPR"/>
    <s v="WR14-1786"/>
    <s v="Red"/>
    <s v="King/Cal K"/>
    <s v="B"/>
    <n v="343"/>
    <n v="18700.05"/>
    <n v="8.5672120908484697E-5"/>
    <n v="0.87738721414841792"/>
    <n v="3149"/>
    <x v="6"/>
    <x v="2"/>
  </r>
  <r>
    <x v="1"/>
    <s v="Madison Park"/>
    <s v="Amherst|Eastridge|Salem"/>
    <s v="WINDOW PANEL"/>
    <s v="MP40-2225"/>
    <s v="Navy"/>
    <s v="50x84&quot;"/>
    <s v="B"/>
    <n v="1112"/>
    <n v="18697.87"/>
    <n v="8.5662133490077764E-5"/>
    <n v="0.87747287628190795"/>
    <n v="3150"/>
    <x v="6"/>
    <x v="2"/>
  </r>
  <r>
    <x v="3"/>
    <s v="Madison Park"/>
    <s v="Freshspun Basketweave|Freshspun Basketweave|Freshspun Basketweave"/>
    <s v="BLANKET"/>
    <s v="BL51N-0859"/>
    <s v="Navy"/>
    <s v="King"/>
    <s v="B"/>
    <n v="877"/>
    <n v="18689.349999999999"/>
    <n v="8.5623100093368113E-5"/>
    <n v="0.87755849938200137"/>
    <n v="3151"/>
    <x v="6"/>
    <x v="2"/>
  </r>
  <r>
    <x v="6"/>
    <s v="Madison Park Signature"/>
    <s v="Marshmallow|Marshmallow|Marshmallow"/>
    <s v="BATH RUG"/>
    <s v="MPS72-481"/>
    <s v="Slate Blue"/>
    <s v="Contour"/>
    <s v="A"/>
    <n v="1257"/>
    <n v="18683.310000000001"/>
    <n v="8.5595428530442505E-5"/>
    <n v="0.87764409481053185"/>
    <n v="3152"/>
    <x v="6"/>
    <x v="2"/>
  </r>
  <r>
    <x v="2"/>
    <s v="Madison Park"/>
    <s v="Harper|Emery|Mercer"/>
    <s v="COVERLET&amp;BEDSPR"/>
    <s v="MP13-3307"/>
    <s v="Grey"/>
    <s v="Full/Queen"/>
    <s v="B"/>
    <n v="389"/>
    <n v="18674.84"/>
    <n v="8.5556624202962368E-5"/>
    <n v="0.8777296514347348"/>
    <n v="3153"/>
    <x v="6"/>
    <x v="2"/>
  </r>
  <r>
    <x v="2"/>
    <s v="Super Listing"/>
    <s v="Phoebe|Himari|Hannah"/>
    <s v="COMFORTER (SET)"/>
    <s v="AM10-0197"/>
    <s v="Sage"/>
    <s v="Twin/Twin "/>
    <s v="A++"/>
    <n v="777"/>
    <n v="18669.919999999998"/>
    <n v="8.5534083790777916E-5"/>
    <n v="0.87781518551852555"/>
    <n v="3154"/>
    <x v="6"/>
    <x v="2"/>
  </r>
  <r>
    <x v="6"/>
    <s v="Madison Park"/>
    <s v="Spa Waffle|Spa Waffle|Spa Waffle"/>
    <s v="SHOWER CURTAIN"/>
    <s v="MP70-4982"/>
    <s v="Grey"/>
    <s v="108x72&quot;"/>
    <s v="A++"/>
    <n v="895"/>
    <n v="18669.73"/>
    <n v="8.5533213327705756E-5"/>
    <n v="0.87790071873185327"/>
    <n v="3155"/>
    <x v="6"/>
    <x v="2"/>
  </r>
  <r>
    <x v="3"/>
    <s v="Woolrich"/>
    <s v="Alton|Alton|Alton"/>
    <s v="COMFORTER (SET)"/>
    <s v="WR10-3327"/>
    <s v="Tan Plaid"/>
    <s v="Full/Queen"/>
    <s v="B"/>
    <n v="327"/>
    <n v="18653.259999999998"/>
    <n v="8.5457757923502935E-5"/>
    <n v="0.87798617648977673"/>
    <n v="3156"/>
    <x v="6"/>
    <x v="2"/>
  </r>
  <r>
    <x v="3"/>
    <s v="Madison Park"/>
    <s v="Riordan|Ellis|Ellis"/>
    <s v="COMFORTER (SET)"/>
    <s v="MP10-8401"/>
    <s v="Brown"/>
    <s v="King"/>
    <s v="B"/>
    <n v="232"/>
    <n v="18630.599999999999"/>
    <n v="8.5353943748685965E-5"/>
    <n v="0.87807153043352537"/>
    <n v="3157"/>
    <x v="6"/>
    <x v="2"/>
  </r>
  <r>
    <x v="7"/>
    <s v="Comfort Spaces"/>
    <s v="Cotton 144TC|Cotton 144TC|Cotton 144TC"/>
    <s v="SHEET/SHEET SET"/>
    <s v="CS20-1648"/>
    <s v="Scales"/>
    <s v="Twin"/>
    <s v="ARB"/>
    <n v="1226"/>
    <n v="18624.82"/>
    <n v="8.5327463345753833E-5"/>
    <n v="0.87815685789687115"/>
    <n v="3158"/>
    <x v="6"/>
    <x v="2"/>
  </r>
  <r>
    <x v="1"/>
    <s v="Madison Park"/>
    <s v="Elena|Juline|Gail"/>
    <s v="VALANCE"/>
    <s v="MP41-4949"/>
    <s v="White"/>
    <s v="38x46&quot;"/>
    <s v="B"/>
    <n v="1269"/>
    <n v="18587.57"/>
    <n v="8.5156806769763878E-5"/>
    <n v="0.87824201470364094"/>
    <n v="3159"/>
    <x v="6"/>
    <x v="2"/>
  </r>
  <r>
    <x v="8"/>
    <s v="Mi Zone"/>
    <s v="Pipeline|Switch|Maverick"/>
    <s v="COMFORTER (SET)"/>
    <s v="MZ10-063"/>
    <s v="Navy"/>
    <s v="Full/Queen"/>
    <s v="B"/>
    <n v="549"/>
    <n v="18582.18"/>
    <n v="8.5132113106821974E-5"/>
    <n v="0.87832714681674773"/>
    <n v="3160"/>
    <x v="6"/>
    <x v="2"/>
  </r>
  <r>
    <x v="2"/>
    <s v="Madison Park"/>
    <s v="Quebec|Mansfield|Vancouver"/>
    <s v="COVERLET&amp;BEDSPR"/>
    <s v="MP13-8484"/>
    <s v="Clay Red"/>
    <s v="Queen"/>
    <s v="TBD"/>
    <n v="359"/>
    <n v="18573.25"/>
    <n v="8.5091201342430279E-5"/>
    <n v="0.87841223801809021"/>
    <n v="3161"/>
    <x v="6"/>
    <x v="2"/>
  </r>
  <r>
    <x v="7"/>
    <s v="Madison Park"/>
    <s v="300 Thread Count Organic Cotton|300 Thread Count Organic Cotton|300 Thread"/>
    <s v="SHEET/SHEET SET"/>
    <s v="MP20-8253"/>
    <s v="Ivory"/>
    <s v="Queen"/>
    <s v="B"/>
    <n v="581"/>
    <n v="18568.79"/>
    <n v="8.50707683671574E-5"/>
    <n v="0.87849730878645738"/>
    <n v="3162"/>
    <x v="6"/>
    <x v="2"/>
  </r>
  <r>
    <x v="3"/>
    <s v="Beautyrest"/>
    <s v="Electric Micro Fleece|Electric Micro Fleece|Electric Micro Fleece"/>
    <s v="ELECT BLANKET"/>
    <s v="BR54-3259"/>
    <s v="Navy"/>
    <s v="Full"/>
    <s v="B"/>
    <n v="337"/>
    <n v="18563.23"/>
    <n v="8.5045295868835125E-5"/>
    <n v="0.87858235408232621"/>
    <n v="3163"/>
    <x v="6"/>
    <x v="2"/>
  </r>
  <r>
    <x v="4"/>
    <s v="Madison Park"/>
    <s v="Haven Plush|Haven Plush|Haven Plush"/>
    <s v="MATT PAD/TOPPER"/>
    <s v="CO16-372"/>
    <s v="White"/>
    <s v="Full"/>
    <s v="EXB"/>
    <n v="788"/>
    <n v="18549.52"/>
    <n v="8.4982485086101652E-5"/>
    <n v="0.87866733656741236"/>
    <n v="3164"/>
    <x v="6"/>
    <x v="2"/>
  </r>
  <r>
    <x v="1"/>
    <s v="Madison Park"/>
    <s v="Aubrey|Whitman|Charlotte"/>
    <s v="VALANCE"/>
    <s v="MP41-7425"/>
    <s v="Navy"/>
    <s v="50x18&quot;"/>
    <s v="B"/>
    <n v="1384"/>
    <n v="18546.53"/>
    <n v="8.4968786746176538E-5"/>
    <n v="0.87875230535415849"/>
    <n v="3165"/>
    <x v="6"/>
    <x v="2"/>
  </r>
  <r>
    <x v="3"/>
    <s v="Madison Park"/>
    <s v="Dream Soft|Dream Soft|Dream Soft"/>
    <s v="BLANKET"/>
    <s v="BR51-4445"/>
    <s v="Taupe"/>
    <s v="King"/>
    <s v="B"/>
    <n v="730"/>
    <n v="18534.54"/>
    <n v="8.491385594493844E-5"/>
    <n v="0.87883721921010338"/>
    <n v="3166"/>
    <x v="6"/>
    <x v="2"/>
  </r>
  <r>
    <x v="2"/>
    <s v="Madison Park"/>
    <s v="Vienna|Marcella|Adela"/>
    <s v="COMFORTER (SET)"/>
    <s v="MP10-503"/>
    <s v="Grey"/>
    <s v="Cal King"/>
    <s v="B"/>
    <n v="220"/>
    <n v="18511.689999999999"/>
    <n v="8.4809171307049283E-5"/>
    <n v="0.87892202838141043"/>
    <n v="3167"/>
    <x v="6"/>
    <x v="2"/>
  </r>
  <r>
    <x v="5"/>
    <s v="Madison Park Signature"/>
    <s v="Sunburst|Sunburst|Sunburst"/>
    <s v="AWD"/>
    <s v="MPS95A-0022"/>
    <s v="Silver"/>
    <s v="30x30&quot;"/>
    <s v="B"/>
    <n v="370"/>
    <n v="18504.07"/>
    <n v="8.4774261156470945E-5"/>
    <n v="0.87900680264256692"/>
    <n v="3168"/>
    <x v="6"/>
    <x v="2"/>
  </r>
  <r>
    <x v="1"/>
    <s v="Madison Park"/>
    <s v="Aubrey|Whitman|Charlotte"/>
    <s v="VALANCE"/>
    <s v="MP41-4989"/>
    <s v="Black"/>
    <s v="50x18&quot;"/>
    <s v="B"/>
    <n v="1353"/>
    <n v="18501.18"/>
    <n v="8.4761020955004872E-5"/>
    <n v="0.87909156366352192"/>
    <n v="3169"/>
    <x v="6"/>
    <x v="2"/>
  </r>
  <r>
    <x v="8"/>
    <s v="Urban Habitat Kids"/>
    <s v="Callie|Ensley|Kelsey"/>
    <s v="COVERLET&amp;BEDSPR"/>
    <s v="UHK13-0092"/>
    <s v="Multi"/>
    <s v="Twin"/>
    <s v="B"/>
    <n v="320"/>
    <n v="18500.78"/>
    <n v="8.4759188401168736E-5"/>
    <n v="0.87917632285192304"/>
    <n v="3170"/>
    <x v="6"/>
    <x v="2"/>
  </r>
  <r>
    <x v="3"/>
    <s v="Beautyrest"/>
    <s v="Heated Plush|Heated Plush|Heated Plush"/>
    <s v="ELECT BLANKET"/>
    <s v="BR54-1932"/>
    <s v="Purple"/>
    <s v="Twin"/>
    <s v="B"/>
    <n v="375"/>
    <n v="18490.150000000001"/>
    <n v="8.4710488282973496E-5"/>
    <n v="0.879261033340206"/>
    <n v="3171"/>
    <x v="6"/>
    <x v="2"/>
  </r>
  <r>
    <x v="2"/>
    <s v="510 Design"/>
    <s v="Oakley|Hayley|Glen"/>
    <s v="COVERLET&amp;BEDSPR"/>
    <s v="5DS13-0293"/>
    <s v="White"/>
    <s v="King/Cal K"/>
    <s v="B"/>
    <n v="460"/>
    <n v="18485.86"/>
    <n v="8.469083414308096E-5"/>
    <n v="0.87934572417434909"/>
    <n v="3172"/>
    <x v="6"/>
    <x v="2"/>
  </r>
  <r>
    <x v="4"/>
    <s v="Croscill"/>
    <s v="Signature|Signature|Signature"/>
    <s v="COMFORTER (SET)"/>
    <s v="CC10-0017"/>
    <s v="White"/>
    <s v="Full/Queen"/>
    <s v="B"/>
    <n v="313"/>
    <n v="18477.02"/>
    <n v="8.4650334703302398E-5"/>
    <n v="0.87943037450905237"/>
    <n v="3173"/>
    <x v="6"/>
    <x v="2"/>
  </r>
  <r>
    <x v="2"/>
    <s v="Madison Park"/>
    <s v="Quebec|Mansfield|Vancouver"/>
    <s v="THROW"/>
    <s v="MP50-2987"/>
    <s v="Seafoam"/>
    <s v="60x70&quot;"/>
    <s v="B"/>
    <n v="1080"/>
    <n v="18473.66"/>
    <n v="8.4634941251078872E-5"/>
    <n v="0.87951500945030348"/>
    <n v="3174"/>
    <x v="6"/>
    <x v="2"/>
  </r>
  <r>
    <x v="3"/>
    <s v="INK+IVY"/>
    <s v="Stockholm|Halmstad"/>
    <s v="THROW"/>
    <s v="II50-238"/>
    <s v="Taupe"/>
    <s v="50x60&quot;"/>
    <s v="B"/>
    <n v="905"/>
    <n v="18456.849999999999"/>
    <n v="8.4557928176115337E-5"/>
    <n v="0.87959956737847955"/>
    <n v="3175"/>
    <x v="6"/>
    <x v="2"/>
  </r>
  <r>
    <x v="4"/>
    <s v="Sleep Philosophy"/>
    <s v="Highline|Montview|Montview"/>
    <s v="MATT PAD/TOPPER"/>
    <s v="BASI16-0238"/>
    <s v="White"/>
    <s v="Full"/>
    <s v="B"/>
    <n v="1104"/>
    <n v="18451.55"/>
    <n v="8.4533646837786579E-5"/>
    <n v="0.87968410102531736"/>
    <n v="3176"/>
    <x v="6"/>
    <x v="2"/>
  </r>
  <r>
    <x v="3"/>
    <s v="Beautyrest"/>
    <s v="Electric Micro Fleece|Electric Micro Fleece|Electric Micro Fleece"/>
    <s v="ELECT BLANKET"/>
    <s v="BR54-0412"/>
    <s v="Grey"/>
    <s v="Full"/>
    <s v="B+"/>
    <n v="328"/>
    <n v="18445.29"/>
    <n v="8.4504967370251086E-5"/>
    <n v="0.87976860599268758"/>
    <n v="3177"/>
    <x v="6"/>
    <x v="2"/>
  </r>
  <r>
    <x v="4"/>
    <s v="Sleep Philosophy"/>
    <s v="1.5&quot; Gel Memory Foam|1.5&quot; Gel Memory Foam|1.5&quot; Gel Memory Foam"/>
    <s v="MATT PAD/TOPPER"/>
    <s v="BASI16-0416"/>
    <s v="Blue"/>
    <s v="Twin XL"/>
    <s v="B"/>
    <n v="675"/>
    <n v="18442.759999999998"/>
    <n v="8.449337646723753E-5"/>
    <n v="0.87985309936915479"/>
    <n v="3178"/>
    <x v="6"/>
    <x v="2"/>
  </r>
  <r>
    <x v="7"/>
    <s v="Madison Park"/>
    <s v="1500 Thread Count|1500 Thread Count|1500 Thread Count"/>
    <s v="SHEET/SHEET SET"/>
    <s v="MP20-4842"/>
    <s v="White"/>
    <s v="Cal King"/>
    <s v="B"/>
    <n v="364"/>
    <n v="18409.919999999998"/>
    <n v="8.4342923797290942E-5"/>
    <n v="0.87993744229295212"/>
    <n v="3179"/>
    <x v="6"/>
    <x v="2"/>
  </r>
  <r>
    <x v="7"/>
    <s v="Beautyrest"/>
    <s v="600 Thread Count|600 Thread Count|600 Thread Count"/>
    <s v="SHEET/SHEET SET"/>
    <s v="BR20-1001"/>
    <s v="Seafoam"/>
    <s v="Cal King"/>
    <s v="B"/>
    <n v="512"/>
    <n v="18408.259999999998"/>
    <n v="8.4335318698870989E-5"/>
    <n v="0.88002177761165101"/>
    <n v="3180"/>
    <x v="6"/>
    <x v="2"/>
  </r>
  <r>
    <x v="2"/>
    <s v="Super Listing"/>
    <s v="Porter|Evans|Walker"/>
    <s v="COMFORTER (SET)"/>
    <s v="AM10-0454"/>
    <s v="Purple"/>
    <s v="Full"/>
    <s v="A"/>
    <n v="710"/>
    <n v="18404.3"/>
    <n v="8.4317176415893273E-5"/>
    <n v="0.88010609478806689"/>
    <n v="3181"/>
    <x v="6"/>
    <x v="2"/>
  </r>
  <r>
    <x v="1"/>
    <s v="SunSmart"/>
    <s v="Blakesly|Kagen|Etro"/>
    <s v="WINDOW PANEL"/>
    <s v="SS40-0066"/>
    <s v="Grey"/>
    <s v="50x84&quot;"/>
    <s v="B+"/>
    <n v="1120"/>
    <n v="18402.97"/>
    <n v="8.4311083174388126E-5"/>
    <n v="0.88019040587124131"/>
    <n v="3182"/>
    <x v="6"/>
    <x v="2"/>
  </r>
  <r>
    <x v="7"/>
    <s v="True North by Sleep Philosophy"/>
    <s v="Cozy Cotton Flannel|Cozy Cotton Flannel|Cozy Cotton Flannel"/>
    <s v="SHEET/SHEET SET"/>
    <s v="TN20-0118"/>
    <s v="Tan Solid"/>
    <s v="Queen"/>
    <s v="B"/>
    <n v="751"/>
    <n v="18401.490000000002"/>
    <n v="8.4304302725194438E-5"/>
    <n v="0.88027471017396652"/>
    <n v="3183"/>
    <x v="6"/>
    <x v="2"/>
  </r>
  <r>
    <x v="7"/>
    <s v="Woolrich"/>
    <s v="Cotton Flannel|Cotton Flannel|Cotton Flannel"/>
    <s v="SHEET/SHEET SET"/>
    <s v="WR20-4011"/>
    <s v="Grey Ski Jump"/>
    <s v="King"/>
    <s v="B"/>
    <n v="524"/>
    <n v="18392.64"/>
    <n v="8.4263757471569968E-5"/>
    <n v="0.88035897393143814"/>
    <n v="3184"/>
    <x v="6"/>
    <x v="2"/>
  </r>
  <r>
    <x v="5"/>
    <s v="Madison Park"/>
    <s v="Luminous|Luminous|Luminous"/>
    <s v="CANVAS"/>
    <s v="MP95C-0155"/>
    <s v="Blue"/>
    <s v="See below"/>
    <s v="B-"/>
    <n v="249"/>
    <n v="18388.599999999999"/>
    <n v="8.4245248677825013E-5"/>
    <n v="0.88044321918011592"/>
    <n v="3185"/>
    <x v="6"/>
    <x v="2"/>
  </r>
  <r>
    <x v="2"/>
    <s v="Madison Park"/>
    <s v="Bennett|Christian|William"/>
    <s v="COMFORTER (SET)"/>
    <s v="MP10-2420"/>
    <s v="Grey"/>
    <s v="Cal King"/>
    <s v="B+"/>
    <n v="220"/>
    <n v="18372.490000000002"/>
    <n v="8.4171442572074736E-5"/>
    <n v="0.88052739062268803"/>
    <n v="3186"/>
    <x v="6"/>
    <x v="2"/>
  </r>
  <r>
    <x v="8"/>
    <s v="Intelligent Design"/>
    <s v="Larissa|Sophie|Zara"/>
    <s v="COMFORTER (SET)"/>
    <s v="ID10-2419"/>
    <s v="Off-White"/>
    <s v="Full/Queen"/>
    <s v="B"/>
    <n v="483"/>
    <n v="18372.080000000002"/>
    <n v="8.4169564204392705E-5"/>
    <n v="0.88061156018689246"/>
    <n v="3187"/>
    <x v="6"/>
    <x v="2"/>
  </r>
  <r>
    <x v="4"/>
    <s v="Madison Park"/>
    <s v="Cambria|Parkman|Parkman"/>
    <s v="BLANKET"/>
    <s v="MP51-7647"/>
    <s v="Slate Blue"/>
    <s v="Full/Queen"/>
    <s v="B"/>
    <n v="695"/>
    <n v="18369.47"/>
    <n v="8.4157606790611925E-5"/>
    <n v="0.88069571779368305"/>
    <n v="3188"/>
    <x v="6"/>
    <x v="2"/>
  </r>
  <r>
    <x v="3"/>
    <s v="Beautyrest"/>
    <s v="Heated Plush|Heated Plush|Heated Plush"/>
    <s v="ELECT BLANKET"/>
    <s v="BR54-1928"/>
    <s v="Teal"/>
    <s v="Twin"/>
    <s v="B"/>
    <n v="379"/>
    <n v="18337.3"/>
    <n v="8.4010223648340858E-5"/>
    <n v="0.8807797280173314"/>
    <n v="3189"/>
    <x v="6"/>
    <x v="2"/>
  </r>
  <r>
    <x v="2"/>
    <s v="INK+IVY"/>
    <s v="Cairo|Cairo|Cairo"/>
    <s v="COMFORTER (SET)"/>
    <s v="II10-1331"/>
    <s v="Ivory"/>
    <s v="King/Cal K"/>
    <s v="B"/>
    <n v="236"/>
    <n v="18328.400000000001"/>
    <n v="8.3969449325486888E-5"/>
    <n v="0.88086369746665694"/>
    <n v="3190"/>
    <x v="6"/>
    <x v="2"/>
  </r>
  <r>
    <x v="7"/>
    <s v="Comfort Spaces"/>
    <s v="Cotton Flannel 135GSM|Cotton Flannel 135GSM|Cotton Flannel 135GSM"/>
    <s v="SHEET/SHEET SET"/>
    <s v="CS20-1085"/>
    <s v="Scottish Plaid Blue"/>
    <s v="Queen"/>
    <s v="ARB"/>
    <n v="660"/>
    <n v="18316.330000000002"/>
    <n v="8.3914152013481552E-5"/>
    <n v="0.88094761161867041"/>
    <n v="3191"/>
    <x v="6"/>
    <x v="2"/>
  </r>
  <r>
    <x v="11"/>
    <s v="Harbor House Blue"/>
    <s v="Seaside|Seaside|Seaside"/>
    <s v="COVERLET&amp;BEDSPR"/>
    <s v="HH13-1835"/>
    <s v="Navy"/>
    <s v="Full/Queen"/>
    <s v="B"/>
    <n v="228"/>
    <n v="18297.16"/>
    <n v="8.3826326870884831E-5"/>
    <n v="0.88103143794554128"/>
    <n v="3192"/>
    <x v="6"/>
    <x v="2"/>
  </r>
  <r>
    <x v="2"/>
    <s v="Madison Park"/>
    <s v="Laurel|Vivian|Piedmont"/>
    <s v="COMFORTER (SET)"/>
    <s v="MP10-740"/>
    <s v="White"/>
    <s v="Cal King"/>
    <s v="B"/>
    <n v="277"/>
    <n v="18282.41"/>
    <n v="8.3758751448177399E-5"/>
    <n v="0.88111519669698946"/>
    <n v="3193"/>
    <x v="6"/>
    <x v="2"/>
  </r>
  <r>
    <x v="2"/>
    <s v="Madison Park"/>
    <s v="Quebec|Mansfield|Vancouver"/>
    <s v="COVERLET&amp;BEDSPR"/>
    <s v="MP13-6486"/>
    <s v="Mocha"/>
    <s v="Full/Queen"/>
    <s v="A"/>
    <n v="493"/>
    <n v="18271.89"/>
    <n v="8.371055528228708E-5"/>
    <n v="0.88119890725227179"/>
    <n v="3194"/>
    <x v="6"/>
    <x v="2"/>
  </r>
  <r>
    <x v="8"/>
    <s v="Urban Habitat"/>
    <s v="Brooklyn|Maize|Kay"/>
    <s v="COVERLET&amp;BEDSPR"/>
    <s v="UH13-2208"/>
    <s v="Pink"/>
    <s v="Daybed"/>
    <s v="B"/>
    <n v="302"/>
    <n v="18270.189999999999"/>
    <n v="8.3702766928483508E-5"/>
    <n v="0.88128261001920027"/>
    <n v="3195"/>
    <x v="6"/>
    <x v="2"/>
  </r>
  <r>
    <x v="3"/>
    <s v="Beautyrest"/>
    <s v="Heated Plush|Heated Plush|Heated Plush"/>
    <s v="ELECT BLANKET"/>
    <s v="BR54-0908"/>
    <s v="Black"/>
    <s v="Full"/>
    <s v="B+"/>
    <n v="337"/>
    <n v="18258.52"/>
    <n v="8.3649302170314308E-5"/>
    <n v="0.88136625932137058"/>
    <n v="3196"/>
    <x v="6"/>
    <x v="2"/>
  </r>
  <r>
    <x v="2"/>
    <s v="Super Listing"/>
    <s v="Blake|Calvin|Owain/Erik"/>
    <s v="COMFORTER (SET)"/>
    <s v="AM10-0128"/>
    <s v="Navy/Blue"/>
    <s v="Twin/Twin "/>
    <s v="B"/>
    <n v="912"/>
    <n v="18253.599999999999"/>
    <n v="8.3626761758129857E-5"/>
    <n v="0.88144988608312869"/>
    <n v="3197"/>
    <x v="6"/>
    <x v="2"/>
  </r>
  <r>
    <x v="7"/>
    <s v="Madison Park Essentials"/>
    <s v="Satin|Satin|Satin"/>
    <s v="PILLOWCASE"/>
    <s v="MPE21-919"/>
    <s v="Light Grey"/>
    <s v="Standard"/>
    <s v="B"/>
    <n v="2955"/>
    <n v="18242.43"/>
    <n v="8.3575587692255821E-5"/>
    <n v="0.88153346167082092"/>
    <n v="3198"/>
    <x v="6"/>
    <x v="2"/>
  </r>
  <r>
    <x v="2"/>
    <s v="Madison Park"/>
    <s v="Orly|Eliana|Tamar"/>
    <s v="COMFORTER (SET)"/>
    <s v="MP10-8376"/>
    <s v="Ivory"/>
    <s v="King/Cal K"/>
    <s v="TBD"/>
    <n v="280"/>
    <n v="18240.830000000002"/>
    <n v="8.3568257476911303E-5"/>
    <n v="0.88161702992829782"/>
    <n v="3199"/>
    <x v="6"/>
    <x v="2"/>
  </r>
  <r>
    <x v="2"/>
    <s v="Madison Park"/>
    <s v="Blaire|Anderson|Burnett"/>
    <s v="COMFORTER (SET)"/>
    <s v="MP10-950"/>
    <s v="Grey"/>
    <s v="Cal King"/>
    <s v="B"/>
    <n v="231"/>
    <n v="18240.400000000001"/>
    <n v="8.3566287481537456E-5"/>
    <n v="0.88170059621577934"/>
    <n v="3200"/>
    <x v="6"/>
    <x v="2"/>
  </r>
  <r>
    <x v="4"/>
    <s v="Sharper Image"/>
    <s v="Cooling Touch|Cooling Touch|Cooling Touch"/>
    <s v="BLANKET"/>
    <s v="SI51-0013"/>
    <s v="White"/>
    <s v="King"/>
    <s v="TBD"/>
    <n v="531"/>
    <n v="18233.849999999999"/>
    <n v="8.3536279412470748E-5"/>
    <n v="0.88178413249519183"/>
    <n v="3201"/>
    <x v="6"/>
    <x v="2"/>
  </r>
  <r>
    <x v="3"/>
    <s v="Woolrich"/>
    <s v="Burlington|Burlington|Burlington"/>
    <s v="BLANKET"/>
    <s v="WR51-2211"/>
    <s v="Grey"/>
    <s v="Twin"/>
    <s v="A+"/>
    <n v="1005"/>
    <n v="18217.27"/>
    <n v="8.3460320055963005E-5"/>
    <n v="0.88186759281524785"/>
    <n v="3202"/>
    <x v="6"/>
    <x v="2"/>
  </r>
  <r>
    <x v="3"/>
    <s v="Woolrich"/>
    <s v="Burlington|Burlington|Burlington"/>
    <s v="BLANKET"/>
    <s v="WR51-3914"/>
    <s v="Black"/>
    <s v="Full/Queen"/>
    <s v="B"/>
    <n v="764"/>
    <n v="18211.34"/>
    <n v="8.3433152445342332E-5"/>
    <n v="0.88195102596769315"/>
    <n v="3203"/>
    <x v="6"/>
    <x v="2"/>
  </r>
  <r>
    <x v="1"/>
    <s v="Madison Park"/>
    <s v="Emilia|Natalie|Lillian"/>
    <s v="WINDOW PANEL"/>
    <s v="MP40-6367"/>
    <s v="White"/>
    <s v="50x95&quot; Bla"/>
    <s v="B+"/>
    <n v="688"/>
    <n v="18189.330000000002"/>
    <n v="8.3332316170509066E-5"/>
    <n v="0.88203435828386367"/>
    <n v="3204"/>
    <x v="6"/>
    <x v="2"/>
  </r>
  <r>
    <x v="5"/>
    <s v="Madison Park"/>
    <s v="Avant Garden|Avant Garden|Avant Garden"/>
    <s v="AWD"/>
    <s v="MP95B-0262"/>
    <s v="Multi"/>
    <s v="See below"/>
    <s v="B"/>
    <n v="580"/>
    <n v="18186.400000000001"/>
    <n v="8.3318892713659388E-5"/>
    <n v="0.8821176771765773"/>
    <n v="3205"/>
    <x v="6"/>
    <x v="2"/>
  </r>
  <r>
    <x v="7"/>
    <s v="True North by Sleep Philosophy"/>
    <s v="Cozy Cotton Flannel|Cozy Cotton Flannel|Cozy Cotton Flannel"/>
    <s v="SHEET/SHEET SET"/>
    <s v="TN20-0353"/>
    <s v="Grey Dots"/>
    <s v="Twin"/>
    <s v="B"/>
    <n v="1093"/>
    <n v="18177.810000000001"/>
    <n v="8.3279538620028421E-5"/>
    <n v="0.88220095671519727"/>
    <n v="3206"/>
    <x v="6"/>
    <x v="2"/>
  </r>
  <r>
    <x v="3"/>
    <s v="Serta"/>
    <s v="Plush Heated|Plush Heated|Plush Heated"/>
    <s v="ELECT BLANKET"/>
    <s v="ST54-0087"/>
    <s v="Ivory"/>
    <s v="Full"/>
    <s v="B"/>
    <n v="333"/>
    <n v="18173.990000000002"/>
    <n v="8.3262037730893337E-5"/>
    <n v="0.88228421875292817"/>
    <n v="3207"/>
    <x v="6"/>
    <x v="2"/>
  </r>
  <r>
    <x v="3"/>
    <s v="Intelligent Design"/>
    <s v="Microlight Plush|Microlight Plush|Microlight Plush"/>
    <s v="BLANKET"/>
    <s v="ID51-822"/>
    <s v="Aqua"/>
    <s v="Full/Queen"/>
    <s v="B"/>
    <n v="1216"/>
    <n v="18145.689999999999"/>
    <n v="8.3132384546986854E-5"/>
    <n v="0.88236735113747511"/>
    <n v="3208"/>
    <x v="6"/>
    <x v="2"/>
  </r>
  <r>
    <x v="3"/>
    <s v="Serta"/>
    <s v="Fleece to Sherpa|Fleece to Sherpa|Fleece to Sherpa"/>
    <s v="ELECT BLANKET"/>
    <s v="ST54-0133"/>
    <s v="Brown"/>
    <s v="Twin"/>
    <s v="B"/>
    <n v="400"/>
    <n v="18136.71"/>
    <n v="8.3091243713365659E-5"/>
    <n v="0.88245044238118853"/>
    <n v="3209"/>
    <x v="6"/>
    <x v="2"/>
  </r>
  <r>
    <x v="3"/>
    <s v="Madison Park"/>
    <s v="Chloe|Mila|Mila"/>
    <s v="THROW"/>
    <s v="MP50N-5511"/>
    <s v="Blush"/>
    <s v="50x60&quot;"/>
    <s v="B"/>
    <n v="912"/>
    <n v="18118.310000000001"/>
    <n v="8.3006946236903513E-5"/>
    <n v="0.88253344932742539"/>
    <n v="3210"/>
    <x v="6"/>
    <x v="2"/>
  </r>
  <r>
    <x v="4"/>
    <s v="Sleep Philosophy"/>
    <s v="4&quot; Gel Memory Foam with 3M Cover|4&quot; Gel Memory Foam with 3M Cover|4&quot; Gel Me"/>
    <s v="MATT PAD/TOPPER"/>
    <s v="BASI16-0450"/>
    <s v="White"/>
    <s v="Twin"/>
    <s v="B"/>
    <n v="239"/>
    <n v="18117.12"/>
    <n v="8.3001494389240999E-5"/>
    <n v="0.88261645082181461"/>
    <n v="3211"/>
    <x v="6"/>
    <x v="2"/>
  </r>
  <r>
    <x v="2"/>
    <s v="Madison Park"/>
    <s v="Bella|Abigail|Florence"/>
    <s v="COMFORTER (SET)"/>
    <s v="MP10-8404"/>
    <s v="Brown"/>
    <s v="Full/Queen"/>
    <s v="B"/>
    <n v="374"/>
    <n v="18106.59"/>
    <n v="8.2953252409504786E-5"/>
    <n v="0.88269940407422409"/>
    <n v="3212"/>
    <x v="6"/>
    <x v="2"/>
  </r>
  <r>
    <x v="3"/>
    <s v="Serta"/>
    <s v="Parsa AZ|Parsa AZ|Parsa AZ"/>
    <s v="ELECT BLANKET"/>
    <s v="ST54-0030"/>
    <s v="Plum"/>
    <s v="50x60&quot;"/>
    <s v="ARB-"/>
    <n v="583"/>
    <n v="18098.29"/>
    <n v="8.291522691740502E-5"/>
    <n v="0.88278231930114148"/>
    <n v="3213"/>
    <x v="6"/>
    <x v="2"/>
  </r>
  <r>
    <x v="3"/>
    <s v="Madison Park"/>
    <s v="Freshspun Basketweave|Freshspun Basketweave|Freshspun Basketweave"/>
    <s v="BLANKET"/>
    <s v="BL51N-0849"/>
    <s v="Natural"/>
    <s v="Full/Queen"/>
    <s v="B"/>
    <n v="959"/>
    <n v="18092.5"/>
    <n v="8.2888700700626966E-5"/>
    <n v="0.88286520800184209"/>
    <n v="3214"/>
    <x v="6"/>
    <x v="2"/>
  </r>
  <r>
    <x v="3"/>
    <s v="Beautyrest"/>
    <s v="Microplush|Microplush|Microplush"/>
    <s v="ELECT BLANKET"/>
    <s v="BR54-4130"/>
    <s v="Taupe"/>
    <s v="Queen"/>
    <s v="B"/>
    <n v="173"/>
    <n v="18092.47"/>
    <n v="8.2888563259089269E-5"/>
    <n v="0.8829480965651012"/>
    <n v="3215"/>
    <x v="6"/>
    <x v="2"/>
  </r>
  <r>
    <x v="3"/>
    <s v="Serta"/>
    <s v="Waterproof|Waterproof|Waterproof"/>
    <s v="ELEC MATT PAD"/>
    <s v="ST55-0116"/>
    <s v="White"/>
    <s v="Full"/>
    <s v="B"/>
    <n v="327"/>
    <n v="18086.09"/>
    <n v="8.2859334025402932E-5"/>
    <n v="0.88303095589912661"/>
    <n v="3216"/>
    <x v="6"/>
    <x v="2"/>
  </r>
  <r>
    <x v="3"/>
    <s v="Intelligent Design"/>
    <s v="Microlight Plush|Microlight Plush|Microlight Plush"/>
    <s v="BLANKET"/>
    <s v="ID51-825"/>
    <s v="Yellow"/>
    <s v="Full/Queen"/>
    <s v="B"/>
    <n v="1202"/>
    <n v="18081.990000000002"/>
    <n v="8.284055034858257E-5"/>
    <n v="0.88311379644947519"/>
    <n v="3217"/>
    <x v="6"/>
    <x v="2"/>
  </r>
  <r>
    <x v="2"/>
    <s v="Madison Park Signature"/>
    <s v="Essence|Essence|Essence"/>
    <s v="COMFORTER (SET)"/>
    <s v="MPS10-551"/>
    <s v="Green"/>
    <s v="Queen"/>
    <s v="TBD"/>
    <n v="95"/>
    <n v="18075.41"/>
    <n v="8.2810404837978152E-5"/>
    <n v="0.88319660685431312"/>
    <n v="3218"/>
    <x v="6"/>
    <x v="2"/>
  </r>
  <r>
    <x v="11"/>
    <s v="Harbor House Blue"/>
    <s v="Livia|Livia|Livia"/>
    <s v="COMFORTER (SET)"/>
    <s v="HH10-1802"/>
    <s v="Multi"/>
    <s v="Cal King"/>
    <s v="B+"/>
    <n v="151"/>
    <n v="18069.89"/>
    <n v="8.2785115595039509E-5"/>
    <n v="0.88327939196990812"/>
    <n v="3219"/>
    <x v="6"/>
    <x v="2"/>
  </r>
  <r>
    <x v="2"/>
    <s v="Madison Park Essentials"/>
    <s v="Maible|Caldwell|Calla"/>
    <s v="COMFORTER (SET)"/>
    <s v="MPE10-733"/>
    <s v="Purple"/>
    <s v="Full"/>
    <s v="B"/>
    <n v="305"/>
    <n v="18061.22"/>
    <n v="8.2745394990641318E-5"/>
    <n v="0.88336213736489877"/>
    <n v="3220"/>
    <x v="6"/>
    <x v="2"/>
  </r>
  <r>
    <x v="2"/>
    <s v="Madison Park Essentials"/>
    <s v="Joella|Loretta|Emma"/>
    <s v="COMFORTER (SET)"/>
    <s v="MPE10-811"/>
    <s v="Blush"/>
    <s v="Cal King"/>
    <s v="B"/>
    <n v="160"/>
    <n v="18056.89"/>
    <n v="8.2725557595365163E-5"/>
    <n v="0.88344486292249413"/>
    <n v="3221"/>
    <x v="6"/>
    <x v="2"/>
  </r>
  <r>
    <x v="2"/>
    <s v="Madison Park"/>
    <s v="Quebec|Mansfield|Vancouver"/>
    <s v="COVERLET&amp;BEDSPR"/>
    <s v="MP13-6130"/>
    <s v="Navy"/>
    <s v="Twin"/>
    <s v="A"/>
    <n v="521"/>
    <n v="18042.62"/>
    <n v="8.2660181237261077E-5"/>
    <n v="0.88352752310373139"/>
    <n v="3222"/>
    <x v="6"/>
    <x v="2"/>
  </r>
  <r>
    <x v="2"/>
    <s v="Madison Park"/>
    <s v="Donovan|Blaine|Perry"/>
    <s v="COMFORTER (SET)"/>
    <s v="MP10-4346"/>
    <s v="Navy"/>
    <s v="Cal King"/>
    <s v="B"/>
    <n v="230"/>
    <n v="18033.72"/>
    <n v="8.261940691440712E-5"/>
    <n v="0.88361014251064585"/>
    <n v="3223"/>
    <x v="6"/>
    <x v="2"/>
  </r>
  <r>
    <x v="7"/>
    <s v="Intelligent Design"/>
    <s v="Cozy Soft|Cozy Soft|Cozy Soft"/>
    <s v="SHEET/SHEET SET"/>
    <s v="ID20-1556"/>
    <s v="Grey/Pink Dots"/>
    <s v="Twin"/>
    <s v="B"/>
    <n v="1034"/>
    <n v="18029.97"/>
    <n v="8.2602226722193367E-5"/>
    <n v="0.88369274473736803"/>
    <n v="3224"/>
    <x v="6"/>
    <x v="2"/>
  </r>
  <r>
    <x v="7"/>
    <s v="Madison Park"/>
    <s v="3M Microcell|3M Microcell|3M Microcell"/>
    <s v="SHEET/SHEET SET"/>
    <s v="MP20-2385"/>
    <s v="Grey"/>
    <s v="Queen"/>
    <s v="B"/>
    <n v="913"/>
    <n v="18022.36"/>
    <n v="8.2567362385460911E-5"/>
    <n v="0.88377531209975346"/>
    <n v="3225"/>
    <x v="6"/>
    <x v="2"/>
  </r>
  <r>
    <x v="8"/>
    <s v="Intelligent Design"/>
    <s v="Marsden|James|Eddie"/>
    <s v="COMFORTER (SET)"/>
    <s v="ID10-1730"/>
    <s v="Blue/Grey"/>
    <s v="Twin XL"/>
    <s v="B"/>
    <n v="517"/>
    <n v="18017.98"/>
    <n v="8.2547295920955242E-5"/>
    <n v="0.88385785939567441"/>
    <n v="3226"/>
    <x v="6"/>
    <x v="2"/>
  </r>
  <r>
    <x v="2"/>
    <s v="Madison Park"/>
    <s v="Dawn|Vanessa|Stella"/>
    <s v="SHOWER CURTAIN"/>
    <s v="MP70-3038"/>
    <s v="Coral"/>
    <s v="72x72&quot;"/>
    <s v="B"/>
    <n v="917"/>
    <n v="18002.439999999999"/>
    <n v="8.2476101204421445E-5"/>
    <n v="0.88394033549687878"/>
    <n v="3227"/>
    <x v="6"/>
    <x v="2"/>
  </r>
  <r>
    <x v="7"/>
    <s v="Beautyrest"/>
    <s v="600 Thread Count|600 Thread Count|600 Thread Count"/>
    <s v="SHEET/SHEET SET"/>
    <s v="BR20-0993"/>
    <s v="Ivory"/>
    <s v="Cal King"/>
    <s v="B"/>
    <n v="499"/>
    <n v="17995.63"/>
    <n v="8.2444901975361275E-5"/>
    <n v="0.88402278039885418"/>
    <n v="3228"/>
    <x v="6"/>
    <x v="2"/>
  </r>
  <r>
    <x v="7"/>
    <s v="Beautyrest"/>
    <s v="600 Thread Count|600 Thread Count|600 Thread Count"/>
    <s v="SHEET/SHEET SET"/>
    <s v="BR20-0990"/>
    <s v="Ivory"/>
    <s v="Full"/>
    <s v="B"/>
    <n v="600"/>
    <n v="17995.14"/>
    <n v="8.2442657096912006E-5"/>
    <n v="0.88410522305595107"/>
    <n v="3229"/>
    <x v="6"/>
    <x v="2"/>
  </r>
  <r>
    <x v="3"/>
    <s v="Serta"/>
    <s v="Freya AZ|Freya AZ|Freya AZ"/>
    <s v="ELECT BLANKET"/>
    <s v="ST54-0191"/>
    <s v="Smoke Grey"/>
    <s v="50x60&quot;"/>
    <s v="ARB"/>
    <n v="570"/>
    <n v="17983.14"/>
    <n v="8.2387680481827986E-5"/>
    <n v="0.88418761073643293"/>
    <n v="3230"/>
    <x v="6"/>
    <x v="2"/>
  </r>
  <r>
    <x v="2"/>
    <s v="Super Listing"/>
    <s v="Porter|Evans|Walker"/>
    <s v="DUVET&amp;DUVET SET"/>
    <s v="AM12-0150"/>
    <s v="Blush"/>
    <s v="Queen"/>
    <s v="A++"/>
    <n v="840"/>
    <n v="17979.18"/>
    <n v="8.236953819885027E-5"/>
    <n v="0.88426998027463177"/>
    <n v="3231"/>
    <x v="6"/>
    <x v="2"/>
  </r>
  <r>
    <x v="6"/>
    <s v="Madison Park"/>
    <s v="Evan|Ethan|Jordan"/>
    <s v="BATH RUG"/>
    <s v="MP72-7334"/>
    <s v="White"/>
    <s v="24x72&quot;"/>
    <s v="B"/>
    <n v="535"/>
    <n v="17972.41"/>
    <n v="8.2338522225173705E-5"/>
    <n v="0.88435231879685694"/>
    <n v="3232"/>
    <x v="6"/>
    <x v="2"/>
  </r>
  <r>
    <x v="8"/>
    <s v="Mi Zone"/>
    <s v="Brody|Cameron|Bradley"/>
    <s v="COMFORTER (SET)"/>
    <s v="MZ10-098"/>
    <s v="Blue"/>
    <s v="Twin/Twin "/>
    <s v="B"/>
    <n v="624"/>
    <n v="17965.21"/>
    <n v="8.2305536256123293E-5"/>
    <n v="0.88443462433311304"/>
    <n v="3233"/>
    <x v="6"/>
    <x v="2"/>
  </r>
  <r>
    <x v="2"/>
    <s v="INK+IVY"/>
    <s v="Cairo|Cairo|Cairo"/>
    <s v="COMFORTER (SET)"/>
    <s v="II10-1330"/>
    <s v="Ivory"/>
    <s v="Full/Queen"/>
    <s v="B"/>
    <n v="265"/>
    <n v="17961.509999999998"/>
    <n v="8.2288585133139054E-5"/>
    <n v="0.88451691291824619"/>
    <n v="3234"/>
    <x v="6"/>
    <x v="2"/>
  </r>
  <r>
    <x v="7"/>
    <s v="Comfort Spaces"/>
    <s v="Cotton Flannel 135GSM|Cotton Flannel 135GSM|Cotton Flannel 135GSM"/>
    <s v="SHEET/SHEET SET"/>
    <s v="CS20-0356"/>
    <s v="Plaid Grey"/>
    <s v="Queen"/>
    <s v="ARB"/>
    <n v="744"/>
    <n v="17960.16"/>
    <n v="8.2282400263942104E-5"/>
    <n v="0.88459919531851017"/>
    <n v="3235"/>
    <x v="6"/>
    <x v="2"/>
  </r>
  <r>
    <x v="1"/>
    <s v="Madison Park"/>
    <s v="Amherst|Eastridge|Salem"/>
    <s v="VALANCE"/>
    <s v="MP41-2231"/>
    <s v="Navy"/>
    <s v="50x18&quot;"/>
    <s v="B"/>
    <n v="1780"/>
    <n v="17933.560000000001"/>
    <n v="8.216053543383922E-5"/>
    <n v="0.88468135585394403"/>
    <n v="3236"/>
    <x v="6"/>
    <x v="2"/>
  </r>
  <r>
    <x v="3"/>
    <s v="True North by Sleep Philosophy"/>
    <s v="Sherpa|Sherpa|Sherpa"/>
    <s v="ELECT BLANKET"/>
    <s v="TN54-0498"/>
    <s v="Blue"/>
    <s v="King"/>
    <s v="B"/>
    <n v="203"/>
    <n v="17927.560000000001"/>
    <n v="8.2133047126297203E-5"/>
    <n v="0.88476348890107037"/>
    <n v="3237"/>
    <x v="6"/>
    <x v="2"/>
  </r>
  <r>
    <x v="4"/>
    <s v="Madison Park"/>
    <s v="Haven Plush|Haven Plush|Haven Plush"/>
    <s v="MATT PAD/TOPPER"/>
    <s v="CO16-370"/>
    <s v="White"/>
    <s v="Twin"/>
    <s v="EXB"/>
    <n v="1044"/>
    <n v="17915.04"/>
    <n v="8.2075688191226217E-5"/>
    <n v="0.88484556458926156"/>
    <n v="3238"/>
    <x v="6"/>
    <x v="2"/>
  </r>
  <r>
    <x v="11"/>
    <s v="Harbor House Blue"/>
    <s v="Morgan|Morgan|Morgan"/>
    <s v="COMFORTER (SET)"/>
    <s v="HH10-1827"/>
    <s v="White/Grey"/>
    <s v="Cal King"/>
    <s v="A+"/>
    <n v="144"/>
    <n v="17913.099999999999"/>
    <n v="8.2066800305120958E-5"/>
    <n v="0.88492763138956665"/>
    <n v="3239"/>
    <x v="6"/>
    <x v="2"/>
  </r>
  <r>
    <x v="8"/>
    <s v="Urban Habitat Kids"/>
    <s v="Callie|Ensley|Kelsey"/>
    <s v="COMFORTER (SET)"/>
    <s v="UHK10-0126"/>
    <s v="Lavender"/>
    <s v="Twin"/>
    <s v="B"/>
    <n v="292"/>
    <n v="17900.669999999998"/>
    <n v="8.2009853694663091E-5"/>
    <n v="0.88500964124326131"/>
    <n v="3240"/>
    <x v="6"/>
    <x v="2"/>
  </r>
  <r>
    <x v="7"/>
    <s v="Madison Park"/>
    <s v="800 Thread Count|800 Thread Count|800 Thread Count"/>
    <s v="SHEET/SHEET SET"/>
    <s v="MP20-6422"/>
    <s v="Charcoal"/>
    <s v="Queen"/>
    <s v="B"/>
    <n v="504"/>
    <n v="17899.599999999999"/>
    <n v="8.2004951613151434E-5"/>
    <n v="0.88509164619487446"/>
    <n v="3241"/>
    <x v="6"/>
    <x v="2"/>
  </r>
  <r>
    <x v="1"/>
    <s v="Madison Park"/>
    <s v="Kyler|Suvi|Juno"/>
    <s v="WINDOW PANEL"/>
    <s v="MP40-7971"/>
    <s v="White"/>
    <s v="34x64&quot;"/>
    <s v="B-"/>
    <n v="423"/>
    <n v="17894.72"/>
    <n v="8.1982594456350615E-5"/>
    <n v="0.88517362878933081"/>
    <n v="3242"/>
    <x v="6"/>
    <x v="2"/>
  </r>
  <r>
    <x v="8"/>
    <s v="Intelligent Design"/>
    <s v="Lucy|Vera|Elise"/>
    <s v="DUVET&amp;DUVET SET"/>
    <s v="ID12-2195"/>
    <s v="Pink"/>
    <s v="Full/Queen"/>
    <s v="B"/>
    <n v="519"/>
    <n v="17894.3"/>
    <n v="8.1980670274822676E-5"/>
    <n v="0.88525560945960569"/>
    <n v="3243"/>
    <x v="6"/>
    <x v="2"/>
  </r>
  <r>
    <x v="1"/>
    <s v="Madison Park"/>
    <s v="Anaheim|Salford|Preston"/>
    <s v="WINDOW PANEL"/>
    <s v="MP40-8274"/>
    <s v="Grey"/>
    <s v="50x84&quot;"/>
    <s v="B"/>
    <n v="964"/>
    <n v="17888.650000000001"/>
    <n v="8.1954785451887296E-5"/>
    <n v="0.88533756424505761"/>
    <n v="3244"/>
    <x v="6"/>
    <x v="2"/>
  </r>
  <r>
    <x v="7"/>
    <s v="Comfort Spaces"/>
    <s v="Cotton Flannel 135GSM|Cotton Flannel 135GSM|Cotton Flannel 135GSM"/>
    <s v="SHEET/SHEET SET"/>
    <s v="CS20-1086"/>
    <s v="Scottish Plaid Blue"/>
    <s v="King"/>
    <s v="ARA"/>
    <n v="579"/>
    <n v="17862.150000000001"/>
    <n v="8.1833378760243425E-5"/>
    <n v="0.88541939762381783"/>
    <n v="3245"/>
    <x v="6"/>
    <x v="2"/>
  </r>
  <r>
    <x v="3"/>
    <s v="Beautyrest"/>
    <s v="Electric Micro Fleece|Electric Micro Fleece|Electric Micro Fleece"/>
    <s v="ELECT BLANKET"/>
    <s v="BR54-0411"/>
    <s v="Grey"/>
    <s v="Twin"/>
    <s v="B+"/>
    <n v="351"/>
    <n v="17854.41"/>
    <n v="8.1797918843514231E-5"/>
    <n v="0.88550119554266138"/>
    <n v="3246"/>
    <x v="6"/>
    <x v="2"/>
  </r>
  <r>
    <x v="2"/>
    <s v="Super Listing"/>
    <s v="Boulder Stripe|Cascade Stripe|Highland Stripe"/>
    <s v="COMFORTER (SET)"/>
    <s v="AM10-0028"/>
    <s v="Black"/>
    <s v="Twin/Twin "/>
    <s v="A"/>
    <n v="683"/>
    <n v="17830.52"/>
    <n v="8.1688469565651141E-5"/>
    <n v="0.88558288401222707"/>
    <n v="3247"/>
    <x v="6"/>
    <x v="2"/>
  </r>
  <r>
    <x v="3"/>
    <s v="INK+IVY"/>
    <s v="Bree Knit|Bree Knit|Bree Knit"/>
    <s v="BLANKET"/>
    <s v="II51-725"/>
    <s v="Ivory"/>
    <s v="Full/Queen"/>
    <s v="B"/>
    <n v="450"/>
    <n v="17830.09"/>
    <n v="8.1686499570277294E-5"/>
    <n v="0.88566457051179737"/>
    <n v="3248"/>
    <x v="6"/>
    <x v="2"/>
  </r>
  <r>
    <x v="7"/>
    <s v="Intelligent Design"/>
    <s v="Cozy Soft|Cozy Soft|Cozy Soft"/>
    <s v="SHEET/SHEET SET"/>
    <s v="ID20-1532"/>
    <s v="Pink Llamas"/>
    <s v="Twin"/>
    <s v="B"/>
    <n v="1009"/>
    <n v="17796.189999999999"/>
    <n v="8.1531190632664957E-5"/>
    <n v="0.88574610170243007"/>
    <n v="3249"/>
    <x v="6"/>
    <x v="2"/>
  </r>
  <r>
    <x v="7"/>
    <s v="Woolrich"/>
    <s v="Cotton Flannel|Cotton Flannel|Cotton Flannel"/>
    <s v="SHEET/SHEET SET"/>
    <s v="WR20-1801"/>
    <s v="Red Plaid"/>
    <s v="Cal King"/>
    <s v="B"/>
    <n v="527"/>
    <n v="17794.78"/>
    <n v="8.1524730880392585E-5"/>
    <n v="0.88582762643331048"/>
    <n v="3250"/>
    <x v="6"/>
    <x v="2"/>
  </r>
  <r>
    <x v="6"/>
    <s v="Madison Park Essentials"/>
    <s v="Saben|Barret|Seth"/>
    <s v="SHOWER CURTAIN"/>
    <s v="MPE70-1029"/>
    <s v="Aqua/Grey"/>
    <s v="72x72&quot;"/>
    <s v="B"/>
    <n v="1171"/>
    <n v="17780.099999999999"/>
    <n v="8.1457476154606469E-5"/>
    <n v="0.8859090839094651"/>
    <n v="3251"/>
    <x v="6"/>
    <x v="2"/>
  </r>
  <r>
    <x v="4"/>
    <s v="Sleep Philosophy"/>
    <s v="Year Round Warmth|Year Round Warmth|Year Round Warmth"/>
    <s v="COMFORTER (SET)"/>
    <s v="BASI10-0292"/>
    <s v="White"/>
    <s v="King"/>
    <s v="B"/>
    <n v="305"/>
    <n v="17779.07"/>
    <n v="8.1452757328478431E-5"/>
    <n v="0.88599053666679362"/>
    <n v="3252"/>
    <x v="6"/>
    <x v="2"/>
  </r>
  <r>
    <x v="7"/>
    <s v="Beautyrest"/>
    <s v="600 Thread Count|600 Thread Count|600 Thread Count"/>
    <s v="SHEET/SHEET SET"/>
    <s v="BR20-1002"/>
    <s v="Blue"/>
    <s v="Full"/>
    <s v="B"/>
    <n v="597"/>
    <n v="17778.36"/>
    <n v="8.1449504545419291E-5"/>
    <n v="0.88607198617133909"/>
    <n v="3253"/>
    <x v="6"/>
    <x v="2"/>
  </r>
  <r>
    <x v="7"/>
    <s v="Intelligent Design"/>
    <s v="Cozy Soft|Cozy Soft|Cozy Soft"/>
    <s v="SHEET/SHEET SET"/>
    <s v="ID20-1550"/>
    <s v="Seafoam Foxes"/>
    <s v="Full"/>
    <s v="B"/>
    <n v="790"/>
    <n v="17771.03"/>
    <n v="8.1415922996372141E-5"/>
    <n v="0.88615340209433546"/>
    <n v="3254"/>
    <x v="6"/>
    <x v="2"/>
  </r>
  <r>
    <x v="3"/>
    <s v="Madison Park"/>
    <s v="Egyptian Cotton|Egyptian Cotton|Egyptian Cotton"/>
    <s v="BLANKET"/>
    <s v="MP51N-6363"/>
    <s v="Rose"/>
    <s v="Twin"/>
    <s v="B"/>
    <n v="627"/>
    <n v="17756.82"/>
    <n v="8.1350821521343491E-5"/>
    <n v="0.88623475291585685"/>
    <n v="3255"/>
    <x v="6"/>
    <x v="2"/>
  </r>
  <r>
    <x v="4"/>
    <s v="Madison Park"/>
    <s v="Windom|Prospect|Prospect"/>
    <s v="BLANKET"/>
    <s v="MP51-8135"/>
    <s v="Burgundy"/>
    <s v="Full/Queen"/>
    <s v="B"/>
    <n v="796"/>
    <n v="17754.25"/>
    <n v="8.133904736294633E-5"/>
    <n v="0.88631609196321981"/>
    <n v="3256"/>
    <x v="6"/>
    <x v="2"/>
  </r>
  <r>
    <x v="6"/>
    <s v="Madison Park Essentials"/>
    <s v="Maible|Caldwell|Calla"/>
    <s v="SHOWER CURTAIN"/>
    <s v="MPE70-816"/>
    <s v="Purple"/>
    <s v="72x72&quot;"/>
    <s v="B"/>
    <n v="1178"/>
    <n v="17754.12"/>
    <n v="8.1338451782949579E-5"/>
    <n v="0.88639743041500274"/>
    <n v="3257"/>
    <x v="6"/>
    <x v="2"/>
  </r>
  <r>
    <x v="2"/>
    <s v="Madison Park"/>
    <s v="Genevieve|Abigail|Beverly"/>
    <s v="COMFORTER (SET)"/>
    <s v="MP10-6569"/>
    <s v="Taupe/Brown"/>
    <s v="Cal King"/>
    <s v="B"/>
    <n v="269"/>
    <n v="17748.22"/>
    <n v="8.1311421613866616E-5"/>
    <n v="0.88647874183661657"/>
    <n v="3258"/>
    <x v="6"/>
    <x v="2"/>
  </r>
  <r>
    <x v="2"/>
    <s v="Madison Park"/>
    <s v="Lori|Monroe|Tessa"/>
    <s v="COMFORTER (SET)"/>
    <s v="MP10-8433"/>
    <s v="Black/Silver"/>
    <s v="Full/Queen"/>
    <s v="B"/>
    <n v="378"/>
    <n v="17736.75"/>
    <n v="8.1258873132615471E-5"/>
    <n v="0.88656000070974916"/>
    <n v="3259"/>
    <x v="6"/>
    <x v="2"/>
  </r>
  <r>
    <x v="7"/>
    <s v="Comfort Spaces"/>
    <s v="Cotton 144TC|Cotton 144TC|Cotton 144TC"/>
    <s v="SHEET/SHEET SET"/>
    <s v="CS20-0572"/>
    <s v="Lama Multi"/>
    <s v="Full"/>
    <s v="ARB"/>
    <n v="929"/>
    <n v="17735.73"/>
    <n v="8.1254200120333328E-5"/>
    <n v="0.88664125490986945"/>
    <n v="3260"/>
    <x v="6"/>
    <x v="2"/>
  </r>
  <r>
    <x v="1"/>
    <s v="Madison Park"/>
    <s v="Beals|Barnet|Bayer"/>
    <s v="WINDOW PANEL"/>
    <s v="MP40-7495"/>
    <s v="Natural"/>
    <s v="50x84&quot;"/>
    <s v="B"/>
    <n v="1026"/>
    <n v="17722.740000000002"/>
    <n v="8.1194687934504889E-5"/>
    <n v="0.886722449597804"/>
    <n v="3261"/>
    <x v="6"/>
    <x v="2"/>
  </r>
  <r>
    <x v="3"/>
    <s v="Madison Park"/>
    <s v="Adelyn|Aurora|Aurora"/>
    <s v="COMFORTER (SET)"/>
    <s v="MP10-4801"/>
    <s v="Ivory"/>
    <s v="Twin/Twin "/>
    <s v="A"/>
    <n v="543"/>
    <n v="17706.669999999998"/>
    <n v="8.1121065084138204E-5"/>
    <n v="0.88680357066288817"/>
    <n v="3262"/>
    <x v="6"/>
    <x v="2"/>
  </r>
  <r>
    <x v="2"/>
    <s v="Madison Park"/>
    <s v="Violette|Juliana|Valeria"/>
    <s v="DUVET&amp;DUVET SET"/>
    <s v="MP12-7142"/>
    <s v="Ivory/Taupe"/>
    <s v="Full/Queen"/>
    <s v="B"/>
    <n v="308"/>
    <n v="17693.32"/>
    <n v="8.1059903599857249E-5"/>
    <n v="0.88688463056648803"/>
    <n v="3263"/>
    <x v="6"/>
    <x v="2"/>
  </r>
  <r>
    <x v="7"/>
    <s v="True North by Sleep Philosophy"/>
    <s v="Cozy Cotton Flannel|Cozy Cotton Flannel|Cozy Cotton Flannel"/>
    <s v="SHEET/SHEET SET"/>
    <s v="TN20-0571"/>
    <s v="Gray Herringbone Check"/>
    <s v="Full"/>
    <s v="B"/>
    <n v="780"/>
    <n v="17688.68"/>
    <n v="8.103864597535809E-5"/>
    <n v="0.88696566921246334"/>
    <n v="3264"/>
    <x v="6"/>
    <x v="2"/>
  </r>
  <r>
    <x v="3"/>
    <s v="Beautyrest"/>
    <s v="Heated Berber Wrap|Heated Berber Wrap|Heated Berber Wrap"/>
    <s v="ELECT BLANKET"/>
    <s v="BR54-0828"/>
    <s v="Tan Plaid"/>
    <s v="50x64&quot;"/>
    <s v="ARB"/>
    <n v="500"/>
    <n v="17674.580000000002"/>
    <n v="8.0974048452634389E-5"/>
    <n v="0.88704664326091598"/>
    <n v="3265"/>
    <x v="6"/>
    <x v="2"/>
  </r>
  <r>
    <x v="2"/>
    <s v="Super Listing"/>
    <s v="Porter|Evans|Walker"/>
    <s v="COMFORTER (SET)"/>
    <s v="AM10-0134"/>
    <s v="Sage"/>
    <s v="Twin/Twin "/>
    <s v="A++"/>
    <n v="791"/>
    <n v="17653.810000000001"/>
    <n v="8.0878893094693137E-5"/>
    <n v="0.88712752215401069"/>
    <n v="3266"/>
    <x v="6"/>
    <x v="2"/>
  </r>
  <r>
    <x v="1"/>
    <s v="Madison Park"/>
    <s v="Eastfield|Lyndon|Wren"/>
    <s v="WINDOW PANEL"/>
    <s v="MP40-7810"/>
    <s v="Teak"/>
    <s v="29x64&quot;"/>
    <s v="B"/>
    <n v="553"/>
    <n v="17634.71"/>
    <n v="8.0791388649017733E-5"/>
    <n v="0.88720831354265972"/>
    <n v="3267"/>
    <x v="6"/>
    <x v="2"/>
  </r>
  <r>
    <x v="2"/>
    <s v="Comfort Spaces"/>
    <s v="Kienna|Kienna|Kienna"/>
    <s v="COVERLET&amp;BEDSPR"/>
    <s v="CS13-1496"/>
    <s v="White"/>
    <s v="King/Cal K"/>
    <s v="ARB"/>
    <n v="447"/>
    <n v="17623.61"/>
    <n v="8.0740535280065027E-5"/>
    <n v="0.88728905407793979"/>
    <n v="3268"/>
    <x v="6"/>
    <x v="2"/>
  </r>
  <r>
    <x v="7"/>
    <s v="Madison Park"/>
    <s v="3M Microcell|3M Microcell|3M Microcell"/>
    <s v="SHEET/SHEET SET"/>
    <s v="MP20-1187"/>
    <s v="Blue"/>
    <s v="Queen"/>
    <s v="B"/>
    <n v="897"/>
    <n v="17606.400000000001"/>
    <n v="8.0661689651265382E-5"/>
    <n v="0.88736971576759105"/>
    <n v="3269"/>
    <x v="6"/>
    <x v="2"/>
  </r>
  <r>
    <x v="2"/>
    <s v="Super Listing"/>
    <s v="Camden|Reese|Leighton"/>
    <s v="COMFORTER (SET)"/>
    <s v="AM10-0108"/>
    <s v="Neutral"/>
    <s v="King"/>
    <s v="A"/>
    <n v="379"/>
    <n v="17592.77"/>
    <n v="8.059924537929912E-5"/>
    <n v="0.88745031501297034"/>
    <n v="3270"/>
    <x v="6"/>
    <x v="2"/>
  </r>
  <r>
    <x v="1"/>
    <s v="Intelligent Design"/>
    <s v="Raina|Khloe|Arielle"/>
    <s v="WINDOW PANEL"/>
    <s v="ID40-1808"/>
    <s v="White/Silver"/>
    <s v="50x84&quot;"/>
    <s v="B"/>
    <n v="814"/>
    <n v="17589.47"/>
    <n v="8.0584126810151016E-5"/>
    <n v="0.88753089913978045"/>
    <n v="3271"/>
    <x v="6"/>
    <x v="2"/>
  </r>
  <r>
    <x v="3"/>
    <s v="Intelligent Design"/>
    <s v="Microlight Plush|Microlight Plush|Microlight Plush"/>
    <s v="BLANKET"/>
    <s v="ID51-829"/>
    <s v="Grey"/>
    <s v="King"/>
    <s v="B"/>
    <n v="981"/>
    <n v="17584.310000000001"/>
    <n v="8.0560486865664891E-5"/>
    <n v="0.88761145962664612"/>
    <n v="3272"/>
    <x v="6"/>
    <x v="2"/>
  </r>
  <r>
    <x v="1"/>
    <s v="SunSmart"/>
    <s v="Maya|Arlie|Rune"/>
    <s v="WINDOW PANEL"/>
    <s v="SS40-0108"/>
    <s v="Grey"/>
    <s v="100x84&quot; Bl"/>
    <s v="B"/>
    <n v="624"/>
    <n v="17579.39"/>
    <n v="8.053794645348044E-5"/>
    <n v="0.88769199757309958"/>
    <n v="3273"/>
    <x v="6"/>
    <x v="2"/>
  </r>
  <r>
    <x v="3"/>
    <s v="Woolrich"/>
    <s v="Burlington|Burlington|Burlington"/>
    <s v="BLANKET"/>
    <s v="WR51-3915"/>
    <s v="Black"/>
    <s v="King"/>
    <s v="B"/>
    <n v="593"/>
    <n v="17578.099999999999"/>
    <n v="8.0532036467358898E-5"/>
    <n v="0.88777252960956698"/>
    <n v="3274"/>
    <x v="6"/>
    <x v="2"/>
  </r>
  <r>
    <x v="1"/>
    <s v="Madison Park"/>
    <s v="Galen|Colm|Paxton"/>
    <s v="WINDOW PANEL"/>
    <s v="MP40-7320"/>
    <s v="Blue"/>
    <s v="35x64&quot;"/>
    <s v="B"/>
    <n v="454"/>
    <n v="17575.349999999999"/>
    <n v="8.0519437659735485E-5"/>
    <n v="0.88785304904722673"/>
    <n v="3275"/>
    <x v="6"/>
    <x v="2"/>
  </r>
  <r>
    <x v="2"/>
    <s v="Madison Park"/>
    <s v="Isla|Loleta|Lian"/>
    <s v="DUVET&amp;DUVET SET"/>
    <s v="MP12-5806"/>
    <s v="Blue"/>
    <s v="Full/Queen"/>
    <s v="B"/>
    <n v="506"/>
    <n v="17564.689999999999"/>
    <n v="8.0470600100002507E-5"/>
    <n v="0.8879335196473267"/>
    <n v="3276"/>
    <x v="6"/>
    <x v="2"/>
  </r>
  <r>
    <x v="2"/>
    <s v="510 Design"/>
    <s v="Powell|Kingwood|Elmore"/>
    <s v="COMFORTER (SET)"/>
    <s v="5DS10-0294"/>
    <s v="Dark Grey"/>
    <s v="Queen"/>
    <s v="TBD"/>
    <n v="323"/>
    <n v="17550.349999999999"/>
    <n v="8.0404903044977119E-5"/>
    <n v="0.88801392455037165"/>
    <n v="3277"/>
    <x v="6"/>
    <x v="2"/>
  </r>
  <r>
    <x v="7"/>
    <s v="Sleep Philosophy"/>
    <s v="Smart Cool Microfiber|Smart Cool Microfiber|Smart Cool Microfiber"/>
    <s v="SHEET/SHEET SET"/>
    <s v="SHET20-962"/>
    <s v="Grey"/>
    <s v="Queen"/>
    <s v="B"/>
    <n v="871"/>
    <n v="17548.72"/>
    <n v="8.0397435388094877E-5"/>
    <n v="0.88809432198575977"/>
    <n v="3278"/>
    <x v="6"/>
    <x v="2"/>
  </r>
  <r>
    <x v="2"/>
    <s v="Madison Park Essentials"/>
    <s v="Maible|Caldwell|Calla"/>
    <s v="COMFORTER (SET)"/>
    <s v="MPE10-728"/>
    <s v="Aqua"/>
    <s v="Full"/>
    <s v="B"/>
    <n v="290"/>
    <n v="17520.02"/>
    <n v="8.0265949650352284E-5"/>
    <n v="0.88817458793541015"/>
    <n v="3279"/>
    <x v="6"/>
    <x v="2"/>
  </r>
  <r>
    <x v="3"/>
    <s v="Madison Park"/>
    <s v="Freshspun Basketweave|Freshspun Basketweave|Freshspun Basketweave"/>
    <s v="BLANKET"/>
    <s v="BL51N-0861"/>
    <s v="Khaki"/>
    <s v="Full/Queen"/>
    <s v="B"/>
    <n v="941"/>
    <n v="17519.79"/>
    <n v="8.0264895931896505E-5"/>
    <n v="0.88825485283134209"/>
    <n v="3280"/>
    <x v="6"/>
    <x v="2"/>
  </r>
  <r>
    <x v="3"/>
    <s v="Woolrich"/>
    <s v="Alton|Alton|Alton"/>
    <s v="COMFORTER (SET)"/>
    <s v="WR10-3328"/>
    <s v="Tan Plaid"/>
    <s v="King"/>
    <s v="B"/>
    <n v="279"/>
    <n v="17492.18"/>
    <n v="8.0138403903357372E-5"/>
    <n v="0.8883349912352454"/>
    <n v="3281"/>
    <x v="6"/>
    <x v="2"/>
  </r>
  <r>
    <x v="7"/>
    <s v="Madison Park"/>
    <s v="3M Microcell|3M Microcell|3M Microcell"/>
    <s v="SHEET/SHEET SET"/>
    <s v="MP20-4391"/>
    <s v="Blush"/>
    <s v="Queen"/>
    <s v="B"/>
    <n v="857"/>
    <n v="17482.560000000001"/>
    <n v="8.0094330983598354E-5"/>
    <n v="0.88841508556622895"/>
    <n v="3282"/>
    <x v="6"/>
    <x v="2"/>
  </r>
  <r>
    <x v="2"/>
    <s v="510 Design"/>
    <s v="Otto|Nash|Trace"/>
    <s v="COVERLET&amp;BEDSPR"/>
    <s v="5DS13-0029"/>
    <s v="White"/>
    <s v="King/Cal K"/>
    <s v="B"/>
    <n v="606"/>
    <n v="17474.099999999999"/>
    <n v="8.0055572469964111E-5"/>
    <n v="0.88849514113869887"/>
    <n v="3283"/>
    <x v="6"/>
    <x v="2"/>
  </r>
  <r>
    <x v="3"/>
    <s v="Serta"/>
    <s v="Fleece to Sherpa|Fleece to Sherpa|Fleece to Sherpa"/>
    <s v="ELECT BLANKET"/>
    <s v="ST54-0106"/>
    <s v="Ivory"/>
    <s v="Twin"/>
    <s v="B"/>
    <n v="382"/>
    <n v="17471.830000000002"/>
    <n v="8.0045172726944059E-5"/>
    <n v="0.88857518631142585"/>
    <n v="3284"/>
    <x v="6"/>
    <x v="2"/>
  </r>
  <r>
    <x v="3"/>
    <s v="Madison Park"/>
    <s v="Dream Soft|Dream Soft|Dream Soft"/>
    <s v="BLANKET"/>
    <s v="BR51-4441"/>
    <s v="Grey"/>
    <s v="Full/Queen"/>
    <s v="B"/>
    <n v="789"/>
    <n v="17470.150000000001"/>
    <n v="8.0037476000832303E-5"/>
    <n v="0.88865522378742667"/>
    <n v="3285"/>
    <x v="6"/>
    <x v="2"/>
  </r>
  <r>
    <x v="3"/>
    <s v="Madison Park"/>
    <s v="Liquid Cotton|Liquid Cotton|Liquid Cotton"/>
    <s v="BLANKET"/>
    <s v="MP51N-8380"/>
    <s v="Navy"/>
    <s v="Full/Queen"/>
    <s v="B"/>
    <n v="658"/>
    <n v="17470.060000000001"/>
    <n v="8.003706367621917E-5"/>
    <n v="0.88873526085110288"/>
    <n v="3286"/>
    <x v="6"/>
    <x v="2"/>
  </r>
  <r>
    <x v="11"/>
    <s v="Harbor House Blue"/>
    <s v="Lorelai|Lorelai|Lorelai"/>
    <s v="COMFORTER (SET)"/>
    <s v="HH10-1621"/>
    <s v="Multi"/>
    <s v="Cal King"/>
    <s v="B+"/>
    <n v="144"/>
    <n v="17457.2"/>
    <n v="7.997814707038747E-5"/>
    <n v="0.88881523899817327"/>
    <n v="3287"/>
    <x v="6"/>
    <x v="2"/>
  </r>
  <r>
    <x v="1"/>
    <s v="Madison Park"/>
    <s v="Leilani|Kauna|Maui"/>
    <s v="WINDOW PANEL"/>
    <s v="MP40-4379"/>
    <s v="White"/>
    <s v="50x63&quot;"/>
    <s v="B+"/>
    <n v="1406"/>
    <n v="17439.939999999999"/>
    <n v="7.9899072372358285E-5"/>
    <n v="0.88889513807054565"/>
    <n v="3288"/>
    <x v="6"/>
    <x v="2"/>
  </r>
  <r>
    <x v="1"/>
    <s v="Madison Park"/>
    <s v="Kyler|Suvi|Juno"/>
    <s v="WINDOW PANEL"/>
    <s v="MP40-7982"/>
    <s v="Natural"/>
    <s v="35x64&quot;"/>
    <s v="B-"/>
    <n v="403"/>
    <n v="17368.95"/>
    <n v="7.9573839880290443E-5"/>
    <n v="0.88897471191042599"/>
    <n v="3289"/>
    <x v="6"/>
    <x v="2"/>
  </r>
  <r>
    <x v="7"/>
    <s v="True North by Sleep Philosophy"/>
    <s v="Cozy Cotton Flannel|Cozy Cotton Flannel|Cozy Cotton Flannel"/>
    <s v="SHEET/SHEET SET"/>
    <s v="TN20-0080"/>
    <s v="Red Plaid"/>
    <s v="Cal King"/>
    <s v="B"/>
    <n v="581"/>
    <n v="17368.57"/>
    <n v="7.9572098954146109E-5"/>
    <n v="0.88905428400938014"/>
    <n v="3290"/>
    <x v="6"/>
    <x v="2"/>
  </r>
  <r>
    <x v="7"/>
    <s v="Beautyrest"/>
    <s v="1000 Thread Count|1000 Thread Count|1000 Thread Count"/>
    <s v="SHEET/SHEET SET"/>
    <s v="BR20-1883"/>
    <s v="Ivory"/>
    <s v="Full"/>
    <s v="B"/>
    <n v="514"/>
    <n v="17365.07"/>
    <n v="7.9556064108079951E-5"/>
    <n v="0.88913384007348817"/>
    <n v="3291"/>
    <x v="6"/>
    <x v="2"/>
  </r>
  <r>
    <x v="7"/>
    <s v="Beautyrest Platinum"/>
    <s v="400TC Liquid Cotton"/>
    <s v="SHEET/SHEET SET"/>
    <s v="BRP20-0085C"/>
    <s v="Plum"/>
    <s v="Queen"/>
    <s v="EXB"/>
    <n v="496"/>
    <n v="17360"/>
    <n v="7.9532836488206945E-5"/>
    <n v="0.88921337290997637"/>
    <n v="3292"/>
    <x v="6"/>
    <x v="2"/>
  </r>
  <r>
    <x v="7"/>
    <s v="Beautyrest"/>
    <s v="Oversized Cotton Flannel|Oversized Cotton Flannel|Oversized Cotton Flannel"/>
    <s v="SHEET/SHEET SET"/>
    <s v="BR20-1854"/>
    <s v="Grey Windowpane"/>
    <s v="King"/>
    <s v="B"/>
    <n v="516"/>
    <n v="17358.810000000001"/>
    <n v="7.9527384640544458E-5"/>
    <n v="0.88929290029461694"/>
    <n v="3293"/>
    <x v="6"/>
    <x v="2"/>
  </r>
  <r>
    <x v="7"/>
    <s v="True North by Sleep Philosophy"/>
    <s v="Micro Fleece|Micro Fleece|Micro Fleece"/>
    <s v="SHEET/SHEET SET"/>
    <s v="SHET20-736"/>
    <s v="Grey"/>
    <s v="Cal King"/>
    <s v="B"/>
    <n v="502"/>
    <n v="17344.96"/>
    <n v="7.9463932463968312E-5"/>
    <n v="0.88937236422708088"/>
    <n v="3294"/>
    <x v="6"/>
    <x v="2"/>
  </r>
  <r>
    <x v="3"/>
    <s v="INK+IVY"/>
    <s v="Bree Knit|Bree Knit|Bree Knit"/>
    <s v="THROW"/>
    <s v="II50-1138"/>
    <s v="Grey"/>
    <s v="50x60&quot;"/>
    <s v="B"/>
    <n v="876"/>
    <n v="17343.13"/>
    <n v="7.9455548530168015E-5"/>
    <n v="0.88945181977561105"/>
    <n v="3295"/>
    <x v="6"/>
    <x v="2"/>
  </r>
  <r>
    <x v="6"/>
    <s v="Madison Park"/>
    <s v="Sophie|Lauren|Ashley"/>
    <s v="SHOWER CURTAIN"/>
    <s v="MP70-7471"/>
    <s v="Blush"/>
    <s v="72x72&quot;"/>
    <s v="B"/>
    <n v="962"/>
    <n v="17332.900000000001"/>
    <n v="7.9408680965808897E-5"/>
    <n v="0.88953122845657684"/>
    <n v="3296"/>
    <x v="6"/>
    <x v="2"/>
  </r>
  <r>
    <x v="8"/>
    <s v="Intelligent Design"/>
    <s v="Felicia|Isabel|Alyssa"/>
    <s v="COMFORTER (SET)"/>
    <s v="ID10-1942"/>
    <s v="Black"/>
    <s v="Twin/Twin "/>
    <s v="A+"/>
    <n v="531"/>
    <n v="17327.55"/>
    <n v="7.9384170558250599E-5"/>
    <n v="0.88961061262713514"/>
    <n v="3297"/>
    <x v="6"/>
    <x v="2"/>
  </r>
  <r>
    <x v="3"/>
    <s v="Serta"/>
    <s v="Waterproof|Waterproof|Waterproof"/>
    <s v="ELEC MATT PAD"/>
    <s v="ST55-0119"/>
    <s v="White"/>
    <s v="Cal King"/>
    <s v="B"/>
    <n v="202"/>
    <n v="17316.72"/>
    <n v="7.9334554163137277E-5"/>
    <n v="0.88968994718129824"/>
    <n v="3298"/>
    <x v="6"/>
    <x v="2"/>
  </r>
  <r>
    <x v="2"/>
    <s v="Comfort Spaces"/>
    <s v="Kate"/>
    <s v="COMFORTER (SET)"/>
    <s v="CS10-1323"/>
    <s v="Grey/Purple"/>
    <s v="Twin XL"/>
    <s v="ARB"/>
    <n v="631"/>
    <n v="17306.689999999999"/>
    <n v="7.9288602875696214E-5"/>
    <n v="0.88976923578417388"/>
    <n v="3299"/>
    <x v="6"/>
    <x v="2"/>
  </r>
  <r>
    <x v="2"/>
    <s v="Madison Park"/>
    <s v="Pebble Beach|Pacific Grove|Ocean View"/>
    <s v="COMFORTER (SET)"/>
    <s v="MP10-2706"/>
    <s v="Coral"/>
    <s v="Cal King"/>
    <s v="B"/>
    <n v="202"/>
    <n v="17304.03"/>
    <n v="7.927641639268592E-5"/>
    <n v="0.8898485122005666"/>
    <n v="3300"/>
    <x v="6"/>
    <x v="2"/>
  </r>
  <r>
    <x v="2"/>
    <s v="Madison Park Essentials"/>
    <s v="Jaxon|Deacon|Ryder"/>
    <s v="COMFORTER (SET)"/>
    <s v="MPE10-1032"/>
    <s v="Aqua/Grey"/>
    <s v="Full"/>
    <s v="B"/>
    <n v="436"/>
    <n v="17301.86"/>
    <n v="7.9266474788124909E-5"/>
    <n v="0.88992777867535477"/>
    <n v="3301"/>
    <x v="6"/>
    <x v="2"/>
  </r>
  <r>
    <x v="7"/>
    <s v="True North by Sleep Philosophy"/>
    <s v="Cozy Cotton Flannel|Cozy Cotton Flannel|Cozy Cotton Flannel"/>
    <s v="SHEET/SHEET SET"/>
    <s v="TN20-0381"/>
    <s v="Grey Dogs"/>
    <s v="King"/>
    <s v="B"/>
    <n v="573"/>
    <n v="17289.71"/>
    <n v="7.9210810965352335E-5"/>
    <n v="0.89000698948632018"/>
    <n v="3302"/>
    <x v="6"/>
    <x v="2"/>
  </r>
  <r>
    <x v="8"/>
    <s v="Urban Habitat"/>
    <s v="Brooklyn|Maize|Kay"/>
    <s v="DUVET&amp;DUVET SET"/>
    <s v="UH12-0202"/>
    <s v="Ivory"/>
    <s v="Full/Queen"/>
    <s v="B"/>
    <n v="264"/>
    <n v="17274.759999999998"/>
    <n v="7.9142319265726834E-5"/>
    <n v="0.89008613180558593"/>
    <n v="3303"/>
    <x v="6"/>
    <x v="2"/>
  </r>
  <r>
    <x v="2"/>
    <s v="Madison Park"/>
    <s v="Baxter|Mason|Grant"/>
    <s v="COMFORTER (SET)"/>
    <s v="MP10-350"/>
    <s v="Seafoam/Sage"/>
    <s v="Cal King"/>
    <s v="B"/>
    <n v="232"/>
    <n v="17270.259999999998"/>
    <n v="7.9121703035070322E-5"/>
    <n v="0.89016525350862097"/>
    <n v="3304"/>
    <x v="6"/>
    <x v="2"/>
  </r>
  <r>
    <x v="2"/>
    <s v="Madison Park"/>
    <s v="Ridge|Pioneer|Warren"/>
    <s v="DUVET&amp;DUVET SET"/>
    <s v="MP12-7215"/>
    <s v="Neutral"/>
    <s v="Full/Queen"/>
    <s v="B"/>
    <n v="321"/>
    <n v="17269.87"/>
    <n v="7.9119916295080094E-5"/>
    <n v="0.89024437342491602"/>
    <n v="3305"/>
    <x v="6"/>
    <x v="2"/>
  </r>
  <r>
    <x v="3"/>
    <s v="Beautyrest"/>
    <s v="Heated Berber Wrap|Heated Berber Wrap|Heated Berber Wrap"/>
    <s v="ELECT BLANKET"/>
    <s v="BR54-0898"/>
    <s v="Tan"/>
    <s v="50x64&quot;"/>
    <s v="ARB"/>
    <n v="498"/>
    <n v="17268.400000000001"/>
    <n v="7.9113181659732314E-5"/>
    <n v="0.89032348660657579"/>
    <n v="3306"/>
    <x v="6"/>
    <x v="2"/>
  </r>
  <r>
    <x v="2"/>
    <s v="Comfort Spaces"/>
    <s v="Kate"/>
    <s v="COVERLET&amp;BEDSPR"/>
    <s v="CS14-1327"/>
    <s v="Grey/Purple"/>
    <s v="Twin/Twin "/>
    <s v="ARB"/>
    <n v="950"/>
    <n v="17250.13"/>
    <n v="7.9029479763266907E-5"/>
    <n v="0.89040251608633902"/>
    <n v="3307"/>
    <x v="6"/>
    <x v="2"/>
  </r>
  <r>
    <x v="3"/>
    <s v="Intelligent Design"/>
    <s v="Brielle|Ella|Ella"/>
    <s v="COMFORTER (SET)"/>
    <s v="ID10-2252"/>
    <s v="Natural"/>
    <s v="Twin/Twin "/>
    <s v="B"/>
    <n v="596"/>
    <n v="17246.11"/>
    <n v="7.9011062597213755E-5"/>
    <n v="0.89048152714893625"/>
    <n v="3308"/>
    <x v="6"/>
    <x v="2"/>
  </r>
  <r>
    <x v="7"/>
    <s v="Comfort Spaces"/>
    <s v="Cotton Flannel 135GSM|Cotton Flannel 135GSM|Cotton Flannel 135GSM"/>
    <s v="SHEET/SHEET SET"/>
    <s v="CS20-0362"/>
    <s v="Plaid Grey/Red"/>
    <s v="King"/>
    <s v="ARB"/>
    <n v="652"/>
    <n v="17245.400000000001"/>
    <n v="7.9007809814154629E-5"/>
    <n v="0.89056053495875043"/>
    <n v="3309"/>
    <x v="6"/>
    <x v="2"/>
  </r>
  <r>
    <x v="8"/>
    <s v="Intelligent Design"/>
    <s v="Loretta|Eleni|Blaire"/>
    <s v="COMFORTER (SET)"/>
    <s v="ID10-1376"/>
    <s v="Navy"/>
    <s v="Full"/>
    <s v="B+"/>
    <n v="489"/>
    <n v="17241.91"/>
    <n v="7.8991820781934352E-5"/>
    <n v="0.8906395267795324"/>
    <n v="3310"/>
    <x v="6"/>
    <x v="2"/>
  </r>
  <r>
    <x v="2"/>
    <s v="INK+IVY"/>
    <s v="Camila|Camila|Camila"/>
    <s v="BED SKIRT&amp;SHAM"/>
    <s v="II11-229"/>
    <s v="Taupe"/>
    <s v="Euro Sham"/>
    <s v="A"/>
    <n v="1131"/>
    <n v="17238.75"/>
    <n v="7.8977343606628894E-5"/>
    <n v="0.89071850412313902"/>
    <n v="3311"/>
    <x v="6"/>
    <x v="2"/>
  </r>
  <r>
    <x v="2"/>
    <s v="Madison Park"/>
    <s v="Ridge|Pioneer|Warren"/>
    <s v="COMFORTER (SET)"/>
    <s v="MP10-4678"/>
    <s v="Grey"/>
    <s v="Cal King"/>
    <s v="B+"/>
    <n v="234"/>
    <n v="17226.21"/>
    <n v="7.8919893043866092E-5"/>
    <n v="0.89079742401618289"/>
    <n v="3312"/>
    <x v="6"/>
    <x v="2"/>
  </r>
  <r>
    <x v="2"/>
    <s v="Woolrich"/>
    <s v="Bear|Bear|Bear"/>
    <s v="NORMAL PILLOW"/>
    <s v="WR30-2189"/>
    <s v="White"/>
    <s v="18x18&quot;"/>
    <s v="B"/>
    <n v="1465"/>
    <n v="17225.509999999998"/>
    <n v="7.891668607465286E-5"/>
    <n v="0.89087634070225752"/>
    <n v="3313"/>
    <x v="6"/>
    <x v="2"/>
  </r>
  <r>
    <x v="7"/>
    <s v="Beautyrest"/>
    <s v="600 Thread Count|600 Thread Count|600 Thread Count"/>
    <s v="SHEET/SHEET SET"/>
    <s v="BR20-4701"/>
    <s v="Black"/>
    <s v="Queen"/>
    <s v="B"/>
    <n v="522"/>
    <n v="17224.88"/>
    <n v="7.8913799802360959E-5"/>
    <n v="0.89095525450205992"/>
    <n v="3314"/>
    <x v="6"/>
    <x v="2"/>
  </r>
  <r>
    <x v="3"/>
    <s v="Woolrich"/>
    <s v="Alton|Alton|Alton"/>
    <s v="COMFORTER (SET)"/>
    <s v="WR10-2884"/>
    <s v="Brown/Ivory"/>
    <s v="Full/Queen"/>
    <s v="B"/>
    <n v="309"/>
    <n v="17219.78"/>
    <n v="7.8890434740950242E-5"/>
    <n v="0.89103414493680089"/>
    <n v="3315"/>
    <x v="6"/>
    <x v="2"/>
  </r>
  <r>
    <x v="3"/>
    <s v="Serta"/>
    <s v="Fleece to Sherpa|Fleece to Sherpa|Fleece to Sherpa"/>
    <s v="ELECT BLANKET"/>
    <s v="ST54-0137"/>
    <s v="Light Grey"/>
    <s v="Twin"/>
    <s v="B"/>
    <n v="380"/>
    <n v="17208.29"/>
    <n v="7.8837794632007307E-5"/>
    <n v="0.89111298273143291"/>
    <n v="3316"/>
    <x v="6"/>
    <x v="2"/>
  </r>
  <r>
    <x v="3"/>
    <s v="Woolrich"/>
    <s v="Burlington|Burlington|Burlington"/>
    <s v="BLANKET"/>
    <s v="WR51-3910"/>
    <s v="Green"/>
    <s v="Twin"/>
    <s v="A"/>
    <n v="937"/>
    <n v="17195.47"/>
    <n v="7.8779061281559226E-5"/>
    <n v="0.89119176179271442"/>
    <n v="3317"/>
    <x v="6"/>
    <x v="2"/>
  </r>
  <r>
    <x v="8"/>
    <s v="Comfort Spaces"/>
    <s v="Phillips"/>
    <s v="COMFORTER (SET)"/>
    <s v="CS10-1073"/>
    <s v="Ivory"/>
    <s v="Full/Queen"/>
    <s v="ARB-"/>
    <n v="391"/>
    <n v="17192.650000000001"/>
    <n v="7.8766141777014483E-5"/>
    <n v="0.89127052793449146"/>
    <n v="3318"/>
    <x v="6"/>
    <x v="2"/>
  </r>
  <r>
    <x v="4"/>
    <s v="Sleep Philosophy"/>
    <s v="Microfiber with HeiQ Smart Temp|Microfiber with HeiQ Smart Temp|Microfiber"/>
    <s v="COMFORTER (SET)"/>
    <s v="BASI10-0582"/>
    <s v="White"/>
    <s v="Full/Queen"/>
    <s v="B"/>
    <n v="614"/>
    <n v="17177.59"/>
    <n v="7.8697146125084034E-5"/>
    <n v="0.89134922508061654"/>
    <n v="3319"/>
    <x v="6"/>
    <x v="2"/>
  </r>
  <r>
    <x v="4"/>
    <s v="Sleep Philosophy"/>
    <s v="1.5&quot; Gel Memory Foam|1.5&quot; Gel Memory Foam|1.5&quot; Gel Memory Foam"/>
    <s v="MATT PAD/TOPPER"/>
    <s v="BASI16-0383"/>
    <s v="Blue"/>
    <s v="Queen"/>
    <s v="B"/>
    <n v="418"/>
    <n v="17176.84"/>
    <n v="7.8693710086641288E-5"/>
    <n v="0.89142791879070316"/>
    <n v="3320"/>
    <x v="6"/>
    <x v="2"/>
  </r>
  <r>
    <x v="7"/>
    <s v="Comfort Spaces"/>
    <s v="Cotton 144TC|Cotton 144TC|Cotton 144TC"/>
    <s v="SHEET/SHEET SET"/>
    <s v="CS20-1655"/>
    <s v="Good Vibes"/>
    <s v="Twin XL"/>
    <s v="ARB"/>
    <n v="1043"/>
    <n v="17150.900000000001"/>
    <n v="7.8574868970368017E-5"/>
    <n v="0.89150649365967349"/>
    <n v="3321"/>
    <x v="6"/>
    <x v="2"/>
  </r>
  <r>
    <x v="3"/>
    <s v="Madison Park"/>
    <s v="Duke|York|York"/>
    <s v="NORMAL PILLOW"/>
    <s v="MP30-5785"/>
    <s v="Blue"/>
    <s v="20x20&quot;"/>
    <s v="B"/>
    <n v="1132"/>
    <n v="17138.46"/>
    <n v="7.8517876546064242E-5"/>
    <n v="0.89158501153621961"/>
    <n v="3322"/>
    <x v="6"/>
    <x v="2"/>
  </r>
  <r>
    <x v="8"/>
    <s v="Intelligent Design"/>
    <s v="Blake|Liam|Reeve"/>
    <s v="COMFORTER (SET)"/>
    <s v="ID10-2332"/>
    <s v="Tan/Gray"/>
    <s v="Twin/Twin "/>
    <s v="B"/>
    <n v="630"/>
    <n v="17135.669999999998"/>
    <n v="7.850509448305721E-5"/>
    <n v="0.89166351663070265"/>
    <n v="3323"/>
    <x v="6"/>
    <x v="2"/>
  </r>
  <r>
    <x v="6"/>
    <s v="Madison Park"/>
    <s v="Spa Waffle|Spa Waffle|Spa Waffle"/>
    <s v="SHOWER CURTAIN"/>
    <s v="MP70-8452"/>
    <s v="Charcoal"/>
    <s v="72x84&quot;"/>
    <s v="B"/>
    <n v="972"/>
    <n v="17121.78"/>
    <n v="7.8441459051097458E-5"/>
    <n v="0.89174195808975376"/>
    <n v="3324"/>
    <x v="6"/>
    <x v="2"/>
  </r>
  <r>
    <x v="1"/>
    <s v="Madison Park"/>
    <s v="Rosette|Florah|Bloom"/>
    <s v="WINDOW PANEL"/>
    <s v="MP40-5645"/>
    <s v="White"/>
    <s v="50x84&quot;"/>
    <s v="B+"/>
    <n v="1054"/>
    <n v="17115.89"/>
    <n v="7.841447469586039E-5"/>
    <n v="0.89182037256444957"/>
    <n v="3325"/>
    <x v="6"/>
    <x v="2"/>
  </r>
  <r>
    <x v="7"/>
    <s v="Woolrich"/>
    <s v="Cotton Flannel|Cotton Flannel|Cotton Flannel"/>
    <s v="SHEET/SHEET SET"/>
    <s v="WR20-2286"/>
    <s v="Red/Black Buffalo Check"/>
    <s v="King"/>
    <s v="B"/>
    <n v="501"/>
    <n v="17114.509999999998"/>
    <n v="7.840815238512573E-5"/>
    <n v="0.8918987807168347"/>
    <n v="3326"/>
    <x v="6"/>
    <x v="2"/>
  </r>
  <r>
    <x v="3"/>
    <s v="Serta"/>
    <s v="Waterproof|Waterproof|Waterproof"/>
    <s v="ELEC MATT PAD"/>
    <s v="ST55-0115"/>
    <s v="White"/>
    <s v="Twin XL"/>
    <s v="B"/>
    <n v="352"/>
    <n v="17107"/>
    <n v="7.8373746186852328E-5"/>
    <n v="0.8919771544630215"/>
    <n v="3327"/>
    <x v="6"/>
    <x v="2"/>
  </r>
  <r>
    <x v="2"/>
    <s v="Madison Park"/>
    <s v="Finley|Rianon|Lucina"/>
    <s v="COMFORTER (SET)"/>
    <s v="MP10-5624"/>
    <s v="White"/>
    <s v="Full/Queen"/>
    <s v="B"/>
    <n v="221"/>
    <n v="17085.88"/>
    <n v="7.8276987344304467E-5"/>
    <n v="0.89205543145036581"/>
    <n v="3328"/>
    <x v="6"/>
    <x v="2"/>
  </r>
  <r>
    <x v="0"/>
    <s v="INK+IVY"/>
    <s v="Layana|Layana|Layana"/>
    <s v="OCCASIONL TABLE"/>
    <s v="II120-0573"/>
    <s v="Natural/Faux White Marble"/>
    <s v="See below"/>
    <s v="B"/>
    <n v="67"/>
    <n v="17082.400000000001"/>
    <n v="7.8261044125930098E-5"/>
    <n v="0.8921336924944917"/>
    <n v="3329"/>
    <x v="6"/>
    <x v="2"/>
  </r>
  <r>
    <x v="2"/>
    <s v="Woolrich"/>
    <s v="Tulsa|Tulsa|Tulsa"/>
    <s v="COVERLET&amp;BEDSPR"/>
    <s v="WR13-2523"/>
    <s v="Red/Grey"/>
    <s v="Full/Queen"/>
    <s v="B"/>
    <n v="337"/>
    <n v="17075.75"/>
    <n v="7.8230577918404363E-5"/>
    <n v="0.89221192307241015"/>
    <n v="3330"/>
    <x v="6"/>
    <x v="2"/>
  </r>
  <r>
    <x v="3"/>
    <s v="Madison Park"/>
    <s v="Sachi|Aina|Aina"/>
    <s v="THROW"/>
    <s v="MP50-6877"/>
    <s v="Blush"/>
    <s v="60x70&quot;"/>
    <s v="B"/>
    <n v="1131"/>
    <n v="17065.47"/>
    <n v="7.8183481284815732E-5"/>
    <n v="0.89229010655369501"/>
    <n v="3331"/>
    <x v="6"/>
    <x v="2"/>
  </r>
  <r>
    <x v="2"/>
    <s v="Madison Park Signature"/>
    <s v="Urban Cabin|Urban Cabin|Urban Cabin"/>
    <s v="COMFORTER (SET)"/>
    <s v="MPS10-544"/>
    <s v="Neutral"/>
    <s v="Queen"/>
    <s v="TBD"/>
    <n v="94"/>
    <n v="17064.98"/>
    <n v="7.8181236406366463E-5"/>
    <n v="0.89236828779010136"/>
    <n v="3332"/>
    <x v="6"/>
    <x v="2"/>
  </r>
  <r>
    <x v="1"/>
    <s v="Madison Park"/>
    <s v="Galen|Colm|Paxton"/>
    <s v="WINDOW PANEL"/>
    <s v="MP40-7865"/>
    <s v="White"/>
    <s v="29x64&quot;"/>
    <s v="B"/>
    <n v="544"/>
    <n v="17036.66"/>
    <n v="7.8051491594768191E-5"/>
    <n v="0.89244633928169614"/>
    <n v="3333"/>
    <x v="6"/>
    <x v="2"/>
  </r>
  <r>
    <x v="2"/>
    <s v="Super Listing"/>
    <s v="Porter|Evans|Walker"/>
    <s v="COMFORTER (SET)"/>
    <s v="AM10-0458"/>
    <s v="Olive Green"/>
    <s v="Full"/>
    <s v="A++"/>
    <n v="663"/>
    <n v="17017.060000000001"/>
    <n v="7.7961696456797637E-5"/>
    <n v="0.89252430097815294"/>
    <n v="3334"/>
    <x v="6"/>
    <x v="2"/>
  </r>
  <r>
    <x v="2"/>
    <s v="Madison Park"/>
    <s v="Simple Fit|Simple Fit|Simple Fit"/>
    <s v="BED SKIRT&amp;SHAM"/>
    <s v="MP11-5364"/>
    <s v="White"/>
    <s v="One Size"/>
    <s v="B"/>
    <n v="2450"/>
    <n v="17013.650000000001"/>
    <n v="7.7946073935344597E-5"/>
    <n v="0.89260224705208824"/>
    <n v="3335"/>
    <x v="6"/>
    <x v="2"/>
  </r>
  <r>
    <x v="3"/>
    <s v="Intelligent Design"/>
    <s v="Microlight Plush|Microlight Plush|Microlight Plush"/>
    <s v="BLANKET"/>
    <s v="ID51-1309"/>
    <s v="Pink"/>
    <s v="Full/Queen"/>
    <s v="B"/>
    <n v="1124"/>
    <n v="17010.77"/>
    <n v="7.7932879547724433E-5"/>
    <n v="0.89268017993163595"/>
    <n v="3336"/>
    <x v="6"/>
    <x v="2"/>
  </r>
  <r>
    <x v="6"/>
    <s v="Madison Park"/>
    <s v="Amherst|Eastridge|Salem"/>
    <s v="SHOWER CURTAIN"/>
    <s v="MP70-221"/>
    <s v="Red"/>
    <s v="72x72&quot;"/>
    <s v="B"/>
    <n v="1189"/>
    <n v="17010.61"/>
    <n v="7.7932146526189984E-5"/>
    <n v="0.89275811207816214"/>
    <n v="3337"/>
    <x v="6"/>
    <x v="2"/>
  </r>
  <r>
    <x v="7"/>
    <s v="Intelligent Design"/>
    <s v="Microfiber|Microfiber|Microfiber"/>
    <s v="SHEET/SHEET SET"/>
    <s v="ID20-140"/>
    <s v="Pink"/>
    <s v="Queen"/>
    <s v="B"/>
    <n v="1185"/>
    <n v="17005.73"/>
    <n v="7.7909789369389138E-5"/>
    <n v="0.89283602186753153"/>
    <n v="3338"/>
    <x v="6"/>
    <x v="2"/>
  </r>
  <r>
    <x v="9"/>
    <s v="Madison Park Signature"/>
    <s v="Luce|Luce|Luce"/>
    <s v="BATH TOWEL"/>
    <s v="MPS73-427"/>
    <s v="Dark Taupe"/>
    <s v="6-Piece"/>
    <s v="B+"/>
    <n v="373"/>
    <n v="16999.900000000001"/>
    <n v="7.7883079897227505E-5"/>
    <n v="0.89291390494742873"/>
    <n v="3339"/>
    <x v="6"/>
    <x v="2"/>
  </r>
  <r>
    <x v="3"/>
    <s v="Serta"/>
    <s v="Freya AZ|Freya AZ|Freya AZ"/>
    <s v="ELECT BLANKET"/>
    <s v="ST54-0034"/>
    <s v="Creme White"/>
    <s v="50x60&quot;"/>
    <s v="ARB-"/>
    <n v="544"/>
    <n v="16993.41"/>
    <n v="7.785334671123622E-5"/>
    <n v="0.89299175829414001"/>
    <n v="3340"/>
    <x v="6"/>
    <x v="2"/>
  </r>
  <r>
    <x v="7"/>
    <s v="Intelligent Design"/>
    <s v="Cotton Blend Jersey Knit|Cotton Blend Jersey Knit|Cotton Blend Jersey Knit"/>
    <s v="SHEET/SHEET SET"/>
    <s v="ID20-690"/>
    <s v="White"/>
    <s v="Queen"/>
    <s v="B"/>
    <n v="649"/>
    <n v="16985.87"/>
    <n v="7.7818803071425094E-5"/>
    <n v="0.89306957709721146"/>
    <n v="3341"/>
    <x v="6"/>
    <x v="2"/>
  </r>
  <r>
    <x v="4"/>
    <s v="Intelligent Design"/>
    <s v="Dream Puff|Dream Puff|Dream Puff"/>
    <s v="MATT PAD/TOPPER"/>
    <s v="ID16-2316"/>
    <s v="White"/>
    <s v="Twin"/>
    <s v="TBD"/>
    <n v="683"/>
    <n v="16978.38"/>
    <n v="7.7784488500843508E-5"/>
    <n v="0.89314736158571228"/>
    <n v="3342"/>
    <x v="6"/>
    <x v="2"/>
  </r>
  <r>
    <x v="4"/>
    <s v="Sharper Image"/>
    <s v="Cooling Touch|Cooling Touch|Cooling Touch"/>
    <s v="THROW"/>
    <s v="SI50-0021"/>
    <s v="Ivory"/>
    <s v="50x60&quot;"/>
    <s v="TBD"/>
    <n v="998"/>
    <n v="16975.88"/>
    <n v="7.7773035039367663E-5"/>
    <n v="0.8932251346207517"/>
    <n v="3343"/>
    <x v="6"/>
    <x v="2"/>
  </r>
  <r>
    <x v="4"/>
    <s v="Madison Park"/>
    <s v="Windom|Prospect|Prospect"/>
    <s v="BLANKET"/>
    <s v="MP51-8502"/>
    <s v="Black"/>
    <s v="King"/>
    <s v="TBD"/>
    <n v="597"/>
    <n v="16974.310000000001"/>
    <n v="7.7765842265560843E-5"/>
    <n v="0.8933029004630173"/>
    <n v="3344"/>
    <x v="6"/>
    <x v="2"/>
  </r>
  <r>
    <x v="0"/>
    <s v="Madison Park"/>
    <s v="Lola|Lina|Alyssa"/>
    <s v="ACCENT CHAIR"/>
    <s v="FPF18-0495"/>
    <s v="Taupe"/>
    <s v="See below"/>
    <s v="B-"/>
    <n v="167"/>
    <n v="16970.14"/>
    <n v="7.7746737891819137E-5"/>
    <n v="0.89338064720090915"/>
    <n v="3345"/>
    <x v="6"/>
    <x v="2"/>
  </r>
  <r>
    <x v="3"/>
    <s v="Madison Park"/>
    <s v="Liquid Cotton|Liquid Cotton|Liquid Cotton"/>
    <s v="BLANKET"/>
    <s v="BL51N-0733"/>
    <s v="Ivory"/>
    <s v="Full/Queen"/>
    <s v="B"/>
    <n v="648"/>
    <n v="16968.580000000002"/>
    <n v="7.7739590931858224E-5"/>
    <n v="0.89345838679184097"/>
    <n v="3346"/>
    <x v="6"/>
    <x v="2"/>
  </r>
  <r>
    <x v="8"/>
    <s v="Intelligent Design"/>
    <s v="Loretta|Eleni|Blaire"/>
    <s v="COMFORTER (SET)"/>
    <s v="ID10-1217"/>
    <s v="Coral"/>
    <s v="Twin XL"/>
    <s v="A"/>
    <n v="501"/>
    <n v="16960.91"/>
    <n v="7.770445171205036E-5"/>
    <n v="0.89353609124355304"/>
    <n v="3347"/>
    <x v="6"/>
    <x v="2"/>
  </r>
  <r>
    <x v="3"/>
    <s v="Beautyrest"/>
    <s v="Electric Micro Fleece|Electric Micro Fleece|Electric Micro Fleece"/>
    <s v="ELECT BLANKET"/>
    <s v="BR54-3261"/>
    <s v="Navy"/>
    <s v="King"/>
    <s v="B"/>
    <n v="202"/>
    <n v="16958.27"/>
    <n v="7.7692356856731869E-5"/>
    <n v="0.89361378360040977"/>
    <n v="3348"/>
    <x v="6"/>
    <x v="2"/>
  </r>
  <r>
    <x v="1"/>
    <s v="Madison Park"/>
    <s v="Como|Leighton|Aberdeen"/>
    <s v="WINDOW PANEL"/>
    <s v="MP40-7438"/>
    <s v="Ivory"/>
    <s v="35x64&quot;"/>
    <s v="B"/>
    <n v="433"/>
    <n v="16958"/>
    <n v="7.7691119882892484E-5"/>
    <n v="0.89369147472029264"/>
    <n v="3349"/>
    <x v="6"/>
    <x v="2"/>
  </r>
  <r>
    <x v="3"/>
    <s v="INK+IVY"/>
    <s v="Stockholm|Halmstad"/>
    <s v="THROW"/>
    <s v="II50-239"/>
    <s v="Aqua"/>
    <s v="50x60&quot;"/>
    <s v="B"/>
    <n v="830"/>
    <n v="16942.72"/>
    <n v="7.7621116326352177E-5"/>
    <n v="0.89376909583661901"/>
    <n v="3350"/>
    <x v="6"/>
    <x v="2"/>
  </r>
  <r>
    <x v="3"/>
    <s v="Beautyrest"/>
    <s v="Electric Micro Fleece|Electric Micro Fleece|Electric Micro Fleece"/>
    <s v="ELECT BLANKET"/>
    <s v="BR54-0180"/>
    <s v="Beige"/>
    <s v="Full"/>
    <s v="B+"/>
    <n v="295"/>
    <n v="16923.14"/>
    <n v="7.7531412816073412E-5"/>
    <n v="0.89384662724943509"/>
    <n v="3351"/>
    <x v="6"/>
    <x v="2"/>
  </r>
  <r>
    <x v="3"/>
    <s v="Serta"/>
    <s v="Plush Heated|Plush Heated|Plush Heated"/>
    <s v="ELECT BLANKET"/>
    <s v="ST54-0091"/>
    <s v="Purple"/>
    <s v="Full"/>
    <s v="B"/>
    <n v="313"/>
    <n v="16920.66"/>
    <n v="7.7520050982289384E-5"/>
    <n v="0.89392414730041736"/>
    <n v="3352"/>
    <x v="6"/>
    <x v="2"/>
  </r>
  <r>
    <x v="2"/>
    <s v="Madison Park"/>
    <s v="Caralie|Evian|Tulia"/>
    <s v="COMFORTER (SET)"/>
    <s v="MP10-8288"/>
    <s v="Aqua"/>
    <s v="King/Cal K"/>
    <s v="B"/>
    <n v="345"/>
    <n v="16914.169999999998"/>
    <n v="7.7490317796298112E-5"/>
    <n v="0.89400163761821361"/>
    <n v="3353"/>
    <x v="6"/>
    <x v="2"/>
  </r>
  <r>
    <x v="2"/>
    <s v="INK+IVY"/>
    <s v="Nea|Nea|Nea"/>
    <s v="DUVET&amp;DUVET SET"/>
    <s v="II12-1133"/>
    <s v="Black/White"/>
    <s v="King/Cal K"/>
    <s v="B"/>
    <n v="242"/>
    <n v="16913.86"/>
    <n v="7.7488897567075122E-5"/>
    <n v="0.8940791265157807"/>
    <n v="3354"/>
    <x v="6"/>
    <x v="2"/>
  </r>
  <r>
    <x v="0"/>
    <s v="INK+IVY"/>
    <s v="Bailey|Bailey|Bailey"/>
    <s v="ACCENT BENCH"/>
    <s v="II105-0592"/>
    <s v="Chocolate"/>
    <s v="See below"/>
    <s v="B-"/>
    <n v="129"/>
    <n v="16887.060000000001"/>
    <n v="7.7366116460054156E-5"/>
    <n v="0.89415649263224073"/>
    <n v="3355"/>
    <x v="6"/>
    <x v="2"/>
  </r>
  <r>
    <x v="1"/>
    <s v="Madison Park"/>
    <s v="Amherst|Eastridge|Salem"/>
    <s v="WINDOW PANEL"/>
    <s v="MP40-4373"/>
    <s v="Grey"/>
    <s v="50x84&quot;"/>
    <s v="B"/>
    <n v="1005"/>
    <n v="16886.16"/>
    <n v="7.7361993213922843E-5"/>
    <n v="0.89423385462545468"/>
    <n v="3356"/>
    <x v="6"/>
    <x v="2"/>
  </r>
  <r>
    <x v="3"/>
    <s v="Beautyrest"/>
    <s v="Heated Berber Wrap|Heated Berber Wrap|Heated Berber Wrap"/>
    <s v="ELECT BLANKET"/>
    <s v="BR54-0829"/>
    <s v="Grey Plaid"/>
    <s v="50x64&quot;"/>
    <s v="ARB"/>
    <n v="491"/>
    <n v="16885.52"/>
    <n v="7.7359061127785033E-5"/>
    <n v="0.89431121368658251"/>
    <n v="3357"/>
    <x v="6"/>
    <x v="2"/>
  </r>
  <r>
    <x v="6"/>
    <s v="Madison Park"/>
    <s v="Tufted Pearl Channel|Tufted Pearl Channel|Tufted Pearl Channel"/>
    <s v="BATH RUG"/>
    <s v="MP72-5106"/>
    <s v="Grey"/>
    <s v="21x34&quot;"/>
    <s v="B+"/>
    <n v="834"/>
    <n v="16876.29"/>
    <n v="7.7316774948016256E-5"/>
    <n v="0.89438853046153055"/>
    <n v="3358"/>
    <x v="6"/>
    <x v="2"/>
  </r>
  <r>
    <x v="3"/>
    <s v="Serta"/>
    <s v="Plush Heated|Plush Heated|Plush Heated"/>
    <s v="ELECT BLANKET"/>
    <s v="ST54-0095"/>
    <s v="Teal"/>
    <s v="Full"/>
    <s v="B"/>
    <n v="308"/>
    <n v="16871.310000000001"/>
    <n v="7.7293959652756383E-5"/>
    <n v="0.89446582442118328"/>
    <n v="3359"/>
    <x v="6"/>
    <x v="2"/>
  </r>
  <r>
    <x v="2"/>
    <s v="Madison Park Essentials"/>
    <s v="Knowles|Glendale|Cabrillo"/>
    <s v="COVERLET&amp;BEDSPR"/>
    <s v="MPE13-312"/>
    <s v="Grey"/>
    <s v="Cal King"/>
    <s v="B"/>
    <n v="246"/>
    <n v="16859.349999999999"/>
    <n v="7.7239166293055969E-5"/>
    <n v="0.89454306358747637"/>
    <n v="3360"/>
    <x v="6"/>
    <x v="2"/>
  </r>
  <r>
    <x v="2"/>
    <s v="Madison Park Essentials"/>
    <s v="Saben|Barret|Seth"/>
    <s v="COMFORTER (SET)"/>
    <s v="MPE10-167"/>
    <s v="Taupe"/>
    <s v="Cal King"/>
    <s v="A"/>
    <n v="212"/>
    <n v="16843.86"/>
    <n v="7.7168200645751699E-5"/>
    <n v="0.89462023178812211"/>
    <n v="3361"/>
    <x v="6"/>
    <x v="2"/>
  </r>
  <r>
    <x v="7"/>
    <s v="Madison Park"/>
    <s v="300 Thread Count Organic Cotton|300 Thread Count Organic Cotton|300 Thread"/>
    <s v="SHEET/SHEET SET"/>
    <s v="MP20-8249"/>
    <s v="Taupe"/>
    <s v="Queen"/>
    <s v="B"/>
    <n v="524"/>
    <n v="16828.98"/>
    <n v="7.7100029643047515E-5"/>
    <n v="0.89469733181776512"/>
    <n v="3362"/>
    <x v="6"/>
    <x v="2"/>
  </r>
  <r>
    <x v="6"/>
    <s v="Madison Park"/>
    <s v="Tufted Pearl Channel|Tufted Pearl Channel|Tufted Pearl Channel"/>
    <s v="BATH RUG"/>
    <s v="MP72-5102"/>
    <s v="Wheat"/>
    <s v="17x24&quot;"/>
    <s v="B+"/>
    <n v="1195"/>
    <n v="16826.509999999998"/>
    <n v="7.7088713623109394E-5"/>
    <n v="0.89477442053138823"/>
    <n v="3363"/>
    <x v="6"/>
    <x v="2"/>
  </r>
  <r>
    <x v="2"/>
    <s v="INK+IVY"/>
    <s v="Nea|Nea|Nea"/>
    <s v="SHOWER CURTAIN"/>
    <s v="II70-1120"/>
    <s v="Off White/Gray"/>
    <s v="72x72&quot;"/>
    <s v="B"/>
    <n v="778"/>
    <n v="16813.37"/>
    <n v="7.7028514229592401E-5"/>
    <n v="0.89485144904561786"/>
    <n v="3364"/>
    <x v="6"/>
    <x v="2"/>
  </r>
  <r>
    <x v="4"/>
    <s v="Madison Park"/>
    <s v="Windom|Prospect|Prospect"/>
    <s v="BLANKET"/>
    <s v="MP51-7661"/>
    <s v="Teal"/>
    <s v="Twin"/>
    <s v="B"/>
    <n v="957"/>
    <n v="16785.54"/>
    <n v="7.6901014296443398E-5"/>
    <n v="0.89492835005991433"/>
    <n v="3365"/>
    <x v="6"/>
    <x v="2"/>
  </r>
  <r>
    <x v="2"/>
    <s v="Super Listing"/>
    <s v="Camden|Reese|Leighton"/>
    <s v="COMFORTER (SET)"/>
    <s v="AM10-0067"/>
    <s v="Navy"/>
    <s v="Twin/Twin "/>
    <s v="A"/>
    <n v="875"/>
    <n v="16755.349999999999"/>
    <n v="7.6762702295661182E-5"/>
    <n v="0.89500511276220995"/>
    <n v="3366"/>
    <x v="6"/>
    <x v="2"/>
  </r>
  <r>
    <x v="2"/>
    <s v="INK+IVY"/>
    <s v="Pomona|Pomona|Pomona"/>
    <s v="COVERLET&amp;BEDSPR"/>
    <s v="II13-564"/>
    <s v="Navy"/>
    <s v="Full/Queen"/>
    <s v="B"/>
    <n v="247"/>
    <n v="16742.650000000001"/>
    <n v="7.6704518711363958E-5"/>
    <n v="0.89508181728092129"/>
    <n v="3367"/>
    <x v="6"/>
    <x v="2"/>
  </r>
  <r>
    <x v="2"/>
    <s v="INK+IVY"/>
    <s v="Rhea|Rhea|Rhea"/>
    <s v="DUVET&amp;DUVET SET"/>
    <s v="II12-1103"/>
    <s v="Grey/Black"/>
    <s v="King/Cal K"/>
    <s v="B"/>
    <n v="251"/>
    <n v="16740.5"/>
    <n v="7.6694668734494722E-5"/>
    <n v="0.89515851194965579"/>
    <n v="3368"/>
    <x v="6"/>
    <x v="2"/>
  </r>
  <r>
    <x v="7"/>
    <s v="Comfort Spaces"/>
    <s v="Cotton 144TC|Cotton 144TC|Cotton 144TC"/>
    <s v="SHEET/SHEET SET"/>
    <s v="CS20-1734"/>
    <s v="Sage Green"/>
    <s v="King"/>
    <s v="ARB"/>
    <n v="658"/>
    <n v="16719.78"/>
    <n v="7.6599742445782984E-5"/>
    <n v="0.89523511169210157"/>
    <n v="3369"/>
    <x v="6"/>
    <x v="2"/>
  </r>
  <r>
    <x v="8"/>
    <s v="Intelligent Design"/>
    <s v="Raina|Khloe|Arielle"/>
    <s v="COMFORTER (SET)"/>
    <s v="ID10-1240"/>
    <s v="Aqua/Silver"/>
    <s v="Twin/Twin "/>
    <s v="B"/>
    <n v="483"/>
    <n v="16712.32"/>
    <n v="7.6565565316739096E-5"/>
    <n v="0.89531167725741834"/>
    <n v="3370"/>
    <x v="6"/>
    <x v="2"/>
  </r>
  <r>
    <x v="4"/>
    <s v="Sleep Philosophy"/>
    <s v="3&quot; Gel Memory Foam|3&quot; Gel Memory Foam|3&quot; Gel Memory Foam"/>
    <s v="MATT PAD/TOPPER"/>
    <s v="BASI16-0418"/>
    <s v="Blue"/>
    <s v="Full"/>
    <s v="B"/>
    <n v="278"/>
    <n v="16704.43"/>
    <n v="7.652941819232136E-5"/>
    <n v="0.8953882066756107"/>
    <n v="3371"/>
    <x v="6"/>
    <x v="2"/>
  </r>
  <r>
    <x v="2"/>
    <s v="Madison Park Essentials"/>
    <s v="Luna|Piper|Willow"/>
    <s v="COMFORTER (SET)"/>
    <s v="MPE10-1060"/>
    <s v="Blue"/>
    <s v="Queen"/>
    <s v="B"/>
    <n v="472"/>
    <n v="16704.38"/>
    <n v="7.6529189123091847E-5"/>
    <n v="0.89546473586473374"/>
    <n v="3372"/>
    <x v="6"/>
    <x v="2"/>
  </r>
  <r>
    <x v="2"/>
    <s v="Madison Park"/>
    <s v="Veronica|Pansy|Danica"/>
    <s v="DUVET&amp;DUVET SET"/>
    <s v="MP12-7825"/>
    <s v="Off-White"/>
    <s v="Full/Queen"/>
    <s v="B"/>
    <n v="287"/>
    <n v="16699.66"/>
    <n v="7.6507564987825463E-5"/>
    <n v="0.89554124342972152"/>
    <n v="3373"/>
    <x v="6"/>
    <x v="2"/>
  </r>
  <r>
    <x v="2"/>
    <s v="INK+IVY"/>
    <s v="Alpine|Alpine|Alpine"/>
    <s v="COVERLET&amp;BEDSPR"/>
    <s v="II13-1042"/>
    <s v="Navy"/>
    <s v="Full/Queen"/>
    <s v="B"/>
    <n v="298"/>
    <n v="16691.400000000001"/>
    <n v="7.6469722751109303E-5"/>
    <n v="0.89561771315247263"/>
    <n v="3374"/>
    <x v="6"/>
    <x v="2"/>
  </r>
  <r>
    <x v="0"/>
    <s v="Martha Stewart"/>
    <s v="Jayco|Jayco|Jayco"/>
    <s v="ACCENT CHAIR"/>
    <s v="MT100-0177"/>
    <s v="Taupe"/>
    <s v="See below"/>
    <s v="B"/>
    <n v="93"/>
    <n v="16682.29"/>
    <n v="7.6427986337491356E-5"/>
    <n v="0.89569414113881007"/>
    <n v="3375"/>
    <x v="6"/>
    <x v="2"/>
  </r>
  <r>
    <x v="5"/>
    <s v="Madison Park"/>
    <s v="Blue Bliss|Blue Bliss|Blue Bliss"/>
    <s v="CANVAS"/>
    <s v="MP95C-0103A"/>
    <s v="Natural"/>
    <s v="See below"/>
    <s v="B"/>
    <n v="191"/>
    <n v="16681.599999999999"/>
    <n v="7.6424825182124019E-5"/>
    <n v="0.89577056596399218"/>
    <n v="3376"/>
    <x v="6"/>
    <x v="2"/>
  </r>
  <r>
    <x v="7"/>
    <s v="True North by Sleep Philosophy"/>
    <s v="Cozy Cotton Flannel|Cozy Cotton Flannel|Cozy Cotton Flannel"/>
    <s v="SHEET/SHEET SET"/>
    <s v="TN20-0520"/>
    <s v="Gray/Taupe Nordic"/>
    <s v="King"/>
    <s v="B"/>
    <n v="517"/>
    <n v="16680.75"/>
    <n v="7.6420931005222246E-5"/>
    <n v="0.89584698689499742"/>
    <n v="3377"/>
    <x v="6"/>
    <x v="2"/>
  </r>
  <r>
    <x v="6"/>
    <s v="Madison Park"/>
    <s v="Spa Cotton|Spa Cotton|Spa Cotton"/>
    <s v="BATH RUG"/>
    <s v="MP72-1488"/>
    <s v="Aqua"/>
    <s v="24x44&quot;"/>
    <s v="B"/>
    <n v="1418"/>
    <n v="16676.830000000002"/>
    <n v="7.6402971977628136E-5"/>
    <n v="0.89592338986697506"/>
    <n v="3378"/>
    <x v="6"/>
    <x v="2"/>
  </r>
  <r>
    <x v="6"/>
    <s v="Madison Park"/>
    <s v="Amherst|Eastridge|Salem"/>
    <s v="BATH RUG"/>
    <s v="MP72-1048"/>
    <s v="Blue"/>
    <s v="24x44&quot;"/>
    <s v="B"/>
    <n v="1166"/>
    <n v="16667.78"/>
    <n v="7.6361510447085597E-5"/>
    <n v="0.89599975137742216"/>
    <n v="3379"/>
    <x v="6"/>
    <x v="2"/>
  </r>
  <r>
    <x v="2"/>
    <s v="Madison Park"/>
    <s v="Pacey|Nollie|Leena"/>
    <s v="DUVET&amp;DUVET SET"/>
    <s v="MP12-5991"/>
    <s v="Off-White"/>
    <s v="Full/Queen"/>
    <s v="B"/>
    <n v="293"/>
    <n v="16667.580000000002"/>
    <n v="7.6360594170167542E-5"/>
    <n v="0.89607611197159232"/>
    <n v="3380"/>
    <x v="6"/>
    <x v="2"/>
  </r>
  <r>
    <x v="4"/>
    <s v="Madison Park"/>
    <s v="Cambria|Parkman|Parkman"/>
    <s v="BLANKET"/>
    <s v="MP51-2605"/>
    <s v="Grey"/>
    <s v="Full/Queen"/>
    <s v="B"/>
    <n v="641"/>
    <n v="16655.490000000002"/>
    <n v="7.6305205230470404E-5"/>
    <n v="0.89615241717682281"/>
    <n v="3381"/>
    <x v="6"/>
    <x v="2"/>
  </r>
  <r>
    <x v="7"/>
    <s v="Beautyrest Platinum"/>
    <s v="400TC Liquid Cotton"/>
    <s v="SHEET/SHEET SET"/>
    <s v="BRP20-0074C"/>
    <s v="Blue"/>
    <s v="King"/>
    <s v="EXB"/>
    <n v="411"/>
    <n v="16645.5"/>
    <n v="7.6259437198412946E-5"/>
    <n v="0.89622867661402128"/>
    <n v="3382"/>
    <x v="6"/>
    <x v="2"/>
  </r>
  <r>
    <x v="7"/>
    <s v="Intelligent Design"/>
    <s v="Cotton Blend Jersey Knit|Cotton Blend Jersey Knit|Cotton Blend Jersey Knit"/>
    <s v="SHEET/SHEET SET"/>
    <s v="ID20-692"/>
    <s v="Dark Grey"/>
    <s v="Twin XL"/>
    <s v="B"/>
    <n v="780"/>
    <n v="16638.45"/>
    <n v="7.6227138437051089E-5"/>
    <n v="0.8963049037524583"/>
    <n v="3383"/>
    <x v="6"/>
    <x v="2"/>
  </r>
  <r>
    <x v="4"/>
    <s v="Sleep Philosophy"/>
    <s v="3&quot; Gel Memory Foam|3&quot; Gel Memory Foam|3&quot; Gel Memory Foam"/>
    <s v="MATT PAD/TOPPER"/>
    <s v="BASI16-0417"/>
    <s v="Blue"/>
    <s v="Twin"/>
    <s v="B"/>
    <n v="369"/>
    <n v="16634.79"/>
    <n v="7.6210370569450468E-5"/>
    <n v="0.89638111412302779"/>
    <n v="3384"/>
    <x v="6"/>
    <x v="2"/>
  </r>
  <r>
    <x v="3"/>
    <s v="Madison Park"/>
    <s v="Blair|Dakota|Dakota"/>
    <s v="COMFORTER (SET)"/>
    <s v="MP10-8214"/>
    <s v="Black"/>
    <s v="King/Cal K"/>
    <s v="B"/>
    <n v="240"/>
    <n v="16630.52"/>
    <n v="7.6190808057249735E-5"/>
    <n v="0.896457304931085"/>
    <n v="3385"/>
    <x v="6"/>
    <x v="2"/>
  </r>
  <r>
    <x v="5"/>
    <s v="INK+IVY"/>
    <s v="Henna|Henna|Henna"/>
    <s v="AWD"/>
    <s v="II95B-0152"/>
    <s v="Off-White"/>
    <s v="See below"/>
    <s v="B"/>
    <n v="273"/>
    <n v="16629.599999999999"/>
    <n v="7.6186593183426619E-5"/>
    <n v="0.89653349152426842"/>
    <n v="3386"/>
    <x v="6"/>
    <x v="2"/>
  </r>
  <r>
    <x v="6"/>
    <s v="Madison Park"/>
    <s v="Anna|Lydia|Angie"/>
    <s v="SHOWER CURTAIN"/>
    <s v="MP70-3467"/>
    <s v="Grey"/>
    <s v="72x72&quot;"/>
    <s v="B"/>
    <n v="963"/>
    <n v="16627.09"/>
    <n v="7.6175093908104893E-5"/>
    <n v="0.89660966661817654"/>
    <n v="3387"/>
    <x v="6"/>
    <x v="2"/>
  </r>
  <r>
    <x v="4"/>
    <s v="Madison Park"/>
    <s v="Coleman|Campbell|Campbell"/>
    <s v="BLANKET"/>
    <s v="MP51-6374"/>
    <s v="Ivory"/>
    <s v="Twin/Twin "/>
    <s v="B"/>
    <n v="769"/>
    <n v="16614.43"/>
    <n v="7.6117093579191261E-5"/>
    <n v="0.89668578371175578"/>
    <n v="3388"/>
    <x v="6"/>
    <x v="2"/>
  </r>
  <r>
    <x v="7"/>
    <s v="True North by Sleep Philosophy"/>
    <s v="Cozy Cotton Flannel|Cozy Cotton Flannel|Cozy Cotton Flannel"/>
    <s v="SHEET/SHEET SET"/>
    <s v="TN20-0562"/>
    <s v="Tan Woodland Winter"/>
    <s v="Cal King"/>
    <s v="B"/>
    <n v="529"/>
    <n v="16609.5"/>
    <n v="7.6094507353160901E-5"/>
    <n v="0.89676187821910891"/>
    <n v="3389"/>
    <x v="6"/>
    <x v="2"/>
  </r>
  <r>
    <x v="2"/>
    <s v="Madison Park"/>
    <s v="Veronica|Pansy|Danica"/>
    <s v="DUVET&amp;DUVET SET"/>
    <s v="MP12-7826"/>
    <s v="Off-White"/>
    <s v="King/Cal K"/>
    <s v="B"/>
    <n v="242"/>
    <n v="16605.79"/>
    <n v="7.6077510416330767E-5"/>
    <n v="0.89683795572952529"/>
    <n v="3390"/>
    <x v="6"/>
    <x v="2"/>
  </r>
  <r>
    <x v="8"/>
    <s v="Intelligent Design"/>
    <s v="Remy|Alden|Sutton"/>
    <s v="COMFORTER (SET)"/>
    <s v="ID10-2295"/>
    <s v="Black"/>
    <s v="Full/Queen"/>
    <s v="TBD"/>
    <n v="519"/>
    <n v="16603.599999999999"/>
    <n v="7.6067477184077925E-5"/>
    <n v="0.89691402320670932"/>
    <n v="3391"/>
    <x v="6"/>
    <x v="2"/>
  </r>
  <r>
    <x v="2"/>
    <s v="Comfort Spaces"/>
    <s v="Kate"/>
    <s v="COMFORTER (SET)"/>
    <s v="CS10-1325"/>
    <s v="Grey/Purple"/>
    <s v="Queen"/>
    <s v="ARB"/>
    <n v="456"/>
    <n v="16602.29"/>
    <n v="7.6061475570264595E-5"/>
    <n v="0.89699008468227959"/>
    <n v="3392"/>
    <x v="6"/>
    <x v="2"/>
  </r>
  <r>
    <x v="2"/>
    <s v="Super Listing"/>
    <s v="Mina|Hanna|Aera"/>
    <s v="COMFORTER (SET)"/>
    <s v="AM10-0013"/>
    <s v="Sage Green"/>
    <s v="Twin/Twin "/>
    <s v="A++"/>
    <n v="634"/>
    <n v="16598.73"/>
    <n v="7.6045165841123001E-5"/>
    <n v="0.89706612984812073"/>
    <n v="3393"/>
    <x v="6"/>
    <x v="2"/>
  </r>
  <r>
    <x v="2"/>
    <s v="Comfort Spaces"/>
    <s v="Gloria"/>
    <s v="COMFORTER (SET)"/>
    <s v="CS10-1299"/>
    <s v="Aqua"/>
    <s v="Twin XL"/>
    <s v="ARB"/>
    <n v="524"/>
    <n v="16581.11"/>
    <n v="7.5964441844641312E-5"/>
    <n v="0.89714209428996539"/>
    <n v="3394"/>
    <x v="6"/>
    <x v="2"/>
  </r>
  <r>
    <x v="7"/>
    <s v="Madison Park"/>
    <s v="Silk|Silk|Silk"/>
    <s v="PILLOWCASE"/>
    <s v="MPT21-0127"/>
    <s v="Black"/>
    <s v="Queen"/>
    <s v="B"/>
    <n v="613"/>
    <n v="16577.03"/>
    <n v="7.5945749795512738E-5"/>
    <n v="0.89721804003976091"/>
    <n v="3395"/>
    <x v="6"/>
    <x v="2"/>
  </r>
  <r>
    <x v="1"/>
    <s v="510 Design"/>
    <s v="Colt|Garett|Bryce"/>
    <s v="WINDOW PANEL"/>
    <s v="5DS40-0152"/>
    <s v="Ivory"/>
    <s v="37x84&quot;"/>
    <s v="B"/>
    <n v="680"/>
    <n v="16576.169999999998"/>
    <n v="7.5941809804765044E-5"/>
    <n v="0.89729398184956566"/>
    <n v="3396"/>
    <x v="6"/>
    <x v="2"/>
  </r>
  <r>
    <x v="1"/>
    <s v="Madison Park"/>
    <s v="Amherst|Eastridge|Salem"/>
    <s v="WINDOW PANEL"/>
    <s v="MP40-4372"/>
    <s v="Coral"/>
    <s v="50x84&quot;"/>
    <s v="B"/>
    <n v="995"/>
    <n v="16572.04"/>
    <n v="7.5922888686406984E-5"/>
    <n v="0.89736990473825207"/>
    <n v="3397"/>
    <x v="6"/>
    <x v="2"/>
  </r>
  <r>
    <x v="7"/>
    <s v="Beautyrest"/>
    <s v="600 Thread Count|600 Thread Count|600 Thread Count"/>
    <s v="SHEET/SHEET SET"/>
    <s v="BR20-1915"/>
    <s v="Purple"/>
    <s v="Full"/>
    <s v="B"/>
    <n v="551"/>
    <n v="16571.91"/>
    <n v="7.5922293106410232E-5"/>
    <n v="0.89744582703135845"/>
    <n v="3398"/>
    <x v="6"/>
    <x v="2"/>
  </r>
  <r>
    <x v="1"/>
    <s v="SunSmart"/>
    <s v="Camille|Laurel|Tindra"/>
    <s v="WINDOW PANEL"/>
    <s v="SS40-0009"/>
    <s v="Aqua"/>
    <s v="50x84&quot;"/>
    <s v="B"/>
    <n v="997"/>
    <n v="16567.38"/>
    <n v="7.5901539434216023E-5"/>
    <n v="0.89752172857079271"/>
    <n v="3399"/>
    <x v="6"/>
    <x v="2"/>
  </r>
  <r>
    <x v="1"/>
    <s v="Intelligent Design"/>
    <s v="Adel|Kennedy|Amanda"/>
    <s v="WINDOW PANEL"/>
    <s v="ID40-1014"/>
    <s v="Yellow"/>
    <s v="50x84&quot;"/>
    <s v="B"/>
    <n v="948"/>
    <n v="16562.8"/>
    <n v="7.5880556692792286E-5"/>
    <n v="0.89759760912748554"/>
    <n v="3400"/>
    <x v="6"/>
    <x v="2"/>
  </r>
  <r>
    <x v="4"/>
    <s v="Madison Park"/>
    <s v="Haven Plush|Haven Plush|Haven Plush"/>
    <s v="MATT PAD/TOPPER"/>
    <s v="CO16-371"/>
    <s v="White"/>
    <s v="Twin XL"/>
    <s v="EXB"/>
    <n v="944"/>
    <n v="16548.32"/>
    <n v="7.5814218243924238E-5"/>
    <n v="0.89767342334572942"/>
    <n v="3401"/>
    <x v="6"/>
    <x v="2"/>
  </r>
  <r>
    <x v="8"/>
    <s v="Intelligent Design"/>
    <s v="Pike|Nathan|Carter"/>
    <s v="COMFORTER (SET)"/>
    <s v="CSP10-1484"/>
    <s v="White/Gray"/>
    <s v="Full/Queen"/>
    <s v="B"/>
    <n v="445"/>
    <n v="16542.419999999998"/>
    <n v="7.5787188074841262E-5"/>
    <n v="0.8977492105338043"/>
    <n v="3402"/>
    <x v="6"/>
    <x v="2"/>
  </r>
  <r>
    <x v="1"/>
    <s v="Madison Park"/>
    <s v="Kyler|Suvi|Juno"/>
    <s v="WINDOW PANEL"/>
    <s v="MP40-7985"/>
    <s v="Natural"/>
    <s v="2-PK 52x84"/>
    <s v="B"/>
    <n v="570"/>
    <n v="16519.990000000002"/>
    <n v="7.568442761848007E-5"/>
    <n v="0.89782489496142281"/>
    <n v="3403"/>
    <x v="6"/>
    <x v="2"/>
  </r>
  <r>
    <x v="2"/>
    <s v="Madison Park Essentials"/>
    <s v="Lafael|Eden|Rowan"/>
    <s v="COMFORTER (SET)"/>
    <s v="MPE10-379"/>
    <s v="Purple"/>
    <s v="King"/>
    <s v="B"/>
    <n v="221"/>
    <n v="16506.8"/>
    <n v="7.562399915573355E-5"/>
    <n v="0.89790051896057854"/>
    <n v="3404"/>
    <x v="6"/>
    <x v="2"/>
  </r>
  <r>
    <x v="2"/>
    <s v="Madison Park Essentials"/>
    <s v="Knowles|Glendale|Cabrillo"/>
    <s v="COMFORTER (SET)"/>
    <s v="MPE10-159"/>
    <s v="Aqua"/>
    <s v="Full"/>
    <s v="B"/>
    <n v="284"/>
    <n v="16505.580000000002"/>
    <n v="7.5618409866533352E-5"/>
    <n v="0.89797613737044513"/>
    <n v="3405"/>
    <x v="6"/>
    <x v="2"/>
  </r>
  <r>
    <x v="1"/>
    <s v="Madison Park"/>
    <s v="Eastfield|Lyndon|Wren"/>
    <s v="WINDOW PANEL"/>
    <s v="MP40-7811"/>
    <s v="Teak"/>
    <s v="31x64&quot;"/>
    <s v="B+"/>
    <n v="545"/>
    <n v="16486.73"/>
    <n v="7.5532050767005543E-5"/>
    <n v="0.89805166942121217"/>
    <n v="3406"/>
    <x v="6"/>
    <x v="2"/>
  </r>
  <r>
    <x v="3"/>
    <s v="Madison Park"/>
    <s v="Freshspun Basketweave|Freshspun Basketweave|Freshspun Basketweave"/>
    <s v="BLANKET"/>
    <s v="BL51N-0845"/>
    <s v="Cream"/>
    <s v="Twin"/>
    <s v="B"/>
    <n v="1033"/>
    <n v="16477.939999999999"/>
    <n v="7.5491780396456495E-5"/>
    <n v="0.89812716120160863"/>
    <n v="3407"/>
    <x v="6"/>
    <x v="2"/>
  </r>
  <r>
    <x v="8"/>
    <s v="Intelligent Design"/>
    <s v="Christa|Kaia|Lena"/>
    <s v="COMFORTER (SET)"/>
    <s v="ID10-2327"/>
    <s v="Blue"/>
    <s v="Full/Queen"/>
    <s v="B"/>
    <n v="491"/>
    <n v="16468.25"/>
    <n v="7.544738677977616E-5"/>
    <n v="0.89820260858838841"/>
    <n v="3408"/>
    <x v="6"/>
    <x v="2"/>
  </r>
  <r>
    <x v="3"/>
    <s v="Madison Park Essentials"/>
    <s v="Parkston|Hartford|Hartford"/>
    <s v="COMFORTER (SET)"/>
    <s v="MPE10-824"/>
    <s v="Black/White"/>
    <s v="Twin/Twin "/>
    <s v="B"/>
    <n v="883"/>
    <n v="16459.599999999999"/>
    <n v="7.5407757803069758E-5"/>
    <n v="0.89827801634619142"/>
    <n v="3409"/>
    <x v="6"/>
    <x v="2"/>
  </r>
  <r>
    <x v="3"/>
    <s v="Madison Park"/>
    <s v="Liquid Cotton|Liquid Cotton|Liquid Cotton"/>
    <s v="BLANKET"/>
    <s v="MP51N-8381"/>
    <s v="Navy"/>
    <s v="King"/>
    <s v="B"/>
    <n v="512"/>
    <n v="16456.18"/>
    <n v="7.5392089467770824E-5"/>
    <n v="0.89835340843565914"/>
    <n v="3410"/>
    <x v="6"/>
    <x v="2"/>
  </r>
  <r>
    <x v="3"/>
    <s v="Serta"/>
    <s v="Fleece to Sherpa|Fleece to Sherpa|Fleece to Sherpa"/>
    <s v="ELECT BLANKET"/>
    <s v="ST54-0141"/>
    <s v="Burgundy"/>
    <s v="Twin"/>
    <s v="B"/>
    <n v="358"/>
    <n v="16439.57"/>
    <n v="7.531599266972537E-5"/>
    <n v="0.89842872442832888"/>
    <n v="3411"/>
    <x v="6"/>
    <x v="2"/>
  </r>
  <r>
    <x v="2"/>
    <s v="INK+IVY"/>
    <s v="Cody|Cody|Cody"/>
    <s v="DUVET&amp;DUVET SET"/>
    <s v="II12-1118"/>
    <s v="Gray/Yellow"/>
    <s v="Full/Queen"/>
    <s v="B"/>
    <n v="255"/>
    <n v="16406.18"/>
    <n v="7.5163020238254091E-5"/>
    <n v="0.89850388744856713"/>
    <n v="3412"/>
    <x v="6"/>
    <x v="2"/>
  </r>
  <r>
    <x v="3"/>
    <s v="Madison Park"/>
    <s v="Arctic|Polar|Polar"/>
    <s v="COMFORTER (SET)"/>
    <s v="BASI10-0409"/>
    <s v="Grey"/>
    <s v="King/Cal K"/>
    <s v="B"/>
    <n v="267"/>
    <n v="16403.86"/>
    <n v="7.5152391426004526E-5"/>
    <n v="0.8985790398399931"/>
    <n v="3413"/>
    <x v="6"/>
    <x v="2"/>
  </r>
  <r>
    <x v="3"/>
    <s v="Woolrich"/>
    <s v="Alton|Alton|Alton"/>
    <s v="COMFORTER (SET)"/>
    <s v="WR10-3102"/>
    <s v="Red Plaid"/>
    <s v="Full/Queen"/>
    <s v="B"/>
    <n v="284"/>
    <n v="16397.330000000002"/>
    <n v="7.5122474984629648E-5"/>
    <n v="0.89865416231497774"/>
    <n v="3414"/>
    <x v="6"/>
    <x v="2"/>
  </r>
  <r>
    <x v="7"/>
    <s v="Beautyrest"/>
    <s v="Oversized Cotton Flannel|Oversized Cotton Flannel|Oversized Cotton Flannel"/>
    <s v="SHEET/SHEET SET"/>
    <s v="BR20-4678"/>
    <s v="Sage Winter Fauna"/>
    <s v="King"/>
    <s v="B"/>
    <n v="504"/>
    <n v="16396.57"/>
    <n v="7.5118993132340981E-5"/>
    <n v="0.89872928130811014"/>
    <n v="3415"/>
    <x v="6"/>
    <x v="2"/>
  </r>
  <r>
    <x v="3"/>
    <s v="Intelligent Design"/>
    <s v="Malea|Leena|Leena"/>
    <s v="DUVET&amp;DUVET SET"/>
    <s v="ID12-1926"/>
    <s v="Grey"/>
    <s v="Twin"/>
    <s v="B"/>
    <n v="555"/>
    <n v="16387.310000000001"/>
    <n v="7.5076569511034493E-5"/>
    <n v="0.89880435787762114"/>
    <n v="3416"/>
    <x v="6"/>
    <x v="2"/>
  </r>
  <r>
    <x v="7"/>
    <s v="Madison Park Essentials"/>
    <s v="Printed Satin|Printed Satin|Printed Satin"/>
    <s v="SHEET/SHEET SET"/>
    <s v="MPE20-993"/>
    <s v="Taupe Leopard"/>
    <s v="Full"/>
    <s v="B"/>
    <n v="861"/>
    <n v="16377.14"/>
    <n v="7.5029976829750784E-5"/>
    <n v="0.89887938785445087"/>
    <n v="3417"/>
    <x v="6"/>
    <x v="2"/>
  </r>
  <r>
    <x v="7"/>
    <s v="Comfort Spaces"/>
    <s v="Cotton Flannel 135GSM|Cotton Flannel 135GSM|Cotton Flannel 135GSM"/>
    <s v="SHEET/SHEET SET"/>
    <s v="CS20-1716"/>
    <s v="Bear/Trees"/>
    <s v="Queen"/>
    <s v="ARB"/>
    <n v="682"/>
    <n v="16361.18"/>
    <n v="7.4956857931689048E-5"/>
    <n v="0.89895434471238256"/>
    <n v="3418"/>
    <x v="6"/>
    <x v="2"/>
  </r>
  <r>
    <x v="1"/>
    <s v="Intelligent Design"/>
    <s v="Raina|Khloe|Arielle"/>
    <s v="WINDOW PANEL"/>
    <s v="ID40-2233"/>
    <s v="Ivory/Gold"/>
    <s v="2-PK 50x84"/>
    <s v="B"/>
    <n v="443"/>
    <n v="16360.91"/>
    <n v="7.495562095784965E-5"/>
    <n v="0.89902930033334039"/>
    <n v="3419"/>
    <x v="6"/>
    <x v="2"/>
  </r>
  <r>
    <x v="2"/>
    <s v="Madison Park"/>
    <s v="Pebble Beach|Pacific Grove|Ocean View"/>
    <s v="DUVET&amp;DUVET SET"/>
    <s v="MP12-2707"/>
    <s v="Coral"/>
    <s v="Full/Queen"/>
    <s v="B"/>
    <n v="262"/>
    <n v="16345.61"/>
    <n v="7.488552577361754E-5"/>
    <n v="0.899104185859114"/>
    <n v="3420"/>
    <x v="6"/>
    <x v="2"/>
  </r>
  <r>
    <x v="3"/>
    <s v="Serta"/>
    <s v="Plush Heated|Plush Heated|Plush Heated"/>
    <s v="ELECT BLANKET"/>
    <s v="ST54-0130"/>
    <s v="Light Blue"/>
    <s v="Full"/>
    <s v="B"/>
    <n v="300"/>
    <n v="16338.13"/>
    <n v="7.4851257016881836E-5"/>
    <n v="0.8991790371161309"/>
    <n v="3421"/>
    <x v="6"/>
    <x v="2"/>
  </r>
  <r>
    <x v="7"/>
    <s v="Beautyrest"/>
    <s v="1000 Thread Count|1000 Thread Count|1000 Thread Count"/>
    <s v="SHEET/SHEET SET"/>
    <s v="BR20-1867"/>
    <s v="Grey"/>
    <s v="Full"/>
    <s v="B"/>
    <n v="489"/>
    <n v="16315.8"/>
    <n v="7.4748954698979658E-5"/>
    <n v="0.89925378607082984"/>
    <n v="3422"/>
    <x v="6"/>
    <x v="2"/>
  </r>
  <r>
    <x v="2"/>
    <s v="N Natori"/>
    <s v="Brush Stroke|Brush Stroke|Brush Stroke"/>
    <s v="COMFORTER (SET)"/>
    <s v="NS10-3705"/>
    <s v="Blue"/>
    <s v="Full/Queen"/>
    <s v="B"/>
    <n v="221"/>
    <n v="16298.88"/>
    <n v="7.4671437671711201E-5"/>
    <n v="0.89932845750850154"/>
    <n v="3423"/>
    <x v="6"/>
    <x v="2"/>
  </r>
  <r>
    <x v="3"/>
    <s v="Serta"/>
    <s v="Freya AZ|Freya AZ|Freya AZ"/>
    <s v="ELECT BLANKET"/>
    <s v="ST54-0057"/>
    <s v="Charcoal Grey"/>
    <s v="Full"/>
    <s v="ARB"/>
    <n v="313"/>
    <n v="16294.78"/>
    <n v="7.4652653994890838E-5"/>
    <n v="0.89940311016249641"/>
    <n v="3424"/>
    <x v="6"/>
    <x v="2"/>
  </r>
  <r>
    <x v="3"/>
    <s v="Madison Park"/>
    <s v="Zuri|Marselle|Marselle"/>
    <s v="NORMAL PILLOW"/>
    <s v="MP30-1913"/>
    <s v="Tan"/>
    <s v="20x20&quot;"/>
    <s v="B"/>
    <n v="1112"/>
    <n v="16279.1"/>
    <n v="7.4580817884514395E-5"/>
    <n v="0.89947769098038088"/>
    <n v="3425"/>
    <x v="6"/>
    <x v="2"/>
  </r>
  <r>
    <x v="7"/>
    <s v="Woolrich"/>
    <s v="Cotton Flannel|Cotton Flannel|Cotton Flannel"/>
    <s v="SHEET/SHEET SET"/>
    <s v="WR20-4000"/>
    <s v="Blue Snowflake"/>
    <s v="Full"/>
    <s v="B"/>
    <n v="628"/>
    <n v="16277.76"/>
    <n v="7.457467882916334E-5"/>
    <n v="0.89955226565921009"/>
    <n v="3426"/>
    <x v="6"/>
    <x v="2"/>
  </r>
  <r>
    <x v="3"/>
    <s v="Woolrich"/>
    <s v="Burlington|Burlington|Burlington"/>
    <s v="BLANKET"/>
    <s v="WR51-2547"/>
    <s v="Navy"/>
    <s v="Twin"/>
    <s v="B+"/>
    <n v="899"/>
    <n v="16266.94"/>
    <n v="7.4525108247895926E-5"/>
    <n v="0.899626790767458"/>
    <n v="3427"/>
    <x v="6"/>
    <x v="2"/>
  </r>
  <r>
    <x v="2"/>
    <s v="Madison Park"/>
    <s v="Dawn|Vanessa|Stella"/>
    <s v="COMFORTER (SET)"/>
    <s v="MP10-7279"/>
    <s v="Yellow"/>
    <s v="Cal King"/>
    <s v="B"/>
    <n v="160"/>
    <n v="16260.45"/>
    <n v="7.4495375061904654E-5"/>
    <n v="0.89970128614251987"/>
    <n v="3428"/>
    <x v="6"/>
    <x v="2"/>
  </r>
  <r>
    <x v="7"/>
    <s v="Madison Park Essentials"/>
    <s v="Satin|Satin|Satin"/>
    <s v="SHEET/SHEET SET"/>
    <s v="MPE20-1154"/>
    <s v="Lilac"/>
    <s v="King"/>
    <s v="B"/>
    <n v="622"/>
    <n v="16254.89"/>
    <n v="7.4469902563582393E-5"/>
    <n v="0.89977575604508342"/>
    <n v="3429"/>
    <x v="6"/>
    <x v="2"/>
  </r>
  <r>
    <x v="8"/>
    <s v="Intelligent Design"/>
    <s v="Miley|Lana|Harlow"/>
    <s v="COMFORTER (SET)"/>
    <s v="ID10-2321"/>
    <s v="Black/White"/>
    <s v="Full/Queen"/>
    <s v="B"/>
    <n v="504"/>
    <n v="16251.21"/>
    <n v="7.4453043068289956E-5"/>
    <n v="0.89985020908815172"/>
    <n v="3430"/>
    <x v="6"/>
    <x v="2"/>
  </r>
  <r>
    <x v="7"/>
    <s v="True North by Sleep Philosophy"/>
    <s v="Micro Fleece|Micro Fleece|Micro Fleece"/>
    <s v="SHEET/SHEET SET"/>
    <s v="PC20-010"/>
    <s v="Blue"/>
    <s v="Full"/>
    <s v="B"/>
    <n v="581"/>
    <n v="16233.9"/>
    <n v="7.437373930103127E-5"/>
    <n v="0.8999245828274528"/>
    <n v="3431"/>
    <x v="6"/>
    <x v="2"/>
  </r>
  <r>
    <x v="3"/>
    <s v="Madison Park"/>
    <s v="Zuri|Marselle|Marselle"/>
    <s v="COMFORTER (SET)"/>
    <s v="MP10-4860"/>
    <s v="Sand"/>
    <s v="Full/Queen"/>
    <s v="B"/>
    <n v="315"/>
    <n v="16200.79"/>
    <n v="7.4222049657245298E-5"/>
    <n v="0.89999880487711004"/>
    <n v="3432"/>
    <x v="6"/>
    <x v="2"/>
  </r>
  <r>
    <x v="2"/>
    <s v="N Natori"/>
    <s v="Cocoon|Cocoon|Cocoon"/>
    <s v="COMFORTER (SET)"/>
    <s v="NS10-3654"/>
    <s v="White"/>
    <s v="King/Cal K"/>
    <s v="B"/>
    <n v="176"/>
    <n v="16183.45"/>
    <n v="7.4142608448448901E-5"/>
    <n v="0.90007294748555844"/>
    <n v="3433"/>
    <x v="6"/>
    <x v="2"/>
  </r>
  <r>
    <x v="2"/>
    <s v="Comfort Spaces"/>
    <s v="Gloria"/>
    <s v="COMFORTER (SET)"/>
    <s v="CS10-1300"/>
    <s v="Aqua"/>
    <s v="Full"/>
    <s v="ARB"/>
    <n v="510"/>
    <n v="16165.35"/>
    <n v="7.4059685387363838E-5"/>
    <n v="0.90014700717094576"/>
    <n v="3434"/>
    <x v="6"/>
    <x v="2"/>
  </r>
  <r>
    <x v="3"/>
    <s v="Madison Park"/>
    <s v="Carved Plush|Carved Plush|Carved Plush"/>
    <s v="BLANKET"/>
    <s v="MP51-8422"/>
    <s v="Grey"/>
    <s v="King"/>
    <s v="B"/>
    <n v="782"/>
    <n v="16152.78"/>
    <n v="7.4002097383063338E-5"/>
    <n v="0.90022100926832882"/>
    <n v="3435"/>
    <x v="6"/>
    <x v="2"/>
  </r>
  <r>
    <x v="5"/>
    <s v="Madison Park"/>
    <s v="Lake Walk|Lake Walk|Lake Walk"/>
    <s v="CANVAS"/>
    <s v="MT95C-0024"/>
    <s v="Multi"/>
    <s v="See below"/>
    <s v="B"/>
    <n v="492"/>
    <n v="16150.56"/>
    <n v="7.3991926709272786E-5"/>
    <n v="0.90029500119503814"/>
    <n v="3436"/>
    <x v="6"/>
    <x v="2"/>
  </r>
  <r>
    <x v="7"/>
    <s v="Mi Zone"/>
    <s v="Polka Dot|Polka Dot|Polka Dot"/>
    <s v="SHEET/SHEET SET"/>
    <s v="MZ20-418"/>
    <s v="Purple"/>
    <s v="Twin"/>
    <s v="B"/>
    <n v="707"/>
    <n v="16142.1"/>
    <n v="7.3953168195638557E-5"/>
    <n v="0.90036895436323372"/>
    <n v="3437"/>
    <x v="6"/>
    <x v="2"/>
  </r>
  <r>
    <x v="1"/>
    <s v="Madison Park"/>
    <s v="Harper|Kaylee|Avery"/>
    <s v="WINDOW PANEL"/>
    <s v="MP40-4528"/>
    <s v="Cream"/>
    <s v="42x144&quot;"/>
    <s v="B+"/>
    <n v="1024"/>
    <n v="16135.92"/>
    <n v="7.3924855238870289E-5"/>
    <n v="0.90044287921847255"/>
    <n v="3438"/>
    <x v="6"/>
    <x v="2"/>
  </r>
  <r>
    <x v="3"/>
    <s v="Madison Park"/>
    <s v="Ogee|Ogee|Ogee"/>
    <s v="THROW"/>
    <s v="MP50-1731"/>
    <s v="Navy"/>
    <s v="60x70&quot;"/>
    <s v="B"/>
    <n v="1368"/>
    <n v="16129.76"/>
    <n v="7.3896633909793837E-5"/>
    <n v="0.90051677585238232"/>
    <n v="3439"/>
    <x v="7"/>
    <x v="2"/>
  </r>
  <r>
    <x v="3"/>
    <s v="Woolrich"/>
    <s v="Bloomington|Bloomington|Bloomington"/>
    <s v="THROW"/>
    <s v="WR50-3967"/>
    <s v="Natural"/>
    <s v="50x60&quot;"/>
    <s v="B"/>
    <n v="658"/>
    <n v="16128.64"/>
    <n v="7.3891502759052653E-5"/>
    <n v="0.90059066735514137"/>
    <n v="3440"/>
    <x v="7"/>
    <x v="2"/>
  </r>
  <r>
    <x v="9"/>
    <s v="Clean Spaces"/>
    <s v="Nurture|Nurture|Nurture"/>
    <s v="BATH TOWEL"/>
    <s v="LCN73-0130"/>
    <s v="Grey"/>
    <s v="6-Piece"/>
    <s v="B"/>
    <n v="620"/>
    <n v="16106.83"/>
    <n v="7.3791582761137468E-5"/>
    <n v="0.90066445893790248"/>
    <n v="3441"/>
    <x v="7"/>
    <x v="2"/>
  </r>
  <r>
    <x v="2"/>
    <s v="Madison Park"/>
    <s v="Palisades|Hanover|Overland"/>
    <s v="COMFORTER (SET)"/>
    <s v="MP10-186"/>
    <s v="Coral"/>
    <s v="Cal King"/>
    <s v="B"/>
    <n v="200"/>
    <n v="16083.44"/>
    <n v="7.3684424175569541E-5"/>
    <n v="0.90073814336207803"/>
    <n v="3442"/>
    <x v="7"/>
    <x v="2"/>
  </r>
  <r>
    <x v="14"/>
    <s v="Friends Forever"/>
    <s v="Durable|Durable|Durable"/>
    <s v="PET ACCESSORIES"/>
    <s v="PET66-0029UPC"/>
    <s v="Black"/>
    <s v="N/A"/>
    <s v="ARA+"/>
    <n v="1794"/>
    <n v="16081.26"/>
    <n v="7.3674436757162608E-5"/>
    <n v="0.90081181779883523"/>
    <n v="3443"/>
    <x v="7"/>
    <x v="2"/>
  </r>
  <r>
    <x v="1"/>
    <s v="Madison Park"/>
    <s v="Cecily|Vera|Rosalie"/>
    <s v="WINDOW PANEL"/>
    <s v="MP40-7910"/>
    <s v="Aqua"/>
    <s v="50x95&quot;"/>
    <s v="B"/>
    <n v="876"/>
    <n v="16080.01"/>
    <n v="7.3668710026424686E-5"/>
    <n v="0.90088548650886169"/>
    <n v="3444"/>
    <x v="7"/>
    <x v="2"/>
  </r>
  <r>
    <x v="7"/>
    <s v="Comfort Spaces"/>
    <s v="Cotton Flannel 135GSM|Cotton Flannel 135GSM|Cotton Flannel 135GSM"/>
    <s v="SHEET/SHEET SET"/>
    <s v="CS20-1597"/>
    <s v="Scottish Plaid Red"/>
    <s v="Full"/>
    <s v="ARB"/>
    <n v="657"/>
    <n v="16070.22"/>
    <n v="7.362385827128531E-5"/>
    <n v="0.90095911036713294"/>
    <n v="3445"/>
    <x v="7"/>
    <x v="2"/>
  </r>
  <r>
    <x v="7"/>
    <s v="Woolrich"/>
    <s v="Cotton Flannel|Cotton Flannel|Cotton Flannel"/>
    <s v="SHEET/SHEET SET"/>
    <s v="WR20-3997"/>
    <s v="Tan Plaid"/>
    <s v="King"/>
    <s v="B"/>
    <n v="465"/>
    <n v="16062.83"/>
    <n v="7.3590001839162738E-5"/>
    <n v="0.90103270036897209"/>
    <n v="3446"/>
    <x v="7"/>
    <x v="2"/>
  </r>
  <r>
    <x v="3"/>
    <s v="Madison Park"/>
    <s v="Dream Soft|Dream Soft|Dream Soft"/>
    <s v="BLANKET"/>
    <s v="BR51-4448"/>
    <s v="Navy Blue"/>
    <s v="King"/>
    <s v="B"/>
    <n v="632"/>
    <n v="16056.61"/>
    <n v="7.3561505627010865E-5"/>
    <n v="0.90110626187459908"/>
    <n v="3447"/>
    <x v="7"/>
    <x v="2"/>
  </r>
  <r>
    <x v="7"/>
    <s v="Intelligent Design"/>
    <s v="Cotton Blend Jersey Knit|Cotton Blend Jersey Knit|Cotton Blend Jersey Knit"/>
    <s v="SHEET/SHEET SET"/>
    <s v="ID20-694"/>
    <s v="Dark Grey"/>
    <s v="Queen"/>
    <s v="B"/>
    <n v="606"/>
    <n v="16054.1"/>
    <n v="7.3550006351689125E-5"/>
    <n v="0.90117981188095075"/>
    <n v="3448"/>
    <x v="7"/>
    <x v="2"/>
  </r>
  <r>
    <x v="3"/>
    <s v="Serta"/>
    <s v="Heated Faux Feathersoft|Heated Faux Feathersoft|Heated Faux Feathersoft"/>
    <s v="ELECT BLANKET"/>
    <s v="ST54-3598"/>
    <s v="Navy"/>
    <s v="King"/>
    <s v="ARB-"/>
    <n v="154"/>
    <n v="16028.32"/>
    <n v="7.3431898256950303E-5"/>
    <n v="0.90125324377920768"/>
    <n v="3449"/>
    <x v="7"/>
    <x v="2"/>
  </r>
  <r>
    <x v="4"/>
    <s v="Madison Park"/>
    <s v="Winfield|Westport|Westport"/>
    <s v="COMFORTER (SET)"/>
    <s v="MP10-8361"/>
    <s v="Tan"/>
    <s v="Twin/Twin "/>
    <s v="TBD"/>
    <n v="547"/>
    <n v="16026.34"/>
    <n v="7.3422827115461438E-5"/>
    <n v="0.9013266666063231"/>
    <n v="3450"/>
    <x v="7"/>
    <x v="2"/>
  </r>
  <r>
    <x v="2"/>
    <s v="Madison Park"/>
    <s v="Keaton|Jaxson|Mitchell"/>
    <s v="COVERLET&amp;BEDSPR"/>
    <s v="MP13-629"/>
    <s v="Cream"/>
    <s v="Full/Queen"/>
    <s v="B"/>
    <n v="419"/>
    <n v="16024.15"/>
    <n v="7.341279388320861E-5"/>
    <n v="0.90140007940020628"/>
    <n v="3451"/>
    <x v="7"/>
    <x v="2"/>
  </r>
  <r>
    <x v="5"/>
    <s v="Madison Park"/>
    <s v="Ashlar|Ashlar|Ashlar"/>
    <s v="CANVAS"/>
    <s v="MP95G-0307"/>
    <s v="Blue"/>
    <s v="See below"/>
    <s v="B"/>
    <n v="294"/>
    <n v="16022.73"/>
    <n v="7.3406288317090331E-5"/>
    <n v="0.90147348568852337"/>
    <n v="3452"/>
    <x v="7"/>
    <x v="2"/>
  </r>
  <r>
    <x v="2"/>
    <s v="Madison Park"/>
    <s v="Biloxi|Morris|Hudson"/>
    <s v="DUVET&amp;DUVET SET"/>
    <s v="MP12-3054"/>
    <s v="Purple"/>
    <s v="King/Cal K"/>
    <s v="B"/>
    <n v="258"/>
    <n v="15994.18"/>
    <n v="7.3275489787036279E-5"/>
    <n v="0.90154676117831045"/>
    <n v="3453"/>
    <x v="7"/>
    <x v="2"/>
  </r>
  <r>
    <x v="2"/>
    <s v="Madison Park"/>
    <s v="Princeton|Dartmouth|Cambridge"/>
    <s v="SHOWER CURTAIN"/>
    <s v="MP70-3040"/>
    <s v="Red"/>
    <s v="72x72&quot;"/>
    <s v="B"/>
    <n v="1000"/>
    <n v="15986.49"/>
    <n v="7.3240258939536612E-5"/>
    <n v="0.90162000143724996"/>
    <n v="3454"/>
    <x v="7"/>
    <x v="2"/>
  </r>
  <r>
    <x v="9"/>
    <s v="Madison Park Signature"/>
    <s v="Luce|Luce|Luce"/>
    <s v="BATH TOWEL"/>
    <s v="MPS73-477"/>
    <s v="Charcoal"/>
    <s v="6-Piece"/>
    <s v="B"/>
    <n v="342"/>
    <n v="15978.08"/>
    <n v="7.3201729495131897E-5"/>
    <n v="0.90169320316674506"/>
    <n v="3455"/>
    <x v="7"/>
    <x v="2"/>
  </r>
  <r>
    <x v="7"/>
    <s v="Woolrich"/>
    <s v="Cotton Flannel|Cotton Flannel|Cotton Flannel"/>
    <s v="SHEET/SHEET SET"/>
    <s v="WR20-2032"/>
    <s v="Blue Winter Frost"/>
    <s v="King"/>
    <s v="B"/>
    <n v="468"/>
    <n v="15975.81"/>
    <n v="7.3191329752111831E-5"/>
    <n v="0.9017663944964972"/>
    <n v="3456"/>
    <x v="7"/>
    <x v="2"/>
  </r>
  <r>
    <x v="2"/>
    <s v="INK+IVY"/>
    <s v="Ellipse|Ellipse|Ellipse"/>
    <s v="DUVET&amp;DUVET SET"/>
    <s v="II12-1055"/>
    <s v="Blush"/>
    <s v="King/Cal K"/>
    <s v="B+"/>
    <n v="226"/>
    <n v="15970.92"/>
    <n v="7.3168926781465104E-5"/>
    <n v="0.90183956342327865"/>
    <n v="3457"/>
    <x v="7"/>
    <x v="2"/>
  </r>
  <r>
    <x v="6"/>
    <s v="Madison Park"/>
    <s v="Spa Cotton|Spa Cotton|Spa Cotton"/>
    <s v="BATH RUG"/>
    <s v="MP72-1543"/>
    <s v="Grey"/>
    <s v="27x45&quot;"/>
    <s v="B"/>
    <n v="779"/>
    <n v="15937.61"/>
    <n v="7.3016320860761063E-5"/>
    <n v="0.90191257974413941"/>
    <n v="3458"/>
    <x v="7"/>
    <x v="2"/>
  </r>
  <r>
    <x v="1"/>
    <s v="INK+IVY"/>
    <s v="Imani|Imani|Imani"/>
    <s v="WINDOW PANEL"/>
    <s v="II40-1345"/>
    <s v="Ivory"/>
    <s v="50x108&quot;"/>
    <s v="TBD"/>
    <n v="471"/>
    <n v="15922.74"/>
    <n v="7.2948195671902787E-5"/>
    <n v="0.90198552793981135"/>
    <n v="3459"/>
    <x v="7"/>
    <x v="2"/>
  </r>
  <r>
    <x v="1"/>
    <s v="SunSmart"/>
    <s v="Bentley|Abel|Byron"/>
    <s v="WINDOW PANEL"/>
    <s v="SS40-0060"/>
    <s v="Ivory"/>
    <s v="50x95&quot;"/>
    <s v="B+"/>
    <n v="811"/>
    <n v="15912.57"/>
    <n v="7.2901602990619078E-5"/>
    <n v="0.90205842954280202"/>
    <n v="3460"/>
    <x v="7"/>
    <x v="2"/>
  </r>
  <r>
    <x v="3"/>
    <s v="Madison Park Essentials"/>
    <s v="Parkston|Hartford|Hartford"/>
    <s v="COMFORTER (SET)"/>
    <s v="MPE10-600"/>
    <s v="Grey"/>
    <s v="King/Cal K"/>
    <s v="B"/>
    <n v="539"/>
    <n v="15877.6"/>
    <n v="7.2741391971495084E-5"/>
    <n v="0.90213117093477346"/>
    <n v="3461"/>
    <x v="7"/>
    <x v="2"/>
  </r>
  <r>
    <x v="2"/>
    <s v="Super Listing"/>
    <s v="Porter|Evans|Walker"/>
    <s v="DUVET&amp;DUVET SET"/>
    <s v="AM12-0424"/>
    <s v="Neutral"/>
    <s v="Full"/>
    <s v="A++"/>
    <n v="747"/>
    <n v="15877.3"/>
    <n v="7.2740017556117975E-5"/>
    <n v="0.90220391095232955"/>
    <n v="3462"/>
    <x v="7"/>
    <x v="2"/>
  </r>
  <r>
    <x v="7"/>
    <s v="Woolrich"/>
    <s v="Cotton Flannel|Cotton Flannel|Cotton Flannel"/>
    <s v="SHEET/SHEET SET"/>
    <s v="WR20-3990"/>
    <s v="Gray Deer Toile"/>
    <s v="Full"/>
    <s v="B"/>
    <n v="630"/>
    <n v="15875.55"/>
    <n v="7.2732000133084889E-5"/>
    <n v="0.90227664295246268"/>
    <n v="3463"/>
    <x v="7"/>
    <x v="2"/>
  </r>
  <r>
    <x v="8"/>
    <s v="Intelligent Design"/>
    <s v="Cassie|Bridget|Rachel"/>
    <s v="COMFORTER (SET)"/>
    <s v="ID10-2291"/>
    <s v="Grey"/>
    <s v="Twin/Twin "/>
    <s v="B"/>
    <n v="456"/>
    <n v="15859.55"/>
    <n v="7.2658697979639548E-5"/>
    <n v="0.90234930165044236"/>
    <n v="3464"/>
    <x v="7"/>
    <x v="2"/>
  </r>
  <r>
    <x v="9"/>
    <s v="Madison Park Signature"/>
    <s v="Luce|Luce|Luce"/>
    <s v="BATH TOWEL"/>
    <s v="MPS73-429"/>
    <s v="Purple"/>
    <s v="6-Piece"/>
    <s v="B+"/>
    <n v="341"/>
    <n v="15855.36"/>
    <n v="7.2639501978206052E-5"/>
    <n v="0.90242194115242058"/>
    <n v="3465"/>
    <x v="7"/>
    <x v="2"/>
  </r>
  <r>
    <x v="7"/>
    <s v="Beautyrest"/>
    <s v="Oversized Cotton Flannel|Oversized Cotton Flannel|Oversized Cotton Flannel"/>
    <s v="SHEET/SHEET SET"/>
    <s v="BR20-4173"/>
    <s v="Beige/White Stripes"/>
    <s v="King"/>
    <s v="B"/>
    <n v="484"/>
    <n v="15853.25"/>
    <n v="7.2629835256720436E-5"/>
    <n v="0.90249457098767727"/>
    <n v="3466"/>
    <x v="7"/>
    <x v="2"/>
  </r>
  <r>
    <x v="2"/>
    <s v="Madison Park"/>
    <s v="Malia|Edna|Alicia"/>
    <s v="DUVET&amp;DUVET SET"/>
    <s v="MP12-6185"/>
    <s v="Ivory"/>
    <s v="Full/Queen"/>
    <s v="B"/>
    <n v="275"/>
    <n v="15852.65"/>
    <n v="7.2627086425966231E-5"/>
    <n v="0.90256719807410324"/>
    <n v="3467"/>
    <x v="7"/>
    <x v="2"/>
  </r>
  <r>
    <x v="3"/>
    <s v="Clean Spaces"/>
    <s v="Gauze|Gauze|Gauze"/>
    <s v="BLANKET"/>
    <s v="LCN51N-0024"/>
    <s v="Charcoal"/>
    <s v="Full/Queen"/>
    <s v="B"/>
    <n v="518"/>
    <n v="15851.4"/>
    <n v="7.2621359695228323E-5"/>
    <n v="0.90263981943379845"/>
    <n v="3468"/>
    <x v="7"/>
    <x v="2"/>
  </r>
  <r>
    <x v="3"/>
    <s v="Beautyrest"/>
    <s v="Heated Plush|Heated Plush|Heated Plush"/>
    <s v="ELECT BLANKET"/>
    <s v="BR54-0654"/>
    <s v="Lavender"/>
    <s v="Twin"/>
    <s v="B+"/>
    <n v="349"/>
    <n v="15837.9"/>
    <n v="7.2559511003258799E-5"/>
    <n v="0.90271237894480172"/>
    <n v="3469"/>
    <x v="7"/>
    <x v="2"/>
  </r>
  <r>
    <x v="7"/>
    <s v="Madison Park Essentials"/>
    <s v="Satin|Satin|Satin"/>
    <s v="SHEET/SHEET SET"/>
    <s v="MPE20-1100"/>
    <s v="Blush"/>
    <s v="Twin"/>
    <s v="B"/>
    <n v="1088"/>
    <n v="15817.88"/>
    <n v="7.2467791683760306E-5"/>
    <n v="0.90278484673648551"/>
    <n v="3470"/>
    <x v="7"/>
    <x v="2"/>
  </r>
  <r>
    <x v="2"/>
    <s v="Madison Park"/>
    <s v="Quebec|Mansfield|Vancouver"/>
    <s v="COVERLET&amp;BEDSPR"/>
    <s v="MP13-6128"/>
    <s v="White"/>
    <s v="Twin"/>
    <s v="A"/>
    <n v="450"/>
    <n v="15792.97"/>
    <n v="7.2353669393615072E-5"/>
    <n v="0.90285720040587913"/>
    <n v="3471"/>
    <x v="7"/>
    <x v="2"/>
  </r>
  <r>
    <x v="2"/>
    <s v="Super Listing"/>
    <s v="Porter|Evans|Walker"/>
    <s v="COMFORTER (SET)"/>
    <s v="AM10-0466"/>
    <s v="Black"/>
    <s v="Full"/>
    <s v="A++"/>
    <n v="623"/>
    <n v="15771.36"/>
    <n v="7.2254665672617956E-5"/>
    <n v="0.90292945507155176"/>
    <n v="3472"/>
    <x v="7"/>
    <x v="2"/>
  </r>
  <r>
    <x v="5"/>
    <s v="Madison Park"/>
    <s v="Adaline|Adaline|Adaline"/>
    <s v="DEC. MIRROR"/>
    <s v="MP95F-0315"/>
    <s v="Gold"/>
    <s v="25.75&quot;H"/>
    <s v="B"/>
    <n v="310"/>
    <n v="15770.7"/>
    <n v="7.225164195878833E-5"/>
    <n v="0.90300170671351054"/>
    <n v="3473"/>
    <x v="7"/>
    <x v="2"/>
  </r>
  <r>
    <x v="3"/>
    <s v="Madison Park"/>
    <s v="Arctic|Polar|Polar"/>
    <s v="COMFORTER (SET)"/>
    <s v="BASI10-0408"/>
    <s v="Grey"/>
    <s v="Full/Queen"/>
    <s v="B"/>
    <n v="315"/>
    <n v="15758.94"/>
    <n v="7.2197764876005997E-5"/>
    <n v="0.90307390447838654"/>
    <n v="3474"/>
    <x v="7"/>
    <x v="2"/>
  </r>
  <r>
    <x v="3"/>
    <s v="True North by Sleep Philosophy"/>
    <s v="Microfleece|Microfleece|Microfleece"/>
    <s v="BLANKET"/>
    <s v="TN51-0546"/>
    <s v="Taupe"/>
    <s v="Full/Queen"/>
    <s v="B"/>
    <n v="1088"/>
    <n v="15735.9"/>
    <n v="7.209220977504468E-5"/>
    <n v="0.90314599668816153"/>
    <n v="3475"/>
    <x v="7"/>
    <x v="2"/>
  </r>
  <r>
    <x v="2"/>
    <s v="Madison Park"/>
    <s v="Quebec|Mansfield|Vancouver"/>
    <s v="COVERLET&amp;BEDSPR"/>
    <s v="MP13-6131"/>
    <s v="Navy"/>
    <s v="Full"/>
    <s v="A"/>
    <n v="376"/>
    <n v="15730.92"/>
    <n v="7.206939447978482E-5"/>
    <n v="0.90321806608264132"/>
    <n v="3476"/>
    <x v="7"/>
    <x v="2"/>
  </r>
  <r>
    <x v="5"/>
    <s v="Madison Park"/>
    <s v="Rossi|Rosalie|Jax"/>
    <s v="AWD"/>
    <s v="MP95B-0277"/>
    <s v="Grey"/>
    <s v="See below"/>
    <s v="B"/>
    <n v="341"/>
    <n v="15721.39"/>
    <n v="7.2025733884638934E-5"/>
    <n v="0.90329009181652598"/>
    <n v="3477"/>
    <x v="7"/>
    <x v="2"/>
  </r>
  <r>
    <x v="3"/>
    <s v="Madison Park"/>
    <s v="Waffle Weave|Waffle Weave|Waffle Weave"/>
    <s v="BLANKET"/>
    <s v="BR51N-3831"/>
    <s v="Aqua"/>
    <s v="Twin"/>
    <s v="B+"/>
    <n v="555"/>
    <n v="15720.01"/>
    <n v="7.2019411573904274E-5"/>
    <n v="0.90336211122809984"/>
    <n v="3478"/>
    <x v="7"/>
    <x v="2"/>
  </r>
  <r>
    <x v="1"/>
    <s v="Intelligent Design"/>
    <s v="Loretta|Lara|Lorissa"/>
    <s v="CUSHION/POUF"/>
    <s v="ID31-2032"/>
    <s v="Ivory"/>
    <s v="Dia 22&quot;x6&quot;"/>
    <s v="B"/>
    <n v="749"/>
    <n v="15686.08"/>
    <n v="7.1863965194754226E-5"/>
    <n v="0.9034339751932946"/>
    <n v="3479"/>
    <x v="7"/>
    <x v="2"/>
  </r>
  <r>
    <x v="11"/>
    <s v="Harbor House Blue"/>
    <s v="Kiawah Island|Kiawah Island|Kiawah Island"/>
    <s v="COMFORTER (SET)"/>
    <s v="HH10-1853"/>
    <s v="Blue"/>
    <s v="Cal King"/>
    <s v="B"/>
    <n v="132"/>
    <n v="15678.44"/>
    <n v="7.1828963416484072E-5"/>
    <n v="0.90350580415671111"/>
    <n v="3480"/>
    <x v="7"/>
    <x v="2"/>
  </r>
  <r>
    <x v="1"/>
    <s v="Madison Park"/>
    <s v="Aubrey|Whitman|Charlotte"/>
    <s v="VALANCE"/>
    <s v="MP41-4899"/>
    <s v="Navy"/>
    <s v="50x18&quot;"/>
    <s v="B"/>
    <n v="1345"/>
    <n v="15667.54"/>
    <n v="7.1779026324449421E-5"/>
    <n v="0.9035775831830356"/>
    <n v="3481"/>
    <x v="7"/>
    <x v="2"/>
  </r>
  <r>
    <x v="7"/>
    <s v="True North by Sleep Philosophy"/>
    <s v="Cozy Cotton Flannel|Cozy Cotton Flannel|Cozy Cotton Flannel"/>
    <s v="SHEET/SHEET SET"/>
    <s v="TN20-0061"/>
    <s v="Tan/Blue Snowflakes"/>
    <s v="Twin"/>
    <s v="B"/>
    <n v="969"/>
    <n v="15666.52"/>
    <n v="7.1774353312167277E-5"/>
    <n v="0.90364935753634779"/>
    <n v="3482"/>
    <x v="7"/>
    <x v="2"/>
  </r>
  <r>
    <x v="3"/>
    <s v="Beautyrest"/>
    <s v="Electric Micro Fleece|Electric Micro Fleece|Electric Micro Fleece"/>
    <s v="ELECT BLANKET"/>
    <s v="BR54-0179"/>
    <s v="Beige"/>
    <s v="Twin"/>
    <s v="B+"/>
    <n v="302"/>
    <n v="15662.86"/>
    <n v="7.1757585444566656E-5"/>
    <n v="0.90372111512179232"/>
    <n v="3483"/>
    <x v="7"/>
    <x v="2"/>
  </r>
  <r>
    <x v="7"/>
    <s v="Madison Park Essentials"/>
    <s v="200 Thread Count Printed Cotton|200 Thread Count Printed Cotton|200 Thread"/>
    <s v="SHEET/SHEET SET"/>
    <s v="MPE20-1013"/>
    <s v="Blue Stripe"/>
    <s v="Queen"/>
    <s v="B"/>
    <n v="559"/>
    <n v="15652.67"/>
    <n v="7.1710901135591145E-5"/>
    <n v="0.90379282602292788"/>
    <n v="3484"/>
    <x v="7"/>
    <x v="2"/>
  </r>
  <r>
    <x v="2"/>
    <s v="Madison Park"/>
    <s v="Donovan|Blaine|Perry"/>
    <s v="SHOWER CURTAIN"/>
    <s v="MP70-4047"/>
    <s v="Red"/>
    <s v="72x72&quot;"/>
    <s v="B"/>
    <n v="730"/>
    <n v="15646.65"/>
    <n v="7.1683321200357325E-5"/>
    <n v="0.90386450934412821"/>
    <n v="3485"/>
    <x v="7"/>
    <x v="2"/>
  </r>
  <r>
    <x v="3"/>
    <s v="Serta"/>
    <s v="Microfiber Heated|Microfiber Heated|Microfiber Heated"/>
    <s v="ELEC MATT PAD"/>
    <s v="ST55-0268"/>
    <s v="White"/>
    <s v="Full"/>
    <s v="B"/>
    <n v="344"/>
    <n v="15626.81"/>
    <n v="7.1592426530085097E-5"/>
    <n v="0.90393610177065831"/>
    <n v="3486"/>
    <x v="7"/>
    <x v="2"/>
  </r>
  <r>
    <x v="7"/>
    <s v="Beautyrest"/>
    <s v="1000 Thread Count|1000 Thread Count|1000 Thread Count"/>
    <s v="SHEET/SHEET SET"/>
    <s v="BR20-1871"/>
    <s v="Seafoam"/>
    <s v="Full"/>
    <s v="B"/>
    <n v="470"/>
    <n v="15611.99"/>
    <n v="7.1524530410456335E-5"/>
    <n v="0.90400762630106879"/>
    <n v="3487"/>
    <x v="7"/>
    <x v="2"/>
  </r>
  <r>
    <x v="3"/>
    <s v="True North by Sleep Philosophy"/>
    <s v="Microfleece|Microfleece|Microfleece"/>
    <s v="BLANKET"/>
    <s v="TN51-0543"/>
    <s v="Ivory"/>
    <s v="Full/Queen"/>
    <s v="B"/>
    <n v="1077"/>
    <n v="15601.39"/>
    <n v="7.1475967733798792E-5"/>
    <n v="0.90407910226880261"/>
    <n v="3488"/>
    <x v="7"/>
    <x v="2"/>
  </r>
  <r>
    <x v="8"/>
    <s v="Intelligent Design"/>
    <s v="Cassiopeia|Karissa|Lisa"/>
    <s v="COMFORTER (SET)"/>
    <s v="ID10-2261"/>
    <s v="Aqua"/>
    <s v="King/Cal K"/>
    <s v="A++"/>
    <n v="352"/>
    <n v="15591.74"/>
    <n v="7.1431757372502063E-5"/>
    <n v="0.90415053402617507"/>
    <n v="3489"/>
    <x v="7"/>
    <x v="2"/>
  </r>
  <r>
    <x v="3"/>
    <s v="Madison Park Essentials"/>
    <s v="Larkspur|Windsor|Windsor"/>
    <s v="COMFORTER (SET)"/>
    <s v="BASI10-0203"/>
    <s v="Black/Grey"/>
    <s v="King"/>
    <s v="B"/>
    <n v="473"/>
    <n v="15586.98"/>
    <n v="7.1409949981852074E-5"/>
    <n v="0.90422194397615696"/>
    <n v="3490"/>
    <x v="7"/>
    <x v="2"/>
  </r>
  <r>
    <x v="7"/>
    <s v="Intelligent Design"/>
    <s v="Metallic Dot|Metallic Dot|Metallic Dot"/>
    <s v="SHEET/SHEET SET"/>
    <s v="ID20-1472"/>
    <s v="White/Gold"/>
    <s v="Queen"/>
    <s v="B"/>
    <n v="756"/>
    <n v="15573.09"/>
    <n v="7.1346314549892322E-5"/>
    <n v="0.90429329029070682"/>
    <n v="3491"/>
    <x v="7"/>
    <x v="2"/>
  </r>
  <r>
    <x v="7"/>
    <s v="Comfort Spaces"/>
    <s v="Cotton Flannel 135GSM|Cotton Flannel 135GSM|Cotton Flannel 135GSM"/>
    <s v="SHEET/SHEET SET"/>
    <s v="CS20-1397"/>
    <s v="Novalty Multi Forest Animals"/>
    <s v="King"/>
    <s v="ARB-"/>
    <n v="518"/>
    <n v="15568.12"/>
    <n v="7.1323545068478371E-5"/>
    <n v="0.90436461383577527"/>
    <n v="3492"/>
    <x v="7"/>
    <x v="2"/>
  </r>
  <r>
    <x v="2"/>
    <s v="INK+IVY"/>
    <s v="Arizona|Arizona|Arizona"/>
    <s v="DUVET&amp;DUVET SET"/>
    <s v="II12-1115"/>
    <s v="Yellow"/>
    <s v="King/Cal K"/>
    <s v="B"/>
    <n v="178"/>
    <n v="15555.7"/>
    <n v="7.1266644271866412E-5"/>
    <n v="0.90443588048004708"/>
    <n v="3493"/>
    <x v="7"/>
    <x v="2"/>
  </r>
  <r>
    <x v="3"/>
    <s v="True North by Sleep Philosophy"/>
    <s v="Sherpa|Sherpa|Sherpa"/>
    <s v="ELECT BLANKET"/>
    <s v="TN54-0496"/>
    <s v="Blue"/>
    <s v="Full"/>
    <s v="B"/>
    <n v="277"/>
    <n v="15552.21"/>
    <n v="7.1250655239646135E-5"/>
    <n v="0.90450713113528669"/>
    <n v="3494"/>
    <x v="7"/>
    <x v="2"/>
  </r>
  <r>
    <x v="8"/>
    <s v="Comfort Spaces"/>
    <s v="Vivian|Vivian|Vivian"/>
    <s v="COMFORTER (SET)"/>
    <s v="CS10-0977"/>
    <s v="Blush/Gold"/>
    <s v="Full/Queen"/>
    <s v="ARB"/>
    <n v="580"/>
    <n v="15549.49"/>
    <n v="7.1238193873560433E-5"/>
    <n v="0.90457836932916025"/>
    <n v="3495"/>
    <x v="7"/>
    <x v="2"/>
  </r>
  <r>
    <x v="2"/>
    <s v="Madison Park"/>
    <s v="Boone|Westbrook|Powell"/>
    <s v="COMFORTER (SET)"/>
    <s v="MP10-2792"/>
    <s v="Grey"/>
    <s v="Cal King"/>
    <s v="B"/>
    <n v="205"/>
    <n v="15549.37"/>
    <n v="7.1237644107409589E-5"/>
    <n v="0.90464960697326768"/>
    <n v="3496"/>
    <x v="7"/>
    <x v="2"/>
  </r>
  <r>
    <x v="12"/>
    <s v="Friends Forever"/>
    <s v="Chester|Hastings|Aberdeen"/>
    <s v="PET BEDS"/>
    <s v="PET63PC4856"/>
    <s v="Pewter"/>
    <s v="20x25+5.5&quot;"/>
    <s v="A+"/>
    <n v="444"/>
    <n v="15536.87"/>
    <n v="7.118037680003042E-5"/>
    <n v="0.90472078735006767"/>
    <n v="3497"/>
    <x v="7"/>
    <x v="2"/>
  </r>
  <r>
    <x v="8"/>
    <s v="Urban Habitat"/>
    <s v="Brooklyn|Maize|Kay"/>
    <s v="DUVET&amp;DUVET SET"/>
    <s v="UH12-0208"/>
    <s v="Pink"/>
    <s v="Full/Queen"/>
    <s v="B"/>
    <n v="235"/>
    <n v="15531.18"/>
    <n v="7.1154308721711407E-5"/>
    <n v="0.9047919416587894"/>
    <n v="3498"/>
    <x v="7"/>
    <x v="2"/>
  </r>
  <r>
    <x v="3"/>
    <s v="True North by Sleep Philosophy"/>
    <s v="Microfleece|Microfleece|Microfleece"/>
    <s v="BLANKET"/>
    <s v="TN51-0555"/>
    <s v="Blue"/>
    <s v="Full/Queen"/>
    <s v="B"/>
    <n v="1068"/>
    <n v="15527.55"/>
    <n v="7.1137678295648483E-5"/>
    <n v="0.9048630793370851"/>
    <n v="3499"/>
    <x v="7"/>
    <x v="2"/>
  </r>
  <r>
    <x v="2"/>
    <s v="Madison Park"/>
    <s v="Medina|Barrett|Ryland"/>
    <s v="COMFORTER (SET)"/>
    <s v="MP10-1660"/>
    <s v="Navy"/>
    <s v="Cal King"/>
    <s v="B"/>
    <n v="193"/>
    <n v="15513.81"/>
    <n v="7.1074730071377299E-5"/>
    <n v="0.90493415406715649"/>
    <n v="3500"/>
    <x v="7"/>
    <x v="2"/>
  </r>
  <r>
    <x v="7"/>
    <s v="Super Listing"/>
    <s v="Cotton 144TC|Cotton 144TC|Cotton 144TC"/>
    <s v="SHEET/SHEET SET"/>
    <s v="AM20-0362"/>
    <s v="Black"/>
    <s v="Queen"/>
    <s v="B"/>
    <n v="659"/>
    <n v="15509.74"/>
    <n v="7.1056083836094634E-5"/>
    <n v="0.90500521015099256"/>
    <n v="3501"/>
    <x v="7"/>
    <x v="2"/>
  </r>
  <r>
    <x v="2"/>
    <s v="Woolrich"/>
    <s v="Sunset|Sunset|Sunset"/>
    <s v="SHOWER CURTAIN"/>
    <s v="WR70-1814"/>
    <s v="Red"/>
    <s v="72x72&quot;"/>
    <s v="B-"/>
    <n v="722"/>
    <n v="15504.61"/>
    <n v="7.103258133314622E-5"/>
    <n v="0.90507624273232568"/>
    <n v="3502"/>
    <x v="7"/>
    <x v="2"/>
  </r>
  <r>
    <x v="4"/>
    <s v="Madison Park"/>
    <s v="Stay Puffed|Stay Puffed|Stay Puffed"/>
    <s v="PILLOWCASE"/>
    <s v="MP21-8300"/>
    <s v="White"/>
    <s v="Standard"/>
    <s v="B"/>
    <n v="979"/>
    <n v="15492.07"/>
    <n v="7.0975130770383418E-5"/>
    <n v="0.90514721786309604"/>
    <n v="3503"/>
    <x v="7"/>
    <x v="2"/>
  </r>
  <r>
    <x v="7"/>
    <s v="True North by Sleep Philosophy"/>
    <s v="Cozy Cotton Flannel|Cozy Cotton Flannel|Cozy Cotton Flannel"/>
    <s v="SHEET/SHEET SET"/>
    <s v="TN20-0246"/>
    <s v="Blue Geo"/>
    <s v="Twin XL"/>
    <s v="B"/>
    <n v="828"/>
    <n v="15491.15"/>
    <n v="7.0970915896560315E-5"/>
    <n v="0.90521818877899263"/>
    <n v="3504"/>
    <x v="7"/>
    <x v="2"/>
  </r>
  <r>
    <x v="3"/>
    <s v="Madison Park"/>
    <s v="Waffle Weave|Waffle Weave|Waffle Weave"/>
    <s v="BLANKET"/>
    <s v="BR51N-3834"/>
    <s v="Grey"/>
    <s v="Twin"/>
    <s v="B+"/>
    <n v="558"/>
    <n v="15482.02"/>
    <n v="7.0929087855250566E-5"/>
    <n v="0.90528911786684785"/>
    <n v="3505"/>
    <x v="7"/>
    <x v="2"/>
  </r>
  <r>
    <x v="9"/>
    <s v="Madison Park Essentials"/>
    <s v="Adrien|Remy|Roman"/>
    <s v="BATH TOWEL"/>
    <s v="MPE73-1024"/>
    <s v="Black"/>
    <s v="6-Piece"/>
    <s v="B"/>
    <n v="809"/>
    <n v="15472.33"/>
    <n v="7.0884694238570217E-5"/>
    <n v="0.9053600025610864"/>
    <n v="3506"/>
    <x v="7"/>
    <x v="2"/>
  </r>
  <r>
    <x v="7"/>
    <s v="Intelligent Design"/>
    <s v="Cozy Soft|Cozy Soft|Cozy Soft"/>
    <s v="SHEET/SHEET SET"/>
    <s v="ID20-2044"/>
    <s v="Grey Sloths"/>
    <s v="Twin"/>
    <s v="B"/>
    <n v="889"/>
    <n v="15470.27"/>
    <n v="7.0875256586314128E-5"/>
    <n v="0.90543087781767273"/>
    <n v="3507"/>
    <x v="7"/>
    <x v="2"/>
  </r>
  <r>
    <x v="1"/>
    <s v="Madison Park"/>
    <s v="Ceres|Elowen|Persis"/>
    <s v="WINDOW PANEL"/>
    <s v="MP40-5469"/>
    <s v="White"/>
    <s v="2-PK 50x95"/>
    <s v="B+"/>
    <n v="929"/>
    <n v="15462.76"/>
    <n v="7.0840850388040726E-5"/>
    <n v="0.90550171866806073"/>
    <n v="3508"/>
    <x v="7"/>
    <x v="2"/>
  </r>
  <r>
    <x v="7"/>
    <s v="True North by Sleep Philosophy"/>
    <s v="Micro Fleece|Micro Fleece|Micro Fleece"/>
    <s v="SHEET/SHEET SET"/>
    <s v="SHET20-745"/>
    <s v="Blue"/>
    <s v="Twin XL"/>
    <s v="B"/>
    <n v="618"/>
    <n v="15458.9"/>
    <n v="7.0823166243522023E-5"/>
    <n v="0.90557254183430425"/>
    <n v="3509"/>
    <x v="7"/>
    <x v="2"/>
  </r>
  <r>
    <x v="3"/>
    <s v="Serta"/>
    <s v="Microfiber Heated|Microfiber Heated|Microfiber Heated"/>
    <s v="ELEC MATT PAD"/>
    <s v="ST55-0271"/>
    <s v="White"/>
    <s v="Cal King"/>
    <s v="B"/>
    <n v="225"/>
    <n v="15440.82"/>
    <n v="7.0740334810128776E-5"/>
    <n v="0.90564328216911438"/>
    <n v="3510"/>
    <x v="7"/>
    <x v="2"/>
  </r>
  <r>
    <x v="6"/>
    <s v="Madison Park"/>
    <s v="Evan|Ethan|Jordan"/>
    <s v="BATH RUG"/>
    <s v="MP72-7333"/>
    <s v="White"/>
    <s v="24x40&quot;"/>
    <s v="B"/>
    <n v="779"/>
    <n v="15437.97"/>
    <n v="7.0727277864046322E-5"/>
    <n v="0.90571400944697844"/>
    <n v="3511"/>
    <x v="7"/>
    <x v="2"/>
  </r>
  <r>
    <x v="7"/>
    <s v="Madison Park"/>
    <s v="Peached Percale|Peached Percale|Peached Percale"/>
    <s v="SHEET/SHEET SET"/>
    <s v="MP20-5396"/>
    <s v="Purple"/>
    <s v="Queen"/>
    <s v="B"/>
    <n v="472"/>
    <n v="15391.68"/>
    <n v="7.0515205571359751E-5"/>
    <n v="0.90578452465254977"/>
    <n v="3512"/>
    <x v="7"/>
    <x v="2"/>
  </r>
  <r>
    <x v="7"/>
    <s v="Woolrich"/>
    <s v="Cotton Flannel|Cotton Flannel|Cotton Flannel"/>
    <s v="SHEET/SHEET SET"/>
    <s v="WR20-2037"/>
    <s v="Tan Dog"/>
    <s v="Queen"/>
    <s v="B"/>
    <n v="532"/>
    <n v="15389.65"/>
    <n v="7.0505905360641359E-5"/>
    <n v="0.90585503055791039"/>
    <n v="3513"/>
    <x v="7"/>
    <x v="2"/>
  </r>
  <r>
    <x v="2"/>
    <s v="Madison Park Essentials"/>
    <s v="Jaxon|Deacon|Ryder"/>
    <s v="COMFORTER (SET)"/>
    <s v="MPE10-1071"/>
    <s v="Green/Grey"/>
    <s v="King"/>
    <s v="TBD"/>
    <n v="321"/>
    <n v="15383.55"/>
    <n v="7.0477958914640315E-5"/>
    <n v="0.90592550851682507"/>
    <n v="3514"/>
    <x v="7"/>
    <x v="2"/>
  </r>
  <r>
    <x v="7"/>
    <s v="Intelligent Design"/>
    <s v="Cozy Soft|Cozy Soft|Cozy Soft"/>
    <s v="SHEET/SHEET SET"/>
    <s v="ID20-1549"/>
    <s v="Seafoam Foxes"/>
    <s v="Twin XL"/>
    <s v="B"/>
    <n v="849"/>
    <n v="15380.98"/>
    <n v="7.0466184756243168E-5"/>
    <n v="0.90599597470158133"/>
    <n v="3515"/>
    <x v="7"/>
    <x v="2"/>
  </r>
  <r>
    <x v="3"/>
    <s v="Madison Park"/>
    <s v="Freshspun Basketweave|Freshspun Basketweave|Freshspun Basketweave"/>
    <s v="BLANKET"/>
    <s v="BL51N-0853"/>
    <s v="Blue"/>
    <s v="King"/>
    <s v="B"/>
    <n v="712"/>
    <n v="15374.97"/>
    <n v="7.0438650634855257E-5"/>
    <n v="0.90606641335221616"/>
    <n v="3516"/>
    <x v="7"/>
    <x v="2"/>
  </r>
  <r>
    <x v="11"/>
    <s v="Harbor House Blue"/>
    <s v="Suzanna"/>
    <s v="COMFORTER (SET)"/>
    <s v="HH10-1345"/>
    <s v="Ivory"/>
    <s v="Full/Queen"/>
    <s v="B"/>
    <n v="116"/>
    <n v="15372.21"/>
    <n v="7.0426006013385922E-5"/>
    <n v="0.90613683935822953"/>
    <n v="3517"/>
    <x v="7"/>
    <x v="2"/>
  </r>
  <r>
    <x v="7"/>
    <s v="Madison Park"/>
    <s v="1500 Thread Count|1500 Thread Count|1500 Thread Count"/>
    <s v="SHEET/SHEET SET"/>
    <s v="MP20-4857"/>
    <s v="Seafoam"/>
    <s v="Cal King"/>
    <s v="B"/>
    <n v="305"/>
    <n v="15368.73"/>
    <n v="7.0410062795011566E-5"/>
    <n v="0.90620724942102449"/>
    <n v="3518"/>
    <x v="7"/>
    <x v="2"/>
  </r>
  <r>
    <x v="3"/>
    <s v="Beautyrest"/>
    <s v="Heated Berber Wrap|Heated Berber Wrap|Heated Berber Wrap"/>
    <s v="ELECT BLANKET"/>
    <s v="BR54-0831"/>
    <s v="Aqua Plaid"/>
    <s v="50x64&quot;"/>
    <s v="ARB-"/>
    <n v="442"/>
    <n v="15366.59"/>
    <n v="7.0400258631988252E-5"/>
    <n v="0.90627764967965652"/>
    <n v="3519"/>
    <x v="7"/>
    <x v="2"/>
  </r>
  <r>
    <x v="7"/>
    <s v="True North by Sleep Philosophy"/>
    <s v="Soloft Plush|Soloft Plush|Soloft Plush"/>
    <s v="SHEET/SHEET SET"/>
    <s v="BL20-0601"/>
    <s v="Aqua"/>
    <s v="Twin"/>
    <s v="B"/>
    <n v="630"/>
    <n v="15361.74"/>
    <n v="7.0378038916725131E-5"/>
    <n v="0.90634802771857326"/>
    <n v="3520"/>
    <x v="7"/>
    <x v="2"/>
  </r>
  <r>
    <x v="2"/>
    <s v="INK+IVY"/>
    <s v="Marta|Marta|Marta"/>
    <s v="DUVET&amp;DUVET SET"/>
    <s v="II12-1110"/>
    <s v="Natural"/>
    <s v="Full/Queen"/>
    <s v="B+"/>
    <n v="217"/>
    <n v="15350.86"/>
    <n v="7.0328193452382295E-5"/>
    <n v="0.90641835591202569"/>
    <n v="3521"/>
    <x v="7"/>
    <x v="2"/>
  </r>
  <r>
    <x v="7"/>
    <s v="Beautyrest"/>
    <s v="600 Thread Count|600 Thread Count|600 Thread Count"/>
    <s v="SHEET/SHEET SET"/>
    <s v="BR20-1914"/>
    <s v="Khaki"/>
    <s v="Cal King"/>
    <s v="B"/>
    <n v="422"/>
    <n v="15335.23"/>
    <n v="7.0256586411235366E-5"/>
    <n v="0.90648861249843693"/>
    <n v="3522"/>
    <x v="7"/>
    <x v="2"/>
  </r>
  <r>
    <x v="1"/>
    <s v="Madison Park"/>
    <s v="Saratoga|Westmont|Sereno"/>
    <s v="WINDOW PANEL"/>
    <s v="MP40-2396"/>
    <s v="Ivory/Grey"/>
    <s v="50x84&quot;"/>
    <s v="B+"/>
    <n v="892"/>
    <n v="15334.58"/>
    <n v="7.0253608511251648E-5"/>
    <n v="0.90655886610694814"/>
    <n v="3523"/>
    <x v="7"/>
    <x v="2"/>
  </r>
  <r>
    <x v="3"/>
    <s v="Serta"/>
    <s v="Plush|Plush|Plush"/>
    <s v="ELEC MATT PAD"/>
    <s v="ST55-0182"/>
    <s v="White"/>
    <s v="Twin"/>
    <s v="B+"/>
    <n v="363"/>
    <n v="15334.17"/>
    <n v="7.0251730143569603E-5"/>
    <n v="0.90662911783709166"/>
    <n v="3524"/>
    <x v="7"/>
    <x v="2"/>
  </r>
  <r>
    <x v="1"/>
    <s v="Madison Park"/>
    <s v="Harper|Kaylee|Avery"/>
    <s v="WINDOW PANEL"/>
    <s v="MP40-4529"/>
    <s v="Cream"/>
    <s v="42x216&quot;"/>
    <s v="B+"/>
    <n v="736"/>
    <n v="15329.2"/>
    <n v="7.0228960662155652E-5"/>
    <n v="0.90669934679775377"/>
    <n v="3525"/>
    <x v="7"/>
    <x v="2"/>
  </r>
  <r>
    <x v="2"/>
    <s v="Madison Park"/>
    <s v="Lacey|Marla|Arliss"/>
    <s v="COMFORTER (SET)"/>
    <s v="MP10-8345"/>
    <s v="Grey"/>
    <s v="Cal King"/>
    <s v="B"/>
    <n v="286"/>
    <n v="15328.4"/>
    <n v="7.0225295554483379E-5"/>
    <n v="0.90676957209330822"/>
    <n v="3526"/>
    <x v="7"/>
    <x v="2"/>
  </r>
  <r>
    <x v="8"/>
    <s v="Mi Zone Kids"/>
    <s v="Tessa|Tanya|Jamie"/>
    <s v="COMFORTER (SET)"/>
    <s v="MZK10-169"/>
    <s v="White"/>
    <s v="Full/Queen"/>
    <s v="B"/>
    <n v="348"/>
    <n v="15313.3"/>
    <n v="7.0156116647169324E-5"/>
    <n v="0.9068397282099554"/>
    <n v="3527"/>
    <x v="7"/>
    <x v="2"/>
  </r>
  <r>
    <x v="7"/>
    <s v="Beautyrest"/>
    <s v="600 Thread Count|600 Thread Count|600 Thread Count"/>
    <s v="SHEET/SHEET SET"/>
    <s v="BR20-0998"/>
    <s v="Seafoam"/>
    <s v="Full"/>
    <s v="B"/>
    <n v="509"/>
    <n v="15286.65"/>
    <n v="7.0034022747836913E-5"/>
    <n v="0.90690976223270325"/>
    <n v="3528"/>
    <x v="7"/>
    <x v="2"/>
  </r>
  <r>
    <x v="5"/>
    <s v="Madison Park"/>
    <s v="Laurel Branches|Laurel Branches|Laurel Branches"/>
    <s v="AWD"/>
    <s v="MP95B-0274"/>
    <s v="Grey"/>
    <s v="See below"/>
    <s v="B"/>
    <n v="504"/>
    <n v="15281.55"/>
    <n v="7.0010657686426196E-5"/>
    <n v="0.90697977289038967"/>
    <n v="3529"/>
    <x v="7"/>
    <x v="2"/>
  </r>
  <r>
    <x v="4"/>
    <s v="Urban Habitat"/>
    <s v="Comfort Cool Jersey Knit|Comfort Cool Jersey Knit|Comfort Cool Jersey Knit"/>
    <s v="COMFORTER (SET)"/>
    <s v="UH10-2502"/>
    <s v="Grey"/>
    <s v="King/Cal K"/>
    <s v="B"/>
    <n v="468"/>
    <n v="15277.97"/>
    <n v="6.99942563295928E-5"/>
    <n v="0.90704976714671925"/>
    <n v="3530"/>
    <x v="7"/>
    <x v="2"/>
  </r>
  <r>
    <x v="2"/>
    <s v="Comfort Spaces"/>
    <s v="Kienna"/>
    <s v="COVERLET&amp;BEDSPR"/>
    <s v="CS14-0054"/>
    <s v="Ivory"/>
    <s v="King/Cal K"/>
    <s v="ARA"/>
    <n v="521"/>
    <n v="15277.61"/>
    <n v="6.9992607031140296E-5"/>
    <n v="0.90711975975375037"/>
    <n v="3531"/>
    <x v="7"/>
    <x v="2"/>
  </r>
  <r>
    <x v="3"/>
    <s v="Beautyrest"/>
    <s v="Zuri|Marselle|Marselle"/>
    <s v="ELECT BLANKET"/>
    <s v="BR54-4699"/>
    <s v="Brown Texture"/>
    <s v="50x70&quot;"/>
    <s v="TBD"/>
    <n v="405"/>
    <n v="15270.7"/>
    <n v="6.9960949663621085E-5"/>
    <n v="0.90718972070341397"/>
    <n v="3532"/>
    <x v="7"/>
    <x v="2"/>
  </r>
  <r>
    <x v="4"/>
    <s v="Madison Park"/>
    <s v="Coleman|Campbell|Campbell"/>
    <s v="BLANKET"/>
    <s v="MP51-8194"/>
    <s v="Black"/>
    <s v="King"/>
    <s v="B"/>
    <n v="517"/>
    <n v="15264.35"/>
    <n v="6.9931857871472459E-5"/>
    <n v="0.90725965256128549"/>
    <n v="3533"/>
    <x v="7"/>
    <x v="2"/>
  </r>
  <r>
    <x v="2"/>
    <s v="Madison Park"/>
    <s v="Cassandra|Gisele|Maddy"/>
    <s v="COMFORTER (SET)"/>
    <s v="MP10-7836"/>
    <s v="Blue"/>
    <s v="Cal King"/>
    <s v="B"/>
    <n v="150"/>
    <n v="15263.21"/>
    <n v="6.9926635093039473E-5"/>
    <n v="0.90732957919637858"/>
    <n v="3534"/>
    <x v="7"/>
    <x v="2"/>
  </r>
  <r>
    <x v="2"/>
    <s v="Madison Park"/>
    <s v="Vienna|Marcella|Adela"/>
    <s v="DUVET&amp;DUVET SET"/>
    <s v="MP12-3832"/>
    <s v="Indigo"/>
    <s v="Full/Queen"/>
    <s v="B"/>
    <n v="272"/>
    <n v="15262.49"/>
    <n v="6.9923336496134425E-5"/>
    <n v="0.90739950253287471"/>
    <n v="3535"/>
    <x v="7"/>
    <x v="2"/>
  </r>
  <r>
    <x v="8"/>
    <s v="Intelligent Design"/>
    <s v="Mira|Gemma|Arabella"/>
    <s v="COMFORTER (SET)"/>
    <s v="ID10-2270"/>
    <s v="Lavender"/>
    <s v="Full/Queen"/>
    <s v="B"/>
    <n v="315"/>
    <n v="15256.59"/>
    <n v="6.9896306327051462E-5"/>
    <n v="0.90746939883920175"/>
    <n v="3536"/>
    <x v="7"/>
    <x v="2"/>
  </r>
  <r>
    <x v="3"/>
    <s v="Beautyrest"/>
    <s v="Electric Micro Fleece|Electric Micro Fleece|Electric Micro Fleece"/>
    <s v="ELECT BLANKET"/>
    <s v="BR54-0183"/>
    <s v="Blue"/>
    <s v="Twin"/>
    <s v="B"/>
    <n v="289"/>
    <n v="15252.74"/>
    <n v="6.9878667996378668E-5"/>
    <n v="0.90753927750719809"/>
    <n v="3537"/>
    <x v="7"/>
    <x v="2"/>
  </r>
  <r>
    <x v="7"/>
    <s v="Intelligent Design"/>
    <s v="Printed Microfiber|Printed Microfiber|Printed Microfiber"/>
    <s v="SHEET/SHEET SET"/>
    <s v="ID20-2220"/>
    <s v="Black Floral"/>
    <s v="Queen"/>
    <s v="B"/>
    <n v="929"/>
    <n v="15247.07"/>
    <n v="6.9852691545751471E-5"/>
    <n v="0.9076091301987439"/>
    <n v="3538"/>
    <x v="7"/>
    <x v="2"/>
  </r>
  <r>
    <x v="2"/>
    <s v="Madison Park"/>
    <s v="Quebec|Mansfield|Vancouver"/>
    <s v="COVERLET&amp;BEDSPR"/>
    <s v="MP13-2580"/>
    <s v="Blue"/>
    <s v="Twin/Twin "/>
    <s v="A"/>
    <n v="508"/>
    <n v="15239.27"/>
    <n v="6.9816956745946869E-5"/>
    <n v="0.9076789471554898"/>
    <n v="3539"/>
    <x v="7"/>
    <x v="2"/>
  </r>
  <r>
    <x v="7"/>
    <s v="Beautyrest"/>
    <s v="1500TC Solid Cooling Sheet Set"/>
    <s v="SHEET/SHEET SET"/>
    <s v="BR20-4665"/>
    <s v="White"/>
    <s v="Queen"/>
    <s v="EXT"/>
    <n v="553"/>
    <n v="15235.15"/>
    <n v="6.9798081441434676E-5"/>
    <n v="0.90774874523693128"/>
    <n v="3540"/>
    <x v="7"/>
    <x v="2"/>
  </r>
  <r>
    <x v="2"/>
    <s v="Madison Park"/>
    <s v="Dawn|Vanessa|Stella"/>
    <s v="VALANCE"/>
    <s v="MP41-4293"/>
    <s v="Aqua"/>
    <s v="50x18&quot;"/>
    <s v="B"/>
    <n v="1439"/>
    <n v="15234.94"/>
    <n v="6.9797119350670713E-5"/>
    <n v="0.9078185423562819"/>
    <n v="3541"/>
    <x v="7"/>
    <x v="2"/>
  </r>
  <r>
    <x v="8"/>
    <s v="Urban Habitat"/>
    <s v="Mercer|Camden|Ronan"/>
    <s v="DUVET&amp;DUVET SET"/>
    <s v="UH12-2319"/>
    <s v="Ivory"/>
    <s v="Full/Queen"/>
    <s v="B"/>
    <n v="254"/>
    <n v="15232.41"/>
    <n v="6.9785528447657171E-5"/>
    <n v="0.90788832788472951"/>
    <n v="3542"/>
    <x v="7"/>
    <x v="2"/>
  </r>
  <r>
    <x v="7"/>
    <s v="Beautyrest Platinum"/>
    <s v="400TC Liquid Cotton"/>
    <s v="SHEET/SHEET SET"/>
    <s v="BRP20-0086C"/>
    <s v="Plum"/>
    <s v="King"/>
    <s v="EXB"/>
    <n v="376"/>
    <n v="15228"/>
    <n v="6.9765324541613792E-5"/>
    <n v="0.90795809320927112"/>
    <n v="3543"/>
    <x v="7"/>
    <x v="2"/>
  </r>
  <r>
    <x v="11"/>
    <s v="Harbor House Blue"/>
    <s v="Hallie|Hallie|Hallie"/>
    <s v="COMFORTER (SET)"/>
    <s v="HH10-1686"/>
    <s v="Grey"/>
    <s v="Cal King"/>
    <s v="B+"/>
    <n v="123"/>
    <n v="15227.22"/>
    <n v="6.9761751061633335E-5"/>
    <n v="0.90802785496033278"/>
    <n v="3544"/>
    <x v="7"/>
    <x v="2"/>
  </r>
  <r>
    <x v="4"/>
    <s v="Sleep Philosophy"/>
    <s v="Year Round Warmth|Year Round Warmth|Year Round Warmth"/>
    <s v="COMFORTER (SET)"/>
    <s v="BASI10-0291"/>
    <s v="White"/>
    <s v="Full/Queen"/>
    <s v="B"/>
    <n v="326"/>
    <n v="15226.72"/>
    <n v="6.9759460369338158E-5"/>
    <n v="0.90809761442070214"/>
    <n v="3545"/>
    <x v="7"/>
    <x v="2"/>
  </r>
  <r>
    <x v="2"/>
    <s v="Madison Park"/>
    <s v="Bayside|Nantucket|Rockaway"/>
    <s v="COVERLET&amp;BEDSPR"/>
    <s v="MP13-483"/>
    <s v="Blue"/>
    <s v="Twin/Twin "/>
    <s v="B"/>
    <n v="305"/>
    <n v="15224.45"/>
    <n v="6.9749060626318106E-5"/>
    <n v="0.90816736348132843"/>
    <n v="3546"/>
    <x v="7"/>
    <x v="2"/>
  </r>
  <r>
    <x v="7"/>
    <s v="True North by Sleep Philosophy"/>
    <s v="Cozy Cotton Flannel|Cozy Cotton Flannel|Cozy Cotton Flannel"/>
    <s v="SHEET/SHEET SET"/>
    <s v="TN20-0406"/>
    <s v="Seafoam Llama"/>
    <s v="Twin XL"/>
    <s v="B"/>
    <n v="833"/>
    <n v="15224.1"/>
    <n v="6.9747457141711483E-5"/>
    <n v="0.90823711093847015"/>
    <n v="3547"/>
    <x v="7"/>
    <x v="2"/>
  </r>
  <r>
    <x v="4"/>
    <s v="Sleep Philosophy"/>
    <s v="3&quot; Gel Memory Foam with Cooling Cover|3&quot;Gel Memory Foam with Cooling Cover|"/>
    <s v="MATT PAD/TOPPER"/>
    <s v="BASI16-0477"/>
    <s v="White"/>
    <s v="Full"/>
    <s v="B"/>
    <n v="155"/>
    <n v="15190.95"/>
    <n v="6.9595584242541906E-5"/>
    <n v="0.90830670652271273"/>
    <n v="3548"/>
    <x v="7"/>
    <x v="2"/>
  </r>
  <r>
    <x v="12"/>
    <s v="Friends Forever"/>
    <s v="Trucker|Trucker|Trucker"/>
    <s v="PET BEDS"/>
    <s v="PET63CC6033"/>
    <s v="Dark Grey"/>
    <s v="L"/>
    <s v="A"/>
    <n v="942"/>
    <n v="15189.33"/>
    <n v="6.9588162399505558E-5"/>
    <n v="0.90837629468511227"/>
    <n v="3549"/>
    <x v="7"/>
    <x v="2"/>
  </r>
  <r>
    <x v="8"/>
    <s v="Intelligent Design"/>
    <s v="Marsden|James|Eddie"/>
    <s v="COMFORTER (SET)"/>
    <s v="ID10-1729"/>
    <s v="Blue/Grey"/>
    <s v="Twin"/>
    <s v="B"/>
    <n v="477"/>
    <n v="15185.98"/>
    <n v="6.957281476112794E-5"/>
    <n v="0.90844586749987344"/>
    <n v="3550"/>
    <x v="7"/>
    <x v="2"/>
  </r>
  <r>
    <x v="8"/>
    <s v="Mi Zone"/>
    <s v="Primrose|Talia|Evie"/>
    <s v="COMFORTER (SET)"/>
    <s v="MZ10-0648"/>
    <s v="Aqua Multi"/>
    <s v="Twin/Twin "/>
    <s v="TBD"/>
    <n v="419"/>
    <n v="15180.49"/>
    <n v="6.9547662959726996E-5"/>
    <n v="0.90851541516283318"/>
    <n v="3551"/>
    <x v="7"/>
    <x v="2"/>
  </r>
  <r>
    <x v="6"/>
    <s v="510 Design"/>
    <s v="Donnell|Shane|Merissi"/>
    <s v="SHOWER CURTAIN"/>
    <s v="5DS70-0231"/>
    <s v="Black/Grey"/>
    <s v="72x72&quot;"/>
    <s v="B"/>
    <n v="1011"/>
    <n v="15176.28"/>
    <n v="6.9528375330601698E-5"/>
    <n v="0.90858494353816377"/>
    <n v="3552"/>
    <x v="7"/>
    <x v="2"/>
  </r>
  <r>
    <x v="0"/>
    <s v="Madison Park"/>
    <s v="Oxford|Liam|Nathan"/>
    <s v="ACCENT CHAIR"/>
    <s v="FPF18-0217"/>
    <s v="Green"/>
    <s v="See below"/>
    <s v="B-"/>
    <n v="90"/>
    <n v="15175.01"/>
    <n v="6.9522556972171972E-5"/>
    <n v="0.90865446609513589"/>
    <n v="3553"/>
    <x v="7"/>
    <x v="2"/>
  </r>
  <r>
    <x v="7"/>
    <s v="Madison Park Essentials"/>
    <s v="Satin|Satin|Satin"/>
    <s v="PILLOWCASE"/>
    <s v="MPE21-917"/>
    <s v="Ivory"/>
    <s v="Standard"/>
    <s v="B"/>
    <n v="2440"/>
    <n v="15132.86"/>
    <n v="6.932945161168937E-5"/>
    <n v="0.90872379554674754"/>
    <n v="3554"/>
    <x v="7"/>
    <x v="2"/>
  </r>
  <r>
    <x v="1"/>
    <s v="SunSmart"/>
    <s v="Blakesly|Kagen|Etro"/>
    <s v="WINDOW PANEL"/>
    <s v="SS40-0112"/>
    <s v="Aqua"/>
    <s v="100x84&quot;"/>
    <s v="B"/>
    <n v="547"/>
    <n v="15132.15"/>
    <n v="6.932619882863023E-5"/>
    <n v="0.90879312174557614"/>
    <n v="3555"/>
    <x v="7"/>
    <x v="2"/>
  </r>
  <r>
    <x v="7"/>
    <s v="Intelligent Design"/>
    <s v="Cotton Blend Jersey Knit|Cotton Blend Jersey Knit|Cotton Blend Jersey Knit"/>
    <s v="SHEET/SHEET SET"/>
    <s v="ID20-1237"/>
    <s v="Teal"/>
    <s v="Twin XL"/>
    <s v="B"/>
    <n v="717"/>
    <n v="15113.72"/>
    <n v="6.924176391063036E-5"/>
    <n v="0.90886236350948679"/>
    <n v="3556"/>
    <x v="7"/>
    <x v="2"/>
  </r>
  <r>
    <x v="8"/>
    <s v="Urban Habitat Kids"/>
    <s v="Lola|Ella|Laila"/>
    <s v="DUVET&amp;DUVET SET"/>
    <s v="UHK12-0101"/>
    <s v="Pink"/>
    <s v="Full/Queen"/>
    <s v="B"/>
    <n v="316"/>
    <n v="15113.69"/>
    <n v="6.9241626469092663E-5"/>
    <n v="0.90893160513595583"/>
    <n v="3557"/>
    <x v="7"/>
    <x v="2"/>
  </r>
  <r>
    <x v="2"/>
    <s v="Madison Park"/>
    <s v="Palisades|Hanover|Overland"/>
    <s v="COMFORTER (SET)"/>
    <s v="MP10-1318"/>
    <s v="Blue"/>
    <s v="Cal King"/>
    <s v="B"/>
    <n v="188"/>
    <n v="15109.41"/>
    <n v="6.9222018143046021E-5"/>
    <n v="0.90900082715409891"/>
    <n v="3558"/>
    <x v="7"/>
    <x v="2"/>
  </r>
  <r>
    <x v="2"/>
    <s v="Madison Park"/>
    <s v="Donovan|Blaine|Perry"/>
    <s v="SHOWER CURTAIN"/>
    <s v="MP70-7543"/>
    <s v="Navy"/>
    <s v="72x72&quot;"/>
    <s v="B"/>
    <n v="724"/>
    <n v="15108.38"/>
    <n v="6.921729931691797E-5"/>
    <n v="0.90907004445341588"/>
    <n v="3559"/>
    <x v="7"/>
    <x v="2"/>
  </r>
  <r>
    <x v="8"/>
    <s v="Intelligent Design"/>
    <s v="Felicia|Isabel|Alyssa"/>
    <s v="COMFORTER (SET)"/>
    <s v="ID10-1901"/>
    <s v="Purple"/>
    <s v="Twin/Twin "/>
    <s v="B+"/>
    <n v="479"/>
    <n v="15086.79"/>
    <n v="6.9118387223612656E-5"/>
    <n v="0.90913916284063945"/>
    <n v="3560"/>
    <x v="7"/>
    <x v="2"/>
  </r>
  <r>
    <x v="7"/>
    <s v="Madison Park"/>
    <s v="600 Thread Count|600 Thread Count|600 Thread Count"/>
    <s v="SHEET/SHEET SET"/>
    <s v="PC20-142"/>
    <s v="White"/>
    <s v="Cal King"/>
    <s v="B"/>
    <n v="207"/>
    <n v="15082.57"/>
    <n v="6.909905378064145E-5"/>
    <n v="0.90920826189442006"/>
    <n v="3561"/>
    <x v="7"/>
    <x v="2"/>
  </r>
  <r>
    <x v="1"/>
    <s v="SunSmart"/>
    <s v="Bentley|Abel|Byron"/>
    <s v="WINDOW PANEL"/>
    <s v="SS40-0145"/>
    <s v="Navy"/>
    <s v="50x84&quot;"/>
    <s v="B"/>
    <n v="742"/>
    <n v="15082.45"/>
    <n v="6.9098504014490606E-5"/>
    <n v="0.90927736039843454"/>
    <n v="3562"/>
    <x v="7"/>
    <x v="2"/>
  </r>
  <r>
    <x v="5"/>
    <s v="Madison Park"/>
    <s v="Fair Florets|Fair Florets|Fair Florets"/>
    <s v="CANVAS"/>
    <s v="MP95G-0298"/>
    <s v="Beige"/>
    <s v="See below"/>
    <s v="B"/>
    <n v="549"/>
    <n v="15082.22"/>
    <n v="6.9097450296034827E-5"/>
    <n v="0.90934645784873058"/>
    <n v="3563"/>
    <x v="7"/>
    <x v="2"/>
  </r>
  <r>
    <x v="2"/>
    <s v="Madison Park"/>
    <s v="Lola|Brianna|Victoria"/>
    <s v="COMFORTER (SET)"/>
    <s v="MP10-2641"/>
    <s v="Aqua"/>
    <s v="Cal King"/>
    <s v="B"/>
    <n v="188"/>
    <n v="15080.68"/>
    <n v="6.9090394963765717E-5"/>
    <n v="0.9094155482436943"/>
    <n v="3564"/>
    <x v="7"/>
    <x v="2"/>
  </r>
  <r>
    <x v="1"/>
    <s v="Madison Park"/>
    <s v="Eastfield|Lyndon|Wren"/>
    <s v="WINDOW PANEL"/>
    <s v="MP40-7801"/>
    <s v="Natural Ash"/>
    <s v="31x64&quot;"/>
    <s v="B+"/>
    <n v="475"/>
    <n v="15078.13"/>
    <n v="6.9078712433060359E-5"/>
    <n v="0.90948462695612742"/>
    <n v="3565"/>
    <x v="7"/>
    <x v="2"/>
  </r>
  <r>
    <x v="8"/>
    <s v="Intelligent Design"/>
    <s v="Rudy|Jax|Slate"/>
    <s v="COMFORTER (SET)"/>
    <s v="ID10-1329"/>
    <s v="Black"/>
    <s v="Twin/Twin "/>
    <s v="B"/>
    <n v="475"/>
    <n v="15075.57"/>
    <n v="6.9066984088509106E-5"/>
    <n v="0.9095536939402159"/>
    <n v="3566"/>
    <x v="7"/>
    <x v="2"/>
  </r>
  <r>
    <x v="15"/>
    <s v="INK+IVY"/>
    <s v="IM222101|IM222101|IM222101"/>
    <s v="ROBE"/>
    <s v="II04-8411"/>
    <s v="Med Navy 411"/>
    <s v="M/L"/>
    <s v="A"/>
    <n v="636"/>
    <n v="15073.59"/>
    <n v="6.9057912947020241E-5"/>
    <n v="0.90962275185316288"/>
    <n v="3567"/>
    <x v="7"/>
    <x v="2"/>
  </r>
  <r>
    <x v="2"/>
    <s v="Super Listing"/>
    <s v="Porter|Evans|Walker"/>
    <s v="COMFORTER (SET)"/>
    <s v="AM10-0472"/>
    <s v="White"/>
    <s v="Full"/>
    <s v="A++"/>
    <n v="589"/>
    <n v="15073.27"/>
    <n v="6.9056446903951343E-5"/>
    <n v="0.9096918083000668"/>
    <n v="3568"/>
    <x v="7"/>
    <x v="2"/>
  </r>
  <r>
    <x v="4"/>
    <s v="Madison Park Signature"/>
    <s v="500 Thread Count Luxury Collection|500 Thread Count Luxury Collection|500 T"/>
    <s v="DUVET&amp;DUVET SET"/>
    <s v="MPS12-511"/>
    <s v="White/Navy"/>
    <s v="King/Cal K"/>
    <s v="B"/>
    <n v="193"/>
    <n v="15071"/>
    <n v="6.9046047160931277E-5"/>
    <n v="0.90976085434722775"/>
    <n v="3569"/>
    <x v="7"/>
    <x v="2"/>
  </r>
  <r>
    <x v="2"/>
    <s v="Comfort Spaces"/>
    <s v="Kienna"/>
    <s v="COVERLET&amp;BEDSPR"/>
    <s v="CS14-0059"/>
    <s v="Grey"/>
    <s v="Full/Queen"/>
    <s v="ARA"/>
    <n v="681"/>
    <n v="15064.95"/>
    <n v="6.9018329784159761E-5"/>
    <n v="0.90982987267701187"/>
    <n v="3570"/>
    <x v="7"/>
    <x v="2"/>
  </r>
  <r>
    <x v="7"/>
    <s v="Comfort Spaces"/>
    <s v="Cotton Flannel 135GSM|Cotton Flannel 135GSM|Cotton Flannel 135GSM"/>
    <s v="SHEET/SHEET SET"/>
    <s v="CS20-1082"/>
    <s v="Scottish Plaid Green"/>
    <s v="Queen"/>
    <s v="ARB"/>
    <n v="542"/>
    <n v="15045.92"/>
    <n v="6.8931146035405686E-5"/>
    <n v="0.90989880382304733"/>
    <n v="3571"/>
    <x v="7"/>
    <x v="2"/>
  </r>
  <r>
    <x v="4"/>
    <s v="Madison Park"/>
    <s v="Quiet Nights|Ensure|Ensure"/>
    <s v="MATT PAD/TOPPER"/>
    <s v="BASI16-0032TXL"/>
    <s v="White"/>
    <s v="Twin XL"/>
    <s v="B"/>
    <n v="795"/>
    <n v="15038.41"/>
    <n v="6.8896739837132271E-5"/>
    <n v="0.90996770056288445"/>
    <n v="3572"/>
    <x v="7"/>
    <x v="2"/>
  </r>
  <r>
    <x v="5"/>
    <s v="INK+IVY"/>
    <s v="Topi|Topi|Topi"/>
    <s v="AWD"/>
    <s v="IIF22-0039"/>
    <s v="Natural"/>
    <s v="See below"/>
    <s v="B-"/>
    <n v="219"/>
    <n v="15027.27"/>
    <n v="6.8845703212795946E-5"/>
    <n v="0.9100365462660972"/>
    <n v="3573"/>
    <x v="7"/>
    <x v="2"/>
  </r>
  <r>
    <x v="4"/>
    <s v="Madison Park Signature"/>
    <s v="500 Thread Count Luxury Collection|500 Thread Count Luxury Collection|500 T"/>
    <s v="DUVET&amp;DUVET SET"/>
    <s v="MPS12-510"/>
    <s v="White/Navy"/>
    <s v="Full/Queen"/>
    <s v="B"/>
    <n v="217"/>
    <n v="15026.26"/>
    <n v="6.8841076014359711E-5"/>
    <n v="0.91010538734211155"/>
    <n v="3574"/>
    <x v="7"/>
    <x v="2"/>
  </r>
  <r>
    <x v="7"/>
    <s v="Woolrich"/>
    <s v="Cotton Flannel|Cotton Flannel|Cotton Flannel"/>
    <s v="SHEET/SHEET SET"/>
    <s v="WR20-3957"/>
    <s v="Green Tree Trip"/>
    <s v="Cal King"/>
    <s v="B"/>
    <n v="434"/>
    <n v="15024.89"/>
    <n v="6.8834799517470945E-5"/>
    <n v="0.91017422214162902"/>
    <n v="3575"/>
    <x v="7"/>
    <x v="2"/>
  </r>
  <r>
    <x v="2"/>
    <s v="510 Design"/>
    <s v="Powell|Kingwood|Elmore"/>
    <s v="COMFORTER (SET)"/>
    <s v="5DS10-0295"/>
    <s v="Dark Grey"/>
    <s v="King"/>
    <s v="TBD"/>
    <n v="246"/>
    <n v="15023.37"/>
    <n v="6.8827835812893651E-5"/>
    <n v="0.91024304997744188"/>
    <n v="3576"/>
    <x v="7"/>
    <x v="2"/>
  </r>
  <r>
    <x v="4"/>
    <s v="Madison Park"/>
    <s v="Coleman|Campbell|Campbell"/>
    <s v="BLANKET"/>
    <s v="MP51-6380"/>
    <s v="Navy"/>
    <s v="Twin/Twin "/>
    <s v="B"/>
    <n v="690"/>
    <n v="15020.65"/>
    <n v="6.8815374446807936E-5"/>
    <n v="0.91031186535188868"/>
    <n v="3577"/>
    <x v="7"/>
    <x v="2"/>
  </r>
  <r>
    <x v="2"/>
    <s v="Comfort Spaces"/>
    <s v="Kienna"/>
    <s v="COVERLET&amp;BEDSPR"/>
    <s v="CS14-0261"/>
    <s v="Ivory"/>
    <s v="Twin/Twin "/>
    <s v="ARA"/>
    <n v="775"/>
    <n v="15003.15"/>
    <n v="6.8735200216477076E-5"/>
    <n v="0.91038060055210512"/>
    <n v="3578"/>
    <x v="7"/>
    <x v="2"/>
  </r>
  <r>
    <x v="7"/>
    <s v="Beautyrest"/>
    <s v="1000 Thread Count|1000 Thread Count|1000 Thread Count"/>
    <s v="SHEET/SHEET SET"/>
    <s v="BR20-1875"/>
    <s v="Charcoal"/>
    <s v="Full"/>
    <s v="B"/>
    <n v="445"/>
    <n v="15001.73"/>
    <n v="6.8728694650358797E-5"/>
    <n v="0.91044932924675548"/>
    <n v="3579"/>
    <x v="7"/>
    <x v="2"/>
  </r>
  <r>
    <x v="2"/>
    <s v="Woolrich"/>
    <s v="Tasha|Tasha|Tasha"/>
    <s v="THROW"/>
    <s v="WR50-1781"/>
    <s v="Red"/>
    <s v="50x70&quot;"/>
    <s v="B"/>
    <n v="648"/>
    <n v="14993.82"/>
    <n v="6.8692455898249259E-5"/>
    <n v="0.91051802170265372"/>
    <n v="3580"/>
    <x v="7"/>
    <x v="2"/>
  </r>
  <r>
    <x v="2"/>
    <s v="Comfort Spaces"/>
    <s v="Kienna|Kienna|Kienna"/>
    <s v="COVERLET&amp;BEDSPR"/>
    <s v="CS14-1279-3"/>
    <s v="Charcoal Grey"/>
    <s v="Twin/Twin "/>
    <s v="ARB"/>
    <n v="754"/>
    <n v="14974.44"/>
    <n v="6.8603668664888576E-5"/>
    <n v="0.91058662537131863"/>
    <n v="3581"/>
    <x v="7"/>
    <x v="2"/>
  </r>
  <r>
    <x v="3"/>
    <s v="Serta"/>
    <s v="Plush Top Heated AZ|Plush Top Heated AZ|Plush Top Heated AZ"/>
    <s v="ELEC MATT PAD"/>
    <s v="ST55-0256"/>
    <s v="White"/>
    <s v="Full"/>
    <s v="ARB-"/>
    <n v="255"/>
    <n v="14973.87"/>
    <n v="6.8601057275672096E-5"/>
    <n v="0.91065522642859431"/>
    <n v="3582"/>
    <x v="7"/>
    <x v="2"/>
  </r>
  <r>
    <x v="2"/>
    <s v="INK+IVY"/>
    <s v="Mila|Mila|Mila"/>
    <s v="DUVET&amp;DUVET SET"/>
    <s v="II12-1126"/>
    <s v="Taupe"/>
    <s v="Full/Queen"/>
    <s v="A"/>
    <n v="256"/>
    <n v="14973.43"/>
    <n v="6.859904146645234E-5"/>
    <n v="0.91072382547006081"/>
    <n v="3583"/>
    <x v="7"/>
    <x v="2"/>
  </r>
  <r>
    <x v="2"/>
    <s v="Madison Park"/>
    <s v="Claire|Montecito|Arbor"/>
    <s v="COVERLET&amp;BEDSPR"/>
    <s v="MP13-1420"/>
    <s v="Aqua"/>
    <s v="Full/Queen"/>
    <s v="B"/>
    <n v="272"/>
    <n v="14972.34"/>
    <n v="6.8594047757248881E-5"/>
    <n v="0.91079241951781809"/>
    <n v="3584"/>
    <x v="7"/>
    <x v="2"/>
  </r>
  <r>
    <x v="2"/>
    <s v="510 Design"/>
    <s v="Otto|Nash|Trace"/>
    <s v="COVERLET&amp;BEDSPR"/>
    <s v="5DS13-0028"/>
    <s v="White"/>
    <s v="Full/Queen"/>
    <s v="B"/>
    <n v="625"/>
    <n v="14957.76"/>
    <n v="6.8527251169921792E-5"/>
    <n v="0.91086094676898799"/>
    <n v="3585"/>
    <x v="7"/>
    <x v="2"/>
  </r>
  <r>
    <x v="4"/>
    <s v="Sharper Image"/>
    <s v="Cooling Touch|Cooling Touch|Cooling Touch"/>
    <s v="MATT PAD/TOPPER"/>
    <s v="SI16-0016"/>
    <s v="White"/>
    <s v="Queen"/>
    <s v="TBD"/>
    <n v="472"/>
    <n v="14951.68"/>
    <n v="6.8499396351612564E-5"/>
    <n v="0.91092944616533955"/>
    <n v="3586"/>
    <x v="7"/>
    <x v="2"/>
  </r>
  <r>
    <x v="2"/>
    <s v="Madison Park"/>
    <s v="Odette|Dillon|Eliot"/>
    <s v="SHOWER CURTAIN"/>
    <s v="MP70-6876"/>
    <s v="Navy/Silver"/>
    <s v="72x72&quot;"/>
    <s v="B"/>
    <n v="572"/>
    <n v="14951.25"/>
    <n v="6.8497426356238717E-5"/>
    <n v="0.91099794359169584"/>
    <n v="3587"/>
    <x v="7"/>
    <x v="2"/>
  </r>
  <r>
    <x v="3"/>
    <s v="Madison Park"/>
    <s v="Ogee|Ogee|Ogee"/>
    <s v="THROW"/>
    <s v="MP50-1729"/>
    <s v="Aqua"/>
    <s v="60x70&quot;"/>
    <s v="B"/>
    <n v="1303"/>
    <n v="14940.96"/>
    <n v="6.8450283908804178E-5"/>
    <n v="0.91106639387560462"/>
    <n v="3588"/>
    <x v="7"/>
    <x v="2"/>
  </r>
  <r>
    <x v="2"/>
    <s v="Clean Spaces"/>
    <s v="Dover|Blakely|Reese"/>
    <s v="DUVET&amp;DUVET SET"/>
    <s v="LCN12-0107"/>
    <s v="Natural"/>
    <s v="Full/Queen"/>
    <s v="B"/>
    <n v="244"/>
    <n v="14925.81"/>
    <n v="6.8380875932260609E-5"/>
    <n v="0.91113477475153692"/>
    <n v="3589"/>
    <x v="7"/>
    <x v="2"/>
  </r>
  <r>
    <x v="4"/>
    <s v="Urban Habitat"/>
    <s v="Comfort Cool Jersey Knit|Comfort Cool Jersey Knit|Comfort Cool Jersey Knit"/>
    <s v="COMFORTER (SET)"/>
    <s v="UH10-2501"/>
    <s v="Grey"/>
    <s v="Full/Queen"/>
    <s v="B"/>
    <n v="521"/>
    <n v="14925.27"/>
    <n v="6.8378401984581826E-5"/>
    <n v="0.91120315315352152"/>
    <n v="3590"/>
    <x v="7"/>
    <x v="2"/>
  </r>
  <r>
    <x v="11"/>
    <s v="Harbor House Blue"/>
    <s v="Hallie|Hallie|Hallie"/>
    <s v="DUVET&amp;DUVET SET"/>
    <s v="HH12-1688"/>
    <s v="Grey"/>
    <s v="King"/>
    <s v="B+"/>
    <n v="168"/>
    <n v="14918.63"/>
    <n v="6.8347981590902E-5"/>
    <n v="0.91127150113511246"/>
    <n v="3591"/>
    <x v="7"/>
    <x v="2"/>
  </r>
  <r>
    <x v="2"/>
    <s v="Madison Park Essentials"/>
    <s v="Jaxon|Deacon|Ryder"/>
    <s v="COMFORTER (SET)"/>
    <s v="MPE10-1076"/>
    <s v="Coral/Grey"/>
    <s v="King"/>
    <s v="B"/>
    <n v="313"/>
    <n v="14916.75"/>
    <n v="6.8339368587872176E-5"/>
    <n v="0.91133984050370032"/>
    <n v="3592"/>
    <x v="7"/>
    <x v="2"/>
  </r>
  <r>
    <x v="3"/>
    <s v="Sharper Image"/>
    <s v="Amira|Arden|Arden"/>
    <s v="ELECT BLANKET"/>
    <s v="SI54-0070"/>
    <s v="Blue Geo"/>
    <s v="50x60&quot;"/>
    <s v="TBD"/>
    <n v="392"/>
    <n v="14914.32"/>
    <n v="6.8328235823317661E-5"/>
    <n v="0.91140816873952368"/>
    <n v="3593"/>
    <x v="7"/>
    <x v="2"/>
  </r>
  <r>
    <x v="2"/>
    <s v="INK+IVY"/>
    <s v="Nea|Nea|Nea"/>
    <s v="DUVET&amp;DUVET SET"/>
    <s v="II12-1058"/>
    <s v="Off White/Gray"/>
    <s v="Full/Queen"/>
    <s v="B+"/>
    <n v="296"/>
    <n v="14912.1"/>
    <n v="6.8318065149527123E-5"/>
    <n v="0.91147648680467319"/>
    <n v="3594"/>
    <x v="7"/>
    <x v="2"/>
  </r>
  <r>
    <x v="3"/>
    <s v="Madison Park"/>
    <s v="Duke|York|York"/>
    <s v="NORMAL PILLOW"/>
    <s v="MP30-4963"/>
    <s v="Blush"/>
    <s v="20x20&quot;"/>
    <s v="B"/>
    <n v="982"/>
    <n v="14907.62"/>
    <n v="6.8297540546562426E-5"/>
    <n v="0.91154478434521979"/>
    <n v="3595"/>
    <x v="7"/>
    <x v="2"/>
  </r>
  <r>
    <x v="5"/>
    <s v="Madison Park Signature"/>
    <s v="Marlowe|Marlowe|Marlowe"/>
    <s v="DEC. MIRROR"/>
    <s v="MPS95F-0041"/>
    <s v="Gold"/>
    <s v="3-Piece"/>
    <s v="B"/>
    <n v="123"/>
    <n v="14898.35"/>
    <n v="6.8255071111410031E-5"/>
    <n v="0.91161303941633121"/>
    <n v="3596"/>
    <x v="7"/>
    <x v="2"/>
  </r>
  <r>
    <x v="2"/>
    <s v="Madison Park"/>
    <s v="Fraser|Joshua|Levi"/>
    <s v="COMFORTER (SET)"/>
    <s v="MP10-8467"/>
    <s v="Ivory/Black"/>
    <s v="King/Cal K"/>
    <s v="TBD"/>
    <n v="321"/>
    <n v="14890.87"/>
    <n v="6.8220802354674326E-5"/>
    <n v="0.9116812602186859"/>
    <n v="3597"/>
    <x v="7"/>
    <x v="2"/>
  </r>
  <r>
    <x v="0"/>
    <s v="Madison Park"/>
    <s v="Pearce|Walsh|Howard"/>
    <s v="BAR STOOL"/>
    <s v="MP104-1147"/>
    <s v="Pink"/>
    <s v="See below"/>
    <s v="B-"/>
    <n v="101"/>
    <n v="14889.88"/>
    <n v="6.8216266783929894E-5"/>
    <n v="0.91174947648546978"/>
    <n v="3598"/>
    <x v="7"/>
    <x v="2"/>
  </r>
  <r>
    <x v="1"/>
    <s v="Madison Park"/>
    <s v="Elena|Juline|Gail"/>
    <s v="VALANCE"/>
    <s v="MP41-4961"/>
    <s v="Dusty Aqua"/>
    <s v="38x46&quot;"/>
    <s v="B"/>
    <n v="1168"/>
    <n v="14881.81"/>
    <n v="6.8179295010285893E-5"/>
    <n v="0.91181765578048002"/>
    <n v="3599"/>
    <x v="7"/>
    <x v="2"/>
  </r>
  <r>
    <x v="7"/>
    <s v="Madison Park"/>
    <s v="Silk|Silk|Silk"/>
    <s v="PILLOWCASE"/>
    <s v="MPT21-0126"/>
    <s v="Black"/>
    <s v="Standard"/>
    <s v="B"/>
    <n v="605"/>
    <n v="14881.2"/>
    <n v="6.8176500365685794E-5"/>
    <n v="0.91188583228084574"/>
    <n v="3600"/>
    <x v="7"/>
    <x v="2"/>
  </r>
  <r>
    <x v="3"/>
    <s v="Madison Park Essentials"/>
    <s v="Parkston|Hartford|Hartford"/>
    <s v="COMFORTER (SET)"/>
    <s v="MPE10-948"/>
    <s v="Brown"/>
    <s v="Twin/Twin "/>
    <s v="B"/>
    <n v="799"/>
    <n v="14878.93"/>
    <n v="6.8166100622665728E-5"/>
    <n v="0.9119539983814684"/>
    <n v="3601"/>
    <x v="7"/>
    <x v="2"/>
  </r>
  <r>
    <x v="5"/>
    <s v="Madison Park"/>
    <s v="Moving Midas|Moving Midas|Moving Midas"/>
    <s v="CANVAS"/>
    <s v="MP95C-0284"/>
    <s v="Black"/>
    <s v="See below"/>
    <s v="B-"/>
    <n v="207"/>
    <n v="14875.48"/>
    <n v="6.815029484582907E-5"/>
    <n v="0.91202214867631426"/>
    <n v="3602"/>
    <x v="7"/>
    <x v="2"/>
  </r>
  <r>
    <x v="4"/>
    <s v="True North by Sleep Philosophy"/>
    <s v="Heavy Warmth|Heavy Warmth|Heavy Warmth"/>
    <s v="COMFORTER (SET)"/>
    <s v="TN10-0536"/>
    <s v="Light Grey"/>
    <s v="Twin/Twin "/>
    <s v="B"/>
    <n v="369"/>
    <n v="14860.1"/>
    <n v="6.8079833150829736E-5"/>
    <n v="0.91209022850946508"/>
    <n v="3603"/>
    <x v="7"/>
    <x v="2"/>
  </r>
  <r>
    <x v="5"/>
    <s v="Madison Park"/>
    <s v="Winter Glaze|Winter Glaze|Winter Glaze"/>
    <s v="CANVAS"/>
    <s v="MP95C-0197"/>
    <s v="Blue/White"/>
    <s v="See below"/>
    <s v="B"/>
    <n v="288"/>
    <n v="14839.67"/>
    <n v="6.7986235463649198E-5"/>
    <n v="0.91215821474492875"/>
    <n v="3604"/>
    <x v="7"/>
    <x v="2"/>
  </r>
  <r>
    <x v="1"/>
    <s v="Madison Park"/>
    <s v="Cecily|Vera|Rosalie"/>
    <s v="WINDOW PANEL"/>
    <s v="MP40-7911"/>
    <s v="Mauve"/>
    <s v="50x95&quot;"/>
    <s v="B"/>
    <n v="696"/>
    <n v="14826.26"/>
    <n v="6.7924799096292807E-5"/>
    <n v="0.91222613954402509"/>
    <n v="3605"/>
    <x v="7"/>
    <x v="2"/>
  </r>
  <r>
    <x v="2"/>
    <s v="Madison Park"/>
    <s v="Rhodes|Nico|Toby"/>
    <s v="COMFORTER (SET)"/>
    <s v="MP10-8372"/>
    <s v="Grey/Multi"/>
    <s v="King/Cal K"/>
    <s v="B"/>
    <n v="322"/>
    <n v="14822.06"/>
    <n v="6.7905557281013404E-5"/>
    <n v="0.91229404510130607"/>
    <n v="3606"/>
    <x v="7"/>
    <x v="2"/>
  </r>
  <r>
    <x v="1"/>
    <s v="SunSmart"/>
    <s v="Bentley|Abel|Byron"/>
    <s v="WINDOW PANEL"/>
    <s v="SS40-0062"/>
    <s v="Charcoal"/>
    <s v="50x84&quot;"/>
    <s v="B"/>
    <n v="792"/>
    <n v="14813.39"/>
    <n v="6.7865836676615199E-5"/>
    <n v="0.91236191093798269"/>
    <n v="3607"/>
    <x v="7"/>
    <x v="2"/>
  </r>
  <r>
    <x v="7"/>
    <s v="True North by Sleep Philosophy"/>
    <s v="Cozy Cotton Flannel|Cozy Cotton Flannel|Cozy Cotton Flannel"/>
    <s v="SHEET/SHEET SET"/>
    <s v="TN20-0411"/>
    <s v="Bear"/>
    <s v="Twin XL"/>
    <s v="B"/>
    <n v="814"/>
    <n v="14809.54"/>
    <n v="6.7848198345942418E-5"/>
    <n v="0.91242975913632862"/>
    <n v="3608"/>
    <x v="7"/>
    <x v="2"/>
  </r>
  <r>
    <x v="2"/>
    <s v="Madison Park"/>
    <s v="Princeton|Dartmouth|Cambridge"/>
    <s v="COMFORTER (SET)"/>
    <s v="MP10-699"/>
    <s v="Red"/>
    <s v="Cal King"/>
    <s v="B"/>
    <n v="187"/>
    <n v="14807.38"/>
    <n v="6.7838302555227288E-5"/>
    <n v="0.91249759743888381"/>
    <n v="3609"/>
    <x v="7"/>
    <x v="2"/>
  </r>
  <r>
    <x v="1"/>
    <s v="Intelligent Design"/>
    <s v="Raina|Khloe|Arielle"/>
    <s v="WINDOW PANEL"/>
    <s v="ID40-1617"/>
    <s v="Aqua/Silver"/>
    <s v="50x63&quot;"/>
    <s v="B"/>
    <n v="671"/>
    <n v="14795.62"/>
    <n v="6.7784425472444969E-5"/>
    <n v="0.91256538186435621"/>
    <n v="3610"/>
    <x v="7"/>
    <x v="2"/>
  </r>
  <r>
    <x v="2"/>
    <s v="Comfort Spaces"/>
    <s v="Kienna|Kienna|Kienna"/>
    <s v="COVERLET&amp;BEDSPR"/>
    <s v="CS13-0922"/>
    <s v="Blush"/>
    <s v="75x39&quot;"/>
    <s v="ARB"/>
    <n v="536"/>
    <n v="14794.2"/>
    <n v="6.7777919906326689E-5"/>
    <n v="0.91263315978426252"/>
    <n v="3611"/>
    <x v="7"/>
    <x v="2"/>
  </r>
  <r>
    <x v="3"/>
    <s v="Madison Park"/>
    <s v="Dream Soft|Dream Soft|Dream Soft"/>
    <s v="BLANKET"/>
    <s v="BR51-4442"/>
    <s v="Grey"/>
    <s v="King"/>
    <s v="B"/>
    <n v="584"/>
    <n v="14792.17"/>
    <n v="6.7768619695608311E-5"/>
    <n v="0.91270092840395811"/>
    <n v="3612"/>
    <x v="7"/>
    <x v="2"/>
  </r>
  <r>
    <x v="7"/>
    <s v="Madison Park"/>
    <s v="800 Thread Count|800 Thread Count|800 Thread Count"/>
    <s v="SHEET/SHEET SET"/>
    <s v="MP20-7156"/>
    <s v="Purple"/>
    <s v="Split King"/>
    <s v="B"/>
    <n v="311"/>
    <n v="14783.73"/>
    <n v="6.7729952809665885E-5"/>
    <n v="0.91276865835676779"/>
    <n v="3613"/>
    <x v="7"/>
    <x v="2"/>
  </r>
  <r>
    <x v="7"/>
    <s v="Madison Park"/>
    <s v="300 Thread Count Organic Cotton|300 Thread Count Organic Cotton|300 Thread"/>
    <s v="SHEET/SHEET SET"/>
    <s v="MP20-8251"/>
    <s v="Aqua"/>
    <s v="Queen"/>
    <s v="B"/>
    <n v="458"/>
    <n v="14773.09"/>
    <n v="6.7681206877624723E-5"/>
    <n v="0.9128363395636454"/>
    <n v="3614"/>
    <x v="7"/>
    <x v="2"/>
  </r>
  <r>
    <x v="8"/>
    <s v="Intelligent Design"/>
    <s v="Larissa|Sophie|Zara"/>
    <s v="COMFORTER (SET)"/>
    <s v="ID10-2420"/>
    <s v="Off-White"/>
    <s v="King/Cal K"/>
    <s v="B"/>
    <n v="341"/>
    <n v="14768.69"/>
    <n v="6.7661048785427251E-5"/>
    <n v="0.91290400061243082"/>
    <n v="3615"/>
    <x v="7"/>
    <x v="2"/>
  </r>
  <r>
    <x v="6"/>
    <s v="Madison Park"/>
    <s v="Evan|Ethan|Jordan"/>
    <s v="BATH RUG"/>
    <s v="MP72-7332"/>
    <s v="White"/>
    <s v="24x44&quot;"/>
    <s v="B"/>
    <n v="1022"/>
    <n v="14768.59"/>
    <n v="6.7660590646968224E-5"/>
    <n v="0.91297166120307782"/>
    <n v="3616"/>
    <x v="7"/>
    <x v="2"/>
  </r>
  <r>
    <x v="1"/>
    <s v="SunSmart"/>
    <s v="Julie|April|Lila"/>
    <s v="WINDOW PANEL"/>
    <s v="SS40-0024"/>
    <s v="Aqua"/>
    <s v="50x84&quot;"/>
    <s v="B"/>
    <n v="851"/>
    <n v="14763.81"/>
    <n v="6.7638691628626419E-5"/>
    <n v="0.91303929989470645"/>
    <n v="3617"/>
    <x v="7"/>
    <x v="2"/>
  </r>
  <r>
    <x v="2"/>
    <s v="Madison Park"/>
    <s v="Quebec|Mansfield|Vancouver"/>
    <s v="COVERLET&amp;BEDSPR"/>
    <s v="MP13-482"/>
    <s v="Seafoam"/>
    <s v="Twin/Twin "/>
    <s v="A"/>
    <n v="492"/>
    <n v="14759.28"/>
    <n v="6.7617937956432209E-5"/>
    <n v="0.91310691783266285"/>
    <n v="3618"/>
    <x v="7"/>
    <x v="2"/>
  </r>
  <r>
    <x v="6"/>
    <s v="Martha Stewart"/>
    <s v="Tara|Tara|Tara"/>
    <s v="BATH ACCESSORIES"/>
    <s v="MT71-0324"/>
    <s v="Grey"/>
    <s v="See below"/>
    <s v="B"/>
    <n v="698"/>
    <n v="14758.82"/>
    <n v="6.7615830519520651E-5"/>
    <n v="0.91317453366318235"/>
    <n v="3619"/>
    <x v="7"/>
    <x v="2"/>
  </r>
  <r>
    <x v="7"/>
    <s v="Sleep Philosophy"/>
    <s v="Smart Cool Microfiber|Smart Cool Microfiber|Smart Cool Microfiber"/>
    <s v="SHEET/SHEET SET"/>
    <s v="SHET20-963"/>
    <s v="Grey"/>
    <s v="King"/>
    <s v="B"/>
    <n v="646"/>
    <n v="14755.91"/>
    <n v="6.7602498690362775E-5"/>
    <n v="0.91324213616187266"/>
    <n v="3620"/>
    <x v="7"/>
    <x v="2"/>
  </r>
  <r>
    <x v="3"/>
    <s v="Madison Park"/>
    <s v="Waffle Weave|Waffle Weave|Waffle Weave"/>
    <s v="BLANKET"/>
    <s v="BR51N-3837"/>
    <s v="Khaki"/>
    <s v="Twin"/>
    <s v="B+"/>
    <n v="532"/>
    <n v="14742.44"/>
    <n v="6.7540787439930976E-5"/>
    <n v="0.91330967694931264"/>
    <n v="3621"/>
    <x v="7"/>
    <x v="2"/>
  </r>
  <r>
    <x v="2"/>
    <s v="Madison Park"/>
    <s v="Dawn|Vanessa|Stella"/>
    <s v="COMFORTER (SET)"/>
    <s v="MP10-6868"/>
    <s v="Blush"/>
    <s v="Cal King"/>
    <s v="B+"/>
    <n v="144"/>
    <n v="14742.02"/>
    <n v="6.7538863258403037E-5"/>
    <n v="0.91337721581257103"/>
    <n v="3622"/>
    <x v="7"/>
    <x v="2"/>
  </r>
  <r>
    <x v="7"/>
    <s v="Madison Park Essentials"/>
    <s v="200 Thread Count Printed Cotton|200 Thread Count Printed Cotton|200 Thread"/>
    <s v="SHEET/SHEET SET"/>
    <s v="MPE20-1016"/>
    <s v="Grey Stripe"/>
    <s v="Queen"/>
    <s v="B"/>
    <n v="527"/>
    <n v="14736.99"/>
    <n v="6.751581889391365E-5"/>
    <n v="0.91344473163146489"/>
    <n v="3623"/>
    <x v="7"/>
    <x v="2"/>
  </r>
  <r>
    <x v="2"/>
    <s v="Super Listing"/>
    <s v="Porter|Evans|Walker"/>
    <s v="DUVET&amp;DUVET SET"/>
    <s v="AM12-0151"/>
    <s v="Blush"/>
    <s v="King"/>
    <s v="A++"/>
    <n v="627"/>
    <n v="14715.17"/>
    <n v="6.7415853082152544E-5"/>
    <n v="0.91351214748454701"/>
    <n v="3624"/>
    <x v="7"/>
    <x v="2"/>
  </r>
  <r>
    <x v="2"/>
    <s v="Madison Park Essentials"/>
    <s v="Alexis|Jeanie|Karissa"/>
    <s v="COMFORTER (SET)"/>
    <s v="CS10-1379"/>
    <s v="Yellow"/>
    <s v="Twin XL"/>
    <s v="B"/>
    <n v="514"/>
    <n v="14684.07"/>
    <n v="6.7273372021393147E-5"/>
    <n v="0.9135794208565684"/>
    <n v="3625"/>
    <x v="7"/>
    <x v="2"/>
  </r>
  <r>
    <x v="1"/>
    <s v="Madison Park"/>
    <s v="Anaheim|Salford|Preston"/>
    <s v="WINDOW PANEL"/>
    <s v="MP40-8297"/>
    <s v="Green"/>
    <s v="50x84&quot;"/>
    <s v="B"/>
    <n v="737"/>
    <n v="14681.85"/>
    <n v="6.7263201347602609E-5"/>
    <n v="0.91364668405791605"/>
    <n v="3626"/>
    <x v="7"/>
    <x v="2"/>
  </r>
  <r>
    <x v="3"/>
    <s v="Beautyrest"/>
    <s v="Heated Plush|Heated Plush|Heated Plush"/>
    <s v="ELECT BLANKET"/>
    <s v="BR54-0526"/>
    <s v="Red"/>
    <s v="Full"/>
    <s v="B"/>
    <n v="294"/>
    <n v="14676.41"/>
    <n v="6.7238278615431178E-5"/>
    <n v="0.91371392233653148"/>
    <n v="3627"/>
    <x v="7"/>
    <x v="2"/>
  </r>
  <r>
    <x v="1"/>
    <s v="SunSmart"/>
    <s v="Mirage|Elysia|Azalea"/>
    <s v="WINDOW PANEL"/>
    <s v="SS40-0101"/>
    <s v="Navy"/>
    <s v="50x84&quot;"/>
    <s v="B"/>
    <n v="852"/>
    <n v="14675.28"/>
    <n v="6.7233101650844112E-5"/>
    <n v="0.91378115543818228"/>
    <n v="3628"/>
    <x v="7"/>
    <x v="2"/>
  </r>
  <r>
    <x v="2"/>
    <s v="Madison Park"/>
    <s v="Keaton|Jaxson|Mitchell"/>
    <s v="COVERLET&amp;BEDSPR"/>
    <s v="MP13-3457"/>
    <s v="Navy"/>
    <s v="Twin/Twin "/>
    <s v="B"/>
    <n v="517"/>
    <n v="14674.43"/>
    <n v="6.7229207473942326E-5"/>
    <n v="0.91384838464565621"/>
    <n v="3629"/>
    <x v="7"/>
    <x v="2"/>
  </r>
  <r>
    <x v="3"/>
    <s v="Intelligent Design"/>
    <s v="Malea|Leena|Leena"/>
    <s v="COMFORTER (SET)"/>
    <s v="ID10-2044"/>
    <s v="Aqua"/>
    <s v="King/Cal K"/>
    <s v="B"/>
    <n v="323"/>
    <n v="14673.13"/>
    <n v="6.722325167397489E-5"/>
    <n v="0.91391560789733017"/>
    <n v="3630"/>
    <x v="7"/>
    <x v="2"/>
  </r>
  <r>
    <x v="10"/>
    <s v="510 Design"/>
    <s v="Aster|Aster|Aster"/>
    <s v="LGT-FLOOR LAMPS"/>
    <s v="FB154-1164"/>
    <s v="Gold"/>
    <s v="See below"/>
    <s v="B"/>
    <n v="205"/>
    <n v="14672.41"/>
    <n v="6.7219953077069842E-5"/>
    <n v="0.9139828278504073"/>
    <n v="3631"/>
    <x v="7"/>
    <x v="2"/>
  </r>
  <r>
    <x v="7"/>
    <s v="Beautyrest Platinum"/>
    <s v="400TC Liquid Cotton"/>
    <s v="SHEET/SHEET SET"/>
    <s v="BRP20-0079C"/>
    <s v="Tan"/>
    <s v="Queen"/>
    <s v="EXB"/>
    <n v="419"/>
    <n v="14665"/>
    <n v="6.7186005017255468E-5"/>
    <n v="0.9140500138554245"/>
    <n v="3632"/>
    <x v="7"/>
    <x v="2"/>
  </r>
  <r>
    <x v="3"/>
    <s v="Madison Park"/>
    <s v="Egyptian Cotton|Egyptian Cotton|Egyptian Cotton"/>
    <s v="BLANKET"/>
    <s v="MP51N-6431"/>
    <s v="Teal"/>
    <s v="Twin"/>
    <s v="B+"/>
    <n v="527"/>
    <n v="14657.83"/>
    <n v="6.7153156489742767E-5"/>
    <n v="0.91411716701191426"/>
    <n v="3633"/>
    <x v="7"/>
    <x v="2"/>
  </r>
  <r>
    <x v="7"/>
    <s v="Comfort Spaces"/>
    <s v="Cotton 144TC|Cotton 144TC|Cotton 144TC"/>
    <s v="SHEET/SHEET SET"/>
    <s v="CS20-0557"/>
    <s v="Paisley Multi"/>
    <s v="Cal King"/>
    <s v="ARB"/>
    <n v="591"/>
    <n v="14656.65"/>
    <n v="6.7147750455926174E-5"/>
    <n v="0.91418431476237016"/>
    <n v="3634"/>
    <x v="7"/>
    <x v="2"/>
  </r>
  <r>
    <x v="7"/>
    <s v="Madison Park"/>
    <s v="1500 Thread Count|1500 Thread Count|1500 Thread Count"/>
    <s v="SHEET/SHEET SET"/>
    <s v="MP20-4847"/>
    <s v="Ivory"/>
    <s v="Cal King"/>
    <s v="B"/>
    <n v="291"/>
    <n v="14651.11"/>
    <n v="6.7122369585295729E-5"/>
    <n v="0.91425143713195545"/>
    <n v="3635"/>
    <x v="7"/>
    <x v="2"/>
  </r>
  <r>
    <x v="8"/>
    <s v="Intelligent Design"/>
    <s v="Waterfall|Demi|Marley"/>
    <s v="COMFORTER (SET)"/>
    <s v="ID10-1380"/>
    <s v="Blush"/>
    <s v="Twin/Twin "/>
    <s v="B"/>
    <n v="386"/>
    <n v="14644.65"/>
    <n v="6.7092773840842155E-5"/>
    <n v="0.91431852990579632"/>
    <n v="3636"/>
    <x v="7"/>
    <x v="2"/>
  </r>
  <r>
    <x v="0"/>
    <s v="Madison Park"/>
    <s v="Ashton|Ashton|Ashton"/>
    <s v="MOTION"/>
    <s v="MP103-1246"/>
    <s v="Natural"/>
    <s v="See below"/>
    <s v="B-"/>
    <n v="66"/>
    <n v="14632.74"/>
    <n v="6.7038209550371281E-5"/>
    <n v="0.91438556811534666"/>
    <n v="3637"/>
    <x v="7"/>
    <x v="2"/>
  </r>
  <r>
    <x v="2"/>
    <s v="Comfort Spaces"/>
    <s v="Kate"/>
    <s v="COVERLET&amp;BEDSPR"/>
    <s v="CS14-1329"/>
    <s v="Grey/Purple"/>
    <s v="King"/>
    <s v="ARB"/>
    <n v="475"/>
    <n v="14609.64"/>
    <n v="6.6932379566334542E-5"/>
    <n v="0.914452500494913"/>
    <n v="3638"/>
    <x v="7"/>
    <x v="2"/>
  </r>
  <r>
    <x v="7"/>
    <s v="Intelligent Design"/>
    <s v="Cotton Blend Jersey Knit|Cotton Blend Jersey Knit|Cotton Blend Jersey Knit"/>
    <s v="SHEET/SHEET SET"/>
    <s v="ID20-1252"/>
    <s v="Teal"/>
    <s v="King"/>
    <s v="B"/>
    <n v="489"/>
    <n v="14605.53"/>
    <n v="6.6913550075668285E-5"/>
    <n v="0.91451941404498871"/>
    <n v="3639"/>
    <x v="7"/>
    <x v="2"/>
  </r>
  <r>
    <x v="2"/>
    <s v="Madison Park"/>
    <s v="Violette|Juliana|Valeria"/>
    <s v="COVERLET&amp;BEDSPR"/>
    <s v="MP13-7144"/>
    <s v="Ivory/Taupe"/>
    <s v="Full/Queen"/>
    <s v="B"/>
    <n v="314"/>
    <n v="14601.21"/>
    <n v="6.6893758494238024E-5"/>
    <n v="0.91458630780348293"/>
    <n v="3640"/>
    <x v="7"/>
    <x v="2"/>
  </r>
  <r>
    <x v="7"/>
    <s v="Madison Park"/>
    <s v="800 Thread Count|800 Thread Count|800 Thread Count"/>
    <s v="SHEET/SHEET SET"/>
    <s v="MP20-6423"/>
    <s v="Charcoal"/>
    <s v="King"/>
    <s v="B"/>
    <n v="333"/>
    <n v="14599.92"/>
    <n v="6.6887848508116496E-5"/>
    <n v="0.9146531956519911"/>
    <n v="3641"/>
    <x v="7"/>
    <x v="2"/>
  </r>
  <r>
    <x v="8"/>
    <s v="Mi Zone"/>
    <s v="Riley|Sadie|Angela"/>
    <s v="COMFORTER (SET)"/>
    <s v="MZ10-223"/>
    <s v="Purple"/>
    <s v="Twin/Twin "/>
    <s v="B"/>
    <n v="503"/>
    <n v="14598.03"/>
    <n v="6.6879189691240764E-5"/>
    <n v="0.91472007484168238"/>
    <n v="3642"/>
    <x v="7"/>
    <x v="2"/>
  </r>
  <r>
    <x v="7"/>
    <s v="Beautyrest"/>
    <s v="Oversized Cotton Flannel|Oversized Cotton Flannel|Oversized Cotton Flannel"/>
    <s v="SHEET/SHEET SET"/>
    <s v="BR20-1858"/>
    <s v="Beige Windowpane"/>
    <s v="King"/>
    <s v="B"/>
    <n v="444"/>
    <n v="14590.39"/>
    <n v="6.684418791297061E-5"/>
    <n v="0.9147869190295953"/>
    <n v="3643"/>
    <x v="7"/>
    <x v="2"/>
  </r>
  <r>
    <x v="7"/>
    <s v="Madison Park"/>
    <s v="3M Microcell|3M Microcell|3M Microcell"/>
    <s v="SHEET/SHEET SET"/>
    <s v="MP20-1177"/>
    <s v="White"/>
    <s v="Queen"/>
    <s v="B"/>
    <n v="730"/>
    <n v="14589.59"/>
    <n v="6.6840522805298338E-5"/>
    <n v="0.91485375955240056"/>
    <n v="3644"/>
    <x v="7"/>
    <x v="2"/>
  </r>
  <r>
    <x v="2"/>
    <s v="Comfort Spaces"/>
    <s v="Gloria"/>
    <s v="COMFORTER (SET)"/>
    <s v="CS10-1298"/>
    <s v="Aqua"/>
    <s v="Twin"/>
    <s v="ARB"/>
    <n v="499"/>
    <n v="14584.56"/>
    <n v="6.6817478440808965E-5"/>
    <n v="0.9149205770308414"/>
    <n v="3645"/>
    <x v="7"/>
    <x v="2"/>
  </r>
  <r>
    <x v="2"/>
    <s v="Madison Park Essentials"/>
    <s v="Knowles|Glendale|Cabrillo"/>
    <s v="COMFORTER (SET)"/>
    <s v="MPE10-162"/>
    <s v="Aqua"/>
    <s v="Cal King"/>
    <s v="B"/>
    <n v="206"/>
    <n v="14582.11"/>
    <n v="6.6806254048562647E-5"/>
    <n v="0.91498738328488993"/>
    <n v="3646"/>
    <x v="7"/>
    <x v="2"/>
  </r>
  <r>
    <x v="2"/>
    <s v="Super Listing"/>
    <s v="Porter|Evans|Walker"/>
    <s v="COMFORTER (SET)"/>
    <s v="AM10-0401"/>
    <s v="Olive Green"/>
    <s v="Twin/Twin "/>
    <s v="A++"/>
    <n v="623"/>
    <n v="14573.02"/>
    <n v="6.6764609262636503E-5"/>
    <n v="0.91505414789415251"/>
    <n v="3647"/>
    <x v="7"/>
    <x v="2"/>
  </r>
  <r>
    <x v="8"/>
    <s v="Intelligent Design"/>
    <s v="Lucy|Vera|Elise"/>
    <s v="COMFORTER (SET)"/>
    <s v="ID10-2374"/>
    <s v="Blue"/>
    <s v="Twin/Twin "/>
    <s v="B"/>
    <n v="394"/>
    <n v="14567.66"/>
    <n v="6.674005304123231E-5"/>
    <n v="0.91512088794719371"/>
    <n v="3648"/>
    <x v="7"/>
    <x v="2"/>
  </r>
  <r>
    <x v="2"/>
    <s v="Madison Park"/>
    <s v="Mariposa|Stacia|Millie"/>
    <s v="COMFORTER (SET)"/>
    <s v="MP10-8465"/>
    <s v="Brown"/>
    <s v="King/Cal K"/>
    <s v="TBD"/>
    <n v="312"/>
    <n v="14565.07"/>
    <n v="6.6728187255143346E-5"/>
    <n v="0.91518761613444888"/>
    <n v="3649"/>
    <x v="7"/>
    <x v="2"/>
  </r>
  <r>
    <x v="6"/>
    <s v="Madison Park"/>
    <s v="Cassandra|Gisele|Maddy"/>
    <s v="SHOWER CURTAIN"/>
    <s v="MP70-7842"/>
    <s v="Blue"/>
    <s v="72x72&quot;"/>
    <s v="B"/>
    <n v="688"/>
    <n v="14557.37"/>
    <n v="6.6692910593797771E-5"/>
    <n v="0.91525430904504268"/>
    <n v="3650"/>
    <x v="7"/>
    <x v="2"/>
  </r>
  <r>
    <x v="7"/>
    <s v="Comfort Spaces"/>
    <s v="Cotton Flannel 135GSM|Cotton Flannel 135GSM|Cotton Flannel 135GSM"/>
    <s v="SHEET/SHEET SET"/>
    <s v="CS20-0341"/>
    <s v="Geo Aqua"/>
    <s v="Queen"/>
    <s v="ARB"/>
    <n v="603"/>
    <n v="14556.42"/>
    <n v="6.6688558278436944E-5"/>
    <n v="0.91532099760332108"/>
    <n v="3651"/>
    <x v="7"/>
    <x v="2"/>
  </r>
  <r>
    <x v="1"/>
    <s v="Madison Park"/>
    <s v="Kyler|Suvi|Juno"/>
    <s v="WINDOW PANEL"/>
    <s v="MP40-7972"/>
    <s v="White"/>
    <s v="35x64&quot;"/>
    <s v="B-"/>
    <n v="326"/>
    <n v="14548.24"/>
    <n v="6.6651082552488008E-5"/>
    <n v="0.91538764868587352"/>
    <n v="3652"/>
    <x v="7"/>
    <x v="2"/>
  </r>
  <r>
    <x v="9"/>
    <s v="510 Design"/>
    <s v="Aegean|Aegean|Aegean"/>
    <s v="BATH TOWEL"/>
    <s v="5DS73-0237"/>
    <s v="Yellow"/>
    <s v="6-Piece"/>
    <s v="B"/>
    <n v="607"/>
    <n v="14543.93"/>
    <n v="6.6631336784903669E-5"/>
    <n v="0.91545428002265838"/>
    <n v="3653"/>
    <x v="7"/>
    <x v="2"/>
  </r>
  <r>
    <x v="3"/>
    <s v="Serta"/>
    <s v="Plush Top Heated AZ|Plush Top Heated AZ|Plush Top Heated AZ"/>
    <s v="ELEC MATT PAD"/>
    <s v="ST55-0255"/>
    <s v="White"/>
    <s v="Twin XL"/>
    <s v="ARB-"/>
    <n v="288"/>
    <n v="14539.91"/>
    <n v="6.6612919618850531E-5"/>
    <n v="0.91552089294227723"/>
    <n v="3654"/>
    <x v="7"/>
    <x v="2"/>
  </r>
  <r>
    <x v="7"/>
    <s v="Madison Park"/>
    <s v="3M Microcell|3M Microcell|3M Microcell"/>
    <s v="SHEET/SHEET SET"/>
    <s v="MP20-1178"/>
    <s v="White"/>
    <s v="King"/>
    <s v="B"/>
    <n v="646"/>
    <n v="14538.16"/>
    <n v="6.6604902195817445E-5"/>
    <n v="0.91558749784447302"/>
    <n v="3655"/>
    <x v="7"/>
    <x v="2"/>
  </r>
  <r>
    <x v="3"/>
    <s v="Madison Park"/>
    <s v="Egyptian Cotton|Egyptian Cotton|Egyptian Cotton"/>
    <s v="BLANKET"/>
    <s v="MP51N-6187"/>
    <s v="Light Blue"/>
    <s v="Twin"/>
    <s v="B+"/>
    <n v="512"/>
    <n v="14526.65"/>
    <n v="6.6552170459182694E-5"/>
    <n v="0.91565405001493216"/>
    <n v="3656"/>
    <x v="7"/>
    <x v="2"/>
  </r>
  <r>
    <x v="3"/>
    <s v="Madison Park"/>
    <s v="Zuri|Zuri|Zuri"/>
    <s v="BLANKET"/>
    <s v="MP51-8531"/>
    <s v="Snow Leopard"/>
    <s v="108x90&quot;"/>
    <s v="TBD"/>
    <n v="605"/>
    <n v="14513.95"/>
    <n v="6.6493986874885443E-5"/>
    <n v="0.91572054400180702"/>
    <n v="3657"/>
    <x v="7"/>
    <x v="2"/>
  </r>
  <r>
    <x v="2"/>
    <s v="Madison Park"/>
    <s v="Bennett|Christian|William"/>
    <s v="COMFORTER (SET)"/>
    <s v="MP10-2417"/>
    <s v="Aqua"/>
    <s v="Cal King"/>
    <s v="B"/>
    <n v="178"/>
    <n v="14506.82"/>
    <n v="6.6461321602756361E-5"/>
    <n v="0.91578700532340973"/>
    <n v="3658"/>
    <x v="7"/>
    <x v="2"/>
  </r>
  <r>
    <x v="2"/>
    <s v="Madison Park Essentials"/>
    <s v="Knowles|Glendale|Cabrillo"/>
    <s v="SHOWER CURTAIN"/>
    <s v="MPE70-038"/>
    <s v="Grey"/>
    <s v="72x72&quot;"/>
    <s v="B"/>
    <n v="1027"/>
    <n v="14490.9"/>
    <n v="6.6388385960078231E-5"/>
    <n v="0.9158533937093698"/>
    <n v="3659"/>
    <x v="7"/>
    <x v="2"/>
  </r>
  <r>
    <x v="7"/>
    <s v="Madison Park Essentials"/>
    <s v="Satin|Satin|Satin"/>
    <s v="SHEET/SHEET SET"/>
    <s v="MPE20-1152"/>
    <s v="Lilac"/>
    <s v="Full"/>
    <s v="B"/>
    <n v="805"/>
    <n v="14487.17"/>
    <n v="6.637129739555628E-5"/>
    <n v="0.91591976500676531"/>
    <n v="3660"/>
    <x v="7"/>
    <x v="2"/>
  </r>
  <r>
    <x v="2"/>
    <s v="Madison Park"/>
    <s v="Ibiza|Alba|Triana"/>
    <s v="COMFORTER (SET)"/>
    <s v="MP10-8337"/>
    <s v="Black/Ivory"/>
    <s v="Full/Queen"/>
    <s v="B"/>
    <n v="349"/>
    <n v="14487.13"/>
    <n v="6.6371114140172661E-5"/>
    <n v="0.91598613612090551"/>
    <n v="3661"/>
    <x v="7"/>
    <x v="2"/>
  </r>
  <r>
    <x v="3"/>
    <s v="Madison Park"/>
    <s v="Dream Soft|Dream Soft|Dream Soft"/>
    <s v="BLANKET"/>
    <s v="BR51-4438"/>
    <s v="White"/>
    <s v="Full/Queen"/>
    <s v="B"/>
    <n v="654"/>
    <n v="14476.86"/>
    <n v="6.6324063320429938E-5"/>
    <n v="0.91605246018422593"/>
    <n v="3662"/>
    <x v="7"/>
    <x v="2"/>
  </r>
  <r>
    <x v="7"/>
    <s v="True North by Sleep Philosophy"/>
    <s v="Cozy Cotton Flannel|Cozy Cotton Flannel|Cozy Cotton Flannel"/>
    <s v="SHEET/SHEET SET"/>
    <s v="TN20-0076"/>
    <s v="Red Plaid"/>
    <s v="Twin"/>
    <s v="B"/>
    <n v="900"/>
    <n v="14475.56"/>
    <n v="6.6318107520462502E-5"/>
    <n v="0.91611877829174637"/>
    <n v="3663"/>
    <x v="7"/>
    <x v="2"/>
  </r>
  <r>
    <x v="8"/>
    <s v="Intelligent Design"/>
    <s v="Loretta|Eleni|Blaire"/>
    <s v="COMFORTER (SET)"/>
    <s v="ID10-1374"/>
    <s v="Navy"/>
    <s v="Twin"/>
    <s v="B+"/>
    <n v="451"/>
    <n v="14472.44"/>
    <n v="6.6303813600540663E-5"/>
    <n v="0.91618508210534688"/>
    <n v="3664"/>
    <x v="7"/>
    <x v="2"/>
  </r>
  <r>
    <x v="2"/>
    <s v="Madison Park"/>
    <s v="Pacey|Nollie|Leena"/>
    <s v="COMFORTER (SET)"/>
    <s v="MP10-5987"/>
    <s v="Off-White"/>
    <s v="Full/Queen"/>
    <s v="B"/>
    <n v="178"/>
    <n v="14470.05"/>
    <n v="6.6292864091369754E-5"/>
    <n v="0.9162513749694382"/>
    <n v="3665"/>
    <x v="7"/>
    <x v="2"/>
  </r>
  <r>
    <x v="7"/>
    <s v="Comfort Spaces"/>
    <s v="Cotton Flannel 135GSM|Cotton Flannel 135GSM|Cotton Flannel 135GSM"/>
    <s v="SHEET/SHEET SET"/>
    <s v="CS20-1394"/>
    <s v="Novalty Multi Forest Animals"/>
    <s v="Twin XL"/>
    <s v="ARB"/>
    <n v="715"/>
    <n v="14464.37"/>
    <n v="6.6266841826896663E-5"/>
    <n v="0.91631764181126507"/>
    <n v="3666"/>
    <x v="7"/>
    <x v="2"/>
  </r>
  <r>
    <x v="8"/>
    <s v="Comfort Spaces"/>
    <s v="Colin|Colin|Colin"/>
    <s v="COMFORTER (SET)"/>
    <s v="CS10-1622"/>
    <s v="Navy"/>
    <s v="Twin XL"/>
    <s v="ARB-"/>
    <n v="401"/>
    <n v="14437.34"/>
    <n v="6.6143007001419918E-5"/>
    <n v="0.91638378481826654"/>
    <n v="3667"/>
    <x v="7"/>
    <x v="2"/>
  </r>
  <r>
    <x v="3"/>
    <s v="Serta"/>
    <s v="Microfiber Heated|Microfiber Heated|Microfiber Heated"/>
    <s v="ELEC MATT PAD"/>
    <s v="ST55-0267"/>
    <s v="White"/>
    <s v="Twin XL"/>
    <s v="B"/>
    <n v="354"/>
    <n v="14434.47"/>
    <n v="6.6129858427645648E-5"/>
    <n v="0.91644991467669423"/>
    <n v="3668"/>
    <x v="7"/>
    <x v="2"/>
  </r>
  <r>
    <x v="7"/>
    <s v="Comfort Spaces"/>
    <s v="Cotton 144TC|Cotton 144TC|Cotton 144TC"/>
    <s v="SHEET/SHEET SET"/>
    <s v="CS20-1722"/>
    <s v="Cream"/>
    <s v="King"/>
    <s v="ARB"/>
    <n v="568"/>
    <n v="14432.88"/>
    <n v="6.6122574026147024E-5"/>
    <n v="0.91651603725072039"/>
    <n v="3669"/>
    <x v="7"/>
    <x v="2"/>
  </r>
  <r>
    <x v="1"/>
    <s v="Madison Park"/>
    <s v="Aubrey|Whitman|Charlotte"/>
    <s v="WINDOW PANEL"/>
    <s v="MP40-715"/>
    <s v="Blue/Brown"/>
    <s v="50x95&quot;"/>
    <s v="B+"/>
    <n v="379"/>
    <n v="14426"/>
    <n v="6.6091054100165524E-5"/>
    <n v="0.91658212830482055"/>
    <n v="3670"/>
    <x v="7"/>
    <x v="2"/>
  </r>
  <r>
    <x v="7"/>
    <s v="Intelligent Design"/>
    <s v="Cotton Blend Jersey Knit|Cotton Blend Jersey Knit|Cotton Blend Jersey Knit"/>
    <s v="SHEET/SHEET SET"/>
    <s v="ID20-698"/>
    <s v="Aqua"/>
    <s v="Queen"/>
    <s v="B"/>
    <n v="552"/>
    <n v="14425.12"/>
    <n v="6.6087022481726027E-5"/>
    <n v="0.91664821532730223"/>
    <n v="3671"/>
    <x v="7"/>
    <x v="2"/>
  </r>
  <r>
    <x v="7"/>
    <s v="Madison Park"/>
    <s v="Peached Percale|Peached Percale|Peached Percale"/>
    <s v="SHEET/SHEET SET"/>
    <s v="MP20-5379"/>
    <s v="Ivory"/>
    <s v="Queen"/>
    <s v="B"/>
    <n v="439"/>
    <n v="14404.69"/>
    <n v="6.599342479454549E-5"/>
    <n v="0.91671420875209675"/>
    <n v="3672"/>
    <x v="7"/>
    <x v="2"/>
  </r>
  <r>
    <x v="7"/>
    <s v="Intelligent Design"/>
    <s v="Cozy Soft|Cozy Soft|Cozy Soft"/>
    <s v="SHEET/SHEET SET"/>
    <s v="ID20-1749"/>
    <s v="Pink/Grey Hedgehogs"/>
    <s v="Twin"/>
    <s v="B"/>
    <n v="837"/>
    <n v="14399.81"/>
    <n v="6.5971067637744658E-5"/>
    <n v="0.91678017981973448"/>
    <n v="3673"/>
    <x v="7"/>
    <x v="2"/>
  </r>
  <r>
    <x v="3"/>
    <s v="Intelligent Design"/>
    <s v="Microlight Plush|Microlight Plush|Microlight Plush"/>
    <s v="BLANKET"/>
    <s v="ID51-823"/>
    <s v="Aqua"/>
    <s v="King"/>
    <s v="B"/>
    <n v="809"/>
    <n v="14397.09"/>
    <n v="6.5958606271658955E-5"/>
    <n v="0.91684613842600615"/>
    <n v="3674"/>
    <x v="7"/>
    <x v="2"/>
  </r>
  <r>
    <x v="2"/>
    <s v="Madison Park"/>
    <s v="Ridge|Pioneer|Warren"/>
    <s v="COVERLET&amp;BEDSPR"/>
    <s v="MP13-4682"/>
    <s v="Grey"/>
    <s v="King/Cal K"/>
    <s v="B"/>
    <n v="220"/>
    <n v="14392.76"/>
    <n v="6.59387688763828E-5"/>
    <n v="0.91691207719488255"/>
    <n v="3675"/>
    <x v="7"/>
    <x v="2"/>
  </r>
  <r>
    <x v="2"/>
    <s v="510 Design"/>
    <s v="Shawnee|Josefina|Stacie"/>
    <s v="COMFORTER (SET)"/>
    <s v="5DS10-0257"/>
    <s v="Blue"/>
    <s v="Cal King"/>
    <s v="B"/>
    <n v="249"/>
    <n v="14388.11"/>
    <n v="6.5917465438037747E-5"/>
    <n v="0.91697799466032059"/>
    <n v="3676"/>
    <x v="7"/>
    <x v="2"/>
  </r>
  <r>
    <x v="11"/>
    <s v="Harbor House Blue"/>
    <s v="Morgan|Morgan|Morgan"/>
    <s v="COMFORTER (SET)"/>
    <s v="HH10-1866"/>
    <s v="White/Blue"/>
    <s v="King"/>
    <s v="TBD"/>
    <n v="118"/>
    <n v="14385.96"/>
    <n v="6.5907615461168525E-5"/>
    <n v="0.91704390227578181"/>
    <n v="3677"/>
    <x v="7"/>
    <x v="2"/>
  </r>
  <r>
    <x v="6"/>
    <s v="Madison Park"/>
    <s v="Casablanca|Marrakesh|Tunisia"/>
    <s v="BATH RUG"/>
    <s v="MP72-4433"/>
    <s v="Pink"/>
    <s v="25&quot;R"/>
    <s v="B"/>
    <n v="927"/>
    <n v="14383.95"/>
    <n v="6.5898406878141962E-5"/>
    <n v="0.9171098006826599"/>
    <n v="3678"/>
    <x v="7"/>
    <x v="2"/>
  </r>
  <r>
    <x v="2"/>
    <s v="Madison Park"/>
    <s v="Laetitia|Virginia|Cecily"/>
    <s v="COVERLET&amp;BEDSPR"/>
    <s v="MP13-6840"/>
    <s v="Off-White"/>
    <s v="Twin/Twin "/>
    <s v="B"/>
    <n v="356"/>
    <n v="14374.08"/>
    <n v="6.5853188612235349E-5"/>
    <n v="0.91717565387127209"/>
    <n v="3679"/>
    <x v="7"/>
    <x v="2"/>
  </r>
  <r>
    <x v="2"/>
    <s v="Madison Park Signature"/>
    <s v="Chapman|Chapman|Chapman"/>
    <s v="COMFORTER (SET)"/>
    <s v="MPS10-548"/>
    <s v="Nuetual Ivory"/>
    <s v="Queen"/>
    <s v="TBD"/>
    <n v="84"/>
    <n v="14372.2"/>
    <n v="6.5844575609205525E-5"/>
    <n v="0.9172414984468813"/>
    <n v="3680"/>
    <x v="7"/>
    <x v="2"/>
  </r>
  <r>
    <x v="7"/>
    <s v="Woolrich"/>
    <s v="Cotton Flannel|Cotton Flannel|Cotton Flannel"/>
    <s v="SHEET/SHEET SET"/>
    <s v="WR20-2283"/>
    <s v="Grey Moose"/>
    <s v="King"/>
    <s v="B"/>
    <n v="418"/>
    <n v="14364.21"/>
    <n v="6.5807970346328748E-5"/>
    <n v="0.91730730641722757"/>
    <n v="3681"/>
    <x v="7"/>
    <x v="2"/>
  </r>
  <r>
    <x v="8"/>
    <s v="Urban Habitat Kids"/>
    <s v="Haisley|Mackenzie|Piper"/>
    <s v="DUVET&amp;DUVET SET"/>
    <s v="UHK12-0173"/>
    <s v="Pink"/>
    <s v="Full/Queen"/>
    <s v="B"/>
    <n v="240"/>
    <n v="14360.11"/>
    <n v="6.5789186669508386E-5"/>
    <n v="0.91737309560389713"/>
    <n v="3682"/>
    <x v="7"/>
    <x v="2"/>
  </r>
  <r>
    <x v="3"/>
    <s v="Madison Park"/>
    <s v="Zuri|Marselle|Marselle"/>
    <s v="NORMAL PILLOW"/>
    <s v="MP30-4814"/>
    <s v="Sand"/>
    <s v="20x20&quot;"/>
    <s v="B"/>
    <n v="973"/>
    <n v="14337.96"/>
    <n v="6.5687709000832473E-5"/>
    <n v="0.91743878331289797"/>
    <n v="3683"/>
    <x v="7"/>
    <x v="2"/>
  </r>
  <r>
    <x v="3"/>
    <s v="Beautyrest"/>
    <s v="Heated Berber Wrap|Heated Berber Wrap|Heated Berber Wrap"/>
    <s v="ELECT BLANKET"/>
    <s v="BR54-0830"/>
    <s v="Red Plaid"/>
    <s v="50x64&quot;"/>
    <s v="ARB"/>
    <n v="416"/>
    <n v="14337.44"/>
    <n v="6.5685326680845507E-5"/>
    <n v="0.9175044686395788"/>
    <n v="3684"/>
    <x v="7"/>
    <x v="2"/>
  </r>
  <r>
    <x v="10"/>
    <s v="510 Design"/>
    <s v="Bella|Bella|Bella"/>
    <s v="LGT-TABLE LAMPS"/>
    <s v="MP153-0204"/>
    <s v="Pink"/>
    <s v="See below"/>
    <s v="B"/>
    <n v="449"/>
    <n v="14331.67"/>
    <n v="6.565889209175927E-5"/>
    <n v="0.91757012753167055"/>
    <n v="3685"/>
    <x v="7"/>
    <x v="2"/>
  </r>
  <r>
    <x v="7"/>
    <s v="Beautyrest"/>
    <s v="Oversized Cotton Flannel|Oversized Cotton Flannel|Oversized Cotton Flannel"/>
    <s v="SHEET/SHEET SET"/>
    <s v="BR20-1850"/>
    <s v="Ivory Solid"/>
    <s v="King"/>
    <s v="B"/>
    <n v="421"/>
    <n v="14325.09"/>
    <n v="6.5628746581154865E-5"/>
    <n v="0.91763575627825167"/>
    <n v="3686"/>
    <x v="7"/>
    <x v="2"/>
  </r>
  <r>
    <x v="3"/>
    <s v="True North by Sleep Philosophy"/>
    <s v="Sherpa|Sherpa|Sherpa"/>
    <s v="ELECT BLANKET"/>
    <s v="TN54-0506"/>
    <s v="Brown"/>
    <s v="King"/>
    <s v="B"/>
    <n v="162"/>
    <n v="14308.62"/>
    <n v="6.5553291176952057E-5"/>
    <n v="0.91770130956942864"/>
    <n v="3687"/>
    <x v="7"/>
    <x v="2"/>
  </r>
  <r>
    <x v="7"/>
    <s v="Woolrich"/>
    <s v="Cotton Flannel|Cotton Flannel|Cotton Flannel"/>
    <s v="SHEET/SHEET SET"/>
    <s v="WR20-2041"/>
    <s v="Tan Cars"/>
    <s v="King"/>
    <s v="B"/>
    <n v="419"/>
    <n v="14297.03"/>
    <n v="6.5500192929550082E-5"/>
    <n v="0.91776680976235814"/>
    <n v="3688"/>
    <x v="7"/>
    <x v="2"/>
  </r>
  <r>
    <x v="4"/>
    <s v="Urban Habitat"/>
    <s v="Comfort Cool Jersey Knit|Comfort Cool Jersey Knit|Comfort Cool Jersey Knit"/>
    <s v="COMFORTER (SET)"/>
    <s v="UH10-2508"/>
    <s v="Black"/>
    <s v="King/Cal K"/>
    <s v="B"/>
    <n v="434"/>
    <n v="14295.86"/>
    <n v="6.5494832709579398E-5"/>
    <n v="0.91783230459506771"/>
    <n v="3689"/>
    <x v="7"/>
    <x v="2"/>
  </r>
  <r>
    <x v="7"/>
    <s v="Woolrich"/>
    <s v="Cotton Flannel|Cotton Flannel|Cotton Flannel"/>
    <s v="SHEET/SHEET SET"/>
    <s v="WR20-1789"/>
    <s v="Blue Snowflake"/>
    <s v="Cal King"/>
    <s v="B"/>
    <n v="415"/>
    <n v="14295.78"/>
    <n v="6.549446619881216E-5"/>
    <n v="0.91789779906126656"/>
    <n v="3690"/>
    <x v="7"/>
    <x v="2"/>
  </r>
  <r>
    <x v="2"/>
    <s v="Madison Park"/>
    <s v="Rhapsody|Melody|Harmony"/>
    <s v="COMFORTER (SET)"/>
    <s v="MP10-7329"/>
    <s v="Purple"/>
    <s v="Cal King"/>
    <s v="B"/>
    <n v="166"/>
    <n v="14293.58"/>
    <n v="6.5484387152713424E-5"/>
    <n v="0.91796328344841926"/>
    <n v="3691"/>
    <x v="7"/>
    <x v="2"/>
  </r>
  <r>
    <x v="2"/>
    <s v="Madison Park Essentials"/>
    <s v="Saben|Barret|Seth"/>
    <s v="COVERLET&amp;BEDSPR"/>
    <s v="MPE13-171"/>
    <s v="Taupe"/>
    <s v="King"/>
    <s v="B"/>
    <n v="211"/>
    <n v="14293.32"/>
    <n v="6.5483195992719934E-5"/>
    <n v="0.91802876664441202"/>
    <n v="3692"/>
    <x v="7"/>
    <x v="2"/>
  </r>
  <r>
    <x v="1"/>
    <s v="Madison Park"/>
    <s v="Harper|Kaylee|Avery"/>
    <s v="WINDOW PANEL"/>
    <s v="MP40-4513"/>
    <s v="Taupe"/>
    <s v="42x216&quot;"/>
    <s v="B"/>
    <n v="641"/>
    <n v="14270.07"/>
    <n v="6.5376678800994667E-5"/>
    <n v="0.91809414332321304"/>
    <n v="3693"/>
    <x v="7"/>
    <x v="2"/>
  </r>
  <r>
    <x v="11"/>
    <s v="Harbor House Blue"/>
    <s v="Hallie|Hallie|Hallie"/>
    <s v="COMFORTER (SET)"/>
    <s v="HH10-1684"/>
    <s v="Grey"/>
    <s v="Queen"/>
    <s v="B+"/>
    <n v="129"/>
    <n v="14269.38"/>
    <n v="6.537351764562733E-5"/>
    <n v="0.91815951684085861"/>
    <n v="3694"/>
    <x v="7"/>
    <x v="2"/>
  </r>
  <r>
    <x v="8"/>
    <s v="Comfort Spaces"/>
    <s v="Pierre|Pierre|Pierre"/>
    <s v="COMFORTER (SET)"/>
    <s v="CS10-0752-1"/>
    <s v="Black"/>
    <s v="Twin/Twin "/>
    <s v="ARB"/>
    <n v="526"/>
    <n v="14265.38"/>
    <n v="6.5355192107265995E-5"/>
    <n v="0.91822487203296588"/>
    <n v="3695"/>
    <x v="7"/>
    <x v="2"/>
  </r>
  <r>
    <x v="3"/>
    <s v="Beautyrest"/>
    <s v="Heated Plush|Heated Plush|Heated Plush"/>
    <s v="ELECT BLANKET"/>
    <s v="BR54-0525"/>
    <s v="Red"/>
    <s v="Twin"/>
    <s v="B"/>
    <n v="313"/>
    <n v="14259.43"/>
    <n v="6.5327932868953505E-5"/>
    <n v="0.91829019996583483"/>
    <n v="3696"/>
    <x v="7"/>
    <x v="2"/>
  </r>
  <r>
    <x v="7"/>
    <s v="Woolrich"/>
    <s v="Cotton Flannel|Cotton Flannel|Cotton Flannel"/>
    <s v="SHEET/SHEET SET"/>
    <s v="WR20-3962"/>
    <s v="Black Pine Trees"/>
    <s v="Cal King"/>
    <s v="B"/>
    <n v="409"/>
    <n v="14254.49"/>
    <n v="6.5305300829077251E-5"/>
    <n v="0.91835550526666387"/>
    <n v="3697"/>
    <x v="7"/>
    <x v="2"/>
  </r>
  <r>
    <x v="10"/>
    <s v="INK+IVY"/>
    <s v="Mililani|Mililani|Mililani"/>
    <s v="LGT-FLUSHMOUNTS"/>
    <s v="II152-0142"/>
    <s v="Natural"/>
    <s v="See below"/>
    <s v="B"/>
    <n v="207"/>
    <n v="14245.57"/>
    <n v="6.5264434878531464E-5"/>
    <n v="0.91842076970154241"/>
    <n v="3698"/>
    <x v="7"/>
    <x v="2"/>
  </r>
  <r>
    <x v="0"/>
    <s v="510 Design"/>
    <s v="Aubrey|Aubrey|Aubrey"/>
    <s v="ACCENT BENCH"/>
    <s v="5DS105-0050"/>
    <s v="Natural"/>
    <s v="See below"/>
    <s v="B-"/>
    <n v="155"/>
    <n v="14244.58"/>
    <n v="6.5259899307787032E-5"/>
    <n v="0.91848602960085024"/>
    <n v="3699"/>
    <x v="7"/>
    <x v="2"/>
  </r>
  <r>
    <x v="8"/>
    <s v="Mi Zone"/>
    <s v="Ashton|Garrett|Cody"/>
    <s v="COMFORTER (SET)"/>
    <s v="MZ10-084"/>
    <s v="Khaki/Navy"/>
    <s v="Twin/Twin "/>
    <s v="A"/>
    <n v="448"/>
    <n v="14243.07"/>
    <n v="6.5252981417055633E-5"/>
    <n v="0.91855128258226726"/>
    <n v="3700"/>
    <x v="7"/>
    <x v="2"/>
  </r>
  <r>
    <x v="1"/>
    <s v="SunSmart"/>
    <s v="Bentley|Abel|Byron"/>
    <s v="WINDOW PANEL"/>
    <s v="SS40-0121"/>
    <s v="Taupe"/>
    <s v="50x95&quot;"/>
    <s v="B"/>
    <n v="536"/>
    <n v="14237.52"/>
    <n v="6.522755473257928E-5"/>
    <n v="0.91861651013699985"/>
    <n v="3701"/>
    <x v="7"/>
    <x v="2"/>
  </r>
  <r>
    <x v="7"/>
    <s v="Mi Zone"/>
    <s v="Polka Dot|Polka Dot|Polka Dot"/>
    <s v="SHEET/SHEET SET"/>
    <s v="MZ20-420"/>
    <s v="Purple"/>
    <s v="Queen"/>
    <s v="B"/>
    <n v="504"/>
    <n v="14236.98"/>
    <n v="6.5225080784900497E-5"/>
    <n v="0.91868173521778473"/>
    <n v="3702"/>
    <x v="7"/>
    <x v="2"/>
  </r>
  <r>
    <x v="10"/>
    <s v="INK+IVY"/>
    <s v="Auburn|Auburn|Auburn"/>
    <s v="LGT-FLOOR LAMPS"/>
    <s v="MP154-0200"/>
    <s v="Gold"/>
    <s v="See below"/>
    <s v="B"/>
    <n v="148"/>
    <n v="14235.73"/>
    <n v="6.5219354054162575E-5"/>
    <n v="0.91874695457183886"/>
    <n v="3703"/>
    <x v="7"/>
    <x v="2"/>
  </r>
  <r>
    <x v="1"/>
    <s v="SunSmart"/>
    <s v="Mirage|Elysia|Azalea"/>
    <s v="WINDOW PANEL"/>
    <s v="SS40-0102"/>
    <s v="Navy"/>
    <s v="50x95&quot;"/>
    <s v="B"/>
    <n v="676"/>
    <n v="14232.78"/>
    <n v="6.5205838969621094E-5"/>
    <n v="0.91881216041080849"/>
    <n v="3704"/>
    <x v="7"/>
    <x v="2"/>
  </r>
  <r>
    <x v="7"/>
    <s v="Madison Park"/>
    <s v="Peached Percale|Peached Percale|Peached Percale"/>
    <s v="SHEET/SHEET SET"/>
    <s v="MP20-5403"/>
    <s v="White"/>
    <s v="King"/>
    <s v="B"/>
    <n v="391"/>
    <n v="14229.78"/>
    <n v="6.5192094815850086E-5"/>
    <n v="0.9188773525056243"/>
    <n v="3705"/>
    <x v="7"/>
    <x v="2"/>
  </r>
  <r>
    <x v="10"/>
    <s v="INK+IVY"/>
    <s v="Athena|Athena|Athena"/>
    <s v="LGT-TABLE LAMPS"/>
    <s v="MT153-0049"/>
    <s v="Black"/>
    <s v="See below"/>
    <s v="B"/>
    <n v="315"/>
    <n v="14219.93"/>
    <n v="6.5146968177635288E-5"/>
    <n v="0.91894249947380191"/>
    <n v="3706"/>
    <x v="7"/>
    <x v="2"/>
  </r>
  <r>
    <x v="1"/>
    <s v="Madison Park"/>
    <s v="Emilia|Natalie|Lillian"/>
    <s v="WINDOW PANEL"/>
    <s v="MP40-6369"/>
    <s v="Champagne"/>
    <s v="50x95&quot; Bla"/>
    <s v="B"/>
    <n v="513"/>
    <n v="14219.52"/>
    <n v="6.5145089809953257E-5"/>
    <n v="0.91900764456361184"/>
    <n v="3707"/>
    <x v="7"/>
    <x v="2"/>
  </r>
  <r>
    <x v="2"/>
    <s v="Madison Park"/>
    <s v="Holly|Isabella|Sakura"/>
    <s v="COMFORTER (SET)"/>
    <s v="MP10-4168"/>
    <s v="Purple/Taupe"/>
    <s v="Cal King"/>
    <s v="B"/>
    <n v="168"/>
    <n v="14199.02"/>
    <n v="6.5051171425851403E-5"/>
    <n v="0.91907269573503769"/>
    <n v="3708"/>
    <x v="7"/>
    <x v="2"/>
  </r>
  <r>
    <x v="8"/>
    <s v="Urban Habitat"/>
    <s v="Brooklyn|Maize|Kay"/>
    <s v="COMFORTER (SET)"/>
    <s v="UH10-2155"/>
    <s v="Blue"/>
    <s v="King/Cal K"/>
    <s v="A"/>
    <n v="155"/>
    <n v="14197.18"/>
    <n v="6.5042741678205185E-5"/>
    <n v="0.91913773847671587"/>
    <n v="3709"/>
    <x v="7"/>
    <x v="2"/>
  </r>
  <r>
    <x v="1"/>
    <s v="Madison Park"/>
    <s v="Cecily|Vera|Rosalie"/>
    <s v="WINDOW PANEL"/>
    <s v="MP40-8258"/>
    <s v="Aqua"/>
    <s v="2-PK 50x84"/>
    <s v="B"/>
    <n v="512"/>
    <n v="14195.23"/>
    <n v="6.5033807978254031E-5"/>
    <n v="0.91920277228469416"/>
    <n v="3710"/>
    <x v="7"/>
    <x v="2"/>
  </r>
  <r>
    <x v="1"/>
    <s v="Intelligent Design"/>
    <s v="Raina|Khloe|Arielle"/>
    <s v="WINDOW PANEL"/>
    <s v="ID40-2232"/>
    <s v="Grey/Silver"/>
    <s v="2-PK 50x84"/>
    <s v="B"/>
    <n v="383"/>
    <n v="14188.65"/>
    <n v="6.5003662467649626E-5"/>
    <n v="0.9192677759471618"/>
    <n v="3711"/>
    <x v="7"/>
    <x v="2"/>
  </r>
  <r>
    <x v="3"/>
    <s v="Madison Park"/>
    <s v="Chloe|Mila|Mila"/>
    <s v="THROW"/>
    <s v="MP50N-5513"/>
    <s v="Ivory"/>
    <s v="50x60&quot;"/>
    <s v="B"/>
    <n v="724"/>
    <n v="14186.2"/>
    <n v="6.4992438075403309E-5"/>
    <n v="0.91933276838523725"/>
    <n v="3712"/>
    <x v="7"/>
    <x v="2"/>
  </r>
  <r>
    <x v="8"/>
    <s v="Intelligent Design"/>
    <s v="Miley|Lana|Harlow"/>
    <s v="COMFORTER (SET)"/>
    <s v="ID10-2320"/>
    <s v="Black/White"/>
    <s v="Twin/Twin "/>
    <s v="B"/>
    <n v="527"/>
    <n v="14178.1"/>
    <n v="6.4955328860221597E-5"/>
    <n v="0.91939772371409745"/>
    <n v="3713"/>
    <x v="7"/>
    <x v="2"/>
  </r>
  <r>
    <x v="3"/>
    <s v="Madison Park"/>
    <s v="Freshspun Basketweave|Freshspun Basketweave|Freshspun Basketweave"/>
    <s v="BLANKET"/>
    <s v="BL51N-0857"/>
    <s v="Navy"/>
    <s v="Twin"/>
    <s v="B"/>
    <n v="906"/>
    <n v="14165.03"/>
    <n v="6.4895450163625934E-5"/>
    <n v="0.91946261916426109"/>
    <n v="3714"/>
    <x v="7"/>
    <x v="2"/>
  </r>
  <r>
    <x v="2"/>
    <s v="Madison Park Essentials"/>
    <s v="Alexis|Jeanie|Karissa"/>
    <s v="COMFORTER (SET)"/>
    <s v="CS10-1378"/>
    <s v="Yellow"/>
    <s v="Twin"/>
    <s v="B"/>
    <n v="531"/>
    <n v="14161.23"/>
    <n v="6.4878040902182653E-5"/>
    <n v="0.91952749720516325"/>
    <n v="3715"/>
    <x v="7"/>
    <x v="2"/>
  </r>
  <r>
    <x v="8"/>
    <s v="Intelligent Design"/>
    <s v="Olivia|Ashley|Skye"/>
    <s v="COMFORTER (SET)"/>
    <s v="ID10-166"/>
    <s v="Pink"/>
    <s v="Twin/Twin "/>
    <s v="B"/>
    <n v="423"/>
    <n v="14157.35"/>
    <n v="6.4860265129972161E-5"/>
    <n v="0.91959235747029322"/>
    <n v="3716"/>
    <x v="7"/>
    <x v="2"/>
  </r>
  <r>
    <x v="7"/>
    <s v="Intelligent Design"/>
    <s v="Cotton Blend Jersey Knit|Cotton Blend Jersey Knit|Cotton Blend Jersey Knit"/>
    <s v="SHEET/SHEET SET"/>
    <s v="ID20-693"/>
    <s v="Dark Grey"/>
    <s v="Full"/>
    <s v="B"/>
    <n v="624"/>
    <n v="14142.87"/>
    <n v="6.4793926681104113E-5"/>
    <n v="0.91965715139697435"/>
    <n v="3717"/>
    <x v="7"/>
    <x v="2"/>
  </r>
  <r>
    <x v="8"/>
    <s v="Comfort Spaces"/>
    <s v="Pierre|Parker|Preston"/>
    <s v="COVERLET&amp;BEDSPR"/>
    <s v="CS14-0864-1"/>
    <s v="Black"/>
    <s v="Full/Queen"/>
    <s v="ARB"/>
    <n v="529"/>
    <n v="14142.16"/>
    <n v="6.4790673898044974E-5"/>
    <n v="0.91972194207087243"/>
    <n v="3718"/>
    <x v="7"/>
    <x v="2"/>
  </r>
  <r>
    <x v="3"/>
    <s v="Serta"/>
    <s v="Parsa AZ|Parsa AZ|Parsa AZ"/>
    <s v="ELECT BLANKET"/>
    <s v="ST54-0045"/>
    <s v="Plum"/>
    <s v="Full"/>
    <s v="ARB-"/>
    <n v="263"/>
    <n v="14140.16"/>
    <n v="6.4781511128864306E-5"/>
    <n v="0.91978672358200131"/>
    <n v="3719"/>
    <x v="7"/>
    <x v="2"/>
  </r>
  <r>
    <x v="2"/>
    <s v="Madison Park"/>
    <s v="Bayside|Nantucket|Rockaway"/>
    <s v="COMFORTER (SET)"/>
    <s v="MP10-506"/>
    <s v="Blue"/>
    <s v="Cal King"/>
    <s v="B"/>
    <n v="168"/>
    <n v="14140.01"/>
    <n v="6.4780823921175765E-5"/>
    <n v="0.91985150440592245"/>
    <n v="3720"/>
    <x v="7"/>
    <x v="2"/>
  </r>
  <r>
    <x v="7"/>
    <s v="Woolrich"/>
    <s v="Cotton Flannel|Cotton Flannel|Cotton Flannel"/>
    <s v="SHEET/SHEET SET"/>
    <s v="WR20-4002"/>
    <s v="Red Plaid"/>
    <s v="Full"/>
    <s v="B"/>
    <n v="544"/>
    <n v="14136.35"/>
    <n v="6.4764056053575131E-5"/>
    <n v="0.91991626846197605"/>
    <n v="3721"/>
    <x v="7"/>
    <x v="2"/>
  </r>
  <r>
    <x v="6"/>
    <s v="Madison Park"/>
    <s v="Lasso|Copula|Braide"/>
    <s v="BATH RUG"/>
    <s v="MP72-5831"/>
    <s v="Charcoal"/>
    <s v="24x40&quot;"/>
    <s v="B"/>
    <n v="539"/>
    <n v="14134.84"/>
    <n v="6.4757138162843732E-5"/>
    <n v="0.91998102560013895"/>
    <n v="3722"/>
    <x v="7"/>
    <x v="2"/>
  </r>
  <r>
    <x v="5"/>
    <s v="Madison Park"/>
    <s v="Twilight Mystere|Twilight Mystere|Twilight Mystere"/>
    <s v="CANVAS"/>
    <s v="MP95C-0172"/>
    <s v="Blush/Grey"/>
    <s v="See below"/>
    <s v="B"/>
    <n v="196"/>
    <n v="14134.25"/>
    <n v="6.4754435145935436E-5"/>
    <n v="0.92004578003528492"/>
    <n v="3723"/>
    <x v="7"/>
    <x v="2"/>
  </r>
  <r>
    <x v="2"/>
    <s v="Madison Park"/>
    <s v="Lola|Brianna|Victoria"/>
    <s v="DUVET&amp;DUVET SET"/>
    <s v="MP12-5673"/>
    <s v="Grey/Peach"/>
    <s v="Full/Queen"/>
    <s v="B"/>
    <n v="247"/>
    <n v="14128.74"/>
    <n v="6.4729191716842688E-5"/>
    <n v="0.92011050922700177"/>
    <n v="3724"/>
    <x v="7"/>
    <x v="2"/>
  </r>
  <r>
    <x v="7"/>
    <s v="Madison Park Essentials"/>
    <s v="Satin|Satin|Satin"/>
    <s v="SHEET/SHEET SET"/>
    <s v="MPE20-910"/>
    <s v="Light Grey"/>
    <s v="Cal King"/>
    <s v="B"/>
    <n v="667"/>
    <n v="14121.93"/>
    <n v="6.4697992487782518E-5"/>
    <n v="0.92017520721948953"/>
    <n v="3725"/>
    <x v="7"/>
    <x v="2"/>
  </r>
  <r>
    <x v="8"/>
    <s v="Intelligent Design"/>
    <s v="Abby|Lara|Nicole"/>
    <s v="COMFORTER (SET)"/>
    <s v="ID10-1674"/>
    <s v="Plum"/>
    <s v="Twin/Twin "/>
    <s v="B"/>
    <n v="314"/>
    <n v="14121.77"/>
    <n v="6.4697259466248055E-5"/>
    <n v="0.92023990447895576"/>
    <n v="3726"/>
    <x v="7"/>
    <x v="2"/>
  </r>
  <r>
    <x v="2"/>
    <s v="Madison Park Essentials"/>
    <s v="Alice|Leena|Robin"/>
    <s v="COMFORTER (SET)"/>
    <s v="MPE10-1019"/>
    <s v="Mauve"/>
    <s v="Full"/>
    <s v="B"/>
    <n v="432"/>
    <n v="14112"/>
    <n v="6.4652499338800482E-5"/>
    <n v="0.92030455697829461"/>
    <n v="3727"/>
    <x v="7"/>
    <x v="2"/>
  </r>
  <r>
    <x v="1"/>
    <s v="Madison Park"/>
    <s v="Kyler|Suvi|Juno"/>
    <s v="WINDOW PANEL"/>
    <s v="MP40-7979"/>
    <s v="Natural"/>
    <s v="29x64&quot;"/>
    <s v="B-"/>
    <n v="408"/>
    <n v="14111.37"/>
    <n v="6.4649613066508581E-5"/>
    <n v="0.92036920659136112"/>
    <n v="3728"/>
    <x v="7"/>
    <x v="2"/>
  </r>
  <r>
    <x v="7"/>
    <s v="Comfort Spaces"/>
    <s v="Cotton Flannel 135GSM|Cotton Flannel 135GSM|Cotton Flannel 135GSM"/>
    <s v="SHEET/SHEET SET"/>
    <s v="CS20-0375"/>
    <s v="Snowflakes Blue"/>
    <s v="Full"/>
    <s v="ARB"/>
    <n v="635"/>
    <n v="14094.9"/>
    <n v="6.4574157662305773E-5"/>
    <n v="0.92043378074902338"/>
    <n v="3729"/>
    <x v="7"/>
    <x v="2"/>
  </r>
  <r>
    <x v="2"/>
    <s v="Madison Park"/>
    <s v="Pebble Beach|Pacific Grove|Ocean View"/>
    <s v="DUVET&amp;DUVET SET"/>
    <s v="MP12-8075"/>
    <s v="Aqua"/>
    <s v="Full/Queen"/>
    <s v="B"/>
    <n v="230"/>
    <n v="14089.41"/>
    <n v="6.4549005860904828E-5"/>
    <n v="0.92049832975488433"/>
    <n v="3730"/>
    <x v="7"/>
    <x v="2"/>
  </r>
  <r>
    <x v="7"/>
    <s v="Comfort Spaces"/>
    <s v="Cotton 144TC|Cotton 144TC|Cotton 144TC"/>
    <s v="SHEET/SHEET SET"/>
    <s v="CS20-1650"/>
    <s v="Scales"/>
    <s v="Full"/>
    <s v="ARB"/>
    <n v="724"/>
    <n v="14088.48"/>
    <n v="6.4544745173235817E-5"/>
    <n v="0.92056287450005758"/>
    <n v="3731"/>
    <x v="7"/>
    <x v="2"/>
  </r>
  <r>
    <x v="2"/>
    <s v="Super Listing"/>
    <s v="Porter|Evans|Walker"/>
    <s v="DUVET&amp;DUVET SET"/>
    <s v="AM12-0152"/>
    <s v="Blue/Grey"/>
    <s v="Twin/Twin "/>
    <s v="A++"/>
    <n v="825"/>
    <n v="14077"/>
    <n v="6.4492150878138778E-5"/>
    <n v="0.9206273666509357"/>
    <n v="3732"/>
    <x v="7"/>
    <x v="2"/>
  </r>
  <r>
    <x v="2"/>
    <s v="N Natori"/>
    <s v="Hanae|Hanae|Hanae"/>
    <s v="DUVET&amp;DUVET SET"/>
    <s v="NS12-3252"/>
    <s v="Grey"/>
    <s v="King"/>
    <s v="A"/>
    <n v="168"/>
    <n v="14075.01"/>
    <n v="6.4483033922804018E-5"/>
    <n v="0.92069184968485851"/>
    <n v="3733"/>
    <x v="7"/>
    <x v="2"/>
  </r>
  <r>
    <x v="3"/>
    <s v="Madison Park"/>
    <s v="Riordan|Ellis|Ellis"/>
    <s v="COMFORTER (SET)"/>
    <s v="MP10-8400"/>
    <s v="Brown"/>
    <s v="Full/Queen"/>
    <s v="B"/>
    <n v="201"/>
    <n v="14070.3"/>
    <n v="6.4461455601383543E-5"/>
    <n v="0.92075631114045986"/>
    <n v="3734"/>
    <x v="7"/>
    <x v="2"/>
  </r>
  <r>
    <x v="2"/>
    <s v="Super Listing"/>
    <s v="Porter|Evans|Walker"/>
    <s v="COMFORTER (SET)"/>
    <s v="AM10-0392"/>
    <s v="Clay"/>
    <s v="Twin/Twin "/>
    <s v="A++"/>
    <n v="646"/>
    <n v="14066.01"/>
    <n v="6.4441801461491007E-5"/>
    <n v="0.92082075294192134"/>
    <n v="3735"/>
    <x v="7"/>
    <x v="2"/>
  </r>
  <r>
    <x v="7"/>
    <s v="Madison Park"/>
    <s v="3M Microcell|3M Microcell|3M Microcell"/>
    <s v="SHEET/SHEET SET"/>
    <s v="MP20-2386"/>
    <s v="Grey"/>
    <s v="King"/>
    <s v="B"/>
    <n v="628"/>
    <n v="14058.48"/>
    <n v="6.4407303635525789E-5"/>
    <n v="0.92088516024555689"/>
    <n v="3736"/>
    <x v="7"/>
    <x v="2"/>
  </r>
  <r>
    <x v="4"/>
    <s v="Sleep Philosophy"/>
    <s v="Rayon from Bamboo|Rayon from Bamboo|Rayon from Bamboo"/>
    <s v="NORMAL PILLOW"/>
    <s v="BASI30-0525"/>
    <s v="Ivory"/>
    <s v="King"/>
    <s v="B"/>
    <n v="710"/>
    <n v="14052.66"/>
    <n v="6.4380639977210037E-5"/>
    <n v="0.92094954088553405"/>
    <n v="3737"/>
    <x v="7"/>
    <x v="2"/>
  </r>
  <r>
    <x v="2"/>
    <s v="Super Listing"/>
    <s v="Porter|Evans|Walker"/>
    <s v="COMFORTER (SET)"/>
    <s v="AM10-0450"/>
    <s v="Khaki"/>
    <s v="Full"/>
    <s v="A++"/>
    <n v="564"/>
    <n v="14049.47"/>
    <n v="6.4366025360366869E-5"/>
    <n v="0.92101390691089446"/>
    <n v="3738"/>
    <x v="7"/>
    <x v="2"/>
  </r>
  <r>
    <x v="7"/>
    <s v="Intelligent Design"/>
    <s v="Cozy Soft|Cozy Soft|Cozy Soft"/>
    <s v="SHEET/SHEET SET"/>
    <s v="ID20-1534"/>
    <s v="Pink Llamas"/>
    <s v="Full"/>
    <s v="B"/>
    <n v="628"/>
    <n v="14042.59"/>
    <n v="6.4334505434385369E-5"/>
    <n v="0.92107824141632888"/>
    <n v="3739"/>
    <x v="7"/>
    <x v="2"/>
  </r>
  <r>
    <x v="10"/>
    <s v="510 Design"/>
    <s v="Zirconia|Zirconia|Zirconia"/>
    <s v="LGT-TABLE LAMPS"/>
    <s v="FB153-1183"/>
    <s v="Green"/>
    <s v="See below"/>
    <s v="B"/>
    <n v="243"/>
    <n v="14027.67"/>
    <n v="6.4266151176297579E-5"/>
    <n v="0.92114250756750515"/>
    <n v="3740"/>
    <x v="7"/>
    <x v="2"/>
  </r>
  <r>
    <x v="7"/>
    <s v="Woolrich"/>
    <s v="Cotton Flannel|Cotton Flannel|Cotton Flannel"/>
    <s v="SHEET/SHEET SET"/>
    <s v="WR20-1798"/>
    <s v="Brown Plaid"/>
    <s v="Cal King"/>
    <s v="B"/>
    <n v="420"/>
    <n v="14025.73"/>
    <n v="6.4257263290192333E-5"/>
    <n v="0.92120676483079533"/>
    <n v="3741"/>
    <x v="7"/>
    <x v="2"/>
  </r>
  <r>
    <x v="2"/>
    <s v="Madison Park Essentials"/>
    <s v="Jaxon|Deacon|Ryder"/>
    <s v="COMFORTER (SET)"/>
    <s v="MPE10-1031"/>
    <s v="Aqua/Grey"/>
    <s v="Twin"/>
    <s v="B"/>
    <n v="412"/>
    <n v="14020.6"/>
    <n v="6.4233760787243919E-5"/>
    <n v="0.92127099859158257"/>
    <n v="3742"/>
    <x v="7"/>
    <x v="2"/>
  </r>
  <r>
    <x v="7"/>
    <s v="True North by Sleep Philosophy"/>
    <s v="Cozy Cotton Flannel|Cozy Cotton Flannel|Cozy Cotton Flannel"/>
    <s v="SHEET/SHEET SET"/>
    <s v="TN20-0569"/>
    <s v="Gray Herringbone Check"/>
    <s v="Twin"/>
    <s v="B"/>
    <n v="811"/>
    <n v="14017.48"/>
    <n v="6.4219466867322067E-5"/>
    <n v="0.92133521805844987"/>
    <n v="3743"/>
    <x v="7"/>
    <x v="2"/>
  </r>
  <r>
    <x v="7"/>
    <s v="Madison Park"/>
    <s v="3M Microcell|3M Microcell|3M Microcell"/>
    <s v="SHEET/SHEET SET"/>
    <s v="MP20-1182"/>
    <s v="Ivory"/>
    <s v="Queen"/>
    <s v="B"/>
    <n v="723"/>
    <n v="13986.95"/>
    <n v="6.4079597195779164E-5"/>
    <n v="0.92139929765564565"/>
    <n v="3744"/>
    <x v="7"/>
    <x v="2"/>
  </r>
  <r>
    <x v="2"/>
    <s v="Madison Park"/>
    <s v="Serene|Belle|Monroe"/>
    <s v="COMFORTER (SET)"/>
    <s v="MP10-4187"/>
    <s v="Yellow"/>
    <s v="Cal King"/>
    <s v="B"/>
    <n v="192"/>
    <n v="13986.48"/>
    <n v="6.4077443945021698E-5"/>
    <n v="0.92146337509959064"/>
    <n v="3745"/>
    <x v="7"/>
    <x v="2"/>
  </r>
  <r>
    <x v="6"/>
    <s v="Madison Park"/>
    <s v="Spa Cotton|Spa Cotton|Spa Cotton"/>
    <s v="BATH RUG"/>
    <s v="MP72-1542"/>
    <s v="Taupe"/>
    <s v="27x45&quot;"/>
    <s v="B"/>
    <n v="667"/>
    <n v="13982.29"/>
    <n v="6.4058247943588203E-5"/>
    <n v="0.92152743334753429"/>
    <n v="3746"/>
    <x v="7"/>
    <x v="2"/>
  </r>
  <r>
    <x v="3"/>
    <s v="Intelligent Design"/>
    <s v="Microlight Plush|Microlight Plush|Microlight Plush"/>
    <s v="BLANKET"/>
    <s v="ID51-1088"/>
    <s v="Black"/>
    <s v="King"/>
    <s v="B"/>
    <n v="778"/>
    <n v="13973.55"/>
    <n v="6.4018206642268668E-5"/>
    <n v="0.92159145155417654"/>
    <n v="3747"/>
    <x v="7"/>
    <x v="2"/>
  </r>
  <r>
    <x v="2"/>
    <s v="Madison Park"/>
    <s v="Harper|Emery|Mercer"/>
    <s v="COVERLET&amp;BEDSPR"/>
    <s v="MP13-3305"/>
    <s v="Taupe"/>
    <s v="Full/Queen"/>
    <s v="B"/>
    <n v="293"/>
    <n v="13969.93"/>
    <n v="6.4001622030051666E-5"/>
    <n v="0.92165545317620656"/>
    <n v="3748"/>
    <x v="7"/>
    <x v="2"/>
  </r>
  <r>
    <x v="2"/>
    <s v="Comfort Spaces"/>
    <s v="Kienna|Kienna|Kienna"/>
    <s v="COVERLET&amp;BEDSPR"/>
    <s v="CS13-1614"/>
    <s v="Blue"/>
    <s v="75x39&quot;"/>
    <s v="ARB"/>
    <n v="492"/>
    <n v="13962.96"/>
    <n v="6.3969689779457033E-5"/>
    <n v="0.92171942286598607"/>
    <n v="3749"/>
    <x v="7"/>
    <x v="2"/>
  </r>
  <r>
    <x v="2"/>
    <s v="Super Listing"/>
    <s v="Mina|Hanna|Aera"/>
    <s v="COMFORTER (SET)"/>
    <s v="AM10-0016"/>
    <s v="Neutral"/>
    <s v="Twin/Twin "/>
    <s v="A++"/>
    <n v="565"/>
    <n v="13961.68"/>
    <n v="6.3963825607181413E-5"/>
    <n v="0.92178338669159321"/>
    <n v="3750"/>
    <x v="7"/>
    <x v="2"/>
  </r>
  <r>
    <x v="9"/>
    <s v="Madison Park Signature"/>
    <s v="Luce|Luce|Luce"/>
    <s v="BATH TOWEL"/>
    <s v="MPS73-476"/>
    <s v="Grey"/>
    <s v="6-Piece"/>
    <s v="B"/>
    <n v="301"/>
    <n v="13959.48"/>
    <n v="6.3953746561082664E-5"/>
    <n v="0.92184734043815431"/>
    <n v="3751"/>
    <x v="7"/>
    <x v="2"/>
  </r>
  <r>
    <x v="7"/>
    <s v="Comfort Spaces"/>
    <s v="Cotton Flannel 135GSM|Cotton Flannel 135GSM|Cotton Flannel 135GSM"/>
    <s v="SHEET/SHEET SET"/>
    <s v="CS20-1717"/>
    <s v="Bear/Trees"/>
    <s v="King"/>
    <s v="ARB"/>
    <n v="517"/>
    <n v="13953.83"/>
    <n v="6.3927861738147284E-5"/>
    <n v="0.92191126829989245"/>
    <n v="3752"/>
    <x v="7"/>
    <x v="2"/>
  </r>
  <r>
    <x v="5"/>
    <s v="Madison Park"/>
    <s v="Peaceful River|Peaceful River|Peaceful River"/>
    <s v="CANVAS"/>
    <s v="MP95C-0323"/>
    <s v="Green Multi"/>
    <s v="See below"/>
    <s v="B"/>
    <n v="260"/>
    <n v="13934.82"/>
    <n v="6.3840769617085026E-5"/>
    <n v="0.92197510906950952"/>
    <n v="3753"/>
    <x v="7"/>
    <x v="2"/>
  </r>
  <r>
    <x v="7"/>
    <s v="Comfort Spaces"/>
    <s v="Cotton Flannel 135GSM|Cotton Flannel 135GSM|Cotton Flannel 135GSM"/>
    <s v="SHEET/SHEET SET"/>
    <s v="CS20-1411"/>
    <s v="Novalty Seafoam Foxes"/>
    <s v="Queen"/>
    <s v="ARB"/>
    <n v="482"/>
    <n v="13923.44"/>
    <n v="6.3788633460447013E-5"/>
    <n v="0.92203889770296998"/>
    <n v="3754"/>
    <x v="7"/>
    <x v="2"/>
  </r>
  <r>
    <x v="7"/>
    <s v="Madison Park"/>
    <s v="3M Microcell|3M Microcell|3M Microcell"/>
    <s v="SHEET/SHEET SET"/>
    <s v="MP20-2391"/>
    <s v="Seafoam"/>
    <s v="King"/>
    <s v="B"/>
    <n v="608"/>
    <n v="13916.01"/>
    <n v="6.3754593772940836E-5"/>
    <n v="0.92210265229674293"/>
    <n v="3755"/>
    <x v="7"/>
    <x v="2"/>
  </r>
  <r>
    <x v="7"/>
    <s v="Comfort Spaces"/>
    <s v="Cotton 144TC|Cotton 144TC|Cotton 144TC"/>
    <s v="SHEET/SHEET SET"/>
    <s v="CS20-0580"/>
    <s v="Diamond Grey"/>
    <s v="King"/>
    <s v="ARB"/>
    <n v="569"/>
    <n v="13910.57"/>
    <n v="6.3729671040769405E-5"/>
    <n v="0.92216638196778367"/>
    <n v="3756"/>
    <x v="7"/>
    <x v="2"/>
  </r>
  <r>
    <x v="3"/>
    <s v="Intelligent Design"/>
    <s v="Malea|Leena|Leena"/>
    <s v="COMFORTER (SET)"/>
    <s v="ID10-2234"/>
    <s v="Black/White"/>
    <s v="Twin/Twin "/>
    <s v="B"/>
    <n v="477"/>
    <n v="13907.82"/>
    <n v="6.3717072233145992E-5"/>
    <n v="0.92223009904001685"/>
    <n v="3757"/>
    <x v="7"/>
    <x v="2"/>
  </r>
  <r>
    <x v="3"/>
    <s v="Serta"/>
    <s v="Parsa AZ|Parsa AZ|Parsa AZ"/>
    <s v="ELECT BLANKET"/>
    <s v="ST54-0046"/>
    <s v="Plum"/>
    <s v="Queen"/>
    <s v="ARB-"/>
    <n v="199"/>
    <n v="13904.17"/>
    <n v="6.3700350179391265E-5"/>
    <n v="0.92229379939019629"/>
    <n v="3758"/>
    <x v="7"/>
    <x v="2"/>
  </r>
  <r>
    <x v="3"/>
    <s v="Serta"/>
    <s v="Dream Soft Heated|Dream Soft Heated|Dream Soft Heated"/>
    <s v="ELECT BLANKET"/>
    <s v="ST54-3582"/>
    <s v="Grey"/>
    <s v="King"/>
    <s v="TBD"/>
    <n v="163"/>
    <n v="13903.2"/>
    <n v="6.3695906236338649E-5"/>
    <n v="0.92235749529643263"/>
    <n v="3759"/>
    <x v="7"/>
    <x v="2"/>
  </r>
  <r>
    <x v="7"/>
    <s v="Madison Park"/>
    <s v="Silk|Silk|Silk"/>
    <s v="PILLOWCASE"/>
    <s v="MP21-7480"/>
    <s v="Pink"/>
    <s v="King"/>
    <s v="B"/>
    <n v="444"/>
    <n v="13895.93"/>
    <n v="6.3662599570366908E-5"/>
    <n v="0.92242115789600299"/>
    <n v="3760"/>
    <x v="7"/>
    <x v="2"/>
  </r>
  <r>
    <x v="2"/>
    <s v="N Natori"/>
    <s v="Hanae|Hanae|Hanae"/>
    <s v="DUVET&amp;DUVET SET"/>
    <s v="NS12-3246"/>
    <s v="White"/>
    <s v="King"/>
    <s v="A"/>
    <n v="160"/>
    <n v="13893.78"/>
    <n v="6.3652749593497699E-5"/>
    <n v="0.92248481064559651"/>
    <n v="3761"/>
    <x v="7"/>
    <x v="2"/>
  </r>
  <r>
    <x v="3"/>
    <s v="Serta"/>
    <s v="Dream Soft Heated|Dream Soft Heated|Dream Soft Heated"/>
    <s v="ELECT BLANKET"/>
    <s v="ST54-3581"/>
    <s v="Grey"/>
    <s v="Queen"/>
    <s v="TBD"/>
    <n v="185"/>
    <n v="13853.95"/>
    <n v="6.3470273045264676E-5"/>
    <n v="0.92254828091864183"/>
    <n v="3762"/>
    <x v="7"/>
    <x v="2"/>
  </r>
  <r>
    <x v="4"/>
    <s v="Madison Park"/>
    <s v="Quiet Nights|Ensure|Ensure"/>
    <s v="MATT PAD/TOPPER"/>
    <s v="BASI16-0033"/>
    <s v="White"/>
    <s v="Full"/>
    <s v="B"/>
    <n v="630"/>
    <n v="13850.66"/>
    <n v="6.3455200289962466E-5"/>
    <n v="0.92261173611893177"/>
    <n v="3763"/>
    <x v="7"/>
    <x v="2"/>
  </r>
  <r>
    <x v="3"/>
    <s v="True North by Sleep Philosophy"/>
    <s v="Sherpa|Sherpa|Sherpa"/>
    <s v="ELECT BLANKET"/>
    <s v="TN54-0492"/>
    <s v="Ivory"/>
    <s v="Full"/>
    <s v="B"/>
    <n v="249"/>
    <n v="13849.42"/>
    <n v="6.3449519373070452E-5"/>
    <n v="0.92267518563830486"/>
    <n v="3764"/>
    <x v="7"/>
    <x v="2"/>
  </r>
  <r>
    <x v="7"/>
    <s v="Intelligent Design"/>
    <s v="Cotton Blend Jersey Knit|Cotton Blend Jersey Knit|Cotton Blend Jersey Knit"/>
    <s v="SHEET/SHEET SET"/>
    <s v="ID20-688"/>
    <s v="White"/>
    <s v="Twin XL"/>
    <s v="B"/>
    <n v="657"/>
    <n v="13845.35"/>
    <n v="6.3430873137787801E-5"/>
    <n v="0.92273861651144262"/>
    <n v="3765"/>
    <x v="7"/>
    <x v="2"/>
  </r>
  <r>
    <x v="2"/>
    <s v="Madison Park"/>
    <s v="Brielle|Joyce|Elsie"/>
    <s v="COMFORTER (SET)"/>
    <s v="MP10-8367"/>
    <s v="Blue"/>
    <s v="Full/Queen"/>
    <s v="TBD"/>
    <n v="291"/>
    <n v="13845.06"/>
    <n v="6.34295445362566E-5"/>
    <n v="0.92280204605597893"/>
    <n v="3766"/>
    <x v="7"/>
    <x v="2"/>
  </r>
  <r>
    <x v="2"/>
    <s v="Madison Park"/>
    <s v="Laurel|Vivian|Piedmont"/>
    <s v="COMFORTER (SET)"/>
    <s v="MP10-641"/>
    <s v="Seafoam"/>
    <s v="Cal King"/>
    <s v="B"/>
    <n v="204"/>
    <n v="13842.69"/>
    <n v="6.3418686654777507E-5"/>
    <n v="0.92286546474263376"/>
    <n v="3767"/>
    <x v="7"/>
    <x v="2"/>
  </r>
  <r>
    <x v="1"/>
    <s v="Intelligent Design"/>
    <s v="Raina|Khloe|Arielle"/>
    <s v="WINDOW PANEL"/>
    <s v="ID40-1616"/>
    <s v="Blush/Gold"/>
    <s v="50x63&quot;"/>
    <s v="B"/>
    <n v="647"/>
    <n v="13840.78"/>
    <n v="6.3409936210209972E-5"/>
    <n v="0.92292887467884399"/>
    <n v="3768"/>
    <x v="7"/>
    <x v="2"/>
  </r>
  <r>
    <x v="13"/>
    <s v="Chapel Hill"/>
    <s v="Carly|Carly|Carly"/>
    <s v="MOTION"/>
    <s v="CH100-1002"/>
    <s v="Blue"/>
    <s v="See below"/>
    <s v="ORT"/>
    <n v="38"/>
    <n v="13832.06"/>
    <n v="6.3369986536582239E-5"/>
    <n v="0.92299224466538055"/>
    <n v="3769"/>
    <x v="7"/>
    <x v="2"/>
  </r>
  <r>
    <x v="2"/>
    <s v="Super Listing"/>
    <s v="Porter|Evans|Walker"/>
    <s v="COMFORTER (SET)"/>
    <s v="AM10-0452"/>
    <s v="Clay"/>
    <s v="Full"/>
    <s v="A++"/>
    <n v="551"/>
    <n v="13830.14"/>
    <n v="6.336119027816881E-5"/>
    <n v="0.92305560585565871"/>
    <n v="3770"/>
    <x v="7"/>
    <x v="2"/>
  </r>
  <r>
    <x v="8"/>
    <s v="Intelligent Design"/>
    <s v="Cassiopeia|Karissa|Lisa"/>
    <s v="DUVET&amp;DUVET SET"/>
    <s v="ID12-1989"/>
    <s v="Aqua"/>
    <s v="Twin/Twin "/>
    <s v="B"/>
    <n v="517"/>
    <n v="13825.03"/>
    <n v="6.3337779402912198E-5"/>
    <n v="0.92311894363506164"/>
    <n v="3771"/>
    <x v="7"/>
    <x v="2"/>
  </r>
  <r>
    <x v="6"/>
    <s v="Martha Stewart"/>
    <s v="Martha's Garden"/>
    <s v="SHOWER CURTAIN"/>
    <s v="MT70-0482"/>
    <s v="Blue"/>
    <s v="72x72&quot;"/>
    <s v="ART"/>
    <n v="975"/>
    <n v="13815.09"/>
    <n v="6.3292240440084268E-5"/>
    <n v="0.92318223587550174"/>
    <n v="3772"/>
    <x v="7"/>
    <x v="2"/>
  </r>
  <r>
    <x v="7"/>
    <s v="Madison Park Essentials"/>
    <s v="Satin|Satin|Satin"/>
    <s v="SHEET/SHEET SET"/>
    <s v="MPE20-1141"/>
    <s v="Midnight Blue"/>
    <s v="Cal King"/>
    <s v="B"/>
    <n v="558"/>
    <n v="13800.07"/>
    <n v="6.3223428043537451E-5"/>
    <n v="0.92324545930354529"/>
    <n v="3773"/>
    <x v="7"/>
    <x v="2"/>
  </r>
  <r>
    <x v="8"/>
    <s v="Mi Zone"/>
    <s v="Chloe|Camille|Christa"/>
    <s v="COMFORTER (SET)"/>
    <s v="MZ10-225"/>
    <s v="Teal"/>
    <s v="Twin/Twin "/>
    <s v="B+"/>
    <n v="438"/>
    <n v="13789.83"/>
    <n v="6.3176514665332426E-5"/>
    <n v="0.92330863581821065"/>
    <n v="3774"/>
    <x v="7"/>
    <x v="2"/>
  </r>
  <r>
    <x v="2"/>
    <s v="Super Listing"/>
    <s v="Mina|Hanna|Aera"/>
    <s v="COMFORTER (SET)"/>
    <s v="AM10-0010"/>
    <s v="Light Grey"/>
    <s v="Twin/Twin "/>
    <s v="A+"/>
    <n v="551"/>
    <n v="13779.26"/>
    <n v="6.3128089430212594E-5"/>
    <n v="0.92337176390764086"/>
    <n v="3775"/>
    <x v="7"/>
    <x v="2"/>
  </r>
  <r>
    <x v="7"/>
    <s v="Intelligent Design"/>
    <s v="Microfiber|Microfiber|Microfiber"/>
    <s v="SHEET/SHEET SET"/>
    <s v="ID20-135"/>
    <s v="Grey"/>
    <s v="Queen"/>
    <s v="B"/>
    <n v="961"/>
    <n v="13778.97"/>
    <n v="6.3126760828681393E-5"/>
    <n v="0.92343489066846951"/>
    <n v="3776"/>
    <x v="7"/>
    <x v="2"/>
  </r>
  <r>
    <x v="8"/>
    <s v="Intelligent Design"/>
    <s v="Felicia|Isabel|Alyssa"/>
    <s v="COMFORTER (SET)"/>
    <s v="ID10-1660"/>
    <s v="Navy"/>
    <s v="Twin/Twin "/>
    <s v="B+"/>
    <n v="413"/>
    <n v="13770.27"/>
    <n v="6.3086902782745477E-5"/>
    <n v="0.92349797757125229"/>
    <n v="3777"/>
    <x v="7"/>
    <x v="2"/>
  </r>
  <r>
    <x v="7"/>
    <s v="Comfort Spaces"/>
    <s v="Cotton Flannel 135GSM|Cotton Flannel 135GSM|Cotton Flannel 135GSM"/>
    <s v="SHEET/SHEET SET"/>
    <s v="CS20-0361"/>
    <s v="Plaid Grey/Red"/>
    <s v="Queen"/>
    <s v="ARB"/>
    <n v="570"/>
    <n v="13759.8"/>
    <n v="6.3038935686084673E-5"/>
    <n v="0.92356101650693834"/>
    <n v="3778"/>
    <x v="7"/>
    <x v="2"/>
  </r>
  <r>
    <x v="2"/>
    <s v="Madison Park"/>
    <s v="Lola|Brianna|Victoria"/>
    <s v="DUVET&amp;DUVET SET"/>
    <s v="MP12-260"/>
    <s v="Taupe Grey/Purple"/>
    <s v="Full/Queen"/>
    <s v="B+"/>
    <n v="244"/>
    <n v="13749.95"/>
    <n v="6.2993809047869889E-5"/>
    <n v="0.92362401031598618"/>
    <n v="3779"/>
    <x v="7"/>
    <x v="2"/>
  </r>
  <r>
    <x v="7"/>
    <s v="Comfort Spaces"/>
    <s v="Cotton 144TC|Cotton 144TC|Cotton 144TC"/>
    <s v="SHEET/SHEET SET"/>
    <s v="CS20-0571"/>
    <s v="Lama Multi"/>
    <s v="Twin XL"/>
    <s v="ARB"/>
    <n v="846"/>
    <n v="13747.44"/>
    <n v="6.2982309772548149E-5"/>
    <n v="0.92368699262575871"/>
    <n v="3780"/>
    <x v="7"/>
    <x v="2"/>
  </r>
  <r>
    <x v="7"/>
    <s v="Madison Park"/>
    <s v="300 Thread Count Organic Cotton|300 Thread Count Organic Cotton|300 Thread"/>
    <s v="SHEET/SHEET SET"/>
    <s v="MP20-8247"/>
    <s v="Grey"/>
    <s v="Queen"/>
    <s v="B"/>
    <n v="429"/>
    <n v="13747.4"/>
    <n v="6.298212651716453E-5"/>
    <n v="0.92374997475227583"/>
    <n v="3781"/>
    <x v="7"/>
    <x v="2"/>
  </r>
  <r>
    <x v="2"/>
    <s v="Madison Park"/>
    <s v="Quebec|Mansfield|Vancouver"/>
    <s v="COVERLET&amp;BEDSPR"/>
    <s v="MP13-8478"/>
    <s v="Balsam Green"/>
    <s v="Full/Queen"/>
    <s v="B"/>
    <n v="377"/>
    <n v="13745.19"/>
    <n v="6.2972001657219886E-5"/>
    <n v="0.923812946753933"/>
    <n v="3782"/>
    <x v="7"/>
    <x v="2"/>
  </r>
  <r>
    <x v="7"/>
    <s v="True North by Sleep Philosophy"/>
    <s v="Micro Fleece|Micro Fleece|Micro Fleece"/>
    <s v="SHEET/SHEET SET"/>
    <s v="TN20-0531"/>
    <s v="Grey Geo"/>
    <s v="King"/>
    <s v="B"/>
    <n v="366"/>
    <n v="13737.58"/>
    <n v="6.2937137320487444E-5"/>
    <n v="0.92387588389125352"/>
    <n v="3783"/>
    <x v="7"/>
    <x v="2"/>
  </r>
  <r>
    <x v="9"/>
    <s v="Super Listing"/>
    <s v="400GSM Essential Bundle|400GSM Essential Bundle|400GSM Essential Bundle"/>
    <s v="BATH TOWEL"/>
    <s v="AM73-0250"/>
    <s v="Indigo"/>
    <s v="12-Piece"/>
    <s v="NEW"/>
    <n v="530"/>
    <n v="13733.8"/>
    <n v="6.2919819686735979E-5"/>
    <n v="0.92393880371094028"/>
    <n v="3784"/>
    <x v="7"/>
    <x v="2"/>
  </r>
  <r>
    <x v="8"/>
    <s v="Intelligent Design"/>
    <s v="Felicia|Isabel|Alyssa"/>
    <s v="DUVET&amp;DUVET SET"/>
    <s v="ID12-1783"/>
    <s v="Blush"/>
    <s v="Full/Queen"/>
    <s v="A"/>
    <n v="389"/>
    <n v="13728.57"/>
    <n v="6.2895859045328524E-5"/>
    <n v="0.92400169956998557"/>
    <n v="3785"/>
    <x v="7"/>
    <x v="2"/>
  </r>
  <r>
    <x v="7"/>
    <s v="Intelligent Design"/>
    <s v="Cozy Soft|Cozy Soft|Cozy Soft"/>
    <s v="SHEET/SHEET SET"/>
    <s v="ID20-2046"/>
    <s v="Grey Sloths"/>
    <s v="Full"/>
    <s v="B"/>
    <n v="611"/>
    <n v="13722.38"/>
    <n v="6.2867500274714361E-5"/>
    <n v="0.9240645670702603"/>
    <n v="3786"/>
    <x v="7"/>
    <x v="2"/>
  </r>
  <r>
    <x v="2"/>
    <s v="INK+IVY"/>
    <s v="Shay|Shay|Shay"/>
    <s v="COMFORTER (SET)"/>
    <s v="II10-1325"/>
    <s v="Taupe"/>
    <s v="King/Cal K"/>
    <s v="B"/>
    <n v="188"/>
    <n v="13704.27"/>
    <n v="6.2784531399783403E-5"/>
    <n v="0.92412735160166004"/>
    <n v="3787"/>
    <x v="7"/>
    <x v="2"/>
  </r>
  <r>
    <x v="8"/>
    <s v="Intelligent Design"/>
    <s v="Joni|Adley|Callie"/>
    <s v="COVERLET&amp;BEDSPR"/>
    <s v="ID13-1414"/>
    <s v="Purple"/>
    <s v="Daybed"/>
    <s v="B"/>
    <n v="345"/>
    <n v="13701.18"/>
    <n v="6.2770374921399276E-5"/>
    <n v="0.92419012197658146"/>
    <n v="3788"/>
    <x v="7"/>
    <x v="2"/>
  </r>
  <r>
    <x v="4"/>
    <s v="Sleep Philosophy"/>
    <s v="3&quot; Gel Memory Foam with 3M Cover|3&quot; Gel Memory Foam with 3M Cover|3&quot; Gel Me"/>
    <s v="MATT PAD/TOPPER"/>
    <s v="BASI16-0392"/>
    <s v="White"/>
    <s v="Full"/>
    <s v="B"/>
    <n v="146"/>
    <n v="13689.21"/>
    <n v="6.2715535747852967E-5"/>
    <n v="0.92425283751232934"/>
    <n v="3789"/>
    <x v="7"/>
    <x v="2"/>
  </r>
  <r>
    <x v="6"/>
    <s v="Intelligent Design"/>
    <s v="Raina|Khloe|Arielle"/>
    <s v="SHOWER CURTAIN"/>
    <s v="ID70-1291"/>
    <s v="Aqua/Silver"/>
    <s v="72x72&quot;"/>
    <s v="B"/>
    <n v="953"/>
    <n v="13682.59"/>
    <n v="6.2685206981864957E-5"/>
    <n v="0.92431552271931117"/>
    <n v="3790"/>
    <x v="7"/>
    <x v="2"/>
  </r>
  <r>
    <x v="10"/>
    <s v="510 Design"/>
    <s v="Borel|Borel|Borel"/>
    <s v="LGT-TABLE LAMPS"/>
    <s v="UH153-0099"/>
    <s v="Dark Blue"/>
    <s v="See below"/>
    <s v="B"/>
    <n v="226"/>
    <n v="13676.88"/>
    <n v="6.2659047275854141E-5"/>
    <n v="0.92437818176658704"/>
    <n v="3791"/>
    <x v="7"/>
    <x v="2"/>
  </r>
  <r>
    <x v="11"/>
    <s v="Harbor House Blue"/>
    <s v="Maya Bay|Maya Bay|Maya Bay"/>
    <s v="NORMAL PILLOW"/>
    <s v="HH30-1229A"/>
    <s v="White"/>
    <s v="16x16&quot;"/>
    <s v="B+"/>
    <n v="582"/>
    <n v="13669.73"/>
    <n v="6.2626290376033243E-5"/>
    <n v="0.92444080805696305"/>
    <n v="3792"/>
    <x v="7"/>
    <x v="2"/>
  </r>
  <r>
    <x v="7"/>
    <s v="Comfort Spaces"/>
    <s v="Cotton 144TC|Cotton 144TC|Cotton 144TC"/>
    <s v="SHEET/SHEET SET"/>
    <s v="CS20-1563"/>
    <s v="Adelia Gray"/>
    <s v="Full"/>
    <s v="ARB"/>
    <n v="740"/>
    <n v="13667.8"/>
    <n v="6.2617448303773905E-5"/>
    <n v="0.92450342550526687"/>
    <n v="3793"/>
    <x v="7"/>
    <x v="2"/>
  </r>
  <r>
    <x v="7"/>
    <s v="Beautyrest"/>
    <s v="Oversized Cotton Flannel|Oversized Cotton Flannel|Oversized Cotton Flannel"/>
    <s v="SHEET/SHEET SET"/>
    <s v="BR20-4172"/>
    <s v="Beige/White Stripes"/>
    <s v="Queen"/>
    <s v="B"/>
    <n v="450"/>
    <n v="13666.17"/>
    <n v="6.2609980646891663E-5"/>
    <n v="0.92456603548591376"/>
    <n v="3794"/>
    <x v="7"/>
    <x v="2"/>
  </r>
  <r>
    <x v="11"/>
    <s v="Harbor House Blue"/>
    <s v="Morgan|Morgan|Morgan"/>
    <s v="COMFORTER (SET)"/>
    <s v="HH10-1865"/>
    <s v="White/Blue"/>
    <s v="Queen"/>
    <s v="TBD"/>
    <n v="122"/>
    <n v="13645.79"/>
    <n v="6.2516612028940639E-5"/>
    <n v="0.9246285520979427"/>
    <n v="3795"/>
    <x v="7"/>
    <x v="2"/>
  </r>
  <r>
    <x v="1"/>
    <s v="Madison Park"/>
    <s v="Emilia|Natalie|Lillian"/>
    <s v="WINDOW PANEL"/>
    <s v="MP40-2684"/>
    <s v="Champagne"/>
    <s v="50x108&quot;"/>
    <s v="B"/>
    <n v="589"/>
    <n v="13630.22"/>
    <n v="6.2445279870869131E-5"/>
    <n v="0.92469099737781357"/>
    <n v="3796"/>
    <x v="7"/>
    <x v="2"/>
  </r>
  <r>
    <x v="2"/>
    <s v="Madison Park"/>
    <s v="Laurel|Vivian|Piedmont"/>
    <s v="COMFORTER (SET)"/>
    <s v="MP10-2577"/>
    <s v="Grey"/>
    <s v="Full"/>
    <s v="B"/>
    <n v="254"/>
    <n v="13619.16"/>
    <n v="6.239460975730003E-5"/>
    <n v="0.92475339198757089"/>
    <n v="3797"/>
    <x v="7"/>
    <x v="2"/>
  </r>
  <r>
    <x v="7"/>
    <s v="Madison Park"/>
    <s v="3M Microcell|3M Microcell|3M Microcell"/>
    <s v="SHEET/SHEET SET"/>
    <s v="MP20-1192"/>
    <s v="Khaki"/>
    <s v="Queen"/>
    <s v="B"/>
    <n v="710"/>
    <n v="13617"/>
    <n v="6.2384713966584914E-5"/>
    <n v="0.92481577670153747"/>
    <n v="3798"/>
    <x v="7"/>
    <x v="2"/>
  </r>
  <r>
    <x v="3"/>
    <s v="INK+IVY"/>
    <s v="Bree Knit|Bree Knit|Bree Knit"/>
    <s v="BLANKET"/>
    <s v="II51-1143"/>
    <s v="Indigo"/>
    <s v="Full/Queen"/>
    <s v="B"/>
    <n v="341"/>
    <n v="13609.06"/>
    <n v="6.2348337772937651E-5"/>
    <n v="0.92487812503931044"/>
    <n v="3799"/>
    <x v="7"/>
    <x v="2"/>
  </r>
  <r>
    <x v="1"/>
    <s v="Madison Park"/>
    <s v="Kyler|Suvi|Juno"/>
    <s v="WINDOW PANEL"/>
    <s v="MP40-7968"/>
    <s v="White"/>
    <s v="27x64&quot;"/>
    <s v="B-"/>
    <n v="404"/>
    <n v="13608.91"/>
    <n v="6.234765056524911E-5"/>
    <n v="0.92494047268987567"/>
    <n v="3800"/>
    <x v="7"/>
    <x v="2"/>
  </r>
  <r>
    <x v="2"/>
    <s v="Madison Park"/>
    <s v="Simple Fit|Simple Fit|Simple Fit"/>
    <s v="BED SKIRT&amp;SHAM"/>
    <s v="MP11-5368"/>
    <s v="Khaki"/>
    <s v="One Size"/>
    <s v="B"/>
    <n v="1938"/>
    <n v="13606.1"/>
    <n v="6.2334776874550262E-5"/>
    <n v="0.92500280746675023"/>
    <n v="3801"/>
    <x v="7"/>
    <x v="2"/>
  </r>
  <r>
    <x v="6"/>
    <s v="Martha Stewart"/>
    <s v="Martha's Garden"/>
    <s v="SHOWER CURTAIN"/>
    <s v="MT70-0483"/>
    <s v="Sage"/>
    <s v="72x72&quot;"/>
    <s v="ART"/>
    <n v="965"/>
    <n v="13591.71"/>
    <n v="6.2268850750295347E-5"/>
    <n v="0.92506507631750057"/>
    <n v="3802"/>
    <x v="7"/>
    <x v="2"/>
  </r>
  <r>
    <x v="2"/>
    <s v="Regency Heights"/>
    <s v="Cara"/>
    <s v="COMFORTER (SET)"/>
    <s v="RH10-0006"/>
    <s v="Red"/>
    <s v="Queen"/>
    <s v="TBD"/>
    <n v="853"/>
    <n v="13590.79"/>
    <n v="6.2264635876472244E-5"/>
    <n v="0.92512734095337701"/>
    <n v="3803"/>
    <x v="7"/>
    <x v="2"/>
  </r>
  <r>
    <x v="2"/>
    <s v="Madison Park"/>
    <s v="Harper|Emery|Mercer"/>
    <s v="COVERLET&amp;BEDSPR"/>
    <s v="MP13-8007"/>
    <s v="Rust"/>
    <s v="Full/Queen"/>
    <s v="B"/>
    <n v="283"/>
    <n v="13581.98"/>
    <n v="6.2224273878231393E-5"/>
    <n v="0.92518956522725526"/>
    <n v="3804"/>
    <x v="7"/>
    <x v="2"/>
  </r>
  <r>
    <x v="8"/>
    <s v="Intelligent Design"/>
    <s v="Lucy|Vera|Elise"/>
    <s v="COMFORTER (SET)"/>
    <s v="ID10-2370"/>
    <s v="Black"/>
    <s v="Full/Queen"/>
    <s v="B"/>
    <n v="317"/>
    <n v="13579.04"/>
    <n v="6.221080460753582E-5"/>
    <n v="0.92525177603186282"/>
    <n v="3805"/>
    <x v="7"/>
    <x v="2"/>
  </r>
  <r>
    <x v="10"/>
    <s v="INK+IVY"/>
    <s v="Holloway|Holloway|Holloway"/>
    <s v="LGT-FLOOR LAMPS"/>
    <s v="MPS154-0087"/>
    <s v="White/Gold"/>
    <s v="See below"/>
    <s v="B"/>
    <n v="97"/>
    <n v="13578.97"/>
    <n v="6.221048391061449E-5"/>
    <n v="0.92531398651577346"/>
    <n v="3806"/>
    <x v="7"/>
    <x v="2"/>
  </r>
  <r>
    <x v="1"/>
    <s v="SunSmart"/>
    <s v="Mirage|Elysia|Azalea"/>
    <s v="WINDOW PANEL"/>
    <s v="SS40-0018"/>
    <s v="Silver"/>
    <s v="50x108&quot;"/>
    <s v="B"/>
    <n v="626"/>
    <n v="13577.46"/>
    <n v="6.2203566019883077E-5"/>
    <n v="0.92537619008179339"/>
    <n v="3807"/>
    <x v="7"/>
    <x v="2"/>
  </r>
  <r>
    <x v="7"/>
    <s v="Comfort Spaces"/>
    <s v="Cotton Flannel 135GSM|Cotton Flannel 135GSM|Cotton Flannel 135GSM"/>
    <s v="SHEET/SHEET SET"/>
    <s v="CS20-1707"/>
    <s v="Christmas Village"/>
    <s v="King"/>
    <s v="ARB"/>
    <n v="503"/>
    <n v="13575.97"/>
    <n v="6.2196739756843481E-5"/>
    <n v="0.92543838682155022"/>
    <n v="3808"/>
    <x v="7"/>
    <x v="2"/>
  </r>
  <r>
    <x v="11"/>
    <s v="Harbor House Blue"/>
    <s v="Crystal Beach|Crystal Beach|Crystal Beach"/>
    <s v="BED SKIRT&amp;SHAM"/>
    <s v="HH11-705"/>
    <s v="Blue"/>
    <s v="Euro Sham"/>
    <s v="B+"/>
    <n v="600"/>
    <n v="13572.27"/>
    <n v="6.2179788633859255E-5"/>
    <n v="0.92550056661018409"/>
    <n v="3809"/>
    <x v="7"/>
    <x v="2"/>
  </r>
  <r>
    <x v="7"/>
    <s v="Madison Park Essentials"/>
    <s v="Satin|Satin|Satin"/>
    <s v="PILLOWCASE"/>
    <s v="MPE21-776"/>
    <s v="Black"/>
    <s v="Standard"/>
    <s v="B"/>
    <n v="2187"/>
    <n v="13570.77"/>
    <n v="6.2172916556973751E-5"/>
    <n v="0.92556273952674106"/>
    <n v="3810"/>
    <x v="7"/>
    <x v="2"/>
  </r>
  <r>
    <x v="7"/>
    <s v="Intelligent Design"/>
    <s v="Cozy Soft|Cozy Soft|Cozy Soft"/>
    <s v="SHEET/SHEET SET"/>
    <s v="ID20-1542"/>
    <s v="Grey Stars"/>
    <s v="Full"/>
    <s v="B"/>
    <n v="605"/>
    <n v="13568.74"/>
    <n v="6.2163616346255372E-5"/>
    <n v="0.92562490314308732"/>
    <n v="3811"/>
    <x v="7"/>
    <x v="2"/>
  </r>
  <r>
    <x v="2"/>
    <s v="Madison Park"/>
    <s v="Pebble Beach|Pacific Grove|Ocean View"/>
    <s v="DUVET&amp;DUVET SET"/>
    <s v="MP12-8076"/>
    <s v="Aqua"/>
    <s v="King/Cal K"/>
    <s v="B"/>
    <n v="210"/>
    <n v="13567.35"/>
    <n v="6.2157248221674804E-5"/>
    <n v="0.92568706039130899"/>
    <n v="3812"/>
    <x v="7"/>
    <x v="2"/>
  </r>
  <r>
    <x v="11"/>
    <s v="Harbor House Blue"/>
    <s v="Suzanna"/>
    <s v="DUVET&amp;DUVET SET"/>
    <s v="HH12-1348"/>
    <s v="Ivory"/>
    <s v="King"/>
    <s v="B"/>
    <n v="120"/>
    <n v="13561.32"/>
    <n v="6.212962247259509E-5"/>
    <n v="0.92574919001378153"/>
    <n v="3813"/>
    <x v="7"/>
    <x v="2"/>
  </r>
  <r>
    <x v="6"/>
    <s v="Madison Park"/>
    <s v="Isla|Loleta|Lian"/>
    <s v="SHOWER CURTAIN"/>
    <s v="MP70-8150"/>
    <s v="Yellow"/>
    <s v="72x72&quot;"/>
    <s v="B"/>
    <n v="751"/>
    <n v="13554.21"/>
    <n v="6.2097048828157797E-5"/>
    <n v="0.92581128706260973"/>
    <n v="3814"/>
    <x v="7"/>
    <x v="2"/>
  </r>
  <r>
    <x v="7"/>
    <s v="Comfort Spaces"/>
    <s v="Cotton 144TC|Cotton 144TC|Cotton 144TC"/>
    <s v="SHEET/SHEET SET"/>
    <s v="CS20-1632"/>
    <s v="White"/>
    <s v="Full"/>
    <s v="ARB"/>
    <n v="707"/>
    <n v="13544.08"/>
    <n v="6.2050639402257721E-5"/>
    <n v="0.92587333770201197"/>
    <n v="3815"/>
    <x v="7"/>
    <x v="2"/>
  </r>
  <r>
    <x v="7"/>
    <s v="True North by Sleep Philosophy"/>
    <s v="Cozy Cotton Flannel|Cozy Cotton Flannel|Cozy Cotton Flannel"/>
    <s v="SHEET/SHEET SET"/>
    <s v="TN20-0074"/>
    <s v="Tan Plaid"/>
    <s v="King"/>
    <s v="B"/>
    <n v="454"/>
    <n v="13541.15"/>
    <n v="6.2037215945408042E-5"/>
    <n v="0.92593537491795741"/>
    <n v="3816"/>
    <x v="7"/>
    <x v="2"/>
  </r>
  <r>
    <x v="2"/>
    <s v="Madison Park"/>
    <s v="Lola|Brianna|Victoria"/>
    <s v="COMFORTER (SET)"/>
    <s v="MP10-259"/>
    <s v="Taupe Grey/Purple"/>
    <s v="Cal King"/>
    <s v="B+"/>
    <n v="173"/>
    <n v="13525.31"/>
    <n v="6.1964646813497136E-5"/>
    <n v="0.92599733956477093"/>
    <n v="3817"/>
    <x v="7"/>
    <x v="2"/>
  </r>
  <r>
    <x v="2"/>
    <s v="Super Listing"/>
    <s v="Porter|Evans|Walker"/>
    <s v="DUVET&amp;DUVET SET"/>
    <s v="AM12-0420"/>
    <s v="Olive Green"/>
    <s v="Queen"/>
    <s v="A++"/>
    <n v="613"/>
    <n v="13524.47"/>
    <n v="6.1960798450441258E-5"/>
    <n v="0.92605930036322137"/>
    <n v="3818"/>
    <x v="7"/>
    <x v="2"/>
  </r>
  <r>
    <x v="2"/>
    <s v="Madison Park"/>
    <s v="Biloxi|Morris|Hudson"/>
    <s v="DUVET&amp;DUVET SET"/>
    <s v="MP12-3736"/>
    <s v="Navy"/>
    <s v="Full/Queen"/>
    <s v="B"/>
    <n v="270"/>
    <n v="13511.67"/>
    <n v="6.190215672768498E-5"/>
    <n v="0.926121202519949"/>
    <n v="3819"/>
    <x v="7"/>
    <x v="2"/>
  </r>
  <r>
    <x v="7"/>
    <s v="Madison Park Essentials"/>
    <s v="Satin|Satin|Satin"/>
    <s v="PILLOWCASE"/>
    <s v="MPE21-916"/>
    <s v="White"/>
    <s v="King"/>
    <s v="B"/>
    <n v="1996"/>
    <n v="13509.52"/>
    <n v="6.1892306750815758E-5"/>
    <n v="0.9261830948266998"/>
    <n v="3820"/>
    <x v="7"/>
    <x v="2"/>
  </r>
  <r>
    <x v="2"/>
    <s v="Madison Park"/>
    <s v="Vienna|Marcella|Adela"/>
    <s v="COVERLET&amp;BEDSPR"/>
    <s v="MP13-7959"/>
    <s v="Black"/>
    <s v="King/Cal K"/>
    <s v="B"/>
    <n v="188"/>
    <n v="13507.97"/>
    <n v="6.188520560470074E-5"/>
    <n v="0.92624498003230449"/>
    <n v="3821"/>
    <x v="7"/>
    <x v="2"/>
  </r>
  <r>
    <x v="2"/>
    <s v="Madison Park"/>
    <s v="Blaire|Anderson|Burnett"/>
    <s v="COMFORTER (SET)"/>
    <s v="MP10-4519"/>
    <s v="Navy"/>
    <s v="Cal King"/>
    <s v="B"/>
    <n v="171"/>
    <n v="13504.7"/>
    <n v="6.1870224477090347E-5"/>
    <n v="0.92630685025678161"/>
    <n v="3822"/>
    <x v="7"/>
    <x v="2"/>
  </r>
  <r>
    <x v="7"/>
    <s v="True North by Sleep Philosophy"/>
    <s v="Micro Fleece|Micro Fleece|Micro Fleece"/>
    <s v="SHEET/SHEET SET"/>
    <s v="TN20-0526"/>
    <s v="Blush"/>
    <s v="King"/>
    <s v="B"/>
    <n v="390"/>
    <n v="13502.62"/>
    <n v="6.1860695197142455E-5"/>
    <n v="0.9263687109519787"/>
    <n v="3823"/>
    <x v="7"/>
    <x v="2"/>
  </r>
  <r>
    <x v="1"/>
    <s v="Intelligent Design"/>
    <s v="Raina|Khloe|Arielle"/>
    <s v="WINDOW PANEL"/>
    <s v="ID40-1807"/>
    <s v="White/Silver"/>
    <s v="50x63&quot;"/>
    <s v="B"/>
    <n v="638"/>
    <n v="13489.21"/>
    <n v="6.1799258829786064E-5"/>
    <n v="0.92643051021080847"/>
    <n v="3824"/>
    <x v="7"/>
    <x v="2"/>
  </r>
  <r>
    <x v="1"/>
    <s v="Madison Park"/>
    <s v="Aubrey|Whitman|Charlotte"/>
    <s v="VALANCE"/>
    <s v="MP41-4990"/>
    <s v="Blue/Brown"/>
    <s v="50x18&quot;"/>
    <s v="B+"/>
    <n v="972"/>
    <n v="13485.39"/>
    <n v="6.178175794065098E-5"/>
    <n v="0.92649229196874916"/>
    <n v="3825"/>
    <x v="7"/>
    <x v="2"/>
  </r>
  <r>
    <x v="2"/>
    <s v="Super Listing"/>
    <s v="Camden|Reese|Leighton"/>
    <s v="COMFORTER (SET)"/>
    <s v="AM10-0104"/>
    <s v="Sage Green"/>
    <s v="King"/>
    <s v="A+"/>
    <n v="285"/>
    <n v="13475.35"/>
    <n v="6.1735760839364036E-5"/>
    <n v="0.9265540277295885"/>
    <n v="3826"/>
    <x v="7"/>
    <x v="2"/>
  </r>
  <r>
    <x v="1"/>
    <s v="Madison Park"/>
    <s v="Andora|Eliza|Aden"/>
    <s v="WINDOW PANEL"/>
    <s v="MP40-1781"/>
    <s v="Navy"/>
    <s v="50x84&quot;"/>
    <s v="B"/>
    <n v="655"/>
    <n v="13472.72"/>
    <n v="6.172371179789144E-5"/>
    <n v="0.92661575144138641"/>
    <n v="3827"/>
    <x v="7"/>
    <x v="2"/>
  </r>
  <r>
    <x v="1"/>
    <s v="Madison Park"/>
    <s v="Anna|Joycelyn|Ariana"/>
    <s v="WINDOW PANEL"/>
    <s v="WIN40-140"/>
    <s v="White"/>
    <s v="50x84&quot;"/>
    <s v="B+"/>
    <n v="758"/>
    <n v="13467.26"/>
    <n v="6.1698697438028219E-5"/>
    <n v="0.92667745013882441"/>
    <n v="3828"/>
    <x v="7"/>
    <x v="2"/>
  </r>
  <r>
    <x v="2"/>
    <s v="Madison Park"/>
    <s v="Biloxi|Morris|Hudson"/>
    <s v="DUVET&amp;DUVET SET"/>
    <s v="MP12-3053"/>
    <s v="Purple"/>
    <s v="Full/Queen"/>
    <s v="B"/>
    <n v="264"/>
    <n v="13464.91"/>
    <n v="6.1687931184240929E-5"/>
    <n v="0.92673913807000863"/>
    <n v="3829"/>
    <x v="7"/>
    <x v="2"/>
  </r>
  <r>
    <x v="3"/>
    <s v="Serta"/>
    <s v="Corded Plush|Corded Plush|Corded Plush"/>
    <s v="ELECT BLANKET"/>
    <s v="ST54-0292"/>
    <s v="Blue"/>
    <s v="Queen"/>
    <s v="B"/>
    <n v="168"/>
    <n v="13460.07"/>
    <n v="6.1665757282823716E-5"/>
    <n v="0.92680080382729146"/>
    <n v="3830"/>
    <x v="7"/>
    <x v="2"/>
  </r>
  <r>
    <x v="1"/>
    <s v="Madison Park"/>
    <s v="Anaheim|Salford|Preston"/>
    <s v="WINDOW PANEL"/>
    <s v="MP40-8275"/>
    <s v="Grey"/>
    <s v="50x95&quot;"/>
    <s v="B"/>
    <n v="618"/>
    <n v="13454.95"/>
    <n v="6.164230059372121E-5"/>
    <n v="0.92686244612788515"/>
    <n v="3831"/>
    <x v="7"/>
    <x v="2"/>
  </r>
  <r>
    <x v="6"/>
    <s v="Madison Park"/>
    <s v="Spa Cotton|Spa Cotton|Spa Cotton"/>
    <s v="BATH RUG"/>
    <s v="MP72-6211"/>
    <s v="Blue"/>
    <s v="27x45&quot;"/>
    <s v="B"/>
    <n v="665"/>
    <n v="13453.48"/>
    <n v="6.1635565958373416E-5"/>
    <n v="0.92692408169384355"/>
    <n v="3832"/>
    <x v="7"/>
    <x v="2"/>
  </r>
  <r>
    <x v="7"/>
    <s v="Madison Park"/>
    <s v="800 Thread Count|800 Thread Count|800 Thread Count"/>
    <s v="SHEET/SHEET SET"/>
    <s v="MPH20-0003"/>
    <s v="Khaki"/>
    <s v="Cal King"/>
    <s v="B"/>
    <n v="309"/>
    <n v="13453.36"/>
    <n v="6.1635016192222573E-5"/>
    <n v="0.92698571671003582"/>
    <n v="3833"/>
    <x v="7"/>
    <x v="2"/>
  </r>
  <r>
    <x v="6"/>
    <s v="Madison Park"/>
    <s v="Tufted Pearl Channel|Tufted Pearl Channel|Tufted Pearl Channel"/>
    <s v="BATH RUG"/>
    <s v="MP72-5109"/>
    <s v="Seafoam"/>
    <s v="21x34&quot;"/>
    <s v="B"/>
    <n v="672"/>
    <n v="13448.8"/>
    <n v="6.1614125078490639E-5"/>
    <n v="0.92704733083511426"/>
    <n v="3834"/>
    <x v="7"/>
    <x v="2"/>
  </r>
  <r>
    <x v="1"/>
    <s v="Madison Park"/>
    <s v="Eastfield|Lyndon|Wren"/>
    <s v="WINDOW PANEL"/>
    <s v="MP40-7809"/>
    <s v="Teak"/>
    <s v="27x64&quot;"/>
    <s v="B+"/>
    <n v="513"/>
    <n v="13438.47"/>
    <n v="6.1566799375672494E-5"/>
    <n v="0.92710889763448989"/>
    <n v="3835"/>
    <x v="7"/>
    <x v="2"/>
  </r>
  <r>
    <x v="6"/>
    <s v="Madison Park"/>
    <s v="Lasso|Copula|Braide"/>
    <s v="BATH RUG"/>
    <s v="MP72-5828"/>
    <s v="White"/>
    <s v="24x40&quot;"/>
    <s v="B"/>
    <n v="525"/>
    <n v="13437.24"/>
    <n v="6.1561164272626374E-5"/>
    <n v="0.92717045879876248"/>
    <n v="3836"/>
    <x v="7"/>
    <x v="2"/>
  </r>
  <r>
    <x v="8"/>
    <s v="Intelligent Design"/>
    <s v="Lucy|Vera|Elise"/>
    <s v="COMFORTER (SET)"/>
    <s v="ID10-2288"/>
    <s v="Ivory"/>
    <s v="King/Cal K"/>
    <s v="B"/>
    <n v="285"/>
    <n v="13436.84"/>
    <n v="6.1559331718790252E-5"/>
    <n v="0.92723201813048128"/>
    <n v="3837"/>
    <x v="7"/>
    <x v="2"/>
  </r>
  <r>
    <x v="3"/>
    <s v="Beautyrest"/>
    <s v="Heated Berber Wrap|Heated Berber Wrap|Heated Berber Wrap"/>
    <s v="ELECT BLANKET"/>
    <s v="BR54-0826"/>
    <s v="Grey Lattice"/>
    <s v="50x64&quot;"/>
    <s v="ARB"/>
    <n v="387"/>
    <n v="13425.74"/>
    <n v="6.1508478349837532E-5"/>
    <n v="0.92729352660883113"/>
    <n v="3838"/>
    <x v="7"/>
    <x v="2"/>
  </r>
  <r>
    <x v="10"/>
    <s v="510 Design"/>
    <s v="Borel|Borel|Borel"/>
    <s v="LGT-TABLE LAMPS"/>
    <s v="UH153-0057"/>
    <s v="Blue"/>
    <s v="See below"/>
    <s v="B"/>
    <n v="227"/>
    <n v="13419.04"/>
    <n v="6.1477783073082297E-5"/>
    <n v="0.92735500439190421"/>
    <n v="3839"/>
    <x v="7"/>
    <x v="2"/>
  </r>
  <r>
    <x v="9"/>
    <s v="Super Listing"/>
    <s v="400GSM Essential Bundle|400GSM Essential Bundle|400GSM Essential Bundle"/>
    <s v="BATH TOWEL"/>
    <s v="AM73-0242"/>
    <s v="White"/>
    <s v="12-Piece"/>
    <s v="NEW"/>
    <n v="518"/>
    <n v="13418.24"/>
    <n v="6.1474117965410025E-5"/>
    <n v="0.92741647850986964"/>
    <n v="3840"/>
    <x v="7"/>
    <x v="2"/>
  </r>
  <r>
    <x v="2"/>
    <s v="Madison Park Essentials"/>
    <s v="Maible|Caldwell|Calla"/>
    <s v="COMFORTER (SET)"/>
    <s v="MPE10-731"/>
    <s v="Aqua"/>
    <s v="Cal King"/>
    <s v="B"/>
    <n v="181"/>
    <n v="13411.94"/>
    <n v="6.1445255242490926E-5"/>
    <n v="0.92747792376511218"/>
    <n v="3841"/>
    <x v="7"/>
    <x v="2"/>
  </r>
  <r>
    <x v="7"/>
    <s v="True North by Sleep Philosophy"/>
    <s v="Cozy Cotton Flannel|Cozy Cotton Flannel|Cozy Cotton Flannel"/>
    <s v="SHEET/SHEET SET"/>
    <s v="TN20-0516"/>
    <s v="Gray/Taupe Nordic"/>
    <s v="Twin"/>
    <s v="B"/>
    <n v="775"/>
    <n v="13407.75"/>
    <n v="6.1426059241057417E-5"/>
    <n v="0.92753934982435327"/>
    <n v="3842"/>
    <x v="7"/>
    <x v="2"/>
  </r>
  <r>
    <x v="8"/>
    <s v="Intelligent Design"/>
    <s v="Felicia|Isabel|Alyssa"/>
    <s v="COMFORTER (SET)"/>
    <s v="ID10-2413"/>
    <s v="Green"/>
    <s v="Full/Queen"/>
    <s v="B"/>
    <n v="342"/>
    <n v="13407.54"/>
    <n v="6.1425097150293455E-5"/>
    <n v="0.92760077492150361"/>
    <n v="3843"/>
    <x v="7"/>
    <x v="2"/>
  </r>
  <r>
    <x v="7"/>
    <s v="Madison Park"/>
    <s v="600 Thread Count|600 Thread Count|600 Thread Count"/>
    <s v="SHEET/SHEET SET"/>
    <s v="MP20-8002"/>
    <s v="Navy"/>
    <s v="Split King"/>
    <s v="B"/>
    <n v="163"/>
    <n v="13396.89"/>
    <n v="6.1376305404406385E-5"/>
    <n v="0.92766215122690798"/>
    <n v="3844"/>
    <x v="7"/>
    <x v="2"/>
  </r>
  <r>
    <x v="2"/>
    <s v="INK+IVY"/>
    <s v="Mila|Mila|Mila"/>
    <s v="DUVET&amp;DUVET SET"/>
    <s v="II12-1063"/>
    <s v="Navy"/>
    <s v="Full/Queen"/>
    <s v="B+"/>
    <n v="237"/>
    <n v="13393.61"/>
    <n v="6.1361278462950084E-5"/>
    <n v="0.92772351250537088"/>
    <n v="3845"/>
    <x v="7"/>
    <x v="2"/>
  </r>
  <r>
    <x v="7"/>
    <s v="Comfort Spaces"/>
    <s v="Cotton 144TC|Cotton 144TC|Cotton 144TC"/>
    <s v="SHEET/SHEET SET"/>
    <s v="CS20-1594"/>
    <s v="Diamond Sliver"/>
    <s v="Queen"/>
    <s v="ARB"/>
    <n v="634"/>
    <n v="13383.74"/>
    <n v="6.1316060197043483E-5"/>
    <n v="0.92778482856556788"/>
    <n v="3846"/>
    <x v="7"/>
    <x v="2"/>
  </r>
  <r>
    <x v="8"/>
    <s v="Mi Zone"/>
    <s v="Pipeline|Switch|Maverick"/>
    <s v="COMFORTER (SET)"/>
    <s v="MZ10-062"/>
    <s v="Navy"/>
    <s v="Twin/Twin "/>
    <s v="B"/>
    <n v="489"/>
    <n v="13374.73"/>
    <n v="6.1274781921884564E-5"/>
    <n v="0.92784610334748974"/>
    <n v="3847"/>
    <x v="7"/>
    <x v="2"/>
  </r>
  <r>
    <x v="7"/>
    <s v="True North by Sleep Philosophy"/>
    <s v="Micro Fleece|Micro Fleece|Micro Fleece"/>
    <s v="SHEET/SHEET SET"/>
    <s v="TN20-0463"/>
    <s v="Black"/>
    <s v="Queen"/>
    <s v="B"/>
    <n v="425"/>
    <n v="13344.24"/>
    <n v="6.1135095505725266E-5"/>
    <n v="0.9279072384429955"/>
    <n v="3848"/>
    <x v="7"/>
    <x v="2"/>
  </r>
  <r>
    <x v="4"/>
    <s v="Sleep Philosophy"/>
    <s v="Benton|Canton|Canton"/>
    <s v="COMFORTER (SET)"/>
    <s v="BASI10-0258"/>
    <s v="White"/>
    <s v="King/Cal K"/>
    <s v="B"/>
    <n v="317"/>
    <n v="13341.04"/>
    <n v="6.1120435075036203E-5"/>
    <n v="0.9279683588780705"/>
    <n v="3849"/>
    <x v="7"/>
    <x v="2"/>
  </r>
  <r>
    <x v="6"/>
    <s v="Madison Park"/>
    <s v="Cecily|Vera|Rosalie"/>
    <s v="SHOWER CURTAIN"/>
    <s v="MP70-6630"/>
    <s v="Mauve"/>
    <s v="72x72&quot;"/>
    <s v="B"/>
    <n v="660"/>
    <n v="13339.81"/>
    <n v="6.1114799971990084E-5"/>
    <n v="0.92802947367804245"/>
    <n v="3850"/>
    <x v="7"/>
    <x v="2"/>
  </r>
  <r>
    <x v="7"/>
    <s v="Madison Park"/>
    <s v="600 Thread Count|600 Thread Count|600 Thread Count"/>
    <s v="SHEET/SHEET SET"/>
    <s v="MP20-7167"/>
    <s v="Gold"/>
    <s v="Split King"/>
    <s v="B"/>
    <n v="164"/>
    <n v="13335.92"/>
    <n v="6.1096978385933684E-5"/>
    <n v="0.92809057065642842"/>
    <n v="3851"/>
    <x v="7"/>
    <x v="2"/>
  </r>
  <r>
    <x v="7"/>
    <s v="True North by Sleep Philosophy"/>
    <s v="Micro Fleece|Micro Fleece|Micro Fleece"/>
    <s v="SHEET/SHEET SET"/>
    <s v="TN20-0452"/>
    <s v="Navy"/>
    <s v="King"/>
    <s v="B"/>
    <n v="387"/>
    <n v="13334.56"/>
    <n v="6.1090747702890826E-5"/>
    <n v="0.9281516614041313"/>
    <n v="3852"/>
    <x v="7"/>
    <x v="2"/>
  </r>
  <r>
    <x v="7"/>
    <s v="Super Listing"/>
    <s v="Cotton 144TC|Cotton 144TC|Cotton 144TC"/>
    <s v="SHEET/SHEET SET"/>
    <s v="AM20-0350"/>
    <s v="Dark Gray"/>
    <s v="Queen"/>
    <s v="B"/>
    <n v="567"/>
    <n v="13321.24"/>
    <n v="6.1029723660147574E-5"/>
    <n v="0.92821269112779148"/>
    <n v="3853"/>
    <x v="7"/>
    <x v="2"/>
  </r>
  <r>
    <x v="2"/>
    <s v="INK+IVY"/>
    <s v="Imani|Imani|Imani"/>
    <s v="DUVET&amp;DUVET SET"/>
    <s v="II12-1091"/>
    <s v="Gray"/>
    <s v="Full/Queen"/>
    <s v="B"/>
    <n v="230"/>
    <n v="13303.55"/>
    <n v="6.0948678966744555E-5"/>
    <n v="0.92827363980675826"/>
    <n v="3854"/>
    <x v="7"/>
    <x v="2"/>
  </r>
  <r>
    <x v="7"/>
    <s v="Woolrich"/>
    <s v="Cotton Flannel|Cotton Flannel|Cotton Flannel"/>
    <s v="SHEET/SHEET SET"/>
    <s v="WR20-2072"/>
    <s v="Tan Cars"/>
    <s v="Full"/>
    <s v="B"/>
    <n v="521"/>
    <n v="13298.57"/>
    <n v="6.0925863671484696E-5"/>
    <n v="0.92833456567042971"/>
    <n v="3855"/>
    <x v="7"/>
    <x v="2"/>
  </r>
  <r>
    <x v="7"/>
    <s v="Madison Park Essentials"/>
    <s v="Satin|Satin|Satin"/>
    <s v="SHEET/SHEET SET"/>
    <s v="MPE20-1131"/>
    <s v="Blue"/>
    <s v="Full"/>
    <s v="B"/>
    <n v="722"/>
    <n v="13279.59"/>
    <n v="6.0838908991960149E-5"/>
    <n v="0.92839540457942171"/>
    <n v="3856"/>
    <x v="7"/>
    <x v="2"/>
  </r>
  <r>
    <x v="2"/>
    <s v="Super Listing"/>
    <s v="Porter|Evans|Walker"/>
    <s v="DUVET&amp;DUVET SET"/>
    <s v="AM12-0431"/>
    <s v="Khaki"/>
    <s v="Cal King"/>
    <s v="A++"/>
    <n v="503"/>
    <n v="13276"/>
    <n v="6.0822461821280844E-5"/>
    <n v="0.92845622704124298"/>
    <n v="3857"/>
    <x v="7"/>
    <x v="2"/>
  </r>
  <r>
    <x v="1"/>
    <s v="Madison Park"/>
    <s v="Amherst|Eastridge|Salem"/>
    <s v="VALANCE"/>
    <s v="MP41-2226"/>
    <s v="Black"/>
    <s v="50x18&quot;"/>
    <s v="B"/>
    <n v="1299"/>
    <n v="13273.98"/>
    <n v="6.0813207424408367E-5"/>
    <n v="0.92851704024866744"/>
    <n v="3858"/>
    <x v="7"/>
    <x v="2"/>
  </r>
  <r>
    <x v="7"/>
    <s v="Intelligent Design"/>
    <s v="Cozy Soft|Cozy Soft|Cozy Soft"/>
    <s v="SHEET/SHEET SET"/>
    <s v="ID20-1559"/>
    <s v="Grey/Pink Dots"/>
    <s v="Queen"/>
    <s v="B"/>
    <n v="531"/>
    <n v="13273.2"/>
    <n v="6.0809633944427911E-5"/>
    <n v="0.92857784988261183"/>
    <n v="3859"/>
    <x v="7"/>
    <x v="2"/>
  </r>
  <r>
    <x v="2"/>
    <s v="Madison Park"/>
    <s v="Cali|Cardiff|Cascade"/>
    <s v="COVERLET&amp;BEDSPR"/>
    <s v="MP13-1521"/>
    <s v="Navy/Tan"/>
    <s v="Full/Queen"/>
    <s v="B"/>
    <n v="231"/>
    <n v="13255.04"/>
    <n v="6.0726436000267439E-5"/>
    <n v="0.92863857631861213"/>
    <n v="3860"/>
    <x v="7"/>
    <x v="2"/>
  </r>
  <r>
    <x v="14"/>
    <s v="Friends Forever"/>
    <s v="Bumpi|Bumpi|Bumpi"/>
    <s v="PET ACCESSORIES"/>
    <s v="PET66PT6198"/>
    <s v="Avocado"/>
    <s v="N/A"/>
    <s v="A"/>
    <n v="1243"/>
    <n v="13250.45"/>
    <n v="6.0705407444997801E-5"/>
    <n v="0.92869928172605709"/>
    <n v="3861"/>
    <x v="7"/>
    <x v="2"/>
  </r>
  <r>
    <x v="1"/>
    <s v="Madison Park"/>
    <s v="Galen|Colm|Paxton"/>
    <s v="WINDOW PANEL"/>
    <s v="MP40-6551"/>
    <s v="Grey"/>
    <s v="27x64&quot;"/>
    <s v="B"/>
    <n v="449"/>
    <n v="13240.99"/>
    <n v="6.0662067546773231E-5"/>
    <n v="0.92875994379360383"/>
    <n v="3862"/>
    <x v="7"/>
    <x v="2"/>
  </r>
  <r>
    <x v="7"/>
    <s v="Comfort Spaces"/>
    <s v="Cotton Flannel 135GSM|Cotton Flannel 135GSM|Cotton Flannel 135GSM"/>
    <s v="SHEET/SHEET SET"/>
    <s v="CS20-1406"/>
    <s v="Novalty Blue Polar Bears"/>
    <s v="Queen"/>
    <s v="ARB"/>
    <n v="492"/>
    <n v="13230.39"/>
    <n v="6.0613504870115689E-5"/>
    <n v="0.9288205572984739"/>
    <n v="3863"/>
    <x v="7"/>
    <x v="2"/>
  </r>
  <r>
    <x v="3"/>
    <s v="Intelligent Design"/>
    <s v="Microlight Plush|Microlight Plush|Microlight Plush"/>
    <s v="BLANKET"/>
    <s v="ID51-826"/>
    <s v="Yellow"/>
    <s v="King"/>
    <s v="B"/>
    <n v="738"/>
    <n v="13229.88"/>
    <n v="6.0611168363974617E-5"/>
    <n v="0.92888116846683788"/>
    <n v="3864"/>
    <x v="7"/>
    <x v="2"/>
  </r>
  <r>
    <x v="7"/>
    <s v="Woolrich"/>
    <s v="Cotton Flannel|Cotton Flannel|Cotton Flannel"/>
    <s v="SHEET/SHEET SET"/>
    <s v="WR20-4004"/>
    <s v="Green Plaid"/>
    <s v="Full"/>
    <s v="B"/>
    <n v="516"/>
    <n v="13229.01"/>
    <n v="6.0607182559381028E-5"/>
    <n v="0.92894177564939728"/>
    <n v="3865"/>
    <x v="7"/>
    <x v="2"/>
  </r>
  <r>
    <x v="2"/>
    <s v="Madison Park"/>
    <s v="Lola|Brianna|Victoria"/>
    <s v="COMFORTER (SET)"/>
    <s v="MP10-6832"/>
    <s v="Grey/Peach"/>
    <s v="Twin/Twin "/>
    <s v="A"/>
    <n v="243"/>
    <n v="13221.71"/>
    <n v="6.0573738451871582E-5"/>
    <n v="0.9290023493878492"/>
    <n v="3866"/>
    <x v="7"/>
    <x v="2"/>
  </r>
  <r>
    <x v="1"/>
    <s v="Intelligent Design"/>
    <s v="Raina|Khloe|Arielle"/>
    <s v="WINDOW PANEL"/>
    <s v="ID40-1618"/>
    <s v="Grey/Silver"/>
    <s v="50x63&quot;"/>
    <s v="B"/>
    <n v="634"/>
    <n v="13220.63"/>
    <n v="6.0568790556514017E-5"/>
    <n v="0.92906291817840569"/>
    <n v="3867"/>
    <x v="7"/>
    <x v="2"/>
  </r>
  <r>
    <x v="7"/>
    <s v="Comfort Spaces"/>
    <s v="Cotton Flannel 135GSM|Cotton Flannel 135GSM|Cotton Flannel 135GSM"/>
    <s v="SHEET/SHEET SET"/>
    <s v="CS20-1402"/>
    <s v="Novalty Black Dog"/>
    <s v="King"/>
    <s v="ARB"/>
    <n v="431"/>
    <n v="13217.98"/>
    <n v="6.0556649887349638E-5"/>
    <n v="0.92912347482829305"/>
    <n v="3868"/>
    <x v="7"/>
    <x v="2"/>
  </r>
  <r>
    <x v="1"/>
    <s v="Madison Park"/>
    <s v="Galen|Colm|Paxton"/>
    <s v="WINDOW PANEL"/>
    <s v="MP40-7195"/>
    <s v="Grey"/>
    <s v="39x64&quot;"/>
    <s v="B"/>
    <n v="320"/>
    <n v="13213.01"/>
    <n v="6.0533880405935673E-5"/>
    <n v="0.92918400870869899"/>
    <n v="3869"/>
    <x v="7"/>
    <x v="2"/>
  </r>
  <r>
    <x v="4"/>
    <s v="Sharper Image"/>
    <s v="Cooling Touch|Cooling Touch|Cooling Touch"/>
    <s v="BLANKET"/>
    <s v="SI51-0012"/>
    <s v="White"/>
    <s v="Full/Queen"/>
    <s v="TBD"/>
    <n v="452"/>
    <n v="13209.93"/>
    <n v="6.0519769741397447E-5"/>
    <n v="0.92924452847844041"/>
    <n v="3870"/>
    <x v="7"/>
    <x v="2"/>
  </r>
  <r>
    <x v="2"/>
    <s v="Madison Park"/>
    <s v="Lola|Brianna|Victoria"/>
    <s v="DUVET&amp;DUVET SET"/>
    <s v="MP12-177"/>
    <s v="Taupe Grey/Yellow"/>
    <s v="King/Cal K"/>
    <s v="B"/>
    <n v="211"/>
    <n v="13207.23"/>
    <n v="6.0507400003003541E-5"/>
    <n v="0.92930503587844338"/>
    <n v="3871"/>
    <x v="7"/>
    <x v="2"/>
  </r>
  <r>
    <x v="2"/>
    <s v="Madison Park"/>
    <s v="Quebec|Mansfield|Vancouver"/>
    <s v="COVERLET&amp;BEDSPR"/>
    <s v="MP13-8483"/>
    <s v="Clay Red"/>
    <s v="King/Cal K"/>
    <s v="TBD"/>
    <n v="312"/>
    <n v="13206.63"/>
    <n v="6.0504651172249337E-5"/>
    <n v="0.92936554052961562"/>
    <n v="3872"/>
    <x v="7"/>
    <x v="2"/>
  </r>
  <r>
    <x v="9"/>
    <s v="510 Design"/>
    <s v="Aegean|Aegean|Aegean"/>
    <s v="BATH TOWEL"/>
    <s v="5DS73-0236"/>
    <s v="Aqua"/>
    <s v="6-Piece"/>
    <s v="B"/>
    <n v="555"/>
    <n v="13204.54"/>
    <n v="6.0495076078455543E-5"/>
    <n v="0.92942603560569403"/>
    <n v="3873"/>
    <x v="7"/>
    <x v="2"/>
  </r>
  <r>
    <x v="2"/>
    <s v="INK+IVY"/>
    <s v="Arizona|Arizona|Arizona"/>
    <s v="DUVET&amp;DUVET SET"/>
    <s v="II12-1114"/>
    <s v="Yellow"/>
    <s v="Full/Queen"/>
    <s v="B+"/>
    <n v="183"/>
    <n v="13204.33"/>
    <n v="6.0494113987691574E-5"/>
    <n v="0.92948652971968171"/>
    <n v="3874"/>
    <x v="7"/>
    <x v="2"/>
  </r>
  <r>
    <x v="7"/>
    <s v="Beautyrest"/>
    <s v="Oversized Cotton Flannel|Oversized Cotton Flannel|Oversized Cotton Flannel"/>
    <s v="SHEET/SHEET SET"/>
    <s v="BR20-1846"/>
    <s v="Seafoam Solid"/>
    <s v="King"/>
    <s v="B"/>
    <n v="402"/>
    <n v="13203.87"/>
    <n v="6.0492006550780022E-5"/>
    <n v="0.92954702172623249"/>
    <n v="3875"/>
    <x v="7"/>
    <x v="2"/>
  </r>
  <r>
    <x v="1"/>
    <s v="SunSmart"/>
    <s v="Como|Leighton|Aberdeen"/>
    <s v="WINDOW PANEL"/>
    <s v="SS40-0137"/>
    <s v="Ivory"/>
    <s v="42x95&quot;"/>
    <s v="B"/>
    <n v="370"/>
    <n v="13192.44"/>
    <n v="6.0439641324912496E-5"/>
    <n v="0.92960746136755745"/>
    <n v="3876"/>
    <x v="7"/>
    <x v="2"/>
  </r>
  <r>
    <x v="8"/>
    <s v="Intelligent Design"/>
    <s v="Raina|Khloe|Arielle"/>
    <s v="COMFORTER (SET)"/>
    <s v="ID10-1243"/>
    <s v="Grey/Silver"/>
    <s v="Twin/Twin "/>
    <s v="A++"/>
    <n v="375"/>
    <n v="13187.56"/>
    <n v="6.0417284168111657E-5"/>
    <n v="0.92966787865172551"/>
    <n v="3877"/>
    <x v="7"/>
    <x v="2"/>
  </r>
  <r>
    <x v="3"/>
    <s v="Madison Park"/>
    <s v="Blair|Dakota|Dakota"/>
    <s v="COMFORTER (SET)"/>
    <s v="MP10-8213"/>
    <s v="Black"/>
    <s v="Full/Queen"/>
    <s v="B"/>
    <n v="225"/>
    <n v="13184.09"/>
    <n v="6.0401386763583203E-5"/>
    <n v="0.92972828003848906"/>
    <n v="3878"/>
    <x v="7"/>
    <x v="2"/>
  </r>
  <r>
    <x v="4"/>
    <s v="Sleep Philosophy"/>
    <s v="Warmer|Warmer|Warmer"/>
    <s v="COMFORTER (SET)"/>
    <s v="BASI10-0294"/>
    <s v="White"/>
    <s v="Full/Queen"/>
    <s v="B"/>
    <n v="250"/>
    <n v="13167.87"/>
    <n v="6.0327076705527977E-5"/>
    <n v="0.92978860711519462"/>
    <n v="3879"/>
    <x v="7"/>
    <x v="2"/>
  </r>
  <r>
    <x v="7"/>
    <s v="True North by Sleep Philosophy"/>
    <s v="Cozy Cotton Flannel|Cozy Cotton Flannel|Cozy Cotton Flannel"/>
    <s v="SHEET/SHEET SET"/>
    <s v="TN20-0240"/>
    <s v="Grey Geo"/>
    <s v="Twin XL"/>
    <s v="B"/>
    <n v="750"/>
    <n v="13163.45"/>
    <n v="6.0306826985638703E-5"/>
    <n v="0.92984891394218028"/>
    <n v="3880"/>
    <x v="7"/>
    <x v="2"/>
  </r>
  <r>
    <x v="2"/>
    <s v="Madison Park"/>
    <s v="Biloxi|Morris|Hudson"/>
    <s v="COMFORTER (SET)"/>
    <s v="MP10-3735"/>
    <s v="Navy"/>
    <s v="Cal King"/>
    <s v="B"/>
    <n v="173"/>
    <n v="13146"/>
    <n v="6.0226881824537357E-5"/>
    <n v="0.92990914082400478"/>
    <n v="3881"/>
    <x v="7"/>
    <x v="2"/>
  </r>
  <r>
    <x v="7"/>
    <s v="True North by Sleep Philosophy"/>
    <s v="Micro Fleece|Micro Fleece|Micro Fleece"/>
    <s v="SHEET/SHEET SET"/>
    <s v="PC20-125"/>
    <s v="Ivory"/>
    <s v="Full"/>
    <s v="B"/>
    <n v="470"/>
    <n v="13145.67"/>
    <n v="6.0225369967622551E-5"/>
    <n v="0.92996936619397241"/>
    <n v="3882"/>
    <x v="7"/>
    <x v="2"/>
  </r>
  <r>
    <x v="0"/>
    <s v="INK+IVY"/>
    <s v="Steve|Steve|Steve"/>
    <s v="ACCENT BENCH"/>
    <s v="II105-0596"/>
    <s v="Green"/>
    <s v="52&quot;W"/>
    <s v="B"/>
    <n v="85"/>
    <n v="13143.43"/>
    <n v="6.0215107666140203E-5"/>
    <n v="0.9300295813016386"/>
    <n v="3883"/>
    <x v="7"/>
    <x v="2"/>
  </r>
  <r>
    <x v="7"/>
    <s v="True North by Sleep Philosophy"/>
    <s v="Cozy Cotton Flannel|Cozy Cotton Flannel|Cozy Cotton Flannel"/>
    <s v="SHEET/SHEET SET"/>
    <s v="TN20-0245"/>
    <s v="Blue Geo"/>
    <s v="Twin"/>
    <s v="B"/>
    <n v="786"/>
    <n v="13136.39"/>
    <n v="6.018285471862424E-5"/>
    <n v="0.93008976415635725"/>
    <n v="3884"/>
    <x v="7"/>
    <x v="2"/>
  </r>
  <r>
    <x v="2"/>
    <s v="Madison Park"/>
    <s v="Serene|Belle|Monroe"/>
    <s v="WINDOW PANEL"/>
    <s v="MP40-1531"/>
    <s v="Red"/>
    <s v="50x84&quot;"/>
    <s v="B"/>
    <n v="751"/>
    <n v="13115.79"/>
    <n v="6.0088478196063359E-5"/>
    <n v="0.9301498526345533"/>
    <n v="3885"/>
    <x v="7"/>
    <x v="2"/>
  </r>
  <r>
    <x v="2"/>
    <s v="Comfort Spaces"/>
    <s v="Kate"/>
    <s v="COVERLET&amp;BEDSPR"/>
    <s v="CS14-1328"/>
    <s v="Grey/Purple"/>
    <s v="Full/Queen"/>
    <s v="ARB"/>
    <n v="491"/>
    <n v="13111.38"/>
    <n v="6.0068274290019979E-5"/>
    <n v="0.93020992090884336"/>
    <n v="3886"/>
    <x v="7"/>
    <x v="2"/>
  </r>
  <r>
    <x v="8"/>
    <s v="Urban Habitat"/>
    <s v="Brooklyn|Maize|Kay"/>
    <s v="COMFORTER (SET)"/>
    <s v="UH10-2159"/>
    <s v="Grey"/>
    <s v="Twin/Twin "/>
    <s v="B"/>
    <n v="222"/>
    <n v="13108.78"/>
    <n v="6.0056362690085114E-5"/>
    <n v="0.93026997727153349"/>
    <n v="3887"/>
    <x v="7"/>
    <x v="2"/>
  </r>
  <r>
    <x v="1"/>
    <s v="Madison Park"/>
    <s v="Emilia|Natalie|Lillian"/>
    <s v="WINDOW PANEL"/>
    <s v="MP40-8259"/>
    <s v="White"/>
    <s v="2-PK 50x84"/>
    <s v="B"/>
    <n v="402"/>
    <n v="13088.69"/>
    <n v="5.9964322673665291E-5"/>
    <n v="0.93032994159420712"/>
    <n v="3888"/>
    <x v="7"/>
    <x v="2"/>
  </r>
  <r>
    <x v="2"/>
    <s v="Madison Park"/>
    <s v="Lola|Brianna|Victoria"/>
    <s v="DUVET&amp;DUVET SET"/>
    <s v="MP12-176"/>
    <s v="Taupe Grey/Yellow"/>
    <s v="Full/Queen"/>
    <s v="B"/>
    <n v="230"/>
    <n v="13087.53"/>
    <n v="5.9959008267540508E-5"/>
    <n v="0.93038990060247462"/>
    <n v="3889"/>
    <x v="7"/>
    <x v="2"/>
  </r>
  <r>
    <x v="3"/>
    <s v="Intelligent Design"/>
    <s v="Malea|Leena|Leena"/>
    <s v="COMFORTER (SET)"/>
    <s v="ID10-2439"/>
    <s v="Green/White"/>
    <s v="King/Cal K"/>
    <s v="B"/>
    <n v="297"/>
    <n v="13076.45"/>
    <n v="5.9908246526279598E-5"/>
    <n v="0.93044980884900086"/>
    <n v="3890"/>
    <x v="7"/>
    <x v="2"/>
  </r>
  <r>
    <x v="1"/>
    <s v="Madison Park"/>
    <s v="Galen|Colm|Paxton"/>
    <s v="WINDOW PANEL"/>
    <s v="MP40-6553"/>
    <s v="Grey"/>
    <s v="33x64&quot;"/>
    <s v="B"/>
    <n v="371"/>
    <n v="13070.63"/>
    <n v="5.9881582867963846E-5"/>
    <n v="0.93050969043186882"/>
    <n v="3891"/>
    <x v="7"/>
    <x v="2"/>
  </r>
  <r>
    <x v="7"/>
    <s v="True North by Sleep Philosophy"/>
    <s v="Micro Fleece|Micro Fleece|Micro Fleece"/>
    <s v="SHEET/SHEET SET"/>
    <s v="PC20-008"/>
    <s v="Green"/>
    <s v="King"/>
    <s v="B"/>
    <n v="386"/>
    <n v="13067.6"/>
    <n v="5.9867701272655134E-5"/>
    <n v="0.93056955813314146"/>
    <n v="3892"/>
    <x v="7"/>
    <x v="2"/>
  </r>
  <r>
    <x v="2"/>
    <s v="Super Listing"/>
    <s v="Porter|Evans|Walker"/>
    <s v="DUVET&amp;DUVET SET"/>
    <s v="AM12-0414"/>
    <s v="Purple"/>
    <s v="Queen"/>
    <s v="A"/>
    <n v="605"/>
    <n v="13057.31"/>
    <n v="5.9820558825220588E-5"/>
    <n v="0.93062937869196671"/>
    <n v="3893"/>
    <x v="7"/>
    <x v="2"/>
  </r>
  <r>
    <x v="2"/>
    <s v="Madison Park"/>
    <s v="Quebec|Mansfield|Vancouver"/>
    <s v="COVERLET&amp;BEDSPR"/>
    <s v="MP13-480"/>
    <s v="Cream"/>
    <s v="Twin/Twin "/>
    <s v="A"/>
    <n v="432"/>
    <n v="13039.99"/>
    <n v="5.9741209244116001E-5"/>
    <n v="0.93068911990121084"/>
    <n v="3894"/>
    <x v="7"/>
    <x v="2"/>
  </r>
  <r>
    <x v="1"/>
    <s v="Madison Park"/>
    <s v="Andora|Eliza|Aden"/>
    <s v="WINDOW PANEL"/>
    <s v="WIN40-100"/>
    <s v="White"/>
    <s v="50x84&quot;"/>
    <s v="B+"/>
    <n v="745"/>
    <n v="13033.34"/>
    <n v="5.9710743036590273E-5"/>
    <n v="0.9307488306442474"/>
    <n v="3895"/>
    <x v="7"/>
    <x v="2"/>
  </r>
  <r>
    <x v="4"/>
    <s v="Sleep Philosophy"/>
    <s v="Benton|Canton|Canton"/>
    <s v="COMFORTER (SET)"/>
    <s v="BASI10-0257"/>
    <s v="White"/>
    <s v="Full/Queen"/>
    <s v="B"/>
    <n v="359"/>
    <n v="13029.23"/>
    <n v="5.9691913545923996E-5"/>
    <n v="0.93080852255779334"/>
    <n v="3896"/>
    <x v="7"/>
    <x v="2"/>
  </r>
  <r>
    <x v="3"/>
    <s v="True North by Sleep Philosophy"/>
    <s v="Sherpa|Sherpa|Sherpa"/>
    <s v="ELECT BLANKET"/>
    <s v="TN54-0505"/>
    <s v="Brown"/>
    <s v="Queen"/>
    <s v="B"/>
    <n v="169"/>
    <n v="13011.8"/>
    <n v="5.9612060012514467E-5"/>
    <n v="0.93086813461780582"/>
    <n v="3897"/>
    <x v="7"/>
    <x v="2"/>
  </r>
  <r>
    <x v="3"/>
    <s v="Madison Park"/>
    <s v="Zuri|Marselle|Marselle"/>
    <s v="NORMAL PILLOW"/>
    <s v="MP30-6706"/>
    <s v="Leopard"/>
    <s v="20x20&quot;"/>
    <s v="B"/>
    <n v="886"/>
    <n v="12995.1"/>
    <n v="5.9535550889855887E-5"/>
    <n v="0.93092767016869571"/>
    <n v="3898"/>
    <x v="7"/>
    <x v="2"/>
  </r>
  <r>
    <x v="4"/>
    <s v="Madison Park Signature"/>
    <s v="500 Thread Count Luxury Collection|500 Thread Count Luxury Collection|500 T"/>
    <s v="COMFORTER (SET)"/>
    <s v="MPS10-505"/>
    <s v="White/Navy"/>
    <s v="King/Cal K"/>
    <s v="B"/>
    <n v="121"/>
    <n v="12992.17"/>
    <n v="5.9522127433006202E-5"/>
    <n v="0.9309871922961287"/>
    <n v="3899"/>
    <x v="7"/>
    <x v="2"/>
  </r>
  <r>
    <x v="7"/>
    <s v="Comfort Spaces"/>
    <s v="Cotton 144TC|Cotton 144TC|Cotton 144TC"/>
    <s v="SHEET/SHEET SET"/>
    <s v="CS20-1577"/>
    <s v="Tabitha Purple"/>
    <s v="King"/>
    <s v="ARB"/>
    <n v="547"/>
    <n v="12991.25"/>
    <n v="5.9517912559183099E-5"/>
    <n v="0.9310467102086879"/>
    <n v="3900"/>
    <x v="7"/>
    <x v="2"/>
  </r>
  <r>
    <x v="2"/>
    <s v="Madison Park"/>
    <s v="Simple Fit|Simple Fit|Simple Fit"/>
    <s v="BED SKIRT&amp;SHAM"/>
    <s v="MP11-5365"/>
    <s v="Ivory"/>
    <s v="One Size"/>
    <s v="B"/>
    <n v="1852"/>
    <n v="12981.67"/>
    <n v="5.9474022894807693E-5"/>
    <n v="0.93110618423158276"/>
    <n v="3901"/>
    <x v="7"/>
    <x v="2"/>
  </r>
  <r>
    <x v="8"/>
    <s v="Mi Zone"/>
    <s v="Allison|Mackenzie|Kelly"/>
    <s v="DUVET&amp;DUVET SET"/>
    <s v="MZ12-372"/>
    <s v="Yellow"/>
    <s v="Full/Queen"/>
    <s v="B"/>
    <n v="456"/>
    <n v="12971.5"/>
    <n v="5.942743021352399E-5"/>
    <n v="0.93116561166179623"/>
    <n v="3902"/>
    <x v="7"/>
    <x v="2"/>
  </r>
  <r>
    <x v="8"/>
    <s v="Intelligent Design"/>
    <s v="Felicia|Isabel|Alyssa"/>
    <s v="COMFORTER (SET)"/>
    <s v="ID10-1791"/>
    <s v="Grey"/>
    <s v="Twin/Twin "/>
    <s v="A"/>
    <n v="407"/>
    <n v="12961.83"/>
    <n v="5.9383128224535452E-5"/>
    <n v="0.93122499479002074"/>
    <n v="3903"/>
    <x v="7"/>
    <x v="2"/>
  </r>
  <r>
    <x v="2"/>
    <s v="Madison Park"/>
    <s v="Celeste|Isabella|Alexis"/>
    <s v="COMFORTER (SET)"/>
    <s v="MP10-2529"/>
    <s v="White"/>
    <s v="Cal King"/>
    <s v="B+"/>
    <n v="190"/>
    <n v="12956.6"/>
    <n v="5.935916758312801E-5"/>
    <n v="0.93128435395760389"/>
    <n v="3904"/>
    <x v="7"/>
    <x v="2"/>
  </r>
  <r>
    <x v="2"/>
    <s v="Madison Park"/>
    <s v="Ridge|Pioneer|Warren"/>
    <s v="COMFORTER (SET)"/>
    <s v="MP10-4671"/>
    <s v="Red"/>
    <s v="Cal King"/>
    <s v="B"/>
    <n v="168"/>
    <n v="12947.54"/>
    <n v="5.9317660238739577E-5"/>
    <n v="0.93134367161784259"/>
    <n v="3905"/>
    <x v="7"/>
    <x v="2"/>
  </r>
  <r>
    <x v="6"/>
    <s v="Madison Park"/>
    <s v="Ara|Loire|Maris"/>
    <s v="SHOWER CURTAIN"/>
    <s v="MP70-8448"/>
    <s v="Aqua"/>
    <s v="72x72&quot;"/>
    <s v="B"/>
    <n v="943"/>
    <n v="12941.84"/>
    <n v="5.9291546346574669E-5"/>
    <n v="0.93140296316418913"/>
    <n v="3906"/>
    <x v="7"/>
    <x v="2"/>
  </r>
  <r>
    <x v="1"/>
    <s v="Madison Park"/>
    <s v="Aubrey|Whitman|Charlotte"/>
    <s v="WINDOW PANEL"/>
    <s v="MP40-4897"/>
    <s v="Navy"/>
    <s v="50x95&quot;"/>
    <s v="B"/>
    <n v="412"/>
    <n v="12935.29"/>
    <n v="5.9261538277507982E-5"/>
    <n v="0.93146222470246665"/>
    <n v="3907"/>
    <x v="7"/>
    <x v="2"/>
  </r>
  <r>
    <x v="7"/>
    <s v="Intelligent Design"/>
    <s v="Cotton Blend Jersey Knit|Cotton Blend Jersey Knit|Cotton Blend Jersey Knit"/>
    <s v="SHEET/SHEET SET"/>
    <s v="ID20-1238"/>
    <s v="Teal"/>
    <s v="Full"/>
    <s v="B"/>
    <n v="561"/>
    <n v="12930.34"/>
    <n v="5.923886042378582E-5"/>
    <n v="0.93152146356289045"/>
    <n v="3908"/>
    <x v="7"/>
    <x v="2"/>
  </r>
  <r>
    <x v="3"/>
    <s v="Sharper Image"/>
    <s v="Amira|Arden|Arden"/>
    <s v="ELECT BLANKET"/>
    <s v="SI54-0065"/>
    <s v="Grey"/>
    <s v="50x60&quot;"/>
    <s v="TBD"/>
    <n v="343"/>
    <n v="12925.25"/>
    <n v="5.9215541176221018E-5"/>
    <n v="0.93158067910406672"/>
    <n v="3909"/>
    <x v="7"/>
    <x v="2"/>
  </r>
  <r>
    <x v="7"/>
    <s v="True North by Sleep Philosophy"/>
    <s v="Cozy Cotton Flannel|Cozy Cotton Flannel|Cozy Cotton Flannel"/>
    <s v="SHEET/SHEET SET"/>
    <s v="TN20-0079"/>
    <s v="Red Plaid"/>
    <s v="King"/>
    <s v="B"/>
    <n v="429"/>
    <n v="12917.77"/>
    <n v="5.9181272419485321E-5"/>
    <n v="0.93163986037648616"/>
    <n v="3910"/>
    <x v="7"/>
    <x v="2"/>
  </r>
  <r>
    <x v="2"/>
    <s v="Madison Park Essentials"/>
    <s v="Knowles|Glendale|Cabrillo"/>
    <s v="COMFORTER (SET)"/>
    <s v="MPE10-158"/>
    <s v="Aqua"/>
    <s v="Twin"/>
    <s v="B"/>
    <n v="249"/>
    <n v="12908.2"/>
    <n v="5.9137428568955816E-5"/>
    <n v="0.93169899780505516"/>
    <n v="3911"/>
    <x v="7"/>
    <x v="2"/>
  </r>
  <r>
    <x v="1"/>
    <s v="Madison Park"/>
    <s v="Aubrey|Whitman|Charlotte"/>
    <s v="VALANCE"/>
    <s v="MP41-2714"/>
    <s v="Burgundy"/>
    <s v="50x18&quot;"/>
    <s v="B"/>
    <n v="1096"/>
    <n v="12906.11"/>
    <n v="5.9127853475162022E-5"/>
    <n v="0.93175812565853033"/>
    <n v="3912"/>
    <x v="7"/>
    <x v="2"/>
  </r>
  <r>
    <x v="11"/>
    <s v="Harbor House Blue"/>
    <s v="Maya Bay|Maya Bay|Maya Bay"/>
    <s v="COMFORTER (SET)"/>
    <s v="HH10-1225"/>
    <s v="White"/>
    <s v="Cal King"/>
    <s v="B+"/>
    <n v="88"/>
    <n v="12901.68"/>
    <n v="5.9107557941426833E-5"/>
    <n v="0.93181723321647181"/>
    <n v="3913"/>
    <x v="7"/>
    <x v="2"/>
  </r>
  <r>
    <x v="1"/>
    <s v="Madison Park"/>
    <s v="Galen|Colm|Paxton"/>
    <s v="WINDOW PANEL"/>
    <s v="MP40-7321"/>
    <s v="Blue"/>
    <s v="39x64&quot;"/>
    <s v="B"/>
    <n v="289"/>
    <n v="12893.99"/>
    <n v="5.9072327093927159E-5"/>
    <n v="0.93187630554356571"/>
    <n v="3914"/>
    <x v="7"/>
    <x v="2"/>
  </r>
  <r>
    <x v="1"/>
    <s v="Madison Park"/>
    <s v="Harper|Kaylee|Avery"/>
    <s v="WINDOW PANEL"/>
    <s v="MP40-4512"/>
    <s v="Taupe"/>
    <s v="42x144&quot;"/>
    <s v="B"/>
    <n v="798"/>
    <n v="12893.49"/>
    <n v="5.9070036401631995E-5"/>
    <n v="0.93193537557996731"/>
    <n v="3915"/>
    <x v="7"/>
    <x v="2"/>
  </r>
  <r>
    <x v="2"/>
    <s v="Super Listing"/>
    <s v="Porter|Evans|Walker"/>
    <s v="COMFORTER (SET)"/>
    <s v="AM10-0395"/>
    <s v="Purple"/>
    <s v="Twin/Twin "/>
    <s v="A"/>
    <n v="567"/>
    <n v="12875.22"/>
    <n v="5.8986334505166582E-5"/>
    <n v="0.93199436191447249"/>
    <n v="3916"/>
    <x v="7"/>
    <x v="2"/>
  </r>
  <r>
    <x v="3"/>
    <s v="Madison Park"/>
    <s v="Rowan|Eden|Eden"/>
    <s v="THROW"/>
    <s v="MP50-8269"/>
    <s v="Navy Blue"/>
    <s v="50x60&quot;"/>
    <s v="B-"/>
    <n v="477"/>
    <n v="12865.83"/>
    <n v="5.8943315303863342E-5"/>
    <n v="0.93205330522977636"/>
    <n v="3917"/>
    <x v="7"/>
    <x v="2"/>
  </r>
  <r>
    <x v="2"/>
    <s v="Madison Park Essentials"/>
    <s v="Maible|Caldwell|Calla"/>
    <s v="COMFORTER (SET)"/>
    <s v="MPE10-859"/>
    <s v="Blush/Grey"/>
    <s v="Twin"/>
    <s v="B"/>
    <n v="249"/>
    <n v="12850.04"/>
    <n v="5.8870975241181963E-5"/>
    <n v="0.93211217620501752"/>
    <n v="3918"/>
    <x v="7"/>
    <x v="2"/>
  </r>
  <r>
    <x v="13"/>
    <s v="Chapel Hill"/>
    <s v="Laguna|Laguna|Laguna"/>
    <s v="LOVESEAT &amp; SOFA"/>
    <s v="CH106-1004"/>
    <s v="Camel"/>
    <s v="See below"/>
    <s v="ORT"/>
    <n v="24"/>
    <n v="12845.1"/>
    <n v="5.8848343201305709E-5"/>
    <n v="0.93217102454821887"/>
    <n v="3919"/>
    <x v="7"/>
    <x v="2"/>
  </r>
  <r>
    <x v="7"/>
    <s v="Madison Park Essentials"/>
    <s v="Satin|Satin|Satin"/>
    <s v="SHEET/SHEET SET"/>
    <s v="MPE20-1145"/>
    <s v="Emerald"/>
    <s v="Full"/>
    <s v="B"/>
    <n v="666"/>
    <n v="12844.34"/>
    <n v="5.8844861349017056E-5"/>
    <n v="0.93222986940956787"/>
    <n v="3920"/>
    <x v="7"/>
    <x v="2"/>
  </r>
  <r>
    <x v="7"/>
    <s v="True North by Sleep Philosophy"/>
    <s v="Cozy Cotton Flannel|Cozy Cotton Flannel|Cozy Cotton Flannel"/>
    <s v="SHEET/SHEET SET"/>
    <s v="TN20-0264"/>
    <s v="Blue Polar Bears"/>
    <s v="Twin XL"/>
    <s v="B"/>
    <n v="684"/>
    <n v="12837.48"/>
    <n v="5.8813433050727358E-5"/>
    <n v="0.93228868284261857"/>
    <n v="3921"/>
    <x v="7"/>
    <x v="2"/>
  </r>
  <r>
    <x v="2"/>
    <s v="Madison Park Essentials"/>
    <s v="Jaxon|Deacon|Ryder"/>
    <s v="COMFORTER (SET)"/>
    <s v="MPE10-1035"/>
    <s v="Aqua/Grey"/>
    <s v="Cal King"/>
    <s v="B"/>
    <n v="270"/>
    <n v="12833.86"/>
    <n v="5.879684843851035E-5"/>
    <n v="0.93234747969105702"/>
    <n v="3922"/>
    <x v="7"/>
    <x v="2"/>
  </r>
  <r>
    <x v="7"/>
    <s v="Madison Park"/>
    <s v="1500 Thread Count|1500 Thread Count|1500 Thread Count"/>
    <s v="SHEET/SHEET SET"/>
    <s v="MP20-6411"/>
    <s v="Blue"/>
    <s v="Cal King"/>
    <s v="B"/>
    <n v="255"/>
    <n v="12832.37"/>
    <n v="5.8790022175470754E-5"/>
    <n v="0.93240626971323248"/>
    <n v="3923"/>
    <x v="7"/>
    <x v="2"/>
  </r>
  <r>
    <x v="2"/>
    <s v="Madison Park"/>
    <s v="Dawn|Vanessa|Stella"/>
    <s v="COMFORTER (SET)"/>
    <s v="MP10-2795"/>
    <s v="Coral"/>
    <s v="Cal King"/>
    <s v="B"/>
    <n v="124"/>
    <n v="12822.24"/>
    <n v="5.8743612749570664E-5"/>
    <n v="0.93246501332598208"/>
    <n v="3924"/>
    <x v="7"/>
    <x v="2"/>
  </r>
  <r>
    <x v="3"/>
    <s v="Madison Park Essentials"/>
    <s v="Larkspur|Windsor|Windsor"/>
    <s v="COMFORTER (SET)"/>
    <s v="BASI10-0200"/>
    <s v="Navy/Light Blue"/>
    <s v="King"/>
    <s v="B"/>
    <n v="392"/>
    <n v="12815.94"/>
    <n v="5.8714750026651559E-5"/>
    <n v="0.9325237280760087"/>
    <n v="3925"/>
    <x v="7"/>
    <x v="2"/>
  </r>
  <r>
    <x v="11"/>
    <s v="Harbor House Blue"/>
    <s v="Kiawah Island|Kiawah Island|Kiawah Island"/>
    <s v="DUVET&amp;DUVET SET"/>
    <s v="HH12-1855"/>
    <s v="Blue"/>
    <s v="King/Cal K"/>
    <s v="B"/>
    <n v="143"/>
    <n v="12815.03"/>
    <n v="5.8710580966674351E-5"/>
    <n v="0.93258243865697532"/>
    <n v="3926"/>
    <x v="7"/>
    <x v="2"/>
  </r>
  <r>
    <x v="4"/>
    <s v="Sleep Philosophy"/>
    <s v="Warmer|Warmer|Warmer"/>
    <s v="COMFORTER (SET)"/>
    <s v="BASI10-0295"/>
    <s v="White"/>
    <s v="King"/>
    <s v="B"/>
    <n v="198"/>
    <n v="12811.52"/>
    <n v="5.8694500306762277E-5"/>
    <n v="0.93264113315728203"/>
    <n v="3927"/>
    <x v="7"/>
    <x v="2"/>
  </r>
  <r>
    <x v="2"/>
    <s v="Madison Park Essentials"/>
    <s v="Alexis|Jeanie|Karissa"/>
    <s v="COMFORTER (SET)"/>
    <s v="MPE10-1055"/>
    <s v="Blue"/>
    <s v="Full"/>
    <s v="B"/>
    <n v="422"/>
    <n v="12804.69"/>
    <n v="5.8663209450010291E-5"/>
    <n v="0.93269979636673206"/>
    <n v="3928"/>
    <x v="7"/>
    <x v="2"/>
  </r>
  <r>
    <x v="7"/>
    <s v="Beautyrest"/>
    <s v="Oversized Cotton Flannel|Oversized Cotton Flannel|Oversized Cotton Flannel"/>
    <s v="SHEET/SHEET SET"/>
    <s v="BR20-4670"/>
    <s v="Black Snowflakes"/>
    <s v="King"/>
    <s v="B"/>
    <n v="388"/>
    <n v="12793.69"/>
    <n v="5.8612814219516612E-5"/>
    <n v="0.93275840918095154"/>
    <n v="3929"/>
    <x v="7"/>
    <x v="2"/>
  </r>
  <r>
    <x v="7"/>
    <s v="True North by Sleep Philosophy"/>
    <s v="Cozy Cotton Flannel|Cozy Cotton Flannel|Cozy Cotton Flannel"/>
    <s v="SHEET/SHEET SET"/>
    <s v="TN20-0062"/>
    <s v="Tan/Blue Snowflakes"/>
    <s v="Full"/>
    <s v="B"/>
    <n v="592"/>
    <n v="12789.15"/>
    <n v="5.8592014733476494E-5"/>
    <n v="0.932817001195685"/>
    <n v="3930"/>
    <x v="7"/>
    <x v="2"/>
  </r>
  <r>
    <x v="7"/>
    <s v="Madison Park"/>
    <s v="800 Thread Count|800 Thread Count|800 Thread Count"/>
    <s v="SHEET/SHEET SET"/>
    <s v="MP20-7158"/>
    <s v="Charcoal"/>
    <s v="Split King"/>
    <s v="B"/>
    <n v="267"/>
    <n v="12785.99"/>
    <n v="5.8577537558171037E-5"/>
    <n v="0.93287557873324323"/>
    <n v="3931"/>
    <x v="7"/>
    <x v="2"/>
  </r>
  <r>
    <x v="8"/>
    <s v="Intelligent Design"/>
    <s v="Paul|Matteo|Blain"/>
    <s v="COVERLET&amp;BEDSPR"/>
    <s v="ID80-407"/>
    <s v="Teal"/>
    <s v="Full/Queen"/>
    <s v="B"/>
    <n v="311"/>
    <n v="12785.51"/>
    <n v="5.8575338493567676E-5"/>
    <n v="0.93293415407173674"/>
    <n v="3932"/>
    <x v="7"/>
    <x v="2"/>
  </r>
  <r>
    <x v="7"/>
    <s v="Madison Park"/>
    <s v="300 Thread Count Organic Cotton|300 Thread Count Organic Cotton|300 Thread"/>
    <s v="SHEET/SHEET SET"/>
    <s v="MP20-8248"/>
    <s v="Grey"/>
    <s v="King"/>
    <s v="B"/>
    <n v="343"/>
    <n v="12765.12"/>
    <n v="5.8481924061770757E-5"/>
    <n v="0.93299263599579851"/>
    <n v="3933"/>
    <x v="7"/>
    <x v="2"/>
  </r>
  <r>
    <x v="6"/>
    <s v="Madison Park"/>
    <s v="Sophie|Lauren|Ashley"/>
    <s v="SHOWER CURTAIN"/>
    <s v="MP70-6598"/>
    <s v="Grey"/>
    <s v="72x72&quot;"/>
    <s v="B"/>
    <n v="709"/>
    <n v="12758.34"/>
    <n v="5.8450862274248285E-5"/>
    <n v="0.93305108685807281"/>
    <n v="3934"/>
    <x v="7"/>
    <x v="2"/>
  </r>
  <r>
    <x v="1"/>
    <s v="Madison Park"/>
    <s v="Galen|Colm|Paxton"/>
    <s v="WINDOW PANEL"/>
    <s v="MP40-7318"/>
    <s v="Blue"/>
    <s v="31x64&quot;"/>
    <s v="B"/>
    <n v="386"/>
    <n v="12757.44"/>
    <n v="5.8446739028116985E-5"/>
    <n v="0.93310953359710092"/>
    <n v="3935"/>
    <x v="7"/>
    <x v="2"/>
  </r>
  <r>
    <x v="2"/>
    <s v="Madison Park"/>
    <s v="Lola|Brianna|Victoria"/>
    <s v="DUVET&amp;DUVET SET"/>
    <s v="MP12-5674"/>
    <s v="Grey/Peach"/>
    <s v="King/Cal K"/>
    <s v="B"/>
    <n v="203"/>
    <n v="12755.01"/>
    <n v="5.8435606263562477E-5"/>
    <n v="0.93316796920336442"/>
    <n v="3936"/>
    <x v="7"/>
    <x v="2"/>
  </r>
  <r>
    <x v="2"/>
    <s v="Madison Park"/>
    <s v="Quebec|Mansfield|Vancouver"/>
    <s v="COVERLET&amp;BEDSPR"/>
    <s v="MP13-4972"/>
    <s v="Navy"/>
    <s v="Twin/Twin "/>
    <s v="A"/>
    <n v="428"/>
    <n v="12752.8"/>
    <n v="5.8425481403617833E-5"/>
    <n v="0.93322639468476809"/>
    <n v="3937"/>
    <x v="7"/>
    <x v="2"/>
  </r>
  <r>
    <x v="2"/>
    <s v="Madison Park"/>
    <s v="Dune|Meyers|Connell"/>
    <s v="COMFORTER (SET)"/>
    <s v="MP10-1338"/>
    <s v="Grey"/>
    <s v="Full"/>
    <s v="B"/>
    <n v="211"/>
    <n v="12738.14"/>
    <n v="5.8358318305523526E-5"/>
    <n v="0.93328475300307356"/>
    <n v="3938"/>
    <x v="7"/>
    <x v="2"/>
  </r>
  <r>
    <x v="2"/>
    <s v="Super Listing"/>
    <s v="Porter|Evans|Walker"/>
    <s v="DUVET&amp;DUVET SET"/>
    <s v="AM12-0406"/>
    <s v="Silver"/>
    <s v="King"/>
    <s v="B+"/>
    <n v="528"/>
    <n v="12735.91"/>
    <n v="5.8348101817887086E-5"/>
    <n v="0.93334310110489149"/>
    <n v="3939"/>
    <x v="7"/>
    <x v="2"/>
  </r>
  <r>
    <x v="8"/>
    <s v="Intelligent Design"/>
    <s v="Oliena|Elodie|Colette"/>
    <s v="COMFORTER (SET)"/>
    <s v="ID10-2322"/>
    <s v="Pink"/>
    <s v="Twin/Twin "/>
    <s v="B"/>
    <n v="463"/>
    <n v="12735.17"/>
    <n v="5.8344711593290236E-5"/>
    <n v="0.93340144581648476"/>
    <n v="3940"/>
    <x v="7"/>
    <x v="2"/>
  </r>
  <r>
    <x v="1"/>
    <s v="SunSmart"/>
    <s v="Mirage|Elysia|Azalea"/>
    <s v="WINDOW PANEL"/>
    <s v="SS40-0017"/>
    <s v="Silver"/>
    <s v="50x95&quot;"/>
    <s v="B"/>
    <n v="668"/>
    <n v="12731.81"/>
    <n v="5.832931814106671E-5"/>
    <n v="0.93345977513462586"/>
    <n v="3941"/>
    <x v="7"/>
    <x v="2"/>
  </r>
  <r>
    <x v="8"/>
    <s v="Mi Zone"/>
    <s v="Ashton|Garrett|Cody"/>
    <s v="COMFORTER (SET)"/>
    <s v="MZ10-508"/>
    <s v="Khaki/Navy"/>
    <s v="King/Cal K"/>
    <s v="A"/>
    <n v="300"/>
    <n v="12730.38"/>
    <n v="5.8322766761102529E-5"/>
    <n v="0.93351809790138696"/>
    <n v="3942"/>
    <x v="7"/>
    <x v="2"/>
  </r>
  <r>
    <x v="7"/>
    <s v="True North by Sleep Philosophy"/>
    <s v="Cozy Cotton Flannel|Cozy Cotton Flannel|Cozy Cotton Flannel"/>
    <s v="SHEET/SHEET SET"/>
    <s v="TN20-0064"/>
    <s v="Tan/Blue Snowflakes"/>
    <s v="King"/>
    <s v="B"/>
    <n v="425"/>
    <n v="12727.95"/>
    <n v="5.8311633996548028E-5"/>
    <n v="0.93357640953538346"/>
    <n v="3943"/>
    <x v="7"/>
    <x v="2"/>
  </r>
  <r>
    <x v="6"/>
    <s v="Madison Park"/>
    <s v="Spa Cotton|Spa Cotton|Spa Cotton"/>
    <s v="BATH RUG"/>
    <s v="MP72-2490"/>
    <s v="Taupe"/>
    <s v="24x72&quot;"/>
    <s v="B"/>
    <n v="478"/>
    <n v="12725.25"/>
    <n v="5.8299264258154115E-5"/>
    <n v="0.93363470879964161"/>
    <n v="3944"/>
    <x v="7"/>
    <x v="2"/>
  </r>
  <r>
    <x v="3"/>
    <s v="Serta"/>
    <s v="Parsa AZ|Parsa AZ|Parsa AZ"/>
    <s v="ELECT BLANKET"/>
    <s v="ST54-0037"/>
    <s v="Charcoal Grey"/>
    <s v="Full"/>
    <s v="ARB-"/>
    <n v="229"/>
    <n v="12720.02"/>
    <n v="5.8275303616746674E-5"/>
    <n v="0.93369298410325841"/>
    <n v="3945"/>
    <x v="7"/>
    <x v="2"/>
  </r>
  <r>
    <x v="3"/>
    <s v="True North by Sleep Philosophy"/>
    <s v="Microfleece|Microfleece|Microfleece"/>
    <s v="BLANKET"/>
    <s v="TN51-0549"/>
    <s v="Grey"/>
    <s v="Full/Queen"/>
    <s v="B"/>
    <n v="876"/>
    <n v="12715.29"/>
    <n v="5.8253633667634389E-5"/>
    <n v="0.93375123773692603"/>
    <n v="3946"/>
    <x v="7"/>
    <x v="2"/>
  </r>
  <r>
    <x v="2"/>
    <s v="Madison Park"/>
    <s v="Lola|Brianna|Victoria"/>
    <s v="DUVET&amp;DUVET SET"/>
    <s v="MP12-261"/>
    <s v="Taupe Grey/Purple"/>
    <s v="King/Cal K"/>
    <s v="B+"/>
    <n v="203"/>
    <n v="12714.75"/>
    <n v="5.8251159719955606E-5"/>
    <n v="0.93380948889664595"/>
    <n v="3947"/>
    <x v="7"/>
    <x v="2"/>
  </r>
  <r>
    <x v="7"/>
    <s v="True North by Sleep Philosophy"/>
    <s v="Soloft Plush|Soloft Plush|Soloft Plush"/>
    <s v="SHEET/SHEET SET"/>
    <s v="BL20-0602"/>
    <s v="Aqua"/>
    <s v="Full"/>
    <s v="B"/>
    <n v="418"/>
    <n v="12707.08"/>
    <n v="5.8216020500147742E-5"/>
    <n v="0.9338677049171461"/>
    <n v="3948"/>
    <x v="7"/>
    <x v="2"/>
  </r>
  <r>
    <x v="7"/>
    <s v="Woolrich"/>
    <s v="Cotton Flannel|Cotton Flannel|Cotton Flannel"/>
    <s v="SHEET/SHEET SET"/>
    <s v="WR20-3985"/>
    <s v="Green Trees &amp; Trucks"/>
    <s v="Full"/>
    <s v="B"/>
    <n v="479"/>
    <n v="12699.34"/>
    <n v="5.8180560583418554E-5"/>
    <n v="0.93392588547772948"/>
    <n v="3949"/>
    <x v="7"/>
    <x v="2"/>
  </r>
  <r>
    <x v="4"/>
    <s v="Sleep Philosophy"/>
    <s v="2&quot; Gel Memory Foam with 3M Cover|2&quot; Gel Memory Foam with 3M Cover|2&quot; Gel Me"/>
    <s v="MATT PAD/TOPPER"/>
    <s v="BASI16-0388"/>
    <s v="White"/>
    <s v="Queen"/>
    <s v="B"/>
    <n v="146"/>
    <n v="12694.56"/>
    <n v="5.8158661565076749E-5"/>
    <n v="0.93398404413929459"/>
    <n v="3950"/>
    <x v="7"/>
    <x v="2"/>
  </r>
  <r>
    <x v="7"/>
    <s v="Comfort Spaces"/>
    <s v="Cotton Flannel 135GSM|Cotton Flannel 135GSM|Cotton Flannel 135GSM"/>
    <s v="SHEET/SHEET SET"/>
    <s v="CS20-1415"/>
    <s v="Novalty Grey/Pink Cats"/>
    <s v="Full"/>
    <s v="ARB"/>
    <n v="576"/>
    <n v="12694.34"/>
    <n v="5.8157653660466878E-5"/>
    <n v="0.93404220179295505"/>
    <n v="3951"/>
    <x v="7"/>
    <x v="2"/>
  </r>
  <r>
    <x v="2"/>
    <s v="Madison Park"/>
    <s v="Princeton|Dartmouth|Cambridge"/>
    <s v="COVERLET&amp;BEDSPR"/>
    <s v="MP13-615"/>
    <s v="Red"/>
    <s v="Full/Queen"/>
    <s v="B"/>
    <n v="260"/>
    <n v="12692.14"/>
    <n v="5.8147574614368143E-5"/>
    <n v="0.93410034936756947"/>
    <n v="3952"/>
    <x v="7"/>
    <x v="2"/>
  </r>
  <r>
    <x v="3"/>
    <s v="Madison Park"/>
    <s v="Liquid Cotton|Liquid Cotton|Liquid Cotton"/>
    <s v="BLANKET"/>
    <s v="BL51N-0610"/>
    <s v="Blue"/>
    <s v="King"/>
    <s v="B"/>
    <n v="407"/>
    <n v="12689.9"/>
    <n v="5.8137312312885794E-5"/>
    <n v="0.93415848667988233"/>
    <n v="3953"/>
    <x v="7"/>
    <x v="2"/>
  </r>
  <r>
    <x v="4"/>
    <s v="Urban Habitat"/>
    <s v="Comfort Cool Jersey Knit|Comfort Cool Jersey Knit|Comfort Cool Jersey Knit"/>
    <s v="COMFORTER (SET)"/>
    <s v="UH10-2507"/>
    <s v="Black"/>
    <s v="Full/Queen"/>
    <s v="B"/>
    <n v="442"/>
    <n v="12678.95"/>
    <n v="5.8087146151621636E-5"/>
    <n v="0.93421657382603396"/>
    <n v="3954"/>
    <x v="7"/>
    <x v="2"/>
  </r>
  <r>
    <x v="1"/>
    <s v="Madison Park"/>
    <s v="Andora|Eliza|Aden"/>
    <s v="VALANCE"/>
    <s v="MP41-4574"/>
    <s v="Tan"/>
    <s v="50x18&quot;"/>
    <s v="B"/>
    <n v="1046"/>
    <n v="12674"/>
    <n v="5.8064468297899474E-5"/>
    <n v="0.93427463829433188"/>
    <n v="3955"/>
    <x v="7"/>
    <x v="2"/>
  </r>
  <r>
    <x v="2"/>
    <s v="510 Design"/>
    <s v="Shawnee|Josefina|Stacie"/>
    <s v="COMFORTER (SET)"/>
    <s v="5DS10-0224"/>
    <s v="Blush"/>
    <s v="Cal King"/>
    <s v="B"/>
    <n v="228"/>
    <n v="12668.44"/>
    <n v="5.8038995799577219E-5"/>
    <n v="0.93433267729013147"/>
    <n v="3956"/>
    <x v="7"/>
    <x v="2"/>
  </r>
  <r>
    <x v="7"/>
    <s v="Beautyrest"/>
    <s v="Oversized Cotton Flannel|Oversized Cotton Flannel|Oversized Cotton Flannel"/>
    <s v="SHEET/SHEET SET"/>
    <s v="BR20-1862"/>
    <s v="Grey Petals"/>
    <s v="King"/>
    <s v="B"/>
    <n v="387"/>
    <n v="12664.65"/>
    <n v="5.8021632351979846E-5"/>
    <n v="0.9343906989224835"/>
    <n v="3957"/>
    <x v="7"/>
    <x v="2"/>
  </r>
  <r>
    <x v="2"/>
    <s v="Super Listing"/>
    <s v="Phoebe|Himari|Hannah"/>
    <s v="COMFORTER (SET)"/>
    <s v="AM10-0188"/>
    <s v="Gray"/>
    <s v="Twin/Twin "/>
    <s v="A"/>
    <n v="524"/>
    <n v="12662.78"/>
    <n v="5.8013065162795924E-5"/>
    <n v="0.93444871198764634"/>
    <n v="3958"/>
    <x v="7"/>
    <x v="2"/>
  </r>
  <r>
    <x v="3"/>
    <s v="Serta"/>
    <s v="Heated Faux Feathersoft|Heated Faux Feathersoft|Heated Faux Feathersoft"/>
    <s v="ELECT BLANKET"/>
    <s v="ST54-3604"/>
    <s v="Ivory"/>
    <s v="Full"/>
    <s v="ARB-"/>
    <n v="194"/>
    <n v="12660.44"/>
    <n v="5.8002344722854542E-5"/>
    <n v="0.9345067143323692"/>
    <n v="3959"/>
    <x v="7"/>
    <x v="2"/>
  </r>
  <r>
    <x v="7"/>
    <s v="Madison Park"/>
    <s v="Silk|Silk|Silk"/>
    <s v="PILLOWCASE"/>
    <s v="MPT21-0128"/>
    <s v="Black"/>
    <s v="King"/>
    <s v="B"/>
    <n v="400"/>
    <n v="12657.87"/>
    <n v="5.799057056445738E-5"/>
    <n v="0.93456470490293364"/>
    <n v="3960"/>
    <x v="7"/>
    <x v="2"/>
  </r>
  <r>
    <x v="1"/>
    <s v="Intelligent Design"/>
    <s v="Azza|Charvi|Diah"/>
    <s v="CUSHION/POUF"/>
    <s v="ID31-2466"/>
    <s v="Ivory"/>
    <s v="24x24&quot;"/>
    <s v="TBD"/>
    <n v="501"/>
    <n v="12634.35"/>
    <n v="5.7882816398892716E-5"/>
    <n v="0.93462258771933249"/>
    <n v="3961"/>
    <x v="7"/>
    <x v="2"/>
  </r>
  <r>
    <x v="3"/>
    <s v="Woolrich"/>
    <s v="Burlington|Burlington|Burlington"/>
    <s v="BLANKET"/>
    <s v="WR51-3907"/>
    <s v="Brown"/>
    <s v="Twin"/>
    <s v="B+"/>
    <n v="695"/>
    <n v="12625.87"/>
    <n v="5.7843966257566677E-5"/>
    <n v="0.93468043168559001"/>
    <n v="3962"/>
    <x v="7"/>
    <x v="2"/>
  </r>
  <r>
    <x v="2"/>
    <s v="Super Listing"/>
    <s v="Blake|Calvin|Owain/Erik"/>
    <s v="COMFORTER (SET)"/>
    <s v="AM10-0130"/>
    <s v="Navy/Blue"/>
    <s v="King/Cal K"/>
    <s v="B"/>
    <n v="554"/>
    <n v="12625.03"/>
    <n v="5.7840117894510799E-5"/>
    <n v="0.93473827180348457"/>
    <n v="3963"/>
    <x v="7"/>
    <x v="2"/>
  </r>
  <r>
    <x v="7"/>
    <s v="Beautyrest"/>
    <s v="600 Thread Count|600 Thread Count|600 Thread Count"/>
    <s v="SHEET/SHEET SET"/>
    <s v="BR20-1009"/>
    <s v="Charcoal"/>
    <s v="Cal King"/>
    <s v="B"/>
    <n v="351"/>
    <n v="12619.39"/>
    <n v="5.7814278885421307E-5"/>
    <n v="0.93479608608236997"/>
    <n v="3964"/>
    <x v="7"/>
    <x v="2"/>
  </r>
  <r>
    <x v="7"/>
    <s v="Comfort Spaces"/>
    <s v="Microfiber Coolmax|Microfiber Coolmax|Microfiber Coolmax"/>
    <s v="SHEET/SHEET SET"/>
    <s v="CS20-1663"/>
    <s v="Cream"/>
    <s v="Queen"/>
    <s v="ARB"/>
    <n v="696"/>
    <n v="12616.47"/>
    <n v="5.780090124241753E-5"/>
    <n v="0.93485388698361238"/>
    <n v="3965"/>
    <x v="7"/>
    <x v="2"/>
  </r>
  <r>
    <x v="3"/>
    <s v="Clean Spaces"/>
    <s v="Gauze|Gauze|Gauze"/>
    <s v="BLANKET"/>
    <s v="CSP51N-1531"/>
    <s v="Tan"/>
    <s v="King"/>
    <s v="B"/>
    <n v="352"/>
    <n v="12577.56"/>
    <n v="5.7622639568007616E-5"/>
    <n v="0.93491150962318037"/>
    <n v="3966"/>
    <x v="7"/>
    <x v="2"/>
  </r>
  <r>
    <x v="2"/>
    <s v="INK+IVY"/>
    <s v="Kara|Kara|Kara"/>
    <s v="DUVET&amp;DUVET SET"/>
    <s v="II12-1273"/>
    <s v="Gray"/>
    <s v="King/Cal K"/>
    <s v="B"/>
    <n v="165"/>
    <n v="12576.2"/>
    <n v="5.7616408884964765E-5"/>
    <n v="0.93496912603206539"/>
    <n v="3967"/>
    <x v="7"/>
    <x v="2"/>
  </r>
  <r>
    <x v="7"/>
    <s v="Intelligent Design"/>
    <s v="Cotton Blend Jersey Knit|Cotton Blend Jersey Knit|Cotton Blend Jersey Knit"/>
    <s v="SHEET/SHEET SET"/>
    <s v="ID20-704"/>
    <s v="Purple"/>
    <s v="Twin XL"/>
    <s v="B"/>
    <n v="588"/>
    <n v="12572.42"/>
    <n v="5.75990912512133E-5"/>
    <n v="0.93502672512331664"/>
    <n v="3968"/>
    <x v="7"/>
    <x v="2"/>
  </r>
  <r>
    <x v="10"/>
    <s v="INK+IVY"/>
    <s v="Alta|Alta|Alta"/>
    <s v="LGT-FLOOR LAMPS"/>
    <s v="UH154-0051"/>
    <s v="Gold"/>
    <s v="See below"/>
    <s v="B"/>
    <n v="90"/>
    <n v="12561.55"/>
    <n v="5.7549291600716359E-5"/>
    <n v="0.93508427441491737"/>
    <n v="3969"/>
    <x v="7"/>
    <x v="2"/>
  </r>
  <r>
    <x v="9"/>
    <s v="Super Listing"/>
    <s v="400GSM Essential Bundle|400GSM Essential Bundle|400GSM Essential Bundle"/>
    <s v="BATH TOWEL"/>
    <s v="AM73-0258"/>
    <s v="Seafoam"/>
    <s v="12-Piece"/>
    <s v="NEW"/>
    <n v="485"/>
    <n v="12558.98"/>
    <n v="5.7537517442319198E-5"/>
    <n v="0.93514181193235968"/>
    <n v="3970"/>
    <x v="7"/>
    <x v="2"/>
  </r>
  <r>
    <x v="7"/>
    <s v="Comfort Spaces"/>
    <s v="Microfiber Coolmax|Microfiber Coolmax|Microfiber Coolmax"/>
    <s v="SHEET/SHEET SET"/>
    <s v="CS20-1350"/>
    <s v="Blue"/>
    <s v="Full"/>
    <s v="ARB"/>
    <n v="712"/>
    <n v="12556.12"/>
    <n v="5.752441468239085E-5"/>
    <n v="0.93519933634704211"/>
    <n v="3971"/>
    <x v="7"/>
    <x v="2"/>
  </r>
  <r>
    <x v="7"/>
    <s v="True North by Sleep Philosophy"/>
    <s v="Micro Fleece|Micro Fleece|Micro Fleece"/>
    <s v="SHEET/SHEET SET"/>
    <s v="PC20-009"/>
    <s v="Blue"/>
    <s v="Twin"/>
    <s v="B"/>
    <n v="527"/>
    <n v="12554.94"/>
    <n v="5.751900864857425E-5"/>
    <n v="0.9352568553556907"/>
    <n v="3972"/>
    <x v="7"/>
    <x v="2"/>
  </r>
  <r>
    <x v="4"/>
    <s v="Sleep Philosophy"/>
    <s v="Rayon from Bamboo|Rayon from Bamboo|Rayon from Bamboo"/>
    <s v="NORMAL PILLOW"/>
    <s v="BASI30-0524"/>
    <s v="Ivory"/>
    <s v="Queen"/>
    <s v="B"/>
    <n v="710"/>
    <n v="12553.55"/>
    <n v="5.7512640523993682E-5"/>
    <n v="0.9353143679962147"/>
    <n v="3973"/>
    <x v="7"/>
    <x v="2"/>
  </r>
  <r>
    <x v="2"/>
    <s v="INK+IVY"/>
    <s v="Cairo|Cairo|Cairo"/>
    <s v="DUVET&amp;DUVET SET"/>
    <s v="II12-1333"/>
    <s v="Ivory"/>
    <s v="King/Cal K"/>
    <s v="B"/>
    <n v="197"/>
    <n v="12546.13"/>
    <n v="5.7478646650333399E-5"/>
    <n v="0.93537184664286499"/>
    <n v="3974"/>
    <x v="7"/>
    <x v="2"/>
  </r>
  <r>
    <x v="7"/>
    <s v="Comfort Spaces"/>
    <s v="Microfiber 75GSM|Microfiber 75GSM|Microfiber 75GSM"/>
    <s v="SHEET/SHEET SET"/>
    <s v="CS20-0121"/>
    <s v="Light Gray"/>
    <s v="Queen"/>
    <s v="ARB"/>
    <n v="814"/>
    <n v="12543.68"/>
    <n v="5.7467422258087082E-5"/>
    <n v="0.93542931406512309"/>
    <n v="3975"/>
    <x v="7"/>
    <x v="2"/>
  </r>
  <r>
    <x v="2"/>
    <s v="Madison Park"/>
    <s v="Brielle|Joyce|Elsie"/>
    <s v="COMFORTER (SET)"/>
    <s v="MP10-8368"/>
    <s v="Blue"/>
    <s v="King/Cal K"/>
    <s v="TBD"/>
    <n v="241"/>
    <n v="12508.04"/>
    <n v="5.7304141711287567E-5"/>
    <n v="0.93548661820683432"/>
    <n v="3976"/>
    <x v="7"/>
    <x v="2"/>
  </r>
  <r>
    <x v="3"/>
    <s v="Serta"/>
    <s v="Corded Plush|Corded Plush|Corded Plush"/>
    <s v="ELECT BLANKET"/>
    <s v="ST54-0283"/>
    <s v="Ivory"/>
    <s v="Full"/>
    <s v="B"/>
    <n v="218"/>
    <n v="12500.36"/>
    <n v="5.7268956677633794E-5"/>
    <n v="0.935543887163512"/>
    <n v="3977"/>
    <x v="7"/>
    <x v="2"/>
  </r>
  <r>
    <x v="7"/>
    <s v="True North by Sleep Philosophy"/>
    <s v="Cozy Cotton Flannel|Cozy Cotton Flannel|Cozy Cotton Flannel"/>
    <s v="SHEET/SHEET SET"/>
    <s v="TN20-0222"/>
    <s v="Aqua French Bulldog"/>
    <s v="Twin XL"/>
    <s v="B"/>
    <n v="671"/>
    <n v="12496.21"/>
    <n v="5.7249943931583898E-5"/>
    <n v="0.93560113710744364"/>
    <n v="3978"/>
    <x v="7"/>
    <x v="2"/>
  </r>
  <r>
    <x v="2"/>
    <s v="Super Listing"/>
    <s v="Porter|Evans|Walker"/>
    <s v="DUVET&amp;DUVET SET"/>
    <s v="AM12-0421"/>
    <s v="Olive Green"/>
    <s v="King"/>
    <s v="A++"/>
    <n v="513"/>
    <n v="12488.89"/>
    <n v="5.7216408196382656E-5"/>
    <n v="0.93565835351563997"/>
    <n v="3979"/>
    <x v="7"/>
    <x v="2"/>
  </r>
  <r>
    <x v="3"/>
    <s v="Intelligent Design"/>
    <s v="Microlight Plush|Microlight Plush|Microlight Plush"/>
    <s v="BLANKET"/>
    <s v="ID51-827"/>
    <s v="Grey"/>
    <s v="Twin/Twin "/>
    <s v="B"/>
    <n v="993"/>
    <n v="12487.1"/>
    <n v="5.7208207517965958E-5"/>
    <n v="0.93571556172315795"/>
    <n v="3980"/>
    <x v="7"/>
    <x v="2"/>
  </r>
  <r>
    <x v="0"/>
    <s v="INK+IVY"/>
    <s v="Steve|Steve|Steve"/>
    <s v="ACCENT BENCH"/>
    <s v="II105-0567"/>
    <s v="Beige"/>
    <s v="52&quot;W"/>
    <s v="B"/>
    <n v="84"/>
    <n v="12483.03"/>
    <n v="5.7189561282683299E-5"/>
    <n v="0.9357727512844406"/>
    <n v="3981"/>
    <x v="7"/>
    <x v="2"/>
  </r>
  <r>
    <x v="7"/>
    <s v="Comfort Spaces"/>
    <s v="Cotton Flannel 135GSM|Cotton Flannel 135GSM|Cotton Flannel 135GSM"/>
    <s v="SHEET/SHEET SET"/>
    <s v="CS20-1413"/>
    <s v="Novalty Grey/Pink Cats"/>
    <s v="Twin"/>
    <s v="ARB"/>
    <n v="628"/>
    <n v="12474.51"/>
    <n v="5.7150527885973649E-5"/>
    <n v="0.93582990181232661"/>
    <n v="3982"/>
    <x v="7"/>
    <x v="2"/>
  </r>
  <r>
    <x v="8"/>
    <s v="Urban Habitat"/>
    <s v="Brooklyn|Maize|Kay"/>
    <s v="COMFORTER (SET)"/>
    <s v="UH10-2262"/>
    <s v="Navy"/>
    <s v="Full/Queen"/>
    <s v="B"/>
    <n v="165"/>
    <n v="12468.49"/>
    <n v="5.7122947950739829E-5"/>
    <n v="0.93588702476027741"/>
    <n v="3983"/>
    <x v="7"/>
    <x v="2"/>
  </r>
  <r>
    <x v="7"/>
    <s v="Woolrich"/>
    <s v="Cotton Flannel|Cotton Flannel|Cotton Flannel"/>
    <s v="SHEET/SHEET SET"/>
    <s v="WR20-4009"/>
    <s v="Grey Ski Jump"/>
    <s v="Full"/>
    <s v="B"/>
    <n v="470"/>
    <n v="12468.42"/>
    <n v="5.7122627253818506E-5"/>
    <n v="0.93594414738753118"/>
    <n v="3984"/>
    <x v="7"/>
    <x v="2"/>
  </r>
  <r>
    <x v="1"/>
    <s v="510 Design"/>
    <s v="Colt|Garett|Bryce"/>
    <s v="WINDOW PANEL"/>
    <s v="5DS40-0153"/>
    <s v="Ivory"/>
    <s v="37x95&quot;"/>
    <s v="B"/>
    <n v="527"/>
    <n v="12467.79"/>
    <n v="5.7119740981526605E-5"/>
    <n v="0.93600126712851273"/>
    <n v="3985"/>
    <x v="7"/>
    <x v="2"/>
  </r>
  <r>
    <x v="3"/>
    <s v="Serta"/>
    <s v="Fleece to Sherpa|Fleece to Sherpa|Fleece to Sherpa"/>
    <s v="ELECT BLANKET"/>
    <s v="ST54-0081"/>
    <s v="Tan"/>
    <s v="50x60&quot;"/>
    <s v="B"/>
    <n v="383"/>
    <n v="12467.18"/>
    <n v="5.7116946336926492E-5"/>
    <n v="0.93605838407484965"/>
    <n v="3986"/>
    <x v="7"/>
    <x v="2"/>
  </r>
  <r>
    <x v="7"/>
    <s v="True North by Sleep Philosophy"/>
    <s v="Micro Fleece|Micro Fleece|Micro Fleece"/>
    <s v="SHEET/SHEET SET"/>
    <s v="TN20-0533"/>
    <s v="Grey Snowflake"/>
    <s v="Full"/>
    <s v="B"/>
    <n v="410"/>
    <n v="12461.84"/>
    <n v="5.7092481743214108E-5"/>
    <n v="0.93611547655659288"/>
    <n v="3987"/>
    <x v="7"/>
    <x v="2"/>
  </r>
  <r>
    <x v="7"/>
    <s v="Comfort Spaces"/>
    <s v="Cotton 144TC|Cotton 144TC|Cotton 144TC"/>
    <s v="SHEET/SHEET SET"/>
    <s v="CS20-0578"/>
    <s v="Diamond Grey"/>
    <s v="Full"/>
    <s v="ARB-"/>
    <n v="642"/>
    <n v="12448.32"/>
    <n v="5.7030541423552782E-5"/>
    <n v="0.93617250709801647"/>
    <n v="3988"/>
    <x v="7"/>
    <x v="2"/>
  </r>
  <r>
    <x v="1"/>
    <s v="Madison Park"/>
    <s v="Galen|Colm|Paxton"/>
    <s v="WINDOW PANEL"/>
    <s v="MP40-7868"/>
    <s v="Taupe"/>
    <s v="29x64&quot;"/>
    <s v="B"/>
    <n v="389"/>
    <n v="12446.46"/>
    <n v="5.7022020048214761E-5"/>
    <n v="0.93622952911806467"/>
    <n v="3989"/>
    <x v="7"/>
    <x v="2"/>
  </r>
  <r>
    <x v="5"/>
    <s v="Madison Park"/>
    <s v="Dewy Forest|Dewy Forest|Dewy Forest"/>
    <s v="CANVAS"/>
    <s v="MP95C-0052"/>
    <s v="Taupe"/>
    <s v="See below"/>
    <s v="B-"/>
    <n v="221"/>
    <n v="12442.08"/>
    <n v="5.7001953583709098E-5"/>
    <n v="0.93628653107164839"/>
    <n v="3990"/>
    <x v="7"/>
    <x v="2"/>
  </r>
  <r>
    <x v="4"/>
    <s v="Sleep Philosophy"/>
    <s v="Highline|Montview|Montview"/>
    <s v="MATT PAD/TOPPER"/>
    <s v="BASI16-0236"/>
    <s v="White"/>
    <s v="Twin"/>
    <s v="B"/>
    <n v="905"/>
    <n v="12424.9"/>
    <n v="5.6923245396447151E-5"/>
    <n v="0.9363434543170448"/>
    <n v="3991"/>
    <x v="7"/>
    <x v="2"/>
  </r>
  <r>
    <x v="3"/>
    <s v="Serta"/>
    <s v="Corded Plush|Corded Plush|Corded Plush"/>
    <s v="ELECT BLANKET"/>
    <s v="ST54-0297"/>
    <s v="Brown"/>
    <s v="King"/>
    <s v="B"/>
    <n v="140"/>
    <n v="12424.28"/>
    <n v="5.6920404938001144E-5"/>
    <n v="0.93640037472198279"/>
    <n v="3992"/>
    <x v="7"/>
    <x v="2"/>
  </r>
  <r>
    <x v="1"/>
    <s v="Intelligent Design"/>
    <s v="Loretta|Lara|Lorissa"/>
    <s v="CUSHION/POUF"/>
    <s v="ID31-2034"/>
    <s v="Aqua"/>
    <s v="Dia 22&quot;x6&quot;"/>
    <s v="B"/>
    <n v="608"/>
    <n v="12418.22"/>
    <n v="5.6892641747383712E-5"/>
    <n v="0.93645726736373014"/>
    <n v="3993"/>
    <x v="7"/>
    <x v="2"/>
  </r>
  <r>
    <x v="1"/>
    <s v="Madison Park"/>
    <s v="Galen|Colm|Paxton"/>
    <s v="WINDOW PANEL"/>
    <s v="MP40-7864"/>
    <s v="White"/>
    <s v="23x64&quot;"/>
    <s v="B"/>
    <n v="457"/>
    <n v="12406.95"/>
    <n v="5.6841009543050649E-5"/>
    <n v="0.9365141083732732"/>
    <n v="3994"/>
    <x v="7"/>
    <x v="2"/>
  </r>
  <r>
    <x v="1"/>
    <s v="Madison Park"/>
    <s v="Andora|Eliza|Aden"/>
    <s v="WINDOW PANEL"/>
    <s v="MP40-1295"/>
    <s v="Blue"/>
    <s v="50x84&quot;"/>
    <s v="B+"/>
    <n v="693"/>
    <n v="12390.8"/>
    <n v="5.6767020181916739E-5"/>
    <n v="0.93657087539345507"/>
    <n v="3995"/>
    <x v="7"/>
    <x v="2"/>
  </r>
  <r>
    <x v="6"/>
    <s v="Madison Park"/>
    <s v="Norah|Quinn|Bridget"/>
    <s v="SHOWER CURTAIN"/>
    <s v="MP70-7542"/>
    <s v="Grey"/>
    <s v="72x72&quot;"/>
    <s v="B"/>
    <n v="653"/>
    <n v="12389.14"/>
    <n v="5.6759415083496786E-5"/>
    <n v="0.93662763480853861"/>
    <n v="3996"/>
    <x v="7"/>
    <x v="2"/>
  </r>
  <r>
    <x v="8"/>
    <s v="Urban Habitat"/>
    <s v="Brooklyn|Maize|Kay"/>
    <s v="DUVET&amp;DUVET SET"/>
    <s v="UH12-0203"/>
    <s v="Ivory"/>
    <s v="King/Cal K"/>
    <s v="B"/>
    <n v="160"/>
    <n v="12383.53"/>
    <n v="5.6733713515945018E-5"/>
    <n v="0.93668436852205461"/>
    <n v="3997"/>
    <x v="7"/>
    <x v="2"/>
  </r>
  <r>
    <x v="1"/>
    <s v="Madison Park"/>
    <s v="Andora|Eliza|Aden"/>
    <s v="VALANCE"/>
    <s v="MP41-4569"/>
    <s v="White"/>
    <s v="50x18&quot;"/>
    <s v="B+"/>
    <n v="964"/>
    <n v="12381.07"/>
    <n v="5.6722443309852786E-5"/>
    <n v="0.93674109096536451"/>
    <n v="3998"/>
    <x v="7"/>
    <x v="2"/>
  </r>
  <r>
    <x v="8"/>
    <s v="Urban Habitat"/>
    <s v="Mercer|Camden|Ronan"/>
    <s v="DUVET&amp;DUVET SET"/>
    <s v="UH12-2320"/>
    <s v="Ivory"/>
    <s v="King/Cal K"/>
    <s v="B"/>
    <n v="174"/>
    <n v="12369.02"/>
    <n v="5.6667237625539259E-5"/>
    <n v="0.93679775820299005"/>
    <n v="3999"/>
    <x v="7"/>
    <x v="2"/>
  </r>
  <r>
    <x v="2"/>
    <s v="Super Listing"/>
    <s v="Camden|Reese|Leighton"/>
    <s v="COMFORTER (SET)"/>
    <s v="AM10-0099"/>
    <s v="Gray"/>
    <s v="Queen"/>
    <s v="A"/>
    <n v="331"/>
    <n v="12365.62"/>
    <n v="5.6651660917932128E-5"/>
    <n v="0.936854409863908"/>
    <n v="4000"/>
    <x v="7"/>
    <x v="2"/>
  </r>
  <r>
    <x v="10"/>
    <s v="510 Design"/>
    <s v="Ellipse|Ellipse|Ellipse"/>
    <s v="LGT-TABLE LAMPS"/>
    <s v="5DS153-0019"/>
    <s v="Gray"/>
    <s v="Set of 2"/>
    <s v="B"/>
    <n v="167"/>
    <n v="12360.65"/>
    <n v="5.6628891436518156E-5"/>
    <n v="0.93691103875534454"/>
    <n v="4001"/>
    <x v="7"/>
    <x v="2"/>
  </r>
  <r>
    <x v="3"/>
    <s v="Beautyrest"/>
    <s v="Heated Berber Wrap|Heated Berber Wrap|Heated Berber Wrap"/>
    <s v="ELECT BLANKET"/>
    <s v="BR54-0896"/>
    <s v="Lavender Lattice"/>
    <s v="50x64&quot;"/>
    <s v="ARB"/>
    <n v="358"/>
    <n v="12358.03"/>
    <n v="5.6616888208891488E-5"/>
    <n v="0.93696765564355344"/>
    <n v="4002"/>
    <x v="7"/>
    <x v="2"/>
  </r>
  <r>
    <x v="7"/>
    <s v="Super Listing"/>
    <s v="Cotton 144TC|Cotton 144TC|Cotton 144TC"/>
    <s v="SHEET/SHEET SET"/>
    <s v="AM20-0351"/>
    <s v="Dark Gray"/>
    <s v="King"/>
    <s v="B"/>
    <n v="496"/>
    <n v="12354.44"/>
    <n v="5.6600441038212184E-5"/>
    <n v="0.93702425608459161"/>
    <n v="4003"/>
    <x v="7"/>
    <x v="2"/>
  </r>
  <r>
    <x v="7"/>
    <s v="Madison Park Essentials"/>
    <s v="200 Thread Count Printed Cotton|200 Thread Count Printed Cotton|200 Thread"/>
    <s v="SHEET/SHEET SET"/>
    <s v="MPE20-1007"/>
    <s v="Green Leaves"/>
    <s v="Queen"/>
    <s v="B"/>
    <n v="445"/>
    <n v="12353.8"/>
    <n v="5.6597508952074367E-5"/>
    <n v="0.93708085359354365"/>
    <n v="4004"/>
    <x v="7"/>
    <x v="2"/>
  </r>
  <r>
    <x v="7"/>
    <s v="Intelligent Design"/>
    <s v="Cotton Blend Jersey Knit|Cotton Blend Jersey Knit|Cotton Blend Jersey Knit"/>
    <s v="SHEET/SHEET SET"/>
    <s v="ID20-687"/>
    <s v="White"/>
    <s v="Twin"/>
    <s v="B"/>
    <n v="608"/>
    <n v="12349.77"/>
    <n v="5.6579045972175321E-5"/>
    <n v="0.93713743263951588"/>
    <n v="4005"/>
    <x v="7"/>
    <x v="2"/>
  </r>
  <r>
    <x v="7"/>
    <s v="Beautyrest"/>
    <s v="Oversized Cotton Flannel|Oversized Cotton Flannel|Oversized Cotton Flannel"/>
    <s v="SHEET/SHEET SET"/>
    <s v="BR20-4673"/>
    <s v="Rust Floral"/>
    <s v="Queen"/>
    <s v="B"/>
    <n v="414"/>
    <n v="12347.82"/>
    <n v="5.6570112272224167E-5"/>
    <n v="0.9371940027517881"/>
    <n v="4006"/>
    <x v="7"/>
    <x v="2"/>
  </r>
  <r>
    <x v="8"/>
    <s v="Mi Zone"/>
    <s v="Rosalie|Jenna|Audrey"/>
    <s v="COMFORTER (SET)"/>
    <s v="MZ10-0651"/>
    <s v="White/Gold"/>
    <s v="Full/Queen"/>
    <s v="B"/>
    <n v="283"/>
    <n v="12339.25"/>
    <n v="5.6530849806285003E-5"/>
    <n v="0.93725053360159438"/>
    <n v="4007"/>
    <x v="7"/>
    <x v="2"/>
  </r>
  <r>
    <x v="7"/>
    <s v="Beautyrest"/>
    <s v="600 Thread Count|600 Thread Count|600 Thread Count"/>
    <s v="SHEET/SHEET SET"/>
    <s v="BR20-1006"/>
    <s v="Charcoal"/>
    <s v="Full"/>
    <s v="B"/>
    <n v="417"/>
    <n v="12313.49"/>
    <n v="5.6412833339237983E-5"/>
    <n v="0.93730694643493362"/>
    <n v="4008"/>
    <x v="7"/>
    <x v="2"/>
  </r>
  <r>
    <x v="2"/>
    <s v="Madison Park"/>
    <s v="Lola|Brianna|Victoria"/>
    <s v="COMFORTER (SET)"/>
    <s v="MP10-175"/>
    <s v="Taupe Grey/Yellow"/>
    <s v="Cal King"/>
    <s v="B"/>
    <n v="150"/>
    <n v="12311.43"/>
    <n v="5.6403395686981893E-5"/>
    <n v="0.93736334983062064"/>
    <n v="4009"/>
    <x v="7"/>
    <x v="2"/>
  </r>
  <r>
    <x v="7"/>
    <s v="Intelligent Design"/>
    <s v="Microfiber|Microfiber|Microfiber"/>
    <s v="SHEET/SHEET SET"/>
    <s v="ID20-1913"/>
    <s v="White"/>
    <s v="Queen"/>
    <s v="B"/>
    <n v="779"/>
    <n v="12309.25"/>
    <n v="5.6393408268574967E-5"/>
    <n v="0.93741974323888921"/>
    <n v="4010"/>
    <x v="7"/>
    <x v="2"/>
  </r>
  <r>
    <x v="2"/>
    <s v="Super Listing"/>
    <s v="Phoebe|Himari|Hannah"/>
    <s v="COMFORTER (SET)"/>
    <s v="AM10-0191"/>
    <s v="Neutral"/>
    <s v="Twin/Twin "/>
    <s v="A++"/>
    <n v="488"/>
    <n v="12298.32"/>
    <n v="5.6343333735002611E-5"/>
    <n v="0.93747608657262427"/>
    <n v="4011"/>
    <x v="7"/>
    <x v="2"/>
  </r>
  <r>
    <x v="7"/>
    <s v="True North by Sleep Philosophy"/>
    <s v="Cozy Cotton Flannel|Cozy Cotton Flannel|Cozy Cotton Flannel"/>
    <s v="SHEET/SHEET SET"/>
    <s v="TN20-0567"/>
    <s v="White Village Print"/>
    <s v="King"/>
    <s v="B"/>
    <n v="390"/>
    <n v="12294.41"/>
    <n v="5.6325420521254402E-5"/>
    <n v="0.93753241199314552"/>
    <n v="4012"/>
    <x v="7"/>
    <x v="2"/>
  </r>
  <r>
    <x v="2"/>
    <s v="Madison Park"/>
    <s v="Celeste|Isabella|Alexis"/>
    <s v="DUVET&amp;DUVET SET"/>
    <s v="MP12-2531"/>
    <s v="White"/>
    <s v="King/Cal K"/>
    <s v="B+"/>
    <n v="224"/>
    <n v="12294.31"/>
    <n v="5.6324962382795368E-5"/>
    <n v="0.93758873695552836"/>
    <n v="4013"/>
    <x v="7"/>
    <x v="2"/>
  </r>
  <r>
    <x v="7"/>
    <s v="Comfort Spaces"/>
    <s v="Cotton Flannel 135GSM|Cotton Flannel 135GSM|Cotton Flannel 135GSM"/>
    <s v="SHEET/SHEET SET"/>
    <s v="CS20-1706"/>
    <s v="Christmas Village"/>
    <s v="Queen"/>
    <s v="ARB"/>
    <n v="511"/>
    <n v="12290.89"/>
    <n v="5.630929404749642E-5"/>
    <n v="0.9376450462495759"/>
    <n v="4014"/>
    <x v="7"/>
    <x v="2"/>
  </r>
  <r>
    <x v="4"/>
    <s v="Madison Park Signature"/>
    <s v="500 Thread Count Luxury Collection|500 Thread Count Luxury Collection|500 T"/>
    <s v="COMFORTER (SET)"/>
    <s v="MPS10-506"/>
    <s v="White/Grey"/>
    <s v="Full/Queen"/>
    <s v="B"/>
    <n v="133"/>
    <n v="12255.51"/>
    <n v="5.6147204660690389E-5"/>
    <n v="0.93770119345423664"/>
    <n v="4015"/>
    <x v="7"/>
    <x v="2"/>
  </r>
  <r>
    <x v="8"/>
    <s v="Intelligent Design"/>
    <s v="Cassiopeia|Karissa|Lisa"/>
    <s v="COMFORTER (SET)"/>
    <s v="ID10-2386"/>
    <s v="Charcoal"/>
    <s v="Full/Queen"/>
    <s v="B"/>
    <n v="307"/>
    <n v="12250.78"/>
    <n v="5.6125534711578111E-5"/>
    <n v="0.93775731898894821"/>
    <n v="4016"/>
    <x v="7"/>
    <x v="2"/>
  </r>
  <r>
    <x v="2"/>
    <s v="INK+IVY"/>
    <s v="Imani|Imani|Imani"/>
    <s v="COMFORTER (SET)"/>
    <s v="II10-1347"/>
    <s v="Sage/Ivory"/>
    <s v="King/Cal K"/>
    <s v="TBD"/>
    <n v="149"/>
    <n v="12242.4"/>
    <n v="5.60871427087111E-5"/>
    <n v="0.93781340613165687"/>
    <n v="4017"/>
    <x v="7"/>
    <x v="2"/>
  </r>
  <r>
    <x v="2"/>
    <s v="Madison Park Pure"/>
    <s v="Ronan|Dermot|Dierdre"/>
    <s v="COMFORTER (SET)"/>
    <s v="MPP10-001"/>
    <s v="Blue"/>
    <s v="Full/Queen"/>
    <s v="B"/>
    <n v="211"/>
    <n v="12236.13"/>
    <n v="5.6058417427329706E-5"/>
    <n v="0.93786946454908415"/>
    <n v="4018"/>
    <x v="7"/>
    <x v="2"/>
  </r>
  <r>
    <x v="2"/>
    <s v="Madison Park Essentials"/>
    <s v="Knowles|Glendale|Cabrillo"/>
    <s v="COMFORTER (SET)"/>
    <s v="MPE10-030"/>
    <s v="Grey"/>
    <s v="Cal King"/>
    <s v="B"/>
    <n v="175"/>
    <n v="12230.59"/>
    <n v="5.6033036556699254E-5"/>
    <n v="0.93792549758564081"/>
    <n v="4019"/>
    <x v="7"/>
    <x v="2"/>
  </r>
  <r>
    <x v="7"/>
    <s v="Super Listing"/>
    <s v="Cotton 144TC|Cotton 144TC|Cotton 144TC"/>
    <s v="SHEET/SHEET SET"/>
    <s v="AM20-0363"/>
    <s v="Black"/>
    <s v="King"/>
    <s v="B"/>
    <n v="491"/>
    <n v="12225.16"/>
    <n v="5.6008159638373738E-5"/>
    <n v="0.93798150574527916"/>
    <n v="4020"/>
    <x v="7"/>
    <x v="2"/>
  </r>
  <r>
    <x v="2"/>
    <s v="Woolrich"/>
    <s v="Mill Creek|Mill Creek|Mill Creek"/>
    <s v="SHOWER CURTAIN"/>
    <s v="WR70-3902"/>
    <s v="Green"/>
    <s v="72x72&quot;"/>
    <s v="B"/>
    <n v="528"/>
    <n v="12224.25"/>
    <n v="5.600399057839653E-5"/>
    <n v="0.93803750973585753"/>
    <n v="4021"/>
    <x v="7"/>
    <x v="2"/>
  </r>
  <r>
    <x v="3"/>
    <s v="Serta"/>
    <s v="Dream Soft Heated|Dream Soft Heated|Dream Soft Heated"/>
    <s v="ELECT BLANKET"/>
    <s v="ST54-3577"/>
    <s v="Navy"/>
    <s v="Queen"/>
    <s v="TBD"/>
    <n v="164"/>
    <n v="12216.87"/>
    <n v="5.5970179960119866E-5"/>
    <n v="0.93809347991581771"/>
    <n v="4022"/>
    <x v="7"/>
    <x v="2"/>
  </r>
  <r>
    <x v="7"/>
    <s v="True North by Sleep Philosophy"/>
    <s v="Micro Fleece|Micro Fleece|Micro Fleece"/>
    <s v="SHEET/SHEET SET"/>
    <s v="TN20-0593"/>
    <s v="Aqua"/>
    <s v="King"/>
    <s v="B"/>
    <n v="351"/>
    <n v="12216.52"/>
    <n v="5.596857647551325E-5"/>
    <n v="0.9381494484922932"/>
    <n v="4023"/>
    <x v="7"/>
    <x v="2"/>
  </r>
  <r>
    <x v="8"/>
    <s v="Intelligent Design"/>
    <s v="Lucy|Vera|Elise"/>
    <s v="COMFORTER (SET)"/>
    <s v="ID10-2287"/>
    <s v="Pink"/>
    <s v="King/Cal K"/>
    <s v="A"/>
    <n v="261"/>
    <n v="12205.97"/>
    <n v="5.5920242868085214E-5"/>
    <n v="0.93820536873516125"/>
    <n v="4024"/>
    <x v="7"/>
    <x v="2"/>
  </r>
  <r>
    <x v="7"/>
    <s v="True North by Sleep Philosophy"/>
    <s v="Cozy Cotton Flannel|Cozy Cotton Flannel|Cozy Cotton Flannel"/>
    <s v="SHEET/SHEET SET"/>
    <s v="TN20-0243"/>
    <s v="Grey Geo"/>
    <s v="King"/>
    <s v="B"/>
    <n v="402"/>
    <n v="12195"/>
    <n v="5.5869985079129246E-5"/>
    <n v="0.93826123872024036"/>
    <n v="4025"/>
    <x v="7"/>
    <x v="2"/>
  </r>
  <r>
    <x v="4"/>
    <s v="Croscill"/>
    <s v="Signature|Signature|Signature"/>
    <s v="MATT PAD/TOPPER"/>
    <s v="CC16-0021"/>
    <s v="White"/>
    <s v="Cal King"/>
    <s v="B"/>
    <n v="329"/>
    <n v="12190.28"/>
    <n v="5.584836094386287E-5"/>
    <n v="0.93831708708118422"/>
    <n v="4026"/>
    <x v="7"/>
    <x v="2"/>
  </r>
  <r>
    <x v="7"/>
    <s v="Comfort Spaces"/>
    <s v="Cotton Flannel 135GSM|Cotton Flannel 135GSM|Cotton Flannel 135GSM"/>
    <s v="SHEET/SHEET SET"/>
    <s v="CS20-1711"/>
    <s v="Reindeer"/>
    <s v="Queen"/>
    <s v="ARB"/>
    <n v="508"/>
    <n v="12186.92"/>
    <n v="5.5832967491639344E-5"/>
    <n v="0.9383729200486759"/>
    <n v="4027"/>
    <x v="7"/>
    <x v="2"/>
  </r>
  <r>
    <x v="7"/>
    <s v="Madison Park Essentials"/>
    <s v="Satin|Satin|Satin"/>
    <s v="SHEET/SHEET SET"/>
    <s v="MPE20-1162"/>
    <s v="Champagne"/>
    <s v="Cal King"/>
    <s v="B"/>
    <n v="495"/>
    <n v="12186.36"/>
    <n v="5.5830401916268759E-5"/>
    <n v="0.93842875045059215"/>
    <n v="4028"/>
    <x v="7"/>
    <x v="2"/>
  </r>
  <r>
    <x v="15"/>
    <s v="INK+IVY"/>
    <s v="IM222101|IM222101|IM222101"/>
    <s v="ROBE"/>
    <s v="II04-8412"/>
    <s v="Med Navy 411"/>
    <s v="XL/XXL"/>
    <s v="A"/>
    <n v="513"/>
    <n v="12185.88"/>
    <n v="5.5828202851665391E-5"/>
    <n v="0.93848457865344381"/>
    <n v="4029"/>
    <x v="7"/>
    <x v="2"/>
  </r>
  <r>
    <x v="7"/>
    <s v="True North by Sleep Philosophy"/>
    <s v="Micro Fleece|Micro Fleece|Micro Fleece"/>
    <s v="SHEET/SHEET SET"/>
    <s v="SHET20-526"/>
    <s v="Grey"/>
    <s v="Twin"/>
    <s v="B"/>
    <n v="511"/>
    <n v="12183.95"/>
    <n v="5.5819360779406054E-5"/>
    <n v="0.93854039801422318"/>
    <n v="4030"/>
    <x v="7"/>
    <x v="2"/>
  </r>
  <r>
    <x v="2"/>
    <s v="Madison Park"/>
    <s v="Carolina|Bianca|Beverley"/>
    <s v="COMFORTER (SET)"/>
    <s v="MP10-8486"/>
    <s v="Black"/>
    <s v="Full/Queen"/>
    <s v="TBD"/>
    <n v="236"/>
    <n v="12171.07"/>
    <n v="5.5760352545882544E-5"/>
    <n v="0.93859615836676902"/>
    <n v="4031"/>
    <x v="7"/>
    <x v="2"/>
  </r>
  <r>
    <x v="2"/>
    <s v="Super Listing"/>
    <s v="Porter|Evans|Walker"/>
    <s v="DUVET&amp;DUVET SET"/>
    <s v="AM12-0415"/>
    <s v="Purple"/>
    <s v="King"/>
    <s v="A"/>
    <n v="528"/>
    <n v="12166.78"/>
    <n v="5.5740698405990014E-5"/>
    <n v="0.93865189906517499"/>
    <n v="4032"/>
    <x v="7"/>
    <x v="2"/>
  </r>
  <r>
    <x v="8"/>
    <s v="Urban Habitat"/>
    <s v="Brooklyn|Maize|Kay"/>
    <s v="COMFORTER (SET)"/>
    <s v="UH10-2256"/>
    <s v="Charcoal"/>
    <s v="Full/Queen"/>
    <s v="B"/>
    <n v="157"/>
    <n v="12160.47"/>
    <n v="5.5711789869224994E-5"/>
    <n v="0.93870761085504417"/>
    <n v="4033"/>
    <x v="7"/>
    <x v="2"/>
  </r>
  <r>
    <x v="3"/>
    <s v="Serta"/>
    <s v="Parsa AZ|Parsa AZ|Parsa AZ"/>
    <s v="ELECT BLANKET"/>
    <s v="ST54-0047"/>
    <s v="Plum"/>
    <s v="King"/>
    <s v="ARB-"/>
    <n v="161"/>
    <n v="12148.75"/>
    <n v="5.5658096041826281E-5"/>
    <n v="0.93876326895108597"/>
    <n v="4034"/>
    <x v="7"/>
    <x v="2"/>
  </r>
  <r>
    <x v="3"/>
    <s v="Madison Park"/>
    <s v="Rowan|Eden|Eden"/>
    <s v="THROW"/>
    <s v="MP50-8272"/>
    <s v="Brown"/>
    <s v="50x60&quot;"/>
    <s v="B"/>
    <n v="447"/>
    <n v="12143.25"/>
    <n v="5.5632898426579441E-5"/>
    <n v="0.93881890184951255"/>
    <n v="4035"/>
    <x v="7"/>
    <x v="2"/>
  </r>
  <r>
    <x v="2"/>
    <s v="Madison Park"/>
    <s v="Laetitia|Virginia|Cecily"/>
    <s v="DUVET&amp;DUVET SET"/>
    <s v="MP12-7116"/>
    <s v="Taupe"/>
    <s v="Full/Queen"/>
    <s v="A"/>
    <n v="215"/>
    <n v="12141.24"/>
    <n v="5.5623689843552866E-5"/>
    <n v="0.93887452553935613"/>
    <n v="4036"/>
    <x v="7"/>
    <x v="2"/>
  </r>
  <r>
    <x v="8"/>
    <s v="Comfort Spaces"/>
    <s v="Juliette|Juliette|Juliette"/>
    <s v="COMFORTER (SET)"/>
    <s v="CS10-1618"/>
    <s v="Teal"/>
    <s v="Twin/Twin "/>
    <s v="ARB"/>
    <n v="517"/>
    <n v="12134.79"/>
    <n v="5.5594139912945213E-5"/>
    <n v="0.93893011967926909"/>
    <n v="4037"/>
    <x v="7"/>
    <x v="2"/>
  </r>
  <r>
    <x v="7"/>
    <s v="Madison Park Essentials"/>
    <s v="Satin|Satin|Satin"/>
    <s v="SHEET/SHEET SET"/>
    <s v="MPE20-906"/>
    <s v="Ivory"/>
    <s v="Cal King"/>
    <s v="B"/>
    <n v="572"/>
    <n v="12130.92"/>
    <n v="5.5576409954580616E-5"/>
    <n v="0.93898569608922366"/>
    <n v="4038"/>
    <x v="7"/>
    <x v="2"/>
  </r>
  <r>
    <x v="5"/>
    <s v="Madison Park"/>
    <s v="Perched Birds|Perched Birds|Perched Birds"/>
    <s v="AWD"/>
    <s v="MP95B-0217"/>
    <s v="White/Grey"/>
    <s v="See below"/>
    <s v="B"/>
    <n v="592"/>
    <n v="12115.1"/>
    <n v="5.5503932450361526E-5"/>
    <n v="0.93904120002167402"/>
    <n v="4039"/>
    <x v="7"/>
    <x v="2"/>
  </r>
  <r>
    <x v="7"/>
    <s v="Woolrich"/>
    <s v="Cotton Flannel|Cotton Flannel|Cotton Flannel"/>
    <s v="SHEET/SHEET SET"/>
    <s v="WR20-2045"/>
    <s v="Blue Plaid"/>
    <s v="Cal King"/>
    <s v="B"/>
    <n v="363"/>
    <n v="12091.23"/>
    <n v="5.5394574800190238E-5"/>
    <n v="0.93909659459647421"/>
    <n v="4040"/>
    <x v="7"/>
    <x v="2"/>
  </r>
  <r>
    <x v="2"/>
    <s v="Madison Park"/>
    <s v="Laetitia|Virginia|Cecily"/>
    <s v="DUVET&amp;DUVET SET"/>
    <s v="MP12-5981"/>
    <s v="Blush"/>
    <s v="King/Cal K"/>
    <s v="B"/>
    <n v="182"/>
    <n v="12087.17"/>
    <n v="5.5375974378753481E-5"/>
    <n v="0.93915197057085298"/>
    <n v="4041"/>
    <x v="7"/>
    <x v="2"/>
  </r>
  <r>
    <x v="1"/>
    <s v="Madison Park"/>
    <s v="Aubrey|Whitman|Charlotte"/>
    <s v="VALANCE"/>
    <s v="MP41-1606"/>
    <s v="Black"/>
    <s v="50x18&quot;"/>
    <s v="B"/>
    <n v="1023"/>
    <n v="12083.75"/>
    <n v="5.5360306043454534E-5"/>
    <n v="0.93920733087689645"/>
    <n v="4042"/>
    <x v="7"/>
    <x v="2"/>
  </r>
  <r>
    <x v="2"/>
    <s v="Super Listing"/>
    <s v="Miro|Ayko|Marty"/>
    <s v="COMFORTER (SET)"/>
    <s v="AM10-0177"/>
    <s v="Blue"/>
    <s v="Full/Queen"/>
    <s v="TBD"/>
    <n v="471"/>
    <n v="12079.68"/>
    <n v="5.5341659808171875E-5"/>
    <n v="0.93926267253670459"/>
    <n v="4043"/>
    <x v="7"/>
    <x v="2"/>
  </r>
  <r>
    <x v="1"/>
    <s v="Madison Park"/>
    <s v="Emilia|Natalie|Lillian"/>
    <s v="WINDOW PANEL"/>
    <s v="WIN40-118"/>
    <s v="Bronze"/>
    <s v="50x84&quot;"/>
    <s v="B"/>
    <n v="812"/>
    <n v="12072.88"/>
    <n v="5.5310506392957593E-5"/>
    <n v="0.93931798304309755"/>
    <n v="4044"/>
    <x v="7"/>
    <x v="2"/>
  </r>
  <r>
    <x v="2"/>
    <s v="Madison Park Essentials"/>
    <s v="Lafael|Eden|Rowan"/>
    <s v="COMFORTER (SET)"/>
    <s v="MPE10-376"/>
    <s v="Purple"/>
    <s v="Twin"/>
    <s v="B"/>
    <n v="210"/>
    <n v="12063.23"/>
    <n v="5.5266296031660871E-5"/>
    <n v="0.93937324933912925"/>
    <n v="4045"/>
    <x v="7"/>
    <x v="2"/>
  </r>
  <r>
    <x v="3"/>
    <s v="Madison Park"/>
    <s v="Freshspun Basketweave|Freshspun Basketweave|Freshspun Basketweave"/>
    <s v="BLANKET"/>
    <s v="MP51N-8383"/>
    <s v="Green"/>
    <s v="Full/Queen"/>
    <s v="B"/>
    <n v="617"/>
    <n v="12062.46"/>
    <n v="5.5262768365526309E-5"/>
    <n v="0.93942851210749478"/>
    <n v="4046"/>
    <x v="7"/>
    <x v="2"/>
  </r>
  <r>
    <x v="7"/>
    <s v="Comfort Spaces"/>
    <s v="Cotton 144TC|Cotton 144TC|Cotton 144TC"/>
    <s v="SHEET/SHEET SET"/>
    <s v="CS20-1732"/>
    <s v="Sage Green"/>
    <s v="Full"/>
    <s v="ARB"/>
    <n v="610"/>
    <n v="12053.6"/>
    <n v="5.5222177298055951E-5"/>
    <n v="0.93948373428479282"/>
    <n v="4047"/>
    <x v="7"/>
    <x v="2"/>
  </r>
  <r>
    <x v="3"/>
    <s v="INK+IVY"/>
    <s v="Bree Knit|Bree Knit|Bree Knit"/>
    <s v="BLANKET"/>
    <s v="II51-1137"/>
    <s v="Grey"/>
    <s v="King"/>
    <s v="B"/>
    <n v="263"/>
    <n v="12046.73"/>
    <n v="5.5190703185920352E-5"/>
    <n v="0.93953892498797875"/>
    <n v="4048"/>
    <x v="7"/>
    <x v="2"/>
  </r>
  <r>
    <x v="7"/>
    <s v="Madison Park"/>
    <s v="Peached Percale|Peached Percale|Peached Percale"/>
    <s v="SHEET/SHEET SET"/>
    <s v="MP20-5414"/>
    <s v="Aqua"/>
    <s v="Queen"/>
    <s v="B"/>
    <n v="369"/>
    <n v="12026.71"/>
    <n v="5.5098983866421852E-5"/>
    <n v="0.93959402397184522"/>
    <n v="4049"/>
    <x v="7"/>
    <x v="2"/>
  </r>
  <r>
    <x v="2"/>
    <s v="Super Listing"/>
    <s v="Porter|Evans|Walker"/>
    <s v="DUVET&amp;DUVET SET"/>
    <s v="AM12-0405"/>
    <s v="Silver"/>
    <s v="Queen"/>
    <s v="B+"/>
    <n v="551"/>
    <n v="12023.39"/>
    <n v="5.5083773669581939E-5"/>
    <n v="0.9396491077455148"/>
    <n v="4050"/>
    <x v="7"/>
    <x v="2"/>
  </r>
  <r>
    <x v="1"/>
    <s v="INK+IVY"/>
    <s v="Ebby|Cora|Alaia"/>
    <s v="WINDOW PANEL"/>
    <s v="II40-1328"/>
    <s v="White/Taupe"/>
    <s v="2-PK 50x84"/>
    <s v="TBD"/>
    <n v="408"/>
    <n v="12020.45"/>
    <n v="5.5070304398886366E-5"/>
    <n v="0.93970417804991369"/>
    <n v="4051"/>
    <x v="7"/>
    <x v="2"/>
  </r>
  <r>
    <x v="3"/>
    <s v="Beautyrest"/>
    <s v="Electric Micro Fleece|Electric Micro Fleece|Electric Micro Fleece"/>
    <s v="ELECT BLANKET"/>
    <s v="BR54-3258"/>
    <s v="Navy"/>
    <s v="Twin"/>
    <s v="B"/>
    <n v="232"/>
    <n v="11992.26"/>
    <n v="5.4941155167284832E-5"/>
    <n v="0.93975911920508093"/>
    <n v="4052"/>
    <x v="7"/>
    <x v="2"/>
  </r>
  <r>
    <x v="3"/>
    <s v="Madison Park"/>
    <s v="Liquid Cotton|Liquid Cotton|Liquid Cotton"/>
    <s v="BLANKET"/>
    <s v="BL51N-0676"/>
    <s v="Linen"/>
    <s v="Full/Queen"/>
    <s v="B"/>
    <n v="457"/>
    <n v="11988.01"/>
    <n v="5.4921684282775914E-5"/>
    <n v="0.93981404088936371"/>
    <n v="4053"/>
    <x v="7"/>
    <x v="2"/>
  </r>
  <r>
    <x v="7"/>
    <s v="Beautyrest"/>
    <s v="600 Thread Count|600 Thread Count|600 Thread Count"/>
    <s v="SHEET/SHEET SET"/>
    <s v="BR20-1005"/>
    <s v="Blue"/>
    <s v="Cal King"/>
    <s v="B"/>
    <n v="334"/>
    <n v="11972.55"/>
    <n v="5.4850856077009335E-5"/>
    <n v="0.93986889174544075"/>
    <n v="4054"/>
    <x v="7"/>
    <x v="2"/>
  </r>
  <r>
    <x v="2"/>
    <s v="Madison Park"/>
    <s v="Bayside|Nantucket|Rockaway"/>
    <s v="VALANCE"/>
    <s v="MP41-3764"/>
    <s v="Navy"/>
    <s v="50x18&quot;"/>
    <s v="B"/>
    <n v="1199"/>
    <n v="11971.55"/>
    <n v="5.4846274692419001E-5"/>
    <n v="0.93992373802013318"/>
    <n v="4055"/>
    <x v="7"/>
    <x v="2"/>
  </r>
  <r>
    <x v="8"/>
    <s v="Comfort Spaces"/>
    <s v="Pierre|Parker|Preston"/>
    <s v="COVERLET&amp;BEDSPR"/>
    <s v="CS14-0863-1"/>
    <s v="Black"/>
    <s v="Twin/Twin "/>
    <s v="ARB"/>
    <n v="562"/>
    <n v="11964.98"/>
    <n v="5.4816174995660505E-5"/>
    <n v="0.93997855419512888"/>
    <n v="4056"/>
    <x v="7"/>
    <x v="2"/>
  </r>
  <r>
    <x v="8"/>
    <s v="Comfort Spaces"/>
    <s v="Colin|Colin|Colin"/>
    <s v="COMFORTER (SET)"/>
    <s v="CS10-0905-1"/>
    <s v="Red/Grey"/>
    <s v="Full"/>
    <s v="ARB-"/>
    <n v="349"/>
    <n v="11955.77"/>
    <n v="5.4773980443583531E-5"/>
    <n v="0.9400333281755725"/>
    <n v="4057"/>
    <x v="7"/>
    <x v="2"/>
  </r>
  <r>
    <x v="7"/>
    <s v="True North by Sleep Philosophy"/>
    <s v="Micro Fleece|Micro Fleece|Micro Fleece"/>
    <s v="SHEET/SHEET SET"/>
    <s v="TN20-0524"/>
    <s v="Blush"/>
    <s v="Full"/>
    <s v="B"/>
    <n v="420"/>
    <n v="11946.8"/>
    <n v="5.4732885423808224E-5"/>
    <n v="0.94008806106099629"/>
    <n v="4058"/>
    <x v="7"/>
    <x v="2"/>
  </r>
  <r>
    <x v="7"/>
    <s v="True North by Sleep Philosophy"/>
    <s v="Cozy Cotton Flannel|Cozy Cotton Flannel|Cozy Cotton Flannel"/>
    <s v="SHEET/SHEET SET"/>
    <s v="TN20-0077"/>
    <s v="Red Plaid"/>
    <s v="Full"/>
    <s v="B"/>
    <n v="550"/>
    <n v="11945.89"/>
    <n v="5.4728716363831016E-5"/>
    <n v="0.9401427897773601"/>
    <n v="4059"/>
    <x v="7"/>
    <x v="2"/>
  </r>
  <r>
    <x v="1"/>
    <s v="SunSmart"/>
    <s v="Julie|April|Lila"/>
    <s v="WINDOW PANEL"/>
    <s v="SS40-0022"/>
    <s v="Yellow"/>
    <s v="50x84&quot;"/>
    <s v="B"/>
    <n v="696"/>
    <n v="11943.57"/>
    <n v="5.4718087551581443E-5"/>
    <n v="0.94019750786491163"/>
    <n v="4060"/>
    <x v="7"/>
    <x v="2"/>
  </r>
  <r>
    <x v="3"/>
    <s v="Madison Park"/>
    <s v="Liquid Cotton|Liquid Cotton|Liquid Cotton"/>
    <s v="BLANKET"/>
    <s v="BL51N-0677"/>
    <s v="Linen"/>
    <s v="King"/>
    <s v="B"/>
    <n v="380"/>
    <n v="11937.52"/>
    <n v="5.4690370174809926E-5"/>
    <n v="0.94025219823508643"/>
    <n v="4061"/>
    <x v="7"/>
    <x v="2"/>
  </r>
  <r>
    <x v="3"/>
    <s v="Serta"/>
    <s v="Corded Plush|Corded Plush|Corded Plush"/>
    <s v="ELECT BLANKET"/>
    <s v="ST54-0287"/>
    <s v="Grey"/>
    <s v="Full"/>
    <s v="B"/>
    <n v="209"/>
    <n v="11932.53"/>
    <n v="5.4667509065704152E-5"/>
    <n v="0.94030686574415212"/>
    <n v="4062"/>
    <x v="7"/>
    <x v="2"/>
  </r>
  <r>
    <x v="3"/>
    <s v="Madison Park"/>
    <s v="Zuri|Marselle|Marselle"/>
    <s v="COMFORTER (SET)"/>
    <s v="MP10-6294"/>
    <s v="Blush/Grey"/>
    <s v="Full/Queen"/>
    <s v="B"/>
    <n v="232"/>
    <n v="11929.62"/>
    <n v="5.4654177236546283E-5"/>
    <n v="0.94036151992138872"/>
    <n v="4063"/>
    <x v="7"/>
    <x v="2"/>
  </r>
  <r>
    <x v="7"/>
    <s v="Beautyrest"/>
    <s v="Oversized Cotton Flannel|Oversized Cotton Flannel|Oversized Cotton Flannel"/>
    <s v="SHEET/SHEET SET"/>
    <s v="BR20-4170"/>
    <s v="White Tossed Botanical"/>
    <s v="Cal King"/>
    <s v="B"/>
    <n v="357"/>
    <n v="11905.78"/>
    <n v="5.4544957027912706E-5"/>
    <n v="0.94041606487841667"/>
    <n v="4064"/>
    <x v="7"/>
    <x v="2"/>
  </r>
  <r>
    <x v="7"/>
    <s v="True North by Sleep Philosophy"/>
    <s v="Cozy Cotton Flannel|Cozy Cotton Flannel|Cozy Cotton Flannel"/>
    <s v="SHEET/SHEET SET"/>
    <s v="TN20-0075"/>
    <s v="Tan Plaid"/>
    <s v="Cal King"/>
    <s v="B"/>
    <n v="404"/>
    <n v="11894.47"/>
    <n v="5.4493141568196017E-5"/>
    <n v="0.94047055801998491"/>
    <n v="4065"/>
    <x v="7"/>
    <x v="2"/>
  </r>
  <r>
    <x v="1"/>
    <s v="Madison Park"/>
    <s v="Averil|Vina|Layla"/>
    <s v="WINDOW PANEL"/>
    <s v="MP40-3008"/>
    <s v="White"/>
    <s v="50x95&quot;"/>
    <s v="B+"/>
    <n v="499"/>
    <n v="11890.23"/>
    <n v="5.4473716497533001E-5"/>
    <n v="0.9405250317364825"/>
    <n v="4066"/>
    <x v="7"/>
    <x v="2"/>
  </r>
  <r>
    <x v="7"/>
    <s v="Intelligent Design"/>
    <s v="Cotton Blend Jersey Knit|Cotton Blend Jersey Knit|Cotton Blend Jersey Knit"/>
    <s v="SHEET/SHEET SET"/>
    <s v="ID20-697"/>
    <s v="Aqua"/>
    <s v="Full"/>
    <s v="B"/>
    <n v="518"/>
    <n v="11874.28"/>
    <n v="5.4400643413317174E-5"/>
    <n v="0.94057943237989583"/>
    <n v="4067"/>
    <x v="7"/>
    <x v="2"/>
  </r>
  <r>
    <x v="8"/>
    <s v="Intelligent Design"/>
    <s v="Mira|Gemma|Arabella"/>
    <s v="COMFORTER (SET)"/>
    <s v="ID10-2267"/>
    <s v="Blush"/>
    <s v="Full/Queen"/>
    <s v="B"/>
    <n v="246"/>
    <n v="11869.05"/>
    <n v="5.4376682771909712E-5"/>
    <n v="0.94063380906266769"/>
    <n v="4068"/>
    <x v="7"/>
    <x v="2"/>
  </r>
  <r>
    <x v="7"/>
    <s v="Comfort Spaces"/>
    <s v="Cotton Flannel 135GSM|Cotton Flannel 135GSM|Cotton Flannel 135GSM"/>
    <s v="SHEET/SHEET SET"/>
    <s v="CS20-0959"/>
    <s v="Solid Aqua"/>
    <s v="Queen"/>
    <s v="ARB"/>
    <n v="498"/>
    <n v="11838.56"/>
    <n v="5.4236996355750414E-5"/>
    <n v="0.94068804605902345"/>
    <n v="4069"/>
    <x v="7"/>
    <x v="2"/>
  </r>
  <r>
    <x v="6"/>
    <s v="Madison Park"/>
    <s v="Spa Cotton|Spa Cotton|Spa Cotton"/>
    <s v="BATH RUG"/>
    <s v="MP72-2491"/>
    <s v="Grey"/>
    <s v="24x72&quot;"/>
    <s v="B"/>
    <n v="439"/>
    <n v="11837.06"/>
    <n v="5.4230124278864917E-5"/>
    <n v="0.94074227618330231"/>
    <n v="4070"/>
    <x v="7"/>
    <x v="2"/>
  </r>
  <r>
    <x v="7"/>
    <s v="Sleep Philosophy"/>
    <s v="Smart Cool Microfiber|Smart Cool Microfiber|Smart Cool Microfiber"/>
    <s v="SHEET/SHEET SET"/>
    <s v="SHET20-967"/>
    <s v="White"/>
    <s v="Queen"/>
    <s v="B"/>
    <n v="564"/>
    <n v="11835.69"/>
    <n v="5.4223847781976164E-5"/>
    <n v="0.94079650003108428"/>
    <n v="4071"/>
    <x v="7"/>
    <x v="2"/>
  </r>
  <r>
    <x v="4"/>
    <s v="Urban Habitat"/>
    <s v="Comfort Cool Jersey Knit|Comfort Cool Jersey Knit|Comfort Cool Jersey Knit"/>
    <s v="COMFORTER (SET)"/>
    <s v="UH10-2504"/>
    <s v="Navy"/>
    <s v="Full/Queen"/>
    <s v="B"/>
    <n v="416"/>
    <n v="11833.9"/>
    <n v="5.4215647103559459E-5"/>
    <n v="0.94085071567818779"/>
    <n v="4072"/>
    <x v="7"/>
    <x v="2"/>
  </r>
  <r>
    <x v="8"/>
    <s v="Intelligent Design"/>
    <s v="Remy|Alden|Sutton"/>
    <s v="COMFORTER (SET)"/>
    <s v="ID10-2297"/>
    <s v="Navy"/>
    <s v="Full/Queen"/>
    <s v="TBD"/>
    <n v="374"/>
    <n v="11830.14"/>
    <n v="5.4198421097499798E-5"/>
    <n v="0.94090491409928534"/>
    <n v="4073"/>
    <x v="7"/>
    <x v="2"/>
  </r>
  <r>
    <x v="2"/>
    <s v="Super Listing"/>
    <s v="Porter|Evans|Walker"/>
    <s v="DUVET&amp;DUVET SET"/>
    <s v="AM12-0040"/>
    <s v="White"/>
    <s v="Twin/Twin "/>
    <s v="A++"/>
    <n v="680"/>
    <n v="11824.45"/>
    <n v="5.4172353019180805E-5"/>
    <n v="0.94095908645230453"/>
    <n v="4074"/>
    <x v="7"/>
    <x v="2"/>
  </r>
  <r>
    <x v="6"/>
    <s v="Madison Park"/>
    <s v="Spa Waffle|Spa Waffle|Spa Waffle"/>
    <s v="SHOWER CURTAIN"/>
    <s v="MP70-8548"/>
    <s v="Grey"/>
    <s v="72x78&quot;"/>
    <s v="A+"/>
    <n v="727"/>
    <n v="11821.62"/>
    <n v="5.4159387700790154E-5"/>
    <n v="0.94101324584000534"/>
    <n v="4075"/>
    <x v="7"/>
    <x v="2"/>
  </r>
  <r>
    <x v="1"/>
    <s v="SunSmart"/>
    <s v="Cassius|Odessa|Aurora"/>
    <s v="WINDOW PANEL"/>
    <s v="SS40-0097"/>
    <s v="Grey/Silver"/>
    <s v="50x84&quot;"/>
    <s v="B"/>
    <n v="399"/>
    <n v="11805.87"/>
    <n v="5.4087230893492387E-5"/>
    <n v="0.94106733307089885"/>
    <n v="4076"/>
    <x v="7"/>
    <x v="2"/>
  </r>
  <r>
    <x v="7"/>
    <s v="Woolrich"/>
    <s v="Cotton Flannel|Cotton Flannel|Cotton Flannel"/>
    <s v="SHEET/SHEET SET"/>
    <s v="WR20-3995"/>
    <s v="Tan Plaid"/>
    <s v="Full"/>
    <s v="B"/>
    <n v="456"/>
    <n v="11787.81"/>
    <n v="5.4004491087790943E-5"/>
    <n v="0.94112133756198668"/>
    <n v="4077"/>
    <x v="7"/>
    <x v="2"/>
  </r>
  <r>
    <x v="1"/>
    <s v="Madison Park"/>
    <s v="Como|Leighton|Aberdeen"/>
    <s v="WINDOW PANEL"/>
    <s v="MP40-7448"/>
    <s v="Taupe"/>
    <s v="35x64&quot;"/>
    <s v="B"/>
    <n v="295"/>
    <n v="11774.69"/>
    <n v="5.394438332196576E-5"/>
    <n v="0.94117528194530864"/>
    <n v="4078"/>
    <x v="7"/>
    <x v="2"/>
  </r>
  <r>
    <x v="8"/>
    <s v="Comfort Spaces"/>
    <s v="Colin|Colin|Colin"/>
    <s v="COMFORTER (SET)"/>
    <s v="CS10-0919-1"/>
    <s v="Red/Grey"/>
    <s v="Twin"/>
    <s v="ARB-"/>
    <n v="359"/>
    <n v="11774.32"/>
    <n v="5.3942688209667327E-5"/>
    <n v="0.94122922463351832"/>
    <n v="4079"/>
    <x v="7"/>
    <x v="2"/>
  </r>
  <r>
    <x v="3"/>
    <s v="Beautyrest"/>
    <s v="Electric Micro Fleece|Electric Micro Fleece|Electric Micro Fleece"/>
    <s v="ELECT BLANKET"/>
    <s v="BR54-0184"/>
    <s v="Blue"/>
    <s v="Full"/>
    <s v="B"/>
    <n v="207"/>
    <n v="11771.29"/>
    <n v="5.3928806614358622E-5"/>
    <n v="0.94128315344013269"/>
    <n v="4080"/>
    <x v="7"/>
    <x v="2"/>
  </r>
  <r>
    <x v="1"/>
    <s v="SunSmart"/>
    <s v="Bentley|Abel|Byron"/>
    <s v="WINDOW PANEL"/>
    <s v="SS40-0120"/>
    <s v="Taupe"/>
    <s v="50x84&quot;"/>
    <s v="B"/>
    <n v="678"/>
    <n v="11768.7"/>
    <n v="5.3916940828269651E-5"/>
    <n v="0.94133707038096093"/>
    <n v="4081"/>
    <x v="7"/>
    <x v="2"/>
  </r>
  <r>
    <x v="1"/>
    <s v="Madison Park"/>
    <s v="Emilia|Natalie|Lillian"/>
    <s v="WINDOW PANEL"/>
    <s v="MP40-1299"/>
    <s v="Pewter"/>
    <s v="50x84&quot;"/>
    <s v="B"/>
    <n v="808"/>
    <n v="11763.69"/>
    <n v="5.3893988091472074E-5"/>
    <n v="0.94139096436905245"/>
    <n v="4082"/>
    <x v="7"/>
    <x v="2"/>
  </r>
  <r>
    <x v="2"/>
    <s v="Madison Park Signature"/>
    <s v="Jarvis|Jarvis|Jarvis"/>
    <s v="COMFORTER (SET)"/>
    <s v="MPS10-599"/>
    <s v="Black/White"/>
    <s v="King"/>
    <s v="TBD"/>
    <n v="59"/>
    <n v="11763"/>
    <n v="5.3890826936104743E-5"/>
    <n v="0.94144485519598853"/>
    <n v="4083"/>
    <x v="7"/>
    <x v="2"/>
  </r>
  <r>
    <x v="7"/>
    <s v="Comfort Spaces"/>
    <s v="Cotton 144TC|Cotton 144TC|Cotton 144TC"/>
    <s v="SHEET/SHEET SET"/>
    <s v="CS20-1637"/>
    <s v="Grey"/>
    <s v="Twin XL"/>
    <s v="ARB"/>
    <n v="721"/>
    <n v="11753.46"/>
    <n v="5.384712052711295E-5"/>
    <n v="0.94149870231651567"/>
    <n v="4084"/>
    <x v="7"/>
    <x v="2"/>
  </r>
  <r>
    <x v="2"/>
    <s v="Madison Park"/>
    <s v="Serene|Belle|Monroe"/>
    <s v="COMFORTER (SET)"/>
    <s v="MP10-638"/>
    <s v="Green"/>
    <s v="Cal King"/>
    <s v="B"/>
    <n v="157"/>
    <n v="11750.24"/>
    <n v="5.3832368468732077E-5"/>
    <n v="0.94155253468498445"/>
    <n v="4085"/>
    <x v="7"/>
    <x v="2"/>
  </r>
  <r>
    <x v="8"/>
    <s v="Intelligent Design"/>
    <s v="Felicia|Isabel|Alyssa"/>
    <s v="COMFORTER (SET)"/>
    <s v="ID10-2414"/>
    <s v="Green"/>
    <s v="King/Cal K"/>
    <s v="B"/>
    <n v="267"/>
    <n v="11750.05"/>
    <n v="5.383149800565991E-5"/>
    <n v="0.9416063661829901"/>
    <n v="4086"/>
    <x v="7"/>
    <x v="2"/>
  </r>
  <r>
    <x v="2"/>
    <s v="Comfort Spaces"/>
    <s v="Kienna|Kienna|Kienna"/>
    <s v="COVERLET&amp;BEDSPR"/>
    <s v="CS13-0934-1"/>
    <s v="Taupe"/>
    <s v="King/Cal K"/>
    <s v="ARB"/>
    <n v="260"/>
    <n v="11738.5"/>
    <n v="5.3778583013641548E-5"/>
    <n v="0.94166014476600368"/>
    <n v="4087"/>
    <x v="7"/>
    <x v="2"/>
  </r>
  <r>
    <x v="2"/>
    <s v="Madison Park"/>
    <s v="Palisades|Hanover|Overland"/>
    <s v="COMFORTER (SET)"/>
    <s v="MP10-7485"/>
    <s v="Black"/>
    <s v="Cal King"/>
    <s v="B"/>
    <n v="144"/>
    <n v="11719.61"/>
    <n v="5.3692040658730133E-5"/>
    <n v="0.94171383680666243"/>
    <n v="4088"/>
    <x v="7"/>
    <x v="2"/>
  </r>
  <r>
    <x v="3"/>
    <s v="Intelligent Design"/>
    <s v="Microlight Plush|Microlight Plush|Microlight Plush"/>
    <s v="BLANKET"/>
    <s v="ID51-1308"/>
    <s v="Pink"/>
    <s v="Twin/Twin "/>
    <s v="B"/>
    <n v="938"/>
    <n v="11710.47"/>
    <n v="5.3650166803574469E-5"/>
    <n v="0.94176748697346602"/>
    <n v="4089"/>
    <x v="7"/>
    <x v="2"/>
  </r>
  <r>
    <x v="8"/>
    <s v="Intelligent Design"/>
    <s v="Mira|Gemma|Arabella"/>
    <s v="COMFORTER (SET)"/>
    <s v="ID10-2265"/>
    <s v="Silver"/>
    <s v="King/Cal K"/>
    <s v="B"/>
    <n v="216"/>
    <n v="11704.08"/>
    <n v="5.3620891756042238E-5"/>
    <n v="0.94182110786522211"/>
    <n v="4090"/>
    <x v="7"/>
    <x v="2"/>
  </r>
  <r>
    <x v="7"/>
    <s v="True North by Sleep Philosophy"/>
    <s v="Cozy Cotton Flannel|Cozy Cotton Flannel|Cozy Cotton Flannel"/>
    <s v="SHEET/SHEET SET"/>
    <s v="TN20-0570"/>
    <s v="Gray Herringbone Check"/>
    <s v="Twin XL"/>
    <s v="B"/>
    <n v="632"/>
    <n v="11680.87"/>
    <n v="5.3514557819700576E-5"/>
    <n v="0.94187462242304176"/>
    <n v="4091"/>
    <x v="7"/>
    <x v="2"/>
  </r>
  <r>
    <x v="4"/>
    <s v="Intelligent Design"/>
    <s v="Dream Puff|Dream Puff|Dream Puff"/>
    <s v="COMFORTER (SET)"/>
    <s v="ID10-2311"/>
    <s v="Navy"/>
    <s v="Full/Queen"/>
    <s v="TBD"/>
    <n v="274"/>
    <n v="11676.94"/>
    <n v="5.3496552978260557E-5"/>
    <n v="0.94192811897602002"/>
    <n v="4092"/>
    <x v="7"/>
    <x v="2"/>
  </r>
  <r>
    <x v="8"/>
    <s v="Urban Habitat"/>
    <s v="Brooklyn|Maize|Kay"/>
    <s v="COMFORTER (SET)"/>
    <s v="UH10-2257"/>
    <s v="Charcoal"/>
    <s v="King/Cal K"/>
    <s v="B"/>
    <n v="130"/>
    <n v="11674.6"/>
    <n v="5.3485832538319175E-5"/>
    <n v="0.9419816048085583"/>
    <n v="4093"/>
    <x v="7"/>
    <x v="2"/>
  </r>
  <r>
    <x v="7"/>
    <s v="Intelligent Design"/>
    <s v="Cozy Soft|Cozy Soft|Cozy Soft"/>
    <s v="SHEET/SHEET SET"/>
    <s v="ID20-1754"/>
    <s v="Teal Dogs"/>
    <s v="Twin XL"/>
    <s v="B"/>
    <n v="648"/>
    <n v="11671.7"/>
    <n v="5.3472546523007208E-5"/>
    <n v="0.9420350773550813"/>
    <n v="4094"/>
    <x v="7"/>
    <x v="2"/>
  </r>
  <r>
    <x v="4"/>
    <s v="Madison Park"/>
    <s v="Stay Puffed|Stay Puffed|Stay Puffed"/>
    <s v="PILLOWCASE"/>
    <s v="MP21-8301"/>
    <s v="White"/>
    <s v="King"/>
    <s v="B"/>
    <n v="680"/>
    <n v="11671.22"/>
    <n v="5.347034745840384E-5"/>
    <n v="0.94208854770253969"/>
    <n v="4095"/>
    <x v="7"/>
    <x v="2"/>
  </r>
  <r>
    <x v="2"/>
    <s v="Madison Park Signature"/>
    <s v="Pescal|Pescal|Pescal"/>
    <s v="COMFORTER (SET)"/>
    <s v="MPS10-522"/>
    <s v="Beige"/>
    <s v="King/Cal K"/>
    <s v="TBD"/>
    <n v="56"/>
    <n v="11671.21"/>
    <n v="5.3470301644557939E-5"/>
    <n v="0.94214201800418429"/>
    <n v="4096"/>
    <x v="7"/>
    <x v="2"/>
  </r>
  <r>
    <x v="1"/>
    <s v="Madison Park"/>
    <s v="Andora|Eliza|Aden"/>
    <s v="WINDOW PANEL"/>
    <s v="MP40-718"/>
    <s v="White"/>
    <s v="50x95&quot;"/>
    <s v="B+"/>
    <n v="456"/>
    <n v="11666.57"/>
    <n v="5.3449044020058787E-5"/>
    <n v="0.94219546704820434"/>
    <n v="4097"/>
    <x v="7"/>
    <x v="2"/>
  </r>
  <r>
    <x v="3"/>
    <s v="Serta"/>
    <s v="Freya AZ|Freya AZ|Freya AZ"/>
    <s v="ELECT BLANKET"/>
    <s v="ST54-0054"/>
    <s v="Indigo"/>
    <s v="Queen"/>
    <s v="ARB"/>
    <n v="151"/>
    <n v="11649.65"/>
    <n v="5.3371526992790329E-5"/>
    <n v="0.94224883857519715"/>
    <n v="4098"/>
    <x v="7"/>
    <x v="2"/>
  </r>
  <r>
    <x v="2"/>
    <s v="Woolrich"/>
    <s v="Woodshed AZ|Woodshed AZ|Woodshed AZ"/>
    <s v="THROW"/>
    <s v="WR50-3872"/>
    <s v="Brown"/>
    <s v="50x70&quot;"/>
    <s v="ARB"/>
    <n v="501"/>
    <n v="11618.19"/>
    <n v="5.3227396633578409E-5"/>
    <n v="0.94230206597183075"/>
    <n v="4099"/>
    <x v="7"/>
    <x v="2"/>
  </r>
  <r>
    <x v="3"/>
    <s v="Madison Park"/>
    <s v="Carved Plush|Carved Plush|Carved Plush"/>
    <s v="BLANKET"/>
    <s v="MP51-8421"/>
    <s v="Grey"/>
    <s v="Full/Queen"/>
    <s v="B"/>
    <n v="640"/>
    <n v="11587.27"/>
    <n v="5.3085740222045264E-5"/>
    <n v="0.94235515171205275"/>
    <n v="4100"/>
    <x v="7"/>
    <x v="2"/>
  </r>
  <r>
    <x v="8"/>
    <s v="Intelligent Design"/>
    <s v="Vinnie|Avery|Skylar"/>
    <s v="COMFORTER (SET)"/>
    <s v="ID10-1562"/>
    <s v="Aqua"/>
    <s v="Full"/>
    <s v="B"/>
    <n v="284"/>
    <n v="11566.48"/>
    <n v="5.2990493236412203E-5"/>
    <n v="0.94240814220528912"/>
    <n v="4101"/>
    <x v="7"/>
    <x v="2"/>
  </r>
  <r>
    <x v="7"/>
    <s v="Comfort Spaces"/>
    <s v="Cotton Flannel 135GSM|Cotton Flannel 135GSM|Cotton Flannel 135GSM"/>
    <s v="SHEET/SHEET SET"/>
    <s v="CS20-0371"/>
    <s v="Snowflakes Grey"/>
    <s v="Queen"/>
    <s v="ARB"/>
    <n v="479"/>
    <n v="11563.06"/>
    <n v="5.2974824901113262E-5"/>
    <n v="0.9424611170301902"/>
    <n v="4102"/>
    <x v="7"/>
    <x v="2"/>
  </r>
  <r>
    <x v="6"/>
    <s v="Madison Park"/>
    <s v="Tufted Pearl Channel|Tufted Pearl Channel|Tufted Pearl Channel"/>
    <s v="BATH RUG"/>
    <s v="MP72-5105"/>
    <s v="Grey"/>
    <s v="17x24&quot;"/>
    <s v="B+"/>
    <n v="810"/>
    <n v="11544.54"/>
    <n v="5.2889977658500273E-5"/>
    <n v="0.94251400700784871"/>
    <n v="4103"/>
    <x v="7"/>
    <x v="2"/>
  </r>
  <r>
    <x v="7"/>
    <s v="True North by Sleep Philosophy"/>
    <s v="Cozy Cotton Flannel|Cozy Cotton Flannel|Cozy Cotton Flannel"/>
    <s v="SHEET/SHEET SET"/>
    <s v="TN20-0241"/>
    <s v="Grey Geo"/>
    <s v="Full"/>
    <s v="B"/>
    <n v="516"/>
    <n v="11540.78"/>
    <n v="5.2872751652440611E-5"/>
    <n v="0.94256687975950115"/>
    <n v="4104"/>
    <x v="7"/>
    <x v="2"/>
  </r>
  <r>
    <x v="1"/>
    <s v="Intelligent Design"/>
    <s v="Loretta|Lara|Lorissa"/>
    <s v="CUSHION/POUF"/>
    <s v="ID31-2035"/>
    <s v="Blush"/>
    <s v="Dia 22&quot;x6&quot;"/>
    <s v="B"/>
    <n v="563"/>
    <n v="11537.02"/>
    <n v="5.2855525646380956E-5"/>
    <n v="0.94261973528514753"/>
    <n v="4105"/>
    <x v="7"/>
    <x v="2"/>
  </r>
  <r>
    <x v="1"/>
    <s v="Intelligent Design"/>
    <s v="Sophie|Lauren|Ashley"/>
    <s v="WINDOW PANEL"/>
    <s v="ID40-1798"/>
    <s v="Black"/>
    <s v="50x84&quot;"/>
    <s v="B"/>
    <n v="786"/>
    <n v="11535.03"/>
    <n v="5.284640869104619E-5"/>
    <n v="0.94267258169383861"/>
    <n v="4106"/>
    <x v="7"/>
    <x v="2"/>
  </r>
  <r>
    <x v="3"/>
    <s v="Serta"/>
    <s v="Fleece to Sherpa|Fleece to Sherpa|Fleece to Sherpa"/>
    <s v="ELECT BLANKET"/>
    <s v="ST54-0111"/>
    <s v="Tan"/>
    <s v="Full"/>
    <s v="B"/>
    <n v="226"/>
    <n v="11534.22"/>
    <n v="5.2842697769528016E-5"/>
    <n v="0.94272542439160811"/>
    <n v="4107"/>
    <x v="7"/>
    <x v="2"/>
  </r>
  <r>
    <x v="3"/>
    <s v="INK+IVY"/>
    <s v="Stockholm|Halmstad"/>
    <s v="THROW"/>
    <s v="II50-1031"/>
    <s v="Grey"/>
    <s v="50x60&quot;"/>
    <s v="B"/>
    <n v="563"/>
    <n v="11522.63"/>
    <n v="5.2789599522126034E-5"/>
    <n v="0.94277821399113027"/>
    <n v="4108"/>
    <x v="7"/>
    <x v="2"/>
  </r>
  <r>
    <x v="3"/>
    <s v="Madison Park"/>
    <s v="Dream Soft|Dream Soft|Dream Soft"/>
    <s v="BLANKET"/>
    <s v="BR51-4439"/>
    <s v="White"/>
    <s v="King"/>
    <s v="B"/>
    <n v="455"/>
    <n v="11522.31"/>
    <n v="5.2788133479057129E-5"/>
    <n v="0.94283100212460935"/>
    <n v="4109"/>
    <x v="7"/>
    <x v="2"/>
  </r>
  <r>
    <x v="7"/>
    <s v="Intelligent Design"/>
    <s v="Microfiber|Microfiber|Microfiber"/>
    <s v="SHEET/SHEET SET"/>
    <s v="ID20-1917"/>
    <s v="Charcoal"/>
    <s v="Queen"/>
    <s v="B"/>
    <n v="733"/>
    <n v="11519.81"/>
    <n v="5.2776680017581291E-5"/>
    <n v="0.94288377880462693"/>
    <n v="4110"/>
    <x v="7"/>
    <x v="2"/>
  </r>
  <r>
    <x v="1"/>
    <s v="Madison Park"/>
    <s v="Saratoga|Westmont|Sereno"/>
    <s v="VALANCE"/>
    <s v="MP41-2399"/>
    <s v="Ivory/Grey"/>
    <s v="50x18&quot;"/>
    <s v="B"/>
    <n v="1000"/>
    <n v="11503.14"/>
    <n v="5.2700308336460416E-5"/>
    <n v="0.94293647911296341"/>
    <n v="4111"/>
    <x v="7"/>
    <x v="2"/>
  </r>
  <r>
    <x v="2"/>
    <s v="Super Listing"/>
    <s v="Miro|Ayko|Marty"/>
    <s v="COMFORTER (SET)"/>
    <s v="AM10-0180"/>
    <s v="Grey"/>
    <s v="Full/Queen"/>
    <s v="TBD"/>
    <n v="468"/>
    <n v="11494.79"/>
    <n v="5.2662053775131129E-5"/>
    <n v="0.94298914116673849"/>
    <n v="4112"/>
    <x v="7"/>
    <x v="2"/>
  </r>
  <r>
    <x v="2"/>
    <s v="Madison Park"/>
    <s v="Aubrey|Whitman|Charlotte"/>
    <s v="DUVET&amp;DUVET SET"/>
    <s v="MP12-276"/>
    <s v="Blue/Brown"/>
    <s v="Full/Queen"/>
    <s v="B"/>
    <n v="204"/>
    <n v="11490.19"/>
    <n v="5.2640979406015589E-5"/>
    <n v="0.94304178214614454"/>
    <n v="4113"/>
    <x v="7"/>
    <x v="2"/>
  </r>
  <r>
    <x v="7"/>
    <s v="Madison Park"/>
    <s v="1500 Thread Count|1500 Thread Count|1500 Thread Count"/>
    <s v="PILLOWCASE"/>
    <s v="MP21-4853"/>
    <s v="Grey"/>
    <s v="Standard"/>
    <s v="B"/>
    <n v="1052"/>
    <n v="11489.62"/>
    <n v="5.2638368016799103E-5"/>
    <n v="0.94309442051416137"/>
    <n v="4114"/>
    <x v="7"/>
    <x v="2"/>
  </r>
  <r>
    <x v="1"/>
    <s v="Madison Park"/>
    <s v="Eastfield|Lyndon|Wren"/>
    <s v="WINDOW PANEL"/>
    <s v="MP40-7800"/>
    <s v="Natural Ash"/>
    <s v="29x64&quot;"/>
    <s v="B"/>
    <n v="382"/>
    <n v="11488.48"/>
    <n v="5.2633145238366116E-5"/>
    <n v="0.94314705365939977"/>
    <n v="4115"/>
    <x v="7"/>
    <x v="2"/>
  </r>
  <r>
    <x v="6"/>
    <s v="Madison Park"/>
    <s v="Serene|Belle|Monroe"/>
    <s v="SHOWER CURTAIN"/>
    <s v="MP70-4863"/>
    <s v="Yellow"/>
    <s v="72x72&quot;"/>
    <s v="B"/>
    <n v="597"/>
    <n v="11488.14"/>
    <n v="5.2631587567605401E-5"/>
    <n v="0.9431996852469674"/>
    <n v="4116"/>
    <x v="7"/>
    <x v="2"/>
  </r>
  <r>
    <x v="2"/>
    <s v="Madison Park"/>
    <s v="Dawn|Vanessa|Stella"/>
    <s v="COVERLET&amp;BEDSPR"/>
    <s v="MP13-8601"/>
    <s v="Sage Green"/>
    <s v="Full/Queen"/>
    <s v="TBD"/>
    <n v="171"/>
    <n v="11477.9"/>
    <n v="5.2584674189400376E-5"/>
    <n v="0.94325226992115685"/>
    <n v="4117"/>
    <x v="7"/>
    <x v="2"/>
  </r>
  <r>
    <x v="7"/>
    <s v="True North by Sleep Philosophy"/>
    <s v="Cozy Cotton Flannel|Cozy Cotton Flannel|Cozy Cotton Flannel"/>
    <s v="SHEET/SHEET SET"/>
    <s v="TN20-0279"/>
    <s v="Pink Plaid"/>
    <s v="King"/>
    <s v="B"/>
    <n v="381"/>
    <n v="11473.11"/>
    <n v="5.2562729357212676E-5"/>
    <n v="0.94330483265051401"/>
    <n v="4118"/>
    <x v="7"/>
    <x v="2"/>
  </r>
  <r>
    <x v="1"/>
    <s v="Madison Park"/>
    <s v="Elena|Juline|Gail"/>
    <s v="VALANCE"/>
    <s v="MP41-7410"/>
    <s v="Silver"/>
    <s v="38x46&quot;"/>
    <s v="B"/>
    <n v="850"/>
    <n v="11465.01"/>
    <n v="5.2525620142030964E-5"/>
    <n v="0.94335735827065603"/>
    <n v="4119"/>
    <x v="7"/>
    <x v="2"/>
  </r>
  <r>
    <x v="7"/>
    <s v="Madison Park Essentials"/>
    <s v="Printed Satin|Printed Satin|Printed Satin"/>
    <s v="SHEET/SHEET SET"/>
    <s v="MPE20-1000"/>
    <s v="Gray Leopard"/>
    <s v="Full"/>
    <s v="B"/>
    <n v="605"/>
    <n v="11452.9"/>
    <n v="5.2470139574642016E-5"/>
    <n v="0.94340982841023069"/>
    <n v="4120"/>
    <x v="7"/>
    <x v="2"/>
  </r>
  <r>
    <x v="1"/>
    <s v="Madison Park"/>
    <s v="Aubrey|Whitman|Charlotte"/>
    <s v="WINDOW PANEL"/>
    <s v="MP40-693"/>
    <s v="Black"/>
    <s v="50x95&quot;"/>
    <s v="B"/>
    <n v="358"/>
    <n v="11451.17"/>
    <n v="5.246221377930074E-5"/>
    <n v="0.94346229062400999"/>
    <n v="4121"/>
    <x v="7"/>
    <x v="2"/>
  </r>
  <r>
    <x v="6"/>
    <s v="Madison Park Signature"/>
    <s v="Splendor|Splendor|Splendor"/>
    <s v="BATH RUG"/>
    <s v="MPS72-557"/>
    <s v="White"/>
    <s v="24x60&quot;"/>
    <s v="A++"/>
    <n v="371"/>
    <n v="11447.6"/>
    <n v="5.2445858236313245E-5"/>
    <n v="0.94351473648224626"/>
    <n v="4122"/>
    <x v="7"/>
    <x v="2"/>
  </r>
  <r>
    <x v="3"/>
    <s v="Beautyrest"/>
    <s v="Cotton|Cotton|Cotton"/>
    <s v="ELEC MATT PAD"/>
    <s v="BR55-3064"/>
    <s v="White"/>
    <s v="Twin"/>
    <s v="B+"/>
    <n v="231"/>
    <n v="11445.69"/>
    <n v="5.2437107791745703E-5"/>
    <n v="0.94356717359003806"/>
    <n v="4123"/>
    <x v="7"/>
    <x v="2"/>
  </r>
  <r>
    <x v="1"/>
    <s v="SunSmart"/>
    <s v="Blakesly|Kagen|Etro"/>
    <s v="WINDOW PANEL"/>
    <s v="SS40-0070"/>
    <s v="Aqua"/>
    <s v="50x95&quot;"/>
    <s v="B"/>
    <n v="489"/>
    <n v="11411.39"/>
    <n v="5.227996630029723E-5"/>
    <n v="0.94361945355633836"/>
    <n v="4124"/>
    <x v="7"/>
    <x v="2"/>
  </r>
  <r>
    <x v="11"/>
    <s v="Harbor House Blue"/>
    <s v="Coastline|Coastline|Coastline"/>
    <s v="COMFORTER (SET)"/>
    <s v="HH10-415"/>
    <s v="Aqua"/>
    <s v="Cal King"/>
    <s v="B+"/>
    <n v="97"/>
    <n v="11411.18"/>
    <n v="5.227900420953326E-5"/>
    <n v="0.94367173256054793"/>
    <n v="4125"/>
    <x v="7"/>
    <x v="2"/>
  </r>
  <r>
    <x v="3"/>
    <s v="Madison Park"/>
    <s v="Carved Plush|Carved Plush|Carved Plush"/>
    <s v="BLANKET"/>
    <s v="MP51-8427"/>
    <s v="Blue"/>
    <s v="Full/Queen"/>
    <s v="B"/>
    <n v="632"/>
    <n v="11406.42"/>
    <n v="5.2257196818883265E-5"/>
    <n v="0.94372398975736682"/>
    <n v="4126"/>
    <x v="7"/>
    <x v="2"/>
  </r>
  <r>
    <x v="7"/>
    <s v="Madison Park"/>
    <s v="Peached Percale|Peached Percale|Peached Percale"/>
    <s v="SHEET/SHEET SET"/>
    <s v="MP20-5384"/>
    <s v="Teal"/>
    <s v="Queen"/>
    <s v="B"/>
    <n v="352"/>
    <n v="11401.13"/>
    <n v="5.2232961294400395E-5"/>
    <n v="0.94377622271866124"/>
    <n v="4127"/>
    <x v="7"/>
    <x v="2"/>
  </r>
  <r>
    <x v="2"/>
    <s v="Madison Park Essentials"/>
    <s v="Luna|Piper|Willow"/>
    <s v="COMFORTER (SET)"/>
    <s v="MPE10-1066"/>
    <s v="Taupe"/>
    <s v="King"/>
    <s v="B"/>
    <n v="276"/>
    <n v="11397.23"/>
    <n v="5.2215093894498094E-5"/>
    <n v="0.94382843781255576"/>
    <n v="4128"/>
    <x v="7"/>
    <x v="2"/>
  </r>
  <r>
    <x v="7"/>
    <s v="Madison Park Essentials"/>
    <s v="Satin|Satin|Satin"/>
    <s v="PILLOWCASE"/>
    <s v="MPE21-1135"/>
    <s v="Blue"/>
    <s v="Standard"/>
    <s v="B"/>
    <n v="2148"/>
    <n v="11392.82"/>
    <n v="5.2194889988454714E-5"/>
    <n v="0.94388063270254419"/>
    <n v="4129"/>
    <x v="7"/>
    <x v="2"/>
  </r>
  <r>
    <x v="2"/>
    <s v="Madison Park"/>
    <s v="Finley|Rianon|Lucina"/>
    <s v="SHOWER CURTAIN"/>
    <s v="MP70-5636"/>
    <s v="White"/>
    <s v="72x72&quot;"/>
    <s v="B"/>
    <n v="552"/>
    <n v="11382.3"/>
    <n v="5.2146693822564396E-5"/>
    <n v="0.94393277939636677"/>
    <n v="4130"/>
    <x v="7"/>
    <x v="2"/>
  </r>
  <r>
    <x v="3"/>
    <s v="Madison Park Essentials"/>
    <s v="Parkston|Hartford|Hartford"/>
    <s v="COMFORTER (SET)"/>
    <s v="MPE10-947"/>
    <s v="Red"/>
    <s v="King/Cal K"/>
    <s v="B"/>
    <n v="391"/>
    <n v="11368.53"/>
    <n v="5.2083608156755494E-5"/>
    <n v="0.94398486300452356"/>
    <n v="4131"/>
    <x v="7"/>
    <x v="2"/>
  </r>
  <r>
    <x v="7"/>
    <s v="Madison Park Essentials"/>
    <s v="Satin|Satin|Satin"/>
    <s v="SHEET/SHEET SET"/>
    <s v="MPE20-1148"/>
    <s v="Emerald"/>
    <s v="Cal King"/>
    <s v="B"/>
    <n v="434"/>
    <n v="11368.03"/>
    <n v="5.2081317464460331E-5"/>
    <n v="0.94403694432198804"/>
    <n v="4132"/>
    <x v="7"/>
    <x v="2"/>
  </r>
  <r>
    <x v="7"/>
    <s v="Intelligent Design"/>
    <s v="Cozy Soft|Cozy Soft|Cozy Soft"/>
    <s v="SHEET/SHEET SET"/>
    <s v="ID20-1558"/>
    <s v="Grey/Pink Dots"/>
    <s v="Full"/>
    <s v="B"/>
    <n v="504"/>
    <n v="11367.16"/>
    <n v="5.2077331659866735E-5"/>
    <n v="0.94408902165364794"/>
    <n v="4133"/>
    <x v="7"/>
    <x v="2"/>
  </r>
  <r>
    <x v="4"/>
    <s v="Madison Park"/>
    <s v="Winfield|Westport|Westport"/>
    <s v="COMFORTER (SET)"/>
    <s v="MP10-8365"/>
    <s v="Teal"/>
    <s v="Full/Queen"/>
    <s v="TBD"/>
    <n v="266"/>
    <n v="11348.72"/>
    <n v="5.1992850928020964E-5"/>
    <n v="0.94414101450457599"/>
    <n v="4134"/>
    <x v="7"/>
    <x v="2"/>
  </r>
  <r>
    <x v="3"/>
    <s v="Madison Park"/>
    <s v="Egyptian Cotton|Egyptian Cotton|Egyptian Cotton"/>
    <s v="BLANKET"/>
    <s v="MP51N-5168"/>
    <s v="Seafoam"/>
    <s v="Twin"/>
    <s v="B"/>
    <n v="405"/>
    <n v="11346.61"/>
    <n v="5.1983184206535361E-5"/>
    <n v="0.94419299768878251"/>
    <n v="4135"/>
    <x v="7"/>
    <x v="2"/>
  </r>
  <r>
    <x v="7"/>
    <s v="Comfort Spaces"/>
    <s v="Microfiber Coolmax|Microfiber Coolmax|Microfiber Coolmax"/>
    <s v="SHEET/SHEET SET"/>
    <s v="CS20-1487"/>
    <s v="White"/>
    <s v="Queen"/>
    <s v="ARB"/>
    <n v="1198"/>
    <n v="11326.4"/>
    <n v="5.1890594423964701E-5"/>
    <n v="0.94424488828320652"/>
    <n v="4136"/>
    <x v="7"/>
    <x v="2"/>
  </r>
  <r>
    <x v="3"/>
    <s v="Sharper Image"/>
    <s v="Amira|Arden|Arden"/>
    <s v="ELECT BLANKET"/>
    <s v="SI54-0069"/>
    <s v="Grey Geo"/>
    <s v="50x60&quot;"/>
    <s v="TBD"/>
    <n v="298"/>
    <n v="11323.58"/>
    <n v="5.1877674919419958E-5"/>
    <n v="0.94429676595812595"/>
    <n v="4137"/>
    <x v="7"/>
    <x v="2"/>
  </r>
  <r>
    <x v="3"/>
    <s v="Madison Park"/>
    <s v="Zuri|Marselle|Marselle"/>
    <s v="NORMAL PILLOW"/>
    <s v="MP30-6234"/>
    <s v="Snow Leopard"/>
    <s v="20x20&quot;"/>
    <s v="B"/>
    <n v="762"/>
    <n v="11321.56"/>
    <n v="5.1868420522547481E-5"/>
    <n v="0.94434863437864847"/>
    <n v="4138"/>
    <x v="7"/>
    <x v="2"/>
  </r>
  <r>
    <x v="3"/>
    <s v="Serta"/>
    <s v="Freya AZ|Freya AZ|Freya AZ"/>
    <s v="ELECT BLANKET"/>
    <s v="ST54-0059"/>
    <s v="Charcoal Grey"/>
    <s v="King"/>
    <s v="ARB"/>
    <n v="135"/>
    <n v="11321.1"/>
    <n v="5.1866313085635929E-5"/>
    <n v="0.94440050069173409"/>
    <n v="4139"/>
    <x v="7"/>
    <x v="2"/>
  </r>
  <r>
    <x v="8"/>
    <s v="Intelligent Design"/>
    <s v="Abby|Lara|Nicole"/>
    <s v="DUVET&amp;DUVET SET"/>
    <s v="ID12-1677"/>
    <s v="Plum"/>
    <s v="Full/Queen"/>
    <s v="B"/>
    <n v="331"/>
    <n v="11316.85"/>
    <n v="5.1846842201127006E-5"/>
    <n v="0.94445234753393525"/>
    <n v="4140"/>
    <x v="7"/>
    <x v="2"/>
  </r>
  <r>
    <x v="2"/>
    <s v="Super Listing"/>
    <s v="Camden|Reese|Leighton"/>
    <s v="COMFORTER (SET)"/>
    <s v="AM10-0058"/>
    <s v="Grey"/>
    <s v="Twin/Twin "/>
    <s v="A"/>
    <n v="589"/>
    <n v="11312.19"/>
    <n v="5.1825492948936051E-5"/>
    <n v="0.94450417302688416"/>
    <n v="4141"/>
    <x v="7"/>
    <x v="2"/>
  </r>
  <r>
    <x v="2"/>
    <s v="Super Listing"/>
    <s v="Porter|Evans|Walker"/>
    <s v="COMFORTER (SET)"/>
    <s v="AM10-0462"/>
    <s v="Blush"/>
    <s v="Full"/>
    <s v="A++"/>
    <n v="447"/>
    <n v="11310.5"/>
    <n v="5.181775040897838E-5"/>
    <n v="0.94455599077729313"/>
    <n v="4142"/>
    <x v="7"/>
    <x v="2"/>
  </r>
  <r>
    <x v="2"/>
    <s v="Comfort Spaces"/>
    <s v="Kienna|Kienna|Kienna"/>
    <s v="COVERLET&amp;BEDSPR"/>
    <s v="CS13-0932-1"/>
    <s v="Grey"/>
    <s v="King/Cal K"/>
    <s v="ARB"/>
    <n v="269"/>
    <n v="11308.75"/>
    <n v="5.1809732985945294E-5"/>
    <n v="0.94460780051027904"/>
    <n v="4143"/>
    <x v="7"/>
    <x v="2"/>
  </r>
  <r>
    <x v="6"/>
    <s v="Madison Park"/>
    <s v="Tufted Pearl Channel|Tufted Pearl Channel|Tufted Pearl Channel"/>
    <s v="BATH RUG"/>
    <s v="MP72-5110"/>
    <s v="Seafoam"/>
    <s v="24x58&quot;"/>
    <s v="B"/>
    <n v="338"/>
    <n v="11308"/>
    <n v="5.1806296947502549E-5"/>
    <n v="0.94465960680722649"/>
    <n v="4144"/>
    <x v="7"/>
    <x v="2"/>
  </r>
  <r>
    <x v="8"/>
    <s v="Mi Zone"/>
    <s v="Brody|Cameron|Bradley"/>
    <s v="COVERLET&amp;BEDSPR"/>
    <s v="MZ80-294"/>
    <s v="Blue"/>
    <s v="Full/Queen"/>
    <s v="B"/>
    <n v="289"/>
    <n v="11304.06"/>
    <n v="5.1788246292216628E-5"/>
    <n v="0.94471139505351875"/>
    <n v="4145"/>
    <x v="7"/>
    <x v="2"/>
  </r>
  <r>
    <x v="0"/>
    <s v="INK+IVY"/>
    <s v="Steve|Steve|Steve"/>
    <s v="ACCENT BENCH"/>
    <s v="II105-0595"/>
    <s v="Green"/>
    <s v="42&quot;W"/>
    <s v="B"/>
    <n v="93"/>
    <n v="11298.06"/>
    <n v="5.1760757984674619E-5"/>
    <n v="0.94476315581150339"/>
    <n v="4146"/>
    <x v="7"/>
    <x v="2"/>
  </r>
  <r>
    <x v="2"/>
    <s v="Super Listing"/>
    <s v="Porter|Evans|Walker"/>
    <s v="DUVET&amp;DUVET SET"/>
    <s v="AM12-0427"/>
    <s v="White"/>
    <s v="Cal King"/>
    <s v="A++"/>
    <n v="451"/>
    <n v="11293.57"/>
    <n v="5.1740187567864014E-5"/>
    <n v="0.9448148959990712"/>
    <n v="4147"/>
    <x v="7"/>
    <x v="2"/>
  </r>
  <r>
    <x v="2"/>
    <s v="Super Listing"/>
    <s v="Porter|Evans|Walker"/>
    <s v="DUVET&amp;DUVET SET"/>
    <s v="AM12-0445"/>
    <s v="Blue/Grey"/>
    <s v="Cal King"/>
    <s v="A++"/>
    <n v="419"/>
    <n v="11271.18"/>
    <n v="5.1637610366886428E-5"/>
    <n v="0.94486653360943806"/>
    <n v="4148"/>
    <x v="7"/>
    <x v="2"/>
  </r>
  <r>
    <x v="8"/>
    <s v="Intelligent Design"/>
    <s v="Felicia|Isabel|Alyssa"/>
    <s v="COMFORTER (SET)"/>
    <s v="ID10-2156"/>
    <s v="Blue"/>
    <s v="Twin/Twin "/>
    <s v="B"/>
    <n v="390"/>
    <n v="11264.75"/>
    <n v="5.1608152063970578E-5"/>
    <n v="0.94491814176150202"/>
    <n v="4149"/>
    <x v="7"/>
    <x v="2"/>
  </r>
  <r>
    <x v="2"/>
    <s v="N Natori"/>
    <s v="Cherry Blossom"/>
    <s v="DUVET&amp;DUVET SET"/>
    <s v="NS12-2006"/>
    <s v="Multi"/>
    <s v="King"/>
    <s v="B"/>
    <n v="116"/>
    <n v="11259.77"/>
    <n v="5.1585336768710712E-5"/>
    <n v="0.94496972709827076"/>
    <n v="4150"/>
    <x v="7"/>
    <x v="2"/>
  </r>
  <r>
    <x v="2"/>
    <s v="Madison Park"/>
    <s v="Pebble Beach|Pacific Grove|Ocean View"/>
    <s v="DUVET&amp;DUVET SET"/>
    <s v="MP12-2708"/>
    <s v="Coral"/>
    <s v="King/Cal K"/>
    <s v="B"/>
    <n v="165"/>
    <n v="11258.89"/>
    <n v="5.1581305150271215E-5"/>
    <n v="0.94502130840342102"/>
    <n v="4151"/>
    <x v="7"/>
    <x v="2"/>
  </r>
  <r>
    <x v="7"/>
    <s v="True North by Sleep Philosophy"/>
    <s v="Cozy Cotton Flannel|Cozy Cotton Flannel|Cozy Cotton Flannel"/>
    <s v="SHEET/SHEET SET"/>
    <s v="TN20-0514"/>
    <s v="Gray Skiers"/>
    <s v="King"/>
    <s v="B"/>
    <n v="352"/>
    <n v="11252.95"/>
    <n v="5.1554091725804633E-5"/>
    <n v="0.94507286249514688"/>
    <n v="4152"/>
    <x v="7"/>
    <x v="2"/>
  </r>
  <r>
    <x v="7"/>
    <s v="True North by Sleep Philosophy"/>
    <s v="Micro Fleece|Micro Fleece|Micro Fleece"/>
    <s v="SHEET/SHEET SET"/>
    <s v="SHET20-742"/>
    <s v="Khaki"/>
    <s v="Cal King"/>
    <s v="B"/>
    <n v="328"/>
    <n v="11240.46"/>
    <n v="5.1496870232271352E-5"/>
    <n v="0.9451243593653792"/>
    <n v="4153"/>
    <x v="7"/>
    <x v="2"/>
  </r>
  <r>
    <x v="3"/>
    <s v="Madison Park Essentials"/>
    <s v="Larkspur|Windsor|Windsor"/>
    <s v="COMFORTER (SET)"/>
    <s v="BASI10-0198"/>
    <s v="Navy/Light Blue"/>
    <s v="Twin/Twin "/>
    <s v="B"/>
    <n v="560"/>
    <n v="11237.52"/>
    <n v="5.1483400961575772E-5"/>
    <n v="0.94517584276634081"/>
    <n v="4154"/>
    <x v="7"/>
    <x v="2"/>
  </r>
  <r>
    <x v="7"/>
    <s v="True North by Sleep Philosophy"/>
    <s v="Cozy Cotton Flannel|Cozy Cotton Flannel|Cozy Cotton Flannel"/>
    <s v="SHEET/SHEET SET"/>
    <s v="TN20-0517"/>
    <s v="Gray/Taupe Nordic"/>
    <s v="Twin XL"/>
    <s v="B"/>
    <n v="604"/>
    <n v="11233.7"/>
    <n v="5.1465900072440695E-5"/>
    <n v="0.94522730866641325"/>
    <n v="4155"/>
    <x v="7"/>
    <x v="2"/>
  </r>
  <r>
    <x v="3"/>
    <s v="Clean Spaces"/>
    <s v="Gauze|Gauze|Gauze"/>
    <s v="BLANKET"/>
    <s v="CSP51N-1530"/>
    <s v="Tan"/>
    <s v="Full/Queen"/>
    <s v="B"/>
    <n v="373"/>
    <n v="11231.19"/>
    <n v="5.1454400797118956E-5"/>
    <n v="0.94527876306721037"/>
    <n v="4156"/>
    <x v="7"/>
    <x v="2"/>
  </r>
  <r>
    <x v="3"/>
    <s v="Madison Park"/>
    <s v="Liquid Cotton|Liquid Cotton|Liquid Cotton"/>
    <s v="BLANKET"/>
    <s v="MP51N-6025"/>
    <s v="Lilac"/>
    <s v="Twin"/>
    <s v="B"/>
    <n v="529"/>
    <n v="11228.52"/>
    <n v="5.1442168500262761E-5"/>
    <n v="0.94533020523571065"/>
    <n v="4157"/>
    <x v="7"/>
    <x v="2"/>
  </r>
  <r>
    <x v="8"/>
    <s v="Intelligent Design"/>
    <s v="Mira|Gemma|Arabella"/>
    <s v="COMFORTER (SET)"/>
    <s v="ID10-2264"/>
    <s v="Silver"/>
    <s v="Full/Queen"/>
    <s v="B"/>
    <n v="232"/>
    <n v="11228.01"/>
    <n v="5.1439831994121689E-5"/>
    <n v="0.94538164506770472"/>
    <n v="4158"/>
    <x v="7"/>
    <x v="2"/>
  </r>
  <r>
    <x v="7"/>
    <s v="Intelligent Design"/>
    <s v="Cotton Blend Jersey Knit|Cotton Blend Jersey Knit|Cotton Blend Jersey Knit"/>
    <s v="SHEET/SHEET SET"/>
    <s v="ID20-1236"/>
    <s v="Teal"/>
    <s v="Twin"/>
    <s v="B"/>
    <n v="571"/>
    <n v="11221.62"/>
    <n v="5.1410556946589458E-5"/>
    <n v="0.9454330556246513"/>
    <n v="4159"/>
    <x v="7"/>
    <x v="2"/>
  </r>
  <r>
    <x v="7"/>
    <s v="Madison Park Essentials"/>
    <s v="Printed Satin|Printed Satin|Printed Satin"/>
    <s v="SHEET/SHEET SET"/>
    <s v="MPE20-995"/>
    <s v="Taupe Leopard"/>
    <s v="King"/>
    <s v="B"/>
    <n v="460"/>
    <n v="11221.04"/>
    <n v="5.1407899743527063E-5"/>
    <n v="0.94548446352439486"/>
    <n v="4160"/>
    <x v="7"/>
    <x v="2"/>
  </r>
  <r>
    <x v="8"/>
    <s v="Comfort Spaces"/>
    <s v="Colin|Colin|Colin"/>
    <s v="COMFORTER (SET)"/>
    <s v="CS10-1623"/>
    <s v="Navy"/>
    <s v="Full"/>
    <s v="ARB-"/>
    <n v="310"/>
    <n v="11210.55"/>
    <n v="5.1359841019174442E-5"/>
    <n v="0.94553582336541409"/>
    <n v="4161"/>
    <x v="7"/>
    <x v="2"/>
  </r>
  <r>
    <x v="3"/>
    <s v="Beautyrest"/>
    <s v="Heated Plush|Heated Plush|Heated Plush"/>
    <s v="ELECT BLANKET"/>
    <s v="BR54-0907"/>
    <s v="Black"/>
    <s v="Twin"/>
    <s v="B+"/>
    <n v="239"/>
    <n v="11196.45"/>
    <n v="5.1295243496450734E-5"/>
    <n v="0.94558711860891054"/>
    <n v="4162"/>
    <x v="7"/>
    <x v="2"/>
  </r>
  <r>
    <x v="2"/>
    <s v="Madison Park"/>
    <s v="Neko|Penelope|Astrid"/>
    <s v="COMFORTER (SET)"/>
    <s v="MP10-8316"/>
    <s v="Lilac"/>
    <s v="Full/Queen"/>
    <s v="TBD"/>
    <n v="268"/>
    <n v="11190.15"/>
    <n v="5.1266380773531622E-5"/>
    <n v="0.94563838498968411"/>
    <n v="4163"/>
    <x v="7"/>
    <x v="2"/>
  </r>
  <r>
    <x v="2"/>
    <s v="Madison Park"/>
    <s v="Caralie|Evian|Tulia"/>
    <s v="COMFORTER (SET)"/>
    <s v="MP10-8204"/>
    <s v="Green"/>
    <s v="King/Cal K"/>
    <s v="B"/>
    <n v="227"/>
    <n v="11188.61"/>
    <n v="5.1259325441262513E-5"/>
    <n v="0.94568964431512537"/>
    <n v="4164"/>
    <x v="7"/>
    <x v="2"/>
  </r>
  <r>
    <x v="2"/>
    <s v="Madison Park"/>
    <s v="Orly|Eliana|Tamar"/>
    <s v="COMFORTER (SET)"/>
    <s v="MP10-8375"/>
    <s v="Ivory"/>
    <s v="Full/Queen"/>
    <s v="TBD"/>
    <n v="206"/>
    <n v="11186.75"/>
    <n v="5.1250804065924484E-5"/>
    <n v="0.94574089511919124"/>
    <n v="4165"/>
    <x v="7"/>
    <x v="2"/>
  </r>
  <r>
    <x v="9"/>
    <s v="Super Listing"/>
    <s v="400GSM Essential Bundle|400GSM Essential Bundle|400GSM Essential Bundle"/>
    <s v="BATH TOWEL"/>
    <s v="AM73-0260"/>
    <s v="Blush"/>
    <s v="12-Piece"/>
    <s v="NEW"/>
    <n v="436"/>
    <n v="11175.32"/>
    <n v="5.1198438840056965E-5"/>
    <n v="0.94579209355803129"/>
    <n v="4166"/>
    <x v="7"/>
    <x v="2"/>
  </r>
  <r>
    <x v="3"/>
    <s v="True North by Sleep Philosophy"/>
    <s v="Microfleece|Microfleece|Microfleece"/>
    <s v="BLANKET"/>
    <s v="TN51-0547"/>
    <s v="Taupe"/>
    <s v="King"/>
    <s v="B"/>
    <n v="679"/>
    <n v="11170.18"/>
    <n v="5.1174890523262643E-5"/>
    <n v="0.9458432684485546"/>
    <n v="4167"/>
    <x v="7"/>
    <x v="2"/>
  </r>
  <r>
    <x v="3"/>
    <s v="Comfort Spaces"/>
    <s v="Ruched Throw Set|Ruched Throw Set|Ruched Throw Set"/>
    <s v="THROW"/>
    <s v="CS50-0293"/>
    <s v="Grey"/>
    <s v="50x60&quot;"/>
    <s v="ARB-"/>
    <n v="477"/>
    <n v="11164.33"/>
    <n v="5.1148089423409187E-5"/>
    <n v="0.94589441653797801"/>
    <n v="4168"/>
    <x v="7"/>
    <x v="2"/>
  </r>
  <r>
    <x v="3"/>
    <s v="True North by Sleep Philosophy"/>
    <s v="Microfleece|Microfleece|Microfleece"/>
    <s v="BLANKET"/>
    <s v="TN51-0544"/>
    <s v="Ivory"/>
    <s v="King"/>
    <s v="B"/>
    <n v="676"/>
    <n v="11162.13"/>
    <n v="5.1138010377310452E-5"/>
    <n v="0.94594555454835527"/>
    <n v="4169"/>
    <x v="7"/>
    <x v="2"/>
  </r>
  <r>
    <x v="8"/>
    <s v="Intelligent Design"/>
    <s v="Joni|Adley|Callie"/>
    <s v="COMFORTER (SET)"/>
    <s v="ID10-1098"/>
    <s v="Purple"/>
    <s v="Twin/Twin "/>
    <s v="B"/>
    <n v="326"/>
    <n v="11159.16"/>
    <n v="5.1124403665077161E-5"/>
    <n v="0.94599667895202033"/>
    <n v="4170"/>
    <x v="7"/>
    <x v="2"/>
  </r>
  <r>
    <x v="10"/>
    <s v="INK+IVY"/>
    <s v="Bromley|Bromley|Bromley"/>
    <s v="LGT-TABLE LAMPS"/>
    <s v="II153-0147"/>
    <s v="Gold/Brown"/>
    <s v="See below"/>
    <s v="B"/>
    <n v="236"/>
    <n v="11155.28"/>
    <n v="5.1106627892866662E-5"/>
    <n v="0.9460477855799132"/>
    <n v="4171"/>
    <x v="7"/>
    <x v="2"/>
  </r>
  <r>
    <x v="6"/>
    <s v="Madison Park"/>
    <s v="Spa Waffle|Spa Waffle|Spa Waffle"/>
    <s v="SHOWER CURTAIN"/>
    <s v="MP70-8456"/>
    <s v="Dark Blue"/>
    <s v="72x84&quot;"/>
    <s v="B"/>
    <n v="634"/>
    <n v="11154.8"/>
    <n v="5.1104428828263295E-5"/>
    <n v="0.94609889000874148"/>
    <n v="4172"/>
    <x v="7"/>
    <x v="2"/>
  </r>
  <r>
    <x v="2"/>
    <s v="Super Listing"/>
    <s v="Porter|Evans|Walker"/>
    <s v="COMFORTER (SET)"/>
    <s v="AM10-0389"/>
    <s v="Khaki"/>
    <s v="Twin/Twin "/>
    <s v="A++"/>
    <n v="509"/>
    <n v="11149.16"/>
    <n v="5.1078589819173816E-5"/>
    <n v="0.9461499685985606"/>
    <n v="4173"/>
    <x v="7"/>
    <x v="2"/>
  </r>
  <r>
    <x v="4"/>
    <s v="Sleep Philosophy"/>
    <s v="3&quot; Gel Memory Foam with 3M Cover|3&quot; Gel Memory Foam with 3M Cover|3&quot; Gel Me"/>
    <s v="MATT PAD/TOPPER"/>
    <s v="BASI16-0391"/>
    <s v="White"/>
    <s v="Twin"/>
    <s v="B"/>
    <n v="159"/>
    <n v="11142.23"/>
    <n v="5.1046840823962795E-5"/>
    <n v="0.94620101543938451"/>
    <n v="4174"/>
    <x v="7"/>
    <x v="2"/>
  </r>
  <r>
    <x v="7"/>
    <s v="Intelligent Design"/>
    <s v="Microfiber|Microfiber|Microfiber"/>
    <s v="SHEET/SHEET SET"/>
    <s v="ID20-1457"/>
    <s v="Grey"/>
    <s v="Queen"/>
    <s v="B"/>
    <n v="718"/>
    <n v="11141.69"/>
    <n v="5.104436687628402E-5"/>
    <n v="0.94625205980626081"/>
    <n v="4175"/>
    <x v="7"/>
    <x v="2"/>
  </r>
  <r>
    <x v="2"/>
    <s v="Madison Park"/>
    <s v="Princeton|Dartmouth|Cambridge"/>
    <s v="COMFORTER (SET)"/>
    <s v="MP10-696"/>
    <s v="Blue"/>
    <s v="Cal King"/>
    <s v="B"/>
    <n v="138"/>
    <n v="11139.76"/>
    <n v="5.1035524804024668E-5"/>
    <n v="0.94630309533106483"/>
    <n v="4176"/>
    <x v="7"/>
    <x v="2"/>
  </r>
  <r>
    <x v="3"/>
    <s v="True North by Sleep Philosophy"/>
    <s v="Sherpa|Sherpa|Sherpa"/>
    <s v="ELECT BLANKET"/>
    <s v="TN54-0495"/>
    <s v="Blue"/>
    <s v="Twin"/>
    <s v="B"/>
    <n v="220"/>
    <n v="11139.54"/>
    <n v="5.1034516899414797E-5"/>
    <n v="0.94635412984796419"/>
    <n v="4177"/>
    <x v="7"/>
    <x v="2"/>
  </r>
  <r>
    <x v="8"/>
    <s v="Intelligent Design"/>
    <s v="Christa|Kaia|Lena"/>
    <s v="COMFORTER (SET)"/>
    <s v="ID10-2326"/>
    <s v="Blue"/>
    <s v="Twin/Twin "/>
    <s v="B"/>
    <n v="408"/>
    <n v="11136.79"/>
    <n v="5.1021918091791378E-5"/>
    <n v="0.946405151766056"/>
    <n v="4178"/>
    <x v="7"/>
    <x v="2"/>
  </r>
  <r>
    <x v="11"/>
    <s v="Harbor House Blue"/>
    <s v="Crystal Beach|Crystal Beach|Crystal Beach"/>
    <s v="COMFORTER (SET)"/>
    <s v="HH10-704"/>
    <s v="White"/>
    <s v="Cal King"/>
    <s v="B+"/>
    <n v="87"/>
    <n v="11120.51"/>
    <n v="5.094733315066073E-5"/>
    <n v="0.94645609909920669"/>
    <n v="4179"/>
    <x v="7"/>
    <x v="2"/>
  </r>
  <r>
    <x v="1"/>
    <s v="Madison Park"/>
    <s v="Amherst|Eastridge|Salem"/>
    <s v="WINDOW PANEL"/>
    <s v="MP40-2221"/>
    <s v="Natural"/>
    <s v="50x84&quot;"/>
    <s v="B"/>
    <n v="652"/>
    <n v="11119.64"/>
    <n v="5.0943347346067134E-5"/>
    <n v="0.94650704244655282"/>
    <n v="4180"/>
    <x v="7"/>
    <x v="2"/>
  </r>
  <r>
    <x v="7"/>
    <s v="Comfort Spaces"/>
    <s v="Cotton Flannel 135GSM|Cotton Flannel 135GSM|Cotton Flannel 135GSM"/>
    <s v="SHEET/SHEET SET"/>
    <s v="CS20-1395"/>
    <s v="Novalty Multi Forest Animals"/>
    <s v="Full"/>
    <s v="ARB"/>
    <n v="447"/>
    <n v="11111.44"/>
    <n v="5.0905779992426396E-5"/>
    <n v="0.94655794822654526"/>
    <n v="4181"/>
    <x v="7"/>
    <x v="2"/>
  </r>
  <r>
    <x v="3"/>
    <s v="Beautyrest"/>
    <s v="Cool Touch|Cool Touch|Cool Touch"/>
    <s v="ELEC MATT PAD"/>
    <s v="BR55-4072"/>
    <s v="White"/>
    <s v="Twin XL"/>
    <s v="B"/>
    <n v="239"/>
    <n v="11111.06"/>
    <n v="5.0904039066282069E-5"/>
    <n v="0.94660885226561153"/>
    <n v="4182"/>
    <x v="7"/>
    <x v="2"/>
  </r>
  <r>
    <x v="1"/>
    <s v="Madison Park"/>
    <s v="Galen|Colm|Paxton"/>
    <s v="WINDOW PANEL"/>
    <s v="MP40-7319"/>
    <s v="Blue"/>
    <s v="33x64&quot;"/>
    <s v="B"/>
    <n v="312"/>
    <n v="11097.73"/>
    <n v="5.0842969209692909E-5"/>
    <n v="0.94665969523482119"/>
    <n v="4183"/>
    <x v="7"/>
    <x v="2"/>
  </r>
  <r>
    <x v="7"/>
    <s v="Comfort Spaces"/>
    <s v="Cotton 144TC|Cotton 144TC|Cotton 144TC"/>
    <s v="SHEET/SHEET SET"/>
    <s v="CS20-1631"/>
    <s v="White"/>
    <s v="Twin XL"/>
    <s v="ARB"/>
    <n v="676"/>
    <n v="11088.8"/>
    <n v="5.0802057445301221E-5"/>
    <n v="0.94671049729226653"/>
    <n v="4184"/>
    <x v="7"/>
    <x v="2"/>
  </r>
  <r>
    <x v="1"/>
    <s v="Madison Park"/>
    <s v="Aubrey|Whitman|Charlotte"/>
    <s v="VALANCE"/>
    <s v="MP41-1456"/>
    <s v="Blue/Brown"/>
    <s v="50x18&quot;"/>
    <s v="B+"/>
    <n v="941"/>
    <n v="11083.21"/>
    <n v="5.0776447505441249E-5"/>
    <n v="0.94676127373977192"/>
    <n v="4185"/>
    <x v="7"/>
    <x v="2"/>
  </r>
  <r>
    <x v="7"/>
    <s v="Comfort Spaces"/>
    <s v="Cotton 144TC|Cotton 144TC|Cotton 144TC"/>
    <s v="SHEET/SHEET SET"/>
    <s v="CS20-1747"/>
    <s v="Paisley Multi"/>
    <s v="King Extra"/>
    <s v="ART"/>
    <n v="390"/>
    <n v="11076"/>
    <n v="5.0743415722544942E-5"/>
    <n v="0.94681201715549446"/>
    <n v="4186"/>
    <x v="7"/>
    <x v="2"/>
  </r>
  <r>
    <x v="3"/>
    <s v="True North by Sleep Philosophy"/>
    <s v="Sherpa|Sherpa|Sherpa"/>
    <s v="ELECT BLANKET"/>
    <s v="TN54-0499"/>
    <s v="Grey"/>
    <s v="Twin"/>
    <s v="B"/>
    <n v="219"/>
    <n v="11062.69"/>
    <n v="5.0682437493647592E-5"/>
    <n v="0.94686269959298808"/>
    <n v="4187"/>
    <x v="7"/>
    <x v="2"/>
  </r>
  <r>
    <x v="7"/>
    <s v="Woolrich"/>
    <s v="Cotton Flannel|Cotton Flannel|Cotton Flannel"/>
    <s v="SHEET/SHEET SET"/>
    <s v="WR20-3993"/>
    <s v="Gray Deer Toile"/>
    <s v="Cal King"/>
    <s v="B"/>
    <n v="330"/>
    <n v="11043.58"/>
    <n v="5.0594887234126293E-5"/>
    <n v="0.94691329448022221"/>
    <n v="4188"/>
    <x v="7"/>
    <x v="2"/>
  </r>
  <r>
    <x v="3"/>
    <s v="Serta"/>
    <s v="Fleece to Sherpa|Fleece to Sherpa|Fleece to Sherpa"/>
    <s v="ELECT BLANKET"/>
    <s v="ST54-0110"/>
    <s v="Tan"/>
    <s v="Twin"/>
    <s v="B"/>
    <n v="241"/>
    <n v="11035.92"/>
    <n v="5.0559793828164337E-5"/>
    <n v="0.94696385427405039"/>
    <n v="4189"/>
    <x v="7"/>
    <x v="2"/>
  </r>
  <r>
    <x v="11"/>
    <s v="Harbor House Blue"/>
    <s v="Suzanna"/>
    <s v="DUVET&amp;DUVET SET"/>
    <s v="HH12-1648"/>
    <s v="Taupe"/>
    <s v="Full/Queen"/>
    <s v="B"/>
    <n v="118"/>
    <n v="11031.07"/>
    <n v="5.0537574112901209E-5"/>
    <n v="0.94701439184816327"/>
    <n v="4190"/>
    <x v="7"/>
    <x v="2"/>
  </r>
  <r>
    <x v="1"/>
    <s v="SunSmart"/>
    <s v="Victorio|Alastair|Laurent"/>
    <s v="WINDOW PANEL"/>
    <s v="SS40-0091"/>
    <s v="Ivory"/>
    <s v="50x95&quot;"/>
    <s v="B"/>
    <n v="455"/>
    <n v="11023.07"/>
    <n v="5.0500923036178538E-5"/>
    <n v="0.94706489277119943"/>
    <n v="4191"/>
    <x v="7"/>
    <x v="2"/>
  </r>
  <r>
    <x v="7"/>
    <s v="True North by Sleep Philosophy"/>
    <s v="Cozy Cotton Flannel|Cozy Cotton Flannel|Cozy Cotton Flannel"/>
    <s v="SHEET/SHEET SET"/>
    <s v="TN20-0226"/>
    <s v="Aqua French Bulldog"/>
    <s v="Cal King"/>
    <s v="B"/>
    <n v="376"/>
    <n v="11014.13"/>
    <n v="5.0459965457940942E-5"/>
    <n v="0.94711535273665737"/>
    <n v="4192"/>
    <x v="7"/>
    <x v="2"/>
  </r>
  <r>
    <x v="1"/>
    <s v="Madison Park"/>
    <s v="Ceres|Elowen|Persis"/>
    <s v="WINDOW PANEL"/>
    <s v="MP40-7372"/>
    <s v="Ivory"/>
    <s v="2-PK 50x84"/>
    <s v="B"/>
    <n v="680"/>
    <n v="11007.96"/>
    <n v="5.0431698315018575E-5"/>
    <n v="0.94716578443497235"/>
    <n v="4193"/>
    <x v="7"/>
    <x v="2"/>
  </r>
  <r>
    <x v="1"/>
    <s v="Madison Park"/>
    <s v="Saratoga|Westmont|Sereno"/>
    <s v="WINDOW PANEL"/>
    <s v="MP40-1281"/>
    <s v="Beige/Grey"/>
    <s v="50x84&quot;"/>
    <s v="B"/>
    <n v="717"/>
    <n v="10999.71"/>
    <n v="5.0393901892148316E-5"/>
    <n v="0.94721617833686444"/>
    <n v="4194"/>
    <x v="7"/>
    <x v="2"/>
  </r>
  <r>
    <x v="2"/>
    <s v="Madison Park"/>
    <s v="Odette|Dillon|Eliot"/>
    <s v="SHOWER CURTAIN"/>
    <s v="MP70-8085"/>
    <s v="Aqua/Silver"/>
    <s v="72x72&quot;"/>
    <s v="B"/>
    <n v="424"/>
    <n v="10991.18"/>
    <n v="5.035482268159277E-5"/>
    <n v="0.94726653315954601"/>
    <n v="4195"/>
    <x v="7"/>
    <x v="2"/>
  </r>
  <r>
    <x v="9"/>
    <s v="Comfort Spaces"/>
    <s v="Zero Twist|Zero Twist|Zero Twist"/>
    <s v="BATH TOWEL"/>
    <s v="CS73-0800"/>
    <s v="Taupe"/>
    <s v="28x54&quot;"/>
    <s v="ARB"/>
    <n v="558"/>
    <n v="10975.68"/>
    <n v="5.0283811220442586E-5"/>
    <n v="0.94731681697076642"/>
    <n v="4196"/>
    <x v="7"/>
    <x v="2"/>
  </r>
  <r>
    <x v="3"/>
    <s v="Serta"/>
    <s v="Plush Heated|Plush Heated|Plush Heated"/>
    <s v="ELECT BLANKET"/>
    <s v="ST54-0077"/>
    <s v="Teal"/>
    <s v="50x60&quot;"/>
    <s v="B"/>
    <n v="302"/>
    <n v="10968.04"/>
    <n v="5.0248809442172432E-5"/>
    <n v="0.94736706578020857"/>
    <n v="4197"/>
    <x v="7"/>
    <x v="2"/>
  </r>
  <r>
    <x v="6"/>
    <s v="Madison Park"/>
    <s v="Aubrey|Whitman|Charlotte"/>
    <s v="SHOWER CURTAIN"/>
    <s v="MP70-8320"/>
    <s v="Teal"/>
    <s v="72x72&quot;"/>
    <s v="B"/>
    <n v="725"/>
    <n v="10967.82"/>
    <n v="5.0247801537562555E-5"/>
    <n v="0.94741731358174619"/>
    <n v="4198"/>
    <x v="7"/>
    <x v="2"/>
  </r>
  <r>
    <x v="2"/>
    <s v="510 Design"/>
    <s v="Otto|Nash|Trace"/>
    <s v="COVERLET&amp;BEDSPR"/>
    <s v="5DS13-0033"/>
    <s v="Khaki"/>
    <s v="King/Cal K"/>
    <s v="B"/>
    <n v="385"/>
    <n v="10956.86"/>
    <n v="5.0197589562452495E-5"/>
    <n v="0.94746751117130867"/>
    <n v="4199"/>
    <x v="7"/>
    <x v="2"/>
  </r>
  <r>
    <x v="2"/>
    <s v="Super Listing"/>
    <s v="Camden|Reese|Leighton"/>
    <s v="COMFORTER (SET)"/>
    <s v="AM10-0111"/>
    <s v="Navy"/>
    <s v="Queen"/>
    <s v="A"/>
    <n v="320"/>
    <n v="10948.06"/>
    <n v="5.0157273378057545E-5"/>
    <n v="0.94751766844468677"/>
    <n v="4200"/>
    <x v="7"/>
    <x v="2"/>
  </r>
  <r>
    <x v="7"/>
    <s v="True North by Sleep Philosophy"/>
    <s v="Micro Fleece|Micro Fleece|Micro Fleece"/>
    <s v="SHEET/SHEET SET"/>
    <s v="SHET20-997"/>
    <s v="Grey Plaid"/>
    <s v="Full"/>
    <s v="B"/>
    <n v="361"/>
    <n v="10937.11"/>
    <n v="5.0107107216793386E-5"/>
    <n v="0.94756777555190352"/>
    <n v="4201"/>
    <x v="7"/>
    <x v="2"/>
  </r>
  <r>
    <x v="3"/>
    <s v="Serta"/>
    <s v="Corded Plush|Corded Plush|Corded Plush"/>
    <s v="ELECT BLANKET"/>
    <s v="ST54-0293"/>
    <s v="Blue"/>
    <s v="King"/>
    <s v="B"/>
    <n v="126"/>
    <n v="10931.04"/>
    <n v="5.0079298212330053E-5"/>
    <n v="0.94761785485011585"/>
    <n v="4202"/>
    <x v="7"/>
    <x v="2"/>
  </r>
  <r>
    <x v="6"/>
    <s v="Madison Park"/>
    <s v="Ariana Ombre Waffle|Ariana Ombre Waffle|Ariana Ombre Waffle"/>
    <s v="SHOWER CURTAIN"/>
    <s v="MP70-8583"/>
    <s v="Grey"/>
    <s v="72x72&quot;"/>
    <s v="TBD"/>
    <n v="763"/>
    <n v="10915.39"/>
    <n v="5.0007599543491314E-5"/>
    <n v="0.94766786244965939"/>
    <n v="4203"/>
    <x v="7"/>
    <x v="2"/>
  </r>
  <r>
    <x v="2"/>
    <s v="Madison Park Essentials"/>
    <s v="Jaxon|Deacon|Ryder"/>
    <s v="COMFORTER (SET)"/>
    <s v="MPE10-1069"/>
    <s v="Green/Grey"/>
    <s v="Full"/>
    <s v="TBD"/>
    <n v="274"/>
    <n v="10912.66"/>
    <n v="4.9995092363559704E-5"/>
    <n v="0.94771785754202298"/>
    <n v="4204"/>
    <x v="7"/>
    <x v="2"/>
  </r>
  <r>
    <x v="6"/>
    <s v="Madison Park"/>
    <s v="Bittman|Renu|Arlo"/>
    <s v="BATH RUG"/>
    <s v="MP72-5663"/>
    <s v="Navy"/>
    <s v="21x34&quot;"/>
    <s v="B"/>
    <n v="670"/>
    <n v="10912.06"/>
    <n v="4.9992343532805499E-5"/>
    <n v="0.94776784988555574"/>
    <n v="4205"/>
    <x v="7"/>
    <x v="2"/>
  </r>
  <r>
    <x v="13"/>
    <s v="Chapel Hill"/>
    <s v="Gabriella|Gabriella|Gabriella"/>
    <s v="ACCENT CHAIR"/>
    <s v="CH100-1000"/>
    <s v="Beige"/>
    <s v="See below"/>
    <s v="ORT"/>
    <n v="38"/>
    <n v="10906.06"/>
    <n v="4.9964855225263496E-5"/>
    <n v="0.94781781474078097"/>
    <n v="4206"/>
    <x v="7"/>
    <x v="2"/>
  </r>
  <r>
    <x v="1"/>
    <s v="Madison Park"/>
    <s v="Saratoga|Westmont|Sereno"/>
    <s v="WINDOW PANEL"/>
    <s v="MP40-3598"/>
    <s v="Beige/Gold"/>
    <s v="50x84&quot;"/>
    <s v="B"/>
    <n v="690"/>
    <n v="10894.53"/>
    <n v="4.9912031860936943E-5"/>
    <n v="0.94786772677264186"/>
    <n v="4207"/>
    <x v="7"/>
    <x v="2"/>
  </r>
  <r>
    <x v="2"/>
    <s v="Madison Park"/>
    <s v="Biloxi|Morris|Hudson"/>
    <s v="COMFORTER (SET)"/>
    <s v="MP10-921"/>
    <s v="Purple"/>
    <s v="Cal King"/>
    <s v="B"/>
    <n v="147"/>
    <n v="10894.26"/>
    <n v="4.9910794887097552E-5"/>
    <n v="0.947917637567529"/>
    <n v="4208"/>
    <x v="7"/>
    <x v="2"/>
  </r>
  <r>
    <x v="7"/>
    <s v="Super Listing"/>
    <s v="Cotton 144TC|Cotton 144TC|Cotton 144TC"/>
    <s v="SHEET/SHEET SET"/>
    <s v="AM20-0358"/>
    <s v="Ivory"/>
    <s v="Queen"/>
    <s v="B"/>
    <n v="463"/>
    <n v="10891.15"/>
    <n v="4.9896546781021608E-5"/>
    <n v="0.94796753411431001"/>
    <n v="4209"/>
    <x v="7"/>
    <x v="2"/>
  </r>
  <r>
    <x v="7"/>
    <s v="True North by Sleep Philosophy"/>
    <s v="Soloft Plush|Soloft Plush|Soloft Plush"/>
    <s v="SHEET/SHEET SET"/>
    <s v="TN20-0586"/>
    <s v="Taupe"/>
    <s v="Full"/>
    <s v="B"/>
    <n v="378"/>
    <n v="10865.95"/>
    <n v="4.978109588934518E-5"/>
    <n v="0.94801731521019938"/>
    <n v="4210"/>
    <x v="7"/>
    <x v="2"/>
  </r>
  <r>
    <x v="2"/>
    <s v="Super Listing"/>
    <s v="Blake|Calvin|Owain/Erik"/>
    <s v="COMFORTER (SET)"/>
    <s v="AM10-0131"/>
    <s v="Black/Grey"/>
    <s v="Twin/Twin "/>
    <s v="B"/>
    <n v="579"/>
    <n v="10862.18"/>
    <n v="4.9763824069439617E-5"/>
    <n v="0.94806707903426879"/>
    <n v="4211"/>
    <x v="7"/>
    <x v="2"/>
  </r>
  <r>
    <x v="2"/>
    <s v="Regency Heights"/>
    <s v="Cara"/>
    <s v="COMFORTER (SET)"/>
    <s v="RH10-0009"/>
    <s v="Green"/>
    <s v="Queen"/>
    <s v="TBD"/>
    <n v="681"/>
    <n v="10861.95"/>
    <n v="4.9762770350983845E-5"/>
    <n v="0.94811684180461975"/>
    <n v="4212"/>
    <x v="7"/>
    <x v="2"/>
  </r>
  <r>
    <x v="1"/>
    <s v="SunSmart"/>
    <s v="Maya|Arlie|Rune"/>
    <s v="WINDOW PANEL"/>
    <s v="SS40-0110"/>
    <s v="Dusty Seafoam"/>
    <s v="100x84&quot; Bl"/>
    <s v="B"/>
    <n v="386"/>
    <n v="10858.97"/>
    <n v="4.9749117824904639E-5"/>
    <n v="0.94816659092244471"/>
    <n v="4213"/>
    <x v="7"/>
    <x v="2"/>
  </r>
  <r>
    <x v="2"/>
    <s v="Madison Park"/>
    <s v="Quebec|Mansfield|Vancouver"/>
    <s v="COVERLET&amp;BEDSPR"/>
    <s v="MP13-6129"/>
    <s v="White"/>
    <s v="Full"/>
    <s v="A"/>
    <n v="251"/>
    <n v="10834.7"/>
    <n v="4.9637927620897229E-5"/>
    <n v="0.94821622885006562"/>
    <n v="4214"/>
    <x v="7"/>
    <x v="2"/>
  </r>
  <r>
    <x v="3"/>
    <s v="Serta"/>
    <s v="Heated Faux Feathersoft|Heated Faux Feathersoft|Heated Faux Feathersoft"/>
    <s v="ELECT BLANKET"/>
    <s v="ST54-3600"/>
    <s v="Grey"/>
    <s v="Full"/>
    <s v="ARB-"/>
    <n v="166"/>
    <n v="10833.16"/>
    <n v="4.9630872288628113E-5"/>
    <n v="0.94826585972235422"/>
    <n v="4215"/>
    <x v="7"/>
    <x v="2"/>
  </r>
  <r>
    <x v="3"/>
    <s v="Serta"/>
    <s v="Parsa AZ|Parsa AZ|Parsa AZ"/>
    <s v="ELECT BLANKET"/>
    <s v="ST54-0040"/>
    <s v="Creme White"/>
    <s v="Twin"/>
    <s v="ARB-"/>
    <n v="246"/>
    <n v="10832.12"/>
    <n v="4.9626107648654167E-5"/>
    <n v="0.94831548583000291"/>
    <n v="4216"/>
    <x v="7"/>
    <x v="2"/>
  </r>
  <r>
    <x v="1"/>
    <s v="Madison Park"/>
    <s v="Como|Leighton|Aberdeen"/>
    <s v="WINDOW PANEL"/>
    <s v="MP40-7439"/>
    <s v="Ivory"/>
    <s v="39x64&quot;"/>
    <s v="B"/>
    <n v="252"/>
    <n v="10820.78"/>
    <n v="4.9574154747399773E-5"/>
    <n v="0.94836505998475029"/>
    <n v="4217"/>
    <x v="7"/>
    <x v="2"/>
  </r>
  <r>
    <x v="7"/>
    <s v="Madison Park"/>
    <s v="1500 Thread Count|1500 Thread Count|1500 Thread Count"/>
    <s v="PILLOWCASE"/>
    <s v="MP21-4858"/>
    <s v="Seafoam"/>
    <s v="Standard"/>
    <s v="B"/>
    <n v="990"/>
    <n v="10819.37"/>
    <n v="4.9567694995127402E-5"/>
    <n v="0.94841462767974538"/>
    <n v="4218"/>
    <x v="7"/>
    <x v="2"/>
  </r>
  <r>
    <x v="7"/>
    <s v="Beautyrest"/>
    <s v="600 Thread Count|600 Thread Count|600 Thread Count"/>
    <s v="SHEET/SHEET SET"/>
    <s v="BR20-4702"/>
    <s v="Black"/>
    <s v="King"/>
    <s v="B"/>
    <n v="301"/>
    <n v="10803.86"/>
    <n v="4.9496637720131316E-5"/>
    <n v="0.94846412431746552"/>
    <n v="4219"/>
    <x v="7"/>
    <x v="2"/>
  </r>
  <r>
    <x v="7"/>
    <s v="Madison Park"/>
    <s v="3M Microcell|3M Microcell|3M Microcell"/>
    <s v="SHEET/SHEET SET"/>
    <s v="MP20-1188"/>
    <s v="Blue"/>
    <s v="King"/>
    <s v="B"/>
    <n v="486"/>
    <n v="10801.75"/>
    <n v="4.9486970998645706E-5"/>
    <n v="0.94851361128846412"/>
    <n v="4220"/>
    <x v="7"/>
    <x v="2"/>
  </r>
  <r>
    <x v="1"/>
    <s v="Madison Park"/>
    <s v="Galen|Colm|Paxton"/>
    <s v="WINDOW PANEL"/>
    <s v="MP40-7317"/>
    <s v="Blue"/>
    <s v="27x64&quot;"/>
    <s v="B"/>
    <n v="359"/>
    <n v="10800.67"/>
    <n v="4.9482023103288141E-5"/>
    <n v="0.94856309331156741"/>
    <n v="4221"/>
    <x v="7"/>
    <x v="2"/>
  </r>
  <r>
    <x v="7"/>
    <s v="True North by Sleep Philosophy"/>
    <s v="Cozy Cotton Flannel|Cozy Cotton Flannel|Cozy Cotton Flannel"/>
    <s v="SHEET/SHEET SET"/>
    <s v="TN20-0512"/>
    <s v="Gray Skiers"/>
    <s v="Full"/>
    <s v="B"/>
    <n v="476"/>
    <n v="10800.48"/>
    <n v="4.9481152640215981E-5"/>
    <n v="0.94861257446420766"/>
    <n v="4222"/>
    <x v="7"/>
    <x v="2"/>
  </r>
  <r>
    <x v="7"/>
    <s v="True North by Sleep Philosophy"/>
    <s v="Cozy Cotton Flannel|Cozy Cotton Flannel|Cozy Cotton Flannel"/>
    <s v="SHEET/SHEET SET"/>
    <s v="TN20-0247"/>
    <s v="Blue Geo"/>
    <s v="Full"/>
    <s v="B"/>
    <n v="501"/>
    <n v="10794.94"/>
    <n v="4.9455771769585529E-5"/>
    <n v="0.94866203023597728"/>
    <n v="4223"/>
    <x v="7"/>
    <x v="2"/>
  </r>
  <r>
    <x v="3"/>
    <s v="Madison Park"/>
    <s v="Liquid Cotton|Liquid Cotton|Liquid Cotton"/>
    <s v="BLANKET"/>
    <s v="BL51N-0735"/>
    <s v="Seafoam"/>
    <s v="Twin"/>
    <s v="B"/>
    <n v="520"/>
    <n v="10793.2"/>
    <n v="4.9447800160398344E-5"/>
    <n v="0.94871147803613765"/>
    <n v="4224"/>
    <x v="7"/>
    <x v="2"/>
  </r>
  <r>
    <x v="2"/>
    <s v="Woolrich"/>
    <s v="Woodshed AZ|Woodshed AZ|Woodshed AZ"/>
    <s v="COVERLET&amp;BEDSPR"/>
    <s v="WR13-3871"/>
    <s v="Brown"/>
    <s v="One Size"/>
    <s v="ARB"/>
    <n v="186"/>
    <n v="10786.14"/>
    <n v="4.9415455585190579E-5"/>
    <n v="0.94876089349172288"/>
    <n v="4225"/>
    <x v="7"/>
    <x v="2"/>
  </r>
  <r>
    <x v="1"/>
    <s v="Madison Park"/>
    <s v="Rosette|Florah|Bloom"/>
    <s v="WINDOW PANEL"/>
    <s v="MP40-5646"/>
    <s v="White"/>
    <s v="50x95&quot;"/>
    <s v="B+"/>
    <n v="577"/>
    <n v="10784.33"/>
    <n v="4.9407163279082078E-5"/>
    <n v="0.94881030065500194"/>
    <n v="4226"/>
    <x v="7"/>
    <x v="2"/>
  </r>
  <r>
    <x v="1"/>
    <s v="Madison Park"/>
    <s v="Eastfield|Lyndon|Wren"/>
    <s v="WINDOW PANEL"/>
    <s v="MP40-7799"/>
    <s v="Natural Ash"/>
    <s v="27x64&quot;"/>
    <s v="B"/>
    <n v="403"/>
    <n v="10781.65"/>
    <n v="4.9394885168379981E-5"/>
    <n v="0.94885969554017036"/>
    <n v="4227"/>
    <x v="7"/>
    <x v="2"/>
  </r>
  <r>
    <x v="3"/>
    <s v="Madison Park Essentials"/>
    <s v="Larkspur|Windsor|Windsor"/>
    <s v="COMFORTER (SET)"/>
    <s v="MPE10-614"/>
    <s v="Charcoal/Grey"/>
    <s v="Twin/Twin "/>
    <s v="B"/>
    <n v="519"/>
    <n v="10779.48"/>
    <n v="4.938494356381895E-5"/>
    <n v="0.94890908048373412"/>
    <n v="4228"/>
    <x v="7"/>
    <x v="2"/>
  </r>
  <r>
    <x v="2"/>
    <s v="Super Listing"/>
    <s v="Porter|Evans|Walker"/>
    <s v="DUVET&amp;DUVET SET"/>
    <s v="AM12-0439"/>
    <s v="Olive Green"/>
    <s v="Cal King"/>
    <s v="A++"/>
    <n v="420"/>
    <n v="10778.64"/>
    <n v="4.9381095200763072E-5"/>
    <n v="0.94895846157893493"/>
    <n v="4229"/>
    <x v="7"/>
    <x v="2"/>
  </r>
  <r>
    <x v="2"/>
    <s v="Madison Park"/>
    <s v="Laurel|Vivian|Piedmont"/>
    <s v="COMFORTER (SET)"/>
    <s v="MP10-659"/>
    <s v="Plum"/>
    <s v="Full"/>
    <s v="B"/>
    <n v="202"/>
    <n v="10776.01"/>
    <n v="4.9369046159290496E-5"/>
    <n v="0.9490078306250942"/>
    <n v="4230"/>
    <x v="7"/>
    <x v="2"/>
  </r>
  <r>
    <x v="9"/>
    <s v="Clean Spaces"/>
    <s v="Nurture|Nurture|Nurture"/>
    <s v="BATH TOWEL"/>
    <s v="LCN73-0129"/>
    <s v="White"/>
    <s v="6-Piece"/>
    <s v="B"/>
    <n v="417"/>
    <n v="10774.08"/>
    <n v="4.9360204087031151E-5"/>
    <n v="0.94905719082918127"/>
    <n v="4231"/>
    <x v="7"/>
    <x v="2"/>
  </r>
  <r>
    <x v="3"/>
    <s v="Serta"/>
    <s v="Ribbed Plush|Ribbed Plush|Ribbed Plush"/>
    <s v="ELECT BLANKET"/>
    <s v="ST54-0309"/>
    <s v="Sky Blue"/>
    <s v="King"/>
    <s v="ARB"/>
    <n v="126"/>
    <n v="10773"/>
    <n v="4.9355256191673586E-5"/>
    <n v="0.94910654608537293"/>
    <n v="4232"/>
    <x v="7"/>
    <x v="2"/>
  </r>
  <r>
    <x v="7"/>
    <s v="Madison Park Essentials"/>
    <s v="Satin|Satin|Satin"/>
    <s v="SHEET/SHEET SET"/>
    <s v="MPE20-1159"/>
    <s v="Champagne"/>
    <s v="Full"/>
    <s v="B"/>
    <n v="598"/>
    <n v="10748.07"/>
    <n v="4.924104227383655E-5"/>
    <n v="0.94915578712764681"/>
    <n v="4233"/>
    <x v="7"/>
    <x v="2"/>
  </r>
  <r>
    <x v="7"/>
    <s v="Madison Park"/>
    <s v="3M Microcell|3M Microcell|3M Microcell"/>
    <s v="SHEET/SHEET SET"/>
    <s v="MP20-1183"/>
    <s v="Ivory"/>
    <s v="King"/>
    <s v="B"/>
    <n v="485"/>
    <n v="10744.79"/>
    <n v="4.9226015332380255E-5"/>
    <n v="0.94920501314297923"/>
    <n v="4234"/>
    <x v="7"/>
    <x v="2"/>
  </r>
  <r>
    <x v="1"/>
    <s v="Madison Park"/>
    <s v="Emilia|Natalie|Lillian"/>
    <s v="WINDOW PANEL"/>
    <s v="MP40-6316"/>
    <s v="Navy"/>
    <s v="50x84&quot;"/>
    <s v="B"/>
    <n v="721"/>
    <n v="10740.27"/>
    <n v="4.920530747403194E-5"/>
    <n v="0.94925421845045321"/>
    <n v="4235"/>
    <x v="7"/>
    <x v="2"/>
  </r>
  <r>
    <x v="4"/>
    <s v="Madison Park"/>
    <s v="Windom|Prospect|Prospect"/>
    <s v="BLANKET"/>
    <s v="MP51-8500"/>
    <s v="Black"/>
    <s v="Twin"/>
    <s v="TBD"/>
    <n v="580"/>
    <n v="10740.2"/>
    <n v="4.9204986777110617E-5"/>
    <n v="0.94930342343723029"/>
    <n v="4236"/>
    <x v="7"/>
    <x v="2"/>
  </r>
  <r>
    <x v="2"/>
    <s v="N Natori"/>
    <s v="Cocoon|Cocoon|Cocoon"/>
    <s v="COMFORTER (SET)"/>
    <s v="NS10-3653"/>
    <s v="White"/>
    <s v="Full/Queen"/>
    <s v="B"/>
    <n v="137"/>
    <n v="10732.76"/>
    <n v="4.9170901275758525E-5"/>
    <n v="0.94935259433850605"/>
    <n v="4237"/>
    <x v="7"/>
    <x v="2"/>
  </r>
  <r>
    <x v="7"/>
    <s v="Super Listing"/>
    <s v="Cotton 144TC|Cotton 144TC|Cotton 144TC"/>
    <s v="SHEET/SHEET SET"/>
    <s v="AM20-0347"/>
    <s v="Dark Gray"/>
    <s v="Twin"/>
    <s v="B"/>
    <n v="683"/>
    <n v="10728.69"/>
    <n v="4.9152255040475866E-5"/>
    <n v="0.94940174659354648"/>
    <n v="4238"/>
    <x v="7"/>
    <x v="2"/>
  </r>
  <r>
    <x v="2"/>
    <s v="Madison Park"/>
    <s v="Carolina|Bianca|Beverley"/>
    <s v="COMFORTER (SET)"/>
    <s v="MP10-8487"/>
    <s v="Black"/>
    <s v="King/Cal K"/>
    <s v="TBD"/>
    <n v="176"/>
    <n v="10718.96"/>
    <n v="4.9107678168411906E-5"/>
    <n v="0.94945085427171494"/>
    <n v="4239"/>
    <x v="7"/>
    <x v="2"/>
  </r>
  <r>
    <x v="7"/>
    <s v="Sleep Philosophy"/>
    <s v="Smart Cool Microfiber|Smart Cool Microfiber|Smart Cool Microfiber"/>
    <s v="SHEET/SHEET SET"/>
    <s v="SHET20-972"/>
    <s v="Aqua"/>
    <s v="Queen"/>
    <s v="B"/>
    <n v="532"/>
    <n v="10709.39"/>
    <n v="4.9063834317882408E-5"/>
    <n v="0.94949991810603285"/>
    <n v="4240"/>
    <x v="7"/>
    <x v="2"/>
  </r>
  <r>
    <x v="6"/>
    <s v="Madison Park"/>
    <s v="Tufted Pearl Channel|Tufted Pearl Channel|Tufted Pearl Channel"/>
    <s v="BATH RUG"/>
    <s v="MP72-8458"/>
    <s v="Black"/>
    <s v="21x34&quot;"/>
    <s v="B"/>
    <n v="515"/>
    <n v="10704.05"/>
    <n v="4.9039369724170017E-5"/>
    <n v="0.94954895747575707"/>
    <n v="4241"/>
    <x v="7"/>
    <x v="2"/>
  </r>
  <r>
    <x v="2"/>
    <s v="Madison Park"/>
    <s v="Finley|Rianon|Lucina"/>
    <s v="DUVET&amp;DUVET SET"/>
    <s v="MP12-5627"/>
    <s v="White"/>
    <s v="King/Cal K"/>
    <s v="B"/>
    <n v="153"/>
    <n v="10696.91"/>
    <n v="4.9006658638195034E-5"/>
    <n v="0.94959796413439523"/>
    <n v="4242"/>
    <x v="8"/>
    <x v="3"/>
  </r>
  <r>
    <x v="8"/>
    <s v="Intelligent Design"/>
    <s v="Paul|Matteo|Blain"/>
    <s v="COVERLET&amp;BEDSPR"/>
    <s v="ID80-406"/>
    <s v="Teal"/>
    <s v="Twin/Twin "/>
    <s v="B"/>
    <n v="305"/>
    <n v="10684.85"/>
    <n v="4.8951407140035599E-5"/>
    <n v="0.94964691554153524"/>
    <n v="4243"/>
    <x v="8"/>
    <x v="3"/>
  </r>
  <r>
    <x v="3"/>
    <s v="Madison Park"/>
    <s v="Carved Plush|Carved Plush|Carved Plush"/>
    <s v="BLANKET"/>
    <s v="MP51-8419"/>
    <s v="Green"/>
    <s v="King"/>
    <s v="B"/>
    <n v="517"/>
    <n v="10680.38"/>
    <n v="4.8930928350916805E-5"/>
    <n v="0.94969584646988614"/>
    <n v="4244"/>
    <x v="8"/>
    <x v="3"/>
  </r>
  <r>
    <x v="1"/>
    <s v="SunSmart"/>
    <s v="Cassius|Odessa|Aurora"/>
    <s v="WINDOW PANEL"/>
    <s v="SS40-0098"/>
    <s v="Grey/Silver"/>
    <s v="50x95&quot;"/>
    <s v="B"/>
    <n v="379"/>
    <n v="10677.13"/>
    <n v="4.8916038850998215E-5"/>
    <n v="0.94974476250873718"/>
    <n v="4245"/>
    <x v="8"/>
    <x v="3"/>
  </r>
  <r>
    <x v="7"/>
    <s v="Intelligent Design"/>
    <s v="Metallic Dot|Metallic Dot|Metallic Dot"/>
    <s v="SHEET/SHEET SET"/>
    <s v="ID20-1471"/>
    <s v="White/Gold"/>
    <s v="Full"/>
    <s v="B"/>
    <n v="539"/>
    <n v="10670.76"/>
    <n v="4.8886855431157786E-5"/>
    <n v="0.94979364936416832"/>
    <n v="4246"/>
    <x v="8"/>
    <x v="3"/>
  </r>
  <r>
    <x v="3"/>
    <s v="Serta"/>
    <s v="Parsa AZ|Parsa AZ|Parsa AZ"/>
    <s v="ELECT BLANKET"/>
    <s v="ST54-0044"/>
    <s v="Plum"/>
    <s v="Twin"/>
    <s v="ARB-"/>
    <n v="238"/>
    <n v="10667.12"/>
    <n v="4.8870179191248975E-5"/>
    <n v="0.94984251954335952"/>
    <n v="4247"/>
    <x v="8"/>
    <x v="3"/>
  </r>
  <r>
    <x v="3"/>
    <s v="Serta"/>
    <s v="Corded Plush|Corded Plush|Corded Plush"/>
    <s v="ELECT BLANKET"/>
    <s v="ST54-0291"/>
    <s v="Blue"/>
    <s v="Full"/>
    <s v="B"/>
    <n v="185"/>
    <n v="10661.88"/>
    <n v="4.8846172735995612E-5"/>
    <n v="0.94989136571609556"/>
    <n v="4248"/>
    <x v="8"/>
    <x v="3"/>
  </r>
  <r>
    <x v="2"/>
    <s v="Madison Park Essentials"/>
    <s v="Alexis|Jeanie|Karissa"/>
    <s v="COMFORTER (SET)"/>
    <s v="MPE10-1053"/>
    <s v="Blue"/>
    <s v="Twin"/>
    <s v="B"/>
    <n v="394"/>
    <n v="10660.52"/>
    <n v="4.8839942052952767E-5"/>
    <n v="0.94994020565814852"/>
    <n v="4249"/>
    <x v="8"/>
    <x v="3"/>
  </r>
  <r>
    <x v="8"/>
    <s v="Intelligent Design"/>
    <s v="Cassiopeia|Karissa|Lisa"/>
    <s v="COMFORTER (SET)"/>
    <s v="ID10-2257"/>
    <s v="Lavender"/>
    <s v="King/Cal K"/>
    <s v="B+"/>
    <n v="247"/>
    <n v="10657.25"/>
    <n v="4.8824960925342368E-5"/>
    <n v="0.94998903061907392"/>
    <n v="4250"/>
    <x v="8"/>
    <x v="3"/>
  </r>
  <r>
    <x v="7"/>
    <s v="Sleep Philosophy"/>
    <s v="Smart Cool Microfiber|Smart Cool Microfiber|Smart Cool Microfiber"/>
    <s v="SHEET/SHEET SET"/>
    <s v="SHET20-968"/>
    <s v="White"/>
    <s v="King"/>
    <s v="B"/>
    <n v="431"/>
    <n v="10652.49"/>
    <n v="4.8803153534692372E-5"/>
    <n v="0.95003783377260864"/>
    <n v="4251"/>
    <x v="8"/>
    <x v="3"/>
  </r>
  <r>
    <x v="8"/>
    <s v="Intelligent Design"/>
    <s v="Lucy|Vera|Elise"/>
    <s v="COMFORTER (SET)"/>
    <s v="ID10-2371"/>
    <s v="Black"/>
    <s v="King/Cal K"/>
    <s v="B"/>
    <n v="222"/>
    <n v="10652.43"/>
    <n v="4.8802878651616957E-5"/>
    <n v="0.95008663665126025"/>
    <n v="4252"/>
    <x v="8"/>
    <x v="3"/>
  </r>
  <r>
    <x v="2"/>
    <s v="Madison Park"/>
    <s v="Vienna|Marcella|Adela"/>
    <s v="DUVET&amp;DUVET SET"/>
    <s v="MP12-477"/>
    <s v="Grey"/>
    <s v="King/Cal K"/>
    <s v="B"/>
    <n v="180"/>
    <n v="10652.09"/>
    <n v="4.8801320980856243E-5"/>
    <n v="0.95013543797224109"/>
    <n v="4253"/>
    <x v="8"/>
    <x v="3"/>
  </r>
  <r>
    <x v="7"/>
    <s v="Madison Park"/>
    <s v="600 Thread Count|600 Thread Count|600 Thread Count"/>
    <s v="SHEET/SHEET SET"/>
    <s v="SHET20-512"/>
    <s v="Gold"/>
    <s v="Cal King"/>
    <s v="B"/>
    <n v="149"/>
    <n v="10644.73"/>
    <n v="4.8767601990271382E-5"/>
    <n v="0.95018420557423133"/>
    <n v="4254"/>
    <x v="8"/>
    <x v="3"/>
  </r>
  <r>
    <x v="1"/>
    <s v="Madison Park"/>
    <s v="Kyler|Suvi|Juno"/>
    <s v="WINDOW PANEL"/>
    <s v="MP40-7983"/>
    <s v="White"/>
    <s v="2-PK 52x84"/>
    <s v="B"/>
    <n v="386"/>
    <n v="10628.75"/>
    <n v="4.8694391464517837E-5"/>
    <n v="0.95023289996569582"/>
    <n v="4255"/>
    <x v="8"/>
    <x v="3"/>
  </r>
  <r>
    <x v="3"/>
    <s v="Madison Park"/>
    <s v="Freshspun Basketweave|Freshspun Basketweave|Freshspun Basketweave"/>
    <s v="BLANKET"/>
    <s v="BL51N-0850"/>
    <s v="Natural"/>
    <s v="King"/>
    <s v="B"/>
    <n v="499"/>
    <n v="10615.32"/>
    <n v="4.8632863469469643E-5"/>
    <n v="0.95028153282916528"/>
    <n v="4256"/>
    <x v="8"/>
    <x v="3"/>
  </r>
  <r>
    <x v="7"/>
    <s v="True North by Sleep Philosophy"/>
    <s v="Micro Fleece|Micro Fleece|Micro Fleece"/>
    <s v="SHEET/SHEET SET"/>
    <s v="SHET20-537"/>
    <s v="Red"/>
    <s v="King"/>
    <s v="B"/>
    <n v="308"/>
    <n v="10608.23"/>
    <n v="4.8600381452724166E-5"/>
    <n v="0.95033013321061799"/>
    <n v="4257"/>
    <x v="8"/>
    <x v="3"/>
  </r>
  <r>
    <x v="7"/>
    <s v="Intelligent Design"/>
    <s v="Cotton Blend Jersey Knit|Cotton Blend Jersey Knit|Cotton Blend Jersey Knit"/>
    <s v="SHEET/SHEET SET"/>
    <s v="ID20-695"/>
    <s v="Aqua"/>
    <s v="Twin"/>
    <s v="B"/>
    <n v="528"/>
    <n v="10603"/>
    <n v="4.8576420811316725E-5"/>
    <n v="0.95037870963142934"/>
    <n v="4258"/>
    <x v="8"/>
    <x v="3"/>
  </r>
  <r>
    <x v="3"/>
    <s v="Beautyrest"/>
    <s v="Cool Touch|Cool Touch|Cool Touch"/>
    <s v="ELEC MATT PAD"/>
    <s v="BR55-4073"/>
    <s v="White"/>
    <s v="Full"/>
    <s v="B"/>
    <n v="203"/>
    <n v="10597.28"/>
    <n v="4.8550215291460015E-5"/>
    <n v="0.95042725984672083"/>
    <n v="4259"/>
    <x v="8"/>
    <x v="3"/>
  </r>
  <r>
    <x v="4"/>
    <s v="Sleep Philosophy"/>
    <s v="Wonder Wool"/>
    <s v="BLANKET"/>
    <s v="BASI51-0323"/>
    <s v="White"/>
    <s v="Twin"/>
    <s v="B"/>
    <n v="270"/>
    <n v="10597.06"/>
    <n v="4.854920738685013E-5"/>
    <n v="0.95047580905410767"/>
    <n v="4260"/>
    <x v="8"/>
    <x v="3"/>
  </r>
  <r>
    <x v="2"/>
    <s v="Madison Park"/>
    <s v="Fraser|Joshua|Levi"/>
    <s v="COMFORTER (SET)"/>
    <s v="MP10-8466"/>
    <s v="Ivory/Black"/>
    <s v="Full/Queen"/>
    <s v="TBD"/>
    <n v="248"/>
    <n v="10590.56"/>
    <n v="4.8519428387012957E-5"/>
    <n v="0.95052432848249468"/>
    <n v="4261"/>
    <x v="8"/>
    <x v="3"/>
  </r>
  <r>
    <x v="3"/>
    <s v="Madison Park"/>
    <s v="Zuri|Marselle|Marselle"/>
    <s v="COMFORTER (SET)"/>
    <s v="MP10-3072"/>
    <s v="Tan"/>
    <s v="Full/Queen"/>
    <s v="B"/>
    <n v="202"/>
    <n v="10590.32"/>
    <n v="4.8518328854711276E-5"/>
    <n v="0.95057284681134935"/>
    <n v="4262"/>
    <x v="8"/>
    <x v="3"/>
  </r>
  <r>
    <x v="3"/>
    <s v="Intelligent Design"/>
    <s v="Microlight Plush|Microlight Plush|Microlight Plush"/>
    <s v="BLANKET"/>
    <s v="ID51-1310"/>
    <s v="Pink"/>
    <s v="King"/>
    <s v="B"/>
    <n v="579"/>
    <n v="10590.06"/>
    <n v="4.8517137694717793E-5"/>
    <n v="0.95062136394904406"/>
    <n v="4263"/>
    <x v="8"/>
    <x v="3"/>
  </r>
  <r>
    <x v="7"/>
    <s v="Sleep Philosophy"/>
    <s v="Smart Cool Microfiber|Smart Cool Microfiber|Smart Cool Microfiber"/>
    <s v="SHEET/SHEET SET"/>
    <s v="SHET20-1186"/>
    <s v="Light Grey"/>
    <s v="Queen"/>
    <s v="B"/>
    <n v="525"/>
    <n v="10577.69"/>
    <n v="4.8460465967335355E-5"/>
    <n v="0.95066982441501136"/>
    <n v="4264"/>
    <x v="8"/>
    <x v="3"/>
  </r>
  <r>
    <x v="7"/>
    <s v="Beautyrest"/>
    <s v="Oversized Cotton Flannel|Oversized Cotton Flannel|Oversized Cotton Flannel"/>
    <s v="SHEET/SHEET SET"/>
    <s v="BR20-4174"/>
    <s v="Beige/White Stripes"/>
    <s v="Cal King"/>
    <s v="B"/>
    <n v="321"/>
    <n v="10569.42"/>
    <n v="4.8422577916773293E-5"/>
    <n v="0.95071824699292817"/>
    <n v="4265"/>
    <x v="8"/>
    <x v="3"/>
  </r>
  <r>
    <x v="0"/>
    <s v="Martha Stewart"/>
    <s v="Salina|Salina|Salina"/>
    <s v="ACCENT CHEST"/>
    <s v="MT130-1211"/>
    <s v="Toasted Almond"/>
    <s v="See below"/>
    <s v="TBD"/>
    <n v="37"/>
    <n v="10568.26"/>
    <n v="4.8417263510648503E-5"/>
    <n v="0.95076666425643885"/>
    <n v="4266"/>
    <x v="8"/>
    <x v="3"/>
  </r>
  <r>
    <x v="8"/>
    <s v="Intelligent Design"/>
    <s v="Joni|Adley|Callie"/>
    <s v="COVERLET&amp;BEDSPR"/>
    <s v="ID13-1100"/>
    <s v="Purple"/>
    <s v="Twin/Twin "/>
    <s v="B"/>
    <n v="285"/>
    <n v="10566.37"/>
    <n v="4.8408604693772771E-5"/>
    <n v="0.95081507286113265"/>
    <n v="4267"/>
    <x v="8"/>
    <x v="3"/>
  </r>
  <r>
    <x v="11"/>
    <s v="Harbor House Blue"/>
    <s v="Lorelai|Lorelai|Lorelai"/>
    <s v="DUVET&amp;DUVET SET"/>
    <s v="HH12-1623"/>
    <s v="Multi"/>
    <s v="King/Cal K"/>
    <s v="B+"/>
    <n v="119"/>
    <n v="10562.67"/>
    <n v="4.8391653570788531E-5"/>
    <n v="0.95086346451470338"/>
    <n v="4268"/>
    <x v="8"/>
    <x v="3"/>
  </r>
  <r>
    <x v="9"/>
    <s v="Clean Spaces"/>
    <s v="Nurture|Nurture|Nurture"/>
    <s v="BATH TOWEL"/>
    <s v="LCN73-0131"/>
    <s v="Natural"/>
    <s v="6-Piece"/>
    <s v="B"/>
    <n v="409"/>
    <n v="10561.68"/>
    <n v="4.8387118000044099E-5"/>
    <n v="0.95091185163270342"/>
    <n v="4269"/>
    <x v="8"/>
    <x v="3"/>
  </r>
  <r>
    <x v="7"/>
    <s v="Intelligent Design"/>
    <s v="Novelty|Novelty|Novelty"/>
    <s v="SHEET/SHEET SET"/>
    <s v="ID20-1441"/>
    <s v="Aqua Dogs"/>
    <s v="Queen"/>
    <s v="B"/>
    <n v="621"/>
    <n v="10555.59"/>
    <n v="4.8359217367888963E-5"/>
    <n v="0.95096021085007132"/>
    <n v="4270"/>
    <x v="8"/>
    <x v="3"/>
  </r>
  <r>
    <x v="1"/>
    <s v="Croscill Classics"/>
    <s v="Avignon|Avignon|Avignon"/>
    <s v="WINDOW PANEL"/>
    <s v="CCL40-0044"/>
    <s v="Champagne"/>
    <s v="52x84&quot;"/>
    <s v="B-"/>
    <n v="369"/>
    <n v="10551.49"/>
    <n v="4.8340433691068594E-5"/>
    <n v="0.95100855128376238"/>
    <n v="4271"/>
    <x v="8"/>
    <x v="3"/>
  </r>
  <r>
    <x v="2"/>
    <s v="Madison Park"/>
    <s v="Serene|Belle|Monroe"/>
    <s v="COMFORTER (SET)"/>
    <s v="MP10-309"/>
    <s v="Red"/>
    <s v="Cal King"/>
    <s v="B"/>
    <n v="142"/>
    <n v="10549.38"/>
    <n v="4.8330766969582984E-5"/>
    <n v="0.95105688205073191"/>
    <n v="4272"/>
    <x v="8"/>
    <x v="3"/>
  </r>
  <r>
    <x v="7"/>
    <s v="Woolrich"/>
    <s v="Cotton Flannel|Cotton Flannel|Cotton Flannel"/>
    <s v="SHEET/SHEET SET"/>
    <s v="WR20-2038"/>
    <s v="Tan Dog"/>
    <s v="King"/>
    <s v="B"/>
    <n v="308"/>
    <n v="10546.18"/>
    <n v="4.8316106538893914E-5"/>
    <n v="0.95110519815727079"/>
    <n v="4273"/>
    <x v="8"/>
    <x v="3"/>
  </r>
  <r>
    <x v="1"/>
    <s v="Madison Park"/>
    <s v="Aubrey|Whitman|Charlotte"/>
    <s v="VALANCE"/>
    <s v="MP41-4991"/>
    <s v="Burgundy"/>
    <s v="50x18&quot;"/>
    <s v="B"/>
    <n v="786"/>
    <n v="10543.71"/>
    <n v="4.8304790518955787E-5"/>
    <n v="0.95115350294778978"/>
    <n v="4274"/>
    <x v="8"/>
    <x v="3"/>
  </r>
  <r>
    <x v="7"/>
    <s v="True North by Sleep Philosophy"/>
    <s v="Micro Fleece|Micro Fleece|Micro Fleece"/>
    <s v="SHEET/SHEET SET"/>
    <s v="TN20-0450"/>
    <s v="Navy"/>
    <s v="Full"/>
    <s v="B"/>
    <n v="378"/>
    <n v="10542.35"/>
    <n v="4.8298559835912936E-5"/>
    <n v="0.95120180150762568"/>
    <n v="4275"/>
    <x v="8"/>
    <x v="3"/>
  </r>
  <r>
    <x v="7"/>
    <s v="Beautyrest"/>
    <s v="600 Thread Count|600 Thread Count|600 Thread Count"/>
    <s v="SHEET/SHEET SET"/>
    <s v="BR20-1911"/>
    <s v="Khaki"/>
    <s v="Full"/>
    <s v="B"/>
    <n v="350"/>
    <n v="10536.18"/>
    <n v="4.8270292692990569E-5"/>
    <n v="0.95125007180031862"/>
    <n v="4276"/>
    <x v="8"/>
    <x v="3"/>
  </r>
  <r>
    <x v="8"/>
    <s v="Urban Habitat"/>
    <s v="Brooklyn|Maize|Kay"/>
    <s v="DUVET&amp;DUVET SET"/>
    <s v="UH12-2157"/>
    <s v="Blue"/>
    <s v="Full/Queen"/>
    <s v="B"/>
    <n v="161"/>
    <n v="10521.89"/>
    <n v="4.8204824707194688E-5"/>
    <n v="0.95129827662502586"/>
    <n v="4277"/>
    <x v="8"/>
    <x v="3"/>
  </r>
  <r>
    <x v="7"/>
    <s v="Intelligent Design"/>
    <s v="Cozy Soft|Cozy Soft|Cozy Soft"/>
    <s v="SHEET/SHEET SET"/>
    <s v="ID20-1553"/>
    <s v="Grey/Pink Cats"/>
    <s v="Twin XL"/>
    <s v="B"/>
    <n v="572"/>
    <n v="10517.17"/>
    <n v="4.8183200571928311E-5"/>
    <n v="0.95134645982559785"/>
    <n v="4278"/>
    <x v="8"/>
    <x v="3"/>
  </r>
  <r>
    <x v="4"/>
    <s v="Urban Habitat"/>
    <s v="Comfort Cool Jersey Knit|Comfort Cool Jersey Knit|Comfort Cool Jersey Knit"/>
    <s v="COMFORTER (SET)"/>
    <s v="UH10-2505"/>
    <s v="Navy"/>
    <s v="King/Cal K"/>
    <s v="B"/>
    <n v="321"/>
    <n v="10515.25"/>
    <n v="4.8174404313514868E-5"/>
    <n v="0.95139463422991133"/>
    <n v="4279"/>
    <x v="8"/>
    <x v="3"/>
  </r>
  <r>
    <x v="6"/>
    <s v="Madison Park"/>
    <s v="Tufted Pearl Channel|Tufted Pearl Channel|Tufted Pearl Channel"/>
    <s v="BATH RUG"/>
    <s v="MP72-8459"/>
    <s v="Black"/>
    <s v="24x58&quot;"/>
    <s v="B"/>
    <n v="307"/>
    <n v="10514.12"/>
    <n v="4.8169227348927796E-5"/>
    <n v="0.95144280345726029"/>
    <n v="4280"/>
    <x v="8"/>
    <x v="3"/>
  </r>
  <r>
    <x v="4"/>
    <s v="Sleep Philosophy"/>
    <s v="3&quot; Gel Memory Foam with Cooling Cover|3&quot;Gel Memory Foam with Cooling Cover|"/>
    <s v="MATT PAD/TOPPER"/>
    <s v="BASI16-0475"/>
    <s v="White"/>
    <s v="Twin"/>
    <s v="B"/>
    <n v="139"/>
    <n v="10511.8"/>
    <n v="4.815859853667821E-5"/>
    <n v="0.95149096205579697"/>
    <n v="4281"/>
    <x v="8"/>
    <x v="3"/>
  </r>
  <r>
    <x v="7"/>
    <s v="True North by Sleep Philosophy"/>
    <s v="Cozy Cotton Flannel|Cozy Cotton Flannel|Cozy Cotton Flannel"/>
    <s v="SHEET/SHEET SET"/>
    <s v="TN20-0249"/>
    <s v="Blue Geo"/>
    <s v="King"/>
    <s v="B"/>
    <n v="343"/>
    <n v="10509.37"/>
    <n v="4.8147465772123708E-5"/>
    <n v="0.95153910952156906"/>
    <n v="4282"/>
    <x v="8"/>
    <x v="3"/>
  </r>
  <r>
    <x v="2"/>
    <s v="Comfort Spaces"/>
    <s v="Kienna|Kienna|Kienna"/>
    <s v="COVERLET&amp;BEDSPR"/>
    <s v="CS14-0749"/>
    <s v="Blush"/>
    <s v="Twin/Twin "/>
    <s v="ARB"/>
    <n v="524"/>
    <n v="10499.88"/>
    <n v="4.8103988432361421E-5"/>
    <n v="0.95158721351000142"/>
    <n v="4283"/>
    <x v="8"/>
    <x v="3"/>
  </r>
  <r>
    <x v="7"/>
    <s v="Madison Park"/>
    <s v="3M Microcell|3M Microcell|3M Microcell"/>
    <s v="SHEET/SHEET SET"/>
    <s v="MP20-2443"/>
    <s v="Grey"/>
    <s v="Twin XL"/>
    <s v="B"/>
    <n v="672"/>
    <n v="10490.21"/>
    <n v="4.8059686443372889E-5"/>
    <n v="0.95163527319644481"/>
    <n v="4284"/>
    <x v="8"/>
    <x v="3"/>
  </r>
  <r>
    <x v="8"/>
    <s v="Urban Habitat"/>
    <s v="Brooklyn|Maize|Kay"/>
    <s v="SHOWER CURTAIN"/>
    <s v="UH70-2242"/>
    <s v="Pink"/>
    <s v="70x72&quot;"/>
    <s v="B"/>
    <n v="474"/>
    <n v="10489.81"/>
    <n v="4.805785388953676E-5"/>
    <n v="0.95168333105033431"/>
    <n v="4285"/>
    <x v="8"/>
    <x v="3"/>
  </r>
  <r>
    <x v="7"/>
    <s v="Woolrich"/>
    <s v="Cotton Flannel|Cotton Flannel|Cotton Flannel"/>
    <s v="SHEET/SHEET SET"/>
    <s v="WR20-3959"/>
    <s v="Black Pine Trees"/>
    <s v="Full"/>
    <s v="B"/>
    <n v="405"/>
    <n v="10488.22"/>
    <n v="4.8050569488038123E-5"/>
    <n v="0.9517313816198224"/>
    <n v="4286"/>
    <x v="8"/>
    <x v="3"/>
  </r>
  <r>
    <x v="8"/>
    <s v="Mi Zone"/>
    <s v="Primrose|Talia|Evie"/>
    <s v="DUVET&amp;DUVET SET"/>
    <s v="MZ12-0647"/>
    <s v="Purple Multi"/>
    <s v="Full/Queen"/>
    <s v="B"/>
    <n v="328"/>
    <n v="10484.66"/>
    <n v="4.8034259758896536E-5"/>
    <n v="0.95177941587958126"/>
    <n v="4287"/>
    <x v="8"/>
    <x v="3"/>
  </r>
  <r>
    <x v="2"/>
    <s v="Super Listing"/>
    <s v="Blake|Calvin|Owain/Erik"/>
    <s v="COMFORTER (SET)"/>
    <s v="AM10-0133"/>
    <s v="Black/Grey"/>
    <s v="King/Cal K"/>
    <s v="B"/>
    <n v="460"/>
    <n v="10483.23"/>
    <n v="4.8027708378932355E-5"/>
    <n v="0.95182744358796023"/>
    <n v="4288"/>
    <x v="8"/>
    <x v="3"/>
  </r>
  <r>
    <x v="7"/>
    <s v="Intelligent Design"/>
    <s v="Cozy Soft|Cozy Soft|Cozy Soft"/>
    <s v="SHEET/SHEET SET"/>
    <s v="ID20-1752"/>
    <s v="Pink/Grey Hedgehogs"/>
    <s v="Queen"/>
    <s v="B"/>
    <n v="425"/>
    <n v="10479.89"/>
    <n v="4.8012406554400639E-5"/>
    <n v="0.95187545599451462"/>
    <n v="4289"/>
    <x v="8"/>
    <x v="3"/>
  </r>
  <r>
    <x v="7"/>
    <s v="Madison Park"/>
    <s v="300 Thread Count Organic Cotton|300 Thread Count Organic Cotton|300 Thread"/>
    <s v="SHEET/SHEET SET"/>
    <s v="MP20-8250"/>
    <s v="Taupe"/>
    <s v="King"/>
    <s v="B"/>
    <n v="278"/>
    <n v="10471.73"/>
    <n v="4.7975022456143513E-5"/>
    <n v="0.95192343101697074"/>
    <n v="4290"/>
    <x v="8"/>
    <x v="3"/>
  </r>
  <r>
    <x v="1"/>
    <s v="Madison Park"/>
    <s v="Aubrey|Whitman|Charlotte"/>
    <s v="WINDOW PANEL"/>
    <s v="MP40-2679"/>
    <s v="Blue/Brown"/>
    <s v="50x108&quot;"/>
    <s v="B+"/>
    <n v="245"/>
    <n v="10470.530000000001"/>
    <n v="4.7969524794635111E-5"/>
    <n v="0.95197140054176543"/>
    <n v="4291"/>
    <x v="8"/>
    <x v="3"/>
  </r>
  <r>
    <x v="1"/>
    <s v="Madison Park"/>
    <s v="Emilia|Natalie|Lillian"/>
    <s v="WINDOW PANEL"/>
    <s v="MP40-7405"/>
    <s v="Bronze"/>
    <s v="50x84&quot; Bla"/>
    <s v="B"/>
    <n v="369"/>
    <n v="10451.459999999999"/>
    <n v="4.7882157790497424E-5"/>
    <n v="0.95201928269955594"/>
    <n v="4292"/>
    <x v="8"/>
    <x v="3"/>
  </r>
  <r>
    <x v="1"/>
    <s v="Madison Park"/>
    <s v="Andora|Eliza|Aden"/>
    <s v="WINDOW PANEL"/>
    <s v="WIN40-098"/>
    <s v="Tan"/>
    <s v="50x84&quot;"/>
    <s v="B"/>
    <n v="606"/>
    <n v="10450.98"/>
    <n v="4.787995872589407E-5"/>
    <n v="0.95206716265828184"/>
    <n v="4293"/>
    <x v="8"/>
    <x v="3"/>
  </r>
  <r>
    <x v="3"/>
    <s v="Madison Park"/>
    <s v="Zuri|Zuri|Zuri"/>
    <s v="THROW"/>
    <s v="MP50-8524"/>
    <s v="Snow Leopard"/>
    <s v="50x60&quot;"/>
    <s v="TBD"/>
    <n v="871"/>
    <n v="10444.49"/>
    <n v="4.7850225539902798E-5"/>
    <n v="0.95211501288382172"/>
    <n v="4294"/>
    <x v="8"/>
    <x v="3"/>
  </r>
  <r>
    <x v="11"/>
    <s v="Harbor House Blue"/>
    <s v="Livia|Livia|Livia"/>
    <s v="COMFORTER (SET)"/>
    <s v="HH10-1799"/>
    <s v="Multi"/>
    <s v="Full"/>
    <s v="B+"/>
    <n v="108"/>
    <n v="10440.14"/>
    <n v="4.783029651693484E-5"/>
    <n v="0.95216284318033861"/>
    <n v="4295"/>
    <x v="8"/>
    <x v="3"/>
  </r>
  <r>
    <x v="8"/>
    <s v="Urban Habitat"/>
    <s v="Brooklyn|Maize|Kay"/>
    <s v="DUVET&amp;DUVET SET"/>
    <s v="UH12-2156"/>
    <s v="Blue"/>
    <s v="Twin/Twin "/>
    <s v="B"/>
    <n v="216"/>
    <n v="10439.709999999999"/>
    <n v="4.7828326521561E-5"/>
    <n v="0.95221067150686023"/>
    <n v="4296"/>
    <x v="8"/>
    <x v="3"/>
  </r>
  <r>
    <x v="4"/>
    <s v="True North by Sleep Philosophy"/>
    <s v="Heavy Warmth|Heavy Warmth|Heavy Warmth"/>
    <s v="COMFORTER (SET)"/>
    <s v="TN10-0539"/>
    <s v="Cream"/>
    <s v="Twin/Twin "/>
    <s v="B"/>
    <n v="260"/>
    <n v="10431.370000000001"/>
    <n v="4.7790117774077615E-5"/>
    <n v="0.95225846162463434"/>
    <n v="4297"/>
    <x v="8"/>
    <x v="3"/>
  </r>
  <r>
    <x v="7"/>
    <s v="Madison Park Essentials"/>
    <s v="Satin|Satin|Satin"/>
    <s v="PILLOWCASE"/>
    <s v="MPE21-1156"/>
    <s v="Lilac"/>
    <s v="Standard"/>
    <s v="B"/>
    <n v="1966"/>
    <n v="10431.280000000001"/>
    <n v="4.7789705449464482E-5"/>
    <n v="0.95230625133008384"/>
    <n v="4298"/>
    <x v="8"/>
    <x v="3"/>
  </r>
  <r>
    <x v="3"/>
    <s v="Serta"/>
    <s v="Mila AZ|Mila AZ|Mila AZ"/>
    <s v="ELECT BLANKET"/>
    <s v="ST54-0201"/>
    <s v="Midlight black"/>
    <s v="50x60&quot;"/>
    <s v="ARB"/>
    <n v="245"/>
    <n v="10425.950000000001"/>
    <n v="4.7765286669598E-5"/>
    <n v="0.95235401661675345"/>
    <n v="4299"/>
    <x v="8"/>
    <x v="3"/>
  </r>
  <r>
    <x v="1"/>
    <s v="Madison Park"/>
    <s v="Eden|Laya|Zoe"/>
    <s v="WINDOW PANEL"/>
    <s v="MP40-3774"/>
    <s v="White"/>
    <s v="50x84&quot;"/>
    <s v="B"/>
    <n v="773"/>
    <n v="10415.129999999999"/>
    <n v="4.7715716088330573E-5"/>
    <n v="0.95240173233284176"/>
    <n v="4300"/>
    <x v="8"/>
    <x v="3"/>
  </r>
  <r>
    <x v="2"/>
    <s v="INK+IVY"/>
    <s v="Shay|Shay|Shay"/>
    <s v="DUVET&amp;DUVET SET"/>
    <s v="II12-1323"/>
    <s v="Sage"/>
    <s v="King/Cal K"/>
    <s v="B"/>
    <n v="165"/>
    <n v="10411.76"/>
    <n v="4.7700276822261153E-5"/>
    <n v="0.95244943260966397"/>
    <n v="4301"/>
    <x v="8"/>
    <x v="3"/>
  </r>
  <r>
    <x v="3"/>
    <s v="Madison Park"/>
    <s v="Rowan|Eden|Eden"/>
    <s v="THROW"/>
    <s v="MP50-8270"/>
    <s v="Red"/>
    <s v="50x60&quot;"/>
    <s v="B"/>
    <n v="391"/>
    <n v="10411.209999999999"/>
    <n v="4.7697757060736462E-5"/>
    <n v="0.95249713036672468"/>
    <n v="4302"/>
    <x v="8"/>
    <x v="3"/>
  </r>
  <r>
    <x v="7"/>
    <s v="Madison Park Essentials"/>
    <s v="Satin|Satin|Satin"/>
    <s v="SHEET/SHEET SET"/>
    <s v="MPE20-902"/>
    <s v="White"/>
    <s v="Cal King"/>
    <s v="B"/>
    <n v="426"/>
    <n v="10406.620000000001"/>
    <n v="4.7676728505466837E-5"/>
    <n v="0.95254480709523015"/>
    <n v="4303"/>
    <x v="8"/>
    <x v="3"/>
  </r>
  <r>
    <x v="1"/>
    <s v="Madison Park"/>
    <s v="Amherst|Eastridge|Salem"/>
    <s v="VALANCE"/>
    <s v="MP41-2227"/>
    <s v="Natural"/>
    <s v="50x18&quot;"/>
    <s v="B"/>
    <n v="1021"/>
    <n v="10404.84"/>
    <n v="4.766857364089604E-5"/>
    <n v="0.95259247566887106"/>
    <n v="4304"/>
    <x v="8"/>
    <x v="3"/>
  </r>
  <r>
    <x v="7"/>
    <s v="Madison Park Essentials"/>
    <s v="Satin|Satin|Satin"/>
    <s v="SHEET/SHEET SET"/>
    <s v="MPE20-1124"/>
    <s v="Sage"/>
    <s v="Full"/>
    <s v="B"/>
    <n v="550"/>
    <n v="10402.84"/>
    <n v="4.7659410871715366E-5"/>
    <n v="0.95264013507974277"/>
    <n v="4305"/>
    <x v="8"/>
    <x v="3"/>
  </r>
  <r>
    <x v="8"/>
    <s v="Intelligent Design"/>
    <s v="Raina|Khloe|Arielle"/>
    <s v="COMFORTER (SET)"/>
    <s v="ID10-1507"/>
    <s v="Ivory/Gold"/>
    <s v="Twin/Twin "/>
    <s v="A"/>
    <n v="283"/>
    <n v="10400.66"/>
    <n v="4.764942345330844E-5"/>
    <n v="0.95268778450319602"/>
    <n v="4306"/>
    <x v="8"/>
    <x v="3"/>
  </r>
  <r>
    <x v="1"/>
    <s v="Madison Park"/>
    <s v="Emilia|Natalie|Lillian"/>
    <s v="WINDOW PANEL"/>
    <s v="MP40-3558"/>
    <s v="White"/>
    <s v="50x120&quot;"/>
    <s v="B+"/>
    <n v="448"/>
    <n v="10387.969999999999"/>
    <n v="4.759128568285709E-5"/>
    <n v="0.9527353757888789"/>
    <n v="4307"/>
    <x v="8"/>
    <x v="3"/>
  </r>
  <r>
    <x v="6"/>
    <s v="Madison Park"/>
    <s v="Ariana Ombre Waffle|Ariana Ombre Waffle|Ariana Ombre Waffle"/>
    <s v="SHOWER CURTAIN"/>
    <s v="MP70-8588"/>
    <s v="Taupe"/>
    <s v="72x72&quot;"/>
    <s v="TBD"/>
    <n v="726"/>
    <n v="10384.27"/>
    <n v="4.7574334559872856E-5"/>
    <n v="0.95278295012343872"/>
    <n v="4308"/>
    <x v="8"/>
    <x v="3"/>
  </r>
  <r>
    <x v="7"/>
    <s v="Comfort Spaces"/>
    <s v="Cotton 144TC|Cotton 144TC|Cotton 144TC"/>
    <s v="SHEET/SHEET SET"/>
    <s v="CS20-1726"/>
    <s v="Pink"/>
    <s v="Full"/>
    <s v="ARB"/>
    <n v="525"/>
    <n v="10374"/>
    <n v="4.752728374013012E-5"/>
    <n v="0.95283047740717886"/>
    <n v="4309"/>
    <x v="8"/>
    <x v="3"/>
  </r>
  <r>
    <x v="6"/>
    <s v="Madison Park"/>
    <s v="Amherst|Eastridge|Salem"/>
    <s v="BATH RUG"/>
    <s v="MP72-1541"/>
    <s v="Blue"/>
    <s v="27x45&quot;"/>
    <s v="B"/>
    <n v="476"/>
    <n v="10366.26"/>
    <n v="4.7491823823400932E-5"/>
    <n v="0.95287796923100221"/>
    <n v="4310"/>
    <x v="8"/>
    <x v="3"/>
  </r>
  <r>
    <x v="2"/>
    <s v="Super Listing"/>
    <s v="Porter|Evans|Walker"/>
    <s v="DUVET&amp;DUVET SET"/>
    <s v="AM12-0437"/>
    <s v="Navy"/>
    <s v="Cal King"/>
    <s v="A++"/>
    <n v="397"/>
    <n v="10366.19"/>
    <n v="4.7491503126479609E-5"/>
    <n v="0.95292546073412865"/>
    <n v="4311"/>
    <x v="8"/>
    <x v="3"/>
  </r>
  <r>
    <x v="2"/>
    <s v="Madison Park"/>
    <s v="Quebec|Mansfield|Vancouver"/>
    <s v="COVERLET&amp;BEDSPR"/>
    <s v="MP13-6455"/>
    <s v="Dark Grey"/>
    <s v="Full"/>
    <s v="B"/>
    <n v="250"/>
    <n v="10365.790000000001"/>
    <n v="4.748967057264348E-5"/>
    <n v="0.95297295040470131"/>
    <n v="4312"/>
    <x v="8"/>
    <x v="3"/>
  </r>
  <r>
    <x v="7"/>
    <s v="Madison Park Essentials"/>
    <s v="Printed Satin|Printed Satin|Printed Satin"/>
    <s v="SHEET/SHEET SET"/>
    <s v="MPE20-1027"/>
    <s v="Blue Marble"/>
    <s v="Queen"/>
    <s v="B"/>
    <n v="493"/>
    <n v="10364.719999999999"/>
    <n v="4.7484768491131816E-5"/>
    <n v="0.95302043517319246"/>
    <n v="4313"/>
    <x v="8"/>
    <x v="3"/>
  </r>
  <r>
    <x v="3"/>
    <s v="Serta"/>
    <s v="Dream Soft Heated|Dream Soft Heated|Dream Soft Heated"/>
    <s v="ELECT BLANKET"/>
    <s v="ST54-3590"/>
    <s v="Sage"/>
    <s v="King"/>
    <s v="TBD"/>
    <n v="123"/>
    <n v="10364"/>
    <n v="4.7481469894226775E-5"/>
    <n v="0.95306791664308665"/>
    <n v="4314"/>
    <x v="8"/>
    <x v="3"/>
  </r>
  <r>
    <x v="7"/>
    <s v="Comfort Spaces"/>
    <s v="Cotton Flannel 135GSM|Cotton Flannel 135GSM|Cotton Flannel 135GSM"/>
    <s v="SHEET/SHEET SET"/>
    <s v="CS20-0332"/>
    <s v="Geo Grey"/>
    <s v="King"/>
    <s v="ARB"/>
    <n v="386"/>
    <n v="10356.379999999999"/>
    <n v="4.7446559743648424E-5"/>
    <n v="0.9531153632028303"/>
    <n v="4315"/>
    <x v="8"/>
    <x v="3"/>
  </r>
  <r>
    <x v="3"/>
    <s v="Madison Park"/>
    <s v="Freshspun Basketweave|Freshspun Basketweave|Freshspun Basketweave"/>
    <s v="BLANKET"/>
    <s v="BL51N-0866"/>
    <s v="Grey"/>
    <s v="Twin"/>
    <s v="B"/>
    <n v="691"/>
    <n v="10355.76"/>
    <n v="4.7443719285202424E-5"/>
    <n v="0.95316280692211552"/>
    <n v="4316"/>
    <x v="8"/>
    <x v="3"/>
  </r>
  <r>
    <x v="1"/>
    <s v="Madison Park"/>
    <s v="Como|Leighton|Aberdeen"/>
    <s v="WINDOW PANEL"/>
    <s v="MP40-7437"/>
    <s v="Ivory"/>
    <s v="33x64&quot;"/>
    <s v="B"/>
    <n v="281"/>
    <n v="10341.34"/>
    <n v="4.7377655719409797E-5"/>
    <n v="0.95321018457783491"/>
    <n v="4317"/>
    <x v="8"/>
    <x v="3"/>
  </r>
  <r>
    <x v="7"/>
    <s v="True North by Sleep Philosophy"/>
    <s v="Micro Fleece|Micro Fleece|Micro Fleece"/>
    <s v="SHEET/SHEET SET"/>
    <s v="PC20-006"/>
    <s v="Green"/>
    <s v="Full"/>
    <s v="B"/>
    <n v="373"/>
    <n v="10339.780000000001"/>
    <n v="4.7370508759448878E-5"/>
    <n v="0.95325755508659438"/>
    <n v="4318"/>
    <x v="8"/>
    <x v="3"/>
  </r>
  <r>
    <x v="8"/>
    <s v="Intelligent Design"/>
    <s v="Loretta|Eleni|Blaire"/>
    <s v="COMFORTER (SET)"/>
    <s v="ID10-1375"/>
    <s v="Navy"/>
    <s v="Twin XL"/>
    <s v="B+"/>
    <n v="292"/>
    <n v="10336.290000000001"/>
    <n v="4.7354519727228608E-5"/>
    <n v="0.95330490960632164"/>
    <n v="4319"/>
    <x v="8"/>
    <x v="3"/>
  </r>
  <r>
    <x v="3"/>
    <s v="Serta"/>
    <s v="Dream Soft Heated|Dream Soft Heated|Dream Soft Heated"/>
    <s v="ELECT BLANKET"/>
    <s v="ST54-3578"/>
    <s v="Navy"/>
    <s v="King"/>
    <s v="TBD"/>
    <n v="121"/>
    <n v="10334.4"/>
    <n v="4.7345860910352876E-5"/>
    <n v="0.95335225546723201"/>
    <n v="4320"/>
    <x v="8"/>
    <x v="3"/>
  </r>
  <r>
    <x v="7"/>
    <s v="Intelligent Design"/>
    <s v="Cotton Blend Jersey Knit|Cotton Blend Jersey Knit|Cotton Blend Jersey Knit"/>
    <s v="SHEET/SHEET SET"/>
    <s v="ID20-1249"/>
    <s v="Dark Grey"/>
    <s v="King"/>
    <s v="B"/>
    <n v="344"/>
    <n v="10331.129999999999"/>
    <n v="4.7330879782742476E-5"/>
    <n v="0.95339958634701472"/>
    <n v="4321"/>
    <x v="8"/>
    <x v="3"/>
  </r>
  <r>
    <x v="3"/>
    <s v="Beautyrest"/>
    <s v="Heated Berber Wrap|Heated Berber Wrap|Heated Berber Wrap"/>
    <s v="ELECT BLANKET"/>
    <s v="BR54-0825"/>
    <s v="Dusty Blue Lattice"/>
    <s v="50x64&quot;"/>
    <s v="ARB"/>
    <n v="302"/>
    <n v="10328.4"/>
    <n v="4.7318372602810866E-5"/>
    <n v="0.95344690471961757"/>
    <n v="4322"/>
    <x v="8"/>
    <x v="3"/>
  </r>
  <r>
    <x v="2"/>
    <s v="Madison Park"/>
    <s v="Cassandra|Gisele|Maddy"/>
    <s v="DUVET&amp;DUVET SET"/>
    <s v="MP12-7837"/>
    <s v="Blue"/>
    <s v="Full/Queen"/>
    <s v="B"/>
    <n v="294"/>
    <n v="10323.74"/>
    <n v="4.7297023350619911E-5"/>
    <n v="0.95349420174296817"/>
    <n v="4323"/>
    <x v="8"/>
    <x v="3"/>
  </r>
  <r>
    <x v="7"/>
    <s v="Comfort Spaces"/>
    <s v="Cotton Flannel 135GSM|Cotton Flannel 135GSM|Cotton Flannel 135GSM"/>
    <s v="SHEET/SHEET SET"/>
    <s v="CS20-0387"/>
    <s v="Solid Grey"/>
    <s v="King"/>
    <s v="ARB"/>
    <n v="386"/>
    <n v="10313.5"/>
    <n v="4.7250109972414886E-5"/>
    <n v="0.95354145185294059"/>
    <n v="4324"/>
    <x v="8"/>
    <x v="3"/>
  </r>
  <r>
    <x v="8"/>
    <s v="Intelligent Design"/>
    <s v="Felicia|Isabel|Alyssa"/>
    <s v="DUVET&amp;DUVET SET"/>
    <s v="ID12-1971"/>
    <s v="Blush"/>
    <s v="King/Cal K"/>
    <s v="A"/>
    <n v="265"/>
    <n v="10312.129999999999"/>
    <n v="4.724383347552612E-5"/>
    <n v="0.95358869568641613"/>
    <n v="4325"/>
    <x v="8"/>
    <x v="3"/>
  </r>
  <r>
    <x v="2"/>
    <s v="Madison Park Essentials"/>
    <s v="Knowles|Glendale|Cabrillo"/>
    <s v="COMFORTER (SET)"/>
    <s v="MPE10-006"/>
    <s v="Grey"/>
    <s v="Full"/>
    <s v="B"/>
    <n v="176"/>
    <n v="10301.59"/>
    <n v="4.7195545681943999E-5"/>
    <n v="0.95363589123209813"/>
    <n v="4326"/>
    <x v="8"/>
    <x v="3"/>
  </r>
  <r>
    <x v="7"/>
    <s v="Woolrich"/>
    <s v="Cotton Flannel|Cotton Flannel|Cotton Flannel"/>
    <s v="SHEET/SHEET SET"/>
    <s v="WR20-4008"/>
    <s v="Grey Ski Jump"/>
    <s v="Twin"/>
    <s v="B"/>
    <n v="432"/>
    <n v="10291.5"/>
    <n v="4.7149319511427528E-5"/>
    <n v="0.95368304055160957"/>
    <n v="4327"/>
    <x v="8"/>
    <x v="3"/>
  </r>
  <r>
    <x v="7"/>
    <s v="Comfort Spaces"/>
    <s v="Cotton 144TC|Cotton 144TC|Cotton 144TC"/>
    <s v="SHEET/SHEET SET"/>
    <s v="CS20-1730"/>
    <s v="Sage Green"/>
    <s v="Twin"/>
    <s v="ARB"/>
    <n v="616"/>
    <n v="10287.200000000001"/>
    <n v="4.712961955768909E-5"/>
    <n v="0.95373017017116724"/>
    <n v="4328"/>
    <x v="8"/>
    <x v="3"/>
  </r>
  <r>
    <x v="1"/>
    <s v="SunSmart"/>
    <s v="Mirage|Elysia|Azalea"/>
    <s v="WINDOW PANEL"/>
    <s v="SS40-0019"/>
    <s v="Charcoal"/>
    <s v="50x84&quot;"/>
    <s v="B"/>
    <n v="615"/>
    <n v="10285.700000000001"/>
    <n v="4.7122747480803586E-5"/>
    <n v="0.95377729291864799"/>
    <n v="4329"/>
    <x v="8"/>
    <x v="3"/>
  </r>
  <r>
    <x v="10"/>
    <s v="Hampton Hill"/>
    <s v="Elegenza|Elegenza|Elegenza"/>
    <s v="LGT-CHANDELIERS"/>
    <s v="MT150-0080"/>
    <s v="Antique Gold"/>
    <s v="See below"/>
    <s v="B"/>
    <n v="51"/>
    <n v="10270.56"/>
    <n v="4.7053385318105918E-5"/>
    <n v="0.95382434630396606"/>
    <n v="4330"/>
    <x v="8"/>
    <x v="3"/>
  </r>
  <r>
    <x v="7"/>
    <s v="Madison Park"/>
    <s v="1500 Thread Count|1500 Thread Count|1500 Thread Count"/>
    <s v="PILLOWCASE"/>
    <s v="MP21-4848"/>
    <s v="Ivory"/>
    <s v="Standard"/>
    <s v="B"/>
    <n v="942"/>
    <n v="10270.469999999999"/>
    <n v="4.7052972993492786E-5"/>
    <n v="0.95387139927695952"/>
    <n v="4331"/>
    <x v="8"/>
    <x v="3"/>
  </r>
  <r>
    <x v="1"/>
    <s v="SunSmart"/>
    <s v="Victorio|Alastair|Laurent"/>
    <s v="WINDOW PANEL"/>
    <s v="SS40-0092"/>
    <s v="Ivory"/>
    <s v="50x108&quot;"/>
    <s v="B"/>
    <n v="387"/>
    <n v="10259.4"/>
    <n v="4.7002257066077784E-5"/>
    <n v="0.95391840153402563"/>
    <n v="4332"/>
    <x v="8"/>
    <x v="3"/>
  </r>
  <r>
    <x v="7"/>
    <s v="True North by Sleep Philosophy"/>
    <s v="Cozy Cotton Flannel|Cozy Cotton Flannel|Cozy Cotton Flannel"/>
    <s v="SHEET/SHEET SET"/>
    <s v="TN20-0231"/>
    <s v="Pink French Bulldog"/>
    <s v="King"/>
    <s v="B"/>
    <n v="329"/>
    <n v="10251.64"/>
    <n v="4.6966705521656786E-5"/>
    <n v="0.95396536823954725"/>
    <n v="4333"/>
    <x v="8"/>
    <x v="3"/>
  </r>
  <r>
    <x v="1"/>
    <s v="Madison Park"/>
    <s v="Harper|Kaylee|Avery"/>
    <s v="WINDOW PANEL"/>
    <s v="MP40-4510"/>
    <s v="White"/>
    <s v="42x144&quot;"/>
    <s v="B"/>
    <n v="648"/>
    <n v="10247.65"/>
    <n v="4.6948425797141352E-5"/>
    <n v="0.95401231666534436"/>
    <n v="4334"/>
    <x v="8"/>
    <x v="3"/>
  </r>
  <r>
    <x v="11"/>
    <s v="Harbor House Blue"/>
    <s v="Kiawah Island|Kiawah Island|Kiawah Island"/>
    <s v="DUVET&amp;DUVET SET"/>
    <s v="HH12-1854"/>
    <s v="Blue"/>
    <s v="Full/Queen"/>
    <s v="B"/>
    <n v="128"/>
    <n v="10244.08"/>
    <n v="4.6932070254153864E-5"/>
    <n v="0.95405924873559855"/>
    <n v="4335"/>
    <x v="8"/>
    <x v="3"/>
  </r>
  <r>
    <x v="7"/>
    <s v="True North by Sleep Philosophy"/>
    <s v="Micro Fleece|Micro Fleece|Micro Fleece"/>
    <s v="SHEET/SHEET SET"/>
    <s v="SHET20-748"/>
    <s v="Ivory"/>
    <s v="Cal King"/>
    <s v="B"/>
    <n v="298"/>
    <n v="10236.379999999999"/>
    <n v="4.6896793592808282E-5"/>
    <n v="0.95410614552919137"/>
    <n v="4336"/>
    <x v="8"/>
    <x v="3"/>
  </r>
  <r>
    <x v="7"/>
    <s v="Intelligent Design"/>
    <s v="Cozy Soft|Cozy Soft|Cozy Soft"/>
    <s v="SHEET/SHEET SET"/>
    <s v="ID20-2447"/>
    <s v="White Holiday Trees"/>
    <s v="Twin XL"/>
    <s v="B"/>
    <n v="581"/>
    <n v="10222.26"/>
    <n v="4.6832104442392765E-5"/>
    <n v="0.95415297763363371"/>
    <n v="4337"/>
    <x v="8"/>
    <x v="3"/>
  </r>
  <r>
    <x v="7"/>
    <s v="True North by Sleep Philosophy"/>
    <s v="Cozy Cotton Flannel|Cozy Cotton Flannel|Cozy Cotton Flannel"/>
    <s v="SHEET/SHEET SET"/>
    <s v="TN20-0110"/>
    <s v="Grey Solid"/>
    <s v="Cal King"/>
    <s v="B"/>
    <n v="349"/>
    <n v="10216.83"/>
    <n v="4.6807227524067248E-5"/>
    <n v="0.95419978486115775"/>
    <n v="4338"/>
    <x v="8"/>
    <x v="3"/>
  </r>
  <r>
    <x v="3"/>
    <s v="Serta"/>
    <s v="Heated Faux Feathersoft|Heated Faux Feathersoft|Heated Faux Feathersoft"/>
    <s v="ELECT BLANKET"/>
    <s v="ST54-3597"/>
    <s v="Navy"/>
    <s v="Queen"/>
    <s v="ARB-"/>
    <n v="109"/>
    <n v="10215.48"/>
    <n v="4.6801042654870292E-5"/>
    <n v="0.95424658590381262"/>
    <n v="4339"/>
    <x v="8"/>
    <x v="3"/>
  </r>
  <r>
    <x v="2"/>
    <s v="Madison Park"/>
    <s v="Mariposa|Stacia|Millie"/>
    <s v="COMFORTER (SET)"/>
    <s v="MP10-8464"/>
    <s v="Brown"/>
    <s v="Full/Queen"/>
    <s v="TBD"/>
    <n v="246"/>
    <n v="10202.31"/>
    <n v="4.6740705819815588E-5"/>
    <n v="0.9542933266096324"/>
    <n v="4340"/>
    <x v="8"/>
    <x v="3"/>
  </r>
  <r>
    <x v="3"/>
    <s v="Madison Park"/>
    <s v="Blair|Dakota|Dakota"/>
    <s v="COMFORTER (SET)"/>
    <s v="MP10-8212"/>
    <s v="Grey"/>
    <s v="King/Cal K"/>
    <s v="B"/>
    <n v="147"/>
    <n v="10197.950000000001"/>
    <n v="4.6720730983001736E-5"/>
    <n v="0.95434004734061539"/>
    <n v="4341"/>
    <x v="8"/>
    <x v="3"/>
  </r>
  <r>
    <x v="1"/>
    <s v="Madison Park"/>
    <s v="Rosette|Florah|Bloom"/>
    <s v="WINDOW PANEL"/>
    <s v="MP40-6830"/>
    <s v="Linen"/>
    <s v="50x84&quot;"/>
    <s v="B"/>
    <n v="648"/>
    <n v="10192.4"/>
    <n v="4.6695304298525376E-5"/>
    <n v="0.95438674264491397"/>
    <n v="4342"/>
    <x v="8"/>
    <x v="3"/>
  </r>
  <r>
    <x v="8"/>
    <s v="Mi Zone"/>
    <s v="Allison|Mackenzie|Kelly"/>
    <s v="COMFORTER (SET)"/>
    <s v="MZ10-074"/>
    <s v="Yellow"/>
    <s v="Twin/Twin "/>
    <s v="B"/>
    <n v="345"/>
    <n v="10186.540000000001"/>
    <n v="4.6668457384826019E-5"/>
    <n v="0.95443341110229885"/>
    <n v="4343"/>
    <x v="8"/>
    <x v="3"/>
  </r>
  <r>
    <x v="3"/>
    <s v="Serta"/>
    <s v="Corded Plush|Corded Plush|Corded Plush"/>
    <s v="ELECT BLANKET"/>
    <s v="ST54-0296"/>
    <s v="Brown"/>
    <s v="Queen"/>
    <s v="B"/>
    <n v="128"/>
    <n v="10183.73"/>
    <n v="4.6655583694127171E-5"/>
    <n v="0.95448006668599294"/>
    <n v="4344"/>
    <x v="8"/>
    <x v="3"/>
  </r>
  <r>
    <x v="1"/>
    <s v="Madison Park"/>
    <s v="Emilia|Natalie|Lillian"/>
    <s v="WINDOW PANEL"/>
    <s v="MP40-6321"/>
    <s v="Blush"/>
    <s v="50x84&quot;"/>
    <s v="B"/>
    <n v="565"/>
    <n v="10182.48"/>
    <n v="4.6649856963389255E-5"/>
    <n v="0.95452671654295629"/>
    <n v="4345"/>
    <x v="8"/>
    <x v="3"/>
  </r>
  <r>
    <x v="7"/>
    <s v="Super Listing"/>
    <s v="Cotton 144TC|Cotton 144TC|Cotton 144TC"/>
    <s v="SHEET/SHEET SET"/>
    <s v="AM20-0354"/>
    <s v="Light Blue"/>
    <s v="Queen"/>
    <s v="B"/>
    <n v="434"/>
    <n v="10163.92"/>
    <n v="4.6564826465392647E-5"/>
    <n v="0.95457328136942166"/>
    <n v="4346"/>
    <x v="8"/>
    <x v="3"/>
  </r>
  <r>
    <x v="7"/>
    <s v="Comfort Spaces"/>
    <s v="Microfiber 75GSM|Microfiber 75GSM|Microfiber 75GSM"/>
    <s v="SHEET/SHEET SET"/>
    <s v="CS20-0118"/>
    <s v="Aqua"/>
    <s v="Queen"/>
    <s v="ARB"/>
    <n v="656"/>
    <n v="10162.48"/>
    <n v="4.6558229271582565E-5"/>
    <n v="0.95461983959869323"/>
    <n v="4347"/>
    <x v="8"/>
    <x v="3"/>
  </r>
  <r>
    <x v="7"/>
    <s v="Intelligent Design"/>
    <s v="Cozy Soft|Cozy Soft|Cozy Soft"/>
    <s v="SHEET/SHEET SET"/>
    <s v="ID20-2045"/>
    <s v="Grey Sloths"/>
    <s v="Twin XL"/>
    <s v="B"/>
    <n v="571"/>
    <n v="10159.67"/>
    <n v="4.654535558088373E-5"/>
    <n v="0.95466638495427414"/>
    <n v="4348"/>
    <x v="8"/>
    <x v="3"/>
  </r>
  <r>
    <x v="1"/>
    <s v="Madison Park"/>
    <s v="Emilia|Natalie|Lillian"/>
    <s v="VALANCE"/>
    <s v="MP41-4454"/>
    <s v="Champagne"/>
    <s v="50x26&quot;"/>
    <s v="B"/>
    <n v="679"/>
    <n v="10159.59"/>
    <n v="4.6544989070116499E-5"/>
    <n v="0.95471292994334422"/>
    <n v="4349"/>
    <x v="8"/>
    <x v="3"/>
  </r>
  <r>
    <x v="3"/>
    <s v="Madison Park Essentials"/>
    <s v="Parkston|Hartford|Hartford"/>
    <s v="COMFORTER (SET)"/>
    <s v="MPE10-950"/>
    <s v="Brown"/>
    <s v="King/Cal K"/>
    <s v="B"/>
    <n v="346"/>
    <n v="10156.43"/>
    <n v="4.6530511894811048E-5"/>
    <n v="0.95475946045523907"/>
    <n v="4350"/>
    <x v="8"/>
    <x v="3"/>
  </r>
  <r>
    <x v="3"/>
    <s v="Intelligent Design"/>
    <s v="Malea|Leena|Leena"/>
    <s v="COMFORTER (SET)"/>
    <s v="ID10-2440"/>
    <s v="Pink/White"/>
    <s v="Twin/Twin "/>
    <s v="B"/>
    <n v="336"/>
    <n v="10152.42"/>
    <n v="4.6512140542603805E-5"/>
    <n v="0.9548059725957817"/>
    <n v="4351"/>
    <x v="8"/>
    <x v="3"/>
  </r>
  <r>
    <x v="10"/>
    <s v="INK+IVY"/>
    <s v="Anzio|Anzio|Anzio"/>
    <s v="LGT-TABLE LAMPS"/>
    <s v="II153-0108"/>
    <s v="Cream"/>
    <s v="See below"/>
    <s v="B-"/>
    <n v="204"/>
    <n v="10147.39"/>
    <n v="4.6489096178114418E-5"/>
    <n v="0.95485246169195981"/>
    <n v="4352"/>
    <x v="8"/>
    <x v="3"/>
  </r>
  <r>
    <x v="4"/>
    <s v="Sleep Philosophy"/>
    <s v="1.5&quot; Gel Memory Foam|1.5&quot; Gel Memory Foam|1.5&quot; Gel Memory Foam"/>
    <s v="MATT PAD/TOPPER"/>
    <s v="BASI16-0381"/>
    <s v="Blue"/>
    <s v="Twin"/>
    <s v="B"/>
    <n v="375"/>
    <n v="10136.200000000001"/>
    <n v="4.6437830484548579E-5"/>
    <n v="0.95489889952244433"/>
    <n v="4353"/>
    <x v="8"/>
    <x v="3"/>
  </r>
  <r>
    <x v="2"/>
    <s v="Madison Park"/>
    <s v="Dallas|Houston|Caldwell"/>
    <s v="COMFORTER (SET)"/>
    <s v="MP10-8473"/>
    <s v="Grey"/>
    <s v="King"/>
    <s v="TBD"/>
    <n v="125"/>
    <n v="10133.42"/>
    <n v="4.6425094235387448E-5"/>
    <n v="0.95494532461667969"/>
    <n v="4354"/>
    <x v="8"/>
    <x v="3"/>
  </r>
  <r>
    <x v="8"/>
    <s v="Urban Habitat"/>
    <s v="Brooklyn|Maize|Kay"/>
    <s v="DUVET&amp;DUVET SET"/>
    <s v="UH12-0207"/>
    <s v="Pink"/>
    <s v="Twin/Twin "/>
    <s v="B"/>
    <n v="217"/>
    <n v="10132.84"/>
    <n v="4.6422437032325053E-5"/>
    <n v="0.95499174705371204"/>
    <n v="4355"/>
    <x v="8"/>
    <x v="3"/>
  </r>
  <r>
    <x v="8"/>
    <s v="Urban Habitat"/>
    <s v="Brooklyn|Maize|Kay"/>
    <s v="SHOWER CURTAIN"/>
    <s v="UH70-2241"/>
    <s v="Ivory"/>
    <s v="70x72&quot;"/>
    <s v="B"/>
    <n v="461"/>
    <n v="10132.81"/>
    <n v="4.6422299590787342E-5"/>
    <n v="0.95503816935330288"/>
    <n v="4356"/>
    <x v="8"/>
    <x v="3"/>
  </r>
  <r>
    <x v="1"/>
    <s v="SunSmart"/>
    <s v="Mirage|Elysia|Azalea"/>
    <s v="WINDOW PANEL"/>
    <s v="SS40-0020"/>
    <s v="Charcoal"/>
    <s v="50x95&quot;"/>
    <s v="B"/>
    <n v="428"/>
    <n v="10121.780000000001"/>
    <n v="4.6371766918755959E-5"/>
    <n v="0.95508454112022168"/>
    <n v="4357"/>
    <x v="8"/>
    <x v="3"/>
  </r>
  <r>
    <x v="8"/>
    <s v="Urban Habitat"/>
    <s v="Brooklyn|Maize|Kay"/>
    <s v="COMFORTER (SET)"/>
    <s v="UH10-2263"/>
    <s v="Navy"/>
    <s v="King/Cal K"/>
    <s v="B"/>
    <n v="112"/>
    <n v="10115.6"/>
    <n v="4.6343453961987691E-5"/>
    <n v="0.95513088457418371"/>
    <n v="4358"/>
    <x v="8"/>
    <x v="3"/>
  </r>
  <r>
    <x v="2"/>
    <s v="Intelligent Design"/>
    <s v="Callie|Ensley|Kelsey"/>
    <s v="WINDOW PANEL"/>
    <s v="ID40-1772"/>
    <s v="Multi"/>
    <s v="50x84&quot;"/>
    <s v="B"/>
    <n v="474"/>
    <n v="10110.24"/>
    <n v="4.6318897740583491E-5"/>
    <n v="0.95517720347192425"/>
    <n v="4359"/>
    <x v="8"/>
    <x v="3"/>
  </r>
  <r>
    <x v="1"/>
    <s v="SunSmart"/>
    <s v="Bentley|Abel|Byron"/>
    <s v="WINDOW PANEL"/>
    <s v="SS40-0061"/>
    <s v="Ivory"/>
    <s v="50x108&quot;"/>
    <s v="B+"/>
    <n v="474"/>
    <n v="10106.07"/>
    <n v="4.6299793366841798E-5"/>
    <n v="0.95522350326529104"/>
    <n v="4360"/>
    <x v="8"/>
    <x v="3"/>
  </r>
  <r>
    <x v="1"/>
    <s v="Madison Park"/>
    <s v="Kyler|Suvi|Juno"/>
    <s v="WINDOW PANEL"/>
    <s v="MP40-7970"/>
    <s v="White"/>
    <s v="31x64&quot;"/>
    <s v="B-"/>
    <n v="266"/>
    <n v="10091.39"/>
    <n v="4.6232538641055682E-5"/>
    <n v="0.95526973580393215"/>
    <n v="4361"/>
    <x v="8"/>
    <x v="3"/>
  </r>
  <r>
    <x v="7"/>
    <s v="Intelligent Design"/>
    <s v="Cozy Soft|Cozy Soft|Cozy Soft"/>
    <s v="SHEET/SHEET SET"/>
    <s v="ID20-1537"/>
    <s v="Blue Stars"/>
    <s v="Twin XL"/>
    <s v="B"/>
    <n v="545"/>
    <n v="10085.790000000001"/>
    <n v="4.6206882887349815E-5"/>
    <n v="0.95531594268681952"/>
    <n v="4362"/>
    <x v="8"/>
    <x v="3"/>
  </r>
  <r>
    <x v="6"/>
    <s v="Madison Park Signature"/>
    <s v="Splendor|Splendor|Splendor"/>
    <s v="BATH RUG"/>
    <s v="MPS72-555"/>
    <s v="White"/>
    <s v="24x36&quot;"/>
    <s v="A++"/>
    <n v="476"/>
    <n v="10080.459999999999"/>
    <n v="4.6182464107483326E-5"/>
    <n v="0.955362125150927"/>
    <n v="4363"/>
    <x v="8"/>
    <x v="3"/>
  </r>
  <r>
    <x v="1"/>
    <s v="Madison Park"/>
    <s v="Aubrey|Whitman|Charlotte"/>
    <s v="WINDOW PANEL"/>
    <s v="MP40-2678"/>
    <s v="Black"/>
    <s v="50x108&quot;"/>
    <s v="B"/>
    <n v="293"/>
    <n v="10080.459999999999"/>
    <n v="4.6182464107483326E-5"/>
    <n v="0.95540830761503448"/>
    <n v="4364"/>
    <x v="8"/>
    <x v="3"/>
  </r>
  <r>
    <x v="7"/>
    <s v="True North by Sleep Philosophy"/>
    <s v="Soloft Plush|Soloft Plush|Soloft Plush"/>
    <s v="SHEET/SHEET SET"/>
    <s v="BL20-0445"/>
    <s v="Ivory"/>
    <s v="Twin"/>
    <s v="B"/>
    <n v="455"/>
    <n v="10077.14"/>
    <n v="4.616725391064342E-5"/>
    <n v="0.95545447486894508"/>
    <n v="4365"/>
    <x v="8"/>
    <x v="3"/>
  </r>
  <r>
    <x v="7"/>
    <s v="Woolrich"/>
    <s v="Cotton Flannel|Cotton Flannel|Cotton Flannel"/>
    <s v="SHEET/SHEET SET"/>
    <s v="WR20-3989"/>
    <s v="Gray Deer Toile"/>
    <s v="Twin"/>
    <s v="B"/>
    <n v="442"/>
    <n v="10072.16"/>
    <n v="4.6144438615383553E-5"/>
    <n v="0.95550061930756047"/>
    <n v="4366"/>
    <x v="8"/>
    <x v="3"/>
  </r>
  <r>
    <x v="10"/>
    <s v="INK+IVY"/>
    <s v="Bryson|Bryson|Bryson"/>
    <s v="LGT-TABLE LAMPS"/>
    <s v="II153-0148"/>
    <s v="Gold"/>
    <s v="See below"/>
    <s v="B-"/>
    <n v="188"/>
    <n v="10060.07"/>
    <n v="4.6089049675686408E-5"/>
    <n v="0.95554670835723621"/>
    <n v="4367"/>
    <x v="8"/>
    <x v="3"/>
  </r>
  <r>
    <x v="8"/>
    <s v="Intelligent Design"/>
    <s v="Felicia|Isabel|Alyssa"/>
    <s v="COMFORTER (SET)"/>
    <s v="ID10-1905"/>
    <s v="Teal"/>
    <s v="Twin/Twin "/>
    <s v="A"/>
    <n v="311"/>
    <n v="10057.469999999999"/>
    <n v="4.6077138075751536E-5"/>
    <n v="0.95559278549531201"/>
    <n v="4368"/>
    <x v="8"/>
    <x v="3"/>
  </r>
  <r>
    <x v="1"/>
    <s v="Madison Park"/>
    <s v="Harper|Kaylee|Avery"/>
    <s v="WINDOW PANEL"/>
    <s v="MP40-4525"/>
    <s v="Cream"/>
    <s v="42x84&quot;"/>
    <s v="B+"/>
    <n v="513"/>
    <n v="10056.64"/>
    <n v="4.6073335526541559E-5"/>
    <n v="0.95563885883083854"/>
    <n v="4369"/>
    <x v="8"/>
    <x v="3"/>
  </r>
  <r>
    <x v="3"/>
    <s v="Madison Park"/>
    <s v="Arya|Nova|Alivia"/>
    <s v="COMFORTER (SET)"/>
    <s v="MP10-5060"/>
    <s v="Blush"/>
    <s v="Twin"/>
    <s v="B"/>
    <n v="273"/>
    <n v="10047.33"/>
    <n v="4.6030682836005551E-5"/>
    <n v="0.95568488951367458"/>
    <n v="4370"/>
    <x v="8"/>
    <x v="3"/>
  </r>
  <r>
    <x v="4"/>
    <s v="Sleep Philosophy"/>
    <s v="Year Round Warmth|Year Round Warmth|Year Round Warmth"/>
    <s v="COMFORTER (SET)"/>
    <s v="BASI10-0290"/>
    <s v="White"/>
    <s v="Twin"/>
    <s v="B"/>
    <n v="269"/>
    <n v="10044.56"/>
    <n v="4.6017992400690322E-5"/>
    <n v="0.95573090750607526"/>
    <n v="4371"/>
    <x v="8"/>
    <x v="3"/>
  </r>
  <r>
    <x v="3"/>
    <s v="Woolrich"/>
    <s v="Bloomington|Bloomington|Bloomington"/>
    <s v="THROW"/>
    <s v="WR50-3970"/>
    <s v="Tan"/>
    <s v="50x60&quot;"/>
    <s v="B"/>
    <n v="416"/>
    <n v="10038.42"/>
    <n v="4.5989862699305672E-5"/>
    <n v="0.95577689736877458"/>
    <n v="4372"/>
    <x v="8"/>
    <x v="3"/>
  </r>
  <r>
    <x v="3"/>
    <s v="True North by Sleep Philosophy"/>
    <s v="Microfleece|Microfleece|Microfleece"/>
    <s v="BLANKET"/>
    <s v="TN51-0556"/>
    <s v="Blue"/>
    <s v="King"/>
    <s v="B"/>
    <n v="604"/>
    <n v="10032.98"/>
    <n v="4.5964939967134248E-5"/>
    <n v="0.95582286230874169"/>
    <n v="4373"/>
    <x v="8"/>
    <x v="3"/>
  </r>
  <r>
    <x v="8"/>
    <s v="Comfort Spaces"/>
    <s v="Colin|Colin|Colin"/>
    <s v="COMFORTER (SET)"/>
    <s v="CS10-1621"/>
    <s v="Navy"/>
    <s v="Twin"/>
    <s v="ARB-"/>
    <n v="277"/>
    <n v="10032.94"/>
    <n v="4.5964756711750636E-5"/>
    <n v="0.9558688270654534"/>
    <n v="4374"/>
    <x v="8"/>
    <x v="3"/>
  </r>
  <r>
    <x v="3"/>
    <s v="Serta"/>
    <s v="Dream Soft Heated|Dream Soft Heated|Dream Soft Heated"/>
    <s v="ELECT BLANKET"/>
    <s v="ST54-3589"/>
    <s v="Sage"/>
    <s v="Queen"/>
    <s v="TBD"/>
    <n v="134"/>
    <n v="10018.459999999999"/>
    <n v="4.5898418262882588E-5"/>
    <n v="0.95591472548371625"/>
    <n v="4375"/>
    <x v="8"/>
    <x v="3"/>
  </r>
  <r>
    <x v="2"/>
    <s v="Madison Park"/>
    <s v="Jolene|Rita|Honey"/>
    <s v="DUVET&amp;DUVET SET"/>
    <s v="MP12-8493"/>
    <s v="Dark Grey/Plum"/>
    <s v="King/Cal K"/>
    <s v="B"/>
    <n v="236"/>
    <n v="10012.620000000001"/>
    <n v="4.587166297687504E-5"/>
    <n v="0.95596059714669313"/>
    <n v="4376"/>
    <x v="8"/>
    <x v="3"/>
  </r>
  <r>
    <x v="7"/>
    <s v="Madison Park"/>
    <s v="300 Thread Count Organic Cotton|300 Thread Count Organic Cotton|300 Thread"/>
    <s v="SHEET/SHEET SET"/>
    <s v="MP20-8254"/>
    <s v="Ivory"/>
    <s v="King"/>
    <s v="B"/>
    <n v="268"/>
    <n v="10007.76"/>
    <n v="4.5849397447766018E-5"/>
    <n v="0.95600644654414091"/>
    <n v="4377"/>
    <x v="8"/>
    <x v="3"/>
  </r>
  <r>
    <x v="2"/>
    <s v="INK+IVY"/>
    <s v="Kara|Kara|Kara"/>
    <s v="DUVET&amp;DUVET SET"/>
    <s v="II12-1272"/>
    <s v="Gray"/>
    <s v="Full/Queen"/>
    <s v="B"/>
    <n v="162"/>
    <n v="10002.07"/>
    <n v="4.5823329369447011E-5"/>
    <n v="0.95605226987351033"/>
    <n v="4378"/>
    <x v="8"/>
    <x v="3"/>
  </r>
  <r>
    <x v="3"/>
    <s v="Super Listing"/>
    <s v="Kyla|Yuna|Raya"/>
    <s v="COMFORTER (SET)"/>
    <s v="AM10-0262"/>
    <s v="Blue"/>
    <s v="Twin/Twin "/>
    <s v="B"/>
    <n v="403"/>
    <n v="9992.65"/>
    <n v="4.5780172726606054E-5"/>
    <n v="0.95609805004623694"/>
    <n v="4379"/>
    <x v="8"/>
    <x v="3"/>
  </r>
  <r>
    <x v="3"/>
    <s v="Madison Park"/>
    <s v="Zuri|Marselle|Marselle"/>
    <s v="NORMAL PILLOW"/>
    <s v="MP30-1914"/>
    <s v="Brown"/>
    <s v="20x20&quot;"/>
    <s v="B"/>
    <n v="693"/>
    <n v="9990.24"/>
    <n v="4.5769131589743349E-5"/>
    <n v="0.95614381917782665"/>
    <n v="4380"/>
    <x v="8"/>
    <x v="3"/>
  </r>
  <r>
    <x v="4"/>
    <s v="Madison Park"/>
    <s v="Haven Plush|Haven Plush|Haven Plush"/>
    <s v="MATT PAD/TOPPER"/>
    <s v="CO16-375"/>
    <s v="White"/>
    <s v="Cal King"/>
    <s v="EXB"/>
    <n v="319"/>
    <n v="9981.51"/>
    <n v="4.5729136102269736E-5"/>
    <n v="0.95618954831392888"/>
    <n v="4381"/>
    <x v="8"/>
    <x v="3"/>
  </r>
  <r>
    <x v="2"/>
    <s v="Super Listing"/>
    <s v="Camden|Reese|Leighton"/>
    <s v="COMFORTER (SET)"/>
    <s v="AM10-0064"/>
    <s v="Neutral"/>
    <s v="Twin/Twin "/>
    <s v="A"/>
    <n v="502"/>
    <n v="9979.7099999999991"/>
    <n v="4.5720889610007129E-5"/>
    <n v="0.95623526920353885"/>
    <n v="4382"/>
    <x v="8"/>
    <x v="3"/>
  </r>
  <r>
    <x v="6"/>
    <s v="Madison Park"/>
    <s v="Lasso|Copula|Braide"/>
    <s v="BATH RUG"/>
    <s v="MP72-5830"/>
    <s v="Charcoal"/>
    <s v="24x44&quot;"/>
    <s v="B"/>
    <n v="560"/>
    <n v="9966.06"/>
    <n v="4.5658353710349065E-5"/>
    <n v="0.95628092755724925"/>
    <n v="4383"/>
    <x v="8"/>
    <x v="3"/>
  </r>
  <r>
    <x v="1"/>
    <s v="Madison Park"/>
    <s v="Elena|Juline|Gail"/>
    <s v="VALANCE"/>
    <s v="MP41-4955"/>
    <s v="Bronze"/>
    <s v="38x46&quot;"/>
    <s v="B"/>
    <n v="775"/>
    <n v="9954.84"/>
    <n v="4.5606950575245515E-5"/>
    <n v="0.95632653450782446"/>
    <n v="4384"/>
    <x v="8"/>
    <x v="3"/>
  </r>
  <r>
    <x v="3"/>
    <s v="Serta"/>
    <s v="Corded Plush|Corded Plush|Corded Plush"/>
    <s v="ELECT BLANKET"/>
    <s v="ST54-0286"/>
    <s v="Grey"/>
    <s v="Twin"/>
    <s v="B"/>
    <n v="194"/>
    <n v="9953.77"/>
    <n v="4.5602048493733858E-5"/>
    <n v="0.95637213655631814"/>
    <n v="4385"/>
    <x v="8"/>
    <x v="3"/>
  </r>
  <r>
    <x v="7"/>
    <s v="Madison Park"/>
    <s v="3M Microcell|3M Microcell|3M Microcell"/>
    <s v="SHEET/SHEET SET"/>
    <s v="MP20-1193"/>
    <s v="Khaki"/>
    <s v="King"/>
    <s v="B"/>
    <n v="453"/>
    <n v="9945.42"/>
    <n v="4.5563793932404558E-5"/>
    <n v="0.95641770035025053"/>
    <n v="4386"/>
    <x v="8"/>
    <x v="3"/>
  </r>
  <r>
    <x v="3"/>
    <s v="Intelligent Design"/>
    <s v="Malea|Leena|Leena"/>
    <s v="COMFORTER (SET)"/>
    <s v="ID10-2442"/>
    <s v="Pink/White"/>
    <s v="King/Cal K"/>
    <s v="B"/>
    <n v="224"/>
    <n v="9941.92"/>
    <n v="4.5547759086338393E-5"/>
    <n v="0.95646324810933692"/>
    <n v="4387"/>
    <x v="8"/>
    <x v="3"/>
  </r>
  <r>
    <x v="9"/>
    <s v="Madison Park Signature"/>
    <s v="Turkish|Turkish|Turkish"/>
    <s v="BATH TOWEL"/>
    <s v="MPS73-533"/>
    <s v="Grey"/>
    <s v="35x70&quot; - 2"/>
    <s v="NEW"/>
    <n v="261"/>
    <n v="9935.8799999999992"/>
    <n v="4.5520087523412764E-5"/>
    <n v="0.95650876819686037"/>
    <n v="4388"/>
    <x v="8"/>
    <x v="3"/>
  </r>
  <r>
    <x v="1"/>
    <s v="Madison Park"/>
    <s v="Amherst|Eastridge|Salem"/>
    <s v="WINDOW PANEL"/>
    <s v="MP40-2224"/>
    <s v="Red"/>
    <s v="50x84&quot;"/>
    <s v="B"/>
    <n v="600"/>
    <n v="9921.31"/>
    <n v="4.5453336749931597E-5"/>
    <n v="0.95655422153361025"/>
    <n v="4389"/>
    <x v="8"/>
    <x v="3"/>
  </r>
  <r>
    <x v="10"/>
    <s v="INK+IVY"/>
    <s v="Glendale|Glendale|Glendale"/>
    <s v="LGT-TABLE LAMPS"/>
    <s v="MT153-0051"/>
    <s v="Grey"/>
    <s v="See below"/>
    <s v="B"/>
    <n v="217"/>
    <n v="9910.41"/>
    <n v="4.5403399657896952E-5"/>
    <n v="0.95659962493326811"/>
    <n v="4390"/>
    <x v="8"/>
    <x v="3"/>
  </r>
  <r>
    <x v="1"/>
    <s v="Madison Park"/>
    <s v="Harper|Kaylee|Avery"/>
    <s v="WINDOW PANEL"/>
    <s v="MP40-4501"/>
    <s v="Taupe"/>
    <s v="42x84&quot;"/>
    <s v="B"/>
    <n v="463"/>
    <n v="9893.2000000000007"/>
    <n v="4.5324554029097293E-5"/>
    <n v="0.95664494948729717"/>
    <n v="4391"/>
    <x v="8"/>
    <x v="3"/>
  </r>
  <r>
    <x v="7"/>
    <s v="Madison Park"/>
    <s v="Peached Percale|Peached Percale|Peached Percale"/>
    <s v="SHEET/SHEET SET"/>
    <s v="MP20-5390"/>
    <s v="Grey"/>
    <s v="Queen"/>
    <s v="B"/>
    <n v="303"/>
    <n v="9892.7999999999993"/>
    <n v="4.5322721475261157E-5"/>
    <n v="0.95669027220877245"/>
    <n v="4392"/>
    <x v="8"/>
    <x v="3"/>
  </r>
  <r>
    <x v="8"/>
    <s v="Urban Habitat"/>
    <s v="Adrian|Blaire|Maren"/>
    <s v="COMFORTER (SET)"/>
    <s v="UH10-2528"/>
    <s v="Gray"/>
    <s v="King/Cal K"/>
    <s v="TBD"/>
    <n v="192"/>
    <n v="9886.82"/>
    <n v="4.5295324795410957E-5"/>
    <n v="0.95673556753356781"/>
    <n v="4393"/>
    <x v="8"/>
    <x v="3"/>
  </r>
  <r>
    <x v="1"/>
    <s v="INK+IVY"/>
    <s v="Imani|Imani|Imani"/>
    <s v="WINDOW PANEL"/>
    <s v="II40-1344"/>
    <s v="White/Navy"/>
    <s v="50x108&quot;"/>
    <s v="TBD"/>
    <n v="292"/>
    <n v="9885.7800000000007"/>
    <n v="4.5290560155437011E-5"/>
    <n v="0.95678085809372326"/>
    <n v="4394"/>
    <x v="8"/>
    <x v="3"/>
  </r>
  <r>
    <x v="3"/>
    <s v="INK+IVY"/>
    <s v="Bree Knit|Bree Knit|Bree Knit"/>
    <s v="BLANKET"/>
    <s v="II51-1136"/>
    <s v="Grey"/>
    <s v="Full/Queen"/>
    <s v="B"/>
    <n v="249"/>
    <n v="9881.11"/>
    <n v="4.5269165089400155E-5"/>
    <n v="0.95682612725881266"/>
    <n v="4395"/>
    <x v="8"/>
    <x v="3"/>
  </r>
  <r>
    <x v="8"/>
    <s v="Intelligent Design"/>
    <s v="Cassie|Bridget|Rachel"/>
    <s v="DUVET&amp;DUVET SET"/>
    <s v="ID12-2359"/>
    <s v="Blush Multi"/>
    <s v="Full/Queen"/>
    <s v="B"/>
    <n v="262"/>
    <n v="9876.18"/>
    <n v="4.5246578863369802E-5"/>
    <n v="0.95687137383767606"/>
    <n v="4396"/>
    <x v="8"/>
    <x v="3"/>
  </r>
  <r>
    <x v="3"/>
    <s v="Serta"/>
    <s v="Freya AZ|Freya AZ|Freya AZ"/>
    <s v="ELECT BLANKET"/>
    <s v="ST54-0216"/>
    <s v="Smoke Grey"/>
    <s v="Queen"/>
    <s v="ARB"/>
    <n v="128"/>
    <n v="9875.2000000000007"/>
    <n v="4.5242089106471277E-5"/>
    <n v="0.95691661592678257"/>
    <n v="4397"/>
    <x v="8"/>
    <x v="3"/>
  </r>
  <r>
    <x v="5"/>
    <s v="Madison Park"/>
    <s v="Quad|Asher|Jade"/>
    <s v="DECO ACCENTS"/>
    <s v="MP167-0093"/>
    <s v="Black/Gold"/>
    <s v="See below"/>
    <s v="B"/>
    <n v="276"/>
    <n v="9869.07"/>
    <n v="4.5214005218932523E-5"/>
    <n v="0.95696182993200152"/>
    <n v="4398"/>
    <x v="8"/>
    <x v="3"/>
  </r>
  <r>
    <x v="3"/>
    <s v="Serta"/>
    <s v="Waterproof|Waterproof|Waterproof"/>
    <s v="ELEC MATT PAD"/>
    <s v="ST55-0114"/>
    <s v="White"/>
    <s v="Twin"/>
    <s v="B"/>
    <n v="201"/>
    <n v="9868.35"/>
    <n v="4.5210706622027481E-5"/>
    <n v="0.95700704063862352"/>
    <n v="4399"/>
    <x v="8"/>
    <x v="3"/>
  </r>
  <r>
    <x v="4"/>
    <s v="Madison Park"/>
    <s v="Quiet Nights|Ensure|Ensure"/>
    <s v="MATT PAD/TOPPER"/>
    <s v="BASI16-0032"/>
    <s v="White"/>
    <s v="Twin"/>
    <s v="B"/>
    <n v="544"/>
    <n v="9866.0300000000007"/>
    <n v="4.5200077809777909E-5"/>
    <n v="0.95705224071643324"/>
    <n v="4400"/>
    <x v="8"/>
    <x v="3"/>
  </r>
  <r>
    <x v="9"/>
    <s v="Super Listing"/>
    <s v="Premium Turkish Cotton|Premium Turkish Cotton|Premium Turkish Cotton"/>
    <s v="BATH TOWEL"/>
    <s v="AM73-0233"/>
    <s v="Seafoam"/>
    <s v="6-Piece"/>
    <s v="NEW"/>
    <n v="483"/>
    <n v="9862.9599999999991"/>
    <n v="4.5186012959085571E-5"/>
    <n v="0.95709742672939235"/>
    <n v="4401"/>
    <x v="8"/>
    <x v="3"/>
  </r>
  <r>
    <x v="4"/>
    <s v="Intelligent Design"/>
    <s v="Dream Puff|Dream Puff|Dream Puff"/>
    <s v="COMFORTER (SET)"/>
    <s v="ID10-2314"/>
    <s v="Grey"/>
    <s v="Full/Queen"/>
    <s v="TBD"/>
    <n v="231"/>
    <n v="9861.08"/>
    <n v="4.5177399956055747E-5"/>
    <n v="0.95714260412934837"/>
    <n v="4402"/>
    <x v="8"/>
    <x v="3"/>
  </r>
  <r>
    <x v="8"/>
    <s v="Urban Habitat"/>
    <s v="Dune|Toren|Ryland"/>
    <s v="COVERLET&amp;BEDSPR"/>
    <s v="UH13-2526"/>
    <s v="Natural"/>
    <s v="King/Cal K"/>
    <s v="TBD"/>
    <n v="229"/>
    <n v="9854.86"/>
    <n v="4.5148903743903873E-5"/>
    <n v="0.95718775303309223"/>
    <n v="4403"/>
    <x v="8"/>
    <x v="3"/>
  </r>
  <r>
    <x v="7"/>
    <s v="Comfort Spaces"/>
    <s v="Cotton 144TC|Cotton 144TC|Cotton 144TC"/>
    <s v="SHEET/SHEET SET"/>
    <s v="CS20-1724"/>
    <s v="Pink"/>
    <s v="Twin"/>
    <s v="ARB"/>
    <n v="590"/>
    <n v="9853"/>
    <n v="4.5140382368565845E-5"/>
    <n v="0.95723289341546081"/>
    <n v="4404"/>
    <x v="8"/>
    <x v="3"/>
  </r>
  <r>
    <x v="7"/>
    <s v="Beautyrest"/>
    <s v="600 Thread Count|600 Thread Count|600 Thread Count"/>
    <s v="SHEET/SHEET SET"/>
    <s v="BR20-1922"/>
    <s v="Teal"/>
    <s v="Cal King"/>
    <s v="B"/>
    <n v="275"/>
    <n v="9852.94"/>
    <n v="4.5140107485490429E-5"/>
    <n v="0.95727803352294627"/>
    <n v="4405"/>
    <x v="8"/>
    <x v="3"/>
  </r>
  <r>
    <x v="7"/>
    <s v="Beautyrest Platinum"/>
    <s v="400TC Liquid Cotton"/>
    <s v="SHEET/SHEET SET"/>
    <s v="BRP20-0080C"/>
    <s v="Tan"/>
    <s v="King"/>
    <s v="EXB"/>
    <n v="243"/>
    <n v="9841.5"/>
    <n v="4.5087696445777002E-5"/>
    <n v="0.957323121219392"/>
    <n v="4406"/>
    <x v="8"/>
    <x v="3"/>
  </r>
  <r>
    <x v="11"/>
    <s v="Harbor House Blue"/>
    <s v="Maya Bay|Maya Bay|Maya Bay"/>
    <s v="DUVET&amp;DUVET SET"/>
    <s v="HH12-1226"/>
    <s v="White"/>
    <s v="Full/Queen"/>
    <s v="B+"/>
    <n v="95"/>
    <n v="9824.09"/>
    <n v="4.5007934540059276E-5"/>
    <n v="0.9573681291539321"/>
    <n v="4407"/>
    <x v="8"/>
    <x v="3"/>
  </r>
  <r>
    <x v="7"/>
    <s v="Madison Park Essentials"/>
    <s v="Satin|Satin|Satin"/>
    <s v="SHEET/SHEET SET"/>
    <s v="MPE20-775"/>
    <s v="Blush"/>
    <s v="Cal King"/>
    <s v="B"/>
    <n v="453"/>
    <n v="9811.2000000000007"/>
    <n v="4.4948880492689864E-5"/>
    <n v="0.95741307803442477"/>
    <n v="4408"/>
    <x v="8"/>
    <x v="3"/>
  </r>
  <r>
    <x v="2"/>
    <s v="Madison Park"/>
    <s v="Neko|Penelope|Astrid"/>
    <s v="COMFORTER (SET)"/>
    <s v="MP10-8317"/>
    <s v="Lilac"/>
    <s v="King/Cal K"/>
    <s v="TBD"/>
    <n v="210"/>
    <n v="9810.77"/>
    <n v="4.4946910497316024E-5"/>
    <n v="0.95745802494492205"/>
    <n v="4409"/>
    <x v="8"/>
    <x v="3"/>
  </r>
  <r>
    <x v="7"/>
    <s v="Comfort Spaces"/>
    <s v="Cotton 144TC|Cotton 144TC|Cotton 144TC"/>
    <s v="SHEET/SHEET SET"/>
    <s v="CS20-0577"/>
    <s v="Diamond Grey"/>
    <s v="Twin XL"/>
    <s v="ARB-"/>
    <n v="581"/>
    <n v="9810.23"/>
    <n v="4.4944436549637235E-5"/>
    <n v="0.95750296938147172"/>
    <n v="4410"/>
    <x v="8"/>
    <x v="3"/>
  </r>
  <r>
    <x v="7"/>
    <s v="Comfort Spaces"/>
    <s v="Microfiber Coolmax|Microfiber Coolmax|Microfiber Coolmax"/>
    <s v="SHEET/SHEET SET"/>
    <s v="CS20-1356"/>
    <s v="Teal"/>
    <s v="Full"/>
    <s v="ARB"/>
    <n v="561"/>
    <n v="9806.56"/>
    <n v="4.4927622868190712E-5"/>
    <n v="0.95754789700433995"/>
    <n v="4411"/>
    <x v="8"/>
    <x v="3"/>
  </r>
  <r>
    <x v="3"/>
    <s v="Serta"/>
    <s v="Fleece to Sherpa|Fleece to Sherpa|Fleece to Sherpa"/>
    <s v="ELECT BLANKET"/>
    <s v="ST54-0080"/>
    <s v="Ivory"/>
    <s v="50x60&quot;"/>
    <s v="B"/>
    <n v="303"/>
    <n v="9805.69"/>
    <n v="4.4923637063597123E-5"/>
    <n v="0.9575928206414035"/>
    <n v="4412"/>
    <x v="8"/>
    <x v="3"/>
  </r>
  <r>
    <x v="8"/>
    <s v="Urban Habitat"/>
    <s v="Brooklyn|Maize|Kay"/>
    <s v="COMFORTER (SET)"/>
    <s v="UH10-2161"/>
    <s v="Grey"/>
    <s v="King/Cal K"/>
    <s v="B"/>
    <n v="114"/>
    <n v="9804.85"/>
    <n v="4.4919788700541239E-5"/>
    <n v="0.95763774043010408"/>
    <n v="4413"/>
    <x v="8"/>
    <x v="3"/>
  </r>
  <r>
    <x v="3"/>
    <s v="INK+IVY"/>
    <s v="Bree Knit|Bree Knit|Bree Knit"/>
    <s v="BLANKET"/>
    <s v="II51-1310"/>
    <s v="Light Blue"/>
    <s v="King"/>
    <s v="B"/>
    <n v="213"/>
    <n v="9798.16"/>
    <n v="4.4889139237631899E-5"/>
    <n v="0.95768262956934169"/>
    <n v="4414"/>
    <x v="8"/>
    <x v="3"/>
  </r>
  <r>
    <x v="7"/>
    <s v="True North by Sleep Philosophy"/>
    <s v="Micro Fleece|Micro Fleece|Micro Fleece"/>
    <s v="SHEET/SHEET SET"/>
    <s v="PC20-124"/>
    <s v="Ivory"/>
    <s v="Twin"/>
    <s v="B"/>
    <n v="409"/>
    <n v="9792.8799999999992"/>
    <n v="4.486494952699493E-5"/>
    <n v="0.95772749451886874"/>
    <n v="4415"/>
    <x v="8"/>
    <x v="3"/>
  </r>
  <r>
    <x v="8"/>
    <s v="Mi Zone"/>
    <s v="Rosalie|Jenna|Audrey"/>
    <s v="COMFORTER (SET)"/>
    <s v="MZ10-0653"/>
    <s v="Black/Gold"/>
    <s v="Full/Queen"/>
    <s v="B"/>
    <n v="225"/>
    <n v="9785.93"/>
    <n v="4.4833108904092113E-5"/>
    <n v="0.95777232762777287"/>
    <n v="4416"/>
    <x v="8"/>
    <x v="3"/>
  </r>
  <r>
    <x v="7"/>
    <s v="Comfort Spaces"/>
    <s v="Cotton 144TC|Cotton 144TC|Cotton 144TC"/>
    <s v="SHEET/SHEET SET"/>
    <s v="CS20-1649"/>
    <s v="Scales"/>
    <s v="Twin XL"/>
    <s v="ARB"/>
    <n v="597"/>
    <n v="9782.86"/>
    <n v="4.4819044053399789E-5"/>
    <n v="0.95781714667182627"/>
    <n v="4417"/>
    <x v="8"/>
    <x v="3"/>
  </r>
  <r>
    <x v="7"/>
    <s v="Woolrich"/>
    <s v="Cotton Flannel|Cotton Flannel|Cotton Flannel"/>
    <s v="SHEET/SHEET SET"/>
    <s v="WR20-3987"/>
    <s v="Green Trees &amp; Trucks"/>
    <s v="King"/>
    <s v="B"/>
    <n v="280"/>
    <n v="9776.4"/>
    <n v="4.4789448308946221E-5"/>
    <n v="0.95786193612013526"/>
    <n v="4418"/>
    <x v="8"/>
    <x v="3"/>
  </r>
  <r>
    <x v="4"/>
    <s v="Madison Park"/>
    <s v="Coleman|Campbell|Campbell"/>
    <s v="BLANKET"/>
    <s v="MP51-8138"/>
    <s v="Burgundy"/>
    <s v="Full/Queen"/>
    <s v="B"/>
    <n v="377"/>
    <n v="9771.41"/>
    <n v="4.4766587199840453E-5"/>
    <n v="0.95790670270733513"/>
    <n v="4419"/>
    <x v="8"/>
    <x v="3"/>
  </r>
  <r>
    <x v="9"/>
    <s v="Comfort Spaces"/>
    <s v="Zero Twist"/>
    <s v="BATH TOWEL"/>
    <s v="CS73-0799"/>
    <s v="Aqua"/>
    <s v="28x54&quot;"/>
    <s v="ARB"/>
    <n v="492"/>
    <n v="9765.16"/>
    <n v="4.4737953546150862E-5"/>
    <n v="0.95795144066088134"/>
    <n v="4420"/>
    <x v="8"/>
    <x v="3"/>
  </r>
  <r>
    <x v="1"/>
    <s v="Madison Park"/>
    <s v="Averil|Vina|Layla"/>
    <s v="WINDOW PANEL"/>
    <s v="MP40-3007"/>
    <s v="White"/>
    <s v="50x63&quot;"/>
    <s v="B+"/>
    <n v="606"/>
    <n v="9761.73"/>
    <n v="4.4722239397006013E-5"/>
    <n v="0.95799616290027834"/>
    <n v="4421"/>
    <x v="8"/>
    <x v="3"/>
  </r>
  <r>
    <x v="2"/>
    <s v="Comfort Spaces"/>
    <s v="Vixie|Lacey|Lacey"/>
    <s v="COMFORTER (SET)"/>
    <s v="CS10-0096-1"/>
    <s v="Aqua/Light Gray"/>
    <s v="Full/Queen"/>
    <s v="ARB"/>
    <n v="406"/>
    <n v="9755.33"/>
    <n v="4.4692918535627874E-5"/>
    <n v="0.95804085581881393"/>
    <n v="4422"/>
    <x v="8"/>
    <x v="3"/>
  </r>
  <r>
    <x v="8"/>
    <s v="Mi Zone Kids"/>
    <s v="Alicia|Mia|Natalie"/>
    <s v="COMFORTER (SET)"/>
    <s v="MZK10-263"/>
    <s v="White"/>
    <s v="Twin"/>
    <s v="B"/>
    <n v="210"/>
    <n v="9752.9"/>
    <n v="4.4681785771073359E-5"/>
    <n v="0.95808553760458504"/>
    <n v="4423"/>
    <x v="8"/>
    <x v="3"/>
  </r>
  <r>
    <x v="3"/>
    <s v="Beautyrest"/>
    <s v="Bailey (Heated long fur)|Bailey (Heated long fur)|Bailey (Heated long fur)"/>
    <s v="ELECT BLANKET"/>
    <s v="BR54-0823"/>
    <s v="Grey"/>
    <s v="50x60&quot;"/>
    <s v="ARB-"/>
    <n v="284"/>
    <n v="9745.2999999999993"/>
    <n v="4.4646967248186818E-5"/>
    <n v="0.95813018457183319"/>
    <n v="4424"/>
    <x v="8"/>
    <x v="3"/>
  </r>
  <r>
    <x v="6"/>
    <s v="Madison Park"/>
    <s v="Tufted Pearl Channel|Tufted Pearl Channel|Tufted Pearl Channel"/>
    <s v="BATH RUG"/>
    <s v="MP72-5112"/>
    <s v="Blush"/>
    <s v="21x34&quot;"/>
    <s v="B"/>
    <n v="477"/>
    <n v="9731.64"/>
    <n v="4.4584385534682845E-5"/>
    <n v="0.95817476895736786"/>
    <n v="4425"/>
    <x v="8"/>
    <x v="3"/>
  </r>
  <r>
    <x v="3"/>
    <s v="Serta"/>
    <s v="Freya AZ|Freya AZ|Freya AZ"/>
    <s v="ELECT BLANKET"/>
    <s v="ST54-0062"/>
    <s v="Creme White"/>
    <s v="Queen"/>
    <s v="ARB"/>
    <n v="131"/>
    <n v="9729.2000000000007"/>
    <n v="4.4573206956282435E-5"/>
    <n v="0.95821934216432414"/>
    <n v="4426"/>
    <x v="8"/>
    <x v="3"/>
  </r>
  <r>
    <x v="7"/>
    <s v="Intelligent Design"/>
    <s v="Cotton Blend Jersey Knit|Cotton Blend Jersey Knit|Cotton Blend Jersey Knit"/>
    <s v="SHEET/SHEET SET"/>
    <s v="ID20-2464"/>
    <s v="Blush"/>
    <s v="Queen"/>
    <s v="B"/>
    <n v="355"/>
    <n v="9700.1200000000008"/>
    <n v="4.4439980292395509E-5"/>
    <n v="0.95826378214461649"/>
    <n v="4427"/>
    <x v="8"/>
    <x v="3"/>
  </r>
  <r>
    <x v="1"/>
    <s v="Madison Park"/>
    <s v="Harper|Kaylee|Avery"/>
    <s v="WINDOW PANEL"/>
    <s v="MP40-4504"/>
    <s v="Grey"/>
    <s v="42x144&quot;"/>
    <s v="B"/>
    <n v="534"/>
    <n v="9687.24"/>
    <n v="4.4380972058871999E-5"/>
    <n v="0.95830816311667533"/>
    <n v="4428"/>
    <x v="8"/>
    <x v="3"/>
  </r>
  <r>
    <x v="7"/>
    <s v="Intelligent Design"/>
    <s v="Cozy Soft|Cozy Soft|Cozy Soft"/>
    <s v="SHEET/SHEET SET"/>
    <s v="ID20-1751"/>
    <s v="Pink/Grey Hedgehogs"/>
    <s v="Full"/>
    <s v="B"/>
    <n v="443"/>
    <n v="9685.31"/>
    <n v="4.4372129986612648E-5"/>
    <n v="0.95835253524666197"/>
    <n v="4429"/>
    <x v="8"/>
    <x v="3"/>
  </r>
  <r>
    <x v="2"/>
    <s v="510 Design"/>
    <s v="Tinsley|Irvine|Arlie"/>
    <s v="COMFORTER (SET)"/>
    <s v="5DS10-0055"/>
    <s v="Seafoam/Grey"/>
    <s v="Cal King"/>
    <s v="B"/>
    <n v="168"/>
    <n v="9680.83"/>
    <n v="4.4351605383647952E-5"/>
    <n v="0.9583968868520456"/>
    <n v="4430"/>
    <x v="8"/>
    <x v="3"/>
  </r>
  <r>
    <x v="2"/>
    <s v="INK+IVY"/>
    <s v="Nea|Nea|Nea"/>
    <s v="DUVET&amp;DUVET SET"/>
    <s v="II12-1132"/>
    <s v="Black/White"/>
    <s v="Full/Queen"/>
    <s v="B"/>
    <n v="187"/>
    <n v="9674.49"/>
    <n v="4.4322559405345234E-5"/>
    <n v="0.95844120941145095"/>
    <n v="4431"/>
    <x v="8"/>
    <x v="3"/>
  </r>
  <r>
    <x v="1"/>
    <s v="SunSmart"/>
    <s v="Blakesly|Kagen|Etro"/>
    <s v="WINDOW PANEL"/>
    <s v="SS40-0072"/>
    <s v="Taupe"/>
    <s v="50x84&quot;"/>
    <s v="B"/>
    <n v="550"/>
    <n v="9661.08"/>
    <n v="4.426112303798885E-5"/>
    <n v="0.95848547053448896"/>
    <n v="4432"/>
    <x v="8"/>
    <x v="3"/>
  </r>
  <r>
    <x v="7"/>
    <s v="Madison Park"/>
    <s v="Peached Percale|Peached Percale|Peached Percale"/>
    <s v="SHEET/SHEET SET"/>
    <s v="MP20-5399"/>
    <s v="White"/>
    <s v="Twin"/>
    <s v="B"/>
    <n v="394"/>
    <n v="9657.8700000000008"/>
    <n v="4.4246416793453879E-5"/>
    <n v="0.95852971695128242"/>
    <n v="4433"/>
    <x v="8"/>
    <x v="3"/>
  </r>
  <r>
    <x v="2"/>
    <s v="Madison Park"/>
    <s v="Ridge|Pioneer|Warren"/>
    <s v="COVERLET&amp;BEDSPR"/>
    <s v="MP13-8388"/>
    <s v="Grey"/>
    <s v="Daybed"/>
    <s v="B"/>
    <n v="175"/>
    <n v="9641.2999999999993"/>
    <n v="4.4170503250792031E-5"/>
    <n v="0.9585738874545332"/>
    <n v="4434"/>
    <x v="8"/>
    <x v="3"/>
  </r>
  <r>
    <x v="7"/>
    <s v="Woolrich"/>
    <s v="Cotton Flannel|Cotton Flannel|Cotton Flannel"/>
    <s v="SHEET/SHEET SET"/>
    <s v="WR20-2048"/>
    <s v="Grey Plaid"/>
    <s v="Cal King"/>
    <s v="B"/>
    <n v="289"/>
    <n v="9624.5300000000007"/>
    <n v="4.4093673431212128E-5"/>
    <n v="0.95861798112796437"/>
    <n v="4435"/>
    <x v="8"/>
    <x v="3"/>
  </r>
  <r>
    <x v="8"/>
    <s v="Urban Habitat"/>
    <s v="Brooklyn|Maize|Kay"/>
    <s v="COVERLET&amp;BEDSPR"/>
    <s v="UH13-2207"/>
    <s v="Ivory"/>
    <s v="Daybed"/>
    <s v="B"/>
    <n v="161"/>
    <n v="9619.32"/>
    <n v="4.4069804417496475E-5"/>
    <n v="0.95866205093238188"/>
    <n v="4436"/>
    <x v="8"/>
    <x v="3"/>
  </r>
  <r>
    <x v="7"/>
    <s v="Beautyrest"/>
    <s v="Oversized Cotton Flannel|Oversized Cotton Flannel|Oversized Cotton Flannel"/>
    <s v="SHEET/SHEET SET"/>
    <s v="BR20-4679"/>
    <s v="Sage Winter Fauna"/>
    <s v="Cal King"/>
    <s v="B"/>
    <n v="289"/>
    <n v="9618.41"/>
    <n v="4.4065635357519274E-5"/>
    <n v="0.95870611656773941"/>
    <n v="4437"/>
    <x v="8"/>
    <x v="3"/>
  </r>
  <r>
    <x v="7"/>
    <s v="Comfort Spaces"/>
    <s v="Microfiber Coolmax|Microfiber Coolmax|Microfiber Coolmax"/>
    <s v="SHEET/SHEET SET"/>
    <s v="CS20-1481"/>
    <s v="Aqua"/>
    <s v="Queen"/>
    <s v="ARB"/>
    <n v="1002"/>
    <n v="9588.1200000000008"/>
    <n v="4.3926865218278045E-5"/>
    <n v="0.95875004343295767"/>
    <n v="4438"/>
    <x v="8"/>
    <x v="3"/>
  </r>
  <r>
    <x v="7"/>
    <s v="Comfort Spaces"/>
    <s v="Cotton 144TC|Cotton 144TC|Cotton 144TC"/>
    <s v="SHEET/SHEET SET"/>
    <s v="CS20-1718"/>
    <s v="Cream"/>
    <s v="Twin"/>
    <s v="ARB"/>
    <n v="574"/>
    <n v="9585.7999999999993"/>
    <n v="4.3916236406028465E-5"/>
    <n v="0.95879395966936365"/>
    <n v="4439"/>
    <x v="8"/>
    <x v="3"/>
  </r>
  <r>
    <x v="7"/>
    <s v="True North by Sleep Philosophy"/>
    <s v="Cozy Cotton Flannel|Cozy Cotton Flannel|Cozy Cotton Flannel"/>
    <s v="SHEET/SHEET SET"/>
    <s v="TN20-0511"/>
    <s v="Gray Skiers"/>
    <s v="Twin XL"/>
    <s v="B"/>
    <n v="512"/>
    <n v="9580.27"/>
    <n v="4.3890901349243922E-5"/>
    <n v="0.95883785057071291"/>
    <n v="4440"/>
    <x v="8"/>
    <x v="3"/>
  </r>
  <r>
    <x v="3"/>
    <s v="Madison Park"/>
    <s v="Carved Plush|Carved Plush|Carved Plush"/>
    <s v="BLANKET"/>
    <s v="MP51-8428"/>
    <s v="Blue"/>
    <s v="King"/>
    <s v="B"/>
    <n v="465"/>
    <n v="9578.94"/>
    <n v="4.3884808107738775E-5"/>
    <n v="0.9588817353788206"/>
    <n v="4441"/>
    <x v="8"/>
    <x v="3"/>
  </r>
  <r>
    <x v="1"/>
    <s v="Madison Park"/>
    <s v="Galen|Colm|Paxton"/>
    <s v="WINDOW PANEL"/>
    <s v="MP40-7867"/>
    <s v="Taupe"/>
    <s v="23x64&quot;"/>
    <s v="B"/>
    <n v="355"/>
    <n v="9572.86"/>
    <n v="4.385695328942954E-5"/>
    <n v="0.95892559233211005"/>
    <n v="4442"/>
    <x v="8"/>
    <x v="3"/>
  </r>
  <r>
    <x v="3"/>
    <s v="Madison Park"/>
    <s v="Arctic|Polar|Polar"/>
    <s v="COMFORTER (SET)"/>
    <s v="BASI10-0253"/>
    <s v="Ivory"/>
    <s v="Twin"/>
    <s v="B"/>
    <n v="285"/>
    <n v="9557.09"/>
    <n v="4.3784704854439964E-5"/>
    <n v="0.9589693770369645"/>
    <n v="4443"/>
    <x v="8"/>
    <x v="3"/>
  </r>
  <r>
    <x v="6"/>
    <s v="Madison Park"/>
    <s v="Amherst|Eastridge|Salem"/>
    <s v="BATH RUG"/>
    <s v="MP72-6204"/>
    <s v="Navy"/>
    <s v="24x44&quot;"/>
    <s v="B"/>
    <n v="638"/>
    <n v="9530.7800000000007"/>
    <n v="4.3664168625868268E-5"/>
    <n v="0.95901304120559039"/>
    <n v="4444"/>
    <x v="8"/>
    <x v="3"/>
  </r>
  <r>
    <x v="2"/>
    <s v="Madison Park Essentials"/>
    <s v="Alice|Leena|Robin"/>
    <s v="COMFORTER (SET)"/>
    <s v="MPE10-1018"/>
    <s v="Mauve"/>
    <s v="Twin"/>
    <s v="B"/>
    <n v="313"/>
    <n v="9521.7199999999993"/>
    <n v="4.3622661281479828E-5"/>
    <n v="0.95905666386687183"/>
    <n v="4445"/>
    <x v="8"/>
    <x v="3"/>
  </r>
  <r>
    <x v="7"/>
    <s v="Woolrich"/>
    <s v="Cotton Flannel|Cotton Flannel|Cotton Flannel"/>
    <s v="SHEET/SHEET SET"/>
    <s v="WR20-4001"/>
    <s v="Red Plaid"/>
    <s v="Twin"/>
    <s v="B"/>
    <n v="398"/>
    <n v="9518.76"/>
    <n v="4.3609100383092445E-5"/>
    <n v="0.95910027296725497"/>
    <n v="4446"/>
    <x v="8"/>
    <x v="3"/>
  </r>
  <r>
    <x v="7"/>
    <s v="True North by Sleep Philosophy"/>
    <s v="Micro Fleece|Micro Fleece|Micro Fleece"/>
    <s v="SHEET/SHEET SET"/>
    <s v="TN20-0464"/>
    <s v="Black"/>
    <s v="King"/>
    <s v="B"/>
    <n v="275"/>
    <n v="9516.07"/>
    <n v="4.359677645854444E-5"/>
    <n v="0.95914386974371357"/>
    <n v="4447"/>
    <x v="8"/>
    <x v="3"/>
  </r>
  <r>
    <x v="3"/>
    <s v="Serta"/>
    <s v="Heated Faux Feathersoft|Heated Faux Feathersoft|Heated Faux Feathersoft"/>
    <s v="ELECT BLANKET"/>
    <s v="ST54-3603"/>
    <s v="Ivory"/>
    <s v="Twin"/>
    <s v="ARB-"/>
    <n v="163"/>
    <n v="9512.68"/>
    <n v="4.3581245564783211E-5"/>
    <n v="0.95918745098927838"/>
    <n v="4448"/>
    <x v="8"/>
    <x v="3"/>
  </r>
  <r>
    <x v="7"/>
    <s v="Intelligent Design"/>
    <s v="Cotton Blend Jersey Knit|Cotton Blend Jersey Knit|Cotton Blend Jersey Knit"/>
    <s v="SHEET/SHEET SET"/>
    <s v="ID20-2459"/>
    <s v="Cream"/>
    <s v="Queen"/>
    <s v="B"/>
    <n v="348"/>
    <n v="9506.5499999999993"/>
    <n v="4.3553161677244456E-5"/>
    <n v="0.95923100415095564"/>
    <n v="4449"/>
    <x v="8"/>
    <x v="3"/>
  </r>
  <r>
    <x v="2"/>
    <s v="Madison Park"/>
    <s v="Cassandra|Gisele|Maddy"/>
    <s v="DUVET&amp;DUVET SET"/>
    <s v="MP12-7838"/>
    <s v="Blue"/>
    <s v="King/Cal K"/>
    <s v="B"/>
    <n v="231"/>
    <n v="9500.77"/>
    <n v="4.3526681274312324E-5"/>
    <n v="0.95927453083222991"/>
    <n v="4450"/>
    <x v="8"/>
    <x v="3"/>
  </r>
  <r>
    <x v="7"/>
    <s v="Sleep Philosophy"/>
    <s v="Smart Cool Microfiber|Smart Cool Microfiber|Smart Cool Microfiber"/>
    <s v="SHEET/SHEET SET"/>
    <s v="SHET20-977"/>
    <s v="Ivory"/>
    <s v="Queen"/>
    <s v="B"/>
    <n v="463"/>
    <n v="9492.58"/>
    <n v="4.3489159734517486E-5"/>
    <n v="0.95931801999196442"/>
    <n v="4451"/>
    <x v="8"/>
    <x v="3"/>
  </r>
  <r>
    <x v="7"/>
    <s v="True North by Sleep Philosophy"/>
    <s v="Micro Fleece|Micro Fleece|Micro Fleece"/>
    <s v="SHEET/SHEET SET"/>
    <s v="TN20-0532"/>
    <s v="Grey Snowflake"/>
    <s v="Twin"/>
    <s v="B"/>
    <n v="363"/>
    <n v="9492.2800000000007"/>
    <n v="4.3487785319140384E-5"/>
    <n v="0.95936150777728357"/>
    <n v="4452"/>
    <x v="8"/>
    <x v="3"/>
  </r>
  <r>
    <x v="2"/>
    <s v="Madison Park"/>
    <s v="Bennett|Christian|William"/>
    <s v="COMFORTER (SET)"/>
    <s v="MP10-7394"/>
    <s v="Navy"/>
    <s v="Cal King"/>
    <s v="B"/>
    <n v="113"/>
    <n v="9480.4"/>
    <n v="4.3433358470207208E-5"/>
    <n v="0.95940494113575381"/>
    <n v="4453"/>
    <x v="8"/>
    <x v="3"/>
  </r>
  <r>
    <x v="3"/>
    <s v="Serta"/>
    <s v="Heated Faux Feathersoft|Heated Faux Feathersoft|Heated Faux Feathersoft"/>
    <s v="ELECT BLANKET"/>
    <s v="ST54-3610"/>
    <s v="Sage"/>
    <s v="King"/>
    <s v="ARB-"/>
    <n v="91"/>
    <n v="9471.2800000000007"/>
    <n v="4.339157624274336E-5"/>
    <n v="0.95944833271199659"/>
    <n v="4454"/>
    <x v="8"/>
    <x v="3"/>
  </r>
  <r>
    <x v="2"/>
    <s v="Super Listing"/>
    <s v="Gabby|Maddie|Julie/Libby"/>
    <s v="COMFORTER (SET)"/>
    <s v="AM10-0125"/>
    <s v="Plum/Grey"/>
    <s v="Twin/Twin "/>
    <s v="A++"/>
    <n v="526"/>
    <n v="9461.24"/>
    <n v="4.3345579141456403E-5"/>
    <n v="0.95949167829113802"/>
    <n v="4455"/>
    <x v="8"/>
    <x v="3"/>
  </r>
  <r>
    <x v="7"/>
    <s v="True North by Sleep Philosophy"/>
    <s v="Micro Fleece|Micro Fleece|Micro Fleece"/>
    <s v="SHEET/SHEET SET"/>
    <s v="SHET20-796"/>
    <s v="Lavender"/>
    <s v="Twin XL"/>
    <s v="B"/>
    <n v="379"/>
    <n v="9456.4699999999993"/>
    <n v="4.3323725936960506E-5"/>
    <n v="0.95953500201707498"/>
    <n v="4456"/>
    <x v="8"/>
    <x v="3"/>
  </r>
  <r>
    <x v="2"/>
    <s v="INK+IVY"/>
    <s v="Alpine|Alpine|Alpine"/>
    <s v="DUVET&amp;DUVET SET"/>
    <s v="II12-554"/>
    <s v="Navy"/>
    <s v="Full/Queen"/>
    <s v="B"/>
    <n v="191"/>
    <n v="9424.2800000000007"/>
    <n v="4.3176251166997643E-5"/>
    <n v="0.95957817826824199"/>
    <n v="4457"/>
    <x v="8"/>
    <x v="3"/>
  </r>
  <r>
    <x v="2"/>
    <s v="Madison Park Essentials"/>
    <s v="Saben|Barret|Seth"/>
    <s v="COMFORTER (SET)"/>
    <s v="MPE10-164"/>
    <s v="Taupe"/>
    <s v="Full"/>
    <s v="A"/>
    <n v="142"/>
    <n v="9420.6"/>
    <n v="4.3159391671705212E-5"/>
    <n v="0.95962133765991364"/>
    <n v="4458"/>
    <x v="8"/>
    <x v="3"/>
  </r>
  <r>
    <x v="7"/>
    <s v="Comfort Spaces"/>
    <s v="Cotton 144TC|Cotton 144TC|Cotton 144TC"/>
    <s v="SHEET/SHEET SET"/>
    <s v="CS20-1727"/>
    <s v="Pink"/>
    <s v="Queen"/>
    <s v="ARB"/>
    <n v="423"/>
    <n v="9420.2099999999991"/>
    <n v="4.315760493171497E-5"/>
    <n v="0.95966449526484532"/>
    <n v="4459"/>
    <x v="8"/>
    <x v="3"/>
  </r>
  <r>
    <x v="7"/>
    <s v="Comfort Spaces"/>
    <s v="Cotton Flannel 135GSM|Cotton Flannel 135GSM|Cotton Flannel 135GSM"/>
    <s v="SHEET/SHEET SET"/>
    <s v="CS20-1083"/>
    <s v="Scottish Plaid Green"/>
    <s v="King"/>
    <s v="ARB"/>
    <n v="305"/>
    <n v="9409.25"/>
    <n v="4.3107392956604911E-5"/>
    <n v="0.95970760265780197"/>
    <n v="4460"/>
    <x v="8"/>
    <x v="3"/>
  </r>
  <r>
    <x v="8"/>
    <s v="Urban Habitat"/>
    <s v="Brooklyn|Maize|Kay"/>
    <s v="DUVET&amp;DUVET SET"/>
    <s v="UH12-0201"/>
    <s v="Ivory"/>
    <s v="Twin/Twin "/>
    <s v="B"/>
    <n v="203"/>
    <n v="9401.39"/>
    <n v="4.3071383273724879E-5"/>
    <n v="0.95975067404107572"/>
    <n v="4461"/>
    <x v="8"/>
    <x v="3"/>
  </r>
  <r>
    <x v="7"/>
    <s v="Woolrich"/>
    <s v="Cotton Flannel|Cotton Flannel|Cotton Flannel"/>
    <s v="SHEET/SHEET SET"/>
    <s v="WR20-2070"/>
    <s v="Tan Dog"/>
    <s v="Full"/>
    <s v="B"/>
    <n v="367"/>
    <n v="9399.2199999999993"/>
    <n v="4.3061441669163854E-5"/>
    <n v="0.95979373548274494"/>
    <n v="4462"/>
    <x v="8"/>
    <x v="3"/>
  </r>
  <r>
    <x v="8"/>
    <s v="Urban Habitat"/>
    <s v="Mercer|Camden|Ronan"/>
    <s v="COVERLET&amp;BEDSPR"/>
    <s v="UH13-2322"/>
    <s v="Ivory"/>
    <s v="King/Cal K"/>
    <s v="B"/>
    <n v="108"/>
    <n v="9393.15"/>
    <n v="4.3033632664700522E-5"/>
    <n v="0.9598367691154096"/>
    <n v="4463"/>
    <x v="8"/>
    <x v="3"/>
  </r>
  <r>
    <x v="8"/>
    <s v="Urban Habitat"/>
    <s v="Brooklyn|Maize|Kay"/>
    <s v="COMFORTER (SET)"/>
    <s v="UH10-2261"/>
    <s v="Navy"/>
    <s v="Twin/Twin "/>
    <s v="B"/>
    <n v="166"/>
    <n v="9391.99"/>
    <n v="4.3028318258575739E-5"/>
    <n v="0.95987979743366814"/>
    <n v="4464"/>
    <x v="8"/>
    <x v="3"/>
  </r>
  <r>
    <x v="2"/>
    <s v="Madison Park"/>
    <s v="Laurel|Vivian|Piedmont"/>
    <s v="COMFORTER (SET)"/>
    <s v="MP10-660"/>
    <s v="Ivory"/>
    <s v="Full"/>
    <s v="B"/>
    <n v="172"/>
    <n v="9380.32"/>
    <n v="4.2974853500406532E-5"/>
    <n v="0.95992277228716849"/>
    <n v="4465"/>
    <x v="8"/>
    <x v="3"/>
  </r>
  <r>
    <x v="8"/>
    <s v="Intelligent Design"/>
    <s v="Stella|Luna|Zuri"/>
    <s v="COMFORTER (SET)"/>
    <s v="ID10-2125"/>
    <s v="Navy"/>
    <s v="Twin/Twin "/>
    <s v="B"/>
    <n v="282"/>
    <n v="9379.94"/>
    <n v="4.2973112574262205E-5"/>
    <n v="0.95996574539974278"/>
    <n v="4466"/>
    <x v="8"/>
    <x v="3"/>
  </r>
  <r>
    <x v="2"/>
    <s v="Madison Park"/>
    <s v="Quebec|Mansfield|Vancouver"/>
    <s v="COVERLET&amp;BEDSPR"/>
    <s v="MP13-1387"/>
    <s v="White"/>
    <s v="Twin/Twin "/>
    <s v="A"/>
    <n v="317"/>
    <n v="9376.06"/>
    <n v="4.2955336802051707E-5"/>
    <n v="0.96000870073654487"/>
    <n v="4467"/>
    <x v="8"/>
    <x v="3"/>
  </r>
  <r>
    <x v="7"/>
    <s v="Intelligent Design"/>
    <s v="Microfiber|Microfiber|Microfiber"/>
    <s v="SHEET/SHEET SET"/>
    <s v="ID20-144"/>
    <s v="White"/>
    <s v="Full"/>
    <s v="B"/>
    <n v="669"/>
    <n v="9367.5499999999993"/>
    <n v="4.2916349219187958E-5"/>
    <n v="0.96005161708576403"/>
    <n v="4468"/>
    <x v="8"/>
    <x v="3"/>
  </r>
  <r>
    <x v="2"/>
    <s v="Hampton Hill"/>
    <s v="Velvet Touch|Velvet Touch"/>
    <s v="COVERLET&amp;BEDSPR"/>
    <s v="FB13-1027"/>
    <s v="Linen"/>
    <s v="Queen"/>
    <s v="B"/>
    <n v="117"/>
    <n v="9359.76"/>
    <n v="4.2880660233229256E-5"/>
    <n v="0.96009449774599731"/>
    <n v="4469"/>
    <x v="8"/>
    <x v="3"/>
  </r>
  <r>
    <x v="1"/>
    <s v="Madison Park"/>
    <s v="Andora|Eliza|Aden"/>
    <s v="WINDOW PANEL"/>
    <s v="MP40-1296"/>
    <s v="Grey"/>
    <s v="50x84&quot;"/>
    <s v="B"/>
    <n v="410"/>
    <n v="9358.11"/>
    <n v="4.2873100948655205E-5"/>
    <n v="0.96013737084694595"/>
    <n v="4470"/>
    <x v="8"/>
    <x v="3"/>
  </r>
  <r>
    <x v="2"/>
    <s v="Super Listing"/>
    <s v="Porter|Evans|Walker"/>
    <s v="DUVET&amp;DUVET SET"/>
    <s v="AM12-0423"/>
    <s v="Grey"/>
    <s v="Cal King"/>
    <s v="A++"/>
    <n v="360"/>
    <n v="9353.7099999999991"/>
    <n v="4.2852942856457726E-5"/>
    <n v="0.96018022378980239"/>
    <n v="4471"/>
    <x v="8"/>
    <x v="3"/>
  </r>
  <r>
    <x v="2"/>
    <s v="Madison Park Essentials"/>
    <s v="Saben|Barret|Seth"/>
    <s v="COVERLET&amp;BEDSPR"/>
    <s v="MPE13-808"/>
    <s v="Aqua"/>
    <s v="Cal King"/>
    <s v="B"/>
    <n v="137"/>
    <n v="9352.61"/>
    <n v="4.2847903333408365E-5"/>
    <n v="0.96022307169313581"/>
    <n v="4472"/>
    <x v="8"/>
    <x v="3"/>
  </r>
  <r>
    <x v="10"/>
    <s v="Hampton Hill"/>
    <s v="Mystique|Mystique|Mystique"/>
    <s v="LGT-TABLE LAMPS"/>
    <s v="MT153-0077"/>
    <s v="Blue"/>
    <s v="See below"/>
    <s v="B-"/>
    <n v="129"/>
    <n v="9350.7999999999993"/>
    <n v="4.2839611027299857E-5"/>
    <n v="0.96026591130416306"/>
    <n v="4473"/>
    <x v="8"/>
    <x v="3"/>
  </r>
  <r>
    <x v="7"/>
    <s v="Woolrich"/>
    <s v="Cotton Flannel|Cotton Flannel|Cotton Flannel"/>
    <s v="SHEET/SHEET SET"/>
    <s v="WR20-3953"/>
    <s v="Green Tree Trip"/>
    <s v="Twin"/>
    <s v="B"/>
    <n v="403"/>
    <n v="9349.92"/>
    <n v="4.2835579408860367E-5"/>
    <n v="0.96030874688357193"/>
    <n v="4474"/>
    <x v="8"/>
    <x v="3"/>
  </r>
  <r>
    <x v="1"/>
    <s v="SunSmart"/>
    <s v="Bentley|Abel|Byron"/>
    <s v="WINDOW PANEL"/>
    <s v="SS40-0063"/>
    <s v="Charcoal"/>
    <s v="50x95&quot;"/>
    <s v="B"/>
    <n v="387"/>
    <n v="9344.64"/>
    <n v="4.2811389698223398E-5"/>
    <n v="0.96035155827327012"/>
    <n v="4475"/>
    <x v="8"/>
    <x v="3"/>
  </r>
  <r>
    <x v="7"/>
    <s v="True North by Sleep Philosophy"/>
    <s v="Micro Fleece|Micro Fleece|Micro Fleece"/>
    <s v="SHEET/SHEET SET"/>
    <s v="SHET20-738"/>
    <s v="Brown"/>
    <s v="Cal King"/>
    <s v="B"/>
    <n v="271"/>
    <n v="9341.26"/>
    <n v="4.279590461830807E-5"/>
    <n v="0.96039435417788843"/>
    <n v="4476"/>
    <x v="8"/>
    <x v="3"/>
  </r>
  <r>
    <x v="7"/>
    <s v="Comfort Spaces"/>
    <s v="Cotton Flannel 135GSM|Cotton Flannel 135GSM|Cotton Flannel 135GSM"/>
    <s v="SHEET/SHEET SET"/>
    <s v="CS20-1598"/>
    <s v="Scottish Plaid Red"/>
    <s v="Cal King"/>
    <s v="ARB"/>
    <n v="289"/>
    <n v="9334.7000000000007"/>
    <n v="4.2765850735395475E-5"/>
    <n v="0.9604371200286238"/>
    <n v="4477"/>
    <x v="8"/>
    <x v="3"/>
  </r>
  <r>
    <x v="6"/>
    <s v="Madison Park"/>
    <s v="Bittman|Renu|Arlo"/>
    <s v="BATH RUG"/>
    <s v="MP72-5665"/>
    <s v="Grey"/>
    <s v="21x34&quot;"/>
    <s v="B"/>
    <n v="567"/>
    <n v="9333.68"/>
    <n v="4.2761177723113332E-5"/>
    <n v="0.96047988120634686"/>
    <n v="4478"/>
    <x v="8"/>
    <x v="3"/>
  </r>
  <r>
    <x v="7"/>
    <s v="Madison Park"/>
    <s v="600 Thread Count|600 Thread Count|600 Thread Count"/>
    <s v="SHEET/SHEET SET"/>
    <s v="MP20-7997"/>
    <s v="Sand"/>
    <s v="Cal King"/>
    <s v="B"/>
    <n v="131"/>
    <n v="9332.3799999999992"/>
    <n v="4.2755221923145896E-5"/>
    <n v="0.96052263642826996"/>
    <n v="4479"/>
    <x v="8"/>
    <x v="3"/>
  </r>
  <r>
    <x v="5"/>
    <s v="Madison Park"/>
    <s v="Leah|Leah |Leah"/>
    <s v="AWD"/>
    <s v="MP95B-0273"/>
    <s v="Natural/White"/>
    <s v="See below"/>
    <s v="B-"/>
    <n v="220"/>
    <n v="9329.9699999999993"/>
    <n v="4.274418078628319E-5"/>
    <n v="0.96056538060905627"/>
    <n v="4480"/>
    <x v="8"/>
    <x v="3"/>
  </r>
  <r>
    <x v="7"/>
    <s v="Comfort Spaces"/>
    <s v="Microfiber Coolmax|Microfiber Coolmax|Microfiber Coolmax"/>
    <s v="SHEET/SHEET SET"/>
    <s v="CS20-0446"/>
    <s v="Light Grey"/>
    <s v="Twin XL"/>
    <s v="ARB"/>
    <n v="575"/>
    <n v="9326.5"/>
    <n v="4.2728283381754729E-5"/>
    <n v="0.96060810889243808"/>
    <n v="4481"/>
    <x v="8"/>
    <x v="3"/>
  </r>
  <r>
    <x v="7"/>
    <s v="Comfort Spaces"/>
    <s v="Cotton 144TC|Cotton 144TC|Cotton 144TC"/>
    <s v="SHEET/SHEET SET"/>
    <s v="CS20-1749"/>
    <s v="Adelia Gray"/>
    <s v="King Extra"/>
    <s v="ART"/>
    <n v="328"/>
    <n v="9315.2000000000007"/>
    <n v="4.2676513735883955E-5"/>
    <n v="0.96065078540617399"/>
    <n v="4482"/>
    <x v="8"/>
    <x v="3"/>
  </r>
  <r>
    <x v="7"/>
    <s v="Madison Park Essentials"/>
    <s v="Printed Satin|Printed Satin|Printed Satin"/>
    <s v="PILLOWCASE"/>
    <s v="MPE21-1004"/>
    <s v="Gray Leopard"/>
    <s v="Standard"/>
    <s v="B"/>
    <n v="1442"/>
    <n v="9313.2000000000007"/>
    <n v="4.2667350966703287E-5"/>
    <n v="0.96069345275714069"/>
    <n v="4483"/>
    <x v="8"/>
    <x v="3"/>
  </r>
  <r>
    <x v="8"/>
    <s v="Intelligent Design"/>
    <s v="Dorsey|Renee|Hannah"/>
    <s v="COMFORTER (SET)"/>
    <s v="ID10-1590"/>
    <s v="Black/White"/>
    <s v="Twin/Twin "/>
    <s v="B+"/>
    <n v="276"/>
    <n v="9304.2199999999993"/>
    <n v="4.2626210133082072E-5"/>
    <n v="0.96073607896727375"/>
    <n v="4484"/>
    <x v="8"/>
    <x v="3"/>
  </r>
  <r>
    <x v="7"/>
    <s v="Madison Park"/>
    <s v="1500 Thread Count|1500 Thread Count|1500 Thread Count"/>
    <s v="PILLOWCASE"/>
    <s v="MP21-4854"/>
    <s v="Grey"/>
    <s v="King"/>
    <s v="B"/>
    <n v="685"/>
    <n v="9303.1299999999992"/>
    <n v="4.2621216423878612E-5"/>
    <n v="0.9607787001836976"/>
    <n v="4485"/>
    <x v="8"/>
    <x v="3"/>
  </r>
  <r>
    <x v="3"/>
    <s v="True North by Sleep Philosophy"/>
    <s v="Microfleece|Microfleece|Microfleece"/>
    <s v="BLANKET"/>
    <s v="TN51-0550"/>
    <s v="Grey"/>
    <s v="King"/>
    <s v="B"/>
    <n v="561"/>
    <n v="9302.83"/>
    <n v="4.261984200850151E-5"/>
    <n v="0.96082132002570608"/>
    <n v="4486"/>
    <x v="8"/>
    <x v="3"/>
  </r>
  <r>
    <x v="2"/>
    <s v="Madison Park Essentials"/>
    <s v="Alice|Leena|Robin"/>
    <s v="COMFORTER (SET)"/>
    <s v="MPE10-1022"/>
    <s v="Mauve"/>
    <s v="Cal King"/>
    <s v="B"/>
    <n v="230"/>
    <n v="9292.84"/>
    <n v="4.2574073976444073E-5"/>
    <n v="0.96086389409968254"/>
    <n v="4487"/>
    <x v="8"/>
    <x v="3"/>
  </r>
  <r>
    <x v="1"/>
    <s v="SunSmart"/>
    <s v="Maya|Arlie|Rune"/>
    <s v="WINDOW PANEL"/>
    <s v="SS40-0036"/>
    <s v="Dusty Seafoam"/>
    <s v="50x84&quot;"/>
    <s v="B"/>
    <n v="548"/>
    <n v="9284.81"/>
    <n v="4.2537285458183685E-5"/>
    <n v="0.96090643138514076"/>
    <n v="4488"/>
    <x v="8"/>
    <x v="3"/>
  </r>
  <r>
    <x v="7"/>
    <s v="Beautyrest"/>
    <s v="600 Thread Count|600 Thread Count|600 Thread Count"/>
    <s v="SHEET/SHEET SET"/>
    <s v="BR20-1919"/>
    <s v="Teal"/>
    <s v="Full"/>
    <s v="B"/>
    <n v="306"/>
    <n v="9280.39"/>
    <n v="4.2517035738294404E-5"/>
    <n v="0.96094894842087908"/>
    <n v="4489"/>
    <x v="8"/>
    <x v="3"/>
  </r>
  <r>
    <x v="3"/>
    <s v="Comfort Spaces"/>
    <s v="Ruched Throw Set|Ruched Throw Set|Ruched Throw Set"/>
    <s v="THROW"/>
    <s v="CS50-1611"/>
    <s v="Tan Tie Dye"/>
    <s v="50x60&quot;"/>
    <s v="ARB-"/>
    <n v="350"/>
    <n v="9275"/>
    <n v="4.2492342075352506E-5"/>
    <n v="0.9609914407629544"/>
    <n v="4490"/>
    <x v="8"/>
    <x v="3"/>
  </r>
  <r>
    <x v="7"/>
    <s v="Intelligent Design"/>
    <s v="Cozy Soft|Cozy Soft|Cozy Soft"/>
    <s v="SHEET/SHEET SET"/>
    <s v="ID20-1557"/>
    <s v="Grey/Pink Dots"/>
    <s v="Twin XL"/>
    <s v="B"/>
    <n v="515"/>
    <n v="9269.34"/>
    <n v="4.2466411438571211E-5"/>
    <n v="0.96103390717439297"/>
    <n v="4491"/>
    <x v="8"/>
    <x v="3"/>
  </r>
  <r>
    <x v="1"/>
    <s v="Madison Park"/>
    <s v="Emilia|Natalie|Lillian"/>
    <s v="WINDOW PANEL"/>
    <s v="MP40-1300"/>
    <s v="Pewter"/>
    <s v="50x95&quot;"/>
    <s v="B"/>
    <n v="575"/>
    <n v="9267.19"/>
    <n v="4.2456561461701996E-5"/>
    <n v="0.9610763637358547"/>
    <n v="4492"/>
    <x v="8"/>
    <x v="3"/>
  </r>
  <r>
    <x v="1"/>
    <s v="SunSmart"/>
    <s v="Julie|April|Lila"/>
    <s v="WINDOW PANEL"/>
    <s v="SS40-0023"/>
    <s v="Yellow"/>
    <s v="50x95&quot;"/>
    <s v="B"/>
    <n v="347"/>
    <n v="9260.39"/>
    <n v="4.2425408046487713E-5"/>
    <n v="0.96111878914390114"/>
    <n v="4493"/>
    <x v="8"/>
    <x v="3"/>
  </r>
  <r>
    <x v="7"/>
    <s v="True North by Sleep Philosophy"/>
    <s v="Micro Fleece|Micro Fleece|Micro Fleece"/>
    <s v="SHEET/SHEET SET"/>
    <s v="PC20-002"/>
    <s v="Khaki"/>
    <s v="Full"/>
    <s v="B"/>
    <n v="331"/>
    <n v="9251.59"/>
    <n v="4.2385091862092777E-5"/>
    <n v="0.96116117423576319"/>
    <n v="4494"/>
    <x v="8"/>
    <x v="3"/>
  </r>
  <r>
    <x v="7"/>
    <s v="True North by Sleep Philosophy"/>
    <s v="Cozy Cotton Flannel|Cozy Cotton Flannel|Cozy Cotton Flannel"/>
    <s v="SHEET/SHEET SET"/>
    <s v="TN20-0510"/>
    <s v="Gray Skiers"/>
    <s v="Twin"/>
    <s v="B"/>
    <n v="541"/>
    <n v="9250.82"/>
    <n v="4.2381564195958215E-5"/>
    <n v="0.9612035557999592"/>
    <n v="4495"/>
    <x v="8"/>
    <x v="3"/>
  </r>
  <r>
    <x v="3"/>
    <s v="Madison Park"/>
    <s v="Liquid Cotton|Liquid Cotton|Liquid Cotton"/>
    <s v="BLANKET"/>
    <s v="BL51N-0678"/>
    <s v="Grey"/>
    <s v="Twin"/>
    <s v="B"/>
    <n v="447"/>
    <n v="9249.4599999999991"/>
    <n v="4.2375333512915357E-5"/>
    <n v="0.96124593113347212"/>
    <n v="4496"/>
    <x v="8"/>
    <x v="3"/>
  </r>
  <r>
    <x v="1"/>
    <s v="SunSmart"/>
    <s v="Bentley|Abel|Byron"/>
    <s v="WINDOW PANEL"/>
    <s v="SS40-0146"/>
    <s v="Navy"/>
    <s v="50x95&quot;"/>
    <s v="B"/>
    <n v="383"/>
    <n v="9244.09"/>
    <n v="4.2350731477665263E-5"/>
    <n v="0.96128828186494975"/>
    <n v="4497"/>
    <x v="8"/>
    <x v="3"/>
  </r>
  <r>
    <x v="1"/>
    <s v="SunSmart"/>
    <s v="Blakesly|Kagen|Etro"/>
    <s v="WINDOW PANEL"/>
    <s v="SS40-0067"/>
    <s v="Grey"/>
    <s v="50x95&quot;"/>
    <s v="B+"/>
    <n v="457"/>
    <n v="9244.0499999999993"/>
    <n v="4.2350548222281651E-5"/>
    <n v="0.96133063241317207"/>
    <n v="4498"/>
    <x v="8"/>
    <x v="3"/>
  </r>
  <r>
    <x v="2"/>
    <s v="Madison Park"/>
    <s v="Lori|Monroe|Tessa"/>
    <s v="COMFORTER (SET)"/>
    <s v="MP10-8435"/>
    <s v="Teal/Silver"/>
    <s v="Full/Queen"/>
    <s v="TBD"/>
    <n v="197"/>
    <n v="9239.7900000000009"/>
    <n v="4.2331031523926832E-5"/>
    <n v="0.96137296344469603"/>
    <n v="4499"/>
    <x v="8"/>
    <x v="3"/>
  </r>
  <r>
    <x v="1"/>
    <s v="Madison Park"/>
    <s v="Andora|Eliza|Aden"/>
    <s v="WINDOW PANEL"/>
    <s v="MP40-1297"/>
    <s v="Blue"/>
    <s v="50x95&quot;"/>
    <s v="B"/>
    <n v="417"/>
    <n v="9235.8799999999992"/>
    <n v="4.2313118310178616E-5"/>
    <n v="0.96141527656300618"/>
    <n v="4500"/>
    <x v="8"/>
    <x v="3"/>
  </r>
  <r>
    <x v="2"/>
    <s v="N Natori"/>
    <s v="Cherry Blossom"/>
    <s v="DUVET&amp;DUVET SET"/>
    <s v="NS12-2005"/>
    <s v="Multi"/>
    <s v="Queen"/>
    <s v="B"/>
    <n v="117"/>
    <n v="9234.9599999999991"/>
    <n v="4.2308903436355507E-5"/>
    <n v="0.96145758546644255"/>
    <n v="4501"/>
    <x v="8"/>
    <x v="3"/>
  </r>
  <r>
    <x v="2"/>
    <s v="Woolrich"/>
    <s v="Woodshed AZ|Woodshed AZ|Woodshed AZ"/>
    <s v="COVERLET&amp;BEDSPR"/>
    <s v="WR14-3870"/>
    <s v="Brown"/>
    <s v="King/Cal K"/>
    <s v="ARB"/>
    <n v="159"/>
    <n v="9220.41"/>
    <n v="4.2242244290566142E-5"/>
    <n v="0.96149982771073317"/>
    <n v="4502"/>
    <x v="8"/>
    <x v="3"/>
  </r>
  <r>
    <x v="2"/>
    <s v="Super Listing"/>
    <s v="Mina|Hanna|Aera"/>
    <s v="QUILT"/>
    <s v="AM14-0373"/>
    <s v="Neutral"/>
    <s v="King/Cal K"/>
    <s v="TBD"/>
    <n v="272"/>
    <n v="9205.94"/>
    <n v="4.2175951655544002E-5"/>
    <n v="0.96154200366238873"/>
    <n v="4503"/>
    <x v="8"/>
    <x v="3"/>
  </r>
  <r>
    <x v="7"/>
    <s v="Woolrich"/>
    <s v="Cotton Flannel|Cotton Flannel|Cotton Flannel"/>
    <s v="SHEET/SHEET SET"/>
    <s v="WR20-3998"/>
    <s v="Tan Plaid"/>
    <s v="Cal King"/>
    <s v="B"/>
    <n v="265"/>
    <n v="9184.35"/>
    <n v="4.2077039562238682E-5"/>
    <n v="0.96158408070195101"/>
    <n v="4504"/>
    <x v="8"/>
    <x v="3"/>
  </r>
  <r>
    <x v="6"/>
    <s v="Madison Park"/>
    <s v="Spa Cotton|Spa Cotton|Spa Cotton"/>
    <s v="BATH RUG"/>
    <s v="MP72-1544"/>
    <s v="Aqua"/>
    <s v="27x45&quot;"/>
    <s v="B"/>
    <n v="430"/>
    <n v="9180.7000000000007"/>
    <n v="4.2060317508483962E-5"/>
    <n v="0.96162614101945953"/>
    <n v="4505"/>
    <x v="8"/>
    <x v="3"/>
  </r>
  <r>
    <x v="7"/>
    <s v="Comfort Spaces"/>
    <s v="Cotton 144TC|Cotton 144TC|Cotton 144TC"/>
    <s v="SHEET/SHEET SET"/>
    <s v="CS20-1720"/>
    <s v="Cream"/>
    <s v="Full"/>
    <s v="ARB"/>
    <n v="464"/>
    <n v="9168.64"/>
    <n v="4.2005066010324521E-5"/>
    <n v="0.96166814608546991"/>
    <n v="4506"/>
    <x v="8"/>
    <x v="3"/>
  </r>
  <r>
    <x v="2"/>
    <s v="Madison Park"/>
    <s v="Lola|Brianna|Victoria"/>
    <s v="COMFORTER (SET)"/>
    <s v="MP10-436"/>
    <s v="Taupe Grey/Purple"/>
    <s v="Twin/Twin "/>
    <s v="B+"/>
    <n v="165"/>
    <n v="9166.67"/>
    <n v="4.1996040682681564E-5"/>
    <n v="0.96171014212615258"/>
    <n v="4507"/>
    <x v="8"/>
    <x v="3"/>
  </r>
  <r>
    <x v="6"/>
    <s v="Madison Park"/>
    <s v="Amherst|Eastridge|Salem"/>
    <s v="BATH RUG"/>
    <s v="MP72-1558"/>
    <s v="Black"/>
    <s v="24x44&quot;"/>
    <s v="B"/>
    <n v="622"/>
    <n v="9163.98"/>
    <n v="4.1983716758133566E-5"/>
    <n v="0.9617521258429107"/>
    <n v="4508"/>
    <x v="8"/>
    <x v="3"/>
  </r>
  <r>
    <x v="2"/>
    <s v="510 Design"/>
    <s v="Otto|Nash|Trace"/>
    <s v="COVERLET&amp;BEDSPR"/>
    <s v="5DS13-0032"/>
    <s v="Khaki"/>
    <s v="Full/Queen"/>
    <s v="B"/>
    <n v="390"/>
    <n v="9163.6299999999992"/>
    <n v="4.1982113273526944E-5"/>
    <n v="0.96179410795618425"/>
    <n v="4509"/>
    <x v="8"/>
    <x v="3"/>
  </r>
  <r>
    <x v="1"/>
    <s v="INK+IVY"/>
    <s v="Imani|Imani|Imani"/>
    <s v="WINDOW PANEL"/>
    <s v="II40-1351"/>
    <s v="Green"/>
    <s v="50x95&quot;"/>
    <s v="TBD"/>
    <n v="285"/>
    <n v="9157.9500000000007"/>
    <n v="4.1956091009053852E-5"/>
    <n v="0.96183606404719335"/>
    <n v="4510"/>
    <x v="8"/>
    <x v="3"/>
  </r>
  <r>
    <x v="2"/>
    <s v="Comfort Spaces"/>
    <s v="Gloria"/>
    <s v="COVERLET&amp;BEDSPR"/>
    <s v="CS14-1305"/>
    <s v="Aqua"/>
    <s v="King"/>
    <s v="ARA+"/>
    <n v="351"/>
    <n v="9157.59"/>
    <n v="4.1954441710601328E-5"/>
    <n v="0.96187801848890397"/>
    <n v="4511"/>
    <x v="8"/>
    <x v="3"/>
  </r>
  <r>
    <x v="3"/>
    <s v="Serta"/>
    <s v="Ribbed Plush|Ribbed Plush|Ribbed Plush"/>
    <s v="ELECT BLANKET"/>
    <s v="ST54-0313"/>
    <s v="Chestnut Brown"/>
    <s v="King"/>
    <s v="ARB"/>
    <n v="107"/>
    <n v="9148.5"/>
    <n v="4.1912796924675191E-5"/>
    <n v="0.96191993128582864"/>
    <n v="4512"/>
    <x v="8"/>
    <x v="3"/>
  </r>
  <r>
    <x v="3"/>
    <s v="Madison Park"/>
    <s v="Hollis|Asher|Asher"/>
    <s v="COMFORTER (SET)"/>
    <s v="MP10-8265"/>
    <s v="Grey Stripe"/>
    <s v="Full/Queen"/>
    <s v="B"/>
    <n v="245"/>
    <n v="9147.2800000000007"/>
    <n v="4.1907207635474986E-5"/>
    <n v="0.96196183849346417"/>
    <n v="4513"/>
    <x v="8"/>
    <x v="3"/>
  </r>
  <r>
    <x v="7"/>
    <s v="Madison Park Essentials"/>
    <s v="Satin|Satin|Satin"/>
    <s v="PILLOWCASE"/>
    <s v="MPE21-777"/>
    <s v="Black"/>
    <s v="King"/>
    <s v="B"/>
    <n v="1345"/>
    <n v="9142.9500000000007"/>
    <n v="4.1887370240198838E-5"/>
    <n v="0.96200372586370442"/>
    <n v="4514"/>
    <x v="8"/>
    <x v="3"/>
  </r>
  <r>
    <x v="4"/>
    <s v="Madison Park"/>
    <s v="Coleman|Campbell|Campbell"/>
    <s v="BLANKET"/>
    <s v="MP51-8139"/>
    <s v="Burgundy"/>
    <s v="King"/>
    <s v="B"/>
    <n v="311"/>
    <n v="9142.4500000000007"/>
    <n v="4.1885079547903668E-5"/>
    <n v="0.96204561094325236"/>
    <n v="4515"/>
    <x v="8"/>
    <x v="3"/>
  </r>
  <r>
    <x v="2"/>
    <s v="Madison Park"/>
    <s v="Finley|Rianon|Lucina"/>
    <s v="DUVET&amp;DUVET SET"/>
    <s v="MP12-5626"/>
    <s v="White"/>
    <s v="Full/Queen"/>
    <s v="B"/>
    <n v="156"/>
    <n v="9133.2999999999993"/>
    <n v="4.1843159878902102E-5"/>
    <n v="0.96208745410313123"/>
    <n v="4516"/>
    <x v="8"/>
    <x v="3"/>
  </r>
  <r>
    <x v="1"/>
    <s v="Madison Park"/>
    <s v="Como|Leighton|Aberdeen"/>
    <s v="WINDOW PANEL"/>
    <s v="MP40-7435"/>
    <s v="Ivory"/>
    <s v="27x64&quot;"/>
    <s v="B"/>
    <n v="290"/>
    <n v="9125.3700000000008"/>
    <n v="4.1806829499100754E-5"/>
    <n v="0.96212926093263029"/>
    <n v="4517"/>
    <x v="8"/>
    <x v="3"/>
  </r>
  <r>
    <x v="2"/>
    <s v="N Natori"/>
    <s v="Cherry Blossom"/>
    <s v="COMFORTER (SET)"/>
    <s v="NS10-1848"/>
    <s v="Multi"/>
    <s v="Queen"/>
    <s v="B"/>
    <n v="98"/>
    <n v="9119.98"/>
    <n v="4.178213583615885E-5"/>
    <n v="0.96217104306846646"/>
    <n v="4518"/>
    <x v="8"/>
    <x v="3"/>
  </r>
  <r>
    <x v="1"/>
    <s v="SunSmart"/>
    <s v="Cassius|Odessa|Aurora"/>
    <s v="WINDOW PANEL"/>
    <s v="SS40-0099"/>
    <s v="Grey/Silver"/>
    <s v="50x108&quot;"/>
    <s v="B"/>
    <n v="320"/>
    <n v="9118.44"/>
    <n v="4.1775080503889734E-5"/>
    <n v="0.96221281814897031"/>
    <n v="4519"/>
    <x v="8"/>
    <x v="3"/>
  </r>
  <r>
    <x v="1"/>
    <s v="SunSmart"/>
    <s v="Julie|April|Lila"/>
    <s v="WINDOW PANEL"/>
    <s v="SS40-0025"/>
    <s v="Aqua"/>
    <s v="50x95&quot;"/>
    <s v="B"/>
    <n v="385"/>
    <n v="9113.27"/>
    <n v="4.1751394745557707E-5"/>
    <n v="0.96225456954371591"/>
    <n v="4520"/>
    <x v="8"/>
    <x v="3"/>
  </r>
  <r>
    <x v="8"/>
    <s v="Urban Habitat Kids"/>
    <s v="Morris|Emmett|Noah"/>
    <s v="COVERLET&amp;BEDSPR"/>
    <s v="UHK13-0223"/>
    <s v="Multi"/>
    <s v="Full/Queen"/>
    <s v="B"/>
    <n v="190"/>
    <n v="9112.8700000000008"/>
    <n v="4.1749562191721578E-5"/>
    <n v="0.96229631910590763"/>
    <n v="4521"/>
    <x v="8"/>
    <x v="3"/>
  </r>
  <r>
    <x v="14"/>
    <s v="Friends Forever"/>
    <s v="Durable|Durable|Durable"/>
    <s v="PET ACCESSORIES"/>
    <s v="PET66-0033UPC"/>
    <s v="Red Stripe"/>
    <s v="N/A"/>
    <s v="ARB"/>
    <n v="1018"/>
    <n v="9110.18"/>
    <n v="4.1737238267173573E-5"/>
    <n v="0.9623380563441748"/>
    <n v="4522"/>
    <x v="8"/>
    <x v="3"/>
  </r>
  <r>
    <x v="3"/>
    <s v="True North by Sleep Philosophy"/>
    <s v="Sherpa|Sherpa|Sherpa"/>
    <s v="ELECT BLANKET"/>
    <s v="TN54-0504"/>
    <s v="Brown"/>
    <s v="Full"/>
    <s v="B"/>
    <n v="161"/>
    <n v="9109.24"/>
    <n v="4.1732931765658654E-5"/>
    <n v="0.96237978927594048"/>
    <n v="4523"/>
    <x v="8"/>
    <x v="3"/>
  </r>
  <r>
    <x v="7"/>
    <s v="Madison Park"/>
    <s v="600 Thread Count|600 Thread Count|600 Thread Count"/>
    <s v="SHEET/SHEET SET"/>
    <s v="MP20-5056"/>
    <s v="Light Grey"/>
    <s v="Cal King"/>
    <s v="B"/>
    <n v="128"/>
    <n v="9107.02"/>
    <n v="4.1722761091868116E-5"/>
    <n v="0.9624215120370323"/>
    <n v="4524"/>
    <x v="8"/>
    <x v="3"/>
  </r>
  <r>
    <x v="8"/>
    <s v="Urban Habitat Kids"/>
    <s v="Haisley|Mackenzie|Piper"/>
    <s v="DUVET&amp;DUVET SET"/>
    <s v="UHK12-0172"/>
    <s v="Pink"/>
    <s v="Twin"/>
    <s v="B"/>
    <n v="188"/>
    <n v="9101.2900000000009"/>
    <n v="4.1696509758165504E-5"/>
    <n v="0.96246320854679046"/>
    <n v="4525"/>
    <x v="8"/>
    <x v="3"/>
  </r>
  <r>
    <x v="7"/>
    <s v="True North by Sleep Philosophy"/>
    <s v="Cozy Cotton Flannel|Cozy Cotton Flannel|Cozy Cotton Flannel"/>
    <s v="SHEET/SHEET SET"/>
    <s v="TN20-0109"/>
    <s v="Grey Solid"/>
    <s v="King"/>
    <s v="B"/>
    <n v="303"/>
    <n v="9099.7800000000007"/>
    <n v="4.1689591867434098E-5"/>
    <n v="0.96250489813865792"/>
    <n v="4526"/>
    <x v="8"/>
    <x v="3"/>
  </r>
  <r>
    <x v="7"/>
    <s v="Madison Park Essentials"/>
    <s v="Satin|Satin|Satin"/>
    <s v="SHEET/SHEET SET"/>
    <s v="MPE20-1111"/>
    <s v="Grey"/>
    <s v="Split King"/>
    <s v="B"/>
    <n v="300"/>
    <n v="9092.9599999999991"/>
    <n v="4.1658346824528007E-5"/>
    <n v="0.96254655648548249"/>
    <n v="4527"/>
    <x v="8"/>
    <x v="3"/>
  </r>
  <r>
    <x v="7"/>
    <s v="Madison Park Essentials"/>
    <s v="Satin|Satin|Satin"/>
    <s v="PILLOWCASE"/>
    <s v="MPE21-920"/>
    <s v="Light Grey"/>
    <s v="King"/>
    <s v="B"/>
    <n v="1349"/>
    <n v="9087.2800000000007"/>
    <n v="4.1632324560054915E-5"/>
    <n v="0.96258818881004249"/>
    <n v="4528"/>
    <x v="8"/>
    <x v="3"/>
  </r>
  <r>
    <x v="2"/>
    <s v="Comfort Spaces"/>
    <s v="Vixie|Lacey|Lacey"/>
    <s v="COMFORTER (SET)"/>
    <s v="CS10-0095-1"/>
    <s v="Aqua/Light Gray"/>
    <s v="Twin/Twin "/>
    <s v="ARB"/>
    <n v="445"/>
    <n v="9085.5"/>
    <n v="4.1624169695484119E-5"/>
    <n v="0.96262981297973793"/>
    <n v="4529"/>
    <x v="8"/>
    <x v="3"/>
  </r>
  <r>
    <x v="7"/>
    <s v="Comfort Spaces"/>
    <s v="Microfiber Coolmax|Microfiber Coolmax|Microfiber Coolmax"/>
    <s v="SHEET/SHEET SET"/>
    <s v="CS20-1488"/>
    <s v="White"/>
    <s v="King"/>
    <s v="ARB"/>
    <n v="877"/>
    <n v="9084.7900000000009"/>
    <n v="4.1620916912424979E-5"/>
    <n v="0.96267143389665033"/>
    <n v="4530"/>
    <x v="8"/>
    <x v="3"/>
  </r>
  <r>
    <x v="3"/>
    <s v="Madison Park"/>
    <s v="Hollis|Asher|Asher"/>
    <s v="COMFORTER (SET)"/>
    <s v="MP10-8266"/>
    <s v="Grey Stripe"/>
    <s v="King/Cal K"/>
    <s v="B"/>
    <n v="214"/>
    <n v="9084.49"/>
    <n v="4.1619542497047877E-5"/>
    <n v="0.96271305343914737"/>
    <n v="4531"/>
    <x v="8"/>
    <x v="3"/>
  </r>
  <r>
    <x v="8"/>
    <s v="Intelligent Design"/>
    <s v="Lucy|Vera|Elise"/>
    <s v="DUVET&amp;DUVET SET"/>
    <s v="ID12-2191"/>
    <s v="Ivory"/>
    <s v="Full/Queen"/>
    <s v="B"/>
    <n v="265"/>
    <n v="9075.44"/>
    <n v="4.1578080966505352E-5"/>
    <n v="0.96275463152011387"/>
    <n v="4532"/>
    <x v="8"/>
    <x v="3"/>
  </r>
  <r>
    <x v="4"/>
    <s v="Sharper Image"/>
    <s v="Cooling Touch|Cooling Touch|Cooling Touch"/>
    <s v="MATT PAD/TOPPER"/>
    <s v="SI16-0017"/>
    <s v="White"/>
    <s v="King"/>
    <s v="TBD"/>
    <n v="246"/>
    <n v="9071.35"/>
    <n v="4.1559343103530884E-5"/>
    <n v="0.96279619086321744"/>
    <n v="4533"/>
    <x v="8"/>
    <x v="3"/>
  </r>
  <r>
    <x v="7"/>
    <s v="True North by Sleep Philosophy"/>
    <s v="Cozy Cotton Flannel|Cozy Cotton Flannel|Cozy Cotton Flannel"/>
    <s v="SHEET/SHEET SET"/>
    <s v="TN20-0565"/>
    <s v="White Village Print"/>
    <s v="Full"/>
    <s v="B"/>
    <n v="401"/>
    <n v="9069.85"/>
    <n v="4.1552471026645379E-5"/>
    <n v="0.9628377433342441"/>
    <n v="4534"/>
    <x v="8"/>
    <x v="3"/>
  </r>
  <r>
    <x v="7"/>
    <s v="Beautyrest"/>
    <s v="600 Thread Count|600 Thread Count|600 Thread Count"/>
    <s v="SHEET/SHEET SET"/>
    <s v="BR20-1918"/>
    <s v="Purple"/>
    <s v="Cal King"/>
    <s v="B"/>
    <n v="253"/>
    <n v="9044.41"/>
    <n v="4.1435920602667271E-5"/>
    <n v="0.96287917925484678"/>
    <n v="4535"/>
    <x v="8"/>
    <x v="3"/>
  </r>
  <r>
    <x v="7"/>
    <s v="Intelligent Design"/>
    <s v="Microfiber|Microfiber|Microfiber"/>
    <s v="SHEET/SHEET SET"/>
    <s v="ID20-136"/>
    <s v="Grey"/>
    <s v="King"/>
    <s v="B"/>
    <n v="499"/>
    <n v="9043.77"/>
    <n v="4.1432988516529461E-5"/>
    <n v="0.96292061224336334"/>
    <n v="4536"/>
    <x v="8"/>
    <x v="3"/>
  </r>
  <r>
    <x v="7"/>
    <s v="Madison Park Essentials"/>
    <s v="Satin|Satin|Satin"/>
    <s v="PILLOWCASE"/>
    <s v="MPE21-1142"/>
    <s v="Midnight Blue"/>
    <s v="Standard"/>
    <s v="B"/>
    <n v="1719"/>
    <n v="9032.1200000000008"/>
    <n v="4.1379615386052064E-5"/>
    <n v="0.96296199185874942"/>
    <n v="4537"/>
    <x v="8"/>
    <x v="3"/>
  </r>
  <r>
    <x v="7"/>
    <s v="Madison Park"/>
    <s v="3M Microcell|3M Microcell|3M Microcell"/>
    <s v="SHEET/SHEET SET"/>
    <s v="MP20-4392"/>
    <s v="Blush"/>
    <s v="King"/>
    <s v="B"/>
    <n v="400"/>
    <n v="9023.32"/>
    <n v="4.1339299201657114E-5"/>
    <n v="0.96300333115795111"/>
    <n v="4538"/>
    <x v="8"/>
    <x v="3"/>
  </r>
  <r>
    <x v="8"/>
    <s v="Comfort Spaces"/>
    <s v="Kylar|Kylar|Kylar"/>
    <s v="COMFORTER (SET)"/>
    <s v="CS10-1462"/>
    <s v="Blush"/>
    <s v="Twin/Twin "/>
    <s v="ARB"/>
    <n v="532"/>
    <n v="9021.7999999999993"/>
    <n v="4.1332335497079808E-5"/>
    <n v="0.96304466349344819"/>
    <n v="4539"/>
    <x v="8"/>
    <x v="3"/>
  </r>
  <r>
    <x v="9"/>
    <s v="510 Design"/>
    <s v="Aegean|Aegean|Aegean"/>
    <s v="BATH TOWEL"/>
    <s v="5DS73-0233"/>
    <s v="Charcoal"/>
    <s v="6-Piece"/>
    <s v="B"/>
    <n v="378"/>
    <n v="9021.2999999999993"/>
    <n v="4.1330044804784637E-5"/>
    <n v="0.96308599353825297"/>
    <n v="4540"/>
    <x v="8"/>
    <x v="3"/>
  </r>
  <r>
    <x v="3"/>
    <s v="Madison Park"/>
    <s v="Zuri|Zuri|Zuri"/>
    <s v="BLANKET"/>
    <s v="MP51-8534"/>
    <s v="Grey"/>
    <s v="108x90&quot;"/>
    <s v="TBD"/>
    <n v="376"/>
    <n v="9020.24"/>
    <n v="4.1325188537118882E-5"/>
    <n v="0.96312731872679014"/>
    <n v="4541"/>
    <x v="8"/>
    <x v="3"/>
  </r>
  <r>
    <x v="2"/>
    <s v="Madison Park Essentials"/>
    <s v="Alexis|Jeanie|Karissa"/>
    <s v="COMFORTER (SET)"/>
    <s v="MPE10-1054"/>
    <s v="Blue"/>
    <s v="Twin XL"/>
    <s v="B"/>
    <n v="327"/>
    <n v="9020.17"/>
    <n v="4.1324867840197565E-5"/>
    <n v="0.96316864359463028"/>
    <n v="4542"/>
    <x v="8"/>
    <x v="3"/>
  </r>
  <r>
    <x v="2"/>
    <s v="Madison Park"/>
    <s v="Lori|Monroe|Tessa"/>
    <s v="COMFORTER (SET)"/>
    <s v="MP10-8436"/>
    <s v="Teal/Silver"/>
    <s v="King/Cal K"/>
    <s v="TBD"/>
    <n v="174"/>
    <n v="9016.15"/>
    <n v="4.1306450674144414E-5"/>
    <n v="0.96320995004530441"/>
    <n v="4543"/>
    <x v="8"/>
    <x v="3"/>
  </r>
  <r>
    <x v="2"/>
    <s v="Madison Park"/>
    <s v="Dallas|Houston|Caldwell"/>
    <s v="COMFORTER (SET)"/>
    <s v="MP10-8472"/>
    <s v="Grey"/>
    <s v="Queen"/>
    <s v="TBD"/>
    <n v="125"/>
    <n v="9008.68"/>
    <n v="4.1272227731254617E-5"/>
    <n v="0.96325122227303561"/>
    <n v="4544"/>
    <x v="8"/>
    <x v="3"/>
  </r>
  <r>
    <x v="3"/>
    <s v="Serta"/>
    <s v="Corded Plush|Corded Plush|Corded Plush"/>
    <s v="ELECT BLANKET"/>
    <s v="ST54-0282"/>
    <s v="Ivory"/>
    <s v="Twin"/>
    <s v="B"/>
    <n v="177"/>
    <n v="9007.24"/>
    <n v="4.1265630537444535E-5"/>
    <n v="0.96329248790357302"/>
    <n v="4545"/>
    <x v="8"/>
    <x v="3"/>
  </r>
  <r>
    <x v="7"/>
    <s v="Comfort Spaces"/>
    <s v="Cotton 144TC|Cotton 144TC|Cotton 144TC"/>
    <s v="SHEET/SHEET SET"/>
    <s v="CS20-1589"/>
    <s v="Diamond Tan"/>
    <s v="King"/>
    <s v="ARB"/>
    <n v="379"/>
    <n v="9001.25"/>
    <n v="4.1238188043748433E-5"/>
    <n v="0.96333372609161683"/>
    <n v="4546"/>
    <x v="8"/>
    <x v="3"/>
  </r>
  <r>
    <x v="2"/>
    <s v="INK+IVY"/>
    <s v="Cairo|Cairo|Cairo"/>
    <s v="DUVET&amp;DUVET SET"/>
    <s v="II12-1332"/>
    <s v="Ivory"/>
    <s v="Full/Queen"/>
    <s v="B"/>
    <n v="170"/>
    <n v="8999.7999999999993"/>
    <n v="4.1231545036092443E-5"/>
    <n v="0.96337495763665293"/>
    <n v="4547"/>
    <x v="8"/>
    <x v="3"/>
  </r>
  <r>
    <x v="14"/>
    <s v="Friends Forever"/>
    <s v="Durable|Durable|Durable"/>
    <s v="PET ACCESSORIES"/>
    <s v="PET66-0032UPC"/>
    <s v="White Stripe"/>
    <s v="N/A"/>
    <s v="ARB"/>
    <n v="1009"/>
    <n v="8999.31"/>
    <n v="4.1229300157643181E-5"/>
    <n v="0.96341618693681053"/>
    <n v="4548"/>
    <x v="8"/>
    <x v="3"/>
  </r>
  <r>
    <x v="8"/>
    <s v="Intelligent Design"/>
    <s v="Mira|Gemma|Arabella"/>
    <s v="COMFORTER (SET)"/>
    <s v="ID10-2381"/>
    <s v="Charcoal"/>
    <s v="King/Cal K"/>
    <s v="TBD"/>
    <n v="166"/>
    <n v="8993.09"/>
    <n v="4.1200803945491307E-5"/>
    <n v="0.96345738774075607"/>
    <n v="4549"/>
    <x v="8"/>
    <x v="3"/>
  </r>
  <r>
    <x v="3"/>
    <s v="Madison Park"/>
    <s v="Freshspun Basketweave|Freshspun Basketweave|Freshspun Basketweave"/>
    <s v="BLANKET"/>
    <s v="BL51N-0851"/>
    <s v="Blue"/>
    <s v="Twin"/>
    <s v="B"/>
    <n v="569"/>
    <n v="8992.1200000000008"/>
    <n v="4.1196360002438684E-5"/>
    <n v="0.9634985841007585"/>
    <n v="4550"/>
    <x v="8"/>
    <x v="3"/>
  </r>
  <r>
    <x v="2"/>
    <s v="Comfort Spaces"/>
    <s v="Gloria"/>
    <s v="COMFORTER (SET)"/>
    <s v="CS10-1308"/>
    <s v="Coral"/>
    <s v="Full"/>
    <s v="ARB"/>
    <n v="282"/>
    <n v="8985.36"/>
    <n v="4.1165389842608021E-5"/>
    <n v="0.96353974949060106"/>
    <n v="4551"/>
    <x v="8"/>
    <x v="3"/>
  </r>
  <r>
    <x v="7"/>
    <s v="Intelligent Design"/>
    <s v="Metallic Dot|Metallic Dot|Metallic Dot"/>
    <s v="SHEET/SHEET SET"/>
    <s v="ID20-1476"/>
    <s v="Blush/Gold"/>
    <s v="Queen"/>
    <s v="B"/>
    <n v="441"/>
    <n v="8982.1299999999992"/>
    <n v="4.1150591970381233E-5"/>
    <n v="0.96358090008257147"/>
    <n v="4552"/>
    <x v="8"/>
    <x v="3"/>
  </r>
  <r>
    <x v="3"/>
    <s v="Serta"/>
    <s v="Parsa AZ|Parsa AZ|Parsa AZ"/>
    <s v="ELECT BLANKET"/>
    <s v="ST54-0202"/>
    <s v="Smoke Grey"/>
    <s v="Twin"/>
    <s v="ARB"/>
    <n v="206"/>
    <n v="8971.92"/>
    <n v="4.1103816033713925E-5"/>
    <n v="0.9636220038986052"/>
    <n v="4553"/>
    <x v="8"/>
    <x v="3"/>
  </r>
  <r>
    <x v="2"/>
    <s v="Madison Park"/>
    <s v="Keaton|Jaxson|Mitchell"/>
    <s v="COVERLET&amp;BEDSPR"/>
    <s v="MP13-1237"/>
    <s v="Grey"/>
    <s v="Twin/Twin "/>
    <s v="B"/>
    <n v="319"/>
    <n v="8970.25"/>
    <n v="4.1096165121448064E-5"/>
    <n v="0.96366310006372669"/>
    <n v="4554"/>
    <x v="8"/>
    <x v="3"/>
  </r>
  <r>
    <x v="9"/>
    <s v="510 Design"/>
    <s v="Aegean|Aegean|Aegean"/>
    <s v="BATH TOWEL"/>
    <s v="5DS73-0234"/>
    <s v="Grey"/>
    <s v="6-Piece"/>
    <s v="B"/>
    <n v="377"/>
    <n v="8966.59"/>
    <n v="4.1079397253847443E-5"/>
    <n v="0.96370417946098053"/>
    <n v="4555"/>
    <x v="8"/>
    <x v="3"/>
  </r>
  <r>
    <x v="9"/>
    <s v="Madison Park Signature"/>
    <s v="Turkish|Turkish|Turkish"/>
    <s v="BATH TOWEL"/>
    <s v="MPS73-532"/>
    <s v="Charcoal"/>
    <s v="35x70&quot; - 2"/>
    <s v="NEW"/>
    <n v="235"/>
    <n v="8950.89"/>
    <n v="4.1007469515779184E-5"/>
    <n v="0.96374518693049627"/>
    <n v="4556"/>
    <x v="8"/>
    <x v="3"/>
  </r>
  <r>
    <x v="10"/>
    <s v="510 Design"/>
    <s v="Ranier|Ranier|Ranier"/>
    <s v="LGT-TABLE LAMPS"/>
    <s v="5DS153-0023"/>
    <s v="Iridescent"/>
    <s v="See below"/>
    <s v="B"/>
    <n v="242"/>
    <n v="8946.5"/>
    <n v="4.098735723742762E-5"/>
    <n v="0.96378617428773372"/>
    <n v="4557"/>
    <x v="8"/>
    <x v="3"/>
  </r>
  <r>
    <x v="7"/>
    <s v="Intelligent Design"/>
    <s v="Microfiber|Microfiber|Microfiber"/>
    <s v="SHEET/SHEET SET"/>
    <s v="ID20-1455"/>
    <s v="Grey"/>
    <s v="Twin XL"/>
    <s v="B"/>
    <n v="707"/>
    <n v="8942.77"/>
    <n v="4.0970268672905676E-5"/>
    <n v="0.96382714455640661"/>
    <n v="4558"/>
    <x v="8"/>
    <x v="3"/>
  </r>
  <r>
    <x v="4"/>
    <s v="Intelligent Design"/>
    <s v="Dream Puff|Dream Puff|Dream Puff"/>
    <s v="COMFORTER (SET)"/>
    <s v="ID10-2305"/>
    <s v="Sage"/>
    <s v="Full/Queen"/>
    <s v="TBD"/>
    <n v="210"/>
    <n v="8941.17"/>
    <n v="4.0962938457561138E-5"/>
    <n v="0.96386810749486418"/>
    <n v="4559"/>
    <x v="8"/>
    <x v="3"/>
  </r>
  <r>
    <x v="6"/>
    <s v="Madison Park"/>
    <s v="Spa Waffle|Spa Waffle|Spa Waffle"/>
    <s v="SHOWER CURTAIN"/>
    <s v="MP70-8550"/>
    <s v="Taupe"/>
    <s v="72x78&quot;"/>
    <s v="A+"/>
    <n v="549"/>
    <n v="8938.98"/>
    <n v="4.0952905225308303E-5"/>
    <n v="0.9639090604000895"/>
    <n v="4560"/>
    <x v="8"/>
    <x v="3"/>
  </r>
  <r>
    <x v="10"/>
    <s v="510 Design"/>
    <s v="Ellipse|Ellipse|Ellipse"/>
    <s v="LGT-TABLE LAMPS"/>
    <s v="5DS153-0020"/>
    <s v="Pink"/>
    <s v="Set of 2"/>
    <s v="B-"/>
    <n v="126"/>
    <n v="8933.3700000000008"/>
    <n v="4.0927203657756528E-5"/>
    <n v="0.96394998760374728"/>
    <n v="4561"/>
    <x v="8"/>
    <x v="3"/>
  </r>
  <r>
    <x v="1"/>
    <s v="Madison Park"/>
    <s v="Emilia|Natalie|Lillian"/>
    <s v="VALANCE"/>
    <s v="MP41-4453"/>
    <s v="White"/>
    <s v="50x26&quot;"/>
    <s v="B+"/>
    <n v="596"/>
    <n v="8926.77"/>
    <n v="4.0896966519460321E-5"/>
    <n v="0.96399088457026672"/>
    <n v="4562"/>
    <x v="8"/>
    <x v="3"/>
  </r>
  <r>
    <x v="4"/>
    <s v="Intelligent Design"/>
    <s v="Dream Puff|Dream Puff|Dream Puff"/>
    <s v="COMFORTER (SET)"/>
    <s v="ID10-2308"/>
    <s v="Rose"/>
    <s v="Full/Queen"/>
    <s v="TBD"/>
    <n v="212"/>
    <n v="8920.49"/>
    <n v="4.0868195424233019E-5"/>
    <n v="0.96403175276569097"/>
    <n v="4563"/>
    <x v="8"/>
    <x v="3"/>
  </r>
  <r>
    <x v="7"/>
    <s v="Woolrich"/>
    <s v="Cotton Flannel|Cotton Flannel|Cotton Flannel"/>
    <s v="SHEET/SHEET SET"/>
    <s v="WR20-2281"/>
    <s v="Blue Sheep"/>
    <s v="Cal King"/>
    <s v="B"/>
    <n v="256"/>
    <n v="8913.07"/>
    <n v="4.0834201550572736E-5"/>
    <n v="0.96407258696724152"/>
    <n v="4564"/>
    <x v="8"/>
    <x v="3"/>
  </r>
  <r>
    <x v="1"/>
    <s v="Madison Park"/>
    <s v="Amherst|Eastridge|Salem"/>
    <s v="WINDOW PANEL"/>
    <s v="MP40-2223"/>
    <s v="Blue"/>
    <s v="50x84&quot;"/>
    <s v="B"/>
    <n v="533"/>
    <n v="8911.2199999999993"/>
    <n v="4.0825725989080616E-5"/>
    <n v="0.96411341269323059"/>
    <n v="4565"/>
    <x v="8"/>
    <x v="3"/>
  </r>
  <r>
    <x v="11"/>
    <s v="Harbor House Blue"/>
    <s v="Anslee|Anslee|Anslee"/>
    <s v="NORMAL PILLOW"/>
    <s v="HH30-1694"/>
    <s v="Taupe"/>
    <s v="12x20&quot;"/>
    <s v="A+"/>
    <n v="523"/>
    <n v="8905.74"/>
    <n v="4.0800620001525586E-5"/>
    <n v="0.96415421331323214"/>
    <n v="4566"/>
    <x v="8"/>
    <x v="3"/>
  </r>
  <r>
    <x v="7"/>
    <s v="Comfort Spaces"/>
    <s v="Cotton Flannel 135GSM|Cotton Flannel 135GSM|Cotton Flannel 135GSM"/>
    <s v="SHEET/SHEET SET"/>
    <s v="CS20-0377"/>
    <s v="Snowflakes Blue"/>
    <s v="King"/>
    <s v="ARB-"/>
    <n v="336"/>
    <n v="8905.68"/>
    <n v="4.0800345118450164E-5"/>
    <n v="0.96419501365835059"/>
    <n v="4567"/>
    <x v="8"/>
    <x v="3"/>
  </r>
  <r>
    <x v="8"/>
    <s v="Intelligent Design"/>
    <s v="Pike|Nathan|Carter"/>
    <s v="COMFORTER (SET)"/>
    <s v="ID10-2201"/>
    <s v="White/Gray"/>
    <s v="Twin/Twin "/>
    <s v="B"/>
    <n v="282"/>
    <n v="8905.24"/>
    <n v="4.0798329309230416E-5"/>
    <n v="0.96423581198765984"/>
    <n v="4568"/>
    <x v="8"/>
    <x v="3"/>
  </r>
  <r>
    <x v="2"/>
    <s v="Comfort Spaces"/>
    <s v="Kienna|Kienna|Kienna"/>
    <s v="COVERLET&amp;BEDSPR"/>
    <s v="CS14-0060"/>
    <s v="Grey"/>
    <s v="King/Cal K"/>
    <s v="ARA"/>
    <n v="285"/>
    <n v="8894.85"/>
    <n v="4.0750728723336842E-5"/>
    <n v="0.96427656271638318"/>
    <n v="4569"/>
    <x v="8"/>
    <x v="3"/>
  </r>
  <r>
    <x v="1"/>
    <s v="Madison Park"/>
    <s v="Emilia|Natalie|Lillian"/>
    <s v="WINDOW PANEL"/>
    <s v="WIN40-122"/>
    <s v="Bronze"/>
    <s v="50x95&quot;"/>
    <s v="B"/>
    <n v="524"/>
    <n v="8891.81"/>
    <n v="4.0736801314182222E-5"/>
    <n v="0.9643172995176974"/>
    <n v="4570"/>
    <x v="8"/>
    <x v="3"/>
  </r>
  <r>
    <x v="1"/>
    <s v="Madison Park"/>
    <s v="Galen|Colm|Paxton"/>
    <s v="WINDOW PANEL"/>
    <s v="MP40-7872"/>
    <s v="Blue"/>
    <s v="34x64&quot;"/>
    <s v="B"/>
    <n v="232"/>
    <n v="8891.76"/>
    <n v="4.0736572244952708E-5"/>
    <n v="0.96435803608994231"/>
    <n v="4571"/>
    <x v="8"/>
    <x v="3"/>
  </r>
  <r>
    <x v="4"/>
    <s v="Sleep Philosophy"/>
    <s v="2&quot; Gel Memory Foam with 3M Cover|2&quot; Gel Memory Foam with 3M Cover|2&quot; Gel Me"/>
    <s v="MATT PAD/TOPPER"/>
    <s v="BASI16-0389"/>
    <s v="White"/>
    <s v="King"/>
    <s v="B"/>
    <n v="84"/>
    <n v="8891.02"/>
    <n v="4.0733182020355864E-5"/>
    <n v="0.96439876927196266"/>
    <n v="4572"/>
    <x v="8"/>
    <x v="3"/>
  </r>
  <r>
    <x v="7"/>
    <s v="Madison Park"/>
    <s v="300 Thread Count Organic Cotton|300 Thread Count Organic Cotton|300 Thread"/>
    <s v="SHEET/SHEET SET"/>
    <s v="MP20-8252"/>
    <s v="Aqua"/>
    <s v="King"/>
    <s v="B"/>
    <n v="237"/>
    <n v="8890.6"/>
    <n v="4.0731257838827925E-5"/>
    <n v="0.96443950052980154"/>
    <n v="4573"/>
    <x v="8"/>
    <x v="3"/>
  </r>
  <r>
    <x v="7"/>
    <s v="Woolrich"/>
    <s v="Cotton Flannel|Cotton Flannel|Cotton Flannel"/>
    <s v="SHEET/SHEET SET"/>
    <s v="WR20-2071"/>
    <s v="Tan Cars"/>
    <s v="Twin"/>
    <s v="B"/>
    <n v="379"/>
    <n v="8888.07"/>
    <n v="4.0719666935814376E-5"/>
    <n v="0.9644802201967374"/>
    <n v="4574"/>
    <x v="8"/>
    <x v="3"/>
  </r>
  <r>
    <x v="7"/>
    <s v="True North by Sleep Philosophy"/>
    <s v="Micro Fleece|Micro Fleece|Micro Fleece"/>
    <s v="SHEET/SHEET SET"/>
    <s v="SHET20-996"/>
    <s v="Grey Plaid"/>
    <s v="Twin"/>
    <s v="B"/>
    <n v="342"/>
    <n v="8887.49"/>
    <n v="4.0717009732751982E-5"/>
    <n v="0.96452093720647014"/>
    <n v="4575"/>
    <x v="8"/>
    <x v="3"/>
  </r>
  <r>
    <x v="2"/>
    <s v="INK+IVY"/>
    <s v="Shay|Shay|Shay"/>
    <s v="DUVET&amp;DUVET SET"/>
    <s v="II12-1327"/>
    <s v="Taupe"/>
    <s v="King/Cal K"/>
    <s v="B"/>
    <n v="141"/>
    <n v="8878.27"/>
    <n v="4.0674769366829099E-5"/>
    <n v="0.96456161197583701"/>
    <n v="4576"/>
    <x v="8"/>
    <x v="3"/>
  </r>
  <r>
    <x v="7"/>
    <s v="Woolrich"/>
    <s v="Cotton Flannel|Cotton Flannel|Cotton Flannel"/>
    <s v="SHEET/SHEET SET"/>
    <s v="WR20-2042"/>
    <s v="Tan Cars"/>
    <s v="Cal King"/>
    <s v="B"/>
    <n v="256"/>
    <n v="8850.7000000000007"/>
    <n v="4.0548460593673579E-5"/>
    <n v="0.96460216043643066"/>
    <n v="4577"/>
    <x v="8"/>
    <x v="3"/>
  </r>
  <r>
    <x v="2"/>
    <s v="Madison Park"/>
    <s v="Vienna|Marcella|Adela"/>
    <s v="DUVET&amp;DUVET SET"/>
    <s v="MP12-7957"/>
    <s v="Black"/>
    <s v="King/Cal K"/>
    <s v="B"/>
    <n v="145"/>
    <n v="8827.2000000000007"/>
    <n v="4.0440798055800717E-5"/>
    <n v="0.96464260123448642"/>
    <n v="4578"/>
    <x v="8"/>
    <x v="3"/>
  </r>
  <r>
    <x v="11"/>
    <s v="Harbor House Blue"/>
    <s v="Livia|Livia|Livia"/>
    <s v="DUVET&amp;DUVET SET"/>
    <s v="HH12-1804"/>
    <s v="Multi"/>
    <s v="King"/>
    <s v="B+"/>
    <n v="94"/>
    <n v="8817.64"/>
    <n v="4.0397000019117113E-5"/>
    <n v="0.96468299823450554"/>
    <n v="4579"/>
    <x v="8"/>
    <x v="3"/>
  </r>
  <r>
    <x v="2"/>
    <s v="Super Listing"/>
    <s v="Boulder Stripe|Cascade Stripe|Highland Stripe"/>
    <s v="COMFORTER (SET)"/>
    <s v="AM10-0296"/>
    <s v="Green"/>
    <s v="Twin/Twin "/>
    <s v="B+"/>
    <n v="322"/>
    <n v="8810.33"/>
    <n v="4.0363510097761773E-5"/>
    <n v="0.96472336174460327"/>
    <n v="4580"/>
    <x v="8"/>
    <x v="3"/>
  </r>
  <r>
    <x v="2"/>
    <s v="Hampton Hill"/>
    <s v="Velvet Touch|Velvet Touch|Velvet Touch"/>
    <s v="COVERLET&amp;BEDSPR"/>
    <s v="FB13-1148"/>
    <s v="Taupe"/>
    <s v="Queen"/>
    <s v="B"/>
    <n v="114"/>
    <n v="8807.77"/>
    <n v="4.035178175321052E-5"/>
    <n v="0.96476371352635648"/>
    <n v="4581"/>
    <x v="8"/>
    <x v="3"/>
  </r>
  <r>
    <x v="2"/>
    <s v="510 Design"/>
    <s v="Powell|Kingwood|Elmore"/>
    <s v="COMFORTER (SET)"/>
    <s v="5DS10-0296"/>
    <s v="Dark Grey"/>
    <s v="Cal King"/>
    <s v="TBD"/>
    <n v="145"/>
    <n v="8806.7800000000007"/>
    <n v="4.0347246182466087E-5"/>
    <n v="0.964804060772539"/>
    <n v="4582"/>
    <x v="8"/>
    <x v="3"/>
  </r>
  <r>
    <x v="3"/>
    <s v="Madison Park Essentials"/>
    <s v="Parkston|Hartford|Hartford"/>
    <s v="COMFORTER (SET)"/>
    <s v="MPE10-826"/>
    <s v="Black/White"/>
    <s v="King/Cal K"/>
    <s v="B"/>
    <n v="300"/>
    <n v="8800.19"/>
    <n v="4.0317054858015781E-5"/>
    <n v="0.96484437782739696"/>
    <n v="4583"/>
    <x v="8"/>
    <x v="3"/>
  </r>
  <r>
    <x v="1"/>
    <s v="Madison Park"/>
    <s v="Andora|Eliza|Aden"/>
    <s v="VALANCE"/>
    <s v="MP41-4573"/>
    <s v="Grey"/>
    <s v="50x18&quot;"/>
    <s v="B"/>
    <n v="715"/>
    <n v="8799.0499999999993"/>
    <n v="4.0311832079582794E-5"/>
    <n v="0.96488468965947649"/>
    <n v="4584"/>
    <x v="8"/>
    <x v="3"/>
  </r>
  <r>
    <x v="15"/>
    <s v="INK+IVY"/>
    <s v="IM222101|IM222101|IM222101"/>
    <s v="ROBE"/>
    <s v="II04-8414"/>
    <s v="Steel 030"/>
    <s v="M/L"/>
    <s v="A"/>
    <n v="375"/>
    <n v="8795.43"/>
    <n v="4.0295247467365786E-5"/>
    <n v="0.96492498490694389"/>
    <n v="4585"/>
    <x v="8"/>
    <x v="3"/>
  </r>
  <r>
    <x v="2"/>
    <s v="N Natori"/>
    <s v="Cherry Blossom"/>
    <s v="COMFORTER (SET)"/>
    <s v="NS10-1849"/>
    <s v="Multi"/>
    <s v="King"/>
    <s v="B"/>
    <n v="84"/>
    <n v="8777.4599999999991"/>
    <n v="4.0212919986277474E-5"/>
    <n v="0.96496519782693013"/>
    <n v="4586"/>
    <x v="8"/>
    <x v="3"/>
  </r>
  <r>
    <x v="8"/>
    <s v="Urban Habitat"/>
    <s v="Brooklyn|Maize|Kay"/>
    <s v="COMFORTER (SET)"/>
    <s v="UH10-0206"/>
    <s v="Pink"/>
    <s v="King/Cal K"/>
    <s v="B+"/>
    <n v="101"/>
    <n v="8776.66"/>
    <n v="4.0209254878605208E-5"/>
    <n v="0.96500540708180871"/>
    <n v="4587"/>
    <x v="8"/>
    <x v="3"/>
  </r>
  <r>
    <x v="7"/>
    <s v="True North by Sleep Philosophy"/>
    <s v="Cozy Cotton Flannel|Cozy Cotton Flannel|Cozy Cotton Flannel"/>
    <s v="SHEET/SHEET SET"/>
    <s v="TN20-0116"/>
    <s v="Tan Solid"/>
    <s v="Twin"/>
    <s v="B"/>
    <n v="539"/>
    <n v="8774.85"/>
    <n v="4.0200962572496707E-5"/>
    <n v="0.96504560804438122"/>
    <n v="4588"/>
    <x v="8"/>
    <x v="3"/>
  </r>
  <r>
    <x v="6"/>
    <s v="Madison Park"/>
    <s v="Bittman|Renu|Arlo"/>
    <s v="BATH RUG"/>
    <s v="MP72-5664"/>
    <s v="Navy"/>
    <s v="24x60&quot;"/>
    <s v="B"/>
    <n v="323"/>
    <n v="8759.8700000000008"/>
    <n v="4.0132333431333496E-5"/>
    <n v="0.96508574037781258"/>
    <n v="4589"/>
    <x v="8"/>
    <x v="3"/>
  </r>
  <r>
    <x v="2"/>
    <s v="Madison Park"/>
    <s v="Dawn|Vanessa|Stella"/>
    <s v="COVERLET&amp;BEDSPR"/>
    <s v="MP13-8602"/>
    <s v="Sage Green"/>
    <s v="King/Cal K"/>
    <s v="TBD"/>
    <n v="117"/>
    <n v="8754.9599999999991"/>
    <n v="4.0109838832994946E-5"/>
    <n v="0.96512585021664554"/>
    <n v="4590"/>
    <x v="8"/>
    <x v="3"/>
  </r>
  <r>
    <x v="7"/>
    <s v="Beautyrest"/>
    <s v="Oversized Cotton Flannel|Oversized Cotton Flannel|Oversized Cotton Flannel"/>
    <s v="SHEET/SHEET SET"/>
    <s v="BR20-1863"/>
    <s v="Grey Petals"/>
    <s v="Cal King"/>
    <s v="B"/>
    <n v="265"/>
    <n v="8754.7199999999993"/>
    <n v="4.0108739300693265E-5"/>
    <n v="0.96516595895594626"/>
    <n v="4591"/>
    <x v="8"/>
    <x v="3"/>
  </r>
  <r>
    <x v="3"/>
    <s v="Madison Park"/>
    <s v="Ogee|Ogee|Ogee"/>
    <s v="THROW"/>
    <s v="MP50-3509"/>
    <s v="Black"/>
    <s v="60x70&quot;"/>
    <s v="B"/>
    <n v="762"/>
    <n v="8745.2999999999993"/>
    <n v="4.0065582657852315E-5"/>
    <n v="0.96520602453860416"/>
    <n v="4592"/>
    <x v="8"/>
    <x v="3"/>
  </r>
  <r>
    <x v="4"/>
    <s v="Madison Park"/>
    <s v="Winfield|Westport|Westport"/>
    <s v="COMFORTER (SET)"/>
    <s v="MP10-8366"/>
    <s v="Teal"/>
    <s v="King/Cal K"/>
    <s v="TBD"/>
    <n v="181"/>
    <n v="8745.02"/>
    <n v="4.0064299870167029E-5"/>
    <n v="0.96524608883847429"/>
    <n v="4593"/>
    <x v="8"/>
    <x v="3"/>
  </r>
  <r>
    <x v="3"/>
    <s v="Madison Park"/>
    <s v="Freshspun Basketweave|Freshspun Basketweave|Freshspun Basketweave"/>
    <s v="BLANKET"/>
    <s v="MP51N-8384"/>
    <s v="Green"/>
    <s v="King"/>
    <s v="B"/>
    <n v="396"/>
    <n v="8736.0300000000007"/>
    <n v="4.0023113222699919E-5"/>
    <n v="0.965286111951697"/>
    <n v="4594"/>
    <x v="8"/>
    <x v="3"/>
  </r>
  <r>
    <x v="7"/>
    <s v="Madison Park Essentials"/>
    <s v="200 Thread Count Printed Cotton|200 Thread Count Printed Cotton|200 Thread"/>
    <s v="SHEET/SHEET SET"/>
    <s v="MPE20-1008"/>
    <s v="Green Leaves"/>
    <s v="King"/>
    <s v="B"/>
    <n v="274"/>
    <n v="8734.64"/>
    <n v="4.001674509811935E-5"/>
    <n v="0.96532612869679513"/>
    <n v="4595"/>
    <x v="8"/>
    <x v="3"/>
  </r>
  <r>
    <x v="7"/>
    <s v="Beautyrest"/>
    <s v="Oversized Cotton Flannel|Oversized Cotton Flannel|Oversized Cotton Flannel"/>
    <s v="SHEET/SHEET SET"/>
    <s v="BR20-1859"/>
    <s v="Beige Windowpane"/>
    <s v="Cal King"/>
    <s v="B"/>
    <n v="261"/>
    <n v="8733.98"/>
    <n v="4.0013721384289731E-5"/>
    <n v="0.96536614241817942"/>
    <n v="4596"/>
    <x v="8"/>
    <x v="3"/>
  </r>
  <r>
    <x v="7"/>
    <s v="Woolrich"/>
    <s v="Cotton Flannel|Cotton Flannel|Cotton Flannel"/>
    <s v="SHEET/SHEET SET"/>
    <s v="WR20-2284"/>
    <s v="Grey Moose"/>
    <s v="Cal King"/>
    <s v="B"/>
    <n v="248"/>
    <n v="8719.09"/>
    <n v="3.9945504567739652E-5"/>
    <n v="0.96540608792274718"/>
    <n v="4597"/>
    <x v="8"/>
    <x v="3"/>
  </r>
  <r>
    <x v="8"/>
    <s v="Urban Habitat"/>
    <s v="Brooklyn|Maize|Kay"/>
    <s v="COMFORTER (SET)"/>
    <s v="UH10-2495"/>
    <s v="Rust"/>
    <s v="Full/Queen"/>
    <s v="B"/>
    <n v="116"/>
    <n v="8713.76"/>
    <n v="3.992108578787317E-5"/>
    <n v="0.96544600900853506"/>
    <n v="4598"/>
    <x v="8"/>
    <x v="3"/>
  </r>
  <r>
    <x v="2"/>
    <s v="Madison Park"/>
    <s v="Lola|Brianna|Victoria"/>
    <s v="COMFORTER (SET)"/>
    <s v="MP10-6833"/>
    <s v="Aqua"/>
    <s v="Twin/Twin "/>
    <s v="B"/>
    <n v="174"/>
    <n v="8698.07"/>
    <n v="3.9849203863650818E-5"/>
    <n v="0.96548585821239874"/>
    <n v="4599"/>
    <x v="8"/>
    <x v="3"/>
  </r>
  <r>
    <x v="3"/>
    <s v="Madison Park"/>
    <s v="Blair|Dakota|Dakota"/>
    <s v="COMFORTER (SET)"/>
    <s v="MP10-8211"/>
    <s v="Grey"/>
    <s v="Full/Queen"/>
    <s v="B"/>
    <n v="148"/>
    <n v="8694.73"/>
    <n v="3.9833902039119102E-5"/>
    <n v="0.96552569211443784"/>
    <n v="4600"/>
    <x v="8"/>
    <x v="3"/>
  </r>
  <r>
    <x v="1"/>
    <s v="SunSmart"/>
    <s v="Mirage|Elysia|Azalea"/>
    <s v="WINDOW PANEL"/>
    <s v="SS40-0103"/>
    <s v="Navy"/>
    <s v="50x108&quot;"/>
    <s v="B"/>
    <n v="412"/>
    <n v="8688.2900000000009"/>
    <n v="3.9804397922357351E-5"/>
    <n v="0.96556549651236023"/>
    <n v="4601"/>
    <x v="8"/>
    <x v="3"/>
  </r>
  <r>
    <x v="7"/>
    <s v="True North by Sleep Philosophy"/>
    <s v="Soloft Plush|Soloft Plush|Soloft Plush"/>
    <s v="SHEET/SHEET SET"/>
    <s v="BL20-0458"/>
    <s v="Green"/>
    <s v="Full"/>
    <s v="B"/>
    <n v="310"/>
    <n v="8687.68"/>
    <n v="3.9801603277757245E-5"/>
    <n v="0.965605298115638"/>
    <n v="4602"/>
    <x v="8"/>
    <x v="3"/>
  </r>
  <r>
    <x v="7"/>
    <s v="Comfort Spaces"/>
    <s v="Cotton Flannel 135GSM|Cotton Flannel 135GSM|Cotton Flannel 135GSM"/>
    <s v="SHEET/SHEET SET"/>
    <s v="CS20-1408"/>
    <s v="Novalty Seafoam Foxes"/>
    <s v="Twin"/>
    <s v="ARB"/>
    <n v="443"/>
    <n v="8680.68"/>
    <n v="3.9769533585624901E-5"/>
    <n v="0.96564506764922364"/>
    <n v="4603"/>
    <x v="8"/>
    <x v="3"/>
  </r>
  <r>
    <x v="7"/>
    <s v="True North by Sleep Philosophy"/>
    <s v="Micro Fleece|Micro Fleece|Micro Fleece"/>
    <s v="SHEET/SHEET SET"/>
    <s v="TN20-0591"/>
    <s v="Aqua"/>
    <s v="Full"/>
    <s v="B"/>
    <n v="303"/>
    <n v="8680.68"/>
    <n v="3.9769533585624901E-5"/>
    <n v="0.96568483718280929"/>
    <n v="4604"/>
    <x v="8"/>
    <x v="3"/>
  </r>
  <r>
    <x v="2"/>
    <s v="Comfort Spaces"/>
    <s v="Kienna|Kienna|Kienna"/>
    <s v="COVERLET&amp;BEDSPR"/>
    <s v="CS14-1280-3"/>
    <s v="Charcoal Grey"/>
    <s v="Full/Queen"/>
    <s v="ARB"/>
    <n v="340"/>
    <n v="8680.2000000000007"/>
    <n v="3.9767334521021547E-5"/>
    <n v="0.96572460451733033"/>
    <n v="4605"/>
    <x v="8"/>
    <x v="3"/>
  </r>
  <r>
    <x v="1"/>
    <s v="Madison Park"/>
    <s v="Como|Leighton|Aberdeen"/>
    <s v="WINDOW PANEL"/>
    <s v="MP40-7436"/>
    <s v="Ivory"/>
    <s v="31x64&quot;"/>
    <s v="B"/>
    <n v="237"/>
    <n v="8679.61"/>
    <n v="3.9764631504113244E-5"/>
    <n v="0.96576436914883446"/>
    <n v="4606"/>
    <x v="8"/>
    <x v="3"/>
  </r>
  <r>
    <x v="0"/>
    <s v="Madison Park"/>
    <s v="Mateo|Quarry|Powell"/>
    <s v="BAR STOOL"/>
    <s v="MP104-1104"/>
    <s v="Grey"/>
    <s v="See below"/>
    <s v="B-"/>
    <n v="57"/>
    <n v="8678.9699999999993"/>
    <n v="3.9761699417975428E-5"/>
    <n v="0.96580413084825245"/>
    <n v="4607"/>
    <x v="8"/>
    <x v="3"/>
  </r>
  <r>
    <x v="1"/>
    <s v="Madison Park"/>
    <s v="Emilia|Natalie|Lillian"/>
    <s v="WINDOW PANEL"/>
    <s v="MP40-6317"/>
    <s v="Navy"/>
    <s v="50x95&quot;"/>
    <s v="B"/>
    <n v="465"/>
    <n v="8672.4"/>
    <n v="3.9731599721216931E-5"/>
    <n v="0.96584386244797371"/>
    <n v="4608"/>
    <x v="8"/>
    <x v="3"/>
  </r>
  <r>
    <x v="3"/>
    <s v="Madison Park Essentials"/>
    <s v="Larkspur|Windsor|Windsor"/>
    <s v="COMFORTER (SET)"/>
    <s v="BASI10-0195"/>
    <s v="Brown/Sand"/>
    <s v="Twin/Twin "/>
    <s v="B"/>
    <n v="418"/>
    <n v="8659.61"/>
    <n v="3.9673003812306554E-5"/>
    <n v="0.96588353545178607"/>
    <n v="4609"/>
    <x v="8"/>
    <x v="3"/>
  </r>
  <r>
    <x v="2"/>
    <s v="Woolrich"/>
    <s v="Hadley Plaid|Hadley Plaid|Hadley Plaid"/>
    <s v="BED SKIRT&amp;SHAM"/>
    <s v="WR11-082"/>
    <s v="Multi"/>
    <s v="Euro Sham"/>
    <s v="B"/>
    <n v="521"/>
    <n v="8644.58"/>
    <n v="3.9604145601913829E-5"/>
    <n v="0.96592313959738796"/>
    <n v="4610"/>
    <x v="8"/>
    <x v="3"/>
  </r>
  <r>
    <x v="3"/>
    <s v="Madison Park"/>
    <s v="Carved Plush|Carved Plush|Carved Plush"/>
    <s v="BLANKET"/>
    <s v="MP51-8418"/>
    <s v="Green"/>
    <s v="Full/Queen"/>
    <s v="B"/>
    <n v="479"/>
    <n v="8635.66"/>
    <n v="3.9563279651368042E-5"/>
    <n v="0.96596270287703934"/>
    <n v="4611"/>
    <x v="8"/>
    <x v="3"/>
  </r>
  <r>
    <x v="7"/>
    <s v="Madison Park"/>
    <s v="Peached Percale|Peached Percale|Peached Percale"/>
    <s v="SHEET/SHEET SET"/>
    <s v="MP20-5380"/>
    <s v="Ivory"/>
    <s v="King"/>
    <s v="B"/>
    <n v="242"/>
    <n v="8634.4699999999993"/>
    <n v="3.9557827803705541E-5"/>
    <n v="0.96600226070484307"/>
    <n v="4612"/>
    <x v="8"/>
    <x v="3"/>
  </r>
  <r>
    <x v="7"/>
    <s v="True North by Sleep Philosophy"/>
    <s v="Cozy Cotton Flannel|Cozy Cotton Flannel|Cozy Cotton Flannel"/>
    <s v="SHEET/SHEET SET"/>
    <s v="TN20-0563"/>
    <s v="White Village Print"/>
    <s v="Twin"/>
    <s v="B"/>
    <n v="507"/>
    <n v="8632.39"/>
    <n v="3.9548298523757649E-5"/>
    <n v="0.96604180900336678"/>
    <n v="4613"/>
    <x v="8"/>
    <x v="3"/>
  </r>
  <r>
    <x v="2"/>
    <s v="Madison Park"/>
    <s v="Serene|Belle|Monroe"/>
    <s v="WINDOW PANEL"/>
    <s v="MP40-5478"/>
    <s v="Yellow"/>
    <s v="50x84&quot;"/>
    <s v="B"/>
    <n v="498"/>
    <n v="8629.2800000000007"/>
    <n v="3.9534050417681712E-5"/>
    <n v="0.96608134305378446"/>
    <n v="4614"/>
    <x v="8"/>
    <x v="3"/>
  </r>
  <r>
    <x v="8"/>
    <s v="Comfort Spaces"/>
    <s v="Verone"/>
    <s v="COMFORTER (SET)"/>
    <s v="CS10-0188"/>
    <s v="Blue"/>
    <s v="Twin/Twin "/>
    <s v="ARB"/>
    <n v="337"/>
    <n v="8628.66"/>
    <n v="3.9531209959235698E-5"/>
    <n v="0.96612087426374371"/>
    <n v="4615"/>
    <x v="8"/>
    <x v="3"/>
  </r>
  <r>
    <x v="6"/>
    <s v="Madison Park"/>
    <s v="Ariana Ombre Waffle|Ariana Ombre Waffle|Ariana Ombre Waffle"/>
    <s v="SHOWER CURTAIN"/>
    <s v="MP70-8593"/>
    <s v="Blue"/>
    <s v="72x72&quot;"/>
    <s v="TBD"/>
    <n v="602"/>
    <n v="8614.77"/>
    <n v="3.946757452727596E-5"/>
    <n v="0.96616034183827104"/>
    <n v="4616"/>
    <x v="8"/>
    <x v="3"/>
  </r>
  <r>
    <x v="7"/>
    <s v="Madison Park"/>
    <s v="800 Thread Count|800 Thread Count|800 Thread Count"/>
    <s v="SHEET/SHEET SET"/>
    <s v="MPH20-0009"/>
    <s v="Ivory"/>
    <s v="Cal King"/>
    <s v="B"/>
    <n v="198"/>
    <n v="8608.4"/>
    <n v="3.9438391107435525E-5"/>
    <n v="0.96619978022937847"/>
    <n v="4617"/>
    <x v="8"/>
    <x v="3"/>
  </r>
  <r>
    <x v="15"/>
    <s v="INK+IVY"/>
    <s v="IM222101|IM222101|IM222101"/>
    <s v="ROBE"/>
    <s v="II04-8421"/>
    <s v="Claret 657"/>
    <s v="XL/XXL"/>
    <s v="A"/>
    <n v="361"/>
    <n v="8589"/>
    <n v="3.9349512246383032E-5"/>
    <n v="0.96623912974162485"/>
    <n v="4618"/>
    <x v="8"/>
    <x v="3"/>
  </r>
  <r>
    <x v="2"/>
    <s v="Comfort Spaces"/>
    <s v="Kienna|Kienna|Kienna"/>
    <s v="COVERLET&amp;BEDSPR"/>
    <s v="CS14-1274"/>
    <s v="Black"/>
    <s v="Full/Queen"/>
    <s v="ARB"/>
    <n v="341"/>
    <n v="8580.26"/>
    <n v="3.9309470945063511E-5"/>
    <n v="0.96627843921256995"/>
    <n v="4619"/>
    <x v="8"/>
    <x v="3"/>
  </r>
  <r>
    <x v="6"/>
    <s v="Madison Park"/>
    <s v="Donovan|Blaine|Perry"/>
    <s v="SHOWER CURTAIN"/>
    <s v="MP70-8302"/>
    <s v="Black"/>
    <s v="72x72&quot;"/>
    <s v="B"/>
    <n v="408"/>
    <n v="8580.07"/>
    <n v="3.9308600481991344E-5"/>
    <n v="0.96631774781305191"/>
    <n v="4620"/>
    <x v="8"/>
    <x v="3"/>
  </r>
  <r>
    <x v="3"/>
    <s v="Madison Park"/>
    <s v="Arya|Nova|Alivia"/>
    <s v="COMFORTER (SET)"/>
    <s v="MP10-5057"/>
    <s v="Ivory"/>
    <s v="Twin"/>
    <s v="B"/>
    <n v="238"/>
    <n v="8577.1299999999992"/>
    <n v="3.9295131211295764E-5"/>
    <n v="0.96635704294426317"/>
    <n v="4621"/>
    <x v="8"/>
    <x v="3"/>
  </r>
  <r>
    <x v="7"/>
    <s v="Croscill"/>
    <s v="Luxury Egyptian|Luxury Egyptian|Luxury Egyptian"/>
    <s v="SHEET/SHEET SET"/>
    <s v="CCS20-036"/>
    <s v="White"/>
    <s v="Cal King"/>
    <s v="B"/>
    <n v="102"/>
    <n v="8576.91"/>
    <n v="3.9294123306685893E-5"/>
    <n v="0.96639633706756989"/>
    <n v="4622"/>
    <x v="8"/>
    <x v="3"/>
  </r>
  <r>
    <x v="7"/>
    <s v="Intelligent Design"/>
    <s v="Cotton Blend Jersey Knit|Cotton Blend Jersey Knit|Cotton Blend Jersey Knit"/>
    <s v="SHEET/SHEET SET"/>
    <s v="ID20-689"/>
    <s v="White"/>
    <s v="Full"/>
    <s v="B"/>
    <n v="371"/>
    <n v="8570.85"/>
    <n v="3.9266360116068469E-5"/>
    <n v="0.96643560342768597"/>
    <n v="4623"/>
    <x v="8"/>
    <x v="3"/>
  </r>
  <r>
    <x v="9"/>
    <s v="Madison Park Signature"/>
    <s v="Turkish|Turkish|Turkish"/>
    <s v="BATH TOWEL"/>
    <s v="MPS73-531"/>
    <s v="White"/>
    <s v="35x70&quot; - 2"/>
    <s v="NEW"/>
    <n v="227"/>
    <n v="8569.5400000000009"/>
    <n v="3.9260358502255131E-5"/>
    <n v="0.96647486378618819"/>
    <n v="4624"/>
    <x v="8"/>
    <x v="3"/>
  </r>
  <r>
    <x v="1"/>
    <s v="Madison Park"/>
    <s v="Galen|Colm|Paxton"/>
    <s v="WINDOW PANEL"/>
    <s v="MP40-7871"/>
    <s v="Blue"/>
    <s v="29x64&quot;"/>
    <s v="B"/>
    <n v="255"/>
    <n v="8562.43"/>
    <n v="3.9227784857817852E-5"/>
    <n v="0.96651409157104595"/>
    <n v="4625"/>
    <x v="8"/>
    <x v="3"/>
  </r>
  <r>
    <x v="7"/>
    <s v="Woolrich"/>
    <s v="Cotton Flannel|Cotton Flannel|Cotton Flannel"/>
    <s v="SHEET/SHEET SET"/>
    <s v="WR20-2033"/>
    <s v="Blue Winter Frost"/>
    <s v="Cal King"/>
    <s v="B"/>
    <n v="247"/>
    <n v="8559.48"/>
    <n v="3.9214269773276358E-5"/>
    <n v="0.96655330584081922"/>
    <n v="4626"/>
    <x v="8"/>
    <x v="3"/>
  </r>
  <r>
    <x v="8"/>
    <s v="Intelligent Design"/>
    <s v="Vinnie|Avery|Skylar"/>
    <s v="COMFORTER (SET)"/>
    <s v="ID10-1560"/>
    <s v="Aqua"/>
    <s v="Twin"/>
    <s v="B"/>
    <n v="257"/>
    <n v="8554.7000000000007"/>
    <n v="3.9192370754934566E-5"/>
    <n v="0.96659249821157411"/>
    <n v="4627"/>
    <x v="8"/>
    <x v="3"/>
  </r>
  <r>
    <x v="2"/>
    <s v="INK+IVY"/>
    <s v="Shay|Shay|Shay"/>
    <s v="COMFORTER (SET)"/>
    <s v="II10-1324"/>
    <s v="Taupe"/>
    <s v="Full/Queen"/>
    <s v="B"/>
    <n v="136"/>
    <n v="8552.66"/>
    <n v="3.9183024730370279E-5"/>
    <n v="0.9666316812363045"/>
    <n v="4628"/>
    <x v="8"/>
    <x v="3"/>
  </r>
  <r>
    <x v="2"/>
    <s v="Madison Park"/>
    <s v="Dawn|Vanessa|Stella"/>
    <s v="DUVET&amp;DUVET SET"/>
    <s v="MP12-391"/>
    <s v="Aqua"/>
    <s v="Cal King"/>
    <s v="B"/>
    <n v="99"/>
    <n v="8546.76"/>
    <n v="3.915599456128731E-5"/>
    <n v="0.96667083723086578"/>
    <n v="4629"/>
    <x v="8"/>
    <x v="3"/>
  </r>
  <r>
    <x v="8"/>
    <s v="Urban Habitat Kids"/>
    <s v="Cloud|Bliss|Euphoria"/>
    <s v="DUVET&amp;DUVET SET"/>
    <s v="UHK12-0034"/>
    <s v="Blue"/>
    <s v="Full/Queen"/>
    <s v="B"/>
    <n v="189"/>
    <n v="8522.36"/>
    <n v="3.9044208777283148E-5"/>
    <n v="0.96670988143964309"/>
    <n v="4630"/>
    <x v="8"/>
    <x v="3"/>
  </r>
  <r>
    <x v="1"/>
    <s v="Madison Park"/>
    <s v="Emilia|Natalie|Lillian"/>
    <s v="WINDOW PANEL"/>
    <s v="MP40-6556"/>
    <s v="Charcoal"/>
    <s v="50x84&quot;"/>
    <s v="B"/>
    <n v="578"/>
    <n v="8512.6200000000008"/>
    <n v="3.8999586091373293E-5"/>
    <n v="0.96674888102573442"/>
    <n v="4631"/>
    <x v="8"/>
    <x v="3"/>
  </r>
  <r>
    <x v="7"/>
    <s v="Comfort Spaces"/>
    <s v="Cotton Flannel 135GSM|Cotton Flannel 135GSM|Cotton Flannel 135GSM"/>
    <s v="SHEET/SHEET SET"/>
    <s v="CS20-0331"/>
    <s v="Geo Grey"/>
    <s v="Queen"/>
    <s v="ARB"/>
    <n v="356"/>
    <n v="8492.5400000000009"/>
    <n v="3.8907591888799371E-5"/>
    <n v="0.96678778861762327"/>
    <n v="4632"/>
    <x v="8"/>
    <x v="3"/>
  </r>
  <r>
    <x v="7"/>
    <s v="Madison Park Essentials"/>
    <s v="200 Thread Count Printed Cotton|200 Thread Count Printed Cotton|200 Thread"/>
    <s v="SHEET/SHEET SET"/>
    <s v="MPE20-1042"/>
    <s v="Blue Palmetto"/>
    <s v="Queen"/>
    <s v="B"/>
    <n v="305"/>
    <n v="8489.08"/>
    <n v="3.8891740298116812E-5"/>
    <n v="0.96682668035792141"/>
    <n v="4633"/>
    <x v="8"/>
    <x v="3"/>
  </r>
  <r>
    <x v="3"/>
    <s v="True North by Sleep Philosophy"/>
    <s v="Sherpa|Sherpa|Sherpa"/>
    <s v="ELECT BLANKET"/>
    <s v="TN54-0491"/>
    <s v="Ivory"/>
    <s v="Twin"/>
    <s v="B"/>
    <n v="167"/>
    <n v="8486.42"/>
    <n v="3.8879553815106525E-5"/>
    <n v="0.96686555991173651"/>
    <n v="4634"/>
    <x v="8"/>
    <x v="3"/>
  </r>
  <r>
    <x v="2"/>
    <s v="Comfort Spaces"/>
    <s v="Kienna"/>
    <s v="COVERLET&amp;BEDSPR"/>
    <s v="CS14-0260"/>
    <s v="Sage Green"/>
    <s v="Twin/Twin "/>
    <s v="ARB"/>
    <n v="435"/>
    <n v="8479.17"/>
    <n v="3.8846338776826599E-5"/>
    <n v="0.96690440625051333"/>
    <n v="4635"/>
    <x v="8"/>
    <x v="3"/>
  </r>
  <r>
    <x v="0"/>
    <s v="510 Design"/>
    <s v="Aubrey|Aubrey|Aubrey"/>
    <s v="ACCENT BENCH"/>
    <s v="5DS105-0052"/>
    <s v="Cream"/>
    <s v="See below"/>
    <s v="B-"/>
    <n v="90"/>
    <n v="8473.35"/>
    <n v="3.8819675118510855E-5"/>
    <n v="0.96694322592563187"/>
    <n v="4636"/>
    <x v="8"/>
    <x v="3"/>
  </r>
  <r>
    <x v="2"/>
    <s v="Super Listing"/>
    <s v="Porter|Evans|Walker"/>
    <s v="COMFORTER (SET)"/>
    <s v="AM10-0460"/>
    <s v="Sage"/>
    <s v="Full"/>
    <s v="A++"/>
    <n v="341"/>
    <n v="8470.7199999999993"/>
    <n v="3.8807626077038265E-5"/>
    <n v="0.96698203355170886"/>
    <n v="4637"/>
    <x v="8"/>
    <x v="3"/>
  </r>
  <r>
    <x v="6"/>
    <s v="Madison Park Signature"/>
    <s v="Splendor|Splendor|Splendor"/>
    <s v="BATH RUG"/>
    <s v="MPS72-556"/>
    <s v="White"/>
    <s v="24x44&quot;"/>
    <s v="A++"/>
    <n v="347"/>
    <n v="8464.7800000000007"/>
    <n v="3.8780412652571684E-5"/>
    <n v="0.96702081396436146"/>
    <n v="4638"/>
    <x v="8"/>
    <x v="3"/>
  </r>
  <r>
    <x v="7"/>
    <s v="True North by Sleep Philosophy"/>
    <s v="Micro Fleece|Micro Fleece|Micro Fleece"/>
    <s v="SHEET/SHEET SET"/>
    <s v="TN20-0589"/>
    <s v="Aqua"/>
    <s v="Twin"/>
    <s v="B"/>
    <n v="345"/>
    <n v="8458.11"/>
    <n v="3.8749854817354153E-5"/>
    <n v="0.96705956381917879"/>
    <n v="4639"/>
    <x v="8"/>
    <x v="3"/>
  </r>
  <r>
    <x v="2"/>
    <s v="Madison Park"/>
    <s v="Simple Fit|Simple Fit|Simple Fit"/>
    <s v="BED SKIRT&amp;SHAM"/>
    <s v="MP11-5366"/>
    <s v="Grey"/>
    <s v="One Size"/>
    <s v="B"/>
    <n v="1209"/>
    <n v="8444.83"/>
    <n v="3.8689014029994507E-5"/>
    <n v="0.96709825283320883"/>
    <n v="4640"/>
    <x v="8"/>
    <x v="3"/>
  </r>
  <r>
    <x v="2"/>
    <s v="Super Listing"/>
    <s v="Camden|Reese|Leighton"/>
    <s v="COMFORTER (SET)"/>
    <s v="AM10-0110"/>
    <s v="Navy"/>
    <s v="Full"/>
    <s v="A"/>
    <n v="230"/>
    <n v="8442.93"/>
    <n v="3.8680309399272874E-5"/>
    <n v="0.96713693314260807"/>
    <n v="4641"/>
    <x v="8"/>
    <x v="3"/>
  </r>
  <r>
    <x v="11"/>
    <s v="Harbor House Blue"/>
    <s v="Crystal Beach|Crystal Beach|Crystal Beach"/>
    <s v="NORMAL PILLOW"/>
    <s v="HH30-708A"/>
    <s v="White"/>
    <s v="12x20&quot;"/>
    <s v="B+"/>
    <n v="356"/>
    <n v="8431.68"/>
    <n v="3.8628768822631613E-5"/>
    <n v="0.96717556191143073"/>
    <n v="4642"/>
    <x v="8"/>
    <x v="3"/>
  </r>
  <r>
    <x v="7"/>
    <s v="Comfort Spaces"/>
    <s v="Cotton 144TC|Cotton 144TC|Cotton 144TC"/>
    <s v="SHEET/SHEET SET"/>
    <s v="CS20-1573"/>
    <s v="Tabitha Purple"/>
    <s v="Twin"/>
    <s v="ARB-"/>
    <n v="540"/>
    <n v="8422.2000000000007"/>
    <n v="3.8585337296715241E-5"/>
    <n v="0.96721414724872745"/>
    <n v="4643"/>
    <x v="8"/>
    <x v="3"/>
  </r>
  <r>
    <x v="8"/>
    <s v="Mi Zone"/>
    <s v="Brody|Cameron|Bradley"/>
    <s v="COVERLET&amp;BEDSPR"/>
    <s v="MZ80-293"/>
    <s v="Blue"/>
    <s v="Twin/Twin "/>
    <s v="B"/>
    <n v="248"/>
    <n v="8414.48"/>
    <n v="3.8549969007677856E-5"/>
    <n v="0.9672526972177351"/>
    <n v="4644"/>
    <x v="8"/>
    <x v="3"/>
  </r>
  <r>
    <x v="2"/>
    <s v="Super Listing"/>
    <s v="Porter|Evans|Walker"/>
    <s v="DUVET&amp;DUVET SET"/>
    <s v="AM12-0034"/>
    <s v="Grey"/>
    <s v="Twin/Twin "/>
    <s v="A++"/>
    <n v="510"/>
    <n v="8414.26"/>
    <n v="3.8548961103067985E-5"/>
    <n v="0.96729124617883822"/>
    <n v="4645"/>
    <x v="8"/>
    <x v="3"/>
  </r>
  <r>
    <x v="7"/>
    <s v="True North by Sleep Philosophy"/>
    <s v="Cozy Cotton Flannel|Cozy Cotton Flannel|Cozy Cotton Flannel"/>
    <s v="SHEET/SHEET SET"/>
    <s v="TN20-0072"/>
    <s v="Tan Plaid"/>
    <s v="Full"/>
    <s v="B"/>
    <n v="379"/>
    <n v="8399.4500000000007"/>
    <n v="3.8481110797285131E-5"/>
    <n v="0.96732972728963551"/>
    <n v="4646"/>
    <x v="8"/>
    <x v="3"/>
  </r>
  <r>
    <x v="1"/>
    <s v="Madison Park"/>
    <s v="Harper|Kaylee|Avery"/>
    <s v="WINDOW PANEL"/>
    <s v="MP40-4511"/>
    <s v="White"/>
    <s v="42x216&quot;"/>
    <s v="B"/>
    <n v="400"/>
    <n v="8379.58"/>
    <n v="3.8390078685475185E-5"/>
    <n v="0.96736811736832096"/>
    <n v="4647"/>
    <x v="8"/>
    <x v="3"/>
  </r>
  <r>
    <x v="11"/>
    <s v="Harbor House Blue"/>
    <s v="Maya Bay|Maya Bay|Maya Bay"/>
    <s v="COMFORTER (SET)"/>
    <s v="HH10-1222"/>
    <s v="White"/>
    <s v="Full"/>
    <s v="B+"/>
    <n v="73"/>
    <n v="8378.02"/>
    <n v="3.8382931725514266E-5"/>
    <n v="0.96740650030004649"/>
    <n v="4648"/>
    <x v="8"/>
    <x v="3"/>
  </r>
  <r>
    <x v="7"/>
    <s v="Madison Park Essentials"/>
    <s v="Satin|Satin|Satin"/>
    <s v="PILLOWCASE"/>
    <s v="MPE21-1163"/>
    <s v="Champagne"/>
    <s v="Standard"/>
    <s v="B"/>
    <n v="1590"/>
    <n v="8372.35"/>
    <n v="3.835695527488707E-5"/>
    <n v="0.96744485725532137"/>
    <n v="4649"/>
    <x v="8"/>
    <x v="3"/>
  </r>
  <r>
    <x v="2"/>
    <s v="Madison Park"/>
    <s v="Laurel|Vivian|Piedmont"/>
    <s v="COMFORTER (SET)"/>
    <s v="MP10-5116"/>
    <s v="Blush"/>
    <s v="Cal King"/>
    <s v="B"/>
    <n v="130"/>
    <n v="8372.32"/>
    <n v="3.8356817833349352E-5"/>
    <n v="0.96748321407315474"/>
    <n v="4650"/>
    <x v="8"/>
    <x v="3"/>
  </r>
  <r>
    <x v="7"/>
    <s v="Beautyrest"/>
    <s v="Oversized Cotton Flannel|Oversized Cotton Flannel|Oversized Cotton Flannel"/>
    <s v="SHEET/SHEET SET"/>
    <s v="BR20-1855"/>
    <s v="Grey Windowpane"/>
    <s v="Cal King"/>
    <s v="B"/>
    <n v="252"/>
    <n v="8369.7800000000007"/>
    <n v="3.8345181116489908E-5"/>
    <n v="0.96752155925427119"/>
    <n v="4651"/>
    <x v="8"/>
    <x v="3"/>
  </r>
  <r>
    <x v="8"/>
    <s v="Mi Zone Kids"/>
    <s v="Alicia|Mia|Natalie"/>
    <s v="COMFORTER (SET)"/>
    <s v="MZK10-264"/>
    <s v="White"/>
    <s v="Full"/>
    <s v="B"/>
    <n v="160"/>
    <n v="8368.06"/>
    <n v="3.8337301134994527E-5"/>
    <n v="0.9675598965554062"/>
    <n v="4652"/>
    <x v="8"/>
    <x v="3"/>
  </r>
  <r>
    <x v="2"/>
    <s v="Madison Park Essentials"/>
    <s v="Maible|Caldwell|Calla"/>
    <s v="COMFORTER (SET)"/>
    <s v="MPE10-727"/>
    <s v="Aqua"/>
    <s v="Twin"/>
    <s v="B"/>
    <n v="159"/>
    <n v="8362.1200000000008"/>
    <n v="3.8310087710527945E-5"/>
    <n v="0.96759820664311669"/>
    <n v="4653"/>
    <x v="8"/>
    <x v="3"/>
  </r>
  <r>
    <x v="1"/>
    <s v="Madison Park"/>
    <s v="Leilani|Kauna|Maui"/>
    <s v="WINDOW PANEL"/>
    <s v="MP40-7493"/>
    <s v="Natural"/>
    <s v="50x95&quot;"/>
    <s v="B"/>
    <n v="443"/>
    <n v="8360.18"/>
    <n v="3.8301199824422699E-5"/>
    <n v="0.96763650784294108"/>
    <n v="4654"/>
    <x v="8"/>
    <x v="3"/>
  </r>
  <r>
    <x v="2"/>
    <s v="Madison Park Essentials"/>
    <s v="Maible|Caldwell|Calla"/>
    <s v="COMFORTER (SET)"/>
    <s v="MPE10-736"/>
    <s v="Purple"/>
    <s v="Cal King"/>
    <s v="B"/>
    <n v="116"/>
    <n v="8358.7999999999993"/>
    <n v="3.8294877513688032E-5"/>
    <n v="0.96767480272045481"/>
    <n v="4655"/>
    <x v="8"/>
    <x v="3"/>
  </r>
  <r>
    <x v="8"/>
    <s v="Mi Zone"/>
    <s v="Glimmer|Sparkle|Dazzle"/>
    <s v="DUVET&amp;DUVET SET"/>
    <s v="MZ12-0598"/>
    <s v="Aqua"/>
    <s v="Full/Queen"/>
    <s v="A"/>
    <n v="247"/>
    <n v="8346.02"/>
    <n v="3.8236327418623563E-5"/>
    <n v="0.96771303904787342"/>
    <n v="4656"/>
    <x v="8"/>
    <x v="3"/>
  </r>
  <r>
    <x v="6"/>
    <s v="Madison Park"/>
    <s v="Lasso|Copula|Braide"/>
    <s v="BATH RUG"/>
    <s v="MP72-5827"/>
    <s v="White"/>
    <s v="24x44&quot;"/>
    <s v="B"/>
    <n v="470"/>
    <n v="8342.2999999999993"/>
    <n v="3.8219284667947514E-5"/>
    <n v="0.96775125833254139"/>
    <n v="4657"/>
    <x v="8"/>
    <x v="3"/>
  </r>
  <r>
    <x v="2"/>
    <s v="Madison Park Essentials"/>
    <s v="Maible|Caldwell|Calla"/>
    <s v="COMFORTER (SET)"/>
    <s v="MPE10-732"/>
    <s v="Purple"/>
    <s v="Twin"/>
    <s v="B"/>
    <n v="156"/>
    <n v="8335.94"/>
    <n v="3.8190147061952987E-5"/>
    <n v="0.96778944847960335"/>
    <n v="4658"/>
    <x v="8"/>
    <x v="3"/>
  </r>
  <r>
    <x v="7"/>
    <s v="Intelligent Design"/>
    <s v="Microfiber|Microfiber|Microfiber"/>
    <s v="SHEET/SHEET SET"/>
    <s v="ID20-142"/>
    <s v="White"/>
    <s v="Twin"/>
    <s v="B"/>
    <n v="685"/>
    <n v="8335.7099999999991"/>
    <n v="3.8189093343497208E-5"/>
    <n v="0.96782763757294688"/>
    <n v="4659"/>
    <x v="8"/>
    <x v="3"/>
  </r>
  <r>
    <x v="2"/>
    <s v="INK+IVY"/>
    <s v="Shay|Shay|Shay"/>
    <s v="DUVET&amp;DUVET SET"/>
    <s v="II12-1322"/>
    <s v="Sage"/>
    <s v="Full/Queen"/>
    <s v="B"/>
    <n v="159"/>
    <n v="8325.1"/>
    <n v="3.8140484852993763E-5"/>
    <n v="0.96786577805779983"/>
    <n v="4660"/>
    <x v="8"/>
    <x v="3"/>
  </r>
  <r>
    <x v="7"/>
    <s v="Sleep Philosophy"/>
    <s v="Smart Cool Microfiber|Smart Cool Microfiber|Smart Cool Microfiber"/>
    <s v="SHEET/SHEET SET"/>
    <s v="SHET20-1187"/>
    <s v="Light Grey"/>
    <s v="King"/>
    <s v="B"/>
    <n v="346"/>
    <n v="8315.94"/>
    <n v="3.8098519370146296E-5"/>
    <n v="0.96790387657717003"/>
    <n v="4661"/>
    <x v="8"/>
    <x v="3"/>
  </r>
  <r>
    <x v="2"/>
    <s v="Comfort Spaces"/>
    <s v="Kate"/>
    <s v="COMFORTER (SET)"/>
    <s v="CS10-1324"/>
    <s v="Grey/Purple"/>
    <s v="Full"/>
    <s v="ARB"/>
    <n v="239"/>
    <n v="8314.81"/>
    <n v="3.8093342405559217E-5"/>
    <n v="0.9679419699195756"/>
    <n v="4662"/>
    <x v="8"/>
    <x v="3"/>
  </r>
  <r>
    <x v="4"/>
    <s v="Sleep Philosophy"/>
    <s v="3&quot; Gel Memory Foam|3&quot; Gel Memory Foam|3&quot; Gel Memory Foam"/>
    <s v="MATT PAD/TOPPER"/>
    <s v="BASI16-0421"/>
    <s v="Blue"/>
    <s v="Cal King"/>
    <s v="B"/>
    <n v="94"/>
    <n v="8313.7199999999993"/>
    <n v="3.8088348696355751E-5"/>
    <n v="0.96798005826827194"/>
    <n v="4663"/>
    <x v="8"/>
    <x v="3"/>
  </r>
  <r>
    <x v="3"/>
    <s v="Serta"/>
    <s v="Freya AZ|Freya AZ|Freya AZ"/>
    <s v="ELECT BLANKET"/>
    <s v="ST54-0060"/>
    <s v="Creme White"/>
    <s v="Twin"/>
    <s v="ARB"/>
    <n v="177"/>
    <n v="8311.92"/>
    <n v="3.8080102204093151E-5"/>
    <n v="0.96801813837047601"/>
    <n v="4664"/>
    <x v="8"/>
    <x v="3"/>
  </r>
  <r>
    <x v="15"/>
    <s v="INK+IVY"/>
    <s v="IM222101|IM222101|IM222101"/>
    <s v="ROBE"/>
    <s v="II04-8415"/>
    <s v="Steel 030"/>
    <s v="XL/XXL"/>
    <s v="A"/>
    <n v="351"/>
    <n v="8301.93"/>
    <n v="3.8034334172035714E-5"/>
    <n v="0.96805617270464805"/>
    <n v="4665"/>
    <x v="8"/>
    <x v="3"/>
  </r>
  <r>
    <x v="7"/>
    <s v="Sleep Philosophy"/>
    <s v="Smart Cool Microfiber|Smart Cool Microfiber|Smart Cool Microfiber"/>
    <s v="SHEET/SHEET SET"/>
    <s v="SHET20-973"/>
    <s v="Aqua"/>
    <s v="King"/>
    <s v="B"/>
    <n v="358"/>
    <n v="8301.7800000000007"/>
    <n v="3.803364696434716E-5"/>
    <n v="0.96809420635161236"/>
    <n v="4666"/>
    <x v="8"/>
    <x v="3"/>
  </r>
  <r>
    <x v="7"/>
    <s v="Beautyrest"/>
    <s v="Oversized Cotton Flannel|Oversized Cotton Flannel|Oversized Cotton Flannel"/>
    <s v="SHEET/SHEET SET"/>
    <s v="BR20-4167"/>
    <s v="White Tossed Botanical"/>
    <s v="Full"/>
    <s v="B"/>
    <n v="318"/>
    <n v="8299.24"/>
    <n v="3.802201024748771E-5"/>
    <n v="0.96813222836185986"/>
    <n v="4667"/>
    <x v="8"/>
    <x v="3"/>
  </r>
  <r>
    <x v="7"/>
    <s v="Intelligent Design"/>
    <s v="Novelty|Novelty|Novelty"/>
    <s v="SHEET/SHEET SET"/>
    <s v="ID20-1429"/>
    <s v="Grey/Blue Road Trip"/>
    <s v="Queen"/>
    <s v="B"/>
    <n v="488"/>
    <n v="8294.5"/>
    <n v="3.8000294484529524E-5"/>
    <n v="0.96817022865634439"/>
    <n v="4668"/>
    <x v="8"/>
    <x v="3"/>
  </r>
  <r>
    <x v="1"/>
    <s v="Madison Park"/>
    <s v="Leilani|Kauna|Maui"/>
    <s v="WINDOW PANEL"/>
    <s v="MP40-8218"/>
    <s v="Sage Green"/>
    <s v="50x84&quot;"/>
    <s v="TBD"/>
    <n v="538"/>
    <n v="8291.61"/>
    <n v="3.7987054283063458E-5"/>
    <n v="0.96820821571062743"/>
    <n v="4669"/>
    <x v="8"/>
    <x v="3"/>
  </r>
  <r>
    <x v="1"/>
    <s v="SunSmart"/>
    <s v="Maya|Arlie|Rune"/>
    <s v="WINDOW PANEL"/>
    <s v="SS40-0032"/>
    <s v="Taupe"/>
    <s v="50x84&quot;"/>
    <s v="B"/>
    <n v="492"/>
    <n v="8289.73"/>
    <n v="3.7978441280033627E-5"/>
    <n v="0.96824619415190749"/>
    <n v="4670"/>
    <x v="8"/>
    <x v="3"/>
  </r>
  <r>
    <x v="2"/>
    <s v="INK+IVY"/>
    <s v="Alpine|Alpine|Alpine"/>
    <s v="DUVET&amp;DUVET SET"/>
    <s v="II12-555"/>
    <s v="Navy"/>
    <s v="King/Cal K"/>
    <s v="B"/>
    <n v="125"/>
    <n v="8285.75"/>
    <n v="3.7960207369364101E-5"/>
    <n v="0.96828415435927684"/>
    <n v="4671"/>
    <x v="8"/>
    <x v="3"/>
  </r>
  <r>
    <x v="2"/>
    <s v="510 Design"/>
    <s v="Oakley|Hayley|Glen"/>
    <s v="COVERLET&amp;BEDSPR"/>
    <s v="5DS13-0292"/>
    <s v="White"/>
    <s v="Full/Queen"/>
    <s v="B"/>
    <n v="242"/>
    <n v="8285.24"/>
    <n v="3.7957870863223029E-5"/>
    <n v="0.96832211223014009"/>
    <n v="4672"/>
    <x v="8"/>
    <x v="3"/>
  </r>
  <r>
    <x v="2"/>
    <s v="Madison Park Essentials"/>
    <s v="Saben|Barret|Seth"/>
    <s v="COVERLET&amp;BEDSPR"/>
    <s v="MPE13-172"/>
    <s v="Taupe"/>
    <s v="Cal King"/>
    <s v="B"/>
    <n v="120"/>
    <n v="8275.75"/>
    <n v="3.7914393523460756E-5"/>
    <n v="0.96836002662366349"/>
    <n v="4673"/>
    <x v="8"/>
    <x v="3"/>
  </r>
  <r>
    <x v="7"/>
    <s v="Comfort Spaces"/>
    <s v="Cotton 144TC|Cotton 144TC|Cotton 144TC"/>
    <s v="SHEET/SHEET SET"/>
    <s v="CS20-1593"/>
    <s v="Diamond Sliver"/>
    <s v="Full"/>
    <s v="ARB"/>
    <n v="448"/>
    <n v="8274.56"/>
    <n v="3.7908941675798255E-5"/>
    <n v="0.96839793556533926"/>
    <n v="4674"/>
    <x v="8"/>
    <x v="3"/>
  </r>
  <r>
    <x v="7"/>
    <s v="Woolrich"/>
    <s v="Cotton Flannel|Cotton Flannel|Cotton Flannel"/>
    <s v="SHEET/SHEET SET"/>
    <s v="WR20-4003"/>
    <s v="Green Plaid"/>
    <s v="Twin"/>
    <s v="B"/>
    <n v="353"/>
    <n v="8255.23"/>
    <n v="3.7820383511667085E-5"/>
    <n v="0.9684357559488509"/>
    <n v="4675"/>
    <x v="8"/>
    <x v="3"/>
  </r>
  <r>
    <x v="1"/>
    <s v="Madison Park"/>
    <s v="Emilia|Natalie|Lillian"/>
    <s v="WINDOW PANEL"/>
    <s v="WIN40-117"/>
    <s v="Dusty Aqua"/>
    <s v="50x84&quot;"/>
    <s v="B"/>
    <n v="578"/>
    <n v="8254.2199999999993"/>
    <n v="3.781575631323085E-5"/>
    <n v="0.96847357170516413"/>
    <n v="4676"/>
    <x v="8"/>
    <x v="3"/>
  </r>
  <r>
    <x v="7"/>
    <s v="True North by Sleep Philosophy"/>
    <s v="Soloft Plush|Soloft Plush|Soloft Plush"/>
    <s v="SHEET/SHEET SET"/>
    <s v="BL20-0450"/>
    <s v="Brown"/>
    <s v="Full"/>
    <s v="B"/>
    <n v="294"/>
    <n v="8252.2900000000009"/>
    <n v="3.7806914240971513E-5"/>
    <n v="0.96851137861940506"/>
    <n v="4677"/>
    <x v="8"/>
    <x v="3"/>
  </r>
  <r>
    <x v="7"/>
    <s v="Madison Park"/>
    <s v="800 Thread Count|800 Thread Count|800 Thread Count"/>
    <s v="SHEET/SHEET SET"/>
    <s v="MPH20-0018"/>
    <s v="Teal"/>
    <s v="Cal King"/>
    <s v="B"/>
    <n v="189"/>
    <n v="8241"/>
    <n v="3.7755190408946626E-5"/>
    <n v="0.968549133809814"/>
    <n v="4678"/>
    <x v="8"/>
    <x v="3"/>
  </r>
  <r>
    <x v="8"/>
    <s v="Intelligent Design"/>
    <s v="Lucy|Vera|Elise"/>
    <s v="DUVET&amp;DUVET SET"/>
    <s v="ID12-2194"/>
    <s v="Pink"/>
    <s v="Twin/Twin "/>
    <s v="B"/>
    <n v="271"/>
    <n v="8230.65"/>
    <n v="3.7707773078436665E-5"/>
    <n v="0.96858684158289243"/>
    <n v="4679"/>
    <x v="8"/>
    <x v="3"/>
  </r>
  <r>
    <x v="2"/>
    <s v="Madison Park"/>
    <s v="Quebec|Mansfield|Vancouver"/>
    <s v="COVERLET&amp;BEDSPR"/>
    <s v="MP13-2581"/>
    <s v="Grey"/>
    <s v="Twin/Twin "/>
    <s v="A"/>
    <n v="277"/>
    <n v="8229.8700000000008"/>
    <n v="3.7704199598456209E-5"/>
    <n v="0.96862454578249091"/>
    <n v="4680"/>
    <x v="8"/>
    <x v="3"/>
  </r>
  <r>
    <x v="2"/>
    <s v="Madison Park"/>
    <s v="Ibiza|Alba|Triana"/>
    <s v="DUVET&amp;DUVET SET"/>
    <s v="MP12-8340"/>
    <s v="Black/Ivory"/>
    <s v="King/Cal K"/>
    <s v="B"/>
    <n v="264"/>
    <n v="8228.33"/>
    <n v="3.7697144266187092E-5"/>
    <n v="0.96866224292675707"/>
    <n v="4681"/>
    <x v="8"/>
    <x v="3"/>
  </r>
  <r>
    <x v="2"/>
    <s v="Madison Park Essentials"/>
    <s v="Lafael|Eden|Rowan"/>
    <s v="COMFORTER (SET)"/>
    <s v="MPE10-380"/>
    <s v="Purple"/>
    <s v="Cal King"/>
    <s v="B"/>
    <n v="111"/>
    <n v="8225.41"/>
    <n v="3.7683766623183315E-5"/>
    <n v="0.96869992669338023"/>
    <n v="4682"/>
    <x v="8"/>
    <x v="3"/>
  </r>
  <r>
    <x v="10"/>
    <s v="INK+IVY"/>
    <s v="Tristan|Tristan|Tristan"/>
    <s v="LGT-TABLE LAMPS"/>
    <s v="II153-0129"/>
    <s v="White Base/Cream Shade"/>
    <s v="See below"/>
    <s v="B"/>
    <n v="159"/>
    <n v="8219.19"/>
    <n v="3.7655270411031435E-5"/>
    <n v="0.96873758196379123"/>
    <n v="4683"/>
    <x v="8"/>
    <x v="3"/>
  </r>
  <r>
    <x v="3"/>
    <s v="Super Listing"/>
    <s v="Kyla|Yuna|Raya"/>
    <s v="COMFORTER (SET)"/>
    <s v="AM10-0268"/>
    <s v="Gray"/>
    <s v="Twin/Twin "/>
    <s v="B"/>
    <n v="315"/>
    <n v="8217.36"/>
    <n v="3.7646886477231124E-5"/>
    <n v="0.96877522885026846"/>
    <n v="4684"/>
    <x v="8"/>
    <x v="3"/>
  </r>
  <r>
    <x v="7"/>
    <s v="Intelligent Design"/>
    <s v="Metallic Dot|Metallic Dot|Metallic Dot"/>
    <s v="SHEET/SHEET SET"/>
    <s v="ID20-1469"/>
    <s v="White/Gold"/>
    <s v="Twin"/>
    <s v="B"/>
    <n v="472"/>
    <n v="8214.49"/>
    <n v="3.7633737903456861E-5"/>
    <n v="0.9688128625881719"/>
    <n v="4685"/>
    <x v="8"/>
    <x v="3"/>
  </r>
  <r>
    <x v="7"/>
    <s v="Comfort Spaces"/>
    <s v="Microfiber Coolmax|Microfiber Coolmax|Microfiber Coolmax"/>
    <s v="SHEET/SHEET SET"/>
    <s v="CS20-1482"/>
    <s v="Aqua"/>
    <s v="King"/>
    <s v="ARB"/>
    <n v="796"/>
    <n v="8198.4"/>
    <n v="3.756002342539838E-5"/>
    <n v="0.96885042261159726"/>
    <n v="4686"/>
    <x v="8"/>
    <x v="3"/>
  </r>
  <r>
    <x v="8"/>
    <s v="Intelligent Design"/>
    <s v="Pike|Nathan|Carter"/>
    <s v="COMFORTER (SET)"/>
    <s v="CSP10-1485"/>
    <s v="White/Gray"/>
    <s v="King/Cal K"/>
    <s v="B"/>
    <n v="196"/>
    <n v="8197.64"/>
    <n v="3.755654157310972E-5"/>
    <n v="0.96888797915317038"/>
    <n v="4687"/>
    <x v="8"/>
    <x v="3"/>
  </r>
  <r>
    <x v="7"/>
    <s v="Sleep Philosophy"/>
    <s v="Smart Cool Microfiber|Smart Cool Microfiber|Smart Cool Microfiber"/>
    <s v="SHEET/SHEET SET"/>
    <s v="SHET20-978"/>
    <s v="Ivory"/>
    <s v="King"/>
    <s v="B"/>
    <n v="356"/>
    <n v="8193.2099999999991"/>
    <n v="3.7536246039374537E-5"/>
    <n v="0.96892551539920979"/>
    <n v="4688"/>
    <x v="8"/>
    <x v="3"/>
  </r>
  <r>
    <x v="3"/>
    <s v="Madison Park Essentials"/>
    <s v="Larkspur|Windsor|Windsor"/>
    <s v="COMFORTER (SET)"/>
    <s v="BASI10-0281"/>
    <s v="Black/Black"/>
    <s v="Twin/Twin "/>
    <s v="B"/>
    <n v="397"/>
    <n v="8181.9"/>
    <n v="3.7484430579657862E-5"/>
    <n v="0.9689629998297894"/>
    <n v="4689"/>
    <x v="8"/>
    <x v="3"/>
  </r>
  <r>
    <x v="1"/>
    <s v="Madison Park"/>
    <s v="Leilani|Kauna|Maui"/>
    <s v="WINDOW PANEL"/>
    <s v="MP40-7491"/>
    <s v="Natural"/>
    <s v="50x63&quot;"/>
    <s v="B"/>
    <n v="568"/>
    <n v="8164.08"/>
    <n v="3.7402790306258097E-5"/>
    <n v="0.96900040262009568"/>
    <n v="4690"/>
    <x v="8"/>
    <x v="3"/>
  </r>
  <r>
    <x v="8"/>
    <s v="Intelligent Design"/>
    <s v="Felicia|Isabel|Alyssa"/>
    <s v="DUVET&amp;DUVET SET"/>
    <s v="ID12-1945"/>
    <s v="Black"/>
    <s v="Full/Queen"/>
    <s v="B"/>
    <n v="230"/>
    <n v="8155.51"/>
    <n v="3.7363527840318933E-5"/>
    <n v="0.96903776614793602"/>
    <n v="4691"/>
    <x v="8"/>
    <x v="3"/>
  </r>
  <r>
    <x v="8"/>
    <s v="Urban Habitat Kids"/>
    <s v="Lulu|Thea|Maisie"/>
    <s v="DUVET&amp;DUVET SET"/>
    <s v="UHK12-0233"/>
    <s v="Purple"/>
    <s v="Full/Queen"/>
    <s v="B"/>
    <n v="218"/>
    <n v="8152.17"/>
    <n v="3.7348226015787217E-5"/>
    <n v="0.96907511437395177"/>
    <n v="4692"/>
    <x v="8"/>
    <x v="3"/>
  </r>
  <r>
    <x v="11"/>
    <s v="Harbor House Blue"/>
    <s v="Livia|Livia|Livia"/>
    <s v="DUVET&amp;DUVET SET"/>
    <s v="HH12-1803"/>
    <s v="Multi"/>
    <s v="Full/Queen"/>
    <s v="B+"/>
    <n v="97"/>
    <n v="8143.53"/>
    <n v="3.7308642852926723E-5"/>
    <n v="0.96911242301680467"/>
    <n v="4693"/>
    <x v="8"/>
    <x v="3"/>
  </r>
  <r>
    <x v="2"/>
    <s v="Madison Park"/>
    <s v="Serene|Belle|Monroe"/>
    <s v="COMFORTER (SET)"/>
    <s v="MP10-3451"/>
    <s v="Navy"/>
    <s v="Cal King"/>
    <s v="B"/>
    <n v="112"/>
    <n v="8127.63"/>
    <n v="3.7235798837940409E-5"/>
    <n v="0.96914965881564263"/>
    <n v="4694"/>
    <x v="8"/>
    <x v="3"/>
  </r>
  <r>
    <x v="2"/>
    <s v="Madison Park"/>
    <s v="Jenson|Denver|Clement"/>
    <s v="COMFORTER (SET)"/>
    <s v="MP10-8323"/>
    <s v="Blue"/>
    <s v="Cal King"/>
    <s v="B"/>
    <n v="146"/>
    <n v="8127.63"/>
    <n v="3.7235798837940409E-5"/>
    <n v="0.9691868946144806"/>
    <n v="4695"/>
    <x v="8"/>
    <x v="3"/>
  </r>
  <r>
    <x v="7"/>
    <s v="True North by Sleep Philosophy"/>
    <s v="Micro Fleece|Micro Fleece|Micro Fleece"/>
    <s v="SHEET/SHEET SET"/>
    <s v="TN20-0448"/>
    <s v="Navy"/>
    <s v="Twin"/>
    <s v="B"/>
    <n v="342"/>
    <n v="8120.22"/>
    <n v="3.7201850778126028E-5"/>
    <n v="0.96922409646525876"/>
    <n v="4696"/>
    <x v="8"/>
    <x v="3"/>
  </r>
  <r>
    <x v="7"/>
    <s v="Woolrich"/>
    <s v="Cotton Flannel|Cotton Flannel|Cotton Flannel"/>
    <s v="SHEET/SHEET SET"/>
    <s v="WR20-3988"/>
    <s v="Green Trees &amp; Trucks"/>
    <s v="Cal King"/>
    <s v="B"/>
    <n v="231"/>
    <n v="8113.64"/>
    <n v="3.717170526752163E-5"/>
    <n v="0.96926126817052627"/>
    <n v="4697"/>
    <x v="8"/>
    <x v="3"/>
  </r>
  <r>
    <x v="6"/>
    <s v="Madison Park"/>
    <s v="Spa Waffle|Spa Waffle|Spa Waffle"/>
    <s v="SHOWER CURTAIN"/>
    <s v="MP70-8547"/>
    <s v="Grey"/>
    <s v="36x72''"/>
    <s v="A++"/>
    <n v="797"/>
    <n v="8098.83"/>
    <n v="3.7103854961738776E-5"/>
    <n v="0.96929837202548796"/>
    <n v="4698"/>
    <x v="8"/>
    <x v="3"/>
  </r>
  <r>
    <x v="1"/>
    <s v="Mi Zone Kids"/>
    <s v="Wise Wendy|Noctural Nellie|Striking Sara"/>
    <s v="WINDOW PANEL"/>
    <s v="MZK40-139"/>
    <s v="Multi"/>
    <s v="50x63&quot;"/>
    <s v="B"/>
    <n v="543"/>
    <n v="8098.2"/>
    <n v="3.710096868944686E-5"/>
    <n v="0.96933547299417744"/>
    <n v="4699"/>
    <x v="8"/>
    <x v="3"/>
  </r>
  <r>
    <x v="2"/>
    <s v="Super Listing"/>
    <s v="Camden|Reese|Leighton"/>
    <s v="COMFORTER (SET)"/>
    <s v="AM10-0102"/>
    <s v="Sage Green"/>
    <s v="Full"/>
    <s v="A+"/>
    <n v="222"/>
    <n v="8077.16"/>
    <n v="3.7004576357666224E-5"/>
    <n v="0.96937247757053513"/>
    <n v="4700"/>
    <x v="8"/>
    <x v="3"/>
  </r>
  <r>
    <x v="7"/>
    <s v="Comfort Spaces"/>
    <s v="Cotton Flannel 135GSM|Cotton Flannel 135GSM|Cotton Flannel 135GSM"/>
    <s v="SHEET/SHEET SET"/>
    <s v="CS20-0374"/>
    <s v="Snowflakes Blue"/>
    <s v="Twin"/>
    <s v="ARB"/>
    <n v="420"/>
    <n v="8073.27"/>
    <n v="3.6986754771609824E-5"/>
    <n v="0.96940946432530672"/>
    <n v="4701"/>
    <x v="8"/>
    <x v="3"/>
  </r>
  <r>
    <x v="7"/>
    <s v="Comfort Spaces"/>
    <s v="Cotton 144TC|Cotton 144TC|Cotton 144TC"/>
    <s v="SHEET/SHEET SET"/>
    <s v="CS20-1588"/>
    <s v="Diamond Tan"/>
    <s v="Queen"/>
    <s v="ARB"/>
    <n v="382"/>
    <n v="8064.02"/>
    <n v="3.6944376964149231E-5"/>
    <n v="0.96944640870227083"/>
    <n v="4702"/>
    <x v="8"/>
    <x v="3"/>
  </r>
  <r>
    <x v="7"/>
    <s v="Comfort Spaces"/>
    <s v="Microfiber Coolmax|Microfiber Coolmax|Microfiber Coolmax"/>
    <s v="SHEET/SHEET SET"/>
    <s v="CS20-1474"/>
    <s v="Light Grey"/>
    <s v="Full"/>
    <s v="ARB"/>
    <n v="932"/>
    <n v="8057.48"/>
    <n v="3.6914414708928438E-5"/>
    <n v="0.96948332311697971"/>
    <n v="4703"/>
    <x v="8"/>
    <x v="3"/>
  </r>
  <r>
    <x v="4"/>
    <s v="Sleep Philosophy"/>
    <s v="1.5&quot; Gel Memory Foam|1.5&quot; Gel Memory Foam|1.5&quot; Gel Memory Foam"/>
    <s v="MATT PAD/TOPPER"/>
    <s v="BASI16-0384"/>
    <s v="Blue"/>
    <s v="King"/>
    <s v="B"/>
    <n v="154"/>
    <n v="8049.08"/>
    <n v="3.6875931078369632E-5"/>
    <n v="0.96952019904805808"/>
    <n v="4704"/>
    <x v="8"/>
    <x v="3"/>
  </r>
  <r>
    <x v="2"/>
    <s v="Comfort Spaces"/>
    <s v="Gloria"/>
    <s v="COVERLET&amp;BEDSPR"/>
    <s v="CS14-1312"/>
    <s v="Coral"/>
    <s v="Full/Queen"/>
    <s v="ARB"/>
    <n v="350"/>
    <n v="8039.94"/>
    <n v="3.6834057223213974E-5"/>
    <n v="0.9695570331052813"/>
    <n v="4705"/>
    <x v="8"/>
    <x v="3"/>
  </r>
  <r>
    <x v="8"/>
    <s v="Intelligent Design"/>
    <s v="Mira|Gemma|Arabella"/>
    <s v="COMFORTER (SET)"/>
    <s v="ID10-2380"/>
    <s v="Charcoal"/>
    <s v="Full/Queen"/>
    <s v="TBD"/>
    <n v="166"/>
    <n v="8035.25"/>
    <n v="3.6812570529485308E-5"/>
    <n v="0.96959384567581075"/>
    <n v="4706"/>
    <x v="8"/>
    <x v="3"/>
  </r>
  <r>
    <x v="7"/>
    <s v="Intelligent Design"/>
    <s v="Cotton Blend Jersey Knit|Cotton Blend Jersey Knit|Cotton Blend Jersey Knit"/>
    <s v="SHEET/SHEET SET"/>
    <s v="ID20-2463"/>
    <s v="Blush"/>
    <s v="Full"/>
    <s v="B"/>
    <n v="330"/>
    <n v="8027.57"/>
    <n v="3.6777385495831536E-5"/>
    <n v="0.96963062306130654"/>
    <n v="4707"/>
    <x v="8"/>
    <x v="3"/>
  </r>
  <r>
    <x v="7"/>
    <s v="Beautyrest Platinum"/>
    <s v="400TC Liquid Cotton"/>
    <s v="SHEET/SHEET SET"/>
    <s v="BRP20-0072C"/>
    <s v="Blue"/>
    <s v="Full"/>
    <s v="EXB"/>
    <n v="247"/>
    <n v="8027.5"/>
    <n v="3.6777064798910212E-5"/>
    <n v="0.96966740012610542"/>
    <n v="4708"/>
    <x v="8"/>
    <x v="3"/>
  </r>
  <r>
    <x v="6"/>
    <s v="Madison Park"/>
    <s v="Amherst|Eastridge|Salem"/>
    <s v="BATH RUG"/>
    <s v="MP72-5075"/>
    <s v="Blue"/>
    <s v="24x60&quot;"/>
    <s v="B"/>
    <n v="298"/>
    <n v="8026.41"/>
    <n v="3.6772071089706746E-5"/>
    <n v="0.96970417219719507"/>
    <n v="4709"/>
    <x v="8"/>
    <x v="3"/>
  </r>
  <r>
    <x v="6"/>
    <s v="Madison Park"/>
    <s v="Tufted Pearl Channel|Tufted Pearl Channel|Tufted Pearl Channel"/>
    <s v="BATH RUG"/>
    <s v="MP72-5108"/>
    <s v="Seafoam"/>
    <s v="17x24&quot;"/>
    <s v="B"/>
    <n v="565"/>
    <n v="8015.4"/>
    <n v="3.6721630045367166E-5"/>
    <n v="0.96974089382724049"/>
    <n v="4710"/>
    <x v="8"/>
    <x v="3"/>
  </r>
  <r>
    <x v="1"/>
    <s v="Intelligent Design"/>
    <s v="Loretta|Lara|Lorissa"/>
    <s v="CUSHION/POUF"/>
    <s v="ID31-2033"/>
    <s v="Grey"/>
    <s v="Dia 22&quot;x6&quot;"/>
    <s v="B"/>
    <n v="387"/>
    <n v="8013.26"/>
    <n v="3.6711825882343852E-5"/>
    <n v="0.96977760565312288"/>
    <n v="4711"/>
    <x v="8"/>
    <x v="3"/>
  </r>
  <r>
    <x v="7"/>
    <s v="Croscill"/>
    <s v="Luxury Egyptian|Luxury Egyptian|Luxury Egyptian"/>
    <s v="SHEET/SHEET SET"/>
    <s v="CCS20-038"/>
    <s v="Grey"/>
    <s v="Cal King"/>
    <s v="B"/>
    <n v="97"/>
    <n v="8011.67"/>
    <n v="3.6704541480845215E-5"/>
    <n v="0.96981431019460373"/>
    <n v="4712"/>
    <x v="8"/>
    <x v="3"/>
  </r>
  <r>
    <x v="3"/>
    <s v="Serta"/>
    <s v="Parsa AZ|Parsa AZ|Parsa AZ"/>
    <s v="ELECT BLANKET"/>
    <s v="ST54-0036"/>
    <s v="Charcoal Grey"/>
    <s v="Twin"/>
    <s v="ARB-"/>
    <n v="176"/>
    <n v="8010.43"/>
    <n v="3.6698860563953207E-5"/>
    <n v="0.96985100905516763"/>
    <n v="4713"/>
    <x v="8"/>
    <x v="3"/>
  </r>
  <r>
    <x v="7"/>
    <s v="Comfort Spaces"/>
    <s v="Cotton Flannel 135GSM|Cotton Flannel 135GSM|Cotton Flannel 135GSM"/>
    <s v="SHEET/SHEET SET"/>
    <s v="CS20-1410"/>
    <s v="Novalty Seafoam Foxes"/>
    <s v="Full"/>
    <s v="ARB"/>
    <n v="332"/>
    <n v="8004.23"/>
    <n v="3.6670455979493129E-5"/>
    <n v="0.96988767951114718"/>
    <n v="4714"/>
    <x v="8"/>
    <x v="3"/>
  </r>
  <r>
    <x v="7"/>
    <s v="Madison Park Essentials"/>
    <s v="Satin|Satin|Satin"/>
    <s v="SHEET/SHEET SET"/>
    <s v="MPE20-1137"/>
    <s v="Midnight Blue"/>
    <s v="Twin"/>
    <s v="B"/>
    <n v="534"/>
    <n v="7995.04"/>
    <n v="3.6628353055107951E-5"/>
    <n v="0.96992430786420225"/>
    <n v="4715"/>
    <x v="8"/>
    <x v="3"/>
  </r>
  <r>
    <x v="1"/>
    <s v="Madison Park"/>
    <s v="Elena|Juline|Gail"/>
    <s v="VALANCE"/>
    <s v="MP41-7411"/>
    <s v="Navy"/>
    <s v="38x46&quot;"/>
    <s v="B"/>
    <n v="562"/>
    <n v="7983.48"/>
    <n v="3.6575392249243687E-5"/>
    <n v="0.96996088325645147"/>
    <n v="4716"/>
    <x v="8"/>
    <x v="3"/>
  </r>
  <r>
    <x v="7"/>
    <s v="True North by Sleep Philosophy"/>
    <s v="Cozy Cotton Flannel|Cozy Cotton Flannel|Cozy Cotton Flannel"/>
    <s v="SHEET/SHEET SET"/>
    <s v="TN20-0085"/>
    <s v="Blue Plaid"/>
    <s v="Cal King"/>
    <s v="B"/>
    <n v="271"/>
    <n v="7980.38"/>
    <n v="3.6561189957013651E-5"/>
    <n v="0.96999744444640845"/>
    <n v="4717"/>
    <x v="8"/>
    <x v="3"/>
  </r>
  <r>
    <x v="11"/>
    <s v="Harbor House Blue"/>
    <s v="Coastline|Coastline|Coastline"/>
    <s v="DUVET&amp;DUVET SET"/>
    <s v="HH12-1543"/>
    <s v="Aqua"/>
    <s v="King/Cal K"/>
    <s v="B+"/>
    <n v="85"/>
    <n v="7979.74"/>
    <n v="3.6558257870875835E-5"/>
    <n v="0.97003400270427931"/>
    <n v="4718"/>
    <x v="8"/>
    <x v="3"/>
  </r>
  <r>
    <x v="3"/>
    <s v="Madison Park"/>
    <s v="Liquid Cotton|Liquid Cotton|Liquid Cotton"/>
    <s v="BLANKET"/>
    <s v="BL51N-0732"/>
    <s v="Ivory"/>
    <s v="Twin"/>
    <s v="B"/>
    <n v="397"/>
    <n v="7976.74"/>
    <n v="3.6544513717104833E-5"/>
    <n v="0.97007054721799646"/>
    <n v="4719"/>
    <x v="8"/>
    <x v="3"/>
  </r>
  <r>
    <x v="2"/>
    <s v="N Natori"/>
    <s v="Brush Stroke|Brush Stroke|Brush Stroke"/>
    <s v="DUVET&amp;DUVET SET"/>
    <s v="NS12-3708"/>
    <s v="Blue"/>
    <s v="King"/>
    <s v="B"/>
    <n v="158"/>
    <n v="7975.32"/>
    <n v="3.653800815098656E-5"/>
    <n v="0.97010708522614741"/>
    <n v="4720"/>
    <x v="8"/>
    <x v="3"/>
  </r>
  <r>
    <x v="1"/>
    <s v="SunSmart"/>
    <s v="Camille|Laurel|Tindra"/>
    <s v="WINDOW PANEL"/>
    <s v="SS40-0010"/>
    <s v="Aqua"/>
    <s v="50x95&quot;"/>
    <s v="B"/>
    <n v="413"/>
    <n v="7973.79"/>
    <n v="3.6530998632563345E-5"/>
    <n v="0.97014361622477996"/>
    <n v="4721"/>
    <x v="8"/>
    <x v="3"/>
  </r>
  <r>
    <x v="2"/>
    <s v="Super Listing"/>
    <s v="Camden|Reese|Leighton"/>
    <s v="COMFORTER (SET)"/>
    <s v="AM10-0106"/>
    <s v="Neutral"/>
    <s v="Full"/>
    <s v="A"/>
    <n v="220"/>
    <n v="7967.49"/>
    <n v="3.650213590964424E-5"/>
    <n v="0.97018011836068963"/>
    <n v="4722"/>
    <x v="8"/>
    <x v="3"/>
  </r>
  <r>
    <x v="3"/>
    <s v="Serta"/>
    <s v="Dream Soft Heated|Dream Soft Heated|Dream Soft Heated"/>
    <s v="ELECT BLANKET"/>
    <s v="ST54-3584"/>
    <s v="Ivory"/>
    <s v="Full"/>
    <s v="TBD"/>
    <n v="150"/>
    <n v="7957"/>
    <n v="3.6454077185291633E-5"/>
    <n v="0.97021657243787496"/>
    <n v="4723"/>
    <x v="8"/>
    <x v="3"/>
  </r>
  <r>
    <x v="2"/>
    <s v="Madison Park Essentials"/>
    <s v="Luna|Piper|Willow"/>
    <s v="COMFORTER (SET)"/>
    <s v="MPE10-1061"/>
    <s v="Blue"/>
    <s v="King"/>
    <s v="B"/>
    <n v="194"/>
    <n v="7953.1"/>
    <n v="3.6436209785389325E-5"/>
    <n v="0.9702530086476604"/>
    <n v="4724"/>
    <x v="8"/>
    <x v="3"/>
  </r>
  <r>
    <x v="8"/>
    <s v="Urban Habitat Kids"/>
    <s v="Iris|Kinsley|Harper"/>
    <s v="COVERLET&amp;BEDSPR"/>
    <s v="UHK13-0224"/>
    <s v="Blush"/>
    <s v="Twin"/>
    <s v="B"/>
    <n v="215"/>
    <n v="7951.94"/>
    <n v="3.6430895379264535E-5"/>
    <n v="0.9702894395430397"/>
    <n v="4725"/>
    <x v="8"/>
    <x v="3"/>
  </r>
  <r>
    <x v="3"/>
    <s v="Madison Park Essentials"/>
    <s v="Larkspur|Windsor|Windsor"/>
    <s v="COMFORTER (SET)"/>
    <s v="BASI10-0201"/>
    <s v="Black/Grey"/>
    <s v="Twin/Twin "/>
    <s v="B"/>
    <n v="390"/>
    <n v="7950.91"/>
    <n v="3.642617655313649E-5"/>
    <n v="0.97032586571959278"/>
    <n v="4726"/>
    <x v="8"/>
    <x v="3"/>
  </r>
  <r>
    <x v="1"/>
    <s v="Madison Park"/>
    <s v="Galen|Colm|Paxton"/>
    <s v="WINDOW PANEL"/>
    <s v="MP40-7922"/>
    <s v="Ivory"/>
    <s v="2-PK 40x84"/>
    <s v="B"/>
    <n v="325"/>
    <n v="7946.95"/>
    <n v="3.6408034270158767E-5"/>
    <n v="0.97036227375386297"/>
    <n v="4727"/>
    <x v="8"/>
    <x v="3"/>
  </r>
  <r>
    <x v="11"/>
    <s v="Harbor House Blue"/>
    <s v="Crystal Beach|Crystal Beach|Crystal Beach"/>
    <s v="NORMAL PILLOW"/>
    <s v="HH30-709A"/>
    <s v="Blue"/>
    <s v="D7x18&quot;"/>
    <s v="B+"/>
    <n v="347"/>
    <n v="7941.85"/>
    <n v="3.6384669208748064E-5"/>
    <n v="0.97039865842307171"/>
    <n v="4728"/>
    <x v="8"/>
    <x v="3"/>
  </r>
  <r>
    <x v="6"/>
    <s v="Madison Park"/>
    <s v="Spa Waffle|Spa Waffle|Spa Waffle"/>
    <s v="SHOWER CURTAIN"/>
    <s v="MP70-8552"/>
    <s v="Blue"/>
    <s v="72x78&quot;"/>
    <s v="A"/>
    <n v="489"/>
    <n v="7933.63"/>
    <n v="3.6347010227415516E-5"/>
    <n v="0.97043500543329908"/>
    <n v="4729"/>
    <x v="8"/>
    <x v="3"/>
  </r>
  <r>
    <x v="11"/>
    <s v="Harbor House Blue"/>
    <s v="Morgan|Morgan|Morgan"/>
    <s v="COMFORTER (SET)"/>
    <s v="HH10-1824"/>
    <s v="White/Grey"/>
    <s v="Full"/>
    <s v="A+"/>
    <n v="77"/>
    <n v="7933.14"/>
    <n v="3.6344765348966253E-5"/>
    <n v="0.97047135019864805"/>
    <n v="4730"/>
    <x v="8"/>
    <x v="3"/>
  </r>
  <r>
    <x v="7"/>
    <s v="Woolrich"/>
    <s v="Cotton Flannel|Cotton Flannel|Cotton Flannel"/>
    <s v="SHEET/SHEET SET"/>
    <s v="WR20-3999"/>
    <s v="Blue Snowflake"/>
    <s v="Twin"/>
    <s v="B"/>
    <n v="334"/>
    <n v="7930.29"/>
    <n v="3.6331708402883793E-5"/>
    <n v="0.97050768190705095"/>
    <n v="4731"/>
    <x v="8"/>
    <x v="3"/>
  </r>
  <r>
    <x v="4"/>
    <s v="Sleep Philosophy"/>
    <s v="Microfiber with HeiQ Smart Temp|Microfiber with HeiQ Smart Temp|Microfiber"/>
    <s v="COMFORTER (SET)"/>
    <s v="BASI10-0581"/>
    <s v="White"/>
    <s v="Twin/Twin "/>
    <s v="B"/>
    <n v="336"/>
    <n v="7920.84"/>
    <n v="3.6288414318505138E-5"/>
    <n v="0.97054397032136941"/>
    <n v="4732"/>
    <x v="8"/>
    <x v="3"/>
  </r>
  <r>
    <x v="8"/>
    <s v="Intelligent Design"/>
    <s v="Daryl|Campbell|Chet"/>
    <s v="COMFORTER (SET)"/>
    <s v="ID10-176"/>
    <s v="Grey"/>
    <s v="Twin/Twin "/>
    <s v="B"/>
    <n v="233"/>
    <n v="7911.69"/>
    <n v="3.6246494649503573E-5"/>
    <n v="0.97058021681601891"/>
    <n v="4733"/>
    <x v="8"/>
    <x v="3"/>
  </r>
  <r>
    <x v="3"/>
    <s v="Serta"/>
    <s v="Heated Faux Feathersoft|Heated Faux Feathersoft|Heated Faux Feathersoft"/>
    <s v="ELECT BLANKET"/>
    <s v="ST54-3594"/>
    <s v="Rust"/>
    <s v="King"/>
    <s v="ARB-"/>
    <n v="76"/>
    <n v="7910.08"/>
    <n v="3.6239118620313133E-5"/>
    <n v="0.97061645593463919"/>
    <n v="4734"/>
    <x v="8"/>
    <x v="3"/>
  </r>
  <r>
    <x v="1"/>
    <s v="SunSmart"/>
    <s v="Maya|Arlie|Rune"/>
    <s v="WINDOW PANEL"/>
    <s v="SS40-0030"/>
    <s v="Taupe"/>
    <s v="50x54&quot;"/>
    <s v="B"/>
    <n v="596"/>
    <n v="7907.36"/>
    <n v="3.6226657254227424E-5"/>
    <n v="0.97065268259189341"/>
    <n v="4735"/>
    <x v="8"/>
    <x v="3"/>
  </r>
  <r>
    <x v="2"/>
    <s v="INK+IVY"/>
    <s v="Camila|Camila|Camila"/>
    <s v="BED SKIRT&amp;SHAM"/>
    <s v="II11-930"/>
    <s v="Grey"/>
    <s v="Euro Sham"/>
    <s v="B"/>
    <n v="525"/>
    <n v="7904.83"/>
    <n v="3.6215066351213882E-5"/>
    <n v="0.97068889765824462"/>
    <n v="4736"/>
    <x v="8"/>
    <x v="3"/>
  </r>
  <r>
    <x v="7"/>
    <s v="True North by Sleep Philosophy"/>
    <s v="Micro Fleece|Micro Fleece|Micro Fleece"/>
    <s v="SHEET/SHEET SET"/>
    <s v="SHET20-746"/>
    <s v="Blue"/>
    <s v="Cal King"/>
    <s v="B"/>
    <n v="229"/>
    <n v="7903.1"/>
    <n v="3.6207140555872606E-5"/>
    <n v="0.97072510479880048"/>
    <n v="4737"/>
    <x v="8"/>
    <x v="3"/>
  </r>
  <r>
    <x v="1"/>
    <s v="Madison Park"/>
    <s v="Emilia|Natalie|Lillian"/>
    <s v="WINDOW PANEL"/>
    <s v="MP40-7407"/>
    <s v="Pewter"/>
    <s v="50x84&quot; Bla"/>
    <s v="B"/>
    <n v="314"/>
    <n v="7898.63"/>
    <n v="3.6186661766753804E-5"/>
    <n v="0.97076129146056722"/>
    <n v="4738"/>
    <x v="8"/>
    <x v="3"/>
  </r>
  <r>
    <x v="7"/>
    <s v="Intelligent Design"/>
    <s v="Cozy Soft|Cozy Soft|Cozy Soft"/>
    <s v="SHEET/SHEET SET"/>
    <s v="ID20-1533"/>
    <s v="Pink Llamas"/>
    <s v="Twin XL"/>
    <s v="B"/>
    <n v="438"/>
    <n v="7881.19"/>
    <n v="3.6106762419498367E-5"/>
    <n v="0.97079739822298672"/>
    <n v="4739"/>
    <x v="8"/>
    <x v="3"/>
  </r>
  <r>
    <x v="2"/>
    <s v="Super Listing"/>
    <s v="Mina|Hanna|Aera"/>
    <s v="DUVET&amp;DUVET SET"/>
    <s v="AM12-0043"/>
    <s v="Light Grey"/>
    <s v="Twin/Twin "/>
    <s v="A+"/>
    <n v="413"/>
    <n v="7879.86"/>
    <n v="3.6100669177993227E-5"/>
    <n v="0.97083349889216475"/>
    <n v="4740"/>
    <x v="8"/>
    <x v="3"/>
  </r>
  <r>
    <x v="3"/>
    <s v="Serta"/>
    <s v="Heated Faux Feathersoft|Heated Faux Feathersoft|Heated Faux Feathersoft"/>
    <s v="ELECT BLANKET"/>
    <s v="ST54-3599"/>
    <s v="Grey"/>
    <s v="Twin"/>
    <s v="ARB-"/>
    <n v="135"/>
    <n v="7878.6"/>
    <n v="3.609489663340941E-5"/>
    <n v="0.97086959378879811"/>
    <n v="4741"/>
    <x v="8"/>
    <x v="3"/>
  </r>
  <r>
    <x v="8"/>
    <s v="Intelligent Design"/>
    <s v="Larissa|Sophie|Zara"/>
    <s v="DUVET&amp;DUVET SET"/>
    <s v="ID12-2422"/>
    <s v="Off-White"/>
    <s v="Full/Queen"/>
    <s v="B"/>
    <n v="243"/>
    <n v="7867.32"/>
    <n v="3.6043218615230431E-5"/>
    <n v="0.97090563700741339"/>
    <n v="4742"/>
    <x v="8"/>
    <x v="3"/>
  </r>
  <r>
    <x v="15"/>
    <s v="INK+IVY"/>
    <s v="IM222101|IM222101|IM222101"/>
    <s v="ROBE"/>
    <s v="II04-9610"/>
    <s v="Black 001"/>
    <s v="M/L"/>
    <s v="A"/>
    <n v="324"/>
    <n v="7865.76"/>
    <n v="3.6036071655269512E-5"/>
    <n v="0.97094167307906865"/>
    <n v="4743"/>
    <x v="8"/>
    <x v="3"/>
  </r>
  <r>
    <x v="2"/>
    <s v="INK+IVY"/>
    <s v="Rhea|Rhea|Rhea"/>
    <s v="DUVET&amp;DUVET SET"/>
    <s v="II12-1102"/>
    <s v="Grey/Black"/>
    <s v="Full/Queen"/>
    <s v="B"/>
    <n v="166"/>
    <n v="7865.75"/>
    <n v="3.6036025841423604E-5"/>
    <n v="0.9709777091049101"/>
    <n v="4744"/>
    <x v="8"/>
    <x v="3"/>
  </r>
  <r>
    <x v="2"/>
    <s v="Madison Park"/>
    <s v="Vienna|Marcella|Adela"/>
    <s v="COVERLET&amp;BEDSPR"/>
    <s v="MP13-7958"/>
    <s v="Black"/>
    <s v="Full/Queen"/>
    <s v="B"/>
    <n v="119"/>
    <n v="7855.54"/>
    <n v="3.5989249904756289E-5"/>
    <n v="0.97101369835481488"/>
    <n v="4745"/>
    <x v="8"/>
    <x v="3"/>
  </r>
  <r>
    <x v="3"/>
    <s v="Madison Park"/>
    <s v="Freshspun Basketweave|Freshspun Basketweave|Freshspun Basketweave"/>
    <s v="BLANKET"/>
    <s v="BL51N-0860"/>
    <s v="Khaki"/>
    <s v="Twin"/>
    <s v="B"/>
    <n v="521"/>
    <n v="7853.5"/>
    <n v="3.5979903880192009E-5"/>
    <n v="0.97104967825869504"/>
    <n v="4746"/>
    <x v="8"/>
    <x v="3"/>
  </r>
  <r>
    <x v="1"/>
    <s v="Madison Park"/>
    <s v="Aubrey|Whitman|Charlotte"/>
    <s v="WINDOW PANEL"/>
    <s v="MP40-4898"/>
    <s v="Navy"/>
    <s v="50x108&quot;"/>
    <s v="B"/>
    <n v="235"/>
    <n v="7852.18"/>
    <n v="3.5973856452532771E-5"/>
    <n v="0.97108565211514752"/>
    <n v="4747"/>
    <x v="8"/>
    <x v="3"/>
  </r>
  <r>
    <x v="7"/>
    <s v="Intelligent Design"/>
    <s v="Cotton Blend Jersey Knit|Cotton Blend Jersey Knit|Cotton Blend Jersey Knit"/>
    <s v="SHEET/SHEET SET"/>
    <s v="ID20-2461"/>
    <s v="Blush"/>
    <s v="Twin"/>
    <s v="B"/>
    <n v="368"/>
    <n v="7849.16"/>
    <n v="3.596002067106996E-5"/>
    <n v="0.9711216121358186"/>
    <n v="4748"/>
    <x v="8"/>
    <x v="3"/>
  </r>
  <r>
    <x v="1"/>
    <s v="Madison Park"/>
    <s v="Saratoga|Westmont|Sereno"/>
    <s v="WINDOW PANEL"/>
    <s v="MP40-3599"/>
    <s v="Beige/Gold"/>
    <s v="50x95&quot;"/>
    <s v="B"/>
    <n v="340"/>
    <n v="7844.83"/>
    <n v="3.5940183275793811E-5"/>
    <n v="0.9711575523190944"/>
    <n v="4749"/>
    <x v="8"/>
    <x v="3"/>
  </r>
  <r>
    <x v="4"/>
    <s v="Sleep Philosophy"/>
    <s v="1.5&quot; Gel Memory Foam|1.5&quot; Gel Memory Foam|1.5&quot; Gel Memory Foam"/>
    <s v="MATT PAD/TOPPER"/>
    <s v="BASI16-0382"/>
    <s v="Blue"/>
    <s v="Full"/>
    <s v="B"/>
    <n v="219"/>
    <n v="7837.35"/>
    <n v="3.5905914519058107E-5"/>
    <n v="0.97119345823361347"/>
    <n v="4750"/>
    <x v="8"/>
    <x v="3"/>
  </r>
  <r>
    <x v="8"/>
    <s v="Intelligent Design"/>
    <s v="Lucy|Vera|Elise"/>
    <s v="COMFORTER (SET)"/>
    <s v="ID10-2277"/>
    <s v="Navy"/>
    <s v="Twin/Twin "/>
    <s v="B"/>
    <n v="212"/>
    <n v="7836.11"/>
    <n v="3.5900233602166092E-5"/>
    <n v="0.97122935846721559"/>
    <n v="4751"/>
    <x v="8"/>
    <x v="3"/>
  </r>
  <r>
    <x v="7"/>
    <s v="Super Listing"/>
    <s v="Cotton 144TC|Cotton 144TC|Cotton 144TC"/>
    <s v="SHEET/SHEET SET"/>
    <s v="AM20-0355"/>
    <s v="Light Blue"/>
    <s v="King"/>
    <s v="B"/>
    <n v="313"/>
    <n v="7833.7"/>
    <n v="3.5889192465303387E-5"/>
    <n v="0.97126524765968092"/>
    <n v="4752"/>
    <x v="8"/>
    <x v="3"/>
  </r>
  <r>
    <x v="7"/>
    <s v="Intelligent Design"/>
    <s v="Cotton Blend Jersey Knit|Cotton Blend Jersey Knit|Cotton Blend Jersey Knit"/>
    <s v="SHEET/SHEET SET"/>
    <s v="ID20-2454"/>
    <s v="Grey"/>
    <s v="Queen"/>
    <s v="B"/>
    <n v="287"/>
    <n v="7831.36"/>
    <n v="3.5878472025362005E-5"/>
    <n v="0.97130112613170627"/>
    <n v="4753"/>
    <x v="8"/>
    <x v="3"/>
  </r>
  <r>
    <x v="1"/>
    <s v="Madison Park"/>
    <s v="Como|Leighton|Aberdeen"/>
    <s v="WINDOW PANEL"/>
    <s v="MP40-7449"/>
    <s v="Taupe"/>
    <s v="39x64&quot;"/>
    <s v="B"/>
    <n v="182"/>
    <n v="7827.76"/>
    <n v="3.5861979040836799E-5"/>
    <n v="0.97133698811074709"/>
    <n v="4754"/>
    <x v="8"/>
    <x v="3"/>
  </r>
  <r>
    <x v="1"/>
    <s v="SunSmart"/>
    <s v="Como|Leighton|Aberdeen"/>
    <s v="WINDOW PANEL"/>
    <s v="SS40-0140"/>
    <s v="Taupe"/>
    <s v="42x95&quot;"/>
    <s v="B"/>
    <n v="215"/>
    <n v="7812.36"/>
    <n v="3.5791425718145649E-5"/>
    <n v="0.97137277953646528"/>
    <n v="4755"/>
    <x v="8"/>
    <x v="3"/>
  </r>
  <r>
    <x v="3"/>
    <s v="Serta"/>
    <s v="Parsa AZ|Parsa AZ|Parsa AZ"/>
    <s v="ELECT BLANKET"/>
    <s v="ST54-0041"/>
    <s v="Creme White"/>
    <s v="Full"/>
    <s v="ARB"/>
    <n v="153"/>
    <n v="7812.28"/>
    <n v="3.5791059207378417E-5"/>
    <n v="0.97140857059567265"/>
    <n v="4756"/>
    <x v="8"/>
    <x v="3"/>
  </r>
  <r>
    <x v="7"/>
    <s v="Woolrich"/>
    <s v="Cotton Flannel|Cotton Flannel|Cotton Flannel"/>
    <s v="SHEET/SHEET SET"/>
    <s v="WR20-2069"/>
    <s v="Tan Dog"/>
    <s v="Twin"/>
    <s v="B"/>
    <n v="332"/>
    <n v="7788.6"/>
    <n v="3.5682572020279303E-5"/>
    <n v="0.97144425316769289"/>
    <n v="4757"/>
    <x v="8"/>
    <x v="3"/>
  </r>
  <r>
    <x v="7"/>
    <s v="True North by Sleep Philosophy"/>
    <s v="Micro Fleece|Micro Fleece|Micro Fleece"/>
    <s v="SHEET/SHEET SET"/>
    <s v="SHET20-743"/>
    <s v="Green"/>
    <s v="Twin XL"/>
    <s v="B"/>
    <n v="316"/>
    <n v="7781.07"/>
    <n v="3.5648074194314078E-5"/>
    <n v="0.97147990124188721"/>
    <n v="4758"/>
    <x v="8"/>
    <x v="3"/>
  </r>
  <r>
    <x v="1"/>
    <s v="SunSmart"/>
    <s v="Mirage|Elysia|Azalea"/>
    <s v="WINDOW PANEL"/>
    <s v="SS40-0237"/>
    <s v="Champagne"/>
    <s v="2-PK 50x84"/>
    <s v="B"/>
    <n v="224"/>
    <n v="7779.9"/>
    <n v="3.5642713974343387E-5"/>
    <n v="0.97151554395586159"/>
    <n v="4759"/>
    <x v="8"/>
    <x v="3"/>
  </r>
  <r>
    <x v="7"/>
    <s v="True North by Sleep Philosophy"/>
    <s v="Micro Fleece|Micro Fleece|Micro Fleece"/>
    <s v="SHEET/SHEET SET"/>
    <s v="TN20-0449"/>
    <s v="Navy"/>
    <s v="Twin XL"/>
    <s v="B"/>
    <n v="307"/>
    <n v="7779.47"/>
    <n v="3.5640743978969547E-5"/>
    <n v="0.97155118469984059"/>
    <n v="4760"/>
    <x v="8"/>
    <x v="3"/>
  </r>
  <r>
    <x v="3"/>
    <s v="Serta"/>
    <s v="Heated Faux Feathersoft|Heated Faux Feathersoft|Heated Faux Feathersoft"/>
    <s v="ELECT BLANKET"/>
    <s v="ST54-3609"/>
    <s v="Sage"/>
    <s v="Queen"/>
    <s v="ARB-"/>
    <n v="83"/>
    <n v="7778.76"/>
    <n v="3.5637491195910407E-5"/>
    <n v="0.97158682219103654"/>
    <n v="4761"/>
    <x v="8"/>
    <x v="3"/>
  </r>
  <r>
    <x v="7"/>
    <s v="Madison Park Essentials"/>
    <s v="Satin|Satin|Satin"/>
    <s v="SHEET/SHEET SET"/>
    <s v="MPE20-1099"/>
    <s v="Grey"/>
    <s v="Twin"/>
    <s v="B"/>
    <n v="500"/>
    <n v="7777.32"/>
    <n v="3.5630894002100325E-5"/>
    <n v="0.97162245308503858"/>
    <n v="4762"/>
    <x v="8"/>
    <x v="3"/>
  </r>
  <r>
    <x v="7"/>
    <s v="Comfort Spaces"/>
    <s v="Cotton Flannel 135GSM|Cotton Flannel 135GSM|Cotton Flannel 135GSM"/>
    <s v="SHEET/SHEET SET"/>
    <s v="CS20-1407"/>
    <s v="Novalty Blue Polar Bears"/>
    <s v="King"/>
    <s v="ARB"/>
    <n v="245"/>
    <n v="7775.3"/>
    <n v="3.5621639605227854E-5"/>
    <n v="0.97165807472464383"/>
    <n v="4763"/>
    <x v="8"/>
    <x v="3"/>
  </r>
  <r>
    <x v="2"/>
    <s v="Madison Park"/>
    <s v="Laurel|Vivian|Piedmont"/>
    <s v="COMFORTER (SET)"/>
    <s v="MP10-2578"/>
    <s v="White"/>
    <s v="Full"/>
    <s v="B"/>
    <n v="145"/>
    <n v="7767.08"/>
    <n v="3.5583980623895299E-5"/>
    <n v="0.97169365870526769"/>
    <n v="4764"/>
    <x v="8"/>
    <x v="3"/>
  </r>
  <r>
    <x v="2"/>
    <s v="Madison Park"/>
    <s v="Quebec|Mansfield|Vancouver"/>
    <s v="COVERLET&amp;BEDSPR"/>
    <s v="MP13-481"/>
    <s v="Khaki"/>
    <s v="Twin/Twin "/>
    <s v="A"/>
    <n v="270"/>
    <n v="7765.46"/>
    <n v="3.5576558780858958E-5"/>
    <n v="0.97172923526404853"/>
    <n v="4765"/>
    <x v="8"/>
    <x v="3"/>
  </r>
  <r>
    <x v="15"/>
    <s v="INK+IVY"/>
    <s v="IM222101|IM222101|IM222101"/>
    <s v="ROBE"/>
    <s v="II04-8420"/>
    <s v="Claret 657"/>
    <s v="M/L"/>
    <s v="A"/>
    <n v="325"/>
    <n v="7762.86"/>
    <n v="3.5564647180924086E-5"/>
    <n v="0.97176479991122944"/>
    <n v="4766"/>
    <x v="8"/>
    <x v="3"/>
  </r>
  <r>
    <x v="10"/>
    <s v="510 Design"/>
    <s v="Conway|Conway|Conway"/>
    <s v="LGT-SCONCES"/>
    <s v="FB155-1173"/>
    <s v="Gold"/>
    <s v="See below"/>
    <s v="B"/>
    <n v="102"/>
    <n v="7758.92"/>
    <n v="3.5546596525638173E-5"/>
    <n v="0.97180034650775504"/>
    <n v="4767"/>
    <x v="8"/>
    <x v="3"/>
  </r>
  <r>
    <x v="8"/>
    <s v="Intelligent Design"/>
    <s v="Larissa|Sophie|Zara"/>
    <s v="COMFORTER (SET)"/>
    <s v="ID10-2418"/>
    <s v="Off-White"/>
    <s v="Twin/Twin "/>
    <s v="B"/>
    <n v="230"/>
    <n v="7757.83"/>
    <n v="3.5541602816434706E-5"/>
    <n v="0.97183588811057142"/>
    <n v="4768"/>
    <x v="8"/>
    <x v="3"/>
  </r>
  <r>
    <x v="9"/>
    <s v="Madison Park Signature"/>
    <s v="Turkish|Turkish|Turkish"/>
    <s v="BATH TOWEL"/>
    <s v="MPS73-534"/>
    <s v="Natural"/>
    <s v="35x70&quot; - 2"/>
    <s v="NEW"/>
    <n v="205"/>
    <n v="7755.82"/>
    <n v="3.5532394233408137E-5"/>
    <n v="0.97187142050480479"/>
    <n v="4769"/>
    <x v="8"/>
    <x v="3"/>
  </r>
  <r>
    <x v="3"/>
    <s v="Madison Park"/>
    <s v="Liquid Cotton|Liquid Cotton|Liquid Cotton"/>
    <s v="BLANKET"/>
    <s v="MP51N-8379"/>
    <s v="Navy"/>
    <s v="Twin"/>
    <s v="B"/>
    <n v="360"/>
    <n v="7752.62"/>
    <n v="3.5517733802719067E-5"/>
    <n v="0.97190693823860752"/>
    <n v="4770"/>
    <x v="8"/>
    <x v="3"/>
  </r>
  <r>
    <x v="7"/>
    <s v="Madison Park Essentials"/>
    <s v="Satin|Satin|Satin"/>
    <s v="PILLOWCASE"/>
    <s v="MPE21-918"/>
    <s v="Ivory"/>
    <s v="King"/>
    <s v="B"/>
    <n v="1147"/>
    <n v="7750.79"/>
    <n v="3.550934986891875E-5"/>
    <n v="0.97194244758847648"/>
    <n v="4771"/>
    <x v="8"/>
    <x v="3"/>
  </r>
  <r>
    <x v="2"/>
    <s v="Madison Park"/>
    <s v="Quebec|Mansfield|Vancouver"/>
    <s v="COVERLET&amp;BEDSPR"/>
    <s v="MP13-8482"/>
    <s v="Clay Red"/>
    <s v="Full/Queen"/>
    <s v="TBD"/>
    <n v="208"/>
    <n v="7748.77"/>
    <n v="3.550009547204628E-5"/>
    <n v="0.97197794768394852"/>
    <n v="4772"/>
    <x v="8"/>
    <x v="3"/>
  </r>
  <r>
    <x v="7"/>
    <s v="Madison Park Essentials"/>
    <s v="Satin|Satin|Satin"/>
    <s v="PILLOWCASE"/>
    <s v="MPE21-1128"/>
    <s v="Sage"/>
    <s v="Standard"/>
    <s v="B"/>
    <n v="1448"/>
    <n v="7746.73"/>
    <n v="3.5490749447481993E-5"/>
    <n v="0.97201343843339605"/>
    <n v="4773"/>
    <x v="8"/>
    <x v="3"/>
  </r>
  <r>
    <x v="7"/>
    <s v="Intelligent Design"/>
    <s v="Cotton Blend Jersey Knit|Cotton Blend Jersey Knit|Cotton Blend Jersey Knit"/>
    <s v="SHEET/SHEET SET"/>
    <s v="ID20-1250"/>
    <s v="White"/>
    <s v="King"/>
    <s v="B"/>
    <n v="259"/>
    <n v="7739.3"/>
    <n v="3.5456709759975809E-5"/>
    <n v="0.97204889514315607"/>
    <n v="4774"/>
    <x v="8"/>
    <x v="3"/>
  </r>
  <r>
    <x v="7"/>
    <s v="Beautyrest"/>
    <s v="1500TC Solid Cooling Sheet Set"/>
    <s v="SHEET/SHEET SET"/>
    <s v="BR20-4659"/>
    <s v="Light Gray"/>
    <s v="Cal King"/>
    <s v="EXT"/>
    <n v="242"/>
    <n v="7739.16"/>
    <n v="3.5456068366133163E-5"/>
    <n v="0.97208435121152215"/>
    <n v="4775"/>
    <x v="8"/>
    <x v="3"/>
  </r>
  <r>
    <x v="2"/>
    <s v="Super Listing"/>
    <s v="Miro|Ayko|Marty"/>
    <s v="COMFORTER (SET)"/>
    <s v="AM10-0181"/>
    <s v="Grey"/>
    <s v="King/Cal K"/>
    <s v="TBD"/>
    <n v="292"/>
    <n v="7736.58"/>
    <n v="3.54442483938901E-5"/>
    <n v="0.972119795459916"/>
    <n v="4776"/>
    <x v="8"/>
    <x v="3"/>
  </r>
  <r>
    <x v="10"/>
    <s v="510 Design"/>
    <s v="Saxony|Saxony|Saxony"/>
    <s v="LGT-TABLE LAMPS"/>
    <s v="5DS153-0017"/>
    <s v="Silver"/>
    <s v="See below"/>
    <s v="B"/>
    <n v="236"/>
    <n v="7735.48"/>
    <n v="3.5439208870840732E-5"/>
    <n v="0.97215523466878684"/>
    <n v="4777"/>
    <x v="8"/>
    <x v="3"/>
  </r>
  <r>
    <x v="15"/>
    <s v="INK+IVY"/>
    <s v="IM222101|IM222101|IM222101"/>
    <s v="ROBE"/>
    <s v="II04-8417"/>
    <s v="Denim 459"/>
    <s v="M/L"/>
    <s v="A"/>
    <n v="327"/>
    <n v="7733.04"/>
    <n v="3.5428030292440316E-5"/>
    <n v="0.97219066269907928"/>
    <n v="4778"/>
    <x v="8"/>
    <x v="3"/>
  </r>
  <r>
    <x v="8"/>
    <s v="Mi Zone"/>
    <s v="Ashton|Garrett|Cody"/>
    <s v="DUVET&amp;DUVET SET"/>
    <s v="MZ12-269"/>
    <s v="Khaki/Navy"/>
    <s v="Full/Queen"/>
    <s v="A"/>
    <n v="264"/>
    <n v="7731.54"/>
    <n v="3.5421158215554812E-5"/>
    <n v="0.97222608385729481"/>
    <n v="4779"/>
    <x v="8"/>
    <x v="3"/>
  </r>
  <r>
    <x v="2"/>
    <s v="Super Listing"/>
    <s v="Miro|Ayko|Marty"/>
    <s v="COMFORTER (SET)"/>
    <s v="AM10-0178"/>
    <s v="Blue"/>
    <s v="King/Cal K"/>
    <s v="TBD"/>
    <n v="290"/>
    <n v="7726.62"/>
    <n v="3.5398617803370367E-5"/>
    <n v="0.97226148247509814"/>
    <n v="4780"/>
    <x v="8"/>
    <x v="3"/>
  </r>
  <r>
    <x v="8"/>
    <s v="Intelligent Design"/>
    <s v="Shay|Monica|Juliette"/>
    <s v="COMFORTER (SET)"/>
    <s v="ID10-2425"/>
    <s v="Pink"/>
    <s v="Full/Queen"/>
    <s v="TBD"/>
    <n v="238"/>
    <n v="7719.98"/>
    <n v="3.5368197409690548E-5"/>
    <n v="0.97229685067250782"/>
    <n v="4781"/>
    <x v="8"/>
    <x v="3"/>
  </r>
  <r>
    <x v="7"/>
    <s v="Comfort Spaces"/>
    <s v="Microfiber Coolmax|Microfiber Coolmax|Microfiber Coolmax"/>
    <s v="SHEET/SHEET SET"/>
    <s v="CS20-0447"/>
    <s v="Light Grey"/>
    <s v="Full"/>
    <s v="ARB"/>
    <n v="437"/>
    <n v="7711.76"/>
    <n v="3.5330538428357999E-5"/>
    <n v="0.97233218121093623"/>
    <n v="4782"/>
    <x v="8"/>
    <x v="3"/>
  </r>
  <r>
    <x v="2"/>
    <s v="Super Listing"/>
    <s v="Boulder Stripe|Cascade Stripe|Highland Stripe"/>
    <s v="COMFORTER (SET)"/>
    <s v="AM10-0031"/>
    <s v="Brown"/>
    <s v="Twin/Twin "/>
    <s v="B"/>
    <n v="287"/>
    <n v="7708.35"/>
    <n v="3.531491590690496E-5"/>
    <n v="0.97236749612684314"/>
    <n v="4783"/>
    <x v="8"/>
    <x v="3"/>
  </r>
  <r>
    <x v="7"/>
    <s v="True North by Sleep Philosophy"/>
    <s v="Cozy Cotton Flannel|Cozy Cotton Flannel|Cozy Cotton Flannel"/>
    <s v="SHEET/SHEET SET"/>
    <s v="TN20-0521"/>
    <s v="Gray/Taupe Nordic"/>
    <s v="Cal King"/>
    <s v="B"/>
    <n v="243"/>
    <n v="7692.33"/>
    <n v="3.5241522125767796E-5"/>
    <n v="0.9724027376489689"/>
    <n v="4784"/>
    <x v="8"/>
    <x v="3"/>
  </r>
  <r>
    <x v="7"/>
    <s v="Madison Park"/>
    <s v="Peached Percale|Peached Percale|Peached Percale"/>
    <s v="SHEET/SHEET SET"/>
    <s v="MP20-5415"/>
    <s v="Aqua"/>
    <s v="King"/>
    <s v="B"/>
    <n v="218"/>
    <n v="7686.7"/>
    <n v="3.5215728930524211E-5"/>
    <n v="0.9724379533778994"/>
    <n v="4785"/>
    <x v="8"/>
    <x v="3"/>
  </r>
  <r>
    <x v="1"/>
    <s v="SunSmart"/>
    <s v="Mirage|Elysia|Azalea"/>
    <s v="WINDOW PANEL"/>
    <s v="SS40-0021"/>
    <s v="Charcoal"/>
    <s v="50x108&quot;"/>
    <s v="B"/>
    <n v="357"/>
    <n v="7673.4"/>
    <n v="3.5154796515472762E-5"/>
    <n v="0.9724731081744149"/>
    <n v="4786"/>
    <x v="8"/>
    <x v="3"/>
  </r>
  <r>
    <x v="7"/>
    <s v="True North by Sleep Philosophy"/>
    <s v="Soloft Plush|Soloft Plush|Soloft Plush"/>
    <s v="SHEET/SHEET SET"/>
    <s v="TN20-0582"/>
    <s v="Burgundy"/>
    <s v="Full"/>
    <s v="B"/>
    <n v="268"/>
    <n v="7672.16"/>
    <n v="3.5149115598580748E-5"/>
    <n v="0.97250825729001344"/>
    <n v="4787"/>
    <x v="8"/>
    <x v="3"/>
  </r>
  <r>
    <x v="2"/>
    <s v="Super Listing"/>
    <s v="Porter|Evans|Walker"/>
    <s v="DUVET&amp;DUVET SET"/>
    <s v="AM12-0416"/>
    <s v="Navy"/>
    <s v="Twin/Twin "/>
    <s v="A++"/>
    <n v="442"/>
    <n v="7654.14"/>
    <n v="3.5066559048262923E-5"/>
    <n v="0.97254332384906172"/>
    <n v="4788"/>
    <x v="8"/>
    <x v="3"/>
  </r>
  <r>
    <x v="7"/>
    <s v="Comfort Spaces"/>
    <s v="Cotton Flannel 135GSM|Cotton Flannel 135GSM|Cotton Flannel 135GSM"/>
    <s v="SHEET/SHEET SET"/>
    <s v="CS20-1081"/>
    <s v="Scottish Plaid Green"/>
    <s v="Twin"/>
    <s v="ARB"/>
    <n v="381"/>
    <n v="7646.67"/>
    <n v="3.5032336105373126E-5"/>
    <n v="0.97257835618516708"/>
    <n v="4789"/>
    <x v="8"/>
    <x v="3"/>
  </r>
  <r>
    <x v="7"/>
    <s v="True North by Sleep Philosophy"/>
    <s v="Micro Fleece|Micro Fleece|Micro Fleece"/>
    <s v="SHEET/SHEET SET"/>
    <s v="TN20-0529"/>
    <s v="Grey Geo"/>
    <s v="Full"/>
    <s v="B"/>
    <n v="254"/>
    <n v="7646.35"/>
    <n v="3.5030870062304222E-5"/>
    <n v="0.97261338705522937"/>
    <n v="4790"/>
    <x v="8"/>
    <x v="3"/>
  </r>
  <r>
    <x v="7"/>
    <s v="Comfort Spaces"/>
    <s v="Cotton Flannel 135GSM|Cotton Flannel 135GSM|Cotton Flannel 135GSM"/>
    <s v="SHEET/SHEET SET"/>
    <s v="CS20-0352"/>
    <s v="Plaid Blue"/>
    <s v="King"/>
    <s v="ARB"/>
    <n v="275"/>
    <n v="7643.89"/>
    <n v="3.5019599856211996E-5"/>
    <n v="0.97264840665508556"/>
    <n v="4791"/>
    <x v="8"/>
    <x v="3"/>
  </r>
  <r>
    <x v="8"/>
    <s v="Comfort Spaces"/>
    <s v="Colin|Colin|Colin"/>
    <s v="COMFORTER (SET)"/>
    <s v="CS10-0906-1"/>
    <s v="Red/Grey"/>
    <s v="Queen"/>
    <s v="ARB"/>
    <n v="189"/>
    <n v="7637.94"/>
    <n v="3.49923406178995E-5"/>
    <n v="0.97268339899570344"/>
    <n v="4792"/>
    <x v="8"/>
    <x v="3"/>
  </r>
  <r>
    <x v="6"/>
    <s v="Madison Park"/>
    <s v="Amherst|Eastridge|Salem"/>
    <s v="BATH RUG"/>
    <s v="MP72-6205"/>
    <s v="Navy"/>
    <s v="27x45&quot;"/>
    <s v="B"/>
    <n v="338"/>
    <n v="7632.87"/>
    <n v="3.4969112998026507E-5"/>
    <n v="0.97271836810870149"/>
    <n v="4793"/>
    <x v="8"/>
    <x v="3"/>
  </r>
  <r>
    <x v="10"/>
    <s v="510 Design"/>
    <s v="Zirconia|Zirconia|Zirconia"/>
    <s v="LGT-TABLE LAMPS"/>
    <s v="FB153-1182"/>
    <s v="Blue"/>
    <s v="See below"/>
    <s v="B"/>
    <n v="129"/>
    <n v="7632.37"/>
    <n v="3.4966822305731344E-5"/>
    <n v="0.97275333493100724"/>
    <n v="4794"/>
    <x v="8"/>
    <x v="3"/>
  </r>
  <r>
    <x v="7"/>
    <s v="Intelligent Design"/>
    <s v="Microfiber|Microfiber|Microfiber"/>
    <s v="SHEET/SHEET SET"/>
    <s v="ID20-1915"/>
    <s v="Charcoal"/>
    <s v="Twin XL"/>
    <s v="B"/>
    <n v="592"/>
    <n v="7629.95"/>
    <n v="3.495573535502273E-5"/>
    <n v="0.9727882906663623"/>
    <n v="4795"/>
    <x v="8"/>
    <x v="3"/>
  </r>
  <r>
    <x v="7"/>
    <s v="True North by Sleep Philosophy"/>
    <s v="Soloft Plush|Soloft Plush|Soloft Plush"/>
    <s v="SHEET/SHEET SET"/>
    <s v="TN20-0581"/>
    <s v="Burgundy"/>
    <s v="Twin"/>
    <s v="B"/>
    <n v="340"/>
    <n v="7627.26"/>
    <n v="3.4943411430474732E-5"/>
    <n v="0.97282323407779281"/>
    <n v="4796"/>
    <x v="8"/>
    <x v="3"/>
  </r>
  <r>
    <x v="3"/>
    <s v="Sharper Image"/>
    <s v="Embossed Microfiber|Embossed Microfiber|Embossed Microfiber"/>
    <s v="ELEC MATT PAD"/>
    <s v="SI55-0059"/>
    <s v="White"/>
    <s v="Twin XL"/>
    <s v="TBD"/>
    <n v="189"/>
    <n v="7623.53"/>
    <n v="3.4926322865952782E-5"/>
    <n v="0.97285816040065876"/>
    <n v="4797"/>
    <x v="8"/>
    <x v="3"/>
  </r>
  <r>
    <x v="3"/>
    <s v="Intelligent Design"/>
    <s v="Microlight Plush|Microlight Plush|Microlight Plush"/>
    <s v="BLANKET"/>
    <s v="ID51-821"/>
    <s v="Aqua"/>
    <s v="Twin/Twin "/>
    <s v="B"/>
    <n v="608"/>
    <n v="7618.25"/>
    <n v="3.490213315531582E-5"/>
    <n v="0.97289306253381402"/>
    <n v="4798"/>
    <x v="8"/>
    <x v="3"/>
  </r>
  <r>
    <x v="2"/>
    <s v="Madison Park Essentials"/>
    <s v="Jaxon|Deacon|Ryder"/>
    <s v="COMFORTER (SET)"/>
    <s v="MPE10-1068"/>
    <s v="Green/Grey"/>
    <s v="Twin"/>
    <s v="TBD"/>
    <n v="220"/>
    <n v="7607.74"/>
    <n v="3.4853982803271403E-5"/>
    <n v="0.97292791651661725"/>
    <n v="4799"/>
    <x v="8"/>
    <x v="3"/>
  </r>
  <r>
    <x v="2"/>
    <s v="Madison Park Essentials"/>
    <s v="Saben|Barret|Seth"/>
    <s v="COVERLET&amp;BEDSPR"/>
    <s v="MPE13-169"/>
    <s v="Taupe"/>
    <s v="Full"/>
    <s v="B"/>
    <n v="142"/>
    <n v="7597.76"/>
    <n v="3.4808260585059867E-5"/>
    <n v="0.97296272477720236"/>
    <n v="4800"/>
    <x v="8"/>
    <x v="3"/>
  </r>
  <r>
    <x v="7"/>
    <s v="Madison Park Essentials"/>
    <s v="Printed Satin|Printed Satin|Printed Satin"/>
    <s v="SHEET/SHEET SET"/>
    <s v="MPE20-1002"/>
    <s v="Gray Leopard"/>
    <s v="King"/>
    <s v="B"/>
    <n v="311"/>
    <n v="7589.38"/>
    <n v="3.4769868582192863E-5"/>
    <n v="0.97299749464578456"/>
    <n v="4801"/>
    <x v="8"/>
    <x v="3"/>
  </r>
  <r>
    <x v="2"/>
    <s v="Comfort Spaces"/>
    <s v="Kienna|Kienna|Kienna"/>
    <s v="COVERLET&amp;BEDSPR"/>
    <s v="CS13-1616"/>
    <s v="Charcoal Grey"/>
    <s v="King/Cal K"/>
    <s v="ARB"/>
    <n v="173"/>
    <n v="7584.32"/>
    <n v="3.4746686776165765E-5"/>
    <n v="0.97303224133256072"/>
    <n v="4802"/>
    <x v="8"/>
    <x v="3"/>
  </r>
  <r>
    <x v="7"/>
    <s v="Madison Park Essentials"/>
    <s v="Satin|Satin|Satin"/>
    <s v="SHEET/SHEET SET"/>
    <s v="MPE20-1151"/>
    <s v="Lilac"/>
    <s v="Twin"/>
    <s v="B"/>
    <n v="525"/>
    <n v="7574.76"/>
    <n v="3.4702888739482169E-5"/>
    <n v="0.97306694422130025"/>
    <n v="4803"/>
    <x v="8"/>
    <x v="3"/>
  </r>
  <r>
    <x v="8"/>
    <s v="Mi Zone Kids"/>
    <s v="Cora|Elsie|Sophie"/>
    <s v="COMFORTER (SET)"/>
    <s v="MZK10-267"/>
    <s v="Pink Multi"/>
    <s v="Twin"/>
    <s v="TBD"/>
    <n v="257"/>
    <n v="7572"/>
    <n v="3.4690244118012847E-5"/>
    <n v="0.97310163446541831"/>
    <n v="4804"/>
    <x v="8"/>
    <x v="3"/>
  </r>
  <r>
    <x v="3"/>
    <s v="Woolrich"/>
    <s v="Bloomington|Bloomington|Bloomington"/>
    <s v="THROW"/>
    <s v="WR50-3968"/>
    <s v="Blue"/>
    <s v="50x60&quot;"/>
    <s v="B-"/>
    <n v="319"/>
    <n v="7571.07"/>
    <n v="3.4685983430343837E-5"/>
    <n v="0.97313632044884868"/>
    <n v="4805"/>
    <x v="8"/>
    <x v="3"/>
  </r>
  <r>
    <x v="7"/>
    <s v="Super Listing"/>
    <s v="Cotton 144TC|Cotton 144TC|Cotton 144TC"/>
    <s v="SHEET/SHEET SET"/>
    <s v="AM20-0359"/>
    <s v="Ivory"/>
    <s v="King"/>
    <s v="B"/>
    <n v="306"/>
    <n v="7566"/>
    <n v="3.4662755810470838E-5"/>
    <n v="0.97317098320465911"/>
    <n v="4806"/>
    <x v="8"/>
    <x v="3"/>
  </r>
  <r>
    <x v="1"/>
    <s v="Madison Park"/>
    <s v="Como|Leighton|Aberdeen"/>
    <s v="WINDOW PANEL"/>
    <s v="MP40-7445"/>
    <s v="Taupe"/>
    <s v="27x64&quot;"/>
    <s v="B"/>
    <n v="246"/>
    <n v="7560.1"/>
    <n v="3.4635725641387869E-5"/>
    <n v="0.97320561893030055"/>
    <n v="4807"/>
    <x v="8"/>
    <x v="3"/>
  </r>
  <r>
    <x v="8"/>
    <s v="Urban Habitat Kids"/>
    <s v="Lola|Ella|Laila"/>
    <s v="DUVET&amp;DUVET SET"/>
    <s v="UHK12-0100"/>
    <s v="Pink"/>
    <s v="Twin"/>
    <s v="B"/>
    <n v="213"/>
    <n v="7558.94"/>
    <n v="3.4630411235263079E-5"/>
    <n v="0.97324024934153586"/>
    <n v="4808"/>
    <x v="8"/>
    <x v="3"/>
  </r>
  <r>
    <x v="0"/>
    <s v="INK+IVY"/>
    <s v="Tacoma|Tacoma|Tacoma"/>
    <s v="DINING CHAIR"/>
    <s v="FPF20-0337"/>
    <s v="Grey"/>
    <s v="See below"/>
    <s v="B-"/>
    <n v="38"/>
    <n v="7556.75"/>
    <n v="3.4620378003010245E-5"/>
    <n v="0.97327486971953892"/>
    <n v="4809"/>
    <x v="8"/>
    <x v="3"/>
  </r>
  <r>
    <x v="3"/>
    <s v="Serta"/>
    <s v="Freya AZ|Freya AZ|Freya AZ"/>
    <s v="ELECT BLANKET"/>
    <s v="ST54-0217"/>
    <s v="Smoke Grey"/>
    <s v="King"/>
    <s v="ARB"/>
    <n v="90"/>
    <n v="7547.4"/>
    <n v="3.4577542057090617E-5"/>
    <n v="0.97330944726159596"/>
    <n v="4810"/>
    <x v="8"/>
    <x v="3"/>
  </r>
  <r>
    <x v="3"/>
    <s v="Serta"/>
    <s v="Freya AZ|Freya AZ|Freya AZ"/>
    <s v="ELECT BLANKET"/>
    <s v="ST54-0221"/>
    <s v="Berry Red"/>
    <s v="King"/>
    <s v="ARB-"/>
    <n v="90"/>
    <n v="7547.4"/>
    <n v="3.4577542057090617E-5"/>
    <n v="0.97334402480365301"/>
    <n v="4811"/>
    <x v="8"/>
    <x v="3"/>
  </r>
  <r>
    <x v="1"/>
    <s v="Madison Park"/>
    <s v="Harper|Kaylee|Avery"/>
    <s v="WINDOW PANEL"/>
    <s v="MP40-4505"/>
    <s v="Grey"/>
    <s v="42x216&quot;"/>
    <s v="B"/>
    <n v="354"/>
    <n v="7540.65"/>
    <n v="3.4546617711105862E-5"/>
    <n v="0.97337857142136408"/>
    <n v="4812"/>
    <x v="8"/>
    <x v="3"/>
  </r>
  <r>
    <x v="8"/>
    <s v="Intelligent Design"/>
    <s v="Lucy|Vera|Elise"/>
    <s v="COMFORTER (SET)"/>
    <s v="ID10-2376"/>
    <s v="Blue"/>
    <s v="King/Cal K"/>
    <s v="B"/>
    <n v="161"/>
    <n v="7538.14"/>
    <n v="3.4535118435784123E-5"/>
    <n v="0.97341310653979984"/>
    <n v="4813"/>
    <x v="8"/>
    <x v="3"/>
  </r>
  <r>
    <x v="1"/>
    <s v="Madison Park"/>
    <s v="Saratoga|Westmont|Sereno"/>
    <s v="WINDOW PANEL"/>
    <s v="MP40-2398"/>
    <s v="Ivory/Grey"/>
    <s v="50x108&quot;"/>
    <s v="B"/>
    <n v="303"/>
    <n v="7535.8"/>
    <n v="3.4524397995842741E-5"/>
    <n v="0.97344763093779574"/>
    <n v="4814"/>
    <x v="8"/>
    <x v="3"/>
  </r>
  <r>
    <x v="2"/>
    <s v="Madison Park"/>
    <s v="Dune|Meyers|Connell"/>
    <s v="COMFORTER (SET)"/>
    <s v="MP10-190"/>
    <s v="Beige"/>
    <s v="Full"/>
    <s v="B"/>
    <n v="124"/>
    <n v="7535.49"/>
    <n v="3.452297776661973E-5"/>
    <n v="0.97348215391556236"/>
    <n v="4815"/>
    <x v="8"/>
    <x v="3"/>
  </r>
  <r>
    <x v="3"/>
    <s v="Madison Park"/>
    <s v="Zuri|Zuri|Zuri"/>
    <s v="BLANKET"/>
    <s v="MP51-8529"/>
    <s v="Snow Leopard"/>
    <s v="66x90&quot;"/>
    <s v="TBD"/>
    <n v="418"/>
    <n v="7519.82"/>
    <n v="3.4451187470089189E-5"/>
    <n v="0.97351660510303251"/>
    <n v="4816"/>
    <x v="8"/>
    <x v="3"/>
  </r>
  <r>
    <x v="7"/>
    <s v="Beautyrest"/>
    <s v="Oversized Cotton Flannel|Oversized Cotton Flannel|Oversized Cotton Flannel"/>
    <s v="SHEET/SHEET SET"/>
    <s v="BR20-1851"/>
    <s v="Ivory Solid"/>
    <s v="Cal King"/>
    <s v="B"/>
    <n v="227"/>
    <n v="7516.02"/>
    <n v="3.4433778208645921E-5"/>
    <n v="0.97355103888124117"/>
    <n v="4817"/>
    <x v="8"/>
    <x v="3"/>
  </r>
  <r>
    <x v="2"/>
    <s v="Regency Heights"/>
    <s v="Julie|Julie|Julie"/>
    <s v="COMFORTER (SET)"/>
    <s v="RH10-0021"/>
    <s v="Green"/>
    <s v="King/Cal K"/>
    <s v="EXT"/>
    <n v="351"/>
    <n v="7494.77"/>
    <n v="3.4336423786101315E-5"/>
    <n v="0.97358537530502731"/>
    <n v="4818"/>
    <x v="8"/>
    <x v="3"/>
  </r>
  <r>
    <x v="7"/>
    <s v="Madison Park"/>
    <s v="Peached Percale|Peached Percale|Peached Percale"/>
    <s v="SHEET/SHEET SET"/>
    <s v="MP20-5401"/>
    <s v="White"/>
    <s v="Full"/>
    <s v="B"/>
    <n v="250"/>
    <n v="7492.91"/>
    <n v="3.4327902410763294E-5"/>
    <n v="0.97361970320743807"/>
    <n v="4819"/>
    <x v="8"/>
    <x v="3"/>
  </r>
  <r>
    <x v="2"/>
    <s v="Madison Park"/>
    <s v="Keaton|Jaxson|Mitchell"/>
    <s v="COVERLET&amp;BEDSPR"/>
    <s v="MP13-6132"/>
    <s v="Black"/>
    <s v="Twin/Twin "/>
    <s v="B"/>
    <n v="264"/>
    <n v="7487.58"/>
    <n v="3.4303483630896805E-5"/>
    <n v="0.97365400669106894"/>
    <n v="4820"/>
    <x v="8"/>
    <x v="3"/>
  </r>
  <r>
    <x v="2"/>
    <s v="Madison Park"/>
    <s v="Dallas|Houston|Caldwell"/>
    <s v="COMFORTER (SET)"/>
    <s v="MP10-8475"/>
    <s v="Brown"/>
    <s v="Queen"/>
    <s v="TBD"/>
    <n v="107"/>
    <n v="7485.58"/>
    <n v="3.4294320861716137E-5"/>
    <n v="0.9736883010119306"/>
    <n v="4821"/>
    <x v="8"/>
    <x v="3"/>
  </r>
  <r>
    <x v="6"/>
    <s v="Madison Park"/>
    <s v="Spa Cotton|Spa Cotton|Spa Cotton"/>
    <s v="BATH RUG"/>
    <s v="MP72-6212"/>
    <s v="Blue"/>
    <s v="24x72&quot;"/>
    <s v="B"/>
    <n v="276"/>
    <n v="7481.72"/>
    <n v="3.4276636717197448E-5"/>
    <n v="0.97372257764864778"/>
    <n v="4822"/>
    <x v="8"/>
    <x v="3"/>
  </r>
  <r>
    <x v="1"/>
    <s v="Madison Park"/>
    <s v="Kyler|Suvi|Juno"/>
    <s v="WINDOW PANEL"/>
    <s v="MP40-7969"/>
    <s v="White"/>
    <s v="29x64&quot;"/>
    <s v="B-"/>
    <n v="209"/>
    <n v="7481.07"/>
    <n v="3.427365881721373E-5"/>
    <n v="0.97375685130746503"/>
    <n v="4823"/>
    <x v="8"/>
    <x v="3"/>
  </r>
  <r>
    <x v="14"/>
    <s v="Friends Forever"/>
    <s v="Durable|Durable|Durable"/>
    <s v="PET ACCESSORIES"/>
    <s v="PET66-0030UPC"/>
    <s v="Grey Stripe"/>
    <s v="N/A"/>
    <s v="ARB"/>
    <n v="835"/>
    <n v="7475.81"/>
    <n v="3.4249560734268571E-5"/>
    <n v="0.97379110086819931"/>
    <n v="4824"/>
    <x v="8"/>
    <x v="3"/>
  </r>
  <r>
    <x v="8"/>
    <s v="Mi Zone"/>
    <s v="Primrose|Talia|Evie"/>
    <s v="DUVET&amp;DUVET SET"/>
    <s v="MZ12-0646"/>
    <s v="Purple Multi"/>
    <s v="Twin/Twin "/>
    <s v="B"/>
    <n v="280"/>
    <n v="7474.56"/>
    <n v="3.4243834003530656E-5"/>
    <n v="0.97382534470220283"/>
    <n v="4825"/>
    <x v="8"/>
    <x v="3"/>
  </r>
  <r>
    <x v="1"/>
    <s v="Madison Park"/>
    <s v="Como|Leighton|Aberdeen"/>
    <s v="WINDOW PANEL"/>
    <s v="MP40-7447"/>
    <s v="Taupe"/>
    <s v="33x64&quot;"/>
    <s v="B"/>
    <n v="202"/>
    <n v="7474.5"/>
    <n v="3.4243559120455234E-5"/>
    <n v="0.97385958826132324"/>
    <n v="4826"/>
    <x v="8"/>
    <x v="3"/>
  </r>
  <r>
    <x v="0"/>
    <s v="Threshold designed with Studio McGee"/>
    <s v="Slipcover"/>
    <s v="ACCENT CHAIR"/>
    <s v="TG100-0356"/>
    <s v="Beige/Khaki"/>
    <s v="See below"/>
    <s v="EXB"/>
    <n v="42"/>
    <n v="7463.4"/>
    <n v="3.4192705751502521E-5"/>
    <n v="0.9738937809670748"/>
    <n v="4827"/>
    <x v="8"/>
    <x v="3"/>
  </r>
  <r>
    <x v="7"/>
    <s v="Woolrich"/>
    <s v="Cotton Flannel|Cotton Flannel|Cotton Flannel"/>
    <s v="SHEET/SHEET SET"/>
    <s v="WR20-4005"/>
    <s v="Green Plaid"/>
    <s v="Cal King"/>
    <s v="B"/>
    <n v="222"/>
    <n v="7453.52"/>
    <n v="3.4147441671750019E-5"/>
    <n v="0.97392792840874653"/>
    <n v="4828"/>
    <x v="8"/>
    <x v="3"/>
  </r>
  <r>
    <x v="4"/>
    <s v="Madison Park"/>
    <s v="Coleman|Campbell|Campbell"/>
    <s v="BLANKET"/>
    <s v="MP51-8192"/>
    <s v="Black"/>
    <s v="Twin/Twin "/>
    <s v="B"/>
    <n v="336"/>
    <n v="7446.5"/>
    <n v="3.4115280351925866E-5"/>
    <n v="0.97396204368909844"/>
    <n v="4829"/>
    <x v="8"/>
    <x v="3"/>
  </r>
  <r>
    <x v="2"/>
    <s v="Madison Park Essentials"/>
    <s v="Jaxon|Deacon|Ryder"/>
    <s v="COMFORTER (SET)"/>
    <s v="MPE10-1074"/>
    <s v="Coral/Grey"/>
    <s v="Full"/>
    <s v="B"/>
    <n v="187"/>
    <n v="7443.89"/>
    <n v="3.4103322938145093E-5"/>
    <n v="0.97399614701203663"/>
    <n v="4830"/>
    <x v="8"/>
    <x v="3"/>
  </r>
  <r>
    <x v="7"/>
    <s v="Beautyrest Platinum"/>
    <s v="400TC Liquid Cotton"/>
    <s v="SHEET/SHEET SET"/>
    <s v="BRP20-0084C"/>
    <s v="Plum"/>
    <s v="Full"/>
    <s v="EXB"/>
    <n v="229"/>
    <n v="7442.5"/>
    <n v="3.4096954813564531E-5"/>
    <n v="0.97403024396685023"/>
    <n v="4831"/>
    <x v="8"/>
    <x v="3"/>
  </r>
  <r>
    <x v="3"/>
    <s v="Sharper Image"/>
    <s v="Embossed Microfiber|Embossed Microfiber|Embossed Microfiber"/>
    <s v="ELEC MATT PAD"/>
    <s v="SI55-0063"/>
    <s v="White"/>
    <s v="Cal King"/>
    <s v="TBD"/>
    <n v="110"/>
    <n v="7441.5"/>
    <n v="3.4092373428974197E-5"/>
    <n v="0.97406433634027922"/>
    <n v="4832"/>
    <x v="8"/>
    <x v="3"/>
  </r>
  <r>
    <x v="7"/>
    <s v="Croscill"/>
    <s v="Luxury Egyptian|Luxury Egyptian|Luxury Egyptian"/>
    <s v="SHEET/SHEET SET"/>
    <s v="CCS20-037"/>
    <s v="Ivory"/>
    <s v="Cal King"/>
    <s v="B"/>
    <n v="88"/>
    <n v="7429.55"/>
    <n v="3.4037625883119698E-5"/>
    <n v="0.97409837396616239"/>
    <n v="4833"/>
    <x v="8"/>
    <x v="3"/>
  </r>
  <r>
    <x v="7"/>
    <s v="Intelligent Design"/>
    <s v="Microfiber|Microfiber|Microfiber"/>
    <s v="SHEET/SHEET SET"/>
    <s v="ID20-1078"/>
    <s v="Charcoal"/>
    <s v="King"/>
    <s v="B"/>
    <n v="410"/>
    <n v="7420.29"/>
    <n v="3.3995202261813203E-5"/>
    <n v="0.97413236916842416"/>
    <n v="4834"/>
    <x v="8"/>
    <x v="3"/>
  </r>
  <r>
    <x v="1"/>
    <s v="Madison Park"/>
    <s v="Saratoga|Westmont|Sereno"/>
    <s v="VALANCE"/>
    <s v="MP41-2021"/>
    <s v="Beige/Grey"/>
    <s v="50x18&quot;"/>
    <s v="B"/>
    <n v="624"/>
    <n v="7406.72"/>
    <n v="3.3933032872922363E-5"/>
    <n v="0.97416630220129707"/>
    <n v="4835"/>
    <x v="8"/>
    <x v="3"/>
  </r>
  <r>
    <x v="10"/>
    <s v="INK+IVY"/>
    <s v="Agape|Agape|Agape"/>
    <s v="LGT-TABLE LAMPS"/>
    <s v="II153-0113"/>
    <s v="White"/>
    <s v="See below"/>
    <s v="B-"/>
    <n v="138"/>
    <n v="7398.56"/>
    <n v="3.3895648774665236E-5"/>
    <n v="0.97420019785007173"/>
    <n v="4836"/>
    <x v="8"/>
    <x v="3"/>
  </r>
  <r>
    <x v="8"/>
    <s v="Comfort Spaces"/>
    <s v="Juliette|Juliette|Juliette"/>
    <s v="COMFORTER (SET)"/>
    <s v="CS10-1454"/>
    <s v="Grey"/>
    <s v="Twin/Twin "/>
    <s v="ARB"/>
    <n v="359"/>
    <n v="7390.73"/>
    <n v="3.3859776533322909E-5"/>
    <n v="0.97423405762660509"/>
    <n v="4837"/>
    <x v="8"/>
    <x v="3"/>
  </r>
  <r>
    <x v="1"/>
    <s v="Madison Park"/>
    <s v="Averil|Vina|Layla"/>
    <s v="WINDOW PANEL"/>
    <s v="MP40-3595"/>
    <s v="Grey"/>
    <s v="50x84&quot;"/>
    <s v="B"/>
    <n v="398"/>
    <n v="7385.72"/>
    <n v="3.3836823796525339E-5"/>
    <n v="0.97426789445040163"/>
    <n v="4838"/>
    <x v="8"/>
    <x v="3"/>
  </r>
  <r>
    <x v="7"/>
    <s v="Woolrich"/>
    <s v="Cotton Flannel|Cotton Flannel|Cotton Flannel"/>
    <s v="SHEET/SHEET SET"/>
    <s v="WR20-3984"/>
    <s v="Green Trees &amp; Trucks"/>
    <s v="Twin"/>
    <s v="B"/>
    <n v="303"/>
    <n v="7383.65"/>
    <n v="3.3827340330423341E-5"/>
    <n v="0.97430172179073204"/>
    <n v="4839"/>
    <x v="8"/>
    <x v="3"/>
  </r>
  <r>
    <x v="7"/>
    <s v="Comfort Spaces"/>
    <s v="Cotton Flannel 135GSM|Cotton Flannel 135GSM|Cotton Flannel 135GSM"/>
    <s v="SHEET/SHEET SET"/>
    <s v="CS20-1400"/>
    <s v="Novalty Black Dog"/>
    <s v="Full"/>
    <s v="ARB"/>
    <n v="295"/>
    <n v="7366.11"/>
    <n v="3.3746982844708877E-5"/>
    <n v="0.9743354687735768"/>
    <n v="4840"/>
    <x v="8"/>
    <x v="3"/>
  </r>
  <r>
    <x v="6"/>
    <s v="Intelligent Design"/>
    <s v="Nadia|Laila|Darcy"/>
    <s v="FASHION TOWEL"/>
    <s v="ID91-525"/>
    <s v="Grey"/>
    <s v="6-Piece"/>
    <s v="B+"/>
    <n v="257"/>
    <n v="7364.71"/>
    <n v="3.3740568906282407E-5"/>
    <n v="0.97436920934248306"/>
    <n v="4841"/>
    <x v="8"/>
    <x v="3"/>
  </r>
  <r>
    <x v="3"/>
    <s v="Madison Park"/>
    <s v="Freshspun Basketweave|Freshspun Basketweave|Freshspun Basketweave"/>
    <s v="BLANKET"/>
    <s v="BL51N-0848"/>
    <s v="Natural"/>
    <s v="Twin"/>
    <s v="B"/>
    <n v="460"/>
    <n v="7353.72"/>
    <n v="3.3690219489634636E-5"/>
    <n v="0.97440289956197268"/>
    <n v="4842"/>
    <x v="8"/>
    <x v="3"/>
  </r>
  <r>
    <x v="6"/>
    <s v="Madison Park"/>
    <s v="Lasso|Copula|Braide"/>
    <s v="BATH RUG"/>
    <s v="MP72-5826"/>
    <s v="White"/>
    <s v="17x24&quot;"/>
    <s v="B"/>
    <n v="512"/>
    <n v="7348.11"/>
    <n v="3.3664517922082854E-5"/>
    <n v="0.97443656407989476"/>
    <n v="4843"/>
    <x v="8"/>
    <x v="3"/>
  </r>
  <r>
    <x v="1"/>
    <s v="SunSmart"/>
    <s v="Maya|Arlie|Rune"/>
    <s v="WINDOW PANEL"/>
    <s v="SS40-0026"/>
    <s v="Grey"/>
    <s v="50x54&quot;"/>
    <s v="B"/>
    <n v="512"/>
    <n v="7341.45"/>
    <n v="3.3634005900711225E-5"/>
    <n v="0.97447019808579549"/>
    <n v="4844"/>
    <x v="8"/>
    <x v="3"/>
  </r>
  <r>
    <x v="8"/>
    <s v="Urban Habitat"/>
    <s v="Juniper|Juniper|Hudson"/>
    <s v="COMFORTER (SET)"/>
    <s v="UH10-2520"/>
    <s v="Gray"/>
    <s v="King/Cal K"/>
    <s v="TBD"/>
    <n v="150"/>
    <n v="7341.34"/>
    <n v="3.3633501948406289E-5"/>
    <n v="0.9745038315877439"/>
    <n v="4845"/>
    <x v="8"/>
    <x v="3"/>
  </r>
  <r>
    <x v="1"/>
    <s v="Madison Park"/>
    <s v="Ceres|Elowen|Persis"/>
    <s v="WINDOW PANEL"/>
    <s v="MP40-5467"/>
    <s v="White"/>
    <s v="2-PK 50x63"/>
    <s v="B"/>
    <n v="524"/>
    <n v="7334.51"/>
    <n v="3.360221109165431E-5"/>
    <n v="0.97453743379883551"/>
    <n v="4846"/>
    <x v="8"/>
    <x v="3"/>
  </r>
  <r>
    <x v="2"/>
    <s v="Madison Park"/>
    <s v="Lily|Annette|Eloise"/>
    <s v="COMFORTER (SET)"/>
    <s v="MP10-8407"/>
    <s v="Black"/>
    <s v="King/Cal K"/>
    <s v="TBD"/>
    <n v="142"/>
    <n v="7334.25"/>
    <n v="3.360101993166082E-5"/>
    <n v="0.97457103481876717"/>
    <n v="4847"/>
    <x v="8"/>
    <x v="3"/>
  </r>
  <r>
    <x v="3"/>
    <s v="Madison Park"/>
    <s v="Liquid Cotton|Liquid Cotton|Liquid Cotton"/>
    <s v="BLANKET"/>
    <s v="BL51N-0608"/>
    <s v="Blue"/>
    <s v="Twin"/>
    <s v="B"/>
    <n v="355"/>
    <n v="7330.27"/>
    <n v="3.3582786020991287E-5"/>
    <n v="0.97460461760478811"/>
    <n v="4848"/>
    <x v="8"/>
    <x v="3"/>
  </r>
  <r>
    <x v="2"/>
    <s v="Super Listing"/>
    <s v="Porter|Evans|Walker"/>
    <s v="COMFORTER (SET)"/>
    <s v="AM10-0448"/>
    <s v="Silver"/>
    <s v="Full"/>
    <s v="B+"/>
    <n v="280"/>
    <n v="7330.03"/>
    <n v="3.3581686488689607E-5"/>
    <n v="0.97463819929127682"/>
    <n v="4849"/>
    <x v="8"/>
    <x v="3"/>
  </r>
  <r>
    <x v="4"/>
    <s v="Madison Park"/>
    <s v="Windom|Prospect|Prospect"/>
    <s v="BLANKET"/>
    <s v="MP51-8134"/>
    <s v="Burgundy"/>
    <s v="Twin"/>
    <s v="B"/>
    <n v="414"/>
    <n v="7321.49"/>
    <n v="3.3542561464288153E-5"/>
    <n v="0.97467174185274108"/>
    <n v="4850"/>
    <x v="8"/>
    <x v="3"/>
  </r>
  <r>
    <x v="10"/>
    <s v="INK+IVY"/>
    <s v="Laguna|Laguna|Laguna"/>
    <s v="LGT-TABLE LAMPS"/>
    <s v="II153-0152"/>
    <s v="Gold/Natural"/>
    <s v="See below"/>
    <s v="B"/>
    <n v="116"/>
    <n v="7319.88"/>
    <n v="3.3535185435097714E-5"/>
    <n v="0.97470527703817622"/>
    <n v="4851"/>
    <x v="8"/>
    <x v="3"/>
  </r>
  <r>
    <x v="7"/>
    <s v="Woolrich"/>
    <s v="Cotton Flannel|Cotton Flannel|Cotton Flannel"/>
    <s v="SHEET/SHEET SET"/>
    <s v="WR20-2287"/>
    <s v="Red/Black Buffalo Check"/>
    <s v="Cal King"/>
    <s v="B"/>
    <n v="209"/>
    <n v="7316.13"/>
    <n v="3.351800524288396E-5"/>
    <n v="0.97473879504341909"/>
    <n v="4852"/>
    <x v="8"/>
    <x v="3"/>
  </r>
  <r>
    <x v="3"/>
    <s v="Woolrich"/>
    <s v="Burlington|Burlington|Burlington"/>
    <s v="BLANKET"/>
    <s v="WR51-3913"/>
    <s v="Black"/>
    <s v="Twin"/>
    <s v="B"/>
    <n v="387"/>
    <n v="7306.58"/>
    <n v="3.3474253020046265E-5"/>
    <n v="0.97477226929643912"/>
    <n v="4853"/>
    <x v="8"/>
    <x v="3"/>
  </r>
  <r>
    <x v="3"/>
    <s v="Serta"/>
    <s v="Ribbed Plush|Ribbed Plush|Ribbed Plush"/>
    <s v="ELECT BLANKET"/>
    <s v="ST54-0308"/>
    <s v="Sky Blue"/>
    <s v="Queen"/>
    <s v="ARB"/>
    <n v="94"/>
    <n v="7300.5"/>
    <n v="3.3446398201737031E-5"/>
    <n v="0.97480571569464081"/>
    <n v="4854"/>
    <x v="8"/>
    <x v="3"/>
  </r>
  <r>
    <x v="1"/>
    <s v="Madison Park"/>
    <s v="Rosette|Florah|Bloom"/>
    <s v="WINDOW PANEL"/>
    <s v="MP40-5648"/>
    <s v="Blush"/>
    <s v="50x84&quot;"/>
    <s v="B"/>
    <n v="452"/>
    <n v="7296.42"/>
    <n v="3.3427706152608464E-5"/>
    <n v="0.97483914340079336"/>
    <n v="4855"/>
    <x v="8"/>
    <x v="3"/>
  </r>
  <r>
    <x v="8"/>
    <s v="Urban Habitat Kids"/>
    <s v="Cloud|Bliss|Euphoria"/>
    <s v="DUVET&amp;DUVET SET"/>
    <s v="UHK12-0033"/>
    <s v="Blue"/>
    <s v="Twin"/>
    <s v="B"/>
    <n v="211"/>
    <n v="7294.17"/>
    <n v="3.3417398037280215E-5"/>
    <n v="0.97487256079883067"/>
    <n v="4856"/>
    <x v="8"/>
    <x v="3"/>
  </r>
  <r>
    <x v="1"/>
    <s v="Madison Park"/>
    <s v="Harper|Kaylee|Avery"/>
    <s v="WINDOW PANEL"/>
    <s v="MP40-4497"/>
    <s v="White"/>
    <s v="42x84&quot;"/>
    <s v="B"/>
    <n v="321"/>
    <n v="7276.7"/>
    <n v="3.3337361248487066E-5"/>
    <n v="0.97490589816007911"/>
    <n v="4857"/>
    <x v="8"/>
    <x v="3"/>
  </r>
  <r>
    <x v="7"/>
    <s v="Super Listing"/>
    <s v="Cotton 144TC|Cotton 144TC|Cotton 144TC"/>
    <s v="SHEET/SHEET SET"/>
    <s v="AM20-0361"/>
    <s v="Black"/>
    <s v="Full"/>
    <s v="B"/>
    <n v="350"/>
    <n v="7273.93"/>
    <n v="3.3324670813171844E-5"/>
    <n v="0.97493922283089229"/>
    <n v="4858"/>
    <x v="8"/>
    <x v="3"/>
  </r>
  <r>
    <x v="7"/>
    <s v="Madison Park Essentials"/>
    <s v="200 Thread Count Printed Cotton|200 Thread Count Printed Cotton|200 Thread"/>
    <s v="SHEET/SHEET SET"/>
    <s v="MPE20-1014"/>
    <s v="Blue Stripe"/>
    <s v="King"/>
    <s v="B"/>
    <n v="227"/>
    <n v="7262.55"/>
    <n v="3.3272534656533838E-5"/>
    <n v="0.97497249536554886"/>
    <n v="4859"/>
    <x v="8"/>
    <x v="3"/>
  </r>
  <r>
    <x v="4"/>
    <s v="Intelligent Design"/>
    <s v="Dream Puff|Dream Puff|Dream Puff"/>
    <s v="COMFORTER (SET)"/>
    <s v="ID10-2306"/>
    <s v="Sage"/>
    <s v="King/Cal K"/>
    <s v="TBD"/>
    <n v="150"/>
    <n v="7259.82"/>
    <n v="3.3260027476602221E-5"/>
    <n v="0.97500575539302548"/>
    <n v="4860"/>
    <x v="8"/>
    <x v="3"/>
  </r>
  <r>
    <x v="7"/>
    <s v="Madison Park"/>
    <s v="800 Thread Count|800 Thread Count|800 Thread Count"/>
    <s v="SHEET/SHEET SET"/>
    <s v="MP20-6427"/>
    <s v="White"/>
    <s v="Cal King"/>
    <s v="B"/>
    <n v="163"/>
    <n v="7259.29"/>
    <n v="3.3257599342769347E-5"/>
    <n v="0.97503901299236828"/>
    <n v="4861"/>
    <x v="8"/>
    <x v="3"/>
  </r>
  <r>
    <x v="7"/>
    <s v="Comfort Spaces"/>
    <s v="Cotton 144TC|Cotton 144TC|Cotton 144TC"/>
    <s v="SHEET/SHEET SET"/>
    <s v="CS20-1575"/>
    <s v="Tabitha Purple"/>
    <s v="Full"/>
    <s v="ARB"/>
    <n v="393"/>
    <n v="7258.71"/>
    <n v="3.3254942139706952E-5"/>
    <n v="0.97507226793450796"/>
    <n v="4862"/>
    <x v="8"/>
    <x v="3"/>
  </r>
  <r>
    <x v="7"/>
    <s v="Madison Park"/>
    <s v="Peached Percale|Peached Percale|Peached Percale"/>
    <s v="SHEET/SHEET SET"/>
    <s v="MP20-5395"/>
    <s v="Purple"/>
    <s v="Full"/>
    <s v="B"/>
    <n v="245"/>
    <n v="7257.59"/>
    <n v="3.3249810988965774E-5"/>
    <n v="0.97510551774549692"/>
    <n v="4863"/>
    <x v="8"/>
    <x v="3"/>
  </r>
  <r>
    <x v="4"/>
    <s v="Sharper Image"/>
    <s v="Cooling Touch|Cooling Touch|Cooling Touch"/>
    <s v="MATT PAD/TOPPER"/>
    <s v="SI16-0015"/>
    <s v="White"/>
    <s v="Full"/>
    <s v="TBD"/>
    <n v="263"/>
    <n v="7255.98"/>
    <n v="3.3242434959775335E-5"/>
    <n v="0.97513876018045664"/>
    <n v="4864"/>
    <x v="8"/>
    <x v="3"/>
  </r>
  <r>
    <x v="8"/>
    <s v="Intelligent Design"/>
    <s v="Felicia|Isabel|Alyssa"/>
    <s v="DUVET&amp;DUVET SET"/>
    <s v="ID12-1977"/>
    <s v="Teal"/>
    <s v="King/Cal K"/>
    <s v="B"/>
    <n v="181"/>
    <n v="7250.73"/>
    <n v="3.3218382690676077E-5"/>
    <n v="0.9751719785631473"/>
    <n v="4865"/>
    <x v="8"/>
    <x v="3"/>
  </r>
  <r>
    <x v="7"/>
    <s v="Madison Park Essentials"/>
    <s v="Printed Satin|Printed Satin|Printed Satin"/>
    <s v="PILLOWCASE"/>
    <s v="MPE21-997"/>
    <s v="Taupe Leopard"/>
    <s v="Standard"/>
    <s v="B"/>
    <n v="1126"/>
    <n v="7250.5"/>
    <n v="3.3217328972220305E-5"/>
    <n v="0.97520519589211951"/>
    <n v="4866"/>
    <x v="8"/>
    <x v="3"/>
  </r>
  <r>
    <x v="8"/>
    <s v="Intelligent Design"/>
    <s v="Daryl|Campbell|Chet"/>
    <s v="COMFORTER (SET)"/>
    <s v="ID10-501"/>
    <s v="Grey"/>
    <s v="King/Cal K"/>
    <s v="B"/>
    <n v="162"/>
    <n v="7247.77"/>
    <n v="3.3204821792288695E-5"/>
    <n v="0.97523840071391177"/>
    <n v="4867"/>
    <x v="8"/>
    <x v="3"/>
  </r>
  <r>
    <x v="3"/>
    <s v="Serta"/>
    <s v="Plush Top Heated AZ|Plush Top Heated AZ|Plush Top Heated AZ"/>
    <s v="ELEC MATT PAD"/>
    <s v="ST55-0259"/>
    <s v="White"/>
    <s v="Cal King"/>
    <s v="ARB-"/>
    <n v="94"/>
    <n v="7239.98"/>
    <n v="3.3169132806329987E-5"/>
    <n v="0.97527156984671814"/>
    <n v="4868"/>
    <x v="8"/>
    <x v="3"/>
  </r>
  <r>
    <x v="8"/>
    <s v="Urban Habitat"/>
    <s v="Dune|Toren|Ryland"/>
    <s v="COVERLET&amp;BEDSPR"/>
    <s v="UH13-2523"/>
    <s v="Gray"/>
    <s v="King/Cal K"/>
    <s v="TBD"/>
    <n v="172"/>
    <n v="7235.89"/>
    <n v="3.3150394943355519E-5"/>
    <n v="0.97530472024166148"/>
    <n v="4869"/>
    <x v="8"/>
    <x v="3"/>
  </r>
  <r>
    <x v="7"/>
    <s v="Comfort Spaces"/>
    <s v="Microfiber Coolmax|Microfiber Coolmax|Microfiber Coolmax"/>
    <s v="SHEET/SHEET SET"/>
    <s v="CS20-1664"/>
    <s v="Cream"/>
    <s v="King"/>
    <s v="ARB"/>
    <n v="360"/>
    <n v="7221.6"/>
    <n v="3.3084926957559637E-5"/>
    <n v="0.97533780516861901"/>
    <n v="4870"/>
    <x v="8"/>
    <x v="3"/>
  </r>
  <r>
    <x v="1"/>
    <s v="Madison Park"/>
    <s v="Andora|Eliza|Aden"/>
    <s v="VALANCE"/>
    <s v="MP41-4572"/>
    <s v="Navy"/>
    <s v="50x18&quot;"/>
    <s v="B"/>
    <n v="587"/>
    <n v="7210.84"/>
    <n v="3.3035631259367639E-5"/>
    <n v="0.97537084079987835"/>
    <n v="4871"/>
    <x v="8"/>
    <x v="3"/>
  </r>
  <r>
    <x v="6"/>
    <s v="Madison Park"/>
    <s v="Bittman|Renu|Arlo"/>
    <s v="BATH RUG"/>
    <s v="MP72-5666"/>
    <s v="Grey"/>
    <s v="24x60&quot;"/>
    <s v="B"/>
    <n v="260"/>
    <n v="7202.75"/>
    <n v="3.2998567858031835E-5"/>
    <n v="0.97540383936773634"/>
    <n v="4872"/>
    <x v="8"/>
    <x v="3"/>
  </r>
  <r>
    <x v="7"/>
    <s v="Comfort Spaces"/>
    <s v="Cotton Flannel 135GSM|Cotton Flannel 135GSM|Cotton Flannel 135GSM"/>
    <s v="SHEET/SHEET SET"/>
    <s v="CS20-1403"/>
    <s v="Novalty Blue Polar Bears"/>
    <s v="Twin"/>
    <s v="ARB"/>
    <n v="358"/>
    <n v="7201.88"/>
    <n v="3.299458205343824E-5"/>
    <n v="0.97543683394978975"/>
    <n v="4873"/>
    <x v="8"/>
    <x v="3"/>
  </r>
  <r>
    <x v="6"/>
    <s v="Madison Park"/>
    <s v="Spa Cotton|Spa Cotton|Spa Cotton"/>
    <s v="BATH RUG"/>
    <s v="MP72-2492"/>
    <s v="Aqua"/>
    <s v="24x72&quot;"/>
    <s v="B"/>
    <n v="270"/>
    <n v="7185.36"/>
    <n v="3.2918897580005912E-5"/>
    <n v="0.97546975284736981"/>
    <n v="4874"/>
    <x v="8"/>
    <x v="3"/>
  </r>
  <r>
    <x v="7"/>
    <s v="Madison Park Essentials"/>
    <s v="Printed Satin|Printed Satin|Printed Satin"/>
    <s v="SHEET/SHEET SET"/>
    <s v="MPE20-1028"/>
    <s v="Blue Marble"/>
    <s v="King"/>
    <s v="B"/>
    <n v="303"/>
    <n v="7181.37"/>
    <n v="3.2900617855490478E-5"/>
    <n v="0.97550265346522524"/>
    <n v="4875"/>
    <x v="8"/>
    <x v="3"/>
  </r>
  <r>
    <x v="7"/>
    <s v="Woolrich"/>
    <s v="Cotton Flannel|Cotton Flannel|Cotton Flannel"/>
    <s v="SHEET/SHEET SET"/>
    <s v="WR20-3994"/>
    <s v="Tan Plaid"/>
    <s v="Twin"/>
    <s v="B"/>
    <n v="303"/>
    <n v="7175.1"/>
    <n v="3.2871892574109083E-5"/>
    <n v="0.9755355253577993"/>
    <n v="4876"/>
    <x v="8"/>
    <x v="3"/>
  </r>
  <r>
    <x v="1"/>
    <s v="Madison Park"/>
    <s v="Ceres|Elowen|Persis"/>
    <s v="WINDOW PANEL"/>
    <s v="MP40-7373"/>
    <s v="Ivory"/>
    <s v="2-PK 50x95"/>
    <s v="B"/>
    <n v="402"/>
    <n v="7173.9"/>
    <n v="3.2866394912600681E-5"/>
    <n v="0.97556839175271193"/>
    <n v="4877"/>
    <x v="8"/>
    <x v="3"/>
  </r>
  <r>
    <x v="7"/>
    <s v="Comfort Spaces"/>
    <s v="Cotton Flannel 135GSM|Cotton Flannel 135GSM|Cotton Flannel 135GSM"/>
    <s v="SHEET/SHEET SET"/>
    <s v="CS20-0372"/>
    <s v="Snowflakes Grey"/>
    <s v="King"/>
    <s v="ARB"/>
    <n v="271"/>
    <n v="7167.95"/>
    <n v="3.2839135674288192E-5"/>
    <n v="0.97560123088838624"/>
    <n v="4878"/>
    <x v="8"/>
    <x v="3"/>
  </r>
  <r>
    <x v="8"/>
    <s v="Intelligent Design"/>
    <s v="Mira|Gemma|Arabella"/>
    <s v="COMFORTER (SET)"/>
    <s v="ID10-2383"/>
    <s v="Aqua"/>
    <s v="Full/Queen"/>
    <s v="TBD"/>
    <n v="147"/>
    <n v="7159.12"/>
    <n v="3.2798682048355538E-5"/>
    <n v="0.97563402957043455"/>
    <n v="4879"/>
    <x v="8"/>
    <x v="3"/>
  </r>
  <r>
    <x v="1"/>
    <s v="Madison Park"/>
    <s v="Englewood|Oslow|Lincoln"/>
    <s v="WINDOW PANEL"/>
    <s v="MP40-6751"/>
    <s v="Natural"/>
    <s v="50x84&quot;"/>
    <s v="B"/>
    <n v="410"/>
    <n v="7152.86"/>
    <n v="3.2770002580820045E-5"/>
    <n v="0.97566679957301539"/>
    <n v="4880"/>
    <x v="8"/>
    <x v="3"/>
  </r>
  <r>
    <x v="11"/>
    <s v="Harbor House Blue"/>
    <s v="Coastline|Coastline|Coastline"/>
    <s v="BED SKIRT&amp;SHAM"/>
    <s v="HH11-399"/>
    <s v="Aqua"/>
    <s v="Euro Sham"/>
    <s v="B+"/>
    <n v="318"/>
    <n v="7147.7"/>
    <n v="3.274636263633392E-5"/>
    <n v="0.97569954593565167"/>
    <n v="4881"/>
    <x v="8"/>
    <x v="3"/>
  </r>
  <r>
    <x v="3"/>
    <s v="Super Listing"/>
    <s v="Kyla|Yuna|Raya"/>
    <s v="COMFORTER (SET)"/>
    <s v="AM10-0265"/>
    <s v="Ivory"/>
    <s v="Twin/Twin "/>
    <s v="B"/>
    <n v="278"/>
    <n v="7146.57"/>
    <n v="3.2741185671746841E-5"/>
    <n v="0.97573228712132343"/>
    <n v="4882"/>
    <x v="8"/>
    <x v="3"/>
  </r>
  <r>
    <x v="10"/>
    <s v="510 Design"/>
    <s v="Gypsy|Gypsy|Gypsy"/>
    <s v="LGT-TABLE LAMPS"/>
    <s v="5DS153-0030"/>
    <s v="White"/>
    <s v="See below"/>
    <s v="B"/>
    <n v="240"/>
    <n v="7133.32"/>
    <n v="3.2680482325924906E-5"/>
    <n v="0.97576496760364939"/>
    <n v="4883"/>
    <x v="8"/>
    <x v="3"/>
  </r>
  <r>
    <x v="7"/>
    <s v="Madison Park"/>
    <s v="800 Thread Count|800 Thread Count|800 Thread Count"/>
    <s v="SHEET/SHEET SET"/>
    <s v="MPH20-0006"/>
    <s v="Grey"/>
    <s v="Cal King"/>
    <s v="B"/>
    <n v="164"/>
    <n v="7129.65"/>
    <n v="3.2663668644478377E-5"/>
    <n v="0.97579763127229391"/>
    <n v="4884"/>
    <x v="8"/>
    <x v="3"/>
  </r>
  <r>
    <x v="8"/>
    <s v="Intelligent Design"/>
    <s v="Felicia|Isabel|Alyssa"/>
    <s v="COMFORTER (SET)"/>
    <s v="ID10-2400"/>
    <s v="Champagne"/>
    <s v="Twin/Twin "/>
    <s v="B"/>
    <n v="207"/>
    <n v="7128.8"/>
    <n v="3.2659774467576597E-5"/>
    <n v="0.97583029104676144"/>
    <n v="4885"/>
    <x v="8"/>
    <x v="3"/>
  </r>
  <r>
    <x v="15"/>
    <s v="INK+IVY"/>
    <s v="IM222101|IM222101|IM222101"/>
    <s v="ROBE"/>
    <s v="II04-9611"/>
    <s v="Black 001"/>
    <s v="XL/XXL"/>
    <s v="A"/>
    <n v="293"/>
    <n v="7127.82"/>
    <n v="3.2655284710678066E-5"/>
    <n v="0.97586294633147208"/>
    <n v="4886"/>
    <x v="8"/>
    <x v="3"/>
  </r>
  <r>
    <x v="7"/>
    <s v="True North by Sleep Philosophy"/>
    <s v="Soloft Plush|Soloft Plush|Soloft Plush"/>
    <s v="SHEET/SHEET SET"/>
    <s v="BL20-0449"/>
    <s v="Brown"/>
    <s v="Twin"/>
    <s v="B"/>
    <n v="325"/>
    <n v="7126.47"/>
    <n v="3.2649099841481117E-5"/>
    <n v="0.97589559543131355"/>
    <n v="4887"/>
    <x v="8"/>
    <x v="3"/>
  </r>
  <r>
    <x v="0"/>
    <s v="510 Design"/>
    <s v="Aubrey|Aubrey|Aubrey"/>
    <s v="ACCENT BENCH"/>
    <s v="5DS105-0051"/>
    <s v="Blue"/>
    <s v="See below"/>
    <s v="B-"/>
    <n v="75"/>
    <n v="7125.71"/>
    <n v="3.2645617989192463E-5"/>
    <n v="0.97592824104930276"/>
    <n v="4888"/>
    <x v="8"/>
    <x v="3"/>
  </r>
  <r>
    <x v="2"/>
    <s v="Madison Park"/>
    <s v="Dawn|Vanessa|Stella"/>
    <s v="COMFORTER (SET)"/>
    <s v="MP10-8598"/>
    <s v="Sage Green"/>
    <s v="Queen"/>
    <s v="TBD"/>
    <n v="74"/>
    <n v="7124.65"/>
    <n v="3.2640761721526708E-5"/>
    <n v="0.97596088181102425"/>
    <n v="4889"/>
    <x v="8"/>
    <x v="3"/>
  </r>
  <r>
    <x v="3"/>
    <s v="Serta"/>
    <s v="Heated Faux Feathersoft|Heated Faux Feathersoft|Heated Faux Feathersoft"/>
    <s v="ELECT BLANKET"/>
    <s v="ST54-3593"/>
    <s v="Rust"/>
    <s v="Queen"/>
    <s v="ARB-"/>
    <n v="76"/>
    <n v="7122.72"/>
    <n v="3.2631919649267363E-5"/>
    <n v="0.97599351373067356"/>
    <n v="4890"/>
    <x v="8"/>
    <x v="3"/>
  </r>
  <r>
    <x v="7"/>
    <s v="True North by Sleep Philosophy"/>
    <s v="Micro Fleece|Micro Fleece|Micro Fleece"/>
    <s v="SHEET/SHEET SET"/>
    <s v="SHET20-531"/>
    <s v="Brown"/>
    <s v="Full"/>
    <s v="B"/>
    <n v="260"/>
    <n v="7120.5"/>
    <n v="3.2621748975476818E-5"/>
    <n v="0.976026135479649"/>
    <n v="4891"/>
    <x v="8"/>
    <x v="3"/>
  </r>
  <r>
    <x v="2"/>
    <s v="Madison Park"/>
    <s v="Jolene|Rita|Honey"/>
    <s v="DUVET&amp;DUVET SET"/>
    <s v="MP12-8492"/>
    <s v="Dark Grey/Plum"/>
    <s v="Full/Queen"/>
    <s v="B"/>
    <n v="192"/>
    <n v="7116.01"/>
    <n v="3.260117855866622E-5"/>
    <n v="0.97605873665820764"/>
    <n v="4892"/>
    <x v="8"/>
    <x v="3"/>
  </r>
  <r>
    <x v="3"/>
    <s v="Madison Park"/>
    <s v="Zuri|Zuri|Zuri"/>
    <s v="BLANKET"/>
    <s v="MP51-8530"/>
    <s v="Snow Leopard"/>
    <s v="90x90&quot;"/>
    <s v="TBD"/>
    <n v="339"/>
    <n v="7115.61"/>
    <n v="3.2599346004830084E-5"/>
    <n v="0.9760913360042125"/>
    <n v="4893"/>
    <x v="8"/>
    <x v="3"/>
  </r>
  <r>
    <x v="4"/>
    <s v="Madison Park"/>
    <s v="Winfield|Westport|Westport"/>
    <s v="COMFORTER (SET)"/>
    <s v="MP10-8364"/>
    <s v="Teal"/>
    <s v="Twin/Twin "/>
    <s v="TBD"/>
    <n v="223"/>
    <n v="7113.94"/>
    <n v="3.2591695092564223E-5"/>
    <n v="0.97612392769930501"/>
    <n v="4894"/>
    <x v="8"/>
    <x v="3"/>
  </r>
  <r>
    <x v="2"/>
    <s v="Madison Park Essentials"/>
    <s v="Knowles|Glendale|Cabrillo"/>
    <s v="COVERLET&amp;BEDSPR"/>
    <s v="MPE13-309"/>
    <s v="Grey"/>
    <s v="Full"/>
    <s v="B"/>
    <n v="134"/>
    <n v="7112.37"/>
    <n v="3.2584502318757402E-5"/>
    <n v="0.9761565122016238"/>
    <n v="4895"/>
    <x v="8"/>
    <x v="3"/>
  </r>
  <r>
    <x v="8"/>
    <s v="Intelligent Design"/>
    <s v="Mira|Gemma|Arabella"/>
    <s v="COMFORTER (SET)"/>
    <s v="ID10-2384"/>
    <s v="Aqua"/>
    <s v="King/Cal K"/>
    <s v="TBD"/>
    <n v="132"/>
    <n v="7109.66"/>
    <n v="3.2572086766517595E-5"/>
    <n v="0.97618908428839035"/>
    <n v="4896"/>
    <x v="8"/>
    <x v="3"/>
  </r>
  <r>
    <x v="7"/>
    <s v="Woolrich"/>
    <s v="Cotton Flannel|Cotton Flannel|Cotton Flannel"/>
    <s v="SHEET/SHEET SET"/>
    <s v="WR20-2039"/>
    <s v="Tan Dog"/>
    <s v="Cal King"/>
    <s v="B"/>
    <n v="206"/>
    <n v="7108.2"/>
    <n v="3.2565397945015703E-5"/>
    <n v="0.9762216496863354"/>
    <n v="4897"/>
    <x v="8"/>
    <x v="3"/>
  </r>
  <r>
    <x v="1"/>
    <s v="Madison Park"/>
    <s v="Saratoga|Westmont|Sereno"/>
    <s v="VALANCE"/>
    <s v="MP41-2020"/>
    <s v="Grey/White"/>
    <s v="50x18&quot;"/>
    <s v="B"/>
    <n v="627"/>
    <n v="7102.51"/>
    <n v="3.2539329866696703E-5"/>
    <n v="0.97625418901620209"/>
    <n v="4898"/>
    <x v="8"/>
    <x v="3"/>
  </r>
  <r>
    <x v="2"/>
    <s v="Super Listing"/>
    <s v="Porter|Evans|Walker"/>
    <s v="DUVET&amp;DUVET SET"/>
    <s v="AM12-0433"/>
    <s v="Clay"/>
    <s v="Cal King"/>
    <s v="A++"/>
    <n v="272"/>
    <n v="7097.39"/>
    <n v="3.251587317759419E-5"/>
    <n v="0.97628670488937963"/>
    <n v="4899"/>
    <x v="8"/>
    <x v="3"/>
  </r>
  <r>
    <x v="1"/>
    <s v="Madison Park"/>
    <s v="Rosette|Florah|Bloom"/>
    <s v="WINDOW PANEL"/>
    <s v="MP40-5651"/>
    <s v="Grey"/>
    <s v="50x84&quot;"/>
    <s v="B"/>
    <n v="444"/>
    <n v="7096.19"/>
    <n v="3.2510375516085789E-5"/>
    <n v="0.97631921526489573"/>
    <n v="4900"/>
    <x v="8"/>
    <x v="3"/>
  </r>
  <r>
    <x v="8"/>
    <s v="Urban Habitat Kids"/>
    <s v="Morris|Emmett|Noah"/>
    <s v="COVERLET&amp;BEDSPR"/>
    <s v="UHK13-0222"/>
    <s v="Multi"/>
    <s v="Twin"/>
    <s v="B"/>
    <n v="191"/>
    <n v="7089.81"/>
    <n v="3.2481146282399459E-5"/>
    <n v="0.97635169641117814"/>
    <n v="4901"/>
    <x v="8"/>
    <x v="3"/>
  </r>
  <r>
    <x v="2"/>
    <s v="N Natori"/>
    <s v="Brush Stroke|Brush Stroke|Brush Stroke"/>
    <s v="DUVET&amp;DUVET SET"/>
    <s v="NS12-3707"/>
    <s v="Blue"/>
    <s v="Full/Queen"/>
    <s v="B"/>
    <n v="173"/>
    <n v="7089.79"/>
    <n v="3.2481054654707649E-5"/>
    <n v="0.97638417746583284"/>
    <n v="4902"/>
    <x v="8"/>
    <x v="3"/>
  </r>
  <r>
    <x v="7"/>
    <s v="Comfort Spaces"/>
    <s v="Cotton 144TC|Cotton 144TC|Cotton 144TC"/>
    <s v="SHEET/SHEET SET"/>
    <s v="CS20-1635"/>
    <s v="White"/>
    <s v="Cal King"/>
    <s v="ARB"/>
    <n v="287"/>
    <n v="7089.63"/>
    <n v="3.2480321633173193E-5"/>
    <n v="0.976416657787466"/>
    <n v="4903"/>
    <x v="8"/>
    <x v="3"/>
  </r>
  <r>
    <x v="1"/>
    <s v="Madison Park"/>
    <s v="Eden|Laya|Zoe"/>
    <s v="WINDOW PANEL"/>
    <s v="MP40-3777"/>
    <s v="Ivory"/>
    <s v="50x84&quot;"/>
    <s v="B"/>
    <n v="532"/>
    <n v="7086.35"/>
    <n v="3.2465294691716899E-5"/>
    <n v="0.9764491230821577"/>
    <n v="4904"/>
    <x v="8"/>
    <x v="3"/>
  </r>
  <r>
    <x v="1"/>
    <s v="Madison Park"/>
    <s v="Saratoga|Westmont|Sereno"/>
    <s v="VALANCE"/>
    <s v="MP41-3601"/>
    <s v="Beige/Gold"/>
    <s v="50x18&quot;"/>
    <s v="B"/>
    <n v="596"/>
    <n v="7085.53"/>
    <n v="3.2461537956352824E-5"/>
    <n v="0.97648158462011403"/>
    <n v="4905"/>
    <x v="8"/>
    <x v="3"/>
  </r>
  <r>
    <x v="1"/>
    <s v="Madison Park"/>
    <s v="Saratoga|Westmont|Sereno"/>
    <s v="WINDOW PANEL"/>
    <s v="MP40-2397"/>
    <s v="Ivory/Grey"/>
    <s v="50x95&quot;"/>
    <s v="B"/>
    <n v="353"/>
    <n v="7083.25"/>
    <n v="3.2451092399486857E-5"/>
    <n v="0.9765140357125135"/>
    <n v="4906"/>
    <x v="8"/>
    <x v="3"/>
  </r>
  <r>
    <x v="1"/>
    <s v="Mi Zone Kids"/>
    <s v="Wise Wendy|Noctural Nellie|Striking Sara"/>
    <s v="WINDOW PANEL"/>
    <s v="MZK40-140"/>
    <s v="Multi"/>
    <s v="50x84&quot;"/>
    <s v="B"/>
    <n v="417"/>
    <n v="7076.39"/>
    <n v="3.2419664101197166E-5"/>
    <n v="0.97654645537661466"/>
    <n v="4907"/>
    <x v="8"/>
    <x v="3"/>
  </r>
  <r>
    <x v="6"/>
    <s v="Madison Park"/>
    <s v="Spa Waffle|Spa Waffle|Spa Waffle"/>
    <s v="SHOWER CURTAIN"/>
    <s v="MP70-4979"/>
    <s v="Taupe"/>
    <s v="72x84&quot;"/>
    <s v="A+"/>
    <n v="417"/>
    <n v="7065.24"/>
    <n v="3.2368581663014933E-5"/>
    <n v="0.97657882395827766"/>
    <n v="4908"/>
    <x v="8"/>
    <x v="3"/>
  </r>
  <r>
    <x v="7"/>
    <s v="Intelligent Design"/>
    <s v="Cotton Blend Jersey Knit|Cotton Blend Jersey Knit|Cotton Blend Jersey Knit"/>
    <s v="SHEET/SHEET SET"/>
    <s v="ID20-696"/>
    <s v="Aqua"/>
    <s v="Twin XL"/>
    <s v="B"/>
    <n v="334"/>
    <n v="7055.52"/>
    <n v="3.2324050604796887E-5"/>
    <n v="0.97661114800888249"/>
    <n v="4909"/>
    <x v="8"/>
    <x v="3"/>
  </r>
  <r>
    <x v="2"/>
    <s v="Madison Park Essentials"/>
    <s v="Knowles|Glendale|Cabrillo"/>
    <s v="COMFORTER (SET)"/>
    <s v="MPE10-005"/>
    <s v="Grey"/>
    <s v="Twin"/>
    <s v="B"/>
    <n v="133"/>
    <n v="7051.76"/>
    <n v="3.2306824598737225E-5"/>
    <n v="0.97664345483348125"/>
    <n v="4910"/>
    <x v="8"/>
    <x v="3"/>
  </r>
  <r>
    <x v="2"/>
    <s v="INK+IVY"/>
    <s v="Imani|Imani|Imani"/>
    <s v="COMFORTER (SET)"/>
    <s v="II10-1346"/>
    <s v="Sage/Ivory"/>
    <s v="Full/Queen"/>
    <s v="TBD"/>
    <n v="106"/>
    <n v="7039.95"/>
    <n v="3.2252718446725373E-5"/>
    <n v="0.97667570755192801"/>
    <n v="4911"/>
    <x v="8"/>
    <x v="3"/>
  </r>
  <r>
    <x v="2"/>
    <s v="Super Listing"/>
    <s v="Porter|Evans|Walker"/>
    <s v="COMFORTER (SET)"/>
    <s v="AM10-0386"/>
    <s v="Silver"/>
    <s v="Twin/Twin "/>
    <s v="B+"/>
    <n v="311"/>
    <n v="7034.79"/>
    <n v="3.2229078502239247E-5"/>
    <n v="0.97670793663043021"/>
    <n v="4912"/>
    <x v="8"/>
    <x v="3"/>
  </r>
  <r>
    <x v="7"/>
    <s v="True North by Sleep Philosophy"/>
    <s v="Micro Fleece|Micro Fleece|Micro Fleece"/>
    <s v="SHEET/SHEET SET"/>
    <s v="TN20-0523"/>
    <s v="Blush"/>
    <s v="Twin XL"/>
    <s v="B"/>
    <n v="270"/>
    <n v="7031.49"/>
    <n v="3.2213959933091144E-5"/>
    <n v="0.97674015059036334"/>
    <n v="4913"/>
    <x v="8"/>
    <x v="3"/>
  </r>
  <r>
    <x v="2"/>
    <s v="Comfort Spaces"/>
    <s v="Kienna|Kienna|Kienna"/>
    <s v="COVERLET&amp;BEDSPR"/>
    <s v="CS14-0051"/>
    <s v="Sage Green"/>
    <s v="Full/Queen"/>
    <s v="ARB"/>
    <n v="279"/>
    <n v="7031.07"/>
    <n v="3.2212035751563205E-5"/>
    <n v="0.97677236262611489"/>
    <n v="4914"/>
    <x v="8"/>
    <x v="3"/>
  </r>
  <r>
    <x v="1"/>
    <s v="Madison Park"/>
    <s v="Galen|Colm|Paxton"/>
    <s v="WINDOW PANEL"/>
    <s v="MP40-7749"/>
    <s v="Grey"/>
    <s v="23x64&quot;"/>
    <s v="B"/>
    <n v="265"/>
    <n v="7019.91"/>
    <n v="3.216090749953507E-5"/>
    <n v="0.97680452353361447"/>
    <n v="4915"/>
    <x v="8"/>
    <x v="3"/>
  </r>
  <r>
    <x v="15"/>
    <s v="INK+IVY"/>
    <s v="IM222101|IM222101|IM222101"/>
    <s v="ROBE"/>
    <s v="II04-8418"/>
    <s v="Denim 459"/>
    <s v="XL/XXL"/>
    <s v="A"/>
    <n v="294"/>
    <n v="7004.55"/>
    <n v="3.2090537432227538E-5"/>
    <n v="0.97683661407104672"/>
    <n v="4916"/>
    <x v="8"/>
    <x v="3"/>
  </r>
  <r>
    <x v="7"/>
    <s v="Intelligent Design"/>
    <s v="Microfiber|Microfiber|Microfiber"/>
    <s v="SHEET/SHEET SET"/>
    <s v="ID20-1084"/>
    <s v="Teal"/>
    <s v="King"/>
    <s v="B"/>
    <n v="393"/>
    <n v="6993.91"/>
    <n v="3.2041791500186377E-5"/>
    <n v="0.9768686558625469"/>
    <n v="4917"/>
    <x v="8"/>
    <x v="3"/>
  </r>
  <r>
    <x v="2"/>
    <s v="Comfort Spaces"/>
    <s v="Kate"/>
    <s v="COMFORTER (SET)"/>
    <s v="CS10-1322"/>
    <s v="Grey/Purple"/>
    <s v="Twin"/>
    <s v="ARB"/>
    <n v="249"/>
    <n v="6983.61"/>
    <n v="3.1994603238905929E-5"/>
    <n v="0.97690065046578578"/>
    <n v="4918"/>
    <x v="8"/>
    <x v="3"/>
  </r>
  <r>
    <x v="7"/>
    <s v="Madison Park Essentials"/>
    <s v="200 Thread Count Printed Cotton|200 Thread Count Printed Cotton|200 Thread"/>
    <s v="SHEET/SHEET SET"/>
    <s v="MPE20-1017"/>
    <s v="Grey Stripe"/>
    <s v="King"/>
    <s v="B"/>
    <n v="218"/>
    <n v="6982.77"/>
    <n v="3.1990754875850051E-5"/>
    <n v="0.97693264122066159"/>
    <n v="4919"/>
    <x v="8"/>
    <x v="3"/>
  </r>
  <r>
    <x v="2"/>
    <s v="Madison Park Essentials"/>
    <s v="Luna|Piper|Willow"/>
    <s v="COMFORTER (SET)"/>
    <s v="MPE10-1067"/>
    <s v="Taupe"/>
    <s v="Cal King"/>
    <s v="B"/>
    <n v="168"/>
    <n v="6982.15"/>
    <n v="3.1987914417404037E-5"/>
    <n v="0.97696462913507898"/>
    <n v="4920"/>
    <x v="8"/>
    <x v="3"/>
  </r>
  <r>
    <x v="1"/>
    <s v="Madison Park"/>
    <s v="Quincy|Quincy|Quincy"/>
    <s v="WINDOW PANEL"/>
    <s v="MP40-8664"/>
    <s v="Linen"/>
    <s v="34x64&quot;"/>
    <s v="TBD"/>
    <n v="219"/>
    <n v="6977.34"/>
    <n v="3.1965877957524535E-5"/>
    <n v="0.97699659501303648"/>
    <n v="4921"/>
    <x v="8"/>
    <x v="3"/>
  </r>
  <r>
    <x v="7"/>
    <s v="True North by Sleep Philosophy"/>
    <s v="Cozy Cotton Flannel|Cozy Cotton Flannel|Cozy Cotton Flannel"/>
    <s v="SHEET/SHEET SET"/>
    <s v="TN20-0228"/>
    <s v="Pink French Bulldog"/>
    <s v="Twin XL"/>
    <s v="B"/>
    <n v="373"/>
    <n v="6968.93"/>
    <n v="3.192734851311982E-5"/>
    <n v="0.97702852236154958"/>
    <n v="4922"/>
    <x v="8"/>
    <x v="3"/>
  </r>
  <r>
    <x v="7"/>
    <s v="Madison Park Essentials"/>
    <s v="Satin|Satin|Satin"/>
    <s v="SHEET/SHEET SET"/>
    <s v="MPE20-1134"/>
    <s v="Blue"/>
    <s v="Cal King"/>
    <s v="B"/>
    <n v="267"/>
    <n v="6962.4"/>
    <n v="3.1897432071744936E-5"/>
    <n v="0.97706041979362135"/>
    <n v="4923"/>
    <x v="8"/>
    <x v="3"/>
  </r>
  <r>
    <x v="7"/>
    <s v="Intelligent Design"/>
    <s v="Novelty|Novelty|Novelty"/>
    <s v="SHEET/SHEET SET"/>
    <s v="ID20-1433"/>
    <s v="Pink Cats"/>
    <s v="Queen"/>
    <s v="B"/>
    <n v="413"/>
    <n v="6953.82"/>
    <n v="3.1858123791959863E-5"/>
    <n v="0.97709227791741327"/>
    <n v="4924"/>
    <x v="8"/>
    <x v="3"/>
  </r>
  <r>
    <x v="7"/>
    <s v="Intelligent Design"/>
    <s v="Printed Microfiber|Printed Microfiber|Printed Microfiber"/>
    <s v="SHEET/SHEET SET"/>
    <s v="ID20-2221"/>
    <s v="Black Floral"/>
    <s v="King"/>
    <s v="B"/>
    <n v="379"/>
    <n v="6951.45"/>
    <n v="3.184726591048077E-5"/>
    <n v="0.9771241251833237"/>
    <n v="4925"/>
    <x v="8"/>
    <x v="3"/>
  </r>
  <r>
    <x v="7"/>
    <s v="Madison Park"/>
    <s v="1500 Thread Count|1500 Thread Count|1500 Thread Count"/>
    <s v="PILLOWCASE"/>
    <s v="MP21-4859"/>
    <s v="Seafoam"/>
    <s v="King"/>
    <s v="B"/>
    <n v="506"/>
    <n v="6950.47"/>
    <n v="3.1842776153582246E-5"/>
    <n v="0.97715596795947723"/>
    <n v="4926"/>
    <x v="8"/>
    <x v="3"/>
  </r>
  <r>
    <x v="7"/>
    <s v="Madison Park"/>
    <s v="3M Microcell|3M Microcell|3M Microcell"/>
    <s v="SHEET/SHEET SET"/>
    <s v="MP20-2447"/>
    <s v="Blue"/>
    <s v="Twin XL"/>
    <s v="B"/>
    <n v="441"/>
    <n v="6948.9"/>
    <n v="3.1835583379775419E-5"/>
    <n v="0.97718780354285706"/>
    <n v="4927"/>
    <x v="8"/>
    <x v="3"/>
  </r>
  <r>
    <x v="8"/>
    <s v="Intelligent Design"/>
    <s v="Cassiopeia|Karissa|Lisa"/>
    <s v="DUVET&amp;DUVET SET"/>
    <s v="ID12-2259"/>
    <s v="Lavender"/>
    <s v="Full/Queen"/>
    <s v="B"/>
    <n v="217"/>
    <n v="6936.37"/>
    <n v="3.1778178630858525E-5"/>
    <n v="0.97721958172148793"/>
    <n v="4928"/>
    <x v="8"/>
    <x v="3"/>
  </r>
  <r>
    <x v="6"/>
    <s v="Martha Stewart"/>
    <s v="Jenine Woven|Jenine Woven|Jenine Woven"/>
    <s v="SHOWER CURTAIN"/>
    <s v="MT70-0326"/>
    <s v="Linen"/>
    <s v="72x72&quot;"/>
    <s v="B-"/>
    <n v="315"/>
    <n v="6933.71"/>
    <n v="3.1765992147848237E-5"/>
    <n v="0.97725134771363575"/>
    <n v="4929"/>
    <x v="8"/>
    <x v="3"/>
  </r>
  <r>
    <x v="2"/>
    <s v="N Natori"/>
    <s v="Cocoon|Cocoon|Cocoon"/>
    <s v="DUVET&amp;DUVET SET"/>
    <s v="NS12-3656"/>
    <s v="White"/>
    <s v="King/Cal K"/>
    <s v="B"/>
    <n v="80"/>
    <n v="6933.52"/>
    <n v="3.1765121684776077E-5"/>
    <n v="0.97728311283532054"/>
    <n v="4930"/>
    <x v="8"/>
    <x v="3"/>
  </r>
  <r>
    <x v="7"/>
    <s v="Madison Park Essentials"/>
    <s v="Satin|Satin|Satin"/>
    <s v="PILLOWCASE"/>
    <s v="MPE21-1149"/>
    <s v="Emerald"/>
    <s v="Standard"/>
    <s v="B"/>
    <n v="1297"/>
    <n v="6932.68"/>
    <n v="3.1761273321720193E-5"/>
    <n v="0.97731487410864226"/>
    <n v="4931"/>
    <x v="8"/>
    <x v="3"/>
  </r>
  <r>
    <x v="11"/>
    <s v="Harbor House Blue"/>
    <s v="Coastline|Coastline|Coastline"/>
    <s v="NORMAL PILLOW"/>
    <s v="HH30-402A"/>
    <s v="Aqua"/>
    <s v="12x16&quot;"/>
    <s v="B+"/>
    <n v="279"/>
    <n v="6925.14"/>
    <n v="3.1726729681909073E-5"/>
    <n v="0.97734660083832414"/>
    <n v="4932"/>
    <x v="8"/>
    <x v="3"/>
  </r>
  <r>
    <x v="7"/>
    <s v="Comfort Spaces"/>
    <s v="Cotton 144TC|Cotton 144TC|Cotton 144TC"/>
    <s v="SHEET/SHEET SET"/>
    <s v="CS20-1746"/>
    <s v="Paisley Multi"/>
    <s v="Queen Extr"/>
    <s v="ART"/>
    <n v="268"/>
    <n v="6922.44"/>
    <n v="3.1714359943515167E-5"/>
    <n v="0.97737831519826768"/>
    <n v="4933"/>
    <x v="8"/>
    <x v="3"/>
  </r>
  <r>
    <x v="2"/>
    <s v="INK+IVY"/>
    <s v="Alpine|Alpine|Alpine"/>
    <s v="DUVET&amp;DUVET SET"/>
    <s v="II12-784"/>
    <s v="Aqua"/>
    <s v="King/Cal K"/>
    <s v="B"/>
    <n v="107"/>
    <n v="6902.55"/>
    <n v="3.1623236204013419E-5"/>
    <n v="0.97740993843447166"/>
    <n v="4934"/>
    <x v="8"/>
    <x v="3"/>
  </r>
  <r>
    <x v="2"/>
    <s v="Comfort Spaces"/>
    <s v="Vixie|Lacey|Lacey"/>
    <s v="COMFORTER (SET)"/>
    <s v="CS10-0994-1"/>
    <s v="Lavender"/>
    <s v="Full/Queen"/>
    <s v="ARB"/>
    <n v="314"/>
    <n v="6900.38"/>
    <n v="3.1613294599452387E-5"/>
    <n v="0.9774415517290711"/>
    <n v="4935"/>
    <x v="8"/>
    <x v="3"/>
  </r>
  <r>
    <x v="7"/>
    <s v="Super Listing"/>
    <s v="Cotton 144TC|Cotton 144TC|Cotton 144TC"/>
    <s v="SHEET/SHEET SET"/>
    <s v="AM20-0349"/>
    <s v="Dark Gray"/>
    <s v="Full"/>
    <s v="B"/>
    <n v="329"/>
    <n v="6891.58"/>
    <n v="3.1572978415057444E-5"/>
    <n v="0.97747312470748615"/>
    <n v="4936"/>
    <x v="8"/>
    <x v="3"/>
  </r>
  <r>
    <x v="8"/>
    <s v="Urban Habitat Kids"/>
    <s v="Cloud|Bliss|Euphoria"/>
    <s v="DUVET&amp;DUVET SET"/>
    <s v="UHK12-0055"/>
    <s v="Pink"/>
    <s v="Full/Queen"/>
    <s v="B"/>
    <n v="148"/>
    <n v="6884.43"/>
    <n v="3.1540221515236553E-5"/>
    <n v="0.97750466492900134"/>
    <n v="4937"/>
    <x v="8"/>
    <x v="3"/>
  </r>
  <r>
    <x v="10"/>
    <s v="Hampton Hill"/>
    <s v="Aelorian|Aelorian|Aelorian"/>
    <s v="LGT-TABLE LAMPS"/>
    <s v="MT153-0078"/>
    <s v="Antique Brass"/>
    <s v="See below"/>
    <s v="B"/>
    <n v="149"/>
    <n v="6881.6"/>
    <n v="3.1527256196845909E-5"/>
    <n v="0.97753619218519816"/>
    <n v="4938"/>
    <x v="8"/>
    <x v="3"/>
  </r>
  <r>
    <x v="7"/>
    <s v="True North by Sleep Philosophy"/>
    <s v="Micro Fleece|Micro Fleece|Micro Fleece"/>
    <s v="SHEET/SHEET SET"/>
    <s v="TN20-0522"/>
    <s v="Blush"/>
    <s v="Twin"/>
    <s v="B"/>
    <n v="279"/>
    <n v="6880.11"/>
    <n v="3.1520429933806306E-5"/>
    <n v="0.97756771261513198"/>
    <n v="4939"/>
    <x v="8"/>
    <x v="3"/>
  </r>
  <r>
    <x v="2"/>
    <s v="Super Listing"/>
    <s v="Mina|Hanna|Aera"/>
    <s v="DUVET&amp;DUVET SET"/>
    <s v="AM12-0046"/>
    <s v="Sage Green"/>
    <s v="Twin/Twin "/>
    <s v="A++"/>
    <n v="362"/>
    <n v="6875.78"/>
    <n v="3.1500592538530157E-5"/>
    <n v="0.97759921320767051"/>
    <n v="4940"/>
    <x v="8"/>
    <x v="3"/>
  </r>
  <r>
    <x v="1"/>
    <s v="Madison Park"/>
    <s v="Emilia|Natalie|Lillian"/>
    <s v="WINDOW PANEL"/>
    <s v="MP40-2682"/>
    <s v="Pewter"/>
    <s v="50x108&quot;"/>
    <s v="B"/>
    <n v="308"/>
    <n v="6869.41"/>
    <n v="3.1471409118689729E-5"/>
    <n v="0.97763068461678926"/>
    <n v="4941"/>
    <x v="8"/>
    <x v="3"/>
  </r>
  <r>
    <x v="7"/>
    <s v="Madison Park"/>
    <s v="Peached Percale|Peached Percale|Peached Percale"/>
    <s v="SHEET/SHEET SET"/>
    <s v="MP20-5404"/>
    <s v="White"/>
    <s v="Cal King"/>
    <s v="B"/>
    <n v="188"/>
    <n v="6869.01"/>
    <n v="3.1469576564853599E-5"/>
    <n v="0.97766215419335412"/>
    <n v="4942"/>
    <x v="8"/>
    <x v="3"/>
  </r>
  <r>
    <x v="3"/>
    <s v="Serta"/>
    <s v="Freya AZ|Freya AZ|Freya AZ"/>
    <s v="ELECT BLANKET"/>
    <s v="ST54-0058"/>
    <s v="Charcoal Grey"/>
    <s v="Queen"/>
    <s v="ARB"/>
    <n v="90"/>
    <n v="6866.35"/>
    <n v="3.1457390081843306E-5"/>
    <n v="0.97769361158343593"/>
    <n v="4943"/>
    <x v="8"/>
    <x v="3"/>
  </r>
  <r>
    <x v="4"/>
    <s v="Urban Habitat"/>
    <s v="Comfort Cool Jersey Knit|Comfort Cool Jersey Knit|Comfort Cool Jersey Knit"/>
    <s v="COMFORTER (SET)"/>
    <s v="UH10-2506"/>
    <s v="Black"/>
    <s v="Twin/Twin "/>
    <s v="B"/>
    <n v="281"/>
    <n v="6859.71"/>
    <n v="3.1426969688163486E-5"/>
    <n v="0.97772503855312409"/>
    <n v="4944"/>
    <x v="8"/>
    <x v="3"/>
  </r>
  <r>
    <x v="7"/>
    <s v="Comfort Spaces"/>
    <s v="Cotton Flannel 135GSM|Cotton Flannel 135GSM|Cotton Flannel 135GSM"/>
    <s v="SHEET/SHEET SET"/>
    <s v="CS20-0349"/>
    <s v="Plaid Blue"/>
    <s v="Twin"/>
    <s v="ARB-"/>
    <n v="335"/>
    <n v="6853.88"/>
    <n v="3.1400260216001833E-5"/>
    <n v="0.97775643881334007"/>
    <n v="4945"/>
    <x v="8"/>
    <x v="3"/>
  </r>
  <r>
    <x v="7"/>
    <s v="Madison Park"/>
    <s v="1500 Thread Count|1500 Thread Count|1500 Thread Count"/>
    <s v="PILLOWCASE"/>
    <s v="MP21-4849"/>
    <s v="Ivory"/>
    <s v="King"/>
    <s v="B"/>
    <n v="502"/>
    <n v="6839.09"/>
    <n v="3.1332501537910789E-5"/>
    <n v="0.97778777131487793"/>
    <n v="4946"/>
    <x v="8"/>
    <x v="3"/>
  </r>
  <r>
    <x v="3"/>
    <s v="Serta"/>
    <s v="Microfiber Heated|Microfiber Heated|Microfiber Heated"/>
    <s v="ELEC MATT PAD"/>
    <s v="ST55-0266"/>
    <s v="White"/>
    <s v="Twin"/>
    <s v="B"/>
    <n v="165"/>
    <n v="6837.19"/>
    <n v="3.1323796907189148E-5"/>
    <n v="0.97781909511178511"/>
    <n v="4947"/>
    <x v="8"/>
    <x v="3"/>
  </r>
  <r>
    <x v="2"/>
    <s v="Woolrich"/>
    <s v="Woodshed AZ|Woodshed AZ|Woodshed AZ"/>
    <s v="COVERLET&amp;BEDSPR"/>
    <s v="WR14-3869"/>
    <s v="Brown"/>
    <s v="Full/Queen"/>
    <s v="ARB"/>
    <n v="131"/>
    <n v="6836.89"/>
    <n v="3.1322422491812053E-5"/>
    <n v="0.97785041753427693"/>
    <n v="4948"/>
    <x v="8"/>
    <x v="3"/>
  </r>
  <r>
    <x v="8"/>
    <s v="Intelligent Design"/>
    <s v="Mira|Gemma|Arabella"/>
    <s v="COMFORTER (SET)"/>
    <s v="ID10-2269"/>
    <s v="Lavender"/>
    <s v="Twin/Twin "/>
    <s v="B"/>
    <n v="182"/>
    <n v="6829.06"/>
    <n v="3.1286550250469732E-5"/>
    <n v="0.97788170408452735"/>
    <n v="4949"/>
    <x v="8"/>
    <x v="3"/>
  </r>
  <r>
    <x v="3"/>
    <s v="INK+IVY"/>
    <s v="Bree Knit|Bree Knit|Bree Knit"/>
    <s v="BLANKET"/>
    <s v="II51-1309"/>
    <s v="Light Blue"/>
    <s v="Full/Queen"/>
    <s v="B"/>
    <n v="173"/>
    <n v="6826.82"/>
    <n v="3.1276287948987384E-5"/>
    <n v="0.97791298037247631"/>
    <n v="4950"/>
    <x v="8"/>
    <x v="3"/>
  </r>
  <r>
    <x v="1"/>
    <s v="Madison Park"/>
    <s v="Saratoga|Westmont|Sereno"/>
    <s v="WINDOW PANEL"/>
    <s v="MP40-3600"/>
    <s v="Beige/Gold"/>
    <s v="50x108&quot;"/>
    <s v="B"/>
    <n v="276"/>
    <n v="6824.98"/>
    <n v="3.1267858201341166E-5"/>
    <n v="0.9779442482306776"/>
    <n v="4951"/>
    <x v="8"/>
    <x v="3"/>
  </r>
  <r>
    <x v="6"/>
    <s v="Madison Park"/>
    <s v="Spa Waffle|Spa Waffle|Spa Waffle"/>
    <s v="SHOWER CURTAIN"/>
    <s v="MP70-8565"/>
    <s v="Sage Green"/>
    <s v="72x84&quot;"/>
    <s v="TBD"/>
    <n v="408"/>
    <n v="6822.09"/>
    <n v="3.12546179998751E-5"/>
    <n v="0.97797550284867751"/>
    <n v="4952"/>
    <x v="8"/>
    <x v="3"/>
  </r>
  <r>
    <x v="2"/>
    <s v="N Natori"/>
    <s v="Hanae|Hanae|Hanae"/>
    <s v="DUVET&amp;DUVET SET"/>
    <s v="NS12-3251"/>
    <s v="Grey"/>
    <s v="Full/Queen"/>
    <s v="A"/>
    <n v="94"/>
    <n v="6821.33"/>
    <n v="3.1251136147586446E-5"/>
    <n v="0.97800675398482506"/>
    <n v="4953"/>
    <x v="8"/>
    <x v="3"/>
  </r>
  <r>
    <x v="1"/>
    <s v="SunSmart"/>
    <s v="Como|Leighton|Aberdeen"/>
    <s v="WINDOW PANEL"/>
    <s v="SS40-0136"/>
    <s v="Ivory"/>
    <s v="42x84&quot;"/>
    <s v="B"/>
    <n v="269"/>
    <n v="6811.91"/>
    <n v="3.1207979504745496E-5"/>
    <n v="0.97803796196432979"/>
    <n v="4954"/>
    <x v="8"/>
    <x v="3"/>
  </r>
  <r>
    <x v="1"/>
    <s v="Madison Park"/>
    <s v="Englewood|Oslow|Lincoln"/>
    <s v="WINDOW PANEL"/>
    <s v="MP40-6752"/>
    <s v="Natural"/>
    <s v="50x95&quot;"/>
    <s v="B"/>
    <n v="317"/>
    <n v="6809.13"/>
    <n v="3.1195243255584365E-5"/>
    <n v="0.97806915720758536"/>
    <n v="4955"/>
    <x v="8"/>
    <x v="3"/>
  </r>
  <r>
    <x v="7"/>
    <s v="Madison Park"/>
    <s v="800 Thread Count|800 Thread Count|800 Thread Count"/>
    <s v="SHEET/SHEET SET"/>
    <s v="MPH20-0012"/>
    <s v="Purple"/>
    <s v="Cal King"/>
    <s v="B"/>
    <n v="155"/>
    <n v="6803.01"/>
    <n v="3.1167205181891519E-5"/>
    <n v="0.97810032441276729"/>
    <n v="4956"/>
    <x v="8"/>
    <x v="3"/>
  </r>
  <r>
    <x v="2"/>
    <s v="Madison Park"/>
    <s v="Keaton|Jaxson|Mitchell"/>
    <s v="COVERLET&amp;BEDSPR"/>
    <s v="MP13-628"/>
    <s v="Cream"/>
    <s v="Twin/Twin "/>
    <s v="B"/>
    <n v="241"/>
    <n v="6796.51"/>
    <n v="3.1137426182054345E-5"/>
    <n v="0.97813146183894939"/>
    <n v="4957"/>
    <x v="8"/>
    <x v="3"/>
  </r>
  <r>
    <x v="7"/>
    <s v="Madison Park"/>
    <s v="Peached Percale|Peached Percale|Peached Percale"/>
    <s v="SHEET/SHEET SET"/>
    <s v="MP20-5397"/>
    <s v="Purple"/>
    <s v="King"/>
    <s v="B"/>
    <n v="192"/>
    <n v="6787.34"/>
    <n v="3.1095414885360977E-5"/>
    <n v="0.97816255725383472"/>
    <n v="4958"/>
    <x v="8"/>
    <x v="3"/>
  </r>
  <r>
    <x v="3"/>
    <s v="INK+IVY"/>
    <s v="Bree Knit|Bree Knit|Bree Knit"/>
    <s v="BLANKET"/>
    <s v="II51-1142"/>
    <s v="Indigo"/>
    <s v="Twin"/>
    <s v="B"/>
    <n v="202"/>
    <n v="6783.29"/>
    <n v="3.1076860277770121E-5"/>
    <n v="0.97819363411411253"/>
    <n v="4959"/>
    <x v="8"/>
    <x v="3"/>
  </r>
  <r>
    <x v="7"/>
    <s v="Beautyrest"/>
    <s v="Oversized Cotton Flannel|Oversized Cotton Flannel|Oversized Cotton Flannel"/>
    <s v="SHEET/SHEET SET"/>
    <s v="BR20-4671"/>
    <s v="Black Snowflakes"/>
    <s v="Cal King"/>
    <s v="B"/>
    <n v="202"/>
    <n v="6779.88"/>
    <n v="3.1061237756317082E-5"/>
    <n v="0.97822469535186884"/>
    <n v="4960"/>
    <x v="8"/>
    <x v="3"/>
  </r>
  <r>
    <x v="3"/>
    <s v="Woolrich"/>
    <s v="Bloomington|Bloomington|Bloomington"/>
    <s v="THROW"/>
    <s v="WR50-3969"/>
    <s v="Red"/>
    <s v="50x60&quot;"/>
    <s v="B-"/>
    <n v="281"/>
    <n v="6779.87"/>
    <n v="3.1061191942471181E-5"/>
    <n v="0.97825575654381136"/>
    <n v="4961"/>
    <x v="8"/>
    <x v="3"/>
  </r>
  <r>
    <x v="8"/>
    <s v="Intelligent Design"/>
    <s v="Robbie|Roger|Rick"/>
    <s v="COMFORTER (SET)"/>
    <s v="ID10-2433"/>
    <s v="Teal/Black"/>
    <s v="Queen"/>
    <s v="B"/>
    <n v="144"/>
    <n v="6777.81"/>
    <n v="3.1051754290215091E-5"/>
    <n v="0.97828680829810155"/>
    <n v="4962"/>
    <x v="8"/>
    <x v="3"/>
  </r>
  <r>
    <x v="3"/>
    <s v="Serta"/>
    <s v="Corded Plush|Corded Plush|Corded Plush"/>
    <s v="ELECT BLANKET"/>
    <s v="ST54-0290"/>
    <s v="Blue"/>
    <s v="Twin"/>
    <s v="B"/>
    <n v="136"/>
    <n v="6774.74"/>
    <n v="3.103768943952276E-5"/>
    <n v="0.97831784598754112"/>
    <n v="4963"/>
    <x v="8"/>
    <x v="3"/>
  </r>
  <r>
    <x v="7"/>
    <s v="Madison Park Essentials"/>
    <s v="Satin|Satin|Satin"/>
    <s v="PILLOWCASE"/>
    <s v="MPE21-991"/>
    <s v="Blush"/>
    <s v="King"/>
    <s v="B"/>
    <n v="1003"/>
    <n v="6768.91"/>
    <n v="3.1010979967361114E-5"/>
    <n v="0.97834885696750851"/>
    <n v="4964"/>
    <x v="8"/>
    <x v="3"/>
  </r>
  <r>
    <x v="2"/>
    <s v="Comfort Spaces"/>
    <s v="Kienna|Kienna|Kienna"/>
    <s v="COVERLET&amp;BEDSPR"/>
    <s v="CS14-1277-3"/>
    <s v="Blue"/>
    <s v="Full/Queen"/>
    <s v="ARA"/>
    <n v="265"/>
    <n v="6765.45"/>
    <n v="3.0995128376678554E-5"/>
    <n v="0.97837985209588518"/>
    <n v="4965"/>
    <x v="8"/>
    <x v="3"/>
  </r>
  <r>
    <x v="7"/>
    <s v="True North by Sleep Philosophy"/>
    <s v="Micro Fleece|Micro Fleece|Micro Fleece"/>
    <s v="SHEET/SHEET SET"/>
    <s v="TN20-0453"/>
    <s v="Navy"/>
    <s v="Cal King"/>
    <s v="B"/>
    <n v="193"/>
    <n v="6753.34"/>
    <n v="3.0939647809289606E-5"/>
    <n v="0.9784107917436945"/>
    <n v="4966"/>
    <x v="8"/>
    <x v="3"/>
  </r>
  <r>
    <x v="7"/>
    <s v="Comfort Spaces"/>
    <s v="Cotton 144TC|Cotton 144TC|Cotton 144TC"/>
    <s v="SHEET/SHEET SET"/>
    <s v="CS20-1659"/>
    <s v="Good Vibes"/>
    <s v="Cal King"/>
    <s v="ARB"/>
    <n v="273"/>
    <n v="6751.89"/>
    <n v="3.0933004801633622E-5"/>
    <n v="0.97844172474849611"/>
    <n v="4967"/>
    <x v="8"/>
    <x v="3"/>
  </r>
  <r>
    <x v="2"/>
    <s v="Comfort Spaces"/>
    <s v="Kienna|Kienna|Kienna"/>
    <s v="COVERLET&amp;BEDSPR"/>
    <s v="CS14-1275"/>
    <s v="Black"/>
    <s v="King/Cal K"/>
    <s v="ARB"/>
    <n v="214"/>
    <n v="6750.95"/>
    <n v="3.0928698300118703E-5"/>
    <n v="0.97847265344679624"/>
    <n v="4968"/>
    <x v="8"/>
    <x v="3"/>
  </r>
  <r>
    <x v="11"/>
    <s v="Harbor House Blue"/>
    <s v="Crystal Beach|Crystal Beach|Crystal Beach"/>
    <s v="NORMAL PILLOW"/>
    <s v="HH30-706A"/>
    <s v="White"/>
    <s v="18x18&quot;"/>
    <s v="B+"/>
    <n v="371"/>
    <n v="6749.15"/>
    <n v="3.0920451807856104E-5"/>
    <n v="0.9785035738986041"/>
    <n v="4969"/>
    <x v="8"/>
    <x v="3"/>
  </r>
  <r>
    <x v="7"/>
    <s v="Comfort Spaces"/>
    <s v="Cotton 144TC|Cotton 144TC|Cotton 144TC"/>
    <s v="SHEET/SHEET SET"/>
    <s v="CS20-1748"/>
    <s v="Adelia Gray"/>
    <s v="Queen Extr"/>
    <s v="ART"/>
    <n v="261"/>
    <n v="6741.63"/>
    <n v="3.0885999795736787E-5"/>
    <n v="0.97853445989839982"/>
    <n v="4970"/>
    <x v="8"/>
    <x v="3"/>
  </r>
  <r>
    <x v="7"/>
    <s v="True North by Sleep Philosophy"/>
    <s v="Micro Fleece|Micro Fleece|Micro Fleece"/>
    <s v="SHEET/SHEET SET"/>
    <s v="SHET20-747"/>
    <s v="Ivory"/>
    <s v="Twin XL"/>
    <s v="B"/>
    <n v="268"/>
    <n v="6741.55"/>
    <n v="3.0885633284969563E-5"/>
    <n v="0.97856534553168484"/>
    <n v="4971"/>
    <x v="8"/>
    <x v="3"/>
  </r>
  <r>
    <x v="8"/>
    <s v="Intelligent Design"/>
    <s v="Felicia|Isabel|Alyssa"/>
    <s v="DUVET&amp;DUVET SET"/>
    <s v="ID12-2057"/>
    <s v="Black"/>
    <s v="King/Cal K"/>
    <s v="B"/>
    <n v="170"/>
    <n v="6740.69"/>
    <n v="3.0881693294221868E-5"/>
    <n v="0.97859622722497908"/>
    <n v="4972"/>
    <x v="8"/>
    <x v="3"/>
  </r>
  <r>
    <x v="7"/>
    <s v="Woolrich"/>
    <s v="Cotton Flannel|Cotton Flannel|Cotton Flannel"/>
    <s v="SHEET/SHEET SET"/>
    <s v="WR20-4012"/>
    <s v="Grey Ski Jump"/>
    <s v="Cal King"/>
    <s v="B"/>
    <n v="193"/>
    <n v="6735.7"/>
    <n v="3.0858832185116101E-5"/>
    <n v="0.9786270860571642"/>
    <n v="4973"/>
    <x v="8"/>
    <x v="3"/>
  </r>
  <r>
    <x v="3"/>
    <s v="Serta"/>
    <s v="Corded Plush|Corded Plush|Corded Plush"/>
    <s v="ELECT BLANKET"/>
    <s v="ST54-0295"/>
    <s v="Brown"/>
    <s v="Full"/>
    <s v="B"/>
    <n v="118"/>
    <n v="6731.74"/>
    <n v="3.0840689902138377E-5"/>
    <n v="0.97865792674706631"/>
    <n v="4974"/>
    <x v="8"/>
    <x v="3"/>
  </r>
  <r>
    <x v="7"/>
    <s v="True North by Sleep Philosophy"/>
    <s v="Cozy Cotton Flannel|Cozy Cotton Flannel|Cozy Cotton Flannel"/>
    <s v="SHEET/SHEET SET"/>
    <s v="TN20-0119"/>
    <s v="Tan Solid"/>
    <s v="King"/>
    <s v="B"/>
    <n v="222"/>
    <n v="6728.31"/>
    <n v="3.0824975752993536E-5"/>
    <n v="0.97868875172281933"/>
    <n v="4975"/>
    <x v="8"/>
    <x v="3"/>
  </r>
  <r>
    <x v="1"/>
    <s v="Madison Park"/>
    <s v="Amherst|Eastridge|Salem"/>
    <s v="VALANCE"/>
    <s v="MP41-4378"/>
    <s v="Aqua"/>
    <s v="50x18&quot;"/>
    <s v="B"/>
    <n v="671"/>
    <n v="6728.07"/>
    <n v="3.0823876220691848E-5"/>
    <n v="0.97871957559903999"/>
    <n v="4976"/>
    <x v="8"/>
    <x v="3"/>
  </r>
  <r>
    <x v="4"/>
    <s v="Urban Habitat"/>
    <s v="Comfort Cool Jersey Knit|Comfort Cool Jersey Knit|Comfort Cool Jersey Knit"/>
    <s v="COMFORTER (SET)"/>
    <s v="UH10-2503"/>
    <s v="Navy"/>
    <s v="Twin/Twin "/>
    <s v="B"/>
    <n v="278"/>
    <n v="6726.11"/>
    <n v="3.0814896706894793E-5"/>
    <n v="0.97875039049574686"/>
    <n v="4977"/>
    <x v="8"/>
    <x v="3"/>
  </r>
  <r>
    <x v="7"/>
    <s v="Madison Park"/>
    <s v="Peached Percale|Peached Percale|Peached Percale"/>
    <s v="SHEET/SHEET SET"/>
    <s v="MP20-5391"/>
    <s v="Grey"/>
    <s v="King"/>
    <s v="B"/>
    <n v="189"/>
    <n v="6722.02"/>
    <n v="3.0796158843920332E-5"/>
    <n v="0.9787811866545908"/>
    <n v="4978"/>
    <x v="8"/>
    <x v="3"/>
  </r>
  <r>
    <x v="2"/>
    <s v="Comfort Spaces"/>
    <s v="Cascade|Cascade|Cascade"/>
    <s v="COMFORTER (SET)"/>
    <s v="CS10-1681"/>
    <s v="Blue"/>
    <s v="King"/>
    <s v="ARB"/>
    <n v="129"/>
    <n v="6715.1"/>
    <n v="3.0764455662555213E-5"/>
    <n v="0.97881195111025332"/>
    <n v="4979"/>
    <x v="8"/>
    <x v="3"/>
  </r>
  <r>
    <x v="7"/>
    <s v="Comfort Spaces"/>
    <s v="Cotton Flannel 135GSM|Cotton Flannel 135GSM|Cotton Flannel 135GSM"/>
    <s v="SHEET/SHEET SET"/>
    <s v="CS20-1404"/>
    <s v="Novalty Blue Polar Bears"/>
    <s v="Twin XL"/>
    <s v="ARB"/>
    <n v="326"/>
    <n v="6704.49"/>
    <n v="3.0715847172051762E-5"/>
    <n v="0.97884266695742539"/>
    <n v="4980"/>
    <x v="8"/>
    <x v="3"/>
  </r>
  <r>
    <x v="8"/>
    <s v="Intelligent Design"/>
    <s v="Larissa|Sophie|Zara"/>
    <s v="DUVET&amp;DUVET SET"/>
    <s v="ID12-2423"/>
    <s v="Off-White"/>
    <s v="King/Cal K"/>
    <s v="B"/>
    <n v="177"/>
    <n v="6695.86"/>
    <n v="3.0676309823037176E-5"/>
    <n v="0.9788733432672484"/>
    <n v="4981"/>
    <x v="8"/>
    <x v="3"/>
  </r>
  <r>
    <x v="8"/>
    <s v="Urban Habitat Kids"/>
    <s v="Cloud|Bliss|Euphoria"/>
    <s v="DUVET&amp;DUVET SET"/>
    <s v="UHK12-0054"/>
    <s v="Pink"/>
    <s v="Twin"/>
    <s v="B"/>
    <n v="191"/>
    <n v="6676.96"/>
    <n v="3.0589721654279853E-5"/>
    <n v="0.97890393298890266"/>
    <n v="4982"/>
    <x v="8"/>
    <x v="3"/>
  </r>
  <r>
    <x v="7"/>
    <s v="Comfort Spaces"/>
    <s v="Microfiber Coolmax|Microfiber Coolmax|Microfiber Coolmax"/>
    <s v="SHEET/SHEET SET"/>
    <s v="CS20-0459"/>
    <s v="White"/>
    <s v="Full"/>
    <s v="ARB"/>
    <n v="360"/>
    <n v="6674.4"/>
    <n v="3.0577993309728594E-5"/>
    <n v="0.9789345109822124"/>
    <n v="4983"/>
    <x v="8"/>
    <x v="3"/>
  </r>
  <r>
    <x v="7"/>
    <s v="Comfort Spaces"/>
    <s v="Cotton Flannel 135GSM|Cotton Flannel 135GSM|Cotton Flannel 135GSM"/>
    <s v="SHEET/SHEET SET"/>
    <s v="CS20-1599"/>
    <s v="Scottish Plaid Green"/>
    <s v="Full"/>
    <s v="ARB"/>
    <n v="272"/>
    <n v="6668.65"/>
    <n v="3.0551650348334172E-5"/>
    <n v="0.97896506263256078"/>
    <n v="4984"/>
    <x v="8"/>
    <x v="3"/>
  </r>
  <r>
    <x v="9"/>
    <s v="510 Design"/>
    <s v="Aegean|Aegean|Aegean"/>
    <s v="BATH TOWEL"/>
    <s v="5DS73-0232"/>
    <s v="White"/>
    <s v="6-Piece"/>
    <s v="B"/>
    <n v="263"/>
    <n v="6663.87"/>
    <n v="3.0529751329992374E-5"/>
    <n v="0.97899559238389078"/>
    <n v="4985"/>
    <x v="8"/>
    <x v="3"/>
  </r>
  <r>
    <x v="11"/>
    <s v="Harbor House Blue"/>
    <s v="Morgan|Morgan|Morgan"/>
    <s v="DUVET&amp;DUVET SET"/>
    <s v="HH12-1829"/>
    <s v="White/Grey"/>
    <s v="King/Cal K"/>
    <s v="A+"/>
    <n v="66"/>
    <n v="6653.4"/>
    <n v="3.0481784233331573E-5"/>
    <n v="0.97902607416812415"/>
    <n v="4986"/>
    <x v="8"/>
    <x v="3"/>
  </r>
  <r>
    <x v="4"/>
    <s v="True North by Sleep Philosophy"/>
    <s v="Hadly|Hadly|Hadly"/>
    <s v="THROW"/>
    <s v="TN50-0483"/>
    <s v="Indigo"/>
    <s v="62x68&quot;"/>
    <s v="B"/>
    <n v="216"/>
    <n v="6652.19"/>
    <n v="3.0476240757977266E-5"/>
    <n v="0.97905655040888218"/>
    <n v="4987"/>
    <x v="8"/>
    <x v="3"/>
  </r>
  <r>
    <x v="3"/>
    <s v="Serta"/>
    <s v="Dream Soft Heated|Dream Soft Heated|Dream Soft Heated"/>
    <s v="ELECT BLANKET"/>
    <s v="ST54-3583"/>
    <s v="Ivory"/>
    <s v="Twin"/>
    <s v="TBD"/>
    <n v="139"/>
    <n v="6649.61"/>
    <n v="3.0464420785734203E-5"/>
    <n v="0.97908701482966787"/>
    <n v="4988"/>
    <x v="8"/>
    <x v="3"/>
  </r>
  <r>
    <x v="6"/>
    <s v="Madison Park"/>
    <s v="Amherst|Eastridge|Salem"/>
    <s v="BATH RUG"/>
    <s v="MP72-1559"/>
    <s v="Black"/>
    <s v="27x45&quot;"/>
    <s v="B"/>
    <n v="299"/>
    <n v="6645.38"/>
    <n v="3.0445041528917092E-5"/>
    <n v="0.9791174598711968"/>
    <n v="4989"/>
    <x v="8"/>
    <x v="3"/>
  </r>
  <r>
    <x v="7"/>
    <s v="True North by Sleep Philosophy"/>
    <s v="Micro Fleece|Micro Fleece|Micro Fleece"/>
    <s v="SHEET/SHEET SET"/>
    <s v="SHET20-797"/>
    <s v="Lavender"/>
    <s v="Cal King"/>
    <s v="B"/>
    <n v="194"/>
    <n v="6636.19"/>
    <n v="3.0402938604531914E-5"/>
    <n v="0.97914786280980137"/>
    <n v="4990"/>
    <x v="8"/>
    <x v="3"/>
  </r>
  <r>
    <x v="15"/>
    <s v="INK+IVY"/>
    <s v="II000133|II000133|II000133"/>
    <s v="ROBE"/>
    <s v="LAF04-0017"/>
    <s v="Blue"/>
    <s v="S/M"/>
    <s v="A"/>
    <n v="349"/>
    <n v="6626.78"/>
    <n v="3.0359827775536869E-5"/>
    <n v="0.97917822263757692"/>
    <n v="4991"/>
    <x v="8"/>
    <x v="3"/>
  </r>
  <r>
    <x v="8"/>
    <s v="Intelligent Design"/>
    <s v="Remy|Alden|Sutton"/>
    <s v="COMFORTER (SET)"/>
    <s v="ID10-2299"/>
    <s v="Gray"/>
    <s v="Full/Queen"/>
    <s v="TBD"/>
    <n v="206"/>
    <n v="6617.27"/>
    <n v="3.0316258808082789E-5"/>
    <n v="0.97920853889638504"/>
    <n v="4992"/>
    <x v="8"/>
    <x v="3"/>
  </r>
  <r>
    <x v="6"/>
    <s v="Madison Park Signature"/>
    <s v="Splendor|Splendor|Splendor"/>
    <s v="BATH RUG"/>
    <s v="MPS72-562"/>
    <s v="Natural"/>
    <s v="24x60&quot;"/>
    <s v="A+"/>
    <n v="215"/>
    <n v="6614.62"/>
    <n v="3.03041181389184E-5"/>
    <n v="0.97923884301452391"/>
    <n v="4993"/>
    <x v="8"/>
    <x v="3"/>
  </r>
  <r>
    <x v="11"/>
    <s v="Harbor House Blue"/>
    <s v="Coastline|Coastline|Coastline"/>
    <s v="DUVET&amp;DUVET SET"/>
    <s v="HH12-1542"/>
    <s v="Aqua"/>
    <s v="Full/Queen"/>
    <s v="B+"/>
    <n v="85"/>
    <n v="6610.05"/>
    <n v="3.0283181211340575E-5"/>
    <n v="0.97926912619573525"/>
    <n v="4994"/>
    <x v="8"/>
    <x v="3"/>
  </r>
  <r>
    <x v="1"/>
    <s v="SunSmart"/>
    <s v="Blakesly|Kagen|Etro"/>
    <s v="WINDOW PANEL"/>
    <s v="SS40-0073"/>
    <s v="Taupe"/>
    <s v="50x95&quot;"/>
    <s v="B"/>
    <n v="277"/>
    <n v="6600.46"/>
    <n v="3.0239245733119267E-5"/>
    <n v="0.97929936544146834"/>
    <n v="4995"/>
    <x v="8"/>
    <x v="3"/>
  </r>
  <r>
    <x v="7"/>
    <s v="Beautyrest"/>
    <s v="Oversized Cotton Flannel|Oversized Cotton Flannel|Oversized Cotton Flannel"/>
    <s v="SHEET/SHEET SET"/>
    <s v="BR20-4674"/>
    <s v="Rust Floral"/>
    <s v="King"/>
    <s v="B"/>
    <n v="200"/>
    <n v="6594.4"/>
    <n v="3.0211482542501836E-5"/>
    <n v="0.97932957692401079"/>
    <n v="4996"/>
    <x v="8"/>
    <x v="3"/>
  </r>
  <r>
    <x v="7"/>
    <s v="True North by Sleep Philosophy"/>
    <s v="Micro Fleece|Micro Fleece|Micro Fleece"/>
    <s v="SHEET/SHEET SET"/>
    <s v="SHET20-741"/>
    <s v="Khaki"/>
    <s v="Twin XL"/>
    <s v="B"/>
    <n v="263"/>
    <n v="6590.34"/>
    <n v="3.0192882121065082E-5"/>
    <n v="0.97935976980613182"/>
    <n v="4997"/>
    <x v="8"/>
    <x v="3"/>
  </r>
  <r>
    <x v="1"/>
    <s v="Madison Park"/>
    <s v="Saratoga|Westmont|Sereno"/>
    <s v="WINDOW PANEL"/>
    <s v="MP40-2402"/>
    <s v="Seafoam/White"/>
    <s v="50x84&quot;"/>
    <s v="B"/>
    <n v="421"/>
    <n v="6589.77"/>
    <n v="3.0190270731848592E-5"/>
    <n v="0.97938996007686363"/>
    <n v="4998"/>
    <x v="8"/>
    <x v="3"/>
  </r>
  <r>
    <x v="3"/>
    <s v="Serta"/>
    <s v="Freya AZ|Freya AZ|Freya AZ"/>
    <s v="ELECT BLANKET"/>
    <s v="ST54-0213"/>
    <s v="Stone Brown"/>
    <s v="King"/>
    <s v="ARB-"/>
    <n v="83"/>
    <n v="6588.58"/>
    <n v="3.0184818884186091E-5"/>
    <n v="0.9794201448957478"/>
    <n v="4999"/>
    <x v="8"/>
    <x v="3"/>
  </r>
  <r>
    <x v="11"/>
    <s v="Harbor House Blue"/>
    <s v="Hallie|Hallie|Hallie"/>
    <s v="DUVET&amp;DUVET SET"/>
    <s v="HH12-1687"/>
    <s v="Grey"/>
    <s v="Full/Queen"/>
    <s v="B+"/>
    <n v="85"/>
    <n v="6585.32"/>
    <n v="3.01698835704216E-5"/>
    <n v="0.97945031477931821"/>
    <n v="5000"/>
    <x v="8"/>
    <x v="3"/>
  </r>
  <r>
    <x v="2"/>
    <s v="Madison Park Essentials"/>
    <s v="Jaxon|Deacon|Ryder"/>
    <s v="COMFORTER (SET)"/>
    <s v="MPE10-1077"/>
    <s v="Coral/Grey"/>
    <s v="Cal King"/>
    <s v="B"/>
    <n v="135"/>
    <n v="6582.91"/>
    <n v="3.0158842433558894E-5"/>
    <n v="0.97948047362175172"/>
    <n v="5001"/>
    <x v="8"/>
    <x v="3"/>
  </r>
  <r>
    <x v="7"/>
    <s v="Comfort Spaces"/>
    <s v="Cotton Flannel 135GSM|Cotton Flannel 135GSM|Cotton Flannel 135GSM"/>
    <s v="SHEET/SHEET SET"/>
    <s v="CS20-0385"/>
    <s v="Solid Grey"/>
    <s v="Full"/>
    <s v="ARB"/>
    <n v="311"/>
    <n v="6580.76"/>
    <n v="3.0148992456689676E-5"/>
    <n v="0.9795106226142084"/>
    <n v="5002"/>
    <x v="8"/>
    <x v="3"/>
  </r>
  <r>
    <x v="7"/>
    <s v="Comfort Spaces"/>
    <s v="Cotton 144TC|Cotton 144TC|Cotton 144TC"/>
    <s v="SHEET/SHEET SET"/>
    <s v="CS20-0587"/>
    <s v="Diamond Blue"/>
    <s v="Cal King"/>
    <s v="ARB"/>
    <n v="268"/>
    <n v="6576.16"/>
    <n v="3.0127918087574136E-5"/>
    <n v="0.97954075053229595"/>
    <n v="5003"/>
    <x v="8"/>
    <x v="3"/>
  </r>
  <r>
    <x v="2"/>
    <s v="Madison Park Signature"/>
    <s v="Reed|Reed|Reed"/>
    <s v="COMFORTER (SET)"/>
    <s v="MPS10-546"/>
    <s v="Gray"/>
    <s v="Queen"/>
    <s v="TBD"/>
    <n v="40"/>
    <n v="6565.46"/>
    <n v="3.0078897272457559E-5"/>
    <n v="0.97957082942956841"/>
    <n v="5004"/>
    <x v="8"/>
    <x v="3"/>
  </r>
  <r>
    <x v="2"/>
    <s v="Super Listing"/>
    <s v="Camden|Reese|Leighton"/>
    <s v="COMFORTER (SET)"/>
    <s v="AM10-0098"/>
    <s v="Gray"/>
    <s v="Full"/>
    <s v="A"/>
    <n v="182"/>
    <n v="6562.97"/>
    <n v="3.0067489624827626E-5"/>
    <n v="0.97960089691919328"/>
    <n v="5005"/>
    <x v="8"/>
    <x v="3"/>
  </r>
  <r>
    <x v="3"/>
    <s v="Madison Park"/>
    <s v="Chloe|Mila|Mila"/>
    <s v="THROW"/>
    <s v="MP50N-5512"/>
    <s v="Grey"/>
    <s v="50x60&quot;"/>
    <s v="B"/>
    <n v="333"/>
    <n v="6553.15"/>
    <n v="3.0022500428150539E-5"/>
    <n v="0.97963091941962144"/>
    <n v="5006"/>
    <x v="8"/>
    <x v="3"/>
  </r>
  <r>
    <x v="5"/>
    <s v="Madison Park"/>
    <s v="Staggered Stones|Staggered Stones|Staggered Stones"/>
    <s v="CANVAS"/>
    <s v="MT95B-0085"/>
    <s v="Off-White"/>
    <s v="See below"/>
    <s v="B-"/>
    <n v="185"/>
    <n v="6550.88"/>
    <n v="3.001210068513048E-5"/>
    <n v="0.97966093152030653"/>
    <n v="5007"/>
    <x v="8"/>
    <x v="3"/>
  </r>
  <r>
    <x v="6"/>
    <s v="Madison Park"/>
    <s v="Bittman|Renu|Arlo"/>
    <s v="BATH RUG"/>
    <s v="MP72-5667"/>
    <s v="Aqua"/>
    <s v="21x34&quot;"/>
    <s v="B"/>
    <n v="398"/>
    <n v="6534.24"/>
    <n v="2.9935866445547312E-5"/>
    <n v="0.97969086738675204"/>
    <n v="5008"/>
    <x v="8"/>
    <x v="3"/>
  </r>
  <r>
    <x v="4"/>
    <s v="Intelligent Design"/>
    <s v="Dream Puff|Dream Puff|Dream Puff"/>
    <s v="COMFORTER (SET)"/>
    <s v="ID10-2315"/>
    <s v="Grey"/>
    <s v="King/Cal K"/>
    <s v="TBD"/>
    <n v="136"/>
    <n v="6532.88"/>
    <n v="2.9929635762504461E-5"/>
    <n v="0.97972079702251458"/>
    <n v="5009"/>
    <x v="8"/>
    <x v="3"/>
  </r>
  <r>
    <x v="7"/>
    <s v="Madison Park"/>
    <s v="Peached Percale|Peached Percale|Peached Percale"/>
    <s v="SHEET/SHEET SET"/>
    <s v="MP20-5385"/>
    <s v="Teal"/>
    <s v="King"/>
    <s v="B"/>
    <n v="186"/>
    <n v="6531.45"/>
    <n v="2.992308438254028E-5"/>
    <n v="0.97975072010689712"/>
    <n v="5010"/>
    <x v="8"/>
    <x v="3"/>
  </r>
  <r>
    <x v="6"/>
    <s v="Madison Park"/>
    <s v="Amherst|Eastridge|Salem"/>
    <s v="BATH RUG"/>
    <s v="MP72-6206"/>
    <s v="Navy"/>
    <s v="24x60&quot;"/>
    <s v="B"/>
    <n v="238"/>
    <n v="6529.61"/>
    <n v="2.9914654634894065E-5"/>
    <n v="0.97978063476153199"/>
    <n v="5011"/>
    <x v="8"/>
    <x v="3"/>
  </r>
  <r>
    <x v="2"/>
    <s v="Madison Park"/>
    <s v="Keaton|Jaxson|Mitchell"/>
    <s v="COVERLET&amp;BEDSPR"/>
    <s v="MP13-6115"/>
    <s v="Teal"/>
    <s v="Twin/Twin "/>
    <s v="B"/>
    <n v="238"/>
    <n v="6529.32"/>
    <n v="2.9913326033362867E-5"/>
    <n v="0.9798105480875654"/>
    <n v="5012"/>
    <x v="8"/>
    <x v="3"/>
  </r>
  <r>
    <x v="3"/>
    <s v="INK+IVY"/>
    <s v="Bree Knit|Bree Knit|Bree Knit"/>
    <s v="BLANKET"/>
    <s v="II51-724"/>
    <s v="Ivory"/>
    <s v="Twin"/>
    <s v="B"/>
    <n v="195"/>
    <n v="6527.05"/>
    <n v="2.9902926290342812E-5"/>
    <n v="0.97984045101385575"/>
    <n v="5013"/>
    <x v="8"/>
    <x v="3"/>
  </r>
  <r>
    <x v="1"/>
    <s v="Madison Park"/>
    <s v="Saratoga|Westmont|Sereno"/>
    <s v="WINDOW PANEL"/>
    <s v="MP40-1282"/>
    <s v="Grey/White"/>
    <s v="50x84&quot;"/>
    <s v="B"/>
    <n v="431"/>
    <n v="6524.58"/>
    <n v="2.9891610270404681E-5"/>
    <n v="0.9798703426241262"/>
    <n v="5014"/>
    <x v="8"/>
    <x v="3"/>
  </r>
  <r>
    <x v="2"/>
    <s v="Madison Park"/>
    <s v="Ridge|Pioneer|Warren"/>
    <s v="DUVET&amp;DUVET SET"/>
    <s v="MP12-4673"/>
    <s v="Red"/>
    <s v="King/Cal K"/>
    <s v="B"/>
    <n v="108"/>
    <n v="6523.15"/>
    <n v="2.9885058890440504E-5"/>
    <n v="0.97990022768301666"/>
    <n v="5015"/>
    <x v="8"/>
    <x v="3"/>
  </r>
  <r>
    <x v="2"/>
    <s v="Madison Park Essentials"/>
    <s v="Luna|Piper|Willow"/>
    <s v="COMFORTER (SET)"/>
    <s v="MPE10-1064"/>
    <s v="Taupe"/>
    <s v="Full"/>
    <s v="B"/>
    <n v="198"/>
    <n v="6520.76"/>
    <n v="2.9874109381269608E-5"/>
    <n v="0.97993010179239792"/>
    <n v="5016"/>
    <x v="8"/>
    <x v="3"/>
  </r>
  <r>
    <x v="7"/>
    <s v="Comfort Spaces"/>
    <s v="Cotton Flannel 135GSM|Cotton Flannel 135GSM|Cotton Flannel 135GSM"/>
    <s v="SHEET/SHEET SET"/>
    <s v="CS20-1715"/>
    <s v="Bear/Trees"/>
    <s v="Full"/>
    <s v="ARB"/>
    <n v="302"/>
    <n v="6520.18"/>
    <n v="2.9871452178207213E-5"/>
    <n v="0.97995997324457618"/>
    <n v="5017"/>
    <x v="8"/>
    <x v="3"/>
  </r>
  <r>
    <x v="7"/>
    <s v="Comfort Spaces"/>
    <s v="Cotton Flannel 135GSM|Cotton Flannel 135GSM|Cotton Flannel 135GSM"/>
    <s v="SHEET/SHEET SET"/>
    <s v="CS20-1398"/>
    <s v="Novalty Black Dog"/>
    <s v="Twin"/>
    <s v="ARB-"/>
    <n v="325"/>
    <n v="6519.79"/>
    <n v="2.9869665438216982E-5"/>
    <n v="0.97998984291001434"/>
    <n v="5018"/>
    <x v="8"/>
    <x v="3"/>
  </r>
  <r>
    <x v="7"/>
    <s v="Beautyrest"/>
    <s v="1500TC Solid Cooling Sheet Set"/>
    <s v="SHEET/SHEET SET"/>
    <s v="BR20-4656"/>
    <s v="Light Gray"/>
    <s v="Full"/>
    <s v="EXT"/>
    <n v="248"/>
    <n v="6505.04"/>
    <n v="2.9802090015509546E-5"/>
    <n v="0.9800196450000298"/>
    <n v="5019"/>
    <x v="8"/>
    <x v="3"/>
  </r>
  <r>
    <x v="1"/>
    <s v="Madison Park"/>
    <s v="Emilia|Natalie|Lillian"/>
    <s v="WINDOW PANEL"/>
    <s v="MP40-6326"/>
    <s v="Silver"/>
    <s v="50x84&quot;"/>
    <s v="B"/>
    <n v="399"/>
    <n v="6500.62"/>
    <n v="2.9781840295620268E-5"/>
    <n v="0.98004942684032548"/>
    <n v="5020"/>
    <x v="8"/>
    <x v="3"/>
  </r>
  <r>
    <x v="7"/>
    <s v="True North by Sleep Philosophy"/>
    <s v="Cozy Cotton Flannel|Cozy Cotton Flannel|Cozy Cotton Flannel"/>
    <s v="SHEET/SHEET SET"/>
    <s v="TN20-0244"/>
    <s v="Grey Geo"/>
    <s v="Cal King"/>
    <s v="B"/>
    <n v="220"/>
    <n v="6486.13"/>
    <n v="2.9715456032906322E-5"/>
    <n v="0.9800791422963584"/>
    <n v="5021"/>
    <x v="8"/>
    <x v="3"/>
  </r>
  <r>
    <x v="7"/>
    <s v="Madison Park"/>
    <s v="800 Thread Count|800 Thread Count|800 Thread Count"/>
    <s v="SHEET/SHEET SET"/>
    <s v="MPH20-0015"/>
    <s v="Aqua"/>
    <s v="Cal King"/>
    <s v="B"/>
    <n v="149"/>
    <n v="6485.99"/>
    <n v="2.9714814639063676E-5"/>
    <n v="0.98010885711099749"/>
    <n v="5022"/>
    <x v="8"/>
    <x v="3"/>
  </r>
  <r>
    <x v="2"/>
    <s v="Super Listing"/>
    <s v="Mina|Hanna|Aera"/>
    <s v="QUILT"/>
    <s v="AM14-0372"/>
    <s v="Neutral"/>
    <s v="Full/Queen"/>
    <s v="TBD"/>
    <n v="227"/>
    <n v="6479.61"/>
    <n v="2.9685585405377339E-5"/>
    <n v="0.98013854269640288"/>
    <n v="5023"/>
    <x v="8"/>
    <x v="3"/>
  </r>
  <r>
    <x v="6"/>
    <s v="Madison Park"/>
    <s v="Tufted Pearl Channel|Tufted Pearl Channel|Tufted Pearl Channel"/>
    <s v="BATH RUG"/>
    <s v="MP72-8457"/>
    <s v="Black"/>
    <s v="17x24&quot;"/>
    <s v="B"/>
    <n v="430"/>
    <n v="6479.41"/>
    <n v="2.9684669128459274E-5"/>
    <n v="0.98016822736553133"/>
    <n v="5024"/>
    <x v="8"/>
    <x v="3"/>
  </r>
  <r>
    <x v="7"/>
    <s v="Super Listing"/>
    <s v="Cotton 144TC|Cotton 144TC|Cotton 144TC"/>
    <s v="SHEET/SHEET SET"/>
    <s v="AM20-0357"/>
    <s v="Ivory"/>
    <s v="Full"/>
    <s v="B"/>
    <n v="310"/>
    <n v="6470.11"/>
    <n v="2.9642062251769161E-5"/>
    <n v="0.98019786942778309"/>
    <n v="5025"/>
    <x v="8"/>
    <x v="3"/>
  </r>
  <r>
    <x v="3"/>
    <s v="Madison Park"/>
    <s v="Gia|Margot|Margot"/>
    <s v="COMFORTER (SET)"/>
    <s v="MP10-8541"/>
    <s v="Gray"/>
    <s v="Twin/Twin "/>
    <s v="B"/>
    <n v="215"/>
    <n v="6469.03"/>
    <n v="2.9637114356411599E-5"/>
    <n v="0.98022750654213953"/>
    <n v="5026"/>
    <x v="8"/>
    <x v="3"/>
  </r>
  <r>
    <x v="15"/>
    <s v="INK+IVY"/>
    <s v="II000133"/>
    <s v="ROBE"/>
    <s v="LAF04-0021"/>
    <s v="Rose"/>
    <s v="S/M"/>
    <s v="B"/>
    <n v="346"/>
    <n v="6464.91"/>
    <n v="2.9618239051899424E-5"/>
    <n v="0.98025712478119142"/>
    <n v="5027"/>
    <x v="8"/>
    <x v="3"/>
  </r>
  <r>
    <x v="7"/>
    <s v="Comfort Spaces"/>
    <s v="Cotton Flannel 135GSM|Cotton Flannel 135GSM|Cotton Flannel 135GSM"/>
    <s v="SHEET/SHEET SET"/>
    <s v="CS20-0350"/>
    <s v="Plaid Blue"/>
    <s v="Full"/>
    <s v="ARB-"/>
    <n v="272"/>
    <n v="6462.4"/>
    <n v="2.9606739776577681E-5"/>
    <n v="0.98028673152096801"/>
    <n v="5028"/>
    <x v="8"/>
    <x v="3"/>
  </r>
  <r>
    <x v="7"/>
    <s v="True North by Sleep Philosophy"/>
    <s v="Cozy Cotton Flannel|Cozy Cotton Flannel|Cozy Cotton Flannel"/>
    <s v="SHEET/SHEET SET"/>
    <s v="TN20-0115"/>
    <s v="Ivory Solid"/>
    <s v="Cal King"/>
    <s v="B"/>
    <n v="220"/>
    <n v="6461.27"/>
    <n v="2.9601562811990609E-5"/>
    <n v="0.98031633308377997"/>
    <n v="5029"/>
    <x v="8"/>
    <x v="3"/>
  </r>
  <r>
    <x v="2"/>
    <s v="Comfort Spaces"/>
    <s v="Kienna|Kienna|Kienna"/>
    <s v="COVERLET&amp;BEDSPR"/>
    <s v="CS13-0933-1"/>
    <s v="Taupe"/>
    <s v="Full/Queen"/>
    <s v="ARB"/>
    <n v="166"/>
    <n v="6423.14"/>
    <n v="2.9426874617561154E-5"/>
    <n v="0.98034575995839757"/>
    <n v="5030"/>
    <x v="8"/>
    <x v="3"/>
  </r>
  <r>
    <x v="7"/>
    <s v="Intelligent Design"/>
    <s v="Microfiber|Microfiber|Microfiber"/>
    <s v="SHEET/SHEET SET"/>
    <s v="ID20-141"/>
    <s v="Pink"/>
    <s v="King"/>
    <s v="B"/>
    <n v="367"/>
    <n v="6418.71"/>
    <n v="2.9406579083825968E-5"/>
    <n v="0.98037516653748136"/>
    <n v="5031"/>
    <x v="8"/>
    <x v="3"/>
  </r>
  <r>
    <x v="15"/>
    <s v="INK+IVY"/>
    <s v="II000133"/>
    <s v="ROBE"/>
    <s v="LAF04-0018"/>
    <s v="Blue"/>
    <s v="L/XL"/>
    <s v="A"/>
    <n v="340"/>
    <n v="6403.66"/>
    <n v="2.9337629245741434E-5"/>
    <n v="0.98040450416672709"/>
    <n v="5032"/>
    <x v="8"/>
    <x v="3"/>
  </r>
  <r>
    <x v="8"/>
    <s v="Urban Habitat Kids"/>
    <s v="Iris|Kinsley|Harper"/>
    <s v="COVERLET&amp;BEDSPR"/>
    <s v="UHK13-0225"/>
    <s v="Blush"/>
    <s v="Full/Queen"/>
    <s v="B"/>
    <n v="136"/>
    <n v="6403.51"/>
    <n v="2.9336942038052886E-5"/>
    <n v="0.98043384110876519"/>
    <n v="5033"/>
    <x v="8"/>
    <x v="3"/>
  </r>
  <r>
    <x v="6"/>
    <s v="Madison Park"/>
    <s v="Lasso|Copula|Braide"/>
    <s v="BATH RUG"/>
    <s v="MP72-5829"/>
    <s v="Charcoal"/>
    <s v="17x24&quot;"/>
    <s v="B"/>
    <n v="444"/>
    <n v="6402.65"/>
    <n v="2.9333002047305195E-5"/>
    <n v="0.98046317411081252"/>
    <n v="5034"/>
    <x v="8"/>
    <x v="3"/>
  </r>
  <r>
    <x v="2"/>
    <s v="Madison Park Essentials"/>
    <s v="Saben|Barret|Seth"/>
    <s v="COVERLET&amp;BEDSPR"/>
    <s v="MPE13-805"/>
    <s v="Aqua"/>
    <s v="Full"/>
    <s v="B"/>
    <n v="114"/>
    <n v="6388.84"/>
    <n v="2.9269733126112678E-5"/>
    <n v="0.98049244384393863"/>
    <n v="5035"/>
    <x v="8"/>
    <x v="3"/>
  </r>
  <r>
    <x v="8"/>
    <s v="Urban Habitat Kids"/>
    <s v="Lulu|Thea|Maisie"/>
    <s v="DUVET&amp;DUVET SET"/>
    <s v="UHK12-0232"/>
    <s v="Purple"/>
    <s v="Twin"/>
    <s v="B"/>
    <n v="199"/>
    <n v="6386.6"/>
    <n v="2.925947082463033E-5"/>
    <n v="0.98052170331476329"/>
    <n v="5036"/>
    <x v="8"/>
    <x v="3"/>
  </r>
  <r>
    <x v="7"/>
    <s v="True North by Sleep Philosophy"/>
    <s v="Micro Fleece|Micro Fleece|Micro Fleece"/>
    <s v="SHEET/SHEET SET"/>
    <s v="PC20-005"/>
    <s v="Green"/>
    <s v="Twin"/>
    <s v="B"/>
    <n v="267"/>
    <n v="6383.59"/>
    <n v="2.9245680857013423E-5"/>
    <n v="0.98055094899562034"/>
    <n v="5037"/>
    <x v="8"/>
    <x v="3"/>
  </r>
  <r>
    <x v="1"/>
    <s v="Madison Park"/>
    <s v="Emilia|Natalie|Lillian"/>
    <s v="WINDOW PANEL"/>
    <s v="MP40-6327"/>
    <s v="Silver"/>
    <s v="50x95&quot;"/>
    <s v="B"/>
    <n v="364"/>
    <n v="6375.66"/>
    <n v="2.9209350477212069E-5"/>
    <n v="0.98058015834609757"/>
    <n v="5038"/>
    <x v="8"/>
    <x v="3"/>
  </r>
  <r>
    <x v="2"/>
    <s v="Comfort Spaces"/>
    <s v="Kate"/>
    <s v="COMFORTER (SET)"/>
    <s v="CS10-1326"/>
    <s v="Grey/Purple"/>
    <s v="King"/>
    <s v="ARB"/>
    <n v="157"/>
    <n v="6372.63"/>
    <n v="2.9195468881903357E-5"/>
    <n v="0.98060935381497949"/>
    <n v="5039"/>
    <x v="8"/>
    <x v="3"/>
  </r>
  <r>
    <x v="9"/>
    <s v="Super Listing"/>
    <s v="400GSM Essential Bundle|400GSM Essential Bundle|400GSM Essential Bundle"/>
    <s v="BATH TOWEL"/>
    <s v="AM73-0247"/>
    <s v="Beige"/>
    <s v="6-Piece"/>
    <s v="NEW"/>
    <n v="359"/>
    <n v="6368.69"/>
    <n v="2.9177418226617436E-5"/>
    <n v="0.9806385312332061"/>
    <n v="5040"/>
    <x v="8"/>
    <x v="3"/>
  </r>
  <r>
    <x v="1"/>
    <s v="Madison Park"/>
    <s v="Irina|Iris|Clarissa"/>
    <s v="VALANCE"/>
    <s v="MP41-4941"/>
    <s v="Grey"/>
    <s v="38x46&quot;"/>
    <s v="B"/>
    <n v="479"/>
    <n v="6365.61"/>
    <n v="2.9163307562079207E-5"/>
    <n v="0.98066769454076819"/>
    <n v="5041"/>
    <x v="8"/>
    <x v="3"/>
  </r>
  <r>
    <x v="4"/>
    <s v="Madison Park Signature"/>
    <s v="500 Thread Count Luxury Collection|500 Thread Count Luxury Collection|500 T"/>
    <s v="COMFORTER (SET)"/>
    <s v="MPS10-504"/>
    <s v="White/Navy"/>
    <s v="Full/Queen"/>
    <s v="B"/>
    <n v="71"/>
    <n v="6364.23"/>
    <n v="2.9156985251344543E-5"/>
    <n v="0.98069685152601949"/>
    <n v="5042"/>
    <x v="8"/>
    <x v="3"/>
  </r>
  <r>
    <x v="3"/>
    <s v="Super Listing"/>
    <s v="Kyla|Yuna|Raya"/>
    <s v="COMFORTER (SET)"/>
    <s v="AM10-0271"/>
    <s v="Brown"/>
    <s v="Twin/Twin "/>
    <s v="B"/>
    <n v="251"/>
    <n v="6363.65"/>
    <n v="2.9154328048282152E-5"/>
    <n v="0.98072600585406777"/>
    <n v="5043"/>
    <x v="8"/>
    <x v="3"/>
  </r>
  <r>
    <x v="7"/>
    <s v="Intelligent Design"/>
    <s v="Metallic Dot|Metallic Dot|Metallic Dot"/>
    <s v="SHEET/SHEET SET"/>
    <s v="ID20-1475"/>
    <s v="Blush/Gold"/>
    <s v="Full"/>
    <s v="B"/>
    <n v="317"/>
    <n v="6359.45"/>
    <n v="2.9135086233002745E-5"/>
    <n v="0.98075514094030081"/>
    <n v="5044"/>
    <x v="8"/>
    <x v="3"/>
  </r>
  <r>
    <x v="2"/>
    <s v="Madison Park Essentials"/>
    <s v="Saben|Barret|Seth"/>
    <s v="COMFORTER (SET)"/>
    <s v="MPE10-163"/>
    <s v="Taupe"/>
    <s v="Twin"/>
    <s v="A"/>
    <n v="109"/>
    <n v="6353.3"/>
    <n v="2.9106910717772191E-5"/>
    <n v="0.98078424785101859"/>
    <n v="5045"/>
    <x v="8"/>
    <x v="3"/>
  </r>
  <r>
    <x v="11"/>
    <s v="Harbor House Blue"/>
    <s v="Maya Bay|Maya Bay|Maya Bay"/>
    <s v="BED SKIRT&amp;SHAM"/>
    <s v="HH11-1228A"/>
    <s v="Blue"/>
    <s v="Euro Sham"/>
    <s v="B+"/>
    <n v="274"/>
    <n v="6347.7"/>
    <n v="2.9081254964066317E-5"/>
    <n v="0.98081332910598262"/>
    <n v="5046"/>
    <x v="8"/>
    <x v="3"/>
  </r>
  <r>
    <x v="7"/>
    <s v="Comfort Spaces"/>
    <s v="Cotton 144TC|Cotton 144TC|Cotton 144TC"/>
    <s v="SHEET/SHEET SET"/>
    <s v="CS20-1591"/>
    <s v="Diamond Sliver"/>
    <s v="Twin"/>
    <s v="ARB-"/>
    <n v="407"/>
    <n v="6347.05"/>
    <n v="2.9078277064082599E-5"/>
    <n v="0.98084240738304673"/>
    <n v="5047"/>
    <x v="8"/>
    <x v="3"/>
  </r>
  <r>
    <x v="8"/>
    <s v="Intelligent Design"/>
    <s v="Robbie|Roger|Rick"/>
    <s v="COMFORTER (SET)"/>
    <s v="ID10-2432"/>
    <s v="Teal/Black"/>
    <s v="Full"/>
    <s v="B"/>
    <n v="150"/>
    <n v="6342.88"/>
    <n v="2.9059172690340906E-5"/>
    <n v="0.98087146655573709"/>
    <n v="5048"/>
    <x v="8"/>
    <x v="3"/>
  </r>
  <r>
    <x v="7"/>
    <s v="Comfort Spaces"/>
    <s v="Microfiber Coolmax|Microfiber Coolmax|Microfiber Coolmax"/>
    <s v="SHEET/SHEET SET"/>
    <s v="CS20-0445"/>
    <s v="Light Grey"/>
    <s v="Twin"/>
    <s v="ARB"/>
    <n v="411"/>
    <n v="6340.68"/>
    <n v="2.9049093644242171E-5"/>
    <n v="0.9809005156493813"/>
    <n v="5049"/>
    <x v="8"/>
    <x v="3"/>
  </r>
  <r>
    <x v="3"/>
    <s v="Madison Park"/>
    <s v="Dream Soft|Dream Soft|Dream Soft"/>
    <s v="BLANKET"/>
    <s v="BR51-4446"/>
    <s v="Navy Blue"/>
    <s v="Twin"/>
    <s v="B"/>
    <n v="339"/>
    <n v="6340.64"/>
    <n v="2.9048910388858555E-5"/>
    <n v="0.98092956455977021"/>
    <n v="5050"/>
    <x v="8"/>
    <x v="3"/>
  </r>
  <r>
    <x v="7"/>
    <s v="Woolrich"/>
    <s v="Cotton Flannel|Cotton Flannel|Cotton Flannel"/>
    <s v="SHEET/SHEET SET"/>
    <s v="WR20-3958"/>
    <s v="Black Pine Trees"/>
    <s v="Twin"/>
    <s v="B"/>
    <n v="272"/>
    <n v="6338.09"/>
    <n v="2.9037227858153203E-5"/>
    <n v="0.98095860178762839"/>
    <n v="5051"/>
    <x v="8"/>
    <x v="3"/>
  </r>
  <r>
    <x v="7"/>
    <s v="Comfort Spaces"/>
    <s v="Cotton Flannel 135GSM|Cotton Flannel 135GSM|Cotton Flannel 135GSM"/>
    <s v="SHEET/SHEET SET"/>
    <s v="CS20-0342"/>
    <s v="Geo Aqua"/>
    <s v="King"/>
    <s v="ARB"/>
    <n v="239"/>
    <n v="6321.55"/>
    <n v="2.8961451757029069E-5"/>
    <n v="0.98098756323938541"/>
    <n v="5052"/>
    <x v="8"/>
    <x v="3"/>
  </r>
  <r>
    <x v="4"/>
    <s v="Intelligent Design"/>
    <s v="Dream Puff|Dream Puff|Dream Puff"/>
    <s v="COMFORTER (SET)"/>
    <s v="ID10-2309"/>
    <s v="Rose"/>
    <s v="King/Cal K"/>
    <s v="TBD"/>
    <n v="133"/>
    <n v="6308.93"/>
    <n v="2.8903634683499049E-5"/>
    <n v="0.98101646687406896"/>
    <n v="5053"/>
    <x v="8"/>
    <x v="3"/>
  </r>
  <r>
    <x v="7"/>
    <s v="Intelligent Design"/>
    <s v="Cotton Blend Jersey Knit|Cotton Blend Jersey Knit|Cotton Blend Jersey Knit"/>
    <s v="SHEET/SHEET SET"/>
    <s v="ID20-691"/>
    <s v="Dark Grey"/>
    <s v="Twin"/>
    <s v="B"/>
    <n v="314"/>
    <n v="6303.37"/>
    <n v="2.8878162185176788E-5"/>
    <n v="0.98104534503625418"/>
    <n v="5054"/>
    <x v="8"/>
    <x v="3"/>
  </r>
  <r>
    <x v="7"/>
    <s v="Super Listing"/>
    <s v="Cotton 144TC|Cotton 144TC|Cotton 144TC"/>
    <s v="SHEET/SHEET SET"/>
    <s v="AM20-0348"/>
    <s v="Dark Gray"/>
    <s v="Twin XL"/>
    <s v="B"/>
    <n v="365"/>
    <n v="6301.83"/>
    <n v="2.8871106852907671E-5"/>
    <n v="0.98107421614310708"/>
    <n v="5055"/>
    <x v="8"/>
    <x v="3"/>
  </r>
  <r>
    <x v="8"/>
    <s v="Intelligent Design"/>
    <s v="Lucy|Vera|Elise"/>
    <s v="COMFORTER (SET)"/>
    <s v="ID10-2272"/>
    <s v="Rust"/>
    <s v="Twin/Twin "/>
    <s v="B"/>
    <n v="171"/>
    <n v="6300.73"/>
    <n v="2.8866067329858304E-5"/>
    <n v="0.98110308221043696"/>
    <n v="5056"/>
    <x v="8"/>
    <x v="3"/>
  </r>
  <r>
    <x v="4"/>
    <s v="Intelligent Design"/>
    <s v="Dream Puff|Dream Puff|Dream Puff"/>
    <s v="COMFORTER (SET)"/>
    <s v="ID10-2312"/>
    <s v="Navy"/>
    <s v="King/Cal K"/>
    <s v="TBD"/>
    <n v="130"/>
    <n v="6300"/>
    <n v="2.8862722919107361E-5"/>
    <n v="0.98113194493335609"/>
    <n v="5057"/>
    <x v="8"/>
    <x v="3"/>
  </r>
  <r>
    <x v="7"/>
    <s v="Beautyrest"/>
    <s v="Oversized Cotton Flannel|Oversized Cotton Flannel|Oversized Cotton Flannel"/>
    <s v="SHEET/SHEET SET"/>
    <s v="BR20-1847"/>
    <s v="Seafoam Solid"/>
    <s v="Cal King"/>
    <s v="B"/>
    <n v="190"/>
    <n v="6290.94"/>
    <n v="2.8821215574718928E-5"/>
    <n v="0.98116076614893077"/>
    <n v="5058"/>
    <x v="8"/>
    <x v="3"/>
  </r>
  <r>
    <x v="11"/>
    <s v="Harbor House Blue"/>
    <s v="Coastline|Coastline|Coastline"/>
    <s v="COMFORTER (SET)"/>
    <s v="HH10-396"/>
    <s v="Aqua"/>
    <s v="Full"/>
    <s v="B+"/>
    <n v="63"/>
    <n v="6290.15"/>
    <n v="2.8817596280892564E-5"/>
    <n v="0.9811895837452117"/>
    <n v="5059"/>
    <x v="8"/>
    <x v="3"/>
  </r>
  <r>
    <x v="2"/>
    <s v="Comfort Spaces"/>
    <s v="Kienna|Kienna|Kienna"/>
    <s v="COVERLET&amp;BEDSPR"/>
    <s v="CS13-1495"/>
    <s v="White"/>
    <s v="Full/Queen"/>
    <s v="ARB"/>
    <n v="184"/>
    <n v="6281.2"/>
    <n v="2.8776592888809073E-5"/>
    <n v="0.9812183603381005"/>
    <n v="5060"/>
    <x v="8"/>
    <x v="3"/>
  </r>
  <r>
    <x v="10"/>
    <s v="510 Design"/>
    <s v="Chique|Chique|Chique"/>
    <s v="LGT-TABLE LAMPS"/>
    <s v="5DS153-0053"/>
    <s v="Gold"/>
    <s v="See below"/>
    <s v="B"/>
    <n v="230"/>
    <n v="6271.23"/>
    <n v="2.8730916484443435E-5"/>
    <n v="0.98124709125458498"/>
    <n v="5061"/>
    <x v="8"/>
    <x v="3"/>
  </r>
  <r>
    <x v="8"/>
    <s v="Intelligent Design"/>
    <s v="Blake|Liam|Reeve"/>
    <s v="DUVET&amp;DUVET SET"/>
    <s v="ID12-2335"/>
    <s v="Tan/Gray"/>
    <s v="Full/Queen"/>
    <s v="B"/>
    <n v="291"/>
    <n v="6267.03"/>
    <n v="2.8711674669164032E-5"/>
    <n v="0.98127580292925409"/>
    <n v="5062"/>
    <x v="8"/>
    <x v="3"/>
  </r>
  <r>
    <x v="3"/>
    <s v="True North by Sleep Philosophy"/>
    <s v="Sherpa|Sherpa|Sherpa"/>
    <s v="ELECT BLANKET"/>
    <s v="TN54-0503"/>
    <s v="Brown"/>
    <s v="Twin"/>
    <s v="B"/>
    <n v="124"/>
    <n v="6265.39"/>
    <n v="2.8704161198435884E-5"/>
    <n v="0.98130450709045258"/>
    <n v="5063"/>
    <x v="8"/>
    <x v="3"/>
  </r>
  <r>
    <x v="8"/>
    <s v="Mi Zone Kids"/>
    <s v="Cora|Elsie|Sophie"/>
    <s v="COMFORTER (SET)"/>
    <s v="MZK10-268"/>
    <s v="Pink Multi"/>
    <s v="Full/Queen"/>
    <s v="TBD"/>
    <n v="181"/>
    <n v="6255.72"/>
    <n v="2.8659859209447349E-5"/>
    <n v="0.98133316694966199"/>
    <n v="5064"/>
    <x v="8"/>
    <x v="3"/>
  </r>
  <r>
    <x v="3"/>
    <s v="Intelligent Design"/>
    <s v="Malea|Leena|Leena"/>
    <s v="COMFORTER (SET)"/>
    <s v="ID10-2437"/>
    <s v="Green/White"/>
    <s v="Twin/Twin "/>
    <s v="B"/>
    <n v="204"/>
    <n v="6253.96"/>
    <n v="2.8651795972568362E-5"/>
    <n v="0.98136181874563455"/>
    <n v="5065"/>
    <x v="8"/>
    <x v="3"/>
  </r>
  <r>
    <x v="1"/>
    <s v="Madison Park"/>
    <s v="Emilia|Natalie|Lillian"/>
    <s v="WINDOW PANEL"/>
    <s v="MP40-3559"/>
    <s v="Champagne"/>
    <s v="50x120&quot;"/>
    <s v="B"/>
    <n v="263"/>
    <n v="6251.04"/>
    <n v="2.8638418329564585E-5"/>
    <n v="0.98139045716396411"/>
    <n v="5066"/>
    <x v="8"/>
    <x v="3"/>
  </r>
  <r>
    <x v="3"/>
    <s v="Madison Park"/>
    <s v="Zuri|Marselle|Marselle"/>
    <s v="NORMAL PILLOW"/>
    <s v="MP30-6236"/>
    <s v="Blush/Grey"/>
    <s v="20x20&quot;"/>
    <s v="B"/>
    <n v="437"/>
    <n v="6239.37"/>
    <n v="2.8584953571395378E-5"/>
    <n v="0.9814190421175355"/>
    <n v="5067"/>
    <x v="8"/>
    <x v="3"/>
  </r>
  <r>
    <x v="7"/>
    <s v="Comfort Spaces"/>
    <s v="Cotton 144TC|Cotton 144TC|Cotton 144TC"/>
    <s v="SHEET/SHEET SET"/>
    <s v="CS20-1647"/>
    <s v="Blue"/>
    <s v="Cal King"/>
    <s v="ARB"/>
    <n v="252"/>
    <n v="6230.52"/>
    <n v="2.8544408317770921E-5"/>
    <n v="0.98144758652585329"/>
    <n v="5068"/>
    <x v="8"/>
    <x v="3"/>
  </r>
  <r>
    <x v="7"/>
    <s v="Sleep Philosophy"/>
    <s v="Smart Cool Microfiber|Smart Cool Microfiber|Smart Cool Microfiber"/>
    <s v="SHEET/SHEET SET"/>
    <s v="SHET20-961"/>
    <s v="Grey"/>
    <s v="Full"/>
    <s v="B"/>
    <n v="357"/>
    <n v="6212.67"/>
    <n v="2.846263060283345E-5"/>
    <n v="0.98147604915645614"/>
    <n v="5069"/>
    <x v="8"/>
    <x v="3"/>
  </r>
  <r>
    <x v="1"/>
    <s v="Madison Park"/>
    <s v="Galen|Colm|Paxton"/>
    <s v="WINDOW PANEL"/>
    <s v="MP40-7750"/>
    <s v="Grey"/>
    <s v="29x64&quot;"/>
    <s v="B"/>
    <n v="201"/>
    <n v="6208.22"/>
    <n v="2.8442243441406461E-5"/>
    <n v="0.98150449139989759"/>
    <n v="5070"/>
    <x v="8"/>
    <x v="3"/>
  </r>
  <r>
    <x v="2"/>
    <s v="Madison Park"/>
    <s v="Fraser|Joshua|Levi"/>
    <s v="COVERLET&amp;BEDSPR"/>
    <s v="MP13-8469"/>
    <s v="Ivory/Black"/>
    <s v="King/Cal K"/>
    <s v="TBD"/>
    <n v="130"/>
    <n v="6206.23"/>
    <n v="2.8433126486071691E-5"/>
    <n v="0.98153292452638363"/>
    <n v="5071"/>
    <x v="8"/>
    <x v="3"/>
  </r>
  <r>
    <x v="3"/>
    <s v="Madison Park"/>
    <s v="Gia|Margot|Margot"/>
    <s v="COMFORTER (SET)"/>
    <s v="MP10-8544"/>
    <s v="Black"/>
    <s v="Twin/Twin "/>
    <s v="B"/>
    <n v="205"/>
    <n v="6203.79"/>
    <n v="2.8421947907671279E-5"/>
    <n v="0.98156134647429127"/>
    <n v="5072"/>
    <x v="8"/>
    <x v="3"/>
  </r>
  <r>
    <x v="2"/>
    <s v="N Natori"/>
    <s v="Hanae|Hanae|Hanae"/>
    <s v="BED SKIRT&amp;SHAM"/>
    <s v="NS11-3247"/>
    <s v="White"/>
    <s v="26x26&quot;"/>
    <s v="A"/>
    <n v="326"/>
    <n v="6200.33"/>
    <n v="2.8406096316988722E-5"/>
    <n v="0.98158975257060821"/>
    <n v="5073"/>
    <x v="8"/>
    <x v="3"/>
  </r>
  <r>
    <x v="1"/>
    <s v="INK+IVY"/>
    <s v="Ebby|Cora|Alaia"/>
    <s v="WINDOW PANEL"/>
    <s v="II40-1329"/>
    <s v="White/Taupe"/>
    <s v="2-PK 50x95"/>
    <s v="TBD"/>
    <n v="183"/>
    <n v="6197.69"/>
    <n v="2.8394001461670235E-5"/>
    <n v="0.98161814657206992"/>
    <n v="5074"/>
    <x v="8"/>
    <x v="3"/>
  </r>
  <r>
    <x v="1"/>
    <s v="Madison Park"/>
    <s v="Emilia|Natalie|Lillian"/>
    <s v="WINDOW PANEL"/>
    <s v="MP40-8333"/>
    <s v="Green"/>
    <s v="50x84&quot;"/>
    <s v="TBD"/>
    <n v="397"/>
    <n v="6195.5"/>
    <n v="2.8383968229417407E-5"/>
    <n v="0.98164653054029938"/>
    <n v="5075"/>
    <x v="8"/>
    <x v="3"/>
  </r>
  <r>
    <x v="3"/>
    <s v="Intelligent Design"/>
    <s v="Microlight Plush|Microlight Plush|Microlight Plush"/>
    <s v="BLANKET"/>
    <s v="ID51-824"/>
    <s v="Yellow"/>
    <s v="Twin/Twin "/>
    <s v="B"/>
    <n v="497"/>
    <n v="6191.2"/>
    <n v="2.8364268275678966E-5"/>
    <n v="0.98167489480857506"/>
    <n v="5076"/>
    <x v="8"/>
    <x v="3"/>
  </r>
  <r>
    <x v="1"/>
    <s v="510 Design"/>
    <s v="Colt|Garett|Bryce"/>
    <s v="WINDOW PANEL"/>
    <s v="5DS40-0151"/>
    <s v="Ivory"/>
    <s v="37x63&quot;"/>
    <s v="B"/>
    <n v="324"/>
    <n v="6190.51"/>
    <n v="2.8361107120311636E-5"/>
    <n v="0.98170325591569541"/>
    <n v="5077"/>
    <x v="8"/>
    <x v="3"/>
  </r>
  <r>
    <x v="1"/>
    <s v="Madison Park"/>
    <s v="Emilia|Natalie|Lillian"/>
    <s v="WINDOW PANEL"/>
    <s v="WIN40-121"/>
    <s v="Dusty Aqua"/>
    <s v="50x95&quot;"/>
    <s v="B"/>
    <n v="395"/>
    <n v="6174.69"/>
    <n v="2.8288629616092543E-5"/>
    <n v="0.98173154454531153"/>
    <n v="5078"/>
    <x v="8"/>
    <x v="3"/>
  </r>
  <r>
    <x v="4"/>
    <s v="Urban Habitat"/>
    <s v="Comfort Cool Jersey Knit|Comfort Cool Jersey Knit|Comfort Cool Jersey Knit"/>
    <s v="COMFORTER (SET)"/>
    <s v="UH10-2500"/>
    <s v="Grey"/>
    <s v="Twin/Twin "/>
    <s v="B"/>
    <n v="254"/>
    <n v="6161.06"/>
    <n v="2.8226185344126288E-5"/>
    <n v="0.98175977073065568"/>
    <n v="5079"/>
    <x v="8"/>
    <x v="3"/>
  </r>
  <r>
    <x v="7"/>
    <s v="Comfort Spaces"/>
    <s v="Cotton Flannel 135GSM|Cotton Flannel 135GSM|Cotton Flannel 135GSM"/>
    <s v="SHEET/SHEET SET"/>
    <s v="CS20-0958"/>
    <s v="Solid Aqua"/>
    <s v="Full"/>
    <s v="ARB"/>
    <n v="253"/>
    <n v="6158.02"/>
    <n v="2.8212257934971671E-5"/>
    <n v="0.9817879829885906"/>
    <n v="5080"/>
    <x v="8"/>
    <x v="3"/>
  </r>
  <r>
    <x v="7"/>
    <s v="Comfort Spaces"/>
    <s v="Cotton Flannel 135GSM|Cotton Flannel 135GSM|Cotton Flannel 135GSM"/>
    <s v="SHEET/SHEET SET"/>
    <s v="CS20-1712"/>
    <s v="Reindeer"/>
    <s v="King"/>
    <s v="ARB"/>
    <n v="228"/>
    <n v="6153.72"/>
    <n v="2.819255798123323E-5"/>
    <n v="0.98181617554657186"/>
    <n v="5081"/>
    <x v="8"/>
    <x v="3"/>
  </r>
  <r>
    <x v="7"/>
    <s v="Comfort Spaces"/>
    <s v="Cotton 144TC|Cotton 144TC|Cotton 144TC"/>
    <s v="SHEET/SHEET SET"/>
    <s v="CS20-0575"/>
    <s v="Lama Multi"/>
    <s v="Cal King"/>
    <s v="ARB"/>
    <n v="249"/>
    <n v="6150.77"/>
    <n v="2.8179042896691745E-5"/>
    <n v="0.9818443545894685"/>
    <n v="5082"/>
    <x v="8"/>
    <x v="3"/>
  </r>
  <r>
    <x v="8"/>
    <s v="Intelligent Design"/>
    <s v="Cassie|Bridget|Rachel"/>
    <s v="DUVET&amp;DUVET SET"/>
    <s v="ID12-2360"/>
    <s v="Blush Multi"/>
    <s v="King/Cal K"/>
    <s v="B"/>
    <n v="143"/>
    <n v="6137.44"/>
    <n v="2.8117973040102582E-5"/>
    <n v="0.98187247256250865"/>
    <n v="5083"/>
    <x v="8"/>
    <x v="3"/>
  </r>
  <r>
    <x v="6"/>
    <s v="Madison Park"/>
    <s v="Bonnie|Kairi|Miley"/>
    <s v="SHOWER CURTAIN"/>
    <s v="MP70-8328"/>
    <s v="Blue"/>
    <s v="72x72&quot;"/>
    <s v="TBD"/>
    <n v="409"/>
    <n v="6134.42"/>
    <n v="2.8104137258639774E-5"/>
    <n v="0.98190057669976727"/>
    <n v="5084"/>
    <x v="8"/>
    <x v="3"/>
  </r>
  <r>
    <x v="2"/>
    <s v="N Natori"/>
    <s v="Hanae|Hanae|Hanae"/>
    <s v="DUVET&amp;DUVET SET"/>
    <s v="NS12-3245"/>
    <s v="White"/>
    <s v="Full/Queen"/>
    <s v="A"/>
    <n v="80"/>
    <n v="6131.34"/>
    <n v="2.8090026594101545E-5"/>
    <n v="0.98192866672636137"/>
    <n v="5085"/>
    <x v="8"/>
    <x v="3"/>
  </r>
  <r>
    <x v="2"/>
    <s v="Madison Park"/>
    <s v="Lily|Annette|Eloise"/>
    <s v="COMFORTER (SET)"/>
    <s v="MP10-8409"/>
    <s v="Plum"/>
    <s v="King/Cal K"/>
    <s v="TBD"/>
    <n v="117"/>
    <n v="6129.82"/>
    <n v="2.8083062889524235E-5"/>
    <n v="0.98195674978925085"/>
    <n v="5086"/>
    <x v="8"/>
    <x v="3"/>
  </r>
  <r>
    <x v="7"/>
    <s v="Comfort Spaces"/>
    <s v="Cotton 144TC|Cotton 144TC|Cotton 144TC"/>
    <s v="SHEET/SHEET SET"/>
    <s v="CS20-1562"/>
    <s v="Adelia Gray"/>
    <s v="Twin XL"/>
    <s v="ARB"/>
    <n v="387"/>
    <n v="6126.21"/>
    <n v="2.8066524091153127E-5"/>
    <n v="0.981984816313342"/>
    <n v="5087"/>
    <x v="8"/>
    <x v="3"/>
  </r>
  <r>
    <x v="7"/>
    <s v="Madison Park"/>
    <s v="Peached Percale|Peached Percale|Peached Percale"/>
    <s v="SHEET/SHEET SET"/>
    <s v="MP20-5381"/>
    <s v="Ivory"/>
    <s v="Cal King"/>
    <s v="B"/>
    <n v="172"/>
    <n v="6124.61"/>
    <n v="2.8059193875808593E-5"/>
    <n v="0.98201287550721783"/>
    <n v="5088"/>
    <x v="8"/>
    <x v="3"/>
  </r>
  <r>
    <x v="2"/>
    <s v="Madison Park"/>
    <s v="Dallas|Houston|Caldwell"/>
    <s v="COMFORTER (SET)"/>
    <s v="MP10-8476"/>
    <s v="Brown"/>
    <s v="King"/>
    <s v="TBD"/>
    <n v="75"/>
    <n v="6116.34"/>
    <n v="2.8021305825246527E-5"/>
    <n v="0.98204089681304307"/>
    <n v="5089"/>
    <x v="8"/>
    <x v="3"/>
  </r>
  <r>
    <x v="7"/>
    <s v="Intelligent Design"/>
    <s v="Microfiber|Microfiber|Microfiber"/>
    <s v="SHEET/SHEET SET"/>
    <s v="ID20-1911"/>
    <s v="White"/>
    <s v="Twin XL"/>
    <s v="B"/>
    <n v="466"/>
    <n v="6105.87"/>
    <n v="2.7973338728585723E-5"/>
    <n v="0.98206887015177169"/>
    <n v="5090"/>
    <x v="8"/>
    <x v="3"/>
  </r>
  <r>
    <x v="2"/>
    <s v="Madison Park Essentials"/>
    <s v="Knowles|Glendale|Cabrillo"/>
    <s v="COVERLET&amp;BEDSPR"/>
    <s v="MPE13-308"/>
    <s v="Grey"/>
    <s v="Twin"/>
    <s v="B"/>
    <n v="128"/>
    <n v="6102.16"/>
    <n v="2.7956341791755581E-5"/>
    <n v="0.98209682649356345"/>
    <n v="5091"/>
    <x v="8"/>
    <x v="3"/>
  </r>
  <r>
    <x v="1"/>
    <s v="Madison Park"/>
    <s v="Elena|Juline|Gail"/>
    <s v="VALANCE"/>
    <s v="MP41-4958"/>
    <s v="Pewter"/>
    <s v="38x46&quot;"/>
    <s v="B"/>
    <n v="468"/>
    <n v="6088.01"/>
    <n v="2.789151519980235E-5"/>
    <n v="0.98212471800876322"/>
    <n v="5092"/>
    <x v="8"/>
    <x v="3"/>
  </r>
  <r>
    <x v="1"/>
    <s v="Madison Park"/>
    <s v="Irina|Iris|Clarissa"/>
    <s v="WINDOW PANEL"/>
    <s v="MP40-4934"/>
    <s v="White"/>
    <s v="50x144&quot;"/>
    <s v="B"/>
    <n v="320"/>
    <n v="6080.42"/>
    <n v="2.785674249076171E-5"/>
    <n v="0.98215257475125395"/>
    <n v="5093"/>
    <x v="8"/>
    <x v="3"/>
  </r>
  <r>
    <x v="7"/>
    <s v="Comfort Spaces"/>
    <s v="Cotton 144TC|Cotton 144TC|Cotton 144TC"/>
    <s v="SHEET/SHEET SET"/>
    <s v="CS20-1745"/>
    <s v="Blue"/>
    <s v="King Extra"/>
    <s v="ART"/>
    <n v="214"/>
    <n v="6077.6"/>
    <n v="2.784382298621697E-5"/>
    <n v="0.98218041857424021"/>
    <n v="5094"/>
    <x v="8"/>
    <x v="3"/>
  </r>
  <r>
    <x v="1"/>
    <s v="Madison Park"/>
    <s v="Amherst|Eastridge|Salem"/>
    <s v="VALANCE"/>
    <s v="MP41-4376"/>
    <s v="Coral"/>
    <s v="50x18&quot;"/>
    <s v="B"/>
    <n v="584"/>
    <n v="6076.06"/>
    <n v="2.7836767653947854E-5"/>
    <n v="0.98220825534189415"/>
    <n v="5095"/>
    <x v="8"/>
    <x v="3"/>
  </r>
  <r>
    <x v="2"/>
    <s v="Super Listing"/>
    <s v="Phoebe|Phoebe|Phoebe"/>
    <s v="DUVET&amp;DUVET SET"/>
    <s v="AM12-0222"/>
    <s v="Ivory"/>
    <s v="Full/Queen"/>
    <s v="ARB"/>
    <n v="196"/>
    <n v="6074.76"/>
    <n v="2.7830811853980418E-5"/>
    <n v="0.98223608615374813"/>
    <n v="5096"/>
    <x v="8"/>
    <x v="3"/>
  </r>
  <r>
    <x v="8"/>
    <s v="Comfort Spaces"/>
    <s v="Juliette|Juliette|Juliette"/>
    <s v="COMFORTER (SET)"/>
    <s v="CS10-1686"/>
    <s v="Green"/>
    <s v="Twin/Twin "/>
    <s v="ARB-"/>
    <n v="285"/>
    <n v="6070.81"/>
    <n v="2.78127153848486E-5"/>
    <n v="0.98226389886913301"/>
    <n v="5097"/>
    <x v="8"/>
    <x v="3"/>
  </r>
  <r>
    <x v="1"/>
    <s v="Croscill Classics"/>
    <s v="Avignon|Avignon|Avignon"/>
    <s v="WINDOW PANEL"/>
    <s v="CCL40-0045"/>
    <s v="Champagne"/>
    <s v="52x96&quot;"/>
    <s v="B-"/>
    <n v="195"/>
    <n v="6066.26"/>
    <n v="2.7791870084962577E-5"/>
    <n v="0.98229169073921796"/>
    <n v="5098"/>
    <x v="8"/>
    <x v="3"/>
  </r>
  <r>
    <x v="7"/>
    <s v="Madison Park Essentials"/>
    <s v="Satin|Satin|Satin"/>
    <s v="SHEET/SHEET SET"/>
    <s v="MPE20-1110"/>
    <s v="Black"/>
    <s v="Split King"/>
    <s v="B"/>
    <n v="199"/>
    <n v="6065.4"/>
    <n v="2.7787930094214886E-5"/>
    <n v="0.98231947866931213"/>
    <n v="5099"/>
    <x v="8"/>
    <x v="3"/>
  </r>
  <r>
    <x v="6"/>
    <s v="Madison Park Signature"/>
    <s v="Splendor|Splendor|Splendor"/>
    <s v="BATH RUG"/>
    <s v="MPS72-560"/>
    <s v="Natural"/>
    <s v="24x36&quot;"/>
    <s v="A+"/>
    <n v="286"/>
    <n v="6057.76"/>
    <n v="2.7752928315944732E-5"/>
    <n v="0.98234723159762805"/>
    <n v="5100"/>
    <x v="8"/>
    <x v="3"/>
  </r>
  <r>
    <x v="7"/>
    <s v="Madison Park"/>
    <s v="800 Thread Count|800 Thread Count|800 Thread Count"/>
    <s v="SHEET/SHEET SET"/>
    <s v="MP20-6424"/>
    <s v="Charcoal"/>
    <s v="Cal King"/>
    <s v="B"/>
    <n v="137"/>
    <n v="6056.89"/>
    <n v="2.774894251135114E-5"/>
    <n v="0.98237498054013939"/>
    <n v="5101"/>
    <x v="8"/>
    <x v="3"/>
  </r>
  <r>
    <x v="8"/>
    <s v="Comfort Spaces"/>
    <s v="Pierre|Pierre|Pierre"/>
    <s v="COMFORTER (SET)"/>
    <s v="CS10-0067-1"/>
    <s v="Blue"/>
    <s v="Twin/Twin "/>
    <s v="ARB"/>
    <n v="214"/>
    <n v="6055.33"/>
    <n v="2.7741795551390218E-5"/>
    <n v="0.98240272233569081"/>
    <n v="5102"/>
    <x v="8"/>
    <x v="3"/>
  </r>
  <r>
    <x v="7"/>
    <s v="True North by Sleep Philosophy"/>
    <s v="Micro Fleece|Micro Fleece|Micro Fleece"/>
    <s v="SHEET/SHEET SET"/>
    <s v="TN20-0527"/>
    <s v="Blush"/>
    <s v="Cal King"/>
    <s v="B"/>
    <n v="171"/>
    <n v="6053.66"/>
    <n v="2.773414463912436E-5"/>
    <n v="0.98243045648032989"/>
    <n v="5103"/>
    <x v="8"/>
    <x v="3"/>
  </r>
  <r>
    <x v="2"/>
    <s v="Madison Park"/>
    <s v="Lily|Annette|Eloise"/>
    <s v="COMFORTER (SET)"/>
    <s v="MP10-8406"/>
    <s v="Black"/>
    <s v="Full/Queen"/>
    <s v="TBD"/>
    <n v="130"/>
    <n v="6051.21"/>
    <n v="2.7722920246878042E-5"/>
    <n v="0.98245817940057678"/>
    <n v="5104"/>
    <x v="8"/>
    <x v="3"/>
  </r>
  <r>
    <x v="11"/>
    <s v="Harbor House Blue"/>
    <s v="Anslee|Anslee|Anslee"/>
    <s v="NORMAL PILLOW"/>
    <s v="HH30-1693"/>
    <s v="Taupe"/>
    <s v="18x18&quot;"/>
    <s v="A+"/>
    <n v="290"/>
    <n v="6051.05"/>
    <n v="2.7722187225343586E-5"/>
    <n v="0.98248590158780214"/>
    <n v="5105"/>
    <x v="8"/>
    <x v="3"/>
  </r>
  <r>
    <x v="6"/>
    <s v="Madison Park"/>
    <s v="Tufted Pearl Channel|Tufted Pearl Channel|Tufted Pearl Channel"/>
    <s v="BATH RUG"/>
    <s v="MP72-5113"/>
    <s v="Blush"/>
    <s v="24x58&quot;"/>
    <s v="B"/>
    <n v="179"/>
    <n v="6048.43"/>
    <n v="2.7710183997716911E-5"/>
    <n v="0.98251361177179986"/>
    <n v="5106"/>
    <x v="8"/>
    <x v="3"/>
  </r>
  <r>
    <x v="7"/>
    <s v="Madison Park Essentials"/>
    <s v="Satin|Satin|Satin"/>
    <s v="SHEET/SHEET SET"/>
    <s v="MPE20-1127"/>
    <s v="Sage"/>
    <s v="Cal King"/>
    <s v="B"/>
    <n v="235"/>
    <n v="6041.02"/>
    <n v="2.7676235937902534E-5"/>
    <n v="0.98254128800773777"/>
    <n v="5107"/>
    <x v="8"/>
    <x v="3"/>
  </r>
  <r>
    <x v="3"/>
    <s v="Serta"/>
    <s v="Freya AZ|Freya AZ|Freya AZ"/>
    <s v="ELECT BLANKET"/>
    <s v="ST54-0215"/>
    <s v="Smoke Grey"/>
    <s v="Full"/>
    <s v="ARB"/>
    <n v="116"/>
    <n v="6038.96"/>
    <n v="2.7666798285646444E-5"/>
    <n v="0.98256895480602346"/>
    <n v="5108"/>
    <x v="8"/>
    <x v="3"/>
  </r>
  <r>
    <x v="8"/>
    <s v="Urban Habitat"/>
    <s v="Brooklyn|Maize|Kay"/>
    <s v="DUVET&amp;DUVET SET"/>
    <s v="UH12-2265"/>
    <s v="Navy"/>
    <s v="Full/Queen"/>
    <s v="B"/>
    <n v="91"/>
    <n v="6038.17"/>
    <n v="2.766317899182008E-5"/>
    <n v="0.9825966179850153"/>
    <n v="5109"/>
    <x v="8"/>
    <x v="3"/>
  </r>
  <r>
    <x v="7"/>
    <s v="True North by Sleep Philosophy"/>
    <s v="Soloft Plush|Soloft Plush|Soloft Plush"/>
    <s v="SHEET/SHEET SET"/>
    <s v="TN20-0585"/>
    <s v="Taupe"/>
    <s v="Twin"/>
    <s v="B"/>
    <n v="268"/>
    <n v="6025.23"/>
    <n v="2.7603895875221148E-5"/>
    <n v="0.98262422188089049"/>
    <n v="5110"/>
    <x v="8"/>
    <x v="3"/>
  </r>
  <r>
    <x v="1"/>
    <s v="Madison Park"/>
    <s v="Emilia|Natalie|Lillian"/>
    <s v="WINDOW PANEL"/>
    <s v="MP40-2686"/>
    <s v="Bronze"/>
    <s v="50x108&quot;"/>
    <s v="B"/>
    <n v="260"/>
    <n v="6019.17"/>
    <n v="2.7576132684603723E-5"/>
    <n v="0.98265179801357505"/>
    <n v="5111"/>
    <x v="8"/>
    <x v="3"/>
  </r>
  <r>
    <x v="7"/>
    <s v="Madison Park Essentials"/>
    <s v="200 Thread Count Printed Cotton|200 Thread Count Printed Cotton|200 Thread"/>
    <s v="SHEET/SHEET SET"/>
    <s v="MPE20-1043"/>
    <s v="Blue Palmetto"/>
    <s v="King"/>
    <s v="B"/>
    <n v="189"/>
    <n v="6015.71"/>
    <n v="2.7560281093921167E-5"/>
    <n v="0.98267935829466901"/>
    <n v="5112"/>
    <x v="8"/>
    <x v="3"/>
  </r>
  <r>
    <x v="7"/>
    <s v="Comfort Spaces"/>
    <s v="Microfiber Coolmax|Microfiber Coolmax|Microfiber Coolmax"/>
    <s v="SHEET/SHEET SET"/>
    <s v="CS20-1473"/>
    <s v="Light Grey"/>
    <s v="Twin XL"/>
    <s v="ARB"/>
    <n v="739"/>
    <n v="6015.46"/>
    <n v="2.7559135747773582E-5"/>
    <n v="0.98270691743041683"/>
    <n v="5113"/>
    <x v="8"/>
    <x v="3"/>
  </r>
  <r>
    <x v="3"/>
    <s v="Serta"/>
    <s v="Heated Faux Feathersoft|Heated Faux Feathersoft|Heated Faux Feathersoft"/>
    <s v="ELECT BLANKET"/>
    <s v="ST54-3595"/>
    <s v="Navy"/>
    <s v="Twin"/>
    <s v="ARB-"/>
    <n v="103"/>
    <n v="6011.08"/>
    <n v="2.7539069283267916E-5"/>
    <n v="0.98273445649970015"/>
    <n v="5114"/>
    <x v="8"/>
    <x v="3"/>
  </r>
  <r>
    <x v="2"/>
    <s v="Madison Park"/>
    <s v="Lily|Annette|Eloise"/>
    <s v="COMFORTER (SET)"/>
    <s v="MP10-8408"/>
    <s v="Plum"/>
    <s v="Full/Queen"/>
    <s v="TBD"/>
    <n v="128"/>
    <n v="6008.6"/>
    <n v="2.7527707449483888E-5"/>
    <n v="0.98276198420714966"/>
    <n v="5115"/>
    <x v="8"/>
    <x v="3"/>
  </r>
  <r>
    <x v="3"/>
    <s v="Madison Park"/>
    <s v="Liquid Cotton|Liquid Cotton|Liquid Cotton"/>
    <s v="BLANKET"/>
    <s v="BL51N-0675"/>
    <s v="Linen"/>
    <s v="Twin"/>
    <s v="B"/>
    <n v="287"/>
    <n v="5993.09"/>
    <n v="2.7456650174487799E-5"/>
    <n v="0.98278944085732411"/>
    <n v="5116"/>
    <x v="8"/>
    <x v="3"/>
  </r>
  <r>
    <x v="7"/>
    <s v="Comfort Spaces"/>
    <s v="Cotton Flannel 135GSM|Cotton Flannel 135GSM|Cotton Flannel 135GSM"/>
    <s v="SHEET/SHEET SET"/>
    <s v="CS20-0394"/>
    <s v="Solid Blue"/>
    <s v="Twin"/>
    <s v="ARB"/>
    <n v="338"/>
    <n v="5985.98"/>
    <n v="2.742407653005052E-5"/>
    <n v="0.98281686493385412"/>
    <n v="5117"/>
    <x v="8"/>
    <x v="3"/>
  </r>
  <r>
    <x v="2"/>
    <s v="Super Listing"/>
    <s v="Porter|Evans|Walker"/>
    <s v="DUVET&amp;DUVET SET"/>
    <s v="AM12-0429"/>
    <s v="Silver"/>
    <s v="Cal King"/>
    <s v="B+"/>
    <n v="244"/>
    <n v="5979.79"/>
    <n v="2.739571775943635E-5"/>
    <n v="0.98284426065161357"/>
    <n v="5118"/>
    <x v="8"/>
    <x v="3"/>
  </r>
  <r>
    <x v="7"/>
    <s v="True North by Sleep Philosophy"/>
    <s v="Micro Fleece|Micro Fleece|Micro Fleece"/>
    <s v="SHEET/SHEET SET"/>
    <s v="TN20-0462"/>
    <s v="Black"/>
    <s v="Full"/>
    <s v="B"/>
    <n v="214"/>
    <n v="5974.18"/>
    <n v="2.7370016191884575E-5"/>
    <n v="0.98287163066780547"/>
    <n v="5119"/>
    <x v="8"/>
    <x v="3"/>
  </r>
  <r>
    <x v="1"/>
    <s v="Madison Park"/>
    <s v="Andora|Eliza|Aden"/>
    <s v="WINDOW PANEL"/>
    <s v="MP40-1298"/>
    <s v="Grey"/>
    <s v="50x95&quot;"/>
    <s v="B"/>
    <n v="228"/>
    <n v="5973.07"/>
    <n v="2.7364930854989302E-5"/>
    <n v="0.98289899559866045"/>
    <n v="5120"/>
    <x v="8"/>
    <x v="3"/>
  </r>
  <r>
    <x v="2"/>
    <s v="Croscill Classics"/>
    <s v="Winchester|Winchester|Winchester"/>
    <s v="NORMAL PILLOW"/>
    <s v="CCL30-0036"/>
    <s v="Gold"/>
    <s v="20x20&quot;"/>
    <s v="B-"/>
    <n v="138"/>
    <n v="5972.55"/>
    <n v="2.7362548535002329E-5"/>
    <n v="0.98292635814719542"/>
    <n v="5121"/>
    <x v="8"/>
    <x v="3"/>
  </r>
  <r>
    <x v="8"/>
    <s v="Intelligent Design"/>
    <s v="Felicia|Isabel|Alyssa"/>
    <s v="DUVET&amp;DUVET SET"/>
    <s v="ID12-1794"/>
    <s v="Grey"/>
    <s v="Full/Queen"/>
    <s v="B"/>
    <n v="170"/>
    <n v="5969.22"/>
    <n v="2.7347292524316514E-5"/>
    <n v="0.98295370543971972"/>
    <n v="5122"/>
    <x v="8"/>
    <x v="3"/>
  </r>
  <r>
    <x v="2"/>
    <s v="Madison Park Essentials"/>
    <s v="Luna|Piper|Willow"/>
    <s v="COMFORTER (SET)"/>
    <s v="MPE10-1059"/>
    <s v="Blue"/>
    <s v="Full"/>
    <s v="B"/>
    <n v="182"/>
    <n v="5963.54"/>
    <n v="2.7321270259843413E-5"/>
    <n v="0.98298102670997956"/>
    <n v="5123"/>
    <x v="8"/>
    <x v="3"/>
  </r>
  <r>
    <x v="7"/>
    <s v="Madison Park"/>
    <s v="600 Thread Count|600 Thread Count|600 Thread Count"/>
    <s v="SHEET/SHEET SET"/>
    <s v="MP20-8001"/>
    <s v="Navy"/>
    <s v="Cal King"/>
    <s v="B"/>
    <n v="83"/>
    <n v="5962.56"/>
    <n v="2.7316780502944889E-5"/>
    <n v="0.98300834349048249"/>
    <n v="5124"/>
    <x v="8"/>
    <x v="3"/>
  </r>
  <r>
    <x v="2"/>
    <s v="Madison Park"/>
    <s v="Brielle|Joyce|Elsie"/>
    <s v="DUVET&amp;DUVET SET"/>
    <s v="MP12-8370"/>
    <s v="Blue"/>
    <s v="King/Cal K"/>
    <s v="TBD"/>
    <n v="144"/>
    <n v="5962.07"/>
    <n v="2.7314535624495623E-5"/>
    <n v="0.98303565802610704"/>
    <n v="5125"/>
    <x v="8"/>
    <x v="3"/>
  </r>
  <r>
    <x v="7"/>
    <s v="Comfort Spaces"/>
    <s v="Cotton 144TC|Cotton 144TC|Cotton 144TC"/>
    <s v="SHEET/SHEET SET"/>
    <s v="CS20-1719"/>
    <s v="Cream"/>
    <s v="Twin XL"/>
    <s v="ARB"/>
    <n v="357"/>
    <n v="5961.9"/>
    <n v="2.7313756789115266E-5"/>
    <n v="0.98306297178289614"/>
    <n v="5126"/>
    <x v="8"/>
    <x v="3"/>
  </r>
  <r>
    <x v="3"/>
    <s v="True North by Sleep Philosophy"/>
    <s v="Microfleece|Microfleece|Microfleece"/>
    <s v="BLANKET"/>
    <s v="TN51-0545"/>
    <s v="Taupe"/>
    <s v="Twin"/>
    <s v="B"/>
    <n v="488"/>
    <n v="5959.58"/>
    <n v="2.730312797686569E-5"/>
    <n v="0.98309027491087297"/>
    <n v="5127"/>
    <x v="8"/>
    <x v="3"/>
  </r>
  <r>
    <x v="2"/>
    <s v="Madison Park"/>
    <s v="Yosemite|Sequoia|Reyes"/>
    <s v="COVERLET&amp;BEDSPR"/>
    <s v="MP13-2582"/>
    <s v="Multi"/>
    <s v="Twin/Twin "/>
    <s v="B"/>
    <n v="116"/>
    <n v="5957.09"/>
    <n v="2.7291720329235757E-5"/>
    <n v="0.9831175666312022"/>
    <n v="5128"/>
    <x v="8"/>
    <x v="3"/>
  </r>
  <r>
    <x v="15"/>
    <s v="INK+IVY"/>
    <s v="II000133"/>
    <s v="ROBE"/>
    <s v="LAF04-0022"/>
    <s v="Rose"/>
    <s v="L/XL"/>
    <s v="B"/>
    <n v="316"/>
    <n v="5949.89"/>
    <n v="2.7258734360185352E-5"/>
    <n v="0.98314482536556236"/>
    <n v="5129"/>
    <x v="8"/>
    <x v="3"/>
  </r>
  <r>
    <x v="2"/>
    <s v="Super Listing"/>
    <s v="Mina|Hanna|Aera"/>
    <s v="QUILT"/>
    <s v="AM14-0367"/>
    <s v="Gray"/>
    <s v="King/Cal K"/>
    <s v="TBD"/>
    <n v="181"/>
    <n v="5913.8"/>
    <n v="2.7093392190320177E-5"/>
    <n v="0.98317191875775267"/>
    <n v="5130"/>
    <x v="8"/>
    <x v="3"/>
  </r>
  <r>
    <x v="7"/>
    <s v="Comfort Spaces"/>
    <s v="Cotton Flannel 135GSM|Cotton Flannel 135GSM|Cotton Flannel 135GSM"/>
    <s v="SHEET/SHEET SET"/>
    <s v="CS20-1399"/>
    <s v="Novalty Black Dog"/>
    <s v="Twin XL"/>
    <s v="ARB-"/>
    <n v="286"/>
    <n v="5909.12"/>
    <n v="2.7071951310437409E-5"/>
    <n v="0.98319899070906314"/>
    <n v="5131"/>
    <x v="8"/>
    <x v="3"/>
  </r>
  <r>
    <x v="1"/>
    <s v="Madison Park"/>
    <s v="Emilia|Natalie|Lillian"/>
    <s v="VALANCE"/>
    <s v="MP41-4456"/>
    <s v="Bronze"/>
    <s v="50x26&quot;"/>
    <s v="B"/>
    <n v="416"/>
    <n v="5902.67"/>
    <n v="2.7042401379829753E-5"/>
    <n v="0.98322603311044299"/>
    <n v="5132"/>
    <x v="8"/>
    <x v="3"/>
  </r>
  <r>
    <x v="7"/>
    <s v="Intelligent Design"/>
    <s v="Microfiber|Microfiber|Microfiber"/>
    <s v="SHEET/SHEET SET"/>
    <s v="ID20-1076"/>
    <s v="Charcoal"/>
    <s v="Full"/>
    <s v="B"/>
    <n v="429"/>
    <n v="5900.46"/>
    <n v="2.7032276519885116E-5"/>
    <n v="0.98325306538696289"/>
    <n v="5133"/>
    <x v="8"/>
    <x v="3"/>
  </r>
  <r>
    <x v="2"/>
    <s v="Comfort Spaces"/>
    <s v="Gloria|Gloria|Gloria"/>
    <s v="QUILT"/>
    <s v="CS14-1793"/>
    <s v="Green"/>
    <s v="Twin/Twin "/>
    <s v="ART"/>
    <n v="339"/>
    <n v="5895.21"/>
    <n v="2.7008224250785858E-5"/>
    <n v="0.98328007361121372"/>
    <n v="5134"/>
    <x v="8"/>
    <x v="3"/>
  </r>
  <r>
    <x v="10"/>
    <s v="INK+IVY"/>
    <s v="Lumivive|Lumivive|Lumivive"/>
    <s v="LGT-TABLE LAMPS"/>
    <s v="5DS153-0050"/>
    <s v="Gold"/>
    <s v="See below"/>
    <s v="B"/>
    <n v="156"/>
    <n v="5894.75"/>
    <n v="2.7006116813874304E-5"/>
    <n v="0.98330707972802756"/>
    <n v="5135"/>
    <x v="8"/>
    <x v="3"/>
  </r>
  <r>
    <x v="7"/>
    <s v="Comfort Spaces"/>
    <s v="Cotton Flannel 135GSM|Cotton Flannel 135GSM|Cotton Flannel 135GSM"/>
    <s v="SHEET/SHEET SET"/>
    <s v="CS20-1601"/>
    <s v="Scottish Plaid Blue"/>
    <s v="Full"/>
    <s v="ARB"/>
    <n v="240"/>
    <n v="5885.93"/>
    <n v="2.6965709001787554E-5"/>
    <n v="0.98333404543702929"/>
    <n v="5136"/>
    <x v="8"/>
    <x v="3"/>
  </r>
  <r>
    <x v="7"/>
    <s v="Madison Park"/>
    <s v="3M Microcell|3M Microcell|3M Microcell"/>
    <s v="SHEET/SHEET SET"/>
    <s v="MP20-4390"/>
    <s v="Blush"/>
    <s v="Full"/>
    <s v="B"/>
    <n v="337"/>
    <n v="5880.73"/>
    <n v="2.6941885801917814E-5"/>
    <n v="0.98336098732283117"/>
    <n v="5137"/>
    <x v="8"/>
    <x v="3"/>
  </r>
  <r>
    <x v="7"/>
    <s v="Comfort Spaces"/>
    <s v="Cotton Flannel 135GSM|Cotton Flannel 135GSM|Cotton Flannel 135GSM"/>
    <s v="SHEET/SHEET SET"/>
    <s v="CS20-0340"/>
    <s v="Geo Aqua"/>
    <s v="Full"/>
    <s v="ARB"/>
    <n v="274"/>
    <n v="5880.04"/>
    <n v="2.6938724646550483E-5"/>
    <n v="0.98338792604747771"/>
    <n v="5138"/>
    <x v="8"/>
    <x v="3"/>
  </r>
  <r>
    <x v="8"/>
    <s v="Intelligent Design"/>
    <s v="Mira|Gemma|Arabella"/>
    <s v="COMFORTER (SET)"/>
    <s v="ID10-2271"/>
    <s v="Lavender"/>
    <s v="King/Cal K"/>
    <s v="B"/>
    <n v="109"/>
    <n v="5877.29"/>
    <n v="2.6926125838927064E-5"/>
    <n v="0.98341485217331659"/>
    <n v="5139"/>
    <x v="8"/>
    <x v="3"/>
  </r>
  <r>
    <x v="2"/>
    <s v="Comfort Spaces"/>
    <s v="Gloria"/>
    <s v="COMFORTER (SET)"/>
    <s v="CS10-1306"/>
    <s v="Coral"/>
    <s v="Twin"/>
    <s v="ARB"/>
    <n v="253"/>
    <n v="5869.85"/>
    <n v="2.6892040337574978E-5"/>
    <n v="0.98344174421365416"/>
    <n v="5140"/>
    <x v="8"/>
    <x v="3"/>
  </r>
  <r>
    <x v="2"/>
    <s v="Super Listing"/>
    <s v="Miro|Ayko|Marty"/>
    <s v="COMFORTER (SET)"/>
    <s v="AM10-0176"/>
    <s v="Blue"/>
    <s v="Twin/Twin "/>
    <s v="TBD"/>
    <n v="276"/>
    <n v="5869.09"/>
    <n v="2.6888558485286321E-5"/>
    <n v="0.98346863277213947"/>
    <n v="5141"/>
    <x v="8"/>
    <x v="3"/>
  </r>
  <r>
    <x v="7"/>
    <s v="True North by Sleep Philosophy"/>
    <s v="Cozy Cotton Flannel|Cozy Cotton Flannel|Cozy Cotton Flannel"/>
    <s v="SHEET/SHEET SET"/>
    <s v="TN20-0564"/>
    <s v="White Village Print"/>
    <s v="Twin XL"/>
    <s v="B"/>
    <n v="316"/>
    <n v="5868.08"/>
    <n v="2.6883931286850083E-5"/>
    <n v="0.98349551670342628"/>
    <n v="5142"/>
    <x v="8"/>
    <x v="3"/>
  </r>
  <r>
    <x v="2"/>
    <s v="Madison Park"/>
    <s v="Ridge|Pioneer|Warren"/>
    <s v="DUVET&amp;DUVET SET"/>
    <s v="MP12-4672"/>
    <s v="Red"/>
    <s v="Full/Queen"/>
    <s v="B"/>
    <n v="110"/>
    <n v="5866.37"/>
    <n v="2.6876097119200609E-5"/>
    <n v="0.98352239280054543"/>
    <n v="5143"/>
    <x v="8"/>
    <x v="3"/>
  </r>
  <r>
    <x v="7"/>
    <s v="True North by Sleep Philosophy"/>
    <s v="Micro Fleece|Micro Fleece|Micro Fleece"/>
    <s v="SHEET/SHEET SET"/>
    <s v="SHET20-535"/>
    <s v="Red"/>
    <s v="Full"/>
    <s v="B"/>
    <n v="210"/>
    <n v="5864.89"/>
    <n v="2.6869316670006918E-5"/>
    <n v="0.98354926211721538"/>
    <n v="5144"/>
    <x v="8"/>
    <x v="3"/>
  </r>
  <r>
    <x v="1"/>
    <s v="Madison Park"/>
    <s v="Eden|Laya|Zoe"/>
    <s v="WINDOW PANEL"/>
    <s v="MP40-3778"/>
    <s v="Ivory"/>
    <s v="50x95&quot;"/>
    <s v="B"/>
    <n v="330"/>
    <n v="5864.09"/>
    <n v="2.6865651562334649E-5"/>
    <n v="0.98357612776877767"/>
    <n v="5145"/>
    <x v="8"/>
    <x v="3"/>
  </r>
  <r>
    <x v="3"/>
    <s v="Sharper Image"/>
    <s v="Embossed Microfiber|Embossed Microfiber|Embossed Microfiber"/>
    <s v="ELEC MATT PAD"/>
    <s v="SI55-0060"/>
    <s v="White"/>
    <s v="Full"/>
    <s v="TBD"/>
    <n v="126"/>
    <n v="5863.32"/>
    <n v="2.686212389620009E-5"/>
    <n v="0.98360298989267392"/>
    <n v="5146"/>
    <x v="8"/>
    <x v="3"/>
  </r>
  <r>
    <x v="7"/>
    <s v="Comfort Spaces"/>
    <s v="Microfiber Coolmax|Microfiber Coolmax|Microfiber Coolmax"/>
    <s v="SHEET/SHEET SET"/>
    <s v="CS20-1349"/>
    <s v="Blue"/>
    <s v="Twin XL"/>
    <s v="ARB"/>
    <n v="380"/>
    <n v="5857.64"/>
    <n v="2.6836101631726992E-5"/>
    <n v="0.9836298259943056"/>
    <n v="5147"/>
    <x v="8"/>
    <x v="3"/>
  </r>
  <r>
    <x v="1"/>
    <s v="Madison Park"/>
    <s v="Ceres|Elowen|Persis"/>
    <s v="WINDOW PANEL"/>
    <s v="MP40-6349"/>
    <s v="Light Grey"/>
    <s v="2-PK 50x84"/>
    <s v="B"/>
    <n v="345"/>
    <n v="5854.4"/>
    <n v="2.6821257945654304E-5"/>
    <n v="0.98365664725225122"/>
    <n v="5148"/>
    <x v="8"/>
    <x v="3"/>
  </r>
  <r>
    <x v="6"/>
    <s v="Madison Park"/>
    <s v="Spa Waffle|Spa Waffle|Spa Waffle"/>
    <s v="SHOWER CURTAIN"/>
    <s v="MP70-8549"/>
    <s v="Taupe"/>
    <s v="36x72''"/>
    <s v="A++"/>
    <n v="582"/>
    <n v="5854.25"/>
    <n v="2.6820570737965756E-5"/>
    <n v="0.98368346782298921"/>
    <n v="5149"/>
    <x v="8"/>
    <x v="3"/>
  </r>
  <r>
    <x v="8"/>
    <s v="Intelligent Design"/>
    <s v="Felicia|Isabel|Alyssa"/>
    <s v="DUVET&amp;DUVET SET"/>
    <s v="ID12-1782"/>
    <s v="Blush"/>
    <s v="Twin/Twin "/>
    <s v="A"/>
    <n v="199"/>
    <n v="5850.99"/>
    <n v="2.6805635424201265E-5"/>
    <n v="0.98371027345841344"/>
    <n v="5150"/>
    <x v="8"/>
    <x v="3"/>
  </r>
  <r>
    <x v="3"/>
    <s v="True North by Sleep Philosophy"/>
    <s v="Microfleece|Microfleece|Microfleece"/>
    <s v="BLANKET"/>
    <s v="TN51-0542"/>
    <s v="Ivory"/>
    <s v="Twin"/>
    <s v="B"/>
    <n v="480"/>
    <n v="5849.3"/>
    <n v="2.67978928842436E-5"/>
    <n v="0.98373707135129773"/>
    <n v="5151"/>
    <x v="8"/>
    <x v="3"/>
  </r>
  <r>
    <x v="10"/>
    <s v="510 Design"/>
    <s v="Neonova|Neonova|Neonova"/>
    <s v="LGT-TABLE LAMPS"/>
    <s v="5DS153-0051"/>
    <s v="Pink"/>
    <s v="See below"/>
    <s v="B"/>
    <n v="148"/>
    <n v="5848.71"/>
    <n v="2.6795189867335304E-5"/>
    <n v="0.9837638665411651"/>
    <n v="5152"/>
    <x v="8"/>
    <x v="3"/>
  </r>
  <r>
    <x v="1"/>
    <s v="Madison Park"/>
    <s v="Harper|Kaylee|Avery"/>
    <s v="WINDOW PANEL"/>
    <s v="MP40-4526"/>
    <s v="Cream"/>
    <s v="42x95&quot;"/>
    <s v="B+"/>
    <n v="241"/>
    <n v="5846.75"/>
    <n v="2.6786210353538249E-5"/>
    <n v="0.98379065275151867"/>
    <n v="5153"/>
    <x v="8"/>
    <x v="3"/>
  </r>
  <r>
    <x v="1"/>
    <s v="Madison Park"/>
    <s v="Andora|Eliza|Aden"/>
    <s v="WINDOW PANEL"/>
    <s v="MP40-1782"/>
    <s v="Navy"/>
    <s v="50x95&quot;"/>
    <s v="B"/>
    <n v="233"/>
    <n v="5845.6"/>
    <n v="2.6780941761259364E-5"/>
    <n v="0.9838174336932799"/>
    <n v="5154"/>
    <x v="8"/>
    <x v="3"/>
  </r>
  <r>
    <x v="2"/>
    <s v="Comfort Spaces"/>
    <s v="Gloria"/>
    <s v="COMFORTER (SET)"/>
    <s v="CS10-1307"/>
    <s v="Coral"/>
    <s v="Twin XL"/>
    <s v="ARB"/>
    <n v="188"/>
    <n v="5840.44"/>
    <n v="2.6757301816773235E-5"/>
    <n v="0.98384419099509668"/>
    <n v="5155"/>
    <x v="8"/>
    <x v="3"/>
  </r>
  <r>
    <x v="7"/>
    <s v="True North by Sleep Philosophy"/>
    <s v="Micro Fleece|Micro Fleece|Micro Fleece"/>
    <s v="SHEET/SHEET SET"/>
    <s v="TN20-0594"/>
    <s v="Aqua"/>
    <s v="Cal King"/>
    <s v="B"/>
    <n v="164"/>
    <n v="5825.47"/>
    <n v="2.6688718489455932E-5"/>
    <n v="0.98387087971358611"/>
    <n v="5156"/>
    <x v="8"/>
    <x v="3"/>
  </r>
  <r>
    <x v="3"/>
    <s v="Serta"/>
    <s v="Ribbed Plush|Ribbed Plush|Ribbed Plush"/>
    <s v="ELECT BLANKET"/>
    <s v="ST54-0312"/>
    <s v="Chestnut Brown"/>
    <s v="Queen"/>
    <s v="ARB"/>
    <n v="74"/>
    <n v="5809"/>
    <n v="2.6613263085253121E-5"/>
    <n v="0.9838974929766714"/>
    <n v="5157"/>
    <x v="8"/>
    <x v="3"/>
  </r>
  <r>
    <x v="8"/>
    <s v="Urban Habitat"/>
    <s v="Brooklyn|Maize|Kay"/>
    <s v="COMFORTER (SET)"/>
    <s v="UH10-2496"/>
    <s v="Rust"/>
    <s v="King/Cal K"/>
    <s v="B"/>
    <n v="67"/>
    <n v="5800.8"/>
    <n v="2.6575695731612379E-5"/>
    <n v="0.98392406867240301"/>
    <n v="5158"/>
    <x v="8"/>
    <x v="3"/>
  </r>
  <r>
    <x v="7"/>
    <s v="Comfort Spaces"/>
    <s v="Cotton 144TC|Cotton 144TC|Cotton 144TC"/>
    <s v="SHEET/SHEET SET"/>
    <s v="CS20-1592"/>
    <s v="Diamond Sliver"/>
    <s v="Twin XL"/>
    <s v="ARB"/>
    <n v="366"/>
    <n v="5793.78"/>
    <n v="2.6543534411788229E-5"/>
    <n v="0.98395061220681479"/>
    <n v="5159"/>
    <x v="8"/>
    <x v="3"/>
  </r>
  <r>
    <x v="7"/>
    <s v="Comfort Spaces"/>
    <s v="Cotton Flannel 135GSM|Cotton Flannel 135GSM|Cotton Flannel 135GSM"/>
    <s v="SHEET/SHEET SET"/>
    <s v="CS20-0392"/>
    <s v="Solid Tan"/>
    <s v="King"/>
    <s v="ARB"/>
    <n v="219"/>
    <n v="5792.55"/>
    <n v="2.653789930874212E-5"/>
    <n v="0.98397715010612352"/>
    <n v="5160"/>
    <x v="8"/>
    <x v="3"/>
  </r>
  <r>
    <x v="7"/>
    <s v="Beautyrest"/>
    <s v="1500TC Solid Cooling Sheet Set"/>
    <s v="SHEET/SHEET SET"/>
    <s v="BR20-4655"/>
    <s v="Charcoal"/>
    <s v="Cal King"/>
    <s v="EXT"/>
    <n v="181"/>
    <n v="5788.38"/>
    <n v="2.6518794935000424E-5"/>
    <n v="0.9840036689010585"/>
    <n v="5161"/>
    <x v="8"/>
    <x v="3"/>
  </r>
  <r>
    <x v="1"/>
    <s v="Madison Park"/>
    <s v="Anna|Joycelyn|Ariana"/>
    <s v="WINDOW PANEL"/>
    <s v="MP40-3624"/>
    <s v="White"/>
    <s v="50x63&quot;"/>
    <s v="B+"/>
    <n v="374"/>
    <n v="5786.78"/>
    <n v="2.6511464719655885E-5"/>
    <n v="0.98403018036577816"/>
    <n v="5162"/>
    <x v="8"/>
    <x v="3"/>
  </r>
  <r>
    <x v="10"/>
    <s v="INK+IVY"/>
    <s v="Holloway|Holloway|Holloway"/>
    <s v="LGT-TABLE LAMPS"/>
    <s v="MPS153-0086"/>
    <s v="White/Gold"/>
    <s v="See below"/>
    <s v="B-"/>
    <n v="79"/>
    <n v="5779.97"/>
    <n v="2.6480265490595712E-5"/>
    <n v="0.98405666063126873"/>
    <n v="5163"/>
    <x v="8"/>
    <x v="3"/>
  </r>
  <r>
    <x v="3"/>
    <s v="Serta"/>
    <s v="Corded Plush|Corded Plush|Corded Plush"/>
    <s v="ELECT BLANKET"/>
    <s v="ST54-0294"/>
    <s v="Brown"/>
    <s v="Twin"/>
    <s v="B"/>
    <n v="112"/>
    <n v="5774.75"/>
    <n v="2.6456350663034165E-5"/>
    <n v="0.98408311698193174"/>
    <n v="5164"/>
    <x v="8"/>
    <x v="3"/>
  </r>
  <r>
    <x v="1"/>
    <s v="Madison Park"/>
    <s v="Irina|Iris|Clarissa"/>
    <s v="WINDOW PANEL"/>
    <s v="MP40-1064"/>
    <s v="White"/>
    <s v="50x84&quot;"/>
    <s v="B"/>
    <n v="458"/>
    <n v="5771.47"/>
    <n v="2.6441323721577867E-5"/>
    <n v="0.98410955830565328"/>
    <n v="5165"/>
    <x v="8"/>
    <x v="3"/>
  </r>
  <r>
    <x v="8"/>
    <s v="Urban Habitat"/>
    <s v="Adrian|Blaire|Maren"/>
    <s v="COMFORTER (SET)"/>
    <s v="UH10-2527"/>
    <s v="Gray"/>
    <s v="Full/Queen"/>
    <s v="TBD"/>
    <n v="125"/>
    <n v="5768.83"/>
    <n v="2.6429228866259383E-5"/>
    <n v="0.98413598753451959"/>
    <n v="5166"/>
    <x v="8"/>
    <x v="3"/>
  </r>
  <r>
    <x v="2"/>
    <s v="Super Listing"/>
    <s v="Camden|Reese|Leighton"/>
    <s v="COMFORTER (SET)"/>
    <s v="AM10-0100"/>
    <s v="Gray"/>
    <s v="King"/>
    <s v="A"/>
    <n v="141"/>
    <n v="5767.59"/>
    <n v="2.6423547949367369E-5"/>
    <n v="0.98416241108246894"/>
    <n v="5167"/>
    <x v="8"/>
    <x v="3"/>
  </r>
  <r>
    <x v="2"/>
    <s v="Madison Park Essentials"/>
    <s v="Jaxon|Deacon|Ryder"/>
    <s v="COMFORTER (SET)"/>
    <s v="MPE10-1072"/>
    <s v="Green/Grey"/>
    <s v="Cal King"/>
    <s v="TBD"/>
    <n v="121"/>
    <n v="5762.16"/>
    <n v="2.6398671031041853E-5"/>
    <n v="0.98418880975349998"/>
    <n v="5168"/>
    <x v="8"/>
    <x v="3"/>
  </r>
  <r>
    <x v="6"/>
    <s v="Madison Park Signature"/>
    <s v="Splendor|Splendor|Splendor"/>
    <s v="BATH RUG"/>
    <s v="MPS72-554"/>
    <s v="White"/>
    <s v="20x30&quot;"/>
    <s v="A++"/>
    <n v="341"/>
    <n v="5762.1"/>
    <n v="2.6398396147966434E-5"/>
    <n v="0.98421520814964791"/>
    <n v="5169"/>
    <x v="8"/>
    <x v="3"/>
  </r>
  <r>
    <x v="7"/>
    <s v="Madison Park"/>
    <s v="3M Microcell|3M Microcell|3M Microcell"/>
    <s v="SHEET/SHEET SET"/>
    <s v="MP20-2445"/>
    <s v="White"/>
    <s v="Twin XL"/>
    <s v="B"/>
    <n v="358"/>
    <n v="5759.84"/>
    <n v="2.6388042218792277E-5"/>
    <n v="0.98424159619186669"/>
    <n v="5170"/>
    <x v="8"/>
    <x v="3"/>
  </r>
  <r>
    <x v="7"/>
    <s v="True North by Sleep Philosophy"/>
    <s v="Micro Fleece|Micro Fleece|Micro Fleece"/>
    <s v="SHEET/SHEET SET"/>
    <s v="SHET20-744"/>
    <s v="Green"/>
    <s v="Cal King"/>
    <s v="B"/>
    <n v="166"/>
    <n v="5755.38"/>
    <n v="2.6367609243519387E-5"/>
    <n v="0.98426796380111026"/>
    <n v="5171"/>
    <x v="8"/>
    <x v="3"/>
  </r>
  <r>
    <x v="7"/>
    <s v="True North by Sleep Philosophy"/>
    <s v="Micro Fleece|Micro Fleece|Micro Fleece"/>
    <s v="SHEET/SHEET SET"/>
    <s v="SHET20-534"/>
    <s v="Red"/>
    <s v="Twin"/>
    <s v="B"/>
    <n v="242"/>
    <n v="5746.36"/>
    <n v="2.6326285154514566E-5"/>
    <n v="0.98429429008626479"/>
    <n v="5172"/>
    <x v="8"/>
    <x v="3"/>
  </r>
  <r>
    <x v="2"/>
    <s v="Super Listing"/>
    <s v="Porter|Evans|Walker"/>
    <s v="DUVET&amp;DUVET SET"/>
    <s v="AM12-0146"/>
    <s v="Sage"/>
    <s v="Twin/Twin "/>
    <s v="A++"/>
    <n v="339"/>
    <n v="5744.62"/>
    <n v="2.6318313545327385E-5"/>
    <n v="0.98432060839981017"/>
    <n v="5173"/>
    <x v="8"/>
    <x v="3"/>
  </r>
  <r>
    <x v="7"/>
    <s v="True North by Sleep Philosophy"/>
    <s v="Soloft Plush|Soloft Plush|Soloft Plush"/>
    <s v="SHEET/SHEET SET"/>
    <s v="BL20-0457"/>
    <s v="Green"/>
    <s v="Twin"/>
    <s v="B"/>
    <n v="256"/>
    <n v="5744.41"/>
    <n v="2.6317351454563415E-5"/>
    <n v="0.9843469257512647"/>
    <n v="5174"/>
    <x v="8"/>
    <x v="3"/>
  </r>
  <r>
    <x v="7"/>
    <s v="Madison Park"/>
    <s v="1500 Thread Count|1500 Thread Count|1500 Thread Count"/>
    <s v="SHEET/SHEET SET"/>
    <s v="MP20-8505"/>
    <s v="Black"/>
    <s v="Cal King"/>
    <s v="B"/>
    <n v="112"/>
    <n v="5740.59"/>
    <n v="2.6299850565428338E-5"/>
    <n v="0.98437322560183016"/>
    <n v="5175"/>
    <x v="8"/>
    <x v="3"/>
  </r>
  <r>
    <x v="1"/>
    <s v="Intelligent Design"/>
    <s v="Azza|Charvi|Diah"/>
    <s v="CUSHION/POUF"/>
    <s v="ID31-2467"/>
    <s v="Blush"/>
    <s v="24x24&quot;"/>
    <s v="TBD"/>
    <n v="221"/>
    <n v="5732.38"/>
    <n v="2.6262237397941691E-5"/>
    <n v="0.98439948783922815"/>
    <n v="5176"/>
    <x v="8"/>
    <x v="3"/>
  </r>
  <r>
    <x v="7"/>
    <s v="Comfort Spaces"/>
    <s v="Cotton 144TC|Cotton 144TC|Cotton 144TC"/>
    <s v="SHEET/SHEET SET"/>
    <s v="CS20-1574"/>
    <s v="Tabitha Purple"/>
    <s v="Twin XL"/>
    <s v="ARB-"/>
    <n v="362"/>
    <n v="5730.46"/>
    <n v="2.6253441139528248E-5"/>
    <n v="0.98442574128036764"/>
    <n v="5177"/>
    <x v="8"/>
    <x v="3"/>
  </r>
  <r>
    <x v="7"/>
    <s v="True North by Sleep Philosophy"/>
    <s v="Micro Fleece|Micro Fleece|Micro Fleece"/>
    <s v="SHEET/SHEET SET"/>
    <s v="SHET20-530"/>
    <s v="Brown"/>
    <s v="Twin"/>
    <s v="B"/>
    <n v="245"/>
    <n v="5726.28"/>
    <n v="2.6234290951940651E-5"/>
    <n v="0.98445197557131958"/>
    <n v="5178"/>
    <x v="8"/>
    <x v="3"/>
  </r>
  <r>
    <x v="3"/>
    <s v="True North by Sleep Philosophy"/>
    <s v="Microfleece|Microfleece|Microfleece"/>
    <s v="BLANKET"/>
    <s v="TN51-0554"/>
    <s v="Blue"/>
    <s v="Twin"/>
    <s v="B"/>
    <n v="468"/>
    <n v="5724.09"/>
    <n v="2.622425771968782E-5"/>
    <n v="0.98447819982903928"/>
    <n v="5179"/>
    <x v="8"/>
    <x v="3"/>
  </r>
  <r>
    <x v="1"/>
    <s v="Madison Park"/>
    <s v="Harper|Kaylee|Avery"/>
    <s v="WINDOW PANEL"/>
    <s v="MP40-4502"/>
    <s v="Taupe"/>
    <s v="42x95&quot;"/>
    <s v="B"/>
    <n v="230"/>
    <n v="5715.95"/>
    <n v="2.6186965249122496E-5"/>
    <n v="0.98450438679428842"/>
    <n v="5180"/>
    <x v="8"/>
    <x v="3"/>
  </r>
  <r>
    <x v="7"/>
    <s v="Comfort Spaces"/>
    <s v="Cotton Flannel 135GSM|Cotton Flannel 135GSM|Cotton Flannel 135GSM"/>
    <s v="SHEET/SHEET SET"/>
    <s v="CS20-0370"/>
    <s v="Snowflakes Grey"/>
    <s v="Full"/>
    <s v="ARB"/>
    <n v="270"/>
    <n v="5713.2"/>
    <n v="2.6174366441499073E-5"/>
    <n v="0.9845305611607299"/>
    <n v="5181"/>
    <x v="8"/>
    <x v="3"/>
  </r>
  <r>
    <x v="1"/>
    <s v="SunSmart"/>
    <s v="Maya|Arlie|Rune"/>
    <s v="WINDOW PANEL"/>
    <s v="SS40-0028"/>
    <s v="Grey"/>
    <s v="50x84&quot;"/>
    <s v="B"/>
    <n v="341"/>
    <n v="5710.36"/>
    <n v="2.6161355309262524E-5"/>
    <n v="0.98455672251603921"/>
    <n v="5182"/>
    <x v="8"/>
    <x v="3"/>
  </r>
  <r>
    <x v="2"/>
    <s v="Madison Park"/>
    <s v="Serene|Belle|Monroe"/>
    <s v="WINDOW PANEL"/>
    <s v="MP40-4209"/>
    <s v="Navy"/>
    <s v="50x84&quot;"/>
    <s v="B-"/>
    <n v="324"/>
    <n v="5705.32"/>
    <n v="2.6138265130927239E-5"/>
    <n v="0.98458286078117019"/>
    <n v="5183"/>
    <x v="8"/>
    <x v="3"/>
  </r>
  <r>
    <x v="8"/>
    <s v="Urban Habitat"/>
    <s v="Dune|Toren|Ryland"/>
    <s v="COVERLET&amp;BEDSPR"/>
    <s v="UH13-2525"/>
    <s v="Natural"/>
    <s v="Full/Queen"/>
    <s v="TBD"/>
    <n v="153"/>
    <n v="5704.76"/>
    <n v="2.6135699555556654E-5"/>
    <n v="0.98460899648072575"/>
    <n v="5184"/>
    <x v="8"/>
    <x v="3"/>
  </r>
  <r>
    <x v="7"/>
    <s v="True North by Sleep Philosophy"/>
    <s v="Micro Fleece|Micro Fleece|Micro Fleece"/>
    <s v="SHEET/SHEET SET"/>
    <s v="SHET20-740"/>
    <s v="Red"/>
    <s v="Cal King"/>
    <s v="B"/>
    <n v="165"/>
    <n v="5692.02"/>
    <n v="2.6077332715875793E-5"/>
    <n v="0.98463507381344162"/>
    <n v="5185"/>
    <x v="8"/>
    <x v="3"/>
  </r>
  <r>
    <x v="2"/>
    <s v="Super Listing"/>
    <s v="Mina|Hanna|Aera"/>
    <s v="DUVET&amp;DUVET SET"/>
    <s v="AM12-0049"/>
    <s v="Neutral"/>
    <s v="Twin/Twin "/>
    <s v="A++"/>
    <n v="297"/>
    <n v="5691.3"/>
    <n v="2.6074034118970749E-5"/>
    <n v="0.98466114784756054"/>
    <n v="5186"/>
    <x v="8"/>
    <x v="3"/>
  </r>
  <r>
    <x v="2"/>
    <s v="Madison Park Signature"/>
    <s v="Prescott|Prescott|Prescott"/>
    <s v="COMFORTER (SET)"/>
    <s v="MPS10-601"/>
    <s v="Taupe"/>
    <s v="King"/>
    <s v="TBD"/>
    <n v="31"/>
    <n v="5688.89"/>
    <n v="2.6062992982108044E-5"/>
    <n v="0.98468721084054267"/>
    <n v="5187"/>
    <x v="8"/>
    <x v="3"/>
  </r>
  <r>
    <x v="2"/>
    <s v="INK+IVY"/>
    <s v="Alpine|Alpine|Alpine"/>
    <s v="DUVET&amp;DUVET SET"/>
    <s v="II12-783"/>
    <s v="Aqua"/>
    <s v="Full/Queen"/>
    <s v="B"/>
    <n v="115"/>
    <n v="5662.74"/>
    <n v="2.5943189775070796E-5"/>
    <n v="0.98471315403031778"/>
    <n v="5188"/>
    <x v="8"/>
    <x v="3"/>
  </r>
  <r>
    <x v="7"/>
    <s v="True North by Sleep Philosophy"/>
    <s v="Micro Fleece|Micro Fleece|Micro Fleece"/>
    <s v="SHEET/SHEET SET"/>
    <s v="PC20-001"/>
    <s v="Khaki"/>
    <s v="Twin"/>
    <s v="B"/>
    <n v="237"/>
    <n v="5650.99"/>
    <n v="2.5889358506134365E-5"/>
    <n v="0.9847390433888239"/>
    <n v="5189"/>
    <x v="8"/>
    <x v="3"/>
  </r>
  <r>
    <x v="1"/>
    <s v="Madison Park"/>
    <s v="Saratoga|Westmont|Sereno"/>
    <s v="WINDOW PANEL"/>
    <s v="MP40-2395"/>
    <s v="Ivory/Grey"/>
    <s v="50x63&quot;"/>
    <s v="B"/>
    <n v="428"/>
    <n v="5643.61"/>
    <n v="2.5855547887857694E-5"/>
    <n v="0.98476489893671171"/>
    <n v="5190"/>
    <x v="8"/>
    <x v="3"/>
  </r>
  <r>
    <x v="7"/>
    <s v="Comfort Spaces"/>
    <s v="Cotton 144TC|Cotton 144TC|Cotton 144TC"/>
    <s v="SHEET/SHEET SET"/>
    <s v="CS20-1653"/>
    <s v="Scales"/>
    <s v="Cal King"/>
    <s v="ARB"/>
    <n v="229"/>
    <n v="5632.2"/>
    <n v="2.5803274289681981E-5"/>
    <n v="0.9847907022110014"/>
    <n v="5191"/>
    <x v="8"/>
    <x v="3"/>
  </r>
  <r>
    <x v="7"/>
    <s v="Comfort Spaces"/>
    <s v="Microfiber 75GSM|Microfiber 75GSM|Microfiber 75GSM"/>
    <s v="SHEET/SHEET SET"/>
    <s v="CS20-0119"/>
    <s v="Light Gray"/>
    <s v="Twin"/>
    <s v="ARB-"/>
    <n v="436"/>
    <n v="5628.76"/>
    <n v="2.5787514326691231E-5"/>
    <n v="0.98481648972532809"/>
    <n v="5192"/>
    <x v="8"/>
    <x v="3"/>
  </r>
  <r>
    <x v="10"/>
    <s v="510 Design"/>
    <s v="Nicolo|Nicolo|Nicolo"/>
    <s v="LGT-TABLE LAMPS"/>
    <s v="5DS153-0037"/>
    <s v="Black"/>
    <s v="See below"/>
    <s v="B"/>
    <n v="187"/>
    <n v="5624.64"/>
    <n v="2.5768639022179052E-5"/>
    <n v="0.98484225836435024"/>
    <n v="5193"/>
    <x v="8"/>
    <x v="3"/>
  </r>
  <r>
    <x v="1"/>
    <s v="Madison Park"/>
    <s v="Saratoga|Westmont|Sereno"/>
    <s v="WINDOW PANEL"/>
    <s v="MP40-1283"/>
    <s v="Beige/Grey"/>
    <s v="50x95&quot;"/>
    <s v="B"/>
    <n v="271"/>
    <n v="5622.76"/>
    <n v="2.5760026019149225E-5"/>
    <n v="0.98486801839036942"/>
    <n v="5194"/>
    <x v="8"/>
    <x v="3"/>
  </r>
  <r>
    <x v="8"/>
    <s v="Intelligent Design"/>
    <s v="Vinnie|Avery|Skylar"/>
    <s v="COMFORTER (SET)"/>
    <s v="ID10-1561"/>
    <s v="Aqua"/>
    <s v="Twin XL"/>
    <s v="B"/>
    <n v="159"/>
    <n v="5620.56"/>
    <n v="2.5749946973050489E-5"/>
    <n v="0.98489376833734243"/>
    <n v="5195"/>
    <x v="8"/>
    <x v="3"/>
  </r>
  <r>
    <x v="7"/>
    <s v="Madison Park Essentials"/>
    <s v="Satin|Satin|Satin"/>
    <s v="SHEET/SHEET SET"/>
    <s v="MPE20-1130"/>
    <s v="Blue"/>
    <s v="Twin"/>
    <s v="B"/>
    <n v="383"/>
    <n v="5603.47"/>
    <n v="2.5671651110401671E-5"/>
    <n v="0.98491943998845288"/>
    <n v="5196"/>
    <x v="8"/>
    <x v="3"/>
  </r>
  <r>
    <x v="8"/>
    <s v="Comfort Spaces"/>
    <s v="Phillips"/>
    <s v="COMFORTER (SET)"/>
    <s v="CS10-1075"/>
    <s v="Blush"/>
    <s v="Full/Queen"/>
    <s v="ARB"/>
    <n v="118"/>
    <n v="5601.46"/>
    <n v="2.5662442527375098E-5"/>
    <n v="0.98494510243098021"/>
    <n v="5197"/>
    <x v="8"/>
    <x v="3"/>
  </r>
  <r>
    <x v="1"/>
    <s v="Madison Park"/>
    <s v="Irina|Iris|Clarissa"/>
    <s v="WINDOW PANEL"/>
    <s v="MP40-4935"/>
    <s v="White"/>
    <s v="50x216&quot;"/>
    <s v="B"/>
    <n v="241"/>
    <n v="5600.93"/>
    <n v="2.566001439354222E-5"/>
    <n v="0.98497076244537374"/>
    <n v="5198"/>
    <x v="8"/>
    <x v="3"/>
  </r>
  <r>
    <x v="7"/>
    <s v="Madison Park"/>
    <s v="Peached Percale|Peached Percale|Peached Percale"/>
    <s v="SHEET/SHEET SET"/>
    <s v="MP20-5393"/>
    <s v="Purple"/>
    <s v="Twin"/>
    <s v="B"/>
    <n v="232"/>
    <n v="5599.67"/>
    <n v="2.56542418489584E-5"/>
    <n v="0.98499641668722271"/>
    <n v="5199"/>
    <x v="8"/>
    <x v="3"/>
  </r>
  <r>
    <x v="2"/>
    <s v="Super Listing"/>
    <s v="Porter|Evans|Walker"/>
    <s v="DUVET&amp;DUVET SET"/>
    <s v="AM12-0426"/>
    <s v="White"/>
    <s v="Full"/>
    <s v="A++"/>
    <n v="262"/>
    <n v="5599.58"/>
    <n v="2.5653829524345267E-5"/>
    <n v="0.98502207051674706"/>
    <n v="5200"/>
    <x v="8"/>
    <x v="3"/>
  </r>
  <r>
    <x v="11"/>
    <s v="Harbor House Blue"/>
    <s v="Morgan|Morgan|Morgan"/>
    <s v="COMFORTER (SET)"/>
    <s v="HH10-1864"/>
    <s v="White/Blue"/>
    <s v="Full"/>
    <s v="TBD"/>
    <n v="55"/>
    <n v="5597.43"/>
    <n v="2.5643979547476052E-5"/>
    <n v="0.98504771449629458"/>
    <n v="5201"/>
    <x v="8"/>
    <x v="3"/>
  </r>
  <r>
    <x v="2"/>
    <s v="Super Listing"/>
    <s v="Porter|Evans|Walker"/>
    <s v="DUVET&amp;DUVET SET"/>
    <s v="AM12-0149"/>
    <s v="Blush"/>
    <s v="Twin/Twin "/>
    <s v="A++"/>
    <n v="325"/>
    <n v="5595.62"/>
    <n v="2.5635687241367544E-5"/>
    <n v="0.98507335018353592"/>
    <n v="5202"/>
    <x v="8"/>
    <x v="3"/>
  </r>
  <r>
    <x v="7"/>
    <s v="Madison Park"/>
    <s v="3M Microcell|3M Microcell|3M Microcell"/>
    <s v="SHEET/SHEET SET"/>
    <s v="MP20-4389"/>
    <s v="Blush"/>
    <s v="Twin XL"/>
    <s v="B"/>
    <n v="348"/>
    <n v="5594.01"/>
    <n v="2.5628311212177108E-5"/>
    <n v="0.98509897849474815"/>
    <n v="5203"/>
    <x v="8"/>
    <x v="3"/>
  </r>
  <r>
    <x v="2"/>
    <s v="Madison Park Essentials"/>
    <s v="Saben|Barret|Seth"/>
    <s v="COVERLET&amp;BEDSPR"/>
    <s v="MPE13-804"/>
    <s v="Aqua"/>
    <s v="Twin"/>
    <s v="B"/>
    <n v="112"/>
    <n v="5591.16"/>
    <n v="2.5615254266094651E-5"/>
    <n v="0.98512459374901429"/>
    <n v="5204"/>
    <x v="8"/>
    <x v="3"/>
  </r>
  <r>
    <x v="6"/>
    <s v="Madison Park Signature"/>
    <s v="Splendor|Splendor|Splendor"/>
    <s v="BATH RUG"/>
    <s v="MPS72-553"/>
    <s v="White"/>
    <s v="17x24&quot;"/>
    <s v="A++"/>
    <n v="406"/>
    <n v="5565.79"/>
    <n v="2.5499024539037866E-5"/>
    <n v="0.98515009277355337"/>
    <n v="5205"/>
    <x v="8"/>
    <x v="3"/>
  </r>
  <r>
    <x v="2"/>
    <s v="Madison Park"/>
    <s v="Ibiza|Alba|Triana"/>
    <s v="DUVET&amp;DUVET SET"/>
    <s v="MP12-8339"/>
    <s v="Black/Ivory"/>
    <s v="Full/Queen"/>
    <s v="B"/>
    <n v="215"/>
    <n v="5547.24"/>
    <n v="2.5414039854887159E-5"/>
    <n v="0.98517550681340826"/>
    <n v="5206"/>
    <x v="8"/>
    <x v="3"/>
  </r>
  <r>
    <x v="7"/>
    <s v="Madison Park Essentials"/>
    <s v="Satin|Satin|Satin"/>
    <s v="SHEET/SHEET SET"/>
    <s v="MPE20-1155"/>
    <s v="Lilac"/>
    <s v="Cal King"/>
    <s v="B"/>
    <n v="219"/>
    <n v="5541.48"/>
    <n v="2.5387651079646833E-5"/>
    <n v="0.98520089446448789"/>
    <n v="5207"/>
    <x v="8"/>
    <x v="3"/>
  </r>
  <r>
    <x v="7"/>
    <s v="Intelligent Design"/>
    <s v="Microfiber|Microfiber|Microfiber"/>
    <s v="SHEET/SHEET SET"/>
    <s v="ID20-2216"/>
    <s v="Lavender"/>
    <s v="Queen"/>
    <s v="B"/>
    <n v="386"/>
    <n v="5538.65"/>
    <n v="2.5374685761256186E-5"/>
    <n v="0.98522626915024913"/>
    <n v="5208"/>
    <x v="8"/>
    <x v="3"/>
  </r>
  <r>
    <x v="1"/>
    <s v="Intelligent Design"/>
    <s v="Azza|Charvi|Diah"/>
    <s v="CUSHION/POUF"/>
    <s v="ID31-2468"/>
    <s v="Aqua"/>
    <s v="24x24&quot;"/>
    <s v="TBD"/>
    <n v="224"/>
    <n v="5536.1"/>
    <n v="2.5363003230550838E-5"/>
    <n v="0.98525163215347966"/>
    <n v="5209"/>
    <x v="8"/>
    <x v="3"/>
  </r>
  <r>
    <x v="3"/>
    <s v="Serta"/>
    <s v="Dream Soft Heated|Dream Soft Heated|Dream Soft Heated"/>
    <s v="ELECT BLANKET"/>
    <s v="ST54-3576"/>
    <s v="Navy"/>
    <s v="Full"/>
    <s v="TBD"/>
    <n v="104"/>
    <n v="5531.46"/>
    <n v="2.5341745606051682E-5"/>
    <n v="0.98527697389908575"/>
    <n v="5210"/>
    <x v="8"/>
    <x v="3"/>
  </r>
  <r>
    <x v="8"/>
    <s v="Comfort Spaces"/>
    <s v="Phillips"/>
    <s v="COMFORTER (SET)"/>
    <s v="CS10-1074"/>
    <s v="Blush"/>
    <s v="Twin/Twin "/>
    <s v="ARB"/>
    <n v="133"/>
    <n v="5524.82"/>
    <n v="2.5311325212371859E-5"/>
    <n v="0.98530228522429808"/>
    <n v="5211"/>
    <x v="8"/>
    <x v="3"/>
  </r>
  <r>
    <x v="7"/>
    <s v="True North by Sleep Philosophy"/>
    <s v="Micro Fleece|Micro Fleece|Micro Fleece"/>
    <s v="SHEET/SHEET SET"/>
    <s v="TN20-0590"/>
    <s v="Aqua"/>
    <s v="Twin XL"/>
    <s v="B"/>
    <n v="214"/>
    <n v="5522.25"/>
    <n v="2.5299551053974701E-5"/>
    <n v="0.98532758477535209"/>
    <n v="5212"/>
    <x v="8"/>
    <x v="3"/>
  </r>
  <r>
    <x v="11"/>
    <s v="Harbor House Blue"/>
    <s v="Coastline|Coastline|Coastline"/>
    <s v="COMFORTER (SET)"/>
    <s v="HH10-480"/>
    <s v="Aqua"/>
    <s v="Twin"/>
    <s v="B+"/>
    <n v="63"/>
    <n v="5502.97"/>
    <n v="2.5211221959073056E-5"/>
    <n v="0.98535279599731118"/>
    <n v="5213"/>
    <x v="8"/>
    <x v="3"/>
  </r>
  <r>
    <x v="8"/>
    <s v="Intelligent Design"/>
    <s v="Remy|Alden|Sutton"/>
    <s v="COMFORTER (SET)"/>
    <s v="ID10-2296"/>
    <s v="Navy"/>
    <s v="Twin/Twin "/>
    <s v="TBD"/>
    <n v="209"/>
    <n v="5498.67"/>
    <n v="2.5191522005334615E-5"/>
    <n v="0.98537798751931649"/>
    <n v="5214"/>
    <x v="8"/>
    <x v="3"/>
  </r>
  <r>
    <x v="2"/>
    <s v="Madison Park"/>
    <s v="Serene|Belle|Monroe"/>
    <s v="COMFORTER (SET)"/>
    <s v="MP10-3448"/>
    <s v="Purple"/>
    <s v="Cal King"/>
    <s v="B"/>
    <n v="78"/>
    <n v="5489.42"/>
    <n v="2.5149144197874022E-5"/>
    <n v="0.98540313666351431"/>
    <n v="5215"/>
    <x v="8"/>
    <x v="3"/>
  </r>
  <r>
    <x v="2"/>
    <s v="Croscill Classics"/>
    <s v="Aumont|Aumont|Aumont"/>
    <s v="NORMAL PILLOW"/>
    <s v="CCL30-0061"/>
    <s v="Navy"/>
    <s v="22x15&quot;"/>
    <s v="B"/>
    <n v="133"/>
    <n v="5486.95"/>
    <n v="2.5137828177935894E-5"/>
    <n v="0.98542827449169224"/>
    <n v="5216"/>
    <x v="8"/>
    <x v="3"/>
  </r>
  <r>
    <x v="3"/>
    <s v="Serta"/>
    <s v="Ribbed Plush|Ribbed Plush|Ribbed Plush"/>
    <s v="ELECT BLANKET"/>
    <s v="ST54-0299"/>
    <s v="Marshmallow"/>
    <s v="Full"/>
    <s v="ARB"/>
    <n v="96"/>
    <n v="5474.88"/>
    <n v="2.5082530865930558E-5"/>
    <n v="0.98545335702255821"/>
    <n v="5217"/>
    <x v="8"/>
    <x v="3"/>
  </r>
  <r>
    <x v="1"/>
    <s v="Madison Park"/>
    <s v="Amherst|Eastridge|Salem"/>
    <s v="VALANCE"/>
    <s v="MP41-2230"/>
    <s v="Red"/>
    <s v="50x18&quot;"/>
    <s v="B"/>
    <n v="513"/>
    <n v="5474.74"/>
    <n v="2.5081889472087909E-5"/>
    <n v="0.98547843891203024"/>
    <n v="5218"/>
    <x v="8"/>
    <x v="3"/>
  </r>
  <r>
    <x v="8"/>
    <s v="Intelligent Design"/>
    <s v="Mira|Gemma|Arabella"/>
    <s v="COMFORTER (SET)"/>
    <s v="ID10-2268"/>
    <s v="Blush"/>
    <s v="King/Cal K"/>
    <s v="B"/>
    <n v="102"/>
    <n v="5474.69"/>
    <n v="2.5081660402858392E-5"/>
    <n v="0.98550352057243307"/>
    <n v="5219"/>
    <x v="8"/>
    <x v="3"/>
  </r>
  <r>
    <x v="7"/>
    <s v="Madison Park Essentials"/>
    <s v="200 Thread Count Printed Cotton|200 Thread Count Printed Cotton|200 Thread"/>
    <s v="SHEET/SHEET SET"/>
    <s v="MPE20-1015"/>
    <s v="Grey Stripe"/>
    <s v="Full"/>
    <s v="B"/>
    <n v="207"/>
    <n v="5473.37"/>
    <n v="2.5075612975199153E-5"/>
    <n v="0.98552859618540822"/>
    <n v="5220"/>
    <x v="8"/>
    <x v="3"/>
  </r>
  <r>
    <x v="2"/>
    <s v="Madison Park"/>
    <s v="Carolina|Bianca|Beverley"/>
    <s v="COMFORTER (SET)"/>
    <s v="MP10-8489"/>
    <s v="Taupe"/>
    <s v="King/Cal K"/>
    <s v="TBD"/>
    <n v="90"/>
    <n v="5470.09"/>
    <n v="2.5060586033742855E-5"/>
    <n v="0.98555365677144202"/>
    <n v="5221"/>
    <x v="8"/>
    <x v="3"/>
  </r>
  <r>
    <x v="8"/>
    <s v="Comfort Spaces"/>
    <s v="Pierre|Pierre|Pierre"/>
    <s v="COMFORTER (SET)"/>
    <s v="CS10-0753-1"/>
    <s v="Black"/>
    <s v="Queen"/>
    <s v="ARB"/>
    <n v="160"/>
    <n v="5467.2"/>
    <n v="2.5047345832276786E-5"/>
    <n v="0.98557870411727433"/>
    <n v="5222"/>
    <x v="8"/>
    <x v="3"/>
  </r>
  <r>
    <x v="7"/>
    <s v="True North by Sleep Philosophy"/>
    <s v="Micro Fleece|Micro Fleece|Micro Fleece"/>
    <s v="SHEET/SHEET SET"/>
    <s v="SHET20-737"/>
    <s v="Brown"/>
    <s v="Twin XL"/>
    <s v="B"/>
    <n v="219"/>
    <n v="5465.79"/>
    <n v="2.5040886080004414E-5"/>
    <n v="0.98560374500335435"/>
    <n v="5223"/>
    <x v="8"/>
    <x v="3"/>
  </r>
  <r>
    <x v="10"/>
    <s v="INK+IVY"/>
    <s v="Aquaviva|Aquaviva |Aquaviva"/>
    <s v="LGT-TABLE LAMPS"/>
    <s v="II153-0159"/>
    <s v="Blue"/>
    <s v="See below"/>
    <s v="B"/>
    <n v="88"/>
    <n v="5464.42"/>
    <n v="2.5034609583115659E-5"/>
    <n v="0.98562877961293749"/>
    <n v="5224"/>
    <x v="8"/>
    <x v="3"/>
  </r>
  <r>
    <x v="8"/>
    <s v="Urban Habitat"/>
    <s v="Juniper|Juniper|Hudson"/>
    <s v="COMFORTER (SET)"/>
    <s v="UH10-2519"/>
    <s v="Gray"/>
    <s v="Full/Queen"/>
    <s v="TBD"/>
    <n v="127"/>
    <n v="5459.12"/>
    <n v="2.5010328244786884E-5"/>
    <n v="0.98565378994118225"/>
    <n v="5225"/>
    <x v="8"/>
    <x v="3"/>
  </r>
  <r>
    <x v="6"/>
    <s v="Madison Park"/>
    <s v="Bittman|Renu|Arlo"/>
    <s v="BATH RUG"/>
    <s v="MP72-5668"/>
    <s v="Aqua"/>
    <s v="24x60&quot;"/>
    <s v="B"/>
    <n v="200"/>
    <n v="5455.16"/>
    <n v="2.4992185961809161E-5"/>
    <n v="0.9856787821271441"/>
    <n v="5226"/>
    <x v="8"/>
    <x v="3"/>
  </r>
  <r>
    <x v="7"/>
    <s v="Madison Park Essentials"/>
    <s v="Satin|Satin|Satin"/>
    <s v="PILLOWCASE"/>
    <s v="MPE21-1136"/>
    <s v="Blue"/>
    <s v="King"/>
    <s v="B"/>
    <n v="960"/>
    <n v="5451.5"/>
    <n v="2.4975418094208537E-5"/>
    <n v="0.98570375754523831"/>
    <n v="5227"/>
    <x v="8"/>
    <x v="3"/>
  </r>
  <r>
    <x v="1"/>
    <s v="SunSmart"/>
    <s v="Maya|Arlie|Rune"/>
    <s v="WINDOW PANEL"/>
    <s v="SS40-0034"/>
    <s v="Dusty Seafoam"/>
    <s v="50x54&quot;"/>
    <s v="B"/>
    <n v="356"/>
    <n v="5449.28"/>
    <n v="2.4965247420417991E-5"/>
    <n v="0.98572872279265877"/>
    <n v="5228"/>
    <x v="8"/>
    <x v="3"/>
  </r>
  <r>
    <x v="12"/>
    <s v="Friends Forever"/>
    <s v="Bailey|Bailey|Bailey"/>
    <s v="PET BEDS"/>
    <s v="PET63-0019"/>
    <s v="Light Grey/Dark Grey"/>
    <s v="35x45&quot;"/>
    <s v="B"/>
    <n v="464"/>
    <n v="5445.26"/>
    <n v="2.494683025436485E-5"/>
    <n v="0.98575366962291311"/>
    <n v="5229"/>
    <x v="8"/>
    <x v="3"/>
  </r>
  <r>
    <x v="8"/>
    <s v="Comfort Spaces"/>
    <s v="Vivian|Vivian|Vivian"/>
    <s v="COMFORTER (SET)"/>
    <s v="CS10-0976"/>
    <s v="Blush/Gold"/>
    <s v="Twin/Twin "/>
    <s v="ARB"/>
    <n v="223"/>
    <n v="5442.44"/>
    <n v="2.4933910749820103E-5"/>
    <n v="0.98577860353366298"/>
    <n v="5230"/>
    <x v="8"/>
    <x v="3"/>
  </r>
  <r>
    <x v="1"/>
    <s v="Madison Park"/>
    <s v="Emilia|Natalie|Lillian"/>
    <s v="VALANCE"/>
    <s v="MP41-6560"/>
    <s v="Charcoal"/>
    <s v="50x26&quot;"/>
    <s v="B"/>
    <n v="359"/>
    <n v="5438.89"/>
    <n v="2.4917646834524421E-5"/>
    <n v="0.98580352118049752"/>
    <n v="5231"/>
    <x v="8"/>
    <x v="3"/>
  </r>
  <r>
    <x v="7"/>
    <s v="Beautyrest"/>
    <s v="Oversized Cotton Flannel|Oversized Cotton Flannel|Oversized Cotton Flannel"/>
    <s v="SHEET/SHEET SET"/>
    <s v="BR20-4676"/>
    <s v="Sage Winter Fauna"/>
    <s v="Full"/>
    <s v="B"/>
    <n v="207"/>
    <n v="5434.91"/>
    <n v="2.4899412923854885E-5"/>
    <n v="0.98582842059342135"/>
    <n v="5232"/>
    <x v="8"/>
    <x v="3"/>
  </r>
  <r>
    <x v="1"/>
    <s v="Madison Park"/>
    <s v="Emilia|Natalie|Lillian"/>
    <s v="WINDOW PANEL"/>
    <s v="MP40-6557"/>
    <s v="Charcoal"/>
    <s v="50x95&quot;"/>
    <s v="B"/>
    <n v="302"/>
    <n v="5430.29"/>
    <n v="2.4878246927047543E-5"/>
    <n v="0.98585329884034845"/>
    <n v="5233"/>
    <x v="8"/>
    <x v="3"/>
  </r>
  <r>
    <x v="1"/>
    <s v="Madison Park"/>
    <s v="Beals|Barnet|Bayer"/>
    <s v="WINDOW PANEL"/>
    <s v="MP40-7494"/>
    <s v="Natural"/>
    <s v="50x84&quot;"/>
    <s v="B"/>
    <n v="305"/>
    <n v="5407.08"/>
    <n v="2.4771912990705878E-5"/>
    <n v="0.98587807075333911"/>
    <n v="5234"/>
    <x v="8"/>
    <x v="3"/>
  </r>
  <r>
    <x v="2"/>
    <s v="Madison Park"/>
    <s v="Riva|Reeve|Faye"/>
    <s v="COMFORTER (SET)"/>
    <s v="MP10-8701"/>
    <s v="Beige"/>
    <s v="King"/>
    <s v="NEW"/>
    <n v="90"/>
    <n v="5401.8"/>
    <n v="2.4747723280068913E-5"/>
    <n v="0.9859028184766192"/>
    <n v="5235"/>
    <x v="8"/>
    <x v="3"/>
  </r>
  <r>
    <x v="2"/>
    <s v="N Natori"/>
    <s v="Cocoon|Cocoon|Cocoon"/>
    <s v="DUVET&amp;DUVET SET"/>
    <s v="NS12-3655"/>
    <s v="White"/>
    <s v="Full/Queen"/>
    <s v="B"/>
    <n v="70"/>
    <n v="5400.26"/>
    <n v="2.4740667947799796E-5"/>
    <n v="0.98592755914456698"/>
    <n v="5236"/>
    <x v="8"/>
    <x v="3"/>
  </r>
  <r>
    <x v="1"/>
    <s v="Madison Park"/>
    <s v="Saratoga|Westmont|Sereno"/>
    <s v="VALANCE"/>
    <s v="MP41-2405"/>
    <s v="Seafoam/White"/>
    <s v="50x18&quot;"/>
    <s v="B"/>
    <n v="485"/>
    <n v="5399.69"/>
    <n v="2.4738056558583303E-5"/>
    <n v="0.98595229720112554"/>
    <n v="5237"/>
    <x v="8"/>
    <x v="3"/>
  </r>
  <r>
    <x v="7"/>
    <s v="True North by Sleep Philosophy"/>
    <s v="Cozy Cotton Flannel|Cozy Cotton Flannel|Cozy Cotton Flannel"/>
    <s v="SHEET/SHEET SET"/>
    <s v="TN20-0574"/>
    <s v="Gray Herringbone Check"/>
    <s v="Cal King"/>
    <s v="B"/>
    <n v="171"/>
    <n v="5390.56"/>
    <n v="2.4696228517273554E-5"/>
    <n v="0.98597699342964285"/>
    <n v="5238"/>
    <x v="8"/>
    <x v="3"/>
  </r>
  <r>
    <x v="1"/>
    <s v="Madison Park"/>
    <s v="Emilia|Natalie|Lillian"/>
    <s v="WINDOW PANEL"/>
    <s v="MP40-6322"/>
    <s v="Blush"/>
    <s v="50x95&quot;"/>
    <s v="B"/>
    <n v="317"/>
    <n v="5387.15"/>
    <n v="2.4680605995820511E-5"/>
    <n v="0.98600167403563865"/>
    <n v="5239"/>
    <x v="8"/>
    <x v="3"/>
  </r>
  <r>
    <x v="8"/>
    <s v="Intelligent Design"/>
    <s v="Felicia|Isabel|Alyssa"/>
    <s v="DUVET&amp;DUVET SET"/>
    <s v="ID12-1908"/>
    <s v="Teal"/>
    <s v="Full/Queen"/>
    <s v="B"/>
    <n v="153"/>
    <n v="5383.33"/>
    <n v="2.4663105106685434E-5"/>
    <n v="0.98602633714074539"/>
    <n v="5240"/>
    <x v="8"/>
    <x v="3"/>
  </r>
  <r>
    <x v="7"/>
    <s v="Comfort Spaces"/>
    <s v="Microfiber Coolmax|Microfiber Coolmax|Microfiber Coolmax"/>
    <s v="SHEET/SHEET SET"/>
    <s v="CS20-1348"/>
    <s v="Blue"/>
    <s v="Twin"/>
    <s v="ARB"/>
    <n v="361"/>
    <n v="5374.83"/>
    <n v="2.462416333766759E-5"/>
    <n v="0.9860509613040831"/>
    <n v="5241"/>
    <x v="8"/>
    <x v="3"/>
  </r>
  <r>
    <x v="7"/>
    <s v="Comfort Spaces"/>
    <s v="Microfiber Coolmax|Microfiber Coolmax|Microfiber Coolmax"/>
    <s v="SHEET/SHEET SET"/>
    <s v="CS20-0451"/>
    <s v="Aqua"/>
    <s v="Full"/>
    <s v="ARB"/>
    <n v="295"/>
    <n v="5365.7"/>
    <n v="2.4582335296357834E-5"/>
    <n v="0.98607554363937944"/>
    <n v="5242"/>
    <x v="8"/>
    <x v="3"/>
  </r>
  <r>
    <x v="1"/>
    <s v="Madison Park"/>
    <s v="Andora|Eliza|Aden"/>
    <s v="WINDOW PANEL"/>
    <s v="MP40-716"/>
    <s v="Tan"/>
    <s v="50x95&quot;"/>
    <s v="B"/>
    <n v="262"/>
    <n v="5361.34"/>
    <n v="2.4562360459543978E-5"/>
    <n v="0.98610010599983899"/>
    <n v="5243"/>
    <x v="8"/>
    <x v="3"/>
  </r>
  <r>
    <x v="1"/>
    <s v="Madison Park"/>
    <s v="Aubrey|Whitman|Charlotte"/>
    <s v="WINDOW PANEL"/>
    <s v="MP40-2680"/>
    <s v="Burgundy"/>
    <s v="50x108&quot;"/>
    <s v="B"/>
    <n v="158"/>
    <n v="5352.73"/>
    <n v="2.4522914738221194E-5"/>
    <n v="0.98612462891457719"/>
    <n v="5244"/>
    <x v="8"/>
    <x v="3"/>
  </r>
  <r>
    <x v="3"/>
    <s v="Comfort Spaces"/>
    <s v="Ruched Throw Set|Ruched Throw Set|Ruched Throw Set"/>
    <s v="THROW"/>
    <s v="CS50-0991"/>
    <s v="Teal"/>
    <s v="50x60&quot;"/>
    <s v="ARB-"/>
    <n v="244"/>
    <n v="5349.8"/>
    <n v="2.4509491281371519E-5"/>
    <n v="0.98614913840585861"/>
    <n v="5245"/>
    <x v="8"/>
    <x v="3"/>
  </r>
  <r>
    <x v="7"/>
    <s v="Comfort Spaces"/>
    <s v="Cotton Flannel 135GSM|Cotton Flannel 135GSM|Cotton Flannel 135GSM"/>
    <s v="SHEET/SHEET SET"/>
    <s v="CS20-1084"/>
    <s v="Scottish Plaid Blue"/>
    <s v="Twin"/>
    <s v="ARB"/>
    <n v="266"/>
    <n v="5338.62"/>
    <n v="2.4458271401651578E-5"/>
    <n v="0.98617359667726023"/>
    <n v="5246"/>
    <x v="8"/>
    <x v="3"/>
  </r>
  <r>
    <x v="15"/>
    <s v="INK+IVY"/>
    <s v="II000133"/>
    <s v="ROBE"/>
    <s v="II04-3016"/>
    <s v="Mint"/>
    <s v="L/XL"/>
    <s v="A"/>
    <n v="278"/>
    <n v="5336.78"/>
    <n v="2.444984165400536E-5"/>
    <n v="0.98619804651891418"/>
    <n v="5247"/>
    <x v="8"/>
    <x v="3"/>
  </r>
  <r>
    <x v="8"/>
    <s v="Intelligent Design"/>
    <s v="Felicia|Isabel|Alyssa"/>
    <s v="DUVET&amp;DUVET SET"/>
    <s v="ID12-1973"/>
    <s v="Grey"/>
    <s v="King/Cal K"/>
    <s v="B"/>
    <n v="135"/>
    <n v="5335.83"/>
    <n v="2.4445489338644543E-5"/>
    <n v="0.98622249200825285"/>
    <n v="5248"/>
    <x v="8"/>
    <x v="3"/>
  </r>
  <r>
    <x v="1"/>
    <s v="Madison Park"/>
    <s v="Galen|Colm|Paxton"/>
    <s v="WINDOW PANEL"/>
    <s v="MP40-7870"/>
    <s v="Blue"/>
    <s v="23x64&quot;"/>
    <s v="B"/>
    <n v="196"/>
    <n v="5334.36"/>
    <n v="2.443875470329675E-5"/>
    <n v="0.98624693076295611"/>
    <n v="5249"/>
    <x v="8"/>
    <x v="3"/>
  </r>
  <r>
    <x v="3"/>
    <s v="Intelligent Design"/>
    <s v="Microlight Plush|Microlight Plush|Microlight Plush"/>
    <s v="BLANKET"/>
    <s v="ID51-1086"/>
    <s v="Black"/>
    <s v="Twin/Twin "/>
    <s v="B"/>
    <n v="416"/>
    <n v="5329.24"/>
    <n v="2.441529801419424E-5"/>
    <n v="0.98627134606097033"/>
    <n v="5250"/>
    <x v="8"/>
    <x v="3"/>
  </r>
  <r>
    <x v="7"/>
    <s v="N Natori"/>
    <s v="Satin Sheets"/>
    <s v="SHEET/SHEET SET"/>
    <s v="NN20-0138"/>
    <s v="Black"/>
    <s v="Queen"/>
    <s v="EXT"/>
    <n v="356"/>
    <n v="5327.26"/>
    <n v="2.4406226872705379E-5"/>
    <n v="0.98629575228784305"/>
    <n v="5251"/>
    <x v="8"/>
    <x v="3"/>
  </r>
  <r>
    <x v="8"/>
    <s v="Mi Zone"/>
    <s v="Ashton|Garrett|Cody"/>
    <s v="DUVET&amp;DUVET SET"/>
    <s v="MZ12-268"/>
    <s v="Khaki/Navy"/>
    <s v="Twin/Twin "/>
    <s v="A"/>
    <n v="238"/>
    <n v="5324.23"/>
    <n v="2.4392345277396663E-5"/>
    <n v="0.98632014463312045"/>
    <n v="5252"/>
    <x v="8"/>
    <x v="3"/>
  </r>
  <r>
    <x v="15"/>
    <s v="INK+IVY"/>
    <s v="II000133"/>
    <s v="ROBE"/>
    <s v="II04-3015"/>
    <s v="Mint"/>
    <s v="S/M"/>
    <s v="A"/>
    <n v="286"/>
    <n v="5323.52"/>
    <n v="2.438909249433753E-5"/>
    <n v="0.98634453372561481"/>
    <n v="5253"/>
    <x v="8"/>
    <x v="3"/>
  </r>
  <r>
    <x v="4"/>
    <s v="Madison Park"/>
    <s v="Coleman|Campbell|Campbell"/>
    <s v="BLANKET"/>
    <s v="MP51-8137"/>
    <s v="Burgundy"/>
    <s v="Twin/Twin "/>
    <s v="B"/>
    <n v="246"/>
    <n v="5316.12"/>
    <n v="2.435519024836905E-5"/>
    <n v="0.98636888891586316"/>
    <n v="5254"/>
    <x v="8"/>
    <x v="3"/>
  </r>
  <r>
    <x v="8"/>
    <s v="Intelligent Design"/>
    <s v="Felicia|Isabel|Alyssa"/>
    <s v="COMFORTER (SET)"/>
    <s v="TT10-0002"/>
    <s v="Blush"/>
    <s v="Full/Queen"/>
    <s v="TBD"/>
    <n v="119"/>
    <n v="5311.86"/>
    <n v="2.4335673550014225E-5"/>
    <n v="0.98639322458941314"/>
    <n v="5255"/>
    <x v="8"/>
    <x v="3"/>
  </r>
  <r>
    <x v="2"/>
    <s v="Super Listing"/>
    <s v="Miro|Ayko|Marty"/>
    <s v="COMFORTER (SET)"/>
    <s v="AM10-0183"/>
    <s v="Pink"/>
    <s v="Full/Queen"/>
    <s v="TBD"/>
    <n v="183"/>
    <n v="5308.43"/>
    <n v="2.431995940086938E-5"/>
    <n v="0.98641754454881403"/>
    <n v="5256"/>
    <x v="8"/>
    <x v="3"/>
  </r>
  <r>
    <x v="1"/>
    <s v="Madison Park"/>
    <s v="Irina|Iris|Clarissa"/>
    <s v="WINDOW PANEL"/>
    <s v="MP40-4946"/>
    <s v="White/Grey"/>
    <s v="50x144&quot;"/>
    <s v="B"/>
    <n v="277"/>
    <n v="5287.23"/>
    <n v="2.4222834047554287E-5"/>
    <n v="0.9864417673828616"/>
    <n v="5257"/>
    <x v="8"/>
    <x v="3"/>
  </r>
  <r>
    <x v="8"/>
    <s v="Intelligent Design"/>
    <s v="Raina|Khloe|Arielle"/>
    <s v="COMFORTER (SET)"/>
    <s v="ID10-1817"/>
    <s v="White/Silver"/>
    <s v="Twin/Twin "/>
    <s v="B"/>
    <n v="138"/>
    <n v="5284.65"/>
    <n v="2.4211014075311221E-5"/>
    <n v="0.98646597839693695"/>
    <n v="5258"/>
    <x v="8"/>
    <x v="3"/>
  </r>
  <r>
    <x v="3"/>
    <s v="Serta"/>
    <s v="Ribbed Plush|Ribbed Plush|Ribbed Plush"/>
    <s v="ELECT BLANKET"/>
    <s v="ST54-0306"/>
    <s v="Sky Blue"/>
    <s v="Twin"/>
    <s v="ARB"/>
    <n v="105"/>
    <n v="5283.6"/>
    <n v="2.4206203621491374E-5"/>
    <n v="0.98649018460055848"/>
    <n v="5259"/>
    <x v="8"/>
    <x v="3"/>
  </r>
  <r>
    <x v="8"/>
    <s v="Intelligent Design"/>
    <s v="Stella|Luna|Zuri"/>
    <s v="DUVET&amp;DUVET SET"/>
    <s v="ID12-2128"/>
    <s v="Navy"/>
    <s v="Full/Queen"/>
    <s v="B"/>
    <n v="164"/>
    <n v="5275.55"/>
    <n v="2.4169323475539183E-5"/>
    <n v="0.98651435392403397"/>
    <n v="5260"/>
    <x v="8"/>
    <x v="3"/>
  </r>
  <r>
    <x v="2"/>
    <s v="Madison Park"/>
    <s v="Dallas|Houston|Caldwell"/>
    <s v="COMFORTER (SET)"/>
    <s v="MP10-8477"/>
    <s v="Brown"/>
    <s v="Cal King"/>
    <s v="TBD"/>
    <n v="66"/>
    <n v="5269.52"/>
    <n v="2.4141697726459465E-5"/>
    <n v="0.98653849562176044"/>
    <n v="5261"/>
    <x v="8"/>
    <x v="3"/>
  </r>
  <r>
    <x v="7"/>
    <s v="Beautyrest Platinum"/>
    <s v="400TC Liquid Cotton"/>
    <s v="SHEET/SHEET SET"/>
    <s v="BRP20-0078C"/>
    <s v="Tan"/>
    <s v="Full"/>
    <s v="EXB"/>
    <n v="162"/>
    <n v="5265"/>
    <n v="2.412098986811115E-5"/>
    <n v="0.98656261661162858"/>
    <n v="5262"/>
    <x v="8"/>
    <x v="3"/>
  </r>
  <r>
    <x v="2"/>
    <s v="Madison Park"/>
    <s v="Dallas|Houston|Caldwell"/>
    <s v="COMFORTER (SET)"/>
    <s v="MP10-8474"/>
    <s v="Grey"/>
    <s v="Cal King"/>
    <s v="TBD"/>
    <n v="64"/>
    <n v="5258.06"/>
    <n v="2.4089195059054232E-5"/>
    <n v="0.98658670580668761"/>
    <n v="5263"/>
    <x v="8"/>
    <x v="3"/>
  </r>
  <r>
    <x v="2"/>
    <s v="Madison Park Essentials"/>
    <s v="Luna|Piper|Willow"/>
    <s v="COMFORTER (SET)"/>
    <s v="MPE10-1062"/>
    <s v="Blue"/>
    <s v="Cal King"/>
    <s v="B"/>
    <n v="128"/>
    <n v="5252.95"/>
    <n v="2.406578418379762E-5"/>
    <n v="0.9866107715908714"/>
    <n v="5264"/>
    <x v="8"/>
    <x v="3"/>
  </r>
  <r>
    <x v="3"/>
    <s v="Madison Park"/>
    <s v="Freshspun Basketweave|Freshspun Basketweave|Freshspun Basketweave"/>
    <s v="BLANKET"/>
    <s v="MP51N-8382"/>
    <s v="Green"/>
    <s v="Twin"/>
    <s v="B"/>
    <n v="301"/>
    <n v="5246.94"/>
    <n v="2.4038250062409709E-5"/>
    <n v="0.98663480984093377"/>
    <n v="5265"/>
    <x v="8"/>
    <x v="3"/>
  </r>
  <r>
    <x v="7"/>
    <s v="Madison Park Essentials"/>
    <s v="Printed Satin|Printed Satin|Printed Satin"/>
    <s v="SHEET/SHEET SET"/>
    <s v="MPE20-999"/>
    <s v="Gray Leopard"/>
    <s v="Twin"/>
    <s v="B"/>
    <n v="308"/>
    <n v="5238.99"/>
    <n v="2.4001828054916549E-5"/>
    <n v="0.98665881166898872"/>
    <n v="5266"/>
    <x v="8"/>
    <x v="3"/>
  </r>
  <r>
    <x v="8"/>
    <s v="Intelligent Design"/>
    <s v="Oliena|Elodie|Colette"/>
    <s v="DUVET&amp;DUVET SET"/>
    <s v="ID12-2325"/>
    <s v="Pink"/>
    <s v="Full/Queen"/>
    <s v="B"/>
    <n v="234"/>
    <n v="5230.16"/>
    <n v="2.3961374428983898E-5"/>
    <n v="0.98668277304341767"/>
    <n v="5267"/>
    <x v="8"/>
    <x v="3"/>
  </r>
  <r>
    <x v="8"/>
    <s v="Urban Habitat"/>
    <s v="Brooklyn|Maize|Kay"/>
    <s v="SHOWER CURTAIN"/>
    <s v="UH70-2312"/>
    <s v="Indigo Blue"/>
    <s v="70x72&quot;"/>
    <s v="B"/>
    <n v="239"/>
    <n v="5224.41"/>
    <n v="2.3935031467589473E-5"/>
    <n v="0.98670670807488525"/>
    <n v="5268"/>
    <x v="8"/>
    <x v="3"/>
  </r>
  <r>
    <x v="8"/>
    <s v="Mi Zone"/>
    <s v="Rosalie|Jenna|Audrey"/>
    <s v="COMFORTER (SET)"/>
    <s v="MZ10-0652"/>
    <s v="Black/Gold"/>
    <s v="Twin/Twin "/>
    <s v="B"/>
    <n v="137"/>
    <n v="5213.43"/>
    <n v="2.3884727864787604E-5"/>
    <n v="0.98673059280275"/>
    <n v="5269"/>
    <x v="8"/>
    <x v="3"/>
  </r>
  <r>
    <x v="2"/>
    <s v="Madison Park Signature"/>
    <s v="Cirque|Cirque|Cirque"/>
    <s v="COMFORTER (SET)"/>
    <s v="MPS10-597"/>
    <s v="Gold"/>
    <s v="King"/>
    <s v="TBD"/>
    <n v="28"/>
    <n v="5208.08"/>
    <n v="2.3860217457229312E-5"/>
    <n v="0.98675445302020726"/>
    <n v="5270"/>
    <x v="8"/>
    <x v="3"/>
  </r>
  <r>
    <x v="7"/>
    <s v="Comfort Spaces"/>
    <s v="Cotton Flannel 135GSM|Cotton Flannel 135GSM|Cotton Flannel 135GSM"/>
    <s v="SHEET/SHEET SET"/>
    <s v="CS20-1409"/>
    <s v="Novalty Seafoam Foxes"/>
    <s v="Twin XL"/>
    <s v="ARB-"/>
    <n v="253"/>
    <n v="5202.46"/>
    <n v="2.3834470075831632E-5"/>
    <n v="0.98677828749028307"/>
    <n v="5271"/>
    <x v="8"/>
    <x v="3"/>
  </r>
  <r>
    <x v="2"/>
    <s v="Madison Park Essentials"/>
    <s v="Jaxon|Deacon|Ryder"/>
    <s v="COMFORTER (SET)"/>
    <s v="MPE10-1073"/>
    <s v="Coral/Grey"/>
    <s v="Twin"/>
    <s v="B"/>
    <n v="151"/>
    <n v="5199.93"/>
    <n v="2.3822879172818087E-5"/>
    <n v="0.98680211036945586"/>
    <n v="5272"/>
    <x v="8"/>
    <x v="3"/>
  </r>
  <r>
    <x v="7"/>
    <s v="Beautyrest"/>
    <s v="Oversized Cotton Flannel|Oversized Cotton Flannel|Oversized Cotton Flannel"/>
    <s v="SHEET/SHEET SET"/>
    <s v="BR20-4675"/>
    <s v="Rust Floral"/>
    <s v="Cal King"/>
    <s v="B"/>
    <n v="154"/>
    <n v="5196.0200000000004"/>
    <n v="2.3804965959069881E-5"/>
    <n v="0.98682591533541497"/>
    <n v="5273"/>
    <x v="8"/>
    <x v="3"/>
  </r>
  <r>
    <x v="1"/>
    <s v="Madison Park"/>
    <s v="Leilani|Kauna|Maui"/>
    <s v="WINDOW PANEL"/>
    <s v="MP40-8219"/>
    <s v="Sage Green"/>
    <s v="50x95&quot;"/>
    <s v="TBD"/>
    <n v="250"/>
    <n v="5192.3100000000004"/>
    <n v="2.378796902223974E-5"/>
    <n v="0.98684970330443722"/>
    <n v="5274"/>
    <x v="8"/>
    <x v="3"/>
  </r>
  <r>
    <x v="1"/>
    <s v="Intelligent Design"/>
    <s v="Azza|Charvi|Diah"/>
    <s v="CUSHION/POUF"/>
    <s v="ID31-2469"/>
    <s v="Navy"/>
    <s v="24x24&quot;"/>
    <s v="TBD"/>
    <n v="209"/>
    <n v="5189.72"/>
    <n v="2.3776103236150772E-5"/>
    <n v="0.98687347940767334"/>
    <n v="5275"/>
    <x v="8"/>
    <x v="3"/>
  </r>
  <r>
    <x v="7"/>
    <s v="Comfort Spaces"/>
    <s v="Cotton 144TC|Cotton 144TC|Cotton 144TC"/>
    <s v="SHEET/SHEET SET"/>
    <s v="CS20-1723"/>
    <s v="Cream"/>
    <s v="Cal King"/>
    <s v="ARB"/>
    <n v="204"/>
    <n v="5183.6400000000003"/>
    <n v="2.3748248417841538E-5"/>
    <n v="0.98689722765609122"/>
    <n v="5276"/>
    <x v="8"/>
    <x v="3"/>
  </r>
  <r>
    <x v="7"/>
    <s v="Intelligent Design"/>
    <s v="Microfiber|Microfiber|Microfiber"/>
    <s v="SHEET/SHEET SET"/>
    <s v="ID20-1460"/>
    <s v="Pink"/>
    <s v="Full"/>
    <s v="B"/>
    <n v="337"/>
    <n v="5181.95"/>
    <n v="2.374050587788387E-5"/>
    <n v="0.98692096816196906"/>
    <n v="5277"/>
    <x v="8"/>
    <x v="3"/>
  </r>
  <r>
    <x v="2"/>
    <s v="Madison Park"/>
    <s v="Serene|Belle|Monroe"/>
    <s v="VALANCE"/>
    <s v="MP41-1532"/>
    <s v="Red"/>
    <s v="50x18&quot;"/>
    <s v="B"/>
    <n v="430"/>
    <n v="5181.67"/>
    <n v="2.3739223090198578E-5"/>
    <n v="0.98694470738505924"/>
    <n v="5278"/>
    <x v="8"/>
    <x v="3"/>
  </r>
  <r>
    <x v="7"/>
    <s v="Comfort Spaces"/>
    <s v="Cotton Flannel 135GSM|Cotton Flannel 135GSM|Cotton Flannel 135GSM"/>
    <s v="SHEET/SHEET SET"/>
    <s v="CS20-1710"/>
    <s v="Reindeer"/>
    <s v="Full"/>
    <s v="ARB"/>
    <n v="240"/>
    <n v="5181.6000000000004"/>
    <n v="2.3738902393277255E-5"/>
    <n v="0.98696844628745251"/>
    <n v="5279"/>
    <x v="8"/>
    <x v="3"/>
  </r>
  <r>
    <x v="3"/>
    <s v="Serta"/>
    <s v="Dream Soft Heated|Dream Soft Heated|Dream Soft Heated"/>
    <s v="ELECT BLANKET"/>
    <s v="ST54-3588"/>
    <s v="Sage"/>
    <s v="Full"/>
    <s v="TBD"/>
    <n v="97"/>
    <n v="5176.53"/>
    <n v="2.3715674773404259E-5"/>
    <n v="0.98699216196222594"/>
    <n v="5280"/>
    <x v="8"/>
    <x v="3"/>
  </r>
  <r>
    <x v="7"/>
    <s v="Intelligent Design"/>
    <s v="Novelty|Novelty|Novelty"/>
    <s v="SHEET/SHEET SET"/>
    <s v="ID20-1440"/>
    <s v="Aqua Dogs"/>
    <s v="Full"/>
    <s v="B"/>
    <n v="323"/>
    <n v="5176.09"/>
    <n v="2.371365896418451E-5"/>
    <n v="0.98701587562119009"/>
    <n v="5281"/>
    <x v="8"/>
    <x v="3"/>
  </r>
  <r>
    <x v="3"/>
    <s v="Madison Park"/>
    <s v="Dream Soft|Dream Soft|Dream Soft"/>
    <s v="BLANKET"/>
    <s v="BR51-4443"/>
    <s v="Taupe"/>
    <s v="Twin"/>
    <s v="B"/>
    <n v="275"/>
    <n v="5175.62"/>
    <n v="2.3711505713427054E-5"/>
    <n v="0.98703958712690354"/>
    <n v="5282"/>
    <x v="8"/>
    <x v="3"/>
  </r>
  <r>
    <x v="1"/>
    <s v="Madison Park"/>
    <s v="Irina|Iris|Clarissa"/>
    <s v="WINDOW PANEL"/>
    <s v="MP40-4947"/>
    <s v="White/Grey"/>
    <s v="50x216&quot;"/>
    <s v="B"/>
    <n v="230"/>
    <n v="5171.96"/>
    <n v="2.369473784582643E-5"/>
    <n v="0.98706328186474934"/>
    <n v="5283"/>
    <x v="8"/>
    <x v="3"/>
  </r>
  <r>
    <x v="0"/>
    <s v="INK+IVY"/>
    <s v="Lennox|Lennox|Lennox"/>
    <s v="OCCASIONL TABLE"/>
    <s v="FUR120-0053"/>
    <s v="Natural"/>
    <s v="34.5&quot;W x 1"/>
    <s v="B"/>
    <n v="67"/>
    <n v="5167.76"/>
    <n v="2.3675496030547027E-5"/>
    <n v="0.98708695736077989"/>
    <n v="5284"/>
    <x v="8"/>
    <x v="3"/>
  </r>
  <r>
    <x v="4"/>
    <s v="Sharper Image"/>
    <s v="Cooling Touch|Cooling Touch|Cooling Touch"/>
    <s v="MATT PAD/TOPPER"/>
    <s v="SI16-0014"/>
    <s v="White"/>
    <s v="Twin"/>
    <s v="TBD"/>
    <n v="235"/>
    <n v="5166.18"/>
    <n v="2.3668257442894298E-5"/>
    <n v="0.98711062561822283"/>
    <n v="5285"/>
    <x v="8"/>
    <x v="3"/>
  </r>
  <r>
    <x v="8"/>
    <s v="Intelligent Design"/>
    <s v="Lucy|Vera|Elise"/>
    <s v="DUVET&amp;DUVET SET"/>
    <s v="ID12-2378"/>
    <s v="Blue"/>
    <s v="Full/Queen"/>
    <s v="B"/>
    <n v="145"/>
    <n v="5155.9399999999996"/>
    <n v="2.3621344064689269E-5"/>
    <n v="0.98713424696228746"/>
    <n v="5286"/>
    <x v="8"/>
    <x v="3"/>
  </r>
  <r>
    <x v="2"/>
    <s v="Super Listing"/>
    <s v="Porter|Evans|Walker"/>
    <s v="DUVET&amp;DUVET SET"/>
    <s v="AM12-0436"/>
    <s v="Navy"/>
    <s v="Full"/>
    <s v="A++"/>
    <n v="251"/>
    <n v="5152.7"/>
    <n v="2.3606500378616587E-5"/>
    <n v="0.98715785346266605"/>
    <n v="5287"/>
    <x v="8"/>
    <x v="3"/>
  </r>
  <r>
    <x v="8"/>
    <s v="Intelligent Design"/>
    <s v="Lucy|Vera|Elise"/>
    <s v="DUVET&amp;DUVET SET"/>
    <s v="ID12-2190"/>
    <s v="Ivory"/>
    <s v="Twin/Twin "/>
    <s v="B"/>
    <n v="176"/>
    <n v="5149.04"/>
    <n v="2.3589732511015963E-5"/>
    <n v="0.98718144319517709"/>
    <n v="5288"/>
    <x v="8"/>
    <x v="3"/>
  </r>
  <r>
    <x v="9"/>
    <s v="Super Listing"/>
    <s v="Premium Turkish Cotton|Premium Turkish Cotton|Premium Turkish Cotton"/>
    <s v="BATH TOWEL"/>
    <s v="AM73-0236"/>
    <s v="Navy"/>
    <s v="6-Piece"/>
    <s v="NEW"/>
    <n v="249"/>
    <n v="5143.63"/>
    <n v="2.3564947220382253E-5"/>
    <n v="0.98720500814239742"/>
    <n v="5289"/>
    <x v="8"/>
    <x v="3"/>
  </r>
  <r>
    <x v="7"/>
    <s v="Madison Park Essentials"/>
    <s v="Satin|Satin|Satin"/>
    <s v="PILLOWCASE"/>
    <s v="MPE21-1143"/>
    <s v="Midnight Blue"/>
    <s v="King"/>
    <s v="B"/>
    <n v="892"/>
    <n v="5142.96"/>
    <n v="2.3561877692706728E-5"/>
    <n v="0.98722857002009012"/>
    <n v="5290"/>
    <x v="8"/>
    <x v="3"/>
  </r>
  <r>
    <x v="2"/>
    <s v="Regency Heights"/>
    <s v="Julie|Julie|Julie"/>
    <s v="COMFORTER (SET)"/>
    <s v="RH10-0020"/>
    <s v="Green"/>
    <s v="Full/Queen"/>
    <s v="EXT"/>
    <n v="319"/>
    <n v="5133.75"/>
    <n v="2.3519683140629748E-5"/>
    <n v="0.98725208970323075"/>
    <n v="5291"/>
    <x v="8"/>
    <x v="3"/>
  </r>
  <r>
    <x v="1"/>
    <s v="Madison Park"/>
    <s v="Galen|Colm|Paxton"/>
    <s v="WINDOW PANEL"/>
    <s v="MP40-7924"/>
    <s v="White"/>
    <s v="2-PK 40x84"/>
    <s v="B"/>
    <n v="228"/>
    <n v="5124.49"/>
    <n v="2.347725951932325E-5"/>
    <n v="0.9872755669627501"/>
    <n v="5292"/>
    <x v="8"/>
    <x v="3"/>
  </r>
  <r>
    <x v="7"/>
    <s v="Madison Park Essentials"/>
    <s v="Satin|Satin|Satin"/>
    <s v="PILLOWCASE"/>
    <s v="MPE21-1157"/>
    <s v="Lilac"/>
    <s v="King"/>
    <s v="B"/>
    <n v="895"/>
    <n v="5124.16"/>
    <n v="2.347574766240844E-5"/>
    <n v="0.98729904271041247"/>
    <n v="5293"/>
    <x v="8"/>
    <x v="3"/>
  </r>
  <r>
    <x v="2"/>
    <s v="Super Listing"/>
    <s v="Mina|Hanna|Aera"/>
    <s v="QUILT"/>
    <s v="AM14-0366"/>
    <s v="Gray"/>
    <s v="Full/Queen"/>
    <s v="TBD"/>
    <n v="176"/>
    <n v="5121.8900000000003"/>
    <n v="2.3465347919388381E-5"/>
    <n v="0.98732250805833188"/>
    <n v="5294"/>
    <x v="8"/>
    <x v="3"/>
  </r>
  <r>
    <x v="3"/>
    <s v="INK+IVY"/>
    <s v="Bree Knit|Bree Knit|Bree Knit"/>
    <s v="BLANKET"/>
    <s v="II51-1308"/>
    <s v="Light Blue"/>
    <s v="Twin"/>
    <s v="B"/>
    <n v="152"/>
    <n v="5104.13"/>
    <n v="2.3383982529064042E-5"/>
    <n v="0.98734589204086098"/>
    <n v="5295"/>
    <x v="8"/>
    <x v="3"/>
  </r>
  <r>
    <x v="7"/>
    <s v="Intelligent Design"/>
    <s v="Microfiber|Microfiber|Microfiber"/>
    <s v="SHEET/SHEET SET"/>
    <s v="ID20-1459"/>
    <s v="Pink"/>
    <s v="Twin XL"/>
    <s v="B"/>
    <n v="402"/>
    <n v="5100.4399999999996"/>
    <n v="2.3367077219925704E-5"/>
    <n v="0.98736925911808093"/>
    <n v="5296"/>
    <x v="8"/>
    <x v="3"/>
  </r>
  <r>
    <x v="1"/>
    <s v="Madison Park"/>
    <s v="Averil|Vina|Layla"/>
    <s v="WINDOW PANEL"/>
    <s v="MP40-3594"/>
    <s v="Grey"/>
    <s v="50x63&quot;"/>
    <s v="B"/>
    <n v="240"/>
    <n v="5092.41"/>
    <n v="2.3330288701665319E-5"/>
    <n v="0.98739258940678265"/>
    <n v="5297"/>
    <x v="8"/>
    <x v="3"/>
  </r>
  <r>
    <x v="7"/>
    <s v="Comfort Spaces"/>
    <s v="Cotton Flannel 135GSM|Cotton Flannel 135GSM|Cotton Flannel 135GSM"/>
    <s v="SHEET/SHEET SET"/>
    <s v="CS20-1414"/>
    <s v="Novalty Grey/Pink Cats"/>
    <s v="Twin XL"/>
    <s v="ARB-"/>
    <n v="235"/>
    <n v="5087.75"/>
    <n v="2.330893944947436E-5"/>
    <n v="0.98741589834623211"/>
    <n v="5298"/>
    <x v="8"/>
    <x v="3"/>
  </r>
  <r>
    <x v="4"/>
    <s v="Sharper Image"/>
    <s v="Cooling Touch|Cooling Touch|Cooling Touch"/>
    <s v="COMFORTER (SET)"/>
    <s v="SI10-0018"/>
    <s v="White"/>
    <s v="Twin/Twin "/>
    <s v="TBD"/>
    <n v="151"/>
    <n v="5083.5600000000004"/>
    <n v="2.3289743448040862E-5"/>
    <n v="0.98743918808968012"/>
    <n v="5299"/>
    <x v="8"/>
    <x v="3"/>
  </r>
  <r>
    <x v="3"/>
    <s v="Serta"/>
    <s v="Ribbed Plush|Ribbed Plush|Ribbed Plush"/>
    <s v="ELECT BLANKET"/>
    <s v="ST54-0303"/>
    <s v="Mineral Grey"/>
    <s v="Full"/>
    <s v="ARB"/>
    <n v="89"/>
    <n v="5075.67"/>
    <n v="2.325359632362312E-5"/>
    <n v="0.98746244168600372"/>
    <n v="5300"/>
    <x v="8"/>
    <x v="3"/>
  </r>
  <r>
    <x v="7"/>
    <s v="Comfort Spaces"/>
    <s v="Microfiber Coolmax|Microfiber Coolmax|Microfiber Coolmax"/>
    <s v="SHEET/SHEET SET"/>
    <s v="CS20-1472"/>
    <s v="Light Grey"/>
    <s v="Twin"/>
    <s v="ARB"/>
    <n v="644"/>
    <n v="5074.72"/>
    <n v="2.3249244008262303E-5"/>
    <n v="0.98748569093001204"/>
    <n v="5301"/>
    <x v="8"/>
    <x v="3"/>
  </r>
  <r>
    <x v="7"/>
    <s v="Comfort Spaces"/>
    <s v="Cotton Flannel 135GSM|Cotton Flannel 135GSM|Cotton Flannel 135GSM"/>
    <s v="SHEET/SHEET SET"/>
    <s v="CS20-1705"/>
    <s v="Christmas Village"/>
    <s v="Full"/>
    <s v="ARB"/>
    <n v="235"/>
    <n v="5073.6499999999996"/>
    <n v="2.3244341926750642E-5"/>
    <n v="0.98750893527193884"/>
    <n v="5302"/>
    <x v="8"/>
    <x v="3"/>
  </r>
  <r>
    <x v="8"/>
    <s v="Comfort Spaces"/>
    <s v="Verone"/>
    <s v="COMFORTER (SET)"/>
    <s v="CS10-0189"/>
    <s v="Blue"/>
    <s v="Queen"/>
    <s v="ARB"/>
    <n v="166"/>
    <n v="5071.96"/>
    <n v="2.3236599386792978E-5"/>
    <n v="0.98753217187132558"/>
    <n v="5303"/>
    <x v="8"/>
    <x v="3"/>
  </r>
  <r>
    <x v="1"/>
    <s v="Madison Park"/>
    <s v="Emilia|Natalie|Lillian"/>
    <s v="VALANCE"/>
    <s v="MP41-6320"/>
    <s v="Navy"/>
    <s v="50x26&quot;"/>
    <s v="B"/>
    <n v="342"/>
    <n v="5068.96"/>
    <n v="2.3222855233021977E-5"/>
    <n v="0.98755539472655862"/>
    <n v="5304"/>
    <x v="8"/>
    <x v="3"/>
  </r>
  <r>
    <x v="7"/>
    <s v="Comfort Spaces"/>
    <s v="Cotton Flannel 135GSM|Cotton Flannel 135GSM|Cotton Flannel 135GSM"/>
    <s v="SHEET/SHEET SET"/>
    <s v="CS20-0384"/>
    <s v="Solid Grey"/>
    <s v="Twin"/>
    <s v="ARB"/>
    <n v="286"/>
    <n v="5065.0600000000004"/>
    <n v="2.3204987833119672E-5"/>
    <n v="0.98757859971439177"/>
    <n v="5305"/>
    <x v="8"/>
    <x v="3"/>
  </r>
  <r>
    <x v="8"/>
    <s v="Urban Habitat"/>
    <s v="Brooklyn|Maize|Kay"/>
    <s v="DUVET&amp;DUVET SET"/>
    <s v="UH12-2164"/>
    <s v="Grey"/>
    <s v="King/Cal K"/>
    <s v="B"/>
    <n v="65"/>
    <n v="5060.12"/>
    <n v="2.3182355793243418E-5"/>
    <n v="0.98760178207018501"/>
    <n v="5306"/>
    <x v="8"/>
    <x v="3"/>
  </r>
  <r>
    <x v="1"/>
    <s v="Madison Park"/>
    <s v="Saratoga|Westmont|Sereno"/>
    <s v="WINDOW PANEL"/>
    <s v="MP40-2403"/>
    <s v="Seafoam/White"/>
    <s v="50x95&quot;"/>
    <s v="B"/>
    <n v="227"/>
    <n v="5059.82"/>
    <n v="2.3180981377866316E-5"/>
    <n v="0.98762496305156289"/>
    <n v="5307"/>
    <x v="8"/>
    <x v="3"/>
  </r>
  <r>
    <x v="10"/>
    <s v="510 Design"/>
    <s v="Zirconia|Zirconia|Zirconia"/>
    <s v="LGT-TABLE LAMPS"/>
    <s v="FB153-1184"/>
    <s v="Brown"/>
    <s v="See below"/>
    <s v="B"/>
    <n v="89"/>
    <n v="5058.09"/>
    <n v="2.3173055582525039E-5"/>
    <n v="0.98764813610714541"/>
    <n v="5308"/>
    <x v="8"/>
    <x v="3"/>
  </r>
  <r>
    <x v="7"/>
    <s v="Madison Park Essentials"/>
    <s v="Printed Satin|Printed Satin|Printed Satin"/>
    <s v="SHEET/SHEET SET"/>
    <s v="MPE20-992"/>
    <s v="Taupe Leopard"/>
    <s v="Twin"/>
    <s v="B"/>
    <n v="295"/>
    <n v="5054.32"/>
    <n v="2.3155783762619476E-5"/>
    <n v="0.98767129189090808"/>
    <n v="5309"/>
    <x v="8"/>
    <x v="3"/>
  </r>
  <r>
    <x v="4"/>
    <s v="Sleep Philosophy"/>
    <s v="Warmer|Warmer|Warmer"/>
    <s v="COMFORTER (SET)"/>
    <s v="BASI10-0293"/>
    <s v="White"/>
    <s v="Twin"/>
    <s v="B"/>
    <n v="120"/>
    <n v="5053.37"/>
    <n v="2.315143144725866E-5"/>
    <n v="0.98769444332235534"/>
    <n v="5310"/>
    <x v="8"/>
    <x v="3"/>
  </r>
  <r>
    <x v="8"/>
    <s v="Urban Habitat"/>
    <s v="Brooklyn|Maize|Kay"/>
    <s v="DUVET&amp;DUVET SET"/>
    <s v="UH12-2163"/>
    <s v="Grey"/>
    <s v="Full/Queen"/>
    <s v="B"/>
    <n v="76"/>
    <n v="5052.54"/>
    <n v="2.3147628898048683E-5"/>
    <n v="0.98771759095125344"/>
    <n v="5311"/>
    <x v="8"/>
    <x v="3"/>
  </r>
  <r>
    <x v="6"/>
    <s v="Madison Park"/>
    <s v="Tufted Pearl Channel|Tufted Pearl Channel|Tufted Pearl Channel"/>
    <s v="BATH RUG"/>
    <s v="MP72-5111"/>
    <s v="Blush"/>
    <s v="17x24&quot;"/>
    <s v="B"/>
    <n v="351"/>
    <n v="5048.91"/>
    <n v="2.313099847198577E-5"/>
    <n v="0.9877407219497254"/>
    <n v="5312"/>
    <x v="8"/>
    <x v="3"/>
  </r>
  <r>
    <x v="7"/>
    <s v="Beautyrest"/>
    <s v="600 Thread Count|600 Thread Count|600 Thread Count"/>
    <s v="SHEET/SHEET SET"/>
    <s v="BR20-4700"/>
    <s v="Black"/>
    <s v="Full"/>
    <s v="B"/>
    <n v="168"/>
    <n v="5026.68"/>
    <n v="2.3029154292542636E-5"/>
    <n v="0.98776375110401793"/>
    <n v="5313"/>
    <x v="8"/>
    <x v="3"/>
  </r>
  <r>
    <x v="7"/>
    <s v="Madison Park Essentials"/>
    <s v="Satin|Satin|Satin"/>
    <s v="SHEET/SHEET SET"/>
    <s v="MPE20-1102"/>
    <s v="Ivory"/>
    <s v="Twin"/>
    <s v="B"/>
    <n v="333"/>
    <n v="5022.96"/>
    <n v="2.301211154186659E-5"/>
    <n v="0.9877867632155598"/>
    <n v="5314"/>
    <x v="8"/>
    <x v="3"/>
  </r>
  <r>
    <x v="2"/>
    <s v="Comfort Spaces"/>
    <s v="Kienna|Kienna|Kienna"/>
    <s v="COVERLET&amp;BEDSPR"/>
    <s v="CS13-1613"/>
    <s v="Blue"/>
    <s v="King/Cal K"/>
    <s v="ARB"/>
    <n v="114"/>
    <n v="4997.76"/>
    <n v="2.2896660650190159E-5"/>
    <n v="0.98780965987620994"/>
    <n v="5315"/>
    <x v="8"/>
    <x v="3"/>
  </r>
  <r>
    <x v="2"/>
    <s v="Croscill Classics"/>
    <s v="Winchester|Winchester|Winchester"/>
    <s v="NORMAL PILLOW"/>
    <s v="CCL30-0035"/>
    <s v="Navy"/>
    <s v="20x20&quot;"/>
    <s v="B"/>
    <n v="109"/>
    <n v="4994.76"/>
    <n v="2.2882916496419157E-5"/>
    <n v="0.98783254279270638"/>
    <n v="5316"/>
    <x v="8"/>
    <x v="3"/>
  </r>
  <r>
    <x v="7"/>
    <s v="Super Listing"/>
    <s v="Cotton 144TC|Cotton 144TC|Cotton 144TC"/>
    <s v="SHEET/SHEET SET"/>
    <s v="AM20-0353"/>
    <s v="Light Blue"/>
    <s v="Full"/>
    <s v="B"/>
    <n v="238"/>
    <n v="4992.6899999999996"/>
    <n v="2.2873433030317163E-5"/>
    <n v="0.98785541622573669"/>
    <n v="5317"/>
    <x v="8"/>
    <x v="3"/>
  </r>
  <r>
    <x v="7"/>
    <s v="Intelligent Design"/>
    <s v="Microfiber|Microfiber|Microfiber"/>
    <s v="SHEET/SHEET SET"/>
    <s v="ID20-139"/>
    <s v="Pink"/>
    <s v="Full"/>
    <s v="B"/>
    <n v="381"/>
    <n v="4991.22"/>
    <n v="2.2866698394969373E-5"/>
    <n v="0.98787828292413171"/>
    <n v="5318"/>
    <x v="8"/>
    <x v="3"/>
  </r>
  <r>
    <x v="3"/>
    <s v="Serta"/>
    <s v="Freya AZ|Freya AZ|Freya AZ"/>
    <s v="ELECT BLANKET"/>
    <s v="ST54-0212"/>
    <s v="Stone Brown"/>
    <s v="Queen"/>
    <s v="ARB-"/>
    <n v="69"/>
    <n v="4983.8900000000003"/>
    <n v="2.283311684592222E-5"/>
    <n v="0.98790111604097763"/>
    <n v="5319"/>
    <x v="8"/>
    <x v="3"/>
  </r>
  <r>
    <x v="7"/>
    <s v="Comfort Spaces"/>
    <s v="Microfiber 75GSM|Microfiber 75GSM|Microfiber 75GSM"/>
    <s v="SHEET/SHEET SET"/>
    <s v="CS20-0116"/>
    <s v="Aqua"/>
    <s v="Twin"/>
    <s v="ARB"/>
    <n v="386"/>
    <n v="4983.26"/>
    <n v="2.2830230573630311E-5"/>
    <n v="0.98792394627155122"/>
    <n v="5320"/>
    <x v="8"/>
    <x v="3"/>
  </r>
  <r>
    <x v="7"/>
    <s v="Madison Park Essentials"/>
    <s v="Printed Satin|Printed Satin|Printed Satin"/>
    <s v="SHEET/SHEET SET"/>
    <s v="MPE20-1026"/>
    <s v="Blue Marble"/>
    <s v="Full"/>
    <s v="B"/>
    <n v="269"/>
    <n v="4979.84"/>
    <n v="2.2814562238331367E-5"/>
    <n v="0.98794676083378952"/>
    <n v="5321"/>
    <x v="8"/>
    <x v="3"/>
  </r>
  <r>
    <x v="7"/>
    <s v="Intelligent Design"/>
    <s v="Novelty|Novelty|Novelty"/>
    <s v="SHEET/SHEET SET"/>
    <s v="ID20-1432"/>
    <s v="Pink Cats"/>
    <s v="Full"/>
    <s v="B"/>
    <n v="311"/>
    <n v="4963.78"/>
    <n v="2.2740985201810591E-5"/>
    <n v="0.98796950181899135"/>
    <n v="5322"/>
    <x v="8"/>
    <x v="3"/>
  </r>
  <r>
    <x v="7"/>
    <s v="Comfort Spaces"/>
    <s v="Cotton Flannel 135GSM|Cotton Flannel 135GSM|Cotton Flannel 135GSM"/>
    <s v="SHEET/SHEET SET"/>
    <s v="CS20-0357"/>
    <s v="Plaid Grey"/>
    <s v="King"/>
    <s v="ARB"/>
    <n v="185"/>
    <n v="4963.55"/>
    <n v="2.2739931483354818E-5"/>
    <n v="0.98799224175047473"/>
    <n v="5323"/>
    <x v="8"/>
    <x v="3"/>
  </r>
  <r>
    <x v="1"/>
    <s v="Madison Park"/>
    <s v="Andora|Eliza|Aden"/>
    <s v="VALANCE"/>
    <s v="MP41-4571"/>
    <s v="Blue"/>
    <s v="50x18&quot;"/>
    <s v="B"/>
    <n v="399"/>
    <n v="4961.18"/>
    <n v="2.2729073601875725E-5"/>
    <n v="0.98801497082407663"/>
    <n v="5324"/>
    <x v="8"/>
    <x v="3"/>
  </r>
  <r>
    <x v="2"/>
    <s v="Madison Park"/>
    <s v="Carolina|Bianca|Beverley"/>
    <s v="COMFORTER (SET)"/>
    <s v="MP10-8488"/>
    <s v="Taupe"/>
    <s v="Full/Queen"/>
    <s v="TBD"/>
    <n v="99"/>
    <n v="4950.6499999999996"/>
    <n v="2.2680831622139499E-5"/>
    <n v="0.98803765165569879"/>
    <n v="5325"/>
    <x v="8"/>
    <x v="3"/>
  </r>
  <r>
    <x v="1"/>
    <s v="Madison Park"/>
    <s v="Emilia|Natalie|Lillian"/>
    <s v="WINDOW PANEL"/>
    <s v="MP40-8330"/>
    <s v="Black"/>
    <s v="50x95&quot;"/>
    <s v="B"/>
    <n v="258"/>
    <n v="4947.67"/>
    <n v="2.2667179096060304E-5"/>
    <n v="0.98806031883479484"/>
    <n v="5326"/>
    <x v="8"/>
    <x v="3"/>
  </r>
  <r>
    <x v="2"/>
    <s v="N Natori"/>
    <s v="Sakura Blossom|Sakura Blossom|Sakura Blossom"/>
    <s v="NORMAL PILLOW"/>
    <s v="NS30-3259"/>
    <s v="Lilac"/>
    <s v="12x20&quot;"/>
    <s v="A"/>
    <n v="243"/>
    <n v="4946.3500000000004"/>
    <n v="2.2661131668401065E-5"/>
    <n v="0.98808297996646322"/>
    <n v="5327"/>
    <x v="8"/>
    <x v="3"/>
  </r>
  <r>
    <x v="7"/>
    <s v="Intelligent Design"/>
    <s v="Printed Microfiber|Printed Microfiber|Printed Microfiber"/>
    <s v="SHEET/SHEET SET"/>
    <s v="ID20-2219"/>
    <s v="Black Floral"/>
    <s v="Full"/>
    <s v="B"/>
    <n v="331"/>
    <n v="4933.53"/>
    <n v="2.2602398317952973E-5"/>
    <n v="0.98810558236478119"/>
    <n v="5328"/>
    <x v="8"/>
    <x v="3"/>
  </r>
  <r>
    <x v="1"/>
    <s v="Madison Park"/>
    <s v="Eden|Laya|Zoe"/>
    <s v="WINDOW PANEL"/>
    <s v="MP40-3775"/>
    <s v="White"/>
    <s v="50x95&quot;"/>
    <s v="B"/>
    <n v="315"/>
    <n v="4928.55"/>
    <n v="2.257958302269311E-5"/>
    <n v="0.98812816194780384"/>
    <n v="5329"/>
    <x v="8"/>
    <x v="3"/>
  </r>
  <r>
    <x v="11"/>
    <s v="Harbor House Blue"/>
    <s v="Hallie|Hallie|Hallie"/>
    <s v="COMFORTER (SET)"/>
    <s v="HH10-1683"/>
    <s v="Grey"/>
    <s v="Full"/>
    <s v="B+"/>
    <n v="49"/>
    <n v="4925.22"/>
    <n v="2.2564327012007296E-5"/>
    <n v="0.98815072627481582"/>
    <n v="5330"/>
    <x v="8"/>
    <x v="3"/>
  </r>
  <r>
    <x v="2"/>
    <s v="Madison Park"/>
    <s v="Vienna|Marcella|Adela"/>
    <s v="DUVET&amp;DUVET SET"/>
    <s v="MP12-7956"/>
    <s v="Black"/>
    <s v="Full/Queen"/>
    <s v="B"/>
    <n v="85"/>
    <n v="4921.9399999999996"/>
    <n v="2.2549300070550995E-5"/>
    <n v="0.98817327557488632"/>
    <n v="5331"/>
    <x v="8"/>
    <x v="3"/>
  </r>
  <r>
    <x v="3"/>
    <s v="Serta"/>
    <s v="Dream Soft Heated|Dream Soft Heated|Dream Soft Heated"/>
    <s v="ELECT BLANKET"/>
    <s v="ST54-3574"/>
    <s v="Rust"/>
    <s v="King"/>
    <s v="TBD"/>
    <n v="58"/>
    <n v="4914.3999999999996"/>
    <n v="2.2514756430739875E-5"/>
    <n v="0.9881957903313171"/>
    <n v="5332"/>
    <x v="8"/>
    <x v="3"/>
  </r>
  <r>
    <x v="7"/>
    <s v="Comfort Spaces"/>
    <s v="Cotton Flannel 135GSM|Cotton Flannel 135GSM|Cotton Flannel 135GSM"/>
    <s v="SHEET/SHEET SET"/>
    <s v="CS20-0960"/>
    <s v="Solid Aqua"/>
    <s v="King"/>
    <s v="ARB"/>
    <n v="185"/>
    <n v="4909.95"/>
    <n v="2.2494369269312887E-5"/>
    <n v="0.98821828470058637"/>
    <n v="5333"/>
    <x v="8"/>
    <x v="3"/>
  </r>
  <r>
    <x v="1"/>
    <s v="SunSmart"/>
    <s v="Bentley|Abel|Byron"/>
    <s v="WINDOW PANEL"/>
    <s v="SS40-0064"/>
    <s v="Charcoal"/>
    <s v="50x108&quot;"/>
    <s v="B"/>
    <n v="230"/>
    <n v="4908.79"/>
    <n v="2.2489054863188097E-5"/>
    <n v="0.98824077375544961"/>
    <n v="5334"/>
    <x v="8"/>
    <x v="3"/>
  </r>
  <r>
    <x v="11"/>
    <s v="Harbor House Blue"/>
    <s v="Lorelai|Lorelai|Lorelai"/>
    <s v="COMFORTER (SET)"/>
    <s v="HH10-1618"/>
    <s v="Multi"/>
    <s v="Full"/>
    <s v="B+"/>
    <n v="50"/>
    <n v="4908.37"/>
    <n v="2.2487130681660158E-5"/>
    <n v="0.98826326088613126"/>
    <n v="5335"/>
    <x v="8"/>
    <x v="3"/>
  </r>
  <r>
    <x v="2"/>
    <s v="Comfort Spaces"/>
    <s v="Kienna|Kienna|Kienna"/>
    <s v="COVERLET&amp;BEDSPR"/>
    <s v="CS14-1278"/>
    <s v="Blue"/>
    <s v="King/Cal K"/>
    <s v="ARB"/>
    <n v="154"/>
    <n v="4903.01"/>
    <n v="2.2462574460255965E-5"/>
    <n v="0.98828572346059151"/>
    <n v="5336"/>
    <x v="8"/>
    <x v="3"/>
  </r>
  <r>
    <x v="8"/>
    <s v="Comfort Spaces"/>
    <s v="Juliette|Juliette|Juliette"/>
    <s v="COMFORTER (SET)"/>
    <s v="CS10-1689"/>
    <s v="Champagne"/>
    <s v="Twin/Twin "/>
    <s v="ARB"/>
    <n v="234"/>
    <n v="4899.97"/>
    <n v="2.2448647051101351E-5"/>
    <n v="0.98830817210764266"/>
    <n v="5337"/>
    <x v="8"/>
    <x v="3"/>
  </r>
  <r>
    <x v="6"/>
    <s v="Madison Park Signature"/>
    <s v="Splendor|Splendor|Splendor"/>
    <s v="BATH RUG"/>
    <s v="MPS72-561"/>
    <s v="Natural"/>
    <s v="24x44&quot;"/>
    <s v="A+"/>
    <n v="201"/>
    <n v="4886.05"/>
    <n v="2.2384874177603892E-5"/>
    <n v="0.98833055698182026"/>
    <n v="5338"/>
    <x v="8"/>
    <x v="3"/>
  </r>
  <r>
    <x v="7"/>
    <s v="Comfort Spaces"/>
    <s v="Cotton 144TC|Cotton 144TC|Cotton 144TC"/>
    <s v="SHEET/SHEET SET"/>
    <s v="CS20-1744"/>
    <s v="Blue"/>
    <s v="Queen Extr"/>
    <s v="ART"/>
    <n v="189"/>
    <n v="4881.87"/>
    <n v="2.2365723990016294E-5"/>
    <n v="0.98835292270581032"/>
    <n v="5339"/>
    <x v="8"/>
    <x v="3"/>
  </r>
  <r>
    <x v="7"/>
    <s v="Comfort Spaces"/>
    <s v="Cotton 144TC|Cotton 144TC|Cotton 144TC"/>
    <s v="SHEET/SHEET SET"/>
    <s v="CS20-1728"/>
    <s v="Pink"/>
    <s v="King"/>
    <s v="ARB"/>
    <n v="192"/>
    <n v="4878.72"/>
    <n v="2.2351292628556742E-5"/>
    <n v="0.98837527399843883"/>
    <n v="5340"/>
    <x v="8"/>
    <x v="3"/>
  </r>
  <r>
    <x v="3"/>
    <s v="Serta"/>
    <s v="Dream Soft Heated|Dream Soft Heated|Dream Soft Heated"/>
    <s v="ELECT BLANKET"/>
    <s v="ST54-3580"/>
    <s v="Grey"/>
    <s v="Full"/>
    <s v="TBD"/>
    <n v="91"/>
    <n v="4878.09"/>
    <n v="2.234840635626483E-5"/>
    <n v="0.98839762240479512"/>
    <n v="5341"/>
    <x v="8"/>
    <x v="3"/>
  </r>
  <r>
    <x v="13"/>
    <s v="Chapel Hill"/>
    <s v="Laguna|Laguna|Laguna"/>
    <s v="LOVESEAT &amp; SOFA"/>
    <s v="CH106-0059"/>
    <s v="Light Grey"/>
    <s v="See below"/>
    <s v="ORT"/>
    <n v="10"/>
    <n v="4875.6099999999997"/>
    <n v="2.2337044522480798E-5"/>
    <n v="0.9884199594493176"/>
    <n v="5342"/>
    <x v="8"/>
    <x v="3"/>
  </r>
  <r>
    <x v="7"/>
    <s v="Madison Park Essentials"/>
    <s v="Satin|Satin|Satin"/>
    <s v="PILLOWCASE"/>
    <s v="MPE21-1164"/>
    <s v="Champagne"/>
    <s v="King"/>
    <s v="B"/>
    <n v="857"/>
    <n v="4868.8100000000004"/>
    <n v="2.2305891107266526E-5"/>
    <n v="0.9884422653404249"/>
    <n v="5343"/>
    <x v="8"/>
    <x v="3"/>
  </r>
  <r>
    <x v="7"/>
    <s v="Comfort Spaces"/>
    <s v="Microfiber Coolmax|Microfiber Coolmax|Microfiber Coolmax"/>
    <s v="SHEET/SHEET SET"/>
    <s v="CS20-0458"/>
    <s v="White"/>
    <s v="Twin XL"/>
    <s v="ARB"/>
    <n v="300"/>
    <n v="4866"/>
    <n v="2.2293017416567684E-5"/>
    <n v="0.98846455835784142"/>
    <n v="5344"/>
    <x v="8"/>
    <x v="3"/>
  </r>
  <r>
    <x v="8"/>
    <s v="Intelligent Design"/>
    <s v="Felicia|Isabel|Alyssa"/>
    <s v="COMFORTER (SET)"/>
    <s v="ID10-2412"/>
    <s v="Green"/>
    <s v="Twin/Twin "/>
    <s v="B"/>
    <n v="149"/>
    <n v="4863.18"/>
    <n v="2.2280097912022945E-5"/>
    <n v="0.98848683845575347"/>
    <n v="5345"/>
    <x v="8"/>
    <x v="3"/>
  </r>
  <r>
    <x v="2"/>
    <s v="Comfort Spaces"/>
    <s v="Cascade|Cascade|Cascade"/>
    <s v="COMFORTER (SET)"/>
    <s v="CS10-1680"/>
    <s v="Blue"/>
    <s v="Queen"/>
    <s v="ARB"/>
    <n v="99"/>
    <n v="4851"/>
    <n v="2.2224296647712667E-5"/>
    <n v="0.98850906275240114"/>
    <n v="5346"/>
    <x v="8"/>
    <x v="3"/>
  </r>
  <r>
    <x v="7"/>
    <s v="Comfort Spaces"/>
    <s v="Cotton Flannel 135GSM|Cotton Flannel 135GSM|Cotton Flannel 135GSM"/>
    <s v="SHEET/SHEET SET"/>
    <s v="CS20-0397"/>
    <s v="Solid Blue"/>
    <s v="King"/>
    <s v="ARB"/>
    <n v="180"/>
    <n v="4829.3999999999996"/>
    <n v="2.2125338740561441E-5"/>
    <n v="0.98853118809114171"/>
    <n v="5347"/>
    <x v="8"/>
    <x v="3"/>
  </r>
  <r>
    <x v="7"/>
    <s v="Madison Park Essentials"/>
    <s v="200 Thread Count Printed Cotton|200 Thread Count Printed Cotton|200 Thread"/>
    <s v="SHEET/SHEET SET"/>
    <s v="MPE20-1012"/>
    <s v="Blue Stripe"/>
    <s v="Full"/>
    <s v="B"/>
    <n v="180"/>
    <n v="4823.32"/>
    <n v="2.2097483922252207E-5"/>
    <n v="0.98855328557506394"/>
    <n v="5348"/>
    <x v="8"/>
    <x v="3"/>
  </r>
  <r>
    <x v="2"/>
    <s v="Hampton Hill"/>
    <s v="Canovia Springs|Canovia Springs|Canovia Springs"/>
    <s v="WINDOW PANEL"/>
    <s v="FB40-1129"/>
    <s v="Brown"/>
    <s v="54x84&quot;"/>
    <s v="B"/>
    <n v="120"/>
    <n v="4818.3"/>
    <n v="2.2074485371608732E-5"/>
    <n v="0.98857536006043556"/>
    <n v="5349"/>
    <x v="8"/>
    <x v="3"/>
  </r>
  <r>
    <x v="2"/>
    <s v="Super Listing"/>
    <s v="Camden|Reese|Leighton"/>
    <s v="COMFORTER (SET)"/>
    <s v="AM10-0112"/>
    <s v="Navy"/>
    <s v="King"/>
    <s v="A"/>
    <n v="108"/>
    <n v="4816.99"/>
    <n v="2.2068483757795391E-5"/>
    <n v="0.9885974285441933"/>
    <n v="5350"/>
    <x v="8"/>
    <x v="3"/>
  </r>
  <r>
    <x v="3"/>
    <s v="Serta"/>
    <s v="Plush Top Heated AZ|Plush Top Heated AZ|Plush Top Heated AZ"/>
    <s v="ELEC MATT PAD"/>
    <s v="ST55-0254"/>
    <s v="White"/>
    <s v="Twin"/>
    <s v="ARB-"/>
    <n v="92"/>
    <n v="4813.07"/>
    <n v="2.205052473020128E-5"/>
    <n v="0.98861947906892356"/>
    <n v="5351"/>
    <x v="8"/>
    <x v="3"/>
  </r>
  <r>
    <x v="2"/>
    <s v="Super Listing"/>
    <s v="Boulder Stripe|Cascade Stripe|Highland Stripe"/>
    <s v="COMFORTER (SET)"/>
    <s v="AM10-0293"/>
    <s v="Purple"/>
    <s v="Twin/Twin "/>
    <s v="B"/>
    <n v="191"/>
    <n v="4813.03"/>
    <n v="2.2050341474817665E-5"/>
    <n v="0.9886415294103984"/>
    <n v="5352"/>
    <x v="8"/>
    <x v="3"/>
  </r>
  <r>
    <x v="3"/>
    <s v="Madison Park"/>
    <s v="Zuri|Zuri|Zuri"/>
    <s v="THROW"/>
    <s v="MP50-8525"/>
    <s v="Grey"/>
    <s v="50x60&quot;"/>
    <s v="TBD"/>
    <n v="401"/>
    <n v="4807.99"/>
    <n v="2.202725129648238E-5"/>
    <n v="0.98866355666169492"/>
    <n v="5353"/>
    <x v="8"/>
    <x v="3"/>
  </r>
  <r>
    <x v="1"/>
    <s v="Madison Park"/>
    <s v="Averil|Vina|Layla"/>
    <s v="WINDOW PANEL"/>
    <s v="MP40-3596"/>
    <s v="Grey"/>
    <s v="50x95&quot;"/>
    <s v="B"/>
    <n v="175"/>
    <n v="4805.84"/>
    <n v="2.2017401319613161E-5"/>
    <n v="0.98868557406301449"/>
    <n v="5354"/>
    <x v="8"/>
    <x v="3"/>
  </r>
  <r>
    <x v="6"/>
    <s v="Martha Stewart"/>
    <s v="Jenine Woven|Jenine Woven|Jenine Woven"/>
    <s v="SHOWER CURTAIN"/>
    <s v="MT70-0327"/>
    <s v="Sage"/>
    <s v="72x72&quot;"/>
    <s v="B-"/>
    <n v="219"/>
    <n v="4801.3900000000003"/>
    <n v="2.1997014158186176E-5"/>
    <n v="0.98870757107717266"/>
    <n v="5355"/>
    <x v="8"/>
    <x v="3"/>
  </r>
  <r>
    <x v="7"/>
    <s v="True North by Sleep Philosophy"/>
    <s v="Micro Fleece|Micro Fleece|Micro Fleece"/>
    <s v="SHEET/SHEET SET"/>
    <s v="TN20-0465"/>
    <s v="Black"/>
    <s v="Cal King"/>
    <s v="B"/>
    <n v="136"/>
    <n v="4790.76"/>
    <n v="2.1948314039990919E-5"/>
    <n v="0.98872951939121267"/>
    <n v="5356"/>
    <x v="8"/>
    <x v="3"/>
  </r>
  <r>
    <x v="1"/>
    <s v="Croscill Classics"/>
    <s v="Avignon|Avignon|Avignon"/>
    <s v="WINDOW PANEL"/>
    <s v="CCL40-0046"/>
    <s v="Champagne"/>
    <s v="38x46&quot;"/>
    <s v="B-"/>
    <n v="226"/>
    <n v="4788.08"/>
    <n v="2.1936035929288822E-5"/>
    <n v="0.98875145542714193"/>
    <n v="5357"/>
    <x v="8"/>
    <x v="3"/>
  </r>
  <r>
    <x v="11"/>
    <s v="Harbor House Blue"/>
    <s v="Morgan|Morgan|Morgan"/>
    <s v="COMFORTER (SET)"/>
    <s v="HH10-1867"/>
    <s v="White/Blue"/>
    <s v="Cal King"/>
    <s v="TBD"/>
    <n v="39"/>
    <n v="4779.5"/>
    <n v="2.189672764950375E-5"/>
    <n v="0.98877335215479145"/>
    <n v="5358"/>
    <x v="8"/>
    <x v="3"/>
  </r>
  <r>
    <x v="7"/>
    <s v="True North by Sleep Philosophy"/>
    <s v="Cozy Cotton Flannel|Cozy Cotton Flannel|Cozy Cotton Flannel"/>
    <s v="SHEET/SHEET SET"/>
    <s v="TN20-0515"/>
    <s v="Gray Skiers"/>
    <s v="Cal King"/>
    <s v="B"/>
    <n v="150"/>
    <n v="4777.16"/>
    <n v="2.1886007209562368E-5"/>
    <n v="0.98879523816200099"/>
    <n v="5359"/>
    <x v="8"/>
    <x v="3"/>
  </r>
  <r>
    <x v="2"/>
    <s v="Super Listing"/>
    <s v="Porter|Evans|Walker"/>
    <s v="DUVET&amp;DUVET SET"/>
    <s v="AM12-0444"/>
    <s v="Blue/Grey"/>
    <s v="Full"/>
    <s v="A++"/>
    <n v="238"/>
    <n v="4769.09"/>
    <n v="2.184903543591837E-5"/>
    <n v="0.98881708719743688"/>
    <n v="5360"/>
    <x v="8"/>
    <x v="3"/>
  </r>
  <r>
    <x v="2"/>
    <s v="Super Listing"/>
    <s v="Camden|Reese|Leighton"/>
    <s v="COMFORTER (SET)"/>
    <s v="AM10-0105"/>
    <s v="Neutral"/>
    <s v="Twin/Twin "/>
    <s v="A"/>
    <n v="155"/>
    <n v="4767.62"/>
    <n v="2.1842300800570577E-5"/>
    <n v="0.98883892949823748"/>
    <n v="5361"/>
    <x v="8"/>
    <x v="3"/>
  </r>
  <r>
    <x v="7"/>
    <s v="Madison Park"/>
    <s v="3M Microcell|3M Microcell|3M Microcell"/>
    <s v="SHEET/SHEET SET"/>
    <s v="MP20-2446"/>
    <s v="Ivory"/>
    <s v="Twin XL"/>
    <s v="B"/>
    <n v="298"/>
    <n v="4760.67"/>
    <n v="2.1810460177667754E-5"/>
    <n v="0.98886073995841517"/>
    <n v="5362"/>
    <x v="8"/>
    <x v="3"/>
  </r>
  <r>
    <x v="2"/>
    <s v="N Natori"/>
    <s v="Hanae|Hanae|Hanae"/>
    <s v="BED SKIRT&amp;SHAM"/>
    <s v="NS11-3253"/>
    <s v="Grey"/>
    <s v="26x26&quot;"/>
    <s v="A"/>
    <n v="254"/>
    <n v="4759.2299999999996"/>
    <n v="2.1803862983857668E-5"/>
    <n v="0.98888254382139906"/>
    <n v="5363"/>
    <x v="8"/>
    <x v="3"/>
  </r>
  <r>
    <x v="2"/>
    <s v="Super Listing"/>
    <s v="Camden|Reese|Leighton"/>
    <s v="COMFORTER (SET)"/>
    <s v="AM10-0109"/>
    <s v="Navy"/>
    <s v="Twin/Twin "/>
    <s v="A"/>
    <n v="179"/>
    <n v="4752.47"/>
    <n v="2.1772892824027012E-5"/>
    <n v="0.98890431671422308"/>
    <n v="5364"/>
    <x v="8"/>
    <x v="3"/>
  </r>
  <r>
    <x v="8"/>
    <s v="Intelligent Design"/>
    <s v="Lucy|Vera|Elise"/>
    <s v="DUVET&amp;DUVET SET"/>
    <s v="ID12-2276"/>
    <s v="Rust"/>
    <s v="Full/Queen"/>
    <s v="B"/>
    <n v="137"/>
    <n v="4750.88"/>
    <n v="2.1765608422528378E-5"/>
    <n v="0.98892608232264556"/>
    <n v="5365"/>
    <x v="8"/>
    <x v="3"/>
  </r>
  <r>
    <x v="7"/>
    <s v="True North by Sleep Philosophy"/>
    <s v="Cozy Cotton Flannel|Cozy Cotton Flannel|Cozy Cotton Flannel"/>
    <s v="SHEET/SHEET SET"/>
    <s v="TN20-0117"/>
    <s v="Tan Solid"/>
    <s v="Full"/>
    <s v="B"/>
    <n v="216"/>
    <n v="4740.33"/>
    <n v="2.1717274815100349E-5"/>
    <n v="0.98894779959746071"/>
    <n v="5366"/>
    <x v="8"/>
    <x v="3"/>
  </r>
  <r>
    <x v="2"/>
    <s v="Madison Park"/>
    <s v="Fraser|Joshua|Levi"/>
    <s v="COVERLET&amp;BEDSPR"/>
    <s v="MP13-8468"/>
    <s v="Ivory/Black"/>
    <s v="Full/Queen"/>
    <s v="TBD"/>
    <n v="111"/>
    <n v="4734.43"/>
    <n v="2.1690244646017377E-5"/>
    <n v="0.98896948984210675"/>
    <n v="5367"/>
    <x v="8"/>
    <x v="3"/>
  </r>
  <r>
    <x v="7"/>
    <s v="Intelligent Design"/>
    <s v="Printed Microfiber|Printed Microfiber|Printed Microfiber"/>
    <s v="SHEET/SHEET SET"/>
    <s v="ID20-2363"/>
    <s v="Blush Waves"/>
    <s v="Queen"/>
    <s v="B"/>
    <n v="290"/>
    <n v="4733.1099999999997"/>
    <n v="2.1684197218358131E-5"/>
    <n v="0.98899117403932513"/>
    <n v="5368"/>
    <x v="8"/>
    <x v="3"/>
  </r>
  <r>
    <x v="3"/>
    <s v="Serta"/>
    <s v="Ribbed Plush|Ribbed Plush|Ribbed Plush"/>
    <s v="ELECT BLANKET"/>
    <s v="ST54-0298"/>
    <s v="Marshmallow"/>
    <s v="Twin"/>
    <s v="ARB"/>
    <n v="94"/>
    <n v="4730.08"/>
    <n v="2.1670315623049419E-5"/>
    <n v="0.98901284435494818"/>
    <n v="5369"/>
    <x v="8"/>
    <x v="3"/>
  </r>
  <r>
    <x v="8"/>
    <s v="Intelligent Design"/>
    <s v="Cassie|Bridget|Rachel"/>
    <s v="DUVET&amp;DUVET SET"/>
    <s v="ID12-2358"/>
    <s v="Blush Multi"/>
    <s v="Twin/Twin "/>
    <s v="B"/>
    <n v="176"/>
    <n v="4726.96"/>
    <n v="2.1656021703127577E-5"/>
    <n v="0.9890345003766513"/>
    <n v="5370"/>
    <x v="8"/>
    <x v="3"/>
  </r>
  <r>
    <x v="2"/>
    <s v="Super Listing"/>
    <s v="Porter|Evans|Walker"/>
    <s v="DUVET&amp;DUVET SET"/>
    <s v="AM12-0422"/>
    <s v="Grey"/>
    <s v="Full"/>
    <s v="A++"/>
    <n v="224"/>
    <n v="4724.87"/>
    <n v="2.1646446609333777E-5"/>
    <n v="0.9890561468232606"/>
    <n v="5371"/>
    <x v="8"/>
    <x v="3"/>
  </r>
  <r>
    <x v="7"/>
    <s v="Madison Park"/>
    <s v="3M Microcell|3M Microcell|3M Microcell"/>
    <s v="SHEET/SHEET SET"/>
    <s v="MP20-2389"/>
    <s v="Seafoam"/>
    <s v="Full"/>
    <s v="B"/>
    <n v="268"/>
    <n v="4722.0600000000004"/>
    <n v="2.1633572918634939E-5"/>
    <n v="0.98907778039617922"/>
    <n v="5372"/>
    <x v="8"/>
    <x v="3"/>
  </r>
  <r>
    <x v="11"/>
    <s v="Harbor House Blue"/>
    <s v="Suzanna"/>
    <s v="DUVET&amp;DUVET SET"/>
    <s v="HH12-1347"/>
    <s v="Ivory"/>
    <s v="Full/Queen"/>
    <s v="B"/>
    <n v="47"/>
    <n v="4721.18"/>
    <n v="2.1629541300195445E-5"/>
    <n v="0.98909940993747947"/>
    <n v="5373"/>
    <x v="8"/>
    <x v="3"/>
  </r>
  <r>
    <x v="8"/>
    <s v="Intelligent Design"/>
    <s v="Mira|Gemma|Arabella"/>
    <s v="COMFORTER (SET)"/>
    <s v="ID10-2266"/>
    <s v="Blush"/>
    <s v="Twin/Twin "/>
    <s v="B"/>
    <n v="125"/>
    <n v="4714.09"/>
    <n v="2.1597059283449972E-5"/>
    <n v="0.98912100699676286"/>
    <n v="5374"/>
    <x v="8"/>
    <x v="3"/>
  </r>
  <r>
    <x v="1"/>
    <s v="Madison Park"/>
    <s v="Irina|Iris|Clarissa"/>
    <s v="VALANCE"/>
    <s v="MP41-4933"/>
    <s v="White"/>
    <s v="38x46&quot;"/>
    <s v="B"/>
    <n v="357"/>
    <n v="4710.55"/>
    <n v="2.1580841182000188E-5"/>
    <n v="0.98914258783794484"/>
    <n v="5375"/>
    <x v="8"/>
    <x v="3"/>
  </r>
  <r>
    <x v="8"/>
    <s v="Urban Habitat"/>
    <s v="Brooklyn|Maize|Kay"/>
    <s v="DUVET&amp;DUVET SET"/>
    <s v="UH12-2266"/>
    <s v="Navy"/>
    <s v="King/Cal K"/>
    <s v="B"/>
    <n v="60"/>
    <n v="4709.0600000000004"/>
    <n v="2.1574014918960592E-5"/>
    <n v="0.98916416185286382"/>
    <n v="5376"/>
    <x v="8"/>
    <x v="3"/>
  </r>
  <r>
    <x v="3"/>
    <s v="Serta"/>
    <s v="Freya AZ|Freya AZ|Freya AZ"/>
    <s v="ELECT BLANKET"/>
    <s v="ST54-0063"/>
    <s v="Creme White"/>
    <s v="King"/>
    <s v="ARB"/>
    <n v="57"/>
    <n v="4696.16"/>
    <n v="2.1514915057745272E-5"/>
    <n v="0.98918567676792157"/>
    <n v="5377"/>
    <x v="8"/>
    <x v="3"/>
  </r>
  <r>
    <x v="6"/>
    <s v="Madison Park Signature"/>
    <s v="Splendor|Splendor|Splendor"/>
    <s v="BATH RUG"/>
    <s v="MPS72-567"/>
    <s v="Grey"/>
    <s v="24x60&quot;"/>
    <s v="A"/>
    <n v="153"/>
    <n v="4694.33"/>
    <n v="2.1506531123944962E-5"/>
    <n v="0.98920718329904556"/>
    <n v="5378"/>
    <x v="8"/>
    <x v="3"/>
  </r>
  <r>
    <x v="8"/>
    <s v="Intelligent Design"/>
    <s v="Oliver|Milo|Hayes"/>
    <s v="COMFORTER (SET)"/>
    <s v="ID10-2301"/>
    <s v="Gray"/>
    <s v="Full/Queen"/>
    <s v="TBD"/>
    <n v="148"/>
    <n v="4693.08"/>
    <n v="2.1500804393207043E-5"/>
    <n v="0.98922868410343878"/>
    <n v="5379"/>
    <x v="8"/>
    <x v="3"/>
  </r>
  <r>
    <x v="3"/>
    <s v="Serta"/>
    <s v="Dream Soft Heated|Dream Soft Heated|Dream Soft Heated"/>
    <s v="ELECT BLANKET"/>
    <s v="ST54-3579"/>
    <s v="Grey"/>
    <s v="Twin"/>
    <s v="TBD"/>
    <n v="98"/>
    <n v="4691.17"/>
    <n v="2.1492053948639505E-5"/>
    <n v="0.98925017615738742"/>
    <n v="5380"/>
    <x v="8"/>
    <x v="3"/>
  </r>
  <r>
    <x v="7"/>
    <s v="Madison Park Essentials"/>
    <s v="Satin|Satin|Satin"/>
    <s v="SHEET/SHEET SET"/>
    <s v="MPE20-1101"/>
    <s v="White"/>
    <s v="Twin"/>
    <s v="B"/>
    <n v="336"/>
    <n v="4688.8599999999997"/>
    <n v="2.148147095023583E-5"/>
    <n v="0.98927165762833769"/>
    <n v="5381"/>
    <x v="8"/>
    <x v="3"/>
  </r>
  <r>
    <x v="7"/>
    <s v="Intelligent Design"/>
    <s v="Novelty|Novelty|Novelty"/>
    <s v="SHEET/SHEET SET"/>
    <s v="ID20-1430"/>
    <s v="Pink Cats"/>
    <s v="Twin"/>
    <s v="B"/>
    <n v="333"/>
    <n v="4684.7"/>
    <n v="2.1462412390340039E-5"/>
    <n v="0.989293120040728"/>
    <n v="5382"/>
    <x v="8"/>
    <x v="3"/>
  </r>
  <r>
    <x v="1"/>
    <s v="Madison Park"/>
    <s v="Harper|Kaylee|Avery"/>
    <s v="WINDOW PANEL"/>
    <s v="MP40-4485"/>
    <s v="Grey"/>
    <s v="42x84&quot;"/>
    <s v="B"/>
    <n v="214"/>
    <n v="4678.66"/>
    <n v="2.143474082741442E-5"/>
    <n v="0.98931455478155539"/>
    <n v="5383"/>
    <x v="8"/>
    <x v="3"/>
  </r>
  <r>
    <x v="3"/>
    <s v="Serta"/>
    <s v="Heated Faux Feathersoft|Heated Faux Feathersoft|Heated Faux Feathersoft"/>
    <s v="ELECT BLANKET"/>
    <s v="ST54-3607"/>
    <s v="Sage"/>
    <s v="Twin"/>
    <s v="ARB-"/>
    <n v="80"/>
    <n v="4668.8"/>
    <n v="2.1389568375353721E-5"/>
    <n v="0.98933594434993077"/>
    <n v="5384"/>
    <x v="8"/>
    <x v="3"/>
  </r>
  <r>
    <x v="3"/>
    <s v="Serta"/>
    <s v="Heated Faux Feathersoft|Heated Faux Feathersoft|Heated Faux Feathersoft"/>
    <s v="ELECT BLANKET"/>
    <s v="ST54-3591"/>
    <s v="Rust"/>
    <s v="Twin"/>
    <s v="ARB-"/>
    <n v="80"/>
    <n v="4668.8"/>
    <n v="2.1389568375353721E-5"/>
    <n v="0.98935733391830616"/>
    <n v="5385"/>
    <x v="8"/>
    <x v="3"/>
  </r>
  <r>
    <x v="1"/>
    <s v="Madison Park"/>
    <s v="Lexus|Lexus|Lexus"/>
    <s v="WINDOW PANEL"/>
    <s v="MP40-8634"/>
    <s v="White"/>
    <s v="52x84&quot;"/>
    <s v="TBD"/>
    <n v="318"/>
    <n v="4662.8500000000004"/>
    <n v="2.1362309137041232E-5"/>
    <n v="0.98937869622744323"/>
    <n v="5386"/>
    <x v="8"/>
    <x v="3"/>
  </r>
  <r>
    <x v="1"/>
    <s v="Madison Park"/>
    <s v="Emilia|Natalie|Lillian"/>
    <s v="WINDOW PANEL"/>
    <s v="MP40-2685"/>
    <s v="Dusty Aqua"/>
    <s v="50x108&quot;"/>
    <s v="B"/>
    <n v="239"/>
    <n v="4661.3999999999996"/>
    <n v="2.1355666129385245E-5"/>
    <n v="0.98940005189357261"/>
    <n v="5387"/>
    <x v="8"/>
    <x v="3"/>
  </r>
  <r>
    <x v="7"/>
    <s v="Madison Park"/>
    <s v="Peached Percale|Peached Percale|Peached Percale"/>
    <s v="SHEET/SHEET SET"/>
    <s v="MP20-5386"/>
    <s v="Teal"/>
    <s v="Cal King"/>
    <s v="B"/>
    <n v="131"/>
    <n v="4659.6499999999996"/>
    <n v="2.1347648706352159E-5"/>
    <n v="0.98942139954227892"/>
    <n v="5388"/>
    <x v="8"/>
    <x v="3"/>
  </r>
  <r>
    <x v="3"/>
    <s v="Madison Park"/>
    <s v="Zuri|Zuri|Zuri"/>
    <s v="BLANKET"/>
    <s v="MP51-8532"/>
    <s v="Grey"/>
    <s v="66x90&quot;"/>
    <s v="TBD"/>
    <n v="259"/>
    <n v="4659.41"/>
    <n v="2.1346549174050478E-5"/>
    <n v="0.989442746091453"/>
    <n v="5389"/>
    <x v="8"/>
    <x v="3"/>
  </r>
  <r>
    <x v="2"/>
    <s v="Croscill Classics"/>
    <s v="Clermont|Clermont|Clermont"/>
    <s v="BED SKIRT&amp;SHAM"/>
    <s v="CCL11-0023"/>
    <s v="Gold"/>
    <s v="26x26&quot;"/>
    <s v="B-"/>
    <n v="142"/>
    <n v="4654.3"/>
    <n v="2.1323138298793874E-5"/>
    <n v="0.98946406922975183"/>
    <n v="5390"/>
    <x v="8"/>
    <x v="3"/>
  </r>
  <r>
    <x v="2"/>
    <s v="Comfort Spaces"/>
    <s v="Kienna|Kienna|Kienna"/>
    <s v="COVERLET&amp;BEDSPR"/>
    <s v="CS14-0750"/>
    <s v="Blush"/>
    <s v="Full/Queen"/>
    <s v="ARB"/>
    <n v="187"/>
    <n v="4651.71"/>
    <n v="2.1311272512704907E-5"/>
    <n v="0.98948538050226453"/>
    <n v="5391"/>
    <x v="8"/>
    <x v="3"/>
  </r>
  <r>
    <x v="8"/>
    <s v="Urban Habitat"/>
    <s v="Adrian|Blaire|Maren"/>
    <s v="DUVET&amp;DUVET SET"/>
    <s v="UH12-2530"/>
    <s v="Gray"/>
    <s v="King/Cal K"/>
    <s v="TBD"/>
    <n v="116"/>
    <n v="4642.67"/>
    <n v="2.1269856796008283E-5"/>
    <n v="0.98950665035906049"/>
    <n v="5392"/>
    <x v="8"/>
    <x v="3"/>
  </r>
  <r>
    <x v="7"/>
    <s v="Intelligent Design"/>
    <s v="Cotton Blend Jersey Knit|Cotton Blend Jersey Knit|Cotton Blend Jersey Knit"/>
    <s v="SHEET/SHEET SET"/>
    <s v="ID20-2460"/>
    <s v="Cream"/>
    <s v="King"/>
    <s v="B"/>
    <n v="155"/>
    <n v="4627.91"/>
    <n v="2.1202235559454942E-5"/>
    <n v="0.98952785259461995"/>
    <n v="5393"/>
    <x v="8"/>
    <x v="3"/>
  </r>
  <r>
    <x v="7"/>
    <s v="Madison Park Essentials"/>
    <s v="200 Thread Count Printed Cotton|200 Thread Count Printed Cotton|200 Thread"/>
    <s v="SHEET/SHEET SET"/>
    <s v="MPE20-1006"/>
    <s v="Green Leaves"/>
    <s v="Full"/>
    <s v="B"/>
    <n v="175"/>
    <n v="4622.66"/>
    <n v="2.1178183290355688E-5"/>
    <n v="0.98954903077791034"/>
    <n v="5394"/>
    <x v="8"/>
    <x v="3"/>
  </r>
  <r>
    <x v="9"/>
    <s v="Super Listing"/>
    <s v="Premium Turkish Cotton|Premium Turkish Cotton|Premium Turkish Cotton"/>
    <s v="BATH TOWEL"/>
    <s v="AM73-0224"/>
    <s v="White"/>
    <s v="6-Piece"/>
    <s v="NEW"/>
    <n v="225"/>
    <n v="4622.26"/>
    <n v="2.1176350736519555E-5"/>
    <n v="0.98957020712864685"/>
    <n v="5395"/>
    <x v="8"/>
    <x v="3"/>
  </r>
  <r>
    <x v="3"/>
    <s v="Madison Park"/>
    <s v="Carved Plush|Carved Plush|Carved Plush"/>
    <s v="BLANKET"/>
    <s v="MP51-8424"/>
    <s v="Brown"/>
    <s v="Full/Queen"/>
    <s v="B"/>
    <n v="256"/>
    <n v="4620.8599999999997"/>
    <n v="2.1169936798093085E-5"/>
    <n v="0.98959137706544498"/>
    <n v="5396"/>
    <x v="8"/>
    <x v="3"/>
  </r>
  <r>
    <x v="3"/>
    <s v="Serta"/>
    <s v="Ribbed Plush|Ribbed Plush|Ribbed Plush"/>
    <s v="ELECT BLANKET"/>
    <s v="ST54-0311"/>
    <s v="Chestnut Brown"/>
    <s v="Full"/>
    <s v="ARB"/>
    <n v="81"/>
    <n v="4619.43"/>
    <n v="2.1163385418128907E-5"/>
    <n v="0.98961254045086311"/>
    <n v="5397"/>
    <x v="8"/>
    <x v="3"/>
  </r>
  <r>
    <x v="7"/>
    <s v="Madison Park Essentials"/>
    <s v="Satin|Satin|Satin"/>
    <s v="SHEET/SHEET SET"/>
    <s v="MPE20-1112"/>
    <s v="Ivory"/>
    <s v="Split King"/>
    <s v="B"/>
    <n v="156"/>
    <n v="4613.78"/>
    <n v="2.1137500595193517E-5"/>
    <n v="0.98963367795145829"/>
    <n v="5398"/>
    <x v="8"/>
    <x v="3"/>
  </r>
  <r>
    <x v="2"/>
    <s v="Madison Park"/>
    <s v="Vienna|Marcella|Adela"/>
    <s v="DUVET&amp;DUVET SET"/>
    <s v="MP12-476"/>
    <s v="Grey"/>
    <s v="Full/Queen"/>
    <s v="B"/>
    <n v="84"/>
    <n v="4609.6400000000003"/>
    <n v="2.1118533662989535E-5"/>
    <n v="0.98965479648512134"/>
    <n v="5399"/>
    <x v="8"/>
    <x v="3"/>
  </r>
  <r>
    <x v="7"/>
    <s v="Intelligent Design"/>
    <s v="Microfiber|Microfiber|Microfiber"/>
    <s v="SHEET/SHEET SET"/>
    <s v="ID20-1074"/>
    <s v="Charcoal"/>
    <s v="Twin"/>
    <s v="B"/>
    <n v="398"/>
    <n v="4605.03"/>
    <n v="2.1097413480028091E-5"/>
    <n v="0.98967589389860133"/>
    <n v="5400"/>
    <x v="8"/>
    <x v="3"/>
  </r>
  <r>
    <x v="7"/>
    <s v="Comfort Spaces"/>
    <s v="Microfiber Coolmax|Microfiber Coolmax|Microfiber Coolmax"/>
    <s v="SHEET/SHEET SET"/>
    <s v="CS20-1353"/>
    <s v="Blue"/>
    <s v="Cal King"/>
    <s v="ARB"/>
    <n v="221"/>
    <n v="4602.16"/>
    <n v="2.1084264906253831E-5"/>
    <n v="0.98969697816350755"/>
    <n v="5401"/>
    <x v="8"/>
    <x v="3"/>
  </r>
  <r>
    <x v="8"/>
    <s v="Mi Zone"/>
    <s v="Ashton|Garrett|Cody"/>
    <s v="DUVET&amp;DUVET SET"/>
    <s v="MZ12-509"/>
    <s v="Khaki/Navy"/>
    <s v="King/Cal K"/>
    <s v="A"/>
    <n v="136"/>
    <n v="4600.1400000000003"/>
    <n v="2.1075010509381357E-5"/>
    <n v="0.98971805317401695"/>
    <n v="5402"/>
    <x v="8"/>
    <x v="3"/>
  </r>
  <r>
    <x v="1"/>
    <s v="Madison Park"/>
    <s v="Saratoga|Westmont|Sereno"/>
    <s v="WINDOW PANEL"/>
    <s v="MP40-3597"/>
    <s v="Beige/Gold"/>
    <s v="50x63&quot;"/>
    <s v="B"/>
    <n v="330"/>
    <n v="4578.78"/>
    <n v="2.0977152134531809E-5"/>
    <n v="0.98973903032615151"/>
    <n v="5403"/>
    <x v="8"/>
    <x v="3"/>
  </r>
  <r>
    <x v="2"/>
    <s v="Madison Park"/>
    <s v="Laurel|Cynthia|Piedmont"/>
    <s v="COMFORTER (SET)"/>
    <s v="TT10-0032"/>
    <s v="Black"/>
    <s v="Queen"/>
    <s v="TBD"/>
    <n v="70"/>
    <n v="4554.8599999999997"/>
    <n v="2.0867565415131008E-5"/>
    <n v="0.9897598978915666"/>
    <n v="5404"/>
    <x v="8"/>
    <x v="3"/>
  </r>
  <r>
    <x v="3"/>
    <s v="Madison Park"/>
    <s v="Carved Plush|Carved Plush|Carved Plush"/>
    <s v="BLANKET"/>
    <s v="MP51-8420"/>
    <s v="Grey"/>
    <s v="Twin"/>
    <s v="B"/>
    <n v="315"/>
    <n v="4554.5"/>
    <n v="2.0865916116678487E-5"/>
    <n v="0.98978076380768332"/>
    <n v="5405"/>
    <x v="8"/>
    <x v="3"/>
  </r>
  <r>
    <x v="8"/>
    <s v="Mi Zone Kids"/>
    <s v="Celia|Ariella|Isabel"/>
    <s v="COMFORTER (SET)"/>
    <s v="MZK10-272"/>
    <s v="Charcoal/Gold"/>
    <s v="Full/Queen"/>
    <s v="TBD"/>
    <n v="106"/>
    <n v="4550.72"/>
    <n v="2.0848598482927026E-5"/>
    <n v="0.98980161240616626"/>
    <n v="5406"/>
    <x v="8"/>
    <x v="3"/>
  </r>
  <r>
    <x v="10"/>
    <s v="INK+IVY"/>
    <s v="Laguna|Laguna|Laguna"/>
    <s v="LGT-FLOOR LAMPS"/>
    <s v="II154-0158"/>
    <s v="Gold/Natural"/>
    <s v="See below"/>
    <s v="B"/>
    <n v="54"/>
    <n v="4541.79"/>
    <n v="2.0807686718535338E-5"/>
    <n v="0.98982242009288479"/>
    <n v="5407"/>
    <x v="8"/>
    <x v="3"/>
  </r>
  <r>
    <x v="7"/>
    <s v="Madison Park"/>
    <s v="3M Microcell|3M Microcell|3M Microcell"/>
    <s v="SHEET/SHEET SET"/>
    <s v="MP20-2384"/>
    <s v="Grey"/>
    <s v="Full"/>
    <s v="B"/>
    <n v="265"/>
    <n v="4534.17"/>
    <n v="2.0772776567956987E-5"/>
    <n v="0.98984319286945277"/>
    <n v="5408"/>
    <x v="8"/>
    <x v="3"/>
  </r>
  <r>
    <x v="8"/>
    <s v="Urban Habitat"/>
    <s v="Brooklyn|Maize|Kay"/>
    <s v="DUVET&amp;DUVET SET"/>
    <s v="UH12-2499"/>
    <s v="Rust"/>
    <s v="King/Cal K"/>
    <s v="B"/>
    <n v="60"/>
    <n v="4530.1499999999996"/>
    <n v="2.0754359401903842E-5"/>
    <n v="0.98986394722885462"/>
    <n v="5409"/>
    <x v="8"/>
    <x v="3"/>
  </r>
  <r>
    <x v="8"/>
    <s v="Intelligent Design"/>
    <s v="Cassiopeia|Karissa|Lisa"/>
    <s v="COMFORTER (SET)"/>
    <s v="ID10-2385"/>
    <s v="Charcoal"/>
    <s v="Twin/Twin "/>
    <s v="B"/>
    <n v="138"/>
    <n v="4526.3100000000004"/>
    <n v="2.0736766885076959E-5"/>
    <n v="0.9898846839957397"/>
    <n v="5410"/>
    <x v="8"/>
    <x v="3"/>
  </r>
  <r>
    <x v="15"/>
    <s v="INK+IVY"/>
    <s v="II000133"/>
    <s v="ROBE"/>
    <s v="LAF04-0020"/>
    <s v="White"/>
    <s v="L/XL"/>
    <s v="A"/>
    <n v="229"/>
    <n v="4521.04"/>
    <n v="2.0712622988285895E-5"/>
    <n v="0.98990539661872801"/>
    <n v="5411"/>
    <x v="8"/>
    <x v="3"/>
  </r>
  <r>
    <x v="2"/>
    <s v="Super Listing"/>
    <s v="Porter|Evans|Walker"/>
    <s v="DUVET&amp;DUVET SET"/>
    <s v="AM12-0155"/>
    <s v="Black"/>
    <s v="Twin/Twin "/>
    <s v="A++"/>
    <n v="273"/>
    <n v="4517.49"/>
    <n v="2.0696359072990206E-5"/>
    <n v="0.98992609297780099"/>
    <n v="5412"/>
    <x v="8"/>
    <x v="3"/>
  </r>
  <r>
    <x v="1"/>
    <s v="Madison Park"/>
    <s v="Emilia|Natalie|Lillian"/>
    <s v="WINDOW PANEL"/>
    <s v="MP40-6558"/>
    <s v="Charcoal"/>
    <s v="50x108&quot;"/>
    <s v="B"/>
    <n v="216"/>
    <n v="4517.28"/>
    <n v="2.0695396982226237E-5"/>
    <n v="0.98994678837478323"/>
    <n v="5413"/>
    <x v="8"/>
    <x v="3"/>
  </r>
  <r>
    <x v="7"/>
    <s v="Madison Park Essentials"/>
    <s v="Satin|Satin|Satin"/>
    <s v="SHEET/SHEET SET"/>
    <s v="MPE20-1103"/>
    <s v="Light Grey"/>
    <s v="Twin"/>
    <s v="B"/>
    <n v="305"/>
    <n v="4513.5200000000004"/>
    <n v="2.0678170976166582E-5"/>
    <n v="0.9899674665457594"/>
    <n v="5414"/>
    <x v="8"/>
    <x v="3"/>
  </r>
  <r>
    <x v="7"/>
    <s v="Beautyrest"/>
    <s v="1500TC Solid Cooling Sheet Set"/>
    <s v="SHEET/SHEET SET"/>
    <s v="BR20-4652"/>
    <s v="Charcoal"/>
    <s v="Full"/>
    <s v="EXT"/>
    <n v="172"/>
    <n v="4511.5600000000004"/>
    <n v="2.0669191462369527E-5"/>
    <n v="0.98998813573722177"/>
    <n v="5415"/>
    <x v="8"/>
    <x v="3"/>
  </r>
  <r>
    <x v="7"/>
    <s v="Intelligent Design"/>
    <s v="Microfiber|Microfiber|Microfiber"/>
    <s v="SHEET/SHEET SET"/>
    <s v="ID20-1075"/>
    <s v="Charcoal"/>
    <s v="Twin XL"/>
    <s v="B"/>
    <n v="385"/>
    <n v="4494.43"/>
    <n v="2.0590712344337096E-5"/>
    <n v="0.99000872644956606"/>
    <n v="5416"/>
    <x v="8"/>
    <x v="3"/>
  </r>
  <r>
    <x v="7"/>
    <s v="Intelligent Design"/>
    <s v="Microfiber|Microfiber|Microfiber"/>
    <s v="SHEET/SHEET SET"/>
    <s v="ID20-143"/>
    <s v="White"/>
    <s v="Twin XL"/>
    <s v="B"/>
    <n v="386"/>
    <n v="4489.08"/>
    <n v="2.0566201936778804E-5"/>
    <n v="0.99002929265150286"/>
    <n v="5417"/>
    <x v="8"/>
    <x v="3"/>
  </r>
  <r>
    <x v="7"/>
    <s v="Comfort Spaces"/>
    <s v="Microfiber Coolmax|Microfiber Coolmax|Microfiber Coolmax"/>
    <s v="SHEET/SHEET SET"/>
    <s v="CS20-0509"/>
    <s v="Charcoal"/>
    <s v="Full"/>
    <s v="ARB"/>
    <n v="209"/>
    <n v="4478.87"/>
    <n v="2.051942600011149E-5"/>
    <n v="0.99004981207750298"/>
    <n v="5418"/>
    <x v="8"/>
    <x v="3"/>
  </r>
  <r>
    <x v="1"/>
    <s v="Madison Park"/>
    <s v="Irina|Iris|Clarissa"/>
    <s v="WINDOW PANEL"/>
    <s v="MP40-4942"/>
    <s v="Grey"/>
    <s v="50x144&quot;"/>
    <s v="B"/>
    <n v="265"/>
    <n v="4477.5"/>
    <n v="2.0513149503222731E-5"/>
    <n v="0.99007032522700622"/>
    <n v="5419"/>
    <x v="8"/>
    <x v="3"/>
  </r>
  <r>
    <x v="3"/>
    <s v="Serta"/>
    <s v="Dream Soft Heated|Dream Soft Heated|Dream Soft Heated"/>
    <s v="ELECT BLANKET"/>
    <s v="ST54-3573"/>
    <s v="Rust"/>
    <s v="Queen"/>
    <s v="TBD"/>
    <n v="60"/>
    <n v="4477.3"/>
    <n v="2.0512233226304666E-5"/>
    <n v="0.99009083746023252"/>
    <n v="5420"/>
    <x v="8"/>
    <x v="3"/>
  </r>
  <r>
    <x v="7"/>
    <s v="Comfort Spaces"/>
    <s v="Microfiber Coolmax|Microfiber Coolmax|Microfiber Coolmax"/>
    <s v="SHEET/SHEET SET"/>
    <s v="CS20-1739"/>
    <s v="Grey"/>
    <s v="King Extra"/>
    <s v="ART"/>
    <n v="195"/>
    <n v="4475.25"/>
    <n v="2.0502841387894478E-5"/>
    <n v="0.9901113403016204"/>
    <n v="5421"/>
    <x v="8"/>
    <x v="3"/>
  </r>
  <r>
    <x v="7"/>
    <s v="Madison Park"/>
    <s v="3M Microcell|3M Microcell|3M Microcell"/>
    <s v="SHEET/SHEET SET"/>
    <s v="MP20-2444"/>
    <s v="Seafoam"/>
    <s v="Twin XL"/>
    <s v="B"/>
    <n v="277"/>
    <n v="4473.71"/>
    <n v="2.0495786055625365E-5"/>
    <n v="0.99013183608767608"/>
    <n v="5422"/>
    <x v="8"/>
    <x v="3"/>
  </r>
  <r>
    <x v="7"/>
    <s v="Comfort Spaces"/>
    <s v="Cotton Flannel 135GSM|Cotton Flannel 135GSM|Cotton Flannel 135GSM"/>
    <s v="SHEET/SHEET SET"/>
    <s v="CS20-1709"/>
    <s v="Reindeer"/>
    <s v="Twin XL"/>
    <s v="ARB"/>
    <n v="254"/>
    <n v="4467.8599999999997"/>
    <n v="2.0468984955771906E-5"/>
    <n v="0.99015230507263186"/>
    <n v="5423"/>
    <x v="8"/>
    <x v="3"/>
  </r>
  <r>
    <x v="1"/>
    <s v="Madison Park"/>
    <s v="Rosette|Florah|Bloom"/>
    <s v="WINDOW PANEL"/>
    <s v="MP40-6831"/>
    <s v="Linen"/>
    <s v="50x95&quot;"/>
    <s v="B"/>
    <n v="241"/>
    <n v="4457.96"/>
    <n v="2.0423629248327595E-5"/>
    <n v="0.99017272870188022"/>
    <n v="5424"/>
    <x v="8"/>
    <x v="3"/>
  </r>
  <r>
    <x v="7"/>
    <s v="Madison Park"/>
    <s v="Peached Percale|Peached Percale|Peached Percale"/>
    <s v="SHEET/SHEET SET"/>
    <s v="MP20-5392"/>
    <s v="Grey"/>
    <s v="Cal King"/>
    <s v="B"/>
    <n v="125"/>
    <n v="4455.7"/>
    <n v="2.0413275319153437E-5"/>
    <n v="0.99019314197719943"/>
    <n v="5425"/>
    <x v="8"/>
    <x v="3"/>
  </r>
  <r>
    <x v="10"/>
    <s v="INK+IVY"/>
    <s v="Trilluxe|Trilluxe|Trilluxe"/>
    <s v="LGT-TABLE LAMPS"/>
    <s v="II153-0160"/>
    <s v="White"/>
    <s v="See below"/>
    <s v="B"/>
    <n v="102"/>
    <n v="4453.68"/>
    <n v="2.0404020922280963E-5"/>
    <n v="0.99021354599812172"/>
    <n v="5426"/>
    <x v="8"/>
    <x v="3"/>
  </r>
  <r>
    <x v="2"/>
    <s v="Woolrich"/>
    <s v="Breckenridge|Breckenridge|Breckenridge"/>
    <s v="COMFORTER (SET)"/>
    <s v="WR10-3974"/>
    <s v="Tan"/>
    <s v="Twin/Twin "/>
    <s v="B"/>
    <n v="87"/>
    <n v="4448.8500000000004"/>
    <n v="2.0381892834709648E-5"/>
    <n v="0.99023392789095643"/>
    <n v="5427"/>
    <x v="8"/>
    <x v="3"/>
  </r>
  <r>
    <x v="8"/>
    <s v="Mi Zone"/>
    <s v="Rosalie|Jenna|Audrey"/>
    <s v="COMFORTER (SET)"/>
    <s v="MZ10-0650"/>
    <s v="White/Gold"/>
    <s v="Twin/Twin "/>
    <s v="B"/>
    <n v="117"/>
    <n v="4443.93"/>
    <n v="2.0359352422525203E-5"/>
    <n v="0.99025428724337894"/>
    <n v="5428"/>
    <x v="8"/>
    <x v="3"/>
  </r>
  <r>
    <x v="8"/>
    <s v="Intelligent Design"/>
    <s v="Cassiopeia|Karissa|Lisa"/>
    <s v="COMFORTER (SET)"/>
    <s v="ID10-2387"/>
    <s v="Charcoal"/>
    <s v="King/Cal K"/>
    <s v="B"/>
    <n v="102"/>
    <n v="4439.53"/>
    <n v="2.0339194330327728E-5"/>
    <n v="0.99027462643770925"/>
    <n v="5429"/>
    <x v="8"/>
    <x v="3"/>
  </r>
  <r>
    <x v="8"/>
    <s v="Urban Habitat"/>
    <s v="Brooklyn|Maize|Kay"/>
    <s v="DUVET&amp;DUVET SET"/>
    <s v="UH12-2260"/>
    <s v="Charcoal"/>
    <s v="King/Cal K"/>
    <s v="B"/>
    <n v="57"/>
    <n v="4437.21"/>
    <n v="2.0328565518078156E-5"/>
    <n v="0.99029495500322728"/>
    <n v="5430"/>
    <x v="8"/>
    <x v="3"/>
  </r>
  <r>
    <x v="7"/>
    <s v="Comfort Spaces"/>
    <s v="Cotton Flannel 135GSM|Cotton Flannel 135GSM|Cotton Flannel 135GSM"/>
    <s v="SHEET/SHEET SET"/>
    <s v="CS20-0395"/>
    <s v="Solid Blue"/>
    <s v="Full"/>
    <s v="ARB"/>
    <n v="209"/>
    <n v="4422.4399999999996"/>
    <n v="2.0260898467678914E-5"/>
    <n v="0.99031521590169491"/>
    <n v="5431"/>
    <x v="8"/>
    <x v="3"/>
  </r>
  <r>
    <x v="7"/>
    <s v="Intelligent Design"/>
    <s v="Cotton Blend Jersey Knit|Cotton Blend Jersey Knit|Cotton Blend Jersey Knit"/>
    <s v="SHEET/SHEET SET"/>
    <s v="ID20-2452"/>
    <s v="Grey"/>
    <s v="Twin XL"/>
    <s v="B"/>
    <n v="193"/>
    <n v="4415.71"/>
    <n v="2.0230065749385961E-5"/>
    <n v="0.99033544596744427"/>
    <n v="5432"/>
    <x v="8"/>
    <x v="3"/>
  </r>
  <r>
    <x v="6"/>
    <s v="Madison Park"/>
    <s v="Spa Waffle|Spa Waffle|Spa Waffle"/>
    <s v="SHOWER CURTAIN"/>
    <s v="MP70-8551"/>
    <s v="Blue"/>
    <s v="36x72''"/>
    <s v="A+"/>
    <n v="420"/>
    <n v="4413.99"/>
    <n v="2.0222185767890586E-5"/>
    <n v="0.99035566815321219"/>
    <n v="5433"/>
    <x v="8"/>
    <x v="3"/>
  </r>
  <r>
    <x v="1"/>
    <s v="Madison Park"/>
    <s v="Ceres|Elowen|Persis"/>
    <s v="WINDOW PANEL"/>
    <s v="MP40-7371"/>
    <s v="Ivory"/>
    <s v="2-PK 50x63"/>
    <s v="B"/>
    <n v="311"/>
    <n v="4409.83"/>
    <n v="2.0203127207994795E-5"/>
    <n v="0.99037587128042015"/>
    <n v="5434"/>
    <x v="8"/>
    <x v="3"/>
  </r>
  <r>
    <x v="2"/>
    <s v="Super Listing"/>
    <s v="Porter|Evans|Walker"/>
    <s v="DUVET&amp;DUVET SET"/>
    <s v="AM12-0438"/>
    <s v="Olive Green"/>
    <s v="Full"/>
    <s v="A++"/>
    <n v="207"/>
    <n v="4403.6000000000004"/>
    <n v="2.0174585181997013E-5"/>
    <n v="0.99039604586560215"/>
    <n v="5435"/>
    <x v="8"/>
    <x v="3"/>
  </r>
  <r>
    <x v="7"/>
    <s v="Intelligent Design"/>
    <s v="Metallic Dot|Metallic Dot|Metallic Dot"/>
    <s v="SHEET/SHEET SET"/>
    <s v="ID20-1473"/>
    <s v="Blush/Gold"/>
    <s v="Twin"/>
    <s v="B"/>
    <n v="254"/>
    <n v="4400.59"/>
    <n v="2.0160795214380107E-5"/>
    <n v="0.99041620666081653"/>
    <n v="5436"/>
    <x v="8"/>
    <x v="3"/>
  </r>
  <r>
    <x v="1"/>
    <s v="Madison Park"/>
    <s v="Lexus|Lexus|Lexus"/>
    <s v="WINDOW PANEL"/>
    <s v="MP40-8635"/>
    <s v="White"/>
    <s v="52x95&quot;"/>
    <s v="TBD"/>
    <n v="263"/>
    <n v="4400.24"/>
    <n v="2.0159191729773488E-5"/>
    <n v="0.99043636585254635"/>
    <n v="5437"/>
    <x v="8"/>
    <x v="3"/>
  </r>
  <r>
    <x v="6"/>
    <s v="Madison Park Signature"/>
    <s v="Splendor|Splendor|Splendor"/>
    <s v="BATH RUG"/>
    <s v="MPS72-565"/>
    <s v="Grey"/>
    <s v="24x36&quot;"/>
    <s v="A"/>
    <n v="209"/>
    <n v="4399.9799999999996"/>
    <n v="2.0158000569779998E-5"/>
    <n v="0.99045652385311611"/>
    <n v="5438"/>
    <x v="8"/>
    <x v="3"/>
  </r>
  <r>
    <x v="2"/>
    <s v="Madison Park"/>
    <s v="Evelyn|Liliana|Josie"/>
    <s v="COMFORTER (SET)"/>
    <s v="MP10-8398"/>
    <s v="Grey"/>
    <s v="King/Cal K"/>
    <s v="TBD"/>
    <n v="77"/>
    <n v="4396.08"/>
    <n v="2.0140133169877696E-5"/>
    <n v="0.99047666398628598"/>
    <n v="5439"/>
    <x v="8"/>
    <x v="3"/>
  </r>
  <r>
    <x v="11"/>
    <s v="Harbor House Blue"/>
    <s v="Kiawah Island|Kiawah Island|Kiawah Island"/>
    <s v="COMFORTER (SET)"/>
    <s v="HH10-1850"/>
    <s v="Blue"/>
    <s v="Full"/>
    <s v="B"/>
    <n v="47"/>
    <n v="4393.38"/>
    <n v="2.0127763431483794E-5"/>
    <n v="0.9904967917497175"/>
    <n v="5440"/>
    <x v="8"/>
    <x v="3"/>
  </r>
  <r>
    <x v="2"/>
    <s v="Super Listing"/>
    <s v="Camden|Reese|Leighton"/>
    <s v="COMFORTER (SET)"/>
    <s v="AM10-0101"/>
    <s v="Sage Green"/>
    <s v="Twin/Twin "/>
    <s v="A+"/>
    <n v="163"/>
    <n v="4379.79"/>
    <n v="2.0065502414901147E-5"/>
    <n v="0.99051685725213245"/>
    <n v="5441"/>
    <x v="8"/>
    <x v="3"/>
  </r>
  <r>
    <x v="8"/>
    <s v="Mi Zone"/>
    <s v="Glimmer|Sparkle|Dazzle"/>
    <s v="DUVET&amp;DUVET SET"/>
    <s v="MZ12-0597"/>
    <s v="Aqua"/>
    <s v="Twin/Twin "/>
    <s v="A"/>
    <n v="159"/>
    <n v="4379.63"/>
    <n v="2.0064769393366695E-5"/>
    <n v="0.99053692202152577"/>
    <n v="5442"/>
    <x v="8"/>
    <x v="3"/>
  </r>
  <r>
    <x v="7"/>
    <s v="Madison Park Essentials"/>
    <s v="Printed Satin|Printed Satin|Printed Satin"/>
    <s v="PILLOWCASE"/>
    <s v="MPE21-1005"/>
    <s v="Gray Leopard"/>
    <s v="King"/>
    <s v="B"/>
    <n v="616"/>
    <n v="4374.28"/>
    <n v="2.0040258985808403E-5"/>
    <n v="0.9905569622805116"/>
    <n v="5443"/>
    <x v="8"/>
    <x v="3"/>
  </r>
  <r>
    <x v="3"/>
    <s v="Serta"/>
    <s v="Heated Faux Feathersoft|Heated Faux Feathersoft|Heated Faux Feathersoft"/>
    <s v="ELECT BLANKET"/>
    <s v="ST54-3608"/>
    <s v="Sage"/>
    <s v="Full"/>
    <s v="ARB-"/>
    <n v="67"/>
    <n v="4372.42"/>
    <n v="2.0031737610470382E-5"/>
    <n v="0.99057699401812205"/>
    <n v="5444"/>
    <x v="8"/>
    <x v="3"/>
  </r>
  <r>
    <x v="8"/>
    <s v="Urban Habitat"/>
    <s v="Brooklyn|Maize|Kay"/>
    <s v="COMFORTER (SET)"/>
    <s v="UH10-2255"/>
    <s v="Charcoal"/>
    <s v="Twin/Twin "/>
    <s v="B"/>
    <n v="72"/>
    <n v="4367.09"/>
    <n v="2.00073188306039E-5"/>
    <n v="0.99059700133695261"/>
    <n v="5445"/>
    <x v="8"/>
    <x v="3"/>
  </r>
  <r>
    <x v="7"/>
    <s v="Madison Park Essentials"/>
    <s v="Satin|Satin|Satin"/>
    <s v="SHEET/SHEET SET"/>
    <s v="MPE20-1144"/>
    <s v="Emerald"/>
    <s v="Twin"/>
    <s v="B"/>
    <n v="291"/>
    <n v="4347.38"/>
    <n v="1.9917019740328407E-5"/>
    <n v="0.99061691835669297"/>
    <n v="5446"/>
    <x v="8"/>
    <x v="3"/>
  </r>
  <r>
    <x v="7"/>
    <s v="Intelligent Design"/>
    <s v="Microfiber|Microfiber|Microfiber"/>
    <s v="SHEET/SHEET SET"/>
    <s v="ID20-2215"/>
    <s v="Lavender"/>
    <s v="Full"/>
    <s v="B"/>
    <n v="323"/>
    <n v="4342.88"/>
    <n v="1.9896403509671901E-5"/>
    <n v="0.9906368147602026"/>
    <n v="5447"/>
    <x v="8"/>
    <x v="3"/>
  </r>
  <r>
    <x v="2"/>
    <s v="Madison Park Essentials"/>
    <s v="Saben|Barret|Seth"/>
    <s v="COVERLET&amp;BEDSPR"/>
    <s v="MPE13-168"/>
    <s v="Taupe"/>
    <s v="Twin"/>
    <s v="B"/>
    <n v="89"/>
    <n v="4334.97"/>
    <n v="1.9860164757562356E-5"/>
    <n v="0.99065667492496012"/>
    <n v="5448"/>
    <x v="8"/>
    <x v="3"/>
  </r>
  <r>
    <x v="2"/>
    <s v="Super Listing"/>
    <s v="Mina|Hanna|Aera"/>
    <s v="QUILT"/>
    <s v="AM14-0376"/>
    <s v="White"/>
    <s v="King/Cal K"/>
    <s v="TBD"/>
    <n v="135"/>
    <n v="4333.66"/>
    <n v="1.9854163143749015E-5"/>
    <n v="0.99067652908810389"/>
    <n v="5449"/>
    <x v="8"/>
    <x v="3"/>
  </r>
  <r>
    <x v="7"/>
    <s v="Intelligent Design"/>
    <s v="Cotton Blend Jersey Knit|Cotton Blend Jersey Knit|Cotton Blend Jersey Knit"/>
    <s v="SHEET/SHEET SET"/>
    <s v="ID20-2458"/>
    <s v="Cream"/>
    <s v="Full"/>
    <s v="B"/>
    <n v="176"/>
    <n v="4322.71"/>
    <n v="1.9803996982484853E-5"/>
    <n v="0.99069633308508642"/>
    <n v="5450"/>
    <x v="8"/>
    <x v="3"/>
  </r>
  <r>
    <x v="3"/>
    <s v="Madison Park"/>
    <s v="Carved Plush|Carved Plush|Carved Plush"/>
    <s v="BLANKET"/>
    <s v="MP51-8426"/>
    <s v="Blue"/>
    <s v="Twin"/>
    <s v="B"/>
    <n v="299"/>
    <n v="4318.72"/>
    <n v="1.9785717257969419E-5"/>
    <n v="0.99071611880234434"/>
    <n v="5451"/>
    <x v="8"/>
    <x v="3"/>
  </r>
  <r>
    <x v="11"/>
    <s v="Harbor House Blue"/>
    <s v="Suzanna"/>
    <s v="NORMAL PILLOW"/>
    <s v="HH30-1650"/>
    <s v="Taupe"/>
    <s v="18x18&quot;"/>
    <s v="B"/>
    <n v="185"/>
    <n v="4316.8100000000004"/>
    <n v="1.9776966813401881E-5"/>
    <n v="0.99073589576915777"/>
    <n v="5452"/>
    <x v="8"/>
    <x v="3"/>
  </r>
  <r>
    <x v="7"/>
    <s v="Madison Park Essentials"/>
    <s v="Satin|Satin|Satin"/>
    <s v="PILLOWCASE"/>
    <s v="MPE21-1150"/>
    <s v="Emerald"/>
    <s v="King"/>
    <s v="B"/>
    <n v="744"/>
    <n v="4311.7700000000004"/>
    <n v="1.9753876635066596E-5"/>
    <n v="0.99075564964579288"/>
    <n v="5453"/>
    <x v="8"/>
    <x v="3"/>
  </r>
  <r>
    <x v="7"/>
    <s v="True North by Sleep Philosophy"/>
    <s v="Cozy Cotton Flannel|Cozy Cotton Flannel|Cozy Cotton Flannel"/>
    <s v="SHEET/SHEET SET"/>
    <s v="TN20-0120"/>
    <s v="Tan Solid"/>
    <s v="Cal King"/>
    <s v="B"/>
    <n v="146"/>
    <n v="4309.1499999999996"/>
    <n v="1.9741873407439918E-5"/>
    <n v="0.99077539151920035"/>
    <n v="5454"/>
    <x v="8"/>
    <x v="3"/>
  </r>
  <r>
    <x v="2"/>
    <s v="Super Listing"/>
    <s v="Phoebe|Phoebe|Phoebe"/>
    <s v="DUVET&amp;DUVET SET"/>
    <s v="AM12-0216"/>
    <s v="Blush"/>
    <s v="Full/Queen"/>
    <s v="ARB"/>
    <n v="139"/>
    <n v="4305.59"/>
    <n v="1.9725563678298328E-5"/>
    <n v="0.99079511708287871"/>
    <n v="5455"/>
    <x v="8"/>
    <x v="3"/>
  </r>
  <r>
    <x v="1"/>
    <s v="Madison Park"/>
    <s v="Irina|Iris|Clarissa"/>
    <s v="VALANCE"/>
    <s v="MP41-4945"/>
    <s v="White/Grey"/>
    <s v="38x46&quot;"/>
    <s v="B"/>
    <n v="326"/>
    <n v="4295.1499999999996"/>
    <n v="1.9677734023175234E-5"/>
    <n v="0.99081479481690193"/>
    <n v="5456"/>
    <x v="8"/>
    <x v="3"/>
  </r>
  <r>
    <x v="2"/>
    <s v="Hampton Hill"/>
    <s v="Canovia Springs|Canovia Springs|Canovia Springs"/>
    <s v="VALANCE"/>
    <s v="FB41-1131"/>
    <s v="Brown"/>
    <s v="54x18&quot;"/>
    <s v="B"/>
    <n v="245"/>
    <n v="4291.5600000000004"/>
    <n v="1.9661286852495936E-5"/>
    <n v="0.99083445610375442"/>
    <n v="5457"/>
    <x v="8"/>
    <x v="3"/>
  </r>
  <r>
    <x v="7"/>
    <s v="Comfort Spaces"/>
    <s v="Microfiber Coolmax|Microfiber Coolmax|Microfiber Coolmax"/>
    <s v="SHEET/SHEET SET"/>
    <s v="CS20-0457"/>
    <s v="White"/>
    <s v="Twin"/>
    <s v="ARB"/>
    <n v="274"/>
    <n v="4285.3599999999997"/>
    <n v="1.9632882268035858E-5"/>
    <n v="0.99085408898602245"/>
    <n v="5458"/>
    <x v="8"/>
    <x v="3"/>
  </r>
  <r>
    <x v="1"/>
    <s v="Madison Park"/>
    <s v="Como|Leighton|Aberdeen"/>
    <s v="WINDOW PANEL"/>
    <s v="MP40-7446"/>
    <s v="Taupe"/>
    <s v="31x64&quot;"/>
    <s v="B"/>
    <n v="121"/>
    <n v="4281.3900000000003"/>
    <n v="1.9614694171212234E-5"/>
    <n v="0.99087370368019367"/>
    <n v="5459"/>
    <x v="8"/>
    <x v="3"/>
  </r>
  <r>
    <x v="10"/>
    <s v="INK+IVY"/>
    <s v="Auburn|Auburn|Auburn"/>
    <s v="LGT-PENDANTS"/>
    <s v="FB151-1188"/>
    <s v="Gold/Amber"/>
    <s v="Dia.9&quot;"/>
    <s v="B"/>
    <n v="81"/>
    <n v="4277.32"/>
    <n v="1.9596047935929569E-5"/>
    <n v="0.99089329972812956"/>
    <n v="5460"/>
    <x v="8"/>
    <x v="3"/>
  </r>
  <r>
    <x v="2"/>
    <s v="Comfort Spaces"/>
    <s v="Kienna|Kienna|Kienna"/>
    <s v="COVERLET&amp;BEDSPR"/>
    <s v="CS13-1497"/>
    <s v="Ivory"/>
    <s v="Full/Queen"/>
    <s v="ARB"/>
    <n v="114"/>
    <n v="4276.1400000000003"/>
    <n v="1.9590641902112976E-5"/>
    <n v="0.99091289037003172"/>
    <n v="5461"/>
    <x v="8"/>
    <x v="3"/>
  </r>
  <r>
    <x v="3"/>
    <s v="Serta"/>
    <s v="Freya AZ|Freya AZ|Freya AZ"/>
    <s v="ELECT BLANKET"/>
    <s v="ST54-0053"/>
    <s v="Indigo"/>
    <s v="Full"/>
    <s v="ARB"/>
    <n v="82"/>
    <n v="4268.92"/>
    <n v="1.9557564305370762E-5"/>
    <n v="0.9909324479343371"/>
    <n v="5462"/>
    <x v="8"/>
    <x v="3"/>
  </r>
  <r>
    <x v="3"/>
    <s v="Madison Park"/>
    <s v="Dream Soft|Dream Soft|Dream Soft"/>
    <s v="BLANKET"/>
    <s v="BR51-4437"/>
    <s v="White"/>
    <s v="Twin"/>
    <s v="B"/>
    <n v="230"/>
    <n v="4266.46"/>
    <n v="1.9546294099278539E-5"/>
    <n v="0.99095199422843638"/>
    <n v="5463"/>
    <x v="8"/>
    <x v="3"/>
  </r>
  <r>
    <x v="8"/>
    <s v="Urban Habitat"/>
    <s v="Brooklyn|Maize|Kay"/>
    <s v="DUVET&amp;DUVET SET"/>
    <s v="UH12-2259"/>
    <s v="Charcoal"/>
    <s v="Full/Queen"/>
    <s v="B"/>
    <n v="65"/>
    <n v="4260.0600000000004"/>
    <n v="1.95169732379004E-5"/>
    <n v="0.99097151120167426"/>
    <n v="5464"/>
    <x v="8"/>
    <x v="3"/>
  </r>
  <r>
    <x v="10"/>
    <s v="510 Design"/>
    <s v="Nicolo|Nicolo|Nicolo"/>
    <s v="LGT-TABLE LAMPS"/>
    <s v="5DS153-0036"/>
    <s v="White"/>
    <s v="See below"/>
    <s v="B"/>
    <n v="144"/>
    <n v="4257.17"/>
    <n v="1.9503733036434331E-5"/>
    <n v="0.99099101493471065"/>
    <n v="5465"/>
    <x v="8"/>
    <x v="3"/>
  </r>
  <r>
    <x v="8"/>
    <s v="Urban Habitat"/>
    <s v="Juniper|Juniper|Hudson"/>
    <s v="COMFORTER (SET)"/>
    <s v="UH10-2517"/>
    <s v="White"/>
    <s v="King/Cal K"/>
    <s v="TBD"/>
    <n v="87"/>
    <n v="4254.43"/>
    <n v="1.9491180042656816E-5"/>
    <n v="0.99101050611475328"/>
    <n v="5466"/>
    <x v="8"/>
    <x v="3"/>
  </r>
  <r>
    <x v="7"/>
    <s v="Intelligent Design"/>
    <s v="Novelty|Novelty|Novelty"/>
    <s v="SHEET/SHEET SET"/>
    <s v="ID20-1426"/>
    <s v="Grey/Blue Road Trip"/>
    <s v="Twin"/>
    <s v="B"/>
    <n v="295"/>
    <n v="4250.59"/>
    <n v="1.9473587525829929E-5"/>
    <n v="0.99102997970227913"/>
    <n v="5467"/>
    <x v="8"/>
    <x v="3"/>
  </r>
  <r>
    <x v="11"/>
    <s v="Harbor House Blue"/>
    <s v="Morgan|Morgan|Morgan"/>
    <s v="DUVET&amp;DUVET SET"/>
    <s v="HH12-1828"/>
    <s v="White/Grey"/>
    <s v="Full/Queen"/>
    <s v="A+"/>
    <n v="48"/>
    <n v="4249.05"/>
    <n v="1.9466532193560816E-5"/>
    <n v="0.99104944623447266"/>
    <n v="5468"/>
    <x v="8"/>
    <x v="3"/>
  </r>
  <r>
    <x v="1"/>
    <s v="Madison Park"/>
    <s v="Emilia|Natalie|Lillian"/>
    <s v="WINDOW PANEL"/>
    <s v="MP40-6318"/>
    <s v="Navy"/>
    <s v="50x108&quot;"/>
    <s v="B"/>
    <n v="188"/>
    <n v="4246.8500000000004"/>
    <n v="1.9456453147462081E-5"/>
    <n v="0.99106890268762016"/>
    <n v="5469"/>
    <x v="8"/>
    <x v="3"/>
  </r>
  <r>
    <x v="6"/>
    <s v="Croscill"/>
    <s v="Seville|Seville|Seville"/>
    <s v="BATH ACCESSORIES"/>
    <s v="CC71-0034"/>
    <s v="Silver"/>
    <s v="One Size"/>
    <s v="B"/>
    <n v="404"/>
    <n v="4244.82"/>
    <n v="1.9447152936743699E-5"/>
    <n v="0.99108834984055694"/>
    <n v="5470"/>
    <x v="8"/>
    <x v="3"/>
  </r>
  <r>
    <x v="9"/>
    <s v="Super Listing"/>
    <s v="Premium Turkish Cotton|Premium Turkish Cotton|Premium Turkish Cotton"/>
    <s v="BATH TOWEL"/>
    <s v="AM73-0227"/>
    <s v="Charcoal"/>
    <s v="6-Piece"/>
    <s v="NEW"/>
    <n v="204"/>
    <n v="4228.68"/>
    <n v="1.9373209389455701E-5"/>
    <n v="0.99110772304994643"/>
    <n v="5471"/>
    <x v="8"/>
    <x v="3"/>
  </r>
  <r>
    <x v="2"/>
    <s v="Madison Park"/>
    <s v="Marfa|Peony|Cassia"/>
    <s v="COMFORTER (SET)"/>
    <s v="MP10-8411"/>
    <s v="Navy"/>
    <s v="King/Cal K"/>
    <s v="TBD"/>
    <n v="91"/>
    <n v="4223.71"/>
    <n v="1.9350439908041739E-5"/>
    <n v="0.99112707348985452"/>
    <n v="5472"/>
    <x v="8"/>
    <x v="3"/>
  </r>
  <r>
    <x v="7"/>
    <s v="Comfort Spaces"/>
    <s v="Cotton Flannel 135GSM|Cotton Flannel 135GSM|Cotton Flannel 135GSM"/>
    <s v="SHEET/SHEET SET"/>
    <s v="CS20-1405"/>
    <s v="Novalty Blue Polar Bears"/>
    <s v="Full"/>
    <s v="ARB-"/>
    <n v="178"/>
    <n v="4217.57"/>
    <n v="1.9322310206657083E-5"/>
    <n v="0.99114639580006114"/>
    <n v="5473"/>
    <x v="8"/>
    <x v="3"/>
  </r>
  <r>
    <x v="2"/>
    <s v="Super Listing"/>
    <s v="Camden|Reese|Leighton"/>
    <s v="COMFORTER (SET)"/>
    <s v="AM10-0097"/>
    <s v="Gray"/>
    <s v="Twin/Twin "/>
    <s v="A"/>
    <n v="133"/>
    <n v="4216.66"/>
    <n v="1.9318141146679878E-5"/>
    <n v="0.99116571394120778"/>
    <n v="5474"/>
    <x v="8"/>
    <x v="3"/>
  </r>
  <r>
    <x v="3"/>
    <s v="Serta"/>
    <s v="Dream Soft Heated|Dream Soft Heated|Dream Soft Heated"/>
    <s v="ELECT BLANKET"/>
    <s v="ST54-3575"/>
    <s v="Navy"/>
    <s v="Twin"/>
    <s v="TBD"/>
    <n v="87"/>
    <n v="4208.88"/>
    <n v="1.9282497974567078E-5"/>
    <n v="0.99118499643918234"/>
    <n v="5475"/>
    <x v="8"/>
    <x v="3"/>
  </r>
  <r>
    <x v="7"/>
    <s v="Comfort Spaces"/>
    <s v="Microfiber Coolmax|Microfiber Coolmax|Microfiber Coolmax"/>
    <s v="SHEET/SHEET SET"/>
    <s v="CS20-1355"/>
    <s v="Teal"/>
    <s v="Twin XL"/>
    <s v="ARB"/>
    <n v="266"/>
    <n v="4205.46"/>
    <n v="1.9266829639268135E-5"/>
    <n v="0.99120426326882161"/>
    <n v="5476"/>
    <x v="8"/>
    <x v="3"/>
  </r>
  <r>
    <x v="2"/>
    <s v="Super Listing"/>
    <s v="Porter|Evans|Walker"/>
    <s v="DUVET&amp;DUVET SET"/>
    <s v="AM12-0435"/>
    <s v="Purple"/>
    <s v="Cal King"/>
    <s v="A"/>
    <n v="162"/>
    <n v="4197.93"/>
    <n v="1.9232331813302917E-5"/>
    <n v="0.99122349560063494"/>
    <n v="5477"/>
    <x v="8"/>
    <x v="3"/>
  </r>
  <r>
    <x v="2"/>
    <s v="Super Listing"/>
    <s v="Boulder Stripe|Cascade Stripe|Highland Stripe"/>
    <s v="COMFORTER (SET)"/>
    <s v="AM10-0290"/>
    <s v="Brick"/>
    <s v="Twin/Twin "/>
    <s v="B"/>
    <n v="173"/>
    <n v="4197.42"/>
    <n v="1.9229995307161845E-5"/>
    <n v="0.99124272559594206"/>
    <n v="5478"/>
    <x v="8"/>
    <x v="3"/>
  </r>
  <r>
    <x v="7"/>
    <s v="Comfort Spaces"/>
    <s v="Cotton Flannel 135GSM|Cotton Flannel 135GSM|Cotton Flannel 135GSM"/>
    <s v="SHEET/SHEET SET"/>
    <s v="CS20-0330"/>
    <s v="Geo Grey"/>
    <s v="Full"/>
    <s v="ARB"/>
    <n v="170"/>
    <n v="4195.6000000000004"/>
    <n v="1.9221657187207436E-5"/>
    <n v="0.99126194725312933"/>
    <n v="5479"/>
    <x v="8"/>
    <x v="3"/>
  </r>
  <r>
    <x v="2"/>
    <s v="Madison Park Essentials"/>
    <s v="Luna|Piper|Willow"/>
    <s v="COMFORTER (SET)"/>
    <s v="MPE10-1063"/>
    <s v="Taupe"/>
    <s v="Twin"/>
    <s v="B"/>
    <n v="139"/>
    <n v="4195.13"/>
    <n v="1.921950393644998E-5"/>
    <n v="0.99128116675706579"/>
    <n v="5480"/>
    <x v="8"/>
    <x v="3"/>
  </r>
  <r>
    <x v="2"/>
    <s v="Croscill Classics"/>
    <s v="Aumont|Aumont|Aumont"/>
    <s v="NORMAL PILLOW"/>
    <s v="CCL30-0027"/>
    <s v="Gold"/>
    <s v="22x15&quot;"/>
    <s v="B-"/>
    <n v="94"/>
    <n v="4185.33"/>
    <n v="1.9174606367464699E-5"/>
    <n v="0.99130034136343326"/>
    <n v="5481"/>
    <x v="8"/>
    <x v="3"/>
  </r>
  <r>
    <x v="7"/>
    <s v="Comfort Spaces"/>
    <s v="Microfiber Coolmax|Microfiber Coolmax|Microfiber Coolmax"/>
    <s v="SHEET/SHEET SET"/>
    <s v="CS20-0450"/>
    <s v="Aqua"/>
    <s v="Twin XL"/>
    <s v="ARB"/>
    <n v="258"/>
    <n v="4184.76"/>
    <n v="1.9171994978248209E-5"/>
    <n v="0.99131951335841151"/>
    <n v="5482"/>
    <x v="8"/>
    <x v="3"/>
  </r>
  <r>
    <x v="1"/>
    <s v="Madison Park"/>
    <s v="Emilia|Natalie|Lillian"/>
    <s v="WINDOW PANEL"/>
    <s v="MP40-3561"/>
    <s v="Bronze"/>
    <s v="50x120&quot;"/>
    <s v="B"/>
    <n v="160"/>
    <n v="4184.45"/>
    <n v="1.9170574749025206E-5"/>
    <n v="0.99133868393316049"/>
    <n v="5483"/>
    <x v="8"/>
    <x v="3"/>
  </r>
  <r>
    <x v="2"/>
    <s v="Madison Park"/>
    <s v="Neko|Penelope|Astrid"/>
    <s v="SHOWER CURTAIN"/>
    <s v="MP70-8327"/>
    <s v="Lilac"/>
    <s v="72x72&quot;"/>
    <s v="TBD"/>
    <n v="250"/>
    <n v="4180.24"/>
    <n v="1.9151287119899897E-5"/>
    <n v="0.99135783522028043"/>
    <n v="5484"/>
    <x v="8"/>
    <x v="3"/>
  </r>
  <r>
    <x v="7"/>
    <s v="Madison Park"/>
    <s v="Peached Percale|Peached Percale|Peached Percale"/>
    <s v="SHEET/SHEET SET"/>
    <s v="MP20-5378"/>
    <s v="Ivory"/>
    <s v="Full"/>
    <s v="B"/>
    <n v="140"/>
    <n v="4176.83"/>
    <n v="1.9135664598446855E-5"/>
    <n v="0.99137697088487886"/>
    <n v="5485"/>
    <x v="8"/>
    <x v="3"/>
  </r>
  <r>
    <x v="2"/>
    <s v="Madison Park"/>
    <s v="Laurel|Cynthia|Piedmont"/>
    <s v="COMFORTER (SET)"/>
    <s v="TT10-0020"/>
    <s v="Grey"/>
    <s v="Queen"/>
    <s v="TBD"/>
    <n v="72"/>
    <n v="4174.67"/>
    <n v="1.9125768807731735E-5"/>
    <n v="0.99139609665368655"/>
    <n v="5486"/>
    <x v="8"/>
    <x v="3"/>
  </r>
  <r>
    <x v="1"/>
    <s v="Madison Park"/>
    <s v="Harper|Kaylee|Avery"/>
    <s v="WINDOW PANEL"/>
    <s v="MP40-4498"/>
    <s v="White"/>
    <s v="42x95&quot;"/>
    <s v="B"/>
    <n v="184"/>
    <n v="4173.34"/>
    <n v="1.9119675566226591E-5"/>
    <n v="0.99141521632925278"/>
    <n v="5487"/>
    <x v="8"/>
    <x v="3"/>
  </r>
  <r>
    <x v="9"/>
    <s v="Super Listing"/>
    <s v="400GSM Essential Bundle|400GSM Essential Bundle|400GSM Essential Bundle"/>
    <s v="BATH TOWEL"/>
    <s v="AM73-0257"/>
    <s v="Grey"/>
    <s v="4-Piece"/>
    <s v="NEW"/>
    <n v="170"/>
    <n v="4163.45"/>
    <n v="1.9074365672628182E-5"/>
    <n v="0.99143429069492539"/>
    <n v="5488"/>
    <x v="8"/>
    <x v="3"/>
  </r>
  <r>
    <x v="3"/>
    <s v="Madison Park"/>
    <s v="Zuri|Zuri|Zuri"/>
    <s v="BLANKET"/>
    <s v="MP51-8533"/>
    <s v="Grey"/>
    <s v="90x90&quot;"/>
    <s v="TBD"/>
    <n v="198"/>
    <n v="4156.0200000000004"/>
    <n v="1.9040325985121997E-5"/>
    <n v="0.99145333102091049"/>
    <n v="5489"/>
    <x v="8"/>
    <x v="3"/>
  </r>
  <r>
    <x v="8"/>
    <s v="Intelligent Design"/>
    <s v="Felicia|Isabel|Alyssa"/>
    <s v="DUVET&amp;DUVET SET"/>
    <s v="ID12-2404"/>
    <s v="Champagne"/>
    <s v="Full/Queen"/>
    <s v="B"/>
    <n v="112"/>
    <n v="4152.07"/>
    <n v="1.9022229515990172E-5"/>
    <n v="0.99147235325042649"/>
    <n v="5490"/>
    <x v="8"/>
    <x v="3"/>
  </r>
  <r>
    <x v="3"/>
    <s v="Madison Park"/>
    <s v="Zuri|Zuri|Zuri"/>
    <s v="BLANKET"/>
    <s v="MP51-8540"/>
    <s v="Brown"/>
    <s v="108x90&quot;"/>
    <s v="TBD"/>
    <n v="173"/>
    <n v="4150.2700000000004"/>
    <n v="1.9013983023727576E-5"/>
    <n v="0.99149136723345022"/>
    <n v="5491"/>
    <x v="8"/>
    <x v="3"/>
  </r>
  <r>
    <x v="3"/>
    <s v="Serta"/>
    <s v="Dream Soft Heated|Dream Soft Heated|Dream Soft Heated"/>
    <s v="ELECT BLANKET"/>
    <s v="ST54-3587"/>
    <s v="Sage"/>
    <s v="Twin"/>
    <s v="TBD"/>
    <n v="87"/>
    <n v="4148.13"/>
    <n v="1.9004178860704259E-5"/>
    <n v="0.99151037141231091"/>
    <n v="5492"/>
    <x v="8"/>
    <x v="3"/>
  </r>
  <r>
    <x v="7"/>
    <s v="Intelligent Design"/>
    <s v="Cotton Blend Jersey Knit|Cotton Blend Jersey Knit|Cotton Blend Jersey Knit"/>
    <s v="SHEET/SHEET SET"/>
    <s v="ID20-2455"/>
    <s v="Grey"/>
    <s v="King"/>
    <s v="B"/>
    <n v="135"/>
    <n v="4144.97"/>
    <n v="1.8989701685398801E-5"/>
    <n v="0.99152936111399625"/>
    <n v="5493"/>
    <x v="8"/>
    <x v="3"/>
  </r>
  <r>
    <x v="7"/>
    <s v="Comfort Spaces"/>
    <s v="Cotton 144TC|Cotton 144TC|Cotton 144TC"/>
    <s v="SHEET/SHEET SET"/>
    <s v="CS20-1731"/>
    <s v="Sage Green"/>
    <s v="Twin XL"/>
    <s v="ARB"/>
    <n v="248"/>
    <n v="4141.6000000000004"/>
    <n v="1.8974262419329375E-5"/>
    <n v="0.99154833537641562"/>
    <n v="5494"/>
    <x v="8"/>
    <x v="3"/>
  </r>
  <r>
    <x v="1"/>
    <s v="Madison Park"/>
    <s v="Rosette|Florah|Bloom"/>
    <s v="WINDOW PANEL"/>
    <s v="MP40-5644"/>
    <s v="White"/>
    <s v="50x63&quot;"/>
    <s v="B+"/>
    <n v="284"/>
    <n v="4138.57"/>
    <n v="1.8960380824020659E-5"/>
    <n v="0.99156729575723968"/>
    <n v="5495"/>
    <x v="8"/>
    <x v="3"/>
  </r>
  <r>
    <x v="3"/>
    <s v="Serta"/>
    <s v="Freya AZ|Freya AZ|Freya AZ"/>
    <s v="ELECT BLANKET"/>
    <s v="ST54-0219"/>
    <s v="Berry Red"/>
    <s v="Full"/>
    <s v="ARA"/>
    <n v="77"/>
    <n v="4132.59"/>
    <n v="1.8932984144170459E-5"/>
    <n v="0.9915862287413838"/>
    <n v="5496"/>
    <x v="8"/>
    <x v="3"/>
  </r>
  <r>
    <x v="3"/>
    <s v="Serta"/>
    <s v="Freya AZ|Freya AZ|Freya AZ"/>
    <s v="ELECT BLANKET"/>
    <s v="ST54-0052"/>
    <s v="Indigo"/>
    <s v="Twin"/>
    <s v="ARB"/>
    <n v="88"/>
    <n v="4132.4799999999996"/>
    <n v="1.893248019186552E-5"/>
    <n v="0.99160516122157571"/>
    <n v="5497"/>
    <x v="8"/>
    <x v="3"/>
  </r>
  <r>
    <x v="8"/>
    <s v="Urban Habitat"/>
    <s v="Juniper|Juniper|Hudson"/>
    <s v="COMFORTER (SET)"/>
    <s v="UH10-2516"/>
    <s v="White"/>
    <s v="Full/Queen"/>
    <s v="TBD"/>
    <n v="95"/>
    <n v="4128.76"/>
    <n v="1.8915437441189477E-5"/>
    <n v="0.99162407665901686"/>
    <n v="5498"/>
    <x v="8"/>
    <x v="3"/>
  </r>
  <r>
    <x v="1"/>
    <s v="Madison Park"/>
    <s v="Saratoga|Westmont|Sereno"/>
    <s v="WINDOW PANEL"/>
    <s v="MP40-2019"/>
    <s v="Beige/Grey"/>
    <s v="50x108&quot;"/>
    <s v="B"/>
    <n v="182"/>
    <n v="4117.58"/>
    <n v="1.8864217561469536E-5"/>
    <n v="0.99164294087657834"/>
    <n v="5499"/>
    <x v="8"/>
    <x v="3"/>
  </r>
  <r>
    <x v="2"/>
    <s v="INK+IVY"/>
    <s v="Imani|Imani|Imani"/>
    <s v="DUVET&amp;DUVET SET"/>
    <s v="II12-1349"/>
    <s v="Sage/Ivory"/>
    <s v="King/Cal K"/>
    <s v="TBD"/>
    <n v="55"/>
    <n v="4115.3"/>
    <n v="1.8853772004603576E-5"/>
    <n v="0.99166179464858295"/>
    <n v="5500"/>
    <x v="8"/>
    <x v="3"/>
  </r>
  <r>
    <x v="3"/>
    <s v="Madison Park"/>
    <s v="Carved Plush|Carved Plush|Carved Plush"/>
    <s v="BLANKET"/>
    <s v="MP51-8416"/>
    <s v="Red"/>
    <s v="King"/>
    <s v="B"/>
    <n v="199"/>
    <n v="4110.74"/>
    <n v="1.8832880890871648E-5"/>
    <n v="0.99168062752947383"/>
    <n v="5501"/>
    <x v="8"/>
    <x v="3"/>
  </r>
  <r>
    <x v="3"/>
    <s v="Serta"/>
    <s v="Freya AZ|Freya AZ|Freya AZ"/>
    <s v="ELECT BLANKET"/>
    <s v="ST54-0032"/>
    <s v="Indigo"/>
    <s v="50x60&quot;"/>
    <s v="ARB"/>
    <n v="126"/>
    <n v="4106.67"/>
    <n v="1.881423465558899E-5"/>
    <n v="0.99169944176412939"/>
    <n v="5502"/>
    <x v="8"/>
    <x v="3"/>
  </r>
  <r>
    <x v="1"/>
    <s v="Madison Park"/>
    <s v="Emilia|Natalie|Lillian"/>
    <s v="WINDOW PANEL"/>
    <s v="MP40-7408"/>
    <s v="Pewter"/>
    <s v="50x95&quot; Bla"/>
    <s v="B"/>
    <n v="190"/>
    <n v="4098.87"/>
    <n v="1.877849985578438E-5"/>
    <n v="0.99171822026398515"/>
    <n v="5503"/>
    <x v="8"/>
    <x v="3"/>
  </r>
  <r>
    <x v="1"/>
    <s v="Madison Park"/>
    <s v="Amherst|Eastridge|Salem"/>
    <s v="VALANCE"/>
    <s v="MP41-2229"/>
    <s v="Blue"/>
    <s v="50x18&quot;"/>
    <s v="B"/>
    <n v="402"/>
    <n v="4086.79"/>
    <n v="1.872315672993314E-5"/>
    <n v="0.99173694342071506"/>
    <n v="5504"/>
    <x v="8"/>
    <x v="3"/>
  </r>
  <r>
    <x v="2"/>
    <s v="Croscill Classics"/>
    <s v="Winchester|Winchester|Winchester"/>
    <s v="NORMAL PILLOW"/>
    <s v="CCL30-0034"/>
    <s v="Silver"/>
    <s v="20x20&quot;"/>
    <s v="B-"/>
    <n v="91"/>
    <n v="4075.12"/>
    <n v="1.8669691971763933E-5"/>
    <n v="0.99175561311268678"/>
    <n v="5505"/>
    <x v="8"/>
    <x v="3"/>
  </r>
  <r>
    <x v="0"/>
    <s v="Martha Stewart"/>
    <s v="Sadie|Sadie|Sadie"/>
    <s v="OCCASIONL TABLE"/>
    <s v="MT120-0150U1"/>
    <s v="Brown"/>
    <s v="See below"/>
    <s v="A+"/>
    <n v="25"/>
    <n v="4072.21"/>
    <n v="1.8656360142606061E-5"/>
    <n v="0.99177426947282943"/>
    <n v="5506"/>
    <x v="8"/>
    <x v="3"/>
  </r>
  <r>
    <x v="1"/>
    <s v="Madison Park"/>
    <s v="Rosette|Florah|Bloom"/>
    <s v="WINDOW PANEL"/>
    <s v="MP40-5652"/>
    <s v="Grey"/>
    <s v="50x95&quot;"/>
    <s v="B"/>
    <n v="221"/>
    <n v="4067.56"/>
    <n v="1.8635056704261004E-5"/>
    <n v="0.99179290452953373"/>
    <n v="5507"/>
    <x v="8"/>
    <x v="3"/>
  </r>
  <r>
    <x v="8"/>
    <s v="Urban Habitat"/>
    <s v="Dune|Toren|Ryland"/>
    <s v="COVERLET&amp;BEDSPR"/>
    <s v="UH13-2522"/>
    <s v="Gray"/>
    <s v="Full/Queen"/>
    <s v="TBD"/>
    <n v="109"/>
    <n v="4061.85"/>
    <n v="1.8608896998250195E-5"/>
    <n v="0.99181151342653195"/>
    <n v="5508"/>
    <x v="8"/>
    <x v="3"/>
  </r>
  <r>
    <x v="7"/>
    <s v="Comfort Spaces"/>
    <s v="Cotton 144TC|Cotton 144TC|Cotton 144TC"/>
    <s v="SHEET/SHEET SET"/>
    <s v="CS20-1566"/>
    <s v="Adelia Gray"/>
    <s v="Cal King"/>
    <s v="ARB"/>
    <n v="171"/>
    <n v="4061.25"/>
    <n v="1.8606148167495994E-5"/>
    <n v="0.99183011957469946"/>
    <n v="5509"/>
    <x v="8"/>
    <x v="3"/>
  </r>
  <r>
    <x v="1"/>
    <s v="Madison Park"/>
    <s v="Emilia|Natalie|Lillian"/>
    <s v="WINDOW PANEL"/>
    <s v="MP40-7406"/>
    <s v="Bronze"/>
    <s v="50x95&quot; Bla"/>
    <s v="B"/>
    <n v="186"/>
    <n v="4047.13"/>
    <n v="1.8541459017080473E-5"/>
    <n v="0.99184866103371649"/>
    <n v="5510"/>
    <x v="8"/>
    <x v="3"/>
  </r>
  <r>
    <x v="3"/>
    <s v="Serta"/>
    <s v="Freya AZ|Freya AZ|Freya AZ"/>
    <s v="ELECT BLANKET"/>
    <s v="ST54-0214"/>
    <s v="Smoke Grey"/>
    <s v="Twin"/>
    <s v="ARB"/>
    <n v="86"/>
    <n v="4038.56"/>
    <n v="1.8502196551141306E-5"/>
    <n v="0.99186716323026769"/>
    <n v="5511"/>
    <x v="8"/>
    <x v="3"/>
  </r>
  <r>
    <x v="6"/>
    <s v="Madison Park"/>
    <s v="Arbor Waffle|Arbor Waffle|Arbor Waffle"/>
    <s v="SHOWER CURTAIN"/>
    <s v="MP70-8628"/>
    <s v="Beige"/>
    <s v="72x72&quot;"/>
    <s v="TBD"/>
    <n v="335"/>
    <n v="4038.27"/>
    <n v="1.8500867949610108E-5"/>
    <n v="0.99188566409821732"/>
    <n v="5512"/>
    <x v="8"/>
    <x v="3"/>
  </r>
  <r>
    <x v="7"/>
    <s v="Beautyrest"/>
    <s v="Oversized Cotton Flannel|Oversized Cotton Flannel|Oversized Cotton Flannel"/>
    <s v="SHEET/SHEET SET"/>
    <s v="BR20-4668"/>
    <s v="Black Snowflakes"/>
    <s v="Full"/>
    <s v="B"/>
    <n v="153"/>
    <n v="4036.66"/>
    <n v="1.8493491920419669E-5"/>
    <n v="0.99190415759013773"/>
    <n v="5513"/>
    <x v="8"/>
    <x v="3"/>
  </r>
  <r>
    <x v="2"/>
    <s v="Super Listing"/>
    <s v="Porter|Evans|Walker"/>
    <s v="DUVET&amp;DUVET SET"/>
    <s v="AM12-0447"/>
    <s v="Black"/>
    <s v="Cal King"/>
    <s v="A++"/>
    <n v="156"/>
    <n v="4035.85"/>
    <n v="1.8489780998901498E-5"/>
    <n v="0.99192264737113667"/>
    <n v="5514"/>
    <x v="8"/>
    <x v="3"/>
  </r>
  <r>
    <x v="1"/>
    <s v="Madison Park"/>
    <s v="Anaheim|Salford|Preston"/>
    <s v="WINDOW PANEL"/>
    <s v="MP40-8678"/>
    <s v="Natural"/>
    <s v="50x63&quot;"/>
    <s v="TBD"/>
    <n v="235"/>
    <n v="4035.81"/>
    <n v="1.8489597743517886E-5"/>
    <n v="0.9919411369688802"/>
    <n v="5515"/>
    <x v="8"/>
    <x v="3"/>
  </r>
  <r>
    <x v="7"/>
    <s v="Comfort Spaces"/>
    <s v="Cotton Flannel 135GSM|Cotton Flannel 135GSM|Cotton Flannel 135GSM"/>
    <s v="SHEET/SHEET SET"/>
    <s v="CS20-0390"/>
    <s v="Solid Tan"/>
    <s v="Full"/>
    <s v="ARB"/>
    <n v="188"/>
    <n v="4034.48"/>
    <n v="1.8483504502012739E-5"/>
    <n v="0.99195962047338226"/>
    <n v="5516"/>
    <x v="8"/>
    <x v="3"/>
  </r>
  <r>
    <x v="8"/>
    <s v="Intelligent Design"/>
    <s v="Felicia|Isabel|Alyssa"/>
    <s v="DUVET&amp;DUVET SET"/>
    <s v="ID12-2161"/>
    <s v="Blue"/>
    <s v="King/Cal K"/>
    <s v="B"/>
    <n v="99"/>
    <n v="4028.21"/>
    <n v="1.8454779220631345E-5"/>
    <n v="0.99197807525260284"/>
    <n v="5517"/>
    <x v="8"/>
    <x v="3"/>
  </r>
  <r>
    <x v="7"/>
    <s v="Madison Park"/>
    <s v="3M Microcell|3M Microcell|3M Microcell"/>
    <s v="SHEET/SHEET SET"/>
    <s v="MP20-1186"/>
    <s v="Blue"/>
    <s v="Full"/>
    <s v="B"/>
    <n v="243"/>
    <n v="4026.86"/>
    <n v="1.8448594351434392E-5"/>
    <n v="0.99199652384695425"/>
    <n v="5518"/>
    <x v="8"/>
    <x v="3"/>
  </r>
  <r>
    <x v="7"/>
    <s v="Madison Park"/>
    <s v="Peached Percale|Peached Percale|Peached Percale"/>
    <s v="SHEET/SHEET SET"/>
    <s v="MP20-5383"/>
    <s v="Teal"/>
    <s v="Full"/>
    <s v="B"/>
    <n v="135"/>
    <n v="4023.36"/>
    <n v="1.843255950536822E-5"/>
    <n v="0.99201495640645965"/>
    <n v="5519"/>
    <x v="8"/>
    <x v="3"/>
  </r>
  <r>
    <x v="10"/>
    <s v="INK+IVY"/>
    <s v="Dove|Dove|Dove"/>
    <s v="LGT-SCONCES"/>
    <s v="FB155-1176"/>
    <s v="Frosted glass/gold"/>
    <s v="See below"/>
    <s v="B-"/>
    <n v="78"/>
    <n v="4016.56"/>
    <n v="1.8401406090153944E-5"/>
    <n v="0.99203335781254975"/>
    <n v="5520"/>
    <x v="8"/>
    <x v="3"/>
  </r>
  <r>
    <x v="7"/>
    <s v="Beautyrest"/>
    <s v="1500TC Solid Cooling Sheet Set"/>
    <s v="SHEET/SHEET SET"/>
    <s v="BR20-4664"/>
    <s v="White"/>
    <s v="Full"/>
    <s v="EXT"/>
    <n v="153"/>
    <n v="4013.19"/>
    <n v="1.8385966824084521E-5"/>
    <n v="0.99205174377937388"/>
    <n v="5521"/>
    <x v="8"/>
    <x v="3"/>
  </r>
  <r>
    <x v="8"/>
    <s v="Comfort Spaces"/>
    <s v="Colin|Colin|Colin"/>
    <s v="COMFORTER (SET)"/>
    <s v="CS10-1624"/>
    <s v="Navy"/>
    <s v="Queen"/>
    <s v="ARB-"/>
    <n v="92"/>
    <n v="4008.44"/>
    <n v="1.836420524728043E-5"/>
    <n v="0.99207010798462114"/>
    <n v="5522"/>
    <x v="8"/>
    <x v="3"/>
  </r>
  <r>
    <x v="7"/>
    <s v="Comfort Spaces"/>
    <s v="Cotton 144TC|Cotton 144TC|Cotton 144TC"/>
    <s v="SHEET/SHEET SET"/>
    <s v="CS20-1585"/>
    <s v="Diamond Tan"/>
    <s v="Twin"/>
    <s v="ARB-"/>
    <n v="257"/>
    <n v="4007.35"/>
    <n v="1.8359211538076964E-5"/>
    <n v="0.99208846719615917"/>
    <n v="5523"/>
    <x v="8"/>
    <x v="3"/>
  </r>
  <r>
    <x v="11"/>
    <s v="Harbor House Blue"/>
    <s v="Morgan|Morgan|Morgan"/>
    <s v="DUVET&amp;DUVET SET"/>
    <s v="HH12-1868"/>
    <s v="White/Blue"/>
    <s v="Full/Queen"/>
    <s v="TBD"/>
    <n v="45"/>
    <n v="4006.67"/>
    <n v="1.8356096196555538E-5"/>
    <n v="0.99210682329235578"/>
    <n v="5524"/>
    <x v="8"/>
    <x v="3"/>
  </r>
  <r>
    <x v="8"/>
    <s v="Intelligent Design"/>
    <s v="Christa|Kaia|Lena"/>
    <s v="DUVET&amp;DUVET SET"/>
    <s v="ID12-2329"/>
    <s v="Blue"/>
    <s v="Full/Queen"/>
    <s v="B"/>
    <n v="180"/>
    <n v="4000.12"/>
    <n v="1.8326088127488848E-5"/>
    <n v="0.99212514938048324"/>
    <n v="5525"/>
    <x v="8"/>
    <x v="3"/>
  </r>
  <r>
    <x v="7"/>
    <s v="Madison Park Essentials"/>
    <s v="Satin|Satin|Satin"/>
    <s v="PILLOWCASE"/>
    <s v="MPE21-1129"/>
    <s v="Sage"/>
    <s v="King"/>
    <s v="B"/>
    <n v="695"/>
    <n v="3984.34"/>
    <n v="1.825379387865337E-5"/>
    <n v="0.99214340317436189"/>
    <n v="5526"/>
    <x v="8"/>
    <x v="3"/>
  </r>
  <r>
    <x v="1"/>
    <s v="Madison Park"/>
    <s v="Anaheim|Salford|Preston"/>
    <s v="WINDOW PANEL"/>
    <s v="MP40-8681"/>
    <s v="Green"/>
    <s v="50x108&quot;"/>
    <s v="TBD"/>
    <n v="163"/>
    <n v="3982.26"/>
    <n v="1.8244264598705475E-5"/>
    <n v="0.99216164743896063"/>
    <n v="5527"/>
    <x v="8"/>
    <x v="3"/>
  </r>
  <r>
    <x v="2"/>
    <s v="Super Listing"/>
    <s v="Phoebe|Phoebe|Phoebe"/>
    <s v="DUVET&amp;DUVET SET"/>
    <s v="AM12-0221"/>
    <s v="Ivory"/>
    <s v="Twin/Twin "/>
    <s v="ARB"/>
    <n v="173"/>
    <n v="3979"/>
    <n v="1.8229329284940983E-5"/>
    <n v="0.99217987676824559"/>
    <n v="5528"/>
    <x v="8"/>
    <x v="3"/>
  </r>
  <r>
    <x v="8"/>
    <s v="Intelligent Design"/>
    <s v="Remy|Alden|Sutton"/>
    <s v="COMFORTER (SET)"/>
    <s v="ID10-2294"/>
    <s v="Black"/>
    <s v="Twin/Twin "/>
    <s v="TBD"/>
    <n v="151"/>
    <n v="3976.53"/>
    <n v="1.8218013265002856E-5"/>
    <n v="0.99219809478151055"/>
    <n v="5529"/>
    <x v="8"/>
    <x v="3"/>
  </r>
  <r>
    <x v="0"/>
    <s v="INK+IVY"/>
    <s v="Teagan|Teagan|Teagan"/>
    <s v="OCCASIONL TABLE"/>
    <s v="FUR120-0055"/>
    <s v="Natural"/>
    <s v="42&quot;W x 21."/>
    <s v="B"/>
    <n v="38"/>
    <n v="3967.97"/>
    <n v="1.8178796612909593E-5"/>
    <n v="0.99221627357812348"/>
    <n v="5530"/>
    <x v="8"/>
    <x v="3"/>
  </r>
  <r>
    <x v="10"/>
    <s v="INK+IVY"/>
    <s v="Veluna|Veluna|Veluna"/>
    <s v="LGT-TABLE LAMPS"/>
    <s v="II153-0162"/>
    <s v="White"/>
    <s v="See below"/>
    <s v="A"/>
    <n v="96"/>
    <n v="3963.01"/>
    <n v="1.8156072945341533E-5"/>
    <n v="0.99223442965106878"/>
    <n v="5531"/>
    <x v="8"/>
    <x v="3"/>
  </r>
  <r>
    <x v="7"/>
    <s v="Comfort Spaces"/>
    <s v="Cotton Flannel 135GSM|Cotton Flannel 135GSM|Cotton Flannel 135GSM"/>
    <s v="SHEET/SHEET SET"/>
    <s v="CS20-0957"/>
    <s v="Solid Aqua"/>
    <s v="Twin"/>
    <s v="ARB"/>
    <n v="226"/>
    <n v="3958.49"/>
    <n v="1.8135365086993221E-5"/>
    <n v="0.99225256501615577"/>
    <n v="5532"/>
    <x v="8"/>
    <x v="3"/>
  </r>
  <r>
    <x v="8"/>
    <s v="Intelligent Design"/>
    <s v="Abby|Lara|Nicole"/>
    <s v="DUVET&amp;DUVET SET"/>
    <s v="ID12-1676"/>
    <s v="Plum"/>
    <s v="Twin/Twin "/>
    <s v="B"/>
    <n v="139"/>
    <n v="3954.87"/>
    <n v="1.8118780474776209E-5"/>
    <n v="0.99227068379663053"/>
    <n v="5533"/>
    <x v="8"/>
    <x v="3"/>
  </r>
  <r>
    <x v="7"/>
    <s v="Madison Park"/>
    <s v="3M Microcell|3M Microcell|3M Microcell"/>
    <s v="SHEET/SHEET SET"/>
    <s v="MP20-2387"/>
    <s v="Grey"/>
    <s v="Cal King"/>
    <s v="B"/>
    <n v="175"/>
    <n v="3949.37"/>
    <n v="1.809358285952937E-5"/>
    <n v="0.99228877737949006"/>
    <n v="5534"/>
    <x v="8"/>
    <x v="3"/>
  </r>
  <r>
    <x v="4"/>
    <s v="True North by Sleep Philosophy"/>
    <s v="Hadly|Hadly|Hadly"/>
    <s v="THROW"/>
    <s v="TN50-0482"/>
    <s v="Grey"/>
    <s v="62x68&quot;"/>
    <s v="B+"/>
    <n v="133"/>
    <n v="3942.72"/>
    <n v="1.8063116652003645E-5"/>
    <n v="0.99230684049614204"/>
    <n v="5535"/>
    <x v="8"/>
    <x v="3"/>
  </r>
  <r>
    <x v="2"/>
    <s v="Madison Park Signature"/>
    <s v="Pescal|Pescal|Pescal"/>
    <s v="COMFORTER (SET)"/>
    <s v="MPS10-521"/>
    <s v="Beige"/>
    <s v="Full/Queen"/>
    <s v="TBD"/>
    <n v="23"/>
    <n v="3940.65"/>
    <n v="1.8053633185901655E-5"/>
    <n v="0.99232489412932789"/>
    <n v="5536"/>
    <x v="8"/>
    <x v="3"/>
  </r>
  <r>
    <x v="2"/>
    <s v="INK+IVY"/>
    <s v="Imani|Imani|Imani"/>
    <s v="DUVET&amp;DUVET SET"/>
    <s v="II12-1348"/>
    <s v="Sage/Ivory"/>
    <s v="Full/Queen"/>
    <s v="TBD"/>
    <n v="67"/>
    <n v="3935.02"/>
    <n v="1.802783999065807E-5"/>
    <n v="0.9923429219693185"/>
    <n v="5537"/>
    <x v="8"/>
    <x v="3"/>
  </r>
  <r>
    <x v="5"/>
    <s v="Madison Park"/>
    <s v="Staggered Stones|Staggered Stones|Staggered Stones"/>
    <s v="CANVAS"/>
    <s v="MT95B-0083"/>
    <s v="Blue"/>
    <s v="See below"/>
    <s v="B-"/>
    <n v="110"/>
    <n v="3930.79"/>
    <n v="1.8008460733840956E-5"/>
    <n v="0.99236093043005236"/>
    <n v="5538"/>
    <x v="8"/>
    <x v="3"/>
  </r>
  <r>
    <x v="8"/>
    <s v="Mi Zone Kids"/>
    <s v="Celia|Ariella|Isabel"/>
    <s v="COMFORTER (SET)"/>
    <s v="MZK10-271"/>
    <s v="Charcoal/Gold"/>
    <s v="Twin"/>
    <s v="TBD"/>
    <n v="104"/>
    <n v="3929.69"/>
    <n v="1.8003421210791588E-5"/>
    <n v="0.99237893385126319"/>
    <n v="5539"/>
    <x v="8"/>
    <x v="3"/>
  </r>
  <r>
    <x v="1"/>
    <s v="Madison Park"/>
    <s v="Anaheim|Salford|Preston"/>
    <s v="WINDOW PANEL"/>
    <s v="MP40-8684"/>
    <s v="Brown"/>
    <s v="50x95&quot;"/>
    <s v="TBD"/>
    <n v="173"/>
    <n v="3928.83"/>
    <n v="1.79994812200439E-5"/>
    <n v="0.99239693333248324"/>
    <n v="5540"/>
    <x v="8"/>
    <x v="3"/>
  </r>
  <r>
    <x v="7"/>
    <s v="Comfort Spaces"/>
    <s v="Cotton Flannel 135GSM|Cotton Flannel 135GSM|Cotton Flannel 135GSM"/>
    <s v="SHEET/SHEET SET"/>
    <s v="CS20-1714"/>
    <s v="Bear/Trees"/>
    <s v="Twin XL"/>
    <s v="ARB"/>
    <n v="223"/>
    <n v="3922.57"/>
    <n v="1.7970801752508407E-5"/>
    <n v="0.99241490413423572"/>
    <n v="5541"/>
    <x v="8"/>
    <x v="3"/>
  </r>
  <r>
    <x v="1"/>
    <s v="Madison Park"/>
    <s v="Emilia|Natalie|Lillian"/>
    <s v="VALANCE"/>
    <s v="MP41-4452"/>
    <s v="Pewter"/>
    <s v="50x26&quot;"/>
    <s v="B"/>
    <n v="264"/>
    <n v="3911.96"/>
    <n v="1.7922193262004956E-5"/>
    <n v="0.99243282632749774"/>
    <n v="5542"/>
    <x v="8"/>
    <x v="3"/>
  </r>
  <r>
    <x v="2"/>
    <s v="Madison Park"/>
    <s v="Dawn|Vanessa|Stella"/>
    <s v="COMFORTER (SET)"/>
    <s v="MP10-8599"/>
    <s v="Sage Green"/>
    <s v="King"/>
    <s v="TBD"/>
    <n v="36"/>
    <n v="3908.92"/>
    <n v="1.7908265852850339E-5"/>
    <n v="0.99245073459335054"/>
    <n v="5543"/>
    <x v="8"/>
    <x v="3"/>
  </r>
  <r>
    <x v="6"/>
    <s v="Madison Park Signature"/>
    <s v="Splendor|Splendor|Splendor"/>
    <s v="BATH RUG"/>
    <s v="MPS72-580"/>
    <s v="Navy"/>
    <s v="24x36&quot;"/>
    <s v="TBD"/>
    <n v="184"/>
    <n v="3908.62"/>
    <n v="1.790689143747324E-5"/>
    <n v="0.99246864148478797"/>
    <n v="5544"/>
    <x v="8"/>
    <x v="3"/>
  </r>
  <r>
    <x v="7"/>
    <s v="Beautyrest"/>
    <s v="1500TC Solid Cooling Sheet Set"/>
    <s v="SHEET/SHEET SET"/>
    <s v="BR20-4663"/>
    <s v="Aqua"/>
    <s v="Cal King"/>
    <s v="EXT"/>
    <n v="122"/>
    <n v="3901.56"/>
    <n v="1.7874546862265478E-5"/>
    <n v="0.99248651603165028"/>
    <n v="5545"/>
    <x v="8"/>
    <x v="3"/>
  </r>
  <r>
    <x v="3"/>
    <s v="Serta"/>
    <s v="Freya AZ|Freya AZ|Freya AZ"/>
    <s v="ELECT BLANKET"/>
    <s v="ST54-0033"/>
    <s v="Charcoal Grey"/>
    <s v="50x60&quot;"/>
    <s v="ARB-"/>
    <n v="119"/>
    <n v="3897.42"/>
    <n v="1.7855579930061493E-5"/>
    <n v="0.99250437161158034"/>
    <n v="5546"/>
    <x v="8"/>
    <x v="3"/>
  </r>
  <r>
    <x v="2"/>
    <s v="Woolrich"/>
    <s v="Woodshed AZ|Woodshed AZ|Woodshed AZ"/>
    <s v="THROW"/>
    <s v="WR50-3868"/>
    <s v="Red"/>
    <s v="50x70&quot;"/>
    <s v="ARB"/>
    <n v="168"/>
    <n v="3895.92"/>
    <n v="1.7848707853175993E-5"/>
    <n v="0.99252222031943349"/>
    <n v="5547"/>
    <x v="8"/>
    <x v="3"/>
  </r>
  <r>
    <x v="3"/>
    <s v="True North by Sleep Philosophy"/>
    <s v="Microfleece|Microfleece|Microfleece"/>
    <s v="BLANKET"/>
    <s v="TN51-0548"/>
    <s v="Grey"/>
    <s v="Twin"/>
    <s v="B"/>
    <n v="318"/>
    <n v="3888"/>
    <n v="1.7812423287220543E-5"/>
    <n v="0.99254003274272073"/>
    <n v="5548"/>
    <x v="8"/>
    <x v="3"/>
  </r>
  <r>
    <x v="1"/>
    <s v="Madison Park"/>
    <s v="Quincy|Quincy|Quincy"/>
    <s v="WINDOW PANEL"/>
    <s v="MP40-8665"/>
    <s v="Linen"/>
    <s v="35x64&quot;"/>
    <s v="TBD"/>
    <n v="118"/>
    <n v="3886.92"/>
    <n v="1.7807475391862981E-5"/>
    <n v="0.99255784021811255"/>
    <n v="5549"/>
    <x v="8"/>
    <x v="3"/>
  </r>
  <r>
    <x v="7"/>
    <s v="Sleep Philosophy"/>
    <s v="Smart Cool Microfiber|Smart Cool Microfiber|Smart Cool Microfiber"/>
    <s v="SHEET/SHEET SET"/>
    <s v="SHET20-964"/>
    <s v="Grey"/>
    <s v="Cal King"/>
    <s v="B"/>
    <n v="167"/>
    <n v="3881.9"/>
    <n v="1.7784476841219503E-5"/>
    <n v="0.99257562469495375"/>
    <n v="5550"/>
    <x v="8"/>
    <x v="3"/>
  </r>
  <r>
    <x v="3"/>
    <s v="Madison Park"/>
    <s v="Dream Soft|Dream Soft|Dream Soft"/>
    <s v="BLANKET"/>
    <s v="BR51-4440"/>
    <s v="Grey"/>
    <s v="Twin"/>
    <s v="B"/>
    <n v="207"/>
    <n v="3877.34"/>
    <n v="1.7763585727487578E-5"/>
    <n v="0.99259338828068122"/>
    <n v="5551"/>
    <x v="8"/>
    <x v="3"/>
  </r>
  <r>
    <x v="7"/>
    <s v="Intelligent Design"/>
    <s v="Microfiber|Microfiber|Microfiber"/>
    <s v="SHEET/SHEET SET"/>
    <s v="ID20-1080"/>
    <s v="Teal"/>
    <s v="Twin"/>
    <s v="B"/>
    <n v="338"/>
    <n v="3871.56"/>
    <n v="1.7737105324555443E-5"/>
    <n v="0.99261112538600582"/>
    <n v="5552"/>
    <x v="8"/>
    <x v="3"/>
  </r>
  <r>
    <x v="2"/>
    <s v="Madison Park"/>
    <s v="Neko|Penelope|Astrid"/>
    <s v="DUVET&amp;DUVET SET"/>
    <s v="MP12-8319"/>
    <s v="Lilac"/>
    <s v="King/Cal K"/>
    <s v="TBD"/>
    <n v="104"/>
    <n v="3862.71"/>
    <n v="1.7696560070930983E-5"/>
    <n v="0.99262882194607671"/>
    <n v="5553"/>
    <x v="8"/>
    <x v="3"/>
  </r>
  <r>
    <x v="7"/>
    <s v="Intelligent Design"/>
    <s v="Microfiber|Microfiber|Microfiber"/>
    <s v="SHEET/SHEET SET"/>
    <s v="ID20-1082"/>
    <s v="Teal"/>
    <s v="Full"/>
    <s v="B"/>
    <n v="290"/>
    <n v="3861.51"/>
    <n v="1.7691062409422584E-5"/>
    <n v="0.99264651300848616"/>
    <n v="5554"/>
    <x v="8"/>
    <x v="3"/>
  </r>
  <r>
    <x v="8"/>
    <s v="Intelligent Design"/>
    <s v="Lucy|Vera|Elise"/>
    <s v="DUVET&amp;DUVET SET"/>
    <s v="ID12-2377"/>
    <s v="Blue"/>
    <s v="Twin/Twin "/>
    <s v="B"/>
    <n v="129"/>
    <n v="3858.95"/>
    <n v="1.7679334064871324E-5"/>
    <n v="0.99266419234255099"/>
    <n v="5555"/>
    <x v="8"/>
    <x v="3"/>
  </r>
  <r>
    <x v="9"/>
    <s v="Comfort Spaces"/>
    <s v="Zero Twist"/>
    <s v="BATH TOWEL"/>
    <s v="CS73-0801"/>
    <s v="Charcoal"/>
    <s v="28x54&quot;"/>
    <s v="ARB"/>
    <n v="192"/>
    <n v="3858.92"/>
    <n v="1.7679196623333617E-5"/>
    <n v="0.99268187153917431"/>
    <n v="5556"/>
    <x v="8"/>
    <x v="3"/>
  </r>
  <r>
    <x v="2"/>
    <s v="Madison Park"/>
    <s v="Marfa|Peony|Cassia"/>
    <s v="COMFORTER (SET)"/>
    <s v="MP10-8410"/>
    <s v="Navy"/>
    <s v="Full/Queen"/>
    <s v="TBD"/>
    <n v="93"/>
    <n v="3849.18"/>
    <n v="1.7634573937423758E-5"/>
    <n v="0.99269950611311175"/>
    <n v="5557"/>
    <x v="8"/>
    <x v="3"/>
  </r>
  <r>
    <x v="8"/>
    <s v="Urban Habitat"/>
    <s v="Brooklyn|Maize|Kay"/>
    <s v="DUVET&amp;DUVET SET"/>
    <s v="UH12-0209"/>
    <s v="Pink"/>
    <s v="King/Cal K"/>
    <s v="B"/>
    <n v="49"/>
    <n v="3845.16"/>
    <n v="1.7616156771370613E-5"/>
    <n v="0.99271712226988307"/>
    <n v="5558"/>
    <x v="8"/>
    <x v="3"/>
  </r>
  <r>
    <x v="3"/>
    <s v="Beautyrest"/>
    <s v="Cool Touch|Cool Touch|Cool Touch"/>
    <s v="ELEC MATT PAD"/>
    <s v="BR55-4071"/>
    <s v="White"/>
    <s v="Twin"/>
    <s v="B"/>
    <n v="80"/>
    <n v="3844.36"/>
    <n v="1.7612491663698344E-5"/>
    <n v="0.99273473476154672"/>
    <n v="5559"/>
    <x v="8"/>
    <x v="3"/>
  </r>
  <r>
    <x v="7"/>
    <s v="Madison Park"/>
    <s v="3M Microcell|3M Microcell|3M Microcell"/>
    <s v="SHEET/SHEET SET"/>
    <s v="MP20-1176"/>
    <s v="White"/>
    <s v="Full"/>
    <s v="B"/>
    <n v="224"/>
    <n v="3838.31"/>
    <n v="1.7584774286926821E-5"/>
    <n v="0.99275231953583365"/>
    <n v="5560"/>
    <x v="8"/>
    <x v="3"/>
  </r>
  <r>
    <x v="2"/>
    <s v="Chapel Hill"/>
    <s v="Harper|Harper|Harper"/>
    <s v="COMFORTER (SET)"/>
    <s v="CH10-014"/>
    <s v="Natural"/>
    <s v="King/Cal K"/>
    <s v="TBD"/>
    <n v="29"/>
    <n v="3838.26"/>
    <n v="1.7584545217697307E-5"/>
    <n v="0.99276990408105137"/>
    <n v="5561"/>
    <x v="8"/>
    <x v="3"/>
  </r>
  <r>
    <x v="3"/>
    <s v="Madison Park"/>
    <s v="Carved Plush|Carved Plush|Carved Plush"/>
    <s v="BLANKET"/>
    <s v="MP51-8415"/>
    <s v="Red"/>
    <s v="Full/Queen"/>
    <s v="B"/>
    <n v="212"/>
    <n v="3823.8"/>
    <n v="1.7518298396521069E-5"/>
    <n v="0.99278742237944784"/>
    <n v="5562"/>
    <x v="8"/>
    <x v="3"/>
  </r>
  <r>
    <x v="7"/>
    <s v="Comfort Spaces"/>
    <s v="Cotton Flannel 135GSM|Cotton Flannel 135GSM|Cotton Flannel 135GSM"/>
    <s v="SHEET/SHEET SET"/>
    <s v="CS20-0360"/>
    <s v="Plaid Grey/Red"/>
    <s v="Full"/>
    <s v="ARB-"/>
    <n v="178"/>
    <n v="3819.88"/>
    <n v="1.7500339368926958E-5"/>
    <n v="0.99280492271881682"/>
    <n v="5563"/>
    <x v="8"/>
    <x v="3"/>
  </r>
  <r>
    <x v="7"/>
    <s v="Comfort Spaces"/>
    <s v="Microfiber Coolmax|Microfiber Coolmax|Microfiber Coolmax"/>
    <s v="SHEET/SHEET SET"/>
    <s v="CS20-1480"/>
    <s v="Aqua"/>
    <s v="Full"/>
    <s v="ARB"/>
    <n v="441"/>
    <n v="3818.29"/>
    <n v="1.7493054967428324E-5"/>
    <n v="0.99282241577378427"/>
    <n v="5564"/>
    <x v="8"/>
    <x v="3"/>
  </r>
  <r>
    <x v="2"/>
    <s v="Comfort Spaces"/>
    <s v="Cascade|Cascade|Cascade"/>
    <s v="COMFORTER (SET)"/>
    <s v="CS10-1683"/>
    <s v="Purple"/>
    <s v="King"/>
    <s v="ARB"/>
    <n v="72"/>
    <n v="3816"/>
    <n v="1.7482563596716459E-5"/>
    <n v="0.99283989833738095"/>
    <n v="5565"/>
    <x v="8"/>
    <x v="3"/>
  </r>
  <r>
    <x v="2"/>
    <s v="Super Listing"/>
    <s v="Mina|Hanna|Aera"/>
    <s v="QUILT"/>
    <s v="AM14-0370"/>
    <s v="Green"/>
    <s v="King/Cal K"/>
    <s v="TBD"/>
    <n v="112"/>
    <n v="3810.88"/>
    <n v="1.7459106907613946E-5"/>
    <n v="0.9928573574442886"/>
    <n v="5566"/>
    <x v="8"/>
    <x v="3"/>
  </r>
  <r>
    <x v="7"/>
    <s v="Beautyrest"/>
    <s v="1500TC Solid Cooling Sheet Set"/>
    <s v="SHEET/SHEET SET"/>
    <s v="BR20-4667"/>
    <s v="White"/>
    <s v="Cal King"/>
    <s v="EXT"/>
    <n v="119"/>
    <n v="3805.62"/>
    <n v="1.7435008824668787E-5"/>
    <n v="0.99287479245311328"/>
    <n v="5567"/>
    <x v="8"/>
    <x v="3"/>
  </r>
  <r>
    <x v="1"/>
    <s v="Madison Park"/>
    <s v="Saratoga|Westmont|Sereno"/>
    <s v="WINDOW PANEL"/>
    <s v="MP40-2401"/>
    <s v="Seafoam/White"/>
    <s v="50x63&quot;"/>
    <s v="B"/>
    <n v="282"/>
    <n v="3797.45"/>
    <n v="1.7397578912565753E-5"/>
    <n v="0.99289219003202589"/>
    <n v="5568"/>
    <x v="8"/>
    <x v="3"/>
  </r>
  <r>
    <x v="8"/>
    <s v="Intelligent Design"/>
    <s v="Mira|Gemma|Arabella"/>
    <s v="COMFORTER (SET)"/>
    <s v="ID10-2263"/>
    <s v="Silver"/>
    <s v="Twin/Twin "/>
    <s v="B"/>
    <n v="99"/>
    <n v="3794.05"/>
    <n v="1.7382002204958618E-5"/>
    <n v="0.9929095720342308"/>
    <n v="5569"/>
    <x v="8"/>
    <x v="3"/>
  </r>
  <r>
    <x v="1"/>
    <s v="Madison Park"/>
    <s v="Eden|Laya|Zoe"/>
    <s v="WINDOW PANEL"/>
    <s v="MP40-3773"/>
    <s v="White"/>
    <s v="50x63&quot;"/>
    <s v="B"/>
    <n v="359"/>
    <n v="3792.3"/>
    <n v="1.7373984781925532E-5"/>
    <n v="0.99292694601901277"/>
    <n v="5570"/>
    <x v="8"/>
    <x v="3"/>
  </r>
  <r>
    <x v="7"/>
    <s v="Beautyrest"/>
    <s v="1500TC Solid Cooling Sheet Set"/>
    <s v="SHEET/SHEET SET"/>
    <s v="BR20-4660"/>
    <s v="Aqua"/>
    <s v="Full"/>
    <s v="EXT"/>
    <n v="144"/>
    <n v="3777.12"/>
    <n v="1.7304439363844253E-5"/>
    <n v="0.99294425045837664"/>
    <n v="5571"/>
    <x v="8"/>
    <x v="3"/>
  </r>
  <r>
    <x v="7"/>
    <s v="Madison Park Essentials"/>
    <s v="Satin|Satin|Satin"/>
    <s v="SHEET/SHEET SET"/>
    <s v="MPE20-1123"/>
    <s v="Sage"/>
    <s v="Twin"/>
    <s v="B"/>
    <n v="262"/>
    <n v="3771.41"/>
    <n v="1.7278279657833444E-5"/>
    <n v="0.99296152873803445"/>
    <n v="5572"/>
    <x v="8"/>
    <x v="3"/>
  </r>
  <r>
    <x v="2"/>
    <s v="Woolrich"/>
    <s v="Woodshed AZ|Woodshed AZ|Woodshed AZ"/>
    <s v="COVERLET&amp;BEDSPR"/>
    <s v="WR13-3867"/>
    <s v="Red"/>
    <s v="One Size"/>
    <s v="ARB"/>
    <n v="65"/>
    <n v="3769.35"/>
    <n v="1.7268842005577354E-5"/>
    <n v="0.99297879758004004"/>
    <n v="5573"/>
    <x v="8"/>
    <x v="3"/>
  </r>
  <r>
    <x v="7"/>
    <s v="Intelligent Design"/>
    <s v="Microfiber|Microfiber|Microfiber"/>
    <s v="SHEET/SHEET SET"/>
    <s v="ID20-133"/>
    <s v="Grey"/>
    <s v="Twin XL"/>
    <s v="B"/>
    <n v="329"/>
    <n v="3767.52"/>
    <n v="1.726045807177704E-5"/>
    <n v="0.99299605803811186"/>
    <n v="5574"/>
    <x v="8"/>
    <x v="3"/>
  </r>
  <r>
    <x v="3"/>
    <s v="Madison Park"/>
    <s v="Carved Plush|Carved Plush|Carved Plush"/>
    <s v="BLANKET"/>
    <s v="MP51-8417"/>
    <s v="Green"/>
    <s v="Twin"/>
    <s v="B"/>
    <n v="256"/>
    <n v="3766.17"/>
    <n v="1.7254273202580091E-5"/>
    <n v="0.9930133123113144"/>
    <n v="5575"/>
    <x v="8"/>
    <x v="3"/>
  </r>
  <r>
    <x v="2"/>
    <s v="INK+IVY"/>
    <s v="Shay|Shay|Shay"/>
    <s v="DUVET&amp;DUVET SET"/>
    <s v="II12-1326"/>
    <s v="Taupe"/>
    <s v="Full/Queen"/>
    <s v="B"/>
    <n v="72"/>
    <n v="3763.88"/>
    <n v="1.7243781831868226E-5"/>
    <n v="0.99303055609314628"/>
    <n v="5576"/>
    <x v="8"/>
    <x v="3"/>
  </r>
  <r>
    <x v="2"/>
    <s v="Madison Park"/>
    <s v="Neko|Penelope|Astrid"/>
    <s v="DUVET&amp;DUVET SET"/>
    <s v="MP12-8318"/>
    <s v="Lilac"/>
    <s v="Full/Queen"/>
    <s v="TBD"/>
    <n v="117"/>
    <n v="3763.19"/>
    <n v="1.7240620676500895E-5"/>
    <n v="0.99304779671382282"/>
    <n v="5577"/>
    <x v="8"/>
    <x v="3"/>
  </r>
  <r>
    <x v="8"/>
    <s v="Urban Habitat"/>
    <s v="Brooklyn|Maize|Kay"/>
    <s v="COMFORTER (SET)"/>
    <s v="UH10-2494"/>
    <s v="Rust"/>
    <s v="Twin/Twin "/>
    <s v="B"/>
    <n v="67"/>
    <n v="3755.02"/>
    <n v="1.7203190764397861E-5"/>
    <n v="0.99306499990458719"/>
    <n v="5578"/>
    <x v="8"/>
    <x v="3"/>
  </r>
  <r>
    <x v="7"/>
    <s v="Comfort Spaces"/>
    <s v="Cotton Flannel 135GSM|Cotton Flannel 135GSM|Cotton Flannel 135GSM"/>
    <s v="SHEET/SHEET SET"/>
    <s v="CS20-0388"/>
    <s v="Solid Grey"/>
    <s v="Cal King"/>
    <s v="ARB"/>
    <n v="129"/>
    <n v="3753.9"/>
    <n v="1.7198059613656686E-5"/>
    <n v="0.99308219796420083"/>
    <n v="5579"/>
    <x v="8"/>
    <x v="3"/>
  </r>
  <r>
    <x v="7"/>
    <s v="Comfort Spaces"/>
    <s v="Cotton 144TC|Cotton 144TC|Cotton 144TC"/>
    <s v="SHEET/SHEET SET"/>
    <s v="CS20-1587"/>
    <s v="Diamond Tan"/>
    <s v="Full"/>
    <s v="ARB"/>
    <n v="203"/>
    <n v="3749.41"/>
    <n v="1.7177489196846082E-5"/>
    <n v="0.99309937545339766"/>
    <n v="5580"/>
    <x v="8"/>
    <x v="3"/>
  </r>
  <r>
    <x v="7"/>
    <s v="Comfort Spaces"/>
    <s v="Cotton Flannel 135GSM|Cotton Flannel 135GSM|Cotton Flannel 135GSM"/>
    <s v="SHEET/SHEET SET"/>
    <s v="CS20-0354"/>
    <s v="Plaid Grey"/>
    <s v="Twin"/>
    <s v="ARB"/>
    <n v="213"/>
    <n v="3744.04"/>
    <n v="1.7152887161595988E-5"/>
    <n v="0.9931165283405593"/>
    <n v="5581"/>
    <x v="8"/>
    <x v="3"/>
  </r>
  <r>
    <x v="8"/>
    <s v="Intelligent Design"/>
    <s v="Felicia|Isabel|Alyssa"/>
    <s v="DUVET&amp;DUVET SET"/>
    <s v="ID12-2160"/>
    <s v="Blue"/>
    <s v="Full/Queen"/>
    <s v="B"/>
    <n v="104"/>
    <n v="3743.3"/>
    <n v="1.714949693699914E-5"/>
    <n v="0.99313367783749629"/>
    <n v="5582"/>
    <x v="8"/>
    <x v="3"/>
  </r>
  <r>
    <x v="7"/>
    <s v="True North by Sleep Philosophy"/>
    <s v="Micro Fleece|Micro Fleece|Micro Fleece"/>
    <s v="SHEET/SHEET SET"/>
    <s v="TN20-0528"/>
    <s v="Grey Geo"/>
    <s v="Twin"/>
    <s v="B"/>
    <n v="142"/>
    <n v="3739"/>
    <n v="1.7129796983260703E-5"/>
    <n v="0.99315080763447949"/>
    <n v="5583"/>
    <x v="8"/>
    <x v="3"/>
  </r>
  <r>
    <x v="3"/>
    <s v="Serta"/>
    <s v="Freya AZ|Freya AZ|Freya AZ"/>
    <s v="ELECT BLANKET"/>
    <s v="ST54-0218"/>
    <s v="Berry Red"/>
    <s v="Twin"/>
    <s v="ARA"/>
    <n v="82"/>
    <n v="3735.1"/>
    <n v="1.7111929583358398E-5"/>
    <n v="0.99316791956406281"/>
    <n v="5584"/>
    <x v="8"/>
    <x v="3"/>
  </r>
  <r>
    <x v="6"/>
    <s v="Madison Park Signature"/>
    <s v="Splendor|Splendor|Splendor"/>
    <s v="BATH RUG"/>
    <s v="MPS72-570"/>
    <s v="Charcoal"/>
    <s v="24x36&quot;"/>
    <s v="A"/>
    <n v="176"/>
    <n v="3732.98"/>
    <n v="1.7102217048026887E-5"/>
    <n v="0.99318502178111079"/>
    <n v="5585"/>
    <x v="8"/>
    <x v="3"/>
  </r>
  <r>
    <x v="1"/>
    <s v="SunSmart"/>
    <s v="Como|Leighton|Aberdeen"/>
    <s v="WINDOW PANEL"/>
    <s v="SS40-0139"/>
    <s v="Taupe"/>
    <s v="42x84&quot;"/>
    <s v="B"/>
    <n v="145"/>
    <n v="3729.23"/>
    <n v="1.7085036855813133E-5"/>
    <n v="0.99320210681796661"/>
    <n v="5586"/>
    <x v="8"/>
    <x v="3"/>
  </r>
  <r>
    <x v="7"/>
    <s v="Comfort Spaces"/>
    <s v="Microfiber Coolmax|Microfiber Coolmax|Microfiber Coolmax"/>
    <s v="SHEET/SHEET SET"/>
    <s v="CS20-1359"/>
    <s v="Teal"/>
    <s v="Cal King"/>
    <s v="ARB"/>
    <n v="176"/>
    <n v="3725.99"/>
    <n v="1.7070193169740448E-5"/>
    <n v="0.99321917701113638"/>
    <n v="5587"/>
    <x v="8"/>
    <x v="3"/>
  </r>
  <r>
    <x v="4"/>
    <s v="Intelligent Design"/>
    <s v="Dream Puff|Dream Puff|Dream Puff"/>
    <s v="COMFORTER (SET)"/>
    <s v="ID10-2310"/>
    <s v="Navy"/>
    <s v="Twin"/>
    <s v="TBD"/>
    <n v="100"/>
    <n v="3724.63"/>
    <n v="1.7063962486697597E-5"/>
    <n v="0.99323624097362306"/>
    <n v="5588"/>
    <x v="8"/>
    <x v="3"/>
  </r>
  <r>
    <x v="3"/>
    <s v="Serta"/>
    <s v="Ribbed Plush|Ribbed Plush|Ribbed Plush"/>
    <s v="ELECT BLANKET"/>
    <s v="ST54-0310"/>
    <s v="Chestnut Brown"/>
    <s v="Twin"/>
    <s v="ARB"/>
    <n v="74"/>
    <n v="3723.68"/>
    <n v="1.7059610171336777E-5"/>
    <n v="0.99325330058379435"/>
    <n v="5589"/>
    <x v="8"/>
    <x v="3"/>
  </r>
  <r>
    <x v="11"/>
    <s v="Harbor House Blue"/>
    <s v="Maya Bay|Maya Bay|Maya Bay"/>
    <s v="NORMAL PILLOW"/>
    <s v="HH30-1230A"/>
    <s v="Blue"/>
    <s v="12x20&quot;"/>
    <s v="B+"/>
    <n v="216"/>
    <n v="3723.07"/>
    <n v="1.7056815526736674E-5"/>
    <n v="0.99327035739932112"/>
    <n v="5590"/>
    <x v="8"/>
    <x v="3"/>
  </r>
  <r>
    <x v="2"/>
    <s v="Madison Park"/>
    <s v="Evelyn|Liliana|Josie"/>
    <s v="COMFORTER (SET)"/>
    <s v="MP10-8395"/>
    <s v="White"/>
    <s v="Full/Queen"/>
    <s v="TBD"/>
    <n v="72"/>
    <n v="3722.19"/>
    <n v="1.7052783908297181E-5"/>
    <n v="0.99328741018322941"/>
    <n v="5591"/>
    <x v="8"/>
    <x v="3"/>
  </r>
  <r>
    <x v="7"/>
    <s v="Comfort Spaces"/>
    <s v="Cotton 144TC|Cotton 144TC|Cotton 144TC"/>
    <s v="SHEET/SHEET SET"/>
    <s v="CS20-0581"/>
    <s v="Diamond Grey"/>
    <s v="Cal King"/>
    <s v="ARB-"/>
    <n v="153"/>
    <n v="3718.37"/>
    <n v="1.7035283019162101E-5"/>
    <n v="0.99330444546624852"/>
    <n v="5592"/>
    <x v="8"/>
    <x v="3"/>
  </r>
  <r>
    <x v="6"/>
    <s v="Madison Park Signature"/>
    <s v="Splendor|Splendor|Splendor"/>
    <s v="BATH RUG"/>
    <s v="MPS72-572"/>
    <s v="Charcoal"/>
    <s v="24x60&quot;"/>
    <s v="A"/>
    <n v="120"/>
    <n v="3699.55"/>
    <n v="1.6949061361172006E-5"/>
    <n v="0.9933213945276097"/>
    <n v="5593"/>
    <x v="8"/>
    <x v="3"/>
  </r>
  <r>
    <x v="6"/>
    <s v="Madison Park Signature"/>
    <s v="Splendor|Splendor|Splendor"/>
    <s v="BATH RUG"/>
    <s v="MPS72-571"/>
    <s v="Charcoal"/>
    <s v="24x44&quot;"/>
    <s v="A"/>
    <n v="152"/>
    <n v="3697.67"/>
    <n v="1.6940448358142179E-5"/>
    <n v="0.9933383349759678"/>
    <n v="5594"/>
    <x v="8"/>
    <x v="3"/>
  </r>
  <r>
    <x v="7"/>
    <s v="Intelligent Design"/>
    <s v="Cotton Blend Jersey Knit|Cotton Blend Jersey Knit|Cotton Blend Jersey Knit"/>
    <s v="SHEET/SHEET SET"/>
    <s v="ID20-2453"/>
    <s v="Grey"/>
    <s v="Full"/>
    <s v="B"/>
    <n v="151"/>
    <n v="3694.05"/>
    <n v="1.6923863745925167E-5"/>
    <n v="0.99335525883971376"/>
    <n v="5595"/>
    <x v="8"/>
    <x v="3"/>
  </r>
  <r>
    <x v="7"/>
    <s v="Comfort Spaces"/>
    <s v="Cotton Flannel 135GSM|Cotton Flannel 135GSM|Cotton Flannel 135GSM"/>
    <s v="SHEET/SHEET SET"/>
    <s v="CS20-1713"/>
    <s v="Bear/Trees"/>
    <s v="Twin"/>
    <s v="ARB"/>
    <n v="210"/>
    <n v="3693.9"/>
    <n v="1.6923176538236616E-5"/>
    <n v="0.99337218201625199"/>
    <n v="5596"/>
    <x v="8"/>
    <x v="3"/>
  </r>
  <r>
    <x v="10"/>
    <s v="510 Design"/>
    <s v="Luxuria|Luxuria|Luxuria"/>
    <s v="LGT-TABLE LAMPS"/>
    <s v="FB153-1178"/>
    <s v="Blue"/>
    <s v="See below"/>
    <s v="B-"/>
    <n v="58"/>
    <n v="3693.8"/>
    <n v="1.6922718399777585E-5"/>
    <n v="0.99338910473465181"/>
    <n v="5597"/>
    <x v="8"/>
    <x v="3"/>
  </r>
  <r>
    <x v="7"/>
    <s v="Madison Park"/>
    <s v="Peached Percale|Peached Percale|Peached Percale"/>
    <s v="SHEET/SHEET SET"/>
    <s v="MP20-5398"/>
    <s v="Purple"/>
    <s v="Cal King"/>
    <s v="B"/>
    <n v="104"/>
    <n v="3692.06"/>
    <n v="1.69147467905904E-5"/>
    <n v="0.99340601948144236"/>
    <n v="5598"/>
    <x v="8"/>
    <x v="3"/>
  </r>
  <r>
    <x v="8"/>
    <s v="Intelligent Design"/>
    <s v="Blake|Liam|Reeve"/>
    <s v="DUVET&amp;DUVET SET"/>
    <s v="ID12-2334"/>
    <s v="Tan/Gray"/>
    <s v="Twin/Twin "/>
    <s v="B"/>
    <n v="228"/>
    <n v="3689.09"/>
    <n v="1.6901140078357106E-5"/>
    <n v="0.99342292062152071"/>
    <n v="5599"/>
    <x v="8"/>
    <x v="3"/>
  </r>
  <r>
    <x v="1"/>
    <s v="Intelligent Design"/>
    <s v="Sophie|Lauren|Ashley"/>
    <s v="WINDOW PANEL"/>
    <s v="ID40-1797"/>
    <s v="Black"/>
    <s v="50x63&quot;"/>
    <s v="B"/>
    <n v="278"/>
    <n v="3681.87"/>
    <n v="1.6868062481614892E-5"/>
    <n v="0.99343978868400229"/>
    <n v="5600"/>
    <x v="8"/>
    <x v="3"/>
  </r>
  <r>
    <x v="8"/>
    <s v="Urban Habitat"/>
    <s v="Brooklyn|Maize|Kay"/>
    <s v="DUVET&amp;DUVET SET"/>
    <s v="UH12-2498"/>
    <s v="Rust"/>
    <s v="Full/Queen"/>
    <s v="B"/>
    <n v="57"/>
    <n v="3679.23"/>
    <n v="1.6855967626296407E-5"/>
    <n v="0.99345664465162864"/>
    <n v="5601"/>
    <x v="8"/>
    <x v="3"/>
  </r>
  <r>
    <x v="7"/>
    <s v="Comfort Spaces"/>
    <s v="Cotton Flannel 135GSM|Cotton Flannel 135GSM|Cotton Flannel 135GSM"/>
    <s v="SHEET/SHEET SET"/>
    <s v="CS20-1704"/>
    <s v="Christmas Village"/>
    <s v="Twin XL"/>
    <s v="ARB"/>
    <n v="209"/>
    <n v="3676.31"/>
    <n v="1.684258998329263E-5"/>
    <n v="0.99347348724161189"/>
    <n v="5602"/>
    <x v="8"/>
    <x v="3"/>
  </r>
  <r>
    <x v="2"/>
    <s v="Madison Park"/>
    <s v="Serene|Belle|Monroe"/>
    <s v="VALANCE"/>
    <s v="MP41-4210"/>
    <s v="Navy"/>
    <s v="50x18&quot;"/>
    <s v="B-"/>
    <n v="276"/>
    <n v="3672.93"/>
    <n v="1.6827104903377302E-5"/>
    <n v="0.99349031434651525"/>
    <n v="5603"/>
    <x v="8"/>
    <x v="3"/>
  </r>
  <r>
    <x v="7"/>
    <s v="Madison Park"/>
    <s v="3M Microcell|3M Microcell|3M Microcell"/>
    <s v="SHEET/SHEET SET"/>
    <s v="MP20-2392"/>
    <s v="Seafoam"/>
    <s v="Cal King"/>
    <s v="B"/>
    <n v="157"/>
    <n v="3668.57"/>
    <n v="1.6807130066563443E-5"/>
    <n v="0.99350712147658182"/>
    <n v="5604"/>
    <x v="8"/>
    <x v="3"/>
  </r>
  <r>
    <x v="1"/>
    <s v="Madison Park"/>
    <s v="Quincy|Quincy|Quincy"/>
    <s v="WINDOW PANEL"/>
    <s v="MP40-8660"/>
    <s v="Linen"/>
    <s v="27x64&quot;"/>
    <s v="TBD"/>
    <n v="129"/>
    <n v="3657.15"/>
    <n v="1.6754810654541825E-5"/>
    <n v="0.99352387628723637"/>
    <n v="5605"/>
    <x v="8"/>
    <x v="3"/>
  </r>
  <r>
    <x v="1"/>
    <s v="Madison Park"/>
    <s v="Irina|Iris|Clarissa"/>
    <s v="WINDOW PANEL"/>
    <s v="MP40-2010"/>
    <s v="White/Grey"/>
    <s v="50x84&quot;"/>
    <s v="B"/>
    <n v="291"/>
    <n v="3656.56"/>
    <n v="1.6752107637633525E-5"/>
    <n v="0.993540628394874"/>
    <n v="5606"/>
    <x v="8"/>
    <x v="3"/>
  </r>
  <r>
    <x v="1"/>
    <s v="Madison Park"/>
    <s v="Anaheim|Salford|Preston"/>
    <s v="WINDOW PANEL"/>
    <s v="MP40-8680"/>
    <s v="Green"/>
    <s v="50x63&quot;"/>
    <s v="TBD"/>
    <n v="212"/>
    <n v="3654"/>
    <n v="1.6740379293082269E-5"/>
    <n v="0.99355736877416712"/>
    <n v="5607"/>
    <x v="8"/>
    <x v="3"/>
  </r>
  <r>
    <x v="7"/>
    <s v="Intelligent Design"/>
    <s v="Microfiber|Microfiber|Microfiber"/>
    <s v="SHEET/SHEET SET"/>
    <s v="ID20-1081"/>
    <s v="Teal"/>
    <s v="Twin XL"/>
    <s v="B"/>
    <n v="309"/>
    <n v="3642.81"/>
    <n v="1.6689113599516427E-5"/>
    <n v="0.99357405788776665"/>
    <n v="5608"/>
    <x v="8"/>
    <x v="3"/>
  </r>
  <r>
    <x v="7"/>
    <s v="Madison Park"/>
    <s v="Peached Percale|Peached Percale|Peached Percale"/>
    <s v="SHEET/SHEET SET"/>
    <s v="MP20-5389"/>
    <s v="Grey"/>
    <s v="Full"/>
    <s v="B"/>
    <n v="120"/>
    <n v="3639.37"/>
    <n v="1.6673353636525677E-5"/>
    <n v="0.99359073124140318"/>
    <n v="5609"/>
    <x v="8"/>
    <x v="3"/>
  </r>
  <r>
    <x v="7"/>
    <s v="Intelligent Design"/>
    <s v="Cotton Blend Jersey Knit|Cotton Blend Jersey Knit|Cotton Blend Jersey Knit"/>
    <s v="SHEET/SHEET SET"/>
    <s v="ID20-2456"/>
    <s v="Cream"/>
    <s v="Twin"/>
    <s v="B"/>
    <n v="172"/>
    <n v="3637.95"/>
    <n v="1.66668480704074E-5"/>
    <n v="0.99360739808947363"/>
    <n v="5610"/>
    <x v="8"/>
    <x v="3"/>
  </r>
  <r>
    <x v="2"/>
    <s v="Madison Park"/>
    <s v="Rhodes|Nico|Toby"/>
    <s v="DUVET&amp;DUVET SET"/>
    <s v="MP12-8373"/>
    <s v="Grey/Multi"/>
    <s v="Full/Queen"/>
    <s v="B"/>
    <n v="118"/>
    <n v="3634.76"/>
    <n v="1.6652233453564235E-5"/>
    <n v="0.99362405032292722"/>
    <n v="5611"/>
    <x v="8"/>
    <x v="3"/>
  </r>
  <r>
    <x v="1"/>
    <s v="Madison Park"/>
    <s v="Saratoga|Westmont|Sereno"/>
    <s v="WINDOW PANEL"/>
    <s v="MP40-1279"/>
    <s v="Beige/Grey"/>
    <s v="50x63&quot;"/>
    <s v="B"/>
    <n v="265"/>
    <n v="3631.82"/>
    <n v="1.6638764182868652E-5"/>
    <n v="0.99364068908711012"/>
    <n v="5612"/>
    <x v="8"/>
    <x v="3"/>
  </r>
  <r>
    <x v="1"/>
    <s v="Madison Park"/>
    <s v="Emilia|Natalie|Lillian"/>
    <s v="WINDOW PANEL"/>
    <s v="MP40-6328"/>
    <s v="Silver"/>
    <s v="50x108&quot;"/>
    <s v="B"/>
    <n v="170"/>
    <n v="3628.07"/>
    <n v="1.6621583990654895E-5"/>
    <n v="0.99365731067110075"/>
    <n v="5613"/>
    <x v="8"/>
    <x v="3"/>
  </r>
  <r>
    <x v="7"/>
    <s v="Comfort Spaces"/>
    <s v="Cotton Flannel 135GSM|Cotton Flannel 135GSM|Cotton Flannel 135GSM"/>
    <s v="SHEET/SHEET SET"/>
    <s v="CS20-1703"/>
    <s v="Christmas Village"/>
    <s v="Twin"/>
    <s v="ARB"/>
    <n v="206"/>
    <n v="3623.54"/>
    <n v="1.6600830318460679E-5"/>
    <n v="0.99367391150141926"/>
    <n v="5614"/>
    <x v="8"/>
    <x v="3"/>
  </r>
  <r>
    <x v="7"/>
    <s v="Comfort Spaces"/>
    <s v="Cotton Flannel 135GSM|Cotton Flannel 135GSM|Cotton Flannel 135GSM"/>
    <s v="SHEET/SHEET SET"/>
    <s v="CS20-0378"/>
    <s v="Snowflakes Blue"/>
    <s v="Cal King"/>
    <s v="ARB-"/>
    <n v="123"/>
    <n v="3619.54"/>
    <n v="1.6582504780099343E-5"/>
    <n v="0.99369049400619935"/>
    <n v="5615"/>
    <x v="8"/>
    <x v="3"/>
  </r>
  <r>
    <x v="7"/>
    <s v="Sleep Philosophy"/>
    <s v="Smart Cool Microfiber|Smart Cool Microfiber|Smart Cool Microfiber"/>
    <s v="SHEET/SHEET SET"/>
    <s v="SHET20-966"/>
    <s v="White"/>
    <s v="Full"/>
    <s v="B"/>
    <n v="204"/>
    <n v="3618.07"/>
    <n v="1.657577014475155E-5"/>
    <n v="0.99370706977634415"/>
    <n v="5616"/>
    <x v="8"/>
    <x v="3"/>
  </r>
  <r>
    <x v="7"/>
    <s v="Intelligent Design"/>
    <s v="Microfiber|Microfiber|Microfiber"/>
    <s v="SHEET/SHEET SET"/>
    <s v="ID20-2212"/>
    <s v="Blue"/>
    <s v="King"/>
    <s v="B"/>
    <n v="205"/>
    <n v="3611.45"/>
    <n v="1.6545441378763537E-5"/>
    <n v="0.9937236152177229"/>
    <n v="5617"/>
    <x v="8"/>
    <x v="3"/>
  </r>
  <r>
    <x v="7"/>
    <s v="N Natori"/>
    <s v="Satin Sheets"/>
    <s v="SHEET/SHEET SET"/>
    <s v="NN20-0142"/>
    <s v="Grey"/>
    <s v="Queen"/>
    <s v="EXT"/>
    <n v="243"/>
    <n v="3600.32"/>
    <n v="1.6494450568273113E-5"/>
    <n v="0.99374010966829118"/>
    <n v="5618"/>
    <x v="8"/>
    <x v="3"/>
  </r>
  <r>
    <x v="7"/>
    <s v="Comfort Spaces"/>
    <s v="Microfiber Coolmax|Microfiber Coolmax|Microfiber Coolmax"/>
    <s v="SHEET/SHEET SET"/>
    <s v="CS20-1478"/>
    <s v="Aqua"/>
    <s v="Twin"/>
    <s v="ARB"/>
    <n v="456"/>
    <n v="3593.28"/>
    <n v="1.646219762075716E-5"/>
    <n v="0.99375657186591193"/>
    <n v="5619"/>
    <x v="8"/>
    <x v="3"/>
  </r>
  <r>
    <x v="2"/>
    <s v="Comfort Spaces"/>
    <s v="Vixie|Vixie|Vixie"/>
    <s v="COMFORTER (SET)"/>
    <s v="CS10-1660"/>
    <s v="Orange/Grey"/>
    <s v="Twin/Twin "/>
    <s v="ARB"/>
    <n v="210"/>
    <n v="3591.12"/>
    <n v="1.6452301830042037E-5"/>
    <n v="0.99377302416774194"/>
    <n v="5620"/>
    <x v="8"/>
    <x v="3"/>
  </r>
  <r>
    <x v="9"/>
    <s v="Super Listing"/>
    <s v="400GSM Essential Bundle|400GSM Essential Bundle|400GSM Essential Bundle"/>
    <s v="BATH TOWEL"/>
    <s v="AM73-0261"/>
    <s v="Blush"/>
    <s v="6-Piece"/>
    <s v="NEW"/>
    <n v="201"/>
    <n v="3590.07"/>
    <n v="1.6447491376222186E-5"/>
    <n v="0.99378947165911813"/>
    <n v="5621"/>
    <x v="8"/>
    <x v="3"/>
  </r>
  <r>
    <x v="1"/>
    <s v="Madison Park"/>
    <s v="Emilia|Natalie|Lillian"/>
    <s v="WINDOW PANEL"/>
    <s v="MP40-8329"/>
    <s v="Black"/>
    <s v="50x84&quot;"/>
    <s v="B"/>
    <n v="233"/>
    <n v="3586.85"/>
    <n v="1.6432739317841307E-5"/>
    <n v="0.99380590439843597"/>
    <n v="5622"/>
    <x v="8"/>
    <x v="3"/>
  </r>
  <r>
    <x v="8"/>
    <s v="Urban Habitat"/>
    <s v="Mercer|Camden|Ronan"/>
    <s v="COVERLET&amp;BEDSPR"/>
    <s v="UH13-2321"/>
    <s v="Ivory"/>
    <s v="Full/Queen"/>
    <s v="B"/>
    <n v="47"/>
    <n v="3572.47"/>
    <n v="1.6366859007432296E-5"/>
    <n v="0.99382227125744338"/>
    <n v="5623"/>
    <x v="8"/>
    <x v="3"/>
  </r>
  <r>
    <x v="2"/>
    <s v="Super Listing"/>
    <s v="Porter|Evans|Walker"/>
    <s v="DUVET&amp;DUVET SET"/>
    <s v="AM12-0432"/>
    <s v="Clay"/>
    <s v="Full"/>
    <s v="A++"/>
    <n v="169"/>
    <n v="3568.57"/>
    <n v="1.6348991607529995E-5"/>
    <n v="0.9938386202490509"/>
    <n v="5624"/>
    <x v="8"/>
    <x v="3"/>
  </r>
  <r>
    <x v="7"/>
    <s v="Intelligent Design"/>
    <s v="Novelty|Novelty|Novelty"/>
    <s v="SHEET/SHEET SET"/>
    <s v="ID20-1438"/>
    <s v="Aqua Dogs"/>
    <s v="Twin"/>
    <s v="B"/>
    <n v="249"/>
    <n v="3565.02"/>
    <n v="1.6332727692234306E-5"/>
    <n v="0.99385495297674309"/>
    <n v="5625"/>
    <x v="8"/>
    <x v="3"/>
  </r>
  <r>
    <x v="7"/>
    <s v="Intelligent Design"/>
    <s v="Cozy Soft|Cozy Soft|Cozy Soft"/>
    <s v="SHEET/SHEET SET"/>
    <s v="ID20-1750"/>
    <s v="Pink/Grey Hedgehogs"/>
    <s v="Twin XL"/>
    <s v="B"/>
    <n v="201"/>
    <n v="3564.11"/>
    <n v="1.6328558632257101E-5"/>
    <n v="0.99387128153537529"/>
    <n v="5626"/>
    <x v="8"/>
    <x v="3"/>
  </r>
  <r>
    <x v="6"/>
    <s v="Madison Park"/>
    <s v="Spa Waffle|Spa Waffle|Spa Waffle"/>
    <s v="SHOWER CURTAIN"/>
    <s v="MP70-8566"/>
    <s v="Sage Green"/>
    <s v="36x72''"/>
    <s v="B"/>
    <n v="337"/>
    <n v="3556.85"/>
    <n v="1.6295297780131271E-5"/>
    <n v="0.99388757683315543"/>
    <n v="5627"/>
    <x v="8"/>
    <x v="3"/>
  </r>
  <r>
    <x v="7"/>
    <s v="Comfort Spaces"/>
    <s v="Microfiber Coolmax|Microfiber Coolmax|Microfiber Coolmax"/>
    <s v="SHEET/SHEET SET"/>
    <s v="CS20-1354"/>
    <s v="Teal"/>
    <s v="Twin"/>
    <s v="ARB"/>
    <n v="233"/>
    <n v="3553.25"/>
    <n v="1.6278804795606069E-5"/>
    <n v="0.99390385563795103"/>
    <n v="5628"/>
    <x v="8"/>
    <x v="3"/>
  </r>
  <r>
    <x v="1"/>
    <s v="Madison Park"/>
    <s v="Anaheim|Salford|Preston"/>
    <s v="WINDOW PANEL"/>
    <s v="MP40-8679"/>
    <s v="Brown"/>
    <s v="50x63&quot;"/>
    <s v="TBD"/>
    <n v="205"/>
    <n v="3537.03"/>
    <n v="1.6204494737550843E-5"/>
    <n v="0.99392006013268863"/>
    <n v="5629"/>
    <x v="8"/>
    <x v="3"/>
  </r>
  <r>
    <x v="7"/>
    <s v="Comfort Spaces"/>
    <s v="Microfiber Coolmax|Microfiber Coolmax|Microfiber Coolmax"/>
    <s v="SHEET/SHEET SET"/>
    <s v="CS20-0512"/>
    <s v="Charcoal"/>
    <s v="Cal King"/>
    <s v="ARB"/>
    <n v="135"/>
    <n v="3518.1"/>
    <n v="1.6117769127255809E-5"/>
    <n v="0.99393617790181588"/>
    <n v="5630"/>
    <x v="8"/>
    <x v="3"/>
  </r>
  <r>
    <x v="7"/>
    <s v="Comfort Spaces"/>
    <s v="Cotton Flannel 135GSM|Cotton Flannel 135GSM|Cotton Flannel 135GSM"/>
    <s v="SHEET/SHEET SET"/>
    <s v="CS20-1708"/>
    <s v="Reindeer"/>
    <s v="Twin"/>
    <s v="ARB"/>
    <n v="200"/>
    <n v="3518"/>
    <n v="1.6117310988796779E-5"/>
    <n v="0.9939522952128047"/>
    <n v="5631"/>
    <x v="8"/>
    <x v="3"/>
  </r>
  <r>
    <x v="1"/>
    <s v="Madison Park"/>
    <s v="Emilia|Natalie|Lillian"/>
    <s v="WINDOW PANEL"/>
    <s v="MP40-8334"/>
    <s v="Green"/>
    <s v="50x95&quot;"/>
    <s v="TBD"/>
    <n v="188"/>
    <n v="3517.03"/>
    <n v="1.6112867045744152E-5"/>
    <n v="0.99396840807985043"/>
    <n v="5632"/>
    <x v="8"/>
    <x v="3"/>
  </r>
  <r>
    <x v="1"/>
    <s v="Madison Park"/>
    <s v="Saratoga|Westmont|Sereno"/>
    <s v="WINDOW PANEL"/>
    <s v="MP40-1284"/>
    <s v="Grey/White"/>
    <s v="50x95&quot;"/>
    <s v="B"/>
    <n v="177"/>
    <n v="3506.44"/>
    <n v="1.6064350182932511E-5"/>
    <n v="0.99398447243003341"/>
    <n v="5633"/>
    <x v="8"/>
    <x v="3"/>
  </r>
  <r>
    <x v="7"/>
    <s v="True North by Sleep Philosophy"/>
    <s v="Cozy Cotton Flannel|Cozy Cotton Flannel|Cozy Cotton Flannel"/>
    <s v="SHEET/SHEET SET"/>
    <s v="TN20-0568"/>
    <s v="White Village Print"/>
    <s v="Cal King"/>
    <s v="B"/>
    <n v="110"/>
    <n v="3488.11"/>
    <n v="1.5980373403391679E-5"/>
    <n v="0.99400045280343685"/>
    <n v="5634"/>
    <x v="8"/>
    <x v="3"/>
  </r>
  <r>
    <x v="2"/>
    <s v="Super Listing"/>
    <s v="Bailey|Darby|Niro/Malani"/>
    <s v="COMFORTER (SET)"/>
    <s v="AM10-0166"/>
    <s v="Green"/>
    <s v="King/Cal K"/>
    <s v="TBD"/>
    <n v="86"/>
    <n v="3481.86"/>
    <n v="1.5951739749702087E-5"/>
    <n v="0.99401640454318652"/>
    <n v="5635"/>
    <x v="8"/>
    <x v="3"/>
  </r>
  <r>
    <x v="1"/>
    <s v="Madison Park"/>
    <s v="Harper|Kaylee|Avery"/>
    <s v="WINDOW PANEL"/>
    <s v="MP40-4486"/>
    <s v="Grey"/>
    <s v="42x95&quot;"/>
    <s v="B"/>
    <n v="112"/>
    <n v="3475.99"/>
    <n v="1.5924847022156822E-5"/>
    <n v="0.99403232939020869"/>
    <n v="5636"/>
    <x v="8"/>
    <x v="3"/>
  </r>
  <r>
    <x v="6"/>
    <s v="Madison Park Signature"/>
    <s v="Splendor|Splendor|Splendor"/>
    <s v="BATH RUG"/>
    <s v="MPS72-558"/>
    <s v="Natural"/>
    <s v="17x24&quot;"/>
    <s v="A+"/>
    <n v="252"/>
    <n v="3473.3"/>
    <n v="1.5912523097608824E-5"/>
    <n v="0.99404824191330632"/>
    <n v="5637"/>
    <x v="8"/>
    <x v="3"/>
  </r>
  <r>
    <x v="7"/>
    <s v="Intelligent Design"/>
    <s v="Microfiber|Microfiber|Microfiber"/>
    <s v="SHEET/SHEET SET"/>
    <s v="ID20-1458"/>
    <s v="Pink"/>
    <s v="Twin"/>
    <s v="B"/>
    <n v="273"/>
    <n v="3472.44"/>
    <n v="1.5908583106861137E-5"/>
    <n v="0.99406415049641317"/>
    <n v="5638"/>
    <x v="8"/>
    <x v="3"/>
  </r>
  <r>
    <x v="6"/>
    <s v="Madison Park"/>
    <s v="Spa Waffle|Spa Waffle|Spa Waffle"/>
    <s v="SHOWER CURTAIN"/>
    <s v="MP70-8567"/>
    <s v="Sage Green"/>
    <s v="72x78&quot;"/>
    <s v="TBD"/>
    <n v="213"/>
    <n v="3471.17"/>
    <n v="1.5902764748431412E-5"/>
    <n v="0.99408005326116156"/>
    <n v="5639"/>
    <x v="8"/>
    <x v="3"/>
  </r>
  <r>
    <x v="2"/>
    <s v="Croscill Classics"/>
    <s v="Biron|Biron|Biron"/>
    <s v="NORMAL PILLOW"/>
    <s v="CCL30-0031"/>
    <s v="Gold"/>
    <s v="18x18&quot;"/>
    <s v="B-"/>
    <n v="108"/>
    <n v="3465.73"/>
    <n v="1.5877842016259994E-5"/>
    <n v="0.99409593110317784"/>
    <n v="5640"/>
    <x v="8"/>
    <x v="3"/>
  </r>
  <r>
    <x v="7"/>
    <s v="Comfort Spaces"/>
    <s v="Cotton 144TC|Cotton 144TC|Cotton 144TC"/>
    <s v="SHEET/SHEET SET"/>
    <s v="CS20-1743"/>
    <s v="Grey"/>
    <s v="King Extra"/>
    <s v="ART"/>
    <n v="122"/>
    <n v="3464.8"/>
    <n v="1.5873581328590983E-5"/>
    <n v="0.99411180468450644"/>
    <n v="5641"/>
    <x v="8"/>
    <x v="3"/>
  </r>
  <r>
    <x v="15"/>
    <s v="INK+IVY"/>
    <s v="II000133"/>
    <s v="ROBE"/>
    <s v="LAF04-0019"/>
    <s v="White"/>
    <s v="S/M"/>
    <s v="A"/>
    <n v="183"/>
    <n v="3453.15"/>
    <n v="1.5820208198113586E-5"/>
    <n v="0.99412762489270456"/>
    <n v="5642"/>
    <x v="8"/>
    <x v="3"/>
  </r>
  <r>
    <x v="8"/>
    <s v="Intelligent Design"/>
    <s v="Lucy|Vera|Elise"/>
    <s v="DUVET&amp;DUVET SET"/>
    <s v="ID12-2281"/>
    <s v="Navy"/>
    <s v="Full/Queen"/>
    <s v="B"/>
    <n v="98"/>
    <n v="3449.06"/>
    <n v="1.5801470335139115E-5"/>
    <n v="0.99414342636303965"/>
    <n v="5643"/>
    <x v="8"/>
    <x v="3"/>
  </r>
  <r>
    <x v="7"/>
    <s v="Comfort Spaces"/>
    <s v="Microfiber Coolmax|Microfiber Coolmax|Microfiber Coolmax"/>
    <s v="SHEET/SHEET SET"/>
    <s v="CS20-1669"/>
    <s v="Quatrefoil Aqua"/>
    <s v="Queen"/>
    <s v="ARB-"/>
    <n v="167"/>
    <n v="3438.53"/>
    <n v="1.5753228355402895E-5"/>
    <n v="0.9941591795913951"/>
    <n v="5644"/>
    <x v="8"/>
    <x v="3"/>
  </r>
  <r>
    <x v="8"/>
    <s v="Intelligent Design"/>
    <s v="Mira|Gemma|Arabella"/>
    <s v="COMFORTER (SET)"/>
    <s v="ID10-2382"/>
    <s v="Aqua"/>
    <s v="Twin/Twin "/>
    <s v="TBD"/>
    <n v="89"/>
    <n v="3438.41"/>
    <n v="1.5752678589252055E-5"/>
    <n v="0.99417493226998432"/>
    <n v="5645"/>
    <x v="8"/>
    <x v="3"/>
  </r>
  <r>
    <x v="1"/>
    <s v="Madison Park"/>
    <s v="Rosette|Florah|Bloom"/>
    <s v="WINDOW PANEL"/>
    <s v="MP40-6829"/>
    <s v="Linen"/>
    <s v="50x63&quot;"/>
    <s v="B"/>
    <n v="242"/>
    <n v="3435.67"/>
    <n v="1.5740125595474537E-5"/>
    <n v="0.99419067239557979"/>
    <n v="5646"/>
    <x v="8"/>
    <x v="3"/>
  </r>
  <r>
    <x v="4"/>
    <s v="Madison Park"/>
    <s v="Stay Puffed|Stay Puffed|Stay Puffed"/>
    <s v="PILLOWCASE"/>
    <s v="MP21-8447"/>
    <s v="Tan"/>
    <s v="King"/>
    <s v="TBD"/>
    <n v="205"/>
    <n v="3433.16"/>
    <n v="1.5728626320152797E-5"/>
    <n v="0.99420640102189994"/>
    <n v="5647"/>
    <x v="8"/>
    <x v="3"/>
  </r>
  <r>
    <x v="8"/>
    <s v="Intelligent Design"/>
    <s v="Shay|Monica|Juliette"/>
    <s v="DUVET&amp;DUVET SET"/>
    <s v="ID12-2428"/>
    <s v="Pink"/>
    <s v="Full/Queen"/>
    <s v="TBD"/>
    <n v="126"/>
    <n v="3431.17"/>
    <n v="1.5719509364818031E-5"/>
    <n v="0.9942221205312648"/>
    <n v="5648"/>
    <x v="8"/>
    <x v="3"/>
  </r>
  <r>
    <x v="7"/>
    <s v="Madison Park Essentials"/>
    <s v="Satin|Satin|Satin"/>
    <s v="SHEET/SHEET SET"/>
    <s v="MPE20-1158"/>
    <s v="Champagne"/>
    <s v="Twin"/>
    <s v="B"/>
    <n v="239"/>
    <n v="3430.48"/>
    <n v="1.5716348209450701E-5"/>
    <n v="0.9942378368794742"/>
    <n v="5649"/>
    <x v="8"/>
    <x v="3"/>
  </r>
  <r>
    <x v="7"/>
    <s v="Intelligent Design"/>
    <s v="Metallic Dot|Metallic Dot|Metallic Dot"/>
    <s v="SHEET/SHEET SET"/>
    <s v="ID20-1470"/>
    <s v="White/Gold"/>
    <s v="Twin XL"/>
    <s v="B"/>
    <n v="195"/>
    <n v="3424.13"/>
    <n v="1.5687256417302079E-5"/>
    <n v="0.99425352413589152"/>
    <n v="5650"/>
    <x v="8"/>
    <x v="3"/>
  </r>
  <r>
    <x v="7"/>
    <s v="Comfort Spaces"/>
    <s v="Microfiber Coolmax|Microfiber Coolmax|Microfiber Coolmax"/>
    <s v="SHEET/SHEET SET"/>
    <s v="CS20-0508"/>
    <s v="Charcoal"/>
    <s v="Twin XL"/>
    <s v="ARB"/>
    <n v="182"/>
    <n v="3421.6"/>
    <n v="1.567566551428853E-5"/>
    <n v="0.99426919980140582"/>
    <n v="5651"/>
    <x v="8"/>
    <x v="3"/>
  </r>
  <r>
    <x v="7"/>
    <s v="Madison Park"/>
    <s v="Peached Percale|Peached Percale|Peached Percale"/>
    <s v="SHEET/SHEET SET"/>
    <s v="MP20-5377"/>
    <s v="Ivory"/>
    <s v="Twin"/>
    <s v="B"/>
    <n v="143"/>
    <n v="3417.6"/>
    <n v="1.5657339975927194E-5"/>
    <n v="0.99428485714138171"/>
    <n v="5652"/>
    <x v="8"/>
    <x v="3"/>
  </r>
  <r>
    <x v="3"/>
    <s v="Madison Park"/>
    <s v="Carved Plush|Carved Plush|Carved Plush"/>
    <s v="BLANKET"/>
    <s v="MP51-8425"/>
    <s v="Brown"/>
    <s v="King"/>
    <s v="B"/>
    <n v="166"/>
    <n v="3410.15"/>
    <n v="1.5623208660729201E-5"/>
    <n v="0.99430048035004248"/>
    <n v="5653"/>
    <x v="8"/>
    <x v="3"/>
  </r>
  <r>
    <x v="7"/>
    <s v="Intelligent Design"/>
    <s v="Microfiber|Microfiber|Microfiber"/>
    <s v="SHEET/SHEET SET"/>
    <s v="ID20-134"/>
    <s v="Grey"/>
    <s v="Full"/>
    <s v="B"/>
    <n v="259"/>
    <n v="3408.44"/>
    <n v="1.5615374493079731E-5"/>
    <n v="0.99431609572453561"/>
    <n v="5654"/>
    <x v="8"/>
    <x v="3"/>
  </r>
  <r>
    <x v="8"/>
    <s v="Intelligent Design"/>
    <s v="Felicia|Isabel|Alyssa"/>
    <s v="DUVET&amp;DUVET SET"/>
    <s v="ID12-2405"/>
    <s v="Champagne"/>
    <s v="King/Cal K"/>
    <s v="B"/>
    <n v="82"/>
    <n v="3396.74"/>
    <n v="1.5561772293372813E-5"/>
    <n v="0.99433165749682895"/>
    <n v="5655"/>
    <x v="8"/>
    <x v="3"/>
  </r>
  <r>
    <x v="1"/>
    <s v="Madison Park"/>
    <s v="Quincy|Quincy|Quincy"/>
    <s v="WINDOW PANEL"/>
    <s v="MP40-8661"/>
    <s v="Linen"/>
    <s v="29x64&quot;"/>
    <s v="TBD"/>
    <n v="116"/>
    <n v="3382.56"/>
    <n v="1.5496808259881871E-5"/>
    <n v="0.9943471543050888"/>
    <n v="5656"/>
    <x v="8"/>
    <x v="3"/>
  </r>
  <r>
    <x v="2"/>
    <s v="Super Listing"/>
    <s v="Porter|Evans|Walker"/>
    <s v="DUVET&amp;DUVET SET"/>
    <s v="AM12-0419"/>
    <s v="Olive Green"/>
    <s v="Twin/Twin "/>
    <s v="A++"/>
    <n v="198"/>
    <n v="3382.06"/>
    <n v="1.5494517567586704E-5"/>
    <n v="0.99436264882265635"/>
    <n v="5657"/>
    <x v="8"/>
    <x v="3"/>
  </r>
  <r>
    <x v="3"/>
    <s v="INK+IVY"/>
    <s v="Bree Knit|Bree Knit|Bree Knit"/>
    <s v="BLANKET"/>
    <s v="II51-1135"/>
    <s v="Grey"/>
    <s v="Twin"/>
    <s v="B"/>
    <n v="99"/>
    <n v="3380.59"/>
    <n v="1.5487782932238914E-5"/>
    <n v="0.9943781366055886"/>
    <n v="5658"/>
    <x v="8"/>
    <x v="3"/>
  </r>
  <r>
    <x v="9"/>
    <s v="Super Listing"/>
    <s v="Premium Turkish Cotton|Premium Turkish Cotton|Premium Turkish Cotton"/>
    <s v="BATH TOWEL"/>
    <s v="AM73-0239"/>
    <s v="Beige"/>
    <s v="6-Piece"/>
    <s v="NEW"/>
    <n v="162"/>
    <n v="3367.98"/>
    <n v="1.5430011672554795E-5"/>
    <n v="0.99439356661726119"/>
    <n v="5659"/>
    <x v="8"/>
    <x v="3"/>
  </r>
  <r>
    <x v="7"/>
    <s v="Madison Park"/>
    <s v="3M Microcell|3M Microcell|3M Microcell"/>
    <s v="SHEET/SHEET SET"/>
    <s v="MP20-1189"/>
    <s v="Blue"/>
    <s v="Cal King"/>
    <s v="B"/>
    <n v="150"/>
    <n v="3366.14"/>
    <n v="1.542158192490858E-5"/>
    <n v="0.99440898819918611"/>
    <n v="5660"/>
    <x v="8"/>
    <x v="3"/>
  </r>
  <r>
    <x v="2"/>
    <s v="Comfort Spaces"/>
    <s v="Kienna|Kienna|Kienna"/>
    <s v="COVERLET&amp;BEDSPR"/>
    <s v="CS13-0931-1"/>
    <s v="Grey"/>
    <s v="Full/Queen"/>
    <s v="ARB"/>
    <n v="84"/>
    <n v="3365.09"/>
    <n v="1.5416771471088729E-5"/>
    <n v="0.99442440497065721"/>
    <n v="5661"/>
    <x v="8"/>
    <x v="3"/>
  </r>
  <r>
    <x v="3"/>
    <s v="Madison Park"/>
    <s v="Wynne|Dawson|Dawson"/>
    <s v="COMFORTER (SET)"/>
    <s v="MP10-8430"/>
    <s v="Grey"/>
    <s v="Full/Queen"/>
    <s v="B"/>
    <n v="89"/>
    <n v="3362.25"/>
    <n v="1.540376033885218E-5"/>
    <n v="0.99443980873099602"/>
    <n v="5662"/>
    <x v="8"/>
    <x v="3"/>
  </r>
  <r>
    <x v="2"/>
    <s v="Super Listing"/>
    <s v="Mina|Hanna|Aera"/>
    <s v="QUILT"/>
    <s v="AM14-0375"/>
    <s v="White"/>
    <s v="Full/Queen"/>
    <s v="TBD"/>
    <n v="106"/>
    <n v="3361.88"/>
    <n v="1.5402065226553755E-5"/>
    <n v="0.99445521079622257"/>
    <n v="5663"/>
    <x v="8"/>
    <x v="3"/>
  </r>
  <r>
    <x v="2"/>
    <s v="Madison Park"/>
    <s v="Brielle|Joyce|Elsie"/>
    <s v="DUVET&amp;DUVET SET"/>
    <s v="MP12-8369"/>
    <s v="Blue"/>
    <s v="Full/Queen"/>
    <s v="TBD"/>
    <n v="92"/>
    <n v="3358.85"/>
    <n v="1.5388183631245042E-5"/>
    <n v="0.99447059897985379"/>
    <n v="5664"/>
    <x v="8"/>
    <x v="3"/>
  </r>
  <r>
    <x v="7"/>
    <s v="Madison Park"/>
    <s v="3M Microcell|3M Microcell|3M Microcell"/>
    <s v="SHEET/SHEET SET"/>
    <s v="MP20-1181"/>
    <s v="Ivory"/>
    <s v="Full"/>
    <s v="B"/>
    <n v="199"/>
    <n v="3358.44"/>
    <n v="1.5386305263563005E-5"/>
    <n v="0.99448598528511734"/>
    <n v="5665"/>
    <x v="8"/>
    <x v="3"/>
  </r>
  <r>
    <x v="2"/>
    <s v="Madison Park Essentials"/>
    <s v="Luna|Piper|Willow"/>
    <s v="COMFORTER (SET)"/>
    <s v="MPE10-1058"/>
    <s v="Blue"/>
    <s v="Twin"/>
    <s v="B"/>
    <n v="111"/>
    <n v="3343.85"/>
    <n v="1.5319462862390025E-5"/>
    <n v="0.99450130474797971"/>
    <n v="5666"/>
    <x v="8"/>
    <x v="3"/>
  </r>
  <r>
    <x v="4"/>
    <s v="Sleep Philosophy"/>
    <s v="2&quot; Gel Memory Foam with 3M Cover|2&quot; Gel Memory Foam with 3M Cover|2&quot; Gel Me"/>
    <s v="MATT PAD/TOPPER"/>
    <s v="BASI16-0387"/>
    <s v="White"/>
    <s v="Full"/>
    <s v="B"/>
    <n v="43"/>
    <n v="3333.18"/>
    <n v="1.5270579488811155E-5"/>
    <n v="0.99451657532746851"/>
    <n v="5667"/>
    <x v="8"/>
    <x v="3"/>
  </r>
  <r>
    <x v="2"/>
    <s v="Comfort Spaces"/>
    <s v="Cascade|Cascade|Cascade"/>
    <s v="COMFORTER (SET)"/>
    <s v="CS10-1682"/>
    <s v="Purple"/>
    <s v="Queen"/>
    <s v="ARB"/>
    <n v="68"/>
    <n v="3332"/>
    <n v="1.5265173454994559E-5"/>
    <n v="0.99453184050092347"/>
    <n v="5668"/>
    <x v="8"/>
    <x v="3"/>
  </r>
  <r>
    <x v="3"/>
    <s v="Serta"/>
    <s v="Freya AZ|Freya AZ|Freya AZ"/>
    <s v="ELECT BLANKET"/>
    <s v="ST54-0061"/>
    <s v="Creme White"/>
    <s v="Full"/>
    <s v="ARB-"/>
    <n v="62"/>
    <n v="3327.54"/>
    <n v="1.5244740479721668E-5"/>
    <n v="0.99454708524140323"/>
    <n v="5669"/>
    <x v="8"/>
    <x v="3"/>
  </r>
  <r>
    <x v="7"/>
    <s v="Madison Park"/>
    <s v="Peached Percale|Peached Percale|Peached Percale"/>
    <s v="SHEET/SHEET SET"/>
    <s v="MP20-5413"/>
    <s v="Aqua"/>
    <s v="Full"/>
    <s v="B"/>
    <n v="111"/>
    <n v="3324.61"/>
    <n v="1.5231317022871988E-5"/>
    <n v="0.99456231655842608"/>
    <n v="5670"/>
    <x v="8"/>
    <x v="3"/>
  </r>
  <r>
    <x v="7"/>
    <s v="Madison Park"/>
    <s v="3M Microcell|3M Microcell|3M Microcell"/>
    <s v="SHEET/SHEET SET"/>
    <s v="MP20-2388"/>
    <s v="Seafoam"/>
    <s v="Twin"/>
    <s v="B"/>
    <n v="230"/>
    <n v="3316.03"/>
    <n v="1.5192008743086919E-5"/>
    <n v="0.9945775085671692"/>
    <n v="5671"/>
    <x v="8"/>
    <x v="3"/>
  </r>
  <r>
    <x v="7"/>
    <s v="Comfort Spaces"/>
    <s v="Microfiber Coolmax|Microfiber Coolmax|Microfiber Coolmax"/>
    <s v="SHEET/SHEET SET"/>
    <s v="CS20-0449"/>
    <s v="Aqua"/>
    <s v="Twin"/>
    <s v="ARB"/>
    <n v="212"/>
    <n v="3315.68"/>
    <n v="1.51904052584803E-5"/>
    <n v="0.99459269897242764"/>
    <n v="5672"/>
    <x v="8"/>
    <x v="3"/>
  </r>
  <r>
    <x v="7"/>
    <s v="Madison Park Essentials"/>
    <s v="Printed Satin|Printed Satin|Printed Satin"/>
    <s v="PILLOWCASE"/>
    <s v="MPE21-998"/>
    <s v="Taupe Leopard"/>
    <s v="King"/>
    <s v="B"/>
    <n v="468"/>
    <n v="3315.19"/>
    <n v="1.5188160380031037E-5"/>
    <n v="0.99460788713280768"/>
    <n v="5673"/>
    <x v="8"/>
    <x v="3"/>
  </r>
  <r>
    <x v="2"/>
    <s v="Super Listing"/>
    <s v="Bailey|Darby|Niro/Malani"/>
    <s v="COMFORTER (SET)"/>
    <s v="AM10-0163"/>
    <s v="Gray"/>
    <s v="King/Cal K"/>
    <s v="TBD"/>
    <n v="81"/>
    <n v="3309.01"/>
    <n v="1.5159847423262771E-5"/>
    <n v="0.99462304698023096"/>
    <n v="5674"/>
    <x v="8"/>
    <x v="3"/>
  </r>
  <r>
    <x v="1"/>
    <s v="Madison Park"/>
    <s v="Ceres|Elowen|Persis"/>
    <s v="WINDOW PANEL"/>
    <s v="MP40-6350"/>
    <s v="Light Grey"/>
    <s v="2-PK 50x95"/>
    <s v="B"/>
    <n v="186"/>
    <n v="3307.72"/>
    <n v="1.5153937437141238E-5"/>
    <n v="0.99463820091766808"/>
    <n v="5675"/>
    <x v="8"/>
    <x v="3"/>
  </r>
  <r>
    <x v="7"/>
    <s v="Super Listing"/>
    <s v="Cotton 144TC|Cotton 144TC|Cotton 144TC"/>
    <s v="SHEET/SHEET SET"/>
    <s v="AM20-0352"/>
    <s v="Dark Gray"/>
    <s v="Cal King"/>
    <s v="B"/>
    <n v="132"/>
    <n v="3303.92"/>
    <n v="1.5136528175697967E-5"/>
    <n v="0.99465333744584383"/>
    <n v="5676"/>
    <x v="8"/>
    <x v="3"/>
  </r>
  <r>
    <x v="2"/>
    <s v="Super Listing"/>
    <s v="Gigi|Lola|Cecily"/>
    <s v="COMFORTER (SET)"/>
    <s v="AM10-0546"/>
    <s v="Sage Green"/>
    <s v="King/Cal K"/>
    <s v="TBD"/>
    <n v="85"/>
    <n v="3298.37"/>
    <n v="1.5111101491221611E-5"/>
    <n v="0.99466844854733505"/>
    <n v="5677"/>
    <x v="8"/>
    <x v="3"/>
  </r>
  <r>
    <x v="3"/>
    <s v="Serta"/>
    <s v="Ribbed Plush|Ribbed Plush|Ribbed Plush"/>
    <s v="ELECT BLANKET"/>
    <s v="ST54-0304"/>
    <s v="Mineral Grey"/>
    <s v="Queen"/>
    <s v="ARB"/>
    <n v="42"/>
    <n v="3297"/>
    <n v="1.5104824994332853E-5"/>
    <n v="0.99468355337232939"/>
    <n v="5678"/>
    <x v="8"/>
    <x v="3"/>
  </r>
  <r>
    <x v="8"/>
    <s v="Mi Zone Kids"/>
    <s v="Cora|Elsie|Sophie"/>
    <s v="DUVET&amp;DUVET SET"/>
    <s v="MZK12-270"/>
    <s v="Pink Multi"/>
    <s v="Full/Queen"/>
    <s v="TBD"/>
    <n v="124"/>
    <n v="3288.45"/>
    <n v="1.5065654156085492E-5"/>
    <n v="0.99469861902648549"/>
    <n v="5679"/>
    <x v="8"/>
    <x v="3"/>
  </r>
  <r>
    <x v="4"/>
    <s v="Sleep Philosophy"/>
    <s v="2&quot; Gel Memory Foam with 3M Cover|2&quot; Gel Memory Foam with 3M Cover|2&quot; Gel Me"/>
    <s v="MATT PAD/TOPPER"/>
    <s v="BASI16-0386"/>
    <s v="White"/>
    <s v="Twin"/>
    <s v="B"/>
    <n v="57"/>
    <n v="3285.51"/>
    <n v="1.505218488538991E-5"/>
    <n v="0.99471367121137089"/>
    <n v="5680"/>
    <x v="8"/>
    <x v="3"/>
  </r>
  <r>
    <x v="8"/>
    <s v="Comfort Spaces"/>
    <s v="Juliette|Juliette|Juliette"/>
    <s v="COMFORTER (SET)"/>
    <s v="CS10-1692"/>
    <s v="Burnt Orange"/>
    <s v="Twin/Twin "/>
    <s v="ARB-"/>
    <n v="165"/>
    <n v="3273.63"/>
    <n v="1.4997758036456736E-5"/>
    <n v="0.99472866896940737"/>
    <n v="5681"/>
    <x v="8"/>
    <x v="3"/>
  </r>
  <r>
    <x v="6"/>
    <s v="Madison Park Signature"/>
    <s v="Splendor|Splendor|Splendor"/>
    <s v="BATH RUG"/>
    <s v="MPS72-566"/>
    <s v="Grey"/>
    <s v="24x44&quot;"/>
    <s v="A"/>
    <n v="135"/>
    <n v="3271.84"/>
    <n v="1.4989557358040038E-5"/>
    <n v="0.99474365852676538"/>
    <n v="5682"/>
    <x v="8"/>
    <x v="3"/>
  </r>
  <r>
    <x v="4"/>
    <s v="Sharper Image"/>
    <s v="Cooling Touch|Cooling Touch|Cooling Touch"/>
    <s v="BLANKET"/>
    <s v="SI51-0011"/>
    <s v="White"/>
    <s v="Twin"/>
    <s v="TBD"/>
    <n v="129"/>
    <n v="3267.26"/>
    <n v="1.4968574616616306E-5"/>
    <n v="0.99475862710138196"/>
    <n v="5683"/>
    <x v="8"/>
    <x v="3"/>
  </r>
  <r>
    <x v="2"/>
    <s v="Super Listing"/>
    <s v="Bailey|Darby|Niro/Malani"/>
    <s v="COMFORTER (SET)"/>
    <s v="AM10-0160"/>
    <s v="White"/>
    <s v="King/Cal K"/>
    <s v="TBD"/>
    <n v="79"/>
    <n v="3261.74"/>
    <n v="1.4943285373677657E-5"/>
    <n v="0.99477357038675562"/>
    <n v="5684"/>
    <x v="8"/>
    <x v="3"/>
  </r>
  <r>
    <x v="8"/>
    <s v="Intelligent Design"/>
    <s v="Shay|Monica|Juliette"/>
    <s v="COMFORTER (SET)"/>
    <s v="ID10-2424"/>
    <s v="Pink"/>
    <s v="Twin/Twin "/>
    <s v="TBD"/>
    <n v="123"/>
    <n v="3250.42"/>
    <n v="1.4891424100115071E-5"/>
    <n v="0.99478846181085578"/>
    <n v="5685"/>
    <x v="8"/>
    <x v="3"/>
  </r>
  <r>
    <x v="3"/>
    <s v="Serta"/>
    <s v="Ribbed Plush|Ribbed Plush|Ribbed Plush"/>
    <s v="ELECT BLANKET"/>
    <s v="ST54-0305"/>
    <s v="Mineral Grey"/>
    <s v="King"/>
    <s v="ARB"/>
    <n v="38"/>
    <n v="3249"/>
    <n v="1.4884918533996797E-5"/>
    <n v="0.99480334672938975"/>
    <n v="5686"/>
    <x v="8"/>
    <x v="3"/>
  </r>
  <r>
    <x v="7"/>
    <s v="Intelligent Design"/>
    <s v="Microfiber|Microfiber|Microfiber"/>
    <s v="SHEET/SHEET SET"/>
    <s v="ID20-137"/>
    <s v="Pink"/>
    <s v="Twin"/>
    <s v="B"/>
    <n v="288"/>
    <n v="3241.13"/>
    <n v="1.4848863037270864E-5"/>
    <n v="0.99481819559242701"/>
    <n v="5687"/>
    <x v="8"/>
    <x v="3"/>
  </r>
  <r>
    <x v="7"/>
    <s v="Comfort Spaces"/>
    <s v="Cotton Flannel 135GSM|Cotton Flannel 135GSM|Cotton Flannel 135GSM"/>
    <s v="SHEET/SHEET SET"/>
    <s v="CS20-0329"/>
    <s v="Geo Grey"/>
    <s v="Twin"/>
    <s v="ARB-"/>
    <n v="183"/>
    <n v="3240.93"/>
    <n v="1.4847946760352796E-5"/>
    <n v="0.99483304353918733"/>
    <n v="5688"/>
    <x v="8"/>
    <x v="3"/>
  </r>
  <r>
    <x v="8"/>
    <s v="Intelligent Design"/>
    <s v="Felicia|Isabel|Alyssa"/>
    <s v="COMFORTER (SET)"/>
    <s v="TT10-0009"/>
    <s v="Black"/>
    <s v="King/Cal K"/>
    <s v="TBD"/>
    <n v="63"/>
    <n v="3239.6"/>
    <n v="1.4841853518847651E-5"/>
    <n v="0.99484788539270619"/>
    <n v="5689"/>
    <x v="8"/>
    <x v="3"/>
  </r>
  <r>
    <x v="3"/>
    <s v="Sharper Image"/>
    <s v="Amira|Arden|Arden"/>
    <s v="ELECT BLANKET"/>
    <s v="SI54-0068"/>
    <s v="Brown Geo"/>
    <s v="50x60&quot;"/>
    <s v="TBD"/>
    <n v="85"/>
    <n v="3231.45"/>
    <n v="1.4804515234436426E-5"/>
    <n v="0.99486268990794058"/>
    <n v="5690"/>
    <x v="8"/>
    <x v="3"/>
  </r>
  <r>
    <x v="1"/>
    <s v="Madison Park"/>
    <s v="Emilia|Natalie|Lillian"/>
    <s v="VALANCE"/>
    <s v="MP41-6330"/>
    <s v="Silver"/>
    <s v="50x26&quot;"/>
    <s v="B"/>
    <n v="236"/>
    <n v="3230.69"/>
    <n v="1.4801033382147772E-5"/>
    <n v="0.99487749094132272"/>
    <n v="5691"/>
    <x v="8"/>
    <x v="3"/>
  </r>
  <r>
    <x v="1"/>
    <s v="Madison Park"/>
    <s v="Eden|Laya|Zoe"/>
    <s v="WINDOW PANEL"/>
    <s v="MP40-3776"/>
    <s v="Ivory"/>
    <s v="50x63&quot;"/>
    <s v="B"/>
    <n v="295"/>
    <n v="3226.13"/>
    <n v="1.4780142268415846E-5"/>
    <n v="0.99489227108359113"/>
    <n v="5692"/>
    <x v="8"/>
    <x v="3"/>
  </r>
  <r>
    <x v="2"/>
    <s v="Super Listing"/>
    <s v="Mina|Hanna|Aera"/>
    <s v="QUILT"/>
    <s v="AM14-0369"/>
    <s v="Green"/>
    <s v="Full/Queen"/>
    <s v="TBD"/>
    <n v="109"/>
    <n v="3216.85"/>
    <n v="1.4737627019417542E-5"/>
    <n v="0.99490700871061055"/>
    <n v="5693"/>
    <x v="8"/>
    <x v="3"/>
  </r>
  <r>
    <x v="7"/>
    <s v="Intelligent Design"/>
    <s v="Microfiber|Microfiber|Microfiber"/>
    <s v="SHEET/SHEET SET"/>
    <s v="ID20-2211"/>
    <s v="Blue"/>
    <s v="Queen"/>
    <s v="B"/>
    <n v="224"/>
    <n v="3216.22"/>
    <n v="1.473474074712563E-5"/>
    <n v="0.99492174345135764"/>
    <n v="5694"/>
    <x v="8"/>
    <x v="3"/>
  </r>
  <r>
    <x v="7"/>
    <s v="True North by Sleep Philosophy"/>
    <s v="Micro Fleece|Micro Fleece|Micro Fleece"/>
    <s v="SHEET/SHEET SET"/>
    <s v="TN20-0460"/>
    <s v="Black"/>
    <s v="Twin"/>
    <s v="B"/>
    <n v="135"/>
    <n v="3208.12"/>
    <n v="1.4697631531943921E-5"/>
    <n v="0.99493644108288959"/>
    <n v="5695"/>
    <x v="8"/>
    <x v="3"/>
  </r>
  <r>
    <x v="2"/>
    <s v="Madison Park"/>
    <s v="Serene|Belle|Monroe"/>
    <s v="VALANCE"/>
    <s v="MP41-5479"/>
    <s v="Yellow"/>
    <s v="50x18&quot;"/>
    <s v="B"/>
    <n v="279"/>
    <n v="3203.58"/>
    <n v="1.4676832045903803E-5"/>
    <n v="0.99495111791493551"/>
    <n v="5696"/>
    <x v="8"/>
    <x v="3"/>
  </r>
  <r>
    <x v="7"/>
    <s v="Beautyrest"/>
    <s v="600 Thread Count|600 Thread Count|600 Thread Count"/>
    <s v="SHEET/SHEET SET"/>
    <s v="BR20-4703"/>
    <s v="Black"/>
    <s v="Cal King"/>
    <s v="B"/>
    <n v="88"/>
    <n v="3201.74"/>
    <n v="1.4668402298257586E-5"/>
    <n v="0.99496578631723376"/>
    <n v="5697"/>
    <x v="8"/>
    <x v="3"/>
  </r>
  <r>
    <x v="8"/>
    <s v="Intelligent Design"/>
    <s v="Lucy|Vera|Elise"/>
    <s v="COMFORTER (SET)"/>
    <s v="ID10-2369"/>
    <s v="Black"/>
    <s v="Twin/Twin "/>
    <s v="B"/>
    <n v="85"/>
    <n v="3191.98"/>
    <n v="1.4623687984655923E-5"/>
    <n v="0.99498041000521842"/>
    <n v="5698"/>
    <x v="8"/>
    <x v="3"/>
  </r>
  <r>
    <x v="8"/>
    <s v="Intelligent Design"/>
    <s v="Robbie|Roger|Rick"/>
    <s v="COMFORTER (SET)"/>
    <s v="ID10-2431"/>
    <s v="Teal/Black"/>
    <s v="Twin XL"/>
    <s v="B"/>
    <n v="82"/>
    <n v="3184.47"/>
    <n v="1.4589281786382509E-5"/>
    <n v="0.99499499928700486"/>
    <n v="5699"/>
    <x v="8"/>
    <x v="3"/>
  </r>
  <r>
    <x v="7"/>
    <s v="Intelligent Design"/>
    <s v="Novelty|Novelty|Novelty"/>
    <s v="SHEET/SHEET SET"/>
    <s v="ID20-1439"/>
    <s v="Aqua Dogs"/>
    <s v="TXL"/>
    <s v="B"/>
    <n v="226"/>
    <n v="3184.36"/>
    <n v="1.4588777834077575E-5"/>
    <n v="0.99500958806483897"/>
    <n v="5700"/>
    <x v="8"/>
    <x v="3"/>
  </r>
  <r>
    <x v="2"/>
    <s v="Comfort Spaces"/>
    <s v="Gloria"/>
    <s v="COVERLET&amp;BEDSPR"/>
    <s v="CS14-1313"/>
    <s v="Coral"/>
    <s v="King"/>
    <s v="ARB"/>
    <n v="122"/>
    <n v="3182.98"/>
    <n v="1.4582455523342913E-5"/>
    <n v="0.99502417052036229"/>
    <n v="5701"/>
    <x v="8"/>
    <x v="3"/>
  </r>
  <r>
    <x v="2"/>
    <s v="Super Listing"/>
    <s v="Porter|Evans|Walker"/>
    <s v="DUVET&amp;DUVET SET"/>
    <s v="AM12-0446"/>
    <s v="Black"/>
    <s v="Full"/>
    <s v="A++"/>
    <n v="153"/>
    <n v="3181.97"/>
    <n v="1.4577828324906673E-5"/>
    <n v="0.99503874834868722"/>
    <n v="5702"/>
    <x v="8"/>
    <x v="3"/>
  </r>
  <r>
    <x v="9"/>
    <s v="Super Listing"/>
    <s v="Premium Turkish Cotton|Premium Turkish Cotton|Premium Turkish Cotton"/>
    <s v="BATH TOWEL"/>
    <s v="AM73-0228"/>
    <s v="Charcoal"/>
    <s v="4-Piece"/>
    <s v="NEW"/>
    <n v="117"/>
    <n v="3179.68"/>
    <n v="1.4567336954194808E-5"/>
    <n v="0.99505331568564137"/>
    <n v="5703"/>
    <x v="8"/>
    <x v="3"/>
  </r>
  <r>
    <x v="1"/>
    <s v="Madison Park"/>
    <s v="Irina|Iris|Clarissa"/>
    <s v="WINDOW PANEL"/>
    <s v="MP40-1066"/>
    <s v="Grey"/>
    <s v="50x84&quot;"/>
    <s v="B"/>
    <n v="212"/>
    <n v="3171.4"/>
    <n v="1.4529403089786839E-5"/>
    <n v="0.99506784508873114"/>
    <n v="5704"/>
    <x v="8"/>
    <x v="3"/>
  </r>
  <r>
    <x v="2"/>
    <s v="Super Listing"/>
    <s v="Porter|Evans|Walker"/>
    <s v="DUVET&amp;DUVET SET"/>
    <s v="AM12-0434"/>
    <s v="Purple"/>
    <s v="Full"/>
    <s v="A"/>
    <n v="163"/>
    <n v="3170.03"/>
    <n v="1.4523126592898082E-5"/>
    <n v="0.99508236821532403"/>
    <n v="5705"/>
    <x v="8"/>
    <x v="3"/>
  </r>
  <r>
    <x v="7"/>
    <s v="Comfort Spaces"/>
    <s v="Microfiber Coolmax|Microfiber Coolmax|Microfiber Coolmax"/>
    <s v="SHEET/SHEET SET"/>
    <s v="CS20-0460"/>
    <s v="White"/>
    <s v="Cal King"/>
    <s v="ARB"/>
    <n v="144"/>
    <n v="3169.44"/>
    <n v="1.4520423575989784E-5"/>
    <n v="0.9950968886389"/>
    <n v="5706"/>
    <x v="8"/>
    <x v="3"/>
  </r>
  <r>
    <x v="7"/>
    <s v="Madison Park Essentials"/>
    <s v="Printed Satin|Printed Satin|Printed Satin"/>
    <s v="SHEET/SHEET SET"/>
    <s v="MPE20-1025"/>
    <s v="Blue Marble"/>
    <s v="Twin"/>
    <s v="B"/>
    <n v="192"/>
    <n v="3168.39"/>
    <n v="1.4515613122169931E-5"/>
    <n v="0.99511140425202216"/>
    <n v="5707"/>
    <x v="8"/>
    <x v="3"/>
  </r>
  <r>
    <x v="2"/>
    <s v="Super Listing"/>
    <s v="Porter|Evans|Walker"/>
    <s v="DUVET&amp;DUVET SET"/>
    <s v="AM12-0430"/>
    <s v="Khaki"/>
    <s v="Full"/>
    <s v="A++"/>
    <n v="156"/>
    <n v="3167.57"/>
    <n v="1.4511856386805858E-5"/>
    <n v="0.99512591610840895"/>
    <n v="5708"/>
    <x v="8"/>
    <x v="3"/>
  </r>
  <r>
    <x v="6"/>
    <s v="Madison Park Signature"/>
    <s v="Splendor|Splendor|Splendor"/>
    <s v="BATH RUG"/>
    <s v="MPS72-563"/>
    <s v="Grey"/>
    <s v="17x24&quot;"/>
    <s v="A"/>
    <n v="233"/>
    <n v="3166.9"/>
    <n v="1.4508786859130334E-5"/>
    <n v="0.99514042489526811"/>
    <n v="5709"/>
    <x v="8"/>
    <x v="3"/>
  </r>
  <r>
    <x v="7"/>
    <s v="Comfort Spaces"/>
    <s v="Microfiber Coolmax|Microfiber Coolmax|Microfiber Coolmax"/>
    <s v="SHEET/SHEET SET"/>
    <s v="CS20-1479"/>
    <s v="Aqua"/>
    <s v="Twin XL"/>
    <s v="ARB"/>
    <n v="389"/>
    <n v="3166.46"/>
    <n v="1.4506771049910587E-5"/>
    <n v="0.99515493166631797"/>
    <n v="5710"/>
    <x v="8"/>
    <x v="3"/>
  </r>
  <r>
    <x v="15"/>
    <s v="INK+IVY"/>
    <s v="IM222101|IM222101|IM222101"/>
    <s v="ROBE"/>
    <s v="II04-8410"/>
    <s v="Med Navy 411"/>
    <s v="XS/S"/>
    <s v="A"/>
    <n v="133"/>
    <n v="3165.96"/>
    <n v="1.450448035761542E-5"/>
    <n v="0.99516943614667563"/>
    <n v="5711"/>
    <x v="8"/>
    <x v="3"/>
  </r>
  <r>
    <x v="8"/>
    <s v="Urban Habitat"/>
    <s v="Adrian|Blaire|Maren"/>
    <s v="DUVET&amp;DUVET SET"/>
    <s v="UH12-2529"/>
    <s v="Gray"/>
    <s v="Full/Queen"/>
    <s v="TBD"/>
    <n v="92"/>
    <n v="3158.95"/>
    <n v="1.4472364851637173E-5"/>
    <n v="0.99518390851152727"/>
    <n v="5712"/>
    <x v="8"/>
    <x v="3"/>
  </r>
  <r>
    <x v="1"/>
    <s v="Madison Park"/>
    <s v="Emilia|Natalie|Lillian"/>
    <s v="WINDOW PANEL"/>
    <s v="MP40-8335"/>
    <s v="Black"/>
    <s v="50x84&quot; Bla"/>
    <s v="B"/>
    <n v="156"/>
    <n v="3157.72"/>
    <n v="1.4466729748591062E-5"/>
    <n v="0.99519837524127586"/>
    <n v="5713"/>
    <x v="8"/>
    <x v="3"/>
  </r>
  <r>
    <x v="2"/>
    <s v="N Natori"/>
    <s v="Hanae|Hanae|Hanae"/>
    <s v="NORMAL PILLOW"/>
    <s v="NS30-3248"/>
    <s v="White"/>
    <s v="12x20&quot;"/>
    <s v="A"/>
    <n v="150"/>
    <n v="3154.51"/>
    <n v="1.4452023504056089E-5"/>
    <n v="0.99521282726477989"/>
    <n v="5714"/>
    <x v="8"/>
    <x v="3"/>
  </r>
  <r>
    <x v="7"/>
    <s v="Comfort Spaces"/>
    <s v="Cotton 144TC|Cotton 144TC|Cotton 144TC"/>
    <s v="SHEET/SHEET SET"/>
    <s v="CS20-1742"/>
    <s v="Grey"/>
    <s v="Queen Extr"/>
    <s v="ART"/>
    <n v="122"/>
    <n v="3151.26"/>
    <n v="1.4437134004137503E-5"/>
    <n v="0.99522726439878406"/>
    <n v="5715"/>
    <x v="8"/>
    <x v="3"/>
  </r>
  <r>
    <x v="6"/>
    <s v="Croscill"/>
    <s v="Seville|Seville|Seville"/>
    <s v="BATH ACCESSORIES"/>
    <s v="CC71-0035"/>
    <s v="Silver"/>
    <s v="One Size"/>
    <s v="B"/>
    <n v="342"/>
    <n v="3144.94"/>
    <n v="1.4408179653526588E-5"/>
    <n v="0.99524167257843754"/>
    <n v="5716"/>
    <x v="8"/>
    <x v="3"/>
  </r>
  <r>
    <x v="7"/>
    <s v="Beautyrest Platinum"/>
    <s v="400TC Liquid Cotton"/>
    <s v="PILLOWCASE"/>
    <s v="BRP21-0076C"/>
    <s v="Blue"/>
    <s v="Standard"/>
    <s v="EXB"/>
    <n v="388"/>
    <n v="3142.8"/>
    <n v="1.4398375490503272E-5"/>
    <n v="0.9952560709539281"/>
    <n v="5717"/>
    <x v="8"/>
    <x v="3"/>
  </r>
  <r>
    <x v="2"/>
    <s v="Super Listing"/>
    <s v="Porter|Evans|Walker"/>
    <s v="DUVET&amp;DUVET SET"/>
    <s v="AM12-0441"/>
    <s v="Sage"/>
    <s v="Cal King"/>
    <s v="A++"/>
    <n v="126"/>
    <n v="3140.02"/>
    <n v="1.4385639241342141E-5"/>
    <n v="0.99527045659316948"/>
    <n v="5718"/>
    <x v="8"/>
    <x v="3"/>
  </r>
  <r>
    <x v="8"/>
    <s v="Urban Habitat"/>
    <s v="Brooklyn|Maize|Kay"/>
    <s v="DUVET&amp;DUVET SET"/>
    <s v="UH12-2158"/>
    <s v="Blue"/>
    <s v="King/Cal K"/>
    <s v="B"/>
    <n v="41"/>
    <n v="3134.94"/>
    <n v="1.4362365807623243E-5"/>
    <n v="0.99528481895897714"/>
    <n v="5719"/>
    <x v="8"/>
    <x v="3"/>
  </r>
  <r>
    <x v="11"/>
    <s v="Harbor House Blue"/>
    <s v="Morgan|Morgan|Morgan"/>
    <s v="DUVET&amp;DUVET SET"/>
    <s v="HH12-1869"/>
    <s v="White/Blue"/>
    <s v="King/Cal K"/>
    <s v="TBD"/>
    <n v="33"/>
    <n v="3134.76"/>
    <n v="1.4361541158396984E-5"/>
    <n v="0.99529918050013555"/>
    <n v="5720"/>
    <x v="8"/>
    <x v="3"/>
  </r>
  <r>
    <x v="8"/>
    <s v="Intelligent Design"/>
    <s v="Larissa|Sophie|Zara"/>
    <s v="DUVET&amp;DUVET SET"/>
    <s v="ID12-2421"/>
    <s v="Off-White"/>
    <s v="Twin/Twin "/>
    <s v="B"/>
    <n v="116"/>
    <n v="3131.92"/>
    <n v="1.4348530026160433E-5"/>
    <n v="0.99531352903016168"/>
    <n v="5721"/>
    <x v="8"/>
    <x v="3"/>
  </r>
  <r>
    <x v="8"/>
    <s v="Intelligent Design"/>
    <s v="Christa|Kaia|Lena"/>
    <s v="DUVET&amp;DUVET SET"/>
    <s v="ID12-2328"/>
    <s v="Blue"/>
    <s v="Twin/Twin "/>
    <s v="B"/>
    <n v="191"/>
    <n v="3130.83"/>
    <n v="1.4343536316956969E-5"/>
    <n v="0.99532787256647859"/>
    <n v="5722"/>
    <x v="8"/>
    <x v="3"/>
  </r>
  <r>
    <x v="2"/>
    <s v="Super Listing"/>
    <s v="Porter|Evans|Walker"/>
    <s v="DUVET&amp;DUVET SET"/>
    <s v="AM12-0413"/>
    <s v="Purple"/>
    <s v="Twin/Twin "/>
    <s v="A"/>
    <n v="180"/>
    <n v="3129.92"/>
    <n v="1.4339367256979764E-5"/>
    <n v="0.99534221193373562"/>
    <n v="5723"/>
    <x v="8"/>
    <x v="3"/>
  </r>
  <r>
    <x v="6"/>
    <s v="Madison Park Signature"/>
    <s v="Splendor|Splendor|Splendor"/>
    <s v="BATH RUG"/>
    <s v="MPS72-583"/>
    <s v="Navy"/>
    <s v="24x72&quot;"/>
    <s v="TBD"/>
    <n v="90"/>
    <n v="3119.71"/>
    <n v="1.4292591320312449E-5"/>
    <n v="0.99535650452505597"/>
    <n v="5724"/>
    <x v="8"/>
    <x v="3"/>
  </r>
  <r>
    <x v="7"/>
    <s v="Intelligent Design"/>
    <s v="Microfiber|Microfiber|Microfiber"/>
    <s v="SHEET/SHEET SET"/>
    <s v="ID20-2213"/>
    <s v="Lavender"/>
    <s v="Twin"/>
    <s v="B"/>
    <n v="260"/>
    <n v="3109.72"/>
    <n v="1.4246823288255006E-5"/>
    <n v="0.99537075134834418"/>
    <n v="5725"/>
    <x v="8"/>
    <x v="3"/>
  </r>
  <r>
    <x v="1"/>
    <s v="Madison Park"/>
    <s v="Irina|Iris|Clarissa"/>
    <s v="WINDOW PANEL"/>
    <s v="MP40-2332"/>
    <s v="White"/>
    <s v="50x95&quot;"/>
    <s v="B"/>
    <n v="162"/>
    <n v="3096.47"/>
    <n v="1.4186119942433074E-5"/>
    <n v="0.9953849374682866"/>
    <n v="5726"/>
    <x v="8"/>
    <x v="3"/>
  </r>
  <r>
    <x v="2"/>
    <s v="Comfort Spaces"/>
    <s v="Gloria|Gloria|Gloria"/>
    <s v="QUILT"/>
    <s v="CS14-1790"/>
    <s v="Gray/Yellow"/>
    <s v="Twin/Twin "/>
    <s v="ART"/>
    <n v="177"/>
    <n v="3078.03"/>
    <n v="1.4101639210587308E-5"/>
    <n v="0.99539903910749716"/>
    <n v="5727"/>
    <x v="8"/>
    <x v="3"/>
  </r>
  <r>
    <x v="2"/>
    <s v="Madison Park"/>
    <s v="Evelyn|Liliana|Josie"/>
    <s v="COMFORTER (SET)"/>
    <s v="MP10-8397"/>
    <s v="Grey"/>
    <s v="Full/Queen"/>
    <s v="TBD"/>
    <n v="59"/>
    <n v="3073.84"/>
    <n v="1.4082443209153805E-5"/>
    <n v="0.99541312155070627"/>
    <n v="5728"/>
    <x v="8"/>
    <x v="3"/>
  </r>
  <r>
    <x v="9"/>
    <s v="Super Listing"/>
    <s v="400GSM Essential Bundle|400GSM Essential Bundle|400GSM Essential Bundle"/>
    <s v="BATH TOWEL"/>
    <s v="AM73-0289"/>
    <s v="Seafoam"/>
    <s v="4-Piece"/>
    <s v="NEW"/>
    <n v="125"/>
    <n v="3063.89"/>
    <n v="1.4036858432479976E-5"/>
    <n v="0.99542715840913876"/>
    <n v="5729"/>
    <x v="8"/>
    <x v="3"/>
  </r>
  <r>
    <x v="7"/>
    <s v="Sleep Philosophy"/>
    <s v="Smart Cool Microfiber|Smart Cool Microfiber|Smart Cool Microfiber"/>
    <s v="SHEET/SHEET SET"/>
    <s v="SHET20-1185"/>
    <s v="Light Grey"/>
    <s v="Full"/>
    <s v="B"/>
    <n v="177"/>
    <n v="3059.03"/>
    <n v="1.4014592903370951E-5"/>
    <n v="0.99544117300204216"/>
    <n v="5730"/>
    <x v="8"/>
    <x v="3"/>
  </r>
  <r>
    <x v="3"/>
    <s v="Serta"/>
    <s v="Dream Soft Heated|Dream Soft Heated|Dream Soft Heated"/>
    <s v="ELECT BLANKET"/>
    <s v="ST54-3572"/>
    <s v="Rust"/>
    <s v="Full"/>
    <s v="TBD"/>
    <n v="57"/>
    <n v="3043.93"/>
    <n v="1.3945413996056899E-5"/>
    <n v="0.99545511841603818"/>
    <n v="5731"/>
    <x v="8"/>
    <x v="3"/>
  </r>
  <r>
    <x v="8"/>
    <s v="Intelligent Design"/>
    <s v="Mira|Gemma|Arabella"/>
    <s v="COMFORTER (SET)"/>
    <s v="ID10-2379"/>
    <s v="Charcoal"/>
    <s v="Twin/Twin "/>
    <s v="TBD"/>
    <n v="80"/>
    <n v="3029.83"/>
    <n v="1.3880816473333183E-5"/>
    <n v="0.99546899923251153"/>
    <n v="5732"/>
    <x v="8"/>
    <x v="3"/>
  </r>
  <r>
    <x v="2"/>
    <s v="Super Listing"/>
    <s v="Miro|Ayko|Marty"/>
    <s v="COMFORTER (SET)"/>
    <s v="AM10-0179"/>
    <s v="Grey"/>
    <s v="Twin/Twin "/>
    <s v="TBD"/>
    <n v="163"/>
    <n v="3024.91"/>
    <n v="1.3858276061148737E-5"/>
    <n v="0.99548285750857268"/>
    <n v="5733"/>
    <x v="8"/>
    <x v="3"/>
  </r>
  <r>
    <x v="2"/>
    <s v="Madison Park"/>
    <s v="Rhodes|Nico|Toby"/>
    <s v="DUVET&amp;DUVET SET"/>
    <s v="MP12-8374"/>
    <s v="Grey/Multi"/>
    <s v="King/Cal K"/>
    <s v="B"/>
    <n v="84"/>
    <n v="3024.05"/>
    <n v="1.3854336070401051E-5"/>
    <n v="0.99549671184464306"/>
    <n v="5734"/>
    <x v="8"/>
    <x v="3"/>
  </r>
  <r>
    <x v="1"/>
    <s v="Madison Park"/>
    <s v="Englewood|Oslow|Lincoln"/>
    <s v="WINDOW PANEL"/>
    <s v="MP40-6750"/>
    <s v="Natural"/>
    <s v="50x63&quot;"/>
    <s v="B"/>
    <n v="184"/>
    <n v="3022.32"/>
    <n v="1.3846410275059773E-5"/>
    <n v="0.99551055825491808"/>
    <n v="5735"/>
    <x v="8"/>
    <x v="3"/>
  </r>
  <r>
    <x v="1"/>
    <s v="Madison Park"/>
    <s v="Emilia|Natalie|Lillian"/>
    <s v="WINDOW PANEL"/>
    <s v="MP40-8336"/>
    <s v="Black"/>
    <s v="50x95&quot; Bla"/>
    <s v="B"/>
    <n v="140"/>
    <n v="3016.78"/>
    <n v="1.3821029404429319E-5"/>
    <n v="0.99552437928432247"/>
    <n v="5736"/>
    <x v="8"/>
    <x v="3"/>
  </r>
  <r>
    <x v="2"/>
    <s v="Super Listing"/>
    <s v="Porter|Evans|Walker"/>
    <s v="DUVET&amp;DUVET SET"/>
    <s v="AM12-0407"/>
    <s v="Khaki"/>
    <s v="Twin/Twin "/>
    <s v="A++"/>
    <n v="176"/>
    <n v="3012.73"/>
    <n v="1.3802474796838464E-5"/>
    <n v="0.99553818175911934"/>
    <n v="5737"/>
    <x v="8"/>
    <x v="3"/>
  </r>
  <r>
    <x v="2"/>
    <s v="Comfort Spaces"/>
    <s v="Kate|Kate|Kate"/>
    <s v="SHOWER CURTAIN"/>
    <s v="CS70-1541"/>
    <s v="Grey/Purple"/>
    <s v="72x72&quot;"/>
    <s v="ARB-"/>
    <n v="234"/>
    <n v="3009.24"/>
    <n v="1.3786485764618195E-5"/>
    <n v="0.99555196824488401"/>
    <n v="5738"/>
    <x v="8"/>
    <x v="3"/>
  </r>
  <r>
    <x v="7"/>
    <s v="Madison Park"/>
    <s v="Peached Percale|Peached Percale|Peached Percale"/>
    <s v="SHEET/SHEET SET"/>
    <s v="MP20-5411"/>
    <s v="Aqua"/>
    <s v="Twin"/>
    <s v="B"/>
    <n v="127"/>
    <n v="3007.09"/>
    <n v="1.3776635787748978E-5"/>
    <n v="0.99556574488067173"/>
    <n v="5739"/>
    <x v="8"/>
    <x v="3"/>
  </r>
  <r>
    <x v="4"/>
    <s v="Sleep Philosophy"/>
    <s v="Benton|Canton|Canton"/>
    <s v="COMFORTER (SET)"/>
    <s v="BASI10-0256"/>
    <s v="White"/>
    <s v="Twin"/>
    <s v="B"/>
    <n v="113"/>
    <n v="2999.04"/>
    <n v="1.3739755641796783E-5"/>
    <n v="0.99557948463631352"/>
    <n v="5740"/>
    <x v="8"/>
    <x v="3"/>
  </r>
  <r>
    <x v="2"/>
    <s v="Regency Heights"/>
    <s v="Cara"/>
    <s v="COMFORTER (SET)"/>
    <s v="RH10-0008"/>
    <s v="Green"/>
    <s v="Full"/>
    <s v="TBD"/>
    <n v="198"/>
    <n v="2995.74"/>
    <n v="1.372463707264868E-5"/>
    <n v="0.99559320927338613"/>
    <n v="5741"/>
    <x v="8"/>
    <x v="3"/>
  </r>
  <r>
    <x v="7"/>
    <s v="Intelligent Design"/>
    <s v="Cotton Blend Jersey Knit|Cotton Blend Jersey Knit|Cotton Blend Jersey Knit"/>
    <s v="SHEET/SHEET SET"/>
    <s v="ID20-2457"/>
    <s v="Cream"/>
    <s v="Twin XL"/>
    <s v="B"/>
    <n v="131"/>
    <n v="2972.19"/>
    <n v="1.3616745465546304E-5"/>
    <n v="0.99560682601885164"/>
    <n v="5742"/>
    <x v="8"/>
    <x v="3"/>
  </r>
  <r>
    <x v="8"/>
    <s v="Intelligent Design"/>
    <s v="Cassiopeia|Karissa|Lisa"/>
    <s v="DUVET&amp;DUVET SET"/>
    <s v="ID12-2258"/>
    <s v="Lavender"/>
    <s v="Twin/Twin "/>
    <s v="B"/>
    <n v="112"/>
    <n v="2964.26"/>
    <n v="1.3580415085744951E-5"/>
    <n v="0.99562040643393734"/>
    <n v="5743"/>
    <x v="8"/>
    <x v="3"/>
  </r>
  <r>
    <x v="7"/>
    <s v="Madison Park"/>
    <s v="3M Microcell|3M Microcell|3M Microcell"/>
    <s v="SHEET/SHEET SET"/>
    <s v="MP20-1185"/>
    <s v="Blue"/>
    <s v="Twin"/>
    <s v="B"/>
    <n v="211"/>
    <n v="2964.07"/>
    <n v="1.3579544622672788E-5"/>
    <n v="0.99563398597856001"/>
    <n v="5744"/>
    <x v="8"/>
    <x v="3"/>
  </r>
  <r>
    <x v="7"/>
    <s v="Intelligent Design"/>
    <s v="Metallic Dot|Metallic Dot|Metallic Dot"/>
    <s v="SHEET/SHEET SET"/>
    <s v="ID20-1474"/>
    <s v="Blush/Gold"/>
    <s v="Twin XL"/>
    <s v="B"/>
    <n v="169"/>
    <n v="2963.08"/>
    <n v="1.3575009051928355E-5"/>
    <n v="0.99564756098761198"/>
    <n v="5745"/>
    <x v="8"/>
    <x v="3"/>
  </r>
  <r>
    <x v="2"/>
    <s v="N Natori"/>
    <s v="Hanae|Hanae|Hanae"/>
    <s v="NORMAL PILLOW"/>
    <s v="NS30-3254"/>
    <s v="Grey"/>
    <s v="12x20&quot;"/>
    <s v="A"/>
    <n v="153"/>
    <n v="2960.39"/>
    <n v="1.3562685127380356E-5"/>
    <n v="0.9956611236727394"/>
    <n v="5746"/>
    <x v="8"/>
    <x v="3"/>
  </r>
  <r>
    <x v="1"/>
    <s v="Madison Park"/>
    <s v="Saratoga|Westmont|Sereno"/>
    <s v="WINDOW PANEL"/>
    <s v="MP40-1280"/>
    <s v="Grey/White"/>
    <s v="50x63&quot;"/>
    <s v="B"/>
    <n v="222"/>
    <n v="2960.39"/>
    <n v="1.3562685127380356E-5"/>
    <n v="0.99567468635786682"/>
    <n v="5747"/>
    <x v="8"/>
    <x v="3"/>
  </r>
  <r>
    <x v="7"/>
    <s v="Madison Park"/>
    <s v="Peached Percale|Peached Percale|Peached Percale"/>
    <s v="SHEET/SHEET SET"/>
    <s v="MP20-5382"/>
    <s v="Teal"/>
    <s v="Twin"/>
    <s v="B"/>
    <n v="124"/>
    <n v="2958.9"/>
    <n v="1.3555858864340758E-5"/>
    <n v="0.99568824221673113"/>
    <n v="5748"/>
    <x v="8"/>
    <x v="3"/>
  </r>
  <r>
    <x v="7"/>
    <s v="Madison Park"/>
    <s v="3M Microcell|3M Microcell|3M Microcell"/>
    <s v="SHEET/SHEET SET"/>
    <s v="MP20-4393"/>
    <s v="Blush"/>
    <s v="Cal King"/>
    <s v="B"/>
    <n v="124"/>
    <n v="2955.67"/>
    <n v="1.3541060992113977E-5"/>
    <n v="0.9957017832777233"/>
    <n v="5749"/>
    <x v="8"/>
    <x v="3"/>
  </r>
  <r>
    <x v="11"/>
    <s v="Harbor House Blue"/>
    <s v="Coastline|Coastline|Coastline"/>
    <s v="NORMAL PILLOW"/>
    <s v="HH30-401A"/>
    <s v="Ivory"/>
    <s v="16x16&quot;"/>
    <s v="B+"/>
    <n v="122"/>
    <n v="2952.85"/>
    <n v="1.3528141487569233E-5"/>
    <n v="0.99571531141921088"/>
    <n v="5750"/>
    <x v="8"/>
    <x v="3"/>
  </r>
  <r>
    <x v="1"/>
    <s v="Madison Park"/>
    <s v="Emilia|Natalie|Lillian"/>
    <s v="WINDOW PANEL"/>
    <s v="MP40-6323"/>
    <s v="Blush"/>
    <s v="50x108&quot;"/>
    <s v="B"/>
    <n v="131"/>
    <n v="2951.73"/>
    <n v="1.3523010336828059E-5"/>
    <n v="0.99572883442954774"/>
    <n v="5751"/>
    <x v="8"/>
    <x v="3"/>
  </r>
  <r>
    <x v="7"/>
    <s v="True North by Sleep Philosophy"/>
    <s v="Micro Fleece|Micro Fleece|Micro Fleece"/>
    <s v="SHEET/SHEET SET"/>
    <s v="TN20-0461"/>
    <s v="Black"/>
    <s v="Twin XL"/>
    <s v="B"/>
    <n v="115"/>
    <n v="2935.58"/>
    <n v="1.3449020975694156E-5"/>
    <n v="0.9957422834505234"/>
    <n v="5752"/>
    <x v="8"/>
    <x v="3"/>
  </r>
  <r>
    <x v="1"/>
    <s v="Madison Park"/>
    <s v="Quincy|Quincy|Quincy"/>
    <s v="WINDOW PANEL"/>
    <s v="MP40-8662"/>
    <s v="Linen"/>
    <s v="31x64&quot;"/>
    <s v="TBD"/>
    <n v="97"/>
    <n v="2933.28"/>
    <n v="1.3438483791136388E-5"/>
    <n v="0.9957557219343145"/>
    <n v="5753"/>
    <x v="8"/>
    <x v="3"/>
  </r>
  <r>
    <x v="2"/>
    <s v="Super Listing"/>
    <s v="Porter|Evans|Walker"/>
    <s v="DUVET&amp;DUVET SET"/>
    <s v="AM12-0404"/>
    <s v="Silver"/>
    <s v="Twin/Twin "/>
    <s v="B+"/>
    <n v="170"/>
    <n v="2927.49"/>
    <n v="1.3411957574358349E-5"/>
    <n v="0.99576913389188881"/>
    <n v="5754"/>
    <x v="8"/>
    <x v="3"/>
  </r>
  <r>
    <x v="7"/>
    <s v="Beautyrest"/>
    <s v="Oversized Cotton Flannel|Oversized Cotton Flannel|Oversized Cotton Flannel"/>
    <s v="SHEET/SHEET SET"/>
    <s v="BR20-4171"/>
    <s v="Beige/White Stripes"/>
    <s v="Full"/>
    <s v="B"/>
    <n v="112"/>
    <n v="2925.5"/>
    <n v="1.3402840619023585E-5"/>
    <n v="0.99578253673250783"/>
    <n v="5755"/>
    <x v="8"/>
    <x v="3"/>
  </r>
  <r>
    <x v="7"/>
    <s v="Comfort Spaces"/>
    <s v="Cotton 144TC|Cotton 144TC|Cotton 144TC"/>
    <s v="SHEET/SHEET SET"/>
    <s v="CS20-1641"/>
    <s v="Grey"/>
    <s v="Cal King"/>
    <s v="ARB"/>
    <n v="118"/>
    <n v="2922.78"/>
    <n v="1.3390379252937876E-5"/>
    <n v="0.99579592711176079"/>
    <n v="5756"/>
    <x v="8"/>
    <x v="3"/>
  </r>
  <r>
    <x v="6"/>
    <s v="Madison Park"/>
    <s v="Ariana Ombre Waffle|Ariana Ombre Waffle|Ariana Ombre Waffle"/>
    <s v="SHOWER CURTAIN"/>
    <s v="MP70-8589"/>
    <s v="Taupe"/>
    <s v="72x84&quot;"/>
    <s v="TBD"/>
    <n v="178"/>
    <n v="2921.28"/>
    <n v="1.3383507176052373E-5"/>
    <n v="0.99580931061893685"/>
    <n v="5757"/>
    <x v="8"/>
    <x v="3"/>
  </r>
  <r>
    <x v="9"/>
    <s v="Madison Park Signature"/>
    <s v="800GSM|800GSM|800GSM"/>
    <s v="BATH TOWEL"/>
    <s v="MPS73-550"/>
    <s v="Bright Red"/>
    <s v="8-Piece"/>
    <s v="NEW"/>
    <n v="84"/>
    <n v="2919.83"/>
    <n v="1.3376864168396388E-5"/>
    <n v="0.99582268748310521"/>
    <n v="5758"/>
    <x v="8"/>
    <x v="3"/>
  </r>
  <r>
    <x v="3"/>
    <s v="Serta"/>
    <s v="Ribbed Plush|Ribbed Plush|Ribbed Plush"/>
    <s v="ELECT BLANKET"/>
    <s v="ST54-0302"/>
    <s v="Mineral Grey"/>
    <s v="Twin"/>
    <s v="ARB"/>
    <n v="58"/>
    <n v="2918.56"/>
    <n v="1.3371045809966663E-5"/>
    <n v="0.99583605852891521"/>
    <n v="5759"/>
    <x v="8"/>
    <x v="3"/>
  </r>
  <r>
    <x v="2"/>
    <s v="Madison Park"/>
    <s v="Royce|Hayden|Quinn"/>
    <s v="COMFORTER (SET)"/>
    <s v="MP10-8711"/>
    <s v="Grey"/>
    <s v="Cal King"/>
    <s v="N/A"/>
    <n v="38"/>
    <n v="2914.22"/>
    <n v="1.3351162600844611E-5"/>
    <n v="0.99584940969151603"/>
    <n v="5760"/>
    <x v="8"/>
    <x v="3"/>
  </r>
  <r>
    <x v="9"/>
    <s v="Super Listing"/>
    <s v="Premium Turkish Cotton|Premium Turkish Cotton|Premium Turkish Cotton"/>
    <s v="BATH TOWEL"/>
    <s v="AM73-0225"/>
    <s v="White"/>
    <s v="4-Piece"/>
    <s v="NEW"/>
    <n v="109"/>
    <n v="2913.34"/>
    <n v="1.3347130982405118E-5"/>
    <n v="0.99586275682249847"/>
    <n v="5761"/>
    <x v="8"/>
    <x v="3"/>
  </r>
  <r>
    <x v="7"/>
    <s v="Comfort Spaces"/>
    <s v="Cotton Flannel 135GSM|Cotton Flannel 135GSM|Cotton Flannel 135GSM"/>
    <s v="SHEET/SHEET SET"/>
    <s v="CS20-0373"/>
    <s v="Snowflakes Grey"/>
    <s v="Cal King"/>
    <s v="ARB"/>
    <n v="100"/>
    <n v="2910"/>
    <n v="1.33318291578734E-5"/>
    <n v="0.99587608865165633"/>
    <n v="5762"/>
    <x v="8"/>
    <x v="3"/>
  </r>
  <r>
    <x v="6"/>
    <s v="Madison Park Signature"/>
    <s v="Splendor|Splendor|Splendor"/>
    <s v="BATH RUG"/>
    <s v="MPS72-592"/>
    <s v="Black"/>
    <s v="24x36&quot;"/>
    <s v="TBD"/>
    <n v="137"/>
    <n v="2902.38"/>
    <n v="1.3296919007295051E-5"/>
    <n v="0.99588938557066364"/>
    <n v="5763"/>
    <x v="8"/>
    <x v="3"/>
  </r>
  <r>
    <x v="7"/>
    <s v="Croscill"/>
    <s v="Luxury Egyptian|Luxury Egyptian|Luxury Egyptian"/>
    <s v="SHEET/SHEET SET"/>
    <s v="CCS20-004"/>
    <s v="White"/>
    <s v="Standard"/>
    <s v="B"/>
    <n v="141"/>
    <n v="2900.77"/>
    <n v="1.3289542978104613E-5"/>
    <n v="0.99590267511364172"/>
    <n v="5764"/>
    <x v="8"/>
    <x v="3"/>
  </r>
  <r>
    <x v="2"/>
    <s v="Woolrich"/>
    <s v="Woodshed AZ|Woodshed AZ|Woodshed AZ"/>
    <s v="COVERLET&amp;BEDSPR"/>
    <s v="WR14-3866"/>
    <s v="Red"/>
    <s v="King/Cal K"/>
    <s v="ARB-"/>
    <n v="50"/>
    <n v="2899.5"/>
    <n v="1.3283724619674888E-5"/>
    <n v="0.99591595883826145"/>
    <n v="5765"/>
    <x v="8"/>
    <x v="3"/>
  </r>
  <r>
    <x v="7"/>
    <s v="Comfort Spaces"/>
    <s v="Cotton 144TC|Cotton 144TC|Cotton 144TC"/>
    <s v="SHEET/SHEET SET"/>
    <s v="CS20-1586"/>
    <s v="Diamond Tan"/>
    <s v="Twin XL"/>
    <s v="ARB-"/>
    <n v="183"/>
    <n v="2896.89"/>
    <n v="1.3271767205894115E-5"/>
    <n v="0.99592923060546734"/>
    <n v="5766"/>
    <x v="8"/>
    <x v="3"/>
  </r>
  <r>
    <x v="2"/>
    <s v="Croscill Classics"/>
    <s v="Biron|Biron|Biron"/>
    <s v="NORMAL PILLOW"/>
    <s v="CCL30-0030"/>
    <s v="Silver"/>
    <s v="18x18&quot;"/>
    <s v="B-"/>
    <n v="89"/>
    <n v="2889.46"/>
    <n v="1.3237727518387929E-5"/>
    <n v="0.99594246833298572"/>
    <n v="5767"/>
    <x v="8"/>
    <x v="3"/>
  </r>
  <r>
    <x v="2"/>
    <s v="Super Listing"/>
    <s v="Porter|Evans|Walker"/>
    <s v="DUVET&amp;DUVET SET"/>
    <s v="AM12-0410"/>
    <s v="Clay"/>
    <s v="Twin/Twin "/>
    <s v="A++"/>
    <n v="168"/>
    <n v="2884.78"/>
    <n v="1.3216286638505165E-5"/>
    <n v="0.99595568461962425"/>
    <n v="5768"/>
    <x v="8"/>
    <x v="3"/>
  </r>
  <r>
    <x v="4"/>
    <s v="Sleep Philosophy"/>
    <s v="Holden|Holden|Holden"/>
    <s v="MATT PAD/TOPPER"/>
    <s v="BASI16-0597"/>
    <s v="White"/>
    <s v="Full"/>
    <s v="ARB"/>
    <n v="198"/>
    <n v="2869.02"/>
    <n v="1.3144084017361492E-5"/>
    <n v="0.99596882870364156"/>
    <n v="5769"/>
    <x v="8"/>
    <x v="3"/>
  </r>
  <r>
    <x v="2"/>
    <s v="Super Listing"/>
    <s v="Porter|Evans|Walker"/>
    <s v="DUVET&amp;DUVET SET"/>
    <s v="AM12-0428"/>
    <s v="Silver"/>
    <s v="Full"/>
    <s v="B+"/>
    <n v="135"/>
    <n v="2855.86"/>
    <n v="1.3083792996152691E-5"/>
    <n v="0.9959819124966377"/>
    <n v="5770"/>
    <x v="8"/>
    <x v="3"/>
  </r>
  <r>
    <x v="6"/>
    <s v="Madison Park"/>
    <s v="Spa Waffle|Spa Waffle|Spa Waffle"/>
    <s v="SHOWER CURTAIN"/>
    <s v="MP70-4986"/>
    <s v="Blue"/>
    <s v="108x72&quot;"/>
    <s v="A+"/>
    <n v="157"/>
    <n v="2855.79"/>
    <n v="1.3083472299231366E-5"/>
    <n v="0.99599499596893692"/>
    <n v="5771"/>
    <x v="8"/>
    <x v="3"/>
  </r>
  <r>
    <x v="6"/>
    <s v="Martha Stewart"/>
    <s v="Adrien Woven Stripe|Adrien Woven Stripe|Adrien Woven Stripe"/>
    <s v="SHOWER CURTAIN"/>
    <s v="MT70-0328"/>
    <s v="Denim"/>
    <s v="72x72&quot;"/>
    <s v="B-"/>
    <n v="129"/>
    <n v="2852.15"/>
    <n v="1.3066796059322549E-5"/>
    <n v="0.9960080627649962"/>
    <n v="5772"/>
    <x v="8"/>
    <x v="3"/>
  </r>
  <r>
    <x v="2"/>
    <s v="Super Listing"/>
    <s v="Bailey|Darby|Niro/Malani"/>
    <s v="COMFORTER (SET)"/>
    <s v="AM10-0533"/>
    <s v="Pink"/>
    <s v="Full/Queen"/>
    <s v="TBD"/>
    <n v="80"/>
    <n v="2835.03"/>
    <n v="1.2988362755136024E-5"/>
    <n v="0.9960210511277513"/>
    <n v="5773"/>
    <x v="8"/>
    <x v="3"/>
  </r>
  <r>
    <x v="8"/>
    <s v="Urban Habitat"/>
    <s v="Brooklyn|Maize|Kay"/>
    <s v="DUVET&amp;DUVET SET"/>
    <s v="UH12-2162"/>
    <s v="Grey"/>
    <s v="Twin/Twin "/>
    <s v="B"/>
    <n v="59"/>
    <n v="2834.53"/>
    <n v="1.2986072062840857E-5"/>
    <n v="0.99603403719981409"/>
    <n v="5774"/>
    <x v="8"/>
    <x v="3"/>
  </r>
  <r>
    <x v="7"/>
    <s v="Comfort Spaces"/>
    <s v="Microfiber 75GSM|Microfiber 75GSM|Microfiber 75GSM"/>
    <s v="SHEET/SHEET SET"/>
    <s v="CS20-0130"/>
    <s v="Teal"/>
    <s v="Queen"/>
    <s v="ARB"/>
    <n v="187"/>
    <n v="2834.16"/>
    <n v="1.2984376950542432E-5"/>
    <n v="0.99604702157676461"/>
    <n v="5775"/>
    <x v="8"/>
    <x v="3"/>
  </r>
  <r>
    <x v="1"/>
    <s v="Madison Park"/>
    <s v="Emilia|Natalie|Lillian"/>
    <s v="VALANCE"/>
    <s v="MP41-4455"/>
    <s v="Dusty Aqua"/>
    <s v="50x26&quot;"/>
    <s v="B"/>
    <n v="211"/>
    <n v="2832.73"/>
    <n v="1.2977825570578254E-5"/>
    <n v="0.99605999940233514"/>
    <n v="5776"/>
    <x v="8"/>
    <x v="3"/>
  </r>
  <r>
    <x v="3"/>
    <s v="Madison Park"/>
    <s v="Wynne|Dawson|Dawson"/>
    <s v="COMFORTER (SET)"/>
    <s v="MP10-8431"/>
    <s v="Grey"/>
    <s v="King"/>
    <s v="B"/>
    <n v="65"/>
    <n v="2822.13"/>
    <n v="1.2929262893920708E-5"/>
    <n v="0.99607292866522901"/>
    <n v="5777"/>
    <x v="8"/>
    <x v="3"/>
  </r>
  <r>
    <x v="8"/>
    <s v="Comfort Spaces"/>
    <s v="Kylar|Kylar|Kylar"/>
    <s v="COMFORTER (SET)"/>
    <s v="CS10-1463"/>
    <s v="Blush"/>
    <s v="Full/Queen"/>
    <s v="ARB-"/>
    <n v="139"/>
    <n v="2820.31"/>
    <n v="1.2920924773966299E-5"/>
    <n v="0.99608584959000301"/>
    <n v="5778"/>
    <x v="8"/>
    <x v="3"/>
  </r>
  <r>
    <x v="8"/>
    <s v="Mi Zone Kids"/>
    <s v="Cora|Elsie|Sophie"/>
    <s v="DUVET&amp;DUVET SET"/>
    <s v="MZK12-269"/>
    <s v="Pink Multi"/>
    <s v="Twin"/>
    <s v="TBD"/>
    <n v="131"/>
    <n v="2820.06"/>
    <n v="1.2919779427818715E-5"/>
    <n v="0.99609876936943087"/>
    <n v="5779"/>
    <x v="8"/>
    <x v="3"/>
  </r>
  <r>
    <x v="4"/>
    <s v="Intelligent Design"/>
    <s v="Dream Puff|Dream Puff|Dream Puff"/>
    <s v="COMFORTER (SET)"/>
    <s v="ID10-2304"/>
    <s v="Sage"/>
    <s v="Twin"/>
    <s v="TBD"/>
    <n v="76"/>
    <n v="2817.09"/>
    <n v="1.2906172715585423E-5"/>
    <n v="0.99611167554214641"/>
    <n v="5780"/>
    <x v="8"/>
    <x v="3"/>
  </r>
  <r>
    <x v="8"/>
    <s v="Intelligent Design"/>
    <s v="Robbie|Roger|Rick"/>
    <s v="COMFORTER (SET)"/>
    <s v="ID10-2430"/>
    <s v="Teal/Black"/>
    <s v="Twin"/>
    <s v="B"/>
    <n v="78"/>
    <n v="2814.91"/>
    <n v="1.2896185297178492E-5"/>
    <n v="0.99612457172744362"/>
    <n v="5781"/>
    <x v="8"/>
    <x v="3"/>
  </r>
  <r>
    <x v="2"/>
    <s v="Comfort Spaces"/>
    <s v="Kienna|Kienna|Kienna"/>
    <s v="COVERLET&amp;BEDSPR"/>
    <s v="CS13-1615"/>
    <s v="Charcoal Grey"/>
    <s v="Full/Queen"/>
    <s v="ARB"/>
    <n v="75"/>
    <n v="2813.25"/>
    <n v="1.2888580198758537E-5"/>
    <n v="0.99613746030764239"/>
    <n v="5782"/>
    <x v="8"/>
    <x v="3"/>
  </r>
  <r>
    <x v="7"/>
    <s v="Sleep Philosophy"/>
    <s v="Smart Cool Microfiber|Smart Cool Microfiber|Smart Cool Microfiber"/>
    <s v="SHEET/SHEET SET"/>
    <s v="SHET20-960"/>
    <s v="Grey"/>
    <s v="Twin"/>
    <s v="B"/>
    <n v="184"/>
    <n v="2812.11"/>
    <n v="1.2883357420325557E-5"/>
    <n v="0.99615034366506272"/>
    <n v="5783"/>
    <x v="8"/>
    <x v="3"/>
  </r>
  <r>
    <x v="2"/>
    <s v="Croscill Classics"/>
    <s v="Clermont|Clermont|Clermont"/>
    <s v="BED SKIRT&amp;SHAM"/>
    <s v="CCL11-0022"/>
    <s v="Navy"/>
    <s v="26x26&quot;"/>
    <s v="B"/>
    <n v="83"/>
    <n v="2809.33"/>
    <n v="1.2870621171164426E-5"/>
    <n v="0.99616321428623389"/>
    <n v="5784"/>
    <x v="8"/>
    <x v="3"/>
  </r>
  <r>
    <x v="7"/>
    <s v="Intelligent Design"/>
    <s v="Microfiber|Microfiber|Microfiber"/>
    <s v="SHEET/SHEET SET"/>
    <s v="ID20-132"/>
    <s v="Grey"/>
    <s v="Twin"/>
    <s v="B"/>
    <n v="241"/>
    <n v="2805.1"/>
    <n v="1.285124191434731E-5"/>
    <n v="0.99617606552814819"/>
    <n v="5785"/>
    <x v="8"/>
    <x v="3"/>
  </r>
  <r>
    <x v="7"/>
    <s v="Intelligent Design"/>
    <s v="Novelty|Novelty|Novelty"/>
    <s v="SHEET/SHEET SET"/>
    <s v="ID20-1428"/>
    <s v="Grey/Blue Road Trip"/>
    <s v="Full"/>
    <s v="B"/>
    <n v="175"/>
    <n v="2801.36"/>
    <n v="1.2834107535979461E-5"/>
    <n v="0.99618889963568413"/>
    <n v="5786"/>
    <x v="8"/>
    <x v="3"/>
  </r>
  <r>
    <x v="4"/>
    <s v="Madison Park"/>
    <s v="Stay Puffed|Stay Puffed|Stay Puffed"/>
    <s v="PILLOWCASE"/>
    <s v="MP21-8446"/>
    <s v="Tan"/>
    <s v="Standard"/>
    <s v="TBD"/>
    <n v="180"/>
    <n v="2780.44"/>
    <n v="1.2738264970349663E-5"/>
    <n v="0.99620163790065452"/>
    <n v="5787"/>
    <x v="8"/>
    <x v="3"/>
  </r>
  <r>
    <x v="7"/>
    <s v="Madison Park"/>
    <s v="3M Microcell|3M Microcell|3M Microcell"/>
    <s v="SHEET/SHEET SET"/>
    <s v="MP20-1179"/>
    <s v="White"/>
    <s v="Cal King"/>
    <s v="B"/>
    <n v="123"/>
    <n v="2776.11"/>
    <n v="1.2718427575073515E-5"/>
    <n v="0.99621435632822963"/>
    <n v="5788"/>
    <x v="8"/>
    <x v="3"/>
  </r>
  <r>
    <x v="7"/>
    <s v="Comfort Spaces"/>
    <s v="Cotton 144TC|Cotton 144TC|Cotton 144TC"/>
    <s v="SHEET/SHEET SET"/>
    <s v="CS20-1725"/>
    <s v="Pink"/>
    <s v="Twin XL"/>
    <s v="ARB"/>
    <n v="166"/>
    <n v="2772.2"/>
    <n v="1.2700514361325305E-5"/>
    <n v="0.99622705684259094"/>
    <n v="5789"/>
    <x v="8"/>
    <x v="3"/>
  </r>
  <r>
    <x v="1"/>
    <s v="Madison Park"/>
    <s v="Quincy|Quincy|Quincy"/>
    <s v="WINDOW PANEL"/>
    <s v="MP40-8658"/>
    <s v="White"/>
    <s v="34x64&quot;"/>
    <s v="TBD"/>
    <n v="87"/>
    <n v="2771.82"/>
    <n v="1.269877343518098E-5"/>
    <n v="0.99623975561602607"/>
    <n v="5790"/>
    <x v="8"/>
    <x v="3"/>
  </r>
  <r>
    <x v="7"/>
    <s v="Intelligent Design"/>
    <s v="Microfiber|Microfiber|Microfiber"/>
    <s v="SHEET/SHEET SET"/>
    <s v="ID20-138"/>
    <s v="Pink"/>
    <s v="Twin XL"/>
    <s v="B"/>
    <n v="231"/>
    <n v="2766.58"/>
    <n v="1.2674766979927626E-5"/>
    <n v="0.99625243038300604"/>
    <n v="5791"/>
    <x v="8"/>
    <x v="3"/>
  </r>
  <r>
    <x v="8"/>
    <s v="Urban Habitat"/>
    <s v="Brooklyn|Maize|Kay"/>
    <s v="DUVET&amp;DUVET SET"/>
    <s v="UH12-2264"/>
    <s v="Navy"/>
    <s v="Twin/Twin "/>
    <s v="B"/>
    <n v="57"/>
    <n v="2764.82"/>
    <n v="1.2666703743048638E-5"/>
    <n v="0.99626509708674904"/>
    <n v="5792"/>
    <x v="8"/>
    <x v="3"/>
  </r>
  <r>
    <x v="2"/>
    <s v="Regency Heights"/>
    <s v="Cara"/>
    <s v="COMFORTER (SET)"/>
    <s v="RH10-0005"/>
    <s v="Red"/>
    <s v="Full"/>
    <s v="TBD"/>
    <n v="182"/>
    <n v="2753.66"/>
    <n v="1.2615575491020503E-5"/>
    <n v="0.99627771266224008"/>
    <n v="5793"/>
    <x v="8"/>
    <x v="3"/>
  </r>
  <r>
    <x v="7"/>
    <s v="Intelligent Design"/>
    <s v="Cotton Blend Jersey Knit|Cotton Blend Jersey Knit|Cotton Blend Jersey Knit"/>
    <s v="SHEET/SHEET SET"/>
    <s v="ID20-2462"/>
    <s v="Blush"/>
    <s v="Twin XL"/>
    <s v="B"/>
    <n v="120"/>
    <n v="2751.14"/>
    <n v="1.2604030401852861E-5"/>
    <n v="0.9962903166926419"/>
    <n v="5794"/>
    <x v="8"/>
    <x v="3"/>
  </r>
  <r>
    <x v="2"/>
    <s v="Super Listing"/>
    <s v="Gigi|Lola|Cecily"/>
    <s v="COMFORTER (SET)"/>
    <s v="AM10-0551"/>
    <s v="Terracotta"/>
    <s v="Full/Queen"/>
    <s v="TBD"/>
    <n v="82"/>
    <n v="2728.93"/>
    <n v="1.2502277850101532E-5"/>
    <n v="0.996302818970492"/>
    <n v="5795"/>
    <x v="8"/>
    <x v="3"/>
  </r>
  <r>
    <x v="2"/>
    <s v="Madison Park"/>
    <s v="Evelyn|Liliana|Josie"/>
    <s v="COMFORTER (SET)"/>
    <s v="MP10-8396"/>
    <s v="White"/>
    <s v="King/Cal K"/>
    <s v="TBD"/>
    <n v="48"/>
    <n v="2727.6"/>
    <n v="1.2496184608596387E-5"/>
    <n v="0.99631531515510063"/>
    <n v="5796"/>
    <x v="8"/>
    <x v="3"/>
  </r>
  <r>
    <x v="7"/>
    <s v="Comfort Spaces"/>
    <s v="Cotton Flannel 135GSM|Cotton Flannel 135GSM|Cotton Flannel 135GSM"/>
    <s v="SHEET/SHEET SET"/>
    <s v="CS20-0355"/>
    <s v="Plaid Grey"/>
    <s v="Full"/>
    <s v="ARB"/>
    <n v="127"/>
    <n v="2725.42"/>
    <n v="1.2486197190189459E-5"/>
    <n v="0.99632780135229082"/>
    <n v="5797"/>
    <x v="8"/>
    <x v="3"/>
  </r>
  <r>
    <x v="3"/>
    <s v="Madison Park"/>
    <s v="Zuri|Zuri|Zuri"/>
    <s v="THROW"/>
    <s v="MP50-8527"/>
    <s v="Brown"/>
    <s v="50x60&quot;"/>
    <s v="TBD"/>
    <n v="227"/>
    <n v="2722.33"/>
    <n v="1.2472040711805324E-5"/>
    <n v="0.99634027339300257"/>
    <n v="5798"/>
    <x v="8"/>
    <x v="3"/>
  </r>
  <r>
    <x v="7"/>
    <s v="Madison Park"/>
    <s v="Peached Percale|Peached Percale|Peached Percale"/>
    <s v="SHEET/SHEET SET"/>
    <s v="MP20-5387"/>
    <s v="Grey"/>
    <s v="Twin"/>
    <s v="B"/>
    <n v="113"/>
    <n v="2711.95"/>
    <n v="1.2424485939757651E-5"/>
    <n v="0.99635269787894232"/>
    <n v="5799"/>
    <x v="8"/>
    <x v="3"/>
  </r>
  <r>
    <x v="3"/>
    <s v="Madison Park"/>
    <s v="Zuri|Zuri|Zuri"/>
    <s v="BLANKET"/>
    <s v="MP51-8537"/>
    <s v="Blush/Grey"/>
    <s v="108x90&quot;"/>
    <s v="TBD"/>
    <n v="113"/>
    <n v="2710.87"/>
    <n v="1.2419538044400091E-5"/>
    <n v="0.99636511741698675"/>
    <n v="5800"/>
    <x v="8"/>
    <x v="3"/>
  </r>
  <r>
    <x v="7"/>
    <s v="Madison Park"/>
    <s v="Peached Percale|Peached Percale|Peached Percale"/>
    <s v="SHEET/SHEET SET"/>
    <s v="MP20-5416"/>
    <s v="Aqua"/>
    <s v="Cal King"/>
    <s v="B"/>
    <n v="76"/>
    <n v="2710.81"/>
    <n v="1.2419263161324671E-5"/>
    <n v="0.99637753668014806"/>
    <n v="5801"/>
    <x v="8"/>
    <x v="3"/>
  </r>
  <r>
    <x v="7"/>
    <s v="Intelligent Design"/>
    <s v="Printed Microfiber|Printed Microfiber|Printed Microfiber"/>
    <s v="SHEET/SHEET SET"/>
    <s v="ID20-2362"/>
    <s v="Blush Waves"/>
    <s v="Full"/>
    <s v="B"/>
    <n v="181"/>
    <n v="2710.53"/>
    <n v="1.2417980373639378E-5"/>
    <n v="0.99638995466052172"/>
    <n v="5802"/>
    <x v="8"/>
    <x v="3"/>
  </r>
  <r>
    <x v="11"/>
    <s v="Harbor House Blue"/>
    <s v="Lorelai|Lorelai|Lorelai"/>
    <s v="DUVET&amp;DUVET SET"/>
    <s v="HH12-1622"/>
    <s v="Multi"/>
    <s v="Full/Queen"/>
    <s v="B+"/>
    <n v="33"/>
    <n v="2708.63"/>
    <n v="1.2409275742917743E-5"/>
    <n v="0.99640236393626458"/>
    <n v="5803"/>
    <x v="8"/>
    <x v="3"/>
  </r>
  <r>
    <x v="2"/>
    <s v="Madison Park"/>
    <s v="Royce|Hayden|Quinn"/>
    <s v="COMFORTER (SET)"/>
    <s v="MP10-8694"/>
    <s v="Ivory"/>
    <s v="King"/>
    <s v="TBD"/>
    <n v="42"/>
    <n v="2708.09"/>
    <n v="1.2406801795238962E-5"/>
    <n v="0.99641477073805984"/>
    <n v="5804"/>
    <x v="8"/>
    <x v="3"/>
  </r>
  <r>
    <x v="6"/>
    <s v="Madison Park"/>
    <s v="Ariana Ombre Waffle|Ariana Ombre Waffle|Ariana Ombre Waffle"/>
    <s v="SHOWER CURTAIN"/>
    <s v="MP70-8584"/>
    <s v="Grey"/>
    <s v="72x84&quot;"/>
    <s v="TBD"/>
    <n v="164"/>
    <n v="2703.14"/>
    <n v="1.2384123941516805E-5"/>
    <n v="0.9964271548620014"/>
    <n v="5805"/>
    <x v="8"/>
    <x v="3"/>
  </r>
  <r>
    <x v="7"/>
    <s v="Comfort Spaces"/>
    <s v="Microfiber Coolmax|Microfiber Coolmax|Microfiber Coolmax"/>
    <s v="SHEET/SHEET SET"/>
    <s v="CS20-1486"/>
    <s v="White"/>
    <s v="Full"/>
    <s v="ARB-"/>
    <n v="308"/>
    <n v="2701.16"/>
    <n v="1.2375052800027941E-5"/>
    <n v="0.99643952991480145"/>
    <n v="5806"/>
    <x v="8"/>
    <x v="3"/>
  </r>
  <r>
    <x v="2"/>
    <s v="Comfort Spaces"/>
    <s v="Kienna|Kienna|Kienna"/>
    <s v="COVERLET&amp;BEDSPR"/>
    <s v="CS13-1612"/>
    <s v="Blue"/>
    <s v="Full/Queen"/>
    <s v="ARB"/>
    <n v="72"/>
    <n v="2700.72"/>
    <n v="1.2373036990808194E-5"/>
    <n v="0.9964519029517922"/>
    <n v="5807"/>
    <x v="8"/>
    <x v="3"/>
  </r>
  <r>
    <x v="3"/>
    <s v="Sharper Image"/>
    <s v="Embossed Microfiber|Embossed Microfiber|Embossed Microfiber"/>
    <s v="ELEC MATT PAD"/>
    <s v="SI55-0058"/>
    <s v="White"/>
    <s v="Twin"/>
    <s v="TBD"/>
    <n v="66"/>
    <n v="2687.74"/>
    <n v="1.2313570618825652E-5"/>
    <n v="0.99646421652241102"/>
    <n v="5808"/>
    <x v="8"/>
    <x v="3"/>
  </r>
  <r>
    <x v="3"/>
    <s v="Serta"/>
    <s v="Heated Faux Feathersoft|Heated Faux Feathersoft|Heated Faux Feathersoft"/>
    <s v="ELECT BLANKET"/>
    <s v="ST54-3592"/>
    <s v="Rust"/>
    <s v="Full"/>
    <s v="ARB-"/>
    <n v="42"/>
    <n v="2675.66"/>
    <n v="1.2258227492974411E-5"/>
    <n v="0.99647647474990397"/>
    <n v="5809"/>
    <x v="8"/>
    <x v="3"/>
  </r>
  <r>
    <x v="7"/>
    <s v="Comfort Spaces"/>
    <s v="Microfiber 75GSM|Microfiber 75GSM|Microfiber 75GSM"/>
    <s v="SHEET/SHEET SET"/>
    <s v="CS20-0117"/>
    <s v="Aqua"/>
    <s v="Full"/>
    <s v="ARB"/>
    <n v="171"/>
    <n v="2674.44"/>
    <n v="1.2252638203774205E-5"/>
    <n v="0.99648872738810779"/>
    <n v="5810"/>
    <x v="8"/>
    <x v="3"/>
  </r>
  <r>
    <x v="6"/>
    <s v="Madison Park Signature"/>
    <s v="Splendor|Splendor|Splendor"/>
    <s v="BATH RUG"/>
    <s v="MPS72-559"/>
    <s v="Natural"/>
    <s v="20x30&quot;"/>
    <s v="A+"/>
    <n v="158"/>
    <n v="2661.5"/>
    <n v="1.2193355087175277E-5"/>
    <n v="0.99650092074319496"/>
    <n v="5811"/>
    <x v="8"/>
    <x v="3"/>
  </r>
  <r>
    <x v="2"/>
    <s v="Super Listing"/>
    <s v="Bailey|Darby|Niro/Malani"/>
    <s v="COMFORTER (SET)"/>
    <s v="AM10-0165"/>
    <s v="Green"/>
    <s v="Full/Queen"/>
    <s v="TBD"/>
    <n v="71"/>
    <n v="2660.35"/>
    <n v="1.2188086494896392E-5"/>
    <n v="0.99651310882968991"/>
    <n v="5812"/>
    <x v="8"/>
    <x v="3"/>
  </r>
  <r>
    <x v="8"/>
    <s v="Intelligent Design"/>
    <s v="Oliena|Elodie|Colette"/>
    <s v="DUVET&amp;DUVET SET"/>
    <s v="ID12-2324"/>
    <s v="Pink"/>
    <s v="Twin/Twin "/>
    <s v="B"/>
    <n v="163"/>
    <n v="2651.29"/>
    <n v="1.214657915050796E-5"/>
    <n v="0.9965252554088404"/>
    <n v="5813"/>
    <x v="8"/>
    <x v="3"/>
  </r>
  <r>
    <x v="2"/>
    <s v="Super Listing"/>
    <s v="Gigi|Lola|Cecily"/>
    <s v="COMFORTER (SET)"/>
    <s v="AM10-0545"/>
    <s v="Sage Green"/>
    <s v="Full/Queen"/>
    <s v="TBD"/>
    <n v="78"/>
    <n v="2636.74"/>
    <n v="1.2079920004718593E-5"/>
    <n v="0.99653733532884514"/>
    <n v="5814"/>
    <x v="8"/>
    <x v="3"/>
  </r>
  <r>
    <x v="9"/>
    <s v="Super Listing"/>
    <s v="400GSM Essential Bundle|400GSM Essential Bundle|400GSM Essential Bundle"/>
    <s v="BATH TOWEL"/>
    <s v="AM73-0245"/>
    <s v="White"/>
    <s v="4-Piece"/>
    <s v="NEW"/>
    <n v="105"/>
    <n v="2627.58"/>
    <n v="1.203795452187113E-5"/>
    <n v="0.99654937328336701"/>
    <n v="5815"/>
    <x v="8"/>
    <x v="3"/>
  </r>
  <r>
    <x v="8"/>
    <s v="Intelligent Design"/>
    <s v="Lucy|Vera|Elise"/>
    <s v="DUVET&amp;DUVET SET"/>
    <s v="ID12-2373"/>
    <s v="Black"/>
    <s v="Full/Queen"/>
    <s v="B"/>
    <n v="72"/>
    <n v="2625.41"/>
    <n v="1.2028012917310104E-5"/>
    <n v="0.99656140129628434"/>
    <n v="5816"/>
    <x v="8"/>
    <x v="3"/>
  </r>
  <r>
    <x v="7"/>
    <s v="Intelligent Design"/>
    <s v="Microfiber|Microfiber|Microfiber"/>
    <s v="SHEET/SHEET SET"/>
    <s v="ID20-1914"/>
    <s v="Charcoal"/>
    <s v="Twin"/>
    <s v="B"/>
    <n v="201"/>
    <n v="2622.2"/>
    <n v="1.2013306672775129E-5"/>
    <n v="0.99657341460295712"/>
    <n v="5817"/>
    <x v="8"/>
    <x v="3"/>
  </r>
  <r>
    <x v="2"/>
    <s v="Comfort Spaces"/>
    <s v="Kienna"/>
    <s v="COVERLET&amp;BEDSPR"/>
    <s v="CS14-0052"/>
    <s v="Sage Green"/>
    <s v="King/Cal K"/>
    <s v="ARB"/>
    <n v="84"/>
    <n v="2621.64"/>
    <n v="1.2010741097404542E-5"/>
    <n v="0.99658542534405448"/>
    <n v="5818"/>
    <x v="8"/>
    <x v="3"/>
  </r>
  <r>
    <x v="4"/>
    <s v="Intelligent Design"/>
    <s v="Dream Puff|Dream Puff|Dream Puff"/>
    <s v="COMFORTER (SET)"/>
    <s v="ID10-2307"/>
    <s v="Rose"/>
    <s v="Twin"/>
    <s v="TBD"/>
    <n v="72"/>
    <n v="2621.52"/>
    <n v="1.2010191331253702E-5"/>
    <n v="0.99659743553538571"/>
    <n v="5819"/>
    <x v="8"/>
    <x v="3"/>
  </r>
  <r>
    <x v="2"/>
    <s v="Madison Park"/>
    <s v="Laurel|Cynthia|Piedmont"/>
    <s v="COMFORTER (SET)"/>
    <s v="TT10-0033"/>
    <s v="Black"/>
    <s v="King"/>
    <s v="TBD"/>
    <n v="39"/>
    <n v="2616.41"/>
    <n v="1.1986780455997093E-5"/>
    <n v="0.99660942231584171"/>
    <n v="5820"/>
    <x v="8"/>
    <x v="3"/>
  </r>
  <r>
    <x v="1"/>
    <s v="Madison Park"/>
    <s v="Anaheim|Salford|Preston"/>
    <s v="WINDOW PANEL"/>
    <s v="MP40-8682"/>
    <s v="Natural"/>
    <s v="50x95&quot;"/>
    <s v="TBD"/>
    <n v="115"/>
    <n v="2611.65"/>
    <n v="1.1964973065347102E-5"/>
    <n v="0.99662138728890703"/>
    <n v="5821"/>
    <x v="8"/>
    <x v="3"/>
  </r>
  <r>
    <x v="6"/>
    <s v="Madison Park Signature"/>
    <s v="Splendor|Splendor|Splendor"/>
    <s v="BATH RUG"/>
    <s v="MPS72-568"/>
    <s v="Charcoal"/>
    <s v="17x24&quot;"/>
    <s v="A"/>
    <n v="190"/>
    <n v="2608.34"/>
    <n v="1.1949808682353095E-5"/>
    <n v="0.99663333709758939"/>
    <n v="5822"/>
    <x v="8"/>
    <x v="3"/>
  </r>
  <r>
    <x v="7"/>
    <s v="Beautyrest"/>
    <s v="Oversized Cotton Flannel|Oversized Cotton Flannel|Oversized Cotton Flannel"/>
    <s v="SHEET/SHEET SET"/>
    <s v="BR20-4672"/>
    <s v="Rust Floral"/>
    <s v="Full"/>
    <s v="B"/>
    <n v="100"/>
    <n v="2607.2800000000002"/>
    <n v="1.1944952414687341E-5"/>
    <n v="0.99664528205000402"/>
    <n v="5823"/>
    <x v="8"/>
    <x v="3"/>
  </r>
  <r>
    <x v="7"/>
    <s v="Intelligent Design"/>
    <s v="Microfiber|Microfiber|Microfiber"/>
    <s v="SHEET/SHEET SET"/>
    <s v="ID20-1456"/>
    <s v="Grey"/>
    <s v="Full"/>
    <s v="B"/>
    <n v="169"/>
    <n v="2594.88"/>
    <n v="1.1888143245767192E-5"/>
    <n v="0.99665717019324984"/>
    <n v="5824"/>
    <x v="8"/>
    <x v="3"/>
  </r>
  <r>
    <x v="7"/>
    <s v="Comfort Spaces"/>
    <s v="Cotton 144TC|Cotton 144TC|Cotton 144TC"/>
    <s v="SHEET/SHEET SET"/>
    <s v="CS20-1578"/>
    <s v="Tabitha Purple"/>
    <s v="Cal King"/>
    <s v="ARB-"/>
    <n v="109"/>
    <n v="2588.75"/>
    <n v="1.1860059358228441E-5"/>
    <n v="0.99666903025260811"/>
    <n v="5825"/>
    <x v="8"/>
    <x v="3"/>
  </r>
  <r>
    <x v="8"/>
    <s v="Intelligent Design"/>
    <s v="Felicia|Isabel|Alyssa"/>
    <s v="COMFORTER (SET)"/>
    <s v="TT10-0006"/>
    <s v="Black"/>
    <s v="Full/Queen"/>
    <s v="TBD"/>
    <n v="58"/>
    <n v="2581.16"/>
    <n v="1.1825286649187801E-5"/>
    <n v="0.99668085553925734"/>
    <n v="5826"/>
    <x v="8"/>
    <x v="3"/>
  </r>
  <r>
    <x v="8"/>
    <s v="Intelligent Design"/>
    <s v="Remy|Alden|Sutton"/>
    <s v="COMFORTER (SET)"/>
    <s v="ID10-2298"/>
    <s v="Gray"/>
    <s v="Twin/Twin "/>
    <s v="TBD"/>
    <n v="95"/>
    <n v="2563.21"/>
    <n v="1.1743050795791299E-5"/>
    <n v="0.9966925985900531"/>
    <n v="5827"/>
    <x v="8"/>
    <x v="3"/>
  </r>
  <r>
    <x v="2"/>
    <s v="Chapel Hill"/>
    <s v="Harper|Harper|Harper"/>
    <s v="COMFORTER (SET)"/>
    <s v="CH10-013"/>
    <s v="Natural"/>
    <s v="Full/Queen"/>
    <s v="TBD"/>
    <n v="18"/>
    <n v="2561.58"/>
    <n v="1.1735583138909053E-5"/>
    <n v="0.99670433417319204"/>
    <n v="5828"/>
    <x v="8"/>
    <x v="3"/>
  </r>
  <r>
    <x v="7"/>
    <s v="Madison Park"/>
    <s v="3M Microcell|3M Microcell|3M Microcell"/>
    <s v="SHEET/SHEET SET"/>
    <s v="MP20-1194"/>
    <s v="Khaki"/>
    <s v="Cal King"/>
    <s v="B"/>
    <n v="114"/>
    <n v="2558.73"/>
    <n v="1.1722526192826599E-5"/>
    <n v="0.9967160566993849"/>
    <n v="5829"/>
    <x v="8"/>
    <x v="3"/>
  </r>
  <r>
    <x v="6"/>
    <s v="Madison Park Signature"/>
    <s v="Splendor|Splendor|Splendor"/>
    <s v="BATH RUG"/>
    <s v="MPS72-586"/>
    <s v="Green"/>
    <s v="24x36&quot;"/>
    <s v="TBD"/>
    <n v="121"/>
    <n v="2558.61"/>
    <n v="1.1721976426675761E-5"/>
    <n v="0.99672777867581153"/>
    <n v="5830"/>
    <x v="8"/>
    <x v="3"/>
  </r>
  <r>
    <x v="7"/>
    <s v="Madison Park"/>
    <s v="3M Microcell|3M Microcell|3M Microcell"/>
    <s v="SHEET/SHEET SET"/>
    <s v="MP20-1191"/>
    <s v="Khaki"/>
    <s v="Full"/>
    <s v="B"/>
    <n v="154"/>
    <n v="2557.73"/>
    <n v="1.1717944808236265E-5"/>
    <n v="0.99673949662061978"/>
    <n v="5831"/>
    <x v="8"/>
    <x v="3"/>
  </r>
  <r>
    <x v="3"/>
    <s v="Madison Park"/>
    <s v="Hollis|Asher|Asher"/>
    <s v="COMFORTER (SET)"/>
    <s v="MP10-8264"/>
    <s v="Grey Stripe"/>
    <s v="Twin"/>
    <s v="B"/>
    <n v="86"/>
    <n v="2550.08"/>
    <n v="1.1682897216120205E-5"/>
    <n v="0.99675117951783587"/>
    <n v="5832"/>
    <x v="8"/>
    <x v="3"/>
  </r>
  <r>
    <x v="6"/>
    <s v="Madison Park"/>
    <s v="Arbor Waffle|Arbor Waffle|Arbor Waffle"/>
    <s v="SHOWER CURTAIN"/>
    <s v="MP70-8608"/>
    <s v="White"/>
    <s v="72x72&quot;"/>
    <s v="TBD"/>
    <n v="221"/>
    <n v="2544.46"/>
    <n v="1.1657149834722526E-5"/>
    <n v="0.99676283666767063"/>
    <n v="5833"/>
    <x v="8"/>
    <x v="3"/>
  </r>
  <r>
    <x v="2"/>
    <s v="Comfort Spaces"/>
    <s v="Kienna|Kienna|Kienna"/>
    <s v="COVERLET&amp;BEDSPR"/>
    <s v="CS13-1500"/>
    <s v="Sage Green"/>
    <s v="King/Cal K"/>
    <s v="ARB"/>
    <n v="58"/>
    <n v="2542.7199999999998"/>
    <n v="1.1649178225535343E-5"/>
    <n v="0.99677448584589612"/>
    <n v="5834"/>
    <x v="8"/>
    <x v="3"/>
  </r>
  <r>
    <x v="6"/>
    <s v="Madison Park"/>
    <s v="Arbor Waffle|Arbor Waffle|Arbor Waffle"/>
    <s v="SHOWER CURTAIN"/>
    <s v="MP70-8618"/>
    <s v="Sage Green"/>
    <s v="72x72&quot;"/>
    <s v="TBD"/>
    <n v="213"/>
    <n v="2541.46"/>
    <n v="1.1643405680951523E-5"/>
    <n v="0.99678612925157706"/>
    <n v="5835"/>
    <x v="8"/>
    <x v="3"/>
  </r>
  <r>
    <x v="1"/>
    <s v="Madison Park"/>
    <s v="Rosette|Florah|Bloom"/>
    <s v="WINDOW PANEL"/>
    <s v="MP40-5649"/>
    <s v="Blush"/>
    <s v="50x95&quot;"/>
    <s v="B"/>
    <n v="137"/>
    <n v="2539.4499999999998"/>
    <n v="1.163419709792495E-5"/>
    <n v="0.99679776344867499"/>
    <n v="5836"/>
    <x v="8"/>
    <x v="3"/>
  </r>
  <r>
    <x v="1"/>
    <s v="Madison Park"/>
    <s v="Emilia|Natalie|Lillian"/>
    <s v="VALANCE"/>
    <s v="MP41-6325"/>
    <s v="Blush"/>
    <s v="50x26&quot;"/>
    <s v="B"/>
    <n v="182"/>
    <n v="2530.5100000000002"/>
    <n v="1.1593239519687361E-5"/>
    <n v="0.9968093566881947"/>
    <n v="5837"/>
    <x v="8"/>
    <x v="3"/>
  </r>
  <r>
    <x v="6"/>
    <s v="Madison Park"/>
    <s v="Ariana Ombre Waffle|Ariana Ombre Waffle|Ariana Ombre Waffle"/>
    <s v="SHOWER CURTAIN"/>
    <s v="MP70-8594"/>
    <s v="Blue"/>
    <s v="72x84&quot;"/>
    <s v="TBD"/>
    <n v="153"/>
    <n v="2525.9299999999998"/>
    <n v="1.1572256778263627E-5"/>
    <n v="0.99682092894497298"/>
    <n v="5838"/>
    <x v="8"/>
    <x v="3"/>
  </r>
  <r>
    <x v="7"/>
    <s v="Madison Park"/>
    <s v="3M Microcell|3M Microcell|3M Microcell"/>
    <s v="SHEET/SHEET SET"/>
    <s v="MP20-1184"/>
    <s v="Ivory"/>
    <s v="Cal King"/>
    <s v="B"/>
    <n v="114"/>
    <n v="2525.23"/>
    <n v="1.1569049809050394E-5"/>
    <n v="0.99683249799478202"/>
    <n v="5839"/>
    <x v="8"/>
    <x v="3"/>
  </r>
  <r>
    <x v="7"/>
    <s v="Comfort Spaces"/>
    <s v="Microfiber Coolmax|Microfiber Coolmax|Microfiber Coolmax"/>
    <s v="SHEET/SHEET SET"/>
    <s v="CS20-1737"/>
    <s v="Blue"/>
    <s v="King Extra"/>
    <s v="ART"/>
    <n v="110"/>
    <n v="2524.5"/>
    <n v="1.1565705398299449E-5"/>
    <n v="0.99684406370018031"/>
    <n v="5840"/>
    <x v="8"/>
    <x v="3"/>
  </r>
  <r>
    <x v="2"/>
    <s v="Super Listing"/>
    <s v="Phoebe|Phoebe|Phoebe"/>
    <s v="DUVET&amp;DUVET SET"/>
    <s v="AM12-0223"/>
    <s v="Ivory"/>
    <s v="King/Cal K"/>
    <s v="ARB"/>
    <n v="72"/>
    <n v="2520"/>
    <n v="1.1545089167642944E-5"/>
    <n v="0.99685560878934798"/>
    <n v="5841"/>
    <x v="8"/>
    <x v="3"/>
  </r>
  <r>
    <x v="8"/>
    <s v="Intelligent Design"/>
    <s v="Felicia|Isabel|Alyssa"/>
    <s v="COMFORTER (SET)"/>
    <s v="TT10-0007"/>
    <s v="Blush"/>
    <s v="King/Cal K"/>
    <s v="TBD"/>
    <n v="49"/>
    <n v="2506.4499999999998"/>
    <n v="1.1483011406443911E-5"/>
    <n v="0.99686709180075439"/>
    <n v="5842"/>
    <x v="8"/>
    <x v="3"/>
  </r>
  <r>
    <x v="4"/>
    <s v="Sleep Philosophy"/>
    <s v="Holden|Holden|Holden"/>
    <s v="MATT PAD/TOPPER"/>
    <s v="BASI16-0598"/>
    <s v="White"/>
    <s v="Queen"/>
    <s v="ARB"/>
    <n v="144"/>
    <n v="2504.16"/>
    <n v="1.1472520035732045E-5"/>
    <n v="0.99687856432079014"/>
    <n v="5843"/>
    <x v="8"/>
    <x v="3"/>
  </r>
  <r>
    <x v="2"/>
    <s v="Madison Park"/>
    <s v="Royce|Hayden|Quinn"/>
    <s v="COMFORTER (SET)"/>
    <s v="MP10-8687"/>
    <s v="Grey"/>
    <s v="King"/>
    <s v="N/A"/>
    <n v="34"/>
    <n v="2494.2399999999998"/>
    <n v="1.1427072700595927E-5"/>
    <n v="0.99688999139349077"/>
    <n v="5844"/>
    <x v="8"/>
    <x v="3"/>
  </r>
  <r>
    <x v="8"/>
    <s v="Comfort Spaces"/>
    <s v="Phillips|Phillips|Phillips"/>
    <s v="COMFORTER (SET)"/>
    <s v="CS10-1684"/>
    <s v="Sage Green"/>
    <s v="Twin/Twin "/>
    <s v="ARB-"/>
    <n v="60"/>
    <n v="2492.4"/>
    <n v="1.1418642952949712E-5"/>
    <n v="0.99690141003644372"/>
    <n v="5845"/>
    <x v="8"/>
    <x v="3"/>
  </r>
  <r>
    <x v="6"/>
    <s v="Madison Park Signature"/>
    <s v="Splendor|Splendor|Splendor"/>
    <s v="BATH RUG"/>
    <s v="MPS72-575"/>
    <s v="Blue"/>
    <s v="24x36&quot;"/>
    <s v="B"/>
    <n v="116"/>
    <n v="2478.9499999999998"/>
    <n v="1.1357023330209712E-5"/>
    <n v="0.99691276705977394"/>
    <n v="5846"/>
    <x v="8"/>
    <x v="3"/>
  </r>
  <r>
    <x v="7"/>
    <s v="Comfort Spaces"/>
    <s v="Microfiber Coolmax|Microfiber Coolmax|Microfiber Coolmax"/>
    <s v="SHEET/SHEET SET"/>
    <s v="CS20-1670"/>
    <s v="Quatrefoil Aqua"/>
    <s v="King"/>
    <s v="ARB-"/>
    <n v="104"/>
    <n v="2470"/>
    <n v="1.131601993812622E-5"/>
    <n v="0.99692408307971203"/>
    <n v="5847"/>
    <x v="8"/>
    <x v="3"/>
  </r>
  <r>
    <x v="3"/>
    <s v="Serta"/>
    <s v="Freya AZ|Freya AZ|Freya AZ"/>
    <s v="ELECT BLANKET"/>
    <s v="ST54-0211"/>
    <s v="Stone Brown"/>
    <s v="Full"/>
    <s v="ARB-"/>
    <n v="46"/>
    <n v="2468.8200000000002"/>
    <n v="1.1310613904309625E-5"/>
    <n v="0.99693539369361639"/>
    <n v="5848"/>
    <x v="8"/>
    <x v="3"/>
  </r>
  <r>
    <x v="3"/>
    <s v="Serta"/>
    <s v="Freya AZ|Freya AZ|Freya AZ"/>
    <s v="ELECT BLANKET"/>
    <s v="ST54-0220"/>
    <s v="Berry Red"/>
    <s v="Queen"/>
    <s v="ARB-"/>
    <n v="32"/>
    <n v="2468.8000000000002"/>
    <n v="1.1310522276617819E-5"/>
    <n v="0.99694670421589304"/>
    <n v="5849"/>
    <x v="8"/>
    <x v="3"/>
  </r>
  <r>
    <x v="13"/>
    <s v="Chapel Hill"/>
    <s v="Carly|Carly|Carly"/>
    <s v="MOTION"/>
    <s v="CH100-0058"/>
    <s v="Light Grey"/>
    <s v="See below"/>
    <s v="ORT"/>
    <n v="7"/>
    <n v="2465.6799999999998"/>
    <n v="1.1296228356695974E-5"/>
    <n v="0.99695800044424976"/>
    <n v="5850"/>
    <x v="8"/>
    <x v="3"/>
  </r>
  <r>
    <x v="7"/>
    <s v="Comfort Spaces"/>
    <s v="Cotton Flannel 135GSM|Cotton Flannel 135GSM|Cotton Flannel 135GSM"/>
    <s v="SHEET/SHEET SET"/>
    <s v="CS20-0369"/>
    <s v="Snowflakes Grey"/>
    <s v="Twin"/>
    <s v="ARB-"/>
    <n v="139"/>
    <n v="2461.69"/>
    <n v="1.127794863218054E-5"/>
    <n v="0.99696927839288196"/>
    <n v="5851"/>
    <x v="8"/>
    <x v="3"/>
  </r>
  <r>
    <x v="7"/>
    <s v="Comfort Spaces"/>
    <s v="Microfiber Coolmax|Microfiber Coolmax|Microfiber Coolmax"/>
    <s v="SHEET/SHEET SET"/>
    <s v="CS20-1741"/>
    <s v="White"/>
    <s v="King Extra"/>
    <s v="ART"/>
    <n v="107"/>
    <n v="2455.65"/>
    <n v="1.125027706925492E-5"/>
    <n v="0.99698052866995124"/>
    <n v="5852"/>
    <x v="8"/>
    <x v="3"/>
  </r>
  <r>
    <x v="8"/>
    <s v="Intelligent Design"/>
    <s v="Raina|Khloe|Arielle"/>
    <s v="COMFORTER (SET)"/>
    <s v="TT10-0014"/>
    <s v="Grey/Silver"/>
    <s v="King/Cal K"/>
    <s v="TBD"/>
    <n v="55"/>
    <n v="2454.7600000000002"/>
    <n v="1.1246199636969523E-5"/>
    <n v="0.99699177486958823"/>
    <n v="5853"/>
    <x v="8"/>
    <x v="3"/>
  </r>
  <r>
    <x v="7"/>
    <s v="Comfort Spaces"/>
    <s v="Microfiber Coolmax|Microfiber Coolmax|Microfiber Coolmax"/>
    <s v="SHEET/SHEET SET"/>
    <s v="CS20-1738"/>
    <s v="Grey"/>
    <s v="Queen Extr"/>
    <s v="ART"/>
    <n v="123"/>
    <n v="2453.85"/>
    <n v="1.1242030576992317E-5"/>
    <n v="0.99700301690016524"/>
    <n v="5854"/>
    <x v="8"/>
    <x v="3"/>
  </r>
  <r>
    <x v="4"/>
    <s v="Sleep Philosophy"/>
    <s v="2&quot; Gel Memory Foam with 3M Cover|2&quot; Gel Memory Foam with 3M Cover|2&quot; Gel Me"/>
    <s v="MATT PAD/TOPPER"/>
    <s v="BASI16-0555"/>
    <s v="White"/>
    <s v="Twin XL"/>
    <s v="B"/>
    <n v="39"/>
    <n v="2453.08"/>
    <n v="1.1238502910857759E-5"/>
    <n v="0.99701425540307609"/>
    <n v="5855"/>
    <x v="8"/>
    <x v="3"/>
  </r>
  <r>
    <x v="1"/>
    <s v="Madison Park"/>
    <s v="Emilia|Natalie|Lillian"/>
    <s v="WINDOW PANEL"/>
    <s v="MP40-6559"/>
    <s v="Charcoal"/>
    <s v="50x120&quot;"/>
    <s v="B"/>
    <n v="104"/>
    <n v="2441.7800000000002"/>
    <n v="1.1186733264986981E-5"/>
    <n v="0.99702544213634103"/>
    <n v="5856"/>
    <x v="8"/>
    <x v="3"/>
  </r>
  <r>
    <x v="3"/>
    <s v="Serta"/>
    <s v="Dream Soft Heated|Dream Soft Heated|Dream Soft Heated"/>
    <s v="ELECT BLANKET"/>
    <s v="ST54-3571"/>
    <s v="Rust"/>
    <s v="Twin"/>
    <s v="TBD"/>
    <n v="52"/>
    <n v="2441.19"/>
    <n v="1.1184030248078683E-5"/>
    <n v="0.99703662616658906"/>
    <n v="5857"/>
    <x v="8"/>
    <x v="3"/>
  </r>
  <r>
    <x v="6"/>
    <s v="Madison Park Signature"/>
    <s v="Splendor|Splendor|Splendor"/>
    <s v="BATH RUG"/>
    <s v="MPS72-564"/>
    <s v="Grey"/>
    <s v="20x30&quot;"/>
    <s v="A"/>
    <n v="144"/>
    <n v="2434.12"/>
    <n v="1.1151639859025016E-5"/>
    <n v="0.99704777780644804"/>
    <n v="5858"/>
    <x v="8"/>
    <x v="3"/>
  </r>
  <r>
    <x v="9"/>
    <s v="Super Listing"/>
    <s v="Premium Turkish Cotton|Premium Turkish Cotton|Premium Turkish Cotton"/>
    <s v="BATH TOWEL"/>
    <s v="AM73-0230"/>
    <s v="Light Grey"/>
    <s v="6-Piece"/>
    <s v="NEW"/>
    <n v="113"/>
    <n v="2429.5"/>
    <n v="1.1130473862217672E-5"/>
    <n v="0.9970589082803103"/>
    <n v="5859"/>
    <x v="8"/>
    <x v="3"/>
  </r>
  <r>
    <x v="7"/>
    <s v="Sleep Philosophy"/>
    <s v="Smart Cool Microfiber|Smart Cool Microfiber|Smart Cool Microfiber"/>
    <s v="SHEET/SHEET SET"/>
    <s v="SHET20-971"/>
    <s v="Aqua"/>
    <s v="Full"/>
    <s v="B-"/>
    <n v="141"/>
    <n v="2426.02"/>
    <n v="1.1114530643843308E-5"/>
    <n v="0.99707002281095414"/>
    <n v="5860"/>
    <x v="8"/>
    <x v="3"/>
  </r>
  <r>
    <x v="7"/>
    <s v="N Natori"/>
    <s v="Satin Sheets"/>
    <s v="SHEET/SHEET SET"/>
    <s v="NN20-0137"/>
    <s v="Black"/>
    <s v="Full"/>
    <s v="EXT"/>
    <n v="174"/>
    <n v="2420.79"/>
    <n v="1.1090570002435858E-5"/>
    <n v="0.99708111338095662"/>
    <n v="5861"/>
    <x v="8"/>
    <x v="3"/>
  </r>
  <r>
    <x v="2"/>
    <s v="Madison Park"/>
    <s v="Etta|Cora|Amory"/>
    <s v="DUVET&amp;DUVET SET"/>
    <s v="MP12-8715"/>
    <s v="Grey"/>
    <s v="Cal King"/>
    <s v="TBD"/>
    <n v="40"/>
    <n v="2415.85"/>
    <n v="1.1067937962559606E-5"/>
    <n v="0.99709218131891919"/>
    <n v="5862"/>
    <x v="8"/>
    <x v="3"/>
  </r>
  <r>
    <x v="7"/>
    <s v="Madison Park"/>
    <s v="3M Microcell|3M Microcell|3M Microcell"/>
    <s v="SHEET/SHEET SET"/>
    <s v="MP20-1175"/>
    <s v="White"/>
    <s v="Twin"/>
    <s v="B"/>
    <n v="173"/>
    <n v="2409.6999999999998"/>
    <n v="1.1039762447329048E-5"/>
    <n v="0.99710322108136651"/>
    <n v="5863"/>
    <x v="8"/>
    <x v="3"/>
  </r>
  <r>
    <x v="7"/>
    <s v="Comfort Spaces"/>
    <s v="Cotton Flannel 135GSM|Cotton Flannel 135GSM|Cotton Flannel 135GSM"/>
    <s v="SHEET/SHEET SET"/>
    <s v="CS20-0389"/>
    <s v="Solid Tan"/>
    <s v="Twin"/>
    <s v="ARB-"/>
    <n v="136"/>
    <n v="2408.56"/>
    <n v="1.1034539668896068E-5"/>
    <n v="0.99711425562103539"/>
    <n v="5864"/>
    <x v="8"/>
    <x v="3"/>
  </r>
  <r>
    <x v="7"/>
    <s v="Super Listing"/>
    <s v="Cotton 144TC|Cotton 144TC|Cotton 144TC"/>
    <s v="SHEET/SHEET SET"/>
    <s v="AM20-0360"/>
    <s v="Ivory"/>
    <s v="Cal King"/>
    <s v="B"/>
    <n v="96"/>
    <n v="2407.83"/>
    <n v="1.1031195258145124E-5"/>
    <n v="0.99712528681629353"/>
    <n v="5865"/>
    <x v="8"/>
    <x v="3"/>
  </r>
  <r>
    <x v="1"/>
    <s v="510 Design"/>
    <s v="Colt|Garett|Bryce"/>
    <s v="WINDOW PANEL"/>
    <s v="5DS40-0285"/>
    <s v="White/Gold"/>
    <s v="37x84&quot;"/>
    <s v="TBD"/>
    <n v="117"/>
    <n v="2404.14"/>
    <n v="1.1014289949006789E-5"/>
    <n v="0.99713630110624252"/>
    <n v="5866"/>
    <x v="8"/>
    <x v="3"/>
  </r>
  <r>
    <x v="4"/>
    <s v="Intelligent Design"/>
    <s v="Dream Puff|Dream Puff|Dream Puff"/>
    <s v="COMFORTER (SET)"/>
    <s v="ID10-2313"/>
    <s v="Grey"/>
    <s v="Twin"/>
    <s v="TBD"/>
    <n v="64"/>
    <n v="2396.77"/>
    <n v="1.0980525144576023E-5"/>
    <n v="0.99714728163138711"/>
    <n v="5867"/>
    <x v="8"/>
    <x v="3"/>
  </r>
  <r>
    <x v="2"/>
    <s v="Super Listing"/>
    <s v="Porter|Evans|Walker"/>
    <s v="DUVET&amp;DUVET SET"/>
    <s v="AM12-0440"/>
    <s v="Sage"/>
    <s v="Full"/>
    <s v="A++"/>
    <n v="115"/>
    <n v="2394.85"/>
    <n v="1.0971728886162582E-5"/>
    <n v="0.99715825336027331"/>
    <n v="5868"/>
    <x v="8"/>
    <x v="3"/>
  </r>
  <r>
    <x v="3"/>
    <s v="Serta"/>
    <s v="Ribbed Plush|Ribbed Plush|Ribbed Plush"/>
    <s v="ELECT BLANKET"/>
    <s v="ST54-0301"/>
    <s v="Marshmallow"/>
    <s v="King"/>
    <s v="ARB"/>
    <n v="28"/>
    <n v="2394"/>
    <n v="1.0967834709260797E-5"/>
    <n v="0.99716922119498252"/>
    <n v="5869"/>
    <x v="8"/>
    <x v="3"/>
  </r>
  <r>
    <x v="7"/>
    <s v="Comfort Spaces"/>
    <s v="Cotton 144TC|Cotton 144TC|Cotton 144TC"/>
    <s v="SHEET/SHEET SET"/>
    <s v="CS20-1735"/>
    <s v="Sage Green"/>
    <s v="Cal King"/>
    <s v="ARB"/>
    <n v="94"/>
    <n v="2388.54"/>
    <n v="1.094282034939757E-5"/>
    <n v="0.99718016401533194"/>
    <n v="5870"/>
    <x v="8"/>
    <x v="3"/>
  </r>
  <r>
    <x v="8"/>
    <s v="Intelligent Design"/>
    <s v="Cassiopeia|Karissa|Lisa"/>
    <s v="DUVET&amp;DUVET SET"/>
    <s v="ID12-2262"/>
    <s v="Aqua"/>
    <s v="King/Cal K"/>
    <s v="B"/>
    <n v="69"/>
    <n v="2379.5300000000002"/>
    <n v="1.0901542074238657E-5"/>
    <n v="0.99719106555740622"/>
    <n v="5871"/>
    <x v="8"/>
    <x v="3"/>
  </r>
  <r>
    <x v="3"/>
    <s v="Madison Park"/>
    <s v="Zuri|Zuri|Zuri"/>
    <s v="BLANKET"/>
    <s v="MP51-8538"/>
    <s v="Brown"/>
    <s v="66x90&quot;"/>
    <s v="TBD"/>
    <n v="132"/>
    <n v="2374.6799999999998"/>
    <n v="1.0879322358975534E-5"/>
    <n v="0.99720194487976521"/>
    <n v="5872"/>
    <x v="8"/>
    <x v="3"/>
  </r>
  <r>
    <x v="8"/>
    <s v="Urban Habitat"/>
    <s v="Juniper|Juniper|Hudson"/>
    <s v="COMFORTER (SET)"/>
    <s v="UH10-2518"/>
    <s v="Gray"/>
    <s v="Twin/Twin "/>
    <s v="TBD"/>
    <n v="62"/>
    <n v="2360.2199999999998"/>
    <n v="1.0813075537799297E-5"/>
    <n v="0.99721275795530306"/>
    <n v="5873"/>
    <x v="8"/>
    <x v="3"/>
  </r>
  <r>
    <x v="3"/>
    <s v="Madison Park"/>
    <s v="Zuri|Zuri|Zuri"/>
    <s v="THROW"/>
    <s v="MP50-8528"/>
    <s v="Leopard"/>
    <s v="50x60&quot;"/>
    <s v="TBD"/>
    <n v="196"/>
    <n v="2350.64"/>
    <n v="1.0769185873423893E-5"/>
    <n v="0.99722352714117646"/>
    <n v="5874"/>
    <x v="8"/>
    <x v="3"/>
  </r>
  <r>
    <x v="8"/>
    <s v="Comfort Spaces"/>
    <s v="Pierre|Pierre|Pierre"/>
    <s v="COMFORTER (SET)"/>
    <s v="CS10-0068-1"/>
    <s v="Blue"/>
    <s v="Queen"/>
    <s v="ARB-"/>
    <n v="80"/>
    <n v="2349.8000000000002"/>
    <n v="1.0765337510368013E-5"/>
    <n v="0.99723429247868678"/>
    <n v="5875"/>
    <x v="8"/>
    <x v="3"/>
  </r>
  <r>
    <x v="1"/>
    <s v="Madison Park"/>
    <s v="Rosette|Florah|Bloom"/>
    <s v="WINDOW PANEL"/>
    <s v="MP40-5650"/>
    <s v="Grey"/>
    <s v="50x63&quot;"/>
    <s v="B"/>
    <n v="166"/>
    <n v="2349.7399999999998"/>
    <n v="1.0765062627292591E-5"/>
    <n v="0.99724505754131409"/>
    <n v="5876"/>
    <x v="8"/>
    <x v="3"/>
  </r>
  <r>
    <x v="7"/>
    <s v="Intelligent Design"/>
    <s v="Printed Microfiber|Printed Microfiber|Printed Microfiber"/>
    <s v="SHEET/SHEET SET"/>
    <s v="ID20-2218"/>
    <s v="Black Floral"/>
    <s v="Twin"/>
    <s v="B"/>
    <n v="178"/>
    <n v="2345.36"/>
    <n v="1.0744996162786927E-5"/>
    <n v="0.99725580253747692"/>
    <n v="5877"/>
    <x v="8"/>
    <x v="3"/>
  </r>
  <r>
    <x v="8"/>
    <s v="Intelligent Design"/>
    <s v="Shay|Monica|Juliette"/>
    <s v="COMFORTER (SET)"/>
    <s v="ID10-2426"/>
    <s v="Pink"/>
    <s v="King/Cal K"/>
    <s v="TBD"/>
    <n v="67"/>
    <n v="2343.2600000000002"/>
    <n v="1.0735375255147226E-5"/>
    <n v="0.99726653791273212"/>
    <n v="5878"/>
    <x v="8"/>
    <x v="3"/>
  </r>
  <r>
    <x v="7"/>
    <s v="Comfort Spaces"/>
    <s v="Microfiber Coolmax|Microfiber Coolmax|Microfiber Coolmax"/>
    <s v="SHEET/SHEET SET"/>
    <s v="CS20-0452"/>
    <s v="Aqua"/>
    <s v="Cal King"/>
    <s v="ARB"/>
    <n v="112"/>
    <n v="2333.12"/>
    <n v="1.0688920015401232E-5"/>
    <n v="0.99727722683274755"/>
    <n v="5879"/>
    <x v="8"/>
    <x v="3"/>
  </r>
  <r>
    <x v="7"/>
    <s v="Intelligent Design"/>
    <s v="Microfiber|Microfiber|Microfiber"/>
    <s v="SHEET/SHEET SET"/>
    <s v="ID20-2210"/>
    <s v="Blue"/>
    <s v="Full"/>
    <s v="B"/>
    <n v="175"/>
    <n v="2332.3200000000002"/>
    <n v="1.0685254907728965E-5"/>
    <n v="0.99728791208765533"/>
    <n v="5880"/>
    <x v="8"/>
    <x v="3"/>
  </r>
  <r>
    <x v="6"/>
    <s v="Madison Park Signature"/>
    <s v="Splendor|Splendor|Splendor"/>
    <s v="BATH RUG"/>
    <s v="MPS72-578"/>
    <s v="Navy"/>
    <s v="17x24&quot;"/>
    <s v="TBD"/>
    <n v="170"/>
    <n v="2330.5100000000002"/>
    <n v="1.0676962601620461E-5"/>
    <n v="0.99729858905025692"/>
    <n v="5881"/>
    <x v="8"/>
    <x v="3"/>
  </r>
  <r>
    <x v="1"/>
    <s v="Madison Park"/>
    <s v="Anaheim|Salford|Preston"/>
    <s v="WINDOW PANEL"/>
    <s v="MP40-8685"/>
    <s v="Brown"/>
    <s v="50x108&quot;"/>
    <s v="TBD"/>
    <n v="93"/>
    <n v="2325.9299999999998"/>
    <n v="1.0655979860196727E-5"/>
    <n v="0.99730924503011709"/>
    <n v="5882"/>
    <x v="8"/>
    <x v="3"/>
  </r>
  <r>
    <x v="7"/>
    <s v="Intelligent Design"/>
    <s v="Printed Microfiber|Printed Microfiber|Printed Microfiber"/>
    <s v="SHEET/SHEET SET"/>
    <s v="ID20-2364"/>
    <s v="Blush Waves"/>
    <s v="King"/>
    <s v="B"/>
    <n v="127"/>
    <n v="2323.6799999999998"/>
    <n v="1.0645671744868474E-5"/>
    <n v="0.997319890701862"/>
    <n v="5883"/>
    <x v="8"/>
    <x v="3"/>
  </r>
  <r>
    <x v="7"/>
    <s v="Sleep Philosophy"/>
    <s v="Smart Cool Microfiber|Smart Cool Microfiber|Smart Cool Microfiber"/>
    <s v="SHEET/SHEET SET"/>
    <s v="SHET20-965"/>
    <s v="White"/>
    <s v="Twin"/>
    <s v="B"/>
    <n v="135"/>
    <n v="2308.3200000000002"/>
    <n v="1.0575301677560938E-5"/>
    <n v="0.99733046600353958"/>
    <n v="5884"/>
    <x v="8"/>
    <x v="3"/>
  </r>
  <r>
    <x v="9"/>
    <s v="Super Listing"/>
    <s v="400GSM Essential Bundle|400GSM Essential Bundle|400GSM Essential Bundle"/>
    <s v="BATH TOWEL"/>
    <s v="AM73-0259"/>
    <s v="Seafoam"/>
    <s v="6-Piece"/>
    <s v="NEW"/>
    <n v="126"/>
    <n v="2307.81"/>
    <n v="1.0572965171419866E-5"/>
    <n v="0.99734103896871096"/>
    <n v="5885"/>
    <x v="8"/>
    <x v="3"/>
  </r>
  <r>
    <x v="2"/>
    <s v="Madison Park"/>
    <s v="Riva|Reeve|Faye"/>
    <s v="COMFORTER (SET)"/>
    <s v="MP10-8698"/>
    <s v="Grey"/>
    <s v="Queen"/>
    <s v="NEW"/>
    <n v="43"/>
    <n v="2294.0500000000002"/>
    <n v="1.0509925319456864E-5"/>
    <n v="0.99735154889403044"/>
    <n v="5886"/>
    <x v="8"/>
    <x v="3"/>
  </r>
  <r>
    <x v="1"/>
    <s v="Madison Park"/>
    <s v="Saratoga|Westmont|Sereno"/>
    <s v="WINDOW PANEL"/>
    <s v="MP40-2018"/>
    <s v="Grey/White"/>
    <s v="50x108&quot;"/>
    <s v="B"/>
    <n v="91"/>
    <n v="2292.6799999999998"/>
    <n v="1.0503648822568105E-5"/>
    <n v="0.99736205254285304"/>
    <n v="5887"/>
    <x v="8"/>
    <x v="3"/>
  </r>
  <r>
    <x v="1"/>
    <s v="Madison Park"/>
    <s v="Ceres|Elowen|Persis"/>
    <s v="WINDOW PANEL"/>
    <s v="MP40-6348"/>
    <s v="Light Grey"/>
    <s v="2-PK 50x63"/>
    <s v="B-"/>
    <n v="156"/>
    <n v="2291.4899999999998"/>
    <n v="1.0498196974905606E-5"/>
    <n v="0.99737255073982789"/>
    <n v="5888"/>
    <x v="8"/>
    <x v="3"/>
  </r>
  <r>
    <x v="1"/>
    <s v="Madison Park"/>
    <s v="Emilia|Natalie|Lillian"/>
    <s v="WINDOW PANEL"/>
    <s v="MP40-3557"/>
    <s v="Pewter"/>
    <s v="50x120&quot;"/>
    <s v="B"/>
    <n v="103"/>
    <n v="2289.64"/>
    <n v="1.0489721413413488E-5"/>
    <n v="0.99738304046124127"/>
    <n v="5889"/>
    <x v="8"/>
    <x v="3"/>
  </r>
  <r>
    <x v="8"/>
    <s v="Mi Zone"/>
    <s v="Allison|Mackenzie|Kelly"/>
    <s v="DUVET&amp;DUVET SET"/>
    <s v="MZ12-371"/>
    <s v="Yellow"/>
    <s v="Twin XL"/>
    <s v="B"/>
    <n v="113"/>
    <n v="2285.4699999999998"/>
    <n v="1.0470617039671794E-5"/>
    <n v="0.99739351107828089"/>
    <n v="5890"/>
    <x v="8"/>
    <x v="3"/>
  </r>
  <r>
    <x v="8"/>
    <s v="Intelligent Design"/>
    <s v="Oliver|Milo|Hayes"/>
    <s v="DUVET&amp;DUVET SET"/>
    <s v="ID12-2303"/>
    <s v="Gray"/>
    <s v="Full/Queen"/>
    <s v="TBD"/>
    <n v="86"/>
    <n v="2277.14"/>
    <n v="1.0432454106034306E-5"/>
    <n v="0.99740394353238693"/>
    <n v="5891"/>
    <x v="8"/>
    <x v="3"/>
  </r>
  <r>
    <x v="1"/>
    <s v="Madison Park"/>
    <s v="Quincy|Quincy|Quincy"/>
    <s v="WINDOW PANEL"/>
    <s v="MP40-8659"/>
    <s v="White"/>
    <s v="35x64&quot;"/>
    <s v="TBD"/>
    <n v="69"/>
    <n v="2272.86"/>
    <n v="1.0412845779987677E-5"/>
    <n v="0.99741435637816689"/>
    <n v="5892"/>
    <x v="8"/>
    <x v="3"/>
  </r>
  <r>
    <x v="7"/>
    <s v="Madison Park"/>
    <s v="3M Microcell|3M Microcell|3M Microcell"/>
    <s v="SHEET/SHEET SET"/>
    <s v="MP20-2383"/>
    <s v="Grey"/>
    <s v="Twin"/>
    <s v="B"/>
    <n v="165"/>
    <n v="2267.83"/>
    <n v="1.0389801415498293E-5"/>
    <n v="0.99742474617958243"/>
    <n v="5893"/>
    <x v="8"/>
    <x v="3"/>
  </r>
  <r>
    <x v="7"/>
    <s v="True North by Sleep Philosophy"/>
    <s v="Micro Fleece|Micro Fleece|Micro Fleece"/>
    <s v="SHEET/SHEET SET"/>
    <s v="SHET20-739"/>
    <s v="Red"/>
    <s v="Twin XL"/>
    <s v="B"/>
    <n v="90"/>
    <n v="2266.9299999999998"/>
    <n v="1.0385678169366992E-5"/>
    <n v="0.99743513185775179"/>
    <n v="5894"/>
    <x v="8"/>
    <x v="3"/>
  </r>
  <r>
    <x v="2"/>
    <s v="Super Listing"/>
    <s v="Mina|Hanna|Aera"/>
    <s v="QUILT"/>
    <s v="AM14-0371"/>
    <s v="Neutral"/>
    <s v="Twin/Twin "/>
    <s v="TBD"/>
    <n v="94"/>
    <n v="2265.02"/>
    <n v="1.0376927724799453E-5"/>
    <n v="0.99744550878547655"/>
    <n v="5895"/>
    <x v="8"/>
    <x v="3"/>
  </r>
  <r>
    <x v="6"/>
    <s v="Madison Park Signature"/>
    <s v="Splendor|Splendor|Splendor"/>
    <s v="BATH RUG"/>
    <s v="MPS72-582"/>
    <s v="Navy"/>
    <s v="24x60&quot;"/>
    <s v="TBD"/>
    <n v="73"/>
    <n v="2253.69"/>
    <n v="1.0325020637390963E-5"/>
    <n v="0.99745583380611391"/>
    <n v="5896"/>
    <x v="8"/>
    <x v="3"/>
  </r>
  <r>
    <x v="8"/>
    <s v="Intelligent Design"/>
    <s v="Raina|Khloe|Arielle"/>
    <s v="COMFORTER (SET)"/>
    <s v="TT10-0013"/>
    <s v="Grey/Silver"/>
    <s v="Full/Queen"/>
    <s v="TBD"/>
    <n v="54"/>
    <n v="2251.2600000000002"/>
    <n v="1.0313887872836451E-5"/>
    <n v="0.99746614769398678"/>
    <n v="5897"/>
    <x v="8"/>
    <x v="3"/>
  </r>
  <r>
    <x v="2"/>
    <s v="Madison Park"/>
    <s v="Etta|Cora|Amory"/>
    <s v="DUVET&amp;DUVET SET"/>
    <s v="MP12-8713"/>
    <s v="Grey"/>
    <s v="Queen"/>
    <s v="TBD"/>
    <n v="43"/>
    <n v="2241.3000000000002"/>
    <n v="1.026825728231672E-5"/>
    <n v="0.99747641595126912"/>
    <n v="5898"/>
    <x v="8"/>
    <x v="3"/>
  </r>
  <r>
    <x v="1"/>
    <s v="Madison Park"/>
    <s v="Emilia|Natalie|Lillian"/>
    <s v="WINDOW PANEL"/>
    <s v="MP40-6319"/>
    <s v="Navy"/>
    <s v="50x120&quot;"/>
    <s v="B"/>
    <n v="90"/>
    <n v="2240.42"/>
    <n v="1.0264225663877225E-5"/>
    <n v="0.99748668017693298"/>
    <n v="5899"/>
    <x v="8"/>
    <x v="3"/>
  </r>
  <r>
    <x v="1"/>
    <s v="Madison Park"/>
    <s v="Saratoga|Westmont|Sereno"/>
    <s v="WINDOW PANEL"/>
    <s v="MP40-2404"/>
    <s v="Seafoam/White"/>
    <s v="50x108&quot;"/>
    <s v="B"/>
    <n v="103"/>
    <n v="2240.21"/>
    <n v="1.0263263573113254E-5"/>
    <n v="0.9974969434405061"/>
    <n v="5900"/>
    <x v="8"/>
    <x v="3"/>
  </r>
  <r>
    <x v="2"/>
    <s v="Super Listing"/>
    <s v="Bailey|Darby|Niro/Malani"/>
    <s v="COMFORTER (SET)"/>
    <s v="AM10-0159"/>
    <s v="White"/>
    <s v="Full/Queen"/>
    <s v="TBD"/>
    <n v="61"/>
    <n v="2231.81"/>
    <n v="1.0224779942554443E-5"/>
    <n v="0.9975071682204486"/>
    <n v="5901"/>
    <x v="8"/>
    <x v="3"/>
  </r>
  <r>
    <x v="1"/>
    <s v="Madison Park"/>
    <s v="Lexus|Lexus|Lexus"/>
    <s v="WINDOW PANEL"/>
    <s v="MP40-8633"/>
    <s v="White"/>
    <s v="52x63&quot;"/>
    <s v="TBD"/>
    <n v="170"/>
    <n v="2230.9299999999998"/>
    <n v="1.022074832411495E-5"/>
    <n v="0.99751738896877273"/>
    <n v="5902"/>
    <x v="8"/>
    <x v="3"/>
  </r>
  <r>
    <x v="7"/>
    <s v="Comfort Spaces"/>
    <s v="Cotton Flannel 135GSM|Cotton Flannel 135GSM|Cotton Flannel 135GSM"/>
    <s v="SHEET/SHEET SET"/>
    <s v="CS20-1602"/>
    <s v="Scottish Plaid Blue"/>
    <s v="Cal King"/>
    <s v="ARB-"/>
    <n v="69"/>
    <n v="2228.6999999999998"/>
    <n v="1.0210531836478503E-5"/>
    <n v="0.99752759950060921"/>
    <n v="5903"/>
    <x v="8"/>
    <x v="3"/>
  </r>
  <r>
    <x v="6"/>
    <s v="Madison Park Signature"/>
    <s v="Splendor|Splendor|Splendor"/>
    <s v="BATH RUG"/>
    <s v="MPS72-569"/>
    <s v="Charcoal"/>
    <s v="20x30&quot;"/>
    <s v="A"/>
    <n v="131"/>
    <n v="2217.12"/>
    <n v="1.0157479402922429E-5"/>
    <n v="0.99753775698001212"/>
    <n v="5904"/>
    <x v="8"/>
    <x v="3"/>
  </r>
  <r>
    <x v="2"/>
    <s v="Madison Park"/>
    <s v="Royce|Hayden|Quinn"/>
    <s v="COMFORTER (SET)"/>
    <s v="MP10-8688"/>
    <s v="Ivory"/>
    <s v="Queen"/>
    <s v="N/A"/>
    <n v="33"/>
    <n v="2200.77"/>
    <n v="1.0082573764870462E-5"/>
    <n v="0.99754783955377702"/>
    <n v="5905"/>
    <x v="8"/>
    <x v="3"/>
  </r>
  <r>
    <x v="6"/>
    <s v="Madison Park"/>
    <s v="Arbor Waffle|Arbor Waffle|Arbor Waffle"/>
    <s v="SHOWER CURTAIN"/>
    <s v="MP70-8609"/>
    <s v="White"/>
    <s v="72x84&quot;"/>
    <s v="TBD"/>
    <n v="152"/>
    <n v="2198.73"/>
    <n v="1.0073227740306178E-5"/>
    <n v="0.99755791278151729"/>
    <n v="5906"/>
    <x v="8"/>
    <x v="3"/>
  </r>
  <r>
    <x v="2"/>
    <s v="Madison Park"/>
    <s v="Etta|Cora|Amory"/>
    <s v="DUVET&amp;DUVET SET"/>
    <s v="MP12-8714"/>
    <s v="Grey"/>
    <s v="King"/>
    <s v="TBD"/>
    <n v="38"/>
    <n v="2195.56"/>
    <n v="1.0058704751154818E-5"/>
    <n v="0.99756797148626841"/>
    <n v="5907"/>
    <x v="8"/>
    <x v="3"/>
  </r>
  <r>
    <x v="7"/>
    <s v="Comfort Spaces"/>
    <s v="Cotton Flannel 135GSM|Cotton Flannel 135GSM|Cotton Flannel 135GSM"/>
    <s v="SHEET/SHEET SET"/>
    <s v="CS20-0339"/>
    <s v="Geo Aqua"/>
    <s v="Twin"/>
    <s v="ARB-"/>
    <n v="132"/>
    <n v="2184.6"/>
    <n v="1.0008492776044751E-5"/>
    <n v="0.9975779799790444"/>
    <n v="5908"/>
    <x v="8"/>
    <x v="3"/>
  </r>
  <r>
    <x v="2"/>
    <s v="Super Listing"/>
    <s v="Bailey|Darby|Niro/Malani"/>
    <s v="COMFORTER (SET)"/>
    <s v="AM10-0537"/>
    <s v="Blue"/>
    <s v="King/Cal K"/>
    <s v="TBD"/>
    <n v="54"/>
    <n v="2184.4699999999998"/>
    <n v="1.0007897196048008E-5"/>
    <n v="0.99758798787624048"/>
    <n v="5909"/>
    <x v="8"/>
    <x v="3"/>
  </r>
  <r>
    <x v="8"/>
    <s v="Intelligent Design"/>
    <s v="Cassiopeia|Karissa|Lisa"/>
    <s v="DUVET&amp;DUVET SET"/>
    <s v="ID12-2389"/>
    <s v="Charcoal"/>
    <s v="Full/Queen"/>
    <s v="TBD"/>
    <n v="68"/>
    <n v="2184.0700000000002"/>
    <n v="1.0006064642211875E-5"/>
    <n v="0.99759799394088267"/>
    <n v="5910"/>
    <x v="8"/>
    <x v="3"/>
  </r>
  <r>
    <x v="15"/>
    <s v="INK+IVY"/>
    <s v="IM222101|IM222101|IM222101"/>
    <s v="ROBE"/>
    <s v="II04-9609"/>
    <s v="Black 001"/>
    <s v="XS/S"/>
    <s v="A"/>
    <n v="90"/>
    <n v="2179.17"/>
    <n v="9.9836158577192367E-6"/>
    <n v="0.99760797755674036"/>
    <n v="5911"/>
    <x v="8"/>
    <x v="3"/>
  </r>
  <r>
    <x v="7"/>
    <s v="Super Listing"/>
    <s v="Cotton 144TC|Cotton 144TC|Cotton 144TC"/>
    <s v="SHEET/SHEET SET"/>
    <s v="AM20-0364"/>
    <s v="Black"/>
    <s v="Cal King"/>
    <s v="B"/>
    <n v="87"/>
    <n v="2176.65"/>
    <n v="9.9720707685515943E-6"/>
    <n v="0.99761794962750894"/>
    <n v="5912"/>
    <x v="8"/>
    <x v="3"/>
  </r>
  <r>
    <x v="7"/>
    <s v="Super Listing"/>
    <s v="Cotton 144TC|Cotton 144TC|Cotton 144TC"/>
    <s v="SHEET/SHEET SET"/>
    <s v="AM20-0344"/>
    <s v="White"/>
    <s v="Queen"/>
    <s v="B"/>
    <n v="91"/>
    <n v="2161.23"/>
    <n v="9.9014258181686358E-6"/>
    <n v="0.99762785105332707"/>
    <n v="5913"/>
    <x v="8"/>
    <x v="3"/>
  </r>
  <r>
    <x v="1"/>
    <s v="510 Design"/>
    <s v="Colt|Garett|Bryce"/>
    <s v="WINDOW PANEL"/>
    <s v="5DS40-0286"/>
    <s v="White/Gold"/>
    <s v="37x95&quot;"/>
    <s v="TBD"/>
    <n v="79"/>
    <n v="2157.35"/>
    <n v="9.8836500459581373E-6"/>
    <n v="0.99763773470337302"/>
    <n v="5914"/>
    <x v="8"/>
    <x v="3"/>
  </r>
  <r>
    <x v="7"/>
    <s v="Madison Park Essentials"/>
    <s v="200 Thread Count Printed Cotton|200 Thread Count Printed Cotton|200 Thread"/>
    <s v="SHEET/SHEET SET"/>
    <s v="MPE20-1041"/>
    <s v="Blue Palmetto"/>
    <s v="Full"/>
    <s v="B"/>
    <n v="81"/>
    <n v="2151.85"/>
    <n v="9.8584524307112978E-6"/>
    <n v="0.99764759315580376"/>
    <n v="5915"/>
    <x v="8"/>
    <x v="3"/>
  </r>
  <r>
    <x v="7"/>
    <s v="Comfort Spaces"/>
    <s v="Cotton Flannel 135GSM|Cotton Flannel 135GSM|Cotton Flannel 135GSM"/>
    <s v="SHEET/SHEET SET"/>
    <s v="CS20-0359"/>
    <s v="Plaid Grey/Red"/>
    <s v="Twin"/>
    <s v="ARB-"/>
    <n v="120"/>
    <n v="2149.7600000000002"/>
    <n v="9.8488773369174991E-6"/>
    <n v="0.99765744203314066"/>
    <n v="5916"/>
    <x v="8"/>
    <x v="3"/>
  </r>
  <r>
    <x v="7"/>
    <s v="Comfort Spaces"/>
    <s v="Microfiber Coolmax|Microfiber Coolmax|Microfiber Coolmax"/>
    <s v="SHEET/SHEET SET"/>
    <s v="CS20-1662"/>
    <s v="Cream"/>
    <s v="Full"/>
    <s v="ARB"/>
    <n v="129"/>
    <n v="2148.39"/>
    <n v="9.8426008400287399E-6"/>
    <n v="0.99766728463398069"/>
    <n v="5917"/>
    <x v="8"/>
    <x v="3"/>
  </r>
  <r>
    <x v="11"/>
    <s v="Harbor House Blue"/>
    <s v="Suzanna"/>
    <s v="NORMAL PILLOW"/>
    <s v="HH30-1651"/>
    <s v="White"/>
    <s v="12x20&quot;"/>
    <s v="B"/>
    <n v="119"/>
    <n v="2143.12"/>
    <n v="9.818456943237676E-6"/>
    <n v="0.99767710309092394"/>
    <n v="5918"/>
    <x v="8"/>
    <x v="3"/>
  </r>
  <r>
    <x v="8"/>
    <s v="Intelligent Design"/>
    <s v="Felicia|Isabel|Alyssa"/>
    <s v="DUVET&amp;DUVET SET"/>
    <s v="ID12-1907"/>
    <s v="Teal"/>
    <s v="Twin/Twin "/>
    <s v="B"/>
    <n v="72"/>
    <n v="2123.35"/>
    <n v="9.727882969886763E-6"/>
    <n v="0.99768683097389388"/>
    <n v="5919"/>
    <x v="8"/>
    <x v="3"/>
  </r>
  <r>
    <x v="2"/>
    <s v="Super Listing"/>
    <s v="Porter|Evans|Walker"/>
    <s v="DUVET&amp;DUVET SET"/>
    <s v="AM12-0442"/>
    <s v="Blush"/>
    <s v="Full"/>
    <s v="A++"/>
    <n v="103"/>
    <n v="2113.23"/>
    <n v="9.6815193578325794E-6"/>
    <n v="0.99769651249325175"/>
    <n v="5920"/>
    <x v="8"/>
    <x v="3"/>
  </r>
  <r>
    <x v="7"/>
    <s v="Intelligent Design"/>
    <s v="Cotton Blend Jersey Knit|Cotton Blend Jersey Knit|Cotton Blend Jersey Knit"/>
    <s v="SHEET/SHEET SET"/>
    <s v="ID20-2451"/>
    <s v="Grey"/>
    <s v="Twin"/>
    <s v="B"/>
    <n v="99"/>
    <n v="2111.27"/>
    <n v="9.672539844035524E-6"/>
    <n v="0.99770618503309583"/>
    <n v="5921"/>
    <x v="8"/>
    <x v="3"/>
  </r>
  <r>
    <x v="9"/>
    <s v="Super Listing"/>
    <s v="Premium Turkish Cotton|Premium Turkish Cotton|Premium Turkish Cotton"/>
    <s v="BATH TOWEL"/>
    <s v="AM73-0234"/>
    <s v="Seafoam"/>
    <s v="4-Piece"/>
    <s v="NEW"/>
    <n v="79"/>
    <n v="2100.6799999999998"/>
    <n v="9.6240229812238809E-6"/>
    <n v="0.99771580905607704"/>
    <n v="5922"/>
    <x v="8"/>
    <x v="3"/>
  </r>
  <r>
    <x v="2"/>
    <s v="Croscill Classics"/>
    <s v="Aumont|Aumont|Aumont"/>
    <s v="NORMAL PILLOW"/>
    <s v="CCL30-0026"/>
    <s v="Silver"/>
    <s v="22x15&quot;"/>
    <s v="B-"/>
    <n v="53"/>
    <n v="2080.13"/>
    <n v="9.5298755278925083E-6"/>
    <n v="0.99772533893160498"/>
    <n v="5923"/>
    <x v="8"/>
    <x v="3"/>
  </r>
  <r>
    <x v="7"/>
    <s v="Beautyrest Platinum"/>
    <s v="400TC Liquid Cotton"/>
    <s v="PILLOWCASE"/>
    <s v="BRP21-0088C"/>
    <s v="Plum"/>
    <s v="Standard"/>
    <s v="EXB"/>
    <n v="254"/>
    <n v="2057.4"/>
    <n v="9.4257406561542044E-6"/>
    <n v="0.99773476467226108"/>
    <n v="5924"/>
    <x v="8"/>
    <x v="3"/>
  </r>
  <r>
    <x v="9"/>
    <s v="Super Listing"/>
    <s v="400GSM Essential Bundle|400GSM Essential Bundle|400GSM Essential Bundle"/>
    <s v="BATH TOWEL"/>
    <s v="AM73-0253"/>
    <s v="Indigo"/>
    <s v="4-Piece"/>
    <s v="NEW"/>
    <n v="83"/>
    <n v="2040.39"/>
    <n v="9.3478113042726142E-6"/>
    <n v="0.99774411248356532"/>
    <n v="5925"/>
    <x v="8"/>
    <x v="3"/>
  </r>
  <r>
    <x v="7"/>
    <s v="N Natori"/>
    <s v="Satin Sheets"/>
    <s v="SHEET/SHEET SET"/>
    <s v="NN20-0139"/>
    <s v="Black"/>
    <s v="King"/>
    <s v="EXT"/>
    <n v="121"/>
    <n v="2039.77"/>
    <n v="9.3449708458266071E-6"/>
    <n v="0.99775345745441113"/>
    <n v="5926"/>
    <x v="8"/>
    <x v="3"/>
  </r>
  <r>
    <x v="7"/>
    <s v="Comfort Spaces"/>
    <s v="Microfiber Coolmax|Microfiber Coolmax|Microfiber Coolmax"/>
    <s v="SHEET/SHEET SET"/>
    <s v="CS20-1736"/>
    <s v="Blue"/>
    <s v="Queen Extr"/>
    <s v="ART"/>
    <n v="102"/>
    <n v="2034.9"/>
    <n v="9.3226595028716778E-6"/>
    <n v="0.99776278011391395"/>
    <n v="5927"/>
    <x v="8"/>
    <x v="3"/>
  </r>
  <r>
    <x v="6"/>
    <s v="Madison Park Signature"/>
    <s v="Splendor|Splendor|Splendor"/>
    <s v="BATH RUG"/>
    <s v="MPS72-591"/>
    <s v="Black"/>
    <s v="20x30&quot;"/>
    <s v="TBD"/>
    <n v="120"/>
    <n v="2028.06"/>
    <n v="9.29132283227379E-6"/>
    <n v="0.99777207143674618"/>
    <n v="5928"/>
    <x v="8"/>
    <x v="3"/>
  </r>
  <r>
    <x v="7"/>
    <s v="Super Listing"/>
    <s v="Cotton 144TC|Cotton 144TC|Cotton 144TC"/>
    <s v="SHEET/SHEET SET"/>
    <s v="AM20-0356"/>
    <s v="Light Blue"/>
    <s v="Cal King"/>
    <s v="B"/>
    <n v="80"/>
    <n v="2027.13"/>
    <n v="9.2870621446047793E-6"/>
    <n v="0.99778135849889082"/>
    <n v="5929"/>
    <x v="8"/>
    <x v="3"/>
  </r>
  <r>
    <x v="9"/>
    <s v="Super Listing"/>
    <s v="400GSM Essential Bundle|400GSM Essential Bundle|400GSM Essential Bundle"/>
    <s v="BATH TOWEL"/>
    <s v="AM73-0255"/>
    <s v="Grey"/>
    <s v="6-Piece"/>
    <s v="NEW"/>
    <n v="106"/>
    <n v="2023.78"/>
    <n v="9.2717145062271586E-6"/>
    <n v="0.99779063021339709"/>
    <n v="5930"/>
    <x v="8"/>
    <x v="3"/>
  </r>
  <r>
    <x v="3"/>
    <s v="Serta"/>
    <s v="Heated Faux Feathersoft|Heated Faux Feathersoft|Heated Faux Feathersoft"/>
    <s v="ELECT BLANKET"/>
    <s v="ST54-3596"/>
    <s v="Navy"/>
    <s v="Full"/>
    <s v="ARB-"/>
    <n v="31"/>
    <n v="2023.06"/>
    <n v="9.2684159093221174E-6"/>
    <n v="0.9977998986293064"/>
    <n v="5931"/>
    <x v="8"/>
    <x v="3"/>
  </r>
  <r>
    <x v="7"/>
    <s v="Intelligent Design"/>
    <s v="Novelty|Novelty|Novelty"/>
    <s v="SHEET/SHEET SET"/>
    <s v="ID20-1431"/>
    <s v="Pink Cats"/>
    <s v="TXL"/>
    <s v="B-"/>
    <n v="145"/>
    <n v="2018.96"/>
    <n v="9.2496322325017463E-6"/>
    <n v="0.99780914826153888"/>
    <n v="5932"/>
    <x v="8"/>
    <x v="3"/>
  </r>
  <r>
    <x v="7"/>
    <s v="Intelligent Design"/>
    <s v="Microfiber|Microfiber|Microfiber"/>
    <s v="SHEET/SHEET SET"/>
    <s v="ID20-1916"/>
    <s v="Charcoal"/>
    <s v="Full"/>
    <s v="B"/>
    <n v="126"/>
    <n v="2013.07"/>
    <n v="9.2226478772646753E-6"/>
    <n v="0.99781837090941616"/>
    <n v="5933"/>
    <x v="8"/>
    <x v="3"/>
  </r>
  <r>
    <x v="7"/>
    <s v="Croscill"/>
    <s v="Luxury Egyptian|Luxury Egyptian|Luxury Egyptian"/>
    <s v="SHEET/SHEET SET"/>
    <s v="CCS20-014"/>
    <s v="Grey"/>
    <s v="Standard"/>
    <s v="B"/>
    <n v="95"/>
    <n v="1996.37"/>
    <n v="9.1461387546060887E-6"/>
    <n v="0.99782751704817074"/>
    <n v="5934"/>
    <x v="8"/>
    <x v="3"/>
  </r>
  <r>
    <x v="3"/>
    <s v="Serta"/>
    <s v="Ribbed Plush|Ribbed Plush|Ribbed Plush"/>
    <s v="ELECT BLANKET"/>
    <s v="ST54-0307"/>
    <s v="Sky Blue"/>
    <s v="Full"/>
    <s v="ARB"/>
    <n v="35"/>
    <n v="1996.05"/>
    <n v="9.144672711537182E-6"/>
    <n v="0.99783666172088226"/>
    <n v="5935"/>
    <x v="8"/>
    <x v="3"/>
  </r>
  <r>
    <x v="2"/>
    <s v="Comfort Spaces"/>
    <s v="Kienna|Kienna|Kienna"/>
    <s v="COVERLET&amp;BEDSPR"/>
    <s v="CS13-1499"/>
    <s v="Sage Green"/>
    <s v="Full/Queen"/>
    <s v="ARB"/>
    <n v="53"/>
    <n v="1988.03"/>
    <n v="9.1079300071227001E-6"/>
    <n v="0.99784576965088934"/>
    <n v="5936"/>
    <x v="8"/>
    <x v="3"/>
  </r>
  <r>
    <x v="2"/>
    <s v="Madison Park"/>
    <s v="Riva|Reeve|Faye"/>
    <s v="COMFORTER (SET)"/>
    <s v="MP10-8699"/>
    <s v="Grey"/>
    <s v="King"/>
    <s v="NEW"/>
    <n v="33"/>
    <n v="1980.66"/>
    <n v="9.0741652026919345E-6"/>
    <n v="0.99785484381609202"/>
    <n v="5937"/>
    <x v="8"/>
    <x v="3"/>
  </r>
  <r>
    <x v="2"/>
    <s v="N Natori"/>
    <s v="Cocoon|Cocoon|Cocoon"/>
    <s v="BED SKIRT&amp;SHAM"/>
    <s v="NS11-3657"/>
    <s v="White"/>
    <s v="Euro Sham"/>
    <s v="B"/>
    <n v="97"/>
    <n v="1975.62"/>
    <n v="9.051075024356648E-6"/>
    <n v="0.99786389489111638"/>
    <n v="5938"/>
    <x v="8"/>
    <x v="3"/>
  </r>
  <r>
    <x v="2"/>
    <s v="Comfort Spaces"/>
    <s v="Vixie|Vixie|Vixie"/>
    <s v="COMFORTER (SET)"/>
    <s v="CS10-1661"/>
    <s v="Orange/Grey"/>
    <s v="Full/Queen"/>
    <s v="ARB"/>
    <n v="109"/>
    <n v="1973.98"/>
    <n v="9.0435615536284992E-6"/>
    <n v="0.99787293845267"/>
    <n v="5939"/>
    <x v="8"/>
    <x v="3"/>
  </r>
  <r>
    <x v="7"/>
    <s v="Intelligent Design"/>
    <s v="Microfiber|Microfiber|Microfiber"/>
    <s v="SHEET/SHEET SET"/>
    <s v="ID20-2217"/>
    <s v="Lavender"/>
    <s v="King"/>
    <s v="B"/>
    <n v="115"/>
    <n v="1965.5"/>
    <n v="9.0047114123024626E-6"/>
    <n v="0.9978819431640823"/>
    <n v="5940"/>
    <x v="8"/>
    <x v="3"/>
  </r>
  <r>
    <x v="7"/>
    <s v="Sleep Philosophy"/>
    <s v="Smart Cool Microfiber|Smart Cool Microfiber|Smart Cool Microfiber"/>
    <s v="SHEET/SHEET SET"/>
    <s v="SHET20-976"/>
    <s v="Ivory"/>
    <s v="Full"/>
    <s v="B"/>
    <n v="109"/>
    <n v="1955.79"/>
    <n v="8.9602261679303149E-6"/>
    <n v="0.99789090339025022"/>
    <n v="5941"/>
    <x v="8"/>
    <x v="3"/>
  </r>
  <r>
    <x v="2"/>
    <s v="N Natori"/>
    <s v="Cherry Blossom"/>
    <s v="BED SKIRT&amp;SHAM"/>
    <s v="NS11-1824A"/>
    <s v="Grey"/>
    <s v="Euro Sham"/>
    <s v="B"/>
    <n v="73"/>
    <n v="1946.6"/>
    <n v="8.9181232435451402E-6"/>
    <n v="0.99789982151349377"/>
    <n v="5942"/>
    <x v="8"/>
    <x v="3"/>
  </r>
  <r>
    <x v="8"/>
    <s v="Comfort Spaces"/>
    <s v="Phillips|Phillips|Phillips"/>
    <s v="COMFORTER (SET)"/>
    <s v="CS10-1685"/>
    <s v="Sage Green"/>
    <s v="Full/Queen"/>
    <s v="ARB-"/>
    <n v="41"/>
    <n v="1946.27"/>
    <n v="8.9166113866303305E-6"/>
    <n v="0.99790873812488035"/>
    <n v="5943"/>
    <x v="8"/>
    <x v="3"/>
  </r>
  <r>
    <x v="2"/>
    <s v="Madison Park"/>
    <s v="Riva|Reeve|Faye"/>
    <s v="COMFORTER (SET)"/>
    <s v="MP10-8653"/>
    <s v="Beige"/>
    <s v="King"/>
    <s v="TBD"/>
    <n v="32"/>
    <n v="1934.57"/>
    <n v="8.8630091869234164E-6"/>
    <n v="0.99791760113406724"/>
    <n v="5944"/>
    <x v="8"/>
    <x v="3"/>
  </r>
  <r>
    <x v="2"/>
    <s v="Madison Park"/>
    <s v="Laurel|Cynthia|Piedmont"/>
    <s v="COMFORTER (SET)"/>
    <s v="TT10-0034"/>
    <s v="Black"/>
    <s v="Cal King"/>
    <s v="TBD"/>
    <n v="27"/>
    <n v="1933.46"/>
    <n v="8.8579238500281455E-6"/>
    <n v="0.99792645905791733"/>
    <n v="5945"/>
    <x v="8"/>
    <x v="3"/>
  </r>
  <r>
    <x v="4"/>
    <s v="Sleep Philosophy"/>
    <s v="Holden|Holden|Holden"/>
    <s v="MATT PAD/TOPPER"/>
    <s v="BASI16-0599"/>
    <s v="White"/>
    <s v="King"/>
    <s v="ARB"/>
    <n v="95"/>
    <n v="1927.55"/>
    <n v="8.8308478670992683E-6"/>
    <n v="0.9979352899057844"/>
    <n v="5946"/>
    <x v="8"/>
    <x v="3"/>
  </r>
  <r>
    <x v="7"/>
    <s v="Intelligent Design"/>
    <s v="Microfiber|Microfiber|Microfiber"/>
    <s v="SHEET/SHEET SET"/>
    <s v="ID20-2209"/>
    <s v="Blue"/>
    <s v="Twin XL"/>
    <s v="B"/>
    <n v="164"/>
    <n v="1924.4"/>
    <n v="8.8164165056397157E-6"/>
    <n v="0.99794410632229003"/>
    <n v="5947"/>
    <x v="8"/>
    <x v="3"/>
  </r>
  <r>
    <x v="1"/>
    <s v="Madison Park"/>
    <s v="Veronica|Isabella|Scarlett"/>
    <s v="WINDOW PANEL"/>
    <s v="MP40-8462"/>
    <s v="White/Navy"/>
    <s v="50x84&quot;"/>
    <s v="TBD"/>
    <n v="101"/>
    <n v="1921.67"/>
    <n v="8.8039093257081021E-6"/>
    <n v="0.9979529102316157"/>
    <n v="5948"/>
    <x v="8"/>
    <x v="3"/>
  </r>
  <r>
    <x v="7"/>
    <s v="N Natori"/>
    <s v="Satin Sheets"/>
    <s v="SHEET/SHEET SET"/>
    <s v="NN20-0143"/>
    <s v="Grey"/>
    <s v="King"/>
    <s v="EXT"/>
    <n v="113"/>
    <n v="1917.52"/>
    <n v="8.784896579658214E-6"/>
    <n v="0.99796169512819533"/>
    <n v="5949"/>
    <x v="8"/>
    <x v="3"/>
  </r>
  <r>
    <x v="7"/>
    <s v="Sleep Philosophy"/>
    <s v="Smart Cool Microfiber|Smart Cool Microfiber|Smart Cool Microfiber"/>
    <s v="SHEET/SHEET SET"/>
    <s v="SHET20-970"/>
    <s v="Aqua"/>
    <s v="Twin"/>
    <s v="B"/>
    <n v="117"/>
    <n v="1915.71"/>
    <n v="8.776604273549708E-6"/>
    <n v="0.99797047173246889"/>
    <n v="5950"/>
    <x v="8"/>
    <x v="3"/>
  </r>
  <r>
    <x v="2"/>
    <s v="Super Listing"/>
    <s v="Porter|Evans|Walker"/>
    <s v="DUVET&amp;DUVET SET"/>
    <s v="AM12-0443"/>
    <s v="Blush"/>
    <s v="Cal King"/>
    <s v="A++"/>
    <n v="79"/>
    <n v="1906.78"/>
    <n v="8.7356925091580215E-6"/>
    <n v="0.99797920742497803"/>
    <n v="5951"/>
    <x v="8"/>
    <x v="3"/>
  </r>
  <r>
    <x v="7"/>
    <s v="Comfort Spaces"/>
    <s v="Cotton Flannel 135GSM|Cotton Flannel 135GSM|Cotton Flannel 135GSM"/>
    <s v="SHEET/SHEET SET"/>
    <s v="CS20-1600"/>
    <s v="Scottish Plaid Green"/>
    <s v="Cal King"/>
    <s v="ARB-"/>
    <n v="59"/>
    <n v="1905.7"/>
    <n v="8.7307446138004597E-6"/>
    <n v="0.99798793816959186"/>
    <n v="5952"/>
    <x v="8"/>
    <x v="3"/>
  </r>
  <r>
    <x v="2"/>
    <s v="Comfort Spaces"/>
    <s v="Kienna|Kienna|Kienna"/>
    <s v="COVERLET&amp;BEDSPR"/>
    <s v="CS14-0751"/>
    <s v="Blush"/>
    <s v="King/Cal K"/>
    <s v="ARB"/>
    <n v="61"/>
    <n v="1903.81"/>
    <n v="8.7220857969247275E-6"/>
    <n v="0.9979966602553888"/>
    <n v="5953"/>
    <x v="8"/>
    <x v="3"/>
  </r>
  <r>
    <x v="6"/>
    <s v="Madison Park"/>
    <s v="Spa Waffle|Spa Waffle|Spa Waffle"/>
    <s v="SHOWER CURTAIN"/>
    <s v="MP70-8559"/>
    <s v="Cream"/>
    <s v="72x72&quot;"/>
    <s v="TBD"/>
    <n v="129"/>
    <n v="1903.34"/>
    <n v="8.7199325461672698E-6"/>
    <n v="0.99800538018793494"/>
    <n v="5954"/>
    <x v="8"/>
    <x v="3"/>
  </r>
  <r>
    <x v="6"/>
    <s v="Madison Park Signature"/>
    <s v="Splendor|Splendor|Splendor"/>
    <s v="BATH RUG"/>
    <s v="MPS72-581"/>
    <s v="Navy"/>
    <s v="24x44&quot;"/>
    <s v="TBD"/>
    <n v="78"/>
    <n v="1899.32"/>
    <n v="8.7015153801141249E-6"/>
    <n v="0.99801408170331507"/>
    <n v="5955"/>
    <x v="8"/>
    <x v="3"/>
  </r>
  <r>
    <x v="9"/>
    <s v="Super Listing"/>
    <s v="Premium Turkish Cotton|Premium Turkish Cotton|Premium Turkish Cotton"/>
    <s v="BATH TOWEL"/>
    <s v="AM73-0238"/>
    <s v="Navy"/>
    <s v="2-Piece"/>
    <s v="NEW"/>
    <n v="83"/>
    <n v="1897.51"/>
    <n v="8.6932230740056206E-6"/>
    <n v="0.99802277492638902"/>
    <n v="5956"/>
    <x v="8"/>
    <x v="3"/>
  </r>
  <r>
    <x v="7"/>
    <s v="N Natori"/>
    <s v="Satin Sheets"/>
    <s v="SHEET/SHEET SET"/>
    <s v="NN20-0146"/>
    <s v="Beige"/>
    <s v="Queen"/>
    <s v="EXT"/>
    <n v="126"/>
    <n v="1881.76"/>
    <n v="8.6210662667078525E-6"/>
    <n v="0.99803139599265578"/>
    <n v="5957"/>
    <x v="8"/>
    <x v="3"/>
  </r>
  <r>
    <x v="6"/>
    <s v="Madison Park Signature"/>
    <s v="Splendor|Splendor|Splendor"/>
    <s v="BATH RUG"/>
    <s v="MPS72-576"/>
    <s v="Blue"/>
    <s v="24x44&quot;"/>
    <s v="B"/>
    <n v="77"/>
    <n v="1881.66"/>
    <n v="8.6206081282488184E-6"/>
    <n v="0.99804001660078401"/>
    <n v="5958"/>
    <x v="8"/>
    <x v="3"/>
  </r>
  <r>
    <x v="7"/>
    <s v="Madison Park"/>
    <s v="3M Microcell|3M Microcell|3M Microcell"/>
    <s v="SHEET/SHEET SET"/>
    <s v="MP20-4388"/>
    <s v="Blush"/>
    <s v="Twin"/>
    <s v="B"/>
    <n v="131"/>
    <n v="1880.47"/>
    <n v="8.6151562805863212E-6"/>
    <n v="0.9980486317570646"/>
    <n v="5959"/>
    <x v="8"/>
    <x v="3"/>
  </r>
  <r>
    <x v="8"/>
    <s v="Intelligent Design"/>
    <s v="Oliver|Milo|Hayes"/>
    <s v="COMFORTER (SET)"/>
    <s v="ID10-2300"/>
    <s v="Gray"/>
    <s v="Twin/Twin "/>
    <s v="TBD"/>
    <n v="69"/>
    <n v="1877.91"/>
    <n v="8.6034279360350648E-6"/>
    <n v="0.99805723518500067"/>
    <n v="5960"/>
    <x v="8"/>
    <x v="3"/>
  </r>
  <r>
    <x v="9"/>
    <s v="Super Listing"/>
    <s v="400GSM Essential Bundle|400GSM Essential Bundle|400GSM Essential Bundle"/>
    <s v="BATH TOWEL"/>
    <s v="AM73-0249"/>
    <s v="Beige"/>
    <s v="4-Piece"/>
    <s v="NEW"/>
    <n v="77"/>
    <n v="1877.3"/>
    <n v="8.6006332914349591E-6"/>
    <n v="0.99806583581829211"/>
    <n v="5961"/>
    <x v="8"/>
    <x v="3"/>
  </r>
  <r>
    <x v="7"/>
    <s v="Comfort Spaces"/>
    <s v="Cotton 144TC|Cotton 144TC|Cotton 144TC"/>
    <s v="SHEET/SHEET SET"/>
    <s v="CS20-1590"/>
    <s v="Diamond Tan"/>
    <s v="Cal King"/>
    <s v="ARB-"/>
    <n v="79"/>
    <n v="1876.25"/>
    <n v="8.5958228376151082E-6"/>
    <n v="0.99807443164112974"/>
    <n v="5962"/>
    <x v="8"/>
    <x v="3"/>
  </r>
  <r>
    <x v="7"/>
    <s v="Intelligent Design"/>
    <s v="Microfiber|Microfiber|Microfiber"/>
    <s v="SHEET/SHEET SET"/>
    <s v="ID20-1912"/>
    <s v="White"/>
    <s v="Full"/>
    <s v="B"/>
    <n v="118"/>
    <n v="1869.92"/>
    <n v="8.5668226731582921E-6"/>
    <n v="0.99808299846380288"/>
    <n v="5963"/>
    <x v="8"/>
    <x v="3"/>
  </r>
  <r>
    <x v="2"/>
    <s v="Madison Park"/>
    <s v="Laurel|Cynthia|Piedmont"/>
    <s v="COMFORTER (SET)"/>
    <s v="TT10-0036"/>
    <s v="Blush"/>
    <s v="Queen"/>
    <s v="TBD"/>
    <n v="37"/>
    <n v="1864.59"/>
    <n v="8.5424038932918081E-6"/>
    <n v="0.99809154086769614"/>
    <n v="5964"/>
    <x v="8"/>
    <x v="3"/>
  </r>
  <r>
    <x v="2"/>
    <s v="Super Listing"/>
    <s v="Gigi|Lola|Cecily"/>
    <s v="COMFORTER (SET)"/>
    <s v="AM10-0552"/>
    <s v="Terracotta"/>
    <s v="King/Cal K"/>
    <s v="TBD"/>
    <n v="49"/>
    <n v="1848.93"/>
    <n v="8.470659410607171E-6"/>
    <n v="0.9981000115271067"/>
    <n v="5965"/>
    <x v="8"/>
    <x v="3"/>
  </r>
  <r>
    <x v="1"/>
    <s v="Madison Park"/>
    <s v="Emilia|Natalie|Lillian"/>
    <s v="WINDOW PANEL"/>
    <s v="MP40-6329"/>
    <s v="Silver"/>
    <s v="50x120&quot;"/>
    <s v="B"/>
    <n v="75"/>
    <n v="1845.41"/>
    <n v="8.454532936849193E-6"/>
    <n v="0.99810846606004355"/>
    <n v="5966"/>
    <x v="8"/>
    <x v="3"/>
  </r>
  <r>
    <x v="6"/>
    <s v="Madison Park"/>
    <s v="Ariana Ombre Waffle|Ariana Ombre Waffle|Ariana Ombre Waffle"/>
    <s v="SHOWER CURTAIN"/>
    <s v="MP70-8586"/>
    <s v="Grey"/>
    <s v="72x78&quot;"/>
    <s v="TBD"/>
    <n v="114"/>
    <n v="1842.78"/>
    <n v="8.4424838953766135E-6"/>
    <n v="0.99811690854393897"/>
    <n v="5967"/>
    <x v="8"/>
    <x v="3"/>
  </r>
  <r>
    <x v="2"/>
    <s v="Madison Park"/>
    <s v="Laurel|Cynthia|Piedmont"/>
    <s v="COMFORTER (SET)"/>
    <s v="TT10-0021"/>
    <s v="Grey"/>
    <s v="King"/>
    <s v="TBD"/>
    <n v="29"/>
    <n v="1840.71"/>
    <n v="8.4330004292746209E-6"/>
    <n v="0.99812534154436827"/>
    <n v="5968"/>
    <x v="8"/>
    <x v="3"/>
  </r>
  <r>
    <x v="7"/>
    <s v="Sleep Philosophy"/>
    <s v="Smart Cool Microfiber|Smart Cool Microfiber|Smart Cool Microfiber"/>
    <s v="SHEET/SHEET SET"/>
    <s v="SHET20-1184"/>
    <s v="Light Grey"/>
    <s v="Twin"/>
    <s v="B"/>
    <n v="102"/>
    <n v="1837.79"/>
    <n v="8.419622786270844E-6"/>
    <n v="0.99813376116715458"/>
    <n v="5969"/>
    <x v="8"/>
    <x v="3"/>
  </r>
  <r>
    <x v="2"/>
    <s v="Woolrich"/>
    <s v="Woodshed AZ|Woodshed AZ|Woodshed AZ"/>
    <s v="COVERLET&amp;BEDSPR"/>
    <s v="WR14-3865"/>
    <s v="Red"/>
    <s v="Full/Queen"/>
    <s v="ARB-"/>
    <n v="35"/>
    <n v="1826.65"/>
    <n v="8.3685861619345186E-6"/>
    <n v="0.99814212975331651"/>
    <n v="5970"/>
    <x v="8"/>
    <x v="3"/>
  </r>
  <r>
    <x v="8"/>
    <s v="Intelligent Design"/>
    <s v="Felicia|Isabel|Alyssa"/>
    <s v="COMFORTER (SET)"/>
    <s v="TT10-0004"/>
    <s v="Purple"/>
    <s v="Full/Queen"/>
    <s v="TBD"/>
    <n v="39"/>
    <n v="1814.85"/>
    <n v="8.3145258237685705E-6"/>
    <n v="0.99815044427914024"/>
    <n v="5971"/>
    <x v="8"/>
    <x v="3"/>
  </r>
  <r>
    <x v="2"/>
    <s v="Super Listing"/>
    <s v="Gigi|Lola|Cecily"/>
    <s v="COMFORTER (SET)"/>
    <s v="AM10-0543"/>
    <s v="Beige"/>
    <s v="King/Cal K"/>
    <s v="TBD"/>
    <n v="48"/>
    <n v="1813.36"/>
    <n v="8.3076995607289711E-6"/>
    <n v="0.99815875197870096"/>
    <n v="5972"/>
    <x v="8"/>
    <x v="3"/>
  </r>
  <r>
    <x v="7"/>
    <s v="Madison Park"/>
    <s v="3M Microcell|3M Microcell|3M Microcell"/>
    <s v="SHEET/SHEET SET"/>
    <s v="MP20-1180"/>
    <s v="Ivory"/>
    <s v="Twin"/>
    <s v="B"/>
    <n v="129"/>
    <n v="1810.87"/>
    <n v="8.2962919130990379E-6"/>
    <n v="0.99816704827061409"/>
    <n v="5973"/>
    <x v="8"/>
    <x v="3"/>
  </r>
  <r>
    <x v="2"/>
    <s v="Comfort Spaces"/>
    <s v="Gloria|Gloria|Gloria"/>
    <s v="QUILT"/>
    <s v="CS14-1791"/>
    <s v="Gray/Yellow"/>
    <s v="Full/Queen"/>
    <s v="ART"/>
    <n v="78"/>
    <n v="1808.82"/>
    <n v="8.2869000746888532E-6"/>
    <n v="0.99817533517068879"/>
    <n v="5974"/>
    <x v="8"/>
    <x v="3"/>
  </r>
  <r>
    <x v="6"/>
    <s v="Madison Park Signature"/>
    <s v="Splendor|Splendor|Splendor"/>
    <s v="BATH RUG"/>
    <s v="MPS72-594"/>
    <s v="Black"/>
    <s v="24x60&quot;"/>
    <s v="TBD"/>
    <n v="58"/>
    <n v="1797.03"/>
    <n v="8.2328855503688099E-6"/>
    <n v="0.9981835680562392"/>
    <n v="5975"/>
    <x v="8"/>
    <x v="3"/>
  </r>
  <r>
    <x v="1"/>
    <s v="Madison Park"/>
    <s v="Samara|Naomi|Valentina"/>
    <s v="WINDOW PANEL"/>
    <s v="MP40-8460"/>
    <s v="White/Brown"/>
    <s v="50x84&quot;"/>
    <s v="TBD"/>
    <n v="101"/>
    <n v="1794.65"/>
    <n v="8.2219818550438138E-6"/>
    <n v="0.99819179003809422"/>
    <n v="5976"/>
    <x v="8"/>
    <x v="3"/>
  </r>
  <r>
    <x v="7"/>
    <s v="Intelligent Design"/>
    <s v="Novelty|Novelty|Novelty"/>
    <s v="SHEET/SHEET SET"/>
    <s v="ID20-1427"/>
    <s v="Grey/Blue Road Trip"/>
    <s v="TXL"/>
    <s v="B"/>
    <n v="127"/>
    <n v="1791.75"/>
    <n v="8.2086958397318429E-6"/>
    <n v="0.99819999873393395"/>
    <n v="5977"/>
    <x v="8"/>
    <x v="3"/>
  </r>
  <r>
    <x v="3"/>
    <s v="Madison Park"/>
    <s v="Carved Plush|Carved Plush|Carved Plush"/>
    <s v="BLANKET"/>
    <s v="MP51-8423"/>
    <s v="Brown"/>
    <s v="Twin"/>
    <s v="B"/>
    <n v="122"/>
    <n v="1779.9"/>
    <n v="8.1544064323363795E-6"/>
    <n v="0.99820815314036626"/>
    <n v="5978"/>
    <x v="8"/>
    <x v="3"/>
  </r>
  <r>
    <x v="6"/>
    <s v="Madison Park Signature"/>
    <s v="Splendor|Splendor|Splendor"/>
    <s v="BATH RUG"/>
    <s v="MPS72-579"/>
    <s v="Navy"/>
    <s v="20x30&quot;"/>
    <s v="TBD"/>
    <n v="105"/>
    <n v="1772.4"/>
    <n v="8.1200460479088706E-6"/>
    <n v="0.99821627318641415"/>
    <n v="5979"/>
    <x v="8"/>
    <x v="3"/>
  </r>
  <r>
    <x v="2"/>
    <s v="Super Listing"/>
    <s v="Gigi|Lola|Cecily"/>
    <s v="COMFORTER (SET)"/>
    <s v="AM10-0540"/>
    <s v="White"/>
    <s v="King/Cal K"/>
    <s v="TBD"/>
    <n v="45"/>
    <n v="1769.64"/>
    <n v="8.1074014264395478E-6"/>
    <n v="0.99822438058784058"/>
    <n v="5980"/>
    <x v="8"/>
    <x v="3"/>
  </r>
  <r>
    <x v="8"/>
    <s v="Intelligent Design"/>
    <s v="Felicia|Isabel|Alyssa"/>
    <s v="DUVET&amp;DUVET SET"/>
    <s v="ID12-2416"/>
    <s v="Green"/>
    <s v="Full/Queen"/>
    <s v="B"/>
    <n v="48"/>
    <n v="1769.3"/>
    <n v="8.1058437556788334E-6"/>
    <n v="0.99823248643159623"/>
    <n v="5981"/>
    <x v="8"/>
    <x v="3"/>
  </r>
  <r>
    <x v="6"/>
    <s v="Madison Park Signature"/>
    <s v="Splendor|Splendor|Splendor"/>
    <s v="BATH RUG"/>
    <s v="MPS72-595"/>
    <s v="Black"/>
    <s v="24x72&quot;"/>
    <s v="TBD"/>
    <n v="51"/>
    <n v="1766.89"/>
    <n v="8.0948026188161281E-6"/>
    <n v="0.998240581234215"/>
    <n v="5982"/>
    <x v="8"/>
    <x v="3"/>
  </r>
  <r>
    <x v="9"/>
    <s v="Super Listing"/>
    <s v="Premium Turkish Cotton|Premium Turkish Cotton|Premium Turkish Cotton"/>
    <s v="BATH TOWEL"/>
    <s v="AM73-0235"/>
    <s v="Seafoam"/>
    <s v="2-Piece"/>
    <s v="NEW"/>
    <n v="76"/>
    <n v="1765.95"/>
    <n v="8.0904961173012143E-6"/>
    <n v="0.99824867173033227"/>
    <n v="5983"/>
    <x v="8"/>
    <x v="3"/>
  </r>
  <r>
    <x v="7"/>
    <s v="N Natori"/>
    <s v="Satin Sheets"/>
    <s v="SHEET/SHEET SET"/>
    <s v="NN20-0150"/>
    <s v="White"/>
    <s v="Queen"/>
    <s v="EXT"/>
    <n v="118"/>
    <n v="1765.7"/>
    <n v="8.0893507711536292E-6"/>
    <n v="0.99825676108110339"/>
    <n v="5984"/>
    <x v="8"/>
    <x v="3"/>
  </r>
  <r>
    <x v="2"/>
    <s v="Madison Park"/>
    <s v="Royce|Hayden|Quinn"/>
    <s v="COMFORTER (SET)"/>
    <s v="MP10-8712"/>
    <s v="Ivory"/>
    <s v="Cal King"/>
    <s v="N/A"/>
    <n v="23"/>
    <n v="1763.87"/>
    <n v="8.080966837353317E-6"/>
    <n v="0.99826484204794075"/>
    <n v="5985"/>
    <x v="8"/>
    <x v="3"/>
  </r>
  <r>
    <x v="1"/>
    <s v="Madison Park"/>
    <s v="Samara|Naomi|Valentina"/>
    <s v="WINDOW PANEL"/>
    <s v="MP40-8461"/>
    <s v="White/Brown"/>
    <s v="50x95&quot;"/>
    <s v="TBD"/>
    <n v="88"/>
    <n v="1762.9"/>
    <n v="8.0765228943006941E-6"/>
    <n v="0.998272918570835"/>
    <n v="5986"/>
    <x v="8"/>
    <x v="3"/>
  </r>
  <r>
    <x v="2"/>
    <s v="Madison Park"/>
    <s v="Royce|Hayden|Quinn"/>
    <s v="COMFORTER (SET)"/>
    <s v="MP10-8689"/>
    <s v="Ivory"/>
    <s v="King"/>
    <s v="N/A"/>
    <n v="24"/>
    <n v="1760.64"/>
    <n v="8.0661689651265382E-6"/>
    <n v="0.99828098473980009"/>
    <n v="5987"/>
    <x v="8"/>
    <x v="3"/>
  </r>
  <r>
    <x v="2"/>
    <s v="Madison Park"/>
    <s v="Royce|Hayden|Quinn"/>
    <s v="COMFORTER (SET)"/>
    <s v="MP10-8695"/>
    <s v="Ivory"/>
    <s v="Cal King"/>
    <s v="TBD"/>
    <n v="23"/>
    <n v="1758.58"/>
    <n v="8.056731312870447E-6"/>
    <n v="0.99828904147111297"/>
    <n v="5988"/>
    <x v="8"/>
    <x v="3"/>
  </r>
  <r>
    <x v="1"/>
    <s v="Madison Park"/>
    <s v="Rosette|Florah|Bloom"/>
    <s v="WINDOW PANEL"/>
    <s v="MP40-5647"/>
    <s v="Blush"/>
    <s v="50x63&quot;"/>
    <s v="B"/>
    <n v="120"/>
    <n v="1757.37"/>
    <n v="8.051187837516142E-6"/>
    <n v="0.9982970926589505"/>
    <n v="5989"/>
    <x v="8"/>
    <x v="3"/>
  </r>
  <r>
    <x v="6"/>
    <s v="Madison Park Signature"/>
    <s v="Splendor|Splendor|Splendor"/>
    <s v="BATH RUG"/>
    <s v="MPS72-593"/>
    <s v="Black"/>
    <s v="24x44&quot;"/>
    <s v="TBD"/>
    <n v="72"/>
    <n v="1757.09"/>
    <n v="8.0499050498308493E-6"/>
    <n v="0.99830514256400038"/>
    <n v="5990"/>
    <x v="8"/>
    <x v="3"/>
  </r>
  <r>
    <x v="1"/>
    <s v="Madison Park"/>
    <s v="Irina|Iris|Clarissa"/>
    <s v="WINDOW PANEL"/>
    <s v="MP40-2331"/>
    <s v="White/Grey"/>
    <s v="50x95&quot;"/>
    <s v="B"/>
    <n v="84"/>
    <n v="1754.2"/>
    <n v="8.0366648483647832E-6"/>
    <n v="0.99831317922884877"/>
    <n v="5991"/>
    <x v="8"/>
    <x v="3"/>
  </r>
  <r>
    <x v="1"/>
    <s v="Madison Park"/>
    <s v="Lexus|Lexus|Lexus"/>
    <s v="WINDOW PANEL"/>
    <s v="MP40-8636"/>
    <s v="White"/>
    <s v="52x108&quot;"/>
    <s v="TBD"/>
    <n v="97"/>
    <n v="1751.92"/>
    <n v="8.0262192914988212E-6"/>
    <n v="0.99832120544814029"/>
    <n v="5992"/>
    <x v="8"/>
    <x v="3"/>
  </r>
  <r>
    <x v="4"/>
    <s v="Sleep Philosophy"/>
    <s v="Holden|Holden|Holden"/>
    <s v="MATT PAD/TOPPER"/>
    <s v="BASI16-0595"/>
    <s v="White"/>
    <s v="Twin"/>
    <s v="ARB"/>
    <n v="151"/>
    <n v="1750.09"/>
    <n v="8.0178353576985074E-6"/>
    <n v="0.99832922328349794"/>
    <n v="5993"/>
    <x v="8"/>
    <x v="3"/>
  </r>
  <r>
    <x v="8"/>
    <s v="Urban Habitat"/>
    <s v="Juniper|Juniper|Hudson"/>
    <s v="COMFORTER (SET)"/>
    <s v="UH10-2515"/>
    <s v="White"/>
    <s v="Twin/Twin "/>
    <s v="TBD"/>
    <n v="46"/>
    <n v="1745.22"/>
    <n v="7.9955240147435797E-6"/>
    <n v="0.99833721880751269"/>
    <n v="5994"/>
    <x v="8"/>
    <x v="3"/>
  </r>
  <r>
    <x v="2"/>
    <s v="Chapel Hill"/>
    <s v="Arlo|Arlo|Arlo"/>
    <s v="COMFORTER (SET)"/>
    <s v="CH10-012"/>
    <s v="Charcoal"/>
    <s v="King/Cal K"/>
    <s v="TBD"/>
    <n v="13"/>
    <n v="1742.89"/>
    <n v="7.9848493886481007E-6"/>
    <n v="0.99834520365690138"/>
    <n v="5995"/>
    <x v="8"/>
    <x v="3"/>
  </r>
  <r>
    <x v="7"/>
    <s v="Comfort Spaces"/>
    <s v="Cotton Flannel 135GSM|Cotton Flannel 135GSM|Cotton Flannel 135GSM"/>
    <s v="SHEET/SHEET SET"/>
    <s v="CS20-0363"/>
    <s v="Plaid Grey/Red"/>
    <s v="Cal King"/>
    <s v="ARB"/>
    <n v="59"/>
    <n v="1741.09"/>
    <n v="7.9766028963854977E-6"/>
    <n v="0.9983531802597978"/>
    <n v="5996"/>
    <x v="8"/>
    <x v="3"/>
  </r>
  <r>
    <x v="2"/>
    <s v="Super Listing"/>
    <s v="Bailey|Darby|Niro/Malani"/>
    <s v="COMFORTER (SET)"/>
    <s v="AM10-0534"/>
    <s v="Pink"/>
    <s v="King/Cal K"/>
    <s v="TBD"/>
    <n v="43"/>
    <n v="1740.88"/>
    <n v="7.9756408056215282E-6"/>
    <n v="0.99836115590060337"/>
    <n v="5997"/>
    <x v="8"/>
    <x v="3"/>
  </r>
  <r>
    <x v="7"/>
    <s v="Intelligent Design"/>
    <s v="Microfiber|Microfiber|Microfiber"/>
    <s v="SHEET/SHEET SET"/>
    <s v="ID20-2208"/>
    <s v="Blue"/>
    <s v="Twin"/>
    <s v="B"/>
    <n v="146"/>
    <n v="1740.44"/>
    <n v="7.9736249964017797E-6"/>
    <n v="0.99836912952559975"/>
    <n v="5998"/>
    <x v="8"/>
    <x v="3"/>
  </r>
  <r>
    <x v="3"/>
    <s v="Serta"/>
    <s v="Freya AZ|Freya AZ|Freya AZ"/>
    <s v="ELECT BLANKET"/>
    <s v="ST54-0056"/>
    <s v="Charcoal Grey"/>
    <s v="Twin"/>
    <s v="ARB-"/>
    <n v="38"/>
    <n v="1737.52"/>
    <n v="7.9602473533980027E-6"/>
    <n v="0.99837708977295314"/>
    <n v="5999"/>
    <x v="8"/>
    <x v="3"/>
  </r>
  <r>
    <x v="6"/>
    <s v="Madison Park Signature"/>
    <s v="Splendor|Splendor|Splendor"/>
    <s v="BATH RUG"/>
    <s v="MPS72-587"/>
    <s v="Green"/>
    <s v="24x44&quot;"/>
    <s v="TBD"/>
    <n v="71"/>
    <n v="1735.89"/>
    <n v="7.9527796965157587E-6"/>
    <n v="0.9983850425526497"/>
    <n v="6000"/>
    <x v="8"/>
    <x v="3"/>
  </r>
  <r>
    <x v="2"/>
    <s v="Super Listing"/>
    <s v="Gigi|Lola|Cecily"/>
    <s v="COMFORTER (SET)"/>
    <s v="AM10-0542"/>
    <s v="Beige"/>
    <s v="Full/Queen"/>
    <s v="TBD"/>
    <n v="50"/>
    <n v="1735.6"/>
    <n v="7.9514510949845613E-6"/>
    <n v="0.9983929940037447"/>
    <n v="6001"/>
    <x v="8"/>
    <x v="3"/>
  </r>
  <r>
    <x v="6"/>
    <s v="Madison Park"/>
    <s v="Spa Waffle|Spa Waffle|Spa Waffle"/>
    <s v="SHOWER CURTAIN"/>
    <s v="MP70-8557"/>
    <s v="Dark Blue"/>
    <s v="72x78&quot;"/>
    <s v="B"/>
    <n v="102"/>
    <n v="1734.96"/>
    <n v="7.9485190088467481E-6"/>
    <n v="0.99840094252275358"/>
    <n v="6002"/>
    <x v="8"/>
    <x v="3"/>
  </r>
  <r>
    <x v="3"/>
    <s v="Madison Park"/>
    <s v="Ruched Fur|Ruched Fur|Ruched Fur"/>
    <s v="THROW"/>
    <s v="MP50-8729"/>
    <s v="Pink Tie Dye"/>
    <s v="50x60&quot;"/>
    <s v="ART"/>
    <n v="83"/>
    <n v="1732.21"/>
    <n v="7.9359202012233266E-6"/>
    <n v="0.99840887844295478"/>
    <n v="6003"/>
    <x v="8"/>
    <x v="3"/>
  </r>
  <r>
    <x v="2"/>
    <s v="Super Listing"/>
    <s v="Miro|Ayko|Marty"/>
    <s v="COMFORTER (SET)"/>
    <s v="AM10-0184"/>
    <s v="Pink"/>
    <s v="King/Cal K"/>
    <s v="TBD"/>
    <n v="61"/>
    <n v="1719.96"/>
    <n v="7.8797982399917303E-6"/>
    <n v="0.9984167582411948"/>
    <n v="6004"/>
    <x v="8"/>
    <x v="3"/>
  </r>
  <r>
    <x v="6"/>
    <s v="Madison Park"/>
    <s v="Ariana Ombre Waffle|Ariana Ombre Waffle|Ariana Ombre Waffle"/>
    <s v="SHOWER CURTAIN"/>
    <s v="MP70-8585"/>
    <s v="Grey"/>
    <s v="36x72''"/>
    <s v="TBD"/>
    <n v="173"/>
    <n v="1713.48"/>
    <n v="7.8501108678463614E-6"/>
    <n v="0.9984246083520627"/>
    <n v="6005"/>
    <x v="8"/>
    <x v="3"/>
  </r>
  <r>
    <x v="3"/>
    <s v="Madison Park"/>
    <s v="Riordan|Ellis|Ellis"/>
    <s v="COMFORTER (SET)"/>
    <s v="MP10-8399"/>
    <s v="Brown"/>
    <s v="Twin"/>
    <s v="B"/>
    <n v="32"/>
    <n v="1712.96"/>
    <n v="7.8477285478593884E-6"/>
    <n v="0.9984324560806106"/>
    <n v="6006"/>
    <x v="8"/>
    <x v="3"/>
  </r>
  <r>
    <x v="6"/>
    <s v="Madison Park"/>
    <s v="Arbor Waffle|Arbor Waffle|Arbor Waffle"/>
    <s v="SHOWER CURTAIN"/>
    <s v="MP70-8603"/>
    <s v="Charcoal"/>
    <s v="72x72&quot;"/>
    <s v="TBD"/>
    <n v="136"/>
    <n v="1701.77"/>
    <n v="7.7964628542935443E-6"/>
    <n v="0.99844025254346491"/>
    <n v="6007"/>
    <x v="8"/>
    <x v="3"/>
  </r>
  <r>
    <x v="8"/>
    <s v="Intelligent Design"/>
    <s v="Felicia|Isabel|Alyssa"/>
    <s v="DUVET&amp;DUVET SET"/>
    <s v="ID12-2403"/>
    <s v="Champagne"/>
    <s v="Twin/Twin "/>
    <s v="B"/>
    <n v="55"/>
    <n v="1698.96"/>
    <n v="7.7835891635947045E-6"/>
    <n v="0.99844803613262856"/>
    <n v="6008"/>
    <x v="8"/>
    <x v="3"/>
  </r>
  <r>
    <x v="7"/>
    <s v="Comfort Spaces"/>
    <s v="Cotton 144TC|Cotton 144TC|Cotton 144TC"/>
    <s v="SHEET/SHEET SET"/>
    <s v="CS20-1596"/>
    <s v="Diamond Sliver"/>
    <s v="Cal King"/>
    <s v="ARB-"/>
    <n v="71"/>
    <n v="1686.25"/>
    <n v="7.7253597654515535E-6"/>
    <n v="0.99845576149239401"/>
    <n v="6009"/>
    <x v="8"/>
    <x v="3"/>
  </r>
  <r>
    <x v="7"/>
    <s v="Croscill"/>
    <s v="Luxury Egyptian|Luxury Egyptian|Luxury Egyptian"/>
    <s v="SHEET/SHEET SET"/>
    <s v="CCS20-009"/>
    <s v="Ivory"/>
    <s v="Standard"/>
    <s v="B"/>
    <n v="83"/>
    <n v="1684.22"/>
    <n v="7.7160595547331749E-6"/>
    <n v="0.99846347755194875"/>
    <n v="6010"/>
    <x v="8"/>
    <x v="3"/>
  </r>
  <r>
    <x v="7"/>
    <s v="Intelligent Design"/>
    <s v="Microfiber|Microfiber|Microfiber"/>
    <s v="SHEET/SHEET SET"/>
    <s v="ID20-1910"/>
    <s v="White"/>
    <s v="Twin"/>
    <s v="B"/>
    <n v="129"/>
    <n v="1667.72"/>
    <n v="7.6404667089926547E-6"/>
    <n v="0.99847111801865773"/>
    <n v="6011"/>
    <x v="8"/>
    <x v="3"/>
  </r>
  <r>
    <x v="15"/>
    <s v="INK+IVY"/>
    <s v="IM222101|IM222101|IM222101"/>
    <s v="ROBE"/>
    <s v="II04-8416"/>
    <s v="Denim 459"/>
    <s v="XS/S"/>
    <s v="A"/>
    <n v="70"/>
    <n v="1667.19"/>
    <n v="7.6380385751597786E-6"/>
    <n v="0.99847875605723291"/>
    <n v="6012"/>
    <x v="8"/>
    <x v="3"/>
  </r>
  <r>
    <x v="7"/>
    <s v="Comfort Spaces"/>
    <s v="Microfiber Coolmax|Microfiber Coolmax|Microfiber Coolmax"/>
    <s v="SHEET/SHEET SET"/>
    <s v="CS20-1665"/>
    <s v="Cream"/>
    <s v="Cal King"/>
    <s v="ARB"/>
    <n v="83"/>
    <n v="1664.98"/>
    <n v="7.6279137152151389E-6"/>
    <n v="0.99848638397094813"/>
    <n v="6013"/>
    <x v="8"/>
    <x v="3"/>
  </r>
  <r>
    <x v="7"/>
    <s v="Croscill"/>
    <s v="Luxury Egyptian|Luxury Egyptian|Luxury Egyptian"/>
    <s v="SHEET/SHEET SET"/>
    <s v="CCS20-010"/>
    <s v="Ivory"/>
    <s v="King"/>
    <s v="B"/>
    <n v="65"/>
    <n v="1663.87"/>
    <n v="7.6228283783198671E-6"/>
    <n v="0.99849400679932643"/>
    <n v="6014"/>
    <x v="8"/>
    <x v="3"/>
  </r>
  <r>
    <x v="7"/>
    <s v="Intelligent Design"/>
    <s v="Printed Microfiber|Printed Microfiber|Printed Microfiber"/>
    <s v="SHEET/SHEET SET"/>
    <s v="ID20-2361"/>
    <s v="Blush Waves"/>
    <s v="Twin"/>
    <s v="B"/>
    <n v="126"/>
    <n v="1661.82"/>
    <n v="7.6134365399096815E-6"/>
    <n v="0.99850162023586631"/>
    <n v="6015"/>
    <x v="8"/>
    <x v="3"/>
  </r>
  <r>
    <x v="7"/>
    <s v="Comfort Spaces"/>
    <s v="Microfiber 75GSM|Microfiber 75GSM|Microfiber 75GSM"/>
    <s v="SHEET/SHEET SET"/>
    <s v="CS20-0245"/>
    <s v="Light Gray"/>
    <s v="King"/>
    <s v="ARB-"/>
    <n v="100"/>
    <n v="1648.94"/>
    <n v="7.5544283063861734E-6"/>
    <n v="0.99850917466417266"/>
    <n v="6016"/>
    <x v="8"/>
    <x v="3"/>
  </r>
  <r>
    <x v="3"/>
    <s v="Serta"/>
    <s v="Ribbed Plush|Ribbed Plush|Ribbed Plush"/>
    <s v="ELECT BLANKET"/>
    <s v="ST54-0300"/>
    <s v="Marshmallow"/>
    <s v="Queen"/>
    <s v="ARB"/>
    <n v="21"/>
    <n v="1648.5"/>
    <n v="7.5524124971664265E-6"/>
    <n v="0.99851672707666983"/>
    <n v="6017"/>
    <x v="8"/>
    <x v="3"/>
  </r>
  <r>
    <x v="2"/>
    <s v="Madison Park"/>
    <s v="Riva|Reeve|Faye"/>
    <s v="COMFORTER (SET)"/>
    <s v="MP10-8710"/>
    <s v="Beige"/>
    <s v="Cal King"/>
    <s v="NEW"/>
    <n v="26"/>
    <n v="1647.1"/>
    <n v="7.5459985587399573E-6"/>
    <n v="0.99852427307522862"/>
    <n v="6018"/>
    <x v="8"/>
    <x v="3"/>
  </r>
  <r>
    <x v="6"/>
    <s v="Madison Park"/>
    <s v="Ariana Ombre Waffle|Ariana Ombre Waffle|Ariana Ombre Waffle"/>
    <s v="SHOWER CURTAIN"/>
    <s v="MP70-8591"/>
    <s v="Taupe"/>
    <s v="72x78&quot;"/>
    <s v="TBD"/>
    <n v="102"/>
    <n v="1647.02"/>
    <n v="7.5456320479727311E-6"/>
    <n v="0.99853181870727659"/>
    <n v="6019"/>
    <x v="8"/>
    <x v="3"/>
  </r>
  <r>
    <x v="2"/>
    <s v="Comfort Spaces"/>
    <s v="Kienna|Kienna|Kienna"/>
    <s v="COVERLET&amp;BEDSPR"/>
    <s v="CS14-1755"/>
    <s v="Beige"/>
    <s v="King/Cal K"/>
    <s v="ART"/>
    <n v="54"/>
    <n v="1645.92"/>
    <n v="7.5405925249233632E-6"/>
    <n v="0.99853935929980153"/>
    <n v="6020"/>
    <x v="8"/>
    <x v="3"/>
  </r>
  <r>
    <x v="2"/>
    <s v="Madison Park Signature"/>
    <s v="Prescott|Prescott|Prescott"/>
    <s v="COMFORTER (SET)"/>
    <s v="MPS10-600"/>
    <s v="Taupe"/>
    <s v="Queen"/>
    <s v="TBD"/>
    <n v="7"/>
    <n v="1627.47"/>
    <n v="7.4560659792316915E-6"/>
    <n v="0.99854681536578072"/>
    <n v="6021"/>
    <x v="8"/>
    <x v="3"/>
  </r>
  <r>
    <x v="7"/>
    <s v="Comfort Spaces"/>
    <s v="Microfiber Coolmax|Microfiber Coolmax|Microfiber Coolmax"/>
    <s v="SHEET/SHEET SET"/>
    <s v="CS20-1740"/>
    <s v="White"/>
    <s v="Queen Extr"/>
    <s v="ART"/>
    <n v="81"/>
    <n v="1615.95"/>
    <n v="7.4032884287510386E-6"/>
    <n v="0.99855421865420946"/>
    <n v="6022"/>
    <x v="8"/>
    <x v="3"/>
  </r>
  <r>
    <x v="2"/>
    <s v="Madison Park"/>
    <s v="Marfa|Peony|Cassia"/>
    <s v="DUVET&amp;DUVET SET"/>
    <s v="MP12-8412"/>
    <s v="Navy"/>
    <s v="Full/Queen"/>
    <s v="TBD"/>
    <n v="60"/>
    <n v="1615.8"/>
    <n v="7.4026012210624875E-6"/>
    <n v="0.99856162125543046"/>
    <n v="6023"/>
    <x v="8"/>
    <x v="3"/>
  </r>
  <r>
    <x v="7"/>
    <s v="Comfort Spaces"/>
    <s v="Microfiber Coolmax|Microfiber Coolmax|Microfiber Coolmax"/>
    <s v="SHEET/SHEET SET"/>
    <s v="CS20-0507"/>
    <s v="Charcoal"/>
    <s v="Twin"/>
    <s v="ARB"/>
    <n v="93"/>
    <n v="1615.41"/>
    <n v="7.4008144810722577E-6"/>
    <n v="0.99856902206991149"/>
    <n v="6024"/>
    <x v="8"/>
    <x v="3"/>
  </r>
  <r>
    <x v="9"/>
    <s v="Super Listing"/>
    <s v="Premium Turkish Cotton|Premium Turkish Cotton|Premium Turkish Cotton"/>
    <s v="BATH TOWEL"/>
    <s v="AM73-0229"/>
    <s v="Charcoal"/>
    <s v="2-Piece"/>
    <s v="NEW"/>
    <n v="70"/>
    <n v="1614.89"/>
    <n v="7.3984321610852838E-6"/>
    <n v="0.99857642050207263"/>
    <n v="6025"/>
    <x v="8"/>
    <x v="3"/>
  </r>
  <r>
    <x v="1"/>
    <s v="Madison Park"/>
    <s v="Anaheim|Salford|Preston"/>
    <s v="WINDOW PANEL"/>
    <s v="MP40-8276"/>
    <s v="Grey"/>
    <s v="50x84&quot;"/>
    <s v="B"/>
    <n v="83"/>
    <n v="1601.46"/>
    <n v="7.3369041660370917E-6"/>
    <n v="0.99858375740623861"/>
    <n v="6026"/>
    <x v="8"/>
    <x v="3"/>
  </r>
  <r>
    <x v="3"/>
    <s v="INK+IVY"/>
    <s v="Bree Knit|Bree Knit|Bree Knit"/>
    <s v="PILLOWCASE"/>
    <s v="II30-1140"/>
    <s v="Grey"/>
    <s v="26x26&quot;"/>
    <s v="B-"/>
    <n v="85"/>
    <n v="1601.17"/>
    <n v="7.3355755645058942E-6"/>
    <n v="0.99859109298180315"/>
    <n v="6027"/>
    <x v="8"/>
    <x v="3"/>
  </r>
  <r>
    <x v="7"/>
    <s v="N Natori"/>
    <s v="Satin Sheets"/>
    <s v="SHEET/SHEET SET"/>
    <s v="NN20-0141"/>
    <s v="Grey"/>
    <s v="Full"/>
    <s v="EXT"/>
    <n v="116"/>
    <n v="1595.9"/>
    <n v="7.3114316677148321E-6"/>
    <n v="0.99859840441347092"/>
    <n v="6028"/>
    <x v="8"/>
    <x v="3"/>
  </r>
  <r>
    <x v="8"/>
    <s v="Intelligent Design"/>
    <s v="Felicia|Isabel|Alyssa"/>
    <s v="DUVET&amp;DUVET SET"/>
    <s v="ID12-2159"/>
    <s v="Blue"/>
    <s v="Twin/Twin "/>
    <s v="B"/>
    <n v="52"/>
    <n v="1591.75"/>
    <n v="7.2924189216649431E-6"/>
    <n v="0.99860569683239253"/>
    <n v="6029"/>
    <x v="8"/>
    <x v="3"/>
  </r>
  <r>
    <x v="3"/>
    <s v="Comfort Spaces"/>
    <s v="Ruched Throw Set|Ruched Throw Set|Ruched Throw Set"/>
    <s v="THROW"/>
    <s v="CS50-1610"/>
    <s v="Blush Tie Dye"/>
    <s v="50x60&quot;"/>
    <s v="ARB-"/>
    <n v="60"/>
    <n v="1590"/>
    <n v="7.284401498631858E-6"/>
    <n v="0.99861298123389119"/>
    <n v="6030"/>
    <x v="8"/>
    <x v="3"/>
  </r>
  <r>
    <x v="6"/>
    <s v="Madison Park"/>
    <s v="Arbor Waffle|Arbor Waffle|Arbor Waffle"/>
    <s v="SHOWER CURTAIN"/>
    <s v="MP70-8629"/>
    <s v="Beige"/>
    <s v="72x84&quot;"/>
    <s v="TBD"/>
    <n v="104"/>
    <n v="1588.91"/>
    <n v="7.2794077894283932E-6"/>
    <n v="0.99862026064168063"/>
    <n v="6031"/>
    <x v="8"/>
    <x v="3"/>
  </r>
  <r>
    <x v="2"/>
    <s v="Madison Park"/>
    <s v="Dawn|Vanessa|Stella"/>
    <s v="COMFORTER (SET)"/>
    <s v="MP10-8600"/>
    <s v="Sage Green"/>
    <s v="Cal King"/>
    <s v="TBD"/>
    <n v="15"/>
    <n v="1584.62"/>
    <n v="7.2597536495358579E-6"/>
    <n v="0.9986275203953302"/>
    <n v="6032"/>
    <x v="8"/>
    <x v="3"/>
  </r>
  <r>
    <x v="7"/>
    <s v="Croscill"/>
    <s v="Luxury Egyptian|Luxury Egyptian|Luxury Egyptian"/>
    <s v="SHEET/SHEET SET"/>
    <s v="CCS20-005"/>
    <s v="White"/>
    <s v="King"/>
    <s v="B"/>
    <n v="66"/>
    <n v="1583.87"/>
    <n v="7.2563176110931066E-6"/>
    <n v="0.99863477671294132"/>
    <n v="6033"/>
    <x v="8"/>
    <x v="3"/>
  </r>
  <r>
    <x v="6"/>
    <s v="Madison Park Signature"/>
    <s v="Splendor|Splendor|Splendor"/>
    <s v="BATH RUG"/>
    <s v="MPS72-588"/>
    <s v="Green"/>
    <s v="24x60&quot;"/>
    <s v="TBD"/>
    <n v="51"/>
    <n v="1582.69"/>
    <n v="7.2509115772765125E-6"/>
    <n v="0.99864202762451859"/>
    <n v="6034"/>
    <x v="8"/>
    <x v="3"/>
  </r>
  <r>
    <x v="2"/>
    <s v="Madison Park"/>
    <s v="Etta|Cora|Amory"/>
    <s v="DUVET&amp;DUVET SET"/>
    <s v="MP12-8719"/>
    <s v="Terracotta"/>
    <s v="Queen"/>
    <s v="TBD"/>
    <n v="31"/>
    <n v="1578.66"/>
    <n v="7.2324485973774646E-6"/>
    <n v="0.99864926007311594"/>
    <n v="6035"/>
    <x v="8"/>
    <x v="3"/>
  </r>
  <r>
    <x v="2"/>
    <s v="Comfort Spaces"/>
    <s v="Gloria|Gloria|Gloria"/>
    <s v="QUILT"/>
    <s v="CS14-1794"/>
    <s v="Green"/>
    <s v="Full/Queen"/>
    <s v="ART"/>
    <n v="68"/>
    <n v="1576.92"/>
    <n v="7.2244769881902826E-6"/>
    <n v="0.99865648455010414"/>
    <n v="6036"/>
    <x v="8"/>
    <x v="3"/>
  </r>
  <r>
    <x v="9"/>
    <s v="Super Listing"/>
    <s v="400GSM Essential Bundle|400GSM Essential Bundle|400GSM Essential Bundle"/>
    <s v="BATH TOWEL"/>
    <s v="AM73-0251"/>
    <s v="Indigo"/>
    <s v="6-Piece"/>
    <s v="NEW"/>
    <n v="85"/>
    <n v="1575.05"/>
    <n v="7.2159097990063564E-6"/>
    <n v="0.99866370045990316"/>
    <n v="6037"/>
    <x v="8"/>
    <x v="3"/>
  </r>
  <r>
    <x v="6"/>
    <s v="Martha Stewart"/>
    <s v="Adrien Woven Stripe|Adrien Woven Stripe|Adrien Woven Stripe"/>
    <s v="SHOWER CURTAIN"/>
    <s v="MT70-0330"/>
    <s v="Gray"/>
    <s v="72x72&quot;"/>
    <s v="B-"/>
    <n v="72"/>
    <n v="1570.48"/>
    <n v="7.1949728714285285E-6"/>
    <n v="0.99867089543277454"/>
    <n v="6038"/>
    <x v="8"/>
    <x v="3"/>
  </r>
  <r>
    <x v="6"/>
    <s v="Madison Park"/>
    <s v="Ariana Ombre Waffle|Ariana Ombre Waffle|Ariana Ombre Waffle"/>
    <s v="SHOWER CURTAIN"/>
    <s v="MP70-8596"/>
    <s v="Blue"/>
    <s v="72x78&quot;"/>
    <s v="TBD"/>
    <n v="97"/>
    <n v="1567.33"/>
    <n v="7.1805415099689742E-6"/>
    <n v="0.99867807597428448"/>
    <n v="6039"/>
    <x v="8"/>
    <x v="3"/>
  </r>
  <r>
    <x v="7"/>
    <s v="Comfort Spaces"/>
    <s v="Cotton Flannel 135GSM|Cotton Flannel 135GSM|Cotton Flannel 135GSM"/>
    <s v="SHEET/SHEET SET"/>
    <s v="CS20-0393"/>
    <s v="Solid Tan"/>
    <s v="Cal King"/>
    <s v="ARB-"/>
    <n v="53"/>
    <n v="1564.03"/>
    <n v="7.1654229408208705E-6"/>
    <n v="0.99868524139722525"/>
    <n v="6040"/>
    <x v="8"/>
    <x v="3"/>
  </r>
  <r>
    <x v="4"/>
    <s v="Madison Park"/>
    <s v="Windom|Prospect|Prospect"/>
    <s v="BLANKET"/>
    <s v="MP51-8647"/>
    <s v="Green"/>
    <s v="Full/Queen"/>
    <s v="TBD"/>
    <n v="76"/>
    <n v="1552.64"/>
    <n v="7.1132409703369608E-6"/>
    <n v="0.99869235463819561"/>
    <n v="6041"/>
    <x v="8"/>
    <x v="3"/>
  </r>
  <r>
    <x v="10"/>
    <s v="INK+IVY"/>
    <s v="ZenGlossy|ZenGlossy|ZenGlossy"/>
    <s v="LGT-TABLE LAMPS"/>
    <s v="II153-0155"/>
    <s v="Grey"/>
    <s v="See below"/>
    <s v="B"/>
    <n v="35"/>
    <n v="1545.78"/>
    <n v="7.081812672047266E-6"/>
    <n v="0.99869943645086767"/>
    <n v="6042"/>
    <x v="8"/>
    <x v="3"/>
  </r>
  <r>
    <x v="6"/>
    <s v="Madison Park"/>
    <s v="Ariana Ombre Waffle|Ariana Ombre Waffle|Ariana Ombre Waffle"/>
    <s v="SHOWER CURTAIN"/>
    <s v="MP70-8590"/>
    <s v="Taupe"/>
    <s v="36x72''"/>
    <s v="TBD"/>
    <n v="156"/>
    <n v="1543.34"/>
    <n v="7.0706340936468499E-6"/>
    <n v="0.99870650708496134"/>
    <n v="6043"/>
    <x v="8"/>
    <x v="3"/>
  </r>
  <r>
    <x v="8"/>
    <s v="Intelligent Design"/>
    <s v="Lucy|Vera|Elise"/>
    <s v="DUVET&amp;DUVET SET"/>
    <s v="ID12-2280"/>
    <s v="Navy"/>
    <s v="Twin/Twin "/>
    <s v="B"/>
    <n v="52"/>
    <n v="1543.12"/>
    <n v="7.0696261890369756E-6"/>
    <n v="0.99871357671115035"/>
    <n v="6044"/>
    <x v="8"/>
    <x v="3"/>
  </r>
  <r>
    <x v="2"/>
    <s v="Super Listing"/>
    <s v="Phoebe|Phoebe|Phoebe"/>
    <s v="DUVET&amp;DUVET SET"/>
    <s v="AM12-0217"/>
    <s v="Blush"/>
    <s v="King/Cal K"/>
    <s v="ARB"/>
    <n v="44"/>
    <n v="1540.75"/>
    <n v="7.0587683075578834E-6"/>
    <n v="0.99872063547945789"/>
    <n v="6045"/>
    <x v="8"/>
    <x v="3"/>
  </r>
  <r>
    <x v="1"/>
    <s v="Madison Park"/>
    <s v="Emilia|Natalie|Lillian"/>
    <s v="WINDOW PANEL"/>
    <s v="MP40-6324"/>
    <s v="Blush"/>
    <s v="50x120&quot;"/>
    <s v="B"/>
    <n v="67"/>
    <n v="1537.74"/>
    <n v="7.0449783399409771E-6"/>
    <n v="0.99872768045779781"/>
    <n v="6046"/>
    <x v="8"/>
    <x v="3"/>
  </r>
  <r>
    <x v="8"/>
    <s v="Intelligent Design"/>
    <s v="Felicia|Isabel|Alyssa"/>
    <s v="DUVET&amp;DUVET SET"/>
    <s v="ID12-1793"/>
    <s v="Grey"/>
    <s v="Twin/Twin "/>
    <s v="B"/>
    <n v="53"/>
    <n v="1534.87"/>
    <n v="7.0318297661667163E-6"/>
    <n v="0.99873471228756394"/>
    <n v="6047"/>
    <x v="8"/>
    <x v="3"/>
  </r>
  <r>
    <x v="7"/>
    <s v="Comfort Spaces"/>
    <s v="Cotton Flannel 135GSM|Cotton Flannel 135GSM|Cotton Flannel 135GSM"/>
    <s v="SHEET/SHEET SET"/>
    <s v="CS20-0398"/>
    <s v="Solid Blue"/>
    <s v="Cal King"/>
    <s v="ARB-"/>
    <n v="52"/>
    <n v="1534.52"/>
    <n v="7.0302262815600997E-6"/>
    <n v="0.99874174251384551"/>
    <n v="6048"/>
    <x v="8"/>
    <x v="3"/>
  </r>
  <r>
    <x v="8"/>
    <s v="Urban Habitat"/>
    <s v="Brooklyn|Maize|Kay"/>
    <s v="DUVET&amp;DUVET SET"/>
    <s v="UH12-2497"/>
    <s v="Rust"/>
    <s v="Twin/Twin "/>
    <s v="B"/>
    <n v="32"/>
    <n v="1531.32"/>
    <n v="7.0155658508710292E-6"/>
    <n v="0.99874875807969643"/>
    <n v="6049"/>
    <x v="8"/>
    <x v="3"/>
  </r>
  <r>
    <x v="9"/>
    <s v="Super Listing"/>
    <s v="Premium Turkish Cotton|Premium Turkish Cotton|Premium Turkish Cotton"/>
    <s v="BATH TOWEL"/>
    <s v="AM73-0241"/>
    <s v="Beige"/>
    <s v="2-Piece"/>
    <s v="NEW"/>
    <n v="67"/>
    <n v="1528.87"/>
    <n v="7.0043414586247091E-6"/>
    <n v="0.99875576242115505"/>
    <n v="6050"/>
    <x v="8"/>
    <x v="3"/>
  </r>
  <r>
    <x v="2"/>
    <s v="Madison Park"/>
    <s v="Riva|Reeve|Faye"/>
    <s v="COMFORTER (SET)"/>
    <s v="MP10-8697"/>
    <s v="Beige"/>
    <s v="Cal King"/>
    <s v="TBD"/>
    <n v="25"/>
    <n v="1526.64"/>
    <n v="6.9941249709882641E-6"/>
    <n v="0.99876275654612601"/>
    <n v="6051"/>
    <x v="8"/>
    <x v="3"/>
  </r>
  <r>
    <x v="7"/>
    <s v="Beautyrest Platinum"/>
    <s v="400TC Liquid Cotton"/>
    <s v="PILLOWCASE"/>
    <s v="BRP21-0082C"/>
    <s v="Tan"/>
    <s v="Standard"/>
    <s v="EXB"/>
    <n v="188"/>
    <n v="1522.8"/>
    <n v="6.9765324541613786E-6"/>
    <n v="0.99876973307858019"/>
    <n v="6052"/>
    <x v="8"/>
    <x v="3"/>
  </r>
  <r>
    <x v="7"/>
    <s v="Croscill"/>
    <s v="Luxury Egyptian|Luxury Egyptian|Luxury Egyptian"/>
    <s v="SHEET/SHEET SET"/>
    <s v="CCS20-015"/>
    <s v="Grey"/>
    <s v="King"/>
    <s v="B"/>
    <n v="63"/>
    <n v="1521.99"/>
    <n v="6.9728215326432082E-6"/>
    <n v="0.9987767059001128"/>
    <n v="6053"/>
    <x v="8"/>
    <x v="3"/>
  </r>
  <r>
    <x v="6"/>
    <s v="Madison Park Signature"/>
    <s v="Splendor|Splendor|Splendor"/>
    <s v="BATH RUG"/>
    <s v="MPS72-589"/>
    <s v="Green"/>
    <s v="24x72&quot;"/>
    <s v="TBD"/>
    <n v="44"/>
    <n v="1520.51"/>
    <n v="6.9660410834495135E-6"/>
    <n v="0.99878367194119622"/>
    <n v="6054"/>
    <x v="8"/>
    <x v="3"/>
  </r>
  <r>
    <x v="0"/>
    <s v="Madison Park"/>
    <s v="Aidan|Jetta|Zak"/>
    <s v="MOTION"/>
    <s v="MP103-1269"/>
    <s v="Light Blue"/>
    <s v="See below"/>
    <s v="TBD"/>
    <n v="5"/>
    <n v="1518.5"/>
    <n v="6.9568325004229411E-6"/>
    <n v="0.99879062877369662"/>
    <n v="6055"/>
    <x v="8"/>
    <x v="3"/>
  </r>
  <r>
    <x v="8"/>
    <s v="Intelligent Design"/>
    <s v="Stella|Luna|Zuri"/>
    <s v="DUVET&amp;DUVET SET"/>
    <s v="ID12-2127"/>
    <s v="Navy"/>
    <s v="Twin/Twin "/>
    <s v="B"/>
    <n v="56"/>
    <n v="1503.89"/>
    <n v="6.889898471558154E-6"/>
    <n v="0.99879751867216815"/>
    <n v="6056"/>
    <x v="8"/>
    <x v="3"/>
  </r>
  <r>
    <x v="7"/>
    <s v="Comfort Spaces"/>
    <s v="Microfiber 75GSM|Microfiber 75GSM|Microfiber 75GSM"/>
    <s v="SHEET/SHEET SET"/>
    <s v="CS20-0128"/>
    <s v="Teal"/>
    <s v="Twin"/>
    <s v="ARB"/>
    <n v="116"/>
    <n v="1497.56"/>
    <n v="6.8608983071013362E-6"/>
    <n v="0.9988043795704753"/>
    <n v="6057"/>
    <x v="8"/>
    <x v="3"/>
  </r>
  <r>
    <x v="2"/>
    <s v="Chapel Hill"/>
    <s v="Arlo|Arlo|Arlo"/>
    <s v="COMFORTER (SET)"/>
    <s v="CH10-011"/>
    <s v="Charcoal"/>
    <s v="Full/Queen"/>
    <s v="TBD"/>
    <n v="12"/>
    <n v="1490.76"/>
    <n v="6.8297448918870615E-6"/>
    <n v="0.99881120931536715"/>
    <n v="6058"/>
    <x v="8"/>
    <x v="3"/>
  </r>
  <r>
    <x v="7"/>
    <s v="N Natori"/>
    <s v="Satin Sheets"/>
    <s v="SHEET/SHEET SET"/>
    <s v="NN20-0147"/>
    <s v="Beige"/>
    <s v="King"/>
    <s v="EXT"/>
    <n v="88"/>
    <n v="1483.05"/>
    <n v="6.7944224166955823E-6"/>
    <n v="0.99881800373778384"/>
    <n v="6059"/>
    <x v="8"/>
    <x v="3"/>
  </r>
  <r>
    <x v="7"/>
    <s v="Comfort Spaces"/>
    <s v="Microfiber 75GSM|Microfiber 75GSM|Microfiber 75GSM"/>
    <s v="SHEET/SHEET SET"/>
    <s v="CS20-0243"/>
    <s v="Aqua"/>
    <s v="King"/>
    <s v="ARB"/>
    <n v="85"/>
    <n v="1476.45"/>
    <n v="6.7641852783993749E-6"/>
    <n v="0.9988247679230623"/>
    <n v="6060"/>
    <x v="8"/>
    <x v="3"/>
  </r>
  <r>
    <x v="3"/>
    <s v="Madison Park"/>
    <s v="Zuri|Zuri|Zuri"/>
    <s v="THROW"/>
    <s v="MP50-8526"/>
    <s v="Blush/Grey"/>
    <s v="50x60&quot;"/>
    <s v="TBD"/>
    <n v="123"/>
    <n v="1474.77"/>
    <n v="6.756488552287613E-6"/>
    <n v="0.9988315244116146"/>
    <n v="6061"/>
    <x v="8"/>
    <x v="3"/>
  </r>
  <r>
    <x v="7"/>
    <s v="Comfort Spaces"/>
    <s v="Cotton 144TC|Cotton 144TC|Cotton 144TC"/>
    <s v="SHEET/SHEET SET"/>
    <s v="CS20-1729"/>
    <s v="Pink"/>
    <s v="Cal King"/>
    <s v="ARB"/>
    <n v="58"/>
    <n v="1473.78"/>
    <n v="6.7519529815431822E-6"/>
    <n v="0.9988382763645961"/>
    <n v="6062"/>
    <x v="8"/>
    <x v="3"/>
  </r>
  <r>
    <x v="6"/>
    <s v="Madison Park"/>
    <s v="Arbor Waffle|Arbor Waffle|Arbor Waffle"/>
    <s v="SHOWER CURTAIN"/>
    <s v="MP70-8613"/>
    <s v="Black"/>
    <s v="72x72&quot;"/>
    <s v="TBD"/>
    <n v="122"/>
    <n v="1473.48"/>
    <n v="6.7505785661660817E-6"/>
    <n v="0.99884502694316224"/>
    <n v="6063"/>
    <x v="8"/>
    <x v="3"/>
  </r>
  <r>
    <x v="7"/>
    <s v="Comfort Spaces"/>
    <s v="Microfiber 75GSM|Microfiber 75GSM|Microfiber 75GSM"/>
    <s v="SHEET/SHEET SET"/>
    <s v="CS20-0120"/>
    <s v="Light Gray"/>
    <s v="Full"/>
    <s v="ARB-"/>
    <n v="94"/>
    <n v="1463.6"/>
    <n v="6.7053144864135759E-6"/>
    <n v="0.99885173225764867"/>
    <n v="6064"/>
    <x v="8"/>
    <x v="3"/>
  </r>
  <r>
    <x v="15"/>
    <s v="INK+IVY"/>
    <s v="IM222101|IM222101|IM222101"/>
    <s v="ROBE"/>
    <s v="II04-8413"/>
    <s v="Steel 030"/>
    <s v="XS/S"/>
    <s v="A"/>
    <n v="62"/>
    <n v="1458.66"/>
    <n v="6.6826824465373243E-6"/>
    <n v="0.9988584149400952"/>
    <n v="6065"/>
    <x v="8"/>
    <x v="3"/>
  </r>
  <r>
    <x v="6"/>
    <s v="Madison Park"/>
    <s v="Arbor Waffle|Arbor Waffle|Arbor Waffle"/>
    <s v="SHOWER CURTAIN"/>
    <s v="MP70-8619"/>
    <s v="Sage Green"/>
    <s v="72x84&quot;"/>
    <s v="TBD"/>
    <n v="95"/>
    <n v="1454.84"/>
    <n v="6.6651815574022458E-6"/>
    <n v="0.99886508012165265"/>
    <n v="6066"/>
    <x v="8"/>
    <x v="3"/>
  </r>
  <r>
    <x v="2"/>
    <s v="Super Listing"/>
    <s v="Miro|Ayko|Marty"/>
    <s v="COMFORTER (SET)"/>
    <s v="AM10-0182"/>
    <s v="Pink"/>
    <s v="Twin/Twin "/>
    <s v="TBD"/>
    <n v="63"/>
    <n v="1447.15"/>
    <n v="6.6299507099025745E-6"/>
    <n v="0.99887171007236253"/>
    <n v="6067"/>
    <x v="8"/>
    <x v="3"/>
  </r>
  <r>
    <x v="15"/>
    <s v="INK+IVY"/>
    <s v="IM222101|IM222101|IM222101"/>
    <s v="ROBE"/>
    <s v="II04-8419"/>
    <s v="Claret 657"/>
    <s v="XS/S"/>
    <s v="A"/>
    <n v="61"/>
    <n v="1446.48"/>
    <n v="6.6268811822270503E-6"/>
    <n v="0.99887833695354478"/>
    <n v="6068"/>
    <x v="8"/>
    <x v="3"/>
  </r>
  <r>
    <x v="9"/>
    <s v="Super Listing"/>
    <s v="Premium Turkish Cotton|Premium Turkish Cotton|Premium Turkish Cotton"/>
    <s v="BATH TOWEL"/>
    <s v="AM73-0237"/>
    <s v="Navy"/>
    <s v="4-Piece"/>
    <s v="NEW"/>
    <n v="53"/>
    <n v="1441.87"/>
    <n v="6.6057609992656075E-6"/>
    <n v="0.99888494271454409"/>
    <n v="6069"/>
    <x v="8"/>
    <x v="3"/>
  </r>
  <r>
    <x v="10"/>
    <s v="Hampton Hill"/>
    <s v="Elegenza|Elegenza|Elegenza"/>
    <s v="LGT-CHANDELIERS"/>
    <s v="MT150-0079"/>
    <s v="Chrome"/>
    <s v="See below"/>
    <s v="B"/>
    <n v="7"/>
    <n v="1436.16"/>
    <n v="6.5796012932547985E-6"/>
    <n v="0.99889152231583733"/>
    <n v="6070"/>
    <x v="8"/>
    <x v="3"/>
  </r>
  <r>
    <x v="9"/>
    <s v="Super Listing"/>
    <s v="Premium Turkish Cotton|Premium Turkish Cotton|Premium Turkish Cotton"/>
    <s v="BATH TOWEL"/>
    <s v="AM73-0231"/>
    <s v="Light Grey"/>
    <s v="4-Piece"/>
    <s v="NEW"/>
    <n v="54"/>
    <n v="1434.2"/>
    <n v="6.5706217794577423E-6"/>
    <n v="0.99889809293761678"/>
    <n v="6071"/>
    <x v="8"/>
    <x v="3"/>
  </r>
  <r>
    <x v="6"/>
    <s v="Madison Park"/>
    <s v="Spa Waffle|Spa Waffle|Spa Waffle"/>
    <s v="SHOWER CURTAIN"/>
    <s v="MP70-8556"/>
    <s v="Dark Blue"/>
    <s v="36x72''"/>
    <s v="A"/>
    <n v="134"/>
    <n v="1432.09"/>
    <n v="6.5609550579721366E-6"/>
    <n v="0.9989046538926748"/>
    <n v="6072"/>
    <x v="8"/>
    <x v="3"/>
  </r>
  <r>
    <x v="2"/>
    <s v="Regency Heights"/>
    <s v="Julie|Julie|Julie"/>
    <s v="COMFORTER (SET)"/>
    <s v="RH10-0023"/>
    <s v="Pink"/>
    <s v="Full/Queen"/>
    <s v="EXT"/>
    <n v="111"/>
    <n v="1430.96"/>
    <n v="6.5557780933850587E-6"/>
    <n v="0.99891120967076819"/>
    <n v="6073"/>
    <x v="8"/>
    <x v="3"/>
  </r>
  <r>
    <x v="7"/>
    <s v="Comfort Spaces"/>
    <s v="Microfiber Coolmax|Microfiber Coolmax|Microfiber Coolmax"/>
    <s v="SHEET/SHEET SET"/>
    <s v="CS20-1484"/>
    <s v="White"/>
    <s v="Twin"/>
    <s v="ARB-"/>
    <n v="181"/>
    <n v="1426.28"/>
    <n v="6.5343372135022927E-6"/>
    <n v="0.99891774400798172"/>
    <n v="6074"/>
    <x v="8"/>
    <x v="3"/>
  </r>
  <r>
    <x v="3"/>
    <s v="Madison Park"/>
    <s v="Ruched Fur|Ruched Fur|Ruched Fur"/>
    <s v="THROW"/>
    <s v="MP50-8728"/>
    <s v="Blue Tie Dye"/>
    <s v="50x60&quot;"/>
    <s v="ART"/>
    <n v="68"/>
    <n v="1419.16"/>
    <n v="6.5017177552191123E-6"/>
    <n v="0.9989242457257369"/>
    <n v="6075"/>
    <x v="8"/>
    <x v="3"/>
  </r>
  <r>
    <x v="6"/>
    <s v="Madison Park Signature"/>
    <s v="Splendor|Splendor|Splendor"/>
    <s v="BATH RUG"/>
    <s v="MPS72-577"/>
    <s v="Blue"/>
    <s v="24x60&quot;"/>
    <s v="B"/>
    <n v="46"/>
    <n v="1417.21"/>
    <n v="6.4927840552679591E-6"/>
    <n v="0.99893073850979219"/>
    <n v="6076"/>
    <x v="8"/>
    <x v="3"/>
  </r>
  <r>
    <x v="7"/>
    <s v="Madison Park"/>
    <s v="3M Microcell|3M Microcell|3M Microcell"/>
    <s v="SHEET/SHEET SET"/>
    <s v="MP20-1190"/>
    <s v="Khaki"/>
    <s v="Twin"/>
    <s v="B"/>
    <n v="102"/>
    <n v="1416.63"/>
    <n v="6.4901268522055659E-6"/>
    <n v="0.99893722863664436"/>
    <n v="6077"/>
    <x v="8"/>
    <x v="3"/>
  </r>
  <r>
    <x v="2"/>
    <s v="Super Listing"/>
    <s v="Bailey|Darby|Niro/Malani"/>
    <s v="COMFORTER (SET)"/>
    <s v="AM10-0536"/>
    <s v="Blue"/>
    <s v="Full/Queen"/>
    <s v="TBD"/>
    <n v="39"/>
    <n v="1413.77"/>
    <n v="6.4770240922772082E-6"/>
    <n v="0.99894370566073665"/>
    <n v="6078"/>
    <x v="8"/>
    <x v="3"/>
  </r>
  <r>
    <x v="3"/>
    <s v="Serta"/>
    <s v="Freya AZ|Freya AZ|Freya AZ"/>
    <s v="ELECT BLANKET"/>
    <s v="ST54-0210"/>
    <s v="Stone Brown"/>
    <s v="Twin"/>
    <s v="ARB-"/>
    <n v="30"/>
    <n v="1408.8"/>
    <n v="6.4542546108632457E-6"/>
    <n v="0.99895015991534752"/>
    <n v="6079"/>
    <x v="8"/>
    <x v="3"/>
  </r>
  <r>
    <x v="1"/>
    <s v="Madison Park"/>
    <s v="Veronica|Isabella|Scarlett"/>
    <s v="WINDOW PANEL"/>
    <s v="MP40-8463"/>
    <s v="White/Navy"/>
    <s v="50x95&quot;"/>
    <s v="TBD"/>
    <n v="60"/>
    <n v="1405.1"/>
    <n v="6.4373034878790083E-6"/>
    <n v="0.99895659721883545"/>
    <n v="6080"/>
    <x v="8"/>
    <x v="3"/>
  </r>
  <r>
    <x v="7"/>
    <s v="Comfort Spaces"/>
    <s v="Cotton Flannel 135GSM|Cotton Flannel 135GSM|Cotton Flannel 135GSM"/>
    <s v="SHEET/SHEET SET"/>
    <s v="CS20-0961"/>
    <s v="Solid Aqua"/>
    <s v="Cal King"/>
    <s v="ARB-"/>
    <n v="48"/>
    <n v="1396.8"/>
    <n v="6.399277995779232E-6"/>
    <n v="0.99896299649683118"/>
    <n v="6081"/>
    <x v="8"/>
    <x v="3"/>
  </r>
  <r>
    <x v="6"/>
    <s v="Madison Park"/>
    <s v="Arbor Waffle|Arbor Waffle|Arbor Waffle"/>
    <s v="SHOWER CURTAIN"/>
    <s v="MP70-8611"/>
    <s v="White"/>
    <s v="72x78&quot;"/>
    <s v="TBD"/>
    <n v="99"/>
    <n v="1390.51"/>
    <n v="6.3704610867060281E-6"/>
    <n v="0.99896936695791794"/>
    <n v="6082"/>
    <x v="8"/>
    <x v="3"/>
  </r>
  <r>
    <x v="8"/>
    <s v="Intelligent Design"/>
    <s v="Cassiopeia|Karissa|Lisa"/>
    <s v="DUVET&amp;DUVET SET"/>
    <s v="ID12-2388"/>
    <s v="Charcoal"/>
    <s v="Twin/Twin "/>
    <s v="TBD"/>
    <n v="51"/>
    <n v="1378.76"/>
    <n v="6.3166298177695979E-6"/>
    <n v="0.9989756835877357"/>
    <n v="6083"/>
    <x v="8"/>
    <x v="3"/>
  </r>
  <r>
    <x v="2"/>
    <s v="Comfort Spaces"/>
    <s v="Kienna|Kienna|Kienna"/>
    <s v="COVERLET&amp;BEDSPR"/>
    <s v="CS14-1771"/>
    <s v="Olive Green"/>
    <s v="Twin/Twin "/>
    <s v="ART"/>
    <n v="71"/>
    <n v="1376.69"/>
    <n v="6.3071463516676054E-6"/>
    <n v="0.99898199073408733"/>
    <n v="6084"/>
    <x v="8"/>
    <x v="3"/>
  </r>
  <r>
    <x v="1"/>
    <s v="Madison Park"/>
    <s v="Lexus|Lexus|Lexus"/>
    <s v="WINDOW PANEL"/>
    <s v="MP40-8637"/>
    <s v="White"/>
    <s v="52x120&quot;"/>
    <s v="TBD"/>
    <n v="65"/>
    <n v="1376.16"/>
    <n v="6.3047182178347284E-6"/>
    <n v="0.99898829545230516"/>
    <n v="6085"/>
    <x v="8"/>
    <x v="3"/>
  </r>
  <r>
    <x v="2"/>
    <s v="Comfort Spaces"/>
    <s v="Vixie|Vixie|Vixie"/>
    <s v="COMFORTER (SET)"/>
    <s v="CS10-1662"/>
    <s v="Orange/Grey"/>
    <s v="King"/>
    <s v="ARB"/>
    <n v="56"/>
    <n v="1374.96"/>
    <n v="6.2992205563263264E-6"/>
    <n v="0.99899459467286145"/>
    <n v="6086"/>
    <x v="8"/>
    <x v="3"/>
  </r>
  <r>
    <x v="6"/>
    <s v="Madison Park Signature"/>
    <s v="Splendor|Splendor|Splendor"/>
    <s v="BATH RUG"/>
    <s v="MPS72-590"/>
    <s v="Black"/>
    <s v="17x24&quot;"/>
    <s v="TBD"/>
    <n v="100"/>
    <n v="1374.68"/>
    <n v="6.2979377686410329E-6"/>
    <n v="0.99900089261063008"/>
    <n v="6087"/>
    <x v="8"/>
    <x v="3"/>
  </r>
  <r>
    <x v="6"/>
    <s v="Madison Park Signature"/>
    <s v="Splendor|Splendor|Splendor"/>
    <s v="BATH RUG"/>
    <s v="MPS72-573"/>
    <s v="Blue"/>
    <s v="17x24&quot;"/>
    <s v="B"/>
    <n v="100"/>
    <n v="1374.11"/>
    <n v="6.295326379424542E-6"/>
    <n v="0.99900718793700949"/>
    <n v="6088"/>
    <x v="8"/>
    <x v="3"/>
  </r>
  <r>
    <x v="10"/>
    <s v="INK+IVY"/>
    <s v="Curiana|Curiana|Curiana"/>
    <s v="LGT-CHANDELIERS"/>
    <s v="FB150-1191"/>
    <s v="Antique Brass"/>
    <s v="See below"/>
    <s v="B"/>
    <n v="10"/>
    <n v="1370.88"/>
    <n v="6.2805285071977623E-6"/>
    <n v="0.99901346846551664"/>
    <n v="6089"/>
    <x v="8"/>
    <x v="3"/>
  </r>
  <r>
    <x v="6"/>
    <s v="Madison Park Signature"/>
    <s v="Splendor|Splendor|Splendor"/>
    <s v="BATH RUG"/>
    <s v="MPS72-585"/>
    <s v="Green"/>
    <s v="20x30&quot;"/>
    <s v="TBD"/>
    <n v="81"/>
    <n v="1370.54"/>
    <n v="6.2789708364370478E-6"/>
    <n v="0.99901974743635302"/>
    <n v="6090"/>
    <x v="8"/>
    <x v="3"/>
  </r>
  <r>
    <x v="6"/>
    <s v="Madison Park"/>
    <s v="Spa Waffle|Spa Waffle|Spa Waffle"/>
    <s v="SHOWER CURTAIN"/>
    <s v="MP70-8553"/>
    <s v="Charcoal"/>
    <s v="36x72''"/>
    <s v="A"/>
    <n v="134"/>
    <n v="1355.01"/>
    <n v="6.2078219337491531E-6"/>
    <n v="0.99902595525828675"/>
    <n v="6091"/>
    <x v="8"/>
    <x v="3"/>
  </r>
  <r>
    <x v="2"/>
    <s v="Super Listing"/>
    <s v="Bailey|Darby|Niro/Malani"/>
    <s v="COMFORTER (SET)"/>
    <s v="AM10-0158"/>
    <s v="White"/>
    <s v="Twin/Twin "/>
    <s v="TBD"/>
    <n v="45"/>
    <n v="1354.55"/>
    <n v="6.2057144968375993E-6"/>
    <n v="0.99903216097278358"/>
    <n v="6092"/>
    <x v="8"/>
    <x v="3"/>
  </r>
  <r>
    <x v="8"/>
    <s v="Intelligent Design"/>
    <s v="Felicia|Isabel|Alyssa"/>
    <s v="COMFORTER (SET)"/>
    <s v="TT10-0008"/>
    <s v="Purple"/>
    <s v="King/Cal K"/>
    <s v="TBD"/>
    <n v="27"/>
    <n v="1347.75"/>
    <n v="6.1745610816233247E-6"/>
    <n v="0.99903833553386523"/>
    <n v="6093"/>
    <x v="8"/>
    <x v="3"/>
  </r>
  <r>
    <x v="8"/>
    <s v="Intelligent Design"/>
    <s v="Cassiopeia|Karissa|Lisa"/>
    <s v="DUVET&amp;DUVET SET"/>
    <s v="ID12-2260"/>
    <s v="Lavender"/>
    <s v="King/Cal K"/>
    <s v="B"/>
    <n v="38"/>
    <n v="1344.85"/>
    <n v="6.1612750663113547E-6"/>
    <n v="0.99904449680893159"/>
    <n v="6094"/>
    <x v="8"/>
    <x v="3"/>
  </r>
  <r>
    <x v="2"/>
    <s v="Super Listing"/>
    <s v="Bailey|Darby|Niro/Malani"/>
    <s v="COMFORTER (SET)"/>
    <s v="AM10-0532"/>
    <s v="Pink"/>
    <s v="Twin/Twin "/>
    <s v="TBD"/>
    <n v="46"/>
    <n v="1334.25"/>
    <n v="6.1127123896538094E-6"/>
    <n v="0.9990506095213213"/>
    <n v="6095"/>
    <x v="8"/>
    <x v="3"/>
  </r>
  <r>
    <x v="2"/>
    <s v="Comfort Spaces"/>
    <s v="Kienna|Kienna|Kienna"/>
    <s v="COVERLET&amp;BEDSPR"/>
    <s v="CS14-1754"/>
    <s v="Beige"/>
    <s v="Full/Queen"/>
    <s v="ART"/>
    <n v="53"/>
    <n v="1321.82"/>
    <n v="6.0557657791959511E-6"/>
    <n v="0.99905666528710046"/>
    <n v="6096"/>
    <x v="8"/>
    <x v="3"/>
  </r>
  <r>
    <x v="2"/>
    <s v="Comfort Spaces"/>
    <s v="Kienna|Kienna|Kienna"/>
    <s v="COVERLET&amp;BEDSPR"/>
    <s v="CS14-1753"/>
    <s v="Beige"/>
    <s v="Twin/Twin "/>
    <s v="ART"/>
    <n v="68"/>
    <n v="1318.52"/>
    <n v="6.0406472100478474E-6"/>
    <n v="0.99906270593431046"/>
    <n v="6097"/>
    <x v="8"/>
    <x v="3"/>
  </r>
  <r>
    <x v="1"/>
    <s v="Madison Park"/>
    <s v="Quincy|Quincy|Quincy"/>
    <s v="WINDOW PANEL"/>
    <s v="MP40-8663"/>
    <s v="Linen"/>
    <s v="33x64&quot;"/>
    <s v="TBD"/>
    <n v="42"/>
    <n v="1315.44"/>
    <n v="6.0265365455096171E-6"/>
    <n v="0.99906873247085592"/>
    <n v="6098"/>
    <x v="8"/>
    <x v="3"/>
  </r>
  <r>
    <x v="2"/>
    <s v="Madison Park"/>
    <s v="Royce|Hayden|Quinn"/>
    <s v="COMFORTER (SET)"/>
    <s v="MP10-8693"/>
    <s v="Ivory"/>
    <s v="Queen"/>
    <s v="TBD"/>
    <n v="22"/>
    <n v="1314.72"/>
    <n v="6.0232379486045759E-6"/>
    <n v="0.99907475570880455"/>
    <n v="6099"/>
    <x v="8"/>
    <x v="3"/>
  </r>
  <r>
    <x v="2"/>
    <s v="Madison Park"/>
    <s v="Riva|Reeve|Faye"/>
    <s v="COMFORTER (SET)"/>
    <s v="MP10-8652"/>
    <s v="Beige"/>
    <s v="Queen"/>
    <s v="TBD"/>
    <n v="24"/>
    <n v="1308.1600000000001"/>
    <n v="5.9931840656919825E-6"/>
    <n v="0.99908074889287024"/>
    <n v="6100"/>
    <x v="8"/>
    <x v="3"/>
  </r>
  <r>
    <x v="7"/>
    <s v="Intelligent Design"/>
    <s v="Microfiber|Microfiber|Microfiber"/>
    <s v="SHEET/SHEET SET"/>
    <s v="ID20-2214"/>
    <s v="Lavender"/>
    <s v="Twin XL"/>
    <s v="B"/>
    <n v="109"/>
    <n v="1306.45"/>
    <n v="5.9853498980425097E-6"/>
    <n v="0.99908673424276828"/>
    <n v="6101"/>
    <x v="8"/>
    <x v="3"/>
  </r>
  <r>
    <x v="1"/>
    <s v="Madison Park"/>
    <s v="Emilia|Natalie|Lillian"/>
    <s v="WINDOW PANEL"/>
    <s v="MP40-8331"/>
    <s v="Black"/>
    <s v="50x108&quot;"/>
    <s v="B"/>
    <n v="62"/>
    <n v="1306.22"/>
    <n v="5.9842961795867332E-6"/>
    <n v="0.99909271853894788"/>
    <n v="6102"/>
    <x v="8"/>
    <x v="3"/>
  </r>
  <r>
    <x v="7"/>
    <s v="Comfort Spaces"/>
    <s v="Microfiber Coolmax|Microfiber Coolmax|Microfiber Coolmax"/>
    <s v="SHEET/SHEET SET"/>
    <s v="CS20-1661"/>
    <s v="Cream"/>
    <s v="Twin XL"/>
    <s v="ARB"/>
    <n v="87"/>
    <n v="1285.8599999999999"/>
    <n v="5.8910191893275223E-6"/>
    <n v="0.99909860955813723"/>
    <n v="6103"/>
    <x v="8"/>
    <x v="3"/>
  </r>
  <r>
    <x v="2"/>
    <s v="Comfort Spaces"/>
    <s v="Kienna|Kienna|Kienna"/>
    <s v="COVERLET&amp;BEDSPR"/>
    <s v="CS14-1770"/>
    <s v="White"/>
    <s v="King/Cal K"/>
    <s v="ART"/>
    <n v="42"/>
    <n v="1280.1600000000001"/>
    <n v="5.8649052971626164E-6"/>
    <n v="0.99910447446343442"/>
    <n v="6104"/>
    <x v="8"/>
    <x v="3"/>
  </r>
  <r>
    <x v="1"/>
    <s v="Madison Park"/>
    <s v="Anaheim|Salford|Preston"/>
    <s v="WINDOW PANEL"/>
    <s v="MP40-8683"/>
    <s v="Natural"/>
    <s v="50x108&quot;"/>
    <s v="TBD"/>
    <n v="51"/>
    <n v="1279.5"/>
    <n v="5.8618815833329953E-6"/>
    <n v="0.99911033634501778"/>
    <n v="6105"/>
    <x v="8"/>
    <x v="3"/>
  </r>
  <r>
    <x v="2"/>
    <s v="Super Listing"/>
    <s v="Bailey|Darby|Niro/Malani"/>
    <s v="COMFORTER (SET)"/>
    <s v="AM10-0535"/>
    <s v="Blue"/>
    <s v="Twin/Twin "/>
    <s v="TBD"/>
    <n v="44"/>
    <n v="1271.93"/>
    <n v="5.8272005019841632E-6"/>
    <n v="0.9991161635455198"/>
    <n v="6106"/>
    <x v="8"/>
    <x v="3"/>
  </r>
  <r>
    <x v="1"/>
    <s v="Madison Park"/>
    <s v="Emilia|Natalie|Lillian"/>
    <s v="WINDOW PANEL"/>
    <s v="MP40-3560"/>
    <s v="Dusty Aqua"/>
    <s v="50x120&quot;"/>
    <s v="B"/>
    <n v="60"/>
    <n v="1270.18"/>
    <n v="5.8191830789510773E-6"/>
    <n v="0.99912198272859876"/>
    <n v="6107"/>
    <x v="8"/>
    <x v="3"/>
  </r>
  <r>
    <x v="2"/>
    <s v="Madison Park Signature"/>
    <s v="Jarvis|Jarvis|Jarvis"/>
    <s v="COMFORTER (SET)"/>
    <s v="MPS10-598"/>
    <s v="Black/White"/>
    <s v="Queen"/>
    <s v="TBD"/>
    <n v="7"/>
    <n v="1268.92"/>
    <n v="5.8134105343672561E-6"/>
    <n v="0.99912779613913316"/>
    <n v="6108"/>
    <x v="8"/>
    <x v="3"/>
  </r>
  <r>
    <x v="2"/>
    <s v="Madison Park"/>
    <s v="Royce|Hayden|Quinn"/>
    <s v="COMFORTER (SET)"/>
    <s v="MP10-8686"/>
    <s v="Grey"/>
    <s v="Queen"/>
    <s v="N/A"/>
    <n v="19"/>
    <n v="1267.1099999999999"/>
    <n v="5.8051182282587501E-6"/>
    <n v="0.99913360125736139"/>
    <n v="6109"/>
    <x v="8"/>
    <x v="3"/>
  </r>
  <r>
    <x v="2"/>
    <s v="Madison Park"/>
    <s v="Riva|Reeve|Faye"/>
    <s v="COMFORTER (SET)"/>
    <s v="MP10-8645"/>
    <s v="Grey"/>
    <s v="King"/>
    <s v="TBD"/>
    <n v="20"/>
    <n v="1266.1500000000001"/>
    <n v="5.8007200990520294E-6"/>
    <n v="0.99913940197746043"/>
    <n v="6110"/>
    <x v="8"/>
    <x v="3"/>
  </r>
  <r>
    <x v="7"/>
    <s v="Super Listing"/>
    <s v="Cotton 144TC|Cotton 144TC|Cotton 144TC"/>
    <s v="SHEET/SHEET SET"/>
    <s v="AM20-0483"/>
    <s v="Diamond Grey"/>
    <s v="Queen"/>
    <s v="TBD"/>
    <n v="54"/>
    <n v="1264.57"/>
    <n v="5.7934815113993007E-6"/>
    <n v="0.99914519545897185"/>
    <n v="6111"/>
    <x v="8"/>
    <x v="3"/>
  </r>
  <r>
    <x v="8"/>
    <s v="Intelligent Design"/>
    <s v="Cassiopeia|Karissa|Lisa"/>
    <s v="DUVET&amp;DUVET SET"/>
    <s v="ID12-2390"/>
    <s v="Charcoal"/>
    <s v="King/Cal K"/>
    <s v="TBD"/>
    <n v="35"/>
    <n v="1252.23"/>
    <n v="5.7369472255545734E-6"/>
    <n v="0.99915093240619746"/>
    <n v="6112"/>
    <x v="8"/>
    <x v="3"/>
  </r>
  <r>
    <x v="7"/>
    <s v="Comfort Spaces"/>
    <s v="Cotton Flannel 135GSM|Cotton Flannel 135GSM|Cotton Flannel 135GSM"/>
    <s v="SHEET/SHEET SET"/>
    <s v="CS20-0333"/>
    <s v="Geo Grey"/>
    <s v="Cal King"/>
    <s v="ARB"/>
    <n v="43"/>
    <n v="1251.3"/>
    <n v="5.7326865378855619E-6"/>
    <n v="0.99915666509273537"/>
    <n v="6113"/>
    <x v="8"/>
    <x v="3"/>
  </r>
  <r>
    <x v="2"/>
    <s v="Comfort Spaces"/>
    <s v="Kienna|Kienna|Kienna"/>
    <s v="COVERLET&amp;BEDSPR"/>
    <s v="CS14-1750"/>
    <s v="Olive Green"/>
    <s v="Twin/Twin "/>
    <s v="ART"/>
    <n v="63"/>
    <n v="1221.57"/>
    <n v="5.5964819740149168E-6"/>
    <n v="0.99916226157470944"/>
    <n v="6114"/>
    <x v="8"/>
    <x v="3"/>
  </r>
  <r>
    <x v="7"/>
    <s v="Intelligent Design"/>
    <s v="Microfiber|Microfiber|Microfiber"/>
    <s v="SHEET/SHEET SET"/>
    <s v="ID20-1454"/>
    <s v="Grey"/>
    <s v="Twin"/>
    <s v="B"/>
    <n v="95"/>
    <n v="1215.23"/>
    <n v="5.5674359957121968E-6"/>
    <n v="0.99916782901070511"/>
    <n v="6115"/>
    <x v="8"/>
    <x v="3"/>
  </r>
  <r>
    <x v="2"/>
    <s v="Madison Park"/>
    <s v="Etta|Cora|Amory"/>
    <s v="DUVET&amp;DUVET SET"/>
    <s v="MP12-8717"/>
    <s v="Tan"/>
    <s v="King"/>
    <s v="TBD"/>
    <n v="22"/>
    <n v="1209.56"/>
    <n v="5.5414595450850001E-6"/>
    <n v="0.99917337047025023"/>
    <n v="6116"/>
    <x v="8"/>
    <x v="3"/>
  </r>
  <r>
    <x v="9"/>
    <s v="Super Listing"/>
    <s v="Premium Turkish Cotton|Premium Turkish Cotton|Premium Turkish Cotton"/>
    <s v="BATH TOWEL"/>
    <s v="AM73-0226"/>
    <s v="White"/>
    <s v="2-Piece"/>
    <s v="NEW"/>
    <n v="53"/>
    <n v="1208.67"/>
    <n v="5.5373821127996025E-6"/>
    <n v="0.99917890785236307"/>
    <n v="6117"/>
    <x v="8"/>
    <x v="3"/>
  </r>
  <r>
    <x v="3"/>
    <s v="Madison Park"/>
    <s v="Zuri|Zuri|Zuri"/>
    <s v="BLANKET"/>
    <s v="MP51-8535"/>
    <s v="Blush/Grey"/>
    <s v="66x90&quot;"/>
    <s v="TBD"/>
    <n v="67"/>
    <n v="1205.33"/>
    <n v="5.5220802882678849E-6"/>
    <n v="0.99918442993265133"/>
    <n v="6118"/>
    <x v="8"/>
    <x v="3"/>
  </r>
  <r>
    <x v="2"/>
    <s v="Madison Park"/>
    <s v="Riva|Reeve|Faye"/>
    <s v="COMFORTER (SET)"/>
    <s v="MP10-8709"/>
    <s v="Grey"/>
    <s v="Cal King"/>
    <s v="NEW"/>
    <n v="19"/>
    <n v="1203.8399999999999"/>
    <n v="5.5152540252282863E-6"/>
    <n v="0.99918994518667659"/>
    <n v="6119"/>
    <x v="8"/>
    <x v="3"/>
  </r>
  <r>
    <x v="6"/>
    <s v="Madison Park"/>
    <s v="Arbor Waffle|Arbor Waffle|Arbor Waffle"/>
    <s v="SHOWER CURTAIN"/>
    <s v="MP70-8610"/>
    <s v="White"/>
    <s v="36x72''"/>
    <s v="TBD"/>
    <n v="147"/>
    <n v="1203.56"/>
    <n v="5.5139712375429928E-6"/>
    <n v="0.99919545915791408"/>
    <n v="6120"/>
    <x v="8"/>
    <x v="3"/>
  </r>
  <r>
    <x v="3"/>
    <s v="Madison Park"/>
    <s v="Carved Plush|Carved Plush|Carved Plush"/>
    <s v="BLANKET"/>
    <s v="MP51-8414"/>
    <s v="Red"/>
    <s v="Twin"/>
    <s v="B"/>
    <n v="83"/>
    <n v="1196.05"/>
    <n v="5.4795650392695809E-6"/>
    <n v="0.99920093872295335"/>
    <n v="6121"/>
    <x v="8"/>
    <x v="3"/>
  </r>
  <r>
    <x v="0"/>
    <s v="INK+IVY"/>
    <s v="Ashlyn |Ashlyn |Ashlyn"/>
    <s v="OCCASIONL TABLE"/>
    <s v="FUR120-0054"/>
    <s v="Natural"/>
    <s v="41.5&quot;W x 2"/>
    <s v="B"/>
    <n v="15"/>
    <n v="1195.78"/>
    <n v="5.4783280654301904E-6"/>
    <n v="0.99920641705101876"/>
    <n v="6122"/>
    <x v="8"/>
    <x v="3"/>
  </r>
  <r>
    <x v="1"/>
    <s v="Madison Park"/>
    <s v="Quincy|Quincy|Quincy"/>
    <s v="WINDOW PANEL"/>
    <s v="MP40-8671"/>
    <s v="Grey"/>
    <s v="35x64&quot;"/>
    <s v="TBD"/>
    <n v="36"/>
    <n v="1185.8399999999999"/>
    <n v="5.4327891026022654E-6"/>
    <n v="0.99921184984012135"/>
    <n v="6123"/>
    <x v="8"/>
    <x v="3"/>
  </r>
  <r>
    <x v="7"/>
    <s v="Super Listing"/>
    <s v="Cotton 144TC|Cotton 144TC|Cotton 144TC"/>
    <s v="SHEET/SHEET SET"/>
    <s v="AM20-0477"/>
    <s v="Diamond Blue"/>
    <s v="Queen"/>
    <s v="TBD"/>
    <n v="48"/>
    <n v="1181.42"/>
    <n v="5.4125393827129876E-6"/>
    <n v="0.99921726237950403"/>
    <n v="6124"/>
    <x v="8"/>
    <x v="3"/>
  </r>
  <r>
    <x v="2"/>
    <s v="Super Listing"/>
    <s v="Mina|Hanna|Aera"/>
    <s v="QUILT"/>
    <s v="AM14-0368"/>
    <s v="Green"/>
    <s v="Twin/Twin "/>
    <s v="TBD"/>
    <n v="53"/>
    <n v="1181.24"/>
    <n v="5.4117147334867265E-6"/>
    <n v="0.99922267409423748"/>
    <n v="6125"/>
    <x v="8"/>
    <x v="3"/>
  </r>
  <r>
    <x v="7"/>
    <s v="Comfort Spaces"/>
    <s v="Cotton Flannel 135GSM|Cotton Flannel 135GSM|Cotton Flannel 135GSM"/>
    <s v="SHEET/SHEET SET"/>
    <s v="CS20-0358"/>
    <s v="Plaid Grey"/>
    <s v="Cal King"/>
    <s v="ARB-"/>
    <n v="40"/>
    <n v="1180.4000000000001"/>
    <n v="5.407866370430846E-6"/>
    <n v="0.99922808196060786"/>
    <n v="6126"/>
    <x v="8"/>
    <x v="3"/>
  </r>
  <r>
    <x v="8"/>
    <s v="Intelligent Design"/>
    <s v="Oliver|Milo|Hayes"/>
    <s v="DUVET&amp;DUVET SET"/>
    <s v="ID12-2302"/>
    <s v="Gray"/>
    <s v="Twin/Twin "/>
    <s v="TBD"/>
    <n v="55"/>
    <n v="1179.45"/>
    <n v="5.4035140550700283E-6"/>
    <n v="0.99923348547466295"/>
    <n v="6127"/>
    <x v="8"/>
    <x v="3"/>
  </r>
  <r>
    <x v="6"/>
    <s v="Madison Park"/>
    <s v="Arbor Waffle|Arbor Waffle|Arbor Waffle"/>
    <s v="SHOWER CURTAIN"/>
    <s v="MP70-8624"/>
    <s v="Grey"/>
    <s v="72x84&quot;"/>
    <s v="TBD"/>
    <n v="77"/>
    <n v="1178.5999999999999"/>
    <n v="5.399619878168243E-6"/>
    <n v="0.99923888509454117"/>
    <n v="6128"/>
    <x v="8"/>
    <x v="3"/>
  </r>
  <r>
    <x v="4"/>
    <s v="Madison Park"/>
    <s v="Windom|Prospect|Prospect"/>
    <s v="BLANKET"/>
    <s v="MP51-8648"/>
    <s v="Green"/>
    <s v="King"/>
    <s v="TBD"/>
    <n v="43"/>
    <n v="1176.58"/>
    <n v="5.3903654812957675E-6"/>
    <n v="0.99924427546002248"/>
    <n v="6129"/>
    <x v="8"/>
    <x v="3"/>
  </r>
  <r>
    <x v="2"/>
    <s v="Comfort Spaces"/>
    <s v="Misha|Misha|Misha"/>
    <s v="DUVET&amp;DUVET SET"/>
    <s v="CS12-1701"/>
    <s v="Sage"/>
    <s v="Full/Queen"/>
    <s v="ARB"/>
    <n v="49"/>
    <n v="1176"/>
    <n v="5.3877082782333744E-6"/>
    <n v="0.99924966316830066"/>
    <n v="6130"/>
    <x v="8"/>
    <x v="3"/>
  </r>
  <r>
    <x v="2"/>
    <s v="Madison Park"/>
    <s v="Marfa|Peony|Cassia"/>
    <s v="DUVET&amp;DUVET SET"/>
    <s v="MP12-8413"/>
    <s v="Navy"/>
    <s v="King/Cal K"/>
    <s v="TBD"/>
    <n v="37"/>
    <n v="1170.74"/>
    <n v="5.3636101952882144E-6"/>
    <n v="0.99925502677849598"/>
    <n v="6131"/>
    <x v="8"/>
    <x v="3"/>
  </r>
  <r>
    <x v="2"/>
    <s v="Madison Park"/>
    <s v="Laurel|Cynthia|Piedmont"/>
    <s v="COMFORTER (SET)"/>
    <s v="TT10-0028"/>
    <s v="Plum"/>
    <s v="Queen"/>
    <s v="TBD"/>
    <n v="16"/>
    <n v="1157.1199999999999"/>
    <n v="5.3012117371678581E-6"/>
    <n v="0.99926032799023312"/>
    <n v="6132"/>
    <x v="8"/>
    <x v="3"/>
  </r>
  <r>
    <x v="1"/>
    <s v="Madison Park"/>
    <s v="Quincy|Quincy|Quincy"/>
    <s v="WINDOW PANEL"/>
    <s v="MP40-8654"/>
    <s v="White"/>
    <s v="27x64&quot;"/>
    <s v="TBD"/>
    <n v="40"/>
    <n v="1155.8800000000001"/>
    <n v="5.2955308202758447E-6"/>
    <n v="0.99926562352105341"/>
    <n v="6133"/>
    <x v="8"/>
    <x v="3"/>
  </r>
  <r>
    <x v="7"/>
    <s v="Super Listing"/>
    <s v="Cotton 144TC|Cotton 144TC|Cotton 144TC"/>
    <s v="SHEET/SHEET SET"/>
    <s v="AM20-0342"/>
    <s v="White"/>
    <s v="Twin XL"/>
    <s v="B"/>
    <n v="56"/>
    <n v="1149.47"/>
    <n v="5.2661641450517998E-6"/>
    <n v="0.9992708896851985"/>
    <n v="6134"/>
    <x v="8"/>
    <x v="3"/>
  </r>
  <r>
    <x v="6"/>
    <s v="Madison Park"/>
    <s v="Ariana Ombre Waffle|Ariana Ombre Waffle|Ariana Ombre Waffle"/>
    <s v="SHOWER CURTAIN"/>
    <s v="MP70-8595"/>
    <s v="Blue"/>
    <s v="36x72''"/>
    <s v="TBD"/>
    <n v="114"/>
    <n v="1127.98"/>
    <n v="5.1677101902055109E-6"/>
    <n v="0.99927605739538872"/>
    <n v="6135"/>
    <x v="8"/>
    <x v="3"/>
  </r>
  <r>
    <x v="1"/>
    <s v="510 Design"/>
    <s v="Colt|Garett|Bryce"/>
    <s v="WINDOW PANEL"/>
    <s v="5DS40-0287"/>
    <s v="Grey/Copper"/>
    <s v="37x84&quot;"/>
    <s v="TBD"/>
    <n v="44"/>
    <n v="1122.54"/>
    <n v="5.1427874580340915E-6"/>
    <n v="0.99928120018284672"/>
    <n v="6136"/>
    <x v="8"/>
    <x v="3"/>
  </r>
  <r>
    <x v="6"/>
    <s v="Madison Park"/>
    <s v="Arbor Waffle|Arbor Waffle|Arbor Waffle"/>
    <s v="SHOWER CURTAIN"/>
    <s v="MP70-8623"/>
    <s v="Grey"/>
    <s v="72x72&quot;"/>
    <s v="TBD"/>
    <n v="93"/>
    <n v="1117.57"/>
    <n v="5.120017976620129E-6"/>
    <n v="0.99928632020082331"/>
    <n v="6137"/>
    <x v="8"/>
    <x v="3"/>
  </r>
  <r>
    <x v="2"/>
    <s v="Super Listing"/>
    <s v="Mina|Hanna|Aera"/>
    <s v="QUILT"/>
    <s v="AM14-0365"/>
    <s v="Gray"/>
    <s v="Twin/Twin "/>
    <s v="TBD"/>
    <n v="47"/>
    <n v="1115.44"/>
    <n v="5.1102596274427172E-6"/>
    <n v="0.99929143046045077"/>
    <n v="6138"/>
    <x v="8"/>
    <x v="3"/>
  </r>
  <r>
    <x v="1"/>
    <s v="Madison Park"/>
    <s v="Quincy|Quincy|Quincy"/>
    <s v="WINDOW PANEL"/>
    <s v="MP40-8670"/>
    <s v="Grey"/>
    <s v="34x64&quot;"/>
    <s v="TBD"/>
    <n v="35"/>
    <n v="1115.0999999999999"/>
    <n v="5.1087019566820028E-6"/>
    <n v="0.99929653916240746"/>
    <n v="6139"/>
    <x v="8"/>
    <x v="3"/>
  </r>
  <r>
    <x v="3"/>
    <s v="Madison Park"/>
    <s v="Zuri|Zuri|Zuri"/>
    <s v="BLANKET"/>
    <s v="MP51-8539"/>
    <s v="Brown"/>
    <s v="90x90&quot;"/>
    <s v="TBD"/>
    <n v="53"/>
    <n v="1112.47"/>
    <n v="5.0966529152094232E-6"/>
    <n v="0.99930163581532272"/>
    <n v="6140"/>
    <x v="8"/>
    <x v="3"/>
  </r>
  <r>
    <x v="1"/>
    <s v="Madison Park"/>
    <s v="Emilia|Natalie|Lillian"/>
    <s v="WINDOW PANEL"/>
    <s v="MP40-8332"/>
    <s v="Black"/>
    <s v="50x120&quot;"/>
    <s v="B"/>
    <n v="48"/>
    <n v="1111.6500000000001"/>
    <n v="5.0928961798453497E-6"/>
    <n v="0.99930672871150261"/>
    <n v="6141"/>
    <x v="8"/>
    <x v="3"/>
  </r>
  <r>
    <x v="1"/>
    <s v="Madison Park"/>
    <s v="Quincy|Quincy|Quincy"/>
    <s v="WINDOW PANEL"/>
    <s v="MP40-8655"/>
    <s v="White"/>
    <s v="29x64&quot;"/>
    <s v="TBD"/>
    <n v="38"/>
    <n v="1108.08"/>
    <n v="5.0765406368578547E-6"/>
    <n v="0.99931180525213947"/>
    <n v="6142"/>
    <x v="8"/>
    <x v="3"/>
  </r>
  <r>
    <x v="7"/>
    <s v="N Natori"/>
    <s v="Satin Sheets"/>
    <s v="SHEET/SHEET SET"/>
    <s v="NN20-0145"/>
    <s v="Beige"/>
    <s v="Full"/>
    <s v="EXT"/>
    <n v="80"/>
    <n v="1101.24"/>
    <n v="5.0452039662599669E-6"/>
    <n v="0.99931685045610574"/>
    <n v="6143"/>
    <x v="8"/>
    <x v="3"/>
  </r>
  <r>
    <x v="8"/>
    <s v="Intelligent Design"/>
    <s v="Lucy|Vera|Elise"/>
    <s v="DUVET&amp;DUVET SET"/>
    <s v="ID12-2275"/>
    <s v="Rust"/>
    <s v="Twin/Twin "/>
    <s v="B"/>
    <n v="37"/>
    <n v="1099.53"/>
    <n v="5.0373697986104949E-6"/>
    <n v="0.99932188782590436"/>
    <n v="6144"/>
    <x v="8"/>
    <x v="3"/>
  </r>
  <r>
    <x v="2"/>
    <s v="Comfort Spaces"/>
    <s v="Kienna|Kienna|Kienna"/>
    <s v="COVERLET&amp;BEDSPR"/>
    <s v="CS14-1773"/>
    <s v="Olive Green"/>
    <s v="King/Cal K"/>
    <s v="ART"/>
    <n v="36"/>
    <n v="1097.28"/>
    <n v="5.0270616832822421E-6"/>
    <n v="0.99932691488758763"/>
    <n v="6145"/>
    <x v="8"/>
    <x v="3"/>
  </r>
  <r>
    <x v="6"/>
    <s v="Madison Park"/>
    <s v="Arbor Waffle|Arbor Waffle|Arbor Waffle"/>
    <s v="SHOWER CURTAIN"/>
    <s v="MP70-8612"/>
    <s v="White"/>
    <s v="108x72&quot;"/>
    <s v="TBD"/>
    <n v="68"/>
    <n v="1089.0999999999999"/>
    <n v="4.9895859573333052E-6"/>
    <n v="0.99933190447354492"/>
    <n v="6146"/>
    <x v="8"/>
    <x v="3"/>
  </r>
  <r>
    <x v="1"/>
    <s v="510 Design"/>
    <s v="Colt|Garett|Bryce"/>
    <s v="WINDOW PANEL"/>
    <s v="5DS40-0288"/>
    <s v="Grey/Copper"/>
    <s v="37x95&quot;"/>
    <s v="TBD"/>
    <n v="36"/>
    <n v="1088.2"/>
    <n v="4.9854627112020054E-6"/>
    <n v="0.99933688993625613"/>
    <n v="6147"/>
    <x v="8"/>
    <x v="3"/>
  </r>
  <r>
    <x v="7"/>
    <s v="Comfort Spaces"/>
    <s v="Cotton Flannel 135GSM|Cotton Flannel 135GSM|Cotton Flannel 135GSM"/>
    <s v="SHEET/SHEET SET"/>
    <s v="CS20-0343"/>
    <s v="Geo Aqua"/>
    <s v="Cal King"/>
    <s v="ARB"/>
    <n v="32"/>
    <n v="1085.76"/>
    <n v="4.9742841328015884E-6"/>
    <n v="0.99934186422038895"/>
    <n v="6148"/>
    <x v="8"/>
    <x v="3"/>
  </r>
  <r>
    <x v="7"/>
    <s v="Comfort Spaces"/>
    <s v="Microfiber Coolmax|Microfiber Coolmax|Microfiber Coolmax"/>
    <s v="SHEET/SHEET SET"/>
    <s v="CS20-1477"/>
    <s v="Light Grey"/>
    <s v="Cal King"/>
    <s v="ARB-"/>
    <n v="103"/>
    <n v="1081.5"/>
    <n v="4.9547674344467639E-6"/>
    <n v="0.9993468189878234"/>
    <n v="6149"/>
    <x v="8"/>
    <x v="3"/>
  </r>
  <r>
    <x v="7"/>
    <s v="Comfort Spaces"/>
    <s v="Microfiber Coolmax|Microfiber Coolmax|Microfiber Coolmax"/>
    <s v="SHEET/SHEET SET"/>
    <s v="CS20-0448"/>
    <s v="Light Grey"/>
    <s v="Cal King"/>
    <s v="ARB"/>
    <n v="49"/>
    <n v="1078.49"/>
    <n v="4.9409774668298568E-6"/>
    <n v="0.99935175996529024"/>
    <n v="6150"/>
    <x v="8"/>
    <x v="3"/>
  </r>
  <r>
    <x v="9"/>
    <s v="Super Listing"/>
    <s v="400GSM Essential Bundle|400GSM Essential Bundle|400GSM Essential Bundle"/>
    <s v="BATH TOWEL"/>
    <s v="AM73-0243"/>
    <s v="White"/>
    <s v="6-Piece"/>
    <s v="NEW"/>
    <n v="51"/>
    <n v="1075.55"/>
    <n v="4.9275081961342729E-6"/>
    <n v="0.99935668747348638"/>
    <n v="6151"/>
    <x v="8"/>
    <x v="3"/>
  </r>
  <r>
    <x v="7"/>
    <s v="Super Listing"/>
    <s v="Cotton 144TC|Cotton 144TC|Cotton 144TC"/>
    <s v="SHEET/SHEET SET"/>
    <s v="AM20-0341"/>
    <s v="White"/>
    <s v="Twin"/>
    <s v="B"/>
    <n v="55"/>
    <n v="1067.6300000000001"/>
    <n v="4.891223630178825E-6"/>
    <n v="0.99936157869711661"/>
    <n v="6152"/>
    <x v="8"/>
    <x v="3"/>
  </r>
  <r>
    <x v="2"/>
    <s v="Comfort Spaces"/>
    <s v="Kienna|Kienna|Kienna"/>
    <s v="COVERLET&amp;BEDSPR"/>
    <s v="CS14-1779"/>
    <s v="White"/>
    <s v="King/Cal K"/>
    <s v="ART"/>
    <n v="35"/>
    <n v="1066.8"/>
    <n v="4.8874210809688458E-6"/>
    <n v="0.99936646611819757"/>
    <n v="6153"/>
    <x v="8"/>
    <x v="3"/>
  </r>
  <r>
    <x v="2"/>
    <s v="Super Listing"/>
    <s v="Gigi|Lola|Cecily"/>
    <s v="COMFORTER (SET)"/>
    <s v="AM10-0548"/>
    <s v="Pink"/>
    <s v="Full/Queen"/>
    <s v="TBD"/>
    <n v="33"/>
    <n v="1056.58"/>
    <n v="4.8405993304556273E-6"/>
    <n v="0.99937130671752805"/>
    <n v="6154"/>
    <x v="8"/>
    <x v="3"/>
  </r>
  <r>
    <x v="0"/>
    <s v="Madison Park Signature"/>
    <s v="Marie|Marie|Marie"/>
    <s v="DINING CHAIR"/>
    <s v="MPS108-0309"/>
    <s v="Beige/Brown"/>
    <s v="See below"/>
    <s v="TBD"/>
    <n v="5"/>
    <n v="1051.9000000000001"/>
    <n v="4.819158450572863E-6"/>
    <n v="0.99937612587597857"/>
    <n v="6155"/>
    <x v="8"/>
    <x v="3"/>
  </r>
  <r>
    <x v="2"/>
    <s v="Comfort Spaces"/>
    <s v="Kienna|Kienna|Kienna"/>
    <s v="COVERLET&amp;BEDSPR"/>
    <s v="CS14-1778"/>
    <s v="White"/>
    <s v="Full/Queen"/>
    <s v="ART"/>
    <n v="42"/>
    <n v="1047.48"/>
    <n v="4.7989087306835836E-6"/>
    <n v="0.9993809247847093"/>
    <n v="6156"/>
    <x v="8"/>
    <x v="3"/>
  </r>
  <r>
    <x v="3"/>
    <s v="Madison Park"/>
    <s v="Ruched Fur|Ruched Fur|Ruched Fur"/>
    <s v="THROW"/>
    <s v="MP50-8731"/>
    <s v="Gray Tie Dye"/>
    <s v="50x60&quot;"/>
    <s v="ART"/>
    <n v="50"/>
    <n v="1043.5"/>
    <n v="4.7806748200140527E-6"/>
    <n v="0.99938570545952932"/>
    <n v="6157"/>
    <x v="8"/>
    <x v="3"/>
  </r>
  <r>
    <x v="8"/>
    <s v="Intelligent Design"/>
    <s v="Felicia|Isabel|Alyssa"/>
    <s v="DUVET&amp;DUVET SET"/>
    <s v="ID12-2417"/>
    <s v="Green"/>
    <s v="King/Cal K"/>
    <s v="B"/>
    <n v="25"/>
    <n v="1043.3499999999999"/>
    <n v="4.7799876123255016E-6"/>
    <n v="0.9993904854471416"/>
    <n v="6158"/>
    <x v="8"/>
    <x v="3"/>
  </r>
  <r>
    <x v="2"/>
    <s v="Madison Park"/>
    <s v="Etta|Cora|Amory"/>
    <s v="DUVET&amp;DUVET SET"/>
    <s v="MP12-8720"/>
    <s v="Terracotta"/>
    <s v="King"/>
    <s v="TBD"/>
    <n v="19"/>
    <n v="1040.9000000000001"/>
    <n v="4.7687632200791831E-6"/>
    <n v="0.99939525421036168"/>
    <n v="6159"/>
    <x v="8"/>
    <x v="3"/>
  </r>
  <r>
    <x v="6"/>
    <s v="Madison Park"/>
    <s v="Spa Waffle|Spa Waffle|Spa Waffle"/>
    <s v="SHOWER CURTAIN"/>
    <s v="MP70-8554"/>
    <s v="Charcoal"/>
    <s v="72x78&quot;"/>
    <s v="B"/>
    <n v="59"/>
    <n v="1037.79"/>
    <n v="4.7545151140032428E-6"/>
    <n v="0.99940000872547574"/>
    <n v="6160"/>
    <x v="8"/>
    <x v="3"/>
  </r>
  <r>
    <x v="7"/>
    <s v="Comfort Spaces"/>
    <s v="Cotton Flannel 135GSM|Cotton Flannel 135GSM|Cotton Flannel 135GSM"/>
    <s v="SHEET/SHEET SET"/>
    <s v="CS20-0353"/>
    <s v="Plaid Blue"/>
    <s v="Cal King"/>
    <s v="ARB-"/>
    <n v="35"/>
    <n v="1032.8499999999999"/>
    <n v="4.7318830741269895E-6"/>
    <n v="0.99940474060854989"/>
    <n v="6161"/>
    <x v="8"/>
    <x v="3"/>
  </r>
  <r>
    <x v="3"/>
    <s v="Madison Park"/>
    <s v="Zuri|Zuri|Zuri"/>
    <s v="BLANKET"/>
    <s v="MP51-8536"/>
    <s v="Blush/Grey"/>
    <s v="90x90&quot;"/>
    <s v="TBD"/>
    <n v="49"/>
    <n v="1028.51"/>
    <n v="4.711999865004938E-6"/>
    <n v="0.99940945260841485"/>
    <n v="6162"/>
    <x v="8"/>
    <x v="3"/>
  </r>
  <r>
    <x v="9"/>
    <s v="Super Listing"/>
    <s v="Premium Turkish Cotton|Premium Turkish Cotton|Premium Turkish Cotton"/>
    <s v="BATH TOWEL"/>
    <s v="AM73-0240"/>
    <s v="Beige"/>
    <s v="4-Piece"/>
    <s v="NEW"/>
    <n v="39"/>
    <n v="1027.32"/>
    <n v="4.7065480173424399E-6"/>
    <n v="0.99941415915643217"/>
    <n v="6163"/>
    <x v="8"/>
    <x v="3"/>
  </r>
  <r>
    <x v="8"/>
    <s v="Intelligent Design"/>
    <s v="Lucy|Vera|Elise"/>
    <s v="DUVET&amp;DUVET SET"/>
    <s v="ID12-2372"/>
    <s v="Black"/>
    <s v="Twin/Twin "/>
    <s v="B"/>
    <n v="35"/>
    <n v="1026.5999999999999"/>
    <n v="4.7032494204373988E-6"/>
    <n v="0.99941886240585265"/>
    <n v="6164"/>
    <x v="8"/>
    <x v="3"/>
  </r>
  <r>
    <x v="6"/>
    <s v="Madison Park"/>
    <s v="Arbor Waffle|Arbor Waffle|Arbor Waffle"/>
    <s v="SHOWER CURTAIN"/>
    <s v="MP70-8620"/>
    <s v="Sage Green"/>
    <s v="36x72''"/>
    <s v="TBD"/>
    <n v="123"/>
    <n v="1025.3800000000001"/>
    <n v="4.6976601312371915E-6"/>
    <n v="0.99942356006598387"/>
    <n v="6165"/>
    <x v="8"/>
    <x v="3"/>
  </r>
  <r>
    <x v="2"/>
    <s v="Madison Park"/>
    <s v="Etta|Cora|Amory"/>
    <s v="DUVET&amp;DUVET SET"/>
    <s v="MP12-8716"/>
    <s v="Tan"/>
    <s v="Queen"/>
    <s v="TBD"/>
    <n v="22"/>
    <n v="1016.3"/>
    <n v="4.6560611591569539E-6"/>
    <n v="0.99942821612714305"/>
    <n v="6166"/>
    <x v="8"/>
    <x v="3"/>
  </r>
  <r>
    <x v="6"/>
    <s v="Madison Park"/>
    <s v="Ariana Ombre Waffle|Ariana Ombre Waffle|Ariana Ombre Waffle"/>
    <s v="SHOWER CURTAIN"/>
    <s v="MP70-8592"/>
    <s v="Taupe"/>
    <s v="108x72&quot;"/>
    <s v="TBD"/>
    <n v="54"/>
    <n v="1013.98"/>
    <n v="4.645432346907378E-6"/>
    <n v="0.99943286155948996"/>
    <n v="6167"/>
    <x v="8"/>
    <x v="3"/>
  </r>
  <r>
    <x v="6"/>
    <s v="Madison Park"/>
    <s v="Arbor Waffle|Arbor Waffle|Arbor Waffle"/>
    <s v="SHOWER CURTAIN"/>
    <s v="MP70-8631"/>
    <s v="Beige"/>
    <s v="72x78&quot;"/>
    <s v="TBD"/>
    <n v="68"/>
    <n v="1010.94"/>
    <n v="4.6315049377527616E-6"/>
    <n v="0.99943749306442775"/>
    <n v="6168"/>
    <x v="8"/>
    <x v="3"/>
  </r>
  <r>
    <x v="8"/>
    <s v="Intelligent Design"/>
    <s v="Felicia|Isabel|Alyssa"/>
    <s v="DUVET&amp;DUVET SET"/>
    <s v="ID12-2415"/>
    <s v="Green"/>
    <s v="Twin/Twin "/>
    <s v="B"/>
    <n v="33"/>
    <n v="1008.63"/>
    <n v="4.6209219393490887E-6"/>
    <n v="0.99944211398636706"/>
    <n v="6169"/>
    <x v="8"/>
    <x v="3"/>
  </r>
  <r>
    <x v="0"/>
    <s v="INK+IVY"/>
    <s v="Teagan|Teagan|Teagan"/>
    <s v="OCCASIONL TABLE"/>
    <s v="FUR120-0057"/>
    <s v="Natural"/>
    <s v="18”W x 15."/>
    <s v="B"/>
    <n v="15"/>
    <n v="1003.45"/>
    <n v="4.5971903671711558E-6"/>
    <n v="0.99944671117673423"/>
    <n v="6170"/>
    <x v="8"/>
    <x v="3"/>
  </r>
  <r>
    <x v="2"/>
    <s v="Regency Heights"/>
    <s v="Cara"/>
    <s v="COMFORTER (SET)"/>
    <s v="RH10-0007"/>
    <s v="Green"/>
    <s v="Twin/Twin "/>
    <s v="TBD"/>
    <n v="84"/>
    <n v="1002.12"/>
    <n v="4.5910971256660106E-6"/>
    <n v="0.99945130227385992"/>
    <n v="6171"/>
    <x v="8"/>
    <x v="3"/>
  </r>
  <r>
    <x v="2"/>
    <s v="Comfort Spaces"/>
    <s v="Vixie|Vixie|Vixie"/>
    <s v="COMFORTER (SET)"/>
    <s v="CS10-1664"/>
    <s v="Green/Grey"/>
    <s v="Full/Queen"/>
    <s v="ARB"/>
    <n v="41"/>
    <n v="1000.4"/>
    <n v="4.5832171441706356E-6"/>
    <n v="0.99945588549100406"/>
    <n v="6172"/>
    <x v="8"/>
    <x v="3"/>
  </r>
  <r>
    <x v="2"/>
    <s v="Madison Park"/>
    <s v="Laurel|Cynthia|Piedmont"/>
    <s v="COMFORTER (SET)"/>
    <s v="TT10-0022"/>
    <s v="Grey"/>
    <s v="Cal King"/>
    <s v="TBD"/>
    <n v="17"/>
    <n v="990.83"/>
    <n v="4.5393732936411342E-6"/>
    <n v="0.99946042486429765"/>
    <n v="6173"/>
    <x v="8"/>
    <x v="3"/>
  </r>
  <r>
    <x v="2"/>
    <s v="Regency Heights"/>
    <s v="Cara"/>
    <s v="COMFORTER (SET)"/>
    <s v="RH10-0004"/>
    <s v="Red"/>
    <s v="Twin/Twin "/>
    <s v="TBD"/>
    <n v="83"/>
    <n v="990.19"/>
    <n v="4.5364412075033209E-6"/>
    <n v="0.99946496130550511"/>
    <n v="6174"/>
    <x v="8"/>
    <x v="3"/>
  </r>
  <r>
    <x v="8"/>
    <s v="Intelligent Design"/>
    <s v="Shay|Monica|Juliette"/>
    <s v="DUVET&amp;DUVET SET"/>
    <s v="ID12-2429"/>
    <s v="Pink"/>
    <s v="King/Cal K"/>
    <s v="TBD"/>
    <n v="33"/>
    <n v="981.58"/>
    <n v="4.4969954861805402E-6"/>
    <n v="0.99946945830099132"/>
    <n v="6175"/>
    <x v="8"/>
    <x v="3"/>
  </r>
  <r>
    <x v="2"/>
    <s v="Comfort Spaces"/>
    <s v="Kienna|Kienna|Kienna"/>
    <s v="COVERLET&amp;BEDSPR"/>
    <s v="CS14-1752"/>
    <s v="Olive Green"/>
    <s v="King/Cal K"/>
    <s v="ART"/>
    <n v="32"/>
    <n v="975.36"/>
    <n v="4.4684992740286596E-6"/>
    <n v="0.99947392680026537"/>
    <n v="6176"/>
    <x v="8"/>
    <x v="3"/>
  </r>
  <r>
    <x v="6"/>
    <s v="Madison Park Signature"/>
    <s v="Splendor|Splendor|Splendor"/>
    <s v="BATH RUG"/>
    <s v="MPS72-574"/>
    <s v="Blue"/>
    <s v="20x30&quot;"/>
    <s v="B"/>
    <n v="57"/>
    <n v="968.5"/>
    <n v="4.4370709757389648E-6"/>
    <n v="0.99947836387124112"/>
    <n v="6177"/>
    <x v="8"/>
    <x v="3"/>
  </r>
  <r>
    <x v="6"/>
    <s v="Madison Park"/>
    <s v="Spa Waffle|Spa Waffle|Spa Waffle"/>
    <s v="SHOWER CURTAIN"/>
    <s v="MP70-8562"/>
    <s v="Cream"/>
    <s v="72x78&quot;"/>
    <s v="TBD"/>
    <n v="60"/>
    <n v="967.54"/>
    <n v="4.4326728465322441E-6"/>
    <n v="0.99948279654408767"/>
    <n v="6178"/>
    <x v="8"/>
    <x v="3"/>
  </r>
  <r>
    <x v="2"/>
    <s v="Comfort Spaces"/>
    <s v="Kienna|Kienna|Kienna"/>
    <s v="COVERLET&amp;BEDSPR"/>
    <s v="CS14-1281-3"/>
    <s v="Charcoal Grey"/>
    <s v="King/Cal K"/>
    <s v="ARB"/>
    <n v="31"/>
    <n v="967.51"/>
    <n v="4.432535404994534E-6"/>
    <n v="0.99948722907949261"/>
    <n v="6179"/>
    <x v="8"/>
    <x v="3"/>
  </r>
  <r>
    <x v="0"/>
    <s v="INK+IVY"/>
    <s v="Lennox|Lennox|Lennox"/>
    <s v="OCCASIONL TABLE"/>
    <s v="FUR120-0056"/>
    <s v="Natural"/>
    <s v="15.75&quot;W x "/>
    <s v="B"/>
    <n v="17"/>
    <n v="965.67"/>
    <n v="4.424105657348318E-6"/>
    <n v="0.99949165318514999"/>
    <n v="6180"/>
    <x v="8"/>
    <x v="3"/>
  </r>
  <r>
    <x v="6"/>
    <s v="Madison Park"/>
    <s v="Spa Waffle|Spa Waffle|Spa Waffle"/>
    <s v="SHOWER CURTAIN"/>
    <s v="MP70-8561"/>
    <s v="Cream"/>
    <s v="36x72''"/>
    <s v="TBD"/>
    <n v="95"/>
    <n v="961.2"/>
    <n v="4.4036268682295232E-6"/>
    <n v="0.99949605681201825"/>
    <n v="6181"/>
    <x v="8"/>
    <x v="3"/>
  </r>
  <r>
    <x v="2"/>
    <s v="Regency Heights"/>
    <s v="Julie|Julie|Julie"/>
    <s v="COMFORTER (SET)"/>
    <s v="RH10-0019"/>
    <s v="Green"/>
    <s v="Twin/Twin "/>
    <s v="EXT"/>
    <n v="73"/>
    <n v="959.99"/>
    <n v="4.3980833928752182E-6"/>
    <n v="0.99950045489541117"/>
    <n v="6182"/>
    <x v="8"/>
    <x v="3"/>
  </r>
  <r>
    <x v="2"/>
    <s v="Comfort Spaces"/>
    <s v="Misha|Misha|Misha"/>
    <s v="DUVET&amp;DUVET SET"/>
    <s v="CS12-1702"/>
    <s v="Sage"/>
    <s v="King/Cal K"/>
    <s v="ARB"/>
    <n v="36"/>
    <n v="954"/>
    <n v="4.3706408991791148E-6"/>
    <n v="0.99950482553631037"/>
    <n v="6183"/>
    <x v="8"/>
    <x v="3"/>
  </r>
  <r>
    <x v="2"/>
    <s v="Super Listing"/>
    <s v="Bailey|Darby|Niro/Malani"/>
    <s v="COMFORTER (SET)"/>
    <s v="AM10-0164"/>
    <s v="Green"/>
    <s v="Twin/Twin "/>
    <s v="TBD"/>
    <n v="32"/>
    <n v="943.27"/>
    <n v="4.3214826425248254E-6"/>
    <n v="0.99950914701895288"/>
    <n v="6184"/>
    <x v="8"/>
    <x v="3"/>
  </r>
  <r>
    <x v="8"/>
    <s v="Intelligent Design"/>
    <s v="Felicia|Isabel|Alyssa"/>
    <s v="DUVET&amp;DUVET SET"/>
    <s v="ID12-1944"/>
    <s v="Black"/>
    <s v="Twin/Twin "/>
    <s v="B"/>
    <n v="33"/>
    <n v="939.52"/>
    <n v="4.304302450311071E-6"/>
    <n v="0.99951345132140323"/>
    <n v="6185"/>
    <x v="8"/>
    <x v="3"/>
  </r>
  <r>
    <x v="7"/>
    <s v="N Natori"/>
    <s v="Satin Sheets"/>
    <s v="SHEET/SHEET SET"/>
    <s v="NN20-0149"/>
    <s v="White"/>
    <s v="Full"/>
    <s v="EXT"/>
    <n v="68"/>
    <n v="937.85"/>
    <n v="4.296651538045213E-6"/>
    <n v="0.99951774797294124"/>
    <n v="6186"/>
    <x v="8"/>
    <x v="3"/>
  </r>
  <r>
    <x v="1"/>
    <s v="Madison Park"/>
    <s v="Quincy|Quincy|Quincy"/>
    <s v="WINDOW PANEL"/>
    <s v="MP40-8656"/>
    <s v="White"/>
    <s v="31x64&quot;"/>
    <s v="TBD"/>
    <n v="31"/>
    <n v="937.44"/>
    <n v="4.2947731703631754E-6"/>
    <n v="0.99952204274611156"/>
    <n v="6187"/>
    <x v="8"/>
    <x v="3"/>
  </r>
  <r>
    <x v="2"/>
    <s v="Comfort Spaces"/>
    <s v="Vixie|Vixie|Vixie"/>
    <s v="COMFORTER (SET)"/>
    <s v="CS10-1665"/>
    <s v="Green/Grey"/>
    <s v="King"/>
    <s v="ARB"/>
    <n v="35"/>
    <n v="933.45"/>
    <n v="4.2764934458477405E-6"/>
    <n v="0.99952631923955737"/>
    <n v="6188"/>
    <x v="8"/>
    <x v="3"/>
  </r>
  <r>
    <x v="2"/>
    <s v="Comfort Spaces"/>
    <s v="Vixie|Vixie|Vixie"/>
    <s v="COMFORTER (SET)"/>
    <s v="CS10-1757"/>
    <s v="Navy/Light Blue"/>
    <s v="Full/Queen"/>
    <s v="ART"/>
    <n v="38"/>
    <n v="927.2"/>
    <n v="4.2478597921581506E-6"/>
    <n v="0.99953056709934951"/>
    <n v="6189"/>
    <x v="8"/>
    <x v="3"/>
  </r>
  <r>
    <x v="2"/>
    <s v="Comfort Spaces"/>
    <s v="Misha|Misha|Misha"/>
    <s v="COMFORTER (SET)"/>
    <s v="CS10-1679"/>
    <s v="Green"/>
    <s v="King/Cal K"/>
    <s v="ART"/>
    <n v="28"/>
    <n v="924"/>
    <n v="4.2331993614690793E-6"/>
    <n v="0.999534800298711"/>
    <n v="6190"/>
    <x v="8"/>
    <x v="3"/>
  </r>
  <r>
    <x v="2"/>
    <s v="Super Listing"/>
    <s v="Bailey|Darby|Niro/Malani"/>
    <s v="COMFORTER (SET)"/>
    <s v="AM10-0162"/>
    <s v="Gray"/>
    <s v="Full/Queen"/>
    <s v="TBD"/>
    <n v="27"/>
    <n v="919.98"/>
    <n v="4.2147821954159353E-6"/>
    <n v="0.99953901508090637"/>
    <n v="6191"/>
    <x v="8"/>
    <x v="3"/>
  </r>
  <r>
    <x v="3"/>
    <s v="INK+IVY"/>
    <s v="Bree Knit|Bree Knit|Bree Knit"/>
    <s v="PILLOWCASE"/>
    <s v="II30-1139"/>
    <s v="Grey"/>
    <s v="20x20&quot;"/>
    <s v="B-"/>
    <n v="67"/>
    <n v="912.56"/>
    <n v="4.1807883217556526E-6"/>
    <n v="0.99954319586922813"/>
    <n v="6192"/>
    <x v="8"/>
    <x v="3"/>
  </r>
  <r>
    <x v="2"/>
    <s v="Super Listing"/>
    <s v="Mina|Hanna|Aera"/>
    <s v="QUILT"/>
    <s v="AM14-0374"/>
    <s v="White"/>
    <s v="Twin/Twin "/>
    <s v="TBD"/>
    <n v="37"/>
    <n v="912.3"/>
    <n v="4.1795971617621661E-6"/>
    <n v="0.99954737546638994"/>
    <n v="6193"/>
    <x v="8"/>
    <x v="3"/>
  </r>
  <r>
    <x v="7"/>
    <s v="Comfort Spaces"/>
    <s v="Microfiber 75GSM|Microfiber 75GSM|Microfiber 75GSM"/>
    <s v="SHEET/SHEET SET"/>
    <s v="CS20-0249"/>
    <s v="Teal"/>
    <s v="Twin XL"/>
    <s v="ARB-"/>
    <n v="69"/>
    <n v="910.59"/>
    <n v="4.1717629941126942E-6"/>
    <n v="0.99955154722938411"/>
    <n v="6194"/>
    <x v="8"/>
    <x v="3"/>
  </r>
  <r>
    <x v="2"/>
    <s v="Super Listing"/>
    <s v="Phoebe|Phoebe|Phoebe"/>
    <s v="DUVET&amp;DUVET SET"/>
    <s v="AM12-0220"/>
    <s v="Gray"/>
    <s v="King/Cal K"/>
    <s v="ARB"/>
    <n v="26"/>
    <n v="910"/>
    <n v="4.1690599772043963E-6"/>
    <n v="0.99955571628936135"/>
    <n v="6195"/>
    <x v="8"/>
    <x v="3"/>
  </r>
  <r>
    <x v="2"/>
    <s v="Madison Park"/>
    <s v="Laurel|Cynthia|Piedmont"/>
    <s v="COMFORTER (SET)"/>
    <s v="TT10-0025"/>
    <s v="Taupe"/>
    <s v="King"/>
    <s v="TBD"/>
    <n v="13"/>
    <n v="906.26"/>
    <n v="4.1519255988365457E-6"/>
    <n v="0.99955986821496023"/>
    <n v="6196"/>
    <x v="8"/>
    <x v="3"/>
  </r>
  <r>
    <x v="2"/>
    <s v="Super Listing"/>
    <s v="Phoebe|Phoebe|Phoebe"/>
    <s v="DUVET&amp;DUVET SET"/>
    <s v="AM12-0219"/>
    <s v="Gray"/>
    <s v="Full/Queen"/>
    <s v="ARB"/>
    <n v="29"/>
    <n v="899"/>
    <n v="4.1186647467107173E-6"/>
    <n v="0.99956398687970693"/>
    <n v="6197"/>
    <x v="8"/>
    <x v="3"/>
  </r>
  <r>
    <x v="4"/>
    <s v="Sleep Philosophy"/>
    <s v="Holden|Holden|Holden"/>
    <s v="MATT PAD/TOPPER"/>
    <s v="BASI16-0596"/>
    <s v="White"/>
    <s v="Twin XL"/>
    <s v="ARB"/>
    <n v="73"/>
    <n v="888.41"/>
    <n v="4.0701478838990742E-6"/>
    <n v="0.99956805702759088"/>
    <n v="6198"/>
    <x v="8"/>
    <x v="3"/>
  </r>
  <r>
    <x v="3"/>
    <s v="Madison Park"/>
    <s v="Wynne|Dawson|Dawson"/>
    <s v="COMFORTER (SET)"/>
    <s v="MP10-8429"/>
    <s v="Grey"/>
    <s v="Twin"/>
    <s v="B"/>
    <n v="27"/>
    <n v="874.44"/>
    <n v="4.006145941172102E-6"/>
    <n v="0.99957206317353209"/>
    <n v="6199"/>
    <x v="8"/>
    <x v="3"/>
  </r>
  <r>
    <x v="6"/>
    <s v="Madison Park"/>
    <s v="Spa Waffle|Spa Waffle|Spa Waffle"/>
    <s v="SHOWER CURTAIN"/>
    <s v="MP70-4978"/>
    <s v="Taupe"/>
    <s v="108x72&quot;"/>
    <s v="A++"/>
    <n v="48"/>
    <n v="874.32"/>
    <n v="4.0055961750212618E-6"/>
    <n v="0.99957606876970706"/>
    <n v="6200"/>
    <x v="8"/>
    <x v="3"/>
  </r>
  <r>
    <x v="2"/>
    <s v="Comfort Spaces"/>
    <s v="Misha|Misha|Misha"/>
    <s v="DUVET&amp;DUVET SET"/>
    <s v="CS12-1695"/>
    <s v="Ivory"/>
    <s v="Full/Queen"/>
    <s v="ARB"/>
    <n v="36"/>
    <n v="864"/>
    <n v="3.9583162860490092E-6"/>
    <n v="0.99958002708599314"/>
    <n v="6201"/>
    <x v="8"/>
    <x v="3"/>
  </r>
  <r>
    <x v="6"/>
    <s v="Madison Park"/>
    <s v="Spa Waffle|Spa Waffle|Spa Waffle"/>
    <s v="SHOWER CURTAIN"/>
    <s v="MP70-8560"/>
    <s v="Cream"/>
    <s v="72x84&quot;"/>
    <s v="TBD"/>
    <n v="50"/>
    <n v="855.98"/>
    <n v="3.9215735816345273E-6"/>
    <n v="0.99958394865957478"/>
    <n v="6202"/>
    <x v="8"/>
    <x v="3"/>
  </r>
  <r>
    <x v="2"/>
    <s v="Madison Park"/>
    <s v="Riva|Reeve|Faye"/>
    <s v="COMFORTER (SET)"/>
    <s v="MP10-8700"/>
    <s v="Beige"/>
    <s v="Queen"/>
    <s v="NEW"/>
    <n v="16"/>
    <n v="853.6"/>
    <n v="3.9106698863095312E-6"/>
    <n v="0.99958785932946115"/>
    <n v="6203"/>
    <x v="8"/>
    <x v="3"/>
  </r>
  <r>
    <x v="2"/>
    <s v="Comfort Spaces"/>
    <s v="Misha|Misha|Misha"/>
    <s v="DUVET&amp;DUVET SET"/>
    <s v="CS12-1696"/>
    <s v="Ivory"/>
    <s v="King/Cal K"/>
    <s v="ARB"/>
    <n v="32"/>
    <n v="848"/>
    <n v="3.8850141326036576E-6"/>
    <n v="0.99959174434359377"/>
    <n v="6204"/>
    <x v="8"/>
    <x v="3"/>
  </r>
  <r>
    <x v="1"/>
    <s v="Madison Park"/>
    <s v="Quincy|Quincy|Quincy"/>
    <s v="WINDOW PANEL"/>
    <s v="MP40-8668"/>
    <s v="Grey"/>
    <s v="31x64&quot;"/>
    <s v="TBD"/>
    <n v="28"/>
    <n v="846.72"/>
    <n v="3.8791499603280294E-6"/>
    <n v="0.99959562349355413"/>
    <n v="6205"/>
    <x v="8"/>
    <x v="3"/>
  </r>
  <r>
    <x v="2"/>
    <s v="Super Listing"/>
    <s v="Phoebe|Phoebe|Phoebe"/>
    <s v="DUVET&amp;DUVET SET"/>
    <s v="AM12-0215"/>
    <s v="Blush"/>
    <s v="Twin/Twin "/>
    <s v="ARB"/>
    <n v="34"/>
    <n v="845.76"/>
    <n v="3.8747518311213078E-6"/>
    <n v="0.9995994982453853"/>
    <n v="6206"/>
    <x v="8"/>
    <x v="3"/>
  </r>
  <r>
    <x v="1"/>
    <s v="Madison Park"/>
    <s v="Quincy|Quincy|Quincy"/>
    <s v="WINDOW PANEL"/>
    <s v="MP40-8657"/>
    <s v="White"/>
    <s v="33x64&quot;"/>
    <s v="TBD"/>
    <n v="27"/>
    <n v="845.64"/>
    <n v="3.8742020649704676E-6"/>
    <n v="0.99960337244745023"/>
    <n v="6207"/>
    <x v="8"/>
    <x v="3"/>
  </r>
  <r>
    <x v="2"/>
    <s v="Regency Heights"/>
    <s v="Julie|Julie|Julie"/>
    <s v="COMFORTER (SET)"/>
    <s v="RH10-0024"/>
    <s v="Pink"/>
    <s v="King/Cal K"/>
    <s v="EXT"/>
    <n v="48"/>
    <n v="841.42"/>
    <n v="3.8548686219992563E-6"/>
    <n v="0.99960722731607221"/>
    <n v="6208"/>
    <x v="8"/>
    <x v="3"/>
  </r>
  <r>
    <x v="7"/>
    <s v="Comfort Spaces"/>
    <s v="Microfiber 75GSM|Microfiber 75GSM|Microfiber 75GSM"/>
    <s v="SHEET/SHEET SET"/>
    <s v="CS20-0250"/>
    <s v="Teal"/>
    <s v="King"/>
    <s v="ARB-"/>
    <n v="48"/>
    <n v="833.76"/>
    <n v="3.8197752160372942E-6"/>
    <n v="0.99961104709128823"/>
    <n v="6209"/>
    <x v="8"/>
    <x v="3"/>
  </r>
  <r>
    <x v="2"/>
    <s v="Madison Park"/>
    <s v="Laurel|Cynthia|Piedmont"/>
    <s v="COMFORTER (SET)"/>
    <s v="TT10-0026"/>
    <s v="Taupe"/>
    <s v="Cal King"/>
    <s v="TBD"/>
    <n v="11"/>
    <n v="831.82"/>
    <n v="3.8108873299320453E-6"/>
    <n v="0.99961485797861815"/>
    <n v="6210"/>
    <x v="8"/>
    <x v="3"/>
  </r>
  <r>
    <x v="2"/>
    <s v="Comfort Spaces"/>
    <s v="Kienna|Kienna|Kienna"/>
    <s v="COVERLET&amp;BEDSPR"/>
    <s v="CS14-1776"/>
    <s v="Beige"/>
    <s v="King/Cal K"/>
    <s v="ART"/>
    <n v="27"/>
    <n v="822.96"/>
    <n v="3.7702962624616816E-6"/>
    <n v="0.99961862827488057"/>
    <n v="6211"/>
    <x v="8"/>
    <x v="3"/>
  </r>
  <r>
    <x v="7"/>
    <s v="Comfort Spaces"/>
    <s v="Microfiber Coolmax|Microfiber Coolmax|Microfiber Coolmax"/>
    <s v="SHEET/SHEET SET"/>
    <s v="CS20-1660"/>
    <s v="Cream"/>
    <s v="Twin"/>
    <s v="ARB"/>
    <n v="59"/>
    <n v="819.35"/>
    <n v="3.7537574640905739E-6"/>
    <n v="0.99962238203234466"/>
    <n v="6212"/>
    <x v="8"/>
    <x v="3"/>
  </r>
  <r>
    <x v="8"/>
    <s v="Intelligent Design"/>
    <s v="Shay|Monica|Juliette"/>
    <s v="DUVET&amp;DUVET SET"/>
    <s v="ID12-2427"/>
    <s v="Pink"/>
    <s v="Twin/Twin "/>
    <s v="TBD"/>
    <n v="38"/>
    <n v="816.21"/>
    <n v="3.7393719164769239E-6"/>
    <n v="0.9996261214042611"/>
    <n v="6213"/>
    <x v="8"/>
    <x v="3"/>
  </r>
  <r>
    <x v="2"/>
    <s v="Comfort Spaces"/>
    <s v="Misha|Misha|Misha"/>
    <s v="COMFORTER (SET)"/>
    <s v="CS10-1678"/>
    <s v="Green"/>
    <s v="Full/Queen"/>
    <s v="ART"/>
    <n v="28"/>
    <n v="812"/>
    <n v="3.7200842873516153E-6"/>
    <n v="0.9996298414885485"/>
    <n v="6214"/>
    <x v="8"/>
    <x v="3"/>
  </r>
  <r>
    <x v="2"/>
    <s v="Comfort Spaces"/>
    <s v="Vixie|Vixie|Vixie"/>
    <s v="COMFORTER (SET)"/>
    <s v="CS10-1760"/>
    <s v="Grey"/>
    <s v="Full/Queen"/>
    <s v="ART"/>
    <n v="33"/>
    <n v="805.2"/>
    <n v="3.688930872137341E-6"/>
    <n v="0.9996335304194206"/>
    <n v="6215"/>
    <x v="8"/>
    <x v="3"/>
  </r>
  <r>
    <x v="2"/>
    <s v="Madison Park"/>
    <s v="Laurel|Cynthia|Piedmont"/>
    <s v="COMFORTER (SET)"/>
    <s v="TT10-0035"/>
    <s v="Blush"/>
    <s v="Full"/>
    <s v="TBD"/>
    <n v="12"/>
    <n v="801.71"/>
    <n v="3.6729418399170735E-6"/>
    <n v="0.9996372033612605"/>
    <n v="6216"/>
    <x v="8"/>
    <x v="3"/>
  </r>
  <r>
    <x v="6"/>
    <s v="Madison Park"/>
    <s v="Arbor Waffle|Arbor Waffle|Arbor Waffle"/>
    <s v="SHOWER CURTAIN"/>
    <s v="MP70-8615"/>
    <s v="Black"/>
    <s v="36x72''"/>
    <s v="TBD"/>
    <n v="96"/>
    <n v="800.94"/>
    <n v="3.6694141737825162E-6"/>
    <n v="0.99964087277543423"/>
    <n v="6217"/>
    <x v="8"/>
    <x v="3"/>
  </r>
  <r>
    <x v="7"/>
    <s v="Super Listing"/>
    <s v="Cotton 144TC|Cotton 144TC|Cotton 144TC"/>
    <s v="SHEET/SHEET SET"/>
    <s v="AM20-0345"/>
    <s v="White"/>
    <s v="King"/>
    <s v="B"/>
    <n v="29"/>
    <n v="799.53"/>
    <n v="3.6629544215101439E-6"/>
    <n v="0.99964453572985579"/>
    <n v="6218"/>
    <x v="8"/>
    <x v="3"/>
  </r>
  <r>
    <x v="7"/>
    <s v="Comfort Spaces"/>
    <s v="Microfiber Coolmax|Microfiber Coolmax|Microfiber Coolmax"/>
    <s v="SHEET/SHEET SET"/>
    <s v="CS20-1667"/>
    <s v="Quatrefoil Aqua"/>
    <s v="Twin XL"/>
    <s v="ARB-"/>
    <n v="47"/>
    <n v="793.83"/>
    <n v="3.6368405293452375E-6"/>
    <n v="0.99964817257038519"/>
    <n v="6219"/>
    <x v="8"/>
    <x v="3"/>
  </r>
  <r>
    <x v="7"/>
    <s v="N Natori"/>
    <s v="Satin Sheets"/>
    <s v="SHEET/SHEET SET"/>
    <s v="NN20-0151"/>
    <s v="White"/>
    <s v="King"/>
    <s v="EXT"/>
    <n v="47"/>
    <n v="790.25"/>
    <n v="3.6204391725118399E-6"/>
    <n v="0.99965179300955764"/>
    <n v="6220"/>
    <x v="8"/>
    <x v="3"/>
  </r>
  <r>
    <x v="2"/>
    <s v="Super Listing"/>
    <s v="Gigi|Lola|Cecily"/>
    <s v="COMFORTER (SET)"/>
    <s v="AM10-0550"/>
    <s v="Terracotta"/>
    <s v="Twin/Twin "/>
    <s v="TBD"/>
    <n v="26"/>
    <n v="782.04"/>
    <n v="3.5828260050251937E-6"/>
    <n v="0.99965537583556263"/>
    <n v="6221"/>
    <x v="8"/>
    <x v="3"/>
  </r>
  <r>
    <x v="7"/>
    <s v="Comfort Spaces"/>
    <s v="Microfiber Coolmax|Microfiber Coolmax|Microfiber Coolmax"/>
    <s v="SHEET/SHEET SET"/>
    <s v="CS20-1668"/>
    <s v="Quatrefoil Aqua"/>
    <s v="Full"/>
    <s v="ARB-"/>
    <n v="40"/>
    <n v="781.2"/>
    <n v="3.5789776419693128E-6"/>
    <n v="0.99965895481320455"/>
    <n v="6222"/>
    <x v="8"/>
    <x v="3"/>
  </r>
  <r>
    <x v="2"/>
    <s v="Comfort Spaces"/>
    <s v="Vixie|Vixie|Vixie"/>
    <s v="COMFORTER (SET)"/>
    <s v="CS10-1663"/>
    <s v="Green/Grey"/>
    <s v="Twin/Twin "/>
    <s v="ARB"/>
    <n v="38"/>
    <n v="776.34"/>
    <n v="3.5567121128602874E-6"/>
    <n v="0.99966251152531738"/>
    <n v="6223"/>
    <x v="8"/>
    <x v="3"/>
  </r>
  <r>
    <x v="7"/>
    <s v="Super Listing"/>
    <s v="Cotton 144TC|Cotton 144TC|Cotton 144TC"/>
    <s v="SHEET/SHEET SET"/>
    <s v="AM20-0484"/>
    <s v="Diamond Grey"/>
    <s v="King"/>
    <s v="TBD"/>
    <n v="29"/>
    <n v="774.3"/>
    <n v="3.5473660882960045E-6"/>
    <n v="0.9996660588914057"/>
    <n v="6224"/>
    <x v="8"/>
    <x v="3"/>
  </r>
  <r>
    <x v="4"/>
    <s v="Sleep Philosophy"/>
    <s v="Holden|Holden|Holden"/>
    <s v="MATT PAD/TOPPER"/>
    <s v="BASI16-0600"/>
    <s v="White"/>
    <s v="Cal King"/>
    <s v="ARB"/>
    <n v="38"/>
    <n v="771.02"/>
    <n v="3.5323391468397073E-6"/>
    <n v="0.99966959123055255"/>
    <n v="6225"/>
    <x v="8"/>
    <x v="3"/>
  </r>
  <r>
    <x v="7"/>
    <s v="Super Listing"/>
    <s v="Cotton 144TC|Cotton 144TC|Cotton 144TC"/>
    <s v="SHEET/SHEET SET"/>
    <s v="AM20-0475"/>
    <s v="Diamond Blue"/>
    <s v="Twin XL"/>
    <s v="TBD"/>
    <n v="42"/>
    <n v="766.26"/>
    <n v="3.5105317561897152E-6"/>
    <n v="0.99967310176230872"/>
    <n v="6226"/>
    <x v="8"/>
    <x v="3"/>
  </r>
  <r>
    <x v="2"/>
    <s v="Madison Park Signature"/>
    <s v="Cirque|Cirque|Cirque"/>
    <s v="COMFORTER (SET)"/>
    <s v="MPS10-596"/>
    <s v="Gold"/>
    <s v="Queen"/>
    <s v="TBD"/>
    <n v="4"/>
    <n v="765"/>
    <n v="3.5047592116058939E-6"/>
    <n v="0.99967660652152035"/>
    <n v="6227"/>
    <x v="8"/>
    <x v="3"/>
  </r>
  <r>
    <x v="8"/>
    <s v="Urban Habitat"/>
    <s v="Brooklyn|Maize|Kay"/>
    <s v="DUVET&amp;DUVET SET"/>
    <s v="UH12-2258"/>
    <s v="Charcoal"/>
    <s v="Twin/Twin "/>
    <s v="B"/>
    <n v="16"/>
    <n v="763.51"/>
    <n v="3.4979329485662954E-6"/>
    <n v="0.99968010445446887"/>
    <n v="6228"/>
    <x v="8"/>
    <x v="3"/>
  </r>
  <r>
    <x v="7"/>
    <s v="Super Listing"/>
    <s v="Cotton 144TC|Cotton 144TC|Cotton 144TC"/>
    <s v="SHEET/SHEET SET"/>
    <s v="AM20-0481"/>
    <s v="Diamond Grey"/>
    <s v="Twin XL"/>
    <s v="TBD"/>
    <n v="43"/>
    <n v="762.94"/>
    <n v="3.4953215593498049E-6"/>
    <n v="0.99968359977602816"/>
    <n v="6229"/>
    <x v="8"/>
    <x v="3"/>
  </r>
  <r>
    <x v="7"/>
    <s v="Super Listing"/>
    <s v="Cotton 144TC|Cotton 144TC|Cotton 144TC"/>
    <s v="SHEET/SHEET SET"/>
    <s v="AM20-0343"/>
    <s v="White"/>
    <s v="Full"/>
    <s v="B"/>
    <n v="35"/>
    <n v="759.58"/>
    <n v="3.4799281071262811E-6"/>
    <n v="0.99968707970413528"/>
    <n v="6230"/>
    <x v="8"/>
    <x v="3"/>
  </r>
  <r>
    <x v="2"/>
    <s v="Comfort Spaces"/>
    <s v="Kienna|Kienna|Kienna"/>
    <s v="COVERLET&amp;BEDSPR"/>
    <s v="CS14-1777"/>
    <s v="White"/>
    <s v="Twin/Twin "/>
    <s v="ART"/>
    <n v="39"/>
    <n v="756.21"/>
    <n v="3.4644888410568538E-6"/>
    <n v="0.99969054419297632"/>
    <n v="6231"/>
    <x v="8"/>
    <x v="3"/>
  </r>
  <r>
    <x v="2"/>
    <s v="Comfort Spaces"/>
    <s v="Vixie|Vixie|Vixie"/>
    <s v="COMFORTER (SET)"/>
    <s v="CS10-1756"/>
    <s v="Navy/Light Blue"/>
    <s v="Twin/Twin "/>
    <s v="ART"/>
    <n v="37"/>
    <n v="755.91"/>
    <n v="3.4631144256797529E-6"/>
    <n v="0.99969400730740199"/>
    <n v="6232"/>
    <x v="8"/>
    <x v="3"/>
  </r>
  <r>
    <x v="4"/>
    <s v="Madison Park"/>
    <s v="Windom|Prospect|Prospect"/>
    <s v="BLANKET"/>
    <s v="MP51-8651"/>
    <s v="Orange"/>
    <s v="King"/>
    <s v="TBD"/>
    <n v="26"/>
    <n v="744.65"/>
    <n v="3.4115280351925865E-6"/>
    <n v="0.99969741883543717"/>
    <n v="6233"/>
    <x v="8"/>
    <x v="3"/>
  </r>
  <r>
    <x v="2"/>
    <s v="Madison Park"/>
    <s v="Laurel|Cynthia|Piedmont"/>
    <s v="COMFORTER (SET)"/>
    <s v="TT10-0019"/>
    <s v="Grey"/>
    <s v="Full"/>
    <s v="TBD"/>
    <n v="14"/>
    <n v="740.64"/>
    <n v="3.3931566829853451E-6"/>
    <n v="0.99970081199212013"/>
    <n v="6234"/>
    <x v="8"/>
    <x v="3"/>
  </r>
  <r>
    <x v="2"/>
    <s v="Regency Heights"/>
    <s v="Blake|Blake|Blake"/>
    <s v="COMFORTER (SET)"/>
    <s v="RH10-0014"/>
    <s v="Sage"/>
    <s v="Full/Queen"/>
    <s v="TBD"/>
    <n v="39"/>
    <n v="737.01"/>
    <n v="3.3765262569224309E-6"/>
    <n v="0.99970418851837706"/>
    <n v="6235"/>
    <x v="8"/>
    <x v="3"/>
  </r>
  <r>
    <x v="2"/>
    <s v="Super Listing"/>
    <s v="Gigi|Lola|Cecily"/>
    <s v="COMFORTER (SET)"/>
    <s v="AM10-0549"/>
    <s v="Pink"/>
    <s v="King/Cal K"/>
    <s v="TBD"/>
    <n v="19"/>
    <n v="733.63"/>
    <n v="3.3610411770071005E-6"/>
    <n v="0.9997075495595541"/>
    <n v="6236"/>
    <x v="8"/>
    <x v="3"/>
  </r>
  <r>
    <x v="2"/>
    <s v="Super Listing"/>
    <s v="Gigi|Lola|Cecily"/>
    <s v="COMFORTER (SET)"/>
    <s v="AM10-0539"/>
    <s v="White"/>
    <s v="Full/Queen"/>
    <s v="TBD"/>
    <n v="21"/>
    <n v="729.8"/>
    <n v="3.343494474026119E-6"/>
    <n v="0.99971089305402816"/>
    <n v="6237"/>
    <x v="8"/>
    <x v="3"/>
  </r>
  <r>
    <x v="6"/>
    <s v="Madison Park"/>
    <s v="Ariana Ombre Waffle|Ariana Ombre Waffle|Ariana Ombre Waffle"/>
    <s v="SHOWER CURTAIN"/>
    <s v="MP70-8587"/>
    <s v="Grey"/>
    <s v="108x72&quot;"/>
    <s v="TBD"/>
    <n v="39"/>
    <n v="728.09"/>
    <n v="3.3356603063766475E-6"/>
    <n v="0.99971422871433457"/>
    <n v="6238"/>
    <x v="8"/>
    <x v="3"/>
  </r>
  <r>
    <x v="13"/>
    <s v="Chapel Hill"/>
    <s v="Laguna|Laguna|Laguna"/>
    <s v="NORMAL PILLOW"/>
    <s v="CH30-0037"/>
    <s v="Light Taupe"/>
    <s v="See below"/>
    <s v="ORT"/>
    <n v="19"/>
    <n v="727.07"/>
    <n v="3.3309872940945062E-6"/>
    <n v="0.99971755970162868"/>
    <n v="6239"/>
    <x v="8"/>
    <x v="3"/>
  </r>
  <r>
    <x v="6"/>
    <s v="Madison Park"/>
    <s v="Arbor Waffle|Arbor Waffle|Arbor Waffle"/>
    <s v="SHOWER CURTAIN"/>
    <s v="MP70-8630"/>
    <s v="Beige"/>
    <s v="36x72''"/>
    <s v="TBD"/>
    <n v="87"/>
    <n v="723.48"/>
    <n v="3.3145401234152055E-6"/>
    <n v="0.99972087424175204"/>
    <n v="6240"/>
    <x v="8"/>
    <x v="3"/>
  </r>
  <r>
    <x v="6"/>
    <s v="Madison Park"/>
    <s v="Arbor Waffle|Arbor Waffle|Arbor Waffle"/>
    <s v="SHOWER CURTAIN"/>
    <s v="MP70-8625"/>
    <s v="Grey"/>
    <s v="36x72''"/>
    <s v="TBD"/>
    <n v="86"/>
    <n v="721.71"/>
    <n v="3.3064310726903135E-6"/>
    <n v="0.99972418067282476"/>
    <n v="6241"/>
    <x v="8"/>
    <x v="3"/>
  </r>
  <r>
    <x v="2"/>
    <s v="Madison Park"/>
    <s v="Laurel|Cynthia|Piedmont"/>
    <s v="COMFORTER (SET)"/>
    <s v="TT10-0040"/>
    <s v="White"/>
    <s v="Queen"/>
    <s v="TBD"/>
    <n v="12"/>
    <n v="717.47"/>
    <n v="3.2870060020272952E-6"/>
    <n v="0.99972746767882681"/>
    <n v="6242"/>
    <x v="8"/>
    <x v="3"/>
  </r>
  <r>
    <x v="2"/>
    <s v="Regency Heights"/>
    <s v="Blake|Blake|Blake"/>
    <s v="COMFORTER (SET)"/>
    <s v="RH10-0017"/>
    <s v="Neutral"/>
    <s v="Full/Queen"/>
    <s v="TBD"/>
    <n v="32"/>
    <n v="713.09"/>
    <n v="3.2669395375216302E-6"/>
    <n v="0.99973073461836437"/>
    <n v="6243"/>
    <x v="8"/>
    <x v="3"/>
  </r>
  <r>
    <x v="1"/>
    <s v="Madison Park"/>
    <s v="Quincy|Quincy|Quincy"/>
    <s v="WINDOW PANEL"/>
    <s v="MP40-8666"/>
    <s v="Grey"/>
    <s v="27x64&quot;"/>
    <s v="TBD"/>
    <n v="24"/>
    <n v="712"/>
    <n v="3.2619458283181653E-6"/>
    <n v="0.99973399656419271"/>
    <n v="6244"/>
    <x v="8"/>
    <x v="3"/>
  </r>
  <r>
    <x v="2"/>
    <s v="Madison Park"/>
    <s v="Laurel|Cynthia|Piedmont"/>
    <s v="COMFORTER (SET)"/>
    <s v="TT10-0024"/>
    <s v="Taupe"/>
    <s v="Queen"/>
    <s v="TBD"/>
    <n v="10"/>
    <n v="699.26"/>
    <n v="3.2035789886373035E-6"/>
    <n v="0.99973720014318135"/>
    <n v="6245"/>
    <x v="8"/>
    <x v="3"/>
  </r>
  <r>
    <x v="2"/>
    <s v="Comfort Spaces"/>
    <s v="Kienna|Kienna|Kienna"/>
    <s v="COVERLET&amp;BEDSPR"/>
    <s v="CS14-1751"/>
    <s v="Olive Green"/>
    <s v="Full/Queen"/>
    <s v="ART"/>
    <n v="28"/>
    <n v="698.32"/>
    <n v="3.1992724871223893E-6"/>
    <n v="0.9997403994156685"/>
    <n v="6246"/>
    <x v="8"/>
    <x v="3"/>
  </r>
  <r>
    <x v="7"/>
    <s v="Super Listing"/>
    <s v="Cotton 144TC|Cotton 144TC|Cotton 144TC"/>
    <s v="SHEET/SHEET SET"/>
    <s v="AM20-0346"/>
    <s v="White"/>
    <s v="Cal King"/>
    <s v="TBD"/>
    <n v="25"/>
    <n v="683.21"/>
    <n v="3.1300477659624353E-6"/>
    <n v="0.99974352946343448"/>
    <n v="6247"/>
    <x v="8"/>
    <x v="3"/>
  </r>
  <r>
    <x v="7"/>
    <s v="Super Listing"/>
    <s v="Cotton 144TC|Cotton 144TC|Cotton 144TC"/>
    <s v="SHEET/SHEET SET"/>
    <s v="AM20-0478"/>
    <s v="Diamond Blue"/>
    <s v="King"/>
    <s v="TBD"/>
    <n v="26"/>
    <n v="680.64"/>
    <n v="3.118273607565275E-6"/>
    <n v="0.99974664773704203"/>
    <n v="6248"/>
    <x v="8"/>
    <x v="3"/>
  </r>
  <r>
    <x v="0"/>
    <s v="Martha Stewart"/>
    <s v="Sadie|Sadie|Sadie"/>
    <s v="OCCASIONL TABLE"/>
    <s v="MT120-0180"/>
    <s v="Reclaimed Greige"/>
    <s v="See below"/>
    <s v="TBD"/>
    <n v="4"/>
    <n v="680.24"/>
    <n v="3.1164410537291417E-6"/>
    <n v="0.9997497641780958"/>
    <n v="6249"/>
    <x v="8"/>
    <x v="3"/>
  </r>
  <r>
    <x v="6"/>
    <s v="Madison Park"/>
    <s v="Arbor Waffle|Arbor Waffle|Arbor Waffle"/>
    <s v="SHOWER CURTAIN"/>
    <s v="MP70-8606"/>
    <s v="Charcoal"/>
    <s v="72x78&quot;"/>
    <s v="TBD"/>
    <n v="46"/>
    <n v="679.83"/>
    <n v="3.1145626860471045E-6"/>
    <n v="0.99975287874078189"/>
    <n v="6250"/>
    <x v="8"/>
    <x v="3"/>
  </r>
  <r>
    <x v="4"/>
    <s v="Madison Park"/>
    <s v="Windom|Prospect|Prospect"/>
    <s v="BLANKET"/>
    <s v="MP51-8646"/>
    <s v="Green"/>
    <s v="Twin"/>
    <s v="TBD"/>
    <n v="42"/>
    <n v="677.97"/>
    <n v="3.1060413107090823E-6"/>
    <n v="0.9997559847820926"/>
    <n v="6251"/>
    <x v="8"/>
    <x v="3"/>
  </r>
  <r>
    <x v="6"/>
    <s v="Martha Stewart"/>
    <s v="Adrien Woven Stripe|Adrien Woven Stripe|Adrien Woven Stripe"/>
    <s v="SHOWER CURTAIN"/>
    <s v="MT70-0329"/>
    <s v="Warm Stone"/>
    <s v="72x72&quot;"/>
    <s v="B-"/>
    <n v="32"/>
    <n v="676.72"/>
    <n v="3.1003145799711642E-6"/>
    <n v="0.99975908509667255"/>
    <n v="6252"/>
    <x v="8"/>
    <x v="3"/>
  </r>
  <r>
    <x v="2"/>
    <s v="Madison Park"/>
    <s v="Laurel|Cynthia|Piedmont"/>
    <s v="COMFORTER (SET)"/>
    <s v="TT10-0037"/>
    <s v="Blush"/>
    <s v="King"/>
    <s v="TBD"/>
    <n v="10"/>
    <n v="672.27"/>
    <n v="3.0799274185441756E-6"/>
    <n v="0.9997621650240911"/>
    <n v="6253"/>
    <x v="8"/>
    <x v="3"/>
  </r>
  <r>
    <x v="8"/>
    <s v="Intelligent Design"/>
    <s v="Raina|Khloe|Arielle"/>
    <s v="COMFORTER (SET)"/>
    <s v="TT10-0017"/>
    <s v="Ivory/Gold"/>
    <s v="King/Cal K"/>
    <s v="TBD"/>
    <n v="13"/>
    <n v="663.29"/>
    <n v="3.0387865849229716E-6"/>
    <n v="0.99976520381067602"/>
    <n v="6254"/>
    <x v="8"/>
    <x v="3"/>
  </r>
  <r>
    <x v="2"/>
    <s v="Comfort Spaces"/>
    <s v="Misha|Misha|Misha"/>
    <s v="DUVET&amp;DUVET SET"/>
    <s v="CS12-1700"/>
    <s v="Purple"/>
    <s v="King/Cal K"/>
    <s v="ARB"/>
    <n v="25"/>
    <n v="662.5"/>
    <n v="3.0351672910966073E-6"/>
    <n v="0.99976823897796707"/>
    <n v="6255"/>
    <x v="8"/>
    <x v="3"/>
  </r>
  <r>
    <x v="7"/>
    <s v="Sleep Philosophy"/>
    <s v="Smart Cool Microfiber|Smart Cool Microfiber|Smart Cool Microfiber"/>
    <s v="SHEET/SHEET SET"/>
    <s v="SHET20-975"/>
    <s v="Ivory"/>
    <s v="Twin"/>
    <s v="B-"/>
    <n v="37"/>
    <n v="660.62"/>
    <n v="3.0265542880667785E-6"/>
    <n v="0.99977126553225515"/>
    <n v="6256"/>
    <x v="8"/>
    <x v="3"/>
  </r>
  <r>
    <x v="2"/>
    <s v="Madison Park"/>
    <s v="Laurel|Cynthia|Piedmont"/>
    <s v="COMFORTER (SET)"/>
    <s v="TT10-0041"/>
    <s v="White"/>
    <s v="King"/>
    <s v="TBD"/>
    <n v="8"/>
    <n v="659.01"/>
    <n v="3.0191782588763398E-6"/>
    <n v="0.99977428471051399"/>
    <n v="6257"/>
    <x v="8"/>
    <x v="3"/>
  </r>
  <r>
    <x v="6"/>
    <s v="Madison Park"/>
    <s v="Spa Waffle|Spa Waffle|Spa Waffle"/>
    <s v="SHOWER CURTAIN"/>
    <s v="MP70-8568"/>
    <s v="Sage Green"/>
    <s v="108x72&quot;"/>
    <s v="B"/>
    <n v="36"/>
    <n v="649.86"/>
    <n v="2.9772585898747795E-6"/>
    <n v="0.99977726196910388"/>
    <n v="6258"/>
    <x v="8"/>
    <x v="3"/>
  </r>
  <r>
    <x v="2"/>
    <s v="Comfort Spaces"/>
    <s v="Vixie|Vixie|Vixie"/>
    <s v="COMFORTER (SET)"/>
    <s v="CS10-1669"/>
    <s v="Grey/White"/>
    <s v="Twin/Twin "/>
    <s v="ARB"/>
    <n v="27"/>
    <n v="634.23"/>
    <n v="2.9056515487278512E-6"/>
    <n v="0.99978016762065258"/>
    <n v="6259"/>
    <x v="8"/>
    <x v="3"/>
  </r>
  <r>
    <x v="2"/>
    <s v="Madison Park"/>
    <s v="Laurel|Cynthia|Piedmont"/>
    <s v="COMFORTER (SET)"/>
    <s v="TT10-0042"/>
    <s v="White"/>
    <s v="Cal King"/>
    <s v="TBD"/>
    <n v="11"/>
    <n v="631.11"/>
    <n v="2.8913576288060073E-6"/>
    <n v="0.99978305897828135"/>
    <n v="6260"/>
    <x v="8"/>
    <x v="3"/>
  </r>
  <r>
    <x v="2"/>
    <s v="Comfort Spaces"/>
    <s v="Gloria|Gloria|Gloria"/>
    <s v="QUILT"/>
    <s v="CS14-1792"/>
    <s v="Gray/Yellow"/>
    <s v="King"/>
    <s v="ART"/>
    <n v="24"/>
    <n v="626.16"/>
    <n v="2.8686797750838514E-6"/>
    <n v="0.99978592765805641"/>
    <n v="6261"/>
    <x v="8"/>
    <x v="3"/>
  </r>
  <r>
    <x v="6"/>
    <s v="Madison Park"/>
    <s v="Spa Waffle|Spa Waffle|Spa Waffle"/>
    <s v="SHOWER CURTAIN"/>
    <s v="MP70-8558"/>
    <s v="Dark Blue"/>
    <s v="108x72&quot;"/>
    <s v="A"/>
    <n v="33"/>
    <n v="625.64"/>
    <n v="2.8662974550968775E-6"/>
    <n v="0.99978879395551146"/>
    <n v="6262"/>
    <x v="8"/>
    <x v="3"/>
  </r>
  <r>
    <x v="2"/>
    <s v="Comfort Spaces"/>
    <s v="Kienna|Kienna|Kienna"/>
    <s v="COVERLET&amp;BEDSPR"/>
    <s v="CS14-1764"/>
    <s v="Olive Green"/>
    <s v="King/Cal K"/>
    <s v="ART"/>
    <n v="20"/>
    <n v="609.6"/>
    <n v="2.7928120462679123E-6"/>
    <n v="0.99979158676755775"/>
    <n v="6263"/>
    <x v="8"/>
    <x v="3"/>
  </r>
  <r>
    <x v="2"/>
    <s v="Regency Heights"/>
    <s v="Blake|Blake|Blake"/>
    <s v="COMFORTER (SET)"/>
    <s v="RH10-0015"/>
    <s v="Sage"/>
    <s v="King/Cal K"/>
    <s v="TBD"/>
    <n v="41"/>
    <n v="609.13"/>
    <n v="2.790658795510455E-6"/>
    <n v="0.99979437742635324"/>
    <n v="6264"/>
    <x v="8"/>
    <x v="3"/>
  </r>
  <r>
    <x v="2"/>
    <s v="Madison Park"/>
    <s v="Laurel|Cynthia|Piedmont"/>
    <s v="COMFORTER (SET)"/>
    <s v="TT10-0029"/>
    <s v="Plum"/>
    <s v="King"/>
    <s v="TBD"/>
    <n v="10"/>
    <n v="607.6"/>
    <n v="2.7836492770872434E-6"/>
    <n v="0.99979716107563033"/>
    <n v="6265"/>
    <x v="8"/>
    <x v="3"/>
  </r>
  <r>
    <x v="2"/>
    <s v="Madison Park"/>
    <s v="Laurel|Cynthia|Piedmont"/>
    <s v="COMFORTER (SET)"/>
    <s v="TT10-0030"/>
    <s v="Plum"/>
    <s v="Cal King"/>
    <s v="TBD"/>
    <n v="10"/>
    <n v="600"/>
    <n v="2.7488307542007009E-6"/>
    <n v="0.99979990990638457"/>
    <n v="6266"/>
    <x v="8"/>
    <x v="3"/>
  </r>
  <r>
    <x v="2"/>
    <s v="Madison Park"/>
    <s v="Etta|Cora|Amory"/>
    <s v="DUVET&amp;DUVET SET"/>
    <s v="MP12-8718"/>
    <s v="Tan"/>
    <s v="Cal King"/>
    <s v="TBD"/>
    <n v="10"/>
    <n v="596.79"/>
    <n v="2.7341245096657273E-6"/>
    <n v="0.99980264403089425"/>
    <n v="6267"/>
    <x v="8"/>
    <x v="3"/>
  </r>
  <r>
    <x v="2"/>
    <s v="Madison Park"/>
    <s v="Willow|Esme|Lavinia"/>
    <s v="COVERLET&amp;BEDSPR"/>
    <s v="MP13-8705"/>
    <s v="Sage"/>
    <s v="King"/>
    <s v="TBD"/>
    <n v="9"/>
    <n v="596.44000000000005"/>
    <n v="2.7325210250591106E-6"/>
    <n v="0.99980537655191926"/>
    <n v="6268"/>
    <x v="8"/>
    <x v="3"/>
  </r>
  <r>
    <x v="2"/>
    <s v="Super Listing"/>
    <s v="Gigi|Lola|Cecily"/>
    <s v="COMFORTER (SET)"/>
    <s v="AM10-0544"/>
    <s v="Sage Green"/>
    <s v="Twin/Twin "/>
    <s v="TBD"/>
    <n v="23"/>
    <n v="591.9"/>
    <n v="2.7117215390189914E-6"/>
    <n v="0.99980808827345824"/>
    <n v="6269"/>
    <x v="8"/>
    <x v="3"/>
  </r>
  <r>
    <x v="2"/>
    <s v="Comfort Spaces"/>
    <s v="Kienna|Kienna|Kienna"/>
    <s v="COVERLET&amp;BEDSPR"/>
    <s v="CS14-1774"/>
    <s v="Beige"/>
    <s v="Twin/Twin "/>
    <s v="ART"/>
    <n v="30"/>
    <n v="581.70000000000005"/>
    <n v="2.6649914161975798E-6"/>
    <n v="0.99981075326487445"/>
    <n v="6270"/>
    <x v="8"/>
    <x v="3"/>
  </r>
  <r>
    <x v="7"/>
    <s v="Comfort Spaces"/>
    <s v="Microfiber Coolmax|Microfiber Coolmax|Microfiber Coolmax"/>
    <s v="SHEET/SHEET SET"/>
    <s v="CS20-1671"/>
    <s v="Quatrefoil Aqua"/>
    <s v="Cal King"/>
    <s v="ARB-"/>
    <n v="24"/>
    <n v="570"/>
    <n v="2.6113892164906658E-6"/>
    <n v="0.99981336465409099"/>
    <n v="6271"/>
    <x v="8"/>
    <x v="3"/>
  </r>
  <r>
    <x v="2"/>
    <s v="Comfort Spaces"/>
    <s v="Gloria|Gloria|Gloria"/>
    <s v="COMFORTER (SET)"/>
    <s v="CS10-1782"/>
    <s v="Gray/Yellow"/>
    <s v="Full"/>
    <s v="ART"/>
    <n v="16"/>
    <n v="568.48"/>
    <n v="2.6044255119133576E-6"/>
    <n v="0.99981596907960291"/>
    <n v="6272"/>
    <x v="8"/>
    <x v="3"/>
  </r>
  <r>
    <x v="3"/>
    <s v="Madison Park"/>
    <s v="Ruched Fur|Ruched Fur|Ruched Fur"/>
    <s v="THROW"/>
    <s v="MP50-8730"/>
    <s v="Tan Tie Dye"/>
    <s v="50x60&quot;"/>
    <s v="ART"/>
    <n v="27"/>
    <n v="563.49"/>
    <n v="2.5815644028075886E-6"/>
    <n v="0.99981855064400571"/>
    <n v="6273"/>
    <x v="8"/>
    <x v="3"/>
  </r>
  <r>
    <x v="6"/>
    <s v="Madison Park Signature"/>
    <s v="Splendor|Splendor|Splendor"/>
    <s v="BATH RUG"/>
    <s v="MPS72-584"/>
    <s v="Green"/>
    <s v="17x24&quot;"/>
    <s v="TBD"/>
    <n v="41"/>
    <n v="563.46"/>
    <n v="2.5814269612698785E-6"/>
    <n v="0.99982113207096701"/>
    <n v="6274"/>
    <x v="8"/>
    <x v="3"/>
  </r>
  <r>
    <x v="2"/>
    <s v="Madison Park"/>
    <s v="Laurel|Cynthia|Piedmont"/>
    <s v="COMFORTER (SET)"/>
    <s v="TT10-0023"/>
    <s v="Taupe"/>
    <s v="Full"/>
    <s v="TBD"/>
    <n v="7"/>
    <n v="562.5"/>
    <n v="2.5770288320631574E-6"/>
    <n v="0.99982370909979912"/>
    <n v="6275"/>
    <x v="8"/>
    <x v="3"/>
  </r>
  <r>
    <x v="2"/>
    <s v="Comfort Spaces"/>
    <s v="Kienna|Kienna|Kienna"/>
    <s v="COVERLET&amp;BEDSPR"/>
    <s v="CS14-1765"/>
    <s v="Beige"/>
    <s v="Twin/Twin "/>
    <s v="ART"/>
    <n v="29"/>
    <n v="562.30999999999995"/>
    <n v="2.5761583689909936E-6"/>
    <n v="0.99982628525816808"/>
    <n v="6276"/>
    <x v="8"/>
    <x v="3"/>
  </r>
  <r>
    <x v="10"/>
    <s v="Hampton Hill"/>
    <s v="Opulentia|Opulentia|Opulentia"/>
    <s v="LGT-CHANDELIERS"/>
    <s v="FB150-1190"/>
    <s v="Antique Brass"/>
    <s v="See below"/>
    <s v="B"/>
    <n v="3"/>
    <n v="561.33000000000004"/>
    <n v="2.5716686120924659E-6"/>
    <n v="0.99982885692678014"/>
    <n v="6277"/>
    <x v="8"/>
    <x v="3"/>
  </r>
  <r>
    <x v="2"/>
    <s v="Comfort Spaces"/>
    <s v="Misha|Misha|Misha"/>
    <s v="COMFORTER (SET)"/>
    <s v="CS10-1675"/>
    <s v="Pink"/>
    <s v="King/Cal K"/>
    <s v="ART"/>
    <n v="17"/>
    <n v="561"/>
    <n v="2.5701567551776553E-6"/>
    <n v="0.99983142708353534"/>
    <n v="6278"/>
    <x v="8"/>
    <x v="3"/>
  </r>
  <r>
    <x v="2"/>
    <s v="Comfort Spaces"/>
    <s v="Gloria|Gloria|Gloria"/>
    <s v="COMFORTER (SET)"/>
    <s v="CS10-1786"/>
    <s v="Green"/>
    <s v="Twin XL"/>
    <s v="ART"/>
    <n v="18"/>
    <n v="560.88"/>
    <n v="2.5696069890268151E-6"/>
    <n v="0.99983399669052442"/>
    <n v="6279"/>
    <x v="8"/>
    <x v="3"/>
  </r>
  <r>
    <x v="6"/>
    <s v="Madison Park"/>
    <s v="Spa Waffle|Spa Waffle|Spa Waffle"/>
    <s v="SHOWER CURTAIN"/>
    <s v="MP70-8555"/>
    <s v="Charcoal"/>
    <s v="108x72&quot;"/>
    <s v="A"/>
    <n v="30"/>
    <n v="556.86"/>
    <n v="2.5511898229736707E-6"/>
    <n v="0.99983654788034737"/>
    <n v="6280"/>
    <x v="8"/>
    <x v="3"/>
  </r>
  <r>
    <x v="6"/>
    <s v="Madison Park"/>
    <s v="Arbor Waffle|Arbor Waffle|Arbor Waffle"/>
    <s v="SHOWER CURTAIN"/>
    <s v="MP70-8604"/>
    <s v="Charcoal"/>
    <s v="72x84&quot;"/>
    <s v="TBD"/>
    <n v="35"/>
    <n v="555.69000000000005"/>
    <n v="2.5458296030029796E-6"/>
    <n v="0.99983909370995039"/>
    <n v="6281"/>
    <x v="8"/>
    <x v="3"/>
  </r>
  <r>
    <x v="9"/>
    <s v="Super Listing"/>
    <s v="Premium Turkish Cotton|Premium Turkish Cotton|Premium Turkish Cotton"/>
    <s v="BATH TOWEL"/>
    <s v="AM73-0232"/>
    <s v="Light Grey"/>
    <s v="2-Piece"/>
    <s v="NEW"/>
    <n v="24"/>
    <n v="553.15"/>
    <n v="2.5341928861435294E-6"/>
    <n v="0.99984162790283648"/>
    <n v="6282"/>
    <x v="8"/>
    <x v="3"/>
  </r>
  <r>
    <x v="8"/>
    <s v="Intelligent Design"/>
    <s v="Felicia|Isabel|Alyssa"/>
    <s v="COMFORTER (SET)"/>
    <s v="TT10-0003"/>
    <s v="Purple"/>
    <s v="Twin/Twin "/>
    <s v="TBD"/>
    <n v="14"/>
    <n v="550.17999999999995"/>
    <n v="2.5205861739102358E-6"/>
    <n v="0.99984414848901038"/>
    <n v="6283"/>
    <x v="8"/>
    <x v="3"/>
  </r>
  <r>
    <x v="2"/>
    <s v="Super Listing"/>
    <s v="Gigi|Lola|Cecily"/>
    <s v="COMFORTER (SET)"/>
    <s v="AM10-0547"/>
    <s v="Pink"/>
    <s v="Twin/Twin "/>
    <s v="TBD"/>
    <n v="21"/>
    <n v="542.86"/>
    <n v="2.4870504387089876E-6"/>
    <n v="0.99984663553944908"/>
    <n v="6284"/>
    <x v="8"/>
    <x v="3"/>
  </r>
  <r>
    <x v="2"/>
    <s v="Super Listing"/>
    <s v="Bailey|Darby|Niro/Malani"/>
    <s v="COMFORTER (SET)"/>
    <s v="AM10-0161"/>
    <s v="Gray"/>
    <s v="Twin/Twin "/>
    <s v="TBD"/>
    <n v="18"/>
    <n v="529.42999999999995"/>
    <n v="2.4255224436607951E-6"/>
    <n v="0.99984906106189275"/>
    <n v="6285"/>
    <x v="8"/>
    <x v="3"/>
  </r>
  <r>
    <x v="8"/>
    <s v="Intelligent Design"/>
    <s v="Felicia|Isabel|Alyssa"/>
    <s v="COMFORTER (SET)"/>
    <s v="TT10-0001"/>
    <s v="Blush"/>
    <s v="Twin/Twin "/>
    <s v="TBD"/>
    <n v="15"/>
    <n v="529.17999999999995"/>
    <n v="2.4243770975132116E-6"/>
    <n v="0.99985148543899027"/>
    <n v="6286"/>
    <x v="8"/>
    <x v="3"/>
  </r>
  <r>
    <x v="2"/>
    <s v="Comfort Spaces"/>
    <s v="Misha|Misha|Misha"/>
    <s v="COMFORTER (SET)"/>
    <s v="CS10-1676"/>
    <s v="Purple"/>
    <s v="Full/Queen"/>
    <s v="ART"/>
    <n v="18"/>
    <n v="522"/>
    <n v="2.3914827561546098E-6"/>
    <n v="0.99985387692174643"/>
    <n v="6287"/>
    <x v="8"/>
    <x v="3"/>
  </r>
  <r>
    <x v="2"/>
    <s v="Comfort Spaces"/>
    <s v="Gloria|Gloria|Gloria"/>
    <s v="QUILT"/>
    <s v="CS14-1795"/>
    <s v="Green"/>
    <s v="King"/>
    <s v="ART"/>
    <n v="20"/>
    <n v="521.79999999999995"/>
    <n v="2.3905664792365429E-6"/>
    <n v="0.99985626748822565"/>
    <n v="6288"/>
    <x v="8"/>
    <x v="3"/>
  </r>
  <r>
    <x v="2"/>
    <s v="Madison Park"/>
    <s v="Riva|Reeve|Faye"/>
    <s v="COMFORTER (SET)"/>
    <s v="MP10-8696"/>
    <s v="Grey"/>
    <s v="Cal King"/>
    <s v="TBD"/>
    <n v="8"/>
    <n v="514.16"/>
    <n v="2.3555647009663873E-6"/>
    <n v="0.99985862305292661"/>
    <n v="6289"/>
    <x v="8"/>
    <x v="3"/>
  </r>
  <r>
    <x v="7"/>
    <s v="Comfort Spaces"/>
    <s v="Microfiber 75GSM|Microfiber 75GSM|Microfiber 75GSM"/>
    <s v="SHEET/SHEET SET"/>
    <s v="CS20-0129"/>
    <s v="Teal"/>
    <s v="Full"/>
    <s v="ARB-"/>
    <n v="34"/>
    <n v="513.79999999999995"/>
    <n v="2.3539154025138667E-6"/>
    <n v="0.9998609769683291"/>
    <n v="6290"/>
    <x v="8"/>
    <x v="3"/>
  </r>
  <r>
    <x v="2"/>
    <s v="Madison Park"/>
    <s v="Royce|Hayden|Quinn"/>
    <s v="COMFORTER (SET)"/>
    <s v="MP10-8690"/>
    <s v="Grey"/>
    <s v="Queen"/>
    <s v="TBD"/>
    <n v="9"/>
    <n v="512.19000000000005"/>
    <n v="2.3465393733234288E-6"/>
    <n v="0.99986332350770246"/>
    <n v="6291"/>
    <x v="8"/>
    <x v="3"/>
  </r>
  <r>
    <x v="6"/>
    <s v="Madison Park"/>
    <s v="Arbor Waffle|Arbor Waffle|Arbor Waffle"/>
    <s v="SHOWER CURTAIN"/>
    <s v="MP70-8621"/>
    <s v="Sage Green"/>
    <s v="72x78&quot;"/>
    <s v="TBD"/>
    <n v="35"/>
    <n v="507.86"/>
    <n v="2.32670197804728E-6"/>
    <n v="0.99986565020968055"/>
    <n v="6292"/>
    <x v="8"/>
    <x v="3"/>
  </r>
  <r>
    <x v="2"/>
    <s v="Super Listing"/>
    <s v="Gigi|Lola|Cecily"/>
    <s v="COMFORTER (SET)"/>
    <s v="AM10-0541"/>
    <s v="Beige"/>
    <s v="Twin/Twin "/>
    <s v="TBD"/>
    <n v="19"/>
    <n v="507.3"/>
    <n v="2.324136402676693E-6"/>
    <n v="0.99986797434608321"/>
    <n v="6293"/>
    <x v="8"/>
    <x v="3"/>
  </r>
  <r>
    <x v="2"/>
    <s v="Super Listing"/>
    <s v="Phoebe|Phoebe|Phoebe"/>
    <s v="DUVET&amp;DUVET SET"/>
    <s v="AM12-0218"/>
    <s v="Gray"/>
    <s v="Twin/Twin "/>
    <s v="ARB"/>
    <n v="22"/>
    <n v="506"/>
    <n v="2.3181806027092578E-6"/>
    <n v="0.99987029252668591"/>
    <n v="6294"/>
    <x v="8"/>
    <x v="3"/>
  </r>
  <r>
    <x v="6"/>
    <s v="Madison Park"/>
    <s v="Arbor Waffle|Arbor Waffle|Arbor Waffle"/>
    <s v="SHOWER CURTAIN"/>
    <s v="MP70-8626"/>
    <s v="Grey"/>
    <s v="72x78&quot;"/>
    <s v="TBD"/>
    <n v="35"/>
    <n v="502.95"/>
    <n v="2.3042073797087375E-6"/>
    <n v="0.99987259673406559"/>
    <n v="6295"/>
    <x v="8"/>
    <x v="3"/>
  </r>
  <r>
    <x v="8"/>
    <s v="Intelligent Design"/>
    <s v="Raina|Khloe|Arielle"/>
    <s v="COMFORTER (SET)"/>
    <s v="TT10-0016"/>
    <s v="Ivory/Gold"/>
    <s v="Full/Queen"/>
    <s v="TBD"/>
    <n v="10"/>
    <n v="501.25"/>
    <n v="2.2964190259051691E-6"/>
    <n v="0.99987489315309153"/>
    <n v="6296"/>
    <x v="8"/>
    <x v="3"/>
  </r>
  <r>
    <x v="6"/>
    <s v="Madison Park"/>
    <s v="Arbor Waffle|Arbor Waffle|Arbor Waffle"/>
    <s v="SHOWER CURTAIN"/>
    <s v="MP70-8605"/>
    <s v="Charcoal"/>
    <s v="36x72''"/>
    <s v="TBD"/>
    <n v="58"/>
    <n v="501.06"/>
    <n v="2.2955485628330053E-6"/>
    <n v="0.99987718870165432"/>
    <n v="6297"/>
    <x v="8"/>
    <x v="3"/>
  </r>
  <r>
    <x v="2"/>
    <s v="Madison Park"/>
    <s v="Royce|Hayden|Quinn"/>
    <s v="COMFORTER (SET)"/>
    <s v="MP10-8691"/>
    <s v="Grey"/>
    <s v="King"/>
    <s v="TBD"/>
    <n v="7"/>
    <n v="495.37"/>
    <n v="2.269480484514002E-6"/>
    <n v="0.99987945818213886"/>
    <n v="6298"/>
    <x v="8"/>
    <x v="3"/>
  </r>
  <r>
    <x v="2"/>
    <s v="Comfort Spaces"/>
    <s v="Misha|Misha|Misha"/>
    <s v="COMFORTER (SET)"/>
    <s v="CS10-1677"/>
    <s v="Purple"/>
    <s v="King/Cal K"/>
    <s v="ART"/>
    <n v="15"/>
    <n v="495"/>
    <n v="2.2677853722155784E-6"/>
    <n v="0.99988172596751113"/>
    <n v="6299"/>
    <x v="8"/>
    <x v="3"/>
  </r>
  <r>
    <x v="2"/>
    <s v="Comfort Spaces"/>
    <s v="Kienna|Kienna|Kienna"/>
    <s v="COVERLET&amp;BEDSPR"/>
    <s v="CS14-1762"/>
    <s v="Olive Green"/>
    <s v="Twin/Twin "/>
    <s v="ART"/>
    <n v="25"/>
    <n v="484.75"/>
    <n v="2.2208261801646497E-6"/>
    <n v="0.9998839467936913"/>
    <n v="6300"/>
    <x v="8"/>
    <x v="3"/>
  </r>
  <r>
    <x v="2"/>
    <s v="Regency Heights"/>
    <s v="Blake|Blake|Blake"/>
    <s v="COMFORTER (SET)"/>
    <s v="RH10-0018"/>
    <s v="Neutral"/>
    <s v="King/Cal K"/>
    <s v="TBD"/>
    <n v="23"/>
    <n v="476.69"/>
    <n v="2.1839002203665534E-6"/>
    <n v="0.99988613069391163"/>
    <n v="6301"/>
    <x v="8"/>
    <x v="3"/>
  </r>
  <r>
    <x v="4"/>
    <s v="Madison Park"/>
    <s v="Windom|Prospect|Prospect"/>
    <s v="BLANKET"/>
    <s v="MP51-8650"/>
    <s v="Orange"/>
    <s v="Full/Queen"/>
    <s v="TBD"/>
    <n v="22"/>
    <n v="475.48"/>
    <n v="2.1783567450122488E-6"/>
    <n v="0.99988830905065662"/>
    <n v="6302"/>
    <x v="8"/>
    <x v="3"/>
  </r>
  <r>
    <x v="2"/>
    <s v="Comfort Spaces"/>
    <s v="Misha|Misha|Misha"/>
    <s v="COMFORTER (SET)"/>
    <s v="CS10-1672"/>
    <s v="White"/>
    <s v="Full/Queen"/>
    <s v="ART"/>
    <n v="16"/>
    <n v="464"/>
    <n v="2.1257624499152086E-6"/>
    <n v="0.99989043481310658"/>
    <n v="6303"/>
    <x v="8"/>
    <x v="3"/>
  </r>
  <r>
    <x v="2"/>
    <s v="Madison Park"/>
    <s v="Willow|Esme|Lavinia"/>
    <s v="COVERLET&amp;BEDSPR"/>
    <s v="MP13-8704"/>
    <s v="Sage"/>
    <s v="Queen"/>
    <s v="TBD"/>
    <n v="8"/>
    <n v="461.54"/>
    <n v="2.1144922438229859E-6"/>
    <n v="0.99989254930535043"/>
    <n v="6304"/>
    <x v="8"/>
    <x v="3"/>
  </r>
  <r>
    <x v="7"/>
    <s v="Super Listing"/>
    <s v="Cotton 144TC|Cotton 144TC|Cotton 144TC"/>
    <s v="SHEET/SHEET SET"/>
    <s v="AM20-0474"/>
    <s v="Diamond Blue"/>
    <s v="Twin"/>
    <s v="TBD"/>
    <n v="27"/>
    <n v="457.94"/>
    <n v="2.0979992592977817E-6"/>
    <n v="0.99989464730460975"/>
    <n v="6305"/>
    <x v="8"/>
    <x v="3"/>
  </r>
  <r>
    <x v="2"/>
    <s v="Super Listing"/>
    <s v="Gigi|Lola|Cecily"/>
    <s v="COMFORTER (SET)"/>
    <s v="AM10-0538"/>
    <s v="White"/>
    <s v="Twin/Twin "/>
    <s v="TBD"/>
    <n v="17"/>
    <n v="452.27"/>
    <n v="2.0720228086705849E-6"/>
    <n v="0.99989671932741842"/>
    <n v="6306"/>
    <x v="8"/>
    <x v="3"/>
  </r>
  <r>
    <x v="6"/>
    <s v="Madison Park"/>
    <s v="Arbor Waffle|Arbor Waffle|Arbor Waffle"/>
    <s v="SHOWER CURTAIN"/>
    <s v="MP70-8614"/>
    <s v="Black"/>
    <s v="72x84&quot;"/>
    <s v="TBD"/>
    <n v="29"/>
    <n v="447.16"/>
    <n v="2.0486119334139761E-6"/>
    <n v="0.99989876793935184"/>
    <n v="6307"/>
    <x v="8"/>
    <x v="3"/>
  </r>
  <r>
    <x v="13"/>
    <s v="Chapel Hill"/>
    <s v="Gabriella|Gabriella|Gabriella"/>
    <s v="NORMAL PILLOW"/>
    <s v="CH30-0036"/>
    <s v="Light Grey"/>
    <s v="See below"/>
    <s v="ORT"/>
    <n v="29"/>
    <n v="446.05"/>
    <n v="2.0435265965187047E-6"/>
    <n v="0.99990081146594834"/>
    <n v="6308"/>
    <x v="8"/>
    <x v="3"/>
  </r>
  <r>
    <x v="2"/>
    <s v="Regency Heights"/>
    <s v="Julie|Julie|Julie"/>
    <s v="COMFORTER (SET)"/>
    <s v="RH10-0022"/>
    <s v="Pink"/>
    <s v="Twin/Twin "/>
    <s v="EXT"/>
    <n v="39"/>
    <n v="437.83"/>
    <n v="2.0058676151861546E-6"/>
    <n v="0.99990281733356356"/>
    <n v="6309"/>
    <x v="8"/>
    <x v="3"/>
  </r>
  <r>
    <x v="2"/>
    <s v="Regency Heights"/>
    <s v="Blake|Blake|Blake"/>
    <s v="COMFORTER (SET)"/>
    <s v="RH10-0011"/>
    <s v="Terracotta"/>
    <s v="Full/Queen"/>
    <s v="TBD"/>
    <n v="21"/>
    <n v="435.07"/>
    <n v="1.9932229937168318E-6"/>
    <n v="0.99990481055655733"/>
    <n v="6310"/>
    <x v="8"/>
    <x v="3"/>
  </r>
  <r>
    <x v="2"/>
    <s v="Comfort Spaces"/>
    <s v="Gloria|Gloria|Gloria"/>
    <s v="COMFORTER (SET)"/>
    <s v="CS10-1783"/>
    <s v="Gray/Yellow"/>
    <s v="Queen"/>
    <s v="ART"/>
    <n v="11"/>
    <n v="423.5"/>
    <n v="1.9402163740066615E-6"/>
    <n v="0.99990675077293134"/>
    <n v="6311"/>
    <x v="8"/>
    <x v="3"/>
  </r>
  <r>
    <x v="3"/>
    <s v="Super Listing"/>
    <s v="Bamboo Cotton|Bamboo Cotton|Bamboo Cotton"/>
    <s v="BLANKET"/>
    <s v="AM51-0527"/>
    <s v="Sage Green"/>
    <s v="Full/Queen"/>
    <s v="TBD"/>
    <n v="10"/>
    <n v="416.1"/>
    <n v="1.9063141280381862E-6"/>
    <n v="0.99990865708705934"/>
    <n v="6312"/>
    <x v="8"/>
    <x v="3"/>
  </r>
  <r>
    <x v="1"/>
    <s v="Madison Park"/>
    <s v="Quincy|Quincy|Quincy"/>
    <s v="WINDOW PANEL"/>
    <s v="MP40-8667"/>
    <s v="Grey"/>
    <s v="29x64&quot;"/>
    <s v="TBD"/>
    <n v="14"/>
    <n v="408.24"/>
    <n v="1.870304445158157E-6"/>
    <n v="0.99991052739150454"/>
    <n v="6313"/>
    <x v="8"/>
    <x v="3"/>
  </r>
  <r>
    <x v="2"/>
    <s v="Comfort Spaces"/>
    <s v="Kienna|Kienna|Kienna"/>
    <s v="COVERLET&amp;BEDSPR"/>
    <s v="CS14-1767"/>
    <s v="Beige"/>
    <s v="King/Cal K"/>
    <s v="ART"/>
    <n v="13"/>
    <n v="396.24"/>
    <n v="1.8153278300741431E-6"/>
    <n v="0.9999123427193346"/>
    <n v="6314"/>
    <x v="8"/>
    <x v="3"/>
  </r>
  <r>
    <x v="2"/>
    <s v="Comfort Spaces"/>
    <s v="Misha|Misha|Misha"/>
    <s v="COMFORTER (SET)"/>
    <s v="CS10-1673"/>
    <s v="White"/>
    <s v="King/Cal K"/>
    <s v="ART"/>
    <n v="12"/>
    <n v="396"/>
    <n v="1.8142282977724627E-6"/>
    <n v="0.99991415694763242"/>
    <n v="6315"/>
    <x v="8"/>
    <x v="3"/>
  </r>
  <r>
    <x v="2"/>
    <s v="Madison Park"/>
    <s v="Royce|Hayden|Quinn"/>
    <s v="COMFORTER (SET)"/>
    <s v="MP10-8692"/>
    <s v="Grey"/>
    <s v="Cal King"/>
    <s v="TBD"/>
    <n v="5"/>
    <n v="387.82"/>
    <n v="1.7767525718235264E-6"/>
    <n v="0.99991593370020426"/>
    <n v="6316"/>
    <x v="8"/>
    <x v="3"/>
  </r>
  <r>
    <x v="2"/>
    <s v="Comfort Spaces"/>
    <s v="Misha|Misha|Misha"/>
    <s v="DUVET&amp;DUVET SET"/>
    <s v="CS12-1697"/>
    <s v="Pink"/>
    <s v="Full/Queen"/>
    <s v="ARB"/>
    <n v="16"/>
    <n v="384"/>
    <n v="1.7592516826884486E-6"/>
    <n v="0.99991769295188693"/>
    <n v="6317"/>
    <x v="8"/>
    <x v="3"/>
  </r>
  <r>
    <x v="7"/>
    <s v="Super Listing"/>
    <s v="Cotton 144TC|Cotton 144TC|Cotton 144TC"/>
    <s v="SHEET/SHEET SET"/>
    <s v="AM20-0485"/>
    <s v="Diamond Grey"/>
    <s v="Cal King"/>
    <s v="TBD"/>
    <n v="14"/>
    <n v="380.38"/>
    <n v="1.7426670704714378E-6"/>
    <n v="0.99991943561895735"/>
    <n v="6318"/>
    <x v="8"/>
    <x v="3"/>
  </r>
  <r>
    <x v="8"/>
    <s v="Intelligent Design"/>
    <s v="Raina|Khloe|Arielle"/>
    <s v="COMFORTER (SET)"/>
    <s v="TT10-0010"/>
    <s v="Blush/Gold"/>
    <s v="Full/Queen"/>
    <s v="TBD"/>
    <n v="8"/>
    <n v="380.26"/>
    <n v="1.7421173043205976E-6"/>
    <n v="0.99992117773626166"/>
    <n v="6319"/>
    <x v="8"/>
    <x v="3"/>
  </r>
  <r>
    <x v="1"/>
    <s v="Madison Park"/>
    <s v="Quincy|Quincy|Quincy"/>
    <s v="WINDOW PANEL"/>
    <s v="MP40-8669"/>
    <s v="Grey"/>
    <s v="33x64&quot;"/>
    <s v="TBD"/>
    <n v="12"/>
    <n v="375.84"/>
    <n v="1.721867584431319E-6"/>
    <n v="0.99992289960384606"/>
    <n v="6320"/>
    <x v="8"/>
    <x v="3"/>
  </r>
  <r>
    <x v="2"/>
    <s v="Comfort Spaces"/>
    <s v="Kienna|Kienna|Kienna"/>
    <s v="COVERLET&amp;BEDSPR"/>
    <s v="CS14-1769"/>
    <s v="White"/>
    <s v="Full/Queen"/>
    <s v="ART"/>
    <n v="15"/>
    <n v="374.1"/>
    <n v="1.7138959752441373E-6"/>
    <n v="0.99992461349982131"/>
    <n v="6321"/>
    <x v="8"/>
    <x v="3"/>
  </r>
  <r>
    <x v="2"/>
    <s v="Comfort Spaces"/>
    <s v="Gloria|Gloria|Gloria"/>
    <s v="COMFORTER (SET)"/>
    <s v="CS10-1785"/>
    <s v="Green"/>
    <s v="Twin"/>
    <s v="ART"/>
    <n v="12"/>
    <n v="373.92"/>
    <n v="1.713071326017877E-6"/>
    <n v="0.99992632657114733"/>
    <n v="6322"/>
    <x v="8"/>
    <x v="3"/>
  </r>
  <r>
    <x v="0"/>
    <s v="Madison Park"/>
    <s v="Welburn|Welburn|Welburn"/>
    <s v="ACCENT BENCH"/>
    <s v="MP105-1270"/>
    <s v="Light Blue"/>
    <s v="See below"/>
    <s v="TBD"/>
    <n v="3"/>
    <n v="353.22"/>
    <n v="1.6182366649979529E-6"/>
    <n v="0.99992794480781233"/>
    <n v="6323"/>
    <x v="8"/>
    <x v="3"/>
  </r>
  <r>
    <x v="2"/>
    <s v="Comfort Spaces"/>
    <s v="Misha|Misha|Misha"/>
    <s v="COMFORTER (SET)"/>
    <s v="CS10-1674"/>
    <s v="Pink"/>
    <s v="Full/Queen"/>
    <s v="ART"/>
    <n v="12"/>
    <n v="348"/>
    <n v="1.5943218374364067E-6"/>
    <n v="0.99992953912964977"/>
    <n v="6324"/>
    <x v="8"/>
    <x v="3"/>
  </r>
  <r>
    <x v="2"/>
    <s v="Comfort Spaces"/>
    <s v="Vixie|Vixie|Vixie"/>
    <s v="COMFORTER (SET)"/>
    <s v="CS10-1759"/>
    <s v="Grey"/>
    <s v="Twin/Twin "/>
    <s v="ART"/>
    <n v="17"/>
    <n v="347.31"/>
    <n v="1.5911606820690757E-6"/>
    <n v="0.99993113029033187"/>
    <n v="6325"/>
    <x v="8"/>
    <x v="3"/>
  </r>
  <r>
    <x v="2"/>
    <s v="Comfort Spaces"/>
    <s v="Gloria|Gloria|Gloria"/>
    <s v="COMFORTER (SET)"/>
    <s v="CS10-1781"/>
    <s v="Gray/Yellow"/>
    <s v="Twin XL"/>
    <s v="ART"/>
    <n v="11"/>
    <n v="342.76"/>
    <n v="1.5703153821830537E-6"/>
    <n v="0.99993270060571404"/>
    <n v="6326"/>
    <x v="8"/>
    <x v="3"/>
  </r>
  <r>
    <x v="2"/>
    <s v="Comfort Spaces"/>
    <s v="Gloria|Gloria|Gloria"/>
    <s v="COMFORTER (SET)"/>
    <s v="CS10-1780"/>
    <s v="Gray/Yellow"/>
    <s v="Twin"/>
    <s v="ART"/>
    <n v="11"/>
    <n v="342.76"/>
    <n v="1.5703153821830537E-6"/>
    <n v="0.99993427092109621"/>
    <n v="6327"/>
    <x v="8"/>
    <x v="3"/>
  </r>
  <r>
    <x v="3"/>
    <s v="Super Listing"/>
    <s v="Bamboo Cotton|Bamboo Cotton|Bamboo Cotton"/>
    <s v="BLANKET"/>
    <s v="AM51-0524"/>
    <s v="Navy"/>
    <s v="Full/Queen"/>
    <s v="TBD"/>
    <n v="6"/>
    <n v="330.28"/>
    <n v="1.513139702495679E-6"/>
    <n v="0.99993578406079875"/>
    <n v="6328"/>
    <x v="8"/>
    <x v="3"/>
  </r>
  <r>
    <x v="8"/>
    <s v="Intelligent Design"/>
    <s v="Raina|Khloe|Arielle"/>
    <s v="COMFORTER (SET)"/>
    <s v="TT10-0011"/>
    <s v="Blush/Gold"/>
    <s v="King/Cal K"/>
    <s v="TBD"/>
    <n v="7"/>
    <n v="329.57"/>
    <n v="1.5098869194365417E-6"/>
    <n v="0.99993729394771813"/>
    <n v="6329"/>
    <x v="8"/>
    <x v="3"/>
  </r>
  <r>
    <x v="8"/>
    <s v="Intelligent Design"/>
    <s v="Raina|Khloe|Arielle"/>
    <s v="COMFORTER (SET)"/>
    <s v="TT10-0015"/>
    <s v="Grey/Silver"/>
    <s v="Twin/Twin "/>
    <s v="TBD"/>
    <n v="9"/>
    <n v="328.73"/>
    <n v="1.5060385563806608E-6"/>
    <n v="0.99993879998627455"/>
    <n v="6330"/>
    <x v="8"/>
    <x v="3"/>
  </r>
  <r>
    <x v="2"/>
    <s v="Regency Heights"/>
    <s v="Blake|Blake|Blake"/>
    <s v="COMFORTER (SET)"/>
    <s v="RH10-0013"/>
    <s v="Sage"/>
    <s v="Twin/Twin "/>
    <s v="TBD"/>
    <n v="25"/>
    <n v="327.23"/>
    <n v="1.4991664794951592E-6"/>
    <n v="0.99994029915275406"/>
    <n v="6331"/>
    <x v="8"/>
    <x v="3"/>
  </r>
  <r>
    <x v="2"/>
    <s v="Comfort Spaces"/>
    <s v="Kienna|Kienna|Kienna"/>
    <s v="COVERLET&amp;BEDSPR"/>
    <s v="CS14-1763"/>
    <s v="Olive Green"/>
    <s v="Full/Queen"/>
    <s v="ART"/>
    <n v="13"/>
    <n v="324.22000000000003"/>
    <n v="1.4853765118782523E-6"/>
    <n v="0.99994178452926596"/>
    <n v="6332"/>
    <x v="8"/>
    <x v="3"/>
  </r>
  <r>
    <x v="7"/>
    <s v="Super Listing"/>
    <s v="Cotton 144TC|Cotton 144TC|Cotton 144TC"/>
    <s v="SHEET/SHEET SET"/>
    <s v="AM20-0480"/>
    <s v="Diamond Grey"/>
    <s v="Twin"/>
    <s v="TBD"/>
    <n v="18"/>
    <n v="324"/>
    <n v="1.4843686072683787E-6"/>
    <n v="0.99994326889787322"/>
    <n v="6333"/>
    <x v="8"/>
    <x v="3"/>
  </r>
  <r>
    <x v="6"/>
    <s v="Madison Park"/>
    <s v="Ariana Ombre Waffle|Ariana Ombre Waffle|Ariana Ombre Waffle"/>
    <s v="SHOWER CURTAIN"/>
    <s v="MP70-8597"/>
    <s v="Blue"/>
    <s v="108x72&quot;"/>
    <s v="TBD"/>
    <n v="17"/>
    <n v="319.16000000000003"/>
    <n v="1.4621947058511596E-6"/>
    <n v="0.99994473109257909"/>
    <n v="6334"/>
    <x v="8"/>
    <x v="3"/>
  </r>
  <r>
    <x v="2"/>
    <s v="Regency Heights"/>
    <s v="Blake|Blake|Blake"/>
    <s v="COMFORTER (SET)"/>
    <s v="RH10-0012"/>
    <s v="Terracotta"/>
    <s v="King/Cal K"/>
    <s v="TBD"/>
    <n v="16"/>
    <n v="315.91000000000003"/>
    <n v="1.4473052059325725E-6"/>
    <n v="0.99994617839778499"/>
    <n v="6335"/>
    <x v="8"/>
    <x v="3"/>
  </r>
  <r>
    <x v="7"/>
    <s v="Super Listing"/>
    <s v="Cotton 144TC|Cotton 144TC|Cotton 144TC"/>
    <s v="SHEET/SHEET SET"/>
    <s v="AM20-0482"/>
    <s v="Diamond Grey"/>
    <s v="Full"/>
    <s v="TBD"/>
    <n v="14"/>
    <n v="300.85000000000002"/>
    <n v="1.3783095540021349E-6"/>
    <n v="0.99994755670733904"/>
    <n v="6336"/>
    <x v="8"/>
    <x v="3"/>
  </r>
  <r>
    <x v="2"/>
    <s v="Comfort Spaces"/>
    <s v="Kienna|Kienna|Kienna"/>
    <s v="COVERLET&amp;BEDSPR"/>
    <s v="CS14-1766"/>
    <s v="Beige"/>
    <s v="Full/Queen"/>
    <s v="ART"/>
    <n v="12"/>
    <n v="299.27999999999997"/>
    <n v="1.3711167801953095E-6"/>
    <n v="0.99994892782411926"/>
    <n v="6337"/>
    <x v="8"/>
    <x v="3"/>
  </r>
  <r>
    <x v="2"/>
    <s v="Comfort Spaces"/>
    <s v="Vixie|Vixie|Vixie"/>
    <s v="COMFORTER (SET)"/>
    <s v="CS10-1761"/>
    <s v="Grey"/>
    <s v="King"/>
    <s v="ART"/>
    <n v="11"/>
    <n v="293.37"/>
    <n v="1.3440407972664328E-6"/>
    <n v="0.99995027186491647"/>
    <n v="6338"/>
    <x v="8"/>
    <x v="3"/>
  </r>
  <r>
    <x v="2"/>
    <s v="Comfort Spaces"/>
    <s v="Misha|Misha|Misha"/>
    <s v="DUVET&amp;DUVET SET"/>
    <s v="CS12-1698"/>
    <s v="Pink"/>
    <s v="King/Cal K"/>
    <s v="ARB"/>
    <n v="11"/>
    <n v="291.5"/>
    <n v="1.3354736080825073E-6"/>
    <n v="0.99995160733852451"/>
    <n v="6339"/>
    <x v="8"/>
    <x v="3"/>
  </r>
  <r>
    <x v="2"/>
    <s v="Madison Park"/>
    <s v="Laurel|Cynthia|Piedmont"/>
    <s v="COMFORTER (SET)"/>
    <s v="TT10-0031"/>
    <s v="Black"/>
    <s v="Full"/>
    <s v="TBD"/>
    <n v="3"/>
    <n v="289.97000000000003"/>
    <n v="1.3284640896592956E-6"/>
    <n v="0.99995293580261413"/>
    <n v="6340"/>
    <x v="8"/>
    <x v="3"/>
  </r>
  <r>
    <x v="8"/>
    <s v="Intelligent Design"/>
    <s v="Raina|Khloe|Arielle"/>
    <s v="COMFORTER (SET)"/>
    <s v="TT10-0012"/>
    <s v="Blush/Gold"/>
    <s v="Twin/Twin "/>
    <s v="TBD"/>
    <n v="7"/>
    <n v="286.08999999999997"/>
    <n v="1.3106883174487975E-6"/>
    <n v="0.99995424649093156"/>
    <n v="6341"/>
    <x v="8"/>
    <x v="3"/>
  </r>
  <r>
    <x v="7"/>
    <s v="Super Listing"/>
    <s v="Cotton 144TC|Cotton 144TC|Cotton 144TC"/>
    <s v="SHEET/SHEET SET"/>
    <s v="AM20-0476"/>
    <s v="Diamond Blue"/>
    <s v="Full"/>
    <s v="TBD"/>
    <n v="13"/>
    <n v="284.7"/>
    <n v="1.3043201928682326E-6"/>
    <n v="0.99995555081112442"/>
    <n v="6342"/>
    <x v="8"/>
    <x v="3"/>
  </r>
  <r>
    <x v="3"/>
    <s v="Super Listing"/>
    <s v="Bamboo Cotton|Bamboo Cotton|Bamboo Cotton"/>
    <s v="BLANKET"/>
    <s v="AM51-0528"/>
    <s v="Sage Green"/>
    <s v="King"/>
    <s v="TBD"/>
    <n v="8"/>
    <n v="281.16000000000003"/>
    <n v="1.2881020914184485E-6"/>
    <n v="0.99995683891321585"/>
    <n v="6343"/>
    <x v="8"/>
    <x v="3"/>
  </r>
  <r>
    <x v="3"/>
    <s v="Super Listing"/>
    <s v="Bamboo Cotton|Bamboo Cotton|Bamboo Cotton"/>
    <s v="BLANKET"/>
    <s v="AM51-0531"/>
    <s v="Light Blue"/>
    <s v="King"/>
    <s v="TBD"/>
    <n v="6"/>
    <n v="276.54000000000002"/>
    <n v="1.2669360946111033E-6"/>
    <n v="0.99995810584931044"/>
    <n v="6344"/>
    <x v="8"/>
    <x v="3"/>
  </r>
  <r>
    <x v="2"/>
    <s v="Comfort Spaces"/>
    <s v="Kienna|Kienna|Kienna"/>
    <s v="COVERLET&amp;BEDSPR"/>
    <s v="CS14-1768"/>
    <s v="White"/>
    <s v="Twin/Twin "/>
    <s v="ART"/>
    <n v="14"/>
    <n v="271.45999999999998"/>
    <n v="1.2436626608922036E-6"/>
    <n v="0.9999593495119713"/>
    <n v="6345"/>
    <x v="8"/>
    <x v="3"/>
  </r>
  <r>
    <x v="2"/>
    <s v="Madison Park"/>
    <s v="Willow|Esme|Lavinia"/>
    <s v="COVERLET&amp;BEDSPR"/>
    <s v="MP13-8703"/>
    <s v="White"/>
    <s v="King"/>
    <s v="TBD"/>
    <n v="5"/>
    <n v="269.52"/>
    <n v="1.2347747747869548E-6"/>
    <n v="0.99996058428674606"/>
    <n v="6346"/>
    <x v="8"/>
    <x v="3"/>
  </r>
  <r>
    <x v="2"/>
    <s v="Regency Heights"/>
    <s v="Blake|Blake|Blake"/>
    <s v="COMFORTER (SET)"/>
    <s v="RH10-0010"/>
    <s v="Terracotta"/>
    <s v="Twin/Twin "/>
    <s v="TBD"/>
    <n v="14"/>
    <n v="265.29000000000002"/>
    <n v="1.21539551796984E-6"/>
    <n v="0.99996179968226406"/>
    <n v="6347"/>
    <x v="8"/>
    <x v="3"/>
  </r>
  <r>
    <x v="2"/>
    <s v="Comfort Spaces"/>
    <s v="Gloria|Gloria|Gloria"/>
    <s v="COMFORTER (SET)"/>
    <s v="CS10-1789"/>
    <s v="Green"/>
    <s v="King"/>
    <s v="ART"/>
    <n v="6"/>
    <n v="261.77999999999997"/>
    <n v="1.1993148580577657E-6"/>
    <n v="0.99996299899712215"/>
    <n v="6348"/>
    <x v="8"/>
    <x v="3"/>
  </r>
  <r>
    <x v="2"/>
    <s v="Regency Heights"/>
    <s v="Blake|Blake|Blake"/>
    <s v="COMFORTER (SET)"/>
    <s v="RH10-0016"/>
    <s v="Neutral"/>
    <s v="Twin/Twin "/>
    <s v="TBD"/>
    <n v="17"/>
    <n v="259.19"/>
    <n v="1.1874490719687995E-6"/>
    <n v="0.99996418644619411"/>
    <n v="6349"/>
    <x v="8"/>
    <x v="3"/>
  </r>
  <r>
    <x v="8"/>
    <s v="Urban Habitat Kids"/>
    <s v="Callie|Ensley|Kelsey"/>
    <s v="COMFORTER (SET)"/>
    <s v="UHK10-0235"/>
    <s v="Pink Multi"/>
    <s v="Full/Queen"/>
    <s v="TBD"/>
    <n v="3"/>
    <n v="255.05"/>
    <n v="1.1684821397648147E-6"/>
    <n v="0.99996535492833383"/>
    <n v="6350"/>
    <x v="8"/>
    <x v="3"/>
  </r>
  <r>
    <x v="2"/>
    <s v="Woolrich"/>
    <s v="Lyon|Lyon|Lyon"/>
    <s v="COMFORTER (SET)"/>
    <s v="WR10-4038"/>
    <s v="Green"/>
    <s v="Full/Queen"/>
    <s v="TBD"/>
    <n v="4"/>
    <n v="249.6"/>
    <n v="1.1435135937474916E-6"/>
    <n v="0.99996649844192753"/>
    <n v="6351"/>
    <x v="8"/>
    <x v="3"/>
  </r>
  <r>
    <x v="2"/>
    <s v="Woolrich"/>
    <s v="Lyon|Lyon|Lyon"/>
    <s v="COMFORTER (SET)"/>
    <s v="WR10-4042"/>
    <s v="Charcoal"/>
    <s v="Full/Queen"/>
    <s v="TBD"/>
    <n v="4"/>
    <n v="249.6"/>
    <n v="1.1435135937474916E-6"/>
    <n v="0.99996764195552124"/>
    <n v="6352"/>
    <x v="8"/>
    <x v="3"/>
  </r>
  <r>
    <x v="3"/>
    <s v="Super Listing"/>
    <s v="Bamboo Cotton|Bamboo Cotton|Bamboo Cotton"/>
    <s v="BLANKET"/>
    <s v="AM51-0525"/>
    <s v="Navy"/>
    <s v="King"/>
    <s v="TBD"/>
    <n v="6"/>
    <n v="246.94"/>
    <n v="1.1313271107372019E-6"/>
    <n v="0.99996877328263201"/>
    <n v="6353"/>
    <x v="8"/>
    <x v="3"/>
  </r>
  <r>
    <x v="7"/>
    <s v="Super Listing"/>
    <s v="Cotton 144TC|Cotton 144TC|Cotton 144TC"/>
    <s v="SHEET/SHEET SET"/>
    <s v="AM20-0479"/>
    <s v="Diamond Blue"/>
    <s v="Cal King"/>
    <s v="TBD"/>
    <n v="9"/>
    <n v="242.1"/>
    <n v="1.1091532093199829E-6"/>
    <n v="0.99996988243584128"/>
    <n v="6354"/>
    <x v="8"/>
    <x v="3"/>
  </r>
  <r>
    <x v="2"/>
    <s v="Comfort Spaces"/>
    <s v="Vixie|Vixie|Vixie"/>
    <s v="COMFORTER (SET)"/>
    <s v="CS10-1758"/>
    <s v="Navy/Light Blue"/>
    <s v="King"/>
    <s v="ART"/>
    <n v="9"/>
    <n v="240.03"/>
    <n v="1.0996697432179904E-6"/>
    <n v="0.99997098210558455"/>
    <n v="6355"/>
    <x v="8"/>
    <x v="3"/>
  </r>
  <r>
    <x v="2"/>
    <s v="Madison Park"/>
    <s v="Riva|Reeve|Faye"/>
    <s v="COMFORTER (SET)"/>
    <s v="MP10-8644"/>
    <s v="Grey"/>
    <s v="Queen"/>
    <s v="TBD"/>
    <n v="4"/>
    <n v="236.1"/>
    <n v="1.0816649017779758E-6"/>
    <n v="0.99997206377048631"/>
    <n v="6356"/>
    <x v="8"/>
    <x v="3"/>
  </r>
  <r>
    <x v="0"/>
    <s v="Madison Park"/>
    <s v="Welburn|Welburn|Welburn"/>
    <s v="ACCENT BENCH"/>
    <s v="MP105-1272"/>
    <s v="Cream"/>
    <s v="See below"/>
    <s v="TBD"/>
    <n v="2"/>
    <n v="235.48"/>
    <n v="1.0788244433319685E-6"/>
    <n v="0.99997314259492964"/>
    <n v="6357"/>
    <x v="8"/>
    <x v="3"/>
  </r>
  <r>
    <x v="2"/>
    <s v="Comfort Spaces"/>
    <s v="Kienna|Kienna|Kienna"/>
    <s v="COVERLET&amp;BEDSPR"/>
    <s v="CS14-1775"/>
    <s v="Beige"/>
    <s v="Full/Queen"/>
    <s v="ART"/>
    <n v="9"/>
    <n v="224.46"/>
    <n v="1.0283375851464823E-6"/>
    <n v="0.99997417093251484"/>
    <n v="6358"/>
    <x v="8"/>
    <x v="3"/>
  </r>
  <r>
    <x v="2"/>
    <s v="Comfort Spaces"/>
    <s v="Kienna|Kienna|Kienna"/>
    <s v="COVERLET&amp;BEDSPR"/>
    <s v="CS14-1772"/>
    <s v="Olive Green"/>
    <s v="Full/Queen"/>
    <s v="ART"/>
    <n v="9"/>
    <n v="224.46"/>
    <n v="1.0283375851464823E-6"/>
    <n v="0.99997519927010003"/>
    <n v="6359"/>
    <x v="8"/>
    <x v="3"/>
  </r>
  <r>
    <x v="4"/>
    <s v="Madison Park"/>
    <s v="Windom|Prospect|Prospect"/>
    <s v="BLANKET"/>
    <s v="MP51-8649"/>
    <s v="Orange"/>
    <s v="Twin"/>
    <s v="TBD"/>
    <n v="13"/>
    <n v="223.98"/>
    <n v="1.0261385205431217E-6"/>
    <n v="0.99997622540862052"/>
    <n v="6360"/>
    <x v="8"/>
    <x v="3"/>
  </r>
  <r>
    <x v="6"/>
    <s v="Madison Park"/>
    <s v="Spa Waffle|Spa Waffle|Spa Waffle"/>
    <s v="SHOWER CURTAIN"/>
    <s v="MP70-8563"/>
    <s v="Cream"/>
    <s v="108x72&quot;"/>
    <s v="TBD"/>
    <n v="10"/>
    <n v="219.28"/>
    <n v="1.0046060129685497E-6"/>
    <n v="0.99997723001463346"/>
    <n v="6361"/>
    <x v="8"/>
    <x v="3"/>
  </r>
  <r>
    <x v="2"/>
    <s v="Comfort Spaces"/>
    <s v="Gloria|Gloria|Gloria"/>
    <s v="COMFORTER (SET)"/>
    <s v="CS10-1784"/>
    <s v="Gray/Yellow"/>
    <s v="King"/>
    <s v="ART"/>
    <n v="5"/>
    <n v="218.15"/>
    <n v="9.9942904838147149E-7"/>
    <n v="0.99997822944368187"/>
    <n v="6362"/>
    <x v="8"/>
    <x v="3"/>
  </r>
  <r>
    <x v="2"/>
    <s v="Comfort Spaces"/>
    <s v="Vixie|Vixie|Vixie"/>
    <s v="COMFORTER (SET)"/>
    <s v="CS10-1670"/>
    <s v="Grey/White"/>
    <s v="Full/Queen"/>
    <s v="ARB"/>
    <n v="7"/>
    <n v="204.96"/>
    <n v="9.3900058563495954E-7"/>
    <n v="0.99997916844426749"/>
    <n v="6363"/>
    <x v="8"/>
    <x v="3"/>
  </r>
  <r>
    <x v="6"/>
    <s v="Madison Park"/>
    <s v="Arbor Waffle|Arbor Waffle|Arbor Waffle"/>
    <s v="SHOWER CURTAIN"/>
    <s v="MP70-8632"/>
    <s v="Beige"/>
    <s v="108x72&quot;"/>
    <s v="TBD"/>
    <n v="12"/>
    <n v="202.67"/>
    <n v="9.2850921492309338E-7"/>
    <n v="0.99998009695348244"/>
    <n v="6364"/>
    <x v="8"/>
    <x v="3"/>
  </r>
  <r>
    <x v="2"/>
    <s v="Woolrich"/>
    <s v="Mckenzie|Mckenzie|Mckenzie"/>
    <s v="COMFORTER (SET)"/>
    <s v="WR10-4035"/>
    <s v="Blue"/>
    <s v="King/Cal K"/>
    <s v="TBD"/>
    <n v="3"/>
    <n v="194.4"/>
    <n v="8.9062116436102715E-7"/>
    <n v="0.99998098757464682"/>
    <n v="6365"/>
    <x v="8"/>
    <x v="3"/>
  </r>
  <r>
    <x v="8"/>
    <s v="Intelligent Design"/>
    <s v="Felicia|Isabel|Alyssa"/>
    <s v="COMFORTER (SET)"/>
    <s v="TT10-0005"/>
    <s v="Black"/>
    <s v="Twin/Twin "/>
    <s v="TBD"/>
    <n v="5"/>
    <n v="190.57"/>
    <n v="8.7307446138004595E-7"/>
    <n v="0.99998186064910821"/>
    <n v="6366"/>
    <x v="8"/>
    <x v="3"/>
  </r>
  <r>
    <x v="6"/>
    <s v="Madison Park"/>
    <s v="Arbor Waffle|Arbor Waffle|Arbor Waffle"/>
    <s v="SHOWER CURTAIN"/>
    <s v="MP70-8622"/>
    <s v="Sage Green"/>
    <s v="108x72&quot;"/>
    <s v="TBD"/>
    <n v="11"/>
    <n v="185.98"/>
    <n v="8.5204590611041057E-7"/>
    <n v="0.99998271269501438"/>
    <n v="6367"/>
    <x v="8"/>
    <x v="3"/>
  </r>
  <r>
    <x v="3"/>
    <s v="Super Listing"/>
    <s v="Bamboo Cotton|Bamboo Cotton|Bamboo Cotton"/>
    <s v="BLANKET"/>
    <s v="AM51-0530"/>
    <s v="Light Blue"/>
    <s v="Full/Queen"/>
    <s v="TBD"/>
    <n v="6"/>
    <n v="181.14"/>
    <n v="8.2987200469319162E-7"/>
    <n v="0.99998354256701905"/>
    <n v="6368"/>
    <x v="8"/>
    <x v="3"/>
  </r>
  <r>
    <x v="2"/>
    <s v="Comfort Spaces"/>
    <s v="Gloria|Gloria|Gloria"/>
    <s v="COMFORTER (SET)"/>
    <s v="CS10-1787"/>
    <s v="Green"/>
    <s v="Full"/>
    <s v="ART"/>
    <n v="5"/>
    <n v="177.65"/>
    <n v="8.1388297247292424E-7"/>
    <n v="0.99998435644999151"/>
    <n v="6369"/>
    <x v="8"/>
    <x v="3"/>
  </r>
  <r>
    <x v="6"/>
    <s v="Madison Park"/>
    <s v="Arbor Waffle|Arbor Waffle|Arbor Waffle"/>
    <s v="SHOWER CURTAIN"/>
    <s v="MP70-8627"/>
    <s v="Grey"/>
    <s v="108x72&quot;"/>
    <s v="TBD"/>
    <n v="10"/>
    <n v="171.08"/>
    <n v="7.8378327571442657E-7"/>
    <n v="0.99998514023326723"/>
    <n v="6370"/>
    <x v="8"/>
    <x v="3"/>
  </r>
  <r>
    <x v="3"/>
    <s v="Super Listing"/>
    <s v="Bamboo Cotton|Bamboo Cotton|Bamboo Cotton"/>
    <s v="BLANKET"/>
    <s v="AM51-0513"/>
    <s v="White"/>
    <s v="King"/>
    <s v="TBD"/>
    <n v="5"/>
    <n v="170.73"/>
    <n v="7.8217979110780947E-7"/>
    <n v="0.99998592241305839"/>
    <n v="6371"/>
    <x v="8"/>
    <x v="3"/>
  </r>
  <r>
    <x v="2"/>
    <s v="Madison Park"/>
    <s v="Laurel|Cynthia|Piedmont"/>
    <s v="COMFORTER (SET)"/>
    <s v="TT10-0027"/>
    <s v="Plum"/>
    <s v="Full"/>
    <s v="TBD"/>
    <n v="2"/>
    <n v="169.98"/>
    <n v="7.7874375266505856E-7"/>
    <n v="0.9999867011568111"/>
    <n v="6372"/>
    <x v="8"/>
    <x v="3"/>
  </r>
  <r>
    <x v="3"/>
    <s v="Super Listing"/>
    <s v="Bamboo Cotton|Bamboo Cotton|Bamboo Cotton"/>
    <s v="BLANKET"/>
    <s v="AM51-0519"/>
    <s v="Ivory"/>
    <s v="King"/>
    <s v="TBD"/>
    <n v="4"/>
    <n v="167.56"/>
    <n v="7.6765680195644914E-7"/>
    <n v="0.999987468813613"/>
    <n v="6373"/>
    <x v="8"/>
    <x v="3"/>
  </r>
  <r>
    <x v="2"/>
    <s v="Madison Park"/>
    <s v="Laurel|Cynthia|Piedmont"/>
    <s v="COMFORTER (SET)"/>
    <s v="TT10-0039"/>
    <s v="White"/>
    <s v="Full"/>
    <s v="TBD"/>
    <n v="3"/>
    <n v="165.44"/>
    <n v="7.5794426662493999E-7"/>
    <n v="0.99998822675787957"/>
    <n v="6374"/>
    <x v="8"/>
    <x v="3"/>
  </r>
  <r>
    <x v="7"/>
    <s v="Comfort Spaces"/>
    <s v="Microfiber Coolmax|Microfiber Coolmax|Microfiber Coolmax"/>
    <s v="SHEET/SHEET SET"/>
    <s v="CS20-1666"/>
    <s v="Quatrefoil Aqua"/>
    <s v="Twin"/>
    <s v="ARB-"/>
    <n v="10"/>
    <n v="158.30000000000001"/>
    <n v="7.2523318064995171E-7"/>
    <n v="0.99998895199106019"/>
    <n v="6375"/>
    <x v="8"/>
    <x v="3"/>
  </r>
  <r>
    <x v="3"/>
    <s v="Super Listing"/>
    <s v="Bamboo Cotton|Bamboo Cotton|Bamboo Cotton"/>
    <s v="BLANKET"/>
    <s v="AM51-0518"/>
    <s v="Ivory"/>
    <s v="Full/Queen"/>
    <s v="TBD"/>
    <n v="5"/>
    <n v="150.81"/>
    <n v="6.9091861006834622E-7"/>
    <n v="0.9999896429096703"/>
    <n v="6376"/>
    <x v="8"/>
    <x v="3"/>
  </r>
  <r>
    <x v="2"/>
    <s v="Madison Park"/>
    <s v="Laurel|Cynthia|Piedmont"/>
    <s v="COMFORTER (SET)"/>
    <s v="TT10-0038"/>
    <s v="Blush"/>
    <s v="Cal King"/>
    <s v="TBD"/>
    <n v="3"/>
    <n v="144.38"/>
    <n v="6.6146030715249531E-7"/>
    <n v="0.99999030436997749"/>
    <n v="6377"/>
    <x v="8"/>
    <x v="3"/>
  </r>
  <r>
    <x v="3"/>
    <s v="Super Listing"/>
    <s v="Bamboo Cotton|Bamboo Cotton|Bamboo Cotton"/>
    <s v="BLANKET"/>
    <s v="AM51-0516"/>
    <s v="Grey"/>
    <s v="King"/>
    <s v="TBD"/>
    <n v="4"/>
    <n v="140.58000000000001"/>
    <n v="6.4405104570922427E-7"/>
    <n v="0.99999094842102321"/>
    <n v="6378"/>
    <x v="8"/>
    <x v="3"/>
  </r>
  <r>
    <x v="6"/>
    <s v="Madison Park"/>
    <s v="Arbor Waffle|Arbor Waffle|Arbor Waffle"/>
    <s v="SHOWER CURTAIN"/>
    <s v="MP70-8607"/>
    <s v="Charcoal"/>
    <s v="108x72&quot;"/>
    <s v="TBD"/>
    <n v="7"/>
    <n v="124.29"/>
    <n v="5.6942029073267526E-7"/>
    <n v="0.9999915178413139"/>
    <n v="6379"/>
    <x v="8"/>
    <x v="3"/>
  </r>
  <r>
    <x v="6"/>
    <s v="Madison Park"/>
    <s v="Arbor Waffle|Arbor Waffle|Arbor Waffle"/>
    <s v="SHOWER CURTAIN"/>
    <s v="MP70-8616"/>
    <s v="Black"/>
    <s v="72x78&quot;"/>
    <s v="TBD"/>
    <n v="8"/>
    <n v="114.73"/>
    <n v="5.2562225404907745E-7"/>
    <n v="0.99999204346356796"/>
    <n v="6380"/>
    <x v="8"/>
    <x v="3"/>
  </r>
  <r>
    <x v="15"/>
    <s v="Madison Park"/>
    <s v="MP125100P|MP125100P|MP125100P"/>
    <s v="ROBE"/>
    <s v="MP04-0038"/>
    <s v="Black"/>
    <s v="M/L"/>
    <s v="TBD"/>
    <n v="8"/>
    <n v="114.24"/>
    <n v="5.2337737559981349E-7"/>
    <n v="0.99999256684094351"/>
    <n v="6381"/>
    <x v="8"/>
    <x v="3"/>
  </r>
  <r>
    <x v="6"/>
    <s v="Madison Park"/>
    <s v="Arbor Waffle|Arbor Waffle|Arbor Waffle"/>
    <s v="SHOWER CURTAIN"/>
    <s v="MP70-8617"/>
    <s v="Black"/>
    <s v="108x72&quot;"/>
    <s v="TBD"/>
    <n v="6"/>
    <n v="94.92"/>
    <n v="4.3486502531455091E-7"/>
    <n v="0.99999300170596883"/>
    <n v="6382"/>
    <x v="8"/>
    <x v="3"/>
  </r>
  <r>
    <x v="3"/>
    <s v="Super Listing"/>
    <s v="Bamboo Cotton|Bamboo Cotton|Bamboo Cotton"/>
    <s v="BLANKET"/>
    <s v="AM51-0521"/>
    <s v="Khaki"/>
    <s v="Full/Queen"/>
    <s v="TBD"/>
    <n v="3"/>
    <n v="86.18"/>
    <n v="3.9482372399502738E-7"/>
    <n v="0.99999339652969288"/>
    <n v="6383"/>
    <x v="8"/>
    <x v="3"/>
  </r>
  <r>
    <x v="2"/>
    <s v="Woolrich"/>
    <s v="Mesa|Mesa|Mesa"/>
    <s v="COMFORTER (SET)"/>
    <s v="WR10-4050"/>
    <s v="Tan"/>
    <s v="Full/Queen"/>
    <s v="TBD"/>
    <n v="1"/>
    <n v="83.2"/>
    <n v="3.8117119791583057E-7"/>
    <n v="0.99999377770089082"/>
    <n v="6384"/>
    <x v="8"/>
    <x v="3"/>
  </r>
  <r>
    <x v="3"/>
    <s v="Super Listing"/>
    <s v="Bamboo Cotton|Bamboo Cotton|Bamboo Cotton"/>
    <s v="BLANKET"/>
    <s v="AM51-0515"/>
    <s v="Grey"/>
    <s v="Full/Queen"/>
    <s v="TBD"/>
    <n v="2"/>
    <n v="83.08"/>
    <n v="3.8062143176499037E-7"/>
    <n v="0.99999415832232263"/>
    <n v="6385"/>
    <x v="8"/>
    <x v="3"/>
  </r>
  <r>
    <x v="8"/>
    <s v="Intelligent Design"/>
    <s v="Raina|Khloe|Arielle"/>
    <s v="COMFORTER (SET)"/>
    <s v="TT10-0018"/>
    <s v="Ivory/Gold"/>
    <s v="Twin/Twin "/>
    <s v="TBD"/>
    <n v="2"/>
    <n v="82.57"/>
    <n v="3.7828492562391975E-7"/>
    <n v="0.99999453660724824"/>
    <n v="6386"/>
    <x v="8"/>
    <x v="3"/>
  </r>
  <r>
    <x v="2"/>
    <s v="Comfort Spaces"/>
    <s v="Gloria|Gloria|Gloria"/>
    <s v="COMFORTER (SET)"/>
    <s v="CS10-1788"/>
    <s v="Green"/>
    <s v="Queen"/>
    <s v="ART"/>
    <n v="2"/>
    <n v="77"/>
    <n v="3.5276661345575661E-7"/>
    <n v="0.99999488937386172"/>
    <n v="6387"/>
    <x v="8"/>
    <x v="3"/>
  </r>
  <r>
    <x v="2"/>
    <s v="Madison Park"/>
    <s v="Salara|Isadora|Clarissa"/>
    <s v="COMFORTER (SET)"/>
    <s v="MP10-8708"/>
    <s v="Blue"/>
    <s v="Cal King"/>
    <s v="TBD"/>
    <n v="1"/>
    <n v="73.599999999999994"/>
    <n v="3.3718990584861932E-7"/>
    <n v="0.9999952265637676"/>
    <n v="6388"/>
    <x v="8"/>
    <x v="3"/>
  </r>
  <r>
    <x v="15"/>
    <s v="Madison Park"/>
    <s v="MP125100P|MP125100P|MP125100P"/>
    <s v="ROBE"/>
    <s v="MP04-0045"/>
    <s v="Ivory"/>
    <s v="XS/S"/>
    <s v="TBD"/>
    <n v="5"/>
    <n v="71.400000000000006"/>
    <n v="3.2711085974988347E-7"/>
    <n v="0.99999555367462734"/>
    <n v="6389"/>
    <x v="8"/>
    <x v="3"/>
  </r>
  <r>
    <x v="2"/>
    <s v="Madison Park"/>
    <s v="Willow|Esme|Lavinia"/>
    <s v="COVERLET&amp;BEDSPR"/>
    <s v="MP13-8702"/>
    <s v="White"/>
    <s v="Queen"/>
    <s v="TBD"/>
    <n v="2"/>
    <n v="68.33"/>
    <n v="3.1304600905755651E-7"/>
    <n v="0.99999586672063634"/>
    <n v="6390"/>
    <x v="8"/>
    <x v="3"/>
  </r>
  <r>
    <x v="8"/>
    <s v="Urban Habitat Kids"/>
    <s v="Callie|Ensley|Kelsey"/>
    <s v="COMFORTER (SET)"/>
    <s v="UHK10-0234"/>
    <s v="Pink Multi"/>
    <s v="Twin/Twin "/>
    <s v="TBD"/>
    <n v="1"/>
    <n v="66.12"/>
    <n v="3.0292114911291727E-7"/>
    <n v="0.9999961696417855"/>
    <n v="6391"/>
    <x v="8"/>
    <x v="3"/>
  </r>
  <r>
    <x v="2"/>
    <s v="Woolrich"/>
    <s v="Mckenzie|Mckenzie|Mckenzie"/>
    <s v="COMFORTER (SET)"/>
    <s v="WR10-4030"/>
    <s v="Grey"/>
    <s v="King/Cal K"/>
    <s v="TBD"/>
    <n v="1"/>
    <n v="64.8"/>
    <n v="2.968737214536757E-7"/>
    <n v="0.999996466515507"/>
    <n v="6392"/>
    <x v="8"/>
    <x v="3"/>
  </r>
  <r>
    <x v="15"/>
    <s v="Madison Park"/>
    <s v="MP125100P|MP125100P|MP125100P"/>
    <s v="ROBE"/>
    <s v="MP04-0040"/>
    <s v="Black"/>
    <s v="2X/3X"/>
    <s v="TBD"/>
    <n v="4"/>
    <n v="57.12"/>
    <n v="2.6168868779990674E-7"/>
    <n v="0.99999672820419483"/>
    <n v="6393"/>
    <x v="8"/>
    <x v="3"/>
  </r>
  <r>
    <x v="15"/>
    <s v="Madison Park"/>
    <s v="MP125100P|MP125100P|MP125100P"/>
    <s v="ROBE"/>
    <s v="MP04-0043"/>
    <s v="Grey"/>
    <s v="XL/1X"/>
    <s v="TBD"/>
    <n v="4"/>
    <n v="57.12"/>
    <n v="2.6168868779990674E-7"/>
    <n v="0.99999698989288266"/>
    <n v="6394"/>
    <x v="8"/>
    <x v="3"/>
  </r>
  <r>
    <x v="8"/>
    <s v="Intelligent Design"/>
    <s v="Ella|Amelie|Etta"/>
    <s v="COMFORTER (SET)"/>
    <s v="ID10-2490"/>
    <s v="Lavender"/>
    <s v="King"/>
    <s v="NEW"/>
    <n v="1"/>
    <n v="53.35"/>
    <n v="2.444168678943457E-7"/>
    <n v="0.99999723430975052"/>
    <n v="6395"/>
    <x v="8"/>
    <x v="3"/>
  </r>
  <r>
    <x v="2"/>
    <s v="510 Design"/>
    <s v="Mia|Evelina|Rosaline"/>
    <s v="COMFORTER (SET)"/>
    <s v="5DS10-0309"/>
    <s v="Purple"/>
    <s v="Queen"/>
    <s v="TBD"/>
    <n v="1"/>
    <n v="52.99"/>
    <n v="2.4276756944182527E-7"/>
    <n v="0.99999747707732001"/>
    <n v="6396"/>
    <x v="8"/>
    <x v="3"/>
  </r>
  <r>
    <x v="2"/>
    <s v="Woolrich"/>
    <s v="Mckenzie|Mckenzie|Mckenzie"/>
    <s v="COMFORTER (SET)"/>
    <s v="WR10-4033"/>
    <s v="Blue"/>
    <s v="Twin/Twin "/>
    <s v="TBD"/>
    <n v="1"/>
    <n v="52.8"/>
    <n v="2.4189710636966169E-7"/>
    <n v="0.99999771897442635"/>
    <n v="6397"/>
    <x v="8"/>
    <x v="3"/>
  </r>
  <r>
    <x v="3"/>
    <s v="Super Listing"/>
    <s v="Bamboo Cotton|Bamboo Cotton|Bamboo Cotton"/>
    <s v="BLANKET"/>
    <s v="AM51-0511"/>
    <s v="White"/>
    <s v="Twin"/>
    <s v="TBD"/>
    <n v="1"/>
    <n v="49.99"/>
    <n v="2.2902341567082174E-7"/>
    <n v="0.99999794799784203"/>
    <n v="6398"/>
    <x v="8"/>
    <x v="3"/>
  </r>
  <r>
    <x v="3"/>
    <s v="Super Listing"/>
    <s v="Bamboo Cotton|Bamboo Cotton|Bamboo Cotton"/>
    <s v="BLANKET"/>
    <s v="AM51-0529"/>
    <s v="Light Blue"/>
    <s v="Twin"/>
    <s v="TBD"/>
    <n v="2"/>
    <n v="49.14"/>
    <n v="2.2512923876903741E-7"/>
    <n v="0.99999817312708084"/>
    <n v="6399"/>
    <x v="8"/>
    <x v="3"/>
  </r>
  <r>
    <x v="2"/>
    <s v="Woolrich"/>
    <s v="Mckenzie|Mckenzie|Mckenzie"/>
    <s v="DUVET&amp;DUVET SET"/>
    <s v="WR12-4036"/>
    <s v="Blue"/>
    <s v="Full/Queen"/>
    <s v="TBD"/>
    <n v="1"/>
    <n v="48"/>
    <n v="2.1990646033605607E-7"/>
    <n v="0.99999839303354121"/>
    <n v="6400"/>
    <x v="8"/>
    <x v="3"/>
  </r>
  <r>
    <x v="5"/>
    <s v="Madison Park"/>
    <s v="Birch Botanical|Birch Botanical|Birch Botanical"/>
    <s v="AWD"/>
    <s v="MP95B-0361"/>
    <s v="Monstera"/>
    <s v="16&quot;W x 32&quot;"/>
    <s v="TBD"/>
    <n v="2"/>
    <n v="44.17"/>
    <n v="2.0235975735507495E-7"/>
    <n v="0.99999859539329861"/>
    <n v="6401"/>
    <x v="8"/>
    <x v="3"/>
  </r>
  <r>
    <x v="15"/>
    <s v="Madison Park"/>
    <s v="MP125100P|MP125100P|MP125100P"/>
    <s v="ROBE"/>
    <s v="MP04-0037"/>
    <s v="Black"/>
    <s v="XS/S"/>
    <s v="TBD"/>
    <n v="3"/>
    <n v="42.84"/>
    <n v="1.9626651584993007E-7"/>
    <n v="0.99999879165981442"/>
    <n v="6402"/>
    <x v="8"/>
    <x v="3"/>
  </r>
  <r>
    <x v="3"/>
    <s v="Super Listing"/>
    <s v="Bamboo Cotton|Bamboo Cotton|Bamboo Cotton"/>
    <s v="BLANKET"/>
    <s v="AM51-0522"/>
    <s v="Khaki"/>
    <s v="King"/>
    <s v="TBD"/>
    <n v="1"/>
    <n v="35.39"/>
    <n v="1.6213520065193802E-7"/>
    <n v="0.99999895379501502"/>
    <n v="6403"/>
    <x v="8"/>
    <x v="3"/>
  </r>
  <r>
    <x v="15"/>
    <s v="Madison Park"/>
    <s v="MP125100P|MP125100P|MP125100P"/>
    <s v="ROBE"/>
    <s v="MP04-0044"/>
    <s v="Grey"/>
    <s v="2X/3X"/>
    <s v="TBD"/>
    <n v="2"/>
    <n v="28.56"/>
    <n v="1.3084434389995337E-7"/>
    <n v="0.99999908463935894"/>
    <n v="6404"/>
    <x v="8"/>
    <x v="3"/>
  </r>
  <r>
    <x v="15"/>
    <s v="Madison Park"/>
    <s v="MP125100P|MP125100P|MP125100P"/>
    <s v="ROBE"/>
    <s v="MP04-0046"/>
    <s v="Ivory"/>
    <s v="M/L"/>
    <s v="TBD"/>
    <n v="2"/>
    <n v="28.56"/>
    <n v="1.3084434389995337E-7"/>
    <n v="0.99999921548370285"/>
    <n v="6405"/>
    <x v="8"/>
    <x v="3"/>
  </r>
  <r>
    <x v="15"/>
    <s v="Madison Park"/>
    <s v="MP125100P|MP125100P|MP125100P"/>
    <s v="ROBE"/>
    <s v="MP04-0048"/>
    <s v="Ivory"/>
    <s v="2X/3X"/>
    <s v="TBD"/>
    <n v="2"/>
    <n v="28.56"/>
    <n v="1.3084434389995337E-7"/>
    <n v="0.99999934632804677"/>
    <n v="6406"/>
    <x v="8"/>
    <x v="3"/>
  </r>
  <r>
    <x v="3"/>
    <s v="Super Listing"/>
    <s v="Bamboo Cotton|Bamboo Cotton|Bamboo Cotton"/>
    <s v="BLANKET"/>
    <s v="AM51-0523"/>
    <s v="Navy"/>
    <s v="Twin"/>
    <s v="TBD"/>
    <n v="1"/>
    <n v="25.28"/>
    <n v="1.158174024436562E-7"/>
    <n v="0.99999946214544921"/>
    <n v="6407"/>
    <x v="8"/>
    <x v="3"/>
  </r>
  <r>
    <x v="3"/>
    <s v="Super Listing"/>
    <s v="Bamboo Cotton|Bamboo Cotton|Bamboo Cotton"/>
    <s v="BLANKET"/>
    <s v="AM51-0517"/>
    <s v="Ivory"/>
    <s v="Twin"/>
    <s v="TBD"/>
    <n v="1"/>
    <n v="25.28"/>
    <n v="1.158174024436562E-7"/>
    <n v="0.99999957796285166"/>
    <n v="6408"/>
    <x v="8"/>
    <x v="3"/>
  </r>
  <r>
    <x v="3"/>
    <s v="Super Listing"/>
    <s v="Bamboo Cotton|Bamboo Cotton|Bamboo Cotton"/>
    <s v="BLANKET"/>
    <s v="AM51-0526"/>
    <s v="Sage Green"/>
    <s v="Twin"/>
    <s v="TBD"/>
    <n v="1"/>
    <n v="25.28"/>
    <n v="1.158174024436562E-7"/>
    <n v="0.99999969378025411"/>
    <n v="6409"/>
    <x v="8"/>
    <x v="3"/>
  </r>
  <r>
    <x v="2"/>
    <s v="Comfort Spaces"/>
    <s v="Misha|Misha|Misha"/>
    <s v="DUVET&amp;DUVET SET"/>
    <s v="CS12-1699"/>
    <s v="Purple"/>
    <s v="Full/Queen"/>
    <s v="ARB"/>
    <n v="1"/>
    <n v="24"/>
    <n v="1.0995323016802804E-7"/>
    <n v="0.99999980373348429"/>
    <n v="6410"/>
    <x v="8"/>
    <x v="3"/>
  </r>
  <r>
    <x v="15"/>
    <s v="Madison Park"/>
    <s v="MP125100P|MP125100P|MP125100P"/>
    <s v="ROBE"/>
    <s v="MP04-0042"/>
    <s v="Grey"/>
    <s v="M/L"/>
    <s v="TBD"/>
    <n v="1"/>
    <n v="14.28"/>
    <n v="6.5422171949976686E-8"/>
    <n v="0.9999998691556562"/>
    <n v="6411"/>
    <x v="8"/>
    <x v="3"/>
  </r>
  <r>
    <x v="15"/>
    <s v="Madison Park"/>
    <s v="MP125100P|MP125100P|MP125100P"/>
    <s v="ROBE"/>
    <s v="MP04-0041"/>
    <s v="Grey"/>
    <s v="XS/S"/>
    <s v="TBD"/>
    <n v="1"/>
    <n v="14.28"/>
    <n v="6.5422171949976686E-8"/>
    <n v="0.9999999345778281"/>
    <n v="6412"/>
    <x v="8"/>
    <x v="3"/>
  </r>
  <r>
    <x v="15"/>
    <s v="Madison Park"/>
    <s v="MP125100P|MP125100P|MP125100P"/>
    <s v="ROBE"/>
    <s v="MP04-0047"/>
    <s v="Ivory"/>
    <s v="XL/1X"/>
    <s v="TBD"/>
    <n v="1"/>
    <n v="14.28"/>
    <n v="6.5422171949976686E-8"/>
    <n v="1"/>
    <n v="6413"/>
    <x v="8"/>
    <x v="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13">
  <r>
    <s v="FUR"/>
    <x v="0"/>
    <s v="London|London|London"/>
    <s v="MOTION"/>
    <s v="MT103-0170"/>
    <s v="Light Blue"/>
    <s v="See below"/>
    <s v="A+"/>
    <n v="4552"/>
    <n v="1189757.08"/>
    <n v="5.4507347525533734E-3"/>
    <n v="5.4507347525533734E-3"/>
    <n v="1"/>
    <s v="Top 20"/>
    <s v="A+"/>
    <x v="0"/>
  </r>
  <r>
    <s v="WIN"/>
    <x v="1"/>
    <s v="Imani|Imani|Imani"/>
    <s v="WINDOW PANEL"/>
    <s v="II40-1180"/>
    <s v="Ivory"/>
    <s v="50x84&quot;"/>
    <s v="A++"/>
    <n v="39415"/>
    <n v="1055114.57"/>
    <n v="4.833885632035414E-3"/>
    <n v="1.0284620384588787E-2"/>
    <n v="2"/>
    <s v="Top 20"/>
    <s v="A+"/>
    <x v="0"/>
  </r>
  <r>
    <s v="FUR"/>
    <x v="2"/>
    <s v="Beckett|Beckett|Beckett"/>
    <s v="NIGHTSTAND"/>
    <s v="MPS136-0060"/>
    <s v="Morocco Brown"/>
    <s v="See below"/>
    <s v="A+"/>
    <n v="9219"/>
    <n v="932193.27"/>
    <n v="4.27073588239153E-3"/>
    <n v="1.4555356266980318E-2"/>
    <n v="3"/>
    <s v="Top 20"/>
    <s v="A+"/>
    <x v="0"/>
  </r>
  <r>
    <s v="FUR"/>
    <x v="2"/>
    <s v="Victoria|Victoria|Victoria"/>
    <s v="DRESSER/CHEST"/>
    <s v="MPS137-0117"/>
    <s v="Light Natural"/>
    <s v="See below"/>
    <s v="A+"/>
    <n v="1722"/>
    <n v="891085.56"/>
    <n v="4.08240565325359E-3"/>
    <n v="1.8637761920233909E-2"/>
    <n v="4"/>
    <s v="Top 20"/>
    <s v="A+"/>
    <x v="0"/>
  </r>
  <r>
    <s v="ADUL"/>
    <x v="3"/>
    <s v="Porter|Evans|Walker"/>
    <s v="COMFORTER (SET)"/>
    <s v="AM10-0006"/>
    <s v="Neutral"/>
    <s v="King"/>
    <s v="A++"/>
    <n v="28929"/>
    <n v="842176.95"/>
    <n v="3.85833650106491E-3"/>
    <n v="2.2496098421298818E-2"/>
    <n v="5"/>
    <s v="Top 20"/>
    <s v="A+"/>
    <x v="0"/>
  </r>
  <r>
    <s v="ADUL"/>
    <x v="2"/>
    <s v="Essence|Essence|Essence"/>
    <s v="COMFORTER (SET)"/>
    <s v="MPS10-497"/>
    <s v="Ivory"/>
    <s v="King"/>
    <s v="A++"/>
    <n v="3451"/>
    <n v="724238"/>
    <n v="3.3180128129346787E-3"/>
    <n v="2.5814111234233498E-2"/>
    <n v="6"/>
    <s v="Top 20"/>
    <s v="A+"/>
    <x v="0"/>
  </r>
  <r>
    <s v="FUR"/>
    <x v="4"/>
    <s v="Ingleside|Ingleside|Ingleside"/>
    <s v="DINING CHAIR"/>
    <s v="TG108-0242"/>
    <s v="Linen"/>
    <s v="See below"/>
    <s v="EXB"/>
    <n v="7327"/>
    <n v="700094.85"/>
    <n v="3.2074037575625445E-3"/>
    <n v="2.9021514991796043E-2"/>
    <n v="7"/>
    <s v="Top 20"/>
    <s v="A+"/>
    <x v="0"/>
  </r>
  <r>
    <s v="ADUL"/>
    <x v="2"/>
    <s v="Essence|Essence|Essence"/>
    <s v="COMFORTER (SET)"/>
    <s v="MPS10-464"/>
    <s v="Gray"/>
    <s v="King"/>
    <s v="A++"/>
    <n v="3296"/>
    <n v="671969.17"/>
    <n v="3.0785492006178655E-3"/>
    <n v="3.2100064192413909E-2"/>
    <n v="8"/>
    <s v="Top 20"/>
    <s v="A+"/>
    <x v="0"/>
  </r>
  <r>
    <s v="FUR"/>
    <x v="4"/>
    <s v="Ceylon|Ceylon|Ceylon"/>
    <s v="BAR STOOL"/>
    <s v="TG104-0187"/>
    <s v="Natural"/>
    <s v="See below"/>
    <s v="EXB"/>
    <n v="4954"/>
    <n v="639809.1"/>
    <n v="2.9312115514957861E-3"/>
    <n v="3.5031275743909698E-2"/>
    <n v="9"/>
    <s v="Top 20"/>
    <s v="A+"/>
    <x v="0"/>
  </r>
  <r>
    <s v="FUR"/>
    <x v="2"/>
    <s v="Ultra|Ultra|Ultra"/>
    <s v="DINING CHAIR"/>
    <s v="MPS108-0286"/>
    <s v="Cream"/>
    <s v="Set of 2"/>
    <s v="A+"/>
    <n v="2771"/>
    <n v="559583.92000000004"/>
    <n v="2.5636691480869747E-3"/>
    <n v="3.7594944891996676E-2"/>
    <n v="10"/>
    <s v="Top 20"/>
    <s v="A+"/>
    <x v="0"/>
  </r>
  <r>
    <s v="ADUL"/>
    <x v="3"/>
    <s v="Porter|Evans|Walker"/>
    <s v="COMFORTER (SET)"/>
    <s v="AM10-0005"/>
    <s v="Neutral"/>
    <s v="Queen"/>
    <s v="A++"/>
    <n v="20500"/>
    <n v="521974.47"/>
    <n v="2.3913657934060187E-3"/>
    <n v="3.9986310685402697E-2"/>
    <n v="11"/>
    <s v="Top 20"/>
    <s v="A+"/>
    <x v="0"/>
  </r>
  <r>
    <s v="BLK"/>
    <x v="5"/>
    <s v="Wyatt AZ|Wyatt AZ|Wyatt AZ"/>
    <s v="ELEC MATT PAD"/>
    <s v="ST55-0072"/>
    <s v="White"/>
    <s v="King"/>
    <s v="ARA+"/>
    <n v="5985"/>
    <n v="520628.3"/>
    <n v="2.3851984709120479E-3"/>
    <n v="4.2371509156314748E-2"/>
    <n v="12"/>
    <s v="Top 20"/>
    <s v="A+"/>
    <x v="0"/>
  </r>
  <r>
    <s v="ADUL"/>
    <x v="6"/>
    <s v="Brystol|Cadence|Isabella"/>
    <s v="COMFORTER (SET)"/>
    <s v="MPE10-636"/>
    <s v="Teal"/>
    <s v="Queen"/>
    <s v="A++"/>
    <n v="5075"/>
    <n v="499838.7"/>
    <n v="2.2899533178328299E-3"/>
    <n v="4.4661462474147574E-2"/>
    <n v="13"/>
    <s v="Top 20"/>
    <s v="A+"/>
    <x v="0"/>
  </r>
  <r>
    <s v="BLK"/>
    <x v="5"/>
    <s v="Wyatt AZ|Wyatt AZ|Wyatt AZ"/>
    <s v="ELEC MATT PAD"/>
    <s v="ST55-0071"/>
    <s v="White"/>
    <s v="Queen"/>
    <s v="ARA+"/>
    <n v="6296"/>
    <n v="495371.1"/>
    <n v="2.2694855240370515E-3"/>
    <n v="4.6930947998184626E-2"/>
    <n v="14"/>
    <s v="Top 20"/>
    <s v="A+"/>
    <x v="0"/>
  </r>
  <r>
    <s v="FUR"/>
    <x v="2"/>
    <s v="Beckett|Beckett|Beckett"/>
    <s v="NIGHTSTAND"/>
    <s v="MPS136-0288"/>
    <s v="Antique Cream"/>
    <s v="See below"/>
    <s v="A"/>
    <n v="4583"/>
    <n v="462823.64"/>
    <n v="2.1203730923385232E-3"/>
    <n v="4.9051321090523146E-2"/>
    <n v="15"/>
    <s v="Top 20"/>
    <s v="A+"/>
    <x v="0"/>
  </r>
  <r>
    <s v="FUR"/>
    <x v="2"/>
    <s v="Victoria|Victoria|Victoria"/>
    <s v="DRESSER/CHEST"/>
    <s v="MPS137-0004"/>
    <s v="Light Natural"/>
    <s v="See below"/>
    <s v="A+"/>
    <n v="1286"/>
    <n v="441571"/>
    <n v="2.0230065749385962E-3"/>
    <n v="5.1074327665461744E-2"/>
    <n v="16"/>
    <s v="Top 20"/>
    <s v="A+"/>
    <x v="0"/>
  </r>
  <r>
    <s v="FUR"/>
    <x v="4"/>
    <s v="Ingleside|Ingleside|Ingleside"/>
    <s v="DINING CHAIR"/>
    <s v="TG108-0289JS"/>
    <s v="Cream"/>
    <s v="See below"/>
    <s v="EXB"/>
    <n v="4011"/>
    <n v="439084.17"/>
    <n v="2.0116134502978144E-3"/>
    <n v="5.3085941115759559E-2"/>
    <n v="17"/>
    <s v="Top 20"/>
    <s v="A+"/>
    <x v="0"/>
  </r>
  <r>
    <s v="FUR"/>
    <x v="7"/>
    <s v="Parker|Avalon|Avenu"/>
    <s v="OCCASIONL TABLE"/>
    <s v="MP120-0094"/>
    <s v="Off-White/Pecan"/>
    <s v="See below"/>
    <s v="A+"/>
    <n v="3412"/>
    <n v="430276.84"/>
    <n v="1.9712636843538241E-3"/>
    <n v="5.5057204800113384E-2"/>
    <n v="18"/>
    <s v="Top 20"/>
    <s v="A+"/>
    <x v="0"/>
  </r>
  <r>
    <s v="BASI"/>
    <x v="8"/>
    <s v="All Natural|All Natural|All Natural"/>
    <s v="MATT PAD/TOPPER"/>
    <s v="BASI16-0328"/>
    <s v="White"/>
    <s v="Queen"/>
    <s v="A++"/>
    <n v="13406"/>
    <n v="400666.71"/>
    <n v="1.8356082910540228E-3"/>
    <n v="5.6892813091167407E-2"/>
    <n v="19"/>
    <s v="Top 20"/>
    <s v="A+"/>
    <x v="0"/>
  </r>
  <r>
    <s v="ADUL"/>
    <x v="6"/>
    <s v="Brystol|Cadence|Isabella"/>
    <s v="COMFORTER (SET)"/>
    <s v="MPE10-637"/>
    <s v="Teal"/>
    <s v="King"/>
    <s v="A++"/>
    <n v="3628"/>
    <n v="399147.02"/>
    <n v="1.8286460067059372E-3"/>
    <n v="5.8721459097873345E-2"/>
    <n v="20"/>
    <s v="Top 20"/>
    <s v="A+"/>
    <x v="0"/>
  </r>
  <r>
    <s v="ADUL"/>
    <x v="2"/>
    <s v="Essence|Essence|Essence"/>
    <s v="COMFORTER (SET)"/>
    <s v="MPS10-463"/>
    <s v="Gray"/>
    <s v="Queen"/>
    <s v="A++"/>
    <n v="2147"/>
    <n v="374821.4"/>
    <n v="1.7172009860876045E-3"/>
    <n v="6.0438660083960948E-2"/>
    <n v="21"/>
    <s v="Top 20"/>
    <s v="A+"/>
    <x v="0"/>
  </r>
  <r>
    <s v="BLK"/>
    <x v="5"/>
    <s v="Fila AZ|Fila AZ|Fila AZ"/>
    <s v="ELEC MATT PAD"/>
    <s v="ST55-0276"/>
    <s v="White"/>
    <s v="King"/>
    <s v="ARA"/>
    <n v="5135"/>
    <n v="369720"/>
    <n v="1.6938295107384719E-3"/>
    <n v="6.2132489594699421E-2"/>
    <n v="22"/>
    <s v="Top 20"/>
    <s v="A+"/>
    <x v="0"/>
  </r>
  <r>
    <s v="ADUL"/>
    <x v="7"/>
    <s v="Dawn|Vanessa|Stella"/>
    <s v="COVERLET&amp;BEDSPR"/>
    <s v="MP13-2802"/>
    <s v="Aqua"/>
    <s v="King/Cal K"/>
    <s v="A++"/>
    <n v="5219"/>
    <n v="362510.27"/>
    <n v="1.6607989648159997E-3"/>
    <n v="6.3793288559515424E-2"/>
    <n v="23"/>
    <s v="Top 20"/>
    <s v="A+"/>
    <x v="0"/>
  </r>
  <r>
    <s v="FUR"/>
    <x v="7"/>
    <s v="Diedra|Blaine|Paulie"/>
    <s v="BAR STOOL"/>
    <s v="MP104-1239"/>
    <s v="Cream/Reclaimed Natural"/>
    <s v="See below"/>
    <s v="A+"/>
    <n v="2099"/>
    <n v="338810.78"/>
    <n v="1.5522224865312131E-3"/>
    <n v="6.5345511046046634E-2"/>
    <n v="24"/>
    <s v="Top 20"/>
    <s v="A+"/>
    <x v="0"/>
  </r>
  <r>
    <s v="FUR"/>
    <x v="7"/>
    <s v="Donohue|Sunnee|Lyla"/>
    <s v="ACCENT CHAIR"/>
    <s v="MP100-1145"/>
    <s v="Light Blue/Camel Oak"/>
    <s v="See below"/>
    <s v="A+"/>
    <n v="1209"/>
    <n v="338212.55"/>
    <n v="1.5494817648277371E-3"/>
    <n v="6.6894992810874368E-2"/>
    <n v="25"/>
    <s v="Top 20"/>
    <s v="A+"/>
    <x v="0"/>
  </r>
  <r>
    <s v="BLK"/>
    <x v="9"/>
    <s v="Cotton Blend|Cotton Blend|Cotton Blend"/>
    <s v="ELEC MATT PAD"/>
    <s v="BR55-0200"/>
    <s v="White"/>
    <s v="Queen"/>
    <s v="A++"/>
    <n v="5421"/>
    <n v="335863.22"/>
    <n v="1.5387185805681265E-3"/>
    <n v="6.8433711391442498E-2"/>
    <n v="26"/>
    <s v="Top 20"/>
    <s v="A+"/>
    <x v="0"/>
  </r>
  <r>
    <s v="WIN"/>
    <x v="1"/>
    <s v="Imani|Imani|Imani"/>
    <s v="WINDOW PANEL"/>
    <s v="II40-1292"/>
    <s v="Ivory"/>
    <s v="50x95&quot;"/>
    <s v="A++"/>
    <n v="10989"/>
    <n v="333421.36"/>
    <n v="1.5275314807923724E-3"/>
    <n v="6.9961242872234874E-2"/>
    <n v="27"/>
    <s v="Top 20"/>
    <s v="A+"/>
    <x v="0"/>
  </r>
  <r>
    <s v="FUR"/>
    <x v="4"/>
    <s v="Ingleside|Ingleside|Ingleside"/>
    <s v="DINING CHAIR"/>
    <s v="TG108-0241"/>
    <s v="Grey"/>
    <s v="See below"/>
    <s v="EXB"/>
    <n v="3452"/>
    <n v="329838.59999999998"/>
    <n v="1.5111174793375054E-3"/>
    <n v="7.1472360351572381E-2"/>
    <n v="28"/>
    <s v="Top 20"/>
    <s v="A+"/>
    <x v="0"/>
  </r>
  <r>
    <s v="ADUL"/>
    <x v="2"/>
    <s v="Essence|Essence|Essence"/>
    <s v="COMFORTER (SET)"/>
    <s v="MPS10-496"/>
    <s v="Ivory"/>
    <s v="Queen"/>
    <s v="A++"/>
    <n v="1839"/>
    <n v="329690.17"/>
    <n v="1.5104374644227621E-3"/>
    <n v="7.2982797815995148E-2"/>
    <n v="29"/>
    <s v="Top 20"/>
    <s v="A+"/>
    <x v="0"/>
  </r>
  <r>
    <s v="BLK"/>
    <x v="5"/>
    <s v="Fila AZ|Fila AZ|Fila AZ"/>
    <s v="ELEC MATT PAD"/>
    <s v="ST55-0275"/>
    <s v="White"/>
    <s v="Queen"/>
    <s v="ARA+"/>
    <n v="4995"/>
    <n v="329670"/>
    <n v="1.5103450578955752E-3"/>
    <n v="7.4493142873890722E-2"/>
    <n v="30"/>
    <s v="Top 20"/>
    <s v="A+"/>
    <x v="0"/>
  </r>
  <r>
    <s v="FUR"/>
    <x v="1"/>
    <s v="Nola|Nola|Nola"/>
    <s v="DINING CHAIR"/>
    <s v="II108-0371"/>
    <s v="Cream"/>
    <s v="See below"/>
    <s v="A+"/>
    <n v="1521"/>
    <n v="328737.13"/>
    <n v="1.5060712216527898E-3"/>
    <n v="7.5999214095543513E-2"/>
    <n v="31"/>
    <s v="Top 20"/>
    <s v="A+"/>
    <x v="0"/>
  </r>
  <r>
    <s v="FUR"/>
    <x v="7"/>
    <s v="Tyler|Memo|Sheldon"/>
    <s v="MOTION"/>
    <s v="MP103-0236"/>
    <s v="Natural Multi"/>
    <s v="See below"/>
    <s v="A+"/>
    <n v="1668"/>
    <n v="319387.56"/>
    <n v="1.4632372457285361E-3"/>
    <n v="7.7462451341272054E-2"/>
    <n v="32"/>
    <s v="Top 20"/>
    <s v="A+"/>
    <x v="0"/>
  </r>
  <r>
    <s v="ART"/>
    <x v="2"/>
    <s v="Marlowe|Marlowe|Marlowe"/>
    <s v="DEC. MIRROR"/>
    <s v="MPS160-279"/>
    <s v="Gold"/>
    <s v="36&quot; Dia"/>
    <s v="A+"/>
    <n v="2850"/>
    <n v="314503.14"/>
    <n v="1.4408598392078144E-3"/>
    <n v="7.8903311180479871E-2"/>
    <n v="33"/>
    <s v="Top 20"/>
    <s v="A+"/>
    <x v="0"/>
  </r>
  <r>
    <s v="FUR"/>
    <x v="7"/>
    <s v="Brianne|Betty|Mitchell"/>
    <s v="MOTION"/>
    <s v="MP103-0697"/>
    <s v="Navy"/>
    <s v="See below"/>
    <s v="A"/>
    <n v="1404"/>
    <n v="310732.71000000002"/>
    <n v="1.4235860493068797E-3"/>
    <n v="8.0326897229786753E-2"/>
    <n v="34"/>
    <s v="Top 20"/>
    <s v="A+"/>
    <x v="0"/>
  </r>
  <r>
    <s v="FUR"/>
    <x v="7"/>
    <s v="Beaumont|Beauchamp|Blandford"/>
    <s v="OCCASIONL TABLE"/>
    <s v="MP120-1097"/>
    <s v="White/Natural"/>
    <s v="See below"/>
    <s v="A+"/>
    <n v="1940"/>
    <n v="309691.59000000003"/>
    <n v="1.4188162781821907E-3"/>
    <n v="8.1745713507968942E-2"/>
    <n v="35"/>
    <s v="Top 20"/>
    <s v="A+"/>
    <x v="0"/>
  </r>
  <r>
    <s v="FUR"/>
    <x v="0"/>
    <s v="London|London|London"/>
    <s v="MOTION"/>
    <s v="MT103-1199"/>
    <s v="Beige Multi"/>
    <s v="See below"/>
    <s v="A+"/>
    <n v="1127"/>
    <n v="308695.94"/>
    <n v="1.4142548226148239E-3"/>
    <n v="8.3159968330583769E-2"/>
    <n v="36"/>
    <s v="Top 20"/>
    <s v="A+"/>
    <x v="0"/>
  </r>
  <r>
    <s v="FUR"/>
    <x v="7"/>
    <s v="Lexi|Hemlock|Wesley"/>
    <s v="DINING TABLE"/>
    <s v="MP121-0772"/>
    <s v="Reclaimed Walnut/Antique Cream"/>
    <s v="46&quot; Dia."/>
    <s v="A+"/>
    <n v="1037"/>
    <n v="308153.59000000003"/>
    <n v="1.411770108682256E-3"/>
    <n v="8.457173843926602E-2"/>
    <n v="37"/>
    <s v="Top 20"/>
    <s v="A+"/>
    <x v="0"/>
  </r>
  <r>
    <s v="FUR"/>
    <x v="7"/>
    <s v="Bryce|Robertson|Thornton"/>
    <s v="DINING CHAIR"/>
    <s v="MP108-0788"/>
    <s v="Cream"/>
    <s v="See below"/>
    <s v="A+"/>
    <n v="985"/>
    <n v="305162.27"/>
    <n v="1.3980657213294968E-3"/>
    <n v="8.596980416059552E-2"/>
    <n v="38"/>
    <s v="Top 20"/>
    <s v="A+"/>
    <x v="0"/>
  </r>
  <r>
    <s v="FUR"/>
    <x v="4"/>
    <s v="Ceylon|Ceylon|Ceylon"/>
    <s v="BAR STOOL"/>
    <s v="TG104-0321"/>
    <s v="Natural"/>
    <s v="See below"/>
    <s v="EXB"/>
    <n v="2442"/>
    <n v="304370.88"/>
    <n v="1.3944400593785518E-3"/>
    <n v="8.7364244219974074E-2"/>
    <n v="39"/>
    <s v="Top 20"/>
    <s v="A+"/>
    <x v="0"/>
  </r>
  <r>
    <s v="FUR"/>
    <x v="7"/>
    <s v="Amelia|Baldwin|Janice"/>
    <s v="HEADBOARD"/>
    <s v="MP116-0356"/>
    <s v="Cream"/>
    <s v="King"/>
    <s v="A+"/>
    <n v="1455"/>
    <n v="303594.51"/>
    <n v="1.3908832098241538E-3"/>
    <n v="8.8755127429798228E-2"/>
    <n v="40"/>
    <s v="Top 20"/>
    <s v="A+"/>
    <x v="0"/>
  </r>
  <r>
    <s v="FUR"/>
    <x v="4"/>
    <s v="Esters|Esters|Esters"/>
    <s v="ACCENT CHAIR"/>
    <s v="TG100-0049"/>
    <s v="Natural"/>
    <s v="See below"/>
    <s v="EXB"/>
    <n v="1463"/>
    <n v="299549.25"/>
    <n v="1.3723503179962572E-3"/>
    <n v="9.0127477747794491E-2"/>
    <n v="41"/>
    <s v="Top 20"/>
    <s v="A+"/>
    <x v="0"/>
  </r>
  <r>
    <s v="ADUL"/>
    <x v="7"/>
    <s v="Odette|Dillon|Eliot"/>
    <s v="COMFORTER (SET)"/>
    <s v="MP10-6288"/>
    <s v="Tan/Ivory"/>
    <s v="King"/>
    <s v="A+"/>
    <n v="3127"/>
    <n v="297678.48"/>
    <n v="1.3637796011461971E-3"/>
    <n v="9.1491257348940688E-2"/>
    <n v="42"/>
    <s v="Top 20"/>
    <s v="A+"/>
    <x v="0"/>
  </r>
  <r>
    <s v="ADUL"/>
    <x v="2"/>
    <s v="Shades of Grey"/>
    <s v="COMFORTER (SET)"/>
    <s v="MPS10-258"/>
    <s v="Grey"/>
    <s v="King"/>
    <s v="A++"/>
    <n v="1734"/>
    <n v="294883.02"/>
    <n v="1.3509725237793007E-3"/>
    <n v="9.2842229872719992E-2"/>
    <n v="43"/>
    <s v="Top 20"/>
    <s v="A+"/>
    <x v="0"/>
  </r>
  <r>
    <s v="FUR"/>
    <x v="7"/>
    <s v="Willshire|Garfield|Edison"/>
    <s v="LOVESEAT &amp; SOFA"/>
    <s v="MP106-0897"/>
    <s v="Beige/ Reclaimed Natural"/>
    <s v="See below"/>
    <s v="A+"/>
    <n v="782"/>
    <n v="291497.59000000003"/>
    <n v="1.3354625669456447E-3"/>
    <n v="9.4177692439665631E-2"/>
    <n v="44"/>
    <s v="Top 20"/>
    <s v="A+"/>
    <x v="0"/>
  </r>
  <r>
    <s v="ADUL"/>
    <x v="3"/>
    <s v="Porter|Evans|Walker"/>
    <s v="COMFORTER (SET)"/>
    <s v="AM10-0142"/>
    <s v="Blue/Grey"/>
    <s v="King"/>
    <s v="A++"/>
    <n v="9621"/>
    <n v="283950.68"/>
    <n v="1.3008872697670031E-3"/>
    <n v="9.5478579709432632E-2"/>
    <n v="45"/>
    <s v="Top 20"/>
    <s v="A+"/>
    <x v="0"/>
  </r>
  <r>
    <s v="BATH"/>
    <x v="7"/>
    <s v="Spa Waffle|Spa Waffle|Spa Waffle"/>
    <s v="SHOWER CURTAIN"/>
    <s v="MP70-1484"/>
    <s v="Grey"/>
    <s v="72x72&quot;"/>
    <s v="A++"/>
    <n v="17588"/>
    <n v="274631.31"/>
    <n v="1.2581916516573774E-3"/>
    <n v="9.6736771361090004E-2"/>
    <n v="46"/>
    <s v="Top 20"/>
    <s v="A+"/>
    <x v="0"/>
  </r>
  <r>
    <s v="FUR"/>
    <x v="7"/>
    <s v="Brianne|Betty|Mitchell"/>
    <s v="MOTION"/>
    <s v="MP103-0985"/>
    <s v="Grey Multi"/>
    <s v="See below"/>
    <s v="A"/>
    <n v="1207"/>
    <n v="273712"/>
    <n v="1.2539799389896372E-3"/>
    <n v="9.7990751300079643E-2"/>
    <n v="47"/>
    <s v="Top 20"/>
    <s v="A+"/>
    <x v="0"/>
  </r>
  <r>
    <s v="FUR"/>
    <x v="7"/>
    <s v="Aidan|Jetta|Zak"/>
    <s v="MOTION"/>
    <s v="MP103-0609"/>
    <s v="Cream"/>
    <s v="See below"/>
    <s v="A"/>
    <n v="1018"/>
    <n v="270650.18"/>
    <n v="1.2399525640232592E-3"/>
    <n v="9.9230703864102904E-2"/>
    <n v="48"/>
    <s v="Top 20"/>
    <s v="A+"/>
    <x v="0"/>
  </r>
  <r>
    <s v="BLK"/>
    <x v="9"/>
    <s v="Cotton|Cotton|Cotton"/>
    <s v="ELEC MATT PAD"/>
    <s v="BR55-0900"/>
    <s v="White"/>
    <s v="Queen"/>
    <s v="A"/>
    <n v="3413"/>
    <n v="269785.46999999997"/>
    <n v="1.2359909949541509E-3"/>
    <n v="0.10046669485905706"/>
    <n v="49"/>
    <s v="Top 20"/>
    <s v="A+"/>
    <x v="0"/>
  </r>
  <r>
    <s v="ADUL"/>
    <x v="7"/>
    <s v="Tuscany|Marino|Genoa"/>
    <s v="COVERLET&amp;BEDSPR"/>
    <s v="MP13-5024"/>
    <s v="Cream"/>
    <s v="Daybed"/>
    <s v="A"/>
    <n v="5311"/>
    <n v="268886.45"/>
    <n v="1.2318722385797486E-3"/>
    <n v="0.10169856709763681"/>
    <n v="50"/>
    <s v="Top 20"/>
    <s v="A+"/>
    <x v="0"/>
  </r>
  <r>
    <s v="ADUL"/>
    <x v="7"/>
    <s v="Odette|Dillon|Eliot"/>
    <s v="COMFORTER (SET)"/>
    <s v="MP10-5886"/>
    <s v="Silver/Silver"/>
    <s v="King"/>
    <s v="A"/>
    <n v="2792"/>
    <n v="267945.15000000002"/>
    <n v="1.2275597812648666E-3"/>
    <n v="0.10292612687890167"/>
    <n v="51"/>
    <s v="Top 20"/>
    <s v="A+"/>
    <x v="0"/>
  </r>
  <r>
    <s v="ADUL"/>
    <x v="2"/>
    <s v="Essence|Essence|Essence"/>
    <s v="COMFORTER (SET)"/>
    <s v="MPS10-538"/>
    <s v="Blue"/>
    <s v="King"/>
    <s v="A"/>
    <n v="1285"/>
    <n v="267778.65999999997"/>
    <n v="1.2267970265444218E-3"/>
    <n v="0.10415292390544609"/>
    <n v="52"/>
    <s v="Top 20"/>
    <s v="A+"/>
    <x v="0"/>
  </r>
  <r>
    <s v="FUR"/>
    <x v="1"/>
    <s v="Newport|Newport|Newport"/>
    <s v="ACCENT CHAIR"/>
    <s v="II100-0063"/>
    <s v="Blue"/>
    <s v="See below"/>
    <s v="A+"/>
    <n v="1706"/>
    <n v="267223.84999999998"/>
    <n v="1.2242552285598582E-3"/>
    <n v="0.10537717913400595"/>
    <n v="53"/>
    <s v="Top 20"/>
    <s v="A+"/>
    <x v="0"/>
  </r>
  <r>
    <s v="SHET"/>
    <x v="6"/>
    <s v="Satin|Satin|Satin"/>
    <s v="SHEET/SHEET SET"/>
    <s v="SHET20-173"/>
    <s v="Black"/>
    <s v="Queen"/>
    <s v="A++"/>
    <n v="16472"/>
    <n v="264545.36"/>
    <n v="1.2119840357484933E-3"/>
    <n v="0.10658916316975443"/>
    <n v="54"/>
    <s v="Top 20"/>
    <s v="A+"/>
    <x v="0"/>
  </r>
  <r>
    <s v="FUR"/>
    <x v="2"/>
    <s v="Ultra|Ultra|Ultra"/>
    <s v="DINING CHAIR"/>
    <s v="MPS108-0302"/>
    <s v="Blue"/>
    <s v="Set of 2"/>
    <s v="A+"/>
    <n v="1201"/>
    <n v="263728.7"/>
    <n v="1.2082426022089507E-3"/>
    <n v="0.10779740577196338"/>
    <n v="55"/>
    <s v="Top 20"/>
    <s v="A+"/>
    <x v="0"/>
  </r>
  <r>
    <s v="BLK"/>
    <x v="9"/>
    <s v="Heated Microlight to Berber|Heated Microlight to Berber"/>
    <s v="ELECT BLANKET"/>
    <s v="BR54-0419"/>
    <s v="Grey"/>
    <s v="King"/>
    <s v="A+"/>
    <n v="2561"/>
    <n v="263319.02"/>
    <n v="1.2063657005699825E-3"/>
    <n v="0.10900377147253336"/>
    <n v="56"/>
    <s v="Top 20"/>
    <s v="A+"/>
    <x v="0"/>
  </r>
  <r>
    <s v="ADUL"/>
    <x v="7"/>
    <s v="Dawn|Vanessa|Stella"/>
    <s v="COVERLET&amp;BEDSPR"/>
    <s v="MP13-2801"/>
    <s v="Aqua"/>
    <s v="Full/Queen"/>
    <s v="A++"/>
    <n v="4108"/>
    <n v="260972.09"/>
    <n v="1.1956135116333888E-3"/>
    <n v="0.11019938498416675"/>
    <n v="57"/>
    <s v="Top 20"/>
    <s v="A+"/>
    <x v="0"/>
  </r>
  <r>
    <s v="FUR"/>
    <x v="1"/>
    <s v="Rocket|Rocket|Rocket"/>
    <s v="OCCASIONL TABLE"/>
    <s v="IIF17-0045"/>
    <s v="Pecan"/>
    <s v="See below"/>
    <s v="A+"/>
    <n v="1140"/>
    <n v="258707.71"/>
    <n v="1.185239515994727E-3"/>
    <n v="0.11138462450016147"/>
    <n v="58"/>
    <s v="Top 20"/>
    <s v="A+"/>
    <x v="0"/>
  </r>
  <r>
    <s v="FUR"/>
    <x v="7"/>
    <s v="Amelia|Baldwin|Janice"/>
    <s v="HEADBOARD"/>
    <s v="MP116-0355"/>
    <s v="Cream"/>
    <s v="Queen"/>
    <s v="A+"/>
    <n v="1468"/>
    <n v="257545.5"/>
    <n v="1.1799149850099944E-3"/>
    <n v="0.11256453948517146"/>
    <n v="59"/>
    <s v="Top 20"/>
    <s v="A+"/>
    <x v="0"/>
  </r>
  <r>
    <s v="FUR"/>
    <x v="4"/>
    <s v="Ceylon|Ceylon|Ceylon"/>
    <s v="BAR STOOL"/>
    <s v="TG104-0186"/>
    <s v="Black"/>
    <s v="See below"/>
    <s v="EXB"/>
    <n v="1978"/>
    <n v="255458.7"/>
    <n v="1.1703545516468844E-3"/>
    <n v="0.11373489403681834"/>
    <n v="60"/>
    <s v="Top 20"/>
    <s v="A+"/>
    <x v="0"/>
  </r>
  <r>
    <s v="YOUT"/>
    <x v="10"/>
    <s v="Juliette|Juliette|Juliette"/>
    <s v="COMFORTER (SET)"/>
    <s v="CS10-1452"/>
    <s v="Blush"/>
    <s v="Full/Queen"/>
    <s v="ARA"/>
    <n v="8764"/>
    <n v="253799.92"/>
    <n v="1.1627550425161294E-3"/>
    <n v="0.11489764907933447"/>
    <n v="61"/>
    <s v="Top 20"/>
    <s v="A+"/>
    <x v="0"/>
  </r>
  <r>
    <s v="FUR"/>
    <x v="7"/>
    <s v="Hanley|Eddy|Folsom"/>
    <s v="ACCENT CHEST"/>
    <s v="MP130-0945"/>
    <s v="Black"/>
    <s v="See below"/>
    <s v="A+"/>
    <n v="1044"/>
    <n v="252893.56"/>
    <n v="1.1586026587788337E-3"/>
    <n v="0.11605625173811331"/>
    <n v="62"/>
    <s v="Top 20"/>
    <s v="A+"/>
    <x v="0"/>
  </r>
  <r>
    <s v="FUR"/>
    <x v="0"/>
    <s v="Decker|Decker|Decker"/>
    <s v="ACCENT CHAIR"/>
    <s v="MT100-0001"/>
    <s v="Beige"/>
    <s v="See below"/>
    <s v="A+"/>
    <n v="948"/>
    <n v="252701.64"/>
    <n v="1.1577233994482568E-3"/>
    <n v="0.11721397513756156"/>
    <n v="63"/>
    <s v="Top 20"/>
    <s v="A+"/>
    <x v="0"/>
  </r>
  <r>
    <s v="BATH"/>
    <x v="7"/>
    <s v="Serene|Belle|Monroe"/>
    <s v="FASHION TOWEL"/>
    <s v="MP73-6090"/>
    <s v="Blue"/>
    <s v="6-Piece"/>
    <s v="A++"/>
    <n v="6681"/>
    <n v="252045.1"/>
    <n v="1.1547155372093186E-3"/>
    <n v="0.11836869067477088"/>
    <n v="64"/>
    <s v="Top 20"/>
    <s v="A+"/>
    <x v="0"/>
  </r>
  <r>
    <s v="YOUT"/>
    <x v="11"/>
    <s v="Gracie|Madeline|Elle"/>
    <s v="COMFORTER (SET)"/>
    <s v="UHK10-0227"/>
    <s v="White/Purple"/>
    <s v="Full/Queen"/>
    <s v="A+"/>
    <n v="4599"/>
    <n v="248075.39"/>
    <n v="1.1365287689872219E-3"/>
    <n v="0.1195052194437581"/>
    <n v="65"/>
    <s v="Top 20"/>
    <s v="A+"/>
    <x v="0"/>
  </r>
  <r>
    <s v="FUR"/>
    <x v="0"/>
    <s v="Winfield|Winfield|Winfield"/>
    <s v="DINING CHAIR"/>
    <s v="MT108-0079"/>
    <s v="Light Blue"/>
    <s v="Set of 2"/>
    <s v="A+"/>
    <n v="956"/>
    <n v="246094.12"/>
    <n v="1.1274518091399298E-3"/>
    <n v="0.12063267125289802"/>
    <n v="66"/>
    <s v="Top 20"/>
    <s v="A+"/>
    <x v="0"/>
  </r>
  <r>
    <s v="BLK"/>
    <x v="9"/>
    <s v="Heated Microfiber|Heated Microfiber|Heated Microfiber"/>
    <s v="ELEC MATT PAD"/>
    <s v="BR55-0535"/>
    <s v="White"/>
    <s v="Queen"/>
    <s v="A+"/>
    <n v="3873"/>
    <n v="245458.4"/>
    <n v="1.1245393313281623E-3"/>
    <n v="0.12175721058422619"/>
    <n v="67"/>
    <s v="Top 20"/>
    <s v="A+"/>
    <x v="0"/>
  </r>
  <r>
    <s v="ADUL"/>
    <x v="7"/>
    <s v="Palmer|Teagan|Dakota"/>
    <s v="COMFORTER (SET)"/>
    <s v="MP10-301"/>
    <s v="Natural"/>
    <s v="Queen"/>
    <s v="A+"/>
    <n v="3583"/>
    <n v="242984.28"/>
    <n v="1.1132044360855238E-3"/>
    <n v="0.12287041502031171"/>
    <n v="68"/>
    <s v="Top 20"/>
    <s v="A+"/>
    <x v="0"/>
  </r>
  <r>
    <s v="BATH"/>
    <x v="1"/>
    <s v="Imani|Imani|Imani"/>
    <s v="SHOWER CURTAIN"/>
    <s v="II70-1121"/>
    <s v="Ivory"/>
    <s v="72x72&quot;"/>
    <s v="A++"/>
    <n v="9113"/>
    <n v="240754"/>
    <n v="1.1029866656613926E-3"/>
    <n v="0.12397340168597309"/>
    <n v="69"/>
    <s v="Top 20"/>
    <s v="A+"/>
    <x v="0"/>
  </r>
  <r>
    <s v="FUR"/>
    <x v="7"/>
    <s v="Welburn|Antonio|Madera"/>
    <s v="ACCENT BENCH"/>
    <s v="MP105-0471"/>
    <s v="Grey"/>
    <s v="See below"/>
    <s v="A+"/>
    <n v="2090"/>
    <n v="239799.11"/>
    <n v="1.098611947329928E-3"/>
    <n v="0.12507201363330303"/>
    <n v="70"/>
    <s v="Top 20"/>
    <s v="A+"/>
    <x v="0"/>
  </r>
  <r>
    <s v="FUR"/>
    <x v="7"/>
    <s v="Paige|Phinney|Devin"/>
    <s v="ACCENT CHEST"/>
    <s v="MP130-1207"/>
    <s v="Natural"/>
    <s v="See below"/>
    <s v="A+"/>
    <n v="799"/>
    <n v="238353.29"/>
    <n v="1.0919880898615307E-3"/>
    <n v="0.12616400172316455"/>
    <n v="71"/>
    <s v="Top 20"/>
    <s v="A+"/>
    <x v="0"/>
  </r>
  <r>
    <s v="BASI"/>
    <x v="7"/>
    <s v="Cloud Soft|Heavenly Soft|Heavenly Soft"/>
    <s v="MATT PAD/TOPPER"/>
    <s v="MP16-3147"/>
    <s v="White"/>
    <s v="Queen"/>
    <s v="A++"/>
    <n v="9433"/>
    <n v="237293.24"/>
    <n v="1.0871315931265467E-3"/>
    <n v="0.12725113331629109"/>
    <n v="72"/>
    <s v="Top 20"/>
    <s v="A+"/>
    <x v="0"/>
  </r>
  <r>
    <s v="BLK"/>
    <x v="5"/>
    <s v="Fila AZ|Fila AZ|Fila AZ"/>
    <s v="ELEC MATT PAD"/>
    <s v="ST55-0273"/>
    <s v="White"/>
    <s v="Twin XL"/>
    <s v="ARB"/>
    <n v="5672"/>
    <n v="237031.2"/>
    <n v="1.0859310871084954E-3"/>
    <n v="0.12833706440339959"/>
    <n v="73"/>
    <s v="Top 20"/>
    <s v="A+"/>
    <x v="0"/>
  </r>
  <r>
    <s v="ADUL"/>
    <x v="1"/>
    <s v="Imani|Imani|Imani"/>
    <s v="COMFORTER (SET)"/>
    <s v="II10-995"/>
    <s v="Ivory"/>
    <s v="King/Cal K"/>
    <s v="A+"/>
    <n v="2945"/>
    <n v="235192.67"/>
    <n v="1.0775080740976278E-3"/>
    <n v="0.12941457247749721"/>
    <n v="74"/>
    <s v="Top 20"/>
    <s v="A+"/>
    <x v="0"/>
  </r>
  <r>
    <s v="BLK"/>
    <x v="9"/>
    <s v="Cotton|Cotton|Cotton"/>
    <s v="ELEC MATT PAD"/>
    <s v="BR55-0901"/>
    <s v="White"/>
    <s v="King"/>
    <s v="A"/>
    <n v="2910"/>
    <n v="234402.48"/>
    <n v="1.0738879098081914E-3"/>
    <n v="0.13048846038730541"/>
    <n v="75"/>
    <s v="Top 20"/>
    <s v="A+"/>
    <x v="0"/>
  </r>
  <r>
    <s v="BLK"/>
    <x v="9"/>
    <s v="Cotton Blend|Cotton Blend|Cotton Blend"/>
    <s v="ELEC MATT PAD"/>
    <s v="BR55-0671"/>
    <s v="White"/>
    <s v="Twin XL"/>
    <s v="A++"/>
    <n v="6042"/>
    <n v="233333.31"/>
    <n v="1.0689896308457433E-3"/>
    <n v="0.13155745001815117"/>
    <n v="76"/>
    <s v="Top 20"/>
    <s v="A+"/>
    <x v="0"/>
  </r>
  <r>
    <s v="ADUL"/>
    <x v="12"/>
    <s v="Bitter Creek|Bitter Creek|Bitter Creek"/>
    <s v="COMFORTER (SET)"/>
    <s v="WR10-2179"/>
    <s v="Grey/Brown"/>
    <s v="Queen"/>
    <s v="A+"/>
    <n v="2747"/>
    <n v="233183.51"/>
    <n v="1.0683033394341113E-3"/>
    <n v="0.13262575335758528"/>
    <n v="77"/>
    <s v="Top 20"/>
    <s v="A+"/>
    <x v="0"/>
  </r>
  <r>
    <s v="BLK"/>
    <x v="5"/>
    <s v="Plush|Plush|Plush"/>
    <s v="ELEC MATT PAD"/>
    <s v="ST55-0185"/>
    <s v="White"/>
    <s v="Queen"/>
    <s v="A"/>
    <n v="3540"/>
    <n v="231115.93"/>
    <n v="1.0588309602828274E-3"/>
    <n v="0.13368458431786812"/>
    <n v="78"/>
    <s v="Top 20"/>
    <s v="A+"/>
    <x v="0"/>
  </r>
  <r>
    <s v="FUR"/>
    <x v="1"/>
    <s v="Kelly|Kelly|Kelly"/>
    <s v="DINING CHAIR"/>
    <s v="II108-0364"/>
    <s v="Light Brown"/>
    <s v="See below"/>
    <s v="A"/>
    <n v="1206"/>
    <n v="228510.59"/>
    <n v="1.0468948957542453E-3"/>
    <n v="0.13473147921362236"/>
    <n v="79"/>
    <s v="Top 20"/>
    <s v="A+"/>
    <x v="0"/>
  </r>
  <r>
    <s v="YOUT"/>
    <x v="13"/>
    <s v="Cassiopeia|Karissa|Lisa"/>
    <s v="COMFORTER (SET)"/>
    <s v="ID10-1988"/>
    <s v="Aqua"/>
    <s v="Full/Queen"/>
    <s v="A++"/>
    <n v="5748"/>
    <n v="227947.08"/>
    <n v="1.0443132397237459E-3"/>
    <n v="0.13577579245334609"/>
    <n v="80"/>
    <s v="Top 20"/>
    <s v="A+"/>
    <x v="0"/>
  </r>
  <r>
    <s v="ADUL"/>
    <x v="7"/>
    <s v="Odette|Dillon|Eliot"/>
    <s v="COMFORTER (SET)"/>
    <s v="MP10-6287"/>
    <s v="Tan/Ivory"/>
    <s v="Queen"/>
    <s v="A+"/>
    <n v="2742"/>
    <n v="225010.24"/>
    <n v="1.0308584462034678E-3"/>
    <n v="0.13680665089954955"/>
    <n v="81"/>
    <s v="Top 20"/>
    <s v="A+"/>
    <x v="0"/>
  </r>
  <r>
    <s v="FUR"/>
    <x v="0"/>
    <s v="Winfield|Winfield|Winfield"/>
    <s v="DINING CHAIR"/>
    <s v="MT108-0154"/>
    <s v="Ivory"/>
    <s v="Set of 2"/>
    <s v="A+"/>
    <n v="906"/>
    <n v="224926.37"/>
    <n v="1.0304742054778764E-3"/>
    <n v="0.13783712510502744"/>
    <n v="82"/>
    <s v="Top 20"/>
    <s v="A+"/>
    <x v="0"/>
  </r>
  <r>
    <s v="ADUL"/>
    <x v="7"/>
    <s v="Dawn|Vanessa|Stella"/>
    <s v="COMFORTER (SET)"/>
    <s v="MP10-386"/>
    <s v="Aqua"/>
    <s v="Queen"/>
    <s v="A++"/>
    <n v="2501"/>
    <n v="224422.32"/>
    <n v="1.0281649585751184E-3"/>
    <n v="0.13886529006360254"/>
    <n v="83"/>
    <s v="Top 20"/>
    <s v="A+"/>
    <x v="0"/>
  </r>
  <r>
    <s v="FUR"/>
    <x v="1"/>
    <s v="Blaze|Blaze|Blaze"/>
    <s v="OCCASIONL TABLE"/>
    <s v="IIF17-0010"/>
    <s v="Brown"/>
    <s v="See below"/>
    <s v="A+"/>
    <n v="2136"/>
    <n v="217666.39"/>
    <n v="9.9721344497973995E-4"/>
    <n v="0.13986250350858229"/>
    <n v="84"/>
    <s v="Top 20"/>
    <s v="A+"/>
    <x v="0"/>
  </r>
  <r>
    <s v="FUR"/>
    <x v="2"/>
    <s v="Beckett|Beckett|Beckett"/>
    <s v="ACCENT CHEST"/>
    <s v="MPS130-0293"/>
    <s v="Morocco Brown"/>
    <s v="See below"/>
    <s v="A"/>
    <n v="941"/>
    <n v="216647.95"/>
    <n v="9.9254757965755967E-4"/>
    <n v="0.14085505108823984"/>
    <n v="85"/>
    <s v="Top 20"/>
    <s v="A+"/>
    <x v="0"/>
  </r>
  <r>
    <s v="ADUL"/>
    <x v="3"/>
    <s v="Porter|Evans|Walker"/>
    <s v="COMFORTER (SET)"/>
    <s v="AM10-0141"/>
    <s v="Blue/Grey"/>
    <s v="Queen"/>
    <s v="A++"/>
    <n v="8270"/>
    <n v="215040.65"/>
    <n v="9.8518392020551502E-4"/>
    <n v="0.14184023500844536"/>
    <n v="86"/>
    <s v="Top 20"/>
    <s v="A+"/>
    <x v="0"/>
  </r>
  <r>
    <s v="FUR"/>
    <x v="0"/>
    <s v="Elmcrest|Elmcrest|Elmcrest"/>
    <s v="DINING CHAIR"/>
    <s v="MT108-0063"/>
    <s v="Linen"/>
    <s v="See below"/>
    <s v="A+"/>
    <n v="1146"/>
    <n v="214370.4"/>
    <n v="9.8211324718384323E-4"/>
    <n v="0.1428223482556292"/>
    <n v="87"/>
    <s v="Top 20"/>
    <s v="A+"/>
    <x v="0"/>
  </r>
  <r>
    <s v="BLK"/>
    <x v="3"/>
    <s v="Avril|Nami|Ombak"/>
    <s v="COMFORTER (SET)"/>
    <s v="AM10-0287"/>
    <s v="Ivory"/>
    <s v="Full/Queen"/>
    <s v="A++"/>
    <n v="5739"/>
    <n v="213556.28"/>
    <n v="9.7838345036116024E-4"/>
    <n v="0.14380073170599036"/>
    <n v="88"/>
    <s v="Top 20"/>
    <s v="A+"/>
    <x v="0"/>
  </r>
  <r>
    <s v="WIN"/>
    <x v="13"/>
    <s v="Azza|Charvi|Diah"/>
    <s v="CUSHION/POUF"/>
    <s v="ID31-1525"/>
    <s v="Ivory"/>
    <s v="20x20&quot;"/>
    <s v="A++"/>
    <n v="10552"/>
    <n v="212654.22"/>
    <n v="9.7425076657760301E-4"/>
    <n v="0.14477498247256798"/>
    <n v="89"/>
    <s v="Top 20"/>
    <s v="A+"/>
    <x v="0"/>
  </r>
  <r>
    <s v="ADUL"/>
    <x v="7"/>
    <s v="Palmer|Teagan|Dakota"/>
    <s v="COMFORTER (SET)"/>
    <s v="MP10-302"/>
    <s v="Natural"/>
    <s v="King"/>
    <s v="A+"/>
    <n v="2697"/>
    <n v="212511.72"/>
    <n v="9.7359791927348035E-4"/>
    <n v="0.14574858039184146"/>
    <n v="90"/>
    <s v="Top 20"/>
    <s v="A+"/>
    <x v="0"/>
  </r>
  <r>
    <s v="ADUL"/>
    <x v="7"/>
    <s v="Aubrey|Whitman|Charlotte"/>
    <s v="COMFORTER (SET)"/>
    <s v="MP10-4696"/>
    <s v="Navy"/>
    <s v="King"/>
    <s v="A"/>
    <n v="1973"/>
    <n v="210683.9"/>
    <n v="9.6522397289157511E-4"/>
    <n v="0.14671380436473305"/>
    <n v="91"/>
    <s v="Top 20"/>
    <s v="A+"/>
    <x v="0"/>
  </r>
  <r>
    <s v="FUR"/>
    <x v="4"/>
    <s v="Esters|Esters|Esters"/>
    <s v="ACCENT CHAIR"/>
    <s v="TG100-0204"/>
    <s v="Caramel"/>
    <s v="See below"/>
    <s v="EXB"/>
    <n v="1024"/>
    <n v="209664"/>
    <n v="9.6055141874789294E-4"/>
    <n v="0.14767435578348095"/>
    <n v="92"/>
    <s v="Top 20"/>
    <s v="A+"/>
    <x v="0"/>
  </r>
  <r>
    <s v="ADUL"/>
    <x v="6"/>
    <s v="Jaxon|Deacon|Ryder"/>
    <s v="COMFORTER (SET)"/>
    <s v="MPE10-987"/>
    <s v="Blue/Grey"/>
    <s v="Queen"/>
    <s v="A+"/>
    <n v="4896"/>
    <n v="208313.55"/>
    <n v="9.543644879278757E-4"/>
    <n v="0.14862872027140883"/>
    <n v="93"/>
    <s v="Top 20"/>
    <s v="A+"/>
    <x v="0"/>
  </r>
  <r>
    <s v="FUR"/>
    <x v="1"/>
    <s v="Novak|Novak|Novak"/>
    <s v="ACCENT CHAIR"/>
    <s v="IIF18-0049"/>
    <s v="Taupe"/>
    <s v="See below"/>
    <s v="A"/>
    <n v="1346"/>
    <n v="205780.79"/>
    <n v="9.4276094029286013E-4"/>
    <n v="0.14957148121170169"/>
    <n v="94"/>
    <s v="Top 20"/>
    <s v="A+"/>
    <x v="0"/>
  </r>
  <r>
    <s v="BLK"/>
    <x v="9"/>
    <s v="Heated Microfiber|Heated Microfiber|Heated Microfiber"/>
    <s v="ELEC MATT PAD"/>
    <s v="BR55-0536"/>
    <s v="White"/>
    <s v="King"/>
    <s v="A+"/>
    <n v="2951"/>
    <n v="205542.65"/>
    <n v="9.4166992936651789E-4"/>
    <n v="0.1505131511410682"/>
    <n v="95"/>
    <s v="Top 20"/>
    <s v="A+"/>
    <x v="0"/>
  </r>
  <r>
    <s v="FUR"/>
    <x v="2"/>
    <s v="Ultra|Ultra|Ultra"/>
    <s v="DINING CHAIR"/>
    <s v="MPS108-0156"/>
    <s v="Dark Gray"/>
    <s v="Set of 2"/>
    <s v="A+"/>
    <n v="1112"/>
    <n v="205278.51"/>
    <n v="9.4045980244082694E-4"/>
    <n v="0.15145361094350904"/>
    <n v="96"/>
    <s v="Top 20"/>
    <s v="A+"/>
    <x v="0"/>
  </r>
  <r>
    <s v="ADUL"/>
    <x v="3"/>
    <s v="Porter|Evans|Walker"/>
    <s v="COMFORTER (SET)"/>
    <s v="AM10-0003"/>
    <s v="Grey"/>
    <s v="King"/>
    <s v="A++"/>
    <n v="8035"/>
    <n v="204138.53"/>
    <n v="9.3523711563553739E-4"/>
    <n v="0.15238884805914457"/>
    <n v="97"/>
    <s v="Top 20"/>
    <s v="A+"/>
    <x v="0"/>
  </r>
  <r>
    <s v="ADUL"/>
    <x v="6"/>
    <s v="Brystol|Cadence|Isabella"/>
    <s v="COMFORTER (SET)"/>
    <s v="MPE10-980"/>
    <s v="Navy"/>
    <s v="Queen"/>
    <s v="A"/>
    <n v="2073"/>
    <n v="203690.23999999999"/>
    <n v="9.3318332673753631E-4"/>
    <n v="0.1533220313858821"/>
    <n v="98"/>
    <s v="Top 20"/>
    <s v="A+"/>
    <x v="0"/>
  </r>
  <r>
    <s v="BLK"/>
    <x v="3"/>
    <s v="Avril|Nami|Ombak"/>
    <s v="COMFORTER (SET)"/>
    <s v="AM10-0278"/>
    <s v="Gray"/>
    <s v="Full/Queen"/>
    <s v="A++"/>
    <n v="5607"/>
    <n v="202307.62"/>
    <n v="9.2684901277524808E-4"/>
    <n v="0.15424888039865736"/>
    <n v="99"/>
    <s v="Top 20"/>
    <s v="A+"/>
    <x v="0"/>
  </r>
  <r>
    <s v="ADUL"/>
    <x v="7"/>
    <s v="Rhapsody|Melody|Harmony"/>
    <s v="COVERLET&amp;BEDSPR"/>
    <s v="MP13-7424"/>
    <s v="Navy"/>
    <s v="King/Cal K"/>
    <s v="A"/>
    <n v="2970"/>
    <n v="200212.07"/>
    <n v="9.1724849229697257E-4"/>
    <n v="0.15516612889095432"/>
    <n v="100"/>
    <s v="Top 20"/>
    <s v="A+"/>
    <x v="0"/>
  </r>
  <r>
    <s v="TOWL"/>
    <x v="2"/>
    <s v="Turkish|Turkish|Turkish"/>
    <s v="BATH TOWEL"/>
    <s v="MPS73-349"/>
    <s v="White"/>
    <s v="6-Piece"/>
    <s v="A++"/>
    <n v="5442"/>
    <n v="200187.89"/>
    <n v="9.1713771441757832E-4"/>
    <n v="0.15608326660537189"/>
    <n v="101"/>
    <s v="Top 20"/>
    <s v="A+"/>
    <x v="0"/>
  </r>
  <r>
    <s v="BLK"/>
    <x v="7"/>
    <s v="Ruched Fur|Ruched Fur|Ruched Fur"/>
    <s v="THROW"/>
    <s v="MP50-3091"/>
    <s v="Ivory"/>
    <s v="50x60&quot;"/>
    <s v="A++"/>
    <n v="10469"/>
    <n v="198501.39"/>
    <n v="9.0941120930597918E-4"/>
    <n v="0.15699267781467788"/>
    <n v="102"/>
    <s v="Top 20"/>
    <s v="A+"/>
    <x v="0"/>
  </r>
  <r>
    <s v="ADUL"/>
    <x v="6"/>
    <s v="Brystol|Cadence|Isabella"/>
    <s v="COMFORTER (SET)"/>
    <s v="MPE10-784"/>
    <s v="Brown"/>
    <s v="Queen"/>
    <s v="A+"/>
    <n v="1958"/>
    <n v="197874.28"/>
    <n v="9.0653817721553448E-4"/>
    <n v="0.15789921599189341"/>
    <n v="103"/>
    <s v="Top 20"/>
    <s v="A+"/>
    <x v="0"/>
  </r>
  <r>
    <s v="BASI"/>
    <x v="7"/>
    <s v="Windom|Prospect|Prospect"/>
    <s v="BLANKET"/>
    <s v="MP51-1614"/>
    <s v="White"/>
    <s v="Full/Queen"/>
    <s v="A"/>
    <n v="8690"/>
    <n v="194514.87"/>
    <n v="8.9114742800891879E-4"/>
    <n v="0.15879036341990233"/>
    <n v="104"/>
    <s v="Top 20"/>
    <s v="A+"/>
    <x v="0"/>
  </r>
  <r>
    <s v="BLK"/>
    <x v="5"/>
    <s v="Plush|Plush|Plush"/>
    <s v="ELEC MATT PAD"/>
    <s v="ST55-0186"/>
    <s v="White"/>
    <s v="King"/>
    <s v="A"/>
    <n v="2711"/>
    <n v="193848.42"/>
    <n v="8.8809416424869047E-4"/>
    <n v="0.15967845758415103"/>
    <n v="105"/>
    <s v="Top 20"/>
    <s v="A+"/>
    <x v="0"/>
  </r>
  <r>
    <s v="BASI"/>
    <x v="8"/>
    <s v="All Natural|All Natural|All Natural"/>
    <s v="MATT PAD/TOPPER"/>
    <s v="BASI16-0329"/>
    <s v="White"/>
    <s v="King"/>
    <s v="A+"/>
    <n v="5063"/>
    <n v="192813.86"/>
    <n v="8.8335444700691395E-4"/>
    <n v="0.16056181203115794"/>
    <n v="106"/>
    <s v="Top 20"/>
    <s v="A+"/>
    <x v="0"/>
  </r>
  <r>
    <s v="ADUL"/>
    <x v="7"/>
    <s v="Odette|Dillon|Eliot"/>
    <s v="COMFORTER (SET)"/>
    <s v="MP10-5885"/>
    <s v="Silver/Silver"/>
    <s v="Queen"/>
    <s v="A"/>
    <n v="2378"/>
    <n v="192403.71"/>
    <n v="8.8147539211718827E-4"/>
    <n v="0.16144328742327513"/>
    <n v="107"/>
    <s v="Top 20"/>
    <s v="A+"/>
    <x v="0"/>
  </r>
  <r>
    <s v="BLK"/>
    <x v="9"/>
    <s v="Heated Microlight to Berber|Heated Microlight to Berber|Heated Microlight t"/>
    <s v="ELECT BLANKET"/>
    <s v="BR54-4848"/>
    <s v="Grey"/>
    <s v="50x60&quot;"/>
    <s v="ARA"/>
    <n v="6872"/>
    <n v="192319.29"/>
    <n v="8.8108863163007228E-4"/>
    <n v="0.16232437605490521"/>
    <n v="108"/>
    <s v="Top 20"/>
    <s v="A+"/>
    <x v="0"/>
  </r>
  <r>
    <s v="BATH"/>
    <x v="2"/>
    <s v="Splendor|Splendor|Splendor"/>
    <s v="BATH RUG"/>
    <s v="MPS72-446"/>
    <s v="White"/>
    <s v="21x34&quot;"/>
    <s v="A++"/>
    <n v="10328"/>
    <n v="192208.49"/>
    <n v="8.8058101421746311E-4"/>
    <n v="0.16320495706912266"/>
    <n v="109"/>
    <s v="Top 20"/>
    <s v="A+"/>
    <x v="0"/>
  </r>
  <r>
    <s v="ADUL"/>
    <x v="7"/>
    <s v="Marina|Anchorage|Fairbanks"/>
    <s v="COMFORTER (SET)"/>
    <s v="MP10-6156"/>
    <s v="Blue"/>
    <s v="King/Cal K"/>
    <s v="A+"/>
    <n v="2365"/>
    <n v="191646.28"/>
    <n v="8.7800531398693124E-4"/>
    <n v="0.1640829623831096"/>
    <n v="110"/>
    <s v="Top 20"/>
    <s v="A+"/>
    <x v="0"/>
  </r>
  <r>
    <s v="FUR"/>
    <x v="7"/>
    <s v="Parker|Avalon|Avenu"/>
    <s v="OCCASIONL TABLE"/>
    <s v="MP120-0095"/>
    <s v="Off-White/Pecan"/>
    <s v="See below"/>
    <s v="A+"/>
    <n v="2292"/>
    <n v="191035"/>
    <n v="8.7520480521455159E-4"/>
    <n v="0.16495816718832415"/>
    <n v="111"/>
    <s v="Top 20"/>
    <s v="A+"/>
    <x v="0"/>
  </r>
  <r>
    <s v="ADUL"/>
    <x v="7"/>
    <s v="Quebec|Mansfield|Vancouver"/>
    <s v="COVERLET&amp;BEDSPR"/>
    <s v="MP13-709"/>
    <s v="Cream"/>
    <s v="King"/>
    <s v="A"/>
    <n v="2776"/>
    <n v="190284.65"/>
    <n v="8.7176716328719406E-4"/>
    <n v="0.16582993435161134"/>
    <n v="112"/>
    <s v="Top 20"/>
    <s v="A+"/>
    <x v="0"/>
  </r>
  <r>
    <s v="BATH"/>
    <x v="7"/>
    <s v="Spa Waffle|Spa Waffle|Spa Waffle"/>
    <s v="SHOWER CURTAIN"/>
    <s v="MP70-1483"/>
    <s v="Taupe"/>
    <s v="72x72&quot;"/>
    <s v="A++"/>
    <n v="11897"/>
    <n v="190274.26"/>
    <n v="8.7171956270130056E-4"/>
    <n v="0.16670165391431263"/>
    <n v="113"/>
    <s v="Top 20"/>
    <s v="A+"/>
    <x v="0"/>
  </r>
  <r>
    <s v="FUR"/>
    <x v="2"/>
    <s v="Ultra|Ultra|Ultra"/>
    <s v="DINING CHAIR"/>
    <s v="MPS108-0296"/>
    <s v="Light Green Multi"/>
    <s v="Set of 2"/>
    <s v="A"/>
    <n v="947"/>
    <n v="189158.33"/>
    <n v="8.6660705819540849E-4"/>
    <n v="0.16756826097250804"/>
    <n v="114"/>
    <s v="Top 20"/>
    <s v="A+"/>
    <x v="0"/>
  </r>
  <r>
    <s v="ADUL"/>
    <x v="7"/>
    <s v="Cassandra|Gisele|Maddy"/>
    <s v="COMFORTER (SET)"/>
    <s v="MP10-6164"/>
    <s v="Blush"/>
    <s v="Queen"/>
    <s v="A+"/>
    <n v="2142"/>
    <n v="188977.57"/>
    <n v="8.6577892711685962E-4"/>
    <n v="0.16843403989962491"/>
    <n v="115"/>
    <s v="Top 20"/>
    <s v="A+"/>
    <x v="0"/>
  </r>
  <r>
    <s v="BLK"/>
    <x v="9"/>
    <s v="Heated Plush|Heated Plush|Heated Plush"/>
    <s v="ELECT BLANKET"/>
    <s v="BR54-0524"/>
    <s v="Ivory"/>
    <s v="King"/>
    <s v="A++"/>
    <n v="2328"/>
    <n v="187937.64"/>
    <n v="8.6101460783983316E-4"/>
    <n v="0.16929505450746474"/>
    <n v="116"/>
    <s v="Top 20"/>
    <s v="A+"/>
    <x v="0"/>
  </r>
  <r>
    <s v="BLK"/>
    <x v="5"/>
    <s v="Fila AZ|Fila AZ|Fila AZ"/>
    <s v="ELEC MATT PAD"/>
    <s v="ST55-0277"/>
    <s v="White"/>
    <s v="Cal King"/>
    <s v="ARA+"/>
    <n v="2605"/>
    <n v="187560"/>
    <n v="8.5928449376313919E-4"/>
    <n v="0.17015433900122787"/>
    <n v="117"/>
    <s v="Top 20"/>
    <s v="A+"/>
    <x v="0"/>
  </r>
  <r>
    <s v="BLK"/>
    <x v="7"/>
    <s v="Duke|York|York"/>
    <s v="COMFORTER (SET)"/>
    <s v="MP10-3065"/>
    <s v="Black"/>
    <s v="King/Cal K"/>
    <s v="A++"/>
    <n v="4016"/>
    <n v="187383.63"/>
    <n v="8.5847647496294186E-4"/>
    <n v="0.17101281547619082"/>
    <n v="118"/>
    <s v="Top 20"/>
    <s v="A+"/>
    <x v="0"/>
  </r>
  <r>
    <s v="YOUT"/>
    <x v="11"/>
    <s v="Callie|Ensley|Kelsey"/>
    <s v="COMFORTER (SET)"/>
    <s v="UHK10-0091"/>
    <s v="Multi"/>
    <s v="Full/Queen"/>
    <s v="A++"/>
    <n v="2608"/>
    <n v="187309.67"/>
    <n v="8.5813763575864075E-4"/>
    <n v="0.17187095311194947"/>
    <n v="119"/>
    <s v="Top 20"/>
    <s v="A+"/>
    <x v="0"/>
  </r>
  <r>
    <s v="BASI"/>
    <x v="7"/>
    <s v="Windom|Prospect|Prospect"/>
    <s v="BLANKET"/>
    <s v="MP51-1615"/>
    <s v="White"/>
    <s v="King"/>
    <s v="A"/>
    <n v="6698"/>
    <n v="185748.82"/>
    <n v="8.5098678162081709E-4"/>
    <n v="0.17272193989357029"/>
    <n v="120"/>
    <s v="Top 20"/>
    <s v="A+"/>
    <x v="0"/>
  </r>
  <r>
    <s v="ADUL"/>
    <x v="7"/>
    <s v="Genevieve|Abigail|Beverly"/>
    <s v="COMFORTER (SET)"/>
    <s v="MP10-4041"/>
    <s v="Navy"/>
    <s v="Queen"/>
    <s v="A"/>
    <n v="3383"/>
    <n v="185173.47"/>
    <n v="8.4835088199676815E-4"/>
    <n v="0.17357029077556707"/>
    <n v="121"/>
    <s v="Top 20"/>
    <s v="A+"/>
    <x v="0"/>
  </r>
  <r>
    <s v="ADUL"/>
    <x v="7"/>
    <s v="Vienna|Marcella|Adela"/>
    <s v="COMFORTER (SET)"/>
    <s v="MP10-3830"/>
    <s v="Indigo"/>
    <s v="King"/>
    <s v="A+"/>
    <n v="2194"/>
    <n v="182562.86"/>
    <n v="8.3639067357139496E-4"/>
    <n v="0.17440668144913846"/>
    <n v="122"/>
    <s v="Top 20"/>
    <s v="A+"/>
    <x v="0"/>
  </r>
  <r>
    <s v="FUR"/>
    <x v="4"/>
    <s v="Esters|Esters|Esters"/>
    <s v="BAR STOOL"/>
    <s v="TG100-0192"/>
    <s v="Natural"/>
    <s v="See below"/>
    <s v="EXB"/>
    <n v="890"/>
    <n v="182227.5"/>
    <n v="8.3485426043518037E-4"/>
    <n v="0.17524153570957363"/>
    <n v="123"/>
    <s v="Top 20"/>
    <s v="A+"/>
    <x v="0"/>
  </r>
  <r>
    <s v="FUR"/>
    <x v="1"/>
    <s v="Monterey|Monterey|Monterey"/>
    <s v="OCCASIONL TABLE"/>
    <s v="II120-0459"/>
    <s v="Natural"/>
    <s v="64&quot;W"/>
    <s v="A+"/>
    <n v="721"/>
    <n v="181662.59"/>
    <n v="8.3226619046625455E-4"/>
    <n v="0.17607380190003988"/>
    <n v="124"/>
    <s v="Top 20"/>
    <s v="A+"/>
    <x v="0"/>
  </r>
  <r>
    <s v="ADUL"/>
    <x v="3"/>
    <s v="Porter|Evans|Walker"/>
    <s v="COMFORTER (SET)"/>
    <s v="AM10-0009"/>
    <s v="White"/>
    <s v="King"/>
    <s v="A++"/>
    <n v="6826"/>
    <n v="180510.9"/>
    <n v="8.2698985564741217E-4"/>
    <n v="0.17690079175568729"/>
    <n v="125"/>
    <s v="Top 20"/>
    <s v="A+"/>
    <x v="0"/>
  </r>
  <r>
    <s v="FUR"/>
    <x v="7"/>
    <s v="Lexi|Hemlock|Wesley"/>
    <s v="ACCENT TABLE"/>
    <s v="MP120-0427"/>
    <s v="Natural"/>
    <s v="See below"/>
    <s v="A+"/>
    <n v="1421"/>
    <n v="180147.37"/>
    <n v="8.253243849072879E-4"/>
    <n v="0.17772611614059458"/>
    <n v="126"/>
    <s v="Top 20"/>
    <s v="A+"/>
    <x v="0"/>
  </r>
  <r>
    <s v="BLK"/>
    <x v="3"/>
    <s v="Avril|Nami|Ombak"/>
    <s v="COMFORTER (SET)"/>
    <s v="AM10-0288"/>
    <s v="Ivory"/>
    <s v="King/Cal K"/>
    <s v="A++"/>
    <n v="4373"/>
    <n v="180071"/>
    <n v="8.2497450456612404E-4"/>
    <n v="0.1785510906451607"/>
    <n v="127"/>
    <s v="Top 20"/>
    <s v="A+"/>
    <x v="0"/>
  </r>
  <r>
    <s v="WIN"/>
    <x v="7"/>
    <s v="Anaheim|Salford|Preston"/>
    <s v="WINDOW PANEL"/>
    <s v="MP40-6764"/>
    <s v="Natural"/>
    <s v="50x95&quot;"/>
    <s v="A++"/>
    <n v="8609"/>
    <n v="177880.07"/>
    <n v="8.1493701162562251E-4"/>
    <n v="0.17936602765678633"/>
    <n v="128"/>
    <s v="Top 20"/>
    <s v="A+"/>
    <x v="0"/>
  </r>
  <r>
    <s v="TOWL"/>
    <x v="2"/>
    <s v="Turkish|Turkish|Turkish"/>
    <s v="BATH TOWEL"/>
    <s v="MPS73-317"/>
    <s v="Taupe"/>
    <s v="6-Piece"/>
    <s v="A+"/>
    <n v="4887"/>
    <n v="177489.41"/>
    <n v="8.1314724792156247E-4"/>
    <n v="0.18017917490470789"/>
    <n v="129"/>
    <s v="Top 20"/>
    <s v="A+"/>
    <x v="0"/>
  </r>
  <r>
    <s v="BASI"/>
    <x v="8"/>
    <s v="All Natural|All Natural|All Natural"/>
    <s v="MATT PAD/TOPPER"/>
    <s v="BASI16-0327"/>
    <s v="White"/>
    <s v="Full"/>
    <s v="A"/>
    <n v="5880"/>
    <n v="177365.09"/>
    <n v="8.1257769018929199E-4"/>
    <n v="0.18099175259489719"/>
    <n v="130"/>
    <s v="Top 20"/>
    <s v="A+"/>
    <x v="0"/>
  </r>
  <r>
    <s v="ADUL"/>
    <x v="3"/>
    <s v="Porter|Evans|Walker"/>
    <s v="COMFORTER (SET)"/>
    <s v="AM10-0471"/>
    <s v="Neutral"/>
    <s v="Cal King"/>
    <s v="A++"/>
    <n v="4635"/>
    <n v="177030.87"/>
    <n v="8.1104649983151044E-4"/>
    <n v="0.18180279909472871"/>
    <n v="131"/>
    <s v="Top 20"/>
    <s v="A+"/>
    <x v="0"/>
  </r>
  <r>
    <s v="ADUL"/>
    <x v="2"/>
    <s v="Urban Cabin|Urban Cabin|Urban Cabin"/>
    <s v="COMFORTER (SET)"/>
    <s v="MPS10-346"/>
    <s v="Brown"/>
    <s v="King"/>
    <s v="A++"/>
    <n v="855"/>
    <n v="176546.05"/>
    <n v="8.0882535295442436E-4"/>
    <n v="0.18261162444768314"/>
    <n v="132"/>
    <s v="Top 20"/>
    <s v="A+"/>
    <x v="0"/>
  </r>
  <r>
    <s v="FUR"/>
    <x v="7"/>
    <s v="Driscoll|Wyatt|Grayson"/>
    <s v="ACCENT CHEST"/>
    <s v="MP130-0156"/>
    <s v="Reclaimed Natural"/>
    <s v="See below"/>
    <s v="A"/>
    <n v="779"/>
    <n v="176191.08"/>
    <n v="8.0719909886639335E-4"/>
    <n v="0.18341882354654954"/>
    <n v="133"/>
    <s v="Top 20"/>
    <s v="A+"/>
    <x v="0"/>
  </r>
  <r>
    <s v="BLK"/>
    <x v="9"/>
    <s v="Heated Plush|Heated Plush|Heated Plush"/>
    <s v="ELECT BLANKET"/>
    <s v="BR54-0516"/>
    <s v="Grey"/>
    <s v="King"/>
    <s v="A++"/>
    <n v="2127"/>
    <n v="176184.28"/>
    <n v="8.0716794545117917E-4"/>
    <n v="0.18422599149200072"/>
    <n v="134"/>
    <s v="Top 20"/>
    <s v="A+"/>
    <x v="0"/>
  </r>
  <r>
    <s v="FUR"/>
    <x v="1"/>
    <s v="Newport|Newport|Newport"/>
    <s v="ACCENT CHAIR"/>
    <s v="II100-0468"/>
    <s v="Spice"/>
    <s v="See below"/>
    <s v="A"/>
    <n v="1054"/>
    <n v="175680.89"/>
    <n v="8.0486172226225069E-4"/>
    <n v="0.18503085321426296"/>
    <n v="135"/>
    <s v="Top 20"/>
    <s v="A+"/>
    <x v="0"/>
  </r>
  <r>
    <s v="ADUL"/>
    <x v="6"/>
    <s v="Joella|Loretta|Emma"/>
    <s v="COMFORTER (SET)"/>
    <s v="MPE10-477"/>
    <s v="Taupe"/>
    <s v="King"/>
    <s v="A+"/>
    <n v="1526"/>
    <n v="174124.46"/>
    <n v="7.9773111784431632E-4"/>
    <n v="0.18582858433210728"/>
    <n v="136"/>
    <s v="Top 20"/>
    <s v="A+"/>
    <x v="0"/>
  </r>
  <r>
    <s v="ADUL"/>
    <x v="12"/>
    <s v="Mill Creek|Mill Creek|Mill Creek"/>
    <s v="COVERLET&amp;BEDSPR"/>
    <s v="WR13-2815"/>
    <s v="Green"/>
    <s v="Full/Queen"/>
    <s v="A+"/>
    <n v="2974"/>
    <n v="173871.19"/>
    <n v="7.9657079056912234E-4"/>
    <n v="0.18662515512267641"/>
    <n v="137"/>
    <s v="Top 20"/>
    <s v="A+"/>
    <x v="0"/>
  </r>
  <r>
    <s v="ADUL"/>
    <x v="7"/>
    <s v="Odette|Dillon|Eliot"/>
    <s v="COMFORTER (SET)"/>
    <s v="MP10-6837"/>
    <s v="Navy/Silver"/>
    <s v="King"/>
    <s v="A"/>
    <n v="1890"/>
    <n v="173600.02"/>
    <n v="7.9532845650976129E-4"/>
    <n v="0.18742048357918617"/>
    <n v="138"/>
    <s v="Top 20"/>
    <s v="A+"/>
    <x v="0"/>
  </r>
  <r>
    <s v="BLK"/>
    <x v="9"/>
    <s v="Cotton Blend|Cotton Blend|Cotton Blend"/>
    <s v="ELEC MATT PAD"/>
    <s v="BR55-0201"/>
    <s v="White"/>
    <s v="King"/>
    <s v="A++"/>
    <n v="2580"/>
    <n v="172723.65"/>
    <n v="7.9131346849632982E-4"/>
    <n v="0.18821179704768251"/>
    <n v="139"/>
    <s v="Top 20"/>
    <s v="A+"/>
    <x v="0"/>
  </r>
  <r>
    <s v="ADUL"/>
    <x v="6"/>
    <s v="Brystol|Cadence|Isabella"/>
    <s v="COMFORTER (SET)"/>
    <s v="MPE10-981"/>
    <s v="Navy"/>
    <s v="King"/>
    <s v="A"/>
    <n v="1556"/>
    <n v="171207.85"/>
    <n v="7.8436900573430088E-4"/>
    <n v="0.18899616605341682"/>
    <n v="140"/>
    <s v="Top 20"/>
    <s v="A+"/>
    <x v="0"/>
  </r>
  <r>
    <s v="WIN"/>
    <x v="7"/>
    <s v="Anaheim|Salford|Preston"/>
    <s v="WINDOW PANEL"/>
    <s v="MP40-6768"/>
    <s v="Brown"/>
    <s v="50x95&quot;"/>
    <s v="A++"/>
    <n v="8069"/>
    <n v="171196.73"/>
    <n v="7.8431806073765633E-4"/>
    <n v="0.18978048411415446"/>
    <n v="141"/>
    <s v="Top 20"/>
    <s v="A+"/>
    <x v="0"/>
  </r>
  <r>
    <s v="FUR"/>
    <x v="7"/>
    <s v="Donohue|Sunnee|Lyla"/>
    <s v="ACCENT CHAIR"/>
    <s v="MP100-1242"/>
    <s v="Light Blue/Antique Cream"/>
    <s v="See below"/>
    <s v="A"/>
    <n v="641"/>
    <n v="170457.89"/>
    <n v="7.8093315054693357E-4"/>
    <n v="0.19056141726470138"/>
    <n v="142"/>
    <s v="Top 20"/>
    <s v="A+"/>
    <x v="0"/>
  </r>
  <r>
    <s v="ADUL"/>
    <x v="7"/>
    <s v="Dawn|Vanessa|Stella"/>
    <s v="COMFORTER (SET)"/>
    <s v="MP10-387"/>
    <s v="Aqua"/>
    <s v="King"/>
    <s v="A++"/>
    <n v="1657"/>
    <n v="170426.39"/>
    <n v="7.8078883693233814E-4"/>
    <n v="0.19134220610163372"/>
    <n v="143"/>
    <s v="Top 20"/>
    <s v="A+"/>
    <x v="0"/>
  </r>
  <r>
    <s v="FUR"/>
    <x v="7"/>
    <s v="Lexi|Hemlock|Wesley"/>
    <s v="DINING TABLE"/>
    <s v="MP121-1223"/>
    <s v="Reclaimed Walnut"/>
    <s v="46&quot; Dia."/>
    <s v="A"/>
    <n v="572"/>
    <n v="169955.03"/>
    <n v="7.7862935549183798E-4"/>
    <n v="0.19212083545712555"/>
    <n v="144"/>
    <s v="Top 20"/>
    <s v="A+"/>
    <x v="0"/>
  </r>
  <r>
    <s v="ADUL"/>
    <x v="7"/>
    <s v="Aubrey|Whitman|Charlotte"/>
    <s v="COMFORTER (SET)"/>
    <s v="MP10-334"/>
    <s v="Black"/>
    <s v="King"/>
    <s v="A"/>
    <n v="1564"/>
    <n v="169817.06"/>
    <n v="7.7799726185990951E-4"/>
    <n v="0.19289883271898545"/>
    <n v="145"/>
    <s v="Top 20"/>
    <s v="A+"/>
    <x v="0"/>
  </r>
  <r>
    <s v="BLK"/>
    <x v="3"/>
    <s v="Avril|Nami|Ombak"/>
    <s v="COMFORTER (SET)"/>
    <s v="AM10-0275"/>
    <s v="Pink"/>
    <s v="Full/Queen"/>
    <s v="A++"/>
    <n v="4562"/>
    <n v="168973.55"/>
    <n v="7.7413281814411644E-4"/>
    <n v="0.19367296553712957"/>
    <n v="146"/>
    <s v="Top 20"/>
    <s v="A+"/>
    <x v="0"/>
  </r>
  <r>
    <s v="ADUL"/>
    <x v="7"/>
    <s v="Bellagio|Venetian|Mirage"/>
    <s v="COVERLET&amp;BEDSPR"/>
    <s v="MP13-369"/>
    <s v="Brown/Gold"/>
    <s v="King/Cal K"/>
    <s v="A++"/>
    <n v="2678"/>
    <n v="167706.29"/>
    <n v="7.6832701270816922E-4"/>
    <n v="0.19444129254983775"/>
    <n v="147"/>
    <s v="Top 20"/>
    <s v="A+"/>
    <x v="0"/>
  </r>
  <r>
    <s v="FUR"/>
    <x v="0"/>
    <s v="Decker|Decker|Decker"/>
    <s v="ACCENT CHAIR"/>
    <s v="MT100-0106"/>
    <s v="Charcoal"/>
    <s v="See below"/>
    <s v="A"/>
    <n v="634"/>
    <n v="167436.85999999999"/>
    <n v="7.6709265025799527E-4"/>
    <n v="0.19520838520009573"/>
    <n v="148"/>
    <s v="Top 20"/>
    <s v="A+"/>
    <x v="0"/>
  </r>
  <r>
    <s v="ADUL"/>
    <x v="12"/>
    <s v="Perry|Perry|Perry"/>
    <s v="COMFORTER (SET)"/>
    <s v="WR10-2194"/>
    <s v="Blue"/>
    <s v="King/Cal K"/>
    <s v="A+"/>
    <n v="1562"/>
    <n v="166632.85999999999"/>
    <n v="7.6340921704736635E-4"/>
    <n v="0.1959717944171431"/>
    <n v="149"/>
    <s v="Top 20"/>
    <s v="A+"/>
    <x v="0"/>
  </r>
  <r>
    <s v="ADUL"/>
    <x v="12"/>
    <s v="Perry|Perry|Perry"/>
    <s v="COMFORTER (SET)"/>
    <s v="WR10-2193"/>
    <s v="Blue"/>
    <s v="Queen"/>
    <s v="A+"/>
    <n v="1735"/>
    <n v="166103.43"/>
    <n v="7.6098369460370551E-4"/>
    <n v="0.1967327781117468"/>
    <n v="150"/>
    <s v="Top 20"/>
    <s v="A+"/>
    <x v="0"/>
  </r>
  <r>
    <s v="ADUL"/>
    <x v="6"/>
    <s v="Joella|Loretta|Emma"/>
    <s v="COMFORTER (SET)"/>
    <s v="MPE10-476"/>
    <s v="Taupe"/>
    <s v="Queen"/>
    <s v="A+"/>
    <n v="1645"/>
    <n v="165368.31"/>
    <n v="7.5761582716365886E-4"/>
    <n v="0.19749039393891046"/>
    <n v="151"/>
    <s v="Top 20"/>
    <s v="A+"/>
    <x v="0"/>
  </r>
  <r>
    <s v="ADUL"/>
    <x v="7"/>
    <s v="Boone|Westbrook|Powell"/>
    <s v="COMFORTER (SET)"/>
    <s v="MP10-905"/>
    <s v="Brown"/>
    <s v="King"/>
    <s v="A"/>
    <n v="2091"/>
    <n v="164752.75"/>
    <n v="7.5479571006523258E-4"/>
    <n v="0.19824518964897569"/>
    <n v="152"/>
    <s v="Top 20"/>
    <s v="A+"/>
    <x v="0"/>
  </r>
  <r>
    <s v="YOUT"/>
    <x v="11"/>
    <s v="Gracie|Madeline|Elle"/>
    <s v="COMFORTER (SET)"/>
    <s v="UHK10-0226"/>
    <s v="White/Purple"/>
    <s v="Twin"/>
    <s v="A+"/>
    <n v="3376"/>
    <n v="164752.07"/>
    <n v="7.5479259472371115E-4"/>
    <n v="0.19899998224369941"/>
    <n v="153"/>
    <s v="Top 20"/>
    <s v="A+"/>
    <x v="0"/>
  </r>
  <r>
    <s v="FUR"/>
    <x v="1"/>
    <s v="Blaze|Blaze|Blaze"/>
    <s v="OCCASIONL TABLE"/>
    <s v="FPF17-0296"/>
    <s v="Brown"/>
    <s v="See below"/>
    <s v="A+"/>
    <n v="2150"/>
    <n v="164640.51999999999"/>
    <n v="7.5428154127265927E-4"/>
    <n v="0.19975426378497207"/>
    <n v="154"/>
    <s v="Top 20"/>
    <s v="A+"/>
    <x v="0"/>
  </r>
  <r>
    <s v="ADUL"/>
    <x v="12"/>
    <s v="Bitter Creek|Bitter Creek|Bitter Creek"/>
    <s v="COMFORTER (SET)"/>
    <s v="WR10-2180"/>
    <s v="Grey/Brown"/>
    <s v="King"/>
    <s v="A+"/>
    <n v="1692"/>
    <n v="163971.89000000001"/>
    <n v="7.51218290094024E-4"/>
    <n v="0.2005054820750661"/>
    <n v="155"/>
    <s v="Top 20-40"/>
    <s v="A"/>
    <x v="1"/>
  </r>
  <r>
    <s v="WIN"/>
    <x v="7"/>
    <s v="Anaheim|Salford|Preston"/>
    <s v="WINDOW PANEL"/>
    <s v="MP40-6767"/>
    <s v="Brown"/>
    <s v="50x84&quot;"/>
    <s v="A++"/>
    <n v="8766"/>
    <n v="163014.35999999999"/>
    <n v="7.468314769072409E-4"/>
    <n v="0.20125231355197334"/>
    <n v="156"/>
    <s v="Top 20-40"/>
    <s v="A"/>
    <x v="1"/>
  </r>
  <r>
    <s v="FUR"/>
    <x v="0"/>
    <s v="Playa|Playa|Playa"/>
    <s v="BAR STOOL"/>
    <s v="MT104-0169"/>
    <s v="Natural"/>
    <s v="See below"/>
    <s v="A"/>
    <n v="666"/>
    <n v="162684.46"/>
    <n v="7.4532007813088962E-4"/>
    <n v="0.20199763363010423"/>
    <n v="157"/>
    <s v="Top 20-40"/>
    <s v="A"/>
    <x v="1"/>
  </r>
  <r>
    <s v="ADUL"/>
    <x v="7"/>
    <s v="Boone|Westbrook|Powell"/>
    <s v="COMFORTER (SET)"/>
    <s v="MP10-904"/>
    <s v="Brown"/>
    <s v="Queen"/>
    <s v="A"/>
    <n v="2420"/>
    <n v="161818.92000000001"/>
    <n v="7.4135470651257159E-4"/>
    <n v="0.2027389883366168"/>
    <n v="158"/>
    <s v="Top 20-40"/>
    <s v="A"/>
    <x v="1"/>
  </r>
  <r>
    <s v="ART"/>
    <x v="2"/>
    <s v="Marlowe|Marlowe|Marlowe"/>
    <s v="DEC. MIRROR"/>
    <s v="MPS95F-0037"/>
    <s v="Black"/>
    <s v="36&quot; Dia"/>
    <s v="A+"/>
    <n v="1467"/>
    <n v="160845.99"/>
    <n v="7.3689734000309732E-4"/>
    <n v="0.20347588567661989"/>
    <n v="159"/>
    <s v="Top 20-40"/>
    <s v="A"/>
    <x v="1"/>
  </r>
  <r>
    <s v="ADUL"/>
    <x v="3"/>
    <s v="Porter|Evans|Walker"/>
    <s v="DUVET&amp;DUVET SET"/>
    <s v="AM12-0039"/>
    <s v="Neutral"/>
    <s v="King"/>
    <s v="A++"/>
    <n v="6804"/>
    <n v="160801.95000000001"/>
    <n v="7.3669557582573908E-4"/>
    <n v="0.20421258125244562"/>
    <n v="160"/>
    <s v="Top 20-40"/>
    <s v="A"/>
    <x v="1"/>
  </r>
  <r>
    <s v="FUR"/>
    <x v="4"/>
    <s v="Ceylon"/>
    <s v="DINING CHAIR"/>
    <s v="TG100-0093"/>
    <s v="Natural"/>
    <s v="See below"/>
    <s v="EXB"/>
    <n v="1377"/>
    <n v="159194.97"/>
    <n v="7.2933338241676327E-4"/>
    <n v="0.20494191463486239"/>
    <n v="161"/>
    <s v="Top 20-40"/>
    <s v="A"/>
    <x v="1"/>
  </r>
  <r>
    <s v="ADUL"/>
    <x v="3"/>
    <s v="Porter|Evans|Walker"/>
    <s v="COMFORTER (SET)"/>
    <s v="AM10-0394"/>
    <s v="Clay"/>
    <s v="King"/>
    <s v="A++"/>
    <n v="4726"/>
    <n v="158555.66"/>
    <n v="7.264044574343166E-4"/>
    <n v="0.20566831909229671"/>
    <n v="162"/>
    <s v="Top 20-40"/>
    <s v="A"/>
    <x v="1"/>
  </r>
  <r>
    <s v="BLK"/>
    <x v="9"/>
    <s v="Heated Microlight to Berber|Heated Microlight to Berber"/>
    <s v="ELECT BLANKET"/>
    <s v="BR54-0653"/>
    <s v="Ivory"/>
    <s v="King"/>
    <s v="A"/>
    <n v="1640"/>
    <n v="158509.15"/>
    <n v="7.261913772370201E-4"/>
    <n v="0.20639451046953372"/>
    <n v="163"/>
    <s v="Top 20-40"/>
    <s v="A"/>
    <x v="1"/>
  </r>
  <r>
    <s v="ADUL"/>
    <x v="3"/>
    <s v="Porter|Evans|Walker"/>
    <s v="COMFORTER (SET)"/>
    <s v="AM10-0002"/>
    <s v="Grey"/>
    <s v="Queen"/>
    <s v="A++"/>
    <n v="6517"/>
    <n v="158389.14000000001"/>
    <n v="7.2564156527233411E-4"/>
    <n v="0.20712015203480605"/>
    <n v="164"/>
    <s v="Top 20-40"/>
    <s v="A"/>
    <x v="1"/>
  </r>
  <r>
    <s v="ADUL"/>
    <x v="6"/>
    <s v="Brystol|Cadence|Isabella"/>
    <s v="COMFORTER (SET)"/>
    <s v="MPE10-785"/>
    <s v="Brown"/>
    <s v="King"/>
    <s v="A+"/>
    <n v="1428"/>
    <n v="158290.94"/>
    <n v="7.2519167330556324E-4"/>
    <n v="0.20784534370811161"/>
    <n v="165"/>
    <s v="Top 20-40"/>
    <s v="A"/>
    <x v="1"/>
  </r>
  <r>
    <s v="ADUL"/>
    <x v="7"/>
    <s v="Heritage|Lexington|Lawrence"/>
    <s v="COMFORTER (SET)"/>
    <s v="MP10-6141"/>
    <s v="Grey"/>
    <s v="King/Cal K"/>
    <s v="A"/>
    <n v="2138"/>
    <n v="157112.87"/>
    <n v="7.197944815612278E-4"/>
    <n v="0.20856513818967284"/>
    <n v="166"/>
    <s v="Top 20-40"/>
    <s v="A"/>
    <x v="1"/>
  </r>
  <r>
    <s v="ADUL"/>
    <x v="7"/>
    <s v="Palmer|Teagan|Dakota"/>
    <s v="COMFORTER (SET)"/>
    <s v="MP10-423"/>
    <s v="Black"/>
    <s v="Queen"/>
    <s v="A"/>
    <n v="2302"/>
    <n v="156532.75"/>
    <n v="7.1713672873268298E-4"/>
    <n v="0.20928227491840554"/>
    <n v="167"/>
    <s v="Top 20-40"/>
    <s v="A"/>
    <x v="1"/>
  </r>
  <r>
    <s v="ADUL"/>
    <x v="7"/>
    <s v="Marina|Anchorage|Fairbanks"/>
    <s v="COVERLET&amp;BEDSPR"/>
    <s v="MP13-2426"/>
    <s v="Blue"/>
    <s v="King/Cal K"/>
    <s v="A+"/>
    <n v="2448"/>
    <n v="156360.37"/>
    <n v="7.1634698965700107E-4"/>
    <n v="0.20999862190806254"/>
    <n v="168"/>
    <s v="Top 20-40"/>
    <s v="A"/>
    <x v="1"/>
  </r>
  <r>
    <s v="FUR"/>
    <x v="2"/>
    <s v="Beckett|Beckett|Beckett"/>
    <s v="BED"/>
    <s v="MPS115-0058U2"/>
    <s v="Morocco Brown"/>
    <s v="Queen"/>
    <s v="A+"/>
    <n v="426"/>
    <n v="155984.91"/>
    <n v="7.1462686299871416E-4"/>
    <n v="0.21071324877106126"/>
    <n v="169"/>
    <s v="Top 20-40"/>
    <s v="A"/>
    <x v="1"/>
  </r>
  <r>
    <s v="FUR"/>
    <x v="2"/>
    <s v="Victoria|Victoria|Victoria"/>
    <s v="NIGHTSTAND"/>
    <s v="MPS136-0181"/>
    <s v="Light Natural"/>
    <s v="See below"/>
    <s v="B"/>
    <n v="890"/>
    <n v="155691.22"/>
    <n v="7.1328135615837879E-4"/>
    <n v="0.21142653012721965"/>
    <n v="170"/>
    <s v="Top 20-40"/>
    <s v="A"/>
    <x v="1"/>
  </r>
  <r>
    <s v="ADUL"/>
    <x v="7"/>
    <s v="Luna|Piper|Willow"/>
    <s v="COVERLET&amp;BEDSPR"/>
    <s v="MP13-2123"/>
    <s v="Taupe"/>
    <s v="King/Cal K"/>
    <s v="A"/>
    <n v="2472"/>
    <n v="155582.32"/>
    <n v="7.1278244337649136E-4"/>
    <n v="0.21213931257059615"/>
    <n v="171"/>
    <s v="Top 20-40"/>
    <s v="A"/>
    <x v="1"/>
  </r>
  <r>
    <s v="ADUL"/>
    <x v="6"/>
    <s v="Brystol|Cadence|Isabella"/>
    <s v="COMFORTER (SET)"/>
    <s v="MPE10-638"/>
    <s v="Teal"/>
    <s v="Cal King"/>
    <s v="A++"/>
    <n v="1406"/>
    <n v="155389.20000000001"/>
    <n v="7.1189768638440598E-4"/>
    <n v="0.21285121025698056"/>
    <n v="172"/>
    <s v="Top 20-40"/>
    <s v="A"/>
    <x v="1"/>
  </r>
  <r>
    <s v="FUR"/>
    <x v="7"/>
    <s v="Parker|Avalon|Avenu"/>
    <s v="OCCASIONL TABLE"/>
    <s v="MP120-1063"/>
    <s v="Off-White/Natural"/>
    <s v="See below"/>
    <s v="A+"/>
    <n v="1259"/>
    <n v="154686.15"/>
    <n v="7.0867674394817129E-4"/>
    <n v="0.21355988700092873"/>
    <n v="173"/>
    <s v="Top 20-40"/>
    <s v="A"/>
    <x v="1"/>
  </r>
  <r>
    <s v="ADUL"/>
    <x v="7"/>
    <s v="Luna|Piper|Willow"/>
    <s v="COVERLET&amp;BEDSPR"/>
    <s v="MP13-2121"/>
    <s v="Blue"/>
    <s v="King/Cal K"/>
    <s v="A"/>
    <n v="2457"/>
    <n v="154667.64000000001"/>
    <n v="7.0859194251940427E-4"/>
    <n v="0.21426847894344814"/>
    <n v="174"/>
    <s v="Top 20-40"/>
    <s v="A"/>
    <x v="1"/>
  </r>
  <r>
    <s v="TOWL"/>
    <x v="2"/>
    <s v="Turkish|Turkish|Turkish"/>
    <s v="BATH TOWEL"/>
    <s v="MPS73-316"/>
    <s v="Grey"/>
    <s v="6-Piece"/>
    <s v="A+"/>
    <n v="4194"/>
    <n v="154535.60999999999"/>
    <n v="7.0798706231194226E-4"/>
    <n v="0.21497646600576009"/>
    <n v="175"/>
    <s v="Top 20-40"/>
    <s v="A"/>
    <x v="0"/>
  </r>
  <r>
    <s v="ADUL"/>
    <x v="10"/>
    <s v="Gloria"/>
    <s v="COVERLET&amp;BEDSPR"/>
    <s v="CS14-1303"/>
    <s v="Aqua"/>
    <s v="Twin/Twin "/>
    <s v="ARA+"/>
    <n v="9074"/>
    <n v="154522.18"/>
    <n v="7.079255343168941E-4"/>
    <n v="0.21568439154007699"/>
    <n v="176"/>
    <s v="Top 20-40"/>
    <s v="A"/>
    <x v="1"/>
  </r>
  <r>
    <s v="FUR"/>
    <x v="14"/>
    <s v="Howell|Howell|Howell"/>
    <s v="ACCENT CHAIR"/>
    <s v="TG100-0259"/>
    <s v="Light Stone"/>
    <s v="See below"/>
    <s v="EXB"/>
    <n v="649"/>
    <n v="154416.57"/>
    <n v="7.074416942903089E-4"/>
    <n v="0.21639183323436728"/>
    <n v="177"/>
    <s v="Top 20-40"/>
    <s v="A"/>
    <x v="1"/>
  </r>
  <r>
    <s v="ADUL"/>
    <x v="7"/>
    <s v="Marina|Anchorage|Fairbanks"/>
    <s v="COVERLET&amp;BEDSPR"/>
    <s v="MP13-2425"/>
    <s v="Blue"/>
    <s v="Full/Queen"/>
    <s v="A+"/>
    <n v="2516"/>
    <n v="154360.63"/>
    <n v="7.0718541163632565E-4"/>
    <n v="0.21709901864600362"/>
    <n v="178"/>
    <s v="Top 20-40"/>
    <s v="A"/>
    <x v="1"/>
  </r>
  <r>
    <s v="TOWL"/>
    <x v="2"/>
    <s v="Turkish|Turkish|Turkish"/>
    <s v="BATH TOWEL"/>
    <s v="MPS73-318"/>
    <s v="Natural"/>
    <s v="6-Piece"/>
    <s v="A++"/>
    <n v="4165"/>
    <n v="153824.42000000001"/>
    <n v="7.047288274051424E-4"/>
    <n v="0.21780374747340875"/>
    <n v="179"/>
    <s v="Top 20-40"/>
    <s v="A"/>
    <x v="0"/>
  </r>
  <r>
    <s v="FUR"/>
    <x v="1"/>
    <s v="Novak|Novak|Novak"/>
    <s v="ACCENT CHAIR"/>
    <s v="II110-0397"/>
    <s v="Light Blue"/>
    <s v="See below"/>
    <s v="A"/>
    <n v="1118"/>
    <n v="153469.32999999999"/>
    <n v="7.0310202355096038E-4"/>
    <n v="0.2185068494969597"/>
    <n v="180"/>
    <s v="Top 20-40"/>
    <s v="A"/>
    <x v="1"/>
  </r>
  <r>
    <s v="BLK"/>
    <x v="7"/>
    <s v="Zuri|Marselle|Marselle"/>
    <s v="THROW"/>
    <s v="MP50-6233"/>
    <s v="Snow Leopard"/>
    <s v="60x70&quot;"/>
    <s v="A"/>
    <n v="9559"/>
    <n v="153189.04"/>
    <n v="7.0181790726413565E-4"/>
    <n v="0.21920866740422384"/>
    <n v="181"/>
    <s v="Top 20-40"/>
    <s v="A"/>
    <x v="1"/>
  </r>
  <r>
    <s v="BLK"/>
    <x v="7"/>
    <s v="Ruched Fur|Ruched Fur|Ruched Fur"/>
    <s v="THROW"/>
    <s v="MP50-4878"/>
    <s v="Blush"/>
    <s v="50x60&quot;"/>
    <s v="A++"/>
    <n v="8389"/>
    <n v="153159.01999999999"/>
    <n v="7.0168037409873375E-4"/>
    <n v="0.21991034777832258"/>
    <n v="182"/>
    <s v="Top 20-40"/>
    <s v="A"/>
    <x v="1"/>
  </r>
  <r>
    <s v="ART"/>
    <x v="2"/>
    <s v="Marlowe|Marlowe|Marlowe"/>
    <s v="DEC. MIRROR"/>
    <s v="MPS95F-0034"/>
    <s v="Gold"/>
    <s v="27&quot; Dia"/>
    <s v="A+"/>
    <n v="2127"/>
    <n v="153065.68"/>
    <n v="7.0125274766107192E-4"/>
    <n v="0.22061160052598366"/>
    <n v="183"/>
    <s v="Top 20-40"/>
    <s v="A"/>
    <x v="1"/>
  </r>
  <r>
    <s v="BLK"/>
    <x v="9"/>
    <s v="Heated Plush|Heated Plush|Heated Plush"/>
    <s v="ELECT BLANKET"/>
    <s v="BR54-0515"/>
    <s v="Grey"/>
    <s v="Queen"/>
    <s v="A++"/>
    <n v="2124"/>
    <n v="152099.1"/>
    <n v="6.9682447294374642E-4"/>
    <n v="0.22130842499892742"/>
    <n v="184"/>
    <s v="Top 20-40"/>
    <s v="A"/>
    <x v="1"/>
  </r>
  <r>
    <s v="ADUL"/>
    <x v="6"/>
    <s v="Saben|Barret|Seth"/>
    <s v="COMFORTER (SET)"/>
    <s v="MPE10-695"/>
    <s v="Aqua"/>
    <s v="Queen"/>
    <s v="A++"/>
    <n v="2116"/>
    <n v="151696.98000000001"/>
    <n v="6.9498220657228111E-4"/>
    <n v="0.22200340720549969"/>
    <n v="185"/>
    <s v="Top 20-40"/>
    <s v="A"/>
    <x v="1"/>
  </r>
  <r>
    <s v="FUR"/>
    <x v="7"/>
    <s v="Parker|Avalon|Avenu"/>
    <s v="BOOKCASE/SHELF"/>
    <s v="MP138-0128"/>
    <s v="Off-White/Pecan"/>
    <s v="See below"/>
    <s v="A"/>
    <n v="889"/>
    <n v="151641.01999999999"/>
    <n v="6.9472583229060589E-4"/>
    <n v="0.22269813303779029"/>
    <n v="186"/>
    <s v="Top 20-40"/>
    <s v="A"/>
    <x v="1"/>
  </r>
  <r>
    <s v="BLK"/>
    <x v="9"/>
    <s v="Heated Plush|Heated Plush|Heated Plush"/>
    <s v="ELECT BLANKET"/>
    <s v="BR54-0520"/>
    <s v="Mink"/>
    <s v="King"/>
    <s v="A+"/>
    <n v="1800"/>
    <n v="151255.85999999999"/>
    <n v="6.9296126620179267E-4"/>
    <n v="0.22339109430399209"/>
    <n v="187"/>
    <s v="Top 20-40"/>
    <s v="A"/>
    <x v="1"/>
  </r>
  <r>
    <s v="FUR"/>
    <x v="7"/>
    <s v="Capstone|Wilmette|Milton"/>
    <s v="MOTION"/>
    <s v="MP103-0482"/>
    <s v="Taupe Multi"/>
    <s v="See below"/>
    <s v="B"/>
    <n v="871"/>
    <n v="151186.64000000001"/>
    <n v="6.9264414276044991E-4"/>
    <n v="0.22408373844675256"/>
    <n v="188"/>
    <s v="Top 20-40"/>
    <s v="A"/>
    <x v="1"/>
  </r>
  <r>
    <s v="TOWL"/>
    <x v="2"/>
    <s v="800GSM|800GSM|800GSM"/>
    <s v="BATH TOWEL"/>
    <s v="MPS73-188"/>
    <s v="White"/>
    <s v="8-Piece"/>
    <s v="A++"/>
    <n v="4306"/>
    <n v="150849.87"/>
    <n v="6.9110126987196284E-4"/>
    <n v="0.22477483971662451"/>
    <n v="189"/>
    <s v="Top 20-40"/>
    <s v="A"/>
    <x v="1"/>
  </r>
  <r>
    <s v="ADUL"/>
    <x v="7"/>
    <s v="Odette|Dillon|Eliot"/>
    <s v="COMFORTER (SET)"/>
    <s v="MP10-6289"/>
    <s v="Tan/Ivory"/>
    <s v="Cal King"/>
    <s v="A+"/>
    <n v="1584"/>
    <n v="149974.79999999999"/>
    <n v="6.8709223765849882E-4"/>
    <n v="0.22546193195428302"/>
    <n v="190"/>
    <s v="Top 20-40"/>
    <s v="A"/>
    <x v="1"/>
  </r>
  <r>
    <s v="FUR"/>
    <x v="1"/>
    <s v="Oslo|Oslo|Oslo"/>
    <s v="BAR STOOL"/>
    <s v="II104-0511"/>
    <s v="Brown"/>
    <s v="See below"/>
    <s v="A"/>
    <n v="1085"/>
    <n v="149970.23000000001"/>
    <n v="6.870713007309211E-4"/>
    <n v="0.22614900325501394"/>
    <n v="191"/>
    <s v="Top 20-40"/>
    <s v="A"/>
    <x v="1"/>
  </r>
  <r>
    <s v="SHET"/>
    <x v="15"/>
    <s v="Cozy Cotton Flannel|Cozy Cotton Flannel|Cozy Cotton Flannel"/>
    <s v="SHEET/SHEET SET"/>
    <s v="TN20-0254"/>
    <s v="Multi Leaves"/>
    <s v="Queen"/>
    <s v="A++"/>
    <n v="6285"/>
    <n v="149784.06"/>
    <n v="6.8621838436173845E-4"/>
    <n v="0.22683522163937567"/>
    <n v="192"/>
    <s v="Top 20-40"/>
    <s v="A"/>
    <x v="0"/>
  </r>
  <r>
    <s v="BLK"/>
    <x v="3"/>
    <s v="Avril|Nami|Ombak"/>
    <s v="COMFORTER (SET)"/>
    <s v="AM10-0279"/>
    <s v="Gray"/>
    <s v="King/Cal K"/>
    <s v="A++"/>
    <n v="3794"/>
    <n v="148842.37"/>
    <n v="6.8190414030686627E-4"/>
    <n v="0.22751712577968253"/>
    <n v="193"/>
    <s v="Top 20-40"/>
    <s v="A"/>
    <x v="1"/>
  </r>
  <r>
    <s v="FUR"/>
    <x v="7"/>
    <s v="Alana|Minkoff|Aaron"/>
    <s v="MOTION"/>
    <s v="MP103-0731"/>
    <s v="Blue Multi"/>
    <s v="See below"/>
    <s v="B"/>
    <n v="599"/>
    <n v="148645.74"/>
    <n v="6.8100330265486884E-4"/>
    <n v="0.22819812908233739"/>
    <n v="194"/>
    <s v="Top 20-40"/>
    <s v="A"/>
    <x v="1"/>
  </r>
  <r>
    <s v="ADUL"/>
    <x v="1"/>
    <s v="Imani|Imani|Imani"/>
    <s v="COMFORTER (SET)"/>
    <s v="II10-1090"/>
    <s v="Gray"/>
    <s v="King/Cal K"/>
    <s v="A+"/>
    <n v="1767"/>
    <n v="148220.13"/>
    <n v="6.790534195593766E-4"/>
    <n v="0.22887718250189676"/>
    <n v="195"/>
    <s v="Top 20-40"/>
    <s v="A"/>
    <x v="1"/>
  </r>
  <r>
    <s v="FUR"/>
    <x v="1"/>
    <s v="Bailey|Bailey|Bailey"/>
    <s v="ACCENT BENCH"/>
    <s v="II105-0525"/>
    <s v="Taupe"/>
    <s v="See below"/>
    <s v="A"/>
    <n v="1141"/>
    <n v="147960.12"/>
    <n v="6.7786221375204373E-4"/>
    <n v="0.2295550447156488"/>
    <n v="196"/>
    <s v="Top 20-40"/>
    <s v="A"/>
    <x v="1"/>
  </r>
  <r>
    <s v="WIN"/>
    <x v="7"/>
    <s v="Anaheim|Salford|Preston"/>
    <s v="WINDOW PANEL"/>
    <s v="MP40-6763"/>
    <s v="Natural"/>
    <s v="50x84&quot;"/>
    <s v="A++"/>
    <n v="8345"/>
    <n v="147595.76999999999"/>
    <n v="6.7619298627655527E-4"/>
    <n v="0.23023123770192536"/>
    <n v="197"/>
    <s v="Top 20-40"/>
    <s v="A"/>
    <x v="1"/>
  </r>
  <r>
    <s v="ADUL"/>
    <x v="6"/>
    <s v="Brystol|Cadence|Isabella"/>
    <s v="COMFORTER (SET)"/>
    <s v="MPE10-633"/>
    <s v="Red"/>
    <s v="Queen"/>
    <s v="A"/>
    <n v="1457"/>
    <n v="147266.72"/>
    <n v="6.7468548167710582E-4"/>
    <n v="0.23090592318360245"/>
    <n v="198"/>
    <s v="Top 20-40"/>
    <s v="A"/>
    <x v="1"/>
  </r>
  <r>
    <s v="FUR"/>
    <x v="7"/>
    <s v="Emmett|Janet|Cheryl"/>
    <s v="BAR STOOL"/>
    <s v="MP104-1105"/>
    <s v="Beige"/>
    <s v="See below"/>
    <s v="A"/>
    <n v="1031"/>
    <n v="147061.34"/>
    <n v="6.7374455690994285E-4"/>
    <n v="0.23157966774051239"/>
    <n v="199"/>
    <s v="Top 20-40"/>
    <s v="A"/>
    <x v="1"/>
  </r>
  <r>
    <s v="ADUL"/>
    <x v="12"/>
    <s v="Winter Hills|Winter Hills|Winter Hills"/>
    <s v="COVERLET&amp;BEDSPR"/>
    <s v="WR14-1728"/>
    <s v="Tan"/>
    <s v="Full/Queen"/>
    <s v="A+"/>
    <n v="2614"/>
    <n v="146991.57"/>
    <n v="6.7342491370707522E-4"/>
    <n v="0.23225309265421948"/>
    <n v="200"/>
    <s v="Top 20-40"/>
    <s v="A"/>
    <x v="1"/>
  </r>
  <r>
    <s v="FUR"/>
    <x v="7"/>
    <s v="Pearce|Walsh|Howard"/>
    <s v="BAR STOOL"/>
    <s v="MP104-0515"/>
    <s v="Grey"/>
    <s v="See below"/>
    <s v="A"/>
    <n v="996"/>
    <n v="146540.78"/>
    <n v="6.7135967134759834E-4"/>
    <n v="0.23292445232556708"/>
    <n v="201"/>
    <s v="Top 20-40"/>
    <s v="A"/>
    <x v="1"/>
  </r>
  <r>
    <s v="BLK"/>
    <x v="5"/>
    <s v="Wyatt AZ|Wyatt AZ|Wyatt AZ"/>
    <s v="ELEC MATT PAD"/>
    <s v="ST55-0073"/>
    <s v="White"/>
    <s v="Cal King"/>
    <s v="ARA+"/>
    <n v="1685"/>
    <n v="146439.14000000001"/>
    <n v="6.7089401941783681E-4"/>
    <n v="0.23359534634498491"/>
    <n v="202"/>
    <s v="Top 20-40"/>
    <s v="A"/>
    <x v="1"/>
  </r>
  <r>
    <s v="FUR"/>
    <x v="1"/>
    <s v="Sonoma|Sonoma|Sonoma"/>
    <s v="DINING TABLE"/>
    <s v="II121-0311"/>
    <s v="Natural"/>
    <s v="See below"/>
    <s v="A+"/>
    <n v="545"/>
    <n v="146385.04"/>
    <n v="6.7064616651149969E-4"/>
    <n v="0.23426599251149641"/>
    <n v="203"/>
    <s v="Top 20-40"/>
    <s v="A"/>
    <x v="1"/>
  </r>
  <r>
    <s v="ADUL"/>
    <x v="12"/>
    <s v="Winter Hills|Winter Hills|Winter Hills"/>
    <s v="COVERLET&amp;BEDSPR"/>
    <s v="WR14-1729"/>
    <s v="Tan"/>
    <s v="King/Cal K"/>
    <s v="A+"/>
    <n v="2476"/>
    <n v="146155.67000000001"/>
    <n v="6.6959533432801464E-4"/>
    <n v="0.23493558784582441"/>
    <n v="204"/>
    <s v="Top 20-40"/>
    <s v="A"/>
    <x v="1"/>
  </r>
  <r>
    <s v="BLK"/>
    <x v="6"/>
    <s v="Parkston|Hartford|Hartford"/>
    <s v="COMFORTER (SET)"/>
    <s v="BASI10-0243"/>
    <s v="Navy"/>
    <s v="Full/Queen"/>
    <s v="A++"/>
    <n v="5544"/>
    <n v="146071.14000000001"/>
    <n v="6.6920806988859374E-4"/>
    <n v="0.23560479591571301"/>
    <n v="205"/>
    <s v="Top 20-40"/>
    <s v="A"/>
    <x v="1"/>
  </r>
  <r>
    <s v="ADUL"/>
    <x v="16"/>
    <s v="Ramsey|Lynda|Casey"/>
    <s v="COMFORTER (SET)"/>
    <s v="5DS10-0047"/>
    <s v="Neutral"/>
    <s v="Queen"/>
    <s v="A+"/>
    <n v="2905"/>
    <n v="145214.18"/>
    <n v="6.6528200655006052E-4"/>
    <n v="0.23627007792226307"/>
    <n v="206"/>
    <s v="Top 20-40"/>
    <s v="A"/>
    <x v="1"/>
  </r>
  <r>
    <s v="FUR"/>
    <x v="7"/>
    <s v="Welburn|Antonio|Madera"/>
    <s v="ACCENT BENCH"/>
    <s v="MP105-0543"/>
    <s v="Tan"/>
    <s v="See below"/>
    <s v="A"/>
    <n v="1277"/>
    <n v="145204.57999999999"/>
    <n v="6.6523802525799336E-4"/>
    <n v="0.23693531594752107"/>
    <n v="207"/>
    <s v="Top 20-40"/>
    <s v="A"/>
    <x v="1"/>
  </r>
  <r>
    <s v="TOWL"/>
    <x v="2"/>
    <s v="Turkish|Turkish|Turkish"/>
    <s v="BATH TOWEL"/>
    <s v="MPS73-454"/>
    <s v="Charcoal"/>
    <s v="6-Piece"/>
    <s v="A++"/>
    <n v="3937"/>
    <n v="144959.59"/>
    <n v="6.6411563184720732E-4"/>
    <n v="0.23759943157936828"/>
    <n v="208"/>
    <s v="Top 20-40"/>
    <s v="A"/>
    <x v="1"/>
  </r>
  <r>
    <s v="ADUL"/>
    <x v="7"/>
    <s v="Marina|Anchorage|Fairbanks"/>
    <s v="COMFORTER (SET)"/>
    <s v="MP10-6155"/>
    <s v="Blue"/>
    <s v="Full/Queen"/>
    <s v="A+"/>
    <n v="2132"/>
    <n v="144905.35"/>
    <n v="6.6386713754702765E-4"/>
    <n v="0.23826329871691529"/>
    <n v="209"/>
    <s v="Top 20-40"/>
    <s v="A"/>
    <x v="1"/>
  </r>
  <r>
    <s v="FUR"/>
    <x v="16"/>
    <s v="Paula|Paula|Paula"/>
    <s v="ACCENT CHAIR"/>
    <s v="5DS100-0035"/>
    <s v="Light Blue"/>
    <s v="See below"/>
    <s v="A"/>
    <n v="1115"/>
    <n v="144714.99"/>
    <n v="6.6299502517641151E-4"/>
    <n v="0.23892629374209171"/>
    <n v="210"/>
    <s v="Top 20-40"/>
    <s v="A"/>
    <x v="1"/>
  </r>
  <r>
    <s v="BATH"/>
    <x v="7"/>
    <s v="Amherst|Eastridge|Salem"/>
    <s v="SHOWER CURTAIN"/>
    <s v="MP70-246"/>
    <s v="Black"/>
    <s v="72x72&quot;"/>
    <s v="A++"/>
    <n v="10141"/>
    <n v="144366.70000000001"/>
    <n v="6.61399374737444E-4"/>
    <n v="0.23958769311682915"/>
    <n v="211"/>
    <s v="Top 20-40"/>
    <s v="A"/>
    <x v="1"/>
  </r>
  <r>
    <s v="FUR"/>
    <x v="7"/>
    <s v="Charlotte|Elaine|Hamilton"/>
    <s v="DINING CHAIR"/>
    <s v="MP108-1243"/>
    <s v="Cream"/>
    <s v="See below"/>
    <s v="B"/>
    <n v="693"/>
    <n v="143834.70000000001"/>
    <n v="6.5896207813538599E-4"/>
    <n v="0.24024665519496452"/>
    <n v="212"/>
    <s v="Top 20-40"/>
    <s v="A"/>
    <x v="1"/>
  </r>
  <r>
    <s v="ADUL"/>
    <x v="6"/>
    <s v="Joella|Loretta|Emma"/>
    <s v="COMFORTER (SET)"/>
    <s v="MPE10-698"/>
    <s v="Plum"/>
    <s v="Queen"/>
    <s v="A"/>
    <n v="1437"/>
    <n v="143571.38"/>
    <n v="6.5775570794505912E-4"/>
    <n v="0.24090441090290957"/>
    <n v="213"/>
    <s v="Top 20-40"/>
    <s v="A"/>
    <x v="1"/>
  </r>
  <r>
    <s v="FUR"/>
    <x v="2"/>
    <s v="Marie|Marie|Marie"/>
    <s v="DINING CHAIR"/>
    <s v="MPS100-0042"/>
    <s v="Beige/Light Natural"/>
    <s v="See below"/>
    <s v="B"/>
    <n v="706"/>
    <n v="142599.01999999999"/>
    <n v="6.5330095282480137E-4"/>
    <n v="0.24155771185573438"/>
    <n v="214"/>
    <s v="Top 20-40"/>
    <s v="A"/>
    <x v="1"/>
  </r>
  <r>
    <s v="ADUL"/>
    <x v="3"/>
    <s v="Porter|Evans|Walker"/>
    <s v="COMFORTER (SET)"/>
    <s v="AM10-0008"/>
    <s v="White"/>
    <s v="Queen"/>
    <s v="A++"/>
    <n v="5854"/>
    <n v="142378.39000000001"/>
    <n v="6.5229016194263598E-4"/>
    <n v="0.24221000201767701"/>
    <n v="215"/>
    <s v="Top 20-40"/>
    <s v="A"/>
    <x v="1"/>
  </r>
  <r>
    <s v="ADUL"/>
    <x v="1"/>
    <s v="Imani|Imani|Imani"/>
    <s v="COMFORTER (SET)"/>
    <s v="II10-994"/>
    <s v="Ivory"/>
    <s v="Full/Queen"/>
    <s v="A+"/>
    <n v="2113"/>
    <n v="142340.54"/>
    <n v="6.5211675653589177E-4"/>
    <n v="0.2428621187742129"/>
    <n v="216"/>
    <s v="Top 20-40"/>
    <s v="A"/>
    <x v="1"/>
  </r>
  <r>
    <s v="BASI"/>
    <x v="7"/>
    <s v="Stay Puffed|Stay Puffed|Stay Puffed"/>
    <s v="COMFORTER (SET)"/>
    <s v="MP10-8299"/>
    <s v="White"/>
    <s v="King/Cal K"/>
    <s v="A"/>
    <n v="1966"/>
    <n v="142109.25"/>
    <n v="6.5105712809399334E-4"/>
    <n v="0.24351317590230689"/>
    <n v="217"/>
    <s v="Top 20-40"/>
    <s v="A"/>
    <x v="1"/>
  </r>
  <r>
    <s v="TOWL"/>
    <x v="2"/>
    <s v="800GSM|800GSM|800GSM"/>
    <s v="BATH TOWEL"/>
    <s v="MPS73-190"/>
    <s v="Natural"/>
    <s v="8-Piece"/>
    <s v="A"/>
    <n v="4043"/>
    <n v="141523.76"/>
    <n v="6.4837477323019836E-4"/>
    <n v="0.2441615506755371"/>
    <n v="218"/>
    <s v="Top 20-40"/>
    <s v="A"/>
    <x v="1"/>
  </r>
  <r>
    <s v="ADUL"/>
    <x v="7"/>
    <s v="Palmer|Teagan|Dakota"/>
    <s v="COMFORTER (SET)"/>
    <s v="MP10-2263"/>
    <s v="Blue"/>
    <s v="Queen"/>
    <s v="A"/>
    <n v="2056"/>
    <n v="141426.20000000001"/>
    <n v="6.479278133495654E-4"/>
    <n v="0.24480947848888668"/>
    <n v="219"/>
    <s v="Top 20-40"/>
    <s v="A"/>
    <x v="1"/>
  </r>
  <r>
    <s v="FUR"/>
    <x v="7"/>
    <s v="Qwen|Elle|Cassie"/>
    <s v="ACCENT CHAIR"/>
    <s v="FPF18-0514"/>
    <s v="Beige"/>
    <s v="See below"/>
    <s v="B"/>
    <n v="841"/>
    <n v="140692.81"/>
    <n v="6.4456787170485985E-4"/>
    <n v="0.24545404636059154"/>
    <n v="220"/>
    <s v="Top 20-40"/>
    <s v="A"/>
    <x v="1"/>
  </r>
  <r>
    <s v="ADUL"/>
    <x v="7"/>
    <s v="Tuscany|Marino|Genoa"/>
    <s v="COVERLET&amp;BEDSPR"/>
    <s v="MP13-1037"/>
    <s v="White"/>
    <s v="Full/Queen"/>
    <s v="A"/>
    <n v="3341"/>
    <n v="140178"/>
    <n v="6.4220932910390974E-4"/>
    <n v="0.24609625568969545"/>
    <n v="221"/>
    <s v="Top 20-40"/>
    <s v="A"/>
    <x v="1"/>
  </r>
  <r>
    <s v="BATH"/>
    <x v="2"/>
    <s v="Splendor|Splendor|Splendor"/>
    <s v="BATH RUG"/>
    <s v="MPS72-447"/>
    <s v="White"/>
    <s v="24x72&quot;"/>
    <s v="A++"/>
    <n v="3959"/>
    <n v="139887.66"/>
    <n v="6.4087916990195211E-4"/>
    <n v="0.24673713485959742"/>
    <n v="222"/>
    <s v="Top 20-40"/>
    <s v="A"/>
    <x v="1"/>
  </r>
  <r>
    <s v="BLK"/>
    <x v="5"/>
    <s v="Wyatt AZ|Wyatt AZ|Wyatt AZ"/>
    <s v="ELEC MATT PAD"/>
    <s v="ST55-0069"/>
    <s v="White"/>
    <s v="Twin XL"/>
    <s v="ARA+"/>
    <n v="2870"/>
    <n v="139793.21"/>
    <n v="6.4044645812739499E-4"/>
    <n v="0.2473775813177248"/>
    <n v="223"/>
    <s v="Top 20-40"/>
    <s v="A"/>
    <x v="1"/>
  </r>
  <r>
    <s v="ADUL"/>
    <x v="7"/>
    <s v="Aubrey|Whitman|Charlotte"/>
    <s v="COMFORTER (SET)"/>
    <s v="MP10-4695"/>
    <s v="Navy"/>
    <s v="Queen"/>
    <s v="A"/>
    <n v="1519"/>
    <n v="139526.85"/>
    <n v="6.3922616052791345E-4"/>
    <n v="0.24801680747825272"/>
    <n v="224"/>
    <s v="Top 20-40"/>
    <s v="A"/>
    <x v="1"/>
  </r>
  <r>
    <s v="BASI"/>
    <x v="7"/>
    <s v="Cloud Soft|Heavenly Soft|Heavenly Soft"/>
    <s v="MATT PAD/TOPPER"/>
    <s v="MP16-3148"/>
    <s v="White"/>
    <s v="King"/>
    <s v="A+"/>
    <n v="4582"/>
    <n v="138681.81"/>
    <n v="6.3535470729369722E-4"/>
    <n v="0.24865216218554642"/>
    <n v="225"/>
    <s v="Top 20-40"/>
    <s v="A"/>
    <x v="1"/>
  </r>
  <r>
    <s v="FUR"/>
    <x v="7"/>
    <s v="Carson|Fillmore|Troy"/>
    <s v="DINING CHAIR"/>
    <s v="MP108-0511"/>
    <s v="Cream"/>
    <s v="See below"/>
    <s v="B"/>
    <n v="943"/>
    <n v="138212.96"/>
    <n v="6.3320672512851884E-4"/>
    <n v="0.24928536891067493"/>
    <n v="226"/>
    <s v="Top 20-40"/>
    <s v="A"/>
    <x v="1"/>
  </r>
  <r>
    <s v="BATH"/>
    <x v="7"/>
    <s v="Amherst|Eastridge|Salem"/>
    <s v="SHOWER CURTAIN"/>
    <s v="MP70-2206"/>
    <s v="Navy"/>
    <s v="72x72&quot;"/>
    <s v="A+"/>
    <n v="9704"/>
    <n v="137279.29"/>
    <n v="6.2892922377806126E-4"/>
    <n v="0.24991429813445298"/>
    <n v="227"/>
    <s v="Top 20-40"/>
    <s v="A"/>
    <x v="1"/>
  </r>
  <r>
    <s v="ADUL"/>
    <x v="7"/>
    <s v="Luna|Piper|Willow"/>
    <s v="COVERLET&amp;BEDSPR"/>
    <s v="MP13-2122"/>
    <s v="Taupe"/>
    <s v="Full/Queen"/>
    <s v="A"/>
    <n v="2379"/>
    <n v="136854.19"/>
    <n v="6.2698167718871003E-4"/>
    <n v="0.2505412798116417"/>
    <n v="228"/>
    <s v="Top 20-40"/>
    <s v="A"/>
    <x v="1"/>
  </r>
  <r>
    <s v="ADUL"/>
    <x v="2"/>
    <s v="Grace|Grace |Grace"/>
    <s v="COMFORTER (SET)"/>
    <s v="MPS10-485"/>
    <s v="Taupe"/>
    <s v="King"/>
    <s v="A"/>
    <n v="729"/>
    <n v="136832.46"/>
    <n v="6.2688212370156206E-4"/>
    <n v="0.25116816193534325"/>
    <n v="229"/>
    <s v="Top 20-40"/>
    <s v="A"/>
    <x v="1"/>
  </r>
  <r>
    <s v="ADUL"/>
    <x v="2"/>
    <s v="Essence|Essence|Essence"/>
    <s v="COMFORTER (SET)"/>
    <s v="MPS10-537"/>
    <s v="Blue"/>
    <s v="Queen"/>
    <s v="A"/>
    <n v="771"/>
    <n v="136522.96"/>
    <n v="6.2546418517085353E-4"/>
    <n v="0.25179362612051409"/>
    <n v="230"/>
    <s v="Top 20-40"/>
    <s v="A"/>
    <x v="1"/>
  </r>
  <r>
    <s v="FUR"/>
    <x v="4"/>
    <s v="Ceylon"/>
    <s v="BAR STOOL"/>
    <s v="TG104-0095"/>
    <s v="Natural"/>
    <s v="See below"/>
    <s v="EXB"/>
    <n v="978"/>
    <n v="136069.14000000001"/>
    <n v="6.2338506121606798E-4"/>
    <n v="0.25241701118173016"/>
    <n v="231"/>
    <s v="Top 20-40"/>
    <s v="A"/>
    <x v="1"/>
  </r>
  <r>
    <s v="FUR"/>
    <x v="4"/>
    <s v="Ceylon|Ceylon|Ceylon"/>
    <s v="BAR STOOL"/>
    <s v="TG104-0190"/>
    <s v="Natural"/>
    <s v="See below"/>
    <s v="EXB"/>
    <n v="977"/>
    <n v="135930.01"/>
    <n v="6.2274765317801481E-4"/>
    <n v="0.25303975883490815"/>
    <n v="232"/>
    <s v="Top 20-40"/>
    <s v="A"/>
    <x v="1"/>
  </r>
  <r>
    <s v="ADUL"/>
    <x v="7"/>
    <s v="Tuscany|Marino|Genoa"/>
    <s v="COVERLET&amp;BEDSPR"/>
    <s v="MP13-1038"/>
    <s v="White"/>
    <s v="King/Cal K"/>
    <s v="A"/>
    <n v="2823"/>
    <n v="135730.56"/>
    <n v="6.2183389602147253E-4"/>
    <n v="0.25366159273092964"/>
    <n v="233"/>
    <s v="Top 20-40"/>
    <s v="A"/>
    <x v="1"/>
  </r>
  <r>
    <s v="ADUL"/>
    <x v="3"/>
    <s v="Porter|Evans|Walker"/>
    <s v="COMFORTER (SET)"/>
    <s v="AM10-0400"/>
    <s v="Navy"/>
    <s v="King"/>
    <s v="A++"/>
    <n v="4264"/>
    <n v="134820.92000000001"/>
    <n v="6.1766648534272066E-4"/>
    <n v="0.25427925921627237"/>
    <n v="234"/>
    <s v="Top 20-40"/>
    <s v="A"/>
    <x v="1"/>
  </r>
  <r>
    <s v="BLK"/>
    <x v="9"/>
    <s v="Heated Plush|Heated Plush|Heated Plush"/>
    <s v="ELECT BLANKET"/>
    <s v="BR54-0523"/>
    <s v="Ivory"/>
    <s v="Queen"/>
    <s v="A++"/>
    <n v="1858"/>
    <n v="134723.85999999999"/>
    <n v="6.1722181615438273E-4"/>
    <n v="0.25489648103242674"/>
    <n v="235"/>
    <s v="Top 20-40"/>
    <s v="A"/>
    <x v="1"/>
  </r>
  <r>
    <s v="FUR"/>
    <x v="7"/>
    <s v="Baylor|Cheshire|Lotte"/>
    <s v="BED"/>
    <s v="MP115-1240"/>
    <s v="Brown"/>
    <s v="See below"/>
    <s v="B"/>
    <n v="306"/>
    <n v="134293.06"/>
    <n v="6.1524815567286662E-4"/>
    <n v="0.25551172918809961"/>
    <n v="236"/>
    <s v="Top 20-40"/>
    <s v="A"/>
    <x v="1"/>
  </r>
  <r>
    <s v="ADUL"/>
    <x v="6"/>
    <s v="Saben|Barret|Seth"/>
    <s v="COMFORTER (SET)"/>
    <s v="MPE10-696"/>
    <s v="Aqua"/>
    <s v="King"/>
    <s v="A++"/>
    <n v="1731"/>
    <n v="134173.32"/>
    <n v="6.1469958068202006E-4"/>
    <n v="0.25612642876878161"/>
    <n v="237"/>
    <s v="Top 20-40"/>
    <s v="A"/>
    <x v="1"/>
  </r>
  <r>
    <s v="SHET"/>
    <x v="6"/>
    <s v="Satin|Satin|Satin"/>
    <s v="SHEET/SHEET SET"/>
    <s v="MPE20-769"/>
    <s v="Grey"/>
    <s v="Queen"/>
    <s v="A++"/>
    <n v="7871"/>
    <n v="133921.07999999999"/>
    <n v="6.1354397223295401E-4"/>
    <n v="0.25673997274101457"/>
    <n v="238"/>
    <s v="Top 20-40"/>
    <s v="A"/>
    <x v="0"/>
  </r>
  <r>
    <s v="FUR"/>
    <x v="1"/>
    <s v="Nola|Nola|Nola"/>
    <s v="DINING CHAIR"/>
    <s v="II108-0479"/>
    <s v="Navy"/>
    <s v="See below"/>
    <s v="A"/>
    <n v="632"/>
    <n v="133803.37"/>
    <n v="6.1300469745282575E-4"/>
    <n v="0.25735297743846741"/>
    <n v="239"/>
    <s v="Top 20-40"/>
    <s v="A"/>
    <x v="1"/>
  </r>
  <r>
    <s v="FUR"/>
    <x v="7"/>
    <s v="Pearce|Walsh|Howard"/>
    <s v="BAR STOOL"/>
    <s v="MP104-0988"/>
    <s v="Sand"/>
    <s v="See below"/>
    <s v="A"/>
    <n v="842"/>
    <n v="133590.74"/>
    <n v="6.1203055764738287E-4"/>
    <n v="0.25796500799611477"/>
    <n v="240"/>
    <s v="Top 20-40"/>
    <s v="A"/>
    <x v="1"/>
  </r>
  <r>
    <s v="FUR"/>
    <x v="1"/>
    <s v="Arcadia|Arcadia|Arcadia"/>
    <s v="ACCENT BENCH"/>
    <s v="II105-0546"/>
    <s v="Walnut Brown"/>
    <s v="See below"/>
    <s v="A"/>
    <n v="819"/>
    <n v="133336.76999999999"/>
    <n v="6.1086702340297559E-4"/>
    <n v="0.25857587501951773"/>
    <n v="241"/>
    <s v="Top 20-40"/>
    <s v="A"/>
    <x v="1"/>
  </r>
  <r>
    <s v="ADUL"/>
    <x v="7"/>
    <s v="Caralie|Evian|Tulia"/>
    <s v="COVERLET&amp;BEDSPR"/>
    <s v="MP13-8205"/>
    <s v="Green"/>
    <s v="Full/Queen"/>
    <s v="A"/>
    <n v="4082"/>
    <n v="133133.45000000001"/>
    <n v="6.0993553628806889E-4"/>
    <n v="0.25918581055580581"/>
    <n v="242"/>
    <s v="Top 20-40"/>
    <s v="A"/>
    <x v="1"/>
  </r>
  <r>
    <s v="ADUL"/>
    <x v="7"/>
    <s v="Vienna|Marcella|Adela"/>
    <s v="COMFORTER (SET)"/>
    <s v="MP10-3829"/>
    <s v="Indigo"/>
    <s v="Queen"/>
    <s v="A+"/>
    <n v="1872"/>
    <n v="132958.07"/>
    <n v="6.0913205305861606E-4"/>
    <n v="0.25979494260886443"/>
    <n v="243"/>
    <s v="Top 20-40"/>
    <s v="A"/>
    <x v="1"/>
  </r>
  <r>
    <s v="ADUL"/>
    <x v="16"/>
    <s v="Shawnee|Josefina|Stacie"/>
    <s v="COMFORTER (SET)"/>
    <s v="5DS10-0050"/>
    <s v="Seafoam"/>
    <s v="Queen"/>
    <s v="A+"/>
    <n v="2766"/>
    <n v="132646.54"/>
    <n v="6.0770481431718913E-4"/>
    <n v="0.26040264742318164"/>
    <n v="244"/>
    <s v="Top 20-40"/>
    <s v="A"/>
    <x v="1"/>
  </r>
  <r>
    <s v="ADUL"/>
    <x v="7"/>
    <s v="Isla|Loleta|Lian"/>
    <s v="COMFORTER (SET)"/>
    <s v="MP10-5804"/>
    <s v="Blue"/>
    <s v="King"/>
    <s v="A"/>
    <n v="1352"/>
    <n v="132424.62"/>
    <n v="6.0668811344890205E-4"/>
    <n v="0.26100933553663053"/>
    <n v="245"/>
    <s v="Top 20-40"/>
    <s v="A"/>
    <x v="1"/>
  </r>
  <r>
    <s v="FUR"/>
    <x v="7"/>
    <s v="Brianne|Betty|Mitchell"/>
    <s v="MOTION"/>
    <s v="MP103-0241"/>
    <s v="Multi"/>
    <s v="See below"/>
    <s v="A"/>
    <n v="578"/>
    <n v="132079.53"/>
    <n v="6.0510712344062352E-4"/>
    <n v="0.26161444266007117"/>
    <n v="246"/>
    <s v="Top 20-40"/>
    <s v="A"/>
    <x v="1"/>
  </r>
  <r>
    <s v="ADUL"/>
    <x v="12"/>
    <s v="Mill Creek|Mill Creek|Mill Creek"/>
    <s v="COVERLET&amp;BEDSPR"/>
    <s v="WR13-2816"/>
    <s v="Green"/>
    <s v="King/Cal K"/>
    <s v="A+"/>
    <n v="1894"/>
    <n v="131845.26999999999"/>
    <n v="6.0403388828649169E-4"/>
    <n v="0.26221847654835767"/>
    <n v="247"/>
    <s v="Top 20-40"/>
    <s v="A"/>
    <x v="1"/>
  </r>
  <r>
    <s v="WIN"/>
    <x v="1"/>
    <s v="Imani|Imani|Imani"/>
    <s v="WINDOW PANEL"/>
    <s v="II40-1294"/>
    <s v="White/Navy"/>
    <s v="50x84&quot;"/>
    <s v="A+"/>
    <n v="4589"/>
    <n v="131699.68"/>
    <n v="6.0336688450398496E-4"/>
    <n v="0.26282184343286163"/>
    <n v="248"/>
    <s v="Top 20-40"/>
    <s v="A"/>
    <x v="1"/>
  </r>
  <r>
    <s v="FUR"/>
    <x v="7"/>
    <s v="Shandra|Sasha|Selah"/>
    <s v="ACCENT BENCH"/>
    <s v="FPF18-0487"/>
    <s v="Grey"/>
    <s v="See below"/>
    <s v="A"/>
    <n v="1171"/>
    <n v="131664.82"/>
    <n v="6.032071774371659E-4"/>
    <n v="0.26342505061029881"/>
    <n v="249"/>
    <s v="Top 20-40"/>
    <s v="A"/>
    <x v="1"/>
  </r>
  <r>
    <s v="ADUL"/>
    <x v="16"/>
    <s v="Ramsey|Lynda|Casey"/>
    <s v="COMFORTER (SET)"/>
    <s v="5DS10-0048"/>
    <s v="Neutral"/>
    <s v="King"/>
    <s v="A+"/>
    <n v="2333"/>
    <n v="131535.04999999999"/>
    <n v="6.026126511588781E-4"/>
    <n v="0.26402766326145766"/>
    <n v="250"/>
    <s v="Top 20-40"/>
    <s v="A"/>
    <x v="1"/>
  </r>
  <r>
    <s v="FUR"/>
    <x v="7"/>
    <s v="Foster|Capa|Cadman"/>
    <s v="DINING CHAIR"/>
    <s v="MP108-0849"/>
    <s v="Beige"/>
    <s v="See below"/>
    <s v="B"/>
    <n v="472"/>
    <n v="131367.87"/>
    <n v="6.0184673528306605E-4"/>
    <n v="0.26462950999674073"/>
    <n v="251"/>
    <s v="Top 20-40"/>
    <s v="A"/>
    <x v="1"/>
  </r>
  <r>
    <s v="FUR"/>
    <x v="1"/>
    <s v="Monterey|Monterey|Monterey"/>
    <s v="OCCASIONL TABLE"/>
    <s v="FPF20-0322"/>
    <s v="Brown"/>
    <s v="64&quot;W"/>
    <s v="A"/>
    <n v="567"/>
    <n v="131261.88"/>
    <n v="6.0136115433033651E-4"/>
    <n v="0.26523087115107108"/>
    <n v="252"/>
    <s v="Top 20-40"/>
    <s v="A"/>
    <x v="1"/>
  </r>
  <r>
    <s v="ADUL"/>
    <x v="7"/>
    <s v="Yosemite|Sequoia|Reyes"/>
    <s v="COVERLET&amp;BEDSPR"/>
    <s v="MP13-4473"/>
    <s v="Multi"/>
    <s v="Daybed"/>
    <s v="A"/>
    <n v="3233"/>
    <n v="130744.21"/>
    <n v="5.9898950896945813E-4"/>
    <n v="0.26582986066004055"/>
    <n v="253"/>
    <s v="Top 20-40"/>
    <s v="A"/>
    <x v="1"/>
  </r>
  <r>
    <s v="FUR"/>
    <x v="7"/>
    <s v="Amelia|Baldwin|Janice"/>
    <s v="HEADBOARD"/>
    <s v="MP116-0357"/>
    <s v="Grey"/>
    <s v="Queen"/>
    <s v="A+"/>
    <n v="755"/>
    <n v="130576.24"/>
    <n v="5.9821997379981963E-4"/>
    <n v="0.26642808063384038"/>
    <n v="254"/>
    <s v="Top 20-40"/>
    <s v="A"/>
    <x v="1"/>
  </r>
  <r>
    <s v="FUR"/>
    <x v="0"/>
    <s v="London|London|London"/>
    <s v="MOTION"/>
    <s v="MT103-1198"/>
    <s v="Tan Multi"/>
    <s v="See below"/>
    <s v="A"/>
    <n v="490"/>
    <n v="130421.69"/>
    <n v="5.9751192081138342E-4"/>
    <n v="0.26702559255465175"/>
    <n v="255"/>
    <s v="Top 20-40"/>
    <s v="A"/>
    <x v="1"/>
  </r>
  <r>
    <s v="ADUL"/>
    <x v="3"/>
    <s v="Mina|Hanna|Aera"/>
    <s v="COMFORTER (SET)"/>
    <s v="AM10-0023"/>
    <s v="White"/>
    <s v="Full/Queen"/>
    <s v="A++"/>
    <n v="3941"/>
    <n v="130058.44"/>
    <n v="5.9584773285894436E-4"/>
    <n v="0.26762144028751067"/>
    <n v="256"/>
    <s v="Top 20-40"/>
    <s v="A"/>
    <x v="1"/>
  </r>
  <r>
    <s v="LGT"/>
    <x v="1"/>
    <s v="Auburn|Auburn|Auburn"/>
    <s v="LGT-PENDANTS"/>
    <s v="MP151-0123"/>
    <s v="Gold/Clear"/>
    <s v="Dia.9&quot;"/>
    <s v="A+"/>
    <n v="2461"/>
    <n v="129747.5"/>
    <n v="5.9442319713442582E-4"/>
    <n v="0.2682158634846451"/>
    <n v="257"/>
    <s v="Top 20-40"/>
    <s v="A"/>
    <x v="0"/>
  </r>
  <r>
    <s v="FUR"/>
    <x v="4"/>
    <s v="Ceylon|Ceylon|Ceylon"/>
    <s v="DINING CHAIR"/>
    <s v="TG108-0184"/>
    <s v="Natural"/>
    <s v="See below"/>
    <s v="EXB"/>
    <n v="1114"/>
    <n v="129658.46"/>
    <n v="5.9401527065050237E-4"/>
    <n v="0.26880987875529561"/>
    <n v="258"/>
    <s v="Top 20-40"/>
    <s v="A"/>
    <x v="1"/>
  </r>
  <r>
    <s v="ADUL"/>
    <x v="6"/>
    <s v="Brystol|Cadence|Isabella"/>
    <s v="COMFORTER (SET)"/>
    <s v="MPE10-634"/>
    <s v="Red"/>
    <s v="King"/>
    <s v="A"/>
    <n v="1153"/>
    <n v="129574.92"/>
    <n v="5.9363254178182586E-4"/>
    <n v="0.26940351129707746"/>
    <n v="259"/>
    <s v="Top 20-40"/>
    <s v="A"/>
    <x v="1"/>
  </r>
  <r>
    <s v="BLK"/>
    <x v="7"/>
    <s v="Gia|Margot|Margot"/>
    <s v="COMFORTER (SET)"/>
    <s v="MP10-6210"/>
    <s v="Blush/White"/>
    <s v="Full/Queen"/>
    <s v="A"/>
    <n v="3086"/>
    <n v="129507.72"/>
    <n v="5.9332467273735541E-4"/>
    <n v="0.26999683596981483"/>
    <n v="260"/>
    <s v="Top 20-40"/>
    <s v="A"/>
    <x v="1"/>
  </r>
  <r>
    <s v="ADUL"/>
    <x v="7"/>
    <s v="Rhapsody|Melody|Harmony"/>
    <s v="COVERLET&amp;BEDSPR"/>
    <s v="MP13-7423"/>
    <s v="Navy"/>
    <s v="Full/Queen"/>
    <s v="A"/>
    <n v="2080"/>
    <n v="129280.34"/>
    <n v="5.9228295750920514E-4"/>
    <n v="0.27058911892732401"/>
    <n v="261"/>
    <s v="Top 20-40"/>
    <s v="A"/>
    <x v="1"/>
  </r>
  <r>
    <s v="FUR"/>
    <x v="7"/>
    <s v="Welburn|Antonio|Madera"/>
    <s v="ACCENT BENCH"/>
    <s v="MP105-0827"/>
    <s v="Slate Blue"/>
    <s v="See below"/>
    <s v="A"/>
    <n v="1102"/>
    <n v="129028.48"/>
    <n v="5.9112908998628342E-4"/>
    <n v="0.27118024801731028"/>
    <n v="262"/>
    <s v="Top 20-40"/>
    <s v="A"/>
    <x v="1"/>
  </r>
  <r>
    <s v="ADUL"/>
    <x v="3"/>
    <s v="Boulder Stripe|Cascade Stripe|Highland Stripe"/>
    <s v="COMFORTER (SET)"/>
    <s v="AM10-0026"/>
    <s v="Blue"/>
    <s v="Full/Queen"/>
    <s v="A"/>
    <n v="3887"/>
    <n v="128959.67999999999"/>
    <n v="5.9081389072646842E-4"/>
    <n v="0.27177106190803674"/>
    <n v="263"/>
    <s v="Top 20-40"/>
    <s v="A"/>
    <x v="1"/>
  </r>
  <r>
    <s v="ADUL"/>
    <x v="7"/>
    <s v="Luna|Piper|Willow"/>
    <s v="COVERLET&amp;BEDSPR"/>
    <s v="MP13-2120"/>
    <s v="Blue"/>
    <s v="Full/Queen"/>
    <s v="A"/>
    <n v="2214"/>
    <n v="128749.32"/>
    <n v="5.8985015066404575E-4"/>
    <n v="0.27236091205870078"/>
    <n v="264"/>
    <s v="Top 20-40"/>
    <s v="A"/>
    <x v="1"/>
  </r>
  <r>
    <s v="SHET"/>
    <x v="6"/>
    <s v="Satin|Satin|Satin"/>
    <s v="SHEET/SHEET SET"/>
    <s v="SHET20-174"/>
    <s v="Black"/>
    <s v="King"/>
    <s v="A++"/>
    <n v="6436"/>
    <n v="128702.17"/>
    <n v="5.8963413838061134E-4"/>
    <n v="0.27295054619708137"/>
    <n v="265"/>
    <s v="Top 20-40"/>
    <s v="A"/>
    <x v="0"/>
  </r>
  <r>
    <s v="ADUL"/>
    <x v="7"/>
    <s v="Rhapsody|Melody|Harmony"/>
    <s v="COMFORTER (SET)"/>
    <s v="MP10-7420"/>
    <s v="Navy"/>
    <s v="Queen"/>
    <s v="A+"/>
    <n v="1685"/>
    <n v="128265.25"/>
    <n v="5.8763243982540249E-4"/>
    <n v="0.27353817863690677"/>
    <n v="266"/>
    <s v="Top 20-40"/>
    <s v="A"/>
    <x v="1"/>
  </r>
  <r>
    <s v="ADUL"/>
    <x v="3"/>
    <s v="Porter|Evans|Walker"/>
    <s v="COMFORTER (SET)"/>
    <s v="AM10-0403"/>
    <s v="Olive Green"/>
    <s v="King"/>
    <s v="A++"/>
    <n v="3520"/>
    <n v="127929.69"/>
    <n v="5.8609511041226984E-4"/>
    <n v="0.27412427374731901"/>
    <n v="267"/>
    <s v="Top 20-40"/>
    <s v="A"/>
    <x v="1"/>
  </r>
  <r>
    <s v="ADUL"/>
    <x v="2"/>
    <s v="Urban Cabin|Urban Cabin|Urban Cabin"/>
    <s v="COMFORTER (SET)"/>
    <s v="MPS10-345"/>
    <s v="Brown"/>
    <s v="Queen"/>
    <s v="A++"/>
    <n v="722"/>
    <n v="127857.33"/>
    <n v="5.8576360142331316E-4"/>
    <n v="0.27471003734874233"/>
    <n v="268"/>
    <s v="Top 20-40"/>
    <s v="A"/>
    <x v="1"/>
  </r>
  <r>
    <s v="BLK"/>
    <x v="7"/>
    <s v="Egyptian Cotton|Egyptian Cotton|Egyptian Cotton"/>
    <s v="BLANKET"/>
    <s v="MP51N-5166"/>
    <s v="Grey"/>
    <s v="Full/Queen"/>
    <s v="A+"/>
    <n v="3857"/>
    <n v="127730"/>
    <n v="5.8518025372342587E-4"/>
    <n v="0.27529521760246578"/>
    <n v="269"/>
    <s v="Top 20-40"/>
    <s v="A"/>
    <x v="1"/>
  </r>
  <r>
    <s v="BLK"/>
    <x v="3"/>
    <s v="Avril|Nami|Ombak"/>
    <s v="COMFORTER (SET)"/>
    <s v="AM10-0381"/>
    <s v="Grey Ombre"/>
    <s v="Full/Queen"/>
    <s v="A++"/>
    <n v="3292"/>
    <n v="127437.49"/>
    <n v="5.8384015291690718E-4"/>
    <n v="0.27587905775538268"/>
    <n v="270"/>
    <s v="Top 20-40"/>
    <s v="A"/>
    <x v="1"/>
  </r>
  <r>
    <s v="BASI"/>
    <x v="8"/>
    <s v="Holden|Amity|Amity"/>
    <s v="MATT PAD/TOPPER"/>
    <s v="BASI16-0289"/>
    <s v="White"/>
    <s v="Queen 60x7"/>
    <s v="A+"/>
    <n v="7301"/>
    <n v="127313.12"/>
    <n v="5.8327036611540719E-4"/>
    <n v="0.27646232812149807"/>
    <n v="271"/>
    <s v="Top 20-40"/>
    <s v="A"/>
    <x v="1"/>
  </r>
  <r>
    <s v="ADUL"/>
    <x v="3"/>
    <s v="Mina|Hanna|Aera"/>
    <s v="COMFORTER (SET)"/>
    <s v="AM10-0018"/>
    <s v="Neutral"/>
    <s v="King/Cal K"/>
    <s v="A++"/>
    <n v="3673"/>
    <n v="127174.99"/>
    <n v="5.8263753946194441E-4"/>
    <n v="0.27704496566096004"/>
    <n v="272"/>
    <s v="Top 20-40"/>
    <s v="A"/>
    <x v="1"/>
  </r>
  <r>
    <s v="ADUL"/>
    <x v="7"/>
    <s v="Tuscany|Marino|Genoa"/>
    <s v="COVERLET&amp;BEDSPR"/>
    <s v="MP13-1036"/>
    <s v="Cream"/>
    <s v="King/Cal K"/>
    <s v="A"/>
    <n v="2589"/>
    <n v="126788.4"/>
    <n v="5.8086642199316695E-4"/>
    <n v="0.27762583208295322"/>
    <n v="273"/>
    <s v="Top 20-40"/>
    <s v="A"/>
    <x v="1"/>
  </r>
  <r>
    <s v="BASI"/>
    <x v="8"/>
    <s v="Serenity|Harmony|Harmony"/>
    <s v="MATT PAD/TOPPER"/>
    <s v="BASI16-0178"/>
    <s v="White"/>
    <s v="Queen"/>
    <s v="A+"/>
    <n v="6442"/>
    <n v="126635.88"/>
    <n v="5.8016766921544915E-4"/>
    <n v="0.27820599975216864"/>
    <n v="274"/>
    <s v="Top 20-40"/>
    <s v="A"/>
    <x v="1"/>
  </r>
  <r>
    <s v="BLK"/>
    <x v="9"/>
    <s v="Heated Plush|Heated Plush|Heated Plush"/>
    <s v="ELECT BLANKET"/>
    <s v="BR54-0529"/>
    <s v="Grey"/>
    <s v="60x70&quot;"/>
    <s v="A"/>
    <n v="3564"/>
    <n v="125733.74"/>
    <n v="5.7603461892112475E-4"/>
    <n v="0.27878203437108978"/>
    <n v="275"/>
    <s v="Top 20-40"/>
    <s v="A"/>
    <x v="1"/>
  </r>
  <r>
    <s v="ADUL"/>
    <x v="7"/>
    <s v="Genevieve|Abigail|Beverly"/>
    <s v="COMFORTER (SET)"/>
    <s v="MP10-4042"/>
    <s v="Navy"/>
    <s v="King"/>
    <s v="A"/>
    <n v="1921"/>
    <n v="125344.71"/>
    <n v="5.742523228739469E-4"/>
    <n v="0.27935628669396373"/>
    <n v="276"/>
    <s v="Top 20-40"/>
    <s v="A"/>
    <x v="1"/>
  </r>
  <r>
    <s v="BLK"/>
    <x v="9"/>
    <s v="Heated Ogee|Heated Ogee|Heated Ogee"/>
    <s v="ELECT BLANKET"/>
    <s v="BR54-0538"/>
    <s v="Grey"/>
    <s v="60x70&quot;"/>
    <s v="A"/>
    <n v="3256"/>
    <n v="125165.74"/>
    <n v="5.7343239247381475E-4"/>
    <n v="0.27992971908643755"/>
    <n v="277"/>
    <s v="Top 20-40"/>
    <s v="A"/>
    <x v="1"/>
  </r>
  <r>
    <s v="TOWL"/>
    <x v="2"/>
    <s v="Turkish|Turkish|Turkish"/>
    <s v="BATH TOWEL"/>
    <s v="MPS73-416"/>
    <s v="Blue"/>
    <s v="6-Piece"/>
    <s v="A+"/>
    <n v="3371"/>
    <n v="124606.52"/>
    <n v="5.7087039058320794E-4"/>
    <n v="0.28050058947702078"/>
    <n v="278"/>
    <s v="Top 20-40"/>
    <s v="A"/>
    <x v="1"/>
  </r>
  <r>
    <s v="ADUL"/>
    <x v="7"/>
    <s v="Bellagio|Venetian|Mirage"/>
    <s v="COVERLET&amp;BEDSPR"/>
    <s v="MP13-5319"/>
    <s v="Brown/Gold"/>
    <s v="King"/>
    <s v="A"/>
    <n v="1590"/>
    <n v="124547.38"/>
    <n v="5.7059944749853549E-4"/>
    <n v="0.28107118892451932"/>
    <n v="279"/>
    <s v="Top 20-40"/>
    <s v="A"/>
    <x v="1"/>
  </r>
  <r>
    <s v="ADUL"/>
    <x v="6"/>
    <s v="Brystol|Cadence|Isabella"/>
    <s v="COMFORTER (SET)"/>
    <s v="MPE10-223"/>
    <s v="Blue"/>
    <s v="Queen"/>
    <s v="A"/>
    <n v="1227"/>
    <n v="123631.46"/>
    <n v="5.6640326572455634E-4"/>
    <n v="0.28163759219024387"/>
    <n v="280"/>
    <s v="Top 20-40"/>
    <s v="A"/>
    <x v="1"/>
  </r>
  <r>
    <s v="BLK"/>
    <x v="9"/>
    <s v="Heated Ogee|Heated Ogee|Heated Ogee"/>
    <s v="ELECT BLANKET"/>
    <s v="BR54-0539"/>
    <s v="Aqua"/>
    <s v="60x70&quot;"/>
    <s v="A++"/>
    <n v="3173"/>
    <n v="123027.75"/>
    <n v="5.6363743803352555E-4"/>
    <n v="0.28220122962827737"/>
    <n v="281"/>
    <s v="Top 20-40"/>
    <s v="A"/>
    <x v="1"/>
  </r>
  <r>
    <s v="TOWL"/>
    <x v="2"/>
    <s v="800gsm|800gsm|800gsm"/>
    <s v="BATH TOWEL"/>
    <s v="MPS73-432"/>
    <s v="White"/>
    <s v="34x68&quot; – 2"/>
    <s v="A"/>
    <n v="3572"/>
    <n v="122948.5"/>
    <n v="5.6327436330474144E-4"/>
    <n v="0.28276450399158209"/>
    <n v="282"/>
    <s v="Top 20-40"/>
    <s v="A"/>
    <x v="1"/>
  </r>
  <r>
    <s v="BLK"/>
    <x v="3"/>
    <s v="Avril|Nami|Ombak"/>
    <s v="COMFORTER (SET)"/>
    <s v="AM10-0281"/>
    <s v="Green"/>
    <s v="Full/Queen"/>
    <s v="A++"/>
    <n v="3352"/>
    <n v="122694.01"/>
    <n v="5.6210844674034726E-4"/>
    <n v="0.28332661243832247"/>
    <n v="283"/>
    <s v="Top 20-40"/>
    <s v="A"/>
    <x v="1"/>
  </r>
  <r>
    <s v="ADUL"/>
    <x v="6"/>
    <s v="Joella|Loretta|Emma"/>
    <s v="COMFORTER (SET)"/>
    <s v="MPE10-699"/>
    <s v="Plum"/>
    <s v="King"/>
    <s v="A"/>
    <n v="1088"/>
    <n v="122512.88"/>
    <n v="5.6127862054950004E-4"/>
    <n v="0.28388789105887197"/>
    <n v="284"/>
    <s v="Top 20-40"/>
    <s v="A"/>
    <x v="1"/>
  </r>
  <r>
    <s v="ADUL"/>
    <x v="3"/>
    <s v="Porter|Evans|Walker"/>
    <s v="DUVET&amp;DUVET SET"/>
    <s v="AM12-0038"/>
    <s v="Neutral"/>
    <s v="Queen"/>
    <s v="A++"/>
    <n v="5781"/>
    <n v="122434.77"/>
    <n v="5.6092076859914897E-4"/>
    <n v="0.28444881182747112"/>
    <n v="285"/>
    <s v="Top 20-40"/>
    <s v="A"/>
    <x v="1"/>
  </r>
  <r>
    <s v="FUR"/>
    <x v="0"/>
    <s v="Elmcrest|Elmcrest|Elmcrest"/>
    <s v="DINING CHAIR"/>
    <s v="MT108-0158"/>
    <s v="Soft Green"/>
    <s v="See below"/>
    <s v="A"/>
    <n v="649"/>
    <n v="121913.87"/>
    <n v="5.5853432536604364E-4"/>
    <n v="0.28500734615283718"/>
    <n v="286"/>
    <s v="Top 20-40"/>
    <s v="A"/>
    <x v="1"/>
  </r>
  <r>
    <s v="ADUL"/>
    <x v="6"/>
    <s v="Jaxon|Deacon|Ryder"/>
    <s v="COMFORTER (SET)"/>
    <s v="MPE10-986"/>
    <s v="Blue/Grey"/>
    <s v="Full"/>
    <s v="A+"/>
    <n v="3068"/>
    <n v="121625.21"/>
    <n v="5.5721186289019783E-4"/>
    <n v="0.28556455801572739"/>
    <n v="287"/>
    <s v="Top 20-40"/>
    <s v="A"/>
    <x v="1"/>
  </r>
  <r>
    <s v="FUR"/>
    <x v="7"/>
    <s v="Kirby|Oscar|Docker"/>
    <s v="MOTION"/>
    <s v="MP103-0610"/>
    <s v="Grey"/>
    <s v="See below"/>
    <s v="B"/>
    <n v="496"/>
    <n v="121187.43"/>
    <n v="5.5520622434424103E-4"/>
    <n v="0.28611976424007163"/>
    <n v="288"/>
    <s v="Top 20-40"/>
    <s v="A"/>
    <x v="1"/>
  </r>
  <r>
    <s v="FUR"/>
    <x v="0"/>
    <s v="Holls|Holls|Holls"/>
    <s v="DINING CHAIR"/>
    <s v="MT108-0093"/>
    <s v="Beige"/>
    <s v="See below"/>
    <s v="B"/>
    <n v="450"/>
    <n v="121070.19"/>
    <n v="5.5466910281487026E-4"/>
    <n v="0.2866744333428865"/>
    <n v="289"/>
    <s v="Top 20-40"/>
    <s v="A"/>
    <x v="1"/>
  </r>
  <r>
    <s v="BLK"/>
    <x v="7"/>
    <s v="Egyptian Cotton|Egyptian Cotton|Egyptian Cotton"/>
    <s v="BLANKET"/>
    <s v="MP51N-5164"/>
    <s v="White"/>
    <s v="King"/>
    <s v="A++"/>
    <n v="3102"/>
    <n v="121064.85"/>
    <n v="5.5464463822115797E-4"/>
    <n v="0.28722907798110764"/>
    <n v="290"/>
    <s v="Top 20-40"/>
    <s v="A"/>
    <x v="1"/>
  </r>
  <r>
    <s v="FUR"/>
    <x v="7"/>
    <s v="Qwen|Elle|Cassie"/>
    <s v="ACCENT CHAIR"/>
    <s v="MP100-0891"/>
    <s v="Dusty Blue"/>
    <s v="See below"/>
    <s v="B"/>
    <n v="737"/>
    <n v="120716.27"/>
    <n v="5.5304765918065915E-4"/>
    <n v="0.28778212564028832"/>
    <n v="291"/>
    <s v="Top 20-40"/>
    <s v="A"/>
    <x v="1"/>
  </r>
  <r>
    <s v="YOUT"/>
    <x v="13"/>
    <s v="Raina|Khloe|Arielle"/>
    <s v="COMFORTER (SET)"/>
    <s v="ID10-1245"/>
    <s v="Grey/Silver"/>
    <s v="King/Cal K"/>
    <s v="A++"/>
    <n v="2758"/>
    <n v="120421.64"/>
    <n v="5.516978458388088E-4"/>
    <n v="0.28833382348612713"/>
    <n v="292"/>
    <s v="Top 20-40"/>
    <s v="A"/>
    <x v="1"/>
  </r>
  <r>
    <s v="BATH"/>
    <x v="7"/>
    <s v="Serene|Belle|Monroe"/>
    <s v="FASHION TOWEL"/>
    <s v="MP73-4968"/>
    <s v="Red"/>
    <s v="6-Piece"/>
    <s v="A+"/>
    <n v="3338"/>
    <n v="120262.8"/>
    <n v="5.5097013871048008E-4"/>
    <n v="0.2888847936248376"/>
    <n v="293"/>
    <s v="Top 20-40"/>
    <s v="A"/>
    <x v="1"/>
  </r>
  <r>
    <s v="ADUL"/>
    <x v="2"/>
    <s v="Shades of Grey"/>
    <s v="COMFORTER (SET)"/>
    <s v="MPS10-257"/>
    <s v="Grey"/>
    <s v="Queen"/>
    <s v="A++"/>
    <n v="849"/>
    <n v="120242.66"/>
    <n v="5.5087786962483077E-4"/>
    <n v="0.28943567149446242"/>
    <n v="294"/>
    <s v="Top 20-40"/>
    <s v="A"/>
    <x v="1"/>
  </r>
  <r>
    <s v="ADUL"/>
    <x v="7"/>
    <s v="Palmer|Teagan|Dakota"/>
    <s v="COMFORTER (SET)"/>
    <s v="MP10-2264"/>
    <s v="Blue"/>
    <s v="King"/>
    <s v="A"/>
    <n v="1531"/>
    <n v="119703.86"/>
    <n v="5.4840941960755858E-4"/>
    <n v="0.28998408091406996"/>
    <n v="295"/>
    <s v="Top 20-40"/>
    <s v="A"/>
    <x v="1"/>
  </r>
  <r>
    <s v="YOUT"/>
    <x v="11"/>
    <s v="Callie|Ensley|Kelsey"/>
    <s v="COMFORTER (SET)"/>
    <s v="UHK10-0090"/>
    <s v="Multi"/>
    <s v="Twin"/>
    <s v="A++"/>
    <n v="2030"/>
    <n v="119566.52"/>
    <n v="5.4778021224792203E-4"/>
    <n v="0.2905318611263179"/>
    <n v="296"/>
    <s v="Top 20-40"/>
    <s v="A"/>
    <x v="1"/>
  </r>
  <r>
    <s v="ADUL"/>
    <x v="7"/>
    <s v="Attingham|Danville|Longmont"/>
    <s v="COVERLET&amp;BEDSPR"/>
    <s v="MP13-241"/>
    <s v="Beige"/>
    <s v="King/Cal K"/>
    <s v="A"/>
    <n v="1557"/>
    <n v="119278.51"/>
    <n v="5.4646072767205978E-4"/>
    <n v="0.29107832185398996"/>
    <n v="297"/>
    <s v="Top 20-40"/>
    <s v="A"/>
    <x v="1"/>
  </r>
  <r>
    <s v="ADUL"/>
    <x v="7"/>
    <s v="Viola|Aeriela|Eugenia"/>
    <s v="DUVET&amp;DUVET SET"/>
    <s v="MP12-6208"/>
    <s v="Off-White"/>
    <s v="King/Cal K"/>
    <s v="A++"/>
    <n v="1833"/>
    <n v="119238.39999999999"/>
    <n v="5.4627696833614147E-4"/>
    <n v="0.29162459882232611"/>
    <n v="298"/>
    <s v="Top 20-40"/>
    <s v="A"/>
    <x v="1"/>
  </r>
  <r>
    <s v="FUR"/>
    <x v="4"/>
    <s v="Ceylon|Ceylon|Ceylon"/>
    <s v="DINING CHAIR"/>
    <s v="TG108-0264"/>
    <s v="Black"/>
    <s v="See below"/>
    <s v="EXB"/>
    <n v="994"/>
    <n v="119190.54"/>
    <n v="5.46057703269648E-4"/>
    <n v="0.29217065652559576"/>
    <n v="299"/>
    <s v="Top 20-40"/>
    <s v="A"/>
    <x v="1"/>
  </r>
  <r>
    <s v="FUR"/>
    <x v="1"/>
    <s v="Lancaster|Lancaster"/>
    <s v="DINING TABLE"/>
    <s v="II121-0036"/>
    <s v="Amber/Graphite"/>
    <s v="See below"/>
    <s v="B"/>
    <n v="307"/>
    <n v="118908.33"/>
    <n v="5.4476479072440977E-4"/>
    <n v="0.29271542131632017"/>
    <n v="300"/>
    <s v="Top 20-40"/>
    <s v="A"/>
    <x v="1"/>
  </r>
  <r>
    <s v="FUR"/>
    <x v="1"/>
    <s v="Clark"/>
    <s v="BED"/>
    <s v="IIF19-0031"/>
    <s v="Pecan"/>
    <s v="King"/>
    <s v="B"/>
    <n v="208"/>
    <n v="118848.72"/>
    <n v="5.4449169438897994E-4"/>
    <n v="0.29325991301070914"/>
    <n v="301"/>
    <s v="Top 20-40"/>
    <s v="A"/>
    <x v="1"/>
  </r>
  <r>
    <s v="BLK"/>
    <x v="9"/>
    <s v="Heated Plush|Heated Plush|Heated Plush"/>
    <s v="ELECT BLANKET"/>
    <s v="BR54-0661"/>
    <s v="Sapphire Blue"/>
    <s v="King"/>
    <s v="A"/>
    <n v="1437"/>
    <n v="118787.41"/>
    <n v="5.4421080969974654E-4"/>
    <n v="0.29380412382040888"/>
    <n v="302"/>
    <s v="Top 20-40"/>
    <s v="A"/>
    <x v="1"/>
  </r>
  <r>
    <s v="ADUL"/>
    <x v="7"/>
    <s v="Rhapsody|Melody|Harmony"/>
    <s v="COMFORTER (SET)"/>
    <s v="MP10-7421"/>
    <s v="Navy"/>
    <s v="King"/>
    <s v="A+"/>
    <n v="1356"/>
    <n v="118693.11"/>
    <n v="5.4377878513287795E-4"/>
    <n v="0.29434790260554178"/>
    <n v="303"/>
    <s v="Top 20-40"/>
    <s v="A"/>
    <x v="1"/>
  </r>
  <r>
    <s v="FUR"/>
    <x v="1"/>
    <s v="Newport|Newport|Newport"/>
    <s v="ACCENT CHAIR"/>
    <s v="II110-0391"/>
    <s v="Charcoal"/>
    <s v="See below"/>
    <s v="A"/>
    <n v="719"/>
    <n v="118656.24"/>
    <n v="5.4360986948303236E-4"/>
    <n v="0.29489151247502482"/>
    <n v="304"/>
    <s v="Top 20-40"/>
    <s v="A"/>
    <x v="1"/>
  </r>
  <r>
    <s v="ADUL"/>
    <x v="7"/>
    <s v="Caralie|Evian|Tulia"/>
    <s v="COVERLET&amp;BEDSPR"/>
    <s v="MP13-8206"/>
    <s v="Green"/>
    <s v="King/Cal K"/>
    <s v="A"/>
    <n v="3112"/>
    <n v="118220.99"/>
    <n v="5.4161582184008921E-4"/>
    <n v="0.29543312829686491"/>
    <n v="305"/>
    <s v="Top 20-40"/>
    <s v="A"/>
    <x v="1"/>
  </r>
  <r>
    <s v="ADUL"/>
    <x v="3"/>
    <s v="Porter|Evans|Walker"/>
    <s v="COMFORTER (SET)"/>
    <s v="AM10-0145"/>
    <s v="Black"/>
    <s v="King"/>
    <s v="A++"/>
    <n v="4256"/>
    <n v="117895.25"/>
    <n v="5.4012348162363365E-4"/>
    <n v="0.29597325177848854"/>
    <n v="306"/>
    <s v="Top 20-40"/>
    <s v="A"/>
    <x v="1"/>
  </r>
  <r>
    <s v="BLK"/>
    <x v="9"/>
    <s v="Heated Microfiber|Heated Microfiber|Heated Microfiber"/>
    <s v="ELEC MATT PAD"/>
    <s v="BR55-0534"/>
    <s v="White"/>
    <s v="Full"/>
    <s v="A+"/>
    <n v="2589"/>
    <n v="117700.07"/>
    <n v="5.3922928697929223E-4"/>
    <n v="0.29651248106546785"/>
    <n v="307"/>
    <s v="Top 20-40"/>
    <s v="A"/>
    <x v="1"/>
  </r>
  <r>
    <s v="ADUL"/>
    <x v="7"/>
    <s v="Quebec|Mansfield|Vancouver"/>
    <s v="COVERLET&amp;BEDSPR"/>
    <s v="MP13-708"/>
    <s v="Cream"/>
    <s v="Queen"/>
    <s v="A"/>
    <n v="2289"/>
    <n v="117568.39"/>
    <n v="5.3862601025643692E-4"/>
    <n v="0.2970511070757243"/>
    <n v="308"/>
    <s v="Top 20-40"/>
    <s v="A"/>
    <x v="1"/>
  </r>
  <r>
    <s v="FUR"/>
    <x v="2"/>
    <s v="Helena|Helena|Helena"/>
    <s v="DINING TABLE"/>
    <s v="MPS121-0295"/>
    <s v="Antique Cream"/>
    <s v="See below"/>
    <s v="B"/>
    <n v="560"/>
    <n v="117492.92"/>
    <n v="5.3828025316140441E-4"/>
    <n v="0.29758938732888568"/>
    <n v="309"/>
    <s v="Top 20-40"/>
    <s v="A"/>
    <x v="1"/>
  </r>
  <r>
    <s v="FUR"/>
    <x v="7"/>
    <s v="Dawson|Parler|Bracken"/>
    <s v="DINING CHAIR"/>
    <s v="FPF20-0387"/>
    <s v="Brown"/>
    <s v="See below"/>
    <s v="B"/>
    <n v="990"/>
    <n v="117447.76"/>
    <n v="5.3807335783330489E-4"/>
    <n v="0.29812746068671897"/>
    <n v="310"/>
    <s v="Top 20-40"/>
    <s v="A"/>
    <x v="1"/>
  </r>
  <r>
    <s v="SHET"/>
    <x v="6"/>
    <s v="Satin|Satin|Satin"/>
    <s v="SHEET/SHEET SET"/>
    <s v="MPE20-773"/>
    <s v="Blush"/>
    <s v="Queen"/>
    <s v="A++"/>
    <n v="6002"/>
    <n v="117059.27"/>
    <n v="5.3629353573380581E-4"/>
    <n v="0.29866375422245278"/>
    <n v="311"/>
    <s v="Top 20-40"/>
    <s v="A"/>
    <x v="0"/>
  </r>
  <r>
    <s v="BLK"/>
    <x v="3"/>
    <s v="Avril|Nami|Ombak"/>
    <s v="COMFORTER (SET)"/>
    <s v="AM10-0384"/>
    <s v="Blue Ombre"/>
    <s v="Full/Queen"/>
    <s v="A++"/>
    <n v="3067"/>
    <n v="117049.60000000001"/>
    <n v="5.3624923374481737E-4"/>
    <n v="0.29920000345619757"/>
    <n v="312"/>
    <s v="Top 20-40"/>
    <s v="A"/>
    <x v="1"/>
  </r>
  <r>
    <s v="BLK"/>
    <x v="7"/>
    <s v="Waffle Weave|Waffle Weave|Waffle Weave"/>
    <s v="BLANKET"/>
    <s v="BR51N-3823"/>
    <s v="White"/>
    <s v="Full/Queen"/>
    <s v="A+"/>
    <n v="3372"/>
    <n v="116940.44"/>
    <n v="5.3574912980293638E-4"/>
    <n v="0.29973575258600049"/>
    <n v="313"/>
    <s v="Top 20-40"/>
    <s v="A"/>
    <x v="1"/>
  </r>
  <r>
    <s v="SHET"/>
    <x v="15"/>
    <s v="Cozy Cotton Flannel|Cozy Cotton Flannel|Cozy Cotton Flannel"/>
    <s v="SHEET/SHEET SET"/>
    <s v="TN20-0356"/>
    <s v="Grey Dots"/>
    <s v="Queen"/>
    <s v="A++"/>
    <n v="4697"/>
    <n v="116664.43"/>
    <n v="5.3448462184215817E-4"/>
    <n v="0.30027023720784263"/>
    <n v="314"/>
    <s v="Top 20-40"/>
    <s v="A"/>
    <x v="0"/>
  </r>
  <r>
    <s v="BLK"/>
    <x v="7"/>
    <s v="Waffle Weave|Waffle Weave|Waffle Weave"/>
    <s v="BLANKET"/>
    <s v="BR51N-3824"/>
    <s v="White"/>
    <s v="King"/>
    <s v="A+"/>
    <n v="2927"/>
    <n v="115839.21"/>
    <n v="5.3070397165052229E-4"/>
    <n v="0.30080094117949313"/>
    <n v="315"/>
    <s v="Top 20-40"/>
    <s v="A"/>
    <x v="1"/>
  </r>
  <r>
    <s v="ADUL"/>
    <x v="2"/>
    <s v="Chateau"/>
    <s v="COMFORTER (SET)"/>
    <s v="MPS10-208"/>
    <s v="Linen"/>
    <s v="King"/>
    <s v="A+"/>
    <n v="559"/>
    <n v="115694.26"/>
    <n v="5.3003989995415335E-4"/>
    <n v="0.30133098107944728"/>
    <n v="316"/>
    <s v="Top 20-40"/>
    <s v="A"/>
    <x v="1"/>
  </r>
  <r>
    <s v="TOWL"/>
    <x v="2"/>
    <s v="Turkish|Turkish|Turkish"/>
    <s v="BATH TOWEL"/>
    <s v="MPS73-319"/>
    <s v="Seafoam"/>
    <s v="6-Piece"/>
    <s v="A+"/>
    <n v="3170"/>
    <n v="115257.41"/>
    <n v="5.2803852209586577E-4"/>
    <n v="0.30185901960154315"/>
    <n v="317"/>
    <s v="Top 20-40"/>
    <s v="A"/>
    <x v="1"/>
  </r>
  <r>
    <s v="FUR"/>
    <x v="1"/>
    <s v="Crackle|Crackle|Crackle"/>
    <s v="BAR STOOL"/>
    <s v="IIF20-0050"/>
    <s v="Light Grey"/>
    <s v="See below"/>
    <s v="B"/>
    <n v="895"/>
    <n v="115243.39"/>
    <n v="5.2797429108390921E-4"/>
    <n v="0.30238699389262708"/>
    <n v="318"/>
    <s v="Top 20-40"/>
    <s v="A"/>
    <x v="1"/>
  </r>
  <r>
    <s v="HHL"/>
    <x v="17"/>
    <s v="Anslee|Anslee|Anslee"/>
    <s v="COMFORTER (SET)"/>
    <s v="HH10-1690"/>
    <s v="Taupe"/>
    <s v="King"/>
    <s v="A+"/>
    <n v="903"/>
    <n v="115116.33"/>
    <n v="5.2739218035786136E-4"/>
    <n v="0.30291438607298493"/>
    <n v="319"/>
    <s v="Top 20-40"/>
    <s v="A"/>
    <x v="1"/>
  </r>
  <r>
    <s v="FUR"/>
    <x v="7"/>
    <s v="Tyler|Memo|Sheldon"/>
    <s v="MOTION"/>
    <s v="MP103-0706"/>
    <s v="Teal Multi"/>
    <s v="See below"/>
    <s v="A"/>
    <n v="597"/>
    <n v="114927.39"/>
    <n v="5.2652657355336347E-4"/>
    <n v="0.30344091264653827"/>
    <n v="320"/>
    <s v="Top 20-40"/>
    <s v="A"/>
    <x v="1"/>
  </r>
  <r>
    <s v="FUR"/>
    <x v="2"/>
    <s v="Hutton"/>
    <s v="DINING CHAIR"/>
    <s v="MPS108-0152"/>
    <s v="Grey"/>
    <s v="See below"/>
    <s v="B"/>
    <n v="492"/>
    <n v="114895.65"/>
    <n v="5.2638116040646624E-4"/>
    <n v="0.30396729380694476"/>
    <n v="321"/>
    <s v="Top 20-40"/>
    <s v="A"/>
    <x v="1"/>
  </r>
  <r>
    <s v="BLK"/>
    <x v="7"/>
    <s v="Egyptian Cotton|Egyptian Cotton|Egyptian Cotton"/>
    <s v="BLANKET"/>
    <s v="MP51N-5163"/>
    <s v="White"/>
    <s v="Full/Queen"/>
    <s v="A++"/>
    <n v="3377"/>
    <n v="114846.82"/>
    <n v="5.2615745139692025E-4"/>
    <n v="0.30449345125834171"/>
    <n v="322"/>
    <s v="Top 20-40"/>
    <s v="A"/>
    <x v="1"/>
  </r>
  <r>
    <s v="BLK"/>
    <x v="7"/>
    <s v="Chunky Double Knit|Chunky Double Knit|Chunky Double Knit"/>
    <s v="THROW"/>
    <s v="MP50-7316"/>
    <s v="Indigo"/>
    <s v="50x60&quot;"/>
    <s v="A++"/>
    <n v="2647"/>
    <n v="114845.12"/>
    <n v="5.2614966304311667E-4"/>
    <n v="0.3050196009213848"/>
    <n v="323"/>
    <s v="Top 20-40"/>
    <s v="A"/>
    <x v="1"/>
  </r>
  <r>
    <s v="ART"/>
    <x v="7"/>
    <s v="Birch Palms|Birch Palms|Birch Palms"/>
    <s v="AWD"/>
    <s v="MP95B-0280"/>
    <s v="Palm"/>
    <s v="16&quot;W x 32&quot;"/>
    <s v="A+"/>
    <n v="2572"/>
    <n v="114552.23"/>
    <n v="5.2480782131045364E-4"/>
    <n v="0.30554440874269528"/>
    <n v="324"/>
    <s v="Top 20-40"/>
    <s v="A"/>
    <x v="1"/>
  </r>
  <r>
    <s v="ADUL"/>
    <x v="1"/>
    <s v="Rhea|Rhea|Rhea"/>
    <s v="COMFORTER (SET)"/>
    <s v="II10-1039"/>
    <s v="Ivory/Charcoal"/>
    <s v="King/Cal K"/>
    <s v="A"/>
    <n v="1500"/>
    <n v="114365.86"/>
    <n v="5.2395398866435293E-4"/>
    <n v="0.30606836273135962"/>
    <n v="325"/>
    <s v="Top 20-40"/>
    <s v="A"/>
    <x v="1"/>
  </r>
  <r>
    <s v="ADUL"/>
    <x v="7"/>
    <s v="Cassandra|Gisele|Maddy"/>
    <s v="COMFORTER (SET)"/>
    <s v="MP10-6165"/>
    <s v="Blush"/>
    <s v="King"/>
    <s v="A+"/>
    <n v="1131"/>
    <n v="114219.47"/>
    <n v="5.2328331977417387E-4"/>
    <n v="0.30659164605113381"/>
    <n v="326"/>
    <s v="Top 20-40"/>
    <s v="A"/>
    <x v="1"/>
  </r>
  <r>
    <s v="FUR"/>
    <x v="7"/>
    <s v="Donohue|Sunnee|Lyla"/>
    <s v="ACCENT CHAIR"/>
    <s v="MP100-0785"/>
    <s v="Light Grey/Camel Oak"/>
    <s v="See below"/>
    <s v="A"/>
    <n v="415"/>
    <n v="114079.2"/>
    <n v="5.2264068895768766E-4"/>
    <n v="0.3071142867400915"/>
    <n v="327"/>
    <s v="Top 20-40"/>
    <s v="A"/>
    <x v="1"/>
  </r>
  <r>
    <s v="ADUL"/>
    <x v="3"/>
    <s v="Porter|Evans|Walker"/>
    <s v="COMFORTER (SET)"/>
    <s v="AM10-0144"/>
    <s v="Black"/>
    <s v="Queen"/>
    <s v="A++"/>
    <n v="4494"/>
    <n v="114073.46"/>
    <n v="5.2261439181013915E-4"/>
    <n v="0.30763690113190162"/>
    <n v="328"/>
    <s v="Top 20-40"/>
    <s v="A"/>
    <x v="1"/>
  </r>
  <r>
    <s v="WIN"/>
    <x v="7"/>
    <s v="Cecily|Vera|Rosalie"/>
    <s v="WINDOW PANEL"/>
    <s v="MP40-4609"/>
    <s v="Grey"/>
    <s v="50x84&quot;"/>
    <s v="A++"/>
    <n v="8181"/>
    <n v="113706.83"/>
    <n v="5.2093471877778482E-4"/>
    <n v="0.30815783585067941"/>
    <n v="329"/>
    <s v="Top 20-40"/>
    <s v="A"/>
    <x v="1"/>
  </r>
  <r>
    <s v="BLK"/>
    <x v="7"/>
    <s v="Zuri|Marselle|Marselle"/>
    <s v="THROW"/>
    <s v="MP50-2830"/>
    <s v="Grey"/>
    <s v="60x70&quot;"/>
    <s v="A+"/>
    <n v="6960"/>
    <n v="113569.62"/>
    <n v="5.2030610699814505E-4"/>
    <n v="0.30867814195767757"/>
    <n v="330"/>
    <s v="Top 20-40"/>
    <s v="A"/>
    <x v="1"/>
  </r>
  <r>
    <s v="ADUL"/>
    <x v="3"/>
    <s v="Mina|Hanna|Aera"/>
    <s v="COMFORTER (SET)"/>
    <s v="AM10-0015"/>
    <s v="Sage Green"/>
    <s v="King/Cal K"/>
    <s v="A++"/>
    <n v="3560"/>
    <n v="113459.09"/>
    <n v="5.1979972655937531E-4"/>
    <n v="0.30919794168423692"/>
    <n v="331"/>
    <s v="Top 20-40"/>
    <s v="A"/>
    <x v="1"/>
  </r>
  <r>
    <s v="BLK"/>
    <x v="5"/>
    <s v="Mila AZ|Mila AZ|Mila AZ"/>
    <s v="ELECT BLANKET"/>
    <s v="ST54-0200"/>
    <s v="Sweet pink"/>
    <s v="50x60&quot;"/>
    <s v="ARA"/>
    <n v="2882"/>
    <n v="113424.48"/>
    <n v="5.1964116483870382E-4"/>
    <n v="0.30971758284907563"/>
    <n v="332"/>
    <s v="Top 20-40"/>
    <s v="A"/>
    <x v="1"/>
  </r>
  <r>
    <s v="ADUL"/>
    <x v="7"/>
    <s v="Quebec|Mansfield|Vancouver"/>
    <s v="COVERLET&amp;BEDSPR"/>
    <s v="MP13-1568"/>
    <s v="Seafoam"/>
    <s v="King"/>
    <s v="A"/>
    <n v="1690"/>
    <n v="113297.39"/>
    <n v="5.1905891667111822E-4"/>
    <n v="0.31023664176574678"/>
    <n v="333"/>
    <s v="Top 20-40"/>
    <s v="A"/>
    <x v="1"/>
  </r>
  <r>
    <s v="ADUL"/>
    <x v="7"/>
    <s v="Caralie|Evian|Tulia"/>
    <s v="COVERLET&amp;BEDSPR"/>
    <s v="MP13-8289"/>
    <s v="Aqua"/>
    <s v="Full/Queen"/>
    <s v="A"/>
    <n v="3444"/>
    <n v="112827.87"/>
    <n v="5.1690786497826441E-4"/>
    <n v="0.31075354963072505"/>
    <n v="334"/>
    <s v="Top 20-40"/>
    <s v="A"/>
    <x v="1"/>
  </r>
  <r>
    <s v="BLK"/>
    <x v="7"/>
    <s v="Duke|York|York"/>
    <s v="COMFORTER (SET)"/>
    <s v="MP10-3064"/>
    <s v="Black"/>
    <s v="Full/Queen"/>
    <s v="A++"/>
    <n v="2767"/>
    <n v="112714.39"/>
    <n v="5.1638796945495326E-4"/>
    <n v="0.31126993760018001"/>
    <n v="335"/>
    <s v="Top 20-40"/>
    <s v="A"/>
    <x v="1"/>
  </r>
  <r>
    <s v="BLK"/>
    <x v="3"/>
    <s v="Avril|Nami|Ombak"/>
    <s v="COMFORTER (SET)"/>
    <s v="AM10-0282"/>
    <s v="Green"/>
    <s v="King/Cal K"/>
    <s v="A++"/>
    <n v="2817"/>
    <n v="112266.71"/>
    <n v="5.1433697520155233E-4"/>
    <n v="0.31178427457538155"/>
    <n v="336"/>
    <s v="Top 20-40"/>
    <s v="A"/>
    <x v="1"/>
  </r>
  <r>
    <s v="ADUL"/>
    <x v="7"/>
    <s v="Emilia|Maisie|Grace"/>
    <s v="COMFORTER (SET)"/>
    <s v="MP10-7205"/>
    <s v="Khaki"/>
    <s v="King"/>
    <s v="A"/>
    <n v="1270"/>
    <n v="112142.08"/>
    <n v="5.1376599724005888E-4"/>
    <n v="0.31229804057262162"/>
    <n v="337"/>
    <s v="Top 20-40"/>
    <s v="A"/>
    <x v="1"/>
  </r>
  <r>
    <s v="ADUL"/>
    <x v="7"/>
    <s v="Tuscany|Marino|Genoa"/>
    <s v="COVERLET&amp;BEDSPR"/>
    <s v="MP13-6464"/>
    <s v="Seafoam"/>
    <s v="Daybed"/>
    <s v="A"/>
    <n v="2254"/>
    <n v="112017.27"/>
    <n v="5.1319419462933925E-4"/>
    <n v="0.31281123476725098"/>
    <n v="338"/>
    <s v="Top 20-40"/>
    <s v="A"/>
    <x v="1"/>
  </r>
  <r>
    <s v="YOUT"/>
    <x v="13"/>
    <s v="Cassiopeia|Karissa|Lisa"/>
    <s v="COMFORTER (SET)"/>
    <s v="ID10-1987"/>
    <s v="Aqua"/>
    <s v="Twin/Twin "/>
    <s v="A++"/>
    <n v="3334"/>
    <n v="111963.04"/>
    <n v="5.1294574614300546E-4"/>
    <n v="0.313324180513394"/>
    <n v="339"/>
    <s v="Top 20-40"/>
    <s v="A"/>
    <x v="1"/>
  </r>
  <r>
    <s v="WIN"/>
    <x v="7"/>
    <s v="Galen|Colm|Paxton"/>
    <s v="WINDOW PANEL"/>
    <s v="MP40-6550"/>
    <s v="Ivory"/>
    <s v="35x64&quot;"/>
    <s v="A+"/>
    <n v="2983"/>
    <n v="111654.8"/>
    <n v="5.1153358015688076E-4"/>
    <n v="0.31383571409355088"/>
    <n v="340"/>
    <s v="Top 20-40"/>
    <s v="A"/>
    <x v="1"/>
  </r>
  <r>
    <s v="ADUL"/>
    <x v="7"/>
    <s v="Claire|Montecito|Arbor"/>
    <s v="COVERLET&amp;BEDSPR"/>
    <s v="MP13-3972"/>
    <s v="Aqua"/>
    <s v="Daybed"/>
    <s v="A"/>
    <n v="2803"/>
    <n v="111628.76"/>
    <n v="5.114142809021484E-4"/>
    <n v="0.314347128374453"/>
    <n v="341"/>
    <s v="Top 20-40"/>
    <s v="A"/>
    <x v="1"/>
  </r>
  <r>
    <s v="ADUL"/>
    <x v="3"/>
    <s v="Porter|Evans|Walker"/>
    <s v="COMFORTER (SET)"/>
    <s v="AM10-0399"/>
    <s v="Navy"/>
    <s v="Queen"/>
    <s v="A++"/>
    <n v="4118"/>
    <n v="111495.99"/>
    <n v="5.1080601047008968E-4"/>
    <n v="0.3148579343849231"/>
    <n v="342"/>
    <s v="Top 20-40"/>
    <s v="A"/>
    <x v="1"/>
  </r>
  <r>
    <s v="BLK"/>
    <x v="7"/>
    <s v="Egyptian Cotton|Egyptian Cotton|Egyptian Cotton"/>
    <s v="BLANKET"/>
    <s v="MP51N-5172"/>
    <s v="Ivory"/>
    <s v="Full/Queen"/>
    <s v="A++"/>
    <n v="3371"/>
    <n v="111403.42"/>
    <n v="5.1038191169856242E-4"/>
    <n v="0.31536831629662165"/>
    <n v="343"/>
    <s v="Top 20-40"/>
    <s v="A"/>
    <x v="1"/>
  </r>
  <r>
    <s v="YOUT"/>
    <x v="18"/>
    <s v="Rosalie|Jenna|Audrey"/>
    <s v="COMFORTER (SET)"/>
    <s v="MZ10-0572"/>
    <s v="Pink/Silver"/>
    <s v="Full/Queen"/>
    <s v="A+"/>
    <n v="2436"/>
    <n v="111344.75"/>
    <n v="5.1011312186464747E-4"/>
    <n v="0.31587842941848632"/>
    <n v="344"/>
    <s v="Top 20-40"/>
    <s v="A"/>
    <x v="1"/>
  </r>
  <r>
    <s v="WIN"/>
    <x v="7"/>
    <s v="Anaheim|Salford|Preston"/>
    <s v="WINDOW PANEL"/>
    <s v="MP40-8295"/>
    <s v="Green"/>
    <s v="50x84&quot;"/>
    <s v="A+"/>
    <n v="5838"/>
    <n v="111329.65"/>
    <n v="5.1004394295733348E-4"/>
    <n v="0.31638847336144366"/>
    <n v="345"/>
    <s v="Top 20-40"/>
    <s v="A"/>
    <x v="1"/>
  </r>
  <r>
    <s v="BATH"/>
    <x v="2"/>
    <s v="Splendor|Splendor|Splendor"/>
    <s v="BATH RUG"/>
    <s v="MPS72-448"/>
    <s v="Natural"/>
    <s v="21x34&quot;"/>
    <s v="A+"/>
    <n v="5911"/>
    <n v="111173.5"/>
    <n v="5.0932855975355273E-4"/>
    <n v="0.31689780192119721"/>
    <n v="346"/>
    <s v="Top 20-40"/>
    <s v="A"/>
    <x v="1"/>
  </r>
  <r>
    <s v="BLK"/>
    <x v="9"/>
    <s v="Zuri|Marselle|Marselle"/>
    <s v="ELECT BLANKET"/>
    <s v="BR54-0911"/>
    <s v="Snow Leopard"/>
    <s v="50x70&quot;"/>
    <s v="A++"/>
    <n v="2910"/>
    <n v="111131.23"/>
    <n v="5.0913490462691923E-4"/>
    <n v="0.3174069368258241"/>
    <n v="347"/>
    <s v="Top 20-40"/>
    <s v="A"/>
    <x v="1"/>
  </r>
  <r>
    <s v="ADUL"/>
    <x v="7"/>
    <s v="Quebec|Mansfield|Vancouver"/>
    <s v="COVERLET&amp;BEDSPR"/>
    <s v="MP13-1570"/>
    <s v="White"/>
    <s v="King"/>
    <s v="A"/>
    <n v="1605"/>
    <n v="110914.7"/>
    <n v="5.0814289742157417E-4"/>
    <n v="0.31791507972324567"/>
    <n v="348"/>
    <s v="Top 20-40"/>
    <s v="A"/>
    <x v="1"/>
  </r>
  <r>
    <s v="FUR"/>
    <x v="0"/>
    <s v="Crestview|Crestview|Crestview"/>
    <s v="OCCASIONL TABLE"/>
    <s v="MT120-0167"/>
    <s v="Reclaimed Wheat"/>
    <s v="31&quot;W x 14&quot;"/>
    <s v="A+"/>
    <n v="555"/>
    <n v="110703.96"/>
    <n v="5.0717741643300715E-4"/>
    <n v="0.3184222571396787"/>
    <n v="349"/>
    <s v="Top 20-40"/>
    <s v="A"/>
    <x v="1"/>
  </r>
  <r>
    <s v="ADUL"/>
    <x v="7"/>
    <s v="Laetitia|Virginia|Cecily"/>
    <s v="COMFORTER (SET)"/>
    <s v="MP10-5874"/>
    <s v="Off-White"/>
    <s v="King/Cal K"/>
    <s v="A"/>
    <n v="1262"/>
    <n v="110656.6"/>
    <n v="5.0696044205880881E-4"/>
    <n v="0.31892921758173753"/>
    <n v="350"/>
    <s v="Top 20-40"/>
    <s v="A"/>
    <x v="1"/>
  </r>
  <r>
    <s v="BLK"/>
    <x v="5"/>
    <s v="Fila AZ|Fila AZ|Fila AZ"/>
    <s v="ELEC MATT PAD"/>
    <s v="ST55-0274"/>
    <s v="White"/>
    <s v="Full"/>
    <s v="ARA"/>
    <n v="2326"/>
    <n v="110313.60000000001"/>
    <n v="5.0538902714432408E-4"/>
    <n v="0.31943460660888184"/>
    <n v="351"/>
    <s v="Top 20-40"/>
    <s v="A"/>
    <x v="1"/>
  </r>
  <r>
    <s v="BLK"/>
    <x v="9"/>
    <s v="Heated Plush|Heated Plush|Heated Plush"/>
    <s v="ELECT BLANKET"/>
    <s v="BR54-0519"/>
    <s v="Mink"/>
    <s v="Queen"/>
    <s v="A+"/>
    <n v="1490"/>
    <n v="109525.86"/>
    <n v="5.0178008724713395E-4"/>
    <n v="0.319936386696129"/>
    <n v="352"/>
    <s v="Top 20-40"/>
    <s v="A"/>
    <x v="1"/>
  </r>
  <r>
    <s v="ADUL"/>
    <x v="6"/>
    <s v="Brystol|Cadence|Isabella"/>
    <s v="COMFORTER (SET)"/>
    <s v="MPE10-224"/>
    <s v="Blue"/>
    <s v="King"/>
    <s v="A"/>
    <n v="990"/>
    <n v="109313.17"/>
    <n v="5.0080567255861579E-4"/>
    <n v="0.32043719236868762"/>
    <n v="353"/>
    <s v="Top 20-40"/>
    <s v="A"/>
    <x v="1"/>
  </r>
  <r>
    <s v="ADUL"/>
    <x v="7"/>
    <s v="Palmer|Teagan|Dakota"/>
    <s v="COMFORTER (SET)"/>
    <s v="MP10-303"/>
    <s v="Natural"/>
    <s v="Cal King"/>
    <s v="A+"/>
    <n v="1391"/>
    <n v="109254.92"/>
    <n v="5.0053880690622871E-4"/>
    <n v="0.32093773117559382"/>
    <n v="354"/>
    <s v="Top 20-40"/>
    <s v="A"/>
    <x v="1"/>
  </r>
  <r>
    <s v="ADUL"/>
    <x v="7"/>
    <s v="Bellagio|Venetian|Mirage"/>
    <s v="COMFORTER (SET)"/>
    <s v="MP10-4533"/>
    <s v="Brown/Gold"/>
    <s v="Queen"/>
    <s v="A++"/>
    <n v="1695"/>
    <n v="109234.58"/>
    <n v="5.0044562154366134E-4"/>
    <n v="0.32143817679713749"/>
    <n v="355"/>
    <s v="Top 20-40"/>
    <s v="A"/>
    <x v="1"/>
  </r>
  <r>
    <s v="BLK"/>
    <x v="7"/>
    <s v="Parker|Williams|Williams"/>
    <s v="THROW"/>
    <s v="BASI50-0426"/>
    <s v="Grey"/>
    <s v="60x70&quot;"/>
    <s v="B"/>
    <n v="7649"/>
    <n v="109157.21"/>
    <n v="5.0009115981790721E-4"/>
    <n v="0.3219382679569554"/>
    <n v="356"/>
    <s v="Top 20-40"/>
    <s v="A"/>
    <x v="1"/>
  </r>
  <r>
    <s v="ADUL"/>
    <x v="3"/>
    <s v="Porter|Evans|Walker"/>
    <s v="COMFORTER (SET)"/>
    <s v="AM10-0391"/>
    <s v="Khaki"/>
    <s v="King"/>
    <s v="A++"/>
    <n v="3209"/>
    <n v="109120.72"/>
    <n v="4.9992398509420585E-4"/>
    <n v="0.32243819194204959"/>
    <n v="357"/>
    <s v="Top 20-40"/>
    <s v="A"/>
    <x v="1"/>
  </r>
  <r>
    <s v="FUR"/>
    <x v="1"/>
    <s v="Newport|Newport|Newport"/>
    <s v="ACCENT CHAIR"/>
    <s v="II100-0382"/>
    <s v="Light Blue"/>
    <s v="See below"/>
    <s v="A"/>
    <n v="682"/>
    <n v="108834.86"/>
    <n v="4.986143504952128E-4"/>
    <n v="0.32293680629254479"/>
    <n v="358"/>
    <s v="Top 20-40"/>
    <s v="A"/>
    <x v="1"/>
  </r>
  <r>
    <s v="ADUL"/>
    <x v="7"/>
    <s v="Palmer|Teagan|Dakota"/>
    <s v="COMFORTER (SET)"/>
    <s v="MP10-2267"/>
    <s v="Red"/>
    <s v="King"/>
    <s v="A"/>
    <n v="1378"/>
    <n v="108199.21"/>
    <n v="4.9570219338036672E-4"/>
    <n v="0.32343250848592514"/>
    <n v="359"/>
    <s v="Top 20-40"/>
    <s v="A"/>
    <x v="1"/>
  </r>
  <r>
    <s v="BLK"/>
    <x v="7"/>
    <s v="Chenille Chunky Knit|Chenille Chunky Knit|Chenille Chunky Knit"/>
    <s v="THROW"/>
    <s v="MP50-7673"/>
    <s v="Ivory"/>
    <s v="50x60&quot;"/>
    <s v="A+"/>
    <n v="2465"/>
    <n v="108062.24"/>
    <n v="4.9507468113302864E-4"/>
    <n v="0.32392758316705816"/>
    <n v="360"/>
    <s v="Top 20-40"/>
    <s v="A"/>
    <x v="1"/>
  </r>
  <r>
    <s v="FUR"/>
    <x v="7"/>
    <s v="Qwen|Elle|Cassie"/>
    <s v="ACCENT CHAIR"/>
    <s v="MP100-1121"/>
    <s v="Navy"/>
    <s v="See below"/>
    <s v="B"/>
    <n v="661"/>
    <n v="107954.35"/>
    <n v="4.9458039554957747E-4"/>
    <n v="0.32442216356260772"/>
    <n v="361"/>
    <s v="Top 20-40"/>
    <s v="A"/>
    <x v="1"/>
  </r>
  <r>
    <s v="ADUL"/>
    <x v="7"/>
    <s v="Palmer|Teagan|Dakota"/>
    <s v="COMFORTER (SET)"/>
    <s v="MP10-424"/>
    <s v="Black"/>
    <s v="King"/>
    <s v="A"/>
    <n v="1340"/>
    <n v="107420.92"/>
    <n v="4.9213654756755532E-4"/>
    <n v="0.3249143001101753"/>
    <n v="362"/>
    <s v="Top 20-40"/>
    <s v="A"/>
    <x v="1"/>
  </r>
  <r>
    <s v="ADUL"/>
    <x v="7"/>
    <s v="Odette|Dillon|Eliot"/>
    <s v="COMFORTER (SET)"/>
    <s v="MP10-6836"/>
    <s v="Navy/Silver"/>
    <s v="Queen"/>
    <s v="A"/>
    <n v="1330"/>
    <n v="107339.07"/>
    <n v="4.9176156123883639E-4"/>
    <n v="0.32540606167141412"/>
    <n v="363"/>
    <s v="Top 20-40"/>
    <s v="A"/>
    <x v="1"/>
  </r>
  <r>
    <s v="FUR"/>
    <x v="7"/>
    <s v="Welburn|Antonio|Madera"/>
    <s v="ACCENT BENCH"/>
    <s v="MP105-0999"/>
    <s v="Taupe Multi"/>
    <s v="See below"/>
    <s v="A"/>
    <n v="910"/>
    <n v="107317.74"/>
    <n v="4.9166384030552464E-4"/>
    <n v="0.32589772551171964"/>
    <n v="364"/>
    <s v="Top 20-40"/>
    <s v="A"/>
    <x v="1"/>
  </r>
  <r>
    <s v="ADUL"/>
    <x v="3"/>
    <s v="Camden|Reese|Leighton"/>
    <s v="COMFORTER (SET)"/>
    <s v="AM10-0062"/>
    <s v="Sage Green"/>
    <s v="Full/Queen"/>
    <s v="A+"/>
    <n v="5287"/>
    <n v="107290.58"/>
    <n v="4.9153940990005111E-4"/>
    <n v="0.32638926492161968"/>
    <n v="365"/>
    <s v="Top 20-40"/>
    <s v="A"/>
    <x v="1"/>
  </r>
  <r>
    <s v="BATH"/>
    <x v="7"/>
    <s v="Serene|Belle|Monroe"/>
    <s v="FASHION TOWEL"/>
    <s v="MP73-7820"/>
    <s v="Navy"/>
    <s v="6-Piece"/>
    <s v="A"/>
    <n v="2931"/>
    <n v="107284.33"/>
    <n v="4.9151077624636148E-4"/>
    <n v="0.32688077569786606"/>
    <n v="366"/>
    <s v="Top 20-40"/>
    <s v="A"/>
    <x v="1"/>
  </r>
  <r>
    <s v="FUR"/>
    <x v="7"/>
    <s v="Carson|Fillmore|Troy"/>
    <s v="BAR STOOL"/>
    <s v="MP104-0512"/>
    <s v="Cream"/>
    <s v="See below"/>
    <s v="B"/>
    <n v="572"/>
    <n v="107182.57"/>
    <n v="4.9104457455044904E-4"/>
    <n v="0.32737182027241651"/>
    <n v="367"/>
    <s v="Top 20-40"/>
    <s v="A"/>
    <x v="1"/>
  </r>
  <r>
    <s v="ADUL"/>
    <x v="7"/>
    <s v="Odette|Dillon|Eilot"/>
    <s v="COMFORTER (SET)"/>
    <s v="MP10-8080"/>
    <s v="Aqua/Silver"/>
    <s v="King"/>
    <s v="A"/>
    <n v="1064"/>
    <n v="107067.44"/>
    <n v="4.9051711974256384E-4"/>
    <n v="0.32786233739215909"/>
    <n v="368"/>
    <s v="Top 20-40"/>
    <s v="A"/>
    <x v="1"/>
  </r>
  <r>
    <s v="FUR"/>
    <x v="4"/>
    <s v="Higgins"/>
    <s v="ACCENT CHAIR"/>
    <s v="TG100-0170"/>
    <s v="Natural"/>
    <s v="See below"/>
    <s v="EXB"/>
    <n v="510"/>
    <n v="106564.5"/>
    <n v="4.8821295817670104E-4"/>
    <n v="0.32835055035033578"/>
    <n v="369"/>
    <s v="Top 20-40"/>
    <s v="A"/>
    <x v="1"/>
  </r>
  <r>
    <s v="BLK"/>
    <x v="3"/>
    <s v="Avril|Nami|Ombak"/>
    <s v="COMFORTER (SET)"/>
    <s v="AM10-0382"/>
    <s v="Grey Ombre"/>
    <s v="King/Cal K"/>
    <s v="A++"/>
    <n v="2525"/>
    <n v="106468.51"/>
    <n v="4.8777319106987476E-4"/>
    <n v="0.32883832354140563"/>
    <n v="370"/>
    <s v="Top 20-40"/>
    <s v="A"/>
    <x v="1"/>
  </r>
  <r>
    <s v="ADUL"/>
    <x v="6"/>
    <s v="Jaxon|Deacon|Ryder"/>
    <s v="COMFORTER (SET)"/>
    <s v="MPE10-1038"/>
    <s v="Taupe/Grey"/>
    <s v="Queen"/>
    <s v="B"/>
    <n v="2492"/>
    <n v="106445.95"/>
    <n v="4.8766983503351682E-4"/>
    <n v="0.32932599337643914"/>
    <n v="371"/>
    <s v="Top 20-40"/>
    <s v="A"/>
    <x v="1"/>
  </r>
  <r>
    <s v="FUR"/>
    <x v="7"/>
    <s v="Tyler|Memo|Sheldon"/>
    <s v="MOTION"/>
    <s v="MP103-1103"/>
    <s v="Blue"/>
    <s v="See below"/>
    <s v="A"/>
    <n v="543"/>
    <n v="106368.63"/>
    <n v="4.8731560237699219E-4"/>
    <n v="0.32981330897881611"/>
    <n v="372"/>
    <s v="Top 20-40"/>
    <s v="A"/>
    <x v="1"/>
  </r>
  <r>
    <s v="SHET"/>
    <x v="15"/>
    <s v="Soloft Plush|Soloft Plush|Soloft Plush"/>
    <s v="SHEET/SHEET SET"/>
    <s v="BL20-0872"/>
    <s v="Grey"/>
    <s v="King"/>
    <s v="A++"/>
    <n v="2841"/>
    <n v="106047.83"/>
    <n v="4.8584589420041287E-4"/>
    <n v="0.33029915487301653"/>
    <n v="373"/>
    <s v="Top 20-40"/>
    <s v="A"/>
    <x v="0"/>
  </r>
  <r>
    <s v="FUR"/>
    <x v="7"/>
    <s v="Emmett|Janet|Cheryl"/>
    <s v="BAR STOOL"/>
    <s v="MP104-0943"/>
    <s v="Light Grey"/>
    <s v="See below"/>
    <s v="A"/>
    <n v="749"/>
    <n v="105962.99"/>
    <n v="4.8545720953176895E-4"/>
    <n v="0.33078461208254828"/>
    <n v="374"/>
    <s v="Top 20-40"/>
    <s v="A"/>
    <x v="1"/>
  </r>
  <r>
    <s v="ADUL"/>
    <x v="3"/>
    <s v="Mina|Hanna|Aera"/>
    <s v="COMFORTER (SET)"/>
    <s v="AM10-0024"/>
    <s v="White"/>
    <s v="King/Cal K"/>
    <s v="A++"/>
    <n v="2982"/>
    <n v="105402.14"/>
    <n v="4.8288773998427978E-4"/>
    <n v="0.33126749982253256"/>
    <n v="375"/>
    <s v="Top 20-40"/>
    <s v="A"/>
    <x v="1"/>
  </r>
  <r>
    <s v="FUR"/>
    <x v="14"/>
    <s v="Park Valley|Park Valley|Park Valley"/>
    <s v="ACCENT CHAIR"/>
    <s v="TG100-0211"/>
    <s v="Cream"/>
    <s v="See below"/>
    <s v="EXB"/>
    <n v="500"/>
    <n v="105000"/>
    <n v="4.8104538198512266E-4"/>
    <n v="0.33174854520451769"/>
    <n v="376"/>
    <s v="Top 20-40"/>
    <s v="A"/>
    <x v="1"/>
  </r>
  <r>
    <s v="ADUL"/>
    <x v="1"/>
    <s v="Imani|Imani|Imani"/>
    <s v="COMFORTER (SET)"/>
    <s v="II10-1275"/>
    <s v="White/Navy"/>
    <s v="King/Cal K"/>
    <s v="A+"/>
    <n v="1243"/>
    <n v="104826.64"/>
    <n v="4.802511531525423E-4"/>
    <n v="0.33222879635767022"/>
    <n v="377"/>
    <s v="Top 20-40"/>
    <s v="A"/>
    <x v="1"/>
  </r>
  <r>
    <s v="FUR"/>
    <x v="1"/>
    <s v="Kelly|Kelly|Kelly"/>
    <s v="ACCENT CHAIR"/>
    <s v="II100-0360"/>
    <s v="Light Brown"/>
    <s v="See below"/>
    <s v="B"/>
    <n v="571"/>
    <n v="104671.65"/>
    <n v="4.795410843548863E-4"/>
    <n v="0.3327083374420251"/>
    <n v="378"/>
    <s v="Top 20-40"/>
    <s v="A"/>
    <x v="1"/>
  </r>
  <r>
    <s v="ADUL"/>
    <x v="12"/>
    <s v="Hadley Plaid|Hadley Plaid|Hadley Plaid"/>
    <s v="COMFORTER (SET)"/>
    <s v="WR10-080"/>
    <s v="Multi"/>
    <s v="Queen"/>
    <s v="A"/>
    <n v="1333"/>
    <n v="104447.74"/>
    <n v="4.7851526653126456E-4"/>
    <n v="0.33318685270855636"/>
    <n v="379"/>
    <s v="Top 20-40"/>
    <s v="A"/>
    <x v="1"/>
  </r>
  <r>
    <s v="ADUL"/>
    <x v="7"/>
    <s v="Aubrey|Whitman|Charlotte"/>
    <s v="COMFORTER (SET)"/>
    <s v="MP10-333"/>
    <s v="Black"/>
    <s v="Queen"/>
    <s v="A"/>
    <n v="1114"/>
    <n v="104372.06"/>
    <n v="4.78168547345468E-4"/>
    <n v="0.33366502125590181"/>
    <n v="380"/>
    <s v="Top 20-40"/>
    <s v="A"/>
    <x v="1"/>
  </r>
  <r>
    <s v="BLK"/>
    <x v="13"/>
    <s v="Malea|Leena|Leena"/>
    <s v="DUVET&amp;DUVET SET"/>
    <s v="ID12-1925"/>
    <s v="Ivory"/>
    <s v="King"/>
    <s v="A"/>
    <n v="2625"/>
    <n v="104206.38"/>
    <n v="4.7740950354654141E-4"/>
    <n v="0.33414243075944833"/>
    <n v="381"/>
    <s v="Top 20-40"/>
    <s v="A"/>
    <x v="1"/>
  </r>
  <r>
    <s v="ADUL"/>
    <x v="7"/>
    <s v="Viola|Aeriela|Eugenia"/>
    <s v="COMFORTER (SET)"/>
    <s v="MP10-6016"/>
    <s v="Off-White"/>
    <s v="King/Cal K"/>
    <s v="B+"/>
    <n v="1151"/>
    <n v="104078.53"/>
    <n v="4.7682377352666717E-4"/>
    <n v="0.33461925453297497"/>
    <n v="382"/>
    <s v="Top 20-40"/>
    <s v="A"/>
    <x v="1"/>
  </r>
  <r>
    <s v="FUR"/>
    <x v="1"/>
    <s v="Walker|Walker|Walker"/>
    <s v="OCCASIONL TABLE"/>
    <s v="II120-0241"/>
    <s v="Brown"/>
    <s v="See below"/>
    <s v="A"/>
    <n v="848"/>
    <n v="103346.87"/>
    <n v="4.73471757677303E-4"/>
    <n v="0.33509272629065229"/>
    <n v="383"/>
    <s v="Top 20-40"/>
    <s v="A"/>
    <x v="1"/>
  </r>
  <r>
    <s v="WIN"/>
    <x v="1"/>
    <s v="Imani|Imani|Imani"/>
    <s v="WINDOW PANEL"/>
    <s v="II40-1181"/>
    <s v="Gray"/>
    <s v="50x84&quot;"/>
    <s v="A+"/>
    <n v="3871"/>
    <n v="103342.57"/>
    <n v="4.7345205772356461E-4"/>
    <n v="0.33556617834837588"/>
    <n v="384"/>
    <s v="Top 20-40"/>
    <s v="A"/>
    <x v="1"/>
  </r>
  <r>
    <s v="FUR"/>
    <x v="7"/>
    <s v="Bryce|Robertson|Thornton"/>
    <s v="BAR STOOL"/>
    <s v="MP104-1238"/>
    <s v="Cream"/>
    <s v="See below"/>
    <s v="A"/>
    <n v="661"/>
    <n v="103133.77"/>
    <n v="4.7249546462110274E-4"/>
    <n v="0.33603867381299696"/>
    <n v="385"/>
    <s v="Top 20-40"/>
    <s v="A"/>
    <x v="1"/>
  </r>
  <r>
    <s v="YOUT"/>
    <x v="13"/>
    <s v="Felicia|Isabel|Alyssa"/>
    <s v="COMFORTER (SET)"/>
    <s v="ID10-1659"/>
    <s v="Blush"/>
    <s v="Full/Queen"/>
    <s v="A++"/>
    <n v="2696"/>
    <n v="102822.43"/>
    <n v="4.7106909634274797E-4"/>
    <n v="0.33650974290933972"/>
    <n v="386"/>
    <s v="Top 20-40"/>
    <s v="A"/>
    <x v="1"/>
  </r>
  <r>
    <s v="ART"/>
    <x v="0"/>
    <s v="Eden|Eden|Eden"/>
    <s v="DEC. MIRROR"/>
    <s v="MT160-0021"/>
    <s v="Gold"/>
    <s v="See below"/>
    <s v="A+"/>
    <n v="1477"/>
    <n v="102760.42"/>
    <n v="4.7078500468430133E-4"/>
    <n v="0.336980527914024"/>
    <n v="387"/>
    <s v="Top 20-40"/>
    <s v="A"/>
    <x v="1"/>
  </r>
  <r>
    <s v="ADUL"/>
    <x v="7"/>
    <s v="Tangiers|Moraga|Menara"/>
    <s v="COVERLET&amp;BEDSPR"/>
    <s v="MP13-784"/>
    <s v="Blue"/>
    <s v="King/Cal K"/>
    <s v="A"/>
    <n v="1708"/>
    <n v="102743.12"/>
    <n v="4.7070574673088852E-4"/>
    <n v="0.33745123366075491"/>
    <n v="388"/>
    <s v="Top 20-40"/>
    <s v="A"/>
    <x v="1"/>
  </r>
  <r>
    <s v="FUR"/>
    <x v="1"/>
    <s v="Seadrift|Seadrift|Seadrift"/>
    <s v="ACCENT BENCH"/>
    <s v="II105-0256"/>
    <s v="Brown"/>
    <s v="See below"/>
    <s v="B"/>
    <n v="693"/>
    <n v="102738.76"/>
    <n v="4.7068577189407468E-4"/>
    <n v="0.33792191943264899"/>
    <n v="389"/>
    <s v="Top 20-40"/>
    <s v="A"/>
    <x v="1"/>
  </r>
  <r>
    <s v="FUR"/>
    <x v="7"/>
    <s v="Glenwood|Crimson|Farwell"/>
    <s v="BAR STOOL"/>
    <s v="MP104-0787"/>
    <s v="Cream"/>
    <s v="See below"/>
    <s v="B"/>
    <n v="509"/>
    <n v="102232.74"/>
    <n v="4.6836749966367363E-4"/>
    <n v="0.33839028693231266"/>
    <n v="390"/>
    <s v="Top 20-40"/>
    <s v="A"/>
    <x v="1"/>
  </r>
  <r>
    <s v="BLK"/>
    <x v="13"/>
    <s v="Brielle|Ella|Ella"/>
    <s v="COMFORTER (SET)"/>
    <s v="ID10-2144"/>
    <s v="Blush"/>
    <s v="Full/Queen"/>
    <s v="A++"/>
    <n v="2697"/>
    <n v="101915.57"/>
    <n v="4.6691442191315727E-4"/>
    <n v="0.33885720135422581"/>
    <n v="391"/>
    <s v="Top 20-40"/>
    <s v="A"/>
    <x v="1"/>
  </r>
  <r>
    <s v="ADUL"/>
    <x v="7"/>
    <s v="Caralie|Evian|Tulia"/>
    <s v="COVERLET&amp;BEDSPR"/>
    <s v="MP13-8290"/>
    <s v="Aqua"/>
    <s v="King/Cal K"/>
    <s v="A"/>
    <n v="2659"/>
    <n v="101559.93"/>
    <n v="4.6528509829745065E-4"/>
    <n v="0.33932248645252328"/>
    <n v="392"/>
    <s v="Top 20-40"/>
    <s v="A"/>
    <x v="1"/>
  </r>
  <r>
    <s v="FUR"/>
    <x v="1"/>
    <s v="Easton|Easton"/>
    <s v="ACCENT CHAIR"/>
    <s v="II100-0048"/>
    <s v="Taupe/Natural"/>
    <s v="See below"/>
    <s v="B"/>
    <n v="379"/>
    <n v="101426.76"/>
    <n v="4.6467499531155582E-4"/>
    <n v="0.33978716144783483"/>
    <n v="393"/>
    <s v="Top 20-40"/>
    <s v="A"/>
    <x v="1"/>
  </r>
  <r>
    <s v="ADUL"/>
    <x v="7"/>
    <s v="Palmer|Teagan|Dakota"/>
    <s v="COMFORTER (SET)"/>
    <s v="MP10-2266"/>
    <s v="Red"/>
    <s v="Queen"/>
    <s v="A"/>
    <n v="1498"/>
    <n v="101387.1"/>
    <n v="4.6449329759870318E-4"/>
    <n v="0.34025165474543351"/>
    <n v="394"/>
    <s v="Top 20-40"/>
    <s v="A"/>
    <x v="1"/>
  </r>
  <r>
    <s v="ADUL"/>
    <x v="3"/>
    <s v="Phoebe|Himari|Hannah"/>
    <s v="COMFORTER (SET)"/>
    <s v="AM10-0186"/>
    <s v="Blush"/>
    <s v="Full/Queen"/>
    <s v="A++"/>
    <n v="3426"/>
    <n v="101114.62"/>
    <n v="4.6324496192552879E-4"/>
    <n v="0.34071489970735902"/>
    <n v="395"/>
    <s v="Top 20-40"/>
    <s v="A"/>
    <x v="1"/>
  </r>
  <r>
    <s v="ADUL"/>
    <x v="7"/>
    <s v="Tuscany|Marino|Genoa"/>
    <s v="COVERLET&amp;BEDSPR"/>
    <s v="MP13-1035"/>
    <s v="Cream"/>
    <s v="Full/Queen"/>
    <s v="A"/>
    <n v="2335"/>
    <n v="100941.4"/>
    <n v="4.6245137448679103E-4"/>
    <n v="0.34117735108184583"/>
    <n v="396"/>
    <s v="Top 20-40"/>
    <s v="A"/>
    <x v="1"/>
  </r>
  <r>
    <s v="YOUT"/>
    <x v="10"/>
    <s v="Juliette|Juliette|Juliette"/>
    <s v="COMFORTER (SET)"/>
    <s v="CS10-1453"/>
    <s v="Blush"/>
    <s v="King"/>
    <s v="ARA"/>
    <n v="3129"/>
    <n v="100784.98"/>
    <n v="4.6173475430917095E-4"/>
    <n v="0.34163908583615499"/>
    <n v="397"/>
    <s v="Top 20-40"/>
    <s v="A"/>
    <x v="1"/>
  </r>
  <r>
    <s v="BLK"/>
    <x v="9"/>
    <s v="Zuri|Marselle|Marselle"/>
    <s v="ELECT BLANKET"/>
    <s v="BR54-0860"/>
    <s v="Sand"/>
    <s v="50x70&quot;"/>
    <s v="A"/>
    <n v="2644"/>
    <n v="100611.48"/>
    <n v="4.6093988408274787E-4"/>
    <n v="0.34210002572023773"/>
    <n v="398"/>
    <s v="Top 20-40"/>
    <s v="A"/>
    <x v="1"/>
  </r>
  <r>
    <s v="SHET"/>
    <x v="6"/>
    <s v="Satin|Satin|Satin"/>
    <s v="SHEET/SHEET SET"/>
    <s v="MPE20-770"/>
    <s v="Grey"/>
    <s v="King"/>
    <s v="A++"/>
    <n v="4867"/>
    <n v="100553.24"/>
    <n v="4.6067306424420684E-4"/>
    <n v="0.34256069878448192"/>
    <n v="399"/>
    <s v="Top 20-40"/>
    <s v="A"/>
    <x v="0"/>
  </r>
  <r>
    <s v="ADUL"/>
    <x v="7"/>
    <s v="Palmer|Teagan|Dakota"/>
    <s v="COMFORTER (SET)"/>
    <s v="MP10-304"/>
    <s v="Purple"/>
    <s v="Queen"/>
    <s v="A"/>
    <n v="1486"/>
    <n v="100336.13"/>
    <n v="4.5967839983579933E-4"/>
    <n v="0.34302037718431772"/>
    <n v="400"/>
    <s v="Top 20-40"/>
    <s v="A"/>
    <x v="1"/>
  </r>
  <r>
    <s v="FUR"/>
    <x v="7"/>
    <s v="Hoffman|Lerna|Thayer"/>
    <s v="MOTION"/>
    <s v="MP103-0247"/>
    <s v="Beige Multi"/>
    <s v="See below"/>
    <s v="B"/>
    <n v="394"/>
    <n v="100223.42"/>
    <n v="4.591620319786227E-4"/>
    <n v="0.34347953921629631"/>
    <n v="401"/>
    <s v="Top 20-40"/>
    <s v="A"/>
    <x v="1"/>
  </r>
  <r>
    <s v="ADUL"/>
    <x v="16"/>
    <s v="Powell|Kingwood|Elmore"/>
    <s v="COMFORTER (SET)"/>
    <s v="5DS10-0277"/>
    <s v="Navy"/>
    <s v="Queen"/>
    <s v="A"/>
    <n v="1839"/>
    <n v="100124.1"/>
    <n v="4.5870700886111072E-4"/>
    <n v="0.34393824622515745"/>
    <n v="402"/>
    <s v="Top 20-40"/>
    <s v="A"/>
    <x v="1"/>
  </r>
  <r>
    <s v="FUR"/>
    <x v="1"/>
    <s v="Novak|Novak|Novak"/>
    <s v="ACCENT CHAIR"/>
    <s v="II110-0522"/>
    <s v="Cream"/>
    <s v="See below"/>
    <s v="A"/>
    <n v="706"/>
    <n v="100002.8"/>
    <n v="4.5815128691030314E-4"/>
    <n v="0.34439639751206774"/>
    <n v="403"/>
    <s v="Top 20-40"/>
    <s v="A"/>
    <x v="1"/>
  </r>
  <r>
    <s v="FUR"/>
    <x v="2"/>
    <s v="Beckett|Beckett|Beckett"/>
    <s v="BED"/>
    <s v="MPS115-0304"/>
    <s v="Natural"/>
    <s v="Queen"/>
    <s v="A"/>
    <n v="263"/>
    <n v="99815.31"/>
    <n v="4.5729232311346126E-4"/>
    <n v="0.34485368983518122"/>
    <n v="404"/>
    <s v="Top 20-40"/>
    <s v="A"/>
    <x v="1"/>
  </r>
  <r>
    <s v="BLK"/>
    <x v="3"/>
    <s v="Avril|Nami|Ombak"/>
    <s v="COMFORTER (SET)"/>
    <s v="AM10-0284"/>
    <s v="Blue"/>
    <s v="Full/Queen"/>
    <s v="A++"/>
    <n v="2781"/>
    <n v="99640.65"/>
    <n v="4.5649213848091344E-4"/>
    <n v="0.34531018197366214"/>
    <n v="405"/>
    <s v="Top 20-40"/>
    <s v="A"/>
    <x v="1"/>
  </r>
  <r>
    <s v="ADUL"/>
    <x v="7"/>
    <s v="Palisades|Hanover|Overland"/>
    <s v="COMFORTER (SET)"/>
    <s v="MP10-4025"/>
    <s v="Brown"/>
    <s v="King"/>
    <s v="A"/>
    <n v="1229"/>
    <n v="99587.28"/>
    <n v="4.5624762998532732E-4"/>
    <n v="0.34576642960364745"/>
    <n v="406"/>
    <s v="Top 20-40"/>
    <s v="A"/>
    <x v="1"/>
  </r>
  <r>
    <s v="YOUT"/>
    <x v="13"/>
    <s v="Cassie|Bridget|Rachel"/>
    <s v="COMFORTER (SET)"/>
    <s v="ID10-2231"/>
    <s v="Blush Multi"/>
    <s v="Full/Queen"/>
    <s v="B+"/>
    <n v="2229"/>
    <n v="99350.43"/>
    <n v="4.5516252904510655E-4"/>
    <n v="0.34622159213269255"/>
    <n v="407"/>
    <s v="Top 20-40"/>
    <s v="A"/>
    <x v="1"/>
  </r>
  <r>
    <s v="ADUL"/>
    <x v="6"/>
    <s v="Brystol|Cadence|Isabella"/>
    <s v="COMFORTER (SET)"/>
    <s v="MPE10-786"/>
    <s v="Brown"/>
    <s v="Cal King"/>
    <s v="A+"/>
    <n v="885"/>
    <n v="99079.9"/>
    <n v="4.5392312707188335E-4"/>
    <n v="0.34667551525976442"/>
    <n v="408"/>
    <s v="Top 20-40"/>
    <s v="A"/>
    <x v="1"/>
  </r>
  <r>
    <s v="BATH"/>
    <x v="2"/>
    <s v="Splendor|Splendor|Splendor"/>
    <s v="BATH RUG"/>
    <s v="MPS72-449"/>
    <s v="Natural"/>
    <s v="24x72&quot;"/>
    <s v="A+"/>
    <n v="2916"/>
    <n v="99078.3"/>
    <n v="4.5391579685653886E-4"/>
    <n v="0.34712943105662097"/>
    <n v="409"/>
    <s v="Top 20-40"/>
    <s v="A"/>
    <x v="1"/>
  </r>
  <r>
    <s v="ADUL"/>
    <x v="6"/>
    <s v="Brystol|Cadence|Isabella"/>
    <s v="COMFORTER (SET)"/>
    <s v="MPE10-982"/>
    <s v="Navy"/>
    <s v="Cal King"/>
    <s v="A"/>
    <n v="901"/>
    <n v="99054.59"/>
    <n v="4.53807172227902E-4"/>
    <n v="0.3475832382288489"/>
    <n v="410"/>
    <s v="Top 20-40"/>
    <s v="A"/>
    <x v="1"/>
  </r>
  <r>
    <s v="FUR"/>
    <x v="7"/>
    <s v="Erika|Bree|Laura"/>
    <s v="ACCENT CHAIR"/>
    <s v="FPF18-0416"/>
    <s v="Multi"/>
    <s v="See below"/>
    <s v="B"/>
    <n v="641"/>
    <n v="99046.71"/>
    <n v="4.5377107091733023E-4"/>
    <n v="0.34803700929976622"/>
    <n v="411"/>
    <s v="Top 20-40"/>
    <s v="A"/>
    <x v="1"/>
  </r>
  <r>
    <s v="ADUL"/>
    <x v="7"/>
    <s v="Bellagio|Venetian|Mirage"/>
    <s v="COMFORTER (SET)"/>
    <s v="MP10-4534"/>
    <s v="Brown/Gold"/>
    <s v="King"/>
    <s v="A++"/>
    <n v="1314"/>
    <n v="98911.61"/>
    <n v="4.5315212585917601E-4"/>
    <n v="0.34849016142562539"/>
    <n v="412"/>
    <s v="Top 20-40"/>
    <s v="A"/>
    <x v="1"/>
  </r>
  <r>
    <s v="ADUL"/>
    <x v="2"/>
    <s v="Sanctuary|Sanctuary|Sanctuary"/>
    <s v="COMFORTER (SET)"/>
    <s v="MPS10-459"/>
    <s v="Taupe/Gold"/>
    <s v="King"/>
    <s v="B"/>
    <n v="497"/>
    <n v="98883.71"/>
    <n v="4.5302430522910572E-4"/>
    <n v="0.34894318573085448"/>
    <n v="413"/>
    <s v="Top 20-40"/>
    <s v="A"/>
    <x v="1"/>
  </r>
  <r>
    <s v="YOUT"/>
    <x v="18"/>
    <s v="Rosalie|Jenna|Audrey"/>
    <s v="COMFORTER (SET)"/>
    <s v="MZ10-0574"/>
    <s v="Purple/Silver"/>
    <s v="Full/Queen"/>
    <s v="A+"/>
    <n v="2294"/>
    <n v="98761.07"/>
    <n v="4.524624442229471E-4"/>
    <n v="0.3493956481750774"/>
    <n v="414"/>
    <s v="Top 20-40"/>
    <s v="A"/>
    <x v="1"/>
  </r>
  <r>
    <s v="FUR"/>
    <x v="1"/>
    <s v="Newport|Newport|Newport"/>
    <s v="ACCENT CHAIR"/>
    <s v="II110-0455"/>
    <s v="Beige"/>
    <s v="See below"/>
    <s v="A"/>
    <n v="593"/>
    <n v="98749.86"/>
    <n v="4.5241108690168941E-4"/>
    <n v="0.34984805926197909"/>
    <n v="415"/>
    <s v="Top 20-40"/>
    <s v="A"/>
    <x v="1"/>
  </r>
  <r>
    <s v="ADUL"/>
    <x v="3"/>
    <s v="Mina|Hanna|Aera"/>
    <s v="DUVET&amp;DUVET SET"/>
    <s v="AM12-0056"/>
    <s v="White"/>
    <s v="Full/Queen"/>
    <s v="A++"/>
    <n v="4285"/>
    <n v="98698.86"/>
    <n v="4.5217743628758235E-4"/>
    <n v="0.35030023669826665"/>
    <n v="416"/>
    <s v="Top 20-40"/>
    <s v="A"/>
    <x v="1"/>
  </r>
  <r>
    <s v="BATH"/>
    <x v="7"/>
    <s v="Serene|Belle|Monroe"/>
    <s v="FASHION TOWEL"/>
    <s v="MP73-7907"/>
    <s v="Green"/>
    <s v="6-Piece"/>
    <s v="A"/>
    <n v="2616"/>
    <n v="98694.74"/>
    <n v="4.5215856098307019E-4"/>
    <n v="0.35075239525924973"/>
    <n v="417"/>
    <s v="Top 20-40"/>
    <s v="A"/>
    <x v="1"/>
  </r>
  <r>
    <s v="BLK"/>
    <x v="7"/>
    <s v="Waffle Weave|Waffle Weave|Waffle Weave"/>
    <s v="BLANKET"/>
    <s v="BR51N-3827"/>
    <s v="Ivory"/>
    <s v="King"/>
    <s v="A"/>
    <n v="2512"/>
    <n v="98612.12"/>
    <n v="4.5178004698821669E-4"/>
    <n v="0.35120417530623793"/>
    <n v="418"/>
    <s v="Top 20-40"/>
    <s v="A"/>
    <x v="1"/>
  </r>
  <r>
    <s v="BLK"/>
    <x v="7"/>
    <s v="Adelyn|Aurora|Aurora"/>
    <s v="COMFORTER (SET)"/>
    <s v="MP10-4803"/>
    <s v="Ivory"/>
    <s v="King/Cal K"/>
    <s v="A+"/>
    <n v="1999"/>
    <n v="98556.28"/>
    <n v="4.5152422247269242E-4"/>
    <n v="0.35165569952871062"/>
    <n v="419"/>
    <s v="Top 20-40"/>
    <s v="A"/>
    <x v="1"/>
  </r>
  <r>
    <s v="FUR"/>
    <x v="2"/>
    <s v="Beckett|Beckett|Beckett"/>
    <s v="ACCENT CHEST"/>
    <s v="MPS130-0299"/>
    <s v="Antique Cream"/>
    <s v="See below"/>
    <s v="A"/>
    <n v="458"/>
    <n v="98461.8"/>
    <n v="4.5109137325659765E-4"/>
    <n v="0.35210679090196723"/>
    <n v="420"/>
    <s v="Top 20-40"/>
    <s v="A"/>
    <x v="1"/>
  </r>
  <r>
    <s v="FUR"/>
    <x v="7"/>
    <s v="Rika|Regina|Rain"/>
    <s v="DINING CHAIR"/>
    <s v="MP108-0766"/>
    <s v="Natural"/>
    <s v="See below"/>
    <s v="B"/>
    <n v="353"/>
    <n v="98346.15"/>
    <n v="4.5056153612872544E-4"/>
    <n v="0.35255735243809594"/>
    <n v="421"/>
    <s v="Top 20-40"/>
    <s v="A"/>
    <x v="1"/>
  </r>
  <r>
    <s v="BLK"/>
    <x v="9"/>
    <s v="Heated Microlight to Berber|Heated Microlight to Berber"/>
    <s v="ELECT BLANKET"/>
    <s v="BR54-0384"/>
    <s v="Tan"/>
    <s v="King"/>
    <s v="B+"/>
    <n v="989"/>
    <n v="98191.22"/>
    <n v="4.4985174221414493E-4"/>
    <n v="0.35300720418031006"/>
    <n v="422"/>
    <s v="Top 20-40"/>
    <s v="A"/>
    <x v="1"/>
  </r>
  <r>
    <s v="ADUL"/>
    <x v="7"/>
    <s v="Aubrey|Whitman|Charlotte"/>
    <s v="COMFORTER (SET)"/>
    <s v="MP10-116"/>
    <s v="Blue/Brown"/>
    <s v="King"/>
    <s v="A"/>
    <n v="932"/>
    <n v="98137.95"/>
    <n v="4.4960769185701778E-4"/>
    <n v="0.3534568118721671"/>
    <n v="423"/>
    <s v="Top 20-40"/>
    <s v="A"/>
    <x v="1"/>
  </r>
  <r>
    <s v="FUR"/>
    <x v="7"/>
    <s v="Bryce|Robertson|Thornton"/>
    <s v="DINING CHAIR"/>
    <s v="MP108-0956"/>
    <s v="Grey"/>
    <s v="See below"/>
    <s v="A"/>
    <n v="306"/>
    <n v="97803.49"/>
    <n v="4.4807540196693455E-4"/>
    <n v="0.35390488727413405"/>
    <n v="424"/>
    <s v="Top 20-40"/>
    <s v="A"/>
    <x v="1"/>
  </r>
  <r>
    <s v="SHET"/>
    <x v="9"/>
    <s v="1000 Thread Count|1000 Thread Count|1000 Thread Count"/>
    <s v="SHEET/SHEET SET"/>
    <s v="BR20-1880"/>
    <s v="White"/>
    <s v="Queen"/>
    <s v="A++"/>
    <n v="2680"/>
    <n v="97793.78"/>
    <n v="4.4803091672256237E-4"/>
    <n v="0.35435291819085663"/>
    <n v="425"/>
    <s v="Top 20-40"/>
    <s v="A"/>
    <x v="0"/>
  </r>
  <r>
    <s v="BASI"/>
    <x v="8"/>
    <s v="All Natural|All Natural|All Natural"/>
    <s v="MATT PAD/TOPPER"/>
    <s v="BASI16-0326"/>
    <s v="White"/>
    <s v="Twin"/>
    <s v="A"/>
    <n v="3675"/>
    <n v="97731.1"/>
    <n v="4.4774375553644023E-4"/>
    <n v="0.35480066194639309"/>
    <n v="426"/>
    <s v="Top 20-40"/>
    <s v="A"/>
    <x v="1"/>
  </r>
  <r>
    <s v="SHET"/>
    <x v="9"/>
    <s v="600 Thread Count|600 Thread Count|600 Thread Count"/>
    <s v="SHEET/SHEET SET"/>
    <s v="BR20-0987"/>
    <s v="White"/>
    <s v="Queen"/>
    <s v="A++"/>
    <n v="2949"/>
    <n v="97624.01"/>
    <n v="4.4725313506066127E-4"/>
    <n v="0.35524791508145376"/>
    <n v="427"/>
    <s v="Top 20-40"/>
    <s v="A"/>
    <x v="0"/>
  </r>
  <r>
    <s v="TOWL"/>
    <x v="2"/>
    <s v="Turkish|Turkish|Turkish"/>
    <s v="BATH TOWEL"/>
    <s v="MPS73-468"/>
    <s v="Navy"/>
    <s v="6-Piece"/>
    <s v="A"/>
    <n v="2622"/>
    <n v="97341"/>
    <n v="4.4595655740775072E-4"/>
    <n v="0.35569387163886151"/>
    <n v="428"/>
    <s v="Top 20-40"/>
    <s v="A"/>
    <x v="1"/>
  </r>
  <r>
    <s v="FUR"/>
    <x v="7"/>
    <s v="Capstone|Wilmette|Milton"/>
    <s v="MOTION"/>
    <s v="MP103-1226"/>
    <s v="Brown"/>
    <s v="See below"/>
    <s v="B"/>
    <n v="517"/>
    <n v="97060.87"/>
    <n v="4.446731741424603E-4"/>
    <n v="0.356138544813004"/>
    <n v="429"/>
    <s v="Top 20-40"/>
    <s v="A"/>
    <x v="1"/>
  </r>
  <r>
    <s v="ADUL"/>
    <x v="7"/>
    <s v="Rhapsody|Melody|Harmony"/>
    <s v="COVERLET&amp;BEDSPR"/>
    <s v="MP13-3400"/>
    <s v="Grey/Taupe"/>
    <s v="King/Cal K"/>
    <s v="B"/>
    <n v="1448"/>
    <n v="96912.92"/>
    <n v="4.4399535829232033E-4"/>
    <n v="0.35658254017129631"/>
    <n v="430"/>
    <s v="Top 20-40"/>
    <s v="A"/>
    <x v="1"/>
  </r>
  <r>
    <s v="YOUT"/>
    <x v="13"/>
    <s v="Raina|Khloe|Arielle"/>
    <s v="COMFORTER (SET)"/>
    <s v="ID10-1244"/>
    <s v="Grey/Silver"/>
    <s v="Full/Queen"/>
    <s v="A++"/>
    <n v="2493"/>
    <n v="96839.41"/>
    <n v="4.4365858071108489E-4"/>
    <n v="0.35702619875200742"/>
    <n v="431"/>
    <s v="Top 20-40"/>
    <s v="A"/>
    <x v="1"/>
  </r>
  <r>
    <s v="FUR"/>
    <x v="7"/>
    <s v="Arianna|Leda|Aria"/>
    <s v="ACCENT CHAIR"/>
    <s v="FPF18-0428"/>
    <s v="Multi"/>
    <s v="See below"/>
    <s v="B"/>
    <n v="524"/>
    <n v="96736.11"/>
    <n v="4.4318532368290331E-4"/>
    <n v="0.35746938407569034"/>
    <n v="432"/>
    <s v="Top 20-40"/>
    <s v="A"/>
    <x v="1"/>
  </r>
  <r>
    <s v="FUR"/>
    <x v="4"/>
    <s v="Esters"/>
    <s v="ACCENT CHAIR"/>
    <s v="TG100-0291"/>
    <s v="Cream"/>
    <s v="See below"/>
    <s v="EXB"/>
    <n v="472"/>
    <n v="96642"/>
    <n v="4.427541695791069E-4"/>
    <n v="0.35791213824526946"/>
    <n v="433"/>
    <s v="Top 20-40"/>
    <s v="A"/>
    <x v="1"/>
  </r>
  <r>
    <s v="BLK"/>
    <x v="7"/>
    <s v="Arctic|Polar|Polar"/>
    <s v="THROW"/>
    <s v="BASI50-0413"/>
    <s v="Ivory"/>
    <s v="50x60&quot;"/>
    <s v="B"/>
    <n v="6614"/>
    <n v="96610.71"/>
    <n v="4.4261081805527539E-4"/>
    <n v="0.35835474906332476"/>
    <n v="434"/>
    <s v="Top 20-40"/>
    <s v="A"/>
    <x v="1"/>
  </r>
  <r>
    <s v="ADUL"/>
    <x v="7"/>
    <s v="Quebec|Mansfield|Vancouver"/>
    <s v="COVERLET&amp;BEDSPR"/>
    <s v="MP13-6498"/>
    <s v="Mocha"/>
    <s v="King"/>
    <s v="A"/>
    <n v="1413"/>
    <n v="96500.08"/>
    <n v="4.4210397947804664E-4"/>
    <n v="0.35879685304280279"/>
    <n v="435"/>
    <s v="Top 20-40"/>
    <s v="A"/>
    <x v="1"/>
  </r>
  <r>
    <s v="ADUL"/>
    <x v="3"/>
    <s v="Porter|Evans|Walker"/>
    <s v="COMFORTER (SET)"/>
    <s v="AM10-0136"/>
    <s v="Sage"/>
    <s v="King"/>
    <s v="A++"/>
    <n v="3638"/>
    <n v="96406.83"/>
    <n v="4.4167676536499795E-4"/>
    <n v="0.35923852980816778"/>
    <n v="436"/>
    <s v="Top 20-40"/>
    <s v="A"/>
    <x v="1"/>
  </r>
  <r>
    <s v="FUR"/>
    <x v="7"/>
    <s v="Shandra|Sasha|Selah"/>
    <s v="ACCENT BENCH"/>
    <s v="MP105-1122"/>
    <s v="Natural"/>
    <s v="See below"/>
    <s v="A"/>
    <n v="873"/>
    <n v="96319.92"/>
    <n v="4.4127859723025199E-4"/>
    <n v="0.35967980840539804"/>
    <n v="437"/>
    <s v="Top 20-40"/>
    <s v="A"/>
    <x v="1"/>
  </r>
  <r>
    <s v="SHET"/>
    <x v="9"/>
    <s v="1000 Thread Count|1000 Thread Count|1000 Thread Count"/>
    <s v="SHEET/SHEET SET"/>
    <s v="BR20-1888"/>
    <s v="Blue"/>
    <s v="Queen"/>
    <s v="A++"/>
    <n v="2700"/>
    <n v="96280.9"/>
    <n v="4.4109983160353709E-4"/>
    <n v="0.3601209082370016"/>
    <n v="438"/>
    <s v="Top 20-40"/>
    <s v="A"/>
    <x v="0"/>
  </r>
  <r>
    <s v="ADUL"/>
    <x v="7"/>
    <s v="Tuscany|Marino|Genoa"/>
    <s v="COVERLET&amp;BEDSPR"/>
    <s v="MP13-6463"/>
    <s v="Blush"/>
    <s v="Daybed"/>
    <s v="A"/>
    <n v="1901"/>
    <n v="96218.31"/>
    <n v="4.408130827420281E-4"/>
    <n v="0.36056172131974362"/>
    <n v="439"/>
    <s v="Top 20-40"/>
    <s v="A"/>
    <x v="1"/>
  </r>
  <r>
    <s v="FUR"/>
    <x v="1"/>
    <s v="Brooklyn"/>
    <s v="DINING CHAIR"/>
    <s v="IIF20-0057"/>
    <s v="Cream"/>
    <s v="See below"/>
    <s v="B"/>
    <n v="346"/>
    <n v="96127.11"/>
    <n v="4.4039526046738957E-4"/>
    <n v="0.36100211658021103"/>
    <n v="440"/>
    <s v="Top 20-40"/>
    <s v="A"/>
    <x v="1"/>
  </r>
  <r>
    <s v="FUR"/>
    <x v="7"/>
    <s v="Kirby|Oscar|Docker"/>
    <s v="MOTION"/>
    <s v="MP103-1051"/>
    <s v="Navy Multi"/>
    <s v="See below"/>
    <s v="B"/>
    <n v="391"/>
    <n v="96097.61"/>
    <n v="4.4026010962197474E-4"/>
    <n v="0.36144237668983298"/>
    <n v="441"/>
    <s v="Top 20-40"/>
    <s v="A"/>
    <x v="1"/>
  </r>
  <r>
    <s v="ADUL"/>
    <x v="3"/>
    <s v="Phoebe|Himari|Hannah"/>
    <s v="COMFORTER (SET)"/>
    <s v="AM10-0195"/>
    <s v="Ivory"/>
    <s v="Full/Queen"/>
    <s v="A++"/>
    <n v="3190"/>
    <n v="96076.58"/>
    <n v="4.4016376310404001E-4"/>
    <n v="0.361882540452937"/>
    <n v="442"/>
    <s v="Top 20-40"/>
    <s v="A"/>
    <x v="1"/>
  </r>
  <r>
    <s v="ADUL"/>
    <x v="16"/>
    <s v="Shawnee|Josefina|Stacie"/>
    <s v="COMFORTER (SET)"/>
    <s v="5DS10-0051"/>
    <s v="Seafoam"/>
    <s v="King"/>
    <s v="A+"/>
    <n v="1780"/>
    <n v="95821.63"/>
    <n v="4.3899573910273422E-4"/>
    <n v="0.36232153619203972"/>
    <n v="443"/>
    <s v="Top 20-40"/>
    <s v="A"/>
    <x v="1"/>
  </r>
  <r>
    <s v="FUR"/>
    <x v="1"/>
    <s v="Nola|Nola|Nola"/>
    <s v="DINING CHAIR"/>
    <s v="II100-0117"/>
    <s v="Orange/Dark Brown"/>
    <s v="See below"/>
    <s v="A"/>
    <n v="445"/>
    <n v="95781.3"/>
    <n v="4.3881097186220604E-4"/>
    <n v="0.36276034716390193"/>
    <n v="444"/>
    <s v="Top 20-40"/>
    <s v="A"/>
    <x v="1"/>
  </r>
  <r>
    <s v="FUR"/>
    <x v="1"/>
    <s v="Boomerang|Boomerang|Boomerang"/>
    <s v="DINING CHAIR"/>
    <s v="IIF20-0040"/>
    <s v="Blue"/>
    <s v="See below"/>
    <s v="B"/>
    <n v="493"/>
    <n v="95728.28"/>
    <n v="4.3856806685122645E-4"/>
    <n v="0.36319891523075315"/>
    <n v="445"/>
    <s v="Top 20-40"/>
    <s v="A"/>
    <x v="1"/>
  </r>
  <r>
    <s v="ADUL"/>
    <x v="7"/>
    <s v="Heritage|Lexington|Lawrence"/>
    <s v="COMFORTER (SET)"/>
    <s v="MP10-6140"/>
    <s v="Grey"/>
    <s v="Full/Queen"/>
    <s v="A"/>
    <n v="1561"/>
    <n v="95565.54"/>
    <n v="4.378224923229954E-4"/>
    <n v="0.36363673772307614"/>
    <n v="446"/>
    <s v="Top 20-40"/>
    <s v="A"/>
    <x v="1"/>
  </r>
  <r>
    <s v="ADUL"/>
    <x v="7"/>
    <s v="Vienna|Marcella|Adela"/>
    <s v="COMFORTER (SET)"/>
    <s v="MP10-3831"/>
    <s v="Indigo"/>
    <s v="Cal King"/>
    <s v="A+"/>
    <n v="1152"/>
    <n v="95483.27"/>
    <n v="4.3744558181274865E-4"/>
    <n v="0.36407418330488889"/>
    <n v="447"/>
    <s v="Top 20-40"/>
    <s v="A"/>
    <x v="1"/>
  </r>
  <r>
    <s v="BLK"/>
    <x v="13"/>
    <s v="Malea|Leena|Leena"/>
    <s v="DUVET&amp;DUVET SET"/>
    <s v="ID12-1924"/>
    <s v="Ivory"/>
    <s v="Full/Queen"/>
    <s v="A"/>
    <n v="2768"/>
    <n v="95387.61"/>
    <n v="4.3700732656283721E-4"/>
    <n v="0.36451119063145171"/>
    <n v="448"/>
    <s v="Top 20-40"/>
    <s v="A"/>
    <x v="1"/>
  </r>
  <r>
    <s v="ADUL"/>
    <x v="19"/>
    <s v="Galleria|Galleria|Galleria"/>
    <s v="COMFORTER (SET)"/>
    <s v="CCL10-0011"/>
    <s v="Red"/>
    <s v="King"/>
    <s v="B"/>
    <n v="451"/>
    <n v="95228.6"/>
    <n v="4.3627884059912819E-4"/>
    <n v="0.36494746947205081"/>
    <n v="449"/>
    <s v="Top 20-40"/>
    <s v="A"/>
    <x v="1"/>
  </r>
  <r>
    <s v="YOUT"/>
    <x v="11"/>
    <s v="Dawn|Ellie|Mandy"/>
    <s v="COVERLET&amp;BEDSPR"/>
    <s v="UHK13-0186"/>
    <s v="Yellow/Coral"/>
    <s v="Twin"/>
    <s v="A+"/>
    <n v="2052"/>
    <n v="95153.49"/>
    <n v="4.3593473280254815E-4"/>
    <n v="0.36538340420485338"/>
    <n v="450"/>
    <s v="Top 20-40"/>
    <s v="A"/>
    <x v="1"/>
  </r>
  <r>
    <s v="SHET"/>
    <x v="15"/>
    <s v="Cozy Cotton Flannel|Cozy Cotton Flannel|Cozy Cotton Flannel"/>
    <s v="SHEET/SHEET SET"/>
    <s v="TN20-0365"/>
    <s v="Grey Penguins"/>
    <s v="Twin"/>
    <s v="A++"/>
    <n v="5410"/>
    <n v="95133.15"/>
    <n v="4.3584154743998068E-4"/>
    <n v="0.36581924575229335"/>
    <n v="451"/>
    <s v="Top 20-40"/>
    <s v="A"/>
    <x v="0"/>
  </r>
  <r>
    <s v="FUR"/>
    <x v="7"/>
    <s v="Angelica|Jenn|Shin"/>
    <s v="DINING CHAIR"/>
    <s v="MP108-0767"/>
    <s v="Tan"/>
    <s v="See below"/>
    <s v="B"/>
    <n v="360"/>
    <n v="95041.82"/>
    <n v="4.3542312958534549E-4"/>
    <n v="0.36625466888187869"/>
    <n v="452"/>
    <s v="Top 20-40"/>
    <s v="A"/>
    <x v="1"/>
  </r>
  <r>
    <s v="FUR"/>
    <x v="7"/>
    <s v="Harris|Lois|Sidney"/>
    <s v="MOTION"/>
    <s v="MP103-0287"/>
    <s v="Cream"/>
    <s v="See below"/>
    <s v="B"/>
    <n v="473"/>
    <n v="94990.89"/>
    <n v="4.351897996681597E-4"/>
    <n v="0.36668985868154685"/>
    <n v="453"/>
    <s v="Top 20-40"/>
    <s v="A"/>
    <x v="1"/>
  </r>
  <r>
    <s v="BLK"/>
    <x v="5"/>
    <s v="Waterproof|Waterproof|Waterproof"/>
    <s v="ELEC MATT PAD"/>
    <s v="ST55-0117"/>
    <s v="White"/>
    <s v="Queen"/>
    <s v="B"/>
    <n v="1202"/>
    <n v="94962.59"/>
    <n v="4.3506014648425325E-4"/>
    <n v="0.36712491882803111"/>
    <n v="454"/>
    <s v="Top 20-40"/>
    <s v="A"/>
    <x v="1"/>
  </r>
  <r>
    <s v="YOUT"/>
    <x v="18"/>
    <s v="Primrose|Talia|Evie"/>
    <s v="COMFORTER (SET)"/>
    <s v="MZ10-0643"/>
    <s v="Purple Multi"/>
    <s v="Full/Queen"/>
    <s v="A+"/>
    <n v="2116"/>
    <n v="94798.22"/>
    <n v="4.3430710429913995E-4"/>
    <n v="0.36755922593233026"/>
    <n v="455"/>
    <s v="Top 20-40"/>
    <s v="A"/>
    <x v="1"/>
  </r>
  <r>
    <s v="BLK"/>
    <x v="9"/>
    <s v="Heated Microlight to Berber|Heated Microlight to Berber"/>
    <s v="ELECT BLANKET"/>
    <s v="BR54-0415"/>
    <s v="Grey"/>
    <s v="60x70&quot;"/>
    <s v="A"/>
    <n v="2478"/>
    <n v="94751.91"/>
    <n v="4.3409494037876162E-4"/>
    <n v="0.36799332087270903"/>
    <n v="456"/>
    <s v="Top 20-40"/>
    <s v="A"/>
    <x v="1"/>
  </r>
  <r>
    <s v="FUR"/>
    <x v="1"/>
    <s v="Rocket|Rocket|Rocket"/>
    <s v="ACCENT CHAIR"/>
    <s v="II100-0088"/>
    <s v="Blue/Pecan"/>
    <s v="See below"/>
    <s v="B"/>
    <n v="611"/>
    <n v="94650.06"/>
    <n v="4.3362832635823598E-4"/>
    <n v="0.36842694919906727"/>
    <n v="457"/>
    <s v="Top 20-40"/>
    <s v="A"/>
    <x v="1"/>
  </r>
  <r>
    <s v="BATH"/>
    <x v="7"/>
    <s v="Arlo|Eider|Orinn"/>
    <s v="SHOWER CURTAIN"/>
    <s v="MP70-6824A"/>
    <s v="White"/>
    <s v="72x72&quot;"/>
    <s v="A+"/>
    <n v="4128"/>
    <n v="94609.36"/>
    <n v="4.3344186400540939E-4"/>
    <n v="0.36886039106307267"/>
    <n v="458"/>
    <s v="Top 20-40"/>
    <s v="A"/>
    <x v="1"/>
  </r>
  <r>
    <s v="FUR"/>
    <x v="1"/>
    <s v="Boomerang|Boomerang|Boomerang"/>
    <s v="BAR STOOL"/>
    <s v="II104-0224"/>
    <s v="Light Grey"/>
    <s v="See below"/>
    <s v="B"/>
    <n v="753"/>
    <n v="94496.89"/>
    <n v="4.3292659568053445E-4"/>
    <n v="0.36929331765875323"/>
    <n v="459"/>
    <s v="Top 20-40"/>
    <s v="A"/>
    <x v="1"/>
  </r>
  <r>
    <s v="BASI"/>
    <x v="7"/>
    <s v="Cloud Soft|Heavenly Soft|Heavenly Soft"/>
    <s v="MATT PAD/TOPPER"/>
    <s v="MP16-3146"/>
    <s v="White"/>
    <s v="Full"/>
    <s v="A+"/>
    <n v="4188"/>
    <n v="94371.74"/>
    <n v="4.3235323539905416E-4"/>
    <n v="0.36972567089415226"/>
    <n v="460"/>
    <s v="Top 20-40"/>
    <s v="A"/>
    <x v="1"/>
  </r>
  <r>
    <s v="TOWL"/>
    <x v="2"/>
    <s v="800GSM|800GSM|800GSM"/>
    <s v="BATH TOWEL"/>
    <s v="MPS73-197"/>
    <s v="Grey"/>
    <s v="8-Piece"/>
    <s v="A++"/>
    <n v="2729"/>
    <n v="94365.759999999995"/>
    <n v="4.323258387192039E-4"/>
    <n v="0.37015799673287147"/>
    <n v="461"/>
    <s v="Top 20-40"/>
    <s v="A"/>
    <x v="1"/>
  </r>
  <r>
    <s v="BLK"/>
    <x v="9"/>
    <s v="Zuri|Marselle|Marselle"/>
    <s v="ELECT BLANKET"/>
    <s v="BR54-1371"/>
    <s v="Natural Marble"/>
    <s v="50x70&quot;"/>
    <s v="A"/>
    <n v="2433"/>
    <n v="94256.8"/>
    <n v="4.3182665105424107E-4"/>
    <n v="0.37058982338392571"/>
    <n v="462"/>
    <s v="Top 20-40"/>
    <s v="A"/>
    <x v="1"/>
  </r>
  <r>
    <s v="BATH"/>
    <x v="1"/>
    <s v="Asher|Asher|Asher"/>
    <s v="BATH RUG"/>
    <s v="II72-1227"/>
    <s v="Natural"/>
    <s v="20x32&quot;"/>
    <s v="A+"/>
    <n v="6218"/>
    <n v="94125.89"/>
    <n v="4.312269019975204E-4"/>
    <n v="0.37102105028592325"/>
    <n v="463"/>
    <s v="Top 20-40"/>
    <s v="A"/>
    <x v="1"/>
  </r>
  <r>
    <s v="BATH"/>
    <x v="7"/>
    <s v="Amherst|Eastridge|Salem"/>
    <s v="SHOWER CURTAIN"/>
    <s v="MP70-2978"/>
    <s v="Aqua"/>
    <s v="72x72&quot;"/>
    <s v="A+"/>
    <n v="6623"/>
    <n v="94119.84"/>
    <n v="4.3119918462074881E-4"/>
    <n v="0.371452249470544"/>
    <n v="464"/>
    <s v="Top 20-40"/>
    <s v="A"/>
    <x v="1"/>
  </r>
  <r>
    <s v="ADUL"/>
    <x v="7"/>
    <s v="Bellagio|Venetian|Mirage"/>
    <s v="COVERLET&amp;BEDSPR"/>
    <s v="MP13-368"/>
    <s v="Brown/Gold"/>
    <s v="Full/Queen"/>
    <s v="A++"/>
    <n v="1651"/>
    <n v="93956.3"/>
    <n v="4.3044994498484554E-4"/>
    <n v="0.37188269941552887"/>
    <n v="465"/>
    <s v="Top 20-40"/>
    <s v="A"/>
    <x v="1"/>
  </r>
  <r>
    <s v="LGT"/>
    <x v="1"/>
    <s v="Isla|Isla|Isla"/>
    <s v="LGT-CHANDELIERS"/>
    <s v="MPS150-0093"/>
    <s v="White"/>
    <s v="See below"/>
    <s v="A+"/>
    <n v="683"/>
    <n v="93795.61"/>
    <n v="4.2971376229502471E-4"/>
    <n v="0.37231241317782388"/>
    <n v="466"/>
    <s v="Top 20-40"/>
    <s v="A"/>
    <x v="0"/>
  </r>
  <r>
    <s v="YOUT"/>
    <x v="13"/>
    <s v="Cassie|Bridget|Rachel"/>
    <s v="COMFORTER (SET)"/>
    <s v="ID10-2292"/>
    <s v="Grey"/>
    <s v="Full/Queen"/>
    <s v="B"/>
    <n v="2050"/>
    <n v="93791.360000000001"/>
    <n v="4.2969429141051578E-4"/>
    <n v="0.37274210746923442"/>
    <n v="467"/>
    <s v="Top 20-40"/>
    <s v="A"/>
    <x v="1"/>
  </r>
  <r>
    <s v="ADUL"/>
    <x v="3"/>
    <s v="Mina|Hanna|Aera"/>
    <s v="COMFORTER (SET)"/>
    <s v="AM10-0014"/>
    <s v="Sage Green"/>
    <s v="Full/Queen"/>
    <s v="A++"/>
    <n v="3242"/>
    <n v="93666.58"/>
    <n v="4.2912262624133384E-4"/>
    <n v="0.37317123009547576"/>
    <n v="468"/>
    <s v="Top 20-40"/>
    <s v="A"/>
    <x v="1"/>
  </r>
  <r>
    <s v="ADUL"/>
    <x v="19"/>
    <s v="Galleria|Galleria|Galleria"/>
    <s v="COMFORTER (SET)"/>
    <s v="CCL10-0014"/>
    <s v="Brown"/>
    <s v="King"/>
    <s v="B"/>
    <n v="450"/>
    <n v="93646.78"/>
    <n v="4.2903191482644519E-4"/>
    <n v="0.37360026201030222"/>
    <n v="469"/>
    <s v="Top 20-40"/>
    <s v="A"/>
    <x v="1"/>
  </r>
  <r>
    <s v="ADUL"/>
    <x v="7"/>
    <s v="Heritage|Lexington|Lawrence"/>
    <s v="COMFORTER (SET)"/>
    <s v="MP10-6139"/>
    <s v="Navy"/>
    <s v="King/Cal K"/>
    <s v="B"/>
    <n v="1342"/>
    <n v="93490.09"/>
    <n v="4.2831405767498567E-4"/>
    <n v="0.37402857606797718"/>
    <n v="470"/>
    <s v="Top 20-40"/>
    <s v="A"/>
    <x v="1"/>
  </r>
  <r>
    <s v="SHET"/>
    <x v="9"/>
    <s v="1000 Thread Count|1000 Thread Count|1000 Thread Count"/>
    <s v="SHEET/SHEET SET"/>
    <s v="BR20-1884"/>
    <s v="Ivory"/>
    <s v="Queen"/>
    <s v="A++"/>
    <n v="2606"/>
    <n v="93454.78"/>
    <n v="4.2815228898510099E-4"/>
    <n v="0.37445672835696231"/>
    <n v="471"/>
    <s v="Top 20-40"/>
    <s v="A"/>
    <x v="0"/>
  </r>
  <r>
    <s v="ADUL"/>
    <x v="7"/>
    <s v="Quebec|Mansfield|Vancouver"/>
    <s v="COVERLET&amp;BEDSPR"/>
    <s v="MP13-2992"/>
    <s v="Navy"/>
    <s v="King"/>
    <s v="A"/>
    <n v="1376"/>
    <n v="93360.73"/>
    <n v="4.2772140976438003E-4"/>
    <n v="0.37488444976672669"/>
    <n v="472"/>
    <s v="Top 20-40"/>
    <s v="A"/>
    <x v="1"/>
  </r>
  <r>
    <s v="BLK"/>
    <x v="6"/>
    <s v="Parkston|Hartford|Hartford"/>
    <s v="COMFORTER (SET)"/>
    <s v="BASI10-0242"/>
    <s v="Navy"/>
    <s v="Twin/Twin "/>
    <s v="A++"/>
    <n v="4398"/>
    <n v="93218.33"/>
    <n v="4.2706902059871639E-4"/>
    <n v="0.37531151878732538"/>
    <n v="473"/>
    <s v="Top 20-40"/>
    <s v="A"/>
    <x v="1"/>
  </r>
  <r>
    <s v="FUR"/>
    <x v="1"/>
    <s v="Boomerang|Boomerang|Boomerang"/>
    <s v="DINING CHAIR"/>
    <s v="II108-0223"/>
    <s v="Light Grey"/>
    <s v="See below"/>
    <s v="B"/>
    <n v="472"/>
    <n v="93203.94"/>
    <n v="4.2700309447446148E-4"/>
    <n v="0.37573852188179985"/>
    <n v="474"/>
    <s v="Top 20-40"/>
    <s v="A"/>
    <x v="1"/>
  </r>
  <r>
    <s v="BLK"/>
    <x v="3"/>
    <s v="Avril|Nami|Ombak"/>
    <s v="COMFORTER (SET)"/>
    <s v="AM10-0276"/>
    <s v="Pink"/>
    <s v="King/Cal K"/>
    <s v="A++"/>
    <n v="2376"/>
    <n v="93185.37"/>
    <n v="4.2691801816261896E-4"/>
    <n v="0.37616543989996248"/>
    <n v="475"/>
    <s v="Top 20-40"/>
    <s v="A"/>
    <x v="1"/>
  </r>
  <r>
    <s v="BLK"/>
    <x v="7"/>
    <s v="Egyptian Cotton|Egyptian Cotton|Egyptian Cotton"/>
    <s v="BLANKET"/>
    <s v="MP51N-5173"/>
    <s v="Ivory"/>
    <s v="King"/>
    <s v="A++"/>
    <n v="2388"/>
    <n v="93140.47"/>
    <n v="4.2671231399451294E-4"/>
    <n v="0.37659215221395698"/>
    <n v="476"/>
    <s v="Top 20-40"/>
    <s v="A"/>
    <x v="1"/>
  </r>
  <r>
    <s v="SHET"/>
    <x v="9"/>
    <s v="1000 Thread Count|1000 Thread Count|1000 Thread Count"/>
    <s v="SHEET/SHEET SET"/>
    <s v="BR20-1881"/>
    <s v="White"/>
    <s v="King"/>
    <s v="A++"/>
    <n v="2355"/>
    <n v="93100.49"/>
    <n v="4.2652915023859141E-4"/>
    <n v="0.37701868136419558"/>
    <n v="477"/>
    <s v="Top 20-40"/>
    <s v="A"/>
    <x v="0"/>
  </r>
  <r>
    <s v="FUR"/>
    <x v="2"/>
    <s v="Beckett|Beckett|Beckett"/>
    <s v="BED"/>
    <s v="MPS115-0059U2"/>
    <s v="Morocco Brown"/>
    <s v="King"/>
    <s v="A"/>
    <n v="223"/>
    <n v="93058.86"/>
    <n v="4.2633842719809576E-4"/>
    <n v="0.37744501979139367"/>
    <n v="478"/>
    <s v="Top 20-40"/>
    <s v="A"/>
    <x v="1"/>
  </r>
  <r>
    <s v="ADUL"/>
    <x v="3"/>
    <s v="Porter|Evans|Walker"/>
    <s v="COMFORTER (SET)"/>
    <s v="AM10-0138"/>
    <s v="Blush"/>
    <s v="Queen"/>
    <s v="A++"/>
    <n v="3801"/>
    <n v="93043.66"/>
    <n v="4.2626879015232269E-4"/>
    <n v="0.37787128858154601"/>
    <n v="479"/>
    <s v="Top 20-40"/>
    <s v="A"/>
    <x v="1"/>
  </r>
  <r>
    <s v="ADUL"/>
    <x v="12"/>
    <s v="Sunset|Sunset|Sunset"/>
    <s v="THROW"/>
    <s v="WR50-1785"/>
    <s v="Red"/>
    <s v="50x70&quot;"/>
    <s v="B"/>
    <n v="4016"/>
    <n v="92933.32"/>
    <n v="4.2576328017662518E-4"/>
    <n v="0.37829705186172263"/>
    <n v="480"/>
    <s v="Top 20-40"/>
    <s v="A"/>
    <x v="1"/>
  </r>
  <r>
    <s v="ADUL"/>
    <x v="7"/>
    <s v="Dawn|Vanessa|Stella"/>
    <s v="COVERLET&amp;BEDSPR"/>
    <s v="MP13-6873"/>
    <s v="Blush"/>
    <s v="King/Cal K"/>
    <s v="A"/>
    <n v="1338"/>
    <n v="92871.92"/>
    <n v="4.2548198316277863E-4"/>
    <n v="0.37872253384488541"/>
    <n v="481"/>
    <s v="Top 20-40"/>
    <s v="A"/>
    <x v="1"/>
  </r>
  <r>
    <s v="BLK"/>
    <x v="9"/>
    <s v="Heated Berber Wrap|Heated Berber Wrap|Heated Berber Wrap"/>
    <s v="ELECT BLANKET"/>
    <s v="BR54-0897"/>
    <s v="Grey"/>
    <s v="50x64&quot;"/>
    <s v="ARA"/>
    <n v="2621"/>
    <n v="92734.57"/>
    <n v="4.248527299892962E-4"/>
    <n v="0.37914738657487473"/>
    <n v="482"/>
    <s v="Top 20-40"/>
    <s v="A"/>
    <x v="1"/>
  </r>
  <r>
    <s v="BLK"/>
    <x v="7"/>
    <s v="Waffle Weave|Waffle Weave|Waffle Weave"/>
    <s v="BLANKET"/>
    <s v="BR51N-3826"/>
    <s v="Ivory"/>
    <s v="Full/Queen"/>
    <s v="A"/>
    <n v="2686"/>
    <n v="92657.72"/>
    <n v="4.2450065058352896E-4"/>
    <n v="0.37957188722545826"/>
    <n v="483"/>
    <s v="Top 20-40"/>
    <s v="A"/>
    <x v="1"/>
  </r>
  <r>
    <s v="BASI"/>
    <x v="8"/>
    <s v="All Natural|All Natural|All Natural"/>
    <s v="MATT PAD/TOPPER"/>
    <s v="BASI16-0594"/>
    <s v="White"/>
    <s v="Twin XL"/>
    <s v="A"/>
    <n v="4033"/>
    <n v="92608.13"/>
    <n v="4.2427345972169433E-4"/>
    <n v="0.37999616068517994"/>
    <n v="484"/>
    <s v="Top 20-40"/>
    <s v="A"/>
    <x v="1"/>
  </r>
  <r>
    <s v="FUR"/>
    <x v="2"/>
    <s v="Beckett|Beckett|Beckett"/>
    <s v="BED"/>
    <s v="MPS115-0287U2"/>
    <s v="Antique Cream"/>
    <s v="Queen"/>
    <s v="A+"/>
    <n v="260"/>
    <n v="92350.8"/>
    <n v="4.2309453202506354E-4"/>
    <n v="0.38041925521720499"/>
    <n v="485"/>
    <s v="Top 20-40"/>
    <s v="A"/>
    <x v="1"/>
  </r>
  <r>
    <s v="ADUL"/>
    <x v="7"/>
    <s v="Aubrey|Whitman|Charlotte"/>
    <s v="COMFORTER (SET)"/>
    <s v="MP10-4697"/>
    <s v="Navy"/>
    <s v="Cal King"/>
    <s v="A"/>
    <n v="850"/>
    <n v="91984.81"/>
    <n v="4.2141779107884695E-4"/>
    <n v="0.38084067300828384"/>
    <n v="486"/>
    <s v="Top 20-40"/>
    <s v="A"/>
    <x v="1"/>
  </r>
  <r>
    <s v="FUR"/>
    <x v="7"/>
    <s v="Dawson|Parler|Bracken"/>
    <s v="DINING CHAIR"/>
    <s v="MP100-0042"/>
    <s v="Blue"/>
    <s v="See below"/>
    <s v="B"/>
    <n v="769"/>
    <n v="91962.15"/>
    <n v="4.2131397690402998E-4"/>
    <n v="0.38126198698518787"/>
    <n v="487"/>
    <s v="Top 20-40"/>
    <s v="A"/>
    <x v="1"/>
  </r>
  <r>
    <s v="FUR"/>
    <x v="4"/>
    <s v="Corella"/>
    <s v="DINING CHAIR"/>
    <s v="TG100-0107"/>
    <s v="Natural"/>
    <s v="See below"/>
    <s v="EXB"/>
    <n v="798"/>
    <n v="91754.04"/>
    <n v="4.2036054495693547E-4"/>
    <n v="0.38168234753014479"/>
    <n v="488"/>
    <s v="Top 20-40"/>
    <s v="A"/>
    <x v="1"/>
  </r>
  <r>
    <s v="ADUL"/>
    <x v="3"/>
    <s v="Gabby|Maddie|Julie/Libby"/>
    <s v="COMFORTER (SET)"/>
    <s v="AM10-0123"/>
    <s v="Navy/Blue"/>
    <s v="Full/Queen"/>
    <s v="A++"/>
    <n v="4190"/>
    <n v="91673.07"/>
    <n v="4.1998959024665614E-4"/>
    <n v="0.38210233712039143"/>
    <n v="489"/>
    <s v="Top 20-40"/>
    <s v="A"/>
    <x v="1"/>
  </r>
  <r>
    <s v="ADUL"/>
    <x v="6"/>
    <s v="Jaxon|Deacon|Ryder"/>
    <s v="COMFORTER (SET)"/>
    <s v="MPE10-988"/>
    <s v="Blue/Grey"/>
    <s v="King"/>
    <s v="A+"/>
    <n v="1917"/>
    <n v="91664.46"/>
    <n v="4.1995014452533337E-4"/>
    <n v="0.38252228726491677"/>
    <n v="490"/>
    <s v="Top 20-40"/>
    <s v="A"/>
    <x v="1"/>
  </r>
  <r>
    <s v="ADUL"/>
    <x v="6"/>
    <s v="Delaney|Parker|Emerson"/>
    <s v="COMFORTER (SET)"/>
    <s v="MPE10-707"/>
    <s v="Red"/>
    <s v="Queen"/>
    <s v="A"/>
    <n v="856"/>
    <n v="91616.15"/>
    <n v="4.1972881783577422E-4"/>
    <n v="0.38294201608275252"/>
    <n v="491"/>
    <s v="Top 20-40"/>
    <s v="A"/>
    <x v="1"/>
  </r>
  <r>
    <s v="FUR"/>
    <x v="1"/>
    <s v="Monterey|Monterey|Monterey"/>
    <s v="OCCASIONL TABLE"/>
    <s v="II120-0509"/>
    <s v="Brown"/>
    <s v="54&quot;W"/>
    <s v="A"/>
    <n v="422"/>
    <n v="91298.63"/>
    <n v="4.1827413660065126E-4"/>
    <n v="0.38336029021935319"/>
    <n v="492"/>
    <s v="Top 20-40"/>
    <s v="A"/>
    <x v="1"/>
  </r>
  <r>
    <s v="BLK"/>
    <x v="7"/>
    <s v="Duke|York|York"/>
    <s v="COMFORTER (SET)"/>
    <s v="MP10-3069"/>
    <s v="Chocolate"/>
    <s v="King/Cal K"/>
    <s v="A++"/>
    <n v="1946"/>
    <n v="91203.99"/>
    <n v="4.1784055436302201E-4"/>
    <n v="0.3837781307737162"/>
    <n v="493"/>
    <s v="Top 20-40"/>
    <s v="A"/>
    <x v="1"/>
  </r>
  <r>
    <s v="BLK"/>
    <x v="5"/>
    <s v="Microfiber Heated|Microfiber Heated|Microfiber Heated"/>
    <s v="ELEC MATT PAD"/>
    <s v="ST55-0269"/>
    <s v="White"/>
    <s v="Queen"/>
    <s v="B"/>
    <n v="1459"/>
    <n v="91076.47"/>
    <n v="4.1725633620006254E-4"/>
    <n v="0.38419538710991624"/>
    <n v="494"/>
    <s v="Top 20-40"/>
    <s v="A"/>
    <x v="1"/>
  </r>
  <r>
    <s v="ADUL"/>
    <x v="3"/>
    <s v="Porter|Evans|Walker"/>
    <s v="COMFORTER (SET)"/>
    <s v="AM10-0465"/>
    <s v="Blue/Grey"/>
    <s v="Cal King"/>
    <s v="A++"/>
    <n v="2414"/>
    <n v="91046.7"/>
    <n v="4.1711994838080827E-4"/>
    <n v="0.38461250705829703"/>
    <n v="495"/>
    <s v="Top 20-40"/>
    <s v="A"/>
    <x v="1"/>
  </r>
  <r>
    <s v="ADUL"/>
    <x v="3"/>
    <s v="Porter|Evans|Walker"/>
    <s v="COMFORTER (SET)"/>
    <s v="AM10-0393"/>
    <s v="Clay"/>
    <s v="Queen"/>
    <s v="A++"/>
    <n v="3135"/>
    <n v="90966.74"/>
    <n v="4.1675362086896514E-4"/>
    <n v="0.38502926067916599"/>
    <n v="496"/>
    <s v="Top 20-40"/>
    <s v="A"/>
    <x v="1"/>
  </r>
  <r>
    <s v="ADUL"/>
    <x v="10"/>
    <s v="Kienna|Kienna|Kienna"/>
    <s v="COVERLET&amp;BEDSPR"/>
    <s v="CS14-0057"/>
    <s v="White"/>
    <s v="Full/Queen"/>
    <s v="ARA+"/>
    <n v="3562"/>
    <n v="90903.27"/>
    <n v="4.1646284038901661E-4"/>
    <n v="0.38544572351955503"/>
    <n v="497"/>
    <s v="Top 20-40"/>
    <s v="A"/>
    <x v="1"/>
  </r>
  <r>
    <s v="ADUL"/>
    <x v="7"/>
    <s v="Emilia|Maisie|Grace"/>
    <s v="COMFORTER (SET)"/>
    <s v="MP10-7204"/>
    <s v="Khaki"/>
    <s v="Queen"/>
    <s v="A"/>
    <n v="1179"/>
    <n v="90877.36"/>
    <n v="4.1634413671428103E-4"/>
    <n v="0.38586206765626929"/>
    <n v="498"/>
    <s v="Top 20-40"/>
    <s v="A"/>
    <x v="1"/>
  </r>
  <r>
    <s v="BLK"/>
    <x v="7"/>
    <s v="Gia|Margot|Margot"/>
    <s v="COMFORTER (SET)"/>
    <s v="MP10-7239"/>
    <s v="Gray/White"/>
    <s v="King/Cal K"/>
    <s v="A"/>
    <n v="1886"/>
    <n v="90703.63"/>
    <n v="4.1554821276940226E-4"/>
    <n v="0.38627761586903869"/>
    <n v="499"/>
    <s v="Top 20-40"/>
    <s v="A"/>
    <x v="1"/>
  </r>
  <r>
    <s v="BASI"/>
    <x v="7"/>
    <s v="Windom|Prospect|Prospect"/>
    <s v="BLANKET"/>
    <s v="MP51-6699"/>
    <s v="Navy"/>
    <s v="Full/Queen"/>
    <s v="A"/>
    <n v="3862"/>
    <n v="90568.59"/>
    <n v="4.1492954259432345E-4"/>
    <n v="0.386692545411633"/>
    <n v="500"/>
    <s v="Top 20-40"/>
    <s v="A"/>
    <x v="1"/>
  </r>
  <r>
    <s v="SHET"/>
    <x v="6"/>
    <s v="Satin|Satin|Satin"/>
    <s v="SHEET/SHEET SET"/>
    <s v="SHET20-172"/>
    <s v="Black"/>
    <s v="Full"/>
    <s v="A++"/>
    <n v="6011"/>
    <n v="90424.25"/>
    <n v="4.1426826554255455E-4"/>
    <n v="0.38710681367717553"/>
    <n v="501"/>
    <s v="Top 20-40"/>
    <s v="A"/>
    <x v="0"/>
  </r>
  <r>
    <s v="BLK"/>
    <x v="7"/>
    <s v="Ruched Fur|Ruched Fur|Ruched Fur"/>
    <s v="THROW"/>
    <s v="MP50-4876"/>
    <s v="Lavender Gray"/>
    <s v="50x60&quot;"/>
    <s v="B+"/>
    <n v="4928"/>
    <n v="90414.02"/>
    <n v="4.1422139797819547E-4"/>
    <n v="0.38752103507515373"/>
    <n v="502"/>
    <s v="Top 20-40"/>
    <s v="A"/>
    <x v="1"/>
  </r>
  <r>
    <s v="ADUL"/>
    <x v="7"/>
    <s v="Palmer|Teagan|Dakota"/>
    <s v="COMFORTER (SET)"/>
    <s v="MP10-7488"/>
    <s v="Green"/>
    <s v="Queen"/>
    <s v="A"/>
    <n v="1355"/>
    <n v="90224.320000000007"/>
    <n v="4.13352309321409E-4"/>
    <n v="0.38793438738447517"/>
    <n v="503"/>
    <s v="Top 20-40"/>
    <s v="A"/>
    <x v="1"/>
  </r>
  <r>
    <s v="BLK"/>
    <x v="9"/>
    <s v="Heated Plush|Heated Plush|Heated Plush"/>
    <s v="ELECT BLANKET"/>
    <s v="BR54-0660"/>
    <s v="Sapphire Blue"/>
    <s v="Queen"/>
    <s v="A"/>
    <n v="1224"/>
    <n v="90101.33"/>
    <n v="4.1278884483064374E-4"/>
    <n v="0.38834717622930581"/>
    <n v="504"/>
    <s v="Top 20-40"/>
    <s v="A"/>
    <x v="1"/>
  </r>
  <r>
    <s v="ADUL"/>
    <x v="12"/>
    <s v="Hadley Plaid|Hadley Plaid|Hadley Plaid"/>
    <s v="COMFORTER (SET)"/>
    <s v="WR10-081"/>
    <s v="Multi"/>
    <s v="King"/>
    <s v="A"/>
    <n v="1018"/>
    <n v="90033.96"/>
    <n v="4.1248019695079292E-4"/>
    <n v="0.38875965642625659"/>
    <n v="505"/>
    <s v="Top 20-40"/>
    <s v="A"/>
    <x v="1"/>
  </r>
  <r>
    <s v="FUR"/>
    <x v="0"/>
    <s v="Anna|Anna|Anna"/>
    <s v="ACCENT CHAIR"/>
    <s v="MT100-0053"/>
    <s v="Light Grey"/>
    <s v="See below"/>
    <s v="B"/>
    <n v="409"/>
    <n v="90020.74"/>
    <n v="4.1241963104650875E-4"/>
    <n v="0.38917207605730308"/>
    <n v="506"/>
    <s v="Top 20-40"/>
    <s v="A"/>
    <x v="1"/>
  </r>
  <r>
    <s v="ADUL"/>
    <x v="7"/>
    <s v="Laetitia|Virginia|Cecily"/>
    <s v="COMFORTER (SET)"/>
    <s v="MP10-5873"/>
    <s v="Off-White"/>
    <s v="Full/Queen"/>
    <s v="A"/>
    <n v="1175"/>
    <n v="89908.23"/>
    <n v="4.1190417946625012E-4"/>
    <n v="0.38958398023676932"/>
    <n v="507"/>
    <s v="Top 20-40"/>
    <s v="A"/>
    <x v="1"/>
  </r>
  <r>
    <s v="BLK"/>
    <x v="13"/>
    <s v="Brielle|Ella|Ella"/>
    <s v="COMFORTER (SET)"/>
    <s v="ID10-2147"/>
    <s v="Grey"/>
    <s v="Full/Queen"/>
    <s v="A++"/>
    <n v="2378"/>
    <n v="89907.26"/>
    <n v="4.1189973552319749E-4"/>
    <n v="0.38999587997229251"/>
    <n v="508"/>
    <s v="Top 20-40"/>
    <s v="A"/>
    <x v="1"/>
  </r>
  <r>
    <s v="BLK"/>
    <x v="3"/>
    <s v="Avril|Nami|Ombak"/>
    <s v="COMFORTER (SET)"/>
    <s v="AM10-0285"/>
    <s v="Blue"/>
    <s v="King/Cal K"/>
    <s v="A++"/>
    <n v="2267"/>
    <n v="89829.35"/>
    <n v="4.1154279984976458E-4"/>
    <n v="0.3904074227721423"/>
    <n v="509"/>
    <s v="Top 20-40"/>
    <s v="A"/>
    <x v="1"/>
  </r>
  <r>
    <s v="BASI"/>
    <x v="7"/>
    <s v="Windom|Prospect|Prospect"/>
    <s v="BLANKET"/>
    <s v="MP51-542"/>
    <s v="Blue"/>
    <s v="Full/Queen"/>
    <s v="B"/>
    <n v="4061"/>
    <n v="89794.27"/>
    <n v="4.1138208487833566E-4"/>
    <n v="0.39081880485702064"/>
    <n v="510"/>
    <s v="Top 20-40"/>
    <s v="A"/>
    <x v="1"/>
  </r>
  <r>
    <s v="ADUL"/>
    <x v="7"/>
    <s v="Palmer|Teagan|Dakota"/>
    <s v="COMFORTER (SET)"/>
    <s v="MP10-305"/>
    <s v="Purple"/>
    <s v="King"/>
    <s v="A"/>
    <n v="1148"/>
    <n v="89672.49"/>
    <n v="4.108241638629247E-4"/>
    <n v="0.39122962902088354"/>
    <n v="511"/>
    <s v="Top 20-40"/>
    <s v="A"/>
    <x v="1"/>
  </r>
  <r>
    <s v="ADUL"/>
    <x v="7"/>
    <s v="Dawn|Vanessa|Stella"/>
    <s v="COVERLET&amp;BEDSPR"/>
    <s v="MP13-6872"/>
    <s v="Blush"/>
    <s v="Full/Queen"/>
    <s v="A"/>
    <n v="1393"/>
    <n v="89661.37"/>
    <n v="4.1077321886628015E-4"/>
    <n v="0.39164040223974983"/>
    <n v="512"/>
    <s v="Top 20-40"/>
    <s v="A"/>
    <x v="1"/>
  </r>
  <r>
    <s v="SHET"/>
    <x v="9"/>
    <s v="1000 Thread Count|1000 Thread Count|1000 Thread Count"/>
    <s v="SHEET/SHEET SET"/>
    <s v="BR20-1889"/>
    <s v="Blue"/>
    <s v="King"/>
    <s v="A++"/>
    <n v="2335"/>
    <n v="89621.759999999995"/>
    <n v="4.1059175022265703E-4"/>
    <n v="0.39205099398997251"/>
    <n v="513"/>
    <s v="Top 20-40"/>
    <s v="A"/>
    <x v="0"/>
  </r>
  <r>
    <s v="FUR"/>
    <x v="7"/>
    <s v="Shandra|Sasha|Selah"/>
    <s v="ACCENT BENCH"/>
    <s v="FPF18-0143"/>
    <s v="Navy"/>
    <s v="See below"/>
    <s v="A"/>
    <n v="750"/>
    <n v="89469.24"/>
    <n v="4.0989299744493922E-4"/>
    <n v="0.39246088698741743"/>
    <n v="514"/>
    <s v="Top 20-40"/>
    <s v="A"/>
    <x v="1"/>
  </r>
  <r>
    <s v="ADUL"/>
    <x v="6"/>
    <s v="Joella|Loretta|Emma"/>
    <s v="COMFORTER (SET)"/>
    <s v="MPE10-765"/>
    <s v="Grey"/>
    <s v="Queen"/>
    <s v="B"/>
    <n v="889"/>
    <n v="89458.02"/>
    <n v="4.098415943098357E-4"/>
    <n v="0.39287072858172728"/>
    <n v="515"/>
    <s v="Top 20-40"/>
    <s v="A"/>
    <x v="1"/>
  </r>
  <r>
    <s v="ADUL"/>
    <x v="7"/>
    <s v="Quebec|Mansfield|Vancouver"/>
    <s v="COVERLET&amp;BEDSPR"/>
    <s v="MP13-1566"/>
    <s v="Khaki"/>
    <s v="King"/>
    <s v="A"/>
    <n v="1315"/>
    <n v="89453.18"/>
    <n v="4.0981942040841843E-4"/>
    <n v="0.39328054800213569"/>
    <n v="516"/>
    <s v="Top 20-40"/>
    <s v="A"/>
    <x v="1"/>
  </r>
  <r>
    <s v="BATH"/>
    <x v="1"/>
    <s v="Asher|Asher|Asher"/>
    <s v="BATH RUG"/>
    <s v="II72-1291"/>
    <s v="Natural"/>
    <s v="22x58&quot;"/>
    <s v="A+"/>
    <n v="3639"/>
    <n v="89378.75"/>
    <n v="4.0947842795335983E-4"/>
    <n v="0.39369002643008905"/>
    <n v="517"/>
    <s v="Top 20-40"/>
    <s v="A"/>
    <x v="1"/>
  </r>
  <r>
    <s v="BLK"/>
    <x v="7"/>
    <s v="Arctic|Polar|Polar"/>
    <s v="THROW"/>
    <s v="BASI50-0414"/>
    <s v="Grey"/>
    <s v="50x60&quot;"/>
    <s v="B"/>
    <n v="6118"/>
    <n v="89268.13"/>
    <n v="4.0897163518997706E-4"/>
    <n v="0.39409899806527904"/>
    <n v="518"/>
    <s v="Top 20-40"/>
    <s v="A"/>
    <x v="1"/>
  </r>
  <r>
    <s v="SHET"/>
    <x v="15"/>
    <s v="Cozy Cotton Flannel|Cozy Cotton Flannel|Cozy Cotton Flannel"/>
    <s v="SHEET/SHEET SET"/>
    <s v="TN20-0068"/>
    <s v="Pink/Grey Snowflakes"/>
    <s v="Queen"/>
    <s v="A++"/>
    <n v="3712"/>
    <n v="89117.28"/>
    <n v="4.0828053332452507E-4"/>
    <n v="0.39450727859860357"/>
    <n v="519"/>
    <s v="Top 20-40"/>
    <s v="A"/>
    <x v="0"/>
  </r>
  <r>
    <s v="ADUL"/>
    <x v="7"/>
    <s v="Beacon|Inspire|Mist"/>
    <s v="COMFORTER (SET)"/>
    <s v="MP10-7383"/>
    <s v="Gray"/>
    <s v="King"/>
    <s v="B+"/>
    <n v="1057"/>
    <n v="89008.19"/>
    <n v="4.0778075007956552E-4"/>
    <n v="0.39491505934868315"/>
    <n v="520"/>
    <s v="Top 20-40"/>
    <s v="A"/>
    <x v="1"/>
  </r>
  <r>
    <s v="BLK"/>
    <x v="13"/>
    <s v="Malea|Leena|Leena"/>
    <s v="DUVET&amp;DUVET SET"/>
    <s v="ID12-1930"/>
    <s v="Blush"/>
    <s v="Full/Queen"/>
    <s v="A"/>
    <n v="2589"/>
    <n v="88848.31"/>
    <n v="4.0704827831126279E-4"/>
    <n v="0.39532210762699443"/>
    <n v="521"/>
    <s v="Top 20-40"/>
    <s v="A"/>
    <x v="1"/>
  </r>
  <r>
    <s v="ADUL"/>
    <x v="7"/>
    <s v="Quincy|Pierce|Ramsey"/>
    <s v="COMFORTER (SET)"/>
    <s v="MP10-758"/>
    <s v="Khaki"/>
    <s v="Queen"/>
    <s v="B+"/>
    <n v="1094"/>
    <n v="88831.12"/>
    <n v="4.0696952431015494E-4"/>
    <n v="0.39572907715130456"/>
    <n v="522"/>
    <s v="Top 20-40"/>
    <s v="A"/>
    <x v="1"/>
  </r>
  <r>
    <s v="BATH"/>
    <x v="7"/>
    <s v="Serene|Belle|Monroe"/>
    <s v="FASHION TOWEL"/>
    <s v="MP73-7906"/>
    <s v="Purple"/>
    <s v="6-Piece"/>
    <s v="A"/>
    <n v="2361"/>
    <n v="88813.74"/>
    <n v="4.0688989984597498E-4"/>
    <n v="0.39613596705115056"/>
    <n v="523"/>
    <s v="Top 20-40"/>
    <s v="A"/>
    <x v="1"/>
  </r>
  <r>
    <s v="ADUL"/>
    <x v="7"/>
    <s v="Ridge|Pioneer|Warren"/>
    <s v="COMFORTER (SET)"/>
    <s v="MP10-7212"/>
    <s v="Neutral"/>
    <s v="Queen"/>
    <s v="A"/>
    <n v="1362"/>
    <n v="88712.42"/>
    <n v="4.0642571395928224E-4"/>
    <n v="0.39654239276510983"/>
    <n v="524"/>
    <s v="Top 20-40"/>
    <s v="A"/>
    <x v="1"/>
  </r>
  <r>
    <s v="ADUL"/>
    <x v="7"/>
    <s v="Aubrey|Whitman|Charlotte"/>
    <s v="COVERLET&amp;BEDSPR"/>
    <s v="MP13-7965"/>
    <s v="Navy"/>
    <s v="King"/>
    <s v="B"/>
    <n v="1083"/>
    <n v="88698.75"/>
    <n v="4.0636308643193238E-4"/>
    <n v="0.39694875585154177"/>
    <n v="525"/>
    <s v="Top 20-40"/>
    <s v="A"/>
    <x v="1"/>
  </r>
  <r>
    <s v="BLK"/>
    <x v="15"/>
    <s v="Marbled Sherpa|Marbled Sherpa|Marbled Sherpa"/>
    <s v="ELECT BLANKET"/>
    <s v="TN54-0508"/>
    <s v="Grey"/>
    <s v="50x60&quot;"/>
    <s v="B"/>
    <n v="2542"/>
    <n v="88620.87"/>
    <n v="4.0600628820003712E-4"/>
    <n v="0.3973547621397418"/>
    <n v="526"/>
    <s v="Top 20-40"/>
    <s v="A"/>
    <x v="1"/>
  </r>
  <r>
    <s v="BATH"/>
    <x v="7"/>
    <s v="Spa Waffle|Spa Waffle|Spa Waffle"/>
    <s v="SHOWER CURTAIN"/>
    <s v="MP70-4159"/>
    <s v="Blue"/>
    <s v="72x72&quot;"/>
    <s v="A+"/>
    <n v="5578"/>
    <n v="88614.14"/>
    <n v="4.0597545548174416E-4"/>
    <n v="0.39776073759522357"/>
    <n v="527"/>
    <s v="Top 20-40"/>
    <s v="A"/>
    <x v="1"/>
  </r>
  <r>
    <s v="ADUL"/>
    <x v="6"/>
    <s v="Delaney|Parker|Emerson"/>
    <s v="COMFORTER (SET)"/>
    <s v="MPE10-812"/>
    <s v="Navy"/>
    <s v="Queen"/>
    <s v="B"/>
    <n v="831"/>
    <n v="88412.67"/>
    <n v="4.0505244392832946E-4"/>
    <n v="0.39816579003915192"/>
    <n v="528"/>
    <s v="Top 20-40"/>
    <s v="A"/>
    <x v="1"/>
  </r>
  <r>
    <s v="ADUL"/>
    <x v="7"/>
    <s v="Isla|Loleta|Lian"/>
    <s v="COMFORTER (SET)"/>
    <s v="MP10-5803"/>
    <s v="Blue"/>
    <s v="Queen"/>
    <s v="A"/>
    <n v="1066"/>
    <n v="88138.55"/>
    <n v="4.03796594784427E-4"/>
    <n v="0.39856958663393632"/>
    <n v="529"/>
    <s v="Top 20-40"/>
    <s v="A"/>
    <x v="1"/>
  </r>
  <r>
    <s v="BASI"/>
    <x v="7"/>
    <s v="Windom|Prospect|Prospect"/>
    <s v="BLANKET"/>
    <s v="MP51-1534"/>
    <s v="Grey"/>
    <s v="Full/Queen"/>
    <s v="A"/>
    <n v="3978"/>
    <n v="88137.42"/>
    <n v="4.0379141781983989E-4"/>
    <n v="0.39897337805175614"/>
    <n v="530"/>
    <s v="Top 20-40"/>
    <s v="A"/>
    <x v="1"/>
  </r>
  <r>
    <s v="ADUL"/>
    <x v="6"/>
    <s v="Sofia|Thelma|Leisha"/>
    <s v="COMFORTER (SET)"/>
    <s v="MPE10-880"/>
    <s v="Blue"/>
    <s v="Queen"/>
    <s v="A++"/>
    <n v="1651"/>
    <n v="88117.1"/>
    <n v="4.0369832408496435E-4"/>
    <n v="0.39937707637584113"/>
    <n v="531"/>
    <s v="Top 20-40"/>
    <s v="A"/>
    <x v="1"/>
  </r>
  <r>
    <s v="TOWL"/>
    <x v="7"/>
    <s v="Spa Waffle|Spa Waffle|Spa Waffle"/>
    <s v="BATH TOWEL"/>
    <s v="MP73-5914"/>
    <s v="Natural"/>
    <s v="6-Piece"/>
    <s v="B+"/>
    <n v="3556"/>
    <n v="88097.87"/>
    <n v="4.0361022405929216E-4"/>
    <n v="0.3997806865999004"/>
    <n v="532"/>
    <s v="Top 20-40"/>
    <s v="A"/>
    <x v="1"/>
  </r>
  <r>
    <s v="ADUL"/>
    <x v="7"/>
    <s v="Princeton|Dartmouth|Cambridge"/>
    <s v="COVERLET&amp;BEDSPR"/>
    <s v="MP13-4341"/>
    <s v="Red"/>
    <s v="King"/>
    <s v="B"/>
    <n v="1246"/>
    <n v="88066.87"/>
    <n v="4.0346820113699181E-4"/>
    <n v="0.40018415480103742"/>
    <n v="533"/>
    <s v="Top 20-40"/>
    <s v="A"/>
    <x v="1"/>
  </r>
  <r>
    <s v="FUR"/>
    <x v="0"/>
    <s v="Delaney|Delaney|Delaney"/>
    <s v="BAR STOOL"/>
    <s v="MT104-0141"/>
    <s v="Blue"/>
    <s v="See below"/>
    <s v="B"/>
    <n v="632"/>
    <n v="87776.51"/>
    <n v="4.0213795030734226E-4"/>
    <n v="0.40058629275134477"/>
    <n v="534"/>
    <s v="Top 40-50"/>
    <s v="A"/>
    <x v="1"/>
  </r>
  <r>
    <s v="ADUL"/>
    <x v="7"/>
    <s v="Heritage|Lexington|Lawrence"/>
    <s v="COMFORTER (SET)"/>
    <s v="MP10-6138"/>
    <s v="Navy"/>
    <s v="Full/Queen"/>
    <s v="B"/>
    <n v="1503"/>
    <n v="87759.42"/>
    <n v="4.0205965444469345E-4"/>
    <n v="0.40098835240578945"/>
    <n v="535"/>
    <s v="Top 40-50"/>
    <s v="A"/>
    <x v="1"/>
  </r>
  <r>
    <s v="ADUL"/>
    <x v="3"/>
    <s v="Boulder Stripe|Cascade Stripe|Highland Stripe"/>
    <s v="COMFORTER (SET)"/>
    <s v="AM10-0029"/>
    <s v="Black"/>
    <s v="Full/Queen"/>
    <s v="A"/>
    <n v="2648"/>
    <n v="87595.46"/>
    <n v="4.0130849062726225E-4"/>
    <n v="0.4013896608964167"/>
    <n v="536"/>
    <s v="Top 40-50"/>
    <s v="A"/>
    <x v="1"/>
  </r>
  <r>
    <s v="YOUT"/>
    <x v="13"/>
    <s v="Lucy|Vera|Elise"/>
    <s v="COMFORTER (SET)"/>
    <s v="ID10-2193"/>
    <s v="Pink"/>
    <s v="Full/Queen"/>
    <s v="A"/>
    <n v="2089"/>
    <n v="87443.199999999997"/>
    <n v="4.0061092900953789E-4"/>
    <n v="0.40179027182542626"/>
    <n v="537"/>
    <s v="Top 40-50"/>
    <s v="A"/>
    <x v="1"/>
  </r>
  <r>
    <s v="ADUL"/>
    <x v="7"/>
    <s v="Tuscany|Marino|Genoa"/>
    <s v="COVERLET&amp;BEDSPR"/>
    <s v="MP13-5023"/>
    <s v="White"/>
    <s v="Daybed"/>
    <s v="A"/>
    <n v="1721"/>
    <n v="87370.41"/>
    <n v="4.0027745002520746E-4"/>
    <n v="0.40219054927545145"/>
    <n v="538"/>
    <s v="Top 40-50"/>
    <s v="A"/>
    <x v="1"/>
  </r>
  <r>
    <s v="BLK"/>
    <x v="9"/>
    <s v="Heated Plush|Heated Plush|Heated Plush"/>
    <s v="ELECT BLANKET"/>
    <s v="BR54-0664"/>
    <s v="Sapphire Blue"/>
    <s v="60x70&quot;"/>
    <s v="B+"/>
    <n v="2399"/>
    <n v="87279.24"/>
    <n v="3.9985976519210669E-4"/>
    <n v="0.40259040904064358"/>
    <n v="539"/>
    <s v="Top 40-50"/>
    <s v="A"/>
    <x v="1"/>
  </r>
  <r>
    <s v="ADUL"/>
    <x v="3"/>
    <s v="Porter|Evans|Walker"/>
    <s v="COMFORTER (SET)"/>
    <s v="AM10-0135"/>
    <s v="Sage"/>
    <s v="Queen"/>
    <s v="A++"/>
    <n v="3534"/>
    <n v="87042.51"/>
    <n v="3.9877521401803672E-4"/>
    <n v="0.40298918425466163"/>
    <n v="540"/>
    <s v="Top 40-50"/>
    <s v="A"/>
    <x v="1"/>
  </r>
  <r>
    <s v="ART"/>
    <x v="7"/>
    <s v="Sabal|Sabal|Sabal"/>
    <s v="AWD"/>
    <s v="MP95B-0294"/>
    <s v="Off-White"/>
    <s v="See below"/>
    <s v="A+"/>
    <n v="940"/>
    <n v="87022.89"/>
    <n v="3.9868532725237442E-4"/>
    <n v="0.40338786958191403"/>
    <n v="541"/>
    <s v="Top 40-50"/>
    <s v="A"/>
    <x v="1"/>
  </r>
  <r>
    <s v="FUR"/>
    <x v="7"/>
    <s v="Jillian|Marshall|Ellery"/>
    <s v="BAR STOOL"/>
    <s v="MP104-1074"/>
    <s v="Cream"/>
    <s v="See below"/>
    <s v="B"/>
    <n v="524"/>
    <n v="87014.01"/>
    <n v="3.9864464455721221E-4"/>
    <n v="0.40378651422647122"/>
    <n v="542"/>
    <s v="Top 40-50"/>
    <s v="A"/>
    <x v="1"/>
  </r>
  <r>
    <s v="BLK"/>
    <x v="7"/>
    <s v="Zuri|Marselle|Marselle"/>
    <s v="COMFORTER (SET)"/>
    <s v="MP10-6297"/>
    <s v="Snow Leopard"/>
    <s v="King"/>
    <s v="A++"/>
    <n v="1474"/>
    <n v="86684.55"/>
    <n v="3.9713526159008066E-4"/>
    <n v="0.40418364948806129"/>
    <n v="543"/>
    <s v="Top 40-50"/>
    <s v="A"/>
    <x v="1"/>
  </r>
  <r>
    <s v="BLK"/>
    <x v="9"/>
    <s v="Cotton Blend|Cotton Blend|Cotton Blend"/>
    <s v="ELEC MATT PAD"/>
    <s v="BR55-0202"/>
    <s v="White"/>
    <s v="Cal King"/>
    <s v="A++"/>
    <n v="1355"/>
    <n v="86521.99"/>
    <n v="3.963905117110759E-4"/>
    <n v="0.40458003999977238"/>
    <n v="544"/>
    <s v="Top 40-50"/>
    <s v="A"/>
    <x v="1"/>
  </r>
  <r>
    <s v="ADUL"/>
    <x v="16"/>
    <s v="Powell|Kingwood|Elmore"/>
    <s v="COMFORTER (SET)"/>
    <s v="5DS10-0278"/>
    <s v="Navy"/>
    <s v="King"/>
    <s v="A"/>
    <n v="1411"/>
    <n v="86504.69"/>
    <n v="3.963112537576631E-4"/>
    <n v="0.40497635125353004"/>
    <n v="545"/>
    <s v="Top 40-50"/>
    <s v="A"/>
    <x v="1"/>
  </r>
  <r>
    <s v="BLK"/>
    <x v="7"/>
    <s v="Arya|Nova|Alivia"/>
    <s v="COMFORTER (SET)"/>
    <s v="MP10-5059"/>
    <s v="Ivory"/>
    <s v="King/Cal K"/>
    <s v="A++"/>
    <n v="1375"/>
    <n v="86440.81"/>
    <n v="3.9601859491003247E-4"/>
    <n v="0.40537236984844005"/>
    <n v="546"/>
    <s v="Top 40-50"/>
    <s v="A"/>
    <x v="1"/>
  </r>
  <r>
    <s v="ADUL"/>
    <x v="6"/>
    <s v="Joella|Loretta|Emma"/>
    <s v="COMFORTER (SET)"/>
    <s v="MPE10-478"/>
    <s v="Taupe"/>
    <s v="Cal King"/>
    <s v="A+"/>
    <n v="752"/>
    <n v="86431.45"/>
    <n v="3.9597571315026694E-4"/>
    <n v="0.4057683455615903"/>
    <n v="547"/>
    <s v="Top 40-50"/>
    <s v="A"/>
    <x v="1"/>
  </r>
  <r>
    <s v="BLK"/>
    <x v="3"/>
    <s v="Avril|Nami|Ombak"/>
    <s v="COMFORTER (SET)"/>
    <s v="AM10-0385"/>
    <s v="Blue Ombre"/>
    <s v="King/Cal K"/>
    <s v="A++"/>
    <n v="2045"/>
    <n v="86268.4"/>
    <n v="3.9522871839281292E-4"/>
    <n v="0.40616357427998312"/>
    <n v="548"/>
    <s v="Top 40-50"/>
    <s v="A"/>
    <x v="1"/>
  </r>
  <r>
    <s v="FUR"/>
    <x v="1"/>
    <s v="Shasta|Shasta|Shasta"/>
    <s v="ACCENT CHAIR"/>
    <s v="II100-0267"/>
    <s v="Brown"/>
    <s v="See below"/>
    <s v="B"/>
    <n v="416"/>
    <n v="86027.72"/>
    <n v="3.9412607074961121E-4"/>
    <n v="0.40655770035073274"/>
    <n v="549"/>
    <s v="Top 40-50"/>
    <s v="A"/>
    <x v="1"/>
  </r>
  <r>
    <s v="FUR"/>
    <x v="7"/>
    <s v="Tyler|Memo|Sheldon"/>
    <s v="MOTION"/>
    <s v="MP103-0481"/>
    <s v="Chocolate"/>
    <s v="See below"/>
    <s v="A"/>
    <n v="430"/>
    <n v="85990.77"/>
    <n v="3.939567885889984E-4"/>
    <n v="0.40695165713932174"/>
    <n v="550"/>
    <s v="Top 40-50"/>
    <s v="A"/>
    <x v="1"/>
  </r>
  <r>
    <s v="WIN"/>
    <x v="7"/>
    <s v="Galen|Colm|Paxton"/>
    <s v="WINDOW PANEL"/>
    <s v="MP40-7748"/>
    <s v="Ivory"/>
    <s v="34x64&quot;"/>
    <s v="A+"/>
    <n v="2326"/>
    <n v="85709.38"/>
    <n v="3.9266763277912416E-4"/>
    <n v="0.40734432477210086"/>
    <n v="551"/>
    <s v="Top 40-50"/>
    <s v="A"/>
    <x v="1"/>
  </r>
  <r>
    <s v="ADUL"/>
    <x v="3"/>
    <s v="Mina|Hanna|Aera"/>
    <s v="COMFORTER (SET)"/>
    <s v="AM10-0017"/>
    <s v="Neutral"/>
    <s v="Full/Queen"/>
    <s v="A++"/>
    <n v="2731"/>
    <n v="85705.69"/>
    <n v="3.9265072746998581E-4"/>
    <n v="0.40773697549957083"/>
    <n v="552"/>
    <s v="Top 40-50"/>
    <s v="A"/>
    <x v="1"/>
  </r>
  <r>
    <s v="BLK"/>
    <x v="7"/>
    <s v="Gia|Margot|Margot"/>
    <s v="COMFORTER (SET)"/>
    <s v="MP10-7238"/>
    <s v="Gray/White"/>
    <s v="Full/Queen"/>
    <s v="A"/>
    <n v="2036"/>
    <n v="85463.69"/>
    <n v="3.9154203239912487E-4"/>
    <n v="0.40812851753196994"/>
    <n v="553"/>
    <s v="Top 40-50"/>
    <s v="A"/>
    <x v="1"/>
  </r>
  <r>
    <s v="FUR"/>
    <x v="7"/>
    <s v="Tyler|Memo|Sheldon"/>
    <s v="MOTION"/>
    <s v="MP103-1071"/>
    <s v="Grey"/>
    <s v="See below"/>
    <s v="A"/>
    <n v="426"/>
    <n v="85423.87"/>
    <n v="3.913596016647377E-4"/>
    <n v="0.40851987713363469"/>
    <n v="554"/>
    <s v="Top 40-50"/>
    <s v="A"/>
    <x v="1"/>
  </r>
  <r>
    <s v="BLK"/>
    <x v="9"/>
    <s v="Zuri|Marselle|Marselle"/>
    <s v="ELECT BLANKET"/>
    <s v="BR54-0853"/>
    <s v="Brown"/>
    <s v="50x70&quot;"/>
    <s v="A+"/>
    <n v="2218"/>
    <n v="85351.87"/>
    <n v="3.9102974197423361E-4"/>
    <n v="0.40891090687560894"/>
    <n v="555"/>
    <s v="Top 40-50"/>
    <s v="A"/>
    <x v="1"/>
  </r>
  <r>
    <s v="BLK"/>
    <x v="7"/>
    <s v="Egyptian Cotton|Egyptian Cotton|Egyptian Cotton"/>
    <s v="BLANKET"/>
    <s v="MP51N-6429"/>
    <s v="Blue"/>
    <s v="Full/Queen"/>
    <s v="A+"/>
    <n v="2464"/>
    <n v="85290.92"/>
    <n v="3.9075050658345274E-4"/>
    <n v="0.40930165738219237"/>
    <n v="556"/>
    <s v="Top 40-50"/>
    <s v="A"/>
    <x v="1"/>
  </r>
  <r>
    <s v="FUR"/>
    <x v="7"/>
    <s v="Charlotte|Elaine|Hamilton"/>
    <s v="DINING CHAIR"/>
    <s v="MP108-1244"/>
    <s v="Blue"/>
    <s v="See below"/>
    <s v="B"/>
    <n v="411"/>
    <n v="85046.05"/>
    <n v="3.8962866293881755E-4"/>
    <n v="0.40969128604513116"/>
    <n v="557"/>
    <s v="Top 40-50"/>
    <s v="A"/>
    <x v="1"/>
  </r>
  <r>
    <s v="BLK"/>
    <x v="13"/>
    <s v="Malea|Leena|Leena"/>
    <s v="COMFORTER (SET)"/>
    <s v="ID10-1824"/>
    <s v="Blush"/>
    <s v="Full/Queen"/>
    <s v="A"/>
    <n v="2123"/>
    <n v="84976.92"/>
    <n v="3.8931195182208771E-4"/>
    <n v="0.41008059799695323"/>
    <n v="558"/>
    <s v="Top 40-50"/>
    <s v="A"/>
    <x v="1"/>
  </r>
  <r>
    <s v="ADUL"/>
    <x v="1"/>
    <s v="Imani|Imani|Imani"/>
    <s v="COMFORTER (SET)"/>
    <s v="II10-1274"/>
    <s v="White/Navy"/>
    <s v="Full/Queen"/>
    <s v="A+"/>
    <n v="1225"/>
    <n v="84910.62"/>
    <n v="3.890082060237485E-4"/>
    <n v="0.41046960620297696"/>
    <n v="559"/>
    <s v="Top 40-50"/>
    <s v="A"/>
    <x v="1"/>
  </r>
  <r>
    <s v="BLK"/>
    <x v="7"/>
    <s v="Egyptian Cotton|Egyptian Cotton|Egyptian Cotton"/>
    <s v="BLANKET"/>
    <s v="MP51N-5167"/>
    <s v="Grey"/>
    <s v="King"/>
    <s v="A+"/>
    <n v="2160"/>
    <n v="84833.07"/>
    <n v="3.8865291964876813E-4"/>
    <n v="0.41085825912262575"/>
    <n v="560"/>
    <s v="Top 40-50"/>
    <s v="A"/>
    <x v="1"/>
  </r>
  <r>
    <s v="BASI"/>
    <x v="7"/>
    <s v="Windom|Prospect|Prospect"/>
    <s v="BLANKET"/>
    <s v="MP51-543"/>
    <s v="Blue"/>
    <s v="King"/>
    <s v="B"/>
    <n v="3114"/>
    <n v="84790.17"/>
    <n v="3.8845637824984277E-4"/>
    <n v="0.4112467155008756"/>
    <n v="561"/>
    <s v="Top 40-50"/>
    <s v="A"/>
    <x v="1"/>
  </r>
  <r>
    <s v="FUR"/>
    <x v="1"/>
    <s v="Lancaster|Lancaster"/>
    <s v="BAR STOOL"/>
    <s v="FPF20-0312"/>
    <s v="Amber"/>
    <s v="See below"/>
    <s v="B"/>
    <n v="730"/>
    <n v="84771.91"/>
    <n v="3.8837272216722327E-4"/>
    <n v="0.41163508822304284"/>
    <n v="562"/>
    <s v="Top 40-50"/>
    <s v="A"/>
    <x v="1"/>
  </r>
  <r>
    <s v="ADUL"/>
    <x v="7"/>
    <s v="Quebec|Mansfield|Vancouver"/>
    <s v="COVERLET&amp;BEDSPR"/>
    <s v="MP13-1567"/>
    <s v="Seafoam"/>
    <s v="Queen"/>
    <s v="A"/>
    <n v="1598"/>
    <n v="84518"/>
    <n v="3.8720946280589144E-4"/>
    <n v="0.41202229768584875"/>
    <n v="563"/>
    <s v="Top 40-50"/>
    <s v="A"/>
    <x v="1"/>
  </r>
  <r>
    <s v="ADUL"/>
    <x v="3"/>
    <s v="Gabby|Maddie|Julie/Libby"/>
    <s v="COMFORTER (SET)"/>
    <s v="AM10-0124"/>
    <s v="Navy/Blue"/>
    <s v="King/Cal K"/>
    <s v="A++"/>
    <n v="3175"/>
    <n v="84514.25"/>
    <n v="3.8719228261367765E-4"/>
    <n v="0.41240948996846244"/>
    <n v="564"/>
    <s v="Top 40-50"/>
    <s v="A"/>
    <x v="1"/>
  </r>
  <r>
    <s v="SHET"/>
    <x v="9"/>
    <s v="1000 Thread Count|1000 Thread Count|1000 Thread Count"/>
    <s v="SHEET/SHEET SET"/>
    <s v="BR20-1869"/>
    <s v="Grey"/>
    <s v="King"/>
    <s v="A++"/>
    <n v="2180"/>
    <n v="84470.34"/>
    <n v="3.8699111401631608E-4"/>
    <n v="0.41279648108247874"/>
    <n v="565"/>
    <s v="Top 40-50"/>
    <s v="A"/>
    <x v="0"/>
  </r>
  <r>
    <s v="BATH"/>
    <x v="7"/>
    <s v="Bayside|Nantucket|Rockaway"/>
    <s v="FASHION TOWEL"/>
    <s v="MP73-4967"/>
    <s v="Blue"/>
    <s v="See below"/>
    <s v="A"/>
    <n v="2399"/>
    <n v="84457.09"/>
    <n v="3.8693041067049415E-4"/>
    <n v="0.41318341149314924"/>
    <n v="566"/>
    <s v="Top 40-50"/>
    <s v="A"/>
    <x v="1"/>
  </r>
  <r>
    <s v="FUR"/>
    <x v="0"/>
    <s v="Amber|Amber|Amber"/>
    <s v="MOTION"/>
    <s v="MT103-0132"/>
    <s v="Ivory"/>
    <s v="See below"/>
    <s v="B"/>
    <n v="296"/>
    <n v="84394.04"/>
    <n v="3.8664155437207354E-4"/>
    <n v="0.41357005304752131"/>
    <n v="567"/>
    <s v="Top 40-50"/>
    <s v="A"/>
    <x v="1"/>
  </r>
  <r>
    <s v="SHET"/>
    <x v="15"/>
    <s v="Soloft Plush|Soloft Plush|Soloft Plush"/>
    <s v="SHEET/SHEET SET"/>
    <s v="BL20-0871"/>
    <s v="Grey"/>
    <s v="Queen"/>
    <s v="A++"/>
    <n v="2652"/>
    <n v="84219.85"/>
    <n v="3.8584352299028321E-4"/>
    <n v="0.41395589657051157"/>
    <n v="568"/>
    <s v="Top 40-50"/>
    <s v="A"/>
    <x v="0"/>
  </r>
  <r>
    <s v="BLK"/>
    <x v="7"/>
    <s v="Waffle Weave|Waffle Weave|Waffle Weave"/>
    <s v="BLANKET"/>
    <s v="BR51N-3839"/>
    <s v="Khaki"/>
    <s v="King"/>
    <s v="B+"/>
    <n v="2134"/>
    <n v="84104.87"/>
    <n v="3.853167553900865E-4"/>
    <n v="0.41434121332590168"/>
    <n v="569"/>
    <s v="Top 40-50"/>
    <s v="A"/>
    <x v="1"/>
  </r>
  <r>
    <s v="FUR"/>
    <x v="0"/>
    <s v="Playa|Playa|Playa"/>
    <s v="BAR STOOL"/>
    <s v="MT104-1194"/>
    <s v="Natural Whitewash"/>
    <s v="See below"/>
    <s v="A"/>
    <n v="341"/>
    <n v="84092.14"/>
    <n v="3.8525843436425157E-4"/>
    <n v="0.41472647176026595"/>
    <n v="570"/>
    <s v="Top 40-50"/>
    <s v="A"/>
    <x v="1"/>
  </r>
  <r>
    <s v="TOWL"/>
    <x v="2"/>
    <s v="800GSM|800GSM|800GSM"/>
    <s v="BATH TOWEL"/>
    <s v="MPS73-192"/>
    <s v="Seafoam"/>
    <s v="8-Piece"/>
    <s v="A+"/>
    <n v="2452"/>
    <n v="84090.09"/>
    <n v="3.8524904252584135E-4"/>
    <n v="0.41511172080279179"/>
    <n v="571"/>
    <s v="Top 40-50"/>
    <s v="A"/>
    <x v="1"/>
  </r>
  <r>
    <s v="FUR"/>
    <x v="1"/>
    <s v="Clark"/>
    <s v="BED"/>
    <s v="IIF19-0030"/>
    <s v="Pecan"/>
    <s v="Queen"/>
    <s v="B"/>
    <n v="179"/>
    <n v="83920.45"/>
    <n v="3.8447185644393704E-4"/>
    <n v="0.41549619265923571"/>
    <n v="572"/>
    <s v="Top 40-50"/>
    <s v="A"/>
    <x v="1"/>
  </r>
  <r>
    <s v="ADUL"/>
    <x v="7"/>
    <s v="Ridge|Pioneer|Warren"/>
    <s v="COMFORTER (SET)"/>
    <s v="MP10-7213"/>
    <s v="Neutral"/>
    <s v="King"/>
    <s v="A"/>
    <n v="1110"/>
    <n v="83860.97"/>
    <n v="3.8419935568850393E-4"/>
    <n v="0.41588039201492422"/>
    <n v="573"/>
    <s v="Top 40-50"/>
    <s v="A"/>
    <x v="1"/>
  </r>
  <r>
    <s v="FUR"/>
    <x v="1"/>
    <s v="Steve|Steve|Steve"/>
    <s v="ACCENT BENCH"/>
    <s v="II105-0524"/>
    <s v="Cream"/>
    <s v="42&quot;W"/>
    <s v="B"/>
    <n v="694"/>
    <n v="83822.399999999994"/>
    <n v="3.8402265168485471E-4"/>
    <n v="0.41626441466660907"/>
    <n v="574"/>
    <s v="Top 40-50"/>
    <s v="A"/>
    <x v="1"/>
  </r>
  <r>
    <s v="ADUL"/>
    <x v="6"/>
    <s v="Joella|Loretta|Emma"/>
    <s v="COMFORTER (SET)"/>
    <s v="MPE10-479"/>
    <s v="Ivory"/>
    <s v="Queen"/>
    <s v="B"/>
    <n v="856"/>
    <n v="83784.53"/>
    <n v="3.8384915465041879E-4"/>
    <n v="0.41664826382125947"/>
    <n v="575"/>
    <s v="Top 40-50"/>
    <s v="A"/>
    <x v="1"/>
  </r>
  <r>
    <s v="ADUL"/>
    <x v="7"/>
    <s v="Odette|Dillon|Eilot"/>
    <s v="COMFORTER (SET)"/>
    <s v="MP10-8079"/>
    <s v="Aqua/Silver"/>
    <s v="Queen"/>
    <s v="A"/>
    <n v="1017"/>
    <n v="83740.88"/>
    <n v="3.8364917721305067E-4"/>
    <n v="0.41703191299847253"/>
    <n v="576"/>
    <s v="Top 40-50"/>
    <s v="A"/>
    <x v="1"/>
  </r>
  <r>
    <s v="ADUL"/>
    <x v="7"/>
    <s v="Malia|Edna|Alicia"/>
    <s v="COMFORTER (SET)"/>
    <s v="MP10-6184"/>
    <s v="Ivory"/>
    <s v="King/Cal K"/>
    <s v="A"/>
    <n v="1081"/>
    <n v="83502.44"/>
    <n v="3.825567918713313E-4"/>
    <n v="0.41741446979034386"/>
    <n v="577"/>
    <s v="Top 40-50"/>
    <s v="A"/>
    <x v="1"/>
  </r>
  <r>
    <s v="LGT"/>
    <x v="16"/>
    <s v="Ellipse|Ellipse|Ellipse"/>
    <s v="LGT-TABLE LAMPS"/>
    <s v="5DS153-0014"/>
    <s v="Gold"/>
    <s v="Set of 2"/>
    <s v="A+"/>
    <n v="1085"/>
    <n v="83487.12"/>
    <n v="3.8248660505940739E-4"/>
    <n v="0.41779695639540326"/>
    <n v="578"/>
    <s v="Top 40-50"/>
    <s v="A"/>
    <x v="1"/>
  </r>
  <r>
    <s v="SHET"/>
    <x v="6"/>
    <s v="Satin|Satin|Satin"/>
    <s v="SHEET/SHEET SET"/>
    <s v="MPE20-904"/>
    <s v="Ivory"/>
    <s v="Queen"/>
    <s v="A++"/>
    <n v="4460"/>
    <n v="83462.039999999994"/>
    <n v="3.8237170393388178E-4"/>
    <n v="0.41817932809933717"/>
    <n v="579"/>
    <s v="Top 40-50"/>
    <s v="A"/>
    <x v="0"/>
  </r>
  <r>
    <s v="ADUL"/>
    <x v="7"/>
    <s v="Tuscany|Marino|Genoa"/>
    <s v="COVERLET&amp;BEDSPR"/>
    <s v="MP13-8246"/>
    <s v="Blue"/>
    <s v="King/Cal K"/>
    <s v="B"/>
    <n v="1648"/>
    <n v="83396.39"/>
    <n v="3.8207093603552636E-4"/>
    <n v="0.41856139903537271"/>
    <n v="580"/>
    <s v="Top 40-50"/>
    <s v="A"/>
    <x v="1"/>
  </r>
  <r>
    <s v="FUR"/>
    <x v="7"/>
    <s v="Diedra|Blaine|Paulie"/>
    <s v="ACCENT CHAIR"/>
    <s v="MP100-0386"/>
    <s v="Cream/Reclaimed Natural"/>
    <s v="See below"/>
    <s v="B"/>
    <n v="275"/>
    <n v="83318.679999999993"/>
    <n v="3.817149166390114E-4"/>
    <n v="0.41894311395201173"/>
    <n v="581"/>
    <s v="Top 40-50"/>
    <s v="A"/>
    <x v="1"/>
  </r>
  <r>
    <s v="ADUL"/>
    <x v="3"/>
    <s v="Mina|Hanna|Aera"/>
    <s v="DUVET&amp;DUVET SET"/>
    <s v="AM12-0057"/>
    <s v="White"/>
    <s v="King/Cal K"/>
    <s v="A++"/>
    <n v="3083"/>
    <n v="83277.06"/>
    <n v="3.8152423941236174E-4"/>
    <n v="0.41932463819142407"/>
    <n v="582"/>
    <s v="Top 40-50"/>
    <s v="A"/>
    <x v="1"/>
  </r>
  <r>
    <s v="ADUL"/>
    <x v="3"/>
    <s v="Porter|Evans|Walker"/>
    <s v="COMFORTER (SET)"/>
    <s v="AM10-0402"/>
    <s v="Olive Green"/>
    <s v="Queen"/>
    <s v="A++"/>
    <n v="2777"/>
    <n v="83274.92"/>
    <n v="3.8151443524933842E-4"/>
    <n v="0.41970615262667343"/>
    <n v="583"/>
    <s v="Top 40-50"/>
    <s v="A"/>
    <x v="1"/>
  </r>
  <r>
    <s v="BLK"/>
    <x v="5"/>
    <s v="Malea Heated|Leena Heated|Leena Heated"/>
    <s v="ELECT BLANKET"/>
    <s v="ST54-0152"/>
    <s v="Blush"/>
    <s v="50x60&quot;"/>
    <s v="B+"/>
    <n v="2156"/>
    <n v="83165.100000000006"/>
    <n v="3.8101130759362792E-4"/>
    <n v="0.42008716393426704"/>
    <n v="584"/>
    <s v="Top 40-50"/>
    <s v="A"/>
    <x v="1"/>
  </r>
  <r>
    <s v="BLK"/>
    <x v="5"/>
    <s v="Fleece to Sherpa|Fleece to Sherpa|Fleece to Sherpa"/>
    <s v="ELECT BLANKET"/>
    <s v="ST54-0105"/>
    <s v="Dark Grey"/>
    <s v="King"/>
    <s v="B+"/>
    <n v="996"/>
    <n v="83110.27"/>
    <n v="3.8076011027653986E-4"/>
    <n v="0.42046792404454358"/>
    <n v="585"/>
    <s v="Top 40-50"/>
    <s v="A"/>
    <x v="1"/>
  </r>
  <r>
    <s v="BLK"/>
    <x v="9"/>
    <s v="Microplush|Microplush|Microplush"/>
    <s v="ELECT BLANKET"/>
    <s v="BR54-4129"/>
    <s v="Gray"/>
    <s v="King"/>
    <s v="B"/>
    <n v="742"/>
    <n v="82916.850000000006"/>
    <n v="3.7987397886907735E-4"/>
    <n v="0.42084779802341266"/>
    <n v="586"/>
    <s v="Top 40-50"/>
    <s v="A"/>
    <x v="1"/>
  </r>
  <r>
    <s v="ADUL"/>
    <x v="7"/>
    <s v="Odette|Dillon|Eliot"/>
    <s v="COMFORTER (SET)"/>
    <s v="MP10-5887"/>
    <s v="Silver/Silver"/>
    <s v="Cal King"/>
    <s v="A"/>
    <n v="913"/>
    <n v="82769.289999999994"/>
    <n v="3.7919794975892755E-4"/>
    <n v="0.42122699597317159"/>
    <n v="587"/>
    <s v="Top 40-50"/>
    <s v="A"/>
    <x v="1"/>
  </r>
  <r>
    <s v="ADUL"/>
    <x v="7"/>
    <s v="Zennia|Monah|Benita"/>
    <s v="COMFORTER (SET)"/>
    <s v="MP10-6304"/>
    <s v="Blue"/>
    <s v="King/Cal K"/>
    <s v="A"/>
    <n v="1184"/>
    <n v="82601.62"/>
    <n v="3.7842978900466619E-4"/>
    <n v="0.42160542576217624"/>
    <n v="588"/>
    <s v="Top 40-50"/>
    <s v="A"/>
    <x v="1"/>
  </r>
  <r>
    <s v="BLK"/>
    <x v="9"/>
    <s v="Heated Microfiber|Heated Microfiber|Heated Microfiber"/>
    <s v="ELEC MATT PAD"/>
    <s v="BR55-0672"/>
    <s v="White"/>
    <s v="Twin XL"/>
    <s v="A+"/>
    <n v="2298"/>
    <n v="82075.820000000007"/>
    <n v="3.7602089698706836E-4"/>
    <n v="0.42198144665916332"/>
    <n v="589"/>
    <s v="Top 40-50"/>
    <s v="A"/>
    <x v="1"/>
  </r>
  <r>
    <s v="SHET"/>
    <x v="9"/>
    <s v="1000 Thread Count|1000 Thread Count|1000 Thread Count"/>
    <s v="SHEET/SHEET SET"/>
    <s v="BR20-1885"/>
    <s v="Ivory"/>
    <s v="King"/>
    <s v="A++"/>
    <n v="2119"/>
    <n v="82020.08"/>
    <n v="3.7576553061000306E-4"/>
    <n v="0.42235721218977335"/>
    <n v="590"/>
    <s v="Top 40-50"/>
    <s v="A"/>
    <x v="0"/>
  </r>
  <r>
    <s v="FUR"/>
    <x v="7"/>
    <s v="Arianna|Leda|Aria"/>
    <s v="ACCENT CHAIR"/>
    <s v="FPF18-0429"/>
    <s v="Grey"/>
    <s v="See below"/>
    <s v="B"/>
    <n v="434"/>
    <n v="82001.06"/>
    <n v="3.7567839267509486E-4"/>
    <n v="0.42273289058244845"/>
    <n v="591"/>
    <s v="Top 40-50"/>
    <s v="A"/>
    <x v="1"/>
  </r>
  <r>
    <s v="BLK"/>
    <x v="9"/>
    <s v="Zuri|Marselle|Marselle"/>
    <s v="ELECT BLANKET"/>
    <s v="BR54-0859"/>
    <s v="Grey"/>
    <s v="50x70&quot;"/>
    <s v="B+"/>
    <n v="2217"/>
    <n v="81934.490000000005"/>
    <n v="3.7537340990291638E-4"/>
    <n v="0.42310826399235135"/>
    <n v="592"/>
    <s v="Top 40-50"/>
    <s v="A"/>
    <x v="1"/>
  </r>
  <r>
    <s v="BLK"/>
    <x v="13"/>
    <s v="Brielle|Ella|Ella"/>
    <s v="COMFORTER (SET)"/>
    <s v="ID10-2150"/>
    <s v="Aqua"/>
    <s v="Full/Queen"/>
    <s v="A++"/>
    <n v="2168"/>
    <n v="81719.73"/>
    <n v="3.7438951174829607E-4"/>
    <n v="0.42348265350409964"/>
    <n v="593"/>
    <s v="Top 40-50"/>
    <s v="A"/>
    <x v="1"/>
  </r>
  <r>
    <s v="BATH"/>
    <x v="1"/>
    <s v="Asher|Asher|Asher"/>
    <s v="BATH RUG"/>
    <s v="II72-1290"/>
    <s v="Grey"/>
    <s v="22x58&quot;"/>
    <s v="A"/>
    <n v="3408"/>
    <n v="81653.37"/>
    <n v="3.7408549106688146E-4"/>
    <n v="0.42385673899516652"/>
    <n v="594"/>
    <s v="Top 40-50"/>
    <s v="A"/>
    <x v="1"/>
  </r>
  <r>
    <s v="SHET"/>
    <x v="7"/>
    <s v="500 Thread Count Egyptian Cotton|500 Thread Count Egyptian Cotton|500 Threa"/>
    <s v="SHEET/SHEET SET"/>
    <s v="MP20-8221"/>
    <s v="White"/>
    <s v="Queen"/>
    <s v="A++"/>
    <n v="1822"/>
    <n v="81615.03"/>
    <n v="3.7390984078168805E-4"/>
    <n v="0.42423064883594819"/>
    <n v="595"/>
    <s v="Top 40-50"/>
    <s v="A"/>
    <x v="0"/>
  </r>
  <r>
    <s v="BLK"/>
    <x v="7"/>
    <s v="Arya|Nova|Alivia"/>
    <s v="COMFORTER (SET)"/>
    <s v="MP10-5058"/>
    <s v="Ivory"/>
    <s v="Full/Queen"/>
    <s v="A++"/>
    <n v="1531"/>
    <n v="81506.990000000005"/>
    <n v="3.7341486799054833E-4"/>
    <n v="0.42460406370393872"/>
    <n v="596"/>
    <s v="Top 40-50"/>
    <s v="A"/>
    <x v="1"/>
  </r>
  <r>
    <s v="ART"/>
    <x v="2"/>
    <s v="Marlowe|Marlowe|Marlowe"/>
    <s v="DEC. MIRROR"/>
    <s v="MPS95F-0036"/>
    <s v="Black"/>
    <s v="27&quot; Dia"/>
    <s v="A+"/>
    <n v="1106"/>
    <n v="81450.25"/>
    <n v="3.7315492022889276E-4"/>
    <n v="0.4249772186241676"/>
    <n v="597"/>
    <s v="Top 40-50"/>
    <s v="A"/>
    <x v="1"/>
  </r>
  <r>
    <s v="FUR"/>
    <x v="7"/>
    <s v="Shandra|Sasha|Selah"/>
    <s v="ACCENT BENCH"/>
    <s v="FPF18-0142"/>
    <s v="Sand"/>
    <s v="See below"/>
    <s v="A"/>
    <n v="732"/>
    <n v="81406.539999999994"/>
    <n v="3.7295466790844919E-4"/>
    <n v="0.42535017329207603"/>
    <n v="598"/>
    <s v="Top 40-50"/>
    <s v="A"/>
    <x v="1"/>
  </r>
  <r>
    <s v="ADUL"/>
    <x v="6"/>
    <s v="Joella|Loretta|Emma"/>
    <s v="COMFORTER (SET)"/>
    <s v="MPE10-809"/>
    <s v="Blush"/>
    <s v="Queen"/>
    <s v="B"/>
    <n v="817"/>
    <n v="81314.09"/>
    <n v="3.7253111890307277E-4"/>
    <n v="0.42572270441097909"/>
    <n v="599"/>
    <s v="Top 40-50"/>
    <s v="A"/>
    <x v="1"/>
  </r>
  <r>
    <s v="SHET"/>
    <x v="10"/>
    <s v="Cotton Flannel 135GSM|Cotton Flannel 135GSM|Cotton Flannel 135GSM"/>
    <s v="SHEET/SHEET SET"/>
    <s v="CS20-1079"/>
    <s v="Scottish Plaid Red"/>
    <s v="Queen"/>
    <s v="ARA+"/>
    <n v="3047"/>
    <n v="81237.27"/>
    <n v="3.7217917693884334E-4"/>
    <n v="0.42609488358791792"/>
    <n v="600"/>
    <s v="Top 40-50"/>
    <s v="A"/>
    <x v="0"/>
  </r>
  <r>
    <s v="SHET"/>
    <x v="9"/>
    <s v="1000 Thread Count|1000 Thread Count|1000 Thread Count"/>
    <s v="SHEET/SHEET SET"/>
    <s v="BR20-1877"/>
    <s v="Charcoal"/>
    <s v="King"/>
    <s v="A++"/>
    <n v="2074"/>
    <n v="81007.34"/>
    <n v="3.7112577917998766E-4"/>
    <n v="0.42646600936709789"/>
    <n v="601"/>
    <s v="Top 40-50"/>
    <s v="A"/>
    <x v="1"/>
  </r>
  <r>
    <s v="FUR"/>
    <x v="1"/>
    <s v="Kelly|Kelly|Kelly"/>
    <s v="DINING CHAIR"/>
    <s v="II108-0508"/>
    <s v="Brown"/>
    <s v="See below"/>
    <s v="A"/>
    <n v="424"/>
    <n v="80913.23"/>
    <n v="3.706946250761913E-4"/>
    <n v="0.4268367039921741"/>
    <n v="602"/>
    <s v="Top 40-50"/>
    <s v="A"/>
    <x v="1"/>
  </r>
  <r>
    <s v="YOUT"/>
    <x v="18"/>
    <s v="Rosalie|Jenna|Audrey"/>
    <s v="COMFORTER (SET)"/>
    <s v="MZ10-0573"/>
    <s v="Purple/Silver"/>
    <s v="Twin/Twin "/>
    <s v="A+"/>
    <n v="1997"/>
    <n v="80833.52"/>
    <n v="3.7032944291049579E-4"/>
    <n v="0.42720703343508459"/>
    <n v="603"/>
    <s v="Top 40-50"/>
    <s v="A"/>
    <x v="1"/>
  </r>
  <r>
    <s v="BLK"/>
    <x v="9"/>
    <s v="Cool Touch|Cool Touch|Cool Touch"/>
    <s v="ELEC MATT PAD"/>
    <s v="BR55-4075"/>
    <s v="White"/>
    <s v="King"/>
    <s v="B"/>
    <n v="1025"/>
    <n v="80816.92"/>
    <n v="3.7025339192629618E-4"/>
    <n v="0.42757728682701091"/>
    <n v="604"/>
    <s v="Top 40-50"/>
    <s v="A"/>
    <x v="1"/>
  </r>
  <r>
    <s v="TOWL"/>
    <x v="2"/>
    <s v="Turkish|Turkish|Turkish"/>
    <s v="BATH TOWEL"/>
    <s v="MPS73-455"/>
    <s v="Light Blue"/>
    <s v="6-Piece"/>
    <s v="B+"/>
    <n v="2209"/>
    <n v="80812.5"/>
    <n v="3.7023314220640695E-4"/>
    <n v="0.42794751996921732"/>
    <n v="605"/>
    <s v="Top 40-50"/>
    <s v="A"/>
    <x v="1"/>
  </r>
  <r>
    <s v="YOUT"/>
    <x v="10"/>
    <s v="Verone|Justin|Alex"/>
    <s v="COVERLET&amp;BEDSPR"/>
    <s v="CS14-0214-1"/>
    <s v="Blue"/>
    <s v="Full/Queen"/>
    <s v="ARA"/>
    <n v="3118"/>
    <n v="80800.639999999999"/>
    <n v="3.7017880698516557E-4"/>
    <n v="0.42831769877620246"/>
    <n v="606"/>
    <s v="Top 40-50"/>
    <s v="A"/>
    <x v="1"/>
  </r>
  <r>
    <s v="BATH"/>
    <x v="7"/>
    <s v="Laurel|Vivian|Piedmont"/>
    <s v="SHOWER CURTAIN"/>
    <s v="MP70-3272"/>
    <s v="Black"/>
    <s v="72x72&quot;"/>
    <s v="A+"/>
    <n v="5440"/>
    <n v="80758.59"/>
    <n v="3.69986159763142E-4"/>
    <n v="0.4286876849359656"/>
    <n v="607"/>
    <s v="Top 40-50"/>
    <s v="A"/>
    <x v="1"/>
  </r>
  <r>
    <s v="SHET"/>
    <x v="12"/>
    <s v="Cotton Flannel|Cotton Flannel|Cotton Flannel"/>
    <s v="SHEET/SHEET SET"/>
    <s v="WR20-1799"/>
    <s v="Red Plaid"/>
    <s v="Queen"/>
    <s v="A++"/>
    <n v="2835"/>
    <n v="80611.58"/>
    <n v="3.693126504145169E-4"/>
    <n v="0.42905699758638011"/>
    <n v="608"/>
    <s v="Top 40-50"/>
    <s v="A"/>
    <x v="1"/>
  </r>
  <r>
    <s v="BLK"/>
    <x v="13"/>
    <s v="Malea|Leena|Leena"/>
    <s v="COMFORTER (SET)"/>
    <s v="ID10-1921"/>
    <s v="Black"/>
    <s v="Full/Queen"/>
    <s v="A"/>
    <n v="1980"/>
    <n v="80578.02"/>
    <n v="3.691588991476653E-4"/>
    <n v="0.42942615648552779"/>
    <n v="609"/>
    <s v="Top 40-50"/>
    <s v="A"/>
    <x v="1"/>
  </r>
  <r>
    <s v="FUR"/>
    <x v="4"/>
    <s v="Esters"/>
    <s v="DINING CHAIR"/>
    <s v="TG108-0302"/>
    <s v="Cream"/>
    <s v="See below"/>
    <s v="EXB"/>
    <n v="388"/>
    <n v="80502.240000000005"/>
    <n v="3.6881172182340978E-4"/>
    <n v="0.42979496820735119"/>
    <n v="610"/>
    <s v="Top 40-50"/>
    <s v="A"/>
    <x v="1"/>
  </r>
  <r>
    <s v="ADUL"/>
    <x v="7"/>
    <s v="Zennia|Monah|Benita"/>
    <s v="COMFORTER (SET)"/>
    <s v="MP10-6303"/>
    <s v="Blue"/>
    <s v="Full/Queen"/>
    <s v="A"/>
    <n v="1399"/>
    <n v="80399.100000000006"/>
    <n v="3.6833919781676267E-4"/>
    <n v="0.43016330740516795"/>
    <n v="611"/>
    <s v="Top 40-50"/>
    <s v="A"/>
    <x v="1"/>
  </r>
  <r>
    <s v="BLK"/>
    <x v="9"/>
    <s v="Heated Microlight to Berber|Heated Microlight to Berber"/>
    <s v="ELECT BLANKET"/>
    <s v="BR54-0418"/>
    <s v="Grey"/>
    <s v="Queen"/>
    <s v="A+"/>
    <n v="948"/>
    <n v="80362.62"/>
    <n v="3.681720689069072E-4"/>
    <n v="0.43053147947407483"/>
    <n v="612"/>
    <s v="Top 40-50"/>
    <s v="A"/>
    <x v="1"/>
  </r>
  <r>
    <s v="BLK"/>
    <x v="7"/>
    <s v="Chunky Double Knit|Chunky Double Knit|Chunky Double Knit"/>
    <s v="THROW"/>
    <s v="MP50-8116"/>
    <s v="Tan"/>
    <s v="50x60&quot;"/>
    <s v="A"/>
    <n v="1849"/>
    <n v="80240"/>
    <n v="3.6761029952844039E-4"/>
    <n v="0.43089908977360325"/>
    <n v="613"/>
    <s v="Top 40-50"/>
    <s v="A"/>
    <x v="1"/>
  </r>
  <r>
    <s v="ADUL"/>
    <x v="6"/>
    <s v="Delaney|Parker|Emerson"/>
    <s v="COMFORTER (SET)"/>
    <s v="MPE10-813"/>
    <s v="Navy"/>
    <s v="King"/>
    <s v="B"/>
    <n v="682"/>
    <n v="80237.78"/>
    <n v="3.6760012885464987E-4"/>
    <n v="0.43126668990245792"/>
    <n v="614"/>
    <s v="Top 40-50"/>
    <s v="A"/>
    <x v="1"/>
  </r>
  <r>
    <s v="ADUL"/>
    <x v="6"/>
    <s v="Jaxon|Deacon|Ryder"/>
    <s v="COMFORTER (SET)"/>
    <s v="MPE10-985"/>
    <s v="Blue/Grey"/>
    <s v="Twin"/>
    <s v="A+"/>
    <n v="2323"/>
    <n v="80207.42"/>
    <n v="3.6746103801848731E-4"/>
    <n v="0.43163415094047641"/>
    <n v="615"/>
    <s v="Top 40-50"/>
    <s v="A"/>
    <x v="1"/>
  </r>
  <r>
    <s v="ADUL"/>
    <x v="3"/>
    <s v="Porter|Evans|Walker"/>
    <s v="COMFORTER (SET)"/>
    <s v="AM10-0139"/>
    <s v="Blush"/>
    <s v="King"/>
    <s v="A++"/>
    <n v="3131"/>
    <n v="80125.929999999993"/>
    <n v="3.6708770098822091E-4"/>
    <n v="0.43200123864146461"/>
    <n v="616"/>
    <s v="Top 40-50"/>
    <s v="A"/>
    <x v="1"/>
  </r>
  <r>
    <s v="SHET"/>
    <x v="15"/>
    <s v="Cozy Cotton Flannel|Cozy Cotton Flannel|Cozy Cotton Flannel"/>
    <s v="SHEET/SHEET SET"/>
    <s v="TN20-0408"/>
    <s v="Seafoam Llama"/>
    <s v="Queen"/>
    <s v="A++"/>
    <n v="3176"/>
    <n v="80102.179999999993"/>
    <n v="3.6697889310420047E-4"/>
    <n v="0.43236821753456883"/>
    <n v="617"/>
    <s v="Top 40-50"/>
    <s v="A"/>
    <x v="1"/>
  </r>
  <r>
    <s v="ADUL"/>
    <x v="7"/>
    <s v="Tuscany|Marino|Genoa"/>
    <s v="COVERLET&amp;BEDSPR"/>
    <s v="MP13-6121"/>
    <s v="Blush"/>
    <s v="Full/Queen"/>
    <s v="A"/>
    <n v="1857"/>
    <n v="79792.59"/>
    <n v="3.6556054224887885E-4"/>
    <n v="0.43273377807681773"/>
    <n v="618"/>
    <s v="Top 40-50"/>
    <s v="A"/>
    <x v="1"/>
  </r>
  <r>
    <s v="ADUL"/>
    <x v="6"/>
    <s v="Delaney|Parker|Emerson"/>
    <s v="COMFORTER (SET)"/>
    <s v="MPE10-708"/>
    <s v="Red"/>
    <s v="King"/>
    <s v="A"/>
    <n v="674"/>
    <n v="79787.98"/>
    <n v="3.6553942206591738E-4"/>
    <n v="0.43309931749888364"/>
    <n v="619"/>
    <s v="Top 40-50"/>
    <s v="A"/>
    <x v="1"/>
  </r>
  <r>
    <s v="ADUL"/>
    <x v="3"/>
    <s v="Porter|Evans|Walker"/>
    <s v="COMFORTER (SET)"/>
    <s v="AM10-0469"/>
    <s v="Grey"/>
    <s v="Cal King"/>
    <s v="A++"/>
    <n v="1990"/>
    <n v="79785.070000000007"/>
    <n v="3.655260902367596E-4"/>
    <n v="0.43346484358912041"/>
    <n v="620"/>
    <s v="Top 40-50"/>
    <s v="A"/>
    <x v="1"/>
  </r>
  <r>
    <s v="SHET"/>
    <x v="9"/>
    <s v="1000 Thread Count|1000 Thread Count|1000 Thread Count"/>
    <s v="SHEET/SHEET SET"/>
    <s v="BR20-1868"/>
    <s v="Grey"/>
    <s v="Queen"/>
    <s v="A++"/>
    <n v="2222"/>
    <n v="79740.789999999994"/>
    <n v="3.6532322652709951E-4"/>
    <n v="0.43383016681564751"/>
    <n v="621"/>
    <s v="Top 40-50"/>
    <s v="A"/>
    <x v="1"/>
  </r>
  <r>
    <s v="FUR"/>
    <x v="7"/>
    <s v="Parker|Avalon|Avenu"/>
    <s v="BOOKCASE/SHELF"/>
    <s v="MP131-1061"/>
    <s v="Off-White/Natural"/>
    <s v="See below"/>
    <s v="A"/>
    <n v="444"/>
    <n v="79700.41"/>
    <n v="3.6513823021734187E-4"/>
    <n v="0.43419530504586484"/>
    <n v="622"/>
    <s v="Top 40-50"/>
    <s v="A"/>
    <x v="1"/>
  </r>
  <r>
    <s v="ADUL"/>
    <x v="7"/>
    <s v="Bayside|Nantucket"/>
    <s v="THROW"/>
    <s v="MP50-1970"/>
    <s v="Blue"/>
    <s v="60x70&quot;"/>
    <s v="A"/>
    <n v="4537"/>
    <n v="79692.740000000005"/>
    <n v="3.6510309099753398E-4"/>
    <n v="0.43456040813686236"/>
    <n v="623"/>
    <s v="Top 40-50"/>
    <s v="A"/>
    <x v="1"/>
  </r>
  <r>
    <s v="BASI"/>
    <x v="7"/>
    <s v="Windom|Prospect|Prospect"/>
    <s v="BLANKET"/>
    <s v="MP51-1535"/>
    <s v="Grey"/>
    <s v="King"/>
    <s v="B"/>
    <n v="2885"/>
    <n v="79567.27"/>
    <n v="3.6452826467298473E-4"/>
    <n v="0.43492493640153534"/>
    <n v="624"/>
    <s v="Top 40-50"/>
    <s v="A"/>
    <x v="1"/>
  </r>
  <r>
    <s v="FUR"/>
    <x v="7"/>
    <s v="Parker|Avalon|Avenu"/>
    <s v="OCCASIONL TABLE"/>
    <s v="MP120-0096"/>
    <s v="Off-White/Pecan"/>
    <s v="See below"/>
    <s v="B"/>
    <n v="673"/>
    <n v="79522.14"/>
    <n v="3.6432150678642291E-4"/>
    <n v="0.43528925790832179"/>
    <n v="625"/>
    <s v="Top 40-50"/>
    <s v="A"/>
    <x v="1"/>
  </r>
  <r>
    <s v="ADUL"/>
    <x v="7"/>
    <s v="Collins|Saban|Rodgers"/>
    <s v="COMFORTER (SET)"/>
    <s v="MP10-1636"/>
    <s v="Navy"/>
    <s v="Queen"/>
    <s v="B"/>
    <n v="1160"/>
    <n v="79479.360000000001"/>
    <n v="3.6412551515364839E-4"/>
    <n v="0.43565338342347543"/>
    <n v="626"/>
    <s v="Top 40-50"/>
    <s v="A"/>
    <x v="1"/>
  </r>
  <r>
    <s v="LGT"/>
    <x v="1"/>
    <s v="Chrislie|Chrislie|Chrislie"/>
    <s v="LGT-TABLE LAMPS"/>
    <s v="II153-0006"/>
    <s v="Gold/Brown"/>
    <s v="See below"/>
    <s v="A+"/>
    <n v="1019"/>
    <n v="79441.490000000005"/>
    <n v="3.6395201811921242E-4"/>
    <n v="0.43601733544159466"/>
    <n v="627"/>
    <s v="Top 40-50"/>
    <s v="A"/>
    <x v="1"/>
  </r>
  <r>
    <s v="BASI"/>
    <x v="7"/>
    <s v="Stay Puffed|Stay Puffed|Stay Puffed"/>
    <s v="COMFORTER (SET)"/>
    <s v="MP10-8298"/>
    <s v="White"/>
    <s v="Full/Queen"/>
    <s v="B"/>
    <n v="1303"/>
    <n v="79411.5"/>
    <n v="3.6381462239534827E-4"/>
    <n v="0.43638115006399003"/>
    <n v="628"/>
    <s v="Top 40-50"/>
    <s v="A"/>
    <x v="1"/>
  </r>
  <r>
    <s v="BLK"/>
    <x v="9"/>
    <s v="Heated Plush|Heated Plush|Heated Plush"/>
    <s v="ELECT BLANKET"/>
    <s v="BR54-1925"/>
    <s v="Purple"/>
    <s v="60x70&quot;"/>
    <s v="B+"/>
    <n v="2213"/>
    <n v="79344.98"/>
    <n v="3.6350986869239924E-4"/>
    <n v="0.43674465993268241"/>
    <n v="629"/>
    <s v="Top 40-50"/>
    <s v="A"/>
    <x v="1"/>
  </r>
  <r>
    <s v="SHET"/>
    <x v="9"/>
    <s v="1000 Thread Count|1000 Thread Count|1000 Thread Count"/>
    <s v="SHEET/SHEET SET"/>
    <s v="BR20-1872"/>
    <s v="Seafoam"/>
    <s v="Queen"/>
    <s v="A++"/>
    <n v="2237"/>
    <n v="79181.2"/>
    <n v="3.6275952952419423E-4"/>
    <n v="0.4371074194622066"/>
    <n v="630"/>
    <s v="Top 40-50"/>
    <s v="A"/>
    <x v="1"/>
  </r>
  <r>
    <s v="ADUL"/>
    <x v="7"/>
    <s v="Quebec|Mansfield|Vancouver"/>
    <s v="COVERLET&amp;BEDSPR"/>
    <s v="MP13-6127"/>
    <s v="Dark Grey"/>
    <s v="King"/>
    <s v="B"/>
    <n v="1177"/>
    <n v="79160.5"/>
    <n v="3.6266469486317433E-4"/>
    <n v="0.43747008415706978"/>
    <n v="631"/>
    <s v="Top 40-50"/>
    <s v="A"/>
    <x v="1"/>
  </r>
  <r>
    <s v="BLK"/>
    <x v="9"/>
    <s v="Heated Microlight to Berber|Heated Microlight to Berber"/>
    <s v="ELECT BLANKET"/>
    <s v="BR54-0380"/>
    <s v="Blue"/>
    <s v="King"/>
    <s v="B+"/>
    <n v="765"/>
    <n v="79037.19"/>
    <n v="3.6209976432934017E-4"/>
    <n v="0.43783218392139911"/>
    <n v="632"/>
    <s v="Top 40-50"/>
    <s v="A"/>
    <x v="1"/>
  </r>
  <r>
    <s v="ADUL"/>
    <x v="7"/>
    <s v="Palisades|Hanover|Overland"/>
    <s v="COMFORTER (SET)"/>
    <s v="MP10-4024"/>
    <s v="Brown"/>
    <s v="Queen"/>
    <s v="A"/>
    <n v="1144"/>
    <n v="78985.279999999999"/>
    <n v="3.6186194465525593E-4"/>
    <n v="0.43819404586605437"/>
    <n v="633"/>
    <s v="Top 40-50"/>
    <s v="A"/>
    <x v="1"/>
  </r>
  <r>
    <s v="ADUL"/>
    <x v="20"/>
    <s v="Dover|Blakely|Reese"/>
    <s v="COMFORTER (SET)"/>
    <s v="LCN10-0106"/>
    <s v="Natural"/>
    <s v="King/Cal K"/>
    <s v="A"/>
    <n v="890"/>
    <n v="78817.789999999994"/>
    <n v="3.6109460855022075E-4"/>
    <n v="0.43855514047460459"/>
    <n v="634"/>
    <s v="Top 40-50"/>
    <s v="A"/>
    <x v="1"/>
  </r>
  <r>
    <s v="BATH"/>
    <x v="1"/>
    <s v="Asher|Asher|Asher"/>
    <s v="BATH RUG"/>
    <s v="II72-1226"/>
    <s v="Grey"/>
    <s v="20x32&quot;"/>
    <s v="A"/>
    <n v="5390"/>
    <n v="78572.14"/>
    <n v="3.599691914256051E-4"/>
    <n v="0.4389151096660302"/>
    <n v="635"/>
    <s v="Top 40-50"/>
    <s v="A"/>
    <x v="1"/>
  </r>
  <r>
    <s v="BLK"/>
    <x v="7"/>
    <s v="Gia|Margot|Margot"/>
    <s v="COMFORTER (SET)"/>
    <s v="MP10-6211"/>
    <s v="Blush/White"/>
    <s v="King/Cal K"/>
    <s v="A"/>
    <n v="1601"/>
    <n v="78482.33"/>
    <n v="3.5955773727554719E-4"/>
    <n v="0.43927466740330573"/>
    <n v="636"/>
    <s v="Top 40-50"/>
    <s v="A"/>
    <x v="1"/>
  </r>
  <r>
    <s v="ADUL"/>
    <x v="7"/>
    <s v="Laurel|Vivian|Piedmont"/>
    <s v="COMFORTER (SET)"/>
    <s v="MP10-3279"/>
    <s v="Black"/>
    <s v="Queen"/>
    <s v="B"/>
    <n v="1375"/>
    <n v="78406.259999999995"/>
    <n v="3.592092313497604E-4"/>
    <n v="0.43963387663465547"/>
    <n v="637"/>
    <s v="Top 40-50"/>
    <s v="A"/>
    <x v="1"/>
  </r>
  <r>
    <s v="BASI"/>
    <x v="8"/>
    <s v="4&quot; Gel Memory Foam with 3M Cover|4&quot; Gel Memory Foam with 3M Cover|4&quot; Gel Me"/>
    <s v="MATT PAD/TOPPER"/>
    <s v="BASI16-0452"/>
    <s v="White"/>
    <s v="Queen"/>
    <s v="A"/>
    <n v="731"/>
    <n v="78339.850000000006"/>
    <n v="3.5890498159911634E-4"/>
    <n v="0.4399927816162546"/>
    <n v="638"/>
    <s v="Top 40-50"/>
    <s v="A"/>
    <x v="1"/>
  </r>
  <r>
    <s v="SHET"/>
    <x v="6"/>
    <s v="Satin|Satin|Satin"/>
    <s v="SHEET/SHEET SET"/>
    <s v="MPE20-772"/>
    <s v="Blush"/>
    <s v="Full"/>
    <s v="A++"/>
    <n v="4393"/>
    <n v="78268.479999999996"/>
    <n v="3.5857800818090411E-4"/>
    <n v="0.4403513596244355"/>
    <n v="639"/>
    <s v="Top 40-50"/>
    <s v="A"/>
    <x v="1"/>
  </r>
  <r>
    <s v="BLK"/>
    <x v="9"/>
    <s v="Heated Microlight to Berber|Heated Microlight to Berber"/>
    <s v="ELECT BLANKET"/>
    <s v="BR54-0383"/>
    <s v="Tan"/>
    <s v="Queen"/>
    <s v="B+"/>
    <n v="903"/>
    <n v="78185.039999999994"/>
    <n v="3.5819573745068663E-4"/>
    <n v="0.44070955536188616"/>
    <n v="640"/>
    <s v="Top 40-50"/>
    <s v="A"/>
    <x v="1"/>
  </r>
  <r>
    <s v="FUR"/>
    <x v="1"/>
    <s v="Rocket|Rocket|Rocket"/>
    <s v="ACCENT CHAIR"/>
    <s v="II110-0396"/>
    <s v="Light Grey"/>
    <s v="See below"/>
    <s v="B"/>
    <n v="477"/>
    <n v="78132.27"/>
    <n v="3.5795397778585472E-4"/>
    <n v="0.44106750933967204"/>
    <n v="641"/>
    <s v="Top 40-50"/>
    <s v="A"/>
    <x v="1"/>
  </r>
  <r>
    <s v="ADUL"/>
    <x v="7"/>
    <s v="Dallas|Houston|Caldwell"/>
    <s v="COMFORTER (SET)"/>
    <s v="MP10-314"/>
    <s v="Taupe"/>
    <s v="King"/>
    <s v="B"/>
    <n v="1013"/>
    <n v="78099.570000000007"/>
    <n v="3.5780416650975079E-4"/>
    <n v="0.4414253135061818"/>
    <n v="642"/>
    <s v="Top 40-50"/>
    <s v="A"/>
    <x v="1"/>
  </r>
  <r>
    <s v="TOWL"/>
    <x v="2"/>
    <s v="Turkish|Turkish|Turkish"/>
    <s v="BATH TOWEL"/>
    <s v="MPS73-450"/>
    <s v="Blush"/>
    <s v="6-Piece"/>
    <s v="B+"/>
    <n v="2123"/>
    <n v="78071.97"/>
    <n v="3.5767772029505752E-4"/>
    <n v="0.44178299122647685"/>
    <n v="643"/>
    <s v="Top 40-50"/>
    <s v="A"/>
    <x v="1"/>
  </r>
  <r>
    <s v="BLK"/>
    <x v="7"/>
    <s v="Zuri|Marselle|Marselle"/>
    <s v="COMFORTER (SET)"/>
    <s v="MP10-3075"/>
    <s v="Brown"/>
    <s v="King"/>
    <s v="A++"/>
    <n v="1340"/>
    <n v="78041.08"/>
    <n v="3.5753620132506208E-4"/>
    <n v="0.44214052742780191"/>
    <n v="644"/>
    <s v="Top 40-50"/>
    <s v="A"/>
    <x v="1"/>
  </r>
  <r>
    <s v="BLK"/>
    <x v="7"/>
    <s v="Parker|Williams|Williams"/>
    <s v="COMFORTER (SET)"/>
    <s v="BASI10-0419"/>
    <s v="Grey"/>
    <s v="King/Cal K"/>
    <s v="A"/>
    <n v="1349"/>
    <n v="78028.960000000006"/>
    <n v="3.5748067494382725E-4"/>
    <n v="0.44249800810274575"/>
    <n v="645"/>
    <s v="Top 40-50"/>
    <s v="A"/>
    <x v="1"/>
  </r>
  <r>
    <s v="WIN"/>
    <x v="13"/>
    <s v="Azza|Charvi|Diah"/>
    <s v="CUSHION/POUF"/>
    <s v="ID31-1524"/>
    <s v="Blush"/>
    <s v="20x20&quot;"/>
    <s v="A+"/>
    <n v="3864"/>
    <n v="77977.25"/>
    <n v="3.5724377154666101E-4"/>
    <n v="0.44285525187429242"/>
    <n v="646"/>
    <s v="Top 40-50"/>
    <s v="A"/>
    <x v="1"/>
  </r>
  <r>
    <s v="BASI"/>
    <x v="7"/>
    <s v="Windom|Prospect|Prospect"/>
    <s v="BLANKET"/>
    <s v="MP51-5149"/>
    <s v="Charcoal"/>
    <s v="Full/Queen"/>
    <s v="A"/>
    <n v="3547"/>
    <n v="77949.11"/>
    <n v="3.5711485138428903E-4"/>
    <n v="0.44321236672567671"/>
    <n v="647"/>
    <s v="Top 40-50"/>
    <s v="A"/>
    <x v="1"/>
  </r>
  <r>
    <s v="FUR"/>
    <x v="7"/>
    <s v="Braiden|Quimby|Garnet"/>
    <s v="DINING CHAIR"/>
    <s v="MP108-0513"/>
    <s v="Natural"/>
    <s v="See below"/>
    <s v="B"/>
    <n v="321"/>
    <n v="77749.570000000007"/>
    <n v="3.5620068190313372E-4"/>
    <n v="0.44356856740757983"/>
    <n v="648"/>
    <s v="Top 40-50"/>
    <s v="A"/>
    <x v="1"/>
  </r>
  <r>
    <s v="PETB"/>
    <x v="21"/>
    <s v="Chester|Hastings|Aberdeen"/>
    <s v="PET BEDS"/>
    <s v="PET63PC4290"/>
    <s v="Pewter"/>
    <s v="28x36+9&quot;"/>
    <s v="A+"/>
    <n v="1317"/>
    <n v="77551.960000000006"/>
    <n v="3.5529535449423772E-4"/>
    <n v="0.44392386276207407"/>
    <n v="649"/>
    <s v="Top 40-50"/>
    <s v="A"/>
    <x v="1"/>
  </r>
  <r>
    <s v="FUR"/>
    <x v="1"/>
    <s v="Sonia|Sonia|Sonia"/>
    <s v="ACCENT CHAIR"/>
    <s v="II100-0324"/>
    <s v="Camel"/>
    <s v="See below"/>
    <s v="B"/>
    <n v="313"/>
    <n v="77505.990000000005"/>
    <n v="3.5508474824461999E-4"/>
    <n v="0.44427894751031871"/>
    <n v="650"/>
    <s v="Top 40-50"/>
    <s v="A"/>
    <x v="1"/>
  </r>
  <r>
    <s v="ADUL"/>
    <x v="7"/>
    <s v="Dawn|Vanessa|Stella"/>
    <s v="COVERLET&amp;BEDSPR"/>
    <s v="MP13-7284"/>
    <s v="Yellow"/>
    <s v="King/Cal K"/>
    <s v="A"/>
    <n v="1108"/>
    <n v="77448.070000000007"/>
    <n v="3.5481939444914786E-4"/>
    <n v="0.44463376690476786"/>
    <n v="651"/>
    <s v="Top 40-50"/>
    <s v="A"/>
    <x v="1"/>
  </r>
  <r>
    <s v="ADUL"/>
    <x v="7"/>
    <s v="Trinity|Channing|Vargas"/>
    <s v="COMFORTER (SET)"/>
    <s v="MP10-931"/>
    <s v="Taupe"/>
    <s v="Queen"/>
    <s v="B"/>
    <n v="1126"/>
    <n v="77438.5"/>
    <n v="3.5477555059861834E-4"/>
    <n v="0.44498854245536645"/>
    <n v="652"/>
    <s v="Top 40-50"/>
    <s v="A"/>
    <x v="1"/>
  </r>
  <r>
    <s v="SHET"/>
    <x v="10"/>
    <s v="Cotton 144TC|Cotton 144TC|Cotton 144TC"/>
    <s v="SHEET/SHEET SET"/>
    <s v="CS20-1565"/>
    <s v="Adelia Gray"/>
    <s v="King"/>
    <s v="ARA+"/>
    <n v="3311"/>
    <n v="77403.850000000006"/>
    <n v="3.5461680562256327E-4"/>
    <n v="0.445343159260989"/>
    <n v="653"/>
    <s v="Top 40-50"/>
    <s v="A"/>
    <x v="1"/>
  </r>
  <r>
    <s v="ADUL"/>
    <x v="2"/>
    <s v="Grace|Grace |Grace"/>
    <s v="COMFORTER (SET)"/>
    <s v="MPS10-484"/>
    <s v="Taupe"/>
    <s v="Queen"/>
    <s v="A"/>
    <n v="484"/>
    <n v="77371.460000000006"/>
    <n v="3.544684145756823E-4"/>
    <n v="0.4456976276755647"/>
    <n v="654"/>
    <s v="Top 40-50"/>
    <s v="A"/>
    <x v="1"/>
  </r>
  <r>
    <s v="BLK"/>
    <x v="7"/>
    <s v="Egyptian Cotton|Egyptian Cotton|Egyptian Cotton"/>
    <s v="BLANKET"/>
    <s v="MP51N-6192"/>
    <s v="Khaki"/>
    <s v="King"/>
    <s v="A"/>
    <n v="1983"/>
    <n v="77304.429999999993"/>
    <n v="3.5416132436659215E-4"/>
    <n v="0.44605178899993131"/>
    <n v="655"/>
    <s v="Top 40-50"/>
    <s v="A"/>
    <x v="1"/>
  </r>
  <r>
    <s v="ADUL"/>
    <x v="3"/>
    <s v="Boulder Stripe|Cascade Stripe|Highland Stripe"/>
    <s v="COMFORTER (SET)"/>
    <s v="AM10-0027"/>
    <s v="Blue"/>
    <s v="King/Cal K"/>
    <s v="A"/>
    <n v="2117"/>
    <n v="77219.89"/>
    <n v="3.5377401411332526E-4"/>
    <n v="0.44640556301404466"/>
    <n v="656"/>
    <s v="Top 40-50"/>
    <s v="A"/>
    <x v="1"/>
  </r>
  <r>
    <s v="ADUL"/>
    <x v="6"/>
    <s v="Joella|Loretta|Emma"/>
    <s v="COMFORTER (SET)"/>
    <s v="MPE10-700"/>
    <s v="Plum"/>
    <s v="Cal King"/>
    <s v="A"/>
    <n v="692"/>
    <n v="77078.539999999994"/>
    <n v="3.5312643540148146E-4"/>
    <n v="0.44675868944944613"/>
    <n v="657"/>
    <s v="Top 40-50"/>
    <s v="A"/>
    <x v="1"/>
  </r>
  <r>
    <s v="BATH"/>
    <x v="7"/>
    <s v="Casablanca|Marrakesh|Tunisia"/>
    <s v="BATH RUG"/>
    <s v="MP72-4431"/>
    <s v="Taupe"/>
    <s v="25&quot;R"/>
    <s v="A+"/>
    <n v="5368"/>
    <n v="77077.95"/>
    <n v="3.5312373238457318E-4"/>
    <n v="0.44711181318183069"/>
    <n v="658"/>
    <s v="Top 40-50"/>
    <s v="A"/>
    <x v="1"/>
  </r>
  <r>
    <s v="SHET"/>
    <x v="9"/>
    <s v="1000 Thread Count|1000 Thread Count|1000 Thread Count"/>
    <s v="SHEET/SHEET SET"/>
    <s v="BR20-1876"/>
    <s v="Charcoal"/>
    <s v="Queen"/>
    <s v="A++"/>
    <n v="2125"/>
    <n v="77027.570000000007"/>
    <n v="3.5289292222891221E-4"/>
    <n v="0.44746470610405958"/>
    <n v="659"/>
    <s v="Top 40-50"/>
    <s v="A"/>
    <x v="1"/>
  </r>
  <r>
    <s v="BLK"/>
    <x v="13"/>
    <s v="Brielle|Ella|Ella"/>
    <s v="COMFORTER (SET)"/>
    <s v="ID10-2148"/>
    <s v="Grey"/>
    <s v="King/Cal K"/>
    <s v="A++"/>
    <n v="1807"/>
    <n v="77010.210000000006"/>
    <n v="3.5281338939242396E-4"/>
    <n v="0.447817519493452"/>
    <n v="660"/>
    <s v="Top 40-50"/>
    <s v="A"/>
    <x v="1"/>
  </r>
  <r>
    <s v="YOUT"/>
    <x v="13"/>
    <s v="Felicia|Isabel|Alyssa"/>
    <s v="COMFORTER (SET)"/>
    <s v="ID10-1943"/>
    <s v="Black"/>
    <s v="Full/Queen"/>
    <s v="A+"/>
    <n v="1994"/>
    <n v="76945.929999999993"/>
    <n v="3.5251889799095722E-4"/>
    <n v="0.44817003839144298"/>
    <n v="661"/>
    <s v="Top 40-50"/>
    <s v="A"/>
    <x v="1"/>
  </r>
  <r>
    <s v="BASI"/>
    <x v="8"/>
    <s v="Serenity|Harmony|Harmony"/>
    <s v="MATT PAD/TOPPER"/>
    <s v="BASI16-0179"/>
    <s v="White"/>
    <s v="King"/>
    <s v="A"/>
    <n v="3286"/>
    <n v="76894.210000000006"/>
    <n v="3.5228194877994515E-4"/>
    <n v="0.44852232034022294"/>
    <n v="662"/>
    <s v="Top 40-50"/>
    <s v="A"/>
    <x v="1"/>
  </r>
  <r>
    <s v="FUR"/>
    <x v="7"/>
    <s v="Arianna|Leda|Aria"/>
    <s v="ACCENT CHAIR"/>
    <s v="MP100-0983"/>
    <s v="Linen"/>
    <s v="See below"/>
    <s v="B"/>
    <n v="411"/>
    <n v="76815.42"/>
    <n v="3.5192098148807271E-4"/>
    <n v="0.448874241321711"/>
    <n v="663"/>
    <s v="Top 40-50"/>
    <s v="A"/>
    <x v="1"/>
  </r>
  <r>
    <s v="ADUL"/>
    <x v="7"/>
    <s v="Attingham|Danville|Longmont"/>
    <s v="COVERLET&amp;BEDSPR"/>
    <s v="MP13-240"/>
    <s v="Beige"/>
    <s v="Full/Queen"/>
    <s v="A"/>
    <n v="1154"/>
    <n v="76812.570000000007"/>
    <n v="3.5190792454199027E-4"/>
    <n v="0.44922614924625298"/>
    <n v="664"/>
    <s v="Top 40-50"/>
    <s v="A"/>
    <x v="1"/>
  </r>
  <r>
    <s v="FUR"/>
    <x v="0"/>
    <s v="Isla|Isla|Isla"/>
    <s v="ACCENT CHAIR"/>
    <s v="MT100-0136"/>
    <s v="Natural"/>
    <s v="See below"/>
    <s v="B"/>
    <n v="329"/>
    <n v="76779.97"/>
    <n v="3.5175857140434536E-4"/>
    <n v="0.44957790781765733"/>
    <n v="665"/>
    <s v="Top 40-50"/>
    <s v="A"/>
    <x v="1"/>
  </r>
  <r>
    <s v="BLK"/>
    <x v="7"/>
    <s v="Ruched Fur|Ruched Fur|Ruched Fur"/>
    <s v="THROW"/>
    <s v="MP50-8107"/>
    <s v="Slate Blue"/>
    <s v="50x60&quot;"/>
    <s v="B+"/>
    <n v="4098"/>
    <n v="76774.09"/>
    <n v="3.5173163286295414E-4"/>
    <n v="0.44992963945052028"/>
    <n v="666"/>
    <s v="Top 40-50"/>
    <s v="A"/>
    <x v="1"/>
  </r>
  <r>
    <s v="ADUL"/>
    <x v="7"/>
    <s v="Camillia|Maia|Ramona"/>
    <s v="COMFORTER (SET)"/>
    <s v="MP10-7296"/>
    <s v="Navy"/>
    <s v="King"/>
    <s v="A"/>
    <n v="824"/>
    <n v="76700.5"/>
    <n v="3.5139448877095144E-4"/>
    <n v="0.45028103393929125"/>
    <n v="667"/>
    <s v="Top 40-50"/>
    <s v="A"/>
    <x v="1"/>
  </r>
  <r>
    <s v="ADUL"/>
    <x v="7"/>
    <s v="Quebec|Mansfield|Vancouver"/>
    <s v="COVERLET&amp;BEDSPR"/>
    <s v="MP13-4971"/>
    <s v="Navy"/>
    <s v="Daybed"/>
    <s v="B"/>
    <n v="1846"/>
    <n v="76572.42"/>
    <n v="3.5080770503262139E-4"/>
    <n v="0.45063184164432385"/>
    <n v="668"/>
    <s v="Top 40-50"/>
    <s v="A"/>
    <x v="1"/>
  </r>
  <r>
    <s v="BLK"/>
    <x v="3"/>
    <s v="Kyla|Yuna|Raya"/>
    <s v="COMFORTER (SET)"/>
    <s v="AM10-0264"/>
    <s v="Blue"/>
    <s v="King/Cal K"/>
    <s v="A"/>
    <n v="2216"/>
    <n v="76546.710000000006"/>
    <n v="3.5068991763480392E-4"/>
    <n v="0.45098253156195867"/>
    <n v="669"/>
    <s v="Top 40-50"/>
    <s v="A"/>
    <x v="1"/>
  </r>
  <r>
    <s v="SHET"/>
    <x v="9"/>
    <s v="600 Thread Count|600 Thread Count|600 Thread Count"/>
    <s v="SHEET/SHEET SET"/>
    <s v="BR20-0999"/>
    <s v="Seafoam"/>
    <s v="Queen"/>
    <s v="A++"/>
    <n v="2328"/>
    <n v="76491.37"/>
    <n v="3.5043638381157478E-4"/>
    <n v="0.45133296794577021"/>
    <n v="670"/>
    <s v="Top 40-50"/>
    <s v="A"/>
    <x v="1"/>
  </r>
  <r>
    <s v="BLK"/>
    <x v="9"/>
    <s v="Bailey (Heated long fur)|Bailey (Heated long fur)|Bailey (Heated long fur)"/>
    <s v="ELECT BLANKET"/>
    <s v="BR54-0895"/>
    <s v="Leopard"/>
    <s v="50x60&quot;"/>
    <s v="ARA+"/>
    <n v="1995"/>
    <n v="76459.95"/>
    <n v="3.5029243670774645E-4"/>
    <n v="0.45168326038247797"/>
    <n v="671"/>
    <s v="Top 40-50"/>
    <s v="A"/>
    <x v="1"/>
  </r>
  <r>
    <s v="FUR"/>
    <x v="0"/>
    <s v="Jayco|Jayco|Jayco"/>
    <s v="ACCENT CHAIR"/>
    <s v="MT100-0123"/>
    <s v="Cream"/>
    <s v="See below"/>
    <s v="B"/>
    <n v="441"/>
    <n v="76448.87"/>
    <n v="3.5024167496648559E-4"/>
    <n v="0.45203350205744447"/>
    <n v="672"/>
    <s v="Top 40-50"/>
    <s v="A"/>
    <x v="1"/>
  </r>
  <r>
    <s v="BASI"/>
    <x v="7"/>
    <s v="Cloud Soft|Heavenly Soft|Heavenly Soft"/>
    <s v="MATT PAD/TOPPER"/>
    <s v="MP16-3144"/>
    <s v="White"/>
    <s v="Twin"/>
    <s v="A"/>
    <n v="4534"/>
    <n v="76335.839999999997"/>
    <n v="3.4972384106624006E-4"/>
    <n v="0.45238322589851071"/>
    <n v="673"/>
    <s v="Top 40-50"/>
    <s v="A"/>
    <x v="1"/>
  </r>
  <r>
    <s v="BASI"/>
    <x v="8"/>
    <s v="Serenity|Harmony|Harmony"/>
    <s v="MATT PAD/TOPPER"/>
    <s v="BASI16-0176"/>
    <s v="White"/>
    <s v="Twin XL"/>
    <s v="B"/>
    <n v="5392"/>
    <n v="76317.89"/>
    <n v="3.4964160521284358E-4"/>
    <n v="0.45273286750372355"/>
    <n v="674"/>
    <s v="Top 40-50"/>
    <s v="A"/>
    <x v="1"/>
  </r>
  <r>
    <s v="ADUL"/>
    <x v="7"/>
    <s v="Camillia|Maia|Ramona"/>
    <s v="COMFORTER (SET)"/>
    <s v="MP10-7295"/>
    <s v="Navy"/>
    <s v="Queen"/>
    <s v="A"/>
    <n v="921"/>
    <n v="76018.399999999994"/>
    <n v="3.4826952634188426E-4"/>
    <n v="0.45308113703006542"/>
    <n v="675"/>
    <s v="Top 40-50"/>
    <s v="A"/>
    <x v="1"/>
  </r>
  <r>
    <s v="FUR"/>
    <x v="22"/>
    <s v="Maddalena|Maddalena|Maddalena"/>
    <s v="OTTOMAN"/>
    <s v="TG101-0274"/>
    <s v="Cream"/>
    <s v="See below"/>
    <s v="EXB"/>
    <n v="1196"/>
    <n v="75940.800000000003"/>
    <n v="3.4791401089767437E-4"/>
    <n v="0.45342905104096309"/>
    <n v="676"/>
    <s v="Top 40-50"/>
    <s v="A"/>
    <x v="1"/>
  </r>
  <r>
    <s v="SHET"/>
    <x v="15"/>
    <s v="Cozy Cotton Flannel|Cozy Cotton Flannel|Cozy Cotton Flannel"/>
    <s v="SHEET/SHEET SET"/>
    <s v="TN20-0368"/>
    <s v="Grey Penguins"/>
    <s v="Queen"/>
    <s v="A++"/>
    <n v="3191"/>
    <n v="75803.87"/>
    <n v="3.4728668190571981E-4"/>
    <n v="0.45377633772286879"/>
    <n v="677"/>
    <s v="Top 40-50"/>
    <s v="A"/>
    <x v="1"/>
  </r>
  <r>
    <s v="ADUL"/>
    <x v="3"/>
    <s v="Porter|Evans|Walker"/>
    <s v="COMFORTER (SET)"/>
    <s v="AM10-0390"/>
    <s v="Khaki"/>
    <s v="Queen"/>
    <s v="A++"/>
    <n v="2606"/>
    <n v="75723.06"/>
    <n v="3.4691646021697489E-4"/>
    <n v="0.45412325418308574"/>
    <n v="678"/>
    <s v="Top 40-50"/>
    <s v="A"/>
    <x v="1"/>
  </r>
  <r>
    <s v="FUR"/>
    <x v="7"/>
    <s v="Heston|Lea|Kileen"/>
    <s v="ACCENT CHAIR"/>
    <s v="MP100-0618"/>
    <s v="Dark Blue"/>
    <s v="See below"/>
    <s v="B"/>
    <n v="367"/>
    <n v="75698.42"/>
    <n v="3.4680357490066903E-4"/>
    <n v="0.45447005775798643"/>
    <n v="679"/>
    <s v="Top 40-50"/>
    <s v="A"/>
    <x v="1"/>
  </r>
  <r>
    <s v="ADUL"/>
    <x v="7"/>
    <s v="Dawn|Vanessa|Stella"/>
    <s v="COVERLET&amp;BEDSPR"/>
    <s v="MP13-7283"/>
    <s v="Yellow"/>
    <s v="Full/Queen"/>
    <s v="A"/>
    <n v="1167"/>
    <n v="75566.81"/>
    <n v="3.4620061887473511E-4"/>
    <n v="0.45481625837686118"/>
    <n v="680"/>
    <s v="Top 40-50"/>
    <s v="A"/>
    <x v="1"/>
  </r>
  <r>
    <s v="FUR"/>
    <x v="7"/>
    <s v="Amelia|Baldwin|Janice"/>
    <s v="HEADBOARD"/>
    <s v="MP116-0358"/>
    <s v="Grey"/>
    <s v="King"/>
    <s v="A"/>
    <n v="372"/>
    <n v="75443.55"/>
    <n v="3.4563591741013051E-4"/>
    <n v="0.45516189429427129"/>
    <n v="681"/>
    <s v="Top 40-50"/>
    <s v="A"/>
    <x v="1"/>
  </r>
  <r>
    <s v="BASI"/>
    <x v="7"/>
    <s v="Cloud Soft|Heavenly Soft|Heavenly Soft"/>
    <s v="MATT PAD/TOPPER"/>
    <s v="MP16-3145"/>
    <s v="White"/>
    <s v="Twin XL"/>
    <s v="B+"/>
    <n v="4080"/>
    <n v="75288.72"/>
    <n v="3.4492658163400903E-4"/>
    <n v="0.45550682087590527"/>
    <n v="682"/>
    <s v="Top 40-50"/>
    <s v="A"/>
    <x v="1"/>
  </r>
  <r>
    <s v="BLK"/>
    <x v="9"/>
    <s v="Heated Microlight to Berber|Heated Microlight to Berber"/>
    <s v="ELECT BLANKET"/>
    <s v="BR54-0649"/>
    <s v="Indigo"/>
    <s v="King"/>
    <s v="B"/>
    <n v="846"/>
    <n v="75266.2"/>
    <n v="3.4482340885303467E-4"/>
    <n v="0.45585164428475833"/>
    <n v="683"/>
    <s v="Top 40-50"/>
    <s v="A"/>
    <x v="1"/>
  </r>
  <r>
    <s v="ADUL"/>
    <x v="7"/>
    <s v="Viola|Aeriela|Eugenia"/>
    <s v="COMFORTER (SET)"/>
    <s v="MP10-7103"/>
    <s v="Taupe"/>
    <s v="King/Cal K"/>
    <s v="B"/>
    <n v="820"/>
    <n v="75162.460000000006"/>
    <n v="3.443481360156334E-4"/>
    <n v="0.45619599242077397"/>
    <n v="684"/>
    <s v="Top 40-50"/>
    <s v="A"/>
    <x v="1"/>
  </r>
  <r>
    <s v="ADUL"/>
    <x v="7"/>
    <s v="Aubrey|Whitman|Charlotte"/>
    <s v="COMFORTER (SET)"/>
    <s v="MP10-115"/>
    <s v="Blue/Brown"/>
    <s v="Queen"/>
    <s v="A"/>
    <n v="776"/>
    <n v="75126.47"/>
    <n v="3.4418325198422723E-4"/>
    <n v="0.45654017567275818"/>
    <n v="685"/>
    <s v="Top 40-50"/>
    <s v="A"/>
    <x v="1"/>
  </r>
  <r>
    <s v="BATH"/>
    <x v="7"/>
    <s v="Aubrey|Whitman|Charlotte"/>
    <s v="FASHION TOWEL"/>
    <s v="MP73-5309"/>
    <s v="Black"/>
    <s v="6-Piece"/>
    <s v="A"/>
    <n v="2138"/>
    <n v="75098.8"/>
    <n v="3.4405648507261269E-4"/>
    <n v="0.45688423215783081"/>
    <n v="686"/>
    <s v="Top 40-50"/>
    <s v="A"/>
    <x v="1"/>
  </r>
  <r>
    <s v="ADUL"/>
    <x v="3"/>
    <s v="Porter|Evans|Walker"/>
    <s v="COMFORTER (SET)"/>
    <s v="AM10-0453"/>
    <s v="Clay"/>
    <s v="Cal King"/>
    <s v="A++"/>
    <n v="1828"/>
    <n v="75067.960000000006"/>
    <n v="3.4391519517184681E-4"/>
    <n v="0.45722814735300266"/>
    <n v="687"/>
    <s v="Top 40-50"/>
    <s v="A"/>
    <x v="1"/>
  </r>
  <r>
    <s v="BASI"/>
    <x v="7"/>
    <s v="Windom|Prospect|Prospect"/>
    <s v="BLANKET"/>
    <s v="MP51-5150"/>
    <s v="Charcoal"/>
    <s v="King"/>
    <s v="B"/>
    <n v="2756"/>
    <n v="75015.600000000006"/>
    <n v="3.436753138746969E-4"/>
    <n v="0.45757182266687735"/>
    <n v="688"/>
    <s v="Top 40-50"/>
    <s v="A"/>
    <x v="1"/>
  </r>
  <r>
    <s v="BLK"/>
    <x v="12"/>
    <s v="Lumberjack|Lumberjack|Lumberjack"/>
    <s v="COMFORTER (SET)"/>
    <s v="WR10-1058"/>
    <s v="Multi"/>
    <s v="Full/Queen"/>
    <s v="A"/>
    <n v="1974"/>
    <n v="74948.47"/>
    <n v="3.4336776552714772E-4"/>
    <n v="0.45791519043240447"/>
    <n v="689"/>
    <s v="Top 40-50"/>
    <s v="A"/>
    <x v="1"/>
  </r>
  <r>
    <s v="FUR"/>
    <x v="7"/>
    <s v="Christine|Davisina|Sugar"/>
    <s v="BAR STOOL"/>
    <s v="MP104-0762"/>
    <s v="Light Grey"/>
    <s v="See below"/>
    <s v="B"/>
    <n v="461"/>
    <n v="74859.350000000006"/>
    <n v="3.4295947253245711E-4"/>
    <n v="0.45825814990493691"/>
    <n v="690"/>
    <s v="Top 40-50"/>
    <s v="A"/>
    <x v="1"/>
  </r>
  <r>
    <s v="YOUT"/>
    <x v="11"/>
    <s v="Dawn|Ellie|Mandy"/>
    <s v="COVERLET&amp;BEDSPR"/>
    <s v="UHK13-0187"/>
    <s v="Yellow/Coral"/>
    <s v="Full/Queen"/>
    <s v="A+"/>
    <n v="1273"/>
    <n v="74782.320000000007"/>
    <n v="3.4260656847746364E-4"/>
    <n v="0.45860075647341436"/>
    <n v="691"/>
    <s v="Top 40-50"/>
    <s v="A"/>
    <x v="1"/>
  </r>
  <r>
    <s v="FUR"/>
    <x v="7"/>
    <s v="Palisades|Nora|Addison"/>
    <s v="ACCENT CHEST"/>
    <s v="MP130-1036"/>
    <s v="Natural"/>
    <s v="See below"/>
    <s v="B"/>
    <n v="315"/>
    <n v="74760.570000000007"/>
    <n v="3.425069233626239E-4"/>
    <n v="0.45894326339677699"/>
    <n v="692"/>
    <s v="Top 40-50"/>
    <s v="A"/>
    <x v="1"/>
  </r>
  <r>
    <s v="BASI"/>
    <x v="15"/>
    <s v="Heavy Warmth|Heavy Warmth|Heavy Warmth"/>
    <s v="COMFORTER (SET)"/>
    <s v="TN10-0490"/>
    <s v="White"/>
    <s v="King/Cal K"/>
    <s v="B+"/>
    <n v="1265"/>
    <n v="74740.25"/>
    <n v="3.4241382962774824E-4"/>
    <n v="0.45928567722640473"/>
    <n v="693"/>
    <s v="Top 40-50"/>
    <s v="A"/>
    <x v="1"/>
  </r>
  <r>
    <s v="SHET"/>
    <x v="9"/>
    <s v="600 Thread Count|600 Thread Count|600 Thread Count"/>
    <s v="SHEET/SHEET SET"/>
    <s v="BR20-0988"/>
    <s v="White"/>
    <s v="King"/>
    <s v="A++"/>
    <n v="2072"/>
    <n v="74691.850000000006"/>
    <n v="3.4219209061357606E-4"/>
    <n v="0.45962786931701832"/>
    <n v="694"/>
    <s v="Top 40-50"/>
    <s v="A"/>
    <x v="1"/>
  </r>
  <r>
    <s v="SHET"/>
    <x v="15"/>
    <s v="Cozy Cotton Flannel|Cozy Cotton Flannel|Cozy Cotton Flannel"/>
    <s v="SHEET/SHEET SET"/>
    <s v="TN20-0417"/>
    <s v="Blush Dots"/>
    <s v="Full"/>
    <s v="A++"/>
    <n v="3315"/>
    <n v="74688.23"/>
    <n v="3.4217550600135904E-4"/>
    <n v="0.45997004482301967"/>
    <n v="695"/>
    <s v="Top 40-50"/>
    <s v="A"/>
    <x v="1"/>
  </r>
  <r>
    <s v="ADUL"/>
    <x v="2"/>
    <s v="Barely There|Barely There|Barely There"/>
    <s v="COMFORTER (SET)"/>
    <s v="MPS10-342"/>
    <s v="Natural"/>
    <s v="King"/>
    <s v="A"/>
    <n v="351"/>
    <n v="74658.720000000001"/>
    <n v="3.4204030934209827E-4"/>
    <n v="0.46031208513236177"/>
    <n v="696"/>
    <s v="Top 40-50"/>
    <s v="A"/>
    <x v="1"/>
  </r>
  <r>
    <s v="WIN"/>
    <x v="13"/>
    <s v="Edelia|Arwen|Alder"/>
    <s v="CUSHION/POUF"/>
    <s v="ID31-1932"/>
    <s v="Ivory"/>
    <s v="27&quot; x 74&quot;"/>
    <s v="A+"/>
    <n v="1651"/>
    <n v="74655.759999999995"/>
    <n v="3.4202674844371086E-4"/>
    <n v="0.46065411188080546"/>
    <n v="697"/>
    <s v="Top 40-50"/>
    <s v="A"/>
    <x v="1"/>
  </r>
  <r>
    <s v="BATH"/>
    <x v="7"/>
    <s v="Casablanca|Marrakesh|Tunisia"/>
    <s v="BATH RUG"/>
    <s v="MP72-4430"/>
    <s v="Taupe"/>
    <s v="24x44&quot;"/>
    <s v="A"/>
    <n v="4865"/>
    <n v="74636.600000000006"/>
    <n v="3.4193896911496012E-4"/>
    <n v="0.4609960508499204"/>
    <n v="698"/>
    <s v="Top 40-50"/>
    <s v="A"/>
    <x v="1"/>
  </r>
  <r>
    <s v="BLK"/>
    <x v="9"/>
    <s v="Microplush|Microplush|Microplush"/>
    <s v="ELECT BLANKET"/>
    <s v="BR54-4127"/>
    <s v="Ivory"/>
    <s v="King"/>
    <s v="B"/>
    <n v="669"/>
    <n v="74554.759999999995"/>
    <n v="3.4156402860008707E-4"/>
    <n v="0.46133761487852049"/>
    <n v="699"/>
    <s v="Top 40-50"/>
    <s v="A"/>
    <x v="1"/>
  </r>
  <r>
    <s v="SHET"/>
    <x v="10"/>
    <s v="Cotton 144TC|Cotton 144TC|Cotton 144TC"/>
    <s v="SHEET/SHEET SET"/>
    <s v="CS20-0555"/>
    <s v="Paisley Multi"/>
    <s v="Queen"/>
    <s v="ARA+"/>
    <n v="3348"/>
    <n v="74552.399999999994"/>
    <n v="3.4155321653245389E-4"/>
    <n v="0.46167916809505294"/>
    <n v="700"/>
    <s v="Top 40-50"/>
    <s v="A"/>
    <x v="1"/>
  </r>
  <r>
    <s v="TOWL"/>
    <x v="2"/>
    <s v="800GSM|800GSM|800GSM"/>
    <s v="BATH TOWEL"/>
    <s v="MPS73-198"/>
    <s v="Light Blue"/>
    <s v="8-Piece"/>
    <s v="B"/>
    <n v="2165"/>
    <n v="74434.97"/>
    <n v="3.4101522454001095E-4"/>
    <n v="0.46202018331959294"/>
    <n v="701"/>
    <s v="Top 40-50"/>
    <s v="A"/>
    <x v="1"/>
  </r>
  <r>
    <s v="ADUL"/>
    <x v="7"/>
    <s v="Caelie|Rochelle|Marissa"/>
    <s v="COVERLET&amp;BEDSPR"/>
    <s v="MP13-774"/>
    <s v="Blue"/>
    <s v="King/Cal K"/>
    <s v="A"/>
    <n v="1201"/>
    <n v="74395.570000000007"/>
    <n v="3.4083471798715176E-4"/>
    <n v="0.46236101803758006"/>
    <n v="702"/>
    <s v="Top 40-50"/>
    <s v="A"/>
    <x v="1"/>
  </r>
  <r>
    <s v="BLK"/>
    <x v="5"/>
    <s v="Fleece to Sherpa|Fleece to Sherpa|Fleece to Sherpa"/>
    <s v="ELECT BLANKET"/>
    <s v="ST54-0104"/>
    <s v="Dark Grey"/>
    <s v="Queen"/>
    <s v="B+"/>
    <n v="952"/>
    <n v="74227.97"/>
    <n v="3.4006687792981167E-4"/>
    <n v="0.46270108491550987"/>
    <n v="703"/>
    <s v="Top 40-50"/>
    <s v="A"/>
    <x v="1"/>
  </r>
  <r>
    <s v="SHET"/>
    <x v="10"/>
    <s v="Cotton Flannel 135GSM|Cotton Flannel 135GSM|Cotton Flannel 135GSM"/>
    <s v="SHEET/SHEET SET"/>
    <s v="CS20-1080"/>
    <s v="Scottish Plaid Red"/>
    <s v="King"/>
    <s v="ARA+"/>
    <n v="2490"/>
    <n v="74204.66"/>
    <n v="3.3996008585501103E-4"/>
    <n v="0.46304104500136489"/>
    <n v="704"/>
    <s v="Top 40-50"/>
    <s v="A"/>
    <x v="1"/>
  </r>
  <r>
    <s v="FUR"/>
    <x v="7"/>
    <s v="West Ridge|Cain|Henly"/>
    <s v="ACCENT CHEST"/>
    <s v="FPF17-0390"/>
    <s v="Grey"/>
    <s v="See below"/>
    <s v="B"/>
    <n v="289"/>
    <n v="74132.460000000006"/>
    <n v="3.3962930988758888E-4"/>
    <n v="0.46338067431125246"/>
    <n v="705"/>
    <s v="Top 40-50"/>
    <s v="A"/>
    <x v="1"/>
  </r>
  <r>
    <s v="YOUT"/>
    <x v="18"/>
    <s v="Rosalie|Jenna|Audrey"/>
    <s v="COMFORTER (SET)"/>
    <s v="MZ10-0571"/>
    <s v="Pink/Silver"/>
    <s v="Twin/Twin "/>
    <s v="A+"/>
    <n v="1861"/>
    <n v="74086.490000000005"/>
    <n v="3.3941870363797121E-4"/>
    <n v="0.46372009301489042"/>
    <n v="706"/>
    <s v="Top 40-50"/>
    <s v="A"/>
    <x v="1"/>
  </r>
  <r>
    <s v="BLK"/>
    <x v="7"/>
    <s v="Duke|York|York"/>
    <s v="COMFORTER (SET)"/>
    <s v="MP10-3071"/>
    <s v="Grey"/>
    <s v="King/Cal K"/>
    <s v="A++"/>
    <n v="1603"/>
    <n v="74084.740000000005"/>
    <n v="3.3941068621493812E-4"/>
    <n v="0.46405950370110538"/>
    <n v="707"/>
    <s v="Top 40-50"/>
    <s v="A"/>
    <x v="1"/>
  </r>
  <r>
    <s v="BLK"/>
    <x v="3"/>
    <s v="Kyla|Yuna|Raya"/>
    <s v="COMFORTER (SET)"/>
    <s v="AM10-0270"/>
    <s v="Gray"/>
    <s v="King/Cal K"/>
    <s v="A"/>
    <n v="2090"/>
    <n v="74007.740000000005"/>
    <n v="3.3905791960148234E-4"/>
    <n v="0.46439856162070686"/>
    <n v="708"/>
    <s v="Top 40-50"/>
    <s v="A"/>
    <x v="1"/>
  </r>
  <r>
    <s v="ADUL"/>
    <x v="7"/>
    <s v="Odette|Dillon|Eliot"/>
    <s v="COMFORTER (SET)"/>
    <s v="MP10-6838"/>
    <s v="Navy/Silver"/>
    <s v="Cal King"/>
    <s v="A"/>
    <n v="788"/>
    <n v="73971.42"/>
    <n v="3.3889152371316134E-4"/>
    <n v="0.46473745314442"/>
    <n v="709"/>
    <s v="Top 40-50"/>
    <s v="A"/>
    <x v="1"/>
  </r>
  <r>
    <s v="BLK"/>
    <x v="7"/>
    <s v="Chenille Chunky Knit|Chenille Chunky Knit|Chenille Chunky Knit"/>
    <s v="THROW"/>
    <s v="MP50-8238"/>
    <s v="Navy Blue"/>
    <s v="50x60&quot;"/>
    <s v="A+"/>
    <n v="1701"/>
    <n v="73817.179999999993"/>
    <n v="3.3818489095394815E-4"/>
    <n v="0.46507563803537394"/>
    <n v="710"/>
    <s v="Top 40-50"/>
    <s v="A"/>
    <x v="1"/>
  </r>
  <r>
    <s v="SHET"/>
    <x v="9"/>
    <s v="600 Thread Count|600 Thread Count|600 Thread Count"/>
    <s v="SHEET/SHEET SET"/>
    <s v="BR20-0991"/>
    <s v="Ivory"/>
    <s v="Queen"/>
    <s v="A++"/>
    <n v="2233"/>
    <n v="73609.55"/>
    <n v="3.3723365807145702E-4"/>
    <n v="0.46541287169344542"/>
    <n v="711"/>
    <s v="Top 40-50"/>
    <s v="A"/>
    <x v="1"/>
  </r>
  <r>
    <s v="BASI"/>
    <x v="7"/>
    <s v="Windom|Prospect|Prospect"/>
    <s v="BLANKET"/>
    <s v="MP51-546"/>
    <s v="Brown"/>
    <s v="King"/>
    <s v="A"/>
    <n v="2742"/>
    <n v="73597.759999999995"/>
    <n v="3.3717964354713697E-4"/>
    <n v="0.46575005133699254"/>
    <n v="712"/>
    <s v="Top 40-50"/>
    <s v="A"/>
    <x v="1"/>
  </r>
  <r>
    <s v="PETB"/>
    <x v="21"/>
    <s v="Chester|Hastings|Aberdeen"/>
    <s v="PET BEDS"/>
    <s v="PET63PC4511"/>
    <s v="Pewter"/>
    <s v="34x44+10&quot;"/>
    <s v="A+"/>
    <n v="801"/>
    <n v="73455.759999999995"/>
    <n v="3.3652908693530945E-4"/>
    <n v="0.46608658042392787"/>
    <n v="713"/>
    <s v="Top 40-50"/>
    <s v="A"/>
    <x v="1"/>
  </r>
  <r>
    <s v="ADUL"/>
    <x v="7"/>
    <s v="Willa|Felicity|Loraine"/>
    <s v="COVERLET&amp;BEDSPR"/>
    <s v="MP13-3241"/>
    <s v="Green"/>
    <s v="King/Cal K"/>
    <s v="B"/>
    <n v="1078"/>
    <n v="73410.710000000006"/>
    <n v="3.3632269555951494E-4"/>
    <n v="0.46642290311948736"/>
    <n v="714"/>
    <s v="Top 40-50"/>
    <s v="A"/>
    <x v="1"/>
  </r>
  <r>
    <s v="ADUL"/>
    <x v="7"/>
    <s v="Tuscany|Marino|Genoa"/>
    <s v="COVERLET&amp;BEDSPR"/>
    <s v="MP13-8245"/>
    <s v="Blue"/>
    <s v="Full/Queen"/>
    <s v="B"/>
    <n v="1634"/>
    <n v="73408.98"/>
    <n v="3.3631476976417362E-4"/>
    <n v="0.46675921788925157"/>
    <n v="715"/>
    <s v="Top 40-50"/>
    <s v="A"/>
    <x v="1"/>
  </r>
  <r>
    <s v="BLK"/>
    <x v="7"/>
    <s v="Parker|Williams|Williams"/>
    <s v="THROW"/>
    <s v="BASI50-0429"/>
    <s v="Ivory"/>
    <s v="60x70&quot;"/>
    <s v="B"/>
    <n v="5117"/>
    <n v="73344.42"/>
    <n v="3.3601899557502161E-4"/>
    <n v="0.46709523688482657"/>
    <n v="716"/>
    <s v="Top 40-50"/>
    <s v="A"/>
    <x v="1"/>
  </r>
  <r>
    <s v="BLK"/>
    <x v="5"/>
    <s v="Mila AZ|Mila AZ|Mila AZ"/>
    <s v="ELECT BLANKET"/>
    <s v="ST54-0199"/>
    <s v="Champaigne"/>
    <s v="50x60&quot;"/>
    <s v="ARA"/>
    <n v="1832"/>
    <n v="73164.039999999994"/>
    <n v="3.3519260542261709E-4"/>
    <n v="0.46743042949024921"/>
    <n v="717"/>
    <s v="Top 40-50"/>
    <s v="A"/>
    <x v="1"/>
  </r>
  <r>
    <s v="FUR"/>
    <x v="0"/>
    <s v="Isla|Isla|Isla"/>
    <s v="ACCENT BENCH"/>
    <s v="MT105-0159"/>
    <s v="Natural"/>
    <s v="See below"/>
    <s v="B"/>
    <n v="374"/>
    <n v="73152.240000000005"/>
    <n v="3.3513854508445117E-4"/>
    <n v="0.46776556803533365"/>
    <n v="718"/>
    <s v="Top 40-50"/>
    <s v="A"/>
    <x v="1"/>
  </r>
  <r>
    <s v="ADUL"/>
    <x v="7"/>
    <s v="Viola|Aeriela|Eugenia"/>
    <s v="DUVET&amp;DUVET SET"/>
    <s v="MP12-6207"/>
    <s v="Off-White"/>
    <s v="Full/Queen"/>
    <s v="A++"/>
    <n v="1390"/>
    <n v="73147.289999999994"/>
    <n v="3.3511586723072894E-4"/>
    <n v="0.46810068390256437"/>
    <n v="719"/>
    <s v="Top 40-50"/>
    <s v="A"/>
    <x v="1"/>
  </r>
  <r>
    <s v="TOWL"/>
    <x v="2"/>
    <s v="800GSM|800GSM|800GSM"/>
    <s v="BATH TOWEL"/>
    <s v="MPS73-196"/>
    <s v="Brown"/>
    <s v="8-Piece"/>
    <s v="B+"/>
    <n v="2165"/>
    <n v="73043.289999999994"/>
    <n v="3.3463940323333417E-4"/>
    <n v="0.46843532330579774"/>
    <n v="720"/>
    <s v="Top 40-50"/>
    <s v="A"/>
    <x v="1"/>
  </r>
  <r>
    <s v="FUR"/>
    <x v="7"/>
    <s v="Julian|Evanston|Lenox"/>
    <s v="MOTION"/>
    <s v="MP103-0246"/>
    <s v="Sand"/>
    <s v="See below"/>
    <s v="B"/>
    <n v="301"/>
    <n v="73017.570000000007"/>
    <n v="3.3452157002167082E-4"/>
    <n v="0.46876984487581941"/>
    <n v="721"/>
    <s v="Top 40-50"/>
    <s v="A"/>
    <x v="1"/>
  </r>
  <r>
    <s v="ADUL"/>
    <x v="3"/>
    <s v="Porter|Evans|Walker"/>
    <s v="COMFORTER (SET)"/>
    <s v="AM10-0459"/>
    <s v="Olive Green"/>
    <s v="Cal King"/>
    <s v="A++"/>
    <n v="1702"/>
    <n v="73002.8"/>
    <n v="3.3445390297127156E-4"/>
    <n v="0.46910429877879067"/>
    <n v="722"/>
    <s v="Top 40-50"/>
    <s v="A"/>
    <x v="1"/>
  </r>
  <r>
    <s v="ADUL"/>
    <x v="3"/>
    <s v="Porter|Evans|Walker"/>
    <s v="COMFORTER (SET)"/>
    <s v="AM10-0004"/>
    <s v="Neutral"/>
    <s v="Twin/Twin "/>
    <s v="A++"/>
    <n v="3231"/>
    <n v="72949.16"/>
    <n v="3.3420815750184605E-4"/>
    <n v="0.46943850693629252"/>
    <n v="723"/>
    <s v="Top 40-50"/>
    <s v="A"/>
    <x v="1"/>
  </r>
  <r>
    <s v="BLK"/>
    <x v="7"/>
    <s v="Egyptian Cotton|Egyptian Cotton|Egyptian Cotton"/>
    <s v="BLANKET"/>
    <s v="MP51N-6430"/>
    <s v="Blue"/>
    <s v="King"/>
    <s v="A+"/>
    <n v="1821"/>
    <n v="72795.350000000006"/>
    <n v="3.3350349473800671E-4"/>
    <n v="0.46977201043103051"/>
    <n v="724"/>
    <s v="Top 40-50"/>
    <s v="A"/>
    <x v="1"/>
  </r>
  <r>
    <s v="FUR"/>
    <x v="2"/>
    <s v="Victoria|Victoria|Victoria"/>
    <s v="NIGHTSTAND"/>
    <s v="MPS136-0003"/>
    <s v="Light Natural"/>
    <s v="See below"/>
    <s v="B"/>
    <n v="418"/>
    <n v="72763.5"/>
    <n v="3.3335757763880452E-4"/>
    <n v="0.47010536800866931"/>
    <n v="725"/>
    <s v="Top 40-50"/>
    <s v="A"/>
    <x v="1"/>
  </r>
  <r>
    <s v="ADUL"/>
    <x v="7"/>
    <s v="Aubrey|Whitman|Charlotte"/>
    <s v="COMFORTER (SET)"/>
    <s v="MP10-319"/>
    <s v="Red"/>
    <s v="Queen"/>
    <s v="B"/>
    <n v="773"/>
    <n v="72755.3"/>
    <n v="3.3332001028516379E-4"/>
    <n v="0.4704386880189545"/>
    <n v="726"/>
    <s v="Top 40-50"/>
    <s v="A"/>
    <x v="1"/>
  </r>
  <r>
    <s v="YOUT"/>
    <x v="18"/>
    <s v="Reagan|Gemma|Leona"/>
    <s v="COMFORTER (SET)"/>
    <s v="MZ10-228"/>
    <s v="Pink"/>
    <s v="Full/Queen"/>
    <s v="B+"/>
    <n v="1988"/>
    <n v="72717.179999999993"/>
    <n v="3.331453679045802E-4"/>
    <n v="0.47077183338685907"/>
    <n v="727"/>
    <s v="Top 40-50"/>
    <s v="A"/>
    <x v="1"/>
  </r>
  <r>
    <s v="ADUL"/>
    <x v="3"/>
    <s v="Mina|Hanna|Aera"/>
    <s v="COMFORTER (SET)"/>
    <s v="AM10-0012"/>
    <s v="Light Grey"/>
    <s v="King/Cal K"/>
    <s v="A+"/>
    <n v="2178"/>
    <n v="72584.5"/>
    <n v="3.3253750979713462E-4"/>
    <n v="0.47110437089665619"/>
    <n v="728"/>
    <s v="Top 40-50"/>
    <s v="A"/>
    <x v="1"/>
  </r>
  <r>
    <s v="ADUL"/>
    <x v="7"/>
    <s v="Beacon|Inspire|Mist"/>
    <s v="COMFORTER (SET)"/>
    <s v="MP10-7382"/>
    <s v="Gray"/>
    <s v="Queen"/>
    <s v="B+"/>
    <n v="995"/>
    <n v="72539.88"/>
    <n v="3.3233308841671392E-4"/>
    <n v="0.47143670398507292"/>
    <n v="729"/>
    <s v="Top 40-50"/>
    <s v="A"/>
    <x v="1"/>
  </r>
  <r>
    <s v="BLK"/>
    <x v="7"/>
    <s v="Waffle Weave|Waffle Weave|Waffle Weave"/>
    <s v="BLANKET"/>
    <s v="BR51N-3836"/>
    <s v="Grey"/>
    <s v="King"/>
    <s v="B+"/>
    <n v="1847"/>
    <n v="72436.25"/>
    <n v="3.3185831953161756E-4"/>
    <n v="0.47176856230460457"/>
    <n v="730"/>
    <s v="Top 40-50"/>
    <s v="A"/>
    <x v="1"/>
  </r>
  <r>
    <s v="BATH"/>
    <x v="2"/>
    <s v="Splendor|Splendor|Splendor"/>
    <s v="BATH RUG"/>
    <s v="MPS72-473"/>
    <s v="Grey"/>
    <s v="21x34&quot;"/>
    <s v="A"/>
    <n v="3811"/>
    <n v="72346.8"/>
    <n v="3.3144851468001213E-4"/>
    <n v="0.4721000108192846"/>
    <n v="731"/>
    <s v="Top 40-50"/>
    <s v="A"/>
    <x v="1"/>
  </r>
  <r>
    <s v="ADUL"/>
    <x v="7"/>
    <s v="Palmer|Teagan|Dakota"/>
    <s v="COMFORTER (SET)"/>
    <s v="MP10-7489"/>
    <s v="Green"/>
    <s v="King"/>
    <s v="A"/>
    <n v="953"/>
    <n v="72331"/>
    <n v="3.3137612880348484E-4"/>
    <n v="0.47243138694808806"/>
    <n v="732"/>
    <s v="Top 40-50"/>
    <s v="A"/>
    <x v="1"/>
  </r>
  <r>
    <s v="TOWL"/>
    <x v="7"/>
    <s v="Organic|Organic|Organic"/>
    <s v="BATH TOWEL"/>
    <s v="MP73-5137"/>
    <s v="Grey"/>
    <s v="6-Piece"/>
    <s v="B"/>
    <n v="2580"/>
    <n v="72268.259999999995"/>
    <n v="3.3108869273428725E-4"/>
    <n v="0.47276247564082235"/>
    <n v="733"/>
    <s v="Top 40-50"/>
    <s v="A"/>
    <x v="1"/>
  </r>
  <r>
    <s v="WIN"/>
    <x v="7"/>
    <s v="Galen|Colm|Paxton"/>
    <s v="WINDOW PANEL"/>
    <s v="MP40-6548"/>
    <s v="Ivory"/>
    <s v="31x64&quot;"/>
    <s v="A+"/>
    <n v="2299"/>
    <n v="72214.16"/>
    <n v="3.3084083982795018E-4"/>
    <n v="0.47309331648065028"/>
    <n v="734"/>
    <s v="Top 40-50"/>
    <s v="A"/>
    <x v="1"/>
  </r>
  <r>
    <s v="ADUL"/>
    <x v="7"/>
    <s v="Tasha|Zaire|Julien"/>
    <s v="COMFORTER (SET)"/>
    <s v="MP10-7715"/>
    <s v="Black"/>
    <s v="King/Cal K"/>
    <s v="B"/>
    <n v="1118"/>
    <n v="72161.69"/>
    <n v="3.306004545784953E-4"/>
    <n v="0.47342391693522878"/>
    <n v="735"/>
    <s v="Top 40-50"/>
    <s v="A"/>
    <x v="1"/>
  </r>
  <r>
    <s v="ADUL"/>
    <x v="3"/>
    <s v="Mina|Hanna|Aera"/>
    <s v="COMFORTER (SET)"/>
    <s v="AM10-0011"/>
    <s v="Light Grey"/>
    <s v="Full/Queen"/>
    <s v="A+"/>
    <n v="2357"/>
    <n v="72157.94"/>
    <n v="3.3058327438628156E-4"/>
    <n v="0.47375450020961507"/>
    <n v="736"/>
    <s v="Top 40-50"/>
    <s v="A"/>
    <x v="1"/>
  </r>
  <r>
    <s v="LGT"/>
    <x v="23"/>
    <s v="Presidio|Presidio|Presidio"/>
    <s v="LGT-CHANDELIERS"/>
    <s v="MPS150-0067"/>
    <s v="Gold/White"/>
    <s v="See below"/>
    <s v="A+"/>
    <n v="550"/>
    <n v="72099.42"/>
    <n v="3.3031517176005515E-4"/>
    <n v="0.47408481538137515"/>
    <n v="737"/>
    <s v="Top 40-50"/>
    <s v="A"/>
    <x v="1"/>
  </r>
  <r>
    <s v="ADUL"/>
    <x v="3"/>
    <s v="Camden|Reese|Leighton"/>
    <s v="COMFORTER (SET)"/>
    <s v="AM10-0063"/>
    <s v="Sage Green"/>
    <s v="King/Cal K"/>
    <s v="A+"/>
    <n v="3188"/>
    <n v="72094.58"/>
    <n v="3.3029299785863799E-4"/>
    <n v="0.47441510837923379"/>
    <n v="738"/>
    <s v="Top 40-50"/>
    <s v="A"/>
    <x v="1"/>
  </r>
  <r>
    <s v="BLK"/>
    <x v="7"/>
    <s v="Ruched Fur|Ruched Fur|Ruched Fur"/>
    <s v="THROW"/>
    <s v="MP50-3090"/>
    <s v="Grey"/>
    <s v="50x60&quot;"/>
    <s v="A"/>
    <n v="3931"/>
    <n v="72022.100000000006"/>
    <n v="3.2996093910353053E-4"/>
    <n v="0.47474506931833732"/>
    <n v="739"/>
    <s v="Top 40-50"/>
    <s v="A"/>
    <x v="1"/>
  </r>
  <r>
    <s v="YOUT"/>
    <x v="24"/>
    <s v="Cynthia|Caroline|Amelia"/>
    <s v="COMFORTER (SET)"/>
    <s v="MZK10-209"/>
    <s v="Pink"/>
    <s v="Full"/>
    <s v="A+"/>
    <n v="2260"/>
    <n v="71971.960000000006"/>
    <n v="3.2973122848017119E-4"/>
    <n v="0.4750748005468175"/>
    <n v="740"/>
    <s v="Top 40-50"/>
    <s v="A"/>
    <x v="1"/>
  </r>
  <r>
    <s v="BLK"/>
    <x v="5"/>
    <s v="Waterproof|Waterproof|Waterproof"/>
    <s v="ELEC MATT PAD"/>
    <s v="ST55-0118"/>
    <s v="White"/>
    <s v="King"/>
    <s v="B"/>
    <n v="852"/>
    <n v="71863.91"/>
    <n v="3.2923620987518554E-4"/>
    <n v="0.47540403675669268"/>
    <n v="741"/>
    <s v="Top 40-50"/>
    <s v="A"/>
    <x v="1"/>
  </r>
  <r>
    <s v="ADUL"/>
    <x v="6"/>
    <s v="Joella|Loretta|Emma"/>
    <s v="COMFORTER (SET)"/>
    <s v="MPE10-766"/>
    <s v="Grey"/>
    <s v="King"/>
    <s v="B"/>
    <n v="636"/>
    <n v="71857.81"/>
    <n v="3.2920826342918444E-4"/>
    <n v="0.47573324502012188"/>
    <n v="742"/>
    <s v="Top 40-50"/>
    <s v="A"/>
    <x v="1"/>
  </r>
  <r>
    <s v="ADUL"/>
    <x v="7"/>
    <s v="Violette|Juliana|Valeria"/>
    <s v="COMFORTER (SET)"/>
    <s v="MP10-7141"/>
    <s v="Ivory/Taupe"/>
    <s v="King/Cal K"/>
    <s v="B"/>
    <n v="772"/>
    <n v="71792.100000000006"/>
    <n v="3.2890722064775362E-4"/>
    <n v="0.47606215224076964"/>
    <n v="743"/>
    <s v="Top 40-50"/>
    <s v="A"/>
    <x v="1"/>
  </r>
  <r>
    <s v="ADUL"/>
    <x v="7"/>
    <s v="Pebble Beach|Pacific Grove|Ocean View"/>
    <s v="COMFORTER (SET)"/>
    <s v="MP10-8072"/>
    <s v="Aqua"/>
    <s v="Queen"/>
    <s v="B"/>
    <n v="964"/>
    <n v="71723.64"/>
    <n v="3.2859357905869928E-4"/>
    <n v="0.47639074581982832"/>
    <n v="744"/>
    <s v="Top 40-50"/>
    <s v="A"/>
    <x v="1"/>
  </r>
  <r>
    <s v="YOUT"/>
    <x v="10"/>
    <s v="Verone|Justin|Alex"/>
    <s v="COVERLET&amp;BEDSPR"/>
    <s v="CS14-0213-1"/>
    <s v="Blue"/>
    <s v="Twin/Twin "/>
    <s v="ARA"/>
    <n v="3612"/>
    <n v="71553.240000000005"/>
    <n v="3.2781291112450633E-4"/>
    <n v="0.47671855873095281"/>
    <n v="745"/>
    <s v="Top 40-50"/>
    <s v="A"/>
    <x v="1"/>
  </r>
  <r>
    <s v="ADUL"/>
    <x v="2"/>
    <s v="Serene|Serene|Serene"/>
    <s v="COVERLET&amp;BEDSPR"/>
    <s v="MPS13-271"/>
    <s v="Linen"/>
    <s v="King"/>
    <s v="B"/>
    <n v="662"/>
    <n v="71466.81"/>
    <n v="3.2741694205436369E-4"/>
    <n v="0.47704597567300716"/>
    <n v="746"/>
    <s v="Top 40-50"/>
    <s v="A"/>
    <x v="1"/>
  </r>
  <r>
    <s v="FUR"/>
    <x v="2"/>
    <s v="Beckett|Beckett|Beckett"/>
    <s v="NIGHTSTAND"/>
    <s v="MPS136-0305"/>
    <s v="Natural"/>
    <s v="See below"/>
    <s v="A"/>
    <n v="680"/>
    <n v="71460.97"/>
    <n v="3.2739018676835615E-4"/>
    <n v="0.47737336585977552"/>
    <n v="747"/>
    <s v="Top 40-50"/>
    <s v="A"/>
    <x v="1"/>
  </r>
  <r>
    <s v="YOUT"/>
    <x v="13"/>
    <s v="Gwen|Brynn|Mina"/>
    <s v="COMFORTER (SET)"/>
    <s v="ID10-2331"/>
    <s v="Green"/>
    <s v="Full/Queen"/>
    <s v="B"/>
    <n v="2174"/>
    <n v="71369.53"/>
    <n v="3.2697126496141594E-4"/>
    <n v="0.47770033712473692"/>
    <n v="748"/>
    <s v="Top 40-50"/>
    <s v="A"/>
    <x v="1"/>
  </r>
  <r>
    <s v="FUR"/>
    <x v="1"/>
    <s v="Blaze|Blaze|Blaze"/>
    <s v="OCCASIONL TABLE"/>
    <s v="II120-0427"/>
    <s v="Light Brown"/>
    <s v="See below"/>
    <s v="A"/>
    <n v="683"/>
    <n v="71367.58"/>
    <n v="3.269623312614648E-4"/>
    <n v="0.47802729945599837"/>
    <n v="749"/>
    <s v="Top 40-50"/>
    <s v="A"/>
    <x v="1"/>
  </r>
  <r>
    <s v="ADUL"/>
    <x v="10"/>
    <s v="Kienna|Kienna|Kienna"/>
    <s v="COVERLET&amp;BEDSPR"/>
    <s v="CS13-0545"/>
    <s v="Taupe"/>
    <s v="75x39&quot;"/>
    <s v="ARA"/>
    <n v="2553"/>
    <n v="71284.08"/>
    <n v="3.2657978564817186E-4"/>
    <n v="0.47835387924164652"/>
    <n v="750"/>
    <s v="Top 40-50"/>
    <s v="A"/>
    <x v="1"/>
  </r>
  <r>
    <s v="FUR"/>
    <x v="7"/>
    <s v="Harris|Lois|Sidney"/>
    <s v="MOTION"/>
    <s v="MP103-0702"/>
    <s v="Dusty Aqua"/>
    <s v="See below"/>
    <s v="B"/>
    <n v="310"/>
    <n v="71018.080000000002"/>
    <n v="3.2536113734714286E-4"/>
    <n v="0.47867924037899368"/>
    <n v="751"/>
    <s v="Top 40-50"/>
    <s v="A"/>
    <x v="1"/>
  </r>
  <r>
    <s v="TOWL"/>
    <x v="2"/>
    <s v="800GSM|800GSM|800GSM"/>
    <s v="BATH TOWEL"/>
    <s v="MPS73-191"/>
    <s v="Silver"/>
    <s v="8-Piece"/>
    <s v="A+"/>
    <n v="2050"/>
    <n v="71014.77"/>
    <n v="3.2534597296414886E-4"/>
    <n v="0.47900458635195781"/>
    <n v="752"/>
    <s v="Top 40-50"/>
    <s v="A"/>
    <x v="1"/>
  </r>
  <r>
    <s v="ADUL"/>
    <x v="6"/>
    <s v="Alexis|Jeanie|Karissa"/>
    <s v="COMFORTER (SET)"/>
    <s v="CS10-1381"/>
    <s v="Yellow"/>
    <s v="Queen"/>
    <s v="B"/>
    <n v="2118"/>
    <n v="70979.17"/>
    <n v="3.2518287567273292E-4"/>
    <n v="0.47932976922763054"/>
    <n v="753"/>
    <s v="Top 40-50"/>
    <s v="A"/>
    <x v="1"/>
  </r>
  <r>
    <s v="TOWL"/>
    <x v="2"/>
    <s v="800GSM|800GSM|800GSM"/>
    <s v="BATH TOWEL"/>
    <s v="MPS73-199"/>
    <s v="Slate Blue"/>
    <s v="8-Piece"/>
    <s v="A+"/>
    <n v="2043"/>
    <n v="70899.710000000006"/>
    <n v="3.2481883885318499E-4"/>
    <n v="0.4796545880664837"/>
    <n v="754"/>
    <s v="Top 40-50"/>
    <s v="A"/>
    <x v="1"/>
  </r>
  <r>
    <s v="ADUL"/>
    <x v="7"/>
    <s v="Boone|Westbrook|Powell"/>
    <s v="COMFORTER (SET)"/>
    <s v="MP10-906"/>
    <s v="Brown"/>
    <s v="Cal King"/>
    <s v="A"/>
    <n v="895"/>
    <n v="70894.259999999995"/>
    <n v="3.2479387030716762E-4"/>
    <n v="0.47997938193679085"/>
    <n v="755"/>
    <s v="Top 40-50"/>
    <s v="A"/>
    <x v="1"/>
  </r>
  <r>
    <s v="SHET"/>
    <x v="12"/>
    <s v="Cotton Flannel|Cotton Flannel|Cotton Flannel"/>
    <s v="SHEET/SHEET SET"/>
    <s v="WR20-1793"/>
    <s v="Green Plaid"/>
    <s v="Queen"/>
    <s v="A++"/>
    <n v="2512"/>
    <n v="70714.38"/>
    <n v="3.2396977084705829E-4"/>
    <n v="0.48030335170763788"/>
    <n v="756"/>
    <s v="Top 40-50"/>
    <s v="A"/>
    <x v="1"/>
  </r>
  <r>
    <s v="YOUT"/>
    <x v="25"/>
    <s v="Brooklyn|Maize|Kay"/>
    <s v="COMFORTER (SET)"/>
    <s v="UH10-2154"/>
    <s v="Blue"/>
    <s v="Full/Queen"/>
    <s v="A"/>
    <n v="891"/>
    <n v="70699.570000000007"/>
    <n v="3.2390192054127545E-4"/>
    <n v="0.48062725362817915"/>
    <n v="757"/>
    <s v="Top 40-50"/>
    <s v="A"/>
    <x v="1"/>
  </r>
  <r>
    <s v="HHL"/>
    <x v="17"/>
    <s v="Anslee|Anslee|Anslee"/>
    <s v="COMFORTER (SET)"/>
    <s v="HH10-1689"/>
    <s v="Taupe"/>
    <s v="Full/Queen"/>
    <s v="A+"/>
    <n v="636"/>
    <n v="70669.61"/>
    <n v="3.23764662258949E-4"/>
    <n v="0.48095101829043813"/>
    <n v="758"/>
    <s v="Top 40-50"/>
    <s v="A"/>
    <x v="1"/>
  </r>
  <r>
    <s v="BLK"/>
    <x v="7"/>
    <s v="Duke|York|York"/>
    <s v="THROW"/>
    <s v="MP50-454"/>
    <s v="Ivory"/>
    <s v="50x60&quot;"/>
    <s v="B"/>
    <n v="4907"/>
    <n v="70605.89"/>
    <n v="3.234727364328529E-4"/>
    <n v="0.48127449102687098"/>
    <n v="759"/>
    <s v="Top 40-50"/>
    <s v="A"/>
    <x v="1"/>
  </r>
  <r>
    <s v="ADUL"/>
    <x v="7"/>
    <s v="Tangiers|Moraga|Menara"/>
    <s v="COVERLET&amp;BEDSPR"/>
    <s v="MP13-783"/>
    <s v="Blue"/>
    <s v="Full/Queen"/>
    <s v="A"/>
    <n v="1294"/>
    <n v="70522.05"/>
    <n v="3.2308863314879925E-4"/>
    <n v="0.48159757966001976"/>
    <n v="760"/>
    <s v="Top 40-50"/>
    <s v="A"/>
    <x v="1"/>
  </r>
  <r>
    <s v="SHET"/>
    <x v="10"/>
    <s v="Cotton 144TC|Cotton 144TC|Cotton 144TC"/>
    <s v="SHEET/SHEET SET"/>
    <s v="CS20-0556"/>
    <s v="Paisley Multi"/>
    <s v="King"/>
    <s v="ARA+"/>
    <n v="2854"/>
    <n v="70516.84"/>
    <n v="3.2306476413508357E-4"/>
    <n v="0.48192064442415483"/>
    <n v="761"/>
    <s v="Top 40-50"/>
    <s v="A"/>
    <x v="1"/>
  </r>
  <r>
    <s v="ADUL"/>
    <x v="7"/>
    <s v="Viola|Aeriela|Eugenia"/>
    <s v="COMFORTER (SET)"/>
    <s v="MP10-6015"/>
    <s v="Off-White"/>
    <s v="Full/Queen"/>
    <s v="B+"/>
    <n v="892"/>
    <n v="70407.429999999993"/>
    <n v="3.2256351484705507E-4"/>
    <n v="0.48224320793900188"/>
    <n v="762"/>
    <s v="Top 40-50"/>
    <s v="A"/>
    <x v="1"/>
  </r>
  <r>
    <s v="BATH"/>
    <x v="7"/>
    <s v="Spa Waffle|Spa Waffle|Spa Waffle"/>
    <s v="SHOWER CURTAIN"/>
    <s v="MP70-4983"/>
    <s v="Grey"/>
    <s v="72x84&quot;"/>
    <s v="A+"/>
    <n v="4010"/>
    <n v="70218.73"/>
    <n v="3.2169900757485898E-4"/>
    <n v="0.48256490694657672"/>
    <n v="763"/>
    <s v="Top 40-50"/>
    <s v="A"/>
    <x v="1"/>
  </r>
  <r>
    <s v="BATH"/>
    <x v="10"/>
    <s v="Windsor"/>
    <s v="SHOWER CURTAIN"/>
    <s v="CS70-1000"/>
    <s v="Black"/>
    <s v="72x72&quot;"/>
    <s v="ARA"/>
    <n v="5341"/>
    <n v="69876.37"/>
    <n v="3.2013052474651204E-4"/>
    <n v="0.48288503747132322"/>
    <n v="764"/>
    <s v="Top 40-50"/>
    <s v="A"/>
    <x v="1"/>
  </r>
  <r>
    <s v="ADUL"/>
    <x v="7"/>
    <s v="Bellagio|Venetian|Mirage"/>
    <s v="COMFORTER (SET)"/>
    <s v="MP10-4883"/>
    <s v="Grey"/>
    <s v="King"/>
    <s v="B"/>
    <n v="911"/>
    <n v="69831.97"/>
    <n v="3.1992711127070122E-4"/>
    <n v="0.48320496458259393"/>
    <n v="765"/>
    <s v="Top 40-50"/>
    <s v="A"/>
    <x v="1"/>
  </r>
  <r>
    <s v="LGT"/>
    <x v="1"/>
    <s v="Fulton|Fulton|Fulton"/>
    <s v="LGT-TABLE LAMPS"/>
    <s v="MPS153-0079"/>
    <s v="Gold/Grey/Black"/>
    <s v="See below"/>
    <s v="A"/>
    <n v="624"/>
    <n v="69743.09"/>
    <n v="3.1951991780831225E-4"/>
    <n v="0.48352448450040225"/>
    <n v="766"/>
    <s v="Top 40-50"/>
    <s v="A"/>
    <x v="1"/>
  </r>
  <r>
    <s v="BLK"/>
    <x v="7"/>
    <s v="Ruched Fur|Ruched Fur|Ruched Fur"/>
    <s v="THROW"/>
    <s v="MP50-3093"/>
    <s v="Teal"/>
    <s v="50x60&quot;"/>
    <s v="A"/>
    <n v="3787"/>
    <n v="69716.45"/>
    <n v="3.1939786972282579E-4"/>
    <n v="0.4838438823701251"/>
    <n v="767"/>
    <s v="Top 40-50"/>
    <s v="A"/>
    <x v="1"/>
  </r>
  <r>
    <s v="FUR"/>
    <x v="7"/>
    <s v="Carson|Fillmore|Troy"/>
    <s v="BAR STOOL"/>
    <s v="MP104-1153"/>
    <s v="Navy"/>
    <s v="See below"/>
    <s v="B"/>
    <n v="372"/>
    <n v="69714.02"/>
    <n v="3.1938673695827127E-4"/>
    <n v="0.48416326910708335"/>
    <n v="768"/>
    <s v="Top 40-50"/>
    <s v="A"/>
    <x v="1"/>
  </r>
  <r>
    <s v="WIN"/>
    <x v="7"/>
    <s v="Galen|Colm|Paxton"/>
    <s v="WINDOW PANEL"/>
    <s v="MP40-6547"/>
    <s v="Ivory"/>
    <s v="27x64&quot;"/>
    <s v="A+"/>
    <n v="2351"/>
    <n v="69612.78"/>
    <n v="3.1892291758234579E-4"/>
    <n v="0.48448219202466569"/>
    <n v="769"/>
    <s v="Top 40-50"/>
    <s v="A"/>
    <x v="1"/>
  </r>
  <r>
    <s v="BLK"/>
    <x v="3"/>
    <s v="Avril|Nami|Ombak"/>
    <s v="COMFORTER (SET)"/>
    <s v="AM10-0378"/>
    <s v="Blush Ombre"/>
    <s v="Full/Queen"/>
    <s v="A+"/>
    <n v="1812"/>
    <n v="69599.199999999997"/>
    <n v="3.1886070237960903E-4"/>
    <n v="0.48480105272704532"/>
    <n v="770"/>
    <s v="Top 40-50"/>
    <s v="A"/>
    <x v="1"/>
  </r>
  <r>
    <s v="FUR"/>
    <x v="7"/>
    <s v="Parker|Avalon|Avenu"/>
    <s v="OCCASIONL TABLE"/>
    <s v="MP120-1064"/>
    <s v="Off-White/Natural"/>
    <s v="See below"/>
    <s v="A"/>
    <n v="849"/>
    <n v="69444.92"/>
    <n v="3.1815388636501226E-4"/>
    <n v="0.48511920661341035"/>
    <n v="771"/>
    <s v="Top 40-50"/>
    <s v="A"/>
    <x v="1"/>
  </r>
  <r>
    <s v="ADUL"/>
    <x v="7"/>
    <s v="Laurel|Vivian|Piedmont"/>
    <s v="COMFORTER (SET)"/>
    <s v="MP10-1328"/>
    <s v="Grey"/>
    <s v="Queen"/>
    <s v="B"/>
    <n v="1241"/>
    <n v="69413.64"/>
    <n v="3.1801058065502658E-4"/>
    <n v="0.48543721719406535"/>
    <n v="772"/>
    <s v="Top 40-50"/>
    <s v="A"/>
    <x v="1"/>
  </r>
  <r>
    <s v="FUR"/>
    <x v="1"/>
    <s v="Newport|Newport|Newport"/>
    <s v="ACCENT CHAIR"/>
    <s v="II110-0388"/>
    <s v="Light Grey"/>
    <s v="See below"/>
    <s v="A"/>
    <n v="457"/>
    <n v="69398.070000000007"/>
    <n v="3.179392484969551E-4"/>
    <n v="0.48575515644256229"/>
    <n v="773"/>
    <s v="Top 40-50"/>
    <s v="A"/>
    <x v="1"/>
  </r>
  <r>
    <s v="TOWL"/>
    <x v="2"/>
    <s v="800gsm|800gsm|800gsm"/>
    <s v="BATH TOWEL"/>
    <s v="MPS73-462"/>
    <s v="Natural"/>
    <s v="34x68&quot; – 2"/>
    <s v="B+"/>
    <n v="1977"/>
    <n v="69231.73"/>
    <n v="3.1717718098419879E-4"/>
    <n v="0.48607233362354646"/>
    <n v="774"/>
    <s v="Top 40-50"/>
    <s v="A"/>
    <x v="1"/>
  </r>
  <r>
    <s v="BASI"/>
    <x v="7"/>
    <s v="Windom|Prospect|Prospect"/>
    <s v="BLANKET"/>
    <s v="MP51-539"/>
    <s v="Cream"/>
    <s v="Full/Queen"/>
    <s v="A"/>
    <n v="3126"/>
    <n v="69155.14"/>
    <n v="3.1682629273842511E-4"/>
    <n v="0.4863891599162849"/>
    <n v="775"/>
    <s v="Top 40-50"/>
    <s v="A"/>
    <x v="1"/>
  </r>
  <r>
    <s v="ADUL"/>
    <x v="10"/>
    <s v="Kienna"/>
    <s v="COVERLET&amp;BEDSPR"/>
    <s v="CS14-0058"/>
    <s v="White"/>
    <s v="King/Cal K"/>
    <s v="ARA+"/>
    <n v="2265"/>
    <n v="69127.53"/>
    <n v="3.1669980070988597E-4"/>
    <n v="0.48670585971699476"/>
    <n v="776"/>
    <s v="Top 40-50"/>
    <s v="A"/>
    <x v="1"/>
  </r>
  <r>
    <s v="ADUL"/>
    <x v="6"/>
    <s v="Joella|Loretta|Emma"/>
    <s v="COMFORTER (SET)"/>
    <s v="MPE10-480"/>
    <s v="Ivory"/>
    <s v="King"/>
    <s v="B"/>
    <n v="623"/>
    <n v="69095.63"/>
    <n v="3.1655365454145431E-4"/>
    <n v="0.48702241337153623"/>
    <n v="777"/>
    <s v="Top 40-50"/>
    <s v="A"/>
    <x v="1"/>
  </r>
  <r>
    <s v="FUR"/>
    <x v="7"/>
    <s v="Farrah|Lovisa|Lianna"/>
    <s v="ACCENT BENCH"/>
    <s v="MP105-1087"/>
    <s v="Cream"/>
    <s v="See below"/>
    <s v="B"/>
    <n v="379"/>
    <n v="69073.259999999995"/>
    <n v="3.1645116896816849E-4"/>
    <n v="0.4873388645405044"/>
    <n v="778"/>
    <s v="Top 40-50"/>
    <s v="A"/>
    <x v="1"/>
  </r>
  <r>
    <s v="BASI"/>
    <x v="7"/>
    <s v="Windom|Prospect|Prospect"/>
    <s v="BLANKET"/>
    <s v="MP51-5152"/>
    <s v="Seafoam"/>
    <s v="Full/Queen"/>
    <s v="B"/>
    <n v="3140"/>
    <n v="69052.92"/>
    <n v="3.1635798360560112E-4"/>
    <n v="0.48765522252410998"/>
    <n v="779"/>
    <s v="Top 40-50"/>
    <s v="A"/>
    <x v="1"/>
  </r>
  <r>
    <s v="FUR"/>
    <x v="7"/>
    <s v="Calvin|Gayla|Galva"/>
    <s v="MOTION"/>
    <s v="MP103-1072"/>
    <s v="Natural"/>
    <s v="See below"/>
    <s v="B"/>
    <n v="290"/>
    <n v="68997.490000000005"/>
    <n v="3.1610403745775889E-4"/>
    <n v="0.48797132656156772"/>
    <n v="780"/>
    <s v="Top 40-50"/>
    <s v="A"/>
    <x v="1"/>
  </r>
  <r>
    <s v="FUR"/>
    <x v="0"/>
    <s v="London|London|London"/>
    <s v="MOTION"/>
    <s v="MT103-1196"/>
    <s v="Grey"/>
    <s v="See below"/>
    <s v="A"/>
    <n v="252"/>
    <n v="68771.199999999997"/>
    <n v="3.150673159388121E-4"/>
    <n v="0.48828639387750655"/>
    <n v="781"/>
    <s v="Top 40-50"/>
    <s v="A"/>
    <x v="1"/>
  </r>
  <r>
    <s v="ADUL"/>
    <x v="7"/>
    <s v="Cali|Cardiff|Cascade"/>
    <s v="COVERLET&amp;BEDSPR"/>
    <s v="MP13-1522"/>
    <s v="Navy/Tan"/>
    <s v="King/Cal K"/>
    <s v="B"/>
    <n v="1097"/>
    <n v="68642.86"/>
    <n v="3.1447934104048854E-4"/>
    <n v="0.48860087321854706"/>
    <n v="782"/>
    <s v="Top 40-50"/>
    <s v="A"/>
    <x v="1"/>
  </r>
  <r>
    <s v="BLK"/>
    <x v="7"/>
    <s v="Chunky Double Knit|Chunky Double Knit|Chunky Double Knit"/>
    <s v="THROW"/>
    <s v="MP50-6135"/>
    <s v="Ivory"/>
    <s v="50x60&quot;"/>
    <s v="A+"/>
    <n v="1581"/>
    <n v="68615.429999999993"/>
    <n v="3.1435367366117563E-4"/>
    <n v="0.48891522689220823"/>
    <n v="783"/>
    <s v="Top 40-50"/>
    <s v="A"/>
    <x v="1"/>
  </r>
  <r>
    <s v="ADUL"/>
    <x v="19"/>
    <s v="Julius|Julius|Julius"/>
    <s v="COMFORTER (SET)"/>
    <s v="CCL10-0062"/>
    <s v="Blue/Grey"/>
    <s v="Queen"/>
    <s v="B"/>
    <n v="392"/>
    <n v="68596.41"/>
    <n v="3.1426653572626755E-4"/>
    <n v="0.48922949342793448"/>
    <n v="784"/>
    <s v="Top 40-50"/>
    <s v="A"/>
    <x v="1"/>
  </r>
  <r>
    <s v="SHET"/>
    <x v="15"/>
    <s v="Cozy Cotton Flannel|Cozy Cotton Flannel|Cozy Cotton Flannel"/>
    <s v="SHEET/SHEET SET"/>
    <s v="TN20-0386"/>
    <s v="Blue Forest"/>
    <s v="Queen"/>
    <s v="A++"/>
    <n v="2886"/>
    <n v="68568.38"/>
    <n v="3.1413811951620048E-4"/>
    <n v="0.48954363154745067"/>
    <n v="785"/>
    <s v="Top 40-50"/>
    <s v="A"/>
    <x v="1"/>
  </r>
  <r>
    <s v="ADUL"/>
    <x v="7"/>
    <s v="Quebec|Mansfield|Vancouver"/>
    <s v="COVERLET&amp;BEDSPR"/>
    <s v="MP13-2990"/>
    <s v="Grey"/>
    <s v="King"/>
    <s v="A"/>
    <n v="1012"/>
    <n v="68562.570000000007"/>
    <n v="3.1411150167173063E-4"/>
    <n v="0.48985774304912238"/>
    <n v="786"/>
    <s v="Top 40-50"/>
    <s v="A"/>
    <x v="1"/>
  </r>
  <r>
    <s v="BASI"/>
    <x v="8"/>
    <s v="Holden|Amity|Amity"/>
    <s v="MATT PAD/TOPPER"/>
    <s v="BASI16-0288"/>
    <s v="White"/>
    <s v="Full 54x72"/>
    <s v="B"/>
    <n v="3165"/>
    <n v="68479.7"/>
    <n v="3.1373184233072956E-4"/>
    <n v="0.49017147489145313"/>
    <n v="787"/>
    <s v="Top 40-50"/>
    <s v="A"/>
    <x v="1"/>
  </r>
  <r>
    <s v="ADUL"/>
    <x v="3"/>
    <s v="Porter|Evans|Walker"/>
    <s v="DUVET&amp;DUVET SET"/>
    <s v="AM12-0154"/>
    <s v="Blue/Grey"/>
    <s v="King"/>
    <s v="A++"/>
    <n v="2801"/>
    <n v="68413.56"/>
    <n v="3.1342882955392483E-4"/>
    <n v="0.49048490372100706"/>
    <n v="788"/>
    <s v="Top 40-50"/>
    <s v="A"/>
    <x v="1"/>
  </r>
  <r>
    <s v="SHET"/>
    <x v="7"/>
    <s v="500 Thread Count Egyptian Cotton|500 Thread Count Egyptian Cotton|500 Threa"/>
    <s v="SHEET/SHEET SET"/>
    <s v="MP20-8225"/>
    <s v="Grey"/>
    <s v="Queen"/>
    <s v="A++"/>
    <n v="1522"/>
    <n v="68391.97"/>
    <n v="3.1332991746061952E-4"/>
    <n v="0.4907982336384677"/>
    <n v="789"/>
    <s v="Top 40-50"/>
    <s v="A"/>
    <x v="1"/>
  </r>
  <r>
    <s v="TOWL"/>
    <x v="2"/>
    <s v="Turkish|Turkish|Turkish"/>
    <s v="BATH TOWEL"/>
    <s v="MPS73-543"/>
    <s v="Green"/>
    <s v="6-Piece"/>
    <s v="NEW"/>
    <n v="1826"/>
    <n v="68344.81"/>
    <n v="3.1311385936333934E-4"/>
    <n v="0.49111134749783103"/>
    <n v="790"/>
    <s v="Top 40-50"/>
    <s v="A"/>
    <x v="1"/>
  </r>
  <r>
    <s v="ADUL"/>
    <x v="7"/>
    <s v="Tuscany|Marino|Genoa"/>
    <s v="COVERLET&amp;BEDSPR"/>
    <s v="MP13-6120"/>
    <s v="Seafoam"/>
    <s v="King/Cal K"/>
    <s v="A"/>
    <n v="1404"/>
    <n v="68266.850000000006"/>
    <n v="3.1275669462067692E-4"/>
    <n v="0.49142410419245169"/>
    <n v="791"/>
    <s v="Top 40-50"/>
    <s v="A"/>
    <x v="1"/>
  </r>
  <r>
    <s v="TOWL"/>
    <x v="7"/>
    <s v="Organic|Organic|Organic"/>
    <s v="BATH TOWEL"/>
    <s v="MP73-5141"/>
    <s v="Seafoam"/>
    <s v="6-Piece"/>
    <s v="B+"/>
    <n v="2424"/>
    <n v="68209.539999999994"/>
    <n v="3.1249413546980477E-4"/>
    <n v="0.49173659832792149"/>
    <n v="792"/>
    <s v="Top 40-50"/>
    <s v="A"/>
    <x v="1"/>
  </r>
  <r>
    <s v="YOUT"/>
    <x v="24"/>
    <s v="Cynthia|Caroline|Amelia"/>
    <s v="COMFORTER (SET)"/>
    <s v="MZK10-208"/>
    <s v="Pink"/>
    <s v="Twin"/>
    <s v="A+"/>
    <n v="2417"/>
    <n v="68060.22"/>
    <n v="3.1181004312277606E-4"/>
    <n v="0.49204840837104424"/>
    <n v="793"/>
    <s v="Top 40-50"/>
    <s v="A"/>
    <x v="1"/>
  </r>
  <r>
    <s v="BLK"/>
    <x v="9"/>
    <s v="Cool Touch|Cool Touch|Cool Touch"/>
    <s v="ELEC MATT PAD"/>
    <s v="BR55-4074"/>
    <s v="White"/>
    <s v="Queen"/>
    <s v="B"/>
    <n v="940"/>
    <n v="67978.009999999995"/>
    <n v="3.1143340749560465E-4"/>
    <n v="0.49235984177853986"/>
    <n v="794"/>
    <s v="Top 40-50"/>
    <s v="A"/>
    <x v="1"/>
  </r>
  <r>
    <s v="BASI"/>
    <x v="8"/>
    <s v="3&quot; Gel Memory Foam with 3M Cover|3&quot; Gel Memory Foam with 3M Cover|3&quot; Gel Me"/>
    <s v="MATT PAD/TOPPER"/>
    <s v="BASI16-0468"/>
    <s v="White"/>
    <s v="Twin XL"/>
    <s v="B"/>
    <n v="974"/>
    <n v="67865.45"/>
    <n v="3.1091772684611662E-4"/>
    <n v="0.49267075950538597"/>
    <n v="795"/>
    <s v="Top 40-50"/>
    <s v="A"/>
    <x v="1"/>
  </r>
  <r>
    <s v="FUR"/>
    <x v="7"/>
    <s v="Shandra|Sasha|Selah"/>
    <s v="ACCENT BENCH"/>
    <s v="FUR105-0052"/>
    <s v="Charcoal"/>
    <s v="See below"/>
    <s v="A"/>
    <n v="616"/>
    <n v="67722.12"/>
    <n v="3.1026107699278394E-4"/>
    <n v="0.49298102058237875"/>
    <n v="796"/>
    <s v="Top 40-50"/>
    <s v="A"/>
    <x v="1"/>
  </r>
  <r>
    <s v="ADUL"/>
    <x v="19"/>
    <s v="Galleria|Galleria|Galleria"/>
    <s v="COMFORTER (SET)"/>
    <s v="CCL10-0010"/>
    <s v="Red"/>
    <s v="Queen"/>
    <s v="B"/>
    <n v="412"/>
    <n v="67686.429999999993"/>
    <n v="3.1009756737675491E-4"/>
    <n v="0.49329111814975551"/>
    <n v="797"/>
    <s v="Top 40-50"/>
    <s v="A"/>
    <x v="1"/>
  </r>
  <r>
    <s v="BLK"/>
    <x v="9"/>
    <s v="Cotton|Cotton|Cotton"/>
    <s v="ELEC MATT PAD"/>
    <s v="BR55-3065"/>
    <s v="White"/>
    <s v="Twin XL"/>
    <s v="A"/>
    <n v="1390"/>
    <n v="67566.210000000006"/>
    <n v="3.0954679332130492E-4"/>
    <n v="0.49360066494307681"/>
    <n v="798"/>
    <s v="Top 40-50"/>
    <s v="A"/>
    <x v="1"/>
  </r>
  <r>
    <s v="ADUL"/>
    <x v="7"/>
    <s v="Boone|Westbrook|Powell"/>
    <s v="COMFORTER (SET)"/>
    <s v="MP10-6435"/>
    <s v="Tan"/>
    <s v="King"/>
    <s v="B"/>
    <n v="837"/>
    <n v="67521.149999999994"/>
    <n v="3.0934035613166443E-4"/>
    <n v="0.49391000529920848"/>
    <n v="799"/>
    <s v="Top 40-50"/>
    <s v="A"/>
    <x v="1"/>
  </r>
  <r>
    <s v="YOUT"/>
    <x v="13"/>
    <s v="Robbie|Roger|Rick"/>
    <s v="COMFORTER (SET)"/>
    <s v="ID10-1227"/>
    <s v="Navy Multi"/>
    <s v="Queen"/>
    <s v="A+"/>
    <n v="1400"/>
    <n v="67506.25"/>
    <n v="3.0927209350126844E-4"/>
    <n v="0.49421927739270977"/>
    <n v="800"/>
    <s v="Top 40-50"/>
    <s v="A"/>
    <x v="1"/>
  </r>
  <r>
    <s v="SHET"/>
    <x v="15"/>
    <s v="Cozy Cotton Flannel|Cozy Cotton Flannel|Cozy Cotton Flannel"/>
    <s v="SHEET/SHEET SET"/>
    <s v="TN20-0066"/>
    <s v="Pink/Grey Snowflakes"/>
    <s v="Twin"/>
    <s v="A++"/>
    <n v="4246"/>
    <n v="67414.41"/>
    <n v="3.0885133914049218E-4"/>
    <n v="0.49452812873185026"/>
    <n v="801"/>
    <s v="Top 40-50"/>
    <s v="A"/>
    <x v="1"/>
  </r>
  <r>
    <s v="ADUL"/>
    <x v="6"/>
    <s v="Brystol|Cadence|Isabella"/>
    <s v="COMFORTER (SET)"/>
    <s v="MPE10-225"/>
    <s v="Blue"/>
    <s v="Cal King"/>
    <s v="A"/>
    <n v="607"/>
    <n v="67380.12"/>
    <n v="3.0869424346288953E-4"/>
    <n v="0.49483682297531317"/>
    <n v="802"/>
    <s v="Top 40-50"/>
    <s v="A"/>
    <x v="1"/>
  </r>
  <r>
    <s v="BLK"/>
    <x v="9"/>
    <s v="Heated Plush|Heated Plush|Heated Plush"/>
    <s v="ELECT BLANKET"/>
    <s v="BR54-0530"/>
    <s v="Mink"/>
    <s v="60x70&quot;"/>
    <s v="B+"/>
    <n v="1867"/>
    <n v="67191.38"/>
    <n v="3.0782955293530987E-4"/>
    <n v="0.49514465252824846"/>
    <n v="803"/>
    <s v="Top 40-50"/>
    <s v="A"/>
    <x v="1"/>
  </r>
  <r>
    <s v="BLK"/>
    <x v="7"/>
    <s v="Duke|York|York"/>
    <s v="NORMAL PILLOW"/>
    <s v="MP30-2998"/>
    <s v="Ivory"/>
    <s v="20x20&quot;"/>
    <s v="A"/>
    <n v="4435"/>
    <n v="67183.94"/>
    <n v="3.0779546743395778E-4"/>
    <n v="0.49545244799568244"/>
    <n v="804"/>
    <s v="Top 40-50"/>
    <s v="A"/>
    <x v="1"/>
  </r>
  <r>
    <s v="ADUL"/>
    <x v="19"/>
    <s v="Galleria|Galleria|Galleria"/>
    <s v="COMFORTER (SET)"/>
    <s v="CCL10-0013"/>
    <s v="Brown"/>
    <s v="Queen"/>
    <s v="B"/>
    <n v="383"/>
    <n v="67070.899999999994"/>
    <n v="3.0727758771986632E-4"/>
    <n v="0.49575972558340231"/>
    <n v="805"/>
    <s v="Top 40-50"/>
    <s v="A"/>
    <x v="1"/>
  </r>
  <r>
    <s v="ADUL"/>
    <x v="7"/>
    <s v="Attingham|Danville|Longmont"/>
    <s v="COVERLET&amp;BEDSPR"/>
    <s v="MP13-1742"/>
    <s v="Black"/>
    <s v="King/Cal K"/>
    <s v="B"/>
    <n v="875"/>
    <n v="67024.33"/>
    <n v="3.0706423263949449E-4"/>
    <n v="0.4960667898160418"/>
    <n v="806"/>
    <s v="Top 40-50"/>
    <s v="A"/>
    <x v="1"/>
  </r>
  <r>
    <s v="BLK"/>
    <x v="7"/>
    <s v="Adelyn|Aurora|Aurora"/>
    <s v="COMFORTER (SET)"/>
    <s v="MP10-4802"/>
    <s v="Ivory"/>
    <s v="Full/Queen"/>
    <s v="A+"/>
    <n v="1553"/>
    <n v="67023.48"/>
    <n v="3.0706033846259265E-4"/>
    <n v="0.49637385015450441"/>
    <n v="807"/>
    <s v="Top 40-50"/>
    <s v="A"/>
    <x v="1"/>
  </r>
  <r>
    <s v="WIN"/>
    <x v="1"/>
    <s v="Imani|Imani|Imani"/>
    <s v="WINDOW PANEL"/>
    <s v="II40-1234"/>
    <s v="Blush"/>
    <s v="50x84&quot;"/>
    <s v="A"/>
    <n v="2408"/>
    <n v="66972.89"/>
    <n v="3.0682856621616763E-4"/>
    <n v="0.49668067872072058"/>
    <n v="808"/>
    <s v="Top 40-50"/>
    <s v="A"/>
    <x v="1"/>
  </r>
  <r>
    <s v="BASI"/>
    <x v="7"/>
    <s v="Windom|Prospect|Prospect"/>
    <s v="BLANKET"/>
    <s v="MP51-1613"/>
    <s v="White"/>
    <s v="Twin"/>
    <s v="B"/>
    <n v="3936"/>
    <n v="66939.039999999994"/>
    <n v="3.0667348634778478E-4"/>
    <n v="0.49698735220706836"/>
    <n v="809"/>
    <s v="Top 40-50"/>
    <s v="A"/>
    <x v="1"/>
  </r>
  <r>
    <s v="ADUL"/>
    <x v="7"/>
    <s v="Quebec|Mansfield|Vancouver"/>
    <s v="COVERLET&amp;BEDSPR"/>
    <s v="MP13-1564"/>
    <s v="Blue"/>
    <s v="King"/>
    <s v="A"/>
    <n v="965"/>
    <n v="66836.38"/>
    <n v="3.062031614057411E-4"/>
    <n v="0.49729355536847408"/>
    <n v="810"/>
    <s v="Top 40-50"/>
    <s v="A"/>
    <x v="1"/>
  </r>
  <r>
    <s v="FUR"/>
    <x v="0"/>
    <s v="Anna|Anna|Anna"/>
    <s v="ACCENT CHAIR"/>
    <s v="MT100-0155"/>
    <s v="Blue"/>
    <s v="See below"/>
    <s v="B"/>
    <n v="283"/>
    <n v="66626.47"/>
    <n v="3.0524148296638399E-4"/>
    <n v="0.49759879685144048"/>
    <n v="811"/>
    <s v="Top 40-50"/>
    <s v="A"/>
    <x v="1"/>
  </r>
  <r>
    <s v="ADUL"/>
    <x v="7"/>
    <s v="Genevieve|Abigail|Beverly"/>
    <s v="COMFORTER (SET)"/>
    <s v="MP10-280"/>
    <s v="Blue"/>
    <s v="Queen"/>
    <s v="B"/>
    <n v="1189"/>
    <n v="66614.78"/>
    <n v="3.0518792658052298E-4"/>
    <n v="0.497903984778021"/>
    <n v="812"/>
    <s v="Top 40-50"/>
    <s v="A"/>
    <x v="1"/>
  </r>
  <r>
    <s v="BLK"/>
    <x v="12"/>
    <s v="Alton|Alton|Alton"/>
    <s v="COMFORTER (SET)"/>
    <s v="WR10-3105"/>
    <s v="Brown/Black"/>
    <s v="Full/Queen"/>
    <s v="A"/>
    <n v="1119"/>
    <n v="66530.13"/>
    <n v="3.0480011237495118E-4"/>
    <n v="0.49820878489039594"/>
    <n v="813"/>
    <s v="Top 40-50"/>
    <s v="A"/>
    <x v="1"/>
  </r>
  <r>
    <s v="ADUL"/>
    <x v="7"/>
    <s v="Lola|Brianna|Victoria"/>
    <s v="COMFORTER (SET)"/>
    <s v="MP10-5670"/>
    <s v="Grey/Peach"/>
    <s v="Queen"/>
    <s v="A"/>
    <n v="933"/>
    <n v="66499.91"/>
    <n v="3.0466166293263128E-4"/>
    <n v="0.49851344655332858"/>
    <n v="814"/>
    <s v="Top 40-50"/>
    <s v="A"/>
    <x v="1"/>
  </r>
  <r>
    <s v="ADUL"/>
    <x v="6"/>
    <s v="Brystol|Cadence|Isabella"/>
    <s v="COMFORTER (SET)"/>
    <s v="MPE10-977"/>
    <s v="Black"/>
    <s v="Queen"/>
    <s v="B"/>
    <n v="675"/>
    <n v="66449.179999999993"/>
    <n v="3.0442924929236355E-4"/>
    <n v="0.49881787580262094"/>
    <n v="815"/>
    <s v="Top 40-50"/>
    <s v="A"/>
    <x v="1"/>
  </r>
  <r>
    <s v="ADUL"/>
    <x v="7"/>
    <s v="Quincy|Pierce|Ramsey"/>
    <s v="COMFORTER (SET)"/>
    <s v="MP10-759"/>
    <s v="Khaki"/>
    <s v="King"/>
    <s v="B+"/>
    <n v="710"/>
    <n v="66433.89"/>
    <n v="3.0435919992197733E-4"/>
    <n v="0.49912223500254294"/>
    <n v="816"/>
    <s v="Top 40-50"/>
    <s v="A"/>
    <x v="1"/>
  </r>
  <r>
    <s v="ADUL"/>
    <x v="19"/>
    <s v="Julius|Julius|Julius"/>
    <s v="COMFORTER (SET)"/>
    <s v="CCL10-0063"/>
    <s v="Blue/Grey"/>
    <s v="King"/>
    <s v="B"/>
    <n v="329"/>
    <n v="66425.2"/>
    <n v="3.0431938768988735E-4"/>
    <n v="0.49942655439023281"/>
    <n v="817"/>
    <s v="Top 40-50"/>
    <s v="A"/>
    <x v="1"/>
  </r>
  <r>
    <s v="FUR"/>
    <x v="2"/>
    <s v="Collin|Collin|Collin"/>
    <s v="ACCENT CHAIR"/>
    <s v="MPS100-0303"/>
    <s v="Cream/Dark Brown"/>
    <s v="See below"/>
    <s v="B"/>
    <n v="317"/>
    <n v="66420.52"/>
    <n v="3.0429794681000462E-4"/>
    <n v="0.49973085233704284"/>
    <n v="818"/>
    <s v="Top 40-50"/>
    <s v="A"/>
    <x v="1"/>
  </r>
  <r>
    <s v="BATH"/>
    <x v="1"/>
    <s v="Imani|Imani|Imani"/>
    <s v="SHOWER CURTAIN"/>
    <s v="II70-1319"/>
    <s v="White/Navy"/>
    <s v="72x72&quot;"/>
    <s v="A"/>
    <n v="2607"/>
    <n v="66325.009999999995"/>
    <n v="3.0386037876778171E-4"/>
    <n v="0.50003471271581057"/>
    <n v="819"/>
    <s v="Top 40-50"/>
    <s v="A"/>
    <x v="1"/>
  </r>
  <r>
    <s v="BLK"/>
    <x v="7"/>
    <s v="Parker|Williams|Williams"/>
    <s v="THROW"/>
    <s v="BASI50-0428"/>
    <s v="Navy"/>
    <s v="60x70&quot;"/>
    <s v="B"/>
    <n v="4643"/>
    <n v="66194.25"/>
    <n v="3.0326131691874958E-4"/>
    <n v="0.50033797403272928"/>
    <n v="820"/>
    <s v="Top 40-50"/>
    <s v="A"/>
    <x v="1"/>
  </r>
  <r>
    <s v="ADUL"/>
    <x v="7"/>
    <s v="Juliana|Melanie|Camila"/>
    <s v="COMFORTER (SET)"/>
    <s v="MP10-458"/>
    <s v="Blue"/>
    <s v="Queen"/>
    <s v="B"/>
    <n v="884"/>
    <n v="66169.13"/>
    <n v="3.031462325378404E-4"/>
    <n v="0.50064112026526708"/>
    <n v="821"/>
    <s v="Top 50-60"/>
    <s v="A"/>
    <x v="1"/>
  </r>
  <r>
    <s v="ADUL"/>
    <x v="2"/>
    <s v="Hollywood Glam"/>
    <s v="COMFORTER (SET)"/>
    <s v="MPS10-311"/>
    <s v="White"/>
    <s v="King"/>
    <s v="B"/>
    <n v="322"/>
    <n v="66007.5"/>
    <n v="3.0240574334650463E-4"/>
    <n v="0.50094352600861358"/>
    <n v="822"/>
    <s v="Top 50-60"/>
    <s v="A"/>
    <x v="1"/>
  </r>
  <r>
    <s v="SHET"/>
    <x v="9"/>
    <s v="600 Thread Count|600 Thread Count|600 Thread Count"/>
    <s v="SHEET/SHEET SET"/>
    <s v="BR20-0995"/>
    <s v="Grey"/>
    <s v="Queen"/>
    <s v="A++"/>
    <n v="1996"/>
    <n v="65953.63"/>
    <n v="3.0215894415862332E-4"/>
    <n v="0.50124568495277222"/>
    <n v="823"/>
    <s v="Top 50-60"/>
    <s v="A"/>
    <x v="1"/>
  </r>
  <r>
    <s v="ADUL"/>
    <x v="7"/>
    <s v="Holly|Isabella|Sakura"/>
    <s v="COMFORTER (SET)"/>
    <s v="MP10-4166"/>
    <s v="Purple/Taupe"/>
    <s v="Queen"/>
    <s v="B"/>
    <n v="888"/>
    <n v="65707.78"/>
    <n v="3.0103261075708956E-4"/>
    <n v="0.50154671756352931"/>
    <n v="824"/>
    <s v="Top 50-60"/>
    <s v="A"/>
    <x v="1"/>
  </r>
  <r>
    <s v="BASI"/>
    <x v="7"/>
    <s v="Windom|Prospect|Prospect"/>
    <s v="BLANKET"/>
    <s v="MP51-540"/>
    <s v="Cream"/>
    <s v="King"/>
    <s v="B"/>
    <n v="2379"/>
    <n v="65634.100000000006"/>
    <n v="3.0069505434047376E-4"/>
    <n v="0.5018474126178698"/>
    <n v="825"/>
    <s v="Top 50-60"/>
    <s v="A"/>
    <x v="1"/>
  </r>
  <r>
    <s v="TOWL"/>
    <x v="7"/>
    <s v="Organic|Organic|Organic"/>
    <s v="BATH TOWEL"/>
    <s v="MP73-6629"/>
    <s v="Tan"/>
    <s v="6-Piece"/>
    <s v="B+"/>
    <n v="2346"/>
    <n v="65626.06"/>
    <n v="3.0065822000836741E-4"/>
    <n v="0.50214807083787816"/>
    <n v="826"/>
    <s v="Top 50-60"/>
    <s v="A"/>
    <x v="1"/>
  </r>
  <r>
    <s v="FUR"/>
    <x v="7"/>
    <s v="Ferris|Aberdeen|Mitchell"/>
    <s v="OTTOMAN"/>
    <s v="MP101-0712"/>
    <s v="Cream"/>
    <s v="See below"/>
    <s v="B"/>
    <n v="467"/>
    <n v="65486.8"/>
    <n v="3.0002021639031747E-4"/>
    <n v="0.50244809105426846"/>
    <n v="827"/>
    <s v="Top 50-60"/>
    <s v="A"/>
    <x v="1"/>
  </r>
  <r>
    <s v="BASI"/>
    <x v="7"/>
    <s v="Windom|Prospect|Prospect"/>
    <s v="BLANKET"/>
    <s v="MP51-545"/>
    <s v="Brown"/>
    <s v="Full/Queen"/>
    <s v="A"/>
    <n v="2961"/>
    <n v="65467.4"/>
    <n v="2.9993133752926498E-4"/>
    <n v="0.50274802239179772"/>
    <n v="828"/>
    <s v="Top 50-60"/>
    <s v="A"/>
    <x v="1"/>
  </r>
  <r>
    <s v="ADUL"/>
    <x v="7"/>
    <s v="Boone|Westbrook|Powell"/>
    <s v="COMFORTER (SET)"/>
    <s v="MP10-2791"/>
    <s v="Grey"/>
    <s v="King"/>
    <s v="B"/>
    <n v="835"/>
    <n v="65452.24"/>
    <n v="2.9986188373887549E-4"/>
    <n v="0.50304788427553659"/>
    <n v="829"/>
    <s v="Top 50-60"/>
    <s v="A"/>
    <x v="1"/>
  </r>
  <r>
    <s v="ADUL"/>
    <x v="7"/>
    <s v="Genevieve|Abigail|Beverly"/>
    <s v="COMFORTER (SET)"/>
    <s v="MP10-4043"/>
    <s v="Navy"/>
    <s v="Cal King"/>
    <s v="A"/>
    <n v="990"/>
    <n v="65432.4"/>
    <n v="2.9977098906860326E-4"/>
    <n v="0.50334765526460523"/>
    <n v="830"/>
    <s v="Top 50-60"/>
    <s v="A"/>
    <x v="1"/>
  </r>
  <r>
    <s v="BATH"/>
    <x v="6"/>
    <s v="Sofia|Thelma|Leisha"/>
    <s v="SHOWER CURTAIN"/>
    <s v="MPE70-872"/>
    <s v="Blue"/>
    <s v="72x72&quot;"/>
    <s v="A+"/>
    <n v="4828"/>
    <n v="65430.19"/>
    <n v="2.9976086420865862E-4"/>
    <n v="0.50364741612881392"/>
    <n v="831"/>
    <s v="Top 50-60"/>
    <s v="A"/>
    <x v="1"/>
  </r>
  <r>
    <s v="ADUL"/>
    <x v="7"/>
    <s v="Pebble Beach|Pacific Grove|Ocean View"/>
    <s v="COMFORTER (SET)"/>
    <s v="MP10-2704"/>
    <s v="Coral"/>
    <s v="Queen"/>
    <s v="B"/>
    <n v="830"/>
    <n v="65420.86"/>
    <n v="2.9971811989043079E-4"/>
    <n v="0.5039471342487043"/>
    <n v="832"/>
    <s v="Top 50-60"/>
    <s v="A"/>
    <x v="1"/>
  </r>
  <r>
    <s v="SHET"/>
    <x v="10"/>
    <s v="Microfiber Coolmax|Microfiber Coolmax|Microfiber Coolmax"/>
    <s v="SHEET/SHEET SET"/>
    <s v="CS20-0157"/>
    <s v="Aqua"/>
    <s v="Queen"/>
    <s v="ARA+"/>
    <n v="3269"/>
    <n v="65377.55"/>
    <n v="2.9951970012382343E-4"/>
    <n v="0.50424665394882817"/>
    <n v="833"/>
    <s v="Top 50-60"/>
    <s v="A"/>
    <x v="1"/>
  </r>
  <r>
    <s v="BLK"/>
    <x v="9"/>
    <s v="Heated Duke|Heated Duke|Heated Duke"/>
    <s v="ELECT BLANKET"/>
    <s v="BR50-0751"/>
    <s v="Ivory"/>
    <s v="50x70&quot;"/>
    <s v="A"/>
    <n v="1630"/>
    <n v="65207.13"/>
    <n v="2.9873894056193861E-4"/>
    <n v="0.50454539288939015"/>
    <n v="834"/>
    <s v="Top 50-60"/>
    <s v="A"/>
    <x v="1"/>
  </r>
  <r>
    <s v="BATH"/>
    <x v="7"/>
    <s v="Anna|lydia|Angie"/>
    <s v="SHOWER CURTAIN"/>
    <s v="MP70-5783"/>
    <s v="White"/>
    <s v="72x72&quot;"/>
    <s v="A"/>
    <n v="3674"/>
    <n v="65175.99"/>
    <n v="2.9859627624579559E-4"/>
    <n v="0.504843989165636"/>
    <n v="835"/>
    <s v="Top 50-60"/>
    <s v="A"/>
    <x v="1"/>
  </r>
  <r>
    <s v="SHET"/>
    <x v="9"/>
    <s v="600 Thread Count|600 Thread Count|600 Thread Count"/>
    <s v="SHEET/SHEET SET"/>
    <s v="BR20-1916"/>
    <s v="Purple"/>
    <s v="Queen"/>
    <s v="A++"/>
    <n v="1994"/>
    <n v="65153.03"/>
    <n v="2.9849108765560149E-4"/>
    <n v="0.50514248025329156"/>
    <n v="836"/>
    <s v="Top 50-60"/>
    <s v="A"/>
    <x v="1"/>
  </r>
  <r>
    <s v="WIN"/>
    <x v="13"/>
    <s v="Azza|Charvi|Diah"/>
    <s v="CUSHION/POUF"/>
    <s v="ID31-1832"/>
    <s v="Navy"/>
    <s v="20x20&quot;"/>
    <s v="A+"/>
    <n v="3222"/>
    <n v="65125.9"/>
    <n v="2.9836679469166571E-4"/>
    <n v="0.5054408470479832"/>
    <n v="837"/>
    <s v="Top 50-60"/>
    <s v="A"/>
    <x v="1"/>
  </r>
  <r>
    <s v="ADUL"/>
    <x v="7"/>
    <s v="Caelie|Rochelle|Marissa"/>
    <s v="COVERLET&amp;BEDSPR"/>
    <s v="MP13-773"/>
    <s v="Blue"/>
    <s v="Full/Queen"/>
    <s v="A"/>
    <n v="1145"/>
    <n v="65101.72"/>
    <n v="2.9825601681227146E-4"/>
    <n v="0.50573910306479553"/>
    <n v="838"/>
    <s v="Top 50-60"/>
    <s v="A"/>
    <x v="1"/>
  </r>
  <r>
    <s v="ADUL"/>
    <x v="7"/>
    <s v="Aubrey|Whitman|Charlotte"/>
    <s v="COMFORTER (SET)"/>
    <s v="MP10-8312"/>
    <s v="Teal"/>
    <s v="King"/>
    <s v="B"/>
    <n v="620"/>
    <n v="65094.53"/>
    <n v="2.9822307665706695E-4"/>
    <n v="0.50603732614145258"/>
    <n v="839"/>
    <s v="Top 50-60"/>
    <s v="A"/>
    <x v="1"/>
  </r>
  <r>
    <s v="SHET"/>
    <x v="15"/>
    <s v="Soloft Plush|Soloft Plush|Soloft Plush"/>
    <s v="SHEET/SHEET SET"/>
    <s v="BL20-0455"/>
    <s v="Blue"/>
    <s v="Queen"/>
    <s v="A++"/>
    <n v="2047"/>
    <n v="65091.199999999997"/>
    <n v="2.9820782064638113E-4"/>
    <n v="0.50633553396209896"/>
    <n v="840"/>
    <s v="Top 50-60"/>
    <s v="A"/>
    <x v="1"/>
  </r>
  <r>
    <s v="BLK"/>
    <x v="12"/>
    <s v="Alton|Alton|Alton"/>
    <s v="COMFORTER (SET)"/>
    <s v="WR10-3106"/>
    <s v="Brown/Black"/>
    <s v="King"/>
    <s v="A+"/>
    <n v="989"/>
    <n v="65089.4"/>
    <n v="2.9819957415411853E-4"/>
    <n v="0.50663373353625307"/>
    <n v="841"/>
    <s v="Top 50-60"/>
    <s v="A"/>
    <x v="1"/>
  </r>
  <r>
    <s v="BLK"/>
    <x v="7"/>
    <s v="Waffle Weave|Waffle Weave|Waffle Weave"/>
    <s v="BLANKET"/>
    <s v="BR51N-3830"/>
    <s v="Indigo"/>
    <s v="King"/>
    <s v="B+"/>
    <n v="1664"/>
    <n v="65020.37"/>
    <n v="2.9788332117584772E-4"/>
    <n v="0.50693161685742893"/>
    <n v="842"/>
    <s v="Top 50-60"/>
    <s v="A"/>
    <x v="1"/>
  </r>
  <r>
    <s v="BATH"/>
    <x v="7"/>
    <s v="Grace|Hope|Abby"/>
    <s v="SHOWER CURTAIN"/>
    <s v="MP70-3651"/>
    <s v="White"/>
    <s v="72x72&quot;"/>
    <s v="A+"/>
    <n v="4406"/>
    <n v="65016.52"/>
    <n v="2.978656828451749E-4"/>
    <n v="0.50722948254027411"/>
    <n v="843"/>
    <s v="Top 50-60"/>
    <s v="A"/>
    <x v="1"/>
  </r>
  <r>
    <s v="BLK"/>
    <x v="13"/>
    <s v="Malea|Leena|Leena"/>
    <s v="DUVET&amp;DUVET SET"/>
    <s v="ID12-1928"/>
    <s v="Grey"/>
    <s v="King"/>
    <s v="A"/>
    <n v="1631"/>
    <n v="64874.79"/>
    <n v="2.9721636320718681E-4"/>
    <n v="0.50752669890348134"/>
    <n v="844"/>
    <s v="Top 50-60"/>
    <s v="A"/>
    <x v="1"/>
  </r>
  <r>
    <s v="ADUL"/>
    <x v="6"/>
    <s v="Maible|Caldwell|Calla"/>
    <s v="COMFORTER (SET)"/>
    <s v="MPE10-861"/>
    <s v="Blush/Grey"/>
    <s v="Queen"/>
    <s v="B"/>
    <n v="1014"/>
    <n v="64838.29"/>
    <n v="2.9704914266963963E-4"/>
    <n v="0.50782374804615094"/>
    <n v="845"/>
    <s v="Top 50-60"/>
    <s v="A"/>
    <x v="1"/>
  </r>
  <r>
    <s v="BLK"/>
    <x v="9"/>
    <s v="Heated Microlight to Berber|Heated Microlight to Berber"/>
    <s v="ELECT BLANKET"/>
    <s v="BR54-0388"/>
    <s v="Chocolate"/>
    <s v="King"/>
    <s v="B"/>
    <n v="672"/>
    <n v="64831.35"/>
    <n v="2.9701734786058268E-4"/>
    <n v="0.50812076539401152"/>
    <n v="846"/>
    <s v="Top 50-60"/>
    <s v="A"/>
    <x v="1"/>
  </r>
  <r>
    <s v="ADUL"/>
    <x v="7"/>
    <s v="Dawn|Vanessa|Stella"/>
    <s v="COMFORTER (SET)"/>
    <s v="MP10-6866"/>
    <s v="Blush"/>
    <s v="Queen"/>
    <s v="B+"/>
    <n v="710"/>
    <n v="64791.11"/>
    <n v="2.9683299294466764E-4"/>
    <n v="0.50841759838695622"/>
    <n v="847"/>
    <s v="Top 50-60"/>
    <s v="A"/>
    <x v="1"/>
  </r>
  <r>
    <s v="BLK"/>
    <x v="7"/>
    <s v="Waffle Weave|Waffle Weave|Waffle Weave"/>
    <s v="BLANKET"/>
    <s v="BR51N-3838"/>
    <s v="Khaki"/>
    <s v="Full/Queen"/>
    <s v="B+"/>
    <n v="1876"/>
    <n v="64769.97"/>
    <n v="2.9673614247442795E-4"/>
    <n v="0.5087143345294306"/>
    <n v="848"/>
    <s v="Top 50-60"/>
    <s v="A"/>
    <x v="1"/>
  </r>
  <r>
    <s v="FUR"/>
    <x v="1"/>
    <s v="Blaze|Blaze|Blaze"/>
    <s v="OCCASIONL TABLE"/>
    <s v="II120-0428"/>
    <s v="Light Brown"/>
    <s v="See below"/>
    <s v="A"/>
    <n v="848"/>
    <n v="64691.99"/>
    <n v="2.9637888610407366E-4"/>
    <n v="0.50901071341553472"/>
    <n v="849"/>
    <s v="Top 50-60"/>
    <s v="A"/>
    <x v="1"/>
  </r>
  <r>
    <s v="ADUL"/>
    <x v="7"/>
    <s v="Quebec|Mansfield|Vancouver"/>
    <s v="COVERLET&amp;BEDSPR"/>
    <s v="MP13-2991"/>
    <s v="Navy"/>
    <s v="Queen"/>
    <s v="A"/>
    <n v="1244"/>
    <n v="64676.6"/>
    <n v="2.9630837859522842E-4"/>
    <n v="0.5093070217941299"/>
    <n v="850"/>
    <s v="Top 50-60"/>
    <s v="A"/>
    <x v="1"/>
  </r>
  <r>
    <s v="ADUL"/>
    <x v="7"/>
    <s v="Ridge|Pioneer|Warren"/>
    <s v="COMFORTER (SET)"/>
    <s v="MP10-4676"/>
    <s v="Grey"/>
    <s v="Queen"/>
    <s v="B+"/>
    <n v="1017"/>
    <n v="64665.61"/>
    <n v="2.9625802917858065E-4"/>
    <n v="0.50960327982330844"/>
    <n v="851"/>
    <s v="Top 50-60"/>
    <s v="A"/>
    <x v="1"/>
  </r>
  <r>
    <s v="ADUL"/>
    <x v="10"/>
    <s v="Kienna"/>
    <s v="COVERLET&amp;BEDSPR"/>
    <s v="CS14-0263"/>
    <s v="White"/>
    <s v="Twin/Twin "/>
    <s v="ARA+"/>
    <n v="3210"/>
    <n v="64617.3"/>
    <n v="2.9603670248902161E-4"/>
    <n v="0.50989931652579745"/>
    <n v="852"/>
    <s v="Top 50-60"/>
    <s v="A"/>
    <x v="1"/>
  </r>
  <r>
    <s v="ADUL"/>
    <x v="6"/>
    <s v="Jaxon|Deacon|Ryder"/>
    <s v="COMFORTER (SET)"/>
    <s v="MPE10-1039"/>
    <s v="Taupe/Grey"/>
    <s v="King"/>
    <s v="B"/>
    <n v="1339"/>
    <n v="64537.54"/>
    <n v="2.9567129125409653E-4"/>
    <n v="0.51019498781705153"/>
    <n v="853"/>
    <s v="Top 50-60"/>
    <s v="A"/>
    <x v="1"/>
  </r>
  <r>
    <s v="YOUT"/>
    <x v="13"/>
    <s v="Olivia|Ashley|Skye"/>
    <s v="COMFORTER (SET)"/>
    <s v="ID10-169"/>
    <s v="Blue"/>
    <s v="Full/Queen"/>
    <s v="A"/>
    <n v="1688"/>
    <n v="64468.35"/>
    <n v="2.9535430525429125E-4"/>
    <n v="0.51049034212230582"/>
    <n v="854"/>
    <s v="Top 50-60"/>
    <s v="A"/>
    <x v="1"/>
  </r>
  <r>
    <s v="ADUL"/>
    <x v="19"/>
    <s v="Julius|Julius|Julius"/>
    <s v="COMFORTER (SET)"/>
    <s v="CCL10-0002"/>
    <s v="Burgundy"/>
    <s v="King"/>
    <s v="B"/>
    <n v="306"/>
    <n v="64439.09"/>
    <n v="2.9522025394117804E-4"/>
    <n v="0.51078556237624695"/>
    <n v="855"/>
    <s v="Top 50-60"/>
    <s v="A"/>
    <x v="1"/>
  </r>
  <r>
    <s v="BLK"/>
    <x v="3"/>
    <s v="Kyla|Yuna|Raya"/>
    <s v="COMFORTER (SET)"/>
    <s v="AM10-0269"/>
    <s v="Gray"/>
    <s v="Full/Queen"/>
    <s v="A"/>
    <n v="2056"/>
    <n v="64354.41"/>
    <n v="2.948323022940686E-4"/>
    <n v="0.51108039467854105"/>
    <n v="856"/>
    <s v="Top 50-60"/>
    <s v="A"/>
    <x v="1"/>
  </r>
  <r>
    <s v="FUR"/>
    <x v="0"/>
    <s v="Allister|Allister|Allister"/>
    <s v="ACCENT CHEST"/>
    <s v="MT130-0111"/>
    <s v="Morocco/Gold"/>
    <s v="See below"/>
    <s v="B"/>
    <n v="260"/>
    <n v="64324.91"/>
    <n v="2.9469715144865371E-4"/>
    <n v="0.51137509182998975"/>
    <n v="857"/>
    <s v="Top 50-60"/>
    <s v="A"/>
    <x v="1"/>
  </r>
  <r>
    <s v="BLK"/>
    <x v="7"/>
    <s v="Waffle Weave|Waffle Weave|Waffle Weave"/>
    <s v="BLANKET"/>
    <s v="BR51N-3835"/>
    <s v="Grey"/>
    <s v="Full/Queen"/>
    <s v="B+"/>
    <n v="1858"/>
    <n v="64226.68"/>
    <n v="2.9424712204034515E-4"/>
    <n v="0.51166933895203004"/>
    <n v="858"/>
    <s v="Top 50-60"/>
    <s v="A"/>
    <x v="1"/>
  </r>
  <r>
    <s v="ADUL"/>
    <x v="7"/>
    <s v="Laurel|Vivian|Piedmont"/>
    <s v="COMFORTER (SET)"/>
    <s v="MP10-5114"/>
    <s v="Blush"/>
    <s v="Queen"/>
    <s v="B"/>
    <n v="1140"/>
    <n v="64207.83"/>
    <n v="2.9416076294081736E-4"/>
    <n v="0.5119634997149709"/>
    <n v="859"/>
    <s v="Top 50-60"/>
    <s v="A"/>
    <x v="1"/>
  </r>
  <r>
    <s v="ADUL"/>
    <x v="7"/>
    <s v="Dawn|Vanessa|Stella"/>
    <s v="COMFORTER (SET)"/>
    <s v="MP10-388"/>
    <s v="Aqua"/>
    <s v="Cal King"/>
    <s v="A++"/>
    <n v="624"/>
    <n v="64145.05"/>
    <n v="2.9387314361623614E-4"/>
    <n v="0.51225737285858719"/>
    <n v="860"/>
    <s v="Top 50-60"/>
    <s v="A"/>
    <x v="1"/>
  </r>
  <r>
    <s v="ADUL"/>
    <x v="7"/>
    <s v="Bellagio|Venetian|Mirage"/>
    <s v="COVERLET&amp;BEDSPR"/>
    <s v="MP13-5318"/>
    <s v="Brown/Gold"/>
    <s v="Queen"/>
    <s v="A"/>
    <n v="966"/>
    <n v="64142.52"/>
    <n v="2.9386155271322255E-4"/>
    <n v="0.51255123441130046"/>
    <n v="861"/>
    <s v="Top 50-60"/>
    <s v="A"/>
    <x v="1"/>
  </r>
  <r>
    <s v="BLK"/>
    <x v="7"/>
    <s v="Waffle Weave|Waffle Weave|Waffle Weave"/>
    <s v="BLANKET"/>
    <s v="BR51N-3829"/>
    <s v="Indigo"/>
    <s v="Full/Queen"/>
    <s v="B+"/>
    <n v="1849"/>
    <n v="64064.99"/>
    <n v="2.9350635796593393E-4"/>
    <n v="0.51284474076926645"/>
    <n v="862"/>
    <s v="Top 50-60"/>
    <s v="A"/>
    <x v="1"/>
  </r>
  <r>
    <s v="ADUL"/>
    <x v="7"/>
    <s v="Aubrey|Whitman|Charlotte"/>
    <s v="COMFORTER (SET)"/>
    <s v="MP10-320"/>
    <s v="Red"/>
    <s v="King"/>
    <s v="B"/>
    <n v="596"/>
    <n v="64059.39"/>
    <n v="2.9348070221222808E-4"/>
    <n v="0.51313822147147869"/>
    <n v="863"/>
    <s v="Top 50-60"/>
    <s v="A"/>
    <x v="1"/>
  </r>
  <r>
    <s v="ART"/>
    <x v="1"/>
    <s v="Cerulean Stones|Cerulean Stones|Cerulean Stones"/>
    <s v="AWD"/>
    <s v="MT95B-0064"/>
    <s v="Blue"/>
    <s v="See below"/>
    <s v="A+"/>
    <n v="1502"/>
    <n v="63987.03"/>
    <n v="2.9314919322327146E-4"/>
    <n v="0.51343137066470201"/>
    <n v="864"/>
    <s v="Top 50-60"/>
    <s v="A"/>
    <x v="1"/>
  </r>
  <r>
    <s v="ADUL"/>
    <x v="3"/>
    <s v="Porter|Evans|Walker"/>
    <s v="COMFORTER (SET)"/>
    <s v="AM10-0388"/>
    <s v="Silver"/>
    <s v="King"/>
    <s v="B+"/>
    <n v="1908"/>
    <n v="63839.61"/>
    <n v="2.9247380550696437E-4"/>
    <n v="0.51372384447020902"/>
    <n v="865"/>
    <s v="Top 50-60"/>
    <s v="A"/>
    <x v="1"/>
  </r>
  <r>
    <s v="BLK"/>
    <x v="7"/>
    <s v="Duke|York|York"/>
    <s v="THROW"/>
    <s v="MP50-453"/>
    <s v="Black"/>
    <s v="50x60&quot;"/>
    <s v="B"/>
    <n v="4360"/>
    <n v="63797.7"/>
    <n v="2.9228179967878345E-4"/>
    <n v="0.5140161262698878"/>
    <n v="866"/>
    <s v="Top 50-60"/>
    <s v="A"/>
    <x v="1"/>
  </r>
  <r>
    <s v="WIN"/>
    <x v="7"/>
    <s v="Anaheim|Salford|Preston"/>
    <s v="WINDOW PANEL"/>
    <s v="MP40-8296"/>
    <s v="Green"/>
    <s v="50x95&quot;"/>
    <s v="A"/>
    <n v="2898"/>
    <n v="63693.24"/>
    <n v="2.9180322824447707E-4"/>
    <n v="0.51430792949813231"/>
    <n v="867"/>
    <s v="Top 50-60"/>
    <s v="A"/>
    <x v="1"/>
  </r>
  <r>
    <s v="YOUT"/>
    <x v="13"/>
    <s v="Loretta|Eleni|Blaire"/>
    <s v="COMFORTER (SET)"/>
    <s v="ID10-1219"/>
    <s v="Coral"/>
    <s v="Queen"/>
    <s v="A"/>
    <n v="1626"/>
    <n v="63683.51"/>
    <n v="2.9175865137241313E-4"/>
    <n v="0.51459968814950474"/>
    <n v="868"/>
    <s v="Top 50-60"/>
    <s v="A"/>
    <x v="1"/>
  </r>
  <r>
    <s v="BLK"/>
    <x v="13"/>
    <s v="Malea|Leena|Leena"/>
    <s v="COMFORTER (SET)"/>
    <s v="ID10-1922"/>
    <s v="Black"/>
    <s v="King/Cal K"/>
    <s v="A"/>
    <n v="1367"/>
    <n v="63673.760000000002"/>
    <n v="2.9171398287265737E-4"/>
    <n v="0.51489140213237738"/>
    <n v="869"/>
    <s v="Top 50-60"/>
    <s v="A"/>
    <x v="1"/>
  </r>
  <r>
    <s v="SHET"/>
    <x v="10"/>
    <s v="Microfiber Coolmax|Microfiber Coolmax|Microfiber Coolmax"/>
    <s v="SHEET/SHEET SET"/>
    <s v="CS20-0153"/>
    <s v="Light Grey"/>
    <s v="Queen"/>
    <s v="ARA+"/>
    <n v="3232"/>
    <n v="63653.16"/>
    <n v="2.916196063500965E-4"/>
    <n v="0.51518302173872743"/>
    <n v="870"/>
    <s v="Top 50-60"/>
    <s v="A"/>
    <x v="1"/>
  </r>
  <r>
    <s v="FUR"/>
    <x v="1"/>
    <s v="Lancaster"/>
    <s v="DINING CHAIR"/>
    <s v="FPF20-0377"/>
    <s v="Chocolate"/>
    <s v="See below"/>
    <s v="B"/>
    <n v="500"/>
    <n v="63638.44"/>
    <n v="2.9155216836892675E-4"/>
    <n v="0.51547457390709639"/>
    <n v="871"/>
    <s v="Top 50-60"/>
    <s v="A"/>
    <x v="1"/>
  </r>
  <r>
    <s v="FUR"/>
    <x v="0"/>
    <s v="Caymus|Caymus|Caymu"/>
    <s v="ACCENT BENCH"/>
    <s v="MT105-0156"/>
    <s v="Light Grey"/>
    <s v="See below"/>
    <s v="B"/>
    <n v="504"/>
    <n v="63513.13"/>
    <n v="2.9097807506591193E-4"/>
    <n v="0.51576555198216234"/>
    <n v="872"/>
    <s v="Top 50-60"/>
    <s v="A"/>
    <x v="1"/>
  </r>
  <r>
    <s v="BATH"/>
    <x v="2"/>
    <s v="Marshmallow|Marshmallow|Marshmallow"/>
    <s v="BATH RUG"/>
    <s v="MPS72-386"/>
    <s v="Natural"/>
    <s v="24x72&quot;"/>
    <s v="A+"/>
    <n v="1846"/>
    <n v="63455.5"/>
    <n v="2.90714049871971E-4"/>
    <n v="0.51605626603203436"/>
    <n v="873"/>
    <s v="Top 50-60"/>
    <s v="A"/>
    <x v="1"/>
  </r>
  <r>
    <s v="BLK"/>
    <x v="5"/>
    <s v="Fleece to Sherpa|Fleece to Sherpa|Fleece to Sherpa"/>
    <s v="ELECT BLANKET"/>
    <s v="ST54-0100"/>
    <s v="Blue"/>
    <s v="Queen"/>
    <s v="B"/>
    <n v="818"/>
    <n v="63440.38"/>
    <n v="2.9064477933696508E-4"/>
    <n v="0.5163469108113713"/>
    <n v="874"/>
    <s v="Top 50-60"/>
    <s v="A"/>
    <x v="1"/>
  </r>
  <r>
    <s v="BLK"/>
    <x v="9"/>
    <s v="Heated Plush|Heated Plush|Heated Plush"/>
    <s v="ELECT BLANKET"/>
    <s v="BR54-0665"/>
    <s v="Lavender"/>
    <s v="60x70&quot;"/>
    <s v="B"/>
    <n v="1754"/>
    <n v="63437.37"/>
    <n v="2.9063098936934822E-4"/>
    <n v="0.51663754180074062"/>
    <n v="875"/>
    <s v="Top 50-60"/>
    <s v="A"/>
    <x v="1"/>
  </r>
  <r>
    <s v="FUR"/>
    <x v="7"/>
    <s v="Hannah|Isa|Lilith"/>
    <s v="ACCENT CHAIR"/>
    <s v="FPF18-0401"/>
    <s v="Ivory"/>
    <s v="See below"/>
    <s v="B"/>
    <n v="304"/>
    <n v="63386.02"/>
    <n v="2.9039573527063451E-4"/>
    <n v="0.51692793753601129"/>
    <n v="876"/>
    <s v="Top 50-60"/>
    <s v="A"/>
    <x v="1"/>
  </r>
  <r>
    <s v="ADUL"/>
    <x v="7"/>
    <s v="Palmer|Teagan|Dakota"/>
    <s v="COMFORTER (SET)"/>
    <s v="MP10-425"/>
    <s v="Black"/>
    <s v="Cal King"/>
    <s v="A"/>
    <n v="778"/>
    <n v="63367.56"/>
    <n v="2.9031116291109696E-4"/>
    <n v="0.51721824869892241"/>
    <n v="877"/>
    <s v="Top 50-60"/>
    <s v="A"/>
    <x v="1"/>
  </r>
  <r>
    <s v="ADUL"/>
    <x v="7"/>
    <s v="Tuscany|Marino|Genoa"/>
    <s v="COVERLET&amp;BEDSPR"/>
    <s v="MP13-8499"/>
    <s v="Khaki"/>
    <s v="Daybed"/>
    <s v="TBD"/>
    <n v="1199"/>
    <n v="63360.2"/>
    <n v="2.9027744392051208E-4"/>
    <n v="0.51750852614284293"/>
    <n v="878"/>
    <s v="Top 50-60"/>
    <s v="A"/>
    <x v="1"/>
  </r>
  <r>
    <s v="BLK"/>
    <x v="5"/>
    <s v="Fleece to Sherpa|Fleece to Sherpa|Fleece to Sherpa"/>
    <s v="ELECT BLANKET"/>
    <s v="ST54-0101"/>
    <s v="Blue"/>
    <s v="King"/>
    <s v="B"/>
    <n v="765"/>
    <n v="63269.33"/>
    <n v="2.898611335027884E-4"/>
    <n v="0.51779838727634575"/>
    <n v="879"/>
    <s v="Top 50-60"/>
    <s v="A"/>
    <x v="1"/>
  </r>
  <r>
    <s v="ADUL"/>
    <x v="7"/>
    <s v="Timber|Heavenly|Hilltop"/>
    <s v="COVERLET&amp;BEDSPR"/>
    <s v="MP13-6088"/>
    <s v="Black/Brown"/>
    <s v="King/Cal K"/>
    <s v="B"/>
    <n v="1463"/>
    <n v="63255.69"/>
    <n v="2.8979864341697624E-4"/>
    <n v="0.51808818591976269"/>
    <n v="880"/>
    <s v="Top 50-60"/>
    <s v="A"/>
    <x v="1"/>
  </r>
  <r>
    <s v="ADUL"/>
    <x v="7"/>
    <s v="Quebec|Mansfield|Vancouver"/>
    <s v="COVERLET&amp;BEDSPR"/>
    <s v="MP13-1569"/>
    <s v="White"/>
    <s v="Queen"/>
    <s v="A"/>
    <n v="1166"/>
    <n v="63251.3"/>
    <n v="2.897785311386247E-4"/>
    <n v="0.51837796445090134"/>
    <n v="881"/>
    <s v="Top 50-60"/>
    <s v="A"/>
    <x v="1"/>
  </r>
  <r>
    <s v="FUR"/>
    <x v="7"/>
    <s v="Gillian|Payden|Averly"/>
    <s v="ACCENT BENCH"/>
    <s v="FPF18-0524"/>
    <s v="Cream"/>
    <s v="See below"/>
    <s v="B"/>
    <n v="531"/>
    <n v="63100.91"/>
    <n v="2.8908953671008428E-4"/>
    <n v="0.51866705398761137"/>
    <n v="882"/>
    <s v="Top 50-60"/>
    <s v="A"/>
    <x v="1"/>
  </r>
  <r>
    <s v="ADUL"/>
    <x v="3"/>
    <s v="Porter|Evans|Walker"/>
    <s v="COMFORTER (SET)"/>
    <s v="AM10-0451"/>
    <s v="Khaki"/>
    <s v="Cal King"/>
    <s v="A++"/>
    <n v="1582"/>
    <n v="63094.99"/>
    <n v="2.8906241491330947E-4"/>
    <n v="0.5189561164025247"/>
    <n v="883"/>
    <s v="Top 50-60"/>
    <s v="A"/>
    <x v="1"/>
  </r>
  <r>
    <s v="FUR"/>
    <x v="0"/>
    <s v="Christian|Christian|Christian"/>
    <s v="MOTION"/>
    <s v="MT103-1208"/>
    <s v="Natural"/>
    <s v="See below"/>
    <s v="B"/>
    <n v="237"/>
    <n v="62968.93"/>
    <n v="2.8848488557185195E-4"/>
    <n v="0.51924460128809657"/>
    <n v="884"/>
    <s v="Top 50-60"/>
    <s v="A"/>
    <x v="1"/>
  </r>
  <r>
    <s v="ADUL"/>
    <x v="7"/>
    <s v="Quebec|Mansfield|Vancouver"/>
    <s v="COVERLET&amp;BEDSPR"/>
    <s v="MP13-6476"/>
    <s v="Cream"/>
    <s v="Queen"/>
    <s v="B"/>
    <n v="1245"/>
    <n v="62964.1"/>
    <n v="2.8846275748428061E-4"/>
    <n v="0.51953306404558086"/>
    <n v="885"/>
    <s v="Top 50-60"/>
    <s v="A"/>
    <x v="1"/>
  </r>
  <r>
    <s v="ADUL"/>
    <x v="7"/>
    <s v="Tuscany|Marino|Genoa"/>
    <s v="COVERLET&amp;BEDSPR"/>
    <s v="MP13-6119"/>
    <s v="Seafoam"/>
    <s v="Full/Queen"/>
    <s v="A"/>
    <n v="1477"/>
    <n v="62918.87"/>
    <n v="2.8825554145925976E-4"/>
    <n v="0.51982131958704014"/>
    <n v="886"/>
    <s v="Top 50-60"/>
    <s v="A"/>
    <x v="1"/>
  </r>
  <r>
    <s v="BLK"/>
    <x v="13"/>
    <s v="Malea|Leena|Leena"/>
    <s v="DUVET&amp;DUVET SET"/>
    <s v="ID12-1927"/>
    <s v="Grey"/>
    <s v="Full/Queen"/>
    <s v="A"/>
    <n v="1805"/>
    <n v="62709.33"/>
    <n v="2.8729555813220107E-4"/>
    <n v="0.52010861514517237"/>
    <n v="887"/>
    <s v="Top 50-60"/>
    <s v="A"/>
    <x v="1"/>
  </r>
  <r>
    <s v="ADUL"/>
    <x v="7"/>
    <s v="Rhapsody|Melody|Harmony"/>
    <s v="COMFORTER (SET)"/>
    <s v="MP10-3397"/>
    <s v="Grey/Taupe"/>
    <s v="King"/>
    <s v="A"/>
    <n v="727"/>
    <n v="62687.17"/>
    <n v="2.8719403464967929E-4"/>
    <n v="0.52039580917982209"/>
    <n v="888"/>
    <s v="Top 50-60"/>
    <s v="A"/>
    <x v="1"/>
  </r>
  <r>
    <s v="TOWL"/>
    <x v="2"/>
    <s v="Turkish|Turkish|Turkish"/>
    <s v="BATH TOWEL"/>
    <s v="MPS73-467"/>
    <s v="Purple"/>
    <s v="6-Piece"/>
    <s v="B+"/>
    <n v="1693"/>
    <n v="62675.9"/>
    <n v="2.871424024453462E-4"/>
    <n v="0.52068295158226741"/>
    <n v="889"/>
    <s v="Top 50-60"/>
    <s v="A"/>
    <x v="1"/>
  </r>
  <r>
    <s v="ADUL"/>
    <x v="1"/>
    <s v="Imani|Imani|Imani"/>
    <s v="COMFORTER (SET)"/>
    <s v="II10-1089"/>
    <s v="Gray"/>
    <s v="Full/Queen"/>
    <s v="A+"/>
    <n v="911"/>
    <n v="62642.03"/>
    <n v="2.8698723094927158E-4"/>
    <n v="0.52096993881321663"/>
    <n v="890"/>
    <s v="Top 50-60"/>
    <s v="A"/>
    <x v="1"/>
  </r>
  <r>
    <s v="BLK"/>
    <x v="7"/>
    <s v="Chenille Chunky Knit|Chenille Chunky Knit|Chenille Chunky Knit"/>
    <s v="THROW"/>
    <s v="MP50-8236"/>
    <s v="Brown"/>
    <s v="50x60&quot;"/>
    <s v="A"/>
    <n v="1456"/>
    <n v="62638.98"/>
    <n v="2.8697325772627109E-4"/>
    <n v="0.52125691207094293"/>
    <n v="891"/>
    <s v="Top 50-60"/>
    <s v="A"/>
    <x v="1"/>
  </r>
  <r>
    <s v="ADUL"/>
    <x v="7"/>
    <s v="Aubrey|Whitman|Charlotte"/>
    <s v="COMFORTER (SET)"/>
    <s v="MP10-335"/>
    <s v="Black"/>
    <s v="Cal King"/>
    <s v="A"/>
    <n v="595"/>
    <n v="62538.78"/>
    <n v="2.8651420299031951E-4"/>
    <n v="0.52154342627393324"/>
    <n v="892"/>
    <s v="Top 50-60"/>
    <s v="A"/>
    <x v="1"/>
  </r>
  <r>
    <s v="YOUT"/>
    <x v="25"/>
    <s v="Brooklyn|Maize|Kay"/>
    <s v="COMFORTER (SET)"/>
    <s v="UH10-2153"/>
    <s v="Blue"/>
    <s v="Twin/Twin "/>
    <s v="A"/>
    <n v="997"/>
    <n v="62537.77"/>
    <n v="2.8650957579188325E-4"/>
    <n v="0.52182993584972515"/>
    <n v="893"/>
    <s v="Top 50-60"/>
    <s v="A"/>
    <x v="1"/>
  </r>
  <r>
    <s v="FUR"/>
    <x v="7"/>
    <s v="Pearce|Walsh|Howard"/>
    <s v="BAR STOOL"/>
    <s v="MP104-1146"/>
    <s v="Blue"/>
    <s v="See below"/>
    <s v="A"/>
    <n v="414"/>
    <n v="62511.31"/>
    <n v="2.8638835235562303E-4"/>
    <n v="0.52211632420208076"/>
    <n v="894"/>
    <s v="Top 50-60"/>
    <s v="A"/>
    <x v="1"/>
  </r>
  <r>
    <s v="YOUT"/>
    <x v="13"/>
    <s v="Felicia|Isabel|Alyssa"/>
    <s v="COMFORTER (SET)"/>
    <s v="ID10-1970"/>
    <s v="Blush"/>
    <s v="King/Cal K"/>
    <s v="A++"/>
    <n v="1406"/>
    <n v="62441.440000000002"/>
    <n v="2.8606825101429637E-4"/>
    <n v="0.52240239245309505"/>
    <n v="895"/>
    <s v="Top 50-60"/>
    <s v="A"/>
    <x v="1"/>
  </r>
  <r>
    <s v="ADUL"/>
    <x v="1"/>
    <s v="Mila|Mila|Mila"/>
    <s v="COMFORTER (SET)"/>
    <s v="II10-1125"/>
    <s v="Taupe"/>
    <s v="King/Cal K"/>
    <s v="A"/>
    <n v="726"/>
    <n v="62416.75"/>
    <n v="2.8595513662876099E-4"/>
    <n v="0.52268834758972382"/>
    <n v="896"/>
    <s v="Top 50-60"/>
    <s v="A"/>
    <x v="1"/>
  </r>
  <r>
    <s v="ADUL"/>
    <x v="6"/>
    <s v="Brystol|Cadence|Isabella"/>
    <s v="COMFORTER (SET)"/>
    <s v="MPE10-635"/>
    <s v="Red"/>
    <s v="Cal King"/>
    <s v="A"/>
    <n v="565"/>
    <n v="62396.11"/>
    <n v="2.8586057685081649E-4"/>
    <n v="0.52297420816657469"/>
    <n v="897"/>
    <s v="Top 50-60"/>
    <s v="A"/>
    <x v="1"/>
  </r>
  <r>
    <s v="ADUL"/>
    <x v="7"/>
    <s v="Timber|Heavenly|Hilltop"/>
    <s v="COVERLET&amp;BEDSPR"/>
    <s v="MP13-6087"/>
    <s v="Black/Brown"/>
    <s v="Full/Queen"/>
    <s v="B"/>
    <n v="1634"/>
    <n v="62377.440000000002"/>
    <n v="2.8577504240051495E-4"/>
    <n v="0.52325998320897515"/>
    <n v="898"/>
    <s v="Top 50-60"/>
    <s v="A"/>
    <x v="1"/>
  </r>
  <r>
    <s v="TOWL"/>
    <x v="2"/>
    <s v="800gsm|800gsm|800gsm"/>
    <s v="BATH TOWEL"/>
    <s v="MPS73-430"/>
    <s v="Grey"/>
    <s v="34x68&quot; – 2"/>
    <s v="A"/>
    <n v="1850"/>
    <n v="62360.44"/>
    <n v="2.8569715886247928E-4"/>
    <n v="0.52354568036783766"/>
    <n v="899"/>
    <s v="Top 50-60"/>
    <s v="A"/>
    <x v="1"/>
  </r>
  <r>
    <s v="BLK"/>
    <x v="7"/>
    <s v="Duke|York|York"/>
    <s v="THROW"/>
    <s v="MP50-4823"/>
    <s v="Blush"/>
    <s v="50x60&quot;"/>
    <s v="B"/>
    <n v="4287"/>
    <n v="62356.19"/>
    <n v="2.8567768797797035E-4"/>
    <n v="0.5238313580558156"/>
    <n v="900"/>
    <s v="Top 50-60"/>
    <s v="A"/>
    <x v="1"/>
  </r>
  <r>
    <s v="BLK"/>
    <x v="7"/>
    <s v="Egyptian Cotton|Egyptian Cotton|Egyptian Cotton"/>
    <s v="BLANKET"/>
    <s v="MP51N-6191"/>
    <s v="Khaki"/>
    <s v="Full/Queen"/>
    <s v="A"/>
    <n v="1825"/>
    <n v="62127.56"/>
    <n v="2.8463024601908219E-4"/>
    <n v="0.5241159883018347"/>
    <n v="901"/>
    <s v="Top 50-60"/>
    <s v="A"/>
    <x v="1"/>
  </r>
  <r>
    <s v="TOWL"/>
    <x v="2"/>
    <s v="800GSM|800GSM|800GSM"/>
    <s v="BATH TOWEL"/>
    <s v="MPS73-514"/>
    <s v="Sage Green"/>
    <s v="8-Piece"/>
    <s v="B+"/>
    <n v="1728"/>
    <n v="62045"/>
    <n v="2.8425200690730418E-4"/>
    <n v="0.52440024030874199"/>
    <n v="902"/>
    <s v="Top 50-60"/>
    <s v="A"/>
    <x v="1"/>
  </r>
  <r>
    <s v="BLK"/>
    <x v="15"/>
    <s v="Marbled Sherpa|Marbled Sherpa|Marbled Sherpa"/>
    <s v="ELECT BLANKET"/>
    <s v="TN54-0509"/>
    <s v="Blue"/>
    <s v="50x60&quot;"/>
    <s v="B"/>
    <n v="1776"/>
    <n v="62000.67"/>
    <n v="2.8404891412841464E-4"/>
    <n v="0.52468428922287036"/>
    <n v="903"/>
    <s v="Top 50-60"/>
    <s v="A"/>
    <x v="1"/>
  </r>
  <r>
    <s v="BATH"/>
    <x v="2"/>
    <s v="Splendor|Splendor|Splendor"/>
    <s v="BATH RUG"/>
    <s v="MPS72-474"/>
    <s v="Grey"/>
    <s v="24x72&quot;"/>
    <s v="A"/>
    <n v="1783"/>
    <n v="61949.79"/>
    <n v="2.8381581328045842E-4"/>
    <n v="0.52496810503615077"/>
    <n v="904"/>
    <s v="Top 50-60"/>
    <s v="A"/>
    <x v="1"/>
  </r>
  <r>
    <s v="YOUT"/>
    <x v="13"/>
    <s v="Felicia|Isabel|Alyssa"/>
    <s v="COMFORTER (SET)"/>
    <s v="ID10-1902"/>
    <s v="Purple"/>
    <s v="Full/Queen"/>
    <s v="B+"/>
    <n v="1594"/>
    <n v="61860.56"/>
    <n v="2.8340701633346285E-4"/>
    <n v="0.52525151205248422"/>
    <n v="905"/>
    <s v="Top 50-60"/>
    <s v="A"/>
    <x v="1"/>
  </r>
  <r>
    <s v="ADUL"/>
    <x v="1"/>
    <s v="Rhea|Rhea|Rhea"/>
    <s v="DUVET&amp;DUVET SET"/>
    <s v="II12-1041"/>
    <s v="Ivory/Charcoal"/>
    <s v="King/Cal K"/>
    <s v="A+"/>
    <n v="929"/>
    <n v="61819.54"/>
    <n v="2.8321908793756736E-4"/>
    <n v="0.52553473114042182"/>
    <n v="906"/>
    <s v="Top 50-60"/>
    <s v="A"/>
    <x v="1"/>
  </r>
  <r>
    <s v="FUR"/>
    <x v="1"/>
    <s v="Rocket|Rocket"/>
    <s v="ACCENT CHAIR"/>
    <s v="FPF18-0350"/>
    <s v="Orange"/>
    <s v="See below"/>
    <s v="B"/>
    <n v="378"/>
    <n v="61806.07"/>
    <n v="2.8315737668713556E-4"/>
    <n v="0.52581788851710898"/>
    <n v="907"/>
    <s v="Top 50-60"/>
    <s v="A"/>
    <x v="1"/>
  </r>
  <r>
    <s v="FUR"/>
    <x v="7"/>
    <s v="Brooke|Miri|Annie"/>
    <s v="ACCENT CHAIR"/>
    <s v="MP100-0991"/>
    <s v="Natural"/>
    <s v="See below"/>
    <s v="B"/>
    <n v="357"/>
    <n v="61796.97"/>
    <n v="2.8311568608736348E-4"/>
    <n v="0.52610100420319639"/>
    <n v="908"/>
    <s v="Top 50-60"/>
    <s v="A"/>
    <x v="1"/>
  </r>
  <r>
    <s v="ADUL"/>
    <x v="12"/>
    <s v="Bitter Creek|Bitter Creek|Bitter Creek"/>
    <s v="COMFORTER (SET)"/>
    <s v="WR10-2181"/>
    <s v="Grey/Brown"/>
    <s v="Cal King"/>
    <s v="A+"/>
    <n v="637"/>
    <n v="61753.01"/>
    <n v="2.829142884207724E-4"/>
    <n v="0.52638391849161714"/>
    <n v="909"/>
    <s v="Top 50-60"/>
    <s v="A"/>
    <x v="1"/>
  </r>
  <r>
    <s v="ADUL"/>
    <x v="7"/>
    <s v="Emilia|Maisie|Grace"/>
    <s v="COMFORTER (SET)"/>
    <s v="MP10-7206"/>
    <s v="Khaki"/>
    <s v="Cal King"/>
    <s v="A"/>
    <n v="732"/>
    <n v="61634.59"/>
    <n v="2.8237176085758495E-4"/>
    <n v="0.52666629025247469"/>
    <n v="910"/>
    <s v="Top 50-60"/>
    <s v="A"/>
    <x v="1"/>
  </r>
  <r>
    <s v="ADUL"/>
    <x v="7"/>
    <s v="Dawn|Vanessa|Stella"/>
    <s v="COVERLET&amp;BEDSPR"/>
    <s v="MP13-2800"/>
    <s v="Coral"/>
    <s v="King/Cal K"/>
    <s v="A"/>
    <n v="903"/>
    <n v="61626.33"/>
    <n v="2.8233391862086883E-4"/>
    <n v="0.52694862417109556"/>
    <n v="911"/>
    <s v="Top 50-60"/>
    <s v="A"/>
    <x v="1"/>
  </r>
  <r>
    <s v="TOWL"/>
    <x v="2"/>
    <s v="800GSM|800GSM|800GSM"/>
    <s v="BATH TOWEL"/>
    <s v="MPS73-423"/>
    <s v="Dark Green"/>
    <s v="8-Piece"/>
    <s v="A"/>
    <n v="1754"/>
    <n v="61532.2"/>
    <n v="2.8190267288938061E-4"/>
    <n v="0.52723052684398497"/>
    <n v="912"/>
    <s v="Top 50-60"/>
    <s v="A"/>
    <x v="1"/>
  </r>
  <r>
    <s v="BLK"/>
    <x v="9"/>
    <s v="Heated Plush|Heated Plush|Heated Plush"/>
    <s v="ELECT BLANKET"/>
    <s v="BR54-0910"/>
    <s v="Black"/>
    <s v="King"/>
    <s v="B+"/>
    <n v="672"/>
    <n v="61476.05"/>
    <n v="2.8164542814463337E-4"/>
    <n v="0.52751217227212965"/>
    <n v="913"/>
    <s v="Top 50-60"/>
    <s v="A"/>
    <x v="1"/>
  </r>
  <r>
    <s v="FUR"/>
    <x v="7"/>
    <s v="Oxford|Liam|Nathan"/>
    <s v="ACCENT CHAIR"/>
    <s v="FPF18-0219"/>
    <s v="Burnt Orange"/>
    <s v="See below"/>
    <s v="B"/>
    <n v="349"/>
    <n v="61429.42"/>
    <n v="2.8143179818118603E-4"/>
    <n v="0.52779360407031084"/>
    <n v="914"/>
    <s v="Top 50-60"/>
    <s v="A"/>
    <x v="1"/>
  </r>
  <r>
    <s v="BLK"/>
    <x v="9"/>
    <s v="Heated Plush|Heated Plush|Heated Plush"/>
    <s v="ELECT BLANKET"/>
    <s v="BR54-0514"/>
    <s v="Grey"/>
    <s v="Full"/>
    <s v="A++"/>
    <n v="1180"/>
    <n v="61302.71"/>
    <n v="2.8085129093974477E-4"/>
    <n v="0.52807445536125064"/>
    <n v="915"/>
    <s v="Top 50-60"/>
    <s v="A"/>
    <x v="1"/>
  </r>
  <r>
    <s v="FUR"/>
    <x v="1"/>
    <s v="Newport|Newport|Newport"/>
    <s v="ACCENT CHAIR"/>
    <s v="IIF18-0015"/>
    <s v="Pale Green"/>
    <s v="See below"/>
    <s v="A"/>
    <n v="384"/>
    <n v="61239.92"/>
    <n v="2.8056362580131767E-4"/>
    <n v="0.52835501898705195"/>
    <n v="916"/>
    <s v="Top 50-60"/>
    <s v="A"/>
    <x v="1"/>
  </r>
  <r>
    <s v="ADUL"/>
    <x v="2"/>
    <s v="Harmony|Harmony|Harmony"/>
    <s v="COVERLET&amp;BEDSPR"/>
    <s v="MPS13-501"/>
    <s v="Blue"/>
    <s v="King/Cal K"/>
    <s v="B+"/>
    <n v="692"/>
    <n v="61191.01"/>
    <n v="2.8033955028100441E-4"/>
    <n v="0.5286353585373329"/>
    <n v="917"/>
    <s v="Top 50-60"/>
    <s v="A"/>
    <x v="1"/>
  </r>
  <r>
    <s v="ADUL"/>
    <x v="7"/>
    <s v="Fraser|Joshua|Levi"/>
    <s v="COMFORTER (SET)"/>
    <s v="MP10-8268"/>
    <s v="Taupe/Blue"/>
    <s v="King/Cal K"/>
    <s v="B+"/>
    <n v="1366"/>
    <n v="61145.56"/>
    <n v="2.8013132635137369E-4"/>
    <n v="0.52891548986368431"/>
    <n v="918"/>
    <s v="Top 50-60"/>
    <s v="A"/>
    <x v="1"/>
  </r>
  <r>
    <s v="ART"/>
    <x v="7"/>
    <s v="Ella|Ella|Ella"/>
    <s v="AWD"/>
    <s v="MP95B-0241"/>
    <s v="Neutral"/>
    <s v="See below"/>
    <s v="A+"/>
    <n v="1175"/>
    <n v="61120.52"/>
    <n v="2.8001660848123172E-4"/>
    <n v="0.52919550647216551"/>
    <n v="919"/>
    <s v="Top 50-60"/>
    <s v="A"/>
    <x v="1"/>
  </r>
  <r>
    <s v="WIN"/>
    <x v="13"/>
    <s v="Azza|Charvi|Diah"/>
    <s v="CUSHION/POUF"/>
    <s v="ID31-1833"/>
    <s v="Charcoal"/>
    <s v="20x20&quot;"/>
    <s v="A+"/>
    <n v="3021"/>
    <n v="61108.959999999999"/>
    <n v="2.7996364767536743E-4"/>
    <n v="0.52947547011984086"/>
    <n v="920"/>
    <s v="Top 50-60"/>
    <s v="A"/>
    <x v="1"/>
  </r>
  <r>
    <s v="BLK"/>
    <x v="7"/>
    <s v="Duke|York|York"/>
    <s v="COMFORTER (SET)"/>
    <s v="MP10-3067"/>
    <s v="Champagne"/>
    <s v="King/Cal K"/>
    <s v="A+"/>
    <n v="1317"/>
    <n v="61054.3"/>
    <n v="2.7971322919365978E-4"/>
    <n v="0.52975518334903449"/>
    <n v="921"/>
    <s v="Top 50-60"/>
    <s v="A"/>
    <x v="1"/>
  </r>
  <r>
    <s v="ADUL"/>
    <x v="7"/>
    <s v="Pebble Beach|Pacific Grove|Ocean View"/>
    <s v="COVERLET&amp;BEDSPR"/>
    <s v="MP13-2709"/>
    <s v="Coral"/>
    <s v="Full/Queen"/>
    <s v="B"/>
    <n v="925"/>
    <n v="61011.17"/>
    <n v="2.7951563407627866E-4"/>
    <n v="0.53003469898311073"/>
    <n v="922"/>
    <s v="Top 50-60"/>
    <s v="A"/>
    <x v="1"/>
  </r>
  <r>
    <s v="BLK"/>
    <x v="3"/>
    <s v="Kyla|Yuna|Raya"/>
    <s v="COMFORTER (SET)"/>
    <s v="AM10-0273"/>
    <s v="Brown"/>
    <s v="King/Cal K"/>
    <s v="A"/>
    <n v="1660"/>
    <n v="61009.46"/>
    <n v="2.7950779990862915E-4"/>
    <n v="0.53031420678301933"/>
    <n v="923"/>
    <s v="Top 50-60"/>
    <s v="A"/>
    <x v="1"/>
  </r>
  <r>
    <s v="BLK"/>
    <x v="7"/>
    <s v="Ruched Fur|Ruched Fur|Ruched Fur"/>
    <s v="THROW"/>
    <s v="MP50-8106"/>
    <s v="Silver Grey"/>
    <s v="50x60&quot;"/>
    <s v="B"/>
    <n v="3246"/>
    <n v="60888.02"/>
    <n v="2.7895143656397892E-4"/>
    <n v="0.53059315821958331"/>
    <n v="924"/>
    <s v="Top 50-60"/>
    <s v="A"/>
    <x v="1"/>
  </r>
  <r>
    <s v="ADUL"/>
    <x v="3"/>
    <s v="Porter|Evans|Walker"/>
    <s v="DUVET&amp;DUVET SET"/>
    <s v="AM12-0042"/>
    <s v="White"/>
    <s v="King"/>
    <s v="A++"/>
    <n v="2493"/>
    <n v="60826.28"/>
    <n v="2.7866858187937171E-4"/>
    <n v="0.53087182680146272"/>
    <n v="925"/>
    <s v="Top 50-60"/>
    <s v="A"/>
    <x v="1"/>
  </r>
  <r>
    <s v="ADUL"/>
    <x v="7"/>
    <s v="Timber|Heavenly|Hilltop"/>
    <s v="COVERLET&amp;BEDSPR"/>
    <s v="MP13-7524"/>
    <s v="Green / Navy"/>
    <s v="Full/Queen"/>
    <s v="B"/>
    <n v="1606"/>
    <n v="60814.05"/>
    <n v="2.7861255154583192E-4"/>
    <n v="0.53115043935300854"/>
    <n v="926"/>
    <s v="Top 50-60"/>
    <s v="A"/>
    <x v="1"/>
  </r>
  <r>
    <s v="ADUL"/>
    <x v="7"/>
    <s v="Collins|Saban|Rodgers"/>
    <s v="COMFORTER (SET)"/>
    <s v="MP10-1637"/>
    <s v="Navy"/>
    <s v="King"/>
    <s v="B"/>
    <n v="817"/>
    <n v="60742.96"/>
    <n v="2.7828686091530501E-4"/>
    <n v="0.5314287262139239"/>
    <n v="927"/>
    <s v="Top 50-60"/>
    <s v="A"/>
    <x v="1"/>
  </r>
  <r>
    <s v="ADUL"/>
    <x v="7"/>
    <s v="Cassandra|Gisele|Maddy"/>
    <s v="COMFORTER (SET)"/>
    <s v="MP10-6166"/>
    <s v="Blush"/>
    <s v="Cal King"/>
    <s v="A+"/>
    <n v="595"/>
    <n v="60684.18"/>
    <n v="2.7801756712908515E-4"/>
    <n v="0.53170674378105298"/>
    <n v="928"/>
    <s v="Top 50-60"/>
    <s v="A"/>
    <x v="1"/>
  </r>
  <r>
    <s v="WIN"/>
    <x v="26"/>
    <s v="Cassius|Odessa|Aurora"/>
    <s v="WINDOW PANEL"/>
    <s v="SS40-0004"/>
    <s v="Gold"/>
    <s v="50x84&quot;"/>
    <s v="A+"/>
    <n v="2326"/>
    <n v="60580.21"/>
    <n v="2.7754124057322808E-4"/>
    <n v="0.5319842850216262"/>
    <n v="929"/>
    <s v="Top 50-60"/>
    <s v="A"/>
    <x v="1"/>
  </r>
  <r>
    <s v="ADUL"/>
    <x v="7"/>
    <s v="Rhapsody|Melody|Harmony"/>
    <s v="COMFORTER (SET)"/>
    <s v="MP10-3396"/>
    <s v="Grey/Taupe"/>
    <s v="Queen"/>
    <s v="A"/>
    <n v="791"/>
    <n v="60547.81"/>
    <n v="2.7739280371250123E-4"/>
    <n v="0.53226167782533873"/>
    <n v="930"/>
    <s v="Top 50-60"/>
    <s v="A"/>
    <x v="1"/>
  </r>
  <r>
    <s v="SHET"/>
    <x v="9"/>
    <s v="1000 Thread Count|1000 Thread Count|1000 Thread Count"/>
    <s v="SHEET/SHEET SET"/>
    <s v="BR20-1873"/>
    <s v="Seafoam"/>
    <s v="King"/>
    <s v="A++"/>
    <n v="1574"/>
    <n v="60436.23"/>
    <n v="2.7688161281991171E-4"/>
    <n v="0.53253855943815864"/>
    <n v="931"/>
    <s v="Top 50-60"/>
    <s v="A"/>
    <x v="1"/>
  </r>
  <r>
    <s v="BASI"/>
    <x v="8"/>
    <s v="All Natural|All Natural|All Natural"/>
    <s v="MATT PAD/TOPPER"/>
    <s v="BASI16-0330"/>
    <s v="White"/>
    <s v="Cal King"/>
    <s v="B"/>
    <n v="1661"/>
    <n v="60424.54"/>
    <n v="2.768280564340507E-4"/>
    <n v="0.53281538749459267"/>
    <n v="932"/>
    <s v="Top 50-60"/>
    <s v="A"/>
    <x v="1"/>
  </r>
  <r>
    <s v="ADUL"/>
    <x v="7"/>
    <s v="Boone|Westbrook|Powell"/>
    <s v="COMFORTER (SET)"/>
    <s v="MP10-2790"/>
    <s v="Grey"/>
    <s v="Queen"/>
    <s v="B"/>
    <n v="894"/>
    <n v="60421.15"/>
    <n v="2.7681252554028949E-4"/>
    <n v="0.53309220002013291"/>
    <n v="933"/>
    <s v="Top 50-60"/>
    <s v="A"/>
    <x v="1"/>
  </r>
  <r>
    <s v="BLK"/>
    <x v="3"/>
    <s v="Kyla|Yuna|Raya"/>
    <s v="COMFORTER (SET)"/>
    <s v="AM10-0263"/>
    <s v="Blue"/>
    <s v="Full/Queen"/>
    <s v="A"/>
    <n v="1947"/>
    <n v="60376.71"/>
    <n v="2.7660892880909503E-4"/>
    <n v="0.53336880894894201"/>
    <n v="934"/>
    <s v="Top 50-60"/>
    <s v="A"/>
    <x v="1"/>
  </r>
  <r>
    <s v="SHET"/>
    <x v="12"/>
    <s v="Cotton Flannel|Cotton Flannel|Cotton Flannel"/>
    <s v="SHEET/SHEET SET"/>
    <s v="WR20-1787"/>
    <s v="Blue Snowflake"/>
    <s v="Queen"/>
    <s v="A++"/>
    <n v="2120"/>
    <n v="60286.37"/>
    <n v="2.7619504652520423E-4"/>
    <n v="0.53364500399546722"/>
    <n v="935"/>
    <s v="Top 50-60"/>
    <s v="A"/>
    <x v="1"/>
  </r>
  <r>
    <s v="TOWL"/>
    <x v="7"/>
    <s v="Organic|Organic|Organic"/>
    <s v="BATH TOWEL"/>
    <s v="MP73-6181"/>
    <s v="Blue"/>
    <s v="6-Piece"/>
    <s v="B+"/>
    <n v="2130"/>
    <n v="60264.160000000003"/>
    <n v="2.7609329397345288E-4"/>
    <n v="0.5339210972894407"/>
    <n v="936"/>
    <s v="Top 50-60"/>
    <s v="A"/>
    <x v="1"/>
  </r>
  <r>
    <s v="ADUL"/>
    <x v="7"/>
    <s v="Dallas|Houston|Caldwell"/>
    <s v="COMFORTER (SET)"/>
    <s v="MP10-313"/>
    <s v="Taupe"/>
    <s v="Queen"/>
    <s v="B"/>
    <n v="905"/>
    <n v="60227.46"/>
    <n v="2.7592515715898759E-4"/>
    <n v="0.53419702244659972"/>
    <n v="937"/>
    <s v="Top 50-60"/>
    <s v="A"/>
    <x v="1"/>
  </r>
  <r>
    <s v="ADUL"/>
    <x v="7"/>
    <s v="Sabrina|Sarah|Amber"/>
    <s v="COVERLET&amp;BEDSPR"/>
    <s v="MP13-7125"/>
    <s v="Taupe"/>
    <s v="King/Cal K"/>
    <s v="B"/>
    <n v="1004"/>
    <n v="60160.38"/>
    <n v="2.7561783788066792E-4"/>
    <n v="0.53447264028448038"/>
    <n v="938"/>
    <s v="Top 50-60"/>
    <s v="A"/>
    <x v="1"/>
  </r>
  <r>
    <s v="BATH"/>
    <x v="7"/>
    <s v="Serene|Belle|Monroe"/>
    <s v="SHOWER CURTAIN"/>
    <s v="MP70-644"/>
    <s v="Red"/>
    <s v="72x72&quot;"/>
    <s v="A+"/>
    <n v="3146"/>
    <n v="60147"/>
    <n v="2.7555653895484927E-4"/>
    <n v="0.53474819682343522"/>
    <n v="939"/>
    <s v="Top 50-60"/>
    <s v="A"/>
    <x v="1"/>
  </r>
  <r>
    <s v="TOWL"/>
    <x v="7"/>
    <s v="Spa Waffle|Spa Waffle|Spa Waffle"/>
    <s v="BATH TOWEL"/>
    <s v="MP73-5912"/>
    <s v="Seafoam"/>
    <s v="6-Piece"/>
    <s v="B"/>
    <n v="2381"/>
    <n v="60111.86"/>
    <n v="2.7539554910034495E-4"/>
    <n v="0.53502359237253561"/>
    <n v="940"/>
    <s v="Top 50-60"/>
    <s v="A"/>
    <x v="1"/>
  </r>
  <r>
    <s v="BLK"/>
    <x v="7"/>
    <s v="Zuri|Marselle|Marselle"/>
    <s v="THROW"/>
    <s v="MP50-1912"/>
    <s v="Brown"/>
    <s v="60x70&quot;"/>
    <s v="B"/>
    <n v="3698"/>
    <n v="60038.879999999997"/>
    <n v="2.7506119965294229E-4"/>
    <n v="0.53529865357218853"/>
    <n v="941"/>
    <s v="Top 50-60"/>
    <s v="A"/>
    <x v="1"/>
  </r>
  <r>
    <s v="BLK"/>
    <x v="3"/>
    <s v="Avril|Nami|Ombak"/>
    <s v="COMFORTER (SET)"/>
    <s v="AM10-0286"/>
    <s v="Ivory"/>
    <s v="Twin/Twin "/>
    <s v="A+"/>
    <n v="1924"/>
    <n v="60036.81"/>
    <n v="2.7505171618684031E-4"/>
    <n v="0.53557370528837533"/>
    <n v="942"/>
    <s v="Top 50-60"/>
    <s v="A"/>
    <x v="1"/>
  </r>
  <r>
    <s v="TOWL"/>
    <x v="2"/>
    <s v="Splendor|Splendor|Splendor"/>
    <s v="BATH TOWEL"/>
    <s v="MPS73-434"/>
    <s v="White"/>
    <s v="6-Piece"/>
    <s v="A+"/>
    <n v="1047"/>
    <n v="60009.88"/>
    <n v="2.7492833949982259E-4"/>
    <n v="0.53584863362787516"/>
    <n v="943"/>
    <s v="Top 50-60"/>
    <s v="A"/>
    <x v="1"/>
  </r>
  <r>
    <s v="ART"/>
    <x v="2"/>
    <s v="Aurora|Aurora|Aurora"/>
    <s v="VASES &amp; BOWLS"/>
    <s v="MPS162-248"/>
    <s v="Blue Metal"/>
    <s v="3-Piece"/>
    <s v="A+"/>
    <n v="593"/>
    <n v="59917.71"/>
    <n v="2.7450607328213149E-4"/>
    <n v="0.53612313970115733"/>
    <n v="944"/>
    <s v="Top 50-60"/>
    <s v="A"/>
    <x v="1"/>
  </r>
  <r>
    <s v="ADUL"/>
    <x v="3"/>
    <s v="Porter|Evans|Walker"/>
    <s v="COMFORTER (SET)"/>
    <s v="AM10-0457"/>
    <s v="Navy"/>
    <s v="Cal King"/>
    <s v="A++"/>
    <n v="1644"/>
    <n v="59917.68"/>
    <n v="2.745059358405938E-4"/>
    <n v="0.53639764563699788"/>
    <n v="945"/>
    <s v="Top 50-60"/>
    <s v="A"/>
    <x v="1"/>
  </r>
  <r>
    <s v="YOUT"/>
    <x v="11"/>
    <s v="Haisley|Mackenzie|Piper"/>
    <s v="COMFORTER (SET)"/>
    <s v="UHK10-0171"/>
    <s v="Pink"/>
    <s v="Full/Queen"/>
    <s v="B+"/>
    <n v="834"/>
    <n v="59698.400000000001"/>
    <n v="2.7350132982762522E-4"/>
    <n v="0.5366711469668255"/>
    <n v="946"/>
    <s v="Top 50-60"/>
    <s v="A"/>
    <x v="1"/>
  </r>
  <r>
    <s v="HHL"/>
    <x v="17"/>
    <s v="Seaside|Seaside|Seaside"/>
    <s v="COVERLET&amp;BEDSPR"/>
    <s v="HH13-1548"/>
    <s v="Aqua"/>
    <s v="King/Cal K"/>
    <s v="B"/>
    <n v="613"/>
    <n v="59693.43"/>
    <n v="2.7347856034621128E-4"/>
    <n v="0.5369446255271717"/>
    <n v="947"/>
    <s v="Top 50-60"/>
    <s v="A"/>
    <x v="1"/>
  </r>
  <r>
    <s v="ADUL"/>
    <x v="3"/>
    <s v="Boulder Stripe|Cascade Stripe|Highland Stripe"/>
    <s v="COMFORTER (SET)"/>
    <s v="AM10-0033"/>
    <s v="Brown"/>
    <s v="King/Cal K"/>
    <s v="B"/>
    <n v="1615"/>
    <n v="59665.99"/>
    <n v="2.7335284715305244E-4"/>
    <n v="0.53721797837432472"/>
    <n v="948"/>
    <s v="Top 50-60"/>
    <s v="A"/>
    <x v="1"/>
  </r>
  <r>
    <s v="ADUL"/>
    <x v="7"/>
    <s v="Cape Cod|Chatham|Bedford"/>
    <s v="COMFORTER (SET)"/>
    <s v="MP10-5282"/>
    <s v="Blue"/>
    <s v="King"/>
    <s v="B"/>
    <n v="714"/>
    <n v="59571.97"/>
    <n v="2.7292210537386923E-4"/>
    <n v="0.53749090047969861"/>
    <n v="949"/>
    <s v="Top 50-60"/>
    <s v="A"/>
    <x v="1"/>
  </r>
  <r>
    <s v="ART"/>
    <x v="7"/>
    <s v="Forest Reflections|Forest Reflections|Forest Reflections"/>
    <s v="CANVAS"/>
    <s v="MP95C-0041"/>
    <s v="Multi"/>
    <s v="See below"/>
    <s v="A+"/>
    <n v="1012"/>
    <n v="59477.78"/>
    <n v="2.7249058475930561E-4"/>
    <n v="0.53776339106445792"/>
    <n v="950"/>
    <s v="Top 50-60"/>
    <s v="A"/>
    <x v="1"/>
  </r>
  <r>
    <s v="FUR"/>
    <x v="0"/>
    <s v="Naomi|Naomi|Naomi"/>
    <s v="OCCASIONL TABLE"/>
    <s v="MT120-1201"/>
    <s v="Honey"/>
    <s v="See below"/>
    <s v="B"/>
    <n v="227"/>
    <n v="59477.45"/>
    <n v="2.7248907290239078E-4"/>
    <n v="0.53803588013736026"/>
    <n v="951"/>
    <s v="Top 50-60"/>
    <s v="A"/>
    <x v="1"/>
  </r>
  <r>
    <s v="ART"/>
    <x v="7"/>
    <s v="Lenzie|Lenzie|Lenzie"/>
    <s v="AWD"/>
    <s v="MP167-0357"/>
    <s v="Multi"/>
    <s v="See below"/>
    <s v="A+"/>
    <n v="1207"/>
    <n v="59460.28"/>
    <n v="2.7241041052897475E-4"/>
    <n v="0.5383082905478892"/>
    <n v="952"/>
    <s v="Top 50-60"/>
    <s v="A"/>
    <x v="1"/>
  </r>
  <r>
    <s v="FUR"/>
    <x v="7"/>
    <s v="Justin|Benton|Felton"/>
    <s v="MOTION"/>
    <s v="MP103-0937"/>
    <s v="Tan"/>
    <s v="See below"/>
    <s v="B"/>
    <n v="215"/>
    <n v="59460"/>
    <n v="2.7240912774128948E-4"/>
    <n v="0.53858069967563049"/>
    <n v="953"/>
    <s v="Top 50-60"/>
    <s v="A"/>
    <x v="1"/>
  </r>
  <r>
    <s v="ADUL"/>
    <x v="7"/>
    <s v="Laurel|Vivian|Piedmont"/>
    <s v="COMFORTER (SET)"/>
    <s v="MP10-3280"/>
    <s v="Black"/>
    <s v="King"/>
    <s v="B"/>
    <n v="863"/>
    <n v="59375.56"/>
    <n v="2.7202227562648162E-4"/>
    <n v="0.538852721951257"/>
    <n v="954"/>
    <s v="Top 50-60"/>
    <s v="A"/>
    <x v="1"/>
  </r>
  <r>
    <s v="BLK"/>
    <x v="12"/>
    <s v="Burlington|Burlington|Burlington"/>
    <s v="BLANKET"/>
    <s v="WR51-2209"/>
    <s v="Ivory"/>
    <s v="Full/Queen"/>
    <s v="A+"/>
    <n v="2530"/>
    <n v="59311.94"/>
    <n v="2.7173080793884455E-4"/>
    <n v="0.53912445275919585"/>
    <n v="955"/>
    <s v="Top 50-60"/>
    <s v="A"/>
    <x v="1"/>
  </r>
  <r>
    <s v="BLK"/>
    <x v="7"/>
    <s v="Chenille Chunky Knit|Chenille Chunky Knit|Chenille Chunky Knit"/>
    <s v="THROW"/>
    <s v="MP50-7674"/>
    <s v="Grey"/>
    <s v="50x60&quot;"/>
    <s v="A"/>
    <n v="1362"/>
    <n v="59263.64"/>
    <n v="2.7150952706313139E-4"/>
    <n v="0.53939596228625897"/>
    <n v="956"/>
    <s v="Top 50-60"/>
    <s v="A"/>
    <x v="1"/>
  </r>
  <r>
    <s v="FUR"/>
    <x v="1"/>
    <s v="Skye|Skye|Skye"/>
    <s v="OCCASIONL TABLE"/>
    <s v="II120-0566"/>
    <s v="Natural"/>
    <s v="See below"/>
    <s v="B"/>
    <n v="325"/>
    <n v="59230.22"/>
    <n v="2.713564171901224E-4"/>
    <n v="0.53966731870344908"/>
    <n v="957"/>
    <s v="Top 50-60"/>
    <s v="A"/>
    <x v="1"/>
  </r>
  <r>
    <s v="ART"/>
    <x v="7"/>
    <s v="Adelaide|Adelaide|Adelaide"/>
    <s v="DEC. MIRROR"/>
    <s v="MP95F-0318"/>
    <s v="Gold"/>
    <s v="See below"/>
    <s v="A+"/>
    <n v="1264"/>
    <n v="59220.08"/>
    <n v="2.7130996195037641E-4"/>
    <n v="0.53993862866539943"/>
    <n v="958"/>
    <s v="Top 50-60"/>
    <s v="A"/>
    <x v="1"/>
  </r>
  <r>
    <s v="TOWL"/>
    <x v="2"/>
    <s v="800GSM|800GSM|800GSM"/>
    <s v="BATH TOWEL"/>
    <s v="MPS73-194"/>
    <s v="Dusty Green"/>
    <s v="8-Piece"/>
    <s v="B+"/>
    <n v="1720"/>
    <n v="59160.7"/>
    <n v="2.7103791933340233E-4"/>
    <n v="0.54020966658473279"/>
    <n v="959"/>
    <s v="Top 50-60"/>
    <s v="A"/>
    <x v="1"/>
  </r>
  <r>
    <s v="ADUL"/>
    <x v="1"/>
    <s v="Mila|Mila|Mila"/>
    <s v="COMFORTER (SET)"/>
    <s v="II10-1062"/>
    <s v="Navy"/>
    <s v="King/Cal K"/>
    <s v="A"/>
    <n v="698"/>
    <n v="59097.67"/>
    <n v="2.7074915466267354E-4"/>
    <n v="0.54048041573939543"/>
    <n v="960"/>
    <s v="Top 50-60"/>
    <s v="A"/>
    <x v="1"/>
  </r>
  <r>
    <s v="ADUL"/>
    <x v="7"/>
    <s v="Quebec|Mansfield|Vancouver"/>
    <s v="COVERLET&amp;BEDSPR"/>
    <s v="MP13-1565"/>
    <s v="Khaki"/>
    <s v="Queen"/>
    <s v="A"/>
    <n v="1128"/>
    <n v="59074.93"/>
    <n v="2.7064497397708936E-4"/>
    <n v="0.54075106071337253"/>
    <n v="961"/>
    <s v="Top 50-60"/>
    <s v="A"/>
    <x v="1"/>
  </r>
  <r>
    <s v="SHET"/>
    <x v="9"/>
    <s v="600 Thread Count|600 Thread Count|600 Thread Count"/>
    <s v="SHEET/SHEET SET"/>
    <s v="BR20-1003"/>
    <s v="Blue"/>
    <s v="Queen"/>
    <s v="A++"/>
    <n v="1788"/>
    <n v="59072.45"/>
    <n v="2.7063361214330533E-4"/>
    <n v="0.54102169432551583"/>
    <n v="962"/>
    <s v="Top 50-60"/>
    <s v="A"/>
    <x v="1"/>
  </r>
  <r>
    <s v="BLK"/>
    <x v="7"/>
    <s v="Zuri|Marselle|Marselle"/>
    <s v="THROW"/>
    <s v="MP50-1911"/>
    <s v="Tan"/>
    <s v="60x70&quot;"/>
    <s v="B+"/>
    <n v="3712"/>
    <n v="59005.04"/>
    <n v="2.7032478100807089E-4"/>
    <n v="0.54129201910652391"/>
    <n v="963"/>
    <s v="Top 50-60"/>
    <s v="A"/>
    <x v="1"/>
  </r>
  <r>
    <s v="FUR"/>
    <x v="1"/>
    <s v="Monterey|Monterey|Monterey"/>
    <s v="OCCASIONL TABLE"/>
    <s v="II120-0575"/>
    <s v="Natural"/>
    <s v="54&quot;W"/>
    <s v="A"/>
    <n v="258"/>
    <n v="58986.26"/>
    <n v="2.7023874260546444E-4"/>
    <n v="0.54156225784912937"/>
    <n v="964"/>
    <s v="Top 50-60"/>
    <s v="A"/>
    <x v="1"/>
  </r>
  <r>
    <s v="FUR"/>
    <x v="7"/>
    <s v="Colton|Charlie|Robin"/>
    <s v="ACCENT CHAIR"/>
    <s v="FPF18-0160"/>
    <s v="Grey"/>
    <s v="See below"/>
    <s v="B"/>
    <n v="332"/>
    <n v="58964.14"/>
    <n v="2.7013740237832618E-4"/>
    <n v="0.54183239525150773"/>
    <n v="965"/>
    <s v="Top 50-60"/>
    <s v="A"/>
    <x v="1"/>
  </r>
  <r>
    <s v="ADUL"/>
    <x v="3"/>
    <s v="Porter|Evans|Walker"/>
    <s v="COMFORTER (SET)"/>
    <s v="AM10-0397"/>
    <s v="Purple"/>
    <s v="King"/>
    <s v="A"/>
    <n v="1944"/>
    <n v="58956.72"/>
    <n v="2.7010340850466591E-4"/>
    <n v="0.54210249866001237"/>
    <n v="966"/>
    <s v="Top 50-60"/>
    <s v="A"/>
    <x v="1"/>
  </r>
  <r>
    <s v="BLK"/>
    <x v="7"/>
    <s v="Chenille Chunky Knit|Chenille Chunky Knit|Chenille Chunky Knit"/>
    <s v="THROW"/>
    <s v="MP50-7675"/>
    <s v="Blush"/>
    <s v="50x60&quot;"/>
    <s v="A+"/>
    <n v="1352"/>
    <n v="58924.34"/>
    <n v="2.6995506327163088E-4"/>
    <n v="0.54237245372328402"/>
    <n v="967"/>
    <s v="Top 50-60"/>
    <s v="A"/>
    <x v="1"/>
  </r>
  <r>
    <s v="TOWL"/>
    <x v="16"/>
    <s v="Big Bundle|Big Bundle|Big Bundle"/>
    <s v="BATH TOWEL"/>
    <s v="5DS73-0201"/>
    <s v="Grey"/>
    <s v="12-Piece"/>
    <s v="A"/>
    <n v="2071"/>
    <n v="58868.38"/>
    <n v="2.6969868898995576E-4"/>
    <n v="0.54264215241227398"/>
    <n v="968"/>
    <s v="Top 50-60"/>
    <s v="A"/>
    <x v="1"/>
  </r>
  <r>
    <s v="ADUL"/>
    <x v="7"/>
    <s v="Viola|Aeriela|Eugenia"/>
    <s v="DUVET&amp;DUVET SET"/>
    <s v="MP12-7105"/>
    <s v="Taupe"/>
    <s v="King/Cal K"/>
    <s v="B"/>
    <n v="892"/>
    <n v="58850.85"/>
    <n v="2.6961837731808721E-4"/>
    <n v="0.54291177078959207"/>
    <n v="969"/>
    <s v="Top 50-60"/>
    <s v="A"/>
    <x v="1"/>
  </r>
  <r>
    <s v="ADUL"/>
    <x v="27"/>
    <s v="Ronan|Dermot|Dierdre"/>
    <s v="COVERLET&amp;BEDSPR"/>
    <s v="MPP13-050"/>
    <s v="Blue"/>
    <s v="King/Cal K"/>
    <s v="B"/>
    <n v="957"/>
    <n v="58849.67"/>
    <n v="2.6961297128427059E-4"/>
    <n v="0.54318138376087632"/>
    <n v="970"/>
    <s v="Top 50-60"/>
    <s v="A"/>
    <x v="1"/>
  </r>
  <r>
    <s v="TOWL"/>
    <x v="7"/>
    <s v="Organic|Organic|Organic"/>
    <s v="BATH TOWEL"/>
    <s v="MP73-6182"/>
    <s v="White"/>
    <s v="6-Piece"/>
    <s v="B+"/>
    <n v="2061"/>
    <n v="58847.57"/>
    <n v="2.6960335037663091E-4"/>
    <n v="0.54345098711125295"/>
    <n v="971"/>
    <s v="Top 50-60"/>
    <s v="A"/>
    <x v="1"/>
  </r>
  <r>
    <s v="WIN"/>
    <x v="7"/>
    <s v="Galen|Colm|Paxton"/>
    <s v="WINDOW PANEL"/>
    <s v="MP40-6549"/>
    <s v="Ivory"/>
    <s v="33x64&quot;"/>
    <s v="A+"/>
    <n v="1679"/>
    <n v="58802.12"/>
    <n v="2.6939512644700024E-4"/>
    <n v="0.54372038223769992"/>
    <n v="972"/>
    <s v="Top 50-60"/>
    <s v="A"/>
    <x v="1"/>
  </r>
  <r>
    <s v="ADUL"/>
    <x v="7"/>
    <s v="Trinity|Channing|Vargas"/>
    <s v="COMFORTER (SET)"/>
    <s v="MP10-932"/>
    <s v="Taupe"/>
    <s v="King"/>
    <s v="B"/>
    <n v="741"/>
    <n v="58731.06"/>
    <n v="2.6906957325801103E-4"/>
    <n v="0.54398945181095792"/>
    <n v="973"/>
    <s v="Top 50-60"/>
    <s v="A"/>
    <x v="1"/>
  </r>
  <r>
    <s v="BLK"/>
    <x v="7"/>
    <s v="Elma|Celia"/>
    <s v="THROW"/>
    <s v="MP50-3252"/>
    <s v="Tan"/>
    <s v="60x70&quot;"/>
    <s v="B"/>
    <n v="3711"/>
    <n v="58656.800000000003"/>
    <n v="2.6872935963833284E-4"/>
    <n v="0.54425818117059621"/>
    <n v="974"/>
    <s v="Top 50-60"/>
    <s v="A"/>
    <x v="1"/>
  </r>
  <r>
    <s v="BATH"/>
    <x v="2"/>
    <s v="Marshmallow|Marshmallow|Marshmallow"/>
    <s v="BATH RUG"/>
    <s v="MPS72-164"/>
    <s v="White"/>
    <s v="24x72&quot;"/>
    <s v="A"/>
    <n v="1682"/>
    <n v="58574.12"/>
    <n v="2.6835057076040394E-4"/>
    <n v="0.54452653174135657"/>
    <n v="975"/>
    <s v="Top 50-60"/>
    <s v="A"/>
    <x v="1"/>
  </r>
  <r>
    <s v="ADUL"/>
    <x v="2"/>
    <s v="Farmhouse"/>
    <s v="COMFORTER (SET)"/>
    <s v="MPS10-313"/>
    <s v="Blue"/>
    <s v="King"/>
    <s v="B"/>
    <n v="332"/>
    <n v="58553.17"/>
    <n v="2.6825459075323642E-4"/>
    <n v="0.54479478633210976"/>
    <n v="976"/>
    <s v="Top 50-60"/>
    <s v="A"/>
    <x v="1"/>
  </r>
  <r>
    <s v="ADUL"/>
    <x v="12"/>
    <s v="Winter Plains|Winter Plains|Winter Plains"/>
    <s v="COVERLET&amp;BEDSPR"/>
    <s v="WR14-1726"/>
    <s v="Taupe"/>
    <s v="Full/Queen"/>
    <s v="A"/>
    <n v="1087"/>
    <n v="58544.59"/>
    <n v="2.6821528247345135E-4"/>
    <n v="0.54506300161458321"/>
    <n v="977"/>
    <s v="Top 50-60"/>
    <s v="A"/>
    <x v="1"/>
  </r>
  <r>
    <s v="BLK"/>
    <x v="5"/>
    <s v="Plush Heated|Plush Heated|Plush Heated"/>
    <s v="ELECT BLANKET"/>
    <s v="ST54-0085"/>
    <s v="Dark Grey"/>
    <s v="King"/>
    <s v="B"/>
    <n v="678"/>
    <n v="58524.23"/>
    <n v="2.6812200548319217E-4"/>
    <n v="0.54533112362006642"/>
    <n v="978"/>
    <s v="Top 50-60"/>
    <s v="A"/>
    <x v="1"/>
  </r>
  <r>
    <s v="BLK"/>
    <x v="7"/>
    <s v="Zuri|Marselle|Marselle"/>
    <s v="THROW"/>
    <s v="MP50-7192"/>
    <s v="Blush"/>
    <s v="60x70&quot;"/>
    <s v="B"/>
    <n v="3726"/>
    <n v="58506.38"/>
    <n v="2.6804022776825466E-4"/>
    <n v="0.54559916384783469"/>
    <n v="979"/>
    <s v="Top 50-60"/>
    <s v="A"/>
    <x v="1"/>
  </r>
  <r>
    <s v="ADUL"/>
    <x v="7"/>
    <s v="Laurel|Vivian|Piedmont"/>
    <s v="COMFORTER (SET)"/>
    <s v="MP10-254"/>
    <s v="Plum"/>
    <s v="Queen"/>
    <s v="B"/>
    <n v="1006"/>
    <n v="58500.47"/>
    <n v="2.6801315178532584E-4"/>
    <n v="0.54586717699962006"/>
    <n v="980"/>
    <s v="Top 50-60"/>
    <s v="A"/>
    <x v="1"/>
  </r>
  <r>
    <s v="BLK"/>
    <x v="7"/>
    <s v="Waffle Weave|Waffle Weave|Waffle Weave"/>
    <s v="BLANKET"/>
    <s v="BR51N-3832"/>
    <s v="Aqua"/>
    <s v="Full/Queen"/>
    <s v="B+"/>
    <n v="1704"/>
    <n v="58477.21"/>
    <n v="2.679065887797546E-4"/>
    <n v="0.54613508358839979"/>
    <n v="981"/>
    <s v="Top 50-60"/>
    <s v="A"/>
    <x v="1"/>
  </r>
  <r>
    <s v="YOUT"/>
    <x v="10"/>
    <s v="Juliette|Juliette|Juliette"/>
    <s v="COMFORTER (SET)"/>
    <s v="CS10-1619"/>
    <s v="Teal"/>
    <s v="Full/Queen"/>
    <s v="ARB"/>
    <n v="2081"/>
    <n v="58402.17"/>
    <n v="2.6756280168009589E-4"/>
    <n v="0.54640264639007985"/>
    <n v="982"/>
    <s v="Top 50-60"/>
    <s v="A"/>
    <x v="1"/>
  </r>
  <r>
    <s v="BATH"/>
    <x v="7"/>
    <s v="Amherst|Eastridge|Salem"/>
    <s v="SHOWER CURTAIN"/>
    <s v="MP70-223"/>
    <s v="Natural"/>
    <s v="72x72&quot;"/>
    <s v="A+"/>
    <n v="4117"/>
    <n v="58392.67"/>
    <n v="2.6751927852648776E-4"/>
    <n v="0.54667016566860638"/>
    <n v="983"/>
    <s v="Top 50-60"/>
    <s v="A"/>
    <x v="1"/>
  </r>
  <r>
    <s v="TOWL"/>
    <x v="2"/>
    <s v="800GSM|800GSM|800GSM"/>
    <s v="BATH TOWEL"/>
    <s v="MPS73-189"/>
    <s v="Cream"/>
    <s v="8-Piece"/>
    <s v="A"/>
    <n v="1686"/>
    <n v="58262.82"/>
    <n v="2.6692438573743281E-4"/>
    <n v="0.54693709005434377"/>
    <n v="984"/>
    <s v="Top 50-60"/>
    <s v="A"/>
    <x v="1"/>
  </r>
  <r>
    <s v="YOUT"/>
    <x v="24"/>
    <s v="Nash|Gavin|Landon"/>
    <s v="COMFORTER (SET)"/>
    <s v="MZK10-164"/>
    <s v="Blue"/>
    <s v="Twin"/>
    <s v="A"/>
    <n v="1970"/>
    <n v="58207.43"/>
    <n v="2.6667062284497421E-4"/>
    <n v="0.54720376067718879"/>
    <n v="985"/>
    <s v="Top 50-60"/>
    <s v="A"/>
    <x v="1"/>
  </r>
  <r>
    <s v="ADUL"/>
    <x v="7"/>
    <s v="Leila|Lorilyn|Lucita"/>
    <s v="COVERLET&amp;BEDSPR"/>
    <s v="MP13-5590"/>
    <s v="Dark Gray"/>
    <s v="Daybed"/>
    <s v="B"/>
    <n v="1121"/>
    <n v="58129.46"/>
    <n v="2.663134122884658E-4"/>
    <n v="0.54747007408947723"/>
    <n v="986"/>
    <s v="Top 50-60"/>
    <s v="A"/>
    <x v="1"/>
  </r>
  <r>
    <s v="ADUL"/>
    <x v="6"/>
    <s v="Brystol|Cadence|Isabella"/>
    <s v="COMFORTER (SET)"/>
    <s v="MPE10-978"/>
    <s v="Black"/>
    <s v="King"/>
    <s v="B"/>
    <n v="530"/>
    <n v="58110.02"/>
    <n v="2.6622435017202968E-4"/>
    <n v="0.54773629843964922"/>
    <n v="987"/>
    <s v="Top 50-60"/>
    <s v="A"/>
    <x v="1"/>
  </r>
  <r>
    <s v="ADUL"/>
    <x v="7"/>
    <s v="Lola|Brianna|Victoria"/>
    <s v="COMFORTER (SET)"/>
    <s v="MP10-2639"/>
    <s v="Aqua"/>
    <s v="Queen"/>
    <s v="B"/>
    <n v="830"/>
    <n v="58083.57"/>
    <n v="2.6610317254961534E-4"/>
    <n v="0.54800240161219882"/>
    <n v="988"/>
    <s v="Top 50-60"/>
    <s v="A"/>
    <x v="1"/>
  </r>
  <r>
    <s v="TOWL"/>
    <x v="7"/>
    <s v="Organic|Organic|Organic"/>
    <s v="BATH TOWEL"/>
    <s v="MP73-5138"/>
    <s v="Ivory"/>
    <s v="6-Piece"/>
    <s v="B"/>
    <n v="2033"/>
    <n v="57957.61"/>
    <n v="2.6552610134661684E-4"/>
    <n v="0.54826792771354549"/>
    <n v="989"/>
    <s v="Top 50-60"/>
    <s v="A"/>
    <x v="1"/>
  </r>
  <r>
    <s v="WIN"/>
    <x v="13"/>
    <s v="Azza|Charvi|Diah"/>
    <s v="CUSHION/POUF"/>
    <s v="ID31-1526"/>
    <s v="Aqua"/>
    <s v="20x20&quot;"/>
    <s v="A+"/>
    <n v="2909"/>
    <n v="57935.45"/>
    <n v="2.6542457786409501E-4"/>
    <n v="0.54853335229140954"/>
    <n v="990"/>
    <s v="Top 50-60"/>
    <s v="A"/>
    <x v="1"/>
  </r>
  <r>
    <s v="BLK"/>
    <x v="9"/>
    <s v="Zuri|Marselle|Marselle"/>
    <s v="ELECT BLANKET"/>
    <s v="BR54-2863"/>
    <s v="Blush/Grey"/>
    <s v="50x70&quot;"/>
    <s v="B+"/>
    <n v="1527"/>
    <n v="57913.52"/>
    <n v="2.6532410810002898E-4"/>
    <n v="0.54879867639950952"/>
    <n v="991"/>
    <s v="Top 50-60"/>
    <s v="A"/>
    <x v="1"/>
  </r>
  <r>
    <s v="ART"/>
    <x v="7"/>
    <s v="Botanical Panel|Botanical Panel|Botanical Panel"/>
    <s v="AWD"/>
    <s v="MP95B-0263"/>
    <s v="Bronze"/>
    <s v="See below"/>
    <s v="A+"/>
    <n v="1239"/>
    <n v="57835.03"/>
    <n v="2.6496451522353362E-4"/>
    <n v="0.54906364091473303"/>
    <n v="992"/>
    <s v="Top 50-60"/>
    <s v="A"/>
    <x v="1"/>
  </r>
  <r>
    <s v="BLK"/>
    <x v="12"/>
    <s v="Burlington|Burlington|Burlington"/>
    <s v="BLANKET"/>
    <s v="WR51-2218"/>
    <s v="Blue"/>
    <s v="Full/Queen"/>
    <s v="A+"/>
    <n v="2501"/>
    <n v="57816.03"/>
    <n v="2.6487746891631724E-4"/>
    <n v="0.54932851838364938"/>
    <n v="993"/>
    <s v="Top 50-60"/>
    <s v="A"/>
    <x v="1"/>
  </r>
  <r>
    <s v="SHET"/>
    <x v="6"/>
    <s v="Satin|Satin|Satin"/>
    <s v="SHEET/SHEET SET"/>
    <s v="MPE20-1139"/>
    <s v="Midnight Blue"/>
    <s v="Queen"/>
    <s v="B"/>
    <n v="2713"/>
    <n v="57804.49"/>
    <n v="2.6482459973814482E-4"/>
    <n v="0.54959334298338747"/>
    <n v="994"/>
    <s v="Top 50-60"/>
    <s v="A"/>
    <x v="1"/>
  </r>
  <r>
    <s v="YOUT"/>
    <x v="24"/>
    <s v="Nash|Gavin|Landon"/>
    <s v="COMFORTER (SET)"/>
    <s v="MZK10-165"/>
    <s v="Blue"/>
    <s v="Full/Queen"/>
    <s v="A"/>
    <n v="1666"/>
    <n v="57778.32"/>
    <n v="2.6470470490341574E-4"/>
    <n v="0.54985804768829083"/>
    <n v="995"/>
    <s v="Top 50-60"/>
    <s v="A"/>
    <x v="1"/>
  </r>
  <r>
    <s v="ADUL"/>
    <x v="7"/>
    <s v="Palmer|Teagan|Dakota"/>
    <s v="COMFORTER (SET)"/>
    <s v="MP10-2268"/>
    <s v="Red"/>
    <s v="Cal King"/>
    <s v="A"/>
    <n v="748"/>
    <n v="57697.27"/>
    <n v="2.6433338368236914E-4"/>
    <n v="0.5501223810719732"/>
    <n v="996"/>
    <s v="Top 50-60"/>
    <s v="A"/>
    <x v="1"/>
  </r>
  <r>
    <s v="BLK"/>
    <x v="3"/>
    <s v="Avril|Nami|Ombak"/>
    <s v="COMFORTER (SET)"/>
    <s v="AM10-0379"/>
    <s v="Blush Ombre"/>
    <s v="King/Cal K"/>
    <s v="A"/>
    <n v="1399"/>
    <n v="57643.65"/>
    <n v="2.6408772984063539E-4"/>
    <n v="0.55038646880181386"/>
    <n v="997"/>
    <s v="Top 50-60"/>
    <s v="A"/>
    <x v="1"/>
  </r>
  <r>
    <s v="SHET"/>
    <x v="6"/>
    <s v="Satin|Satin|Satin"/>
    <s v="SHEET/SHEET SET"/>
    <s v="MPE20-908"/>
    <s v="Light Grey"/>
    <s v="Queen"/>
    <s v="A+"/>
    <n v="3363"/>
    <n v="57489.01"/>
    <n v="2.6337926452758609E-4"/>
    <n v="0.55064984806634143"/>
    <n v="998"/>
    <s v="Top 50-60"/>
    <s v="A"/>
    <x v="1"/>
  </r>
  <r>
    <s v="BLK"/>
    <x v="7"/>
    <s v="Egyptian Cotton|Egyptian Cotton|Egyptian Cotton"/>
    <s v="BLANKET"/>
    <s v="MP51N-6188"/>
    <s v="Light Blue"/>
    <s v="Full/Queen"/>
    <s v="B+"/>
    <n v="1689"/>
    <n v="57484.73"/>
    <n v="2.6335965620153946E-4"/>
    <n v="0.55091320772254293"/>
    <n v="999"/>
    <s v="Top 50-60"/>
    <s v="A"/>
    <x v="1"/>
  </r>
  <r>
    <s v="ADUL"/>
    <x v="3"/>
    <s v="Porter|Evans|Walker"/>
    <s v="COMFORTER (SET)"/>
    <s v="AM10-0396"/>
    <s v="Purple"/>
    <s v="Queen"/>
    <s v="A"/>
    <n v="2012"/>
    <n v="57474.05"/>
    <n v="2.6331072701411471E-4"/>
    <n v="0.55117651844955706"/>
    <n v="1000"/>
    <s v="Top 50-60"/>
    <s v="A"/>
    <x v="1"/>
  </r>
  <r>
    <s v="WIN"/>
    <x v="7"/>
    <s v="Aubrey|Whitman|Charlotte"/>
    <s v="WINDOW PANEL"/>
    <s v="MP40-4896"/>
    <s v="Navy"/>
    <s v="50x84&quot;"/>
    <s v="A"/>
    <n v="1879"/>
    <n v="57461.83"/>
    <n v="2.632547424944208E-4"/>
    <n v="0.55143977319205151"/>
    <n v="1001"/>
    <s v="Top 50-60"/>
    <s v="A"/>
    <x v="1"/>
  </r>
  <r>
    <s v="SHET"/>
    <x v="12"/>
    <s v="Cotton Flannel|Cotton Flannel|Cotton Flannel"/>
    <s v="SHEET/SHEET SET"/>
    <s v="WR20-2043"/>
    <s v="Blue Plaid"/>
    <s v="Queen"/>
    <s v="A+"/>
    <n v="2054"/>
    <n v="57394.89"/>
    <n v="2.629480646099438E-4"/>
    <n v="0.55170272125666142"/>
    <n v="1002"/>
    <s v="Top 50-60"/>
    <s v="A"/>
    <x v="1"/>
  </r>
  <r>
    <s v="BLK"/>
    <x v="7"/>
    <s v="Duke|York|York"/>
    <s v="THROW"/>
    <s v="MP50-5784"/>
    <s v="Blue"/>
    <s v="50x60&quot;"/>
    <s v="B"/>
    <n v="3929"/>
    <n v="57374.94"/>
    <n v="2.6285666598736661E-4"/>
    <n v="0.55196557792264878"/>
    <n v="1003"/>
    <s v="Top 50-60"/>
    <s v="A"/>
    <x v="1"/>
  </r>
  <r>
    <s v="BLK"/>
    <x v="3"/>
    <s v="Avril|Nami|Ombak"/>
    <s v="COMFORTER (SET)"/>
    <s v="AM10-0274"/>
    <s v="Pink"/>
    <s v="Twin/Twin "/>
    <s v="A+"/>
    <n v="1848"/>
    <n v="57363.78"/>
    <n v="2.6280553773533848E-4"/>
    <n v="0.55222838346038416"/>
    <n v="1004"/>
    <s v="Top 50-60"/>
    <s v="A"/>
    <x v="1"/>
  </r>
  <r>
    <s v="BLK"/>
    <x v="5"/>
    <s v="Fila|Fila|Fila"/>
    <s v="ELEC MATT PAD"/>
    <s v="ST55-0275-1"/>
    <s v="White"/>
    <s v="Queen"/>
    <s v="ARA"/>
    <n v="627"/>
    <n v="57354"/>
    <n v="2.6276073179404502E-4"/>
    <n v="0.55249114419217826"/>
    <n v="1005"/>
    <s v="Top 50-60"/>
    <s v="A"/>
    <x v="1"/>
  </r>
  <r>
    <s v="SHET"/>
    <x v="15"/>
    <s v="Cozy Cotton Flannel|Cozy Cotton Flannel|Cozy Cotton Flannel"/>
    <s v="SHEET/SHEET SET"/>
    <s v="TN20-0212"/>
    <s v="Blue Plaid"/>
    <s v="Twin XL"/>
    <s v="A++"/>
    <n v="3136"/>
    <n v="57211.13"/>
    <n v="2.6210618937762389E-4"/>
    <n v="0.55275325038155587"/>
    <n v="1006"/>
    <s v="Top 50-60"/>
    <s v="A"/>
    <x v="1"/>
  </r>
  <r>
    <s v="BLK"/>
    <x v="12"/>
    <s v="Burlington|Burlington|Burlington"/>
    <s v="BLANKET"/>
    <s v="WR51-2210"/>
    <s v="Ivory"/>
    <s v="King"/>
    <s v="A+"/>
    <n v="1952"/>
    <n v="57178.46"/>
    <n v="2.6195651554305766E-4"/>
    <n v="0.55301520689709893"/>
    <n v="1007"/>
    <s v="Top 50-60"/>
    <s v="A"/>
    <x v="1"/>
  </r>
  <r>
    <s v="TOWL"/>
    <x v="2"/>
    <s v="800GSM|800GSM|800GSM"/>
    <s v="BATH TOWEL"/>
    <s v="MPS73-193"/>
    <s v="Aqua"/>
    <s v="8-Piece"/>
    <s v="B+"/>
    <n v="1667"/>
    <n v="57155.49"/>
    <n v="2.6185128113901768E-4"/>
    <n v="0.55327705817823791"/>
    <n v="1008"/>
    <s v="Top 50-60"/>
    <s v="A"/>
    <x v="1"/>
  </r>
  <r>
    <s v="BLK"/>
    <x v="7"/>
    <s v="Parker|Williams|Williams"/>
    <s v="COMFORTER (SET)"/>
    <s v="BASI10-0422"/>
    <s v="Brown"/>
    <s v="King/Cal K"/>
    <s v="A"/>
    <n v="988"/>
    <n v="57140.14"/>
    <n v="2.6178095688555607E-4"/>
    <n v="0.55353883913512347"/>
    <n v="1009"/>
    <s v="Top 50-60"/>
    <s v="A"/>
    <x v="1"/>
  </r>
  <r>
    <s v="WIN"/>
    <x v="1"/>
    <s v="Imani|Imani|Imani"/>
    <s v="WINDOW PANEL"/>
    <s v="II40-1295"/>
    <s v="White/Navy"/>
    <s v="50x95&quot;"/>
    <s v="A"/>
    <n v="1881"/>
    <n v="57097.760000000002"/>
    <n v="2.6158679780661771E-4"/>
    <n v="0.55380042593293011"/>
    <n v="1010"/>
    <s v="Top 50-60"/>
    <s v="A"/>
    <x v="1"/>
  </r>
  <r>
    <s v="FUR"/>
    <x v="0"/>
    <s v="Fayette|Fayette|Fayette"/>
    <s v="ACCENT CHAIR"/>
    <s v="MT100-1190"/>
    <s v="Cream"/>
    <s v="See below"/>
    <s v="B"/>
    <n v="242"/>
    <n v="56962.98"/>
    <n v="2.6096931879153245E-4"/>
    <n v="0.5540613952517216"/>
    <n v="1011"/>
    <s v="Top 50-60"/>
    <s v="A"/>
    <x v="1"/>
  </r>
  <r>
    <s v="ADUL"/>
    <x v="7"/>
    <s v="Quebec|Mansfield|Vancouver"/>
    <s v="COVERLET&amp;BEDSPR"/>
    <s v="MP13-6458"/>
    <s v="Dark Grey"/>
    <s v="Daybed"/>
    <s v="B"/>
    <n v="1372"/>
    <n v="56948.11"/>
    <n v="2.6090119360267416E-4"/>
    <n v="0.55432229644532427"/>
    <n v="1012"/>
    <s v="Top 50-60"/>
    <s v="A"/>
    <x v="1"/>
  </r>
  <r>
    <s v="FUR"/>
    <x v="7"/>
    <s v="Parker|Avalon|Avenu"/>
    <s v="DESK"/>
    <s v="MP122-0097"/>
    <s v="Off-White/Pecan"/>
    <s v="See below"/>
    <s v="B"/>
    <n v="362"/>
    <n v="56938.92"/>
    <n v="2.6085909067828894E-4"/>
    <n v="0.55458315553600257"/>
    <n v="1013"/>
    <s v="Top 50-60"/>
    <s v="A"/>
    <x v="1"/>
  </r>
  <r>
    <s v="BLK"/>
    <x v="9"/>
    <s v="Cotton|Cotton|Cotton"/>
    <s v="ELEC MATT PAD"/>
    <s v="BR55-0902"/>
    <s v="White"/>
    <s v="Cal King"/>
    <s v="A"/>
    <n v="704"/>
    <n v="56910.91"/>
    <n v="2.6073076609591374E-4"/>
    <n v="0.55484388630209847"/>
    <n v="1014"/>
    <s v="Top 50-60"/>
    <s v="A"/>
    <x v="1"/>
  </r>
  <r>
    <s v="FUR"/>
    <x v="7"/>
    <s v="Salina|Cecile|Cicely"/>
    <s v="MOTION"/>
    <s v="MP103-1005"/>
    <s v="Grey"/>
    <s v="See below"/>
    <s v="B-"/>
    <n v="266"/>
    <n v="56897.84"/>
    <n v="2.6067088739931799E-4"/>
    <n v="0.5551045571894978"/>
    <n v="1015"/>
    <s v="Top 50-60"/>
    <s v="A"/>
    <x v="1"/>
  </r>
  <r>
    <s v="ADUL"/>
    <x v="6"/>
    <s v="Sofia|Thelma|Leisha"/>
    <s v="COMFORTER (SET)"/>
    <s v="MPE10-881"/>
    <s v="Blue"/>
    <s v="King"/>
    <s v="A++"/>
    <n v="964"/>
    <n v="56855.25"/>
    <n v="2.604757662296157E-4"/>
    <n v="0.55536503295572737"/>
    <n v="1016"/>
    <s v="Top 50-60"/>
    <s v="A"/>
    <x v="1"/>
  </r>
  <r>
    <s v="BLK"/>
    <x v="9"/>
    <s v="Heated Plush|Heated Plush|Heated Plush"/>
    <s v="ELECT BLANKET"/>
    <s v="BR54-0905"/>
    <s v="Aqua"/>
    <s v="Queen"/>
    <s v="A"/>
    <n v="710"/>
    <n v="56836.05"/>
    <n v="2.6038780364548127E-4"/>
    <n v="0.55562542075937282"/>
    <n v="1017"/>
    <s v="Top 50-60"/>
    <s v="A"/>
    <x v="1"/>
  </r>
  <r>
    <s v="FUR"/>
    <x v="7"/>
    <s v="Clearwater|Blakeley|Daire"/>
    <s v="ACCENT CHAIR"/>
    <s v="MP100-1011"/>
    <s v="Natural"/>
    <s v="See below"/>
    <s v="B"/>
    <n v="261"/>
    <n v="56834.080000000002"/>
    <n v="2.6037877831783831E-4"/>
    <n v="0.55588579953769068"/>
    <n v="1018"/>
    <s v="Top 50-60"/>
    <s v="A"/>
    <x v="1"/>
  </r>
  <r>
    <s v="FUR"/>
    <x v="14"/>
    <s v="Howell|Howell|Howell"/>
    <s v="ACCENT CHAIR"/>
    <s v="TG100-0227"/>
    <s v="Linen"/>
    <s v="See below"/>
    <s v="EXB"/>
    <n v="278"/>
    <n v="56775.94"/>
    <n v="2.6011241661775625E-4"/>
    <n v="0.5561459119543084"/>
    <n v="1019"/>
    <s v="Top 50-60"/>
    <s v="A"/>
    <x v="1"/>
  </r>
  <r>
    <s v="ADUL"/>
    <x v="7"/>
    <s v="Quebec|Mansfield|Vancouver"/>
    <s v="COVERLET&amp;BEDSPR"/>
    <s v="MP13-6497"/>
    <s v="Mocha"/>
    <s v="Queen"/>
    <s v="A"/>
    <n v="1086"/>
    <n v="56755.91"/>
    <n v="2.6002065148441185E-4"/>
    <n v="0.55640593260579285"/>
    <n v="1020"/>
    <s v="Top 50-60"/>
    <s v="A"/>
    <x v="1"/>
  </r>
  <r>
    <s v="BLK"/>
    <x v="7"/>
    <s v="Arctic|Polar|Polar"/>
    <s v="THROW"/>
    <s v="BASI50-0415"/>
    <s v="Chocolate"/>
    <s v="50x60&quot;"/>
    <s v="B"/>
    <n v="3877"/>
    <n v="56748.86"/>
    <n v="2.5998835272304999E-4"/>
    <n v="0.55666592095851586"/>
    <n v="1021"/>
    <s v="Top 50-60"/>
    <s v="A"/>
    <x v="1"/>
  </r>
  <r>
    <s v="BASI"/>
    <x v="7"/>
    <s v="Windom|Prospect|Prospect"/>
    <s v="BLANKET"/>
    <s v="MP51-5155"/>
    <s v="Blush"/>
    <s v="Full/Queen"/>
    <s v="A"/>
    <n v="2587"/>
    <n v="56721.440000000002"/>
    <n v="2.5986273115758302E-4"/>
    <n v="0.55692578368967349"/>
    <n v="1022"/>
    <s v="Top 50-60"/>
    <s v="A"/>
    <x v="1"/>
  </r>
  <r>
    <s v="BLK"/>
    <x v="9"/>
    <s v="Zuri|Marselle|Marselle"/>
    <s v="ELECT BLANKET"/>
    <s v="BR54-1370"/>
    <s v="Grey/Blue"/>
    <s v="50x70&quot;"/>
    <s v="B+"/>
    <n v="1484"/>
    <n v="56663.7"/>
    <n v="2.5959820201133712E-4"/>
    <n v="0.55718538189168487"/>
    <n v="1023"/>
    <s v="Top 50-60"/>
    <s v="A"/>
    <x v="1"/>
  </r>
  <r>
    <s v="FUR"/>
    <x v="1"/>
    <s v="Lancaster"/>
    <s v="BAR STOOL"/>
    <s v="IIF20-0104"/>
    <s v="Amber/Graphite"/>
    <s v="See below"/>
    <s v="B"/>
    <n v="427"/>
    <n v="56563.14"/>
    <n v="2.5913749797693307E-4"/>
    <n v="0.55744451938966177"/>
    <n v="1024"/>
    <s v="Top 50-60"/>
    <s v="A"/>
    <x v="1"/>
  </r>
  <r>
    <s v="ADUL"/>
    <x v="7"/>
    <s v="Bellagio|Venetian|Mirage"/>
    <s v="COMFORTER (SET)"/>
    <s v="MP10-4535"/>
    <s v="Brown/Gold"/>
    <s v="Cal King"/>
    <s v="A++"/>
    <n v="719"/>
    <n v="56494.22"/>
    <n v="2.5882174895096722E-4"/>
    <n v="0.55770334113861275"/>
    <n v="1025"/>
    <s v="Top 50-60"/>
    <s v="A"/>
    <x v="1"/>
  </r>
  <r>
    <s v="TOWL"/>
    <x v="7"/>
    <s v="Spa Waffle|Spa Waffle|Spa Waffle"/>
    <s v="BATH TOWEL"/>
    <s v="MP73-5974"/>
    <s v="White"/>
    <s v="6-Piece"/>
    <s v="B+"/>
    <n v="2250"/>
    <n v="56453.16"/>
    <n v="2.5863363729968809E-4"/>
    <n v="0.55796197477591247"/>
    <n v="1026"/>
    <s v="Top 50-60"/>
    <s v="A"/>
    <x v="1"/>
  </r>
  <r>
    <s v="FUR"/>
    <x v="1"/>
    <s v="Mercer|Mercer|Mercer"/>
    <s v="DINING TABLE"/>
    <s v="IIF20-0062"/>
    <s v="Bronze"/>
    <s v="See below"/>
    <s v="B-"/>
    <n v="161"/>
    <n v="56411.61"/>
    <n v="2.5844328076995971E-4"/>
    <n v="0.55822041805668243"/>
    <n v="1027"/>
    <s v="Top 50-60"/>
    <s v="A"/>
    <x v="1"/>
  </r>
  <r>
    <s v="ADUL"/>
    <x v="7"/>
    <s v="Pebble Beach|Pacific Grove|Ocean View"/>
    <s v="COMFORTER (SET)"/>
    <s v="MP10-8073"/>
    <s v="Aqua"/>
    <s v="King"/>
    <s v="B"/>
    <n v="664"/>
    <n v="56411.53"/>
    <n v="2.5844291425919244E-4"/>
    <n v="0.55847886097094157"/>
    <n v="1028"/>
    <s v="Top 50-60"/>
    <s v="A"/>
    <x v="1"/>
  </r>
  <r>
    <s v="FUR"/>
    <x v="7"/>
    <s v="Ashcroft|Jaxon|Jayden"/>
    <s v="ACCENT BENCH"/>
    <s v="MP105-0189"/>
    <s v="Grey Multi"/>
    <s v="See below"/>
    <s v="B"/>
    <n v="427"/>
    <n v="56339.35"/>
    <n v="2.5811222991946212E-4"/>
    <n v="0.55873697320086102"/>
    <n v="1029"/>
    <s v="Top 50-60"/>
    <s v="A"/>
    <x v="1"/>
  </r>
  <r>
    <s v="BLK"/>
    <x v="9"/>
    <s v="Heated Plush|Heated Plush|Heated Plush"/>
    <s v="ELECT BLANKET"/>
    <s v="BR54-1924"/>
    <s v="Teal"/>
    <s v="60x70&quot;"/>
    <s v="B"/>
    <n v="1562"/>
    <n v="56324.31"/>
    <n v="2.5804332589522347E-4"/>
    <n v="0.55899501652675621"/>
    <n v="1030"/>
    <s v="Top 50-60"/>
    <s v="A"/>
    <x v="1"/>
  </r>
  <r>
    <s v="YOUT"/>
    <x v="13"/>
    <s v="Felicia|Isabel|Alyssa"/>
    <s v="COMFORTER (SET)"/>
    <s v="ID10-2056"/>
    <s v="Black"/>
    <s v="King/Cal K"/>
    <s v="A+"/>
    <n v="1335"/>
    <n v="56280.25"/>
    <n v="2.5784147009017336E-4"/>
    <n v="0.55925285799684643"/>
    <n v="1031"/>
    <s v="Top 50-60"/>
    <s v="A"/>
    <x v="1"/>
  </r>
  <r>
    <s v="ART"/>
    <x v="2"/>
    <s v="Marlowe|Marlowe|Marlowe"/>
    <s v="DEC. MIRROR"/>
    <s v="MPS95F-0043"/>
    <s v="White"/>
    <s v="36&quot; Dia"/>
    <s v="A"/>
    <n v="508"/>
    <n v="56235.199999999997"/>
    <n v="2.5763507871437875E-4"/>
    <n v="0.55951049307556078"/>
    <n v="1032"/>
    <s v="Top 50-60"/>
    <s v="A"/>
    <x v="1"/>
  </r>
  <r>
    <s v="BLK"/>
    <x v="13"/>
    <s v="Brielle|Ella|Ella"/>
    <s v="COMFORTER (SET)"/>
    <s v="ID10-2253"/>
    <s v="Natural"/>
    <s v="Full/Queen"/>
    <s v="A++"/>
    <n v="1483"/>
    <n v="56233.41"/>
    <n v="2.5762687803596208E-4"/>
    <n v="0.55976811995359677"/>
    <n v="1033"/>
    <s v="Top 50-60"/>
    <s v="A"/>
    <x v="1"/>
  </r>
  <r>
    <s v="FUR"/>
    <x v="1"/>
    <s v="Sonoma|Sonoma|Sonoma"/>
    <s v="DINING CHAIR"/>
    <s v="II108-0314"/>
    <s v="Natural/Grey"/>
    <s v="See below"/>
    <s v="B"/>
    <n v="373"/>
    <n v="56208.73"/>
    <n v="2.5751380946427264E-4"/>
    <n v="0.56002563376306103"/>
    <n v="1034"/>
    <s v="Top 50-60"/>
    <s v="A"/>
    <x v="1"/>
  </r>
  <r>
    <s v="FUR"/>
    <x v="1"/>
    <s v="Oliver|Oliver|Oliver"/>
    <s v="DINING CHAIR"/>
    <s v="II108-0317"/>
    <s v="Natural/Grey"/>
    <s v="See below"/>
    <s v="B-"/>
    <n v="350"/>
    <n v="56204.08"/>
    <n v="2.5749250602592755E-4"/>
    <n v="0.56028312626908694"/>
    <n v="1035"/>
    <s v="Top 50-60"/>
    <s v="A"/>
    <x v="1"/>
  </r>
  <r>
    <s v="YOUT"/>
    <x v="13"/>
    <s v="Cassiopeia|Karissa|Lisa"/>
    <s v="COVERLET&amp;BEDSPR"/>
    <s v="ID13-2290"/>
    <s v="Aqua"/>
    <s v="Full/Queen"/>
    <s v="B"/>
    <n v="1739"/>
    <n v="56201.1"/>
    <n v="2.5747885349984838E-4"/>
    <n v="0.56054060512258674"/>
    <n v="1036"/>
    <s v="Top 50-60"/>
    <s v="A"/>
    <x v="1"/>
  </r>
  <r>
    <s v="FUR"/>
    <x v="0"/>
    <s v="Fatima|Fatima|Fatima"/>
    <s v="OCCASIONL TABLE"/>
    <s v="MT120-0023"/>
    <s v="Reclaimed Wheat"/>
    <s v="See below"/>
    <s v="B"/>
    <n v="532"/>
    <n v="56186.75"/>
    <n v="2.5741311063097705E-4"/>
    <n v="0.56079801823321773"/>
    <n v="1037"/>
    <s v="Top 50-60"/>
    <s v="A"/>
    <x v="1"/>
  </r>
  <r>
    <s v="BLK"/>
    <x v="7"/>
    <s v="Elma|Celia"/>
    <s v="THROW"/>
    <s v="MP50-3253"/>
    <s v="Burgundy"/>
    <s v="60x70&quot;"/>
    <s v="B"/>
    <n v="3545"/>
    <n v="56156.73"/>
    <n v="2.5727557746557526E-4"/>
    <n v="0.56105529381068331"/>
    <n v="1038"/>
    <s v="Top 50-60"/>
    <s v="A"/>
    <x v="1"/>
  </r>
  <r>
    <s v="BLK"/>
    <x v="9"/>
    <s v="Heated Plush|Heated Plush|Heated Plush"/>
    <s v="ELECT BLANKET"/>
    <s v="BR54-1935"/>
    <s v="Purple"/>
    <s v="King"/>
    <s v="B"/>
    <n v="638"/>
    <n v="56119.88"/>
    <n v="2.5710675344342137E-4"/>
    <n v="0.56131240056412668"/>
    <n v="1039"/>
    <s v="Top 50-60"/>
    <s v="A"/>
    <x v="1"/>
  </r>
  <r>
    <s v="HHL"/>
    <x v="17"/>
    <s v="Suzanna"/>
    <s v="COMFORTER (SET)"/>
    <s v="HH10-1647"/>
    <s v="Taupe"/>
    <s v="King"/>
    <s v="B"/>
    <n v="387"/>
    <n v="56103.28"/>
    <n v="2.5703070245922186E-4"/>
    <n v="0.56156943126658587"/>
    <n v="1040"/>
    <s v="Top 50-60"/>
    <s v="A"/>
    <x v="1"/>
  </r>
  <r>
    <s v="YOUT"/>
    <x v="13"/>
    <s v="Robbie|Roger|Rick"/>
    <s v="COMFORTER (SET)"/>
    <s v="ID10-1226"/>
    <s v="Navy Multi"/>
    <s v="Full"/>
    <s v="A+"/>
    <n v="1369"/>
    <n v="56054.85"/>
    <n v="2.5680882600351193E-4"/>
    <n v="0.56182624009258941"/>
    <n v="1041"/>
    <s v="Top 50-60"/>
    <s v="A"/>
    <x v="1"/>
  </r>
  <r>
    <s v="ADUL"/>
    <x v="7"/>
    <s v="Aubrey|Whitman|Charlotte"/>
    <s v="COVERLET&amp;BEDSPR"/>
    <s v="MP13-7961"/>
    <s v="Black"/>
    <s v="King"/>
    <s v="B"/>
    <n v="677"/>
    <n v="55858.12"/>
    <n v="2.5590753021305547E-4"/>
    <n v="0.56208214762280251"/>
    <n v="1042"/>
    <s v="Top 50-60"/>
    <s v="A"/>
    <x v="1"/>
  </r>
  <r>
    <s v="ADUL"/>
    <x v="7"/>
    <s v="Bellagio|Venetian|Mirage"/>
    <s v="COMFORTER (SET)"/>
    <s v="MP10-4882"/>
    <s v="Grey"/>
    <s v="Queen"/>
    <s v="B"/>
    <n v="851"/>
    <n v="55785.26"/>
    <n v="2.5557373053180366E-4"/>
    <n v="0.56233772135333426"/>
    <n v="1043"/>
    <s v="Top 50-60"/>
    <s v="A"/>
    <x v="1"/>
  </r>
  <r>
    <s v="ADUL"/>
    <x v="7"/>
    <s v="Boone|Westbrook|Powell"/>
    <s v="COMFORTER (SET)"/>
    <s v="MP10-6434"/>
    <s v="Tan"/>
    <s v="Queen"/>
    <s v="B"/>
    <n v="808"/>
    <n v="55718.02"/>
    <n v="2.5526567823194957E-4"/>
    <n v="0.56259298703156624"/>
    <n v="1044"/>
    <s v="Top 50-60"/>
    <s v="A"/>
    <x v="1"/>
  </r>
  <r>
    <s v="BATH"/>
    <x v="7"/>
    <s v="Amherst|Eastridge|Salem"/>
    <s v="SHOWER CURTAIN"/>
    <s v="MP70-2489"/>
    <s v="Yellow"/>
    <s v="72x72&quot;"/>
    <s v="A"/>
    <n v="3842"/>
    <n v="55700.14"/>
    <n v="2.5518376307547442E-4"/>
    <n v="0.56284817079464167"/>
    <n v="1045"/>
    <s v="Top 50-60"/>
    <s v="A"/>
    <x v="1"/>
  </r>
  <r>
    <s v="ADUL"/>
    <x v="23"/>
    <s v="Canovia Springs"/>
    <s v="COMFORTER (SET)"/>
    <s v="JLA10-055"/>
    <s v="Brown"/>
    <s v="King"/>
    <s v="B+"/>
    <n v="274"/>
    <n v="55631.01"/>
    <n v="2.5486705195874458E-4"/>
    <n v="0.56310303784660043"/>
    <n v="1046"/>
    <s v="Top 50-60"/>
    <s v="A"/>
    <x v="1"/>
  </r>
  <r>
    <s v="FUR"/>
    <x v="7"/>
    <s v="Parker|Avalon|Avenu"/>
    <s v="OCCASIONL TABLE"/>
    <s v="MP120-1129"/>
    <s v="Off-White/Black"/>
    <s v="See below"/>
    <s v="A"/>
    <n v="454"/>
    <n v="55624.45"/>
    <n v="2.5483699807583198E-4"/>
    <n v="0.56335787484467625"/>
    <n v="1047"/>
    <s v="Top 50-60"/>
    <s v="A"/>
    <x v="1"/>
  </r>
  <r>
    <s v="ADUL"/>
    <x v="1"/>
    <s v="Tahli|Tahli|Tahli"/>
    <s v="COMFORTER (SET)"/>
    <s v="II10-1312"/>
    <s v="Green/Ivory"/>
    <s v="King/Cal K"/>
    <s v="B"/>
    <n v="598"/>
    <n v="55611.25"/>
    <n v="2.5477652379923957E-4"/>
    <n v="0.56361265136847549"/>
    <n v="1048"/>
    <s v="Top 50-60"/>
    <s v="A"/>
    <x v="1"/>
  </r>
  <r>
    <s v="ADUL"/>
    <x v="7"/>
    <s v="Quebec|Mansfield|Vancouver"/>
    <s v="COVERLET&amp;BEDSPR"/>
    <s v="MP13-6154"/>
    <s v="Purple"/>
    <s v="King"/>
    <s v="A"/>
    <n v="818"/>
    <n v="55601.18"/>
    <n v="2.5473038925641491E-4"/>
    <n v="0.56386738175773188"/>
    <n v="1049"/>
    <s v="Top 50-60"/>
    <s v="A"/>
    <x v="1"/>
  </r>
  <r>
    <s v="SHET"/>
    <x v="15"/>
    <s v="Cozy Cotton Flannel|Cozy Cotton Flannel|Cozy Cotton Flannel"/>
    <s v="SHEET/SHEET SET"/>
    <s v="TN20-0362"/>
    <s v="Aqua Dots"/>
    <s v="Queen"/>
    <s v="A+"/>
    <n v="2234"/>
    <n v="55514.9"/>
    <n v="2.5433510739396081E-4"/>
    <n v="0.5641217168651258"/>
    <n v="1050"/>
    <s v="Top 50-60"/>
    <s v="A"/>
    <x v="1"/>
  </r>
  <r>
    <s v="YOUT"/>
    <x v="10"/>
    <s v="Juliette|Juliette|Juliette"/>
    <s v="COMFORTER (SET)"/>
    <s v="CS10-1451"/>
    <s v="Blush"/>
    <s v="Twin/Twin "/>
    <s v="ARA"/>
    <n v="2427"/>
    <n v="55513.57"/>
    <n v="2.5432901415245571E-4"/>
    <n v="0.56437604587927825"/>
    <n v="1051"/>
    <s v="Top 50-60"/>
    <s v="A"/>
    <x v="1"/>
  </r>
  <r>
    <s v="ADUL"/>
    <x v="7"/>
    <s v="Serene|Belle|Monroe"/>
    <s v="COMFORTER (SET)"/>
    <s v="MP10-4185"/>
    <s v="Yellow"/>
    <s v="Queen"/>
    <s v="B"/>
    <n v="861"/>
    <n v="55433.59"/>
    <n v="2.5396259501292071E-4"/>
    <n v="0.56463000847429112"/>
    <n v="1052"/>
    <s v="Top 50-60"/>
    <s v="A"/>
    <x v="1"/>
  </r>
  <r>
    <s v="ADUL"/>
    <x v="7"/>
    <s v="Donovan|Blaine|Perry"/>
    <s v="COMFORTER (SET)"/>
    <s v="MP10-749"/>
    <s v="Red"/>
    <s v="Queen"/>
    <s v="B"/>
    <n v="810"/>
    <n v="55427.1"/>
    <n v="2.5393286182692944E-4"/>
    <n v="0.56488394133611808"/>
    <n v="1053"/>
    <s v="Top 50-60"/>
    <s v="A"/>
    <x v="1"/>
  </r>
  <r>
    <s v="ADUL"/>
    <x v="7"/>
    <s v="Quebec|Mansfield|Vancouver"/>
    <s v="COVERLET&amp;BEDSPR"/>
    <s v="MP13-8481"/>
    <s v="Balsam Green"/>
    <s v="King"/>
    <s v="B"/>
    <n v="828"/>
    <n v="55397.04"/>
    <n v="2.5379514540614401E-4"/>
    <n v="0.56513773648152421"/>
    <n v="1054"/>
    <s v="Top 50-60"/>
    <s v="A"/>
    <x v="1"/>
  </r>
  <r>
    <s v="ADUL"/>
    <x v="16"/>
    <s v="Oakley|Hayley|Glen"/>
    <s v="COVERLET&amp;BEDSPR"/>
    <s v="5DS13-0169"/>
    <s v="Khaki"/>
    <s v="King/Cal K"/>
    <s v="B+"/>
    <n v="1374"/>
    <n v="55392.5"/>
    <n v="2.5377434592010388E-4"/>
    <n v="0.56539151082744432"/>
    <n v="1055"/>
    <s v="Top 50-60"/>
    <s v="A"/>
    <x v="1"/>
  </r>
  <r>
    <s v="ADUL"/>
    <x v="10"/>
    <s v="Gloria"/>
    <s v="COMFORTER (SET)"/>
    <s v="CS10-1301"/>
    <s v="Aqua"/>
    <s v="Queen"/>
    <s v="ARB"/>
    <n v="1675"/>
    <n v="55358.93"/>
    <n v="2.5362054883940635E-4"/>
    <n v="0.56564513137628369"/>
    <n v="1056"/>
    <s v="Top 50-60"/>
    <s v="A"/>
    <x v="1"/>
  </r>
  <r>
    <s v="FUR"/>
    <x v="0"/>
    <s v="Morgan|Morgan|Morgan"/>
    <s v="ACCENT CHAIR"/>
    <s v="MT100-1203"/>
    <s v="Reclaimed Natural"/>
    <s v="See below"/>
    <s v="B"/>
    <n v="204"/>
    <n v="55316.94"/>
    <n v="2.5342817650045822E-4"/>
    <n v="0.56589855955278412"/>
    <n v="1057"/>
    <s v="Top 50-60"/>
    <s v="A"/>
    <x v="1"/>
  </r>
  <r>
    <s v="YOUT"/>
    <x v="10"/>
    <s v="Juliette|Juliette|Juliette"/>
    <s v="COMFORTER (SET)"/>
    <s v="CS10-1455"/>
    <s v="Grey"/>
    <s v="Full/Queen"/>
    <s v="ARB"/>
    <n v="1928"/>
    <n v="55255.65"/>
    <n v="2.5314738343891664E-4"/>
    <n v="0.56615170693622308"/>
    <n v="1058"/>
    <s v="Top 50-60"/>
    <s v="A"/>
    <x v="1"/>
  </r>
  <r>
    <s v="FUR"/>
    <x v="1"/>
    <s v="Oaktown|Oaktown|Oaktown"/>
    <s v="BAR STOOL"/>
    <s v="II104-0370"/>
    <s v="Cream/Reclaimed Grey"/>
    <s v="See below"/>
    <s v="B"/>
    <n v="657"/>
    <n v="55249.27"/>
    <n v="2.5311815420523028E-4"/>
    <n v="0.56640482509042833"/>
    <n v="1059"/>
    <s v="Top 50-60"/>
    <s v="A"/>
    <x v="1"/>
  </r>
  <r>
    <s v="ADUL"/>
    <x v="12"/>
    <s v="Winter Hills|Winter Hills|Winter Hills"/>
    <s v="COVERLET&amp;BEDSPR"/>
    <s v="WR13-3918"/>
    <s v="Tan"/>
    <s v="Twin/Twin "/>
    <s v="B"/>
    <n v="1239"/>
    <n v="55223.81"/>
    <n v="2.5300151215356032E-4"/>
    <n v="0.5666578266025819"/>
    <n v="1060"/>
    <s v="Top 50-60"/>
    <s v="A"/>
    <x v="1"/>
  </r>
  <r>
    <s v="ADUL"/>
    <x v="12"/>
    <s v="Winter Hills|Winter Hills|Winter Hills"/>
    <s v="THROW"/>
    <s v="WR50-1786"/>
    <s v="Tan"/>
    <s v="50x70&quot;"/>
    <s v="B"/>
    <n v="2367"/>
    <n v="55206.15"/>
    <n v="2.5292060490169504E-4"/>
    <n v="0.56691074720748358"/>
    <n v="1061"/>
    <s v="Top 50-60"/>
    <s v="A"/>
    <x v="1"/>
  </r>
  <r>
    <s v="TOWL"/>
    <x v="7"/>
    <s v="Spa Waffle|Spa Waffle|Spa Waffle"/>
    <s v="BATH TOWEL"/>
    <s v="MP73-7179"/>
    <s v="Charcoal"/>
    <s v="6-Piece"/>
    <s v="B"/>
    <n v="2183"/>
    <n v="55189.08"/>
    <n v="2.5284240066673804E-4"/>
    <n v="0.56716358960815028"/>
    <n v="1062"/>
    <s v="Top 50-60"/>
    <s v="A"/>
    <x v="1"/>
  </r>
  <r>
    <s v="SHET"/>
    <x v="7"/>
    <s v="500 Thread Count Egyptian Cotton|500 Thread Count Egyptian Cotton|500 Threa"/>
    <s v="SHEET/SHEET SET"/>
    <s v="MP20-8222"/>
    <s v="White"/>
    <s v="King"/>
    <s v="A+"/>
    <n v="1089"/>
    <n v="55161.55"/>
    <n v="2.5271627514896616E-4"/>
    <n v="0.56741630588329928"/>
    <n v="1063"/>
    <s v="Top 50-60"/>
    <s v="A"/>
    <x v="1"/>
  </r>
  <r>
    <s v="ADUL"/>
    <x v="7"/>
    <s v="Pebble Beach|Pacific Grove|Ocean View"/>
    <s v="COVERLET&amp;BEDSPR"/>
    <s v="MP13-2710"/>
    <s v="Coral"/>
    <s v="King/Cal K"/>
    <s v="B"/>
    <n v="768"/>
    <n v="55124.51"/>
    <n v="2.5254658066374016E-4"/>
    <n v="0.56766885246396304"/>
    <n v="1064"/>
    <s v="Top 50-60"/>
    <s v="A"/>
    <x v="1"/>
  </r>
  <r>
    <s v="SHET"/>
    <x v="9"/>
    <s v="600 Thread Count|600 Thread Count|600 Thread Count"/>
    <s v="SHEET/SHEET SET"/>
    <s v="BR20-1912"/>
    <s v="Khaki"/>
    <s v="Queen"/>
    <s v="A++"/>
    <n v="1672"/>
    <n v="55102.82"/>
    <n v="2.5244721043197576E-4"/>
    <n v="0.56792129967439497"/>
    <n v="1065"/>
    <s v="Top 50-60"/>
    <s v="A"/>
    <x v="1"/>
  </r>
  <r>
    <s v="BLK"/>
    <x v="7"/>
    <s v="Parker|Williams|Williams"/>
    <s v="COMFORTER (SET)"/>
    <s v="BASI10-0418"/>
    <s v="Grey"/>
    <s v="Full/Queen"/>
    <s v="A"/>
    <n v="1044"/>
    <n v="55094.01"/>
    <n v="2.5240684843373494E-4"/>
    <n v="0.56817370652282873"/>
    <n v="1066"/>
    <s v="Top 50-60"/>
    <s v="A"/>
    <x v="1"/>
  </r>
  <r>
    <s v="BASI"/>
    <x v="7"/>
    <s v="Cambria|Parkman|Parkman"/>
    <s v="BLANKET"/>
    <s v="MP51-2600"/>
    <s v="Ivory"/>
    <s v="King"/>
    <s v="B"/>
    <n v="1801"/>
    <n v="55082.19"/>
    <n v="2.523526964678772E-4"/>
    <n v="0.56842605921929656"/>
    <n v="1067"/>
    <s v="Top 50-60"/>
    <s v="A"/>
    <x v="1"/>
  </r>
  <r>
    <s v="SHET"/>
    <x v="12"/>
    <s v="Cotton Flannel|Cotton Flannel|Cotton Flannel"/>
    <s v="SHEET/SHEET SET"/>
    <s v="WR20-3955"/>
    <s v="Green Tree Trip"/>
    <s v="Queen"/>
    <s v="A++"/>
    <n v="1899"/>
    <n v="55069.69"/>
    <n v="2.5229542916049803E-4"/>
    <n v="0.56867835464845706"/>
    <n v="1068"/>
    <s v="Top 50-60"/>
    <s v="A"/>
    <x v="1"/>
  </r>
  <r>
    <s v="BLK"/>
    <x v="5"/>
    <s v="Microfiber Heated|Microfiber Heated|Microfiber Heated"/>
    <s v="ELEC MATT PAD"/>
    <s v="ST55-0270"/>
    <s v="White"/>
    <s v="King"/>
    <s v="B"/>
    <n v="816"/>
    <n v="55049.760000000002"/>
    <n v="2.5220412216561265E-4"/>
    <n v="0.56893055877062271"/>
    <n v="1069"/>
    <s v="Top 50-60"/>
    <s v="A"/>
    <x v="1"/>
  </r>
  <r>
    <s v="ADUL"/>
    <x v="7"/>
    <s v="Caroline|Lorraine|Sharon"/>
    <s v="COMFORTER (SET)"/>
    <s v="MP10-4323"/>
    <s v="Blue"/>
    <s v="King"/>
    <s v="B"/>
    <n v="721"/>
    <n v="55043.42"/>
    <n v="2.5217507618730992E-4"/>
    <n v="0.56918273384681006"/>
    <n v="1070"/>
    <s v="Top 50-60"/>
    <s v="A"/>
    <x v="1"/>
  </r>
  <r>
    <s v="ADUL"/>
    <x v="7"/>
    <s v="Quebec|Mansfield|Vancouver"/>
    <s v="COVERLET&amp;BEDSPR"/>
    <s v="MP13-6477"/>
    <s v="Cream"/>
    <s v="King"/>
    <s v="B"/>
    <n v="869"/>
    <n v="54876.72"/>
    <n v="2.5141135937610114E-4"/>
    <n v="0.56943414520618618"/>
    <n v="1071"/>
    <s v="Top 50-60"/>
    <s v="A"/>
    <x v="1"/>
  </r>
  <r>
    <s v="BLK"/>
    <x v="7"/>
    <s v="Zuri|Marselle|Marselle"/>
    <s v="THROW"/>
    <s v="MP50-6235"/>
    <s v="Blush/Grey"/>
    <s v="60x70&quot;"/>
    <s v="B"/>
    <n v="3559"/>
    <n v="54861.37"/>
    <n v="2.5134103512263953E-4"/>
    <n v="0.56968548624130877"/>
    <n v="1072"/>
    <s v="Top 50-60"/>
    <s v="A"/>
    <x v="1"/>
  </r>
  <r>
    <s v="SHET"/>
    <x v="7"/>
    <s v="1500 Thread Count|1500 Thread Count|1500 Thread Count"/>
    <s v="SHEET/SHEET SET"/>
    <s v="MP20-4841"/>
    <s v="White"/>
    <s v="King"/>
    <s v="A++"/>
    <n v="1085"/>
    <n v="54848.480000000003"/>
    <n v="2.5128198107527013E-4"/>
    <n v="0.56993676822238404"/>
    <n v="1073"/>
    <s v="Top 50-60"/>
    <s v="A"/>
    <x v="1"/>
  </r>
  <r>
    <s v="SHET"/>
    <x v="10"/>
    <s v="Cotton 144TC|Cotton 144TC|Cotton 144TC"/>
    <s v="SHEET/SHEET SET"/>
    <s v="CS20-0584"/>
    <s v="Diamond Blue"/>
    <s v="Full"/>
    <s v="ARA+"/>
    <n v="2847"/>
    <n v="54807.360000000001"/>
    <n v="2.5109359454091555E-4"/>
    <n v="0.57018786181692493"/>
    <n v="1074"/>
    <s v="Top 50-60"/>
    <s v="A"/>
    <x v="1"/>
  </r>
  <r>
    <s v="WIN"/>
    <x v="13"/>
    <s v="Edelia|Arwen|Alder"/>
    <s v="CUSHION/POUF"/>
    <s v="ID31-1529"/>
    <s v="Aqua"/>
    <s v="27&quot; x 74&quot;"/>
    <s v="A+"/>
    <n v="1196"/>
    <n v="54740.54"/>
    <n v="2.5078746642258939E-4"/>
    <n v="0.57043864928334753"/>
    <n v="1075"/>
    <s v="Top 50-60"/>
    <s v="A"/>
    <x v="1"/>
  </r>
  <r>
    <s v="ADUL"/>
    <x v="3"/>
    <s v="Phoebe|Himari|Hannah"/>
    <s v="COMFORTER (SET)"/>
    <s v="AM10-0198"/>
    <s v="Sage"/>
    <s v="Full/Queen"/>
    <s v="A++"/>
    <n v="1889"/>
    <n v="54665.17"/>
    <n v="2.5044216746601591E-4"/>
    <n v="0.57068909145081359"/>
    <n v="1076"/>
    <s v="Top 50-60"/>
    <s v="A"/>
    <x v="1"/>
  </r>
  <r>
    <s v="WIN"/>
    <x v="7"/>
    <s v="Galen|Colm|Paxton"/>
    <s v="WINDOW PANEL"/>
    <s v="MP40-7747"/>
    <s v="Ivory"/>
    <s v="29x64&quot;"/>
    <s v="A+"/>
    <n v="1745"/>
    <n v="54551.51"/>
    <n v="2.4992144729347847E-4"/>
    <n v="0.57093901289810711"/>
    <n v="1077"/>
    <s v="Top 50-60"/>
    <s v="A"/>
    <x v="1"/>
  </r>
  <r>
    <s v="TOWL"/>
    <x v="16"/>
    <s v="Big Bundle|Big Bundle|Big Bundle"/>
    <s v="BATH TOWEL"/>
    <s v="5DS73-0200"/>
    <s v="White"/>
    <s v="12-Piece"/>
    <s v="A"/>
    <n v="1885"/>
    <n v="54486.52"/>
    <n v="2.496237031089526E-4"/>
    <n v="0.5711886366012161"/>
    <n v="1078"/>
    <s v="Top 50-60"/>
    <s v="A"/>
    <x v="1"/>
  </r>
  <r>
    <s v="BASI"/>
    <x v="8"/>
    <s v="4&quot; Gel Memory Foam with 3M Cover|4&quot; Gel Memory Foam with 3M Cover|4&quot; Gel Me"/>
    <s v="MATT PAD/TOPPER"/>
    <s v="BASI16-0453"/>
    <s v="White"/>
    <s v="King"/>
    <s v="B"/>
    <n v="407"/>
    <n v="54476.31"/>
    <n v="2.4957692717228529E-4"/>
    <n v="0.57143821352838842"/>
    <n v="1079"/>
    <s v="Top 50-60"/>
    <s v="A"/>
    <x v="1"/>
  </r>
  <r>
    <s v="YOUT"/>
    <x v="11"/>
    <s v="Lola|Ella|Laila"/>
    <s v="COMFORTER (SET)"/>
    <s v="UHK10-0098"/>
    <s v="Pink"/>
    <s v="Twin"/>
    <s v="B+"/>
    <n v="1202"/>
    <n v="54474.95"/>
    <n v="2.4957069648924243E-4"/>
    <n v="0.57168778422487765"/>
    <n v="1080"/>
    <s v="Top 50-60"/>
    <s v="A"/>
    <x v="1"/>
  </r>
  <r>
    <s v="BLK"/>
    <x v="9"/>
    <s v="Heated Plush|Heated Plush|Heated Plush"/>
    <s v="ELECT BLANKET"/>
    <s v="BR54-0531"/>
    <s v="Ivory"/>
    <s v="60x70&quot;"/>
    <s v="B"/>
    <n v="1484"/>
    <n v="54473.18"/>
    <n v="2.4956258743851758E-4"/>
    <n v="0.57193734681231612"/>
    <n v="1081"/>
    <s v="Top 50-60"/>
    <s v="A"/>
    <x v="1"/>
  </r>
  <r>
    <s v="BLK"/>
    <x v="7"/>
    <s v="Elma|Celia"/>
    <s v="THROW"/>
    <s v="MP50-3254"/>
    <s v="Blue"/>
    <s v="60x70&quot;"/>
    <s v="B"/>
    <n v="3448"/>
    <n v="54439.26"/>
    <n v="2.4940718687321346E-4"/>
    <n v="0.57218675399918928"/>
    <n v="1082"/>
    <s v="Top 50-60"/>
    <s v="A"/>
    <x v="1"/>
  </r>
  <r>
    <s v="ADUL"/>
    <x v="16"/>
    <s v="Oakley|Hayley|Glen"/>
    <s v="COVERLET&amp;BEDSPR"/>
    <s v="5DS13-0167"/>
    <s v="Cream"/>
    <s v="King/Cal K"/>
    <s v="A"/>
    <n v="1379"/>
    <n v="54415.24"/>
    <n v="2.4929714201535357E-4"/>
    <n v="0.57243605114120466"/>
    <n v="1083"/>
    <s v="Top 50-60"/>
    <s v="A"/>
    <x v="1"/>
  </r>
  <r>
    <s v="BLK"/>
    <x v="5"/>
    <s v="Fleece to Sherpa|Fleece to Sherpa|Fleece to Sherpa"/>
    <s v="ELECT BLANKET"/>
    <s v="ST54-0108"/>
    <s v="Ivory"/>
    <s v="Queen"/>
    <s v="B"/>
    <n v="717"/>
    <n v="54364.32"/>
    <n v="2.4906385791201378E-4"/>
    <n v="0.57268511499911667"/>
    <n v="1084"/>
    <s v="Top 50-60"/>
    <s v="A"/>
    <x v="1"/>
  </r>
  <r>
    <s v="BASI"/>
    <x v="8"/>
    <s v="Highline|Montview|Montview"/>
    <s v="MATT PAD/TOPPER"/>
    <s v="BASI16-0239"/>
    <s v="White"/>
    <s v="Queen"/>
    <s v="B"/>
    <n v="2903"/>
    <n v="54352.56"/>
    <n v="2.4900998082923143E-4"/>
    <n v="0.57293412497994589"/>
    <n v="1085"/>
    <s v="Top 50-60"/>
    <s v="A"/>
    <x v="1"/>
  </r>
  <r>
    <s v="FUR"/>
    <x v="7"/>
    <s v="Lucas|Britton|Santos"/>
    <s v="ACCENT CHAIR"/>
    <s v="MP100-0955"/>
    <s v="Cream"/>
    <s v="See below"/>
    <s v="B-"/>
    <n v="267"/>
    <n v="54329.86"/>
    <n v="2.4890598339903083E-4"/>
    <n v="0.57318303096334489"/>
    <n v="1086"/>
    <s v="Top 50-60"/>
    <s v="A"/>
    <x v="1"/>
  </r>
  <r>
    <s v="FUR"/>
    <x v="7"/>
    <s v="Ashcroft|Jaxon|Jayden"/>
    <s v="ACCENT BENCH"/>
    <s v="MP105-0998"/>
    <s v="Natural"/>
    <s v="See below"/>
    <s v="B"/>
    <n v="393"/>
    <n v="54321.5"/>
    <n v="2.4886768302385563E-4"/>
    <n v="0.57343189864636879"/>
    <n v="1087"/>
    <s v="Top 50-60"/>
    <s v="A"/>
    <x v="1"/>
  </r>
  <r>
    <s v="FUR"/>
    <x v="0"/>
    <s v="Harley|Harley|Harley"/>
    <s v="OCCASIONL TABLE"/>
    <s v="MT120-0024"/>
    <s v="Reclaimed Wheat"/>
    <s v="See below"/>
    <s v="B"/>
    <n v="472"/>
    <n v="54260.79"/>
    <n v="2.4858954716537644E-4"/>
    <n v="0.57368048819353412"/>
    <n v="1088"/>
    <s v="Top 50-60"/>
    <s v="A"/>
    <x v="1"/>
  </r>
  <r>
    <s v="SHET"/>
    <x v="15"/>
    <s v="Cozy Cotton Flannel|Cozy Cotton Flannel|Cozy Cotton Flannel"/>
    <s v="SHEET/SHEET SET"/>
    <s v="TN20-0418"/>
    <s v="Blush Dots"/>
    <s v="Queen"/>
    <s v="A+"/>
    <n v="2154"/>
    <n v="54239.75"/>
    <n v="2.4849315483359578E-4"/>
    <n v="0.57392898134836767"/>
    <n v="1089"/>
    <s v="Top 50-60"/>
    <s v="A"/>
    <x v="1"/>
  </r>
  <r>
    <s v="BLK"/>
    <x v="7"/>
    <s v="Duke|York|York"/>
    <s v="THROW"/>
    <s v="MP50-1593"/>
    <s v="Grey"/>
    <s v="50x60&quot;"/>
    <s v="B"/>
    <n v="3732"/>
    <n v="54217.87"/>
    <n v="2.4839291413875927E-4"/>
    <n v="0.57417737426250648"/>
    <n v="1090"/>
    <s v="Top 50-60"/>
    <s v="A"/>
    <x v="1"/>
  </r>
  <r>
    <s v="YOUT"/>
    <x v="25"/>
    <s v="Brooklyn|Maize|Kay"/>
    <s v="COMFORTER (SET)"/>
    <s v="UH10-0199"/>
    <s v="Ivory"/>
    <s v="Full/Queen"/>
    <s v="A"/>
    <n v="716"/>
    <n v="54161.74"/>
    <n v="2.4813576102170379E-4"/>
    <n v="0.57442551002352815"/>
    <n v="1091"/>
    <s v="Top 50-60"/>
    <s v="A"/>
    <x v="1"/>
  </r>
  <r>
    <s v="YOUT"/>
    <x v="18"/>
    <s v="Camille|Corinne|Cora"/>
    <s v="COMFORTER (SET)"/>
    <s v="MZ10-0561"/>
    <s v="Pink"/>
    <s v="Full/Queen"/>
    <s v="A"/>
    <n v="1570"/>
    <n v="54056.24"/>
    <n v="2.476524249474235E-4"/>
    <n v="0.57467316244847555"/>
    <n v="1092"/>
    <s v="Top 50-60"/>
    <s v="A"/>
    <x v="1"/>
  </r>
  <r>
    <s v="SHET"/>
    <x v="15"/>
    <s v="Cozy Cotton Flannel|Cozy Cotton Flannel|Cozy Cotton Flannel"/>
    <s v="SHEET/SHEET SET"/>
    <s v="TN20-0123"/>
    <s v="Blue Solid"/>
    <s v="Queen"/>
    <s v="A+"/>
    <n v="2212"/>
    <n v="54010.75"/>
    <n v="2.474440177624092E-4"/>
    <n v="0.57492060646623799"/>
    <n v="1093"/>
    <s v="Top 50-60"/>
    <s v="A"/>
    <x v="1"/>
  </r>
  <r>
    <s v="FUR"/>
    <x v="1"/>
    <s v="Novak|Novak|Novak"/>
    <s v="ACCENT CHAIR"/>
    <s v="II100-0434"/>
    <s v="Teal"/>
    <s v="See below"/>
    <s v="A"/>
    <n v="366"/>
    <n v="54001.51"/>
    <n v="2.4740168576879452E-4"/>
    <n v="0.57516800815200675"/>
    <n v="1094"/>
    <s v="Top 50-60"/>
    <s v="A"/>
    <x v="1"/>
  </r>
  <r>
    <s v="BATH"/>
    <x v="13"/>
    <s v="Lita|Elena|Sonya"/>
    <s v="FASHION TOWEL"/>
    <s v="ID91-522"/>
    <s v="Orange"/>
    <s v="See below"/>
    <s v="B+"/>
    <n v="1869"/>
    <n v="53977.66"/>
    <n v="2.4729241974631505E-4"/>
    <n v="0.57541530057175305"/>
    <n v="1095"/>
    <s v="Top 50-60"/>
    <s v="A"/>
    <x v="1"/>
  </r>
  <r>
    <s v="ADUL"/>
    <x v="7"/>
    <s v="Breanna|Levine|Miller"/>
    <s v="COVERLET&amp;BEDSPR"/>
    <s v="MP13-6472"/>
    <s v="Khaki"/>
    <s v="Daybed"/>
    <s v="B"/>
    <n v="944"/>
    <n v="53934.04"/>
    <n v="2.4709257975048462E-4"/>
    <n v="0.57566239315150358"/>
    <n v="1096"/>
    <s v="Top 50-60"/>
    <s v="A"/>
    <x v="1"/>
  </r>
  <r>
    <s v="ADUL"/>
    <x v="6"/>
    <s v="Zara|Alexine|Dennie"/>
    <s v="COMFORTER (SET)"/>
    <s v="MPE10-796"/>
    <s v="Brown"/>
    <s v="King"/>
    <s v="B"/>
    <n v="585"/>
    <n v="53923.67"/>
    <n v="2.4704507079228283E-4"/>
    <n v="0.5759094382222959"/>
    <n v="1097"/>
    <s v="Top 50-60"/>
    <s v="A"/>
    <x v="1"/>
  </r>
  <r>
    <s v="BLK"/>
    <x v="12"/>
    <s v="Burlington|Burlington|Burlington"/>
    <s v="BLANKET"/>
    <s v="WR51-2215"/>
    <s v="Tan"/>
    <s v="Full/Queen"/>
    <s v="A"/>
    <n v="2316"/>
    <n v="53906.76"/>
    <n v="2.4696759957886031E-4"/>
    <n v="0.57615640582187477"/>
    <n v="1098"/>
    <s v="Top 50-60"/>
    <s v="A"/>
    <x v="1"/>
  </r>
  <r>
    <s v="ADUL"/>
    <x v="7"/>
    <s v="Ridge|Pioneer|Warren"/>
    <s v="COMFORTER (SET)"/>
    <s v="MP10-4677"/>
    <s v="Grey"/>
    <s v="King"/>
    <s v="B+"/>
    <n v="731"/>
    <n v="53878.57"/>
    <n v="2.4683845034725876E-4"/>
    <n v="0.576403244272222"/>
    <n v="1099"/>
    <s v="Top 50-60"/>
    <s v="A"/>
    <x v="1"/>
  </r>
  <r>
    <s v="BLK"/>
    <x v="7"/>
    <s v="Waffle Weave|Waffle Weave|Waffle Weave"/>
    <s v="BLANKET"/>
    <s v="BR51N-3833"/>
    <s v="Aqua"/>
    <s v="King"/>
    <s v="B+"/>
    <n v="1386"/>
    <n v="53841.34"/>
    <n v="2.4666788539896058E-4"/>
    <n v="0.57664991215762096"/>
    <n v="1100"/>
    <s v="Top 50-60"/>
    <s v="A"/>
    <x v="1"/>
  </r>
  <r>
    <s v="BLK"/>
    <x v="9"/>
    <s v="Heated Microlight to Berber|Heated Microlight to Berber"/>
    <s v="ELECT BLANKET"/>
    <s v="BR54-0379"/>
    <s v="Blue"/>
    <s v="Queen"/>
    <s v="B+"/>
    <n v="612"/>
    <n v="53688.47"/>
    <n v="2.4596752913663618E-4"/>
    <n v="0.5768958796867576"/>
    <n v="1101"/>
    <s v="Top 50-60"/>
    <s v="A"/>
    <x v="1"/>
  </r>
  <r>
    <s v="ADUL"/>
    <x v="7"/>
    <s v="Rhapsody|Melody|Harmony"/>
    <s v="COVERLET&amp;BEDSPR"/>
    <s v="MP13-3399"/>
    <s v="Grey/Taupe"/>
    <s v="Full/Queen"/>
    <s v="B"/>
    <n v="888"/>
    <n v="53671.56"/>
    <n v="2.4589005792321361E-4"/>
    <n v="0.57714176974468079"/>
    <n v="1102"/>
    <s v="Top 50-60"/>
    <s v="A"/>
    <x v="1"/>
  </r>
  <r>
    <s v="BLK"/>
    <x v="7"/>
    <s v="Duke|York|York"/>
    <s v="COMFORTER (SET)"/>
    <s v="MP10-3070"/>
    <s v="Grey"/>
    <s v="Full/Queen"/>
    <s v="A+"/>
    <n v="1320"/>
    <n v="53663.79"/>
    <n v="2.4585446056494674E-4"/>
    <n v="0.5773876242052457"/>
    <n v="1103"/>
    <s v="Top 50-60"/>
    <s v="A"/>
    <x v="1"/>
  </r>
  <r>
    <s v="ADUL"/>
    <x v="6"/>
    <s v="Saben|Barret|Seth"/>
    <s v="COMFORTER (SET)"/>
    <s v="MPE10-697"/>
    <s v="Aqua"/>
    <s v="Cal King"/>
    <s v="A++"/>
    <n v="692"/>
    <n v="53656.2"/>
    <n v="2.4581968785590606E-4"/>
    <n v="0.57763344389310156"/>
    <n v="1104"/>
    <s v="Top 50-60"/>
    <s v="A"/>
    <x v="1"/>
  </r>
  <r>
    <s v="ADUL"/>
    <x v="7"/>
    <s v="Quebec|Mansfield|Vancouver"/>
    <s v="COVERLET&amp;BEDSPR"/>
    <s v="MP13-150"/>
    <s v="Cream"/>
    <s v="King/Cal K"/>
    <s v="A"/>
    <n v="1240"/>
    <n v="53592.35"/>
    <n v="2.4552716644981324E-4"/>
    <n v="0.57787897105955133"/>
    <n v="1105"/>
    <s v="Top 50-60"/>
    <s v="A"/>
    <x v="1"/>
  </r>
  <r>
    <s v="TOWL"/>
    <x v="2"/>
    <s v="800GSM|800GSM|800GSM"/>
    <s v="BATH TOWEL"/>
    <s v="MPS73-320"/>
    <s v="Black"/>
    <s v="8-Piece"/>
    <s v="A"/>
    <n v="1532"/>
    <n v="53574.51"/>
    <n v="2.4544543454872166E-4"/>
    <n v="0.57812441649410007"/>
    <n v="1106"/>
    <s v="Top 50-60"/>
    <s v="A"/>
    <x v="1"/>
  </r>
  <r>
    <s v="ADUL"/>
    <x v="12"/>
    <s v="Olsen|Olsen|Olsen"/>
    <s v="COVERLET&amp;BEDSPR"/>
    <s v="WR13-3472"/>
    <s v="Blue"/>
    <s v="King/Cal K"/>
    <s v="B"/>
    <n v="812"/>
    <n v="53532.42"/>
    <n v="2.4525260407131446E-4"/>
    <n v="0.57836966909817134"/>
    <n v="1107"/>
    <s v="Top 50-60"/>
    <s v="A"/>
    <x v="1"/>
  </r>
  <r>
    <s v="BATH"/>
    <x v="7"/>
    <s v="Spa Waffle|Spa Waffle|Spa Waffle"/>
    <s v="SHOWER CURTAIN"/>
    <s v="MP70-1485"/>
    <s v="Aqua"/>
    <s v="72x72&quot;"/>
    <s v="A+"/>
    <n v="3361"/>
    <n v="53526.74"/>
    <n v="2.4522658180684139E-4"/>
    <n v="0.57861489567997815"/>
    <n v="1108"/>
    <s v="Top 50-60"/>
    <s v="A"/>
    <x v="1"/>
  </r>
  <r>
    <s v="BLK"/>
    <x v="5"/>
    <s v="Parsa AZ|Parsa AZ|Parsa AZ"/>
    <s v="ELECT BLANKET"/>
    <s v="ST54-0039"/>
    <s v="Charcoal Grey"/>
    <s v="King"/>
    <s v="ARB"/>
    <n v="695"/>
    <n v="53476.09"/>
    <n v="2.4499453467734093E-4"/>
    <n v="0.57885989021465545"/>
    <n v="1109"/>
    <s v="Top 50-60"/>
    <s v="A"/>
    <x v="1"/>
  </r>
  <r>
    <s v="YOUT"/>
    <x v="11"/>
    <s v="Gracie|Madeline|Elle"/>
    <s v="DUVET&amp;DUVET SET"/>
    <s v="UHK12-0229"/>
    <s v="White/Purple"/>
    <s v="Full/Queen"/>
    <s v="B"/>
    <n v="1320"/>
    <n v="53474.18"/>
    <n v="2.4498578423277342E-4"/>
    <n v="0.57910487599888827"/>
    <n v="1110"/>
    <s v="Top 50-60"/>
    <s v="A"/>
    <x v="1"/>
  </r>
  <r>
    <s v="BLK"/>
    <x v="12"/>
    <s v="Burlington|Burlington|Burlington"/>
    <s v="BLANKET"/>
    <s v="WR51-2212"/>
    <s v="Grey"/>
    <s v="Full/Queen"/>
    <s v="A+"/>
    <n v="2315"/>
    <n v="53474.06"/>
    <n v="2.4498523446662258E-4"/>
    <n v="0.57934986123335486"/>
    <n v="1111"/>
    <s v="Top 50-60"/>
    <s v="A"/>
    <x v="1"/>
  </r>
  <r>
    <s v="BLK"/>
    <x v="7"/>
    <s v="Parker|Williams|Williams"/>
    <s v="THROW"/>
    <s v="BASI50-0427"/>
    <s v="Brown"/>
    <s v="60x70&quot;"/>
    <s v="B"/>
    <n v="3721"/>
    <n v="53466.879999999997"/>
    <n v="2.4495234012526394E-4"/>
    <n v="0.57959481357348008"/>
    <n v="1112"/>
    <s v="Top 50-60"/>
    <s v="A"/>
    <x v="1"/>
  </r>
  <r>
    <s v="ADUL"/>
    <x v="7"/>
    <s v="Bennett|Christian|William"/>
    <s v="COMFORTER (SET)"/>
    <s v="MP10-2419"/>
    <s v="Grey"/>
    <s v="King"/>
    <s v="B+"/>
    <n v="643"/>
    <n v="53456.24"/>
    <n v="2.4490359419322282E-4"/>
    <n v="0.57983971716767335"/>
    <n v="1113"/>
    <s v="Top 50-60"/>
    <s v="A"/>
    <x v="1"/>
  </r>
  <r>
    <s v="BLK"/>
    <x v="7"/>
    <s v="Jasmine|Dahlia|Dahlia"/>
    <s v="COMFORTER (SET)"/>
    <s v="MP10-8443"/>
    <s v="Black"/>
    <s v="King"/>
    <s v="A"/>
    <n v="835"/>
    <n v="53295.62"/>
    <n v="2.4416773220032332E-4"/>
    <n v="0.58008388489987373"/>
    <n v="1114"/>
    <s v="Top 50-60"/>
    <s v="A"/>
    <x v="1"/>
  </r>
  <r>
    <s v="ADUL"/>
    <x v="16"/>
    <s v="Ramsey|Lynda|Casey"/>
    <s v="COMFORTER (SET)"/>
    <s v="5DS10-0049"/>
    <s v="Neutral"/>
    <s v="Cal King"/>
    <s v="A+"/>
    <n v="936"/>
    <n v="53277.96"/>
    <n v="2.4408682494845795E-4"/>
    <n v="0.5803279717248222"/>
    <n v="1115"/>
    <s v="Top 50-60"/>
    <s v="A"/>
    <x v="1"/>
  </r>
  <r>
    <s v="BLK"/>
    <x v="9"/>
    <s v="Cotton Blend|Cotton Blend|Cotton Blend"/>
    <s v="ELEC MATT PAD"/>
    <s v="BR55-0199"/>
    <s v="White"/>
    <s v="Full"/>
    <s v="A++"/>
    <n v="1198"/>
    <n v="53103.71"/>
    <n v="2.4328851868359218E-4"/>
    <n v="0.5805712602435058"/>
    <n v="1116"/>
    <s v="Top 50-60"/>
    <s v="A"/>
    <x v="1"/>
  </r>
  <r>
    <s v="ADUL"/>
    <x v="7"/>
    <s v="Bayside|Nantucket|Rockaway"/>
    <s v="COMFORTER (SET)"/>
    <s v="MP10-504"/>
    <s v="Blue"/>
    <s v="Queen"/>
    <s v="B"/>
    <n v="712"/>
    <n v="53083.74"/>
    <n v="2.431970284333232E-4"/>
    <n v="0.58081445727193914"/>
    <n v="1117"/>
    <s v="Top 50-60"/>
    <s v="A"/>
    <x v="1"/>
  </r>
  <r>
    <s v="ADUL"/>
    <x v="3"/>
    <s v="Mina|Hanna|Aera"/>
    <s v="DUVET&amp;DUVET SET"/>
    <s v="AM12-0051"/>
    <s v="Neutral"/>
    <s v="King/Cal K"/>
    <s v="A++"/>
    <n v="1974"/>
    <n v="53072.43"/>
    <n v="2.4314521297360653E-4"/>
    <n v="0.58105760248491278"/>
    <n v="1118"/>
    <s v="Top 50-60"/>
    <s v="A"/>
    <x v="1"/>
  </r>
  <r>
    <s v="FUR"/>
    <x v="0"/>
    <s v="Kenna|Kenna|Kenna"/>
    <s v="OCCASIONL TABLE"/>
    <s v="MT120-1192"/>
    <s v="Brown"/>
    <s v="See below"/>
    <s v="B"/>
    <n v="302"/>
    <n v="53051.92"/>
    <n v="2.4305124877565875E-4"/>
    <n v="0.58130065373368844"/>
    <n v="1119"/>
    <s v="Top 50-60"/>
    <s v="A"/>
    <x v="1"/>
  </r>
  <r>
    <s v="ADUL"/>
    <x v="7"/>
    <s v="Aubrey|Whitman|Charlotte"/>
    <s v="COVERLET&amp;BEDSPR"/>
    <s v="MP13-4339"/>
    <s v="Blue/Brown"/>
    <s v="King"/>
    <s v="B"/>
    <n v="658"/>
    <n v="53050.6"/>
    <n v="2.430452013479995E-4"/>
    <n v="0.58154369893503643"/>
    <n v="1120"/>
    <s v="Top 50-60"/>
    <s v="A"/>
    <x v="1"/>
  </r>
  <r>
    <s v="BLK"/>
    <x v="9"/>
    <s v="Heated Microlight to Berber|Heated Microlight to Berber|Heated Microlight t"/>
    <s v="ELECT BLANKET"/>
    <s v="BR54-4846"/>
    <s v="Brown"/>
    <s v="50x60&quot;"/>
    <s v="ARB"/>
    <n v="1895"/>
    <n v="53041.05"/>
    <n v="2.4300144912516182E-4"/>
    <n v="0.58178670038416158"/>
    <n v="1121"/>
    <s v="Top 50-60"/>
    <s v="A"/>
    <x v="1"/>
  </r>
  <r>
    <s v="ADUL"/>
    <x v="12"/>
    <s v="Winter Plains|Winter Plains|Winter Plains"/>
    <s v="COVERLET&amp;BEDSPR"/>
    <s v="WR14-1727"/>
    <s v="Taupe"/>
    <s v="King/Cal K"/>
    <s v="A"/>
    <n v="880"/>
    <n v="53024.3"/>
    <n v="2.4292471093327372E-4"/>
    <n v="0.58202962509509482"/>
    <n v="1122"/>
    <s v="Top 50-60"/>
    <s v="A"/>
    <x v="1"/>
  </r>
  <r>
    <s v="BLK"/>
    <x v="9"/>
    <s v="Heated Microlight to Berber|Heated Microlight to Berber"/>
    <s v="ELECT BLANKET"/>
    <s v="BR54-1943"/>
    <s v="Purple"/>
    <s v="King"/>
    <s v="B"/>
    <n v="524"/>
    <n v="52970.92"/>
    <n v="2.4268015662384166E-4"/>
    <n v="0.58227230525171869"/>
    <n v="1123"/>
    <s v="Top 50-60"/>
    <s v="A"/>
    <x v="1"/>
  </r>
  <r>
    <s v="BLK"/>
    <x v="9"/>
    <s v="Heated Microlight to Berber|Heated Microlight to Berber|Heated Microlight t"/>
    <s v="ELECT BLANKET"/>
    <s v="BR54-4844"/>
    <s v="Blue"/>
    <s v="50x60&quot;"/>
    <s v="ARA"/>
    <n v="1892"/>
    <n v="52957.08"/>
    <n v="2.4261675026111145E-4"/>
    <n v="0.58251492200197985"/>
    <n v="1124"/>
    <s v="Top 50-60"/>
    <s v="A"/>
    <x v="1"/>
  </r>
  <r>
    <s v="FUR"/>
    <x v="7"/>
    <s v="Shandra|Sasha|Selah"/>
    <s v="ACCENT BENCH"/>
    <s v="FUR105-0041"/>
    <s v="Blue"/>
    <s v="See below"/>
    <s v="A"/>
    <n v="488"/>
    <n v="52903.86"/>
    <n v="2.4237292897321384E-4"/>
    <n v="0.58275729493095307"/>
    <n v="1125"/>
    <s v="Top 50-60"/>
    <s v="A"/>
    <x v="1"/>
  </r>
  <r>
    <s v="FUR"/>
    <x v="16"/>
    <s v="Paula|Paula|Paula"/>
    <s v="ACCENT CHAIR"/>
    <s v="5DS100-0033"/>
    <s v="Cream"/>
    <s v="See below"/>
    <s v="A"/>
    <n v="428"/>
    <n v="52902.35"/>
    <n v="2.4236601108248242E-4"/>
    <n v="0.58299966094203559"/>
    <n v="1126"/>
    <s v="Top 50-60"/>
    <s v="A"/>
    <x v="1"/>
  </r>
  <r>
    <s v="FUR"/>
    <x v="7"/>
    <s v="Qwen|Elle|Cassie"/>
    <s v="ACCENT CHAIR"/>
    <s v="FPF18-0512"/>
    <s v="Teal"/>
    <s v="See below"/>
    <s v="B"/>
    <n v="309"/>
    <n v="52893.21"/>
    <n v="2.4232413722732676E-4"/>
    <n v="0.58324198507926295"/>
    <n v="1127"/>
    <s v="Top 50-60"/>
    <s v="A"/>
    <x v="1"/>
  </r>
  <r>
    <s v="ADUL"/>
    <x v="2"/>
    <s v="Chateau"/>
    <s v="COMFORTER (SET)"/>
    <s v="MPS10-207"/>
    <s v="Linen"/>
    <s v="Queen"/>
    <s v="A+"/>
    <n v="300"/>
    <n v="52880.03"/>
    <n v="2.4226375457842616E-4"/>
    <n v="0.58348424883384142"/>
    <n v="1128"/>
    <s v="Top 50-60"/>
    <s v="A"/>
    <x v="1"/>
  </r>
  <r>
    <s v="ADUL"/>
    <x v="7"/>
    <s v="Caroline|Lorraine|Sharon"/>
    <s v="COMFORTER (SET)"/>
    <s v="MP10-4322"/>
    <s v="Blue"/>
    <s v="Queen"/>
    <s v="B"/>
    <n v="803"/>
    <n v="52858.52"/>
    <n v="2.4216520899588806E-4"/>
    <n v="0.58372641404283732"/>
    <n v="1129"/>
    <s v="Top 50-60"/>
    <s v="A"/>
    <x v="1"/>
  </r>
  <r>
    <s v="BLK"/>
    <x v="9"/>
    <s v="Heated Microlight to Berber|Heated Microlight to Berber|Heated Microlight t"/>
    <s v="ELECT BLANKET"/>
    <s v="BR54-4852"/>
    <s v="Purple"/>
    <s v="50x60&quot;"/>
    <s v="ARA"/>
    <n v="1888"/>
    <n v="52845.120000000003"/>
    <n v="2.4210381844237759E-4"/>
    <n v="0.58396851786127968"/>
    <n v="1130"/>
    <s v="Top 50-60"/>
    <s v="A"/>
    <x v="1"/>
  </r>
  <r>
    <s v="BLK"/>
    <x v="9"/>
    <s v="Heated Microlight to Berber|Heated Microlight to Berber|Heated Microlight t"/>
    <s v="ELECT BLANKET"/>
    <s v="BR54-4851"/>
    <s v="Teal"/>
    <s v="50x60&quot;"/>
    <s v="ARB"/>
    <n v="1888"/>
    <n v="52845.120000000003"/>
    <n v="2.4210381844237759E-4"/>
    <n v="0.58421062167972204"/>
    <n v="1131"/>
    <s v="Top 50-60"/>
    <s v="A"/>
    <x v="1"/>
  </r>
  <r>
    <s v="ADUL"/>
    <x v="7"/>
    <s v="Tasha|Zaire|Julien"/>
    <s v="COMFORTER (SET)"/>
    <s v="MP10-7714"/>
    <s v="Black"/>
    <s v="Full/Queen"/>
    <s v="B"/>
    <n v="964"/>
    <n v="52838.84"/>
    <n v="2.4207504734715028E-4"/>
    <n v="0.58445269672706923"/>
    <n v="1132"/>
    <s v="Top 50-60"/>
    <s v="A"/>
    <x v="1"/>
  </r>
  <r>
    <s v="ADUL"/>
    <x v="7"/>
    <s v="Lavine|Anouk|Octavia"/>
    <s v="COMFORTER (SET)"/>
    <s v="MP10-1665"/>
    <s v="Blue"/>
    <s v="Queen"/>
    <s v="B"/>
    <n v="542"/>
    <n v="52832.63"/>
    <n v="2.420465969488443E-4"/>
    <n v="0.58469474332401805"/>
    <n v="1133"/>
    <s v="Top 50-60"/>
    <s v="A"/>
    <x v="1"/>
  </r>
  <r>
    <s v="SHET"/>
    <x v="15"/>
    <s v="Cozy Cotton Flannel|Cozy Cotton Flannel|Cozy Cotton Flannel"/>
    <s v="SHEET/SHEET SET"/>
    <s v="TN20-0415"/>
    <s v="Blush Dots"/>
    <s v="Twin"/>
    <s v="A+"/>
    <n v="3087"/>
    <n v="52765.48"/>
    <n v="2.4173895697360336E-4"/>
    <n v="0.58493648228099171"/>
    <n v="1134"/>
    <s v="Top 50-60"/>
    <s v="A"/>
    <x v="1"/>
  </r>
  <r>
    <s v="YOUT"/>
    <x v="13"/>
    <s v="Felicia|Isabel|Alyssa"/>
    <s v="COMFORTER (SET)"/>
    <s v="ID10-1972"/>
    <s v="Grey"/>
    <s v="King/Cal K"/>
    <s v="A"/>
    <n v="1233"/>
    <n v="52740.21"/>
    <n v="2.4162318538500558E-4"/>
    <n v="0.58517810546637672"/>
    <n v="1135"/>
    <s v="Top 50-60"/>
    <s v="A"/>
    <x v="1"/>
  </r>
  <r>
    <s v="ADUL"/>
    <x v="16"/>
    <s v="Oakley|Hayley|Glen"/>
    <s v="COVERLET&amp;BEDSPR"/>
    <s v="5DS13-0171"/>
    <s v="Seafoam"/>
    <s v="King/Cal K"/>
    <s v="B+"/>
    <n v="1309"/>
    <n v="52737.46"/>
    <n v="2.4161058657738217E-4"/>
    <n v="0.58541971605295406"/>
    <n v="1136"/>
    <s v="Top 50-60"/>
    <s v="A"/>
    <x v="1"/>
  </r>
  <r>
    <s v="BATH"/>
    <x v="7"/>
    <s v="Evan|Ethan|Jordan"/>
    <s v="BATH RUG"/>
    <s v="MP72-6207"/>
    <s v="Blue"/>
    <s v="24x44&quot;"/>
    <s v="B"/>
    <n v="3563"/>
    <n v="52708.72"/>
    <n v="2.4147891758425597E-4"/>
    <n v="0.58566119497053837"/>
    <n v="1137"/>
    <s v="Top 50-60"/>
    <s v="A"/>
    <x v="1"/>
  </r>
  <r>
    <s v="WIN"/>
    <x v="7"/>
    <s v="Aubrey|Whitman|Charlotte"/>
    <s v="WINDOW PANEL"/>
    <s v="MP40-692"/>
    <s v="Black"/>
    <s v="50x84&quot;"/>
    <s v="A"/>
    <n v="1772"/>
    <n v="52676.66"/>
    <n v="2.4133203839428986E-4"/>
    <n v="0.58590252700893264"/>
    <n v="1138"/>
    <s v="Top 50-60"/>
    <s v="A"/>
    <x v="1"/>
  </r>
  <r>
    <s v="BLK"/>
    <x v="13"/>
    <s v="Brielle|Ella|Ella"/>
    <s v="COMFORTER (SET)"/>
    <s v="ID10-2254"/>
    <s v="Natural"/>
    <s v="King/Cal K"/>
    <s v="A+"/>
    <n v="1221"/>
    <n v="52673.51"/>
    <n v="2.4131760703283029E-4"/>
    <n v="0.58614384461596547"/>
    <n v="1139"/>
    <s v="Top 50-60"/>
    <s v="A"/>
    <x v="1"/>
  </r>
  <r>
    <s v="SHET"/>
    <x v="9"/>
    <s v="600 Thread Count|600 Thread Count|600 Thread Count"/>
    <s v="SHEET/SHEET SET"/>
    <s v="BR20-0992"/>
    <s v="Ivory"/>
    <s v="King"/>
    <s v="A++"/>
    <n v="1475"/>
    <n v="52617.599999999999"/>
    <n v="2.4106146182038468E-4"/>
    <n v="0.58638490607778582"/>
    <n v="1140"/>
    <s v="Top 50-60"/>
    <s v="A"/>
    <x v="1"/>
  </r>
  <r>
    <s v="FUR"/>
    <x v="7"/>
    <s v="Beaumont|Beauchamp|Blandford"/>
    <s v="OCCASIONL TABLE"/>
    <s v="MP120-1098"/>
    <s v="White/Natural"/>
    <s v="See below"/>
    <s v="B"/>
    <n v="519"/>
    <n v="52571.83"/>
    <n v="2.4085177184768507E-4"/>
    <n v="0.58662575784963356"/>
    <n v="1141"/>
    <s v="Top 50-60"/>
    <s v="A"/>
    <x v="1"/>
  </r>
  <r>
    <s v="BASI"/>
    <x v="2"/>
    <s v="500 Thread Count Luxury Collection|500 Thread Count Luxury Collection|500 T"/>
    <s v="COMFORTER (SET)"/>
    <s v="MPS10-503"/>
    <s v="White/White"/>
    <s v="King/Cal K"/>
    <s v="B"/>
    <n v="505"/>
    <n v="52531.32"/>
    <n v="2.4066617995793061E-4"/>
    <n v="0.58686642402959144"/>
    <n v="1142"/>
    <s v="Top 50-60"/>
    <s v="A"/>
    <x v="1"/>
  </r>
  <r>
    <s v="BLK"/>
    <x v="9"/>
    <s v="Heated Plush|Heated Plush|Heated Plush"/>
    <s v="ELECT BLANKET"/>
    <s v="BR54-1923"/>
    <s v="Aqua"/>
    <s v="60x70&quot;"/>
    <s v="B"/>
    <n v="1435"/>
    <n v="52493.760000000002"/>
    <n v="2.4049410315271766E-4"/>
    <n v="0.58710691813274418"/>
    <n v="1143"/>
    <s v="Top 50-60"/>
    <s v="A"/>
    <x v="1"/>
  </r>
  <r>
    <s v="ADUL"/>
    <x v="28"/>
    <s v="Hanae|Hanae|Hanae"/>
    <s v="COMFORTER (SET)"/>
    <s v="NS10-3244"/>
    <s v="White"/>
    <s v="King/Cal K"/>
    <s v="A"/>
    <n v="503"/>
    <n v="52466.400000000001"/>
    <n v="2.403687564703261E-4"/>
    <n v="0.58734728688921456"/>
    <n v="1144"/>
    <s v="Top 50-60"/>
    <s v="A"/>
    <x v="1"/>
  </r>
  <r>
    <s v="ADUL"/>
    <x v="7"/>
    <s v="Quebec|Mansfield|Vancouver"/>
    <s v="COVERLET&amp;BEDSPR"/>
    <s v="MP13-1563"/>
    <s v="Blue"/>
    <s v="Queen"/>
    <s v="A"/>
    <n v="1008"/>
    <n v="52296.87"/>
    <n v="2.395920743407267E-4"/>
    <n v="0.58758687896355533"/>
    <n v="1145"/>
    <s v="Top 50-60"/>
    <s v="A"/>
    <x v="1"/>
  </r>
  <r>
    <s v="ART"/>
    <x v="7"/>
    <s v="Herbal Botany|Herbal Botany|Herbal Botany"/>
    <s v="CANVAS"/>
    <s v="MT95C-0006"/>
    <s v="Green"/>
    <s v="See below"/>
    <s v="A"/>
    <n v="710"/>
    <n v="52183.29"/>
    <n v="2.390717206789565E-4"/>
    <n v="0.58782595068423427"/>
    <n v="1146"/>
    <s v="Top 50-60"/>
    <s v="A"/>
    <x v="1"/>
  </r>
  <r>
    <s v="LGT"/>
    <x v="23"/>
    <s v="Aelorian|Aelorian|Aelorian"/>
    <s v="LGT-FLOOR LAMPS"/>
    <s v="MT154-0070"/>
    <s v="Antique Brass"/>
    <s v="See below"/>
    <s v="A+"/>
    <n v="820"/>
    <n v="52171.38"/>
    <n v="2.3901715638848561E-4"/>
    <n v="0.58806496784062279"/>
    <n v="1147"/>
    <s v="Top 50-60"/>
    <s v="A"/>
    <x v="1"/>
  </r>
  <r>
    <s v="SHET"/>
    <x v="7"/>
    <s v="1500 Thread Count|1500 Thread Count|1500 Thread Count"/>
    <s v="SHEET/SHEET SET"/>
    <s v="MP20-4851"/>
    <s v="Grey"/>
    <s v="King"/>
    <s v="A++"/>
    <n v="1041"/>
    <n v="52135.07"/>
    <n v="2.3885080631401057E-4"/>
    <n v="0.58830381864693682"/>
    <n v="1148"/>
    <s v="Top 50-60"/>
    <s v="A"/>
    <x v="1"/>
  </r>
  <r>
    <s v="ADUL"/>
    <x v="7"/>
    <s v="Tangiers|Moraga|Menara"/>
    <s v="COVERLET&amp;BEDSPR"/>
    <s v="MP13-3973"/>
    <s v="Blue"/>
    <s v="Daybed"/>
    <s v="A"/>
    <n v="1167"/>
    <n v="52091.07"/>
    <n v="2.3864922539203586E-4"/>
    <n v="0.58854246787232889"/>
    <n v="1149"/>
    <s v="Top 50-60"/>
    <s v="A"/>
    <x v="1"/>
  </r>
  <r>
    <s v="BASI"/>
    <x v="8"/>
    <s v="3&quot; Gel Memory Foam with Cooling Cover|3&quot;Gel Memory Foam with Cooling Cover|"/>
    <s v="MATT PAD/TOPPER"/>
    <s v="BASI16-0476"/>
    <s v="White"/>
    <s v="Twin XL"/>
    <s v="B"/>
    <n v="706"/>
    <n v="52079.63"/>
    <n v="2.3859681435232241E-4"/>
    <n v="0.58878106468668123"/>
    <n v="1150"/>
    <s v="Top 50-60"/>
    <s v="A"/>
    <x v="1"/>
  </r>
  <r>
    <s v="BASI"/>
    <x v="7"/>
    <s v="Winfield|Westport|Westport"/>
    <s v="COMFORTER (SET)"/>
    <s v="MP10-1247"/>
    <s v="White"/>
    <s v="Full/Queen"/>
    <s v="B"/>
    <n v="1254"/>
    <n v="52066.53"/>
    <n v="2.3853679821418905E-4"/>
    <n v="0.58901960148489541"/>
    <n v="1151"/>
    <s v="Top 50-60"/>
    <s v="A"/>
    <x v="1"/>
  </r>
  <r>
    <s v="ADUL"/>
    <x v="6"/>
    <s v="Delaney|Parker|Emerson"/>
    <s v="COMFORTER (SET)"/>
    <s v="MPE10-814"/>
    <s v="Navy"/>
    <s v="Cal King"/>
    <s v="B"/>
    <n v="446"/>
    <n v="51909.93"/>
    <n v="2.3781935338734267E-4"/>
    <n v="0.5892574208382827"/>
    <n v="1152"/>
    <s v="Top 50-60"/>
    <s v="A"/>
    <x v="1"/>
  </r>
  <r>
    <s v="ADUL"/>
    <x v="3"/>
    <s v="Boulder Stripe|Cascade Stripe|Highland Stripe"/>
    <s v="COMFORTER (SET)"/>
    <s v="AM10-0030"/>
    <s v="Black"/>
    <s v="King/Cal K"/>
    <s v="A"/>
    <n v="1394"/>
    <n v="51901.77"/>
    <n v="2.3778196928908552E-4"/>
    <n v="0.58949520280757173"/>
    <n v="1153"/>
    <s v="Top 50-60"/>
    <s v="A"/>
    <x v="1"/>
  </r>
  <r>
    <s v="ADUL"/>
    <x v="6"/>
    <s v="Maible|Caldwell|Calla"/>
    <s v="COMFORTER (SET)"/>
    <s v="MPE10-862"/>
    <s v="Blush/Grey"/>
    <s v="King"/>
    <s v="B"/>
    <n v="729"/>
    <n v="51878.7"/>
    <n v="2.3767627674658651E-4"/>
    <n v="0.58973287908431826"/>
    <n v="1154"/>
    <s v="Top 50-60"/>
    <s v="A"/>
    <x v="1"/>
  </r>
  <r>
    <s v="SHET"/>
    <x v="6"/>
    <s v="Satin|Satin|Satin"/>
    <s v="SHEET/SHEET SET"/>
    <s v="MPE20-900"/>
    <s v="White"/>
    <s v="Queen"/>
    <s v="A++"/>
    <n v="2783"/>
    <n v="51863.38"/>
    <n v="2.3760608993466257E-4"/>
    <n v="0.58997048517425288"/>
    <n v="1155"/>
    <s v="Top 50-60"/>
    <s v="A"/>
    <x v="1"/>
  </r>
  <r>
    <s v="BATH"/>
    <x v="2"/>
    <s v="Splendor|Splendor|Splendor"/>
    <s v="BATH RUG"/>
    <s v="MPS72-518"/>
    <s v="Charcoal"/>
    <s v="24x72&quot;"/>
    <s v="A+"/>
    <n v="1515"/>
    <n v="51847.85"/>
    <n v="2.3753494103197469E-4"/>
    <n v="0.59020802011528484"/>
    <n v="1156"/>
    <s v="Top 50-60"/>
    <s v="A"/>
    <x v="1"/>
  </r>
  <r>
    <s v="LGT"/>
    <x v="1"/>
    <s v="Prague|Prague|Prague"/>
    <s v="LGT-TABLE LAMPS"/>
    <s v="MP153-0144"/>
    <s v="White/Gold"/>
    <s v="See below"/>
    <s v="A"/>
    <n v="401"/>
    <n v="51841.16"/>
    <n v="2.3750429156906537E-4"/>
    <n v="0.59044552440685394"/>
    <n v="1157"/>
    <s v="Top 50-60"/>
    <s v="A"/>
    <x v="1"/>
  </r>
  <r>
    <s v="SHET"/>
    <x v="15"/>
    <s v="Cozy Cotton Flannel|Cozy Cotton Flannel|Cozy Cotton Flannel"/>
    <s v="SHEET/SHEET SET"/>
    <s v="TN20-0272"/>
    <s v="Multi Forest Animals"/>
    <s v="Queen"/>
    <s v="A+"/>
    <n v="2075"/>
    <n v="51840.73"/>
    <n v="2.3750232157369153E-4"/>
    <n v="0.59068302672842765"/>
    <n v="1158"/>
    <s v="Top 50-60"/>
    <s v="A"/>
    <x v="1"/>
  </r>
  <r>
    <s v="ADUL"/>
    <x v="7"/>
    <s v="Laurel|Vivian|Piedmont"/>
    <s v="COMFORTER (SET)"/>
    <s v="MP10-1329"/>
    <s v="Grey"/>
    <s v="King"/>
    <s v="B"/>
    <n v="786"/>
    <n v="51791.61"/>
    <n v="2.3727728396261429E-4"/>
    <n v="0.59092030401239026"/>
    <n v="1159"/>
    <s v="Top 50-60"/>
    <s v="A"/>
    <x v="1"/>
  </r>
  <r>
    <s v="FUR"/>
    <x v="7"/>
    <s v="Charlotte|Elaine|Hamilton"/>
    <s v="DINING CHAIR"/>
    <s v="MP108-1205"/>
    <s v="Grey"/>
    <s v="See below"/>
    <s v="B"/>
    <n v="242"/>
    <n v="51745.79"/>
    <n v="2.3706736492068515E-4"/>
    <n v="0.59115737137731095"/>
    <n v="1160"/>
    <s v="Top 50-60"/>
    <s v="A"/>
    <x v="1"/>
  </r>
  <r>
    <s v="BATH"/>
    <x v="2"/>
    <s v="Marshmallow|Marshmallow|Marshmallow"/>
    <s v="BATH RUG"/>
    <s v="MPS72-172"/>
    <s v="Silver"/>
    <s v="24x72&quot;"/>
    <s v="A+"/>
    <n v="1516"/>
    <n v="51722.11"/>
    <n v="2.3695887773358604E-4"/>
    <n v="0.59139433025504451"/>
    <n v="1161"/>
    <s v="Top 50-60"/>
    <s v="A"/>
    <x v="1"/>
  </r>
  <r>
    <s v="WIN"/>
    <x v="7"/>
    <s v="Galen|Colm|Paxton"/>
    <s v="WINDOW PANEL"/>
    <s v="MP40-7194"/>
    <s v="Ivory"/>
    <s v="39x64&quot;"/>
    <s v="A+"/>
    <n v="1242"/>
    <n v="51721.69"/>
    <n v="2.3695695355205811E-4"/>
    <n v="0.59163128720859659"/>
    <n v="1162"/>
    <s v="Top 50-60"/>
    <s v="A"/>
    <x v="1"/>
  </r>
  <r>
    <s v="SHET"/>
    <x v="15"/>
    <s v="Micro Fleece|Micro Fleece|Micro Fleece"/>
    <s v="SHEET/SHEET SET"/>
    <s v="SHET20-794"/>
    <s v="Lavender"/>
    <s v="Queen"/>
    <s v="A+"/>
    <n v="1672"/>
    <n v="51624.43"/>
    <n v="2.3651136808680215E-4"/>
    <n v="0.59186779857668337"/>
    <n v="1163"/>
    <s v="Top 50-60"/>
    <s v="A"/>
    <x v="1"/>
  </r>
  <r>
    <s v="BLK"/>
    <x v="7"/>
    <s v="Chenille Chunky Knit|Chenille Chunky Knit|Chenille Chunky Knit"/>
    <s v="THROW"/>
    <s v="MP50-8239"/>
    <s v="Sage Green"/>
    <s v="50x60&quot;"/>
    <s v="B+"/>
    <n v="1208"/>
    <n v="51623.4"/>
    <n v="2.3650664926067413E-4"/>
    <n v="0.59210430522594404"/>
    <n v="1164"/>
    <s v="Top 50-60"/>
    <s v="A"/>
    <x v="1"/>
  </r>
  <r>
    <s v="ADUL"/>
    <x v="7"/>
    <s v="Aubrey|Whitman|Charlotte"/>
    <s v="COVERLET&amp;BEDSPR"/>
    <s v="MP13-2695"/>
    <s v="Black"/>
    <s v="King/Cal K"/>
    <s v="B"/>
    <n v="826"/>
    <n v="51620.24"/>
    <n v="2.3649217208536864E-4"/>
    <n v="0.59234079739802936"/>
    <n v="1165"/>
    <s v="Top 50-60"/>
    <s v="A"/>
    <x v="1"/>
  </r>
  <r>
    <s v="SHET"/>
    <x v="7"/>
    <s v="500 Thread Count Egyptian Cotton|500 Thread Count Egyptian Cotton|500 Threa"/>
    <s v="SHEET/SHEET SET"/>
    <s v="MP20-8229"/>
    <s v="Blue"/>
    <s v="Queen"/>
    <s v="A"/>
    <n v="1148"/>
    <n v="51598.06"/>
    <n v="2.3639055697515502E-4"/>
    <n v="0.59257718795500447"/>
    <n v="1166"/>
    <s v="Top 50-60"/>
    <s v="A"/>
    <x v="1"/>
  </r>
  <r>
    <s v="BLK"/>
    <x v="9"/>
    <s v="Heated Microlight to Berber|Heated Microlight to Berber"/>
    <s v="ELECT BLANKET"/>
    <s v="BR54-0392"/>
    <s v="Red"/>
    <s v="King"/>
    <s v="B"/>
    <n v="535"/>
    <n v="51551.17"/>
    <n v="2.3617573585171426E-4"/>
    <n v="0.59281336369085613"/>
    <n v="1167"/>
    <s v="Top 50-60"/>
    <s v="A"/>
    <x v="1"/>
  </r>
  <r>
    <s v="BLK"/>
    <x v="3"/>
    <s v="Avril|Nami|Ombak"/>
    <s v="COMFORTER (SET)"/>
    <s v="AM10-0277"/>
    <s v="Gray"/>
    <s v="Twin/Twin "/>
    <s v="A+"/>
    <n v="1698"/>
    <n v="51487.58"/>
    <n v="2.3588440560561488E-4"/>
    <n v="0.59304924809646176"/>
    <n v="1168"/>
    <s v="Top 50-60"/>
    <s v="A"/>
    <x v="1"/>
  </r>
  <r>
    <s v="ADUL"/>
    <x v="1"/>
    <s v="Rhea|Rhea|Rhea"/>
    <s v="COMFORTER (SET)"/>
    <s v="II10-1038"/>
    <s v="Ivory/Charcoal"/>
    <s v="Full/Queen"/>
    <s v="A"/>
    <n v="848"/>
    <n v="51474.2"/>
    <n v="2.358231066797962E-4"/>
    <n v="0.59328507120314156"/>
    <n v="1169"/>
    <s v="Top 50-60"/>
    <s v="A"/>
    <x v="1"/>
  </r>
  <r>
    <s v="WIN"/>
    <x v="13"/>
    <s v="Azza|Charvi|Diah"/>
    <s v="CUSHION/POUF"/>
    <s v="ID31-2293"/>
    <s v="Yellow"/>
    <s v="20x20&quot;"/>
    <s v="TBD"/>
    <n v="2343"/>
    <n v="51460.58"/>
    <n v="2.3576070822167586E-4"/>
    <n v="0.59352083191136318"/>
    <n v="1170"/>
    <s v="Top 50-60"/>
    <s v="A"/>
    <x v="1"/>
  </r>
  <r>
    <s v="ADUL"/>
    <x v="7"/>
    <s v="Pebble Beach|Pacific Grove|Ocean View"/>
    <s v="COVERLET&amp;BEDSPR"/>
    <s v="MP13-8078"/>
    <s v="Aqua"/>
    <s v="King/Cal K"/>
    <s v="B"/>
    <n v="741"/>
    <n v="51419.34"/>
    <n v="2.3557177192117044E-4"/>
    <n v="0.59375640368328431"/>
    <n v="1171"/>
    <s v="Top 50-60"/>
    <s v="A"/>
    <x v="1"/>
  </r>
  <r>
    <s v="ADUL"/>
    <x v="7"/>
    <s v="Juliana|Melanie|Camila"/>
    <s v="COMFORTER (SET)"/>
    <s v="MP10-459"/>
    <s v="Blue"/>
    <s v="King"/>
    <s v="B"/>
    <n v="585"/>
    <n v="51401.75"/>
    <n v="2.3549118536622646E-4"/>
    <n v="0.59399189486865056"/>
    <n v="1172"/>
    <s v="Top 50-60"/>
    <s v="A"/>
    <x v="1"/>
  </r>
  <r>
    <s v="BLK"/>
    <x v="13"/>
    <s v="Malea|Leena|Leena"/>
    <s v="COMFORTER (SET)"/>
    <s v="ID10-1698"/>
    <s v="Grey"/>
    <s v="King/Cal K"/>
    <s v="A"/>
    <n v="1081"/>
    <n v="51372.88"/>
    <n v="2.3535892079310351E-4"/>
    <n v="0.59422725378944363"/>
    <n v="1173"/>
    <s v="Top 50-60"/>
    <s v="A"/>
    <x v="1"/>
  </r>
  <r>
    <s v="YOUT"/>
    <x v="13"/>
    <s v="Raina|Khloe|Arielle"/>
    <s v="COMFORTER (SET)"/>
    <s v="ID10-1247"/>
    <s v="Blush/Gold"/>
    <s v="Full/Queen"/>
    <s v="A"/>
    <n v="1348"/>
    <n v="51355.39"/>
    <n v="2.3527879237661856E-4"/>
    <n v="0.59446253258182025"/>
    <n v="1174"/>
    <s v="Top 50-60"/>
    <s v="A"/>
    <x v="1"/>
  </r>
  <r>
    <s v="YOUT"/>
    <x v="18"/>
    <s v="Glimmer|Sparkle|Dazzle"/>
    <s v="COMFORTER (SET)"/>
    <s v="MZ10-0596"/>
    <s v="Aqua"/>
    <s v="Full/Queen"/>
    <s v="A"/>
    <n v="1347"/>
    <n v="51330.94"/>
    <n v="2.351667775233849E-4"/>
    <n v="0.59469769935934358"/>
    <n v="1175"/>
    <s v="Top 50-60"/>
    <s v="A"/>
    <x v="1"/>
  </r>
  <r>
    <s v="ADUL"/>
    <x v="7"/>
    <s v="Lavine|Anouk|Octavia"/>
    <s v="COMFORTER (SET)"/>
    <s v="MP10-1666"/>
    <s v="Blue"/>
    <s v="King"/>
    <s v="B"/>
    <n v="485"/>
    <n v="51322.15"/>
    <n v="2.3512650715283587E-4"/>
    <n v="0.59493282586649643"/>
    <n v="1176"/>
    <s v="Top 50-60"/>
    <s v="A"/>
    <x v="1"/>
  </r>
  <r>
    <s v="BLK"/>
    <x v="7"/>
    <s v="Zuri|Marselle|Marselle"/>
    <s v="THROW"/>
    <s v="MP50-6675"/>
    <s v="Leopard"/>
    <s v="60x70&quot;"/>
    <s v="B"/>
    <n v="3121"/>
    <n v="51225.01"/>
    <n v="2.3468147145373078E-4"/>
    <n v="0.59516750733795021"/>
    <n v="1177"/>
    <s v="Top 50-60"/>
    <s v="A"/>
    <x v="1"/>
  </r>
  <r>
    <s v="BLK"/>
    <x v="7"/>
    <s v="Zuri|Marselle|Marselle"/>
    <s v="THROW"/>
    <s v="MP50-7193"/>
    <s v="Aqua"/>
    <s v="60x70&quot;"/>
    <s v="B"/>
    <n v="3214"/>
    <n v="51222.3"/>
    <n v="2.3466905590149097E-4"/>
    <n v="0.59540217639385173"/>
    <n v="1178"/>
    <s v="Top 50-60"/>
    <s v="A"/>
    <x v="1"/>
  </r>
  <r>
    <s v="ADUL"/>
    <x v="3"/>
    <s v="Phoebe|Himari|Hannah"/>
    <s v="COMFORTER (SET)"/>
    <s v="AM10-0196"/>
    <s v="Ivory"/>
    <s v="King/Cal K"/>
    <s v="A++"/>
    <n v="1521"/>
    <n v="51166.6"/>
    <n v="2.344138727798093E-4"/>
    <n v="0.59563659026663152"/>
    <n v="1179"/>
    <s v="Top 50-60"/>
    <s v="A"/>
    <x v="1"/>
  </r>
  <r>
    <s v="ART"/>
    <x v="2"/>
    <s v="Ansen|Ansen|Ansen"/>
    <s v="VASES &amp; BOWLS"/>
    <s v="MPS167-211"/>
    <s v="Bronze"/>
    <s v="3-Piece"/>
    <s v="A+"/>
    <n v="1911"/>
    <n v="51097.98"/>
    <n v="2.3409949816922057E-4"/>
    <n v="0.59587068976480073"/>
    <n v="1180"/>
    <s v="Top 50-60"/>
    <s v="A"/>
    <x v="1"/>
  </r>
  <r>
    <s v="ADUL"/>
    <x v="1"/>
    <s v="Alpine|Alpine|Alpine"/>
    <s v="COMFORTER (SET)"/>
    <s v="II10-553"/>
    <s v="Navy"/>
    <s v="King/Cal K"/>
    <s v="A"/>
    <n v="658"/>
    <n v="51049.22"/>
    <n v="2.3387610985659585E-4"/>
    <n v="0.59610456587465732"/>
    <n v="1181"/>
    <s v="Top 50-60"/>
    <s v="A"/>
    <x v="1"/>
  </r>
  <r>
    <s v="BLK"/>
    <x v="7"/>
    <s v="Jasmine|Dahlia|Dahlia"/>
    <s v="COMFORTER (SET)"/>
    <s v="MP10-8441"/>
    <s v="Taupe"/>
    <s v="King"/>
    <s v="A"/>
    <n v="797"/>
    <n v="50987.3"/>
    <n v="2.3359243052276235E-4"/>
    <n v="0.59633815830518011"/>
    <n v="1182"/>
    <s v="Top 50-60"/>
    <s v="A"/>
    <x v="1"/>
  </r>
  <r>
    <s v="TOWL"/>
    <x v="2"/>
    <s v="800gsm|800gsm|800gsm"/>
    <s v="BATH TOWEL"/>
    <s v="MPS73-460"/>
    <s v="Slate Blue"/>
    <s v="34x68&quot; – 2"/>
    <s v="B+"/>
    <n v="1468"/>
    <n v="50963.58"/>
    <n v="2.3348376008027963E-4"/>
    <n v="0.59657164206526037"/>
    <n v="1183"/>
    <s v="Top 50-60"/>
    <s v="A"/>
    <x v="1"/>
  </r>
  <r>
    <s v="BASI"/>
    <x v="29"/>
    <s v="Cooling Touch|Cooling Touch|Cooling Touch"/>
    <s v="COMFORTER (SET)"/>
    <s v="SI10-0020"/>
    <s v="White"/>
    <s v="King/Cal K"/>
    <s v="TBD"/>
    <n v="1117"/>
    <n v="50937.35"/>
    <n v="2.3336359036247513E-4"/>
    <n v="0.59680500565562289"/>
    <n v="1184"/>
    <s v="Top 50-60"/>
    <s v="A"/>
    <x v="1"/>
  </r>
  <r>
    <s v="ADUL"/>
    <x v="7"/>
    <s v="Harper|Emery|Mercer"/>
    <s v="COVERLET&amp;BEDSPR"/>
    <s v="MP13-6467"/>
    <s v="Green"/>
    <s v="King/Cal K"/>
    <s v="B"/>
    <n v="948"/>
    <n v="50829.43"/>
    <n v="2.3286916733748623E-4"/>
    <n v="0.59703787482296033"/>
    <n v="1185"/>
    <s v="Top 50-60"/>
    <s v="A"/>
    <x v="1"/>
  </r>
  <r>
    <s v="ADUL"/>
    <x v="6"/>
    <s v="Jaxon|Deacon|Ryder"/>
    <s v="COMFORTER (SET)"/>
    <s v="MPE10-1033"/>
    <s v="Aqua/Grey"/>
    <s v="Queen"/>
    <s v="B"/>
    <n v="1200"/>
    <n v="50816.55"/>
    <n v="2.3281015910396274E-4"/>
    <n v="0.59727068498206426"/>
    <n v="1186"/>
    <s v="Top 50-60"/>
    <s v="A"/>
    <x v="1"/>
  </r>
  <r>
    <s v="ADUL"/>
    <x v="7"/>
    <s v="Malia|Edna|Alicia"/>
    <s v="COMFORTER (SET)"/>
    <s v="MP10-6183"/>
    <s v="Ivory"/>
    <s v="Full/Queen"/>
    <s v="A"/>
    <n v="713"/>
    <n v="50811"/>
    <n v="2.3278473241948637E-4"/>
    <n v="0.59750346971448376"/>
    <n v="1187"/>
    <s v="Top 50-60"/>
    <s v="A"/>
    <x v="1"/>
  </r>
  <r>
    <s v="YOUT"/>
    <x v="25"/>
    <s v="Brooklyn|Maize|Kay"/>
    <s v="COMFORTER (SET)"/>
    <s v="UH10-0205"/>
    <s v="Pink"/>
    <s v="Full/Queen"/>
    <s v="B+"/>
    <n v="666"/>
    <n v="50789.77"/>
    <n v="2.3268746962463356E-4"/>
    <n v="0.59773615718410844"/>
    <n v="1188"/>
    <s v="Top 50-60"/>
    <s v="A"/>
    <x v="1"/>
  </r>
  <r>
    <s v="ADUL"/>
    <x v="3"/>
    <s v="Camden|Reese|Leighton"/>
    <s v="COMFORTER (SET)"/>
    <s v="AM10-0068"/>
    <s v="Navy"/>
    <s v="Full/Queen"/>
    <s v="A"/>
    <n v="2214"/>
    <n v="50703.42"/>
    <n v="2.3229186706525816E-4"/>
    <n v="0.59796844905117374"/>
    <n v="1189"/>
    <s v="Top 50-60"/>
    <s v="A"/>
    <x v="1"/>
  </r>
  <r>
    <s v="FUR"/>
    <x v="7"/>
    <s v="Martin|Chase|Mathew"/>
    <s v="OTTOMAN"/>
    <s v="FPF18-0264"/>
    <s v="Linen"/>
    <s v="See below"/>
    <s v="B"/>
    <n v="391"/>
    <n v="50689.72"/>
    <n v="2.3222910209637061E-4"/>
    <n v="0.59820067815327016"/>
    <n v="1190"/>
    <s v="Top 50-60"/>
    <s v="A"/>
    <x v="1"/>
  </r>
  <r>
    <s v="ADUL"/>
    <x v="3"/>
    <s v="Porter|Evans|Walker"/>
    <s v="DUVET&amp;DUVET SET"/>
    <s v="AM12-0153"/>
    <s v="Blue/Grey"/>
    <s v="Queen"/>
    <s v="A++"/>
    <n v="2345"/>
    <n v="50614.96"/>
    <n v="2.318865977843972E-4"/>
    <n v="0.59843256475105455"/>
    <n v="1191"/>
    <s v="Top 50-60"/>
    <s v="A"/>
    <x v="1"/>
  </r>
  <r>
    <s v="ADUL"/>
    <x v="7"/>
    <s v="Laurel|Vivian|Piedmont"/>
    <s v="COMFORTER (SET)"/>
    <s v="MP10-433"/>
    <s v="Ivory"/>
    <s v="King"/>
    <s v="B"/>
    <n v="727"/>
    <n v="50594.84"/>
    <n v="2.3179442032643965E-4"/>
    <n v="0.59866435917138094"/>
    <n v="1192"/>
    <s v="Top 50-60"/>
    <s v="A"/>
    <x v="1"/>
  </r>
  <r>
    <s v="ADUL"/>
    <x v="7"/>
    <s v="Laurel|Vivian|Piedmont"/>
    <s v="COMFORTER (SET)"/>
    <s v="MP10-432"/>
    <s v="Ivory"/>
    <s v="Queen"/>
    <s v="B"/>
    <n v="879"/>
    <n v="50583.63"/>
    <n v="2.3174306300518201E-4"/>
    <n v="0.59889610223438616"/>
    <n v="1193"/>
    <s v="Top 50-60"/>
    <s v="A"/>
    <x v="1"/>
  </r>
  <r>
    <s v="BLK"/>
    <x v="5"/>
    <s v="Plush Heated|Plush Heated|Plush Heated"/>
    <s v="ELECT BLANKET"/>
    <s v="ST54-0089"/>
    <s v="Ivory"/>
    <s v="King"/>
    <s v="B"/>
    <n v="600"/>
    <n v="50574.9"/>
    <n v="2.317030675177084E-4"/>
    <n v="0.5991278053019039"/>
    <n v="1194"/>
    <s v="Top 50-60"/>
    <s v="A"/>
    <x v="1"/>
  </r>
  <r>
    <s v="SHET"/>
    <x v="15"/>
    <s v="Cozy Cotton Flannel|Cozy Cotton Flannel|Cozy Cotton Flannel"/>
    <s v="SHEET/SHEET SET"/>
    <s v="TN20-0380"/>
    <s v="Grey Dogs"/>
    <s v="Queen"/>
    <s v="A+"/>
    <n v="2031"/>
    <n v="50523.28"/>
    <n v="2.3146657644515533E-4"/>
    <n v="0.59935927187834903"/>
    <n v="1195"/>
    <s v="Top 50-60"/>
    <s v="A"/>
    <x v="1"/>
  </r>
  <r>
    <s v="BLK"/>
    <x v="7"/>
    <s v="Chunky Double Knit|Chunky Double Knit|Chunky Double Knit"/>
    <s v="THROW"/>
    <s v="MP50-6137"/>
    <s v="Blush"/>
    <s v="50x60&quot;"/>
    <s v="A"/>
    <n v="1153"/>
    <n v="50508.800000000003"/>
    <n v="2.314002379962873E-4"/>
    <n v="0.59959067211634531"/>
    <n v="1196"/>
    <s v="Top 50-60"/>
    <s v="A"/>
    <x v="1"/>
  </r>
  <r>
    <s v="ADUL"/>
    <x v="3"/>
    <s v="Boulder Stripe|Cascade Stripe|Highland Stripe"/>
    <s v="COMFORTER (SET)"/>
    <s v="AM10-0032"/>
    <s v="Brown"/>
    <s v="Full/Queen"/>
    <s v="B"/>
    <n v="1473"/>
    <n v="50490.82"/>
    <n v="2.3131786470135306E-4"/>
    <n v="0.59982198998104663"/>
    <n v="1197"/>
    <s v="Top 50-60"/>
    <s v="A"/>
    <x v="1"/>
  </r>
  <r>
    <s v="YOUT"/>
    <x v="24"/>
    <s v="Heath|Theo|Cassius"/>
    <s v="COMFORTER (SET)"/>
    <s v="MZK10-265"/>
    <s v="Green"/>
    <s v="Twin"/>
    <s v="B"/>
    <n v="1555"/>
    <n v="50388.03"/>
    <n v="2.3084694417931258E-4"/>
    <n v="0.60005283692522593"/>
    <n v="1198"/>
    <s v="Top 50-60"/>
    <s v="A"/>
    <x v="1"/>
  </r>
  <r>
    <s v="ART"/>
    <x v="2"/>
    <s v="Marlowe|Marlowe|Marlowe"/>
    <s v="DEC. MIRROR"/>
    <s v="MPS160-339"/>
    <s v="Silver"/>
    <s v="36&quot; Dia"/>
    <s v="A"/>
    <n v="450"/>
    <n v="50377.32"/>
    <n v="2.307978775503501E-4"/>
    <n v="0.60028363480277624"/>
    <n v="1199"/>
    <s v="Top 50-60"/>
    <s v="A"/>
    <x v="1"/>
  </r>
  <r>
    <s v="ADUL"/>
    <x v="2"/>
    <s v="Chapman|Chapman|Chapman"/>
    <s v="COMFORTER (SET)"/>
    <s v="MPS10-549"/>
    <s v="Nuetual Ivory"/>
    <s v="King"/>
    <s v="TBD"/>
    <n v="262"/>
    <n v="50365.16"/>
    <n v="2.3074216791373165E-4"/>
    <n v="0.60051437697068999"/>
    <n v="1200"/>
    <s v="Top 60-70"/>
    <s v="B"/>
    <x v="2"/>
  </r>
  <r>
    <s v="SHET"/>
    <x v="15"/>
    <s v="Soloft Plush|Soloft Plush|Soloft Plush"/>
    <s v="SHEET/SHEET SET"/>
    <s v="BL20-0448"/>
    <s v="Ivory"/>
    <s v="King"/>
    <s v="A+"/>
    <n v="1301"/>
    <n v="50312.94"/>
    <n v="2.3050292801042439E-4"/>
    <n v="0.6007448798987004"/>
    <n v="1201"/>
    <s v="Top 60-70"/>
    <s v="B"/>
    <x v="1"/>
  </r>
  <r>
    <s v="ART"/>
    <x v="1"/>
    <s v="Nova|Nova|Nova"/>
    <s v="DEC. MIRROR"/>
    <s v="II95F-0155"/>
    <s v="Natural"/>
    <s v="See below"/>
    <s v="A"/>
    <n v="754"/>
    <n v="50282.51"/>
    <n v="2.303635164773405E-4"/>
    <n v="0.60097524341517772"/>
    <n v="1202"/>
    <s v="Top 60-70"/>
    <s v="B"/>
    <x v="2"/>
  </r>
  <r>
    <s v="ADUL"/>
    <x v="7"/>
    <s v="Sabrina|Sarah|Amber"/>
    <s v="COVERLET&amp;BEDSPR"/>
    <s v="MP13-5321"/>
    <s v="Off-White"/>
    <s v="King/Cal K"/>
    <s v="B"/>
    <n v="810"/>
    <n v="50272.63"/>
    <n v="2.3031825239758796E-4"/>
    <n v="0.60120556166757533"/>
    <n v="1203"/>
    <s v="Top 60-70"/>
    <s v="B"/>
    <x v="2"/>
  </r>
  <r>
    <s v="BATH"/>
    <x v="2"/>
    <s v="Splendor|Splendor|Splendor"/>
    <s v="BATH RUG"/>
    <s v="MPS72-517"/>
    <s v="Charcoal"/>
    <s v="21x34&quot;"/>
    <s v="A+"/>
    <n v="2759"/>
    <n v="50261.55"/>
    <n v="2.302674906563271E-4"/>
    <n v="0.60143582915823168"/>
    <n v="1204"/>
    <s v="Top 60-70"/>
    <s v="B"/>
    <x v="2"/>
  </r>
  <r>
    <s v="BATH"/>
    <x v="1"/>
    <s v="Alpine|Alpine|Alpine"/>
    <s v="SHOWER CURTAIN"/>
    <s v="II70-541"/>
    <s v="Navy"/>
    <s v="72x72&quot;"/>
    <s v="A"/>
    <n v="2663"/>
    <n v="50244.39"/>
    <n v="2.3018887409675693E-4"/>
    <n v="0.60166601803232844"/>
    <n v="1205"/>
    <s v="Top 60-70"/>
    <s v="B"/>
    <x v="2"/>
  </r>
  <r>
    <s v="SHET"/>
    <x v="10"/>
    <s v="Cotton 144TC|Cotton 144TC|Cotton 144TC"/>
    <s v="SHEET/SHEET SET"/>
    <s v="CS20-0582"/>
    <s v="Diamond Blue"/>
    <s v="Twin"/>
    <s v="ARA+"/>
    <n v="3289"/>
    <n v="50241.32"/>
    <n v="2.3017480924606462E-4"/>
    <n v="0.60189619284157447"/>
    <n v="1206"/>
    <s v="Top 60-70"/>
    <s v="B"/>
    <x v="1"/>
  </r>
  <r>
    <s v="BLK"/>
    <x v="5"/>
    <s v="Plush Heated|Plush Heated|Plush Heated"/>
    <s v="ELECT BLANKET"/>
    <s v="ST54-0084"/>
    <s v="Dark Grey"/>
    <s v="Queen"/>
    <s v="B"/>
    <n v="633"/>
    <n v="50150.36"/>
    <n v="2.2975808650372778E-4"/>
    <n v="0.60212595092807819"/>
    <n v="1207"/>
    <s v="Top 60-70"/>
    <s v="B"/>
    <x v="2"/>
  </r>
  <r>
    <s v="BLK"/>
    <x v="5"/>
    <s v="Fleece to Sherpa|Fleece to Sherpa|Fleece to Sherpa"/>
    <s v="ELECT BLANKET"/>
    <s v="ST54-0109"/>
    <s v="Ivory"/>
    <s v="King"/>
    <s v="B"/>
    <n v="608"/>
    <n v="50102.01"/>
    <n v="2.2953657655878511E-4"/>
    <n v="0.60235548750463697"/>
    <n v="1208"/>
    <s v="Top 60-70"/>
    <s v="B"/>
    <x v="2"/>
  </r>
  <r>
    <s v="WIN"/>
    <x v="7"/>
    <s v="Galen|Colm|Paxton"/>
    <s v="WINDOW PANEL"/>
    <s v="MP40-7226"/>
    <s v="White"/>
    <s v="35x64&quot;"/>
    <s v="A+"/>
    <n v="1300"/>
    <n v="50049.49"/>
    <n v="2.2929596224010074E-4"/>
    <n v="0.60258478346687705"/>
    <n v="1209"/>
    <s v="Top 60-70"/>
    <s v="B"/>
    <x v="2"/>
  </r>
  <r>
    <s v="BLK"/>
    <x v="9"/>
    <s v="Heated Microlight to Berber|Heated Microlight to Berber"/>
    <s v="ELECT BLANKET"/>
    <s v="BR54-1927"/>
    <s v="Purple"/>
    <s v="60x70&quot;"/>
    <s v="B"/>
    <n v="1300"/>
    <n v="49966.5"/>
    <n v="2.2891575313294888E-4"/>
    <n v="0.60281369922001005"/>
    <n v="1210"/>
    <s v="Top 60-70"/>
    <s v="B"/>
    <x v="2"/>
  </r>
  <r>
    <s v="BLK"/>
    <x v="13"/>
    <s v="Malea|Leena|Leena"/>
    <s v="COMFORTER (SET)"/>
    <s v="ID10-1697"/>
    <s v="Grey"/>
    <s v="Full/Queen"/>
    <s v="A"/>
    <n v="1239"/>
    <n v="49963.25"/>
    <n v="2.289008636330303E-4"/>
    <n v="0.60304260008364308"/>
    <n v="1211"/>
    <s v="Top 60-70"/>
    <s v="B"/>
    <x v="2"/>
  </r>
  <r>
    <s v="ADUL"/>
    <x v="7"/>
    <s v="Dawn|Vanessa|Stella"/>
    <s v="COMFORTER (SET)"/>
    <s v="MP10-7277"/>
    <s v="Yellow"/>
    <s v="Queen"/>
    <s v="B"/>
    <n v="554"/>
    <n v="49961.22"/>
    <n v="2.2889156342231193E-4"/>
    <n v="0.60327149164706539"/>
    <n v="1212"/>
    <s v="Top 60-70"/>
    <s v="B"/>
    <x v="2"/>
  </r>
  <r>
    <s v="FUR"/>
    <x v="2"/>
    <s v="Helena|Helena|Helena"/>
    <s v="DINING TABLE"/>
    <s v="MPS121-0113"/>
    <s v="Grey"/>
    <s v="See below"/>
    <s v="B"/>
    <n v="232"/>
    <n v="49929.58"/>
    <n v="2.2874660841387375E-4"/>
    <n v="0.60350023825547927"/>
    <n v="1213"/>
    <s v="Top 60-70"/>
    <s v="B"/>
    <x v="2"/>
  </r>
  <r>
    <s v="ADUL"/>
    <x v="6"/>
    <s v="Knowles|Glendale|Cabrillo"/>
    <s v="COMFORTER (SET)"/>
    <s v="MPE10-160"/>
    <s v="Aqua"/>
    <s v="Queen"/>
    <s v="B"/>
    <n v="775"/>
    <n v="49794.13"/>
    <n v="2.2812605987111291E-4"/>
    <n v="0.60372836431535037"/>
    <n v="1214"/>
    <s v="Top 60-70"/>
    <s v="B"/>
    <x v="2"/>
  </r>
  <r>
    <s v="YOUT"/>
    <x v="24"/>
    <s v="Tessa|Tanya|Jamie"/>
    <s v="COMFORTER (SET)"/>
    <s v="MZK10-261"/>
    <s v="Blush"/>
    <s v="Twin"/>
    <s v="B"/>
    <n v="1397"/>
    <n v="49777.64"/>
    <n v="2.2805051283921832E-4"/>
    <n v="0.60395641482818962"/>
    <n v="1215"/>
    <s v="Top 60-70"/>
    <s v="B"/>
    <x v="2"/>
  </r>
  <r>
    <s v="ADUL"/>
    <x v="16"/>
    <s v="Shawnee|Josefina|Stacie"/>
    <s v="COMFORTER (SET)"/>
    <s v="5DS10-0222"/>
    <s v="Blush"/>
    <s v="Queen"/>
    <s v="B"/>
    <n v="1047"/>
    <n v="49762.92"/>
    <n v="2.2798307485804857E-4"/>
    <n v="0.60418439790304768"/>
    <n v="1216"/>
    <s v="Top 60-70"/>
    <s v="B"/>
    <x v="2"/>
  </r>
  <r>
    <s v="YOUT"/>
    <x v="18"/>
    <s v="Allison|Mackenzie|Kelly"/>
    <s v="COMFORTER (SET)"/>
    <s v="MZ10-075"/>
    <s v="Yellow"/>
    <s v="Full/Queen"/>
    <s v="B"/>
    <n v="1377"/>
    <n v="49747.92"/>
    <n v="2.2791435408919355E-4"/>
    <n v="0.60441231225713687"/>
    <n v="1217"/>
    <s v="Top 60-70"/>
    <s v="B"/>
    <x v="2"/>
  </r>
  <r>
    <s v="BLK"/>
    <x v="12"/>
    <s v="Burlington|Burlington|Burlington"/>
    <s v="BLANKET"/>
    <s v="WR51-2213"/>
    <s v="Grey"/>
    <s v="King"/>
    <s v="A+"/>
    <n v="1725"/>
    <n v="49744.6"/>
    <n v="2.2789914389235365E-4"/>
    <n v="0.60464021140102919"/>
    <n v="1218"/>
    <s v="Top 60-70"/>
    <s v="B"/>
    <x v="2"/>
  </r>
  <r>
    <s v="ADUL"/>
    <x v="7"/>
    <s v="Camelia|Iris|Lillian"/>
    <s v="COMFORTER (SET)"/>
    <s v="MP10-4689"/>
    <s v="Natural"/>
    <s v="King"/>
    <s v="B"/>
    <n v="603"/>
    <n v="49732.29"/>
    <n v="2.2784274704804665E-4"/>
    <n v="0.60486805414807721"/>
    <n v="1219"/>
    <s v="Top 60-70"/>
    <s v="B"/>
    <x v="2"/>
  </r>
  <r>
    <s v="FUR"/>
    <x v="7"/>
    <s v="Augustine|Caddy|Bewick"/>
    <s v="MOTION"/>
    <s v="MP103-0602"/>
    <s v="Cream"/>
    <s v="See below"/>
    <s v="B"/>
    <n v="210"/>
    <n v="49721.41"/>
    <n v="2.2779290158370382E-4"/>
    <n v="0.60509584704966091"/>
    <n v="1220"/>
    <s v="Top 60-70"/>
    <s v="B"/>
    <x v="2"/>
  </r>
  <r>
    <s v="ADUL"/>
    <x v="7"/>
    <s v="Dawn|Vanessa|Stella"/>
    <s v="COVERLET&amp;BEDSPR"/>
    <s v="MP13-2799"/>
    <s v="Coral"/>
    <s v="Full/Queen"/>
    <s v="A"/>
    <n v="781"/>
    <n v="49693.27"/>
    <n v="2.2766398142133178E-4"/>
    <n v="0.60532351103108228"/>
    <n v="1221"/>
    <s v="Top 60-70"/>
    <s v="B"/>
    <x v="2"/>
  </r>
  <r>
    <s v="ADUL"/>
    <x v="7"/>
    <s v="Ava|Elicia|Anett"/>
    <s v="COMFORTER (SET)"/>
    <s v="MP10-6033"/>
    <s v="Taupe"/>
    <s v="King"/>
    <s v="B"/>
    <n v="568"/>
    <n v="49681.440000000002"/>
    <n v="2.2760978364162813E-4"/>
    <n v="0.60555112081472395"/>
    <n v="1222"/>
    <s v="Top 60-70"/>
    <s v="B"/>
    <x v="2"/>
  </r>
  <r>
    <s v="BASI"/>
    <x v="7"/>
    <s v="Winfield|Westport|Westport"/>
    <s v="COMFORTER (SET)"/>
    <s v="MP10-1248"/>
    <s v="White"/>
    <s v="King/Cal K"/>
    <s v="B"/>
    <n v="1043"/>
    <n v="49632.21"/>
    <n v="2.2738424207824595E-4"/>
    <n v="0.6057785050568022"/>
    <n v="1223"/>
    <s v="Top 60-70"/>
    <s v="B"/>
    <x v="2"/>
  </r>
  <r>
    <s v="ADUL"/>
    <x v="7"/>
    <s v="Aubrey|Whitman|Charlotte"/>
    <s v="COVERLET&amp;BEDSPR"/>
    <s v="MP13-7964"/>
    <s v="Navy"/>
    <s v="Queen"/>
    <s v="B"/>
    <n v="715"/>
    <n v="49616.3"/>
    <n v="2.2731135224941375E-4"/>
    <n v="0.6060058164090516"/>
    <n v="1224"/>
    <s v="Top 60-70"/>
    <s v="B"/>
    <x v="2"/>
  </r>
  <r>
    <s v="BATH"/>
    <x v="7"/>
    <s v="Aubrey|Whitman|Charlotte"/>
    <s v="SHOWER CURTAIN"/>
    <s v="MP70-6459"/>
    <s v="Navy"/>
    <s v="72x72&quot;"/>
    <s v="A"/>
    <n v="3222"/>
    <n v="49571.14"/>
    <n v="2.2710445692131423E-4"/>
    <n v="0.60623292086597291"/>
    <n v="1225"/>
    <s v="Top 60-70"/>
    <s v="B"/>
    <x v="2"/>
  </r>
  <r>
    <s v="TOWL"/>
    <x v="2"/>
    <s v="800GSM|800GSM|800GSM"/>
    <s v="BATH TOWEL"/>
    <s v="MPS73-321"/>
    <s v="Blush"/>
    <s v="8-Piece"/>
    <s v="B+"/>
    <n v="1398"/>
    <n v="49523.16"/>
    <n v="2.2688464208867E-4"/>
    <n v="0.60645980550806156"/>
    <n v="1226"/>
    <s v="Top 60-70"/>
    <s v="B"/>
    <x v="2"/>
  </r>
  <r>
    <s v="YOUT"/>
    <x v="13"/>
    <s v="Loretta|Eleni|Blaire"/>
    <s v="COMFORTER (SET)"/>
    <s v="ID10-1377"/>
    <s v="Navy"/>
    <s v="Queen"/>
    <s v="B+"/>
    <n v="1292"/>
    <n v="49378.37"/>
    <n v="2.2622130341383545E-4"/>
    <n v="0.60668602681147543"/>
    <n v="1227"/>
    <s v="Top 60-70"/>
    <s v="B"/>
    <x v="2"/>
  </r>
  <r>
    <s v="TOWL"/>
    <x v="2"/>
    <s v="800gsm|800gsm|800gsm"/>
    <s v="BATH TOWEL"/>
    <s v="MPS73-431"/>
    <s v="Silver"/>
    <s v="34x68&quot; – 2"/>
    <s v="B+"/>
    <n v="1447"/>
    <n v="49374.61"/>
    <n v="2.262040774077758E-4"/>
    <n v="0.60691223088888324"/>
    <n v="1228"/>
    <s v="Top 60-70"/>
    <s v="B"/>
    <x v="2"/>
  </r>
  <r>
    <s v="BLK"/>
    <x v="9"/>
    <s v="Heated Plush|Heated Plush|Heated Plush"/>
    <s v="ELECT BLANKET"/>
    <s v="BR54-0656"/>
    <s v="Lavender"/>
    <s v="Queen"/>
    <s v="B+"/>
    <n v="676"/>
    <n v="49361.87"/>
    <n v="2.2614571056809495E-4"/>
    <n v="0.60713837659945136"/>
    <n v="1229"/>
    <s v="Top 60-70"/>
    <s v="B"/>
    <x v="2"/>
  </r>
  <r>
    <s v="FUR"/>
    <x v="7"/>
    <s v="Camel|Peyton|Amory"/>
    <s v="BAR STOOL"/>
    <s v="FPF20-0552"/>
    <s v="Cream"/>
    <s v="See below"/>
    <s v="B"/>
    <n v="574"/>
    <n v="49351.46"/>
    <n v="2.2609801835450955E-4"/>
    <n v="0.60736447461780585"/>
    <n v="1230"/>
    <s v="Top 60-70"/>
    <s v="B"/>
    <x v="2"/>
  </r>
  <r>
    <s v="BLK"/>
    <x v="9"/>
    <s v="Heated Berber Wrap|Heated Berber Wrap|Heated Berber Wrap"/>
    <s v="ELECT BLANKET"/>
    <s v="BR54-0827"/>
    <s v="Blush Lattice"/>
    <s v="50x64&quot;"/>
    <s v="ARA"/>
    <n v="1400"/>
    <n v="49340.23"/>
    <n v="2.2604656940556012E-4"/>
    <n v="0.60759052118721146"/>
    <n v="1231"/>
    <s v="Top 60-70"/>
    <s v="B"/>
    <x v="2"/>
  </r>
  <r>
    <s v="BLK"/>
    <x v="9"/>
    <s v="Electric Micro Fleece|Electric Micro Fleece|Electric Micro Fleece"/>
    <s v="ELECT BLANKET"/>
    <s v="BR54-0182"/>
    <s v="Beige"/>
    <s v="King"/>
    <s v="B+"/>
    <n v="563"/>
    <n v="49332.51"/>
    <n v="2.2601120111652272E-4"/>
    <n v="0.607816532388328"/>
    <n v="1232"/>
    <s v="Top 60-70"/>
    <s v="B"/>
    <x v="2"/>
  </r>
  <r>
    <s v="WIN"/>
    <x v="26"/>
    <s v="Cassius|Odessa|Aurora"/>
    <s v="WINDOW PANEL"/>
    <s v="SS40-0005"/>
    <s v="Gold"/>
    <s v="50x95&quot;"/>
    <s v="A"/>
    <n v="1685"/>
    <n v="49299.22"/>
    <n v="2.2585868682351048E-4"/>
    <n v="0.60804239107515157"/>
    <n v="1233"/>
    <s v="Top 60-70"/>
    <s v="B"/>
    <x v="2"/>
  </r>
  <r>
    <s v="FUR"/>
    <x v="7"/>
    <s v="Hilton|Sheldon|Bally"/>
    <s v="ACCENT CHAIR"/>
    <s v="FPF18-0106"/>
    <s v="Purple"/>
    <s v="See below"/>
    <s v="B"/>
    <n v="330"/>
    <n v="49180.82"/>
    <n v="2.2531625088801488E-4"/>
    <n v="0.60826770732603963"/>
    <n v="1234"/>
    <s v="Top 60-70"/>
    <s v="B"/>
    <x v="2"/>
  </r>
  <r>
    <s v="FUR"/>
    <x v="4"/>
    <s v="Higgins"/>
    <s v="ACCENT CHAIR"/>
    <s v="TG100-0261"/>
    <s v="Olive Green"/>
    <s v="See below"/>
    <s v="EXB"/>
    <n v="260"/>
    <n v="49140"/>
    <n v="2.2512923876903741E-4"/>
    <n v="0.60849283656480868"/>
    <n v="1235"/>
    <s v="Top 60-70"/>
    <s v="B"/>
    <x v="2"/>
  </r>
  <r>
    <s v="ADUL"/>
    <x v="10"/>
    <s v="Kienna|Kienna|Kienna"/>
    <s v="COVERLET&amp;BEDSPR"/>
    <s v="CS13-0547"/>
    <s v="Grey"/>
    <s v="75x39&quot;"/>
    <s v="ARA"/>
    <n v="1790"/>
    <n v="49121.760000000002"/>
    <n v="2.2504567431410973E-4"/>
    <n v="0.60871788223912282"/>
    <n v="1236"/>
    <s v="Top 60-70"/>
    <s v="B"/>
    <x v="2"/>
  </r>
  <r>
    <s v="YOUT"/>
    <x v="18"/>
    <s v="Primrose|Talia|Evie"/>
    <s v="COMFORTER (SET)"/>
    <s v="MZ10-0642"/>
    <s v="Purple Multi"/>
    <s v="Twin/Twin "/>
    <s v="A+"/>
    <n v="1374"/>
    <n v="49056.34"/>
    <n v="2.2474596013421E-4"/>
    <n v="0.60894262819925704"/>
    <n v="1237"/>
    <s v="Top 60-70"/>
    <s v="B"/>
    <x v="2"/>
  </r>
  <r>
    <s v="FUR"/>
    <x v="7"/>
    <s v="Brody|Victor|Taye"/>
    <s v="DINING CHAIR"/>
    <s v="MP100-0038"/>
    <s v="Cream"/>
    <s v="See below"/>
    <s v="B-"/>
    <n v="278"/>
    <n v="49043.65"/>
    <n v="2.2468782236375869E-4"/>
    <n v="0.60916731602162077"/>
    <n v="1238"/>
    <s v="Top 60-70"/>
    <s v="B"/>
    <x v="2"/>
  </r>
  <r>
    <s v="ADUL"/>
    <x v="7"/>
    <s v="Aubrey|Whitman|Charlotte"/>
    <s v="COVERLET&amp;BEDSPR"/>
    <s v="MP13-7963"/>
    <s v="Burgundy"/>
    <s v="King"/>
    <s v="B"/>
    <n v="586"/>
    <n v="48976.07"/>
    <n v="2.2437821239314388E-4"/>
    <n v="0.60939169423401396"/>
    <n v="1239"/>
    <s v="Top 60-70"/>
    <s v="B"/>
    <x v="2"/>
  </r>
  <r>
    <s v="ADUL"/>
    <x v="7"/>
    <s v="Tuscany|Marino|Genoa"/>
    <s v="COVERLET&amp;BEDSPR"/>
    <s v="MP13-6122"/>
    <s v="Blush"/>
    <s v="King/Cal K"/>
    <s v="A"/>
    <n v="1008"/>
    <n v="48903.58"/>
    <n v="2.2404610782419054E-4"/>
    <n v="0.60961574034183819"/>
    <n v="1240"/>
    <s v="Top 60-70"/>
    <s v="B"/>
    <x v="2"/>
  </r>
  <r>
    <s v="BLK"/>
    <x v="9"/>
    <s v="Heated Microfiber|Heated Microfiber|Heated Microfiber"/>
    <s v="ELEC MATT PAD"/>
    <s v="BR55-0537"/>
    <s v="White"/>
    <s v="Cal King"/>
    <s v="A+"/>
    <n v="755"/>
    <n v="48900.97"/>
    <n v="2.2403415041040976E-4"/>
    <n v="0.60983977449224858"/>
    <n v="1241"/>
    <s v="Top 60-70"/>
    <s v="B"/>
    <x v="2"/>
  </r>
  <r>
    <s v="FUR"/>
    <x v="7"/>
    <s v="Amelia|Baldwin|Janice"/>
    <s v="HEADBOARD"/>
    <s v="MP116-1142"/>
    <s v="Navy"/>
    <s v="Queen"/>
    <s v="A"/>
    <n v="281"/>
    <n v="48893.78"/>
    <n v="2.2400121025520524E-4"/>
    <n v="0.61006377570250381"/>
    <n v="1242"/>
    <s v="Top 60-70"/>
    <s v="B"/>
    <x v="2"/>
  </r>
  <r>
    <s v="ADUL"/>
    <x v="7"/>
    <s v="Cape Cod|Chatham|Bedford"/>
    <s v="COMFORTER (SET)"/>
    <s v="MP10-5281"/>
    <s v="Blue"/>
    <s v="Queen"/>
    <s v="B"/>
    <n v="676"/>
    <n v="48823.29"/>
    <n v="2.2367826845543258E-4"/>
    <n v="0.61028745397095929"/>
    <n v="1243"/>
    <s v="Top 60-70"/>
    <s v="B"/>
    <x v="2"/>
  </r>
  <r>
    <s v="YOUT"/>
    <x v="13"/>
    <s v="Robbie|Roger|Rick"/>
    <s v="COMFORTER (SET)"/>
    <s v="ID10-1225"/>
    <s v="Navy Multi"/>
    <s v="Twin XL"/>
    <s v="A+"/>
    <n v="1300"/>
    <n v="48654.21"/>
    <n v="2.2290364794889882E-4"/>
    <n v="0.61051035761890815"/>
    <n v="1244"/>
    <s v="Top 60-70"/>
    <s v="B"/>
    <x v="2"/>
  </r>
  <r>
    <s v="BLK"/>
    <x v="7"/>
    <s v="Egyptian Cotton|Egyptian Cotton|Egyptian Cotton"/>
    <s v="BLANKET"/>
    <s v="MP51N-6432"/>
    <s v="Teal"/>
    <s v="Full/Queen"/>
    <s v="B+"/>
    <n v="1420"/>
    <n v="48614.67"/>
    <n v="2.2272250000219699E-4"/>
    <n v="0.61073308011891037"/>
    <n v="1245"/>
    <s v="Top 60-70"/>
    <s v="B"/>
    <x v="2"/>
  </r>
  <r>
    <s v="TOWL"/>
    <x v="7"/>
    <s v="Organic|Organic|Organic"/>
    <s v="BATH TOWEL"/>
    <s v="MP73-7473"/>
    <s v="Charcoal"/>
    <s v="6-Piece"/>
    <s v="B"/>
    <n v="1757"/>
    <n v="48608.07"/>
    <n v="2.2269226286390079E-4"/>
    <n v="0.61095577238177423"/>
    <n v="1246"/>
    <s v="Top 60-70"/>
    <s v="B"/>
    <x v="2"/>
  </r>
  <r>
    <s v="SHET"/>
    <x v="15"/>
    <s v="Cozy Cotton Flannel|Cozy Cotton Flannel|Cozy Cotton Flannel"/>
    <s v="SHEET/SHEET SET"/>
    <s v="TN20-0113"/>
    <s v="Ivory Solid"/>
    <s v="Queen"/>
    <s v="A+"/>
    <n v="1984"/>
    <n v="48601.84"/>
    <n v="2.2266372083790299E-4"/>
    <n v="0.61117843610261213"/>
    <n v="1247"/>
    <s v="Top 60-70"/>
    <s v="B"/>
    <x v="1"/>
  </r>
  <r>
    <s v="ADUL"/>
    <x v="19"/>
    <s v="Julius|Julius|Julius"/>
    <s v="COMFORTER (SET)"/>
    <s v="CCL10-0064"/>
    <s v="Blue/Grey"/>
    <s v="Cal King"/>
    <s v="B"/>
    <n v="229"/>
    <n v="48596.24"/>
    <n v="2.2263806508419711E-4"/>
    <n v="0.61140107416769629"/>
    <n v="1248"/>
    <s v="Top 60-70"/>
    <s v="B"/>
    <x v="2"/>
  </r>
  <r>
    <s v="ADUL"/>
    <x v="3"/>
    <s v="Porter|Evans|Walker"/>
    <s v="COMFORTER (SET)"/>
    <s v="AM10-0387"/>
    <s v="Silver"/>
    <s v="Queen"/>
    <s v="B+"/>
    <n v="1670"/>
    <n v="48574.2"/>
    <n v="2.2253709136782615E-4"/>
    <n v="0.61162361125906417"/>
    <n v="1249"/>
    <s v="Top 60-70"/>
    <s v="B"/>
    <x v="2"/>
  </r>
  <r>
    <s v="BLK"/>
    <x v="6"/>
    <s v="Parkston|Hartford|Hartford"/>
    <s v="COMFORTER (SET)"/>
    <s v="BASI10-0244"/>
    <s v="Navy"/>
    <s v="King/Cal K"/>
    <s v="A++"/>
    <n v="1536"/>
    <n v="48556.79"/>
    <n v="2.2245732946210843E-4"/>
    <n v="0.6118460685885263"/>
    <n v="1250"/>
    <s v="Top 60-70"/>
    <s v="B"/>
    <x v="2"/>
  </r>
  <r>
    <s v="ADUL"/>
    <x v="7"/>
    <s v="Palisades|Hanover|Overland"/>
    <s v="COMFORTER (SET)"/>
    <s v="MP10-1316"/>
    <s v="Blue"/>
    <s v="Queen"/>
    <s v="B"/>
    <n v="692"/>
    <n v="48554.63"/>
    <n v="2.224474336713933E-4"/>
    <n v="0.6120685160221977"/>
    <n v="1251"/>
    <s v="Top 60-70"/>
    <s v="B"/>
    <x v="2"/>
  </r>
  <r>
    <s v="ADUL"/>
    <x v="6"/>
    <s v="Alexis|Jeanie|Karissa"/>
    <s v="COMFORTER (SET)"/>
    <s v="CS10-1382"/>
    <s v="Yellow"/>
    <s v="King"/>
    <s v="B"/>
    <n v="1367"/>
    <n v="48530.69"/>
    <n v="2.2233775532430071E-4"/>
    <n v="0.61229085377752202"/>
    <n v="1252"/>
    <s v="Top 60-70"/>
    <s v="B"/>
    <x v="2"/>
  </r>
  <r>
    <s v="SHET"/>
    <x v="12"/>
    <s v="Cotton Flannel|Cotton Flannel|Cotton Flannel"/>
    <s v="SHEET/SHEET SET"/>
    <s v="WR20-1800"/>
    <s v="Red Plaid"/>
    <s v="King"/>
    <s v="A+"/>
    <n v="1448"/>
    <n v="48508.6"/>
    <n v="2.2223655253870021E-4"/>
    <n v="0.61251309033006074"/>
    <n v="1253"/>
    <s v="Top 60-70"/>
    <s v="B"/>
    <x v="1"/>
  </r>
  <r>
    <s v="ADUL"/>
    <x v="7"/>
    <s v="Princeton|Dartmouth|Cambridge"/>
    <s v="COVERLET&amp;BEDSPR"/>
    <s v="MP13-7967"/>
    <s v="Blue"/>
    <s v="King"/>
    <s v="B"/>
    <n v="684"/>
    <n v="48503.71"/>
    <n v="2.2221414956805348E-4"/>
    <n v="0.61273530447962876"/>
    <n v="1254"/>
    <s v="Top 60-70"/>
    <s v="B"/>
    <x v="2"/>
  </r>
  <r>
    <s v="SHET"/>
    <x v="9"/>
    <s v="600 Thread Count|600 Thread Count|600 Thread Count"/>
    <s v="SHEET/SHEET SET"/>
    <s v="BR20-0996"/>
    <s v="Grey"/>
    <s v="King"/>
    <s v="A++"/>
    <n v="1360"/>
    <n v="48425.54"/>
    <n v="2.2185602273462702E-4"/>
    <n v="0.61295716050236337"/>
    <n v="1255"/>
    <s v="Top 60-70"/>
    <s v="B"/>
    <x v="1"/>
  </r>
  <r>
    <s v="ADUL"/>
    <x v="7"/>
    <s v="Laurel|Vivian|Piedmont"/>
    <s v="COMFORTER (SET)"/>
    <s v="MP10-255"/>
    <s v="Plum"/>
    <s v="King"/>
    <s v="B"/>
    <n v="697"/>
    <n v="48416.41"/>
    <n v="2.218141946933173E-4"/>
    <n v="0.61317897469705673"/>
    <n v="1256"/>
    <s v="Top 60-70"/>
    <s v="B"/>
    <x v="2"/>
  </r>
  <r>
    <s v="BASI"/>
    <x v="8"/>
    <s v="Memory Foam|Memory Foam|Memory Foam"/>
    <s v="NORMAL PILLOW"/>
    <s v="BASI30-0523"/>
    <s v="White"/>
    <s v="22x24x7&quot;"/>
    <s v="A"/>
    <n v="2095"/>
    <n v="48330.41"/>
    <n v="2.2142019561854852E-4"/>
    <n v="0.61340039489267528"/>
    <n v="1257"/>
    <s v="Top 60-70"/>
    <s v="B"/>
    <x v="2"/>
  </r>
  <r>
    <s v="FUR"/>
    <x v="0"/>
    <s v="Amber|Amber|Amber"/>
    <s v="MOTION"/>
    <s v="MT103-0049"/>
    <s v="Light Blue"/>
    <s v="See below"/>
    <s v="B-"/>
    <n v="178"/>
    <n v="48313.56"/>
    <n v="2.2134299928820136E-4"/>
    <n v="0.6136217378919635"/>
    <n v="1258"/>
    <s v="Top 60-70"/>
    <s v="B"/>
    <x v="2"/>
  </r>
  <r>
    <s v="YOUT"/>
    <x v="13"/>
    <s v="Felicia|Isabel|Alyssa"/>
    <s v="COMFORTER (SET)"/>
    <s v="ID10-1792"/>
    <s v="Grey"/>
    <s v="Full/Queen"/>
    <s v="A"/>
    <n v="1307"/>
    <n v="48254.15"/>
    <n v="2.2107081922968962E-4"/>
    <n v="0.61384280871119323"/>
    <n v="1259"/>
    <s v="Top 60-70"/>
    <s v="B"/>
    <x v="2"/>
  </r>
  <r>
    <s v="ADUL"/>
    <x v="7"/>
    <s v="Genevieve|Abigail|Beverly"/>
    <s v="COMFORTER (SET)"/>
    <s v="MP10-281"/>
    <s v="Blue"/>
    <s v="King"/>
    <s v="B"/>
    <n v="729"/>
    <n v="48243.56"/>
    <n v="2.2102230236687795E-4"/>
    <n v="0.6140638310135601"/>
    <n v="1260"/>
    <s v="Top 60-70"/>
    <s v="B"/>
    <x v="2"/>
  </r>
  <r>
    <s v="SHET"/>
    <x v="9"/>
    <s v="600 Thread Count|600 Thread Count|600 Thread Count"/>
    <s v="SHEET/SHEET SET"/>
    <s v="BR20-1000"/>
    <s v="Seafoam"/>
    <s v="King"/>
    <s v="A++"/>
    <n v="1353"/>
    <n v="48219.94"/>
    <n v="2.2091409006285426E-4"/>
    <n v="0.61428474510362296"/>
    <n v="1261"/>
    <s v="Top 60-70"/>
    <s v="B"/>
    <x v="1"/>
  </r>
  <r>
    <s v="ADUL"/>
    <x v="12"/>
    <s v="Perry|Perry|Perry"/>
    <s v="COMFORTER (SET)"/>
    <s v="WR10-2191"/>
    <s v="Blue"/>
    <s v="Twin/Twin "/>
    <s v="A+"/>
    <n v="631"/>
    <n v="48216.02"/>
    <n v="2.2089613103526014E-4"/>
    <n v="0.61450564123465823"/>
    <n v="1262"/>
    <s v="Top 60-70"/>
    <s v="B"/>
    <x v="2"/>
  </r>
  <r>
    <s v="BATH"/>
    <x v="1"/>
    <s v="Imani|Imani|Imani"/>
    <s v="SHOWER CURTAIN"/>
    <s v="II70-1123"/>
    <s v="Gray"/>
    <s v="72x72&quot;"/>
    <s v="A"/>
    <n v="1839"/>
    <n v="48163.81"/>
    <n v="2.2065693694579876E-4"/>
    <n v="0.61472629817160407"/>
    <n v="1263"/>
    <s v="Top 60-70"/>
    <s v="B"/>
    <x v="2"/>
  </r>
  <r>
    <s v="ADUL"/>
    <x v="7"/>
    <s v="Pebble Beach|Pacific Grove|Ocean View"/>
    <s v="COVERLET&amp;BEDSPR"/>
    <s v="MP13-8077"/>
    <s v="Aqua"/>
    <s v="Full/Queen"/>
    <s v="B"/>
    <n v="758"/>
    <n v="48139.1"/>
    <n v="2.205437309325716E-4"/>
    <n v="0.61494684190253668"/>
    <n v="1264"/>
    <s v="Top 60-70"/>
    <s v="B"/>
    <x v="2"/>
  </r>
  <r>
    <s v="BLK"/>
    <x v="9"/>
    <s v="Electric Micro Fleece|Electric Micro Fleece|Electric Micro Fleece"/>
    <s v="ELECT BLANKET"/>
    <s v="BR54-0181"/>
    <s v="Beige"/>
    <s v="Queen"/>
    <s v="B+"/>
    <n v="613"/>
    <n v="48114.28"/>
    <n v="2.2043002096703949E-4"/>
    <n v="0.61516727192350373"/>
    <n v="1265"/>
    <s v="Top 60-70"/>
    <s v="B"/>
    <x v="2"/>
  </r>
  <r>
    <s v="FUR"/>
    <x v="7"/>
    <s v="Capstone|Wilmette|Milton"/>
    <s v="MOTION"/>
    <s v="MP103-0242"/>
    <s v="Slate"/>
    <s v="See below"/>
    <s v="B"/>
    <n v="292"/>
    <n v="48098.62"/>
    <n v="2.2035827648435489E-4"/>
    <n v="0.6153876301999881"/>
    <n v="1266"/>
    <s v="Top 60-70"/>
    <s v="B"/>
    <x v="2"/>
  </r>
  <r>
    <s v="ART"/>
    <x v="7"/>
    <s v="Medallion Trio|Medallion Trio|Medallion Trio"/>
    <s v="AWD"/>
    <s v="MP95B-0257"/>
    <s v="Natural/White"/>
    <s v="See below"/>
    <s v="A+"/>
    <n v="1235"/>
    <n v="48037.33"/>
    <n v="2.2007748342281328E-4"/>
    <n v="0.61560770768341089"/>
    <n v="1267"/>
    <s v="Top 60-70"/>
    <s v="B"/>
    <x v="2"/>
  </r>
  <r>
    <s v="ADUL"/>
    <x v="3"/>
    <s v="Mina|Hanna|Aera"/>
    <s v="DUVET&amp;DUVET SET"/>
    <s v="AM12-0048"/>
    <s v="Sage Green"/>
    <s v="King/Cal K"/>
    <s v="A++"/>
    <n v="1833"/>
    <n v="48031.88"/>
    <n v="2.2005251487679594E-4"/>
    <n v="0.61582776019828767"/>
    <n v="1268"/>
    <s v="Top 60-70"/>
    <s v="B"/>
    <x v="2"/>
  </r>
  <r>
    <s v="LGT"/>
    <x v="23"/>
    <s v="Presidio|Presidio|Presidio"/>
    <s v="LGT-CHANDELIERS"/>
    <s v="FB150-1153"/>
    <s v="Gold/Black"/>
    <s v="See below"/>
    <s v="A+"/>
    <n v="347"/>
    <n v="47871.87"/>
    <n v="2.1931944752849654E-4"/>
    <n v="0.61604707964581618"/>
    <n v="1269"/>
    <s v="Top 60-70"/>
    <s v="B"/>
    <x v="2"/>
  </r>
  <r>
    <s v="BLK"/>
    <x v="9"/>
    <s v="Cotton|Cotton|Cotton"/>
    <s v="ELEC MATT PAD"/>
    <s v="BR55-0899"/>
    <s v="White"/>
    <s v="Full"/>
    <s v="A"/>
    <n v="839"/>
    <n v="47818.41"/>
    <n v="2.1907452670829727E-4"/>
    <n v="0.61626615417252451"/>
    <n v="1270"/>
    <s v="Top 60-70"/>
    <s v="B"/>
    <x v="2"/>
  </r>
  <r>
    <s v="ADUL"/>
    <x v="7"/>
    <s v="Timber|Heavenly|Hilltop"/>
    <s v="COVERLET&amp;BEDSPR"/>
    <s v="MP13-7525"/>
    <s v="Green / Navy"/>
    <s v="King/Cal K"/>
    <s v="B"/>
    <n v="1109"/>
    <n v="47816.69"/>
    <n v="2.1906664672680188E-4"/>
    <n v="0.61648522081925128"/>
    <n v="1271"/>
    <s v="Top 60-70"/>
    <s v="B"/>
    <x v="2"/>
  </r>
  <r>
    <s v="BLK"/>
    <x v="15"/>
    <s v="Marbled Sherpa|Marbled Sherpa|Marbled Sherpa"/>
    <s v="ELECT BLANKET"/>
    <s v="TN54-0507"/>
    <s v="Brown"/>
    <s v="50x60&quot;"/>
    <s v="B"/>
    <n v="1368"/>
    <n v="47776.78"/>
    <n v="2.1888380366780162E-4"/>
    <n v="0.61670410462291902"/>
    <n v="1272"/>
    <s v="Top 60-70"/>
    <s v="B"/>
    <x v="2"/>
  </r>
  <r>
    <s v="ADUL"/>
    <x v="7"/>
    <s v="Laurel|Vivian|Piedmont"/>
    <s v="COMFORTER (SET)"/>
    <s v="MP10-252"/>
    <s v="Taupe"/>
    <s v="King"/>
    <s v="B"/>
    <n v="680"/>
    <n v="47770.239999999998"/>
    <n v="2.1885384141258083E-4"/>
    <n v="0.61692295846433165"/>
    <n v="1273"/>
    <s v="Top 60-70"/>
    <s v="B"/>
    <x v="2"/>
  </r>
  <r>
    <s v="ADUL"/>
    <x v="7"/>
    <s v="Dune|Meyers|Connell"/>
    <s v="COMFORTER (SET)"/>
    <s v="MP10-146"/>
    <s v="Grey"/>
    <s v="Queen"/>
    <s v="B"/>
    <n v="710"/>
    <n v="47754.22"/>
    <n v="2.1878044763144367E-4"/>
    <n v="0.61714173891196311"/>
    <n v="1274"/>
    <s v="Top 60-70"/>
    <s v="B"/>
    <x v="2"/>
  </r>
  <r>
    <s v="YOUT"/>
    <x v="13"/>
    <s v="Raina|Khloe|Arielle"/>
    <s v="COMFORTER (SET)"/>
    <s v="ID10-1509"/>
    <s v="Ivory/Gold"/>
    <s v="King/Cal K"/>
    <s v="A"/>
    <n v="1104"/>
    <n v="47702.46"/>
    <n v="2.1854331516504795E-4"/>
    <n v="0.61736028222712813"/>
    <n v="1275"/>
    <s v="Top 60-70"/>
    <s v="B"/>
    <x v="2"/>
  </r>
  <r>
    <s v="FUR"/>
    <x v="0"/>
    <s v="Crestview|Crestview|Crestview"/>
    <s v="OCCASIONL TABLE"/>
    <s v="MT120-1193"/>
    <s v="Reclaimed Wheat"/>
    <s v="36&quot;W x 14&quot;"/>
    <s v="A"/>
    <n v="209"/>
    <n v="47625.69"/>
    <n v="2.18191602270048E-4"/>
    <n v="0.61757847382939823"/>
    <n v="1276"/>
    <s v="Top 60-70"/>
    <s v="B"/>
    <x v="2"/>
  </r>
  <r>
    <s v="ADUL"/>
    <x v="7"/>
    <s v="Harper|Emery|Mercer"/>
    <s v="COVERLET&amp;BEDSPR"/>
    <s v="MP13-3304"/>
    <s v="Navy"/>
    <s v="King/Cal K"/>
    <s v="B"/>
    <n v="892"/>
    <n v="47624.3"/>
    <n v="2.1818523414546742E-4"/>
    <n v="0.61779665906354375"/>
    <n v="1277"/>
    <s v="Top 60-70"/>
    <s v="B"/>
    <x v="2"/>
  </r>
  <r>
    <s v="FUR"/>
    <x v="2"/>
    <s v="Beckett|Beckett|Beckett"/>
    <s v="ACCENT CHEST"/>
    <s v="MPS130-0306"/>
    <s v="Natural"/>
    <s v="See below"/>
    <s v="A"/>
    <n v="215"/>
    <n v="47591.64"/>
    <n v="2.180356061247471E-4"/>
    <n v="0.61801469466966852"/>
    <n v="1278"/>
    <s v="Top 60-70"/>
    <s v="B"/>
    <x v="2"/>
  </r>
  <r>
    <s v="ADUL"/>
    <x v="6"/>
    <s v="Saben|Barret|Seth"/>
    <s v="COMFORTER (SET)"/>
    <s v="MPE10-165"/>
    <s v="Taupe"/>
    <s v="Queen"/>
    <s v="A"/>
    <n v="653"/>
    <n v="47539.33"/>
    <n v="2.1779595389682669E-4"/>
    <n v="0.61823249062356533"/>
    <n v="1279"/>
    <s v="Top 60-70"/>
    <s v="B"/>
    <x v="2"/>
  </r>
  <r>
    <s v="BLK"/>
    <x v="6"/>
    <s v="Larkspur|Windsor|Windsor"/>
    <s v="COMFORTER (SET)"/>
    <s v="MPE10-615"/>
    <s v="Charcoal/Grey"/>
    <s v="Full/Queen"/>
    <s v="A"/>
    <n v="1690"/>
    <n v="47456.43"/>
    <n v="2.1741615711428795E-4"/>
    <n v="0.61844990678067957"/>
    <n v="1280"/>
    <s v="Top 60-70"/>
    <s v="B"/>
    <x v="2"/>
  </r>
  <r>
    <s v="BLK"/>
    <x v="13"/>
    <s v="Brielle|Ella|Ella"/>
    <s v="COMFORTER (SET)"/>
    <s v="ID10-2143"/>
    <s v="Blush"/>
    <s v="Twin/Twin "/>
    <s v="A+"/>
    <n v="1658"/>
    <n v="47454.37"/>
    <n v="2.1740671946203187E-4"/>
    <n v="0.61866731350014159"/>
    <n v="1281"/>
    <s v="Top 60-70"/>
    <s v="B"/>
    <x v="2"/>
  </r>
  <r>
    <s v="ADUL"/>
    <x v="3"/>
    <s v="Camden|Reese|Leighton"/>
    <s v="COMFORTER (SET)"/>
    <s v="AM10-0059"/>
    <s v="Grey"/>
    <s v="Full/Queen"/>
    <s v="A"/>
    <n v="1990"/>
    <n v="47444.62"/>
    <n v="2.1736205096227612E-4"/>
    <n v="0.61888467555110382"/>
    <n v="1282"/>
    <s v="Top 60-70"/>
    <s v="B"/>
    <x v="2"/>
  </r>
  <r>
    <s v="ADUL"/>
    <x v="7"/>
    <s v="Walter|Clayton|Kelan"/>
    <s v="COMFORTER (SET)"/>
    <s v="MP10-7129"/>
    <s v="Navy"/>
    <s v="Queen"/>
    <s v="B"/>
    <n v="865"/>
    <n v="47440.25"/>
    <n v="2.1734203031161634E-4"/>
    <n v="0.61910201758141548"/>
    <n v="1283"/>
    <s v="Top 60-70"/>
    <s v="B"/>
    <x v="2"/>
  </r>
  <r>
    <s v="LGT"/>
    <x v="16"/>
    <s v="Zusa|Zusa|Zusa"/>
    <s v="LGT-TABLE LAMPS"/>
    <s v="5DS153-0046"/>
    <s v="Gold/White"/>
    <s v="See below"/>
    <s v="A+"/>
    <n v="1210"/>
    <n v="47417.08"/>
    <n v="2.172358796306583E-4"/>
    <n v="0.6193192534610461"/>
    <n v="1284"/>
    <s v="Top 60-70"/>
    <s v="B"/>
    <x v="2"/>
  </r>
  <r>
    <s v="BLK"/>
    <x v="9"/>
    <s v="Heated Plush|Heated Plush|Heated Plush"/>
    <s v="ELECT BLANKET"/>
    <s v="BR54-0906"/>
    <s v="Aqua"/>
    <s v="King"/>
    <s v="A"/>
    <n v="519"/>
    <n v="47367.49"/>
    <n v="2.1700868876882361E-4"/>
    <n v="0.61953626214981494"/>
    <n v="1285"/>
    <s v="Top 60-70"/>
    <s v="B"/>
    <x v="2"/>
  </r>
  <r>
    <s v="ADUL"/>
    <x v="1"/>
    <s v="Imani|Imani|Imani"/>
    <s v="DUVET&amp;DUVET SET"/>
    <s v="II12-997"/>
    <s v="Ivory"/>
    <s v="King/Cal K"/>
    <s v="A+"/>
    <n v="667"/>
    <n v="47356.18"/>
    <n v="2.1695687330910692E-4"/>
    <n v="0.61975321902312408"/>
    <n v="1286"/>
    <s v="Top 60-70"/>
    <s v="B"/>
    <x v="2"/>
  </r>
  <r>
    <s v="BATH"/>
    <x v="7"/>
    <s v="Ara|Loire|Maris"/>
    <s v="SHOWER CURTAIN"/>
    <s v="MP70-7541"/>
    <s v="Taupe"/>
    <s v="72x72&quot;"/>
    <s v="A"/>
    <n v="3103"/>
    <n v="47333.24"/>
    <n v="2.1685177634660465E-4"/>
    <n v="0.61997007079947064"/>
    <n v="1287"/>
    <s v="Top 60-70"/>
    <s v="B"/>
    <x v="2"/>
  </r>
  <r>
    <s v="BLK"/>
    <x v="9"/>
    <s v="Electric Micro Fleece|Electric Micro Fleece|Electric Micro Fleece"/>
    <s v="ELECT BLANKET"/>
    <s v="BR54-0177"/>
    <s v="Ivory"/>
    <s v="Queen"/>
    <s v="A"/>
    <n v="603"/>
    <n v="47285.98"/>
    <n v="2.1663526011086545E-4"/>
    <n v="0.62018670605958148"/>
    <n v="1288"/>
    <s v="Top 60-70"/>
    <s v="B"/>
    <x v="2"/>
  </r>
  <r>
    <s v="ADUL"/>
    <x v="12"/>
    <s v="Sunset|Sunset|Sunset"/>
    <s v="COVERLET&amp;BEDSPR"/>
    <s v="WR14-1731"/>
    <s v="Red"/>
    <s v="King/Cal K"/>
    <s v="A"/>
    <n v="800"/>
    <n v="47271.76"/>
    <n v="2.1657011282199089E-4"/>
    <n v="0.62040327617240343"/>
    <n v="1289"/>
    <s v="Top 60-70"/>
    <s v="B"/>
    <x v="2"/>
  </r>
  <r>
    <s v="ADUL"/>
    <x v="7"/>
    <s v="Keaton|Jaxson|Mitchell"/>
    <s v="COVERLET&amp;BEDSPR"/>
    <s v="MP13-627"/>
    <s v="White"/>
    <s v="King/Cal K"/>
    <s v="B"/>
    <n v="1089"/>
    <n v="47269.45"/>
    <n v="2.165595298235872E-4"/>
    <n v="0.62061983570222701"/>
    <n v="1290"/>
    <s v="Top 60-70"/>
    <s v="B"/>
    <x v="2"/>
  </r>
  <r>
    <s v="FUR"/>
    <x v="0"/>
    <s v="Winfield|Winfield|Winfield"/>
    <s v="DINING CHAIR"/>
    <s v="MT108-0160"/>
    <s v="Light Grey"/>
    <s v="Set of 2"/>
    <s v="A"/>
    <n v="190"/>
    <n v="47234.03"/>
    <n v="2.1639725718139755E-4"/>
    <n v="0.62083623295940837"/>
    <n v="1291"/>
    <s v="Top 60-70"/>
    <s v="B"/>
    <x v="2"/>
  </r>
  <r>
    <s v="SHET"/>
    <x v="7"/>
    <s v="Silk|Silk|Silk"/>
    <s v="PILLOWCASE"/>
    <s v="MP21-7475"/>
    <s v="Ivory"/>
    <s v="Standard"/>
    <s v="A+"/>
    <n v="1920"/>
    <n v="47231.75"/>
    <n v="2.1638681162453161E-4"/>
    <n v="0.62105261977103288"/>
    <n v="1292"/>
    <s v="Top 60-70"/>
    <s v="B"/>
    <x v="1"/>
  </r>
  <r>
    <s v="TOWL"/>
    <x v="2"/>
    <s v="800GSM|800GSM|800GSM"/>
    <s v="BATH TOWEL"/>
    <s v="MPS73-413"/>
    <s v="Yellow"/>
    <s v="8-Piece"/>
    <s v="B"/>
    <n v="1331"/>
    <n v="47226.79"/>
    <n v="2.1636408795696355E-4"/>
    <n v="0.62126898385898988"/>
    <n v="1293"/>
    <s v="Top 60-70"/>
    <s v="B"/>
    <x v="2"/>
  </r>
  <r>
    <s v="FUR"/>
    <x v="0"/>
    <s v="Philippe|Philippe|Philippe"/>
    <s v="OCCASIONL TABLE"/>
    <s v="MT120-1202"/>
    <s v="Brown"/>
    <s v="See below"/>
    <s v="B"/>
    <n v="212"/>
    <n v="47220.9"/>
    <n v="2.1633710360172647E-4"/>
    <n v="0.62148532096259157"/>
    <n v="1294"/>
    <s v="Top 60-70"/>
    <s v="B"/>
    <x v="2"/>
  </r>
  <r>
    <s v="FUR"/>
    <x v="7"/>
    <s v="Emmett|Janet|Cheryl"/>
    <s v="BAR STOOL"/>
    <s v="MP104-1119"/>
    <s v="Charcoal"/>
    <s v="See below"/>
    <s v="A"/>
    <n v="339"/>
    <n v="47207.31"/>
    <n v="2.1627484258514382E-4"/>
    <n v="0.6217015958051767"/>
    <n v="1295"/>
    <s v="Top 60-70"/>
    <s v="B"/>
    <x v="2"/>
  </r>
  <r>
    <s v="ADUL"/>
    <x v="7"/>
    <s v="Palmer|Teagan|Dakota"/>
    <s v="COMFORTER (SET)"/>
    <s v="MP10-2265"/>
    <s v="Blue"/>
    <s v="Cal King"/>
    <s v="A"/>
    <n v="589"/>
    <n v="47200.84"/>
    <n v="2.1624520102684434E-4"/>
    <n v="0.62191784100620351"/>
    <n v="1296"/>
    <s v="Top 60-70"/>
    <s v="B"/>
    <x v="2"/>
  </r>
  <r>
    <s v="YOUT"/>
    <x v="13"/>
    <s v="Cassiopeia|Karissa|Lisa"/>
    <s v="COMFORTER (SET)"/>
    <s v="ID10-2256"/>
    <s v="Lavender"/>
    <s v="Full/Queen"/>
    <s v="B+"/>
    <n v="1191"/>
    <n v="47161.57"/>
    <n v="2.1606529005398193E-4"/>
    <n v="0.62213390629625753"/>
    <n v="1297"/>
    <s v="Top 60-70"/>
    <s v="B"/>
    <x v="2"/>
  </r>
  <r>
    <s v="SHET"/>
    <x v="6"/>
    <s v="Satin|Satin|Satin"/>
    <s v="SHEET/SHEET SET"/>
    <s v="MPE20-1146"/>
    <s v="Emerald"/>
    <s v="Queen"/>
    <s v="B"/>
    <n v="2266"/>
    <n v="47132.03"/>
    <n v="2.1592995595318343E-4"/>
    <n v="0.62234983625221074"/>
    <n v="1298"/>
    <s v="Top 60-70"/>
    <s v="B"/>
    <x v="1"/>
  </r>
  <r>
    <s v="BATH"/>
    <x v="7"/>
    <s v="Spa Waffle|Spa Waffle|Spa Waffle"/>
    <s v="SHOWER CURTAIN"/>
    <s v="MP70-4981"/>
    <s v="Grey"/>
    <s v="54x78&quot;"/>
    <s v="A+"/>
    <n v="3533"/>
    <n v="47121.43"/>
    <n v="2.1588139327652589E-4"/>
    <n v="0.62256571764548729"/>
    <n v="1299"/>
    <s v="Top 60-70"/>
    <s v="B"/>
    <x v="2"/>
  </r>
  <r>
    <s v="ADUL"/>
    <x v="7"/>
    <s v="Quincy|Pierce|Ramsey"/>
    <s v="SHOWER CURTAIN"/>
    <s v="MP70-4246"/>
    <s v="Khaki"/>
    <s v="72x72&quot;"/>
    <s v="B"/>
    <n v="2716"/>
    <n v="47051.5"/>
    <n v="2.1556101705212381E-4"/>
    <n v="0.62278127866253941"/>
    <n v="1300"/>
    <s v="Top 60-70"/>
    <s v="B"/>
    <x v="2"/>
  </r>
  <r>
    <s v="ADUL"/>
    <x v="3"/>
    <s v="Phoebe|Himari|Hannah"/>
    <s v="COMFORTER (SET)"/>
    <s v="AM10-0185"/>
    <s v="Blush"/>
    <s v="Twin/Twin "/>
    <s v="A++"/>
    <n v="1983"/>
    <n v="47050.87"/>
    <n v="2.1555813077983192E-4"/>
    <n v="0.62299683679331919"/>
    <n v="1301"/>
    <s v="Top 60-70"/>
    <s v="B"/>
    <x v="2"/>
  </r>
  <r>
    <s v="ADUL"/>
    <x v="7"/>
    <s v="Aubrey|Whitman|Charlotte"/>
    <s v="COMFORTER (SET)"/>
    <s v="MP10-8311"/>
    <s v="Teal"/>
    <s v="Queen"/>
    <s v="B"/>
    <n v="514"/>
    <n v="47050.53"/>
    <n v="2.1555657310907118E-4"/>
    <n v="0.62321239336642831"/>
    <n v="1302"/>
    <s v="Top 60-70"/>
    <s v="B"/>
    <x v="2"/>
  </r>
  <r>
    <s v="WIN"/>
    <x v="7"/>
    <s v="Amherst|Eastridge|Salem"/>
    <s v="WINDOW PANEL"/>
    <s v="MP40-2220"/>
    <s v="Black"/>
    <s v="50x84&quot;"/>
    <s v="A+"/>
    <n v="2825"/>
    <n v="47038.43"/>
    <n v="2.1550113835552815E-4"/>
    <n v="0.62342789450478386"/>
    <n v="1303"/>
    <s v="Top 60-70"/>
    <s v="B"/>
    <x v="2"/>
  </r>
  <r>
    <s v="BASI"/>
    <x v="8"/>
    <s v="Serenity|Harmony|Harmony"/>
    <s v="MATT PAD/TOPPER"/>
    <s v="BASI16-0177"/>
    <s v="White"/>
    <s v="Full"/>
    <s v="B"/>
    <n v="2752"/>
    <n v="46996.56"/>
    <n v="2.1530931578273081E-4"/>
    <n v="0.62364320382056659"/>
    <n v="1304"/>
    <s v="Top 60-70"/>
    <s v="B"/>
    <x v="2"/>
  </r>
  <r>
    <s v="ADUL"/>
    <x v="7"/>
    <s v="Willa|Felicity|Loraine"/>
    <s v="COVERLET&amp;BEDSPR"/>
    <s v="MP13-3240"/>
    <s v="Green"/>
    <s v="Full/Queen"/>
    <s v="B"/>
    <n v="747"/>
    <n v="46919.08"/>
    <n v="2.1495435010467171E-4"/>
    <n v="0.62385815817067125"/>
    <n v="1305"/>
    <s v="Top 60-70"/>
    <s v="B"/>
    <x v="2"/>
  </r>
  <r>
    <s v="YOUT"/>
    <x v="10"/>
    <s v="Juliette|Juliette|Juliette"/>
    <s v="COMFORTER (SET)"/>
    <s v="CS10-1620"/>
    <s v="Teal"/>
    <s v="King"/>
    <s v="ARB"/>
    <n v="1398"/>
    <n v="46864.24"/>
    <n v="2.1470310697373776E-4"/>
    <n v="0.62407286127764494"/>
    <n v="1306"/>
    <s v="Top 60-70"/>
    <s v="B"/>
    <x v="2"/>
  </r>
  <r>
    <s v="SHET"/>
    <x v="7"/>
    <s v="1500 Thread Count|1500 Thread Count|1500 Thread Count"/>
    <s v="SHEET/SHEET SET"/>
    <s v="MP20-6409"/>
    <s v="Blue"/>
    <s v="Queen"/>
    <s v="A"/>
    <n v="1040"/>
    <n v="46778.74"/>
    <n v="2.1431139859126415E-4"/>
    <n v="0.62428717267623623"/>
    <n v="1307"/>
    <s v="Top 60-70"/>
    <s v="B"/>
    <x v="1"/>
  </r>
  <r>
    <s v="ADUL"/>
    <x v="7"/>
    <s v="Quebec|Mansfield|Vancouver"/>
    <s v="COVERLET&amp;BEDSPR"/>
    <s v="MP13-6126"/>
    <s v="Dark Grey"/>
    <s v="Queen"/>
    <s v="B"/>
    <n v="907"/>
    <n v="46776.3"/>
    <n v="2.1430022001286375E-4"/>
    <n v="0.62450147289624913"/>
    <n v="1308"/>
    <s v="Top 60-70"/>
    <s v="B"/>
    <x v="2"/>
  </r>
  <r>
    <s v="FUR"/>
    <x v="7"/>
    <s v="Diedra|Blaine|Paulie"/>
    <s v="ACCENT CHAIR"/>
    <s v="MP100-1075"/>
    <s v="Tan/Espresso"/>
    <s v="See below"/>
    <s v="B"/>
    <n v="166"/>
    <n v="46755.48"/>
    <n v="2.1420483558569302E-4"/>
    <n v="0.62471567773183478"/>
    <n v="1309"/>
    <s v="Top 60-70"/>
    <s v="B"/>
    <x v="2"/>
  </r>
  <r>
    <s v="BLK"/>
    <x v="12"/>
    <s v="Burlington|Burlington|Burlington"/>
    <s v="BLANKET"/>
    <s v="WR51-2216"/>
    <s v="Tan"/>
    <s v="King"/>
    <s v="A"/>
    <n v="1595"/>
    <n v="46724.97"/>
    <n v="2.1406505754184189E-4"/>
    <n v="0.62492974278937663"/>
    <n v="1310"/>
    <s v="Top 60-70"/>
    <s v="B"/>
    <x v="2"/>
  </r>
  <r>
    <s v="ADUL"/>
    <x v="1"/>
    <s v="Tahli|Tahli|Tahli"/>
    <s v="COMFORTER (SET)"/>
    <s v="II10-1311"/>
    <s v="Green/Ivory"/>
    <s v="Full/Queen"/>
    <s v="B"/>
    <n v="622"/>
    <n v="46685.13"/>
    <n v="2.1388253517976296E-4"/>
    <n v="0.62514362532455636"/>
    <n v="1311"/>
    <s v="Top 60-70"/>
    <s v="B"/>
    <x v="2"/>
  </r>
  <r>
    <s v="ADUL"/>
    <x v="7"/>
    <s v="Bahari|Osanna|Ceiba"/>
    <s v="COMFORTER (SET)"/>
    <s v="MP10-6222"/>
    <s v="Off-White"/>
    <s v="King/Cal K"/>
    <s v="B"/>
    <n v="511"/>
    <n v="46684.95"/>
    <n v="2.1388171053053669E-4"/>
    <n v="0.62535750703508686"/>
    <n v="1312"/>
    <s v="Top 60-70"/>
    <s v="B"/>
    <x v="2"/>
  </r>
  <r>
    <s v="YOUT"/>
    <x v="13"/>
    <s v="Olivia|Ashley|Skye"/>
    <s v="COMFORTER (SET)"/>
    <s v="ID10-239"/>
    <s v="Blue"/>
    <s v="King/Cal K"/>
    <s v="A"/>
    <n v="1053"/>
    <n v="46674.47"/>
    <n v="2.1383369762002999E-4"/>
    <n v="0.62557134073270693"/>
    <n v="1313"/>
    <s v="Top 60-70"/>
    <s v="B"/>
    <x v="2"/>
  </r>
  <r>
    <s v="BLK"/>
    <x v="7"/>
    <s v="Egyptian Cotton|Egyptian Cotton|Egyptian Cotton"/>
    <s v="BLANKET"/>
    <s v="MP51N-6364"/>
    <s v="Rose"/>
    <s v="Full/Queen"/>
    <s v="B"/>
    <n v="1380"/>
    <n v="46646.79"/>
    <n v="2.1370688489456954E-4"/>
    <n v="0.62578504761760145"/>
    <n v="1314"/>
    <s v="Top 60-70"/>
    <s v="B"/>
    <x v="2"/>
  </r>
  <r>
    <s v="TOWL"/>
    <x v="7"/>
    <s v="Organic|Organic|Organic"/>
    <s v="BATH TOWEL"/>
    <s v="MP73-7472"/>
    <s v="Navy"/>
    <s v="6-Piece"/>
    <s v="B"/>
    <n v="1678"/>
    <n v="46609.45"/>
    <n v="2.1353581599396643E-4"/>
    <n v="0.62599858343359538"/>
    <n v="1315"/>
    <s v="Top 60-70"/>
    <s v="B"/>
    <x v="2"/>
  </r>
  <r>
    <s v="BLK"/>
    <x v="12"/>
    <s v="Burlington|Burlington|Burlington"/>
    <s v="BLANKET"/>
    <s v="WR51-2219"/>
    <s v="Blue"/>
    <s v="King"/>
    <s v="A+"/>
    <n v="1601"/>
    <n v="46576.04"/>
    <n v="2.1338275193480337E-4"/>
    <n v="0.62621196618553021"/>
    <n v="1316"/>
    <s v="Top 60-70"/>
    <s v="B"/>
    <x v="2"/>
  </r>
  <r>
    <s v="ADUL"/>
    <x v="7"/>
    <s v="Attingham|Danville|Longmont"/>
    <s v="COVERLET&amp;BEDSPR"/>
    <s v="MP13-1741"/>
    <s v="Black"/>
    <s v="Full/Queen"/>
    <s v="B"/>
    <n v="701"/>
    <n v="46564.55"/>
    <n v="2.1333011182586044E-4"/>
    <n v="0.6264252962973561"/>
    <n v="1317"/>
    <s v="Top 60-70"/>
    <s v="B"/>
    <x v="2"/>
  </r>
  <r>
    <s v="FUR"/>
    <x v="7"/>
    <s v="Colette|Halford|Donner"/>
    <s v="ACCENT CHAIR"/>
    <s v="MP100-0465"/>
    <s v="Cream"/>
    <s v="See below"/>
    <s v="B-"/>
    <n v="267"/>
    <n v="46539.53"/>
    <n v="2.1321548558341026E-4"/>
    <n v="0.6266385117829395"/>
    <n v="1318"/>
    <s v="Top 60-70"/>
    <s v="B"/>
    <x v="2"/>
  </r>
  <r>
    <s v="SHET"/>
    <x v="15"/>
    <s v="Micro Fleece|Micro Fleece|Micro Fleece"/>
    <s v="SHEET/SHEET SET"/>
    <s v="PC20-011"/>
    <s v="Blue"/>
    <s v="Queen"/>
    <s v="A+"/>
    <n v="1508"/>
    <n v="46496.02"/>
    <n v="2.130161495398848E-4"/>
    <n v="0.62685152793247934"/>
    <n v="1319"/>
    <s v="Top 60-70"/>
    <s v="B"/>
    <x v="1"/>
  </r>
  <r>
    <s v="ADUL"/>
    <x v="7"/>
    <s v="Fraser|Joshua|Levi"/>
    <s v="COMFORTER (SET)"/>
    <s v="MP10-8267"/>
    <s v="Taupe/Blue"/>
    <s v="Full/Queen"/>
    <s v="B+"/>
    <n v="1147"/>
    <n v="46429.65"/>
    <n v="2.1271208304462431E-4"/>
    <n v="0.62706424001552397"/>
    <n v="1320"/>
    <s v="Top 60-70"/>
    <s v="B"/>
    <x v="2"/>
  </r>
  <r>
    <s v="ADUL"/>
    <x v="7"/>
    <s v="Lola|Brianna|Victoria"/>
    <s v="COMFORTER (SET)"/>
    <s v="MP10-257"/>
    <s v="Taupe Grey/Purple"/>
    <s v="Queen"/>
    <s v="B+"/>
    <n v="686"/>
    <n v="46384.06"/>
    <n v="2.1250321772115093E-4"/>
    <n v="0.62727674323324512"/>
    <n v="1321"/>
    <s v="Top 60-70"/>
    <s v="B"/>
    <x v="2"/>
  </r>
  <r>
    <s v="TOWL"/>
    <x v="2"/>
    <s v="800GSM|800GSM|800GSM"/>
    <s v="BATH TOWEL"/>
    <s v="MPS73-200"/>
    <s v="Purple"/>
    <s v="8-Piece"/>
    <s v="A"/>
    <n v="1354"/>
    <n v="46346.71"/>
    <n v="2.1233210300670196E-4"/>
    <n v="0.62748907533625187"/>
    <n v="1322"/>
    <s v="Top 60-70"/>
    <s v="B"/>
    <x v="2"/>
  </r>
  <r>
    <s v="BATH"/>
    <x v="2"/>
    <s v="Marshmallow|Marshmallow|Marshmallow"/>
    <s v="BATH RUG"/>
    <s v="MPS72-385"/>
    <s v="Natural"/>
    <s v="24x40&quot;"/>
    <s v="A+"/>
    <n v="1986"/>
    <n v="46345.48"/>
    <n v="2.1232646790365586E-4"/>
    <n v="0.62770140180415557"/>
    <n v="1323"/>
    <s v="Top 60-70"/>
    <s v="B"/>
    <x v="2"/>
  </r>
  <r>
    <s v="ADUL"/>
    <x v="7"/>
    <s v="Keaton|Jaxson|Mitchell"/>
    <s v="COVERLET&amp;BEDSPR"/>
    <s v="MP13-626"/>
    <s v="White"/>
    <s v="Full/Queen"/>
    <s v="B"/>
    <n v="1205"/>
    <n v="46313.3"/>
    <n v="2.1217903894753888E-4"/>
    <n v="0.62791358084310311"/>
    <n v="1324"/>
    <s v="Top 60-70"/>
    <s v="B"/>
    <x v="2"/>
  </r>
  <r>
    <s v="YOUT"/>
    <x v="13"/>
    <s v="Lucy|Vera|Elise"/>
    <s v="COMFORTER (SET)"/>
    <s v="ID10-2189"/>
    <s v="Ivory"/>
    <s v="Full/Queen"/>
    <s v="B"/>
    <n v="1107"/>
    <n v="46308.480000000003"/>
    <n v="2.1215695667381348E-4"/>
    <n v="0.62812573779977687"/>
    <n v="1325"/>
    <s v="Top 60-70"/>
    <s v="B"/>
    <x v="2"/>
  </r>
  <r>
    <s v="SHET"/>
    <x v="15"/>
    <s v="Cozy Cotton Flannel|Cozy Cotton Flannel|Cozy Cotton Flannel"/>
    <s v="SHEET/SHEET SET"/>
    <s v="TN20-0367"/>
    <s v="Grey Penguins"/>
    <s v="Full"/>
    <s v="A+"/>
    <n v="2168"/>
    <n v="46304.31"/>
    <n v="2.1213785230007176E-4"/>
    <n v="0.62833787565207699"/>
    <n v="1326"/>
    <s v="Top 60-70"/>
    <s v="B"/>
    <x v="1"/>
  </r>
  <r>
    <s v="SHET"/>
    <x v="15"/>
    <s v="Soloft Plush|Soloft Plush|Soloft Plush"/>
    <s v="SHEET/SHEET SET"/>
    <s v="BL20-0870"/>
    <s v="Grey"/>
    <s v="Full"/>
    <s v="A+"/>
    <n v="1656"/>
    <n v="46256.959999999999"/>
    <n v="2.1192092373971942E-4"/>
    <n v="0.62854979657581667"/>
    <n v="1327"/>
    <s v="Top 60-70"/>
    <s v="B"/>
    <x v="1"/>
  </r>
  <r>
    <s v="BLK"/>
    <x v="7"/>
    <s v="Duke|York|York"/>
    <s v="THROW"/>
    <s v="MP50-455"/>
    <s v="Brown"/>
    <s v="50x60&quot;"/>
    <s v="B"/>
    <n v="3171"/>
    <n v="46204.08"/>
    <n v="2.1167866012258255E-4"/>
    <n v="0.62876147523593928"/>
    <n v="1328"/>
    <s v="Top 60-70"/>
    <s v="B"/>
    <x v="2"/>
  </r>
  <r>
    <s v="WIN"/>
    <x v="7"/>
    <s v="Aubrey|Whitman|Charlotte"/>
    <s v="WINDOW PANEL"/>
    <s v="MP40-2712"/>
    <s v="Burgundy"/>
    <s v="50x84&quot;"/>
    <s v="A"/>
    <n v="1508"/>
    <n v="46189.7"/>
    <n v="2.1161277981217351E-4"/>
    <n v="0.62897308801575147"/>
    <n v="1329"/>
    <s v="Top 60-70"/>
    <s v="B"/>
    <x v="2"/>
  </r>
  <r>
    <s v="BLK"/>
    <x v="3"/>
    <s v="Kyla|Yuna|Raya"/>
    <s v="COMFORTER (SET)"/>
    <s v="AM10-0267"/>
    <s v="Ivory"/>
    <s v="King/Cal K"/>
    <s v="A"/>
    <n v="1478"/>
    <n v="46174.83"/>
    <n v="2.1154465462331528E-4"/>
    <n v="0.62918463267037483"/>
    <n v="1330"/>
    <s v="Top 60-70"/>
    <s v="B"/>
    <x v="2"/>
  </r>
  <r>
    <s v="ADUL"/>
    <x v="7"/>
    <s v="Celeste|Isabella|Alexis"/>
    <s v="COMFORTER (SET)"/>
    <s v="MP10-2527"/>
    <s v="White"/>
    <s v="Queen"/>
    <s v="B+"/>
    <n v="802"/>
    <n v="46132.66"/>
    <n v="2.1135145763514086E-4"/>
    <n v="0.62939598412801001"/>
    <n v="1331"/>
    <s v="Top 60-70"/>
    <s v="B"/>
    <x v="2"/>
  </r>
  <r>
    <s v="BASI"/>
    <x v="15"/>
    <s v="Heavy Warmth|Heavy Warmth|Heavy Warmth"/>
    <s v="COMFORTER (SET)"/>
    <s v="TN10-0489"/>
    <s v="White"/>
    <s v="Full/Queen"/>
    <s v="A"/>
    <n v="907"/>
    <n v="46108.24"/>
    <n v="2.1123958022344487E-4"/>
    <n v="0.62960722370823341"/>
    <n v="1332"/>
    <s v="Top 60-70"/>
    <s v="B"/>
    <x v="2"/>
  </r>
  <r>
    <s v="YOUT"/>
    <x v="13"/>
    <s v="Gwen|Brynn|Mina"/>
    <s v="COMFORTER (SET)"/>
    <s v="ID10-2330"/>
    <s v="Green"/>
    <s v="Twin/Twin "/>
    <s v="B"/>
    <n v="1690"/>
    <n v="46107.24"/>
    <n v="2.1123499883885454E-4"/>
    <n v="0.62981845870707232"/>
    <n v="1333"/>
    <s v="Top 60-70"/>
    <s v="B"/>
    <x v="2"/>
  </r>
  <r>
    <s v="BLK"/>
    <x v="9"/>
    <s v="Heated Microlight to Berber|Heated Microlight to Berber"/>
    <s v="ELECT BLANKET"/>
    <s v="BR54-0308"/>
    <s v="Blue"/>
    <s v="60x70&quot;"/>
    <s v="B+"/>
    <n v="1207"/>
    <n v="46101.440000000002"/>
    <n v="2.1120842680823063E-4"/>
    <n v="0.63002966713388053"/>
    <n v="1334"/>
    <s v="Top 60-70"/>
    <s v="B"/>
    <x v="2"/>
  </r>
  <r>
    <s v="SHET"/>
    <x v="15"/>
    <s v="Cozy Cotton Flannel|Cozy Cotton Flannel|Cozy Cotton Flannel"/>
    <s v="SHEET/SHEET SET"/>
    <s v="TN20-0255"/>
    <s v="Multi Leaves"/>
    <s v="King"/>
    <s v="A+"/>
    <n v="1577"/>
    <n v="46095.32"/>
    <n v="2.1118038873453777E-4"/>
    <n v="0.63024084752261511"/>
    <n v="1335"/>
    <s v="Top 60-70"/>
    <s v="B"/>
    <x v="1"/>
  </r>
  <r>
    <s v="WIN"/>
    <x v="7"/>
    <s v="Emilia|Natalie|Lillian"/>
    <s v="WINDOW PANEL"/>
    <s v="WIN40-119"/>
    <s v="White"/>
    <s v="50x95&quot;"/>
    <s v="A+"/>
    <n v="2878"/>
    <n v="46084.66"/>
    <n v="2.1113155117480481E-4"/>
    <n v="0.63045197907378991"/>
    <n v="1336"/>
    <s v="Top 60-70"/>
    <s v="B"/>
    <x v="2"/>
  </r>
  <r>
    <s v="BLK"/>
    <x v="5"/>
    <s v="Plush Heated|Plush Heated|Plush Heated"/>
    <s v="ELECT BLANKET"/>
    <s v="ST54-0088"/>
    <s v="Ivory"/>
    <s v="Queen"/>
    <s v="B"/>
    <n v="588"/>
    <n v="46081.86"/>
    <n v="2.1111872329795185E-4"/>
    <n v="0.63066309779708785"/>
    <n v="1337"/>
    <s v="Top 60-70"/>
    <s v="B"/>
    <x v="2"/>
  </r>
  <r>
    <s v="ADUL"/>
    <x v="3"/>
    <s v="Phoebe|Himari|Hannah"/>
    <s v="COMFORTER (SET)"/>
    <s v="AM10-0193"/>
    <s v="Neutral"/>
    <s v="King/Cal K"/>
    <s v="A++"/>
    <n v="1385"/>
    <n v="46017.1"/>
    <n v="2.1082203283188179E-4"/>
    <n v="0.63087391982991969"/>
    <n v="1338"/>
    <s v="Top 60-70"/>
    <s v="B"/>
    <x v="2"/>
  </r>
  <r>
    <s v="FUR"/>
    <x v="0"/>
    <s v="Whitney|Whitney|Whitney"/>
    <s v="ACCENT CHAIR"/>
    <s v="MT100-0176"/>
    <s v="Natural"/>
    <s v="See below"/>
    <s v="B"/>
    <n v="180"/>
    <n v="45980.24"/>
    <n v="2.1065316299588205E-4"/>
    <n v="0.63108457299291554"/>
    <n v="1339"/>
    <s v="Top 60-70"/>
    <s v="B"/>
    <x v="2"/>
  </r>
  <r>
    <s v="BLK"/>
    <x v="7"/>
    <s v="Zuri|Marselle|Marselle"/>
    <s v="COMFORTER (SET)"/>
    <s v="MP10-3077"/>
    <s v="Grey"/>
    <s v="King"/>
    <s v="A"/>
    <n v="794"/>
    <n v="45978.63"/>
    <n v="2.1064578696669163E-4"/>
    <n v="0.63129521877988226"/>
    <n v="1340"/>
    <s v="Top 60-70"/>
    <s v="B"/>
    <x v="2"/>
  </r>
  <r>
    <s v="ADUL"/>
    <x v="7"/>
    <s v="Dawn|Vanessa|Stella"/>
    <s v="COMFORTER (SET)"/>
    <s v="MP10-2793"/>
    <s v="Coral"/>
    <s v="Queen"/>
    <s v="B"/>
    <n v="511"/>
    <n v="45976.61"/>
    <n v="2.1063653256981916E-4"/>
    <n v="0.63150585531245207"/>
    <n v="1341"/>
    <s v="Top 60-70"/>
    <s v="B"/>
    <x v="2"/>
  </r>
  <r>
    <s v="FUR"/>
    <x v="1"/>
    <s v="Renu|Renu"/>
    <s v="DINING TABLE"/>
    <s v="II121-0039"/>
    <s v="Light Brown"/>
    <s v="See below"/>
    <s v="B-"/>
    <n v="459"/>
    <n v="45970.22"/>
    <n v="2.1060725752228691E-4"/>
    <n v="0.63171646256997438"/>
    <n v="1342"/>
    <s v="Top 60-70"/>
    <s v="B"/>
    <x v="2"/>
  </r>
  <r>
    <s v="FUR"/>
    <x v="1"/>
    <s v="Rocket|Rocket"/>
    <s v="ACCENT CHAIR"/>
    <s v="IIF18-0058"/>
    <s v="Seafoam"/>
    <s v="See below"/>
    <s v="B"/>
    <n v="281"/>
    <n v="45953.88"/>
    <n v="2.1053239769808083E-4"/>
    <n v="0.63192699496767246"/>
    <n v="1343"/>
    <s v="Top 60-70"/>
    <s v="B"/>
    <x v="2"/>
  </r>
  <r>
    <s v="SHET"/>
    <x v="9"/>
    <s v="600 Thread Count|600 Thread Count|600 Thread Count"/>
    <s v="SHEET/SHEET SET"/>
    <s v="BR20-1913"/>
    <s v="Khaki"/>
    <s v="King"/>
    <s v="A+"/>
    <n v="1275"/>
    <n v="45929.64"/>
    <n v="2.1042134493561113E-4"/>
    <n v="0.63213741631260811"/>
    <n v="1344"/>
    <s v="Top 60-70"/>
    <s v="B"/>
    <x v="1"/>
  </r>
  <r>
    <s v="ADUL"/>
    <x v="3"/>
    <s v="Porter|Evans|Walker"/>
    <s v="DUVET&amp;DUVET SET"/>
    <s v="AM12-0041"/>
    <s v="White"/>
    <s v="Queen"/>
    <s v="A++"/>
    <n v="2109"/>
    <n v="45879.99"/>
    <n v="2.1019387919070102E-4"/>
    <n v="0.63234761019179886"/>
    <n v="1345"/>
    <s v="Top 60-70"/>
    <s v="B"/>
    <x v="2"/>
  </r>
  <r>
    <s v="BLK"/>
    <x v="13"/>
    <s v="Malea|Leena|Leena"/>
    <s v="COMFORTER (SET)"/>
    <s v="ID10-1823"/>
    <s v="Blush"/>
    <s v="Twin/Twin "/>
    <s v="A"/>
    <n v="1463"/>
    <n v="45856.11"/>
    <n v="2.1008447572668385E-4"/>
    <n v="0.63255769466752554"/>
    <n v="1346"/>
    <s v="Top 60-70"/>
    <s v="B"/>
    <x v="2"/>
  </r>
  <r>
    <s v="YOUT"/>
    <x v="24"/>
    <s v="Celia|Ariella|Isabel"/>
    <s v="COMFORTER (SET)"/>
    <s v="MZK10-226"/>
    <s v="Blush/Gold"/>
    <s v="Twin"/>
    <s v="B"/>
    <n v="1288"/>
    <n v="45823.38"/>
    <n v="2.099345270090422E-4"/>
    <n v="0.63276762919453455"/>
    <n v="1347"/>
    <s v="Top 60-70"/>
    <s v="B"/>
    <x v="2"/>
  </r>
  <r>
    <s v="ADUL"/>
    <x v="7"/>
    <s v="Harper|Emery|Mercer"/>
    <s v="COVERLET&amp;BEDSPR"/>
    <s v="MP13-4612"/>
    <s v="Teal"/>
    <s v="King/Cal K"/>
    <s v="B"/>
    <n v="850"/>
    <n v="45786.69"/>
    <n v="2.0976643600842284E-4"/>
    <n v="0.632977395630543"/>
    <n v="1348"/>
    <s v="Top 60-70"/>
    <s v="B"/>
    <x v="2"/>
  </r>
  <r>
    <s v="ADUL"/>
    <x v="12"/>
    <s v="Winter Plains|Winter Plains|Winter Plains"/>
    <s v="THROW"/>
    <s v="WR50-1784"/>
    <s v="Taupe"/>
    <s v="50x70&quot;"/>
    <s v="B"/>
    <n v="1971"/>
    <n v="45745.67"/>
    <n v="2.0957850761252729E-4"/>
    <n v="0.6331869741381555"/>
    <n v="1349"/>
    <s v="Top 60-70"/>
    <s v="B"/>
    <x v="2"/>
  </r>
  <r>
    <s v="ADUL"/>
    <x v="7"/>
    <s v="Laurel|Vivian|Piedmont"/>
    <s v="COMFORTER (SET)"/>
    <s v="MP10-251"/>
    <s v="Taupe"/>
    <s v="Queen"/>
    <s v="B"/>
    <n v="811"/>
    <n v="45699.69"/>
    <n v="2.0936785554906374E-4"/>
    <n v="0.63339634199370454"/>
    <n v="1350"/>
    <s v="Top 60-70"/>
    <s v="B"/>
    <x v="2"/>
  </r>
  <r>
    <s v="TOWL"/>
    <x v="16"/>
    <s v="Big Bundle|Big Bundle|Big Bundle"/>
    <s v="BATH TOWEL"/>
    <s v="5DS73-0202"/>
    <s v="Indigo"/>
    <s v="12-Piece"/>
    <s v="A"/>
    <n v="1622"/>
    <n v="45687.839999999997"/>
    <n v="2.0931356614166825E-4"/>
    <n v="0.63360565555984616"/>
    <n v="1351"/>
    <s v="Top 60-70"/>
    <s v="B"/>
    <x v="2"/>
  </r>
  <r>
    <s v="SHET"/>
    <x v="7"/>
    <s v="Silk|Silk|Silk"/>
    <s v="PILLOWCASE"/>
    <s v="MP21-7477"/>
    <s v="Grey"/>
    <s v="Standard"/>
    <s v="A+"/>
    <n v="1864"/>
    <n v="45676.24"/>
    <n v="2.0926042208042038E-4"/>
    <n v="0.63381491598192663"/>
    <n v="1352"/>
    <s v="Top 60-70"/>
    <s v="B"/>
    <x v="1"/>
  </r>
  <r>
    <s v="BLK"/>
    <x v="7"/>
    <s v="Parker|Williams|Williams"/>
    <s v="COMFORTER (SET)"/>
    <s v="BASI10-0425"/>
    <s v="Navy"/>
    <s v="King/Cal K"/>
    <s v="A"/>
    <n v="788"/>
    <n v="45637.85"/>
    <n v="2.0908454272599742E-4"/>
    <n v="0.63402400052465258"/>
    <n v="1353"/>
    <s v="Top 60-70"/>
    <s v="B"/>
    <x v="2"/>
  </r>
  <r>
    <s v="ADUL"/>
    <x v="7"/>
    <s v="Dallas|Houston|Caldwell"/>
    <s v="COMFORTER (SET)"/>
    <s v="MP10-315"/>
    <s v="Taupe"/>
    <s v="Cal King"/>
    <s v="B"/>
    <n v="584"/>
    <n v="45604.73"/>
    <n v="2.0893280726836557E-4"/>
    <n v="0.63423293333192099"/>
    <n v="1354"/>
    <s v="Top 60-70"/>
    <s v="B"/>
    <x v="2"/>
  </r>
  <r>
    <s v="ADUL"/>
    <x v="16"/>
    <s v="Ramsey|Lynda|Casey"/>
    <s v="COMFORTER (SET)"/>
    <s v="5DS10-0218"/>
    <s v="Grey"/>
    <s v="Queen"/>
    <s v="B"/>
    <n v="909"/>
    <n v="45581.38"/>
    <n v="2.0882583193818123E-4"/>
    <n v="0.63444175916385914"/>
    <n v="1355"/>
    <s v="Top 60-70"/>
    <s v="B"/>
    <x v="2"/>
  </r>
  <r>
    <s v="BLK"/>
    <x v="5"/>
    <s v="Parsa AZ|Parsa AZ|Parsa AZ"/>
    <s v="ELECT BLANKET"/>
    <s v="ST54-0043"/>
    <s v="Creme White"/>
    <s v="King"/>
    <s v="ARB"/>
    <n v="599"/>
    <n v="45579.56"/>
    <n v="2.0881749381822682E-4"/>
    <n v="0.63465057665767732"/>
    <n v="1356"/>
    <s v="Top 60-70"/>
    <s v="B"/>
    <x v="2"/>
  </r>
  <r>
    <s v="ADUL"/>
    <x v="7"/>
    <s v="Blaire|Anderson|Burnett"/>
    <s v="COMFORTER (SET)"/>
    <s v="MP10-948"/>
    <s v="Grey"/>
    <s v="Queen"/>
    <s v="B"/>
    <n v="664"/>
    <n v="45568.33"/>
    <n v="2.0876604486927739E-4"/>
    <n v="0.63485934270254663"/>
    <n v="1357"/>
    <s v="Top 60-70"/>
    <s v="B"/>
    <x v="2"/>
  </r>
  <r>
    <s v="ADUL"/>
    <x v="7"/>
    <s v="Blaire|Anderson|Burnett"/>
    <s v="COMFORTER (SET)"/>
    <s v="MP10-4517"/>
    <s v="Navy"/>
    <s v="Queen"/>
    <s v="B"/>
    <n v="662"/>
    <n v="45558.59"/>
    <n v="2.0872142218336751E-4"/>
    <n v="0.63506806412473005"/>
    <n v="1358"/>
    <s v="Top 60-70"/>
    <s v="B"/>
    <x v="2"/>
  </r>
  <r>
    <s v="BLK"/>
    <x v="13"/>
    <s v="Malea|Leena|Leena"/>
    <s v="DUVET&amp;DUVET SET"/>
    <s v="ID12-1931"/>
    <s v="Blush"/>
    <s v="King"/>
    <s v="A"/>
    <n v="1150"/>
    <n v="45541.57"/>
    <n v="2.0864344701764003E-4"/>
    <n v="0.6352767075717477"/>
    <n v="1359"/>
    <s v="Top 60-70"/>
    <s v="B"/>
    <x v="2"/>
  </r>
  <r>
    <s v="BLK"/>
    <x v="13"/>
    <s v="Brielle|Ella|Ella"/>
    <s v="COMFORTER (SET)"/>
    <s v="ID10-2145"/>
    <s v="Blush"/>
    <s v="King/Cal K"/>
    <s v="A"/>
    <n v="1072"/>
    <n v="45538.78"/>
    <n v="2.0863066495463301E-4"/>
    <n v="0.63548533823670228"/>
    <n v="1360"/>
    <s v="Top 60-70"/>
    <s v="B"/>
    <x v="2"/>
  </r>
  <r>
    <s v="BLK"/>
    <x v="6"/>
    <s v="Larkspur|Windsor|Windsor"/>
    <s v="COMFORTER (SET)"/>
    <s v="BASI10-0282"/>
    <s v="Black/Black"/>
    <s v="Full/Queen"/>
    <s v="A"/>
    <n v="1639"/>
    <n v="45500.67"/>
    <n v="2.0845606838789535E-4"/>
    <n v="0.63569379430509021"/>
    <n v="1361"/>
    <s v="Top 60-70"/>
    <s v="B"/>
    <x v="2"/>
  </r>
  <r>
    <s v="BATH"/>
    <x v="7"/>
    <s v="Holly|Isabella|Sakura"/>
    <s v="SHOWER CURTAIN"/>
    <s v="MP70-4172"/>
    <s v="Purple"/>
    <s v="72x72&quot;"/>
    <s v="A"/>
    <n v="2585"/>
    <n v="45494.36"/>
    <n v="2.0842715985113034E-4"/>
    <n v="0.63590222146494135"/>
    <n v="1362"/>
    <s v="Top 60-70"/>
    <s v="B"/>
    <x v="2"/>
  </r>
  <r>
    <s v="ADUL"/>
    <x v="12"/>
    <s v="Mill Creek|Mill Creek|Mill Creek"/>
    <s v="COVERLET&amp;BEDSPR"/>
    <s v="WR13-3919"/>
    <s v="Green"/>
    <s v="Twin/Twin "/>
    <s v="B"/>
    <n v="1029"/>
    <n v="45464.52"/>
    <n v="2.0829045133495473E-4"/>
    <n v="0.63611051191627632"/>
    <n v="1363"/>
    <s v="Top 60-70"/>
    <s v="B"/>
    <x v="2"/>
  </r>
  <r>
    <s v="SHET"/>
    <x v="12"/>
    <s v="Cotton Flannel|Cotton Flannel|Cotton Flannel"/>
    <s v="SHEET/SHEET SET"/>
    <s v="WR20-2279"/>
    <s v="Blue Sheep"/>
    <s v="Queen"/>
    <s v="A+"/>
    <n v="1542"/>
    <n v="45449.34"/>
    <n v="2.0822090591687345E-4"/>
    <n v="0.6363187328221932"/>
    <n v="1364"/>
    <s v="Top 60-70"/>
    <s v="B"/>
    <x v="1"/>
  </r>
  <r>
    <s v="ADUL"/>
    <x v="19"/>
    <s v="Julius|Julius|Julius"/>
    <s v="COMFORTER (SET)"/>
    <s v="CCL10-0001"/>
    <s v="Burgundy"/>
    <s v="Queen"/>
    <s v="B"/>
    <n v="253"/>
    <n v="45417.85"/>
    <n v="2.0807663811612384E-4"/>
    <n v="0.63652680946030937"/>
    <n v="1365"/>
    <s v="Top 60-70"/>
    <s v="B"/>
    <x v="2"/>
  </r>
  <r>
    <s v="FUR"/>
    <x v="7"/>
    <s v="Brooke|Miri|Annie"/>
    <s v="ACCENT CHAIR"/>
    <s v="FPF18-0486"/>
    <s v="Navy"/>
    <s v="See below"/>
    <s v="B"/>
    <n v="265"/>
    <n v="45411.51"/>
    <n v="2.0804759213782114E-4"/>
    <n v="0.63673485705244715"/>
    <n v="1366"/>
    <s v="Top 60-70"/>
    <s v="B"/>
    <x v="2"/>
  </r>
  <r>
    <s v="ADUL"/>
    <x v="3"/>
    <s v="Camden|Reese|Leighton"/>
    <s v="COMFORTER (SET)"/>
    <s v="AM10-0065"/>
    <s v="Neutral"/>
    <s v="Full/Queen"/>
    <s v="A"/>
    <n v="2281"/>
    <n v="45384.67"/>
    <n v="2.0792462777541654E-4"/>
    <n v="0.63694278168022256"/>
    <n v="1367"/>
    <s v="Top 60-70"/>
    <s v="B"/>
    <x v="2"/>
  </r>
  <r>
    <s v="YOUT"/>
    <x v="24"/>
    <s v="Tessa|Tanya|Jamie"/>
    <s v="COMFORTER (SET)"/>
    <s v="MZK10-262"/>
    <s v="Blush"/>
    <s v="Full/Queen"/>
    <s v="B"/>
    <n v="999"/>
    <n v="45383.6"/>
    <n v="2.0791972569390488E-4"/>
    <n v="0.63715070140591645"/>
    <n v="1368"/>
    <s v="Top 60-70"/>
    <s v="B"/>
    <x v="2"/>
  </r>
  <r>
    <s v="ADUL"/>
    <x v="7"/>
    <s v="Amelia|Willow|Clara"/>
    <s v="COMFORTER (SET)"/>
    <s v="MP10-8378"/>
    <s v="Grey"/>
    <s v="King/Cal K"/>
    <s v="B"/>
    <n v="876"/>
    <n v="45379.85"/>
    <n v="2.0790254550169114E-4"/>
    <n v="0.63735860395141819"/>
    <n v="1369"/>
    <s v="Top 60-70"/>
    <s v="B"/>
    <x v="2"/>
  </r>
  <r>
    <s v="FUR"/>
    <x v="7"/>
    <s v="Carson|Fillmore|Troy"/>
    <s v="BAR STOOL"/>
    <s v="MP104-0986"/>
    <s v="Light Grey"/>
    <s v="See below"/>
    <s v="B"/>
    <n v="260"/>
    <n v="45359.64"/>
    <n v="2.0780995571912048E-4"/>
    <n v="0.63756641390713731"/>
    <n v="1370"/>
    <s v="Top 60-70"/>
    <s v="B"/>
    <x v="2"/>
  </r>
  <r>
    <s v="BLK"/>
    <x v="7"/>
    <s v="Zuri|Marselle|Marselle"/>
    <s v="COMFORTER (SET)"/>
    <s v="MP10-6296"/>
    <s v="Snow Leopard"/>
    <s v="Full/Queen"/>
    <s v="A"/>
    <n v="872"/>
    <n v="45353.31"/>
    <n v="2.0778095555466365E-4"/>
    <n v="0.63777419486269193"/>
    <n v="1371"/>
    <s v="Top 60-70"/>
    <s v="B"/>
    <x v="2"/>
  </r>
  <r>
    <s v="ADUL"/>
    <x v="7"/>
    <s v="Quebec|Mansfield|Vancouver"/>
    <s v="COVERLET&amp;BEDSPR"/>
    <s v="MP13-367"/>
    <s v="Blue"/>
    <s v="King/Cal K"/>
    <s v="A"/>
    <n v="1073"/>
    <n v="45320.5"/>
    <n v="2.0763064032625479E-4"/>
    <n v="0.63798182550301819"/>
    <n v="1372"/>
    <s v="Top 60-70"/>
    <s v="B"/>
    <x v="2"/>
  </r>
  <r>
    <s v="YOUT"/>
    <x v="11"/>
    <s v="Dawn|Ellie|Mandy"/>
    <s v="COMFORTER (SET)"/>
    <s v="UHK10-0185"/>
    <s v="Yellow/Coral"/>
    <s v="Full/Queen"/>
    <s v="B"/>
    <n v="799"/>
    <n v="45313.96"/>
    <n v="2.07600678071034E-4"/>
    <n v="0.6381894261810892"/>
    <n v="1373"/>
    <s v="Top 60-70"/>
    <s v="B"/>
    <x v="2"/>
  </r>
  <r>
    <s v="ADUL"/>
    <x v="7"/>
    <s v="Walter|Clayton|Kelan"/>
    <s v="COMFORTER (SET)"/>
    <s v="MP10-6290"/>
    <s v="Grey"/>
    <s v="Queen"/>
    <s v="B"/>
    <n v="817"/>
    <n v="45296.17"/>
    <n v="2.0751917523917195E-4"/>
    <n v="0.6383969453563284"/>
    <n v="1374"/>
    <s v="Top 60-70"/>
    <s v="B"/>
    <x v="2"/>
  </r>
  <r>
    <s v="BLK"/>
    <x v="9"/>
    <s v="Electric Micro Fleece|Electric Micro Fleece|Electric Micro Fleece"/>
    <s v="ELECT BLANKET"/>
    <s v="BR54-0178"/>
    <s v="Ivory"/>
    <s v="King"/>
    <s v="A"/>
    <n v="504"/>
    <n v="45219.3"/>
    <n v="2.0716700420571294E-4"/>
    <n v="0.63860411236053416"/>
    <n v="1375"/>
    <s v="Top 60-70"/>
    <s v="B"/>
    <x v="2"/>
  </r>
  <r>
    <s v="BLK"/>
    <x v="5"/>
    <s v="Plush|Plush|Plush"/>
    <s v="ELEC MATT PAD"/>
    <s v="ST55-0184"/>
    <s v="White"/>
    <s v="Full"/>
    <s v="A"/>
    <n v="946"/>
    <n v="45176.79"/>
    <n v="2.0697224954677781E-4"/>
    <n v="0.63881108461008096"/>
    <n v="1376"/>
    <s v="Top 60-70"/>
    <s v="B"/>
    <x v="2"/>
  </r>
  <r>
    <s v="YOUT"/>
    <x v="13"/>
    <s v="Felicia|Isabel|Alyssa"/>
    <s v="COMFORTER (SET)"/>
    <s v="ID10-1976"/>
    <s v="Teal"/>
    <s v="King/Cal K"/>
    <s v="A"/>
    <n v="1039"/>
    <n v="45163.22"/>
    <n v="2.0691008015788698E-4"/>
    <n v="0.6390179946902389"/>
    <n v="1377"/>
    <s v="Top 60-70"/>
    <s v="B"/>
    <x v="2"/>
  </r>
  <r>
    <s v="BLK"/>
    <x v="9"/>
    <s v="Heated Microlight to Berber|Heated Microlight to Berber"/>
    <s v="ELECT BLANKET"/>
    <s v="BR54-1941"/>
    <s v="Purple"/>
    <s v="Full"/>
    <s v="B"/>
    <n v="668"/>
    <n v="45084.84"/>
    <n v="2.0655099123369653E-4"/>
    <n v="0.63922454568147258"/>
    <n v="1378"/>
    <s v="Top 60-70"/>
    <s v="B"/>
    <x v="2"/>
  </r>
  <r>
    <s v="SHET"/>
    <x v="6"/>
    <s v="Satin|Satin|Satin"/>
    <s v="SHEET/SHEET SET"/>
    <s v="MPE20-1160"/>
    <s v="Champagne"/>
    <s v="Queen"/>
    <s v="B"/>
    <n v="2231"/>
    <n v="45083.91"/>
    <n v="2.0654673054602756E-4"/>
    <n v="0.63943109241201856"/>
    <n v="1379"/>
    <s v="Top 60-70"/>
    <s v="B"/>
    <x v="1"/>
  </r>
  <r>
    <s v="SHET"/>
    <x v="7"/>
    <s v="Silk|Silk|Silk"/>
    <s v="PILLOWCASE"/>
    <s v="MP21-7474"/>
    <s v="White"/>
    <s v="Standard"/>
    <s v="A++"/>
    <n v="1839"/>
    <n v="45050.5"/>
    <n v="2.0639366648686448E-4"/>
    <n v="0.63963748607850546"/>
    <n v="1380"/>
    <s v="Top 60-70"/>
    <s v="B"/>
    <x v="1"/>
  </r>
  <r>
    <s v="ADUL"/>
    <x v="6"/>
    <s v="Lafael|Eden|Rowan"/>
    <s v="COMFORTER (SET)"/>
    <s v="MPE10-378"/>
    <s v="Purple"/>
    <s v="Queen"/>
    <s v="B"/>
    <n v="648"/>
    <n v="45043.99"/>
    <n v="2.0636384167318139E-4"/>
    <n v="0.63984384992017862"/>
    <n v="1381"/>
    <s v="Top 60-70"/>
    <s v="B"/>
    <x v="2"/>
  </r>
  <r>
    <s v="YOUT"/>
    <x v="13"/>
    <s v="Raina|Khloe|Arielle"/>
    <s v="COMFORTER (SET)"/>
    <s v="ID10-1241"/>
    <s v="Aqua/Silver"/>
    <s v="Full/Queen"/>
    <s v="B"/>
    <n v="1200"/>
    <n v="45025.39"/>
    <n v="2.0627862791980118E-4"/>
    <n v="0.6400501285480984"/>
    <n v="1382"/>
    <s v="Top 60-70"/>
    <s v="B"/>
    <x v="2"/>
  </r>
  <r>
    <s v="ART"/>
    <x v="7"/>
    <s v="Faye|Faye|Faye"/>
    <s v="AWD"/>
    <s v="MT167-0023"/>
    <s v="Gold"/>
    <s v="See below"/>
    <s v="A"/>
    <n v="1071"/>
    <n v="45009.25"/>
    <n v="2.0620468437251317E-4"/>
    <n v="0.64025633323247089"/>
    <n v="1383"/>
    <s v="Top 60-70"/>
    <s v="B"/>
    <x v="2"/>
  </r>
  <r>
    <s v="BASI"/>
    <x v="7"/>
    <s v="Windom|Prospect|Prospect"/>
    <s v="BLANKET"/>
    <s v="MP51-5153"/>
    <s v="Seafoam"/>
    <s v="King"/>
    <s v="B"/>
    <n v="1638"/>
    <n v="44985.41"/>
    <n v="2.0609546416387961E-4"/>
    <n v="0.64046242869663472"/>
    <n v="1384"/>
    <s v="Top 60-70"/>
    <s v="B"/>
    <x v="2"/>
  </r>
  <r>
    <s v="ADUL"/>
    <x v="7"/>
    <s v="Quebec|Mansfield|Vancouver"/>
    <s v="COVERLET&amp;BEDSPR"/>
    <s v="MP13-6153"/>
    <s v="Purple"/>
    <s v="Queen"/>
    <s v="A"/>
    <n v="857"/>
    <n v="44934.15"/>
    <n v="2.0586062238977905E-4"/>
    <n v="0.64066828931902453"/>
    <n v="1385"/>
    <s v="Top 60-70"/>
    <s v="B"/>
    <x v="2"/>
  </r>
  <r>
    <s v="ADUL"/>
    <x v="7"/>
    <s v="Veronica|Pansy|Danica"/>
    <s v="COMFORTER (SET)"/>
    <s v="MP10-6393"/>
    <s v="Warm Grey/White"/>
    <s v="King/Cal K"/>
    <s v="B"/>
    <n v="502"/>
    <n v="44912.24"/>
    <n v="2.0576024425340481E-4"/>
    <n v="0.64087404956327798"/>
    <n v="1386"/>
    <s v="Top 60-70"/>
    <s v="B"/>
    <x v="2"/>
  </r>
  <r>
    <s v="ADUL"/>
    <x v="7"/>
    <s v="Genevieve|Abigail|Beverly"/>
    <s v="COMFORTER (SET)"/>
    <s v="MP10-6567"/>
    <s v="Taupe/Brown"/>
    <s v="Queen"/>
    <s v="B"/>
    <n v="810"/>
    <n v="44878.73"/>
    <n v="2.0560672205578273E-4"/>
    <n v="0.64107965628533381"/>
    <n v="1387"/>
    <s v="Top 60-70"/>
    <s v="B"/>
    <x v="2"/>
  </r>
  <r>
    <s v="BATH"/>
    <x v="7"/>
    <s v="Spa Waffle|Spa Waffle|Spa Waffle"/>
    <s v="SHOWER CURTAIN"/>
    <s v="MP70-8449"/>
    <s v="Charcoal"/>
    <s v="72x72&quot;"/>
    <s v="A"/>
    <n v="2838"/>
    <n v="44843.28"/>
    <n v="2.0544431197205536E-4"/>
    <n v="0.64128510059730581"/>
    <n v="1388"/>
    <s v="Top 60-70"/>
    <s v="B"/>
    <x v="2"/>
  </r>
  <r>
    <s v="BLK"/>
    <x v="7"/>
    <s v="Duke|York|York"/>
    <s v="NORMAL PILLOW"/>
    <s v="MP30-3000"/>
    <s v="Grey"/>
    <s v="20x20&quot;"/>
    <s v="A"/>
    <n v="2969"/>
    <n v="44826.98"/>
    <n v="2.0536963540323291E-4"/>
    <n v="0.641490470232709"/>
    <n v="1389"/>
    <s v="Top 60-70"/>
    <s v="B"/>
    <x v="2"/>
  </r>
  <r>
    <s v="FUR"/>
    <x v="7"/>
    <s v="Della|Lucas|Isaac"/>
    <s v="OTTOMAN"/>
    <s v="MP101-1002"/>
    <s v="Blue"/>
    <s v="See below"/>
    <s v="B"/>
    <n v="386"/>
    <n v="44791.05"/>
    <n v="2.0520502625490219E-4"/>
    <n v="0.64169567525896387"/>
    <n v="1390"/>
    <s v="Top 60-70"/>
    <s v="B"/>
    <x v="2"/>
  </r>
  <r>
    <s v="BLK"/>
    <x v="7"/>
    <s v="Duke|York|York"/>
    <s v="COMFORTER (SET)"/>
    <s v="MP10-3068"/>
    <s v="Chocolate"/>
    <s v="Full/Queen"/>
    <s v="A"/>
    <n v="1100"/>
    <n v="44778.51"/>
    <n v="2.0514757569213939E-4"/>
    <n v="0.64190082283465599"/>
    <n v="1391"/>
    <s v="Top 60-70"/>
    <s v="B"/>
    <x v="2"/>
  </r>
  <r>
    <s v="FUR"/>
    <x v="1"/>
    <s v="Sonoma|Sonoma|Sonoma"/>
    <s v="DINING BENCH"/>
    <s v="II105-0313"/>
    <s v="Natural"/>
    <s v="See below"/>
    <s v="B"/>
    <n v="354"/>
    <n v="44760.23"/>
    <n v="2.0506382798182808E-4"/>
    <n v="0.64210588666263779"/>
    <n v="1392"/>
    <s v="Top 60-70"/>
    <s v="B"/>
    <x v="2"/>
  </r>
  <r>
    <s v="BATH"/>
    <x v="7"/>
    <s v="Aubrey|Whitman|Charlotte"/>
    <s v="SHOWER CURTAIN"/>
    <s v="MP70-845"/>
    <s v="Black"/>
    <s v="72x72&quot;"/>
    <s v="A"/>
    <n v="2988"/>
    <n v="44749.13"/>
    <n v="2.0501297461287534E-4"/>
    <n v="0.64231089963725063"/>
    <n v="1393"/>
    <s v="Top 60-70"/>
    <s v="B"/>
    <x v="2"/>
  </r>
  <r>
    <s v="YOUT"/>
    <x v="13"/>
    <s v="Lucy|Vera|Elise"/>
    <s v="COMFORTER (SET)"/>
    <s v="ID10-2192"/>
    <s v="Pink"/>
    <s v="Twin/Twin "/>
    <s v="A"/>
    <n v="1211"/>
    <n v="44727.58"/>
    <n v="2.0491424577495366E-4"/>
    <n v="0.64251581388302559"/>
    <n v="1394"/>
    <s v="Top 60-70"/>
    <s v="B"/>
    <x v="2"/>
  </r>
  <r>
    <s v="SHET"/>
    <x v="7"/>
    <s v="500 Thread Count Egyptian Cotton|500 Thread Count Egyptian Cotton|500 Threa"/>
    <s v="SHEET/SHEET SET"/>
    <s v="MP20-8226"/>
    <s v="Grey"/>
    <s v="King"/>
    <s v="A+"/>
    <n v="878"/>
    <n v="44726.17"/>
    <n v="2.0490778602268126E-4"/>
    <n v="0.64272072166904826"/>
    <n v="1395"/>
    <s v="Top 60-70"/>
    <s v="B"/>
    <x v="1"/>
  </r>
  <r>
    <s v="SHET"/>
    <x v="15"/>
    <s v="Cozy Cotton Flannel|Cozy Cotton Flannel|Cozy Cotton Flannel"/>
    <s v="SHEET/SHEET SET"/>
    <s v="TN20-0067"/>
    <s v="Pink/Grey Snowflakes"/>
    <s v="Full"/>
    <s v="A+"/>
    <n v="2112"/>
    <n v="44684.42"/>
    <n v="2.047165132160348E-4"/>
    <n v="0.64292543818226433"/>
    <n v="1396"/>
    <s v="Top 60-70"/>
    <s v="B"/>
    <x v="1"/>
  </r>
  <r>
    <s v="FUR"/>
    <x v="0"/>
    <s v="Kenna|Kenna|Kenna"/>
    <s v="OCCASIONL TABLE"/>
    <s v="MT120-1191"/>
    <s v="Brown"/>
    <s v="See below"/>
    <s v="B"/>
    <n v="248"/>
    <n v="44682"/>
    <n v="2.0470542626532622E-4"/>
    <n v="0.6431301436085296"/>
    <n v="1397"/>
    <s v="Top 60-70"/>
    <s v="B"/>
    <x v="2"/>
  </r>
  <r>
    <s v="BLK"/>
    <x v="9"/>
    <s v="Heated Plush|Heated Plush|Heated Plush"/>
    <s v="ELECT BLANKET"/>
    <s v="BR54-0522"/>
    <s v="Ivory"/>
    <s v="Full"/>
    <s v="A++"/>
    <n v="900"/>
    <n v="44656.04"/>
    <n v="2.0458649352136113E-4"/>
    <n v="0.643334730102051"/>
    <n v="1398"/>
    <s v="Top 60-70"/>
    <s v="B"/>
    <x v="2"/>
  </r>
  <r>
    <s v="ADUL"/>
    <x v="7"/>
    <s v="Dune|Meyers|Connell"/>
    <s v="COMFORTER (SET)"/>
    <s v="MP10-147"/>
    <s v="Grey"/>
    <s v="King"/>
    <s v="B"/>
    <n v="585"/>
    <n v="44630.53"/>
    <n v="2.0446962240046169E-4"/>
    <n v="0.6435391997244515"/>
    <n v="1399"/>
    <s v="Top 60-70"/>
    <s v="B"/>
    <x v="2"/>
  </r>
  <r>
    <s v="ADUL"/>
    <x v="6"/>
    <s v="Zara|Alexine|Dennie"/>
    <s v="COMFORTER (SET)"/>
    <s v="MPE10-795"/>
    <s v="Brown"/>
    <s v="Queen"/>
    <s v="B"/>
    <n v="520"/>
    <n v="44620.08"/>
    <n v="2.0442174693149269E-4"/>
    <n v="0.64374362147138298"/>
    <n v="1400"/>
    <s v="Top 60-70"/>
    <s v="B"/>
    <x v="2"/>
  </r>
  <r>
    <s v="SHET"/>
    <x v="9"/>
    <s v="600 Thread Count|600 Thread Count|600 Thread Count"/>
    <s v="SHEET/SHEET SET"/>
    <s v="BR20-1007"/>
    <s v="Charcoal"/>
    <s v="Queen"/>
    <s v="A++"/>
    <n v="1346"/>
    <n v="44593.3"/>
    <n v="2.0429905745216354E-4"/>
    <n v="0.64394792052883509"/>
    <n v="1401"/>
    <s v="Top 60-70"/>
    <s v="B"/>
    <x v="1"/>
  </r>
  <r>
    <s v="SHET"/>
    <x v="6"/>
    <s v="Satin|Satin|Satin"/>
    <s v="SHEET/SHEET SET"/>
    <s v="MPE20-909"/>
    <s v="Light Grey"/>
    <s v="King"/>
    <s v="A"/>
    <n v="2114"/>
    <n v="44563.38"/>
    <n v="2.0416198242522072E-4"/>
    <n v="0.64415208251126033"/>
    <n v="1402"/>
    <s v="Top 60-70"/>
    <s v="B"/>
    <x v="1"/>
  </r>
  <r>
    <s v="SHET"/>
    <x v="15"/>
    <s v="Cozy Cotton Flannel|Cozy Cotton Flannel|Cozy Cotton Flannel"/>
    <s v="SHEET/SHEET SET"/>
    <s v="TN20-0413"/>
    <s v="Bear"/>
    <s v="Queen"/>
    <s v="A"/>
    <n v="1871"/>
    <n v="44535.65"/>
    <n v="2.0403494063053076E-4"/>
    <n v="0.64435611745189081"/>
    <n v="1403"/>
    <s v="Top 60-70"/>
    <s v="B"/>
    <x v="1"/>
  </r>
  <r>
    <s v="TOWL"/>
    <x v="2"/>
    <s v="Splendor|Splendor|Splendor"/>
    <s v="BATH TOWEL"/>
    <s v="MPS73-433"/>
    <s v="Blue"/>
    <s v="6-Piece"/>
    <s v="A"/>
    <n v="772"/>
    <n v="44512.22"/>
    <n v="2.0392759878957921E-4"/>
    <n v="0.64456004505068043"/>
    <n v="1404"/>
    <s v="Top 60-70"/>
    <s v="B"/>
    <x v="2"/>
  </r>
  <r>
    <s v="ADUL"/>
    <x v="1"/>
    <s v="Marta|Marta|Marta"/>
    <s v="COMFORTER (SET)"/>
    <s v="II10-1109"/>
    <s v="Natural"/>
    <s v="King/Cal K"/>
    <s v="A"/>
    <n v="440"/>
    <n v="44397.440000000002"/>
    <n v="2.0340174746630063E-4"/>
    <n v="0.64476344679814668"/>
    <n v="1405"/>
    <s v="Top 60-70"/>
    <s v="B"/>
    <x v="2"/>
  </r>
  <r>
    <s v="ADUL"/>
    <x v="3"/>
    <s v="Boulder Stripe|Cascade Stripe|Highland Stripe"/>
    <s v="COMFORTER (SET)"/>
    <s v="AM10-0297"/>
    <s v="Green"/>
    <s v="Full/Queen"/>
    <s v="B+"/>
    <n v="1323"/>
    <n v="44376.47"/>
    <n v="2.033056758314413E-4"/>
    <n v="0.64496675247397817"/>
    <n v="1406"/>
    <s v="Top 60-70"/>
    <s v="B"/>
    <x v="2"/>
  </r>
  <r>
    <s v="BLK"/>
    <x v="9"/>
    <s v="Heated Microlight to Berber|Heated Microlight to Berber"/>
    <s v="ELECT BLANKET"/>
    <s v="BR54-0648"/>
    <s v="Indigo"/>
    <s v="Queen"/>
    <s v="B"/>
    <n v="523"/>
    <n v="44337.08"/>
    <n v="2.0312521509242804E-4"/>
    <n v="0.64516987768907064"/>
    <n v="1407"/>
    <s v="Top 60-70"/>
    <s v="B"/>
    <x v="2"/>
  </r>
  <r>
    <s v="BLK"/>
    <x v="7"/>
    <s v="Duke|York|York"/>
    <s v="COMFORTER (SET)"/>
    <s v="MP10-3066"/>
    <s v="Champagne"/>
    <s v="Full/Queen"/>
    <s v="A"/>
    <n v="1091"/>
    <n v="44329.79"/>
    <n v="2.030918167987645E-4"/>
    <n v="0.64537296950586942"/>
    <n v="1408"/>
    <s v="Top 60-70"/>
    <s v="B"/>
    <x v="2"/>
  </r>
  <r>
    <s v="TOWL"/>
    <x v="7"/>
    <s v="Spa Waffle|Spa Waffle|Spa Waffle"/>
    <s v="BATH TOWEL"/>
    <s v="MP73-5915"/>
    <s v="Grey"/>
    <s v="6-Piece"/>
    <s v="B+"/>
    <n v="1797"/>
    <n v="44291.42"/>
    <n v="2.0291602907203336E-4"/>
    <n v="0.6455758855349415"/>
    <n v="1409"/>
    <s v="Top 60-70"/>
    <s v="B"/>
    <x v="2"/>
  </r>
  <r>
    <s v="ADUL"/>
    <x v="7"/>
    <s v="Baxter|Mason|Grant"/>
    <s v="COMFORTER (SET)"/>
    <s v="MP10-348"/>
    <s v="Seafoam/Sage"/>
    <s v="Queen"/>
    <s v="B"/>
    <n v="641"/>
    <n v="44231.92"/>
    <n v="2.0264343668890844E-4"/>
    <n v="0.64577852897163035"/>
    <n v="1410"/>
    <s v="Top 60-70"/>
    <s v="B"/>
    <x v="2"/>
  </r>
  <r>
    <s v="BLK"/>
    <x v="7"/>
    <s v="Liquid Cotton|Liquid Cotton|Liquid Cotton"/>
    <s v="BLANKET"/>
    <s v="BL51N-0612"/>
    <s v="White"/>
    <s v="Full/Queen"/>
    <s v="B"/>
    <n v="1697"/>
    <n v="44169.45"/>
    <n v="2.0235723759355024E-4"/>
    <n v="0.64598088620922389"/>
    <n v="1411"/>
    <s v="Top 60-70"/>
    <s v="B"/>
    <x v="2"/>
  </r>
  <r>
    <s v="SHET"/>
    <x v="7"/>
    <s v="1500 Thread Count|1500 Thread Count|1500 Thread Count"/>
    <s v="SHEET/SHEET SET"/>
    <s v="MP20-4845"/>
    <s v="Ivory"/>
    <s v="Queen"/>
    <s v="A"/>
    <n v="982"/>
    <n v="44135.45"/>
    <n v="2.0220147051747887E-4"/>
    <n v="0.64618308767974142"/>
    <n v="1412"/>
    <s v="Top 60-70"/>
    <s v="B"/>
    <x v="1"/>
  </r>
  <r>
    <s v="BASI"/>
    <x v="7"/>
    <s v="Stay Puffed|Stay Puffed|Stay Puffed"/>
    <s v="COMFORTER (SET)"/>
    <s v="MP10-8445"/>
    <s v="Tan"/>
    <s v="King/Cal K"/>
    <s v="TBD"/>
    <n v="615"/>
    <n v="44129.440000000002"/>
    <n v="2.0217393639609097E-4"/>
    <n v="0.64638526161613752"/>
    <n v="1413"/>
    <s v="Top 60-70"/>
    <s v="B"/>
    <x v="2"/>
  </r>
  <r>
    <s v="ADUL"/>
    <x v="7"/>
    <s v="Donovan|Blaine|Perry"/>
    <s v="COMFORTER (SET)"/>
    <s v="MP10-750"/>
    <s v="Red"/>
    <s v="King"/>
    <s v="B"/>
    <n v="555"/>
    <n v="44126.62"/>
    <n v="2.0216101689154623E-4"/>
    <n v="0.64658742263302904"/>
    <n v="1414"/>
    <s v="Top 60-70"/>
    <s v="B"/>
    <x v="2"/>
  </r>
  <r>
    <s v="ADUL"/>
    <x v="2"/>
    <s v="Farmhouse"/>
    <s v="COMFORTER (SET)"/>
    <s v="MPS10-312"/>
    <s v="Blue"/>
    <s v="Queen"/>
    <s v="B"/>
    <n v="299"/>
    <n v="44100.97"/>
    <n v="2.0204350437680416E-4"/>
    <n v="0.64678946613740584"/>
    <n v="1415"/>
    <s v="Top 60-70"/>
    <s v="B"/>
    <x v="2"/>
  </r>
  <r>
    <s v="SHET"/>
    <x v="12"/>
    <s v="Cotton Flannel|Cotton Flannel|Cotton Flannel"/>
    <s v="SHEET/SHEET SET"/>
    <s v="WR20-3996"/>
    <s v="Tan Plaid"/>
    <s v="Queen"/>
    <s v="A+"/>
    <n v="1509"/>
    <n v="44086.39"/>
    <n v="2.0197670778947707E-4"/>
    <n v="0.64699144284519527"/>
    <n v="1416"/>
    <s v="Top 60-70"/>
    <s v="B"/>
    <x v="1"/>
  </r>
  <r>
    <s v="ADUL"/>
    <x v="7"/>
    <s v="Rhapsody|Melody|Harmony"/>
    <s v="COMFORTER (SET)"/>
    <s v="MP10-7327"/>
    <s v="Purple"/>
    <s v="Queen"/>
    <s v="B"/>
    <n v="593"/>
    <n v="44075.58"/>
    <n v="2.0192718302205557E-4"/>
    <n v="0.64719337002821731"/>
    <n v="1417"/>
    <s v="Top 60-70"/>
    <s v="B"/>
    <x v="2"/>
  </r>
  <r>
    <s v="TOWL"/>
    <x v="2"/>
    <s v="Turkish|Turkish|Turkish"/>
    <s v="BATH TOWEL"/>
    <s v="MPS73-475"/>
    <s v="Lavender"/>
    <s v="6-Piece"/>
    <s v="B"/>
    <n v="1189"/>
    <n v="44052.66"/>
    <n v="2.0182217768724512E-4"/>
    <n v="0.64739519220590458"/>
    <n v="1418"/>
    <s v="Top 60-70"/>
    <s v="B"/>
    <x v="2"/>
  </r>
  <r>
    <s v="BLK"/>
    <x v="5"/>
    <s v="Plush|Plush|Plush"/>
    <s v="ELEC MATT PAD"/>
    <s v="ST55-0187"/>
    <s v="White"/>
    <s v="Cal King"/>
    <s v="A"/>
    <n v="609"/>
    <n v="44050.57"/>
    <n v="2.0181260259345129E-4"/>
    <n v="0.64759700480849802"/>
    <n v="1419"/>
    <s v="Top 60-70"/>
    <s v="B"/>
    <x v="2"/>
  </r>
  <r>
    <s v="ADUL"/>
    <x v="3"/>
    <s v="Porter|Evans|Walker"/>
    <s v="COMFORTER (SET)"/>
    <s v="AM10-0473"/>
    <s v="White"/>
    <s v="Cal King"/>
    <s v="A++"/>
    <n v="1236"/>
    <n v="44010.38"/>
    <n v="2.0162847674676574E-4"/>
    <n v="0.64779863328524478"/>
    <n v="1420"/>
    <s v="Top 60-70"/>
    <s v="B"/>
    <x v="2"/>
  </r>
  <r>
    <s v="SHET"/>
    <x v="15"/>
    <s v="Cozy Cotton Flannel|Cozy Cotton Flannel|Cozy Cotton Flannel"/>
    <s v="SHEET/SHEET SET"/>
    <s v="TN20-0560"/>
    <s v="Tan Woodland Winter"/>
    <s v="Queen"/>
    <s v="A++"/>
    <n v="1715"/>
    <n v="43974.9"/>
    <n v="2.014659292215007E-4"/>
    <n v="0.64800009921446633"/>
    <n v="1421"/>
    <s v="Top 60-70"/>
    <s v="B"/>
    <x v="1"/>
  </r>
  <r>
    <s v="ADUL"/>
    <x v="19"/>
    <s v="Galleria|Galleria|Galleria"/>
    <s v="COMFORTER (SET)"/>
    <s v="CCL10-0015"/>
    <s v="Brown"/>
    <s v="Cal King"/>
    <s v="B"/>
    <n v="207"/>
    <n v="43895.9"/>
    <n v="2.0110399983886426E-4"/>
    <n v="0.64820120321430519"/>
    <n v="1422"/>
    <s v="Top 60-70"/>
    <s v="B"/>
    <x v="2"/>
  </r>
  <r>
    <s v="SHET"/>
    <x v="7"/>
    <s v="600 Thread Count|600 Thread Count|600 Thread Count"/>
    <s v="SHEET/SHEET SET"/>
    <s v="PC20-140"/>
    <s v="White"/>
    <s v="Queen"/>
    <s v="A+"/>
    <n v="737"/>
    <n v="43890.98"/>
    <n v="2.0108145942667981E-4"/>
    <n v="0.64840228467373184"/>
    <n v="1423"/>
    <s v="Top 60-70"/>
    <s v="B"/>
    <x v="1"/>
  </r>
  <r>
    <s v="ADUL"/>
    <x v="7"/>
    <s v="Quebec|Mansfield|Vancouver"/>
    <s v="COVERLET&amp;BEDSPR"/>
    <s v="MP13-2989"/>
    <s v="Grey"/>
    <s v="Queen"/>
    <s v="A"/>
    <n v="836"/>
    <n v="43878.16"/>
    <n v="2.0102272607623175E-4"/>
    <n v="0.64860330739980809"/>
    <n v="1424"/>
    <s v="Top 60-70"/>
    <s v="B"/>
    <x v="2"/>
  </r>
  <r>
    <s v="BLK"/>
    <x v="3"/>
    <s v="Kyla|Yuna|Raya"/>
    <s v="COMFORTER (SET)"/>
    <s v="AM10-0272"/>
    <s v="Brown"/>
    <s v="Full/Queen"/>
    <s v="A"/>
    <n v="1476"/>
    <n v="43856.45"/>
    <n v="2.0092326421677553E-4"/>
    <n v="0.64880423066402482"/>
    <n v="1425"/>
    <s v="Top 60-70"/>
    <s v="B"/>
    <x v="2"/>
  </r>
  <r>
    <s v="ADUL"/>
    <x v="6"/>
    <s v="Maible|Caldwell|Calla"/>
    <s v="COMFORTER (SET)"/>
    <s v="MPE10-729"/>
    <s v="Aqua"/>
    <s v="Queen"/>
    <s v="B"/>
    <n v="661"/>
    <n v="43829.84"/>
    <n v="2.0080135357282674E-4"/>
    <n v="0.64900503201759763"/>
    <n v="1426"/>
    <s v="Top 60-70"/>
    <s v="B"/>
    <x v="2"/>
  </r>
  <r>
    <s v="BASI"/>
    <x v="7"/>
    <s v="Windom|Prospect|Prospect"/>
    <s v="BLANKET"/>
    <s v="MP51-6700"/>
    <s v="Navy"/>
    <s v="King"/>
    <s v="B"/>
    <n v="1570"/>
    <n v="43705.03"/>
    <n v="2.0022955096210711E-4"/>
    <n v="0.64920526156855973"/>
    <n v="1427"/>
    <s v="Top 60-70"/>
    <s v="B"/>
    <x v="2"/>
  </r>
  <r>
    <s v="ADUL"/>
    <x v="3"/>
    <s v="Gabby|Maddie|Julie/Libby"/>
    <s v="COMFORTER (SET)"/>
    <s v="AM10-0126"/>
    <s v="Plum/Grey"/>
    <s v="Full/Queen"/>
    <s v="A++"/>
    <n v="1926"/>
    <n v="43688.89"/>
    <n v="2.0015560741481911E-4"/>
    <n v="0.64940541717597455"/>
    <n v="1428"/>
    <s v="Top 60-70"/>
    <s v="B"/>
    <x v="2"/>
  </r>
  <r>
    <s v="BLK"/>
    <x v="9"/>
    <s v="Microplush|Microplush|Microplush"/>
    <s v="ELECT BLANKET"/>
    <s v="BR54-4131"/>
    <s v="Taupe"/>
    <s v="King"/>
    <s v="B"/>
    <n v="401"/>
    <n v="43636.56"/>
    <n v="1.9991586355920689E-4"/>
    <n v="0.64960533303953372"/>
    <n v="1429"/>
    <s v="Top 60-70"/>
    <s v="B"/>
    <x v="2"/>
  </r>
  <r>
    <s v="ADUL"/>
    <x v="7"/>
    <s v="Donovan|Blaine|Perry"/>
    <s v="COMFORTER (SET)"/>
    <s v="MP10-4345"/>
    <s v="Navy"/>
    <s v="King"/>
    <s v="B"/>
    <n v="552"/>
    <n v="43601.62"/>
    <n v="1.9975578998162062E-4"/>
    <n v="0.64980508882951538"/>
    <n v="1430"/>
    <s v="Top 60-70"/>
    <s v="B"/>
    <x v="2"/>
  </r>
  <r>
    <s v="BLK"/>
    <x v="12"/>
    <s v="Alton|Alton|Alton"/>
    <s v="COMFORTER (SET)"/>
    <s v="WR10-3100"/>
    <s v="Red/Black Buffalo Check"/>
    <s v="King"/>
    <s v="A"/>
    <n v="662"/>
    <n v="43571.48"/>
    <n v="1.9961770705006796E-4"/>
    <n v="0.65000470653656539"/>
    <n v="1431"/>
    <s v="Top 60-70"/>
    <s v="B"/>
    <x v="2"/>
  </r>
  <r>
    <s v="ADUL"/>
    <x v="3"/>
    <s v="Camden|Reese|Leighton"/>
    <s v="COMFORTER (SET)"/>
    <s v="AM10-0066"/>
    <s v="Neutral"/>
    <s v="King/Cal K"/>
    <s v="A"/>
    <n v="1913"/>
    <n v="43536.91"/>
    <n v="1.994593285847801E-4"/>
    <n v="0.65020416586515017"/>
    <n v="1432"/>
    <s v="Top 60-70"/>
    <s v="B"/>
    <x v="2"/>
  </r>
  <r>
    <s v="SHET"/>
    <x v="12"/>
    <s v="Cotton Flannel|Cotton Flannel|Cotton Flannel"/>
    <s v="SHEET/SHEET SET"/>
    <s v="WR20-1796"/>
    <s v="Brown Plaid"/>
    <s v="Queen"/>
    <s v="A+"/>
    <n v="1541"/>
    <n v="43511.66"/>
    <n v="1.9934364862387414E-4"/>
    <n v="0.65040350951377401"/>
    <n v="1433"/>
    <s v="Top 60-70"/>
    <s v="B"/>
    <x v="1"/>
  </r>
  <r>
    <s v="ADUL"/>
    <x v="16"/>
    <s v="Shawnee|Josefina|Stacie"/>
    <s v="SHOWER CURTAIN"/>
    <s v="5DS70-0094"/>
    <s v="Seafoam"/>
    <s v="72x72&quot;"/>
    <s v="A"/>
    <n v="3590"/>
    <n v="43511.040000000001"/>
    <n v="1.9934080816542813E-4"/>
    <n v="0.65060285032193943"/>
    <n v="1434"/>
    <s v="Top 60-70"/>
    <s v="B"/>
    <x v="2"/>
  </r>
  <r>
    <s v="YOUT"/>
    <x v="11"/>
    <s v="Morris|Emmett|Noah"/>
    <s v="COMFORTER (SET)"/>
    <s v="UHK10-0143"/>
    <s v="Multi"/>
    <s v="Full/Queen"/>
    <s v="B"/>
    <n v="822"/>
    <n v="43502.12"/>
    <n v="1.9929994221488235E-4"/>
    <n v="0.65080215026415433"/>
    <n v="1435"/>
    <s v="Top 60-70"/>
    <s v="B"/>
    <x v="2"/>
  </r>
  <r>
    <s v="FUR"/>
    <x v="7"/>
    <s v="Diedra|Blaine|Paulie"/>
    <s v="ACCENT CHAIR"/>
    <s v="MP100-1174"/>
    <s v="Black"/>
    <s v="See below"/>
    <s v="B"/>
    <n v="150"/>
    <n v="43475.22"/>
    <n v="1.9917670296940235E-4"/>
    <n v="0.65100132696712376"/>
    <n v="1436"/>
    <s v="Top 60-70"/>
    <s v="B"/>
    <x v="2"/>
  </r>
  <r>
    <s v="SHET"/>
    <x v="10"/>
    <s v="Cotton 144TC|Cotton 144TC|Cotton 144TC"/>
    <s v="SHEET/SHEET SET"/>
    <s v="CS20-1642"/>
    <s v="Blue"/>
    <s v="Twin"/>
    <s v="ARA"/>
    <n v="2783"/>
    <n v="43444.69"/>
    <n v="1.9903683329785944E-4"/>
    <n v="0.65120036380042157"/>
    <n v="1437"/>
    <s v="Top 60-70"/>
    <s v="B"/>
    <x v="1"/>
  </r>
  <r>
    <s v="FUR"/>
    <x v="7"/>
    <s v="Qwen|Elle|Cassie"/>
    <s v="ACCENT CHAIR"/>
    <s v="FPF18-0513"/>
    <s v="Grey"/>
    <s v="See below"/>
    <s v="B"/>
    <n v="262"/>
    <n v="43409.89"/>
    <n v="1.9887740111411577E-4"/>
    <n v="0.65139924120153569"/>
    <n v="1438"/>
    <s v="Top 60-70"/>
    <s v="B"/>
    <x v="2"/>
  </r>
  <r>
    <s v="BLK"/>
    <x v="5"/>
    <s v="Fleece to Sherpa|Fleece to Sherpa|Fleece to Sherpa"/>
    <s v="ELECT BLANKET"/>
    <s v="ST54-0103"/>
    <s v="Dark Grey"/>
    <s v="Full"/>
    <s v="B+"/>
    <n v="827"/>
    <n v="43388.74"/>
    <n v="1.987805048300302E-4"/>
    <n v="0.65159802170636572"/>
    <n v="1439"/>
    <s v="Top 60-70"/>
    <s v="B"/>
    <x v="2"/>
  </r>
  <r>
    <s v="ADUL"/>
    <x v="10"/>
    <s v="Gloria"/>
    <s v="COMFORTER (SET)"/>
    <s v="CS10-1302"/>
    <s v="Aqua"/>
    <s v="King"/>
    <s v="ARB"/>
    <n v="1201"/>
    <n v="43382.23"/>
    <n v="1.9875068001634714E-4"/>
    <n v="0.65179677238638212"/>
    <n v="1440"/>
    <s v="Top 60-70"/>
    <s v="B"/>
    <x v="2"/>
  </r>
  <r>
    <s v="HHL"/>
    <x v="17"/>
    <s v="Seaside|Seaside|Seaside"/>
    <s v="COVERLET&amp;BEDSPR"/>
    <s v="HH13-1547"/>
    <s v="Aqua"/>
    <s v="Full/Queen"/>
    <s v="B"/>
    <n v="504"/>
    <n v="43283.23"/>
    <n v="1.9829712294190403E-4"/>
    <n v="0.65199506950932407"/>
    <n v="1441"/>
    <s v="Top 60-70"/>
    <s v="B"/>
    <x v="2"/>
  </r>
  <r>
    <s v="SHET"/>
    <x v="9"/>
    <s v="600 Thread Count|600 Thread Count|600 Thread Count"/>
    <s v="SHEET/SHEET SET"/>
    <s v="BR20-1920"/>
    <s v="Teal"/>
    <s v="Queen"/>
    <s v="A+"/>
    <n v="1309"/>
    <n v="43268.85"/>
    <n v="1.9823124263149499E-4"/>
    <n v="0.65219330075195558"/>
    <n v="1442"/>
    <s v="Top 60-70"/>
    <s v="B"/>
    <x v="1"/>
  </r>
  <r>
    <s v="ADUL"/>
    <x v="7"/>
    <s v="Bennett|Christian|William"/>
    <s v="COMFORTER (SET)"/>
    <s v="MP10-2418"/>
    <s v="Grey"/>
    <s v="Queen"/>
    <s v="B+"/>
    <n v="599"/>
    <n v="43246.36"/>
    <n v="1.9812820729205838E-4"/>
    <n v="0.65239142895924762"/>
    <n v="1443"/>
    <s v="Top 60-70"/>
    <s v="B"/>
    <x v="2"/>
  </r>
  <r>
    <s v="SHET"/>
    <x v="10"/>
    <s v="Microfiber Coolmax|Microfiber Coolmax|Microfiber Coolmax"/>
    <s v="SHEET/SHEET SET"/>
    <s v="CS20-0159"/>
    <s v="White"/>
    <s v="Queen"/>
    <s v="ARA+"/>
    <n v="2146"/>
    <n v="43231.46"/>
    <n v="1.9805994466166239E-4"/>
    <n v="0.65258948890390933"/>
    <n v="1444"/>
    <s v="Top 60-70"/>
    <s v="B"/>
    <x v="1"/>
  </r>
  <r>
    <s v="ADUL"/>
    <x v="7"/>
    <s v="Bennett|Christian|William"/>
    <s v="COMFORTER (SET)"/>
    <s v="MP10-7393"/>
    <s v="Navy"/>
    <s v="King"/>
    <s v="B"/>
    <n v="511"/>
    <n v="43096.91"/>
    <n v="1.9744351936503291E-4"/>
    <n v="0.65278693242327435"/>
    <n v="1445"/>
    <s v="Top 60-70"/>
    <s v="B"/>
    <x v="2"/>
  </r>
  <r>
    <s v="BLK"/>
    <x v="7"/>
    <s v="Arctic|Polar|Polar"/>
    <s v="COMFORTER (SET)"/>
    <s v="BASI10-0255"/>
    <s v="Ivory"/>
    <s v="King/Cal K"/>
    <s v="A"/>
    <n v="704"/>
    <n v="43045.61"/>
    <n v="1.9720849433554875E-4"/>
    <n v="0.65298414091760992"/>
    <n v="1446"/>
    <s v="Top 60-70"/>
    <s v="B"/>
    <x v="2"/>
  </r>
  <r>
    <s v="FUR"/>
    <x v="7"/>
    <s v="Amelia|Baldwin|Janice"/>
    <s v="HEADBOARD"/>
    <s v="MP116-1143"/>
    <s v="Navy"/>
    <s v="King"/>
    <s v="B"/>
    <n v="210"/>
    <n v="43037.98"/>
    <n v="1.9717353837112449E-4"/>
    <n v="0.65318131445598104"/>
    <n v="1447"/>
    <s v="Top 60-70"/>
    <s v="B"/>
    <x v="2"/>
  </r>
  <r>
    <s v="BLK"/>
    <x v="9"/>
    <s v="Heated Microlight to Berber|Heated Microlight to Berber"/>
    <s v="ELECT BLANKET"/>
    <s v="BR54-0652"/>
    <s v="Ivory"/>
    <s v="Queen"/>
    <s v="A"/>
    <n v="504"/>
    <n v="42975.39"/>
    <n v="1.9688678950961544E-4"/>
    <n v="0.65337820124549062"/>
    <n v="1448"/>
    <s v="Top 60-70"/>
    <s v="B"/>
    <x v="2"/>
  </r>
  <r>
    <s v="ADUL"/>
    <x v="7"/>
    <s v="Camelia|Iris|Lillian"/>
    <s v="COMFORTER (SET)"/>
    <s v="MP10-4688"/>
    <s v="Natural"/>
    <s v="Queen"/>
    <s v="B"/>
    <n v="615"/>
    <n v="42974.06"/>
    <n v="1.9688069626811028E-4"/>
    <n v="0.65357508194175873"/>
    <n v="1449"/>
    <s v="Top 60-70"/>
    <s v="B"/>
    <x v="2"/>
  </r>
  <r>
    <s v="BATH"/>
    <x v="7"/>
    <s v="Aubrey|Whitman|Charlotte"/>
    <s v="FASHION TOWEL"/>
    <s v="MP73-7451"/>
    <s v="Navy"/>
    <s v="6-Piece"/>
    <s v="B"/>
    <n v="1254"/>
    <n v="42971.11"/>
    <n v="1.9686718118356881E-4"/>
    <n v="0.65377194912294234"/>
    <n v="1450"/>
    <s v="Top 60-70"/>
    <s v="B"/>
    <x v="2"/>
  </r>
  <r>
    <s v="SHET"/>
    <x v="13"/>
    <s v="Cotton Blend Jersey Knit|Cotton Blend Jersey Knit|Cotton Blend Jersey Knit"/>
    <s v="SHEET/SHEET SET"/>
    <s v="ID20-706"/>
    <s v="Purple"/>
    <s v="Queen"/>
    <s v="A+"/>
    <n v="1678"/>
    <n v="42882.37"/>
    <n v="1.9646062911502253E-4"/>
    <n v="0.65396840975205739"/>
    <n v="1451"/>
    <s v="Top 60-70"/>
    <s v="B"/>
    <x v="1"/>
  </r>
  <r>
    <s v="ADUL"/>
    <x v="10"/>
    <s v="Kienna|Kienna|Kienna"/>
    <s v="COVERLET&amp;BEDSPR"/>
    <s v="CS13-0543"/>
    <s v="Sage Green"/>
    <s v="75x39&quot;"/>
    <s v="ARB"/>
    <n v="1532"/>
    <n v="42872.72"/>
    <n v="1.964164187537258E-4"/>
    <n v="0.65416482617081106"/>
    <n v="1452"/>
    <s v="Top 60-70"/>
    <s v="B"/>
    <x v="2"/>
  </r>
  <r>
    <s v="BATH"/>
    <x v="2"/>
    <s v="Marshmallow|Marshmallow|Marshmallow"/>
    <s v="BATH RUG"/>
    <s v="MPS72-171"/>
    <s v="Silver"/>
    <s v="24x40&quot;"/>
    <s v="A+"/>
    <n v="1857"/>
    <n v="42798.21"/>
    <n v="1.9607505978789998E-4"/>
    <n v="0.65436090123059898"/>
    <n v="1453"/>
    <s v="Top 60-70"/>
    <s v="B"/>
    <x v="2"/>
  </r>
  <r>
    <s v="ADUL"/>
    <x v="7"/>
    <s v="Tangiers|Moraga|Menara"/>
    <s v="COVERLET&amp;BEDSPR"/>
    <s v="MP13-1524"/>
    <s v="Orange"/>
    <s v="King/Cal K"/>
    <s v="B"/>
    <n v="731"/>
    <n v="42778.8"/>
    <n v="1.9598613511300159E-4"/>
    <n v="0.65455688736571194"/>
    <n v="1454"/>
    <s v="Top 60-70"/>
    <s v="B"/>
    <x v="2"/>
  </r>
  <r>
    <s v="HHL"/>
    <x v="17"/>
    <s v="Maya Bay|Maya Bay|Maya Bay"/>
    <s v="COMFORTER (SET)"/>
    <s v="HH10-1224"/>
    <s v="White"/>
    <s v="King"/>
    <s v="B+"/>
    <n v="296"/>
    <n v="42778.14"/>
    <n v="1.9598311139917195E-4"/>
    <n v="0.65475287047711106"/>
    <n v="1455"/>
    <s v="Top 60-70"/>
    <s v="B"/>
    <x v="2"/>
  </r>
  <r>
    <s v="BLK"/>
    <x v="7"/>
    <s v="Egyptian Cotton|Egyptian Cotton|Egyptian Cotton"/>
    <s v="BLANKET"/>
    <s v="MP51N-6189"/>
    <s v="Light Blue"/>
    <s v="King"/>
    <s v="B+"/>
    <n v="1080"/>
    <n v="42748.51"/>
    <n v="1.9584736497376036E-4"/>
    <n v="0.65494871784208486"/>
    <n v="1456"/>
    <s v="Top 60-70"/>
    <s v="B"/>
    <x v="2"/>
  </r>
  <r>
    <s v="SHET"/>
    <x v="7"/>
    <s v="800 Thread Count|800 Thread Count|800 Thread Count"/>
    <s v="SHEET/SHEET SET"/>
    <s v="MPH20-0001"/>
    <s v="Khaki"/>
    <s v="Queen"/>
    <s v="A+"/>
    <n v="1222"/>
    <n v="42730.94"/>
    <n v="1.957668700465082E-4"/>
    <n v="0.65514448471213138"/>
    <n v="1457"/>
    <s v="Top 60-70"/>
    <s v="B"/>
    <x v="1"/>
  </r>
  <r>
    <s v="ADUL"/>
    <x v="3"/>
    <s v="Porter|Evans|Walker"/>
    <s v="DUVET&amp;DUVET SET"/>
    <s v="AM12-0036"/>
    <s v="Grey"/>
    <s v="King"/>
    <s v="A++"/>
    <n v="1768"/>
    <n v="42652.49"/>
    <n v="1.9540746042539641E-4"/>
    <n v="0.65533989217255673"/>
    <n v="1458"/>
    <s v="Top 60-70"/>
    <s v="B"/>
    <x v="2"/>
  </r>
  <r>
    <s v="SHET"/>
    <x v="10"/>
    <s v="Cotton 144TC|Cotton 144TC|Cotton 144TC"/>
    <s v="SHEET/SHEET SET"/>
    <s v="CS20-1564"/>
    <s v="Adelia Gray"/>
    <s v="Queen"/>
    <s v="ARA+"/>
    <n v="2019"/>
    <n v="42599.98"/>
    <n v="1.9516689192055798E-4"/>
    <n v="0.65553505906447729"/>
    <n v="1459"/>
    <s v="Top 60-70"/>
    <s v="B"/>
    <x v="2"/>
  </r>
  <r>
    <s v="TOWL"/>
    <x v="2"/>
    <s v="800GSM|800GSM|800GSM"/>
    <s v="BATH TOWEL"/>
    <s v="MPS73-195"/>
    <s v="Coral"/>
    <s v="8-Piece"/>
    <s v="B+"/>
    <n v="1243"/>
    <n v="42590.99"/>
    <n v="1.9512570527309086E-4"/>
    <n v="0.65573018476975042"/>
    <n v="1460"/>
    <s v="Top 60-70"/>
    <s v="B"/>
    <x v="2"/>
  </r>
  <r>
    <s v="BLK"/>
    <x v="6"/>
    <s v="Larkspur|Windsor|Windsor"/>
    <s v="COMFORTER (SET)"/>
    <s v="BASI10-0196"/>
    <s v="Brown/Sand"/>
    <s v="Full/Queen"/>
    <s v="A"/>
    <n v="1512"/>
    <n v="42541.89"/>
    <n v="1.9490075928970543E-4"/>
    <n v="0.65592508552904016"/>
    <n v="1461"/>
    <s v="Top 60-70"/>
    <s v="B"/>
    <x v="2"/>
  </r>
  <r>
    <s v="SHET"/>
    <x v="7"/>
    <s v="600 Thread Count|600 Thread Count|600 Thread Count"/>
    <s v="SHEET/SHEET SET"/>
    <s v="PC20-141"/>
    <s v="White"/>
    <s v="King"/>
    <s v="A+"/>
    <n v="588"/>
    <n v="42508.61"/>
    <n v="1.947482908105391E-4"/>
    <n v="0.65611983381985073"/>
    <n v="1462"/>
    <s v="Top 60-70"/>
    <s v="B"/>
    <x v="2"/>
  </r>
  <r>
    <s v="HHL"/>
    <x v="17"/>
    <s v="Morgan|Morgan|Morgan"/>
    <s v="COMFORTER (SET)"/>
    <s v="HH10-1826"/>
    <s v="White/Grey"/>
    <s v="King"/>
    <s v="A+"/>
    <n v="347"/>
    <n v="42504.27"/>
    <n v="1.9472840760141702E-4"/>
    <n v="0.6563145622274521"/>
    <n v="1463"/>
    <s v="Top 60-70"/>
    <s v="B"/>
    <x v="2"/>
  </r>
  <r>
    <s v="BLK"/>
    <x v="9"/>
    <s v="Heated Microlight to Berber|Heated Microlight to Berber"/>
    <s v="ELECT BLANKET"/>
    <s v="BR54-1942"/>
    <s v="Purple"/>
    <s v="Queen"/>
    <s v="B"/>
    <n v="471"/>
    <n v="42476.66"/>
    <n v="1.9460191557287793E-4"/>
    <n v="0.65650916414302496"/>
    <n v="1464"/>
    <s v="Top 60-70"/>
    <s v="B"/>
    <x v="2"/>
  </r>
  <r>
    <s v="BLK"/>
    <x v="5"/>
    <s v="Fleece to Sherpa|Fleece to Sherpa|Fleece to Sherpa"/>
    <s v="ELECT BLANKET"/>
    <s v="ST54-0140"/>
    <s v="Light Grey"/>
    <s v="King"/>
    <s v="B"/>
    <n v="522"/>
    <n v="42459.97"/>
    <n v="1.9452545226406523E-4"/>
    <n v="0.65670368959528902"/>
    <n v="1465"/>
    <s v="Top 60-70"/>
    <s v="B"/>
    <x v="2"/>
  </r>
  <r>
    <s v="ADUL"/>
    <x v="7"/>
    <s v="Lacey|Marla|Arliss"/>
    <s v="COMFORTER (SET)"/>
    <s v="MP10-8346"/>
    <s v="Taupe"/>
    <s v="Queen"/>
    <s v="B"/>
    <n v="858"/>
    <n v="42439.71"/>
    <n v="1.9443263341226505E-4"/>
    <n v="0.65689812222870125"/>
    <n v="1466"/>
    <s v="Top 60-70"/>
    <s v="B"/>
    <x v="2"/>
  </r>
  <r>
    <s v="ADUL"/>
    <x v="7"/>
    <s v="Aubrey|Whitman|Charlotte"/>
    <s v="COMFORTER (SET)"/>
    <s v="MP10-117"/>
    <s v="Blue/Brown"/>
    <s v="Cal King"/>
    <s v="A"/>
    <n v="389"/>
    <n v="42411.81"/>
    <n v="1.9430481278219473E-4"/>
    <n v="0.65709242704148341"/>
    <n v="1467"/>
    <s v="Top 60-70"/>
    <s v="B"/>
    <x v="2"/>
  </r>
  <r>
    <s v="ADUL"/>
    <x v="7"/>
    <s v="Odette|Dillon|Eilot"/>
    <s v="COMFORTER (SET)"/>
    <s v="MP10-8081"/>
    <s v="Aqua/Silver"/>
    <s v="Cal King"/>
    <s v="A"/>
    <n v="442"/>
    <n v="42399.27"/>
    <n v="1.9424736221943192E-4"/>
    <n v="0.65728667440370281"/>
    <n v="1468"/>
    <s v="Top 60-70"/>
    <s v="B"/>
    <x v="2"/>
  </r>
  <r>
    <s v="ADUL"/>
    <x v="6"/>
    <s v="Maible|Caldwell|Calla"/>
    <s v="COMFORTER (SET)"/>
    <s v="MPE10-734"/>
    <s v="Purple"/>
    <s v="Queen"/>
    <s v="B"/>
    <n v="650"/>
    <n v="42390.42"/>
    <n v="1.9420681696580747E-4"/>
    <n v="0.65748088122066861"/>
    <n v="1469"/>
    <s v="Top 60-70"/>
    <s v="B"/>
    <x v="2"/>
  </r>
  <r>
    <s v="ADUL"/>
    <x v="7"/>
    <s v="Lola|Brianna|Victoria"/>
    <s v="COMFORTER (SET)"/>
    <s v="MP10-5671"/>
    <s v="Grey/Peach"/>
    <s v="King"/>
    <s v="A"/>
    <n v="524"/>
    <n v="42371.41"/>
    <n v="1.9411972484474524E-4"/>
    <n v="0.65767500094551334"/>
    <n v="1470"/>
    <s v="Top 60-70"/>
    <s v="B"/>
    <x v="2"/>
  </r>
  <r>
    <s v="YOUT"/>
    <x v="18"/>
    <s v="Rosalie|Jenna|Audrey"/>
    <s v="COMFORTER (SET)"/>
    <s v="MZ10-0655"/>
    <s v="Pink Multi/Gold"/>
    <s v="Full/Queen"/>
    <s v="B"/>
    <n v="973"/>
    <n v="42366.67"/>
    <n v="1.9409800908178702E-4"/>
    <n v="0.65786909895459511"/>
    <n v="1471"/>
    <s v="Top 60-70"/>
    <s v="B"/>
    <x v="2"/>
  </r>
  <r>
    <s v="ADUL"/>
    <x v="7"/>
    <s v="Pebble Beach|Pacific Grove|Ocean View"/>
    <s v="COMFORTER (SET)"/>
    <s v="MP10-2705"/>
    <s v="Coral"/>
    <s v="King"/>
    <s v="B"/>
    <n v="473"/>
    <n v="42348.08"/>
    <n v="1.9401284114225272E-4"/>
    <n v="0.6580631117957374"/>
    <n v="1472"/>
    <s v="Top 60-70"/>
    <s v="B"/>
    <x v="2"/>
  </r>
  <r>
    <s v="FUR"/>
    <x v="7"/>
    <s v="Palmer|Nicoli|Flint"/>
    <s v="ACCENT CHAIR"/>
    <s v="MP100-0441"/>
    <s v="Cream"/>
    <s v="See below"/>
    <s v="B"/>
    <n v="254"/>
    <n v="42334.64"/>
    <n v="1.9395126733335862E-4"/>
    <n v="0.65825706306307075"/>
    <n v="1473"/>
    <s v="Top 60-70"/>
    <s v="B"/>
    <x v="2"/>
  </r>
  <r>
    <s v="WIN"/>
    <x v="7"/>
    <s v="Cecily|Vera|Rosalie"/>
    <s v="WINDOW PANEL"/>
    <s v="MP40-6605"/>
    <s v="Mauve"/>
    <s v="50x84&quot;"/>
    <s v="A"/>
    <n v="2793"/>
    <n v="42322.65"/>
    <n v="1.9389633653212052E-4"/>
    <n v="0.65845095939960285"/>
    <n v="1474"/>
    <s v="Top 60-70"/>
    <s v="B"/>
    <x v="2"/>
  </r>
  <r>
    <s v="YOUT"/>
    <x v="10"/>
    <s v="Phillips"/>
    <s v="COMFORTER (SET)"/>
    <s v="CS10-1072"/>
    <s v="Ivory"/>
    <s v="Twin/Twin "/>
    <s v="ARB-"/>
    <n v="1034"/>
    <n v="42284.21"/>
    <n v="1.9372022810846805E-4"/>
    <n v="0.65864467962771134"/>
    <n v="1475"/>
    <s v="Top 60-70"/>
    <s v="B"/>
    <x v="2"/>
  </r>
  <r>
    <s v="ADUL"/>
    <x v="7"/>
    <s v="Tuscany|Marino|Genoa"/>
    <s v="COVERLET&amp;BEDSPR"/>
    <s v="MP13-8498"/>
    <s v="Khaki"/>
    <s v="King/Cal K"/>
    <s v="TBD"/>
    <n v="829"/>
    <n v="42248.56"/>
    <n v="1.935569017478226E-4"/>
    <n v="0.65883823652945916"/>
    <n v="1476"/>
    <s v="Top 60-70"/>
    <s v="B"/>
    <x v="2"/>
  </r>
  <r>
    <s v="BLK"/>
    <x v="5"/>
    <s v="Fleece to Sherpa|Fleece to Sherpa|Fleece to Sherpa"/>
    <s v="ELECT BLANKET"/>
    <s v="ST54-0139"/>
    <s v="Light Grey"/>
    <s v="Queen"/>
    <s v="B"/>
    <n v="555"/>
    <n v="42216.74"/>
    <n v="1.9341112209015816E-4"/>
    <n v="0.65903164765154931"/>
    <n v="1477"/>
    <s v="Top 60-70"/>
    <s v="B"/>
    <x v="2"/>
  </r>
  <r>
    <s v="ART"/>
    <x v="7"/>
    <s v="Luminous|Luminous|Luminous"/>
    <s v="CANVAS"/>
    <s v="MP95C-0158"/>
    <s v="Taupe"/>
    <s v="See below"/>
    <s v="A"/>
    <n v="563"/>
    <n v="42190.720000000001"/>
    <n v="1.9329191446311767E-4"/>
    <n v="0.65922493956601247"/>
    <n v="1478"/>
    <s v="Top 60-70"/>
    <s v="B"/>
    <x v="2"/>
  </r>
  <r>
    <s v="BATH"/>
    <x v="2"/>
    <s v="Marshmallow|Marshmallow|Marshmallow"/>
    <s v="BATH RUG"/>
    <s v="MPS72-163"/>
    <s v="White"/>
    <s v="24x40&quot;"/>
    <s v="A"/>
    <n v="1809"/>
    <n v="42165.3"/>
    <n v="1.9317545566683138E-4"/>
    <n v="0.65941811502167935"/>
    <n v="1479"/>
    <s v="Top 60-70"/>
    <s v="B"/>
    <x v="2"/>
  </r>
  <r>
    <s v="BLK"/>
    <x v="12"/>
    <s v="Alton|Alton|Alton"/>
    <s v="COMFORTER (SET)"/>
    <s v="WR10-2418"/>
    <s v="Taupe/Ivory"/>
    <s v="King"/>
    <s v="A"/>
    <n v="653"/>
    <n v="42164.41"/>
    <n v="1.9317137823454599E-4"/>
    <n v="0.65961128639991384"/>
    <n v="1480"/>
    <s v="Top 60-70"/>
    <s v="B"/>
    <x v="2"/>
  </r>
  <r>
    <s v="SHET"/>
    <x v="10"/>
    <s v="Cotton 144TC|Cotton 144TC|Cotton 144TC"/>
    <s v="SHEET/SHEET SET"/>
    <s v="CS20-0585"/>
    <s v="Diamond Blue"/>
    <s v="Queen"/>
    <s v="ARA+"/>
    <n v="1922"/>
    <n v="42098.26"/>
    <n v="1.9286831964389535E-4"/>
    <n v="0.65980415471955778"/>
    <n v="1481"/>
    <s v="Top 60-70"/>
    <s v="B"/>
    <x v="2"/>
  </r>
  <r>
    <s v="ADUL"/>
    <x v="16"/>
    <s v="Powell|Kingwood|Elmore"/>
    <s v="COMFORTER (SET)"/>
    <s v="5DS10-0279"/>
    <s v="Navy"/>
    <s v="Cal King"/>
    <s v="A"/>
    <n v="680"/>
    <n v="42092.71"/>
    <n v="1.9284289295941898E-4"/>
    <n v="0.65999699761251718"/>
    <n v="1482"/>
    <s v="Top 60-70"/>
    <s v="B"/>
    <x v="2"/>
  </r>
  <r>
    <s v="FUR"/>
    <x v="7"/>
    <s v="Pearce|Walsh|Howard"/>
    <s v="BAR STOOL"/>
    <s v="MP104-1052"/>
    <s v="Grey"/>
    <s v="See below"/>
    <s v="B"/>
    <n v="262"/>
    <n v="42056.45"/>
    <n v="1.9267677195417343E-4"/>
    <n v="0.6601896743844714"/>
    <n v="1483"/>
    <s v="Top 60-70"/>
    <s v="B"/>
    <x v="2"/>
  </r>
  <r>
    <s v="FUR"/>
    <x v="7"/>
    <s v="Maison|Marc|Eugene"/>
    <s v="BAR STOOL"/>
    <s v="MP104-1079"/>
    <s v="Charcoal/Antique Gold"/>
    <s v="See below"/>
    <s v="B"/>
    <n v="512"/>
    <n v="42015.06"/>
    <n v="1.924871484459795E-4"/>
    <n v="0.6603821615329174"/>
    <n v="1484"/>
    <s v="Top 60-70"/>
    <s v="B"/>
    <x v="2"/>
  </r>
  <r>
    <s v="SHET"/>
    <x v="6"/>
    <s v="Satin|Satin|Satin"/>
    <s v="SHEET/SHEET SET"/>
    <s v="MPE20-905"/>
    <s v="Ivory"/>
    <s v="King"/>
    <s v="A"/>
    <n v="1949"/>
    <n v="41984.23"/>
    <n v="1.9234590435905952E-4"/>
    <n v="0.66057450743727641"/>
    <n v="1485"/>
    <s v="Top 60-70"/>
    <s v="B"/>
    <x v="2"/>
  </r>
  <r>
    <s v="FUR"/>
    <x v="7"/>
    <s v="Arianna|Leda|Aria"/>
    <s v="ACCENT CHAIR"/>
    <s v="MP100-0018"/>
    <s v="Grey/White"/>
    <s v="See below"/>
    <s v="B"/>
    <n v="229"/>
    <n v="41918.82"/>
    <n v="1.9204623599300571E-4"/>
    <n v="0.66076655367326942"/>
    <n v="1486"/>
    <s v="Top 60-70"/>
    <s v="B"/>
    <x v="2"/>
  </r>
  <r>
    <s v="SHET"/>
    <x v="7"/>
    <s v="1500 Thread Count|1500 Thread Count|1500 Thread Count"/>
    <s v="SHEET/SHEET SET"/>
    <s v="MP20-4856"/>
    <s v="Seafoam"/>
    <s v="King"/>
    <s v="A+"/>
    <n v="842"/>
    <n v="41916.46"/>
    <n v="1.9203542392537252E-4"/>
    <n v="0.66095858909719474"/>
    <n v="1487"/>
    <s v="Top 60-70"/>
    <s v="B"/>
    <x v="2"/>
  </r>
  <r>
    <s v="BASI"/>
    <x v="7"/>
    <s v="Windom|Prospect|Prospect"/>
    <s v="BLANKET"/>
    <s v="MP51-7662"/>
    <s v="Teal"/>
    <s v="Full/Queen"/>
    <s v="B+"/>
    <n v="1823"/>
    <n v="41908.06"/>
    <n v="1.9199694029481371E-4"/>
    <n v="0.66115058603748955"/>
    <n v="1488"/>
    <s v="Top 60-70"/>
    <s v="B"/>
    <x v="2"/>
  </r>
  <r>
    <s v="ADUL"/>
    <x v="7"/>
    <s v="Serene|Belle|Monroe"/>
    <s v="COMFORTER (SET)"/>
    <s v="MP10-3446"/>
    <s v="Purple"/>
    <s v="Queen"/>
    <s v="B"/>
    <n v="668"/>
    <n v="41883.199999999997"/>
    <n v="1.9188304707389798E-4"/>
    <n v="0.6613424690845634"/>
    <n v="1489"/>
    <s v="Top 60-70"/>
    <s v="B"/>
    <x v="2"/>
  </r>
  <r>
    <s v="SHET"/>
    <x v="7"/>
    <s v="1500 Thread Count|1500 Thread Count|1500 Thread Count"/>
    <s v="SHEET/SHEET SET"/>
    <s v="MP20-6405"/>
    <s v="Charcoal"/>
    <s v="King"/>
    <s v="A"/>
    <n v="824"/>
    <n v="41811.07"/>
    <n v="1.9155259180339717E-4"/>
    <n v="0.66153402167636677"/>
    <n v="1490"/>
    <s v="Top 60-70"/>
    <s v="B"/>
    <x v="2"/>
  </r>
  <r>
    <s v="SHET"/>
    <x v="15"/>
    <s v="Cozy Cotton Flannel|Cozy Cotton Flannel|Cozy Cotton Flannel"/>
    <s v="SHEET/SHEET SET"/>
    <s v="TN20-0269"/>
    <s v="Multi Forest Animals"/>
    <s v="Twin"/>
    <s v="A+"/>
    <n v="2519"/>
    <n v="41802.47"/>
    <n v="1.915131918959203E-4"/>
    <n v="0.66172553486826269"/>
    <n v="1491"/>
    <s v="Top 60-70"/>
    <s v="B"/>
    <x v="2"/>
  </r>
  <r>
    <s v="ADUL"/>
    <x v="3"/>
    <s v="Mina|Hanna|Aera"/>
    <s v="DUVET&amp;DUVET SET"/>
    <s v="AM12-0047"/>
    <s v="Sage Green"/>
    <s v="Full/Queen"/>
    <s v="A++"/>
    <n v="1867"/>
    <n v="41793.25"/>
    <n v="1.9147095152999741E-4"/>
    <n v="0.66191700581979274"/>
    <n v="1492"/>
    <s v="Top 60-70"/>
    <s v="B"/>
    <x v="2"/>
  </r>
  <r>
    <s v="BLK"/>
    <x v="7"/>
    <s v="Gia|Margot|Margot"/>
    <s v="COMFORTER (SET)"/>
    <s v="MP10-8543"/>
    <s v="Gray"/>
    <s v="King/Cal K"/>
    <s v="A"/>
    <n v="897"/>
    <n v="41768.17"/>
    <n v="1.9135605040447183E-4"/>
    <n v="0.66210836187019717"/>
    <n v="1493"/>
    <s v="Top 60-70"/>
    <s v="B"/>
    <x v="2"/>
  </r>
  <r>
    <s v="BLK"/>
    <x v="5"/>
    <s v="Fleece to Sherpa|Fleece to Sherpa|Fleece to Sherpa"/>
    <s v="ELECT BLANKET"/>
    <s v="ST54-0079"/>
    <s v="Dark Grey"/>
    <s v="50x60&quot;"/>
    <s v="B"/>
    <n v="1289"/>
    <n v="41675.839999999997"/>
    <n v="1.9093305116524623E-4"/>
    <n v="0.66229929492136241"/>
    <n v="1494"/>
    <s v="Top 60-70"/>
    <s v="B"/>
    <x v="2"/>
  </r>
  <r>
    <s v="BATH"/>
    <x v="7"/>
    <s v="Amherst|Eastridge|Salem"/>
    <s v="SHOWER CURTAIN"/>
    <s v="MP70-2319"/>
    <s v="Coral"/>
    <s v="72x72&quot;"/>
    <s v="A"/>
    <n v="2915"/>
    <n v="41643.18"/>
    <n v="1.9078342314452591E-4"/>
    <n v="0.66249007834450691"/>
    <n v="1495"/>
    <s v="Top 60-70"/>
    <s v="B"/>
    <x v="2"/>
  </r>
  <r>
    <s v="BLK"/>
    <x v="12"/>
    <s v="Alton|Alton|Alton"/>
    <s v="COMFORTER (SET)"/>
    <s v="WR10-3099"/>
    <s v="Red/Black Buffalo Check"/>
    <s v="Full/Queen"/>
    <s v="A"/>
    <n v="710"/>
    <n v="41594.879999999997"/>
    <n v="1.9056214226881275E-4"/>
    <n v="0.66268064048677566"/>
    <n v="1496"/>
    <s v="Top 60-70"/>
    <s v="B"/>
    <x v="2"/>
  </r>
  <r>
    <s v="ADUL"/>
    <x v="7"/>
    <s v="Harper|Emery|Mercer"/>
    <s v="COVERLET&amp;BEDSPR"/>
    <s v="MP13-3302"/>
    <s v="Ivory"/>
    <s v="King/Cal K"/>
    <s v="B"/>
    <n v="799"/>
    <n v="41575.279999999999"/>
    <n v="1.9047234713084221E-4"/>
    <n v="0.66287111283390654"/>
    <n v="1497"/>
    <s v="Top 60-70"/>
    <s v="B"/>
    <x v="2"/>
  </r>
  <r>
    <s v="BASI"/>
    <x v="7"/>
    <s v="Coleman|Campbell|Campbell"/>
    <s v="BLANKET"/>
    <s v="MP51-6378"/>
    <s v="Grey"/>
    <s v="Full/Queen"/>
    <s v="A"/>
    <n v="1584"/>
    <n v="41556.19"/>
    <n v="1.9038488849901274E-4"/>
    <n v="0.66306149772240552"/>
    <n v="1498"/>
    <s v="Top 60-70"/>
    <s v="B"/>
    <x v="2"/>
  </r>
  <r>
    <s v="TOWL"/>
    <x v="7"/>
    <s v="Spa Waffle|Spa Waffle|Spa Waffle"/>
    <s v="BATH TOWEL"/>
    <s v="MP73-5913"/>
    <s v="Blue"/>
    <s v="6-Piece"/>
    <s v="B"/>
    <n v="1682"/>
    <n v="41555.660000000003"/>
    <n v="1.9038246036517985E-4"/>
    <n v="0.6632518801827707"/>
    <n v="1499"/>
    <s v="Top 60-70"/>
    <s v="B"/>
    <x v="2"/>
  </r>
  <r>
    <s v="BLK"/>
    <x v="7"/>
    <s v="Egyptian Cotton|Egyptian Cotton|Egyptian Cotton"/>
    <s v="BLANKET"/>
    <s v="MP51N-6433"/>
    <s v="Teal"/>
    <s v="King"/>
    <s v="B+"/>
    <n v="1052"/>
    <n v="41535.51"/>
    <n v="1.9029014546568461E-4"/>
    <n v="0.66344217032823638"/>
    <n v="1500"/>
    <s v="Top 60-70"/>
    <s v="B"/>
    <x v="2"/>
  </r>
  <r>
    <s v="SHET"/>
    <x v="15"/>
    <s v="Soloft Plush|Soloft Plush|Soloft Plush"/>
    <s v="SHEET/SHEET SET"/>
    <s v="BL20-0447"/>
    <s v="Ivory"/>
    <s v="Queen"/>
    <s v="A"/>
    <n v="1317"/>
    <n v="41531.949999999997"/>
    <n v="1.9027383573654298E-4"/>
    <n v="0.66363244416397293"/>
    <n v="1501"/>
    <s v="Top 60-70"/>
    <s v="B"/>
    <x v="2"/>
  </r>
  <r>
    <s v="BATH"/>
    <x v="7"/>
    <s v="Serene|Belle|Monroe"/>
    <s v="BATH RUG"/>
    <s v="MP72-8342"/>
    <s v="Taupe"/>
    <s v="24x60&quot;"/>
    <s v="TBD"/>
    <n v="1251"/>
    <n v="41518.230000000003"/>
    <n v="1.9021097913996364E-4"/>
    <n v="0.66382265514311289"/>
    <n v="1502"/>
    <s v="Top 60-70"/>
    <s v="B"/>
    <x v="2"/>
  </r>
  <r>
    <s v="SHET"/>
    <x v="15"/>
    <s v="Cozy Cotton Flannel|Cozy Cotton Flannel|Cozy Cotton Flannel"/>
    <s v="SHEET/SHEET SET"/>
    <s v="TN20-0385"/>
    <s v="Blue Forest"/>
    <s v="Full"/>
    <s v="A+"/>
    <n v="1964"/>
    <n v="41510.89"/>
    <n v="1.9017735177707056E-4"/>
    <n v="0.66401283249488996"/>
    <n v="1503"/>
    <s v="Top 60-70"/>
    <s v="B"/>
    <x v="2"/>
  </r>
  <r>
    <s v="FUR"/>
    <x v="7"/>
    <s v="Pearce|Walsh|Howard"/>
    <s v="BAR STOOL"/>
    <s v="MP104-1053"/>
    <s v="Sand"/>
    <s v="See below"/>
    <s v="B"/>
    <n v="245"/>
    <n v="41495.15"/>
    <n v="1.9010524078361869E-4"/>
    <n v="0.66420293773567363"/>
    <n v="1504"/>
    <s v="Top 60-70"/>
    <s v="B"/>
    <x v="2"/>
  </r>
  <r>
    <s v="ADUL"/>
    <x v="7"/>
    <s v="Serene|Belle|Monroe"/>
    <s v="COMFORTER (SET)"/>
    <s v="MP10-307"/>
    <s v="Red"/>
    <s v="Queen"/>
    <s v="B"/>
    <n v="627"/>
    <n v="41481.279999999999"/>
    <n v="1.9004169697935076E-4"/>
    <n v="0.66439297943265296"/>
    <n v="1505"/>
    <s v="Top 60-70"/>
    <s v="B"/>
    <x v="2"/>
  </r>
  <r>
    <s v="ADUL"/>
    <x v="7"/>
    <s v="Palisades|Hanover|Overland"/>
    <s v="COMFORTER (SET)"/>
    <s v="MP10-4026"/>
    <s v="Brown"/>
    <s v="Cal King"/>
    <s v="A"/>
    <n v="503"/>
    <n v="41476.160000000003"/>
    <n v="1.9001824029024825E-4"/>
    <n v="0.66458299767294327"/>
    <n v="1506"/>
    <s v="Top 60-70"/>
    <s v="B"/>
    <x v="2"/>
  </r>
  <r>
    <s v="BASI"/>
    <x v="7"/>
    <s v="Windom|Prospect|Prospect"/>
    <s v="BLANKET"/>
    <s v="MP51-5148"/>
    <s v="Charcoal"/>
    <s v="Twin"/>
    <s v="B"/>
    <n v="2475"/>
    <n v="41458.9"/>
    <n v="1.8993916559221908E-4"/>
    <n v="0.66477293683853544"/>
    <n v="1507"/>
    <s v="Top 60-70"/>
    <s v="B"/>
    <x v="2"/>
  </r>
  <r>
    <s v="LGT"/>
    <x v="1"/>
    <s v="Brighton|Brighton|Brighton"/>
    <s v="LGT-CHANDELIERS"/>
    <s v="MP150-0194"/>
    <s v="Matte Black"/>
    <s v="See below"/>
    <s v="A"/>
    <n v="302"/>
    <n v="41449.42"/>
    <n v="1.8989573406630271E-4"/>
    <n v="0.66496283257260169"/>
    <n v="1508"/>
    <s v="Top 60-70"/>
    <s v="B"/>
    <x v="2"/>
  </r>
  <r>
    <s v="BLK"/>
    <x v="9"/>
    <s v="Heated Plush|Heated Plush|Heated Plush"/>
    <s v="ELECT BLANKET"/>
    <s v="BR54-1931"/>
    <s v="Teal"/>
    <s v="King"/>
    <s v="B"/>
    <n v="474"/>
    <n v="41447.61"/>
    <n v="1.898874417601942E-4"/>
    <n v="0.66515272001436188"/>
    <n v="1509"/>
    <s v="Top 60-70"/>
    <s v="B"/>
    <x v="2"/>
  </r>
  <r>
    <s v="BLK"/>
    <x v="5"/>
    <s v="Malea Heated|Leena Heated|Leena Heated"/>
    <s v="ELECT BLANKET"/>
    <s v="ST54-0150"/>
    <s v="Grey"/>
    <s v="50x60&quot;"/>
    <s v="B"/>
    <n v="1070"/>
    <n v="41409.919999999998"/>
    <n v="1.8971476937498449E-4"/>
    <n v="0.66534243478373689"/>
    <n v="1510"/>
    <s v="Top 60-70"/>
    <s v="B"/>
    <x v="2"/>
  </r>
  <r>
    <s v="ADUL"/>
    <x v="7"/>
    <s v="Quebec|Mansfield|Vancouver"/>
    <s v="COVERLET&amp;BEDSPR"/>
    <s v="MP13-6478"/>
    <s v="Khaki"/>
    <s v="Queen"/>
    <s v="B"/>
    <n v="820"/>
    <n v="41370.65"/>
    <n v="1.8953485840212205E-4"/>
    <n v="0.66553196964213901"/>
    <n v="1511"/>
    <s v="Top 60-70"/>
    <s v="B"/>
    <x v="2"/>
  </r>
  <r>
    <s v="BLK"/>
    <x v="5"/>
    <s v="Mila AZ|Mila AZ|Mila AZ"/>
    <s v="ELECT BLANKET"/>
    <s v="ST54-0198"/>
    <s v="Ash Grey"/>
    <s v="50x60&quot;"/>
    <s v="ARB"/>
    <n v="1058"/>
    <n v="41347.89"/>
    <n v="1.8943058608884603E-4"/>
    <n v="0.6657214002282279"/>
    <n v="1512"/>
    <s v="Top 60-70"/>
    <s v="B"/>
    <x v="2"/>
  </r>
  <r>
    <s v="BATH"/>
    <x v="7"/>
    <s v="Isla|Loleta|Lian"/>
    <s v="SHOWER CURTAIN"/>
    <s v="MP70-5822"/>
    <s v="Blue"/>
    <s v="72x72&quot;"/>
    <s v="B"/>
    <n v="2272"/>
    <n v="41338.97"/>
    <n v="1.8938972013830027E-4"/>
    <n v="0.66591078994836617"/>
    <n v="1513"/>
    <s v="Top 60-70"/>
    <s v="B"/>
    <x v="2"/>
  </r>
  <r>
    <s v="ADUL"/>
    <x v="16"/>
    <s v="Powell|Kingwood|Elmore"/>
    <s v="COMFORTER (SET)"/>
    <s v="5DS10-0280"/>
    <s v="White"/>
    <s v="Queen"/>
    <s v="B"/>
    <n v="801"/>
    <n v="41332.519999999997"/>
    <n v="1.8936017020769257E-4"/>
    <n v="0.66610015011857382"/>
    <n v="1514"/>
    <s v="Top 60-70"/>
    <s v="B"/>
    <x v="2"/>
  </r>
  <r>
    <s v="BLK"/>
    <x v="6"/>
    <s v="Parkston|Hartford|Hartford"/>
    <s v="COMFORTER (SET)"/>
    <s v="MPE10-599"/>
    <s v="Grey"/>
    <s v="Full/Queen"/>
    <s v="A"/>
    <n v="1753"/>
    <n v="41277.72"/>
    <n v="1.8910911033214226E-4"/>
    <n v="0.66628925922890592"/>
    <n v="1515"/>
    <s v="Top 60-70"/>
    <s v="B"/>
    <x v="2"/>
  </r>
  <r>
    <s v="FUR"/>
    <x v="7"/>
    <s v="Hilton|Sheldon|Bally"/>
    <s v="ACCENT CHAIR"/>
    <s v="FPF18-0167"/>
    <s v="Blue"/>
    <s v="See below"/>
    <s v="B"/>
    <n v="299"/>
    <n v="41270.18"/>
    <n v="1.8907456669233115E-4"/>
    <n v="0.66647833379559829"/>
    <n v="1516"/>
    <s v="Top 60-70"/>
    <s v="B"/>
    <x v="2"/>
  </r>
  <r>
    <s v="SHET"/>
    <x v="12"/>
    <s v="Cotton Flannel|Cotton Flannel|Cotton Flannel"/>
    <s v="SHEET/SHEET SET"/>
    <s v="WR20-2046"/>
    <s v="Grey Plaid"/>
    <s v="Queen"/>
    <s v="A"/>
    <n v="1470"/>
    <n v="41239.71"/>
    <n v="1.8893497190386365E-4"/>
    <n v="0.66666726876750215"/>
    <n v="1517"/>
    <s v="Top 60-70"/>
    <s v="B"/>
    <x v="2"/>
  </r>
  <r>
    <s v="ADUL"/>
    <x v="7"/>
    <s v="Blaire|Anderson|Burnett"/>
    <s v="COMFORTER (SET)"/>
    <s v="MP10-949"/>
    <s v="Grey"/>
    <s v="King"/>
    <s v="B"/>
    <n v="522"/>
    <n v="41226.199999999997"/>
    <n v="1.8887307739804822E-4"/>
    <n v="0.66685614184490016"/>
    <n v="1518"/>
    <s v="Top 60-70"/>
    <s v="B"/>
    <x v="2"/>
  </r>
  <r>
    <s v="SHET"/>
    <x v="9"/>
    <s v="600 Thread Count|600 Thread Count|600 Thread Count"/>
    <s v="SHEET/SHEET SET"/>
    <s v="BR20-1004"/>
    <s v="Blue"/>
    <s v="King"/>
    <s v="A+"/>
    <n v="1155"/>
    <n v="41204.21"/>
    <n v="1.8877233275090677E-4"/>
    <n v="0.6670449141776511"/>
    <n v="1519"/>
    <s v="Top 60-70"/>
    <s v="B"/>
    <x v="2"/>
  </r>
  <r>
    <s v="ADUL"/>
    <x v="7"/>
    <s v="Laetitia|Virginia|Cecily"/>
    <s v="COVERLET&amp;BEDSPR"/>
    <s v="MP13-5876"/>
    <s v="Off-White"/>
    <s v="King/Cal K"/>
    <s v="B"/>
    <n v="664"/>
    <n v="41202.089999999997"/>
    <n v="1.8876262021557525E-4"/>
    <n v="0.66723367679786671"/>
    <n v="1520"/>
    <s v="Top 60-70"/>
    <s v="B"/>
    <x v="2"/>
  </r>
  <r>
    <s v="FUR"/>
    <x v="0"/>
    <s v="Clara|Clara|Clara"/>
    <s v="OTTOMAN"/>
    <s v="MT101-0011"/>
    <s v="Linen"/>
    <s v="See below"/>
    <s v="B"/>
    <n v="316"/>
    <n v="41190.9"/>
    <n v="1.8871135452200942E-4"/>
    <n v="0.66742238815238875"/>
    <n v="1521"/>
    <s v="Top 60-70"/>
    <s v="B"/>
    <x v="2"/>
  </r>
  <r>
    <s v="BASI"/>
    <x v="13"/>
    <s v="Dream Puff|Dream Puff|Dream Puff"/>
    <s v="MATT PAD/TOPPER"/>
    <s v="ID16-2318"/>
    <s v="White"/>
    <s v="Queen"/>
    <s v="TBD"/>
    <n v="1320"/>
    <n v="41180.129999999997"/>
    <n v="1.8866201300997152E-4"/>
    <n v="0.66761105016539868"/>
    <n v="1522"/>
    <s v="Top 60-70"/>
    <s v="B"/>
    <x v="2"/>
  </r>
  <r>
    <s v="ADUL"/>
    <x v="7"/>
    <s v="Vienna|Marcella|Adela"/>
    <s v="COVERLET&amp;BEDSPR"/>
    <s v="MP13-5579"/>
    <s v="Indigo"/>
    <s v="King/Cal K"/>
    <s v="B"/>
    <n v="577"/>
    <n v="41178.51"/>
    <n v="1.8865459116693519E-4"/>
    <n v="0.66779970475656558"/>
    <n v="1523"/>
    <s v="Top 60-70"/>
    <s v="B"/>
    <x v="2"/>
  </r>
  <r>
    <s v="ADUL"/>
    <x v="7"/>
    <s v="Vienna|Marcella|Adela"/>
    <s v="COMFORTER (SET)"/>
    <s v="MP10-7954"/>
    <s v="Black"/>
    <s v="King"/>
    <s v="B"/>
    <n v="495"/>
    <n v="41124.9"/>
    <n v="1.8840898313904735E-4"/>
    <n v="0.66798811373970468"/>
    <n v="1524"/>
    <s v="Top 60-70"/>
    <s v="B"/>
    <x v="2"/>
  </r>
  <r>
    <s v="BLK"/>
    <x v="7"/>
    <s v="Ruched Fur|Ruched Fur|Ruched Fur"/>
    <s v="THROW"/>
    <s v="MP50-7821"/>
    <s v="Black"/>
    <s v="50x60&quot;"/>
    <s v="B"/>
    <n v="2217"/>
    <n v="41103.65"/>
    <n v="1.8831162871650275E-4"/>
    <n v="0.66817642536842115"/>
    <n v="1525"/>
    <s v="Top 60-70"/>
    <s v="B"/>
    <x v="2"/>
  </r>
  <r>
    <s v="WIN"/>
    <x v="7"/>
    <s v="Cecily|Vera|Rosalie"/>
    <s v="WINDOW PANEL"/>
    <s v="MP40-8257"/>
    <s v="Grey"/>
    <s v="2-PK 50x84"/>
    <s v="A+"/>
    <n v="1504"/>
    <n v="41097.550000000003"/>
    <n v="1.882836822705017E-4"/>
    <n v="0.66836470905069167"/>
    <n v="1526"/>
    <s v="Top 60-70"/>
    <s v="B"/>
    <x v="2"/>
  </r>
  <r>
    <s v="LGT"/>
    <x v="23"/>
    <s v="Presidio|Presidio|Presidio"/>
    <s v="LGT-CHANDELIERS"/>
    <s v="MPS150-0107"/>
    <s v="Silver/White"/>
    <s v="See below"/>
    <s v="B"/>
    <n v="311"/>
    <n v="41094.04"/>
    <n v="1.8826760161058963E-4"/>
    <n v="0.66855297665230229"/>
    <n v="1527"/>
    <s v="Top 60-70"/>
    <s v="B"/>
    <x v="2"/>
  </r>
  <r>
    <s v="BATH"/>
    <x v="7"/>
    <s v="Spa Waffle|Spa Waffle|Spa Waffle"/>
    <s v="SHOWER CURTAIN"/>
    <s v="MP70-8453"/>
    <s v="Dark Blue"/>
    <s v="72x72&quot;"/>
    <s v="A"/>
    <n v="2620"/>
    <n v="41085.160000000003"/>
    <n v="1.8822691891542747E-4"/>
    <n v="0.66874120357121769"/>
    <n v="1528"/>
    <s v="Top 60-70"/>
    <s v="B"/>
    <x v="2"/>
  </r>
  <r>
    <s v="ADUL"/>
    <x v="3"/>
    <s v="Phoebe|Himari|Hannah"/>
    <s v="COMFORTER (SET)"/>
    <s v="AM10-0192"/>
    <s v="Neutral"/>
    <s v="Full/Queen"/>
    <s v="A++"/>
    <n v="1383"/>
    <n v="41082.81"/>
    <n v="1.8821615266164017E-4"/>
    <n v="0.66892941972387931"/>
    <n v="1529"/>
    <s v="Top 60-70"/>
    <s v="B"/>
    <x v="2"/>
  </r>
  <r>
    <s v="SHET"/>
    <x v="7"/>
    <s v="800 Thread Count|800 Thread Count|800 Thread Count"/>
    <s v="SHEET/SHEET SET"/>
    <s v="MPH20-0010"/>
    <s v="Purple"/>
    <s v="Queen"/>
    <s v="A+"/>
    <n v="1163"/>
    <n v="41077.949999999997"/>
    <n v="1.8819388713253114E-4"/>
    <n v="0.66911761361101185"/>
    <n v="1530"/>
    <s v="Top 60-70"/>
    <s v="B"/>
    <x v="2"/>
  </r>
  <r>
    <s v="YOUT"/>
    <x v="24"/>
    <s v="Nash|Gavin|Landon"/>
    <s v="COVERLET&amp;BEDSPR"/>
    <s v="MZK13-167"/>
    <s v="Blue"/>
    <s v="Full/Queen"/>
    <s v="A"/>
    <n v="1007"/>
    <n v="41062.07"/>
    <n v="1.8812113474523664E-4"/>
    <n v="0.66930573474575705"/>
    <n v="1531"/>
    <s v="Top 60-70"/>
    <s v="B"/>
    <x v="2"/>
  </r>
  <r>
    <s v="ADUL"/>
    <x v="3"/>
    <s v="Porter|Evans|Walker"/>
    <s v="COMFORTER (SET)"/>
    <s v="AM10-0470"/>
    <s v="Neutral"/>
    <s v="Full"/>
    <s v="A++"/>
    <n v="1605"/>
    <n v="41002.550000000003"/>
    <n v="1.8784845073441993E-4"/>
    <n v="0.66949358319649144"/>
    <n v="1532"/>
    <s v="Top 60-70"/>
    <s v="B"/>
    <x v="2"/>
  </r>
  <r>
    <s v="WIN"/>
    <x v="7"/>
    <s v="Leilani|Kauna|Maui"/>
    <s v="WINDOW PANEL"/>
    <s v="MP40-4380"/>
    <s v="White"/>
    <s v="50x84&quot;"/>
    <s v="A"/>
    <n v="2733"/>
    <n v="40996.76"/>
    <n v="1.878219245176419E-4"/>
    <n v="0.66968140512100904"/>
    <n v="1533"/>
    <s v="Top 60-70"/>
    <s v="B"/>
    <x v="2"/>
  </r>
  <r>
    <s v="BLK"/>
    <x v="5"/>
    <s v="Fleece to Sherpa|Fleece to Sherpa|Fleece to Sherpa"/>
    <s v="ELECT BLANKET"/>
    <s v="ST54-0099"/>
    <s v="Blue"/>
    <s v="Full"/>
    <s v="B"/>
    <n v="788"/>
    <n v="40979.29"/>
    <n v="1.8774188772884874E-4"/>
    <n v="0.6698691470087379"/>
    <n v="1534"/>
    <s v="Top 60-70"/>
    <s v="B"/>
    <x v="2"/>
  </r>
  <r>
    <s v="ADUL"/>
    <x v="2"/>
    <s v="Serene|Serene|Serene"/>
    <s v="COVERLET&amp;BEDSPR"/>
    <s v="MPS13-270"/>
    <s v="Linen"/>
    <s v="Full/Queen"/>
    <s v="B"/>
    <n v="431"/>
    <n v="40940.57"/>
    <n v="1.8756449651751098E-4"/>
    <n v="0.67005671150525536"/>
    <n v="1535"/>
    <s v="Top 60-70"/>
    <s v="B"/>
    <x v="2"/>
  </r>
  <r>
    <s v="BATH"/>
    <x v="7"/>
    <s v="Spa Waffle|Spa Waffle|Spa Waffle"/>
    <s v="SHOWER CURTAIN"/>
    <s v="MP70-4977"/>
    <s v="Taupe"/>
    <s v="54x78&quot;"/>
    <s v="A+"/>
    <n v="3067"/>
    <n v="40936.449999999997"/>
    <n v="1.875456212129988E-4"/>
    <n v="0.6702442571264684"/>
    <n v="1536"/>
    <s v="Top 60-70"/>
    <s v="B"/>
    <x v="2"/>
  </r>
  <r>
    <s v="ADUL"/>
    <x v="7"/>
    <s v="Princeton|Dartmouth|Cambridge"/>
    <s v="COMFORTER (SET)"/>
    <s v="MP10-695"/>
    <s v="Blue"/>
    <s v="King"/>
    <s v="B"/>
    <n v="507"/>
    <n v="40885.33"/>
    <n v="1.8731142083274092E-4"/>
    <n v="0.67043156854730113"/>
    <n v="1537"/>
    <s v="Top 60-70"/>
    <s v="B"/>
    <x v="2"/>
  </r>
  <r>
    <s v="FUR"/>
    <x v="7"/>
    <s v="Belfast|Nomad|Westly"/>
    <s v="BAR STOOL"/>
    <s v="FUR101-0037"/>
    <s v="Linen"/>
    <s v="See below"/>
    <s v="B"/>
    <n v="658"/>
    <n v="40865.040000000001"/>
    <n v="1.8721846453940302E-4"/>
    <n v="0.67061878701184052"/>
    <n v="1538"/>
    <s v="Top 60-70"/>
    <s v="B"/>
    <x v="2"/>
  </r>
  <r>
    <s v="ADUL"/>
    <x v="12"/>
    <s v="Olsen|Olsen|Olsen"/>
    <s v="COVERLET&amp;BEDSPR"/>
    <s v="WR13-3471"/>
    <s v="Blue"/>
    <s v="Full/Queen"/>
    <s v="B"/>
    <n v="713"/>
    <n v="40861.120000000003"/>
    <n v="1.8720050551180892E-4"/>
    <n v="0.67080598751735232"/>
    <n v="1539"/>
    <s v="Top 60-70"/>
    <s v="B"/>
    <x v="2"/>
  </r>
  <r>
    <s v="ADUL"/>
    <x v="7"/>
    <s v="Quebec|Mansfield|Vancouver"/>
    <s v="COVERLET&amp;BEDSPR"/>
    <s v="MP13-156"/>
    <s v="Khaki"/>
    <s v="King/Cal K"/>
    <s v="A"/>
    <n v="969"/>
    <n v="40833.43"/>
    <n v="1.8707364697250257E-4"/>
    <n v="0.67099306116432478"/>
    <n v="1540"/>
    <s v="Top 60-70"/>
    <s v="B"/>
    <x v="2"/>
  </r>
  <r>
    <s v="SHET"/>
    <x v="7"/>
    <s v="1500 Thread Count|1500 Thread Count|1500 Thread Count"/>
    <s v="SHEET/SHEET SET"/>
    <s v="MP20-4840"/>
    <s v="White"/>
    <s v="Queen"/>
    <s v="A+"/>
    <n v="906"/>
    <n v="40796.410000000003"/>
    <n v="1.8690404411496838E-4"/>
    <n v="0.6711799652084397"/>
    <n v="1541"/>
    <s v="Top 60-70"/>
    <s v="B"/>
    <x v="2"/>
  </r>
  <r>
    <s v="YOUT"/>
    <x v="13"/>
    <s v="Raina|Khloe|Arielle"/>
    <s v="COMFORTER (SET)"/>
    <s v="ID10-1508"/>
    <s v="Ivory/Gold"/>
    <s v="Full/Queen"/>
    <s v="A"/>
    <n v="988"/>
    <n v="40750.07"/>
    <n v="1.8669174275305227E-4"/>
    <n v="0.6713666569511928"/>
    <n v="1542"/>
    <s v="Top 60-70"/>
    <s v="B"/>
    <x v="2"/>
  </r>
  <r>
    <s v="SHET"/>
    <x v="6"/>
    <s v="Satin|Satin|Satin"/>
    <s v="SHEET/SHEET SET"/>
    <s v="MPE20-903"/>
    <s v="Ivory"/>
    <s v="Full"/>
    <s v="A+"/>
    <n v="2466"/>
    <n v="40746.69"/>
    <n v="1.8667625767313694E-4"/>
    <n v="0.6715533332088659"/>
    <n v="1543"/>
    <s v="Top 60-70"/>
    <s v="B"/>
    <x v="2"/>
  </r>
  <r>
    <s v="ADUL"/>
    <x v="7"/>
    <s v="Lacey|Marla|Arliss"/>
    <s v="COMFORTER (SET)"/>
    <s v="MP10-8347"/>
    <s v="Taupe"/>
    <s v="King"/>
    <s v="B"/>
    <n v="744"/>
    <n v="40714.44"/>
    <n v="1.8652850802009866E-4"/>
    <n v="0.67173986171688604"/>
    <n v="1544"/>
    <s v="Top 60-70"/>
    <s v="B"/>
    <x v="2"/>
  </r>
  <r>
    <s v="ADUL"/>
    <x v="3"/>
    <s v="Boulder Stripe|Cascade Stripe|Highland Stripe"/>
    <s v="COMFORTER (SET)"/>
    <s v="AM10-0298"/>
    <s v="Green"/>
    <s v="King/Cal K"/>
    <s v="B+"/>
    <n v="1140"/>
    <n v="40714.199999999997"/>
    <n v="1.8652740848779694E-4"/>
    <n v="0.67192638912537384"/>
    <n v="1545"/>
    <s v="Top 60-70"/>
    <s v="B"/>
    <x v="2"/>
  </r>
  <r>
    <s v="SHET"/>
    <x v="15"/>
    <s v="Micro Fleece|Micro Fleece|Micro Fleece"/>
    <s v="SHEET/SHEET SET"/>
    <s v="PC20-126"/>
    <s v="Ivory"/>
    <s v="Queen"/>
    <s v="A+"/>
    <n v="1309"/>
    <n v="40679.96"/>
    <n v="1.8637054187942392E-4"/>
    <n v="0.67211275966725326"/>
    <n v="1546"/>
    <s v="Top 60-70"/>
    <s v="B"/>
    <x v="2"/>
  </r>
  <r>
    <s v="ADUL"/>
    <x v="6"/>
    <s v="Joella|Loretta|Emma"/>
    <s v="COMFORTER (SET)"/>
    <s v="MPE10-481"/>
    <s v="Ivory"/>
    <s v="Cal King"/>
    <s v="B"/>
    <n v="371"/>
    <n v="40654.300000000003"/>
    <n v="1.8625298355083594E-4"/>
    <n v="0.67229901265080405"/>
    <n v="1547"/>
    <s v="Top 60-70"/>
    <s v="B"/>
    <x v="2"/>
  </r>
  <r>
    <s v="SHET"/>
    <x v="13"/>
    <s v="Cozy Soft|Cozy Soft|Cozy Soft"/>
    <s v="SHEET/SHEET SET"/>
    <s v="ID20-1540"/>
    <s v="Grey Stars"/>
    <s v="Twin"/>
    <s v="A+"/>
    <n v="2297"/>
    <n v="40624.839999999997"/>
    <n v="1.8611801596080465E-4"/>
    <n v="0.67248513066676485"/>
    <n v="1548"/>
    <s v="Top 60-70"/>
    <s v="B"/>
    <x v="2"/>
  </r>
  <r>
    <s v="ADUL"/>
    <x v="7"/>
    <s v="Lola|Brianna|Victoria"/>
    <s v="COVERLET&amp;BEDSPR"/>
    <s v="MP13-6835"/>
    <s v="Grey/Peach"/>
    <s v="King/Cal K"/>
    <s v="B"/>
    <n v="588"/>
    <n v="40601.040000000001"/>
    <n v="1.8600897900755472E-4"/>
    <n v="0.67267113964577241"/>
    <n v="1549"/>
    <s v="Top 60-70"/>
    <s v="B"/>
    <x v="2"/>
  </r>
  <r>
    <s v="ADUL"/>
    <x v="3"/>
    <s v="Mina|Hanna|Aera"/>
    <s v="COMFORTER (SET)"/>
    <s v="AM10-0022"/>
    <s v="White"/>
    <s v="Twin/Twin "/>
    <s v="A++"/>
    <n v="1601"/>
    <n v="40558.44"/>
    <n v="1.8581381202400647E-4"/>
    <n v="0.67285695345779639"/>
    <n v="1550"/>
    <s v="Top 60-70"/>
    <s v="B"/>
    <x v="2"/>
  </r>
  <r>
    <s v="ADUL"/>
    <x v="7"/>
    <s v="Lola|Brianna|Victoria"/>
    <s v="COMFORTER (SET)"/>
    <s v="MP10-173"/>
    <s v="Taupe Grey/Yellow"/>
    <s v="Queen"/>
    <s v="B"/>
    <n v="570"/>
    <n v="40517.199999999997"/>
    <n v="1.8562487572350105E-4"/>
    <n v="0.67304257833351988"/>
    <n v="1551"/>
    <s v="Top 60-70"/>
    <s v="B"/>
    <x v="2"/>
  </r>
  <r>
    <s v="ADUL"/>
    <x v="16"/>
    <s v="Oakley|Hayley|Glen"/>
    <s v="COVERLET&amp;BEDSPR"/>
    <s v="5DS13-0291"/>
    <s v="Navy"/>
    <s v="King/Cal K"/>
    <s v="B"/>
    <n v="1009"/>
    <n v="40497.33"/>
    <n v="1.8553384361169112E-4"/>
    <n v="0.67322811217713152"/>
    <n v="1552"/>
    <s v="Top 60-70"/>
    <s v="B"/>
    <x v="2"/>
  </r>
  <r>
    <s v="ADUL"/>
    <x v="16"/>
    <s v="Powell|Kingwood|Elmore"/>
    <s v="COMFORTER (SET)"/>
    <s v="5DS10-0281"/>
    <s v="White"/>
    <s v="King"/>
    <s v="B"/>
    <n v="702"/>
    <n v="40477.769999999997"/>
    <n v="1.8544423172910416E-4"/>
    <n v="0.67341355640886058"/>
    <n v="1553"/>
    <s v="Top 60-70"/>
    <s v="B"/>
    <x v="2"/>
  </r>
  <r>
    <s v="YOUT"/>
    <x v="24"/>
    <s v="Heath|Theo|Cassius"/>
    <s v="COMFORTER (SET)"/>
    <s v="MZK10-266"/>
    <s v="Green"/>
    <s v="Full/Queen"/>
    <s v="B"/>
    <n v="1074"/>
    <n v="40475.46"/>
    <n v="1.8543364873070052E-4"/>
    <n v="0.67359899005759127"/>
    <n v="1554"/>
    <s v="Top 60-70"/>
    <s v="B"/>
    <x v="2"/>
  </r>
  <r>
    <s v="BLK"/>
    <x v="9"/>
    <s v="Heated Plush|Heated Plush|Heated Plush"/>
    <s v="ELECT BLANKET"/>
    <s v="BR54-1930"/>
    <s v="Teal"/>
    <s v="Queen"/>
    <s v="B"/>
    <n v="524"/>
    <n v="40417.83"/>
    <n v="1.8516962353675955E-4"/>
    <n v="0.67378415968112804"/>
    <n v="1555"/>
    <s v="Top 60-70"/>
    <s v="B"/>
    <x v="2"/>
  </r>
  <r>
    <s v="YOUT"/>
    <x v="18"/>
    <s v="Chloe|Camille|Christa"/>
    <s v="COMFORTER (SET)"/>
    <s v="MZ10-226"/>
    <s v="Teal"/>
    <s v="Full/Queen"/>
    <s v="B+"/>
    <n v="1123"/>
    <n v="40381.980000000003"/>
    <n v="1.8500538089919605E-4"/>
    <n v="0.6739691650620272"/>
    <n v="1556"/>
    <s v="Top 60-70"/>
    <s v="B"/>
    <x v="2"/>
  </r>
  <r>
    <s v="ADUL"/>
    <x v="7"/>
    <s v="Aubrey|Whitman|Charlotte"/>
    <s v="COVERLET&amp;BEDSPR"/>
    <s v="MP13-8315"/>
    <s v="Teal"/>
    <s v="King"/>
    <s v="B"/>
    <n v="491"/>
    <n v="40375.019999999997"/>
    <n v="1.8497349446244731E-4"/>
    <n v="0.67415413855648965"/>
    <n v="1557"/>
    <s v="Top 60-70"/>
    <s v="B"/>
    <x v="2"/>
  </r>
  <r>
    <s v="BLK"/>
    <x v="7"/>
    <s v="Parker|Williams|Williams"/>
    <s v="COMFORTER (SET)"/>
    <s v="BASI10-0424"/>
    <s v="Navy"/>
    <s v="Full/Queen"/>
    <s v="A"/>
    <n v="765"/>
    <n v="40341.24"/>
    <n v="1.8481873529098582E-4"/>
    <n v="0.67433895729178062"/>
    <n v="1558"/>
    <s v="Top 60-70"/>
    <s v="B"/>
    <x v="2"/>
  </r>
  <r>
    <s v="BASI"/>
    <x v="7"/>
    <s v="Windom|Prospect|Prospect"/>
    <s v="BLANKET"/>
    <s v="MP51-541"/>
    <s v="Blue"/>
    <s v="Twin"/>
    <s v="B"/>
    <n v="2401"/>
    <n v="40339.629999999997"/>
    <n v="1.8481135926179536E-4"/>
    <n v="0.67452376865104247"/>
    <n v="1559"/>
    <s v="Top 60-70"/>
    <s v="B"/>
    <x v="2"/>
  </r>
  <r>
    <s v="BLK"/>
    <x v="9"/>
    <s v="Heated Microlight to Berber|Heated Microlight to Berber"/>
    <s v="ELECT BLANKET"/>
    <s v="BR54-0647"/>
    <s v="Indigo"/>
    <s v="Full"/>
    <s v="B"/>
    <n v="640"/>
    <n v="40325.089999999997"/>
    <n v="1.8474474592985191E-4"/>
    <n v="0.67470851339697235"/>
    <n v="1560"/>
    <s v="Top 60-70"/>
    <s v="B"/>
    <x v="2"/>
  </r>
  <r>
    <s v="ADUL"/>
    <x v="7"/>
    <s v="Ridge|Pioneer|Warren"/>
    <s v="COMFORTER (SET)"/>
    <s v="MP10-4669"/>
    <s v="Red"/>
    <s v="Queen"/>
    <s v="B"/>
    <n v="622"/>
    <n v="40294.51"/>
    <n v="1.8460464718907951E-4"/>
    <n v="0.67489311804416141"/>
    <n v="1561"/>
    <s v="Top 60-70"/>
    <s v="B"/>
    <x v="2"/>
  </r>
  <r>
    <s v="ADUL"/>
    <x v="1"/>
    <s v="Camila|Camila|Camila"/>
    <s v="BED SKIRT&amp;SHAM"/>
    <s v="II11-1077"/>
    <s v="Navy"/>
    <s v="Euro Sham"/>
    <s v="A"/>
    <n v="2501"/>
    <n v="40262.31"/>
    <n v="1.8445712660527071E-4"/>
    <n v="0.67507757517076672"/>
    <n v="1562"/>
    <s v="Top 60-70"/>
    <s v="B"/>
    <x v="2"/>
  </r>
  <r>
    <s v="BATH"/>
    <x v="7"/>
    <s v="Laurel|Vivian|Piedmont"/>
    <s v="SHOWER CURTAIN"/>
    <s v="MP70-438"/>
    <s v="Taupe"/>
    <s v="72x72&quot;"/>
    <s v="A"/>
    <n v="2730"/>
    <n v="40261.46"/>
    <n v="1.8445323242836893E-4"/>
    <n v="0.67526202840319505"/>
    <n v="1563"/>
    <s v="Top 60-70"/>
    <s v="B"/>
    <x v="2"/>
  </r>
  <r>
    <s v="ADUL"/>
    <x v="3"/>
    <s v="Mina|Hanna|Aera"/>
    <s v="DUVET&amp;DUVET SET"/>
    <s v="AM12-0050"/>
    <s v="Neutral"/>
    <s v="Full/Queen"/>
    <s v="A++"/>
    <n v="1750"/>
    <n v="40256.589999999997"/>
    <n v="1.8443092108541399E-4"/>
    <n v="0.67544645932428049"/>
    <n v="1564"/>
    <s v="Top 60-70"/>
    <s v="B"/>
    <x v="2"/>
  </r>
  <r>
    <s v="ADUL"/>
    <x v="6"/>
    <s v="Delaney|Parker|Emerson"/>
    <s v="COMFORTER (SET)"/>
    <s v="MPE10-709"/>
    <s v="Red"/>
    <s v="Cal King"/>
    <s v="A"/>
    <n v="345"/>
    <n v="40234.080000000002"/>
    <n v="1.8432779411828559E-4"/>
    <n v="0.67563078711839875"/>
    <n v="1565"/>
    <s v="Top 60-70"/>
    <s v="B"/>
    <x v="2"/>
  </r>
  <r>
    <s v="LGT"/>
    <x v="1"/>
    <s v="Auburn|Auburn|Auburn"/>
    <s v="LGT-PENDANTS"/>
    <s v="FB151-1179"/>
    <s v="Gold/Clear"/>
    <s v="Dia.13&quot;"/>
    <s v="B"/>
    <n v="490"/>
    <n v="40210.35"/>
    <n v="1.8421907786195693E-4"/>
    <n v="0.67581500619626067"/>
    <n v="1566"/>
    <s v="Top 60-70"/>
    <s v="B"/>
    <x v="2"/>
  </r>
  <r>
    <s v="TOWL"/>
    <x v="6"/>
    <s v="Adrien|Remy|Roman"/>
    <s v="BATH TOWEL"/>
    <s v="MPE73-664"/>
    <s v="Coral"/>
    <s v="6-Piece"/>
    <s v="A"/>
    <n v="2157"/>
    <n v="40204.5"/>
    <n v="1.8419227676210348E-4"/>
    <n v="0.67599919847302281"/>
    <n v="1567"/>
    <s v="Top 60-70"/>
    <s v="B"/>
    <x v="2"/>
  </r>
  <r>
    <s v="SHET"/>
    <x v="12"/>
    <s v="Cotton Flannel|Cotton Flannel|Cotton Flannel"/>
    <s v="SHEET/SHEET SET"/>
    <s v="WR20-4010"/>
    <s v="Grey Ski Jump"/>
    <s v="Queen"/>
    <s v="A+"/>
    <n v="1352"/>
    <n v="40180.21"/>
    <n v="1.8408099493040424E-4"/>
    <n v="0.6761832794679532"/>
    <n v="1568"/>
    <s v="Top 60-70"/>
    <s v="B"/>
    <x v="2"/>
  </r>
  <r>
    <s v="ADUL"/>
    <x v="2"/>
    <s v="Sanctuary|Sanctuary|Sanctuary"/>
    <s v="COMFORTER (SET)"/>
    <s v="MPS10-458"/>
    <s v="Taupe/Gold"/>
    <s v="Queen"/>
    <s v="B"/>
    <n v="222"/>
    <n v="40147.050000000003"/>
    <n v="1.8392907621738878E-4"/>
    <n v="0.67636720854417054"/>
    <n v="1569"/>
    <s v="Top 60-70"/>
    <s v="B"/>
    <x v="2"/>
  </r>
  <r>
    <s v="SHET"/>
    <x v="7"/>
    <s v="1500 Thread Count|1500 Thread Count|1500 Thread Count"/>
    <s v="SHEET/SHEET SET"/>
    <s v="MP20-4846"/>
    <s v="Ivory"/>
    <s v="King"/>
    <s v="A+"/>
    <n v="804"/>
    <n v="40128.76"/>
    <n v="1.8384528269323156E-4"/>
    <n v="0.67655105382686376"/>
    <n v="1570"/>
    <s v="Top 60-70"/>
    <s v="B"/>
    <x v="2"/>
  </r>
  <r>
    <s v="BATH"/>
    <x v="2"/>
    <s v="Marshmallow|Marshmallow|Marshmallow"/>
    <s v="BATH RUG"/>
    <s v="MPS72-384"/>
    <s v="Natural"/>
    <s v="20x30&quot;"/>
    <s v="A+"/>
    <n v="2681"/>
    <n v="40109.39"/>
    <n v="1.8375654127371675E-4"/>
    <n v="0.67673481036813743"/>
    <n v="1571"/>
    <s v="Top 60-70"/>
    <s v="B"/>
    <x v="2"/>
  </r>
  <r>
    <s v="SHET"/>
    <x v="7"/>
    <s v="1500 Thread Count|1500 Thread Count|1500 Thread Count"/>
    <s v="SHEET/SHEET SET"/>
    <s v="MP20-4855"/>
    <s v="Seafoam"/>
    <s v="Queen"/>
    <s v="A+"/>
    <n v="901"/>
    <n v="40102.160000000003"/>
    <n v="1.8372341786312865E-4"/>
    <n v="0.67691853378600053"/>
    <n v="1572"/>
    <s v="Top 60-70"/>
    <s v="B"/>
    <x v="2"/>
  </r>
  <r>
    <s v="BLK"/>
    <x v="7"/>
    <s v="Chunky Double Knit|Chunky Double Knit|Chunky Double Knit"/>
    <s v="THROW"/>
    <s v="MP50-7315"/>
    <s v="Charcoal"/>
    <s v="50x60&quot;"/>
    <s v="B+"/>
    <n v="926"/>
    <n v="40087.589999999997"/>
    <n v="1.8365666708964744E-4"/>
    <n v="0.67710219045309017"/>
    <n v="1573"/>
    <s v="Top 60-70"/>
    <s v="B"/>
    <x v="2"/>
  </r>
  <r>
    <s v="ADUL"/>
    <x v="7"/>
    <s v="Palmer|Teagan|Dakota"/>
    <s v="COMFORTER (SET)"/>
    <s v="MP10-2583"/>
    <s v="Natural"/>
    <s v="Full"/>
    <s v="A+"/>
    <n v="629"/>
    <n v="40016.58"/>
    <n v="1.8333134296988782E-4"/>
    <n v="0.67728552179606005"/>
    <n v="1574"/>
    <s v="Top 60-70"/>
    <s v="B"/>
    <x v="2"/>
  </r>
  <r>
    <s v="ADUL"/>
    <x v="28"/>
    <s v="Hanae|Hanae|Hanae"/>
    <s v="COMFORTER (SET)"/>
    <s v="NS10-3250"/>
    <s v="Grey"/>
    <s v="King/Cal K"/>
    <s v="A"/>
    <n v="399"/>
    <n v="39965.040000000001"/>
    <n v="1.8309521840810197E-4"/>
    <n v="0.67746861701446814"/>
    <n v="1575"/>
    <s v="Top 60-70"/>
    <s v="B"/>
    <x v="2"/>
  </r>
  <r>
    <s v="ADUL"/>
    <x v="7"/>
    <s v="Walter|Clayton|Kelan"/>
    <s v="COMFORTER (SET)"/>
    <s v="MP10-7130"/>
    <s v="Navy"/>
    <s v="King"/>
    <s v="B"/>
    <n v="602"/>
    <n v="39932.199999999997"/>
    <n v="1.8294476573815538E-4"/>
    <n v="0.67765156178020625"/>
    <n v="1576"/>
    <s v="Top 60-70"/>
    <s v="B"/>
    <x v="2"/>
  </r>
  <r>
    <s v="ADUL"/>
    <x v="12"/>
    <s v="Bitter Creek|Bitter Creek|Bitter Creek"/>
    <s v="COMFORTER (SET)"/>
    <s v="WR10-2178"/>
    <s v="Grey/Brown"/>
    <s v="Full"/>
    <s v="A+"/>
    <n v="504"/>
    <n v="39908.39"/>
    <n v="1.8283568297105952E-4"/>
    <n v="0.67783439746317731"/>
    <n v="1577"/>
    <s v="Top 60-70"/>
    <s v="B"/>
    <x v="2"/>
  </r>
  <r>
    <s v="ART"/>
    <x v="2"/>
    <s v="Ansen|Ansen|Ansen"/>
    <s v="VASES &amp; BOWLS"/>
    <s v="MPS162-347"/>
    <s v="Silver"/>
    <s v="3-Piece"/>
    <s v="A+"/>
    <n v="1357"/>
    <n v="39899.78"/>
    <n v="1.8279623724973675E-4"/>
    <n v="0.67801719370042701"/>
    <n v="1578"/>
    <s v="Top 60-70"/>
    <s v="B"/>
    <x v="2"/>
  </r>
  <r>
    <s v="FUR"/>
    <x v="7"/>
    <s v="Della|Lucas|Isaac"/>
    <s v="OTTOMAN"/>
    <s v="FPF18-0255"/>
    <s v="Sand"/>
    <s v="See below"/>
    <s v="B"/>
    <n v="333"/>
    <n v="39859.93"/>
    <n v="1.8261366907381191E-4"/>
    <n v="0.67819980736950081"/>
    <n v="1579"/>
    <s v="Top 60-70"/>
    <s v="B"/>
    <x v="2"/>
  </r>
  <r>
    <s v="ADUL"/>
    <x v="7"/>
    <s v="Quebec|Mansfield|Vancouver"/>
    <s v="COVERLET&amp;BEDSPR"/>
    <s v="MP13-4970"/>
    <s v="Grey"/>
    <s v="Daybed"/>
    <s v="B"/>
    <n v="963"/>
    <n v="39852.68"/>
    <n v="1.8258045403553199E-4"/>
    <n v="0.67838238782353633"/>
    <n v="1580"/>
    <s v="Top 60-70"/>
    <s v="B"/>
    <x v="2"/>
  </r>
  <r>
    <s v="TOWL"/>
    <x v="2"/>
    <s v="800GSM|800GSM|800GSM"/>
    <s v="BATH TOWEL"/>
    <s v="MPS73-539"/>
    <s v="Olive Green"/>
    <s v="8-Piece"/>
    <s v="NEW"/>
    <n v="1095"/>
    <n v="39813.440000000002"/>
    <n v="1.8240068050420728E-4"/>
    <n v="0.67856478850404056"/>
    <n v="1581"/>
    <s v="Top 60-70"/>
    <s v="B"/>
    <x v="2"/>
  </r>
  <r>
    <s v="ADUL"/>
    <x v="7"/>
    <s v="Blaire|Anderson|Burnett"/>
    <s v="COMFORTER (SET)"/>
    <s v="MP10-4518"/>
    <s v="Navy"/>
    <s v="King"/>
    <s v="B"/>
    <n v="501"/>
    <n v="39800.5"/>
    <n v="1.8234139738760834E-4"/>
    <n v="0.67874712990142816"/>
    <n v="1582"/>
    <s v="Top 60-70"/>
    <s v="B"/>
    <x v="2"/>
  </r>
  <r>
    <s v="ADUL"/>
    <x v="7"/>
    <s v="Fraser|Joshua|Levi"/>
    <s v="COVERLET&amp;BEDSPR"/>
    <s v="MP13-8113"/>
    <s v="Taupe/Blue"/>
    <s v="King/Cal K"/>
    <s v="B+"/>
    <n v="854"/>
    <n v="39781.58"/>
    <n v="1.822547175911592E-4"/>
    <n v="0.6789293846190193"/>
    <n v="1583"/>
    <s v="Top 60-70"/>
    <s v="B"/>
    <x v="2"/>
  </r>
  <r>
    <s v="WIN"/>
    <x v="7"/>
    <s v="Cecily|Vera|Rosalie"/>
    <s v="WINDOW PANEL"/>
    <s v="MP40-7434"/>
    <s v="Yellow"/>
    <s v="50x84&quot;"/>
    <s v="A"/>
    <n v="2764"/>
    <n v="39775.21"/>
    <n v="1.8222553417131877E-4"/>
    <n v="0.67911161015319066"/>
    <n v="1584"/>
    <s v="Top 60-70"/>
    <s v="B"/>
    <x v="2"/>
  </r>
  <r>
    <s v="SHET"/>
    <x v="6"/>
    <s v="Satin|Satin|Satin"/>
    <s v="SHEET/SHEET SET"/>
    <s v="SHET20-505"/>
    <s v="Black"/>
    <s v="Cal King"/>
    <s v="B"/>
    <n v="1906"/>
    <n v="39766.82"/>
    <n v="1.8218709635460588E-4"/>
    <n v="0.67929379724954531"/>
    <n v="1585"/>
    <s v="Top 60-70"/>
    <s v="B"/>
    <x v="2"/>
  </r>
  <r>
    <s v="ADUL"/>
    <x v="7"/>
    <s v="Donovan|Blaine|Perry"/>
    <s v="COMFORTER (SET)"/>
    <s v="MP10-4344"/>
    <s v="Navy"/>
    <s v="Queen"/>
    <s v="B"/>
    <n v="585"/>
    <n v="39741.25"/>
    <n v="1.8206995035063102E-4"/>
    <n v="0.67947586719989594"/>
    <n v="1586"/>
    <s v="Top 60-70"/>
    <s v="B"/>
    <x v="2"/>
  </r>
  <r>
    <s v="BLK"/>
    <x v="7"/>
    <s v="Liquid Cotton|Liquid Cotton|Liquid Cotton"/>
    <s v="BLANKET"/>
    <s v="BL51N-0613"/>
    <s v="White"/>
    <s v="King"/>
    <s v="B"/>
    <n v="1274"/>
    <n v="39738.04"/>
    <n v="1.8205524410609605E-4"/>
    <n v="0.67965792244400203"/>
    <n v="1587"/>
    <s v="Top 60-70"/>
    <s v="B"/>
    <x v="2"/>
  </r>
  <r>
    <s v="WIN"/>
    <x v="7"/>
    <s v="Cecily|Vera|Rosalie"/>
    <s v="WINDOW PANEL"/>
    <s v="MP40-7228"/>
    <s v="Aqua"/>
    <s v="50x84&quot;"/>
    <s v="A"/>
    <n v="2825"/>
    <n v="39715.78"/>
    <n v="1.8195326248511518E-4"/>
    <n v="0.67983987570648718"/>
    <n v="1588"/>
    <s v="Top 60-70"/>
    <s v="B"/>
    <x v="2"/>
  </r>
  <r>
    <s v="ADUL"/>
    <x v="7"/>
    <s v="Sabrina|Sarah|Amber"/>
    <s v="COVERLET&amp;BEDSPR"/>
    <s v="MP13-5320"/>
    <s v="Off-White"/>
    <s v="Full/Queen"/>
    <s v="B"/>
    <n v="764"/>
    <n v="39708.69"/>
    <n v="1.8192078046836975E-4"/>
    <n v="0.6800217964869556"/>
    <n v="1589"/>
    <s v="Top 60-70"/>
    <s v="B"/>
    <x v="2"/>
  </r>
  <r>
    <s v="BATH"/>
    <x v="7"/>
    <s v="Serene|Belle|Monroe"/>
    <s v="BATH RUG"/>
    <s v="MP72-8341"/>
    <s v="Taupe"/>
    <s v="21x34&quot;"/>
    <s v="TBD"/>
    <n v="2335"/>
    <n v="39695.949999999997"/>
    <n v="1.8186241362868886E-4"/>
    <n v="0.68020365890058432"/>
    <n v="1590"/>
    <s v="Top 60-70"/>
    <s v="B"/>
    <x v="2"/>
  </r>
  <r>
    <s v="ADUL"/>
    <x v="7"/>
    <s v="Rhapsody|Melody|Harmony"/>
    <s v="COMFORTER (SET)"/>
    <s v="MP10-7328"/>
    <s v="Purple"/>
    <s v="King"/>
    <s v="B"/>
    <n v="475"/>
    <n v="39664.92"/>
    <n v="1.8172025326485078E-4"/>
    <n v="0.68038537915384922"/>
    <n v="1591"/>
    <s v="Top 60-70"/>
    <s v="B"/>
    <x v="2"/>
  </r>
  <r>
    <s v="ADUL"/>
    <x v="12"/>
    <s v="Tasha|Tasha|Tasha"/>
    <s v="THROW"/>
    <s v="WR50-1782"/>
    <s v="Tan"/>
    <s v="50x70&quot;"/>
    <s v="B"/>
    <n v="1717"/>
    <n v="39660.980000000003"/>
    <n v="1.8170220260956487E-4"/>
    <n v="0.68056708135645883"/>
    <n v="1592"/>
    <s v="Top 60-70"/>
    <s v="B"/>
    <x v="2"/>
  </r>
  <r>
    <s v="BLK"/>
    <x v="7"/>
    <s v="Gia|Margot|Margot"/>
    <s v="COMFORTER (SET)"/>
    <s v="MP10-8546"/>
    <s v="Black"/>
    <s v="King/Cal K"/>
    <s v="A"/>
    <n v="843"/>
    <n v="39659.15"/>
    <n v="1.8169381867576457E-4"/>
    <n v="0.68074877517513455"/>
    <n v="1593"/>
    <s v="Top 60-70"/>
    <s v="B"/>
    <x v="2"/>
  </r>
  <r>
    <s v="ADUL"/>
    <x v="1"/>
    <s v="Kara|Kara|Kara"/>
    <s v="COMFORTER (SET)"/>
    <s v="II10-1105"/>
    <s v="Aqua"/>
    <s v="King/Cal K"/>
    <s v="B+"/>
    <n v="437"/>
    <n v="39633.360000000001"/>
    <n v="1.8157566476717984E-4"/>
    <n v="0.68093035083990172"/>
    <n v="1594"/>
    <s v="Top 60-70"/>
    <s v="B"/>
    <x v="2"/>
  </r>
  <r>
    <s v="FUR"/>
    <x v="7"/>
    <s v="Shandra II|Tessa|Tahlia"/>
    <s v="ACCENT BENCH"/>
    <s v="FUR105-0042"/>
    <s v="Light Grey"/>
    <s v="See below"/>
    <s v="B"/>
    <n v="471"/>
    <n v="39606.47"/>
    <n v="1.8145247133554573E-4"/>
    <n v="0.68111180331123722"/>
    <n v="1595"/>
    <s v="Top 60-70"/>
    <s v="B"/>
    <x v="2"/>
  </r>
  <r>
    <s v="ADUL"/>
    <x v="7"/>
    <s v="Ava|Elicia|Anett"/>
    <s v="COMFORTER (SET)"/>
    <s v="MP10-6032"/>
    <s v="Taupe"/>
    <s v="Queen"/>
    <s v="B"/>
    <n v="528"/>
    <n v="39594.79"/>
    <n v="1.8139896076353062E-4"/>
    <n v="0.68129320227200074"/>
    <n v="1596"/>
    <s v="Top 60-70"/>
    <s v="B"/>
    <x v="2"/>
  </r>
  <r>
    <s v="SHET"/>
    <x v="15"/>
    <s v="Cozy Cotton Flannel|Cozy Cotton Flannel|Cozy Cotton Flannel"/>
    <s v="SHEET/SHEET SET"/>
    <s v="TN20-0224"/>
    <s v="Aqua French Bulldog"/>
    <s v="Queen"/>
    <s v="B"/>
    <n v="1665"/>
    <n v="39594.25"/>
    <n v="1.8139648681585185E-4"/>
    <n v="0.68147459875881655"/>
    <n v="1597"/>
    <s v="Top 60-70"/>
    <s v="B"/>
    <x v="2"/>
  </r>
  <r>
    <s v="SHET"/>
    <x v="10"/>
    <s v="Cotton 144TC|Cotton 144TC|Cotton 144TC"/>
    <s v="SHEET/SHEET SET"/>
    <s v="CS20-0583"/>
    <s v="Diamond Blue"/>
    <s v="Twin XL"/>
    <s v="ARA"/>
    <n v="2407"/>
    <n v="39582.339999999997"/>
    <n v="1.8134192252538094E-4"/>
    <n v="0.68165594068134194"/>
    <n v="1598"/>
    <s v="Top 60-70"/>
    <s v="B"/>
    <x v="2"/>
  </r>
  <r>
    <s v="ADUL"/>
    <x v="7"/>
    <s v="Walter|Clayton|Kelan"/>
    <s v="COMFORTER (SET)"/>
    <s v="MP10-7086"/>
    <s v="Taupe"/>
    <s v="King"/>
    <s v="B"/>
    <n v="586"/>
    <n v="39580.58"/>
    <n v="1.8133385928850197E-4"/>
    <n v="0.68183727454063048"/>
    <n v="1599"/>
    <s v="Top 60-70"/>
    <s v="B"/>
    <x v="2"/>
  </r>
  <r>
    <s v="ADUL"/>
    <x v="2"/>
    <s v="Serene|Serene|Serene"/>
    <s v="COVERLET&amp;BEDSPR"/>
    <s v="MPS13-275"/>
    <s v="Blue"/>
    <s v="King"/>
    <s v="B"/>
    <n v="368"/>
    <n v="39577.89"/>
    <n v="1.8132153536395398E-4"/>
    <n v="0.68201859607599447"/>
    <n v="1600"/>
    <s v="Top 60-70"/>
    <s v="B"/>
    <x v="2"/>
  </r>
  <r>
    <s v="ADUL"/>
    <x v="7"/>
    <s v="Rhapsody|Melody|Harmony"/>
    <s v="COMFORTER (SET)"/>
    <s v="MP10-7422"/>
    <s v="Navy"/>
    <s v="Cal King"/>
    <s v="A+"/>
    <n v="459"/>
    <n v="39572.44"/>
    <n v="1.8129656681793667E-4"/>
    <n v="0.68219989264281244"/>
    <n v="1601"/>
    <s v="Top 60-70"/>
    <s v="B"/>
    <x v="2"/>
  </r>
  <r>
    <s v="SHET"/>
    <x v="15"/>
    <s v="Micro Fleece|Micro Fleece|Micro Fleece"/>
    <s v="SHEET/SHEET SET"/>
    <s v="SHET20-528"/>
    <s v="Grey"/>
    <s v="Queen"/>
    <s v="A"/>
    <n v="1274"/>
    <n v="39533.03"/>
    <n v="1.8111601445123157E-4"/>
    <n v="0.6823810086572637"/>
    <n v="1602"/>
    <s v="Top 60-70"/>
    <s v="B"/>
    <x v="2"/>
  </r>
  <r>
    <s v="FUR"/>
    <x v="1"/>
    <s v="Wynn"/>
    <s v="ACCENT TABLE"/>
    <s v="FPF17-0324"/>
    <s v="Pecan"/>
    <s v="See below"/>
    <s v="B"/>
    <n v="545"/>
    <n v="39532.18"/>
    <n v="1.8111212027432979E-4"/>
    <n v="0.68256212077753808"/>
    <n v="1603"/>
    <s v="Top 60-70"/>
    <s v="B"/>
    <x v="2"/>
  </r>
  <r>
    <s v="SHET"/>
    <x v="15"/>
    <s v="Cozy Cotton Flannel|Cozy Cotton Flannel|Cozy Cotton Flannel"/>
    <s v="SHEET/SHEET SET"/>
    <s v="TN20-0383"/>
    <s v="Blue Forest"/>
    <s v="Twin"/>
    <s v="A"/>
    <n v="2493"/>
    <n v="39522.120000000003"/>
    <n v="1.8106603154535104E-4"/>
    <n v="0.68274318680908341"/>
    <n v="1604"/>
    <s v="Top 60-70"/>
    <s v="B"/>
    <x v="2"/>
  </r>
  <r>
    <s v="BLK"/>
    <x v="5"/>
    <s v="Fleece to Sherpa|Fleece to Sherpa|Fleece to Sherpa"/>
    <s v="ELECT BLANKET"/>
    <s v="ST54-0124"/>
    <s v="Burgundy"/>
    <s v="50x60&quot;"/>
    <s v="B"/>
    <n v="1232"/>
    <n v="39504.620000000003"/>
    <n v="1.8098585731502018E-4"/>
    <n v="0.68292417266639849"/>
    <n v="1605"/>
    <s v="Top 60-70"/>
    <s v="B"/>
    <x v="2"/>
  </r>
  <r>
    <s v="ADUL"/>
    <x v="7"/>
    <s v="Bennett|Christian|William"/>
    <s v="COMFORTER (SET)"/>
    <s v="MP10-7392"/>
    <s v="Navy"/>
    <s v="Queen"/>
    <s v="B"/>
    <n v="541"/>
    <n v="39500.050000000003"/>
    <n v="1.8096492038744235E-4"/>
    <n v="0.68310513758678593"/>
    <n v="1606"/>
    <s v="Top 60-70"/>
    <s v="B"/>
    <x v="2"/>
  </r>
  <r>
    <s v="ADUL"/>
    <x v="7"/>
    <s v="Keaton|Jaxson|Mitchell"/>
    <s v="COVERLET&amp;BEDSPR"/>
    <s v="MP13-6134"/>
    <s v="Black"/>
    <s v="King/Cal K"/>
    <s v="B"/>
    <n v="925"/>
    <n v="39450.04"/>
    <n v="1.8073580534407971E-4"/>
    <n v="0.68328587339212998"/>
    <n v="1607"/>
    <s v="Top 60-70"/>
    <s v="B"/>
    <x v="2"/>
  </r>
  <r>
    <s v="BLK"/>
    <x v="5"/>
    <s v="Malea Heated|Leena Heated|Leena Heated"/>
    <s v="ELECT BLANKET"/>
    <s v="ST54-0151"/>
    <s v="White"/>
    <s v="50x60&quot;"/>
    <s v="B"/>
    <n v="1025"/>
    <n v="39446.949999999997"/>
    <n v="1.8072164886569556E-4"/>
    <n v="0.68346659504099572"/>
    <n v="1608"/>
    <s v="Top 60-70"/>
    <s v="B"/>
    <x v="2"/>
  </r>
  <r>
    <s v="ADUL"/>
    <x v="19"/>
    <s v="Galleria|Galleria|Galleria"/>
    <s v="COMFORTER (SET)"/>
    <s v="CCL10-0012"/>
    <s v="Red"/>
    <s v="Cal King"/>
    <s v="B"/>
    <n v="204"/>
    <n v="39435.370000000003"/>
    <n v="1.806685964321395E-4"/>
    <n v="0.68364726363742789"/>
    <n v="1609"/>
    <s v="Top 60-70"/>
    <s v="B"/>
    <x v="2"/>
  </r>
  <r>
    <s v="ADUL"/>
    <x v="7"/>
    <s v="Sabrina|Sarah|Amber"/>
    <s v="COVERLET&amp;BEDSPR"/>
    <s v="MP13-5322"/>
    <s v="Off-White"/>
    <s v="Daybed"/>
    <s v="B"/>
    <n v="737"/>
    <n v="39419.4"/>
    <n v="1.8059543172023186E-4"/>
    <n v="0.68382785906914811"/>
    <n v="1610"/>
    <s v="Top 60-70"/>
    <s v="B"/>
    <x v="2"/>
  </r>
  <r>
    <s v="BLK"/>
    <x v="6"/>
    <s v="Parkston|Hartford|Hartford"/>
    <s v="COMFORTER (SET)"/>
    <s v="MPE10-946"/>
    <s v="Red"/>
    <s v="Full/Queen"/>
    <s v="A"/>
    <n v="1668"/>
    <n v="39398.39"/>
    <n v="1.8049917682998892E-4"/>
    <n v="0.68400835824597805"/>
    <n v="1611"/>
    <s v="Top 60-70"/>
    <s v="B"/>
    <x v="2"/>
  </r>
  <r>
    <s v="YOUT"/>
    <x v="10"/>
    <s v="Juliette|Juliette|Juliette"/>
    <s v="COMFORTER (SET)"/>
    <s v="CS10-1690"/>
    <s v="Champagne"/>
    <s v="Full/Queen"/>
    <s v="ARA"/>
    <n v="1310"/>
    <n v="39385.089999999997"/>
    <n v="1.8043824441493748E-4"/>
    <n v="0.68418879649039299"/>
    <n v="1612"/>
    <s v="Top 60-70"/>
    <s v="B"/>
    <x v="2"/>
  </r>
  <r>
    <s v="BLK"/>
    <x v="5"/>
    <s v="Parsa AZ|Parsa AZ|Parsa AZ"/>
    <s v="ELECT BLANKET"/>
    <s v="ST54-0205"/>
    <s v="Smoke Grey"/>
    <s v="King"/>
    <s v="ARB"/>
    <n v="519"/>
    <n v="39364.620000000003"/>
    <n v="1.8034446347237333E-4"/>
    <n v="0.68436914095386536"/>
    <n v="1613"/>
    <s v="Top 60-70"/>
    <s v="B"/>
    <x v="2"/>
  </r>
  <r>
    <s v="SHET"/>
    <x v="15"/>
    <s v="Cozy Cotton Flannel|Cozy Cotton Flannel|Cozy Cotton Flannel"/>
    <s v="SHEET/SHEET SET"/>
    <s v="TN20-0519"/>
    <s v="Gray/Taupe Nordic"/>
    <s v="Queen"/>
    <s v="A"/>
    <n v="1539"/>
    <n v="39343.9"/>
    <n v="1.8024953718366162E-4"/>
    <n v="0.68454939049104901"/>
    <n v="1614"/>
    <s v="Top 60-70"/>
    <s v="B"/>
    <x v="2"/>
  </r>
  <r>
    <s v="ADUL"/>
    <x v="7"/>
    <s v="Ridge|Pioneer|Warren"/>
    <s v="COVERLET&amp;BEDSPR"/>
    <s v="MP13-7217"/>
    <s v="Neutral"/>
    <s v="Full/Queen"/>
    <s v="B"/>
    <n v="693"/>
    <n v="39341.46"/>
    <n v="1.8023835860526117E-4"/>
    <n v="0.68472962884965427"/>
    <n v="1615"/>
    <s v="Top 60-70"/>
    <s v="B"/>
    <x v="2"/>
  </r>
  <r>
    <s v="BLK"/>
    <x v="5"/>
    <s v="Plush Top Heated AZ|Plush Top Heated AZ|Plush Top Heated AZ"/>
    <s v="ELEC MATT PAD"/>
    <s v="ST55-0258"/>
    <s v="White"/>
    <s v="King"/>
    <s v="ARB-"/>
    <n v="433"/>
    <n v="39339.279999999999"/>
    <n v="1.8022837118685425E-4"/>
    <n v="0.68490985722084108"/>
    <n v="1616"/>
    <s v="Top 60-70"/>
    <s v="B"/>
    <x v="2"/>
  </r>
  <r>
    <s v="BLK"/>
    <x v="13"/>
    <s v="Brielle|Ella|Ella"/>
    <s v="COMFORTER (SET)"/>
    <s v="ID10-2149"/>
    <s v="Aqua"/>
    <s v="Twin/Twin "/>
    <s v="A"/>
    <n v="1371"/>
    <n v="39334.85"/>
    <n v="1.8020807565311906E-4"/>
    <n v="0.68509006529649419"/>
    <n v="1617"/>
    <s v="Top 60-70"/>
    <s v="B"/>
    <x v="2"/>
  </r>
  <r>
    <s v="BATH"/>
    <x v="7"/>
    <s v="Ara|Loire|Maris"/>
    <s v="SHOWER CURTAIN"/>
    <s v="MP70-6596"/>
    <s v="Blue"/>
    <s v="72x72&quot;"/>
    <s v="A"/>
    <n v="2793"/>
    <n v="39334.07"/>
    <n v="1.802045021731386E-4"/>
    <n v="0.68527026979866734"/>
    <n v="1618"/>
    <s v="Top 60-70"/>
    <s v="B"/>
    <x v="2"/>
  </r>
  <r>
    <s v="SHET"/>
    <x v="12"/>
    <s v="Cotton Flannel|Cotton Flannel|Cotton Flannel"/>
    <s v="SHEET/SHEET SET"/>
    <s v="WR20-3960"/>
    <s v="Black Pine Trees"/>
    <s v="Queen"/>
    <s v="A+"/>
    <n v="1342"/>
    <n v="39305.14"/>
    <n v="1.8007196271694023E-4"/>
    <n v="0.68545034176138431"/>
    <n v="1619"/>
    <s v="Top 60-70"/>
    <s v="B"/>
    <x v="2"/>
  </r>
  <r>
    <s v="BLK"/>
    <x v="7"/>
    <s v="Zuri|Marselle|Marselle"/>
    <s v="THROW"/>
    <s v="MP50-7191"/>
    <s v="White"/>
    <s v="60x70&quot;"/>
    <s v="B"/>
    <n v="2516"/>
    <n v="39298.61"/>
    <n v="1.8004204627556535E-4"/>
    <n v="0.68563038380765984"/>
    <n v="1620"/>
    <s v="Top 60-70"/>
    <s v="B"/>
    <x v="2"/>
  </r>
  <r>
    <s v="ADUL"/>
    <x v="7"/>
    <s v="Vienna|Marcella|Adela"/>
    <s v="COMFORTER (SET)"/>
    <s v="MP10-7953"/>
    <s v="Black"/>
    <s v="Queen"/>
    <s v="B"/>
    <n v="550"/>
    <n v="39298.58"/>
    <n v="1.8004190883402765E-4"/>
    <n v="0.68581042571649387"/>
    <n v="1621"/>
    <s v="Top 60-70"/>
    <s v="B"/>
    <x v="2"/>
  </r>
  <r>
    <s v="WIN"/>
    <x v="7"/>
    <s v="Emilia|Natalie|Lillian"/>
    <s v="WINDOW PANEL"/>
    <s v="WIN40-115"/>
    <s v="White"/>
    <s v="50x84&quot;"/>
    <s v="A+"/>
    <n v="2755"/>
    <n v="39279.32"/>
    <n v="1.799536713668178E-4"/>
    <n v="0.68599037938786067"/>
    <n v="1622"/>
    <s v="Top 60-70"/>
    <s v="B"/>
    <x v="2"/>
  </r>
  <r>
    <s v="ADUL"/>
    <x v="12"/>
    <s v="Sunset|Sunset|Sunset"/>
    <s v="COVERLET&amp;BEDSPR"/>
    <s v="WR14-1730"/>
    <s v="Red"/>
    <s v="Full/Queen"/>
    <s v="A"/>
    <n v="731"/>
    <n v="39254.410000000003"/>
    <n v="1.7983954907667258E-4"/>
    <n v="0.6861702189369373"/>
    <n v="1623"/>
    <s v="Top 60-70"/>
    <s v="B"/>
    <x v="2"/>
  </r>
  <r>
    <s v="BLK"/>
    <x v="29"/>
    <s v="Embossed Microfiber|Embossed Microfiber|Embossed Microfiber"/>
    <s v="ELEC MATT PAD"/>
    <s v="SI55-0061"/>
    <s v="White"/>
    <s v="Queen"/>
    <s v="TBD"/>
    <n v="624"/>
    <n v="39170.050000000003"/>
    <n v="1.7945306347263195E-4"/>
    <n v="0.68634967200040997"/>
    <n v="1624"/>
    <s v="Top 60-70"/>
    <s v="B"/>
    <x v="2"/>
  </r>
  <r>
    <s v="BLK"/>
    <x v="12"/>
    <s v="Burlington|Burlington|Burlington"/>
    <s v="BLANKET"/>
    <s v="WR51-3911"/>
    <s v="Green"/>
    <s v="Full/Queen"/>
    <s v="A"/>
    <n v="1637"/>
    <n v="39078.720000000001"/>
    <n v="1.7903464561799671E-4"/>
    <n v="0.68652870664602794"/>
    <n v="1625"/>
    <s v="Top 60-70"/>
    <s v="B"/>
    <x v="2"/>
  </r>
  <r>
    <s v="BLK"/>
    <x v="5"/>
    <s v="Fleece to Sherpa|Fleece to Sherpa|Fleece to Sherpa"/>
    <s v="ELECT BLANKET"/>
    <s v="ST54-0136"/>
    <s v="Brown"/>
    <s v="King"/>
    <s v="B"/>
    <n v="473"/>
    <n v="39041.57"/>
    <n v="1.7886444718046577E-4"/>
    <n v="0.68670757109320846"/>
    <n v="1626"/>
    <s v="Top 60-70"/>
    <s v="B"/>
    <x v="2"/>
  </r>
  <r>
    <s v="WIN"/>
    <x v="13"/>
    <s v="Edelia|Arwen|Alder"/>
    <s v="CUSHION/POUF"/>
    <s v="ID31-1528"/>
    <s v="Blush"/>
    <s v="27&quot; x 74&quot;"/>
    <s v="A+"/>
    <n v="859"/>
    <n v="39018.04"/>
    <n v="1.7875664720105519E-4"/>
    <n v="0.68688632774040947"/>
    <n v="1627"/>
    <s v="Top 60-70"/>
    <s v="B"/>
    <x v="2"/>
  </r>
  <r>
    <s v="FUR"/>
    <x v="1"/>
    <s v="Bailey|Bailey|Bailey"/>
    <s v="ACCENT BENCH"/>
    <s v="II105-0594"/>
    <s v="Green"/>
    <s v="See below"/>
    <s v="A"/>
    <n v="300"/>
    <n v="39014.42"/>
    <n v="1.7874006258883818E-4"/>
    <n v="0.68706506780299836"/>
    <n v="1628"/>
    <s v="Top 60-70"/>
    <s v="B"/>
    <x v="2"/>
  </r>
  <r>
    <s v="ADUL"/>
    <x v="7"/>
    <s v="Serene|Belle|Monroe"/>
    <s v="COMFORTER (SET)"/>
    <s v="MP10-636"/>
    <s v="Green"/>
    <s v="Queen"/>
    <s v="B"/>
    <n v="608"/>
    <n v="38965.57"/>
    <n v="1.7851626195160034E-4"/>
    <n v="0.68724358406495001"/>
    <n v="1629"/>
    <s v="Top 60-70"/>
    <s v="B"/>
    <x v="2"/>
  </r>
  <r>
    <s v="ADUL"/>
    <x v="7"/>
    <s v="Walter|Clayton|Kelan"/>
    <s v="COMFORTER (SET)"/>
    <s v="MP10-6291"/>
    <s v="Grey"/>
    <s v="King"/>
    <s v="B"/>
    <n v="583"/>
    <n v="38964.11"/>
    <n v="1.7850957313009846E-4"/>
    <n v="0.68742209363808016"/>
    <n v="1630"/>
    <s v="Top 60-70"/>
    <s v="B"/>
    <x v="2"/>
  </r>
  <r>
    <s v="FUR"/>
    <x v="14"/>
    <s v="Slipcover"/>
    <s v="BAR STOOL"/>
    <s v="TG104-0355"/>
    <s v="Beige/Khaki"/>
    <s v="See below"/>
    <s v="EXB"/>
    <n v="397"/>
    <n v="38895.050000000003"/>
    <n v="1.7819318271028998E-4"/>
    <n v="0.68760028682079044"/>
    <n v="1631"/>
    <s v="Top 60-70"/>
    <s v="B"/>
    <x v="2"/>
  </r>
  <r>
    <s v="ADUL"/>
    <x v="16"/>
    <s v="Shawnee|Josefina|Stacie"/>
    <s v="COMFORTER (SET)"/>
    <s v="5DS10-0052"/>
    <s v="Seafoam"/>
    <s v="Cal King"/>
    <s v="A+"/>
    <n v="707"/>
    <n v="38881.99"/>
    <n v="1.781333498275402E-4"/>
    <n v="0.68777842017061797"/>
    <n v="1632"/>
    <s v="Top 60-70"/>
    <s v="B"/>
    <x v="2"/>
  </r>
  <r>
    <s v="ADUL"/>
    <x v="3"/>
    <s v="Phoebe|Himari|Hannah"/>
    <s v="COMFORTER (SET)"/>
    <s v="AM10-0194"/>
    <s v="Ivory"/>
    <s v="Twin/Twin "/>
    <s v="A++"/>
    <n v="1559"/>
    <n v="38870.839999999997"/>
    <n v="1.7808226738935795E-4"/>
    <n v="0.68795650243800732"/>
    <n v="1633"/>
    <s v="Top 60-70"/>
    <s v="B"/>
    <x v="2"/>
  </r>
  <r>
    <s v="BLK"/>
    <x v="9"/>
    <s v="Zuri|Marselle|Marselle"/>
    <s v="ELECT BLANKET"/>
    <s v="BR54-4182"/>
    <s v="Grey Leopard"/>
    <s v="50x70&quot;"/>
    <s v="B"/>
    <n v="1030"/>
    <n v="38795.93"/>
    <n v="1.77739075869696E-4"/>
    <n v="0.68813424151387703"/>
    <n v="1634"/>
    <s v="Top 60-70"/>
    <s v="B"/>
    <x v="2"/>
  </r>
  <r>
    <s v="ADUL"/>
    <x v="7"/>
    <s v="Cassandra|Gisele|Maddy"/>
    <s v="COMFORTER (SET)"/>
    <s v="MP10-7834"/>
    <s v="Blue"/>
    <s v="Queen"/>
    <s v="B"/>
    <n v="431"/>
    <n v="38778.43"/>
    <n v="1.7765890163936516E-4"/>
    <n v="0.68831190041551638"/>
    <n v="1635"/>
    <s v="Top 60-70"/>
    <s v="B"/>
    <x v="2"/>
  </r>
  <r>
    <s v="ADUL"/>
    <x v="16"/>
    <s v="Shawnee|Josefina|Stacie"/>
    <s v="COMFORTER (SET)"/>
    <s v="5DS10-0255"/>
    <s v="Blue"/>
    <s v="Queen"/>
    <s v="B"/>
    <n v="780"/>
    <n v="38762.339999999997"/>
    <n v="1.7758518716130665E-4"/>
    <n v="0.68848948560267764"/>
    <n v="1636"/>
    <s v="Top 60-70"/>
    <s v="B"/>
    <x v="2"/>
  </r>
  <r>
    <s v="SHET"/>
    <x v="6"/>
    <s v="Satin|Satin|Satin"/>
    <s v="SHEET/SHEET SET"/>
    <s v="MPE20-768"/>
    <s v="Grey"/>
    <s v="Full"/>
    <s v="A"/>
    <n v="2483"/>
    <n v="38760.370000000003"/>
    <n v="1.7757616183366372E-4"/>
    <n v="0.68866706176451131"/>
    <n v="1637"/>
    <s v="Top 60-70"/>
    <s v="B"/>
    <x v="2"/>
  </r>
  <r>
    <s v="FUR"/>
    <x v="7"/>
    <s v="Qwen|Elle|Cassie"/>
    <s v="ACCENT CHAIR"/>
    <s v="MP100-1054"/>
    <s v="Spice"/>
    <s v="See below"/>
    <s v="B"/>
    <n v="229"/>
    <n v="38755.160000000003"/>
    <n v="1.775522928199481E-4"/>
    <n v="0.68884461405733122"/>
    <n v="1638"/>
    <s v="Top 60-70"/>
    <s v="B"/>
    <x v="2"/>
  </r>
  <r>
    <s v="ADUL"/>
    <x v="7"/>
    <s v="Palisades|Hanover|Overland"/>
    <s v="COMFORTER (SET)"/>
    <s v="MP10-1317"/>
    <s v="Blue"/>
    <s v="King"/>
    <s v="B"/>
    <n v="485"/>
    <n v="38754.9"/>
    <n v="1.7755110165995459E-4"/>
    <n v="0.68902216515899117"/>
    <n v="1639"/>
    <s v="Top 60-70"/>
    <s v="B"/>
    <x v="2"/>
  </r>
  <r>
    <s v="BLK"/>
    <x v="7"/>
    <s v="Egyptian Cotton|Egyptian Cotton|Egyptian Cotton"/>
    <s v="BLANKET"/>
    <s v="MP51N-5169"/>
    <s v="Seafoam"/>
    <s v="Full/Queen"/>
    <s v="B"/>
    <n v="1159"/>
    <n v="38740.269999999997"/>
    <n v="1.7748407600339796E-4"/>
    <n v="0.68919964923499455"/>
    <n v="1640"/>
    <s v="Top 60-70"/>
    <s v="B"/>
    <x v="2"/>
  </r>
  <r>
    <s v="BLK"/>
    <x v="5"/>
    <s v="Plush Top Heated AZ|Plush Top Heated AZ|Plush Top Heated AZ"/>
    <s v="ELEC MATT PAD"/>
    <s v="ST55-0257"/>
    <s v="White"/>
    <s v="Queen"/>
    <s v="ARB-"/>
    <n v="511"/>
    <n v="38693.230000000003"/>
    <n v="1.7726856767226866E-4"/>
    <n v="0.68937691780266686"/>
    <n v="1641"/>
    <s v="Top 60-70"/>
    <s v="B"/>
    <x v="2"/>
  </r>
  <r>
    <s v="BASI"/>
    <x v="7"/>
    <s v="Windom|Prospect|Prospect"/>
    <s v="BLANKET"/>
    <s v="MP51-6698"/>
    <s v="Navy"/>
    <s v="Twin"/>
    <s v="B"/>
    <n v="2181"/>
    <n v="38686.11"/>
    <n v="1.7723594821398547E-4"/>
    <n v="0.6895541537508808"/>
    <n v="1642"/>
    <s v="Top 60-70"/>
    <s v="B"/>
    <x v="2"/>
  </r>
  <r>
    <s v="SHET"/>
    <x v="7"/>
    <s v="1500 Thread Count|1500 Thread Count|1500 Thread Count"/>
    <s v="SHEET/SHEET SET"/>
    <s v="MP20-8503"/>
    <s v="Black"/>
    <s v="Queen"/>
    <s v="A"/>
    <n v="831"/>
    <n v="38681.870000000003"/>
    <n v="1.7721652314332248E-4"/>
    <n v="0.68973137027402409"/>
    <n v="1643"/>
    <s v="Top 60-70"/>
    <s v="B"/>
    <x v="2"/>
  </r>
  <r>
    <s v="ADUL"/>
    <x v="7"/>
    <s v="Palmer|Teagan|Dakota"/>
    <s v="COMFORTER (SET)"/>
    <s v="MP10-306"/>
    <s v="Purple"/>
    <s v="Cal King"/>
    <s v="A"/>
    <n v="498"/>
    <n v="38665.83"/>
    <n v="1.771430377344935E-4"/>
    <n v="0.68990851331175862"/>
    <n v="1644"/>
    <s v="Top 60-70"/>
    <s v="B"/>
    <x v="2"/>
  </r>
  <r>
    <s v="FUR"/>
    <x v="0"/>
    <s v="Belden|Belden|Belden"/>
    <s v="OCCASIONL TABLE"/>
    <s v="MT120-0129"/>
    <s v="Natural"/>
    <s v="See below"/>
    <s v="B"/>
    <n v="212"/>
    <n v="38636.160000000003"/>
    <n v="1.7700710805369828E-4"/>
    <n v="0.6900855204198123"/>
    <n v="1645"/>
    <s v="Top 60-70"/>
    <s v="B"/>
    <x v="2"/>
  </r>
  <r>
    <s v="ADUL"/>
    <x v="7"/>
    <s v="Boone|Westbrook|Powell"/>
    <s v="COMFORTER (SET)"/>
    <s v="MP10-6436"/>
    <s v="Tan"/>
    <s v="Cal King"/>
    <s v="B"/>
    <n v="488"/>
    <n v="38593.339999999997"/>
    <n v="1.7681093316554013E-4"/>
    <n v="0.69026233135297788"/>
    <n v="1646"/>
    <s v="Top 60-70"/>
    <s v="B"/>
    <x v="2"/>
  </r>
  <r>
    <s v="SHET"/>
    <x v="15"/>
    <s v="Cozy Cotton Flannel|Cozy Cotton Flannel|Cozy Cotton Flannel"/>
    <s v="SHEET/SHEET SET"/>
    <s v="TN20-0263"/>
    <s v="Blue Polar Bears"/>
    <s v="Twin"/>
    <s v="A"/>
    <n v="2415"/>
    <n v="38547.519999999997"/>
    <n v="1.76601014123611E-4"/>
    <n v="0.69043893236710152"/>
    <n v="1647"/>
    <s v="Top 60-70"/>
    <s v="B"/>
    <x v="2"/>
  </r>
  <r>
    <s v="BASI"/>
    <x v="7"/>
    <s v="Coleman|Campbell|Campbell"/>
    <s v="BLANKET"/>
    <s v="MP51-6379"/>
    <s v="Grey"/>
    <s v="King"/>
    <s v="A"/>
    <n v="1308"/>
    <n v="38524.5"/>
    <n v="1.7649555065034152E-4"/>
    <n v="0.69061542791775188"/>
    <n v="1648"/>
    <s v="Top 60-70"/>
    <s v="B"/>
    <x v="2"/>
  </r>
  <r>
    <s v="SHET"/>
    <x v="15"/>
    <s v="Cozy Cotton Flannel|Cozy Cotton Flannel|Cozy Cotton Flannel"/>
    <s v="SHEET/SHEET SET"/>
    <s v="TN20-0253"/>
    <s v="Multi Leaves"/>
    <s v="Full"/>
    <s v="A"/>
    <n v="1815"/>
    <n v="38520.82"/>
    <n v="1.7647869115504909E-4"/>
    <n v="0.69079190660890688"/>
    <n v="1649"/>
    <s v="Top 60-70"/>
    <s v="B"/>
    <x v="2"/>
  </r>
  <r>
    <s v="SHET"/>
    <x v="12"/>
    <s v="Cotton Flannel|Cotton Flannel|Cotton Flannel"/>
    <s v="SHEET/SHEET SET"/>
    <s v="WR20-3991"/>
    <s v="Gray Deer Toile"/>
    <s v="Queen"/>
    <s v="A"/>
    <n v="1379"/>
    <n v="38513.42"/>
    <n v="1.7644478890908061E-4"/>
    <n v="0.69096835139781598"/>
    <n v="1650"/>
    <s v="Top 60-70"/>
    <s v="B"/>
    <x v="2"/>
  </r>
  <r>
    <s v="BATH"/>
    <x v="7"/>
    <s v="Amherst|Eastridge|Salem"/>
    <s v="SHOWER CURTAIN"/>
    <s v="MP70-220"/>
    <s v="Blue"/>
    <s v="72x72&quot;"/>
    <s v="A"/>
    <n v="2722"/>
    <n v="38493.49"/>
    <n v="1.7635348191419523E-4"/>
    <n v="0.69114470487973023"/>
    <n v="1651"/>
    <s v="Top 60-70"/>
    <s v="B"/>
    <x v="2"/>
  </r>
  <r>
    <s v="BLK"/>
    <x v="6"/>
    <s v="Larkspur|Windsor|Windsor"/>
    <s v="COMFORTER (SET)"/>
    <s v="BASI10-0202"/>
    <s v="Black/Grey"/>
    <s v="Full/Queen"/>
    <s v="A"/>
    <n v="1393"/>
    <n v="38442.81"/>
    <n v="1.7612129734315707E-4"/>
    <n v="0.69132082617707336"/>
    <n v="1652"/>
    <s v="Top 60-70"/>
    <s v="B"/>
    <x v="2"/>
  </r>
  <r>
    <s v="BLK"/>
    <x v="9"/>
    <s v="Heated Plush|Heated Plush|Heated Plush"/>
    <s v="ELECT BLANKET"/>
    <s v="BR54-0909"/>
    <s v="Black"/>
    <s v="Queen"/>
    <s v="B+"/>
    <n v="498"/>
    <n v="38343.760000000002"/>
    <n v="1.7566751119948447E-4"/>
    <n v="0.69149649368827282"/>
    <n v="1653"/>
    <s v="Top 60-70"/>
    <s v="B"/>
    <x v="2"/>
  </r>
  <r>
    <s v="ADUL"/>
    <x v="7"/>
    <s v="Beacon|Inspire|Mist"/>
    <s v="COMFORTER (SET)"/>
    <s v="MP10-7384"/>
    <s v="Gray"/>
    <s v="Cal King"/>
    <s v="B+"/>
    <n v="445"/>
    <n v="38340.959999999999"/>
    <n v="1.7565468332263152E-4"/>
    <n v="0.69167214837159541"/>
    <n v="1654"/>
    <s v="Top 60-70"/>
    <s v="B"/>
    <x v="2"/>
  </r>
  <r>
    <s v="ADUL"/>
    <x v="7"/>
    <s v="Ridge|Pioneer|Warren"/>
    <s v="COVERLET&amp;BEDSPR"/>
    <s v="MP13-7218"/>
    <s v="Neutral"/>
    <s v="King/Cal K"/>
    <s v="B"/>
    <n v="602"/>
    <n v="38320.79"/>
    <n v="1.7556227679544449E-4"/>
    <n v="0.6918477106483909"/>
    <n v="1655"/>
    <s v="Top 60-70"/>
    <s v="B"/>
    <x v="2"/>
  </r>
  <r>
    <s v="BASI"/>
    <x v="8"/>
    <s v="3&quot; Gel Memory Foam with 3M Cover|3&quot; Gel Memory Foam with 3M Cover|3&quot; Gel Me"/>
    <s v="MATT PAD/TOPPER"/>
    <s v="BASI16-0393"/>
    <s v="White"/>
    <s v="Queen"/>
    <s v="B"/>
    <n v="376"/>
    <n v="38313.53"/>
    <n v="1.7552901594331864E-4"/>
    <n v="0.69202323966433421"/>
    <n v="1656"/>
    <s v="Top 60-70"/>
    <s v="B"/>
    <x v="2"/>
  </r>
  <r>
    <s v="YOUT"/>
    <x v="11"/>
    <s v="Gracie|Madeline|Elle"/>
    <s v="DUVET&amp;DUVET SET"/>
    <s v="UHK12-0228"/>
    <s v="White/Purple"/>
    <s v="Twin"/>
    <s v="B"/>
    <n v="1089"/>
    <n v="38311.25"/>
    <n v="1.7551857038645269E-4"/>
    <n v="0.69219875823472066"/>
    <n v="1657"/>
    <s v="Top 60-70"/>
    <s v="B"/>
    <x v="2"/>
  </r>
  <r>
    <s v="ADUL"/>
    <x v="7"/>
    <s v="Harper|Emery|Mercer"/>
    <s v="COVERLET&amp;BEDSPR"/>
    <s v="MP13-3308"/>
    <s v="Grey"/>
    <s v="King/Cal K"/>
    <s v="B"/>
    <n v="713"/>
    <n v="38302.910000000003"/>
    <n v="1.7548036163896931E-4"/>
    <n v="0.6923742385963596"/>
    <n v="1658"/>
    <s v="Top 60-70"/>
    <s v="B"/>
    <x v="2"/>
  </r>
  <r>
    <s v="SHET"/>
    <x v="7"/>
    <s v="Silk|Silk|Silk"/>
    <s v="PILLOWCASE"/>
    <s v="MP21-7270"/>
    <s v="White"/>
    <s v="Queen"/>
    <s v="A+"/>
    <n v="1412"/>
    <n v="38270.35"/>
    <n v="1.7533119175670798E-4"/>
    <n v="0.69254956978811633"/>
    <n v="1659"/>
    <s v="Top 60-70"/>
    <s v="B"/>
    <x v="2"/>
  </r>
  <r>
    <s v="ADUL"/>
    <x v="3"/>
    <s v="Camden|Reese|Leighton"/>
    <s v="COMFORTER (SET)"/>
    <s v="AM10-0069"/>
    <s v="Navy"/>
    <s v="King/Cal K"/>
    <s v="A"/>
    <n v="1484"/>
    <n v="38251.53"/>
    <n v="1.752449700987179E-4"/>
    <n v="0.69272481475821501"/>
    <n v="1660"/>
    <s v="Top 60-70"/>
    <s v="B"/>
    <x v="2"/>
  </r>
  <r>
    <s v="ADUL"/>
    <x v="3"/>
    <s v="Porter|Evans|Walker"/>
    <s v="COMFORTER (SET)"/>
    <s v="AM10-0140"/>
    <s v="Blue/Grey"/>
    <s v="Twin/Twin "/>
    <s v="A++"/>
    <n v="1709"/>
    <n v="38245.35"/>
    <n v="1.7521665714194962E-4"/>
    <n v="0.69290003141535694"/>
    <n v="1661"/>
    <s v="Top 60-70"/>
    <s v="B"/>
    <x v="2"/>
  </r>
  <r>
    <s v="BLK"/>
    <x v="7"/>
    <s v="Sachi|Aina|Aina"/>
    <s v="THROW"/>
    <s v="MP50-4907"/>
    <s v="Natural"/>
    <s v="60x70&quot;"/>
    <s v="B"/>
    <n v="2471"/>
    <n v="38245.11"/>
    <n v="1.7521555760964796E-4"/>
    <n v="0.69307524697296663"/>
    <n v="1662"/>
    <s v="Top 60-70"/>
    <s v="B"/>
    <x v="2"/>
  </r>
  <r>
    <s v="BLK"/>
    <x v="12"/>
    <s v="Burlington|Burlington|Burlington"/>
    <s v="BLANKET"/>
    <s v="WR51-2548"/>
    <s v="Navy"/>
    <s v="Full/Queen"/>
    <s v="B+"/>
    <n v="1607"/>
    <n v="38234.730000000003"/>
    <n v="1.7516800283760029E-4"/>
    <n v="0.6932504149758042"/>
    <n v="1663"/>
    <s v="Top 60-70"/>
    <s v="B"/>
    <x v="2"/>
  </r>
  <r>
    <s v="ADUL"/>
    <x v="7"/>
    <s v="Laurel|Vivian|Piedmont"/>
    <s v="COMFORTER (SET)"/>
    <s v="MP10-639"/>
    <s v="Seafoam"/>
    <s v="Queen"/>
    <s v="B"/>
    <n v="676"/>
    <n v="38195.949999999997"/>
    <n v="1.749903367431871E-4"/>
    <n v="0.69342540531254737"/>
    <n v="1664"/>
    <s v="Top 60-70"/>
    <s v="B"/>
    <x v="2"/>
  </r>
  <r>
    <s v="BASI"/>
    <x v="7"/>
    <s v="Cloud Soft|Heavenly Soft|Heavenly Soft"/>
    <s v="MATT PAD/TOPPER"/>
    <s v="MP16-3149"/>
    <s v="White"/>
    <s v="Cal King"/>
    <s v="B+"/>
    <n v="1250"/>
    <n v="38193.660000000003"/>
    <n v="1.7497984537247525E-4"/>
    <n v="0.69360038515791989"/>
    <n v="1665"/>
    <s v="Top 60-70"/>
    <s v="B"/>
    <x v="2"/>
  </r>
  <r>
    <s v="ADUL"/>
    <x v="7"/>
    <s v="Laetitia|Virginia|Cecily"/>
    <s v="COVERLET&amp;BEDSPR"/>
    <s v="MP13-5875"/>
    <s v="Off-White"/>
    <s v="Full/Queen"/>
    <s v="B"/>
    <n v="749"/>
    <n v="38184.78"/>
    <n v="1.7493916267731307E-4"/>
    <n v="0.69377532432059719"/>
    <n v="1666"/>
    <s v="Top 60-70"/>
    <s v="B"/>
    <x v="2"/>
  </r>
  <r>
    <s v="BLK"/>
    <x v="5"/>
    <s v="Fila AZ|Fila AZ|Fila AZ"/>
    <s v="ELEC MATT PAD"/>
    <s v="ST55-0272"/>
    <s v="White"/>
    <s v="Twin"/>
    <s v="ARA"/>
    <n v="909"/>
    <n v="38178"/>
    <n v="1.7490810088979059E-4"/>
    <n v="0.69395023242148701"/>
    <n v="1667"/>
    <s v="Top 60-70"/>
    <s v="B"/>
    <x v="2"/>
  </r>
  <r>
    <s v="ADUL"/>
    <x v="7"/>
    <s v="Baxter|Mason|Grant"/>
    <s v="COMFORTER (SET)"/>
    <s v="MP10-349"/>
    <s v="Seafoam/Sage"/>
    <s v="King"/>
    <s v="B"/>
    <n v="482"/>
    <n v="38066.19"/>
    <n v="1.7439585627874532E-4"/>
    <n v="0.69412462827776578"/>
    <n v="1668"/>
    <s v="Top 60-70"/>
    <s v="B"/>
    <x v="2"/>
  </r>
  <r>
    <s v="YOUT"/>
    <x v="13"/>
    <s v="Oversized Headboard|Oversized Headboard|Oversized Headboard"/>
    <s v="NORMAL PILLOW"/>
    <s v="ID30-1481"/>
    <s v="White"/>
    <s v="See below"/>
    <s v="B"/>
    <n v="1096"/>
    <n v="38048.639999999999"/>
    <n v="1.7431545297918492E-4"/>
    <n v="0.69429894373074497"/>
    <n v="1669"/>
    <s v="Top 60-70"/>
    <s v="B"/>
    <x v="2"/>
  </r>
  <r>
    <s v="SHET"/>
    <x v="7"/>
    <s v="1500 Thread Count|1500 Thread Count|1500 Thread Count"/>
    <s v="SHEET/SHEET SET"/>
    <s v="MP20-4850"/>
    <s v="Grey"/>
    <s v="Queen"/>
    <s v="A"/>
    <n v="845"/>
    <n v="38004.980000000003"/>
    <n v="1.7411542972797095E-4"/>
    <n v="0.69447305916047297"/>
    <n v="1670"/>
    <s v="Top 60-70"/>
    <s v="B"/>
    <x v="2"/>
  </r>
  <r>
    <s v="SHET"/>
    <x v="15"/>
    <s v="Micro Fleece|Micro Fleece|Micro Fleece"/>
    <s v="SHEET/SHEET SET"/>
    <s v="SHET20-793"/>
    <s v="Lavender"/>
    <s v="Full"/>
    <s v="A"/>
    <n v="1372"/>
    <n v="37974"/>
    <n v="1.7397349843336236E-4"/>
    <n v="0.69464703265890637"/>
    <n v="1671"/>
    <s v="Top 60-70"/>
    <s v="B"/>
    <x v="2"/>
  </r>
  <r>
    <s v="BLK"/>
    <x v="9"/>
    <s v="Heated Microlight to Berber|Heated Microlight to Berber"/>
    <s v="ELECT BLANKET"/>
    <s v="BR54-0662"/>
    <s v="Ivory"/>
    <s v="60x70&quot;"/>
    <s v="B"/>
    <n v="993"/>
    <n v="37953.83"/>
    <n v="1.7388109190617532E-4"/>
    <n v="0.69482091375081256"/>
    <n v="1672"/>
    <s v="Top 60-70"/>
    <s v="B"/>
    <x v="2"/>
  </r>
  <r>
    <s v="SHET"/>
    <x v="10"/>
    <s v="Microfiber Coolmax|Microfiber Coolmax|Microfiber Coolmax"/>
    <s v="SHEET/SHEET SET"/>
    <s v="CS20-0160"/>
    <s v="White"/>
    <s v="King"/>
    <s v="ARA+"/>
    <n v="1788"/>
    <n v="37892.839999999997"/>
    <n v="1.7360167326001082E-4"/>
    <n v="0.69499451542407253"/>
    <n v="1673"/>
    <s v="Top 60-70"/>
    <s v="B"/>
    <x v="2"/>
  </r>
  <r>
    <s v="FUR"/>
    <x v="7"/>
    <s v="Belfast|Nomad|Westly"/>
    <s v="BAR STOOL"/>
    <s v="FPF20-0401"/>
    <s v="Grey"/>
    <s v="See below"/>
    <s v="B"/>
    <n v="609"/>
    <n v="37842"/>
    <n v="1.7336875566743821E-4"/>
    <n v="0.69516788417973996"/>
    <n v="1674"/>
    <s v="Top 60-70"/>
    <s v="B"/>
    <x v="2"/>
  </r>
  <r>
    <s v="LGT"/>
    <x v="1"/>
    <s v="Laguna|Laguna|Laguna"/>
    <s v="LGT-SCONCES"/>
    <s v="II155-0145"/>
    <s v="Gold"/>
    <s v="See below"/>
    <s v="A"/>
    <n v="612"/>
    <n v="37800.35"/>
    <n v="1.7317794099925077E-4"/>
    <n v="0.69534106212073921"/>
    <n v="1675"/>
    <s v="Top 60-70"/>
    <s v="B"/>
    <x v="2"/>
  </r>
  <r>
    <s v="SHET"/>
    <x v="15"/>
    <s v="Cozy Cotton Flannel|Cozy Cotton Flannel|Cozy Cotton Flannel"/>
    <s v="SHEET/SHEET SET"/>
    <s v="TN20-0405"/>
    <s v="Seafoam Llama"/>
    <s v="Twin"/>
    <s v="A"/>
    <n v="2361"/>
    <n v="37736.46"/>
    <n v="1.7288523633777431E-4"/>
    <n v="0.69551394735707694"/>
    <n v="1676"/>
    <s v="Top 60-70"/>
    <s v="B"/>
    <x v="2"/>
  </r>
  <r>
    <s v="ADUL"/>
    <x v="7"/>
    <s v="Yosemite|Sequoia|Reyes"/>
    <s v="COVERLET&amp;BEDSPR"/>
    <s v="MP13-271"/>
    <s v="Multi"/>
    <s v="King/Cal K"/>
    <s v="B"/>
    <n v="610"/>
    <n v="37713.980000000003"/>
    <n v="1.7278224681218361E-4"/>
    <n v="0.69568672960388911"/>
    <n v="1677"/>
    <s v="Top 60-70"/>
    <s v="B"/>
    <x v="2"/>
  </r>
  <r>
    <s v="HHL"/>
    <x v="17"/>
    <s v="Livia|Livia|Livia"/>
    <s v="COMFORTER (SET)"/>
    <s v="HH10-1800"/>
    <s v="Multi"/>
    <s v="Queen"/>
    <s v="B+"/>
    <n v="349"/>
    <n v="37711.58"/>
    <n v="1.7277125148916679E-4"/>
    <n v="0.69585950085537829"/>
    <n v="1678"/>
    <s v="Top 60-70"/>
    <s v="B"/>
    <x v="2"/>
  </r>
  <r>
    <s v="SHET"/>
    <x v="15"/>
    <s v="Cozy Cotton Flannel|Cozy Cotton Flannel|Cozy Cotton Flannel"/>
    <s v="SHEET/SHEET SET"/>
    <s v="TN20-0083"/>
    <s v="Blue Plaid"/>
    <s v="Queen"/>
    <s v="A"/>
    <n v="1539"/>
    <n v="37711.29"/>
    <n v="1.7276992288763559E-4"/>
    <n v="0.6960322707782659"/>
    <n v="1679"/>
    <s v="Top 60-70"/>
    <s v="B"/>
    <x v="2"/>
  </r>
  <r>
    <s v="BLK"/>
    <x v="7"/>
    <s v="Duke|York|York"/>
    <s v="NORMAL PILLOW"/>
    <s v="MP30-2999"/>
    <s v="Brown"/>
    <s v="20x20&quot;"/>
    <s v="B+"/>
    <n v="2483"/>
    <n v="37651.39"/>
    <n v="1.7249549795067456E-4"/>
    <n v="0.69620476627621652"/>
    <n v="1680"/>
    <s v="Top 60-70"/>
    <s v="B"/>
    <x v="2"/>
  </r>
  <r>
    <s v="ADUL"/>
    <x v="7"/>
    <s v="Princeton|Dartmouth|Cambridge"/>
    <s v="COVERLET&amp;BEDSPR"/>
    <s v="MP13-4340"/>
    <s v="Red"/>
    <s v="Queen"/>
    <s v="B"/>
    <n v="648"/>
    <n v="37650.53"/>
    <n v="1.7249155795992686E-4"/>
    <n v="0.69637725783417648"/>
    <n v="1681"/>
    <s v="Top 60-70"/>
    <s v="B"/>
    <x v="2"/>
  </r>
  <r>
    <s v="BLK"/>
    <x v="5"/>
    <s v="Fleece to Sherpa|Fleece to Sherpa|Fleece to Sherpa"/>
    <s v="ELECT BLANKET"/>
    <s v="ST54-0078"/>
    <s v="Blue"/>
    <s v="50x60&quot;"/>
    <s v="B"/>
    <n v="1170"/>
    <n v="37640.699999999997"/>
    <n v="1.7244652294940387E-4"/>
    <n v="0.69654970435712593"/>
    <n v="1682"/>
    <s v="Top 60-70"/>
    <s v="B"/>
    <x v="2"/>
  </r>
  <r>
    <s v="SHET"/>
    <x v="15"/>
    <s v="Soloft Plush|Soloft Plush|Soloft Plush"/>
    <s v="SHEET/SHEET SET"/>
    <s v="BL20-0604"/>
    <s v="Aqua"/>
    <s v="King"/>
    <s v="A"/>
    <n v="1007"/>
    <n v="37623.550000000003"/>
    <n v="1.7236795220367966E-4"/>
    <n v="0.69672207230932959"/>
    <n v="1683"/>
    <s v="Top 60-70"/>
    <s v="B"/>
    <x v="2"/>
  </r>
  <r>
    <s v="ADUL"/>
    <x v="7"/>
    <s v="Bennett|Christian|William"/>
    <s v="COMFORTER (SET)"/>
    <s v="MP10-2415"/>
    <s v="Aqua"/>
    <s v="Queen"/>
    <s v="B"/>
    <n v="542"/>
    <n v="37606.699999999997"/>
    <n v="1.722907558733325E-4"/>
    <n v="0.69689436306520292"/>
    <n v="1684"/>
    <s v="Top 60-70"/>
    <s v="B"/>
    <x v="2"/>
  </r>
  <r>
    <s v="BLK"/>
    <x v="9"/>
    <s v="Heated Duke|Heated Duke|Heated Duke"/>
    <s v="ELECT BLANKET"/>
    <s v="BR50-0753"/>
    <s v="Grey"/>
    <s v="50x70&quot;"/>
    <s v="A"/>
    <n v="940"/>
    <n v="37581.17"/>
    <n v="1.7217379312474125E-4"/>
    <n v="0.69706653685832765"/>
    <n v="1685"/>
    <s v="Top 60-70"/>
    <s v="B"/>
    <x v="2"/>
  </r>
  <r>
    <s v="BLK"/>
    <x v="9"/>
    <s v="Electric Micro Fleece|Electric Micro Fleece|Electric Micro Fleece"/>
    <s v="ELECT BLANKET"/>
    <s v="BR54-0185"/>
    <s v="Blue"/>
    <s v="Queen"/>
    <s v="B"/>
    <n v="500"/>
    <n v="37565.019999999997"/>
    <n v="1.7209980376360734E-4"/>
    <n v="0.69723863666209129"/>
    <n v="1686"/>
    <s v="Top 60-70"/>
    <s v="B"/>
    <x v="2"/>
  </r>
  <r>
    <s v="FUR"/>
    <x v="0"/>
    <s v="Kenna|Kenna|Kenna"/>
    <s v="NIGHTSTAND"/>
    <s v="MT136-1207"/>
    <s v="Dark Coffee"/>
    <s v="See below"/>
    <s v="B"/>
    <n v="282"/>
    <n v="37553.17"/>
    <n v="1.720455143562119E-4"/>
    <n v="0.69741068217644753"/>
    <n v="1687"/>
    <s v="Top 60-70"/>
    <s v="B"/>
    <x v="2"/>
  </r>
  <r>
    <s v="FUR"/>
    <x v="0"/>
    <s v="Tabitha|Tabitha|Tabitha"/>
    <s v="DESK"/>
    <s v="MT122-0145"/>
    <s v="Natural"/>
    <s v="See below"/>
    <s v="B"/>
    <n v="236"/>
    <n v="37515.65"/>
    <n v="1.7187362080638255E-4"/>
    <n v="0.69758255579725392"/>
    <n v="1688"/>
    <s v="Top 60-70"/>
    <s v="B"/>
    <x v="2"/>
  </r>
  <r>
    <s v="SHET"/>
    <x v="7"/>
    <s v="500 Thread Count Egyptian Cotton|500 Thread Count Egyptian Cotton|500 Threa"/>
    <s v="SHEET/SHEET SET"/>
    <s v="MP20-8233"/>
    <s v="Lilac"/>
    <s v="Queen"/>
    <s v="A+"/>
    <n v="841"/>
    <n v="37513.69"/>
    <n v="1.718646412925855E-4"/>
    <n v="0.69775442043854652"/>
    <n v="1689"/>
    <s v="Top 60-70"/>
    <s v="B"/>
    <x v="2"/>
  </r>
  <r>
    <s v="ADUL"/>
    <x v="7"/>
    <s v="Camillia|Maia|Ramona"/>
    <s v="COMFORTER (SET)"/>
    <s v="MP10-7297"/>
    <s v="Navy"/>
    <s v="Cal King"/>
    <s v="A"/>
    <n v="401"/>
    <n v="37509.54"/>
    <n v="1.718456285465356E-4"/>
    <n v="0.69792626606709307"/>
    <n v="1690"/>
    <s v="Top 60-70"/>
    <s v="B"/>
    <x v="2"/>
  </r>
  <r>
    <s v="FUR"/>
    <x v="7"/>
    <s v="Colton|Charlie|Robin"/>
    <s v="ACCENT CHAIR"/>
    <s v="MCC100-0001"/>
    <s v="Grey Multi"/>
    <s v="See below"/>
    <s v="B"/>
    <n v="220"/>
    <n v="37489.25"/>
    <n v="1.7175267225319772E-4"/>
    <n v="0.69809801873934629"/>
    <n v="1691"/>
    <s v="Top 60-70"/>
    <s v="B"/>
    <x v="2"/>
  </r>
  <r>
    <s v="YOUT"/>
    <x v="24"/>
    <s v="Nash|Gavin|Landon"/>
    <s v="COVERLET&amp;BEDSPR"/>
    <s v="MZK13-166"/>
    <s v="Blue"/>
    <s v="Twin"/>
    <s v="A"/>
    <n v="1077"/>
    <n v="37433.17"/>
    <n v="1.7149574820537176E-4"/>
    <n v="0.6982695144875517"/>
    <n v="1692"/>
    <s v="Top 60-70"/>
    <s v="B"/>
    <x v="2"/>
  </r>
  <r>
    <s v="BLK"/>
    <x v="5"/>
    <s v="Fleece to Sherpa|Fleece to Sherpa|Fleece to Sherpa"/>
    <s v="ELECT BLANKET"/>
    <s v="ST54-0143"/>
    <s v="Burgundy"/>
    <s v="Queen"/>
    <s v="B"/>
    <n v="492"/>
    <n v="37427.49"/>
    <n v="1.7146972594089864E-4"/>
    <n v="0.69844098421349265"/>
    <n v="1693"/>
    <s v="Top 60-70"/>
    <s v="B"/>
    <x v="2"/>
  </r>
  <r>
    <s v="SHET"/>
    <x v="15"/>
    <s v="Micro Fleece|Micro Fleece|Micro Fleece"/>
    <s v="SHEET/SHEET SET"/>
    <s v="TN20-0534"/>
    <s v="Grey Snowflake"/>
    <s v="Queen"/>
    <s v="A+"/>
    <n v="1080"/>
    <n v="37408.730000000003"/>
    <n v="1.7138377916598401E-4"/>
    <n v="0.69861236799265869"/>
    <n v="1694"/>
    <s v="Top 60-70"/>
    <s v="B"/>
    <x v="2"/>
  </r>
  <r>
    <s v="SHET"/>
    <x v="15"/>
    <s v="Cozy Cotton Flannel|Cozy Cotton Flannel|Cozy Cotton Flannel"/>
    <s v="SHEET/SHEET SET"/>
    <s v="TN20-0407"/>
    <s v="Seafoam Llama"/>
    <s v="Full"/>
    <s v="A"/>
    <n v="1766"/>
    <n v="37344.89"/>
    <n v="1.7109130357373704E-4"/>
    <n v="0.69878345929623242"/>
    <n v="1695"/>
    <s v="Top 60-70"/>
    <s v="B"/>
    <x v="2"/>
  </r>
  <r>
    <s v="SHET"/>
    <x v="13"/>
    <s v="Cozy Soft|Cozy Soft|Cozy Soft"/>
    <s v="SHEET/SHEET SET"/>
    <s v="ID20-1554"/>
    <s v="Grey/Pink Cats"/>
    <s v="Full"/>
    <s v="A"/>
    <n v="1180"/>
    <n v="37309.58"/>
    <n v="1.7092953488385233E-4"/>
    <n v="0.69895438883111627"/>
    <n v="1696"/>
    <s v="Top 60-70"/>
    <s v="B"/>
    <x v="2"/>
  </r>
  <r>
    <s v="BATH"/>
    <x v="7"/>
    <s v="Bayside|Nantucket|Rockaway"/>
    <s v="BATH RUG"/>
    <s v="MP72-5842"/>
    <s v="Blue"/>
    <s v="21x34&quot;"/>
    <s v="B"/>
    <n v="2363"/>
    <n v="37301.870000000003"/>
    <n v="1.7089421240866086E-4"/>
    <n v="0.69912528304352495"/>
    <n v="1697"/>
    <s v="Top 60-70"/>
    <s v="B"/>
    <x v="2"/>
  </r>
  <r>
    <s v="SHET"/>
    <x v="15"/>
    <s v="Cozy Cotton Flannel|Cozy Cotton Flannel|Cozy Cotton Flannel"/>
    <s v="SHEET/SHEET SET"/>
    <s v="TN20-0121"/>
    <s v="Blue Solid"/>
    <s v="Twin"/>
    <s v="A"/>
    <n v="2352"/>
    <n v="37290.61"/>
    <n v="1.7084262601817368E-4"/>
    <n v="0.69929612566954313"/>
    <n v="1698"/>
    <s v="Top 60-70"/>
    <s v="B"/>
    <x v="2"/>
  </r>
  <r>
    <s v="BLK"/>
    <x v="7"/>
    <s v="Egyptian Cotton|Egyptian Cotton|Egyptian Cotton"/>
    <s v="BLANKET"/>
    <s v="MP51N-5170"/>
    <s v="Seafoam"/>
    <s v="King"/>
    <s v="B"/>
    <n v="957"/>
    <n v="37257.93"/>
    <n v="1.7069290636976154E-4"/>
    <n v="0.69946681857591286"/>
    <n v="1699"/>
    <s v="Top 60-70"/>
    <s v="B"/>
    <x v="2"/>
  </r>
  <r>
    <s v="SHET"/>
    <x v="15"/>
    <s v="Cozy Cotton Flannel|Cozy Cotton Flannel|Cozy Cotton Flannel"/>
    <s v="SHEET/SHEET SET"/>
    <s v="TN20-0374"/>
    <s v="Multi Sloth"/>
    <s v="Queen"/>
    <s v="A"/>
    <n v="1496"/>
    <n v="37239.230000000003"/>
    <n v="1.706072344779223E-4"/>
    <n v="0.69963742581039079"/>
    <n v="1700"/>
    <s v="Top 60-70"/>
    <s v="B"/>
    <x v="2"/>
  </r>
  <r>
    <s v="BATH"/>
    <x v="7"/>
    <s v="Spa Waffle|Spa Waffle|Spa Waffle"/>
    <s v="SHOWER CURTAIN"/>
    <s v="MP70-4987"/>
    <s v="Blue"/>
    <s v="72x84&quot;"/>
    <s v="A"/>
    <n v="2152"/>
    <n v="37224.36"/>
    <n v="1.7053910928906401E-4"/>
    <n v="0.69980796491967989"/>
    <n v="1701"/>
    <s v="Top 60-70"/>
    <s v="B"/>
    <x v="2"/>
  </r>
  <r>
    <s v="ADUL"/>
    <x v="2"/>
    <s v="Serene|Serene|Serene"/>
    <s v="COVERLET&amp;BEDSPR"/>
    <s v="MPS13-273"/>
    <s v="Grey"/>
    <s v="King"/>
    <s v="B"/>
    <n v="342"/>
    <n v="37215.660000000003"/>
    <n v="1.7049925124312812E-4"/>
    <n v="0.69997846417092302"/>
    <n v="1702"/>
    <s v="Top 60-70"/>
    <s v="B"/>
    <x v="2"/>
  </r>
  <r>
    <s v="ADUL"/>
    <x v="7"/>
    <s v="Serene|Belle|Monroe"/>
    <s v="COMFORTER (SET)"/>
    <s v="MP10-4186"/>
    <s v="Yellow"/>
    <s v="King"/>
    <s v="B"/>
    <n v="493"/>
    <n v="37192.559999999998"/>
    <n v="1.7039342125909138E-4"/>
    <n v="0.70014885759218215"/>
    <n v="1703"/>
    <s v="Top 60-70"/>
    <s v="B"/>
    <x v="2"/>
  </r>
  <r>
    <s v="BLK"/>
    <x v="5"/>
    <s v="Plush Heated|Plush Heated|Plush Heated"/>
    <s v="ELECT BLANKET"/>
    <s v="ST54-0128"/>
    <s v="Light Grey"/>
    <s v="King"/>
    <s v="B"/>
    <n v="435"/>
    <n v="37191.410000000003"/>
    <n v="1.7038815266681251E-4"/>
    <n v="0.70031924574484894"/>
    <n v="1704"/>
    <s v="Top 60-70"/>
    <s v="B"/>
    <x v="2"/>
  </r>
  <r>
    <s v="ADUL"/>
    <x v="7"/>
    <s v="Viola|Aeriela|Eugenia"/>
    <s v="COMFORTER (SET)"/>
    <s v="MP10-7102"/>
    <s v="Taupe"/>
    <s v="Full/Queen"/>
    <s v="B"/>
    <n v="461"/>
    <n v="37162.14"/>
    <n v="1.702540555398534E-4"/>
    <n v="0.70048949980038877"/>
    <n v="1705"/>
    <s v="Top 60-70"/>
    <s v="B"/>
    <x v="2"/>
  </r>
  <r>
    <s v="ADUL"/>
    <x v="7"/>
    <s v="Palisades|Hanover|Overland"/>
    <s v="COMFORTER (SET)"/>
    <s v="MP10-184"/>
    <s v="Coral"/>
    <s v="Queen"/>
    <s v="B"/>
    <n v="561"/>
    <n v="37134.69"/>
    <n v="1.7012829653284873E-4"/>
    <n v="0.70065962809692162"/>
    <n v="1706"/>
    <s v="Top 70-80"/>
    <s v="B"/>
    <x v="2"/>
  </r>
  <r>
    <s v="BLK"/>
    <x v="3"/>
    <s v="Avril|Nami|Ombak"/>
    <s v="COMFORTER (SET)"/>
    <s v="AM10-0383"/>
    <s v="Blue Ombre"/>
    <s v="Twin/Twin "/>
    <s v="A"/>
    <n v="1156"/>
    <n v="37124.949999999997"/>
    <n v="1.7008367384693885E-4"/>
    <n v="0.70082971177076858"/>
    <n v="1707"/>
    <s v="Top 70-80"/>
    <s v="B"/>
    <x v="2"/>
  </r>
  <r>
    <s v="ADUL"/>
    <x v="1"/>
    <s v="Nea|Nea|Nea"/>
    <s v="COMFORTER (SET)"/>
    <s v="II10-1131"/>
    <s v="Black/White"/>
    <s v="King/Cal K"/>
    <s v="B+"/>
    <n v="479"/>
    <n v="37105.589999999997"/>
    <n v="1.6999497824126997E-4"/>
    <n v="0.7009997067490098"/>
    <n v="1708"/>
    <s v="Top 70-80"/>
    <s v="B"/>
    <x v="2"/>
  </r>
  <r>
    <s v="FUR"/>
    <x v="7"/>
    <s v="Valentina|Ortega|Dorado"/>
    <s v="ACCENT TABLE"/>
    <s v="MP120-0428"/>
    <s v="Bronze"/>
    <s v="See below"/>
    <s v="B-"/>
    <n v="293"/>
    <n v="37081.879999999997"/>
    <n v="1.6988635361263313E-4"/>
    <n v="0.70116959310262239"/>
    <n v="1709"/>
    <s v="Top 70-80"/>
    <s v="B"/>
    <x v="2"/>
  </r>
  <r>
    <s v="ADUL"/>
    <x v="7"/>
    <s v="Peyton|Brenna|Natalie"/>
    <s v="COVERLET&amp;BEDSPR"/>
    <s v="MP13-3976"/>
    <s v="Blue"/>
    <s v="Daybed"/>
    <s v="B"/>
    <n v="901"/>
    <n v="37078.78"/>
    <n v="1.6987215132040312E-4"/>
    <n v="0.70133946525394275"/>
    <n v="1710"/>
    <s v="Top 70-80"/>
    <s v="B"/>
    <x v="2"/>
  </r>
  <r>
    <s v="ADUL"/>
    <x v="3"/>
    <s v="Phoebe|Himari|Hannah"/>
    <s v="COMFORTER (SET)"/>
    <s v="AM10-0189"/>
    <s v="Gray"/>
    <s v="Full/Queen"/>
    <s v="A"/>
    <n v="1257"/>
    <n v="37052.68"/>
    <n v="1.6975257718259538E-4"/>
    <n v="0.7015092178311253"/>
    <n v="1711"/>
    <s v="Top 70-80"/>
    <s v="B"/>
    <x v="2"/>
  </r>
  <r>
    <s v="WIN"/>
    <x v="7"/>
    <s v="Elena|Juline|Gail"/>
    <s v="VALANCE"/>
    <s v="MP41-4952"/>
    <s v="Champagne"/>
    <s v="38x46&quot;"/>
    <s v="A"/>
    <n v="2863"/>
    <n v="37015.25"/>
    <n v="1.6958109595737917E-4"/>
    <n v="0.70167879892708263"/>
    <n v="1712"/>
    <s v="Top 70-80"/>
    <s v="B"/>
    <x v="2"/>
  </r>
  <r>
    <s v="SHET"/>
    <x v="15"/>
    <s v="Soloft Plush|Soloft Plush|Soloft Plush"/>
    <s v="SHEET/SHEET SET"/>
    <s v="BL20-0451"/>
    <s v="Brown"/>
    <s v="Queen"/>
    <s v="A"/>
    <n v="1162"/>
    <n v="36957.5"/>
    <n v="1.6931652099728736E-4"/>
    <n v="0.7018481154480799"/>
    <n v="1713"/>
    <s v="Top 70-80"/>
    <s v="B"/>
    <x v="2"/>
  </r>
  <r>
    <s v="ADUL"/>
    <x v="7"/>
    <s v="Timber|Heavenly|Hilltop"/>
    <s v="COVERLET&amp;BEDSPR"/>
    <s v="MP13-8471"/>
    <s v="Red/Black"/>
    <s v="King/Cal K"/>
    <s v="B"/>
    <n v="856"/>
    <n v="36948.93"/>
    <n v="1.6927725853134817E-4"/>
    <n v="0.70201739270661123"/>
    <n v="1714"/>
    <s v="Top 70-80"/>
    <s v="B"/>
    <x v="2"/>
  </r>
  <r>
    <s v="ADUL"/>
    <x v="2"/>
    <s v="Hollywood Glam"/>
    <s v="COMFORTER (SET)"/>
    <s v="MPS10-310"/>
    <s v="White"/>
    <s v="Queen"/>
    <s v="B"/>
    <n v="230"/>
    <n v="36935.160000000003"/>
    <n v="1.6921417286553929E-4"/>
    <n v="0.70218660687947676"/>
    <n v="1715"/>
    <s v="Top 70-80"/>
    <s v="B"/>
    <x v="2"/>
  </r>
  <r>
    <s v="ADUL"/>
    <x v="7"/>
    <s v="Biloxi|Morris|Hudson"/>
    <s v="COMFORTER (SET)"/>
    <s v="MP10-919"/>
    <s v="Purple"/>
    <s v="Queen"/>
    <s v="B"/>
    <n v="587"/>
    <n v="36928.339999999997"/>
    <n v="1.6918292782263318E-4"/>
    <n v="0.7023557898072994"/>
    <n v="1716"/>
    <s v="Top 70-80"/>
    <s v="B"/>
    <x v="2"/>
  </r>
  <r>
    <s v="SHET"/>
    <x v="10"/>
    <s v="Cotton 144TC|Cotton 144TC|Cotton 144TC"/>
    <s v="SHEET/SHEET SET"/>
    <s v="CS20-0586"/>
    <s v="Diamond Blue"/>
    <s v="King"/>
    <s v="ARA"/>
    <n v="1528"/>
    <n v="36927.160000000003"/>
    <n v="1.6917752178881662E-4"/>
    <n v="0.7025249673290882"/>
    <n v="1717"/>
    <s v="Top 70-80"/>
    <s v="B"/>
    <x v="2"/>
  </r>
  <r>
    <s v="BLK"/>
    <x v="5"/>
    <s v="Fleece to Sherpa|Fleece to Sherpa|Fleece to Sherpa"/>
    <s v="ELECT BLANKET"/>
    <s v="ST54-0144"/>
    <s v="Burgundy"/>
    <s v="King"/>
    <s v="B"/>
    <n v="448"/>
    <n v="36917.589999999997"/>
    <n v="1.6913367793828707E-4"/>
    <n v="0.70269410100702645"/>
    <n v="1718"/>
    <s v="Top 70-80"/>
    <s v="B"/>
    <x v="2"/>
  </r>
  <r>
    <s v="ADUL"/>
    <x v="7"/>
    <s v="Quebec|Mansfield|Vancouver"/>
    <s v="COVERLET&amp;BEDSPR"/>
    <s v="MP13-1687"/>
    <s v="Navy"/>
    <s v="King/Cal K"/>
    <s v="A"/>
    <n v="872"/>
    <n v="36908.230000000003"/>
    <n v="1.6909079617852157E-4"/>
    <n v="0.702863191803205"/>
    <n v="1719"/>
    <s v="Top 70-80"/>
    <s v="B"/>
    <x v="2"/>
  </r>
  <r>
    <s v="SHET"/>
    <x v="12"/>
    <s v="Cotton Flannel|Cotton Flannel|Cotton Flannel"/>
    <s v="SHEET/SHEET SET"/>
    <s v="WR20-3956"/>
    <s v="Green Tree Trip"/>
    <s v="King"/>
    <s v="A"/>
    <n v="1059"/>
    <n v="36887.19"/>
    <n v="1.6899440384674094E-4"/>
    <n v="0.70303218620705177"/>
    <n v="1720"/>
    <s v="Top 70-80"/>
    <s v="B"/>
    <x v="2"/>
  </r>
  <r>
    <s v="BLK"/>
    <x v="12"/>
    <s v="Alton|Alton|Alton"/>
    <s v="COMFORTER (SET)"/>
    <s v="WR10-2414"/>
    <s v="Navy/Ivory"/>
    <s v="Full/Queen"/>
    <s v="A"/>
    <n v="660"/>
    <n v="36881.089999999997"/>
    <n v="1.6896645740073986E-4"/>
    <n v="0.70320115266445249"/>
    <n v="1721"/>
    <s v="Top 70-80"/>
    <s v="B"/>
    <x v="2"/>
  </r>
  <r>
    <s v="YOUT"/>
    <x v="11"/>
    <s v="Morris|Emmett|Noah"/>
    <s v="COMFORTER (SET)"/>
    <s v="UHK10-0142"/>
    <s v="Multi"/>
    <s v="Twin"/>
    <s v="B"/>
    <n v="872"/>
    <n v="36859.39"/>
    <n v="1.6886704135512962E-4"/>
    <n v="0.70337001970580759"/>
    <n v="1722"/>
    <s v="Top 70-80"/>
    <s v="B"/>
    <x v="2"/>
  </r>
  <r>
    <s v="ADUL"/>
    <x v="12"/>
    <s v="Olsen|Olsen|Olsen"/>
    <s v="COVERLET&amp;BEDSPR"/>
    <s v="WR13-3905"/>
    <s v="Tan"/>
    <s v="King/Cal K"/>
    <s v="B"/>
    <n v="558"/>
    <n v="36856.980000000003"/>
    <n v="1.6885600021826694E-4"/>
    <n v="0.70353887570602591"/>
    <n v="1723"/>
    <s v="Top 70-80"/>
    <s v="B"/>
    <x v="2"/>
  </r>
  <r>
    <s v="ADUL"/>
    <x v="7"/>
    <s v="Quebec|Mansfield|Vancouver"/>
    <s v="COVERLET&amp;BEDSPR"/>
    <s v="MP13-2994"/>
    <s v="Red"/>
    <s v="King"/>
    <s v="B"/>
    <n v="538"/>
    <n v="36823.040000000001"/>
    <n v="1.6870050802527097E-4"/>
    <n v="0.70370757621405122"/>
    <n v="1724"/>
    <s v="Top 70-80"/>
    <s v="B"/>
    <x v="2"/>
  </r>
  <r>
    <s v="ART"/>
    <x v="2"/>
    <s v="Marlowe|Marlowe|Marlowe"/>
    <s v="DEC. MIRROR"/>
    <s v="MPS95F-0035"/>
    <s v="Silver"/>
    <s v="27&quot; Dia"/>
    <s v="A"/>
    <n v="491"/>
    <n v="36811.93"/>
    <n v="1.6864960884247236E-4"/>
    <n v="0.70387622582289366"/>
    <n v="1725"/>
    <s v="Top 70-80"/>
    <s v="B"/>
    <x v="2"/>
  </r>
  <r>
    <s v="ADUL"/>
    <x v="6"/>
    <s v="Joella|Loretta|Emma"/>
    <s v="COMFORTER (SET)"/>
    <s v="MPE10-767"/>
    <s v="Grey"/>
    <s v="Cal King"/>
    <s v="B"/>
    <n v="329"/>
    <n v="36806.14"/>
    <n v="1.6862308262569431E-4"/>
    <n v="0.70404484890551933"/>
    <n v="1726"/>
    <s v="Top 70-80"/>
    <s v="B"/>
    <x v="2"/>
  </r>
  <r>
    <s v="ADUL"/>
    <x v="7"/>
    <s v="Quebec|Mansfield|Vancouver"/>
    <s v="COVERLET&amp;BEDSPR"/>
    <s v="MP13-149"/>
    <s v="Cream"/>
    <s v="Full/Queen"/>
    <s v="A"/>
    <n v="955"/>
    <n v="36794.17"/>
    <n v="1.68568243452148E-4"/>
    <n v="0.70421341714897145"/>
    <n v="1727"/>
    <s v="Top 70-80"/>
    <s v="B"/>
    <x v="2"/>
  </r>
  <r>
    <s v="ADUL"/>
    <x v="12"/>
    <s v="Perry|Perry|Perry"/>
    <s v="COMFORTER (SET)"/>
    <s v="WR10-2192"/>
    <s v="Blue"/>
    <s v="Full"/>
    <s v="A+"/>
    <n v="413"/>
    <n v="36726.15"/>
    <n v="1.6825661767231348E-4"/>
    <n v="0.70438167376664373"/>
    <n v="1728"/>
    <s v="Top 70-80"/>
    <s v="B"/>
    <x v="2"/>
  </r>
  <r>
    <s v="BATH"/>
    <x v="7"/>
    <s v="Sophie|Lauren|Ashley"/>
    <s v="SHOWER CURTAIN"/>
    <s v="MP70-6597"/>
    <s v="Black"/>
    <s v="72x72&quot;"/>
    <s v="B"/>
    <n v="1981"/>
    <n v="36700.92"/>
    <n v="1.6814102933909931E-4"/>
    <n v="0.70454981479598289"/>
    <n v="1729"/>
    <s v="Top 70-80"/>
    <s v="B"/>
    <x v="2"/>
  </r>
  <r>
    <s v="HHL"/>
    <x v="17"/>
    <s v="Maya Bay|Maya Bay|Maya Bay"/>
    <s v="COMFORTER (SET)"/>
    <s v="HH10-1223"/>
    <s v="White"/>
    <s v="Queen"/>
    <s v="B+"/>
    <n v="274"/>
    <n v="36645.58"/>
    <n v="1.6788749551587023E-4"/>
    <n v="0.70471770229149877"/>
    <n v="1730"/>
    <s v="Top 70-80"/>
    <s v="B"/>
    <x v="2"/>
  </r>
  <r>
    <s v="SHET"/>
    <x v="18"/>
    <s v="Polka Dot|Polka Dot|Polka Dot"/>
    <s v="SHEET/SHEET SET"/>
    <s v="MZ20-415"/>
    <s v="Pink"/>
    <s v="Twin"/>
    <s v="A"/>
    <n v="1638"/>
    <n v="36610.94"/>
    <n v="1.6772879635366104E-4"/>
    <n v="0.7048854310878524"/>
    <n v="1731"/>
    <s v="Top 70-80"/>
    <s v="B"/>
    <x v="2"/>
  </r>
  <r>
    <s v="HHL"/>
    <x v="17"/>
    <s v="Anslee|Anslee|Anslee"/>
    <s v="DUVET&amp;DUVET SET"/>
    <s v="HH12-1692"/>
    <s v="Taupe"/>
    <s v="King"/>
    <s v="A+"/>
    <n v="365"/>
    <n v="36610.629999999997"/>
    <n v="1.6772737612443802E-4"/>
    <n v="0.70505315846397687"/>
    <n v="1732"/>
    <s v="Top 70-80"/>
    <s v="B"/>
    <x v="2"/>
  </r>
  <r>
    <s v="ADUL"/>
    <x v="7"/>
    <s v="Jenson|Denver|Clement"/>
    <s v="COMFORTER (SET)"/>
    <s v="MP10-8324"/>
    <s v="Spice"/>
    <s v="Queen"/>
    <s v="B"/>
    <n v="715"/>
    <n v="36609.769999999997"/>
    <n v="1.6772343613369033E-4"/>
    <n v="0.70522088190011056"/>
    <n v="1733"/>
    <s v="Top 70-80"/>
    <s v="B"/>
    <x v="2"/>
  </r>
  <r>
    <s v="ADUL"/>
    <x v="12"/>
    <s v="Montana|Montana|Montana"/>
    <s v="COVERLET&amp;BEDSPR"/>
    <s v="WR13-2948"/>
    <s v="Tan"/>
    <s v="King/Cal K"/>
    <s v="B"/>
    <n v="586"/>
    <n v="36598.57"/>
    <n v="1.6767212462627859E-4"/>
    <n v="0.70538855402473688"/>
    <n v="1734"/>
    <s v="Top 70-80"/>
    <s v="B"/>
    <x v="2"/>
  </r>
  <r>
    <s v="SHET"/>
    <x v="12"/>
    <s v="Cotton Flannel|Cotton Flannel|Cotton Flannel"/>
    <s v="SHEET/SHEET SET"/>
    <s v="WR20-2031"/>
    <s v="Blue Winter Frost"/>
    <s v="Queen"/>
    <s v="A"/>
    <n v="1272"/>
    <n v="36595.17"/>
    <n v="1.6765654791867145E-4"/>
    <n v="0.70555621057265561"/>
    <n v="1735"/>
    <s v="Top 70-80"/>
    <s v="B"/>
    <x v="2"/>
  </r>
  <r>
    <s v="ADUL"/>
    <x v="3"/>
    <s v="Porter|Evans|Walker"/>
    <s v="COMFORTER (SET)"/>
    <s v="AM10-0467"/>
    <s v="Black"/>
    <s v="Cal King"/>
    <s v="A++"/>
    <n v="986"/>
    <n v="36592.67"/>
    <n v="1.676450944571956E-4"/>
    <n v="0.70572385566711282"/>
    <n v="1736"/>
    <s v="Top 70-80"/>
    <s v="B"/>
    <x v="2"/>
  </r>
  <r>
    <s v="SHET"/>
    <x v="15"/>
    <s v="Cozy Cotton Flannel|Cozy Cotton Flannel|Cozy Cotton Flannel"/>
    <s v="SHEET/SHEET SET"/>
    <s v="TN20-0112"/>
    <s v="Ivory Solid"/>
    <s v="Full"/>
    <s v="A"/>
    <n v="1725"/>
    <n v="36570.480000000003"/>
    <n v="1.675434335331361E-4"/>
    <n v="0.70589139910064591"/>
    <n v="1737"/>
    <s v="Top 70-80"/>
    <s v="B"/>
    <x v="2"/>
  </r>
  <r>
    <s v="BLK"/>
    <x v="7"/>
    <s v="Jasmine|Dahlia|Dahlia"/>
    <s v="COMFORTER (SET)"/>
    <s v="MP10-8440"/>
    <s v="Taupe"/>
    <s v="Full/Queen"/>
    <s v="B+"/>
    <n v="681"/>
    <n v="36561.33"/>
    <n v="1.6750151386413453E-4"/>
    <n v="0.70605890061451004"/>
    <n v="1738"/>
    <s v="Top 70-80"/>
    <s v="B"/>
    <x v="2"/>
  </r>
  <r>
    <s v="SHET"/>
    <x v="7"/>
    <s v="Silk|Silk|Silk"/>
    <s v="PILLOWCASE"/>
    <s v="MP21-7271"/>
    <s v="Ivory"/>
    <s v="Queen"/>
    <s v="A+"/>
    <n v="1354"/>
    <n v="36545.68"/>
    <n v="1.6742981519529579E-4"/>
    <n v="0.70622633042970528"/>
    <n v="1739"/>
    <s v="Top 70-80"/>
    <s v="B"/>
    <x v="2"/>
  </r>
  <r>
    <s v="ADUL"/>
    <x v="23"/>
    <s v="Canovia Springs"/>
    <s v="COMFORTER (SET)"/>
    <s v="JLA10-054"/>
    <s v="Brown"/>
    <s v="Queen"/>
    <s v="B+"/>
    <n v="235"/>
    <n v="36531.96"/>
    <n v="1.6736695859871639E-4"/>
    <n v="0.70639369738830404"/>
    <n v="1740"/>
    <s v="Top 70-80"/>
    <s v="B"/>
    <x v="2"/>
  </r>
  <r>
    <s v="BASI"/>
    <x v="7"/>
    <s v="Windom|Prospect|Prospect"/>
    <s v="BLANKET"/>
    <s v="MP51-7663"/>
    <s v="Teal"/>
    <s v="King"/>
    <s v="B"/>
    <n v="1317"/>
    <n v="36502.49"/>
    <n v="1.6723194519483922E-4"/>
    <n v="0.7065609293334989"/>
    <n v="1741"/>
    <s v="Top 70-80"/>
    <s v="B"/>
    <x v="2"/>
  </r>
  <r>
    <s v="BLK"/>
    <x v="7"/>
    <s v="Vivienne|Camille|Camille"/>
    <s v="THROW"/>
    <s v="MP50-8255"/>
    <s v="Ivory"/>
    <s v="50x60&quot;"/>
    <s v="B"/>
    <n v="1567"/>
    <n v="36499.35"/>
    <n v="1.6721755964722558E-4"/>
    <n v="0.70672814689314611"/>
    <n v="1742"/>
    <s v="Top 70-80"/>
    <s v="B"/>
    <x v="2"/>
  </r>
  <r>
    <s v="BLK"/>
    <x v="3"/>
    <s v="Kyla|Yuna|Raya"/>
    <s v="COMFORTER (SET)"/>
    <s v="AM10-0266"/>
    <s v="Ivory"/>
    <s v="Full/Queen"/>
    <s v="A"/>
    <n v="1225"/>
    <n v="36490.76"/>
    <n v="1.6717820555359463E-4"/>
    <n v="0.70689532509869968"/>
    <n v="1743"/>
    <s v="Top 70-80"/>
    <s v="B"/>
    <x v="2"/>
  </r>
  <r>
    <s v="SHET"/>
    <x v="10"/>
    <s v="Cotton Flannel 135GSM|Cotton Flannel 135GSM|Cotton Flannel 135GSM"/>
    <s v="SHEET/SHEET SET"/>
    <s v="CS20-1393"/>
    <s v="Novalty Multi Forest Animals"/>
    <s v="Twin"/>
    <s v="ARA"/>
    <n v="1839"/>
    <n v="36480.480000000003"/>
    <n v="1.6713110892000599E-4"/>
    <n v="0.70706245620761965"/>
    <n v="1744"/>
    <s v="Top 70-80"/>
    <s v="B"/>
    <x v="2"/>
  </r>
  <r>
    <s v="FUR"/>
    <x v="7"/>
    <s v="Hannah|Isa|Lilith"/>
    <s v="ACCENT CHAIR"/>
    <s v="FPF18-0403"/>
    <s v="Teal"/>
    <s v="See below"/>
    <s v="B-"/>
    <n v="173"/>
    <n v="36463.4"/>
    <n v="1.6705285887120308E-4"/>
    <n v="0.70722950906649085"/>
    <n v="1745"/>
    <s v="Top 70-80"/>
    <s v="B"/>
    <x v="2"/>
  </r>
  <r>
    <s v="SHET"/>
    <x v="15"/>
    <s v="Cozy Cotton Flannel|Cozy Cotton Flannel|Cozy Cotton Flannel"/>
    <s v="SHEET/SHEET SET"/>
    <s v="TN20-0242"/>
    <s v="Grey Geo"/>
    <s v="Queen"/>
    <s v="A"/>
    <n v="1474"/>
    <n v="36449.51"/>
    <n v="1.6698922343924333E-4"/>
    <n v="0.70739649828993012"/>
    <n v="1746"/>
    <s v="Top 70-80"/>
    <s v="B"/>
    <x v="2"/>
  </r>
  <r>
    <s v="SHET"/>
    <x v="15"/>
    <s v="Cozy Cotton Flannel|Cozy Cotton Flannel|Cozy Cotton Flannel"/>
    <s v="SHEET/SHEET SET"/>
    <s v="TN20-0252"/>
    <s v="Multi Leaves"/>
    <s v="Twin XL"/>
    <s v="A"/>
    <n v="1965"/>
    <n v="36442.050000000003"/>
    <n v="1.6695504631019945E-4"/>
    <n v="0.70756345333624027"/>
    <n v="1747"/>
    <s v="Top 70-80"/>
    <s v="B"/>
    <x v="2"/>
  </r>
  <r>
    <s v="FUR"/>
    <x v="7"/>
    <s v="Augustine|Caddy|Bewick"/>
    <s v="MOTION"/>
    <s v="MP103-0825"/>
    <s v="Grey/Taupe"/>
    <s v="See below"/>
    <s v="B"/>
    <n v="157"/>
    <n v="36382.01"/>
    <n v="1.6667997997939576E-4"/>
    <n v="0.7077301333162197"/>
    <n v="1748"/>
    <s v="Top 70-80"/>
    <s v="B"/>
    <x v="2"/>
  </r>
  <r>
    <s v="ADUL"/>
    <x v="6"/>
    <s v="Alice|Leena|Robin"/>
    <s v="COMFORTER (SET)"/>
    <s v="MPE10-1020"/>
    <s v="Mauve"/>
    <s v="Queen"/>
    <s v="B"/>
    <n v="1032"/>
    <n v="36350.589999999997"/>
    <n v="1.6653603287556743E-4"/>
    <n v="0.70789666934909523"/>
    <n v="1749"/>
    <s v="Top 70-80"/>
    <s v="B"/>
    <x v="2"/>
  </r>
  <r>
    <s v="ADUL"/>
    <x v="3"/>
    <s v="Porter|Evans|Walker"/>
    <s v="COMFORTER (SET)"/>
    <s v="AM10-0449"/>
    <s v="Silver"/>
    <s v="Cal King"/>
    <s v="B+"/>
    <n v="980"/>
    <n v="36338.39"/>
    <n v="1.6648013998356534E-4"/>
    <n v="0.70806314948907878"/>
    <n v="1750"/>
    <s v="Top 70-80"/>
    <s v="B"/>
    <x v="2"/>
  </r>
  <r>
    <s v="WIN"/>
    <x v="7"/>
    <s v="Galen|Colm|Paxton"/>
    <s v="WINDOW PANEL"/>
    <s v="MP40-7325"/>
    <s v="Taupe"/>
    <s v="35x64&quot;"/>
    <s v="A"/>
    <n v="942"/>
    <n v="36295.040000000001"/>
    <n v="1.6628153696157436E-4"/>
    <n v="0.7082294310260403"/>
    <n v="1751"/>
    <s v="Top 70-80"/>
    <s v="B"/>
    <x v="2"/>
  </r>
  <r>
    <s v="ADUL"/>
    <x v="7"/>
    <s v="Jackson Blocks|Maddox|Warren"/>
    <s v="COMFORTER (SET)"/>
    <s v="MP10-283"/>
    <s v="Red"/>
    <s v="Queen"/>
    <s v="B+"/>
    <n v="546"/>
    <n v="36248.080000000002"/>
    <n v="1.6606639514121226E-4"/>
    <n v="0.70839549742118146"/>
    <n v="1752"/>
    <s v="Top 70-80"/>
    <s v="B"/>
    <x v="2"/>
  </r>
  <r>
    <s v="FUR"/>
    <x v="30"/>
    <s v="Modern|Modern|Modern"/>
    <s v="DINING CHAIR"/>
    <s v="TG108-0326"/>
    <s v="Cream"/>
    <s v="See below"/>
    <s v="EXB"/>
    <n v="317"/>
    <n v="36214.080000000002"/>
    <n v="1.6591062806514087E-4"/>
    <n v="0.70856140804924661"/>
    <n v="1753"/>
    <s v="Top 70-80"/>
    <s v="B"/>
    <x v="2"/>
  </r>
  <r>
    <s v="ADUL"/>
    <x v="7"/>
    <s v="Palisades|Hanover|Overland"/>
    <s v="COMFORTER (SET)"/>
    <s v="MP10-7483"/>
    <s v="Black"/>
    <s v="Queen"/>
    <s v="B"/>
    <n v="520"/>
    <n v="36197.269999999997"/>
    <n v="1.6583361499017732E-4"/>
    <n v="0.70872724166423684"/>
    <n v="1754"/>
    <s v="Top 70-80"/>
    <s v="B"/>
    <x v="2"/>
  </r>
  <r>
    <s v="YOUT"/>
    <x v="24"/>
    <s v="Crazy Daisy|Blooming Butterflies|Petal Power"/>
    <s v="COVERLET&amp;BEDSPR"/>
    <s v="MZK80-042"/>
    <s v="Multi"/>
    <s v="Twin"/>
    <s v="B"/>
    <n v="905"/>
    <n v="36183.879999999997"/>
    <n v="1.6577227025051276E-4"/>
    <n v="0.70889301393448734"/>
    <n v="1755"/>
    <s v="Top 70-80"/>
    <s v="B"/>
    <x v="2"/>
  </r>
  <r>
    <s v="ART"/>
    <x v="7"/>
    <s v="Botanical Panel|Botanical Panel|Botanical Panel"/>
    <s v="AWD"/>
    <s v="MP95B-0230"/>
    <s v="White"/>
    <s v="See below"/>
    <s v="A"/>
    <n v="731"/>
    <n v="36178.69"/>
    <n v="1.6574849286448895E-4"/>
    <n v="0.70905876242735177"/>
    <n v="1756"/>
    <s v="Top 70-80"/>
    <s v="B"/>
    <x v="2"/>
  </r>
  <r>
    <s v="BATH"/>
    <x v="7"/>
    <s v="Evan|Ethan|Jordan"/>
    <s v="BATH RUG"/>
    <s v="MP72-3607"/>
    <s v="Grey"/>
    <s v="24x72&quot;"/>
    <s v="B"/>
    <n v="1072"/>
    <n v="36153.42"/>
    <n v="1.6563272127589118E-4"/>
    <n v="0.70922439514862767"/>
    <n v="1757"/>
    <s v="Top 70-80"/>
    <s v="B"/>
    <x v="2"/>
  </r>
  <r>
    <s v="SHET"/>
    <x v="7"/>
    <s v="Silk|Silk|Silk"/>
    <s v="PILLOWCASE"/>
    <s v="MP21-7478"/>
    <s v="White"/>
    <s v="King"/>
    <s v="A+"/>
    <n v="1146"/>
    <n v="36102"/>
    <n v="1.6539714648025619E-4"/>
    <n v="0.7093897922951079"/>
    <n v="1758"/>
    <s v="Top 70-80"/>
    <s v="B"/>
    <x v="2"/>
  </r>
  <r>
    <s v="BASI"/>
    <x v="8"/>
    <s v="Rayon from Bamboo|Rayon from Bamboo|Rayon from Bamboo"/>
    <s v="NORMAL PILLOW"/>
    <s v="BASI30-0526"/>
    <s v="Ivory"/>
    <s v="Body Pillo"/>
    <s v="B"/>
    <n v="1379"/>
    <n v="36099.599999999999"/>
    <n v="1.6538615115723937E-4"/>
    <n v="0.70955517844626514"/>
    <n v="1759"/>
    <s v="Top 70-80"/>
    <s v="B"/>
    <x v="2"/>
  </r>
  <r>
    <s v="SHET"/>
    <x v="7"/>
    <s v="Silk|Silk|Silk"/>
    <s v="PILLOWCASE"/>
    <s v="MP21-7273"/>
    <s v="Grey"/>
    <s v="Queen"/>
    <s v="A+"/>
    <n v="1345"/>
    <n v="36076.03"/>
    <n v="1.6527816792244519E-4"/>
    <n v="0.70972045661418759"/>
    <n v="1760"/>
    <s v="Top 70-80"/>
    <s v="B"/>
    <x v="2"/>
  </r>
  <r>
    <s v="SHET"/>
    <x v="6"/>
    <s v="Satin|Satin|Satin"/>
    <s v="SHEET/SHEET SET"/>
    <s v="MPE20-1140"/>
    <s v="Midnight Blue"/>
    <s v="King"/>
    <s v="B"/>
    <n v="1429"/>
    <n v="36070.519999999997"/>
    <n v="1.6525292449335243E-4"/>
    <n v="0.70988570953868091"/>
    <n v="1761"/>
    <s v="Top 70-80"/>
    <s v="B"/>
    <x v="2"/>
  </r>
  <r>
    <s v="SHET"/>
    <x v="7"/>
    <s v="600 Thread Count|600 Thread Count|600 Thread Count"/>
    <s v="SHEET/SHEET SET"/>
    <s v="MP20-7165"/>
    <s v="White"/>
    <s v="Split King"/>
    <s v="A+"/>
    <n v="441"/>
    <n v="36058.300000000003"/>
    <n v="1.6519693997365858E-4"/>
    <n v="0.71005090647865454"/>
    <n v="1762"/>
    <s v="Top 70-80"/>
    <s v="B"/>
    <x v="2"/>
  </r>
  <r>
    <s v="YOUT"/>
    <x v="24"/>
    <s v="Alicia|Mia|Natalie"/>
    <s v="COMFORTER (SET)"/>
    <s v="MZK10-170"/>
    <s v="Pink"/>
    <s v="Twin"/>
    <s v="B"/>
    <n v="749"/>
    <n v="36043.33"/>
    <n v="1.6512835664634127E-4"/>
    <n v="0.71021603483530094"/>
    <n v="1763"/>
    <s v="Top 70-80"/>
    <s v="B"/>
    <x v="2"/>
  </r>
  <r>
    <s v="ADUL"/>
    <x v="1"/>
    <s v="Kara|Kara|Kara"/>
    <s v="COMFORTER (SET)"/>
    <s v="II10-1271"/>
    <s v="Gray"/>
    <s v="King/Cal K"/>
    <s v="B"/>
    <n v="406"/>
    <n v="36029.379999999997"/>
    <n v="1.6506444633130607E-4"/>
    <n v="0.71038109928163229"/>
    <n v="1764"/>
    <s v="Top 70-80"/>
    <s v="B"/>
    <x v="2"/>
  </r>
  <r>
    <s v="BASI"/>
    <x v="31"/>
    <s v="Signature|Signature|Signature"/>
    <s v="MATT PAD/TOPPER"/>
    <s v="CC16-0019"/>
    <s v="White"/>
    <s v="Queen"/>
    <s v="B"/>
    <n v="1071"/>
    <n v="35951.81"/>
    <n v="1.6470906832863385E-4"/>
    <n v="0.71054580834996095"/>
    <n v="1765"/>
    <s v="Top 70-80"/>
    <s v="B"/>
    <x v="2"/>
  </r>
  <r>
    <s v="YOUT"/>
    <x v="11"/>
    <s v="Lola|Ella|Laila"/>
    <s v="COVERLET&amp;BEDSPR"/>
    <s v="UHK13-0103"/>
    <s v="Pink"/>
    <s v="Full/Queen"/>
    <s v="B"/>
    <n v="649"/>
    <n v="35951.01"/>
    <n v="1.6470540322096157E-4"/>
    <n v="0.71071051375318195"/>
    <n v="1766"/>
    <s v="Top 70-80"/>
    <s v="B"/>
    <x v="2"/>
  </r>
  <r>
    <s v="WIN"/>
    <x v="13"/>
    <s v="Raina|Khloe|Arielle"/>
    <s v="WINDOW PANEL"/>
    <s v="ID40-1405"/>
    <s v="Grey/Silver"/>
    <s v="50x84&quot;"/>
    <s v="A"/>
    <n v="1743"/>
    <n v="35942.379999999997"/>
    <n v="1.6466586587194699E-4"/>
    <n v="0.71087517961905389"/>
    <n v="1767"/>
    <s v="Top 70-80"/>
    <s v="B"/>
    <x v="2"/>
  </r>
  <r>
    <s v="ADUL"/>
    <x v="6"/>
    <s v="Saben|Barret|Seth"/>
    <s v="COMFORTER (SET)"/>
    <s v="MPE10-166"/>
    <s v="Taupe"/>
    <s v="King"/>
    <s v="A"/>
    <n v="455"/>
    <n v="35935.57"/>
    <n v="1.6463466664288682E-4"/>
    <n v="0.71103981428569674"/>
    <n v="1768"/>
    <s v="Top 70-80"/>
    <s v="B"/>
    <x v="2"/>
  </r>
  <r>
    <s v="BASI"/>
    <x v="7"/>
    <s v="Haven Plush|Haven Plush|Haven Plush"/>
    <s v="MATT PAD/TOPPER"/>
    <s v="CO16-373"/>
    <s v="White"/>
    <s v="Queen"/>
    <s v="EXB"/>
    <n v="1331"/>
    <n v="35910.379999999997"/>
    <n v="1.6451926156505628E-4"/>
    <n v="0.71120433354726176"/>
    <n v="1769"/>
    <s v="Top 70-80"/>
    <s v="B"/>
    <x v="2"/>
  </r>
  <r>
    <s v="BLK"/>
    <x v="9"/>
    <s v="Heated Microlight to Berber|Heated Microlight to Berber"/>
    <s v="ELECT BLANKET"/>
    <s v="BR54-0382"/>
    <s v="Tan"/>
    <s v="Full"/>
    <s v="B+"/>
    <n v="567"/>
    <n v="35906.42"/>
    <n v="1.6450111928207855E-4"/>
    <n v="0.71136883466654388"/>
    <n v="1770"/>
    <s v="Top 70-80"/>
    <s v="B"/>
    <x v="2"/>
  </r>
  <r>
    <s v="ADUL"/>
    <x v="7"/>
    <s v="Quebec|Mansfield|Vancouver"/>
    <s v="COVERLET&amp;BEDSPR"/>
    <s v="MP13-6480"/>
    <s v="Navy"/>
    <s v="Queen"/>
    <s v="B"/>
    <n v="708"/>
    <n v="35877.300000000003"/>
    <n v="1.6436770936280803E-4"/>
    <n v="0.71153320237590667"/>
    <n v="1771"/>
    <s v="Top 70-80"/>
    <s v="B"/>
    <x v="2"/>
  </r>
  <r>
    <s v="SHET"/>
    <x v="7"/>
    <s v="1500 Thread Count|1500 Thread Count|1500 Thread Count"/>
    <s v="SHEET/SHEET SET"/>
    <s v="MP20-6410"/>
    <s v="Blue"/>
    <s v="King"/>
    <s v="A"/>
    <n v="721"/>
    <n v="35857.46"/>
    <n v="1.6427681469253577E-4"/>
    <n v="0.71169747919059922"/>
    <n v="1772"/>
    <s v="Top 70-80"/>
    <s v="B"/>
    <x v="2"/>
  </r>
  <r>
    <s v="BLK"/>
    <x v="9"/>
    <s v="Heated Microlight to Berber|Heated Microlight to Berber"/>
    <s v="ELECT BLANKET"/>
    <s v="BR54-0309"/>
    <s v="Beige"/>
    <s v="60x70&quot;"/>
    <s v="B+"/>
    <n v="952"/>
    <n v="35839.089999999997"/>
    <n v="1.6419265465761131E-4"/>
    <n v="0.71186167184525684"/>
    <n v="1773"/>
    <s v="Top 70-80"/>
    <s v="B"/>
    <x v="2"/>
  </r>
  <r>
    <s v="FUR"/>
    <x v="1"/>
    <s v="Bonn|Bonn|Bonn"/>
    <s v="MOTION"/>
    <s v="II103-0563"/>
    <s v="Cream"/>
    <s v="See below"/>
    <s v="B"/>
    <n v="144"/>
    <n v="35831.910000000003"/>
    <n v="1.6415976031625276E-4"/>
    <n v="0.71202583160557309"/>
    <n v="1774"/>
    <s v="Top 70-80"/>
    <s v="B"/>
    <x v="2"/>
  </r>
  <r>
    <s v="FUR"/>
    <x v="1"/>
    <s v="Bailey|Bailey|Bailey"/>
    <s v="ACCENT BENCH"/>
    <s v="II105-0593"/>
    <s v="Cream"/>
    <s v="See below"/>
    <s v="A"/>
    <n v="278"/>
    <n v="35800.800000000003"/>
    <n v="1.6401723344164744E-4"/>
    <n v="0.71218984883901471"/>
    <n v="1775"/>
    <s v="Top 70-80"/>
    <s v="B"/>
    <x v="2"/>
  </r>
  <r>
    <s v="WIN"/>
    <x v="7"/>
    <s v="Aubrey|Whitman|Charlotte"/>
    <s v="WINDOW PANEL"/>
    <s v="WIN40-091"/>
    <s v="Blue/Brown"/>
    <s v="50x84&quot;"/>
    <s v="A"/>
    <n v="1228"/>
    <n v="35758.1"/>
    <n v="1.6382160831964013E-4"/>
    <n v="0.71235367044733433"/>
    <n v="1776"/>
    <s v="Top 70-80"/>
    <s v="B"/>
    <x v="2"/>
  </r>
  <r>
    <s v="BLK"/>
    <x v="7"/>
    <s v="Elma|Celia"/>
    <s v="THROW"/>
    <s v="MP50-3255"/>
    <s v="Grey"/>
    <s v="60x70&quot;"/>
    <s v="B"/>
    <n v="2261"/>
    <n v="35723.300000000003"/>
    <n v="1.6366217613589652E-4"/>
    <n v="0.71251733262347028"/>
    <n v="1777"/>
    <s v="Top 70-80"/>
    <s v="B"/>
    <x v="2"/>
  </r>
  <r>
    <s v="ART"/>
    <x v="2"/>
    <s v="Marlowe|Marlowe|Marlowe"/>
    <s v="DEC. MIRROR"/>
    <s v="MPS95F-0042"/>
    <s v="White"/>
    <s v="27&quot; Dia"/>
    <s v="A"/>
    <n v="492"/>
    <n v="35721.29"/>
    <n v="1.6365296755286993E-4"/>
    <n v="0.71268098559102311"/>
    <n v="1778"/>
    <s v="Top 70-80"/>
    <s v="B"/>
    <x v="2"/>
  </r>
  <r>
    <s v="BLK"/>
    <x v="9"/>
    <s v="Heated Microlight to Berber|Heated Microlight to Berber"/>
    <s v="ELECT BLANKET"/>
    <s v="BR54-0651"/>
    <s v="Ivory"/>
    <s v="Full"/>
    <s v="A"/>
    <n v="559"/>
    <n v="35706.83"/>
    <n v="1.6358672073169372E-4"/>
    <n v="0.7128445723117548"/>
    <n v="1779"/>
    <s v="Top 70-80"/>
    <s v="B"/>
    <x v="2"/>
  </r>
  <r>
    <s v="YOUT"/>
    <x v="11"/>
    <s v="Dawn|Ellie|Mandy"/>
    <s v="COMFORTER (SET)"/>
    <s v="UHK10-0184"/>
    <s v="Yellow/Coral"/>
    <s v="Twin"/>
    <s v="B"/>
    <n v="787"/>
    <n v="35677.980000000003"/>
    <n v="1.6345454778626256E-4"/>
    <n v="0.71300802685954101"/>
    <n v="1780"/>
    <s v="Top 70-80"/>
    <s v="B"/>
    <x v="2"/>
  </r>
  <r>
    <s v="BLK"/>
    <x v="7"/>
    <s v="Arya|Nova|Alivia"/>
    <s v="COMFORTER (SET)"/>
    <s v="MP10-5061"/>
    <s v="Blush"/>
    <s v="Full/Queen"/>
    <s v="B+"/>
    <n v="668"/>
    <n v="35676.720000000001"/>
    <n v="1.6344877524167872E-4"/>
    <n v="0.71317147563478267"/>
    <n v="1781"/>
    <s v="Top 70-80"/>
    <s v="B"/>
    <x v="2"/>
  </r>
  <r>
    <s v="BATH"/>
    <x v="2"/>
    <s v="Marshmallow|Marshmallow|Marshmallow"/>
    <s v="BATH RUG"/>
    <s v="MPS72-162"/>
    <s v="White"/>
    <s v="20x30&quot;"/>
    <s v="A"/>
    <n v="2413"/>
    <n v="35665.97"/>
    <n v="1.6339952535733264E-4"/>
    <n v="0.71333487516014005"/>
    <n v="1782"/>
    <s v="Top 70-80"/>
    <s v="B"/>
    <x v="2"/>
  </r>
  <r>
    <s v="BLK"/>
    <x v="5"/>
    <s v="Plush|Plush|Plush"/>
    <s v="ELEC MATT PAD"/>
    <s v="ST55-0183"/>
    <s v="White"/>
    <s v="Twin XL"/>
    <s v="A"/>
    <n v="847"/>
    <n v="35645.29"/>
    <n v="1.6330478232400451E-4"/>
    <n v="0.71349817994246401"/>
    <n v="1783"/>
    <s v="Top 70-80"/>
    <s v="B"/>
    <x v="2"/>
  </r>
  <r>
    <s v="HHL"/>
    <x v="17"/>
    <s v="Crystal Beach|Crystal Beach|Crystal Beach"/>
    <s v="COMFORTER (SET)"/>
    <s v="HH10-702"/>
    <s v="White"/>
    <s v="Queen"/>
    <s v="B+"/>
    <n v="315"/>
    <n v="35635.83"/>
    <n v="1.6326144242577995E-4"/>
    <n v="0.71366144138488974"/>
    <n v="1784"/>
    <s v="Top 70-80"/>
    <s v="B"/>
    <x v="2"/>
  </r>
  <r>
    <s v="ADUL"/>
    <x v="12"/>
    <s v="Huntington|Huntington|Huntington"/>
    <s v="THROW"/>
    <s v="WR50-1783"/>
    <s v="Red"/>
    <s v="50x70&quot;"/>
    <s v="B"/>
    <n v="1541"/>
    <n v="35629.68"/>
    <n v="1.6323326691054939E-4"/>
    <n v="0.71382467465180033"/>
    <n v="1785"/>
    <s v="Top 70-80"/>
    <s v="B"/>
    <x v="2"/>
  </r>
  <r>
    <s v="BLK"/>
    <x v="5"/>
    <s v="Plush Heated|Plush Heated|Plush Heated"/>
    <s v="ELECT BLANKET"/>
    <s v="ST54-0127"/>
    <s v="Light Grey"/>
    <s v="Queen"/>
    <s v="B"/>
    <n v="457"/>
    <n v="35624.5"/>
    <n v="1.6320953533837147E-4"/>
    <n v="0.71398788418713866"/>
    <n v="1786"/>
    <s v="Top 70-80"/>
    <s v="B"/>
    <x v="2"/>
  </r>
  <r>
    <s v="TOWL"/>
    <x v="2"/>
    <s v="800gsm|800gsm|800gsm"/>
    <s v="BATH TOWEL"/>
    <s v="MPS73-461"/>
    <s v="Aqua"/>
    <s v="34x68&quot; – 2"/>
    <s v="B"/>
    <n v="1049"/>
    <n v="35615.03"/>
    <n v="1.6316614962630098E-4"/>
    <n v="0.71415105033676496"/>
    <n v="1787"/>
    <s v="Top 70-80"/>
    <s v="B"/>
    <x v="2"/>
  </r>
  <r>
    <s v="BLK"/>
    <x v="7"/>
    <s v="Gia|Margot|Margot"/>
    <s v="COMFORTER (SET)"/>
    <s v="MP10-8545"/>
    <s v="Black"/>
    <s v="Full/Queen"/>
    <s v="A"/>
    <n v="892"/>
    <n v="35612.9"/>
    <n v="1.631563912771236E-4"/>
    <n v="0.71431420672804213"/>
    <n v="1788"/>
    <s v="Top 70-80"/>
    <s v="B"/>
    <x v="2"/>
  </r>
  <r>
    <s v="BASI"/>
    <x v="8"/>
    <s v="3&quot; Gel Memory Foam|3&quot; Gel Memory Foam|3&quot; Gel Memory Foam"/>
    <s v="MATT PAD/TOPPER"/>
    <s v="BASI16-0419"/>
    <s v="Blue"/>
    <s v="Queen"/>
    <s v="B"/>
    <n v="512"/>
    <n v="35612.15"/>
    <n v="1.6315295523868084E-4"/>
    <n v="0.71447735968328085"/>
    <n v="1789"/>
    <s v="Top 70-80"/>
    <s v="B"/>
    <x v="2"/>
  </r>
  <r>
    <s v="BLK"/>
    <x v="9"/>
    <s v="Heated Plush|Heated Plush|Heated Plush"/>
    <s v="ELECT BLANKET"/>
    <s v="BR54-1934"/>
    <s v="Purple"/>
    <s v="Queen"/>
    <s v="B"/>
    <n v="466"/>
    <n v="35600.620000000003"/>
    <n v="1.6310013187435427E-4"/>
    <n v="0.71464045981515523"/>
    <n v="1790"/>
    <s v="Top 70-80"/>
    <s v="B"/>
    <x v="2"/>
  </r>
  <r>
    <s v="YOUT"/>
    <x v="13"/>
    <s v="Felicia|Isabel|Alyssa"/>
    <s v="COMFORTER (SET)"/>
    <s v="ID10-1906"/>
    <s v="Teal"/>
    <s v="Full/Queen"/>
    <s v="A"/>
    <n v="923"/>
    <n v="35578.980000000003"/>
    <n v="1.6300099071181944E-4"/>
    <n v="0.7148034608058671"/>
    <n v="1791"/>
    <s v="Top 70-80"/>
    <s v="B"/>
    <x v="2"/>
  </r>
  <r>
    <s v="BASI"/>
    <x v="8"/>
    <s v="Highline|Montview|Montview"/>
    <s v="MATT PAD/TOPPER"/>
    <s v="BASI16-0237"/>
    <s v="White"/>
    <s v="Twin XL"/>
    <s v="B"/>
    <n v="2464"/>
    <n v="35570.080000000002"/>
    <n v="1.6296021638896547E-4"/>
    <n v="0.71496642102225605"/>
    <n v="1792"/>
    <s v="Top 70-80"/>
    <s v="B"/>
    <x v="2"/>
  </r>
  <r>
    <s v="SHET"/>
    <x v="10"/>
    <s v="Microfiber Coolmax|Microfiber Coolmax|Microfiber Coolmax"/>
    <s v="SHEET/SHEET SET"/>
    <s v="CS20-1357"/>
    <s v="Teal"/>
    <s v="Queen"/>
    <s v="ARA+"/>
    <n v="1845"/>
    <n v="35448"/>
    <n v="1.6240092095817741E-4"/>
    <n v="0.71512882194321425"/>
    <n v="1793"/>
    <s v="Top 70-80"/>
    <s v="B"/>
    <x v="2"/>
  </r>
  <r>
    <s v="ADUL"/>
    <x v="7"/>
    <s v="Quebec|Mansfield|Vancouver"/>
    <s v="COVERLET&amp;BEDSPR"/>
    <s v="MP13-3979"/>
    <s v="Seafoam"/>
    <s v="Daybed"/>
    <s v="B"/>
    <n v="855"/>
    <n v="35434.839999999997"/>
    <n v="1.623406299369686E-4"/>
    <n v="0.71529116257315117"/>
    <n v="1794"/>
    <s v="Top 70-80"/>
    <s v="B"/>
    <x v="2"/>
  </r>
  <r>
    <s v="ADUL"/>
    <x v="16"/>
    <s v="Ramsey|Lynda|Casey"/>
    <s v="COMFORTER (SET)"/>
    <s v="5DS10-0219"/>
    <s v="Grey"/>
    <s v="King"/>
    <s v="B"/>
    <n v="632"/>
    <n v="35418.97"/>
    <n v="1.6226792336352001E-4"/>
    <n v="0.71545343049651466"/>
    <n v="1795"/>
    <s v="Top 70-80"/>
    <s v="B"/>
    <x v="2"/>
  </r>
  <r>
    <s v="BLK"/>
    <x v="5"/>
    <s v="Fleece to Sherpa|Fleece to Sherpa|Fleece to Sherpa"/>
    <s v="ELECT BLANKET"/>
    <s v="ST54-0102"/>
    <s v="Dark Grey"/>
    <s v="Twin"/>
    <s v="B+"/>
    <n v="753"/>
    <n v="35408.480000000003"/>
    <n v="1.6221986463916741E-4"/>
    <n v="0.71561565036115382"/>
    <n v="1796"/>
    <s v="Top 70-80"/>
    <s v="B"/>
    <x v="2"/>
  </r>
  <r>
    <s v="FUR"/>
    <x v="1"/>
    <s v="Boomerang|Boomerang|Boomerang"/>
    <s v="BAR STOOL"/>
    <s v="II104-0480"/>
    <s v="Navy"/>
    <s v="See below"/>
    <s v="B"/>
    <n v="292"/>
    <n v="35393.449999999997"/>
    <n v="1.6215100642877467E-4"/>
    <n v="0.71577780136758262"/>
    <n v="1797"/>
    <s v="Top 70-80"/>
    <s v="B"/>
    <x v="2"/>
  </r>
  <r>
    <s v="BLK"/>
    <x v="13"/>
    <s v="Malea|Leena|Leena"/>
    <s v="COMFORTER (SET)"/>
    <s v="ID10-1700"/>
    <s v="Ivory"/>
    <s v="Full/Queen"/>
    <s v="A"/>
    <n v="886"/>
    <n v="35382.06"/>
    <n v="1.6209882445829076E-4"/>
    <n v="0.7159399001920409"/>
    <n v="1798"/>
    <s v="Top 70-80"/>
    <s v="B"/>
    <x v="2"/>
  </r>
  <r>
    <s v="ADUL"/>
    <x v="7"/>
    <s v="Quebec|Mansfield|Vancouver"/>
    <s v="COVERLET&amp;BEDSPR"/>
    <s v="MP13-1372"/>
    <s v="White"/>
    <s v="King/Cal K"/>
    <s v="A"/>
    <n v="825"/>
    <n v="35376.89"/>
    <n v="1.6207513869995874E-4"/>
    <n v="0.71610197533074083"/>
    <n v="1799"/>
    <s v="Top 70-80"/>
    <s v="B"/>
    <x v="2"/>
  </r>
  <r>
    <s v="BLK"/>
    <x v="7"/>
    <s v="Jasmine|Dahlia|Dahlia"/>
    <s v="COMFORTER (SET)"/>
    <s v="MP10-8442"/>
    <s v="Black"/>
    <s v="Full/Queen"/>
    <s v="B+"/>
    <n v="661"/>
    <n v="35318.949999999997"/>
    <n v="1.6180969327679473E-4"/>
    <n v="0.71626378502401766"/>
    <n v="1800"/>
    <s v="Top 70-80"/>
    <s v="B"/>
    <x v="2"/>
  </r>
  <r>
    <s v="BLK"/>
    <x v="13"/>
    <s v="Malea|Leena|Leena"/>
    <s v="COMFORTER (SET)"/>
    <s v="ID10-2235"/>
    <s v="Black/White"/>
    <s v="Full/Queen"/>
    <s v="A"/>
    <n v="907"/>
    <n v="35316.769999999997"/>
    <n v="1.6179970585838781E-4"/>
    <n v="0.71642558472987605"/>
    <n v="1801"/>
    <s v="Top 70-80"/>
    <s v="B"/>
    <x v="2"/>
  </r>
  <r>
    <s v="SHET"/>
    <x v="7"/>
    <s v="600 Thread Count|600 Thread Count|600 Thread Count"/>
    <s v="SHEET/SHEET SET"/>
    <s v="MP20-7995"/>
    <s v="Sand"/>
    <s v="Queen"/>
    <s v="A+"/>
    <n v="610"/>
    <n v="35299.089999999997"/>
    <n v="1.6171870697883069E-4"/>
    <n v="0.71658730343685484"/>
    <n v="1802"/>
    <s v="Top 70-80"/>
    <s v="B"/>
    <x v="2"/>
  </r>
  <r>
    <s v="ADUL"/>
    <x v="3"/>
    <s v="Camden|Reese|Leighton"/>
    <s v="COMFORTER (SET)"/>
    <s v="AM10-0060"/>
    <s v="Grey"/>
    <s v="King/Cal K"/>
    <s v="A"/>
    <n v="1350"/>
    <n v="35268.17"/>
    <n v="1.6157705056729754E-4"/>
    <n v="0.71674888048742214"/>
    <n v="1803"/>
    <s v="Top 70-80"/>
    <s v="B"/>
    <x v="2"/>
  </r>
  <r>
    <s v="ADUL"/>
    <x v="7"/>
    <s v="Pebble Beach|Pacific Grove|Ocean View"/>
    <s v="THROW"/>
    <s v="MP50-3723"/>
    <s v="Coral"/>
    <s v="50x70&quot;"/>
    <s v="B"/>
    <n v="1766"/>
    <n v="35248.68"/>
    <n v="1.6148775938163194E-4"/>
    <n v="0.71691036824680376"/>
    <n v="1804"/>
    <s v="Top 70-80"/>
    <s v="B"/>
    <x v="2"/>
  </r>
  <r>
    <s v="LGT"/>
    <x v="16"/>
    <s v="Cortina|Cortina|Cortina"/>
    <s v="LGT-TABLE LAMPS"/>
    <s v="5DS153-0031"/>
    <s v="Blue"/>
    <s v="See below"/>
    <s v="A"/>
    <n v="326"/>
    <n v="35244.76"/>
    <n v="1.6146980035403784E-4"/>
    <n v="0.71707183804715779"/>
    <n v="1805"/>
    <s v="Top 70-80"/>
    <s v="B"/>
    <x v="2"/>
  </r>
  <r>
    <s v="ADUL"/>
    <x v="7"/>
    <s v="Quebec|Mansfield|Vancouver"/>
    <s v="COVERLET&amp;BEDSPR"/>
    <s v="MP13-3977"/>
    <s v="Khaki"/>
    <s v="Daybed"/>
    <s v="B"/>
    <n v="842"/>
    <n v="35228.629999999997"/>
    <n v="1.6139590262059572E-4"/>
    <n v="0.71723323394977834"/>
    <n v="1806"/>
    <s v="Top 70-80"/>
    <s v="B"/>
    <x v="2"/>
  </r>
  <r>
    <s v="ADUL"/>
    <x v="7"/>
    <s v="Lola|Brianna|Victoria"/>
    <s v="COVERLET&amp;BEDSPR"/>
    <s v="MP13-326"/>
    <s v="Taupe Grey/Yellow"/>
    <s v="King/Cal K"/>
    <s v="B"/>
    <n v="496"/>
    <n v="35219.730000000003"/>
    <n v="1.6135512829774178E-4"/>
    <n v="0.71739458907807607"/>
    <n v="1807"/>
    <s v="Top 70-80"/>
    <s v="B"/>
    <x v="2"/>
  </r>
  <r>
    <s v="ADUL"/>
    <x v="1"/>
    <s v="Arizona|Arizona|Arizona"/>
    <s v="COMFORTER (SET)"/>
    <s v="II10-1113"/>
    <s v="Yellow"/>
    <s v="King/Cal K"/>
    <s v="A"/>
    <n v="347"/>
    <n v="35216.339999999997"/>
    <n v="1.6133959740398051E-4"/>
    <n v="0.71755592867548001"/>
    <n v="1808"/>
    <s v="Top 70-80"/>
    <s v="B"/>
    <x v="2"/>
  </r>
  <r>
    <s v="TOWL"/>
    <x v="2"/>
    <s v="800GSM|800GSM|800GSM"/>
    <s v="BATH TOWEL"/>
    <s v="MPS73-471"/>
    <s v="Burgundy"/>
    <s v="8-Piece"/>
    <s v="B"/>
    <n v="1020"/>
    <n v="35111.910000000003"/>
    <n v="1.6086116341121191E-4"/>
    <n v="0.7177167898388912"/>
    <n v="1809"/>
    <s v="Top 70-80"/>
    <s v="B"/>
    <x v="2"/>
  </r>
  <r>
    <s v="ADUL"/>
    <x v="7"/>
    <s v="Vienna|Marcella|Adela"/>
    <s v="COMFORTER (SET)"/>
    <s v="MP10-501"/>
    <s v="Grey"/>
    <s v="Queen"/>
    <s v="B"/>
    <n v="482"/>
    <n v="35084.129999999997"/>
    <n v="1.607338925472924E-4"/>
    <n v="0.71787752373143854"/>
    <n v="1810"/>
    <s v="Top 70-80"/>
    <s v="B"/>
    <x v="2"/>
  </r>
  <r>
    <s v="BASI"/>
    <x v="7"/>
    <s v="Quiet Nights|Ensure|Ensure"/>
    <s v="MATT PAD/TOPPER"/>
    <s v="BASI16-0034"/>
    <s v="White"/>
    <s v="Queen"/>
    <s v="B"/>
    <n v="1383"/>
    <n v="35072.230000000003"/>
    <n v="1.6067937407066742E-4"/>
    <n v="0.71803820310550925"/>
    <n v="1811"/>
    <s v="Top 70-80"/>
    <s v="B"/>
    <x v="2"/>
  </r>
  <r>
    <s v="BATH"/>
    <x v="2"/>
    <s v="Marshmallow|Marshmallow|Marshmallow"/>
    <s v="BATH RUG"/>
    <s v="MPS72-170"/>
    <s v="Silver"/>
    <s v="20x30&quot;"/>
    <s v="A+"/>
    <n v="2387"/>
    <n v="35020.53"/>
    <n v="1.6044251648734712E-4"/>
    <n v="0.71819864562199665"/>
    <n v="1812"/>
    <s v="Top 70-80"/>
    <s v="B"/>
    <x v="2"/>
  </r>
  <r>
    <s v="SHET"/>
    <x v="15"/>
    <s v="Cozy Cotton Flannel|Cozy Cotton Flannel|Cozy Cotton Flannel"/>
    <s v="SHEET/SHEET SET"/>
    <s v="TN20-0369"/>
    <s v="Grey Penguins"/>
    <s v="King"/>
    <s v="A"/>
    <n v="1159"/>
    <n v="34977.31"/>
    <n v="1.6024450904535286E-4"/>
    <n v="0.71835889013104204"/>
    <n v="1813"/>
    <s v="Top 70-80"/>
    <s v="B"/>
    <x v="2"/>
  </r>
  <r>
    <s v="BLK"/>
    <x v="9"/>
    <s v="Heated Plush|Heated Plush|Heated Plush"/>
    <s v="ELECT BLANKET"/>
    <s v="BR54-0657"/>
    <s v="Lavender"/>
    <s v="King"/>
    <s v="B+"/>
    <n v="413"/>
    <n v="34918.559999999998"/>
    <n v="1.599753527006707E-4"/>
    <n v="0.71851886548374266"/>
    <n v="1814"/>
    <s v="Top 70-80"/>
    <s v="B"/>
    <x v="2"/>
  </r>
  <r>
    <s v="ADUL"/>
    <x v="7"/>
    <s v="Marina|Anchorage|Fairbanks"/>
    <s v="COMFORTER (SET)"/>
    <s v="MP10-7947"/>
    <s v="Aqua"/>
    <s v="King/Cal K"/>
    <s v="B"/>
    <n v="431"/>
    <n v="34904.18"/>
    <n v="1.5990947239026172E-4"/>
    <n v="0.71867877495613297"/>
    <n v="1815"/>
    <s v="Top 70-80"/>
    <s v="B"/>
    <x v="2"/>
  </r>
  <r>
    <s v="BLK"/>
    <x v="7"/>
    <s v="Parker|Williams|Williams"/>
    <s v="COMFORTER (SET)"/>
    <s v="BASI10-0421"/>
    <s v="Brown"/>
    <s v="Full/Queen"/>
    <s v="A"/>
    <n v="659"/>
    <n v="34865.03"/>
    <n v="1.597301111835501E-4"/>
    <n v="0.7188385050673165"/>
    <n v="1816"/>
    <s v="Top 70-80"/>
    <s v="B"/>
    <x v="2"/>
  </r>
  <r>
    <s v="BLK"/>
    <x v="5"/>
    <s v="Plush Heated|Plush Heated|Plush Heated"/>
    <s v="ELECT BLANKET"/>
    <s v="ST54-0083"/>
    <s v="Dark Grey"/>
    <s v="Full"/>
    <s v="B"/>
    <n v="625"/>
    <n v="34855.5"/>
    <n v="1.5968645058840424E-4"/>
    <n v="0.71899819151790489"/>
    <n v="1817"/>
    <s v="Top 70-80"/>
    <s v="B"/>
    <x v="2"/>
  </r>
  <r>
    <s v="TOWL"/>
    <x v="2"/>
    <s v="800GSM|800GSM|800GSM"/>
    <s v="BATH TOWEL"/>
    <s v="MPS73-469"/>
    <s v="Light Purple"/>
    <s v="8-Piece"/>
    <s v="B"/>
    <n v="987"/>
    <n v="34852.629999999997"/>
    <n v="1.5967330201462995E-4"/>
    <n v="0.7191578648199195"/>
    <n v="1818"/>
    <s v="Top 70-80"/>
    <s v="B"/>
    <x v="2"/>
  </r>
  <r>
    <s v="BLK"/>
    <x v="9"/>
    <s v="Heated Plush|Heated Plush|Heated Plush"/>
    <s v="ELECT BLANKET"/>
    <s v="BR54-0513"/>
    <s v="Grey"/>
    <s v="Twin"/>
    <s v="A++"/>
    <n v="770"/>
    <n v="34839.620000000003"/>
    <n v="1.5961369820110974E-4"/>
    <n v="0.71931747851812056"/>
    <n v="1819"/>
    <s v="Top 70-80"/>
    <s v="B"/>
    <x v="2"/>
  </r>
  <r>
    <s v="BATH"/>
    <x v="7"/>
    <s v="Cecily|Vera|Rosalie"/>
    <s v="SHOWER CURTAIN"/>
    <s v="MP70-4610"/>
    <s v="Grey"/>
    <s v="72x72&quot;"/>
    <s v="A"/>
    <n v="1748"/>
    <n v="34833.4"/>
    <n v="1.5958520198895785E-4"/>
    <n v="0.71947706372010956"/>
    <n v="1820"/>
    <s v="Top 70-80"/>
    <s v="B"/>
    <x v="2"/>
  </r>
  <r>
    <s v="BASI"/>
    <x v="7"/>
    <s v="Windom|Prospect|Prospect"/>
    <s v="BLANKET"/>
    <s v="MP51-1533"/>
    <s v="Grey"/>
    <s v="Twin"/>
    <s v="B"/>
    <n v="2043"/>
    <n v="34763.94"/>
    <n v="1.5926697901531321E-4"/>
    <n v="0.71963633069912492"/>
    <n v="1821"/>
    <s v="Top 70-80"/>
    <s v="B"/>
    <x v="2"/>
  </r>
  <r>
    <s v="BATH"/>
    <x v="7"/>
    <s v="Cecily|Vera|Rosalie"/>
    <s v="SHOWER CURTAIN"/>
    <s v="MP70-6631"/>
    <s v="Seafoam"/>
    <s v="72x72&quot;"/>
    <s v="B"/>
    <n v="1772"/>
    <n v="34744.79"/>
    <n v="1.5917924550040829E-4"/>
    <n v="0.71979550994462538"/>
    <n v="1822"/>
    <s v="Top 70-80"/>
    <s v="B"/>
    <x v="2"/>
  </r>
  <r>
    <s v="BLK"/>
    <x v="9"/>
    <s v="Zuri|Marselle|Marselle"/>
    <s v="ELECT BLANKET"/>
    <s v="BR54-4181"/>
    <s v="Dark Grey"/>
    <s v="50x70&quot;"/>
    <s v="B"/>
    <n v="925"/>
    <n v="34737.19"/>
    <n v="1.5914442697752176E-4"/>
    <n v="0.71995465437160289"/>
    <n v="1823"/>
    <s v="Top 70-80"/>
    <s v="B"/>
    <x v="2"/>
  </r>
  <r>
    <s v="ADUL"/>
    <x v="12"/>
    <s v="Spruce Hill|Spruce Hill|Spruce Hill"/>
    <s v="COVERLET&amp;BEDSPR"/>
    <s v="WR13-3042"/>
    <s v="Green"/>
    <s v="Full/Queen"/>
    <s v="B"/>
    <n v="595"/>
    <n v="34730.33"/>
    <n v="1.5911299867923208E-4"/>
    <n v="0.7201137673702821"/>
    <n v="1824"/>
    <s v="Top 70-80"/>
    <s v="B"/>
    <x v="2"/>
  </r>
  <r>
    <s v="ART"/>
    <x v="2"/>
    <s v="Sunburst|Sunburst|Sunburst"/>
    <s v="AWD"/>
    <s v="MPS95B-0040"/>
    <s v="Gold"/>
    <s v="3-Piece"/>
    <s v="A"/>
    <n v="325"/>
    <n v="34697.040000000001"/>
    <n v="1.5896048438621984E-4"/>
    <n v="0.72027272785466834"/>
    <n v="1825"/>
    <s v="Top 70-80"/>
    <s v="B"/>
    <x v="2"/>
  </r>
  <r>
    <s v="BLK"/>
    <x v="6"/>
    <s v="Larkspur|Windsor|Windsor"/>
    <s v="COMFORTER (SET)"/>
    <s v="BASI10-0199"/>
    <s v="Navy/Light Blue"/>
    <s v="Full/Queen"/>
    <s v="A"/>
    <n v="1257"/>
    <n v="34686"/>
    <n v="1.5890990590034253E-4"/>
    <n v="0.72043163776056873"/>
    <n v="1826"/>
    <s v="Top 70-80"/>
    <s v="B"/>
    <x v="2"/>
  </r>
  <r>
    <s v="BLK"/>
    <x v="7"/>
    <s v="Zuri|Marselle|Marselle"/>
    <s v="THROW"/>
    <s v="MP50-4813"/>
    <s v="Sand"/>
    <s v="60x70&quot;"/>
    <s v="B"/>
    <n v="2115"/>
    <n v="34657.26"/>
    <n v="1.5877823690721633E-4"/>
    <n v="0.72059041599747597"/>
    <n v="1827"/>
    <s v="Top 70-80"/>
    <s v="B"/>
    <x v="2"/>
  </r>
  <r>
    <s v="ADUL"/>
    <x v="1"/>
    <s v="Mila|Mila|Mila"/>
    <s v="COMFORTER (SET)"/>
    <s v="II10-1124"/>
    <s v="Taupe"/>
    <s v="Full/Queen"/>
    <s v="A"/>
    <n v="492"/>
    <n v="34656.04"/>
    <n v="1.587726476180161E-4"/>
    <n v="0.72074918864509396"/>
    <n v="1828"/>
    <s v="Top 70-80"/>
    <s v="B"/>
    <x v="2"/>
  </r>
  <r>
    <s v="ADUL"/>
    <x v="7"/>
    <s v="Ridge|Pioneer|Warren"/>
    <s v="COVERLET&amp;BEDSPR"/>
    <s v="MP13-4675"/>
    <s v="Red"/>
    <s v="King/Cal K"/>
    <s v="B"/>
    <n v="526"/>
    <n v="34612.69"/>
    <n v="1.5857404459602512E-4"/>
    <n v="0.72090776268969003"/>
    <n v="1829"/>
    <s v="Top 70-80"/>
    <s v="B"/>
    <x v="2"/>
  </r>
  <r>
    <s v="BLK"/>
    <x v="7"/>
    <s v="Sachi|Aina|Aina"/>
    <s v="THROW"/>
    <s v="MP50-4906"/>
    <s v="Grey"/>
    <s v="60x70&quot;"/>
    <s v="B"/>
    <n v="2269"/>
    <n v="34581.46"/>
    <n v="1.5843096795526896E-4"/>
    <n v="0.72106619365764535"/>
    <n v="1830"/>
    <s v="Top 70-80"/>
    <s v="B"/>
    <x v="2"/>
  </r>
  <r>
    <s v="ADUL"/>
    <x v="3"/>
    <s v="Blake|Calvin|Owain/Erik"/>
    <s v="COMFORTER (SET)"/>
    <s v="AM10-0129"/>
    <s v="Navy/Blue"/>
    <s v="Full/Queen"/>
    <s v="B"/>
    <n v="1614"/>
    <n v="34579.94"/>
    <n v="1.5842400425069165E-4"/>
    <n v="0.72122461766189605"/>
    <n v="1831"/>
    <s v="Top 70-80"/>
    <s v="B"/>
    <x v="2"/>
  </r>
  <r>
    <s v="SHET"/>
    <x v="6"/>
    <s v="Satin|Satin|Satin"/>
    <s v="SHEET/SHEET SET"/>
    <s v="MPE20-1161"/>
    <s v="Champagne"/>
    <s v="King"/>
    <s v="B"/>
    <n v="1467"/>
    <n v="34553.11"/>
    <n v="1.5830108570213299E-4"/>
    <n v="0.72138291874759819"/>
    <n v="1832"/>
    <s v="Top 70-80"/>
    <s v="B"/>
    <x v="2"/>
  </r>
  <r>
    <s v="BASI"/>
    <x v="8"/>
    <s v="Serenity|Harmony|Harmony"/>
    <s v="MATT PAD/TOPPER"/>
    <s v="BASI16-0175"/>
    <s v="White"/>
    <s v="Twin"/>
    <s v="B"/>
    <n v="2546"/>
    <n v="34551.47"/>
    <n v="1.5829357223140484E-4"/>
    <n v="0.72154121231982959"/>
    <n v="1833"/>
    <s v="Top 70-80"/>
    <s v="B"/>
    <x v="2"/>
  </r>
  <r>
    <s v="BLK"/>
    <x v="13"/>
    <s v="Malea|Leena|Leena"/>
    <s v="COMFORTER (SET)"/>
    <s v="ID10-2043"/>
    <s v="Aqua"/>
    <s v="Full/Queen"/>
    <s v="A"/>
    <n v="882"/>
    <n v="34534.93"/>
    <n v="1.582177961302807E-4"/>
    <n v="0.72169943011595983"/>
    <n v="1834"/>
    <s v="Top 70-80"/>
    <s v="B"/>
    <x v="2"/>
  </r>
  <r>
    <s v="ADUL"/>
    <x v="7"/>
    <s v="Vienna|Marcella|Adela"/>
    <s v="DUVET&amp;DUVET SET"/>
    <s v="MP12-3833"/>
    <s v="Indigo"/>
    <s v="King/Cal K"/>
    <s v="B"/>
    <n v="578"/>
    <n v="34516.620000000003"/>
    <n v="1.5813391097843169E-4"/>
    <n v="0.72185756402693824"/>
    <n v="1835"/>
    <s v="Top 70-80"/>
    <s v="B"/>
    <x v="2"/>
  </r>
  <r>
    <s v="ADUL"/>
    <x v="6"/>
    <s v="Joella|Loretta|Emma"/>
    <s v="COMFORTER (SET)"/>
    <s v="MPE10-810"/>
    <s v="Blush"/>
    <s v="King"/>
    <s v="B"/>
    <n v="306"/>
    <n v="34480.089999999997"/>
    <n v="1.5796655299934673E-4"/>
    <n v="0.72201553057993761"/>
    <n v="1836"/>
    <s v="Top 70-80"/>
    <s v="B"/>
    <x v="2"/>
  </r>
  <r>
    <s v="BLK"/>
    <x v="9"/>
    <s v="Heated Ogee|Heated Ogee|Heated Ogee"/>
    <s v="ELECT BLANKET"/>
    <s v="BR54-0541"/>
    <s v="Indigo"/>
    <s v="60x70&quot;"/>
    <s v="A+"/>
    <n v="923"/>
    <n v="34450.83"/>
    <n v="1.5783250168623357E-4"/>
    <n v="0.72217336308162383"/>
    <n v="1837"/>
    <s v="Top 70-80"/>
    <s v="B"/>
    <x v="2"/>
  </r>
  <r>
    <s v="TOWL"/>
    <x v="2"/>
    <s v="Splendor|Splendor|Splendor"/>
    <s v="BATH TOWEL"/>
    <s v="MPS73-470"/>
    <s v="Charcoal"/>
    <s v="6-Piece"/>
    <s v="A+"/>
    <n v="604"/>
    <n v="34448.980000000003"/>
    <n v="1.5782402612474146E-4"/>
    <n v="0.72233118710774857"/>
    <n v="1838"/>
    <s v="Top 70-80"/>
    <s v="B"/>
    <x v="2"/>
  </r>
  <r>
    <s v="ADUL"/>
    <x v="1"/>
    <s v="Nea|Nea|Nea"/>
    <s v="COMFORTER (SET)"/>
    <s v="II10-1057"/>
    <s v="Off White/Gray"/>
    <s v="King/Cal K"/>
    <s v="B+"/>
    <n v="447"/>
    <n v="34446.04"/>
    <n v="1.5781055685404587E-4"/>
    <n v="0.72248899766460262"/>
    <n v="1839"/>
    <s v="Top 70-80"/>
    <s v="B"/>
    <x v="2"/>
  </r>
  <r>
    <s v="FUR"/>
    <x v="7"/>
    <s v="Mateo|Quarry|Powell"/>
    <s v="BAR STOOL"/>
    <s v="MP104-0944"/>
    <s v="Beige Multi"/>
    <s v="See below"/>
    <s v="B-"/>
    <n v="228"/>
    <n v="34439.519999999997"/>
    <n v="1.5778068622651688E-4"/>
    <n v="0.72264677835082913"/>
    <n v="1840"/>
    <s v="Top 70-80"/>
    <s v="B"/>
    <x v="2"/>
  </r>
  <r>
    <s v="ADUL"/>
    <x v="7"/>
    <s v="Lola|Brianna|Victoria"/>
    <s v="COVERLET&amp;BEDSPR"/>
    <s v="MP13-2313"/>
    <s v="Taupe Grey/Purple"/>
    <s v="King/Cal K"/>
    <s v="B+"/>
    <n v="505"/>
    <n v="34439.08"/>
    <n v="1.5777867041729714E-4"/>
    <n v="0.72280455702124646"/>
    <n v="1841"/>
    <s v="Top 70-80"/>
    <s v="B"/>
    <x v="2"/>
  </r>
  <r>
    <s v="YOUT"/>
    <x v="13"/>
    <s v="Felicia|Isabel|Alyssa"/>
    <s v="COMFORTER (SET)"/>
    <s v="ID10-1978"/>
    <s v="Purple"/>
    <s v="King/Cal K"/>
    <s v="B+"/>
    <n v="785"/>
    <n v="34428.1"/>
    <n v="1.5772836681449525E-4"/>
    <n v="0.72296228538806095"/>
    <n v="1842"/>
    <s v="Top 70-80"/>
    <s v="B"/>
    <x v="2"/>
  </r>
  <r>
    <s v="BLK"/>
    <x v="9"/>
    <s v="Heated Microlight to Berber|Heated Microlight to Berber"/>
    <s v="ELECT BLANKET"/>
    <s v="BR54-0417"/>
    <s v="Grey"/>
    <s v="Full"/>
    <s v="A+"/>
    <n v="568"/>
    <n v="34427.56"/>
    <n v="1.5772589286681648E-4"/>
    <n v="0.72312001128092773"/>
    <n v="1843"/>
    <s v="Top 70-80"/>
    <s v="B"/>
    <x v="2"/>
  </r>
  <r>
    <s v="ADUL"/>
    <x v="3"/>
    <s v="Boulder Stripe|Cascade Stripe|Highland Stripe"/>
    <s v="COMFORTER (SET)"/>
    <s v="AM10-0025"/>
    <s v="Blue"/>
    <s v="Twin/Twin "/>
    <s v="A"/>
    <n v="1374"/>
    <n v="34426.230000000003"/>
    <n v="1.5771979962531134E-4"/>
    <n v="0.72327773108055304"/>
    <n v="1844"/>
    <s v="Top 70-80"/>
    <s v="B"/>
    <x v="2"/>
  </r>
  <r>
    <s v="ADUL"/>
    <x v="7"/>
    <s v="Palmer|Teagan|Dakota"/>
    <s v="COMFORTER (SET)"/>
    <s v="MP10-2585"/>
    <s v="Black"/>
    <s v="Full"/>
    <s v="A"/>
    <n v="558"/>
    <n v="34394.17"/>
    <n v="1.5757292043534521E-4"/>
    <n v="0.72343530400098843"/>
    <n v="1845"/>
    <s v="Top 70-80"/>
    <s v="B"/>
    <x v="2"/>
  </r>
  <r>
    <s v="BLK"/>
    <x v="6"/>
    <s v="Parkston|Hartford|Hartford"/>
    <s v="COMFORTER (SET)"/>
    <s v="MPE10-825"/>
    <s v="Black/White"/>
    <s v="Full/Queen"/>
    <s v="A"/>
    <n v="1344"/>
    <n v="34365.39"/>
    <n v="1.5744106818683538E-4"/>
    <n v="0.72359274506917526"/>
    <n v="1846"/>
    <s v="Top 70-80"/>
    <s v="B"/>
    <x v="2"/>
  </r>
  <r>
    <s v="BLK"/>
    <x v="12"/>
    <s v="Burlington|Burlington|Burlington"/>
    <s v="BLANKET"/>
    <s v="WR51-3912"/>
    <s v="Green"/>
    <s v="King"/>
    <s v="A"/>
    <n v="1155"/>
    <n v="34342.03"/>
    <n v="1.5733404704280517E-4"/>
    <n v="0.72375007911621803"/>
    <n v="1847"/>
    <s v="Top 70-80"/>
    <s v="B"/>
    <x v="2"/>
  </r>
  <r>
    <s v="TOWL"/>
    <x v="7"/>
    <s v="Spa Waffle|Spa Waffle|Spa Waffle"/>
    <s v="BATH TOWEL"/>
    <s v="MP73-6220"/>
    <s v="Pink"/>
    <s v="6-Piece"/>
    <s v="B"/>
    <n v="1397"/>
    <n v="34328.99"/>
    <n v="1.572743057877472E-4"/>
    <n v="0.72390735342200574"/>
    <n v="1848"/>
    <s v="Top 70-80"/>
    <s v="B"/>
    <x v="2"/>
  </r>
  <r>
    <s v="WIN"/>
    <x v="13"/>
    <s v="Edelia|Arwen|Alder"/>
    <s v="CUSHION/POUF"/>
    <s v="ID31-1933"/>
    <s v="Grey"/>
    <s v="27&quot; x 74&quot;"/>
    <s v="A+"/>
    <n v="749"/>
    <n v="34318.449999999997"/>
    <n v="1.5722601799416508E-4"/>
    <n v="0.72406457943999991"/>
    <n v="1849"/>
    <s v="Top 70-80"/>
    <s v="B"/>
    <x v="2"/>
  </r>
  <r>
    <s v="ADUL"/>
    <x v="12"/>
    <s v="Winter Hills|Winter Hills|Winter Hills"/>
    <s v="SHOWER CURTAIN"/>
    <s v="WR70-1815"/>
    <s v="Tan"/>
    <s v="72x72&quot;"/>
    <s v="B"/>
    <n v="1590"/>
    <n v="34317"/>
    <n v="1.572193749865091E-4"/>
    <n v="0.72422179881498638"/>
    <n v="1850"/>
    <s v="Top 70-80"/>
    <s v="B"/>
    <x v="2"/>
  </r>
  <r>
    <s v="ADUL"/>
    <x v="6"/>
    <s v="Jaxon|Deacon|Ryder"/>
    <s v="COMFORTER (SET)"/>
    <s v="MPE10-989"/>
    <s v="Blue/Grey"/>
    <s v="Cal King"/>
    <s v="A+"/>
    <n v="717"/>
    <n v="34311.79"/>
    <n v="1.5719550597279345E-4"/>
    <n v="0.7243789943209592"/>
    <n v="1851"/>
    <s v="Top 70-80"/>
    <s v="B"/>
    <x v="2"/>
  </r>
  <r>
    <s v="WIN"/>
    <x v="13"/>
    <s v="Azza|Charvi|Diah"/>
    <s v="CUSHION/POUF"/>
    <s v="ID31-1527"/>
    <s v="Grey"/>
    <s v="20x20&quot;"/>
    <s v="A"/>
    <n v="1698"/>
    <n v="34291.1"/>
    <n v="1.5710071712561944E-4"/>
    <n v="0.7245360950380848"/>
    <n v="1852"/>
    <s v="Top 70-80"/>
    <s v="B"/>
    <x v="2"/>
  </r>
  <r>
    <s v="BATH"/>
    <x v="7"/>
    <s v="Evan|Ethan|Jordan"/>
    <s v="BATH RUG"/>
    <s v="MP72-6208"/>
    <s v="Blue"/>
    <s v="24x40&quot;"/>
    <s v="B"/>
    <n v="1648"/>
    <n v="34289.25"/>
    <n v="1.5709224156412732E-4"/>
    <n v="0.72469318727964893"/>
    <n v="1853"/>
    <s v="Top 70-80"/>
    <s v="B"/>
    <x v="2"/>
  </r>
  <r>
    <s v="ADUL"/>
    <x v="7"/>
    <s v="Holly|Isabella|Sakura"/>
    <s v="COMFORTER (SET)"/>
    <s v="MP10-4167"/>
    <s v="Purple/Taupe"/>
    <s v="King"/>
    <s v="B"/>
    <n v="408"/>
    <n v="34284.9"/>
    <n v="1.5707231254115937E-4"/>
    <n v="0.72485025959219007"/>
    <n v="1854"/>
    <s v="Top 70-80"/>
    <s v="B"/>
    <x v="2"/>
  </r>
  <r>
    <s v="SHET"/>
    <x v="10"/>
    <s v="Microfiber Coolmax|Microfiber Coolmax|Microfiber Coolmax"/>
    <s v="SHEET/SHEET SET"/>
    <s v="CS20-1352"/>
    <s v="Blue"/>
    <s v="King"/>
    <s v="ARA"/>
    <n v="1655"/>
    <n v="34282.04"/>
    <n v="1.5705920978123102E-4"/>
    <n v="0.72500731880197133"/>
    <n v="1855"/>
    <s v="Top 70-80"/>
    <s v="B"/>
    <x v="2"/>
  </r>
  <r>
    <s v="ADUL"/>
    <x v="7"/>
    <s v="Quebec|Mansfield|Vancouver"/>
    <s v="COVERLET&amp;BEDSPR"/>
    <s v="MP13-8480"/>
    <s v="Balsam Green"/>
    <s v="Queen"/>
    <s v="B"/>
    <n v="667"/>
    <n v="34219.14"/>
    <n v="1.5677104069049895E-4"/>
    <n v="0.72516408984266179"/>
    <n v="1856"/>
    <s v="Top 70-80"/>
    <s v="B"/>
    <x v="2"/>
  </r>
  <r>
    <s v="ADUL"/>
    <x v="3"/>
    <s v="Phoebe|Himari|Hannah"/>
    <s v="COMFORTER (SET)"/>
    <s v="AM10-0199"/>
    <s v="Sage"/>
    <s v="King/Cal K"/>
    <s v="A++"/>
    <n v="1088"/>
    <n v="34208.269999999997"/>
    <n v="1.5672124104000202E-4"/>
    <n v="0.72532081108370183"/>
    <n v="1857"/>
    <s v="Top 70-80"/>
    <s v="B"/>
    <x v="2"/>
  </r>
  <r>
    <s v="BLK"/>
    <x v="9"/>
    <s v="Heated Microlight to Berber|Heated Microlight to Berber"/>
    <s v="ELECT BLANKET"/>
    <s v="BR54-1926"/>
    <s v="Teal"/>
    <s v="60x70&quot;"/>
    <s v="B"/>
    <n v="889"/>
    <n v="34203.69"/>
    <n v="1.5670025829857831E-4"/>
    <n v="0.72547751134200045"/>
    <n v="1858"/>
    <s v="Top 70-80"/>
    <s v="B"/>
    <x v="2"/>
  </r>
  <r>
    <s v="ADUL"/>
    <x v="7"/>
    <s v="Boone|Westbrook|Powell"/>
    <s v="COVERLET&amp;BEDSPR"/>
    <s v="MP13-6572"/>
    <s v="Brown"/>
    <s v="Daybed"/>
    <s v="B"/>
    <n v="584"/>
    <n v="34154.410000000003"/>
    <n v="1.5647448766596662E-4"/>
    <n v="0.72563398582966643"/>
    <n v="1859"/>
    <s v="Top 70-80"/>
    <s v="B"/>
    <x v="2"/>
  </r>
  <r>
    <s v="ADUL"/>
    <x v="7"/>
    <s v="Vienna|Marcella|Adela"/>
    <s v="COMFORTER (SET)"/>
    <s v="MP10-502"/>
    <s v="Grey"/>
    <s v="King"/>
    <s v="B"/>
    <n v="406"/>
    <n v="34153.67"/>
    <n v="1.5647109744136977E-4"/>
    <n v="0.72579045692710775"/>
    <n v="1860"/>
    <s v="Top 70-80"/>
    <s v="B"/>
    <x v="2"/>
  </r>
  <r>
    <s v="ADUL"/>
    <x v="7"/>
    <s v="Princeton|Dartmouth|Cambridge"/>
    <s v="COMFORTER (SET)"/>
    <s v="MP10-694"/>
    <s v="Blue"/>
    <s v="Queen"/>
    <s v="B"/>
    <n v="582"/>
    <n v="34116.06"/>
    <n v="1.5629879156692727E-4"/>
    <n v="0.72594675571867473"/>
    <n v="1861"/>
    <s v="Top 70-80"/>
    <s v="B"/>
    <x v="2"/>
  </r>
  <r>
    <s v="SHET"/>
    <x v="7"/>
    <s v="800 Thread Count|800 Thread Count|800 Thread Count"/>
    <s v="SHEET/SHEET SET"/>
    <s v="MPH20-0007"/>
    <s v="Ivory"/>
    <s v="Queen"/>
    <s v="A"/>
    <n v="965"/>
    <n v="34113.74"/>
    <n v="1.5628816275467769E-4"/>
    <n v="0.72610304388142943"/>
    <n v="1862"/>
    <s v="Top 70-80"/>
    <s v="B"/>
    <x v="2"/>
  </r>
  <r>
    <s v="FUR"/>
    <x v="2"/>
    <s v="Helena|Helena|Helena"/>
    <s v="DINING CHAIR"/>
    <s v="MPS100-0115"/>
    <s v="Cream/Grey"/>
    <s v="See below"/>
    <s v="B-"/>
    <n v="284"/>
    <n v="34108.050000000003"/>
    <n v="1.5626209467635871E-4"/>
    <n v="0.72625930597610577"/>
    <n v="1863"/>
    <s v="Top 70-80"/>
    <s v="B"/>
    <x v="2"/>
  </r>
  <r>
    <s v="SHET"/>
    <x v="15"/>
    <s v="Soloft Plush|Soloft Plush|Soloft Plush"/>
    <s v="SHEET/SHEET SET"/>
    <s v="BL20-0459"/>
    <s v="Green"/>
    <s v="Queen"/>
    <s v="A"/>
    <n v="1072"/>
    <n v="34096.61"/>
    <n v="1.5620968363664527E-4"/>
    <n v="0.72641551565974238"/>
    <n v="1864"/>
    <s v="Top 70-80"/>
    <s v="B"/>
    <x v="2"/>
  </r>
  <r>
    <s v="YOUT"/>
    <x v="11"/>
    <s v="Haisley|Mackenzie|Piper"/>
    <s v="COMFORTER (SET)"/>
    <s v="UHK10-0170"/>
    <s v="Pink"/>
    <s v="Twin"/>
    <s v="B+"/>
    <n v="568"/>
    <n v="34091.980000000003"/>
    <n v="1.5618847182599204E-4"/>
    <n v="0.72657170413156835"/>
    <n v="1865"/>
    <s v="Top 70-80"/>
    <s v="B"/>
    <x v="2"/>
  </r>
  <r>
    <s v="SHET"/>
    <x v="13"/>
    <s v="Cotton Blend Jersey Knit|Cotton Blend Jersey Knit|Cotton Blend Jersey Knit"/>
    <s v="SHEET/SHEET SET"/>
    <s v="ID20-705"/>
    <s v="Purple"/>
    <s v="Full"/>
    <s v="A+"/>
    <n v="1495"/>
    <n v="34072.46"/>
    <n v="1.5609904319878869E-4"/>
    <n v="0.72672780317476715"/>
    <n v="1866"/>
    <s v="Top 70-80"/>
    <s v="B"/>
    <x v="2"/>
  </r>
  <r>
    <s v="SHET"/>
    <x v="9"/>
    <s v="600 Thread Count|600 Thread Count|600 Thread Count"/>
    <s v="SHEET/SHEET SET"/>
    <s v="BR20-1917"/>
    <s v="Purple"/>
    <s v="King"/>
    <s v="A+"/>
    <n v="957"/>
    <n v="34068.78"/>
    <n v="1.5608218370349625E-4"/>
    <n v="0.72688388535847059"/>
    <n v="1867"/>
    <s v="Top 70-80"/>
    <s v="B"/>
    <x v="2"/>
  </r>
  <r>
    <s v="ADUL"/>
    <x v="6"/>
    <s v="Maible|Caldwell|Calla"/>
    <s v="COMFORTER (SET)"/>
    <s v="MPE10-730"/>
    <s v="Aqua"/>
    <s v="King"/>
    <s v="B"/>
    <n v="471"/>
    <n v="34050.07"/>
    <n v="1.559964659978111E-4"/>
    <n v="0.72703988182446844"/>
    <n v="1868"/>
    <s v="Top 70-80"/>
    <s v="B"/>
    <x v="2"/>
  </r>
  <r>
    <s v="BASI"/>
    <x v="8"/>
    <s v="Bed Guardian|Bed Guardian|Bed Guardian"/>
    <s v="COMFORTER (SET)"/>
    <s v="BASI10-0314"/>
    <s v="White"/>
    <s v="King"/>
    <s v="B"/>
    <n v="1422"/>
    <n v="34047.730000000003"/>
    <n v="1.5598574555786973E-4"/>
    <n v="0.7271958675700263"/>
    <n v="1869"/>
    <s v="Top 70-80"/>
    <s v="B"/>
    <x v="2"/>
  </r>
  <r>
    <s v="BLK"/>
    <x v="7"/>
    <s v="Arctic|Polar|Polar"/>
    <s v="COMFORTER (SET)"/>
    <s v="BASI10-0254"/>
    <s v="Ivory"/>
    <s v="Full/Queen"/>
    <s v="B"/>
    <n v="686"/>
    <n v="34037.279999999999"/>
    <n v="1.5593787008890073E-4"/>
    <n v="0.72735180544011524"/>
    <n v="1870"/>
    <s v="Top 70-80"/>
    <s v="B"/>
    <x v="2"/>
  </r>
  <r>
    <s v="ADUL"/>
    <x v="3"/>
    <s v="Porter|Evans|Walker"/>
    <s v="COMFORTER (SET)"/>
    <s v="AM10-0455"/>
    <s v="Purple"/>
    <s v="Cal King"/>
    <s v="A"/>
    <n v="964"/>
    <n v="34034.089999999997"/>
    <n v="1.5592325547205755E-4"/>
    <n v="0.72750772869558733"/>
    <n v="1871"/>
    <s v="Top 70-80"/>
    <s v="B"/>
    <x v="2"/>
  </r>
  <r>
    <s v="BLK"/>
    <x v="3"/>
    <s v="Avril|Nami|Ombak"/>
    <s v="COMFORTER (SET)"/>
    <s v="AM10-0380"/>
    <s v="Grey Ombre"/>
    <s v="Twin/Twin "/>
    <s v="B+"/>
    <n v="1056"/>
    <n v="34026.730000000003"/>
    <n v="1.5588953648147273E-4"/>
    <n v="0.72766361823206882"/>
    <n v="1872"/>
    <s v="Top 70-80"/>
    <s v="B"/>
    <x v="2"/>
  </r>
  <r>
    <s v="BASI"/>
    <x v="7"/>
    <s v="Coleman|Campbell|Campbell"/>
    <s v="BLANKET"/>
    <s v="MP51-6376"/>
    <s v="Ivory"/>
    <s v="King"/>
    <s v="B"/>
    <n v="1152"/>
    <n v="34022.129999999997"/>
    <n v="1.5586846211235715E-4"/>
    <n v="0.72781948669418117"/>
    <n v="1873"/>
    <s v="Top 70-80"/>
    <s v="B"/>
    <x v="2"/>
  </r>
  <r>
    <s v="ADUL"/>
    <x v="7"/>
    <s v="Princeton|Dartmouth|Cambridge"/>
    <s v="COVERLET&amp;BEDSPR"/>
    <s v="MP13-614"/>
    <s v="Blue"/>
    <s v="King/Cal K"/>
    <s v="B"/>
    <n v="608"/>
    <n v="34008.589999999997"/>
    <n v="1.5580643016500402E-4"/>
    <n v="0.72797529312434617"/>
    <n v="1874"/>
    <s v="Top 70-80"/>
    <s v="B"/>
    <x v="2"/>
  </r>
  <r>
    <s v="BASI"/>
    <x v="7"/>
    <s v="Cambria|Parkman|Parkman"/>
    <s v="BLANKET"/>
    <s v="MP51-2599"/>
    <s v="Ivory"/>
    <s v="Full/Queen"/>
    <s v="B"/>
    <n v="1277"/>
    <n v="33984.19"/>
    <n v="1.5569464438099987E-4"/>
    <n v="0.7281309877687272"/>
    <n v="1875"/>
    <s v="Top 70-80"/>
    <s v="B"/>
    <x v="2"/>
  </r>
  <r>
    <s v="YOUT"/>
    <x v="24"/>
    <s v="Celia|Ariella|Isabel"/>
    <s v="COMFORTER (SET)"/>
    <s v="MZK10-227"/>
    <s v="Blush/Gold"/>
    <s v="Full/Queen"/>
    <s v="B"/>
    <n v="830"/>
    <n v="33963.4"/>
    <n v="1.5559939739536683E-4"/>
    <n v="0.7282865871661226"/>
    <n v="1876"/>
    <s v="Top 70-80"/>
    <s v="B"/>
    <x v="2"/>
  </r>
  <r>
    <s v="ADUL"/>
    <x v="3"/>
    <s v="Boulder Stripe|Cascade Stripe|Highland Stripe"/>
    <s v="COMFORTER (SET)"/>
    <s v="AM10-0292"/>
    <s v="Brick"/>
    <s v="King/Cal K"/>
    <s v="B"/>
    <n v="934"/>
    <n v="33937.96"/>
    <n v="1.5548284697138869E-4"/>
    <n v="0.72844207001309402"/>
    <n v="1877"/>
    <s v="Top 70-80"/>
    <s v="B"/>
    <x v="2"/>
  </r>
  <r>
    <s v="BLK"/>
    <x v="7"/>
    <s v="Egyptian Cotton|Egyptian Cotton|Egyptian Cotton"/>
    <s v="BLANKET"/>
    <s v="MP51N-5162"/>
    <s v="White"/>
    <s v="Twin"/>
    <s v="A++"/>
    <n v="1200"/>
    <n v="33924.949999999997"/>
    <n v="1.5542324315786845E-4"/>
    <n v="0.72859749325625189"/>
    <n v="1878"/>
    <s v="Top 70-80"/>
    <s v="B"/>
    <x v="2"/>
  </r>
  <r>
    <s v="ADUL"/>
    <x v="7"/>
    <s v="Marina|Anchorage|Fairbanks"/>
    <s v="COVERLET&amp;BEDSPR"/>
    <s v="MP13-7949"/>
    <s v="Aqua"/>
    <s v="King/Cal K"/>
    <s v="B"/>
    <n v="521"/>
    <n v="33922.6"/>
    <n v="1.5541247690408115E-4"/>
    <n v="0.72875290573315599"/>
    <n v="1879"/>
    <s v="Top 70-80"/>
    <s v="B"/>
    <x v="2"/>
  </r>
  <r>
    <s v="YOUT"/>
    <x v="18"/>
    <s v="Glimmer|Sparkle|Dazzle"/>
    <s v="COMFORTER (SET)"/>
    <s v="MZ10-0595"/>
    <s v="Aqua"/>
    <s v="Twin/Twin "/>
    <s v="A"/>
    <n v="1050"/>
    <n v="33921.589999999997"/>
    <n v="1.5540784970564491E-4"/>
    <n v="0.72890831358286168"/>
    <n v="1880"/>
    <s v="Top 70-80"/>
    <s v="B"/>
    <x v="2"/>
  </r>
  <r>
    <s v="BLK"/>
    <x v="7"/>
    <s v="Egyptian Cotton|Egyptian Cotton|Egyptian Cotton"/>
    <s v="BLANKET"/>
    <s v="MP51N-6428"/>
    <s v="Blue"/>
    <s v="Twin"/>
    <s v="A+"/>
    <n v="1184"/>
    <n v="33921.33"/>
    <n v="1.5540665854565146E-4"/>
    <n v="0.72906372024140731"/>
    <n v="1881"/>
    <s v="Top 70-80"/>
    <s v="B"/>
    <x v="2"/>
  </r>
  <r>
    <s v="ADUL"/>
    <x v="7"/>
    <s v="Walter|Clayton|Kelan"/>
    <s v="COMFORTER (SET)"/>
    <s v="MP10-7085"/>
    <s v="Taupe"/>
    <s v="Queen"/>
    <s v="B"/>
    <n v="610"/>
    <n v="33916.57"/>
    <n v="1.5538485115500146E-4"/>
    <n v="0.72921910509256227"/>
    <n v="1882"/>
    <s v="Top 70-80"/>
    <s v="B"/>
    <x v="2"/>
  </r>
  <r>
    <s v="ADUL"/>
    <x v="7"/>
    <s v="Bennett|Christian|William"/>
    <s v="COMFORTER (SET)"/>
    <s v="MP10-2416"/>
    <s v="Aqua"/>
    <s v="King"/>
    <s v="B"/>
    <n v="420"/>
    <n v="33908.32"/>
    <n v="1.553470547321312E-4"/>
    <n v="0.72937445214729435"/>
    <n v="1883"/>
    <s v="Top 70-80"/>
    <s v="B"/>
    <x v="2"/>
  </r>
  <r>
    <s v="ADUL"/>
    <x v="7"/>
    <s v="Quebec|Mansfield|Vancouver"/>
    <s v="COVERLET&amp;BEDSPR"/>
    <s v="MP13-6487"/>
    <s v="Mocha"/>
    <s v="King/Cal K"/>
    <s v="A"/>
    <n v="798"/>
    <n v="33897.85"/>
    <n v="1.5529908763547038E-4"/>
    <n v="0.7295297512349298"/>
    <n v="1884"/>
    <s v="Top 70-80"/>
    <s v="B"/>
    <x v="2"/>
  </r>
  <r>
    <s v="SHET"/>
    <x v="7"/>
    <s v="600 Thread Count|600 Thread Count|600 Thread Count"/>
    <s v="SHEET/SHEET SET"/>
    <s v="SHET20-510"/>
    <s v="Gold"/>
    <s v="Queen"/>
    <s v="A"/>
    <n v="581"/>
    <n v="33893.980000000003"/>
    <n v="1.5528135767710582E-4"/>
    <n v="0.72968503259260686"/>
    <n v="1885"/>
    <s v="Top 70-80"/>
    <s v="B"/>
    <x v="2"/>
  </r>
  <r>
    <s v="TOWL"/>
    <x v="2"/>
    <s v="Splendor|Splendor|Splendor"/>
    <s v="BATH TOWEL"/>
    <s v="MPS73-435"/>
    <s v="Grey"/>
    <s v="6-Piece"/>
    <s v="B+"/>
    <n v="591"/>
    <n v="33881.440000000002"/>
    <n v="1.5522390711434302E-4"/>
    <n v="0.72984025649972117"/>
    <n v="1886"/>
    <s v="Top 70-80"/>
    <s v="B"/>
    <x v="2"/>
  </r>
  <r>
    <s v="TOWL"/>
    <x v="2"/>
    <s v="Splendor|Splendor|Splendor"/>
    <s v="BATH TOWEL"/>
    <s v="MPS73-436"/>
    <s v="Natural"/>
    <s v="6-Piece"/>
    <s v="B+"/>
    <n v="595"/>
    <n v="33845.35"/>
    <n v="1.5505856494447783E-4"/>
    <n v="0.72999531506466564"/>
    <n v="1887"/>
    <s v="Top 70-80"/>
    <s v="B"/>
    <x v="2"/>
  </r>
  <r>
    <s v="ADUL"/>
    <x v="7"/>
    <s v="Palmer|Teagan|Dakota"/>
    <s v="COMFORTER (SET)"/>
    <s v="MP10-7490"/>
    <s v="Green"/>
    <s v="Cal King"/>
    <s v="A"/>
    <n v="438"/>
    <n v="33842.74"/>
    <n v="1.5504660753069705E-4"/>
    <n v="0.73015036167219638"/>
    <n v="1888"/>
    <s v="Top 70-80"/>
    <s v="B"/>
    <x v="2"/>
  </r>
  <r>
    <s v="BLK"/>
    <x v="7"/>
    <s v="Chunky Double Knit|Chunky Double Knit|Chunky Double Knit"/>
    <s v="THROW"/>
    <s v="MP50-6136"/>
    <s v="Grey"/>
    <s v="50x60&quot;"/>
    <s v="B+"/>
    <n v="767"/>
    <n v="33836.18"/>
    <n v="1.5501655364778447E-4"/>
    <n v="0.73030537822584418"/>
    <n v="1889"/>
    <s v="Top 70-80"/>
    <s v="B"/>
    <x v="2"/>
  </r>
  <r>
    <s v="YOUT"/>
    <x v="25"/>
    <s v="Brooklyn|Maize|Kay"/>
    <s v="COMFORTER (SET)"/>
    <s v="UH10-0198"/>
    <s v="Ivory"/>
    <s v="Twin/Twin "/>
    <s v="A"/>
    <n v="567"/>
    <n v="33811.9"/>
    <n v="1.5490531762993114E-4"/>
    <n v="0.73046028354347414"/>
    <n v="1890"/>
    <s v="Top 70-80"/>
    <s v="B"/>
    <x v="2"/>
  </r>
  <r>
    <s v="YOUT"/>
    <x v="13"/>
    <s v="Olivia|Ashley|Skye"/>
    <s v="COMFORTER (SET)"/>
    <s v="ID10-167"/>
    <s v="Pink"/>
    <s v="Full/Queen"/>
    <s v="B"/>
    <n v="867"/>
    <n v="33805.9"/>
    <n v="1.5487782932238915E-4"/>
    <n v="0.73061516137279658"/>
    <n v="1891"/>
    <s v="Top 70-80"/>
    <s v="B"/>
    <x v="2"/>
  </r>
  <r>
    <s v="ADUL"/>
    <x v="7"/>
    <s v="Quebec|Mansfield|Vancouver"/>
    <s v="COVERLET&amp;BEDSPR"/>
    <s v="MP13-154"/>
    <s v="Seafoam"/>
    <s v="King/Cal K"/>
    <s v="A"/>
    <n v="796"/>
    <n v="33779.769999999997"/>
    <n v="1.5475811774304368E-4"/>
    <n v="0.7307699194905396"/>
    <n v="1892"/>
    <s v="Top 70-80"/>
    <s v="B"/>
    <x v="2"/>
  </r>
  <r>
    <s v="BLK"/>
    <x v="5"/>
    <s v="Fleece to Sherpa|Fleece to Sherpa|Fleece to Sherpa"/>
    <s v="ELECT BLANKET"/>
    <s v="ST54-0135"/>
    <s v="Brown"/>
    <s v="Queen"/>
    <s v="B"/>
    <n v="447"/>
    <n v="33771.1"/>
    <n v="1.5471839713864549E-4"/>
    <n v="0.73092463788767825"/>
    <n v="1893"/>
    <s v="Top 70-80"/>
    <s v="B"/>
    <x v="2"/>
  </r>
  <r>
    <s v="BLK"/>
    <x v="7"/>
    <s v="Gia|Margot|Margot"/>
    <s v="COMFORTER (SET)"/>
    <s v="MP10-8542"/>
    <s v="Gray"/>
    <s v="Full/Queen"/>
    <s v="A"/>
    <n v="850"/>
    <n v="33770.79"/>
    <n v="1.547169769094225E-4"/>
    <n v="0.73107935486458764"/>
    <n v="1894"/>
    <s v="Top 70-80"/>
    <s v="B"/>
    <x v="2"/>
  </r>
  <r>
    <s v="ADUL"/>
    <x v="1"/>
    <s v="Imani|Imani|Imani"/>
    <s v="DUVET&amp;DUVET SET"/>
    <s v="II12-996"/>
    <s v="Ivory"/>
    <s v="Full/Queen"/>
    <s v="A+"/>
    <n v="612"/>
    <n v="33750.639999999999"/>
    <n v="1.5462466200992725E-4"/>
    <n v="0.73123397952659752"/>
    <n v="1895"/>
    <s v="Top 70-80"/>
    <s v="B"/>
    <x v="2"/>
  </r>
  <r>
    <s v="YOUT"/>
    <x v="24"/>
    <s v="Crazy Daisy|Blooming Butterflies|Petal Power"/>
    <s v="COVERLET&amp;BEDSPR"/>
    <s v="MZK80-043"/>
    <s v="Multi"/>
    <s v="Full/Queen"/>
    <s v="B"/>
    <n v="655"/>
    <n v="33745.61"/>
    <n v="1.5460161764543787E-4"/>
    <n v="0.73138858114424299"/>
    <n v="1896"/>
    <s v="Top 70-80"/>
    <s v="B"/>
    <x v="2"/>
  </r>
  <r>
    <s v="SHET"/>
    <x v="15"/>
    <s v="Soloft Plush|Soloft Plush|Soloft Plush"/>
    <s v="SHEET/SHEET SET"/>
    <s v="TN20-0587"/>
    <s v="Taupe"/>
    <s v="Queen"/>
    <s v="A+"/>
    <n v="1059"/>
    <n v="33711.949999999997"/>
    <n v="1.5444740824012719E-4"/>
    <n v="0.7315430285524831"/>
    <n v="1897"/>
    <s v="Top 70-80"/>
    <s v="B"/>
    <x v="2"/>
  </r>
  <r>
    <s v="ADUL"/>
    <x v="7"/>
    <s v="Timber|Heavenly|Hilltop"/>
    <s v="COVERLET&amp;BEDSPR"/>
    <s v="MP13-8470"/>
    <s v="Red/Black"/>
    <s v="Full/Queen"/>
    <s v="B"/>
    <n v="896"/>
    <n v="33711.589999999997"/>
    <n v="1.5444575894167466E-4"/>
    <n v="0.73169747431142473"/>
    <n v="1898"/>
    <s v="Top 70-80"/>
    <s v="B"/>
    <x v="2"/>
  </r>
  <r>
    <s v="FUR"/>
    <x v="1"/>
    <s v="Bonn|Bonn|Bonn"/>
    <s v="MOTION"/>
    <s v="II103-0498"/>
    <s v="Beige"/>
    <s v="See below"/>
    <s v="B"/>
    <n v="144"/>
    <n v="33695.949999999997"/>
    <n v="1.5437410608668185E-4"/>
    <n v="0.73185184841751139"/>
    <n v="1899"/>
    <s v="Top 70-80"/>
    <s v="B"/>
    <x v="2"/>
  </r>
  <r>
    <s v="YOUT"/>
    <x v="11"/>
    <s v="Lola|Ella|Laila"/>
    <s v="COMFORTER (SET)"/>
    <s v="UHK10-0099"/>
    <s v="Pink"/>
    <s v="Full/Queen"/>
    <s v="B+"/>
    <n v="618"/>
    <n v="33695.589999999997"/>
    <n v="1.5437245678822932E-4"/>
    <n v="0.73200622087429956"/>
    <n v="1900"/>
    <s v="Top 70-80"/>
    <s v="B"/>
    <x v="2"/>
  </r>
  <r>
    <s v="ADUL"/>
    <x v="7"/>
    <s v="Tuscany|Marino|Genoa"/>
    <s v="COVERLET&amp;BEDSPR"/>
    <s v="MP13-8386"/>
    <s v="Blue"/>
    <s v="Daybed"/>
    <s v="B"/>
    <n v="648"/>
    <n v="33661.96"/>
    <n v="1.5421838482445639E-4"/>
    <n v="0.732160439259124"/>
    <n v="1901"/>
    <s v="Top 70-80"/>
    <s v="B"/>
    <x v="2"/>
  </r>
  <r>
    <s v="ADUL"/>
    <x v="3"/>
    <s v="Phoebe|Himari|Hannah"/>
    <s v="COMFORTER (SET)"/>
    <s v="AM10-0187"/>
    <s v="Blush"/>
    <s v="King/Cal K"/>
    <s v="A++"/>
    <n v="1048"/>
    <n v="33641.839999999997"/>
    <n v="1.5412620736649884E-4"/>
    <n v="0.73231456546649054"/>
    <n v="1902"/>
    <s v="Top 70-80"/>
    <s v="B"/>
    <x v="2"/>
  </r>
  <r>
    <s v="ADUL"/>
    <x v="6"/>
    <s v="Jaxon|Deacon|Ryder"/>
    <s v="COMFORTER (SET)"/>
    <s v="MPE10-1034"/>
    <s v="Aqua/Grey"/>
    <s v="King"/>
    <s v="B"/>
    <n v="706"/>
    <n v="33626.65"/>
    <n v="1.5405661613457168E-4"/>
    <n v="0.73246862208262509"/>
    <n v="1903"/>
    <s v="Top 70-80"/>
    <s v="B"/>
    <x v="2"/>
  </r>
  <r>
    <s v="ADUL"/>
    <x v="16"/>
    <s v="Tinsley|Irvine|Arlie"/>
    <s v="COMFORTER (SET)"/>
    <s v="5DS10-0053"/>
    <s v="Seafoam/Grey"/>
    <s v="Queen"/>
    <s v="B"/>
    <n v="661"/>
    <n v="33603.230000000003"/>
    <n v="1.5394932010746605E-4"/>
    <n v="0.73262257140273257"/>
    <n v="1904"/>
    <s v="Top 70-80"/>
    <s v="B"/>
    <x v="2"/>
  </r>
  <r>
    <s v="SHET"/>
    <x v="7"/>
    <s v="800 Thread Count|800 Thread Count|800 Thread Count"/>
    <s v="SHEET/SHEET SET"/>
    <s v="MPH20-0013"/>
    <s v="Aqua"/>
    <s v="Queen"/>
    <s v="A"/>
    <n v="955"/>
    <n v="33597.94"/>
    <n v="1.5392508458298318E-4"/>
    <n v="0.73277649648731558"/>
    <n v="1905"/>
    <s v="Top 70-80"/>
    <s v="B"/>
    <x v="2"/>
  </r>
  <r>
    <s v="BLK"/>
    <x v="7"/>
    <s v="Egyptian Cotton|Egyptian Cotton|Egyptian Cotton"/>
    <s v="BLANKET"/>
    <s v="MP51N-6365"/>
    <s v="Rose"/>
    <s v="King"/>
    <s v="B"/>
    <n v="858"/>
    <n v="33594.29"/>
    <n v="1.5390836252922844E-4"/>
    <n v="0.73293040484984484"/>
    <n v="1906"/>
    <s v="Top 70-80"/>
    <s v="B"/>
    <x v="2"/>
  </r>
  <r>
    <s v="SHET"/>
    <x v="15"/>
    <s v="Micro Fleece|Micro Fleece|Micro Fleece"/>
    <s v="SHEET/SHEET SET"/>
    <s v="PC20-003"/>
    <s v="Khaki"/>
    <s v="Queen"/>
    <s v="A"/>
    <n v="1081"/>
    <n v="33586.910000000003"/>
    <n v="1.5387455191095181E-4"/>
    <n v="0.7330842794017558"/>
    <n v="1907"/>
    <s v="Top 70-80"/>
    <s v="B"/>
    <x v="2"/>
  </r>
  <r>
    <s v="ADUL"/>
    <x v="7"/>
    <s v="Marina|Anchorage|Fairbanks"/>
    <s v="COVERLET&amp;BEDSPR"/>
    <s v="MP13-7948"/>
    <s v="Aqua"/>
    <s v="Full/Queen"/>
    <s v="B"/>
    <n v="548"/>
    <n v="33538.22"/>
    <n v="1.5365148429524839E-4"/>
    <n v="0.73323793088605105"/>
    <n v="1908"/>
    <s v="Top 70-80"/>
    <s v="B"/>
    <x v="2"/>
  </r>
  <r>
    <s v="ADUL"/>
    <x v="10"/>
    <s v="Kienna"/>
    <s v="COVERLET&amp;BEDSPR"/>
    <s v="CS14-0264"/>
    <s v="Grey"/>
    <s v="Twin/Twin "/>
    <s v="ARA"/>
    <n v="1679"/>
    <n v="33520.89"/>
    <n v="1.5357208890029789E-4"/>
    <n v="0.73339150297495137"/>
    <n v="1909"/>
    <s v="Top 70-80"/>
    <s v="B"/>
    <x v="2"/>
  </r>
  <r>
    <s v="BATH"/>
    <x v="7"/>
    <s v="Serene|Belle|Monroe"/>
    <s v="SHOWER CURTAIN"/>
    <s v="MP70-3453"/>
    <s v="Purple"/>
    <s v="72x72&quot;"/>
    <s v="A"/>
    <n v="1740"/>
    <n v="33504.92"/>
    <n v="1.5349892418839025E-4"/>
    <n v="0.73354500189913974"/>
    <n v="1910"/>
    <s v="Top 70-80"/>
    <s v="B"/>
    <x v="2"/>
  </r>
  <r>
    <s v="FUR"/>
    <x v="1"/>
    <s v="Sonoma|Sonoma|Sonoma"/>
    <s v="DINING CHAIR"/>
    <s v="II108-0450"/>
    <s v="Reclaimed Grey"/>
    <s v="See below"/>
    <s v="B-"/>
    <n v="217"/>
    <n v="33485.11"/>
    <n v="1.5340816695965574E-4"/>
    <n v="0.73369841006609937"/>
    <n v="1911"/>
    <s v="Top 70-80"/>
    <s v="B"/>
    <x v="2"/>
  </r>
  <r>
    <s v="BLK"/>
    <x v="5"/>
    <s v="Corded Plush|Corded Plush|Corded Plush"/>
    <s v="ELECT BLANKET"/>
    <s v="ST54-0285"/>
    <s v="Ivory"/>
    <s v="King"/>
    <s v="B"/>
    <n v="376"/>
    <n v="33465.129999999997"/>
    <n v="1.5331663089554083E-4"/>
    <n v="0.73385172669699494"/>
    <n v="1912"/>
    <s v="Top 70-80"/>
    <s v="B"/>
    <x v="2"/>
  </r>
  <r>
    <s v="SHET"/>
    <x v="15"/>
    <s v="Soloft Plush|Soloft Plush|Soloft Plush"/>
    <s v="SHEET/SHEET SET"/>
    <s v="BL20-0869"/>
    <s v="Grey"/>
    <s v="Twin"/>
    <s v="A"/>
    <n v="1542"/>
    <n v="33460.04"/>
    <n v="1.5329331164797605E-4"/>
    <n v="0.73400502000864287"/>
    <n v="1913"/>
    <s v="Top 70-80"/>
    <s v="B"/>
    <x v="2"/>
  </r>
  <r>
    <s v="SHET"/>
    <x v="10"/>
    <s v="Cotton 144TC|Cotton 144TC|Cotton 144TC"/>
    <s v="SHEET/SHEET SET"/>
    <s v="CS20-1630"/>
    <s v="White"/>
    <s v="Twin"/>
    <s v="ARB"/>
    <n v="2140"/>
    <n v="33398.120000000003"/>
    <n v="1.5300963231414255E-4"/>
    <n v="0.734158029640957"/>
    <n v="1914"/>
    <s v="Top 70-80"/>
    <s v="B"/>
    <x v="2"/>
  </r>
  <r>
    <s v="BLK"/>
    <x v="7"/>
    <s v="Gia|Margot|Margot"/>
    <s v="COMFORTER (SET)"/>
    <s v="MP10-6209"/>
    <s v="Blush/White"/>
    <s v="Twin/Twin "/>
    <s v="A"/>
    <n v="1034"/>
    <n v="33385.54"/>
    <n v="1.5295199849599614E-4"/>
    <n v="0.73431098163945296"/>
    <n v="1915"/>
    <s v="Top 70-80"/>
    <s v="B"/>
    <x v="2"/>
  </r>
  <r>
    <s v="BLK"/>
    <x v="9"/>
    <s v="Zuri|Marselle|Marselle"/>
    <s v="ELECT BLANKET"/>
    <s v="BR54-4696"/>
    <s v="Ivory Texture"/>
    <s v="50x70&quot;"/>
    <s v="TBD"/>
    <n v="872"/>
    <n v="33385.26"/>
    <n v="1.5295071570831084E-4"/>
    <n v="0.73446393235516128"/>
    <n v="1916"/>
    <s v="Top 70-80"/>
    <s v="B"/>
    <x v="2"/>
  </r>
  <r>
    <s v="ADUL"/>
    <x v="7"/>
    <s v="Dune|Meyers|Connell"/>
    <s v="COMFORTER (SET)"/>
    <s v="MP10-069"/>
    <s v="Beige"/>
    <s v="Queen"/>
    <s v="B"/>
    <n v="495"/>
    <n v="33383.800000000003"/>
    <n v="1.5294402688680896E-4"/>
    <n v="0.73461687638204809"/>
    <n v="1917"/>
    <s v="Top 70-80"/>
    <s v="B"/>
    <x v="2"/>
  </r>
  <r>
    <s v="BLK"/>
    <x v="6"/>
    <s v="Larkspur|Windsor|Windsor"/>
    <s v="COMFORTER (SET)"/>
    <s v="MPE10-616"/>
    <s v="Charcoal/Grey"/>
    <s v="King"/>
    <s v="A"/>
    <n v="999"/>
    <n v="33369.769999999997"/>
    <n v="1.5287975006100652E-4"/>
    <n v="0.73476975613210904"/>
    <n v="1918"/>
    <s v="Top 70-80"/>
    <s v="B"/>
    <x v="2"/>
  </r>
  <r>
    <s v="SHET"/>
    <x v="6"/>
    <s v="Satin|Satin|Satin"/>
    <s v="SHEET/SHEET SET"/>
    <s v="MPE20-774"/>
    <s v="Blush"/>
    <s v="King"/>
    <s v="A"/>
    <n v="1595"/>
    <n v="33367.449999999997"/>
    <n v="1.5286912124875697E-4"/>
    <n v="0.73492262525335783"/>
    <n v="1919"/>
    <s v="Top 70-80"/>
    <s v="B"/>
    <x v="2"/>
  </r>
  <r>
    <s v="BLK"/>
    <x v="9"/>
    <s v="Electric Micro Fleece|Electric Micro Fleece|Electric Micro Fleece"/>
    <s v="ELECT BLANKET"/>
    <s v="BR54-0186"/>
    <s v="Blue"/>
    <s v="King"/>
    <s v="B"/>
    <n v="377"/>
    <n v="33360.699999999997"/>
    <n v="1.5283819690277219E-4"/>
    <n v="0.73507546345026065"/>
    <n v="1920"/>
    <s v="Top 70-80"/>
    <s v="B"/>
    <x v="2"/>
  </r>
  <r>
    <s v="SHET"/>
    <x v="10"/>
    <s v="Cotton 144TC|Cotton 144TC|Cotton 144TC"/>
    <s v="SHEET/SHEET SET"/>
    <s v="CS20-1658"/>
    <s v="Good Vibes"/>
    <s v="King"/>
    <s v="ARA"/>
    <n v="1375"/>
    <n v="33342.15"/>
    <n v="1.5275321221862152E-4"/>
    <n v="0.73522821666247928"/>
    <n v="1921"/>
    <s v="Top 70-80"/>
    <s v="B"/>
    <x v="2"/>
  </r>
  <r>
    <s v="SHET"/>
    <x v="15"/>
    <s v="Micro Fleece|Micro Fleece|Micro Fleece"/>
    <s v="SHEET/SHEET SET"/>
    <s v="SHET20-529"/>
    <s v="Grey"/>
    <s v="King"/>
    <s v="A"/>
    <n v="978"/>
    <n v="33294.33"/>
    <n v="1.5253413040751171E-4"/>
    <n v="0.73538075079288678"/>
    <n v="1922"/>
    <s v="Top 70-80"/>
    <s v="B"/>
    <x v="2"/>
  </r>
  <r>
    <s v="FUR"/>
    <x v="1"/>
    <s v="Jameson|Jameson|Jameson"/>
    <s v="NIGHTSTAND"/>
    <s v="II136-0554"/>
    <s v="Natural"/>
    <s v="See below"/>
    <s v="B"/>
    <n v="207"/>
    <n v="33293.74"/>
    <n v="1.525314273906034E-4"/>
    <n v="0.73553328222027736"/>
    <n v="1923"/>
    <s v="Top 70-80"/>
    <s v="B"/>
    <x v="2"/>
  </r>
  <r>
    <s v="BLK"/>
    <x v="1"/>
    <s v="Bree Knit|Bree Knit|Bree Knit"/>
    <s v="THROW"/>
    <s v="II50-1297"/>
    <s v="Green"/>
    <s v="50x60&quot;"/>
    <s v="B"/>
    <n v="1653"/>
    <n v="33292.629999999997"/>
    <n v="1.5252634205370814E-4"/>
    <n v="0.73568580856233112"/>
    <n v="1924"/>
    <s v="Top 70-80"/>
    <s v="B"/>
    <x v="2"/>
  </r>
  <r>
    <s v="ADUL"/>
    <x v="7"/>
    <s v="Biloxi|Morris|Hudson"/>
    <s v="COMFORTER (SET)"/>
    <s v="MP10-920"/>
    <s v="Purple"/>
    <s v="King"/>
    <s v="B"/>
    <n v="444"/>
    <n v="33274.9"/>
    <n v="1.5244511410492152E-4"/>
    <n v="0.73583825367643607"/>
    <n v="1925"/>
    <s v="Top 70-80"/>
    <s v="B"/>
    <x v="2"/>
  </r>
  <r>
    <s v="BLK"/>
    <x v="9"/>
    <s v="Heated Microfiber|Heated Microfiber|Heated Microfiber"/>
    <s v="ELEC MATT PAD"/>
    <s v="BR55-0533"/>
    <s v="White"/>
    <s v="Twin"/>
    <s v="A+"/>
    <n v="831"/>
    <n v="33274.36"/>
    <n v="1.5244264015724273E-4"/>
    <n v="0.73599069631659331"/>
    <n v="1926"/>
    <s v="Top 70-80"/>
    <s v="B"/>
    <x v="2"/>
  </r>
  <r>
    <s v="ADUL"/>
    <x v="7"/>
    <s v="Quebec|Mansfield|Vancouver"/>
    <s v="THROW"/>
    <s v="MP50-2985"/>
    <s v="Ivory"/>
    <s v="60x70&quot;"/>
    <s v="B"/>
    <n v="1945"/>
    <n v="33266.300000000003"/>
    <n v="1.5240571419744464E-4"/>
    <n v="0.7361431020307907"/>
    <n v="1927"/>
    <s v="Top 70-80"/>
    <s v="B"/>
    <x v="2"/>
  </r>
  <r>
    <s v="YOUT"/>
    <x v="18"/>
    <s v="Brody|Cameron|Bradley"/>
    <s v="COMFORTER (SET)"/>
    <s v="MZ10-099"/>
    <s v="Blue"/>
    <s v="Full/Queen"/>
    <s v="B"/>
    <n v="964"/>
    <n v="33254.18"/>
    <n v="1.5235018781620979E-4"/>
    <n v="0.73629545221860693"/>
    <n v="1928"/>
    <s v="Top 70-80"/>
    <s v="B"/>
    <x v="2"/>
  </r>
  <r>
    <s v="ADUL"/>
    <x v="1"/>
    <s v="Mila|Mila|Mila"/>
    <s v="COMFORTER (SET)"/>
    <s v="II10-1061"/>
    <s v="Navy"/>
    <s v="Full/Queen"/>
    <s v="A"/>
    <n v="484"/>
    <n v="33247.46"/>
    <n v="1.5231940091176273E-4"/>
    <n v="0.73644777161951869"/>
    <n v="1929"/>
    <s v="Top 70-80"/>
    <s v="B"/>
    <x v="2"/>
  </r>
  <r>
    <s v="YOUT"/>
    <x v="11"/>
    <s v="Callie|Ensley|Kelsey"/>
    <s v="DUVET&amp;DUVET SET"/>
    <s v="UHK12-0139"/>
    <s v="Multi"/>
    <s v="Full/Queen"/>
    <s v="A"/>
    <n v="559"/>
    <n v="33236.94"/>
    <n v="1.5227120474587243E-4"/>
    <n v="0.73660004282426461"/>
    <n v="1930"/>
    <s v="Top 70-80"/>
    <s v="B"/>
    <x v="2"/>
  </r>
  <r>
    <s v="HHL"/>
    <x v="17"/>
    <s v="Crystal Beach|Crystal Beach|Crystal Beach"/>
    <s v="COMFORTER (SET)"/>
    <s v="HH10-703"/>
    <s v="White"/>
    <s v="King"/>
    <s v="B+"/>
    <n v="257"/>
    <n v="33221.39"/>
    <n v="1.5219996421549271E-4"/>
    <n v="0.73675224278848006"/>
    <n v="1931"/>
    <s v="Top 70-80"/>
    <s v="B"/>
    <x v="2"/>
  </r>
  <r>
    <s v="ADUL"/>
    <x v="10"/>
    <s v="Kienna|Kienna|Kienna"/>
    <s v="COVERLET&amp;BEDSPR"/>
    <s v="CS13-0546"/>
    <s v="White"/>
    <s v="75x39&quot;"/>
    <s v="ARA"/>
    <n v="1170"/>
    <n v="33204.6"/>
    <n v="1.5212304276822098E-4"/>
    <n v="0.7369043658312483"/>
    <n v="1932"/>
    <s v="Top 70-80"/>
    <s v="B"/>
    <x v="2"/>
  </r>
  <r>
    <s v="ADUL"/>
    <x v="7"/>
    <s v="Serene|Belle|Monroe"/>
    <s v="COMFORTER (SET)"/>
    <s v="MP10-308"/>
    <s v="Red"/>
    <s v="King"/>
    <s v="B"/>
    <n v="426"/>
    <n v="33163.97"/>
    <n v="1.5193690111231571E-4"/>
    <n v="0.73705630273236067"/>
    <n v="1933"/>
    <s v="Top 70-80"/>
    <s v="B"/>
    <x v="2"/>
  </r>
  <r>
    <s v="FUR"/>
    <x v="7"/>
    <s v="Shandra II|Tessa|Tahlia"/>
    <s v="ACCENT BENCH"/>
    <s v="FPF18-0502"/>
    <s v="Charcoal"/>
    <s v="See below"/>
    <s v="B"/>
    <n v="386"/>
    <n v="33162.42"/>
    <n v="1.5192979996620068E-4"/>
    <n v="0.73720823253232692"/>
    <n v="1934"/>
    <s v="Top 70-80"/>
    <s v="B"/>
    <x v="2"/>
  </r>
  <r>
    <s v="YOUT"/>
    <x v="13"/>
    <s v="Cassie|Bridget|Rachel"/>
    <s v="COMFORTER (SET)"/>
    <s v="ID10-2357"/>
    <s v="Blush Multi"/>
    <s v="King/Cal K"/>
    <s v="B+"/>
    <n v="650"/>
    <n v="33149.050000000003"/>
    <n v="1.5186854685422793E-4"/>
    <n v="0.73736010107918115"/>
    <n v="1935"/>
    <s v="Top 70-80"/>
    <s v="B"/>
    <x v="2"/>
  </r>
  <r>
    <s v="ADUL"/>
    <x v="7"/>
    <s v="Bayside|Nantucket|Rockaway"/>
    <s v="COVERLET&amp;BEDSPR"/>
    <s v="MP13-4474"/>
    <s v="Blue"/>
    <s v="Daybed"/>
    <s v="B"/>
    <n v="789"/>
    <n v="33040.94"/>
    <n v="1.5137325336616686E-4"/>
    <n v="0.73751147433254727"/>
    <n v="1936"/>
    <s v="Top 70-80"/>
    <s v="B"/>
    <x v="2"/>
  </r>
  <r>
    <s v="BLK"/>
    <x v="3"/>
    <s v="Avril|Nami|Ombak"/>
    <s v="COMFORTER (SET)"/>
    <s v="AM10-0280"/>
    <s v="Green"/>
    <s v="Twin/Twin "/>
    <s v="B+"/>
    <n v="1085"/>
    <n v="33027.69"/>
    <n v="1.5131255002034493E-4"/>
    <n v="0.73766278688256759"/>
    <n v="1937"/>
    <s v="Top 70-80"/>
    <s v="B"/>
    <x v="2"/>
  </r>
  <r>
    <s v="SHET"/>
    <x v="6"/>
    <s v="Satin|Satin|Satin"/>
    <s v="SHEET/SHEET SET"/>
    <s v="MPE20-1132"/>
    <s v="Blue"/>
    <s v="Queen"/>
    <s v="B"/>
    <n v="1569"/>
    <n v="33023.74"/>
    <n v="1.5129445355121308E-4"/>
    <n v="0.73781408133611881"/>
    <n v="1938"/>
    <s v="Top 70-80"/>
    <s v="B"/>
    <x v="2"/>
  </r>
  <r>
    <s v="ADUL"/>
    <x v="20"/>
    <s v="Dover|Blakely|Reese"/>
    <s v="COMFORTER (SET)"/>
    <s v="LCN10-0105"/>
    <s v="Natural"/>
    <s v="Full/Queen"/>
    <s v="A"/>
    <n v="426"/>
    <n v="33009.050000000003"/>
    <n v="1.5122715301158109E-4"/>
    <n v="0.73796530848913044"/>
    <n v="1939"/>
    <s v="Top 70-80"/>
    <s v="B"/>
    <x v="2"/>
  </r>
  <r>
    <s v="SHET"/>
    <x v="15"/>
    <s v="Cozy Cotton Flannel|Cozy Cotton Flannel|Cozy Cotton Flannel"/>
    <s v="SHEET/SHEET SET"/>
    <s v="TN20-0081"/>
    <s v="Blue Plaid"/>
    <s v="Twin"/>
    <s v="A"/>
    <n v="2031"/>
    <n v="33008.370000000003"/>
    <n v="1.5122403767005966E-4"/>
    <n v="0.73811653252680054"/>
    <n v="1940"/>
    <s v="Top 70-80"/>
    <s v="B"/>
    <x v="2"/>
  </r>
  <r>
    <s v="BLK"/>
    <x v="7"/>
    <s v="Chunky Double Knit|Chunky Double Knit|Chunky Double Knit"/>
    <s v="THROW"/>
    <s v="MP50-8215"/>
    <s v="Yellow"/>
    <s v="50x60&quot;"/>
    <s v="B"/>
    <n v="765"/>
    <n v="32948.550000000003"/>
    <n v="1.5094997924386587E-4"/>
    <n v="0.73826748250604446"/>
    <n v="1941"/>
    <s v="Top 70-80"/>
    <s v="B"/>
    <x v="2"/>
  </r>
  <r>
    <s v="ADUL"/>
    <x v="7"/>
    <s v="Laurel|Vivian|Piedmont"/>
    <s v="COMFORTER (SET)"/>
    <s v="MP10-2240"/>
    <s v="Navy"/>
    <s v="Queen"/>
    <s v="B"/>
    <n v="577"/>
    <n v="32925.94"/>
    <n v="1.5084639413827838E-4"/>
    <n v="0.73841832890018277"/>
    <n v="1942"/>
    <s v="Top 70-80"/>
    <s v="B"/>
    <x v="2"/>
  </r>
  <r>
    <s v="FUR"/>
    <x v="7"/>
    <s v="Carson|Fillmore|Troy"/>
    <s v="DINING CHAIR"/>
    <s v="MP108-0987"/>
    <s v="Light Grey"/>
    <s v="See below"/>
    <s v="B"/>
    <n v="223"/>
    <n v="32912.57"/>
    <n v="1.5078514102630561E-4"/>
    <n v="0.73856911404120906"/>
    <n v="1943"/>
    <s v="Top 70-80"/>
    <s v="B"/>
    <x v="2"/>
  </r>
  <r>
    <s v="BLK"/>
    <x v="9"/>
    <s v="Electric Micro Fleece|Electric Micro Fleece|Electric Micro Fleece"/>
    <s v="ELECT BLANKET"/>
    <s v="BR54-0414"/>
    <s v="Grey"/>
    <s v="King"/>
    <s v="B+"/>
    <n v="372"/>
    <n v="32910.75"/>
    <n v="1.5077680290635119E-4"/>
    <n v="0.73871989084411538"/>
    <n v="1944"/>
    <s v="Top 70-80"/>
    <s v="B"/>
    <x v="2"/>
  </r>
  <r>
    <s v="ADUL"/>
    <x v="7"/>
    <s v="Violette|Juliana|Valeria"/>
    <s v="COMFORTER (SET)"/>
    <s v="MP10-7140"/>
    <s v="Ivory/Taupe"/>
    <s v="Full/Queen"/>
    <s v="B"/>
    <n v="402"/>
    <n v="32910.17"/>
    <n v="1.5077414570328879E-4"/>
    <n v="0.73887066498981868"/>
    <n v="1945"/>
    <s v="Top 70-80"/>
    <s v="B"/>
    <x v="2"/>
  </r>
  <r>
    <s v="ADUL"/>
    <x v="7"/>
    <s v="Marina|Anchorage|Fairbanks"/>
    <s v="COMFORTER (SET)"/>
    <s v="MP10-7946"/>
    <s v="Aqua"/>
    <s v="Full/Queen"/>
    <s v="B"/>
    <n v="481"/>
    <n v="32872.25"/>
    <n v="1.5060041959962333E-4"/>
    <n v="0.73902126540941826"/>
    <n v="1946"/>
    <s v="Top 70-80"/>
    <s v="B"/>
    <x v="2"/>
  </r>
  <r>
    <s v="SHET"/>
    <x v="15"/>
    <s v="Cozy Cotton Flannel|Cozy Cotton Flannel|Cozy Cotton Flannel"/>
    <s v="SHEET/SHEET SET"/>
    <s v="TN20-0377"/>
    <s v="Grey Dogs"/>
    <s v="Twin"/>
    <s v="A+"/>
    <n v="1958"/>
    <n v="32862.629999999997"/>
    <n v="1.505563466798643E-4"/>
    <n v="0.73917182175609808"/>
    <n v="1947"/>
    <s v="Top 70-80"/>
    <s v="B"/>
    <x v="2"/>
  </r>
  <r>
    <s v="ADUL"/>
    <x v="1"/>
    <s v="Imani|Imani|Imani"/>
    <s v="DUVET&amp;DUVET SET"/>
    <s v="II12-1277"/>
    <s v="White/Navy"/>
    <s v="King/Cal K"/>
    <s v="A"/>
    <n v="457"/>
    <n v="32858.17"/>
    <n v="1.5053591370459141E-4"/>
    <n v="0.7393223576698027"/>
    <n v="1948"/>
    <s v="Top 70-80"/>
    <s v="B"/>
    <x v="2"/>
  </r>
  <r>
    <s v="ADUL"/>
    <x v="7"/>
    <s v="Bayside|Nantucket|Rockaway"/>
    <s v="COMFORTER (SET)"/>
    <s v="MP10-505"/>
    <s v="Blue"/>
    <s v="King"/>
    <s v="B"/>
    <n v="383"/>
    <n v="32857.18"/>
    <n v="1.5053137813384699E-4"/>
    <n v="0.73947288904793651"/>
    <n v="1949"/>
    <s v="Top 70-80"/>
    <s v="B"/>
    <x v="2"/>
  </r>
  <r>
    <s v="WIN"/>
    <x v="7"/>
    <s v="Galen|Colm|Paxton"/>
    <s v="WINDOW PANEL"/>
    <s v="MP40-7224"/>
    <s v="White"/>
    <s v="31x64&quot;"/>
    <s v="A"/>
    <n v="998"/>
    <n v="32836.550000000003"/>
    <n v="1.504368641697484E-4"/>
    <n v="0.73962332591210622"/>
    <n v="1950"/>
    <s v="Top 70-80"/>
    <s v="B"/>
    <x v="2"/>
  </r>
  <r>
    <s v="ADUL"/>
    <x v="7"/>
    <s v="Emilia|Maisie|Grace"/>
    <s v="COMFORTER (SET)"/>
    <s v="MP10-8438"/>
    <s v="Silver"/>
    <s v="King"/>
    <s v="B"/>
    <n v="377"/>
    <n v="32835.42"/>
    <n v="1.5043168720516129E-4"/>
    <n v="0.73977375759931141"/>
    <n v="1951"/>
    <s v="Top 70-80"/>
    <s v="B"/>
    <x v="2"/>
  </r>
  <r>
    <s v="BATH"/>
    <x v="7"/>
    <s v="Laurel|Vivian|Piedmont"/>
    <s v="SHOWER CURTAIN"/>
    <s v="MP70-439"/>
    <s v="Ivory"/>
    <s v="72x72&quot;"/>
    <s v="A"/>
    <n v="2222"/>
    <n v="32802.69"/>
    <n v="1.5028173848751966E-4"/>
    <n v="0.73992403933779893"/>
    <n v="1952"/>
    <s v="Top 70-80"/>
    <s v="B"/>
    <x v="2"/>
  </r>
  <r>
    <s v="ADUL"/>
    <x v="1"/>
    <s v="Arizona|Arizona|Arizona"/>
    <s v="COMFORTER (SET)"/>
    <s v="II10-1112"/>
    <s v="Yellow"/>
    <s v="Full/Queen"/>
    <s v="A"/>
    <n v="397"/>
    <n v="32767.13"/>
    <n v="1.5011882445148736E-4"/>
    <n v="0.74007415816225042"/>
    <n v="1953"/>
    <s v="Top 70-80"/>
    <s v="B"/>
    <x v="2"/>
  </r>
  <r>
    <s v="ADUL"/>
    <x v="7"/>
    <s v="Viola|Aeriela|Eugenia"/>
    <s v="DUVET&amp;DUVET SET"/>
    <s v="MP12-7104"/>
    <s v="Taupe"/>
    <s v="Full/Queen"/>
    <s v="B"/>
    <n v="592"/>
    <n v="32760.03"/>
    <n v="1.5008629662089599E-4"/>
    <n v="0.74022424445887136"/>
    <n v="1954"/>
    <s v="Top 70-80"/>
    <s v="B"/>
    <x v="2"/>
  </r>
  <r>
    <s v="SHET"/>
    <x v="15"/>
    <s v="Cozy Cotton Flannel|Cozy Cotton Flannel|Cozy Cotton Flannel"/>
    <s v="SHEET/SHEET SET"/>
    <s v="TN20-0073"/>
    <s v="Tan Plaid"/>
    <s v="Queen"/>
    <s v="A"/>
    <n v="1333"/>
    <n v="32732.95"/>
    <n v="1.4996223272618973E-4"/>
    <n v="0.74037420669159759"/>
    <n v="1955"/>
    <s v="Top 70-80"/>
    <s v="B"/>
    <x v="2"/>
  </r>
  <r>
    <s v="ADUL"/>
    <x v="7"/>
    <s v="Quebec|Mansfield|Vancouver"/>
    <s v="COVERLET&amp;BEDSPR"/>
    <s v="MP13-6150"/>
    <s v="Purple"/>
    <s v="King/Cal K"/>
    <s v="A"/>
    <n v="767"/>
    <n v="32719.58"/>
    <n v="1.4990097961421696E-4"/>
    <n v="0.7405241076712118"/>
    <n v="1956"/>
    <s v="Top 70-80"/>
    <s v="B"/>
    <x v="2"/>
  </r>
  <r>
    <s v="YOUT"/>
    <x v="11"/>
    <s v="Cloud|Bliss|Euphoria"/>
    <s v="COMFORTER (SET)"/>
    <s v="UHK10-0017"/>
    <s v="Blue"/>
    <s v="Twin"/>
    <s v="B+"/>
    <n v="753"/>
    <n v="32676.240000000002"/>
    <n v="1.4970242240607186E-4"/>
    <n v="0.74067381009361788"/>
    <n v="1957"/>
    <s v="Top 70-80"/>
    <s v="B"/>
    <x v="2"/>
  </r>
  <r>
    <s v="ADUL"/>
    <x v="6"/>
    <s v="Brystol|Cadence|Isabella"/>
    <s v="COMFORTER (SET)"/>
    <s v="MPE10-979"/>
    <s v="Black"/>
    <s v="Cal King"/>
    <s v="B"/>
    <n v="302"/>
    <n v="32675.360000000001"/>
    <n v="1.4969839078763237E-4"/>
    <n v="0.74082350848440548"/>
    <n v="1958"/>
    <s v="Top 70-80"/>
    <s v="B"/>
    <x v="2"/>
  </r>
  <r>
    <s v="FUR"/>
    <x v="0"/>
    <s v="Salina|Salina|Salina"/>
    <s v="BED"/>
    <s v="MT115-1210"/>
    <s v="Toasted Almond"/>
    <s v="See below"/>
    <s v="TBD"/>
    <n v="57"/>
    <n v="32657.35"/>
    <n v="1.4961588005116044E-4"/>
    <n v="0.74097312436445661"/>
    <n v="1959"/>
    <s v="Top 70-80"/>
    <s v="B"/>
    <x v="2"/>
  </r>
  <r>
    <s v="FUR"/>
    <x v="7"/>
    <s v="Parker|Avalon|Avenu"/>
    <s v="OCCASIONL TABLE"/>
    <s v="MP120-1065"/>
    <s v="Off-White/Natural"/>
    <s v="See below"/>
    <s v="B"/>
    <n v="272"/>
    <n v="32613.360000000001"/>
    <n v="1.4941434494303163E-4"/>
    <n v="0.74112253870939959"/>
    <n v="1960"/>
    <s v="Top 70-80"/>
    <s v="B"/>
    <x v="2"/>
  </r>
  <r>
    <s v="BLK"/>
    <x v="7"/>
    <s v="Freshspun Basketweave|Freshspun Basketweave|Freshspun Basketweave"/>
    <s v="BLANKET"/>
    <s v="BL51N-0858"/>
    <s v="Navy"/>
    <s v="Full/Queen"/>
    <s v="B"/>
    <n v="1785"/>
    <n v="32595.67"/>
    <n v="1.493333002496286E-4"/>
    <n v="0.74127187200964917"/>
    <n v="1961"/>
    <s v="Top 70-80"/>
    <s v="B"/>
    <x v="2"/>
  </r>
  <r>
    <s v="SHET"/>
    <x v="9"/>
    <s v="600 Thread Count|600 Thread Count|600 Thread Count"/>
    <s v="SHEET/SHEET SET"/>
    <s v="BR20-1921"/>
    <s v="Teal"/>
    <s v="King"/>
    <s v="A"/>
    <n v="907"/>
    <n v="32571.33"/>
    <n v="1.4922178934869987E-4"/>
    <n v="0.7414210937989979"/>
    <n v="1962"/>
    <s v="Top 70-80"/>
    <s v="B"/>
    <x v="2"/>
  </r>
  <r>
    <s v="BLK"/>
    <x v="9"/>
    <s v="Microplush|Microplush|Microplush"/>
    <s v="ELECT BLANKET"/>
    <s v="BR54-4128"/>
    <s v="Gray"/>
    <s v="Queen"/>
    <s v="B"/>
    <n v="307"/>
    <n v="32533.21"/>
    <n v="1.490471469681163E-4"/>
    <n v="0.74157014094596596"/>
    <n v="1963"/>
    <s v="Top 70-80"/>
    <s v="B"/>
    <x v="2"/>
  </r>
  <r>
    <s v="ADUL"/>
    <x v="7"/>
    <s v="Lola|Brianna|Victoria"/>
    <s v="COVERLET&amp;BEDSPR"/>
    <s v="MP13-2312"/>
    <s v="Taupe Grey/Purple"/>
    <s v="Full/Queen"/>
    <s v="B+"/>
    <n v="523"/>
    <n v="32532.45"/>
    <n v="1.4904366511582766E-4"/>
    <n v="0.74171918461108177"/>
    <n v="1964"/>
    <s v="Top 70-80"/>
    <s v="B"/>
    <x v="2"/>
  </r>
  <r>
    <s v="SHET"/>
    <x v="12"/>
    <s v="Cotton Flannel|Cotton Flannel|Cotton Flannel"/>
    <s v="SHEET/SHEET SET"/>
    <s v="WR20-1794"/>
    <s v="Green Plaid"/>
    <s v="King"/>
    <s v="A"/>
    <n v="972"/>
    <n v="32530.81"/>
    <n v="1.4903615164509951E-4"/>
    <n v="0.74186822076272685"/>
    <n v="1965"/>
    <s v="Top 70-80"/>
    <s v="B"/>
    <x v="2"/>
  </r>
  <r>
    <s v="BLK"/>
    <x v="5"/>
    <s v="Heated Faux Feathersoft|Heated Faux Feathersoft|Heated Faux Feathersoft"/>
    <s v="ELECT BLANKET"/>
    <s v="ST54-3605"/>
    <s v="Ivory"/>
    <s v="Queen"/>
    <s v="ARB"/>
    <n v="347"/>
    <n v="32520.84"/>
    <n v="1.4899047524073389E-4"/>
    <n v="0.7420172112379676"/>
    <n v="1966"/>
    <s v="Top 70-80"/>
    <s v="B"/>
    <x v="2"/>
  </r>
  <r>
    <s v="SHET"/>
    <x v="6"/>
    <s v="Satin|Satin|Satin"/>
    <s v="SHEET/SHEET SET"/>
    <s v="MPE20-901"/>
    <s v="White"/>
    <s v="King"/>
    <s v="A"/>
    <n v="1459"/>
    <n v="32519.78"/>
    <n v="1.4898561897306811E-4"/>
    <n v="0.74216619685694063"/>
    <n v="1967"/>
    <s v="Top 70-80"/>
    <s v="B"/>
    <x v="2"/>
  </r>
  <r>
    <s v="ADUL"/>
    <x v="7"/>
    <s v="Bellagio|Venetian|Mirage"/>
    <s v="SHOWER CURTAIN"/>
    <s v="MP70-3035"/>
    <s v="Brown"/>
    <s v="72x72&quot;"/>
    <s v="B"/>
    <n v="2051"/>
    <n v="32513.27"/>
    <n v="1.4895579415938505E-4"/>
    <n v="0.74231515265110004"/>
    <n v="1968"/>
    <s v="Top 70-80"/>
    <s v="B"/>
    <x v="2"/>
  </r>
  <r>
    <s v="ADUL"/>
    <x v="3"/>
    <s v="Porter|Evans|Walker"/>
    <s v="DUVET&amp;DUVET SET"/>
    <s v="AM12-0035"/>
    <s v="Grey"/>
    <s v="Queen"/>
    <s v="A++"/>
    <n v="1524"/>
    <n v="32502.85"/>
    <n v="1.4890805613195374E-4"/>
    <n v="0.74246406070723203"/>
    <n v="1969"/>
    <s v="Top 70-80"/>
    <s v="B"/>
    <x v="2"/>
  </r>
  <r>
    <s v="WIN"/>
    <x v="13"/>
    <s v="Azza|Charvi|Diah"/>
    <s v="CUSHION/POUF"/>
    <s v="ID31-2449"/>
    <s v="Dusty Peach"/>
    <s v="20x20&quot;"/>
    <s v="TBD"/>
    <n v="1483"/>
    <n v="32486.52"/>
    <n v="1.488332421215936E-4"/>
    <n v="0.74261289394935359"/>
    <n v="1970"/>
    <s v="Top 70-80"/>
    <s v="B"/>
    <x v="2"/>
  </r>
  <r>
    <s v="ADUL"/>
    <x v="12"/>
    <s v="Huntington|Huntington|Huntington"/>
    <s v="COVERLET&amp;BEDSPR"/>
    <s v="WR14-1725"/>
    <s v="Red"/>
    <s v="King/Cal K"/>
    <s v="A"/>
    <n v="551"/>
    <n v="32462.48"/>
    <n v="1.4872310563604195E-4"/>
    <n v="0.74276161705498966"/>
    <n v="1971"/>
    <s v="Top 70-80"/>
    <s v="B"/>
    <x v="2"/>
  </r>
  <r>
    <s v="BLK"/>
    <x v="5"/>
    <s v="Corded Plush|Corded Plush|Corded Plush"/>
    <s v="ELECT BLANKET"/>
    <s v="ST54-0284"/>
    <s v="Ivory"/>
    <s v="Queen"/>
    <s v="B"/>
    <n v="402"/>
    <n v="32461.22"/>
    <n v="1.4871733309145815E-4"/>
    <n v="0.74291033438808107"/>
    <n v="1972"/>
    <s v="Top 70-80"/>
    <s v="B"/>
    <x v="2"/>
  </r>
  <r>
    <s v="BATH"/>
    <x v="1"/>
    <s v="Asher|Asher|Asher"/>
    <s v="BATH RUG"/>
    <s v="II72-1338"/>
    <s v="Black"/>
    <s v="20x32&quot;"/>
    <s v="B"/>
    <n v="2126"/>
    <n v="32458.240000000002"/>
    <n v="1.4870368056537896E-4"/>
    <n v="0.74305903806864648"/>
    <n v="1973"/>
    <s v="Top 70-80"/>
    <s v="B"/>
    <x v="2"/>
  </r>
  <r>
    <s v="ADUL"/>
    <x v="7"/>
    <s v="Laurel|Vivian|Piedmont"/>
    <s v="COMFORTER (SET)"/>
    <s v="MP10-3281"/>
    <s v="Black"/>
    <s v="Cal King"/>
    <s v="B"/>
    <n v="478"/>
    <n v="32416.57"/>
    <n v="1.485127742694997E-4"/>
    <n v="0.74320755084291601"/>
    <n v="1974"/>
    <s v="Top 70-80"/>
    <s v="B"/>
    <x v="2"/>
  </r>
  <r>
    <s v="BLK"/>
    <x v="1"/>
    <s v="Bree Knit|Bree Knit|Bree Knit"/>
    <s v="BLANKET"/>
    <s v="II51-726"/>
    <s v="Ivory"/>
    <s v="King"/>
    <s v="B"/>
    <n v="709"/>
    <n v="32399.55"/>
    <n v="1.4843479910377219E-4"/>
    <n v="0.74335598564201977"/>
    <n v="1975"/>
    <s v="Top 70-80"/>
    <s v="B"/>
    <x v="2"/>
  </r>
  <r>
    <s v="BASI"/>
    <x v="7"/>
    <s v="Cambria|Parkman|Parkman"/>
    <s v="BLANKET"/>
    <s v="MP51-7651"/>
    <s v="Charcoal"/>
    <s v="King"/>
    <s v="B"/>
    <n v="1069"/>
    <n v="32397.58"/>
    <n v="1.4842577377612926E-4"/>
    <n v="0.74350441141579593"/>
    <n v="1976"/>
    <s v="Top 70-80"/>
    <s v="B"/>
    <x v="2"/>
  </r>
  <r>
    <s v="ADUL"/>
    <x v="7"/>
    <s v="Laurel|Vivian|Piedmont"/>
    <s v="COMFORTER (SET)"/>
    <s v="MP10-2241"/>
    <s v="Navy"/>
    <s v="King"/>
    <s v="B"/>
    <n v="478"/>
    <n v="32382.799999999999"/>
    <n v="1.4835806091188409E-4"/>
    <n v="0.74365276947670778"/>
    <n v="1977"/>
    <s v="Top 70-80"/>
    <s v="B"/>
    <x v="2"/>
  </r>
  <r>
    <s v="FUR"/>
    <x v="1"/>
    <s v="Marino|Marino|Marino"/>
    <s v="BAR STOOL"/>
    <s v="II104-0490"/>
    <s v="Ivory"/>
    <s v="See below"/>
    <s v="B"/>
    <n v="463"/>
    <n v="32375.43"/>
    <n v="1.4832429610745333E-4"/>
    <n v="0.74380109377281522"/>
    <n v="1978"/>
    <s v="Top 70-80"/>
    <s v="B"/>
    <x v="2"/>
  </r>
  <r>
    <s v="WIN"/>
    <x v="26"/>
    <s v="Mirage|Elysia|Azalea"/>
    <s v="WINDOW PANEL"/>
    <s v="SS40-0013"/>
    <s v="Champagne"/>
    <s v="50x84&quot;"/>
    <s v="A"/>
    <n v="1924"/>
    <n v="32373.5"/>
    <n v="1.4831545403519398E-4"/>
    <n v="0.74394940922685038"/>
    <n v="1979"/>
    <s v="Top 70-80"/>
    <s v="B"/>
    <x v="2"/>
  </r>
  <r>
    <s v="ADUL"/>
    <x v="7"/>
    <s v="Quincy|Pierce|Ramsey"/>
    <s v="COMFORTER (SET)"/>
    <s v="MP10-760"/>
    <s v="Khaki"/>
    <s v="Cal King"/>
    <s v="B+"/>
    <n v="349"/>
    <n v="32370.39"/>
    <n v="1.4830120592911804E-4"/>
    <n v="0.7440977104327795"/>
    <n v="1980"/>
    <s v="Top 70-80"/>
    <s v="B"/>
    <x v="2"/>
  </r>
  <r>
    <s v="BLK"/>
    <x v="9"/>
    <s v="Heated Microlight to Berber|Heated Microlight to Berber"/>
    <s v="ELECT BLANKET"/>
    <s v="BR54-0416"/>
    <s v="Grey"/>
    <s v="Twin"/>
    <s v="A+"/>
    <n v="585"/>
    <n v="32361.87"/>
    <n v="1.4826217253240839E-4"/>
    <n v="0.74424597260531189"/>
    <n v="1981"/>
    <s v="Top 70-80"/>
    <s v="B"/>
    <x v="2"/>
  </r>
  <r>
    <s v="BLK"/>
    <x v="20"/>
    <s v="Gauze|Gauze|Gauze"/>
    <s v="BLANKET"/>
    <s v="LCN51N-0028"/>
    <s v="Blue"/>
    <s v="King"/>
    <s v="B"/>
    <n v="888"/>
    <n v="32346.86"/>
    <n v="1.4819340594970749E-4"/>
    <n v="0.74439416601126163"/>
    <n v="1982"/>
    <s v="Top 70-80"/>
    <s v="B"/>
    <x v="2"/>
  </r>
  <r>
    <s v="ADUL"/>
    <x v="7"/>
    <s v="Laurel|Vivian|Piedmont"/>
    <s v="COMFORTER (SET)"/>
    <s v="MP10-738"/>
    <s v="White"/>
    <s v="Queen"/>
    <s v="B"/>
    <n v="568"/>
    <n v="32345.19"/>
    <n v="1.4818575503744162E-4"/>
    <n v="0.74454235176629902"/>
    <n v="1983"/>
    <s v="Top 70-80"/>
    <s v="B"/>
    <x v="2"/>
  </r>
  <r>
    <s v="BATH"/>
    <x v="7"/>
    <s v="Evan|Ethan|Jordan"/>
    <s v="BATH RUG"/>
    <s v="MP72-3606"/>
    <s v="Grey"/>
    <s v="24x40&quot;"/>
    <s v="B"/>
    <n v="1639"/>
    <n v="32342.62"/>
    <n v="1.4817398087904447E-4"/>
    <n v="0.74469052574717809"/>
    <n v="1984"/>
    <s v="Top 70-80"/>
    <s v="B"/>
    <x v="2"/>
  </r>
  <r>
    <s v="BLK"/>
    <x v="9"/>
    <s v="Heated Microlight to Berber|Heated Microlight to Berber"/>
    <s v="ELECT BLANKET"/>
    <s v="BR54-0378"/>
    <s v="Blue"/>
    <s v="Full"/>
    <s v="B+"/>
    <n v="500"/>
    <n v="32339.040000000001"/>
    <n v="1.4815757952221106E-4"/>
    <n v="0.74483868332670033"/>
    <n v="1985"/>
    <s v="Top 70-80"/>
    <s v="B"/>
    <x v="2"/>
  </r>
  <r>
    <s v="ADUL"/>
    <x v="7"/>
    <s v="Dawn|Vanessa|Stella"/>
    <s v="COMFORTER (SET)"/>
    <s v="MP10-6867"/>
    <s v="Blush"/>
    <s v="King"/>
    <s v="B+"/>
    <n v="319"/>
    <n v="32332.18"/>
    <n v="1.4812615122392138E-4"/>
    <n v="0.74498680947792428"/>
    <n v="1986"/>
    <s v="Top 70-80"/>
    <s v="B"/>
    <x v="2"/>
  </r>
  <r>
    <s v="ADUL"/>
    <x v="3"/>
    <s v="Phoebe|Himari|Hannah"/>
    <s v="COMFORTER (SET)"/>
    <s v="AM10-0190"/>
    <s v="Gray"/>
    <s v="King/Cal K"/>
    <s v="A"/>
    <n v="993"/>
    <n v="32290.55"/>
    <n v="1.4793542818342575E-4"/>
    <n v="0.74513474490610776"/>
    <n v="1987"/>
    <s v="Top 70-80"/>
    <s v="B"/>
    <x v="2"/>
  </r>
  <r>
    <s v="ADUL"/>
    <x v="7"/>
    <s v="Bayside|Nantucket|Rockaway"/>
    <s v="COVERLET&amp;BEDSPR"/>
    <s v="MP13-374"/>
    <s v="Blue"/>
    <s v="Full/Queen"/>
    <s v="B"/>
    <n v="588"/>
    <n v="32279.200000000001"/>
    <n v="1.4788342946832545E-4"/>
    <n v="0.74528262833557612"/>
    <n v="1988"/>
    <s v="Top 70-80"/>
    <s v="B"/>
    <x v="2"/>
  </r>
  <r>
    <s v="FUR"/>
    <x v="7"/>
    <s v="Heston|Lea|Kileen"/>
    <s v="ACCENT CHAIR"/>
    <s v="MP100-0617"/>
    <s v="Grey"/>
    <s v="See below"/>
    <s v="B-"/>
    <n v="165"/>
    <n v="32271.87"/>
    <n v="1.478498479192783E-4"/>
    <n v="0.74543047818349539"/>
    <n v="1989"/>
    <s v="Top 70-80"/>
    <s v="B"/>
    <x v="2"/>
  </r>
  <r>
    <s v="SHET"/>
    <x v="9"/>
    <s v="1500TC Solid Cooling Sheet Set"/>
    <s v="SHEET/SHEET SET"/>
    <s v="BR20-4658"/>
    <s v="Light Gray"/>
    <s v="King"/>
    <s v="EXT"/>
    <n v="1009"/>
    <n v="32267.82"/>
    <n v="1.4783129331168745E-4"/>
    <n v="0.74557830947680703"/>
    <n v="1990"/>
    <s v="Top 70-80"/>
    <s v="B"/>
    <x v="2"/>
  </r>
  <r>
    <s v="ADUL"/>
    <x v="1"/>
    <s v="Kara|Kara|Kara"/>
    <s v="COMFORTER (SET)"/>
    <s v="II10-1104"/>
    <s v="Aqua"/>
    <s v="Full/Queen"/>
    <s v="B+"/>
    <n v="437"/>
    <n v="32260.66"/>
    <n v="1.4779849059802063E-4"/>
    <n v="0.74572610796740502"/>
    <n v="1991"/>
    <s v="Top 70-80"/>
    <s v="B"/>
    <x v="2"/>
  </r>
  <r>
    <s v="BLK"/>
    <x v="13"/>
    <s v="Malea|Leena|Leena"/>
    <s v="COMFORTER (SET)"/>
    <s v="ID10-1701"/>
    <s v="Ivory"/>
    <s v="King/Cal K"/>
    <s v="A"/>
    <n v="695"/>
    <n v="32258.240000000002"/>
    <n v="1.4778740364731205E-4"/>
    <n v="0.74587389537105231"/>
    <n v="1992"/>
    <s v="Top 70-80"/>
    <s v="B"/>
    <x v="2"/>
  </r>
  <r>
    <s v="BATH"/>
    <x v="6"/>
    <s v="Saben|Barret|Seth"/>
    <s v="SHOWER CURTAIN"/>
    <s v="MPE70-1030"/>
    <s v="Taupe/Black"/>
    <s v="72x72&quot;"/>
    <s v="A"/>
    <n v="2123"/>
    <n v="32239.15"/>
    <n v="1.4769994501548256E-4"/>
    <n v="0.74602159531606782"/>
    <n v="1993"/>
    <s v="Top 70-80"/>
    <s v="B"/>
    <x v="2"/>
  </r>
  <r>
    <s v="ADUL"/>
    <x v="2"/>
    <s v="Harmony|Harmony|Harmony"/>
    <s v="COVERLET&amp;BEDSPR"/>
    <s v="MPS13-500"/>
    <s v="Blue"/>
    <s v="Full/Queen"/>
    <s v="B+"/>
    <n v="429"/>
    <n v="32218.44"/>
    <n v="1.4760506454061673E-4"/>
    <n v="0.74616920038060841"/>
    <n v="1994"/>
    <s v="Top 70-80"/>
    <s v="B"/>
    <x v="2"/>
  </r>
  <r>
    <s v="BATH"/>
    <x v="7"/>
    <s v="Laurel|Vivian|Piedmont"/>
    <s v="SHOWER CURTAIN"/>
    <s v="MP70-896"/>
    <s v="White"/>
    <s v="72x72&quot;"/>
    <s v="A"/>
    <n v="2205"/>
    <n v="32193.25"/>
    <n v="1.4748965946278619E-4"/>
    <n v="0.74631669004007117"/>
    <n v="1995"/>
    <s v="Top 70-80"/>
    <s v="B"/>
    <x v="2"/>
  </r>
  <r>
    <s v="SHET"/>
    <x v="13"/>
    <s v="Cozy Soft|Cozy Soft|Cozy Soft"/>
    <s v="SHEET/SHEET SET"/>
    <s v="ID20-1753"/>
    <s v="Teal Dogs"/>
    <s v="Twin"/>
    <s v="A"/>
    <n v="1860"/>
    <n v="32192"/>
    <n v="1.4748393273204829E-4"/>
    <n v="0.74646417397280318"/>
    <n v="1996"/>
    <s v="Top 70-80"/>
    <s v="B"/>
    <x v="2"/>
  </r>
  <r>
    <s v="YOUT"/>
    <x v="13"/>
    <s v="Abby|Lara|Nicole"/>
    <s v="COMFORTER (SET)"/>
    <s v="ID10-1675"/>
    <s v="Plum"/>
    <s v="Full/Queen"/>
    <s v="B"/>
    <n v="636"/>
    <n v="32118.14"/>
    <n v="1.4714555166620618E-4"/>
    <n v="0.74661131952446935"/>
    <n v="1997"/>
    <s v="Top 70-80"/>
    <s v="B"/>
    <x v="2"/>
  </r>
  <r>
    <s v="BASI"/>
    <x v="8"/>
    <s v="Serenity|Harmony|Harmony"/>
    <s v="MATT PAD/TOPPER"/>
    <s v="BASI16-0180"/>
    <s v="White"/>
    <s v="Cal King"/>
    <s v="B"/>
    <n v="1371"/>
    <n v="32112.61"/>
    <n v="1.4712021660942163E-4"/>
    <n v="0.74675843974107881"/>
    <n v="1998"/>
    <s v="Top 70-80"/>
    <s v="B"/>
    <x v="2"/>
  </r>
  <r>
    <s v="SHET"/>
    <x v="9"/>
    <s v="600 Thread Count|600 Thread Count|600 Thread Count"/>
    <s v="SHEET/SHEET SET"/>
    <s v="BR20-1008"/>
    <s v="Charcoal"/>
    <s v="King"/>
    <s v="A"/>
    <n v="895"/>
    <n v="32104.720000000001"/>
    <n v="1.4708406948500389E-4"/>
    <n v="0.74690552381056385"/>
    <n v="1999"/>
    <s v="Top 70-80"/>
    <s v="B"/>
    <x v="2"/>
  </r>
  <r>
    <s v="SHET"/>
    <x v="15"/>
    <s v="Cozy Cotton Flannel|Cozy Cotton Flannel|Cozy Cotton Flannel"/>
    <s v="SHEET/SHEET SET"/>
    <s v="TN20-0359"/>
    <s v="Aqua Dots"/>
    <s v="Twin"/>
    <s v="A"/>
    <n v="1952"/>
    <n v="32097.83"/>
    <n v="1.4705250374517649E-4"/>
    <n v="0.74705257631430899"/>
    <n v="2000"/>
    <s v="Top 70-80"/>
    <s v="B"/>
    <x v="2"/>
  </r>
  <r>
    <s v="ADUL"/>
    <x v="7"/>
    <s v="Palisades|Hanover|Overland"/>
    <s v="COMFORTER (SET)"/>
    <s v="MP10-185"/>
    <s v="Coral"/>
    <s v="King"/>
    <s v="B"/>
    <n v="404"/>
    <n v="32058.44"/>
    <n v="1.4687204300616321E-4"/>
    <n v="0.74719944835731511"/>
    <n v="2001"/>
    <s v="Top 70-80"/>
    <s v="B"/>
    <x v="2"/>
  </r>
  <r>
    <s v="HHL"/>
    <x v="17"/>
    <s v="Kiawah Island|Kiawah Island|Kiawah Island"/>
    <s v="COMFORTER (SET)"/>
    <s v="HH10-1852"/>
    <s v="Blue"/>
    <s v="King"/>
    <s v="B"/>
    <n v="274"/>
    <n v="32044.39"/>
    <n v="1.46807674552669E-4"/>
    <n v="0.74734625603186777"/>
    <n v="2002"/>
    <s v="Top 70-80"/>
    <s v="B"/>
    <x v="2"/>
  </r>
  <r>
    <s v="BASI"/>
    <x v="8"/>
    <s v="Bed Guardian|Bed Guardian|Bed Guardian"/>
    <s v="COMFORTER (SET)"/>
    <s v="BASI10-0313"/>
    <s v="White"/>
    <s v="Full/Queen"/>
    <s v="B"/>
    <n v="1266"/>
    <n v="32026.95"/>
    <n v="1.4672777520541357E-4"/>
    <n v="0.74749298380707319"/>
    <n v="2003"/>
    <s v="Top 70-80"/>
    <s v="B"/>
    <x v="2"/>
  </r>
  <r>
    <s v="BASI"/>
    <x v="2"/>
    <s v="500 Thread Count Luxury Collection|500 Thread Count Luxury Collection|500 T"/>
    <s v="DUVET&amp;DUVET SET"/>
    <s v="MPS12-509"/>
    <s v="White/White"/>
    <s v="King/Cal K"/>
    <s v="B"/>
    <n v="391"/>
    <n v="32019.31"/>
    <n v="1.4669277342714343E-4"/>
    <n v="0.74763967658050035"/>
    <n v="2004"/>
    <s v="Top 70-80"/>
    <s v="B"/>
    <x v="2"/>
  </r>
  <r>
    <s v="SHET"/>
    <x v="13"/>
    <s v="Cozy Soft|Cozy Soft|Cozy Soft"/>
    <s v="SHEET/SHEET SET"/>
    <s v="ID20-1555"/>
    <s v="Grey/Pink Cats"/>
    <s v="Queen"/>
    <s v="A"/>
    <n v="1271"/>
    <n v="31978.49"/>
    <n v="1.4650576130816596E-4"/>
    <n v="0.74778618234180849"/>
    <n v="2005"/>
    <s v="Top 70-80"/>
    <s v="B"/>
    <x v="2"/>
  </r>
  <r>
    <s v="ADUL"/>
    <x v="7"/>
    <s v="Isla|Loleta|Lian"/>
    <s v="COMFORTER (SET)"/>
    <s v="MP10-5805"/>
    <s v="Blue"/>
    <s v="Cal King"/>
    <s v="A"/>
    <n v="338"/>
    <n v="31974.240000000002"/>
    <n v="1.4648629042365705E-4"/>
    <n v="0.74793266863223218"/>
    <n v="2006"/>
    <s v="Top 70-80"/>
    <s v="B"/>
    <x v="2"/>
  </r>
  <r>
    <s v="ADUL"/>
    <x v="7"/>
    <s v="Aubrey|Whitman|Charlotte"/>
    <s v="COMFORTER (SET)"/>
    <s v="MP10-321"/>
    <s v="Red"/>
    <s v="Cal King"/>
    <s v="B"/>
    <n v="299"/>
    <n v="31950.080000000002"/>
    <n v="1.4637560417195457E-4"/>
    <n v="0.74807904423640414"/>
    <n v="2007"/>
    <s v="Top 70-80"/>
    <s v="B"/>
    <x v="2"/>
  </r>
  <r>
    <s v="FUR"/>
    <x v="22"/>
    <s v="Maddalena|Maddalena|Maddalena"/>
    <s v="OTTOMAN"/>
    <s v="TG101-0275"/>
    <s v="Rust"/>
    <s v="See below"/>
    <s v="EXB"/>
    <n v="507"/>
    <n v="31941"/>
    <n v="1.4633400519987433E-4"/>
    <n v="0.74822537824160407"/>
    <n v="2008"/>
    <s v="Top 70-80"/>
    <s v="B"/>
    <x v="2"/>
  </r>
  <r>
    <s v="BATH"/>
    <x v="2"/>
    <s v="Marshmallow|Marshmallow|Marshmallow"/>
    <s v="BATH RUG"/>
    <s v="MPS72-480"/>
    <s v="Slate Blue"/>
    <s v="24x72&quot;"/>
    <s v="A"/>
    <n v="942"/>
    <n v="31937.55"/>
    <n v="1.4631819942303767E-4"/>
    <n v="0.74837169644102708"/>
    <n v="2009"/>
    <s v="Top 70-80"/>
    <s v="B"/>
    <x v="2"/>
  </r>
  <r>
    <s v="BATH"/>
    <x v="7"/>
    <s v="Evan|Ethan|Jordan"/>
    <s v="BATH RUG"/>
    <s v="MP72-3605"/>
    <s v="Grey"/>
    <s v="24x44&quot;"/>
    <s v="B"/>
    <n v="2230"/>
    <n v="31927.48"/>
    <n v="1.4627206488021299E-4"/>
    <n v="0.74851796850590724"/>
    <n v="2010"/>
    <s v="Top 70-80"/>
    <s v="B"/>
    <x v="2"/>
  </r>
  <r>
    <s v="ADUL"/>
    <x v="6"/>
    <s v="Saben|Barret|Seth"/>
    <s v="COMFORTER (SET)"/>
    <s v="MPE10-694"/>
    <s v="Aqua"/>
    <s v="Full"/>
    <s v="A++"/>
    <n v="495"/>
    <n v="31909.77"/>
    <n v="1.4619092855911817E-4"/>
    <n v="0.7486641594344664"/>
    <n v="2011"/>
    <s v="Top 70-80"/>
    <s v="B"/>
    <x v="2"/>
  </r>
  <r>
    <s v="ADUL"/>
    <x v="7"/>
    <s v="Dune|Meyers|Connell"/>
    <s v="COMFORTER (SET)"/>
    <s v="MP10-148"/>
    <s v="Grey"/>
    <s v="Cal King"/>
    <s v="B"/>
    <n v="413"/>
    <n v="31907.3"/>
    <n v="1.4617961253918005E-4"/>
    <n v="0.74881033904700556"/>
    <n v="2012"/>
    <s v="Top 70-80"/>
    <s v="B"/>
    <x v="2"/>
  </r>
  <r>
    <s v="BLK"/>
    <x v="5"/>
    <s v="Wyatt AZ|Wyatt AZ|Wyatt AZ"/>
    <s v="ELEC MATT PAD"/>
    <s v="ST55-0070"/>
    <s v="White"/>
    <s v="Full"/>
    <s v="ARA"/>
    <n v="576"/>
    <n v="31885.08"/>
    <n v="1.4607781417358282E-4"/>
    <n v="0.74895641686117909"/>
    <n v="2013"/>
    <s v="Top 70-80"/>
    <s v="B"/>
    <x v="2"/>
  </r>
  <r>
    <s v="SHET"/>
    <x v="6"/>
    <s v="Satin|Satin|Satin"/>
    <s v="SHEET/SHEET SET"/>
    <s v="MPE20-1147"/>
    <s v="Emerald"/>
    <s v="King"/>
    <s v="B"/>
    <n v="1282"/>
    <n v="31882.62"/>
    <n v="1.4606654396749058E-4"/>
    <n v="0.74910248340514662"/>
    <n v="2014"/>
    <s v="Top 70-80"/>
    <s v="B"/>
    <x v="2"/>
  </r>
  <r>
    <s v="ART"/>
    <x v="7"/>
    <s v="Rossi|Rosalie|Jax"/>
    <s v="AWD"/>
    <s v="MP167-0096"/>
    <s v="Blue"/>
    <s v="See below"/>
    <s v="B"/>
    <n v="682"/>
    <n v="31866.28"/>
    <n v="1.4599168414328452E-4"/>
    <n v="0.74924847508928993"/>
    <n v="2015"/>
    <s v="Top 70-80"/>
    <s v="B"/>
    <x v="2"/>
  </r>
  <r>
    <s v="BLK"/>
    <x v="3"/>
    <s v="Avril|Nami|Ombak"/>
    <s v="COMFORTER (SET)"/>
    <s v="AM10-0283"/>
    <s v="Blue"/>
    <s v="Twin/Twin "/>
    <s v="A"/>
    <n v="1059"/>
    <n v="31825.35"/>
    <n v="1.4580416807200212E-4"/>
    <n v="0.74939427925736191"/>
    <n v="2016"/>
    <s v="Top 70-80"/>
    <s v="B"/>
    <x v="2"/>
  </r>
  <r>
    <s v="YOUT"/>
    <x v="13"/>
    <s v="Felicia|Isabel|Alyssa"/>
    <s v="COMFORTER (SET)"/>
    <s v="ID10-1661"/>
    <s v="Navy"/>
    <s v="Full/Queen"/>
    <s v="B+"/>
    <n v="856"/>
    <n v="31811.3"/>
    <n v="1.4573979961850794E-4"/>
    <n v="0.74954001905698042"/>
    <n v="2017"/>
    <s v="Top 70-80"/>
    <s v="B"/>
    <x v="2"/>
  </r>
  <r>
    <s v="BASI"/>
    <x v="15"/>
    <s v="Heavy Warmth|Heavy Warmth|Heavy Warmth"/>
    <s v="COMFORTER (SET)"/>
    <s v="TN10-0538"/>
    <s v="Light Grey"/>
    <s v="King/Cal K"/>
    <s v="B"/>
    <n v="540"/>
    <n v="31804.46"/>
    <n v="1.4570846294791005E-4"/>
    <n v="0.74968572751992835"/>
    <n v="2018"/>
    <s v="Top 70-80"/>
    <s v="B"/>
    <x v="2"/>
  </r>
  <r>
    <s v="BLK"/>
    <x v="13"/>
    <s v="Brielle|Ella|Ella"/>
    <s v="COMFORTER (SET)"/>
    <s v="ID10-2151"/>
    <s v="Aqua"/>
    <s v="King/Cal K"/>
    <s v="A"/>
    <n v="743"/>
    <n v="31800.45"/>
    <n v="1.4569009159570281E-4"/>
    <n v="0.74983141761152405"/>
    <n v="2019"/>
    <s v="Top 70-80"/>
    <s v="B"/>
    <x v="2"/>
  </r>
  <r>
    <s v="ADUL"/>
    <x v="3"/>
    <s v="Porter|Evans|Walker"/>
    <s v="COMFORTER (SET)"/>
    <s v="AM10-0001"/>
    <s v="Grey"/>
    <s v="Twin/Twin "/>
    <s v="A++"/>
    <n v="1427"/>
    <n v="31787.919999999998"/>
    <n v="1.4563268684678591E-4"/>
    <n v="0.74997705029837081"/>
    <n v="2020"/>
    <s v="Top 70-80"/>
    <s v="B"/>
    <x v="2"/>
  </r>
  <r>
    <s v="SHET"/>
    <x v="10"/>
    <s v="Microfiber Coolmax|Microfiber Coolmax|Microfiber Coolmax"/>
    <s v="SHEET/SHEET SET"/>
    <s v="CS20-1475"/>
    <s v="Light Grey"/>
    <s v="Queen"/>
    <s v="ARA"/>
    <n v="3375"/>
    <n v="31780.68"/>
    <n v="1.4559951762235188E-4"/>
    <n v="0.75012264981599319"/>
    <n v="2021"/>
    <s v="Top 70-80"/>
    <s v="B"/>
    <x v="2"/>
  </r>
  <r>
    <s v="ADUL"/>
    <x v="16"/>
    <s v="Oakley|Hayley|Glen"/>
    <s v="COVERLET&amp;BEDSPR"/>
    <s v="5DS13-0170"/>
    <s v="Seafoam"/>
    <s v="Full/Queen"/>
    <s v="B+"/>
    <n v="933"/>
    <n v="31772.52"/>
    <n v="1.4556213352409476E-4"/>
    <n v="0.75026821194951732"/>
    <n v="2022"/>
    <s v="Top 70-80"/>
    <s v="B"/>
    <x v="2"/>
  </r>
  <r>
    <s v="HHL"/>
    <x v="17"/>
    <s v="Morgan|Morgan|Morgan"/>
    <s v="COMFORTER (SET)"/>
    <s v="HH10-1825"/>
    <s v="White/Grey"/>
    <s v="Queen"/>
    <s v="A+"/>
    <n v="284"/>
    <n v="31771.599999999999"/>
    <n v="1.4555791865027165E-4"/>
    <n v="0.75041376986816755"/>
    <n v="2023"/>
    <s v="Top 70-80"/>
    <s v="B"/>
    <x v="2"/>
  </r>
  <r>
    <s v="BLK"/>
    <x v="13"/>
    <s v="Malea|Leena|Leena"/>
    <s v="DUVET&amp;DUVET SET"/>
    <s v="ID12-1929"/>
    <s v="Blush"/>
    <s v="Twin"/>
    <s v="A"/>
    <n v="1082"/>
    <n v="31768.22"/>
    <n v="1.4554243357035632E-4"/>
    <n v="0.75055931230173789"/>
    <n v="2024"/>
    <s v="Top 70-80"/>
    <s v="B"/>
    <x v="2"/>
  </r>
  <r>
    <s v="BLK"/>
    <x v="1"/>
    <s v="Bree Knit|Bree Knit|Bree Knit"/>
    <s v="THROW"/>
    <s v="II50-1145"/>
    <s v="Indigo"/>
    <s v="50x60&quot;"/>
    <s v="B+"/>
    <n v="1602"/>
    <n v="31764.36"/>
    <n v="1.4552474942583764E-4"/>
    <n v="0.75070483705116375"/>
    <n v="2025"/>
    <s v="Top 70-80"/>
    <s v="B"/>
    <x v="2"/>
  </r>
  <r>
    <s v="SHET"/>
    <x v="10"/>
    <s v="Cotton Flannel 135GSM|Cotton Flannel 135GSM|Cotton Flannel 135GSM"/>
    <s v="SHEET/SHEET SET"/>
    <s v="CS20-0386"/>
    <s v="Solid Grey"/>
    <s v="Queen"/>
    <s v="ARA+"/>
    <n v="1334"/>
    <n v="31762.54"/>
    <n v="1.4551641130588323E-4"/>
    <n v="0.75085035346246964"/>
    <n v="2026"/>
    <s v="Top 70-80"/>
    <s v="B"/>
    <x v="2"/>
  </r>
  <r>
    <s v="YOUT"/>
    <x v="13"/>
    <s v="Cassiopeia|Karissa|Lisa"/>
    <s v="DUVET&amp;DUVET SET"/>
    <s v="ID12-1990"/>
    <s v="Aqua"/>
    <s v="Full/Queen"/>
    <s v="B"/>
    <n v="987"/>
    <n v="31749.85"/>
    <n v="1.4545827353543188E-4"/>
    <n v="0.75099581173600505"/>
    <n v="2027"/>
    <s v="Top 70-80"/>
    <s v="B"/>
    <x v="2"/>
  </r>
  <r>
    <s v="SHET"/>
    <x v="15"/>
    <s v="Cozy Cotton Flannel|Cozy Cotton Flannel|Cozy Cotton Flannel"/>
    <s v="SHEET/SHEET SET"/>
    <s v="TN20-0106"/>
    <s v="Grey Solid"/>
    <s v="Twin"/>
    <s v="B"/>
    <n v="2001"/>
    <n v="31734.63"/>
    <n v="1.45388544861967E-4"/>
    <n v="0.75114120028086706"/>
    <n v="2028"/>
    <s v="Top 70-80"/>
    <s v="B"/>
    <x v="2"/>
  </r>
  <r>
    <s v="ADUL"/>
    <x v="7"/>
    <s v="Lacey|Marla|Arliss"/>
    <s v="COMFORTER (SET)"/>
    <s v="MP10-8343"/>
    <s v="Grey"/>
    <s v="Queen"/>
    <s v="B"/>
    <n v="653"/>
    <n v="31708.48"/>
    <n v="1.4526874165492974E-4"/>
    <n v="0.75128646902252194"/>
    <n v="2029"/>
    <s v="Top 70-80"/>
    <s v="B"/>
    <x v="2"/>
  </r>
  <r>
    <s v="ADUL"/>
    <x v="1"/>
    <s v="Ellipse|Ellipse|Ellipse"/>
    <s v="COMFORTER (SET)"/>
    <s v="II10-1052"/>
    <s v="Blush"/>
    <s v="Full/Queen"/>
    <s v="B+"/>
    <n v="487"/>
    <n v="31706.63"/>
    <n v="1.4526026609343762E-4"/>
    <n v="0.75143172928861535"/>
    <n v="2030"/>
    <s v="Top 70-80"/>
    <s v="B"/>
    <x v="2"/>
  </r>
  <r>
    <s v="BASI"/>
    <x v="7"/>
    <s v="Winfield|Westport|Westport"/>
    <s v="COMFORTER (SET)"/>
    <s v="MP10-8362"/>
    <s v="Tan"/>
    <s v="Full/Queen"/>
    <s v="TBD"/>
    <n v="784"/>
    <n v="31683.439999999999"/>
    <n v="1.4515402378478776E-4"/>
    <n v="0.75157688331240013"/>
    <n v="2031"/>
    <s v="Top 70-80"/>
    <s v="B"/>
    <x v="2"/>
  </r>
  <r>
    <s v="TOWL"/>
    <x v="2"/>
    <s v="800GSM|800GSM|800GSM"/>
    <s v="BATH TOWEL"/>
    <s v="MPS73-540"/>
    <s v="Dark Navy"/>
    <s v="8-Piece"/>
    <s v="NEW"/>
    <n v="866"/>
    <n v="31641.03"/>
    <n v="1.4495972726431169E-4"/>
    <n v="0.75172184303966449"/>
    <n v="2032"/>
    <s v="Top 70-80"/>
    <s v="B"/>
    <x v="2"/>
  </r>
  <r>
    <s v="ADUL"/>
    <x v="6"/>
    <s v="Knowles|Glendale|Cabrillo"/>
    <s v="COMFORTER (SET)"/>
    <s v="MPE10-161"/>
    <s v="Aqua"/>
    <s v="King"/>
    <s v="B"/>
    <n v="448"/>
    <n v="31633.48"/>
    <n v="1.4492513781065466E-4"/>
    <n v="0.75186676817747511"/>
    <n v="2033"/>
    <s v="Top 70-80"/>
    <s v="B"/>
    <x v="2"/>
  </r>
  <r>
    <s v="YOUT"/>
    <x v="11"/>
    <s v="Cloud|Bliss|Euphoria"/>
    <s v="COMFORTER (SET)"/>
    <s v="UHK10-0014"/>
    <s v="Pink"/>
    <s v="Full/Queen"/>
    <s v="B+"/>
    <n v="558"/>
    <n v="31608.52"/>
    <n v="1.448107864512799E-4"/>
    <n v="0.75201157896392634"/>
    <n v="2034"/>
    <s v="Top 70-80"/>
    <s v="B"/>
    <x v="2"/>
  </r>
  <r>
    <s v="BATH"/>
    <x v="7"/>
    <s v="Ara|Loire|Maris"/>
    <s v="SHOWER CURTAIN"/>
    <s v="MP70-6595"/>
    <s v="Grey"/>
    <s v="72x72&quot;"/>
    <s v="B"/>
    <n v="2199"/>
    <n v="31604.04"/>
    <n v="1.4479026184831522E-4"/>
    <n v="0.75215636922577467"/>
    <n v="2035"/>
    <s v="Top 70-80"/>
    <s v="B"/>
    <x v="2"/>
  </r>
  <r>
    <s v="ADUL"/>
    <x v="7"/>
    <s v="Princeton|Dartmouth|Cambridge"/>
    <s v="COMFORTER (SET)"/>
    <s v="MP10-697"/>
    <s v="Red"/>
    <s v="Queen"/>
    <s v="B"/>
    <n v="535"/>
    <n v="31594.51"/>
    <n v="1.4474660125316931E-4"/>
    <n v="0.75230111582702786"/>
    <n v="2036"/>
    <s v="Top 70-80"/>
    <s v="B"/>
    <x v="2"/>
  </r>
  <r>
    <s v="SHET"/>
    <x v="9"/>
    <s v="600 Thread Count|600 Thread Count|600 Thread Count"/>
    <s v="SHEET/SHEET SET"/>
    <s v="BR20-0986"/>
    <s v="White"/>
    <s v="Full"/>
    <s v="A"/>
    <n v="1054"/>
    <n v="31567.95"/>
    <n v="1.4462491967845003E-4"/>
    <n v="0.75244574074670634"/>
    <n v="2037"/>
    <s v="Top 70-80"/>
    <s v="B"/>
    <x v="2"/>
  </r>
  <r>
    <s v="BLK"/>
    <x v="7"/>
    <s v="Zuri|Marselle|Marselle"/>
    <s v="COMFORTER (SET)"/>
    <s v="MP10-4861"/>
    <s v="Sand"/>
    <s v="King"/>
    <s v="A"/>
    <n v="542"/>
    <n v="31563.37"/>
    <n v="1.4460393693702629E-4"/>
    <n v="0.75259034468364339"/>
    <n v="2038"/>
    <s v="Top 70-80"/>
    <s v="B"/>
    <x v="2"/>
  </r>
  <r>
    <s v="ADUL"/>
    <x v="6"/>
    <s v="Jaxon|Deacon|Ryder"/>
    <s v="COMFORTER (SET)"/>
    <s v="MPE10-1037"/>
    <s v="Taupe/Grey"/>
    <s v="Full"/>
    <s v="B"/>
    <n v="796"/>
    <n v="31559.54"/>
    <n v="1.4458639023404531E-4"/>
    <n v="0.75273493107387746"/>
    <n v="2039"/>
    <s v="Top 70-80"/>
    <s v="B"/>
    <x v="2"/>
  </r>
  <r>
    <s v="ART"/>
    <x v="1"/>
    <s v="Blue Drift|Blue Drift|Blue Drift"/>
    <s v="CANVAS"/>
    <s v="MT95C-0036A"/>
    <s v="Multi"/>
    <s v="See below"/>
    <s v="A"/>
    <n v="349"/>
    <n v="31548.51"/>
    <n v="1.4453585756201391E-4"/>
    <n v="0.75287946693143948"/>
    <n v="2040"/>
    <s v="Top 70-80"/>
    <s v="B"/>
    <x v="2"/>
  </r>
  <r>
    <s v="ADUL"/>
    <x v="7"/>
    <s v="Veronica|Pansy|Danica"/>
    <s v="COMFORTER (SET)"/>
    <s v="MP10-7824"/>
    <s v="Off-White"/>
    <s v="King/Cal K"/>
    <s v="B"/>
    <n v="354"/>
    <n v="31544.76"/>
    <n v="1.4451867736980017E-4"/>
    <n v="0.75302398560880923"/>
    <n v="2041"/>
    <s v="Top 70-80"/>
    <s v="B"/>
    <x v="2"/>
  </r>
  <r>
    <s v="BLK"/>
    <x v="7"/>
    <s v="Duke|York|York"/>
    <s v="NORMAL PILLOW"/>
    <s v="MP30-2997"/>
    <s v="Black"/>
    <s v="20x20&quot;"/>
    <s v="B+"/>
    <n v="2079"/>
    <n v="31543.82"/>
    <n v="1.4451437086828527E-4"/>
    <n v="0.7531684999796775"/>
    <n v="2042"/>
    <s v="Top 70-80"/>
    <s v="B"/>
    <x v="2"/>
  </r>
  <r>
    <s v="BASI"/>
    <x v="7"/>
    <s v="Coleman|Campbell|Campbell"/>
    <s v="BLANKET"/>
    <s v="MP51-6375"/>
    <s v="Ivory"/>
    <s v="Full/Queen"/>
    <s v="B"/>
    <n v="1217"/>
    <n v="31537.94"/>
    <n v="1.4448743232689409E-4"/>
    <n v="0.75331298741200436"/>
    <n v="2043"/>
    <s v="Top 70-80"/>
    <s v="B"/>
    <x v="2"/>
  </r>
  <r>
    <s v="BLK"/>
    <x v="7"/>
    <s v="Zuri|Marselle|Marselle"/>
    <s v="COMFORTER (SET)"/>
    <s v="MP10-3073"/>
    <s v="Tan"/>
    <s v="King"/>
    <s v="B"/>
    <n v="538"/>
    <n v="31516.83"/>
    <n v="1.4439071929819215E-4"/>
    <n v="0.75345737813130254"/>
    <n v="2044"/>
    <s v="Top 70-80"/>
    <s v="B"/>
    <x v="2"/>
  </r>
  <r>
    <s v="ADUL"/>
    <x v="7"/>
    <s v="Tangiers|Moraga|Menara"/>
    <s v="COVERLET&amp;BEDSPR"/>
    <s v="MP13-1523"/>
    <s v="Orange"/>
    <s v="Full/Queen"/>
    <s v="B"/>
    <n v="594"/>
    <n v="31493.24"/>
    <n v="1.4428264443570616E-4"/>
    <n v="0.7536016607757382"/>
    <n v="2045"/>
    <s v="Top 70-80"/>
    <s v="B"/>
    <x v="2"/>
  </r>
  <r>
    <s v="ADUL"/>
    <x v="7"/>
    <s v="Lola|Brianna|Victoria"/>
    <s v="COMFORTER (SET)"/>
    <s v="MP10-2640"/>
    <s v="Aqua"/>
    <s v="King"/>
    <s v="B"/>
    <n v="395"/>
    <n v="31466.03"/>
    <n v="1.4415798496100315E-4"/>
    <n v="0.75374581876069924"/>
    <n v="2046"/>
    <s v="Top 70-80"/>
    <s v="B"/>
    <x v="2"/>
  </r>
  <r>
    <s v="ADUL"/>
    <x v="3"/>
    <s v="Gabby|Maddie|Julie/Libby"/>
    <s v="COMFORTER (SET)"/>
    <s v="AM10-0127"/>
    <s v="Plum/Grey"/>
    <s v="King/Cal K"/>
    <s v="A++"/>
    <n v="1249"/>
    <n v="31464.16"/>
    <n v="1.4414941777181922E-4"/>
    <n v="0.75388996817847109"/>
    <n v="2047"/>
    <s v="Top 70-80"/>
    <s v="B"/>
    <x v="2"/>
  </r>
  <r>
    <s v="SHET"/>
    <x v="7"/>
    <s v="1500 Thread Count|1500 Thread Count|1500 Thread Count"/>
    <s v="SHEET/SHEET SET"/>
    <s v="MP20-8504"/>
    <s v="Black"/>
    <s v="King"/>
    <s v="B"/>
    <n v="610"/>
    <n v="31437.19"/>
    <n v="1.440258578294179E-4"/>
    <n v="0.75403399403630056"/>
    <n v="2048"/>
    <s v="Top 70-80"/>
    <s v="B"/>
    <x v="2"/>
  </r>
  <r>
    <s v="BLK"/>
    <x v="7"/>
    <s v="Waffle Weave|Waffle Weave|Waffle Weave"/>
    <s v="BLANKET"/>
    <s v="BR51N-3822"/>
    <s v="White"/>
    <s v="Twin"/>
    <s v="A+"/>
    <n v="1117"/>
    <n v="31385.72"/>
    <n v="1.4379005396455337E-4"/>
    <n v="0.75417778409026515"/>
    <n v="2049"/>
    <s v="Top 70-80"/>
    <s v="B"/>
    <x v="2"/>
  </r>
  <r>
    <s v="SHET"/>
    <x v="15"/>
    <s v="Cozy Cotton Flannel|Cozy Cotton Flannel|Cozy Cotton Flannel"/>
    <s v="SHEET/SHEET SET"/>
    <s v="TN20-0361"/>
    <s v="Aqua Dots"/>
    <s v="Full"/>
    <s v="A"/>
    <n v="1360"/>
    <n v="31382.29"/>
    <n v="1.4377433981540853E-4"/>
    <n v="0.75432155843008053"/>
    <n v="2050"/>
    <s v="Top 70-80"/>
    <s v="B"/>
    <x v="2"/>
  </r>
  <r>
    <s v="ADUL"/>
    <x v="3"/>
    <s v="Porter|Evans|Walker"/>
    <s v="DUVET&amp;DUVET SET"/>
    <s v="AM12-0418"/>
    <s v="Navy"/>
    <s v="King"/>
    <s v="A++"/>
    <n v="1309"/>
    <n v="31356.400000000001"/>
    <n v="1.4365572776836477E-4"/>
    <n v="0.75446521415784884"/>
    <n v="2051"/>
    <s v="Top 70-80"/>
    <s v="B"/>
    <x v="2"/>
  </r>
  <r>
    <s v="ADUL"/>
    <x v="7"/>
    <s v="Tuscany|Marino|Genoa"/>
    <s v="THROW"/>
    <s v="MP50-1215"/>
    <s v="Cream"/>
    <s v="60x72&quot;"/>
    <s v="B"/>
    <n v="1506"/>
    <n v="31350.17"/>
    <n v="1.4362718574236697E-4"/>
    <n v="0.75460884134359119"/>
    <n v="2052"/>
    <s v="Top 70-80"/>
    <s v="B"/>
    <x v="2"/>
  </r>
  <r>
    <s v="BLK"/>
    <x v="9"/>
    <s v="Heated Plush|Heated Plush|Heated Plush"/>
    <s v="ELECT BLANKET"/>
    <s v="BR54-0521"/>
    <s v="Ivory"/>
    <s v="Twin"/>
    <s v="A++"/>
    <n v="687"/>
    <n v="31329.79"/>
    <n v="1.4353381712441598E-4"/>
    <n v="0.75475237516071558"/>
    <n v="2053"/>
    <s v="Top 70-80"/>
    <s v="B"/>
    <x v="2"/>
  </r>
  <r>
    <s v="ADUL"/>
    <x v="6"/>
    <s v="Zara|Alexine|Dennie"/>
    <s v="COMFORTER (SET)"/>
    <s v="MPE10-797"/>
    <s v="Brown"/>
    <s v="Cal King"/>
    <s v="B"/>
    <n v="341"/>
    <n v="31316.97"/>
    <n v="1.4347508377396788E-4"/>
    <n v="0.75489585024448957"/>
    <n v="2054"/>
    <s v="Top 70-80"/>
    <s v="B"/>
    <x v="2"/>
  </r>
  <r>
    <s v="BASI"/>
    <x v="7"/>
    <s v="Stay Puffed|Stay Puffed|Stay Puffed"/>
    <s v="COMFORTER (SET)"/>
    <s v="MP10-8444"/>
    <s v="Tan"/>
    <s v="Full/Queen"/>
    <s v="TBD"/>
    <n v="517"/>
    <n v="31302.68"/>
    <n v="1.43409615788172E-4"/>
    <n v="0.75503925986027776"/>
    <n v="2055"/>
    <s v="Top 70-80"/>
    <s v="B"/>
    <x v="2"/>
  </r>
  <r>
    <s v="ADUL"/>
    <x v="19"/>
    <s v="Julius|Julius|Julius"/>
    <s v="COMFORTER (SET)"/>
    <s v="CCL10-0003"/>
    <s v="Burgundy"/>
    <s v="Cal King"/>
    <s v="B"/>
    <n v="142"/>
    <n v="31299.74"/>
    <n v="1.4339614651747644E-4"/>
    <n v="0.75518265600679524"/>
    <n v="2056"/>
    <s v="Top 70-80"/>
    <s v="B"/>
    <x v="2"/>
  </r>
  <r>
    <s v="SHET"/>
    <x v="7"/>
    <s v="Silk|Silk|Silk"/>
    <s v="PILLOWCASE"/>
    <s v="MP21-7476"/>
    <s v="Pink"/>
    <s v="Standard"/>
    <s v="A"/>
    <n v="1278"/>
    <n v="31296.63"/>
    <n v="1.4338189841140049E-4"/>
    <n v="0.75532603790520669"/>
    <n v="2057"/>
    <s v="Top 70-80"/>
    <s v="B"/>
    <x v="2"/>
  </r>
  <r>
    <s v="TOWL"/>
    <x v="6"/>
    <s v="Adrien|Remy|Roman"/>
    <s v="BATH TOWEL"/>
    <s v="MPE73-668"/>
    <s v="Seafoam"/>
    <s v="6-Piece"/>
    <s v="B"/>
    <n v="1675"/>
    <n v="31295.81"/>
    <n v="1.433781416760364E-4"/>
    <n v="0.75546941604688278"/>
    <n v="2058"/>
    <s v="Top 70-80"/>
    <s v="B"/>
    <x v="2"/>
  </r>
  <r>
    <s v="BLK"/>
    <x v="7"/>
    <s v="Chenille Chunky Knit|Chenille Chunky Knit|Chenille Chunky Knit"/>
    <s v="THROW"/>
    <s v="MP50-8237"/>
    <s v="Red"/>
    <s v="50x60&quot;"/>
    <s v="B"/>
    <n v="737"/>
    <n v="31278.85"/>
    <n v="1.4330044139338431E-4"/>
    <n v="0.75561271648827621"/>
    <n v="2059"/>
    <s v="Top 70-80"/>
    <s v="B"/>
    <x v="2"/>
  </r>
  <r>
    <s v="BLK"/>
    <x v="5"/>
    <s v="Wyatt AZ|Wyatt AZ|Wyatt AZ"/>
    <s v="ELEC MATT PAD"/>
    <s v="ST55-0068"/>
    <s v="White"/>
    <s v="Twin"/>
    <s v="ARA"/>
    <n v="640"/>
    <n v="31269.22"/>
    <n v="1.4325632265977943E-4"/>
    <n v="0.75575597281093598"/>
    <n v="2060"/>
    <s v="Top 70-80"/>
    <s v="B"/>
    <x v="2"/>
  </r>
  <r>
    <s v="ADUL"/>
    <x v="3"/>
    <s v="Porter|Evans|Walker"/>
    <s v="DUVET&amp;DUVET SET"/>
    <s v="AM12-0037"/>
    <s v="Neutral"/>
    <s v="Twin/Twin "/>
    <s v="A++"/>
    <n v="1916"/>
    <n v="31258.28"/>
    <n v="1.4320620231236114E-4"/>
    <n v="0.75589917901324832"/>
    <n v="2061"/>
    <s v="Top 70-80"/>
    <s v="B"/>
    <x v="2"/>
  </r>
  <r>
    <s v="ADUL"/>
    <x v="7"/>
    <s v="Laetitia|Virginia|Cecily"/>
    <s v="DUVET&amp;DUVET SET"/>
    <s v="MP12-5979"/>
    <s v="Off-White"/>
    <s v="King/Cal K"/>
    <s v="B"/>
    <n v="471"/>
    <n v="31248.639999999999"/>
    <n v="1.4316203776491032E-4"/>
    <n v="0.7560423410510132"/>
    <n v="2062"/>
    <s v="Top 70-80"/>
    <s v="B"/>
    <x v="2"/>
  </r>
  <r>
    <s v="ADUL"/>
    <x v="12"/>
    <s v="Breckenridge|Breckenridge|Breckenridge"/>
    <s v="COMFORTER (SET)"/>
    <s v="WR10-3976"/>
    <s v="Tan"/>
    <s v="King/Cal K"/>
    <s v="B"/>
    <n v="406"/>
    <n v="31236.38"/>
    <n v="1.4310586998983284E-4"/>
    <n v="0.75618544692100298"/>
    <n v="2063"/>
    <s v="Top 70-80"/>
    <s v="B"/>
    <x v="2"/>
  </r>
  <r>
    <s v="ADUL"/>
    <x v="7"/>
    <s v="Genevieve|Abigail|Beverly"/>
    <s v="COMFORTER (SET)"/>
    <s v="MP10-6568"/>
    <s v="Taupe/Brown"/>
    <s v="King"/>
    <s v="B"/>
    <n v="472"/>
    <n v="31232.67"/>
    <n v="1.4308887305300268E-4"/>
    <n v="0.75632853579405601"/>
    <n v="2064"/>
    <s v="Top 70-80"/>
    <s v="B"/>
    <x v="2"/>
  </r>
  <r>
    <s v="BASI"/>
    <x v="7"/>
    <s v="Coleman|Campbell|Campbell"/>
    <s v="BLANKET"/>
    <s v="MP51-6381"/>
    <s v="Navy"/>
    <s v="Full/Queen"/>
    <s v="B"/>
    <n v="1186"/>
    <n v="31228.25"/>
    <n v="1.4306862333311342E-4"/>
    <n v="0.75647160441738914"/>
    <n v="2065"/>
    <s v="Top 70-80"/>
    <s v="B"/>
    <x v="2"/>
  </r>
  <r>
    <s v="YOUT"/>
    <x v="11"/>
    <s v="Iris|Kinsley|Harper"/>
    <s v="COMFORTER (SET)"/>
    <s v="UHK10-0157"/>
    <s v="Blush"/>
    <s v="Full/Queen"/>
    <s v="B"/>
    <n v="568"/>
    <n v="31210.9"/>
    <n v="1.429891363104711E-4"/>
    <n v="0.75661459355369964"/>
    <n v="2066"/>
    <s v="Top 70-80"/>
    <s v="B"/>
    <x v="2"/>
  </r>
  <r>
    <s v="YOUT"/>
    <x v="11"/>
    <s v="Iris|Kinsley|Harper"/>
    <s v="COMFORTER (SET)"/>
    <s v="UHK10-0156"/>
    <s v="Blush"/>
    <s v="Twin"/>
    <s v="B"/>
    <n v="752"/>
    <n v="31176.69"/>
    <n v="1.4283240714363574E-4"/>
    <n v="0.75675742596084328"/>
    <n v="2067"/>
    <s v="Top 70-80"/>
    <s v="B"/>
    <x v="2"/>
  </r>
  <r>
    <s v="BLK"/>
    <x v="9"/>
    <s v="Heated Plush|Heated Plush|Heated Plush"/>
    <s v="ELECT BLANKET"/>
    <s v="BR54-1933"/>
    <s v="Purple"/>
    <s v="Full"/>
    <s v="B"/>
    <n v="572"/>
    <n v="31161.95"/>
    <n v="1.4276487753477423E-4"/>
    <n v="0.75690019083837801"/>
    <n v="2068"/>
    <s v="Top 70-80"/>
    <s v="B"/>
    <x v="2"/>
  </r>
  <r>
    <s v="WIN"/>
    <x v="7"/>
    <s v="Anaheim|Salford|Preston"/>
    <s v="WINDOW PANEL"/>
    <s v="MP40-6765"/>
    <s v="Brown"/>
    <s v="50x84&quot;"/>
    <s v="B"/>
    <n v="1579"/>
    <n v="31147.43"/>
    <n v="1.4269835583052257E-4"/>
    <n v="0.75704288919420848"/>
    <n v="2069"/>
    <s v="Top 70-80"/>
    <s v="B"/>
    <x v="2"/>
  </r>
  <r>
    <s v="BLK"/>
    <x v="5"/>
    <s v="Corded Plush|Corded Plush|Corded Plush"/>
    <s v="ELECT BLANKET"/>
    <s v="ST54-0289"/>
    <s v="Grey"/>
    <s v="King"/>
    <s v="B"/>
    <n v="350"/>
    <n v="31139.13"/>
    <n v="1.4266033033842279E-4"/>
    <n v="0.75718554952454686"/>
    <n v="2070"/>
    <s v="Top 70-80"/>
    <s v="B"/>
    <x v="2"/>
  </r>
  <r>
    <s v="SHET"/>
    <x v="7"/>
    <s v="800 Thread Count|800 Thread Count|800 Thread Count"/>
    <s v="SHEET/SHEET SET"/>
    <s v="MPH20-0002"/>
    <s v="Khaki"/>
    <s v="King"/>
    <s v="A"/>
    <n v="717"/>
    <n v="31101.06"/>
    <n v="1.4248591702706876E-4"/>
    <n v="0.7573280354415739"/>
    <n v="2071"/>
    <s v="Top 70-80"/>
    <s v="B"/>
    <x v="2"/>
  </r>
  <r>
    <s v="SHET"/>
    <x v="15"/>
    <s v="Micro Fleece|Micro Fleece|Micro Fleece"/>
    <s v="SHEET/SHEET SET"/>
    <s v="SHET20-998"/>
    <s v="Grey Plaid"/>
    <s v="Queen"/>
    <s v="A"/>
    <n v="934"/>
    <n v="31082.32"/>
    <n v="1.4240006187984588E-4"/>
    <n v="0.75747043550345372"/>
    <n v="2072"/>
    <s v="Top 70-80"/>
    <s v="B"/>
    <x v="2"/>
  </r>
  <r>
    <s v="BLK"/>
    <x v="12"/>
    <s v="Alton|Alton|Alton"/>
    <s v="COMFORTER (SET)"/>
    <s v="WR10-3887"/>
    <s v="Green/Ivory"/>
    <s v="King"/>
    <s v="A"/>
    <n v="502"/>
    <n v="31079.360000000001"/>
    <n v="1.4238650098145851E-4"/>
    <n v="0.75761282200443514"/>
    <n v="2073"/>
    <s v="Top 70-80"/>
    <s v="B"/>
    <x v="2"/>
  </r>
  <r>
    <s v="BLK"/>
    <x v="9"/>
    <s v="Heated Plush|Heated Plush|Heated Plush"/>
    <s v="ELECT BLANKET"/>
    <s v="BR54-0528"/>
    <s v="Red"/>
    <s v="King"/>
    <s v="B"/>
    <n v="373"/>
    <n v="31048.16"/>
    <n v="1.4224356178224007E-4"/>
    <n v="0.75775506556621741"/>
    <n v="2074"/>
    <s v="Top 70-80"/>
    <s v="B"/>
    <x v="2"/>
  </r>
  <r>
    <s v="BLK"/>
    <x v="5"/>
    <s v="Fleece to Sherpa|Fleece to Sherpa|Fleece to Sherpa"/>
    <s v="ELECT BLANKET"/>
    <s v="ST54-0098"/>
    <s v="Blue"/>
    <s v="Twin"/>
    <s v="B"/>
    <n v="673"/>
    <n v="31044.28"/>
    <n v="1.4222578601002955E-4"/>
    <n v="0.75789729135222739"/>
    <n v="2075"/>
    <s v="Top 70-80"/>
    <s v="B"/>
    <x v="2"/>
  </r>
  <r>
    <s v="BLK"/>
    <x v="9"/>
    <s v="Heated Plush|Heated Plush|Heated Plush"/>
    <s v="ELECT BLANKET"/>
    <s v="BR54-0527"/>
    <s v="Red"/>
    <s v="Queen"/>
    <s v="B"/>
    <n v="428"/>
    <n v="31042.48"/>
    <n v="1.4221753951776695E-4"/>
    <n v="0.75803950889174521"/>
    <n v="2076"/>
    <s v="Top 70-80"/>
    <s v="B"/>
    <x v="2"/>
  </r>
  <r>
    <s v="ADUL"/>
    <x v="12"/>
    <s v="Breckenridge|Breckenridge|Breckenridge"/>
    <s v="COMFORTER (SET)"/>
    <s v="WR10-3975"/>
    <s v="Tan"/>
    <s v="Full/Queen"/>
    <s v="B"/>
    <n v="470"/>
    <n v="31029.54"/>
    <n v="1.4215825640116804E-4"/>
    <n v="0.75818166714814639"/>
    <n v="2077"/>
    <s v="Top 70-80"/>
    <s v="B"/>
    <x v="2"/>
  </r>
  <r>
    <s v="BLK"/>
    <x v="9"/>
    <s v="Heated Microlight to Berber|Heated Microlight to Berber"/>
    <s v="ELECT BLANKET"/>
    <s v="BR54-0310"/>
    <s v="Brown"/>
    <s v="60x70&quot;"/>
    <s v="B"/>
    <n v="806"/>
    <n v="31018.27"/>
    <n v="1.4210662419683498E-4"/>
    <n v="0.75832377377234317"/>
    <n v="2078"/>
    <s v="Top 70-80"/>
    <s v="B"/>
    <x v="2"/>
  </r>
  <r>
    <s v="ADUL"/>
    <x v="7"/>
    <s v="Tuscany|Marino|Genoa"/>
    <s v="THROW"/>
    <s v="MP50-8385"/>
    <s v="Blue"/>
    <s v="60x72&quot;"/>
    <s v="B"/>
    <n v="1490"/>
    <n v="31013.52"/>
    <n v="1.4208486262003088E-4"/>
    <n v="0.75846585863496319"/>
    <n v="2079"/>
    <s v="Top 70-80"/>
    <s v="B"/>
    <x v="2"/>
  </r>
  <r>
    <s v="WIN"/>
    <x v="26"/>
    <s v="Cassius|Odessa|Aurora"/>
    <s v="WINDOW PANEL"/>
    <s v="SS40-0006"/>
    <s v="Gold"/>
    <s v="50x108&quot;"/>
    <s v="A"/>
    <n v="1083"/>
    <n v="31006.05"/>
    <n v="1.4205063967714107E-4"/>
    <n v="0.75860790927464028"/>
    <n v="2080"/>
    <s v="Top 70-80"/>
    <s v="B"/>
    <x v="2"/>
  </r>
  <r>
    <s v="ADUL"/>
    <x v="7"/>
    <s v="Quebec|Mansfield|Vancouver"/>
    <s v="COVERLET&amp;BEDSPR"/>
    <s v="MP13-1370"/>
    <s v="Grey"/>
    <s v="King/Cal K"/>
    <s v="A"/>
    <n v="732"/>
    <n v="31000.62"/>
    <n v="1.4202576275881555E-4"/>
    <n v="0.75874993503739907"/>
    <n v="2081"/>
    <s v="Top 70-80"/>
    <s v="B"/>
    <x v="2"/>
  </r>
  <r>
    <s v="ADUL"/>
    <x v="7"/>
    <s v="Princeton|Dartmouth|Cambridge"/>
    <s v="COMFORTER (SET)"/>
    <s v="MP10-698"/>
    <s v="Red"/>
    <s v="King"/>
    <s v="B"/>
    <n v="392"/>
    <n v="30993.3"/>
    <n v="1.4199222702361431E-4"/>
    <n v="0.75889192726442267"/>
    <n v="2082"/>
    <s v="Top 70-80"/>
    <s v="B"/>
    <x v="2"/>
  </r>
  <r>
    <s v="BLK"/>
    <x v="9"/>
    <s v="Microplush|Microplush|Microplush"/>
    <s v="ELECT BLANKET"/>
    <s v="BR54-4126"/>
    <s v="Ivory"/>
    <s v="Queen"/>
    <s v="B"/>
    <n v="301"/>
    <n v="30991.43"/>
    <n v="1.4198365983443038E-4"/>
    <n v="0.75903391092425709"/>
    <n v="2083"/>
    <s v="Top 70-80"/>
    <s v="B"/>
    <x v="2"/>
  </r>
  <r>
    <s v="BLK"/>
    <x v="9"/>
    <s v="Heated Duke|Heated Duke|Heated Duke"/>
    <s v="ELECT BLANKET"/>
    <s v="BR50-0750"/>
    <s v="Black"/>
    <s v="50x70&quot;"/>
    <s v="B+"/>
    <n v="783"/>
    <n v="30972.28"/>
    <n v="1.4189592631952549E-4"/>
    <n v="0.75917580685057662"/>
    <n v="2084"/>
    <s v="Top 70-80"/>
    <s v="B"/>
    <x v="2"/>
  </r>
  <r>
    <s v="BLK"/>
    <x v="12"/>
    <s v="Alton|Alton|Alton"/>
    <s v="COMFORTER (SET)"/>
    <s v="WR10-2415"/>
    <s v="Navy/Ivory"/>
    <s v="King"/>
    <s v="B+"/>
    <n v="488"/>
    <n v="30958.45"/>
    <n v="1.4183256577064116E-4"/>
    <n v="0.75931763941634722"/>
    <n v="2085"/>
    <s v="Top 70-80"/>
    <s v="B"/>
    <x v="2"/>
  </r>
  <r>
    <s v="PETB"/>
    <x v="21"/>
    <s v="Trucker|Trucker|Trucker"/>
    <s v="PET BEDS"/>
    <s v="PET63CC6032"/>
    <s v="Dark Grey"/>
    <s v="M"/>
    <s v="A"/>
    <n v="2416"/>
    <n v="30873.09"/>
    <n v="1.414414987820102E-4"/>
    <n v="0.75945908091512926"/>
    <n v="2086"/>
    <s v="Top 70-80"/>
    <s v="B"/>
    <x v="2"/>
  </r>
  <r>
    <s v="ADUL"/>
    <x v="6"/>
    <s v="Jaxon|Deacon|Ryder"/>
    <s v="COMFORTER (SET)"/>
    <s v="MPE10-1070"/>
    <s v="Green/Grey"/>
    <s v="Queen"/>
    <s v="TBD"/>
    <n v="725"/>
    <n v="30856.75"/>
    <n v="1.4136663895780415E-4"/>
    <n v="0.75960044755408707"/>
    <n v="2087"/>
    <s v="Top 70-80"/>
    <s v="B"/>
    <x v="2"/>
  </r>
  <r>
    <s v="SHET"/>
    <x v="10"/>
    <s v="Cotton 144TC|Cotton 144TC|Cotton 144TC"/>
    <s v="SHEET/SHEET SET"/>
    <s v="CS20-0573"/>
    <s v="Lama Multi"/>
    <s v="Queen"/>
    <s v="ARA+"/>
    <n v="1407"/>
    <n v="30843.31"/>
    <n v="1.4130506514891005E-4"/>
    <n v="0.75974175261923593"/>
    <n v="2088"/>
    <s v="Top 70-80"/>
    <s v="B"/>
    <x v="2"/>
  </r>
  <r>
    <s v="ADUL"/>
    <x v="3"/>
    <s v="Mina|Hanna|Aera"/>
    <s v="DUVET&amp;DUVET SET"/>
    <s v="AM12-0045"/>
    <s v="Light Grey"/>
    <s v="King/Cal K"/>
    <s v="A+"/>
    <n v="1158"/>
    <n v="30825.83"/>
    <n v="1.41224982546271E-4"/>
    <n v="0.75988297760178225"/>
    <n v="2089"/>
    <s v="Top 70-80"/>
    <s v="B"/>
    <x v="2"/>
  </r>
  <r>
    <s v="BATH"/>
    <x v="2"/>
    <s v="Marshmallow|Marshmallow|Marshmallow"/>
    <s v="BATH RUG"/>
    <s v="MPS72-479"/>
    <s v="Slate Blue"/>
    <s v="24x40&quot;"/>
    <s v="A"/>
    <n v="1324"/>
    <n v="30818.639999999999"/>
    <n v="1.4119204239106649E-4"/>
    <n v="0.7600241696441733"/>
    <n v="2090"/>
    <s v="Top 70-80"/>
    <s v="B"/>
    <x v="2"/>
  </r>
  <r>
    <s v="ART"/>
    <x v="7"/>
    <s v="Botanical Panel|Botanical Panel|Botanical Panel"/>
    <s v="AWD"/>
    <s v="MP95B-0264"/>
    <s v="Antique Blue"/>
    <s v="See below"/>
    <s v="A"/>
    <n v="618"/>
    <n v="30799.43"/>
    <n v="1.4110403399308617E-4"/>
    <n v="0.76016527367816633"/>
    <n v="2091"/>
    <s v="Top 70-80"/>
    <s v="B"/>
    <x v="2"/>
  </r>
  <r>
    <s v="BATH"/>
    <x v="1"/>
    <s v="Asher|Asher|Asher"/>
    <s v="BATH RUG"/>
    <s v="II72-1339"/>
    <s v="Black"/>
    <s v="22x58&quot;"/>
    <s v="B"/>
    <n v="1237"/>
    <n v="30782.28"/>
    <n v="1.4102546324736191E-4"/>
    <n v="0.76030629914141368"/>
    <n v="2092"/>
    <s v="Top 70-80"/>
    <s v="B"/>
    <x v="2"/>
  </r>
  <r>
    <s v="TOWL"/>
    <x v="6"/>
    <s v="Adrien|Remy|Roman"/>
    <s v="BATH TOWEL"/>
    <s v="MPE73-662"/>
    <s v="Silver"/>
    <s v="6-Piece"/>
    <s v="B"/>
    <n v="1656"/>
    <n v="30768.98"/>
    <n v="1.4096453083231047E-4"/>
    <n v="0.76044726367224602"/>
    <n v="2093"/>
    <s v="Top 70-80"/>
    <s v="B"/>
    <x v="2"/>
  </r>
  <r>
    <s v="SHET"/>
    <x v="6"/>
    <s v="Satin|Satin|Satin"/>
    <s v="SHEET/SHEET SET"/>
    <s v="MPE20-1125"/>
    <s v="Sage"/>
    <s v="Queen"/>
    <s v="B"/>
    <n v="1426"/>
    <n v="30757.54"/>
    <n v="1.4091211979259705E-4"/>
    <n v="0.76058817579203863"/>
    <n v="2094"/>
    <s v="Top 70-80"/>
    <s v="B"/>
    <x v="2"/>
  </r>
  <r>
    <s v="ADUL"/>
    <x v="7"/>
    <s v="Ridge|Pioneer|Warren"/>
    <s v="COVERLET&amp;BEDSPR"/>
    <s v="MP13-4674"/>
    <s v="Red"/>
    <s v="Full/Queen"/>
    <s v="B"/>
    <n v="512"/>
    <n v="30754.79"/>
    <n v="1.4089952098497363E-4"/>
    <n v="0.76072907531302358"/>
    <n v="2095"/>
    <s v="Top 70-80"/>
    <s v="B"/>
    <x v="2"/>
  </r>
  <r>
    <s v="ADUL"/>
    <x v="2"/>
    <s v="Urban Cabin|Urban Cabin|Urban Cabin"/>
    <s v="COMFORTER (SET)"/>
    <s v="MPS10-545"/>
    <s v="Neutral"/>
    <s v="King"/>
    <s v="TBD"/>
    <n v="147"/>
    <n v="30754.44"/>
    <n v="1.4089791750036701E-4"/>
    <n v="0.76086997323052397"/>
    <n v="2096"/>
    <s v="Top 70-80"/>
    <s v="B"/>
    <x v="2"/>
  </r>
  <r>
    <s v="ADUL"/>
    <x v="7"/>
    <s v="Keaton|Jaxson|Mitchell"/>
    <s v="COVERLET&amp;BEDSPR"/>
    <s v="MP13-3458"/>
    <s v="Navy"/>
    <s v="Full/Queen"/>
    <s v="B"/>
    <n v="812"/>
    <n v="30729.17"/>
    <n v="1.4078214591176926E-4"/>
    <n v="0.7610107553764357"/>
    <n v="2097"/>
    <s v="Top 70-80"/>
    <s v="B"/>
    <x v="2"/>
  </r>
  <r>
    <s v="ADUL"/>
    <x v="7"/>
    <s v="Quebec|Mansfield|Vancouver"/>
    <s v="COVERLET&amp;BEDSPR"/>
    <s v="MP13-6479"/>
    <s v="Khaki"/>
    <s v="King"/>
    <s v="B"/>
    <n v="483"/>
    <n v="30690.39"/>
    <n v="1.4060447981735608E-4"/>
    <n v="0.76115135985625304"/>
    <n v="2098"/>
    <s v="Top 70-80"/>
    <s v="B"/>
    <x v="2"/>
  </r>
  <r>
    <s v="BLK"/>
    <x v="9"/>
    <s v="Heated Microlight to Berber|Heated Microlight to Berber"/>
    <s v="ELECT BLANKET"/>
    <s v="BR54-0646"/>
    <s v="Indigo"/>
    <s v="Twin"/>
    <s v="B"/>
    <n v="536"/>
    <n v="30676.21"/>
    <n v="1.4053951578386515E-4"/>
    <n v="0.7612918993720369"/>
    <n v="2099"/>
    <s v="Top 70-80"/>
    <s v="B"/>
    <x v="2"/>
  </r>
  <r>
    <s v="FUR"/>
    <x v="1"/>
    <s v="Steve|Steve|Steve"/>
    <s v="ACCENT BENCH"/>
    <s v="II105-0569"/>
    <s v="Cream"/>
    <s v="52&quot;W"/>
    <s v="B"/>
    <n v="209"/>
    <n v="30669.200000000001"/>
    <n v="1.405074002778869E-4"/>
    <n v="0.76143240677231483"/>
    <n v="2100"/>
    <s v="Top 70-80"/>
    <s v="B"/>
    <x v="2"/>
  </r>
  <r>
    <s v="ADUL"/>
    <x v="6"/>
    <s v="Knowles|Glendale|Cabrillo"/>
    <s v="COMFORTER (SET)"/>
    <s v="MPE10-007"/>
    <s v="Grey"/>
    <s v="Queen"/>
    <s v="B"/>
    <n v="474"/>
    <n v="30667.71"/>
    <n v="1.4050057401484729E-4"/>
    <n v="0.76157290734632965"/>
    <n v="2101"/>
    <s v="Top 70-80"/>
    <s v="B"/>
    <x v="2"/>
  </r>
  <r>
    <s v="SHET"/>
    <x v="15"/>
    <s v="Cozy Cotton Flannel|Cozy Cotton Flannel|Cozy Cotton Flannel"/>
    <s v="SHEET/SHEET SET"/>
    <s v="TN20-0271"/>
    <s v="Multi Forest Animals"/>
    <s v="Full"/>
    <s v="B"/>
    <n v="1373"/>
    <n v="30664.17"/>
    <n v="1.4048435591339751E-4"/>
    <n v="0.76171339170224306"/>
    <n v="2102"/>
    <s v="Top 70-80"/>
    <s v="B"/>
    <x v="2"/>
  </r>
  <r>
    <s v="BLK"/>
    <x v="9"/>
    <s v="Heated Microlight to Berber|Heated Microlight to Berber"/>
    <s v="ELECT BLANKET"/>
    <s v="BR54-0390"/>
    <s v="Red"/>
    <s v="Full"/>
    <s v="B"/>
    <n v="468"/>
    <n v="30636.25"/>
    <n v="1.4035644365563538E-4"/>
    <n v="0.76185374814589868"/>
    <n v="2103"/>
    <s v="Top 70-80"/>
    <s v="B"/>
    <x v="2"/>
  </r>
  <r>
    <s v="BLK"/>
    <x v="5"/>
    <s v="Fleece to Sherpa|Fleece to Sherpa|Fleece to Sherpa"/>
    <s v="ELECT BLANKET"/>
    <s v="ST54-0123"/>
    <s v="Light Grey"/>
    <s v="50x60&quot;"/>
    <s v="B"/>
    <n v="951"/>
    <n v="30622.38"/>
    <n v="1.4029289985136744E-4"/>
    <n v="0.76199404104575008"/>
    <n v="2104"/>
    <s v="Top 70-80"/>
    <s v="B"/>
    <x v="2"/>
  </r>
  <r>
    <s v="SHET"/>
    <x v="7"/>
    <s v="1500 Thread Count|1500 Thread Count|1500 Thread Count"/>
    <s v="SHEET/SHEET SET"/>
    <s v="MP20-6404"/>
    <s v="Charcoal"/>
    <s v="Queen"/>
    <s v="B"/>
    <n v="676"/>
    <n v="30615.63"/>
    <n v="1.4026197550538269E-4"/>
    <n v="0.76213430302125551"/>
    <n v="2105"/>
    <s v="Top 70-80"/>
    <s v="B"/>
    <x v="2"/>
  </r>
  <r>
    <s v="ADUL"/>
    <x v="7"/>
    <s v="Bayside|Nantucket|Rockaway"/>
    <s v="COVERLET&amp;BEDSPR"/>
    <s v="MP13-375"/>
    <s v="Blue"/>
    <s v="King"/>
    <s v="B"/>
    <n v="502"/>
    <n v="30612.25"/>
    <n v="1.4024649042546734E-4"/>
    <n v="0.76227454951168094"/>
    <n v="2106"/>
    <s v="Top 70-80"/>
    <s v="B"/>
    <x v="2"/>
  </r>
  <r>
    <s v="BLK"/>
    <x v="7"/>
    <s v="Liquid Cotton|Liquid Cotton|Liquid Cotton"/>
    <s v="BLANKET"/>
    <s v="MP51N-6026"/>
    <s v="Lilac"/>
    <s v="Full/Queen"/>
    <s v="B"/>
    <n v="1159"/>
    <n v="30610.21"/>
    <n v="1.4023714440090305E-4"/>
    <n v="0.76241478665608187"/>
    <n v="2107"/>
    <s v="Top 70-80"/>
    <s v="B"/>
    <x v="2"/>
  </r>
  <r>
    <s v="ADUL"/>
    <x v="3"/>
    <s v="Boulder Stripe|Cascade Stripe|Highland Stripe"/>
    <s v="COMFORTER (SET)"/>
    <s v="AM10-0295"/>
    <s v="Purple"/>
    <s v="King/Cal K"/>
    <s v="B"/>
    <n v="857"/>
    <n v="30607.67"/>
    <n v="1.402255076840436E-4"/>
    <n v="0.76255501216376587"/>
    <n v="2108"/>
    <s v="Top 70-80"/>
    <s v="B"/>
    <x v="2"/>
  </r>
  <r>
    <s v="HHL"/>
    <x v="17"/>
    <s v="Lorelai|Lorelai|Lorelai"/>
    <s v="COMFORTER (SET)"/>
    <s v="HH10-1620"/>
    <s v="Multi"/>
    <s v="King"/>
    <s v="B+"/>
    <n v="253"/>
    <n v="30585.58"/>
    <n v="1.4012430489844312E-4"/>
    <n v="0.76269513646866427"/>
    <n v="2109"/>
    <s v="Top 70-80"/>
    <s v="B"/>
    <x v="2"/>
  </r>
  <r>
    <s v="SHET"/>
    <x v="7"/>
    <s v="Silk|Silk|Silk"/>
    <s v="PILLOWCASE"/>
    <s v="MP21-7479"/>
    <s v="Ivory"/>
    <s v="King"/>
    <s v="A"/>
    <n v="962"/>
    <n v="30577.54"/>
    <n v="1.4008747056633685E-4"/>
    <n v="0.76283522393923064"/>
    <n v="2110"/>
    <s v="Top 70-80"/>
    <s v="B"/>
    <x v="2"/>
  </r>
  <r>
    <s v="ADUL"/>
    <x v="12"/>
    <s v="Winter Plains|Winter Plains"/>
    <s v="COVERLET&amp;BEDSPR"/>
    <s v="WR13-2122"/>
    <s v="Tan"/>
    <s v="Daybed"/>
    <s v="B"/>
    <n v="463"/>
    <n v="30560.880000000001"/>
    <n v="1.4001114469906187E-4"/>
    <n v="0.76297523508392973"/>
    <n v="2111"/>
    <s v="Top 70-80"/>
    <s v="B"/>
    <x v="2"/>
  </r>
  <r>
    <s v="ADUL"/>
    <x v="7"/>
    <s v="Bennett|Christian|William"/>
    <s v="COVERLET&amp;BEDSPR"/>
    <s v="MP13-7396"/>
    <s v="Navy"/>
    <s v="King/Cal K"/>
    <s v="B"/>
    <n v="539"/>
    <n v="30552.49"/>
    <n v="1.3997270688234897E-4"/>
    <n v="0.7631152077908121"/>
    <n v="2112"/>
    <s v="Top 70-80"/>
    <s v="B"/>
    <x v="2"/>
  </r>
  <r>
    <s v="YOUT"/>
    <x v="25"/>
    <s v="Brooklyn|Maize|Kay"/>
    <s v="COMFORTER (SET)"/>
    <s v="UH10-0204"/>
    <s v="Pink"/>
    <s v="Twin/Twin "/>
    <s v="B+"/>
    <n v="525"/>
    <n v="30547.26"/>
    <n v="1.399487462409415E-4"/>
    <n v="0.763255156537053"/>
    <n v="2113"/>
    <s v="Top 70-80"/>
    <s v="B"/>
    <x v="2"/>
  </r>
  <r>
    <s v="SHET"/>
    <x v="15"/>
    <s v="Cozy Cotton Flannel|Cozy Cotton Flannel|Cozy Cotton Flannel"/>
    <s v="SHEET/SHEET SET"/>
    <s v="TN20-0211"/>
    <s v="Red Plaid"/>
    <s v="Twin XL"/>
    <s v="A"/>
    <n v="1715"/>
    <n v="30539.279999999999"/>
    <n v="1.3991218679191065E-4"/>
    <n v="0.76339506872384488"/>
    <n v="2114"/>
    <s v="Top 70-80"/>
    <s v="B"/>
    <x v="2"/>
  </r>
  <r>
    <s v="FUR"/>
    <x v="7"/>
    <s v="Shandra|Sasha|Selah"/>
    <s v="ACCENT BENCH"/>
    <s v="FUR105-0040"/>
    <s v="Rust Red"/>
    <s v="See below"/>
    <s v="B-"/>
    <n v="281"/>
    <n v="30518.52"/>
    <n v="1.398170772478153E-4"/>
    <n v="0.76353488580109274"/>
    <n v="2115"/>
    <s v="Top 70-80"/>
    <s v="B"/>
    <x v="2"/>
  </r>
  <r>
    <s v="ADUL"/>
    <x v="7"/>
    <s v="Medina|Barrett|Ryland"/>
    <s v="COMFORTER (SET)"/>
    <s v="MP10-1659"/>
    <s v="Navy"/>
    <s v="King"/>
    <s v="B"/>
    <n v="378"/>
    <n v="30511.73"/>
    <n v="1.3978596964644692E-4"/>
    <n v="0.76367467177073922"/>
    <n v="2116"/>
    <s v="Top 70-80"/>
    <s v="B"/>
    <x v="2"/>
  </r>
  <r>
    <s v="BLK"/>
    <x v="9"/>
    <s v="Heated Plush|Heated Plush|Heated Plush"/>
    <s v="ELECT BLANKET"/>
    <s v="BR54-0518"/>
    <s v="Mink"/>
    <s v="Full"/>
    <s v="A+"/>
    <n v="611"/>
    <n v="30511.71"/>
    <n v="1.397858780187551E-4"/>
    <n v="0.76381445764875799"/>
    <n v="2117"/>
    <s v="Top 70-80"/>
    <s v="B"/>
    <x v="2"/>
  </r>
  <r>
    <s v="BLK"/>
    <x v="7"/>
    <s v="Vivienne|Camille|Camille"/>
    <s v="THROW"/>
    <s v="MP50-8256"/>
    <s v="Grey"/>
    <s v="50x60&quot;"/>
    <s v="B"/>
    <n v="1306"/>
    <n v="30506.95"/>
    <n v="1.3976407062810513E-4"/>
    <n v="0.7639542217193861"/>
    <n v="2118"/>
    <s v="Top 70-80"/>
    <s v="B"/>
    <x v="2"/>
  </r>
  <r>
    <s v="ADUL"/>
    <x v="7"/>
    <s v="Quebec|Mansfield|Vancouver"/>
    <s v="COVERLET&amp;BEDSPR"/>
    <s v="MP13-366"/>
    <s v="Blue"/>
    <s v="Full/Queen"/>
    <s v="A"/>
    <n v="831"/>
    <n v="30466.41"/>
    <n v="1.3957834129681298E-4"/>
    <n v="0.76409380006068295"/>
    <n v="2119"/>
    <s v="Top 70-80"/>
    <s v="B"/>
    <x v="2"/>
  </r>
  <r>
    <s v="ADUL"/>
    <x v="7"/>
    <s v="Princeton|Dartmouth|Cambridge"/>
    <s v="COVERLET&amp;BEDSPR"/>
    <s v="MP13-7966"/>
    <s v="Blue"/>
    <s v="Queen"/>
    <s v="B"/>
    <n v="500"/>
    <n v="30446"/>
    <n v="1.3948483523732423E-4"/>
    <n v="0.76423328489592024"/>
    <n v="2120"/>
    <s v="Top 70-80"/>
    <s v="B"/>
    <x v="2"/>
  </r>
  <r>
    <s v="BLK"/>
    <x v="7"/>
    <s v="Zuri|Marselle|Marselle"/>
    <s v="COMFORTER (SET)"/>
    <s v="MP10-6295"/>
    <s v="Blush/Grey"/>
    <s v="King"/>
    <s v="A"/>
    <n v="526"/>
    <n v="30435.279999999999"/>
    <n v="1.3943572279451584E-4"/>
    <n v="0.76437272061871475"/>
    <n v="2121"/>
    <s v="Top 70-80"/>
    <s v="B"/>
    <x v="2"/>
  </r>
  <r>
    <s v="ADUL"/>
    <x v="6"/>
    <s v="Alexis|Jeanie|Karissa"/>
    <s v="COMFORTER (SET)"/>
    <s v="MPE10-1056"/>
    <s v="Blue"/>
    <s v="Queen"/>
    <s v="B"/>
    <n v="927"/>
    <n v="30422.01"/>
    <n v="1.393749278210021E-4"/>
    <n v="0.76451209554653576"/>
    <n v="2122"/>
    <s v="Top 70-80"/>
    <s v="B"/>
    <x v="2"/>
  </r>
  <r>
    <s v="YOUT"/>
    <x v="10"/>
    <s v="Juliette|Juliette|Juliette"/>
    <s v="COMFORTER (SET)"/>
    <s v="CS10-1456"/>
    <s v="Grey"/>
    <s v="King"/>
    <s v="ARB"/>
    <n v="949"/>
    <n v="30416.89"/>
    <n v="1.3935147113189959E-4"/>
    <n v="0.76465144701766763"/>
    <n v="2123"/>
    <s v="Top 70-80"/>
    <s v="B"/>
    <x v="2"/>
  </r>
  <r>
    <s v="BLK"/>
    <x v="9"/>
    <s v="Heated Microlight to Berber|Heated Microlight to Berber"/>
    <s v="ELECT BLANKET"/>
    <s v="BR54-0391"/>
    <s v="Red"/>
    <s v="Queen"/>
    <s v="B"/>
    <n v="374"/>
    <n v="30371.43"/>
    <n v="1.3914320138842299E-4"/>
    <n v="0.76479059021905604"/>
    <n v="2124"/>
    <s v="Top 70-80"/>
    <s v="B"/>
    <x v="2"/>
  </r>
  <r>
    <s v="BLK"/>
    <x v="9"/>
    <s v="Heated Microlight to Berber|Heated Microlight to Berber"/>
    <s v="ELECT BLANKET"/>
    <s v="BR54-0663"/>
    <s v="Indigo"/>
    <s v="60x70&quot;"/>
    <s v="B"/>
    <n v="809"/>
    <n v="30353.41"/>
    <n v="1.3906064483810518E-4"/>
    <n v="0.76492965086389419"/>
    <n v="2125"/>
    <s v="Top 70-80"/>
    <s v="B"/>
    <x v="2"/>
  </r>
  <r>
    <s v="WIN"/>
    <x v="7"/>
    <s v="Anna|Joycelyn|Ariana"/>
    <s v="VALANCE"/>
    <s v="MP41-5174"/>
    <s v="White"/>
    <s v="50x18&quot;"/>
    <s v="A"/>
    <n v="2285"/>
    <n v="30352.11"/>
    <n v="1.3905468903813775E-4"/>
    <n v="0.76506870555293238"/>
    <n v="2126"/>
    <s v="Top 70-80"/>
    <s v="B"/>
    <x v="2"/>
  </r>
  <r>
    <s v="ADUL"/>
    <x v="1"/>
    <s v="Kara|Kara|Kara"/>
    <s v="DUVET&amp;DUVET SET"/>
    <s v="II12-1107"/>
    <s v="Aqua"/>
    <s v="King/Cal K"/>
    <s v="A"/>
    <n v="414"/>
    <n v="30335.73"/>
    <n v="1.3897964595854806E-4"/>
    <n v="0.76520768519889093"/>
    <n v="2127"/>
    <s v="Top 70-80"/>
    <s v="B"/>
    <x v="2"/>
  </r>
  <r>
    <s v="BLK"/>
    <x v="13"/>
    <s v="Malea|Leena|Leena"/>
    <s v="COMFORTER (SET)"/>
    <s v="ID10-1920"/>
    <s v="Black"/>
    <s v="Twin/Twin "/>
    <s v="B+"/>
    <n v="958"/>
    <n v="30322.85"/>
    <n v="1.3892063772502454E-4"/>
    <n v="0.76534660583661596"/>
    <n v="2128"/>
    <s v="Top 70-80"/>
    <s v="B"/>
    <x v="2"/>
  </r>
  <r>
    <s v="BLK"/>
    <x v="12"/>
    <s v="Burlington|Burlington|Burlington"/>
    <s v="BLANKET"/>
    <s v="WR51-3909"/>
    <s v="Brown"/>
    <s v="King"/>
    <s v="B+"/>
    <n v="1029"/>
    <n v="30317.53"/>
    <n v="1.3889626475900395E-4"/>
    <n v="0.765485502101375"/>
    <n v="2129"/>
    <s v="Top 70-80"/>
    <s v="B"/>
    <x v="2"/>
  </r>
  <r>
    <s v="ADUL"/>
    <x v="7"/>
    <s v="Quebec|Mansfield|Vancouver"/>
    <s v="COVERLET&amp;BEDSPR"/>
    <s v="MP13-2632"/>
    <s v="Cream"/>
    <s v="Twin"/>
    <s v="A"/>
    <n v="870"/>
    <n v="30291.99"/>
    <n v="1.3877925619656684E-4"/>
    <n v="0.76562428135757155"/>
    <n v="2130"/>
    <s v="Top 70-80"/>
    <s v="B"/>
    <x v="2"/>
  </r>
  <r>
    <s v="TOWL"/>
    <x v="6"/>
    <s v="Adrien|Remy|Roman"/>
    <s v="BATH TOWEL"/>
    <s v="MPE73-667"/>
    <s v="Blue"/>
    <s v="6-Piece"/>
    <s v="B"/>
    <n v="1612"/>
    <n v="30289.599999999999"/>
    <n v="1.3876830668739591E-4"/>
    <n v="0.7657630496642589"/>
    <n v="2131"/>
    <s v="Top 70-80"/>
    <s v="B"/>
    <x v="2"/>
  </r>
  <r>
    <s v="BATH"/>
    <x v="2"/>
    <s v="Marshmallow|Marshmallow|Marshmallow"/>
    <s v="BATH RUG"/>
    <s v="MPS72-168"/>
    <s v="Cream"/>
    <s v="24x72&quot;"/>
    <s v="A"/>
    <n v="881"/>
    <n v="30259.57"/>
    <n v="1.3863072770814818E-4"/>
    <n v="0.76590168039196704"/>
    <n v="2132"/>
    <s v="Top 70-80"/>
    <s v="B"/>
    <x v="2"/>
  </r>
  <r>
    <s v="SHET"/>
    <x v="15"/>
    <s v="Soloft Plush|Soloft Plush|Soloft Plush"/>
    <s v="SHEET/SHEET SET"/>
    <s v="BL20-0456"/>
    <s v="Blue"/>
    <s v="King"/>
    <s v="B"/>
    <n v="781"/>
    <n v="30240.29"/>
    <n v="1.3854239861324654E-4"/>
    <n v="0.76604022279058026"/>
    <n v="2133"/>
    <s v="Top 70-80"/>
    <s v="B"/>
    <x v="2"/>
  </r>
  <r>
    <s v="BLK"/>
    <x v="7"/>
    <s v="Freshspun Basketweave|Freshspun Basketweave|Freshspun Basketweave"/>
    <s v="BLANKET"/>
    <s v="BL51N-0846"/>
    <s v="Cream"/>
    <s v="Full/Queen"/>
    <s v="B"/>
    <n v="1619"/>
    <n v="30239.75"/>
    <n v="1.3853992466556774E-4"/>
    <n v="0.76617876271524588"/>
    <n v="2134"/>
    <s v="Top 70-80"/>
    <s v="B"/>
    <x v="2"/>
  </r>
  <r>
    <s v="SHET"/>
    <x v="15"/>
    <s v="Cozy Cotton Flannel|Cozy Cotton Flannel|Cozy Cotton Flannel"/>
    <s v="SHEET/SHEET SET"/>
    <s v="TN20-0278"/>
    <s v="Pink Plaid"/>
    <s v="Queen"/>
    <s v="B"/>
    <n v="1254"/>
    <n v="30199.91"/>
    <n v="1.3835740230348881E-4"/>
    <n v="0.76631712011754938"/>
    <n v="2135"/>
    <s v="Top 70-80"/>
    <s v="B"/>
    <x v="2"/>
  </r>
  <r>
    <s v="ADUL"/>
    <x v="7"/>
    <s v="Lee|Reagan|Callaway"/>
    <s v="COMFORTER (SET)"/>
    <s v="MP10-8350"/>
    <s v="Teal"/>
    <s v="King/Cal K"/>
    <s v="B"/>
    <n v="535"/>
    <n v="30198.9"/>
    <n v="1.383527751050526E-4"/>
    <n v="0.76645547289265448"/>
    <n v="2136"/>
    <s v="Top 70-80"/>
    <s v="B"/>
    <x v="2"/>
  </r>
  <r>
    <s v="ADUL"/>
    <x v="28"/>
    <s v="Sakura Blossom|Sakura Blossom|Sakura Blossom"/>
    <s v="COMFORTER (SET)"/>
    <s v="NS10-3256"/>
    <s v="Lilac"/>
    <s v="King"/>
    <s v="A"/>
    <n v="298"/>
    <n v="30188.959999999999"/>
    <n v="1.3830723614222465E-4"/>
    <n v="0.76659378012879675"/>
    <n v="2137"/>
    <s v="Top 70-80"/>
    <s v="B"/>
    <x v="2"/>
  </r>
  <r>
    <s v="ADUL"/>
    <x v="7"/>
    <s v="Quebec|Mansfield|Vancouver"/>
    <s v="COVERLET&amp;BEDSPR"/>
    <s v="MP13-6481"/>
    <s v="Navy"/>
    <s v="King"/>
    <s v="B"/>
    <n v="477"/>
    <n v="30175.27"/>
    <n v="1.3824451698718298E-4"/>
    <n v="0.76673202464578394"/>
    <n v="2138"/>
    <s v="Top 70-80"/>
    <s v="B"/>
    <x v="2"/>
  </r>
  <r>
    <s v="BLK"/>
    <x v="5"/>
    <s v="Fleece to Sherpa|Fleece to Sherpa|Fleece to Sherpa"/>
    <s v="ELECT BLANKET"/>
    <s v="ST54-0112"/>
    <s v="Tan"/>
    <s v="Queen"/>
    <s v="B"/>
    <n v="399"/>
    <n v="30163.62"/>
    <n v="1.3819114385670557E-4"/>
    <n v="0.76687021578964065"/>
    <n v="2139"/>
    <s v="Top 70-80"/>
    <s v="B"/>
    <x v="2"/>
  </r>
  <r>
    <s v="SHET"/>
    <x v="10"/>
    <s v="Cotton 144TC|Cotton 144TC|Cotton 144TC"/>
    <s v="SHEET/SHEET SET"/>
    <s v="CS20-1657"/>
    <s v="Good Vibes"/>
    <s v="Queen"/>
    <s v="ARA+"/>
    <n v="1354"/>
    <n v="30153.58"/>
    <n v="1.3814514675541864E-4"/>
    <n v="0.76700836093639602"/>
    <n v="2140"/>
    <s v="Top 70-80"/>
    <s v="B"/>
    <x v="2"/>
  </r>
  <r>
    <s v="ADUL"/>
    <x v="6"/>
    <s v="Sofia|Thelma|Leisha"/>
    <s v="COMFORTER (SET)"/>
    <s v="MPE10-879"/>
    <s v="Blue"/>
    <s v="Full"/>
    <s v="A++"/>
    <n v="635"/>
    <n v="30125.71"/>
    <n v="1.3801746356688599E-4"/>
    <n v="0.76714637839996291"/>
    <n v="2141"/>
    <s v="Top 70-80"/>
    <s v="B"/>
    <x v="2"/>
  </r>
  <r>
    <s v="BLK"/>
    <x v="7"/>
    <s v="Freshspun Basketweave|Freshspun Basketweave|Freshspun Basketweave"/>
    <s v="BLANKET"/>
    <s v="BL51N-0852"/>
    <s v="Blue"/>
    <s v="Full/Queen"/>
    <s v="B"/>
    <n v="1778"/>
    <n v="30111.38"/>
    <n v="1.3795181232570652E-4"/>
    <n v="0.76728433021228859"/>
    <n v="2142"/>
    <s v="Top 70-80"/>
    <s v="B"/>
    <x v="2"/>
  </r>
  <r>
    <s v="BLK"/>
    <x v="12"/>
    <s v="Alton|Alton|Alton"/>
    <s v="COMFORTER (SET)"/>
    <s v="WR10-3886"/>
    <s v="Green/Ivory"/>
    <s v="Full/Queen"/>
    <s v="A"/>
    <n v="548"/>
    <n v="30095.29"/>
    <n v="1.3787809784764803E-4"/>
    <n v="0.76742220831013619"/>
    <n v="2143"/>
    <s v="Top 70-80"/>
    <s v="B"/>
    <x v="2"/>
  </r>
  <r>
    <s v="SHET"/>
    <x v="12"/>
    <s v="Cotton Flannel|Cotton Flannel|Cotton Flannel"/>
    <s v="SHEET/SHEET SET"/>
    <s v="WR20-2040"/>
    <s v="Tan Cars"/>
    <s v="Queen"/>
    <s v="A"/>
    <n v="1043"/>
    <n v="30090.52"/>
    <n v="1.3785624464315212E-4"/>
    <n v="0.76756006455477932"/>
    <n v="2144"/>
    <s v="Top 70-80"/>
    <s v="B"/>
    <x v="2"/>
  </r>
  <r>
    <s v="YOUT"/>
    <x v="10"/>
    <s v="Juliette|Juliette|Juliette"/>
    <s v="COMFORTER (SET)"/>
    <s v="CS10-1687"/>
    <s v="Green"/>
    <s v="Full/Queen"/>
    <s v="ARB-"/>
    <n v="1133"/>
    <n v="30083.75"/>
    <n v="1.3782522866947556E-4"/>
    <n v="0.76769788978344877"/>
    <n v="2145"/>
    <s v="Top 70-80"/>
    <s v="B"/>
    <x v="2"/>
  </r>
  <r>
    <s v="SHET"/>
    <x v="12"/>
    <s v="Cotton Flannel|Cotton Flannel|Cotton Flannel"/>
    <s v="SHEET/SHEET SET"/>
    <s v="WR20-3992"/>
    <s v="Gray Deer Toile"/>
    <s v="King"/>
    <s v="A"/>
    <n v="903"/>
    <n v="30082.7"/>
    <n v="1.3782041821565572E-4"/>
    <n v="0.76783571020166441"/>
    <n v="2146"/>
    <s v="Top 70-80"/>
    <s v="B"/>
    <x v="2"/>
  </r>
  <r>
    <s v="YOUT"/>
    <x v="11"/>
    <s v="Callie|Ensley|Kelsey"/>
    <s v="COVERLET&amp;BEDSPR"/>
    <s v="UHK13-0093"/>
    <s v="Multi"/>
    <s v="Full/Queen"/>
    <s v="B"/>
    <n v="431"/>
    <n v="30028.67"/>
    <n v="1.3757288600623992E-4"/>
    <n v="0.76797328308767066"/>
    <n v="2147"/>
    <s v="Top 70-80"/>
    <s v="B"/>
    <x v="2"/>
  </r>
  <r>
    <s v="ADUL"/>
    <x v="1"/>
    <s v="Cody|Cody|Cody"/>
    <s v="COMFORTER (SET)"/>
    <s v="II10-1117"/>
    <s v="Gray/Yellow"/>
    <s v="King/Cal K"/>
    <s v="A"/>
    <n v="327"/>
    <n v="30004.94"/>
    <n v="1.374641697499113E-4"/>
    <n v="0.76811074725742057"/>
    <n v="2148"/>
    <s v="Top 70-80"/>
    <s v="B"/>
    <x v="2"/>
  </r>
  <r>
    <s v="ADUL"/>
    <x v="7"/>
    <s v="Amelia|Willow|Clara"/>
    <s v="COMFORTER (SET)"/>
    <s v="MP10-8377"/>
    <s v="Grey"/>
    <s v="Full/Queen"/>
    <s v="B"/>
    <n v="636"/>
    <n v="29996.09"/>
    <n v="1.3742362449628684E-4"/>
    <n v="0.76824817088191688"/>
    <n v="2149"/>
    <s v="Top 70-80"/>
    <s v="B"/>
    <x v="2"/>
  </r>
  <r>
    <s v="SHET"/>
    <x v="6"/>
    <s v="Printed Satin|Printed Satin|Printed Satin"/>
    <s v="SHEET/SHEET SET"/>
    <s v="MPE20-994"/>
    <s v="Taupe Leopard"/>
    <s v="Queen"/>
    <s v="B"/>
    <n v="1380"/>
    <n v="29979.09"/>
    <n v="1.3734574095825117E-4"/>
    <n v="0.76838551662287513"/>
    <n v="2150"/>
    <s v="Top 70-80"/>
    <s v="B"/>
    <x v="2"/>
  </r>
  <r>
    <s v="ADUL"/>
    <x v="3"/>
    <s v="Mina|Hanna|Aera"/>
    <s v="DUVET&amp;DUVET SET"/>
    <s v="AM12-0044"/>
    <s v="Light Grey"/>
    <s v="Full/Queen"/>
    <s v="A+"/>
    <n v="1310"/>
    <n v="29976.560000000001"/>
    <n v="1.3733415005523763E-4"/>
    <n v="0.76852285077293037"/>
    <n v="2151"/>
    <s v="Top 70-80"/>
    <s v="B"/>
    <x v="2"/>
  </r>
  <r>
    <s v="YOUT"/>
    <x v="13"/>
    <s v="Cassiopeia|Karissa|Lisa"/>
    <s v="COVERLET&amp;BEDSPR"/>
    <s v="ID13-2289"/>
    <s v="Aqua"/>
    <s v="Twin/Twin "/>
    <s v="B"/>
    <n v="1119"/>
    <n v="29972.26"/>
    <n v="1.3731445010149916E-4"/>
    <n v="0.76866016522303182"/>
    <n v="2152"/>
    <s v="Top 70-80"/>
    <s v="B"/>
    <x v="2"/>
  </r>
  <r>
    <s v="ADUL"/>
    <x v="12"/>
    <s v="Montana|Montana|Montana"/>
    <s v="COVERLET&amp;BEDSPR"/>
    <s v="WR13-2947"/>
    <s v="Tan"/>
    <s v="Full/Queen"/>
    <s v="B"/>
    <n v="549"/>
    <n v="29971.09"/>
    <n v="1.3730908988152847E-4"/>
    <n v="0.76879747431291334"/>
    <n v="2153"/>
    <s v="Top 70-80"/>
    <s v="B"/>
    <x v="2"/>
  </r>
  <r>
    <s v="ADUL"/>
    <x v="7"/>
    <s v="Breanna|Levine|Miller"/>
    <s v="COVERLET&amp;BEDSPR"/>
    <s v="MP13-5487"/>
    <s v="Khaki"/>
    <s v="Queen"/>
    <s v="B"/>
    <n v="505"/>
    <n v="29966.43"/>
    <n v="1.3728774062933752E-4"/>
    <n v="0.76893476205354272"/>
    <n v="2154"/>
    <s v="Top 70-80"/>
    <s v="B"/>
    <x v="2"/>
  </r>
  <r>
    <s v="ADUL"/>
    <x v="7"/>
    <s v="Aubrey|Whitman|Charlotte"/>
    <s v="COVERLET&amp;BEDSPR"/>
    <s v="MP13-7962"/>
    <s v="Burgundy"/>
    <s v="Queen"/>
    <s v="B"/>
    <n v="423"/>
    <n v="29952.29"/>
    <n v="1.372229598512302E-4"/>
    <n v="0.76907198501339391"/>
    <n v="2155"/>
    <s v="Top 70-80"/>
    <s v="B"/>
    <x v="2"/>
  </r>
  <r>
    <s v="BLK"/>
    <x v="15"/>
    <s v="Sherpa|Sherpa|Sherpa"/>
    <s v="ELECT BLANKET"/>
    <s v="TN54-0501"/>
    <s v="Grey"/>
    <s v="Queen"/>
    <s v="B"/>
    <n v="386"/>
    <n v="29948.11"/>
    <n v="1.372038096636426E-4"/>
    <n v="0.76920918882305755"/>
    <n v="2156"/>
    <s v="Top 70-80"/>
    <s v="B"/>
    <x v="2"/>
  </r>
  <r>
    <s v="ADUL"/>
    <x v="7"/>
    <s v="Quebec|Mansfield|Vancouver"/>
    <s v="COVERLET&amp;BEDSPR"/>
    <s v="MP13-1371"/>
    <s v="White"/>
    <s v="Full/Queen"/>
    <s v="A"/>
    <n v="809"/>
    <n v="29929.38"/>
    <n v="1.3711800033026564E-4"/>
    <n v="0.76934630682338778"/>
    <n v="2157"/>
    <s v="Top 70-80"/>
    <s v="B"/>
    <x v="2"/>
  </r>
  <r>
    <s v="YOUT"/>
    <x v="18"/>
    <s v="Allison|Mackenzie|Kelly"/>
    <s v="COMFORTER (SET)"/>
    <s v="MZ10-0645"/>
    <s v="Yellow"/>
    <s v="King/Cal K"/>
    <s v="B"/>
    <n v="685"/>
    <n v="29924.639999999999"/>
    <n v="1.3709628456730745E-4"/>
    <n v="0.76948340310795504"/>
    <n v="2158"/>
    <s v="Top 70-80"/>
    <s v="B"/>
    <x v="2"/>
  </r>
  <r>
    <s v="ADUL"/>
    <x v="7"/>
    <s v="Harper|Emery|Mercer"/>
    <s v="COVERLET&amp;BEDSPR"/>
    <s v="MP13-3306"/>
    <s v="Taupe"/>
    <s v="King/Cal K"/>
    <s v="B"/>
    <n v="584"/>
    <n v="29911.35"/>
    <n v="1.3703539796610189E-4"/>
    <n v="0.7696204385059211"/>
    <n v="2159"/>
    <s v="Top 70-80"/>
    <s v="B"/>
    <x v="2"/>
  </r>
  <r>
    <s v="BASI"/>
    <x v="2"/>
    <s v="500 Thread Count Luxury Collection|500 Thread Count Luxury Collection|500 T"/>
    <s v="DUVET&amp;DUVET SET"/>
    <s v="MPS12-513"/>
    <s v="White/Grey"/>
    <s v="King/Cal K"/>
    <s v="B"/>
    <n v="381"/>
    <n v="29873.16"/>
    <n v="1.3686043488859702E-4"/>
    <n v="0.76975729894080969"/>
    <n v="2160"/>
    <s v="Top 70-80"/>
    <s v="B"/>
    <x v="2"/>
  </r>
  <r>
    <s v="ADUL"/>
    <x v="7"/>
    <s v="Keaton|Jaxson|Mitchell"/>
    <s v="COVERLET&amp;BEDSPR"/>
    <s v="MP13-3459"/>
    <s v="Navy"/>
    <s v="King/Cal K"/>
    <s v="B"/>
    <n v="715"/>
    <n v="29854.97"/>
    <n v="1.3677709950289885E-4"/>
    <n v="0.76989407604031257"/>
    <n v="2161"/>
    <s v="Top 70-80"/>
    <s v="B"/>
    <x v="2"/>
  </r>
  <r>
    <s v="FUR"/>
    <x v="14"/>
    <s v="Slipcover"/>
    <s v="DINING CHAIR"/>
    <s v="TG108-0354"/>
    <s v="Beige/Khaki"/>
    <s v="See below"/>
    <s v="EXB"/>
    <n v="303"/>
    <n v="29842.47"/>
    <n v="1.3671983219551965E-4"/>
    <n v="0.77003079587250811"/>
    <n v="2162"/>
    <s v="Top 70-80"/>
    <s v="B"/>
    <x v="2"/>
  </r>
  <r>
    <s v="FUR"/>
    <x v="0"/>
    <s v="Ayanna|Ayanna|Ayanna"/>
    <s v="ACCENT CHEST"/>
    <s v="MT130-1212"/>
    <s v="Reclaimed Wheat"/>
    <s v="See below"/>
    <s v="TBD"/>
    <n v="99"/>
    <n v="29839"/>
    <n v="1.367039347909912E-4"/>
    <n v="0.77016749980729915"/>
    <n v="2163"/>
    <s v="Top 70-80"/>
    <s v="B"/>
    <x v="2"/>
  </r>
  <r>
    <s v="SHET"/>
    <x v="15"/>
    <s v="Cozy Cotton Flannel|Cozy Cotton Flannel|Cozy Cotton Flannel"/>
    <s v="SHEET/SHEET SET"/>
    <s v="TN20-0209"/>
    <s v="Pink/Grey Snowflakes"/>
    <s v="Twin XL"/>
    <s v="B"/>
    <n v="1703"/>
    <n v="29836.34"/>
    <n v="1.3669174830798091E-4"/>
    <n v="0.77030419155560714"/>
    <n v="2164"/>
    <s v="Top 70-80"/>
    <s v="B"/>
    <x v="2"/>
  </r>
  <r>
    <s v="ADUL"/>
    <x v="7"/>
    <s v="Serene|Belle|Monroe"/>
    <s v="COMFORTER (SET)"/>
    <s v="MP10-3449"/>
    <s v="Navy"/>
    <s v="Queen"/>
    <s v="B"/>
    <n v="482"/>
    <n v="29826.44"/>
    <n v="1.3664639260053659E-4"/>
    <n v="0.77044083794820772"/>
    <n v="2165"/>
    <s v="Top 70-80"/>
    <s v="B"/>
    <x v="2"/>
  </r>
  <r>
    <s v="WIN"/>
    <x v="13"/>
    <s v="Raina|Khloe|Arielle"/>
    <s v="WINDOW PANEL"/>
    <s v="ID40-1406"/>
    <s v="Blush/Gold"/>
    <s v="50x84&quot;"/>
    <s v="A"/>
    <n v="1379"/>
    <n v="29809.68"/>
    <n v="1.3656960859480258E-4"/>
    <n v="0.77057740755680249"/>
    <n v="2166"/>
    <s v="Top 70-80"/>
    <s v="B"/>
    <x v="2"/>
  </r>
  <r>
    <s v="SHET"/>
    <x v="7"/>
    <s v="600 Thread Count|600 Thread Count|600 Thread Count"/>
    <s v="SHEET/SHEET SET"/>
    <s v="MP20-7166"/>
    <s v="Light Grey"/>
    <s v="Split King"/>
    <s v="A"/>
    <n v="362"/>
    <n v="29791.49"/>
    <n v="1.3648627320910441E-4"/>
    <n v="0.77071389383001154"/>
    <n v="2167"/>
    <s v="Top 70-80"/>
    <s v="B"/>
    <x v="2"/>
  </r>
  <r>
    <s v="SHET"/>
    <x v="10"/>
    <s v="Cotton 144TC|Cotton 144TC|Cotton 144TC"/>
    <s v="SHEET/SHEET SET"/>
    <s v="CS20-0570"/>
    <s v="Lama Multi"/>
    <s v="Twin"/>
    <s v="ARB"/>
    <n v="1941"/>
    <n v="29788.91"/>
    <n v="1.3647445323686135E-4"/>
    <n v="0.77085036828324838"/>
    <n v="2168"/>
    <s v="Top 70-80"/>
    <s v="B"/>
    <x v="2"/>
  </r>
  <r>
    <s v="ADUL"/>
    <x v="7"/>
    <s v="Lola|Brianna|Victoria"/>
    <s v="COMFORTER (SET)"/>
    <s v="MP10-258"/>
    <s v="Taupe Grey/Purple"/>
    <s v="King"/>
    <s v="B+"/>
    <n v="383"/>
    <n v="29764.69"/>
    <n v="1.3636349210208344E-4"/>
    <n v="0.77098673177535049"/>
    <n v="2169"/>
    <s v="Top 70-80"/>
    <s v="B"/>
    <x v="2"/>
  </r>
  <r>
    <s v="WIN"/>
    <x v="7"/>
    <s v="Anaheim|Salford|Preston"/>
    <s v="WINDOW PANEL"/>
    <s v="MP40-6761"/>
    <s v="Natural"/>
    <s v="50x84&quot;"/>
    <s v="A"/>
    <n v="1530"/>
    <n v="29732.53"/>
    <n v="1.3621615477365828E-4"/>
    <n v="0.77112294793012415"/>
    <n v="2170"/>
    <s v="Top 70-80"/>
    <s v="B"/>
    <x v="2"/>
  </r>
  <r>
    <s v="ADUL"/>
    <x v="1"/>
    <s v="Alpine|Alpine|Alpine"/>
    <s v="COMFORTER (SET)"/>
    <s v="II10-782"/>
    <s v="Aqua"/>
    <s v="King/Cal K"/>
    <s v="A"/>
    <n v="374"/>
    <n v="29721.26"/>
    <n v="1.3616452256932519E-4"/>
    <n v="0.77125911245269352"/>
    <n v="2171"/>
    <s v="Top 70-80"/>
    <s v="B"/>
    <x v="2"/>
  </r>
  <r>
    <s v="BASI"/>
    <x v="2"/>
    <s v="500 Thread Count Luxury Collection|500 Thread Count Luxury Collection|500 T"/>
    <s v="COMFORTER (SET)"/>
    <s v="MPS10-507"/>
    <s v="White/Grey"/>
    <s v="King/Cal K"/>
    <s v="B"/>
    <n v="281"/>
    <n v="29704.46"/>
    <n v="1.3608755530820758E-4"/>
    <n v="0.77139520000800177"/>
    <n v="2172"/>
    <s v="Top 70-80"/>
    <s v="B"/>
    <x v="2"/>
  </r>
  <r>
    <s v="WIN"/>
    <x v="7"/>
    <s v="Galen|Colm|Paxton"/>
    <s v="WINDOW PANEL"/>
    <s v="MP40-7746"/>
    <s v="Ivory"/>
    <s v="23x64&quot;"/>
    <s v="A"/>
    <n v="1141"/>
    <n v="29667.119999999999"/>
    <n v="1.3591648640760449E-4"/>
    <n v="0.77153111649440942"/>
    <n v="2173"/>
    <s v="Top 70-80"/>
    <s v="B"/>
    <x v="2"/>
  </r>
  <r>
    <s v="FUR"/>
    <x v="7"/>
    <s v="Della|Lucas|Isaac"/>
    <s v="OTTOMAN"/>
    <s v="FPF18-0256"/>
    <s v="Charcoal"/>
    <s v="See below"/>
    <s v="B"/>
    <n v="265"/>
    <n v="29647.65"/>
    <n v="1.358272868496307E-4"/>
    <n v="0.771666943781259"/>
    <n v="2174"/>
    <s v="Top 70-80"/>
    <s v="B"/>
    <x v="2"/>
  </r>
  <r>
    <s v="WIN"/>
    <x v="7"/>
    <s v="Galen|Colm|Paxton"/>
    <s v="WINDOW PANEL"/>
    <s v="MP40-7225"/>
    <s v="White"/>
    <s v="33x64&quot;"/>
    <s v="A"/>
    <n v="830"/>
    <n v="29642.880000000001"/>
    <n v="1.3580543364513479E-4"/>
    <n v="0.7718027492149041"/>
    <n v="2175"/>
    <s v="Top 70-80"/>
    <s v="B"/>
    <x v="2"/>
  </r>
  <r>
    <s v="BASI"/>
    <x v="2"/>
    <s v="500 Thread Count Luxury Collection|500 Thread Count Luxury Collection|500 T"/>
    <s v="COMFORTER (SET)"/>
    <s v="MPS10-502"/>
    <s v="White/White"/>
    <s v="Full/Queen"/>
    <s v="B"/>
    <n v="329"/>
    <n v="29628.33"/>
    <n v="1.3573877449934543E-4"/>
    <n v="0.77193848798940345"/>
    <n v="2176"/>
    <s v="Top 70-80"/>
    <s v="B"/>
    <x v="2"/>
  </r>
  <r>
    <s v="SHET"/>
    <x v="6"/>
    <s v="Satin|Satin|Satin"/>
    <s v="SHEET/SHEET SET"/>
    <s v="MPE20-771"/>
    <s v="Grey"/>
    <s v="Cal King"/>
    <s v="B"/>
    <n v="1459"/>
    <n v="29556.14"/>
    <n v="1.3540804434576916E-4"/>
    <n v="0.77207389603374921"/>
    <n v="2177"/>
    <s v="Top 70-80"/>
    <s v="B"/>
    <x v="2"/>
  </r>
  <r>
    <s v="BATH"/>
    <x v="2"/>
    <s v="Marshmallow|Marshmallow|Marshmallow"/>
    <s v="BATH RUG"/>
    <s v="MPS72-173"/>
    <s v="Silver"/>
    <s v="Contour"/>
    <s v="A+"/>
    <n v="1996"/>
    <n v="29520.46"/>
    <n v="1.3524458054358604E-4"/>
    <n v="0.7722091406142928"/>
    <n v="2178"/>
    <s v="Top 70-80"/>
    <s v="B"/>
    <x v="2"/>
  </r>
  <r>
    <s v="TOWL"/>
    <x v="6"/>
    <s v="Adrien|Remy|Roman"/>
    <s v="BATH TOWEL"/>
    <s v="MPE73-665"/>
    <s v="Dark Gray"/>
    <s v="6-Piece"/>
    <s v="B"/>
    <n v="1583"/>
    <n v="29506.400000000001"/>
    <n v="1.3518016627624594E-4"/>
    <n v="0.77234432078056903"/>
    <n v="2179"/>
    <s v="Top 70-80"/>
    <s v="B"/>
    <x v="2"/>
  </r>
  <r>
    <s v="BLK"/>
    <x v="9"/>
    <s v="Heated Plush|Heated Plush|Heated Plush"/>
    <s v="ELECT BLANKET"/>
    <s v="BR54-0658"/>
    <s v="Sapphire Blue"/>
    <s v="Twin"/>
    <s v="A"/>
    <n v="626"/>
    <n v="29502.19"/>
    <n v="1.3516087864712064E-4"/>
    <n v="0.77247948165921609"/>
    <n v="2180"/>
    <s v="Top 70-80"/>
    <s v="B"/>
    <x v="2"/>
  </r>
  <r>
    <s v="ADUL"/>
    <x v="7"/>
    <s v="Genevieve|Abigail|Beverly"/>
    <s v="COMFORTER (SET)"/>
    <s v="MP10-282"/>
    <s v="Blue"/>
    <s v="Cal King"/>
    <s v="B"/>
    <n v="448"/>
    <n v="29495.54"/>
    <n v="1.3513041243959492E-4"/>
    <n v="0.77261461207165572"/>
    <n v="2181"/>
    <s v="Top 70-80"/>
    <s v="B"/>
    <x v="2"/>
  </r>
  <r>
    <s v="YOUT"/>
    <x v="13"/>
    <s v="Dorsey|Renee|Hannah"/>
    <s v="COMFORTER (SET)"/>
    <s v="ID10-1591"/>
    <s v="Black/White"/>
    <s v="Full/Queen"/>
    <s v="B+"/>
    <n v="767"/>
    <n v="29492.79"/>
    <n v="1.351178136319715E-4"/>
    <n v="0.77274972988528767"/>
    <n v="2182"/>
    <s v="Top 70-80"/>
    <s v="B"/>
    <x v="2"/>
  </r>
  <r>
    <s v="ADUL"/>
    <x v="6"/>
    <s v="Saben|Barret|Seth"/>
    <s v="COVERLET&amp;BEDSPR"/>
    <s v="MPE13-806"/>
    <s v="Aqua"/>
    <s v="Queen"/>
    <s v="B"/>
    <n v="462"/>
    <n v="29487.64"/>
    <n v="1.3509421950133127E-4"/>
    <n v="0.77288482410478898"/>
    <n v="2183"/>
    <s v="Top 70-80"/>
    <s v="B"/>
    <x v="2"/>
  </r>
  <r>
    <s v="ADUL"/>
    <x v="10"/>
    <s v="Kienna|Kienna|Kienna"/>
    <s v="COVERLET&amp;BEDSPR"/>
    <s v="CS13-0544"/>
    <s v="Ivory"/>
    <s v="75x39&quot;"/>
    <s v="ARA"/>
    <n v="1086"/>
    <n v="29480.22"/>
    <n v="1.3506022562767098E-4"/>
    <n v="0.77301988433041668"/>
    <n v="2184"/>
    <s v="Top 70-80"/>
    <s v="B"/>
    <x v="2"/>
  </r>
  <r>
    <s v="ADUL"/>
    <x v="7"/>
    <s v="Veronica|Pansy|Danica"/>
    <s v="COMFORTER (SET)"/>
    <s v="MP10-6392"/>
    <s v="Warm Grey/White"/>
    <s v="Full/Queen"/>
    <s v="B"/>
    <n v="378"/>
    <n v="29476.52"/>
    <n v="1.3504327450468675E-4"/>
    <n v="0.77315492760492133"/>
    <n v="2185"/>
    <s v="Top 70-80"/>
    <s v="B"/>
    <x v="2"/>
  </r>
  <r>
    <s v="ADUL"/>
    <x v="3"/>
    <s v="Porter|Evans|Walker"/>
    <s v="COMFORTER (SET)"/>
    <s v="AM10-0007"/>
    <s v="White"/>
    <s v="Twin/Twin "/>
    <s v="A++"/>
    <n v="1272"/>
    <n v="29450.99"/>
    <n v="1.3492631175609552E-4"/>
    <n v="0.77328985391667737"/>
    <n v="2186"/>
    <s v="Top 70-80"/>
    <s v="B"/>
    <x v="2"/>
  </r>
  <r>
    <s v="YOUT"/>
    <x v="18"/>
    <s v="Camille|Corinne|Cora"/>
    <s v="COMFORTER (SET)"/>
    <s v="MZ10-0560"/>
    <s v="Pink"/>
    <s v="Twin/Twin "/>
    <s v="A"/>
    <n v="1017"/>
    <n v="29423.71"/>
    <n v="1.3480133158447118E-4"/>
    <n v="0.77342465524826187"/>
    <n v="2187"/>
    <s v="Top 70-80"/>
    <s v="B"/>
    <x v="2"/>
  </r>
  <r>
    <s v="SHET"/>
    <x v="10"/>
    <s v="Cotton 144TC|Cotton 144TC|Cotton 144TC"/>
    <s v="SHEET/SHEET SET"/>
    <s v="CS20-1646"/>
    <s v="Blue"/>
    <s v="King"/>
    <s v="ARA"/>
    <n v="1220"/>
    <n v="29423.200000000001"/>
    <n v="1.3479899507833011E-4"/>
    <n v="0.77355945424334016"/>
    <n v="2188"/>
    <s v="Top 70-80"/>
    <s v="B"/>
    <x v="2"/>
  </r>
  <r>
    <s v="TOWL"/>
    <x v="16"/>
    <s v="Big Bundle|Big Bundle|Big Bundle"/>
    <s v="BATH TOWEL"/>
    <s v="5DS73-0217"/>
    <s v="Beige"/>
    <s v="12-Piece"/>
    <s v="B+"/>
    <n v="1033"/>
    <n v="29420.04"/>
    <n v="1.3478451790302465E-4"/>
    <n v="0.77369423876124321"/>
    <n v="2189"/>
    <s v="Top 70-80"/>
    <s v="B"/>
    <x v="2"/>
  </r>
  <r>
    <s v="FUR"/>
    <x v="0"/>
    <s v="Highland|Highland|Highland"/>
    <s v="ACCENT BENCH"/>
    <s v="MT105-0139"/>
    <s v="Ivory"/>
    <s v="See below"/>
    <s v="B"/>
    <n v="198"/>
    <n v="29418.880000000001"/>
    <n v="1.3477920349689988E-4"/>
    <n v="0.77382901796474013"/>
    <n v="2190"/>
    <s v="Top 70-80"/>
    <s v="B"/>
    <x v="2"/>
  </r>
  <r>
    <s v="BLK"/>
    <x v="12"/>
    <s v="Lumberjack|Lumberjack|Lumberjack"/>
    <s v="COMFORTER (SET)"/>
    <s v="WR10-1059"/>
    <s v="Multi"/>
    <s v="King"/>
    <s v="B+"/>
    <n v="668"/>
    <n v="29413.31"/>
    <n v="1.3475368518473172E-4"/>
    <n v="0.77396377164992491"/>
    <n v="2191"/>
    <s v="Top 70-80"/>
    <s v="B"/>
    <x v="2"/>
  </r>
  <r>
    <s v="BLK"/>
    <x v="12"/>
    <s v="Burlington|Burlington|Burlington"/>
    <s v="BLANKET"/>
    <s v="WR51-3908"/>
    <s v="Brown"/>
    <s v="Full/Queen"/>
    <s v="B+"/>
    <n v="1242"/>
    <n v="29411.29"/>
    <n v="1.3474443078785922E-4"/>
    <n v="0.77409851608071278"/>
    <n v="2192"/>
    <s v="Top 70-80"/>
    <s v="B"/>
    <x v="2"/>
  </r>
  <r>
    <s v="HHL"/>
    <x v="17"/>
    <s v="Suzanna"/>
    <s v="COMFORTER (SET)"/>
    <s v="HH10-1346"/>
    <s v="Ivory"/>
    <s v="King"/>
    <s v="B"/>
    <n v="209"/>
    <n v="29397.89"/>
    <n v="1.3468304023434876E-4"/>
    <n v="0.77423319912094712"/>
    <n v="2193"/>
    <s v="Top 70-80"/>
    <s v="B"/>
    <x v="2"/>
  </r>
  <r>
    <s v="ADUL"/>
    <x v="2"/>
    <s v="Barely There|Barely There|Barely There"/>
    <s v="COMFORTER (SET)"/>
    <s v="MPS10-341"/>
    <s v="Natural"/>
    <s v="Queen"/>
    <s v="A"/>
    <n v="162"/>
    <n v="29396.16"/>
    <n v="1.3467511443900746E-4"/>
    <n v="0.77436787423538611"/>
    <n v="2194"/>
    <s v="Top 70-80"/>
    <s v="B"/>
    <x v="2"/>
  </r>
  <r>
    <s v="ADUL"/>
    <x v="7"/>
    <s v="Ridge|Pioneer|Warren"/>
    <s v="COVERLET&amp;BEDSPR"/>
    <s v="MP13-8387"/>
    <s v="Neutral"/>
    <s v="Daybed"/>
    <s v="B"/>
    <n v="532"/>
    <n v="29392.97"/>
    <n v="1.346604998221643E-4"/>
    <n v="0.77450253473520825"/>
    <n v="2195"/>
    <s v="Top 70-80"/>
    <s v="B"/>
    <x v="2"/>
  </r>
  <r>
    <s v="ADUL"/>
    <x v="2"/>
    <s v="Essence|Essence|Essence"/>
    <s v="COMFORTER (SET)"/>
    <s v="MPS10-552"/>
    <s v="Green"/>
    <s v="King"/>
    <s v="TBD"/>
    <n v="136"/>
    <n v="29386.77"/>
    <n v="1.3463209523770423E-4"/>
    <n v="0.77463716683044592"/>
    <n v="2196"/>
    <s v="Top 70-80"/>
    <s v="B"/>
    <x v="2"/>
  </r>
  <r>
    <s v="ADUL"/>
    <x v="7"/>
    <s v="Lola|Brianna|Victoria"/>
    <s v="COVERLET&amp;BEDSPR"/>
    <s v="MP13-6834"/>
    <s v="Grey/Peach"/>
    <s v="Full/Queen"/>
    <s v="B"/>
    <n v="461"/>
    <n v="29374.33"/>
    <n v="1.3457510281340048E-4"/>
    <n v="0.77477174193325937"/>
    <n v="2197"/>
    <s v="Top 70-80"/>
    <s v="B"/>
    <x v="2"/>
  </r>
  <r>
    <s v="BASI"/>
    <x v="2"/>
    <s v="1000 Thread Count Cotton Blend|1000 Thread Count Cotton Blend|1000 Thread C"/>
    <s v="COMFORTER (SET)"/>
    <s v="MPS10-101"/>
    <s v="White"/>
    <s v="King/Cal K"/>
    <s v="B"/>
    <n v="590"/>
    <n v="29373.040000000001"/>
    <n v="1.3456919282727893E-4"/>
    <n v="0.77490631112608666"/>
    <n v="2198"/>
    <s v="Top 70-80"/>
    <s v="B"/>
    <x v="2"/>
  </r>
  <r>
    <s v="LGT"/>
    <x v="1"/>
    <s v="Hunts|Hunts|Hunts"/>
    <s v="LGT-FLOOR LAMPS"/>
    <s v="MT154-0036"/>
    <s v="Gold/Black"/>
    <s v="See below"/>
    <s v="A"/>
    <n v="332"/>
    <n v="29308.57"/>
    <n v="1.3427383096274007E-4"/>
    <n v="0.77504058495704942"/>
    <n v="2199"/>
    <s v="Top 70-80"/>
    <s v="B"/>
    <x v="2"/>
  </r>
  <r>
    <s v="ADUL"/>
    <x v="7"/>
    <s v="Lee|Reagan|Callaway"/>
    <s v="COMFORTER (SET)"/>
    <s v="MP10-8349"/>
    <s v="Teal"/>
    <s v="Full/Queen"/>
    <s v="B"/>
    <n v="586"/>
    <n v="29304.48"/>
    <n v="1.3425509309976559E-4"/>
    <n v="0.77517484005014914"/>
    <n v="2200"/>
    <s v="Top 70-80"/>
    <s v="B"/>
    <x v="2"/>
  </r>
  <r>
    <s v="ADUL"/>
    <x v="10"/>
    <s v="Gloria"/>
    <s v="COVERLET&amp;BEDSPR"/>
    <s v="CS14-1304"/>
    <s v="Aqua"/>
    <s v="Full/Queen"/>
    <s v="ARA+"/>
    <n v="1318"/>
    <n v="29302.34"/>
    <n v="1.3424528893674228E-4"/>
    <n v="0.77530908533908593"/>
    <n v="2201"/>
    <s v="Top 70-80"/>
    <s v="B"/>
    <x v="2"/>
  </r>
  <r>
    <s v="BATH"/>
    <x v="2"/>
    <s v="Marshmallow|Marshmallow|Marshmallow"/>
    <s v="BATH RUG"/>
    <s v="MPS72-167"/>
    <s v="Cream"/>
    <s v="24x40&quot;"/>
    <s v="A"/>
    <n v="1257"/>
    <n v="29291.83"/>
    <n v="1.3419713858469788E-4"/>
    <n v="0.77544328247767058"/>
    <n v="2202"/>
    <s v="Top 70-80"/>
    <s v="B"/>
    <x v="2"/>
  </r>
  <r>
    <s v="SHET"/>
    <x v="7"/>
    <s v="Silk|Silk|Silk"/>
    <s v="PILLOWCASE"/>
    <s v="MP21-7481"/>
    <s v="Grey"/>
    <s v="King"/>
    <s v="A"/>
    <n v="930"/>
    <n v="29279.98"/>
    <n v="1.3414284917730241E-4"/>
    <n v="0.77557742532684792"/>
    <n v="2203"/>
    <s v="Top 70-80"/>
    <s v="B"/>
    <x v="2"/>
  </r>
  <r>
    <s v="SHET"/>
    <x v="6"/>
    <s v="Satin|Satin|Satin"/>
    <s v="SHEET/SHEET SET"/>
    <s v="MPE20-1153"/>
    <s v="Lilac"/>
    <s v="Queen"/>
    <s v="B"/>
    <n v="1387"/>
    <n v="29278.240000000002"/>
    <n v="1.3413487756811524E-4"/>
    <n v="0.77571156020441601"/>
    <n v="2204"/>
    <s v="Top 70-80"/>
    <s v="B"/>
    <x v="2"/>
  </r>
  <r>
    <s v="BASI"/>
    <x v="15"/>
    <s v="Heavy Warmth|Heavy Warmth|Heavy Warmth"/>
    <s v="COMFORTER (SET)"/>
    <s v="TN10-0488"/>
    <s v="White"/>
    <s v="Twin/Twin "/>
    <s v="B"/>
    <n v="731"/>
    <n v="29275.03"/>
    <n v="1.3412017132358024E-4"/>
    <n v="0.77584568037573953"/>
    <n v="2205"/>
    <s v="Top 70-80"/>
    <s v="B"/>
    <x v="2"/>
  </r>
  <r>
    <s v="BLK"/>
    <x v="7"/>
    <s v="Ruched Fur|Ruched Fur|Ruched Fur"/>
    <s v="THROW"/>
    <s v="MP50-4877"/>
    <s v="Aqua"/>
    <s v="50x60&quot;"/>
    <s v="B"/>
    <n v="1600"/>
    <n v="29259.21"/>
    <n v="1.3404769381936116E-4"/>
    <n v="0.77597972806955884"/>
    <n v="2206"/>
    <s v="Top 70-80"/>
    <s v="B"/>
    <x v="2"/>
  </r>
  <r>
    <s v="YOUT"/>
    <x v="13"/>
    <s v="Robbie|Roger|Rick"/>
    <s v="COMFORTER (SET)"/>
    <s v="ID10-1224"/>
    <s v="Navy Multi"/>
    <s v="Twin"/>
    <s v="A+"/>
    <n v="831"/>
    <n v="29220.77"/>
    <n v="1.3387158539570869E-4"/>
    <n v="0.77611359965495452"/>
    <n v="2207"/>
    <s v="Top 70-80"/>
    <s v="B"/>
    <x v="2"/>
  </r>
  <r>
    <s v="TOWL"/>
    <x v="2"/>
    <s v="800gsm|800gsm|800gsm"/>
    <s v="BATH TOWEL"/>
    <s v="MPS73-528"/>
    <s v="Seafoam"/>
    <s v="34x68&quot; – 2"/>
    <s v="NEW"/>
    <n v="832"/>
    <n v="29213.4"/>
    <n v="1.3383782059127794E-4"/>
    <n v="0.77624743747554581"/>
    <n v="2208"/>
    <s v="Top 70-80"/>
    <s v="B"/>
    <x v="2"/>
  </r>
  <r>
    <s v="SHET"/>
    <x v="7"/>
    <s v="800 Thread Count|800 Thread Count|800 Thread Count"/>
    <s v="SHEET/SHEET SET"/>
    <s v="MPH20-0004"/>
    <s v="Grey"/>
    <s v="Queen"/>
    <s v="A"/>
    <n v="826"/>
    <n v="29212.62"/>
    <n v="1.3383424711129745E-4"/>
    <n v="0.77638127172265714"/>
    <n v="2209"/>
    <s v="Top 70-80"/>
    <s v="B"/>
    <x v="2"/>
  </r>
  <r>
    <s v="ADUL"/>
    <x v="7"/>
    <s v="Laurel|Vivian|Piedmont"/>
    <s v="COMFORTER (SET)"/>
    <s v="MP10-739"/>
    <s v="White"/>
    <s v="King"/>
    <s v="B"/>
    <n v="427"/>
    <n v="29195.52"/>
    <n v="1.3375590543480276E-4"/>
    <n v="0.77651502762809199"/>
    <n v="2210"/>
    <s v="Top 70-80"/>
    <s v="B"/>
    <x v="2"/>
  </r>
  <r>
    <s v="ADUL"/>
    <x v="16"/>
    <s v="Oakley|Hayley|Glen"/>
    <s v="COVERLET&amp;BEDSPR"/>
    <s v="5DS13-0166"/>
    <s v="Cream"/>
    <s v="Full/Queen"/>
    <s v="A"/>
    <n v="853"/>
    <n v="29191.53"/>
    <n v="1.337376257102873E-4"/>
    <n v="0.77664876525380233"/>
    <n v="2211"/>
    <s v="Top 70-80"/>
    <s v="B"/>
    <x v="2"/>
  </r>
  <r>
    <s v="SHET"/>
    <x v="15"/>
    <s v="Cozy Cotton Flannel|Cozy Cotton Flannel|Cozy Cotton Flannel"/>
    <s v="SHEET/SHEET SET"/>
    <s v="TN20-0572"/>
    <s v="Gray Herringbone Check"/>
    <s v="Queen"/>
    <s v="B"/>
    <n v="1127"/>
    <n v="29186.86"/>
    <n v="1.3371623064425045E-4"/>
    <n v="0.77678248148444662"/>
    <n v="2212"/>
    <s v="Top 70-80"/>
    <s v="B"/>
    <x v="2"/>
  </r>
  <r>
    <s v="ART"/>
    <x v="2"/>
    <s v="Sunburst|Sunburst|Sunburst"/>
    <s v="AWD"/>
    <s v="MPS95A-0038"/>
    <s v="White"/>
    <s v="30x30&quot;"/>
    <s v="B"/>
    <n v="610"/>
    <n v="29156.41"/>
    <n v="1.3357672748347477E-4"/>
    <n v="0.77691605821193011"/>
    <n v="2213"/>
    <s v="Top 70-80"/>
    <s v="B"/>
    <x v="2"/>
  </r>
  <r>
    <s v="ADUL"/>
    <x v="7"/>
    <s v="Sabrina|Sarah|Amber"/>
    <s v="COVERLET&amp;BEDSPR"/>
    <s v="MP13-7124"/>
    <s v="Taupe"/>
    <s v="Full/Queen"/>
    <s v="B"/>
    <n v="584"/>
    <n v="29155.8"/>
    <n v="1.3357393283887467E-4"/>
    <n v="0.77704963214476896"/>
    <n v="2214"/>
    <s v="Top 70-80"/>
    <s v="B"/>
    <x v="2"/>
  </r>
  <r>
    <s v="WIN"/>
    <x v="7"/>
    <s v="Averil|Vina|Layla"/>
    <s v="WINDOW PANEL"/>
    <s v="MP40-1050"/>
    <s v="White"/>
    <s v="50x84&quot;"/>
    <s v="B+"/>
    <n v="1448"/>
    <n v="29144.06"/>
    <n v="1.3352014738378414E-4"/>
    <n v="0.77718315229215273"/>
    <n v="2215"/>
    <s v="Top 70-80"/>
    <s v="B"/>
    <x v="2"/>
  </r>
  <r>
    <s v="YOUT"/>
    <x v="13"/>
    <s v="Felicia|Isabel|Alyssa"/>
    <s v="COMFORTER (SET)"/>
    <s v="ID10-1658"/>
    <s v="Blush"/>
    <s v="Twin/Twin "/>
    <s v="A++"/>
    <n v="901"/>
    <n v="29130.77"/>
    <n v="1.3345926078257861E-4"/>
    <n v="0.7773166115529353"/>
    <n v="2216"/>
    <s v="Top 70-80"/>
    <s v="B"/>
    <x v="2"/>
  </r>
  <r>
    <s v="BLK"/>
    <x v="5"/>
    <s v="Parsa AZ|Parsa AZ|Parsa AZ"/>
    <s v="ELECT BLANKET"/>
    <s v="ST54-0209"/>
    <s v="Sea Blue"/>
    <s v="King"/>
    <s v="ARB"/>
    <n v="373"/>
    <n v="29120.71"/>
    <n v="1.3341317205359983E-4"/>
    <n v="0.77745002472498892"/>
    <n v="2217"/>
    <s v="Top 70-80"/>
    <s v="B"/>
    <x v="2"/>
  </r>
  <r>
    <s v="BLK"/>
    <x v="5"/>
    <s v="Parsa AZ|Parsa AZ|Parsa AZ"/>
    <s v="ELECT BLANKET"/>
    <s v="ST54-0051"/>
    <s v="Dark Teal"/>
    <s v="King"/>
    <s v="ARB"/>
    <n v="384"/>
    <n v="29116.04"/>
    <n v="1.3339177698756298E-4"/>
    <n v="0.77758341650197649"/>
    <n v="2218"/>
    <s v="Top 70-80"/>
    <s v="B"/>
    <x v="2"/>
  </r>
  <r>
    <s v="WIN"/>
    <x v="13"/>
    <s v="Raina|Khloe|Arielle"/>
    <s v="WINDOW PANEL"/>
    <s v="ID40-1407"/>
    <s v="Aqua/Silver"/>
    <s v="50x84&quot;"/>
    <s v="A"/>
    <n v="1366"/>
    <n v="29102.240000000002"/>
    <n v="1.3332855388021634E-4"/>
    <n v="0.77771674505585675"/>
    <n v="2219"/>
    <s v="Top 70-80"/>
    <s v="B"/>
    <x v="2"/>
  </r>
  <r>
    <s v="SHET"/>
    <x v="15"/>
    <s v="Cozy Cotton Flannel|Cozy Cotton Flannel|Cozy Cotton Flannel"/>
    <s v="SHEET/SHEET SET"/>
    <s v="TN20-0084"/>
    <s v="Blue Plaid"/>
    <s v="King"/>
    <s v="B"/>
    <n v="1003"/>
    <n v="29099.79"/>
    <n v="1.3331732948797004E-4"/>
    <n v="0.77785006238534471"/>
    <n v="2220"/>
    <s v="Top 70-80"/>
    <s v="B"/>
    <x v="2"/>
  </r>
  <r>
    <s v="ADUL"/>
    <x v="3"/>
    <s v="Boulder Stripe|Cascade Stripe|Highland Stripe"/>
    <s v="COMFORTER (SET)"/>
    <s v="AM10-0294"/>
    <s v="Purple"/>
    <s v="Full/Queen"/>
    <s v="B"/>
    <n v="889"/>
    <n v="29096.12"/>
    <n v="1.3330051580652351E-4"/>
    <n v="0.77798336290115122"/>
    <n v="2221"/>
    <s v="Top 70-80"/>
    <s v="B"/>
    <x v="2"/>
  </r>
  <r>
    <s v="ADUL"/>
    <x v="3"/>
    <s v="Porter|Evans|Walker"/>
    <s v="COMFORTER (SET)"/>
    <s v="AM10-0456"/>
    <s v="Navy"/>
    <s v="Full"/>
    <s v="A++"/>
    <n v="1154"/>
    <n v="29090.74"/>
    <n v="1.332758679574275E-4"/>
    <n v="0.77811663876910864"/>
    <n v="2222"/>
    <s v="Top 70-80"/>
    <s v="B"/>
    <x v="2"/>
  </r>
  <r>
    <s v="ADUL"/>
    <x v="1"/>
    <s v="Rhea|Rhea|Rhea"/>
    <s v="COMFORTER (SET)"/>
    <s v="II10-1101"/>
    <s v="Grey/Black"/>
    <s v="King/Cal K"/>
    <s v="B"/>
    <n v="379"/>
    <n v="29087.58"/>
    <n v="1.3326139078212204E-4"/>
    <n v="0.77824990015989071"/>
    <n v="2223"/>
    <s v="Top 70-80"/>
    <s v="B"/>
    <x v="2"/>
  </r>
  <r>
    <s v="BATH"/>
    <x v="7"/>
    <s v="Metro|Quade|Gridd"/>
    <s v="SHOWER CURTAIN"/>
    <s v="MP70-6707"/>
    <s v="White"/>
    <s v="72x72&quot;"/>
    <s v="B"/>
    <n v="1591"/>
    <n v="29080.32"/>
    <n v="1.3322812992999622E-4"/>
    <n v="0.7783831282898207"/>
    <n v="2224"/>
    <s v="Top 70-80"/>
    <s v="B"/>
    <x v="2"/>
  </r>
  <r>
    <s v="ADUL"/>
    <x v="7"/>
    <s v="Celeste|Isabella|Alexis"/>
    <s v="DUVET&amp;DUVET SET"/>
    <s v="MP12-2530"/>
    <s v="White"/>
    <s v="Full/Queen"/>
    <s v="B+"/>
    <n v="595"/>
    <n v="29068.69"/>
    <n v="1.3317484842721063E-4"/>
    <n v="0.77851630313824793"/>
    <n v="2225"/>
    <s v="Top 70-80"/>
    <s v="B"/>
    <x v="2"/>
  </r>
  <r>
    <s v="BATH"/>
    <x v="7"/>
    <s v="Evan|Ethan|Jordan"/>
    <s v="BATH RUG"/>
    <s v="MP72-3611"/>
    <s v="Seafoam"/>
    <s v="24x44&quot;"/>
    <s v="B"/>
    <n v="1993"/>
    <n v="29066.94"/>
    <n v="1.3316683100417754E-4"/>
    <n v="0.77864946996925211"/>
    <n v="2226"/>
    <s v="Top 70-80"/>
    <s v="B"/>
    <x v="2"/>
  </r>
  <r>
    <s v="ADUL"/>
    <x v="3"/>
    <s v="Porter|Evans|Walker"/>
    <s v="DUVET&amp;DUVET SET"/>
    <s v="AM12-0417"/>
    <s v="Navy"/>
    <s v="Queen"/>
    <s v="A++"/>
    <n v="1331"/>
    <n v="29056.54"/>
    <n v="1.3311918460443806E-4"/>
    <n v="0.77878258915385656"/>
    <n v="2227"/>
    <s v="Top 70-80"/>
    <s v="B"/>
    <x v="2"/>
  </r>
  <r>
    <s v="BASI"/>
    <x v="7"/>
    <s v="Cambria|Parkman|Parkman"/>
    <s v="BLANKET"/>
    <s v="MP51-2603"/>
    <s v="Taupe"/>
    <s v="King"/>
    <s v="B"/>
    <n v="967"/>
    <n v="28991.54"/>
    <n v="1.3282139460606634E-4"/>
    <n v="0.77891541054846258"/>
    <n v="2228"/>
    <s v="Top 70-80"/>
    <s v="B"/>
    <x v="2"/>
  </r>
  <r>
    <s v="ADUL"/>
    <x v="7"/>
    <s v="Harper|Emery|Mercer"/>
    <s v="COVERLET&amp;BEDSPR"/>
    <s v="MP13-3303"/>
    <s v="Navy"/>
    <s v="Full/Queen"/>
    <s v="B"/>
    <n v="597"/>
    <n v="28976.560000000001"/>
    <n v="1.3275276546490311E-4"/>
    <n v="0.77904816331392746"/>
    <n v="2229"/>
    <s v="Top 70-80"/>
    <s v="B"/>
    <x v="2"/>
  </r>
  <r>
    <s v="BATH"/>
    <x v="7"/>
    <s v="Aubrey|Whitman|Charlotte"/>
    <s v="FASHION TOWEL"/>
    <s v="MP73-5310"/>
    <s v="Blue/Brown"/>
    <s v="6-Piece"/>
    <s v="B"/>
    <n v="853"/>
    <n v="28976.45"/>
    <n v="1.3275226151259818E-4"/>
    <n v="0.77918091557544"/>
    <n v="2230"/>
    <s v="Top 70-80"/>
    <s v="B"/>
    <x v="2"/>
  </r>
  <r>
    <s v="SHET"/>
    <x v="15"/>
    <s v="Soloft Plush|Soloft Plush|Soloft Plush"/>
    <s v="SHEET/SHEET SET"/>
    <s v="BL20-0603"/>
    <s v="Aqua"/>
    <s v="Queen"/>
    <s v="A"/>
    <n v="898"/>
    <n v="28969.14"/>
    <n v="1.3271877159124282E-4"/>
    <n v="0.77931363434703127"/>
    <n v="2231"/>
    <s v="Top 70-80"/>
    <s v="B"/>
    <x v="2"/>
  </r>
  <r>
    <s v="BLK"/>
    <x v="12"/>
    <s v="Alton|Alton|Alton"/>
    <s v="COMFORTER (SET)"/>
    <s v="WR10-2063"/>
    <s v="Grey/Ivory"/>
    <s v="King"/>
    <s v="B+"/>
    <n v="459"/>
    <n v="28953.89"/>
    <n v="1.3264890547624023E-4"/>
    <n v="0.77944628325250753"/>
    <n v="2232"/>
    <s v="Top 70-80"/>
    <s v="B"/>
    <x v="2"/>
  </r>
  <r>
    <s v="ADUL"/>
    <x v="7"/>
    <s v="Jenson|Denver|Clement"/>
    <s v="COMFORTER (SET)"/>
    <s v="MP10-8325"/>
    <s v="Spice"/>
    <s v="King"/>
    <s v="B"/>
    <n v="512"/>
    <n v="28930.21"/>
    <n v="1.3254041828914109E-4"/>
    <n v="0.77957882367079667"/>
    <n v="2233"/>
    <s v="Top 70-80"/>
    <s v="B"/>
    <x v="2"/>
  </r>
  <r>
    <s v="ADUL"/>
    <x v="7"/>
    <s v="Breanna|Levine|Miller"/>
    <s v="COVERLET&amp;BEDSPR"/>
    <s v="MP13-5488"/>
    <s v="Khaki"/>
    <s v="King"/>
    <s v="B"/>
    <n v="413"/>
    <n v="28903.87"/>
    <n v="1.3241974461903168E-4"/>
    <n v="0.77971124341541576"/>
    <n v="2234"/>
    <s v="Top 70-80"/>
    <s v="B"/>
    <x v="2"/>
  </r>
  <r>
    <s v="ADUL"/>
    <x v="7"/>
    <s v="Lacey|Marla|Arliss"/>
    <s v="COMFORTER (SET)"/>
    <s v="MP10-8344"/>
    <s v="Grey"/>
    <s v="King"/>
    <s v="B"/>
    <n v="543"/>
    <n v="28896.85"/>
    <n v="1.3238758329920755E-4"/>
    <n v="0.77984363099871501"/>
    <n v="2235"/>
    <s v="Top 70-80"/>
    <s v="B"/>
    <x v="2"/>
  </r>
  <r>
    <s v="ADUL"/>
    <x v="7"/>
    <s v="Violette|Juliana|Valeria"/>
    <s v="DUVET&amp;DUVET SET"/>
    <s v="MP12-7143"/>
    <s v="Ivory/Taupe"/>
    <s v="King/Cal K"/>
    <s v="B"/>
    <n v="416"/>
    <n v="28877.33"/>
    <n v="1.3229815467200422E-4"/>
    <n v="0.77997592915338698"/>
    <n v="2236"/>
    <s v="Top 70-80"/>
    <s v="B"/>
    <x v="2"/>
  </r>
  <r>
    <s v="ADUL"/>
    <x v="7"/>
    <s v="Dawn|Vanessa|Stella"/>
    <s v="COMFORTER (SET)"/>
    <s v="MP10-7278"/>
    <s v="Yellow"/>
    <s v="King"/>
    <s v="B"/>
    <n v="290"/>
    <n v="28867.119999999999"/>
    <n v="1.3225137873533691E-4"/>
    <n v="0.78010818053212228"/>
    <n v="2237"/>
    <s v="Top 70-80"/>
    <s v="B"/>
    <x v="2"/>
  </r>
  <r>
    <s v="ADUL"/>
    <x v="7"/>
    <s v="Lola|Brianna|Victoria"/>
    <s v="COVERLET&amp;BEDSPR"/>
    <s v="MP13-2645"/>
    <s v="Aqua"/>
    <s v="King/Cal K"/>
    <s v="B"/>
    <n v="425"/>
    <n v="28866.65"/>
    <n v="1.3224922548457944E-4"/>
    <n v="0.78024042975760688"/>
    <n v="2238"/>
    <s v="Top 70-80"/>
    <s v="B"/>
    <x v="2"/>
  </r>
  <r>
    <s v="HHL"/>
    <x v="17"/>
    <s v="Livia|Livia|Livia"/>
    <s v="COMFORTER (SET)"/>
    <s v="HH10-1801"/>
    <s v="Multi"/>
    <s v="King"/>
    <s v="B+"/>
    <n v="243"/>
    <n v="28832.09"/>
    <n v="1.3209089283313749E-4"/>
    <n v="0.78037252065044005"/>
    <n v="2239"/>
    <s v="Top 70-80"/>
    <s v="B"/>
    <x v="2"/>
  </r>
  <r>
    <s v="SHET"/>
    <x v="7"/>
    <s v="800 Thread Count|800 Thread Count|800 Thread Count"/>
    <s v="SHEET/SHEET SET"/>
    <s v="MPH20-0016"/>
    <s v="Teal"/>
    <s v="Queen"/>
    <s v="A"/>
    <n v="816"/>
    <n v="28817.43"/>
    <n v="1.3202372973504319E-4"/>
    <n v="0.78050454438017514"/>
    <n v="2240"/>
    <s v="Top 70-80"/>
    <s v="B"/>
    <x v="2"/>
  </r>
  <r>
    <s v="BLK"/>
    <x v="7"/>
    <s v="Arya|Nova|Alivia"/>
    <s v="COMFORTER (SET)"/>
    <s v="MP10-6014"/>
    <s v="Grey"/>
    <s v="King/Cal K"/>
    <s v="B"/>
    <n v="459"/>
    <n v="28809.66"/>
    <n v="1.3198813237677627E-4"/>
    <n v="0.78063653251255194"/>
    <n v="2241"/>
    <s v="Top 70-80"/>
    <s v="B"/>
    <x v="2"/>
  </r>
  <r>
    <s v="BLK"/>
    <x v="9"/>
    <s v="Heated Microlight to Berber|Heated Microlight to Berber"/>
    <s v="ELECT BLANKET"/>
    <s v="BR54-0377"/>
    <s v="Blue"/>
    <s v="Twin"/>
    <s v="B+"/>
    <n v="514"/>
    <n v="28806.52"/>
    <n v="1.3197374682916263E-4"/>
    <n v="0.7807685062593811"/>
    <n v="2242"/>
    <s v="Top 70-80"/>
    <s v="B"/>
    <x v="2"/>
  </r>
  <r>
    <s v="ADUL"/>
    <x v="2"/>
    <s v="Serene|Serene|Serene"/>
    <s v="COVERLET&amp;BEDSPR"/>
    <s v="MPS13-274"/>
    <s v="Blue"/>
    <s v="Full/Queen"/>
    <s v="B"/>
    <n v="317"/>
    <n v="28798.639999999999"/>
    <n v="1.319376455185908E-4"/>
    <n v="0.78090044390489965"/>
    <n v="2243"/>
    <s v="Top 70-80"/>
    <s v="B"/>
    <x v="2"/>
  </r>
  <r>
    <s v="HHL"/>
    <x v="17"/>
    <s v="Coastline|Coastline|Coastline"/>
    <s v="COMFORTER (SET)"/>
    <s v="HH10-397"/>
    <s v="Aqua"/>
    <s v="Queen"/>
    <s v="B+"/>
    <n v="270"/>
    <n v="28794.34"/>
    <n v="1.3191794556485236E-4"/>
    <n v="0.78103236185046454"/>
    <n v="2244"/>
    <s v="Top 70-80"/>
    <s v="B"/>
    <x v="2"/>
  </r>
  <r>
    <s v="SHET"/>
    <x v="7"/>
    <s v="600 Thread Count|600 Thread Count|600 Thread Count"/>
    <s v="SHEET/SHEET SET"/>
    <s v="SHET20-511"/>
    <s v="Gold"/>
    <s v="King"/>
    <s v="A"/>
    <n v="411"/>
    <n v="28789.08"/>
    <n v="1.3189384748190719E-4"/>
    <n v="0.78116425569794645"/>
    <n v="2245"/>
    <s v="Top 70-80"/>
    <s v="B"/>
    <x v="2"/>
  </r>
  <r>
    <s v="ADUL"/>
    <x v="7"/>
    <s v="Serene|Belle|Monroe"/>
    <s v="COMFORTER (SET)"/>
    <s v="MP10-637"/>
    <s v="Green"/>
    <s v="King"/>
    <s v="B"/>
    <n v="380"/>
    <n v="28767.95"/>
    <n v="1.3179704282551344E-4"/>
    <n v="0.78129605274077196"/>
    <n v="2246"/>
    <s v="Top 70-80"/>
    <s v="B"/>
    <x v="2"/>
  </r>
  <r>
    <s v="ADUL"/>
    <x v="12"/>
    <s v="Olsen|Olsen|Olsen"/>
    <s v="COVERLET&amp;BEDSPR"/>
    <s v="WR13-3904"/>
    <s v="Tan"/>
    <s v="Full/Queen"/>
    <s v="B"/>
    <n v="495"/>
    <n v="28729.8"/>
    <n v="1.3162226300339217E-4"/>
    <n v="0.7814276750037753"/>
    <n v="2247"/>
    <s v="Top 70-80"/>
    <s v="B"/>
    <x v="2"/>
  </r>
  <r>
    <s v="ADUL"/>
    <x v="7"/>
    <s v="Palisades|Hanover|Overland"/>
    <s v="COMFORTER (SET)"/>
    <s v="MP10-7484"/>
    <s v="Black"/>
    <s v="King"/>
    <s v="B"/>
    <n v="352"/>
    <n v="28704.69"/>
    <n v="1.3150722443632887E-4"/>
    <n v="0.78155918222821164"/>
    <n v="2248"/>
    <s v="Top 70-80"/>
    <s v="B"/>
    <x v="2"/>
  </r>
  <r>
    <s v="BASI"/>
    <x v="7"/>
    <s v="Windom|Prospect|Prospect"/>
    <s v="BLANKET"/>
    <s v="MP51-5156"/>
    <s v="Blush"/>
    <s v="King"/>
    <s v="B"/>
    <n v="1068"/>
    <n v="28669.75"/>
    <n v="1.3134715085874257E-4"/>
    <n v="0.78169052937907035"/>
    <n v="2249"/>
    <s v="Top 70-80"/>
    <s v="B"/>
    <x v="2"/>
  </r>
  <r>
    <s v="BLK"/>
    <x v="9"/>
    <s v="Heated Microlight to Berber|Heated Microlight to Berber"/>
    <s v="ELECT BLANKET"/>
    <s v="BR54-0650"/>
    <s v="Ivory"/>
    <s v="Twin"/>
    <s v="B+"/>
    <n v="499"/>
    <n v="28663.23"/>
    <n v="1.313172802312136E-4"/>
    <n v="0.78182184665930154"/>
    <n v="2250"/>
    <s v="Top 70-80"/>
    <s v="B"/>
    <x v="2"/>
  </r>
  <r>
    <s v="ADUL"/>
    <x v="7"/>
    <s v="Dawn|Vanessa|Stella"/>
    <s v="COMFORTER (SET)"/>
    <s v="MP10-2794"/>
    <s v="Coral"/>
    <s v="King"/>
    <s v="B"/>
    <n v="279"/>
    <n v="28650.95"/>
    <n v="1.312610208284443E-4"/>
    <n v="0.78195310768013004"/>
    <n v="2251"/>
    <s v="Top 70-80"/>
    <s v="B"/>
    <x v="2"/>
  </r>
  <r>
    <s v="SHET"/>
    <x v="15"/>
    <s v="Cozy Cotton Flannel|Cozy Cotton Flannel|Cozy Cotton Flannel"/>
    <s v="SHEET/SHEET SET"/>
    <s v="TN20-0251"/>
    <s v="Multi Leaves"/>
    <s v="Twin"/>
    <s v="B"/>
    <n v="1724"/>
    <n v="28635.78"/>
    <n v="1.3119152122420891E-4"/>
    <n v="0.78208429920135425"/>
    <n v="2252"/>
    <s v="Top 70-80"/>
    <s v="B"/>
    <x v="2"/>
  </r>
  <r>
    <s v="BLK"/>
    <x v="12"/>
    <s v="Alton|Alton|Alton"/>
    <s v="COMFORTER (SET)"/>
    <s v="WR10-2062"/>
    <s v="Grey/Ivory"/>
    <s v="Full/Queen"/>
    <s v="B+"/>
    <n v="514"/>
    <n v="28596.85"/>
    <n v="1.3101316792210718E-4"/>
    <n v="0.78221531236927633"/>
    <n v="2253"/>
    <s v="Top 70-80"/>
    <s v="B"/>
    <x v="2"/>
  </r>
  <r>
    <s v="BLK"/>
    <x v="6"/>
    <s v="Larkspur|Windsor|Windsor"/>
    <s v="COMFORTER (SET)"/>
    <s v="BASI10-0197"/>
    <s v="Brown/Sand"/>
    <s v="King"/>
    <s v="B"/>
    <n v="857"/>
    <n v="28588.240000000002"/>
    <n v="1.3097372220078441E-4"/>
    <n v="0.78234628609147716"/>
    <n v="2254"/>
    <s v="Top 70-80"/>
    <s v="B"/>
    <x v="2"/>
  </r>
  <r>
    <s v="SHET"/>
    <x v="15"/>
    <s v="Soloft Plush|Soloft Plush|Soloft Plush"/>
    <s v="SHEET/SHEET SET"/>
    <s v="BL20-0452"/>
    <s v="Brown"/>
    <s v="King"/>
    <s v="A"/>
    <n v="780"/>
    <n v="28569.46"/>
    <n v="1.3088768379817793E-4"/>
    <n v="0.78247717377527537"/>
    <n v="2255"/>
    <s v="Top 70-80"/>
    <s v="B"/>
    <x v="2"/>
  </r>
  <r>
    <s v="BLK"/>
    <x v="5"/>
    <s v="Fleece to Sherpa|Fleece to Sherpa|Fleece to Sherpa"/>
    <s v="ELECT BLANKET"/>
    <s v="ST54-0113"/>
    <s v="Tan"/>
    <s v="King"/>
    <s v="B"/>
    <n v="344"/>
    <n v="28566.71"/>
    <n v="1.3087508499055452E-4"/>
    <n v="0.78260804886026591"/>
    <n v="2256"/>
    <s v="Top 70-80"/>
    <s v="B"/>
    <x v="2"/>
  </r>
  <r>
    <s v="BLK"/>
    <x v="6"/>
    <s v="Parkston|Hartford|Hartford"/>
    <s v="COMFORTER (SET)"/>
    <s v="MPE10-598"/>
    <s v="Grey"/>
    <s v="Twin/Twin "/>
    <s v="B"/>
    <n v="1522"/>
    <n v="28561.46"/>
    <n v="1.3085103272145526E-4"/>
    <n v="0.78273889989298739"/>
    <n v="2257"/>
    <s v="Top 70-80"/>
    <s v="B"/>
    <x v="2"/>
  </r>
  <r>
    <s v="ADUL"/>
    <x v="7"/>
    <s v="Quebec|Mansfield|Vancouver"/>
    <s v="COVERLET&amp;BEDSPR"/>
    <s v="MP13-8485"/>
    <s v="Clay Red"/>
    <s v="King"/>
    <s v="TBD"/>
    <n v="422"/>
    <n v="28536.41"/>
    <n v="1.3073626903746738E-4"/>
    <n v="0.78286963616202487"/>
    <n v="2258"/>
    <s v="Top 70-80"/>
    <s v="B"/>
    <x v="2"/>
  </r>
  <r>
    <s v="BASI"/>
    <x v="13"/>
    <s v="Dream Puff|Dream Puff|Dream Puff"/>
    <s v="MATT PAD/TOPPER"/>
    <s v="ID16-2319"/>
    <s v="White"/>
    <s v="King"/>
    <s v="TBD"/>
    <n v="853"/>
    <n v="28492.51"/>
    <n v="1.3053514625395169E-4"/>
    <n v="0.78300017130827881"/>
    <n v="2259"/>
    <s v="Top 70-80"/>
    <s v="B"/>
    <x v="2"/>
  </r>
  <r>
    <s v="BLK"/>
    <x v="9"/>
    <s v="Heated Plush|Heated Plush|Heated Plush"/>
    <s v="ELECT BLANKET"/>
    <s v="BR54-0659"/>
    <s v="Sapphire Blue"/>
    <s v="Full"/>
    <s v="A"/>
    <n v="575"/>
    <n v="28488.03"/>
    <n v="1.3051462165098698E-4"/>
    <n v="0.78313068592992985"/>
    <n v="2260"/>
    <s v="Top 70-80"/>
    <s v="B"/>
    <x v="2"/>
  </r>
  <r>
    <s v="BASI"/>
    <x v="7"/>
    <s v="Windom|Prospect|Prospect"/>
    <s v="BLANKET"/>
    <s v="MP51-5154"/>
    <s v="Blush"/>
    <s v="Twin"/>
    <s v="B"/>
    <n v="1709"/>
    <n v="28482.59"/>
    <n v="1.3048969891881558E-4"/>
    <n v="0.78326117562884867"/>
    <n v="2261"/>
    <s v="Top 70-80"/>
    <s v="B"/>
    <x v="2"/>
  </r>
  <r>
    <s v="ADUL"/>
    <x v="10"/>
    <s v="Gloria"/>
    <s v="COVERLET&amp;BEDSPR"/>
    <s v="CS14-1311"/>
    <s v="Coral"/>
    <s v="Twin/Twin "/>
    <s v="ARB"/>
    <n v="1650"/>
    <n v="28451.64"/>
    <n v="1.3034790506574471E-4"/>
    <n v="0.78339152353391439"/>
    <n v="2262"/>
    <s v="Top 70-80"/>
    <s v="B"/>
    <x v="2"/>
  </r>
  <r>
    <s v="FUR"/>
    <x v="0"/>
    <s v="Terri|Terri|Terri"/>
    <s v="OTTOMAN"/>
    <s v="MT101-0179"/>
    <s v="Light Blue"/>
    <s v="See below"/>
    <s v="B"/>
    <n v="184"/>
    <n v="28450.93"/>
    <n v="1.3034465228268559E-4"/>
    <n v="0.78352186818619707"/>
    <n v="2263"/>
    <s v="Top 70-80"/>
    <s v="B"/>
    <x v="2"/>
  </r>
  <r>
    <s v="ADUL"/>
    <x v="6"/>
    <s v="Maible|Caldwell|Calla"/>
    <s v="COMFORTER (SET)"/>
    <s v="MPE10-735"/>
    <s v="Purple"/>
    <s v="King"/>
    <s v="B"/>
    <n v="394"/>
    <n v="28437"/>
    <n v="1.3028083359534223E-4"/>
    <n v="0.78365214901979241"/>
    <n v="2264"/>
    <s v="Top 70-80"/>
    <s v="B"/>
    <x v="2"/>
  </r>
  <r>
    <s v="ADUL"/>
    <x v="7"/>
    <s v="Serene|Belle|Monroe"/>
    <s v="COMFORTER (SET)"/>
    <s v="MP10-3450"/>
    <s v="Navy"/>
    <s v="King"/>
    <s v="B"/>
    <n v="382"/>
    <n v="28429.08"/>
    <n v="1.302445490293868E-4"/>
    <n v="0.78378239356882184"/>
    <n v="2265"/>
    <s v="Top 70-80"/>
    <s v="B"/>
    <x v="2"/>
  </r>
  <r>
    <s v="SHET"/>
    <x v="12"/>
    <s v="Cotton Flannel|Cotton Flannel|Cotton Flannel"/>
    <s v="SHEET/SHEET SET"/>
    <s v="WR20-1788"/>
    <s v="Blue Snowflake"/>
    <s v="King"/>
    <s v="B"/>
    <n v="843"/>
    <n v="28427.4"/>
    <n v="1.3023685230327501E-4"/>
    <n v="0.78391263042112513"/>
    <n v="2266"/>
    <s v="Top 70-80"/>
    <s v="B"/>
    <x v="2"/>
  </r>
  <r>
    <s v="BLK"/>
    <x v="5"/>
    <s v="Heated Faux Feathersoft|Heated Faux Feathersoft|Heated Faux Feathersoft"/>
    <s v="ELECT BLANKET"/>
    <s v="ST54-3606"/>
    <s v="Ivory"/>
    <s v="King"/>
    <s v="ARB-"/>
    <n v="273"/>
    <n v="28413.84"/>
    <n v="1.3017472872823007E-4"/>
    <n v="0.78404280514985336"/>
    <n v="2267"/>
    <s v="Top 70-80"/>
    <s v="B"/>
    <x v="2"/>
  </r>
  <r>
    <s v="SHET"/>
    <x v="7"/>
    <s v="500 Thread Count Egyptian Cotton|500 Thread Count Egyptian Cotton|500 Threa"/>
    <s v="SHEET/SHEET SET"/>
    <s v="MP20-8230"/>
    <s v="Blue"/>
    <s v="King"/>
    <s v="A"/>
    <n v="561"/>
    <n v="28407.24"/>
    <n v="1.3014449158993389E-4"/>
    <n v="0.78417294964144324"/>
    <n v="2268"/>
    <s v="Top 70-80"/>
    <s v="B"/>
    <x v="2"/>
  </r>
  <r>
    <s v="SHET"/>
    <x v="9"/>
    <s v="Oversized Cotton Flannel|Oversized Cotton Flannel|Oversized Cotton Flannel"/>
    <s v="SHEET/SHEET SET"/>
    <s v="BR20-4168"/>
    <s v="White Tossed Botanical"/>
    <s v="Queen"/>
    <s v="A"/>
    <n v="941"/>
    <n v="28398.26"/>
    <n v="1.3010335075631265E-4"/>
    <n v="0.7843030529921996"/>
    <n v="2269"/>
    <s v="Top 70-80"/>
    <s v="B"/>
    <x v="2"/>
  </r>
  <r>
    <s v="ADUL"/>
    <x v="1"/>
    <s v="Alpine|Alpine|Alpine"/>
    <s v="COVERLET&amp;BEDSPR"/>
    <s v="II13-1043"/>
    <s v="Navy"/>
    <s v="King/Cal K"/>
    <s v="B"/>
    <n v="362"/>
    <n v="28389.74"/>
    <n v="1.3006431735960303E-4"/>
    <n v="0.78443311730955922"/>
    <n v="2270"/>
    <s v="Top 70-80"/>
    <s v="B"/>
    <x v="2"/>
  </r>
  <r>
    <s v="ADUL"/>
    <x v="7"/>
    <s v="Lavine|Anouk|Octavia"/>
    <s v="COMFORTER (SET)"/>
    <s v="MP10-1667"/>
    <s v="Blue"/>
    <s v="Cal King"/>
    <s v="B"/>
    <n v="261"/>
    <n v="28383.59"/>
    <n v="1.3003614184437247E-4"/>
    <n v="0.78456315345140359"/>
    <n v="2271"/>
    <s v="Top 70-80"/>
    <s v="B"/>
    <x v="2"/>
  </r>
  <r>
    <s v="SHET"/>
    <x v="10"/>
    <s v="Cotton 144TC|Cotton 144TC|Cotton 144TC"/>
    <s v="SHEET/SHEET SET"/>
    <s v="CS20-1643"/>
    <s v="Blue"/>
    <s v="Twin XL"/>
    <s v="ARB"/>
    <n v="1760"/>
    <n v="28383.32"/>
    <n v="1.3003490487053306E-4"/>
    <n v="0.78469318835627411"/>
    <n v="2272"/>
    <s v="Top 70-80"/>
    <s v="B"/>
    <x v="2"/>
  </r>
  <r>
    <s v="BLK"/>
    <x v="7"/>
    <s v="Zuri|Marselle|Marselle"/>
    <s v="COMFORTER (SET)"/>
    <s v="MP10-3076"/>
    <s v="Grey"/>
    <s v="Full/Queen"/>
    <s v="B"/>
    <n v="553"/>
    <n v="28354.58"/>
    <n v="1.2990323587740686E-4"/>
    <n v="0.78482309159215147"/>
    <n v="2273"/>
    <s v="Top 70-80"/>
    <s v="B"/>
    <x v="2"/>
  </r>
  <r>
    <s v="SHET"/>
    <x v="15"/>
    <s v="Cozy Cotton Flannel|Cozy Cotton Flannel|Cozy Cotton Flannel"/>
    <s v="SHEET/SHEET SET"/>
    <s v="TN20-0266"/>
    <s v="Blue Polar Bears"/>
    <s v="Queen"/>
    <s v="B"/>
    <n v="1157"/>
    <n v="28354.27"/>
    <n v="1.2990181564818384E-4"/>
    <n v="0.78495299340779967"/>
    <n v="2274"/>
    <s v="Top 70-80"/>
    <s v="B"/>
    <x v="2"/>
  </r>
  <r>
    <s v="TOWL"/>
    <x v="2"/>
    <s v="800GSM|800GSM|800GSM"/>
    <s v="BATH TOWEL"/>
    <s v="MPS73-541"/>
    <s v="Taupe"/>
    <s v="8-Piece"/>
    <s v="NEW"/>
    <n v="789"/>
    <n v="28347.3"/>
    <n v="1.2986988339758922E-4"/>
    <n v="0.78508286329119725"/>
    <n v="2275"/>
    <s v="Top 70-80"/>
    <s v="B"/>
    <x v="2"/>
  </r>
  <r>
    <s v="SHET"/>
    <x v="15"/>
    <s v="Cozy Cotton Flannel|Cozy Cotton Flannel|Cozy Cotton Flannel"/>
    <s v="SHEET/SHEET SET"/>
    <s v="TN20-0379"/>
    <s v="Grey Dogs"/>
    <s v="Full"/>
    <s v="B"/>
    <n v="1329"/>
    <n v="28342.65"/>
    <n v="1.2984857995924418E-4"/>
    <n v="0.78521271187115649"/>
    <n v="2276"/>
    <s v="Top 70-80"/>
    <s v="B"/>
    <x v="2"/>
  </r>
  <r>
    <s v="SHET"/>
    <x v="12"/>
    <s v="Cotton Flannel|Cotton Flannel|Cotton Flannel"/>
    <s v="SHEET/SHEET SET"/>
    <s v="WR20-2285"/>
    <s v="Red/Black Buffalo Check"/>
    <s v="Queen"/>
    <s v="B"/>
    <n v="987"/>
    <n v="28327.43"/>
    <n v="1.2977885128577927E-4"/>
    <n v="0.78534249072244222"/>
    <n v="2277"/>
    <s v="Top 70-80"/>
    <s v="B"/>
    <x v="2"/>
  </r>
  <r>
    <s v="YOUT"/>
    <x v="24"/>
    <s v="Jason|Conner|Bryson"/>
    <s v="COMFORTER (SET)"/>
    <s v="MZK10-215"/>
    <s v="Multi"/>
    <s v="Full/Queen"/>
    <s v="B"/>
    <n v="839"/>
    <n v="28238.22"/>
    <n v="1.2937014596647555E-4"/>
    <n v="0.7854718608684087"/>
    <n v="2278"/>
    <s v="Top 70-80"/>
    <s v="B"/>
    <x v="2"/>
  </r>
  <r>
    <s v="ADUL"/>
    <x v="10"/>
    <s v="Gloria"/>
    <s v="COMFORTER (SET)"/>
    <s v="CS10-1309"/>
    <s v="Coral"/>
    <s v="Queen"/>
    <s v="ARB"/>
    <n v="909"/>
    <n v="28232.95"/>
    <n v="1.2934600206968448E-4"/>
    <n v="0.78560120687047841"/>
    <n v="2279"/>
    <s v="Top 70-80"/>
    <s v="B"/>
    <x v="2"/>
  </r>
  <r>
    <s v="ADUL"/>
    <x v="27"/>
    <s v="Ronan|Dermot|Dierdre"/>
    <s v="COVERLET&amp;BEDSPR"/>
    <s v="MPP13-049"/>
    <s v="Blue"/>
    <s v="Full/Queen"/>
    <s v="B"/>
    <n v="500"/>
    <n v="28168.880000000001"/>
    <n v="1.2905247275898175E-4"/>
    <n v="0.78573025934323737"/>
    <n v="2280"/>
    <s v="Top 70-80"/>
    <s v="B"/>
    <x v="2"/>
  </r>
  <r>
    <s v="BLK"/>
    <x v="12"/>
    <s v="Burlington|Burlington|Burlington"/>
    <s v="BLANKET"/>
    <s v="WR51-2549"/>
    <s v="Navy"/>
    <s v="King"/>
    <s v="B+"/>
    <n v="971"/>
    <n v="28156.23"/>
    <n v="1.2899451824391402E-4"/>
    <n v="0.78585925386148126"/>
    <n v="2281"/>
    <s v="Top 70-80"/>
    <s v="B"/>
    <x v="2"/>
  </r>
  <r>
    <s v="WIN"/>
    <x v="7"/>
    <s v="Emilia|Natalie|Lillian"/>
    <s v="WINDOW PANEL"/>
    <s v="WIN40-116"/>
    <s v="Champagne"/>
    <s v="50x84&quot;"/>
    <s v="A"/>
    <n v="1826"/>
    <n v="28152.15"/>
    <n v="1.2897582619478544E-4"/>
    <n v="0.78598822968767601"/>
    <n v="2282"/>
    <s v="Top 70-80"/>
    <s v="B"/>
    <x v="2"/>
  </r>
  <r>
    <s v="SHET"/>
    <x v="15"/>
    <s v="Cozy Cotton Flannel|Cozy Cotton Flannel|Cozy Cotton Flannel"/>
    <s v="SHEET/SHEET SET"/>
    <s v="TN20-0078"/>
    <s v="Red Plaid"/>
    <s v="Queen"/>
    <s v="A"/>
    <n v="1160"/>
    <n v="28151.68"/>
    <n v="1.2897367294402798E-4"/>
    <n v="0.78611720336062008"/>
    <n v="2283"/>
    <s v="Top 70-80"/>
    <s v="B"/>
    <x v="2"/>
  </r>
  <r>
    <s v="BATH"/>
    <x v="7"/>
    <s v="Tufted Pearl Channel|Tufted Pearl Channel|Tufted Pearl Channel"/>
    <s v="BATH RUG"/>
    <s v="MP72-5104"/>
    <s v="Wheat"/>
    <s v="24x58&quot;"/>
    <s v="B+"/>
    <n v="844"/>
    <n v="28151.4"/>
    <n v="1.2897239015634271E-4"/>
    <n v="0.78624617575077638"/>
    <n v="2284"/>
    <s v="Top 70-80"/>
    <s v="B"/>
    <x v="2"/>
  </r>
  <r>
    <s v="SHET"/>
    <x v="9"/>
    <s v="Oversized Cotton Flannel|Oversized Cotton Flannel|Oversized Cotton Flannel"/>
    <s v="SHEET/SHEET SET"/>
    <s v="BR20-4677"/>
    <s v="Sage Winter Fauna"/>
    <s v="Queen"/>
    <s v="A"/>
    <n v="944"/>
    <n v="28140.07"/>
    <n v="1.289204830689342E-4"/>
    <n v="0.78637509623384527"/>
    <n v="2285"/>
    <s v="Top 70-80"/>
    <s v="B"/>
    <x v="2"/>
  </r>
  <r>
    <s v="SHET"/>
    <x v="9"/>
    <s v="1000 Thread Count|1000 Thread Count|1000 Thread Count"/>
    <s v="SHEET/SHEET SET"/>
    <s v="BR20-1890"/>
    <s v="Blue"/>
    <s v="Cal King"/>
    <s v="A"/>
    <n v="738"/>
    <n v="28116.81"/>
    <n v="1.2881392006336304E-4"/>
    <n v="0.78650391015390864"/>
    <n v="2286"/>
    <s v="Top 70-80"/>
    <s v="B"/>
    <x v="2"/>
  </r>
  <r>
    <s v="ADUL"/>
    <x v="7"/>
    <s v="Dune|Meyers|Connell"/>
    <s v="COMFORTER (SET)"/>
    <s v="MP10-070"/>
    <s v="Beige"/>
    <s v="King"/>
    <s v="B"/>
    <n v="364"/>
    <n v="28114.48"/>
    <n v="1.2880324543726755E-4"/>
    <n v="0.78663271339934593"/>
    <n v="2287"/>
    <s v="Top 70-80"/>
    <s v="B"/>
    <x v="2"/>
  </r>
  <r>
    <s v="BATH"/>
    <x v="10"/>
    <s v="Windsor|Windsor|Windsor"/>
    <s v="SHOWER CURTAIN"/>
    <s v="CS70-1460"/>
    <s v="Gray"/>
    <s v="72x72&quot;"/>
    <s v="ARB"/>
    <n v="2121"/>
    <n v="28063.89"/>
    <n v="1.2857147319084251E-4"/>
    <n v="0.78676128487253683"/>
    <n v="2288"/>
    <s v="Top 70-80"/>
    <s v="B"/>
    <x v="2"/>
  </r>
  <r>
    <s v="ART"/>
    <x v="7"/>
    <s v="Glimmer|Glimmer|Glimmer"/>
    <s v="CANVAS"/>
    <s v="MP95C-0268"/>
    <s v="Silver"/>
    <s v="2-Piece"/>
    <s v="A"/>
    <n v="454"/>
    <n v="28037.17"/>
    <n v="1.2844905859458878E-4"/>
    <n v="0.78688973393113137"/>
    <n v="2289"/>
    <s v="Top 70-80"/>
    <s v="B"/>
    <x v="2"/>
  </r>
  <r>
    <s v="YOUT"/>
    <x v="11"/>
    <s v="Lola|Ella|Laila"/>
    <s v="COVERLET&amp;BEDSPR"/>
    <s v="UHK13-0102"/>
    <s v="Pink"/>
    <s v="Twin"/>
    <s v="B"/>
    <n v="666"/>
    <n v="28036.65"/>
    <n v="1.2844667627460183E-4"/>
    <n v="0.78701818060740603"/>
    <n v="2290"/>
    <s v="Top 70-80"/>
    <s v="B"/>
    <x v="2"/>
  </r>
  <r>
    <s v="SHET"/>
    <x v="10"/>
    <s v="Microfiber Coolmax|Microfiber Coolmax|Microfiber Coolmax"/>
    <s v="SHEET/SHEET SET"/>
    <s v="CS20-1476"/>
    <s v="Light Grey"/>
    <s v="King"/>
    <s v="ARA"/>
    <n v="2730"/>
    <n v="28035"/>
    <n v="1.2843911699002777E-4"/>
    <n v="0.78714661972439603"/>
    <n v="2291"/>
    <s v="Top 70-80"/>
    <s v="B"/>
    <x v="2"/>
  </r>
  <r>
    <s v="ADUL"/>
    <x v="7"/>
    <s v="Lola|Brianna|Victoria"/>
    <s v="COVERLET&amp;BEDSPR"/>
    <s v="MP13-325"/>
    <s v="Taupe Grey/Yellow"/>
    <s v="Full/Queen"/>
    <s v="B"/>
    <n v="428"/>
    <n v="28029.21"/>
    <n v="1.2841259077324971E-4"/>
    <n v="0.78727503231516927"/>
    <n v="2292"/>
    <s v="Top 70-80"/>
    <s v="B"/>
    <x v="2"/>
  </r>
  <r>
    <s v="SHET"/>
    <x v="15"/>
    <s v="Soloft Plush|Soloft Plush|Soloft Plush"/>
    <s v="SHEET/SHEET SET"/>
    <s v="TN20-0583"/>
    <s v="Burgundy"/>
    <s v="Queen"/>
    <s v="A"/>
    <n v="884"/>
    <n v="28019.88"/>
    <n v="1.2836984645502191E-4"/>
    <n v="0.7874034021616243"/>
    <n v="2293"/>
    <s v="Top 70-80"/>
    <s v="B"/>
    <x v="2"/>
  </r>
  <r>
    <s v="BLK"/>
    <x v="20"/>
    <s v="Gauze|Gauze|Gauze"/>
    <s v="BLANKET"/>
    <s v="LCN51N-0031"/>
    <s v="White"/>
    <s v="King"/>
    <s v="B"/>
    <n v="776"/>
    <n v="28019.64"/>
    <n v="1.2836874692272022E-4"/>
    <n v="0.78753177090854698"/>
    <n v="2294"/>
    <s v="Top 70-80"/>
    <s v="B"/>
    <x v="2"/>
  </r>
  <r>
    <s v="ADUL"/>
    <x v="1"/>
    <s v="Alpine|Alpine|Alpine"/>
    <s v="COMFORTER (SET)"/>
    <s v="II10-552"/>
    <s v="Navy"/>
    <s v="Full/Queen"/>
    <s v="A"/>
    <n v="445"/>
    <n v="28016.35"/>
    <n v="1.2835367416741801E-4"/>
    <n v="0.78766012458271439"/>
    <n v="2295"/>
    <s v="Top 70-80"/>
    <s v="B"/>
    <x v="2"/>
  </r>
  <r>
    <s v="ADUL"/>
    <x v="7"/>
    <s v="Yosemite|Sequoia|Reyes"/>
    <s v="COVERLET&amp;BEDSPR"/>
    <s v="MP13-270"/>
    <s v="Multi"/>
    <s v="Full/Queen"/>
    <s v="B"/>
    <n v="499"/>
    <n v="28005.96"/>
    <n v="1.2830607358152443E-4"/>
    <n v="0.78778843065629589"/>
    <n v="2296"/>
    <s v="Top 70-80"/>
    <s v="B"/>
    <x v="2"/>
  </r>
  <r>
    <s v="BATH"/>
    <x v="7"/>
    <s v="Spa Cotton|Spa Cotton|Spa Cotton"/>
    <s v="BATH RUG"/>
    <s v="MP72-6210"/>
    <s v="Blue"/>
    <s v="24x44&quot;"/>
    <s v="B"/>
    <n v="2261"/>
    <n v="27981.87"/>
    <n v="1.2819570802674327E-4"/>
    <n v="0.78791662636432258"/>
    <n v="2297"/>
    <s v="Top 70-80"/>
    <s v="B"/>
    <x v="2"/>
  </r>
  <r>
    <s v="YOUT"/>
    <x v="24"/>
    <s v="Tessa|Tanya|Jamie"/>
    <s v="COMFORTER (SET)"/>
    <s v="MZK10-274"/>
    <s v="Lavender"/>
    <s v="Full/Queen"/>
    <s v="B"/>
    <n v="642"/>
    <n v="27961.51"/>
    <n v="1.2810243103648407E-4"/>
    <n v="0.78804472879535903"/>
    <n v="2298"/>
    <s v="Top 70-80"/>
    <s v="B"/>
    <x v="2"/>
  </r>
  <r>
    <s v="BLK"/>
    <x v="15"/>
    <s v="Sherpa|Sherpa|Sherpa"/>
    <s v="ELECT BLANKET"/>
    <s v="TN54-0502"/>
    <s v="Grey"/>
    <s v="King"/>
    <s v="B"/>
    <n v="321"/>
    <n v="27951.22"/>
    <n v="1.2805528858904954E-4"/>
    <n v="0.78817278408394809"/>
    <n v="2299"/>
    <s v="Top 70-80"/>
    <s v="B"/>
    <x v="2"/>
  </r>
  <r>
    <s v="ADUL"/>
    <x v="7"/>
    <s v="Biloxi|Morris|Hudson"/>
    <s v="COMFORTER (SET)"/>
    <s v="MP10-3734"/>
    <s v="Navy"/>
    <s v="King"/>
    <s v="B"/>
    <n v="369"/>
    <n v="27949.759999999998"/>
    <n v="1.2804859976754763E-4"/>
    <n v="0.78830083268371565"/>
    <n v="2300"/>
    <s v="Top 70-80"/>
    <s v="B"/>
    <x v="2"/>
  </r>
  <r>
    <s v="BATH"/>
    <x v="7"/>
    <s v="Amherst|Eastridge|Salem"/>
    <s v="SHOWER CURTAIN"/>
    <s v="MP70-418"/>
    <s v="Green"/>
    <s v="72x72&quot;"/>
    <s v="B"/>
    <n v="1947"/>
    <n v="27947.16"/>
    <n v="1.2803668816761278E-4"/>
    <n v="0.78842886937188328"/>
    <n v="2301"/>
    <s v="Top 70-80"/>
    <s v="B"/>
    <x v="2"/>
  </r>
  <r>
    <s v="SHET"/>
    <x v="10"/>
    <s v="Cotton 144TC|Cotton 144TC|Cotton 144TC"/>
    <s v="SHEET/SHEET SET"/>
    <s v="CS20-1644"/>
    <s v="Blue"/>
    <s v="Full"/>
    <s v="ARA"/>
    <n v="1441"/>
    <n v="27927.68"/>
    <n v="1.2794744279579306E-4"/>
    <n v="0.78855681681467904"/>
    <n v="2302"/>
    <s v="Top 70-80"/>
    <s v="B"/>
    <x v="2"/>
  </r>
  <r>
    <s v="ADUL"/>
    <x v="3"/>
    <s v="Camden|Reese|Leighton"/>
    <s v="COMFORTER (SET)"/>
    <s v="AM10-0061"/>
    <s v="Sage Green"/>
    <s v="Twin/Twin "/>
    <s v="A+"/>
    <n v="1380"/>
    <n v="27913.59"/>
    <n v="1.2788289108691525E-4"/>
    <n v="0.78868469970576593"/>
    <n v="2303"/>
    <s v="Top 70-80"/>
    <s v="B"/>
    <x v="2"/>
  </r>
  <r>
    <s v="ADUL"/>
    <x v="7"/>
    <s v="Keaton|Jaxson|Mitchell"/>
    <s v="COVERLET&amp;BEDSPR"/>
    <s v="MP13-1239"/>
    <s v="Grey"/>
    <s v="King/Cal K"/>
    <s v="B"/>
    <n v="661"/>
    <n v="27880.720000000001"/>
    <n v="1.2773230097543094E-4"/>
    <n v="0.78881243200674134"/>
    <n v="2304"/>
    <s v="Top 70-80"/>
    <s v="B"/>
    <x v="2"/>
  </r>
  <r>
    <s v="BLK"/>
    <x v="5"/>
    <s v="Parsa AZ|Parsa AZ|Parsa AZ"/>
    <s v="ELECT BLANKET"/>
    <s v="ST54-0050"/>
    <s v="Dark Teal"/>
    <s v="Queen"/>
    <s v="ARB"/>
    <n v="391"/>
    <n v="27848.76"/>
    <n v="1.2758587992392386E-4"/>
    <n v="0.78894001788666523"/>
    <n v="2305"/>
    <s v="Top 70-80"/>
    <s v="B"/>
    <x v="2"/>
  </r>
  <r>
    <s v="SHET"/>
    <x v="15"/>
    <s v="Cozy Cotton Flannel|Cozy Cotton Flannel|Cozy Cotton Flannel"/>
    <s v="SHEET/SHEET SET"/>
    <s v="TN20-0371"/>
    <s v="Multi Sloth"/>
    <s v="Twin"/>
    <s v="A"/>
    <n v="1726"/>
    <n v="27844.959999999999"/>
    <n v="1.2756847066248058E-4"/>
    <n v="0.78906758635732777"/>
    <n v="2306"/>
    <s v="Top 70-80"/>
    <s v="B"/>
    <x v="2"/>
  </r>
  <r>
    <s v="SHET"/>
    <x v="7"/>
    <s v="600 Thread Count|600 Thread Count|600 Thread Count"/>
    <s v="SHEET/SHEET SET"/>
    <s v="MP20-5054"/>
    <s v="Light Grey"/>
    <s v="Queen"/>
    <s v="A"/>
    <n v="471"/>
    <n v="27844.71"/>
    <n v="1.2756732531633299E-4"/>
    <n v="0.78919515368264415"/>
    <n v="2307"/>
    <s v="Top 70-80"/>
    <s v="B"/>
    <x v="2"/>
  </r>
  <r>
    <s v="YOUT"/>
    <x v="13"/>
    <s v="Cassie|Bridget|Rachel"/>
    <s v="COMFORTER (SET)"/>
    <s v="ID10-2230"/>
    <s v="Blush Multi"/>
    <s v="Twin/Twin "/>
    <s v="B+"/>
    <n v="818"/>
    <n v="27811.53"/>
    <n v="1.2741531497562571E-4"/>
    <n v="0.78932256899761977"/>
    <n v="2308"/>
    <s v="Top 70-80"/>
    <s v="B"/>
    <x v="2"/>
  </r>
  <r>
    <s v="YOUT"/>
    <x v="11"/>
    <s v="Cloud|Bliss|Euphoria"/>
    <s v="COVERLET&amp;BEDSPR"/>
    <s v="UHK13-0019"/>
    <s v="Blue"/>
    <s v="Twin"/>
    <s v="B"/>
    <n v="652"/>
    <n v="27760.639999999999"/>
    <n v="1.2718216831382359E-4"/>
    <n v="0.78944975116593363"/>
    <n v="2309"/>
    <s v="Top 70-80"/>
    <s v="B"/>
    <x v="2"/>
  </r>
  <r>
    <s v="YOUT"/>
    <x v="13"/>
    <s v="Dorsey|Renee|Hannah"/>
    <s v="COMFORTER (SET)"/>
    <s v="ID10-1966"/>
    <s v="Black/White"/>
    <s v="King/Cal K"/>
    <s v="B+"/>
    <n v="601"/>
    <n v="27711.77"/>
    <n v="1.2695827604889393E-4"/>
    <n v="0.78957670944198255"/>
    <n v="2310"/>
    <s v="Top 70-80"/>
    <s v="B"/>
    <x v="2"/>
  </r>
  <r>
    <s v="WIN"/>
    <x v="7"/>
    <s v="Anaheim|Salford|Preston"/>
    <s v="WINDOW PANEL"/>
    <s v="MP40-8523"/>
    <s v="Brown"/>
    <s v="50x108&quot;"/>
    <s v="TBD"/>
    <n v="1092"/>
    <n v="27701.82"/>
    <n v="1.269126912722201E-4"/>
    <n v="0.78970362213325473"/>
    <n v="2311"/>
    <s v="Top 70-80"/>
    <s v="B"/>
    <x v="2"/>
  </r>
  <r>
    <s v="WIN"/>
    <x v="7"/>
    <s v="Eastfield|Lyndon|Wren"/>
    <s v="WINDOW PANEL"/>
    <s v="MP40-7812"/>
    <s v="Teak"/>
    <s v="33x64&quot;"/>
    <s v="B"/>
    <n v="853"/>
    <n v="27677.5"/>
    <n v="1.2680127199898316E-4"/>
    <n v="0.78983042340525367"/>
    <n v="2312"/>
    <s v="Top 70-80"/>
    <s v="B"/>
    <x v="2"/>
  </r>
  <r>
    <s v="WIN"/>
    <x v="7"/>
    <s v="Galen|Colm|Paxton"/>
    <s v="WINDOW PANEL"/>
    <s v="MP40-7324"/>
    <s v="Taupe"/>
    <s v="33x64&quot;"/>
    <s v="A"/>
    <n v="799"/>
    <n v="27655.37"/>
    <n v="1.2669988595799908E-4"/>
    <n v="0.7899571232912117"/>
    <n v="2313"/>
    <s v="Top 70-80"/>
    <s v="B"/>
    <x v="2"/>
  </r>
  <r>
    <s v="SHET"/>
    <x v="13"/>
    <s v="Cozy Soft|Cozy Soft|Cozy Soft"/>
    <s v="SHEET/SHEET SET"/>
    <s v="ID20-1539"/>
    <s v="Blue Stars"/>
    <s v="Queen"/>
    <s v="B"/>
    <n v="1099"/>
    <n v="27641.279999999999"/>
    <n v="1.2663533424912124E-4"/>
    <n v="0.79008375862546087"/>
    <n v="2314"/>
    <s v="Top 70-80"/>
    <s v="B"/>
    <x v="2"/>
  </r>
  <r>
    <s v="BLK"/>
    <x v="13"/>
    <s v="Brielle|Ella|Ella"/>
    <s v="COMFORTER (SET)"/>
    <s v="ID10-2146"/>
    <s v="Grey"/>
    <s v="Twin/Twin "/>
    <s v="A"/>
    <n v="967"/>
    <n v="27637.95"/>
    <n v="1.2662007823843546E-4"/>
    <n v="0.79021037870369926"/>
    <n v="2315"/>
    <s v="Top 70-80"/>
    <s v="B"/>
    <x v="2"/>
  </r>
  <r>
    <s v="YOUT"/>
    <x v="25"/>
    <s v="Mercer|Camden|Ronan"/>
    <s v="COMFORTER (SET)"/>
    <s v="UH10-2318"/>
    <s v="Ivory"/>
    <s v="King/Cal K"/>
    <s v="B+"/>
    <n v="312"/>
    <n v="27626.12"/>
    <n v="1.2656588045873178E-4"/>
    <n v="0.79033694458415804"/>
    <n v="2316"/>
    <s v="Top 70-80"/>
    <s v="B"/>
    <x v="2"/>
  </r>
  <r>
    <s v="YOUT"/>
    <x v="13"/>
    <s v="Felicia|Isabel|Alyssa"/>
    <s v="COMFORTER (SET)"/>
    <s v="ID10-2157"/>
    <s v="Blue"/>
    <s v="Full/Queen"/>
    <s v="B"/>
    <n v="732"/>
    <n v="27620.7"/>
    <n v="1.2654104935425216E-4"/>
    <n v="0.79046348563351232"/>
    <n v="2317"/>
    <s v="Top 70-80"/>
    <s v="B"/>
    <x v="2"/>
  </r>
  <r>
    <s v="ADUL"/>
    <x v="7"/>
    <s v="Harper|Emery|Mercer"/>
    <s v="COVERLET&amp;BEDSPR"/>
    <s v="MP13-8008"/>
    <s v="Rust"/>
    <s v="King/Cal K"/>
    <s v="B"/>
    <n v="523"/>
    <n v="27599.34"/>
    <n v="1.2644319097940263E-4"/>
    <n v="0.79058992882449175"/>
    <n v="2318"/>
    <s v="Top 70-80"/>
    <s v="B"/>
    <x v="2"/>
  </r>
  <r>
    <s v="ADUL"/>
    <x v="7"/>
    <s v="Keaton|Jaxson|Mitchell"/>
    <s v="COVERLET&amp;BEDSPR"/>
    <s v="MP13-6133"/>
    <s v="Black"/>
    <s v="Full/Queen"/>
    <s v="B"/>
    <n v="736"/>
    <n v="27598.34"/>
    <n v="1.264386095948123E-4"/>
    <n v="0.79071636743408658"/>
    <n v="2319"/>
    <s v="Top 70-80"/>
    <s v="B"/>
    <x v="2"/>
  </r>
  <r>
    <s v="BLK"/>
    <x v="12"/>
    <s v="Alton|Alton|Alton"/>
    <s v="COMFORTER (SET)"/>
    <s v="WR10-2887"/>
    <s v="Charcoal/Ivory"/>
    <s v="Full/Queen"/>
    <s v="B+"/>
    <n v="488"/>
    <n v="27596.22"/>
    <n v="1.2642889705948078E-4"/>
    <n v="0.79084279633114607"/>
    <n v="2320"/>
    <s v="Top 70-80"/>
    <s v="B"/>
    <x v="2"/>
  </r>
  <r>
    <s v="YOUT"/>
    <x v="25"/>
    <s v="Brooklyn|Maize|Kay"/>
    <s v="COMFORTER (SET)"/>
    <s v="UH10-0200"/>
    <s v="Ivory"/>
    <s v="King/Cal K"/>
    <s v="A"/>
    <n v="322"/>
    <n v="27594.55"/>
    <n v="1.2642124614721493E-4"/>
    <n v="0.79096921757729333"/>
    <n v="2321"/>
    <s v="Top 70-80"/>
    <s v="B"/>
    <x v="2"/>
  </r>
  <r>
    <s v="BASI"/>
    <x v="7"/>
    <s v="Cambria|Parkman|Parkman"/>
    <s v="BLANKET"/>
    <s v="MP51-7648"/>
    <s v="Slate Blue"/>
    <s v="King"/>
    <s v="B"/>
    <n v="900"/>
    <n v="27566.11"/>
    <n v="1.2629095156946581E-4"/>
    <n v="0.79109550852886279"/>
    <n v="2322"/>
    <s v="Top 70-80"/>
    <s v="B"/>
    <x v="2"/>
  </r>
  <r>
    <s v="WIN"/>
    <x v="1"/>
    <s v="Mila|Mila|Mila"/>
    <s v="WINDOW PANEL"/>
    <s v="II40-1182"/>
    <s v="Navy"/>
    <s v="50x84&quot;"/>
    <s v="B"/>
    <n v="1021"/>
    <n v="27536.34"/>
    <n v="1.2615456375021156E-4"/>
    <n v="0.79122166309261299"/>
    <n v="2323"/>
    <s v="Top 70-80"/>
    <s v="B"/>
    <x v="2"/>
  </r>
  <r>
    <s v="SHET"/>
    <x v="15"/>
    <s v="Cozy Cotton Flannel|Cozy Cotton Flannel|Cozy Cotton Flannel"/>
    <s v="SHEET/SHEET SET"/>
    <s v="TN20-0221"/>
    <s v="Aqua French Bulldog"/>
    <s v="Twin"/>
    <s v="B"/>
    <n v="1652"/>
    <n v="27524.01"/>
    <n v="1.2609807527821272E-4"/>
    <n v="0.79134776116789118"/>
    <n v="2324"/>
    <s v="Top 70-80"/>
    <s v="B"/>
    <x v="2"/>
  </r>
  <r>
    <s v="ADUL"/>
    <x v="1"/>
    <s v="Sofia|Sofia"/>
    <s v="NORMAL PILLOW"/>
    <s v="II30-609"/>
    <s v="Grey"/>
    <s v="20x20&quot;"/>
    <s v="A"/>
    <n v="1616"/>
    <n v="27506.46"/>
    <n v="1.2601767197865235E-4"/>
    <n v="0.7914737788398698"/>
    <n v="2325"/>
    <s v="Top 70-80"/>
    <s v="B"/>
    <x v="2"/>
  </r>
  <r>
    <s v="WIN"/>
    <x v="7"/>
    <s v="Galen|Colm|Paxton"/>
    <s v="WINDOW PANEL"/>
    <s v="MP40-7866"/>
    <s v="White"/>
    <s v="34x64&quot;"/>
    <s v="A"/>
    <n v="727"/>
    <n v="27486.76"/>
    <n v="1.2592741870222276E-4"/>
    <n v="0.79159970625857201"/>
    <n v="2326"/>
    <s v="Top 70-80"/>
    <s v="B"/>
    <x v="2"/>
  </r>
  <r>
    <s v="YOUT"/>
    <x v="13"/>
    <s v="Raina|Khloe|Arielle"/>
    <s v="COMFORTER (SET)"/>
    <s v="ID10-1818"/>
    <s v="White/Silver"/>
    <s v="Full/Queen"/>
    <s v="B"/>
    <n v="636"/>
    <n v="27486.06"/>
    <n v="1.2592421173300954E-4"/>
    <n v="0.79172563047030498"/>
    <n v="2327"/>
    <s v="Top 70-80"/>
    <s v="B"/>
    <x v="2"/>
  </r>
  <r>
    <s v="ADUL"/>
    <x v="7"/>
    <s v="Jenson|Denver|Clement"/>
    <s v="COMFORTER (SET)"/>
    <s v="MP10-8321"/>
    <s v="Blue"/>
    <s v="Queen"/>
    <s v="B"/>
    <n v="547"/>
    <n v="27478.91"/>
    <n v="1.2589145483318865E-4"/>
    <n v="0.79185152192513819"/>
    <n v="2328"/>
    <s v="Top 70-80"/>
    <s v="B"/>
    <x v="2"/>
  </r>
  <r>
    <s v="ADUL"/>
    <x v="7"/>
    <s v="Laurel|Vivian|Piedmont"/>
    <s v="COMFORTER (SET)"/>
    <s v="MP10-1330"/>
    <s v="Grey"/>
    <s v="Cal King"/>
    <s v="B"/>
    <n v="405"/>
    <n v="27460.77"/>
    <n v="1.2580834851671997E-4"/>
    <n v="0.79197733027365491"/>
    <n v="2329"/>
    <s v="Top 70-80"/>
    <s v="B"/>
    <x v="2"/>
  </r>
  <r>
    <s v="SHET"/>
    <x v="7"/>
    <s v="600 Thread Count|600 Thread Count|600 Thread Count"/>
    <s v="SHEET/SHEET SET"/>
    <s v="MP20-7996"/>
    <s v="Sand"/>
    <s v="King"/>
    <s v="A"/>
    <n v="387"/>
    <n v="27457.78"/>
    <n v="1.2579465017679487E-4"/>
    <n v="0.79210312492383173"/>
    <n v="2330"/>
    <s v="Top 70-80"/>
    <s v="B"/>
    <x v="2"/>
  </r>
  <r>
    <s v="SHET"/>
    <x v="15"/>
    <s v="Cozy Cotton Flannel|Cozy Cotton Flannel|Cozy Cotton Flannel"/>
    <s v="SHEET/SHEET SET"/>
    <s v="TN20-0557"/>
    <s v="Tan Woodland Winter"/>
    <s v="Twin"/>
    <s v="A"/>
    <n v="1592"/>
    <n v="27448.99"/>
    <n v="1.2575437980624584E-4"/>
    <n v="0.79222887930363795"/>
    <n v="2331"/>
    <s v="Top 70-80"/>
    <s v="B"/>
    <x v="2"/>
  </r>
  <r>
    <s v="SHET"/>
    <x v="12"/>
    <s v="Cotton Flannel|Cotton Flannel|Cotton Flannel"/>
    <s v="SHEET/SHEET SET"/>
    <s v="WR20-2282"/>
    <s v="Grey Moose"/>
    <s v="Queen"/>
    <s v="B"/>
    <n v="959"/>
    <n v="27443.47"/>
    <n v="1.2572909056330719E-4"/>
    <n v="0.79235460839420124"/>
    <n v="2332"/>
    <s v="Top 70-80"/>
    <s v="B"/>
    <x v="2"/>
  </r>
  <r>
    <s v="WIN"/>
    <x v="7"/>
    <s v="Eastfield|Lyndon|Wren"/>
    <s v="WINDOW PANEL"/>
    <s v="MP40-7813"/>
    <s v="Teak"/>
    <s v="35x64&quot;"/>
    <s v="A"/>
    <n v="814"/>
    <n v="27441.94"/>
    <n v="1.2572208104488398E-4"/>
    <n v="0.79248033047524613"/>
    <n v="2333"/>
    <s v="Top 70-80"/>
    <s v="B"/>
    <x v="2"/>
  </r>
  <r>
    <s v="FUR"/>
    <x v="0"/>
    <s v="Kenna|Kenna|Kenna"/>
    <s v="BED"/>
    <s v="MT115-1206"/>
    <s v="Dark Coffee"/>
    <s v="Queen"/>
    <s v="B-"/>
    <n v="54"/>
    <n v="27433.87"/>
    <n v="1.2568510927123998E-4"/>
    <n v="0.79260601558451738"/>
    <n v="2334"/>
    <s v="Top 70-80"/>
    <s v="B"/>
    <x v="2"/>
  </r>
  <r>
    <s v="SHET"/>
    <x v="12"/>
    <s v="Cotton Flannel|Cotton Flannel|Cotton Flannel"/>
    <s v="SHEET/SHEET SET"/>
    <s v="WR20-1797"/>
    <s v="Brown Plaid"/>
    <s v="King"/>
    <s v="B"/>
    <n v="819"/>
    <n v="27420.27"/>
    <n v="1.2562280244081143E-4"/>
    <n v="0.79273163838695815"/>
    <n v="2335"/>
    <s v="Top 70-80"/>
    <s v="B"/>
    <x v="2"/>
  </r>
  <r>
    <s v="SHET"/>
    <x v="10"/>
    <s v="Cotton 144TC|Cotton 144TC|Cotton 144TC"/>
    <s v="SHEET/SHEET SET"/>
    <s v="CS20-1645"/>
    <s v="Blue"/>
    <s v="Queen"/>
    <s v="ARA"/>
    <n v="1256"/>
    <n v="27396.639999999999"/>
    <n v="1.2551454432294183E-4"/>
    <n v="0.79285715293128112"/>
    <n v="2336"/>
    <s v="Top 70-80"/>
    <s v="B"/>
    <x v="2"/>
  </r>
  <r>
    <s v="YOUT"/>
    <x v="11"/>
    <s v="Cloud|Bliss|Euphoria"/>
    <s v="COVERLET&amp;BEDSPR"/>
    <s v="UHK13-0016"/>
    <s v="Pink"/>
    <s v="Full/Queen"/>
    <s v="B"/>
    <n v="503"/>
    <n v="27381.24"/>
    <n v="1.2544399100025068E-4"/>
    <n v="0.79298259692228135"/>
    <n v="2337"/>
    <s v="Top 70-80"/>
    <s v="B"/>
    <x v="2"/>
  </r>
  <r>
    <s v="SHET"/>
    <x v="13"/>
    <s v="Cozy Soft|Cozy Soft|Cozy Soft"/>
    <s v="SHEET/SHEET SET"/>
    <s v="ID20-1756"/>
    <s v="Teal Dogs"/>
    <s v="Queen"/>
    <s v="B"/>
    <n v="1110"/>
    <n v="27372.41"/>
    <n v="1.2540353737431801E-4"/>
    <n v="0.79310800045965568"/>
    <n v="2338"/>
    <s v="Top 70-80"/>
    <s v="B"/>
    <x v="2"/>
  </r>
  <r>
    <s v="YOUT"/>
    <x v="13"/>
    <s v="Raina|Khloe|Arielle"/>
    <s v="COMFORTER (SET)"/>
    <s v="ID10-1242"/>
    <s v="Aqua/Silver"/>
    <s v="King/Cal K"/>
    <s v="B"/>
    <n v="641"/>
    <n v="27372.11"/>
    <n v="1.2540216295894093E-4"/>
    <n v="0.79323340262261466"/>
    <n v="2339"/>
    <s v="Top 70-80"/>
    <s v="B"/>
    <x v="2"/>
  </r>
  <r>
    <s v="TOWL"/>
    <x v="2"/>
    <s v="800gsm|800gsm|800gsm"/>
    <s v="BATH TOWEL"/>
    <s v="MPS73-530"/>
    <s v="Dark Green"/>
    <s v="34x68&quot; – 2"/>
    <s v="NEW"/>
    <n v="779"/>
    <n v="27348.94"/>
    <n v="1.2529601227798286E-4"/>
    <n v="0.79335869863489261"/>
    <n v="2340"/>
    <s v="Top 70-80"/>
    <s v="B"/>
    <x v="2"/>
  </r>
  <r>
    <s v="BATH"/>
    <x v="7"/>
    <s v="Spa Cotton|Spa Cotton|Spa Cotton"/>
    <s v="BATH RUG"/>
    <s v="MP72-1487"/>
    <s v="Grey"/>
    <s v="24x44&quot;"/>
    <s v="B"/>
    <n v="2210"/>
    <n v="27334.63"/>
    <n v="1.2523045266449518E-4"/>
    <n v="0.79348392908755716"/>
    <n v="2341"/>
    <s v="Top 70-80"/>
    <s v="B"/>
    <x v="2"/>
  </r>
  <r>
    <s v="ADUL"/>
    <x v="7"/>
    <s v="Quebec|Mansfield|Vancouver"/>
    <s v="COVERLET&amp;BEDSPR"/>
    <s v="MP13-1686"/>
    <s v="Navy"/>
    <s v="Full/Queen"/>
    <s v="A"/>
    <n v="746"/>
    <n v="27333.59"/>
    <n v="1.2522568802452122E-4"/>
    <n v="0.79360915477558169"/>
    <n v="2342"/>
    <s v="Top 70-80"/>
    <s v="B"/>
    <x v="2"/>
  </r>
  <r>
    <s v="ADUL"/>
    <x v="1"/>
    <s v="Cody|Cody|Cody"/>
    <s v="COMFORTER (SET)"/>
    <s v="II10-1116"/>
    <s v="Gray/Yellow"/>
    <s v="Full/Queen"/>
    <s v="A"/>
    <n v="355"/>
    <n v="27299.03"/>
    <n v="1.2506735537307927E-4"/>
    <n v="0.79373422213095479"/>
    <n v="2343"/>
    <s v="Top 70-80"/>
    <s v="B"/>
    <x v="2"/>
  </r>
  <r>
    <s v="WIN"/>
    <x v="26"/>
    <s v="Maya|Arlie|Rune"/>
    <s v="WINDOW PANEL"/>
    <s v="SS40-0109"/>
    <s v="Taupe"/>
    <s v="100x84&quot; Bl"/>
    <s v="A"/>
    <n v="961"/>
    <n v="27288.34"/>
    <n v="1.2501838037180861E-4"/>
    <n v="0.79385924051132661"/>
    <n v="2344"/>
    <s v="Top 70-80"/>
    <s v="B"/>
    <x v="2"/>
  </r>
  <r>
    <s v="ADUL"/>
    <x v="27"/>
    <s v="Ronan|Dermot|Dierdre"/>
    <s v="COMFORTER (SET)"/>
    <s v="MPP10-002"/>
    <s v="Blue"/>
    <s v="King/Cal K"/>
    <s v="B"/>
    <n v="426"/>
    <n v="27263.15"/>
    <n v="1.2490297529397807E-4"/>
    <n v="0.79398414348662061"/>
    <n v="2345"/>
    <s v="Top 70-80"/>
    <s v="B"/>
    <x v="2"/>
  </r>
  <r>
    <s v="ADUL"/>
    <x v="1"/>
    <s v="Pomona|Pomona|Pomona"/>
    <s v="COVERLET&amp;BEDSPR"/>
    <s v="II13-565"/>
    <s v="Navy"/>
    <s v="King/Cal K"/>
    <s v="B"/>
    <n v="347"/>
    <n v="27259.64"/>
    <n v="1.2488689463406599E-4"/>
    <n v="0.79410903038125469"/>
    <n v="2346"/>
    <s v="Top 70-80"/>
    <s v="B"/>
    <x v="2"/>
  </r>
  <r>
    <s v="ADUL"/>
    <x v="7"/>
    <s v="Serene|Belle|Monroe"/>
    <s v="COMFORTER (SET)"/>
    <s v="MP10-3447"/>
    <s v="Purple"/>
    <s v="King"/>
    <s v="B"/>
    <n v="355"/>
    <n v="27256.31"/>
    <n v="1.248716386233802E-4"/>
    <n v="0.79423390201987809"/>
    <n v="2347"/>
    <s v="Top 70-80"/>
    <s v="B"/>
    <x v="2"/>
  </r>
  <r>
    <s v="BATH"/>
    <x v="2"/>
    <s v="Marshmallow|Marshmallow|Marshmallow"/>
    <s v="BATH RUG"/>
    <s v="MPS72-387"/>
    <s v="Natural"/>
    <s v="Contour"/>
    <s v="A+"/>
    <n v="1825"/>
    <n v="27247.21"/>
    <n v="1.2482994802360812E-4"/>
    <n v="0.79435873196790174"/>
    <n v="2348"/>
    <s v="Top 70-80"/>
    <s v="B"/>
    <x v="2"/>
  </r>
  <r>
    <s v="BLK"/>
    <x v="9"/>
    <s v="Heated Plush|Heated Plush|Heated Plush"/>
    <s v="ELECT BLANKET"/>
    <s v="BR54-0655"/>
    <s v="Lavender"/>
    <s v="Full"/>
    <s v="B+"/>
    <n v="545"/>
    <n v="27239.16"/>
    <n v="1.2479306787765594E-4"/>
    <n v="0.79448352503577935"/>
    <n v="2349"/>
    <s v="Top 70-80"/>
    <s v="B"/>
    <x v="2"/>
  </r>
  <r>
    <s v="SHET"/>
    <x v="15"/>
    <s v="Micro Fleece|Micro Fleece|Micro Fleece"/>
    <s v="SHEET/SHEET SET"/>
    <s v="TN20-0525"/>
    <s v="Blush"/>
    <s v="Queen"/>
    <s v="A"/>
    <n v="864"/>
    <n v="27218.01"/>
    <n v="1.2469617159357037E-4"/>
    <n v="0.79460822120737296"/>
    <n v="2350"/>
    <s v="Top 70-80"/>
    <s v="B"/>
    <x v="2"/>
  </r>
  <r>
    <s v="SHET"/>
    <x v="15"/>
    <s v="Cozy Cotton Flannel|Cozy Cotton Flannel|Cozy Cotton Flannel"/>
    <s v="SHEET/SHEET SET"/>
    <s v="TN20-0063"/>
    <s v="Tan/Blue Snowflakes"/>
    <s v="Queen"/>
    <s v="B"/>
    <n v="1108"/>
    <n v="27206.13"/>
    <n v="1.246417447446372E-4"/>
    <n v="0.79473286295211765"/>
    <n v="2351"/>
    <s v="Top 70-80"/>
    <s v="B"/>
    <x v="2"/>
  </r>
  <r>
    <s v="ADUL"/>
    <x v="2"/>
    <s v="Murphy|Murphy|Murphy"/>
    <s v="COMFORTER (SET)"/>
    <s v="MPS10-524"/>
    <s v="Blue"/>
    <s v="King/Cal K"/>
    <s v="TBD"/>
    <n v="137"/>
    <n v="27192.400000000001"/>
    <n v="1.245788423342119E-4"/>
    <n v="0.79485744179445184"/>
    <n v="2352"/>
    <s v="Top 70-80"/>
    <s v="B"/>
    <x v="2"/>
  </r>
  <r>
    <s v="WIN"/>
    <x v="7"/>
    <s v="Beals|Barnet|Bayer"/>
    <s v="WINDOW PANEL"/>
    <s v="MP40-7496"/>
    <s v="Natural"/>
    <s v="50x95&quot;"/>
    <s v="B"/>
    <n v="1280"/>
    <n v="27190.23"/>
    <n v="1.2456890072965089E-4"/>
    <n v="0.79498201069518148"/>
    <n v="2353"/>
    <s v="Top 70-80"/>
    <s v="B"/>
    <x v="2"/>
  </r>
  <r>
    <s v="TOWL"/>
    <x v="16"/>
    <s v="Big Bundle|Big Bundle|Big Bundle"/>
    <s v="BATH TOWEL"/>
    <s v="5DS73-0261"/>
    <s v="Silver"/>
    <s v="12-Piece"/>
    <s v="B"/>
    <n v="942"/>
    <n v="27180"/>
    <n v="1.2452203316529176E-4"/>
    <n v="0.79510653272834675"/>
    <n v="2354"/>
    <s v="Top 70-80"/>
    <s v="B"/>
    <x v="2"/>
  </r>
  <r>
    <s v="YOUT"/>
    <x v="11"/>
    <s v="Lulu|Thea|Maisie"/>
    <s v="COMFORTER (SET)"/>
    <s v="UHK10-0231"/>
    <s v="Purple"/>
    <s v="Full/Queen"/>
    <s v="B"/>
    <n v="595"/>
    <n v="27149.32"/>
    <n v="1.243814762860603E-4"/>
    <n v="0.79523091420463277"/>
    <n v="2355"/>
    <s v="Top 70-80"/>
    <s v="B"/>
    <x v="2"/>
  </r>
  <r>
    <s v="YOUT"/>
    <x v="11"/>
    <s v="Cloud|Bliss|Euphoria"/>
    <s v="COMFORTER (SET)"/>
    <s v="UHK10-0018"/>
    <s v="Blue"/>
    <s v="Full/Queen"/>
    <s v="B+"/>
    <n v="495"/>
    <n v="27146.12"/>
    <n v="1.2436681585537121E-4"/>
    <n v="0.79535528102048814"/>
    <n v="2356"/>
    <s v="Top 70-80"/>
    <s v="B"/>
    <x v="2"/>
  </r>
  <r>
    <s v="YOUT"/>
    <x v="24"/>
    <s v="Tessa|Tanya|Jamie"/>
    <s v="COMFORTER (SET)"/>
    <s v="MZK10-273"/>
    <s v="Lavender"/>
    <s v="Twin"/>
    <s v="B"/>
    <n v="777"/>
    <n v="27129.33"/>
    <n v="1.2428989440809951E-4"/>
    <n v="0.79547957091489618"/>
    <n v="2357"/>
    <s v="Top 70-80"/>
    <s v="B"/>
    <x v="2"/>
  </r>
  <r>
    <s v="SHET"/>
    <x v="10"/>
    <s v="Cotton Flannel 135GSM|Cotton Flannel 135GSM|Cotton Flannel 135GSM"/>
    <s v="SHEET/SHEET SET"/>
    <s v="CS20-1416"/>
    <s v="Novalty Grey/Pink Cats"/>
    <s v="Queen"/>
    <s v="ARB"/>
    <n v="1099"/>
    <n v="27107.97"/>
    <n v="1.2419203603324997E-4"/>
    <n v="0.79560376295092938"/>
    <n v="2358"/>
    <s v="Top 70-80"/>
    <s v="B"/>
    <x v="2"/>
  </r>
  <r>
    <s v="BLK"/>
    <x v="9"/>
    <s v="Electric Micro Fleece|Electric Micro Fleece|Electric Micro Fleece"/>
    <s v="ELECT BLANKET"/>
    <s v="BR54-0413"/>
    <s v="Grey"/>
    <s v="Queen"/>
    <s v="B+"/>
    <n v="362"/>
    <n v="27106.71"/>
    <n v="1.2418626348866614E-4"/>
    <n v="0.79572794921441803"/>
    <n v="2359"/>
    <s v="Top 70-80"/>
    <s v="B"/>
    <x v="2"/>
  </r>
  <r>
    <s v="SHET"/>
    <x v="10"/>
    <s v="Cotton 144TC|Cotton 144TC|Cotton 144TC"/>
    <s v="SHEET/SHEET SET"/>
    <s v="CS20-1634"/>
    <s v="White"/>
    <s v="King"/>
    <s v="ARA"/>
    <n v="1114"/>
    <n v="27106.06"/>
    <n v="1.2418328558868244E-4"/>
    <n v="0.79585213250000675"/>
    <n v="2360"/>
    <s v="Top 70-80"/>
    <s v="B"/>
    <x v="2"/>
  </r>
  <r>
    <s v="BLK"/>
    <x v="7"/>
    <s v="Liquid Cotton|Liquid Cotton|Liquid Cotton"/>
    <s v="BLANKET"/>
    <s v="BL51N-0680"/>
    <s v="Grey"/>
    <s v="King"/>
    <s v="B"/>
    <n v="906"/>
    <n v="27100.28"/>
    <n v="1.2415680518575029E-4"/>
    <n v="0.79597628930519249"/>
    <n v="2361"/>
    <s v="Top 70-80"/>
    <s v="B"/>
    <x v="2"/>
  </r>
  <r>
    <s v="ADUL"/>
    <x v="3"/>
    <s v="Porter|Evans|Walker"/>
    <s v="DUVET&amp;DUVET SET"/>
    <s v="AM12-0157"/>
    <s v="Black"/>
    <s v="King"/>
    <s v="A++"/>
    <n v="1123"/>
    <n v="27096.87"/>
    <n v="1.2414118266429724E-4"/>
    <n v="0.79610043048785684"/>
    <n v="2362"/>
    <s v="Top 70-80"/>
    <s v="B"/>
    <x v="2"/>
  </r>
  <r>
    <s v="ADUL"/>
    <x v="1"/>
    <s v="Rhea|Rhea|Rhea"/>
    <s v="DUVET&amp;DUVET SET"/>
    <s v="II12-1040"/>
    <s v="Ivory/Charcoal"/>
    <s v="Full/Queen"/>
    <s v="A+"/>
    <n v="554"/>
    <n v="27091.18"/>
    <n v="1.2411511458597824E-4"/>
    <n v="0.79622454560244282"/>
    <n v="2363"/>
    <s v="Top 70-80"/>
    <s v="B"/>
    <x v="2"/>
  </r>
  <r>
    <s v="ADUL"/>
    <x v="6"/>
    <s v="Knowles|Glendale|Cabrillo"/>
    <s v="COVERLET&amp;BEDSPR"/>
    <s v="MPE13-310"/>
    <s v="Grey"/>
    <s v="Queen"/>
    <s v="B"/>
    <n v="446"/>
    <n v="27081.68"/>
    <n v="1.2407159143237008E-4"/>
    <n v="0.79634861719387517"/>
    <n v="2364"/>
    <s v="Top 70-80"/>
    <s v="B"/>
    <x v="2"/>
  </r>
  <r>
    <s v="ADUL"/>
    <x v="7"/>
    <s v="Princeton|Dartmouth|Cambridge"/>
    <s v="SHOWER CURTAIN"/>
    <s v="MP70-3039"/>
    <s v="Blue"/>
    <s v="72x72&quot;"/>
    <s v="B"/>
    <n v="1713"/>
    <n v="27074.03"/>
    <n v="1.24036543840254E-4"/>
    <n v="0.79647265373771547"/>
    <n v="2365"/>
    <s v="Top 70-80"/>
    <s v="B"/>
    <x v="2"/>
  </r>
  <r>
    <s v="BASI"/>
    <x v="29"/>
    <s v="Cooling Touch|Cooling Touch|Cooling Touch"/>
    <s v="THROW"/>
    <s v="SI50-0024"/>
    <s v="Grey"/>
    <s v="50x60&quot;"/>
    <s v="TBD"/>
    <n v="1592"/>
    <n v="27055.9"/>
    <n v="1.2395348333763125E-4"/>
    <n v="0.79659660722105308"/>
    <n v="2366"/>
    <s v="Top 70-80"/>
    <s v="B"/>
    <x v="2"/>
  </r>
  <r>
    <s v="LGT"/>
    <x v="1"/>
    <s v="Auburn|Auburn|Auburn"/>
    <s v="LGT-PENDANTS"/>
    <s v="MP151-0198"/>
    <s v="Bronze/Clear"/>
    <s v="Dia.9&quot;"/>
    <s v="B"/>
    <n v="480"/>
    <n v="27048.29"/>
    <n v="1.2391861900089881E-4"/>
    <n v="0.79672052584005393"/>
    <n v="2367"/>
    <s v="Top 70-80"/>
    <s v="B"/>
    <x v="2"/>
  </r>
  <r>
    <s v="SHET"/>
    <x v="15"/>
    <s v="Cozy Cotton Flannel|Cozy Cotton Flannel|Cozy Cotton Flannel"/>
    <s v="SHEET/SHEET SET"/>
    <s v="TN20-0230"/>
    <s v="Pink French Bulldog"/>
    <s v="Queen"/>
    <s v="B"/>
    <n v="1131"/>
    <n v="27047.25"/>
    <n v="1.2391385436092485E-4"/>
    <n v="0.79684443969441487"/>
    <n v="2368"/>
    <s v="Top 70-80"/>
    <s v="B"/>
    <x v="2"/>
  </r>
  <r>
    <s v="ADUL"/>
    <x v="7"/>
    <s v="Laurel|Vivian|Piedmont"/>
    <s v="COMFORTER (SET)"/>
    <s v="MP10-640"/>
    <s v="Seafoam"/>
    <s v="King"/>
    <s v="B"/>
    <n v="411"/>
    <n v="27046.47"/>
    <n v="1.239102808809444E-4"/>
    <n v="0.79696834997529586"/>
    <n v="2369"/>
    <s v="Top 70-80"/>
    <s v="B"/>
    <x v="2"/>
  </r>
  <r>
    <s v="ADUL"/>
    <x v="7"/>
    <s v="Veronica|Pansy|Danica"/>
    <s v="DUVET&amp;DUVET SET"/>
    <s v="MP12-6395"/>
    <s v="Warm Grey/White"/>
    <s v="King/Cal K"/>
    <s v="B"/>
    <n v="408"/>
    <n v="27038.6"/>
    <n v="1.2387422538421845E-4"/>
    <n v="0.79709222420068004"/>
    <n v="2370"/>
    <s v="Top 70-80"/>
    <s v="B"/>
    <x v="2"/>
  </r>
  <r>
    <s v="FUR"/>
    <x v="1"/>
    <s v="Novak|Novak|Novak"/>
    <s v="ACCENT CHAIR"/>
    <s v="II100-0435"/>
    <s v="Grey"/>
    <s v="See below"/>
    <s v="B"/>
    <n v="186"/>
    <n v="27028.5"/>
    <n v="1.2382795339985607E-4"/>
    <n v="0.79721605215407987"/>
    <n v="2371"/>
    <s v="Top 70-80"/>
    <s v="B"/>
    <x v="2"/>
  </r>
  <r>
    <s v="BLK"/>
    <x v="9"/>
    <s v="Heated Microlight to Berber|Heated Microlight to Berber"/>
    <s v="ELECT BLANKET"/>
    <s v="BR54-0386"/>
    <s v="Chocolate"/>
    <s v="Full"/>
    <s v="B"/>
    <n v="432"/>
    <n v="27026.93"/>
    <n v="1.2382076062604925E-4"/>
    <n v="0.79733987291470587"/>
    <n v="2372"/>
    <s v="Top 70-80"/>
    <s v="B"/>
    <x v="2"/>
  </r>
  <r>
    <s v="ADUL"/>
    <x v="20"/>
    <s v="Dover|Blakely|Reese"/>
    <s v="DUVET&amp;DUVET SET"/>
    <s v="LCN12-0108"/>
    <s v="Natural"/>
    <s v="King/Cal K"/>
    <s v="B"/>
    <n v="410"/>
    <n v="27018.23"/>
    <n v="1.2378090258011333E-4"/>
    <n v="0.79746365381728601"/>
    <n v="2373"/>
    <s v="Top 70-80"/>
    <s v="B"/>
    <x v="2"/>
  </r>
  <r>
    <s v="ADUL"/>
    <x v="7"/>
    <s v="Vienna|Marcella|Adela"/>
    <s v="COMFORTER (SET)"/>
    <s v="MP10-7955"/>
    <s v="Black"/>
    <s v="Cal King"/>
    <s v="B"/>
    <n v="325"/>
    <n v="26990.71"/>
    <n v="1.2365482287618733E-4"/>
    <n v="0.79758730864016225"/>
    <n v="2374"/>
    <s v="Top 70-80"/>
    <s v="B"/>
    <x v="2"/>
  </r>
  <r>
    <s v="BLK"/>
    <x v="12"/>
    <s v="Burlington|Burlington|Burlington"/>
    <s v="BLANKET"/>
    <s v="WR51-2217"/>
    <s v="Blue"/>
    <s v="Twin"/>
    <s v="A+"/>
    <n v="1477"/>
    <n v="26984.73"/>
    <n v="1.2362742619633713E-4"/>
    <n v="0.79771093606635857"/>
    <n v="2375"/>
    <s v="Top 70-80"/>
    <s v="B"/>
    <x v="2"/>
  </r>
  <r>
    <s v="SHET"/>
    <x v="13"/>
    <s v="Cozy Soft|Cozy Soft|Cozy Soft"/>
    <s v="SHEET/SHEET SET"/>
    <s v="ID20-1759"/>
    <s v="Blue Penguins"/>
    <s v="Full"/>
    <s v="B"/>
    <n v="1224"/>
    <n v="26979.32"/>
    <n v="1.2360264090570343E-4"/>
    <n v="0.79783453870726428"/>
    <n v="2376"/>
    <s v="Top 70-80"/>
    <s v="B"/>
    <x v="2"/>
  </r>
  <r>
    <s v="ADUL"/>
    <x v="10"/>
    <s v="Gloria"/>
    <s v="COMFORTER (SET)"/>
    <s v="CS10-1310"/>
    <s v="Coral"/>
    <s v="King"/>
    <s v="ARB"/>
    <n v="750"/>
    <n v="26968.23"/>
    <n v="1.2355183335059663E-4"/>
    <n v="0.79795809054061484"/>
    <n v="2377"/>
    <s v="Top 70-80"/>
    <s v="B"/>
    <x v="2"/>
  </r>
  <r>
    <s v="BLK"/>
    <x v="6"/>
    <s v="Parkston|Hartford|Hartford"/>
    <s v="COMFORTER (SET)"/>
    <s v="MPE10-949"/>
    <s v="Brown"/>
    <s v="Full/Queen"/>
    <s v="B"/>
    <n v="1060"/>
    <n v="26931.93"/>
    <n v="1.2338552908996747E-4"/>
    <n v="0.79808147606970481"/>
    <n v="2378"/>
    <s v="Top 70-80"/>
    <s v="B"/>
    <x v="2"/>
  </r>
  <r>
    <s v="ADUL"/>
    <x v="3"/>
    <s v="Boulder Stripe|Cascade Stripe|Highland Stripe"/>
    <s v="COMFORTER (SET)"/>
    <s v="AM10-0291"/>
    <s v="Brick"/>
    <s v="Full/Queen"/>
    <s v="B"/>
    <n v="836"/>
    <n v="26904.560000000001"/>
    <n v="1.2326013659373002E-4"/>
    <n v="0.7982047362062985"/>
    <n v="2379"/>
    <s v="Top 70-80"/>
    <s v="B"/>
    <x v="2"/>
  </r>
  <r>
    <s v="ADUL"/>
    <x v="7"/>
    <s v="Harper|Emery|Mercer"/>
    <s v="COVERLET&amp;BEDSPR"/>
    <s v="MP13-6466"/>
    <s v="Green"/>
    <s v="Full/Queen"/>
    <s v="B"/>
    <n v="552"/>
    <n v="26895.74"/>
    <n v="1.2321972878164328E-4"/>
    <n v="0.7983279559350801"/>
    <n v="2380"/>
    <s v="Top 70-80"/>
    <s v="B"/>
    <x v="2"/>
  </r>
  <r>
    <s v="BASI"/>
    <x v="2"/>
    <s v="Cotton Sateen"/>
    <s v="NORMAL PILLOW"/>
    <s v="MPS30-267"/>
    <s v="White"/>
    <s v="26x26&quot;"/>
    <s v="B"/>
    <n v="1445"/>
    <n v="26856.95"/>
    <n v="1.2304201687338419E-4"/>
    <n v="0.79845099795195351"/>
    <n v="2381"/>
    <s v="Top 70-80"/>
    <s v="B"/>
    <x v="2"/>
  </r>
  <r>
    <s v="ADUL"/>
    <x v="7"/>
    <s v="Veronica|Pansy|Danica"/>
    <s v="COMFORTER (SET)"/>
    <s v="MP10-7823"/>
    <s v="Off-White"/>
    <s v="Full/Queen"/>
    <s v="B"/>
    <n v="339"/>
    <n v="26831.75"/>
    <n v="1.2292656598170777E-4"/>
    <n v="0.79857392451793519"/>
    <n v="2382"/>
    <s v="Top 70-80"/>
    <s v="B"/>
    <x v="2"/>
  </r>
  <r>
    <s v="BLK"/>
    <x v="5"/>
    <s v="Plush Heated|Plush Heated|Plush Heated"/>
    <s v="ELECT BLANKET"/>
    <s v="ST54-0132"/>
    <s v="Light Blue"/>
    <s v="King"/>
    <s v="B"/>
    <n v="320"/>
    <n v="26828.32"/>
    <n v="1.2291085183256293E-4"/>
    <n v="0.79869683536976777"/>
    <n v="2383"/>
    <s v="Top 70-80"/>
    <s v="B"/>
    <x v="2"/>
  </r>
  <r>
    <s v="ADUL"/>
    <x v="7"/>
    <s v="Cassandra|Gisele|Maddy"/>
    <s v="DUVET&amp;DUVET SET"/>
    <s v="MP12-6167"/>
    <s v="Blush"/>
    <s v="Full/Queen"/>
    <s v="B"/>
    <n v="795"/>
    <n v="26811.15"/>
    <n v="1.2283218945914688E-4"/>
    <n v="0.79881966755922695"/>
    <n v="2384"/>
    <s v="Top 70-80"/>
    <s v="B"/>
    <x v="2"/>
  </r>
  <r>
    <s v="BLK"/>
    <x v="12"/>
    <s v="Alton|Alton|Alton"/>
    <s v="COMFORTER (SET)"/>
    <s v="WR10-2888"/>
    <s v="Charcoal/Ivory"/>
    <s v="King"/>
    <s v="B"/>
    <n v="422"/>
    <n v="26805.97"/>
    <n v="1.2280845788696895E-4"/>
    <n v="0.79894247601711388"/>
    <n v="2385"/>
    <s v="Top 70-80"/>
    <s v="B"/>
    <x v="2"/>
  </r>
  <r>
    <s v="ADUL"/>
    <x v="7"/>
    <s v="Bellagio|Venetian|Mirage"/>
    <s v="COMFORTER (SET)"/>
    <s v="MP10-4884"/>
    <s v="Grey"/>
    <s v="Cal King"/>
    <s v="B"/>
    <n v="353"/>
    <n v="26796.82"/>
    <n v="1.2276653821796738E-4"/>
    <n v="0.79906524255533184"/>
    <n v="2386"/>
    <s v="Top 70-80"/>
    <s v="B"/>
    <x v="2"/>
  </r>
  <r>
    <s v="ADUL"/>
    <x v="7"/>
    <s v="Tuscany|Marino|Genoa"/>
    <s v="THROW"/>
    <s v="MP50-4301"/>
    <s v="Seafoam"/>
    <s v="60x72&quot;"/>
    <s v="B"/>
    <n v="1332"/>
    <n v="26771.88"/>
    <n v="1.2265227848628444E-4"/>
    <n v="0.79918789483381814"/>
    <n v="2387"/>
    <s v="Top 70-80"/>
    <s v="B"/>
    <x v="2"/>
  </r>
  <r>
    <s v="ADUL"/>
    <x v="7"/>
    <s v="Fraser|Joshua|Levi"/>
    <s v="COVERLET&amp;BEDSPR"/>
    <s v="MP13-8112"/>
    <s v="Taupe/Blue"/>
    <s v="Full/Queen"/>
    <s v="B+"/>
    <n v="649"/>
    <n v="26770.99"/>
    <n v="1.2264820105399905E-4"/>
    <n v="0.79931054303487215"/>
    <n v="2388"/>
    <s v="Top 70-80"/>
    <s v="B"/>
    <x v="2"/>
  </r>
  <r>
    <s v="ADUL"/>
    <x v="10"/>
    <s v="Kienna|Kienna|Kienna"/>
    <s v="COVERLET&amp;BEDSPR"/>
    <s v="CS14-1276-3"/>
    <s v="Blue"/>
    <s v="Twin/Twin "/>
    <s v="ARB"/>
    <n v="1330"/>
    <n v="26768.76"/>
    <n v="1.2263798456636259E-4"/>
    <n v="0.7994331810194385"/>
    <n v="2389"/>
    <s v="Top 70-80"/>
    <s v="B"/>
    <x v="2"/>
  </r>
  <r>
    <s v="SHET"/>
    <x v="12"/>
    <s v="Cotton Flannel|Cotton Flannel|Cotton Flannel"/>
    <s v="SHEET/SHEET SET"/>
    <s v="WR20-3986"/>
    <s v="Green Trees &amp; Trucks"/>
    <s v="Queen"/>
    <s v="A"/>
    <n v="898"/>
    <n v="26765.119999999999"/>
    <n v="1.2262130832645378E-4"/>
    <n v="0.79955580232776491"/>
    <n v="2390"/>
    <s v="Top 70-80"/>
    <s v="B"/>
    <x v="2"/>
  </r>
  <r>
    <s v="SHET"/>
    <x v="15"/>
    <s v="Cozy Cotton Flannel|Cozy Cotton Flannel|Cozy Cotton Flannel"/>
    <s v="SHEET/SHEET SET"/>
    <s v="TN20-0248"/>
    <s v="Blue Geo"/>
    <s v="Queen"/>
    <s v="B"/>
    <n v="1062"/>
    <n v="26758.52"/>
    <n v="1.2259107118815757E-4"/>
    <n v="0.79967839339895308"/>
    <n v="2391"/>
    <s v="Top 70-80"/>
    <s v="B"/>
    <x v="2"/>
  </r>
  <r>
    <s v="ADUL"/>
    <x v="10"/>
    <s v="Kienna"/>
    <s v="COVERLET&amp;BEDSPR"/>
    <s v="CS14-0262"/>
    <s v="Taupe"/>
    <s v="Twin/Twin "/>
    <s v="ARA"/>
    <n v="1389"/>
    <n v="26713.919999999998"/>
    <n v="1.2238674143542864E-4"/>
    <n v="0.79980078014038847"/>
    <n v="2392"/>
    <s v="Top 70-80"/>
    <s v="B"/>
    <x v="2"/>
  </r>
  <r>
    <s v="BATH"/>
    <x v="7"/>
    <s v="Evan|Ethan|Jordan"/>
    <s v="BATH RUG"/>
    <s v="MP72-3566"/>
    <s v="Taupe"/>
    <s v="24x72&quot;"/>
    <s v="B"/>
    <n v="791"/>
    <n v="26713.7"/>
    <n v="1.2238573353081877E-4"/>
    <n v="0.79992316587391932"/>
    <n v="2393"/>
    <s v="Top 70-80"/>
    <s v="B"/>
    <x v="2"/>
  </r>
  <r>
    <s v="ADUL"/>
    <x v="10"/>
    <s v="Kienna"/>
    <s v="COVERLET&amp;BEDSPR"/>
    <s v="CS14-0056"/>
    <s v="Taupe"/>
    <s v="King/Cal K"/>
    <s v="ARA"/>
    <n v="884"/>
    <n v="26709.8"/>
    <n v="1.2236786613091646E-4"/>
    <n v="0.80004553374005027"/>
    <n v="2394"/>
    <s v="Top 70-80"/>
    <s v="B"/>
    <x v="2"/>
  </r>
  <r>
    <s v="ADUL"/>
    <x v="7"/>
    <s v="Medina|Barrett|Ryland"/>
    <s v="COMFORTER (SET)"/>
    <s v="MP10-1658"/>
    <s v="Navy"/>
    <s v="Queen"/>
    <s v="B"/>
    <n v="376"/>
    <n v="26701.67"/>
    <n v="1.2233061947419704E-4"/>
    <n v="0.80016786435952447"/>
    <n v="2395"/>
    <s v="Top 70-80"/>
    <s v="B"/>
    <x v="2"/>
  </r>
  <r>
    <s v="YOUT"/>
    <x v="18"/>
    <s v="Reagan|Gemma|Leona"/>
    <s v="COMFORTER (SET)"/>
    <s v="MZ10-227"/>
    <s v="Pink"/>
    <s v="Twin/Twin "/>
    <s v="B+"/>
    <n v="844"/>
    <n v="26696.76"/>
    <n v="1.223081248758585E-4"/>
    <n v="0.80029017248440038"/>
    <n v="2396"/>
    <s v="Top 70-80"/>
    <s v="B"/>
    <x v="2"/>
  </r>
  <r>
    <s v="BLK"/>
    <x v="15"/>
    <s v="Sherpa|Sherpa|Sherpa"/>
    <s v="ELECT BLANKET"/>
    <s v="TN54-0493"/>
    <s v="Ivory"/>
    <s v="Queen"/>
    <s v="B"/>
    <n v="345"/>
    <n v="26673.56"/>
    <n v="1.2220183675336276E-4"/>
    <n v="0.80041237432115375"/>
    <n v="2397"/>
    <s v="Top 70-80"/>
    <s v="B"/>
    <x v="2"/>
  </r>
  <r>
    <s v="ADUL"/>
    <x v="7"/>
    <s v="Tuscany|Marino|Genoa"/>
    <s v="COVERLET&amp;BEDSPR"/>
    <s v="MP13-8497"/>
    <s v="Khaki"/>
    <s v="Full/Queen"/>
    <s v="TBD"/>
    <n v="592"/>
    <n v="26666.73"/>
    <n v="1.2217054589661077E-4"/>
    <n v="0.80053454486705033"/>
    <n v="2398"/>
    <s v="Top 80-90"/>
    <s v="B"/>
    <x v="2"/>
  </r>
  <r>
    <s v="ADUL"/>
    <x v="7"/>
    <s v="Aubrey|Whitman|Charlotte"/>
    <s v="COVERLET&amp;BEDSPR"/>
    <s v="MP13-7960"/>
    <s v="Black"/>
    <s v="Queen"/>
    <s v="B"/>
    <n v="379"/>
    <n v="26659.65"/>
    <n v="1.2213810969371122E-4"/>
    <n v="0.80065668297674408"/>
    <n v="2399"/>
    <s v="Top 80-90"/>
    <s v="B"/>
    <x v="2"/>
  </r>
  <r>
    <s v="SHET"/>
    <x v="10"/>
    <s v="Cotton Flannel 135GSM|Cotton Flannel 135GSM|Cotton Flannel 135GSM"/>
    <s v="SHEET/SHEET SET"/>
    <s v="CS20-1401"/>
    <s v="Novalty Black Dog"/>
    <s v="Queen"/>
    <s v="ARB"/>
    <n v="969"/>
    <n v="26645.43"/>
    <n v="1.2207296240483666E-4"/>
    <n v="0.80077875593914893"/>
    <n v="2400"/>
    <s v="Top 80-90"/>
    <s v="B"/>
    <x v="2"/>
  </r>
  <r>
    <s v="SHET"/>
    <x v="9"/>
    <s v="1000 Thread Count|1000 Thread Count|1000 Thread Count"/>
    <s v="SHEET/SHEET SET"/>
    <s v="BR20-1886"/>
    <s v="Ivory"/>
    <s v="Cal King"/>
    <s v="B"/>
    <n v="672"/>
    <n v="26644.13"/>
    <n v="1.2206700660486921E-4"/>
    <n v="0.80090082294575382"/>
    <n v="2401"/>
    <s v="Top 80-90"/>
    <s v="B"/>
    <x v="2"/>
  </r>
  <r>
    <s v="PETB"/>
    <x v="21"/>
    <s v="Trucker|Trucker|Trucker"/>
    <s v="PET BEDS"/>
    <s v="PET63CC6034"/>
    <s v="Dark Grey"/>
    <s v="XL"/>
    <s v="A"/>
    <n v="1408"/>
    <n v="26623.360000000001"/>
    <n v="1.2197185124692797E-4"/>
    <n v="0.80102279479700078"/>
    <n v="2402"/>
    <s v="Top 80-90"/>
    <s v="B"/>
    <x v="2"/>
  </r>
  <r>
    <s v="ADUL"/>
    <x v="16"/>
    <s v="Shawnee|Josefina|Stacie"/>
    <s v="COMFORTER (SET)"/>
    <s v="5DS10-0256"/>
    <s v="Blue"/>
    <s v="King"/>
    <s v="B"/>
    <n v="473"/>
    <n v="26590.81"/>
    <n v="1.2182272717851258E-4"/>
    <n v="0.80114461752417931"/>
    <n v="2403"/>
    <s v="Top 80-90"/>
    <s v="B"/>
    <x v="2"/>
  </r>
  <r>
    <s v="ADUL"/>
    <x v="7"/>
    <s v="Keaton|Jaxson|Mitchell"/>
    <s v="COVERLET&amp;BEDSPR"/>
    <s v="MP13-630"/>
    <s v="Cream"/>
    <s v="King/Cal K"/>
    <s v="B"/>
    <n v="617"/>
    <n v="26580.080000000002"/>
    <n v="1.2177356892185829E-4"/>
    <n v="0.80126639109310116"/>
    <n v="2404"/>
    <s v="Top 80-90"/>
    <s v="B"/>
    <x v="2"/>
  </r>
  <r>
    <s v="BATH"/>
    <x v="7"/>
    <s v="Cassandra|Gisele|Maddy"/>
    <s v="SHOWER CURTAIN"/>
    <s v="MP70-6717"/>
    <s v="Blush"/>
    <s v="72x72&quot;"/>
    <s v="B"/>
    <n v="1240"/>
    <n v="26560.5"/>
    <n v="1.2168386541157954E-4"/>
    <n v="0.80138807495851272"/>
    <n v="2405"/>
    <s v="Top 80-90"/>
    <s v="B"/>
    <x v="2"/>
  </r>
  <r>
    <s v="ART"/>
    <x v="7"/>
    <s v="Solana|Solana|Solana"/>
    <s v="AWD"/>
    <s v="MP95B-0295"/>
    <s v="Off-White"/>
    <s v="See below"/>
    <s v="B"/>
    <n v="294"/>
    <n v="26541.09"/>
    <n v="1.2159494073668114E-4"/>
    <n v="0.80150966989924943"/>
    <n v="2406"/>
    <s v="Top 80-90"/>
    <s v="B"/>
    <x v="2"/>
  </r>
  <r>
    <s v="ADUL"/>
    <x v="6"/>
    <s v="Jaxon|Deacon|Ryder"/>
    <s v="COMFORTER (SET)"/>
    <s v="MPE10-1075"/>
    <s v="Coral/Grey"/>
    <s v="Queen"/>
    <s v="B"/>
    <n v="623"/>
    <n v="26533.74"/>
    <n v="1.2156126755994219E-4"/>
    <n v="0.80163123116680934"/>
    <n v="2407"/>
    <s v="Top 80-90"/>
    <s v="B"/>
    <x v="2"/>
  </r>
  <r>
    <s v="ADUL"/>
    <x v="7"/>
    <s v="Quebec|Mansfield|Vancouver"/>
    <s v="THROW"/>
    <s v="MP50-2984"/>
    <s v="Khaki"/>
    <s v="60x70&quot;"/>
    <s v="B"/>
    <n v="1550"/>
    <n v="26511.46"/>
    <n v="1.2145919431126953E-4"/>
    <n v="0.80175269036112062"/>
    <n v="2408"/>
    <s v="Top 80-90"/>
    <s v="B"/>
    <x v="2"/>
  </r>
  <r>
    <s v="SHET"/>
    <x v="7"/>
    <s v="800 Thread Count|800 Thread Count|800 Thread Count"/>
    <s v="SHEET/SHEET SET"/>
    <s v="MP20-6425"/>
    <s v="White"/>
    <s v="Queen"/>
    <s v="A"/>
    <n v="744"/>
    <n v="26465.46"/>
    <n v="1.2124845062011414E-4"/>
    <n v="0.80187393881174074"/>
    <n v="2409"/>
    <s v="Top 80-90"/>
    <s v="B"/>
    <x v="2"/>
  </r>
  <r>
    <s v="HHL"/>
    <x v="17"/>
    <s v="Coastline|Coastline|Coastline"/>
    <s v="COMFORTER (SET)"/>
    <s v="HH10-398"/>
    <s v="Aqua"/>
    <s v="King"/>
    <s v="B+"/>
    <n v="222"/>
    <n v="26457.31"/>
    <n v="1.2121111233570292E-4"/>
    <n v="0.80199514992407639"/>
    <n v="2410"/>
    <s v="Top 80-90"/>
    <s v="B"/>
    <x v="2"/>
  </r>
  <r>
    <s v="SHET"/>
    <x v="12"/>
    <s v="Cotton Flannel|Cotton Flannel|Cotton Flannel"/>
    <s v="SHEET/SHEET SET"/>
    <s v="WR20-3961"/>
    <s v="Black Pine Trees"/>
    <s v="King"/>
    <s v="B"/>
    <n v="759"/>
    <n v="26442.1"/>
    <n v="1.2114142947608393E-4"/>
    <n v="0.80211629135355245"/>
    <n v="2411"/>
    <s v="Top 80-90"/>
    <s v="B"/>
    <x v="2"/>
  </r>
  <r>
    <s v="BLK"/>
    <x v="5"/>
    <s v="Plush Heated|Plush Heated|Plush Heated"/>
    <s v="ELECT BLANKET"/>
    <s v="ST54-0093"/>
    <s v="Purple"/>
    <s v="King"/>
    <s v="B"/>
    <n v="310"/>
    <n v="26436.52"/>
    <n v="1.2111586535006986E-4"/>
    <n v="0.80223740721890247"/>
    <n v="2412"/>
    <s v="Top 80-90"/>
    <s v="B"/>
    <x v="2"/>
  </r>
  <r>
    <s v="ADUL"/>
    <x v="7"/>
    <s v="Zennia|Monah|Benita"/>
    <s v="COMFORTER (SET)"/>
    <s v="MP10-8402"/>
    <s v="Taupe/Blush"/>
    <s v="Full/Queen"/>
    <s v="B"/>
    <n v="458"/>
    <n v="26429.08"/>
    <n v="1.2108177984871778E-4"/>
    <n v="0.80235848899875117"/>
    <n v="2413"/>
    <s v="Top 80-90"/>
    <s v="B"/>
    <x v="2"/>
  </r>
  <r>
    <s v="ADUL"/>
    <x v="1"/>
    <s v="Kara|Kara|Kara"/>
    <s v="DUVET&amp;DUVET SET"/>
    <s v="II12-1106"/>
    <s v="Aqua"/>
    <s v="Full/Queen"/>
    <s v="A"/>
    <n v="435"/>
    <n v="26424.38"/>
    <n v="1.2106024734114321E-4"/>
    <n v="0.80247954924609233"/>
    <n v="2414"/>
    <s v="Top 80-90"/>
    <s v="B"/>
    <x v="2"/>
  </r>
  <r>
    <s v="SHET"/>
    <x v="7"/>
    <s v="600 Thread Count|600 Thread Count|600 Thread Count"/>
    <s v="SHEET/SHEET SET"/>
    <s v="MP20-7999"/>
    <s v="Navy"/>
    <s v="Queen"/>
    <s v="A"/>
    <n v="450"/>
    <n v="26423.39"/>
    <n v="1.2105571177039876E-4"/>
    <n v="0.80260060495786267"/>
    <n v="2415"/>
    <s v="Top 80-90"/>
    <s v="B"/>
    <x v="2"/>
  </r>
  <r>
    <s v="FUR"/>
    <x v="0"/>
    <s v="Salina|Salina|Salina"/>
    <s v="NIGHTSTAND"/>
    <s v="MT136-1209"/>
    <s v="Toasted Almond"/>
    <s v="See below"/>
    <s v="B"/>
    <n v="188"/>
    <n v="26422.880000000001"/>
    <n v="1.2105337526425771E-4"/>
    <n v="0.80272165833312692"/>
    <n v="2416"/>
    <s v="Top 80-90"/>
    <s v="B"/>
    <x v="2"/>
  </r>
  <r>
    <s v="BATH"/>
    <x v="7"/>
    <s v="Aubrey|Whitman|Charlotte"/>
    <s v="SHOWER CURTAIN"/>
    <s v="MP70-3034"/>
    <s v="Burgundy"/>
    <s v="72x72&quot;"/>
    <s v="A"/>
    <n v="1762"/>
    <n v="26416.91"/>
    <n v="1.210260243982534E-4"/>
    <n v="0.80284268435752515"/>
    <n v="2417"/>
    <s v="Top 80-90"/>
    <s v="B"/>
    <x v="2"/>
  </r>
  <r>
    <s v="SHET"/>
    <x v="15"/>
    <s v="Micro Fleece|Micro Fleece|Micro Fleece"/>
    <s v="SHEET/SHEET SET"/>
    <s v="PC20-127"/>
    <s v="Ivory"/>
    <s v="King"/>
    <s v="B"/>
    <n v="770"/>
    <n v="26408.05"/>
    <n v="1.2098543333078303E-4"/>
    <n v="0.80296366979085598"/>
    <n v="2418"/>
    <s v="Top 80-90"/>
    <s v="B"/>
    <x v="2"/>
  </r>
  <r>
    <s v="ADUL"/>
    <x v="7"/>
    <s v="Odette|Dillon|Eliot"/>
    <s v="SHOWER CURTAIN"/>
    <s v="MP70-6875"/>
    <s v="Silver/Silver"/>
    <s v="72x72&quot;"/>
    <s v="B"/>
    <n v="991"/>
    <n v="26407.35"/>
    <n v="1.209822263615698E-4"/>
    <n v="0.80308465201721757"/>
    <n v="2419"/>
    <s v="Top 80-90"/>
    <s v="B"/>
    <x v="2"/>
  </r>
  <r>
    <s v="ADUL"/>
    <x v="2"/>
    <s v="Serene|Serene|Serene"/>
    <s v="COVERLET&amp;BEDSPR"/>
    <s v="MPS13-272"/>
    <s v="Grey"/>
    <s v="Full/Queen"/>
    <s v="B"/>
    <n v="291"/>
    <n v="26391.32"/>
    <n v="1.2090878676658674E-4"/>
    <n v="0.8032055608039842"/>
    <n v="2420"/>
    <s v="Top 80-90"/>
    <s v="B"/>
    <x v="2"/>
  </r>
  <r>
    <s v="BLK"/>
    <x v="1"/>
    <s v="Bree Knit|Bree Knit|Bree Knit"/>
    <s v="THROW"/>
    <s v="II50-1296"/>
    <s v="Light Blue"/>
    <s v="50x60&quot;"/>
    <s v="B"/>
    <n v="1302"/>
    <n v="26386.86"/>
    <n v="1.2088835379131386E-4"/>
    <n v="0.80332644915777551"/>
    <n v="2421"/>
    <s v="Top 80-90"/>
    <s v="B"/>
    <x v="2"/>
  </r>
  <r>
    <s v="ADUL"/>
    <x v="1"/>
    <s v="Nea|Nea|Nea"/>
    <s v="DUVET&amp;DUVET SET"/>
    <s v="II12-1059"/>
    <s v="Off White/Gray"/>
    <s v="King/Cal K"/>
    <s v="B+"/>
    <n v="388"/>
    <n v="26371.15"/>
    <n v="1.208163802393997E-4"/>
    <n v="0.80344726553801493"/>
    <n v="2422"/>
    <s v="Top 80-90"/>
    <s v="B"/>
    <x v="2"/>
  </r>
  <r>
    <s v="BLK"/>
    <x v="5"/>
    <s v="Plush Heated|Plush Heated|Plush Heated"/>
    <s v="ELECT BLANKET"/>
    <s v="ST54-0131"/>
    <s v="Light Blue"/>
    <s v="Queen"/>
    <s v="B"/>
    <n v="334"/>
    <n v="26361.86"/>
    <n v="1.2077381917655549E-4"/>
    <n v="0.80356803935719145"/>
    <n v="2423"/>
    <s v="Top 80-90"/>
    <s v="B"/>
    <x v="2"/>
  </r>
  <r>
    <s v="ART"/>
    <x v="7"/>
    <s v="Legion|Legion|Legion"/>
    <s v="AWD"/>
    <s v="MP95B-0244"/>
    <s v="Multi"/>
    <s v="See below"/>
    <s v="B"/>
    <n v="566"/>
    <n v="26357.68"/>
    <n v="1.2075466898896789E-4"/>
    <n v="0.80368879402618043"/>
    <n v="2424"/>
    <s v="Top 80-90"/>
    <s v="B"/>
    <x v="2"/>
  </r>
  <r>
    <s v="BLK"/>
    <x v="12"/>
    <s v="Lumberjack|Lumberjack|Lumberjack"/>
    <s v="COMFORTER (SET)"/>
    <s v="WR10-1057"/>
    <s v="Multi"/>
    <s v="Twin"/>
    <s v="B"/>
    <n v="945"/>
    <n v="26342.86"/>
    <n v="1.2068677286933914E-4"/>
    <n v="0.80380948079904979"/>
    <n v="2425"/>
    <s v="Top 80-90"/>
    <s v="B"/>
    <x v="2"/>
  </r>
  <r>
    <s v="BASI"/>
    <x v="15"/>
    <s v="Heavy Warmth|Heavy Warmth|Heavy Warmth"/>
    <s v="COMFORTER (SET)"/>
    <s v="TN10-0541"/>
    <s v="Cream"/>
    <s v="King/Cal K"/>
    <s v="B"/>
    <n v="438"/>
    <n v="26298.29"/>
    <n v="1.2048258055814793E-4"/>
    <n v="0.80392996337960798"/>
    <n v="2426"/>
    <s v="Top 80-90"/>
    <s v="B"/>
    <x v="2"/>
  </r>
  <r>
    <s v="YOUT"/>
    <x v="13"/>
    <s v="Joni|Adley|Callie"/>
    <s v="COVERLET&amp;BEDSPR"/>
    <s v="ID13-1101"/>
    <s v="Purple"/>
    <s v="Full/Queen"/>
    <s v="B"/>
    <n v="627"/>
    <n v="26290.65"/>
    <n v="1.2044757877987778E-4"/>
    <n v="0.80405041095838781"/>
    <n v="2427"/>
    <s v="Top 80-90"/>
    <s v="B"/>
    <x v="2"/>
  </r>
  <r>
    <s v="BLK"/>
    <x v="29"/>
    <s v="Embossed Microfiber|Embossed Microfiber|Embossed Microfiber"/>
    <s v="ELEC MATT PAD"/>
    <s v="SI55-0062"/>
    <s v="White"/>
    <s v="King"/>
    <s v="TBD"/>
    <n v="389"/>
    <n v="26281.97"/>
    <n v="1.2040781236163366E-4"/>
    <n v="0.80417081877074947"/>
    <n v="2428"/>
    <s v="Top 80-90"/>
    <s v="B"/>
    <x v="2"/>
  </r>
  <r>
    <s v="SHET"/>
    <x v="15"/>
    <s v="Cozy Cotton Flannel|Cozy Cotton Flannel|Cozy Cotton Flannel"/>
    <s v="SHEET/SHEET SET"/>
    <s v="TN20-0069"/>
    <s v="Pink/Grey Snowflakes"/>
    <s v="King"/>
    <s v="B"/>
    <n v="900"/>
    <n v="26263.19"/>
    <n v="1.2032177395902717E-4"/>
    <n v="0.80429114054470852"/>
    <n v="2429"/>
    <s v="Top 80-90"/>
    <s v="B"/>
    <x v="2"/>
  </r>
  <r>
    <s v="ADUL"/>
    <x v="7"/>
    <s v="Quebec|Mansfield|Vancouver"/>
    <s v="COVERLET&amp;BEDSPR"/>
    <s v="MP13-155"/>
    <s v="Khaki"/>
    <s v="Full/Queen"/>
    <s v="A"/>
    <n v="712"/>
    <n v="26254.89"/>
    <n v="1.2028374846692741E-4"/>
    <n v="0.80441142429317547"/>
    <n v="2430"/>
    <s v="Top 80-90"/>
    <s v="B"/>
    <x v="2"/>
  </r>
  <r>
    <s v="SHET"/>
    <x v="15"/>
    <s v="Soloft Plush|Soloft Plush|Soloft Plush"/>
    <s v="SHEET/SHEET SET"/>
    <s v="BL20-0446"/>
    <s v="Ivory"/>
    <s v="Full"/>
    <s v="B"/>
    <n v="940"/>
    <n v="26218.53"/>
    <n v="1.2011716932322284E-4"/>
    <n v="0.80453154146249872"/>
    <n v="2431"/>
    <s v="Top 80-90"/>
    <s v="B"/>
    <x v="2"/>
  </r>
  <r>
    <s v="BLK"/>
    <x v="9"/>
    <s v="Heated Plush|Heated Plush|Heated Plush"/>
    <s v="ELECT BLANKET"/>
    <s v="BR54-1929"/>
    <s v="Teal"/>
    <s v="Full"/>
    <s v="B"/>
    <n v="488"/>
    <n v="26201.09"/>
    <n v="1.2003726997596741E-4"/>
    <n v="0.80465157873247473"/>
    <n v="2432"/>
    <s v="Top 80-90"/>
    <s v="B"/>
    <x v="2"/>
  </r>
  <r>
    <s v="ADUL"/>
    <x v="7"/>
    <s v="Quebec|Mansfield|Vancouver"/>
    <s v="COVERLET&amp;BEDSPR"/>
    <s v="MP13-153"/>
    <s v="Seafoam"/>
    <s v="Full/Queen"/>
    <s v="A"/>
    <n v="706"/>
    <n v="26190.27"/>
    <n v="1.1998769939469999E-4"/>
    <n v="0.80477156643186942"/>
    <n v="2433"/>
    <s v="Top 80-90"/>
    <s v="B"/>
    <x v="2"/>
  </r>
  <r>
    <s v="SHET"/>
    <x v="10"/>
    <s v="Cotton 144TC|Cotton 144TC|Cotton 144TC"/>
    <s v="SHEET/SHEET SET"/>
    <s v="CS20-1651"/>
    <s v="Scales"/>
    <s v="Queen"/>
    <s v="ARA"/>
    <n v="1175"/>
    <n v="26167.25"/>
    <n v="1.1988223592143049E-4"/>
    <n v="0.80489144866779083"/>
    <n v="2434"/>
    <s v="Top 80-90"/>
    <s v="B"/>
    <x v="2"/>
  </r>
  <r>
    <s v="BLK"/>
    <x v="13"/>
    <s v="Malea|Leena|Leena"/>
    <s v="COMFORTER (SET)"/>
    <s v="ID10-2236"/>
    <s v="Black/White"/>
    <s v="King/Cal K"/>
    <s v="B"/>
    <n v="586"/>
    <n v="26158.2"/>
    <n v="1.1984077439088797E-4"/>
    <n v="0.8050112894421817"/>
    <n v="2435"/>
    <s v="Top 80-90"/>
    <s v="B"/>
    <x v="2"/>
  </r>
  <r>
    <s v="YOUT"/>
    <x v="13"/>
    <s v="Lucy|Vera|Elise"/>
    <s v="COMFORTER (SET)"/>
    <s v="ID10-2375"/>
    <s v="Blue"/>
    <s v="Full/Queen"/>
    <s v="B"/>
    <n v="613"/>
    <n v="26114.37"/>
    <n v="1.1963997230429359E-4"/>
    <n v="0.80513092941448594"/>
    <n v="2436"/>
    <s v="Top 80-90"/>
    <s v="B"/>
    <x v="2"/>
  </r>
  <r>
    <s v="SHET"/>
    <x v="15"/>
    <s v="Cozy Cotton Flannel|Cozy Cotton Flannel|Cozy Cotton Flannel"/>
    <s v="SHEET/SHEET SET"/>
    <s v="TN20-0355"/>
    <s v="Grey Dots"/>
    <s v="Full"/>
    <s v="B"/>
    <n v="1243"/>
    <n v="26110.6"/>
    <n v="1.1962270048438804E-4"/>
    <n v="0.80525055211497032"/>
    <n v="2437"/>
    <s v="Top 80-90"/>
    <s v="B"/>
    <x v="2"/>
  </r>
  <r>
    <s v="LGT"/>
    <x v="16"/>
    <s v="Clarity|Clarity|Clarity"/>
    <s v="LGT-TABLE LAMPS"/>
    <s v="5DS153-1157"/>
    <s v="Gold"/>
    <s v="See below"/>
    <s v="B"/>
    <n v="290"/>
    <n v="26109.95"/>
    <n v="1.1961972258440433E-4"/>
    <n v="0.80537017183755477"/>
    <n v="2438"/>
    <s v="Top 80-90"/>
    <s v="B"/>
    <x v="2"/>
  </r>
  <r>
    <s v="WIN"/>
    <x v="26"/>
    <s v="Mirage|Elysia|Azalea"/>
    <s v="WINDOW PANEL"/>
    <s v="SS40-0015"/>
    <s v="Champagne"/>
    <s v="50x108&quot;"/>
    <s v="B"/>
    <n v="984"/>
    <n v="26106.44"/>
    <n v="1.1960364192449224E-4"/>
    <n v="0.80548977547947931"/>
    <n v="2439"/>
    <s v="Top 80-90"/>
    <s v="B"/>
    <x v="2"/>
  </r>
  <r>
    <s v="SHET"/>
    <x v="15"/>
    <s v="Cozy Cotton Flannel|Cozy Cotton Flannel|Cozy Cotton Flannel"/>
    <s v="SHEET/SHEET SET"/>
    <s v="TN20-0276"/>
    <s v="Pink Plaid"/>
    <s v="Twin XL"/>
    <s v="A"/>
    <n v="1489"/>
    <n v="26102.55"/>
    <n v="1.1958582033843584E-4"/>
    <n v="0.80560936129981775"/>
    <n v="2440"/>
    <s v="Top 80-90"/>
    <s v="B"/>
    <x v="2"/>
  </r>
  <r>
    <s v="ADUL"/>
    <x v="7"/>
    <s v="Camelia|Iris|Lillian"/>
    <s v="COMFORTER (SET)"/>
    <s v="MP10-4690"/>
    <s v="Natural"/>
    <s v="Cal King"/>
    <s v="B"/>
    <n v="315"/>
    <n v="26049.759999999998"/>
    <n v="1.1934396904591209E-4"/>
    <n v="0.80572870526886364"/>
    <n v="2441"/>
    <s v="Top 80-90"/>
    <s v="B"/>
    <x v="2"/>
  </r>
  <r>
    <s v="SHET"/>
    <x v="13"/>
    <s v="Cozy Soft|Cozy Soft|Cozy Soft"/>
    <s v="SHEET/SHEET SET"/>
    <s v="ID20-1548"/>
    <s v="Seafoam Foxes"/>
    <s v="Twin"/>
    <s v="B"/>
    <n v="1503"/>
    <n v="26037.27"/>
    <n v="1.1928674755237881E-4"/>
    <n v="0.80584799201641599"/>
    <n v="2442"/>
    <s v="Top 80-90"/>
    <s v="B"/>
    <x v="2"/>
  </r>
  <r>
    <s v="BLK"/>
    <x v="7"/>
    <s v="Liquid Cotton|Liquid Cotton|Liquid Cotton"/>
    <s v="BLANKET"/>
    <s v="BL51N-0736"/>
    <s v="Seafoam"/>
    <s v="Full/Queen"/>
    <s v="B"/>
    <n v="991"/>
    <n v="26035.919999999998"/>
    <n v="1.1928056268318185E-4"/>
    <n v="0.80596727257909917"/>
    <n v="2443"/>
    <s v="Top 80-90"/>
    <s v="B"/>
    <x v="2"/>
  </r>
  <r>
    <s v="HHL"/>
    <x v="17"/>
    <s v="Seaside|Seaside|Seaside"/>
    <s v="COVERLET&amp;BEDSPR"/>
    <s v="HH13-1836"/>
    <s v="Navy"/>
    <s v="King/Cal K"/>
    <s v="B"/>
    <n v="281"/>
    <n v="26033.09"/>
    <n v="1.1926759736479121E-4"/>
    <n v="0.80608654017646397"/>
    <n v="2444"/>
    <s v="Top 80-90"/>
    <s v="B"/>
    <x v="2"/>
  </r>
  <r>
    <s v="SHET"/>
    <x v="15"/>
    <s v="Cozy Cotton Flannel|Cozy Cotton Flannel|Cozy Cotton Flannel"/>
    <s v="SHEET/SHEET SET"/>
    <s v="TN20-0265"/>
    <s v="Blue Polar Bears"/>
    <s v="Full"/>
    <s v="B"/>
    <n v="1208"/>
    <n v="26015.97"/>
    <n v="1.1918916406060469E-4"/>
    <n v="0.80620572934052459"/>
    <n v="2445"/>
    <s v="Top 80-90"/>
    <s v="B"/>
    <x v="2"/>
  </r>
  <r>
    <s v="ADUL"/>
    <x v="7"/>
    <s v="Harper|Emery|Mercer"/>
    <s v="COVERLET&amp;BEDSPR"/>
    <s v="MP13-4611"/>
    <s v="Teal"/>
    <s v="Full/Queen"/>
    <s v="B"/>
    <n v="538"/>
    <n v="26009.66"/>
    <n v="1.1916025552383968E-4"/>
    <n v="0.80632488959604842"/>
    <n v="2446"/>
    <s v="Top 80-90"/>
    <s v="B"/>
    <x v="2"/>
  </r>
  <r>
    <s v="BASI"/>
    <x v="8"/>
    <s v="Highline|Montview|Montview"/>
    <s v="MATT PAD/TOPPER"/>
    <s v="BASI16-0240"/>
    <s v="White"/>
    <s v="King"/>
    <s v="B"/>
    <n v="1143"/>
    <n v="25995.22"/>
    <n v="1.1909410033035525E-4"/>
    <n v="0.80644398369637882"/>
    <n v="2447"/>
    <s v="Top 80-90"/>
    <s v="B"/>
    <x v="2"/>
  </r>
  <r>
    <s v="SHET"/>
    <x v="15"/>
    <s v="Cozy Cotton Flannel|Cozy Cotton Flannel|Cozy Cotton Flannel"/>
    <s v="SHEET/SHEET SET"/>
    <s v="TN20-0410"/>
    <s v="Bear"/>
    <s v="Twin"/>
    <s v="B"/>
    <n v="1547"/>
    <n v="25993.09"/>
    <n v="1.1908434198117783E-4"/>
    <n v="0.80656306803835998"/>
    <n v="2448"/>
    <s v="Top 80-90"/>
    <s v="B"/>
    <x v="2"/>
  </r>
  <r>
    <s v="BASI"/>
    <x v="29"/>
    <s v="Cooling Touch|Cooling Touch|Cooling Touch"/>
    <s v="THROW"/>
    <s v="SI50-0023"/>
    <s v="Navy"/>
    <s v="50x60&quot;"/>
    <s v="TBD"/>
    <n v="1527"/>
    <n v="25984.29"/>
    <n v="1.1904402579678289E-4"/>
    <n v="0.80668211206415674"/>
    <n v="2449"/>
    <s v="Top 80-90"/>
    <s v="B"/>
    <x v="2"/>
  </r>
  <r>
    <s v="SHET"/>
    <x v="13"/>
    <s v="Cozy Soft|Cozy Soft|Cozy Soft"/>
    <s v="SHEET/SHEET SET"/>
    <s v="ID20-1757"/>
    <s v="Blue Penguins"/>
    <s v="Twin"/>
    <s v="B"/>
    <n v="1503"/>
    <n v="25981.08"/>
    <n v="1.1902931955224792E-4"/>
    <n v="0.80680114138370895"/>
    <n v="2450"/>
    <s v="Top 80-90"/>
    <s v="B"/>
    <x v="2"/>
  </r>
  <r>
    <s v="BLK"/>
    <x v="9"/>
    <s v="Cotton Blend|Cotton Blend|Cotton Blend"/>
    <s v="ELEC MATT PAD"/>
    <s v="BR55-0198"/>
    <s v="White"/>
    <s v="Twin"/>
    <s v="B+"/>
    <n v="658"/>
    <n v="25937.84"/>
    <n v="1.1883122048256186E-4"/>
    <n v="0.80691997260419146"/>
    <n v="2451"/>
    <s v="Top 80-90"/>
    <s v="B"/>
    <x v="2"/>
  </r>
  <r>
    <s v="SHET"/>
    <x v="6"/>
    <s v="Satin|Satin|Satin"/>
    <s v="SHEET/SHEET SET"/>
    <s v="MPE20-899"/>
    <s v="White"/>
    <s v="Full"/>
    <s v="B"/>
    <n v="1542"/>
    <n v="25924.1"/>
    <n v="1.1876827225829064E-4"/>
    <n v="0.80703874087644978"/>
    <n v="2452"/>
    <s v="Top 80-90"/>
    <s v="B"/>
    <x v="2"/>
  </r>
  <r>
    <s v="BLK"/>
    <x v="5"/>
    <s v="Fleece to Sherpa|Fleece to Sherpa|Fleece to Sherpa"/>
    <s v="ELECT BLANKET"/>
    <s v="ST54-0142"/>
    <s v="Burgundy"/>
    <s v="Full"/>
    <s v="B"/>
    <n v="500"/>
    <n v="25889.72"/>
    <n v="1.1861076425607496E-4"/>
    <n v="0.8071573516407059"/>
    <n v="2453"/>
    <s v="Top 80-90"/>
    <s v="B"/>
    <x v="2"/>
  </r>
  <r>
    <s v="WIN"/>
    <x v="7"/>
    <s v="Galen|Colm|Paxton"/>
    <s v="WINDOW PANEL"/>
    <s v="MP40-7223"/>
    <s v="White"/>
    <s v="27x64&quot;"/>
    <s v="A"/>
    <n v="881"/>
    <n v="25863.599999999999"/>
    <n v="1.1849109849057541E-4"/>
    <n v="0.8072758427391965"/>
    <n v="2454"/>
    <s v="Top 80-90"/>
    <s v="B"/>
    <x v="2"/>
  </r>
  <r>
    <s v="YOUT"/>
    <x v="13"/>
    <s v="Raina|Khloe|Arielle"/>
    <s v="COMFORTER (SET)"/>
    <s v="ID10-1819"/>
    <s v="White/Silver"/>
    <s v="King/Cal K"/>
    <s v="B"/>
    <n v="523"/>
    <n v="25850.7"/>
    <n v="1.184319986293601E-4"/>
    <n v="0.80739427473782588"/>
    <n v="2455"/>
    <s v="Top 80-90"/>
    <s v="B"/>
    <x v="2"/>
  </r>
  <r>
    <s v="FUR"/>
    <x v="0"/>
    <s v="Philippe|Philippe|Philippe"/>
    <s v="LOVESEAT &amp; SOFA"/>
    <s v="MT106-1205"/>
    <s v="Morocco Brown/Taupe"/>
    <s v="See below"/>
    <s v="TBD"/>
    <n v="84"/>
    <n v="25844.81"/>
    <n v="1.1840501427412304E-4"/>
    <n v="0.80751267975209995"/>
    <n v="2456"/>
    <s v="Top 80-90"/>
    <s v="B"/>
    <x v="2"/>
  </r>
  <r>
    <s v="ADUL"/>
    <x v="7"/>
    <s v="Quebec|Mansfield|Vancouver"/>
    <s v="COVERLET&amp;BEDSPR"/>
    <s v="MP13-6475"/>
    <s v="Dark Grey"/>
    <s v="King"/>
    <s v="B"/>
    <n v="414"/>
    <n v="25843.01"/>
    <n v="1.1839676778186042E-4"/>
    <n v="0.80763107651988186"/>
    <n v="2457"/>
    <s v="Top 80-90"/>
    <s v="B"/>
    <x v="2"/>
  </r>
  <r>
    <s v="BLK"/>
    <x v="13"/>
    <s v="Malea|Leena|Leena"/>
    <s v="COMFORTER (SET)"/>
    <s v="ID10-1696"/>
    <s v="Grey"/>
    <s v="Twin/Twin "/>
    <s v="B+"/>
    <n v="811"/>
    <n v="25835.18"/>
    <n v="1.1836089554051811E-4"/>
    <n v="0.80774943741542238"/>
    <n v="2458"/>
    <s v="Top 80-90"/>
    <s v="B"/>
    <x v="2"/>
  </r>
  <r>
    <s v="ADUL"/>
    <x v="1"/>
    <s v="Mila|Mila|Mila"/>
    <s v="DUVET&amp;DUVET SET"/>
    <s v="II12-1064"/>
    <s v="Navy"/>
    <s v="King/Cal K"/>
    <s v="B+"/>
    <n v="353"/>
    <n v="25806.43"/>
    <n v="1.1822918073354599E-4"/>
    <n v="0.80786766659615594"/>
    <n v="2459"/>
    <s v="Top 80-90"/>
    <s v="B"/>
    <x v="2"/>
  </r>
  <r>
    <s v="ADUL"/>
    <x v="6"/>
    <s v="Knowles|Glendale|Cabrillo"/>
    <s v="COMFORTER (SET)"/>
    <s v="MPE10-008"/>
    <s v="Grey"/>
    <s v="King"/>
    <s v="B"/>
    <n v="364"/>
    <n v="25800.87"/>
    <n v="1.1820370823522373E-4"/>
    <n v="0.80798587030439117"/>
    <n v="2460"/>
    <s v="Top 80-90"/>
    <s v="B"/>
    <x v="2"/>
  </r>
  <r>
    <s v="BATH"/>
    <x v="2"/>
    <s v="Splendor|Splendor|Splendor"/>
    <s v="BATH RUG"/>
    <s v="MPS72-519"/>
    <s v="Blue"/>
    <s v="21x34&quot;"/>
    <s v="B"/>
    <n v="1428"/>
    <n v="25782.400000000001"/>
    <n v="1.1811909006184027E-4"/>
    <n v="0.80810398939445305"/>
    <n v="2461"/>
    <s v="Top 80-90"/>
    <s v="B"/>
    <x v="2"/>
  </r>
  <r>
    <s v="SHET"/>
    <x v="9"/>
    <s v="1500TC Solid Cooling Sheet Set"/>
    <s v="SHEET/SHEET SET"/>
    <s v="BR20-4654"/>
    <s v="Charcoal"/>
    <s v="King"/>
    <s v="EXT"/>
    <n v="805"/>
    <n v="25743.9"/>
    <n v="1.1794270675511239E-4"/>
    <n v="0.80822193210120818"/>
    <n v="2462"/>
    <s v="Top 80-90"/>
    <s v="B"/>
    <x v="2"/>
  </r>
  <r>
    <s v="BATH"/>
    <x v="7"/>
    <s v="Metro|Quade|Gridd"/>
    <s v="SHOWER CURTAIN"/>
    <s v="MP70-6710"/>
    <s v="Sand"/>
    <s v="72x72&quot;"/>
    <s v="B"/>
    <n v="1414"/>
    <n v="25743.58"/>
    <n v="1.1794124071204348E-4"/>
    <n v="0.80833987334192026"/>
    <n v="2463"/>
    <s v="Top 80-90"/>
    <s v="B"/>
    <x v="2"/>
  </r>
  <r>
    <s v="YOUT"/>
    <x v="13"/>
    <s v="Vinnie|Avery|Skylar"/>
    <s v="COMFORTER (SET)"/>
    <s v="ID10-1563"/>
    <s v="Aqua"/>
    <s v="Queen"/>
    <s v="B"/>
    <n v="576"/>
    <n v="25703"/>
    <n v="1.177553281253677E-4"/>
    <n v="0.80845762867004567"/>
    <n v="2464"/>
    <s v="Top 80-90"/>
    <s v="B"/>
    <x v="2"/>
  </r>
  <r>
    <s v="ADUL"/>
    <x v="1"/>
    <s v="Isla|Isla|Isla"/>
    <s v="BED SKIRT&amp;SHAM"/>
    <s v="II11-550"/>
    <s v="White"/>
    <s v="Euro Sham"/>
    <s v="A"/>
    <n v="1626"/>
    <n v="25671.81"/>
    <n v="1.1761243473999517E-4"/>
    <n v="0.80857524110478562"/>
    <n v="2465"/>
    <s v="Top 80-90"/>
    <s v="B"/>
    <x v="2"/>
  </r>
  <r>
    <s v="WIN"/>
    <x v="7"/>
    <s v="Cecily|Vera|Rosalie"/>
    <s v="WINDOW PANEL"/>
    <s v="MP40-7909"/>
    <s v="Grey"/>
    <s v="50x95&quot;"/>
    <s v="A"/>
    <n v="1601"/>
    <n v="25668.76"/>
    <n v="1.1759846151699463E-4"/>
    <n v="0.80869283956630267"/>
    <n v="2466"/>
    <s v="Top 80-90"/>
    <s v="B"/>
    <x v="2"/>
  </r>
  <r>
    <s v="BLK"/>
    <x v="13"/>
    <s v="Malea|Leena|Leena"/>
    <s v="DUVET&amp;DUVET SET"/>
    <s v="ID12-2041"/>
    <s v="Black"/>
    <s v="King"/>
    <s v="B"/>
    <n v="635"/>
    <n v="25620.95"/>
    <n v="1.1737942551973075E-4"/>
    <n v="0.80881021899182237"/>
    <n v="2467"/>
    <s v="Top 80-90"/>
    <s v="B"/>
    <x v="2"/>
  </r>
  <r>
    <s v="SHET"/>
    <x v="9"/>
    <s v="1000 Thread Count|1000 Thread Count|1000 Thread Count"/>
    <s v="SHEET/SHEET SET"/>
    <s v="BR20-1878"/>
    <s v="Charcoal"/>
    <s v="Cal King"/>
    <s v="A"/>
    <n v="658"/>
    <n v="25610.62"/>
    <n v="1.173320998169126E-4"/>
    <n v="0.80892755109163927"/>
    <n v="2468"/>
    <s v="Top 80-90"/>
    <s v="B"/>
    <x v="2"/>
  </r>
  <r>
    <s v="BASI"/>
    <x v="7"/>
    <s v="Cambria|Parkman|Parkman"/>
    <s v="BLANKET"/>
    <s v="MP51-2606"/>
    <s v="Grey"/>
    <s v="King"/>
    <s v="B"/>
    <n v="849"/>
    <n v="25597.5"/>
    <n v="1.1727199205108741E-4"/>
    <n v="0.80904482308369041"/>
    <n v="2469"/>
    <s v="Top 80-90"/>
    <s v="B"/>
    <x v="2"/>
  </r>
  <r>
    <s v="BLK"/>
    <x v="13"/>
    <s v="Malea|Leena|Leena"/>
    <s v="DUVET&amp;DUVET SET"/>
    <s v="ID12-2040"/>
    <s v="Black"/>
    <s v="Full/Queen"/>
    <s v="B"/>
    <n v="726"/>
    <n v="25594.39"/>
    <n v="1.1725774394501146E-4"/>
    <n v="0.80916208082763541"/>
    <n v="2470"/>
    <s v="Top 80-90"/>
    <s v="B"/>
    <x v="2"/>
  </r>
  <r>
    <s v="TOWL"/>
    <x v="6"/>
    <s v="Adrien|Remy|Roman"/>
    <s v="BATH TOWEL"/>
    <s v="MPE73-788"/>
    <s v="Teal"/>
    <s v="6-Piece"/>
    <s v="B"/>
    <n v="1370"/>
    <n v="25583.57"/>
    <n v="1.1720817336374405E-4"/>
    <n v="0.8092792890009991"/>
    <n v="2471"/>
    <s v="Top 80-90"/>
    <s v="B"/>
    <x v="2"/>
  </r>
  <r>
    <s v="WIN"/>
    <x v="1"/>
    <s v="Imani|Imani|Imani"/>
    <s v="WINDOW PANEL"/>
    <s v="II40-1293"/>
    <s v="Gray"/>
    <s v="50x95&quot;"/>
    <s v="B"/>
    <n v="819"/>
    <n v="25581.99"/>
    <n v="1.1720093477609133E-4"/>
    <n v="0.80939648993577518"/>
    <n v="2472"/>
    <s v="Top 80-90"/>
    <s v="B"/>
    <x v="2"/>
  </r>
  <r>
    <s v="WIN"/>
    <x v="7"/>
    <s v="Galen|Colm|Paxton"/>
    <s v="WINDOW PANEL"/>
    <s v="MP40-7322"/>
    <s v="Taupe"/>
    <s v="27x64&quot;"/>
    <s v="A"/>
    <n v="845"/>
    <n v="25560.27"/>
    <n v="1.1710142710278925E-4"/>
    <n v="0.80951359136287793"/>
    <n v="2473"/>
    <s v="Top 80-90"/>
    <s v="B"/>
    <x v="2"/>
  </r>
  <r>
    <s v="ADUL"/>
    <x v="6"/>
    <s v="Knowles|Glendale|Cabrillo"/>
    <s v="COVERLET&amp;BEDSPR"/>
    <s v="MPE13-311"/>
    <s v="Grey"/>
    <s v="King"/>
    <s v="B"/>
    <n v="374"/>
    <n v="25543.83"/>
    <n v="1.1702610914012416E-4"/>
    <n v="0.80963061747201803"/>
    <n v="2474"/>
    <s v="Top 80-90"/>
    <s v="B"/>
    <x v="2"/>
  </r>
  <r>
    <s v="SHET"/>
    <x v="13"/>
    <s v="Cotton Blend Jersey Knit|Cotton Blend Jersey Knit|Cotton Blend Jersey Knit"/>
    <s v="SHEET/SHEET SET"/>
    <s v="ID20-1239"/>
    <s v="Teal"/>
    <s v="Queen"/>
    <s v="A"/>
    <n v="982"/>
    <n v="25514.2"/>
    <n v="1.1689036271471255E-4"/>
    <n v="0.8097475078347327"/>
    <n v="2475"/>
    <s v="Top 80-90"/>
    <s v="B"/>
    <x v="2"/>
  </r>
  <r>
    <s v="YOUT"/>
    <x v="10"/>
    <s v="Juliette|Juliette|Juliette"/>
    <s v="COMFORTER (SET)"/>
    <s v="CS10-1693"/>
    <s v="Burnt Orange"/>
    <s v="Full/Queen"/>
    <s v="ARB-"/>
    <n v="980"/>
    <n v="25506.1"/>
    <n v="1.1685325349953083E-4"/>
    <n v="0.80986436108823223"/>
    <n v="2476"/>
    <s v="Top 80-90"/>
    <s v="B"/>
    <x v="2"/>
  </r>
  <r>
    <s v="BASI"/>
    <x v="31"/>
    <s v="Signature|Signature|Signature"/>
    <s v="COMFORTER (SET)"/>
    <s v="CC10-0018"/>
    <s v="White"/>
    <s v="King/Cal K"/>
    <s v="B"/>
    <n v="384"/>
    <n v="25494.45"/>
    <n v="1.1679988036905345E-4"/>
    <n v="0.80998116096860129"/>
    <n v="2477"/>
    <s v="Top 80-90"/>
    <s v="B"/>
    <x v="2"/>
  </r>
  <r>
    <s v="ADUL"/>
    <x v="12"/>
    <s v="Tulsa|Tulsa|Tulsa"/>
    <s v="COVERLET&amp;BEDSPR"/>
    <s v="WR13-2524"/>
    <s v="Red/Grey"/>
    <s v="King/Cal K"/>
    <s v="B"/>
    <n v="453"/>
    <n v="25457.34"/>
    <n v="1.1662986518690612E-4"/>
    <n v="0.81009779083378819"/>
    <n v="2478"/>
    <s v="Top 80-90"/>
    <s v="B"/>
    <x v="2"/>
  </r>
  <r>
    <s v="ADUL"/>
    <x v="7"/>
    <s v="Quebec|Mansfield|Vancouver"/>
    <s v="COVERLET&amp;BEDSPR"/>
    <s v="MP13-2993"/>
    <s v="Red"/>
    <s v="Queen"/>
    <s v="B"/>
    <n v="478"/>
    <n v="25442.1"/>
    <n v="1.1656004488574942E-4"/>
    <n v="0.81021435087867388"/>
    <n v="2479"/>
    <s v="Top 80-90"/>
    <s v="B"/>
    <x v="2"/>
  </r>
  <r>
    <s v="BLK"/>
    <x v="5"/>
    <s v="Plush Heated|Plush Heated|Plush Heated"/>
    <s v="ELECT BLANKET"/>
    <s v="ST54-0096"/>
    <s v="Teal"/>
    <s v="Queen"/>
    <s v="B"/>
    <n v="321"/>
    <n v="25408.959999999999"/>
    <n v="1.1640821780042574E-4"/>
    <n v="0.81033075909647434"/>
    <n v="2480"/>
    <s v="Top 80-90"/>
    <s v="B"/>
    <x v="2"/>
  </r>
  <r>
    <s v="FUR"/>
    <x v="7"/>
    <s v="Martin|Chase|Mathew"/>
    <s v="OTTOMAN"/>
    <s v="FUR101-0044"/>
    <s v="Blue"/>
    <s v="See below"/>
    <s v="B"/>
    <n v="199"/>
    <n v="25408.91"/>
    <n v="1.1640798873119623E-4"/>
    <n v="0.81044716708520559"/>
    <n v="2481"/>
    <s v="Top 80-90"/>
    <s v="B"/>
    <x v="2"/>
  </r>
  <r>
    <s v="BASI"/>
    <x v="8"/>
    <s v="4&quot; Gel Memory Foam with 3M Cover|4&quot; Gel Memory Foam with 3M Cover|4&quot; Gel Me"/>
    <s v="MATT PAD/TOPPER"/>
    <s v="BASI16-0451"/>
    <s v="White"/>
    <s v="Full"/>
    <s v="B"/>
    <n v="262"/>
    <n v="25400.42"/>
    <n v="1.1636909277602427E-4"/>
    <n v="0.8105635361779816"/>
    <n v="2482"/>
    <s v="Top 80-90"/>
    <s v="B"/>
    <x v="2"/>
  </r>
  <r>
    <s v="YOUT"/>
    <x v="13"/>
    <s v="Stella|Luna|Zuri"/>
    <s v="COMFORTER (SET)"/>
    <s v="ID10-2126"/>
    <s v="Navy"/>
    <s v="Full/Queen"/>
    <s v="B"/>
    <n v="663"/>
    <n v="25393.14"/>
    <n v="1.1633574029620665E-4"/>
    <n v="0.81067987191827784"/>
    <n v="2483"/>
    <s v="Top 80-90"/>
    <s v="B"/>
    <x v="2"/>
  </r>
  <r>
    <s v="BASI"/>
    <x v="15"/>
    <s v="Heavy Warmth|Heavy Warmth|Heavy Warmth"/>
    <s v="COMFORTER (SET)"/>
    <s v="TN10-0537"/>
    <s v="Light Grey"/>
    <s v="Full/Queen"/>
    <s v="B"/>
    <n v="499"/>
    <n v="25376.73"/>
    <n v="1.1626055977507926E-4"/>
    <n v="0.81079613247805293"/>
    <n v="2484"/>
    <s v="Top 80-90"/>
    <s v="B"/>
    <x v="2"/>
  </r>
  <r>
    <s v="ADUL"/>
    <x v="7"/>
    <s v="Aubrey|Whitman|Charlotte"/>
    <s v="COMFORTER (SET)"/>
    <s v="MP10-8313"/>
    <s v="Teal"/>
    <s v="Cal King"/>
    <s v="B"/>
    <n v="241"/>
    <n v="25357.5"/>
    <n v="1.1617245974940712E-4"/>
    <n v="0.81091230493780231"/>
    <n v="2485"/>
    <s v="Top 80-90"/>
    <s v="B"/>
    <x v="2"/>
  </r>
  <r>
    <s v="YOUT"/>
    <x v="13"/>
    <s v="Loretta|Eleni|Blaire"/>
    <s v="COMFORTER (SET)"/>
    <s v="ID10-1216"/>
    <s v="Coral"/>
    <s v="Twin"/>
    <s v="A"/>
    <n v="842"/>
    <n v="25352.92"/>
    <n v="1.1615147700798339E-4"/>
    <n v="0.81102845641481025"/>
    <n v="2486"/>
    <s v="Top 80-90"/>
    <s v="B"/>
    <x v="2"/>
  </r>
  <r>
    <s v="ADUL"/>
    <x v="7"/>
    <s v="Rhapsody|Melody|Harmony"/>
    <s v="COMFORTER (SET)"/>
    <s v="MP10-3398"/>
    <s v="Grey/Taupe"/>
    <s v="Cal King"/>
    <s v="A"/>
    <n v="292"/>
    <n v="25334.43"/>
    <n v="1.1606676720690811E-4"/>
    <n v="0.81114452318201713"/>
    <n v="2487"/>
    <s v="Top 80-90"/>
    <s v="B"/>
    <x v="2"/>
  </r>
  <r>
    <s v="SHET"/>
    <x v="13"/>
    <s v="Cozy Soft|Cozy Soft|Cozy Soft"/>
    <s v="SHEET/SHEET SET"/>
    <s v="ID20-1552"/>
    <s v="Grey/Pink Cats"/>
    <s v="Twin"/>
    <s v="B"/>
    <n v="1429"/>
    <n v="25317.43"/>
    <n v="1.1598888366887242E-4"/>
    <n v="0.81126051206568606"/>
    <n v="2488"/>
    <s v="Top 80-90"/>
    <s v="B"/>
    <x v="2"/>
  </r>
  <r>
    <s v="SHET"/>
    <x v="18"/>
    <s v="Polka Dot|Polka Dot|Polka Dot"/>
    <s v="SHEET/SHEET SET"/>
    <s v="MZ20-416"/>
    <s v="Pink"/>
    <s v="Full"/>
    <s v="B"/>
    <n v="1052"/>
    <n v="25313.37"/>
    <n v="1.1597028324743567E-4"/>
    <n v="0.81137648234893345"/>
    <n v="2489"/>
    <s v="Top 80-90"/>
    <s v="B"/>
    <x v="2"/>
  </r>
  <r>
    <s v="ADUL"/>
    <x v="1"/>
    <s v="Mila|Mila|Mila"/>
    <s v="DUVET&amp;DUVET SET"/>
    <s v="II12-1127"/>
    <s v="Taupe"/>
    <s v="King/Cal K"/>
    <s v="A"/>
    <n v="342"/>
    <n v="25307.37"/>
    <n v="1.1594279493989365E-4"/>
    <n v="0.81149242514387332"/>
    <n v="2490"/>
    <s v="Top 80-90"/>
    <s v="B"/>
    <x v="2"/>
  </r>
  <r>
    <s v="ADUL"/>
    <x v="7"/>
    <s v="Laurel|Vivian|Piedmont"/>
    <s v="COMFORTER (SET)"/>
    <s v="MP10-434"/>
    <s v="Ivory"/>
    <s v="Cal King"/>
    <s v="B"/>
    <n v="366"/>
    <n v="25298.78"/>
    <n v="1.1590344084626268E-4"/>
    <n v="0.81160832858471954"/>
    <n v="2491"/>
    <s v="Top 80-90"/>
    <s v="B"/>
    <x v="2"/>
  </r>
  <r>
    <s v="ADUL"/>
    <x v="7"/>
    <s v="Quebec|Mansfield|Vancouver"/>
    <s v="COVERLET&amp;BEDSPR"/>
    <s v="MP13-6474"/>
    <s v="Dark Grey"/>
    <s v="Queen"/>
    <s v="B"/>
    <n v="506"/>
    <n v="25292.57"/>
    <n v="1.1587499044795671E-4"/>
    <n v="0.8117242035751675"/>
    <n v="2492"/>
    <s v="Top 80-90"/>
    <s v="B"/>
    <x v="2"/>
  </r>
  <r>
    <s v="ADUL"/>
    <x v="3"/>
    <s v="Porter|Evans|Walker"/>
    <s v="DUVET&amp;DUVET SET"/>
    <s v="AM12-0425"/>
    <s v="Neutral"/>
    <s v="Cal King"/>
    <s v="A++"/>
    <n v="975"/>
    <n v="25291.360000000001"/>
    <n v="1.158694469726024E-4"/>
    <n v="0.81184007302214012"/>
    <n v="2493"/>
    <s v="Top 80-90"/>
    <s v="B"/>
    <x v="2"/>
  </r>
  <r>
    <s v="SHET"/>
    <x v="15"/>
    <s v="Cozy Cotton Flannel|Cozy Cotton Flannel|Cozy Cotton Flannel"/>
    <s v="SHEET/SHEET SET"/>
    <s v="TN20-0373"/>
    <s v="Multi Sloth"/>
    <s v="Full"/>
    <s v="A"/>
    <n v="1190"/>
    <n v="25262.97"/>
    <n v="1.1573938146408281E-4"/>
    <n v="0.81195581240360415"/>
    <n v="2494"/>
    <s v="Top 80-90"/>
    <s v="B"/>
    <x v="2"/>
  </r>
  <r>
    <s v="BATH"/>
    <x v="2"/>
    <s v="Splendor|Splendor|Splendor"/>
    <s v="BATH RUG"/>
    <s v="MPS72-520"/>
    <s v="Blue"/>
    <s v="24x72&quot;"/>
    <s v="B"/>
    <n v="735"/>
    <n v="25244.83"/>
    <n v="1.1565627514761414E-4"/>
    <n v="0.8120714686787518"/>
    <n v="2495"/>
    <s v="Top 80-90"/>
    <s v="B"/>
    <x v="2"/>
  </r>
  <r>
    <s v="SHET"/>
    <x v="15"/>
    <s v="Soloft Plush|Soloft Plush|Soloft Plush"/>
    <s v="SHEET/SHEET SET"/>
    <s v="TN20-0588"/>
    <s v="Taupe"/>
    <s v="King"/>
    <s v="B"/>
    <n v="648"/>
    <n v="25242.080000000002"/>
    <n v="1.1564367633999073E-4"/>
    <n v="0.81218711235509178"/>
    <n v="2496"/>
    <s v="Top 80-90"/>
    <s v="B"/>
    <x v="2"/>
  </r>
  <r>
    <s v="BLK"/>
    <x v="7"/>
    <s v="Chunky Double Knit|Chunky Double Knit|Chunky Double Knit"/>
    <s v="THROW"/>
    <s v="MP50-8217"/>
    <s v="Sage Green"/>
    <s v="50x60&quot;"/>
    <s v="B"/>
    <n v="588"/>
    <n v="25233.41"/>
    <n v="1.1560395573559253E-4"/>
    <n v="0.8123027163108274"/>
    <n v="2497"/>
    <s v="Top 80-90"/>
    <s v="B"/>
    <x v="2"/>
  </r>
  <r>
    <s v="ADUL"/>
    <x v="1"/>
    <s v="Imani|Imani|Imani"/>
    <s v="DUVET&amp;DUVET SET"/>
    <s v="II12-1092"/>
    <s v="Gray"/>
    <s v="King/Cal K"/>
    <s v="B"/>
    <n v="347"/>
    <n v="25224.28"/>
    <n v="1.1556212769428276E-4"/>
    <n v="0.81241827843852166"/>
    <n v="2498"/>
    <s v="Top 80-90"/>
    <s v="B"/>
    <x v="2"/>
  </r>
  <r>
    <s v="ART"/>
    <x v="7"/>
    <s v="Glimmer|Glimmer|Glimmer"/>
    <s v="CANVAS"/>
    <s v="MP95C-0173"/>
    <s v="Gold"/>
    <s v="2-Piece"/>
    <s v="A"/>
    <n v="424"/>
    <n v="25223.61"/>
    <n v="1.1555905816660724E-4"/>
    <n v="0.81253383749668828"/>
    <n v="2499"/>
    <s v="Top 80-90"/>
    <s v="B"/>
    <x v="2"/>
  </r>
  <r>
    <s v="BLK"/>
    <x v="7"/>
    <s v="Egyptian Cotton|Egyptian Cotton|Egyptian Cotton"/>
    <s v="BLANKET"/>
    <s v="MP51N-5171"/>
    <s v="Ivory"/>
    <s v="Twin"/>
    <s v="A++"/>
    <n v="908"/>
    <n v="25222.21"/>
    <n v="1.1555264422818076E-4"/>
    <n v="0.81264939014091642"/>
    <n v="2500"/>
    <s v="Top 80-90"/>
    <s v="B"/>
    <x v="2"/>
  </r>
  <r>
    <s v="WIN"/>
    <x v="7"/>
    <s v="Galen|Colm|Paxton"/>
    <s v="WINDOW PANEL"/>
    <s v="MP40-7227"/>
    <s v="White"/>
    <s v="39x64&quot;"/>
    <s v="A"/>
    <n v="588"/>
    <n v="25217.54"/>
    <n v="1.1553124916214391E-4"/>
    <n v="0.81276492139007861"/>
    <n v="2501"/>
    <s v="Top 80-90"/>
    <s v="B"/>
    <x v="2"/>
  </r>
  <r>
    <s v="SHET"/>
    <x v="15"/>
    <s v="Cozy Cotton Flannel|Cozy Cotton Flannel|Cozy Cotton Flannel"/>
    <s v="SHEET/SHEET SET"/>
    <s v="TN20-0111"/>
    <s v="Ivory Solid"/>
    <s v="Twin"/>
    <s v="B"/>
    <n v="1577"/>
    <n v="25195.25"/>
    <n v="1.1542913009962535E-4"/>
    <n v="0.81288035052017826"/>
    <n v="2502"/>
    <s v="Top 80-90"/>
    <s v="B"/>
    <x v="2"/>
  </r>
  <r>
    <s v="BLK"/>
    <x v="15"/>
    <s v="Sherpa|Sherpa|Sherpa"/>
    <s v="ELECT BLANKET"/>
    <s v="TN54-0494"/>
    <s v="Ivory"/>
    <s v="King"/>
    <s v="B"/>
    <n v="291"/>
    <n v="25193.24"/>
    <n v="1.1541992151659879E-4"/>
    <n v="0.81299577044169491"/>
    <n v="2503"/>
    <s v="Top 80-90"/>
    <s v="B"/>
    <x v="2"/>
  </r>
  <r>
    <s v="ADUL"/>
    <x v="7"/>
    <s v="Quebec|Mansfield|Vancouver"/>
    <s v="COVERLET&amp;BEDSPR"/>
    <s v="MP13-2633"/>
    <s v="Cream"/>
    <s v="Full"/>
    <s v="A"/>
    <n v="591"/>
    <n v="25184.3"/>
    <n v="1.1537896393836118E-4"/>
    <n v="0.81311114940563323"/>
    <n v="2504"/>
    <s v="Top 80-90"/>
    <s v="B"/>
    <x v="2"/>
  </r>
  <r>
    <s v="ADUL"/>
    <x v="1"/>
    <s v="Nea|Nea|Nea"/>
    <s v="WINDOW PANEL"/>
    <s v="II40-1184"/>
    <s v="Off White/Gray"/>
    <s v="50x84&quot;"/>
    <s v="B"/>
    <n v="1060"/>
    <n v="25180.86"/>
    <n v="1.1536320397537045E-4"/>
    <n v="0.81322651260960854"/>
    <n v="2505"/>
    <s v="Top 80-90"/>
    <s v="B"/>
    <x v="2"/>
  </r>
  <r>
    <s v="BLK"/>
    <x v="9"/>
    <s v="Zuri|Marselle|Marselle"/>
    <s v="ELECT BLANKET"/>
    <s v="BR54-4698"/>
    <s v="Grey Texture"/>
    <s v="50x70&quot;"/>
    <s v="TBD"/>
    <n v="660"/>
    <n v="25171.88"/>
    <n v="1.1532206314174924E-4"/>
    <n v="0.81334183467275034"/>
    <n v="2506"/>
    <s v="Top 80-90"/>
    <s v="B"/>
    <x v="2"/>
  </r>
  <r>
    <s v="BLK"/>
    <x v="7"/>
    <s v="Liquid Cotton|Liquid Cotton|Liquid Cotton"/>
    <s v="BLANKET"/>
    <s v="BL51N-0609"/>
    <s v="Blue"/>
    <s v="Full/Queen"/>
    <s v="B"/>
    <n v="972"/>
    <n v="25165.11"/>
    <n v="1.1529104716807267E-4"/>
    <n v="0.81345712571991846"/>
    <n v="2507"/>
    <s v="Top 80-90"/>
    <s v="B"/>
    <x v="2"/>
  </r>
  <r>
    <s v="BASI"/>
    <x v="8"/>
    <s v="3&quot; Gel Memory Foam with 3M Cover|3&quot; Gel Memory Foam with 3M Cover|3&quot; Gel Me"/>
    <s v="MATT PAD/TOPPER"/>
    <s v="BASI16-0394"/>
    <s v="White"/>
    <s v="King"/>
    <s v="B"/>
    <n v="192"/>
    <n v="25157.25"/>
    <n v="1.1525503748519265E-4"/>
    <n v="0.81357238075740368"/>
    <n v="2508"/>
    <s v="Top 80-90"/>
    <s v="B"/>
    <x v="2"/>
  </r>
  <r>
    <s v="ADUL"/>
    <x v="28"/>
    <s v="Sakura Blossom|Sakura Blossom|Sakura Blossom"/>
    <s v="DUVET&amp;DUVET SET"/>
    <s v="NS12-3258"/>
    <s v="Lilac"/>
    <s v="King"/>
    <s v="A"/>
    <n v="294"/>
    <n v="25153.06"/>
    <n v="1.1523584148375914E-4"/>
    <n v="0.81368761659888744"/>
    <n v="2509"/>
    <s v="Top 80-90"/>
    <s v="B"/>
    <x v="2"/>
  </r>
  <r>
    <s v="SHET"/>
    <x v="9"/>
    <s v="1000 Thread Count|1000 Thread Count|1000 Thread Count"/>
    <s v="SHEET/SHEET SET"/>
    <s v="BR20-1870"/>
    <s v="Grey"/>
    <s v="Cal King"/>
    <s v="A"/>
    <n v="644"/>
    <n v="25136.61"/>
    <n v="1.1516047770724814E-4"/>
    <n v="0.81380277707659465"/>
    <n v="2510"/>
    <s v="Top 80-90"/>
    <s v="B"/>
    <x v="2"/>
  </r>
  <r>
    <s v="ADUL"/>
    <x v="3"/>
    <s v="Porter|Evans|Walker"/>
    <s v="COMFORTER (SET)"/>
    <s v="AM10-0398"/>
    <s v="Navy"/>
    <s v="Twin/Twin "/>
    <s v="A++"/>
    <n v="1151"/>
    <n v="25128.33"/>
    <n v="1.1512254384284017E-4"/>
    <n v="0.81391789962043748"/>
    <n v="2511"/>
    <s v="Top 80-90"/>
    <s v="B"/>
    <x v="2"/>
  </r>
  <r>
    <s v="BATH"/>
    <x v="7"/>
    <s v="Evan|Ethan|Jordan"/>
    <s v="BATH RUG"/>
    <s v="MP72-3613"/>
    <s v="Seafoam"/>
    <s v="24x72&quot;"/>
    <s v="B"/>
    <n v="741"/>
    <n v="25124.05"/>
    <n v="1.1510293551679353E-4"/>
    <n v="0.81403300255595423"/>
    <n v="2512"/>
    <s v="Top 80-90"/>
    <s v="B"/>
    <x v="2"/>
  </r>
  <r>
    <s v="WIN"/>
    <x v="26"/>
    <s v="Mirage|Elysia|Azalea"/>
    <s v="WINDOW PANEL"/>
    <s v="SS40-0016"/>
    <s v="Silver"/>
    <s v="50x84&quot;"/>
    <s v="B"/>
    <n v="1158"/>
    <n v="25120.63"/>
    <n v="1.150872671814946E-4"/>
    <n v="0.81414808982313569"/>
    <n v="2513"/>
    <s v="Top 80-90"/>
    <s v="B"/>
    <x v="2"/>
  </r>
  <r>
    <s v="SHET"/>
    <x v="10"/>
    <s v="Microfiber Coolmax|Microfiber Coolmax|Microfiber Coolmax"/>
    <s v="SHEET/SHEET SET"/>
    <s v="CS20-1358"/>
    <s v="Teal"/>
    <s v="King"/>
    <s v="ARB"/>
    <n v="1200"/>
    <n v="25103.68"/>
    <n v="1.1500961271268843E-4"/>
    <n v="0.8142630994358484"/>
    <n v="2514"/>
    <s v="Top 80-90"/>
    <s v="B"/>
    <x v="2"/>
  </r>
  <r>
    <s v="SHET"/>
    <x v="15"/>
    <s v="Micro Fleece|Micro Fleece|Micro Fleece"/>
    <s v="SHEET/SHEET SET"/>
    <s v="TN20-0451"/>
    <s v="Navy"/>
    <s v="Queen"/>
    <s v="A"/>
    <n v="803"/>
    <n v="25065.53"/>
    <n v="1.1483483289056716E-4"/>
    <n v="0.81437793426873895"/>
    <n v="2515"/>
    <s v="Top 80-90"/>
    <s v="B"/>
    <x v="2"/>
  </r>
  <r>
    <s v="HHL"/>
    <x v="17"/>
    <s v="Hallie|Hallie|Hallie"/>
    <s v="COMFORTER (SET)"/>
    <s v="HH10-1685"/>
    <s v="Grey"/>
    <s v="King"/>
    <s v="B+"/>
    <n v="203"/>
    <n v="25059.47"/>
    <n v="1.1480706969994974E-4"/>
    <n v="0.81449274133843885"/>
    <n v="2516"/>
    <s v="Top 80-90"/>
    <s v="B"/>
    <x v="2"/>
  </r>
  <r>
    <s v="ADUL"/>
    <x v="12"/>
    <s v="Sunset|Sunset"/>
    <s v="COVERLET&amp;BEDSPR"/>
    <s v="WR13-2121"/>
    <s v="Red"/>
    <s v="Daybed"/>
    <s v="B"/>
    <n v="370"/>
    <n v="25059.3"/>
    <n v="1.1480629086456938E-4"/>
    <n v="0.81460754762930343"/>
    <n v="2517"/>
    <s v="Top 80-90"/>
    <s v="B"/>
    <x v="2"/>
  </r>
  <r>
    <s v="ART"/>
    <x v="7"/>
    <s v="Natural Agate Trio|Natural Agate Trio|Natural Agate Trio"/>
    <s v="CANVAS"/>
    <s v="MP95G-0006"/>
    <s v="Blue"/>
    <s v="See below"/>
    <s v="B"/>
    <n v="383"/>
    <n v="25052.43"/>
    <n v="1.1477481675243379E-4"/>
    <n v="0.81472232244605591"/>
    <n v="2518"/>
    <s v="Top 80-90"/>
    <s v="B"/>
    <x v="2"/>
  </r>
  <r>
    <s v="TOWL"/>
    <x v="2"/>
    <s v="800GSM|800GSM|800GSM"/>
    <s v="BATH TOWEL"/>
    <s v="MPS73-424"/>
    <s v="Beige"/>
    <s v="8-Piece"/>
    <s v="B-"/>
    <n v="705"/>
    <n v="25036.59"/>
    <n v="1.1470224762052288E-4"/>
    <n v="0.81483702469367647"/>
    <n v="2519"/>
    <s v="Top 80-90"/>
    <s v="B"/>
    <x v="2"/>
  </r>
  <r>
    <s v="BLK"/>
    <x v="7"/>
    <s v="Duke|York|York"/>
    <s v="COMFORTER (SET)"/>
    <s v="MP10-7632"/>
    <s v="Aqua"/>
    <s v="Full/Queen"/>
    <s v="B"/>
    <n v="619"/>
    <n v="25008.41"/>
    <n v="1.1457314420276726E-4"/>
    <n v="0.81495159783787918"/>
    <n v="2520"/>
    <s v="Top 80-90"/>
    <s v="B"/>
    <x v="2"/>
  </r>
  <r>
    <s v="ADUL"/>
    <x v="7"/>
    <s v="Pacey|Nollie|Leena"/>
    <s v="COMFORTER (SET)"/>
    <s v="MP10-5988"/>
    <s v="Off-White"/>
    <s v="King/Cal K"/>
    <s v="B"/>
    <n v="270"/>
    <n v="25005.42"/>
    <n v="1.1455944586284214E-4"/>
    <n v="0.81506615728374199"/>
    <n v="2521"/>
    <s v="Top 80-90"/>
    <s v="B"/>
    <x v="2"/>
  </r>
  <r>
    <s v="BASI"/>
    <x v="8"/>
    <s v="Maximum Warmth|Maximum Warmth|Maximum Warmth"/>
    <s v="COMFORTER (SET)"/>
    <s v="BASI10-0297"/>
    <s v="White"/>
    <s v="Full/Queen"/>
    <s v="B"/>
    <n v="434"/>
    <n v="24998.28"/>
    <n v="1.1452673477686717E-4"/>
    <n v="0.81518068401851884"/>
    <n v="2522"/>
    <s v="Top 80-90"/>
    <s v="B"/>
    <x v="2"/>
  </r>
  <r>
    <s v="YOUT"/>
    <x v="13"/>
    <s v="Felicia|Isabel|Alyssa"/>
    <s v="COMFORTER (SET)"/>
    <s v="ID10-1974"/>
    <s v="Navy"/>
    <s v="King/Cal K"/>
    <s v="B+"/>
    <n v="602"/>
    <n v="24979.45"/>
    <n v="1.1444046730503117E-4"/>
    <n v="0.81529512448582386"/>
    <n v="2523"/>
    <s v="Top 80-90"/>
    <s v="B"/>
    <x v="2"/>
  </r>
  <r>
    <s v="ADUL"/>
    <x v="7"/>
    <s v="Claire|Montecito|Arbor"/>
    <s v="COVERLET&amp;BEDSPR"/>
    <s v="MP13-1421"/>
    <s v="Aqua"/>
    <s v="King/Cal K"/>
    <s v="B"/>
    <n v="412"/>
    <n v="24963.07"/>
    <n v="1.1436542422544148E-4"/>
    <n v="0.81540948991004936"/>
    <n v="2524"/>
    <s v="Top 80-90"/>
    <s v="B"/>
    <x v="2"/>
  </r>
  <r>
    <s v="SHET"/>
    <x v="13"/>
    <s v="Cozy Soft|Cozy Soft|Cozy Soft"/>
    <s v="SHEET/SHEET SET"/>
    <s v="ID20-2446"/>
    <s v="White Holiday Trees"/>
    <s v="Twin"/>
    <s v="A"/>
    <n v="1453"/>
    <n v="24961.5"/>
    <n v="1.1435823145163466E-4"/>
    <n v="0.81552384814150103"/>
    <n v="2525"/>
    <s v="Top 80-90"/>
    <s v="B"/>
    <x v="2"/>
  </r>
  <r>
    <s v="YOUT"/>
    <x v="18"/>
    <s v="Reagan|Gemma|Leona"/>
    <s v="COMFORTER (SET)"/>
    <s v="MZ10-484"/>
    <s v="Pink"/>
    <s v="King/Cal K"/>
    <s v="B+"/>
    <n v="609"/>
    <n v="24956.35"/>
    <n v="1.1433463732099443E-4"/>
    <n v="0.81563818277882205"/>
    <n v="2526"/>
    <s v="Top 80-90"/>
    <s v="B"/>
    <x v="2"/>
  </r>
  <r>
    <s v="ADUL"/>
    <x v="1"/>
    <s v="Marta|Marta|Marta"/>
    <s v="COMFORTER (SET)"/>
    <s v="II10-1108"/>
    <s v="Natural"/>
    <s v="Full/Queen"/>
    <s v="A"/>
    <n v="297"/>
    <n v="24925.94"/>
    <n v="1.1419531741560236E-4"/>
    <n v="0.81575237809623768"/>
    <n v="2527"/>
    <s v="Top 80-90"/>
    <s v="B"/>
    <x v="2"/>
  </r>
  <r>
    <s v="BLK"/>
    <x v="9"/>
    <s v="Heated Microlight to Berber|Heated Microlight to Berber|Heated Microlight t"/>
    <s v="ELECT BLANKET"/>
    <s v="BR54-4850"/>
    <s v="Indigo"/>
    <s v="50x60&quot;"/>
    <s v="ARA"/>
    <n v="890"/>
    <n v="24911.1"/>
    <n v="1.141273296682818E-4"/>
    <n v="0.815866505425906"/>
    <n v="2528"/>
    <s v="Top 80-90"/>
    <s v="B"/>
    <x v="2"/>
  </r>
  <r>
    <s v="BLK"/>
    <x v="5"/>
    <s v="Parsa AZ|Parsa AZ|Parsa AZ"/>
    <s v="ELECT BLANKET"/>
    <s v="ST54-0038"/>
    <s v="Charcoal Grey"/>
    <s v="Queen"/>
    <s v="ARB-"/>
    <n v="361"/>
    <n v="24905.13"/>
    <n v="1.1409997880227752E-4"/>
    <n v="0.81598060540470829"/>
    <n v="2529"/>
    <s v="Top 80-90"/>
    <s v="B"/>
    <x v="2"/>
  </r>
  <r>
    <s v="FUR"/>
    <x v="7"/>
    <s v="Capstone|Wilmette|Milton"/>
    <s v="MOTION"/>
    <s v="MP103-1077"/>
    <s v="Grey"/>
    <s v="See below"/>
    <s v="B"/>
    <n v="136"/>
    <n v="24896.06"/>
    <n v="1.1405842564404318E-4"/>
    <n v="0.81609466383035234"/>
    <n v="2530"/>
    <s v="Top 80-90"/>
    <s v="B"/>
    <x v="2"/>
  </r>
  <r>
    <s v="BLK"/>
    <x v="9"/>
    <s v="Heated Microlight to Berber|Heated Microlight to Berber|Heated Microlight t"/>
    <s v="ELECT BLANKET"/>
    <s v="BR54-4847"/>
    <s v="Red"/>
    <s v="50x60&quot;"/>
    <s v="ARB"/>
    <n v="889"/>
    <n v="24883.11"/>
    <n v="1.1399909671359834E-4"/>
    <n v="0.81620866292706595"/>
    <n v="2531"/>
    <s v="Top 80-90"/>
    <s v="B"/>
    <x v="2"/>
  </r>
  <r>
    <s v="YOUT"/>
    <x v="13"/>
    <s v="Rudy|Jax|Slate"/>
    <s v="COMFORTER (SET)"/>
    <s v="ID10-1330"/>
    <s v="Black"/>
    <s v="Full/Queen"/>
    <s v="B"/>
    <n v="668"/>
    <n v="24859.62"/>
    <n v="1.1389147998957138E-4"/>
    <n v="0.81632255440705548"/>
    <n v="2532"/>
    <s v="Top 80-90"/>
    <s v="B"/>
    <x v="2"/>
  </r>
  <r>
    <s v="SHET"/>
    <x v="7"/>
    <s v="600 Thread Count|600 Thread Count|600 Thread Count"/>
    <s v="SHEET/SHEET SET"/>
    <s v="MP20-5055"/>
    <s v="Light Grey"/>
    <s v="King"/>
    <s v="A"/>
    <n v="350"/>
    <n v="24859.5"/>
    <n v="1.1389093022342055E-4"/>
    <n v="0.81643644533727888"/>
    <n v="2533"/>
    <s v="Top 80-90"/>
    <s v="B"/>
    <x v="2"/>
  </r>
  <r>
    <s v="ADUL"/>
    <x v="1"/>
    <s v="Shay|Shay|Shay"/>
    <s v="COMFORTER (SET)"/>
    <s v="II10-1321"/>
    <s v="Sage"/>
    <s v="King/Cal K"/>
    <s v="B"/>
    <n v="339"/>
    <n v="24857.279999999999"/>
    <n v="1.1388075954962999E-4"/>
    <n v="0.81655032609682854"/>
    <n v="2534"/>
    <s v="Top 80-90"/>
    <s v="B"/>
    <x v="2"/>
  </r>
  <r>
    <s v="WIN"/>
    <x v="7"/>
    <s v="Galen|Colm|Paxton"/>
    <s v="WINDOW PANEL"/>
    <s v="MP40-7869"/>
    <s v="Taupe"/>
    <s v="34x64&quot;"/>
    <s v="A"/>
    <n v="663"/>
    <n v="24857.040000000001"/>
    <n v="1.1387966001732833E-4"/>
    <n v="0.81666420575684584"/>
    <n v="2535"/>
    <s v="Top 80-90"/>
    <s v="B"/>
    <x v="2"/>
  </r>
  <r>
    <s v="ADUL"/>
    <x v="7"/>
    <s v="Biloxi|Morris|Hudson"/>
    <s v="COMFORTER (SET)"/>
    <s v="MP10-3733"/>
    <s v="Navy"/>
    <s v="Queen"/>
    <s v="B"/>
    <n v="385"/>
    <n v="24853.09"/>
    <n v="1.138615635481965E-4"/>
    <n v="0.81677806732039404"/>
    <n v="2536"/>
    <s v="Top 80-90"/>
    <s v="B"/>
    <x v="2"/>
  </r>
  <r>
    <s v="SHET"/>
    <x v="9"/>
    <s v="1500TC Solid Cooling Sheet Set"/>
    <s v="SHEET/SHEET SET"/>
    <s v="BR20-4657"/>
    <s v="Light Gray"/>
    <s v="Queen"/>
    <s v="EXT"/>
    <n v="902"/>
    <n v="24850.1"/>
    <n v="1.138478652082714E-4"/>
    <n v="0.81689191518560234"/>
    <n v="2537"/>
    <s v="Top 80-90"/>
    <s v="B"/>
    <x v="2"/>
  </r>
  <r>
    <s v="SHET"/>
    <x v="15"/>
    <s v="Micro Fleece|Micro Fleece|Micro Fleece"/>
    <s v="SHEET/SHEET SET"/>
    <s v="TN20-0535"/>
    <s v="Grey Snowflake"/>
    <s v="King"/>
    <s v="B"/>
    <n v="670"/>
    <n v="24844.33"/>
    <n v="1.1382143061918517E-4"/>
    <n v="0.81700573661622156"/>
    <n v="2538"/>
    <s v="Top 80-90"/>
    <s v="B"/>
    <x v="2"/>
  </r>
  <r>
    <s v="BATH"/>
    <x v="7"/>
    <s v="Evan|Ethan|Jordan"/>
    <s v="BATH RUG"/>
    <s v="MP72-3565"/>
    <s v="Taupe"/>
    <s v="24x40&quot;"/>
    <s v="B"/>
    <n v="1237"/>
    <n v="24827.38"/>
    <n v="1.1374377615037901E-4"/>
    <n v="0.81711948039237192"/>
    <n v="2539"/>
    <s v="Top 80-90"/>
    <s v="B"/>
    <x v="2"/>
  </r>
  <r>
    <s v="ADUL"/>
    <x v="6"/>
    <s v="Jaxon|Deacon|Ryder"/>
    <s v="COMFORTER (SET)"/>
    <s v="MPE10-1040"/>
    <s v="Taupe/Grey"/>
    <s v="Cal King"/>
    <s v="B"/>
    <n v="517"/>
    <n v="24824.240000000002"/>
    <n v="1.1372939060276536E-4"/>
    <n v="0.81723320978297465"/>
    <n v="2540"/>
    <s v="Top 80-90"/>
    <s v="B"/>
    <x v="2"/>
  </r>
  <r>
    <s v="BASI"/>
    <x v="7"/>
    <s v="Windom|Prospect|Prospect"/>
    <s v="BLANKET"/>
    <s v="MP51-544"/>
    <s v="Brown"/>
    <s v="Twin"/>
    <s v="B"/>
    <n v="1497"/>
    <n v="24811.21"/>
    <n v="1.1366969516155329E-4"/>
    <n v="0.81734687947813622"/>
    <n v="2541"/>
    <s v="Top 80-90"/>
    <s v="B"/>
    <x v="2"/>
  </r>
  <r>
    <s v="BLK"/>
    <x v="9"/>
    <s v="Heated Microlight to Berber|Heated Microlight to Berber|Heated Microlight t"/>
    <s v="ELECT BLANKET"/>
    <s v="BR54-4849"/>
    <s v="Ivory"/>
    <s v="50x60&quot;"/>
    <s v="ARA"/>
    <n v="886"/>
    <n v="24799.14"/>
    <n v="1.1361439784954796E-4"/>
    <n v="0.81746049387598574"/>
    <n v="2542"/>
    <s v="Top 80-90"/>
    <s v="B"/>
    <x v="2"/>
  </r>
  <r>
    <s v="SHET"/>
    <x v="6"/>
    <s v="Satin|Satin|Satin"/>
    <s v="PILLOWCASE"/>
    <s v="MPE21-915"/>
    <s v="White"/>
    <s v="Standard"/>
    <s v="B"/>
    <n v="3990"/>
    <n v="24796.07"/>
    <n v="1.1360033299885563E-4"/>
    <n v="0.81757409420898464"/>
    <n v="2543"/>
    <s v="Top 80-90"/>
    <s v="B"/>
    <x v="2"/>
  </r>
  <r>
    <s v="SHET"/>
    <x v="6"/>
    <s v="Satin|Satin|Satin"/>
    <s v="SHEET/SHEET SET"/>
    <s v="MPE20-907"/>
    <s v="Light Grey"/>
    <s v="Full"/>
    <s v="B"/>
    <n v="1535"/>
    <n v="24789.31"/>
    <n v="1.1356936283902498E-4"/>
    <n v="0.81768766357182365"/>
    <n v="2544"/>
    <s v="Top 80-90"/>
    <s v="B"/>
    <x v="2"/>
  </r>
  <r>
    <s v="BLK"/>
    <x v="1"/>
    <s v="Bree Knit|Bree Knit|Bree Knit"/>
    <s v="THROW"/>
    <s v="II50-734"/>
    <s v="Ivory"/>
    <s v="50x60&quot;"/>
    <s v="B"/>
    <n v="1272"/>
    <n v="24760.33"/>
    <n v="1.1343659431359708E-4"/>
    <n v="0.81780110016613727"/>
    <n v="2545"/>
    <s v="Top 80-90"/>
    <s v="B"/>
    <x v="2"/>
  </r>
  <r>
    <s v="ADUL"/>
    <x v="12"/>
    <s v="Spruce Hill|Spruce Hill|Spruce Hill"/>
    <s v="COVERLET&amp;BEDSPR"/>
    <s v="WR13-3043"/>
    <s v="Green"/>
    <s v="King/Cal K"/>
    <s v="B"/>
    <n v="355"/>
    <n v="24755.73"/>
    <n v="1.1341551994448154E-4"/>
    <n v="0.81791451568608176"/>
    <n v="2546"/>
    <s v="Top 80-90"/>
    <s v="B"/>
    <x v="2"/>
  </r>
  <r>
    <s v="PETB"/>
    <x v="21"/>
    <s v="Luna|Luna|Luna"/>
    <s v="PET BEDS"/>
    <s v="PET63HD5681"/>
    <s v="Grey"/>
    <s v="D23+6&quot;"/>
    <s v="A"/>
    <n v="1507"/>
    <n v="24745.14"/>
    <n v="1.1336700308166989E-4"/>
    <n v="0.81802788268916338"/>
    <n v="2547"/>
    <s v="Top 80-90"/>
    <s v="B"/>
    <x v="2"/>
  </r>
  <r>
    <s v="YOUT"/>
    <x v="11"/>
    <s v="Callie|Ensley|Kelsey"/>
    <s v="COMFORTER (SET)"/>
    <s v="UHK10-0127"/>
    <s v="Lavender"/>
    <s v="Full/Queen"/>
    <s v="B"/>
    <n v="338"/>
    <n v="24735.99"/>
    <n v="1.1332508341266834E-4"/>
    <n v="0.81814120777257604"/>
    <n v="2548"/>
    <s v="Top 80-90"/>
    <s v="B"/>
    <x v="2"/>
  </r>
  <r>
    <s v="WIN"/>
    <x v="1"/>
    <s v="Imani|Imani|Imani"/>
    <s v="WINDOW PANEL"/>
    <s v="II40-1350"/>
    <s v="Green"/>
    <s v="50x84&quot;"/>
    <s v="TBD"/>
    <n v="872"/>
    <n v="24701.85"/>
    <n v="1.131686749427543E-4"/>
    <n v="0.81825437644751875"/>
    <n v="2549"/>
    <s v="Top 80-90"/>
    <s v="B"/>
    <x v="2"/>
  </r>
  <r>
    <s v="SHET"/>
    <x v="15"/>
    <s v="Micro Fleece|Micro Fleece|Micro Fleece"/>
    <s v="SHEET/SHEET SET"/>
    <s v="PC20-007"/>
    <s v="Green"/>
    <s v="Queen"/>
    <s v="B"/>
    <n v="797"/>
    <n v="24688.41"/>
    <n v="1.1310710113386021E-4"/>
    <n v="0.81836748354865263"/>
    <n v="2550"/>
    <s v="Top 80-90"/>
    <s v="B"/>
    <x v="2"/>
  </r>
  <r>
    <s v="BLK"/>
    <x v="9"/>
    <s v="Heated Microlight to Berber|Heated Microlight to Berber|Heated Microlight t"/>
    <s v="ELECT BLANKET"/>
    <s v="BR54-4845"/>
    <s v="Beige"/>
    <s v="50x60&quot;"/>
    <s v="ARB"/>
    <n v="882"/>
    <n v="24687.18"/>
    <n v="1.131014660308141E-4"/>
    <n v="0.81848058501468346"/>
    <n v="2551"/>
    <s v="Top 80-90"/>
    <s v="B"/>
    <x v="2"/>
  </r>
  <r>
    <s v="SHET"/>
    <x v="15"/>
    <s v="Cozy Cotton Flannel|Cozy Cotton Flannel|Cozy Cotton Flannel"/>
    <s v="SHEET/SHEET SET"/>
    <s v="TN20-0419"/>
    <s v="Blush Dots"/>
    <s v="King"/>
    <s v="B"/>
    <n v="812"/>
    <n v="24678.33"/>
    <n v="1.1306092077718965E-4"/>
    <n v="0.81859364593546069"/>
    <n v="2552"/>
    <s v="Top 80-90"/>
    <s v="B"/>
    <x v="2"/>
  </r>
  <r>
    <s v="ADUL"/>
    <x v="7"/>
    <s v="Laurel|Vivian|Piedmont"/>
    <s v="COMFORTER (SET)"/>
    <s v="MP10-6644"/>
    <s v="Blush"/>
    <s v="Full"/>
    <s v="B"/>
    <n v="462"/>
    <n v="24659.27"/>
    <n v="1.1297359958689788E-4"/>
    <n v="0.81870661953504764"/>
    <n v="2553"/>
    <s v="Top 80-90"/>
    <s v="B"/>
    <x v="2"/>
  </r>
  <r>
    <s v="SHET"/>
    <x v="7"/>
    <s v="600 Thread Count|600 Thread Count|600 Thread Count"/>
    <s v="SHEET/SHEET SET"/>
    <s v="MP20-7998"/>
    <s v="Sand"/>
    <s v="Split King"/>
    <s v="A"/>
    <n v="303"/>
    <n v="24649.38"/>
    <n v="1.1292828969329946E-4"/>
    <n v="0.81881954782474098"/>
    <n v="2554"/>
    <s v="Top 80-90"/>
    <s v="B"/>
    <x v="2"/>
  </r>
  <r>
    <s v="ADUL"/>
    <x v="7"/>
    <s v="Bahari|Osanna|Ceiba"/>
    <s v="COMFORTER (SET)"/>
    <s v="MP10-6221"/>
    <s v="Off-White"/>
    <s v="Full/Queen"/>
    <s v="B"/>
    <n v="314"/>
    <n v="24640.1"/>
    <n v="1.1288577444430116E-4"/>
    <n v="0.81893243359918533"/>
    <n v="2555"/>
    <s v="Top 80-90"/>
    <s v="B"/>
    <x v="2"/>
  </r>
  <r>
    <s v="ADUL"/>
    <x v="7"/>
    <s v="Ridge|Pioneer|Warren"/>
    <s v="COMFORTER (SET)"/>
    <s v="MP10-4670"/>
    <s v="Red"/>
    <s v="King"/>
    <s v="B"/>
    <n v="333"/>
    <n v="24638.66"/>
    <n v="1.1287917725049107E-4"/>
    <n v="0.81904531277643577"/>
    <n v="2556"/>
    <s v="Top 80-90"/>
    <s v="B"/>
    <x v="2"/>
  </r>
  <r>
    <s v="ADUL"/>
    <x v="7"/>
    <s v="Ibiza|Alba|Triana"/>
    <s v="COMFORTER (SET)"/>
    <s v="MP10-8338"/>
    <s v="Black/Ivory"/>
    <s v="King/Cal K"/>
    <s v="B"/>
    <n v="531"/>
    <n v="24619.08"/>
    <n v="1.1278947374021234E-4"/>
    <n v="0.81915810225017593"/>
    <n v="2557"/>
    <s v="Top 80-90"/>
    <s v="B"/>
    <x v="2"/>
  </r>
  <r>
    <s v="YOUT"/>
    <x v="13"/>
    <s v="Lucy|Vera|Elise"/>
    <s v="COMFORTER (SET)"/>
    <s v="ID10-2188"/>
    <s v="Ivory"/>
    <s v="Twin/Twin "/>
    <s v="B"/>
    <n v="670"/>
    <n v="24585.3"/>
    <n v="1.1263471456875083E-4"/>
    <n v="0.81927073696474473"/>
    <n v="2558"/>
    <s v="Top 80-90"/>
    <s v="B"/>
    <x v="2"/>
  </r>
  <r>
    <s v="BATH"/>
    <x v="7"/>
    <s v="Evan|Ethan|Jordan"/>
    <s v="BATH RUG"/>
    <s v="MP72-3564"/>
    <s v="Taupe"/>
    <s v="24x44&quot;"/>
    <s v="B"/>
    <n v="1685"/>
    <n v="24574.68"/>
    <n v="1.1258606026440147E-4"/>
    <n v="0.81938332302500916"/>
    <n v="2559"/>
    <s v="Top 80-90"/>
    <s v="B"/>
    <x v="2"/>
  </r>
  <r>
    <s v="ADUL"/>
    <x v="7"/>
    <s v="Quebec|Mansfield|Vancouver"/>
    <s v="COVERLET&amp;BEDSPR"/>
    <s v="MP13-3980"/>
    <s v="White"/>
    <s v="Daybed"/>
    <s v="B"/>
    <n v="592"/>
    <n v="24572.31"/>
    <n v="1.1257520238292239E-4"/>
    <n v="0.81949589822739211"/>
    <n v="2560"/>
    <s v="Top 80-90"/>
    <s v="B"/>
    <x v="2"/>
  </r>
  <r>
    <s v="ADUL"/>
    <x v="1"/>
    <s v="Rhea|Rhea|Rhea"/>
    <s v="COMFORTER (SET)"/>
    <s v="II10-1100"/>
    <s v="Grey/Black"/>
    <s v="Full/Queen"/>
    <s v="B"/>
    <n v="409"/>
    <n v="24543.439999999999"/>
    <n v="1.1244293780979941E-4"/>
    <n v="0.81960834116520187"/>
    <n v="2561"/>
    <s v="Top 80-90"/>
    <s v="B"/>
    <x v="2"/>
  </r>
  <r>
    <s v="BLK"/>
    <x v="7"/>
    <s v="Rowan|Eden|Eden"/>
    <s v="THROW"/>
    <s v="MP50-8271"/>
    <s v="Ivory"/>
    <s v="50x60&quot;"/>
    <s v="B"/>
    <n v="909"/>
    <n v="24530.9"/>
    <n v="1.1238548724703664E-4"/>
    <n v="0.81972072665244888"/>
    <n v="2562"/>
    <s v="Top 80-90"/>
    <s v="B"/>
    <x v="2"/>
  </r>
  <r>
    <s v="ADUL"/>
    <x v="10"/>
    <s v="Malcom|Malcom|Malcom"/>
    <s v="COMFORTER (SET)"/>
    <s v="CS10-0441-1"/>
    <s v="Gray"/>
    <s v="Full/Queen"/>
    <s v="ARB"/>
    <n v="522"/>
    <n v="24524.21"/>
    <n v="1.1235483778412728E-4"/>
    <n v="0.81983308149023304"/>
    <n v="2563"/>
    <s v="Top 80-90"/>
    <s v="B"/>
    <x v="2"/>
  </r>
  <r>
    <s v="ADUL"/>
    <x v="7"/>
    <s v="Lee|Reagan|Callaway"/>
    <s v="COMFORTER (SET)"/>
    <s v="MP10-8352"/>
    <s v="Silver"/>
    <s v="King/Cal K"/>
    <s v="B"/>
    <n v="427"/>
    <n v="24521.69"/>
    <n v="1.1234329269495964E-4"/>
    <n v="0.81994542478292798"/>
    <n v="2564"/>
    <s v="Top 80-90"/>
    <s v="B"/>
    <x v="2"/>
  </r>
  <r>
    <s v="TOWL"/>
    <x v="2"/>
    <s v="800gsm|800gsm|800gsm"/>
    <s v="BATH TOWEL"/>
    <s v="MPS73-526"/>
    <s v="Black"/>
    <s v="34x68&quot; – 2"/>
    <s v="NEW"/>
    <n v="704"/>
    <n v="24519.22"/>
    <n v="1.1233197667502153E-4"/>
    <n v="0.82005775675960302"/>
    <n v="2565"/>
    <s v="Top 80-90"/>
    <s v="B"/>
    <x v="2"/>
  </r>
  <r>
    <s v="YOUT"/>
    <x v="10"/>
    <s v="Juliette|Juliette|Juliette"/>
    <s v="COMFORTER (SET)"/>
    <s v="CS10-1691"/>
    <s v="Champagne"/>
    <s v="King"/>
    <s v="ARB"/>
    <n v="656"/>
    <n v="24516.1"/>
    <n v="1.1231768275509967E-4"/>
    <n v="0.82017007444235812"/>
    <n v="2566"/>
    <s v="Top 80-90"/>
    <s v="B"/>
    <x v="2"/>
  </r>
  <r>
    <s v="ADUL"/>
    <x v="3"/>
    <s v="Porter|Evans|Walker"/>
    <s v="COMFORTER (SET)"/>
    <s v="AM10-0461"/>
    <s v="Sage"/>
    <s v="Cal King"/>
    <s v="A++"/>
    <n v="680"/>
    <n v="24504.43"/>
    <n v="1.1226421799693048E-4"/>
    <n v="0.82028233866035505"/>
    <n v="2567"/>
    <s v="Top 80-90"/>
    <s v="B"/>
    <x v="2"/>
  </r>
  <r>
    <s v="BLK"/>
    <x v="13"/>
    <s v="Malea|Leena|Leena"/>
    <s v="COMFORTER (SET)"/>
    <s v="ID10-1825"/>
    <s v="Blush"/>
    <s v="King/Cal K"/>
    <s v="A"/>
    <n v="546"/>
    <n v="24500.39"/>
    <n v="1.1224570920318552E-4"/>
    <n v="0.82039458436955826"/>
    <n v="2568"/>
    <s v="Top 80-90"/>
    <s v="B"/>
    <x v="2"/>
  </r>
  <r>
    <s v="SHET"/>
    <x v="9"/>
    <s v="Oversized Cotton Flannel|Oversized Cotton Flannel|Oversized Cotton Flannel"/>
    <s v="SHEET/SHEET SET"/>
    <s v="BR20-1849"/>
    <s v="Ivory Solid"/>
    <s v="Queen"/>
    <s v="B"/>
    <n v="833"/>
    <n v="24495.42"/>
    <n v="1.1222293972177156E-4"/>
    <n v="0.82050680730928005"/>
    <n v="2569"/>
    <s v="Top 80-90"/>
    <s v="B"/>
    <x v="2"/>
  </r>
  <r>
    <s v="FUR"/>
    <x v="0"/>
    <s v="Ayanna|Ayanna|Ayanna"/>
    <s v="OCCASIONL TABLE"/>
    <s v="MT120-1200"/>
    <s v="Reclaimed Greige"/>
    <s v="See below"/>
    <s v="B"/>
    <n v="123"/>
    <n v="24491.82"/>
    <n v="1.1220644673724636E-4"/>
    <n v="0.82061901375601731"/>
    <n v="2570"/>
    <s v="Top 80-90"/>
    <s v="B"/>
    <x v="2"/>
  </r>
  <r>
    <s v="BASI"/>
    <x v="15"/>
    <s v="Heavy Warmth|Heavy Warmth|Heavy Warmth"/>
    <s v="COMFORTER (SET)"/>
    <s v="TN10-0540"/>
    <s v="Cream"/>
    <s v="Full/Queen"/>
    <s v="B"/>
    <n v="476"/>
    <n v="24469.93"/>
    <n v="1.1210616022856394E-4"/>
    <n v="0.82073111991624592"/>
    <n v="2571"/>
    <s v="Top 80-90"/>
    <s v="B"/>
    <x v="2"/>
  </r>
  <r>
    <s v="ADUL"/>
    <x v="16"/>
    <s v="Shawnee|Josefina|Stacie"/>
    <s v="COMFORTER (SET)"/>
    <s v="5DS10-0223"/>
    <s v="Blush"/>
    <s v="King"/>
    <s v="B"/>
    <n v="444"/>
    <n v="24466.12"/>
    <n v="1.1208870515327475E-4"/>
    <n v="0.82084320862139915"/>
    <n v="2572"/>
    <s v="Top 80-90"/>
    <s v="B"/>
    <x v="2"/>
  </r>
  <r>
    <s v="BLK"/>
    <x v="5"/>
    <s v="Dream Soft Heated|Dream Soft Heated|Dream Soft Heated"/>
    <s v="ELECT BLANKET"/>
    <s v="ST54-3586"/>
    <s v="Ivory"/>
    <s v="King"/>
    <s v="TBD"/>
    <n v="288"/>
    <n v="24464.799999999999"/>
    <n v="1.1208265772561551E-4"/>
    <n v="0.82095529127912481"/>
    <n v="2573"/>
    <s v="Top 80-90"/>
    <s v="B"/>
    <x v="2"/>
  </r>
  <r>
    <s v="SHET"/>
    <x v="10"/>
    <s v="Microfiber Coolmax|Microfiber Coolmax|Microfiber Coolmax"/>
    <s v="SHEET/SHEET SET"/>
    <s v="CS20-0154"/>
    <s v="Light Grey"/>
    <s v="King"/>
    <s v="ARB"/>
    <n v="1135"/>
    <n v="24453.35"/>
    <n v="1.1203020087205618E-4"/>
    <n v="0.82106732147999684"/>
    <n v="2574"/>
    <s v="Top 80-90"/>
    <s v="B"/>
    <x v="2"/>
  </r>
  <r>
    <s v="SHET"/>
    <x v="15"/>
    <s v="Micro Fleece|Micro Fleece|Micro Fleece"/>
    <s v="SHEET/SHEET SET"/>
    <s v="TN20-0592"/>
    <s v="Aqua"/>
    <s v="Queen"/>
    <s v="B"/>
    <n v="777"/>
    <n v="24447.56"/>
    <n v="1.1200367465527815E-4"/>
    <n v="0.82117932515465208"/>
    <n v="2575"/>
    <s v="Top 80-90"/>
    <s v="B"/>
    <x v="2"/>
  </r>
  <r>
    <s v="ADUL"/>
    <x v="1"/>
    <s v="Tahli|Tahli|Tahli"/>
    <s v="DUVET&amp;DUVET SET"/>
    <s v="II12-1314"/>
    <s v="Green/Ivory"/>
    <s v="King/Cal K"/>
    <s v="B"/>
    <n v="315"/>
    <n v="24420.720000000001"/>
    <n v="1.1188071029287358E-4"/>
    <n v="0.82129120586494497"/>
    <n v="2576"/>
    <s v="Top 80-90"/>
    <s v="B"/>
    <x v="2"/>
  </r>
  <r>
    <s v="ADUL"/>
    <x v="7"/>
    <s v="Laetitia|Virginia|Cecily"/>
    <s v="DUVET&amp;DUVET SET"/>
    <s v="MP12-5978"/>
    <s v="Off-White"/>
    <s v="Full/Queen"/>
    <s v="B"/>
    <n v="437"/>
    <n v="24420.16"/>
    <n v="1.1187814471750298E-4"/>
    <n v="0.82140308400966244"/>
    <n v="2577"/>
    <s v="Top 80-90"/>
    <s v="B"/>
    <x v="2"/>
  </r>
  <r>
    <s v="FUR"/>
    <x v="7"/>
    <s v="Harris|Lois|Sidney"/>
    <s v="MOTION"/>
    <s v="MP103-0240"/>
    <s v="Grey"/>
    <s v="See below"/>
    <s v="B"/>
    <n v="123"/>
    <n v="24417.03"/>
    <n v="1.1186380498373524E-4"/>
    <n v="0.82151494781464618"/>
    <n v="2578"/>
    <s v="Top 80-90"/>
    <s v="B"/>
    <x v="2"/>
  </r>
  <r>
    <s v="ADUL"/>
    <x v="7"/>
    <s v="Emilia|Maisie|Grace"/>
    <s v="COMFORTER (SET)"/>
    <s v="MP10-8437"/>
    <s v="Silver"/>
    <s v="Queen"/>
    <s v="B"/>
    <n v="321"/>
    <n v="24396.97"/>
    <n v="1.1177190240885314E-4"/>
    <n v="0.82162671971705503"/>
    <n v="2579"/>
    <s v="Top 80-90"/>
    <s v="B"/>
    <x v="2"/>
  </r>
  <r>
    <s v="WIN"/>
    <x v="26"/>
    <s v="Blakesly|Kagen|Etro"/>
    <s v="WINDOW PANEL"/>
    <s v="SS40-0111"/>
    <s v="Grey"/>
    <s v="100x84&quot;"/>
    <s v="B+"/>
    <n v="873"/>
    <n v="24395.83"/>
    <n v="1.1176667963042015E-4"/>
    <n v="0.82173848639668545"/>
    <n v="2580"/>
    <s v="Top 80-90"/>
    <s v="B"/>
    <x v="2"/>
  </r>
  <r>
    <s v="HHL"/>
    <x v="17"/>
    <s v="Lorelai|Lorelai|Lorelai"/>
    <s v="COMFORTER (SET)"/>
    <s v="HH10-1619"/>
    <s v="Multi"/>
    <s v="Queen"/>
    <s v="B+"/>
    <n v="218"/>
    <n v="24393.9"/>
    <n v="1.1175783755816081E-4"/>
    <n v="0.82185024423424358"/>
    <n v="2581"/>
    <s v="Top 80-90"/>
    <s v="B"/>
    <x v="2"/>
  </r>
  <r>
    <s v="BLK"/>
    <x v="5"/>
    <s v="Parsa AZ|Parsa AZ|Parsa AZ"/>
    <s v="ELECT BLANKET"/>
    <s v="ST54-0042"/>
    <s v="Creme White"/>
    <s v="Queen"/>
    <s v="ARB"/>
    <n v="346"/>
    <n v="24372.07"/>
    <n v="1.116578259325538E-4"/>
    <n v="0.82196190206017616"/>
    <n v="2582"/>
    <s v="Top 80-90"/>
    <s v="B"/>
    <x v="2"/>
  </r>
  <r>
    <s v="ADUL"/>
    <x v="16"/>
    <s v="Oakley|Hayley|Glen"/>
    <s v="COVERLET&amp;BEDSPR"/>
    <s v="5DS13-0168"/>
    <s v="Khaki"/>
    <s v="Full/Queen"/>
    <s v="B+"/>
    <n v="708"/>
    <n v="24363.34"/>
    <n v="1.1161783044508019E-4"/>
    <n v="0.82207351989062127"/>
    <n v="2583"/>
    <s v="Top 80-90"/>
    <s v="B"/>
    <x v="2"/>
  </r>
  <r>
    <s v="ADUL"/>
    <x v="3"/>
    <s v="Porter|Evans|Walker"/>
    <s v="COMFORTER (SET)"/>
    <s v="AM10-0464"/>
    <s v="Blue/Grey"/>
    <s v="Full"/>
    <s v="A++"/>
    <n v="968"/>
    <n v="24351.77"/>
    <n v="1.1156482382537001E-4"/>
    <n v="0.82218508471444662"/>
    <n v="2584"/>
    <s v="Top 80-90"/>
    <s v="B"/>
    <x v="2"/>
  </r>
  <r>
    <s v="ADUL"/>
    <x v="3"/>
    <s v="Camden|Reese|Leighton"/>
    <s v="COMFORTER (SET)"/>
    <s v="AM10-0103"/>
    <s v="Sage Green"/>
    <s v="Queen"/>
    <s v="A+"/>
    <n v="636"/>
    <n v="24351.72"/>
    <n v="1.115645947561405E-4"/>
    <n v="0.82229664930920277"/>
    <n v="2585"/>
    <s v="Top 80-90"/>
    <s v="B"/>
    <x v="2"/>
  </r>
  <r>
    <s v="BLK"/>
    <x v="9"/>
    <s v="Zuri|Marselle|Marselle"/>
    <s v="ELECT BLANKET"/>
    <s v="BR54-4697"/>
    <s v="Black Texture"/>
    <s v="50x70&quot;"/>
    <s v="TBD"/>
    <n v="653"/>
    <n v="24351.14"/>
    <n v="1.115619375530781E-4"/>
    <n v="0.82240821124675589"/>
    <n v="2586"/>
    <s v="Top 80-90"/>
    <s v="B"/>
    <x v="2"/>
  </r>
  <r>
    <s v="ADUL"/>
    <x v="7"/>
    <s v="Malia|Edna|Alicia"/>
    <s v="DUVET&amp;DUVET SET"/>
    <s v="MP12-6186"/>
    <s v="Ivory"/>
    <s v="King/Cal K"/>
    <s v="B"/>
    <n v="384"/>
    <n v="24346.45"/>
    <n v="1.1154045085934943E-4"/>
    <n v="0.82251975169761526"/>
    <n v="2587"/>
    <s v="Top 80-90"/>
    <s v="B"/>
    <x v="2"/>
  </r>
  <r>
    <s v="ADUL"/>
    <x v="28"/>
    <s v="Sakura Blossom|Sakura Blossom|Sakura Blossom"/>
    <s v="COMFORTER (SET)"/>
    <s v="NS10-3255"/>
    <s v="Lilac"/>
    <s v="Full/Queen"/>
    <s v="A"/>
    <n v="268"/>
    <n v="24344.31"/>
    <n v="1.1153064669632613E-4"/>
    <n v="0.8226312823443116"/>
    <n v="2588"/>
    <s v="Top 80-90"/>
    <s v="B"/>
    <x v="2"/>
  </r>
  <r>
    <s v="SHET"/>
    <x v="13"/>
    <s v="Cozy Soft|Cozy Soft|Cozy Soft"/>
    <s v="SHEET/SHEET SET"/>
    <s v="ID20-2448"/>
    <s v="White Holiday Trees"/>
    <s v="Full"/>
    <s v="A"/>
    <n v="1102"/>
    <n v="24321.14"/>
    <n v="1.1142449601536806E-4"/>
    <n v="0.82274270684032702"/>
    <n v="2589"/>
    <s v="Top 80-90"/>
    <s v="B"/>
    <x v="2"/>
  </r>
  <r>
    <s v="WIN"/>
    <x v="7"/>
    <s v="Emilia|Natalie|Lillian"/>
    <s v="WINDOW PANEL"/>
    <s v="MP40-2683"/>
    <s v="White"/>
    <s v="50x108&quot;"/>
    <s v="A"/>
    <n v="1237"/>
    <n v="24243.360000000001"/>
    <n v="1.1106815592193185E-4"/>
    <n v="0.8228537749962489"/>
    <n v="2590"/>
    <s v="Top 80-90"/>
    <s v="B"/>
    <x v="2"/>
  </r>
  <r>
    <s v="BLK"/>
    <x v="9"/>
    <s v="Heated Microlight to Berber|Heated Microlight to Berber"/>
    <s v="ELECT BLANKET"/>
    <s v="BR54-0381"/>
    <s v="Tan"/>
    <s v="Twin"/>
    <s v="B+"/>
    <n v="405"/>
    <n v="24219"/>
    <n v="1.1095655339331129E-4"/>
    <n v="0.82296473154964223"/>
    <n v="2591"/>
    <s v="Top 80-90"/>
    <s v="B"/>
    <x v="2"/>
  </r>
  <r>
    <s v="BLK"/>
    <x v="12"/>
    <s v="Alton|Alton|Alton"/>
    <s v="COMFORTER (SET)"/>
    <s v="WR10-2066"/>
    <s v="Red/Black"/>
    <s v="King"/>
    <s v="A"/>
    <n v="388"/>
    <n v="24218.53"/>
    <n v="1.1095440014255384E-4"/>
    <n v="0.82307568594978475"/>
    <n v="2592"/>
    <s v="Top 80-90"/>
    <s v="B"/>
    <x v="2"/>
  </r>
  <r>
    <s v="ADUL"/>
    <x v="1"/>
    <s v="Ellipse|Ellipse|Ellipse"/>
    <s v="COMFORTER (SET)"/>
    <s v="II10-1053"/>
    <s v="Blush"/>
    <s v="King/Cal K"/>
    <s v="B+"/>
    <n v="295"/>
    <n v="24178.81"/>
    <n v="1.1077242754662576E-4"/>
    <n v="0.8231864583773314"/>
    <n v="2593"/>
    <s v="Top 80-90"/>
    <s v="B"/>
    <x v="2"/>
  </r>
  <r>
    <s v="TOWL"/>
    <x v="16"/>
    <s v="Big Bundle|Big Bundle|Big Bundle"/>
    <s v="BATH TOWEL"/>
    <s v="5DS73-0289"/>
    <s v="Black"/>
    <s v="12-Piece"/>
    <s v="NEW"/>
    <n v="837"/>
    <n v="24175.06"/>
    <n v="1.1075524735441201E-4"/>
    <n v="0.82329721362468578"/>
    <n v="2594"/>
    <s v="Top 80-90"/>
    <s v="B"/>
    <x v="2"/>
  </r>
  <r>
    <s v="BATH"/>
    <x v="7"/>
    <s v="Serene|Belle|Monroe"/>
    <s v="SHOWER CURTAIN"/>
    <s v="MP70-3452"/>
    <s v="Navy"/>
    <s v="72x72&quot;"/>
    <s v="B"/>
    <n v="1280"/>
    <n v="24145.85"/>
    <n v="1.1062142511052832E-4"/>
    <n v="0.82340783504979631"/>
    <n v="2595"/>
    <s v="Top 80-90"/>
    <s v="B"/>
    <x v="2"/>
  </r>
  <r>
    <s v="FUR"/>
    <x v="1"/>
    <s v="Novak|Novak|Novak"/>
    <s v="ACCENT CHAIR"/>
    <s v="II100-0487"/>
    <s v="Spice"/>
    <s v="See below"/>
    <s v="A"/>
    <n v="176"/>
    <n v="24135.71"/>
    <n v="1.1057496987078233E-4"/>
    <n v="0.82351841001966708"/>
    <n v="2596"/>
    <s v="Top 80-90"/>
    <s v="B"/>
    <x v="2"/>
  </r>
  <r>
    <s v="TOWL"/>
    <x v="2"/>
    <s v="800GSM|800GSM|800GSM"/>
    <s v="BATH TOWEL"/>
    <s v="MPS73-441"/>
    <s v="Mocha"/>
    <s v="8-Piece"/>
    <s v="B"/>
    <n v="683"/>
    <n v="24093.919999999998"/>
    <n v="1.1038351380875225E-4"/>
    <n v="0.82362879353347584"/>
    <n v="2597"/>
    <s v="Top 80-90"/>
    <s v="B"/>
    <x v="2"/>
  </r>
  <r>
    <s v="ART"/>
    <x v="7"/>
    <s v="Blue Midst Forest|Blue Midst Forest|Blue Midst Forest"/>
    <s v="CANVAS"/>
    <s v="MP95C-0226"/>
    <s v="Blue Multi"/>
    <s v="See below"/>
    <s v="A"/>
    <n v="337"/>
    <n v="24083.97"/>
    <n v="1.1033792903207844E-4"/>
    <n v="0.82373913146250788"/>
    <n v="2598"/>
    <s v="Top 80-90"/>
    <s v="B"/>
    <x v="2"/>
  </r>
  <r>
    <s v="SHET"/>
    <x v="10"/>
    <s v="Microfiber Coolmax|Microfiber Coolmax|Microfiber Coolmax"/>
    <s v="SHEET/SHEET SET"/>
    <s v="CS20-0158"/>
    <s v="Aqua"/>
    <s v="King"/>
    <s v="ARB"/>
    <n v="1104"/>
    <n v="24083.43"/>
    <n v="1.1033545508439965E-4"/>
    <n v="0.82384946691759231"/>
    <n v="2599"/>
    <s v="Top 80-90"/>
    <s v="B"/>
    <x v="2"/>
  </r>
  <r>
    <s v="ADUL"/>
    <x v="7"/>
    <s v="Bennett|Christian|William"/>
    <s v="COVERLET&amp;BEDSPR"/>
    <s v="MP13-7395"/>
    <s v="Navy"/>
    <s v="Full/Queen"/>
    <s v="B"/>
    <n v="466"/>
    <n v="24082.799999999999"/>
    <n v="1.1033256881210774E-4"/>
    <n v="0.82395979948640441"/>
    <n v="2600"/>
    <s v="Top 80-90"/>
    <s v="B"/>
    <x v="2"/>
  </r>
  <r>
    <s v="BLK"/>
    <x v="5"/>
    <s v="Parsa AZ|Parsa AZ|Parsa AZ"/>
    <s v="ELECT BLANKET"/>
    <s v="ST54-0204"/>
    <s v="Smoke Grey"/>
    <s v="Queen"/>
    <s v="ARB"/>
    <n v="352"/>
    <n v="24075.49"/>
    <n v="1.1029907889075241E-4"/>
    <n v="0.82407009856529512"/>
    <n v="2601"/>
    <s v="Top 80-90"/>
    <s v="B"/>
    <x v="2"/>
  </r>
  <r>
    <s v="SHET"/>
    <x v="15"/>
    <s v="Cozy Cotton Flannel|Cozy Cotton Flannel|Cozy Cotton Flannel"/>
    <s v="SHEET/SHEET SET"/>
    <s v="TN20-0107"/>
    <s v="Grey Solid"/>
    <s v="Full"/>
    <s v="B"/>
    <n v="1112"/>
    <n v="24075.040000000001"/>
    <n v="1.1029701726768674E-4"/>
    <n v="0.82418039558256284"/>
    <n v="2602"/>
    <s v="Top 80-90"/>
    <s v="B"/>
    <x v="2"/>
  </r>
  <r>
    <s v="SHET"/>
    <x v="15"/>
    <s v="Cozy Cotton Flannel|Cozy Cotton Flannel|Cozy Cotton Flannel"/>
    <s v="SHEET/SHEET SET"/>
    <s v="TN20-0124"/>
    <s v="Blue Solid"/>
    <s v="King"/>
    <s v="B"/>
    <n v="825"/>
    <n v="24067.61"/>
    <n v="1.1026297758018057E-4"/>
    <n v="0.82429065856014305"/>
    <n v="2603"/>
    <s v="Top 80-90"/>
    <s v="B"/>
    <x v="2"/>
  </r>
  <r>
    <s v="SHET"/>
    <x v="15"/>
    <s v="Micro Fleece|Micro Fleece|Micro Fleece"/>
    <s v="SHEET/SHEET SET"/>
    <s v="SHET20-532"/>
    <s v="Brown"/>
    <s v="Queen"/>
    <s v="B"/>
    <n v="776"/>
    <n v="24055.08"/>
    <n v="1.1020557283126367E-4"/>
    <n v="0.82440086413297431"/>
    <n v="2604"/>
    <s v="Top 80-90"/>
    <s v="B"/>
    <x v="2"/>
  </r>
  <r>
    <s v="BATH"/>
    <x v="2"/>
    <s v="Marshmallow|Marshmallow|Marshmallow"/>
    <s v="BATH RUG"/>
    <s v="MPS72-166"/>
    <s v="Cream"/>
    <s v="20x30&quot;"/>
    <s v="A"/>
    <n v="1616"/>
    <n v="24037.1"/>
    <n v="1.1012319953632945E-4"/>
    <n v="0.8245109873325106"/>
    <n v="2605"/>
    <s v="Top 80-90"/>
    <s v="B"/>
    <x v="2"/>
  </r>
  <r>
    <s v="SHET"/>
    <x v="15"/>
    <s v="Cozy Cotton Flannel|Cozy Cotton Flannel|Cozy Cotton Flannel"/>
    <s v="SHEET/SHEET SET"/>
    <s v="TN20-0559"/>
    <s v="Tan Woodland Winter"/>
    <s v="Full"/>
    <s v="A"/>
    <n v="1062"/>
    <n v="24004.66"/>
    <n v="1.09974579420219E-4"/>
    <n v="0.82462096191193079"/>
    <n v="2606"/>
    <s v="Top 80-90"/>
    <s v="B"/>
    <x v="2"/>
  </r>
  <r>
    <s v="ADUL"/>
    <x v="23"/>
    <s v="Velvet Touch|Velvet Touch|Velvet Touch"/>
    <s v="COVERLET&amp;BEDSPR"/>
    <s v="FB13-1149"/>
    <s v="Taupe"/>
    <s v="King"/>
    <s v="B"/>
    <n v="252"/>
    <n v="23995.72"/>
    <n v="1.0993362184198141E-4"/>
    <n v="0.82473089553377277"/>
    <n v="2607"/>
    <s v="Top 80-90"/>
    <s v="B"/>
    <x v="2"/>
  </r>
  <r>
    <s v="SHET"/>
    <x v="13"/>
    <s v="Cozy Soft|Cozy Soft|Cozy Soft"/>
    <s v="SHEET/SHEET SET"/>
    <s v="ID20-1541"/>
    <s v="Grey Stars"/>
    <s v="Twin XL"/>
    <s v="B"/>
    <n v="1328"/>
    <n v="23979.62"/>
    <n v="1.0985986155007701E-4"/>
    <n v="0.82484075539532287"/>
    <n v="2608"/>
    <s v="Top 80-90"/>
    <s v="B"/>
    <x v="2"/>
  </r>
  <r>
    <s v="BATH"/>
    <x v="7"/>
    <s v="Norah|Quinn|Bridget"/>
    <s v="SHOWER CURTAIN"/>
    <s v="MP70-4800"/>
    <s v="Aqua"/>
    <s v="72x72&quot;"/>
    <s v="B"/>
    <n v="1263"/>
    <n v="23978.240000000002"/>
    <n v="1.0985353923934237E-4"/>
    <n v="0.82495060893456218"/>
    <n v="2609"/>
    <s v="Top 80-90"/>
    <s v="B"/>
    <x v="2"/>
  </r>
  <r>
    <s v="BATH"/>
    <x v="7"/>
    <s v="Aubrey|Whitman|Charlotte"/>
    <s v="SHOWER CURTAIN"/>
    <s v="MP70-224"/>
    <s v="Blue/Brown"/>
    <s v="72x72&quot;"/>
    <s v="B"/>
    <n v="1609"/>
    <n v="23973.16"/>
    <n v="1.0983026580562347E-4"/>
    <n v="0.82506043920036776"/>
    <n v="2610"/>
    <s v="Top 80-90"/>
    <s v="B"/>
    <x v="2"/>
  </r>
  <r>
    <s v="BATH"/>
    <x v="7"/>
    <s v="Serene|Belle|Monroe"/>
    <s v="SHOWER CURTAIN"/>
    <s v="MP70-1918"/>
    <s v="Green"/>
    <s v="72x72&quot;"/>
    <s v="A"/>
    <n v="1248"/>
    <n v="23962.77"/>
    <n v="1.0978266521972989E-4"/>
    <n v="0.82517022186558753"/>
    <n v="2611"/>
    <s v="Top 80-90"/>
    <s v="B"/>
    <x v="2"/>
  </r>
  <r>
    <s v="SHET"/>
    <x v="10"/>
    <s v="Cotton 144TC|Cotton 144TC|Cotton 144TC"/>
    <s v="SHEET/SHEET SET"/>
    <s v="CS20-1633"/>
    <s v="White"/>
    <s v="Queen"/>
    <s v="ARA"/>
    <n v="1075"/>
    <n v="23940.25"/>
    <n v="1.0967949243875555E-4"/>
    <n v="0.82527990135802631"/>
    <n v="2612"/>
    <s v="Top 80-90"/>
    <s v="B"/>
    <x v="2"/>
  </r>
  <r>
    <s v="SHET"/>
    <x v="9"/>
    <s v="1000 Thread Count|1000 Thread Count|1000 Thread Count"/>
    <s v="SHEET/SHEET SET"/>
    <s v="BR20-1879"/>
    <s v="White"/>
    <s v="Full"/>
    <s v="A"/>
    <n v="699"/>
    <n v="23939.95"/>
    <n v="1.0967811802337845E-4"/>
    <n v="0.82538957947604974"/>
    <n v="2613"/>
    <s v="Top 80-90"/>
    <s v="B"/>
    <x v="2"/>
  </r>
  <r>
    <s v="SHET"/>
    <x v="7"/>
    <s v="Silk|Silk|Silk"/>
    <s v="PILLOWCASE"/>
    <s v="MP21-7272"/>
    <s v="Pink"/>
    <s v="Queen"/>
    <s v="B"/>
    <n v="890"/>
    <n v="23907.8"/>
    <n v="1.095308265087992E-4"/>
    <n v="0.82549911030255851"/>
    <n v="2614"/>
    <s v="Top 80-90"/>
    <s v="B"/>
    <x v="2"/>
  </r>
  <r>
    <s v="ADUL"/>
    <x v="3"/>
    <s v="Mina|Hanna|Aera"/>
    <s v="DUVET&amp;DUVET SET"/>
    <s v="AM12-0055"/>
    <s v="White"/>
    <s v="Twin/Twin "/>
    <s v="A++"/>
    <n v="1276"/>
    <n v="23893.06"/>
    <n v="1.0946329689993768E-4"/>
    <n v="0.8256085735994585"/>
    <n v="2615"/>
    <s v="Top 80-90"/>
    <s v="B"/>
    <x v="2"/>
  </r>
  <r>
    <s v="ADUL"/>
    <x v="3"/>
    <s v="Porter|Evans|Walker"/>
    <s v="COMFORTER (SET)"/>
    <s v="AM10-0143"/>
    <s v="Black"/>
    <s v="Twin/Twin "/>
    <s v="A++"/>
    <n v="1093"/>
    <n v="23885.29"/>
    <n v="1.0942769954167077E-4"/>
    <n v="0.82571800129900019"/>
    <n v="2616"/>
    <s v="Top 80-90"/>
    <s v="B"/>
    <x v="2"/>
  </r>
  <r>
    <s v="SHET"/>
    <x v="7"/>
    <s v="800 Thread Count|800 Thread Count|800 Thread Count"/>
    <s v="SHEET/SHEET SET"/>
    <s v="MPH20-0008"/>
    <s v="Ivory"/>
    <s v="King"/>
    <s v="A"/>
    <n v="554"/>
    <n v="23880.39"/>
    <n v="1.0940525075717812E-4"/>
    <n v="0.82582740654975739"/>
    <n v="2617"/>
    <s v="Top 80-90"/>
    <s v="B"/>
    <x v="2"/>
  </r>
  <r>
    <s v="YOUT"/>
    <x v="13"/>
    <s v="Raina|Khloe|Arielle"/>
    <s v="COMFORTER (SET)"/>
    <s v="ID10-1246"/>
    <s v="Blush/Gold"/>
    <s v="Twin/Twin "/>
    <s v="A"/>
    <n v="715"/>
    <n v="23831.919999999998"/>
    <n v="1.0918319104608461E-4"/>
    <n v="0.82593658974080353"/>
    <n v="2618"/>
    <s v="Top 80-90"/>
    <s v="B"/>
    <x v="2"/>
  </r>
  <r>
    <s v="ADUL"/>
    <x v="7"/>
    <s v="Princeton|Dartmouth|Cambridge"/>
    <s v="COVERLET&amp;BEDSPR"/>
    <s v="MP13-613"/>
    <s v="Blue"/>
    <s v="Full/Queen"/>
    <s v="B"/>
    <n v="478"/>
    <n v="23818.44"/>
    <n v="1.091214339818069E-4"/>
    <n v="0.82604571117478531"/>
    <n v="2619"/>
    <s v="Top 80-90"/>
    <s v="B"/>
    <x v="2"/>
  </r>
  <r>
    <s v="WIN"/>
    <x v="7"/>
    <s v="Galen|Colm|Paxton"/>
    <s v="WINDOW PANEL"/>
    <s v="MP40-6554"/>
    <s v="Grey"/>
    <s v="35x64&quot;"/>
    <s v="A"/>
    <n v="624"/>
    <n v="23795.58"/>
    <n v="1.0901670353007187E-4"/>
    <n v="0.82615472787831534"/>
    <n v="2620"/>
    <s v="Top 80-90"/>
    <s v="B"/>
    <x v="2"/>
  </r>
  <r>
    <s v="SHET"/>
    <x v="6"/>
    <s v="Satin|Satin|Satin"/>
    <s v="SHEET/SHEET SET"/>
    <s v="MPE20-1098"/>
    <s v="Black"/>
    <s v="Twin"/>
    <s v="B"/>
    <n v="1563"/>
    <n v="23787.84"/>
    <n v="1.0898124361334268E-4"/>
    <n v="0.8262637091219287"/>
    <n v="2621"/>
    <s v="Top 80-90"/>
    <s v="B"/>
    <x v="2"/>
  </r>
  <r>
    <s v="YOUT"/>
    <x v="13"/>
    <s v="Marsden|James|Eddie"/>
    <s v="COMFORTER (SET)"/>
    <s v="ID10-1732"/>
    <s v="Blue/Grey"/>
    <s v="Queen"/>
    <s v="B"/>
    <n v="527"/>
    <n v="23771.02"/>
    <n v="1.0890418472453325E-4"/>
    <n v="0.82637261330665324"/>
    <n v="2622"/>
    <s v="Top 80-90"/>
    <s v="B"/>
    <x v="2"/>
  </r>
  <r>
    <s v="YOUT"/>
    <x v="10"/>
    <s v="Juliette|Juliette|Juliette"/>
    <s v="COMFORTER (SET)"/>
    <s v="CS10-1694"/>
    <s v="Burnt Orange"/>
    <s v="King"/>
    <s v="ARB-"/>
    <n v="774"/>
    <n v="23769.71"/>
    <n v="1.0889818311071991E-4"/>
    <n v="0.82648151148976401"/>
    <n v="2623"/>
    <s v="Top 80-90"/>
    <s v="B"/>
    <x v="2"/>
  </r>
  <r>
    <s v="ADUL"/>
    <x v="7"/>
    <s v="Bahari|Osanna|Ceiba"/>
    <s v="DUVET&amp;DUVET SET"/>
    <s v="MP12-6224"/>
    <s v="Off-White"/>
    <s v="King/Cal K"/>
    <s v="B"/>
    <n v="356"/>
    <n v="23704.959999999999"/>
    <n v="1.0860153845849574E-4"/>
    <n v="0.8265901130282225"/>
    <n v="2624"/>
    <s v="Top 80-90"/>
    <s v="B"/>
    <x v="2"/>
  </r>
  <r>
    <s v="BLK"/>
    <x v="10"/>
    <s v="Ruched Throw Set|Ruched Throw Set|Ruched Throw Set"/>
    <s v="THROW"/>
    <s v="CS50-0294"/>
    <s v="Ivory"/>
    <s v="50x60&quot;"/>
    <s v="ARB-"/>
    <n v="1059"/>
    <n v="23702.55"/>
    <n v="1.0859049732163304E-4"/>
    <n v="0.82669870352554409"/>
    <n v="2625"/>
    <s v="Top 80-90"/>
    <s v="B"/>
    <x v="2"/>
  </r>
  <r>
    <s v="SHET"/>
    <x v="15"/>
    <s v="Cozy Cotton Flannel|Cozy Cotton Flannel|Cozy Cotton Flannel"/>
    <s v="SHEET/SHEET SET"/>
    <s v="TN20-0561"/>
    <s v="Tan Woodland Winter"/>
    <s v="King"/>
    <s v="A"/>
    <n v="745"/>
    <n v="23698.39"/>
    <n v="1.0857143876173724E-4"/>
    <n v="0.82680727496430584"/>
    <n v="2626"/>
    <s v="Top 80-90"/>
    <s v="B"/>
    <x v="2"/>
  </r>
  <r>
    <s v="BASI"/>
    <x v="7"/>
    <s v="Haven Plush|Haven Plush|Haven Plush"/>
    <s v="MATT PAD/TOPPER"/>
    <s v="CO16-374"/>
    <s v="White"/>
    <s v="King"/>
    <s v="EXB"/>
    <n v="757"/>
    <n v="23686.53"/>
    <n v="1.0851710354049588E-4"/>
    <n v="0.82691579206784638"/>
    <n v="2627"/>
    <s v="Top 80-90"/>
    <s v="B"/>
    <x v="2"/>
  </r>
  <r>
    <s v="ADUL"/>
    <x v="16"/>
    <s v="Tinsley|Irvine|Arlie"/>
    <s v="COMFORTER (SET)"/>
    <s v="5DS10-0054"/>
    <s v="Seafoam/Grey"/>
    <s v="King"/>
    <s v="B"/>
    <n v="416"/>
    <n v="23676.87"/>
    <n v="1.0847284736535325E-4"/>
    <n v="0.82702426491521175"/>
    <n v="2628"/>
    <s v="Top 80-90"/>
    <s v="B"/>
    <x v="2"/>
  </r>
  <r>
    <s v="WIN"/>
    <x v="7"/>
    <s v="Ceres|Elowen|Persis"/>
    <s v="WINDOW PANEL"/>
    <s v="MP40-5468"/>
    <s v="White"/>
    <s v="2-PK 50x84"/>
    <s v="A"/>
    <n v="1506"/>
    <n v="23663.16"/>
    <n v="1.0841003658261977E-4"/>
    <n v="0.82713267495179432"/>
    <n v="2629"/>
    <s v="Top 80-90"/>
    <s v="B"/>
    <x v="2"/>
  </r>
  <r>
    <s v="ART"/>
    <x v="7"/>
    <s v="Lilbeth|Lilbeth|Lilbeth"/>
    <s v="DEC. MIRROR"/>
    <s v="MP95F-0320"/>
    <s v="Gold"/>
    <s v="See below"/>
    <s v="A"/>
    <n v="257"/>
    <n v="23662.11"/>
    <n v="1.0840522612879992E-4"/>
    <n v="0.82724108017792308"/>
    <n v="2630"/>
    <s v="Top 80-90"/>
    <s v="B"/>
    <x v="2"/>
  </r>
  <r>
    <s v="ADUL"/>
    <x v="10"/>
    <s v="Kienna|Kienna|Kienna"/>
    <s v="COVERLET&amp;BEDSPR"/>
    <s v="CS13-1617"/>
    <s v="Charcoal Grey"/>
    <s v="75x39&quot;"/>
    <s v="ARB"/>
    <n v="833"/>
    <n v="23640.54"/>
    <n v="1.0830640566318641E-4"/>
    <n v="0.82734938658358625"/>
    <n v="2631"/>
    <s v="Top 80-90"/>
    <s v="B"/>
    <x v="2"/>
  </r>
  <r>
    <s v="BATH"/>
    <x v="7"/>
    <s v="Evan|Ethan|Jordan"/>
    <s v="BATH RUG"/>
    <s v="MP72-6209"/>
    <s v="Blue"/>
    <s v="24x72&quot;"/>
    <s v="B"/>
    <n v="695"/>
    <n v="23635.14"/>
    <n v="1.082816661863986E-4"/>
    <n v="0.82745766824977263"/>
    <n v="2632"/>
    <s v="Top 80-90"/>
    <s v="B"/>
    <x v="2"/>
  </r>
  <r>
    <s v="ADUL"/>
    <x v="6"/>
    <s v="Jaxon|Deacon|Ryder"/>
    <s v="COMFORTER (SET)"/>
    <s v="MPE10-1036"/>
    <s v="Taupe/Grey"/>
    <s v="Twin"/>
    <s v="B"/>
    <n v="681"/>
    <n v="23627"/>
    <n v="1.0824437371583328E-4"/>
    <n v="0.82756591262348844"/>
    <n v="2633"/>
    <s v="Top 80-90"/>
    <s v="B"/>
    <x v="2"/>
  </r>
  <r>
    <s v="BATH"/>
    <x v="7"/>
    <s v="Aubrey|Whitman|Charlotte"/>
    <s v="FASHION TOWEL"/>
    <s v="MP73-7450"/>
    <s v="Burgundy"/>
    <s v="6-Piece"/>
    <s v="B"/>
    <n v="686"/>
    <n v="23621.17"/>
    <n v="1.0821766424367162E-4"/>
    <n v="0.82767413028773207"/>
    <n v="2634"/>
    <s v="Top 80-90"/>
    <s v="B"/>
    <x v="2"/>
  </r>
  <r>
    <s v="BLK"/>
    <x v="5"/>
    <s v="Plush Heated|Plush Heated|Plush Heated"/>
    <s v="ELECT BLANKET"/>
    <s v="ST54-0074"/>
    <s v="Dark Grey"/>
    <s v="50x60&quot;"/>
    <s v="B"/>
    <n v="650"/>
    <n v="23618.57"/>
    <n v="1.0820575264373675E-4"/>
    <n v="0.82778233604037577"/>
    <n v="2635"/>
    <s v="Top 80-90"/>
    <s v="B"/>
    <x v="2"/>
  </r>
  <r>
    <s v="SHET"/>
    <x v="10"/>
    <s v="Cotton Flannel 135GSM|Cotton Flannel 135GSM|Cotton Flannel 135GSM"/>
    <s v="SHEET/SHEET SET"/>
    <s v="CS20-1396"/>
    <s v="Novalty Multi Forest Animals"/>
    <s v="Queen"/>
    <s v="ARB"/>
    <n v="861"/>
    <n v="23609.22"/>
    <n v="1.0816291669781713E-4"/>
    <n v="0.82789049895707356"/>
    <n v="2636"/>
    <s v="Top 80-90"/>
    <s v="B"/>
    <x v="2"/>
  </r>
  <r>
    <s v="ADUL"/>
    <x v="7"/>
    <s v="Cassandra|Gisele|Maddy"/>
    <s v="COMFORTER (SET)"/>
    <s v="MP10-7835"/>
    <s v="Blue"/>
    <s v="King"/>
    <s v="B"/>
    <n v="233"/>
    <n v="23576.560000000001"/>
    <n v="1.080132886770968E-4"/>
    <n v="0.82799851224575061"/>
    <n v="2637"/>
    <s v="Top 80-90"/>
    <s v="B"/>
    <x v="2"/>
  </r>
  <r>
    <s v="ART"/>
    <x v="7"/>
    <s v="Vista|Vista|Vista"/>
    <s v="CANVAS"/>
    <s v="MT95C-0035"/>
    <s v="Multi"/>
    <s v="See below"/>
    <s v="B"/>
    <n v="236"/>
    <n v="23574.400000000001"/>
    <n v="1.0800339288638169E-4"/>
    <n v="0.82810651563863702"/>
    <n v="2638"/>
    <s v="Top 80-90"/>
    <s v="B"/>
    <x v="2"/>
  </r>
  <r>
    <s v="SHET"/>
    <x v="15"/>
    <s v="Micro Fleece|Micro Fleece|Micro Fleece"/>
    <s v="SHEET/SHEET SET"/>
    <s v="TN20-0530"/>
    <s v="Grey Geo"/>
    <s v="Queen"/>
    <s v="B"/>
    <n v="685"/>
    <n v="23569.59"/>
    <n v="1.0798135642650217E-4"/>
    <n v="0.82821449699506355"/>
    <n v="2639"/>
    <s v="Top 80-90"/>
    <s v="B"/>
    <x v="2"/>
  </r>
  <r>
    <s v="ADUL"/>
    <x v="7"/>
    <s v="Jackson Blocks|Maddox|Warren"/>
    <s v="COMFORTER (SET)"/>
    <s v="MP10-284"/>
    <s v="Red"/>
    <s v="King"/>
    <s v="B+"/>
    <n v="306"/>
    <n v="23568.21"/>
    <n v="1.079750341157675E-4"/>
    <n v="0.8283224720291793"/>
    <n v="2640"/>
    <s v="Top 80-90"/>
    <s v="B"/>
    <x v="2"/>
  </r>
  <r>
    <s v="FUR"/>
    <x v="1"/>
    <s v="Renu|Renu"/>
    <s v="NIGHTSTAND"/>
    <s v="II136-0067"/>
    <s v="Light Brown Multi"/>
    <s v="See below"/>
    <s v="B-"/>
    <n v="219"/>
    <n v="23566.37"/>
    <n v="1.0796660436812129E-4"/>
    <n v="0.82843043863354737"/>
    <n v="2641"/>
    <s v="Top 80-90"/>
    <s v="B"/>
    <x v="2"/>
  </r>
  <r>
    <s v="SHET"/>
    <x v="15"/>
    <s v="Micro Fleece|Micro Fleece|Micro Fleece"/>
    <s v="SHEET/SHEET SET"/>
    <s v="SHET20-795"/>
    <s v="Lavender"/>
    <s v="King"/>
    <s v="B"/>
    <n v="695"/>
    <n v="23560.41"/>
    <n v="1.079392993159629E-4"/>
    <n v="0.82853837793286333"/>
    <n v="2642"/>
    <s v="Top 80-90"/>
    <s v="B"/>
    <x v="2"/>
  </r>
  <r>
    <s v="SHET"/>
    <x v="9"/>
    <s v="Oversized Cotton Flannel|Oversized Cotton Flannel|Oversized Cotton Flannel"/>
    <s v="SHEET/SHEET SET"/>
    <s v="BR20-1845"/>
    <s v="Seafoam Solid"/>
    <s v="Queen"/>
    <s v="B"/>
    <n v="801"/>
    <n v="23555.47"/>
    <n v="1.0791666727608665E-4"/>
    <n v="0.82864629460013939"/>
    <n v="2643"/>
    <s v="Top 80-90"/>
    <s v="B"/>
    <x v="2"/>
  </r>
  <r>
    <s v="BLK"/>
    <x v="9"/>
    <s v="Electric Micro Fleece|Electric Micro Fleece|Electric Micro Fleece"/>
    <s v="ELECT BLANKET"/>
    <s v="BR54-3260"/>
    <s v="Navy"/>
    <s v="Queen"/>
    <s v="B"/>
    <n v="314"/>
    <n v="23532.02"/>
    <n v="1.0780923380744331E-4"/>
    <n v="0.82875410383394688"/>
    <n v="2644"/>
    <s v="Top 80-90"/>
    <s v="B"/>
    <x v="2"/>
  </r>
  <r>
    <s v="BATH"/>
    <x v="7"/>
    <s v="Tufted Pearl Channel|Tufted Pearl Channel|Tufted Pearl Channel"/>
    <s v="BATH RUG"/>
    <s v="MP72-5103"/>
    <s v="Wheat"/>
    <s v="21x34&quot;"/>
    <s v="B+"/>
    <n v="1159"/>
    <n v="23528.76"/>
    <n v="1.0779429849367881E-4"/>
    <n v="0.8288618981324406"/>
    <n v="2645"/>
    <s v="Top 80-90"/>
    <s v="B"/>
    <x v="2"/>
  </r>
  <r>
    <s v="BASI"/>
    <x v="2"/>
    <s v="500 Thread Count Luxury Collection|500 Thread Count Luxury Collection|500 T"/>
    <s v="DUVET&amp;DUVET SET"/>
    <s v="MPS12-512"/>
    <s v="White/Grey"/>
    <s v="Full/Queen"/>
    <s v="B"/>
    <n v="338"/>
    <n v="23528.58"/>
    <n v="1.0779347384445256E-4"/>
    <n v="0.82896969160628509"/>
    <n v="2646"/>
    <s v="Top 80-90"/>
    <s v="B"/>
    <x v="2"/>
  </r>
  <r>
    <s v="SHET"/>
    <x v="15"/>
    <s v="Cozy Cotton Flannel|Cozy Cotton Flannel|Cozy Cotton Flannel"/>
    <s v="SHEET/SHEET SET"/>
    <s v="TN20-0256"/>
    <s v="Multi Leaves"/>
    <s v="Cal King"/>
    <s v="B"/>
    <n v="803"/>
    <n v="23524.87"/>
    <n v="1.0777647690762241E-4"/>
    <n v="0.82907746808319271"/>
    <n v="2647"/>
    <s v="Top 80-90"/>
    <s v="B"/>
    <x v="2"/>
  </r>
  <r>
    <s v="SHET"/>
    <x v="15"/>
    <s v="Cozy Cotton Flannel|Cozy Cotton Flannel|Cozy Cotton Flannel"/>
    <s v="SHEET/SHEET SET"/>
    <s v="TN20-0239"/>
    <s v="Grey Geo"/>
    <s v="Twin"/>
    <s v="B"/>
    <n v="1412"/>
    <n v="23518.18"/>
    <n v="1.0774582744471307E-4"/>
    <n v="0.82918521391063738"/>
    <n v="2648"/>
    <s v="Top 80-90"/>
    <s v="B"/>
    <x v="2"/>
  </r>
  <r>
    <s v="ADUL"/>
    <x v="28"/>
    <s v="Sakura Blossom|Sakura Blossom|Sakura Blossom"/>
    <s v="DUVET&amp;DUVET SET"/>
    <s v="NS12-3257"/>
    <s v="Lilac"/>
    <s v="Full/Queen"/>
    <s v="A"/>
    <n v="308"/>
    <n v="23490.14"/>
    <n v="1.0761736542080009E-4"/>
    <n v="0.82929283127605813"/>
    <n v="2649"/>
    <s v="Top 80-90"/>
    <s v="B"/>
    <x v="2"/>
  </r>
  <r>
    <s v="SHET"/>
    <x v="15"/>
    <s v="Cozy Cotton Flannel|Cozy Cotton Flannel|Cozy Cotton Flannel"/>
    <s v="SHEET/SHEET SET"/>
    <s v="TN20-0518"/>
    <s v="Gray/Taupe Nordic"/>
    <s v="Full"/>
    <s v="B"/>
    <n v="1039"/>
    <n v="23468.28"/>
    <n v="1.0751721635365538E-4"/>
    <n v="0.82940034849241173"/>
    <n v="2650"/>
    <s v="Top 80-90"/>
    <s v="B"/>
    <x v="2"/>
  </r>
  <r>
    <s v="YOUT"/>
    <x v="13"/>
    <s v="Lucy|Vera|Elise"/>
    <s v="COMFORTER (SET)"/>
    <s v="ID10-2273"/>
    <s v="Rust"/>
    <s v="Full/Queen"/>
    <s v="B"/>
    <n v="554"/>
    <n v="23453.41"/>
    <n v="1.074490911647971E-4"/>
    <n v="0.82950779758357651"/>
    <n v="2651"/>
    <s v="Top 80-90"/>
    <s v="B"/>
    <x v="2"/>
  </r>
  <r>
    <s v="SHET"/>
    <x v="7"/>
    <s v="800 Thread Count|800 Thread Count|800 Thread Count"/>
    <s v="SHEET/SHEET SET"/>
    <s v="MPH20-0005"/>
    <s v="Grey"/>
    <s v="King"/>
    <s v="A"/>
    <n v="542"/>
    <n v="23442.06"/>
    <n v="1.0739709244969681E-4"/>
    <n v="0.82961519467602618"/>
    <n v="2652"/>
    <s v="Top 80-90"/>
    <s v="B"/>
    <x v="2"/>
  </r>
  <r>
    <s v="ADUL"/>
    <x v="7"/>
    <s v="Odette|Dillon|Eliot"/>
    <s v="SHOWER CURTAIN"/>
    <s v="MP70-8084"/>
    <s v="Tan/Ivory"/>
    <s v="72x72&quot;"/>
    <s v="B"/>
    <n v="904"/>
    <n v="23429.86"/>
    <n v="1.0734119955769474E-4"/>
    <n v="0.82972253587558387"/>
    <n v="2653"/>
    <s v="Top 80-90"/>
    <s v="B"/>
    <x v="2"/>
  </r>
  <r>
    <s v="FUR"/>
    <x v="7"/>
    <s v="Belfast|Nomad|Westly"/>
    <s v="BAR STOOL"/>
    <s v="FUR101-0039"/>
    <s v="Navy"/>
    <s v="See below"/>
    <s v="B"/>
    <n v="375"/>
    <n v="23426.65"/>
    <n v="1.0732649331315977E-4"/>
    <n v="0.829829862368897"/>
    <n v="2654"/>
    <s v="Top 80-90"/>
    <s v="B"/>
    <x v="2"/>
  </r>
  <r>
    <s v="BLK"/>
    <x v="1"/>
    <s v="Bree Knit|Bree Knit|Bree Knit"/>
    <s v="BLANKET"/>
    <s v="II51-1144"/>
    <s v="Indigo"/>
    <s v="King"/>
    <s v="B"/>
    <n v="501"/>
    <n v="23421.55"/>
    <n v="1.0730312825174905E-4"/>
    <n v="0.8299371654971488"/>
    <n v="2655"/>
    <s v="Top 80-90"/>
    <s v="B"/>
    <x v="2"/>
  </r>
  <r>
    <s v="SHET"/>
    <x v="10"/>
    <s v="Cotton 144TC|Cotton 144TC|Cotton 144TC"/>
    <s v="SHEET/SHEET SET"/>
    <s v="CS20-1652"/>
    <s v="Scales"/>
    <s v="King"/>
    <s v="ARB"/>
    <n v="971"/>
    <n v="23419.47"/>
    <n v="1.0729359897180116E-4"/>
    <n v="0.83004445909612057"/>
    <n v="2656"/>
    <s v="Top 80-90"/>
    <s v="B"/>
    <x v="2"/>
  </r>
  <r>
    <s v="ADUL"/>
    <x v="7"/>
    <s v="Veronica|Pansy|Danica"/>
    <s v="DUVET&amp;DUVET SET"/>
    <s v="MP12-6394"/>
    <s v="Warm Grey/White"/>
    <s v="Full/Queen"/>
    <s v="B"/>
    <n v="418"/>
    <n v="23396.82"/>
    <n v="1.0718983061083008E-4"/>
    <n v="0.83015164892673143"/>
    <n v="2657"/>
    <s v="Top 80-90"/>
    <s v="B"/>
    <x v="2"/>
  </r>
  <r>
    <s v="YOUT"/>
    <x v="13"/>
    <s v="Blake|Liam|Reeve"/>
    <s v="COMFORTER (SET)"/>
    <s v="ID10-2333"/>
    <s v="Tan/Gray"/>
    <s v="Full/Queen"/>
    <s v="B"/>
    <n v="719"/>
    <n v="23374.76"/>
    <n v="1.0708876526676729E-4"/>
    <n v="0.83025873769199821"/>
    <n v="2658"/>
    <s v="Top 80-90"/>
    <s v="B"/>
    <x v="2"/>
  </r>
  <r>
    <s v="ADUL"/>
    <x v="7"/>
    <s v="Aubrey|Whitman|Charlotte"/>
    <s v="COVERLET&amp;BEDSPR"/>
    <s v="MP13-4338"/>
    <s v="Blue/Brown"/>
    <s v="Queen"/>
    <s v="B"/>
    <n v="342"/>
    <n v="23370.69"/>
    <n v="1.0707011903148464E-4"/>
    <n v="0.83036580781102964"/>
    <n v="2659"/>
    <s v="Top 80-90"/>
    <s v="B"/>
    <x v="2"/>
  </r>
  <r>
    <s v="ART"/>
    <x v="0"/>
    <s v="Katonah|Katonah|Katonah"/>
    <s v="DEC. MIRROR"/>
    <s v="MT160-0011"/>
    <s v="Black"/>
    <s v="See below"/>
    <s v="B"/>
    <n v="189"/>
    <n v="23352.71"/>
    <n v="1.0698774573655042E-4"/>
    <n v="0.83047279555676623"/>
    <n v="2660"/>
    <s v="Top 80-90"/>
    <s v="B"/>
    <x v="2"/>
  </r>
  <r>
    <s v="ADUL"/>
    <x v="7"/>
    <s v="Quebec|Mansfield|Vancouver"/>
    <s v="COVERLET&amp;BEDSPR"/>
    <s v="MP13-1369"/>
    <s v="Grey"/>
    <s v="Full/Queen"/>
    <s v="A"/>
    <n v="627"/>
    <n v="23350.94"/>
    <n v="1.0697963668582553E-4"/>
    <n v="0.83057977519345205"/>
    <n v="2661"/>
    <s v="Top 80-90"/>
    <s v="B"/>
    <x v="2"/>
  </r>
  <r>
    <s v="ADUL"/>
    <x v="23"/>
    <s v="Velvet Touch|Velvet Touch"/>
    <s v="COVERLET&amp;BEDSPR"/>
    <s v="FB13-1028"/>
    <s v="Linen"/>
    <s v="King"/>
    <s v="B"/>
    <n v="235"/>
    <n v="23349.45"/>
    <n v="1.0697281042278593E-4"/>
    <n v="0.83068674800387488"/>
    <n v="2662"/>
    <s v="Top 80-90"/>
    <s v="B"/>
    <x v="2"/>
  </r>
  <r>
    <s v="ADUL"/>
    <x v="7"/>
    <s v="Lola|Brianna|Victoria"/>
    <s v="COVERLET&amp;BEDSPR"/>
    <s v="MP13-2644"/>
    <s v="Aqua"/>
    <s v="Full/Queen"/>
    <s v="B"/>
    <n v="374"/>
    <n v="23318.86"/>
    <n v="1.0683266586816761E-4"/>
    <n v="0.83079358066974307"/>
    <n v="2663"/>
    <s v="Top 80-90"/>
    <s v="B"/>
    <x v="2"/>
  </r>
  <r>
    <s v="ADUL"/>
    <x v="7"/>
    <s v="Violette|Juliana|Valeria"/>
    <s v="COVERLET&amp;BEDSPR"/>
    <s v="MP13-7145"/>
    <s v="Ivory/Taupe"/>
    <s v="King/Cal K"/>
    <s v="B"/>
    <n v="405"/>
    <n v="23312.17"/>
    <n v="1.0680201640525825E-4"/>
    <n v="0.8309003826861483"/>
    <n v="2664"/>
    <s v="Top 80-90"/>
    <s v="B"/>
    <x v="2"/>
  </r>
  <r>
    <s v="SHET"/>
    <x v="15"/>
    <s v="Micro Fleece|Micro Fleece|Micro Fleece"/>
    <s v="SHEET/SHEET SET"/>
    <s v="SHET20-792"/>
    <s v="Lavender"/>
    <s v="Twin"/>
    <s v="B"/>
    <n v="978"/>
    <n v="23300.97"/>
    <n v="1.0675070489784652E-4"/>
    <n v="0.83100713339104615"/>
    <n v="2665"/>
    <s v="Top 80-90"/>
    <s v="B"/>
    <x v="2"/>
  </r>
  <r>
    <s v="BASI"/>
    <x v="7"/>
    <s v="Winfield|Westport|Westport"/>
    <s v="COMFORTER (SET)"/>
    <s v="MP10-1246"/>
    <s v="White"/>
    <s v="Twin/Twin "/>
    <s v="B"/>
    <n v="750"/>
    <n v="23297.51"/>
    <n v="1.0673485330716395E-4"/>
    <n v="0.83111386824435329"/>
    <n v="2666"/>
    <s v="Top 80-90"/>
    <s v="B"/>
    <x v="2"/>
  </r>
  <r>
    <s v="WIN"/>
    <x v="1"/>
    <s v="Mila|Mila|Mila"/>
    <s v="WINDOW PANEL"/>
    <s v="II40-1183"/>
    <s v="Taupe"/>
    <s v="50x84&quot;"/>
    <s v="A"/>
    <n v="889"/>
    <n v="23296.82"/>
    <n v="1.0673169215179663E-4"/>
    <n v="0.8312205999365051"/>
    <n v="2667"/>
    <s v="Top 80-90"/>
    <s v="B"/>
    <x v="2"/>
  </r>
  <r>
    <s v="SHET"/>
    <x v="15"/>
    <s v="Cozy Cotton Flannel|Cozy Cotton Flannel|Cozy Cotton Flannel"/>
    <s v="SHEET/SHEET SET"/>
    <s v="TN20-0082"/>
    <s v="Blue Plaid"/>
    <s v="Full"/>
    <s v="B"/>
    <n v="1085"/>
    <n v="23292"/>
    <n v="1.0670960987807122E-4"/>
    <n v="0.83132730954638312"/>
    <n v="2668"/>
    <s v="Top 80-90"/>
    <s v="B"/>
    <x v="2"/>
  </r>
  <r>
    <s v="BLK"/>
    <x v="7"/>
    <s v="Chunky Double Knit|Chunky Double Knit|Chunky Double Knit"/>
    <s v="THROW"/>
    <s v="MP50-8216"/>
    <s v="Red"/>
    <s v="50x60&quot;"/>
    <s v="B"/>
    <n v="545"/>
    <n v="23289.66"/>
    <n v="1.0669888943812984E-4"/>
    <n v="0.83143400843582127"/>
    <n v="2669"/>
    <s v="Top 80-90"/>
    <s v="B"/>
    <x v="2"/>
  </r>
  <r>
    <s v="TOWL"/>
    <x v="3"/>
    <s v="400GSM Essential Bundle|400GSM Essential Bundle|400GSM Essential Bundle"/>
    <s v="BATH TOWEL"/>
    <s v="AM73-0254"/>
    <s v="Grey"/>
    <s v="12-Piece"/>
    <s v="NEW"/>
    <n v="894"/>
    <n v="23283.88"/>
    <n v="1.0667240903519771E-4"/>
    <n v="0.83154068084485644"/>
    <n v="2670"/>
    <s v="Top 80-90"/>
    <s v="B"/>
    <x v="2"/>
  </r>
  <r>
    <s v="ADUL"/>
    <x v="7"/>
    <s v="Ridge|Pioneer|Warren"/>
    <s v="COMFORTER (SET)"/>
    <s v="MP10-7214"/>
    <s v="Neutral"/>
    <s v="Cal King"/>
    <s v="A"/>
    <n v="306"/>
    <n v="23251.72"/>
    <n v="1.0652507170677255E-4"/>
    <n v="0.83164720591656316"/>
    <n v="2671"/>
    <s v="Top 80-90"/>
    <s v="B"/>
    <x v="2"/>
  </r>
  <r>
    <s v="BATH"/>
    <x v="2"/>
    <s v="Marshmallow|Marshmallow|Marshmallow"/>
    <s v="BATH RUG"/>
    <s v="MPS72-478"/>
    <s v="Slate Blue"/>
    <s v="20x30&quot;"/>
    <s v="A"/>
    <n v="1576"/>
    <n v="23227.27"/>
    <n v="1.0641305685353887E-4"/>
    <n v="0.83175361897341671"/>
    <n v="2672"/>
    <s v="Top 80-90"/>
    <s v="B"/>
    <x v="2"/>
  </r>
  <r>
    <s v="HHL"/>
    <x v="17"/>
    <s v="Anslee|Anslee|Anslee"/>
    <s v="DUVET&amp;DUVET SET"/>
    <s v="HH12-1691"/>
    <s v="Taupe"/>
    <s v="Full/Queen"/>
    <s v="A+"/>
    <n v="257"/>
    <n v="23226.23"/>
    <n v="1.0640829221356491E-4"/>
    <n v="0.83186002726563024"/>
    <n v="2673"/>
    <s v="Top 80-90"/>
    <s v="B"/>
    <x v="2"/>
  </r>
  <r>
    <s v="ADUL"/>
    <x v="3"/>
    <s v="Gabby|Maddie|Julie/Libby"/>
    <s v="COMFORTER (SET)"/>
    <s v="AM10-0122"/>
    <s v="Navy/Blue"/>
    <s v="Twin/Twin "/>
    <s v="A++"/>
    <n v="1222"/>
    <n v="23216.03"/>
    <n v="1.0636156209074349E-4"/>
    <n v="0.831966388827721"/>
    <n v="2674"/>
    <s v="Top 80-90"/>
    <s v="B"/>
    <x v="2"/>
  </r>
  <r>
    <s v="BASI"/>
    <x v="7"/>
    <s v="Windom|Prospect|Prospect"/>
    <s v="BLANKET"/>
    <s v="MP51-8501"/>
    <s v="Black"/>
    <s v="Full/Queen"/>
    <s v="TBD"/>
    <n v="976"/>
    <n v="23204.83"/>
    <n v="1.0631025058333176E-4"/>
    <n v="0.83207269907830439"/>
    <n v="2675"/>
    <s v="Top 80-90"/>
    <s v="B"/>
    <x v="2"/>
  </r>
  <r>
    <s v="WIN"/>
    <x v="7"/>
    <s v="Amherst|Eastridge|Salem"/>
    <s v="WINDOW PANEL"/>
    <s v="MP40-4374"/>
    <s v="Aqua"/>
    <s v="50x84&quot;"/>
    <s v="A"/>
    <n v="1400"/>
    <n v="23201.040000000001"/>
    <n v="1.062928871357344E-4"/>
    <n v="0.8321789919654401"/>
    <n v="2676"/>
    <s v="Top 80-90"/>
    <s v="B"/>
    <x v="2"/>
  </r>
  <r>
    <s v="BASI"/>
    <x v="13"/>
    <s v="Dream Puff|Dream Puff|Dream Puff"/>
    <s v="MATT PAD/TOPPER"/>
    <s v="ID16-2317"/>
    <s v="White"/>
    <s v="Full"/>
    <s v="TBD"/>
    <n v="796"/>
    <n v="23176.12"/>
    <n v="1.0617871903174324E-4"/>
    <n v="0.83228517068447183"/>
    <n v="2677"/>
    <s v="Top 80-90"/>
    <s v="B"/>
    <x v="2"/>
  </r>
  <r>
    <s v="ART"/>
    <x v="7"/>
    <s v="Radiant|Radiant|Radiant"/>
    <s v="AWD"/>
    <s v="MP95B-0319"/>
    <s v="Gold"/>
    <s v="See below"/>
    <s v="A+"/>
    <n v="729"/>
    <n v="23109.37"/>
    <n v="1.0587291161033842E-4"/>
    <n v="0.83239104359608218"/>
    <n v="2678"/>
    <s v="Top 80-90"/>
    <s v="B"/>
    <x v="2"/>
  </r>
  <r>
    <s v="ADUL"/>
    <x v="1"/>
    <s v="Nea|Nea|Nea"/>
    <s v="COMFORTER (SET)"/>
    <s v="II10-1130"/>
    <s v="Black/White"/>
    <s v="Full/Queen"/>
    <s v="B+"/>
    <n v="391"/>
    <n v="23094.34"/>
    <n v="1.058040533999457E-4"/>
    <n v="0.83249684764948217"/>
    <n v="2679"/>
    <s v="Top 80-90"/>
    <s v="B"/>
    <x v="2"/>
  </r>
  <r>
    <s v="YOUT"/>
    <x v="11"/>
    <s v="Callie|Ensley|Kelsey"/>
    <s v="DUVET&amp;DUVET SET"/>
    <s v="UHK12-0138"/>
    <s v="Multi"/>
    <s v="Twin/Twin "/>
    <s v="A"/>
    <n v="485"/>
    <n v="23075.18"/>
    <n v="1.0571627407119489E-4"/>
    <n v="0.83260256392355336"/>
    <n v="2680"/>
    <s v="Top 80-90"/>
    <s v="B"/>
    <x v="2"/>
  </r>
  <r>
    <s v="FUR"/>
    <x v="1"/>
    <s v="Bonn|Bonn|Bonn"/>
    <s v="MOTION"/>
    <s v="II103-0564"/>
    <s v="Chocolate"/>
    <s v="See below"/>
    <s v="TBD"/>
    <n v="98"/>
    <n v="23072.02"/>
    <n v="1.0570179689588943E-4"/>
    <n v="0.8327082657204492"/>
    <n v="2681"/>
    <s v="Top 80-90"/>
    <s v="B"/>
    <x v="2"/>
  </r>
  <r>
    <s v="YOUT"/>
    <x v="18"/>
    <s v="Primrose|Talia|Evie"/>
    <s v="COMFORTER (SET)"/>
    <s v="MZ10-0649"/>
    <s v="Aqua Multi"/>
    <s v="Full/Queen"/>
    <s v="TBD"/>
    <n v="506"/>
    <n v="23063.15"/>
    <n v="1.0566116001457317E-4"/>
    <n v="0.83281392688046374"/>
    <n v="2682"/>
    <s v="Top 80-90"/>
    <s v="B"/>
    <x v="2"/>
  </r>
  <r>
    <s v="ADUL"/>
    <x v="10"/>
    <s v="Kienna"/>
    <s v="COVERLET&amp;BEDSPR"/>
    <s v="CS14-0055"/>
    <s v="Taupe"/>
    <s v="Full/Queen"/>
    <s v="ARA"/>
    <n v="949"/>
    <n v="23057.52"/>
    <n v="1.0563536681932958E-4"/>
    <n v="0.83291956224728303"/>
    <n v="2683"/>
    <s v="Top 80-90"/>
    <s v="B"/>
    <x v="2"/>
  </r>
  <r>
    <s v="YOUT"/>
    <x v="24"/>
    <s v="Alicia|Mia|Natalie"/>
    <s v="COMFORTER (SET)"/>
    <s v="MZK10-171"/>
    <s v="Pink"/>
    <s v="Full"/>
    <s v="B"/>
    <n v="430"/>
    <n v="23046.01"/>
    <n v="1.0558263508269483E-4"/>
    <n v="0.83302514488236568"/>
    <n v="2684"/>
    <s v="Top 80-90"/>
    <s v="B"/>
    <x v="2"/>
  </r>
  <r>
    <s v="SHET"/>
    <x v="13"/>
    <s v="Cozy Soft|Cozy Soft|Cozy Soft"/>
    <s v="SHEET/SHEET SET"/>
    <s v="ID20-1538"/>
    <s v="Blue Stars"/>
    <s v="Full"/>
    <s v="B"/>
    <n v="1024"/>
    <n v="23038.86"/>
    <n v="1.0554987818287394E-4"/>
    <n v="0.83313069476054857"/>
    <n v="2685"/>
    <s v="Top 80-90"/>
    <s v="B"/>
    <x v="2"/>
  </r>
  <r>
    <s v="BLK"/>
    <x v="29"/>
    <s v="Amira|Arden|Arden"/>
    <s v="ELECT BLANKET"/>
    <s v="SI54-0064"/>
    <s v="Ivory"/>
    <s v="50x60&quot;"/>
    <s v="TBD"/>
    <n v="608"/>
    <n v="23037.31"/>
    <n v="1.0554277703675892E-4"/>
    <n v="0.83323623753758536"/>
    <n v="2686"/>
    <s v="Top 80-90"/>
    <s v="B"/>
    <x v="2"/>
  </r>
  <r>
    <s v="ADUL"/>
    <x v="7"/>
    <s v="Dawn|Vanessa|Stella"/>
    <s v="DUVET&amp;DUVET SET"/>
    <s v="MP12-389"/>
    <s v="Aqua"/>
    <s v="Queen"/>
    <s v="B"/>
    <n v="300"/>
    <n v="23031.07"/>
    <n v="1.0551418919691523E-4"/>
    <n v="0.83334175172678226"/>
    <n v="2687"/>
    <s v="Top 80-90"/>
    <s v="B"/>
    <x v="2"/>
  </r>
  <r>
    <s v="WIN"/>
    <x v="13"/>
    <s v="Olivia|Ashley|Skye"/>
    <s v="WINDOW PANEL"/>
    <s v="ID40-1012"/>
    <s v="Blue"/>
    <s v="50x84&quot;"/>
    <s v="B"/>
    <n v="1346"/>
    <n v="23023.21"/>
    <n v="1.054781795140352E-4"/>
    <n v="0.83344722990629627"/>
    <n v="2688"/>
    <s v="Top 80-90"/>
    <s v="B"/>
    <x v="2"/>
  </r>
  <r>
    <s v="TOWL"/>
    <x v="20"/>
    <s v="Nurture|Nurture|Nurture"/>
    <s v="BATH TOWEL"/>
    <s v="LCN73-0132"/>
    <s v="Green"/>
    <s v="6-Piece"/>
    <s v="B"/>
    <n v="887"/>
    <n v="23015.29"/>
    <n v="1.0544189494807976E-4"/>
    <n v="0.83355267180124437"/>
    <n v="2689"/>
    <s v="Top 80-90"/>
    <s v="B"/>
    <x v="2"/>
  </r>
  <r>
    <s v="BLK"/>
    <x v="29"/>
    <s v="Amira|Arden|Arden"/>
    <s v="ELECT BLANKET"/>
    <s v="SI54-0066"/>
    <s v="Brown"/>
    <s v="50x60&quot;"/>
    <s v="TBD"/>
    <n v="605"/>
    <n v="22992.04"/>
    <n v="1.0533537775635448E-4"/>
    <n v="0.83365800717900074"/>
    <n v="2690"/>
    <s v="Top 80-90"/>
    <s v="B"/>
    <x v="2"/>
  </r>
  <r>
    <s v="BLK"/>
    <x v="1"/>
    <s v="Stockholm|Halmstad"/>
    <s v="THROW"/>
    <s v="II50-240"/>
    <s v="Yellow"/>
    <s v="50x60&quot;"/>
    <s v="B"/>
    <n v="1170"/>
    <n v="22991.43"/>
    <n v="1.0533258311175437E-4"/>
    <n v="0.83376333976211248"/>
    <n v="2691"/>
    <s v="Top 80-90"/>
    <s v="B"/>
    <x v="2"/>
  </r>
  <r>
    <s v="LGT"/>
    <x v="1"/>
    <s v="Grace Ivy|Grace Ivy|Grace Ivy"/>
    <s v="LGT-TABLE LAMPS"/>
    <s v="II153-0146"/>
    <s v="White/Gold"/>
    <s v="See below"/>
    <s v="A"/>
    <n v="425"/>
    <n v="22989.53"/>
    <n v="1.0532387848103273E-4"/>
    <n v="0.83386866364059353"/>
    <n v="2692"/>
    <s v="Top 80-90"/>
    <s v="B"/>
    <x v="2"/>
  </r>
  <r>
    <s v="ADUL"/>
    <x v="7"/>
    <s v="Laetitia|Virginia|Cecily"/>
    <s v="DUVET&amp;DUVET SET"/>
    <s v="MP12-7117"/>
    <s v="Taupe"/>
    <s v="King/Cal K"/>
    <s v="A"/>
    <n v="335"/>
    <n v="22983.13"/>
    <n v="1.0529455761965461E-4"/>
    <n v="0.83397395819821318"/>
    <n v="2693"/>
    <s v="Top 80-90"/>
    <s v="B"/>
    <x v="2"/>
  </r>
  <r>
    <s v="SHET"/>
    <x v="13"/>
    <s v="Cozy Soft|Cozy Soft|Cozy Soft"/>
    <s v="SHEET/SHEET SET"/>
    <s v="ID20-1551"/>
    <s v="Seafoam Foxes"/>
    <s v="Queen"/>
    <s v="B"/>
    <n v="929"/>
    <n v="22979.47"/>
    <n v="1.0527778975205398E-4"/>
    <n v="0.83407923598796518"/>
    <n v="2694"/>
    <s v="Top 80-90"/>
    <s v="B"/>
    <x v="2"/>
  </r>
  <r>
    <s v="SHET"/>
    <x v="15"/>
    <s v="Cozy Cotton Flannel|Cozy Cotton Flannel|Cozy Cotton Flannel"/>
    <s v="SHEET/SHEET SET"/>
    <s v="TN20-0375"/>
    <s v="Multi Sloth"/>
    <s v="King"/>
    <s v="B"/>
    <n v="756"/>
    <n v="22975.98"/>
    <n v="1.0526180071983371E-4"/>
    <n v="0.83418449778868498"/>
    <n v="2695"/>
    <s v="Top 80-90"/>
    <s v="B"/>
    <x v="2"/>
  </r>
  <r>
    <s v="SHET"/>
    <x v="15"/>
    <s v="Micro Fleece|Micro Fleece|Micro Fleece"/>
    <s v="SHEET/SHEET SET"/>
    <s v="PC20-004"/>
    <s v="Khaki"/>
    <s v="King"/>
    <s v="B"/>
    <n v="672"/>
    <n v="22972.27"/>
    <n v="1.0524480378300357E-4"/>
    <n v="0.83428974259246802"/>
    <n v="2696"/>
    <s v="Top 80-90"/>
    <s v="B"/>
    <x v="2"/>
  </r>
  <r>
    <s v="ADUL"/>
    <x v="7"/>
    <s v="Cassandra|Gisele|Maddy"/>
    <s v="DUVET&amp;DUVET SET"/>
    <s v="MP12-6168"/>
    <s v="Blush"/>
    <s v="King/Cal K"/>
    <s v="B"/>
    <n v="577"/>
    <n v="22971.41"/>
    <n v="1.0524086379225588E-4"/>
    <n v="0.83439498345626029"/>
    <n v="2697"/>
    <s v="Top 80-90"/>
    <s v="B"/>
    <x v="2"/>
  </r>
  <r>
    <s v="BLK"/>
    <x v="13"/>
    <s v="Malea|Leena|Leena"/>
    <s v="DUVET&amp;DUVET SET"/>
    <s v="ID12-1923"/>
    <s v="Ivory"/>
    <s v="Twin"/>
    <s v="B"/>
    <n v="788"/>
    <n v="22958.63"/>
    <n v="1.051823136971914E-4"/>
    <n v="0.83450016576995745"/>
    <n v="2698"/>
    <s v="Top 80-90"/>
    <s v="B"/>
    <x v="2"/>
  </r>
  <r>
    <s v="ADUL"/>
    <x v="7"/>
    <s v="Bella|Abigail|Florence"/>
    <s v="COMFORTER (SET)"/>
    <s v="MP10-8405"/>
    <s v="Brown"/>
    <s v="King/Cal K"/>
    <s v="B"/>
    <n v="434"/>
    <n v="22933.51"/>
    <n v="1.0506722931628219E-4"/>
    <n v="0.83460523299927369"/>
    <n v="2699"/>
    <s v="Top 80-90"/>
    <s v="B"/>
    <x v="2"/>
  </r>
  <r>
    <s v="ADUL"/>
    <x v="6"/>
    <s v="Alexis|Jeanie|Karissa"/>
    <s v="COMFORTER (SET)"/>
    <s v="CS10-1380"/>
    <s v="Yellow"/>
    <s v="Full"/>
    <s v="B"/>
    <n v="757"/>
    <n v="22928.71"/>
    <n v="1.0504523867024858E-4"/>
    <n v="0.83471027823794397"/>
    <n v="2700"/>
    <s v="Top 80-90"/>
    <s v="B"/>
    <x v="2"/>
  </r>
  <r>
    <s v="SHET"/>
    <x v="10"/>
    <s v="Cotton 144TC|Cotton 144TC|Cotton 144TC"/>
    <s v="SHEET/SHEET SET"/>
    <s v="CS20-1654"/>
    <s v="Good Vibes"/>
    <s v="Twin"/>
    <s v="ARB"/>
    <n v="1469"/>
    <n v="22906.15"/>
    <n v="1.0494188263389065E-4"/>
    <n v="0.83481522012057785"/>
    <n v="2701"/>
    <s v="Top 80-90"/>
    <s v="B"/>
    <x v="2"/>
  </r>
  <r>
    <s v="ADUL"/>
    <x v="7"/>
    <s v="Tuscany|Marino|Genoa"/>
    <s v="THROW"/>
    <s v="MP50-4302"/>
    <s v="Khaki"/>
    <s v="60x72&quot;"/>
    <s v="B"/>
    <n v="1117"/>
    <n v="22868.959999999999"/>
    <n v="1.0477150094097611E-4"/>
    <n v="0.83491999162151886"/>
    <n v="2702"/>
    <s v="Top 80-90"/>
    <s v="B"/>
    <x v="2"/>
  </r>
  <r>
    <s v="SHET"/>
    <x v="15"/>
    <s v="Cozy Cotton Flannel|Cozy Cotton Flannel|Cozy Cotton Flannel"/>
    <s v="SHEET/SHEET SET"/>
    <s v="TN20-0275"/>
    <s v="Pink Plaid"/>
    <s v="Twin"/>
    <s v="B"/>
    <n v="1438"/>
    <n v="22863.22"/>
    <n v="1.047452037934276E-4"/>
    <n v="0.83502473682531231"/>
    <n v="2703"/>
    <s v="Top 80-90"/>
    <s v="B"/>
    <x v="2"/>
  </r>
  <r>
    <s v="SHET"/>
    <x v="15"/>
    <s v="Cozy Cotton Flannel|Cozy Cotton Flannel|Cozy Cotton Flannel"/>
    <s v="SHEET/SHEET SET"/>
    <s v="TN20-0225"/>
    <s v="Aqua French Bulldog"/>
    <s v="King"/>
    <s v="B"/>
    <n v="743"/>
    <n v="22861.439999999999"/>
    <n v="1.0473704892885679E-4"/>
    <n v="0.83512947387424119"/>
    <n v="2704"/>
    <s v="Top 80-90"/>
    <s v="B"/>
    <x v="2"/>
  </r>
  <r>
    <s v="ADUL"/>
    <x v="7"/>
    <s v="Biloxi|Morris|Hudson"/>
    <s v="DUVET&amp;DUVET SET"/>
    <s v="MP12-3737"/>
    <s v="Navy"/>
    <s v="King/Cal K"/>
    <s v="B"/>
    <n v="374"/>
    <n v="22847.23"/>
    <n v="1.0467194745382814E-4"/>
    <n v="0.83523414582169497"/>
    <n v="2705"/>
    <s v="Top 80-90"/>
    <s v="B"/>
    <x v="2"/>
  </r>
  <r>
    <s v="BLK"/>
    <x v="12"/>
    <s v="Burlington|Burlington|Burlington"/>
    <s v="BLANKET"/>
    <s v="WR51-2214"/>
    <s v="Tan"/>
    <s v="Twin"/>
    <s v="A"/>
    <n v="1252"/>
    <n v="22845.16"/>
    <n v="1.0466246398772615E-4"/>
    <n v="0.83533880828568274"/>
    <n v="2706"/>
    <s v="Top 80-90"/>
    <s v="B"/>
    <x v="2"/>
  </r>
  <r>
    <s v="BATH"/>
    <x v="7"/>
    <s v="Spa Cotton|Spa Cotton|Spa Cotton"/>
    <s v="BATH RUG"/>
    <s v="MP72-1486"/>
    <s v="Taupe"/>
    <s v="24x44&quot;"/>
    <s v="B"/>
    <n v="1929"/>
    <n v="22837.39"/>
    <n v="1.0462686662945925E-4"/>
    <n v="0.83544343515231223"/>
    <n v="2707"/>
    <s v="Top 80-90"/>
    <s v="B"/>
    <x v="2"/>
  </r>
  <r>
    <s v="ADUL"/>
    <x v="7"/>
    <s v="Laurel|Vivian|Piedmont"/>
    <s v="COMFORTER (SET)"/>
    <s v="MP10-5115"/>
    <s v="Blush"/>
    <s v="King"/>
    <s v="B"/>
    <n v="344"/>
    <n v="22831.79"/>
    <n v="1.0460121087575338E-4"/>
    <n v="0.83554803636318797"/>
    <n v="2708"/>
    <s v="Top 80-90"/>
    <s v="B"/>
    <x v="2"/>
  </r>
  <r>
    <s v="ADUL"/>
    <x v="6"/>
    <s v="Maible|Caldwell|Calla"/>
    <s v="COMFORTER (SET)"/>
    <s v="MPE10-860"/>
    <s v="Blush/Grey"/>
    <s v="Full"/>
    <s v="B"/>
    <n v="404"/>
    <n v="22825.79"/>
    <n v="1.0457372256821138E-4"/>
    <n v="0.8356526100857562"/>
    <n v="2709"/>
    <s v="Top 80-90"/>
    <s v="B"/>
    <x v="2"/>
  </r>
  <r>
    <s v="SHET"/>
    <x v="15"/>
    <s v="Soloft Plush|Soloft Plush|Soloft Plush"/>
    <s v="SHEET/SHEET SET"/>
    <s v="BL20-0454"/>
    <s v="Blue"/>
    <s v="Full"/>
    <s v="B"/>
    <n v="815"/>
    <n v="22807.32"/>
    <n v="1.0448910439482789E-4"/>
    <n v="0.83575709919015106"/>
    <n v="2710"/>
    <s v="Top 80-90"/>
    <s v="B"/>
    <x v="2"/>
  </r>
  <r>
    <s v="BASI"/>
    <x v="29"/>
    <s v="Cooling Touch|Cooling Touch|Cooling Touch"/>
    <s v="COMFORTER (SET)"/>
    <s v="SI10-0019"/>
    <s v="White"/>
    <s v="Full/Queen"/>
    <s v="TBD"/>
    <n v="568"/>
    <n v="22789.21"/>
    <n v="1.0440613551989693E-4"/>
    <n v="0.83586150532567094"/>
    <n v="2711"/>
    <s v="Top 80-90"/>
    <s v="B"/>
    <x v="2"/>
  </r>
  <r>
    <s v="ADUL"/>
    <x v="12"/>
    <s v="Huntington|Huntington|Huntington"/>
    <s v="COVERLET&amp;BEDSPR"/>
    <s v="WR14-1724"/>
    <s v="Red"/>
    <s v="Full/Queen"/>
    <s v="A"/>
    <n v="429"/>
    <n v="22784.28"/>
    <n v="1.0438354929386657E-4"/>
    <n v="0.83596588887496481"/>
    <n v="2712"/>
    <s v="Top 80-90"/>
    <s v="B"/>
    <x v="2"/>
  </r>
  <r>
    <s v="BLK"/>
    <x v="10"/>
    <s v="Ruched Throw Set|Ruched Throw Set|Ruched Throw Set"/>
    <s v="THROW"/>
    <s v="CS50-1090"/>
    <s v="Blush"/>
    <s v="50x60&quot;"/>
    <s v="ARB"/>
    <n v="965"/>
    <n v="22776.25"/>
    <n v="1.043467607756062E-4"/>
    <n v="0.83607023563574046"/>
    <n v="2713"/>
    <s v="Top 80-90"/>
    <s v="B"/>
    <x v="2"/>
  </r>
  <r>
    <s v="ADUL"/>
    <x v="3"/>
    <s v="Porter|Evans|Walker"/>
    <s v="DUVET&amp;DUVET SET"/>
    <s v="AM12-0156"/>
    <s v="Black"/>
    <s v="Queen"/>
    <s v="A++"/>
    <n v="1050"/>
    <n v="22776.17"/>
    <n v="1.0434639426483896E-4"/>
    <n v="0.83617458203000528"/>
    <n v="2714"/>
    <s v="Top 80-90"/>
    <s v="B"/>
    <x v="2"/>
  </r>
  <r>
    <s v="WIN"/>
    <x v="7"/>
    <s v="Galen|Colm|Paxton"/>
    <s v="WINDOW PANEL"/>
    <s v="MP40-7323"/>
    <s v="Taupe"/>
    <s v="31x64&quot;"/>
    <s v="A"/>
    <n v="702"/>
    <n v="22773.09"/>
    <n v="1.0433228360030074E-4"/>
    <n v="0.83627891431360557"/>
    <n v="2715"/>
    <s v="Top 80-90"/>
    <s v="B"/>
    <x v="2"/>
  </r>
  <r>
    <s v="BATH"/>
    <x v="7"/>
    <s v="Spa Waffle|Spa Waffle|Spa Waffle"/>
    <s v="SHOWER CURTAIN"/>
    <s v="MP70-8564"/>
    <s v="Sage Green"/>
    <s v="72x72&quot;"/>
    <s v="B"/>
    <n v="1552"/>
    <n v="22765.61"/>
    <n v="1.0429801484356504E-4"/>
    <n v="0.83638321232844914"/>
    <n v="2716"/>
    <s v="Top 80-90"/>
    <s v="B"/>
    <x v="2"/>
  </r>
  <r>
    <s v="SHET"/>
    <x v="15"/>
    <s v="Cozy Cotton Flannel|Cozy Cotton Flannel|Cozy Cotton Flannel"/>
    <s v="SHEET/SHEET SET"/>
    <s v="TN20-0412"/>
    <s v="Bear"/>
    <s v="Full"/>
    <s v="B"/>
    <n v="1063"/>
    <n v="22760.240000000002"/>
    <n v="1.0427341280831495E-4"/>
    <n v="0.83648748574125742"/>
    <n v="2717"/>
    <s v="Top 80-90"/>
    <s v="B"/>
    <x v="2"/>
  </r>
  <r>
    <s v="SHET"/>
    <x v="15"/>
    <s v="Micro Fleece|Micro Fleece|Micro Fleece"/>
    <s v="SHEET/SHEET SET"/>
    <s v="SHET20-527"/>
    <s v="Grey"/>
    <s v="Full"/>
    <s v="B"/>
    <n v="818"/>
    <n v="22747.53"/>
    <n v="1.0421518341017178E-4"/>
    <n v="0.83659170092466761"/>
    <n v="2718"/>
    <s v="Top 80-90"/>
    <s v="B"/>
    <x v="2"/>
  </r>
  <r>
    <s v="ART"/>
    <x v="0"/>
    <s v="Luna|Luna|Luna"/>
    <s v="DEC. MIRROR"/>
    <s v="MT95F-0078"/>
    <s v="Natural"/>
    <s v="See below"/>
    <s v="B"/>
    <n v="477"/>
    <n v="22745.03"/>
    <n v="1.0420372994869595E-4"/>
    <n v="0.8366959046546163"/>
    <n v="2719"/>
    <s v="Top 80-90"/>
    <s v="B"/>
    <x v="2"/>
  </r>
  <r>
    <s v="WIN"/>
    <x v="7"/>
    <s v="Kyler|Suvi|Juno"/>
    <s v="WINDOW PANEL"/>
    <s v="MP40-7980"/>
    <s v="Natural"/>
    <s v="31x64&quot;"/>
    <s v="B-"/>
    <n v="610"/>
    <n v="22741.4"/>
    <n v="1.0418709952263304E-4"/>
    <n v="0.83680009175413894"/>
    <n v="2720"/>
    <s v="Top 80-90"/>
    <s v="B"/>
    <x v="2"/>
  </r>
  <r>
    <s v="SHET"/>
    <x v="9"/>
    <s v="600 Thread Count|600 Thread Count|600 Thread Count"/>
    <s v="SHEET/SHEET SET"/>
    <s v="BR20-0989"/>
    <s v="White"/>
    <s v="Cal King"/>
    <s v="A"/>
    <n v="634"/>
    <n v="22725.29"/>
    <n v="1.0411329341688275E-4"/>
    <n v="0.8369042050475558"/>
    <n v="2721"/>
    <s v="Top 80-90"/>
    <s v="B"/>
    <x v="2"/>
  </r>
  <r>
    <s v="ADUL"/>
    <x v="7"/>
    <s v="Donovan|Blaine|Perry"/>
    <s v="COMFORTER (SET)"/>
    <s v="MP10-751"/>
    <s v="Red"/>
    <s v="Cal King"/>
    <s v="B"/>
    <n v="283"/>
    <n v="22721.49"/>
    <n v="1.0409588415543948E-4"/>
    <n v="0.83700830093171119"/>
    <n v="2722"/>
    <s v="Top 80-90"/>
    <s v="B"/>
    <x v="2"/>
  </r>
  <r>
    <s v="YOUT"/>
    <x v="11"/>
    <s v="Cloud|Bliss|Euphoria"/>
    <s v="COVERLET&amp;BEDSPR"/>
    <s v="UHK13-0020"/>
    <s v="Blue"/>
    <s v="Full/Queen"/>
    <s v="B"/>
    <n v="426"/>
    <n v="22708.9"/>
    <n v="1.0403820452344718E-4"/>
    <n v="0.83711233913623462"/>
    <n v="2723"/>
    <s v="Top 80-90"/>
    <s v="B"/>
    <x v="2"/>
  </r>
  <r>
    <s v="BASI"/>
    <x v="7"/>
    <s v="Windom|Prospect|Prospect"/>
    <s v="BLANKET"/>
    <s v="MP51-5151"/>
    <s v="Seafoam"/>
    <s v="Twin"/>
    <s v="B"/>
    <n v="1354"/>
    <n v="22705.05"/>
    <n v="1.0402056619277437E-4"/>
    <n v="0.83721635970242736"/>
    <n v="2724"/>
    <s v="Top 80-90"/>
    <s v="B"/>
    <x v="2"/>
  </r>
  <r>
    <s v="BLK"/>
    <x v="6"/>
    <s v="Larkspur|Windsor|Windsor"/>
    <s v="COMFORTER (SET)"/>
    <s v="BASI10-0283"/>
    <s v="Black/Black"/>
    <s v="King"/>
    <s v="B"/>
    <n v="685"/>
    <n v="22704.78"/>
    <n v="1.0401932921893499E-4"/>
    <n v="0.83732037903164624"/>
    <n v="2725"/>
    <s v="Top 80-90"/>
    <s v="B"/>
    <x v="2"/>
  </r>
  <r>
    <s v="SHET"/>
    <x v="15"/>
    <s v="Cozy Cotton Flannel|Cozy Cotton Flannel|Cozy Cotton Flannel"/>
    <s v="SHEET/SHEET SET"/>
    <s v="TN20-0122"/>
    <s v="Blue Solid"/>
    <s v="Full"/>
    <s v="B"/>
    <n v="1058"/>
    <n v="22697.29"/>
    <n v="1.0398501464835339E-4"/>
    <n v="0.83742436404629461"/>
    <n v="2726"/>
    <s v="Top 80-90"/>
    <s v="B"/>
    <x v="2"/>
  </r>
  <r>
    <s v="FUR"/>
    <x v="7"/>
    <s v="Ashton|Ashton|Ashton"/>
    <s v="MOTION"/>
    <s v="MP103-1245"/>
    <s v="Cream"/>
    <s v="See below"/>
    <s v="B-"/>
    <n v="103"/>
    <n v="22697.09"/>
    <n v="1.0398409837143532E-4"/>
    <n v="0.83752834814466603"/>
    <n v="2727"/>
    <s v="Top 80-90"/>
    <s v="B"/>
    <x v="2"/>
  </r>
  <r>
    <s v="BLK"/>
    <x v="7"/>
    <s v="Rowan|Eden|Eden"/>
    <s v="THROW"/>
    <s v="MP50-8273"/>
    <s v="Green"/>
    <s v="50x60&quot;"/>
    <s v="B"/>
    <n v="847"/>
    <n v="22696.07"/>
    <n v="1.0397942535915318E-4"/>
    <n v="0.83763232757002515"/>
    <n v="2728"/>
    <s v="Top 80-90"/>
    <s v="B"/>
    <x v="2"/>
  </r>
  <r>
    <s v="YOUT"/>
    <x v="25"/>
    <s v="Mercer|Camden|Ronan"/>
    <s v="COMFORTER (SET)"/>
    <s v="UH10-2317"/>
    <s v="Ivory"/>
    <s v="Full/Queen"/>
    <s v="B+"/>
    <n v="292"/>
    <n v="22689.040000000001"/>
    <n v="1.0394721822548313E-4"/>
    <n v="0.83773627478825063"/>
    <n v="2729"/>
    <s v="Top 80-90"/>
    <s v="B"/>
    <x v="2"/>
  </r>
  <r>
    <s v="WIN"/>
    <x v="26"/>
    <s v="Victorio|Alastair|Laurent"/>
    <s v="WINDOW PANEL"/>
    <s v="SS40-0090"/>
    <s v="Ivory"/>
    <s v="50x84&quot;"/>
    <s v="B"/>
    <n v="1031"/>
    <n v="22679.26"/>
    <n v="1.0390241228418964E-4"/>
    <n v="0.83784017720053483"/>
    <n v="2730"/>
    <s v="Top 80-90"/>
    <s v="B"/>
    <x v="2"/>
  </r>
  <r>
    <s v="SHET"/>
    <x v="10"/>
    <s v="Cotton Flannel 135GSM|Cotton Flannel 135GSM|Cotton Flannel 135GSM"/>
    <s v="SHEET/SHEET SET"/>
    <s v="CS20-0376"/>
    <s v="Snowflakes Blue"/>
    <s v="Queen"/>
    <s v="ARB"/>
    <n v="837"/>
    <n v="22669.200000000001"/>
    <n v="1.0385632355521089E-4"/>
    <n v="0.83794403352409008"/>
    <n v="2731"/>
    <s v="Top 80-90"/>
    <s v="B"/>
    <x v="2"/>
  </r>
  <r>
    <s v="YOUT"/>
    <x v="13"/>
    <s v="Felicia|Isabel|Alyssa"/>
    <s v="COMFORTER (SET)"/>
    <s v="ID10-2401"/>
    <s v="Champagne"/>
    <s v="Full/Queen"/>
    <s v="B"/>
    <n v="564"/>
    <n v="22663.49"/>
    <n v="1.0383016384920009E-4"/>
    <n v="0.83804786368793927"/>
    <n v="2732"/>
    <s v="Top 80-90"/>
    <s v="B"/>
    <x v="2"/>
  </r>
  <r>
    <s v="SHET"/>
    <x v="7"/>
    <s v="800 Thread Count|800 Thread Count|800 Thread Count"/>
    <s v="SHEET/SHEET SET"/>
    <s v="MPH20-0021"/>
    <s v="Khaki"/>
    <s v="Split King"/>
    <s v="B"/>
    <n v="474"/>
    <n v="22659.45"/>
    <n v="1.0381165505545512E-4"/>
    <n v="0.83815167534299473"/>
    <n v="2733"/>
    <s v="Top 80-90"/>
    <s v="B"/>
    <x v="2"/>
  </r>
  <r>
    <s v="BATH"/>
    <x v="7"/>
    <s v="Laurel|Vivian|Piedmont"/>
    <s v="SHOWER CURTAIN"/>
    <s v="MP70-440"/>
    <s v="Plum"/>
    <s v="72x72&quot;"/>
    <s v="B"/>
    <n v="1534"/>
    <n v="22652.32"/>
    <n v="1.0377898978332604E-4"/>
    <n v="0.83825545433277804"/>
    <n v="2734"/>
    <s v="Top 80-90"/>
    <s v="B"/>
    <x v="2"/>
  </r>
  <r>
    <s v="WIN"/>
    <x v="7"/>
    <s v="Kyler|Suvi|Juno"/>
    <s v="WINDOW PANEL"/>
    <s v="MP40-7981"/>
    <s v="Natural"/>
    <s v="34x64&quot;"/>
    <s v="B-"/>
    <n v="553"/>
    <n v="22644.28"/>
    <n v="1.0374215545121975E-4"/>
    <n v="0.83835919648822921"/>
    <n v="2735"/>
    <s v="Top 80-90"/>
    <s v="B"/>
    <x v="2"/>
  </r>
  <r>
    <s v="ADUL"/>
    <x v="12"/>
    <s v="Tasha|Tasha|Tasha"/>
    <s v="COVERLET&amp;BEDSPR"/>
    <s v="WR14-1787"/>
    <s v="Tan"/>
    <s v="Full/Queen"/>
    <s v="B"/>
    <n v="455"/>
    <n v="22633.48"/>
    <n v="1.0369267649764414E-4"/>
    <n v="0.83846288916472689"/>
    <n v="2736"/>
    <s v="Top 80-90"/>
    <s v="B"/>
    <x v="2"/>
  </r>
  <r>
    <s v="ADUL"/>
    <x v="7"/>
    <s v="Keaton|Jaxson|Mitchell"/>
    <s v="COVERLET&amp;BEDSPR"/>
    <s v="MP13-6117"/>
    <s v="Teal"/>
    <s v="King/Cal K"/>
    <s v="B"/>
    <n v="545"/>
    <n v="22628.51"/>
    <n v="1.0366990701623018E-4"/>
    <n v="0.83856655907174316"/>
    <n v="2737"/>
    <s v="Top 80-90"/>
    <s v="B"/>
    <x v="2"/>
  </r>
  <r>
    <s v="ADUL"/>
    <x v="7"/>
    <s v="Caralie|Evian|Tulia"/>
    <s v="COMFORTER (SET)"/>
    <s v="MP10-8287"/>
    <s v="Aqua"/>
    <s v="Full/Queen"/>
    <s v="B"/>
    <n v="523"/>
    <n v="22626.76"/>
    <n v="1.0366188959319709E-4"/>
    <n v="0.83867022096133637"/>
    <n v="2738"/>
    <s v="Top 80-90"/>
    <s v="B"/>
    <x v="2"/>
  </r>
  <r>
    <s v="SHET"/>
    <x v="15"/>
    <s v="Cozy Cotton Flannel|Cozy Cotton Flannel|Cozy Cotton Flannel"/>
    <s v="SHEET/SHEET SET"/>
    <s v="TN20-0210"/>
    <s v="Tan Plaid"/>
    <s v="Twin XL"/>
    <s v="B"/>
    <n v="1290"/>
    <n v="22615.45"/>
    <n v="1.0361007413348041E-4"/>
    <n v="0.83877383103546987"/>
    <n v="2739"/>
    <s v="Top 80-90"/>
    <s v="B"/>
    <x v="2"/>
  </r>
  <r>
    <s v="ADUL"/>
    <x v="7"/>
    <s v="Ridge|Pioneer|Warren"/>
    <s v="COVERLET&amp;BEDSPR"/>
    <s v="MP13-6465"/>
    <s v="Red"/>
    <s v="Daybed"/>
    <s v="B"/>
    <n v="416"/>
    <n v="22602.880000000001"/>
    <n v="1.0355248612917991E-4"/>
    <n v="0.83887738352159902"/>
    <n v="2740"/>
    <s v="Top 80-90"/>
    <s v="B"/>
    <x v="2"/>
  </r>
  <r>
    <s v="BLK"/>
    <x v="3"/>
    <s v="Avril|Nami|Ombak"/>
    <s v="COMFORTER (SET)"/>
    <s v="AM10-0377"/>
    <s v="Blush Ombre"/>
    <s v="Twin/Twin "/>
    <s v="B"/>
    <n v="693"/>
    <n v="22586.71"/>
    <n v="1.034784051403542E-4"/>
    <n v="0.83898086192673937"/>
    <n v="2741"/>
    <s v="Top 80-90"/>
    <s v="B"/>
    <x v="2"/>
  </r>
  <r>
    <s v="ADUL"/>
    <x v="7"/>
    <s v="Jolene|Rita|Honey"/>
    <s v="COMFORTER (SET)"/>
    <s v="MP10-8490"/>
    <s v="Dark Grey/Plum"/>
    <s v="Full/Queen"/>
    <s v="B"/>
    <n v="476"/>
    <n v="22567.68"/>
    <n v="1.0339122139160013E-4"/>
    <n v="0.83908425314813095"/>
    <n v="2742"/>
    <s v="Top 80-90"/>
    <s v="B"/>
    <x v="2"/>
  </r>
  <r>
    <s v="ADUL"/>
    <x v="7"/>
    <s v="Trinity|Channing|Vargas"/>
    <s v="COMFORTER (SET)"/>
    <s v="MP10-933"/>
    <s v="Taupe"/>
    <s v="Cal King"/>
    <s v="B"/>
    <n v="286"/>
    <n v="22563.01"/>
    <n v="1.0336982632556326E-4"/>
    <n v="0.83918762297445648"/>
    <n v="2743"/>
    <s v="Top 80-90"/>
    <s v="B"/>
    <x v="2"/>
  </r>
  <r>
    <s v="BLK"/>
    <x v="7"/>
    <s v="Freshspun Basketweave|Freshspun Basketweave|Freshspun Basketweave"/>
    <s v="BLANKET"/>
    <s v="BL51N-0867"/>
    <s v="Grey"/>
    <s v="Full/Queen"/>
    <s v="B"/>
    <n v="1215"/>
    <n v="22534.95"/>
    <n v="1.0324127267395848E-4"/>
    <n v="0.8392908642471304"/>
    <n v="2744"/>
    <s v="Top 80-90"/>
    <s v="B"/>
    <x v="2"/>
  </r>
  <r>
    <s v="BLK"/>
    <x v="20"/>
    <s v="Gauze|Gauze|Gauze"/>
    <s v="BLANKET"/>
    <s v="LCN51N-0030"/>
    <s v="White"/>
    <s v="Full/Queen"/>
    <s v="B"/>
    <n v="738"/>
    <n v="22532.29"/>
    <n v="1.0322908619094819E-4"/>
    <n v="0.83939409333332138"/>
    <n v="2745"/>
    <s v="Top 80-90"/>
    <s v="B"/>
    <x v="2"/>
  </r>
  <r>
    <s v="SHET"/>
    <x v="7"/>
    <s v="1500 Thread Count|1500 Thread Count|1500 Thread Count"/>
    <s v="PILLOWCASE"/>
    <s v="MP21-4843"/>
    <s v="White"/>
    <s v="Standard"/>
    <s v="A"/>
    <n v="2033"/>
    <n v="22518.7"/>
    <n v="1.0316682517436555E-4"/>
    <n v="0.83949726015849579"/>
    <n v="2746"/>
    <s v="Top 80-90"/>
    <s v="B"/>
    <x v="2"/>
  </r>
  <r>
    <s v="SHET"/>
    <x v="15"/>
    <s v="Cozy Cotton Flannel|Cozy Cotton Flannel|Cozy Cotton Flannel"/>
    <s v="SHEET/SHEET SET"/>
    <s v="TN20-0409"/>
    <s v="Seafoam Llama"/>
    <s v="King"/>
    <s v="B"/>
    <n v="774"/>
    <n v="22511.88"/>
    <n v="1.0313558013145947E-4"/>
    <n v="0.83960039573862721"/>
    <n v="2747"/>
    <s v="Top 80-90"/>
    <s v="B"/>
    <x v="2"/>
  </r>
  <r>
    <s v="BATH"/>
    <x v="7"/>
    <s v="Bayside|Nantucket|Rockaway"/>
    <s v="BATH RUG"/>
    <s v="MP72-5843"/>
    <s v="Blue"/>
    <s v="24x60&quot;"/>
    <s v="B+"/>
    <n v="729"/>
    <n v="22509.27"/>
    <n v="1.0312362271767869E-4"/>
    <n v="0.83970351936134491"/>
    <n v="2748"/>
    <s v="Top 80-90"/>
    <s v="B"/>
    <x v="2"/>
  </r>
  <r>
    <s v="SHET"/>
    <x v="7"/>
    <s v="800 Thread Count|800 Thread Count|800 Thread Count"/>
    <s v="SHEET/SHEET SET"/>
    <s v="MP20-6426"/>
    <s v="White"/>
    <s v="King"/>
    <s v="B"/>
    <n v="511"/>
    <n v="22506.59"/>
    <n v="1.0311134460697659E-4"/>
    <n v="0.83980663070595185"/>
    <n v="2749"/>
    <s v="Top 80-90"/>
    <s v="B"/>
    <x v="2"/>
  </r>
  <r>
    <s v="BATH"/>
    <x v="7"/>
    <s v="Magnolia|Sylvan|Anise"/>
    <s v="SHOWER CURTAIN"/>
    <s v="MP70-6421"/>
    <s v="Aqua"/>
    <s v="72x72&quot;"/>
    <s v="B"/>
    <n v="1084"/>
    <n v="22505.119999999999"/>
    <n v="1.031046099716288E-4"/>
    <n v="0.8399097353159235"/>
    <n v="2750"/>
    <s v="Top 80-90"/>
    <s v="B"/>
    <x v="2"/>
  </r>
  <r>
    <s v="WIN"/>
    <x v="7"/>
    <s v="Eastfield|Lyndon|Wren"/>
    <s v="WINDOW PANEL"/>
    <s v="MP40-7803"/>
    <s v="Natural Ash"/>
    <s v="35x64&quot;"/>
    <s v="B"/>
    <n v="626"/>
    <n v="22488.99"/>
    <n v="1.0303071223818672E-4"/>
    <n v="0.84001276602816166"/>
    <n v="2751"/>
    <s v="Top 80-90"/>
    <s v="B"/>
    <x v="2"/>
  </r>
  <r>
    <s v="ADUL"/>
    <x v="7"/>
    <s v="Keaton|Jaxson|Mitchell"/>
    <s v="COVERLET&amp;BEDSPR"/>
    <s v="MP13-1238"/>
    <s v="Grey"/>
    <s v="Full/Queen"/>
    <s v="B"/>
    <n v="604"/>
    <n v="22486.22"/>
    <n v="1.0301802180287149E-4"/>
    <n v="0.84011578404996456"/>
    <n v="2752"/>
    <s v="Top 80-90"/>
    <s v="B"/>
    <x v="2"/>
  </r>
  <r>
    <s v="ADUL"/>
    <x v="7"/>
    <s v="Jackson Blocks|Maddox|Warren"/>
    <s v="COMFORTER (SET)"/>
    <s v="MP10-285"/>
    <s v="Red"/>
    <s v="Cal King"/>
    <s v="B+"/>
    <n v="289"/>
    <n v="22475.61"/>
    <n v="1.0296941331236804E-4"/>
    <n v="0.8402187534632769"/>
    <n v="2753"/>
    <s v="Top 80-90"/>
    <s v="B"/>
    <x v="2"/>
  </r>
  <r>
    <s v="SHET"/>
    <x v="9"/>
    <s v="Oversized Cotton Flannel|Oversized Cotton Flannel|Oversized Cotton Flannel"/>
    <s v="SHEET/SHEET SET"/>
    <s v="BR20-1853"/>
    <s v="Grey Windowpane"/>
    <s v="Queen"/>
    <s v="B"/>
    <n v="762"/>
    <n v="22460.58"/>
    <n v="1.0290055510197531E-4"/>
    <n v="0.84032165401837888"/>
    <n v="2754"/>
    <s v="Top 80-90"/>
    <s v="B"/>
    <x v="2"/>
  </r>
  <r>
    <s v="BLK"/>
    <x v="7"/>
    <s v="Zuri|Marselle|Marselle"/>
    <s v="COMFORTER (SET)"/>
    <s v="MP10-3074"/>
    <s v="Brown"/>
    <s v="Full/Queen"/>
    <s v="B"/>
    <n v="434"/>
    <n v="22445.99"/>
    <n v="1.0283371270080233E-4"/>
    <n v="0.84042448773107969"/>
    <n v="2755"/>
    <s v="Top 80-90"/>
    <s v="B"/>
    <x v="2"/>
  </r>
  <r>
    <s v="SHET"/>
    <x v="13"/>
    <s v="Microfiber|Microfiber|Microfiber"/>
    <s v="SHEET/SHEET SET"/>
    <s v="ID20-1083"/>
    <s v="Teal"/>
    <s v="Queen"/>
    <s v="A"/>
    <n v="1557"/>
    <n v="22443.1"/>
    <n v="1.0282047249933626E-4"/>
    <n v="0.84052730820357902"/>
    <n v="2756"/>
    <s v="Top 80-90"/>
    <s v="B"/>
    <x v="2"/>
  </r>
  <r>
    <s v="BLK"/>
    <x v="7"/>
    <s v="Liquid Cotton|Liquid Cotton|Liquid Cotton"/>
    <s v="BLANKET"/>
    <s v="BL51N-0679"/>
    <s v="Grey"/>
    <s v="Full/Queen"/>
    <s v="B"/>
    <n v="861"/>
    <n v="22415.22"/>
    <n v="1.0269274349695774E-4"/>
    <n v="0.84063000094707596"/>
    <n v="2757"/>
    <s v="Top 80-90"/>
    <s v="B"/>
    <x v="2"/>
  </r>
  <r>
    <s v="BATH"/>
    <x v="16"/>
    <s v="Donnell|Shane|Merissi"/>
    <s v="SHOWER CURTAIN"/>
    <s v="5DS70-0096"/>
    <s v="Yellow/Grey"/>
    <s v="72x72&quot;"/>
    <s v="B"/>
    <n v="1608"/>
    <n v="22409.24"/>
    <n v="1.0266534681710754E-4"/>
    <n v="0.84073266629389309"/>
    <n v="2758"/>
    <s v="Top 80-90"/>
    <s v="B"/>
    <x v="2"/>
  </r>
  <r>
    <s v="ADUL"/>
    <x v="7"/>
    <s v="Walter|Clayton|Kelan"/>
    <s v="COMFORTER (SET)"/>
    <s v="MP10-6292"/>
    <s v="Grey"/>
    <s v="Cal King"/>
    <s v="B"/>
    <n v="336"/>
    <n v="22375.52"/>
    <n v="1.0251086252872145E-4"/>
    <n v="0.84083517715642186"/>
    <n v="2759"/>
    <s v="Top 80-90"/>
    <s v="B"/>
    <x v="2"/>
  </r>
  <r>
    <s v="BLK"/>
    <x v="1"/>
    <s v="Bree Knit|Bree Knit|Bree Knit"/>
    <s v="THROW"/>
    <s v="II50-1298"/>
    <s v="Brown"/>
    <s v="50x60&quot;"/>
    <s v="B"/>
    <n v="1109"/>
    <n v="22363.19"/>
    <n v="1.0245437405672261E-4"/>
    <n v="0.84093763153047862"/>
    <n v="2760"/>
    <s v="Top 80-90"/>
    <s v="B"/>
    <x v="2"/>
  </r>
  <r>
    <s v="WIN"/>
    <x v="7"/>
    <s v="Galen|Colm|Paxton"/>
    <s v="WINDOW PANEL"/>
    <s v="MP40-6552"/>
    <s v="Grey"/>
    <s v="31x64&quot;"/>
    <s v="B"/>
    <n v="709"/>
    <n v="22341.5"/>
    <n v="1.0235500382495827E-4"/>
    <n v="0.84103998653430356"/>
    <n v="2761"/>
    <s v="Top 80-90"/>
    <s v="B"/>
    <x v="2"/>
  </r>
  <r>
    <s v="BLK"/>
    <x v="13"/>
    <s v="Microlight Plush|Microlight Plush|Microlight Plush"/>
    <s v="BLANKET"/>
    <s v="ID51-1087"/>
    <s v="Black"/>
    <s v="Full/Queen"/>
    <s v="B"/>
    <n v="1476"/>
    <n v="22340.14"/>
    <n v="1.0234877314191541E-4"/>
    <n v="0.84114233530744553"/>
    <n v="2762"/>
    <s v="Top 80-90"/>
    <s v="B"/>
    <x v="2"/>
  </r>
  <r>
    <s v="BLK"/>
    <x v="5"/>
    <s v="Dream Soft Heated|Dream Soft Heated|Dream Soft Heated"/>
    <s v="ELECT BLANKET"/>
    <s v="ST54-3585"/>
    <s v="Ivory"/>
    <s v="Queen"/>
    <s v="TBD"/>
    <n v="300"/>
    <n v="22338.2"/>
    <n v="1.0233988525581017E-4"/>
    <n v="0.8412446751927013"/>
    <n v="2763"/>
    <s v="Top 80-90"/>
    <s v="B"/>
    <x v="2"/>
  </r>
  <r>
    <s v="BASI"/>
    <x v="8"/>
    <s v="Microfiber with HeiQ Smart Temp|Microfiber with HeiQ Smart Temp|Microfiber"/>
    <s v="COMFORTER (SET)"/>
    <s v="BASI10-0583"/>
    <s v="White"/>
    <s v="King/Cal K"/>
    <s v="B"/>
    <n v="705"/>
    <n v="22322.6"/>
    <n v="1.0226841565620094E-4"/>
    <n v="0.84134694360835749"/>
    <n v="2764"/>
    <s v="Top 80-90"/>
    <s v="B"/>
    <x v="2"/>
  </r>
  <r>
    <s v="FUR"/>
    <x v="1"/>
    <s v="Steve|Steve|Steve"/>
    <s v="ACCENT BENCH"/>
    <s v="II105-0562"/>
    <s v="Beige"/>
    <s v="42&quot;W"/>
    <s v="B"/>
    <n v="194"/>
    <n v="22319.14"/>
    <n v="1.0225256406551838E-4"/>
    <n v="0.84144919617242298"/>
    <n v="2765"/>
    <s v="Top 80-90"/>
    <s v="B"/>
    <x v="2"/>
  </r>
  <r>
    <s v="SHET"/>
    <x v="13"/>
    <s v="Cozy Soft|Cozy Soft|Cozy Soft"/>
    <s v="SHEET/SHEET SET"/>
    <s v="ID20-1755"/>
    <s v="Teal Dogs"/>
    <s v="Full"/>
    <s v="B"/>
    <n v="1010"/>
    <n v="22309.19"/>
    <n v="1.0220697928884456E-4"/>
    <n v="0.84155140315171184"/>
    <n v="2766"/>
    <s v="Top 80-90"/>
    <s v="B"/>
    <x v="2"/>
  </r>
  <r>
    <s v="SHET"/>
    <x v="12"/>
    <s v="Cotton Flannel|Cotton Flannel|Cotton Flannel"/>
    <s v="SHEET/SHEET SET"/>
    <s v="WR20-2280"/>
    <s v="Blue Sheep"/>
    <s v="King"/>
    <s v="B"/>
    <n v="638"/>
    <n v="22302.84"/>
    <n v="1.0217788749669593E-4"/>
    <n v="0.84165358103920851"/>
    <n v="2767"/>
    <s v="Top 80-90"/>
    <s v="B"/>
    <x v="2"/>
  </r>
  <r>
    <s v="ADUL"/>
    <x v="7"/>
    <s v="Isla|Loleta|Lian"/>
    <s v="DUVET&amp;DUVET SET"/>
    <s v="MP12-5807"/>
    <s v="Blue"/>
    <s v="King/Cal K"/>
    <s v="B"/>
    <n v="559"/>
    <n v="22293.5"/>
    <n v="1.0213509736462222E-4"/>
    <n v="0.84175571613657318"/>
    <n v="2768"/>
    <s v="Top 80-90"/>
    <s v="B"/>
    <x v="2"/>
  </r>
  <r>
    <s v="SHET"/>
    <x v="10"/>
    <s v="Cotton 144TC|Cotton 144TC|Cotton 144TC"/>
    <s v="SHEET/SHEET SET"/>
    <s v="CS20-0574"/>
    <s v="Lama Multi"/>
    <s v="King"/>
    <s v="ARB"/>
    <n v="909"/>
    <n v="22285.77"/>
    <n v="1.0209968326173893E-4"/>
    <n v="0.84185781581983488"/>
    <n v="2769"/>
    <s v="Top 80-90"/>
    <s v="B"/>
    <x v="2"/>
  </r>
  <r>
    <s v="FUR"/>
    <x v="1"/>
    <s v="Mercer|Mercer|Mercer"/>
    <s v="ACCENT TABLE"/>
    <s v="IIF17-0082"/>
    <s v="Bronze"/>
    <s v="See below"/>
    <s v="B-"/>
    <n v="214"/>
    <n v="22280.22"/>
    <n v="1.0207425657726258E-4"/>
    <n v="0.84195989007641214"/>
    <n v="2770"/>
    <s v="Top 80-90"/>
    <s v="B"/>
    <x v="2"/>
  </r>
  <r>
    <s v="SHET"/>
    <x v="13"/>
    <s v="Cozy Soft|Cozy Soft|Cozy Soft"/>
    <s v="SHEET/SHEET SET"/>
    <s v="ID20-1760"/>
    <s v="Blue Penguins"/>
    <s v="Queen"/>
    <s v="B"/>
    <n v="908"/>
    <n v="22277.97"/>
    <n v="1.0206394846193432E-4"/>
    <n v="0.84206195402487405"/>
    <n v="2771"/>
    <s v="Top 80-90"/>
    <s v="B"/>
    <x v="2"/>
  </r>
  <r>
    <s v="YOUT"/>
    <x v="13"/>
    <s v="Joni|Adley|Callie"/>
    <s v="COMFORTER (SET)"/>
    <s v="ID10-1099"/>
    <s v="Purple"/>
    <s v="Full/Queen"/>
    <s v="B"/>
    <n v="566"/>
    <n v="22277.22"/>
    <n v="1.0206051242349157E-4"/>
    <n v="0.8421640145372975"/>
    <n v="2772"/>
    <s v="Top 80-90"/>
    <s v="B"/>
    <x v="2"/>
  </r>
  <r>
    <s v="BLK"/>
    <x v="5"/>
    <s v="Heated Faux Feathersoft|Heated Faux Feathersoft|Heated Faux Feathersoft"/>
    <s v="ELECT BLANKET"/>
    <s v="ST54-3602"/>
    <s v="Grey"/>
    <s v="King"/>
    <s v="ARB-"/>
    <n v="214"/>
    <n v="22273.119999999999"/>
    <n v="1.020417287466712E-4"/>
    <n v="0.84226605626604412"/>
    <n v="2773"/>
    <s v="Top 80-90"/>
    <s v="B"/>
    <x v="2"/>
  </r>
  <r>
    <s v="BASI"/>
    <x v="8"/>
    <s v="3&quot; Gel Memory Foam with Cooling Cover|3&quot;Gel Memory Foam with Cooling Cover|"/>
    <s v="MATT PAD/TOPPER"/>
    <s v="BASI16-0478"/>
    <s v="White"/>
    <s v="Queen"/>
    <s v="B"/>
    <n v="195"/>
    <n v="22251.11"/>
    <n v="1.0194089247183793E-4"/>
    <n v="0.84236799715851596"/>
    <n v="2774"/>
    <s v="Top 80-90"/>
    <s v="B"/>
    <x v="2"/>
  </r>
  <r>
    <s v="BLK"/>
    <x v="7"/>
    <s v="Arya|Nova|Alivia"/>
    <s v="COMFORTER (SET)"/>
    <s v="MP10-6013"/>
    <s v="Grey"/>
    <s v="Full/Queen"/>
    <s v="B"/>
    <n v="418"/>
    <n v="22239.95"/>
    <n v="1.018897642198098E-4"/>
    <n v="0.84246988692273572"/>
    <n v="2775"/>
    <s v="Top 80-90"/>
    <s v="B"/>
    <x v="2"/>
  </r>
  <r>
    <s v="WIN"/>
    <x v="13"/>
    <s v="Raina|Khloe|Arielle"/>
    <s v="WINDOW PANEL"/>
    <s v="ID40-1614"/>
    <s v="Ivory/Gold"/>
    <s v="50x84&quot;"/>
    <s v="B+"/>
    <n v="1085"/>
    <n v="22224.080000000002"/>
    <n v="1.018170576463612E-4"/>
    <n v="0.84257170398038206"/>
    <n v="2776"/>
    <s v="Top 80-90"/>
    <s v="B"/>
    <x v="2"/>
  </r>
  <r>
    <s v="SHET"/>
    <x v="15"/>
    <s v="Cozy Cotton Flannel|Cozy Cotton Flannel|Cozy Cotton Flannel"/>
    <s v="SHEET/SHEET SET"/>
    <s v="TN20-0114"/>
    <s v="Ivory Solid"/>
    <s v="King"/>
    <s v="B"/>
    <n v="748"/>
    <n v="22216.11"/>
    <n v="1.0178054401117623E-4"/>
    <n v="0.84267348452439328"/>
    <n v="2777"/>
    <s v="Top 80-90"/>
    <s v="B"/>
    <x v="2"/>
  </r>
  <r>
    <s v="SHET"/>
    <x v="31"/>
    <s v="Luxury Egyptian|Luxury Egyptian|Luxury Egyptian"/>
    <s v="SHEET/SHEET SET"/>
    <s v="CCS20-007"/>
    <s v="Ivory"/>
    <s v="Queen"/>
    <s v="B"/>
    <n v="314"/>
    <n v="22211.03"/>
    <n v="1.0175727057745733E-4"/>
    <n v="0.84277524179497076"/>
    <n v="2778"/>
    <s v="Top 80-90"/>
    <s v="B"/>
    <x v="2"/>
  </r>
  <r>
    <s v="ADUL"/>
    <x v="1"/>
    <s v="Alpine|Alpine|Alpine"/>
    <s v="COMFORTER (SET)"/>
    <s v="II10-781"/>
    <s v="Aqua"/>
    <s v="Full/Queen"/>
    <s v="A"/>
    <n v="356"/>
    <n v="22209.83"/>
    <n v="1.0175177291594893E-4"/>
    <n v="0.8428769935678867"/>
    <n v="2779"/>
    <s v="Top 80-90"/>
    <s v="B"/>
    <x v="2"/>
  </r>
  <r>
    <s v="YOUT"/>
    <x v="13"/>
    <s v="Cassiopeia|Karissa|Lisa"/>
    <s v="COMFORTER (SET)"/>
    <s v="ID10-2255"/>
    <s v="Lavender"/>
    <s v="Twin/Twin "/>
    <s v="B+"/>
    <n v="674"/>
    <n v="22206.2"/>
    <n v="1.0173514248988602E-4"/>
    <n v="0.8429787287103766"/>
    <n v="2780"/>
    <s v="Top 80-90"/>
    <s v="B"/>
    <x v="2"/>
  </r>
  <r>
    <s v="YOUT"/>
    <x v="18"/>
    <s v="Ashton|Garrett|Cody"/>
    <s v="COMFORTER (SET)"/>
    <s v="MZ10-085"/>
    <s v="Khaki/Navy"/>
    <s v="Full/Queen"/>
    <s v="A"/>
    <n v="594"/>
    <n v="22187.14"/>
    <n v="1.0164782129959424E-4"/>
    <n v="0.84308037653167622"/>
    <n v="2781"/>
    <s v="Top 80-90"/>
    <s v="B"/>
    <x v="2"/>
  </r>
  <r>
    <s v="ADUL"/>
    <x v="28"/>
    <s v="Hanae|Hanae|Hanae"/>
    <s v="COMFORTER (SET)"/>
    <s v="NS10-3243"/>
    <s v="White"/>
    <s v="Full/Queen"/>
    <s v="A"/>
    <n v="243"/>
    <n v="22182"/>
    <n v="1.0162427298279991E-4"/>
    <n v="0.84318200080465899"/>
    <n v="2782"/>
    <s v="Top 80-90"/>
    <s v="B"/>
    <x v="2"/>
  </r>
  <r>
    <s v="SHET"/>
    <x v="10"/>
    <s v="Cotton 144TC|Cotton 144TC|Cotton 144TC"/>
    <s v="SHEET/SHEET SET"/>
    <s v="CS20-1639"/>
    <s v="Grey"/>
    <s v="Queen"/>
    <s v="ARA"/>
    <n v="996"/>
    <n v="22180.92"/>
    <n v="1.0161932508744235E-4"/>
    <n v="0.84328362012974645"/>
    <n v="2783"/>
    <s v="Top 80-90"/>
    <s v="B"/>
    <x v="2"/>
  </r>
  <r>
    <s v="YOUT"/>
    <x v="18"/>
    <s v="Rosalie|Jenna|Audrey"/>
    <s v="COMFORTER (SET)"/>
    <s v="MZ10-0654"/>
    <s v="Pink Multi/Gold"/>
    <s v="Twin/Twin "/>
    <s v="B"/>
    <n v="585"/>
    <n v="22172.799999999999"/>
    <n v="1.0158212424456883E-4"/>
    <n v="0.84338520225399105"/>
    <n v="2784"/>
    <s v="Top 80-90"/>
    <s v="B"/>
    <x v="2"/>
  </r>
  <r>
    <s v="ADUL"/>
    <x v="7"/>
    <s v="Celeste|Isabella|Alexis"/>
    <s v="COMFORTER (SET)"/>
    <s v="MP10-2528"/>
    <s v="White"/>
    <s v="King"/>
    <s v="B+"/>
    <n v="321"/>
    <n v="22158.87"/>
    <n v="1.0151830555722548E-4"/>
    <n v="0.84348672055954832"/>
    <n v="2785"/>
    <s v="Top 80-90"/>
    <s v="B"/>
    <x v="2"/>
  </r>
  <r>
    <s v="ART"/>
    <x v="7"/>
    <s v="Tala|Tala|Tala"/>
    <s v="AWD"/>
    <s v="MP95G-0260"/>
    <s v="Off-White"/>
    <s v="See below"/>
    <s v="B"/>
    <n v="356"/>
    <n v="22150.45"/>
    <n v="1.0147973029897487E-4"/>
    <n v="0.84358820028984727"/>
    <n v="2786"/>
    <s v="Top 80-90"/>
    <s v="B"/>
    <x v="2"/>
  </r>
  <r>
    <s v="ADUL"/>
    <x v="7"/>
    <s v="Walter|Clayton|Kelan"/>
    <s v="COMFORTER (SET)"/>
    <s v="MP10-7087"/>
    <s v="Taupe"/>
    <s v="Cal King"/>
    <s v="B"/>
    <n v="325"/>
    <n v="22144.44"/>
    <n v="1.0145219617758694E-4"/>
    <n v="0.8436896524860249"/>
    <n v="2787"/>
    <s v="Top 80-90"/>
    <s v="B"/>
    <x v="2"/>
  </r>
  <r>
    <s v="YOUT"/>
    <x v="11"/>
    <s v="Cloud|Bliss|Euphoria"/>
    <s v="COMFORTER (SET)"/>
    <s v="UHK10-0013"/>
    <s v="Pink"/>
    <s v="Twin"/>
    <s v="B+"/>
    <n v="505"/>
    <n v="22121.48"/>
    <n v="1.0134700758739288E-4"/>
    <n v="0.84379099949361225"/>
    <n v="2788"/>
    <s v="Top 80-90"/>
    <s v="B"/>
    <x v="2"/>
  </r>
  <r>
    <s v="SHET"/>
    <x v="15"/>
    <s v="Cozy Cotton Flannel|Cozy Cotton Flannel|Cozy Cotton Flannel"/>
    <s v="SHEET/SHEET SET"/>
    <s v="TN20-0566"/>
    <s v="White Village Print"/>
    <s v="Queen"/>
    <s v="A"/>
    <n v="864"/>
    <n v="22121.21"/>
    <n v="1.0134577061355348E-4"/>
    <n v="0.84389234526422585"/>
    <n v="2789"/>
    <s v="Top 80-90"/>
    <s v="B"/>
    <x v="2"/>
  </r>
  <r>
    <s v="YOUT"/>
    <x v="13"/>
    <s v="Felicia|Isabel|Alyssa"/>
    <s v="COMFORTER (SET)"/>
    <s v="ID10-2158"/>
    <s v="Blue"/>
    <s v="King/Cal K"/>
    <s v="B"/>
    <n v="510"/>
    <n v="22118.83"/>
    <n v="1.0133486691822849E-4"/>
    <n v="0.84399368013114406"/>
    <n v="2790"/>
    <s v="Top 80-90"/>
    <s v="B"/>
    <x v="2"/>
  </r>
  <r>
    <s v="ADUL"/>
    <x v="7"/>
    <s v="Tuscany|Marino|Genoa"/>
    <s v="THROW"/>
    <s v="MP50-1216"/>
    <s v="White"/>
    <s v="60x72&quot;"/>
    <s v="B"/>
    <n v="1076"/>
    <n v="22109.32"/>
    <n v="1.0129129795077441E-4"/>
    <n v="0.84409497142909484"/>
    <n v="2791"/>
    <s v="Top 80-90"/>
    <s v="B"/>
    <x v="2"/>
  </r>
  <r>
    <s v="ART"/>
    <x v="7"/>
    <s v="Laurel Branches|Laurel Branches|Laurel Branches"/>
    <s v="AWD"/>
    <s v="MP95B-0275"/>
    <s v="Natural"/>
    <s v="See below"/>
    <s v="B"/>
    <n v="765"/>
    <n v="22084.1"/>
    <n v="1.0117575543140616E-4"/>
    <n v="0.84419614718452629"/>
    <n v="2792"/>
    <s v="Top 80-90"/>
    <s v="B"/>
    <x v="2"/>
  </r>
  <r>
    <s v="SHET"/>
    <x v="10"/>
    <s v="Microfiber Coolmax|Microfiber Coolmax|Microfiber Coolmax"/>
    <s v="SHEET/SHEET SET"/>
    <s v="CS20-1351"/>
    <s v="Blue"/>
    <s v="Queen"/>
    <s v="ARB"/>
    <n v="1131"/>
    <n v="22083.69"/>
    <n v="1.0117387706372413E-4"/>
    <n v="0.84429732106159006"/>
    <n v="2793"/>
    <s v="Top 80-90"/>
    <s v="B"/>
    <x v="2"/>
  </r>
  <r>
    <s v="BASI"/>
    <x v="7"/>
    <s v="Coleman|Campbell|Campbell"/>
    <s v="BLANKET"/>
    <s v="MP51-6382"/>
    <s v="Navy"/>
    <s v="King"/>
    <s v="B"/>
    <n v="744"/>
    <n v="22072.26"/>
    <n v="1.011215118378566E-4"/>
    <n v="0.84439844257342789"/>
    <n v="2794"/>
    <s v="Top 80-90"/>
    <s v="B"/>
    <x v="2"/>
  </r>
  <r>
    <s v="SHET"/>
    <x v="7"/>
    <s v="800 Thread Count|800 Thread Count|800 Thread Count"/>
    <s v="SHEET/SHEET SET"/>
    <s v="MPH20-0020"/>
    <s v="Ivory"/>
    <s v="Split King"/>
    <s v="B"/>
    <n v="459"/>
    <n v="22058.99"/>
    <n v="1.0106071686434288E-4"/>
    <n v="0.84449950329029222"/>
    <n v="2795"/>
    <s v="Top 80-90"/>
    <s v="B"/>
    <x v="2"/>
  </r>
  <r>
    <s v="WIN"/>
    <x v="7"/>
    <s v="Emilia|Natalie|Lillian"/>
    <s v="WINDOW PANEL"/>
    <s v="MP40-6366"/>
    <s v="White"/>
    <s v="50x84&quot; Bla"/>
    <s v="B+"/>
    <n v="869"/>
    <n v="22055.14"/>
    <n v="1.0104307853367007E-4"/>
    <n v="0.84460054636882587"/>
    <n v="2796"/>
    <s v="Top 80-90"/>
    <s v="B"/>
    <x v="2"/>
  </r>
  <r>
    <s v="SHET"/>
    <x v="15"/>
    <s v="Soloft Plush|Soloft Plush|Soloft Plush"/>
    <s v="SHEET/SHEET SET"/>
    <s v="BL20-0453"/>
    <s v="Blue"/>
    <s v="Twin"/>
    <s v="B"/>
    <n v="1013"/>
    <n v="22053.17"/>
    <n v="1.0103405320602712E-4"/>
    <n v="0.84470158042203192"/>
    <n v="2797"/>
    <s v="Top 80-90"/>
    <s v="B"/>
    <x v="2"/>
  </r>
  <r>
    <s v="YOUT"/>
    <x v="10"/>
    <s v="Colin|Colin|Colin"/>
    <s v="COMFORTER (SET)"/>
    <s v="CS10-0904-1"/>
    <s v="Red/Grey"/>
    <s v="Twin XL"/>
    <s v="ARB-"/>
    <n v="609"/>
    <n v="22026.82"/>
    <n v="1.0091333372207181E-4"/>
    <n v="0.844802493755754"/>
    <n v="2798"/>
    <s v="Top 80-90"/>
    <s v="B"/>
    <x v="2"/>
  </r>
  <r>
    <s v="ADUL"/>
    <x v="6"/>
    <s v="Sofia|Thelma|Leisha"/>
    <s v="COMFORTER (SET)"/>
    <s v="MPE10-882"/>
    <s v="Blue"/>
    <s v="Cal King"/>
    <s v="A++"/>
    <n v="374"/>
    <n v="22020.59"/>
    <n v="1.0088479169607403E-4"/>
    <n v="0.84490337854745012"/>
    <n v="2799"/>
    <s v="Top 80-90"/>
    <s v="B"/>
    <x v="2"/>
  </r>
  <r>
    <s v="FUR"/>
    <x v="0"/>
    <s v="Philippe|Philippe|Philippe"/>
    <s v="ACCENT CHAIR"/>
    <s v="MT100-1204"/>
    <s v="Morocco Brown/Taupe"/>
    <s v="See below"/>
    <s v="B"/>
    <n v="97"/>
    <n v="22017.67"/>
    <n v="1.0087141405307024E-4"/>
    <n v="0.84500424996150314"/>
    <n v="2800"/>
    <s v="Top 80-90"/>
    <s v="B"/>
    <x v="2"/>
  </r>
  <r>
    <s v="SHET"/>
    <x v="31"/>
    <s v="Luxury Egyptian|Luxury Egyptian|Luxury Egyptian"/>
    <s v="SHEET/SHEET SET"/>
    <s v="CCS20-002"/>
    <s v="White"/>
    <s v="Queen"/>
    <s v="B"/>
    <n v="314"/>
    <n v="22011.61"/>
    <n v="1.0084365086245282E-4"/>
    <n v="0.84510509361236563"/>
    <n v="2801"/>
    <s v="Top 80-90"/>
    <s v="B"/>
    <x v="2"/>
  </r>
  <r>
    <s v="ADUL"/>
    <x v="6"/>
    <s v="Saben|Barret|Seth"/>
    <s v="COVERLET&amp;BEDSPR"/>
    <s v="MPE13-170"/>
    <s v="Taupe"/>
    <s v="Queen"/>
    <s v="B"/>
    <n v="353"/>
    <n v="22000.67"/>
    <n v="1.0079353051503455E-4"/>
    <n v="0.8452058871428807"/>
    <n v="2802"/>
    <s v="Top 80-90"/>
    <s v="B"/>
    <x v="2"/>
  </r>
  <r>
    <s v="BLK"/>
    <x v="9"/>
    <s v="Heated Microlight to Berber|Heated Microlight to Berber"/>
    <s v="ELECT BLANKET"/>
    <s v="BR54-0311"/>
    <s v="Red"/>
    <s v="60x70&quot;"/>
    <s v="B"/>
    <n v="594"/>
    <n v="21992.93"/>
    <n v="1.0075807059830537E-4"/>
    <n v="0.84530664521347898"/>
    <n v="2803"/>
    <s v="Top 80-90"/>
    <s v="B"/>
    <x v="2"/>
  </r>
  <r>
    <s v="ADUL"/>
    <x v="3"/>
    <s v="Porter|Evans|Walker"/>
    <s v="DUVET&amp;DUVET SET"/>
    <s v="AM12-0411"/>
    <s v="Clay"/>
    <s v="Queen"/>
    <s v="A++"/>
    <n v="992"/>
    <n v="21990.43"/>
    <n v="1.0074661713682954E-4"/>
    <n v="0.84540739183061586"/>
    <n v="2804"/>
    <s v="Top 80-90"/>
    <s v="B"/>
    <x v="2"/>
  </r>
  <r>
    <s v="YOUT"/>
    <x v="13"/>
    <s v="Loretta|Eleni|Blaire"/>
    <s v="COMFORTER (SET)"/>
    <s v="ID10-1218"/>
    <s v="Coral"/>
    <s v="Full"/>
    <s v="A"/>
    <n v="630"/>
    <n v="21972.18"/>
    <n v="1.0066300686805594E-4"/>
    <n v="0.84550805483748392"/>
    <n v="2805"/>
    <s v="Top 80-90"/>
    <s v="B"/>
    <x v="2"/>
  </r>
  <r>
    <s v="ADUL"/>
    <x v="7"/>
    <s v="Zennia|Monah|Benita"/>
    <s v="COMFORTER (SET)"/>
    <s v="MP10-8403"/>
    <s v="Taupe/Blush"/>
    <s v="King/Cal K"/>
    <s v="B"/>
    <n v="314"/>
    <n v="21971.11"/>
    <n v="1.0065810478654428E-4"/>
    <n v="0.84560871294227047"/>
    <n v="2806"/>
    <s v="Top 80-90"/>
    <s v="B"/>
    <x v="2"/>
  </r>
  <r>
    <s v="ADUL"/>
    <x v="10"/>
    <s v="Kienna|Kienna|Kienna"/>
    <s v="COVERLET&amp;BEDSPR"/>
    <s v="CS13-1498"/>
    <s v="Ivory"/>
    <s v="King/Cal K"/>
    <s v="ARB"/>
    <n v="512"/>
    <n v="21968.66"/>
    <n v="1.0064688039429795E-4"/>
    <n v="0.84570935982266482"/>
    <n v="2807"/>
    <s v="Top 80-90"/>
    <s v="B"/>
    <x v="2"/>
  </r>
  <r>
    <s v="SHET"/>
    <x v="9"/>
    <s v="Oversized Cotton Flannel|Oversized Cotton Flannel|Oversized Cotton Flannel"/>
    <s v="SHEET/SHEET SET"/>
    <s v="BR20-1857"/>
    <s v="Beige Windowpane"/>
    <s v="Queen"/>
    <s v="B"/>
    <n v="738"/>
    <n v="21945.74"/>
    <n v="1.005418750594875E-4"/>
    <n v="0.8458099016977243"/>
    <n v="2808"/>
    <s v="Top 80-90"/>
    <s v="B"/>
    <x v="2"/>
  </r>
  <r>
    <s v="YOUT"/>
    <x v="10"/>
    <s v="Pierre|Parker|Preston"/>
    <s v="COVERLET&amp;BEDSPR"/>
    <s v="CS14-0861-1"/>
    <s v="Blue/Navy"/>
    <s v="Twin/Twin "/>
    <s v="ARB"/>
    <n v="1059"/>
    <n v="21945.45"/>
    <n v="1.005405464579563E-4"/>
    <n v="0.84591044224418221"/>
    <n v="2809"/>
    <s v="Top 80-90"/>
    <s v="B"/>
    <x v="2"/>
  </r>
  <r>
    <s v="PETB"/>
    <x v="21"/>
    <s v="Trucker|Trucker|Trucker"/>
    <s v="PET BEDS"/>
    <s v="PET63CC6031"/>
    <s v="Dark Grey"/>
    <s v="S"/>
    <s v="A"/>
    <n v="2059"/>
    <n v="21942.75"/>
    <n v="1.0052817671956239E-4"/>
    <n v="0.84601097042090179"/>
    <n v="2810"/>
    <s v="Top 80-90"/>
    <s v="B"/>
    <x v="2"/>
  </r>
  <r>
    <s v="ADUL"/>
    <x v="6"/>
    <s v="Saben|Barret|Seth"/>
    <s v="COVERLET&amp;BEDSPR"/>
    <s v="MPE13-807"/>
    <s v="Aqua"/>
    <s v="King"/>
    <s v="B"/>
    <n v="316"/>
    <n v="21933.37"/>
    <n v="1.0048520333210504E-4"/>
    <n v="0.84611145562423384"/>
    <n v="2811"/>
    <s v="Top 80-90"/>
    <s v="B"/>
    <x v="2"/>
  </r>
  <r>
    <s v="ADUL"/>
    <x v="1"/>
    <s v="Shay|Shay|Shay"/>
    <s v="COMFORTER (SET)"/>
    <s v="II10-1320"/>
    <s v="Sage"/>
    <s v="Full/Queen"/>
    <s v="B"/>
    <n v="345"/>
    <n v="21910.75"/>
    <n v="1.0038157241267168E-4"/>
    <n v="0.8462118371966465"/>
    <n v="2812"/>
    <s v="Top 80-90"/>
    <s v="B"/>
    <x v="2"/>
  </r>
  <r>
    <s v="SHET"/>
    <x v="18"/>
    <s v="Polka Dot|Polka Dot|Polka Dot"/>
    <s v="SHEET/SHEET SET"/>
    <s v="MZ20-417"/>
    <s v="Pink"/>
    <s v="Queen"/>
    <s v="B"/>
    <n v="790"/>
    <n v="21900.080000000002"/>
    <n v="1.0033268903909282E-4"/>
    <n v="0.84631216988568558"/>
    <n v="2813"/>
    <s v="Top 80-90"/>
    <s v="B"/>
    <x v="2"/>
  </r>
  <r>
    <s v="BLK"/>
    <x v="13"/>
    <s v="Microlight Plush|Microlight Plush|Microlight Plush"/>
    <s v="BLANKET"/>
    <s v="ID51-828"/>
    <s v="Grey"/>
    <s v="Full/Queen"/>
    <s v="B"/>
    <n v="1457"/>
    <n v="21894.16"/>
    <n v="1.0030556724231804E-4"/>
    <n v="0.84641247545292786"/>
    <n v="2814"/>
    <s v="Top 80-90"/>
    <s v="B"/>
    <x v="2"/>
  </r>
  <r>
    <s v="SHET"/>
    <x v="7"/>
    <s v="800 Thread Count|800 Thread Count|800 Thread Count"/>
    <s v="SHEET/SHEET SET"/>
    <s v="MPH20-0014"/>
    <s v="Aqua"/>
    <s v="King"/>
    <s v="B"/>
    <n v="501"/>
    <n v="21886.89"/>
    <n v="1.002722605763463E-4"/>
    <n v="0.84651274771350415"/>
    <n v="2815"/>
    <s v="Top 80-90"/>
    <s v="B"/>
    <x v="2"/>
  </r>
  <r>
    <s v="SHET"/>
    <x v="31"/>
    <s v="Luxury Egyptian|Luxury Egyptian|Luxury Egyptian"/>
    <s v="SHEET/SHEET SET"/>
    <s v="CCS20-013"/>
    <s v="Grey"/>
    <s v="King"/>
    <s v="B"/>
    <n v="260"/>
    <n v="21877.97"/>
    <n v="1.0023139462580053E-4"/>
    <n v="0.84661297910812994"/>
    <n v="2816"/>
    <s v="Top 80-90"/>
    <s v="B"/>
    <x v="2"/>
  </r>
  <r>
    <s v="ADUL"/>
    <x v="7"/>
    <s v="Quebec|Mansfield|Vancouver"/>
    <s v="THROW"/>
    <s v="MP50-2988"/>
    <s v="Blue"/>
    <s v="60x70&quot;"/>
    <s v="B"/>
    <n v="1258"/>
    <n v="21851.91"/>
    <n v="1.001120037433764E-4"/>
    <n v="0.84671309111187332"/>
    <n v="2817"/>
    <s v="Top 80-90"/>
    <s v="B"/>
    <x v="2"/>
  </r>
  <r>
    <s v="SHET"/>
    <x v="15"/>
    <s v="Cozy Cotton Flannel|Cozy Cotton Flannel|Cozy Cotton Flannel"/>
    <s v="SHEET/SHEET SET"/>
    <s v="TN20-0363"/>
    <s v="Aqua Dots"/>
    <s v="King"/>
    <s v="B"/>
    <n v="738"/>
    <n v="21793.65"/>
    <n v="9.9845092277143517E-5"/>
    <n v="0.84681293620415043"/>
    <n v="2818"/>
    <s v="Top 80-90"/>
    <s v="B"/>
    <x v="2"/>
  </r>
  <r>
    <s v="ADUL"/>
    <x v="1"/>
    <s v="Imani|Imani|Imani"/>
    <s v="DUVET&amp;DUVET SET"/>
    <s v="II12-1276"/>
    <s v="White/Navy"/>
    <s v="Full/Queen"/>
    <s v="A"/>
    <n v="394"/>
    <n v="21792.89"/>
    <n v="9.984161042485485E-5"/>
    <n v="0.8469127778145753"/>
    <n v="2819"/>
    <s v="Top 80-90"/>
    <s v="B"/>
    <x v="2"/>
  </r>
  <r>
    <s v="SHET"/>
    <x v="15"/>
    <s v="Cozy Cotton Flannel|Cozy Cotton Flannel|Cozy Cotton Flannel"/>
    <s v="SHEET/SHEET SET"/>
    <s v="TN20-0277"/>
    <s v="Pink Plaid"/>
    <s v="Full"/>
    <s v="B"/>
    <n v="997"/>
    <n v="21784.54"/>
    <n v="9.9803355863525571E-5"/>
    <n v="0.84701258117043887"/>
    <n v="2820"/>
    <s v="Top 80-90"/>
    <s v="B"/>
    <x v="2"/>
  </r>
  <r>
    <s v="SHET"/>
    <x v="10"/>
    <s v="Cotton 144TC|Cotton 144TC|Cotton 144TC"/>
    <s v="SHEET/SHEET SET"/>
    <s v="CS20-0554"/>
    <s v="Paisley Multi"/>
    <s v="Full"/>
    <s v="ARB"/>
    <n v="1110"/>
    <n v="21779.87"/>
    <n v="9.9781960797488701E-5"/>
    <n v="0.84711236313123639"/>
    <n v="2821"/>
    <s v="Top 80-90"/>
    <s v="B"/>
    <x v="2"/>
  </r>
  <r>
    <s v="ADUL"/>
    <x v="16"/>
    <s v="Oakley|Hayley|Glen"/>
    <s v="COVERLET&amp;BEDSPR"/>
    <s v="5DS13-0290"/>
    <s v="Navy"/>
    <s v="Full/Queen"/>
    <s v="B"/>
    <n v="637"/>
    <n v="21771.15"/>
    <n v="9.9742011123860996E-5"/>
    <n v="0.84721210514236023"/>
    <n v="2822"/>
    <s v="Top 80-90"/>
    <s v="B"/>
    <x v="2"/>
  </r>
  <r>
    <s v="BASI"/>
    <x v="8"/>
    <s v="4&quot; Gel Memory Foam with 3M Cover|4&quot; Gel Memory Foam with 3M Cover|4&quot; Gel Me"/>
    <s v="MATT PAD/TOPPER"/>
    <s v="BASI16-0454"/>
    <s v="White"/>
    <s v="Cal King"/>
    <s v="B"/>
    <n v="162"/>
    <n v="21770.77"/>
    <n v="9.9740270197716662E-5"/>
    <n v="0.847311845412558"/>
    <n v="2823"/>
    <s v="Top 80-90"/>
    <s v="B"/>
    <x v="2"/>
  </r>
  <r>
    <s v="YOUT"/>
    <x v="11"/>
    <s v="Cloud|Bliss|Euphoria"/>
    <s v="COVERLET&amp;BEDSPR"/>
    <s v="UHK13-0015"/>
    <s v="Pink"/>
    <s v="Twin"/>
    <s v="B"/>
    <n v="511"/>
    <n v="21746.82"/>
    <n v="9.963054603677815E-5"/>
    <n v="0.84741147595859478"/>
    <n v="2824"/>
    <s v="Top 80-90"/>
    <s v="B"/>
    <x v="2"/>
  </r>
  <r>
    <s v="LGT"/>
    <x v="1"/>
    <s v="Auburn|Auburn|Auburn"/>
    <s v="LGT-PENDANTS"/>
    <s v="MP151-0199"/>
    <s v="Silver/Clear"/>
    <s v="Dia.9&quot;"/>
    <s v="B"/>
    <n v="395"/>
    <n v="21738.82"/>
    <n v="9.9593894960055466E-5"/>
    <n v="0.84751106985355484"/>
    <n v="2825"/>
    <s v="Top 80-90"/>
    <s v="B"/>
    <x v="2"/>
  </r>
  <r>
    <s v="ADUL"/>
    <x v="7"/>
    <s v="Pebble Beach|Pacific Grove|Ocean View"/>
    <s v="COMFORTER (SET)"/>
    <s v="MP10-8074"/>
    <s v="Aqua"/>
    <s v="Cal King"/>
    <s v="B"/>
    <n v="257"/>
    <n v="21726.74"/>
    <n v="9.9538551834204235E-5"/>
    <n v="0.84761060840538904"/>
    <n v="2826"/>
    <s v="Top 80-90"/>
    <s v="B"/>
    <x v="2"/>
  </r>
  <r>
    <s v="BLK"/>
    <x v="7"/>
    <s v="Duke|York|York"/>
    <s v="COMFORTER (SET)"/>
    <s v="MP10-7633"/>
    <s v="Aqua"/>
    <s v="King/Cal K"/>
    <s v="A"/>
    <n v="472"/>
    <n v="21719.48"/>
    <n v="9.9505290982078402E-5"/>
    <n v="0.84771011369637117"/>
    <n v="2827"/>
    <s v="Top 80-90"/>
    <s v="B"/>
    <x v="2"/>
  </r>
  <r>
    <s v="ADUL"/>
    <x v="7"/>
    <s v="Lola|Brianna|Victoria"/>
    <s v="COMFORTER (SET)"/>
    <s v="MP10-174"/>
    <s v="Taupe Grey/Yellow"/>
    <s v="King"/>
    <s v="B"/>
    <n v="268"/>
    <n v="21711.46"/>
    <n v="9.9468548277663915E-5"/>
    <n v="0.84780958224464886"/>
    <n v="2828"/>
    <s v="Top 80-90"/>
    <s v="B"/>
    <x v="2"/>
  </r>
  <r>
    <s v="ADUL"/>
    <x v="7"/>
    <s v="Laetitia|Virginia|Cecily"/>
    <s v="COMFORTER (SET)"/>
    <s v="MP10-6839"/>
    <s v="Off-White"/>
    <s v="Twin/Twin "/>
    <s v="A"/>
    <n v="348"/>
    <n v="21694.42"/>
    <n v="9.9390481484244614E-5"/>
    <n v="0.84790897272613308"/>
    <n v="2829"/>
    <s v="Top 80-90"/>
    <s v="B"/>
    <x v="2"/>
  </r>
  <r>
    <s v="SHET"/>
    <x v="13"/>
    <s v="Microfiber|Microfiber|Microfiber"/>
    <s v="SHEET/SHEET SET"/>
    <s v="ID20-145"/>
    <s v="White"/>
    <s v="Queen"/>
    <s v="B"/>
    <n v="1423"/>
    <n v="21681.19"/>
    <n v="9.9329869766114488E-5"/>
    <n v="0.84800830259589921"/>
    <n v="2830"/>
    <s v="Top 80-90"/>
    <s v="B"/>
    <x v="2"/>
  </r>
  <r>
    <s v="BLK"/>
    <x v="9"/>
    <s v="Heated Microlight to Berber|Heated Microlight to Berber"/>
    <s v="ELECT BLANKET"/>
    <s v="BR54-0387"/>
    <s v="Chocolate"/>
    <s v="Queen"/>
    <s v="B"/>
    <n v="272"/>
    <n v="21676.38"/>
    <n v="9.9307833306234986E-5"/>
    <n v="0.84810761042920546"/>
    <n v="2831"/>
    <s v="Top 80-90"/>
    <s v="B"/>
    <x v="2"/>
  </r>
  <r>
    <s v="ADUL"/>
    <x v="7"/>
    <s v="Quebec|Mansfield|Vancouver"/>
    <s v="COVERLET&amp;BEDSPR"/>
    <s v="MP13-6444"/>
    <s v="Seafoam"/>
    <s v="Twin"/>
    <s v="A"/>
    <n v="629"/>
    <n v="21669.02"/>
    <n v="9.9274114315650125E-5"/>
    <n v="0.84820688454352111"/>
    <n v="2832"/>
    <s v="Top 80-90"/>
    <s v="B"/>
    <x v="2"/>
  </r>
  <r>
    <s v="ADUL"/>
    <x v="7"/>
    <s v="Lee|Reagan|Callaway"/>
    <s v="COMFORTER (SET)"/>
    <s v="MP10-8351"/>
    <s v="Silver"/>
    <s v="Full/Queen"/>
    <s v="B"/>
    <n v="408"/>
    <n v="21656.61"/>
    <n v="9.9217259332884074E-5"/>
    <n v="0.84830610180285404"/>
    <n v="2833"/>
    <s v="Top 80-90"/>
    <s v="B"/>
    <x v="2"/>
  </r>
  <r>
    <s v="BLK"/>
    <x v="9"/>
    <s v="Heated Plush|Heated Plush|Heated Plush"/>
    <s v="ELECT BLANKET"/>
    <s v="BR54-0517"/>
    <s v="Mink"/>
    <s v="Twin"/>
    <s v="A+"/>
    <n v="469"/>
    <n v="21652.1"/>
    <n v="9.9196597288381654E-5"/>
    <n v="0.84840529840014245"/>
    <n v="2834"/>
    <s v="Top 80-90"/>
    <s v="B"/>
    <x v="2"/>
  </r>
  <r>
    <s v="ART"/>
    <x v="7"/>
    <s v="Florian|Florian|Florian"/>
    <s v="AWD"/>
    <s v="MP95B-0291"/>
    <s v="Reclaimed Grey"/>
    <s v="See below"/>
    <s v="B"/>
    <n v="519"/>
    <n v="21651.53"/>
    <n v="9.9193985899165174E-5"/>
    <n v="0.84850449238604164"/>
    <n v="2835"/>
    <s v="Top 80-90"/>
    <s v="B"/>
    <x v="2"/>
  </r>
  <r>
    <s v="BLK"/>
    <x v="5"/>
    <s v="Parsa AZ|Parsa AZ|Parsa AZ"/>
    <s v="ELECT BLANKET"/>
    <s v="ST54-0207"/>
    <s v="Sea Blue"/>
    <s v="Full"/>
    <s v="ARB"/>
    <n v="438"/>
    <n v="21638.34"/>
    <n v="9.9133557436418667E-5"/>
    <n v="0.84860362594347805"/>
    <n v="2836"/>
    <s v="Top 80-90"/>
    <s v="B"/>
    <x v="2"/>
  </r>
  <r>
    <s v="SHET"/>
    <x v="13"/>
    <s v="Cozy Soft|Cozy Soft|Cozy Soft"/>
    <s v="SHEET/SHEET SET"/>
    <s v="ID20-2449"/>
    <s v="White Holiday Trees"/>
    <s v="Queen"/>
    <s v="A"/>
    <n v="881"/>
    <n v="21618.28"/>
    <n v="9.9041654861536542E-5"/>
    <n v="0.84870266759833957"/>
    <n v="2837"/>
    <s v="Top 80-90"/>
    <s v="B"/>
    <x v="2"/>
  </r>
  <r>
    <s v="SHET"/>
    <x v="15"/>
    <s v="Cozy Cotton Flannel|Cozy Cotton Flannel|Cozy Cotton Flannel"/>
    <s v="SHEET/SHEET SET"/>
    <s v="TN20-0513"/>
    <s v="Gray Skiers"/>
    <s v="Queen"/>
    <s v="B"/>
    <n v="843"/>
    <n v="21612.75"/>
    <n v="9.9016319804752005E-5"/>
    <n v="0.84880168391814437"/>
    <n v="2838"/>
    <s v="Top 80-90"/>
    <s v="B"/>
    <x v="2"/>
  </r>
  <r>
    <s v="SHET"/>
    <x v="9"/>
    <s v="1000 Thread Count|1000 Thread Count|1000 Thread Count"/>
    <s v="SHEET/SHEET SET"/>
    <s v="BR20-1887"/>
    <s v="Blue"/>
    <s v="Full"/>
    <s v="B"/>
    <n v="660"/>
    <n v="21608.39"/>
    <n v="9.8996344967938139E-5"/>
    <n v="0.84890068026311227"/>
    <n v="2839"/>
    <s v="Top 80-90"/>
    <s v="B"/>
    <x v="2"/>
  </r>
  <r>
    <s v="BLK"/>
    <x v="7"/>
    <s v="Arya|Nova|Alivia"/>
    <s v="COMFORTER (SET)"/>
    <s v="MP10-7636"/>
    <s v="Aqua"/>
    <s v="King/Cal K"/>
    <s v="B"/>
    <n v="346"/>
    <n v="21590.080000000002"/>
    <n v="9.8912459816089126E-5"/>
    <n v="0.84899959272292835"/>
    <n v="2840"/>
    <s v="Top 80-90"/>
    <s v="B"/>
    <x v="2"/>
  </r>
  <r>
    <s v="BLK"/>
    <x v="5"/>
    <s v="Fleece to Sherpa|Fleece to Sherpa|Fleece to Sherpa"/>
    <s v="ELECT BLANKET"/>
    <s v="ST54-0107"/>
    <s v="Ivory"/>
    <s v="Full"/>
    <s v="B"/>
    <n v="418"/>
    <n v="21587.9"/>
    <n v="9.8902472397682193E-5"/>
    <n v="0.84909849519532599"/>
    <n v="2841"/>
    <s v="Top 80-90"/>
    <s v="B"/>
    <x v="2"/>
  </r>
  <r>
    <s v="BLK"/>
    <x v="13"/>
    <s v="Malea|Leena|Leena"/>
    <s v="COMFORTER (SET)"/>
    <s v="ID10-2441"/>
    <s v="Pink/White"/>
    <s v="Full/Queen"/>
    <s v="B+"/>
    <n v="547"/>
    <n v="21581.58"/>
    <n v="9.8873518047071278E-5"/>
    <n v="0.84919736871337304"/>
    <n v="2842"/>
    <s v="Top 80-90"/>
    <s v="B"/>
    <x v="2"/>
  </r>
  <r>
    <s v="ADUL"/>
    <x v="7"/>
    <s v="Bahari|Osanna|Ceiba"/>
    <s v="DUVET&amp;DUVET SET"/>
    <s v="MP12-6223"/>
    <s v="Off-White"/>
    <s v="Full/Queen"/>
    <s v="B"/>
    <n v="379"/>
    <n v="21575.55"/>
    <n v="9.8845892297991551E-5"/>
    <n v="0.84929621460567106"/>
    <n v="2843"/>
    <s v="Top 80-90"/>
    <s v="B"/>
    <x v="2"/>
  </r>
  <r>
    <s v="ADUL"/>
    <x v="3"/>
    <s v="Blake|Calvin|Owain/Erik"/>
    <s v="COMFORTER (SET)"/>
    <s v="AM10-0132"/>
    <s v="Black/Grey"/>
    <s v="Full/Queen"/>
    <s v="B"/>
    <n v="973"/>
    <n v="21549.57"/>
    <n v="9.8726867926334674E-5"/>
    <n v="0.8493949414735974"/>
    <n v="2844"/>
    <s v="Top 80-90"/>
    <s v="B"/>
    <x v="2"/>
  </r>
  <r>
    <s v="BATH"/>
    <x v="7"/>
    <s v="Evan|Ethan|Jordan"/>
    <s v="BATH RUG"/>
    <s v="MP72-3612"/>
    <s v="Seafoam"/>
    <s v="24x40&quot;"/>
    <s v="B"/>
    <n v="1079"/>
    <n v="21542.080000000002"/>
    <n v="9.8692553355753075E-5"/>
    <n v="0.8494936340269531"/>
    <n v="2845"/>
    <s v="Top 80-90"/>
    <s v="B"/>
    <x v="2"/>
  </r>
  <r>
    <s v="BLK"/>
    <x v="5"/>
    <s v="Fleece to Sherpa|Fleece to Sherpa|Fleece to Sherpa"/>
    <s v="ELECT BLANKET"/>
    <s v="ST54-0138"/>
    <s v="Light Grey"/>
    <s v="Full"/>
    <s v="B"/>
    <n v="421"/>
    <n v="21539.15"/>
    <n v="9.8679129898903396E-5"/>
    <n v="0.84959231315685202"/>
    <n v="2846"/>
    <s v="Top 80-90"/>
    <s v="B"/>
    <x v="2"/>
  </r>
  <r>
    <s v="WIN"/>
    <x v="26"/>
    <s v="Mirage|Elysia|Azalea"/>
    <s v="WINDOW PANEL"/>
    <s v="SS40-0014"/>
    <s v="Champagne"/>
    <s v="50x95&quot;"/>
    <s v="B"/>
    <n v="1109"/>
    <n v="21477.82"/>
    <n v="9.8398153581978165E-5"/>
    <n v="0.84969071131043394"/>
    <n v="2847"/>
    <s v="Top 80-90"/>
    <s v="B"/>
    <x v="2"/>
  </r>
  <r>
    <s v="ADUL"/>
    <x v="1"/>
    <s v="Marta|Marta|Marta"/>
    <s v="DUVET&amp;DUVET SET"/>
    <s v="II12-1111"/>
    <s v="Natural"/>
    <s v="King/Cal K"/>
    <s v="B+"/>
    <n v="242"/>
    <n v="21465.32"/>
    <n v="9.8340886274598982E-5"/>
    <n v="0.84978905219670853"/>
    <n v="2848"/>
    <s v="Top 80-90"/>
    <s v="B"/>
    <x v="2"/>
  </r>
  <r>
    <s v="BLK"/>
    <x v="12"/>
    <s v="Burlington|Burlington|Burlington"/>
    <s v="BLANKET"/>
    <s v="WR51-2208"/>
    <s v="Ivory"/>
    <s v="Twin"/>
    <s v="A+"/>
    <n v="1182"/>
    <n v="21462.94"/>
    <n v="9.832998257927398E-5"/>
    <n v="0.84988738217928783"/>
    <n v="2849"/>
    <s v="Top 80-90"/>
    <s v="B"/>
    <x v="2"/>
  </r>
  <r>
    <s v="BLK"/>
    <x v="7"/>
    <s v="Dream Soft|Dream Soft|Dream Soft"/>
    <s v="BLANKET"/>
    <s v="BR51-4444"/>
    <s v="Taupe"/>
    <s v="Full/Queen"/>
    <s v="B"/>
    <n v="968"/>
    <n v="21462.81"/>
    <n v="9.8329386999277256E-5"/>
    <n v="0.84998571156628711"/>
    <n v="2850"/>
    <s v="Top 80-90"/>
    <s v="B"/>
    <x v="2"/>
  </r>
  <r>
    <s v="WIN"/>
    <x v="7"/>
    <s v="Amherst|Eastridge|Salem"/>
    <s v="VALANCE"/>
    <s v="MP41-4377"/>
    <s v="Grey"/>
    <s v="50x18&quot;"/>
    <s v="B"/>
    <n v="2195"/>
    <n v="21459.16"/>
    <n v="9.831266494552253E-5"/>
    <n v="0.85008402423123264"/>
    <n v="2851"/>
    <s v="Top 80-90"/>
    <s v="B"/>
    <x v="2"/>
  </r>
  <r>
    <s v="SHET"/>
    <x v="6"/>
    <s v="Satin|Satin|Satin"/>
    <s v="SHEET/SHEET SET"/>
    <s v="MPE20-1133"/>
    <s v="Blue"/>
    <s v="King"/>
    <s v="B"/>
    <n v="827"/>
    <n v="21452.400000000001"/>
    <n v="9.8281694785691873E-5"/>
    <n v="0.85018230592601829"/>
    <n v="2852"/>
    <s v="Top 80-90"/>
    <s v="B"/>
    <x v="2"/>
  </r>
  <r>
    <s v="BLK"/>
    <x v="5"/>
    <s v="Freya AZ|Freya AZ|Freya AZ"/>
    <s v="ELECT BLANKET"/>
    <s v="ST54-0055"/>
    <s v="Indigo"/>
    <s v="King"/>
    <s v="ARA"/>
    <n v="270"/>
    <n v="21434.04"/>
    <n v="9.8197580564613333E-5"/>
    <n v="0.85028050350658291"/>
    <n v="2853"/>
    <s v="Top 80-90"/>
    <s v="B"/>
    <x v="2"/>
  </r>
  <r>
    <s v="ADUL"/>
    <x v="7"/>
    <s v="Aubrey|Whitman|Charlotte"/>
    <s v="DUVET&amp;DUVET SET"/>
    <s v="MP12-277"/>
    <s v="Blue/Brown"/>
    <s v="King/Cal K"/>
    <s v="B"/>
    <n v="345"/>
    <n v="21411.919999999998"/>
    <n v="9.8096240337475118E-5"/>
    <n v="0.85037859974692043"/>
    <n v="2854"/>
    <s v="Top 80-90"/>
    <s v="B"/>
    <x v="2"/>
  </r>
  <r>
    <s v="ADUL"/>
    <x v="28"/>
    <s v="Brush Stroke|Brush Stroke|Brush Stroke"/>
    <s v="COMFORTER (SET)"/>
    <s v="NS10-3706"/>
    <s v="Blue"/>
    <s v="King"/>
    <s v="B"/>
    <n v="259"/>
    <n v="21408.89"/>
    <n v="9.8082358742166412E-5"/>
    <n v="0.85047668210566263"/>
    <n v="2855"/>
    <s v="Top 80-90"/>
    <s v="B"/>
    <x v="2"/>
  </r>
  <r>
    <s v="SHET"/>
    <x v="7"/>
    <s v="800 Thread Count|800 Thread Count|800 Thread Count"/>
    <s v="SHEET/SHEET SET"/>
    <s v="MPH20-0019"/>
    <s v="Grey"/>
    <s v="Split King"/>
    <s v="B"/>
    <n v="445"/>
    <n v="21394.99"/>
    <n v="9.8018677496360766E-5"/>
    <n v="0.850574700783159"/>
    <n v="2856"/>
    <s v="Top 80-90"/>
    <s v="B"/>
    <x v="2"/>
  </r>
  <r>
    <s v="BLK"/>
    <x v="5"/>
    <s v="Corded Plush|Corded Plush|Corded Plush"/>
    <s v="ELECT BLANKET"/>
    <s v="ST54-0288"/>
    <s v="Grey"/>
    <s v="Queen"/>
    <s v="B"/>
    <n v="264"/>
    <n v="21391.86"/>
    <n v="9.800433776259302E-5"/>
    <n v="0.85067270512092164"/>
    <n v="2857"/>
    <s v="Top 80-90"/>
    <s v="B"/>
    <x v="2"/>
  </r>
  <r>
    <s v="BASI"/>
    <x v="2"/>
    <s v="500 Thread Count Luxury Collection|500 Thread Count Luxury Collection|500 T"/>
    <s v="DUVET&amp;DUVET SET"/>
    <s v="MPS12-508"/>
    <s v="White/White"/>
    <s v="Full/Queen"/>
    <s v="B"/>
    <n v="302"/>
    <n v="21378.46"/>
    <n v="9.7942947209082523E-5"/>
    <n v="0.85077064806813074"/>
    <n v="2858"/>
    <s v="Top 80-90"/>
    <s v="B"/>
    <x v="2"/>
  </r>
  <r>
    <s v="ADUL"/>
    <x v="7"/>
    <s v="Lee|Reagan|Callaway"/>
    <s v="COMFORTER (SET)"/>
    <s v="MP10-8353"/>
    <s v="Blush"/>
    <s v="Full/Queen"/>
    <s v="B"/>
    <n v="419"/>
    <n v="21376.98"/>
    <n v="9.7936166759888835E-5"/>
    <n v="0.85086858423489065"/>
    <n v="2859"/>
    <s v="Top 80-90"/>
    <s v="B"/>
    <x v="2"/>
  </r>
  <r>
    <s v="ADUL"/>
    <x v="3"/>
    <s v="Porter|Evans|Walker"/>
    <s v="DUVET&amp;DUVET SET"/>
    <s v="AM12-0147"/>
    <s v="Sage"/>
    <s v="Queen"/>
    <s v="A++"/>
    <n v="1004"/>
    <n v="21374.78"/>
    <n v="9.7926087713790099E-5"/>
    <n v="0.8509665103226044"/>
    <n v="2860"/>
    <s v="Top 80-90"/>
    <s v="B"/>
    <x v="2"/>
  </r>
  <r>
    <s v="BLK"/>
    <x v="5"/>
    <s v="Plush Heated|Plush Heated|Plush Heated"/>
    <s v="ELECT BLANKET"/>
    <s v="ST54-0097"/>
    <s v="Teal"/>
    <s v="King"/>
    <s v="B"/>
    <n v="251"/>
    <n v="21372.58"/>
    <n v="9.7916008667691377E-5"/>
    <n v="0.85106442633127211"/>
    <n v="2861"/>
    <s v="Top 80-90"/>
    <s v="B"/>
    <x v="2"/>
  </r>
  <r>
    <s v="BLK"/>
    <x v="5"/>
    <s v="Heated Faux Feathersoft|Heated Faux Feathersoft|Heated Faux Feathersoft"/>
    <s v="ELECT BLANKET"/>
    <s v="ST54-3601"/>
    <s v="Grey"/>
    <s v="Queen"/>
    <s v="ARB-"/>
    <n v="228"/>
    <n v="21368.16"/>
    <n v="9.7895758947802089E-5"/>
    <n v="0.85116232209021991"/>
    <n v="2862"/>
    <s v="Top 80-90"/>
    <s v="B"/>
    <x v="2"/>
  </r>
  <r>
    <s v="BLK"/>
    <x v="12"/>
    <s v="Alton|Alton|Alton"/>
    <s v="COMFORTER (SET)"/>
    <s v="WR10-2885"/>
    <s v="Brown/Ivory"/>
    <s v="King"/>
    <s v="B"/>
    <n v="337"/>
    <n v="21359.1"/>
    <n v="9.7854251603413656E-5"/>
    <n v="0.85126017634182338"/>
    <n v="2863"/>
    <s v="Top 80-90"/>
    <s v="B"/>
    <x v="2"/>
  </r>
  <r>
    <s v="SHET"/>
    <x v="13"/>
    <s v="Cozy Soft|Cozy Soft|Cozy Soft"/>
    <s v="SHEET/SHEET SET"/>
    <s v="ID20-1536"/>
    <s v="Blue Stars"/>
    <s v="Twin"/>
    <s v="B"/>
    <n v="1223"/>
    <n v="21345.15"/>
    <n v="9.7790341288378496E-5"/>
    <n v="0.85135796668311181"/>
    <n v="2864"/>
    <s v="Top 80-90"/>
    <s v="B"/>
    <x v="2"/>
  </r>
  <r>
    <s v="BASI"/>
    <x v="8"/>
    <s v="Wonder Wool"/>
    <s v="BLANKET"/>
    <s v="BASI51-0324"/>
    <s v="White"/>
    <s v="Full/Queen"/>
    <s v="B"/>
    <n v="476"/>
    <n v="21335.26"/>
    <n v="9.774503139478008E-5"/>
    <n v="0.85145571171450662"/>
    <n v="2865"/>
    <s v="Top 80-90"/>
    <s v="B"/>
    <x v="2"/>
  </r>
  <r>
    <s v="BASI"/>
    <x v="7"/>
    <s v="Windom|Prospect|Prospect"/>
    <s v="BLANKET"/>
    <s v="MP51-538"/>
    <s v="Cream"/>
    <s v="Twin"/>
    <s v="B"/>
    <n v="1273"/>
    <n v="21333.08"/>
    <n v="9.773504397637316E-5"/>
    <n v="0.85155344675848299"/>
    <n v="2866"/>
    <s v="Top 80-90"/>
    <s v="B"/>
    <x v="2"/>
  </r>
  <r>
    <s v="SHET"/>
    <x v="10"/>
    <s v="Cotton 144TC|Cotton 144TC|Cotton 144TC"/>
    <s v="SHEET/SHEET SET"/>
    <s v="CS20-1640"/>
    <s v="Grey"/>
    <s v="King"/>
    <s v="ARB"/>
    <n v="881"/>
    <n v="21325.09"/>
    <n v="9.7698438713496384E-5"/>
    <n v="0.85165114519719654"/>
    <n v="2867"/>
    <s v="Top 80-90"/>
    <s v="B"/>
    <x v="2"/>
  </r>
  <r>
    <s v="ADUL"/>
    <x v="6"/>
    <s v="Sofia|Thelma|Leisha"/>
    <s v="COMFORTER (SET)"/>
    <s v="MPE10-878"/>
    <s v="Blue"/>
    <s v="Twin"/>
    <s v="A++"/>
    <n v="510"/>
    <n v="21317.54"/>
    <n v="9.7663849259839363E-5"/>
    <n v="0.85174880904645633"/>
    <n v="2868"/>
    <s v="Top 80-90"/>
    <s v="B"/>
    <x v="2"/>
  </r>
  <r>
    <s v="SHET"/>
    <x v="15"/>
    <s v="Cozy Cotton Flannel|Cozy Cotton Flannel|Cozy Cotton Flannel"/>
    <s v="SHEET/SHEET SET"/>
    <s v="TN20-0267"/>
    <s v="Blue Polar Bears"/>
    <s v="King"/>
    <s v="B"/>
    <n v="727"/>
    <n v="21307.11"/>
    <n v="9.7616065418562164E-5"/>
    <n v="0.85184642511187492"/>
    <n v="2869"/>
    <s v="Top 80-90"/>
    <s v="B"/>
    <x v="2"/>
  </r>
  <r>
    <s v="BATH"/>
    <x v="2"/>
    <s v="Marshmallow|Marshmallow|Marshmallow"/>
    <s v="BATH RUG"/>
    <s v="MPS72-165"/>
    <s v="White"/>
    <s v="Contour"/>
    <s v="A"/>
    <n v="1425"/>
    <n v="21301.29"/>
    <n v="9.7589401760246426E-5"/>
    <n v="0.85194401451363522"/>
    <n v="2870"/>
    <s v="Top 80-90"/>
    <s v="B"/>
    <x v="2"/>
  </r>
  <r>
    <s v="SHET"/>
    <x v="15"/>
    <s v="Cozy Cotton Flannel|Cozy Cotton Flannel|Cozy Cotton Flannel"/>
    <s v="SHEET/SHEET SET"/>
    <s v="TN20-0414"/>
    <s v="Bear"/>
    <s v="King"/>
    <s v="B"/>
    <n v="732"/>
    <n v="21293.01"/>
    <n v="9.7551467895838436E-5"/>
    <n v="0.85204156598153102"/>
    <n v="2871"/>
    <s v="Top 80-90"/>
    <s v="B"/>
    <x v="2"/>
  </r>
  <r>
    <s v="BATH"/>
    <x v="7"/>
    <s v="Tufted Pearl Channel|Tufted Pearl Channel|Tufted Pearl Channel"/>
    <s v="BATH RUG"/>
    <s v="MP72-5107"/>
    <s v="Grey"/>
    <s v="24x58&quot;"/>
    <s v="B+"/>
    <n v="639"/>
    <n v="21269.87"/>
    <n v="9.7445454656418104E-5"/>
    <n v="0.85213901143618742"/>
    <n v="2872"/>
    <s v="Top 80-90"/>
    <s v="B"/>
    <x v="2"/>
  </r>
  <r>
    <s v="ART"/>
    <x v="7"/>
    <s v="Mason|Mason|Mason"/>
    <s v="CLOCKS"/>
    <s v="MP95D-0239"/>
    <s v="Natural/Grey"/>
    <s v="See below"/>
    <s v="A"/>
    <n v="448"/>
    <n v="21248.76"/>
    <n v="9.7348741627716138E-5"/>
    <n v="0.85223636017781512"/>
    <n v="2873"/>
    <s v="Top 80-90"/>
    <s v="B"/>
    <x v="2"/>
  </r>
  <r>
    <s v="SHET"/>
    <x v="15"/>
    <s v="Soloft Plush|Soloft Plush|Soloft Plush"/>
    <s v="SHEET/SHEET SET"/>
    <s v="TN20-0584"/>
    <s v="Burgundy"/>
    <s v="King"/>
    <s v="B"/>
    <n v="546"/>
    <n v="21245.49"/>
    <n v="9.7333760500105759E-5"/>
    <n v="0.85233369393831526"/>
    <n v="2874"/>
    <s v="Top 80-90"/>
    <s v="B"/>
    <x v="2"/>
  </r>
  <r>
    <s v="SHET"/>
    <x v="7"/>
    <s v="800 Thread Count|800 Thread Count|800 Thread Count"/>
    <s v="SHEET/SHEET SET"/>
    <s v="MPH20-0011"/>
    <s v="Purple"/>
    <s v="King"/>
    <s v="B"/>
    <n v="488"/>
    <n v="21238.7"/>
    <n v="9.7302652898737391E-5"/>
    <n v="0.85243099659121402"/>
    <n v="2875"/>
    <s v="Top 80-90"/>
    <s v="B"/>
    <x v="2"/>
  </r>
  <r>
    <s v="WIN"/>
    <x v="7"/>
    <s v="Galen|Colm|Paxton"/>
    <s v="WINDOW PANEL"/>
    <s v="MP40-7751"/>
    <s v="Grey"/>
    <s v="34x64&quot;"/>
    <s v="B"/>
    <n v="581"/>
    <n v="21228.45"/>
    <n v="9.7255693706686458E-5"/>
    <n v="0.85252825228492068"/>
    <n v="2876"/>
    <s v="Top 80-90"/>
    <s v="B"/>
    <x v="2"/>
  </r>
  <r>
    <s v="WIN"/>
    <x v="7"/>
    <s v="Cecily|Vera|Rosalie"/>
    <s v="WINDOW PANEL"/>
    <s v="MP40-7908"/>
    <s v="Yellow"/>
    <s v="50x95&quot;"/>
    <s v="B"/>
    <n v="1111"/>
    <n v="21225.61"/>
    <n v="9.7242682574449912E-5"/>
    <n v="0.85262549496749518"/>
    <n v="2877"/>
    <s v="Top 80-90"/>
    <s v="B"/>
    <x v="2"/>
  </r>
  <r>
    <s v="ADUL"/>
    <x v="3"/>
    <s v="Porter|Evans|Walker"/>
    <s v="DUVET&amp;DUVET SET"/>
    <s v="AM12-0408"/>
    <s v="Khaki"/>
    <s v="Queen"/>
    <s v="A++"/>
    <n v="974"/>
    <n v="21196.41"/>
    <n v="9.7108906144412129E-5"/>
    <n v="0.85272260387363963"/>
    <n v="2878"/>
    <s v="Top 80-90"/>
    <s v="B"/>
    <x v="2"/>
  </r>
  <r>
    <s v="SHET"/>
    <x v="10"/>
    <s v="Cotton 144TC|Cotton 144TC|Cotton 144TC"/>
    <s v="SHEET/SHEET SET"/>
    <s v="CS20-1733"/>
    <s v="Sage Green"/>
    <s v="Queen"/>
    <s v="ARB"/>
    <n v="951"/>
    <n v="21178.77"/>
    <n v="9.7028090520238637E-5"/>
    <n v="0.85281963196415989"/>
    <n v="2879"/>
    <s v="Top 80-90"/>
    <s v="B"/>
    <x v="2"/>
  </r>
  <r>
    <s v="SHET"/>
    <x v="9"/>
    <s v="Oversized Cotton Flannel|Oversized Cotton Flannel|Oversized Cotton Flannel"/>
    <s v="SHEET/SHEET SET"/>
    <s v="BR20-4669"/>
    <s v="Black Snowflakes"/>
    <s v="Queen"/>
    <s v="B"/>
    <n v="710"/>
    <n v="21172.87"/>
    <n v="9.7001060351155661E-5"/>
    <n v="0.85291663302451104"/>
    <n v="2880"/>
    <s v="Top 80-90"/>
    <s v="B"/>
    <x v="2"/>
  </r>
  <r>
    <s v="YOUT"/>
    <x v="13"/>
    <s v="Marsden|James|Eddie"/>
    <s v="COMFORTER (SET)"/>
    <s v="ID10-1731"/>
    <s v="Blue/Grey"/>
    <s v="Full"/>
    <s v="B"/>
    <n v="554"/>
    <n v="21162.53"/>
    <n v="9.6953688834491595E-5"/>
    <n v="0.85301358671334548"/>
    <n v="2881"/>
    <s v="Top 80-90"/>
    <s v="B"/>
    <x v="2"/>
  </r>
  <r>
    <s v="BLK"/>
    <x v="7"/>
    <s v="Freshspun Basketweave|Freshspun Basketweave|Freshspun Basketweave"/>
    <s v="BLANKET"/>
    <s v="BL51N-0847"/>
    <s v="Cream"/>
    <s v="King"/>
    <s v="B"/>
    <n v="976"/>
    <n v="21158.69"/>
    <n v="9.6936096317664708E-5"/>
    <n v="0.85311052280966315"/>
    <n v="2882"/>
    <s v="Top 80-90"/>
    <s v="B"/>
    <x v="2"/>
  </r>
  <r>
    <s v="SHET"/>
    <x v="9"/>
    <s v="600 Thread Count|600 Thread Count|600 Thread Count"/>
    <s v="SHEET/SHEET SET"/>
    <s v="BR20-0994"/>
    <s v="Grey"/>
    <s v="Full"/>
    <s v="B"/>
    <n v="710"/>
    <n v="21154.54"/>
    <n v="9.6917083571614832E-5"/>
    <n v="0.85320743989323478"/>
    <n v="2883"/>
    <s v="Top 80-90"/>
    <s v="B"/>
    <x v="2"/>
  </r>
  <r>
    <s v="BLK"/>
    <x v="12"/>
    <s v="Alton|Alton|Alton"/>
    <s v="COMFORTER (SET)"/>
    <s v="WR10-3103"/>
    <s v="Red Plaid"/>
    <s v="King"/>
    <s v="B"/>
    <n v="324"/>
    <n v="21147.05"/>
    <n v="9.688276900103322E-5"/>
    <n v="0.85330432266223577"/>
    <n v="2884"/>
    <s v="Top 80-90"/>
    <s v="B"/>
    <x v="2"/>
  </r>
  <r>
    <s v="ADUL"/>
    <x v="7"/>
    <s v="Ridge|Pioneer|Warren"/>
    <s v="DUVET&amp;DUVET SET"/>
    <s v="MP12-7216"/>
    <s v="Neutral"/>
    <s v="King/Cal K"/>
    <s v="B"/>
    <n v="354"/>
    <n v="21136.81"/>
    <n v="9.6835855622828208E-5"/>
    <n v="0.85340115851785858"/>
    <n v="2885"/>
    <s v="Top 80-90"/>
    <s v="B"/>
    <x v="2"/>
  </r>
  <r>
    <s v="WIN"/>
    <x v="13"/>
    <s v="Raina|Khloe|Arielle"/>
    <s v="WINDOW PANEL"/>
    <s v="ID40-1615"/>
    <s v="Ivory/Gold"/>
    <s v="50x63&quot;"/>
    <s v="B+"/>
    <n v="979"/>
    <n v="21135.14"/>
    <n v="9.6828204710562333E-5"/>
    <n v="0.85349798672256916"/>
    <n v="2886"/>
    <s v="Top 80-90"/>
    <s v="B"/>
    <x v="2"/>
  </r>
  <r>
    <s v="ADUL"/>
    <x v="7"/>
    <s v="Jenson|Denver|Clement"/>
    <s v="COMFORTER (SET)"/>
    <s v="MP10-8322"/>
    <s v="Blue"/>
    <s v="King"/>
    <s v="B"/>
    <n v="382"/>
    <n v="21132.25"/>
    <n v="9.6814964509096273E-5"/>
    <n v="0.85359480168707824"/>
    <n v="2887"/>
    <s v="Top 80-90"/>
    <s v="B"/>
    <x v="2"/>
  </r>
  <r>
    <s v="SHET"/>
    <x v="7"/>
    <s v="500 Thread Count Egyptian Cotton|500 Thread Count Egyptian Cotton|500 Threa"/>
    <s v="SHEET/SHEET SET"/>
    <s v="MP20-8234"/>
    <s v="Lilac"/>
    <s v="King"/>
    <s v="B"/>
    <n v="418"/>
    <n v="21121.35"/>
    <n v="9.6765027417061622E-5"/>
    <n v="0.85369156671449531"/>
    <n v="2888"/>
    <s v="Top 80-90"/>
    <s v="B"/>
    <x v="2"/>
  </r>
  <r>
    <s v="SHET"/>
    <x v="15"/>
    <s v="Cozy Cotton Flannel|Cozy Cotton Flannel|Cozy Cotton Flannel"/>
    <s v="SHEET/SHEET SET"/>
    <s v="TN20-0229"/>
    <s v="Pink French Bulldog"/>
    <s v="Full"/>
    <s v="B"/>
    <n v="991"/>
    <n v="21098.2"/>
    <n v="9.6658968363795382E-5"/>
    <n v="0.85378822568285906"/>
    <n v="2889"/>
    <s v="Top 80-90"/>
    <s v="B"/>
    <x v="2"/>
  </r>
  <r>
    <s v="SHET"/>
    <x v="15"/>
    <s v="Cozy Cotton Flannel|Cozy Cotton Flannel|Cozy Cotton Flannel"/>
    <s v="SHEET/SHEET SET"/>
    <s v="TN20-0573"/>
    <s v="Gray Herringbone Check"/>
    <s v="King"/>
    <s v="B"/>
    <n v="667"/>
    <n v="21093.22"/>
    <n v="9.6636153068535522E-5"/>
    <n v="0.8538848618359276"/>
    <n v="2890"/>
    <s v="Top 80-90"/>
    <s v="B"/>
    <x v="2"/>
  </r>
  <r>
    <s v="SHET"/>
    <x v="10"/>
    <s v="Microfiber Coolmax|Microfiber Coolmax|Microfiber Coolmax"/>
    <s v="SHEET/SHEET SET"/>
    <s v="CS20-0510"/>
    <s v="Charcoal"/>
    <s v="Queen"/>
    <s v="ARB"/>
    <n v="950"/>
    <n v="21089.86"/>
    <n v="9.6620759616311997E-5"/>
    <n v="0.85398148259554396"/>
    <n v="2891"/>
    <s v="Top 80-90"/>
    <s v="B"/>
    <x v="2"/>
  </r>
  <r>
    <s v="SHET"/>
    <x v="10"/>
    <s v="Microfiber Coolmax|Microfiber Coolmax|Microfiber Coolmax"/>
    <s v="SHEET/SHEET SET"/>
    <s v="CS20-0511"/>
    <s v="Charcoal"/>
    <s v="King"/>
    <s v="ARB"/>
    <n v="884"/>
    <n v="21066.92"/>
    <n v="9.651566265380972E-5"/>
    <n v="0.85407799825819775"/>
    <n v="2892"/>
    <s v="Top 80-90"/>
    <s v="B"/>
    <x v="2"/>
  </r>
  <r>
    <s v="BATH"/>
    <x v="7"/>
    <s v="Casablanca|Marrakesh|Tunisia"/>
    <s v="BATH RUG"/>
    <s v="MP72-4432"/>
    <s v="Pink"/>
    <s v="24x44&quot;"/>
    <s v="B"/>
    <n v="1364"/>
    <n v="21053.42"/>
    <n v="9.6453813961840196E-5"/>
    <n v="0.85417445207215958"/>
    <n v="2893"/>
    <s v="Top 80-90"/>
    <s v="B"/>
    <x v="2"/>
  </r>
  <r>
    <s v="SHET"/>
    <x v="7"/>
    <s v="800 Thread Count|800 Thread Count|800 Thread Count"/>
    <s v="SHEET/SHEET SET"/>
    <s v="MPH20-0017"/>
    <s v="Teal"/>
    <s v="King"/>
    <s v="B"/>
    <n v="484"/>
    <n v="21051.53"/>
    <n v="9.6445155144964464E-5"/>
    <n v="0.85427089722730454"/>
    <n v="2894"/>
    <s v="Top 80-90"/>
    <s v="B"/>
    <x v="2"/>
  </r>
  <r>
    <s v="SHET"/>
    <x v="15"/>
    <s v="Cozy Cotton Flannel|Cozy Cotton Flannel|Cozy Cotton Flannel"/>
    <s v="SHEET/SHEET SET"/>
    <s v="TN20-0387"/>
    <s v="Blue Forest"/>
    <s v="King"/>
    <s v="B"/>
    <n v="688"/>
    <n v="21048.2"/>
    <n v="9.6429899134278663E-5"/>
    <n v="0.85436732712643881"/>
    <n v="2895"/>
    <s v="Top 80-90"/>
    <s v="B"/>
    <x v="2"/>
  </r>
  <r>
    <s v="SHET"/>
    <x v="13"/>
    <s v="Microfiber|Microfiber|Microfiber"/>
    <s v="SHEET/SHEET SET"/>
    <s v="ID20-1077"/>
    <s v="Charcoal"/>
    <s v="Queen"/>
    <s v="B"/>
    <n v="1460"/>
    <n v="21044.42"/>
    <n v="9.6412581500527185E-5"/>
    <n v="0.85446373970793932"/>
    <n v="2896"/>
    <s v="Top 80-90"/>
    <s v="B"/>
    <x v="2"/>
  </r>
  <r>
    <s v="HHL"/>
    <x v="17"/>
    <s v="Kiawah Island|Kiawah Island|Kiawah Island"/>
    <s v="COMFORTER (SET)"/>
    <s v="HH10-1851"/>
    <s v="Blue"/>
    <s v="Queen"/>
    <s v="B"/>
    <n v="203"/>
    <n v="21041.1"/>
    <n v="9.6397371303687279E-5"/>
    <n v="0.85456013707924305"/>
    <n v="2897"/>
    <s v="Top 80-90"/>
    <s v="B"/>
    <x v="2"/>
  </r>
  <r>
    <s v="SHET"/>
    <x v="7"/>
    <s v="1500 Thread Count|1500 Thread Count|1500 Thread Count"/>
    <s v="SHEET/SHEET SET"/>
    <s v="MP20-4852"/>
    <s v="Grey"/>
    <s v="Cal King"/>
    <s v="B"/>
    <n v="419"/>
    <n v="21035.7"/>
    <n v="9.637263182689948E-5"/>
    <n v="0.85465650971106999"/>
    <n v="2898"/>
    <s v="Top 80-90"/>
    <s v="B"/>
    <x v="2"/>
  </r>
  <r>
    <s v="SHET"/>
    <x v="13"/>
    <s v="Cotton Blend Jersey Knit|Cotton Blend Jersey Knit|Cotton Blend Jersey Knit"/>
    <s v="SHEET/SHEET SET"/>
    <s v="ID20-703"/>
    <s v="Purple"/>
    <s v="Twin"/>
    <s v="B"/>
    <n v="1042"/>
    <n v="21012.71"/>
    <n v="9.6267305795167689E-5"/>
    <n v="0.85475277701686514"/>
    <n v="2899"/>
    <s v="Top 80-90"/>
    <s v="B"/>
    <x v="2"/>
  </r>
  <r>
    <s v="ADUL"/>
    <x v="1"/>
    <s v="Camila|Camila|Camila"/>
    <s v="BED SKIRT&amp;SHAM"/>
    <s v="II11-593"/>
    <s v="Black"/>
    <s v="Euro Sham"/>
    <s v="A"/>
    <n v="1346"/>
    <n v="21003.24"/>
    <n v="9.6223920083097226E-5"/>
    <n v="0.85484900093694827"/>
    <n v="2900"/>
    <s v="Top 80-90"/>
    <s v="B"/>
    <x v="2"/>
  </r>
  <r>
    <s v="BATH"/>
    <x v="0"/>
    <s v="Tara|Tara|Tara"/>
    <s v="BATH ACCESSORIES"/>
    <s v="MT71-0325"/>
    <s v="White"/>
    <s v="See below"/>
    <s v="B"/>
    <n v="1003"/>
    <n v="20982.79"/>
    <n v="9.6130230768224885E-5"/>
    <n v="0.85494513116771653"/>
    <n v="2901"/>
    <s v="Top 80-90"/>
    <s v="B"/>
    <x v="2"/>
  </r>
  <r>
    <s v="FUO"/>
    <x v="32"/>
    <s v="Gabriella|Gabriella|Gabriella"/>
    <s v="LOVESEAT &amp; SOFA"/>
    <s v="CH106-1000"/>
    <s v="Beige"/>
    <s v="See below"/>
    <s v="ORT"/>
    <n v="43"/>
    <n v="20979.59"/>
    <n v="9.6115570337535809E-5"/>
    <n v="0.85504124673805404"/>
    <n v="2902"/>
    <s v="Top 80-90"/>
    <s v="B"/>
    <x v="2"/>
  </r>
  <r>
    <s v="BLK"/>
    <x v="5"/>
    <s v="Plush Heated|Plush Heated|Plush Heated"/>
    <s v="ELECT BLANKET"/>
    <s v="ST54-0092"/>
    <s v="Purple"/>
    <s v="Queen"/>
    <s v="B"/>
    <n v="265"/>
    <n v="20978.86"/>
    <n v="9.6112225926784866E-5"/>
    <n v="0.8551373589639808"/>
    <n v="2903"/>
    <s v="Top 80-90"/>
    <s v="B"/>
    <x v="2"/>
  </r>
  <r>
    <s v="YOUT"/>
    <x v="13"/>
    <s v="Lucy|Vera|Elise"/>
    <s v="COMFORTER (SET)"/>
    <s v="ID10-2274"/>
    <s v="Rust"/>
    <s v="King/Cal K"/>
    <s v="B"/>
    <n v="440"/>
    <n v="20952.27"/>
    <n v="9.5990406910527877E-5"/>
    <n v="0.85523334937089135"/>
    <n v="2904"/>
    <s v="Top 80-90"/>
    <s v="B"/>
    <x v="2"/>
  </r>
  <r>
    <s v="WIN"/>
    <x v="7"/>
    <s v="Galen|Colm|Paxton"/>
    <s v="WINDOW PANEL"/>
    <s v="MP40-7326"/>
    <s v="Taupe"/>
    <s v="39x64&quot;"/>
    <s v="B"/>
    <n v="499"/>
    <n v="20933.03"/>
    <n v="9.5902261071009826E-5"/>
    <n v="0.85532925163196238"/>
    <n v="2905"/>
    <s v="Top 80-90"/>
    <s v="B"/>
    <x v="2"/>
  </r>
  <r>
    <s v="ART"/>
    <x v="7"/>
    <s v="Rossi|Rosalie|Jax"/>
    <s v="AWD"/>
    <s v="MP95B-0296"/>
    <s v="Spice"/>
    <s v="See below"/>
    <s v="B"/>
    <n v="414"/>
    <n v="20919.830000000002"/>
    <n v="9.5841786794417425E-5"/>
    <n v="0.85542509341875683"/>
    <n v="2906"/>
    <s v="Top 80-90"/>
    <s v="B"/>
    <x v="2"/>
  </r>
  <r>
    <s v="WIN"/>
    <x v="7"/>
    <s v="Emilia|Natalie|Lillian"/>
    <s v="WINDOW PANEL"/>
    <s v="WIN40-120"/>
    <s v="Champagne"/>
    <s v="50x95&quot;"/>
    <s v="B"/>
    <n v="1202"/>
    <n v="20918.05"/>
    <n v="9.5833631929846615E-5"/>
    <n v="0.85552092705068672"/>
    <n v="2907"/>
    <s v="Top 80-90"/>
    <s v="B"/>
    <x v="2"/>
  </r>
  <r>
    <s v="SHET"/>
    <x v="9"/>
    <s v="Oversized Cotton Flannel|Oversized Cotton Flannel|Oversized Cotton Flannel"/>
    <s v="SHEET/SHEET SET"/>
    <s v="BR20-1861"/>
    <s v="Grey Petals"/>
    <s v="Queen"/>
    <s v="B"/>
    <n v="716"/>
    <n v="20893.48"/>
    <n v="9.5721067310462109E-5"/>
    <n v="0.8556166481179972"/>
    <n v="2908"/>
    <s v="Top 80-90"/>
    <s v="B"/>
    <x v="2"/>
  </r>
  <r>
    <s v="ADUL"/>
    <x v="1"/>
    <s v="Nea|Nea|Nea"/>
    <s v="COMFORTER (SET)"/>
    <s v="II10-1056"/>
    <s v="Off White/Gray"/>
    <s v="Full/Queen"/>
    <s v="B+"/>
    <n v="355"/>
    <n v="20890.62"/>
    <n v="9.5707964550533747E-5"/>
    <n v="0.8557123560825477"/>
    <n v="2909"/>
    <s v="Top 80-90"/>
    <s v="B"/>
    <x v="2"/>
  </r>
  <r>
    <s v="BLK"/>
    <x v="20"/>
    <s v="Gauze|Gauze|Gauze"/>
    <s v="BLANKET"/>
    <s v="LCN51N-0025"/>
    <s v="Charcoal"/>
    <s v="King"/>
    <s v="B"/>
    <n v="583"/>
    <n v="20883.53"/>
    <n v="9.5675482533788271E-5"/>
    <n v="0.85580803156508145"/>
    <n v="2910"/>
    <s v="Top 80-90"/>
    <s v="B"/>
    <x v="2"/>
  </r>
  <r>
    <s v="YOUT"/>
    <x v="10"/>
    <s v="Juliette|Juliette|Juliette"/>
    <s v="COMFORTER (SET)"/>
    <s v="CS10-1688"/>
    <s v="Green"/>
    <s v="King"/>
    <s v="ARB-"/>
    <n v="637"/>
    <n v="20869.14"/>
    <n v="9.5609556409533355E-5"/>
    <n v="0.85590364112149098"/>
    <n v="2911"/>
    <s v="Top 80-90"/>
    <s v="B"/>
    <x v="2"/>
  </r>
  <r>
    <s v="ADUL"/>
    <x v="28"/>
    <s v="Hanae|Hanae|Hanae"/>
    <s v="COMFORTER (SET)"/>
    <s v="NS10-3249"/>
    <s v="Grey"/>
    <s v="Full/Queen"/>
    <s v="A"/>
    <n v="228"/>
    <n v="20855.2"/>
    <n v="9.5545691908344103E-5"/>
    <n v="0.85599918681339937"/>
    <n v="2912"/>
    <s v="Top 80-90"/>
    <s v="B"/>
    <x v="2"/>
  </r>
  <r>
    <s v="WIN"/>
    <x v="7"/>
    <s v="Anaheim|Salford|Preston"/>
    <s v="WINDOW PANEL"/>
    <s v="MP40-8522"/>
    <s v="Natural"/>
    <s v="50x108&quot;"/>
    <s v="TBD"/>
    <n v="812"/>
    <n v="20843.11"/>
    <n v="9.5490302968646965E-5"/>
    <n v="0.856094677116368"/>
    <n v="2913"/>
    <s v="Top 80-90"/>
    <s v="B"/>
    <x v="2"/>
  </r>
  <r>
    <s v="ART"/>
    <x v="7"/>
    <s v="Cove|Cove|Cove"/>
    <s v="DEC. MIRROR"/>
    <s v="MP95F-0267"/>
    <s v="Natural"/>
    <s v="See below"/>
    <s v="B"/>
    <n v="316"/>
    <n v="20829.810000000001"/>
    <n v="9.5429370553595509E-5"/>
    <n v="0.85619010648692162"/>
    <n v="2914"/>
    <s v="Top 80-90"/>
    <s v="B"/>
    <x v="2"/>
  </r>
  <r>
    <s v="ADUL"/>
    <x v="7"/>
    <s v="Harper|Emery|Mercer"/>
    <s v="COVERLET&amp;BEDSPR"/>
    <s v="MP13-3301"/>
    <s v="Ivory"/>
    <s v="Full/Queen"/>
    <s v="B"/>
    <n v="444"/>
    <n v="20822.89"/>
    <n v="9.539766737223039E-5"/>
    <n v="0.85628550415429383"/>
    <n v="2915"/>
    <s v="Top 80-90"/>
    <s v="B"/>
    <x v="2"/>
  </r>
  <r>
    <s v="WIN"/>
    <x v="7"/>
    <s v="Aubrey|Whitman|Charlotte"/>
    <s v="WINDOW PANEL"/>
    <s v="MP40-2713"/>
    <s v="Burgundy"/>
    <s v="50x95&quot;"/>
    <s v="B"/>
    <n v="559"/>
    <n v="20812.68"/>
    <n v="9.5350891435563075E-5"/>
    <n v="0.85638085504572936"/>
    <n v="2916"/>
    <s v="Top 80-90"/>
    <s v="B"/>
    <x v="2"/>
  </r>
  <r>
    <s v="SHET"/>
    <x v="31"/>
    <s v="Luxury Egyptian|Luxury Egyptian|Luxury Egyptian"/>
    <s v="SHEET/SHEET SET"/>
    <s v="CCS20-008"/>
    <s v="Ivory"/>
    <s v="King"/>
    <s v="B"/>
    <n v="245"/>
    <n v="20794.580000000002"/>
    <n v="9.5267968374478025E-5"/>
    <n v="0.85647612301410381"/>
    <n v="2917"/>
    <s v="Top 80-90"/>
    <s v="B"/>
    <x v="2"/>
  </r>
  <r>
    <s v="TOWL"/>
    <x v="2"/>
    <s v="Luce|Luce|Luce"/>
    <s v="BATH TOWEL"/>
    <s v="MPS73-425"/>
    <s v="White"/>
    <s v="6-Piece"/>
    <s v="A+"/>
    <n v="444"/>
    <n v="20789.349999999999"/>
    <n v="9.524400773307057E-5"/>
    <n v="0.85657136702183689"/>
    <n v="2918"/>
    <s v="Top 80-90"/>
    <s v="B"/>
    <x v="2"/>
  </r>
  <r>
    <s v="ADUL"/>
    <x v="2"/>
    <s v="Murphy|Murphy|Murphy"/>
    <s v="COMFORTER (SET)"/>
    <s v="MPS10-523"/>
    <s v="Blue"/>
    <s v="Full/Queen"/>
    <s v="TBD"/>
    <n v="123"/>
    <n v="20787.93"/>
    <n v="9.5237502166952304E-5"/>
    <n v="0.85666660452400389"/>
    <n v="2919"/>
    <s v="Top 80-90"/>
    <s v="B"/>
    <x v="2"/>
  </r>
  <r>
    <s v="ADUL"/>
    <x v="16"/>
    <s v="Ramsey|Lynda|Casey"/>
    <s v="COMFORTER (SET)"/>
    <s v="5DS10-0220"/>
    <s v="Grey"/>
    <s v="Cal King"/>
    <s v="B"/>
    <n v="361"/>
    <n v="20787.830000000002"/>
    <n v="9.5237044028493277E-5"/>
    <n v="0.85676184156803237"/>
    <n v="2920"/>
    <s v="Top 80-90"/>
    <s v="B"/>
    <x v="2"/>
  </r>
  <r>
    <s v="YOUT"/>
    <x v="13"/>
    <s v="Oversized Headboard|Oversized Headboard|Oversized Headboard"/>
    <s v="NORMAL PILLOW"/>
    <s v="ID30-1482"/>
    <s v="Grey"/>
    <s v="See below"/>
    <s v="B"/>
    <n v="625"/>
    <n v="20779.689999999999"/>
    <n v="9.5199751557927933E-5"/>
    <n v="0.85685704131959028"/>
    <n v="2921"/>
    <s v="Top 80-90"/>
    <s v="B"/>
    <x v="2"/>
  </r>
  <r>
    <s v="YOUT"/>
    <x v="13"/>
    <s v="Lucy|Vera|Elise"/>
    <s v="COMFORTER (SET)"/>
    <s v="ID10-2278"/>
    <s v="Navy"/>
    <s v="Full/Queen"/>
    <s v="B"/>
    <n v="491"/>
    <n v="20764.759999999998"/>
    <n v="9.5131351485994235E-5"/>
    <n v="0.85695217267107626"/>
    <n v="2922"/>
    <s v="Top 80-90"/>
    <s v="B"/>
    <x v="2"/>
  </r>
  <r>
    <s v="BLK"/>
    <x v="7"/>
    <s v="Liquid Cotton|Liquid Cotton|Liquid Cotton"/>
    <s v="BLANKET"/>
    <s v="BL51N-0611"/>
    <s v="White"/>
    <s v="Twin"/>
    <s v="B"/>
    <n v="989"/>
    <n v="20764.009999999998"/>
    <n v="9.512791544755149E-5"/>
    <n v="0.85704730058652379"/>
    <n v="2923"/>
    <s v="Top 80-90"/>
    <s v="B"/>
    <x v="2"/>
  </r>
  <r>
    <s v="BLK"/>
    <x v="5"/>
    <s v="Plush Heated|Plush Heated|Plush Heated"/>
    <s v="ELECT BLANKET"/>
    <s v="ST54-0076"/>
    <s v="Purple"/>
    <s v="50x60&quot;"/>
    <s v="B"/>
    <n v="573"/>
    <n v="20758.919999999998"/>
    <n v="9.5104596199986681E-5"/>
    <n v="0.85714240518272378"/>
    <n v="2924"/>
    <s v="Top 80-90"/>
    <s v="B"/>
    <x v="2"/>
  </r>
  <r>
    <s v="BLK"/>
    <x v="12"/>
    <s v="Alton|Alton|Alton"/>
    <s v="COMFORTER (SET)"/>
    <s v="WR10-2417"/>
    <s v="Taupe/Ivory"/>
    <s v="Full/Queen"/>
    <s v="B"/>
    <n v="366"/>
    <n v="20751.009999999998"/>
    <n v="9.5068357447877143E-5"/>
    <n v="0.85723747354017166"/>
    <n v="2925"/>
    <s v="Top 80-90"/>
    <s v="B"/>
    <x v="2"/>
  </r>
  <r>
    <s v="ADUL"/>
    <x v="7"/>
    <s v="Lacey|Marla|Arliss"/>
    <s v="COMFORTER (SET)"/>
    <s v="MP10-8348"/>
    <s v="Taupe"/>
    <s v="Cal King"/>
    <s v="B"/>
    <n v="378"/>
    <n v="20747.78"/>
    <n v="9.5053559575650369E-5"/>
    <n v="0.85733252709974728"/>
    <n v="2926"/>
    <s v="Top 80-90"/>
    <s v="B"/>
    <x v="2"/>
  </r>
  <r>
    <s v="ADUL"/>
    <x v="7"/>
    <s v="Cape Cod|Chatham|Bedford"/>
    <s v="COMFORTER (SET)"/>
    <s v="MP10-5283"/>
    <s v="Blue"/>
    <s v="Cal King"/>
    <s v="B"/>
    <n v="251"/>
    <n v="20736.439999999999"/>
    <n v="9.5001606674395976E-5"/>
    <n v="0.85742752870642169"/>
    <n v="2927"/>
    <s v="Top 80-90"/>
    <s v="B"/>
    <x v="2"/>
  </r>
  <r>
    <s v="ADUL"/>
    <x v="7"/>
    <s v="Caralie|Evian|Tulia"/>
    <s v="COMFORTER (SET)"/>
    <s v="MP10-8203"/>
    <s v="Green"/>
    <s v="Full/Queen"/>
    <s v="B"/>
    <n v="482"/>
    <n v="20725.64"/>
    <n v="9.4952127720820365E-5"/>
    <n v="0.85752248083414251"/>
    <n v="2928"/>
    <s v="Top 80-90"/>
    <s v="B"/>
    <x v="2"/>
  </r>
  <r>
    <s v="WIN"/>
    <x v="7"/>
    <s v="Emilia|Natalie|Lillian"/>
    <s v="WINDOW PANEL"/>
    <s v="MP40-6368"/>
    <s v="Champagne"/>
    <s v="50x84&quot; Bla"/>
    <s v="B"/>
    <n v="891"/>
    <n v="20715.77"/>
    <n v="9.4906909454913765E-5"/>
    <n v="0.85761738774359741"/>
    <n v="2929"/>
    <s v="Top 80-90"/>
    <s v="B"/>
    <x v="2"/>
  </r>
  <r>
    <s v="YOUT"/>
    <x v="13"/>
    <s v="Raina|Khloe|Arielle"/>
    <s v="COMFORTER (SET)"/>
    <s v="ID10-1248"/>
    <s v="Blush/Gold"/>
    <s v="King/Cal K"/>
    <s v="A"/>
    <n v="485"/>
    <n v="20714.86"/>
    <n v="9.4902740394936557E-5"/>
    <n v="0.85771229048399233"/>
    <n v="2930"/>
    <s v="Top 80-90"/>
    <s v="B"/>
    <x v="2"/>
  </r>
  <r>
    <s v="WIN"/>
    <x v="13"/>
    <s v="Edelia|Arwen|Alder"/>
    <s v="CUSHION/POUF"/>
    <s v="ID31-2450"/>
    <s v="Charcoal"/>
    <s v="27&quot; x 74&quot;"/>
    <s v="TBD"/>
    <n v="475"/>
    <n v="20711.43"/>
    <n v="9.4887026245791715E-5"/>
    <n v="0.85780717751023816"/>
    <n v="2931"/>
    <s v="Top 80-90"/>
    <s v="B"/>
    <x v="2"/>
  </r>
  <r>
    <s v="FUR"/>
    <x v="0"/>
    <s v="Lia|Lia|Lia"/>
    <s v="OCCASIONL TABLE"/>
    <s v="MT120-0025"/>
    <s v="Antique Bronze"/>
    <s v="See below"/>
    <s v="B"/>
    <n v="254"/>
    <n v="20705.509999999998"/>
    <n v="9.4859904449016923E-5"/>
    <n v="0.85790203741468718"/>
    <n v="2932"/>
    <s v="Top 80-90"/>
    <s v="B"/>
    <x v="2"/>
  </r>
  <r>
    <s v="ADUL"/>
    <x v="7"/>
    <s v="Lola|Brianna|Jane"/>
    <s v="SHOWER CURTAIN"/>
    <s v="MP70-5669"/>
    <s v="Grey/Peach"/>
    <s v="72x72&quot;"/>
    <s v="B"/>
    <n v="1079"/>
    <n v="20704.560000000001"/>
    <n v="9.4855552133656123E-5"/>
    <n v="0.8579968929668208"/>
    <n v="2933"/>
    <s v="Top 80-90"/>
    <s v="B"/>
    <x v="2"/>
  </r>
  <r>
    <s v="BLK"/>
    <x v="7"/>
    <s v="Waffle Weave|Waffle Weave|Waffle Weave"/>
    <s v="BLANKET"/>
    <s v="BR51N-3828"/>
    <s v="Indigo"/>
    <s v="Twin"/>
    <s v="B+"/>
    <n v="747"/>
    <n v="20692.95"/>
    <n v="9.4802362258562331E-5"/>
    <n v="0.85809169532907936"/>
    <n v="2934"/>
    <s v="Top 80-90"/>
    <s v="B"/>
    <x v="2"/>
  </r>
  <r>
    <s v="SHET"/>
    <x v="13"/>
    <s v="Cozy Soft|Cozy Soft|Cozy Soft"/>
    <s v="SHEET/SHEET SET"/>
    <s v="ID20-1543"/>
    <s v="Grey Stars"/>
    <s v="Queen"/>
    <s v="B"/>
    <n v="820"/>
    <n v="20686.580000000002"/>
    <n v="9.4773178838721903E-5"/>
    <n v="0.85818646850791813"/>
    <n v="2935"/>
    <s v="Top 80-90"/>
    <s v="B"/>
    <x v="2"/>
  </r>
  <r>
    <s v="ADUL"/>
    <x v="7"/>
    <s v="Rhodes|Nico|Toby"/>
    <s v="COMFORTER (SET)"/>
    <s v="MP10-8371"/>
    <s v="Grey/Multi"/>
    <s v="Full/Queen"/>
    <s v="B"/>
    <n v="506"/>
    <n v="20659.89"/>
    <n v="9.4650901684005873E-5"/>
    <n v="0.85828111940960217"/>
    <n v="2936"/>
    <s v="Top 80-90"/>
    <s v="B"/>
    <x v="2"/>
  </r>
  <r>
    <s v="BLK"/>
    <x v="29"/>
    <s v="Amira|Arden|Arden"/>
    <s v="ELECT BLANKET"/>
    <s v="SI54-0067"/>
    <s v="Blue"/>
    <s v="50x60&quot;"/>
    <s v="TBD"/>
    <n v="544"/>
    <n v="20653.78"/>
    <n v="9.4622909424158921E-5"/>
    <n v="0.85837574231902636"/>
    <n v="2937"/>
    <s v="Top 80-90"/>
    <s v="B"/>
    <x v="2"/>
  </r>
  <r>
    <s v="YOUT"/>
    <x v="13"/>
    <s v="Waterfall|Demi|Marley"/>
    <s v="COMFORTER (SET)"/>
    <s v="ID10-1381"/>
    <s v="Blush"/>
    <s v="Full/Queen"/>
    <s v="B"/>
    <n v="478"/>
    <n v="20645.080000000002"/>
    <n v="9.4583051378223018E-5"/>
    <n v="0.85847032537040457"/>
    <n v="2938"/>
    <s v="Top 80-90"/>
    <s v="B"/>
    <x v="2"/>
  </r>
  <r>
    <s v="SHET"/>
    <x v="10"/>
    <s v="Cotton 144TC|Cotton 144TC|Cotton 144TC"/>
    <s v="SHEET/SHEET SET"/>
    <s v="CS20-1721"/>
    <s v="Cream"/>
    <s v="Queen"/>
    <s v="ARB"/>
    <n v="927"/>
    <n v="20644.29"/>
    <n v="9.4579432084396654E-5"/>
    <n v="0.85856490480248893"/>
    <n v="2939"/>
    <s v="Top 80-90"/>
    <s v="B"/>
    <x v="2"/>
  </r>
  <r>
    <s v="PET"/>
    <x v="21"/>
    <s v="Durable|Durable|Durable"/>
    <s v="PET ACCESSORIES"/>
    <s v="PET66-0034UPC"/>
    <s v="Blue Stripe"/>
    <s v="N/A"/>
    <s v="ARA+"/>
    <n v="2348"/>
    <n v="20636.8"/>
    <n v="9.4545117513815041E-5"/>
    <n v="0.85865944992000276"/>
    <n v="2940"/>
    <s v="Top 80-90"/>
    <s v="B"/>
    <x v="2"/>
  </r>
  <r>
    <s v="SHET"/>
    <x v="10"/>
    <s v="Cotton Flannel 135GSM|Cotton Flannel 135GSM|Cotton Flannel 135GSM"/>
    <s v="SHEET/SHEET SET"/>
    <s v="CS20-0396"/>
    <s v="Solid Blue"/>
    <s v="Queen"/>
    <s v="ARB"/>
    <n v="865"/>
    <n v="20611.830000000002"/>
    <n v="9.4430720340594399E-5"/>
    <n v="0.8587538806403433"/>
    <n v="2941"/>
    <s v="Top 80-90"/>
    <s v="B"/>
    <x v="2"/>
  </r>
  <r>
    <s v="TOWL"/>
    <x v="2"/>
    <s v="Luce|Luce|Luce"/>
    <s v="BATH TOWEL"/>
    <s v="MPS73-426"/>
    <s v="Sand"/>
    <s v="6-Piece"/>
    <s v="A+"/>
    <n v="442"/>
    <n v="20605.169999999998"/>
    <n v="9.4400208319222757E-5"/>
    <n v="0.85884828084866249"/>
    <n v="2942"/>
    <s v="Top 80-90"/>
    <s v="B"/>
    <x v="2"/>
  </r>
  <r>
    <s v="LGT"/>
    <x v="1"/>
    <s v="Bellow|Bellow|Bellow"/>
    <s v="LGT-FLOOR LAMPS"/>
    <s v="FB154-1165"/>
    <s v="Antique Brass"/>
    <s v="See below"/>
    <s v="B"/>
    <n v="345"/>
    <n v="20599.45"/>
    <n v="9.437400279936606E-5"/>
    <n v="0.85894265485146182"/>
    <n v="2943"/>
    <s v="Top 80-90"/>
    <s v="B"/>
    <x v="2"/>
  </r>
  <r>
    <s v="SHET"/>
    <x v="13"/>
    <s v="Cozy Soft|Cozy Soft|Cozy Soft"/>
    <s v="SHEET/SHEET SET"/>
    <s v="ID20-1535"/>
    <s v="Pink Llamas"/>
    <s v="Queen"/>
    <s v="B"/>
    <n v="814"/>
    <n v="20579.39"/>
    <n v="9.4282100224483934E-5"/>
    <n v="0.85903693695168626"/>
    <n v="2944"/>
    <s v="Top 80-90"/>
    <s v="B"/>
    <x v="2"/>
  </r>
  <r>
    <s v="BASI"/>
    <x v="7"/>
    <s v="Cambria|Parkman|Parkman"/>
    <s v="BLANKET"/>
    <s v="MP51-2602"/>
    <s v="Taupe"/>
    <s v="Full/Queen"/>
    <s v="B"/>
    <n v="769"/>
    <n v="20568.650000000001"/>
    <n v="9.4232896153983759E-5"/>
    <n v="0.85913116984784021"/>
    <n v="2945"/>
    <s v="Top 80-90"/>
    <s v="B"/>
    <x v="2"/>
  </r>
  <r>
    <s v="ADUL"/>
    <x v="7"/>
    <s v="Laetitia|Virginia|Cecily"/>
    <s v="DUVET&amp;DUVET SET"/>
    <s v="MP12-5980"/>
    <s v="Blush"/>
    <s v="Full/Queen"/>
    <s v="B"/>
    <n v="373"/>
    <n v="20565.68"/>
    <n v="9.4219289441750461E-5"/>
    <n v="0.85922538913728197"/>
    <n v="2946"/>
    <s v="Top 80-90"/>
    <s v="B"/>
    <x v="2"/>
  </r>
  <r>
    <s v="ADUL"/>
    <x v="7"/>
    <s v="Collins|Saban|Rodgers"/>
    <s v="COMFORTER (SET)"/>
    <s v="MP10-1638"/>
    <s v="Navy"/>
    <s v="Cal King"/>
    <s v="B"/>
    <n v="257"/>
    <n v="20562.169999999998"/>
    <n v="9.4203208781838368E-5"/>
    <n v="0.85931959234606381"/>
    <n v="2947"/>
    <s v="Top 80-90"/>
    <s v="B"/>
    <x v="2"/>
  </r>
  <r>
    <s v="BLK"/>
    <x v="7"/>
    <s v="Dream Soft|Dream Soft|Dream Soft"/>
    <s v="BLANKET"/>
    <s v="BR51-4447"/>
    <s v="Navy Blue"/>
    <s v="Full/Queen"/>
    <s v="B"/>
    <n v="928"/>
    <n v="20553.04"/>
    <n v="9.4161380740528632E-5"/>
    <n v="0.85941375372680429"/>
    <n v="2948"/>
    <s v="Top 80-90"/>
    <s v="B"/>
    <x v="2"/>
  </r>
  <r>
    <s v="ADUL"/>
    <x v="7"/>
    <s v="Dawn|Vanessa|Stella"/>
    <s v="DUVET&amp;DUVET SET"/>
    <s v="MP12-390"/>
    <s v="Aqua"/>
    <s v="King"/>
    <s v="B"/>
    <n v="233"/>
    <n v="20542.919999999998"/>
    <n v="9.4115017128474436E-5"/>
    <n v="0.85950786874393281"/>
    <n v="2949"/>
    <s v="Top 80-90"/>
    <s v="B"/>
    <x v="2"/>
  </r>
  <r>
    <s v="ADUL"/>
    <x v="12"/>
    <s v="Hadley Plaid|Hadley Plaid|Hadley Plaid"/>
    <s v="COMFORTER (SET)"/>
    <s v="WR10-079"/>
    <s v="Multi"/>
    <s v="Twin"/>
    <s v="A"/>
    <n v="353"/>
    <n v="20538.97"/>
    <n v="9.4096920659342628E-5"/>
    <n v="0.85960196566459213"/>
    <n v="2950"/>
    <s v="Top 80-90"/>
    <s v="B"/>
    <x v="2"/>
  </r>
  <r>
    <s v="ADUL"/>
    <x v="3"/>
    <s v="Porter|Evans|Walker"/>
    <s v="COMFORTER (SET)"/>
    <s v="AM10-0463"/>
    <s v="Blush"/>
    <s v="Cal King"/>
    <s v="A++"/>
    <n v="585"/>
    <n v="20538.75"/>
    <n v="9.4095912754732744E-5"/>
    <n v="0.8596960615773469"/>
    <n v="2951"/>
    <s v="Top 80-90"/>
    <s v="B"/>
    <x v="2"/>
  </r>
  <r>
    <s v="BASI"/>
    <x v="8"/>
    <s v="Wonder Wool"/>
    <s v="BLANKET"/>
    <s v="BASI51-0325"/>
    <s v="White"/>
    <s v="King"/>
    <s v="B"/>
    <n v="355"/>
    <n v="20489.75"/>
    <n v="9.3871424909806352E-5"/>
    <n v="0.8597899330022567"/>
    <n v="2952"/>
    <s v="Top 80-90"/>
    <s v="B"/>
    <x v="2"/>
  </r>
  <r>
    <s v="YOUT"/>
    <x v="24"/>
    <s v="Jason|Conner|Bryson"/>
    <s v="COMFORTER (SET)"/>
    <s v="MZK10-214"/>
    <s v="Multi"/>
    <s v="Twin"/>
    <s v="B"/>
    <n v="768"/>
    <n v="20483.66"/>
    <n v="9.3843524277651216E-5"/>
    <n v="0.85988377652653436"/>
    <n v="2953"/>
    <s v="Top 80-90"/>
    <s v="B"/>
    <x v="2"/>
  </r>
  <r>
    <s v="SHET"/>
    <x v="12"/>
    <s v="Cotton Flannel|Cotton Flannel|Cotton Flannel"/>
    <s v="SHEET/SHEET SET"/>
    <s v="WR20-2044"/>
    <s v="Blue Plaid"/>
    <s v="King"/>
    <s v="B"/>
    <n v="617"/>
    <n v="20479.009999999998"/>
    <n v="9.3822220839306163E-5"/>
    <n v="0.85997759874737367"/>
    <n v="2954"/>
    <s v="Top 80-90"/>
    <s v="B"/>
    <x v="2"/>
  </r>
  <r>
    <s v="ADUL"/>
    <x v="7"/>
    <s v="Jenson|Denver|Clement"/>
    <s v="COMFORTER (SET)"/>
    <s v="MP10-8326"/>
    <s v="Spice"/>
    <s v="Cal King"/>
    <s v="B"/>
    <n v="364"/>
    <n v="20470.439999999999"/>
    <n v="9.3782958373366998E-5"/>
    <n v="0.86007138170574704"/>
    <n v="2955"/>
    <s v="Top 80-90"/>
    <s v="B"/>
    <x v="2"/>
  </r>
  <r>
    <s v="SHET"/>
    <x v="10"/>
    <s v="Cotton 144TC|Cotton 144TC|Cotton 144TC"/>
    <s v="SHEET/SHEET SET"/>
    <s v="CS20-1636"/>
    <s v="Grey"/>
    <s v="Twin"/>
    <s v="ARB"/>
    <n v="1332"/>
    <n v="20470.259999999998"/>
    <n v="9.3782133724140733E-5"/>
    <n v="0.86016516383947117"/>
    <n v="2956"/>
    <s v="Top 80-90"/>
    <s v="B"/>
    <x v="2"/>
  </r>
  <r>
    <s v="HHL"/>
    <x v="17"/>
    <s v="Suzanna"/>
    <s v="DUVET&amp;DUVET SET"/>
    <s v="HH12-1649"/>
    <s v="Taupe"/>
    <s v="King"/>
    <s v="B"/>
    <n v="194"/>
    <n v="20450.12"/>
    <n v="9.3689864638491396E-5"/>
    <n v="0.8602588537041097"/>
    <n v="2957"/>
    <s v="Top 80-90"/>
    <s v="B"/>
    <x v="2"/>
  </r>
  <r>
    <s v="ADUL"/>
    <x v="7"/>
    <s v="Walter|Clayton|Kelan"/>
    <s v="COMFORTER (SET)"/>
    <s v="MP10-7131"/>
    <s v="Navy"/>
    <s v="Cal King"/>
    <s v="B"/>
    <n v="307"/>
    <n v="20442.810000000001"/>
    <n v="9.3656374717136063E-5"/>
    <n v="0.86035251007882685"/>
    <n v="2958"/>
    <s v="Top 80-90"/>
    <s v="B"/>
    <x v="2"/>
  </r>
  <r>
    <s v="ADUL"/>
    <x v="7"/>
    <s v="Caroline|Lorraine|Sharon"/>
    <s v="COMFORTER (SET)"/>
    <s v="MP10-4324"/>
    <s v="Blue"/>
    <s v="Cal King"/>
    <s v="B"/>
    <n v="270"/>
    <n v="20441.38"/>
    <n v="9.3649823337171889E-5"/>
    <n v="0.860446159902164"/>
    <n v="2959"/>
    <s v="Top 80-90"/>
    <s v="B"/>
    <x v="2"/>
  </r>
  <r>
    <s v="ADUL"/>
    <x v="10"/>
    <s v="Kienna|Kienna|Kienna"/>
    <s v="COVERLET&amp;BEDSPR"/>
    <s v="CS14-1273"/>
    <s v="Black"/>
    <s v="Twin/Twin "/>
    <s v="ARB"/>
    <n v="1040"/>
    <n v="20428.36"/>
    <n v="9.3590173709805726E-5"/>
    <n v="0.8605397500758738"/>
    <n v="2960"/>
    <s v="Top 80-90"/>
    <s v="B"/>
    <x v="2"/>
  </r>
  <r>
    <s v="WIN"/>
    <x v="26"/>
    <s v="Blakesly|Kagen|Etro"/>
    <s v="WINDOW PANEL"/>
    <s v="SS40-0069"/>
    <s v="Aqua"/>
    <s v="50x84&quot;"/>
    <s v="B"/>
    <n v="1258"/>
    <n v="20396.38"/>
    <n v="9.3443661030606832E-5"/>
    <n v="0.86063319373690439"/>
    <n v="2961"/>
    <s v="Top 80-90"/>
    <s v="B"/>
    <x v="2"/>
  </r>
  <r>
    <s v="YOUT"/>
    <x v="11"/>
    <s v="Cloud|Bliss|Euphoria"/>
    <s v="COVERLET&amp;BEDSPR"/>
    <s v="UHK13-0084"/>
    <s v="Blue"/>
    <s v="Daybed"/>
    <s v="B"/>
    <n v="372"/>
    <n v="20364.96"/>
    <n v="9.329971392677851E-5"/>
    <n v="0.86072649345083119"/>
    <n v="2962"/>
    <s v="Top 80-90"/>
    <s v="B"/>
    <x v="2"/>
  </r>
  <r>
    <s v="SHET"/>
    <x v="15"/>
    <s v="Cozy Cotton Flannel|Cozy Cotton Flannel|Cozy Cotton Flannel"/>
    <s v="SHEET/SHEET SET"/>
    <s v="TN20-0108"/>
    <s v="Grey Solid"/>
    <s v="Queen"/>
    <s v="B"/>
    <n v="841"/>
    <n v="20355.650000000001"/>
    <n v="9.3257061236242509E-5"/>
    <n v="0.86081975051206738"/>
    <n v="2963"/>
    <s v="Top 80-90"/>
    <s v="B"/>
    <x v="2"/>
  </r>
  <r>
    <s v="ADUL"/>
    <x v="3"/>
    <s v="Porter|Evans|Walker"/>
    <s v="DUVET&amp;DUVET SET"/>
    <s v="AM12-0412"/>
    <s v="Clay"/>
    <s v="King"/>
    <s v="A++"/>
    <n v="835"/>
    <n v="20334.09"/>
    <n v="9.3158286584474893E-5"/>
    <n v="0.8609129087986519"/>
    <n v="2964"/>
    <s v="Top 80-90"/>
    <s v="B"/>
    <x v="2"/>
  </r>
  <r>
    <s v="ADUL"/>
    <x v="3"/>
    <s v="Porter|Evans|Walker"/>
    <s v="COMFORTER (SET)"/>
    <s v="AM10-0468"/>
    <s v="Grey"/>
    <s v="Full"/>
    <s v="A++"/>
    <n v="815"/>
    <n v="20329.849999999999"/>
    <n v="9.313886151381187E-5"/>
    <n v="0.86100604766016575"/>
    <n v="2965"/>
    <s v="Top 80-90"/>
    <s v="B"/>
    <x v="2"/>
  </r>
  <r>
    <s v="ADUL"/>
    <x v="6"/>
    <s v="Alexis|Jeanie|Karissa"/>
    <s v="COMFORTER (SET)"/>
    <s v="MPE10-1057"/>
    <s v="Blue"/>
    <s v="King"/>
    <s v="B"/>
    <n v="541"/>
    <n v="20326.12"/>
    <n v="9.3121772949289919E-5"/>
    <n v="0.86109916943311504"/>
    <n v="2966"/>
    <s v="Top 80-90"/>
    <s v="B"/>
    <x v="2"/>
  </r>
  <r>
    <s v="ADUL"/>
    <x v="16"/>
    <s v="Powell|Kingwood|Elmore"/>
    <s v="COMFORTER (SET)"/>
    <s v="5DS10-0282"/>
    <s v="White"/>
    <s v="Cal King"/>
    <s v="B"/>
    <n v="355"/>
    <n v="20324.97"/>
    <n v="9.3116504357011038E-5"/>
    <n v="0.8611922859374721"/>
    <n v="2967"/>
    <s v="Top 80-90"/>
    <s v="B"/>
    <x v="2"/>
  </r>
  <r>
    <s v="ADUL"/>
    <x v="7"/>
    <s v="Vienna|Marcella|Adela"/>
    <s v="COVERLET&amp;BEDSPR"/>
    <s v="MP13-5578"/>
    <s v="Indigo"/>
    <s v="Full/Queen"/>
    <s v="B"/>
    <n v="309"/>
    <n v="20324.560000000001"/>
    <n v="9.3114625989329007E-5"/>
    <n v="0.86128540056346148"/>
    <n v="2968"/>
    <s v="Top 80-90"/>
    <s v="B"/>
    <x v="2"/>
  </r>
  <r>
    <s v="SHET"/>
    <x v="18"/>
    <s v="Polka Dot|Polka Dot|Polka Dot"/>
    <s v="SHEET/SHEET SET"/>
    <s v="MZ20-419"/>
    <s v="Purple"/>
    <s v="Full"/>
    <s v="B"/>
    <n v="820"/>
    <n v="20315.77"/>
    <n v="9.3074355618779958E-5"/>
    <n v="0.86137847491908026"/>
    <n v="2969"/>
    <s v="Top 80-90"/>
    <s v="B"/>
    <x v="2"/>
  </r>
  <r>
    <s v="SHET"/>
    <x v="10"/>
    <s v="Cotton Flannel 135GSM|Cotton Flannel 135GSM|Cotton Flannel 135GSM"/>
    <s v="SHEET/SHEET SET"/>
    <s v="CS20-0351"/>
    <s v="Plaid Blue"/>
    <s v="Queen"/>
    <s v="ARB"/>
    <n v="815"/>
    <n v="20315.02"/>
    <n v="9.3070919580337213E-5"/>
    <n v="0.86147154583866059"/>
    <n v="2970"/>
    <s v="Top 80-90"/>
    <s v="B"/>
    <x v="2"/>
  </r>
  <r>
    <s v="SHET"/>
    <x v="7"/>
    <s v="800 Thread Count|800 Thread Count|800 Thread Count"/>
    <s v="SHEET/SHEET SET"/>
    <s v="MP20-7157"/>
    <s v="White"/>
    <s v="Split King"/>
    <s v="B"/>
    <n v="423"/>
    <n v="20295.62"/>
    <n v="9.2982040719284713E-5"/>
    <n v="0.86156452787937987"/>
    <n v="2971"/>
    <s v="Top 80-90"/>
    <s v="B"/>
    <x v="2"/>
  </r>
  <r>
    <s v="ADUL"/>
    <x v="1"/>
    <s v="Tahli|Tahli|Tahli"/>
    <s v="DUVET&amp;DUVET SET"/>
    <s v="II12-1313"/>
    <s v="Green/Ivory"/>
    <s v="Full/Queen"/>
    <s v="B"/>
    <n v="327"/>
    <n v="20278.669999999998"/>
    <n v="9.2904386250478545E-5"/>
    <n v="0.8616574322656303"/>
    <n v="2972"/>
    <s v="Top 80-90"/>
    <s v="B"/>
    <x v="2"/>
  </r>
  <r>
    <s v="SHET"/>
    <x v="10"/>
    <s v="Cotton 144TC|Cotton 144TC|Cotton 144TC"/>
    <s v="SHEET/SHEET SET"/>
    <s v="CS20-0576"/>
    <s v="Diamond Grey"/>
    <s v="Twin"/>
    <s v="ARB-"/>
    <n v="1299"/>
    <n v="20262.21"/>
    <n v="9.2828976660121646E-5"/>
    <n v="0.86175026124229037"/>
    <n v="2973"/>
    <s v="Top 80-90"/>
    <s v="B"/>
    <x v="2"/>
  </r>
  <r>
    <s v="ADUL"/>
    <x v="12"/>
    <s v="Tasha|Tasha|Tasha"/>
    <s v="COVERLET&amp;BEDSPR"/>
    <s v="WR14-1788"/>
    <s v="Tan"/>
    <s v="King/Cal K"/>
    <s v="B"/>
    <n v="363"/>
    <n v="20246.099999999999"/>
    <n v="9.2755170554371355E-5"/>
    <n v="0.86184301641284478"/>
    <n v="2974"/>
    <s v="Top 80-90"/>
    <s v="B"/>
    <x v="2"/>
  </r>
  <r>
    <s v="LGT"/>
    <x v="23"/>
    <s v="Colette|Colette|Colette"/>
    <s v="LGT-TABLE LAMPS"/>
    <s v="MPS153-0025"/>
    <s v="Ivory"/>
    <s v="See below"/>
    <s v="B"/>
    <n v="239"/>
    <n v="20237.080000000002"/>
    <n v="9.2713846465366541E-5"/>
    <n v="0.86193573025931014"/>
    <n v="2975"/>
    <s v="Top 80-90"/>
    <s v="B"/>
    <x v="2"/>
  </r>
  <r>
    <s v="TOWL"/>
    <x v="3"/>
    <s v="400GSM Essential Bundle|400GSM Essential Bundle|400GSM Essential Bundle"/>
    <s v="BATH TOWEL"/>
    <s v="AM73-0246"/>
    <s v="Beige"/>
    <s v="12-Piece"/>
    <s v="NEW"/>
    <n v="788"/>
    <n v="20219.96"/>
    <n v="9.2635413161180002E-5"/>
    <n v="0.86202836567247132"/>
    <n v="2976"/>
    <s v="Top 80-90"/>
    <s v="B"/>
    <x v="2"/>
  </r>
  <r>
    <s v="ADUL"/>
    <x v="6"/>
    <s v="Alice|Leena|Robin"/>
    <s v="COMFORTER (SET)"/>
    <s v="MPE10-1021"/>
    <s v="Mauve"/>
    <s v="King"/>
    <s v="B"/>
    <n v="501"/>
    <n v="20216.97"/>
    <n v="9.2621714821254915E-5"/>
    <n v="0.86212098738729259"/>
    <n v="2977"/>
    <s v="Top 80-90"/>
    <s v="B"/>
    <x v="2"/>
  </r>
  <r>
    <s v="BASI"/>
    <x v="29"/>
    <s v="Cooling Touch|Cooling Touch|Cooling Touch"/>
    <s v="THROW"/>
    <s v="SI50-0022"/>
    <s v="Tan"/>
    <s v="50x60&quot;"/>
    <s v="TBD"/>
    <n v="1191"/>
    <n v="20208.96"/>
    <n v="9.2585017930686323E-5"/>
    <n v="0.86221357240522323"/>
    <n v="2978"/>
    <s v="Top 80-90"/>
    <s v="B"/>
    <x v="2"/>
  </r>
  <r>
    <s v="BLK"/>
    <x v="13"/>
    <s v="Malea|Leena|Leena"/>
    <s v="COMFORTER (SET)"/>
    <s v="ID10-2438"/>
    <s v="Green/White"/>
    <s v="Full/Queen"/>
    <s v="B+"/>
    <n v="512"/>
    <n v="20206.599999999999"/>
    <n v="9.2574205863053138E-5"/>
    <n v="0.86230614661108629"/>
    <n v="2979"/>
    <s v="Top 80-90"/>
    <s v="B"/>
    <x v="2"/>
  </r>
  <r>
    <s v="ART"/>
    <x v="7"/>
    <s v="Golden Gingko Leaves|Golden Gingko Leaves|Golden Gingko Leaves"/>
    <s v="AWD"/>
    <s v="MP95B-0250"/>
    <s v="Black/Gold"/>
    <s v="See below"/>
    <s v="B"/>
    <n v="427"/>
    <n v="20204.62"/>
    <n v="9.2565134721564273E-5"/>
    <n v="0.86239871174580784"/>
    <n v="2980"/>
    <s v="Top 80-90"/>
    <s v="B"/>
    <x v="2"/>
  </r>
  <r>
    <s v="YOUT"/>
    <x v="13"/>
    <s v="Felicia|Isabel|Alyssa"/>
    <s v="COMFORTER (SET)"/>
    <s v="ID10-2402"/>
    <s v="Champagne"/>
    <s v="King/Cal K"/>
    <s v="B"/>
    <n v="458"/>
    <n v="20174.5"/>
    <n v="9.2427143417703401E-5"/>
    <n v="0.86249113888922557"/>
    <n v="2981"/>
    <s v="Top 80-90"/>
    <s v="B"/>
    <x v="2"/>
  </r>
  <r>
    <s v="ADUL"/>
    <x v="3"/>
    <s v="Porter|Evans|Walker"/>
    <s v="COMFORTER (SET)"/>
    <s v="AM10-0137"/>
    <s v="Blush"/>
    <s v="Twin/Twin "/>
    <s v="A++"/>
    <n v="898"/>
    <n v="20156.54"/>
    <n v="9.2344861750460997E-5"/>
    <n v="0.86258348375097604"/>
    <n v="2982"/>
    <s v="Top 80-90"/>
    <s v="B"/>
    <x v="2"/>
  </r>
  <r>
    <s v="ADUL"/>
    <x v="7"/>
    <s v="Dune|Meyers|Connell"/>
    <s v="COMFORTER (SET)"/>
    <s v="MP10-071"/>
    <s v="Beige"/>
    <s v="Cal King"/>
    <s v="B"/>
    <n v="260"/>
    <n v="20138.27"/>
    <n v="9.226115985399559E-5"/>
    <n v="0.86267574491082999"/>
    <n v="2983"/>
    <s v="Top 80-90"/>
    <s v="B"/>
    <x v="2"/>
  </r>
  <r>
    <s v="BLK"/>
    <x v="15"/>
    <s v="Sherpa|Sherpa|Sherpa"/>
    <s v="ELECT BLANKET"/>
    <s v="TN54-0497"/>
    <s v="Blue"/>
    <s v="Queen"/>
    <s v="B"/>
    <n v="261"/>
    <n v="20137.68"/>
    <n v="9.2258456837087294E-5"/>
    <n v="0.86276800336766712"/>
    <n v="2984"/>
    <s v="Top 80-90"/>
    <s v="B"/>
    <x v="2"/>
  </r>
  <r>
    <s v="SHET"/>
    <x v="7"/>
    <s v="3M Microcell|3M Microcell|3M Microcell"/>
    <s v="SHEET/SHEET SET"/>
    <s v="MP20-2390"/>
    <s v="Seafoam"/>
    <s v="Queen"/>
    <s v="A"/>
    <n v="1005"/>
    <n v="20136.46"/>
    <n v="9.2252867547887082E-5"/>
    <n v="0.86286025623521501"/>
    <n v="2985"/>
    <s v="Top 80-90"/>
    <s v="B"/>
    <x v="2"/>
  </r>
  <r>
    <s v="ADUL"/>
    <x v="7"/>
    <s v="Lori|Monroe|Tessa"/>
    <s v="COMFORTER (SET)"/>
    <s v="MP10-8434"/>
    <s v="Black/Silver"/>
    <s v="King/Cal K"/>
    <s v="B"/>
    <n v="387"/>
    <n v="20127.11"/>
    <n v="9.2210031601967462E-5"/>
    <n v="0.86295246626681699"/>
    <n v="2986"/>
    <s v="Top 80-90"/>
    <s v="B"/>
    <x v="2"/>
  </r>
  <r>
    <s v="SHET"/>
    <x v="7"/>
    <s v="Peached Percale|Peached Percale|Peached Percale"/>
    <s v="SHEET/SHEET SET"/>
    <s v="MP20-5402"/>
    <s v="White"/>
    <s v="Queen"/>
    <s v="B"/>
    <n v="605"/>
    <n v="20110.490000000002"/>
    <n v="9.21338889900761E-5"/>
    <n v="0.86304460015580708"/>
    <n v="2987"/>
    <s v="Top 80-90"/>
    <s v="B"/>
    <x v="2"/>
  </r>
  <r>
    <s v="ADUL"/>
    <x v="12"/>
    <s v="Tasha|Tasha|Tasha"/>
    <s v="COVERLET&amp;BEDSPR"/>
    <s v="WR14-1785"/>
    <s v="Red"/>
    <s v="Full/Queen"/>
    <s v="B"/>
    <n v="412"/>
    <n v="20109.759999999998"/>
    <n v="9.2130544579325144E-5"/>
    <n v="0.86313673070038643"/>
    <n v="2988"/>
    <s v="Top 80-90"/>
    <s v="B"/>
    <x v="2"/>
  </r>
  <r>
    <s v="SHET"/>
    <x v="15"/>
    <s v="Micro Fleece|Micro Fleece|Micro Fleece"/>
    <s v="SHEET/SHEET SET"/>
    <s v="SHET20-536"/>
    <s v="Red"/>
    <s v="Queen"/>
    <s v="B"/>
    <n v="651"/>
    <n v="20098.72"/>
    <n v="9.2079966093447859E-5"/>
    <n v="0.86322881066647983"/>
    <n v="2989"/>
    <s v="Top 80-90"/>
    <s v="B"/>
    <x v="2"/>
  </r>
  <r>
    <s v="YOUT"/>
    <x v="13"/>
    <s v="Daryl|Campbell|Chet"/>
    <s v="COMFORTER (SET)"/>
    <s v="ID10-177"/>
    <s v="Grey"/>
    <s v="Full/Queen"/>
    <s v="B"/>
    <n v="508"/>
    <n v="20092.61"/>
    <n v="9.2051973833600921E-5"/>
    <n v="0.86332086264031338"/>
    <n v="2990"/>
    <s v="Top 80-90"/>
    <s v="B"/>
    <x v="2"/>
  </r>
  <r>
    <s v="SHET"/>
    <x v="7"/>
    <s v="600 Thread Count|600 Thread Count|600 Thread Count"/>
    <s v="SHEET/SHEET SET"/>
    <s v="MP20-8000"/>
    <s v="Navy"/>
    <s v="King"/>
    <s v="B"/>
    <n v="284"/>
    <n v="20092.47"/>
    <n v="9.2051332439758274E-5"/>
    <n v="0.8634129139727531"/>
    <n v="2991"/>
    <s v="Top 80-90"/>
    <s v="B"/>
    <x v="2"/>
  </r>
  <r>
    <s v="BATH"/>
    <x v="1"/>
    <s v="Alpine|Alpine|Alpine"/>
    <s v="SHOWER CURTAIN"/>
    <s v="II70-779"/>
    <s v="Aqua"/>
    <s v="72x72&quot;"/>
    <s v="B"/>
    <n v="1071"/>
    <n v="20087.580000000002"/>
    <n v="9.2028929469111534E-5"/>
    <n v="0.86350494290222224"/>
    <n v="2992"/>
    <s v="Top 80-90"/>
    <s v="B"/>
    <x v="2"/>
  </r>
  <r>
    <s v="ADUL"/>
    <x v="2"/>
    <s v="Reed|Reed|Reed"/>
    <s v="COMFORTER (SET)"/>
    <s v="MPS10-547"/>
    <s v="Gray"/>
    <s v="King"/>
    <s v="TBD"/>
    <n v="108"/>
    <n v="20082.96"/>
    <n v="9.2007763472304178E-5"/>
    <n v="0.86359695066569453"/>
    <n v="2993"/>
    <s v="Top 80-90"/>
    <s v="B"/>
    <x v="2"/>
  </r>
  <r>
    <s v="BLK"/>
    <x v="5"/>
    <s v="Freya AZ|Freya AZ|Freya AZ"/>
    <s v="ELECT BLANKET"/>
    <s v="ST54-0190"/>
    <s v="Stone Brown"/>
    <s v="50x60&quot;"/>
    <s v="ARB"/>
    <n v="622"/>
    <n v="20080.7"/>
    <n v="9.1997409543130034E-5"/>
    <n v="0.86368894807523766"/>
    <n v="2994"/>
    <s v="Top 80-90"/>
    <s v="B"/>
    <x v="2"/>
  </r>
  <r>
    <s v="ADUL"/>
    <x v="7"/>
    <s v="Quebec|Mansfield|Vancouver"/>
    <s v="COVERLET&amp;BEDSPR"/>
    <s v="MP13-6149"/>
    <s v="Purple"/>
    <s v="Full/Queen"/>
    <s v="A"/>
    <n v="549"/>
    <n v="20078.52"/>
    <n v="9.1987422124723101E-5"/>
    <n v="0.86378093549736235"/>
    <n v="2995"/>
    <s v="Top 80-90"/>
    <s v="B"/>
    <x v="2"/>
  </r>
  <r>
    <s v="SHET"/>
    <x v="6"/>
    <s v="Satin|Satin|Satin"/>
    <s v="SHEET/SHEET SET"/>
    <s v="MPE20-1138"/>
    <s v="Midnight Blue"/>
    <s v="Full"/>
    <s v="B"/>
    <n v="997"/>
    <n v="20069.060000000001"/>
    <n v="9.1944082226498545E-5"/>
    <n v="0.8638728795795888"/>
    <n v="2996"/>
    <s v="Top 80-90"/>
    <s v="B"/>
    <x v="2"/>
  </r>
  <r>
    <s v="SHET"/>
    <x v="9"/>
    <s v="1000 Thread Count|1000 Thread Count|1000 Thread Count"/>
    <s v="SHEET/SHEET SET"/>
    <s v="BR20-1882"/>
    <s v="White"/>
    <s v="Cal King"/>
    <s v="B"/>
    <n v="496"/>
    <n v="20059.96"/>
    <n v="9.1902391626726493E-5"/>
    <n v="0.86396478197121551"/>
    <n v="2997"/>
    <s v="Top 80-90"/>
    <s v="B"/>
    <x v="2"/>
  </r>
  <r>
    <s v="ADUL"/>
    <x v="7"/>
    <s v="Laurel|Vivian|Piedmont"/>
    <s v="COMFORTER (SET)"/>
    <s v="MP10-253"/>
    <s v="Taupe"/>
    <s v="Cal King"/>
    <s v="B"/>
    <n v="291"/>
    <n v="20051.7"/>
    <n v="9.1864549390010332E-5"/>
    <n v="0.86405664652060554"/>
    <n v="2998"/>
    <s v="Top 80-90"/>
    <s v="B"/>
    <x v="2"/>
  </r>
  <r>
    <s v="SHET"/>
    <x v="15"/>
    <s v="Cozy Cotton Flannel|Cozy Cotton Flannel|Cozy Cotton Flannel"/>
    <s v="SHEET/SHEET SET"/>
    <s v="TN20-0357"/>
    <s v="Grey Dots"/>
    <s v="King"/>
    <s v="B"/>
    <n v="682"/>
    <n v="20050.310000000001"/>
    <n v="9.1858181265429763E-5"/>
    <n v="0.86414850470187099"/>
    <n v="2999"/>
    <s v="Top 80-90"/>
    <s v="B"/>
    <x v="2"/>
  </r>
  <r>
    <s v="SHET"/>
    <x v="31"/>
    <s v="Luxury Egyptian|Luxury Egyptian|Luxury Egyptian"/>
    <s v="SHEET/SHEET SET"/>
    <s v="CCS20-003"/>
    <s v="White"/>
    <s v="King"/>
    <s v="B"/>
    <n v="238"/>
    <n v="20049.34"/>
    <n v="9.1853737322377134E-5"/>
    <n v="0.86424035843919333"/>
    <n v="3000"/>
    <s v="Top 80-90"/>
    <s v="B"/>
    <x v="2"/>
  </r>
  <r>
    <s v="SHET"/>
    <x v="7"/>
    <s v="1500 Thread Count|1500 Thread Count|1500 Thread Count"/>
    <s v="PILLOWCASE"/>
    <s v="MP21-4844"/>
    <s v="White"/>
    <s v="King"/>
    <s v="B"/>
    <n v="1449"/>
    <n v="20042.66"/>
    <n v="9.1823133673313702E-5"/>
    <n v="0.86433218157286662"/>
    <n v="3001"/>
    <s v="Top 80-90"/>
    <s v="B"/>
    <x v="2"/>
  </r>
  <r>
    <s v="BASI"/>
    <x v="2"/>
    <s v="1000 Thread Count Cotton Blend|1000 Thread Count Cotton Blend|1000 Thread C"/>
    <s v="COMFORTER (SET)"/>
    <s v="MPS10-100"/>
    <s v="White"/>
    <s v="Full/Queen"/>
    <s v="B"/>
    <n v="462"/>
    <n v="20036.86"/>
    <n v="9.1796561642689767E-5"/>
    <n v="0.86442397813450933"/>
    <n v="3002"/>
    <s v="Top 80-90"/>
    <s v="B"/>
    <x v="2"/>
  </r>
  <r>
    <s v="SHET"/>
    <x v="13"/>
    <s v="Microfiber|Microfiber|Microfiber"/>
    <s v="SHEET/SHEET SET"/>
    <s v="ID20-1461"/>
    <s v="Pink"/>
    <s v="Queen"/>
    <s v="B"/>
    <n v="1263"/>
    <n v="20010.18"/>
    <n v="9.1674330301819645E-5"/>
    <n v="0.8645156524648111"/>
    <n v="3003"/>
    <s v="Top 80-90"/>
    <s v="B"/>
    <x v="2"/>
  </r>
  <r>
    <s v="ART"/>
    <x v="7"/>
    <s v="Feminine Figures|Feminine Figures|Feminine Figures"/>
    <s v="CANVAS"/>
    <s v="MP95G-0253"/>
    <s v="Black/White"/>
    <s v="See below"/>
    <s v="B"/>
    <n v="756"/>
    <n v="19968.64"/>
    <n v="9.1484019585937141E-5"/>
    <n v="0.86460713648439702"/>
    <n v="3004"/>
    <s v="Top 80-90"/>
    <s v="B"/>
    <x v="2"/>
  </r>
  <r>
    <s v="BASI"/>
    <x v="7"/>
    <s v="Winfield|Westport|Westport"/>
    <s v="COMFORTER (SET)"/>
    <s v="MP10-8363"/>
    <s v="Tan"/>
    <s v="King/Cal K"/>
    <s v="TBD"/>
    <n v="424"/>
    <n v="19968.07"/>
    <n v="9.1481408196720647E-5"/>
    <n v="0.86469861789259372"/>
    <n v="3005"/>
    <s v="Top 80-90"/>
    <s v="B"/>
    <x v="2"/>
  </r>
  <r>
    <s v="ADUL"/>
    <x v="7"/>
    <s v="Celeste|Isabella|Alexis"/>
    <s v="COVERLET&amp;BEDSPR"/>
    <s v="MP13-2533"/>
    <s v="White"/>
    <s v="King/Cal K"/>
    <s v="B+"/>
    <n v="325"/>
    <n v="19961.23"/>
    <n v="9.1450071526122766E-5"/>
    <n v="0.86479006796411984"/>
    <n v="3006"/>
    <s v="Top 80-90"/>
    <s v="B"/>
    <x v="2"/>
  </r>
  <r>
    <s v="ART"/>
    <x v="7"/>
    <s v="Mia|Mia|Mia"/>
    <s v="DEC. MIRROR"/>
    <s v="MP95F-0327"/>
    <s v="Gold"/>
    <s v="See below"/>
    <s v="B"/>
    <n v="247"/>
    <n v="19935.14"/>
    <n v="9.133054320216094E-5"/>
    <n v="0.86488139850732204"/>
    <n v="3007"/>
    <s v="Top 80-90"/>
    <s v="B"/>
    <x v="2"/>
  </r>
  <r>
    <s v="BLK"/>
    <x v="7"/>
    <s v="Egyptian Cotton|Egyptian Cotton|Egyptian Cotton"/>
    <s v="BLANKET"/>
    <s v="MP51N-5165"/>
    <s v="Grey"/>
    <s v="Twin"/>
    <s v="A+"/>
    <n v="726"/>
    <n v="19898.03"/>
    <n v="9.1160528020013619E-5"/>
    <n v="0.86497255903534209"/>
    <n v="3008"/>
    <s v="Top 80-90"/>
    <s v="B"/>
    <x v="2"/>
  </r>
  <r>
    <s v="BASI"/>
    <x v="8"/>
    <s v="3&quot; Gel Memory Foam|3&quot; Gel Memory Foam|3&quot; Gel Memory Foam"/>
    <s v="MATT PAD/TOPPER"/>
    <s v="BASI16-0420"/>
    <s v="Blue"/>
    <s v="King"/>
    <s v="B"/>
    <n v="226"/>
    <n v="19895.37"/>
    <n v="9.1148341537003325E-5"/>
    <n v="0.8650637073768791"/>
    <n v="3009"/>
    <s v="Top 80-90"/>
    <s v="B"/>
    <x v="2"/>
  </r>
  <r>
    <s v="WIN"/>
    <x v="7"/>
    <s v="Kyler|Suvi|Juno"/>
    <s v="WINDOW PANEL"/>
    <s v="MP40-7978"/>
    <s v="Natural"/>
    <s v="27x64&quot;"/>
    <s v="B-"/>
    <n v="588"/>
    <n v="19856.7"/>
    <n v="9.0971179394895105E-5"/>
    <n v="0.86515467855627404"/>
    <n v="3010"/>
    <s v="Top 80-90"/>
    <s v="B"/>
    <x v="2"/>
  </r>
  <r>
    <s v="BLK"/>
    <x v="5"/>
    <s v="Malea Heated|Leena Heated|Leena Heated"/>
    <s v="ELECT BLANKET"/>
    <s v="ST54-0153"/>
    <s v="Black"/>
    <s v="50x60&quot;"/>
    <s v="B"/>
    <n v="513"/>
    <n v="19852.95"/>
    <n v="9.0953999202681351E-5"/>
    <n v="0.86524563255547671"/>
    <n v="3011"/>
    <s v="Top 80-90"/>
    <s v="B"/>
    <x v="2"/>
  </r>
  <r>
    <s v="BLK"/>
    <x v="7"/>
    <s v="Arya|Nova|Alivia"/>
    <s v="COMFORTER (SET)"/>
    <s v="MP10-7635"/>
    <s v="Aqua"/>
    <s v="Full/Queen"/>
    <s v="B"/>
    <n v="375"/>
    <n v="19839.57"/>
    <n v="9.0892700276862671E-5"/>
    <n v="0.86533652525575355"/>
    <n v="3012"/>
    <s v="Top 80-90"/>
    <s v="B"/>
    <x v="2"/>
  </r>
  <r>
    <s v="ADUL"/>
    <x v="7"/>
    <s v="Laurel|Vivian|Piedmont"/>
    <s v="COMFORTER (SET)"/>
    <s v="MP10-256"/>
    <s v="Plum"/>
    <s v="Cal King"/>
    <s v="B"/>
    <n v="292"/>
    <n v="19832.830000000002"/>
    <n v="9.0861821744723831E-5"/>
    <n v="0.86542738707749822"/>
    <n v="3013"/>
    <s v="Top 80-90"/>
    <s v="B"/>
    <x v="2"/>
  </r>
  <r>
    <s v="ADUL"/>
    <x v="7"/>
    <s v="Quebec|Mansfield|Vancouver"/>
    <s v="COVERLET&amp;BEDSPR"/>
    <s v="MP13-8479"/>
    <s v="Balsam Green"/>
    <s v="King/Cal K"/>
    <s v="B"/>
    <n v="479"/>
    <n v="19812.080000000002"/>
    <n v="9.0766758014474382E-5"/>
    <n v="0.86551815383551267"/>
    <n v="3014"/>
    <s v="Top 80-90"/>
    <s v="B"/>
    <x v="2"/>
  </r>
  <r>
    <s v="ADUL"/>
    <x v="3"/>
    <s v="Camden|Reese|Leighton"/>
    <s v="COMFORTER (SET)"/>
    <s v="AM10-0107"/>
    <s v="Neutral"/>
    <s v="Queen"/>
    <s v="A"/>
    <n v="493"/>
    <n v="19802.02"/>
    <n v="9.0720669285495608E-5"/>
    <n v="0.86560887450479818"/>
    <n v="3015"/>
    <s v="Top 80-90"/>
    <s v="B"/>
    <x v="2"/>
  </r>
  <r>
    <s v="SHET"/>
    <x v="15"/>
    <s v="Cozy Cotton Flannel|Cozy Cotton Flannel|Cozy Cotton Flannel"/>
    <s v="SHEET/SHEET SET"/>
    <s v="TN20-0227"/>
    <s v="Pink French Bulldog"/>
    <s v="Twin"/>
    <s v="B"/>
    <n v="1170"/>
    <n v="19790.830000000002"/>
    <n v="9.0669403591929769E-5"/>
    <n v="0.8656995439083901"/>
    <n v="3016"/>
    <s v="Top 80-90"/>
    <s v="B"/>
    <x v="2"/>
  </r>
  <r>
    <s v="ADUL"/>
    <x v="7"/>
    <s v="Ridge|Pioneer|Warren"/>
    <s v="COVERLET&amp;BEDSPR"/>
    <s v="MP13-4681"/>
    <s v="Grey"/>
    <s v="Full/Queen"/>
    <s v="B"/>
    <n v="346"/>
    <n v="19774.34"/>
    <n v="9.0593856560035145E-5"/>
    <n v="0.86579013776495017"/>
    <n v="3017"/>
    <s v="Top 80-90"/>
    <s v="B"/>
    <x v="2"/>
  </r>
  <r>
    <s v="ADUL"/>
    <x v="7"/>
    <s v="Dawn|Vanessa|Stella"/>
    <s v="SHOWER CURTAIN"/>
    <s v="MP70-2493"/>
    <s v="Aqua"/>
    <s v="72x72&quot;"/>
    <s v="B"/>
    <n v="999"/>
    <n v="19773.72"/>
    <n v="9.0591016101589152E-5"/>
    <n v="0.86588072878105171"/>
    <n v="3018"/>
    <s v="Top 80-90"/>
    <s v="B"/>
    <x v="2"/>
  </r>
  <r>
    <s v="BLK"/>
    <x v="7"/>
    <s v="Liquid Cotton|Liquid Cotton|Liquid Cotton"/>
    <s v="BLANKET"/>
    <s v="MP51N-6027"/>
    <s v="Lilac"/>
    <s v="King"/>
    <s v="B"/>
    <n v="624"/>
    <n v="19758.16"/>
    <n v="9.0519729757363538E-5"/>
    <n v="0.86597124851080909"/>
    <n v="3019"/>
    <s v="Top 80-90"/>
    <s v="B"/>
    <x v="2"/>
  </r>
  <r>
    <s v="ADUL"/>
    <x v="7"/>
    <s v="Emilia|Maisie|Grace"/>
    <s v="COMFORTER (SET)"/>
    <s v="MP10-8439"/>
    <s v="Silver"/>
    <s v="Cal King"/>
    <s v="B"/>
    <n v="234"/>
    <n v="19744.16"/>
    <n v="9.0455590373098851E-5"/>
    <n v="0.86606170410118222"/>
    <n v="3020"/>
    <s v="Top 80-90"/>
    <s v="B"/>
    <x v="2"/>
  </r>
  <r>
    <s v="SHET"/>
    <x v="13"/>
    <s v="Cozy Soft|Cozy Soft|Cozy Soft"/>
    <s v="SHEET/SHEET SET"/>
    <s v="ID20-1758"/>
    <s v="Blue Penguins"/>
    <s v="Twin XL"/>
    <s v="B"/>
    <n v="1109"/>
    <n v="19742.439999999999"/>
    <n v="9.0447710391603476E-5"/>
    <n v="0.86615215181157379"/>
    <n v="3021"/>
    <s v="Top 80-90"/>
    <s v="B"/>
    <x v="2"/>
  </r>
  <r>
    <s v="YOUT"/>
    <x v="24"/>
    <s v="Tessa|Tanya|Jamie"/>
    <s v="COMFORTER (SET)"/>
    <s v="MZK10-168"/>
    <s v="White"/>
    <s v="Twin"/>
    <s v="B"/>
    <n v="561"/>
    <n v="19725.32"/>
    <n v="9.036927708741695E-5"/>
    <n v="0.86624252108866118"/>
    <n v="3022"/>
    <s v="Top 80-90"/>
    <s v="B"/>
    <x v="2"/>
  </r>
  <r>
    <s v="BLK"/>
    <x v="12"/>
    <s v="Alton|Alton|Alton"/>
    <s v="COMFORTER (SET)"/>
    <s v="WR10-2065"/>
    <s v="Red/Black"/>
    <s v="Full/Queen"/>
    <s v="B"/>
    <n v="356"/>
    <n v="19712.650000000001"/>
    <n v="9.0311230944657424E-5"/>
    <n v="0.86633283231960578"/>
    <n v="3023"/>
    <s v="Top 80-90"/>
    <s v="B"/>
    <x v="2"/>
  </r>
  <r>
    <s v="ART"/>
    <x v="2"/>
    <s v="Sunburst|Sunburst|Sunburst"/>
    <s v="AWD"/>
    <s v="MPS95A-0023"/>
    <s v="Gold"/>
    <s v="30x30&quot;"/>
    <s v="B"/>
    <n v="381"/>
    <n v="19711.88"/>
    <n v="9.0307703278522862E-5"/>
    <n v="0.86642314002288434"/>
    <n v="3024"/>
    <s v="Top 80-90"/>
    <s v="B"/>
    <x v="2"/>
  </r>
  <r>
    <s v="BASI"/>
    <x v="7"/>
    <s v="Quiet Nights|Ensure|Ensure"/>
    <s v="MATT PAD/TOPPER"/>
    <s v="BASI16-0035"/>
    <s v="White"/>
    <s v="King"/>
    <s v="B"/>
    <n v="665"/>
    <n v="19702.849999999999"/>
    <n v="9.0266333375672126E-5"/>
    <n v="0.86651340635626006"/>
    <n v="3025"/>
    <s v="Top 80-90"/>
    <s v="B"/>
    <x v="2"/>
  </r>
  <r>
    <s v="SHET"/>
    <x v="12"/>
    <s v="Cotton Flannel|Cotton Flannel|Cotton Flannel"/>
    <s v="SHEET/SHEET SET"/>
    <s v="WR20-3954"/>
    <s v="Green Tree Trip"/>
    <s v="Full"/>
    <s v="B"/>
    <n v="763"/>
    <n v="19701.7"/>
    <n v="9.0261064783393258E-5"/>
    <n v="0.86660366742104344"/>
    <n v="3026"/>
    <s v="Top 80-90"/>
    <s v="B"/>
    <x v="2"/>
  </r>
  <r>
    <s v="BATH"/>
    <x v="7"/>
    <s v="Mosaic|Mosaic|Mosaic"/>
    <s v="BATH ACCESSORIES"/>
    <s v="MP71-4894"/>
    <s v="Gold"/>
    <s v="See below"/>
    <s v="B"/>
    <n v="769"/>
    <n v="19697.95"/>
    <n v="9.0243884591179505E-5"/>
    <n v="0.86669391130563467"/>
    <n v="3027"/>
    <s v="Top 80-90"/>
    <s v="B"/>
    <x v="2"/>
  </r>
  <r>
    <s v="ADUL"/>
    <x v="7"/>
    <s v="Keaton|Jaxson|Mitchell"/>
    <s v="COVERLET&amp;BEDSPR"/>
    <s v="MP13-6116"/>
    <s v="Teal"/>
    <s v="Full/Queen"/>
    <s v="B"/>
    <n v="526"/>
    <n v="19690.849999999999"/>
    <n v="9.021135676058812E-5"/>
    <n v="0.86678412266239524"/>
    <n v="3028"/>
    <s v="Top 80-90"/>
    <s v="B"/>
    <x v="2"/>
  </r>
  <r>
    <s v="SHET"/>
    <x v="9"/>
    <s v="1000 Thread Count|1000 Thread Count|1000 Thread Count"/>
    <s v="SHEET/SHEET SET"/>
    <s v="BR20-1874"/>
    <s v="Seafoam"/>
    <s v="Cal King"/>
    <s v="B"/>
    <n v="514"/>
    <n v="19688.59"/>
    <n v="9.0201002831413963E-5"/>
    <n v="0.86687432366522665"/>
    <n v="3029"/>
    <s v="Top 80-90"/>
    <s v="B"/>
    <x v="2"/>
  </r>
  <r>
    <s v="SHET"/>
    <x v="10"/>
    <s v="Cotton Flannel 135GSM|Cotton Flannel 135GSM|Cotton Flannel 135GSM"/>
    <s v="SHEET/SHEET SET"/>
    <s v="CS20-1078"/>
    <s v="Scottish Plaid Red"/>
    <s v="Twin"/>
    <s v="ARB"/>
    <n v="981"/>
    <n v="19668.599999999999"/>
    <n v="9.010942095345318E-5"/>
    <n v="0.8669644330861801"/>
    <n v="3030"/>
    <s v="Top 80-90"/>
    <s v="B"/>
    <x v="2"/>
  </r>
  <r>
    <s v="LGT"/>
    <x v="16"/>
    <s v="Ellipse|Ellipse|Ellipse"/>
    <s v="LGT-TABLE LAMPS"/>
    <s v="5DS153-0018"/>
    <s v="Blue"/>
    <s v="Set of 2"/>
    <s v="B"/>
    <n v="258"/>
    <n v="19642.97"/>
    <n v="8.9992000066402912E-5"/>
    <n v="0.86705442508624653"/>
    <n v="3031"/>
    <s v="Top 80-90"/>
    <s v="B"/>
    <x v="2"/>
  </r>
  <r>
    <s v="BASI"/>
    <x v="8"/>
    <s v="3&quot; Gel Memory Foam with Cooling Cover|3&quot;Gel Memory Foam with Cooling Cover|"/>
    <s v="MATT PAD/TOPPER"/>
    <s v="BASI16-0479"/>
    <s v="White"/>
    <s v="King"/>
    <s v="B"/>
    <n v="134"/>
    <n v="19604.97"/>
    <n v="8.9817907451970199E-5"/>
    <n v="0.86714424299369852"/>
    <n v="3032"/>
    <s v="Top 80-90"/>
    <s v="B"/>
    <x v="2"/>
  </r>
  <r>
    <s v="ADUL"/>
    <x v="7"/>
    <s v="Ava|Elicia|Anett"/>
    <s v="COMFORTER (SET)"/>
    <s v="MP10-6034"/>
    <s v="Taupe"/>
    <s v="Cal King"/>
    <s v="B"/>
    <n v="235"/>
    <n v="19601.77"/>
    <n v="8.9803247021281123E-5"/>
    <n v="0.86723404624071976"/>
    <n v="3033"/>
    <s v="Top 80-90"/>
    <s v="B"/>
    <x v="2"/>
  </r>
  <r>
    <s v="ADUL"/>
    <x v="6"/>
    <s v="Maible|Caldwell|Calla"/>
    <s v="COMFORTER (SET)"/>
    <s v="MPE10-863"/>
    <s v="Blush/Grey"/>
    <s v="Cal King"/>
    <s v="B"/>
    <n v="271"/>
    <n v="19591.259999999998"/>
    <n v="8.9755096669236699E-5"/>
    <n v="0.86732380133738896"/>
    <n v="3034"/>
    <s v="Top 80-90"/>
    <s v="B"/>
    <x v="2"/>
  </r>
  <r>
    <s v="YOUT"/>
    <x v="13"/>
    <s v="Olivia|Ashley|Skye"/>
    <s v="COMFORTER (SET)"/>
    <s v="ID10-168"/>
    <s v="Blue"/>
    <s v="Twin/Twin "/>
    <s v="A"/>
    <n v="570"/>
    <n v="19589.38"/>
    <n v="8.9746483666206889E-5"/>
    <n v="0.86741354782105518"/>
    <n v="3035"/>
    <s v="Top 80-90"/>
    <s v="B"/>
    <x v="2"/>
  </r>
  <r>
    <s v="BLK"/>
    <x v="7"/>
    <s v="Arya|Nova|Alivia"/>
    <s v="COMFORTER (SET)"/>
    <s v="MP10-5062"/>
    <s v="Blush"/>
    <s v="King/Cal K"/>
    <s v="B"/>
    <n v="310"/>
    <n v="19584.7"/>
    <n v="8.9725042786324125E-5"/>
    <n v="0.86750327286384155"/>
    <n v="3036"/>
    <s v="Top 80-90"/>
    <s v="B"/>
    <x v="2"/>
  </r>
  <r>
    <s v="BLK"/>
    <x v="15"/>
    <s v="Sherpa|Sherpa|Sherpa"/>
    <s v="ELECT BLANKET"/>
    <s v="TN54-0500"/>
    <s v="Grey"/>
    <s v="Full"/>
    <s v="B"/>
    <n v="352"/>
    <n v="19584.16"/>
    <n v="8.9722568838645328E-5"/>
    <n v="0.8675929954326802"/>
    <n v="3037"/>
    <s v="Top 80-90"/>
    <s v="B"/>
    <x v="2"/>
  </r>
  <r>
    <s v="SHET"/>
    <x v="9"/>
    <s v="1500TC Solid Cooling Sheet Set"/>
    <s v="SHEET/SHEET SET"/>
    <s v="BR20-4662"/>
    <s v="Aqua"/>
    <s v="King"/>
    <s v="EXT"/>
    <n v="611"/>
    <n v="19539.78"/>
    <n v="8.9519246990526279E-5"/>
    <n v="0.86768251467967072"/>
    <n v="3038"/>
    <s v="Top 80-90"/>
    <s v="B"/>
    <x v="2"/>
  </r>
  <r>
    <s v="BLK"/>
    <x v="9"/>
    <s v="Heated Plush|Heated Plush|Heated Plush"/>
    <s v="ELECT BLANKET"/>
    <s v="BR54-0904"/>
    <s v="Aqua"/>
    <s v="Full"/>
    <s v="A"/>
    <n v="349"/>
    <n v="19536.29"/>
    <n v="8.9503257958306029E-5"/>
    <n v="0.86777201793762904"/>
    <n v="3039"/>
    <s v="Top 80-90"/>
    <s v="B"/>
    <x v="2"/>
  </r>
  <r>
    <s v="SHET"/>
    <x v="31"/>
    <s v="Luxury Egyptian|Luxury Egyptian|Luxury Egyptian"/>
    <s v="SHEET/SHEET SET"/>
    <s v="CCS20-012"/>
    <s v="Grey"/>
    <s v="Queen"/>
    <s v="B"/>
    <n v="277"/>
    <n v="19534.84"/>
    <n v="8.9496614950650038E-5"/>
    <n v="0.86786151455257965"/>
    <n v="3040"/>
    <s v="Top 80-90"/>
    <s v="B"/>
    <x v="2"/>
  </r>
  <r>
    <s v="ADUL"/>
    <x v="7"/>
    <s v="Pacey|Nollie|Leena"/>
    <s v="DUVET&amp;DUVET SET"/>
    <s v="MP12-5992"/>
    <s v="Off-White"/>
    <s v="King/Cal K"/>
    <s v="B"/>
    <n v="285"/>
    <n v="19533.900000000001"/>
    <n v="8.9492308449135133E-5"/>
    <n v="0.86795100686102877"/>
    <n v="3041"/>
    <s v="Top 80-90"/>
    <s v="B"/>
    <x v="2"/>
  </r>
  <r>
    <s v="ADUL"/>
    <x v="7"/>
    <s v="Aubrey|Whitman|Charlotte"/>
    <s v="COMFORTER (SET)"/>
    <s v="MP10-2579"/>
    <s v="Black"/>
    <s v="Full"/>
    <s v="A"/>
    <n v="217"/>
    <n v="19530.7"/>
    <n v="8.9477648018446057E-5"/>
    <n v="0.86804048450904725"/>
    <n v="3042"/>
    <s v="Top 80-90"/>
    <s v="B"/>
    <x v="2"/>
  </r>
  <r>
    <s v="HHL"/>
    <x v="17"/>
    <s v="Suzanna"/>
    <s v="COMFORTER (SET)"/>
    <s v="HH10-1646"/>
    <s v="Taupe"/>
    <s v="Full/Queen"/>
    <s v="B"/>
    <n v="145"/>
    <n v="19526.259999999998"/>
    <n v="8.9457306670864966E-5"/>
    <n v="0.86812994181571812"/>
    <n v="3043"/>
    <s v="Top 80-90"/>
    <s v="B"/>
    <x v="2"/>
  </r>
  <r>
    <s v="ADUL"/>
    <x v="7"/>
    <s v="Laurel|Vivian|Piedmont"/>
    <s v="COMFORTER (SET)"/>
    <s v="MP10-2242"/>
    <s v="Navy"/>
    <s v="Cal King"/>
    <s v="B"/>
    <n v="279"/>
    <n v="19509.68"/>
    <n v="8.9381347314357223E-5"/>
    <n v="0.86821932316303252"/>
    <n v="3044"/>
    <s v="Top 80-90"/>
    <s v="B"/>
    <x v="2"/>
  </r>
  <r>
    <s v="ADUL"/>
    <x v="1"/>
    <s v="Cody|Cody|Cody"/>
    <s v="DUVET&amp;DUVET SET"/>
    <s v="II12-1119"/>
    <s v="Gray/Yellow"/>
    <s v="King/Cal K"/>
    <s v="B"/>
    <n v="243"/>
    <n v="19503.73"/>
    <n v="8.9354088076044734E-5"/>
    <n v="0.86830867725110861"/>
    <n v="3045"/>
    <s v="Top 80-90"/>
    <s v="B"/>
    <x v="2"/>
  </r>
  <r>
    <s v="ADUL"/>
    <x v="7"/>
    <s v="Tuscany|Marino|Genoa"/>
    <s v="THROW"/>
    <s v="MP50-6123"/>
    <s v="Blush"/>
    <s v="60x72&quot;"/>
    <s v="B"/>
    <n v="957"/>
    <n v="19499.84"/>
    <n v="8.9336266489988334E-5"/>
    <n v="0.8683980135175986"/>
    <n v="3046"/>
    <s v="Top 80-90"/>
    <s v="B"/>
    <x v="2"/>
  </r>
  <r>
    <s v="BLK"/>
    <x v="7"/>
    <s v="Liquid Cotton|Liquid Cotton|Liquid Cotton"/>
    <s v="BLANKET"/>
    <s v="BL51N-0737"/>
    <s v="Seafoam"/>
    <s v="King"/>
    <s v="B"/>
    <n v="628"/>
    <n v="19493.91"/>
    <n v="8.9309098879367647E-5"/>
    <n v="0.86848732261647799"/>
    <n v="3047"/>
    <s v="Top 80-90"/>
    <s v="B"/>
    <x v="2"/>
  </r>
  <r>
    <s v="ADUL"/>
    <x v="1"/>
    <s v="Ellipse|Ellipse|Ellipse"/>
    <s v="DUVET&amp;DUVET SET"/>
    <s v="II12-1054"/>
    <s v="Blush"/>
    <s v="Full/Queen"/>
    <s v="B+"/>
    <n v="364"/>
    <n v="19472.990000000002"/>
    <n v="8.9213256313737854E-5"/>
    <n v="0.86857653587279171"/>
    <n v="3048"/>
    <s v="Top 80-90"/>
    <s v="B"/>
    <x v="2"/>
  </r>
  <r>
    <s v="SHET"/>
    <x v="15"/>
    <s v="Cozy Cotton Flannel|Cozy Cotton Flannel|Cozy Cotton Flannel"/>
    <s v="SHEET/SHEET SET"/>
    <s v="TN20-0558"/>
    <s v="Tan Woodland Winter"/>
    <s v="Twin XL"/>
    <s v="B"/>
    <n v="1052"/>
    <n v="19447.3"/>
    <n v="8.9095560543612151E-5"/>
    <n v="0.86866563143333531"/>
    <n v="3049"/>
    <s v="Top 80-90"/>
    <s v="B"/>
    <x v="2"/>
  </r>
  <r>
    <s v="ADUL"/>
    <x v="7"/>
    <s v="Aubrey|Whitman|Charlotte"/>
    <s v="COMFORTER (SET)"/>
    <s v="MP10-657"/>
    <s v="Blue/Brown"/>
    <s v="Full"/>
    <s v="A"/>
    <n v="223"/>
    <n v="19447.189999999999"/>
    <n v="8.9095056591307215E-5"/>
    <n v="0.86875472648992658"/>
    <n v="3050"/>
    <s v="Top 80-90"/>
    <s v="B"/>
    <x v="2"/>
  </r>
  <r>
    <s v="ADUL"/>
    <x v="6"/>
    <s v="Lafael|Eden|Rowan"/>
    <s v="COMFORTER (SET)"/>
    <s v="MPE10-377"/>
    <s v="Purple"/>
    <s v="Full"/>
    <s v="B"/>
    <n v="308"/>
    <n v="19388.66"/>
    <n v="8.8826908151234938E-5"/>
    <n v="0.86884355339807784"/>
    <n v="3051"/>
    <s v="Top 80-90"/>
    <s v="B"/>
    <x v="2"/>
  </r>
  <r>
    <s v="SHET"/>
    <x v="10"/>
    <s v="Cotton 144TC|Cotton 144TC|Cotton 144TC"/>
    <s v="SHEET/SHEET SET"/>
    <s v="CS20-1638"/>
    <s v="Grey"/>
    <s v="Full"/>
    <s v="ARB"/>
    <n v="1004"/>
    <n v="19387.599999999999"/>
    <n v="8.8822051883569175E-5"/>
    <n v="0.86893237544996138"/>
    <n v="3052"/>
    <s v="Top 80-90"/>
    <s v="B"/>
    <x v="2"/>
  </r>
  <r>
    <s v="SHET"/>
    <x v="15"/>
    <s v="Cozy Cotton Flannel|Cozy Cotton Flannel|Cozy Cotton Flannel"/>
    <s v="SHEET/SHEET SET"/>
    <s v="TN20-0270"/>
    <s v="Multi Forest Animals"/>
    <s v="Twin XL"/>
    <s v="B"/>
    <n v="1057"/>
    <n v="19363.71"/>
    <n v="8.8712602605706085E-5"/>
    <n v="0.86902108805256706"/>
    <n v="3053"/>
    <s v="Top 80-90"/>
    <s v="B"/>
    <x v="2"/>
  </r>
  <r>
    <s v="YOUT"/>
    <x v="11"/>
    <s v="Lulu|Thea|Maisie"/>
    <s v="COMFORTER (SET)"/>
    <s v="UHK10-0230"/>
    <s v="Purple"/>
    <s v="Twin"/>
    <s v="B"/>
    <n v="479"/>
    <n v="19358.060000000001"/>
    <n v="8.8686717782770705E-5"/>
    <n v="0.86910977477034979"/>
    <n v="3054"/>
    <s v="Top 80-90"/>
    <s v="B"/>
    <x v="2"/>
  </r>
  <r>
    <s v="BLK"/>
    <x v="7"/>
    <s v="Gia|Margot|Margot"/>
    <s v="COMFORTER (SET)"/>
    <s v="MP10-7237"/>
    <s v="Gray/White"/>
    <s v="Twin/Twin "/>
    <s v="B"/>
    <n v="593"/>
    <n v="19356.5"/>
    <n v="8.8679570822809779E-5"/>
    <n v="0.8691984543411726"/>
    <n v="3055"/>
    <s v="Top 80-90"/>
    <s v="B"/>
    <x v="2"/>
  </r>
  <r>
    <s v="ADUL"/>
    <x v="6"/>
    <s v="Luna|Piper|Willow"/>
    <s v="COMFORTER (SET)"/>
    <s v="MPE10-1065"/>
    <s v="Taupe"/>
    <s v="Queen"/>
    <s v="B"/>
    <n v="543"/>
    <n v="19351.8"/>
    <n v="8.8658038315235212E-5"/>
    <n v="0.86928711237948786"/>
    <n v="3056"/>
    <s v="Top 80-90"/>
    <s v="B"/>
    <x v="2"/>
  </r>
  <r>
    <s v="BASI"/>
    <x v="8"/>
    <s v="Memory Foam|Memory Foam|Memory Foam"/>
    <s v="NORMAL PILLOW"/>
    <s v="BASI30-0531"/>
    <s v="White"/>
    <s v="Standard"/>
    <s v="B"/>
    <n v="1785"/>
    <n v="19350.48"/>
    <n v="8.8651990887575973E-5"/>
    <n v="0.86937576437037545"/>
    <n v="3057"/>
    <s v="Top 80-90"/>
    <s v="B"/>
    <x v="2"/>
  </r>
  <r>
    <s v="WIN"/>
    <x v="7"/>
    <s v="Leilani|Kauna|Maui"/>
    <s v="WINDOW PANEL"/>
    <s v="MP40-4381"/>
    <s v="White"/>
    <s v="50x95&quot;"/>
    <s v="B+"/>
    <n v="1186"/>
    <n v="19342.400000000001"/>
    <n v="8.8614973300086078E-5"/>
    <n v="0.86946437934367549"/>
    <n v="3058"/>
    <s v="Top 80-90"/>
    <s v="B"/>
    <x v="2"/>
  </r>
  <r>
    <s v="SHET"/>
    <x v="6"/>
    <s v="Satin|Satin|Satin"/>
    <s v="PILLOWCASE"/>
    <s v="MPE21-990"/>
    <s v="Blush"/>
    <s v="Standard"/>
    <s v="B"/>
    <n v="3097"/>
    <n v="19334.810000000001"/>
    <n v="8.8580200591045438E-5"/>
    <n v="0.86955295954426648"/>
    <n v="3059"/>
    <s v="Top 80-90"/>
    <s v="B"/>
    <x v="2"/>
  </r>
  <r>
    <s v="HHL"/>
    <x v="17"/>
    <s v="Maya Bay|Maya Bay|Maya Bay"/>
    <s v="DUVET&amp;DUVET SET"/>
    <s v="HH12-1227"/>
    <s v="White"/>
    <s v="King"/>
    <s v="B+"/>
    <n v="165"/>
    <n v="19314.3"/>
    <n v="8.8486236393097662E-5"/>
    <n v="0.86964144578065961"/>
    <n v="3060"/>
    <s v="Top 80-90"/>
    <s v="B"/>
    <x v="2"/>
  </r>
  <r>
    <s v="YOUT"/>
    <x v="13"/>
    <s v="Oliena|Elodie|Colette"/>
    <s v="COMFORTER (SET)"/>
    <s v="ID10-2323"/>
    <s v="Pink"/>
    <s v="Full/Queen"/>
    <s v="B"/>
    <n v="583"/>
    <n v="19296.32"/>
    <n v="8.8403863098163456E-5"/>
    <n v="0.86972984964375777"/>
    <n v="3061"/>
    <s v="Top 80-90"/>
    <s v="B"/>
    <x v="2"/>
  </r>
  <r>
    <s v="BLK"/>
    <x v="7"/>
    <s v="Egyptian Cotton|Egyptian Cotton|Egyptian Cotton"/>
    <s v="BLANKET"/>
    <s v="MP51N-6190"/>
    <s v="Khaki"/>
    <s v="Twin"/>
    <s v="A"/>
    <n v="673"/>
    <n v="19296.29"/>
    <n v="8.8403725656625745E-5"/>
    <n v="0.86981825336941443"/>
    <n v="3062"/>
    <s v="Top 80-90"/>
    <s v="B"/>
    <x v="2"/>
  </r>
  <r>
    <s v="BLK"/>
    <x v="7"/>
    <s v="Blair|Dakota|Dakota"/>
    <s v="COMFORTER (SET)"/>
    <s v="MP10-8082"/>
    <s v="Ivory"/>
    <s v="Full/Queen"/>
    <s v="B"/>
    <n v="334"/>
    <n v="19294.32"/>
    <n v="8.8394700328982788E-5"/>
    <n v="0.86990664806974338"/>
    <n v="3063"/>
    <s v="Top 80-90"/>
    <s v="B"/>
    <x v="2"/>
  </r>
  <r>
    <s v="BATH"/>
    <x v="7"/>
    <s v="Bayside|Nantucket|Rockaway"/>
    <s v="SHOWER CURTAIN"/>
    <s v="MP70-645"/>
    <s v="Blue"/>
    <s v="72x72&quot;"/>
    <s v="B"/>
    <n v="1004"/>
    <n v="19285.79"/>
    <n v="8.8355621118427229E-5"/>
    <n v="0.8699950036908618"/>
    <n v="3064"/>
    <s v="Top 80-90"/>
    <s v="B"/>
    <x v="2"/>
  </r>
  <r>
    <s v="BLK"/>
    <x v="9"/>
    <s v="Heated Plush|Heated Plush|Heated Plush"/>
    <s v="ELECT BLANKET"/>
    <s v="BR54-0903"/>
    <s v="Aqua"/>
    <s v="Twin"/>
    <s v="A"/>
    <n v="392"/>
    <n v="19269.349999999999"/>
    <n v="8.8280303155762119E-5"/>
    <n v="0.87008328399401758"/>
    <n v="3065"/>
    <s v="Top 80-90"/>
    <s v="B"/>
    <x v="2"/>
  </r>
  <r>
    <s v="BASI"/>
    <x v="31"/>
    <s v="Signature|Signature|Signature"/>
    <s v="MATT PAD/TOPPER"/>
    <s v="CC16-0020"/>
    <s v="White"/>
    <s v="King"/>
    <s v="B"/>
    <n v="512"/>
    <n v="19263.990000000002"/>
    <n v="8.825574693435794E-5"/>
    <n v="0.87017153974095196"/>
    <n v="3066"/>
    <s v="Top 80-90"/>
    <s v="B"/>
    <x v="2"/>
  </r>
  <r>
    <s v="BLK"/>
    <x v="20"/>
    <s v="Gauze|Gauze|Gauze"/>
    <s v="BLANKET"/>
    <s v="LCN51N-0027"/>
    <s v="Blue"/>
    <s v="Full/Queen"/>
    <s v="B"/>
    <n v="627"/>
    <n v="19259.16"/>
    <n v="8.8233618846786621E-5"/>
    <n v="0.87025977335979876"/>
    <n v="3067"/>
    <s v="Top 80-90"/>
    <s v="B"/>
    <x v="2"/>
  </r>
  <r>
    <s v="BASI"/>
    <x v="7"/>
    <s v="Cambria|Parkman|Parkman"/>
    <s v="BLANKET"/>
    <s v="MP51-7650"/>
    <s v="Charcoal"/>
    <s v="Full/Queen"/>
    <s v="B"/>
    <n v="736"/>
    <n v="19245.509999999998"/>
    <n v="8.8171082947128543E-5"/>
    <n v="0.87034794444274588"/>
    <n v="3068"/>
    <s v="Top 80-90"/>
    <s v="B"/>
    <x v="2"/>
  </r>
  <r>
    <s v="ADUL"/>
    <x v="7"/>
    <s v="Princeton|Dartmouth|Cambridge"/>
    <s v="COVERLET&amp;BEDSPR"/>
    <s v="MP13-616"/>
    <s v="Red"/>
    <s v="King/Cal K"/>
    <s v="B"/>
    <n v="345"/>
    <n v="19230.57"/>
    <n v="8.8102637061348964E-5"/>
    <n v="0.87043604707980726"/>
    <n v="3069"/>
    <s v="Top 80-90"/>
    <s v="B"/>
    <x v="2"/>
  </r>
  <r>
    <s v="ADUL"/>
    <x v="7"/>
    <s v="Celeste|Isabella|Alexis"/>
    <s v="COVERLET&amp;BEDSPR"/>
    <s v="MP13-2532"/>
    <s v="White"/>
    <s v="Full/Queen"/>
    <s v="B+"/>
    <n v="349"/>
    <n v="19227.599999999999"/>
    <n v="8.8089030349115653E-5"/>
    <n v="0.87052413611015633"/>
    <n v="3070"/>
    <s v="Top 80-90"/>
    <s v="B"/>
    <x v="2"/>
  </r>
  <r>
    <s v="BLK"/>
    <x v="5"/>
    <s v="Fleece to Sherpa|Fleece to Sherpa|Fleece to Sherpa"/>
    <s v="ELECT BLANKET"/>
    <s v="ST54-0134"/>
    <s v="Brown"/>
    <s v="Full"/>
    <s v="B"/>
    <n v="377"/>
    <n v="19223.86"/>
    <n v="8.8071895970747821E-5"/>
    <n v="0.87061220800612704"/>
    <n v="3071"/>
    <s v="Top 80-90"/>
    <s v="B"/>
    <x v="2"/>
  </r>
  <r>
    <s v="YOUT"/>
    <x v="10"/>
    <s v="Pierre|Parker|Preston"/>
    <s v="COVERLET&amp;BEDSPR"/>
    <s v="CS14-0862-1"/>
    <s v="Blue/Navy"/>
    <s v="Full/Queen"/>
    <s v="ARB"/>
    <n v="733"/>
    <n v="19223.62"/>
    <n v="8.8070796438446134E-5"/>
    <n v="0.87070027880256551"/>
    <n v="3072"/>
    <s v="Top 80-90"/>
    <s v="B"/>
    <x v="2"/>
  </r>
  <r>
    <s v="WIN"/>
    <x v="26"/>
    <s v="Bentley|Abel|Byron"/>
    <s v="WINDOW PANEL"/>
    <s v="SS40-0059"/>
    <s v="Ivory"/>
    <s v="50x84&quot;"/>
    <s v="B+"/>
    <n v="1143"/>
    <n v="19221.89"/>
    <n v="8.806287064310485E-5"/>
    <n v="0.87078834167320862"/>
    <n v="3073"/>
    <s v="Top 80-90"/>
    <s v="B"/>
    <x v="2"/>
  </r>
  <r>
    <s v="YOUT"/>
    <x v="18"/>
    <s v="Chloe|Camille|Christa"/>
    <s v="COMFORTER (SET)"/>
    <s v="MZ10-483"/>
    <s v="Teal"/>
    <s v="King/Cal K"/>
    <s v="B+"/>
    <n v="467"/>
    <n v="19219.939999999999"/>
    <n v="8.8053936943153696E-5"/>
    <n v="0.87087639561015173"/>
    <n v="3074"/>
    <s v="Top 80-90"/>
    <s v="B"/>
    <x v="2"/>
  </r>
  <r>
    <s v="ART"/>
    <x v="7"/>
    <s v="Mandal Panel|Mandal Panel|Mandal Panel"/>
    <s v="AWD"/>
    <s v="MP167-0098"/>
    <s v="Natural"/>
    <s v="See below"/>
    <s v="B"/>
    <n v="237"/>
    <n v="19199.96"/>
    <n v="8.7962400879038822E-5"/>
    <n v="0.87096435801103078"/>
    <n v="3075"/>
    <s v="Top 80-90"/>
    <s v="B"/>
    <x v="2"/>
  </r>
  <r>
    <s v="ART"/>
    <x v="1"/>
    <s v="Botanical Waterfall|Botanical Waterfall|Botanical Waterfall"/>
    <s v="CANVAS"/>
    <s v="II95C-0154"/>
    <s v="Green"/>
    <s v="See below"/>
    <s v="B"/>
    <n v="480"/>
    <n v="19192.23"/>
    <n v="8.7926986776155536E-5"/>
    <n v="0.87105228499780696"/>
    <n v="3076"/>
    <s v="Top 80-90"/>
    <s v="B"/>
    <x v="2"/>
  </r>
  <r>
    <s v="SHET"/>
    <x v="10"/>
    <s v="Cotton 144TC|Cotton 144TC|Cotton 144TC"/>
    <s v="SHEET/SHEET SET"/>
    <s v="CS20-1656"/>
    <s v="Good Vibes"/>
    <s v="Full"/>
    <s v="ARA"/>
    <n v="991"/>
    <n v="19186.16"/>
    <n v="8.7899177771692203E-5"/>
    <n v="0.8711401841755787"/>
    <n v="3077"/>
    <s v="Top 80-90"/>
    <s v="B"/>
    <x v="2"/>
  </r>
  <r>
    <s v="WIN"/>
    <x v="7"/>
    <s v="Eastfield|Lyndon|Wren"/>
    <s v="WINDOW PANEL"/>
    <s v="MP40-7802"/>
    <s v="Natural Ash"/>
    <s v="33x64&quot;"/>
    <s v="B+"/>
    <n v="571"/>
    <n v="19171.830000000002"/>
    <n v="8.7833526530512723E-5"/>
    <n v="0.87122801770210923"/>
    <n v="3078"/>
    <s v="Top 80-90"/>
    <s v="B"/>
    <x v="2"/>
  </r>
  <r>
    <s v="ADUL"/>
    <x v="7"/>
    <s v="Aubrey|Whitman|Charlotte"/>
    <s v="COVERLET&amp;BEDSPR"/>
    <s v="MP13-2694"/>
    <s v="Black"/>
    <s v="Full/Queen"/>
    <s v="B"/>
    <n v="339"/>
    <n v="19151.62"/>
    <n v="8.7740936747942043E-5"/>
    <n v="0.87131575863885713"/>
    <n v="3079"/>
    <s v="Top 80-90"/>
    <s v="B"/>
    <x v="2"/>
  </r>
  <r>
    <s v="ART"/>
    <x v="1"/>
    <s v="Two Black Dominos|Two Black Dominos|Two Black Dominos"/>
    <s v="CANVAS"/>
    <s v="II95C-0072"/>
    <s v="Black"/>
    <s v="See below"/>
    <s v="B"/>
    <n v="476"/>
    <n v="19150.8"/>
    <n v="8.7737180012577968E-5"/>
    <n v="0.87140349581886967"/>
    <n v="3080"/>
    <s v="Top 80-90"/>
    <s v="B"/>
    <x v="2"/>
  </r>
  <r>
    <s v="SHET"/>
    <x v="33"/>
    <s v="400TC Liquid Cotton"/>
    <s v="SHEET/SHEET SET"/>
    <s v="BRP20-0073C"/>
    <s v="Blue"/>
    <s v="Queen"/>
    <s v="EXB"/>
    <n v="547"/>
    <n v="19145"/>
    <n v="8.7710607981954033E-5"/>
    <n v="0.87149120642685163"/>
    <n v="3081"/>
    <s v="Top 80-90"/>
    <s v="B"/>
    <x v="2"/>
  </r>
  <r>
    <s v="ADUL"/>
    <x v="3"/>
    <s v="Porter|Evans|Walker"/>
    <s v="DUVET&amp;DUVET SET"/>
    <s v="AM12-0409"/>
    <s v="Khaki"/>
    <s v="King"/>
    <s v="A++"/>
    <n v="788"/>
    <n v="19135.78"/>
    <n v="8.7668367616031151E-5"/>
    <n v="0.87157887479446761"/>
    <n v="3082"/>
    <s v="Top 80-90"/>
    <s v="B"/>
    <x v="2"/>
  </r>
  <r>
    <s v="BLK"/>
    <x v="6"/>
    <s v="Parkston|Hartford|Hartford"/>
    <s v="COMFORTER (SET)"/>
    <s v="MPE10-945"/>
    <s v="Red"/>
    <s v="Twin/Twin "/>
    <s v="B"/>
    <n v="1021"/>
    <n v="19135.27"/>
    <n v="8.7666031109890079E-5"/>
    <n v="0.87166654082557748"/>
    <n v="3083"/>
    <s v="Top 80-90"/>
    <s v="B"/>
    <x v="2"/>
  </r>
  <r>
    <s v="ADUL"/>
    <x v="7"/>
    <s v="Quebec|Mansfield|Vancouver"/>
    <s v="COVERLET&amp;BEDSPR"/>
    <s v="MP13-6445"/>
    <s v="Seafoam"/>
    <s v="Full"/>
    <s v="A"/>
    <n v="460"/>
    <n v="19134.400000000001"/>
    <n v="8.766204530529649E-5"/>
    <n v="0.87175420287088279"/>
    <n v="3084"/>
    <s v="Top 80-90"/>
    <s v="B"/>
    <x v="2"/>
  </r>
  <r>
    <s v="SHET"/>
    <x v="15"/>
    <s v="Micro Fleece|Micro Fleece|Micro Fleece"/>
    <s v="SHEET/SHEET SET"/>
    <s v="PC20-012"/>
    <s v="Blue"/>
    <s v="King"/>
    <s v="B"/>
    <n v="564"/>
    <n v="19126.919999999998"/>
    <n v="8.7627776548560786E-5"/>
    <n v="0.87184183064743137"/>
    <n v="3085"/>
    <s v="Top 80-90"/>
    <s v="B"/>
    <x v="2"/>
  </r>
  <r>
    <s v="BLK"/>
    <x v="7"/>
    <s v="Waffle Weave|Waffle Weave|Waffle Weave"/>
    <s v="BLANKET"/>
    <s v="BR51N-3825"/>
    <s v="Ivory"/>
    <s v="Twin"/>
    <s v="A"/>
    <n v="688"/>
    <n v="19118.82"/>
    <n v="8.7590667333379074E-5"/>
    <n v="0.8719294213147647"/>
    <n v="3086"/>
    <s v="Top 80-90"/>
    <s v="B"/>
    <x v="2"/>
  </r>
  <r>
    <s v="ADUL"/>
    <x v="7"/>
    <s v="Finley|Rianon|Lucina"/>
    <s v="COMFORTER (SET)"/>
    <s v="MP10-5625"/>
    <s v="White"/>
    <s v="King/Cal K"/>
    <s v="B"/>
    <n v="213"/>
    <n v="19118.349999999999"/>
    <n v="8.7588514082621621E-5"/>
    <n v="0.87201700982884733"/>
    <n v="3087"/>
    <s v="Top 80-90"/>
    <s v="B"/>
    <x v="2"/>
  </r>
  <r>
    <s v="SHET"/>
    <x v="15"/>
    <s v="Soloft Plush|Soloft Plush|Soloft Plush"/>
    <s v="SHEET/SHEET SET"/>
    <s v="BL20-0460"/>
    <s v="Green"/>
    <s v="King"/>
    <s v="B"/>
    <n v="511"/>
    <n v="19113.169999999998"/>
    <n v="8.756478251044368E-5"/>
    <n v="0.87210457461135782"/>
    <n v="3088"/>
    <s v="Top 80-90"/>
    <s v="B"/>
    <x v="2"/>
  </r>
  <r>
    <s v="ADUL"/>
    <x v="3"/>
    <s v="Porter|Evans|Walker"/>
    <s v="DUVET&amp;DUVET SET"/>
    <s v="AM12-0148"/>
    <s v="Sage"/>
    <s v="King"/>
    <s v="A++"/>
    <n v="796"/>
    <n v="19086.060000000001"/>
    <n v="8.7440581174199724E-5"/>
    <n v="0.87219201519253198"/>
    <n v="3089"/>
    <s v="Top 80-90"/>
    <s v="B"/>
    <x v="2"/>
  </r>
  <r>
    <s v="SHET"/>
    <x v="10"/>
    <s v="Cotton 144TC|Cotton 144TC|Cotton 144TC"/>
    <s v="SHEET/SHEET SET"/>
    <s v="CS20-1595"/>
    <s v="Diamond Sliver"/>
    <s v="King"/>
    <s v="ARB"/>
    <n v="823"/>
    <n v="19072.25"/>
    <n v="8.7377312253007197E-5"/>
    <n v="0.87227939250478503"/>
    <n v="3090"/>
    <s v="Top 80-90"/>
    <s v="B"/>
    <x v="2"/>
  </r>
  <r>
    <s v="ADUL"/>
    <x v="10"/>
    <s v="Malcom|Malcom|Malcom"/>
    <s v="COMFORTER (SET)"/>
    <s v="CS10-0442-1"/>
    <s v="Gray"/>
    <s v="King"/>
    <s v="ARB"/>
    <n v="369"/>
    <n v="19066.060000000001"/>
    <n v="8.7348953482393034E-5"/>
    <n v="0.87236674145826743"/>
    <n v="3091"/>
    <s v="Top 80-90"/>
    <s v="B"/>
    <x v="2"/>
  </r>
  <r>
    <s v="SHET"/>
    <x v="9"/>
    <s v="Oversized Cotton Flannel|Oversized Cotton Flannel|Oversized Cotton Flannel"/>
    <s v="SHEET/SHEET SET"/>
    <s v="BR20-4169"/>
    <s v="White Tossed Botanical"/>
    <s v="King"/>
    <s v="B"/>
    <n v="580"/>
    <n v="19063.46"/>
    <n v="8.7337041882458162E-5"/>
    <n v="0.87245407850014989"/>
    <n v="3092"/>
    <s v="Top 80-90"/>
    <s v="B"/>
    <x v="2"/>
  </r>
  <r>
    <s v="SHET"/>
    <x v="9"/>
    <s v="1500TC Solid Cooling Sheet Set"/>
    <s v="SHEET/SHEET SET"/>
    <s v="BR20-4666"/>
    <s v="White"/>
    <s v="King"/>
    <s v="EXT"/>
    <n v="596"/>
    <n v="19060.080000000002"/>
    <n v="8.7321556802542834E-5"/>
    <n v="0.87254140005695247"/>
    <n v="3093"/>
    <s v="Top 80-90"/>
    <s v="B"/>
    <x v="2"/>
  </r>
  <r>
    <s v="ADUL"/>
    <x v="1"/>
    <s v="Camila|Camila|Camila"/>
    <s v="BED SKIRT&amp;SHAM"/>
    <s v="II11-227"/>
    <s v="White"/>
    <s v="Euro Sham"/>
    <s v="A"/>
    <n v="1238"/>
    <n v="19058.55"/>
    <n v="8.7314547284119619E-5"/>
    <n v="0.87262871460423663"/>
    <n v="3094"/>
    <s v="Top 80-90"/>
    <s v="B"/>
    <x v="2"/>
  </r>
  <r>
    <s v="ADUL"/>
    <x v="7"/>
    <s v="Keaton|Jaxson|Mitchell"/>
    <s v="COVERLET&amp;BEDSPR"/>
    <s v="MP13-625"/>
    <s v="White"/>
    <s v="Twin/Twin "/>
    <s v="B"/>
    <n v="654"/>
    <n v="19054.8"/>
    <n v="8.7297367091905865E-5"/>
    <n v="0.87271601197132853"/>
    <n v="3095"/>
    <s v="Top 80-90"/>
    <s v="B"/>
    <x v="2"/>
  </r>
  <r>
    <s v="BASI"/>
    <x v="8"/>
    <s v="Maximum Warmth|Maximum Warmth|Maximum Warmth"/>
    <s v="COMFORTER (SET)"/>
    <s v="BASI10-0298"/>
    <s v="White"/>
    <s v="King"/>
    <s v="B"/>
    <n v="279"/>
    <n v="19052.86"/>
    <n v="8.7288479205800619E-5"/>
    <n v="0.87280330045053434"/>
    <n v="3096"/>
    <s v="Top 80-90"/>
    <s v="B"/>
    <x v="2"/>
  </r>
  <r>
    <s v="YOUT"/>
    <x v="18"/>
    <s v="Riley|Sadie|Angela"/>
    <s v="COMFORTER (SET)"/>
    <s v="MZ10-224"/>
    <s v="Purple"/>
    <s v="Full/Queen"/>
    <s v="B"/>
    <n v="558"/>
    <n v="19050.95"/>
    <n v="8.7279728761233084E-5"/>
    <n v="0.87289058017929555"/>
    <n v="3097"/>
    <s v="Top 80-90"/>
    <s v="B"/>
    <x v="2"/>
  </r>
  <r>
    <s v="SHET"/>
    <x v="15"/>
    <s v="Cozy Cotton Flannel|Cozy Cotton Flannel|Cozy Cotton Flannel"/>
    <s v="SHEET/SHEET SET"/>
    <s v="TN20-0223"/>
    <s v="Aqua French Bulldog"/>
    <s v="Full"/>
    <s v="B"/>
    <n v="891"/>
    <n v="19048.93"/>
    <n v="8.72704743643606E-5"/>
    <n v="0.87297785065365996"/>
    <n v="3098"/>
    <s v="Top 80-90"/>
    <s v="B"/>
    <x v="2"/>
  </r>
  <r>
    <s v="ADUL"/>
    <x v="7"/>
    <s v="Lola|Brianna|Victoria"/>
    <s v="COMFORTER (SET)"/>
    <s v="MP10-5672"/>
    <s v="Grey/Peach"/>
    <s v="Cal King"/>
    <s v="A"/>
    <n v="231"/>
    <n v="19048.13"/>
    <n v="8.7266809256688341E-5"/>
    <n v="0.8730651174629166"/>
    <n v="3099"/>
    <s v="Top 80-90"/>
    <s v="B"/>
    <x v="2"/>
  </r>
  <r>
    <s v="ADUL"/>
    <x v="7"/>
    <s v="Lee|Reagan|Callaway"/>
    <s v="COMFORTER (SET)"/>
    <s v="MP10-8354"/>
    <s v="Blush"/>
    <s v="King/Cal K"/>
    <s v="B"/>
    <n v="331"/>
    <n v="19042.78"/>
    <n v="8.7242298849130043E-5"/>
    <n v="0.87315235976176575"/>
    <n v="3100"/>
    <s v="Top 80-90"/>
    <s v="B"/>
    <x v="2"/>
  </r>
  <r>
    <s v="BLK"/>
    <x v="7"/>
    <s v="Freshspun Basketweave|Freshspun Basketweave|Freshspun Basketweave"/>
    <s v="BLANKET"/>
    <s v="BL51N-0862"/>
    <s v="Khaki"/>
    <s v="King"/>
    <s v="B"/>
    <n v="913"/>
    <n v="19019.5"/>
    <n v="8.7135644215867051E-5"/>
    <n v="0.87323949540598167"/>
    <n v="3101"/>
    <s v="Top 80-90"/>
    <s v="B"/>
    <x v="2"/>
  </r>
  <r>
    <s v="SHET"/>
    <x v="13"/>
    <s v="Cozy Soft|Cozy Soft|Cozy Soft"/>
    <s v="SHEET/SHEET SET"/>
    <s v="ID20-2047"/>
    <s v="Grey Sloths"/>
    <s v="Queen"/>
    <s v="B"/>
    <n v="773"/>
    <n v="19015.82"/>
    <n v="8.7118784720574628E-5"/>
    <n v="0.87332661419070223"/>
    <n v="3102"/>
    <s v="Top 80-90"/>
    <s v="B"/>
    <x v="2"/>
  </r>
  <r>
    <s v="SHET"/>
    <x v="15"/>
    <s v="Micro Fleece|Micro Fleece|Micro Fleece"/>
    <s v="SHEET/SHEET SET"/>
    <s v="SHET20-533"/>
    <s v="Brown"/>
    <s v="King"/>
    <s v="B"/>
    <n v="559"/>
    <n v="19012.72"/>
    <n v="8.7104582428344592E-5"/>
    <n v="0.87341371877313057"/>
    <n v="3103"/>
    <s v="Top 80-90"/>
    <s v="B"/>
    <x v="2"/>
  </r>
  <r>
    <s v="BLK"/>
    <x v="7"/>
    <s v="Liquid Cotton|Liquid Cotton|Liquid Cotton"/>
    <s v="BLANKET"/>
    <s v="BL51N-0734"/>
    <s v="Ivory"/>
    <s v="King"/>
    <s v="B"/>
    <n v="618"/>
    <n v="19008.98"/>
    <n v="8.7087448049976733E-5"/>
    <n v="0.87350080622118054"/>
    <n v="3104"/>
    <s v="Top 80-90"/>
    <s v="B"/>
    <x v="2"/>
  </r>
  <r>
    <s v="SHET"/>
    <x v="6"/>
    <s v="Printed Satin|Printed Satin|Printed Satin"/>
    <s v="SHEET/SHEET SET"/>
    <s v="MPE20-1001"/>
    <s v="Gray Leopard"/>
    <s v="Queen"/>
    <s v="B"/>
    <n v="875"/>
    <n v="18991.8"/>
    <n v="8.7008739862714786E-5"/>
    <n v="0.87358781496104321"/>
    <n v="3105"/>
    <s v="Top 80-90"/>
    <s v="B"/>
    <x v="2"/>
  </r>
  <r>
    <s v="BLK"/>
    <x v="13"/>
    <s v="Malea|Leena|Leena"/>
    <s v="COMFORTER (SET)"/>
    <s v="ID10-2042"/>
    <s v="Aqua"/>
    <s v="Twin/Twin "/>
    <s v="B"/>
    <n v="626"/>
    <n v="18991.189999999999"/>
    <n v="8.7005945218114687E-5"/>
    <n v="0.87367482090626136"/>
    <n v="3106"/>
    <s v="Top 80-90"/>
    <s v="B"/>
    <x v="2"/>
  </r>
  <r>
    <s v="SHET"/>
    <x v="15"/>
    <s v="Micro Fleece|Micro Fleece|Micro Fleece"/>
    <s v="SHEET/SHEET SET"/>
    <s v="SHET20-999"/>
    <s v="Grey Plaid"/>
    <s v="King"/>
    <s v="B"/>
    <n v="504"/>
    <n v="18987.61"/>
    <n v="8.698954386128129E-5"/>
    <n v="0.87376181045012269"/>
    <n v="3107"/>
    <s v="Top 80-90"/>
    <s v="B"/>
    <x v="2"/>
  </r>
  <r>
    <s v="YOUT"/>
    <x v="13"/>
    <s v="Lucy|Vera|Elise"/>
    <s v="COMFORTER (SET)"/>
    <s v="ID10-2279"/>
    <s v="Navy"/>
    <s v="King/Cal K"/>
    <s v="B"/>
    <n v="404"/>
    <n v="18985.21"/>
    <n v="8.6978548538264487E-5"/>
    <n v="0.87384878899866092"/>
    <n v="3108"/>
    <s v="Top 80-90"/>
    <s v="B"/>
    <x v="2"/>
  </r>
  <r>
    <s v="YOUT"/>
    <x v="13"/>
    <s v="Olivia|Ashley|Skye"/>
    <s v="COMFORTER (SET)"/>
    <s v="ID10-238"/>
    <s v="Pink"/>
    <s v="King/Cal K"/>
    <s v="B"/>
    <n v="414"/>
    <n v="18983.55"/>
    <n v="8.6970943439844533E-5"/>
    <n v="0.87393575994210071"/>
    <n v="3109"/>
    <s v="Top 80-90"/>
    <s v="B"/>
    <x v="2"/>
  </r>
  <r>
    <s v="BASI"/>
    <x v="7"/>
    <s v="Coleman|Campbell|Campbell"/>
    <s v="BLANKET"/>
    <s v="MP51-6377"/>
    <s v="Grey"/>
    <s v="Twin/Twin "/>
    <s v="B"/>
    <n v="888"/>
    <n v="18968.84"/>
    <n v="8.6903551272520706E-5"/>
    <n v="0.87402266349337321"/>
    <n v="3110"/>
    <s v="Top 80-90"/>
    <s v="B"/>
    <x v="2"/>
  </r>
  <r>
    <s v="SHET"/>
    <x v="12"/>
    <s v="Cotton Flannel|Cotton Flannel|Cotton Flannel"/>
    <s v="SHEET/SHEET SET"/>
    <s v="WR20-2047"/>
    <s v="Grey Plaid"/>
    <s v="King"/>
    <s v="B"/>
    <n v="573"/>
    <n v="18960.38"/>
    <n v="8.6864792758886491E-5"/>
    <n v="0.87410952828613209"/>
    <n v="3111"/>
    <s v="Top 80-90"/>
    <s v="B"/>
    <x v="2"/>
  </r>
  <r>
    <s v="SHET"/>
    <x v="15"/>
    <s v="Micro Fleece|Micro Fleece|Micro Fleece"/>
    <s v="SHEET/SHEET SET"/>
    <s v="SHET20-735"/>
    <s v="Grey"/>
    <s v="Twin XL"/>
    <s v="B"/>
    <n v="754"/>
    <n v="18958.22"/>
    <n v="8.6854896968171361E-5"/>
    <n v="0.87419638318310022"/>
    <n v="3112"/>
    <s v="Top 80-90"/>
    <s v="B"/>
    <x v="2"/>
  </r>
  <r>
    <s v="ADUL"/>
    <x v="7"/>
    <s v="Palmer|Teagan|Dakota"/>
    <s v="COMFORTER (SET)"/>
    <s v="MP10-2584"/>
    <s v="Purple"/>
    <s v="Full"/>
    <s v="A"/>
    <n v="308"/>
    <n v="18955.740000000002"/>
    <n v="8.6843535134387332E-5"/>
    <n v="0.87428322671823466"/>
    <n v="3113"/>
    <s v="Top 80-90"/>
    <s v="B"/>
    <x v="2"/>
  </r>
  <r>
    <s v="BLK"/>
    <x v="13"/>
    <s v="Malea|Leena|Leena"/>
    <s v="COMFORTER (SET)"/>
    <s v="ID10-1699"/>
    <s v="Ivory"/>
    <s v="Twin/Twin "/>
    <s v="B+"/>
    <n v="605"/>
    <n v="18954.5"/>
    <n v="8.6837854217495318E-5"/>
    <n v="0.87437006457245214"/>
    <n v="3114"/>
    <s v="Top 80-90"/>
    <s v="B"/>
    <x v="2"/>
  </r>
  <r>
    <s v="SHET"/>
    <x v="15"/>
    <s v="Cozy Cotton Flannel|Cozy Cotton Flannel|Cozy Cotton Flannel"/>
    <s v="SHEET/SHEET SET"/>
    <s v="TN20-0273"/>
    <s v="Multi Forest Animals"/>
    <s v="King"/>
    <s v="B"/>
    <n v="624"/>
    <n v="18949.509999999998"/>
    <n v="8.6814993108389537E-5"/>
    <n v="0.87445687956556051"/>
    <n v="3115"/>
    <s v="Top 80-90"/>
    <s v="B"/>
    <x v="2"/>
  </r>
  <r>
    <s v="ADUL"/>
    <x v="6"/>
    <s v="Saben|Barret|Seth"/>
    <s v="COMFORTER (SET)"/>
    <s v="MPE10-693"/>
    <s v="Aqua"/>
    <s v="Twin"/>
    <s v="A++"/>
    <n v="337"/>
    <n v="18941.07"/>
    <n v="8.6776326222447124E-5"/>
    <n v="0.87454365589178296"/>
    <n v="3116"/>
    <s v="Top 80-90"/>
    <s v="B"/>
    <x v="2"/>
  </r>
  <r>
    <s v="ADUL"/>
    <x v="7"/>
    <s v="Quebec|Mansfield|Vancouver"/>
    <s v="THROW"/>
    <s v="MP50-2986"/>
    <s v="White"/>
    <s v="60x70&quot;"/>
    <s v="B"/>
    <n v="1101"/>
    <n v="18937.330000000002"/>
    <n v="8.6759191844079279E-5"/>
    <n v="0.87463041508362704"/>
    <n v="3117"/>
    <s v="Top 80-90"/>
    <s v="B"/>
    <x v="2"/>
  </r>
  <r>
    <s v="SHET"/>
    <x v="6"/>
    <s v="Satin|Satin|Satin"/>
    <s v="SHEET/SHEET SET"/>
    <s v="MPE20-1126"/>
    <s v="Sage"/>
    <s v="King"/>
    <s v="B"/>
    <n v="720"/>
    <n v="18933.36"/>
    <n v="8.6741003747255641E-5"/>
    <n v="0.87471715608737433"/>
    <n v="3118"/>
    <s v="Top 80-90"/>
    <s v="B"/>
    <x v="2"/>
  </r>
  <r>
    <s v="ADUL"/>
    <x v="7"/>
    <s v="Jolene|Rita|Honey"/>
    <s v="COMFORTER (SET)"/>
    <s v="MP10-8491"/>
    <s v="Dark Grey/Plum"/>
    <s v="King/Cal K"/>
    <s v="B"/>
    <n v="364"/>
    <n v="18927.66"/>
    <n v="8.6714889855090733E-5"/>
    <n v="0.87480387097722945"/>
    <n v="3119"/>
    <s v="Top 80-90"/>
    <s v="B"/>
    <x v="2"/>
  </r>
  <r>
    <s v="ADUL"/>
    <x v="1"/>
    <s v="Cody|Cody|Cody"/>
    <s v="SHOWER CURTAIN"/>
    <s v="II70-1284"/>
    <s v="Gray/Yellow"/>
    <s v="72x72&quot;"/>
    <s v="B"/>
    <n v="700"/>
    <n v="18926.18"/>
    <n v="8.6708109405897045E-5"/>
    <n v="0.87489057908663537"/>
    <n v="3120"/>
    <s v="Top 80-90"/>
    <s v="B"/>
    <x v="2"/>
  </r>
  <r>
    <s v="SHET"/>
    <x v="10"/>
    <s v="Cotton 144TC|Cotton 144TC|Cotton 144TC"/>
    <s v="SHEET/SHEET SET"/>
    <s v="CS20-0579"/>
    <s v="Diamond Grey"/>
    <s v="Queen"/>
    <s v="ARB"/>
    <n v="855"/>
    <n v="18919.349999999999"/>
    <n v="8.6676818549145045E-5"/>
    <n v="0.87497725590518449"/>
    <n v="3121"/>
    <s v="Top 80-90"/>
    <s v="B"/>
    <x v="2"/>
  </r>
  <r>
    <s v="BLK"/>
    <x v="7"/>
    <s v="Freshspun Basketweave|Freshspun Basketweave|Freshspun Basketweave"/>
    <s v="BLANKET"/>
    <s v="BL51N-0868"/>
    <s v="Grey"/>
    <s v="King"/>
    <s v="B"/>
    <n v="913"/>
    <n v="18917.38"/>
    <n v="8.6667793221502102E-5"/>
    <n v="0.87506392369840602"/>
    <n v="3122"/>
    <s v="Top 80-90"/>
    <s v="B"/>
    <x v="2"/>
  </r>
  <r>
    <s v="BLK"/>
    <x v="9"/>
    <s v="Electric Micro Fleece|Electric Micro Fleece|Electric Micro Fleece"/>
    <s v="ELECT BLANKET"/>
    <s v="BR54-0175"/>
    <s v="Ivory"/>
    <s v="Twin"/>
    <s v="A"/>
    <n v="352"/>
    <n v="18893.62"/>
    <n v="8.655893952363575E-5"/>
    <n v="0.87515048263792961"/>
    <n v="3123"/>
    <s v="Top 80-90"/>
    <s v="B"/>
    <x v="2"/>
  </r>
  <r>
    <s v="SHET"/>
    <x v="9"/>
    <s v="1500TC Solid Cooling Sheet Set"/>
    <s v="SHEET/SHEET SET"/>
    <s v="BR20-4661"/>
    <s v="Aqua"/>
    <s v="Queen"/>
    <s v="EXT"/>
    <n v="685"/>
    <n v="18871.75"/>
    <n v="8.645874464264513E-5"/>
    <n v="0.87523694138257224"/>
    <n v="3124"/>
    <s v="Top 80-90"/>
    <s v="B"/>
    <x v="2"/>
  </r>
  <r>
    <s v="SHET"/>
    <x v="10"/>
    <s v="Cotton Flannel 135GSM|Cotton Flannel 135GSM|Cotton Flannel 135GSM"/>
    <s v="SHEET/SHEET SET"/>
    <s v="CS20-0391"/>
    <s v="Solid Tan"/>
    <s v="Queen"/>
    <s v="ARB"/>
    <n v="781"/>
    <n v="18869.189999999999"/>
    <n v="8.6447016298093877E-5"/>
    <n v="0.87532338839887036"/>
    <n v="3125"/>
    <s v="Top 80-90"/>
    <s v="B"/>
    <x v="2"/>
  </r>
  <r>
    <s v="BASI"/>
    <x v="7"/>
    <s v="Coleman|Campbell|Campbell"/>
    <s v="BLANKET"/>
    <s v="MP51-8193"/>
    <s v="Black"/>
    <s v="Full/Queen"/>
    <s v="B"/>
    <n v="717"/>
    <n v="18863.04"/>
    <n v="8.641884078286332E-5"/>
    <n v="0.87540980723965323"/>
    <n v="3126"/>
    <s v="Top 80-90"/>
    <s v="B"/>
    <x v="2"/>
  </r>
  <r>
    <s v="PETB"/>
    <x v="21"/>
    <s v="Bailey|Bailey|Bailey"/>
    <s v="PET BEDS"/>
    <s v="PET63-0020UPC"/>
    <s v="Light Grey/Dark Grey"/>
    <s v="53x42&quot;"/>
    <s v="B"/>
    <n v="1412"/>
    <n v="18860.560000000001"/>
    <n v="8.6407478949079291E-5"/>
    <n v="0.87549621471860228"/>
    <n v="3127"/>
    <s v="Top 80-90"/>
    <s v="B"/>
    <x v="2"/>
  </r>
  <r>
    <s v="ADUL"/>
    <x v="10"/>
    <s v="Kienna"/>
    <s v="COVERLET&amp;BEDSPR"/>
    <s v="CS14-0053"/>
    <s v="Ivory"/>
    <s v="Full/Queen"/>
    <s v="ARA"/>
    <n v="753"/>
    <n v="18858.03"/>
    <n v="8.6395888046065736E-5"/>
    <n v="0.87558261060664833"/>
    <n v="3128"/>
    <s v="Top 80-90"/>
    <s v="B"/>
    <x v="2"/>
  </r>
  <r>
    <s v="ART"/>
    <x v="1"/>
    <s v="Savoy|Savoy|Savoy"/>
    <s v="AWD"/>
    <s v="II167-905"/>
    <s v="Black"/>
    <s v="See below"/>
    <s v="B"/>
    <n v="723"/>
    <n v="18854.16"/>
    <n v="8.6378158087701152E-5"/>
    <n v="0.87566898876473598"/>
    <n v="3129"/>
    <s v="Top 80-90"/>
    <s v="B"/>
    <x v="2"/>
  </r>
  <r>
    <s v="SHET"/>
    <x v="13"/>
    <s v="Microfiber|Microfiber|Microfiber"/>
    <s v="SHEET/SHEET SET"/>
    <s v="ID20-146"/>
    <s v="White"/>
    <s v="King"/>
    <s v="B"/>
    <n v="1048"/>
    <n v="18823.71"/>
    <n v="8.623865492692546E-5"/>
    <n v="0.87575522741966294"/>
    <n v="3130"/>
    <s v="Top 80-90"/>
    <s v="B"/>
    <x v="2"/>
  </r>
  <r>
    <s v="BLK"/>
    <x v="9"/>
    <s v="Electric Micro Fleece|Electric Micro Fleece|Electric Micro Fleece"/>
    <s v="ELECT BLANKET"/>
    <s v="BR54-0176"/>
    <s v="Ivory"/>
    <s v="Full"/>
    <s v="A"/>
    <n v="333"/>
    <n v="18822.2"/>
    <n v="8.6231737036194061E-5"/>
    <n v="0.87584145915669909"/>
    <n v="3131"/>
    <s v="Top 80-90"/>
    <s v="B"/>
    <x v="2"/>
  </r>
  <r>
    <s v="ADUL"/>
    <x v="16"/>
    <s v="Shawnee|Josefina|Stacie"/>
    <s v="SHOWER CURTAIN"/>
    <s v="5DS70-0251"/>
    <s v="Blue"/>
    <s v="72x72&quot;"/>
    <s v="B"/>
    <n v="1514"/>
    <n v="18807.87"/>
    <n v="8.6166085795014554E-5"/>
    <n v="0.87592762524249412"/>
    <n v="3132"/>
    <s v="Top 80-90"/>
    <s v="B"/>
    <x v="2"/>
  </r>
  <r>
    <s v="WIN"/>
    <x v="7"/>
    <s v="Leilani|Kauna|Maui"/>
    <s v="WINDOW PANEL"/>
    <s v="MP40-7492"/>
    <s v="Natural"/>
    <s v="50x84&quot;"/>
    <s v="B"/>
    <n v="1111"/>
    <n v="18801.22"/>
    <n v="8.6135619587488846E-5"/>
    <n v="0.8760137608620816"/>
    <n v="3133"/>
    <s v="Top 80-90"/>
    <s v="B"/>
    <x v="2"/>
  </r>
  <r>
    <s v="YOUT"/>
    <x v="25"/>
    <s v="Brooklyn|Maize|Kay"/>
    <s v="COMFORTER (SET)"/>
    <s v="UH10-2160"/>
    <s v="Grey"/>
    <s v="Full/Queen"/>
    <s v="B"/>
    <n v="242"/>
    <n v="18798.080000000002"/>
    <n v="8.6121234039875205E-5"/>
    <n v="0.87609988209612144"/>
    <n v="3134"/>
    <s v="Top 80-90"/>
    <s v="B"/>
    <x v="2"/>
  </r>
  <r>
    <s v="SHET"/>
    <x v="10"/>
    <s v="Cotton 144TC|Cotton 144TC|Cotton 144TC"/>
    <s v="SHEET/SHEET SET"/>
    <s v="CS20-1576"/>
    <s v="Tabitha Purple"/>
    <s v="Queen"/>
    <s v="ARB"/>
    <n v="890"/>
    <n v="18787.900000000001"/>
    <n v="8.6074595544745588E-5"/>
    <n v="0.87618595669166621"/>
    <n v="3135"/>
    <s v="Top 80-90"/>
    <s v="B"/>
    <x v="2"/>
  </r>
  <r>
    <s v="BATH"/>
    <x v="13"/>
    <s v="Raina|Khloe|Arielle"/>
    <s v="SHOWER CURTAIN"/>
    <s v="ID70-1292"/>
    <s v="Grey/Silver"/>
    <s v="72x72&quot;"/>
    <s v="B"/>
    <n v="1285"/>
    <n v="18774.59"/>
    <n v="8.6013617315848238E-5"/>
    <n v="0.87627197030898207"/>
    <n v="3136"/>
    <s v="Top 80-90"/>
    <s v="B"/>
    <x v="2"/>
  </r>
  <r>
    <s v="BLK"/>
    <x v="9"/>
    <s v="Cool Touch|Cool Touch|Cool Touch"/>
    <s v="ELEC MATT PAD"/>
    <s v="BR55-4076"/>
    <s v="White"/>
    <s v="Cal King"/>
    <s v="B"/>
    <n v="243"/>
    <n v="18748.11"/>
    <n v="8.5892302251896184E-5"/>
    <n v="0.87635786261123394"/>
    <n v="3137"/>
    <s v="Top 80-90"/>
    <s v="B"/>
    <x v="2"/>
  </r>
  <r>
    <s v="BLK"/>
    <x v="7"/>
    <s v="Blair|Dakota|Dakota"/>
    <s v="COMFORTER (SET)"/>
    <s v="MP10-8083"/>
    <s v="Ivory"/>
    <s v="King/Cal K"/>
    <s v="B"/>
    <n v="270"/>
    <n v="18740.8"/>
    <n v="8.5858812330540823E-5"/>
    <n v="0.87644372142356453"/>
    <n v="3138"/>
    <s v="Top 80-90"/>
    <s v="B"/>
    <x v="2"/>
  </r>
  <r>
    <s v="BATH"/>
    <x v="2"/>
    <s v="Marshmallow|Marshmallow|Marshmallow"/>
    <s v="BATH RUG"/>
    <s v="MPS72-169"/>
    <s v="Cream"/>
    <s v="Contour"/>
    <s v="A"/>
    <n v="1250"/>
    <n v="18734.64"/>
    <n v="8.5830591001464371E-5"/>
    <n v="0.87652955201456595"/>
    <n v="3139"/>
    <s v="Top 80-90"/>
    <s v="B"/>
    <x v="2"/>
  </r>
  <r>
    <s v="BLK"/>
    <x v="5"/>
    <s v="Plush Heated|Plush Heated|Plush Heated"/>
    <s v="ELECT BLANKET"/>
    <s v="ST54-0126"/>
    <s v="Light Grey"/>
    <s v="Full"/>
    <s v="B"/>
    <n v="342"/>
    <n v="18734.22"/>
    <n v="8.5828666819936432E-5"/>
    <n v="0.87661538068138589"/>
    <n v="3140"/>
    <s v="Top 80-90"/>
    <s v="B"/>
    <x v="2"/>
  </r>
  <r>
    <s v="BLK"/>
    <x v="7"/>
    <s v="Ogee|Ogee|Ogee"/>
    <s v="THROW"/>
    <s v="MP50-1728"/>
    <s v="Grey"/>
    <s v="60x70&quot;"/>
    <s v="B"/>
    <n v="1616"/>
    <n v="18733.66"/>
    <n v="8.5826101244565846E-5"/>
    <n v="0.87670120678263042"/>
    <n v="3141"/>
    <s v="Top 80-90"/>
    <s v="B"/>
    <x v="2"/>
  </r>
  <r>
    <s v="WIN"/>
    <x v="26"/>
    <s v="Blakesly|Kagen|Etro"/>
    <s v="WINDOW PANEL"/>
    <s v="SS40-0113"/>
    <s v="Taupe"/>
    <s v="100x84&quot;"/>
    <s v="B"/>
    <n v="672"/>
    <n v="18733.2"/>
    <n v="8.5823993807654288E-5"/>
    <n v="0.87678703077643805"/>
    <n v="3142"/>
    <s v="Top 80-90"/>
    <s v="B"/>
    <x v="2"/>
  </r>
  <r>
    <s v="ADUL"/>
    <x v="7"/>
    <s v="Aubrey|Whitman|Charlotte"/>
    <s v="COVERLET&amp;BEDSPR"/>
    <s v="MP13-8314"/>
    <s v="Teal"/>
    <s v="Queen"/>
    <s v="B"/>
    <n v="270"/>
    <n v="18732.7"/>
    <n v="8.5821703115359125E-5"/>
    <n v="0.87687285247955338"/>
    <n v="3143"/>
    <s v="Top 80-90"/>
    <s v="B"/>
    <x v="2"/>
  </r>
  <r>
    <s v="SHET"/>
    <x v="10"/>
    <s v="Cotton 144TC|Cotton 144TC|Cotton 144TC"/>
    <s v="SHEET/SHEET SET"/>
    <s v="CS20-1561"/>
    <s v="Adelia Gray"/>
    <s v="Twin"/>
    <s v="ARB"/>
    <n v="1201"/>
    <n v="18728.39"/>
    <n v="8.5801957347774772E-5"/>
    <n v="0.87695865443690113"/>
    <n v="3144"/>
    <s v="Top 80-90"/>
    <s v="B"/>
    <x v="2"/>
  </r>
  <r>
    <s v="BASI"/>
    <x v="7"/>
    <s v="Windom|Prospect|Prospect"/>
    <s v="BLANKET"/>
    <s v="MP51-8136"/>
    <s v="Burgundy"/>
    <s v="King"/>
    <s v="B"/>
    <n v="678"/>
    <n v="18715.09"/>
    <n v="8.574102493272333E-5"/>
    <n v="0.87704439546183388"/>
    <n v="3145"/>
    <s v="Top 80-90"/>
    <s v="B"/>
    <x v="2"/>
  </r>
  <r>
    <s v="SHET"/>
    <x v="9"/>
    <s v="600 Thread Count|600 Thread Count|600 Thread Count"/>
    <s v="SHEET/SHEET SET"/>
    <s v="BR20-0997"/>
    <s v="Grey"/>
    <s v="Cal King"/>
    <s v="B"/>
    <n v="520"/>
    <n v="18711.43"/>
    <n v="8.5724257065122709E-5"/>
    <n v="0.87713011971889898"/>
    <n v="3146"/>
    <s v="Top 80-90"/>
    <s v="B"/>
    <x v="2"/>
  </r>
  <r>
    <s v="BLK"/>
    <x v="7"/>
    <s v="Zuri|Marselle|Marselle"/>
    <s v="NORMAL PILLOW"/>
    <s v="MP30-2831"/>
    <s v="Grey"/>
    <s v="20x20&quot;"/>
    <s v="B+"/>
    <n v="1320"/>
    <n v="18710.689999999999"/>
    <n v="8.5720866840525859E-5"/>
    <n v="0.87721584058573954"/>
    <n v="3147"/>
    <s v="Top 80-90"/>
    <s v="B"/>
    <x v="2"/>
  </r>
  <r>
    <s v="SHET"/>
    <x v="9"/>
    <s v="1500TC Solid Cooling Sheet Set"/>
    <s v="SHEET/SHEET SET"/>
    <s v="BR20-4653"/>
    <s v="Charcoal"/>
    <s v="Queen"/>
    <s v="EXT"/>
    <n v="679"/>
    <n v="18706.45"/>
    <n v="8.570144176986285E-5"/>
    <n v="0.87730154202750943"/>
    <n v="3148"/>
    <s v="Top 80-90"/>
    <s v="B"/>
    <x v="2"/>
  </r>
  <r>
    <s v="ADUL"/>
    <x v="12"/>
    <s v="Tasha|Tasha|Tasha"/>
    <s v="COVERLET&amp;BEDSPR"/>
    <s v="WR14-1786"/>
    <s v="Red"/>
    <s v="King/Cal K"/>
    <s v="B"/>
    <n v="343"/>
    <n v="18700.05"/>
    <n v="8.5672120908484697E-5"/>
    <n v="0.87738721414841792"/>
    <n v="3149"/>
    <s v="Top 80-90"/>
    <s v="B"/>
    <x v="2"/>
  </r>
  <r>
    <s v="WIN"/>
    <x v="7"/>
    <s v="Amherst|Eastridge|Salem"/>
    <s v="WINDOW PANEL"/>
    <s v="MP40-2225"/>
    <s v="Navy"/>
    <s v="50x84&quot;"/>
    <s v="B"/>
    <n v="1112"/>
    <n v="18697.87"/>
    <n v="8.5662133490077764E-5"/>
    <n v="0.87747287628190795"/>
    <n v="3150"/>
    <s v="Top 80-90"/>
    <s v="B"/>
    <x v="2"/>
  </r>
  <r>
    <s v="BLK"/>
    <x v="7"/>
    <s v="Freshspun Basketweave|Freshspun Basketweave|Freshspun Basketweave"/>
    <s v="BLANKET"/>
    <s v="BL51N-0859"/>
    <s v="Navy"/>
    <s v="King"/>
    <s v="B"/>
    <n v="877"/>
    <n v="18689.349999999999"/>
    <n v="8.5623100093368113E-5"/>
    <n v="0.87755849938200137"/>
    <n v="3151"/>
    <s v="Top 80-90"/>
    <s v="B"/>
    <x v="2"/>
  </r>
  <r>
    <s v="BATH"/>
    <x v="2"/>
    <s v="Marshmallow|Marshmallow|Marshmallow"/>
    <s v="BATH RUG"/>
    <s v="MPS72-481"/>
    <s v="Slate Blue"/>
    <s v="Contour"/>
    <s v="A"/>
    <n v="1257"/>
    <n v="18683.310000000001"/>
    <n v="8.5595428530442505E-5"/>
    <n v="0.87764409481053185"/>
    <n v="3152"/>
    <s v="Top 80-90"/>
    <s v="B"/>
    <x v="2"/>
  </r>
  <r>
    <s v="ADUL"/>
    <x v="7"/>
    <s v="Harper|Emery|Mercer"/>
    <s v="COVERLET&amp;BEDSPR"/>
    <s v="MP13-3307"/>
    <s v="Grey"/>
    <s v="Full/Queen"/>
    <s v="B"/>
    <n v="389"/>
    <n v="18674.84"/>
    <n v="8.5556624202962368E-5"/>
    <n v="0.8777296514347348"/>
    <n v="3153"/>
    <s v="Top 80-90"/>
    <s v="B"/>
    <x v="2"/>
  </r>
  <r>
    <s v="ADUL"/>
    <x v="3"/>
    <s v="Phoebe|Himari|Hannah"/>
    <s v="COMFORTER (SET)"/>
    <s v="AM10-0197"/>
    <s v="Sage"/>
    <s v="Twin/Twin "/>
    <s v="A++"/>
    <n v="777"/>
    <n v="18669.919999999998"/>
    <n v="8.5534083790777916E-5"/>
    <n v="0.87781518551852555"/>
    <n v="3154"/>
    <s v="Top 80-90"/>
    <s v="B"/>
    <x v="2"/>
  </r>
  <r>
    <s v="BATH"/>
    <x v="7"/>
    <s v="Spa Waffle|Spa Waffle|Spa Waffle"/>
    <s v="SHOWER CURTAIN"/>
    <s v="MP70-4982"/>
    <s v="Grey"/>
    <s v="108x72&quot;"/>
    <s v="A++"/>
    <n v="895"/>
    <n v="18669.73"/>
    <n v="8.5533213327705756E-5"/>
    <n v="0.87790071873185327"/>
    <n v="3155"/>
    <s v="Top 80-90"/>
    <s v="B"/>
    <x v="2"/>
  </r>
  <r>
    <s v="BLK"/>
    <x v="12"/>
    <s v="Alton|Alton|Alton"/>
    <s v="COMFORTER (SET)"/>
    <s v="WR10-3327"/>
    <s v="Tan Plaid"/>
    <s v="Full/Queen"/>
    <s v="B"/>
    <n v="327"/>
    <n v="18653.259999999998"/>
    <n v="8.5457757923502935E-5"/>
    <n v="0.87798617648977673"/>
    <n v="3156"/>
    <s v="Top 80-90"/>
    <s v="B"/>
    <x v="2"/>
  </r>
  <r>
    <s v="BLK"/>
    <x v="7"/>
    <s v="Riordan|Ellis|Ellis"/>
    <s v="COMFORTER (SET)"/>
    <s v="MP10-8401"/>
    <s v="Brown"/>
    <s v="King"/>
    <s v="B"/>
    <n v="232"/>
    <n v="18630.599999999999"/>
    <n v="8.5353943748685965E-5"/>
    <n v="0.87807153043352537"/>
    <n v="3157"/>
    <s v="Top 80-90"/>
    <s v="B"/>
    <x v="2"/>
  </r>
  <r>
    <s v="SHET"/>
    <x v="10"/>
    <s v="Cotton 144TC|Cotton 144TC|Cotton 144TC"/>
    <s v="SHEET/SHEET SET"/>
    <s v="CS20-1648"/>
    <s v="Scales"/>
    <s v="Twin"/>
    <s v="ARB"/>
    <n v="1226"/>
    <n v="18624.82"/>
    <n v="8.5327463345753833E-5"/>
    <n v="0.87815685789687115"/>
    <n v="3158"/>
    <s v="Top 80-90"/>
    <s v="B"/>
    <x v="2"/>
  </r>
  <r>
    <s v="WIN"/>
    <x v="7"/>
    <s v="Elena|Juline|Gail"/>
    <s v="VALANCE"/>
    <s v="MP41-4949"/>
    <s v="White"/>
    <s v="38x46&quot;"/>
    <s v="B"/>
    <n v="1269"/>
    <n v="18587.57"/>
    <n v="8.5156806769763878E-5"/>
    <n v="0.87824201470364094"/>
    <n v="3159"/>
    <s v="Top 80-90"/>
    <s v="B"/>
    <x v="2"/>
  </r>
  <r>
    <s v="YOUT"/>
    <x v="18"/>
    <s v="Pipeline|Switch|Maverick"/>
    <s v="COMFORTER (SET)"/>
    <s v="MZ10-063"/>
    <s v="Navy"/>
    <s v="Full/Queen"/>
    <s v="B"/>
    <n v="549"/>
    <n v="18582.18"/>
    <n v="8.5132113106821974E-5"/>
    <n v="0.87832714681674773"/>
    <n v="3160"/>
    <s v="Top 80-90"/>
    <s v="B"/>
    <x v="2"/>
  </r>
  <r>
    <s v="ADUL"/>
    <x v="7"/>
    <s v="Quebec|Mansfield|Vancouver"/>
    <s v="COVERLET&amp;BEDSPR"/>
    <s v="MP13-8484"/>
    <s v="Clay Red"/>
    <s v="Queen"/>
    <s v="TBD"/>
    <n v="359"/>
    <n v="18573.25"/>
    <n v="8.5091201342430279E-5"/>
    <n v="0.87841223801809021"/>
    <n v="3161"/>
    <s v="Top 80-90"/>
    <s v="B"/>
    <x v="2"/>
  </r>
  <r>
    <s v="SHET"/>
    <x v="7"/>
    <s v="300 Thread Count Organic Cotton|300 Thread Count Organic Cotton|300 Thread"/>
    <s v="SHEET/SHEET SET"/>
    <s v="MP20-8253"/>
    <s v="Ivory"/>
    <s v="Queen"/>
    <s v="B"/>
    <n v="581"/>
    <n v="18568.79"/>
    <n v="8.50707683671574E-5"/>
    <n v="0.87849730878645738"/>
    <n v="3162"/>
    <s v="Top 80-90"/>
    <s v="B"/>
    <x v="2"/>
  </r>
  <r>
    <s v="BLK"/>
    <x v="9"/>
    <s v="Electric Micro Fleece|Electric Micro Fleece|Electric Micro Fleece"/>
    <s v="ELECT BLANKET"/>
    <s v="BR54-3259"/>
    <s v="Navy"/>
    <s v="Full"/>
    <s v="B"/>
    <n v="337"/>
    <n v="18563.23"/>
    <n v="8.5045295868835125E-5"/>
    <n v="0.87858235408232621"/>
    <n v="3163"/>
    <s v="Top 80-90"/>
    <s v="B"/>
    <x v="2"/>
  </r>
  <r>
    <s v="BASI"/>
    <x v="7"/>
    <s v="Haven Plush|Haven Plush|Haven Plush"/>
    <s v="MATT PAD/TOPPER"/>
    <s v="CO16-372"/>
    <s v="White"/>
    <s v="Full"/>
    <s v="EXB"/>
    <n v="788"/>
    <n v="18549.52"/>
    <n v="8.4982485086101652E-5"/>
    <n v="0.87866733656741236"/>
    <n v="3164"/>
    <s v="Top 80-90"/>
    <s v="B"/>
    <x v="2"/>
  </r>
  <r>
    <s v="WIN"/>
    <x v="7"/>
    <s v="Aubrey|Whitman|Charlotte"/>
    <s v="VALANCE"/>
    <s v="MP41-7425"/>
    <s v="Navy"/>
    <s v="50x18&quot;"/>
    <s v="B"/>
    <n v="1384"/>
    <n v="18546.53"/>
    <n v="8.4968786746176538E-5"/>
    <n v="0.87875230535415849"/>
    <n v="3165"/>
    <s v="Top 80-90"/>
    <s v="B"/>
    <x v="2"/>
  </r>
  <r>
    <s v="BLK"/>
    <x v="7"/>
    <s v="Dream Soft|Dream Soft|Dream Soft"/>
    <s v="BLANKET"/>
    <s v="BR51-4445"/>
    <s v="Taupe"/>
    <s v="King"/>
    <s v="B"/>
    <n v="730"/>
    <n v="18534.54"/>
    <n v="8.491385594493844E-5"/>
    <n v="0.87883721921010338"/>
    <n v="3166"/>
    <s v="Top 80-90"/>
    <s v="B"/>
    <x v="2"/>
  </r>
  <r>
    <s v="ADUL"/>
    <x v="7"/>
    <s v="Vienna|Marcella|Adela"/>
    <s v="COMFORTER (SET)"/>
    <s v="MP10-503"/>
    <s v="Grey"/>
    <s v="Cal King"/>
    <s v="B"/>
    <n v="220"/>
    <n v="18511.689999999999"/>
    <n v="8.4809171307049283E-5"/>
    <n v="0.87892202838141043"/>
    <n v="3167"/>
    <s v="Top 80-90"/>
    <s v="B"/>
    <x v="2"/>
  </r>
  <r>
    <s v="ART"/>
    <x v="2"/>
    <s v="Sunburst|Sunburst|Sunburst"/>
    <s v="AWD"/>
    <s v="MPS95A-0022"/>
    <s v="Silver"/>
    <s v="30x30&quot;"/>
    <s v="B"/>
    <n v="370"/>
    <n v="18504.07"/>
    <n v="8.4774261156470945E-5"/>
    <n v="0.87900680264256692"/>
    <n v="3168"/>
    <s v="Top 80-90"/>
    <s v="B"/>
    <x v="2"/>
  </r>
  <r>
    <s v="WIN"/>
    <x v="7"/>
    <s v="Aubrey|Whitman|Charlotte"/>
    <s v="VALANCE"/>
    <s v="MP41-4989"/>
    <s v="Black"/>
    <s v="50x18&quot;"/>
    <s v="B"/>
    <n v="1353"/>
    <n v="18501.18"/>
    <n v="8.4761020955004872E-5"/>
    <n v="0.87909156366352192"/>
    <n v="3169"/>
    <s v="Top 80-90"/>
    <s v="B"/>
    <x v="2"/>
  </r>
  <r>
    <s v="YOUT"/>
    <x v="11"/>
    <s v="Callie|Ensley|Kelsey"/>
    <s v="COVERLET&amp;BEDSPR"/>
    <s v="UHK13-0092"/>
    <s v="Multi"/>
    <s v="Twin"/>
    <s v="B"/>
    <n v="320"/>
    <n v="18500.78"/>
    <n v="8.4759188401168736E-5"/>
    <n v="0.87917632285192304"/>
    <n v="3170"/>
    <s v="Top 80-90"/>
    <s v="B"/>
    <x v="2"/>
  </r>
  <r>
    <s v="BLK"/>
    <x v="9"/>
    <s v="Heated Plush|Heated Plush|Heated Plush"/>
    <s v="ELECT BLANKET"/>
    <s v="BR54-1932"/>
    <s v="Purple"/>
    <s v="Twin"/>
    <s v="B"/>
    <n v="375"/>
    <n v="18490.150000000001"/>
    <n v="8.4710488282973496E-5"/>
    <n v="0.879261033340206"/>
    <n v="3171"/>
    <s v="Top 80-90"/>
    <s v="B"/>
    <x v="2"/>
  </r>
  <r>
    <s v="ADUL"/>
    <x v="16"/>
    <s v="Oakley|Hayley|Glen"/>
    <s v="COVERLET&amp;BEDSPR"/>
    <s v="5DS13-0293"/>
    <s v="White"/>
    <s v="King/Cal K"/>
    <s v="B"/>
    <n v="460"/>
    <n v="18485.86"/>
    <n v="8.469083414308096E-5"/>
    <n v="0.87934572417434909"/>
    <n v="3172"/>
    <s v="Top 80-90"/>
    <s v="B"/>
    <x v="2"/>
  </r>
  <r>
    <s v="BASI"/>
    <x v="31"/>
    <s v="Signature|Signature|Signature"/>
    <s v="COMFORTER (SET)"/>
    <s v="CC10-0017"/>
    <s v="White"/>
    <s v="Full/Queen"/>
    <s v="B"/>
    <n v="313"/>
    <n v="18477.02"/>
    <n v="8.4650334703302398E-5"/>
    <n v="0.87943037450905237"/>
    <n v="3173"/>
    <s v="Top 80-90"/>
    <s v="B"/>
    <x v="2"/>
  </r>
  <r>
    <s v="ADUL"/>
    <x v="7"/>
    <s v="Quebec|Mansfield|Vancouver"/>
    <s v="THROW"/>
    <s v="MP50-2987"/>
    <s v="Seafoam"/>
    <s v="60x70&quot;"/>
    <s v="B"/>
    <n v="1080"/>
    <n v="18473.66"/>
    <n v="8.4634941251078872E-5"/>
    <n v="0.87951500945030348"/>
    <n v="3174"/>
    <s v="Top 80-90"/>
    <s v="B"/>
    <x v="2"/>
  </r>
  <r>
    <s v="BLK"/>
    <x v="1"/>
    <s v="Stockholm|Halmstad"/>
    <s v="THROW"/>
    <s v="II50-238"/>
    <s v="Taupe"/>
    <s v="50x60&quot;"/>
    <s v="B"/>
    <n v="905"/>
    <n v="18456.849999999999"/>
    <n v="8.4557928176115337E-5"/>
    <n v="0.87959956737847955"/>
    <n v="3175"/>
    <s v="Top 80-90"/>
    <s v="B"/>
    <x v="2"/>
  </r>
  <r>
    <s v="BASI"/>
    <x v="8"/>
    <s v="Highline|Montview|Montview"/>
    <s v="MATT PAD/TOPPER"/>
    <s v="BASI16-0238"/>
    <s v="White"/>
    <s v="Full"/>
    <s v="B"/>
    <n v="1104"/>
    <n v="18451.55"/>
    <n v="8.4533646837786579E-5"/>
    <n v="0.87968410102531736"/>
    <n v="3176"/>
    <s v="Top 80-90"/>
    <s v="B"/>
    <x v="2"/>
  </r>
  <r>
    <s v="BLK"/>
    <x v="9"/>
    <s v="Electric Micro Fleece|Electric Micro Fleece|Electric Micro Fleece"/>
    <s v="ELECT BLANKET"/>
    <s v="BR54-0412"/>
    <s v="Grey"/>
    <s v="Full"/>
    <s v="B+"/>
    <n v="328"/>
    <n v="18445.29"/>
    <n v="8.4504967370251086E-5"/>
    <n v="0.87976860599268758"/>
    <n v="3177"/>
    <s v="Top 80-90"/>
    <s v="B"/>
    <x v="2"/>
  </r>
  <r>
    <s v="BASI"/>
    <x v="8"/>
    <s v="1.5&quot; Gel Memory Foam|1.5&quot; Gel Memory Foam|1.5&quot; Gel Memory Foam"/>
    <s v="MATT PAD/TOPPER"/>
    <s v="BASI16-0416"/>
    <s v="Blue"/>
    <s v="Twin XL"/>
    <s v="B"/>
    <n v="675"/>
    <n v="18442.759999999998"/>
    <n v="8.449337646723753E-5"/>
    <n v="0.87985309936915479"/>
    <n v="3178"/>
    <s v="Top 80-90"/>
    <s v="B"/>
    <x v="2"/>
  </r>
  <r>
    <s v="SHET"/>
    <x v="7"/>
    <s v="1500 Thread Count|1500 Thread Count|1500 Thread Count"/>
    <s v="SHEET/SHEET SET"/>
    <s v="MP20-4842"/>
    <s v="White"/>
    <s v="Cal King"/>
    <s v="B"/>
    <n v="364"/>
    <n v="18409.919999999998"/>
    <n v="8.4342923797290942E-5"/>
    <n v="0.87993744229295212"/>
    <n v="3179"/>
    <s v="Top 80-90"/>
    <s v="B"/>
    <x v="2"/>
  </r>
  <r>
    <s v="SHET"/>
    <x v="9"/>
    <s v="600 Thread Count|600 Thread Count|600 Thread Count"/>
    <s v="SHEET/SHEET SET"/>
    <s v="BR20-1001"/>
    <s v="Seafoam"/>
    <s v="Cal King"/>
    <s v="B"/>
    <n v="512"/>
    <n v="18408.259999999998"/>
    <n v="8.4335318698870989E-5"/>
    <n v="0.88002177761165101"/>
    <n v="3180"/>
    <s v="Top 80-90"/>
    <s v="B"/>
    <x v="2"/>
  </r>
  <r>
    <s v="ADUL"/>
    <x v="3"/>
    <s v="Porter|Evans|Walker"/>
    <s v="COMFORTER (SET)"/>
    <s v="AM10-0454"/>
    <s v="Purple"/>
    <s v="Full"/>
    <s v="A"/>
    <n v="710"/>
    <n v="18404.3"/>
    <n v="8.4317176415893273E-5"/>
    <n v="0.88010609478806689"/>
    <n v="3181"/>
    <s v="Top 80-90"/>
    <s v="B"/>
    <x v="2"/>
  </r>
  <r>
    <s v="WIN"/>
    <x v="26"/>
    <s v="Blakesly|Kagen|Etro"/>
    <s v="WINDOW PANEL"/>
    <s v="SS40-0066"/>
    <s v="Grey"/>
    <s v="50x84&quot;"/>
    <s v="B+"/>
    <n v="1120"/>
    <n v="18402.97"/>
    <n v="8.4311083174388126E-5"/>
    <n v="0.88019040587124131"/>
    <n v="3182"/>
    <s v="Top 80-90"/>
    <s v="B"/>
    <x v="2"/>
  </r>
  <r>
    <s v="SHET"/>
    <x v="15"/>
    <s v="Cozy Cotton Flannel|Cozy Cotton Flannel|Cozy Cotton Flannel"/>
    <s v="SHEET/SHEET SET"/>
    <s v="TN20-0118"/>
    <s v="Tan Solid"/>
    <s v="Queen"/>
    <s v="B"/>
    <n v="751"/>
    <n v="18401.490000000002"/>
    <n v="8.4304302725194438E-5"/>
    <n v="0.88027471017396652"/>
    <n v="3183"/>
    <s v="Top 80-90"/>
    <s v="B"/>
    <x v="2"/>
  </r>
  <r>
    <s v="SHET"/>
    <x v="12"/>
    <s v="Cotton Flannel|Cotton Flannel|Cotton Flannel"/>
    <s v="SHEET/SHEET SET"/>
    <s v="WR20-4011"/>
    <s v="Grey Ski Jump"/>
    <s v="King"/>
    <s v="B"/>
    <n v="524"/>
    <n v="18392.64"/>
    <n v="8.4263757471569968E-5"/>
    <n v="0.88035897393143814"/>
    <n v="3184"/>
    <s v="Top 80-90"/>
    <s v="B"/>
    <x v="2"/>
  </r>
  <r>
    <s v="ART"/>
    <x v="7"/>
    <s v="Luminous|Luminous|Luminous"/>
    <s v="CANVAS"/>
    <s v="MP95C-0155"/>
    <s v="Blue"/>
    <s v="See below"/>
    <s v="B-"/>
    <n v="249"/>
    <n v="18388.599999999999"/>
    <n v="8.4245248677825013E-5"/>
    <n v="0.88044321918011592"/>
    <n v="3185"/>
    <s v="Top 80-90"/>
    <s v="B"/>
    <x v="2"/>
  </r>
  <r>
    <s v="ADUL"/>
    <x v="7"/>
    <s v="Bennett|Christian|William"/>
    <s v="COMFORTER (SET)"/>
    <s v="MP10-2420"/>
    <s v="Grey"/>
    <s v="Cal King"/>
    <s v="B+"/>
    <n v="220"/>
    <n v="18372.490000000002"/>
    <n v="8.4171442572074736E-5"/>
    <n v="0.88052739062268803"/>
    <n v="3186"/>
    <s v="Top 80-90"/>
    <s v="B"/>
    <x v="2"/>
  </r>
  <r>
    <s v="YOUT"/>
    <x v="13"/>
    <s v="Larissa|Sophie|Zara"/>
    <s v="COMFORTER (SET)"/>
    <s v="ID10-2419"/>
    <s v="Off-White"/>
    <s v="Full/Queen"/>
    <s v="B"/>
    <n v="483"/>
    <n v="18372.080000000002"/>
    <n v="8.4169564204392705E-5"/>
    <n v="0.88061156018689246"/>
    <n v="3187"/>
    <s v="Top 80-90"/>
    <s v="B"/>
    <x v="2"/>
  </r>
  <r>
    <s v="BASI"/>
    <x v="7"/>
    <s v="Cambria|Parkman|Parkman"/>
    <s v="BLANKET"/>
    <s v="MP51-7647"/>
    <s v="Slate Blue"/>
    <s v="Full/Queen"/>
    <s v="B"/>
    <n v="695"/>
    <n v="18369.47"/>
    <n v="8.4157606790611925E-5"/>
    <n v="0.88069571779368305"/>
    <n v="3188"/>
    <s v="Top 80-90"/>
    <s v="B"/>
    <x v="2"/>
  </r>
  <r>
    <s v="BLK"/>
    <x v="9"/>
    <s v="Heated Plush|Heated Plush|Heated Plush"/>
    <s v="ELECT BLANKET"/>
    <s v="BR54-1928"/>
    <s v="Teal"/>
    <s v="Twin"/>
    <s v="B"/>
    <n v="379"/>
    <n v="18337.3"/>
    <n v="8.4010223648340858E-5"/>
    <n v="0.8807797280173314"/>
    <n v="3189"/>
    <s v="Top 80-90"/>
    <s v="B"/>
    <x v="2"/>
  </r>
  <r>
    <s v="ADUL"/>
    <x v="1"/>
    <s v="Cairo|Cairo|Cairo"/>
    <s v="COMFORTER (SET)"/>
    <s v="II10-1331"/>
    <s v="Ivory"/>
    <s v="King/Cal K"/>
    <s v="B"/>
    <n v="236"/>
    <n v="18328.400000000001"/>
    <n v="8.3969449325486888E-5"/>
    <n v="0.88086369746665694"/>
    <n v="3190"/>
    <s v="Top 80-90"/>
    <s v="B"/>
    <x v="2"/>
  </r>
  <r>
    <s v="SHET"/>
    <x v="10"/>
    <s v="Cotton Flannel 135GSM|Cotton Flannel 135GSM|Cotton Flannel 135GSM"/>
    <s v="SHEET/SHEET SET"/>
    <s v="CS20-1085"/>
    <s v="Scottish Plaid Blue"/>
    <s v="Queen"/>
    <s v="ARB"/>
    <n v="660"/>
    <n v="18316.330000000002"/>
    <n v="8.3914152013481552E-5"/>
    <n v="0.88094761161867041"/>
    <n v="3191"/>
    <s v="Top 80-90"/>
    <s v="B"/>
    <x v="2"/>
  </r>
  <r>
    <s v="HHL"/>
    <x v="17"/>
    <s v="Seaside|Seaside|Seaside"/>
    <s v="COVERLET&amp;BEDSPR"/>
    <s v="HH13-1835"/>
    <s v="Navy"/>
    <s v="Full/Queen"/>
    <s v="B"/>
    <n v="228"/>
    <n v="18297.16"/>
    <n v="8.3826326870884831E-5"/>
    <n v="0.88103143794554128"/>
    <n v="3192"/>
    <s v="Top 80-90"/>
    <s v="B"/>
    <x v="2"/>
  </r>
  <r>
    <s v="ADUL"/>
    <x v="7"/>
    <s v="Laurel|Vivian|Piedmont"/>
    <s v="COMFORTER (SET)"/>
    <s v="MP10-740"/>
    <s v="White"/>
    <s v="Cal King"/>
    <s v="B"/>
    <n v="277"/>
    <n v="18282.41"/>
    <n v="8.3758751448177399E-5"/>
    <n v="0.88111519669698946"/>
    <n v="3193"/>
    <s v="Top 80-90"/>
    <s v="B"/>
    <x v="2"/>
  </r>
  <r>
    <s v="ADUL"/>
    <x v="7"/>
    <s v="Quebec|Mansfield|Vancouver"/>
    <s v="COVERLET&amp;BEDSPR"/>
    <s v="MP13-6486"/>
    <s v="Mocha"/>
    <s v="Full/Queen"/>
    <s v="A"/>
    <n v="493"/>
    <n v="18271.89"/>
    <n v="8.371055528228708E-5"/>
    <n v="0.88119890725227179"/>
    <n v="3194"/>
    <s v="Top 80-90"/>
    <s v="B"/>
    <x v="2"/>
  </r>
  <r>
    <s v="YOUT"/>
    <x v="25"/>
    <s v="Brooklyn|Maize|Kay"/>
    <s v="COVERLET&amp;BEDSPR"/>
    <s v="UH13-2208"/>
    <s v="Pink"/>
    <s v="Daybed"/>
    <s v="B"/>
    <n v="302"/>
    <n v="18270.189999999999"/>
    <n v="8.3702766928483508E-5"/>
    <n v="0.88128261001920027"/>
    <n v="3195"/>
    <s v="Top 80-90"/>
    <s v="B"/>
    <x v="2"/>
  </r>
  <r>
    <s v="BLK"/>
    <x v="9"/>
    <s v="Heated Plush|Heated Plush|Heated Plush"/>
    <s v="ELECT BLANKET"/>
    <s v="BR54-0908"/>
    <s v="Black"/>
    <s v="Full"/>
    <s v="B+"/>
    <n v="337"/>
    <n v="18258.52"/>
    <n v="8.3649302170314308E-5"/>
    <n v="0.88136625932137058"/>
    <n v="3196"/>
    <s v="Top 80-90"/>
    <s v="B"/>
    <x v="2"/>
  </r>
  <r>
    <s v="ADUL"/>
    <x v="3"/>
    <s v="Blake|Calvin|Owain/Erik"/>
    <s v="COMFORTER (SET)"/>
    <s v="AM10-0128"/>
    <s v="Navy/Blue"/>
    <s v="Twin/Twin "/>
    <s v="B"/>
    <n v="912"/>
    <n v="18253.599999999999"/>
    <n v="8.3626761758129857E-5"/>
    <n v="0.88144988608312869"/>
    <n v="3197"/>
    <s v="Top 80-90"/>
    <s v="B"/>
    <x v="2"/>
  </r>
  <r>
    <s v="SHET"/>
    <x v="6"/>
    <s v="Satin|Satin|Satin"/>
    <s v="PILLOWCASE"/>
    <s v="MPE21-919"/>
    <s v="Light Grey"/>
    <s v="Standard"/>
    <s v="B"/>
    <n v="2955"/>
    <n v="18242.43"/>
    <n v="8.3575587692255821E-5"/>
    <n v="0.88153346167082092"/>
    <n v="3198"/>
    <s v="Top 80-90"/>
    <s v="B"/>
    <x v="2"/>
  </r>
  <r>
    <s v="ADUL"/>
    <x v="7"/>
    <s v="Orly|Eliana|Tamar"/>
    <s v="COMFORTER (SET)"/>
    <s v="MP10-8376"/>
    <s v="Ivory"/>
    <s v="King/Cal K"/>
    <s v="TBD"/>
    <n v="280"/>
    <n v="18240.830000000002"/>
    <n v="8.3568257476911303E-5"/>
    <n v="0.88161702992829782"/>
    <n v="3199"/>
    <s v="Top 80-90"/>
    <s v="B"/>
    <x v="2"/>
  </r>
  <r>
    <s v="ADUL"/>
    <x v="7"/>
    <s v="Blaire|Anderson|Burnett"/>
    <s v="COMFORTER (SET)"/>
    <s v="MP10-950"/>
    <s v="Grey"/>
    <s v="Cal King"/>
    <s v="B"/>
    <n v="231"/>
    <n v="18240.400000000001"/>
    <n v="8.3566287481537456E-5"/>
    <n v="0.88170059621577934"/>
    <n v="3200"/>
    <s v="Top 80-90"/>
    <s v="B"/>
    <x v="2"/>
  </r>
  <r>
    <s v="BASI"/>
    <x v="29"/>
    <s v="Cooling Touch|Cooling Touch|Cooling Touch"/>
    <s v="BLANKET"/>
    <s v="SI51-0013"/>
    <s v="White"/>
    <s v="King"/>
    <s v="TBD"/>
    <n v="531"/>
    <n v="18233.849999999999"/>
    <n v="8.3536279412470748E-5"/>
    <n v="0.88178413249519183"/>
    <n v="3201"/>
    <s v="Top 80-90"/>
    <s v="B"/>
    <x v="2"/>
  </r>
  <r>
    <s v="BLK"/>
    <x v="12"/>
    <s v="Burlington|Burlington|Burlington"/>
    <s v="BLANKET"/>
    <s v="WR51-2211"/>
    <s v="Grey"/>
    <s v="Twin"/>
    <s v="A+"/>
    <n v="1005"/>
    <n v="18217.27"/>
    <n v="8.3460320055963005E-5"/>
    <n v="0.88186759281524785"/>
    <n v="3202"/>
    <s v="Top 80-90"/>
    <s v="B"/>
    <x v="2"/>
  </r>
  <r>
    <s v="BLK"/>
    <x v="12"/>
    <s v="Burlington|Burlington|Burlington"/>
    <s v="BLANKET"/>
    <s v="WR51-3914"/>
    <s v="Black"/>
    <s v="Full/Queen"/>
    <s v="B"/>
    <n v="764"/>
    <n v="18211.34"/>
    <n v="8.3433152445342332E-5"/>
    <n v="0.88195102596769315"/>
    <n v="3203"/>
    <s v="Top 80-90"/>
    <s v="B"/>
    <x v="2"/>
  </r>
  <r>
    <s v="WIN"/>
    <x v="7"/>
    <s v="Emilia|Natalie|Lillian"/>
    <s v="WINDOW PANEL"/>
    <s v="MP40-6367"/>
    <s v="White"/>
    <s v="50x95&quot; Bla"/>
    <s v="B+"/>
    <n v="688"/>
    <n v="18189.330000000002"/>
    <n v="8.3332316170509066E-5"/>
    <n v="0.88203435828386367"/>
    <n v="3204"/>
    <s v="Top 80-90"/>
    <s v="B"/>
    <x v="2"/>
  </r>
  <r>
    <s v="ART"/>
    <x v="7"/>
    <s v="Avant Garden|Avant Garden|Avant Garden"/>
    <s v="AWD"/>
    <s v="MP95B-0262"/>
    <s v="Multi"/>
    <s v="See below"/>
    <s v="B"/>
    <n v="580"/>
    <n v="18186.400000000001"/>
    <n v="8.3318892713659388E-5"/>
    <n v="0.8821176771765773"/>
    <n v="3205"/>
    <s v="Top 80-90"/>
    <s v="B"/>
    <x v="2"/>
  </r>
  <r>
    <s v="SHET"/>
    <x v="15"/>
    <s v="Cozy Cotton Flannel|Cozy Cotton Flannel|Cozy Cotton Flannel"/>
    <s v="SHEET/SHEET SET"/>
    <s v="TN20-0353"/>
    <s v="Grey Dots"/>
    <s v="Twin"/>
    <s v="B"/>
    <n v="1093"/>
    <n v="18177.810000000001"/>
    <n v="8.3279538620028421E-5"/>
    <n v="0.88220095671519727"/>
    <n v="3206"/>
    <s v="Top 80-90"/>
    <s v="B"/>
    <x v="2"/>
  </r>
  <r>
    <s v="BLK"/>
    <x v="5"/>
    <s v="Plush Heated|Plush Heated|Plush Heated"/>
    <s v="ELECT BLANKET"/>
    <s v="ST54-0087"/>
    <s v="Ivory"/>
    <s v="Full"/>
    <s v="B"/>
    <n v="333"/>
    <n v="18173.990000000002"/>
    <n v="8.3262037730893337E-5"/>
    <n v="0.88228421875292817"/>
    <n v="3207"/>
    <s v="Top 80-90"/>
    <s v="B"/>
    <x v="2"/>
  </r>
  <r>
    <s v="BLK"/>
    <x v="13"/>
    <s v="Microlight Plush|Microlight Plush|Microlight Plush"/>
    <s v="BLANKET"/>
    <s v="ID51-822"/>
    <s v="Aqua"/>
    <s v="Full/Queen"/>
    <s v="B"/>
    <n v="1216"/>
    <n v="18145.689999999999"/>
    <n v="8.3132384546986854E-5"/>
    <n v="0.88236735113747511"/>
    <n v="3208"/>
    <s v="Top 80-90"/>
    <s v="B"/>
    <x v="2"/>
  </r>
  <r>
    <s v="BLK"/>
    <x v="5"/>
    <s v="Fleece to Sherpa|Fleece to Sherpa|Fleece to Sherpa"/>
    <s v="ELECT BLANKET"/>
    <s v="ST54-0133"/>
    <s v="Brown"/>
    <s v="Twin"/>
    <s v="B"/>
    <n v="400"/>
    <n v="18136.71"/>
    <n v="8.3091243713365659E-5"/>
    <n v="0.88245044238118853"/>
    <n v="3209"/>
    <s v="Top 80-90"/>
    <s v="B"/>
    <x v="2"/>
  </r>
  <r>
    <s v="BLK"/>
    <x v="7"/>
    <s v="Chloe|Mila|Mila"/>
    <s v="THROW"/>
    <s v="MP50N-5511"/>
    <s v="Blush"/>
    <s v="50x60&quot;"/>
    <s v="B"/>
    <n v="912"/>
    <n v="18118.310000000001"/>
    <n v="8.3006946236903513E-5"/>
    <n v="0.88253344932742539"/>
    <n v="3210"/>
    <s v="Top 80-90"/>
    <s v="B"/>
    <x v="2"/>
  </r>
  <r>
    <s v="BASI"/>
    <x v="8"/>
    <s v="4&quot; Gel Memory Foam with 3M Cover|4&quot; Gel Memory Foam with 3M Cover|4&quot; Gel Me"/>
    <s v="MATT PAD/TOPPER"/>
    <s v="BASI16-0450"/>
    <s v="White"/>
    <s v="Twin"/>
    <s v="B"/>
    <n v="239"/>
    <n v="18117.12"/>
    <n v="8.3001494389240999E-5"/>
    <n v="0.88261645082181461"/>
    <n v="3211"/>
    <s v="Top 80-90"/>
    <s v="B"/>
    <x v="2"/>
  </r>
  <r>
    <s v="ADUL"/>
    <x v="7"/>
    <s v="Bella|Abigail|Florence"/>
    <s v="COMFORTER (SET)"/>
    <s v="MP10-8404"/>
    <s v="Brown"/>
    <s v="Full/Queen"/>
    <s v="B"/>
    <n v="374"/>
    <n v="18106.59"/>
    <n v="8.2953252409504786E-5"/>
    <n v="0.88269940407422409"/>
    <n v="3212"/>
    <s v="Top 80-90"/>
    <s v="B"/>
    <x v="2"/>
  </r>
  <r>
    <s v="BLK"/>
    <x v="5"/>
    <s v="Parsa AZ|Parsa AZ|Parsa AZ"/>
    <s v="ELECT BLANKET"/>
    <s v="ST54-0030"/>
    <s v="Plum"/>
    <s v="50x60&quot;"/>
    <s v="ARB-"/>
    <n v="583"/>
    <n v="18098.29"/>
    <n v="8.291522691740502E-5"/>
    <n v="0.88278231930114148"/>
    <n v="3213"/>
    <s v="Top 80-90"/>
    <s v="B"/>
    <x v="2"/>
  </r>
  <r>
    <s v="BLK"/>
    <x v="7"/>
    <s v="Freshspun Basketweave|Freshspun Basketweave|Freshspun Basketweave"/>
    <s v="BLANKET"/>
    <s v="BL51N-0849"/>
    <s v="Natural"/>
    <s v="Full/Queen"/>
    <s v="B"/>
    <n v="959"/>
    <n v="18092.5"/>
    <n v="8.2888700700626966E-5"/>
    <n v="0.88286520800184209"/>
    <n v="3214"/>
    <s v="Top 80-90"/>
    <s v="B"/>
    <x v="2"/>
  </r>
  <r>
    <s v="BLK"/>
    <x v="9"/>
    <s v="Microplush|Microplush|Microplush"/>
    <s v="ELECT BLANKET"/>
    <s v="BR54-4130"/>
    <s v="Taupe"/>
    <s v="Queen"/>
    <s v="B"/>
    <n v="173"/>
    <n v="18092.47"/>
    <n v="8.2888563259089269E-5"/>
    <n v="0.8829480965651012"/>
    <n v="3215"/>
    <s v="Top 80-90"/>
    <s v="B"/>
    <x v="2"/>
  </r>
  <r>
    <s v="BLK"/>
    <x v="5"/>
    <s v="Waterproof|Waterproof|Waterproof"/>
    <s v="ELEC MATT PAD"/>
    <s v="ST55-0116"/>
    <s v="White"/>
    <s v="Full"/>
    <s v="B"/>
    <n v="327"/>
    <n v="18086.09"/>
    <n v="8.2859334025402932E-5"/>
    <n v="0.88303095589912661"/>
    <n v="3216"/>
    <s v="Top 80-90"/>
    <s v="B"/>
    <x v="2"/>
  </r>
  <r>
    <s v="BLK"/>
    <x v="13"/>
    <s v="Microlight Plush|Microlight Plush|Microlight Plush"/>
    <s v="BLANKET"/>
    <s v="ID51-825"/>
    <s v="Yellow"/>
    <s v="Full/Queen"/>
    <s v="B"/>
    <n v="1202"/>
    <n v="18081.990000000002"/>
    <n v="8.284055034858257E-5"/>
    <n v="0.88311379644947519"/>
    <n v="3217"/>
    <s v="Top 80-90"/>
    <s v="B"/>
    <x v="2"/>
  </r>
  <r>
    <s v="ADUL"/>
    <x v="2"/>
    <s v="Essence|Essence|Essence"/>
    <s v="COMFORTER (SET)"/>
    <s v="MPS10-551"/>
    <s v="Green"/>
    <s v="Queen"/>
    <s v="TBD"/>
    <n v="95"/>
    <n v="18075.41"/>
    <n v="8.2810404837978152E-5"/>
    <n v="0.88319660685431312"/>
    <n v="3218"/>
    <s v="Top 80-90"/>
    <s v="B"/>
    <x v="2"/>
  </r>
  <r>
    <s v="HHL"/>
    <x v="17"/>
    <s v="Livia|Livia|Livia"/>
    <s v="COMFORTER (SET)"/>
    <s v="HH10-1802"/>
    <s v="Multi"/>
    <s v="Cal King"/>
    <s v="B+"/>
    <n v="151"/>
    <n v="18069.89"/>
    <n v="8.2785115595039509E-5"/>
    <n v="0.88327939196990812"/>
    <n v="3219"/>
    <s v="Top 80-90"/>
    <s v="B"/>
    <x v="2"/>
  </r>
  <r>
    <s v="ADUL"/>
    <x v="6"/>
    <s v="Maible|Caldwell|Calla"/>
    <s v="COMFORTER (SET)"/>
    <s v="MPE10-733"/>
    <s v="Purple"/>
    <s v="Full"/>
    <s v="B"/>
    <n v="305"/>
    <n v="18061.22"/>
    <n v="8.2745394990641318E-5"/>
    <n v="0.88336213736489877"/>
    <n v="3220"/>
    <s v="Top 80-90"/>
    <s v="B"/>
    <x v="2"/>
  </r>
  <r>
    <s v="ADUL"/>
    <x v="6"/>
    <s v="Joella|Loretta|Emma"/>
    <s v="COMFORTER (SET)"/>
    <s v="MPE10-811"/>
    <s v="Blush"/>
    <s v="Cal King"/>
    <s v="B"/>
    <n v="160"/>
    <n v="18056.89"/>
    <n v="8.2725557595365163E-5"/>
    <n v="0.88344486292249413"/>
    <n v="3221"/>
    <s v="Top 80-90"/>
    <s v="B"/>
    <x v="2"/>
  </r>
  <r>
    <s v="ADUL"/>
    <x v="7"/>
    <s v="Quebec|Mansfield|Vancouver"/>
    <s v="COVERLET&amp;BEDSPR"/>
    <s v="MP13-6130"/>
    <s v="Navy"/>
    <s v="Twin"/>
    <s v="A"/>
    <n v="521"/>
    <n v="18042.62"/>
    <n v="8.2660181237261077E-5"/>
    <n v="0.88352752310373139"/>
    <n v="3222"/>
    <s v="Top 80-90"/>
    <s v="B"/>
    <x v="2"/>
  </r>
  <r>
    <s v="ADUL"/>
    <x v="7"/>
    <s v="Donovan|Blaine|Perry"/>
    <s v="COMFORTER (SET)"/>
    <s v="MP10-4346"/>
    <s v="Navy"/>
    <s v="Cal King"/>
    <s v="B"/>
    <n v="230"/>
    <n v="18033.72"/>
    <n v="8.261940691440712E-5"/>
    <n v="0.88361014251064585"/>
    <n v="3223"/>
    <s v="Top 80-90"/>
    <s v="B"/>
    <x v="2"/>
  </r>
  <r>
    <s v="SHET"/>
    <x v="13"/>
    <s v="Cozy Soft|Cozy Soft|Cozy Soft"/>
    <s v="SHEET/SHEET SET"/>
    <s v="ID20-1556"/>
    <s v="Grey/Pink Dots"/>
    <s v="Twin"/>
    <s v="B"/>
    <n v="1034"/>
    <n v="18029.97"/>
    <n v="8.2602226722193367E-5"/>
    <n v="0.88369274473736803"/>
    <n v="3224"/>
    <s v="Top 80-90"/>
    <s v="B"/>
    <x v="2"/>
  </r>
  <r>
    <s v="SHET"/>
    <x v="7"/>
    <s v="3M Microcell|3M Microcell|3M Microcell"/>
    <s v="SHEET/SHEET SET"/>
    <s v="MP20-2385"/>
    <s v="Grey"/>
    <s v="Queen"/>
    <s v="B"/>
    <n v="913"/>
    <n v="18022.36"/>
    <n v="8.2567362385460911E-5"/>
    <n v="0.88377531209975346"/>
    <n v="3225"/>
    <s v="Top 80-90"/>
    <s v="B"/>
    <x v="2"/>
  </r>
  <r>
    <s v="YOUT"/>
    <x v="13"/>
    <s v="Marsden|James|Eddie"/>
    <s v="COMFORTER (SET)"/>
    <s v="ID10-1730"/>
    <s v="Blue/Grey"/>
    <s v="Twin XL"/>
    <s v="B"/>
    <n v="517"/>
    <n v="18017.98"/>
    <n v="8.2547295920955242E-5"/>
    <n v="0.88385785939567441"/>
    <n v="3226"/>
    <s v="Top 80-90"/>
    <s v="B"/>
    <x v="2"/>
  </r>
  <r>
    <s v="ADUL"/>
    <x v="7"/>
    <s v="Dawn|Vanessa|Stella"/>
    <s v="SHOWER CURTAIN"/>
    <s v="MP70-3038"/>
    <s v="Coral"/>
    <s v="72x72&quot;"/>
    <s v="B"/>
    <n v="917"/>
    <n v="18002.439999999999"/>
    <n v="8.2476101204421445E-5"/>
    <n v="0.88394033549687878"/>
    <n v="3227"/>
    <s v="Top 80-90"/>
    <s v="B"/>
    <x v="2"/>
  </r>
  <r>
    <s v="SHET"/>
    <x v="9"/>
    <s v="600 Thread Count|600 Thread Count|600 Thread Count"/>
    <s v="SHEET/SHEET SET"/>
    <s v="BR20-0993"/>
    <s v="Ivory"/>
    <s v="Cal King"/>
    <s v="B"/>
    <n v="499"/>
    <n v="17995.63"/>
    <n v="8.2444901975361275E-5"/>
    <n v="0.88402278039885418"/>
    <n v="3228"/>
    <s v="Top 80-90"/>
    <s v="B"/>
    <x v="2"/>
  </r>
  <r>
    <s v="SHET"/>
    <x v="9"/>
    <s v="600 Thread Count|600 Thread Count|600 Thread Count"/>
    <s v="SHEET/SHEET SET"/>
    <s v="BR20-0990"/>
    <s v="Ivory"/>
    <s v="Full"/>
    <s v="B"/>
    <n v="600"/>
    <n v="17995.14"/>
    <n v="8.2442657096912006E-5"/>
    <n v="0.88410522305595107"/>
    <n v="3229"/>
    <s v="Top 80-90"/>
    <s v="B"/>
    <x v="2"/>
  </r>
  <r>
    <s v="BLK"/>
    <x v="5"/>
    <s v="Freya AZ|Freya AZ|Freya AZ"/>
    <s v="ELECT BLANKET"/>
    <s v="ST54-0191"/>
    <s v="Smoke Grey"/>
    <s v="50x60&quot;"/>
    <s v="ARB"/>
    <n v="570"/>
    <n v="17983.14"/>
    <n v="8.2387680481827986E-5"/>
    <n v="0.88418761073643293"/>
    <n v="3230"/>
    <s v="Top 80-90"/>
    <s v="B"/>
    <x v="2"/>
  </r>
  <r>
    <s v="ADUL"/>
    <x v="3"/>
    <s v="Porter|Evans|Walker"/>
    <s v="DUVET&amp;DUVET SET"/>
    <s v="AM12-0150"/>
    <s v="Blush"/>
    <s v="Queen"/>
    <s v="A++"/>
    <n v="840"/>
    <n v="17979.18"/>
    <n v="8.236953819885027E-5"/>
    <n v="0.88426998027463177"/>
    <n v="3231"/>
    <s v="Top 80-90"/>
    <s v="B"/>
    <x v="2"/>
  </r>
  <r>
    <s v="BATH"/>
    <x v="7"/>
    <s v="Evan|Ethan|Jordan"/>
    <s v="BATH RUG"/>
    <s v="MP72-7334"/>
    <s v="White"/>
    <s v="24x72&quot;"/>
    <s v="B"/>
    <n v="535"/>
    <n v="17972.41"/>
    <n v="8.2338522225173705E-5"/>
    <n v="0.88435231879685694"/>
    <n v="3232"/>
    <s v="Top 80-90"/>
    <s v="B"/>
    <x v="2"/>
  </r>
  <r>
    <s v="YOUT"/>
    <x v="18"/>
    <s v="Brody|Cameron|Bradley"/>
    <s v="COMFORTER (SET)"/>
    <s v="MZ10-098"/>
    <s v="Blue"/>
    <s v="Twin/Twin "/>
    <s v="B"/>
    <n v="624"/>
    <n v="17965.21"/>
    <n v="8.2305536256123293E-5"/>
    <n v="0.88443462433311304"/>
    <n v="3233"/>
    <s v="Top 80-90"/>
    <s v="B"/>
    <x v="2"/>
  </r>
  <r>
    <s v="ADUL"/>
    <x v="1"/>
    <s v="Cairo|Cairo|Cairo"/>
    <s v="COMFORTER (SET)"/>
    <s v="II10-1330"/>
    <s v="Ivory"/>
    <s v="Full/Queen"/>
    <s v="B"/>
    <n v="265"/>
    <n v="17961.509999999998"/>
    <n v="8.2288585133139054E-5"/>
    <n v="0.88451691291824619"/>
    <n v="3234"/>
    <s v="Top 80-90"/>
    <s v="B"/>
    <x v="2"/>
  </r>
  <r>
    <s v="SHET"/>
    <x v="10"/>
    <s v="Cotton Flannel 135GSM|Cotton Flannel 135GSM|Cotton Flannel 135GSM"/>
    <s v="SHEET/SHEET SET"/>
    <s v="CS20-0356"/>
    <s v="Plaid Grey"/>
    <s v="Queen"/>
    <s v="ARB"/>
    <n v="744"/>
    <n v="17960.16"/>
    <n v="8.2282400263942104E-5"/>
    <n v="0.88459919531851017"/>
    <n v="3235"/>
    <s v="Top 80-90"/>
    <s v="B"/>
    <x v="2"/>
  </r>
  <r>
    <s v="WIN"/>
    <x v="7"/>
    <s v="Amherst|Eastridge|Salem"/>
    <s v="VALANCE"/>
    <s v="MP41-2231"/>
    <s v="Navy"/>
    <s v="50x18&quot;"/>
    <s v="B"/>
    <n v="1780"/>
    <n v="17933.560000000001"/>
    <n v="8.216053543383922E-5"/>
    <n v="0.88468135585394403"/>
    <n v="3236"/>
    <s v="Top 80-90"/>
    <s v="B"/>
    <x v="2"/>
  </r>
  <r>
    <s v="BLK"/>
    <x v="15"/>
    <s v="Sherpa|Sherpa|Sherpa"/>
    <s v="ELECT BLANKET"/>
    <s v="TN54-0498"/>
    <s v="Blue"/>
    <s v="King"/>
    <s v="B"/>
    <n v="203"/>
    <n v="17927.560000000001"/>
    <n v="8.2133047126297203E-5"/>
    <n v="0.88476348890107037"/>
    <n v="3237"/>
    <s v="Top 80-90"/>
    <s v="B"/>
    <x v="2"/>
  </r>
  <r>
    <s v="BASI"/>
    <x v="7"/>
    <s v="Haven Plush|Haven Plush|Haven Plush"/>
    <s v="MATT PAD/TOPPER"/>
    <s v="CO16-370"/>
    <s v="White"/>
    <s v="Twin"/>
    <s v="EXB"/>
    <n v="1044"/>
    <n v="17915.04"/>
    <n v="8.2075688191226217E-5"/>
    <n v="0.88484556458926156"/>
    <n v="3238"/>
    <s v="Top 80-90"/>
    <s v="B"/>
    <x v="2"/>
  </r>
  <r>
    <s v="HHL"/>
    <x v="17"/>
    <s v="Morgan|Morgan|Morgan"/>
    <s v="COMFORTER (SET)"/>
    <s v="HH10-1827"/>
    <s v="White/Grey"/>
    <s v="Cal King"/>
    <s v="A+"/>
    <n v="144"/>
    <n v="17913.099999999999"/>
    <n v="8.2066800305120958E-5"/>
    <n v="0.88492763138956665"/>
    <n v="3239"/>
    <s v="Top 80-90"/>
    <s v="B"/>
    <x v="2"/>
  </r>
  <r>
    <s v="YOUT"/>
    <x v="11"/>
    <s v="Callie|Ensley|Kelsey"/>
    <s v="COMFORTER (SET)"/>
    <s v="UHK10-0126"/>
    <s v="Lavender"/>
    <s v="Twin"/>
    <s v="B"/>
    <n v="292"/>
    <n v="17900.669999999998"/>
    <n v="8.2009853694663091E-5"/>
    <n v="0.88500964124326131"/>
    <n v="3240"/>
    <s v="Top 80-90"/>
    <s v="B"/>
    <x v="2"/>
  </r>
  <r>
    <s v="SHET"/>
    <x v="7"/>
    <s v="800 Thread Count|800 Thread Count|800 Thread Count"/>
    <s v="SHEET/SHEET SET"/>
    <s v="MP20-6422"/>
    <s v="Charcoal"/>
    <s v="Queen"/>
    <s v="B"/>
    <n v="504"/>
    <n v="17899.599999999999"/>
    <n v="8.2004951613151434E-5"/>
    <n v="0.88509164619487446"/>
    <n v="3241"/>
    <s v="Top 80-90"/>
    <s v="B"/>
    <x v="2"/>
  </r>
  <r>
    <s v="WIN"/>
    <x v="7"/>
    <s v="Kyler|Suvi|Juno"/>
    <s v="WINDOW PANEL"/>
    <s v="MP40-7971"/>
    <s v="White"/>
    <s v="34x64&quot;"/>
    <s v="B-"/>
    <n v="423"/>
    <n v="17894.72"/>
    <n v="8.1982594456350615E-5"/>
    <n v="0.88517362878933081"/>
    <n v="3242"/>
    <s v="Top 80-90"/>
    <s v="B"/>
    <x v="2"/>
  </r>
  <r>
    <s v="YOUT"/>
    <x v="13"/>
    <s v="Lucy|Vera|Elise"/>
    <s v="DUVET&amp;DUVET SET"/>
    <s v="ID12-2195"/>
    <s v="Pink"/>
    <s v="Full/Queen"/>
    <s v="B"/>
    <n v="519"/>
    <n v="17894.3"/>
    <n v="8.1980670274822676E-5"/>
    <n v="0.88525560945960569"/>
    <n v="3243"/>
    <s v="Top 80-90"/>
    <s v="B"/>
    <x v="2"/>
  </r>
  <r>
    <s v="WIN"/>
    <x v="7"/>
    <s v="Anaheim|Salford|Preston"/>
    <s v="WINDOW PANEL"/>
    <s v="MP40-8274"/>
    <s v="Grey"/>
    <s v="50x84&quot;"/>
    <s v="B"/>
    <n v="964"/>
    <n v="17888.650000000001"/>
    <n v="8.1954785451887296E-5"/>
    <n v="0.88533756424505761"/>
    <n v="3244"/>
    <s v="Top 80-90"/>
    <s v="B"/>
    <x v="2"/>
  </r>
  <r>
    <s v="SHET"/>
    <x v="10"/>
    <s v="Cotton Flannel 135GSM|Cotton Flannel 135GSM|Cotton Flannel 135GSM"/>
    <s v="SHEET/SHEET SET"/>
    <s v="CS20-1086"/>
    <s v="Scottish Plaid Blue"/>
    <s v="King"/>
    <s v="ARA"/>
    <n v="579"/>
    <n v="17862.150000000001"/>
    <n v="8.1833378760243425E-5"/>
    <n v="0.88541939762381783"/>
    <n v="3245"/>
    <s v="Top 80-90"/>
    <s v="B"/>
    <x v="2"/>
  </r>
  <r>
    <s v="BLK"/>
    <x v="9"/>
    <s v="Electric Micro Fleece|Electric Micro Fleece|Electric Micro Fleece"/>
    <s v="ELECT BLANKET"/>
    <s v="BR54-0411"/>
    <s v="Grey"/>
    <s v="Twin"/>
    <s v="B+"/>
    <n v="351"/>
    <n v="17854.41"/>
    <n v="8.1797918843514231E-5"/>
    <n v="0.88550119554266138"/>
    <n v="3246"/>
    <s v="Top 80-90"/>
    <s v="B"/>
    <x v="2"/>
  </r>
  <r>
    <s v="ADUL"/>
    <x v="3"/>
    <s v="Boulder Stripe|Cascade Stripe|Highland Stripe"/>
    <s v="COMFORTER (SET)"/>
    <s v="AM10-0028"/>
    <s v="Black"/>
    <s v="Twin/Twin "/>
    <s v="A"/>
    <n v="683"/>
    <n v="17830.52"/>
    <n v="8.1688469565651141E-5"/>
    <n v="0.88558288401222707"/>
    <n v="3247"/>
    <s v="Top 80-90"/>
    <s v="B"/>
    <x v="2"/>
  </r>
  <r>
    <s v="BLK"/>
    <x v="1"/>
    <s v="Bree Knit|Bree Knit|Bree Knit"/>
    <s v="BLANKET"/>
    <s v="II51-725"/>
    <s v="Ivory"/>
    <s v="Full/Queen"/>
    <s v="B"/>
    <n v="450"/>
    <n v="17830.09"/>
    <n v="8.1686499570277294E-5"/>
    <n v="0.88566457051179737"/>
    <n v="3248"/>
    <s v="Top 80-90"/>
    <s v="B"/>
    <x v="2"/>
  </r>
  <r>
    <s v="SHET"/>
    <x v="13"/>
    <s v="Cozy Soft|Cozy Soft|Cozy Soft"/>
    <s v="SHEET/SHEET SET"/>
    <s v="ID20-1532"/>
    <s v="Pink Llamas"/>
    <s v="Twin"/>
    <s v="B"/>
    <n v="1009"/>
    <n v="17796.189999999999"/>
    <n v="8.1531190632664957E-5"/>
    <n v="0.88574610170243007"/>
    <n v="3249"/>
    <s v="Top 80-90"/>
    <s v="B"/>
    <x v="2"/>
  </r>
  <r>
    <s v="SHET"/>
    <x v="12"/>
    <s v="Cotton Flannel|Cotton Flannel|Cotton Flannel"/>
    <s v="SHEET/SHEET SET"/>
    <s v="WR20-1801"/>
    <s v="Red Plaid"/>
    <s v="Cal King"/>
    <s v="B"/>
    <n v="527"/>
    <n v="17794.78"/>
    <n v="8.1524730880392585E-5"/>
    <n v="0.88582762643331048"/>
    <n v="3250"/>
    <s v="Top 80-90"/>
    <s v="B"/>
    <x v="2"/>
  </r>
  <r>
    <s v="BATH"/>
    <x v="6"/>
    <s v="Saben|Barret|Seth"/>
    <s v="SHOWER CURTAIN"/>
    <s v="MPE70-1029"/>
    <s v="Aqua/Grey"/>
    <s v="72x72&quot;"/>
    <s v="B"/>
    <n v="1171"/>
    <n v="17780.099999999999"/>
    <n v="8.1457476154606469E-5"/>
    <n v="0.8859090839094651"/>
    <n v="3251"/>
    <s v="Top 80-90"/>
    <s v="B"/>
    <x v="2"/>
  </r>
  <r>
    <s v="BASI"/>
    <x v="8"/>
    <s v="Year Round Warmth|Year Round Warmth|Year Round Warmth"/>
    <s v="COMFORTER (SET)"/>
    <s v="BASI10-0292"/>
    <s v="White"/>
    <s v="King"/>
    <s v="B"/>
    <n v="305"/>
    <n v="17779.07"/>
    <n v="8.1452757328478431E-5"/>
    <n v="0.88599053666679362"/>
    <n v="3252"/>
    <s v="Top 80-90"/>
    <s v="B"/>
    <x v="2"/>
  </r>
  <r>
    <s v="SHET"/>
    <x v="9"/>
    <s v="600 Thread Count|600 Thread Count|600 Thread Count"/>
    <s v="SHEET/SHEET SET"/>
    <s v="BR20-1002"/>
    <s v="Blue"/>
    <s v="Full"/>
    <s v="B"/>
    <n v="597"/>
    <n v="17778.36"/>
    <n v="8.1449504545419291E-5"/>
    <n v="0.88607198617133909"/>
    <n v="3253"/>
    <s v="Top 80-90"/>
    <s v="B"/>
    <x v="2"/>
  </r>
  <r>
    <s v="SHET"/>
    <x v="13"/>
    <s v="Cozy Soft|Cozy Soft|Cozy Soft"/>
    <s v="SHEET/SHEET SET"/>
    <s v="ID20-1550"/>
    <s v="Seafoam Foxes"/>
    <s v="Full"/>
    <s v="B"/>
    <n v="790"/>
    <n v="17771.03"/>
    <n v="8.1415922996372141E-5"/>
    <n v="0.88615340209433546"/>
    <n v="3254"/>
    <s v="Top 80-90"/>
    <s v="B"/>
    <x v="2"/>
  </r>
  <r>
    <s v="BLK"/>
    <x v="7"/>
    <s v="Egyptian Cotton|Egyptian Cotton|Egyptian Cotton"/>
    <s v="BLANKET"/>
    <s v="MP51N-6363"/>
    <s v="Rose"/>
    <s v="Twin"/>
    <s v="B"/>
    <n v="627"/>
    <n v="17756.82"/>
    <n v="8.1350821521343491E-5"/>
    <n v="0.88623475291585685"/>
    <n v="3255"/>
    <s v="Top 80-90"/>
    <s v="B"/>
    <x v="2"/>
  </r>
  <r>
    <s v="BASI"/>
    <x v="7"/>
    <s v="Windom|Prospect|Prospect"/>
    <s v="BLANKET"/>
    <s v="MP51-8135"/>
    <s v="Burgundy"/>
    <s v="Full/Queen"/>
    <s v="B"/>
    <n v="796"/>
    <n v="17754.25"/>
    <n v="8.133904736294633E-5"/>
    <n v="0.88631609196321981"/>
    <n v="3256"/>
    <s v="Top 80-90"/>
    <s v="B"/>
    <x v="2"/>
  </r>
  <r>
    <s v="BATH"/>
    <x v="6"/>
    <s v="Maible|Caldwell|Calla"/>
    <s v="SHOWER CURTAIN"/>
    <s v="MPE70-816"/>
    <s v="Purple"/>
    <s v="72x72&quot;"/>
    <s v="B"/>
    <n v="1178"/>
    <n v="17754.12"/>
    <n v="8.1338451782949579E-5"/>
    <n v="0.88639743041500274"/>
    <n v="3257"/>
    <s v="Top 80-90"/>
    <s v="B"/>
    <x v="2"/>
  </r>
  <r>
    <s v="ADUL"/>
    <x v="7"/>
    <s v="Genevieve|Abigail|Beverly"/>
    <s v="COMFORTER (SET)"/>
    <s v="MP10-6569"/>
    <s v="Taupe/Brown"/>
    <s v="Cal King"/>
    <s v="B"/>
    <n v="269"/>
    <n v="17748.22"/>
    <n v="8.1311421613866616E-5"/>
    <n v="0.88647874183661657"/>
    <n v="3258"/>
    <s v="Top 80-90"/>
    <s v="B"/>
    <x v="2"/>
  </r>
  <r>
    <s v="ADUL"/>
    <x v="7"/>
    <s v="Lori|Monroe|Tessa"/>
    <s v="COMFORTER (SET)"/>
    <s v="MP10-8433"/>
    <s v="Black/Silver"/>
    <s v="Full/Queen"/>
    <s v="B"/>
    <n v="378"/>
    <n v="17736.75"/>
    <n v="8.1258873132615471E-5"/>
    <n v="0.88656000070974916"/>
    <n v="3259"/>
    <s v="Top 80-90"/>
    <s v="B"/>
    <x v="2"/>
  </r>
  <r>
    <s v="SHET"/>
    <x v="10"/>
    <s v="Cotton 144TC|Cotton 144TC|Cotton 144TC"/>
    <s v="SHEET/SHEET SET"/>
    <s v="CS20-0572"/>
    <s v="Lama Multi"/>
    <s v="Full"/>
    <s v="ARB"/>
    <n v="929"/>
    <n v="17735.73"/>
    <n v="8.1254200120333328E-5"/>
    <n v="0.88664125490986945"/>
    <n v="3260"/>
    <s v="Top 80-90"/>
    <s v="B"/>
    <x v="2"/>
  </r>
  <r>
    <s v="WIN"/>
    <x v="7"/>
    <s v="Beals|Barnet|Bayer"/>
    <s v="WINDOW PANEL"/>
    <s v="MP40-7495"/>
    <s v="Natural"/>
    <s v="50x84&quot;"/>
    <s v="B"/>
    <n v="1026"/>
    <n v="17722.740000000002"/>
    <n v="8.1194687934504889E-5"/>
    <n v="0.886722449597804"/>
    <n v="3261"/>
    <s v="Top 80-90"/>
    <s v="B"/>
    <x v="2"/>
  </r>
  <r>
    <s v="BLK"/>
    <x v="7"/>
    <s v="Adelyn|Aurora|Aurora"/>
    <s v="COMFORTER (SET)"/>
    <s v="MP10-4801"/>
    <s v="Ivory"/>
    <s v="Twin/Twin "/>
    <s v="A"/>
    <n v="543"/>
    <n v="17706.669999999998"/>
    <n v="8.1121065084138204E-5"/>
    <n v="0.88680357066288817"/>
    <n v="3262"/>
    <s v="Top 80-90"/>
    <s v="B"/>
    <x v="2"/>
  </r>
  <r>
    <s v="ADUL"/>
    <x v="7"/>
    <s v="Violette|Juliana|Valeria"/>
    <s v="DUVET&amp;DUVET SET"/>
    <s v="MP12-7142"/>
    <s v="Ivory/Taupe"/>
    <s v="Full/Queen"/>
    <s v="B"/>
    <n v="308"/>
    <n v="17693.32"/>
    <n v="8.1059903599857249E-5"/>
    <n v="0.88688463056648803"/>
    <n v="3263"/>
    <s v="Top 80-90"/>
    <s v="B"/>
    <x v="2"/>
  </r>
  <r>
    <s v="SHET"/>
    <x v="15"/>
    <s v="Cozy Cotton Flannel|Cozy Cotton Flannel|Cozy Cotton Flannel"/>
    <s v="SHEET/SHEET SET"/>
    <s v="TN20-0571"/>
    <s v="Gray Herringbone Check"/>
    <s v="Full"/>
    <s v="B"/>
    <n v="780"/>
    <n v="17688.68"/>
    <n v="8.103864597535809E-5"/>
    <n v="0.88696566921246334"/>
    <n v="3264"/>
    <s v="Top 80-90"/>
    <s v="B"/>
    <x v="2"/>
  </r>
  <r>
    <s v="BLK"/>
    <x v="9"/>
    <s v="Heated Berber Wrap|Heated Berber Wrap|Heated Berber Wrap"/>
    <s v="ELECT BLANKET"/>
    <s v="BR54-0828"/>
    <s v="Tan Plaid"/>
    <s v="50x64&quot;"/>
    <s v="ARB"/>
    <n v="500"/>
    <n v="17674.580000000002"/>
    <n v="8.0974048452634389E-5"/>
    <n v="0.88704664326091598"/>
    <n v="3265"/>
    <s v="Top 80-90"/>
    <s v="B"/>
    <x v="2"/>
  </r>
  <r>
    <s v="ADUL"/>
    <x v="3"/>
    <s v="Porter|Evans|Walker"/>
    <s v="COMFORTER (SET)"/>
    <s v="AM10-0134"/>
    <s v="Sage"/>
    <s v="Twin/Twin "/>
    <s v="A++"/>
    <n v="791"/>
    <n v="17653.810000000001"/>
    <n v="8.0878893094693137E-5"/>
    <n v="0.88712752215401069"/>
    <n v="3266"/>
    <s v="Top 80-90"/>
    <s v="B"/>
    <x v="2"/>
  </r>
  <r>
    <s v="WIN"/>
    <x v="7"/>
    <s v="Eastfield|Lyndon|Wren"/>
    <s v="WINDOW PANEL"/>
    <s v="MP40-7810"/>
    <s v="Teak"/>
    <s v="29x64&quot;"/>
    <s v="B"/>
    <n v="553"/>
    <n v="17634.71"/>
    <n v="8.0791388649017733E-5"/>
    <n v="0.88720831354265972"/>
    <n v="3267"/>
    <s v="Top 80-90"/>
    <s v="B"/>
    <x v="2"/>
  </r>
  <r>
    <s v="ADUL"/>
    <x v="10"/>
    <s v="Kienna|Kienna|Kienna"/>
    <s v="COVERLET&amp;BEDSPR"/>
    <s v="CS13-1496"/>
    <s v="White"/>
    <s v="King/Cal K"/>
    <s v="ARB"/>
    <n v="447"/>
    <n v="17623.61"/>
    <n v="8.0740535280065027E-5"/>
    <n v="0.88728905407793979"/>
    <n v="3268"/>
    <s v="Top 80-90"/>
    <s v="B"/>
    <x v="2"/>
  </r>
  <r>
    <s v="SHET"/>
    <x v="7"/>
    <s v="3M Microcell|3M Microcell|3M Microcell"/>
    <s v="SHEET/SHEET SET"/>
    <s v="MP20-1187"/>
    <s v="Blue"/>
    <s v="Queen"/>
    <s v="B"/>
    <n v="897"/>
    <n v="17606.400000000001"/>
    <n v="8.0661689651265382E-5"/>
    <n v="0.88736971576759105"/>
    <n v="3269"/>
    <s v="Top 80-90"/>
    <s v="B"/>
    <x v="2"/>
  </r>
  <r>
    <s v="ADUL"/>
    <x v="3"/>
    <s v="Camden|Reese|Leighton"/>
    <s v="COMFORTER (SET)"/>
    <s v="AM10-0108"/>
    <s v="Neutral"/>
    <s v="King"/>
    <s v="A"/>
    <n v="379"/>
    <n v="17592.77"/>
    <n v="8.059924537929912E-5"/>
    <n v="0.88745031501297034"/>
    <n v="3270"/>
    <s v="Top 80-90"/>
    <s v="B"/>
    <x v="2"/>
  </r>
  <r>
    <s v="WIN"/>
    <x v="13"/>
    <s v="Raina|Khloe|Arielle"/>
    <s v="WINDOW PANEL"/>
    <s v="ID40-1808"/>
    <s v="White/Silver"/>
    <s v="50x84&quot;"/>
    <s v="B"/>
    <n v="814"/>
    <n v="17589.47"/>
    <n v="8.0584126810151016E-5"/>
    <n v="0.88753089913978045"/>
    <n v="3271"/>
    <s v="Top 80-90"/>
    <s v="B"/>
    <x v="2"/>
  </r>
  <r>
    <s v="BLK"/>
    <x v="13"/>
    <s v="Microlight Plush|Microlight Plush|Microlight Plush"/>
    <s v="BLANKET"/>
    <s v="ID51-829"/>
    <s v="Grey"/>
    <s v="King"/>
    <s v="B"/>
    <n v="981"/>
    <n v="17584.310000000001"/>
    <n v="8.0560486865664891E-5"/>
    <n v="0.88761145962664612"/>
    <n v="3272"/>
    <s v="Top 80-90"/>
    <s v="B"/>
    <x v="2"/>
  </r>
  <r>
    <s v="WIN"/>
    <x v="26"/>
    <s v="Maya|Arlie|Rune"/>
    <s v="WINDOW PANEL"/>
    <s v="SS40-0108"/>
    <s v="Grey"/>
    <s v="100x84&quot; Bl"/>
    <s v="B"/>
    <n v="624"/>
    <n v="17579.39"/>
    <n v="8.053794645348044E-5"/>
    <n v="0.88769199757309958"/>
    <n v="3273"/>
    <s v="Top 80-90"/>
    <s v="B"/>
    <x v="2"/>
  </r>
  <r>
    <s v="BLK"/>
    <x v="12"/>
    <s v="Burlington|Burlington|Burlington"/>
    <s v="BLANKET"/>
    <s v="WR51-3915"/>
    <s v="Black"/>
    <s v="King"/>
    <s v="B"/>
    <n v="593"/>
    <n v="17578.099999999999"/>
    <n v="8.0532036467358898E-5"/>
    <n v="0.88777252960956698"/>
    <n v="3274"/>
    <s v="Top 80-90"/>
    <s v="B"/>
    <x v="2"/>
  </r>
  <r>
    <s v="WIN"/>
    <x v="7"/>
    <s v="Galen|Colm|Paxton"/>
    <s v="WINDOW PANEL"/>
    <s v="MP40-7320"/>
    <s v="Blue"/>
    <s v="35x64&quot;"/>
    <s v="B"/>
    <n v="454"/>
    <n v="17575.349999999999"/>
    <n v="8.0519437659735485E-5"/>
    <n v="0.88785304904722673"/>
    <n v="3275"/>
    <s v="Top 80-90"/>
    <s v="B"/>
    <x v="2"/>
  </r>
  <r>
    <s v="ADUL"/>
    <x v="7"/>
    <s v="Isla|Loleta|Lian"/>
    <s v="DUVET&amp;DUVET SET"/>
    <s v="MP12-5806"/>
    <s v="Blue"/>
    <s v="Full/Queen"/>
    <s v="B"/>
    <n v="506"/>
    <n v="17564.689999999999"/>
    <n v="8.0470600100002507E-5"/>
    <n v="0.8879335196473267"/>
    <n v="3276"/>
    <s v="Top 80-90"/>
    <s v="B"/>
    <x v="2"/>
  </r>
  <r>
    <s v="ADUL"/>
    <x v="16"/>
    <s v="Powell|Kingwood|Elmore"/>
    <s v="COMFORTER (SET)"/>
    <s v="5DS10-0294"/>
    <s v="Dark Grey"/>
    <s v="Queen"/>
    <s v="TBD"/>
    <n v="323"/>
    <n v="17550.349999999999"/>
    <n v="8.0404903044977119E-5"/>
    <n v="0.88801392455037165"/>
    <n v="3277"/>
    <s v="Top 80-90"/>
    <s v="B"/>
    <x v="2"/>
  </r>
  <r>
    <s v="SHET"/>
    <x v="8"/>
    <s v="Smart Cool Microfiber|Smart Cool Microfiber|Smart Cool Microfiber"/>
    <s v="SHEET/SHEET SET"/>
    <s v="SHET20-962"/>
    <s v="Grey"/>
    <s v="Queen"/>
    <s v="B"/>
    <n v="871"/>
    <n v="17548.72"/>
    <n v="8.0397435388094877E-5"/>
    <n v="0.88809432198575977"/>
    <n v="3278"/>
    <s v="Top 80-90"/>
    <s v="B"/>
    <x v="2"/>
  </r>
  <r>
    <s v="ADUL"/>
    <x v="6"/>
    <s v="Maible|Caldwell|Calla"/>
    <s v="COMFORTER (SET)"/>
    <s v="MPE10-728"/>
    <s v="Aqua"/>
    <s v="Full"/>
    <s v="B"/>
    <n v="290"/>
    <n v="17520.02"/>
    <n v="8.0265949650352284E-5"/>
    <n v="0.88817458793541015"/>
    <n v="3279"/>
    <s v="Top 80-90"/>
    <s v="B"/>
    <x v="2"/>
  </r>
  <r>
    <s v="BLK"/>
    <x v="7"/>
    <s v="Freshspun Basketweave|Freshspun Basketweave|Freshspun Basketweave"/>
    <s v="BLANKET"/>
    <s v="BL51N-0861"/>
    <s v="Khaki"/>
    <s v="Full/Queen"/>
    <s v="B"/>
    <n v="941"/>
    <n v="17519.79"/>
    <n v="8.0264895931896505E-5"/>
    <n v="0.88825485283134209"/>
    <n v="3280"/>
    <s v="Top 80-90"/>
    <s v="B"/>
    <x v="2"/>
  </r>
  <r>
    <s v="BLK"/>
    <x v="12"/>
    <s v="Alton|Alton|Alton"/>
    <s v="COMFORTER (SET)"/>
    <s v="WR10-3328"/>
    <s v="Tan Plaid"/>
    <s v="King"/>
    <s v="B"/>
    <n v="279"/>
    <n v="17492.18"/>
    <n v="8.0138403903357372E-5"/>
    <n v="0.8883349912352454"/>
    <n v="3281"/>
    <s v="Top 80-90"/>
    <s v="B"/>
    <x v="2"/>
  </r>
  <r>
    <s v="SHET"/>
    <x v="7"/>
    <s v="3M Microcell|3M Microcell|3M Microcell"/>
    <s v="SHEET/SHEET SET"/>
    <s v="MP20-4391"/>
    <s v="Blush"/>
    <s v="Queen"/>
    <s v="B"/>
    <n v="857"/>
    <n v="17482.560000000001"/>
    <n v="8.0094330983598354E-5"/>
    <n v="0.88841508556622895"/>
    <n v="3282"/>
    <s v="Top 80-90"/>
    <s v="B"/>
    <x v="2"/>
  </r>
  <r>
    <s v="ADUL"/>
    <x v="16"/>
    <s v="Otto|Nash|Trace"/>
    <s v="COVERLET&amp;BEDSPR"/>
    <s v="5DS13-0029"/>
    <s v="White"/>
    <s v="King/Cal K"/>
    <s v="B"/>
    <n v="606"/>
    <n v="17474.099999999999"/>
    <n v="8.0055572469964111E-5"/>
    <n v="0.88849514113869887"/>
    <n v="3283"/>
    <s v="Top 80-90"/>
    <s v="B"/>
    <x v="2"/>
  </r>
  <r>
    <s v="BLK"/>
    <x v="5"/>
    <s v="Fleece to Sherpa|Fleece to Sherpa|Fleece to Sherpa"/>
    <s v="ELECT BLANKET"/>
    <s v="ST54-0106"/>
    <s v="Ivory"/>
    <s v="Twin"/>
    <s v="B"/>
    <n v="382"/>
    <n v="17471.830000000002"/>
    <n v="8.0045172726944059E-5"/>
    <n v="0.88857518631142585"/>
    <n v="3284"/>
    <s v="Top 80-90"/>
    <s v="B"/>
    <x v="2"/>
  </r>
  <r>
    <s v="BLK"/>
    <x v="7"/>
    <s v="Dream Soft|Dream Soft|Dream Soft"/>
    <s v="BLANKET"/>
    <s v="BR51-4441"/>
    <s v="Grey"/>
    <s v="Full/Queen"/>
    <s v="B"/>
    <n v="789"/>
    <n v="17470.150000000001"/>
    <n v="8.0037476000832303E-5"/>
    <n v="0.88865522378742667"/>
    <n v="3285"/>
    <s v="Top 80-90"/>
    <s v="B"/>
    <x v="2"/>
  </r>
  <r>
    <s v="BLK"/>
    <x v="7"/>
    <s v="Liquid Cotton|Liquid Cotton|Liquid Cotton"/>
    <s v="BLANKET"/>
    <s v="MP51N-8380"/>
    <s v="Navy"/>
    <s v="Full/Queen"/>
    <s v="B"/>
    <n v="658"/>
    <n v="17470.060000000001"/>
    <n v="8.003706367621917E-5"/>
    <n v="0.88873526085110288"/>
    <n v="3286"/>
    <s v="Top 80-90"/>
    <s v="B"/>
    <x v="2"/>
  </r>
  <r>
    <s v="HHL"/>
    <x v="17"/>
    <s v="Lorelai|Lorelai|Lorelai"/>
    <s v="COMFORTER (SET)"/>
    <s v="HH10-1621"/>
    <s v="Multi"/>
    <s v="Cal King"/>
    <s v="B+"/>
    <n v="144"/>
    <n v="17457.2"/>
    <n v="7.997814707038747E-5"/>
    <n v="0.88881523899817327"/>
    <n v="3287"/>
    <s v="Top 80-90"/>
    <s v="B"/>
    <x v="2"/>
  </r>
  <r>
    <s v="WIN"/>
    <x v="7"/>
    <s v="Leilani|Kauna|Maui"/>
    <s v="WINDOW PANEL"/>
    <s v="MP40-4379"/>
    <s v="White"/>
    <s v="50x63&quot;"/>
    <s v="B+"/>
    <n v="1406"/>
    <n v="17439.939999999999"/>
    <n v="7.9899072372358285E-5"/>
    <n v="0.88889513807054565"/>
    <n v="3288"/>
    <s v="Top 80-90"/>
    <s v="B"/>
    <x v="2"/>
  </r>
  <r>
    <s v="WIN"/>
    <x v="7"/>
    <s v="Kyler|Suvi|Juno"/>
    <s v="WINDOW PANEL"/>
    <s v="MP40-7982"/>
    <s v="Natural"/>
    <s v="35x64&quot;"/>
    <s v="B-"/>
    <n v="403"/>
    <n v="17368.95"/>
    <n v="7.9573839880290443E-5"/>
    <n v="0.88897471191042599"/>
    <n v="3289"/>
    <s v="Top 80-90"/>
    <s v="B"/>
    <x v="2"/>
  </r>
  <r>
    <s v="SHET"/>
    <x v="15"/>
    <s v="Cozy Cotton Flannel|Cozy Cotton Flannel|Cozy Cotton Flannel"/>
    <s v="SHEET/SHEET SET"/>
    <s v="TN20-0080"/>
    <s v="Red Plaid"/>
    <s v="Cal King"/>
    <s v="B"/>
    <n v="581"/>
    <n v="17368.57"/>
    <n v="7.9572098954146109E-5"/>
    <n v="0.88905428400938014"/>
    <n v="3290"/>
    <s v="Top 80-90"/>
    <s v="B"/>
    <x v="2"/>
  </r>
  <r>
    <s v="SHET"/>
    <x v="9"/>
    <s v="1000 Thread Count|1000 Thread Count|1000 Thread Count"/>
    <s v="SHEET/SHEET SET"/>
    <s v="BR20-1883"/>
    <s v="Ivory"/>
    <s v="Full"/>
    <s v="B"/>
    <n v="514"/>
    <n v="17365.07"/>
    <n v="7.9556064108079951E-5"/>
    <n v="0.88913384007348817"/>
    <n v="3291"/>
    <s v="Top 80-90"/>
    <s v="B"/>
    <x v="2"/>
  </r>
  <r>
    <s v="SHET"/>
    <x v="33"/>
    <s v="400TC Liquid Cotton"/>
    <s v="SHEET/SHEET SET"/>
    <s v="BRP20-0085C"/>
    <s v="Plum"/>
    <s v="Queen"/>
    <s v="EXB"/>
    <n v="496"/>
    <n v="17360"/>
    <n v="7.9532836488206945E-5"/>
    <n v="0.88921337290997637"/>
    <n v="3292"/>
    <s v="Top 80-90"/>
    <s v="B"/>
    <x v="2"/>
  </r>
  <r>
    <s v="SHET"/>
    <x v="9"/>
    <s v="Oversized Cotton Flannel|Oversized Cotton Flannel|Oversized Cotton Flannel"/>
    <s v="SHEET/SHEET SET"/>
    <s v="BR20-1854"/>
    <s v="Grey Windowpane"/>
    <s v="King"/>
    <s v="B"/>
    <n v="516"/>
    <n v="17358.810000000001"/>
    <n v="7.9527384640544458E-5"/>
    <n v="0.88929290029461694"/>
    <n v="3293"/>
    <s v="Top 80-90"/>
    <s v="B"/>
    <x v="2"/>
  </r>
  <r>
    <s v="SHET"/>
    <x v="15"/>
    <s v="Micro Fleece|Micro Fleece|Micro Fleece"/>
    <s v="SHEET/SHEET SET"/>
    <s v="SHET20-736"/>
    <s v="Grey"/>
    <s v="Cal King"/>
    <s v="B"/>
    <n v="502"/>
    <n v="17344.96"/>
    <n v="7.9463932463968312E-5"/>
    <n v="0.88937236422708088"/>
    <n v="3294"/>
    <s v="Top 80-90"/>
    <s v="B"/>
    <x v="2"/>
  </r>
  <r>
    <s v="BLK"/>
    <x v="1"/>
    <s v="Bree Knit|Bree Knit|Bree Knit"/>
    <s v="THROW"/>
    <s v="II50-1138"/>
    <s v="Grey"/>
    <s v="50x60&quot;"/>
    <s v="B"/>
    <n v="876"/>
    <n v="17343.13"/>
    <n v="7.9455548530168015E-5"/>
    <n v="0.88945181977561105"/>
    <n v="3295"/>
    <s v="Top 80-90"/>
    <s v="B"/>
    <x v="2"/>
  </r>
  <r>
    <s v="BATH"/>
    <x v="7"/>
    <s v="Sophie|Lauren|Ashley"/>
    <s v="SHOWER CURTAIN"/>
    <s v="MP70-7471"/>
    <s v="Blush"/>
    <s v="72x72&quot;"/>
    <s v="B"/>
    <n v="962"/>
    <n v="17332.900000000001"/>
    <n v="7.9408680965808897E-5"/>
    <n v="0.88953122845657684"/>
    <n v="3296"/>
    <s v="Top 80-90"/>
    <s v="B"/>
    <x v="2"/>
  </r>
  <r>
    <s v="YOUT"/>
    <x v="13"/>
    <s v="Felicia|Isabel|Alyssa"/>
    <s v="COMFORTER (SET)"/>
    <s v="ID10-1942"/>
    <s v="Black"/>
    <s v="Twin/Twin "/>
    <s v="A+"/>
    <n v="531"/>
    <n v="17327.55"/>
    <n v="7.9384170558250599E-5"/>
    <n v="0.88961061262713514"/>
    <n v="3297"/>
    <s v="Top 80-90"/>
    <s v="B"/>
    <x v="2"/>
  </r>
  <r>
    <s v="BLK"/>
    <x v="5"/>
    <s v="Waterproof|Waterproof|Waterproof"/>
    <s v="ELEC MATT PAD"/>
    <s v="ST55-0119"/>
    <s v="White"/>
    <s v="Cal King"/>
    <s v="B"/>
    <n v="202"/>
    <n v="17316.72"/>
    <n v="7.9334554163137277E-5"/>
    <n v="0.88968994718129824"/>
    <n v="3298"/>
    <s v="Top 80-90"/>
    <s v="B"/>
    <x v="2"/>
  </r>
  <r>
    <s v="ADUL"/>
    <x v="10"/>
    <s v="Kate"/>
    <s v="COMFORTER (SET)"/>
    <s v="CS10-1323"/>
    <s v="Grey/Purple"/>
    <s v="Twin XL"/>
    <s v="ARB"/>
    <n v="631"/>
    <n v="17306.689999999999"/>
    <n v="7.9288602875696214E-5"/>
    <n v="0.88976923578417388"/>
    <n v="3299"/>
    <s v="Top 80-90"/>
    <s v="B"/>
    <x v="2"/>
  </r>
  <r>
    <s v="ADUL"/>
    <x v="7"/>
    <s v="Pebble Beach|Pacific Grove|Ocean View"/>
    <s v="COMFORTER (SET)"/>
    <s v="MP10-2706"/>
    <s v="Coral"/>
    <s v="Cal King"/>
    <s v="B"/>
    <n v="202"/>
    <n v="17304.03"/>
    <n v="7.927641639268592E-5"/>
    <n v="0.8898485122005666"/>
    <n v="3300"/>
    <s v="Top 80-90"/>
    <s v="B"/>
    <x v="2"/>
  </r>
  <r>
    <s v="ADUL"/>
    <x v="6"/>
    <s v="Jaxon|Deacon|Ryder"/>
    <s v="COMFORTER (SET)"/>
    <s v="MPE10-1032"/>
    <s v="Aqua/Grey"/>
    <s v="Full"/>
    <s v="B"/>
    <n v="436"/>
    <n v="17301.86"/>
    <n v="7.9266474788124909E-5"/>
    <n v="0.88992777867535477"/>
    <n v="3301"/>
    <s v="Top 80-90"/>
    <s v="B"/>
    <x v="2"/>
  </r>
  <r>
    <s v="SHET"/>
    <x v="15"/>
    <s v="Cozy Cotton Flannel|Cozy Cotton Flannel|Cozy Cotton Flannel"/>
    <s v="SHEET/SHEET SET"/>
    <s v="TN20-0381"/>
    <s v="Grey Dogs"/>
    <s v="King"/>
    <s v="B"/>
    <n v="573"/>
    <n v="17289.71"/>
    <n v="7.9210810965352335E-5"/>
    <n v="0.89000698948632018"/>
    <n v="3302"/>
    <s v="Top 80-90"/>
    <s v="B"/>
    <x v="2"/>
  </r>
  <r>
    <s v="YOUT"/>
    <x v="25"/>
    <s v="Brooklyn|Maize|Kay"/>
    <s v="DUVET&amp;DUVET SET"/>
    <s v="UH12-0202"/>
    <s v="Ivory"/>
    <s v="Full/Queen"/>
    <s v="B"/>
    <n v="264"/>
    <n v="17274.759999999998"/>
    <n v="7.9142319265726834E-5"/>
    <n v="0.89008613180558593"/>
    <n v="3303"/>
    <s v="Top 80-90"/>
    <s v="B"/>
    <x v="2"/>
  </r>
  <r>
    <s v="ADUL"/>
    <x v="7"/>
    <s v="Baxter|Mason|Grant"/>
    <s v="COMFORTER (SET)"/>
    <s v="MP10-350"/>
    <s v="Seafoam/Sage"/>
    <s v="Cal King"/>
    <s v="B"/>
    <n v="232"/>
    <n v="17270.259999999998"/>
    <n v="7.9121703035070322E-5"/>
    <n v="0.89016525350862097"/>
    <n v="3304"/>
    <s v="Top 80-90"/>
    <s v="B"/>
    <x v="2"/>
  </r>
  <r>
    <s v="ADUL"/>
    <x v="7"/>
    <s v="Ridge|Pioneer|Warren"/>
    <s v="DUVET&amp;DUVET SET"/>
    <s v="MP12-7215"/>
    <s v="Neutral"/>
    <s v="Full/Queen"/>
    <s v="B"/>
    <n v="321"/>
    <n v="17269.87"/>
    <n v="7.9119916295080094E-5"/>
    <n v="0.89024437342491602"/>
    <n v="3305"/>
    <s v="Top 80-90"/>
    <s v="B"/>
    <x v="2"/>
  </r>
  <r>
    <s v="BLK"/>
    <x v="9"/>
    <s v="Heated Berber Wrap|Heated Berber Wrap|Heated Berber Wrap"/>
    <s v="ELECT BLANKET"/>
    <s v="BR54-0898"/>
    <s v="Tan"/>
    <s v="50x64&quot;"/>
    <s v="ARB"/>
    <n v="498"/>
    <n v="17268.400000000001"/>
    <n v="7.9113181659732314E-5"/>
    <n v="0.89032348660657579"/>
    <n v="3306"/>
    <s v="Top 80-90"/>
    <s v="B"/>
    <x v="2"/>
  </r>
  <r>
    <s v="ADUL"/>
    <x v="10"/>
    <s v="Kate"/>
    <s v="COVERLET&amp;BEDSPR"/>
    <s v="CS14-1327"/>
    <s v="Grey/Purple"/>
    <s v="Twin/Twin "/>
    <s v="ARB"/>
    <n v="950"/>
    <n v="17250.13"/>
    <n v="7.9029479763266907E-5"/>
    <n v="0.89040251608633902"/>
    <n v="3307"/>
    <s v="Top 80-90"/>
    <s v="B"/>
    <x v="2"/>
  </r>
  <r>
    <s v="BLK"/>
    <x v="13"/>
    <s v="Brielle|Ella|Ella"/>
    <s v="COMFORTER (SET)"/>
    <s v="ID10-2252"/>
    <s v="Natural"/>
    <s v="Twin/Twin "/>
    <s v="B"/>
    <n v="596"/>
    <n v="17246.11"/>
    <n v="7.9011062597213755E-5"/>
    <n v="0.89048152714893625"/>
    <n v="3308"/>
    <s v="Top 80-90"/>
    <s v="B"/>
    <x v="2"/>
  </r>
  <r>
    <s v="SHET"/>
    <x v="10"/>
    <s v="Cotton Flannel 135GSM|Cotton Flannel 135GSM|Cotton Flannel 135GSM"/>
    <s v="SHEET/SHEET SET"/>
    <s v="CS20-0362"/>
    <s v="Plaid Grey/Red"/>
    <s v="King"/>
    <s v="ARB"/>
    <n v="652"/>
    <n v="17245.400000000001"/>
    <n v="7.9007809814154629E-5"/>
    <n v="0.89056053495875043"/>
    <n v="3309"/>
    <s v="Top 80-90"/>
    <s v="B"/>
    <x v="2"/>
  </r>
  <r>
    <s v="YOUT"/>
    <x v="13"/>
    <s v="Loretta|Eleni|Blaire"/>
    <s v="COMFORTER (SET)"/>
    <s v="ID10-1376"/>
    <s v="Navy"/>
    <s v="Full"/>
    <s v="B+"/>
    <n v="489"/>
    <n v="17241.91"/>
    <n v="7.8991820781934352E-5"/>
    <n v="0.8906395267795324"/>
    <n v="3310"/>
    <s v="Top 80-90"/>
    <s v="B"/>
    <x v="2"/>
  </r>
  <r>
    <s v="ADUL"/>
    <x v="1"/>
    <s v="Camila|Camila|Camila"/>
    <s v="BED SKIRT&amp;SHAM"/>
    <s v="II11-229"/>
    <s v="Taupe"/>
    <s v="Euro Sham"/>
    <s v="A"/>
    <n v="1131"/>
    <n v="17238.75"/>
    <n v="7.8977343606628894E-5"/>
    <n v="0.89071850412313902"/>
    <n v="3311"/>
    <s v="Top 80-90"/>
    <s v="B"/>
    <x v="2"/>
  </r>
  <r>
    <s v="ADUL"/>
    <x v="7"/>
    <s v="Ridge|Pioneer|Warren"/>
    <s v="COMFORTER (SET)"/>
    <s v="MP10-4678"/>
    <s v="Grey"/>
    <s v="Cal King"/>
    <s v="B+"/>
    <n v="234"/>
    <n v="17226.21"/>
    <n v="7.8919893043866092E-5"/>
    <n v="0.89079742401618289"/>
    <n v="3312"/>
    <s v="Top 80-90"/>
    <s v="B"/>
    <x v="2"/>
  </r>
  <r>
    <s v="ADUL"/>
    <x v="12"/>
    <s v="Bear|Bear|Bear"/>
    <s v="NORMAL PILLOW"/>
    <s v="WR30-2189"/>
    <s v="White"/>
    <s v="18x18&quot;"/>
    <s v="B"/>
    <n v="1465"/>
    <n v="17225.509999999998"/>
    <n v="7.891668607465286E-5"/>
    <n v="0.89087634070225752"/>
    <n v="3313"/>
    <s v="Top 80-90"/>
    <s v="B"/>
    <x v="2"/>
  </r>
  <r>
    <s v="SHET"/>
    <x v="9"/>
    <s v="600 Thread Count|600 Thread Count|600 Thread Count"/>
    <s v="SHEET/SHEET SET"/>
    <s v="BR20-4701"/>
    <s v="Black"/>
    <s v="Queen"/>
    <s v="B"/>
    <n v="522"/>
    <n v="17224.88"/>
    <n v="7.8913799802360959E-5"/>
    <n v="0.89095525450205992"/>
    <n v="3314"/>
    <s v="Top 80-90"/>
    <s v="B"/>
    <x v="2"/>
  </r>
  <r>
    <s v="BLK"/>
    <x v="12"/>
    <s v="Alton|Alton|Alton"/>
    <s v="COMFORTER (SET)"/>
    <s v="WR10-2884"/>
    <s v="Brown/Ivory"/>
    <s v="Full/Queen"/>
    <s v="B"/>
    <n v="309"/>
    <n v="17219.78"/>
    <n v="7.8890434740950242E-5"/>
    <n v="0.89103414493680089"/>
    <n v="3315"/>
    <s v="Top 80-90"/>
    <s v="B"/>
    <x v="2"/>
  </r>
  <r>
    <s v="BLK"/>
    <x v="5"/>
    <s v="Fleece to Sherpa|Fleece to Sherpa|Fleece to Sherpa"/>
    <s v="ELECT BLANKET"/>
    <s v="ST54-0137"/>
    <s v="Light Grey"/>
    <s v="Twin"/>
    <s v="B"/>
    <n v="380"/>
    <n v="17208.29"/>
    <n v="7.8837794632007307E-5"/>
    <n v="0.89111298273143291"/>
    <n v="3316"/>
    <s v="Top 80-90"/>
    <s v="B"/>
    <x v="2"/>
  </r>
  <r>
    <s v="BLK"/>
    <x v="12"/>
    <s v="Burlington|Burlington|Burlington"/>
    <s v="BLANKET"/>
    <s v="WR51-3910"/>
    <s v="Green"/>
    <s v="Twin"/>
    <s v="A"/>
    <n v="937"/>
    <n v="17195.47"/>
    <n v="7.8779061281559226E-5"/>
    <n v="0.89119176179271442"/>
    <n v="3317"/>
    <s v="Top 80-90"/>
    <s v="B"/>
    <x v="2"/>
  </r>
  <r>
    <s v="YOUT"/>
    <x v="10"/>
    <s v="Phillips"/>
    <s v="COMFORTER (SET)"/>
    <s v="CS10-1073"/>
    <s v="Ivory"/>
    <s v="Full/Queen"/>
    <s v="ARB-"/>
    <n v="391"/>
    <n v="17192.650000000001"/>
    <n v="7.8766141777014483E-5"/>
    <n v="0.89127052793449146"/>
    <n v="3318"/>
    <s v="Top 80-90"/>
    <s v="B"/>
    <x v="2"/>
  </r>
  <r>
    <s v="BASI"/>
    <x v="8"/>
    <s v="Microfiber with HeiQ Smart Temp|Microfiber with HeiQ Smart Temp|Microfiber"/>
    <s v="COMFORTER (SET)"/>
    <s v="BASI10-0582"/>
    <s v="White"/>
    <s v="Full/Queen"/>
    <s v="B"/>
    <n v="614"/>
    <n v="17177.59"/>
    <n v="7.8697146125084034E-5"/>
    <n v="0.89134922508061654"/>
    <n v="3319"/>
    <s v="Top 80-90"/>
    <s v="B"/>
    <x v="2"/>
  </r>
  <r>
    <s v="BASI"/>
    <x v="8"/>
    <s v="1.5&quot; Gel Memory Foam|1.5&quot; Gel Memory Foam|1.5&quot; Gel Memory Foam"/>
    <s v="MATT PAD/TOPPER"/>
    <s v="BASI16-0383"/>
    <s v="Blue"/>
    <s v="Queen"/>
    <s v="B"/>
    <n v="418"/>
    <n v="17176.84"/>
    <n v="7.8693710086641288E-5"/>
    <n v="0.89142791879070316"/>
    <n v="3320"/>
    <s v="Top 80-90"/>
    <s v="B"/>
    <x v="2"/>
  </r>
  <r>
    <s v="SHET"/>
    <x v="10"/>
    <s v="Cotton 144TC|Cotton 144TC|Cotton 144TC"/>
    <s v="SHEET/SHEET SET"/>
    <s v="CS20-1655"/>
    <s v="Good Vibes"/>
    <s v="Twin XL"/>
    <s v="ARB"/>
    <n v="1043"/>
    <n v="17150.900000000001"/>
    <n v="7.8574868970368017E-5"/>
    <n v="0.89150649365967349"/>
    <n v="3321"/>
    <s v="Top 80-90"/>
    <s v="B"/>
    <x v="2"/>
  </r>
  <r>
    <s v="BLK"/>
    <x v="7"/>
    <s v="Duke|York|York"/>
    <s v="NORMAL PILLOW"/>
    <s v="MP30-5785"/>
    <s v="Blue"/>
    <s v="20x20&quot;"/>
    <s v="B"/>
    <n v="1132"/>
    <n v="17138.46"/>
    <n v="7.8517876546064242E-5"/>
    <n v="0.89158501153621961"/>
    <n v="3322"/>
    <s v="Top 80-90"/>
    <s v="B"/>
    <x v="2"/>
  </r>
  <r>
    <s v="YOUT"/>
    <x v="13"/>
    <s v="Blake|Liam|Reeve"/>
    <s v="COMFORTER (SET)"/>
    <s v="ID10-2332"/>
    <s v="Tan/Gray"/>
    <s v="Twin/Twin "/>
    <s v="B"/>
    <n v="630"/>
    <n v="17135.669999999998"/>
    <n v="7.850509448305721E-5"/>
    <n v="0.89166351663070265"/>
    <n v="3323"/>
    <s v="Top 80-90"/>
    <s v="B"/>
    <x v="2"/>
  </r>
  <r>
    <s v="BATH"/>
    <x v="7"/>
    <s v="Spa Waffle|Spa Waffle|Spa Waffle"/>
    <s v="SHOWER CURTAIN"/>
    <s v="MP70-8452"/>
    <s v="Charcoal"/>
    <s v="72x84&quot;"/>
    <s v="B"/>
    <n v="972"/>
    <n v="17121.78"/>
    <n v="7.8441459051097458E-5"/>
    <n v="0.89174195808975376"/>
    <n v="3324"/>
    <s v="Top 80-90"/>
    <s v="B"/>
    <x v="2"/>
  </r>
  <r>
    <s v="WIN"/>
    <x v="7"/>
    <s v="Rosette|Florah|Bloom"/>
    <s v="WINDOW PANEL"/>
    <s v="MP40-5645"/>
    <s v="White"/>
    <s v="50x84&quot;"/>
    <s v="B+"/>
    <n v="1054"/>
    <n v="17115.89"/>
    <n v="7.841447469586039E-5"/>
    <n v="0.89182037256444957"/>
    <n v="3325"/>
    <s v="Top 80-90"/>
    <s v="B"/>
    <x v="2"/>
  </r>
  <r>
    <s v="SHET"/>
    <x v="12"/>
    <s v="Cotton Flannel|Cotton Flannel|Cotton Flannel"/>
    <s v="SHEET/SHEET SET"/>
    <s v="WR20-2286"/>
    <s v="Red/Black Buffalo Check"/>
    <s v="King"/>
    <s v="B"/>
    <n v="501"/>
    <n v="17114.509999999998"/>
    <n v="7.840815238512573E-5"/>
    <n v="0.8918987807168347"/>
    <n v="3326"/>
    <s v="Top 80-90"/>
    <s v="B"/>
    <x v="2"/>
  </r>
  <r>
    <s v="BLK"/>
    <x v="5"/>
    <s v="Waterproof|Waterproof|Waterproof"/>
    <s v="ELEC MATT PAD"/>
    <s v="ST55-0115"/>
    <s v="White"/>
    <s v="Twin XL"/>
    <s v="B"/>
    <n v="352"/>
    <n v="17107"/>
    <n v="7.8373746186852328E-5"/>
    <n v="0.8919771544630215"/>
    <n v="3327"/>
    <s v="Top 80-90"/>
    <s v="B"/>
    <x v="2"/>
  </r>
  <r>
    <s v="ADUL"/>
    <x v="7"/>
    <s v="Finley|Rianon|Lucina"/>
    <s v="COMFORTER (SET)"/>
    <s v="MP10-5624"/>
    <s v="White"/>
    <s v="Full/Queen"/>
    <s v="B"/>
    <n v="221"/>
    <n v="17085.88"/>
    <n v="7.8276987344304467E-5"/>
    <n v="0.89205543145036581"/>
    <n v="3328"/>
    <s v="Top 80-90"/>
    <s v="B"/>
    <x v="2"/>
  </r>
  <r>
    <s v="FUR"/>
    <x v="1"/>
    <s v="Layana|Layana|Layana"/>
    <s v="OCCASIONL TABLE"/>
    <s v="II120-0573"/>
    <s v="Natural/Faux White Marble"/>
    <s v="See below"/>
    <s v="B"/>
    <n v="67"/>
    <n v="17082.400000000001"/>
    <n v="7.8261044125930098E-5"/>
    <n v="0.8921336924944917"/>
    <n v="3329"/>
    <s v="Top 80-90"/>
    <s v="B"/>
    <x v="2"/>
  </r>
  <r>
    <s v="ADUL"/>
    <x v="12"/>
    <s v="Tulsa|Tulsa|Tulsa"/>
    <s v="COVERLET&amp;BEDSPR"/>
    <s v="WR13-2523"/>
    <s v="Red/Grey"/>
    <s v="Full/Queen"/>
    <s v="B"/>
    <n v="337"/>
    <n v="17075.75"/>
    <n v="7.8230577918404363E-5"/>
    <n v="0.89221192307241015"/>
    <n v="3330"/>
    <s v="Top 80-90"/>
    <s v="B"/>
    <x v="2"/>
  </r>
  <r>
    <s v="BLK"/>
    <x v="7"/>
    <s v="Sachi|Aina|Aina"/>
    <s v="THROW"/>
    <s v="MP50-6877"/>
    <s v="Blush"/>
    <s v="60x70&quot;"/>
    <s v="B"/>
    <n v="1131"/>
    <n v="17065.47"/>
    <n v="7.8183481284815732E-5"/>
    <n v="0.89229010655369501"/>
    <n v="3331"/>
    <s v="Top 80-90"/>
    <s v="B"/>
    <x v="2"/>
  </r>
  <r>
    <s v="ADUL"/>
    <x v="2"/>
    <s v="Urban Cabin|Urban Cabin|Urban Cabin"/>
    <s v="COMFORTER (SET)"/>
    <s v="MPS10-544"/>
    <s v="Neutral"/>
    <s v="Queen"/>
    <s v="TBD"/>
    <n v="94"/>
    <n v="17064.98"/>
    <n v="7.8181236406366463E-5"/>
    <n v="0.89236828779010136"/>
    <n v="3332"/>
    <s v="Top 80-90"/>
    <s v="B"/>
    <x v="2"/>
  </r>
  <r>
    <s v="WIN"/>
    <x v="7"/>
    <s v="Galen|Colm|Paxton"/>
    <s v="WINDOW PANEL"/>
    <s v="MP40-7865"/>
    <s v="White"/>
    <s v="29x64&quot;"/>
    <s v="B"/>
    <n v="544"/>
    <n v="17036.66"/>
    <n v="7.8051491594768191E-5"/>
    <n v="0.89244633928169614"/>
    <n v="3333"/>
    <s v="Top 80-90"/>
    <s v="B"/>
    <x v="2"/>
  </r>
  <r>
    <s v="ADUL"/>
    <x v="3"/>
    <s v="Porter|Evans|Walker"/>
    <s v="COMFORTER (SET)"/>
    <s v="AM10-0458"/>
    <s v="Olive Green"/>
    <s v="Full"/>
    <s v="A++"/>
    <n v="663"/>
    <n v="17017.060000000001"/>
    <n v="7.7961696456797637E-5"/>
    <n v="0.89252430097815294"/>
    <n v="3334"/>
    <s v="Top 80-90"/>
    <s v="B"/>
    <x v="2"/>
  </r>
  <r>
    <s v="ADUL"/>
    <x v="7"/>
    <s v="Simple Fit|Simple Fit|Simple Fit"/>
    <s v="BED SKIRT&amp;SHAM"/>
    <s v="MP11-5364"/>
    <s v="White"/>
    <s v="One Size"/>
    <s v="B"/>
    <n v="2450"/>
    <n v="17013.650000000001"/>
    <n v="7.7946073935344597E-5"/>
    <n v="0.89260224705208824"/>
    <n v="3335"/>
    <s v="Top 80-90"/>
    <s v="B"/>
    <x v="2"/>
  </r>
  <r>
    <s v="BLK"/>
    <x v="13"/>
    <s v="Microlight Plush|Microlight Plush|Microlight Plush"/>
    <s v="BLANKET"/>
    <s v="ID51-1309"/>
    <s v="Pink"/>
    <s v="Full/Queen"/>
    <s v="B"/>
    <n v="1124"/>
    <n v="17010.77"/>
    <n v="7.7932879547724433E-5"/>
    <n v="0.89268017993163595"/>
    <n v="3336"/>
    <s v="Top 80-90"/>
    <s v="B"/>
    <x v="2"/>
  </r>
  <r>
    <s v="BATH"/>
    <x v="7"/>
    <s v="Amherst|Eastridge|Salem"/>
    <s v="SHOWER CURTAIN"/>
    <s v="MP70-221"/>
    <s v="Red"/>
    <s v="72x72&quot;"/>
    <s v="B"/>
    <n v="1189"/>
    <n v="17010.61"/>
    <n v="7.7932146526189984E-5"/>
    <n v="0.89275811207816214"/>
    <n v="3337"/>
    <s v="Top 80-90"/>
    <s v="B"/>
    <x v="2"/>
  </r>
  <r>
    <s v="SHET"/>
    <x v="13"/>
    <s v="Microfiber|Microfiber|Microfiber"/>
    <s v="SHEET/SHEET SET"/>
    <s v="ID20-140"/>
    <s v="Pink"/>
    <s v="Queen"/>
    <s v="B"/>
    <n v="1185"/>
    <n v="17005.73"/>
    <n v="7.7909789369389138E-5"/>
    <n v="0.89283602186753153"/>
    <n v="3338"/>
    <s v="Top 80-90"/>
    <s v="B"/>
    <x v="2"/>
  </r>
  <r>
    <s v="TOWL"/>
    <x v="2"/>
    <s v="Luce|Luce|Luce"/>
    <s v="BATH TOWEL"/>
    <s v="MPS73-427"/>
    <s v="Dark Taupe"/>
    <s v="6-Piece"/>
    <s v="B+"/>
    <n v="373"/>
    <n v="16999.900000000001"/>
    <n v="7.7883079897227505E-5"/>
    <n v="0.89291390494742873"/>
    <n v="3339"/>
    <s v="Top 80-90"/>
    <s v="B"/>
    <x v="2"/>
  </r>
  <r>
    <s v="BLK"/>
    <x v="5"/>
    <s v="Freya AZ|Freya AZ|Freya AZ"/>
    <s v="ELECT BLANKET"/>
    <s v="ST54-0034"/>
    <s v="Creme White"/>
    <s v="50x60&quot;"/>
    <s v="ARB-"/>
    <n v="544"/>
    <n v="16993.41"/>
    <n v="7.785334671123622E-5"/>
    <n v="0.89299175829414001"/>
    <n v="3340"/>
    <s v="Top 80-90"/>
    <s v="B"/>
    <x v="2"/>
  </r>
  <r>
    <s v="SHET"/>
    <x v="13"/>
    <s v="Cotton Blend Jersey Knit|Cotton Blend Jersey Knit|Cotton Blend Jersey Knit"/>
    <s v="SHEET/SHEET SET"/>
    <s v="ID20-690"/>
    <s v="White"/>
    <s v="Queen"/>
    <s v="B"/>
    <n v="649"/>
    <n v="16985.87"/>
    <n v="7.7818803071425094E-5"/>
    <n v="0.89306957709721146"/>
    <n v="3341"/>
    <s v="Top 80-90"/>
    <s v="B"/>
    <x v="2"/>
  </r>
  <r>
    <s v="BASI"/>
    <x v="13"/>
    <s v="Dream Puff|Dream Puff|Dream Puff"/>
    <s v="MATT PAD/TOPPER"/>
    <s v="ID16-2316"/>
    <s v="White"/>
    <s v="Twin"/>
    <s v="TBD"/>
    <n v="683"/>
    <n v="16978.38"/>
    <n v="7.7784488500843508E-5"/>
    <n v="0.89314736158571228"/>
    <n v="3342"/>
    <s v="Top 80-90"/>
    <s v="B"/>
    <x v="2"/>
  </r>
  <r>
    <s v="BASI"/>
    <x v="29"/>
    <s v="Cooling Touch|Cooling Touch|Cooling Touch"/>
    <s v="THROW"/>
    <s v="SI50-0021"/>
    <s v="Ivory"/>
    <s v="50x60&quot;"/>
    <s v="TBD"/>
    <n v="998"/>
    <n v="16975.88"/>
    <n v="7.7773035039367663E-5"/>
    <n v="0.8932251346207517"/>
    <n v="3343"/>
    <s v="Top 80-90"/>
    <s v="B"/>
    <x v="2"/>
  </r>
  <r>
    <s v="BASI"/>
    <x v="7"/>
    <s v="Windom|Prospect|Prospect"/>
    <s v="BLANKET"/>
    <s v="MP51-8502"/>
    <s v="Black"/>
    <s v="King"/>
    <s v="TBD"/>
    <n v="597"/>
    <n v="16974.310000000001"/>
    <n v="7.7765842265560843E-5"/>
    <n v="0.8933029004630173"/>
    <n v="3344"/>
    <s v="Top 80-90"/>
    <s v="B"/>
    <x v="2"/>
  </r>
  <r>
    <s v="FUR"/>
    <x v="7"/>
    <s v="Lola|Lina|Alyssa"/>
    <s v="ACCENT CHAIR"/>
    <s v="FPF18-0495"/>
    <s v="Taupe"/>
    <s v="See below"/>
    <s v="B-"/>
    <n v="167"/>
    <n v="16970.14"/>
    <n v="7.7746737891819137E-5"/>
    <n v="0.89338064720090915"/>
    <n v="3345"/>
    <s v="Top 80-90"/>
    <s v="B"/>
    <x v="2"/>
  </r>
  <r>
    <s v="BLK"/>
    <x v="7"/>
    <s v="Liquid Cotton|Liquid Cotton|Liquid Cotton"/>
    <s v="BLANKET"/>
    <s v="BL51N-0733"/>
    <s v="Ivory"/>
    <s v="Full/Queen"/>
    <s v="B"/>
    <n v="648"/>
    <n v="16968.580000000002"/>
    <n v="7.7739590931858224E-5"/>
    <n v="0.89345838679184097"/>
    <n v="3346"/>
    <s v="Top 80-90"/>
    <s v="B"/>
    <x v="2"/>
  </r>
  <r>
    <s v="YOUT"/>
    <x v="13"/>
    <s v="Loretta|Eleni|Blaire"/>
    <s v="COMFORTER (SET)"/>
    <s v="ID10-1217"/>
    <s v="Coral"/>
    <s v="Twin XL"/>
    <s v="A"/>
    <n v="501"/>
    <n v="16960.91"/>
    <n v="7.770445171205036E-5"/>
    <n v="0.89353609124355304"/>
    <n v="3347"/>
    <s v="Top 80-90"/>
    <s v="B"/>
    <x v="2"/>
  </r>
  <r>
    <s v="BLK"/>
    <x v="9"/>
    <s v="Electric Micro Fleece|Electric Micro Fleece|Electric Micro Fleece"/>
    <s v="ELECT BLANKET"/>
    <s v="BR54-3261"/>
    <s v="Navy"/>
    <s v="King"/>
    <s v="B"/>
    <n v="202"/>
    <n v="16958.27"/>
    <n v="7.7692356856731869E-5"/>
    <n v="0.89361378360040977"/>
    <n v="3348"/>
    <s v="Top 80-90"/>
    <s v="B"/>
    <x v="2"/>
  </r>
  <r>
    <s v="WIN"/>
    <x v="7"/>
    <s v="Como|Leighton|Aberdeen"/>
    <s v="WINDOW PANEL"/>
    <s v="MP40-7438"/>
    <s v="Ivory"/>
    <s v="35x64&quot;"/>
    <s v="B"/>
    <n v="433"/>
    <n v="16958"/>
    <n v="7.7691119882892484E-5"/>
    <n v="0.89369147472029264"/>
    <n v="3349"/>
    <s v="Top 80-90"/>
    <s v="B"/>
    <x v="2"/>
  </r>
  <r>
    <s v="BLK"/>
    <x v="1"/>
    <s v="Stockholm|Halmstad"/>
    <s v="THROW"/>
    <s v="II50-239"/>
    <s v="Aqua"/>
    <s v="50x60&quot;"/>
    <s v="B"/>
    <n v="830"/>
    <n v="16942.72"/>
    <n v="7.7621116326352177E-5"/>
    <n v="0.89376909583661901"/>
    <n v="3350"/>
    <s v="Top 80-90"/>
    <s v="B"/>
    <x v="2"/>
  </r>
  <r>
    <s v="BLK"/>
    <x v="9"/>
    <s v="Electric Micro Fleece|Electric Micro Fleece|Electric Micro Fleece"/>
    <s v="ELECT BLANKET"/>
    <s v="BR54-0180"/>
    <s v="Beige"/>
    <s v="Full"/>
    <s v="B+"/>
    <n v="295"/>
    <n v="16923.14"/>
    <n v="7.7531412816073412E-5"/>
    <n v="0.89384662724943509"/>
    <n v="3351"/>
    <s v="Top 80-90"/>
    <s v="B"/>
    <x v="2"/>
  </r>
  <r>
    <s v="BLK"/>
    <x v="5"/>
    <s v="Plush Heated|Plush Heated|Plush Heated"/>
    <s v="ELECT BLANKET"/>
    <s v="ST54-0091"/>
    <s v="Purple"/>
    <s v="Full"/>
    <s v="B"/>
    <n v="313"/>
    <n v="16920.66"/>
    <n v="7.7520050982289384E-5"/>
    <n v="0.89392414730041736"/>
    <n v="3352"/>
    <s v="Top 80-90"/>
    <s v="B"/>
    <x v="2"/>
  </r>
  <r>
    <s v="ADUL"/>
    <x v="7"/>
    <s v="Caralie|Evian|Tulia"/>
    <s v="COMFORTER (SET)"/>
    <s v="MP10-8288"/>
    <s v="Aqua"/>
    <s v="King/Cal K"/>
    <s v="B"/>
    <n v="345"/>
    <n v="16914.169999999998"/>
    <n v="7.7490317796298112E-5"/>
    <n v="0.89400163761821361"/>
    <n v="3353"/>
    <s v="Top 80-90"/>
    <s v="B"/>
    <x v="2"/>
  </r>
  <r>
    <s v="ADUL"/>
    <x v="1"/>
    <s v="Nea|Nea|Nea"/>
    <s v="DUVET&amp;DUVET SET"/>
    <s v="II12-1133"/>
    <s v="Black/White"/>
    <s v="King/Cal K"/>
    <s v="B"/>
    <n v="242"/>
    <n v="16913.86"/>
    <n v="7.7488897567075122E-5"/>
    <n v="0.8940791265157807"/>
    <n v="3354"/>
    <s v="Top 80-90"/>
    <s v="B"/>
    <x v="2"/>
  </r>
  <r>
    <s v="FUR"/>
    <x v="1"/>
    <s v="Bailey|Bailey|Bailey"/>
    <s v="ACCENT BENCH"/>
    <s v="II105-0592"/>
    <s v="Chocolate"/>
    <s v="See below"/>
    <s v="B-"/>
    <n v="129"/>
    <n v="16887.060000000001"/>
    <n v="7.7366116460054156E-5"/>
    <n v="0.89415649263224073"/>
    <n v="3355"/>
    <s v="Top 80-90"/>
    <s v="B"/>
    <x v="2"/>
  </r>
  <r>
    <s v="WIN"/>
    <x v="7"/>
    <s v="Amherst|Eastridge|Salem"/>
    <s v="WINDOW PANEL"/>
    <s v="MP40-4373"/>
    <s v="Grey"/>
    <s v="50x84&quot;"/>
    <s v="B"/>
    <n v="1005"/>
    <n v="16886.16"/>
    <n v="7.7361993213922843E-5"/>
    <n v="0.89423385462545468"/>
    <n v="3356"/>
    <s v="Top 80-90"/>
    <s v="B"/>
    <x v="2"/>
  </r>
  <r>
    <s v="BLK"/>
    <x v="9"/>
    <s v="Heated Berber Wrap|Heated Berber Wrap|Heated Berber Wrap"/>
    <s v="ELECT BLANKET"/>
    <s v="BR54-0829"/>
    <s v="Grey Plaid"/>
    <s v="50x64&quot;"/>
    <s v="ARB"/>
    <n v="491"/>
    <n v="16885.52"/>
    <n v="7.7359061127785033E-5"/>
    <n v="0.89431121368658251"/>
    <n v="3357"/>
    <s v="Top 80-90"/>
    <s v="B"/>
    <x v="2"/>
  </r>
  <r>
    <s v="BATH"/>
    <x v="7"/>
    <s v="Tufted Pearl Channel|Tufted Pearl Channel|Tufted Pearl Channel"/>
    <s v="BATH RUG"/>
    <s v="MP72-5106"/>
    <s v="Grey"/>
    <s v="21x34&quot;"/>
    <s v="B+"/>
    <n v="834"/>
    <n v="16876.29"/>
    <n v="7.7316774948016256E-5"/>
    <n v="0.89438853046153055"/>
    <n v="3358"/>
    <s v="Top 80-90"/>
    <s v="B"/>
    <x v="2"/>
  </r>
  <r>
    <s v="BLK"/>
    <x v="5"/>
    <s v="Plush Heated|Plush Heated|Plush Heated"/>
    <s v="ELECT BLANKET"/>
    <s v="ST54-0095"/>
    <s v="Teal"/>
    <s v="Full"/>
    <s v="B"/>
    <n v="308"/>
    <n v="16871.310000000001"/>
    <n v="7.7293959652756383E-5"/>
    <n v="0.89446582442118328"/>
    <n v="3359"/>
    <s v="Top 80-90"/>
    <s v="B"/>
    <x v="2"/>
  </r>
  <r>
    <s v="ADUL"/>
    <x v="6"/>
    <s v="Knowles|Glendale|Cabrillo"/>
    <s v="COVERLET&amp;BEDSPR"/>
    <s v="MPE13-312"/>
    <s v="Grey"/>
    <s v="Cal King"/>
    <s v="B"/>
    <n v="246"/>
    <n v="16859.349999999999"/>
    <n v="7.7239166293055969E-5"/>
    <n v="0.89454306358747637"/>
    <n v="3360"/>
    <s v="Top 80-90"/>
    <s v="B"/>
    <x v="2"/>
  </r>
  <r>
    <s v="ADUL"/>
    <x v="6"/>
    <s v="Saben|Barret|Seth"/>
    <s v="COMFORTER (SET)"/>
    <s v="MPE10-167"/>
    <s v="Taupe"/>
    <s v="Cal King"/>
    <s v="A"/>
    <n v="212"/>
    <n v="16843.86"/>
    <n v="7.7168200645751699E-5"/>
    <n v="0.89462023178812211"/>
    <n v="3361"/>
    <s v="Top 80-90"/>
    <s v="B"/>
    <x v="2"/>
  </r>
  <r>
    <s v="SHET"/>
    <x v="7"/>
    <s v="300 Thread Count Organic Cotton|300 Thread Count Organic Cotton|300 Thread"/>
    <s v="SHEET/SHEET SET"/>
    <s v="MP20-8249"/>
    <s v="Taupe"/>
    <s v="Queen"/>
    <s v="B"/>
    <n v="524"/>
    <n v="16828.98"/>
    <n v="7.7100029643047515E-5"/>
    <n v="0.89469733181776512"/>
    <n v="3362"/>
    <s v="Top 80-90"/>
    <s v="B"/>
    <x v="2"/>
  </r>
  <r>
    <s v="BATH"/>
    <x v="7"/>
    <s v="Tufted Pearl Channel|Tufted Pearl Channel|Tufted Pearl Channel"/>
    <s v="BATH RUG"/>
    <s v="MP72-5102"/>
    <s v="Wheat"/>
    <s v="17x24&quot;"/>
    <s v="B+"/>
    <n v="1195"/>
    <n v="16826.509999999998"/>
    <n v="7.7088713623109394E-5"/>
    <n v="0.89477442053138823"/>
    <n v="3363"/>
    <s v="Top 80-90"/>
    <s v="B"/>
    <x v="2"/>
  </r>
  <r>
    <s v="ADUL"/>
    <x v="1"/>
    <s v="Nea|Nea|Nea"/>
    <s v="SHOWER CURTAIN"/>
    <s v="II70-1120"/>
    <s v="Off White/Gray"/>
    <s v="72x72&quot;"/>
    <s v="B"/>
    <n v="778"/>
    <n v="16813.37"/>
    <n v="7.7028514229592401E-5"/>
    <n v="0.89485144904561786"/>
    <n v="3364"/>
    <s v="Top 80-90"/>
    <s v="B"/>
    <x v="2"/>
  </r>
  <r>
    <s v="BASI"/>
    <x v="7"/>
    <s v="Windom|Prospect|Prospect"/>
    <s v="BLANKET"/>
    <s v="MP51-7661"/>
    <s v="Teal"/>
    <s v="Twin"/>
    <s v="B"/>
    <n v="957"/>
    <n v="16785.54"/>
    <n v="7.6901014296443398E-5"/>
    <n v="0.89492835005991433"/>
    <n v="3365"/>
    <s v="Top 80-90"/>
    <s v="B"/>
    <x v="2"/>
  </r>
  <r>
    <s v="ADUL"/>
    <x v="3"/>
    <s v="Camden|Reese|Leighton"/>
    <s v="COMFORTER (SET)"/>
    <s v="AM10-0067"/>
    <s v="Navy"/>
    <s v="Twin/Twin "/>
    <s v="A"/>
    <n v="875"/>
    <n v="16755.349999999999"/>
    <n v="7.6762702295661182E-5"/>
    <n v="0.89500511276220995"/>
    <n v="3366"/>
    <s v="Top 80-90"/>
    <s v="B"/>
    <x v="2"/>
  </r>
  <r>
    <s v="ADUL"/>
    <x v="1"/>
    <s v="Pomona|Pomona|Pomona"/>
    <s v="COVERLET&amp;BEDSPR"/>
    <s v="II13-564"/>
    <s v="Navy"/>
    <s v="Full/Queen"/>
    <s v="B"/>
    <n v="247"/>
    <n v="16742.650000000001"/>
    <n v="7.6704518711363958E-5"/>
    <n v="0.89508181728092129"/>
    <n v="3367"/>
    <s v="Top 80-90"/>
    <s v="B"/>
    <x v="2"/>
  </r>
  <r>
    <s v="ADUL"/>
    <x v="1"/>
    <s v="Rhea|Rhea|Rhea"/>
    <s v="DUVET&amp;DUVET SET"/>
    <s v="II12-1103"/>
    <s v="Grey/Black"/>
    <s v="King/Cal K"/>
    <s v="B"/>
    <n v="251"/>
    <n v="16740.5"/>
    <n v="7.6694668734494722E-5"/>
    <n v="0.89515851194965579"/>
    <n v="3368"/>
    <s v="Top 80-90"/>
    <s v="B"/>
    <x v="2"/>
  </r>
  <r>
    <s v="SHET"/>
    <x v="10"/>
    <s v="Cotton 144TC|Cotton 144TC|Cotton 144TC"/>
    <s v="SHEET/SHEET SET"/>
    <s v="CS20-1734"/>
    <s v="Sage Green"/>
    <s v="King"/>
    <s v="ARB"/>
    <n v="658"/>
    <n v="16719.78"/>
    <n v="7.6599742445782984E-5"/>
    <n v="0.89523511169210157"/>
    <n v="3369"/>
    <s v="Top 80-90"/>
    <s v="B"/>
    <x v="2"/>
  </r>
  <r>
    <s v="YOUT"/>
    <x v="13"/>
    <s v="Raina|Khloe|Arielle"/>
    <s v="COMFORTER (SET)"/>
    <s v="ID10-1240"/>
    <s v="Aqua/Silver"/>
    <s v="Twin/Twin "/>
    <s v="B"/>
    <n v="483"/>
    <n v="16712.32"/>
    <n v="7.6565565316739096E-5"/>
    <n v="0.89531167725741834"/>
    <n v="3370"/>
    <s v="Top 80-90"/>
    <s v="B"/>
    <x v="2"/>
  </r>
  <r>
    <s v="BASI"/>
    <x v="8"/>
    <s v="3&quot; Gel Memory Foam|3&quot; Gel Memory Foam|3&quot; Gel Memory Foam"/>
    <s v="MATT PAD/TOPPER"/>
    <s v="BASI16-0418"/>
    <s v="Blue"/>
    <s v="Full"/>
    <s v="B"/>
    <n v="278"/>
    <n v="16704.43"/>
    <n v="7.652941819232136E-5"/>
    <n v="0.8953882066756107"/>
    <n v="3371"/>
    <s v="Top 80-90"/>
    <s v="B"/>
    <x v="2"/>
  </r>
  <r>
    <s v="ADUL"/>
    <x v="6"/>
    <s v="Luna|Piper|Willow"/>
    <s v="COMFORTER (SET)"/>
    <s v="MPE10-1060"/>
    <s v="Blue"/>
    <s v="Queen"/>
    <s v="B"/>
    <n v="472"/>
    <n v="16704.38"/>
    <n v="7.6529189123091847E-5"/>
    <n v="0.89546473586473374"/>
    <n v="3372"/>
    <s v="Top 80-90"/>
    <s v="B"/>
    <x v="2"/>
  </r>
  <r>
    <s v="ADUL"/>
    <x v="7"/>
    <s v="Veronica|Pansy|Danica"/>
    <s v="DUVET&amp;DUVET SET"/>
    <s v="MP12-7825"/>
    <s v="Off-White"/>
    <s v="Full/Queen"/>
    <s v="B"/>
    <n v="287"/>
    <n v="16699.66"/>
    <n v="7.6507564987825463E-5"/>
    <n v="0.89554124342972152"/>
    <n v="3373"/>
    <s v="Top 80-90"/>
    <s v="B"/>
    <x v="2"/>
  </r>
  <r>
    <s v="ADUL"/>
    <x v="1"/>
    <s v="Alpine|Alpine|Alpine"/>
    <s v="COVERLET&amp;BEDSPR"/>
    <s v="II13-1042"/>
    <s v="Navy"/>
    <s v="Full/Queen"/>
    <s v="B"/>
    <n v="298"/>
    <n v="16691.400000000001"/>
    <n v="7.6469722751109303E-5"/>
    <n v="0.89561771315247263"/>
    <n v="3374"/>
    <s v="Top 80-90"/>
    <s v="B"/>
    <x v="2"/>
  </r>
  <r>
    <s v="FUR"/>
    <x v="0"/>
    <s v="Jayco|Jayco|Jayco"/>
    <s v="ACCENT CHAIR"/>
    <s v="MT100-0177"/>
    <s v="Taupe"/>
    <s v="See below"/>
    <s v="B"/>
    <n v="93"/>
    <n v="16682.29"/>
    <n v="7.6427986337491356E-5"/>
    <n v="0.89569414113881007"/>
    <n v="3375"/>
    <s v="Top 80-90"/>
    <s v="B"/>
    <x v="2"/>
  </r>
  <r>
    <s v="ART"/>
    <x v="7"/>
    <s v="Blue Bliss|Blue Bliss|Blue Bliss"/>
    <s v="CANVAS"/>
    <s v="MP95C-0103A"/>
    <s v="Natural"/>
    <s v="See below"/>
    <s v="B"/>
    <n v="191"/>
    <n v="16681.599999999999"/>
    <n v="7.6424825182124019E-5"/>
    <n v="0.89577056596399218"/>
    <n v="3376"/>
    <s v="Top 80-90"/>
    <s v="B"/>
    <x v="2"/>
  </r>
  <r>
    <s v="SHET"/>
    <x v="15"/>
    <s v="Cozy Cotton Flannel|Cozy Cotton Flannel|Cozy Cotton Flannel"/>
    <s v="SHEET/SHEET SET"/>
    <s v="TN20-0520"/>
    <s v="Gray/Taupe Nordic"/>
    <s v="King"/>
    <s v="B"/>
    <n v="517"/>
    <n v="16680.75"/>
    <n v="7.6420931005222246E-5"/>
    <n v="0.89584698689499742"/>
    <n v="3377"/>
    <s v="Top 80-90"/>
    <s v="B"/>
    <x v="2"/>
  </r>
  <r>
    <s v="BATH"/>
    <x v="7"/>
    <s v="Spa Cotton|Spa Cotton|Spa Cotton"/>
    <s v="BATH RUG"/>
    <s v="MP72-1488"/>
    <s v="Aqua"/>
    <s v="24x44&quot;"/>
    <s v="B"/>
    <n v="1418"/>
    <n v="16676.830000000002"/>
    <n v="7.6402971977628136E-5"/>
    <n v="0.89592338986697506"/>
    <n v="3378"/>
    <s v="Top 80-90"/>
    <s v="B"/>
    <x v="2"/>
  </r>
  <r>
    <s v="BATH"/>
    <x v="7"/>
    <s v="Amherst|Eastridge|Salem"/>
    <s v="BATH RUG"/>
    <s v="MP72-1048"/>
    <s v="Blue"/>
    <s v="24x44&quot;"/>
    <s v="B"/>
    <n v="1166"/>
    <n v="16667.78"/>
    <n v="7.6361510447085597E-5"/>
    <n v="0.89599975137742216"/>
    <n v="3379"/>
    <s v="Top 80-90"/>
    <s v="B"/>
    <x v="2"/>
  </r>
  <r>
    <s v="ADUL"/>
    <x v="7"/>
    <s v="Pacey|Nollie|Leena"/>
    <s v="DUVET&amp;DUVET SET"/>
    <s v="MP12-5991"/>
    <s v="Off-White"/>
    <s v="Full/Queen"/>
    <s v="B"/>
    <n v="293"/>
    <n v="16667.580000000002"/>
    <n v="7.6360594170167542E-5"/>
    <n v="0.89607611197159232"/>
    <n v="3380"/>
    <s v="Top 80-90"/>
    <s v="B"/>
    <x v="2"/>
  </r>
  <r>
    <s v="BASI"/>
    <x v="7"/>
    <s v="Cambria|Parkman|Parkman"/>
    <s v="BLANKET"/>
    <s v="MP51-2605"/>
    <s v="Grey"/>
    <s v="Full/Queen"/>
    <s v="B"/>
    <n v="641"/>
    <n v="16655.490000000002"/>
    <n v="7.6305205230470404E-5"/>
    <n v="0.89615241717682281"/>
    <n v="3381"/>
    <s v="Top 80-90"/>
    <s v="B"/>
    <x v="2"/>
  </r>
  <r>
    <s v="SHET"/>
    <x v="33"/>
    <s v="400TC Liquid Cotton"/>
    <s v="SHEET/SHEET SET"/>
    <s v="BRP20-0074C"/>
    <s v="Blue"/>
    <s v="King"/>
    <s v="EXB"/>
    <n v="411"/>
    <n v="16645.5"/>
    <n v="7.6259437198412946E-5"/>
    <n v="0.89622867661402128"/>
    <n v="3382"/>
    <s v="Top 80-90"/>
    <s v="B"/>
    <x v="2"/>
  </r>
  <r>
    <s v="SHET"/>
    <x v="13"/>
    <s v="Cotton Blend Jersey Knit|Cotton Blend Jersey Knit|Cotton Blend Jersey Knit"/>
    <s v="SHEET/SHEET SET"/>
    <s v="ID20-692"/>
    <s v="Dark Grey"/>
    <s v="Twin XL"/>
    <s v="B"/>
    <n v="780"/>
    <n v="16638.45"/>
    <n v="7.6227138437051089E-5"/>
    <n v="0.8963049037524583"/>
    <n v="3383"/>
    <s v="Top 80-90"/>
    <s v="B"/>
    <x v="2"/>
  </r>
  <r>
    <s v="BASI"/>
    <x v="8"/>
    <s v="3&quot; Gel Memory Foam|3&quot; Gel Memory Foam|3&quot; Gel Memory Foam"/>
    <s v="MATT PAD/TOPPER"/>
    <s v="BASI16-0417"/>
    <s v="Blue"/>
    <s v="Twin"/>
    <s v="B"/>
    <n v="369"/>
    <n v="16634.79"/>
    <n v="7.6210370569450468E-5"/>
    <n v="0.89638111412302779"/>
    <n v="3384"/>
    <s v="Top 80-90"/>
    <s v="B"/>
    <x v="2"/>
  </r>
  <r>
    <s v="BLK"/>
    <x v="7"/>
    <s v="Blair|Dakota|Dakota"/>
    <s v="COMFORTER (SET)"/>
    <s v="MP10-8214"/>
    <s v="Black"/>
    <s v="King/Cal K"/>
    <s v="B"/>
    <n v="240"/>
    <n v="16630.52"/>
    <n v="7.6190808057249735E-5"/>
    <n v="0.896457304931085"/>
    <n v="3385"/>
    <s v="Top 80-90"/>
    <s v="B"/>
    <x v="2"/>
  </r>
  <r>
    <s v="ART"/>
    <x v="1"/>
    <s v="Henna|Henna|Henna"/>
    <s v="AWD"/>
    <s v="II95B-0152"/>
    <s v="Off-White"/>
    <s v="See below"/>
    <s v="B"/>
    <n v="273"/>
    <n v="16629.599999999999"/>
    <n v="7.6186593183426619E-5"/>
    <n v="0.89653349152426842"/>
    <n v="3386"/>
    <s v="Top 80-90"/>
    <s v="B"/>
    <x v="2"/>
  </r>
  <r>
    <s v="BATH"/>
    <x v="7"/>
    <s v="Anna|Lydia|Angie"/>
    <s v="SHOWER CURTAIN"/>
    <s v="MP70-3467"/>
    <s v="Grey"/>
    <s v="72x72&quot;"/>
    <s v="B"/>
    <n v="963"/>
    <n v="16627.09"/>
    <n v="7.6175093908104893E-5"/>
    <n v="0.89660966661817654"/>
    <n v="3387"/>
    <s v="Top 80-90"/>
    <s v="B"/>
    <x v="2"/>
  </r>
  <r>
    <s v="BASI"/>
    <x v="7"/>
    <s v="Coleman|Campbell|Campbell"/>
    <s v="BLANKET"/>
    <s v="MP51-6374"/>
    <s v="Ivory"/>
    <s v="Twin/Twin "/>
    <s v="B"/>
    <n v="769"/>
    <n v="16614.43"/>
    <n v="7.6117093579191261E-5"/>
    <n v="0.89668578371175578"/>
    <n v="3388"/>
    <s v="Top 80-90"/>
    <s v="B"/>
    <x v="2"/>
  </r>
  <r>
    <s v="SHET"/>
    <x v="15"/>
    <s v="Cozy Cotton Flannel|Cozy Cotton Flannel|Cozy Cotton Flannel"/>
    <s v="SHEET/SHEET SET"/>
    <s v="TN20-0562"/>
    <s v="Tan Woodland Winter"/>
    <s v="Cal King"/>
    <s v="B"/>
    <n v="529"/>
    <n v="16609.5"/>
    <n v="7.6094507353160901E-5"/>
    <n v="0.89676187821910891"/>
    <n v="3389"/>
    <s v="Top 80-90"/>
    <s v="B"/>
    <x v="2"/>
  </r>
  <r>
    <s v="ADUL"/>
    <x v="7"/>
    <s v="Veronica|Pansy|Danica"/>
    <s v="DUVET&amp;DUVET SET"/>
    <s v="MP12-7826"/>
    <s v="Off-White"/>
    <s v="King/Cal K"/>
    <s v="B"/>
    <n v="242"/>
    <n v="16605.79"/>
    <n v="7.6077510416330767E-5"/>
    <n v="0.89683795572952529"/>
    <n v="3390"/>
    <s v="Top 80-90"/>
    <s v="B"/>
    <x v="2"/>
  </r>
  <r>
    <s v="YOUT"/>
    <x v="13"/>
    <s v="Remy|Alden|Sutton"/>
    <s v="COMFORTER (SET)"/>
    <s v="ID10-2295"/>
    <s v="Black"/>
    <s v="Full/Queen"/>
    <s v="TBD"/>
    <n v="519"/>
    <n v="16603.599999999999"/>
    <n v="7.6067477184077925E-5"/>
    <n v="0.89691402320670932"/>
    <n v="3391"/>
    <s v="Top 80-90"/>
    <s v="B"/>
    <x v="2"/>
  </r>
  <r>
    <s v="ADUL"/>
    <x v="10"/>
    <s v="Kate"/>
    <s v="COMFORTER (SET)"/>
    <s v="CS10-1325"/>
    <s v="Grey/Purple"/>
    <s v="Queen"/>
    <s v="ARB"/>
    <n v="456"/>
    <n v="16602.29"/>
    <n v="7.6061475570264595E-5"/>
    <n v="0.89699008468227959"/>
    <n v="3392"/>
    <s v="Top 80-90"/>
    <s v="B"/>
    <x v="2"/>
  </r>
  <r>
    <s v="ADUL"/>
    <x v="3"/>
    <s v="Mina|Hanna|Aera"/>
    <s v="COMFORTER (SET)"/>
    <s v="AM10-0013"/>
    <s v="Sage Green"/>
    <s v="Twin/Twin "/>
    <s v="A++"/>
    <n v="634"/>
    <n v="16598.73"/>
    <n v="7.6045165841123001E-5"/>
    <n v="0.89706612984812073"/>
    <n v="3393"/>
    <s v="Top 80-90"/>
    <s v="B"/>
    <x v="2"/>
  </r>
  <r>
    <s v="ADUL"/>
    <x v="10"/>
    <s v="Gloria"/>
    <s v="COMFORTER (SET)"/>
    <s v="CS10-1299"/>
    <s v="Aqua"/>
    <s v="Twin XL"/>
    <s v="ARB"/>
    <n v="524"/>
    <n v="16581.11"/>
    <n v="7.5964441844641312E-5"/>
    <n v="0.89714209428996539"/>
    <n v="3394"/>
    <s v="Top 80-90"/>
    <s v="B"/>
    <x v="2"/>
  </r>
  <r>
    <s v="SHET"/>
    <x v="7"/>
    <s v="Silk|Silk|Silk"/>
    <s v="PILLOWCASE"/>
    <s v="MPT21-0127"/>
    <s v="Black"/>
    <s v="Queen"/>
    <s v="B"/>
    <n v="613"/>
    <n v="16577.03"/>
    <n v="7.5945749795512738E-5"/>
    <n v="0.89721804003976091"/>
    <n v="3395"/>
    <s v="Top 80-90"/>
    <s v="B"/>
    <x v="2"/>
  </r>
  <r>
    <s v="WIN"/>
    <x v="16"/>
    <s v="Colt|Garett|Bryce"/>
    <s v="WINDOW PANEL"/>
    <s v="5DS40-0152"/>
    <s v="Ivory"/>
    <s v="37x84&quot;"/>
    <s v="B"/>
    <n v="680"/>
    <n v="16576.169999999998"/>
    <n v="7.5941809804765044E-5"/>
    <n v="0.89729398184956566"/>
    <n v="3396"/>
    <s v="Top 80-90"/>
    <s v="B"/>
    <x v="2"/>
  </r>
  <r>
    <s v="WIN"/>
    <x v="7"/>
    <s v="Amherst|Eastridge|Salem"/>
    <s v="WINDOW PANEL"/>
    <s v="MP40-4372"/>
    <s v="Coral"/>
    <s v="50x84&quot;"/>
    <s v="B"/>
    <n v="995"/>
    <n v="16572.04"/>
    <n v="7.5922888686406984E-5"/>
    <n v="0.89736990473825207"/>
    <n v="3397"/>
    <s v="Top 80-90"/>
    <s v="B"/>
    <x v="2"/>
  </r>
  <r>
    <s v="SHET"/>
    <x v="9"/>
    <s v="600 Thread Count|600 Thread Count|600 Thread Count"/>
    <s v="SHEET/SHEET SET"/>
    <s v="BR20-1915"/>
    <s v="Purple"/>
    <s v="Full"/>
    <s v="B"/>
    <n v="551"/>
    <n v="16571.91"/>
    <n v="7.5922293106410232E-5"/>
    <n v="0.89744582703135845"/>
    <n v="3398"/>
    <s v="Top 80-90"/>
    <s v="B"/>
    <x v="2"/>
  </r>
  <r>
    <s v="WIN"/>
    <x v="26"/>
    <s v="Camille|Laurel|Tindra"/>
    <s v="WINDOW PANEL"/>
    <s v="SS40-0009"/>
    <s v="Aqua"/>
    <s v="50x84&quot;"/>
    <s v="B"/>
    <n v="997"/>
    <n v="16567.38"/>
    <n v="7.5901539434216023E-5"/>
    <n v="0.89752172857079271"/>
    <n v="3399"/>
    <s v="Top 80-90"/>
    <s v="B"/>
    <x v="2"/>
  </r>
  <r>
    <s v="WIN"/>
    <x v="13"/>
    <s v="Adel|Kennedy|Amanda"/>
    <s v="WINDOW PANEL"/>
    <s v="ID40-1014"/>
    <s v="Yellow"/>
    <s v="50x84&quot;"/>
    <s v="B"/>
    <n v="948"/>
    <n v="16562.8"/>
    <n v="7.5880556692792286E-5"/>
    <n v="0.89759760912748554"/>
    <n v="3400"/>
    <s v="Top 80-90"/>
    <s v="B"/>
    <x v="2"/>
  </r>
  <r>
    <s v="BASI"/>
    <x v="7"/>
    <s v="Haven Plush|Haven Plush|Haven Plush"/>
    <s v="MATT PAD/TOPPER"/>
    <s v="CO16-371"/>
    <s v="White"/>
    <s v="Twin XL"/>
    <s v="EXB"/>
    <n v="944"/>
    <n v="16548.32"/>
    <n v="7.5814218243924238E-5"/>
    <n v="0.89767342334572942"/>
    <n v="3401"/>
    <s v="Top 80-90"/>
    <s v="B"/>
    <x v="2"/>
  </r>
  <r>
    <s v="YOUT"/>
    <x v="13"/>
    <s v="Pike|Nathan|Carter"/>
    <s v="COMFORTER (SET)"/>
    <s v="CSP10-1484"/>
    <s v="White/Gray"/>
    <s v="Full/Queen"/>
    <s v="B"/>
    <n v="445"/>
    <n v="16542.419999999998"/>
    <n v="7.5787188074841262E-5"/>
    <n v="0.8977492105338043"/>
    <n v="3402"/>
    <s v="Top 80-90"/>
    <s v="B"/>
    <x v="2"/>
  </r>
  <r>
    <s v="WIN"/>
    <x v="7"/>
    <s v="Kyler|Suvi|Juno"/>
    <s v="WINDOW PANEL"/>
    <s v="MP40-7985"/>
    <s v="Natural"/>
    <s v="2-PK 52x84"/>
    <s v="B"/>
    <n v="570"/>
    <n v="16519.990000000002"/>
    <n v="7.568442761848007E-5"/>
    <n v="0.89782489496142281"/>
    <n v="3403"/>
    <s v="Top 80-90"/>
    <s v="B"/>
    <x v="2"/>
  </r>
  <r>
    <s v="ADUL"/>
    <x v="6"/>
    <s v="Lafael|Eden|Rowan"/>
    <s v="COMFORTER (SET)"/>
    <s v="MPE10-379"/>
    <s v="Purple"/>
    <s v="King"/>
    <s v="B"/>
    <n v="221"/>
    <n v="16506.8"/>
    <n v="7.562399915573355E-5"/>
    <n v="0.89790051896057854"/>
    <n v="3404"/>
    <s v="Top 80-90"/>
    <s v="B"/>
    <x v="2"/>
  </r>
  <r>
    <s v="ADUL"/>
    <x v="6"/>
    <s v="Knowles|Glendale|Cabrillo"/>
    <s v="COMFORTER (SET)"/>
    <s v="MPE10-159"/>
    <s v="Aqua"/>
    <s v="Full"/>
    <s v="B"/>
    <n v="284"/>
    <n v="16505.580000000002"/>
    <n v="7.5618409866533352E-5"/>
    <n v="0.89797613737044513"/>
    <n v="3405"/>
    <s v="Top 80-90"/>
    <s v="B"/>
    <x v="2"/>
  </r>
  <r>
    <s v="WIN"/>
    <x v="7"/>
    <s v="Eastfield|Lyndon|Wren"/>
    <s v="WINDOW PANEL"/>
    <s v="MP40-7811"/>
    <s v="Teak"/>
    <s v="31x64&quot;"/>
    <s v="B+"/>
    <n v="545"/>
    <n v="16486.73"/>
    <n v="7.5532050767005543E-5"/>
    <n v="0.89805166942121217"/>
    <n v="3406"/>
    <s v="Top 80-90"/>
    <s v="B"/>
    <x v="2"/>
  </r>
  <r>
    <s v="BLK"/>
    <x v="7"/>
    <s v="Freshspun Basketweave|Freshspun Basketweave|Freshspun Basketweave"/>
    <s v="BLANKET"/>
    <s v="BL51N-0845"/>
    <s v="Cream"/>
    <s v="Twin"/>
    <s v="B"/>
    <n v="1033"/>
    <n v="16477.939999999999"/>
    <n v="7.5491780396456495E-5"/>
    <n v="0.89812716120160863"/>
    <n v="3407"/>
    <s v="Top 80-90"/>
    <s v="B"/>
    <x v="2"/>
  </r>
  <r>
    <s v="YOUT"/>
    <x v="13"/>
    <s v="Christa|Kaia|Lena"/>
    <s v="COMFORTER (SET)"/>
    <s v="ID10-2327"/>
    <s v="Blue"/>
    <s v="Full/Queen"/>
    <s v="B"/>
    <n v="491"/>
    <n v="16468.25"/>
    <n v="7.544738677977616E-5"/>
    <n v="0.89820260858838841"/>
    <n v="3408"/>
    <s v="Top 80-90"/>
    <s v="B"/>
    <x v="2"/>
  </r>
  <r>
    <s v="BLK"/>
    <x v="6"/>
    <s v="Parkston|Hartford|Hartford"/>
    <s v="COMFORTER (SET)"/>
    <s v="MPE10-824"/>
    <s v="Black/White"/>
    <s v="Twin/Twin "/>
    <s v="B"/>
    <n v="883"/>
    <n v="16459.599999999999"/>
    <n v="7.5407757803069758E-5"/>
    <n v="0.89827801634619142"/>
    <n v="3409"/>
    <s v="Top 80-90"/>
    <s v="B"/>
    <x v="2"/>
  </r>
  <r>
    <s v="BLK"/>
    <x v="7"/>
    <s v="Liquid Cotton|Liquid Cotton|Liquid Cotton"/>
    <s v="BLANKET"/>
    <s v="MP51N-8381"/>
    <s v="Navy"/>
    <s v="King"/>
    <s v="B"/>
    <n v="512"/>
    <n v="16456.18"/>
    <n v="7.5392089467770824E-5"/>
    <n v="0.89835340843565914"/>
    <n v="3410"/>
    <s v="Top 80-90"/>
    <s v="B"/>
    <x v="2"/>
  </r>
  <r>
    <s v="BLK"/>
    <x v="5"/>
    <s v="Fleece to Sherpa|Fleece to Sherpa|Fleece to Sherpa"/>
    <s v="ELECT BLANKET"/>
    <s v="ST54-0141"/>
    <s v="Burgundy"/>
    <s v="Twin"/>
    <s v="B"/>
    <n v="358"/>
    <n v="16439.57"/>
    <n v="7.531599266972537E-5"/>
    <n v="0.89842872442832888"/>
    <n v="3411"/>
    <s v="Top 80-90"/>
    <s v="B"/>
    <x v="2"/>
  </r>
  <r>
    <s v="ADUL"/>
    <x v="1"/>
    <s v="Cody|Cody|Cody"/>
    <s v="DUVET&amp;DUVET SET"/>
    <s v="II12-1118"/>
    <s v="Gray/Yellow"/>
    <s v="Full/Queen"/>
    <s v="B"/>
    <n v="255"/>
    <n v="16406.18"/>
    <n v="7.5163020238254091E-5"/>
    <n v="0.89850388744856713"/>
    <n v="3412"/>
    <s v="Top 80-90"/>
    <s v="B"/>
    <x v="2"/>
  </r>
  <r>
    <s v="BLK"/>
    <x v="7"/>
    <s v="Arctic|Polar|Polar"/>
    <s v="COMFORTER (SET)"/>
    <s v="BASI10-0409"/>
    <s v="Grey"/>
    <s v="King/Cal K"/>
    <s v="B"/>
    <n v="267"/>
    <n v="16403.86"/>
    <n v="7.5152391426004526E-5"/>
    <n v="0.8985790398399931"/>
    <n v="3413"/>
    <s v="Top 80-90"/>
    <s v="B"/>
    <x v="2"/>
  </r>
  <r>
    <s v="BLK"/>
    <x v="12"/>
    <s v="Alton|Alton|Alton"/>
    <s v="COMFORTER (SET)"/>
    <s v="WR10-3102"/>
    <s v="Red Plaid"/>
    <s v="Full/Queen"/>
    <s v="B"/>
    <n v="284"/>
    <n v="16397.330000000002"/>
    <n v="7.5122474984629648E-5"/>
    <n v="0.89865416231497774"/>
    <n v="3414"/>
    <s v="Top 80-90"/>
    <s v="B"/>
    <x v="2"/>
  </r>
  <r>
    <s v="SHET"/>
    <x v="9"/>
    <s v="Oversized Cotton Flannel|Oversized Cotton Flannel|Oversized Cotton Flannel"/>
    <s v="SHEET/SHEET SET"/>
    <s v="BR20-4678"/>
    <s v="Sage Winter Fauna"/>
    <s v="King"/>
    <s v="B"/>
    <n v="504"/>
    <n v="16396.57"/>
    <n v="7.5118993132340981E-5"/>
    <n v="0.89872928130811014"/>
    <n v="3415"/>
    <s v="Top 80-90"/>
    <s v="B"/>
    <x v="2"/>
  </r>
  <r>
    <s v="BLK"/>
    <x v="13"/>
    <s v="Malea|Leena|Leena"/>
    <s v="DUVET&amp;DUVET SET"/>
    <s v="ID12-1926"/>
    <s v="Grey"/>
    <s v="Twin"/>
    <s v="B"/>
    <n v="555"/>
    <n v="16387.310000000001"/>
    <n v="7.5076569511034493E-5"/>
    <n v="0.89880435787762114"/>
    <n v="3416"/>
    <s v="Top 80-90"/>
    <s v="B"/>
    <x v="2"/>
  </r>
  <r>
    <s v="SHET"/>
    <x v="6"/>
    <s v="Printed Satin|Printed Satin|Printed Satin"/>
    <s v="SHEET/SHEET SET"/>
    <s v="MPE20-993"/>
    <s v="Taupe Leopard"/>
    <s v="Full"/>
    <s v="B"/>
    <n v="861"/>
    <n v="16377.14"/>
    <n v="7.5029976829750784E-5"/>
    <n v="0.89887938785445087"/>
    <n v="3417"/>
    <s v="Top 80-90"/>
    <s v="B"/>
    <x v="2"/>
  </r>
  <r>
    <s v="SHET"/>
    <x v="10"/>
    <s v="Cotton Flannel 135GSM|Cotton Flannel 135GSM|Cotton Flannel 135GSM"/>
    <s v="SHEET/SHEET SET"/>
    <s v="CS20-1716"/>
    <s v="Bear/Trees"/>
    <s v="Queen"/>
    <s v="ARB"/>
    <n v="682"/>
    <n v="16361.18"/>
    <n v="7.4956857931689048E-5"/>
    <n v="0.89895434471238256"/>
    <n v="3418"/>
    <s v="Top 80-90"/>
    <s v="B"/>
    <x v="2"/>
  </r>
  <r>
    <s v="WIN"/>
    <x v="13"/>
    <s v="Raina|Khloe|Arielle"/>
    <s v="WINDOW PANEL"/>
    <s v="ID40-2233"/>
    <s v="Ivory/Gold"/>
    <s v="2-PK 50x84"/>
    <s v="B"/>
    <n v="443"/>
    <n v="16360.91"/>
    <n v="7.495562095784965E-5"/>
    <n v="0.89902930033334039"/>
    <n v="3419"/>
    <s v="Top 80-90"/>
    <s v="B"/>
    <x v="2"/>
  </r>
  <r>
    <s v="ADUL"/>
    <x v="7"/>
    <s v="Pebble Beach|Pacific Grove|Ocean View"/>
    <s v="DUVET&amp;DUVET SET"/>
    <s v="MP12-2707"/>
    <s v="Coral"/>
    <s v="Full/Queen"/>
    <s v="B"/>
    <n v="262"/>
    <n v="16345.61"/>
    <n v="7.488552577361754E-5"/>
    <n v="0.899104185859114"/>
    <n v="3420"/>
    <s v="Top 80-90"/>
    <s v="B"/>
    <x v="2"/>
  </r>
  <r>
    <s v="BLK"/>
    <x v="5"/>
    <s v="Plush Heated|Plush Heated|Plush Heated"/>
    <s v="ELECT BLANKET"/>
    <s v="ST54-0130"/>
    <s v="Light Blue"/>
    <s v="Full"/>
    <s v="B"/>
    <n v="300"/>
    <n v="16338.13"/>
    <n v="7.4851257016881836E-5"/>
    <n v="0.8991790371161309"/>
    <n v="3421"/>
    <s v="Top 80-90"/>
    <s v="B"/>
    <x v="2"/>
  </r>
  <r>
    <s v="SHET"/>
    <x v="9"/>
    <s v="1000 Thread Count|1000 Thread Count|1000 Thread Count"/>
    <s v="SHEET/SHEET SET"/>
    <s v="BR20-1867"/>
    <s v="Grey"/>
    <s v="Full"/>
    <s v="B"/>
    <n v="489"/>
    <n v="16315.8"/>
    <n v="7.4748954698979658E-5"/>
    <n v="0.89925378607082984"/>
    <n v="3422"/>
    <s v="Top 80-90"/>
    <s v="B"/>
    <x v="2"/>
  </r>
  <r>
    <s v="ADUL"/>
    <x v="28"/>
    <s v="Brush Stroke|Brush Stroke|Brush Stroke"/>
    <s v="COMFORTER (SET)"/>
    <s v="NS10-3705"/>
    <s v="Blue"/>
    <s v="Full/Queen"/>
    <s v="B"/>
    <n v="221"/>
    <n v="16298.88"/>
    <n v="7.4671437671711201E-5"/>
    <n v="0.89932845750850154"/>
    <n v="3423"/>
    <s v="Top 80-90"/>
    <s v="B"/>
    <x v="2"/>
  </r>
  <r>
    <s v="BLK"/>
    <x v="5"/>
    <s v="Freya AZ|Freya AZ|Freya AZ"/>
    <s v="ELECT BLANKET"/>
    <s v="ST54-0057"/>
    <s v="Charcoal Grey"/>
    <s v="Full"/>
    <s v="ARB"/>
    <n v="313"/>
    <n v="16294.78"/>
    <n v="7.4652653994890838E-5"/>
    <n v="0.89940311016249641"/>
    <n v="3424"/>
    <s v="Top 80-90"/>
    <s v="B"/>
    <x v="2"/>
  </r>
  <r>
    <s v="BLK"/>
    <x v="7"/>
    <s v="Zuri|Marselle|Marselle"/>
    <s v="NORMAL PILLOW"/>
    <s v="MP30-1913"/>
    <s v="Tan"/>
    <s v="20x20&quot;"/>
    <s v="B"/>
    <n v="1112"/>
    <n v="16279.1"/>
    <n v="7.4580817884514395E-5"/>
    <n v="0.89947769098038088"/>
    <n v="3425"/>
    <s v="Top 80-90"/>
    <s v="B"/>
    <x v="2"/>
  </r>
  <r>
    <s v="SHET"/>
    <x v="12"/>
    <s v="Cotton Flannel|Cotton Flannel|Cotton Flannel"/>
    <s v="SHEET/SHEET SET"/>
    <s v="WR20-4000"/>
    <s v="Blue Snowflake"/>
    <s v="Full"/>
    <s v="B"/>
    <n v="628"/>
    <n v="16277.76"/>
    <n v="7.457467882916334E-5"/>
    <n v="0.89955226565921009"/>
    <n v="3426"/>
    <s v="Top 80-90"/>
    <s v="B"/>
    <x v="2"/>
  </r>
  <r>
    <s v="BLK"/>
    <x v="12"/>
    <s v="Burlington|Burlington|Burlington"/>
    <s v="BLANKET"/>
    <s v="WR51-2547"/>
    <s v="Navy"/>
    <s v="Twin"/>
    <s v="B+"/>
    <n v="899"/>
    <n v="16266.94"/>
    <n v="7.4525108247895926E-5"/>
    <n v="0.899626790767458"/>
    <n v="3427"/>
    <s v="Top 80-90"/>
    <s v="B"/>
    <x v="2"/>
  </r>
  <r>
    <s v="ADUL"/>
    <x v="7"/>
    <s v="Dawn|Vanessa|Stella"/>
    <s v="COMFORTER (SET)"/>
    <s v="MP10-7279"/>
    <s v="Yellow"/>
    <s v="Cal King"/>
    <s v="B"/>
    <n v="160"/>
    <n v="16260.45"/>
    <n v="7.4495375061904654E-5"/>
    <n v="0.89970128614251987"/>
    <n v="3428"/>
    <s v="Top 80-90"/>
    <s v="B"/>
    <x v="2"/>
  </r>
  <r>
    <s v="SHET"/>
    <x v="6"/>
    <s v="Satin|Satin|Satin"/>
    <s v="SHEET/SHEET SET"/>
    <s v="MPE20-1154"/>
    <s v="Lilac"/>
    <s v="King"/>
    <s v="B"/>
    <n v="622"/>
    <n v="16254.89"/>
    <n v="7.4469902563582393E-5"/>
    <n v="0.89977575604508342"/>
    <n v="3429"/>
    <s v="Top 80-90"/>
    <s v="B"/>
    <x v="2"/>
  </r>
  <r>
    <s v="YOUT"/>
    <x v="13"/>
    <s v="Miley|Lana|Harlow"/>
    <s v="COMFORTER (SET)"/>
    <s v="ID10-2321"/>
    <s v="Black/White"/>
    <s v="Full/Queen"/>
    <s v="B"/>
    <n v="504"/>
    <n v="16251.21"/>
    <n v="7.4453043068289956E-5"/>
    <n v="0.89985020908815172"/>
    <n v="3430"/>
    <s v="Top 80-90"/>
    <s v="B"/>
    <x v="2"/>
  </r>
  <r>
    <s v="SHET"/>
    <x v="15"/>
    <s v="Micro Fleece|Micro Fleece|Micro Fleece"/>
    <s v="SHEET/SHEET SET"/>
    <s v="PC20-010"/>
    <s v="Blue"/>
    <s v="Full"/>
    <s v="B"/>
    <n v="581"/>
    <n v="16233.9"/>
    <n v="7.437373930103127E-5"/>
    <n v="0.8999245828274528"/>
    <n v="3431"/>
    <s v="Top 80-90"/>
    <s v="B"/>
    <x v="2"/>
  </r>
  <r>
    <s v="BLK"/>
    <x v="7"/>
    <s v="Zuri|Marselle|Marselle"/>
    <s v="COMFORTER (SET)"/>
    <s v="MP10-4860"/>
    <s v="Sand"/>
    <s v="Full/Queen"/>
    <s v="B"/>
    <n v="315"/>
    <n v="16200.79"/>
    <n v="7.4222049657245298E-5"/>
    <n v="0.89999880487711004"/>
    <n v="3432"/>
    <s v="Top 80-90"/>
    <s v="B"/>
    <x v="2"/>
  </r>
  <r>
    <s v="ADUL"/>
    <x v="28"/>
    <s v="Cocoon|Cocoon|Cocoon"/>
    <s v="COMFORTER (SET)"/>
    <s v="NS10-3654"/>
    <s v="White"/>
    <s v="King/Cal K"/>
    <s v="B"/>
    <n v="176"/>
    <n v="16183.45"/>
    <n v="7.4142608448448901E-5"/>
    <n v="0.90007294748555844"/>
    <n v="3433"/>
    <s v="Top 80-90"/>
    <s v="B"/>
    <x v="2"/>
  </r>
  <r>
    <s v="ADUL"/>
    <x v="10"/>
    <s v="Gloria"/>
    <s v="COMFORTER (SET)"/>
    <s v="CS10-1300"/>
    <s v="Aqua"/>
    <s v="Full"/>
    <s v="ARB"/>
    <n v="510"/>
    <n v="16165.35"/>
    <n v="7.4059685387363838E-5"/>
    <n v="0.90014700717094576"/>
    <n v="3434"/>
    <s v="Top 80-90"/>
    <s v="B"/>
    <x v="2"/>
  </r>
  <r>
    <s v="BLK"/>
    <x v="7"/>
    <s v="Carved Plush|Carved Plush|Carved Plush"/>
    <s v="BLANKET"/>
    <s v="MP51-8422"/>
    <s v="Grey"/>
    <s v="King"/>
    <s v="B"/>
    <n v="782"/>
    <n v="16152.78"/>
    <n v="7.4002097383063338E-5"/>
    <n v="0.90022100926832882"/>
    <n v="3435"/>
    <s v="Top 80-90"/>
    <s v="B"/>
    <x v="2"/>
  </r>
  <r>
    <s v="ART"/>
    <x v="7"/>
    <s v="Lake Walk|Lake Walk|Lake Walk"/>
    <s v="CANVAS"/>
    <s v="MT95C-0024"/>
    <s v="Multi"/>
    <s v="See below"/>
    <s v="B"/>
    <n v="492"/>
    <n v="16150.56"/>
    <n v="7.3991926709272786E-5"/>
    <n v="0.90029500119503814"/>
    <n v="3436"/>
    <s v="Top 80-90"/>
    <s v="B"/>
    <x v="2"/>
  </r>
  <r>
    <s v="SHET"/>
    <x v="18"/>
    <s v="Polka Dot|Polka Dot|Polka Dot"/>
    <s v="SHEET/SHEET SET"/>
    <s v="MZ20-418"/>
    <s v="Purple"/>
    <s v="Twin"/>
    <s v="B"/>
    <n v="707"/>
    <n v="16142.1"/>
    <n v="7.3953168195638557E-5"/>
    <n v="0.90036895436323372"/>
    <n v="3437"/>
    <s v="Top 80-90"/>
    <s v="B"/>
    <x v="2"/>
  </r>
  <r>
    <s v="WIN"/>
    <x v="7"/>
    <s v="Harper|Kaylee|Avery"/>
    <s v="WINDOW PANEL"/>
    <s v="MP40-4528"/>
    <s v="Cream"/>
    <s v="42x144&quot;"/>
    <s v="B+"/>
    <n v="1024"/>
    <n v="16135.92"/>
    <n v="7.3924855238870289E-5"/>
    <n v="0.90044287921847255"/>
    <n v="3438"/>
    <s v="Top 80-90"/>
    <s v="B"/>
    <x v="2"/>
  </r>
  <r>
    <s v="BLK"/>
    <x v="7"/>
    <s v="Ogee|Ogee|Ogee"/>
    <s v="THROW"/>
    <s v="MP50-1731"/>
    <s v="Navy"/>
    <s v="60x70&quot;"/>
    <s v="B"/>
    <n v="1368"/>
    <n v="16129.76"/>
    <n v="7.3896633909793837E-5"/>
    <n v="0.90051677585238232"/>
    <n v="3439"/>
    <s v="Top 90-95"/>
    <s v="B"/>
    <x v="2"/>
  </r>
  <r>
    <s v="BLK"/>
    <x v="12"/>
    <s v="Bloomington|Bloomington|Bloomington"/>
    <s v="THROW"/>
    <s v="WR50-3967"/>
    <s v="Natural"/>
    <s v="50x60&quot;"/>
    <s v="B"/>
    <n v="658"/>
    <n v="16128.64"/>
    <n v="7.3891502759052653E-5"/>
    <n v="0.90059066735514137"/>
    <n v="3440"/>
    <s v="Top 90-95"/>
    <s v="B"/>
    <x v="2"/>
  </r>
  <r>
    <s v="TOWL"/>
    <x v="20"/>
    <s v="Nurture|Nurture|Nurture"/>
    <s v="BATH TOWEL"/>
    <s v="LCN73-0130"/>
    <s v="Grey"/>
    <s v="6-Piece"/>
    <s v="B"/>
    <n v="620"/>
    <n v="16106.83"/>
    <n v="7.3791582761137468E-5"/>
    <n v="0.90066445893790248"/>
    <n v="3441"/>
    <s v="Top 90-95"/>
    <s v="B"/>
    <x v="2"/>
  </r>
  <r>
    <s v="ADUL"/>
    <x v="7"/>
    <s v="Palisades|Hanover|Overland"/>
    <s v="COMFORTER (SET)"/>
    <s v="MP10-186"/>
    <s v="Coral"/>
    <s v="Cal King"/>
    <s v="B"/>
    <n v="200"/>
    <n v="16083.44"/>
    <n v="7.3684424175569541E-5"/>
    <n v="0.90073814336207803"/>
    <n v="3442"/>
    <s v="Top 90-95"/>
    <s v="B"/>
    <x v="2"/>
  </r>
  <r>
    <s v="PET"/>
    <x v="21"/>
    <s v="Durable|Durable|Durable"/>
    <s v="PET ACCESSORIES"/>
    <s v="PET66-0029UPC"/>
    <s v="Black"/>
    <s v="N/A"/>
    <s v="ARA+"/>
    <n v="1794"/>
    <n v="16081.26"/>
    <n v="7.3674436757162608E-5"/>
    <n v="0.90081181779883523"/>
    <n v="3443"/>
    <s v="Top 90-95"/>
    <s v="B"/>
    <x v="2"/>
  </r>
  <r>
    <s v="WIN"/>
    <x v="7"/>
    <s v="Cecily|Vera|Rosalie"/>
    <s v="WINDOW PANEL"/>
    <s v="MP40-7910"/>
    <s v="Aqua"/>
    <s v="50x95&quot;"/>
    <s v="B"/>
    <n v="876"/>
    <n v="16080.01"/>
    <n v="7.3668710026424686E-5"/>
    <n v="0.90088548650886169"/>
    <n v="3444"/>
    <s v="Top 90-95"/>
    <s v="B"/>
    <x v="2"/>
  </r>
  <r>
    <s v="SHET"/>
    <x v="10"/>
    <s v="Cotton Flannel 135GSM|Cotton Flannel 135GSM|Cotton Flannel 135GSM"/>
    <s v="SHEET/SHEET SET"/>
    <s v="CS20-1597"/>
    <s v="Scottish Plaid Red"/>
    <s v="Full"/>
    <s v="ARB"/>
    <n v="657"/>
    <n v="16070.22"/>
    <n v="7.362385827128531E-5"/>
    <n v="0.90095911036713294"/>
    <n v="3445"/>
    <s v="Top 90-95"/>
    <s v="B"/>
    <x v="2"/>
  </r>
  <r>
    <s v="SHET"/>
    <x v="12"/>
    <s v="Cotton Flannel|Cotton Flannel|Cotton Flannel"/>
    <s v="SHEET/SHEET SET"/>
    <s v="WR20-3997"/>
    <s v="Tan Plaid"/>
    <s v="King"/>
    <s v="B"/>
    <n v="465"/>
    <n v="16062.83"/>
    <n v="7.3590001839162738E-5"/>
    <n v="0.90103270036897209"/>
    <n v="3446"/>
    <s v="Top 90-95"/>
    <s v="B"/>
    <x v="2"/>
  </r>
  <r>
    <s v="BLK"/>
    <x v="7"/>
    <s v="Dream Soft|Dream Soft|Dream Soft"/>
    <s v="BLANKET"/>
    <s v="BR51-4448"/>
    <s v="Navy Blue"/>
    <s v="King"/>
    <s v="B"/>
    <n v="632"/>
    <n v="16056.61"/>
    <n v="7.3561505627010865E-5"/>
    <n v="0.90110626187459908"/>
    <n v="3447"/>
    <s v="Top 90-95"/>
    <s v="B"/>
    <x v="2"/>
  </r>
  <r>
    <s v="SHET"/>
    <x v="13"/>
    <s v="Cotton Blend Jersey Knit|Cotton Blend Jersey Knit|Cotton Blend Jersey Knit"/>
    <s v="SHEET/SHEET SET"/>
    <s v="ID20-694"/>
    <s v="Dark Grey"/>
    <s v="Queen"/>
    <s v="B"/>
    <n v="606"/>
    <n v="16054.1"/>
    <n v="7.3550006351689125E-5"/>
    <n v="0.90117981188095075"/>
    <n v="3448"/>
    <s v="Top 90-95"/>
    <s v="B"/>
    <x v="2"/>
  </r>
  <r>
    <s v="BLK"/>
    <x v="5"/>
    <s v="Heated Faux Feathersoft|Heated Faux Feathersoft|Heated Faux Feathersoft"/>
    <s v="ELECT BLANKET"/>
    <s v="ST54-3598"/>
    <s v="Navy"/>
    <s v="King"/>
    <s v="ARB-"/>
    <n v="154"/>
    <n v="16028.32"/>
    <n v="7.3431898256950303E-5"/>
    <n v="0.90125324377920768"/>
    <n v="3449"/>
    <s v="Top 90-95"/>
    <s v="B"/>
    <x v="2"/>
  </r>
  <r>
    <s v="BASI"/>
    <x v="7"/>
    <s v="Winfield|Westport|Westport"/>
    <s v="COMFORTER (SET)"/>
    <s v="MP10-8361"/>
    <s v="Tan"/>
    <s v="Twin/Twin "/>
    <s v="TBD"/>
    <n v="547"/>
    <n v="16026.34"/>
    <n v="7.3422827115461438E-5"/>
    <n v="0.9013266666063231"/>
    <n v="3450"/>
    <s v="Top 90-95"/>
    <s v="B"/>
    <x v="2"/>
  </r>
  <r>
    <s v="ADUL"/>
    <x v="7"/>
    <s v="Keaton|Jaxson|Mitchell"/>
    <s v="COVERLET&amp;BEDSPR"/>
    <s v="MP13-629"/>
    <s v="Cream"/>
    <s v="Full/Queen"/>
    <s v="B"/>
    <n v="419"/>
    <n v="16024.15"/>
    <n v="7.341279388320861E-5"/>
    <n v="0.90140007940020628"/>
    <n v="3451"/>
    <s v="Top 90-95"/>
    <s v="B"/>
    <x v="2"/>
  </r>
  <r>
    <s v="ART"/>
    <x v="7"/>
    <s v="Ashlar|Ashlar|Ashlar"/>
    <s v="CANVAS"/>
    <s v="MP95G-0307"/>
    <s v="Blue"/>
    <s v="See below"/>
    <s v="B"/>
    <n v="294"/>
    <n v="16022.73"/>
    <n v="7.3406288317090331E-5"/>
    <n v="0.90147348568852337"/>
    <n v="3452"/>
    <s v="Top 90-95"/>
    <s v="B"/>
    <x v="2"/>
  </r>
  <r>
    <s v="ADUL"/>
    <x v="7"/>
    <s v="Biloxi|Morris|Hudson"/>
    <s v="DUVET&amp;DUVET SET"/>
    <s v="MP12-3054"/>
    <s v="Purple"/>
    <s v="King/Cal K"/>
    <s v="B"/>
    <n v="258"/>
    <n v="15994.18"/>
    <n v="7.3275489787036279E-5"/>
    <n v="0.90154676117831045"/>
    <n v="3453"/>
    <s v="Top 90-95"/>
    <s v="B"/>
    <x v="2"/>
  </r>
  <r>
    <s v="ADUL"/>
    <x v="7"/>
    <s v="Princeton|Dartmouth|Cambridge"/>
    <s v="SHOWER CURTAIN"/>
    <s v="MP70-3040"/>
    <s v="Red"/>
    <s v="72x72&quot;"/>
    <s v="B"/>
    <n v="1000"/>
    <n v="15986.49"/>
    <n v="7.3240258939536612E-5"/>
    <n v="0.90162000143724996"/>
    <n v="3454"/>
    <s v="Top 90-95"/>
    <s v="B"/>
    <x v="2"/>
  </r>
  <r>
    <s v="TOWL"/>
    <x v="2"/>
    <s v="Luce|Luce|Luce"/>
    <s v="BATH TOWEL"/>
    <s v="MPS73-477"/>
    <s v="Charcoal"/>
    <s v="6-Piece"/>
    <s v="B"/>
    <n v="342"/>
    <n v="15978.08"/>
    <n v="7.3201729495131897E-5"/>
    <n v="0.90169320316674506"/>
    <n v="3455"/>
    <s v="Top 90-95"/>
    <s v="B"/>
    <x v="2"/>
  </r>
  <r>
    <s v="SHET"/>
    <x v="12"/>
    <s v="Cotton Flannel|Cotton Flannel|Cotton Flannel"/>
    <s v="SHEET/SHEET SET"/>
    <s v="WR20-2032"/>
    <s v="Blue Winter Frost"/>
    <s v="King"/>
    <s v="B"/>
    <n v="468"/>
    <n v="15975.81"/>
    <n v="7.3191329752111831E-5"/>
    <n v="0.9017663944964972"/>
    <n v="3456"/>
    <s v="Top 90-95"/>
    <s v="B"/>
    <x v="2"/>
  </r>
  <r>
    <s v="ADUL"/>
    <x v="1"/>
    <s v="Ellipse|Ellipse|Ellipse"/>
    <s v="DUVET&amp;DUVET SET"/>
    <s v="II12-1055"/>
    <s v="Blush"/>
    <s v="King/Cal K"/>
    <s v="B+"/>
    <n v="226"/>
    <n v="15970.92"/>
    <n v="7.3168926781465104E-5"/>
    <n v="0.90183956342327865"/>
    <n v="3457"/>
    <s v="Top 90-95"/>
    <s v="B"/>
    <x v="2"/>
  </r>
  <r>
    <s v="BATH"/>
    <x v="7"/>
    <s v="Spa Cotton|Spa Cotton|Spa Cotton"/>
    <s v="BATH RUG"/>
    <s v="MP72-1543"/>
    <s v="Grey"/>
    <s v="27x45&quot;"/>
    <s v="B"/>
    <n v="779"/>
    <n v="15937.61"/>
    <n v="7.3016320860761063E-5"/>
    <n v="0.90191257974413941"/>
    <n v="3458"/>
    <s v="Top 90-95"/>
    <s v="B"/>
    <x v="2"/>
  </r>
  <r>
    <s v="WIN"/>
    <x v="1"/>
    <s v="Imani|Imani|Imani"/>
    <s v="WINDOW PANEL"/>
    <s v="II40-1345"/>
    <s v="Ivory"/>
    <s v="50x108&quot;"/>
    <s v="TBD"/>
    <n v="471"/>
    <n v="15922.74"/>
    <n v="7.2948195671902787E-5"/>
    <n v="0.90198552793981135"/>
    <n v="3459"/>
    <s v="Top 90-95"/>
    <s v="B"/>
    <x v="2"/>
  </r>
  <r>
    <s v="WIN"/>
    <x v="26"/>
    <s v="Bentley|Abel|Byron"/>
    <s v="WINDOW PANEL"/>
    <s v="SS40-0060"/>
    <s v="Ivory"/>
    <s v="50x95&quot;"/>
    <s v="B+"/>
    <n v="811"/>
    <n v="15912.57"/>
    <n v="7.2901602990619078E-5"/>
    <n v="0.90205842954280202"/>
    <n v="3460"/>
    <s v="Top 90-95"/>
    <s v="B"/>
    <x v="2"/>
  </r>
  <r>
    <s v="BLK"/>
    <x v="6"/>
    <s v="Parkston|Hartford|Hartford"/>
    <s v="COMFORTER (SET)"/>
    <s v="MPE10-600"/>
    <s v="Grey"/>
    <s v="King/Cal K"/>
    <s v="B"/>
    <n v="539"/>
    <n v="15877.6"/>
    <n v="7.2741391971495084E-5"/>
    <n v="0.90213117093477346"/>
    <n v="3461"/>
    <s v="Top 90-95"/>
    <s v="B"/>
    <x v="2"/>
  </r>
  <r>
    <s v="ADUL"/>
    <x v="3"/>
    <s v="Porter|Evans|Walker"/>
    <s v="DUVET&amp;DUVET SET"/>
    <s v="AM12-0424"/>
    <s v="Neutral"/>
    <s v="Full"/>
    <s v="A++"/>
    <n v="747"/>
    <n v="15877.3"/>
    <n v="7.2740017556117975E-5"/>
    <n v="0.90220391095232955"/>
    <n v="3462"/>
    <s v="Top 90-95"/>
    <s v="B"/>
    <x v="2"/>
  </r>
  <r>
    <s v="SHET"/>
    <x v="12"/>
    <s v="Cotton Flannel|Cotton Flannel|Cotton Flannel"/>
    <s v="SHEET/SHEET SET"/>
    <s v="WR20-3990"/>
    <s v="Gray Deer Toile"/>
    <s v="Full"/>
    <s v="B"/>
    <n v="630"/>
    <n v="15875.55"/>
    <n v="7.2732000133084889E-5"/>
    <n v="0.90227664295246268"/>
    <n v="3463"/>
    <s v="Top 90-95"/>
    <s v="B"/>
    <x v="2"/>
  </r>
  <r>
    <s v="YOUT"/>
    <x v="13"/>
    <s v="Cassie|Bridget|Rachel"/>
    <s v="COMFORTER (SET)"/>
    <s v="ID10-2291"/>
    <s v="Grey"/>
    <s v="Twin/Twin "/>
    <s v="B"/>
    <n v="456"/>
    <n v="15859.55"/>
    <n v="7.2658697979639548E-5"/>
    <n v="0.90234930165044236"/>
    <n v="3464"/>
    <s v="Top 90-95"/>
    <s v="B"/>
    <x v="2"/>
  </r>
  <r>
    <s v="TOWL"/>
    <x v="2"/>
    <s v="Luce|Luce|Luce"/>
    <s v="BATH TOWEL"/>
    <s v="MPS73-429"/>
    <s v="Purple"/>
    <s v="6-Piece"/>
    <s v="B+"/>
    <n v="341"/>
    <n v="15855.36"/>
    <n v="7.2639501978206052E-5"/>
    <n v="0.90242194115242058"/>
    <n v="3465"/>
    <s v="Top 90-95"/>
    <s v="B"/>
    <x v="2"/>
  </r>
  <r>
    <s v="SHET"/>
    <x v="9"/>
    <s v="Oversized Cotton Flannel|Oversized Cotton Flannel|Oversized Cotton Flannel"/>
    <s v="SHEET/SHEET SET"/>
    <s v="BR20-4173"/>
    <s v="Beige/White Stripes"/>
    <s v="King"/>
    <s v="B"/>
    <n v="484"/>
    <n v="15853.25"/>
    <n v="7.2629835256720436E-5"/>
    <n v="0.90249457098767727"/>
    <n v="3466"/>
    <s v="Top 90-95"/>
    <s v="B"/>
    <x v="2"/>
  </r>
  <r>
    <s v="ADUL"/>
    <x v="7"/>
    <s v="Malia|Edna|Alicia"/>
    <s v="DUVET&amp;DUVET SET"/>
    <s v="MP12-6185"/>
    <s v="Ivory"/>
    <s v="Full/Queen"/>
    <s v="B"/>
    <n v="275"/>
    <n v="15852.65"/>
    <n v="7.2627086425966231E-5"/>
    <n v="0.90256719807410324"/>
    <n v="3467"/>
    <s v="Top 90-95"/>
    <s v="B"/>
    <x v="2"/>
  </r>
  <r>
    <s v="BLK"/>
    <x v="20"/>
    <s v="Gauze|Gauze|Gauze"/>
    <s v="BLANKET"/>
    <s v="LCN51N-0024"/>
    <s v="Charcoal"/>
    <s v="Full/Queen"/>
    <s v="B"/>
    <n v="518"/>
    <n v="15851.4"/>
    <n v="7.2621359695228323E-5"/>
    <n v="0.90263981943379845"/>
    <n v="3468"/>
    <s v="Top 90-95"/>
    <s v="B"/>
    <x v="2"/>
  </r>
  <r>
    <s v="BLK"/>
    <x v="9"/>
    <s v="Heated Plush|Heated Plush|Heated Plush"/>
    <s v="ELECT BLANKET"/>
    <s v="BR54-0654"/>
    <s v="Lavender"/>
    <s v="Twin"/>
    <s v="B+"/>
    <n v="349"/>
    <n v="15837.9"/>
    <n v="7.2559511003258799E-5"/>
    <n v="0.90271237894480172"/>
    <n v="3469"/>
    <s v="Top 90-95"/>
    <s v="B"/>
    <x v="2"/>
  </r>
  <r>
    <s v="SHET"/>
    <x v="6"/>
    <s v="Satin|Satin|Satin"/>
    <s v="SHEET/SHEET SET"/>
    <s v="MPE20-1100"/>
    <s v="Blush"/>
    <s v="Twin"/>
    <s v="B"/>
    <n v="1088"/>
    <n v="15817.88"/>
    <n v="7.2467791683760306E-5"/>
    <n v="0.90278484673648551"/>
    <n v="3470"/>
    <s v="Top 90-95"/>
    <s v="B"/>
    <x v="2"/>
  </r>
  <r>
    <s v="ADUL"/>
    <x v="7"/>
    <s v="Quebec|Mansfield|Vancouver"/>
    <s v="COVERLET&amp;BEDSPR"/>
    <s v="MP13-6128"/>
    <s v="White"/>
    <s v="Twin"/>
    <s v="A"/>
    <n v="450"/>
    <n v="15792.97"/>
    <n v="7.2353669393615072E-5"/>
    <n v="0.90285720040587913"/>
    <n v="3471"/>
    <s v="Top 90-95"/>
    <s v="B"/>
    <x v="2"/>
  </r>
  <r>
    <s v="ADUL"/>
    <x v="3"/>
    <s v="Porter|Evans|Walker"/>
    <s v="COMFORTER (SET)"/>
    <s v="AM10-0466"/>
    <s v="Black"/>
    <s v="Full"/>
    <s v="A++"/>
    <n v="623"/>
    <n v="15771.36"/>
    <n v="7.2254665672617956E-5"/>
    <n v="0.90292945507155176"/>
    <n v="3472"/>
    <s v="Top 90-95"/>
    <s v="B"/>
    <x v="2"/>
  </r>
  <r>
    <s v="ART"/>
    <x v="7"/>
    <s v="Adaline|Adaline|Adaline"/>
    <s v="DEC. MIRROR"/>
    <s v="MP95F-0315"/>
    <s v="Gold"/>
    <s v="25.75&quot;H"/>
    <s v="B"/>
    <n v="310"/>
    <n v="15770.7"/>
    <n v="7.225164195878833E-5"/>
    <n v="0.90300170671351054"/>
    <n v="3473"/>
    <s v="Top 90-95"/>
    <s v="B"/>
    <x v="2"/>
  </r>
  <r>
    <s v="BLK"/>
    <x v="7"/>
    <s v="Arctic|Polar|Polar"/>
    <s v="COMFORTER (SET)"/>
    <s v="BASI10-0408"/>
    <s v="Grey"/>
    <s v="Full/Queen"/>
    <s v="B"/>
    <n v="315"/>
    <n v="15758.94"/>
    <n v="7.2197764876005997E-5"/>
    <n v="0.90307390447838654"/>
    <n v="3474"/>
    <s v="Top 90-95"/>
    <s v="B"/>
    <x v="2"/>
  </r>
  <r>
    <s v="BLK"/>
    <x v="15"/>
    <s v="Microfleece|Microfleece|Microfleece"/>
    <s v="BLANKET"/>
    <s v="TN51-0546"/>
    <s v="Taupe"/>
    <s v="Full/Queen"/>
    <s v="B"/>
    <n v="1088"/>
    <n v="15735.9"/>
    <n v="7.209220977504468E-5"/>
    <n v="0.90314599668816153"/>
    <n v="3475"/>
    <s v="Top 90-95"/>
    <s v="B"/>
    <x v="2"/>
  </r>
  <r>
    <s v="ADUL"/>
    <x v="7"/>
    <s v="Quebec|Mansfield|Vancouver"/>
    <s v="COVERLET&amp;BEDSPR"/>
    <s v="MP13-6131"/>
    <s v="Navy"/>
    <s v="Full"/>
    <s v="A"/>
    <n v="376"/>
    <n v="15730.92"/>
    <n v="7.206939447978482E-5"/>
    <n v="0.90321806608264132"/>
    <n v="3476"/>
    <s v="Top 90-95"/>
    <s v="B"/>
    <x v="2"/>
  </r>
  <r>
    <s v="ART"/>
    <x v="7"/>
    <s v="Rossi|Rosalie|Jax"/>
    <s v="AWD"/>
    <s v="MP95B-0277"/>
    <s v="Grey"/>
    <s v="See below"/>
    <s v="B"/>
    <n v="341"/>
    <n v="15721.39"/>
    <n v="7.2025733884638934E-5"/>
    <n v="0.90329009181652598"/>
    <n v="3477"/>
    <s v="Top 90-95"/>
    <s v="B"/>
    <x v="2"/>
  </r>
  <r>
    <s v="BLK"/>
    <x v="7"/>
    <s v="Waffle Weave|Waffle Weave|Waffle Weave"/>
    <s v="BLANKET"/>
    <s v="BR51N-3831"/>
    <s v="Aqua"/>
    <s v="Twin"/>
    <s v="B+"/>
    <n v="555"/>
    <n v="15720.01"/>
    <n v="7.2019411573904274E-5"/>
    <n v="0.90336211122809984"/>
    <n v="3478"/>
    <s v="Top 90-95"/>
    <s v="B"/>
    <x v="2"/>
  </r>
  <r>
    <s v="WIN"/>
    <x v="13"/>
    <s v="Loretta|Lara|Lorissa"/>
    <s v="CUSHION/POUF"/>
    <s v="ID31-2032"/>
    <s v="Ivory"/>
    <s v="Dia 22&quot;x6&quot;"/>
    <s v="B"/>
    <n v="749"/>
    <n v="15686.08"/>
    <n v="7.1863965194754226E-5"/>
    <n v="0.9034339751932946"/>
    <n v="3479"/>
    <s v="Top 90-95"/>
    <s v="B"/>
    <x v="2"/>
  </r>
  <r>
    <s v="HHL"/>
    <x v="17"/>
    <s v="Kiawah Island|Kiawah Island|Kiawah Island"/>
    <s v="COMFORTER (SET)"/>
    <s v="HH10-1853"/>
    <s v="Blue"/>
    <s v="Cal King"/>
    <s v="B"/>
    <n v="132"/>
    <n v="15678.44"/>
    <n v="7.1828963416484072E-5"/>
    <n v="0.90350580415671111"/>
    <n v="3480"/>
    <s v="Top 90-95"/>
    <s v="B"/>
    <x v="2"/>
  </r>
  <r>
    <s v="WIN"/>
    <x v="7"/>
    <s v="Aubrey|Whitman|Charlotte"/>
    <s v="VALANCE"/>
    <s v="MP41-4899"/>
    <s v="Navy"/>
    <s v="50x18&quot;"/>
    <s v="B"/>
    <n v="1345"/>
    <n v="15667.54"/>
    <n v="7.1779026324449421E-5"/>
    <n v="0.9035775831830356"/>
    <n v="3481"/>
    <s v="Top 90-95"/>
    <s v="B"/>
    <x v="2"/>
  </r>
  <r>
    <s v="SHET"/>
    <x v="15"/>
    <s v="Cozy Cotton Flannel|Cozy Cotton Flannel|Cozy Cotton Flannel"/>
    <s v="SHEET/SHEET SET"/>
    <s v="TN20-0061"/>
    <s v="Tan/Blue Snowflakes"/>
    <s v="Twin"/>
    <s v="B"/>
    <n v="969"/>
    <n v="15666.52"/>
    <n v="7.1774353312167277E-5"/>
    <n v="0.90364935753634779"/>
    <n v="3482"/>
    <s v="Top 90-95"/>
    <s v="B"/>
    <x v="2"/>
  </r>
  <r>
    <s v="BLK"/>
    <x v="9"/>
    <s v="Electric Micro Fleece|Electric Micro Fleece|Electric Micro Fleece"/>
    <s v="ELECT BLANKET"/>
    <s v="BR54-0179"/>
    <s v="Beige"/>
    <s v="Twin"/>
    <s v="B+"/>
    <n v="302"/>
    <n v="15662.86"/>
    <n v="7.1757585444566656E-5"/>
    <n v="0.90372111512179232"/>
    <n v="3483"/>
    <s v="Top 90-95"/>
    <s v="B"/>
    <x v="2"/>
  </r>
  <r>
    <s v="SHET"/>
    <x v="6"/>
    <s v="200 Thread Count Printed Cotton|200 Thread Count Printed Cotton|200 Thread"/>
    <s v="SHEET/SHEET SET"/>
    <s v="MPE20-1013"/>
    <s v="Blue Stripe"/>
    <s v="Queen"/>
    <s v="B"/>
    <n v="559"/>
    <n v="15652.67"/>
    <n v="7.1710901135591145E-5"/>
    <n v="0.90379282602292788"/>
    <n v="3484"/>
    <s v="Top 90-95"/>
    <s v="B"/>
    <x v="2"/>
  </r>
  <r>
    <s v="ADUL"/>
    <x v="7"/>
    <s v="Donovan|Blaine|Perry"/>
    <s v="SHOWER CURTAIN"/>
    <s v="MP70-4047"/>
    <s v="Red"/>
    <s v="72x72&quot;"/>
    <s v="B"/>
    <n v="730"/>
    <n v="15646.65"/>
    <n v="7.1683321200357325E-5"/>
    <n v="0.90386450934412821"/>
    <n v="3485"/>
    <s v="Top 90-95"/>
    <s v="B"/>
    <x v="2"/>
  </r>
  <r>
    <s v="BLK"/>
    <x v="5"/>
    <s v="Microfiber Heated|Microfiber Heated|Microfiber Heated"/>
    <s v="ELEC MATT PAD"/>
    <s v="ST55-0268"/>
    <s v="White"/>
    <s v="Full"/>
    <s v="B"/>
    <n v="344"/>
    <n v="15626.81"/>
    <n v="7.1592426530085097E-5"/>
    <n v="0.90393610177065831"/>
    <n v="3486"/>
    <s v="Top 90-95"/>
    <s v="B"/>
    <x v="2"/>
  </r>
  <r>
    <s v="SHET"/>
    <x v="9"/>
    <s v="1000 Thread Count|1000 Thread Count|1000 Thread Count"/>
    <s v="SHEET/SHEET SET"/>
    <s v="BR20-1871"/>
    <s v="Seafoam"/>
    <s v="Full"/>
    <s v="B"/>
    <n v="470"/>
    <n v="15611.99"/>
    <n v="7.1524530410456335E-5"/>
    <n v="0.90400762630106879"/>
    <n v="3487"/>
    <s v="Top 90-95"/>
    <s v="B"/>
    <x v="2"/>
  </r>
  <r>
    <s v="BLK"/>
    <x v="15"/>
    <s v="Microfleece|Microfleece|Microfleece"/>
    <s v="BLANKET"/>
    <s v="TN51-0543"/>
    <s v="Ivory"/>
    <s v="Full/Queen"/>
    <s v="B"/>
    <n v="1077"/>
    <n v="15601.39"/>
    <n v="7.1475967733798792E-5"/>
    <n v="0.90407910226880261"/>
    <n v="3488"/>
    <s v="Top 90-95"/>
    <s v="B"/>
    <x v="2"/>
  </r>
  <r>
    <s v="YOUT"/>
    <x v="13"/>
    <s v="Cassiopeia|Karissa|Lisa"/>
    <s v="COMFORTER (SET)"/>
    <s v="ID10-2261"/>
    <s v="Aqua"/>
    <s v="King/Cal K"/>
    <s v="A++"/>
    <n v="352"/>
    <n v="15591.74"/>
    <n v="7.1431757372502063E-5"/>
    <n v="0.90415053402617507"/>
    <n v="3489"/>
    <s v="Top 90-95"/>
    <s v="B"/>
    <x v="2"/>
  </r>
  <r>
    <s v="BLK"/>
    <x v="6"/>
    <s v="Larkspur|Windsor|Windsor"/>
    <s v="COMFORTER (SET)"/>
    <s v="BASI10-0203"/>
    <s v="Black/Grey"/>
    <s v="King"/>
    <s v="B"/>
    <n v="473"/>
    <n v="15586.98"/>
    <n v="7.1409949981852074E-5"/>
    <n v="0.90422194397615696"/>
    <n v="3490"/>
    <s v="Top 90-95"/>
    <s v="B"/>
    <x v="2"/>
  </r>
  <r>
    <s v="SHET"/>
    <x v="13"/>
    <s v="Metallic Dot|Metallic Dot|Metallic Dot"/>
    <s v="SHEET/SHEET SET"/>
    <s v="ID20-1472"/>
    <s v="White/Gold"/>
    <s v="Queen"/>
    <s v="B"/>
    <n v="756"/>
    <n v="15573.09"/>
    <n v="7.1346314549892322E-5"/>
    <n v="0.90429329029070682"/>
    <n v="3491"/>
    <s v="Top 90-95"/>
    <s v="B"/>
    <x v="2"/>
  </r>
  <r>
    <s v="SHET"/>
    <x v="10"/>
    <s v="Cotton Flannel 135GSM|Cotton Flannel 135GSM|Cotton Flannel 135GSM"/>
    <s v="SHEET/SHEET SET"/>
    <s v="CS20-1397"/>
    <s v="Novalty Multi Forest Animals"/>
    <s v="King"/>
    <s v="ARB-"/>
    <n v="518"/>
    <n v="15568.12"/>
    <n v="7.1323545068478371E-5"/>
    <n v="0.90436461383577527"/>
    <n v="3492"/>
    <s v="Top 90-95"/>
    <s v="B"/>
    <x v="2"/>
  </r>
  <r>
    <s v="ADUL"/>
    <x v="1"/>
    <s v="Arizona|Arizona|Arizona"/>
    <s v="DUVET&amp;DUVET SET"/>
    <s v="II12-1115"/>
    <s v="Yellow"/>
    <s v="King/Cal K"/>
    <s v="B"/>
    <n v="178"/>
    <n v="15555.7"/>
    <n v="7.1266644271866412E-5"/>
    <n v="0.90443588048004708"/>
    <n v="3493"/>
    <s v="Top 90-95"/>
    <s v="B"/>
    <x v="2"/>
  </r>
  <r>
    <s v="BLK"/>
    <x v="15"/>
    <s v="Sherpa|Sherpa|Sherpa"/>
    <s v="ELECT BLANKET"/>
    <s v="TN54-0496"/>
    <s v="Blue"/>
    <s v="Full"/>
    <s v="B"/>
    <n v="277"/>
    <n v="15552.21"/>
    <n v="7.1250655239646135E-5"/>
    <n v="0.90450713113528669"/>
    <n v="3494"/>
    <s v="Top 90-95"/>
    <s v="B"/>
    <x v="2"/>
  </r>
  <r>
    <s v="YOUT"/>
    <x v="10"/>
    <s v="Vivian|Vivian|Vivian"/>
    <s v="COMFORTER (SET)"/>
    <s v="CS10-0977"/>
    <s v="Blush/Gold"/>
    <s v="Full/Queen"/>
    <s v="ARB"/>
    <n v="580"/>
    <n v="15549.49"/>
    <n v="7.1238193873560433E-5"/>
    <n v="0.90457836932916025"/>
    <n v="3495"/>
    <s v="Top 90-95"/>
    <s v="B"/>
    <x v="2"/>
  </r>
  <r>
    <s v="ADUL"/>
    <x v="7"/>
    <s v="Boone|Westbrook|Powell"/>
    <s v="COMFORTER (SET)"/>
    <s v="MP10-2792"/>
    <s v="Grey"/>
    <s v="Cal King"/>
    <s v="B"/>
    <n v="205"/>
    <n v="15549.37"/>
    <n v="7.1237644107409589E-5"/>
    <n v="0.90464960697326768"/>
    <n v="3496"/>
    <s v="Top 90-95"/>
    <s v="B"/>
    <x v="2"/>
  </r>
  <r>
    <s v="PETB"/>
    <x v="21"/>
    <s v="Chester|Hastings|Aberdeen"/>
    <s v="PET BEDS"/>
    <s v="PET63PC4856"/>
    <s v="Pewter"/>
    <s v="20x25+5.5&quot;"/>
    <s v="A+"/>
    <n v="444"/>
    <n v="15536.87"/>
    <n v="7.118037680003042E-5"/>
    <n v="0.90472078735006767"/>
    <n v="3497"/>
    <s v="Top 90-95"/>
    <s v="B"/>
    <x v="2"/>
  </r>
  <r>
    <s v="YOUT"/>
    <x v="25"/>
    <s v="Brooklyn|Maize|Kay"/>
    <s v="DUVET&amp;DUVET SET"/>
    <s v="UH12-0208"/>
    <s v="Pink"/>
    <s v="Full/Queen"/>
    <s v="B"/>
    <n v="235"/>
    <n v="15531.18"/>
    <n v="7.1154308721711407E-5"/>
    <n v="0.9047919416587894"/>
    <n v="3498"/>
    <s v="Top 90-95"/>
    <s v="B"/>
    <x v="2"/>
  </r>
  <r>
    <s v="BLK"/>
    <x v="15"/>
    <s v="Microfleece|Microfleece|Microfleece"/>
    <s v="BLANKET"/>
    <s v="TN51-0555"/>
    <s v="Blue"/>
    <s v="Full/Queen"/>
    <s v="B"/>
    <n v="1068"/>
    <n v="15527.55"/>
    <n v="7.1137678295648483E-5"/>
    <n v="0.9048630793370851"/>
    <n v="3499"/>
    <s v="Top 90-95"/>
    <s v="B"/>
    <x v="2"/>
  </r>
  <r>
    <s v="ADUL"/>
    <x v="7"/>
    <s v="Medina|Barrett|Ryland"/>
    <s v="COMFORTER (SET)"/>
    <s v="MP10-1660"/>
    <s v="Navy"/>
    <s v="Cal King"/>
    <s v="B"/>
    <n v="193"/>
    <n v="15513.81"/>
    <n v="7.1074730071377299E-5"/>
    <n v="0.90493415406715649"/>
    <n v="3500"/>
    <s v="Top 90-95"/>
    <s v="B"/>
    <x v="2"/>
  </r>
  <r>
    <s v="SHET"/>
    <x v="3"/>
    <s v="Cotton 144TC|Cotton 144TC|Cotton 144TC"/>
    <s v="SHEET/SHEET SET"/>
    <s v="AM20-0362"/>
    <s v="Black"/>
    <s v="Queen"/>
    <s v="B"/>
    <n v="659"/>
    <n v="15509.74"/>
    <n v="7.1056083836094634E-5"/>
    <n v="0.90500521015099256"/>
    <n v="3501"/>
    <s v="Top 90-95"/>
    <s v="B"/>
    <x v="2"/>
  </r>
  <r>
    <s v="ADUL"/>
    <x v="12"/>
    <s v="Sunset|Sunset|Sunset"/>
    <s v="SHOWER CURTAIN"/>
    <s v="WR70-1814"/>
    <s v="Red"/>
    <s v="72x72&quot;"/>
    <s v="B-"/>
    <n v="722"/>
    <n v="15504.61"/>
    <n v="7.103258133314622E-5"/>
    <n v="0.90507624273232568"/>
    <n v="3502"/>
    <s v="Top 90-95"/>
    <s v="B"/>
    <x v="2"/>
  </r>
  <r>
    <s v="BASI"/>
    <x v="7"/>
    <s v="Stay Puffed|Stay Puffed|Stay Puffed"/>
    <s v="PILLOWCASE"/>
    <s v="MP21-8300"/>
    <s v="White"/>
    <s v="Standard"/>
    <s v="B"/>
    <n v="979"/>
    <n v="15492.07"/>
    <n v="7.0975130770383418E-5"/>
    <n v="0.90514721786309604"/>
    <n v="3503"/>
    <s v="Top 90-95"/>
    <s v="B"/>
    <x v="2"/>
  </r>
  <r>
    <s v="SHET"/>
    <x v="15"/>
    <s v="Cozy Cotton Flannel|Cozy Cotton Flannel|Cozy Cotton Flannel"/>
    <s v="SHEET/SHEET SET"/>
    <s v="TN20-0246"/>
    <s v="Blue Geo"/>
    <s v="Twin XL"/>
    <s v="B"/>
    <n v="828"/>
    <n v="15491.15"/>
    <n v="7.0970915896560315E-5"/>
    <n v="0.90521818877899263"/>
    <n v="3504"/>
    <s v="Top 90-95"/>
    <s v="B"/>
    <x v="2"/>
  </r>
  <r>
    <s v="BLK"/>
    <x v="7"/>
    <s v="Waffle Weave|Waffle Weave|Waffle Weave"/>
    <s v="BLANKET"/>
    <s v="BR51N-3834"/>
    <s v="Grey"/>
    <s v="Twin"/>
    <s v="B+"/>
    <n v="558"/>
    <n v="15482.02"/>
    <n v="7.0929087855250566E-5"/>
    <n v="0.90528911786684785"/>
    <n v="3505"/>
    <s v="Top 90-95"/>
    <s v="B"/>
    <x v="2"/>
  </r>
  <r>
    <s v="TOWL"/>
    <x v="6"/>
    <s v="Adrien|Remy|Roman"/>
    <s v="BATH TOWEL"/>
    <s v="MPE73-1024"/>
    <s v="Black"/>
    <s v="6-Piece"/>
    <s v="B"/>
    <n v="809"/>
    <n v="15472.33"/>
    <n v="7.0884694238570217E-5"/>
    <n v="0.9053600025610864"/>
    <n v="3506"/>
    <s v="Top 90-95"/>
    <s v="B"/>
    <x v="2"/>
  </r>
  <r>
    <s v="SHET"/>
    <x v="13"/>
    <s v="Cozy Soft|Cozy Soft|Cozy Soft"/>
    <s v="SHEET/SHEET SET"/>
    <s v="ID20-2044"/>
    <s v="Grey Sloths"/>
    <s v="Twin"/>
    <s v="B"/>
    <n v="889"/>
    <n v="15470.27"/>
    <n v="7.0875256586314128E-5"/>
    <n v="0.90543087781767273"/>
    <n v="3507"/>
    <s v="Top 90-95"/>
    <s v="B"/>
    <x v="2"/>
  </r>
  <r>
    <s v="WIN"/>
    <x v="7"/>
    <s v="Ceres|Elowen|Persis"/>
    <s v="WINDOW PANEL"/>
    <s v="MP40-5469"/>
    <s v="White"/>
    <s v="2-PK 50x95"/>
    <s v="B+"/>
    <n v="929"/>
    <n v="15462.76"/>
    <n v="7.0840850388040726E-5"/>
    <n v="0.90550171866806073"/>
    <n v="3508"/>
    <s v="Top 90-95"/>
    <s v="B"/>
    <x v="2"/>
  </r>
  <r>
    <s v="SHET"/>
    <x v="15"/>
    <s v="Micro Fleece|Micro Fleece|Micro Fleece"/>
    <s v="SHEET/SHEET SET"/>
    <s v="SHET20-745"/>
    <s v="Blue"/>
    <s v="Twin XL"/>
    <s v="B"/>
    <n v="618"/>
    <n v="15458.9"/>
    <n v="7.0823166243522023E-5"/>
    <n v="0.90557254183430425"/>
    <n v="3509"/>
    <s v="Top 90-95"/>
    <s v="B"/>
    <x v="2"/>
  </r>
  <r>
    <s v="BLK"/>
    <x v="5"/>
    <s v="Microfiber Heated|Microfiber Heated|Microfiber Heated"/>
    <s v="ELEC MATT PAD"/>
    <s v="ST55-0271"/>
    <s v="White"/>
    <s v="Cal King"/>
    <s v="B"/>
    <n v="225"/>
    <n v="15440.82"/>
    <n v="7.0740334810128776E-5"/>
    <n v="0.90564328216911438"/>
    <n v="3510"/>
    <s v="Top 90-95"/>
    <s v="B"/>
    <x v="2"/>
  </r>
  <r>
    <s v="BATH"/>
    <x v="7"/>
    <s v="Evan|Ethan|Jordan"/>
    <s v="BATH RUG"/>
    <s v="MP72-7333"/>
    <s v="White"/>
    <s v="24x40&quot;"/>
    <s v="B"/>
    <n v="779"/>
    <n v="15437.97"/>
    <n v="7.0727277864046322E-5"/>
    <n v="0.90571400944697844"/>
    <n v="3511"/>
    <s v="Top 90-95"/>
    <s v="B"/>
    <x v="2"/>
  </r>
  <r>
    <s v="SHET"/>
    <x v="7"/>
    <s v="Peached Percale|Peached Percale|Peached Percale"/>
    <s v="SHEET/SHEET SET"/>
    <s v="MP20-5396"/>
    <s v="Purple"/>
    <s v="Queen"/>
    <s v="B"/>
    <n v="472"/>
    <n v="15391.68"/>
    <n v="7.0515205571359751E-5"/>
    <n v="0.90578452465254977"/>
    <n v="3512"/>
    <s v="Top 90-95"/>
    <s v="B"/>
    <x v="2"/>
  </r>
  <r>
    <s v="SHET"/>
    <x v="12"/>
    <s v="Cotton Flannel|Cotton Flannel|Cotton Flannel"/>
    <s v="SHEET/SHEET SET"/>
    <s v="WR20-2037"/>
    <s v="Tan Dog"/>
    <s v="Queen"/>
    <s v="B"/>
    <n v="532"/>
    <n v="15389.65"/>
    <n v="7.0505905360641359E-5"/>
    <n v="0.90585503055791039"/>
    <n v="3513"/>
    <s v="Top 90-95"/>
    <s v="B"/>
    <x v="2"/>
  </r>
  <r>
    <s v="ADUL"/>
    <x v="6"/>
    <s v="Jaxon|Deacon|Ryder"/>
    <s v="COMFORTER (SET)"/>
    <s v="MPE10-1071"/>
    <s v="Green/Grey"/>
    <s v="King"/>
    <s v="TBD"/>
    <n v="321"/>
    <n v="15383.55"/>
    <n v="7.0477958914640315E-5"/>
    <n v="0.90592550851682507"/>
    <n v="3514"/>
    <s v="Top 90-95"/>
    <s v="B"/>
    <x v="2"/>
  </r>
  <r>
    <s v="SHET"/>
    <x v="13"/>
    <s v="Cozy Soft|Cozy Soft|Cozy Soft"/>
    <s v="SHEET/SHEET SET"/>
    <s v="ID20-1549"/>
    <s v="Seafoam Foxes"/>
    <s v="Twin XL"/>
    <s v="B"/>
    <n v="849"/>
    <n v="15380.98"/>
    <n v="7.0466184756243168E-5"/>
    <n v="0.90599597470158133"/>
    <n v="3515"/>
    <s v="Top 90-95"/>
    <s v="B"/>
    <x v="2"/>
  </r>
  <r>
    <s v="BLK"/>
    <x v="7"/>
    <s v="Freshspun Basketweave|Freshspun Basketweave|Freshspun Basketweave"/>
    <s v="BLANKET"/>
    <s v="BL51N-0853"/>
    <s v="Blue"/>
    <s v="King"/>
    <s v="B"/>
    <n v="712"/>
    <n v="15374.97"/>
    <n v="7.0438650634855257E-5"/>
    <n v="0.90606641335221616"/>
    <n v="3516"/>
    <s v="Top 90-95"/>
    <s v="B"/>
    <x v="2"/>
  </r>
  <r>
    <s v="HHL"/>
    <x v="17"/>
    <s v="Suzanna"/>
    <s v="COMFORTER (SET)"/>
    <s v="HH10-1345"/>
    <s v="Ivory"/>
    <s v="Full/Queen"/>
    <s v="B"/>
    <n v="116"/>
    <n v="15372.21"/>
    <n v="7.0426006013385922E-5"/>
    <n v="0.90613683935822953"/>
    <n v="3517"/>
    <s v="Top 90-95"/>
    <s v="B"/>
    <x v="2"/>
  </r>
  <r>
    <s v="SHET"/>
    <x v="7"/>
    <s v="1500 Thread Count|1500 Thread Count|1500 Thread Count"/>
    <s v="SHEET/SHEET SET"/>
    <s v="MP20-4857"/>
    <s v="Seafoam"/>
    <s v="Cal King"/>
    <s v="B"/>
    <n v="305"/>
    <n v="15368.73"/>
    <n v="7.0410062795011566E-5"/>
    <n v="0.90620724942102449"/>
    <n v="3518"/>
    <s v="Top 90-95"/>
    <s v="B"/>
    <x v="2"/>
  </r>
  <r>
    <s v="BLK"/>
    <x v="9"/>
    <s v="Heated Berber Wrap|Heated Berber Wrap|Heated Berber Wrap"/>
    <s v="ELECT BLANKET"/>
    <s v="BR54-0831"/>
    <s v="Aqua Plaid"/>
    <s v="50x64&quot;"/>
    <s v="ARB-"/>
    <n v="442"/>
    <n v="15366.59"/>
    <n v="7.0400258631988252E-5"/>
    <n v="0.90627764967965652"/>
    <n v="3519"/>
    <s v="Top 90-95"/>
    <s v="B"/>
    <x v="2"/>
  </r>
  <r>
    <s v="SHET"/>
    <x v="15"/>
    <s v="Soloft Plush|Soloft Plush|Soloft Plush"/>
    <s v="SHEET/SHEET SET"/>
    <s v="BL20-0601"/>
    <s v="Aqua"/>
    <s v="Twin"/>
    <s v="B"/>
    <n v="630"/>
    <n v="15361.74"/>
    <n v="7.0378038916725131E-5"/>
    <n v="0.90634802771857326"/>
    <n v="3520"/>
    <s v="Top 90-95"/>
    <s v="B"/>
    <x v="2"/>
  </r>
  <r>
    <s v="ADUL"/>
    <x v="1"/>
    <s v="Marta|Marta|Marta"/>
    <s v="DUVET&amp;DUVET SET"/>
    <s v="II12-1110"/>
    <s v="Natural"/>
    <s v="Full/Queen"/>
    <s v="B+"/>
    <n v="217"/>
    <n v="15350.86"/>
    <n v="7.0328193452382295E-5"/>
    <n v="0.90641835591202569"/>
    <n v="3521"/>
    <s v="Top 90-95"/>
    <s v="B"/>
    <x v="2"/>
  </r>
  <r>
    <s v="SHET"/>
    <x v="9"/>
    <s v="600 Thread Count|600 Thread Count|600 Thread Count"/>
    <s v="SHEET/SHEET SET"/>
    <s v="BR20-1914"/>
    <s v="Khaki"/>
    <s v="Cal King"/>
    <s v="B"/>
    <n v="422"/>
    <n v="15335.23"/>
    <n v="7.0256586411235366E-5"/>
    <n v="0.90648861249843693"/>
    <n v="3522"/>
    <s v="Top 90-95"/>
    <s v="B"/>
    <x v="2"/>
  </r>
  <r>
    <s v="WIN"/>
    <x v="7"/>
    <s v="Saratoga|Westmont|Sereno"/>
    <s v="WINDOW PANEL"/>
    <s v="MP40-2396"/>
    <s v="Ivory/Grey"/>
    <s v="50x84&quot;"/>
    <s v="B+"/>
    <n v="892"/>
    <n v="15334.58"/>
    <n v="7.0253608511251648E-5"/>
    <n v="0.90655886610694814"/>
    <n v="3523"/>
    <s v="Top 90-95"/>
    <s v="B"/>
    <x v="2"/>
  </r>
  <r>
    <s v="BLK"/>
    <x v="5"/>
    <s v="Plush|Plush|Plush"/>
    <s v="ELEC MATT PAD"/>
    <s v="ST55-0182"/>
    <s v="White"/>
    <s v="Twin"/>
    <s v="B+"/>
    <n v="363"/>
    <n v="15334.17"/>
    <n v="7.0251730143569603E-5"/>
    <n v="0.90662911783709166"/>
    <n v="3524"/>
    <s v="Top 90-95"/>
    <s v="B"/>
    <x v="2"/>
  </r>
  <r>
    <s v="WIN"/>
    <x v="7"/>
    <s v="Harper|Kaylee|Avery"/>
    <s v="WINDOW PANEL"/>
    <s v="MP40-4529"/>
    <s v="Cream"/>
    <s v="42x216&quot;"/>
    <s v="B+"/>
    <n v="736"/>
    <n v="15329.2"/>
    <n v="7.0228960662155652E-5"/>
    <n v="0.90669934679775377"/>
    <n v="3525"/>
    <s v="Top 90-95"/>
    <s v="B"/>
    <x v="2"/>
  </r>
  <r>
    <s v="ADUL"/>
    <x v="7"/>
    <s v="Lacey|Marla|Arliss"/>
    <s v="COMFORTER (SET)"/>
    <s v="MP10-8345"/>
    <s v="Grey"/>
    <s v="Cal King"/>
    <s v="B"/>
    <n v="286"/>
    <n v="15328.4"/>
    <n v="7.0225295554483379E-5"/>
    <n v="0.90676957209330822"/>
    <n v="3526"/>
    <s v="Top 90-95"/>
    <s v="B"/>
    <x v="2"/>
  </r>
  <r>
    <s v="YOUT"/>
    <x v="24"/>
    <s v="Tessa|Tanya|Jamie"/>
    <s v="COMFORTER (SET)"/>
    <s v="MZK10-169"/>
    <s v="White"/>
    <s v="Full/Queen"/>
    <s v="B"/>
    <n v="348"/>
    <n v="15313.3"/>
    <n v="7.0156116647169324E-5"/>
    <n v="0.9068397282099554"/>
    <n v="3527"/>
    <s v="Top 90-95"/>
    <s v="B"/>
    <x v="2"/>
  </r>
  <r>
    <s v="SHET"/>
    <x v="9"/>
    <s v="600 Thread Count|600 Thread Count|600 Thread Count"/>
    <s v="SHEET/SHEET SET"/>
    <s v="BR20-0998"/>
    <s v="Seafoam"/>
    <s v="Full"/>
    <s v="B"/>
    <n v="509"/>
    <n v="15286.65"/>
    <n v="7.0034022747836913E-5"/>
    <n v="0.90690976223270325"/>
    <n v="3528"/>
    <s v="Top 90-95"/>
    <s v="B"/>
    <x v="2"/>
  </r>
  <r>
    <s v="ART"/>
    <x v="7"/>
    <s v="Laurel Branches|Laurel Branches|Laurel Branches"/>
    <s v="AWD"/>
    <s v="MP95B-0274"/>
    <s v="Grey"/>
    <s v="See below"/>
    <s v="B"/>
    <n v="504"/>
    <n v="15281.55"/>
    <n v="7.0010657686426196E-5"/>
    <n v="0.90697977289038967"/>
    <n v="3529"/>
    <s v="Top 90-95"/>
    <s v="B"/>
    <x v="2"/>
  </r>
  <r>
    <s v="BASI"/>
    <x v="25"/>
    <s v="Comfort Cool Jersey Knit|Comfort Cool Jersey Knit|Comfort Cool Jersey Knit"/>
    <s v="COMFORTER (SET)"/>
    <s v="UH10-2502"/>
    <s v="Grey"/>
    <s v="King/Cal K"/>
    <s v="B"/>
    <n v="468"/>
    <n v="15277.97"/>
    <n v="6.99942563295928E-5"/>
    <n v="0.90704976714671925"/>
    <n v="3530"/>
    <s v="Top 90-95"/>
    <s v="B"/>
    <x v="2"/>
  </r>
  <r>
    <s v="ADUL"/>
    <x v="10"/>
    <s v="Kienna"/>
    <s v="COVERLET&amp;BEDSPR"/>
    <s v="CS14-0054"/>
    <s v="Ivory"/>
    <s v="King/Cal K"/>
    <s v="ARA"/>
    <n v="521"/>
    <n v="15277.61"/>
    <n v="6.9992607031140296E-5"/>
    <n v="0.90711975975375037"/>
    <n v="3531"/>
    <s v="Top 90-95"/>
    <s v="B"/>
    <x v="2"/>
  </r>
  <r>
    <s v="BLK"/>
    <x v="9"/>
    <s v="Zuri|Marselle|Marselle"/>
    <s v="ELECT BLANKET"/>
    <s v="BR54-4699"/>
    <s v="Brown Texture"/>
    <s v="50x70&quot;"/>
    <s v="TBD"/>
    <n v="405"/>
    <n v="15270.7"/>
    <n v="6.9960949663621085E-5"/>
    <n v="0.90718972070341397"/>
    <n v="3532"/>
    <s v="Top 90-95"/>
    <s v="B"/>
    <x v="2"/>
  </r>
  <r>
    <s v="BASI"/>
    <x v="7"/>
    <s v="Coleman|Campbell|Campbell"/>
    <s v="BLANKET"/>
    <s v="MP51-8194"/>
    <s v="Black"/>
    <s v="King"/>
    <s v="B"/>
    <n v="517"/>
    <n v="15264.35"/>
    <n v="6.9931857871472459E-5"/>
    <n v="0.90725965256128549"/>
    <n v="3533"/>
    <s v="Top 90-95"/>
    <s v="B"/>
    <x v="2"/>
  </r>
  <r>
    <s v="ADUL"/>
    <x v="7"/>
    <s v="Cassandra|Gisele|Maddy"/>
    <s v="COMFORTER (SET)"/>
    <s v="MP10-7836"/>
    <s v="Blue"/>
    <s v="Cal King"/>
    <s v="B"/>
    <n v="150"/>
    <n v="15263.21"/>
    <n v="6.9926635093039473E-5"/>
    <n v="0.90732957919637858"/>
    <n v="3534"/>
    <s v="Top 90-95"/>
    <s v="B"/>
    <x v="2"/>
  </r>
  <r>
    <s v="ADUL"/>
    <x v="7"/>
    <s v="Vienna|Marcella|Adela"/>
    <s v="DUVET&amp;DUVET SET"/>
    <s v="MP12-3832"/>
    <s v="Indigo"/>
    <s v="Full/Queen"/>
    <s v="B"/>
    <n v="272"/>
    <n v="15262.49"/>
    <n v="6.9923336496134425E-5"/>
    <n v="0.90739950253287471"/>
    <n v="3535"/>
    <s v="Top 90-95"/>
    <s v="B"/>
    <x v="2"/>
  </r>
  <r>
    <s v="YOUT"/>
    <x v="13"/>
    <s v="Mira|Gemma|Arabella"/>
    <s v="COMFORTER (SET)"/>
    <s v="ID10-2270"/>
    <s v="Lavender"/>
    <s v="Full/Queen"/>
    <s v="B"/>
    <n v="315"/>
    <n v="15256.59"/>
    <n v="6.9896306327051462E-5"/>
    <n v="0.90746939883920175"/>
    <n v="3536"/>
    <s v="Top 90-95"/>
    <s v="B"/>
    <x v="2"/>
  </r>
  <r>
    <s v="BLK"/>
    <x v="9"/>
    <s v="Electric Micro Fleece|Electric Micro Fleece|Electric Micro Fleece"/>
    <s v="ELECT BLANKET"/>
    <s v="BR54-0183"/>
    <s v="Blue"/>
    <s v="Twin"/>
    <s v="B"/>
    <n v="289"/>
    <n v="15252.74"/>
    <n v="6.9878667996378668E-5"/>
    <n v="0.90753927750719809"/>
    <n v="3537"/>
    <s v="Top 90-95"/>
    <s v="B"/>
    <x v="2"/>
  </r>
  <r>
    <s v="SHET"/>
    <x v="13"/>
    <s v="Printed Microfiber|Printed Microfiber|Printed Microfiber"/>
    <s v="SHEET/SHEET SET"/>
    <s v="ID20-2220"/>
    <s v="Black Floral"/>
    <s v="Queen"/>
    <s v="B"/>
    <n v="929"/>
    <n v="15247.07"/>
    <n v="6.9852691545751471E-5"/>
    <n v="0.9076091301987439"/>
    <n v="3538"/>
    <s v="Top 90-95"/>
    <s v="B"/>
    <x v="2"/>
  </r>
  <r>
    <s v="ADUL"/>
    <x v="7"/>
    <s v="Quebec|Mansfield|Vancouver"/>
    <s v="COVERLET&amp;BEDSPR"/>
    <s v="MP13-2580"/>
    <s v="Blue"/>
    <s v="Twin/Twin "/>
    <s v="A"/>
    <n v="508"/>
    <n v="15239.27"/>
    <n v="6.9816956745946869E-5"/>
    <n v="0.9076789471554898"/>
    <n v="3539"/>
    <s v="Top 90-95"/>
    <s v="B"/>
    <x v="2"/>
  </r>
  <r>
    <s v="SHET"/>
    <x v="9"/>
    <s v="1500TC Solid Cooling Sheet Set"/>
    <s v="SHEET/SHEET SET"/>
    <s v="BR20-4665"/>
    <s v="White"/>
    <s v="Queen"/>
    <s v="EXT"/>
    <n v="553"/>
    <n v="15235.15"/>
    <n v="6.9798081441434676E-5"/>
    <n v="0.90774874523693128"/>
    <n v="3540"/>
    <s v="Top 90-95"/>
    <s v="B"/>
    <x v="2"/>
  </r>
  <r>
    <s v="ADUL"/>
    <x v="7"/>
    <s v="Dawn|Vanessa|Stella"/>
    <s v="VALANCE"/>
    <s v="MP41-4293"/>
    <s v="Aqua"/>
    <s v="50x18&quot;"/>
    <s v="B"/>
    <n v="1439"/>
    <n v="15234.94"/>
    <n v="6.9797119350670713E-5"/>
    <n v="0.9078185423562819"/>
    <n v="3541"/>
    <s v="Top 90-95"/>
    <s v="B"/>
    <x v="2"/>
  </r>
  <r>
    <s v="YOUT"/>
    <x v="25"/>
    <s v="Mercer|Camden|Ronan"/>
    <s v="DUVET&amp;DUVET SET"/>
    <s v="UH12-2319"/>
    <s v="Ivory"/>
    <s v="Full/Queen"/>
    <s v="B"/>
    <n v="254"/>
    <n v="15232.41"/>
    <n v="6.9785528447657171E-5"/>
    <n v="0.90788832788472951"/>
    <n v="3542"/>
    <s v="Top 90-95"/>
    <s v="B"/>
    <x v="2"/>
  </r>
  <r>
    <s v="SHET"/>
    <x v="33"/>
    <s v="400TC Liquid Cotton"/>
    <s v="SHEET/SHEET SET"/>
    <s v="BRP20-0086C"/>
    <s v="Plum"/>
    <s v="King"/>
    <s v="EXB"/>
    <n v="376"/>
    <n v="15228"/>
    <n v="6.9765324541613792E-5"/>
    <n v="0.90795809320927112"/>
    <n v="3543"/>
    <s v="Top 90-95"/>
    <s v="B"/>
    <x v="2"/>
  </r>
  <r>
    <s v="HHL"/>
    <x v="17"/>
    <s v="Hallie|Hallie|Hallie"/>
    <s v="COMFORTER (SET)"/>
    <s v="HH10-1686"/>
    <s v="Grey"/>
    <s v="Cal King"/>
    <s v="B+"/>
    <n v="123"/>
    <n v="15227.22"/>
    <n v="6.9761751061633335E-5"/>
    <n v="0.90802785496033278"/>
    <n v="3544"/>
    <s v="Top 90-95"/>
    <s v="B"/>
    <x v="2"/>
  </r>
  <r>
    <s v="BASI"/>
    <x v="8"/>
    <s v="Year Round Warmth|Year Round Warmth|Year Round Warmth"/>
    <s v="COMFORTER (SET)"/>
    <s v="BASI10-0291"/>
    <s v="White"/>
    <s v="Full/Queen"/>
    <s v="B"/>
    <n v="326"/>
    <n v="15226.72"/>
    <n v="6.9759460369338158E-5"/>
    <n v="0.90809761442070214"/>
    <n v="3545"/>
    <s v="Top 90-95"/>
    <s v="B"/>
    <x v="2"/>
  </r>
  <r>
    <s v="ADUL"/>
    <x v="7"/>
    <s v="Bayside|Nantucket|Rockaway"/>
    <s v="COVERLET&amp;BEDSPR"/>
    <s v="MP13-483"/>
    <s v="Blue"/>
    <s v="Twin/Twin "/>
    <s v="B"/>
    <n v="305"/>
    <n v="15224.45"/>
    <n v="6.9749060626318106E-5"/>
    <n v="0.90816736348132843"/>
    <n v="3546"/>
    <s v="Top 90-95"/>
    <s v="B"/>
    <x v="2"/>
  </r>
  <r>
    <s v="SHET"/>
    <x v="15"/>
    <s v="Cozy Cotton Flannel|Cozy Cotton Flannel|Cozy Cotton Flannel"/>
    <s v="SHEET/SHEET SET"/>
    <s v="TN20-0406"/>
    <s v="Seafoam Llama"/>
    <s v="Twin XL"/>
    <s v="B"/>
    <n v="833"/>
    <n v="15224.1"/>
    <n v="6.9747457141711483E-5"/>
    <n v="0.90823711093847015"/>
    <n v="3547"/>
    <s v="Top 90-95"/>
    <s v="B"/>
    <x v="2"/>
  </r>
  <r>
    <s v="BASI"/>
    <x v="8"/>
    <s v="3&quot; Gel Memory Foam with Cooling Cover|3&quot;Gel Memory Foam with Cooling Cover|"/>
    <s v="MATT PAD/TOPPER"/>
    <s v="BASI16-0477"/>
    <s v="White"/>
    <s v="Full"/>
    <s v="B"/>
    <n v="155"/>
    <n v="15190.95"/>
    <n v="6.9595584242541906E-5"/>
    <n v="0.90830670652271273"/>
    <n v="3548"/>
    <s v="Top 90-95"/>
    <s v="B"/>
    <x v="2"/>
  </r>
  <r>
    <s v="PETB"/>
    <x v="21"/>
    <s v="Trucker|Trucker|Trucker"/>
    <s v="PET BEDS"/>
    <s v="PET63CC6033"/>
    <s v="Dark Grey"/>
    <s v="L"/>
    <s v="A"/>
    <n v="942"/>
    <n v="15189.33"/>
    <n v="6.9588162399505558E-5"/>
    <n v="0.90837629468511227"/>
    <n v="3549"/>
    <s v="Top 90-95"/>
    <s v="B"/>
    <x v="2"/>
  </r>
  <r>
    <s v="YOUT"/>
    <x v="13"/>
    <s v="Marsden|James|Eddie"/>
    <s v="COMFORTER (SET)"/>
    <s v="ID10-1729"/>
    <s v="Blue/Grey"/>
    <s v="Twin"/>
    <s v="B"/>
    <n v="477"/>
    <n v="15185.98"/>
    <n v="6.957281476112794E-5"/>
    <n v="0.90844586749987344"/>
    <n v="3550"/>
    <s v="Top 90-95"/>
    <s v="B"/>
    <x v="2"/>
  </r>
  <r>
    <s v="YOUT"/>
    <x v="18"/>
    <s v="Primrose|Talia|Evie"/>
    <s v="COMFORTER (SET)"/>
    <s v="MZ10-0648"/>
    <s v="Aqua Multi"/>
    <s v="Twin/Twin "/>
    <s v="TBD"/>
    <n v="419"/>
    <n v="15180.49"/>
    <n v="6.9547662959726996E-5"/>
    <n v="0.90851541516283318"/>
    <n v="3551"/>
    <s v="Top 90-95"/>
    <s v="B"/>
    <x v="2"/>
  </r>
  <r>
    <s v="BATH"/>
    <x v="16"/>
    <s v="Donnell|Shane|Merissi"/>
    <s v="SHOWER CURTAIN"/>
    <s v="5DS70-0231"/>
    <s v="Black/Grey"/>
    <s v="72x72&quot;"/>
    <s v="B"/>
    <n v="1011"/>
    <n v="15176.28"/>
    <n v="6.9528375330601698E-5"/>
    <n v="0.90858494353816377"/>
    <n v="3552"/>
    <s v="Top 90-95"/>
    <s v="B"/>
    <x v="2"/>
  </r>
  <r>
    <s v="FUR"/>
    <x v="7"/>
    <s v="Oxford|Liam|Nathan"/>
    <s v="ACCENT CHAIR"/>
    <s v="FPF18-0217"/>
    <s v="Green"/>
    <s v="See below"/>
    <s v="B-"/>
    <n v="90"/>
    <n v="15175.01"/>
    <n v="6.9522556972171972E-5"/>
    <n v="0.90865446609513589"/>
    <n v="3553"/>
    <s v="Top 90-95"/>
    <s v="B"/>
    <x v="2"/>
  </r>
  <r>
    <s v="SHET"/>
    <x v="6"/>
    <s v="Satin|Satin|Satin"/>
    <s v="PILLOWCASE"/>
    <s v="MPE21-917"/>
    <s v="Ivory"/>
    <s v="Standard"/>
    <s v="B"/>
    <n v="2440"/>
    <n v="15132.86"/>
    <n v="6.932945161168937E-5"/>
    <n v="0.90872379554674754"/>
    <n v="3554"/>
    <s v="Top 90-95"/>
    <s v="B"/>
    <x v="2"/>
  </r>
  <r>
    <s v="WIN"/>
    <x v="26"/>
    <s v="Blakesly|Kagen|Etro"/>
    <s v="WINDOW PANEL"/>
    <s v="SS40-0112"/>
    <s v="Aqua"/>
    <s v="100x84&quot;"/>
    <s v="B"/>
    <n v="547"/>
    <n v="15132.15"/>
    <n v="6.932619882863023E-5"/>
    <n v="0.90879312174557614"/>
    <n v="3555"/>
    <s v="Top 90-95"/>
    <s v="B"/>
    <x v="2"/>
  </r>
  <r>
    <s v="SHET"/>
    <x v="13"/>
    <s v="Cotton Blend Jersey Knit|Cotton Blend Jersey Knit|Cotton Blend Jersey Knit"/>
    <s v="SHEET/SHEET SET"/>
    <s v="ID20-1237"/>
    <s v="Teal"/>
    <s v="Twin XL"/>
    <s v="B"/>
    <n v="717"/>
    <n v="15113.72"/>
    <n v="6.924176391063036E-5"/>
    <n v="0.90886236350948679"/>
    <n v="3556"/>
    <s v="Top 90-95"/>
    <s v="B"/>
    <x v="2"/>
  </r>
  <r>
    <s v="YOUT"/>
    <x v="11"/>
    <s v="Lola|Ella|Laila"/>
    <s v="DUVET&amp;DUVET SET"/>
    <s v="UHK12-0101"/>
    <s v="Pink"/>
    <s v="Full/Queen"/>
    <s v="B"/>
    <n v="316"/>
    <n v="15113.69"/>
    <n v="6.9241626469092663E-5"/>
    <n v="0.90893160513595583"/>
    <n v="3557"/>
    <s v="Top 90-95"/>
    <s v="B"/>
    <x v="2"/>
  </r>
  <r>
    <s v="ADUL"/>
    <x v="7"/>
    <s v="Palisades|Hanover|Overland"/>
    <s v="COMFORTER (SET)"/>
    <s v="MP10-1318"/>
    <s v="Blue"/>
    <s v="Cal King"/>
    <s v="B"/>
    <n v="188"/>
    <n v="15109.41"/>
    <n v="6.9222018143046021E-5"/>
    <n v="0.90900082715409891"/>
    <n v="3558"/>
    <s v="Top 90-95"/>
    <s v="B"/>
    <x v="2"/>
  </r>
  <r>
    <s v="ADUL"/>
    <x v="7"/>
    <s v="Donovan|Blaine|Perry"/>
    <s v="SHOWER CURTAIN"/>
    <s v="MP70-7543"/>
    <s v="Navy"/>
    <s v="72x72&quot;"/>
    <s v="B"/>
    <n v="724"/>
    <n v="15108.38"/>
    <n v="6.921729931691797E-5"/>
    <n v="0.90907004445341588"/>
    <n v="3559"/>
    <s v="Top 90-95"/>
    <s v="B"/>
    <x v="2"/>
  </r>
  <r>
    <s v="YOUT"/>
    <x v="13"/>
    <s v="Felicia|Isabel|Alyssa"/>
    <s v="COMFORTER (SET)"/>
    <s v="ID10-1901"/>
    <s v="Purple"/>
    <s v="Twin/Twin "/>
    <s v="B+"/>
    <n v="479"/>
    <n v="15086.79"/>
    <n v="6.9118387223612656E-5"/>
    <n v="0.90913916284063945"/>
    <n v="3560"/>
    <s v="Top 90-95"/>
    <s v="B"/>
    <x v="2"/>
  </r>
  <r>
    <s v="SHET"/>
    <x v="7"/>
    <s v="600 Thread Count|600 Thread Count|600 Thread Count"/>
    <s v="SHEET/SHEET SET"/>
    <s v="PC20-142"/>
    <s v="White"/>
    <s v="Cal King"/>
    <s v="B"/>
    <n v="207"/>
    <n v="15082.57"/>
    <n v="6.909905378064145E-5"/>
    <n v="0.90920826189442006"/>
    <n v="3561"/>
    <s v="Top 90-95"/>
    <s v="B"/>
    <x v="2"/>
  </r>
  <r>
    <s v="WIN"/>
    <x v="26"/>
    <s v="Bentley|Abel|Byron"/>
    <s v="WINDOW PANEL"/>
    <s v="SS40-0145"/>
    <s v="Navy"/>
    <s v="50x84&quot;"/>
    <s v="B"/>
    <n v="742"/>
    <n v="15082.45"/>
    <n v="6.9098504014490606E-5"/>
    <n v="0.90927736039843454"/>
    <n v="3562"/>
    <s v="Top 90-95"/>
    <s v="B"/>
    <x v="2"/>
  </r>
  <r>
    <s v="ART"/>
    <x v="7"/>
    <s v="Fair Florets|Fair Florets|Fair Florets"/>
    <s v="CANVAS"/>
    <s v="MP95G-0298"/>
    <s v="Beige"/>
    <s v="See below"/>
    <s v="B"/>
    <n v="549"/>
    <n v="15082.22"/>
    <n v="6.9097450296034827E-5"/>
    <n v="0.90934645784873058"/>
    <n v="3563"/>
    <s v="Top 90-95"/>
    <s v="B"/>
    <x v="2"/>
  </r>
  <r>
    <s v="ADUL"/>
    <x v="7"/>
    <s v="Lola|Brianna|Victoria"/>
    <s v="COMFORTER (SET)"/>
    <s v="MP10-2641"/>
    <s v="Aqua"/>
    <s v="Cal King"/>
    <s v="B"/>
    <n v="188"/>
    <n v="15080.68"/>
    <n v="6.9090394963765717E-5"/>
    <n v="0.9094155482436943"/>
    <n v="3564"/>
    <s v="Top 90-95"/>
    <s v="B"/>
    <x v="2"/>
  </r>
  <r>
    <s v="WIN"/>
    <x v="7"/>
    <s v="Eastfield|Lyndon|Wren"/>
    <s v="WINDOW PANEL"/>
    <s v="MP40-7801"/>
    <s v="Natural Ash"/>
    <s v="31x64&quot;"/>
    <s v="B+"/>
    <n v="475"/>
    <n v="15078.13"/>
    <n v="6.9078712433060359E-5"/>
    <n v="0.90948462695612742"/>
    <n v="3565"/>
    <s v="Top 90-95"/>
    <s v="B"/>
    <x v="2"/>
  </r>
  <r>
    <s v="YOUT"/>
    <x v="13"/>
    <s v="Rudy|Jax|Slate"/>
    <s v="COMFORTER (SET)"/>
    <s v="ID10-1329"/>
    <s v="Black"/>
    <s v="Twin/Twin "/>
    <s v="B"/>
    <n v="475"/>
    <n v="15075.57"/>
    <n v="6.9066984088509106E-5"/>
    <n v="0.9095536939402159"/>
    <n v="3566"/>
    <s v="Top 90-95"/>
    <s v="B"/>
    <x v="2"/>
  </r>
  <r>
    <s v="APL"/>
    <x v="1"/>
    <s v="IM222101|IM222101|IM222101"/>
    <s v="ROBE"/>
    <s v="II04-8411"/>
    <s v="Med Navy 411"/>
    <s v="M/L"/>
    <s v="A"/>
    <n v="636"/>
    <n v="15073.59"/>
    <n v="6.9057912947020241E-5"/>
    <n v="0.90962275185316288"/>
    <n v="3567"/>
    <s v="Top 90-95"/>
    <s v="B"/>
    <x v="2"/>
  </r>
  <r>
    <s v="ADUL"/>
    <x v="3"/>
    <s v="Porter|Evans|Walker"/>
    <s v="COMFORTER (SET)"/>
    <s v="AM10-0472"/>
    <s v="White"/>
    <s v="Full"/>
    <s v="A++"/>
    <n v="589"/>
    <n v="15073.27"/>
    <n v="6.9056446903951343E-5"/>
    <n v="0.9096918083000668"/>
    <n v="3568"/>
    <s v="Top 90-95"/>
    <s v="B"/>
    <x v="2"/>
  </r>
  <r>
    <s v="BASI"/>
    <x v="2"/>
    <s v="500 Thread Count Luxury Collection|500 Thread Count Luxury Collection|500 T"/>
    <s v="DUVET&amp;DUVET SET"/>
    <s v="MPS12-511"/>
    <s v="White/Navy"/>
    <s v="King/Cal K"/>
    <s v="B"/>
    <n v="193"/>
    <n v="15071"/>
    <n v="6.9046047160931277E-5"/>
    <n v="0.90976085434722775"/>
    <n v="3569"/>
    <s v="Top 90-95"/>
    <s v="B"/>
    <x v="2"/>
  </r>
  <r>
    <s v="ADUL"/>
    <x v="10"/>
    <s v="Kienna"/>
    <s v="COVERLET&amp;BEDSPR"/>
    <s v="CS14-0059"/>
    <s v="Grey"/>
    <s v="Full/Queen"/>
    <s v="ARA"/>
    <n v="681"/>
    <n v="15064.95"/>
    <n v="6.9018329784159761E-5"/>
    <n v="0.90982987267701187"/>
    <n v="3570"/>
    <s v="Top 90-95"/>
    <s v="B"/>
    <x v="2"/>
  </r>
  <r>
    <s v="SHET"/>
    <x v="10"/>
    <s v="Cotton Flannel 135GSM|Cotton Flannel 135GSM|Cotton Flannel 135GSM"/>
    <s v="SHEET/SHEET SET"/>
    <s v="CS20-1082"/>
    <s v="Scottish Plaid Green"/>
    <s v="Queen"/>
    <s v="ARB"/>
    <n v="542"/>
    <n v="15045.92"/>
    <n v="6.8931146035405686E-5"/>
    <n v="0.90989880382304733"/>
    <n v="3571"/>
    <s v="Top 90-95"/>
    <s v="B"/>
    <x v="2"/>
  </r>
  <r>
    <s v="BASI"/>
    <x v="7"/>
    <s v="Quiet Nights|Ensure|Ensure"/>
    <s v="MATT PAD/TOPPER"/>
    <s v="BASI16-0032TXL"/>
    <s v="White"/>
    <s v="Twin XL"/>
    <s v="B"/>
    <n v="795"/>
    <n v="15038.41"/>
    <n v="6.8896739837132271E-5"/>
    <n v="0.90996770056288445"/>
    <n v="3572"/>
    <s v="Top 90-95"/>
    <s v="B"/>
    <x v="2"/>
  </r>
  <r>
    <s v="ART"/>
    <x v="1"/>
    <s v="Topi|Topi|Topi"/>
    <s v="AWD"/>
    <s v="IIF22-0039"/>
    <s v="Natural"/>
    <s v="See below"/>
    <s v="B-"/>
    <n v="219"/>
    <n v="15027.27"/>
    <n v="6.8845703212795946E-5"/>
    <n v="0.9100365462660972"/>
    <n v="3573"/>
    <s v="Top 90-95"/>
    <s v="B"/>
    <x v="2"/>
  </r>
  <r>
    <s v="BASI"/>
    <x v="2"/>
    <s v="500 Thread Count Luxury Collection|500 Thread Count Luxury Collection|500 T"/>
    <s v="DUVET&amp;DUVET SET"/>
    <s v="MPS12-510"/>
    <s v="White/Navy"/>
    <s v="Full/Queen"/>
    <s v="B"/>
    <n v="217"/>
    <n v="15026.26"/>
    <n v="6.8841076014359711E-5"/>
    <n v="0.91010538734211155"/>
    <n v="3574"/>
    <s v="Top 90-95"/>
    <s v="B"/>
    <x v="2"/>
  </r>
  <r>
    <s v="SHET"/>
    <x v="12"/>
    <s v="Cotton Flannel|Cotton Flannel|Cotton Flannel"/>
    <s v="SHEET/SHEET SET"/>
    <s v="WR20-3957"/>
    <s v="Green Tree Trip"/>
    <s v="Cal King"/>
    <s v="B"/>
    <n v="434"/>
    <n v="15024.89"/>
    <n v="6.8834799517470945E-5"/>
    <n v="0.91017422214162902"/>
    <n v="3575"/>
    <s v="Top 90-95"/>
    <s v="B"/>
    <x v="2"/>
  </r>
  <r>
    <s v="ADUL"/>
    <x v="16"/>
    <s v="Powell|Kingwood|Elmore"/>
    <s v="COMFORTER (SET)"/>
    <s v="5DS10-0295"/>
    <s v="Dark Grey"/>
    <s v="King"/>
    <s v="TBD"/>
    <n v="246"/>
    <n v="15023.37"/>
    <n v="6.8827835812893651E-5"/>
    <n v="0.91024304997744188"/>
    <n v="3576"/>
    <s v="Top 90-95"/>
    <s v="B"/>
    <x v="2"/>
  </r>
  <r>
    <s v="BASI"/>
    <x v="7"/>
    <s v="Coleman|Campbell|Campbell"/>
    <s v="BLANKET"/>
    <s v="MP51-6380"/>
    <s v="Navy"/>
    <s v="Twin/Twin "/>
    <s v="B"/>
    <n v="690"/>
    <n v="15020.65"/>
    <n v="6.8815374446807936E-5"/>
    <n v="0.91031186535188868"/>
    <n v="3577"/>
    <s v="Top 90-95"/>
    <s v="B"/>
    <x v="2"/>
  </r>
  <r>
    <s v="ADUL"/>
    <x v="10"/>
    <s v="Kienna"/>
    <s v="COVERLET&amp;BEDSPR"/>
    <s v="CS14-0261"/>
    <s v="Ivory"/>
    <s v="Twin/Twin "/>
    <s v="ARA"/>
    <n v="775"/>
    <n v="15003.15"/>
    <n v="6.8735200216477076E-5"/>
    <n v="0.91038060055210512"/>
    <n v="3578"/>
    <s v="Top 90-95"/>
    <s v="B"/>
    <x v="2"/>
  </r>
  <r>
    <s v="SHET"/>
    <x v="9"/>
    <s v="1000 Thread Count|1000 Thread Count|1000 Thread Count"/>
    <s v="SHEET/SHEET SET"/>
    <s v="BR20-1875"/>
    <s v="Charcoal"/>
    <s v="Full"/>
    <s v="B"/>
    <n v="445"/>
    <n v="15001.73"/>
    <n v="6.8728694650358797E-5"/>
    <n v="0.91044932924675548"/>
    <n v="3579"/>
    <s v="Top 90-95"/>
    <s v="B"/>
    <x v="2"/>
  </r>
  <r>
    <s v="ADUL"/>
    <x v="12"/>
    <s v="Tasha|Tasha|Tasha"/>
    <s v="THROW"/>
    <s v="WR50-1781"/>
    <s v="Red"/>
    <s v="50x70&quot;"/>
    <s v="B"/>
    <n v="648"/>
    <n v="14993.82"/>
    <n v="6.8692455898249259E-5"/>
    <n v="0.91051802170265372"/>
    <n v="3580"/>
    <s v="Top 90-95"/>
    <s v="B"/>
    <x v="2"/>
  </r>
  <r>
    <s v="ADUL"/>
    <x v="10"/>
    <s v="Kienna|Kienna|Kienna"/>
    <s v="COVERLET&amp;BEDSPR"/>
    <s v="CS14-1279-3"/>
    <s v="Charcoal Grey"/>
    <s v="Twin/Twin "/>
    <s v="ARB"/>
    <n v="754"/>
    <n v="14974.44"/>
    <n v="6.8603668664888576E-5"/>
    <n v="0.91058662537131863"/>
    <n v="3581"/>
    <s v="Top 90-95"/>
    <s v="B"/>
    <x v="2"/>
  </r>
  <r>
    <s v="BLK"/>
    <x v="5"/>
    <s v="Plush Top Heated AZ|Plush Top Heated AZ|Plush Top Heated AZ"/>
    <s v="ELEC MATT PAD"/>
    <s v="ST55-0256"/>
    <s v="White"/>
    <s v="Full"/>
    <s v="ARB-"/>
    <n v="255"/>
    <n v="14973.87"/>
    <n v="6.8601057275672096E-5"/>
    <n v="0.91065522642859431"/>
    <n v="3582"/>
    <s v="Top 90-95"/>
    <s v="B"/>
    <x v="2"/>
  </r>
  <r>
    <s v="ADUL"/>
    <x v="1"/>
    <s v="Mila|Mila|Mila"/>
    <s v="DUVET&amp;DUVET SET"/>
    <s v="II12-1126"/>
    <s v="Taupe"/>
    <s v="Full/Queen"/>
    <s v="A"/>
    <n v="256"/>
    <n v="14973.43"/>
    <n v="6.859904146645234E-5"/>
    <n v="0.91072382547006081"/>
    <n v="3583"/>
    <s v="Top 90-95"/>
    <s v="B"/>
    <x v="2"/>
  </r>
  <r>
    <s v="ADUL"/>
    <x v="7"/>
    <s v="Claire|Montecito|Arbor"/>
    <s v="COVERLET&amp;BEDSPR"/>
    <s v="MP13-1420"/>
    <s v="Aqua"/>
    <s v="Full/Queen"/>
    <s v="B"/>
    <n v="272"/>
    <n v="14972.34"/>
    <n v="6.8594047757248881E-5"/>
    <n v="0.91079241951781809"/>
    <n v="3584"/>
    <s v="Top 90-95"/>
    <s v="B"/>
    <x v="2"/>
  </r>
  <r>
    <s v="ADUL"/>
    <x v="16"/>
    <s v="Otto|Nash|Trace"/>
    <s v="COVERLET&amp;BEDSPR"/>
    <s v="5DS13-0028"/>
    <s v="White"/>
    <s v="Full/Queen"/>
    <s v="B"/>
    <n v="625"/>
    <n v="14957.76"/>
    <n v="6.8527251169921792E-5"/>
    <n v="0.91086094676898799"/>
    <n v="3585"/>
    <s v="Top 90-95"/>
    <s v="B"/>
    <x v="2"/>
  </r>
  <r>
    <s v="BASI"/>
    <x v="29"/>
    <s v="Cooling Touch|Cooling Touch|Cooling Touch"/>
    <s v="MATT PAD/TOPPER"/>
    <s v="SI16-0016"/>
    <s v="White"/>
    <s v="Queen"/>
    <s v="TBD"/>
    <n v="472"/>
    <n v="14951.68"/>
    <n v="6.8499396351612564E-5"/>
    <n v="0.91092944616533955"/>
    <n v="3586"/>
    <s v="Top 90-95"/>
    <s v="B"/>
    <x v="2"/>
  </r>
  <r>
    <s v="ADUL"/>
    <x v="7"/>
    <s v="Odette|Dillon|Eliot"/>
    <s v="SHOWER CURTAIN"/>
    <s v="MP70-6876"/>
    <s v="Navy/Silver"/>
    <s v="72x72&quot;"/>
    <s v="B"/>
    <n v="572"/>
    <n v="14951.25"/>
    <n v="6.8497426356238717E-5"/>
    <n v="0.91099794359169584"/>
    <n v="3587"/>
    <s v="Top 90-95"/>
    <s v="B"/>
    <x v="2"/>
  </r>
  <r>
    <s v="BLK"/>
    <x v="7"/>
    <s v="Ogee|Ogee|Ogee"/>
    <s v="THROW"/>
    <s v="MP50-1729"/>
    <s v="Aqua"/>
    <s v="60x70&quot;"/>
    <s v="B"/>
    <n v="1303"/>
    <n v="14940.96"/>
    <n v="6.8450283908804178E-5"/>
    <n v="0.91106639387560462"/>
    <n v="3588"/>
    <s v="Top 90-95"/>
    <s v="B"/>
    <x v="2"/>
  </r>
  <r>
    <s v="ADUL"/>
    <x v="20"/>
    <s v="Dover|Blakely|Reese"/>
    <s v="DUVET&amp;DUVET SET"/>
    <s v="LCN12-0107"/>
    <s v="Natural"/>
    <s v="Full/Queen"/>
    <s v="B"/>
    <n v="244"/>
    <n v="14925.81"/>
    <n v="6.8380875932260609E-5"/>
    <n v="0.91113477475153692"/>
    <n v="3589"/>
    <s v="Top 90-95"/>
    <s v="B"/>
    <x v="2"/>
  </r>
  <r>
    <s v="BASI"/>
    <x v="25"/>
    <s v="Comfort Cool Jersey Knit|Comfort Cool Jersey Knit|Comfort Cool Jersey Knit"/>
    <s v="COMFORTER (SET)"/>
    <s v="UH10-2501"/>
    <s v="Grey"/>
    <s v="Full/Queen"/>
    <s v="B"/>
    <n v="521"/>
    <n v="14925.27"/>
    <n v="6.8378401984581826E-5"/>
    <n v="0.91120315315352152"/>
    <n v="3590"/>
    <s v="Top 90-95"/>
    <s v="B"/>
    <x v="2"/>
  </r>
  <r>
    <s v="HHL"/>
    <x v="17"/>
    <s v="Hallie|Hallie|Hallie"/>
    <s v="DUVET&amp;DUVET SET"/>
    <s v="HH12-1688"/>
    <s v="Grey"/>
    <s v="King"/>
    <s v="B+"/>
    <n v="168"/>
    <n v="14918.63"/>
    <n v="6.8347981590902E-5"/>
    <n v="0.91127150113511246"/>
    <n v="3591"/>
    <s v="Top 90-95"/>
    <s v="B"/>
    <x v="2"/>
  </r>
  <r>
    <s v="ADUL"/>
    <x v="6"/>
    <s v="Jaxon|Deacon|Ryder"/>
    <s v="COMFORTER (SET)"/>
    <s v="MPE10-1076"/>
    <s v="Coral/Grey"/>
    <s v="King"/>
    <s v="B"/>
    <n v="313"/>
    <n v="14916.75"/>
    <n v="6.8339368587872176E-5"/>
    <n v="0.91133984050370032"/>
    <n v="3592"/>
    <s v="Top 90-95"/>
    <s v="B"/>
    <x v="2"/>
  </r>
  <r>
    <s v="BLK"/>
    <x v="29"/>
    <s v="Amira|Arden|Arden"/>
    <s v="ELECT BLANKET"/>
    <s v="SI54-0070"/>
    <s v="Blue Geo"/>
    <s v="50x60&quot;"/>
    <s v="TBD"/>
    <n v="392"/>
    <n v="14914.32"/>
    <n v="6.8328235823317661E-5"/>
    <n v="0.91140816873952368"/>
    <n v="3593"/>
    <s v="Top 90-95"/>
    <s v="B"/>
    <x v="2"/>
  </r>
  <r>
    <s v="ADUL"/>
    <x v="1"/>
    <s v="Nea|Nea|Nea"/>
    <s v="DUVET&amp;DUVET SET"/>
    <s v="II12-1058"/>
    <s v="Off White/Gray"/>
    <s v="Full/Queen"/>
    <s v="B+"/>
    <n v="296"/>
    <n v="14912.1"/>
    <n v="6.8318065149527123E-5"/>
    <n v="0.91147648680467319"/>
    <n v="3594"/>
    <s v="Top 90-95"/>
    <s v="B"/>
    <x v="2"/>
  </r>
  <r>
    <s v="BLK"/>
    <x v="7"/>
    <s v="Duke|York|York"/>
    <s v="NORMAL PILLOW"/>
    <s v="MP30-4963"/>
    <s v="Blush"/>
    <s v="20x20&quot;"/>
    <s v="B"/>
    <n v="982"/>
    <n v="14907.62"/>
    <n v="6.8297540546562426E-5"/>
    <n v="0.91154478434521979"/>
    <n v="3595"/>
    <s v="Top 90-95"/>
    <s v="B"/>
    <x v="2"/>
  </r>
  <r>
    <s v="ART"/>
    <x v="2"/>
    <s v="Marlowe|Marlowe|Marlowe"/>
    <s v="DEC. MIRROR"/>
    <s v="MPS95F-0041"/>
    <s v="Gold"/>
    <s v="3-Piece"/>
    <s v="B"/>
    <n v="123"/>
    <n v="14898.35"/>
    <n v="6.8255071111410031E-5"/>
    <n v="0.91161303941633121"/>
    <n v="3596"/>
    <s v="Top 90-95"/>
    <s v="B"/>
    <x v="2"/>
  </r>
  <r>
    <s v="ADUL"/>
    <x v="7"/>
    <s v="Fraser|Joshua|Levi"/>
    <s v="COMFORTER (SET)"/>
    <s v="MP10-8467"/>
    <s v="Ivory/Black"/>
    <s v="King/Cal K"/>
    <s v="TBD"/>
    <n v="321"/>
    <n v="14890.87"/>
    <n v="6.8220802354674326E-5"/>
    <n v="0.9116812602186859"/>
    <n v="3597"/>
    <s v="Top 90-95"/>
    <s v="B"/>
    <x v="2"/>
  </r>
  <r>
    <s v="FUR"/>
    <x v="7"/>
    <s v="Pearce|Walsh|Howard"/>
    <s v="BAR STOOL"/>
    <s v="MP104-1147"/>
    <s v="Pink"/>
    <s v="See below"/>
    <s v="B-"/>
    <n v="101"/>
    <n v="14889.88"/>
    <n v="6.8216266783929894E-5"/>
    <n v="0.91174947648546978"/>
    <n v="3598"/>
    <s v="Top 90-95"/>
    <s v="B"/>
    <x v="2"/>
  </r>
  <r>
    <s v="WIN"/>
    <x v="7"/>
    <s v="Elena|Juline|Gail"/>
    <s v="VALANCE"/>
    <s v="MP41-4961"/>
    <s v="Dusty Aqua"/>
    <s v="38x46&quot;"/>
    <s v="B"/>
    <n v="1168"/>
    <n v="14881.81"/>
    <n v="6.8179295010285893E-5"/>
    <n v="0.91181765578048002"/>
    <n v="3599"/>
    <s v="Top 90-95"/>
    <s v="B"/>
    <x v="2"/>
  </r>
  <r>
    <s v="SHET"/>
    <x v="7"/>
    <s v="Silk|Silk|Silk"/>
    <s v="PILLOWCASE"/>
    <s v="MPT21-0126"/>
    <s v="Black"/>
    <s v="Standard"/>
    <s v="B"/>
    <n v="605"/>
    <n v="14881.2"/>
    <n v="6.8176500365685794E-5"/>
    <n v="0.91188583228084574"/>
    <n v="3600"/>
    <s v="Top 90-95"/>
    <s v="B"/>
    <x v="2"/>
  </r>
  <r>
    <s v="BLK"/>
    <x v="6"/>
    <s v="Parkston|Hartford|Hartford"/>
    <s v="COMFORTER (SET)"/>
    <s v="MPE10-948"/>
    <s v="Brown"/>
    <s v="Twin/Twin "/>
    <s v="B"/>
    <n v="799"/>
    <n v="14878.93"/>
    <n v="6.8166100622665728E-5"/>
    <n v="0.9119539983814684"/>
    <n v="3601"/>
    <s v="Top 90-95"/>
    <s v="B"/>
    <x v="2"/>
  </r>
  <r>
    <s v="ART"/>
    <x v="7"/>
    <s v="Moving Midas|Moving Midas|Moving Midas"/>
    <s v="CANVAS"/>
    <s v="MP95C-0284"/>
    <s v="Black"/>
    <s v="See below"/>
    <s v="B-"/>
    <n v="207"/>
    <n v="14875.48"/>
    <n v="6.815029484582907E-5"/>
    <n v="0.91202214867631426"/>
    <n v="3602"/>
    <s v="Top 90-95"/>
    <s v="B"/>
    <x v="2"/>
  </r>
  <r>
    <s v="BASI"/>
    <x v="15"/>
    <s v="Heavy Warmth|Heavy Warmth|Heavy Warmth"/>
    <s v="COMFORTER (SET)"/>
    <s v="TN10-0536"/>
    <s v="Light Grey"/>
    <s v="Twin/Twin "/>
    <s v="B"/>
    <n v="369"/>
    <n v="14860.1"/>
    <n v="6.8079833150829736E-5"/>
    <n v="0.91209022850946508"/>
    <n v="3603"/>
    <s v="Top 90-95"/>
    <s v="B"/>
    <x v="2"/>
  </r>
  <r>
    <s v="ART"/>
    <x v="7"/>
    <s v="Winter Glaze|Winter Glaze|Winter Glaze"/>
    <s v="CANVAS"/>
    <s v="MP95C-0197"/>
    <s v="Blue/White"/>
    <s v="See below"/>
    <s v="B"/>
    <n v="288"/>
    <n v="14839.67"/>
    <n v="6.7986235463649198E-5"/>
    <n v="0.91215821474492875"/>
    <n v="3604"/>
    <s v="Top 90-95"/>
    <s v="B"/>
    <x v="2"/>
  </r>
  <r>
    <s v="WIN"/>
    <x v="7"/>
    <s v="Cecily|Vera|Rosalie"/>
    <s v="WINDOW PANEL"/>
    <s v="MP40-7911"/>
    <s v="Mauve"/>
    <s v="50x95&quot;"/>
    <s v="B"/>
    <n v="696"/>
    <n v="14826.26"/>
    <n v="6.7924799096292807E-5"/>
    <n v="0.91222613954402509"/>
    <n v="3605"/>
    <s v="Top 90-95"/>
    <s v="B"/>
    <x v="2"/>
  </r>
  <r>
    <s v="ADUL"/>
    <x v="7"/>
    <s v="Rhodes|Nico|Toby"/>
    <s v="COMFORTER (SET)"/>
    <s v="MP10-8372"/>
    <s v="Grey/Multi"/>
    <s v="King/Cal K"/>
    <s v="B"/>
    <n v="322"/>
    <n v="14822.06"/>
    <n v="6.7905557281013404E-5"/>
    <n v="0.91229404510130607"/>
    <n v="3606"/>
    <s v="Top 90-95"/>
    <s v="B"/>
    <x v="2"/>
  </r>
  <r>
    <s v="WIN"/>
    <x v="26"/>
    <s v="Bentley|Abel|Byron"/>
    <s v="WINDOW PANEL"/>
    <s v="SS40-0062"/>
    <s v="Charcoal"/>
    <s v="50x84&quot;"/>
    <s v="B"/>
    <n v="792"/>
    <n v="14813.39"/>
    <n v="6.7865836676615199E-5"/>
    <n v="0.91236191093798269"/>
    <n v="3607"/>
    <s v="Top 90-95"/>
    <s v="B"/>
    <x v="2"/>
  </r>
  <r>
    <s v="SHET"/>
    <x v="15"/>
    <s v="Cozy Cotton Flannel|Cozy Cotton Flannel|Cozy Cotton Flannel"/>
    <s v="SHEET/SHEET SET"/>
    <s v="TN20-0411"/>
    <s v="Bear"/>
    <s v="Twin XL"/>
    <s v="B"/>
    <n v="814"/>
    <n v="14809.54"/>
    <n v="6.7848198345942418E-5"/>
    <n v="0.91242975913632862"/>
    <n v="3608"/>
    <s v="Top 90-95"/>
    <s v="B"/>
    <x v="2"/>
  </r>
  <r>
    <s v="ADUL"/>
    <x v="7"/>
    <s v="Princeton|Dartmouth|Cambridge"/>
    <s v="COMFORTER (SET)"/>
    <s v="MP10-699"/>
    <s v="Red"/>
    <s v="Cal King"/>
    <s v="B"/>
    <n v="187"/>
    <n v="14807.38"/>
    <n v="6.7838302555227288E-5"/>
    <n v="0.91249759743888381"/>
    <n v="3609"/>
    <s v="Top 90-95"/>
    <s v="B"/>
    <x v="2"/>
  </r>
  <r>
    <s v="WIN"/>
    <x v="13"/>
    <s v="Raina|Khloe|Arielle"/>
    <s v="WINDOW PANEL"/>
    <s v="ID40-1617"/>
    <s v="Aqua/Silver"/>
    <s v="50x63&quot;"/>
    <s v="B"/>
    <n v="671"/>
    <n v="14795.62"/>
    <n v="6.7784425472444969E-5"/>
    <n v="0.91256538186435621"/>
    <n v="3610"/>
    <s v="Top 90-95"/>
    <s v="B"/>
    <x v="2"/>
  </r>
  <r>
    <s v="ADUL"/>
    <x v="10"/>
    <s v="Kienna|Kienna|Kienna"/>
    <s v="COVERLET&amp;BEDSPR"/>
    <s v="CS13-0922"/>
    <s v="Blush"/>
    <s v="75x39&quot;"/>
    <s v="ARB"/>
    <n v="536"/>
    <n v="14794.2"/>
    <n v="6.7777919906326689E-5"/>
    <n v="0.91263315978426252"/>
    <n v="3611"/>
    <s v="Top 90-95"/>
    <s v="B"/>
    <x v="2"/>
  </r>
  <r>
    <s v="BLK"/>
    <x v="7"/>
    <s v="Dream Soft|Dream Soft|Dream Soft"/>
    <s v="BLANKET"/>
    <s v="BR51-4442"/>
    <s v="Grey"/>
    <s v="King"/>
    <s v="B"/>
    <n v="584"/>
    <n v="14792.17"/>
    <n v="6.7768619695608311E-5"/>
    <n v="0.91270092840395811"/>
    <n v="3612"/>
    <s v="Top 90-95"/>
    <s v="B"/>
    <x v="2"/>
  </r>
  <r>
    <s v="SHET"/>
    <x v="7"/>
    <s v="800 Thread Count|800 Thread Count|800 Thread Count"/>
    <s v="SHEET/SHEET SET"/>
    <s v="MP20-7156"/>
    <s v="Purple"/>
    <s v="Split King"/>
    <s v="B"/>
    <n v="311"/>
    <n v="14783.73"/>
    <n v="6.7729952809665885E-5"/>
    <n v="0.91276865835676779"/>
    <n v="3613"/>
    <s v="Top 90-95"/>
    <s v="B"/>
    <x v="2"/>
  </r>
  <r>
    <s v="SHET"/>
    <x v="7"/>
    <s v="300 Thread Count Organic Cotton|300 Thread Count Organic Cotton|300 Thread"/>
    <s v="SHEET/SHEET SET"/>
    <s v="MP20-8251"/>
    <s v="Aqua"/>
    <s v="Queen"/>
    <s v="B"/>
    <n v="458"/>
    <n v="14773.09"/>
    <n v="6.7681206877624723E-5"/>
    <n v="0.9128363395636454"/>
    <n v="3614"/>
    <s v="Top 90-95"/>
    <s v="B"/>
    <x v="2"/>
  </r>
  <r>
    <s v="YOUT"/>
    <x v="13"/>
    <s v="Larissa|Sophie|Zara"/>
    <s v="COMFORTER (SET)"/>
    <s v="ID10-2420"/>
    <s v="Off-White"/>
    <s v="King/Cal K"/>
    <s v="B"/>
    <n v="341"/>
    <n v="14768.69"/>
    <n v="6.7661048785427251E-5"/>
    <n v="0.91290400061243082"/>
    <n v="3615"/>
    <s v="Top 90-95"/>
    <s v="B"/>
    <x v="2"/>
  </r>
  <r>
    <s v="BATH"/>
    <x v="7"/>
    <s v="Evan|Ethan|Jordan"/>
    <s v="BATH RUG"/>
    <s v="MP72-7332"/>
    <s v="White"/>
    <s v="24x44&quot;"/>
    <s v="B"/>
    <n v="1022"/>
    <n v="14768.59"/>
    <n v="6.7660590646968224E-5"/>
    <n v="0.91297166120307782"/>
    <n v="3616"/>
    <s v="Top 90-95"/>
    <s v="B"/>
    <x v="2"/>
  </r>
  <r>
    <s v="WIN"/>
    <x v="26"/>
    <s v="Julie|April|Lila"/>
    <s v="WINDOW PANEL"/>
    <s v="SS40-0024"/>
    <s v="Aqua"/>
    <s v="50x84&quot;"/>
    <s v="B"/>
    <n v="851"/>
    <n v="14763.81"/>
    <n v="6.7638691628626419E-5"/>
    <n v="0.91303929989470645"/>
    <n v="3617"/>
    <s v="Top 90-95"/>
    <s v="B"/>
    <x v="2"/>
  </r>
  <r>
    <s v="ADUL"/>
    <x v="7"/>
    <s v="Quebec|Mansfield|Vancouver"/>
    <s v="COVERLET&amp;BEDSPR"/>
    <s v="MP13-482"/>
    <s v="Seafoam"/>
    <s v="Twin/Twin "/>
    <s v="A"/>
    <n v="492"/>
    <n v="14759.28"/>
    <n v="6.7617937956432209E-5"/>
    <n v="0.91310691783266285"/>
    <n v="3618"/>
    <s v="Top 90-95"/>
    <s v="B"/>
    <x v="2"/>
  </r>
  <r>
    <s v="BATH"/>
    <x v="0"/>
    <s v="Tara|Tara|Tara"/>
    <s v="BATH ACCESSORIES"/>
    <s v="MT71-0324"/>
    <s v="Grey"/>
    <s v="See below"/>
    <s v="B"/>
    <n v="698"/>
    <n v="14758.82"/>
    <n v="6.7615830519520651E-5"/>
    <n v="0.91317453366318235"/>
    <n v="3619"/>
    <s v="Top 90-95"/>
    <s v="B"/>
    <x v="2"/>
  </r>
  <r>
    <s v="SHET"/>
    <x v="8"/>
    <s v="Smart Cool Microfiber|Smart Cool Microfiber|Smart Cool Microfiber"/>
    <s v="SHEET/SHEET SET"/>
    <s v="SHET20-963"/>
    <s v="Grey"/>
    <s v="King"/>
    <s v="B"/>
    <n v="646"/>
    <n v="14755.91"/>
    <n v="6.7602498690362775E-5"/>
    <n v="0.91324213616187266"/>
    <n v="3620"/>
    <s v="Top 90-95"/>
    <s v="B"/>
    <x v="2"/>
  </r>
  <r>
    <s v="BLK"/>
    <x v="7"/>
    <s v="Waffle Weave|Waffle Weave|Waffle Weave"/>
    <s v="BLANKET"/>
    <s v="BR51N-3837"/>
    <s v="Khaki"/>
    <s v="Twin"/>
    <s v="B+"/>
    <n v="532"/>
    <n v="14742.44"/>
    <n v="6.7540787439930976E-5"/>
    <n v="0.91330967694931264"/>
    <n v="3621"/>
    <s v="Top 90-95"/>
    <s v="B"/>
    <x v="2"/>
  </r>
  <r>
    <s v="ADUL"/>
    <x v="7"/>
    <s v="Dawn|Vanessa|Stella"/>
    <s v="COMFORTER (SET)"/>
    <s v="MP10-6868"/>
    <s v="Blush"/>
    <s v="Cal King"/>
    <s v="B+"/>
    <n v="144"/>
    <n v="14742.02"/>
    <n v="6.7538863258403037E-5"/>
    <n v="0.91337721581257103"/>
    <n v="3622"/>
    <s v="Top 90-95"/>
    <s v="B"/>
    <x v="2"/>
  </r>
  <r>
    <s v="SHET"/>
    <x v="6"/>
    <s v="200 Thread Count Printed Cotton|200 Thread Count Printed Cotton|200 Thread"/>
    <s v="SHEET/SHEET SET"/>
    <s v="MPE20-1016"/>
    <s v="Grey Stripe"/>
    <s v="Queen"/>
    <s v="B"/>
    <n v="527"/>
    <n v="14736.99"/>
    <n v="6.751581889391365E-5"/>
    <n v="0.91344473163146489"/>
    <n v="3623"/>
    <s v="Top 90-95"/>
    <s v="B"/>
    <x v="2"/>
  </r>
  <r>
    <s v="ADUL"/>
    <x v="3"/>
    <s v="Porter|Evans|Walker"/>
    <s v="DUVET&amp;DUVET SET"/>
    <s v="AM12-0151"/>
    <s v="Blush"/>
    <s v="King"/>
    <s v="A++"/>
    <n v="627"/>
    <n v="14715.17"/>
    <n v="6.7415853082152544E-5"/>
    <n v="0.91351214748454701"/>
    <n v="3624"/>
    <s v="Top 90-95"/>
    <s v="B"/>
    <x v="2"/>
  </r>
  <r>
    <s v="ADUL"/>
    <x v="6"/>
    <s v="Alexis|Jeanie|Karissa"/>
    <s v="COMFORTER (SET)"/>
    <s v="CS10-1379"/>
    <s v="Yellow"/>
    <s v="Twin XL"/>
    <s v="B"/>
    <n v="514"/>
    <n v="14684.07"/>
    <n v="6.7273372021393147E-5"/>
    <n v="0.9135794208565684"/>
    <n v="3625"/>
    <s v="Top 90-95"/>
    <s v="B"/>
    <x v="2"/>
  </r>
  <r>
    <s v="WIN"/>
    <x v="7"/>
    <s v="Anaheim|Salford|Preston"/>
    <s v="WINDOW PANEL"/>
    <s v="MP40-8297"/>
    <s v="Green"/>
    <s v="50x84&quot;"/>
    <s v="B"/>
    <n v="737"/>
    <n v="14681.85"/>
    <n v="6.7263201347602609E-5"/>
    <n v="0.91364668405791605"/>
    <n v="3626"/>
    <s v="Top 90-95"/>
    <s v="B"/>
    <x v="2"/>
  </r>
  <r>
    <s v="BLK"/>
    <x v="9"/>
    <s v="Heated Plush|Heated Plush|Heated Plush"/>
    <s v="ELECT BLANKET"/>
    <s v="BR54-0526"/>
    <s v="Red"/>
    <s v="Full"/>
    <s v="B"/>
    <n v="294"/>
    <n v="14676.41"/>
    <n v="6.7238278615431178E-5"/>
    <n v="0.91371392233653148"/>
    <n v="3627"/>
    <s v="Top 90-95"/>
    <s v="B"/>
    <x v="2"/>
  </r>
  <r>
    <s v="WIN"/>
    <x v="26"/>
    <s v="Mirage|Elysia|Azalea"/>
    <s v="WINDOW PANEL"/>
    <s v="SS40-0101"/>
    <s v="Navy"/>
    <s v="50x84&quot;"/>
    <s v="B"/>
    <n v="852"/>
    <n v="14675.28"/>
    <n v="6.7233101650844112E-5"/>
    <n v="0.91378115543818228"/>
    <n v="3628"/>
    <s v="Top 90-95"/>
    <s v="B"/>
    <x v="2"/>
  </r>
  <r>
    <s v="ADUL"/>
    <x v="7"/>
    <s v="Keaton|Jaxson|Mitchell"/>
    <s v="COVERLET&amp;BEDSPR"/>
    <s v="MP13-3457"/>
    <s v="Navy"/>
    <s v="Twin/Twin "/>
    <s v="B"/>
    <n v="517"/>
    <n v="14674.43"/>
    <n v="6.7229207473942326E-5"/>
    <n v="0.91384838464565621"/>
    <n v="3629"/>
    <s v="Top 90-95"/>
    <s v="B"/>
    <x v="2"/>
  </r>
  <r>
    <s v="BLK"/>
    <x v="13"/>
    <s v="Malea|Leena|Leena"/>
    <s v="COMFORTER (SET)"/>
    <s v="ID10-2044"/>
    <s v="Aqua"/>
    <s v="King/Cal K"/>
    <s v="B"/>
    <n v="323"/>
    <n v="14673.13"/>
    <n v="6.722325167397489E-5"/>
    <n v="0.91391560789733017"/>
    <n v="3630"/>
    <s v="Top 90-95"/>
    <s v="B"/>
    <x v="2"/>
  </r>
  <r>
    <s v="LGT"/>
    <x v="16"/>
    <s v="Aster|Aster|Aster"/>
    <s v="LGT-FLOOR LAMPS"/>
    <s v="FB154-1164"/>
    <s v="Gold"/>
    <s v="See below"/>
    <s v="B"/>
    <n v="205"/>
    <n v="14672.41"/>
    <n v="6.7219953077069842E-5"/>
    <n v="0.9139828278504073"/>
    <n v="3631"/>
    <s v="Top 90-95"/>
    <s v="B"/>
    <x v="2"/>
  </r>
  <r>
    <s v="SHET"/>
    <x v="33"/>
    <s v="400TC Liquid Cotton"/>
    <s v="SHEET/SHEET SET"/>
    <s v="BRP20-0079C"/>
    <s v="Tan"/>
    <s v="Queen"/>
    <s v="EXB"/>
    <n v="419"/>
    <n v="14665"/>
    <n v="6.7186005017255468E-5"/>
    <n v="0.9140500138554245"/>
    <n v="3632"/>
    <s v="Top 90-95"/>
    <s v="B"/>
    <x v="2"/>
  </r>
  <r>
    <s v="BLK"/>
    <x v="7"/>
    <s v="Egyptian Cotton|Egyptian Cotton|Egyptian Cotton"/>
    <s v="BLANKET"/>
    <s v="MP51N-6431"/>
    <s v="Teal"/>
    <s v="Twin"/>
    <s v="B+"/>
    <n v="527"/>
    <n v="14657.83"/>
    <n v="6.7153156489742767E-5"/>
    <n v="0.91411716701191426"/>
    <n v="3633"/>
    <s v="Top 90-95"/>
    <s v="B"/>
    <x v="2"/>
  </r>
  <r>
    <s v="SHET"/>
    <x v="10"/>
    <s v="Cotton 144TC|Cotton 144TC|Cotton 144TC"/>
    <s v="SHEET/SHEET SET"/>
    <s v="CS20-0557"/>
    <s v="Paisley Multi"/>
    <s v="Cal King"/>
    <s v="ARB"/>
    <n v="591"/>
    <n v="14656.65"/>
    <n v="6.7147750455926174E-5"/>
    <n v="0.91418431476237016"/>
    <n v="3634"/>
    <s v="Top 90-95"/>
    <s v="B"/>
    <x v="2"/>
  </r>
  <r>
    <s v="SHET"/>
    <x v="7"/>
    <s v="1500 Thread Count|1500 Thread Count|1500 Thread Count"/>
    <s v="SHEET/SHEET SET"/>
    <s v="MP20-4847"/>
    <s v="Ivory"/>
    <s v="Cal King"/>
    <s v="B"/>
    <n v="291"/>
    <n v="14651.11"/>
    <n v="6.7122369585295729E-5"/>
    <n v="0.91425143713195545"/>
    <n v="3635"/>
    <s v="Top 90-95"/>
    <s v="B"/>
    <x v="2"/>
  </r>
  <r>
    <s v="YOUT"/>
    <x v="13"/>
    <s v="Waterfall|Demi|Marley"/>
    <s v="COMFORTER (SET)"/>
    <s v="ID10-1380"/>
    <s v="Blush"/>
    <s v="Twin/Twin "/>
    <s v="B"/>
    <n v="386"/>
    <n v="14644.65"/>
    <n v="6.7092773840842155E-5"/>
    <n v="0.91431852990579632"/>
    <n v="3636"/>
    <s v="Top 90-95"/>
    <s v="B"/>
    <x v="2"/>
  </r>
  <r>
    <s v="FUR"/>
    <x v="7"/>
    <s v="Ashton|Ashton|Ashton"/>
    <s v="MOTION"/>
    <s v="MP103-1246"/>
    <s v="Natural"/>
    <s v="See below"/>
    <s v="B-"/>
    <n v="66"/>
    <n v="14632.74"/>
    <n v="6.7038209550371281E-5"/>
    <n v="0.91438556811534666"/>
    <n v="3637"/>
    <s v="Top 90-95"/>
    <s v="B"/>
    <x v="2"/>
  </r>
  <r>
    <s v="ADUL"/>
    <x v="10"/>
    <s v="Kate"/>
    <s v="COVERLET&amp;BEDSPR"/>
    <s v="CS14-1329"/>
    <s v="Grey/Purple"/>
    <s v="King"/>
    <s v="ARB"/>
    <n v="475"/>
    <n v="14609.64"/>
    <n v="6.6932379566334542E-5"/>
    <n v="0.914452500494913"/>
    <n v="3638"/>
    <s v="Top 90-95"/>
    <s v="B"/>
    <x v="2"/>
  </r>
  <r>
    <s v="SHET"/>
    <x v="13"/>
    <s v="Cotton Blend Jersey Knit|Cotton Blend Jersey Knit|Cotton Blend Jersey Knit"/>
    <s v="SHEET/SHEET SET"/>
    <s v="ID20-1252"/>
    <s v="Teal"/>
    <s v="King"/>
    <s v="B"/>
    <n v="489"/>
    <n v="14605.53"/>
    <n v="6.6913550075668285E-5"/>
    <n v="0.91451941404498871"/>
    <n v="3639"/>
    <s v="Top 90-95"/>
    <s v="B"/>
    <x v="2"/>
  </r>
  <r>
    <s v="ADUL"/>
    <x v="7"/>
    <s v="Violette|Juliana|Valeria"/>
    <s v="COVERLET&amp;BEDSPR"/>
    <s v="MP13-7144"/>
    <s v="Ivory/Taupe"/>
    <s v="Full/Queen"/>
    <s v="B"/>
    <n v="314"/>
    <n v="14601.21"/>
    <n v="6.6893758494238024E-5"/>
    <n v="0.91458630780348293"/>
    <n v="3640"/>
    <s v="Top 90-95"/>
    <s v="B"/>
    <x v="2"/>
  </r>
  <r>
    <s v="SHET"/>
    <x v="7"/>
    <s v="800 Thread Count|800 Thread Count|800 Thread Count"/>
    <s v="SHEET/SHEET SET"/>
    <s v="MP20-6423"/>
    <s v="Charcoal"/>
    <s v="King"/>
    <s v="B"/>
    <n v="333"/>
    <n v="14599.92"/>
    <n v="6.6887848508116496E-5"/>
    <n v="0.9146531956519911"/>
    <n v="3641"/>
    <s v="Top 90-95"/>
    <s v="B"/>
    <x v="2"/>
  </r>
  <r>
    <s v="YOUT"/>
    <x v="18"/>
    <s v="Riley|Sadie|Angela"/>
    <s v="COMFORTER (SET)"/>
    <s v="MZ10-223"/>
    <s v="Purple"/>
    <s v="Twin/Twin "/>
    <s v="B"/>
    <n v="503"/>
    <n v="14598.03"/>
    <n v="6.6879189691240764E-5"/>
    <n v="0.91472007484168238"/>
    <n v="3642"/>
    <s v="Top 90-95"/>
    <s v="B"/>
    <x v="2"/>
  </r>
  <r>
    <s v="SHET"/>
    <x v="9"/>
    <s v="Oversized Cotton Flannel|Oversized Cotton Flannel|Oversized Cotton Flannel"/>
    <s v="SHEET/SHEET SET"/>
    <s v="BR20-1858"/>
    <s v="Beige Windowpane"/>
    <s v="King"/>
    <s v="B"/>
    <n v="444"/>
    <n v="14590.39"/>
    <n v="6.684418791297061E-5"/>
    <n v="0.9147869190295953"/>
    <n v="3643"/>
    <s v="Top 90-95"/>
    <s v="B"/>
    <x v="2"/>
  </r>
  <r>
    <s v="SHET"/>
    <x v="7"/>
    <s v="3M Microcell|3M Microcell|3M Microcell"/>
    <s v="SHEET/SHEET SET"/>
    <s v="MP20-1177"/>
    <s v="White"/>
    <s v="Queen"/>
    <s v="B"/>
    <n v="730"/>
    <n v="14589.59"/>
    <n v="6.6840522805298338E-5"/>
    <n v="0.91485375955240056"/>
    <n v="3644"/>
    <s v="Top 90-95"/>
    <s v="B"/>
    <x v="2"/>
  </r>
  <r>
    <s v="ADUL"/>
    <x v="10"/>
    <s v="Gloria"/>
    <s v="COMFORTER (SET)"/>
    <s v="CS10-1298"/>
    <s v="Aqua"/>
    <s v="Twin"/>
    <s v="ARB"/>
    <n v="499"/>
    <n v="14584.56"/>
    <n v="6.6817478440808965E-5"/>
    <n v="0.9149205770308414"/>
    <n v="3645"/>
    <s v="Top 90-95"/>
    <s v="B"/>
    <x v="2"/>
  </r>
  <r>
    <s v="ADUL"/>
    <x v="6"/>
    <s v="Knowles|Glendale|Cabrillo"/>
    <s v="COMFORTER (SET)"/>
    <s v="MPE10-162"/>
    <s v="Aqua"/>
    <s v="Cal King"/>
    <s v="B"/>
    <n v="206"/>
    <n v="14582.11"/>
    <n v="6.6806254048562647E-5"/>
    <n v="0.91498738328488993"/>
    <n v="3646"/>
    <s v="Top 90-95"/>
    <s v="B"/>
    <x v="2"/>
  </r>
  <r>
    <s v="ADUL"/>
    <x v="3"/>
    <s v="Porter|Evans|Walker"/>
    <s v="COMFORTER (SET)"/>
    <s v="AM10-0401"/>
    <s v="Olive Green"/>
    <s v="Twin/Twin "/>
    <s v="A++"/>
    <n v="623"/>
    <n v="14573.02"/>
    <n v="6.6764609262636503E-5"/>
    <n v="0.91505414789415251"/>
    <n v="3647"/>
    <s v="Top 90-95"/>
    <s v="B"/>
    <x v="2"/>
  </r>
  <r>
    <s v="YOUT"/>
    <x v="13"/>
    <s v="Lucy|Vera|Elise"/>
    <s v="COMFORTER (SET)"/>
    <s v="ID10-2374"/>
    <s v="Blue"/>
    <s v="Twin/Twin "/>
    <s v="B"/>
    <n v="394"/>
    <n v="14567.66"/>
    <n v="6.674005304123231E-5"/>
    <n v="0.91512088794719371"/>
    <n v="3648"/>
    <s v="Top 90-95"/>
    <s v="B"/>
    <x v="2"/>
  </r>
  <r>
    <s v="ADUL"/>
    <x v="7"/>
    <s v="Mariposa|Stacia|Millie"/>
    <s v="COMFORTER (SET)"/>
    <s v="MP10-8465"/>
    <s v="Brown"/>
    <s v="King/Cal K"/>
    <s v="TBD"/>
    <n v="312"/>
    <n v="14565.07"/>
    <n v="6.6728187255143346E-5"/>
    <n v="0.91518761613444888"/>
    <n v="3649"/>
    <s v="Top 90-95"/>
    <s v="B"/>
    <x v="2"/>
  </r>
  <r>
    <s v="BATH"/>
    <x v="7"/>
    <s v="Cassandra|Gisele|Maddy"/>
    <s v="SHOWER CURTAIN"/>
    <s v="MP70-7842"/>
    <s v="Blue"/>
    <s v="72x72&quot;"/>
    <s v="B"/>
    <n v="688"/>
    <n v="14557.37"/>
    <n v="6.6692910593797771E-5"/>
    <n v="0.91525430904504268"/>
    <n v="3650"/>
    <s v="Top 90-95"/>
    <s v="B"/>
    <x v="2"/>
  </r>
  <r>
    <s v="SHET"/>
    <x v="10"/>
    <s v="Cotton Flannel 135GSM|Cotton Flannel 135GSM|Cotton Flannel 135GSM"/>
    <s v="SHEET/SHEET SET"/>
    <s v="CS20-0341"/>
    <s v="Geo Aqua"/>
    <s v="Queen"/>
    <s v="ARB"/>
    <n v="603"/>
    <n v="14556.42"/>
    <n v="6.6688558278436944E-5"/>
    <n v="0.91532099760332108"/>
    <n v="3651"/>
    <s v="Top 90-95"/>
    <s v="B"/>
    <x v="2"/>
  </r>
  <r>
    <s v="WIN"/>
    <x v="7"/>
    <s v="Kyler|Suvi|Juno"/>
    <s v="WINDOW PANEL"/>
    <s v="MP40-7972"/>
    <s v="White"/>
    <s v="35x64&quot;"/>
    <s v="B-"/>
    <n v="326"/>
    <n v="14548.24"/>
    <n v="6.6651082552488008E-5"/>
    <n v="0.91538764868587352"/>
    <n v="3652"/>
    <s v="Top 90-95"/>
    <s v="B"/>
    <x v="2"/>
  </r>
  <r>
    <s v="TOWL"/>
    <x v="16"/>
    <s v="Aegean|Aegean|Aegean"/>
    <s v="BATH TOWEL"/>
    <s v="5DS73-0237"/>
    <s v="Yellow"/>
    <s v="6-Piece"/>
    <s v="B"/>
    <n v="607"/>
    <n v="14543.93"/>
    <n v="6.6631336784903669E-5"/>
    <n v="0.91545428002265838"/>
    <n v="3653"/>
    <s v="Top 90-95"/>
    <s v="B"/>
    <x v="2"/>
  </r>
  <r>
    <s v="BLK"/>
    <x v="5"/>
    <s v="Plush Top Heated AZ|Plush Top Heated AZ|Plush Top Heated AZ"/>
    <s v="ELEC MATT PAD"/>
    <s v="ST55-0255"/>
    <s v="White"/>
    <s v="Twin XL"/>
    <s v="ARB-"/>
    <n v="288"/>
    <n v="14539.91"/>
    <n v="6.6612919618850531E-5"/>
    <n v="0.91552089294227723"/>
    <n v="3654"/>
    <s v="Top 90-95"/>
    <s v="B"/>
    <x v="2"/>
  </r>
  <r>
    <s v="SHET"/>
    <x v="7"/>
    <s v="3M Microcell|3M Microcell|3M Microcell"/>
    <s v="SHEET/SHEET SET"/>
    <s v="MP20-1178"/>
    <s v="White"/>
    <s v="King"/>
    <s v="B"/>
    <n v="646"/>
    <n v="14538.16"/>
    <n v="6.6604902195817445E-5"/>
    <n v="0.91558749784447302"/>
    <n v="3655"/>
    <s v="Top 90-95"/>
    <s v="B"/>
    <x v="2"/>
  </r>
  <r>
    <s v="BLK"/>
    <x v="7"/>
    <s v="Egyptian Cotton|Egyptian Cotton|Egyptian Cotton"/>
    <s v="BLANKET"/>
    <s v="MP51N-6187"/>
    <s v="Light Blue"/>
    <s v="Twin"/>
    <s v="B+"/>
    <n v="512"/>
    <n v="14526.65"/>
    <n v="6.6552170459182694E-5"/>
    <n v="0.91565405001493216"/>
    <n v="3656"/>
    <s v="Top 90-95"/>
    <s v="B"/>
    <x v="2"/>
  </r>
  <r>
    <s v="BLK"/>
    <x v="7"/>
    <s v="Zuri|Zuri|Zuri"/>
    <s v="BLANKET"/>
    <s v="MP51-8531"/>
    <s v="Snow Leopard"/>
    <s v="108x90&quot;"/>
    <s v="TBD"/>
    <n v="605"/>
    <n v="14513.95"/>
    <n v="6.6493986874885443E-5"/>
    <n v="0.91572054400180702"/>
    <n v="3657"/>
    <s v="Top 90-95"/>
    <s v="B"/>
    <x v="2"/>
  </r>
  <r>
    <s v="ADUL"/>
    <x v="7"/>
    <s v="Bennett|Christian|William"/>
    <s v="COMFORTER (SET)"/>
    <s v="MP10-2417"/>
    <s v="Aqua"/>
    <s v="Cal King"/>
    <s v="B"/>
    <n v="178"/>
    <n v="14506.82"/>
    <n v="6.6461321602756361E-5"/>
    <n v="0.91578700532340973"/>
    <n v="3658"/>
    <s v="Top 90-95"/>
    <s v="B"/>
    <x v="2"/>
  </r>
  <r>
    <s v="ADUL"/>
    <x v="6"/>
    <s v="Knowles|Glendale|Cabrillo"/>
    <s v="SHOWER CURTAIN"/>
    <s v="MPE70-038"/>
    <s v="Grey"/>
    <s v="72x72&quot;"/>
    <s v="B"/>
    <n v="1027"/>
    <n v="14490.9"/>
    <n v="6.6388385960078231E-5"/>
    <n v="0.9158533937093698"/>
    <n v="3659"/>
    <s v="Top 90-95"/>
    <s v="B"/>
    <x v="2"/>
  </r>
  <r>
    <s v="SHET"/>
    <x v="6"/>
    <s v="Satin|Satin|Satin"/>
    <s v="SHEET/SHEET SET"/>
    <s v="MPE20-1152"/>
    <s v="Lilac"/>
    <s v="Full"/>
    <s v="B"/>
    <n v="805"/>
    <n v="14487.17"/>
    <n v="6.637129739555628E-5"/>
    <n v="0.91591976500676531"/>
    <n v="3660"/>
    <s v="Top 90-95"/>
    <s v="B"/>
    <x v="2"/>
  </r>
  <r>
    <s v="ADUL"/>
    <x v="7"/>
    <s v="Ibiza|Alba|Triana"/>
    <s v="COMFORTER (SET)"/>
    <s v="MP10-8337"/>
    <s v="Black/Ivory"/>
    <s v="Full/Queen"/>
    <s v="B"/>
    <n v="349"/>
    <n v="14487.13"/>
    <n v="6.6371114140172661E-5"/>
    <n v="0.91598613612090551"/>
    <n v="3661"/>
    <s v="Top 90-95"/>
    <s v="B"/>
    <x v="2"/>
  </r>
  <r>
    <s v="BLK"/>
    <x v="7"/>
    <s v="Dream Soft|Dream Soft|Dream Soft"/>
    <s v="BLANKET"/>
    <s v="BR51-4438"/>
    <s v="White"/>
    <s v="Full/Queen"/>
    <s v="B"/>
    <n v="654"/>
    <n v="14476.86"/>
    <n v="6.6324063320429938E-5"/>
    <n v="0.91605246018422593"/>
    <n v="3662"/>
    <s v="Top 90-95"/>
    <s v="B"/>
    <x v="2"/>
  </r>
  <r>
    <s v="SHET"/>
    <x v="15"/>
    <s v="Cozy Cotton Flannel|Cozy Cotton Flannel|Cozy Cotton Flannel"/>
    <s v="SHEET/SHEET SET"/>
    <s v="TN20-0076"/>
    <s v="Red Plaid"/>
    <s v="Twin"/>
    <s v="B"/>
    <n v="900"/>
    <n v="14475.56"/>
    <n v="6.6318107520462502E-5"/>
    <n v="0.91611877829174637"/>
    <n v="3663"/>
    <s v="Top 90-95"/>
    <s v="B"/>
    <x v="2"/>
  </r>
  <r>
    <s v="YOUT"/>
    <x v="13"/>
    <s v="Loretta|Eleni|Blaire"/>
    <s v="COMFORTER (SET)"/>
    <s v="ID10-1374"/>
    <s v="Navy"/>
    <s v="Twin"/>
    <s v="B+"/>
    <n v="451"/>
    <n v="14472.44"/>
    <n v="6.6303813600540663E-5"/>
    <n v="0.91618508210534688"/>
    <n v="3664"/>
    <s v="Top 90-95"/>
    <s v="B"/>
    <x v="2"/>
  </r>
  <r>
    <s v="ADUL"/>
    <x v="7"/>
    <s v="Pacey|Nollie|Leena"/>
    <s v="COMFORTER (SET)"/>
    <s v="MP10-5987"/>
    <s v="Off-White"/>
    <s v="Full/Queen"/>
    <s v="B"/>
    <n v="178"/>
    <n v="14470.05"/>
    <n v="6.6292864091369754E-5"/>
    <n v="0.9162513749694382"/>
    <n v="3665"/>
    <s v="Top 90-95"/>
    <s v="B"/>
    <x v="2"/>
  </r>
  <r>
    <s v="SHET"/>
    <x v="10"/>
    <s v="Cotton Flannel 135GSM|Cotton Flannel 135GSM|Cotton Flannel 135GSM"/>
    <s v="SHEET/SHEET SET"/>
    <s v="CS20-1394"/>
    <s v="Novalty Multi Forest Animals"/>
    <s v="Twin XL"/>
    <s v="ARB"/>
    <n v="715"/>
    <n v="14464.37"/>
    <n v="6.6266841826896663E-5"/>
    <n v="0.91631764181126507"/>
    <n v="3666"/>
    <s v="Top 90-95"/>
    <s v="B"/>
    <x v="2"/>
  </r>
  <r>
    <s v="YOUT"/>
    <x v="10"/>
    <s v="Colin|Colin|Colin"/>
    <s v="COMFORTER (SET)"/>
    <s v="CS10-1622"/>
    <s v="Navy"/>
    <s v="Twin XL"/>
    <s v="ARB-"/>
    <n v="401"/>
    <n v="14437.34"/>
    <n v="6.6143007001419918E-5"/>
    <n v="0.91638378481826654"/>
    <n v="3667"/>
    <s v="Top 90-95"/>
    <s v="B"/>
    <x v="2"/>
  </r>
  <r>
    <s v="BLK"/>
    <x v="5"/>
    <s v="Microfiber Heated|Microfiber Heated|Microfiber Heated"/>
    <s v="ELEC MATT PAD"/>
    <s v="ST55-0267"/>
    <s v="White"/>
    <s v="Twin XL"/>
    <s v="B"/>
    <n v="354"/>
    <n v="14434.47"/>
    <n v="6.6129858427645648E-5"/>
    <n v="0.91644991467669423"/>
    <n v="3668"/>
    <s v="Top 90-95"/>
    <s v="B"/>
    <x v="2"/>
  </r>
  <r>
    <s v="SHET"/>
    <x v="10"/>
    <s v="Cotton 144TC|Cotton 144TC|Cotton 144TC"/>
    <s v="SHEET/SHEET SET"/>
    <s v="CS20-1722"/>
    <s v="Cream"/>
    <s v="King"/>
    <s v="ARB"/>
    <n v="568"/>
    <n v="14432.88"/>
    <n v="6.6122574026147024E-5"/>
    <n v="0.91651603725072039"/>
    <n v="3669"/>
    <s v="Top 90-95"/>
    <s v="B"/>
    <x v="2"/>
  </r>
  <r>
    <s v="WIN"/>
    <x v="7"/>
    <s v="Aubrey|Whitman|Charlotte"/>
    <s v="WINDOW PANEL"/>
    <s v="MP40-715"/>
    <s v="Blue/Brown"/>
    <s v="50x95&quot;"/>
    <s v="B+"/>
    <n v="379"/>
    <n v="14426"/>
    <n v="6.6091054100165524E-5"/>
    <n v="0.91658212830482055"/>
    <n v="3670"/>
    <s v="Top 90-95"/>
    <s v="B"/>
    <x v="2"/>
  </r>
  <r>
    <s v="SHET"/>
    <x v="13"/>
    <s v="Cotton Blend Jersey Knit|Cotton Blend Jersey Knit|Cotton Blend Jersey Knit"/>
    <s v="SHEET/SHEET SET"/>
    <s v="ID20-698"/>
    <s v="Aqua"/>
    <s v="Queen"/>
    <s v="B"/>
    <n v="552"/>
    <n v="14425.12"/>
    <n v="6.6087022481726027E-5"/>
    <n v="0.91664821532730223"/>
    <n v="3671"/>
    <s v="Top 90-95"/>
    <s v="B"/>
    <x v="2"/>
  </r>
  <r>
    <s v="SHET"/>
    <x v="7"/>
    <s v="Peached Percale|Peached Percale|Peached Percale"/>
    <s v="SHEET/SHEET SET"/>
    <s v="MP20-5379"/>
    <s v="Ivory"/>
    <s v="Queen"/>
    <s v="B"/>
    <n v="439"/>
    <n v="14404.69"/>
    <n v="6.599342479454549E-5"/>
    <n v="0.91671420875209675"/>
    <n v="3672"/>
    <s v="Top 90-95"/>
    <s v="B"/>
    <x v="2"/>
  </r>
  <r>
    <s v="SHET"/>
    <x v="13"/>
    <s v="Cozy Soft|Cozy Soft|Cozy Soft"/>
    <s v="SHEET/SHEET SET"/>
    <s v="ID20-1749"/>
    <s v="Pink/Grey Hedgehogs"/>
    <s v="Twin"/>
    <s v="B"/>
    <n v="837"/>
    <n v="14399.81"/>
    <n v="6.5971067637744658E-5"/>
    <n v="0.91678017981973448"/>
    <n v="3673"/>
    <s v="Top 90-95"/>
    <s v="B"/>
    <x v="2"/>
  </r>
  <r>
    <s v="BLK"/>
    <x v="13"/>
    <s v="Microlight Plush|Microlight Plush|Microlight Plush"/>
    <s v="BLANKET"/>
    <s v="ID51-823"/>
    <s v="Aqua"/>
    <s v="King"/>
    <s v="B"/>
    <n v="809"/>
    <n v="14397.09"/>
    <n v="6.5958606271658955E-5"/>
    <n v="0.91684613842600615"/>
    <n v="3674"/>
    <s v="Top 90-95"/>
    <s v="B"/>
    <x v="2"/>
  </r>
  <r>
    <s v="ADUL"/>
    <x v="7"/>
    <s v="Ridge|Pioneer|Warren"/>
    <s v="COVERLET&amp;BEDSPR"/>
    <s v="MP13-4682"/>
    <s v="Grey"/>
    <s v="King/Cal K"/>
    <s v="B"/>
    <n v="220"/>
    <n v="14392.76"/>
    <n v="6.59387688763828E-5"/>
    <n v="0.91691207719488255"/>
    <n v="3675"/>
    <s v="Top 90-95"/>
    <s v="B"/>
    <x v="2"/>
  </r>
  <r>
    <s v="ADUL"/>
    <x v="16"/>
    <s v="Shawnee|Josefina|Stacie"/>
    <s v="COMFORTER (SET)"/>
    <s v="5DS10-0257"/>
    <s v="Blue"/>
    <s v="Cal King"/>
    <s v="B"/>
    <n v="249"/>
    <n v="14388.11"/>
    <n v="6.5917465438037747E-5"/>
    <n v="0.91697799466032059"/>
    <n v="3676"/>
    <s v="Top 90-95"/>
    <s v="B"/>
    <x v="2"/>
  </r>
  <r>
    <s v="HHL"/>
    <x v="17"/>
    <s v="Morgan|Morgan|Morgan"/>
    <s v="COMFORTER (SET)"/>
    <s v="HH10-1866"/>
    <s v="White/Blue"/>
    <s v="King"/>
    <s v="TBD"/>
    <n v="118"/>
    <n v="14385.96"/>
    <n v="6.5907615461168525E-5"/>
    <n v="0.91704390227578181"/>
    <n v="3677"/>
    <s v="Top 90-95"/>
    <s v="B"/>
    <x v="2"/>
  </r>
  <r>
    <s v="BATH"/>
    <x v="7"/>
    <s v="Casablanca|Marrakesh|Tunisia"/>
    <s v="BATH RUG"/>
    <s v="MP72-4433"/>
    <s v="Pink"/>
    <s v="25&quot;R"/>
    <s v="B"/>
    <n v="927"/>
    <n v="14383.95"/>
    <n v="6.5898406878141962E-5"/>
    <n v="0.9171098006826599"/>
    <n v="3678"/>
    <s v="Top 90-95"/>
    <s v="B"/>
    <x v="2"/>
  </r>
  <r>
    <s v="ADUL"/>
    <x v="7"/>
    <s v="Laetitia|Virginia|Cecily"/>
    <s v="COVERLET&amp;BEDSPR"/>
    <s v="MP13-6840"/>
    <s v="Off-White"/>
    <s v="Twin/Twin "/>
    <s v="B"/>
    <n v="356"/>
    <n v="14374.08"/>
    <n v="6.5853188612235349E-5"/>
    <n v="0.91717565387127209"/>
    <n v="3679"/>
    <s v="Top 90-95"/>
    <s v="B"/>
    <x v="2"/>
  </r>
  <r>
    <s v="ADUL"/>
    <x v="2"/>
    <s v="Chapman|Chapman|Chapman"/>
    <s v="COMFORTER (SET)"/>
    <s v="MPS10-548"/>
    <s v="Nuetual Ivory"/>
    <s v="Queen"/>
    <s v="TBD"/>
    <n v="84"/>
    <n v="14372.2"/>
    <n v="6.5844575609205525E-5"/>
    <n v="0.9172414984468813"/>
    <n v="3680"/>
    <s v="Top 90-95"/>
    <s v="B"/>
    <x v="2"/>
  </r>
  <r>
    <s v="SHET"/>
    <x v="12"/>
    <s v="Cotton Flannel|Cotton Flannel|Cotton Flannel"/>
    <s v="SHEET/SHEET SET"/>
    <s v="WR20-2283"/>
    <s v="Grey Moose"/>
    <s v="King"/>
    <s v="B"/>
    <n v="418"/>
    <n v="14364.21"/>
    <n v="6.5807970346328748E-5"/>
    <n v="0.91730730641722757"/>
    <n v="3681"/>
    <s v="Top 90-95"/>
    <s v="B"/>
    <x v="2"/>
  </r>
  <r>
    <s v="YOUT"/>
    <x v="11"/>
    <s v="Haisley|Mackenzie|Piper"/>
    <s v="DUVET&amp;DUVET SET"/>
    <s v="UHK12-0173"/>
    <s v="Pink"/>
    <s v="Full/Queen"/>
    <s v="B"/>
    <n v="240"/>
    <n v="14360.11"/>
    <n v="6.5789186669508386E-5"/>
    <n v="0.91737309560389713"/>
    <n v="3682"/>
    <s v="Top 90-95"/>
    <s v="B"/>
    <x v="2"/>
  </r>
  <r>
    <s v="BLK"/>
    <x v="7"/>
    <s v="Zuri|Marselle|Marselle"/>
    <s v="NORMAL PILLOW"/>
    <s v="MP30-4814"/>
    <s v="Sand"/>
    <s v="20x20&quot;"/>
    <s v="B"/>
    <n v="973"/>
    <n v="14337.96"/>
    <n v="6.5687709000832473E-5"/>
    <n v="0.91743878331289797"/>
    <n v="3683"/>
    <s v="Top 90-95"/>
    <s v="B"/>
    <x v="2"/>
  </r>
  <r>
    <s v="BLK"/>
    <x v="9"/>
    <s v="Heated Berber Wrap|Heated Berber Wrap|Heated Berber Wrap"/>
    <s v="ELECT BLANKET"/>
    <s v="BR54-0830"/>
    <s v="Red Plaid"/>
    <s v="50x64&quot;"/>
    <s v="ARB"/>
    <n v="416"/>
    <n v="14337.44"/>
    <n v="6.5685326680845507E-5"/>
    <n v="0.9175044686395788"/>
    <n v="3684"/>
    <s v="Top 90-95"/>
    <s v="B"/>
    <x v="2"/>
  </r>
  <r>
    <s v="LGT"/>
    <x v="16"/>
    <s v="Bella|Bella|Bella"/>
    <s v="LGT-TABLE LAMPS"/>
    <s v="MP153-0204"/>
    <s v="Pink"/>
    <s v="See below"/>
    <s v="B"/>
    <n v="449"/>
    <n v="14331.67"/>
    <n v="6.565889209175927E-5"/>
    <n v="0.91757012753167055"/>
    <n v="3685"/>
    <s v="Top 90-95"/>
    <s v="B"/>
    <x v="2"/>
  </r>
  <r>
    <s v="SHET"/>
    <x v="9"/>
    <s v="Oversized Cotton Flannel|Oversized Cotton Flannel|Oversized Cotton Flannel"/>
    <s v="SHEET/SHEET SET"/>
    <s v="BR20-1850"/>
    <s v="Ivory Solid"/>
    <s v="King"/>
    <s v="B"/>
    <n v="421"/>
    <n v="14325.09"/>
    <n v="6.5628746581154865E-5"/>
    <n v="0.91763575627825167"/>
    <n v="3686"/>
    <s v="Top 90-95"/>
    <s v="B"/>
    <x v="2"/>
  </r>
  <r>
    <s v="BLK"/>
    <x v="15"/>
    <s v="Sherpa|Sherpa|Sherpa"/>
    <s v="ELECT BLANKET"/>
    <s v="TN54-0506"/>
    <s v="Brown"/>
    <s v="King"/>
    <s v="B"/>
    <n v="162"/>
    <n v="14308.62"/>
    <n v="6.5553291176952057E-5"/>
    <n v="0.91770130956942864"/>
    <n v="3687"/>
    <s v="Top 90-95"/>
    <s v="B"/>
    <x v="2"/>
  </r>
  <r>
    <s v="SHET"/>
    <x v="12"/>
    <s v="Cotton Flannel|Cotton Flannel|Cotton Flannel"/>
    <s v="SHEET/SHEET SET"/>
    <s v="WR20-2041"/>
    <s v="Tan Cars"/>
    <s v="King"/>
    <s v="B"/>
    <n v="419"/>
    <n v="14297.03"/>
    <n v="6.5500192929550082E-5"/>
    <n v="0.91776680976235814"/>
    <n v="3688"/>
    <s v="Top 90-95"/>
    <s v="B"/>
    <x v="2"/>
  </r>
  <r>
    <s v="BASI"/>
    <x v="25"/>
    <s v="Comfort Cool Jersey Knit|Comfort Cool Jersey Knit|Comfort Cool Jersey Knit"/>
    <s v="COMFORTER (SET)"/>
    <s v="UH10-2508"/>
    <s v="Black"/>
    <s v="King/Cal K"/>
    <s v="B"/>
    <n v="434"/>
    <n v="14295.86"/>
    <n v="6.5494832709579398E-5"/>
    <n v="0.91783230459506771"/>
    <n v="3689"/>
    <s v="Top 90-95"/>
    <s v="B"/>
    <x v="2"/>
  </r>
  <r>
    <s v="SHET"/>
    <x v="12"/>
    <s v="Cotton Flannel|Cotton Flannel|Cotton Flannel"/>
    <s v="SHEET/SHEET SET"/>
    <s v="WR20-1789"/>
    <s v="Blue Snowflake"/>
    <s v="Cal King"/>
    <s v="B"/>
    <n v="415"/>
    <n v="14295.78"/>
    <n v="6.549446619881216E-5"/>
    <n v="0.91789779906126656"/>
    <n v="3690"/>
    <s v="Top 90-95"/>
    <s v="B"/>
    <x v="2"/>
  </r>
  <r>
    <s v="ADUL"/>
    <x v="7"/>
    <s v="Rhapsody|Melody|Harmony"/>
    <s v="COMFORTER (SET)"/>
    <s v="MP10-7329"/>
    <s v="Purple"/>
    <s v="Cal King"/>
    <s v="B"/>
    <n v="166"/>
    <n v="14293.58"/>
    <n v="6.5484387152713424E-5"/>
    <n v="0.91796328344841926"/>
    <n v="3691"/>
    <s v="Top 90-95"/>
    <s v="B"/>
    <x v="2"/>
  </r>
  <r>
    <s v="ADUL"/>
    <x v="6"/>
    <s v="Saben|Barret|Seth"/>
    <s v="COVERLET&amp;BEDSPR"/>
    <s v="MPE13-171"/>
    <s v="Taupe"/>
    <s v="King"/>
    <s v="B"/>
    <n v="211"/>
    <n v="14293.32"/>
    <n v="6.5483195992719934E-5"/>
    <n v="0.91802876664441202"/>
    <n v="3692"/>
    <s v="Top 90-95"/>
    <s v="B"/>
    <x v="2"/>
  </r>
  <r>
    <s v="WIN"/>
    <x v="7"/>
    <s v="Harper|Kaylee|Avery"/>
    <s v="WINDOW PANEL"/>
    <s v="MP40-4513"/>
    <s v="Taupe"/>
    <s v="42x216&quot;"/>
    <s v="B"/>
    <n v="641"/>
    <n v="14270.07"/>
    <n v="6.5376678800994667E-5"/>
    <n v="0.91809414332321304"/>
    <n v="3693"/>
    <s v="Top 90-95"/>
    <s v="B"/>
    <x v="2"/>
  </r>
  <r>
    <s v="HHL"/>
    <x v="17"/>
    <s v="Hallie|Hallie|Hallie"/>
    <s v="COMFORTER (SET)"/>
    <s v="HH10-1684"/>
    <s v="Grey"/>
    <s v="Queen"/>
    <s v="B+"/>
    <n v="129"/>
    <n v="14269.38"/>
    <n v="6.537351764562733E-5"/>
    <n v="0.91815951684085861"/>
    <n v="3694"/>
    <s v="Top 90-95"/>
    <s v="B"/>
    <x v="2"/>
  </r>
  <r>
    <s v="YOUT"/>
    <x v="10"/>
    <s v="Pierre|Pierre|Pierre"/>
    <s v="COMFORTER (SET)"/>
    <s v="CS10-0752-1"/>
    <s v="Black"/>
    <s v="Twin/Twin "/>
    <s v="ARB"/>
    <n v="526"/>
    <n v="14265.38"/>
    <n v="6.5355192107265995E-5"/>
    <n v="0.91822487203296588"/>
    <n v="3695"/>
    <s v="Top 90-95"/>
    <s v="B"/>
    <x v="2"/>
  </r>
  <r>
    <s v="BLK"/>
    <x v="9"/>
    <s v="Heated Plush|Heated Plush|Heated Plush"/>
    <s v="ELECT BLANKET"/>
    <s v="BR54-0525"/>
    <s v="Red"/>
    <s v="Twin"/>
    <s v="B"/>
    <n v="313"/>
    <n v="14259.43"/>
    <n v="6.5327932868953505E-5"/>
    <n v="0.91829019996583483"/>
    <n v="3696"/>
    <s v="Top 90-95"/>
    <s v="B"/>
    <x v="2"/>
  </r>
  <r>
    <s v="SHET"/>
    <x v="12"/>
    <s v="Cotton Flannel|Cotton Flannel|Cotton Flannel"/>
    <s v="SHEET/SHEET SET"/>
    <s v="WR20-3962"/>
    <s v="Black Pine Trees"/>
    <s v="Cal King"/>
    <s v="B"/>
    <n v="409"/>
    <n v="14254.49"/>
    <n v="6.5305300829077251E-5"/>
    <n v="0.91835550526666387"/>
    <n v="3697"/>
    <s v="Top 90-95"/>
    <s v="B"/>
    <x v="2"/>
  </r>
  <r>
    <s v="LGT"/>
    <x v="1"/>
    <s v="Mililani|Mililani|Mililani"/>
    <s v="LGT-FLUSHMOUNTS"/>
    <s v="II152-0142"/>
    <s v="Natural"/>
    <s v="See below"/>
    <s v="B"/>
    <n v="207"/>
    <n v="14245.57"/>
    <n v="6.5264434878531464E-5"/>
    <n v="0.91842076970154241"/>
    <n v="3698"/>
    <s v="Top 90-95"/>
    <s v="B"/>
    <x v="2"/>
  </r>
  <r>
    <s v="FUR"/>
    <x v="16"/>
    <s v="Aubrey|Aubrey|Aubrey"/>
    <s v="ACCENT BENCH"/>
    <s v="5DS105-0050"/>
    <s v="Natural"/>
    <s v="See below"/>
    <s v="B-"/>
    <n v="155"/>
    <n v="14244.58"/>
    <n v="6.5259899307787032E-5"/>
    <n v="0.91848602960085024"/>
    <n v="3699"/>
    <s v="Top 90-95"/>
    <s v="B"/>
    <x v="2"/>
  </r>
  <r>
    <s v="YOUT"/>
    <x v="18"/>
    <s v="Ashton|Garrett|Cody"/>
    <s v="COMFORTER (SET)"/>
    <s v="MZ10-084"/>
    <s v="Khaki/Navy"/>
    <s v="Twin/Twin "/>
    <s v="A"/>
    <n v="448"/>
    <n v="14243.07"/>
    <n v="6.5252981417055633E-5"/>
    <n v="0.91855128258226726"/>
    <n v="3700"/>
    <s v="Top 90-95"/>
    <s v="B"/>
    <x v="2"/>
  </r>
  <r>
    <s v="WIN"/>
    <x v="26"/>
    <s v="Bentley|Abel|Byron"/>
    <s v="WINDOW PANEL"/>
    <s v="SS40-0121"/>
    <s v="Taupe"/>
    <s v="50x95&quot;"/>
    <s v="B"/>
    <n v="536"/>
    <n v="14237.52"/>
    <n v="6.522755473257928E-5"/>
    <n v="0.91861651013699985"/>
    <n v="3701"/>
    <s v="Top 90-95"/>
    <s v="B"/>
    <x v="2"/>
  </r>
  <r>
    <s v="SHET"/>
    <x v="18"/>
    <s v="Polka Dot|Polka Dot|Polka Dot"/>
    <s v="SHEET/SHEET SET"/>
    <s v="MZ20-420"/>
    <s v="Purple"/>
    <s v="Queen"/>
    <s v="B"/>
    <n v="504"/>
    <n v="14236.98"/>
    <n v="6.5225080784900497E-5"/>
    <n v="0.91868173521778473"/>
    <n v="3702"/>
    <s v="Top 90-95"/>
    <s v="B"/>
    <x v="2"/>
  </r>
  <r>
    <s v="LGT"/>
    <x v="1"/>
    <s v="Auburn|Auburn|Auburn"/>
    <s v="LGT-FLOOR LAMPS"/>
    <s v="MP154-0200"/>
    <s v="Gold"/>
    <s v="See below"/>
    <s v="B"/>
    <n v="148"/>
    <n v="14235.73"/>
    <n v="6.5219354054162575E-5"/>
    <n v="0.91874695457183886"/>
    <n v="3703"/>
    <s v="Top 90-95"/>
    <s v="B"/>
    <x v="2"/>
  </r>
  <r>
    <s v="WIN"/>
    <x v="26"/>
    <s v="Mirage|Elysia|Azalea"/>
    <s v="WINDOW PANEL"/>
    <s v="SS40-0102"/>
    <s v="Navy"/>
    <s v="50x95&quot;"/>
    <s v="B"/>
    <n v="676"/>
    <n v="14232.78"/>
    <n v="6.5205838969621094E-5"/>
    <n v="0.91881216041080849"/>
    <n v="3704"/>
    <s v="Top 90-95"/>
    <s v="B"/>
    <x v="2"/>
  </r>
  <r>
    <s v="SHET"/>
    <x v="7"/>
    <s v="Peached Percale|Peached Percale|Peached Percale"/>
    <s v="SHEET/SHEET SET"/>
    <s v="MP20-5403"/>
    <s v="White"/>
    <s v="King"/>
    <s v="B"/>
    <n v="391"/>
    <n v="14229.78"/>
    <n v="6.5192094815850086E-5"/>
    <n v="0.9188773525056243"/>
    <n v="3705"/>
    <s v="Top 90-95"/>
    <s v="B"/>
    <x v="2"/>
  </r>
  <r>
    <s v="LGT"/>
    <x v="1"/>
    <s v="Athena|Athena|Athena"/>
    <s v="LGT-TABLE LAMPS"/>
    <s v="MT153-0049"/>
    <s v="Black"/>
    <s v="See below"/>
    <s v="B"/>
    <n v="315"/>
    <n v="14219.93"/>
    <n v="6.5146968177635288E-5"/>
    <n v="0.91894249947380191"/>
    <n v="3706"/>
    <s v="Top 90-95"/>
    <s v="B"/>
    <x v="2"/>
  </r>
  <r>
    <s v="WIN"/>
    <x v="7"/>
    <s v="Emilia|Natalie|Lillian"/>
    <s v="WINDOW PANEL"/>
    <s v="MP40-6369"/>
    <s v="Champagne"/>
    <s v="50x95&quot; Bla"/>
    <s v="B"/>
    <n v="513"/>
    <n v="14219.52"/>
    <n v="6.5145089809953257E-5"/>
    <n v="0.91900764456361184"/>
    <n v="3707"/>
    <s v="Top 90-95"/>
    <s v="B"/>
    <x v="2"/>
  </r>
  <r>
    <s v="ADUL"/>
    <x v="7"/>
    <s v="Holly|Isabella|Sakura"/>
    <s v="COMFORTER (SET)"/>
    <s v="MP10-4168"/>
    <s v="Purple/Taupe"/>
    <s v="Cal King"/>
    <s v="B"/>
    <n v="168"/>
    <n v="14199.02"/>
    <n v="6.5051171425851403E-5"/>
    <n v="0.91907269573503769"/>
    <n v="3708"/>
    <s v="Top 90-95"/>
    <s v="B"/>
    <x v="2"/>
  </r>
  <r>
    <s v="YOUT"/>
    <x v="25"/>
    <s v="Brooklyn|Maize|Kay"/>
    <s v="COMFORTER (SET)"/>
    <s v="UH10-2155"/>
    <s v="Blue"/>
    <s v="King/Cal K"/>
    <s v="A"/>
    <n v="155"/>
    <n v="14197.18"/>
    <n v="6.5042741678205185E-5"/>
    <n v="0.91913773847671587"/>
    <n v="3709"/>
    <s v="Top 90-95"/>
    <s v="B"/>
    <x v="2"/>
  </r>
  <r>
    <s v="WIN"/>
    <x v="7"/>
    <s v="Cecily|Vera|Rosalie"/>
    <s v="WINDOW PANEL"/>
    <s v="MP40-8258"/>
    <s v="Aqua"/>
    <s v="2-PK 50x84"/>
    <s v="B"/>
    <n v="512"/>
    <n v="14195.23"/>
    <n v="6.5033807978254031E-5"/>
    <n v="0.91920277228469416"/>
    <n v="3710"/>
    <s v="Top 90-95"/>
    <s v="B"/>
    <x v="2"/>
  </r>
  <r>
    <s v="WIN"/>
    <x v="13"/>
    <s v="Raina|Khloe|Arielle"/>
    <s v="WINDOW PANEL"/>
    <s v="ID40-2232"/>
    <s v="Grey/Silver"/>
    <s v="2-PK 50x84"/>
    <s v="B"/>
    <n v="383"/>
    <n v="14188.65"/>
    <n v="6.5003662467649626E-5"/>
    <n v="0.9192677759471618"/>
    <n v="3711"/>
    <s v="Top 90-95"/>
    <s v="B"/>
    <x v="2"/>
  </r>
  <r>
    <s v="BLK"/>
    <x v="7"/>
    <s v="Chloe|Mila|Mila"/>
    <s v="THROW"/>
    <s v="MP50N-5513"/>
    <s v="Ivory"/>
    <s v="50x60&quot;"/>
    <s v="B"/>
    <n v="724"/>
    <n v="14186.2"/>
    <n v="6.4992438075403309E-5"/>
    <n v="0.91933276838523725"/>
    <n v="3712"/>
    <s v="Top 90-95"/>
    <s v="B"/>
    <x v="2"/>
  </r>
  <r>
    <s v="YOUT"/>
    <x v="13"/>
    <s v="Miley|Lana|Harlow"/>
    <s v="COMFORTER (SET)"/>
    <s v="ID10-2320"/>
    <s v="Black/White"/>
    <s v="Twin/Twin "/>
    <s v="B"/>
    <n v="527"/>
    <n v="14178.1"/>
    <n v="6.4955328860221597E-5"/>
    <n v="0.91939772371409745"/>
    <n v="3713"/>
    <s v="Top 90-95"/>
    <s v="B"/>
    <x v="2"/>
  </r>
  <r>
    <s v="BLK"/>
    <x v="7"/>
    <s v="Freshspun Basketweave|Freshspun Basketweave|Freshspun Basketweave"/>
    <s v="BLANKET"/>
    <s v="BL51N-0857"/>
    <s v="Navy"/>
    <s v="Twin"/>
    <s v="B"/>
    <n v="906"/>
    <n v="14165.03"/>
    <n v="6.4895450163625934E-5"/>
    <n v="0.91946261916426109"/>
    <n v="3714"/>
    <s v="Top 90-95"/>
    <s v="B"/>
    <x v="2"/>
  </r>
  <r>
    <s v="ADUL"/>
    <x v="6"/>
    <s v="Alexis|Jeanie|Karissa"/>
    <s v="COMFORTER (SET)"/>
    <s v="CS10-1378"/>
    <s v="Yellow"/>
    <s v="Twin"/>
    <s v="B"/>
    <n v="531"/>
    <n v="14161.23"/>
    <n v="6.4878040902182653E-5"/>
    <n v="0.91952749720516325"/>
    <n v="3715"/>
    <s v="Top 90-95"/>
    <s v="B"/>
    <x v="2"/>
  </r>
  <r>
    <s v="YOUT"/>
    <x v="13"/>
    <s v="Olivia|Ashley|Skye"/>
    <s v="COMFORTER (SET)"/>
    <s v="ID10-166"/>
    <s v="Pink"/>
    <s v="Twin/Twin "/>
    <s v="B"/>
    <n v="423"/>
    <n v="14157.35"/>
    <n v="6.4860265129972161E-5"/>
    <n v="0.91959235747029322"/>
    <n v="3716"/>
    <s v="Top 90-95"/>
    <s v="B"/>
    <x v="2"/>
  </r>
  <r>
    <s v="SHET"/>
    <x v="13"/>
    <s v="Cotton Blend Jersey Knit|Cotton Blend Jersey Knit|Cotton Blend Jersey Knit"/>
    <s v="SHEET/SHEET SET"/>
    <s v="ID20-693"/>
    <s v="Dark Grey"/>
    <s v="Full"/>
    <s v="B"/>
    <n v="624"/>
    <n v="14142.87"/>
    <n v="6.4793926681104113E-5"/>
    <n v="0.91965715139697435"/>
    <n v="3717"/>
    <s v="Top 90-95"/>
    <s v="B"/>
    <x v="2"/>
  </r>
  <r>
    <s v="YOUT"/>
    <x v="10"/>
    <s v="Pierre|Parker|Preston"/>
    <s v="COVERLET&amp;BEDSPR"/>
    <s v="CS14-0864-1"/>
    <s v="Black"/>
    <s v="Full/Queen"/>
    <s v="ARB"/>
    <n v="529"/>
    <n v="14142.16"/>
    <n v="6.4790673898044974E-5"/>
    <n v="0.91972194207087243"/>
    <n v="3718"/>
    <s v="Top 90-95"/>
    <s v="B"/>
    <x v="2"/>
  </r>
  <r>
    <s v="BLK"/>
    <x v="5"/>
    <s v="Parsa AZ|Parsa AZ|Parsa AZ"/>
    <s v="ELECT BLANKET"/>
    <s v="ST54-0045"/>
    <s v="Plum"/>
    <s v="Full"/>
    <s v="ARB-"/>
    <n v="263"/>
    <n v="14140.16"/>
    <n v="6.4781511128864306E-5"/>
    <n v="0.91978672358200131"/>
    <n v="3719"/>
    <s v="Top 90-95"/>
    <s v="B"/>
    <x v="2"/>
  </r>
  <r>
    <s v="ADUL"/>
    <x v="7"/>
    <s v="Bayside|Nantucket|Rockaway"/>
    <s v="COMFORTER (SET)"/>
    <s v="MP10-506"/>
    <s v="Blue"/>
    <s v="Cal King"/>
    <s v="B"/>
    <n v="168"/>
    <n v="14140.01"/>
    <n v="6.4780823921175765E-5"/>
    <n v="0.91985150440592245"/>
    <n v="3720"/>
    <s v="Top 90-95"/>
    <s v="B"/>
    <x v="2"/>
  </r>
  <r>
    <s v="SHET"/>
    <x v="12"/>
    <s v="Cotton Flannel|Cotton Flannel|Cotton Flannel"/>
    <s v="SHEET/SHEET SET"/>
    <s v="WR20-4002"/>
    <s v="Red Plaid"/>
    <s v="Full"/>
    <s v="B"/>
    <n v="544"/>
    <n v="14136.35"/>
    <n v="6.4764056053575131E-5"/>
    <n v="0.91991626846197605"/>
    <n v="3721"/>
    <s v="Top 90-95"/>
    <s v="B"/>
    <x v="2"/>
  </r>
  <r>
    <s v="BATH"/>
    <x v="7"/>
    <s v="Lasso|Copula|Braide"/>
    <s v="BATH RUG"/>
    <s v="MP72-5831"/>
    <s v="Charcoal"/>
    <s v="24x40&quot;"/>
    <s v="B"/>
    <n v="539"/>
    <n v="14134.84"/>
    <n v="6.4757138162843732E-5"/>
    <n v="0.91998102560013895"/>
    <n v="3722"/>
    <s v="Top 90-95"/>
    <s v="B"/>
    <x v="2"/>
  </r>
  <r>
    <s v="ART"/>
    <x v="7"/>
    <s v="Twilight Mystere|Twilight Mystere|Twilight Mystere"/>
    <s v="CANVAS"/>
    <s v="MP95C-0172"/>
    <s v="Blush/Grey"/>
    <s v="See below"/>
    <s v="B"/>
    <n v="196"/>
    <n v="14134.25"/>
    <n v="6.4754435145935436E-5"/>
    <n v="0.92004578003528492"/>
    <n v="3723"/>
    <s v="Top 90-95"/>
    <s v="B"/>
    <x v="2"/>
  </r>
  <r>
    <s v="ADUL"/>
    <x v="7"/>
    <s v="Lola|Brianna|Victoria"/>
    <s v="DUVET&amp;DUVET SET"/>
    <s v="MP12-5673"/>
    <s v="Grey/Peach"/>
    <s v="Full/Queen"/>
    <s v="B"/>
    <n v="247"/>
    <n v="14128.74"/>
    <n v="6.4729191716842688E-5"/>
    <n v="0.92011050922700177"/>
    <n v="3724"/>
    <s v="Top 90-95"/>
    <s v="B"/>
    <x v="2"/>
  </r>
  <r>
    <s v="SHET"/>
    <x v="6"/>
    <s v="Satin|Satin|Satin"/>
    <s v="SHEET/SHEET SET"/>
    <s v="MPE20-910"/>
    <s v="Light Grey"/>
    <s v="Cal King"/>
    <s v="B"/>
    <n v="667"/>
    <n v="14121.93"/>
    <n v="6.4697992487782518E-5"/>
    <n v="0.92017520721948953"/>
    <n v="3725"/>
    <s v="Top 90-95"/>
    <s v="B"/>
    <x v="2"/>
  </r>
  <r>
    <s v="YOUT"/>
    <x v="13"/>
    <s v="Abby|Lara|Nicole"/>
    <s v="COMFORTER (SET)"/>
    <s v="ID10-1674"/>
    <s v="Plum"/>
    <s v="Twin/Twin "/>
    <s v="B"/>
    <n v="314"/>
    <n v="14121.77"/>
    <n v="6.4697259466248055E-5"/>
    <n v="0.92023990447895576"/>
    <n v="3726"/>
    <s v="Top 90-95"/>
    <s v="B"/>
    <x v="2"/>
  </r>
  <r>
    <s v="ADUL"/>
    <x v="6"/>
    <s v="Alice|Leena|Robin"/>
    <s v="COMFORTER (SET)"/>
    <s v="MPE10-1019"/>
    <s v="Mauve"/>
    <s v="Full"/>
    <s v="B"/>
    <n v="432"/>
    <n v="14112"/>
    <n v="6.4652499338800482E-5"/>
    <n v="0.92030455697829461"/>
    <n v="3727"/>
    <s v="Top 90-95"/>
    <s v="B"/>
    <x v="2"/>
  </r>
  <r>
    <s v="WIN"/>
    <x v="7"/>
    <s v="Kyler|Suvi|Juno"/>
    <s v="WINDOW PANEL"/>
    <s v="MP40-7979"/>
    <s v="Natural"/>
    <s v="29x64&quot;"/>
    <s v="B-"/>
    <n v="408"/>
    <n v="14111.37"/>
    <n v="6.4649613066508581E-5"/>
    <n v="0.92036920659136112"/>
    <n v="3728"/>
    <s v="Top 90-95"/>
    <s v="B"/>
    <x v="2"/>
  </r>
  <r>
    <s v="SHET"/>
    <x v="10"/>
    <s v="Cotton Flannel 135GSM|Cotton Flannel 135GSM|Cotton Flannel 135GSM"/>
    <s v="SHEET/SHEET SET"/>
    <s v="CS20-0375"/>
    <s v="Snowflakes Blue"/>
    <s v="Full"/>
    <s v="ARB"/>
    <n v="635"/>
    <n v="14094.9"/>
    <n v="6.4574157662305773E-5"/>
    <n v="0.92043378074902338"/>
    <n v="3729"/>
    <s v="Top 90-95"/>
    <s v="B"/>
    <x v="2"/>
  </r>
  <r>
    <s v="ADUL"/>
    <x v="7"/>
    <s v="Pebble Beach|Pacific Grove|Ocean View"/>
    <s v="DUVET&amp;DUVET SET"/>
    <s v="MP12-8075"/>
    <s v="Aqua"/>
    <s v="Full/Queen"/>
    <s v="B"/>
    <n v="230"/>
    <n v="14089.41"/>
    <n v="6.4549005860904828E-5"/>
    <n v="0.92049832975488433"/>
    <n v="3730"/>
    <s v="Top 90-95"/>
    <s v="B"/>
    <x v="2"/>
  </r>
  <r>
    <s v="SHET"/>
    <x v="10"/>
    <s v="Cotton 144TC|Cotton 144TC|Cotton 144TC"/>
    <s v="SHEET/SHEET SET"/>
    <s v="CS20-1650"/>
    <s v="Scales"/>
    <s v="Full"/>
    <s v="ARB"/>
    <n v="724"/>
    <n v="14088.48"/>
    <n v="6.4544745173235817E-5"/>
    <n v="0.92056287450005758"/>
    <n v="3731"/>
    <s v="Top 90-95"/>
    <s v="B"/>
    <x v="2"/>
  </r>
  <r>
    <s v="ADUL"/>
    <x v="3"/>
    <s v="Porter|Evans|Walker"/>
    <s v="DUVET&amp;DUVET SET"/>
    <s v="AM12-0152"/>
    <s v="Blue/Grey"/>
    <s v="Twin/Twin "/>
    <s v="A++"/>
    <n v="825"/>
    <n v="14077"/>
    <n v="6.4492150878138778E-5"/>
    <n v="0.9206273666509357"/>
    <n v="3732"/>
    <s v="Top 90-95"/>
    <s v="B"/>
    <x v="2"/>
  </r>
  <r>
    <s v="ADUL"/>
    <x v="28"/>
    <s v="Hanae|Hanae|Hanae"/>
    <s v="DUVET&amp;DUVET SET"/>
    <s v="NS12-3252"/>
    <s v="Grey"/>
    <s v="King"/>
    <s v="A"/>
    <n v="168"/>
    <n v="14075.01"/>
    <n v="6.4483033922804018E-5"/>
    <n v="0.92069184968485851"/>
    <n v="3733"/>
    <s v="Top 90-95"/>
    <s v="B"/>
    <x v="2"/>
  </r>
  <r>
    <s v="BLK"/>
    <x v="7"/>
    <s v="Riordan|Ellis|Ellis"/>
    <s v="COMFORTER (SET)"/>
    <s v="MP10-8400"/>
    <s v="Brown"/>
    <s v="Full/Queen"/>
    <s v="B"/>
    <n v="201"/>
    <n v="14070.3"/>
    <n v="6.4461455601383543E-5"/>
    <n v="0.92075631114045986"/>
    <n v="3734"/>
    <s v="Top 90-95"/>
    <s v="B"/>
    <x v="2"/>
  </r>
  <r>
    <s v="ADUL"/>
    <x v="3"/>
    <s v="Porter|Evans|Walker"/>
    <s v="COMFORTER (SET)"/>
    <s v="AM10-0392"/>
    <s v="Clay"/>
    <s v="Twin/Twin "/>
    <s v="A++"/>
    <n v="646"/>
    <n v="14066.01"/>
    <n v="6.4441801461491007E-5"/>
    <n v="0.92082075294192134"/>
    <n v="3735"/>
    <s v="Top 90-95"/>
    <s v="B"/>
    <x v="2"/>
  </r>
  <r>
    <s v="SHET"/>
    <x v="7"/>
    <s v="3M Microcell|3M Microcell|3M Microcell"/>
    <s v="SHEET/SHEET SET"/>
    <s v="MP20-2386"/>
    <s v="Grey"/>
    <s v="King"/>
    <s v="B"/>
    <n v="628"/>
    <n v="14058.48"/>
    <n v="6.4407303635525789E-5"/>
    <n v="0.92088516024555689"/>
    <n v="3736"/>
    <s v="Top 90-95"/>
    <s v="B"/>
    <x v="2"/>
  </r>
  <r>
    <s v="BASI"/>
    <x v="8"/>
    <s v="Rayon from Bamboo|Rayon from Bamboo|Rayon from Bamboo"/>
    <s v="NORMAL PILLOW"/>
    <s v="BASI30-0525"/>
    <s v="Ivory"/>
    <s v="King"/>
    <s v="B"/>
    <n v="710"/>
    <n v="14052.66"/>
    <n v="6.4380639977210037E-5"/>
    <n v="0.92094954088553405"/>
    <n v="3737"/>
    <s v="Top 90-95"/>
    <s v="B"/>
    <x v="2"/>
  </r>
  <r>
    <s v="ADUL"/>
    <x v="3"/>
    <s v="Porter|Evans|Walker"/>
    <s v="COMFORTER (SET)"/>
    <s v="AM10-0450"/>
    <s v="Khaki"/>
    <s v="Full"/>
    <s v="A++"/>
    <n v="564"/>
    <n v="14049.47"/>
    <n v="6.4366025360366869E-5"/>
    <n v="0.92101390691089446"/>
    <n v="3738"/>
    <s v="Top 90-95"/>
    <s v="B"/>
    <x v="2"/>
  </r>
  <r>
    <s v="SHET"/>
    <x v="13"/>
    <s v="Cozy Soft|Cozy Soft|Cozy Soft"/>
    <s v="SHEET/SHEET SET"/>
    <s v="ID20-1534"/>
    <s v="Pink Llamas"/>
    <s v="Full"/>
    <s v="B"/>
    <n v="628"/>
    <n v="14042.59"/>
    <n v="6.4334505434385369E-5"/>
    <n v="0.92107824141632888"/>
    <n v="3739"/>
    <s v="Top 90-95"/>
    <s v="B"/>
    <x v="2"/>
  </r>
  <r>
    <s v="LGT"/>
    <x v="16"/>
    <s v="Zirconia|Zirconia|Zirconia"/>
    <s v="LGT-TABLE LAMPS"/>
    <s v="FB153-1183"/>
    <s v="Green"/>
    <s v="See below"/>
    <s v="B"/>
    <n v="243"/>
    <n v="14027.67"/>
    <n v="6.4266151176297579E-5"/>
    <n v="0.92114250756750515"/>
    <n v="3740"/>
    <s v="Top 90-95"/>
    <s v="B"/>
    <x v="2"/>
  </r>
  <r>
    <s v="SHET"/>
    <x v="12"/>
    <s v="Cotton Flannel|Cotton Flannel|Cotton Flannel"/>
    <s v="SHEET/SHEET SET"/>
    <s v="WR20-1798"/>
    <s v="Brown Plaid"/>
    <s v="Cal King"/>
    <s v="B"/>
    <n v="420"/>
    <n v="14025.73"/>
    <n v="6.4257263290192333E-5"/>
    <n v="0.92120676483079533"/>
    <n v="3741"/>
    <s v="Top 90-95"/>
    <s v="B"/>
    <x v="2"/>
  </r>
  <r>
    <s v="ADUL"/>
    <x v="6"/>
    <s v="Jaxon|Deacon|Ryder"/>
    <s v="COMFORTER (SET)"/>
    <s v="MPE10-1031"/>
    <s v="Aqua/Grey"/>
    <s v="Twin"/>
    <s v="B"/>
    <n v="412"/>
    <n v="14020.6"/>
    <n v="6.4233760787243919E-5"/>
    <n v="0.92127099859158257"/>
    <n v="3742"/>
    <s v="Top 90-95"/>
    <s v="B"/>
    <x v="2"/>
  </r>
  <r>
    <s v="SHET"/>
    <x v="15"/>
    <s v="Cozy Cotton Flannel|Cozy Cotton Flannel|Cozy Cotton Flannel"/>
    <s v="SHEET/SHEET SET"/>
    <s v="TN20-0569"/>
    <s v="Gray Herringbone Check"/>
    <s v="Twin"/>
    <s v="B"/>
    <n v="811"/>
    <n v="14017.48"/>
    <n v="6.4219466867322067E-5"/>
    <n v="0.92133521805844987"/>
    <n v="3743"/>
    <s v="Top 90-95"/>
    <s v="B"/>
    <x v="2"/>
  </r>
  <r>
    <s v="SHET"/>
    <x v="7"/>
    <s v="3M Microcell|3M Microcell|3M Microcell"/>
    <s v="SHEET/SHEET SET"/>
    <s v="MP20-1182"/>
    <s v="Ivory"/>
    <s v="Queen"/>
    <s v="B"/>
    <n v="723"/>
    <n v="13986.95"/>
    <n v="6.4079597195779164E-5"/>
    <n v="0.92139929765564565"/>
    <n v="3744"/>
    <s v="Top 90-95"/>
    <s v="B"/>
    <x v="2"/>
  </r>
  <r>
    <s v="ADUL"/>
    <x v="7"/>
    <s v="Serene|Belle|Monroe"/>
    <s v="COMFORTER (SET)"/>
    <s v="MP10-4187"/>
    <s v="Yellow"/>
    <s v="Cal King"/>
    <s v="B"/>
    <n v="192"/>
    <n v="13986.48"/>
    <n v="6.4077443945021698E-5"/>
    <n v="0.92146337509959064"/>
    <n v="3745"/>
    <s v="Top 90-95"/>
    <s v="B"/>
    <x v="2"/>
  </r>
  <r>
    <s v="BATH"/>
    <x v="7"/>
    <s v="Spa Cotton|Spa Cotton|Spa Cotton"/>
    <s v="BATH RUG"/>
    <s v="MP72-1542"/>
    <s v="Taupe"/>
    <s v="27x45&quot;"/>
    <s v="B"/>
    <n v="667"/>
    <n v="13982.29"/>
    <n v="6.4058247943588203E-5"/>
    <n v="0.92152743334753429"/>
    <n v="3746"/>
    <s v="Top 90-95"/>
    <s v="B"/>
    <x v="2"/>
  </r>
  <r>
    <s v="BLK"/>
    <x v="13"/>
    <s v="Microlight Plush|Microlight Plush|Microlight Plush"/>
    <s v="BLANKET"/>
    <s v="ID51-1088"/>
    <s v="Black"/>
    <s v="King"/>
    <s v="B"/>
    <n v="778"/>
    <n v="13973.55"/>
    <n v="6.4018206642268668E-5"/>
    <n v="0.92159145155417654"/>
    <n v="3747"/>
    <s v="Top 90-95"/>
    <s v="B"/>
    <x v="2"/>
  </r>
  <r>
    <s v="ADUL"/>
    <x v="7"/>
    <s v="Harper|Emery|Mercer"/>
    <s v="COVERLET&amp;BEDSPR"/>
    <s v="MP13-3305"/>
    <s v="Taupe"/>
    <s v="Full/Queen"/>
    <s v="B"/>
    <n v="293"/>
    <n v="13969.93"/>
    <n v="6.4001622030051666E-5"/>
    <n v="0.92165545317620656"/>
    <n v="3748"/>
    <s v="Top 90-95"/>
    <s v="B"/>
    <x v="2"/>
  </r>
  <r>
    <s v="ADUL"/>
    <x v="10"/>
    <s v="Kienna|Kienna|Kienna"/>
    <s v="COVERLET&amp;BEDSPR"/>
    <s v="CS13-1614"/>
    <s v="Blue"/>
    <s v="75x39&quot;"/>
    <s v="ARB"/>
    <n v="492"/>
    <n v="13962.96"/>
    <n v="6.3969689779457033E-5"/>
    <n v="0.92171942286598607"/>
    <n v="3749"/>
    <s v="Top 90-95"/>
    <s v="B"/>
    <x v="2"/>
  </r>
  <r>
    <s v="ADUL"/>
    <x v="3"/>
    <s v="Mina|Hanna|Aera"/>
    <s v="COMFORTER (SET)"/>
    <s v="AM10-0016"/>
    <s v="Neutral"/>
    <s v="Twin/Twin "/>
    <s v="A++"/>
    <n v="565"/>
    <n v="13961.68"/>
    <n v="6.3963825607181413E-5"/>
    <n v="0.92178338669159321"/>
    <n v="3750"/>
    <s v="Top 90-95"/>
    <s v="B"/>
    <x v="2"/>
  </r>
  <r>
    <s v="TOWL"/>
    <x v="2"/>
    <s v="Luce|Luce|Luce"/>
    <s v="BATH TOWEL"/>
    <s v="MPS73-476"/>
    <s v="Grey"/>
    <s v="6-Piece"/>
    <s v="B"/>
    <n v="301"/>
    <n v="13959.48"/>
    <n v="6.3953746561082664E-5"/>
    <n v="0.92184734043815431"/>
    <n v="3751"/>
    <s v="Top 90-95"/>
    <s v="B"/>
    <x v="2"/>
  </r>
  <r>
    <s v="SHET"/>
    <x v="10"/>
    <s v="Cotton Flannel 135GSM|Cotton Flannel 135GSM|Cotton Flannel 135GSM"/>
    <s v="SHEET/SHEET SET"/>
    <s v="CS20-1717"/>
    <s v="Bear/Trees"/>
    <s v="King"/>
    <s v="ARB"/>
    <n v="517"/>
    <n v="13953.83"/>
    <n v="6.3927861738147284E-5"/>
    <n v="0.92191126829989245"/>
    <n v="3752"/>
    <s v="Top 90-95"/>
    <s v="B"/>
    <x v="2"/>
  </r>
  <r>
    <s v="ART"/>
    <x v="7"/>
    <s v="Peaceful River|Peaceful River|Peaceful River"/>
    <s v="CANVAS"/>
    <s v="MP95C-0323"/>
    <s v="Green Multi"/>
    <s v="See below"/>
    <s v="B"/>
    <n v="260"/>
    <n v="13934.82"/>
    <n v="6.3840769617085026E-5"/>
    <n v="0.92197510906950952"/>
    <n v="3753"/>
    <s v="Top 90-95"/>
    <s v="B"/>
    <x v="2"/>
  </r>
  <r>
    <s v="SHET"/>
    <x v="10"/>
    <s v="Cotton Flannel 135GSM|Cotton Flannel 135GSM|Cotton Flannel 135GSM"/>
    <s v="SHEET/SHEET SET"/>
    <s v="CS20-1411"/>
    <s v="Novalty Seafoam Foxes"/>
    <s v="Queen"/>
    <s v="ARB"/>
    <n v="482"/>
    <n v="13923.44"/>
    <n v="6.3788633460447013E-5"/>
    <n v="0.92203889770296998"/>
    <n v="3754"/>
    <s v="Top 90-95"/>
    <s v="B"/>
    <x v="2"/>
  </r>
  <r>
    <s v="SHET"/>
    <x v="7"/>
    <s v="3M Microcell|3M Microcell|3M Microcell"/>
    <s v="SHEET/SHEET SET"/>
    <s v="MP20-2391"/>
    <s v="Seafoam"/>
    <s v="King"/>
    <s v="B"/>
    <n v="608"/>
    <n v="13916.01"/>
    <n v="6.3754593772940836E-5"/>
    <n v="0.92210265229674293"/>
    <n v="3755"/>
    <s v="Top 90-95"/>
    <s v="B"/>
    <x v="2"/>
  </r>
  <r>
    <s v="SHET"/>
    <x v="10"/>
    <s v="Cotton 144TC|Cotton 144TC|Cotton 144TC"/>
    <s v="SHEET/SHEET SET"/>
    <s v="CS20-0580"/>
    <s v="Diamond Grey"/>
    <s v="King"/>
    <s v="ARB"/>
    <n v="569"/>
    <n v="13910.57"/>
    <n v="6.3729671040769405E-5"/>
    <n v="0.92216638196778367"/>
    <n v="3756"/>
    <s v="Top 90-95"/>
    <s v="B"/>
    <x v="2"/>
  </r>
  <r>
    <s v="BLK"/>
    <x v="13"/>
    <s v="Malea|Leena|Leena"/>
    <s v="COMFORTER (SET)"/>
    <s v="ID10-2234"/>
    <s v="Black/White"/>
    <s v="Twin/Twin "/>
    <s v="B"/>
    <n v="477"/>
    <n v="13907.82"/>
    <n v="6.3717072233145992E-5"/>
    <n v="0.92223009904001685"/>
    <n v="3757"/>
    <s v="Top 90-95"/>
    <s v="B"/>
    <x v="2"/>
  </r>
  <r>
    <s v="BLK"/>
    <x v="5"/>
    <s v="Parsa AZ|Parsa AZ|Parsa AZ"/>
    <s v="ELECT BLANKET"/>
    <s v="ST54-0046"/>
    <s v="Plum"/>
    <s v="Queen"/>
    <s v="ARB-"/>
    <n v="199"/>
    <n v="13904.17"/>
    <n v="6.3700350179391265E-5"/>
    <n v="0.92229379939019629"/>
    <n v="3758"/>
    <s v="Top 90-95"/>
    <s v="B"/>
    <x v="2"/>
  </r>
  <r>
    <s v="BLK"/>
    <x v="5"/>
    <s v="Dream Soft Heated|Dream Soft Heated|Dream Soft Heated"/>
    <s v="ELECT BLANKET"/>
    <s v="ST54-3582"/>
    <s v="Grey"/>
    <s v="King"/>
    <s v="TBD"/>
    <n v="163"/>
    <n v="13903.2"/>
    <n v="6.3695906236338649E-5"/>
    <n v="0.92235749529643263"/>
    <n v="3759"/>
    <s v="Top 90-95"/>
    <s v="B"/>
    <x v="2"/>
  </r>
  <r>
    <s v="SHET"/>
    <x v="7"/>
    <s v="Silk|Silk|Silk"/>
    <s v="PILLOWCASE"/>
    <s v="MP21-7480"/>
    <s v="Pink"/>
    <s v="King"/>
    <s v="B"/>
    <n v="444"/>
    <n v="13895.93"/>
    <n v="6.3662599570366908E-5"/>
    <n v="0.92242115789600299"/>
    <n v="3760"/>
    <s v="Top 90-95"/>
    <s v="B"/>
    <x v="2"/>
  </r>
  <r>
    <s v="ADUL"/>
    <x v="28"/>
    <s v="Hanae|Hanae|Hanae"/>
    <s v="DUVET&amp;DUVET SET"/>
    <s v="NS12-3246"/>
    <s v="White"/>
    <s v="King"/>
    <s v="A"/>
    <n v="160"/>
    <n v="13893.78"/>
    <n v="6.3652749593497699E-5"/>
    <n v="0.92248481064559651"/>
    <n v="3761"/>
    <s v="Top 90-95"/>
    <s v="B"/>
    <x v="2"/>
  </r>
  <r>
    <s v="BLK"/>
    <x v="5"/>
    <s v="Dream Soft Heated|Dream Soft Heated|Dream Soft Heated"/>
    <s v="ELECT BLANKET"/>
    <s v="ST54-3581"/>
    <s v="Grey"/>
    <s v="Queen"/>
    <s v="TBD"/>
    <n v="185"/>
    <n v="13853.95"/>
    <n v="6.3470273045264676E-5"/>
    <n v="0.92254828091864183"/>
    <n v="3762"/>
    <s v="Top 90-95"/>
    <s v="B"/>
    <x v="2"/>
  </r>
  <r>
    <s v="BASI"/>
    <x v="7"/>
    <s v="Quiet Nights|Ensure|Ensure"/>
    <s v="MATT PAD/TOPPER"/>
    <s v="BASI16-0033"/>
    <s v="White"/>
    <s v="Full"/>
    <s v="B"/>
    <n v="630"/>
    <n v="13850.66"/>
    <n v="6.3455200289962466E-5"/>
    <n v="0.92261173611893177"/>
    <n v="3763"/>
    <s v="Top 90-95"/>
    <s v="B"/>
    <x v="2"/>
  </r>
  <r>
    <s v="BLK"/>
    <x v="15"/>
    <s v="Sherpa|Sherpa|Sherpa"/>
    <s v="ELECT BLANKET"/>
    <s v="TN54-0492"/>
    <s v="Ivory"/>
    <s v="Full"/>
    <s v="B"/>
    <n v="249"/>
    <n v="13849.42"/>
    <n v="6.3449519373070452E-5"/>
    <n v="0.92267518563830486"/>
    <n v="3764"/>
    <s v="Top 90-95"/>
    <s v="B"/>
    <x v="2"/>
  </r>
  <r>
    <s v="SHET"/>
    <x v="13"/>
    <s v="Cotton Blend Jersey Knit|Cotton Blend Jersey Knit|Cotton Blend Jersey Knit"/>
    <s v="SHEET/SHEET SET"/>
    <s v="ID20-688"/>
    <s v="White"/>
    <s v="Twin XL"/>
    <s v="B"/>
    <n v="657"/>
    <n v="13845.35"/>
    <n v="6.3430873137787801E-5"/>
    <n v="0.92273861651144262"/>
    <n v="3765"/>
    <s v="Top 90-95"/>
    <s v="B"/>
    <x v="2"/>
  </r>
  <r>
    <s v="ADUL"/>
    <x v="7"/>
    <s v="Brielle|Joyce|Elsie"/>
    <s v="COMFORTER (SET)"/>
    <s v="MP10-8367"/>
    <s v="Blue"/>
    <s v="Full/Queen"/>
    <s v="TBD"/>
    <n v="291"/>
    <n v="13845.06"/>
    <n v="6.34295445362566E-5"/>
    <n v="0.92280204605597893"/>
    <n v="3766"/>
    <s v="Top 90-95"/>
    <s v="B"/>
    <x v="2"/>
  </r>
  <r>
    <s v="ADUL"/>
    <x v="7"/>
    <s v="Laurel|Vivian|Piedmont"/>
    <s v="COMFORTER (SET)"/>
    <s v="MP10-641"/>
    <s v="Seafoam"/>
    <s v="Cal King"/>
    <s v="B"/>
    <n v="204"/>
    <n v="13842.69"/>
    <n v="6.3418686654777507E-5"/>
    <n v="0.92286546474263376"/>
    <n v="3767"/>
    <s v="Top 90-95"/>
    <s v="B"/>
    <x v="2"/>
  </r>
  <r>
    <s v="WIN"/>
    <x v="13"/>
    <s v="Raina|Khloe|Arielle"/>
    <s v="WINDOW PANEL"/>
    <s v="ID40-1616"/>
    <s v="Blush/Gold"/>
    <s v="50x63&quot;"/>
    <s v="B"/>
    <n v="647"/>
    <n v="13840.78"/>
    <n v="6.3409936210209972E-5"/>
    <n v="0.92292887467884399"/>
    <n v="3768"/>
    <s v="Top 90-95"/>
    <s v="B"/>
    <x v="2"/>
  </r>
  <r>
    <s v="FUO"/>
    <x v="32"/>
    <s v="Carly|Carly|Carly"/>
    <s v="MOTION"/>
    <s v="CH100-1002"/>
    <s v="Blue"/>
    <s v="See below"/>
    <s v="ORT"/>
    <n v="38"/>
    <n v="13832.06"/>
    <n v="6.3369986536582239E-5"/>
    <n v="0.92299224466538055"/>
    <n v="3769"/>
    <s v="Top 90-95"/>
    <s v="B"/>
    <x v="2"/>
  </r>
  <r>
    <s v="ADUL"/>
    <x v="3"/>
    <s v="Porter|Evans|Walker"/>
    <s v="COMFORTER (SET)"/>
    <s v="AM10-0452"/>
    <s v="Clay"/>
    <s v="Full"/>
    <s v="A++"/>
    <n v="551"/>
    <n v="13830.14"/>
    <n v="6.336119027816881E-5"/>
    <n v="0.92305560585565871"/>
    <n v="3770"/>
    <s v="Top 90-95"/>
    <s v="B"/>
    <x v="2"/>
  </r>
  <r>
    <s v="YOUT"/>
    <x v="13"/>
    <s v="Cassiopeia|Karissa|Lisa"/>
    <s v="DUVET&amp;DUVET SET"/>
    <s v="ID12-1989"/>
    <s v="Aqua"/>
    <s v="Twin/Twin "/>
    <s v="B"/>
    <n v="517"/>
    <n v="13825.03"/>
    <n v="6.3337779402912198E-5"/>
    <n v="0.92311894363506164"/>
    <n v="3771"/>
    <s v="Top 90-95"/>
    <s v="B"/>
    <x v="2"/>
  </r>
  <r>
    <s v="BATH"/>
    <x v="0"/>
    <s v="Martha's Garden"/>
    <s v="SHOWER CURTAIN"/>
    <s v="MT70-0482"/>
    <s v="Blue"/>
    <s v="72x72&quot;"/>
    <s v="ART"/>
    <n v="975"/>
    <n v="13815.09"/>
    <n v="6.3292240440084268E-5"/>
    <n v="0.92318223587550174"/>
    <n v="3772"/>
    <s v="Top 90-95"/>
    <s v="B"/>
    <x v="2"/>
  </r>
  <r>
    <s v="SHET"/>
    <x v="6"/>
    <s v="Satin|Satin|Satin"/>
    <s v="SHEET/SHEET SET"/>
    <s v="MPE20-1141"/>
    <s v="Midnight Blue"/>
    <s v="Cal King"/>
    <s v="B"/>
    <n v="558"/>
    <n v="13800.07"/>
    <n v="6.3223428043537451E-5"/>
    <n v="0.92324545930354529"/>
    <n v="3773"/>
    <s v="Top 90-95"/>
    <s v="B"/>
    <x v="2"/>
  </r>
  <r>
    <s v="YOUT"/>
    <x v="18"/>
    <s v="Chloe|Camille|Christa"/>
    <s v="COMFORTER (SET)"/>
    <s v="MZ10-225"/>
    <s v="Teal"/>
    <s v="Twin/Twin "/>
    <s v="B+"/>
    <n v="438"/>
    <n v="13789.83"/>
    <n v="6.3176514665332426E-5"/>
    <n v="0.92330863581821065"/>
    <n v="3774"/>
    <s v="Top 90-95"/>
    <s v="B"/>
    <x v="2"/>
  </r>
  <r>
    <s v="ADUL"/>
    <x v="3"/>
    <s v="Mina|Hanna|Aera"/>
    <s v="COMFORTER (SET)"/>
    <s v="AM10-0010"/>
    <s v="Light Grey"/>
    <s v="Twin/Twin "/>
    <s v="A+"/>
    <n v="551"/>
    <n v="13779.26"/>
    <n v="6.3128089430212594E-5"/>
    <n v="0.92337176390764086"/>
    <n v="3775"/>
    <s v="Top 90-95"/>
    <s v="B"/>
    <x v="2"/>
  </r>
  <r>
    <s v="SHET"/>
    <x v="13"/>
    <s v="Microfiber|Microfiber|Microfiber"/>
    <s v="SHEET/SHEET SET"/>
    <s v="ID20-135"/>
    <s v="Grey"/>
    <s v="Queen"/>
    <s v="B"/>
    <n v="961"/>
    <n v="13778.97"/>
    <n v="6.3126760828681393E-5"/>
    <n v="0.92343489066846951"/>
    <n v="3776"/>
    <s v="Top 90-95"/>
    <s v="B"/>
    <x v="2"/>
  </r>
  <r>
    <s v="YOUT"/>
    <x v="13"/>
    <s v="Felicia|Isabel|Alyssa"/>
    <s v="COMFORTER (SET)"/>
    <s v="ID10-1660"/>
    <s v="Navy"/>
    <s v="Twin/Twin "/>
    <s v="B+"/>
    <n v="413"/>
    <n v="13770.27"/>
    <n v="6.3086902782745477E-5"/>
    <n v="0.92349797757125229"/>
    <n v="3777"/>
    <s v="Top 90-95"/>
    <s v="B"/>
    <x v="2"/>
  </r>
  <r>
    <s v="SHET"/>
    <x v="10"/>
    <s v="Cotton Flannel 135GSM|Cotton Flannel 135GSM|Cotton Flannel 135GSM"/>
    <s v="SHEET/SHEET SET"/>
    <s v="CS20-0361"/>
    <s v="Plaid Grey/Red"/>
    <s v="Queen"/>
    <s v="ARB"/>
    <n v="570"/>
    <n v="13759.8"/>
    <n v="6.3038935686084673E-5"/>
    <n v="0.92356101650693834"/>
    <n v="3778"/>
    <s v="Top 90-95"/>
    <s v="B"/>
    <x v="2"/>
  </r>
  <r>
    <s v="ADUL"/>
    <x v="7"/>
    <s v="Lola|Brianna|Victoria"/>
    <s v="DUVET&amp;DUVET SET"/>
    <s v="MP12-260"/>
    <s v="Taupe Grey/Purple"/>
    <s v="Full/Queen"/>
    <s v="B+"/>
    <n v="244"/>
    <n v="13749.95"/>
    <n v="6.2993809047869889E-5"/>
    <n v="0.92362401031598618"/>
    <n v="3779"/>
    <s v="Top 90-95"/>
    <s v="B"/>
    <x v="2"/>
  </r>
  <r>
    <s v="SHET"/>
    <x v="10"/>
    <s v="Cotton 144TC|Cotton 144TC|Cotton 144TC"/>
    <s v="SHEET/SHEET SET"/>
    <s v="CS20-0571"/>
    <s v="Lama Multi"/>
    <s v="Twin XL"/>
    <s v="ARB"/>
    <n v="846"/>
    <n v="13747.44"/>
    <n v="6.2982309772548149E-5"/>
    <n v="0.92368699262575871"/>
    <n v="3780"/>
    <s v="Top 90-95"/>
    <s v="B"/>
    <x v="2"/>
  </r>
  <r>
    <s v="SHET"/>
    <x v="7"/>
    <s v="300 Thread Count Organic Cotton|300 Thread Count Organic Cotton|300 Thread"/>
    <s v="SHEET/SHEET SET"/>
    <s v="MP20-8247"/>
    <s v="Grey"/>
    <s v="Queen"/>
    <s v="B"/>
    <n v="429"/>
    <n v="13747.4"/>
    <n v="6.298212651716453E-5"/>
    <n v="0.92374997475227583"/>
    <n v="3781"/>
    <s v="Top 90-95"/>
    <s v="B"/>
    <x v="2"/>
  </r>
  <r>
    <s v="ADUL"/>
    <x v="7"/>
    <s v="Quebec|Mansfield|Vancouver"/>
    <s v="COVERLET&amp;BEDSPR"/>
    <s v="MP13-8478"/>
    <s v="Balsam Green"/>
    <s v="Full/Queen"/>
    <s v="B"/>
    <n v="377"/>
    <n v="13745.19"/>
    <n v="6.2972001657219886E-5"/>
    <n v="0.923812946753933"/>
    <n v="3782"/>
    <s v="Top 90-95"/>
    <s v="B"/>
    <x v="2"/>
  </r>
  <r>
    <s v="SHET"/>
    <x v="15"/>
    <s v="Micro Fleece|Micro Fleece|Micro Fleece"/>
    <s v="SHEET/SHEET SET"/>
    <s v="TN20-0531"/>
    <s v="Grey Geo"/>
    <s v="King"/>
    <s v="B"/>
    <n v="366"/>
    <n v="13737.58"/>
    <n v="6.2937137320487444E-5"/>
    <n v="0.92387588389125352"/>
    <n v="3783"/>
    <s v="Top 90-95"/>
    <s v="B"/>
    <x v="2"/>
  </r>
  <r>
    <s v="TOWL"/>
    <x v="3"/>
    <s v="400GSM Essential Bundle|400GSM Essential Bundle|400GSM Essential Bundle"/>
    <s v="BATH TOWEL"/>
    <s v="AM73-0250"/>
    <s v="Indigo"/>
    <s v="12-Piece"/>
    <s v="NEW"/>
    <n v="530"/>
    <n v="13733.8"/>
    <n v="6.2919819686735979E-5"/>
    <n v="0.92393880371094028"/>
    <n v="3784"/>
    <s v="Top 90-95"/>
    <s v="B"/>
    <x v="2"/>
  </r>
  <r>
    <s v="YOUT"/>
    <x v="13"/>
    <s v="Felicia|Isabel|Alyssa"/>
    <s v="DUVET&amp;DUVET SET"/>
    <s v="ID12-1783"/>
    <s v="Blush"/>
    <s v="Full/Queen"/>
    <s v="A"/>
    <n v="389"/>
    <n v="13728.57"/>
    <n v="6.2895859045328524E-5"/>
    <n v="0.92400169956998557"/>
    <n v="3785"/>
    <s v="Top 90-95"/>
    <s v="B"/>
    <x v="2"/>
  </r>
  <r>
    <s v="SHET"/>
    <x v="13"/>
    <s v="Cozy Soft|Cozy Soft|Cozy Soft"/>
    <s v="SHEET/SHEET SET"/>
    <s v="ID20-2046"/>
    <s v="Grey Sloths"/>
    <s v="Full"/>
    <s v="B"/>
    <n v="611"/>
    <n v="13722.38"/>
    <n v="6.2867500274714361E-5"/>
    <n v="0.9240645670702603"/>
    <n v="3786"/>
    <s v="Top 90-95"/>
    <s v="B"/>
    <x v="2"/>
  </r>
  <r>
    <s v="ADUL"/>
    <x v="1"/>
    <s v="Shay|Shay|Shay"/>
    <s v="COMFORTER (SET)"/>
    <s v="II10-1325"/>
    <s v="Taupe"/>
    <s v="King/Cal K"/>
    <s v="B"/>
    <n v="188"/>
    <n v="13704.27"/>
    <n v="6.2784531399783403E-5"/>
    <n v="0.92412735160166004"/>
    <n v="3787"/>
    <s v="Top 90-95"/>
    <s v="B"/>
    <x v="2"/>
  </r>
  <r>
    <s v="YOUT"/>
    <x v="13"/>
    <s v="Joni|Adley|Callie"/>
    <s v="COVERLET&amp;BEDSPR"/>
    <s v="ID13-1414"/>
    <s v="Purple"/>
    <s v="Daybed"/>
    <s v="B"/>
    <n v="345"/>
    <n v="13701.18"/>
    <n v="6.2770374921399276E-5"/>
    <n v="0.92419012197658146"/>
    <n v="3788"/>
    <s v="Top 90-95"/>
    <s v="B"/>
    <x v="2"/>
  </r>
  <r>
    <s v="BASI"/>
    <x v="8"/>
    <s v="3&quot; Gel Memory Foam with 3M Cover|3&quot; Gel Memory Foam with 3M Cover|3&quot; Gel Me"/>
    <s v="MATT PAD/TOPPER"/>
    <s v="BASI16-0392"/>
    <s v="White"/>
    <s v="Full"/>
    <s v="B"/>
    <n v="146"/>
    <n v="13689.21"/>
    <n v="6.2715535747852967E-5"/>
    <n v="0.92425283751232934"/>
    <n v="3789"/>
    <s v="Top 90-95"/>
    <s v="B"/>
    <x v="2"/>
  </r>
  <r>
    <s v="BATH"/>
    <x v="13"/>
    <s v="Raina|Khloe|Arielle"/>
    <s v="SHOWER CURTAIN"/>
    <s v="ID70-1291"/>
    <s v="Aqua/Silver"/>
    <s v="72x72&quot;"/>
    <s v="B"/>
    <n v="953"/>
    <n v="13682.59"/>
    <n v="6.2685206981864957E-5"/>
    <n v="0.92431552271931117"/>
    <n v="3790"/>
    <s v="Top 90-95"/>
    <s v="B"/>
    <x v="2"/>
  </r>
  <r>
    <s v="LGT"/>
    <x v="16"/>
    <s v="Borel|Borel|Borel"/>
    <s v="LGT-TABLE LAMPS"/>
    <s v="UH153-0099"/>
    <s v="Dark Blue"/>
    <s v="See below"/>
    <s v="B"/>
    <n v="226"/>
    <n v="13676.88"/>
    <n v="6.2659047275854141E-5"/>
    <n v="0.92437818176658704"/>
    <n v="3791"/>
    <s v="Top 90-95"/>
    <s v="B"/>
    <x v="2"/>
  </r>
  <r>
    <s v="HHL"/>
    <x v="17"/>
    <s v="Maya Bay|Maya Bay|Maya Bay"/>
    <s v="NORMAL PILLOW"/>
    <s v="HH30-1229A"/>
    <s v="White"/>
    <s v="16x16&quot;"/>
    <s v="B+"/>
    <n v="582"/>
    <n v="13669.73"/>
    <n v="6.2626290376033243E-5"/>
    <n v="0.92444080805696305"/>
    <n v="3792"/>
    <s v="Top 90-95"/>
    <s v="B"/>
    <x v="2"/>
  </r>
  <r>
    <s v="SHET"/>
    <x v="10"/>
    <s v="Cotton 144TC|Cotton 144TC|Cotton 144TC"/>
    <s v="SHEET/SHEET SET"/>
    <s v="CS20-1563"/>
    <s v="Adelia Gray"/>
    <s v="Full"/>
    <s v="ARB"/>
    <n v="740"/>
    <n v="13667.8"/>
    <n v="6.2617448303773905E-5"/>
    <n v="0.92450342550526687"/>
    <n v="3793"/>
    <s v="Top 90-95"/>
    <s v="B"/>
    <x v="2"/>
  </r>
  <r>
    <s v="SHET"/>
    <x v="9"/>
    <s v="Oversized Cotton Flannel|Oversized Cotton Flannel|Oversized Cotton Flannel"/>
    <s v="SHEET/SHEET SET"/>
    <s v="BR20-4172"/>
    <s v="Beige/White Stripes"/>
    <s v="Queen"/>
    <s v="B"/>
    <n v="450"/>
    <n v="13666.17"/>
    <n v="6.2609980646891663E-5"/>
    <n v="0.92456603548591376"/>
    <n v="3794"/>
    <s v="Top 90-95"/>
    <s v="B"/>
    <x v="2"/>
  </r>
  <r>
    <s v="HHL"/>
    <x v="17"/>
    <s v="Morgan|Morgan|Morgan"/>
    <s v="COMFORTER (SET)"/>
    <s v="HH10-1865"/>
    <s v="White/Blue"/>
    <s v="Queen"/>
    <s v="TBD"/>
    <n v="122"/>
    <n v="13645.79"/>
    <n v="6.2516612028940639E-5"/>
    <n v="0.9246285520979427"/>
    <n v="3795"/>
    <s v="Top 90-95"/>
    <s v="B"/>
    <x v="2"/>
  </r>
  <r>
    <s v="WIN"/>
    <x v="7"/>
    <s v="Emilia|Natalie|Lillian"/>
    <s v="WINDOW PANEL"/>
    <s v="MP40-2684"/>
    <s v="Champagne"/>
    <s v="50x108&quot;"/>
    <s v="B"/>
    <n v="589"/>
    <n v="13630.22"/>
    <n v="6.2445279870869131E-5"/>
    <n v="0.92469099737781357"/>
    <n v="3796"/>
    <s v="Top 90-95"/>
    <s v="B"/>
    <x v="2"/>
  </r>
  <r>
    <s v="ADUL"/>
    <x v="7"/>
    <s v="Laurel|Vivian|Piedmont"/>
    <s v="COMFORTER (SET)"/>
    <s v="MP10-2577"/>
    <s v="Grey"/>
    <s v="Full"/>
    <s v="B"/>
    <n v="254"/>
    <n v="13619.16"/>
    <n v="6.239460975730003E-5"/>
    <n v="0.92475339198757089"/>
    <n v="3797"/>
    <s v="Top 90-95"/>
    <s v="B"/>
    <x v="2"/>
  </r>
  <r>
    <s v="SHET"/>
    <x v="7"/>
    <s v="3M Microcell|3M Microcell|3M Microcell"/>
    <s v="SHEET/SHEET SET"/>
    <s v="MP20-1192"/>
    <s v="Khaki"/>
    <s v="Queen"/>
    <s v="B"/>
    <n v="710"/>
    <n v="13617"/>
    <n v="6.2384713966584914E-5"/>
    <n v="0.92481577670153747"/>
    <n v="3798"/>
    <s v="Top 90-95"/>
    <s v="B"/>
    <x v="2"/>
  </r>
  <r>
    <s v="BLK"/>
    <x v="1"/>
    <s v="Bree Knit|Bree Knit|Bree Knit"/>
    <s v="BLANKET"/>
    <s v="II51-1143"/>
    <s v="Indigo"/>
    <s v="Full/Queen"/>
    <s v="B"/>
    <n v="341"/>
    <n v="13609.06"/>
    <n v="6.2348337772937651E-5"/>
    <n v="0.92487812503931044"/>
    <n v="3799"/>
    <s v="Top 90-95"/>
    <s v="B"/>
    <x v="2"/>
  </r>
  <r>
    <s v="WIN"/>
    <x v="7"/>
    <s v="Kyler|Suvi|Juno"/>
    <s v="WINDOW PANEL"/>
    <s v="MP40-7968"/>
    <s v="White"/>
    <s v="27x64&quot;"/>
    <s v="B-"/>
    <n v="404"/>
    <n v="13608.91"/>
    <n v="6.234765056524911E-5"/>
    <n v="0.92494047268987567"/>
    <n v="3800"/>
    <s v="Top 90-95"/>
    <s v="B"/>
    <x v="2"/>
  </r>
  <r>
    <s v="ADUL"/>
    <x v="7"/>
    <s v="Simple Fit|Simple Fit|Simple Fit"/>
    <s v="BED SKIRT&amp;SHAM"/>
    <s v="MP11-5368"/>
    <s v="Khaki"/>
    <s v="One Size"/>
    <s v="B"/>
    <n v="1938"/>
    <n v="13606.1"/>
    <n v="6.2334776874550262E-5"/>
    <n v="0.92500280746675023"/>
    <n v="3801"/>
    <s v="Top 90-95"/>
    <s v="B"/>
    <x v="2"/>
  </r>
  <r>
    <s v="BATH"/>
    <x v="0"/>
    <s v="Martha's Garden"/>
    <s v="SHOWER CURTAIN"/>
    <s v="MT70-0483"/>
    <s v="Sage"/>
    <s v="72x72&quot;"/>
    <s v="ART"/>
    <n v="965"/>
    <n v="13591.71"/>
    <n v="6.2268850750295347E-5"/>
    <n v="0.92506507631750057"/>
    <n v="3802"/>
    <s v="Top 90-95"/>
    <s v="B"/>
    <x v="2"/>
  </r>
  <r>
    <s v="ADUL"/>
    <x v="34"/>
    <s v="Cara"/>
    <s v="COMFORTER (SET)"/>
    <s v="RH10-0006"/>
    <s v="Red"/>
    <s v="Queen"/>
    <s v="TBD"/>
    <n v="853"/>
    <n v="13590.79"/>
    <n v="6.2264635876472244E-5"/>
    <n v="0.92512734095337701"/>
    <n v="3803"/>
    <s v="Top 90-95"/>
    <s v="B"/>
    <x v="2"/>
  </r>
  <r>
    <s v="ADUL"/>
    <x v="7"/>
    <s v="Harper|Emery|Mercer"/>
    <s v="COVERLET&amp;BEDSPR"/>
    <s v="MP13-8007"/>
    <s v="Rust"/>
    <s v="Full/Queen"/>
    <s v="B"/>
    <n v="283"/>
    <n v="13581.98"/>
    <n v="6.2224273878231393E-5"/>
    <n v="0.92518956522725526"/>
    <n v="3804"/>
    <s v="Top 90-95"/>
    <s v="B"/>
    <x v="2"/>
  </r>
  <r>
    <s v="YOUT"/>
    <x v="13"/>
    <s v="Lucy|Vera|Elise"/>
    <s v="COMFORTER (SET)"/>
    <s v="ID10-2370"/>
    <s v="Black"/>
    <s v="Full/Queen"/>
    <s v="B"/>
    <n v="317"/>
    <n v="13579.04"/>
    <n v="6.221080460753582E-5"/>
    <n v="0.92525177603186282"/>
    <n v="3805"/>
    <s v="Top 90-95"/>
    <s v="B"/>
    <x v="2"/>
  </r>
  <r>
    <s v="LGT"/>
    <x v="1"/>
    <s v="Holloway|Holloway|Holloway"/>
    <s v="LGT-FLOOR LAMPS"/>
    <s v="MPS154-0087"/>
    <s v="White/Gold"/>
    <s v="See below"/>
    <s v="B"/>
    <n v="97"/>
    <n v="13578.97"/>
    <n v="6.221048391061449E-5"/>
    <n v="0.92531398651577346"/>
    <n v="3806"/>
    <s v="Top 90-95"/>
    <s v="B"/>
    <x v="2"/>
  </r>
  <r>
    <s v="WIN"/>
    <x v="26"/>
    <s v="Mirage|Elysia|Azalea"/>
    <s v="WINDOW PANEL"/>
    <s v="SS40-0018"/>
    <s v="Silver"/>
    <s v="50x108&quot;"/>
    <s v="B"/>
    <n v="626"/>
    <n v="13577.46"/>
    <n v="6.2203566019883077E-5"/>
    <n v="0.92537619008179339"/>
    <n v="3807"/>
    <s v="Top 90-95"/>
    <s v="B"/>
    <x v="2"/>
  </r>
  <r>
    <s v="SHET"/>
    <x v="10"/>
    <s v="Cotton Flannel 135GSM|Cotton Flannel 135GSM|Cotton Flannel 135GSM"/>
    <s v="SHEET/SHEET SET"/>
    <s v="CS20-1707"/>
    <s v="Christmas Village"/>
    <s v="King"/>
    <s v="ARB"/>
    <n v="503"/>
    <n v="13575.97"/>
    <n v="6.2196739756843481E-5"/>
    <n v="0.92543838682155022"/>
    <n v="3808"/>
    <s v="Top 90-95"/>
    <s v="B"/>
    <x v="2"/>
  </r>
  <r>
    <s v="HHL"/>
    <x v="17"/>
    <s v="Crystal Beach|Crystal Beach|Crystal Beach"/>
    <s v="BED SKIRT&amp;SHAM"/>
    <s v="HH11-705"/>
    <s v="Blue"/>
    <s v="Euro Sham"/>
    <s v="B+"/>
    <n v="600"/>
    <n v="13572.27"/>
    <n v="6.2179788633859255E-5"/>
    <n v="0.92550056661018409"/>
    <n v="3809"/>
    <s v="Top 90-95"/>
    <s v="B"/>
    <x v="2"/>
  </r>
  <r>
    <s v="SHET"/>
    <x v="6"/>
    <s v="Satin|Satin|Satin"/>
    <s v="PILLOWCASE"/>
    <s v="MPE21-776"/>
    <s v="Black"/>
    <s v="Standard"/>
    <s v="B"/>
    <n v="2187"/>
    <n v="13570.77"/>
    <n v="6.2172916556973751E-5"/>
    <n v="0.92556273952674106"/>
    <n v="3810"/>
    <s v="Top 90-95"/>
    <s v="B"/>
    <x v="2"/>
  </r>
  <r>
    <s v="SHET"/>
    <x v="13"/>
    <s v="Cozy Soft|Cozy Soft|Cozy Soft"/>
    <s v="SHEET/SHEET SET"/>
    <s v="ID20-1542"/>
    <s v="Grey Stars"/>
    <s v="Full"/>
    <s v="B"/>
    <n v="605"/>
    <n v="13568.74"/>
    <n v="6.2163616346255372E-5"/>
    <n v="0.92562490314308732"/>
    <n v="3811"/>
    <s v="Top 90-95"/>
    <s v="B"/>
    <x v="2"/>
  </r>
  <r>
    <s v="ADUL"/>
    <x v="7"/>
    <s v="Pebble Beach|Pacific Grove|Ocean View"/>
    <s v="DUVET&amp;DUVET SET"/>
    <s v="MP12-8076"/>
    <s v="Aqua"/>
    <s v="King/Cal K"/>
    <s v="B"/>
    <n v="210"/>
    <n v="13567.35"/>
    <n v="6.2157248221674804E-5"/>
    <n v="0.92568706039130899"/>
    <n v="3812"/>
    <s v="Top 90-95"/>
    <s v="B"/>
    <x v="2"/>
  </r>
  <r>
    <s v="HHL"/>
    <x v="17"/>
    <s v="Suzanna"/>
    <s v="DUVET&amp;DUVET SET"/>
    <s v="HH12-1348"/>
    <s v="Ivory"/>
    <s v="King"/>
    <s v="B"/>
    <n v="120"/>
    <n v="13561.32"/>
    <n v="6.212962247259509E-5"/>
    <n v="0.92574919001378153"/>
    <n v="3813"/>
    <s v="Top 90-95"/>
    <s v="B"/>
    <x v="2"/>
  </r>
  <r>
    <s v="BATH"/>
    <x v="7"/>
    <s v="Isla|Loleta|Lian"/>
    <s v="SHOWER CURTAIN"/>
    <s v="MP70-8150"/>
    <s v="Yellow"/>
    <s v="72x72&quot;"/>
    <s v="B"/>
    <n v="751"/>
    <n v="13554.21"/>
    <n v="6.2097048828157797E-5"/>
    <n v="0.92581128706260973"/>
    <n v="3814"/>
    <s v="Top 90-95"/>
    <s v="B"/>
    <x v="2"/>
  </r>
  <r>
    <s v="SHET"/>
    <x v="10"/>
    <s v="Cotton 144TC|Cotton 144TC|Cotton 144TC"/>
    <s v="SHEET/SHEET SET"/>
    <s v="CS20-1632"/>
    <s v="White"/>
    <s v="Full"/>
    <s v="ARB"/>
    <n v="707"/>
    <n v="13544.08"/>
    <n v="6.2050639402257721E-5"/>
    <n v="0.92587333770201197"/>
    <n v="3815"/>
    <s v="Top 90-95"/>
    <s v="B"/>
    <x v="2"/>
  </r>
  <r>
    <s v="SHET"/>
    <x v="15"/>
    <s v="Cozy Cotton Flannel|Cozy Cotton Flannel|Cozy Cotton Flannel"/>
    <s v="SHEET/SHEET SET"/>
    <s v="TN20-0074"/>
    <s v="Tan Plaid"/>
    <s v="King"/>
    <s v="B"/>
    <n v="454"/>
    <n v="13541.15"/>
    <n v="6.2037215945408042E-5"/>
    <n v="0.92593537491795741"/>
    <n v="3816"/>
    <s v="Top 90-95"/>
    <s v="B"/>
    <x v="2"/>
  </r>
  <r>
    <s v="ADUL"/>
    <x v="7"/>
    <s v="Lola|Brianna|Victoria"/>
    <s v="COMFORTER (SET)"/>
    <s v="MP10-259"/>
    <s v="Taupe Grey/Purple"/>
    <s v="Cal King"/>
    <s v="B+"/>
    <n v="173"/>
    <n v="13525.31"/>
    <n v="6.1964646813497136E-5"/>
    <n v="0.92599733956477093"/>
    <n v="3817"/>
    <s v="Top 90-95"/>
    <s v="B"/>
    <x v="2"/>
  </r>
  <r>
    <s v="ADUL"/>
    <x v="3"/>
    <s v="Porter|Evans|Walker"/>
    <s v="DUVET&amp;DUVET SET"/>
    <s v="AM12-0420"/>
    <s v="Olive Green"/>
    <s v="Queen"/>
    <s v="A++"/>
    <n v="613"/>
    <n v="13524.47"/>
    <n v="6.1960798450441258E-5"/>
    <n v="0.92605930036322137"/>
    <n v="3818"/>
    <s v="Top 90-95"/>
    <s v="B"/>
    <x v="2"/>
  </r>
  <r>
    <s v="ADUL"/>
    <x v="7"/>
    <s v="Biloxi|Morris|Hudson"/>
    <s v="DUVET&amp;DUVET SET"/>
    <s v="MP12-3736"/>
    <s v="Navy"/>
    <s v="Full/Queen"/>
    <s v="B"/>
    <n v="270"/>
    <n v="13511.67"/>
    <n v="6.190215672768498E-5"/>
    <n v="0.926121202519949"/>
    <n v="3819"/>
    <s v="Top 90-95"/>
    <s v="B"/>
    <x v="2"/>
  </r>
  <r>
    <s v="SHET"/>
    <x v="6"/>
    <s v="Satin|Satin|Satin"/>
    <s v="PILLOWCASE"/>
    <s v="MPE21-916"/>
    <s v="White"/>
    <s v="King"/>
    <s v="B"/>
    <n v="1996"/>
    <n v="13509.52"/>
    <n v="6.1892306750815758E-5"/>
    <n v="0.9261830948266998"/>
    <n v="3820"/>
    <s v="Top 90-95"/>
    <s v="B"/>
    <x v="2"/>
  </r>
  <r>
    <s v="ADUL"/>
    <x v="7"/>
    <s v="Vienna|Marcella|Adela"/>
    <s v="COVERLET&amp;BEDSPR"/>
    <s v="MP13-7959"/>
    <s v="Black"/>
    <s v="King/Cal K"/>
    <s v="B"/>
    <n v="188"/>
    <n v="13507.97"/>
    <n v="6.188520560470074E-5"/>
    <n v="0.92624498003230449"/>
    <n v="3821"/>
    <s v="Top 90-95"/>
    <s v="B"/>
    <x v="2"/>
  </r>
  <r>
    <s v="ADUL"/>
    <x v="7"/>
    <s v="Blaire|Anderson|Burnett"/>
    <s v="COMFORTER (SET)"/>
    <s v="MP10-4519"/>
    <s v="Navy"/>
    <s v="Cal King"/>
    <s v="B"/>
    <n v="171"/>
    <n v="13504.7"/>
    <n v="6.1870224477090347E-5"/>
    <n v="0.92630685025678161"/>
    <n v="3822"/>
    <s v="Top 90-95"/>
    <s v="B"/>
    <x v="2"/>
  </r>
  <r>
    <s v="SHET"/>
    <x v="15"/>
    <s v="Micro Fleece|Micro Fleece|Micro Fleece"/>
    <s v="SHEET/SHEET SET"/>
    <s v="TN20-0526"/>
    <s v="Blush"/>
    <s v="King"/>
    <s v="B"/>
    <n v="390"/>
    <n v="13502.62"/>
    <n v="6.1860695197142455E-5"/>
    <n v="0.9263687109519787"/>
    <n v="3823"/>
    <s v="Top 90-95"/>
    <s v="B"/>
    <x v="2"/>
  </r>
  <r>
    <s v="WIN"/>
    <x v="13"/>
    <s v="Raina|Khloe|Arielle"/>
    <s v="WINDOW PANEL"/>
    <s v="ID40-1807"/>
    <s v="White/Silver"/>
    <s v="50x63&quot;"/>
    <s v="B"/>
    <n v="638"/>
    <n v="13489.21"/>
    <n v="6.1799258829786064E-5"/>
    <n v="0.92643051021080847"/>
    <n v="3824"/>
    <s v="Top 90-95"/>
    <s v="B"/>
    <x v="2"/>
  </r>
  <r>
    <s v="WIN"/>
    <x v="7"/>
    <s v="Aubrey|Whitman|Charlotte"/>
    <s v="VALANCE"/>
    <s v="MP41-4990"/>
    <s v="Blue/Brown"/>
    <s v="50x18&quot;"/>
    <s v="B+"/>
    <n v="972"/>
    <n v="13485.39"/>
    <n v="6.178175794065098E-5"/>
    <n v="0.92649229196874916"/>
    <n v="3825"/>
    <s v="Top 90-95"/>
    <s v="B"/>
    <x v="2"/>
  </r>
  <r>
    <s v="ADUL"/>
    <x v="3"/>
    <s v="Camden|Reese|Leighton"/>
    <s v="COMFORTER (SET)"/>
    <s v="AM10-0104"/>
    <s v="Sage Green"/>
    <s v="King"/>
    <s v="A+"/>
    <n v="285"/>
    <n v="13475.35"/>
    <n v="6.1735760839364036E-5"/>
    <n v="0.9265540277295885"/>
    <n v="3826"/>
    <s v="Top 90-95"/>
    <s v="B"/>
    <x v="2"/>
  </r>
  <r>
    <s v="WIN"/>
    <x v="7"/>
    <s v="Andora|Eliza|Aden"/>
    <s v="WINDOW PANEL"/>
    <s v="MP40-1781"/>
    <s v="Navy"/>
    <s v="50x84&quot;"/>
    <s v="B"/>
    <n v="655"/>
    <n v="13472.72"/>
    <n v="6.172371179789144E-5"/>
    <n v="0.92661575144138641"/>
    <n v="3827"/>
    <s v="Top 90-95"/>
    <s v="B"/>
    <x v="2"/>
  </r>
  <r>
    <s v="WIN"/>
    <x v="7"/>
    <s v="Anna|Joycelyn|Ariana"/>
    <s v="WINDOW PANEL"/>
    <s v="WIN40-140"/>
    <s v="White"/>
    <s v="50x84&quot;"/>
    <s v="B+"/>
    <n v="758"/>
    <n v="13467.26"/>
    <n v="6.1698697438028219E-5"/>
    <n v="0.92667745013882441"/>
    <n v="3828"/>
    <s v="Top 90-95"/>
    <s v="B"/>
    <x v="2"/>
  </r>
  <r>
    <s v="ADUL"/>
    <x v="7"/>
    <s v="Biloxi|Morris|Hudson"/>
    <s v="DUVET&amp;DUVET SET"/>
    <s v="MP12-3053"/>
    <s v="Purple"/>
    <s v="Full/Queen"/>
    <s v="B"/>
    <n v="264"/>
    <n v="13464.91"/>
    <n v="6.1687931184240929E-5"/>
    <n v="0.92673913807000863"/>
    <n v="3829"/>
    <s v="Top 90-95"/>
    <s v="B"/>
    <x v="2"/>
  </r>
  <r>
    <s v="BLK"/>
    <x v="5"/>
    <s v="Corded Plush|Corded Plush|Corded Plush"/>
    <s v="ELECT BLANKET"/>
    <s v="ST54-0292"/>
    <s v="Blue"/>
    <s v="Queen"/>
    <s v="B"/>
    <n v="168"/>
    <n v="13460.07"/>
    <n v="6.1665757282823716E-5"/>
    <n v="0.92680080382729146"/>
    <n v="3830"/>
    <s v="Top 90-95"/>
    <s v="B"/>
    <x v="2"/>
  </r>
  <r>
    <s v="WIN"/>
    <x v="7"/>
    <s v="Anaheim|Salford|Preston"/>
    <s v="WINDOW PANEL"/>
    <s v="MP40-8275"/>
    <s v="Grey"/>
    <s v="50x95&quot;"/>
    <s v="B"/>
    <n v="618"/>
    <n v="13454.95"/>
    <n v="6.164230059372121E-5"/>
    <n v="0.92686244612788515"/>
    <n v="3831"/>
    <s v="Top 90-95"/>
    <s v="B"/>
    <x v="2"/>
  </r>
  <r>
    <s v="BATH"/>
    <x v="7"/>
    <s v="Spa Cotton|Spa Cotton|Spa Cotton"/>
    <s v="BATH RUG"/>
    <s v="MP72-6211"/>
    <s v="Blue"/>
    <s v="27x45&quot;"/>
    <s v="B"/>
    <n v="665"/>
    <n v="13453.48"/>
    <n v="6.1635565958373416E-5"/>
    <n v="0.92692408169384355"/>
    <n v="3832"/>
    <s v="Top 90-95"/>
    <s v="B"/>
    <x v="2"/>
  </r>
  <r>
    <s v="SHET"/>
    <x v="7"/>
    <s v="800 Thread Count|800 Thread Count|800 Thread Count"/>
    <s v="SHEET/SHEET SET"/>
    <s v="MPH20-0003"/>
    <s v="Khaki"/>
    <s v="Cal King"/>
    <s v="B"/>
    <n v="309"/>
    <n v="13453.36"/>
    <n v="6.1635016192222573E-5"/>
    <n v="0.92698571671003582"/>
    <n v="3833"/>
    <s v="Top 90-95"/>
    <s v="B"/>
    <x v="2"/>
  </r>
  <r>
    <s v="BATH"/>
    <x v="7"/>
    <s v="Tufted Pearl Channel|Tufted Pearl Channel|Tufted Pearl Channel"/>
    <s v="BATH RUG"/>
    <s v="MP72-5109"/>
    <s v="Seafoam"/>
    <s v="21x34&quot;"/>
    <s v="B"/>
    <n v="672"/>
    <n v="13448.8"/>
    <n v="6.1614125078490639E-5"/>
    <n v="0.92704733083511426"/>
    <n v="3834"/>
    <s v="Top 90-95"/>
    <s v="B"/>
    <x v="2"/>
  </r>
  <r>
    <s v="WIN"/>
    <x v="7"/>
    <s v="Eastfield|Lyndon|Wren"/>
    <s v="WINDOW PANEL"/>
    <s v="MP40-7809"/>
    <s v="Teak"/>
    <s v="27x64&quot;"/>
    <s v="B+"/>
    <n v="513"/>
    <n v="13438.47"/>
    <n v="6.1566799375672494E-5"/>
    <n v="0.92710889763448989"/>
    <n v="3835"/>
    <s v="Top 90-95"/>
    <s v="B"/>
    <x v="2"/>
  </r>
  <r>
    <s v="BATH"/>
    <x v="7"/>
    <s v="Lasso|Copula|Braide"/>
    <s v="BATH RUG"/>
    <s v="MP72-5828"/>
    <s v="White"/>
    <s v="24x40&quot;"/>
    <s v="B"/>
    <n v="525"/>
    <n v="13437.24"/>
    <n v="6.1561164272626374E-5"/>
    <n v="0.92717045879876248"/>
    <n v="3836"/>
    <s v="Top 90-95"/>
    <s v="B"/>
    <x v="2"/>
  </r>
  <r>
    <s v="YOUT"/>
    <x v="13"/>
    <s v="Lucy|Vera|Elise"/>
    <s v="COMFORTER (SET)"/>
    <s v="ID10-2288"/>
    <s v="Ivory"/>
    <s v="King/Cal K"/>
    <s v="B"/>
    <n v="285"/>
    <n v="13436.84"/>
    <n v="6.1559331718790252E-5"/>
    <n v="0.92723201813048128"/>
    <n v="3837"/>
    <s v="Top 90-95"/>
    <s v="B"/>
    <x v="2"/>
  </r>
  <r>
    <s v="BLK"/>
    <x v="9"/>
    <s v="Heated Berber Wrap|Heated Berber Wrap|Heated Berber Wrap"/>
    <s v="ELECT BLANKET"/>
    <s v="BR54-0826"/>
    <s v="Grey Lattice"/>
    <s v="50x64&quot;"/>
    <s v="ARB"/>
    <n v="387"/>
    <n v="13425.74"/>
    <n v="6.1508478349837532E-5"/>
    <n v="0.92729352660883113"/>
    <n v="3838"/>
    <s v="Top 90-95"/>
    <s v="B"/>
    <x v="2"/>
  </r>
  <r>
    <s v="LGT"/>
    <x v="16"/>
    <s v="Borel|Borel|Borel"/>
    <s v="LGT-TABLE LAMPS"/>
    <s v="UH153-0057"/>
    <s v="Blue"/>
    <s v="See below"/>
    <s v="B"/>
    <n v="227"/>
    <n v="13419.04"/>
    <n v="6.1477783073082297E-5"/>
    <n v="0.92735500439190421"/>
    <n v="3839"/>
    <s v="Top 90-95"/>
    <s v="B"/>
    <x v="2"/>
  </r>
  <r>
    <s v="TOWL"/>
    <x v="3"/>
    <s v="400GSM Essential Bundle|400GSM Essential Bundle|400GSM Essential Bundle"/>
    <s v="BATH TOWEL"/>
    <s v="AM73-0242"/>
    <s v="White"/>
    <s v="12-Piece"/>
    <s v="NEW"/>
    <n v="518"/>
    <n v="13418.24"/>
    <n v="6.1474117965410025E-5"/>
    <n v="0.92741647850986964"/>
    <n v="3840"/>
    <s v="Top 90-95"/>
    <s v="B"/>
    <x v="2"/>
  </r>
  <r>
    <s v="ADUL"/>
    <x v="6"/>
    <s v="Maible|Caldwell|Calla"/>
    <s v="COMFORTER (SET)"/>
    <s v="MPE10-731"/>
    <s v="Aqua"/>
    <s v="Cal King"/>
    <s v="B"/>
    <n v="181"/>
    <n v="13411.94"/>
    <n v="6.1445255242490926E-5"/>
    <n v="0.92747792376511218"/>
    <n v="3841"/>
    <s v="Top 90-95"/>
    <s v="B"/>
    <x v="2"/>
  </r>
  <r>
    <s v="SHET"/>
    <x v="15"/>
    <s v="Cozy Cotton Flannel|Cozy Cotton Flannel|Cozy Cotton Flannel"/>
    <s v="SHEET/SHEET SET"/>
    <s v="TN20-0516"/>
    <s v="Gray/Taupe Nordic"/>
    <s v="Twin"/>
    <s v="B"/>
    <n v="775"/>
    <n v="13407.75"/>
    <n v="6.1426059241057417E-5"/>
    <n v="0.92753934982435327"/>
    <n v="3842"/>
    <s v="Top 90-95"/>
    <s v="B"/>
    <x v="2"/>
  </r>
  <r>
    <s v="YOUT"/>
    <x v="13"/>
    <s v="Felicia|Isabel|Alyssa"/>
    <s v="COMFORTER (SET)"/>
    <s v="ID10-2413"/>
    <s v="Green"/>
    <s v="Full/Queen"/>
    <s v="B"/>
    <n v="342"/>
    <n v="13407.54"/>
    <n v="6.1425097150293455E-5"/>
    <n v="0.92760077492150361"/>
    <n v="3843"/>
    <s v="Top 90-95"/>
    <s v="B"/>
    <x v="2"/>
  </r>
  <r>
    <s v="SHET"/>
    <x v="7"/>
    <s v="600 Thread Count|600 Thread Count|600 Thread Count"/>
    <s v="SHEET/SHEET SET"/>
    <s v="MP20-8002"/>
    <s v="Navy"/>
    <s v="Split King"/>
    <s v="B"/>
    <n v="163"/>
    <n v="13396.89"/>
    <n v="6.1376305404406385E-5"/>
    <n v="0.92766215122690798"/>
    <n v="3844"/>
    <s v="Top 90-95"/>
    <s v="B"/>
    <x v="2"/>
  </r>
  <r>
    <s v="ADUL"/>
    <x v="1"/>
    <s v="Mila|Mila|Mila"/>
    <s v="DUVET&amp;DUVET SET"/>
    <s v="II12-1063"/>
    <s v="Navy"/>
    <s v="Full/Queen"/>
    <s v="B+"/>
    <n v="237"/>
    <n v="13393.61"/>
    <n v="6.1361278462950084E-5"/>
    <n v="0.92772351250537088"/>
    <n v="3845"/>
    <s v="Top 90-95"/>
    <s v="B"/>
    <x v="2"/>
  </r>
  <r>
    <s v="SHET"/>
    <x v="10"/>
    <s v="Cotton 144TC|Cotton 144TC|Cotton 144TC"/>
    <s v="SHEET/SHEET SET"/>
    <s v="CS20-1594"/>
    <s v="Diamond Sliver"/>
    <s v="Queen"/>
    <s v="ARB"/>
    <n v="634"/>
    <n v="13383.74"/>
    <n v="6.1316060197043483E-5"/>
    <n v="0.92778482856556788"/>
    <n v="3846"/>
    <s v="Top 90-95"/>
    <s v="B"/>
    <x v="2"/>
  </r>
  <r>
    <s v="YOUT"/>
    <x v="18"/>
    <s v="Pipeline|Switch|Maverick"/>
    <s v="COMFORTER (SET)"/>
    <s v="MZ10-062"/>
    <s v="Navy"/>
    <s v="Twin/Twin "/>
    <s v="B"/>
    <n v="489"/>
    <n v="13374.73"/>
    <n v="6.1274781921884564E-5"/>
    <n v="0.92784610334748974"/>
    <n v="3847"/>
    <s v="Top 90-95"/>
    <s v="B"/>
    <x v="2"/>
  </r>
  <r>
    <s v="SHET"/>
    <x v="15"/>
    <s v="Micro Fleece|Micro Fleece|Micro Fleece"/>
    <s v="SHEET/SHEET SET"/>
    <s v="TN20-0463"/>
    <s v="Black"/>
    <s v="Queen"/>
    <s v="B"/>
    <n v="425"/>
    <n v="13344.24"/>
    <n v="6.1135095505725266E-5"/>
    <n v="0.9279072384429955"/>
    <n v="3848"/>
    <s v="Top 90-95"/>
    <s v="B"/>
    <x v="2"/>
  </r>
  <r>
    <s v="BASI"/>
    <x v="8"/>
    <s v="Benton|Canton|Canton"/>
    <s v="COMFORTER (SET)"/>
    <s v="BASI10-0258"/>
    <s v="White"/>
    <s v="King/Cal K"/>
    <s v="B"/>
    <n v="317"/>
    <n v="13341.04"/>
    <n v="6.1120435075036203E-5"/>
    <n v="0.9279683588780705"/>
    <n v="3849"/>
    <s v="Top 90-95"/>
    <s v="B"/>
    <x v="2"/>
  </r>
  <r>
    <s v="BATH"/>
    <x v="7"/>
    <s v="Cecily|Vera|Rosalie"/>
    <s v="SHOWER CURTAIN"/>
    <s v="MP70-6630"/>
    <s v="Mauve"/>
    <s v="72x72&quot;"/>
    <s v="B"/>
    <n v="660"/>
    <n v="13339.81"/>
    <n v="6.1114799971990084E-5"/>
    <n v="0.92802947367804245"/>
    <n v="3850"/>
    <s v="Top 90-95"/>
    <s v="B"/>
    <x v="2"/>
  </r>
  <r>
    <s v="SHET"/>
    <x v="7"/>
    <s v="600 Thread Count|600 Thread Count|600 Thread Count"/>
    <s v="SHEET/SHEET SET"/>
    <s v="MP20-7167"/>
    <s v="Gold"/>
    <s v="Split King"/>
    <s v="B"/>
    <n v="164"/>
    <n v="13335.92"/>
    <n v="6.1096978385933684E-5"/>
    <n v="0.92809057065642842"/>
    <n v="3851"/>
    <s v="Top 90-95"/>
    <s v="B"/>
    <x v="2"/>
  </r>
  <r>
    <s v="SHET"/>
    <x v="15"/>
    <s v="Micro Fleece|Micro Fleece|Micro Fleece"/>
    <s v="SHEET/SHEET SET"/>
    <s v="TN20-0452"/>
    <s v="Navy"/>
    <s v="King"/>
    <s v="B"/>
    <n v="387"/>
    <n v="13334.56"/>
    <n v="6.1090747702890826E-5"/>
    <n v="0.9281516614041313"/>
    <n v="3852"/>
    <s v="Top 90-95"/>
    <s v="B"/>
    <x v="2"/>
  </r>
  <r>
    <s v="SHET"/>
    <x v="3"/>
    <s v="Cotton 144TC|Cotton 144TC|Cotton 144TC"/>
    <s v="SHEET/SHEET SET"/>
    <s v="AM20-0350"/>
    <s v="Dark Gray"/>
    <s v="Queen"/>
    <s v="B"/>
    <n v="567"/>
    <n v="13321.24"/>
    <n v="6.1029723660147574E-5"/>
    <n v="0.92821269112779148"/>
    <n v="3853"/>
    <s v="Top 90-95"/>
    <s v="B"/>
    <x v="2"/>
  </r>
  <r>
    <s v="ADUL"/>
    <x v="1"/>
    <s v="Imani|Imani|Imani"/>
    <s v="DUVET&amp;DUVET SET"/>
    <s v="II12-1091"/>
    <s v="Gray"/>
    <s v="Full/Queen"/>
    <s v="B"/>
    <n v="230"/>
    <n v="13303.55"/>
    <n v="6.0948678966744555E-5"/>
    <n v="0.92827363980675826"/>
    <n v="3854"/>
    <s v="Top 90-95"/>
    <s v="B"/>
    <x v="2"/>
  </r>
  <r>
    <s v="SHET"/>
    <x v="12"/>
    <s v="Cotton Flannel|Cotton Flannel|Cotton Flannel"/>
    <s v="SHEET/SHEET SET"/>
    <s v="WR20-2072"/>
    <s v="Tan Cars"/>
    <s v="Full"/>
    <s v="B"/>
    <n v="521"/>
    <n v="13298.57"/>
    <n v="6.0925863671484696E-5"/>
    <n v="0.92833456567042971"/>
    <n v="3855"/>
    <s v="Top 90-95"/>
    <s v="B"/>
    <x v="2"/>
  </r>
  <r>
    <s v="SHET"/>
    <x v="6"/>
    <s v="Satin|Satin|Satin"/>
    <s v="SHEET/SHEET SET"/>
    <s v="MPE20-1131"/>
    <s v="Blue"/>
    <s v="Full"/>
    <s v="B"/>
    <n v="722"/>
    <n v="13279.59"/>
    <n v="6.0838908991960149E-5"/>
    <n v="0.92839540457942171"/>
    <n v="3856"/>
    <s v="Top 90-95"/>
    <s v="B"/>
    <x v="2"/>
  </r>
  <r>
    <s v="ADUL"/>
    <x v="3"/>
    <s v="Porter|Evans|Walker"/>
    <s v="DUVET&amp;DUVET SET"/>
    <s v="AM12-0431"/>
    <s v="Khaki"/>
    <s v="Cal King"/>
    <s v="A++"/>
    <n v="503"/>
    <n v="13276"/>
    <n v="6.0822461821280844E-5"/>
    <n v="0.92845622704124298"/>
    <n v="3857"/>
    <s v="Top 90-95"/>
    <s v="B"/>
    <x v="2"/>
  </r>
  <r>
    <s v="WIN"/>
    <x v="7"/>
    <s v="Amherst|Eastridge|Salem"/>
    <s v="VALANCE"/>
    <s v="MP41-2226"/>
    <s v="Black"/>
    <s v="50x18&quot;"/>
    <s v="B"/>
    <n v="1299"/>
    <n v="13273.98"/>
    <n v="6.0813207424408367E-5"/>
    <n v="0.92851704024866744"/>
    <n v="3858"/>
    <s v="Top 90-95"/>
    <s v="B"/>
    <x v="2"/>
  </r>
  <r>
    <s v="SHET"/>
    <x v="13"/>
    <s v="Cozy Soft|Cozy Soft|Cozy Soft"/>
    <s v="SHEET/SHEET SET"/>
    <s v="ID20-1559"/>
    <s v="Grey/Pink Dots"/>
    <s v="Queen"/>
    <s v="B"/>
    <n v="531"/>
    <n v="13273.2"/>
    <n v="6.0809633944427911E-5"/>
    <n v="0.92857784988261183"/>
    <n v="3859"/>
    <s v="Top 90-95"/>
    <s v="B"/>
    <x v="2"/>
  </r>
  <r>
    <s v="ADUL"/>
    <x v="7"/>
    <s v="Cali|Cardiff|Cascade"/>
    <s v="COVERLET&amp;BEDSPR"/>
    <s v="MP13-1521"/>
    <s v="Navy/Tan"/>
    <s v="Full/Queen"/>
    <s v="B"/>
    <n v="231"/>
    <n v="13255.04"/>
    <n v="6.0726436000267439E-5"/>
    <n v="0.92863857631861213"/>
    <n v="3860"/>
    <s v="Top 90-95"/>
    <s v="B"/>
    <x v="2"/>
  </r>
  <r>
    <s v="PET"/>
    <x v="21"/>
    <s v="Bumpi|Bumpi|Bumpi"/>
    <s v="PET ACCESSORIES"/>
    <s v="PET66PT6198"/>
    <s v="Avocado"/>
    <s v="N/A"/>
    <s v="A"/>
    <n v="1243"/>
    <n v="13250.45"/>
    <n v="6.0705407444997801E-5"/>
    <n v="0.92869928172605709"/>
    <n v="3861"/>
    <s v="Top 90-95"/>
    <s v="B"/>
    <x v="2"/>
  </r>
  <r>
    <s v="WIN"/>
    <x v="7"/>
    <s v="Galen|Colm|Paxton"/>
    <s v="WINDOW PANEL"/>
    <s v="MP40-6551"/>
    <s v="Grey"/>
    <s v="27x64&quot;"/>
    <s v="B"/>
    <n v="449"/>
    <n v="13240.99"/>
    <n v="6.0662067546773231E-5"/>
    <n v="0.92875994379360383"/>
    <n v="3862"/>
    <s v="Top 90-95"/>
    <s v="B"/>
    <x v="2"/>
  </r>
  <r>
    <s v="SHET"/>
    <x v="10"/>
    <s v="Cotton Flannel 135GSM|Cotton Flannel 135GSM|Cotton Flannel 135GSM"/>
    <s v="SHEET/SHEET SET"/>
    <s v="CS20-1406"/>
    <s v="Novalty Blue Polar Bears"/>
    <s v="Queen"/>
    <s v="ARB"/>
    <n v="492"/>
    <n v="13230.39"/>
    <n v="6.0613504870115689E-5"/>
    <n v="0.9288205572984739"/>
    <n v="3863"/>
    <s v="Top 90-95"/>
    <s v="B"/>
    <x v="2"/>
  </r>
  <r>
    <s v="BLK"/>
    <x v="13"/>
    <s v="Microlight Plush|Microlight Plush|Microlight Plush"/>
    <s v="BLANKET"/>
    <s v="ID51-826"/>
    <s v="Yellow"/>
    <s v="King"/>
    <s v="B"/>
    <n v="738"/>
    <n v="13229.88"/>
    <n v="6.0611168363974617E-5"/>
    <n v="0.92888116846683788"/>
    <n v="3864"/>
    <s v="Top 90-95"/>
    <s v="B"/>
    <x v="2"/>
  </r>
  <r>
    <s v="SHET"/>
    <x v="12"/>
    <s v="Cotton Flannel|Cotton Flannel|Cotton Flannel"/>
    <s v="SHEET/SHEET SET"/>
    <s v="WR20-4004"/>
    <s v="Green Plaid"/>
    <s v="Full"/>
    <s v="B"/>
    <n v="516"/>
    <n v="13229.01"/>
    <n v="6.0607182559381028E-5"/>
    <n v="0.92894177564939728"/>
    <n v="3865"/>
    <s v="Top 90-95"/>
    <s v="B"/>
    <x v="2"/>
  </r>
  <r>
    <s v="ADUL"/>
    <x v="7"/>
    <s v="Lola|Brianna|Victoria"/>
    <s v="COMFORTER (SET)"/>
    <s v="MP10-6832"/>
    <s v="Grey/Peach"/>
    <s v="Twin/Twin "/>
    <s v="A"/>
    <n v="243"/>
    <n v="13221.71"/>
    <n v="6.0573738451871582E-5"/>
    <n v="0.9290023493878492"/>
    <n v="3866"/>
    <s v="Top 90-95"/>
    <s v="B"/>
    <x v="2"/>
  </r>
  <r>
    <s v="WIN"/>
    <x v="13"/>
    <s v="Raina|Khloe|Arielle"/>
    <s v="WINDOW PANEL"/>
    <s v="ID40-1618"/>
    <s v="Grey/Silver"/>
    <s v="50x63&quot;"/>
    <s v="B"/>
    <n v="634"/>
    <n v="13220.63"/>
    <n v="6.0568790556514017E-5"/>
    <n v="0.92906291817840569"/>
    <n v="3867"/>
    <s v="Top 90-95"/>
    <s v="B"/>
    <x v="2"/>
  </r>
  <r>
    <s v="SHET"/>
    <x v="10"/>
    <s v="Cotton Flannel 135GSM|Cotton Flannel 135GSM|Cotton Flannel 135GSM"/>
    <s v="SHEET/SHEET SET"/>
    <s v="CS20-1402"/>
    <s v="Novalty Black Dog"/>
    <s v="King"/>
    <s v="ARB"/>
    <n v="431"/>
    <n v="13217.98"/>
    <n v="6.0556649887349638E-5"/>
    <n v="0.92912347482829305"/>
    <n v="3868"/>
    <s v="Top 90-95"/>
    <s v="B"/>
    <x v="2"/>
  </r>
  <r>
    <s v="WIN"/>
    <x v="7"/>
    <s v="Galen|Colm|Paxton"/>
    <s v="WINDOW PANEL"/>
    <s v="MP40-7195"/>
    <s v="Grey"/>
    <s v="39x64&quot;"/>
    <s v="B"/>
    <n v="320"/>
    <n v="13213.01"/>
    <n v="6.0533880405935673E-5"/>
    <n v="0.92918400870869899"/>
    <n v="3869"/>
    <s v="Top 90-95"/>
    <s v="B"/>
    <x v="2"/>
  </r>
  <r>
    <s v="BASI"/>
    <x v="29"/>
    <s v="Cooling Touch|Cooling Touch|Cooling Touch"/>
    <s v="BLANKET"/>
    <s v="SI51-0012"/>
    <s v="White"/>
    <s v="Full/Queen"/>
    <s v="TBD"/>
    <n v="452"/>
    <n v="13209.93"/>
    <n v="6.0519769741397447E-5"/>
    <n v="0.92924452847844041"/>
    <n v="3870"/>
    <s v="Top 90-95"/>
    <s v="B"/>
    <x v="2"/>
  </r>
  <r>
    <s v="ADUL"/>
    <x v="7"/>
    <s v="Lola|Brianna|Victoria"/>
    <s v="DUVET&amp;DUVET SET"/>
    <s v="MP12-177"/>
    <s v="Taupe Grey/Yellow"/>
    <s v="King/Cal K"/>
    <s v="B"/>
    <n v="211"/>
    <n v="13207.23"/>
    <n v="6.0507400003003541E-5"/>
    <n v="0.92930503587844338"/>
    <n v="3871"/>
    <s v="Top 90-95"/>
    <s v="B"/>
    <x v="2"/>
  </r>
  <r>
    <s v="ADUL"/>
    <x v="7"/>
    <s v="Quebec|Mansfield|Vancouver"/>
    <s v="COVERLET&amp;BEDSPR"/>
    <s v="MP13-8483"/>
    <s v="Clay Red"/>
    <s v="King/Cal K"/>
    <s v="TBD"/>
    <n v="312"/>
    <n v="13206.63"/>
    <n v="6.0504651172249337E-5"/>
    <n v="0.92936554052961562"/>
    <n v="3872"/>
    <s v="Top 90-95"/>
    <s v="B"/>
    <x v="2"/>
  </r>
  <r>
    <s v="TOWL"/>
    <x v="16"/>
    <s v="Aegean|Aegean|Aegean"/>
    <s v="BATH TOWEL"/>
    <s v="5DS73-0236"/>
    <s v="Aqua"/>
    <s v="6-Piece"/>
    <s v="B"/>
    <n v="555"/>
    <n v="13204.54"/>
    <n v="6.0495076078455543E-5"/>
    <n v="0.92942603560569403"/>
    <n v="3873"/>
    <s v="Top 90-95"/>
    <s v="B"/>
    <x v="2"/>
  </r>
  <r>
    <s v="ADUL"/>
    <x v="1"/>
    <s v="Arizona|Arizona|Arizona"/>
    <s v="DUVET&amp;DUVET SET"/>
    <s v="II12-1114"/>
    <s v="Yellow"/>
    <s v="Full/Queen"/>
    <s v="B+"/>
    <n v="183"/>
    <n v="13204.33"/>
    <n v="6.0494113987691574E-5"/>
    <n v="0.92948652971968171"/>
    <n v="3874"/>
    <s v="Top 90-95"/>
    <s v="B"/>
    <x v="2"/>
  </r>
  <r>
    <s v="SHET"/>
    <x v="9"/>
    <s v="Oversized Cotton Flannel|Oversized Cotton Flannel|Oversized Cotton Flannel"/>
    <s v="SHEET/SHEET SET"/>
    <s v="BR20-1846"/>
    <s v="Seafoam Solid"/>
    <s v="King"/>
    <s v="B"/>
    <n v="402"/>
    <n v="13203.87"/>
    <n v="6.0492006550780022E-5"/>
    <n v="0.92954702172623249"/>
    <n v="3875"/>
    <s v="Top 90-95"/>
    <s v="B"/>
    <x v="2"/>
  </r>
  <r>
    <s v="WIN"/>
    <x v="26"/>
    <s v="Como|Leighton|Aberdeen"/>
    <s v="WINDOW PANEL"/>
    <s v="SS40-0137"/>
    <s v="Ivory"/>
    <s v="42x95&quot;"/>
    <s v="B"/>
    <n v="370"/>
    <n v="13192.44"/>
    <n v="6.0439641324912496E-5"/>
    <n v="0.92960746136755745"/>
    <n v="3876"/>
    <s v="Top 90-95"/>
    <s v="B"/>
    <x v="2"/>
  </r>
  <r>
    <s v="YOUT"/>
    <x v="13"/>
    <s v="Raina|Khloe|Arielle"/>
    <s v="COMFORTER (SET)"/>
    <s v="ID10-1243"/>
    <s v="Grey/Silver"/>
    <s v="Twin/Twin "/>
    <s v="A++"/>
    <n v="375"/>
    <n v="13187.56"/>
    <n v="6.0417284168111657E-5"/>
    <n v="0.92966787865172551"/>
    <n v="3877"/>
    <s v="Top 90-95"/>
    <s v="B"/>
    <x v="2"/>
  </r>
  <r>
    <s v="BLK"/>
    <x v="7"/>
    <s v="Blair|Dakota|Dakota"/>
    <s v="COMFORTER (SET)"/>
    <s v="MP10-8213"/>
    <s v="Black"/>
    <s v="Full/Queen"/>
    <s v="B"/>
    <n v="225"/>
    <n v="13184.09"/>
    <n v="6.0401386763583203E-5"/>
    <n v="0.92972828003848906"/>
    <n v="3878"/>
    <s v="Top 90-95"/>
    <s v="B"/>
    <x v="2"/>
  </r>
  <r>
    <s v="BASI"/>
    <x v="8"/>
    <s v="Warmer|Warmer|Warmer"/>
    <s v="COMFORTER (SET)"/>
    <s v="BASI10-0294"/>
    <s v="White"/>
    <s v="Full/Queen"/>
    <s v="B"/>
    <n v="250"/>
    <n v="13167.87"/>
    <n v="6.0327076705527977E-5"/>
    <n v="0.92978860711519462"/>
    <n v="3879"/>
    <s v="Top 90-95"/>
    <s v="B"/>
    <x v="2"/>
  </r>
  <r>
    <s v="SHET"/>
    <x v="15"/>
    <s v="Cozy Cotton Flannel|Cozy Cotton Flannel|Cozy Cotton Flannel"/>
    <s v="SHEET/SHEET SET"/>
    <s v="TN20-0240"/>
    <s v="Grey Geo"/>
    <s v="Twin XL"/>
    <s v="B"/>
    <n v="750"/>
    <n v="13163.45"/>
    <n v="6.0306826985638703E-5"/>
    <n v="0.92984891394218028"/>
    <n v="3880"/>
    <s v="Top 90-95"/>
    <s v="B"/>
    <x v="2"/>
  </r>
  <r>
    <s v="ADUL"/>
    <x v="7"/>
    <s v="Biloxi|Morris|Hudson"/>
    <s v="COMFORTER (SET)"/>
    <s v="MP10-3735"/>
    <s v="Navy"/>
    <s v="Cal King"/>
    <s v="B"/>
    <n v="173"/>
    <n v="13146"/>
    <n v="6.0226881824537357E-5"/>
    <n v="0.92990914082400478"/>
    <n v="3881"/>
    <s v="Top 90-95"/>
    <s v="B"/>
    <x v="2"/>
  </r>
  <r>
    <s v="SHET"/>
    <x v="15"/>
    <s v="Micro Fleece|Micro Fleece|Micro Fleece"/>
    <s v="SHEET/SHEET SET"/>
    <s v="PC20-125"/>
    <s v="Ivory"/>
    <s v="Full"/>
    <s v="B"/>
    <n v="470"/>
    <n v="13145.67"/>
    <n v="6.0225369967622551E-5"/>
    <n v="0.92996936619397241"/>
    <n v="3882"/>
    <s v="Top 90-95"/>
    <s v="B"/>
    <x v="2"/>
  </r>
  <r>
    <s v="FUR"/>
    <x v="1"/>
    <s v="Steve|Steve|Steve"/>
    <s v="ACCENT BENCH"/>
    <s v="II105-0596"/>
    <s v="Green"/>
    <s v="52&quot;W"/>
    <s v="B"/>
    <n v="85"/>
    <n v="13143.43"/>
    <n v="6.0215107666140203E-5"/>
    <n v="0.9300295813016386"/>
    <n v="3883"/>
    <s v="Top 90-95"/>
    <s v="B"/>
    <x v="2"/>
  </r>
  <r>
    <s v="SHET"/>
    <x v="15"/>
    <s v="Cozy Cotton Flannel|Cozy Cotton Flannel|Cozy Cotton Flannel"/>
    <s v="SHEET/SHEET SET"/>
    <s v="TN20-0245"/>
    <s v="Blue Geo"/>
    <s v="Twin"/>
    <s v="B"/>
    <n v="786"/>
    <n v="13136.39"/>
    <n v="6.018285471862424E-5"/>
    <n v="0.93008976415635725"/>
    <n v="3884"/>
    <s v="Top 90-95"/>
    <s v="B"/>
    <x v="2"/>
  </r>
  <r>
    <s v="ADUL"/>
    <x v="7"/>
    <s v="Serene|Belle|Monroe"/>
    <s v="WINDOW PANEL"/>
    <s v="MP40-1531"/>
    <s v="Red"/>
    <s v="50x84&quot;"/>
    <s v="B"/>
    <n v="751"/>
    <n v="13115.79"/>
    <n v="6.0088478196063359E-5"/>
    <n v="0.9301498526345533"/>
    <n v="3885"/>
    <s v="Top 90-95"/>
    <s v="B"/>
    <x v="2"/>
  </r>
  <r>
    <s v="ADUL"/>
    <x v="10"/>
    <s v="Kate"/>
    <s v="COVERLET&amp;BEDSPR"/>
    <s v="CS14-1328"/>
    <s v="Grey/Purple"/>
    <s v="Full/Queen"/>
    <s v="ARB"/>
    <n v="491"/>
    <n v="13111.38"/>
    <n v="6.0068274290019979E-5"/>
    <n v="0.93020992090884336"/>
    <n v="3886"/>
    <s v="Top 90-95"/>
    <s v="B"/>
    <x v="2"/>
  </r>
  <r>
    <s v="YOUT"/>
    <x v="25"/>
    <s v="Brooklyn|Maize|Kay"/>
    <s v="COMFORTER (SET)"/>
    <s v="UH10-2159"/>
    <s v="Grey"/>
    <s v="Twin/Twin "/>
    <s v="B"/>
    <n v="222"/>
    <n v="13108.78"/>
    <n v="6.0056362690085114E-5"/>
    <n v="0.93026997727153349"/>
    <n v="3887"/>
    <s v="Top 90-95"/>
    <s v="B"/>
    <x v="2"/>
  </r>
  <r>
    <s v="WIN"/>
    <x v="7"/>
    <s v="Emilia|Natalie|Lillian"/>
    <s v="WINDOW PANEL"/>
    <s v="MP40-8259"/>
    <s v="White"/>
    <s v="2-PK 50x84"/>
    <s v="B"/>
    <n v="402"/>
    <n v="13088.69"/>
    <n v="5.9964322673665291E-5"/>
    <n v="0.93032994159420712"/>
    <n v="3888"/>
    <s v="Top 90-95"/>
    <s v="B"/>
    <x v="2"/>
  </r>
  <r>
    <s v="ADUL"/>
    <x v="7"/>
    <s v="Lola|Brianna|Victoria"/>
    <s v="DUVET&amp;DUVET SET"/>
    <s v="MP12-176"/>
    <s v="Taupe Grey/Yellow"/>
    <s v="Full/Queen"/>
    <s v="B"/>
    <n v="230"/>
    <n v="13087.53"/>
    <n v="5.9959008267540508E-5"/>
    <n v="0.93038990060247462"/>
    <n v="3889"/>
    <s v="Top 90-95"/>
    <s v="B"/>
    <x v="2"/>
  </r>
  <r>
    <s v="BLK"/>
    <x v="13"/>
    <s v="Malea|Leena|Leena"/>
    <s v="COMFORTER (SET)"/>
    <s v="ID10-2439"/>
    <s v="Green/White"/>
    <s v="King/Cal K"/>
    <s v="B"/>
    <n v="297"/>
    <n v="13076.45"/>
    <n v="5.9908246526279598E-5"/>
    <n v="0.93044980884900086"/>
    <n v="3890"/>
    <s v="Top 90-95"/>
    <s v="B"/>
    <x v="2"/>
  </r>
  <r>
    <s v="WIN"/>
    <x v="7"/>
    <s v="Galen|Colm|Paxton"/>
    <s v="WINDOW PANEL"/>
    <s v="MP40-6553"/>
    <s v="Grey"/>
    <s v="33x64&quot;"/>
    <s v="B"/>
    <n v="371"/>
    <n v="13070.63"/>
    <n v="5.9881582867963846E-5"/>
    <n v="0.93050969043186882"/>
    <n v="3891"/>
    <s v="Top 90-95"/>
    <s v="B"/>
    <x v="2"/>
  </r>
  <r>
    <s v="SHET"/>
    <x v="15"/>
    <s v="Micro Fleece|Micro Fleece|Micro Fleece"/>
    <s v="SHEET/SHEET SET"/>
    <s v="PC20-008"/>
    <s v="Green"/>
    <s v="King"/>
    <s v="B"/>
    <n v="386"/>
    <n v="13067.6"/>
    <n v="5.9867701272655134E-5"/>
    <n v="0.93056955813314146"/>
    <n v="3892"/>
    <s v="Top 90-95"/>
    <s v="B"/>
    <x v="2"/>
  </r>
  <r>
    <s v="ADUL"/>
    <x v="3"/>
    <s v="Porter|Evans|Walker"/>
    <s v="DUVET&amp;DUVET SET"/>
    <s v="AM12-0414"/>
    <s v="Purple"/>
    <s v="Queen"/>
    <s v="A"/>
    <n v="605"/>
    <n v="13057.31"/>
    <n v="5.9820558825220588E-5"/>
    <n v="0.93062937869196671"/>
    <n v="3893"/>
    <s v="Top 90-95"/>
    <s v="B"/>
    <x v="2"/>
  </r>
  <r>
    <s v="ADUL"/>
    <x v="7"/>
    <s v="Quebec|Mansfield|Vancouver"/>
    <s v="COVERLET&amp;BEDSPR"/>
    <s v="MP13-480"/>
    <s v="Cream"/>
    <s v="Twin/Twin "/>
    <s v="A"/>
    <n v="432"/>
    <n v="13039.99"/>
    <n v="5.9741209244116001E-5"/>
    <n v="0.93068911990121084"/>
    <n v="3894"/>
    <s v="Top 90-95"/>
    <s v="B"/>
    <x v="2"/>
  </r>
  <r>
    <s v="WIN"/>
    <x v="7"/>
    <s v="Andora|Eliza|Aden"/>
    <s v="WINDOW PANEL"/>
    <s v="WIN40-100"/>
    <s v="White"/>
    <s v="50x84&quot;"/>
    <s v="B+"/>
    <n v="745"/>
    <n v="13033.34"/>
    <n v="5.9710743036590273E-5"/>
    <n v="0.9307488306442474"/>
    <n v="3895"/>
    <s v="Top 90-95"/>
    <s v="B"/>
    <x v="2"/>
  </r>
  <r>
    <s v="BASI"/>
    <x v="8"/>
    <s v="Benton|Canton|Canton"/>
    <s v="COMFORTER (SET)"/>
    <s v="BASI10-0257"/>
    <s v="White"/>
    <s v="Full/Queen"/>
    <s v="B"/>
    <n v="359"/>
    <n v="13029.23"/>
    <n v="5.9691913545923996E-5"/>
    <n v="0.93080852255779334"/>
    <n v="3896"/>
    <s v="Top 90-95"/>
    <s v="B"/>
    <x v="2"/>
  </r>
  <r>
    <s v="BLK"/>
    <x v="15"/>
    <s v="Sherpa|Sherpa|Sherpa"/>
    <s v="ELECT BLANKET"/>
    <s v="TN54-0505"/>
    <s v="Brown"/>
    <s v="Queen"/>
    <s v="B"/>
    <n v="169"/>
    <n v="13011.8"/>
    <n v="5.9612060012514467E-5"/>
    <n v="0.93086813461780582"/>
    <n v="3897"/>
    <s v="Top 90-95"/>
    <s v="B"/>
    <x v="2"/>
  </r>
  <r>
    <s v="BLK"/>
    <x v="7"/>
    <s v="Zuri|Marselle|Marselle"/>
    <s v="NORMAL PILLOW"/>
    <s v="MP30-6706"/>
    <s v="Leopard"/>
    <s v="20x20&quot;"/>
    <s v="B"/>
    <n v="886"/>
    <n v="12995.1"/>
    <n v="5.9535550889855887E-5"/>
    <n v="0.93092767016869571"/>
    <n v="3898"/>
    <s v="Top 90-95"/>
    <s v="B"/>
    <x v="2"/>
  </r>
  <r>
    <s v="BASI"/>
    <x v="2"/>
    <s v="500 Thread Count Luxury Collection|500 Thread Count Luxury Collection|500 T"/>
    <s v="COMFORTER (SET)"/>
    <s v="MPS10-505"/>
    <s v="White/Navy"/>
    <s v="King/Cal K"/>
    <s v="B"/>
    <n v="121"/>
    <n v="12992.17"/>
    <n v="5.9522127433006202E-5"/>
    <n v="0.9309871922961287"/>
    <n v="3899"/>
    <s v="Top 90-95"/>
    <s v="B"/>
    <x v="2"/>
  </r>
  <r>
    <s v="SHET"/>
    <x v="10"/>
    <s v="Cotton 144TC|Cotton 144TC|Cotton 144TC"/>
    <s v="SHEET/SHEET SET"/>
    <s v="CS20-1577"/>
    <s v="Tabitha Purple"/>
    <s v="King"/>
    <s v="ARB"/>
    <n v="547"/>
    <n v="12991.25"/>
    <n v="5.9517912559183099E-5"/>
    <n v="0.9310467102086879"/>
    <n v="3900"/>
    <s v="Top 90-95"/>
    <s v="B"/>
    <x v="2"/>
  </r>
  <r>
    <s v="ADUL"/>
    <x v="7"/>
    <s v="Simple Fit|Simple Fit|Simple Fit"/>
    <s v="BED SKIRT&amp;SHAM"/>
    <s v="MP11-5365"/>
    <s v="Ivory"/>
    <s v="One Size"/>
    <s v="B"/>
    <n v="1852"/>
    <n v="12981.67"/>
    <n v="5.9474022894807693E-5"/>
    <n v="0.93110618423158276"/>
    <n v="3901"/>
    <s v="Top 90-95"/>
    <s v="B"/>
    <x v="2"/>
  </r>
  <r>
    <s v="YOUT"/>
    <x v="18"/>
    <s v="Allison|Mackenzie|Kelly"/>
    <s v="DUVET&amp;DUVET SET"/>
    <s v="MZ12-372"/>
    <s v="Yellow"/>
    <s v="Full/Queen"/>
    <s v="B"/>
    <n v="456"/>
    <n v="12971.5"/>
    <n v="5.942743021352399E-5"/>
    <n v="0.93116561166179623"/>
    <n v="3902"/>
    <s v="Top 90-95"/>
    <s v="B"/>
    <x v="2"/>
  </r>
  <r>
    <s v="YOUT"/>
    <x v="13"/>
    <s v="Felicia|Isabel|Alyssa"/>
    <s v="COMFORTER (SET)"/>
    <s v="ID10-1791"/>
    <s v="Grey"/>
    <s v="Twin/Twin "/>
    <s v="A"/>
    <n v="407"/>
    <n v="12961.83"/>
    <n v="5.9383128224535452E-5"/>
    <n v="0.93122499479002074"/>
    <n v="3903"/>
    <s v="Top 90-95"/>
    <s v="B"/>
    <x v="2"/>
  </r>
  <r>
    <s v="ADUL"/>
    <x v="7"/>
    <s v="Celeste|Isabella|Alexis"/>
    <s v="COMFORTER (SET)"/>
    <s v="MP10-2529"/>
    <s v="White"/>
    <s v="Cal King"/>
    <s v="B+"/>
    <n v="190"/>
    <n v="12956.6"/>
    <n v="5.935916758312801E-5"/>
    <n v="0.93128435395760389"/>
    <n v="3904"/>
    <s v="Top 90-95"/>
    <s v="B"/>
    <x v="2"/>
  </r>
  <r>
    <s v="ADUL"/>
    <x v="7"/>
    <s v="Ridge|Pioneer|Warren"/>
    <s v="COMFORTER (SET)"/>
    <s v="MP10-4671"/>
    <s v="Red"/>
    <s v="Cal King"/>
    <s v="B"/>
    <n v="168"/>
    <n v="12947.54"/>
    <n v="5.9317660238739577E-5"/>
    <n v="0.93134367161784259"/>
    <n v="3905"/>
    <s v="Top 90-95"/>
    <s v="B"/>
    <x v="2"/>
  </r>
  <r>
    <s v="BATH"/>
    <x v="7"/>
    <s v="Ara|Loire|Maris"/>
    <s v="SHOWER CURTAIN"/>
    <s v="MP70-8448"/>
    <s v="Aqua"/>
    <s v="72x72&quot;"/>
    <s v="B"/>
    <n v="943"/>
    <n v="12941.84"/>
    <n v="5.9291546346574669E-5"/>
    <n v="0.93140296316418913"/>
    <n v="3906"/>
    <s v="Top 90-95"/>
    <s v="B"/>
    <x v="2"/>
  </r>
  <r>
    <s v="WIN"/>
    <x v="7"/>
    <s v="Aubrey|Whitman|Charlotte"/>
    <s v="WINDOW PANEL"/>
    <s v="MP40-4897"/>
    <s v="Navy"/>
    <s v="50x95&quot;"/>
    <s v="B"/>
    <n v="412"/>
    <n v="12935.29"/>
    <n v="5.9261538277507982E-5"/>
    <n v="0.93146222470246665"/>
    <n v="3907"/>
    <s v="Top 90-95"/>
    <s v="B"/>
    <x v="2"/>
  </r>
  <r>
    <s v="SHET"/>
    <x v="13"/>
    <s v="Cotton Blend Jersey Knit|Cotton Blend Jersey Knit|Cotton Blend Jersey Knit"/>
    <s v="SHEET/SHEET SET"/>
    <s v="ID20-1238"/>
    <s v="Teal"/>
    <s v="Full"/>
    <s v="B"/>
    <n v="561"/>
    <n v="12930.34"/>
    <n v="5.923886042378582E-5"/>
    <n v="0.93152146356289045"/>
    <n v="3908"/>
    <s v="Top 90-95"/>
    <s v="B"/>
    <x v="2"/>
  </r>
  <r>
    <s v="BLK"/>
    <x v="29"/>
    <s v="Amira|Arden|Arden"/>
    <s v="ELECT BLANKET"/>
    <s v="SI54-0065"/>
    <s v="Grey"/>
    <s v="50x60&quot;"/>
    <s v="TBD"/>
    <n v="343"/>
    <n v="12925.25"/>
    <n v="5.9215541176221018E-5"/>
    <n v="0.93158067910406672"/>
    <n v="3909"/>
    <s v="Top 90-95"/>
    <s v="B"/>
    <x v="2"/>
  </r>
  <r>
    <s v="SHET"/>
    <x v="15"/>
    <s v="Cozy Cotton Flannel|Cozy Cotton Flannel|Cozy Cotton Flannel"/>
    <s v="SHEET/SHEET SET"/>
    <s v="TN20-0079"/>
    <s v="Red Plaid"/>
    <s v="King"/>
    <s v="B"/>
    <n v="429"/>
    <n v="12917.77"/>
    <n v="5.9181272419485321E-5"/>
    <n v="0.93163986037648616"/>
    <n v="3910"/>
    <s v="Top 90-95"/>
    <s v="B"/>
    <x v="2"/>
  </r>
  <r>
    <s v="ADUL"/>
    <x v="6"/>
    <s v="Knowles|Glendale|Cabrillo"/>
    <s v="COMFORTER (SET)"/>
    <s v="MPE10-158"/>
    <s v="Aqua"/>
    <s v="Twin"/>
    <s v="B"/>
    <n v="249"/>
    <n v="12908.2"/>
    <n v="5.9137428568955816E-5"/>
    <n v="0.93169899780505516"/>
    <n v="3911"/>
    <s v="Top 90-95"/>
    <s v="B"/>
    <x v="2"/>
  </r>
  <r>
    <s v="WIN"/>
    <x v="7"/>
    <s v="Aubrey|Whitman|Charlotte"/>
    <s v="VALANCE"/>
    <s v="MP41-2714"/>
    <s v="Burgundy"/>
    <s v="50x18&quot;"/>
    <s v="B"/>
    <n v="1096"/>
    <n v="12906.11"/>
    <n v="5.9127853475162022E-5"/>
    <n v="0.93175812565853033"/>
    <n v="3912"/>
    <s v="Top 90-95"/>
    <s v="B"/>
    <x v="2"/>
  </r>
  <r>
    <s v="HHL"/>
    <x v="17"/>
    <s v="Maya Bay|Maya Bay|Maya Bay"/>
    <s v="COMFORTER (SET)"/>
    <s v="HH10-1225"/>
    <s v="White"/>
    <s v="Cal King"/>
    <s v="B+"/>
    <n v="88"/>
    <n v="12901.68"/>
    <n v="5.9107557941426833E-5"/>
    <n v="0.93181723321647181"/>
    <n v="3913"/>
    <s v="Top 90-95"/>
    <s v="B"/>
    <x v="2"/>
  </r>
  <r>
    <s v="WIN"/>
    <x v="7"/>
    <s v="Galen|Colm|Paxton"/>
    <s v="WINDOW PANEL"/>
    <s v="MP40-7321"/>
    <s v="Blue"/>
    <s v="39x64&quot;"/>
    <s v="B"/>
    <n v="289"/>
    <n v="12893.99"/>
    <n v="5.9072327093927159E-5"/>
    <n v="0.93187630554356571"/>
    <n v="3914"/>
    <s v="Top 90-95"/>
    <s v="B"/>
    <x v="2"/>
  </r>
  <r>
    <s v="WIN"/>
    <x v="7"/>
    <s v="Harper|Kaylee|Avery"/>
    <s v="WINDOW PANEL"/>
    <s v="MP40-4512"/>
    <s v="Taupe"/>
    <s v="42x144&quot;"/>
    <s v="B"/>
    <n v="798"/>
    <n v="12893.49"/>
    <n v="5.9070036401631995E-5"/>
    <n v="0.93193537557996731"/>
    <n v="3915"/>
    <s v="Top 90-95"/>
    <s v="B"/>
    <x v="2"/>
  </r>
  <r>
    <s v="ADUL"/>
    <x v="3"/>
    <s v="Porter|Evans|Walker"/>
    <s v="COMFORTER (SET)"/>
    <s v="AM10-0395"/>
    <s v="Purple"/>
    <s v="Twin/Twin "/>
    <s v="A"/>
    <n v="567"/>
    <n v="12875.22"/>
    <n v="5.8986334505166582E-5"/>
    <n v="0.93199436191447249"/>
    <n v="3916"/>
    <s v="Top 90-95"/>
    <s v="B"/>
    <x v="2"/>
  </r>
  <r>
    <s v="BLK"/>
    <x v="7"/>
    <s v="Rowan|Eden|Eden"/>
    <s v="THROW"/>
    <s v="MP50-8269"/>
    <s v="Navy Blue"/>
    <s v="50x60&quot;"/>
    <s v="B-"/>
    <n v="477"/>
    <n v="12865.83"/>
    <n v="5.8943315303863342E-5"/>
    <n v="0.93205330522977636"/>
    <n v="3917"/>
    <s v="Top 90-95"/>
    <s v="B"/>
    <x v="2"/>
  </r>
  <r>
    <s v="ADUL"/>
    <x v="6"/>
    <s v="Maible|Caldwell|Calla"/>
    <s v="COMFORTER (SET)"/>
    <s v="MPE10-859"/>
    <s v="Blush/Grey"/>
    <s v="Twin"/>
    <s v="B"/>
    <n v="249"/>
    <n v="12850.04"/>
    <n v="5.8870975241181963E-5"/>
    <n v="0.93211217620501752"/>
    <n v="3918"/>
    <s v="Top 90-95"/>
    <s v="B"/>
    <x v="2"/>
  </r>
  <r>
    <s v="FUO"/>
    <x v="32"/>
    <s v="Laguna|Laguna|Laguna"/>
    <s v="LOVESEAT &amp; SOFA"/>
    <s v="CH106-1004"/>
    <s v="Camel"/>
    <s v="See below"/>
    <s v="ORT"/>
    <n v="24"/>
    <n v="12845.1"/>
    <n v="5.8848343201305709E-5"/>
    <n v="0.93217102454821887"/>
    <n v="3919"/>
    <s v="Top 90-95"/>
    <s v="B"/>
    <x v="2"/>
  </r>
  <r>
    <s v="SHET"/>
    <x v="6"/>
    <s v="Satin|Satin|Satin"/>
    <s v="SHEET/SHEET SET"/>
    <s v="MPE20-1145"/>
    <s v="Emerald"/>
    <s v="Full"/>
    <s v="B"/>
    <n v="666"/>
    <n v="12844.34"/>
    <n v="5.8844861349017056E-5"/>
    <n v="0.93222986940956787"/>
    <n v="3920"/>
    <s v="Top 90-95"/>
    <s v="B"/>
    <x v="2"/>
  </r>
  <r>
    <s v="SHET"/>
    <x v="15"/>
    <s v="Cozy Cotton Flannel|Cozy Cotton Flannel|Cozy Cotton Flannel"/>
    <s v="SHEET/SHEET SET"/>
    <s v="TN20-0264"/>
    <s v="Blue Polar Bears"/>
    <s v="Twin XL"/>
    <s v="B"/>
    <n v="684"/>
    <n v="12837.48"/>
    <n v="5.8813433050727358E-5"/>
    <n v="0.93228868284261857"/>
    <n v="3921"/>
    <s v="Top 90-95"/>
    <s v="B"/>
    <x v="2"/>
  </r>
  <r>
    <s v="ADUL"/>
    <x v="6"/>
    <s v="Jaxon|Deacon|Ryder"/>
    <s v="COMFORTER (SET)"/>
    <s v="MPE10-1035"/>
    <s v="Aqua/Grey"/>
    <s v="Cal King"/>
    <s v="B"/>
    <n v="270"/>
    <n v="12833.86"/>
    <n v="5.879684843851035E-5"/>
    <n v="0.93234747969105702"/>
    <n v="3922"/>
    <s v="Top 90-95"/>
    <s v="B"/>
    <x v="2"/>
  </r>
  <r>
    <s v="SHET"/>
    <x v="7"/>
    <s v="1500 Thread Count|1500 Thread Count|1500 Thread Count"/>
    <s v="SHEET/SHEET SET"/>
    <s v="MP20-6411"/>
    <s v="Blue"/>
    <s v="Cal King"/>
    <s v="B"/>
    <n v="255"/>
    <n v="12832.37"/>
    <n v="5.8790022175470754E-5"/>
    <n v="0.93240626971323248"/>
    <n v="3923"/>
    <s v="Top 90-95"/>
    <s v="B"/>
    <x v="2"/>
  </r>
  <r>
    <s v="ADUL"/>
    <x v="7"/>
    <s v="Dawn|Vanessa|Stella"/>
    <s v="COMFORTER (SET)"/>
    <s v="MP10-2795"/>
    <s v="Coral"/>
    <s v="Cal King"/>
    <s v="B"/>
    <n v="124"/>
    <n v="12822.24"/>
    <n v="5.8743612749570664E-5"/>
    <n v="0.93246501332598208"/>
    <n v="3924"/>
    <s v="Top 90-95"/>
    <s v="B"/>
    <x v="2"/>
  </r>
  <r>
    <s v="BLK"/>
    <x v="6"/>
    <s v="Larkspur|Windsor|Windsor"/>
    <s v="COMFORTER (SET)"/>
    <s v="BASI10-0200"/>
    <s v="Navy/Light Blue"/>
    <s v="King"/>
    <s v="B"/>
    <n v="392"/>
    <n v="12815.94"/>
    <n v="5.8714750026651559E-5"/>
    <n v="0.9325237280760087"/>
    <n v="3925"/>
    <s v="Top 90-95"/>
    <s v="B"/>
    <x v="2"/>
  </r>
  <r>
    <s v="HHL"/>
    <x v="17"/>
    <s v="Kiawah Island|Kiawah Island|Kiawah Island"/>
    <s v="DUVET&amp;DUVET SET"/>
    <s v="HH12-1855"/>
    <s v="Blue"/>
    <s v="King/Cal K"/>
    <s v="B"/>
    <n v="143"/>
    <n v="12815.03"/>
    <n v="5.8710580966674351E-5"/>
    <n v="0.93258243865697532"/>
    <n v="3926"/>
    <s v="Top 90-95"/>
    <s v="B"/>
    <x v="2"/>
  </r>
  <r>
    <s v="BASI"/>
    <x v="8"/>
    <s v="Warmer|Warmer|Warmer"/>
    <s v="COMFORTER (SET)"/>
    <s v="BASI10-0295"/>
    <s v="White"/>
    <s v="King"/>
    <s v="B"/>
    <n v="198"/>
    <n v="12811.52"/>
    <n v="5.8694500306762277E-5"/>
    <n v="0.93264113315728203"/>
    <n v="3927"/>
    <s v="Top 90-95"/>
    <s v="B"/>
    <x v="2"/>
  </r>
  <r>
    <s v="ADUL"/>
    <x v="6"/>
    <s v="Alexis|Jeanie|Karissa"/>
    <s v="COMFORTER (SET)"/>
    <s v="MPE10-1055"/>
    <s v="Blue"/>
    <s v="Full"/>
    <s v="B"/>
    <n v="422"/>
    <n v="12804.69"/>
    <n v="5.8663209450010291E-5"/>
    <n v="0.93269979636673206"/>
    <n v="3928"/>
    <s v="Top 90-95"/>
    <s v="B"/>
    <x v="2"/>
  </r>
  <r>
    <s v="SHET"/>
    <x v="9"/>
    <s v="Oversized Cotton Flannel|Oversized Cotton Flannel|Oversized Cotton Flannel"/>
    <s v="SHEET/SHEET SET"/>
    <s v="BR20-4670"/>
    <s v="Black Snowflakes"/>
    <s v="King"/>
    <s v="B"/>
    <n v="388"/>
    <n v="12793.69"/>
    <n v="5.8612814219516612E-5"/>
    <n v="0.93275840918095154"/>
    <n v="3929"/>
    <s v="Top 90-95"/>
    <s v="B"/>
    <x v="2"/>
  </r>
  <r>
    <s v="SHET"/>
    <x v="15"/>
    <s v="Cozy Cotton Flannel|Cozy Cotton Flannel|Cozy Cotton Flannel"/>
    <s v="SHEET/SHEET SET"/>
    <s v="TN20-0062"/>
    <s v="Tan/Blue Snowflakes"/>
    <s v="Full"/>
    <s v="B"/>
    <n v="592"/>
    <n v="12789.15"/>
    <n v="5.8592014733476494E-5"/>
    <n v="0.932817001195685"/>
    <n v="3930"/>
    <s v="Top 90-95"/>
    <s v="B"/>
    <x v="2"/>
  </r>
  <r>
    <s v="SHET"/>
    <x v="7"/>
    <s v="800 Thread Count|800 Thread Count|800 Thread Count"/>
    <s v="SHEET/SHEET SET"/>
    <s v="MP20-7158"/>
    <s v="Charcoal"/>
    <s v="Split King"/>
    <s v="B"/>
    <n v="267"/>
    <n v="12785.99"/>
    <n v="5.8577537558171037E-5"/>
    <n v="0.93287557873324323"/>
    <n v="3931"/>
    <s v="Top 90-95"/>
    <s v="B"/>
    <x v="2"/>
  </r>
  <r>
    <s v="YOUT"/>
    <x v="13"/>
    <s v="Paul|Matteo|Blain"/>
    <s v="COVERLET&amp;BEDSPR"/>
    <s v="ID80-407"/>
    <s v="Teal"/>
    <s v="Full/Queen"/>
    <s v="B"/>
    <n v="311"/>
    <n v="12785.51"/>
    <n v="5.8575338493567676E-5"/>
    <n v="0.93293415407173674"/>
    <n v="3932"/>
    <s v="Top 90-95"/>
    <s v="B"/>
    <x v="2"/>
  </r>
  <r>
    <s v="SHET"/>
    <x v="7"/>
    <s v="300 Thread Count Organic Cotton|300 Thread Count Organic Cotton|300 Thread"/>
    <s v="SHEET/SHEET SET"/>
    <s v="MP20-8248"/>
    <s v="Grey"/>
    <s v="King"/>
    <s v="B"/>
    <n v="343"/>
    <n v="12765.12"/>
    <n v="5.8481924061770757E-5"/>
    <n v="0.93299263599579851"/>
    <n v="3933"/>
    <s v="Top 90-95"/>
    <s v="B"/>
    <x v="2"/>
  </r>
  <r>
    <s v="BATH"/>
    <x v="7"/>
    <s v="Sophie|Lauren|Ashley"/>
    <s v="SHOWER CURTAIN"/>
    <s v="MP70-6598"/>
    <s v="Grey"/>
    <s v="72x72&quot;"/>
    <s v="B"/>
    <n v="709"/>
    <n v="12758.34"/>
    <n v="5.8450862274248285E-5"/>
    <n v="0.93305108685807281"/>
    <n v="3934"/>
    <s v="Top 90-95"/>
    <s v="B"/>
    <x v="2"/>
  </r>
  <r>
    <s v="WIN"/>
    <x v="7"/>
    <s v="Galen|Colm|Paxton"/>
    <s v="WINDOW PANEL"/>
    <s v="MP40-7318"/>
    <s v="Blue"/>
    <s v="31x64&quot;"/>
    <s v="B"/>
    <n v="386"/>
    <n v="12757.44"/>
    <n v="5.8446739028116985E-5"/>
    <n v="0.93310953359710092"/>
    <n v="3935"/>
    <s v="Top 90-95"/>
    <s v="B"/>
    <x v="2"/>
  </r>
  <r>
    <s v="ADUL"/>
    <x v="7"/>
    <s v="Lola|Brianna|Victoria"/>
    <s v="DUVET&amp;DUVET SET"/>
    <s v="MP12-5674"/>
    <s v="Grey/Peach"/>
    <s v="King/Cal K"/>
    <s v="B"/>
    <n v="203"/>
    <n v="12755.01"/>
    <n v="5.8435606263562477E-5"/>
    <n v="0.93316796920336442"/>
    <n v="3936"/>
    <s v="Top 90-95"/>
    <s v="B"/>
    <x v="2"/>
  </r>
  <r>
    <s v="ADUL"/>
    <x v="7"/>
    <s v="Quebec|Mansfield|Vancouver"/>
    <s v="COVERLET&amp;BEDSPR"/>
    <s v="MP13-4972"/>
    <s v="Navy"/>
    <s v="Twin/Twin "/>
    <s v="A"/>
    <n v="428"/>
    <n v="12752.8"/>
    <n v="5.8425481403617833E-5"/>
    <n v="0.93322639468476809"/>
    <n v="3937"/>
    <s v="Top 90-95"/>
    <s v="B"/>
    <x v="2"/>
  </r>
  <r>
    <s v="ADUL"/>
    <x v="7"/>
    <s v="Dune|Meyers|Connell"/>
    <s v="COMFORTER (SET)"/>
    <s v="MP10-1338"/>
    <s v="Grey"/>
    <s v="Full"/>
    <s v="B"/>
    <n v="211"/>
    <n v="12738.14"/>
    <n v="5.8358318305523526E-5"/>
    <n v="0.93328475300307356"/>
    <n v="3938"/>
    <s v="Top 90-95"/>
    <s v="B"/>
    <x v="2"/>
  </r>
  <r>
    <s v="ADUL"/>
    <x v="3"/>
    <s v="Porter|Evans|Walker"/>
    <s v="DUVET&amp;DUVET SET"/>
    <s v="AM12-0406"/>
    <s v="Silver"/>
    <s v="King"/>
    <s v="B+"/>
    <n v="528"/>
    <n v="12735.91"/>
    <n v="5.8348101817887086E-5"/>
    <n v="0.93334310110489149"/>
    <n v="3939"/>
    <s v="Top 90-95"/>
    <s v="B"/>
    <x v="2"/>
  </r>
  <r>
    <s v="YOUT"/>
    <x v="13"/>
    <s v="Oliena|Elodie|Colette"/>
    <s v="COMFORTER (SET)"/>
    <s v="ID10-2322"/>
    <s v="Pink"/>
    <s v="Twin/Twin "/>
    <s v="B"/>
    <n v="463"/>
    <n v="12735.17"/>
    <n v="5.8344711593290236E-5"/>
    <n v="0.93340144581648476"/>
    <n v="3940"/>
    <s v="Top 90-95"/>
    <s v="B"/>
    <x v="2"/>
  </r>
  <r>
    <s v="WIN"/>
    <x v="26"/>
    <s v="Mirage|Elysia|Azalea"/>
    <s v="WINDOW PANEL"/>
    <s v="SS40-0017"/>
    <s v="Silver"/>
    <s v="50x95&quot;"/>
    <s v="B"/>
    <n v="668"/>
    <n v="12731.81"/>
    <n v="5.832931814106671E-5"/>
    <n v="0.93345977513462586"/>
    <n v="3941"/>
    <s v="Top 90-95"/>
    <s v="B"/>
    <x v="2"/>
  </r>
  <r>
    <s v="YOUT"/>
    <x v="18"/>
    <s v="Ashton|Garrett|Cody"/>
    <s v="COMFORTER (SET)"/>
    <s v="MZ10-508"/>
    <s v="Khaki/Navy"/>
    <s v="King/Cal K"/>
    <s v="A"/>
    <n v="300"/>
    <n v="12730.38"/>
    <n v="5.8322766761102529E-5"/>
    <n v="0.93351809790138696"/>
    <n v="3942"/>
    <s v="Top 90-95"/>
    <s v="B"/>
    <x v="2"/>
  </r>
  <r>
    <s v="SHET"/>
    <x v="15"/>
    <s v="Cozy Cotton Flannel|Cozy Cotton Flannel|Cozy Cotton Flannel"/>
    <s v="SHEET/SHEET SET"/>
    <s v="TN20-0064"/>
    <s v="Tan/Blue Snowflakes"/>
    <s v="King"/>
    <s v="B"/>
    <n v="425"/>
    <n v="12727.95"/>
    <n v="5.8311633996548028E-5"/>
    <n v="0.93357640953538346"/>
    <n v="3943"/>
    <s v="Top 90-95"/>
    <s v="B"/>
    <x v="2"/>
  </r>
  <r>
    <s v="BATH"/>
    <x v="7"/>
    <s v="Spa Cotton|Spa Cotton|Spa Cotton"/>
    <s v="BATH RUG"/>
    <s v="MP72-2490"/>
    <s v="Taupe"/>
    <s v="24x72&quot;"/>
    <s v="B"/>
    <n v="478"/>
    <n v="12725.25"/>
    <n v="5.8299264258154115E-5"/>
    <n v="0.93363470879964161"/>
    <n v="3944"/>
    <s v="Top 90-95"/>
    <s v="B"/>
    <x v="2"/>
  </r>
  <r>
    <s v="BLK"/>
    <x v="5"/>
    <s v="Parsa AZ|Parsa AZ|Parsa AZ"/>
    <s v="ELECT BLANKET"/>
    <s v="ST54-0037"/>
    <s v="Charcoal Grey"/>
    <s v="Full"/>
    <s v="ARB-"/>
    <n v="229"/>
    <n v="12720.02"/>
    <n v="5.8275303616746674E-5"/>
    <n v="0.93369298410325841"/>
    <n v="3945"/>
    <s v="Top 90-95"/>
    <s v="B"/>
    <x v="2"/>
  </r>
  <r>
    <s v="BLK"/>
    <x v="15"/>
    <s v="Microfleece|Microfleece|Microfleece"/>
    <s v="BLANKET"/>
    <s v="TN51-0549"/>
    <s v="Grey"/>
    <s v="Full/Queen"/>
    <s v="B"/>
    <n v="876"/>
    <n v="12715.29"/>
    <n v="5.8253633667634389E-5"/>
    <n v="0.93375123773692603"/>
    <n v="3946"/>
    <s v="Top 90-95"/>
    <s v="B"/>
    <x v="2"/>
  </r>
  <r>
    <s v="ADUL"/>
    <x v="7"/>
    <s v="Lola|Brianna|Victoria"/>
    <s v="DUVET&amp;DUVET SET"/>
    <s v="MP12-261"/>
    <s v="Taupe Grey/Purple"/>
    <s v="King/Cal K"/>
    <s v="B+"/>
    <n v="203"/>
    <n v="12714.75"/>
    <n v="5.8251159719955606E-5"/>
    <n v="0.93380948889664595"/>
    <n v="3947"/>
    <s v="Top 90-95"/>
    <s v="B"/>
    <x v="2"/>
  </r>
  <r>
    <s v="SHET"/>
    <x v="15"/>
    <s v="Soloft Plush|Soloft Plush|Soloft Plush"/>
    <s v="SHEET/SHEET SET"/>
    <s v="BL20-0602"/>
    <s v="Aqua"/>
    <s v="Full"/>
    <s v="B"/>
    <n v="418"/>
    <n v="12707.08"/>
    <n v="5.8216020500147742E-5"/>
    <n v="0.9338677049171461"/>
    <n v="3948"/>
    <s v="Top 90-95"/>
    <s v="B"/>
    <x v="2"/>
  </r>
  <r>
    <s v="SHET"/>
    <x v="12"/>
    <s v="Cotton Flannel|Cotton Flannel|Cotton Flannel"/>
    <s v="SHEET/SHEET SET"/>
    <s v="WR20-3985"/>
    <s v="Green Trees &amp; Trucks"/>
    <s v="Full"/>
    <s v="B"/>
    <n v="479"/>
    <n v="12699.34"/>
    <n v="5.8180560583418554E-5"/>
    <n v="0.93392588547772948"/>
    <n v="3949"/>
    <s v="Top 90-95"/>
    <s v="B"/>
    <x v="2"/>
  </r>
  <r>
    <s v="BASI"/>
    <x v="8"/>
    <s v="2&quot; Gel Memory Foam with 3M Cover|2&quot; Gel Memory Foam with 3M Cover|2&quot; Gel Me"/>
    <s v="MATT PAD/TOPPER"/>
    <s v="BASI16-0388"/>
    <s v="White"/>
    <s v="Queen"/>
    <s v="B"/>
    <n v="146"/>
    <n v="12694.56"/>
    <n v="5.8158661565076749E-5"/>
    <n v="0.93398404413929459"/>
    <n v="3950"/>
    <s v="Top 90-95"/>
    <s v="B"/>
    <x v="2"/>
  </r>
  <r>
    <s v="SHET"/>
    <x v="10"/>
    <s v="Cotton Flannel 135GSM|Cotton Flannel 135GSM|Cotton Flannel 135GSM"/>
    <s v="SHEET/SHEET SET"/>
    <s v="CS20-1415"/>
    <s v="Novalty Grey/Pink Cats"/>
    <s v="Full"/>
    <s v="ARB"/>
    <n v="576"/>
    <n v="12694.34"/>
    <n v="5.8157653660466878E-5"/>
    <n v="0.93404220179295505"/>
    <n v="3951"/>
    <s v="Top 90-95"/>
    <s v="B"/>
    <x v="2"/>
  </r>
  <r>
    <s v="ADUL"/>
    <x v="7"/>
    <s v="Princeton|Dartmouth|Cambridge"/>
    <s v="COVERLET&amp;BEDSPR"/>
    <s v="MP13-615"/>
    <s v="Red"/>
    <s v="Full/Queen"/>
    <s v="B"/>
    <n v="260"/>
    <n v="12692.14"/>
    <n v="5.8147574614368143E-5"/>
    <n v="0.93410034936756947"/>
    <n v="3952"/>
    <s v="Top 90-95"/>
    <s v="B"/>
    <x v="2"/>
  </r>
  <r>
    <s v="BLK"/>
    <x v="7"/>
    <s v="Liquid Cotton|Liquid Cotton|Liquid Cotton"/>
    <s v="BLANKET"/>
    <s v="BL51N-0610"/>
    <s v="Blue"/>
    <s v="King"/>
    <s v="B"/>
    <n v="407"/>
    <n v="12689.9"/>
    <n v="5.8137312312885794E-5"/>
    <n v="0.93415848667988233"/>
    <n v="3953"/>
    <s v="Top 90-95"/>
    <s v="B"/>
    <x v="2"/>
  </r>
  <r>
    <s v="BASI"/>
    <x v="25"/>
    <s v="Comfort Cool Jersey Knit|Comfort Cool Jersey Knit|Comfort Cool Jersey Knit"/>
    <s v="COMFORTER (SET)"/>
    <s v="UH10-2507"/>
    <s v="Black"/>
    <s v="Full/Queen"/>
    <s v="B"/>
    <n v="442"/>
    <n v="12678.95"/>
    <n v="5.8087146151621636E-5"/>
    <n v="0.93421657382603396"/>
    <n v="3954"/>
    <s v="Top 90-95"/>
    <s v="B"/>
    <x v="2"/>
  </r>
  <r>
    <s v="WIN"/>
    <x v="7"/>
    <s v="Andora|Eliza|Aden"/>
    <s v="VALANCE"/>
    <s v="MP41-4574"/>
    <s v="Tan"/>
    <s v="50x18&quot;"/>
    <s v="B"/>
    <n v="1046"/>
    <n v="12674"/>
    <n v="5.8064468297899474E-5"/>
    <n v="0.93427463829433188"/>
    <n v="3955"/>
    <s v="Top 90-95"/>
    <s v="B"/>
    <x v="2"/>
  </r>
  <r>
    <s v="ADUL"/>
    <x v="16"/>
    <s v="Shawnee|Josefina|Stacie"/>
    <s v="COMFORTER (SET)"/>
    <s v="5DS10-0224"/>
    <s v="Blush"/>
    <s v="Cal King"/>
    <s v="B"/>
    <n v="228"/>
    <n v="12668.44"/>
    <n v="5.8038995799577219E-5"/>
    <n v="0.93433267729013147"/>
    <n v="3956"/>
    <s v="Top 90-95"/>
    <s v="B"/>
    <x v="2"/>
  </r>
  <r>
    <s v="SHET"/>
    <x v="9"/>
    <s v="Oversized Cotton Flannel|Oversized Cotton Flannel|Oversized Cotton Flannel"/>
    <s v="SHEET/SHEET SET"/>
    <s v="BR20-1862"/>
    <s v="Grey Petals"/>
    <s v="King"/>
    <s v="B"/>
    <n v="387"/>
    <n v="12664.65"/>
    <n v="5.8021632351979846E-5"/>
    <n v="0.9343906989224835"/>
    <n v="3957"/>
    <s v="Top 90-95"/>
    <s v="B"/>
    <x v="2"/>
  </r>
  <r>
    <s v="ADUL"/>
    <x v="3"/>
    <s v="Phoebe|Himari|Hannah"/>
    <s v="COMFORTER (SET)"/>
    <s v="AM10-0188"/>
    <s v="Gray"/>
    <s v="Twin/Twin "/>
    <s v="A"/>
    <n v="524"/>
    <n v="12662.78"/>
    <n v="5.8013065162795924E-5"/>
    <n v="0.93444871198764634"/>
    <n v="3958"/>
    <s v="Top 90-95"/>
    <s v="B"/>
    <x v="2"/>
  </r>
  <r>
    <s v="BLK"/>
    <x v="5"/>
    <s v="Heated Faux Feathersoft|Heated Faux Feathersoft|Heated Faux Feathersoft"/>
    <s v="ELECT BLANKET"/>
    <s v="ST54-3604"/>
    <s v="Ivory"/>
    <s v="Full"/>
    <s v="ARB-"/>
    <n v="194"/>
    <n v="12660.44"/>
    <n v="5.8002344722854542E-5"/>
    <n v="0.9345067143323692"/>
    <n v="3959"/>
    <s v="Top 90-95"/>
    <s v="B"/>
    <x v="2"/>
  </r>
  <r>
    <s v="SHET"/>
    <x v="7"/>
    <s v="Silk|Silk|Silk"/>
    <s v="PILLOWCASE"/>
    <s v="MPT21-0128"/>
    <s v="Black"/>
    <s v="King"/>
    <s v="B"/>
    <n v="400"/>
    <n v="12657.87"/>
    <n v="5.799057056445738E-5"/>
    <n v="0.93456470490293364"/>
    <n v="3960"/>
    <s v="Top 90-95"/>
    <s v="B"/>
    <x v="2"/>
  </r>
  <r>
    <s v="WIN"/>
    <x v="13"/>
    <s v="Azza|Charvi|Diah"/>
    <s v="CUSHION/POUF"/>
    <s v="ID31-2466"/>
    <s v="Ivory"/>
    <s v="24x24&quot;"/>
    <s v="TBD"/>
    <n v="501"/>
    <n v="12634.35"/>
    <n v="5.7882816398892716E-5"/>
    <n v="0.93462258771933249"/>
    <n v="3961"/>
    <s v="Top 90-95"/>
    <s v="B"/>
    <x v="2"/>
  </r>
  <r>
    <s v="BLK"/>
    <x v="12"/>
    <s v="Burlington|Burlington|Burlington"/>
    <s v="BLANKET"/>
    <s v="WR51-3907"/>
    <s v="Brown"/>
    <s v="Twin"/>
    <s v="B+"/>
    <n v="695"/>
    <n v="12625.87"/>
    <n v="5.7843966257566677E-5"/>
    <n v="0.93468043168559001"/>
    <n v="3962"/>
    <s v="Top 90-95"/>
    <s v="B"/>
    <x v="2"/>
  </r>
  <r>
    <s v="ADUL"/>
    <x v="3"/>
    <s v="Blake|Calvin|Owain/Erik"/>
    <s v="COMFORTER (SET)"/>
    <s v="AM10-0130"/>
    <s v="Navy/Blue"/>
    <s v="King/Cal K"/>
    <s v="B"/>
    <n v="554"/>
    <n v="12625.03"/>
    <n v="5.7840117894510799E-5"/>
    <n v="0.93473827180348457"/>
    <n v="3963"/>
    <s v="Top 90-95"/>
    <s v="B"/>
    <x v="2"/>
  </r>
  <r>
    <s v="SHET"/>
    <x v="9"/>
    <s v="600 Thread Count|600 Thread Count|600 Thread Count"/>
    <s v="SHEET/SHEET SET"/>
    <s v="BR20-1009"/>
    <s v="Charcoal"/>
    <s v="Cal King"/>
    <s v="B"/>
    <n v="351"/>
    <n v="12619.39"/>
    <n v="5.7814278885421307E-5"/>
    <n v="0.93479608608236997"/>
    <n v="3964"/>
    <s v="Top 90-95"/>
    <s v="B"/>
    <x v="2"/>
  </r>
  <r>
    <s v="SHET"/>
    <x v="10"/>
    <s v="Microfiber Coolmax|Microfiber Coolmax|Microfiber Coolmax"/>
    <s v="SHEET/SHEET SET"/>
    <s v="CS20-1663"/>
    <s v="Cream"/>
    <s v="Queen"/>
    <s v="ARB"/>
    <n v="696"/>
    <n v="12616.47"/>
    <n v="5.780090124241753E-5"/>
    <n v="0.93485388698361238"/>
    <n v="3965"/>
    <s v="Top 90-95"/>
    <s v="B"/>
    <x v="2"/>
  </r>
  <r>
    <s v="BLK"/>
    <x v="20"/>
    <s v="Gauze|Gauze|Gauze"/>
    <s v="BLANKET"/>
    <s v="CSP51N-1531"/>
    <s v="Tan"/>
    <s v="King"/>
    <s v="B"/>
    <n v="352"/>
    <n v="12577.56"/>
    <n v="5.7622639568007616E-5"/>
    <n v="0.93491150962318037"/>
    <n v="3966"/>
    <s v="Top 90-95"/>
    <s v="B"/>
    <x v="2"/>
  </r>
  <r>
    <s v="ADUL"/>
    <x v="1"/>
    <s v="Kara|Kara|Kara"/>
    <s v="DUVET&amp;DUVET SET"/>
    <s v="II12-1273"/>
    <s v="Gray"/>
    <s v="King/Cal K"/>
    <s v="B"/>
    <n v="165"/>
    <n v="12576.2"/>
    <n v="5.7616408884964765E-5"/>
    <n v="0.93496912603206539"/>
    <n v="3967"/>
    <s v="Top 90-95"/>
    <s v="B"/>
    <x v="2"/>
  </r>
  <r>
    <s v="SHET"/>
    <x v="13"/>
    <s v="Cotton Blend Jersey Knit|Cotton Blend Jersey Knit|Cotton Blend Jersey Knit"/>
    <s v="SHEET/SHEET SET"/>
    <s v="ID20-704"/>
    <s v="Purple"/>
    <s v="Twin XL"/>
    <s v="B"/>
    <n v="588"/>
    <n v="12572.42"/>
    <n v="5.75990912512133E-5"/>
    <n v="0.93502672512331664"/>
    <n v="3968"/>
    <s v="Top 90-95"/>
    <s v="B"/>
    <x v="2"/>
  </r>
  <r>
    <s v="LGT"/>
    <x v="1"/>
    <s v="Alta|Alta|Alta"/>
    <s v="LGT-FLOOR LAMPS"/>
    <s v="UH154-0051"/>
    <s v="Gold"/>
    <s v="See below"/>
    <s v="B"/>
    <n v="90"/>
    <n v="12561.55"/>
    <n v="5.7549291600716359E-5"/>
    <n v="0.93508427441491737"/>
    <n v="3969"/>
    <s v="Top 90-95"/>
    <s v="B"/>
    <x v="2"/>
  </r>
  <r>
    <s v="TOWL"/>
    <x v="3"/>
    <s v="400GSM Essential Bundle|400GSM Essential Bundle|400GSM Essential Bundle"/>
    <s v="BATH TOWEL"/>
    <s v="AM73-0258"/>
    <s v="Seafoam"/>
    <s v="12-Piece"/>
    <s v="NEW"/>
    <n v="485"/>
    <n v="12558.98"/>
    <n v="5.7537517442319198E-5"/>
    <n v="0.93514181193235968"/>
    <n v="3970"/>
    <s v="Top 90-95"/>
    <s v="B"/>
    <x v="2"/>
  </r>
  <r>
    <s v="SHET"/>
    <x v="10"/>
    <s v="Microfiber Coolmax|Microfiber Coolmax|Microfiber Coolmax"/>
    <s v="SHEET/SHEET SET"/>
    <s v="CS20-1350"/>
    <s v="Blue"/>
    <s v="Full"/>
    <s v="ARB"/>
    <n v="712"/>
    <n v="12556.12"/>
    <n v="5.752441468239085E-5"/>
    <n v="0.93519933634704211"/>
    <n v="3971"/>
    <s v="Top 90-95"/>
    <s v="B"/>
    <x v="2"/>
  </r>
  <r>
    <s v="SHET"/>
    <x v="15"/>
    <s v="Micro Fleece|Micro Fleece|Micro Fleece"/>
    <s v="SHEET/SHEET SET"/>
    <s v="PC20-009"/>
    <s v="Blue"/>
    <s v="Twin"/>
    <s v="B"/>
    <n v="527"/>
    <n v="12554.94"/>
    <n v="5.751900864857425E-5"/>
    <n v="0.9352568553556907"/>
    <n v="3972"/>
    <s v="Top 90-95"/>
    <s v="B"/>
    <x v="2"/>
  </r>
  <r>
    <s v="BASI"/>
    <x v="8"/>
    <s v="Rayon from Bamboo|Rayon from Bamboo|Rayon from Bamboo"/>
    <s v="NORMAL PILLOW"/>
    <s v="BASI30-0524"/>
    <s v="Ivory"/>
    <s v="Queen"/>
    <s v="B"/>
    <n v="710"/>
    <n v="12553.55"/>
    <n v="5.7512640523993682E-5"/>
    <n v="0.9353143679962147"/>
    <n v="3973"/>
    <s v="Top 90-95"/>
    <s v="B"/>
    <x v="2"/>
  </r>
  <r>
    <s v="ADUL"/>
    <x v="1"/>
    <s v="Cairo|Cairo|Cairo"/>
    <s v="DUVET&amp;DUVET SET"/>
    <s v="II12-1333"/>
    <s v="Ivory"/>
    <s v="King/Cal K"/>
    <s v="B"/>
    <n v="197"/>
    <n v="12546.13"/>
    <n v="5.7478646650333399E-5"/>
    <n v="0.93537184664286499"/>
    <n v="3974"/>
    <s v="Top 90-95"/>
    <s v="B"/>
    <x v="2"/>
  </r>
  <r>
    <s v="SHET"/>
    <x v="10"/>
    <s v="Microfiber 75GSM|Microfiber 75GSM|Microfiber 75GSM"/>
    <s v="SHEET/SHEET SET"/>
    <s v="CS20-0121"/>
    <s v="Light Gray"/>
    <s v="Queen"/>
    <s v="ARB"/>
    <n v="814"/>
    <n v="12543.68"/>
    <n v="5.7467422258087082E-5"/>
    <n v="0.93542931406512309"/>
    <n v="3975"/>
    <s v="Top 90-95"/>
    <s v="B"/>
    <x v="2"/>
  </r>
  <r>
    <s v="ADUL"/>
    <x v="7"/>
    <s v="Brielle|Joyce|Elsie"/>
    <s v="COMFORTER (SET)"/>
    <s v="MP10-8368"/>
    <s v="Blue"/>
    <s v="King/Cal K"/>
    <s v="TBD"/>
    <n v="241"/>
    <n v="12508.04"/>
    <n v="5.7304141711287567E-5"/>
    <n v="0.93548661820683432"/>
    <n v="3976"/>
    <s v="Top 90-95"/>
    <s v="B"/>
    <x v="2"/>
  </r>
  <r>
    <s v="BLK"/>
    <x v="5"/>
    <s v="Corded Plush|Corded Plush|Corded Plush"/>
    <s v="ELECT BLANKET"/>
    <s v="ST54-0283"/>
    <s v="Ivory"/>
    <s v="Full"/>
    <s v="B"/>
    <n v="218"/>
    <n v="12500.36"/>
    <n v="5.7268956677633794E-5"/>
    <n v="0.935543887163512"/>
    <n v="3977"/>
    <s v="Top 90-95"/>
    <s v="B"/>
    <x v="2"/>
  </r>
  <r>
    <s v="SHET"/>
    <x v="15"/>
    <s v="Cozy Cotton Flannel|Cozy Cotton Flannel|Cozy Cotton Flannel"/>
    <s v="SHEET/SHEET SET"/>
    <s v="TN20-0222"/>
    <s v="Aqua French Bulldog"/>
    <s v="Twin XL"/>
    <s v="B"/>
    <n v="671"/>
    <n v="12496.21"/>
    <n v="5.7249943931583898E-5"/>
    <n v="0.93560113710744364"/>
    <n v="3978"/>
    <s v="Top 90-95"/>
    <s v="B"/>
    <x v="2"/>
  </r>
  <r>
    <s v="ADUL"/>
    <x v="3"/>
    <s v="Porter|Evans|Walker"/>
    <s v="DUVET&amp;DUVET SET"/>
    <s v="AM12-0421"/>
    <s v="Olive Green"/>
    <s v="King"/>
    <s v="A++"/>
    <n v="513"/>
    <n v="12488.89"/>
    <n v="5.7216408196382656E-5"/>
    <n v="0.93565835351563997"/>
    <n v="3979"/>
    <s v="Top 90-95"/>
    <s v="B"/>
    <x v="2"/>
  </r>
  <r>
    <s v="BLK"/>
    <x v="13"/>
    <s v="Microlight Plush|Microlight Plush|Microlight Plush"/>
    <s v="BLANKET"/>
    <s v="ID51-827"/>
    <s v="Grey"/>
    <s v="Twin/Twin "/>
    <s v="B"/>
    <n v="993"/>
    <n v="12487.1"/>
    <n v="5.7208207517965958E-5"/>
    <n v="0.93571556172315795"/>
    <n v="3980"/>
    <s v="Top 90-95"/>
    <s v="B"/>
    <x v="2"/>
  </r>
  <r>
    <s v="FUR"/>
    <x v="1"/>
    <s v="Steve|Steve|Steve"/>
    <s v="ACCENT BENCH"/>
    <s v="II105-0567"/>
    <s v="Beige"/>
    <s v="52&quot;W"/>
    <s v="B"/>
    <n v="84"/>
    <n v="12483.03"/>
    <n v="5.7189561282683299E-5"/>
    <n v="0.9357727512844406"/>
    <n v="3981"/>
    <s v="Top 90-95"/>
    <s v="B"/>
    <x v="2"/>
  </r>
  <r>
    <s v="SHET"/>
    <x v="10"/>
    <s v="Cotton Flannel 135GSM|Cotton Flannel 135GSM|Cotton Flannel 135GSM"/>
    <s v="SHEET/SHEET SET"/>
    <s v="CS20-1413"/>
    <s v="Novalty Grey/Pink Cats"/>
    <s v="Twin"/>
    <s v="ARB"/>
    <n v="628"/>
    <n v="12474.51"/>
    <n v="5.7150527885973649E-5"/>
    <n v="0.93582990181232661"/>
    <n v="3982"/>
    <s v="Top 90-95"/>
    <s v="B"/>
    <x v="2"/>
  </r>
  <r>
    <s v="YOUT"/>
    <x v="25"/>
    <s v="Brooklyn|Maize|Kay"/>
    <s v="COMFORTER (SET)"/>
    <s v="UH10-2262"/>
    <s v="Navy"/>
    <s v="Full/Queen"/>
    <s v="B"/>
    <n v="165"/>
    <n v="12468.49"/>
    <n v="5.7122947950739829E-5"/>
    <n v="0.93588702476027741"/>
    <n v="3983"/>
    <s v="Top 90-95"/>
    <s v="B"/>
    <x v="2"/>
  </r>
  <r>
    <s v="SHET"/>
    <x v="12"/>
    <s v="Cotton Flannel|Cotton Flannel|Cotton Flannel"/>
    <s v="SHEET/SHEET SET"/>
    <s v="WR20-4009"/>
    <s v="Grey Ski Jump"/>
    <s v="Full"/>
    <s v="B"/>
    <n v="470"/>
    <n v="12468.42"/>
    <n v="5.7122627253818506E-5"/>
    <n v="0.93594414738753118"/>
    <n v="3984"/>
    <s v="Top 90-95"/>
    <s v="B"/>
    <x v="2"/>
  </r>
  <r>
    <s v="WIN"/>
    <x v="16"/>
    <s v="Colt|Garett|Bryce"/>
    <s v="WINDOW PANEL"/>
    <s v="5DS40-0153"/>
    <s v="Ivory"/>
    <s v="37x95&quot;"/>
    <s v="B"/>
    <n v="527"/>
    <n v="12467.79"/>
    <n v="5.7119740981526605E-5"/>
    <n v="0.93600126712851273"/>
    <n v="3985"/>
    <s v="Top 90-95"/>
    <s v="B"/>
    <x v="2"/>
  </r>
  <r>
    <s v="BLK"/>
    <x v="5"/>
    <s v="Fleece to Sherpa|Fleece to Sherpa|Fleece to Sherpa"/>
    <s v="ELECT BLANKET"/>
    <s v="ST54-0081"/>
    <s v="Tan"/>
    <s v="50x60&quot;"/>
    <s v="B"/>
    <n v="383"/>
    <n v="12467.18"/>
    <n v="5.7116946336926492E-5"/>
    <n v="0.93605838407484965"/>
    <n v="3986"/>
    <s v="Top 90-95"/>
    <s v="B"/>
    <x v="2"/>
  </r>
  <r>
    <s v="SHET"/>
    <x v="15"/>
    <s v="Micro Fleece|Micro Fleece|Micro Fleece"/>
    <s v="SHEET/SHEET SET"/>
    <s v="TN20-0533"/>
    <s v="Grey Snowflake"/>
    <s v="Full"/>
    <s v="B"/>
    <n v="410"/>
    <n v="12461.84"/>
    <n v="5.7092481743214108E-5"/>
    <n v="0.93611547655659288"/>
    <n v="3987"/>
    <s v="Top 90-95"/>
    <s v="B"/>
    <x v="2"/>
  </r>
  <r>
    <s v="SHET"/>
    <x v="10"/>
    <s v="Cotton 144TC|Cotton 144TC|Cotton 144TC"/>
    <s v="SHEET/SHEET SET"/>
    <s v="CS20-0578"/>
    <s v="Diamond Grey"/>
    <s v="Full"/>
    <s v="ARB-"/>
    <n v="642"/>
    <n v="12448.32"/>
    <n v="5.7030541423552782E-5"/>
    <n v="0.93617250709801647"/>
    <n v="3988"/>
    <s v="Top 90-95"/>
    <s v="B"/>
    <x v="2"/>
  </r>
  <r>
    <s v="WIN"/>
    <x v="7"/>
    <s v="Galen|Colm|Paxton"/>
    <s v="WINDOW PANEL"/>
    <s v="MP40-7868"/>
    <s v="Taupe"/>
    <s v="29x64&quot;"/>
    <s v="B"/>
    <n v="389"/>
    <n v="12446.46"/>
    <n v="5.7022020048214761E-5"/>
    <n v="0.93622952911806467"/>
    <n v="3989"/>
    <s v="Top 90-95"/>
    <s v="B"/>
    <x v="2"/>
  </r>
  <r>
    <s v="ART"/>
    <x v="7"/>
    <s v="Dewy Forest|Dewy Forest|Dewy Forest"/>
    <s v="CANVAS"/>
    <s v="MP95C-0052"/>
    <s v="Taupe"/>
    <s v="See below"/>
    <s v="B-"/>
    <n v="221"/>
    <n v="12442.08"/>
    <n v="5.7001953583709098E-5"/>
    <n v="0.93628653107164839"/>
    <n v="3990"/>
    <s v="Top 90-95"/>
    <s v="B"/>
    <x v="2"/>
  </r>
  <r>
    <s v="BASI"/>
    <x v="8"/>
    <s v="Highline|Montview|Montview"/>
    <s v="MATT PAD/TOPPER"/>
    <s v="BASI16-0236"/>
    <s v="White"/>
    <s v="Twin"/>
    <s v="B"/>
    <n v="905"/>
    <n v="12424.9"/>
    <n v="5.6923245396447151E-5"/>
    <n v="0.9363434543170448"/>
    <n v="3991"/>
    <s v="Top 90-95"/>
    <s v="B"/>
    <x v="2"/>
  </r>
  <r>
    <s v="BLK"/>
    <x v="5"/>
    <s v="Corded Plush|Corded Plush|Corded Plush"/>
    <s v="ELECT BLANKET"/>
    <s v="ST54-0297"/>
    <s v="Brown"/>
    <s v="King"/>
    <s v="B"/>
    <n v="140"/>
    <n v="12424.28"/>
    <n v="5.6920404938001144E-5"/>
    <n v="0.93640037472198279"/>
    <n v="3992"/>
    <s v="Top 90-95"/>
    <s v="B"/>
    <x v="2"/>
  </r>
  <r>
    <s v="WIN"/>
    <x v="13"/>
    <s v="Loretta|Lara|Lorissa"/>
    <s v="CUSHION/POUF"/>
    <s v="ID31-2034"/>
    <s v="Aqua"/>
    <s v="Dia 22&quot;x6&quot;"/>
    <s v="B"/>
    <n v="608"/>
    <n v="12418.22"/>
    <n v="5.6892641747383712E-5"/>
    <n v="0.93645726736373014"/>
    <n v="3993"/>
    <s v="Top 90-95"/>
    <s v="B"/>
    <x v="2"/>
  </r>
  <r>
    <s v="WIN"/>
    <x v="7"/>
    <s v="Galen|Colm|Paxton"/>
    <s v="WINDOW PANEL"/>
    <s v="MP40-7864"/>
    <s v="White"/>
    <s v="23x64&quot;"/>
    <s v="B"/>
    <n v="457"/>
    <n v="12406.95"/>
    <n v="5.6841009543050649E-5"/>
    <n v="0.9365141083732732"/>
    <n v="3994"/>
    <s v="Top 90-95"/>
    <s v="B"/>
    <x v="2"/>
  </r>
  <r>
    <s v="WIN"/>
    <x v="7"/>
    <s v="Andora|Eliza|Aden"/>
    <s v="WINDOW PANEL"/>
    <s v="MP40-1295"/>
    <s v="Blue"/>
    <s v="50x84&quot;"/>
    <s v="B+"/>
    <n v="693"/>
    <n v="12390.8"/>
    <n v="5.6767020181916739E-5"/>
    <n v="0.93657087539345507"/>
    <n v="3995"/>
    <s v="Top 90-95"/>
    <s v="B"/>
    <x v="2"/>
  </r>
  <r>
    <s v="BATH"/>
    <x v="7"/>
    <s v="Norah|Quinn|Bridget"/>
    <s v="SHOWER CURTAIN"/>
    <s v="MP70-7542"/>
    <s v="Grey"/>
    <s v="72x72&quot;"/>
    <s v="B"/>
    <n v="653"/>
    <n v="12389.14"/>
    <n v="5.6759415083496786E-5"/>
    <n v="0.93662763480853861"/>
    <n v="3996"/>
    <s v="Top 90-95"/>
    <s v="B"/>
    <x v="2"/>
  </r>
  <r>
    <s v="YOUT"/>
    <x v="25"/>
    <s v="Brooklyn|Maize|Kay"/>
    <s v="DUVET&amp;DUVET SET"/>
    <s v="UH12-0203"/>
    <s v="Ivory"/>
    <s v="King/Cal K"/>
    <s v="B"/>
    <n v="160"/>
    <n v="12383.53"/>
    <n v="5.6733713515945018E-5"/>
    <n v="0.93668436852205461"/>
    <n v="3997"/>
    <s v="Top 90-95"/>
    <s v="B"/>
    <x v="2"/>
  </r>
  <r>
    <s v="WIN"/>
    <x v="7"/>
    <s v="Andora|Eliza|Aden"/>
    <s v="VALANCE"/>
    <s v="MP41-4569"/>
    <s v="White"/>
    <s v="50x18&quot;"/>
    <s v="B+"/>
    <n v="964"/>
    <n v="12381.07"/>
    <n v="5.6722443309852786E-5"/>
    <n v="0.93674109096536451"/>
    <n v="3998"/>
    <s v="Top 90-95"/>
    <s v="B"/>
    <x v="2"/>
  </r>
  <r>
    <s v="YOUT"/>
    <x v="25"/>
    <s v="Mercer|Camden|Ronan"/>
    <s v="DUVET&amp;DUVET SET"/>
    <s v="UH12-2320"/>
    <s v="Ivory"/>
    <s v="King/Cal K"/>
    <s v="B"/>
    <n v="174"/>
    <n v="12369.02"/>
    <n v="5.6667237625539259E-5"/>
    <n v="0.93679775820299005"/>
    <n v="3999"/>
    <s v="Top 90-95"/>
    <s v="B"/>
    <x v="2"/>
  </r>
  <r>
    <s v="ADUL"/>
    <x v="3"/>
    <s v="Camden|Reese|Leighton"/>
    <s v="COMFORTER (SET)"/>
    <s v="AM10-0099"/>
    <s v="Gray"/>
    <s v="Queen"/>
    <s v="A"/>
    <n v="331"/>
    <n v="12365.62"/>
    <n v="5.6651660917932128E-5"/>
    <n v="0.936854409863908"/>
    <n v="4000"/>
    <s v="Top 90-95"/>
    <s v="B"/>
    <x v="2"/>
  </r>
  <r>
    <s v="LGT"/>
    <x v="16"/>
    <s v="Ellipse|Ellipse|Ellipse"/>
    <s v="LGT-TABLE LAMPS"/>
    <s v="5DS153-0019"/>
    <s v="Gray"/>
    <s v="Set of 2"/>
    <s v="B"/>
    <n v="167"/>
    <n v="12360.65"/>
    <n v="5.6628891436518156E-5"/>
    <n v="0.93691103875534454"/>
    <n v="4001"/>
    <s v="Top 90-95"/>
    <s v="B"/>
    <x v="2"/>
  </r>
  <r>
    <s v="BLK"/>
    <x v="9"/>
    <s v="Heated Berber Wrap|Heated Berber Wrap|Heated Berber Wrap"/>
    <s v="ELECT BLANKET"/>
    <s v="BR54-0896"/>
    <s v="Lavender Lattice"/>
    <s v="50x64&quot;"/>
    <s v="ARB"/>
    <n v="358"/>
    <n v="12358.03"/>
    <n v="5.6616888208891488E-5"/>
    <n v="0.93696765564355344"/>
    <n v="4002"/>
    <s v="Top 90-95"/>
    <s v="B"/>
    <x v="2"/>
  </r>
  <r>
    <s v="SHET"/>
    <x v="3"/>
    <s v="Cotton 144TC|Cotton 144TC|Cotton 144TC"/>
    <s v="SHEET/SHEET SET"/>
    <s v="AM20-0351"/>
    <s v="Dark Gray"/>
    <s v="King"/>
    <s v="B"/>
    <n v="496"/>
    <n v="12354.44"/>
    <n v="5.6600441038212184E-5"/>
    <n v="0.93702425608459161"/>
    <n v="4003"/>
    <s v="Top 90-95"/>
    <s v="B"/>
    <x v="2"/>
  </r>
  <r>
    <s v="SHET"/>
    <x v="6"/>
    <s v="200 Thread Count Printed Cotton|200 Thread Count Printed Cotton|200 Thread"/>
    <s v="SHEET/SHEET SET"/>
    <s v="MPE20-1007"/>
    <s v="Green Leaves"/>
    <s v="Queen"/>
    <s v="B"/>
    <n v="445"/>
    <n v="12353.8"/>
    <n v="5.6597508952074367E-5"/>
    <n v="0.93708085359354365"/>
    <n v="4004"/>
    <s v="Top 90-95"/>
    <s v="B"/>
    <x v="2"/>
  </r>
  <r>
    <s v="SHET"/>
    <x v="13"/>
    <s v="Cotton Blend Jersey Knit|Cotton Blend Jersey Knit|Cotton Blend Jersey Knit"/>
    <s v="SHEET/SHEET SET"/>
    <s v="ID20-687"/>
    <s v="White"/>
    <s v="Twin"/>
    <s v="B"/>
    <n v="608"/>
    <n v="12349.77"/>
    <n v="5.6579045972175321E-5"/>
    <n v="0.93713743263951588"/>
    <n v="4005"/>
    <s v="Top 90-95"/>
    <s v="B"/>
    <x v="2"/>
  </r>
  <r>
    <s v="SHET"/>
    <x v="9"/>
    <s v="Oversized Cotton Flannel|Oversized Cotton Flannel|Oversized Cotton Flannel"/>
    <s v="SHEET/SHEET SET"/>
    <s v="BR20-4673"/>
    <s v="Rust Floral"/>
    <s v="Queen"/>
    <s v="B"/>
    <n v="414"/>
    <n v="12347.82"/>
    <n v="5.6570112272224167E-5"/>
    <n v="0.9371940027517881"/>
    <n v="4006"/>
    <s v="Top 90-95"/>
    <s v="B"/>
    <x v="2"/>
  </r>
  <r>
    <s v="YOUT"/>
    <x v="18"/>
    <s v="Rosalie|Jenna|Audrey"/>
    <s v="COMFORTER (SET)"/>
    <s v="MZ10-0651"/>
    <s v="White/Gold"/>
    <s v="Full/Queen"/>
    <s v="B"/>
    <n v="283"/>
    <n v="12339.25"/>
    <n v="5.6530849806285003E-5"/>
    <n v="0.93725053360159438"/>
    <n v="4007"/>
    <s v="Top 90-95"/>
    <s v="B"/>
    <x v="2"/>
  </r>
  <r>
    <s v="SHET"/>
    <x v="9"/>
    <s v="600 Thread Count|600 Thread Count|600 Thread Count"/>
    <s v="SHEET/SHEET SET"/>
    <s v="BR20-1006"/>
    <s v="Charcoal"/>
    <s v="Full"/>
    <s v="B"/>
    <n v="417"/>
    <n v="12313.49"/>
    <n v="5.6412833339237983E-5"/>
    <n v="0.93730694643493362"/>
    <n v="4008"/>
    <s v="Top 90-95"/>
    <s v="B"/>
    <x v="2"/>
  </r>
  <r>
    <s v="ADUL"/>
    <x v="7"/>
    <s v="Lola|Brianna|Victoria"/>
    <s v="COMFORTER (SET)"/>
    <s v="MP10-175"/>
    <s v="Taupe Grey/Yellow"/>
    <s v="Cal King"/>
    <s v="B"/>
    <n v="150"/>
    <n v="12311.43"/>
    <n v="5.6403395686981893E-5"/>
    <n v="0.93736334983062064"/>
    <n v="4009"/>
    <s v="Top 90-95"/>
    <s v="B"/>
    <x v="2"/>
  </r>
  <r>
    <s v="SHET"/>
    <x v="13"/>
    <s v="Microfiber|Microfiber|Microfiber"/>
    <s v="SHEET/SHEET SET"/>
    <s v="ID20-1913"/>
    <s v="White"/>
    <s v="Queen"/>
    <s v="B"/>
    <n v="779"/>
    <n v="12309.25"/>
    <n v="5.6393408268574967E-5"/>
    <n v="0.93741974323888921"/>
    <n v="4010"/>
    <s v="Top 90-95"/>
    <s v="B"/>
    <x v="2"/>
  </r>
  <r>
    <s v="ADUL"/>
    <x v="3"/>
    <s v="Phoebe|Himari|Hannah"/>
    <s v="COMFORTER (SET)"/>
    <s v="AM10-0191"/>
    <s v="Neutral"/>
    <s v="Twin/Twin "/>
    <s v="A++"/>
    <n v="488"/>
    <n v="12298.32"/>
    <n v="5.6343333735002611E-5"/>
    <n v="0.93747608657262427"/>
    <n v="4011"/>
    <s v="Top 90-95"/>
    <s v="B"/>
    <x v="2"/>
  </r>
  <r>
    <s v="SHET"/>
    <x v="15"/>
    <s v="Cozy Cotton Flannel|Cozy Cotton Flannel|Cozy Cotton Flannel"/>
    <s v="SHEET/SHEET SET"/>
    <s v="TN20-0567"/>
    <s v="White Village Print"/>
    <s v="King"/>
    <s v="B"/>
    <n v="390"/>
    <n v="12294.41"/>
    <n v="5.6325420521254402E-5"/>
    <n v="0.93753241199314552"/>
    <n v="4012"/>
    <s v="Top 90-95"/>
    <s v="B"/>
    <x v="2"/>
  </r>
  <r>
    <s v="ADUL"/>
    <x v="7"/>
    <s v="Celeste|Isabella|Alexis"/>
    <s v="DUVET&amp;DUVET SET"/>
    <s v="MP12-2531"/>
    <s v="White"/>
    <s v="King/Cal K"/>
    <s v="B+"/>
    <n v="224"/>
    <n v="12294.31"/>
    <n v="5.6324962382795368E-5"/>
    <n v="0.93758873695552836"/>
    <n v="4013"/>
    <s v="Top 90-95"/>
    <s v="B"/>
    <x v="2"/>
  </r>
  <r>
    <s v="SHET"/>
    <x v="10"/>
    <s v="Cotton Flannel 135GSM|Cotton Flannel 135GSM|Cotton Flannel 135GSM"/>
    <s v="SHEET/SHEET SET"/>
    <s v="CS20-1706"/>
    <s v="Christmas Village"/>
    <s v="Queen"/>
    <s v="ARB"/>
    <n v="511"/>
    <n v="12290.89"/>
    <n v="5.630929404749642E-5"/>
    <n v="0.9376450462495759"/>
    <n v="4014"/>
    <s v="Top 90-95"/>
    <s v="B"/>
    <x v="2"/>
  </r>
  <r>
    <s v="BASI"/>
    <x v="2"/>
    <s v="500 Thread Count Luxury Collection|500 Thread Count Luxury Collection|500 T"/>
    <s v="COMFORTER (SET)"/>
    <s v="MPS10-506"/>
    <s v="White/Grey"/>
    <s v="Full/Queen"/>
    <s v="B"/>
    <n v="133"/>
    <n v="12255.51"/>
    <n v="5.6147204660690389E-5"/>
    <n v="0.93770119345423664"/>
    <n v="4015"/>
    <s v="Top 90-95"/>
    <s v="B"/>
    <x v="2"/>
  </r>
  <r>
    <s v="YOUT"/>
    <x v="13"/>
    <s v="Cassiopeia|Karissa|Lisa"/>
    <s v="COMFORTER (SET)"/>
    <s v="ID10-2386"/>
    <s v="Charcoal"/>
    <s v="Full/Queen"/>
    <s v="B"/>
    <n v="307"/>
    <n v="12250.78"/>
    <n v="5.6125534711578111E-5"/>
    <n v="0.93775731898894821"/>
    <n v="4016"/>
    <s v="Top 90-95"/>
    <s v="B"/>
    <x v="2"/>
  </r>
  <r>
    <s v="ADUL"/>
    <x v="1"/>
    <s v="Imani|Imani|Imani"/>
    <s v="COMFORTER (SET)"/>
    <s v="II10-1347"/>
    <s v="Sage/Ivory"/>
    <s v="King/Cal K"/>
    <s v="TBD"/>
    <n v="149"/>
    <n v="12242.4"/>
    <n v="5.60871427087111E-5"/>
    <n v="0.93781340613165687"/>
    <n v="4017"/>
    <s v="Top 90-95"/>
    <s v="B"/>
    <x v="2"/>
  </r>
  <r>
    <s v="ADUL"/>
    <x v="27"/>
    <s v="Ronan|Dermot|Dierdre"/>
    <s v="COMFORTER (SET)"/>
    <s v="MPP10-001"/>
    <s v="Blue"/>
    <s v="Full/Queen"/>
    <s v="B"/>
    <n v="211"/>
    <n v="12236.13"/>
    <n v="5.6058417427329706E-5"/>
    <n v="0.93786946454908415"/>
    <n v="4018"/>
    <s v="Top 90-95"/>
    <s v="B"/>
    <x v="2"/>
  </r>
  <r>
    <s v="ADUL"/>
    <x v="6"/>
    <s v="Knowles|Glendale|Cabrillo"/>
    <s v="COMFORTER (SET)"/>
    <s v="MPE10-030"/>
    <s v="Grey"/>
    <s v="Cal King"/>
    <s v="B"/>
    <n v="175"/>
    <n v="12230.59"/>
    <n v="5.6033036556699254E-5"/>
    <n v="0.93792549758564081"/>
    <n v="4019"/>
    <s v="Top 90-95"/>
    <s v="B"/>
    <x v="2"/>
  </r>
  <r>
    <s v="SHET"/>
    <x v="3"/>
    <s v="Cotton 144TC|Cotton 144TC|Cotton 144TC"/>
    <s v="SHEET/SHEET SET"/>
    <s v="AM20-0363"/>
    <s v="Black"/>
    <s v="King"/>
    <s v="B"/>
    <n v="491"/>
    <n v="12225.16"/>
    <n v="5.6008159638373738E-5"/>
    <n v="0.93798150574527916"/>
    <n v="4020"/>
    <s v="Top 90-95"/>
    <s v="B"/>
    <x v="2"/>
  </r>
  <r>
    <s v="ADUL"/>
    <x v="12"/>
    <s v="Mill Creek|Mill Creek|Mill Creek"/>
    <s v="SHOWER CURTAIN"/>
    <s v="WR70-3902"/>
    <s v="Green"/>
    <s v="72x72&quot;"/>
    <s v="B"/>
    <n v="528"/>
    <n v="12224.25"/>
    <n v="5.600399057839653E-5"/>
    <n v="0.93803750973585753"/>
    <n v="4021"/>
    <s v="Top 90-95"/>
    <s v="B"/>
    <x v="2"/>
  </r>
  <r>
    <s v="BLK"/>
    <x v="5"/>
    <s v="Dream Soft Heated|Dream Soft Heated|Dream Soft Heated"/>
    <s v="ELECT BLANKET"/>
    <s v="ST54-3577"/>
    <s v="Navy"/>
    <s v="Queen"/>
    <s v="TBD"/>
    <n v="164"/>
    <n v="12216.87"/>
    <n v="5.5970179960119866E-5"/>
    <n v="0.93809347991581771"/>
    <n v="4022"/>
    <s v="Top 90-95"/>
    <s v="B"/>
    <x v="2"/>
  </r>
  <r>
    <s v="SHET"/>
    <x v="15"/>
    <s v="Micro Fleece|Micro Fleece|Micro Fleece"/>
    <s v="SHEET/SHEET SET"/>
    <s v="TN20-0593"/>
    <s v="Aqua"/>
    <s v="King"/>
    <s v="B"/>
    <n v="351"/>
    <n v="12216.52"/>
    <n v="5.596857647551325E-5"/>
    <n v="0.9381494484922932"/>
    <n v="4023"/>
    <s v="Top 90-95"/>
    <s v="B"/>
    <x v="2"/>
  </r>
  <r>
    <s v="YOUT"/>
    <x v="13"/>
    <s v="Lucy|Vera|Elise"/>
    <s v="COMFORTER (SET)"/>
    <s v="ID10-2287"/>
    <s v="Pink"/>
    <s v="King/Cal K"/>
    <s v="A"/>
    <n v="261"/>
    <n v="12205.97"/>
    <n v="5.5920242868085214E-5"/>
    <n v="0.93820536873516125"/>
    <n v="4024"/>
    <s v="Top 90-95"/>
    <s v="B"/>
    <x v="2"/>
  </r>
  <r>
    <s v="SHET"/>
    <x v="15"/>
    <s v="Cozy Cotton Flannel|Cozy Cotton Flannel|Cozy Cotton Flannel"/>
    <s v="SHEET/SHEET SET"/>
    <s v="TN20-0243"/>
    <s v="Grey Geo"/>
    <s v="King"/>
    <s v="B"/>
    <n v="402"/>
    <n v="12195"/>
    <n v="5.5869985079129246E-5"/>
    <n v="0.93826123872024036"/>
    <n v="4025"/>
    <s v="Top 90-95"/>
    <s v="B"/>
    <x v="2"/>
  </r>
  <r>
    <s v="BASI"/>
    <x v="31"/>
    <s v="Signature|Signature|Signature"/>
    <s v="MATT PAD/TOPPER"/>
    <s v="CC16-0021"/>
    <s v="White"/>
    <s v="Cal King"/>
    <s v="B"/>
    <n v="329"/>
    <n v="12190.28"/>
    <n v="5.584836094386287E-5"/>
    <n v="0.93831708708118422"/>
    <n v="4026"/>
    <s v="Top 90-95"/>
    <s v="B"/>
    <x v="2"/>
  </r>
  <r>
    <s v="SHET"/>
    <x v="10"/>
    <s v="Cotton Flannel 135GSM|Cotton Flannel 135GSM|Cotton Flannel 135GSM"/>
    <s v="SHEET/SHEET SET"/>
    <s v="CS20-1711"/>
    <s v="Reindeer"/>
    <s v="Queen"/>
    <s v="ARB"/>
    <n v="508"/>
    <n v="12186.92"/>
    <n v="5.5832967491639344E-5"/>
    <n v="0.9383729200486759"/>
    <n v="4027"/>
    <s v="Top 90-95"/>
    <s v="B"/>
    <x v="2"/>
  </r>
  <r>
    <s v="SHET"/>
    <x v="6"/>
    <s v="Satin|Satin|Satin"/>
    <s v="SHEET/SHEET SET"/>
    <s v="MPE20-1162"/>
    <s v="Champagne"/>
    <s v="Cal King"/>
    <s v="B"/>
    <n v="495"/>
    <n v="12186.36"/>
    <n v="5.5830401916268759E-5"/>
    <n v="0.93842875045059215"/>
    <n v="4028"/>
    <s v="Top 90-95"/>
    <s v="B"/>
    <x v="2"/>
  </r>
  <r>
    <s v="APL"/>
    <x v="1"/>
    <s v="IM222101|IM222101|IM222101"/>
    <s v="ROBE"/>
    <s v="II04-8412"/>
    <s v="Med Navy 411"/>
    <s v="XL/XXL"/>
    <s v="A"/>
    <n v="513"/>
    <n v="12185.88"/>
    <n v="5.5828202851665391E-5"/>
    <n v="0.93848457865344381"/>
    <n v="4029"/>
    <s v="Top 90-95"/>
    <s v="B"/>
    <x v="2"/>
  </r>
  <r>
    <s v="SHET"/>
    <x v="15"/>
    <s v="Micro Fleece|Micro Fleece|Micro Fleece"/>
    <s v="SHEET/SHEET SET"/>
    <s v="SHET20-526"/>
    <s v="Grey"/>
    <s v="Twin"/>
    <s v="B"/>
    <n v="511"/>
    <n v="12183.95"/>
    <n v="5.5819360779406054E-5"/>
    <n v="0.93854039801422318"/>
    <n v="4030"/>
    <s v="Top 90-95"/>
    <s v="B"/>
    <x v="2"/>
  </r>
  <r>
    <s v="ADUL"/>
    <x v="7"/>
    <s v="Carolina|Bianca|Beverley"/>
    <s v="COMFORTER (SET)"/>
    <s v="MP10-8486"/>
    <s v="Black"/>
    <s v="Full/Queen"/>
    <s v="TBD"/>
    <n v="236"/>
    <n v="12171.07"/>
    <n v="5.5760352545882544E-5"/>
    <n v="0.93859615836676902"/>
    <n v="4031"/>
    <s v="Top 90-95"/>
    <s v="B"/>
    <x v="2"/>
  </r>
  <r>
    <s v="ADUL"/>
    <x v="3"/>
    <s v="Porter|Evans|Walker"/>
    <s v="DUVET&amp;DUVET SET"/>
    <s v="AM12-0415"/>
    <s v="Purple"/>
    <s v="King"/>
    <s v="A"/>
    <n v="528"/>
    <n v="12166.78"/>
    <n v="5.5740698405990014E-5"/>
    <n v="0.93865189906517499"/>
    <n v="4032"/>
    <s v="Top 90-95"/>
    <s v="B"/>
    <x v="2"/>
  </r>
  <r>
    <s v="YOUT"/>
    <x v="25"/>
    <s v="Brooklyn|Maize|Kay"/>
    <s v="COMFORTER (SET)"/>
    <s v="UH10-2256"/>
    <s v="Charcoal"/>
    <s v="Full/Queen"/>
    <s v="B"/>
    <n v="157"/>
    <n v="12160.47"/>
    <n v="5.5711789869224994E-5"/>
    <n v="0.93870761085504417"/>
    <n v="4033"/>
    <s v="Top 90-95"/>
    <s v="B"/>
    <x v="2"/>
  </r>
  <r>
    <s v="BLK"/>
    <x v="5"/>
    <s v="Parsa AZ|Parsa AZ|Parsa AZ"/>
    <s v="ELECT BLANKET"/>
    <s v="ST54-0047"/>
    <s v="Plum"/>
    <s v="King"/>
    <s v="ARB-"/>
    <n v="161"/>
    <n v="12148.75"/>
    <n v="5.5658096041826281E-5"/>
    <n v="0.93876326895108597"/>
    <n v="4034"/>
    <s v="Top 90-95"/>
    <s v="B"/>
    <x v="2"/>
  </r>
  <r>
    <s v="BLK"/>
    <x v="7"/>
    <s v="Rowan|Eden|Eden"/>
    <s v="THROW"/>
    <s v="MP50-8272"/>
    <s v="Brown"/>
    <s v="50x60&quot;"/>
    <s v="B"/>
    <n v="447"/>
    <n v="12143.25"/>
    <n v="5.5632898426579441E-5"/>
    <n v="0.93881890184951255"/>
    <n v="4035"/>
    <s v="Top 90-95"/>
    <s v="B"/>
    <x v="2"/>
  </r>
  <r>
    <s v="ADUL"/>
    <x v="7"/>
    <s v="Laetitia|Virginia|Cecily"/>
    <s v="DUVET&amp;DUVET SET"/>
    <s v="MP12-7116"/>
    <s v="Taupe"/>
    <s v="Full/Queen"/>
    <s v="A"/>
    <n v="215"/>
    <n v="12141.24"/>
    <n v="5.5623689843552866E-5"/>
    <n v="0.93887452553935613"/>
    <n v="4036"/>
    <s v="Top 90-95"/>
    <s v="B"/>
    <x v="2"/>
  </r>
  <r>
    <s v="YOUT"/>
    <x v="10"/>
    <s v="Juliette|Juliette|Juliette"/>
    <s v="COMFORTER (SET)"/>
    <s v="CS10-1618"/>
    <s v="Teal"/>
    <s v="Twin/Twin "/>
    <s v="ARB"/>
    <n v="517"/>
    <n v="12134.79"/>
    <n v="5.5594139912945213E-5"/>
    <n v="0.93893011967926909"/>
    <n v="4037"/>
    <s v="Top 90-95"/>
    <s v="B"/>
    <x v="2"/>
  </r>
  <r>
    <s v="SHET"/>
    <x v="6"/>
    <s v="Satin|Satin|Satin"/>
    <s v="SHEET/SHEET SET"/>
    <s v="MPE20-906"/>
    <s v="Ivory"/>
    <s v="Cal King"/>
    <s v="B"/>
    <n v="572"/>
    <n v="12130.92"/>
    <n v="5.5576409954580616E-5"/>
    <n v="0.93898569608922366"/>
    <n v="4038"/>
    <s v="Top 90-95"/>
    <s v="B"/>
    <x v="2"/>
  </r>
  <r>
    <s v="ART"/>
    <x v="7"/>
    <s v="Perched Birds|Perched Birds|Perched Birds"/>
    <s v="AWD"/>
    <s v="MP95B-0217"/>
    <s v="White/Grey"/>
    <s v="See below"/>
    <s v="B"/>
    <n v="592"/>
    <n v="12115.1"/>
    <n v="5.5503932450361526E-5"/>
    <n v="0.93904120002167402"/>
    <n v="4039"/>
    <s v="Top 90-95"/>
    <s v="B"/>
    <x v="2"/>
  </r>
  <r>
    <s v="SHET"/>
    <x v="12"/>
    <s v="Cotton Flannel|Cotton Flannel|Cotton Flannel"/>
    <s v="SHEET/SHEET SET"/>
    <s v="WR20-2045"/>
    <s v="Blue Plaid"/>
    <s v="Cal King"/>
    <s v="B"/>
    <n v="363"/>
    <n v="12091.23"/>
    <n v="5.5394574800190238E-5"/>
    <n v="0.93909659459647421"/>
    <n v="4040"/>
    <s v="Top 90-95"/>
    <s v="B"/>
    <x v="2"/>
  </r>
  <r>
    <s v="ADUL"/>
    <x v="7"/>
    <s v="Laetitia|Virginia|Cecily"/>
    <s v="DUVET&amp;DUVET SET"/>
    <s v="MP12-5981"/>
    <s v="Blush"/>
    <s v="King/Cal K"/>
    <s v="B"/>
    <n v="182"/>
    <n v="12087.17"/>
    <n v="5.5375974378753481E-5"/>
    <n v="0.93915197057085298"/>
    <n v="4041"/>
    <s v="Top 90-95"/>
    <s v="B"/>
    <x v="2"/>
  </r>
  <r>
    <s v="WIN"/>
    <x v="7"/>
    <s v="Aubrey|Whitman|Charlotte"/>
    <s v="VALANCE"/>
    <s v="MP41-1606"/>
    <s v="Black"/>
    <s v="50x18&quot;"/>
    <s v="B"/>
    <n v="1023"/>
    <n v="12083.75"/>
    <n v="5.5360306043454534E-5"/>
    <n v="0.93920733087689645"/>
    <n v="4042"/>
    <s v="Top 90-95"/>
    <s v="B"/>
    <x v="2"/>
  </r>
  <r>
    <s v="ADUL"/>
    <x v="3"/>
    <s v="Miro|Ayko|Marty"/>
    <s v="COMFORTER (SET)"/>
    <s v="AM10-0177"/>
    <s v="Blue"/>
    <s v="Full/Queen"/>
    <s v="TBD"/>
    <n v="471"/>
    <n v="12079.68"/>
    <n v="5.5341659808171875E-5"/>
    <n v="0.93926267253670459"/>
    <n v="4043"/>
    <s v="Top 90-95"/>
    <s v="B"/>
    <x v="2"/>
  </r>
  <r>
    <s v="WIN"/>
    <x v="7"/>
    <s v="Emilia|Natalie|Lillian"/>
    <s v="WINDOW PANEL"/>
    <s v="WIN40-118"/>
    <s v="Bronze"/>
    <s v="50x84&quot;"/>
    <s v="B"/>
    <n v="812"/>
    <n v="12072.88"/>
    <n v="5.5310506392957593E-5"/>
    <n v="0.93931798304309755"/>
    <n v="4044"/>
    <s v="Top 90-95"/>
    <s v="B"/>
    <x v="2"/>
  </r>
  <r>
    <s v="ADUL"/>
    <x v="6"/>
    <s v="Lafael|Eden|Rowan"/>
    <s v="COMFORTER (SET)"/>
    <s v="MPE10-376"/>
    <s v="Purple"/>
    <s v="Twin"/>
    <s v="B"/>
    <n v="210"/>
    <n v="12063.23"/>
    <n v="5.5266296031660871E-5"/>
    <n v="0.93937324933912925"/>
    <n v="4045"/>
    <s v="Top 90-95"/>
    <s v="B"/>
    <x v="2"/>
  </r>
  <r>
    <s v="BLK"/>
    <x v="7"/>
    <s v="Freshspun Basketweave|Freshspun Basketweave|Freshspun Basketweave"/>
    <s v="BLANKET"/>
    <s v="MP51N-8383"/>
    <s v="Green"/>
    <s v="Full/Queen"/>
    <s v="B"/>
    <n v="617"/>
    <n v="12062.46"/>
    <n v="5.5262768365526309E-5"/>
    <n v="0.93942851210749478"/>
    <n v="4046"/>
    <s v="Top 90-95"/>
    <s v="B"/>
    <x v="2"/>
  </r>
  <r>
    <s v="SHET"/>
    <x v="10"/>
    <s v="Cotton 144TC|Cotton 144TC|Cotton 144TC"/>
    <s v="SHEET/SHEET SET"/>
    <s v="CS20-1732"/>
    <s v="Sage Green"/>
    <s v="Full"/>
    <s v="ARB"/>
    <n v="610"/>
    <n v="12053.6"/>
    <n v="5.5222177298055951E-5"/>
    <n v="0.93948373428479282"/>
    <n v="4047"/>
    <s v="Top 90-95"/>
    <s v="B"/>
    <x v="2"/>
  </r>
  <r>
    <s v="BLK"/>
    <x v="1"/>
    <s v="Bree Knit|Bree Knit|Bree Knit"/>
    <s v="BLANKET"/>
    <s v="II51-1137"/>
    <s v="Grey"/>
    <s v="King"/>
    <s v="B"/>
    <n v="263"/>
    <n v="12046.73"/>
    <n v="5.5190703185920352E-5"/>
    <n v="0.93953892498797875"/>
    <n v="4048"/>
    <s v="Top 90-95"/>
    <s v="B"/>
    <x v="2"/>
  </r>
  <r>
    <s v="SHET"/>
    <x v="7"/>
    <s v="Peached Percale|Peached Percale|Peached Percale"/>
    <s v="SHEET/SHEET SET"/>
    <s v="MP20-5414"/>
    <s v="Aqua"/>
    <s v="Queen"/>
    <s v="B"/>
    <n v="369"/>
    <n v="12026.71"/>
    <n v="5.5098983866421852E-5"/>
    <n v="0.93959402397184522"/>
    <n v="4049"/>
    <s v="Top 90-95"/>
    <s v="B"/>
    <x v="2"/>
  </r>
  <r>
    <s v="ADUL"/>
    <x v="3"/>
    <s v="Porter|Evans|Walker"/>
    <s v="DUVET&amp;DUVET SET"/>
    <s v="AM12-0405"/>
    <s v="Silver"/>
    <s v="Queen"/>
    <s v="B+"/>
    <n v="551"/>
    <n v="12023.39"/>
    <n v="5.5083773669581939E-5"/>
    <n v="0.9396491077455148"/>
    <n v="4050"/>
    <s v="Top 90-95"/>
    <s v="B"/>
    <x v="2"/>
  </r>
  <r>
    <s v="WIN"/>
    <x v="1"/>
    <s v="Ebby|Cora|Alaia"/>
    <s v="WINDOW PANEL"/>
    <s v="II40-1328"/>
    <s v="White/Taupe"/>
    <s v="2-PK 50x84"/>
    <s v="TBD"/>
    <n v="408"/>
    <n v="12020.45"/>
    <n v="5.5070304398886366E-5"/>
    <n v="0.93970417804991369"/>
    <n v="4051"/>
    <s v="Top 90-95"/>
    <s v="B"/>
    <x v="2"/>
  </r>
  <r>
    <s v="BLK"/>
    <x v="9"/>
    <s v="Electric Micro Fleece|Electric Micro Fleece|Electric Micro Fleece"/>
    <s v="ELECT BLANKET"/>
    <s v="BR54-3258"/>
    <s v="Navy"/>
    <s v="Twin"/>
    <s v="B"/>
    <n v="232"/>
    <n v="11992.26"/>
    <n v="5.4941155167284832E-5"/>
    <n v="0.93975911920508093"/>
    <n v="4052"/>
    <s v="Top 90-95"/>
    <s v="B"/>
    <x v="2"/>
  </r>
  <r>
    <s v="BLK"/>
    <x v="7"/>
    <s v="Liquid Cotton|Liquid Cotton|Liquid Cotton"/>
    <s v="BLANKET"/>
    <s v="BL51N-0676"/>
    <s v="Linen"/>
    <s v="Full/Queen"/>
    <s v="B"/>
    <n v="457"/>
    <n v="11988.01"/>
    <n v="5.4921684282775914E-5"/>
    <n v="0.93981404088936371"/>
    <n v="4053"/>
    <s v="Top 90-95"/>
    <s v="B"/>
    <x v="2"/>
  </r>
  <r>
    <s v="SHET"/>
    <x v="9"/>
    <s v="600 Thread Count|600 Thread Count|600 Thread Count"/>
    <s v="SHEET/SHEET SET"/>
    <s v="BR20-1005"/>
    <s v="Blue"/>
    <s v="Cal King"/>
    <s v="B"/>
    <n v="334"/>
    <n v="11972.55"/>
    <n v="5.4850856077009335E-5"/>
    <n v="0.93986889174544075"/>
    <n v="4054"/>
    <s v="Top 90-95"/>
    <s v="B"/>
    <x v="2"/>
  </r>
  <r>
    <s v="ADUL"/>
    <x v="7"/>
    <s v="Bayside|Nantucket|Rockaway"/>
    <s v="VALANCE"/>
    <s v="MP41-3764"/>
    <s v="Navy"/>
    <s v="50x18&quot;"/>
    <s v="B"/>
    <n v="1199"/>
    <n v="11971.55"/>
    <n v="5.4846274692419001E-5"/>
    <n v="0.93992373802013318"/>
    <n v="4055"/>
    <s v="Top 90-95"/>
    <s v="B"/>
    <x v="2"/>
  </r>
  <r>
    <s v="YOUT"/>
    <x v="10"/>
    <s v="Pierre|Parker|Preston"/>
    <s v="COVERLET&amp;BEDSPR"/>
    <s v="CS14-0863-1"/>
    <s v="Black"/>
    <s v="Twin/Twin "/>
    <s v="ARB"/>
    <n v="562"/>
    <n v="11964.98"/>
    <n v="5.4816174995660505E-5"/>
    <n v="0.93997855419512888"/>
    <n v="4056"/>
    <s v="Top 90-95"/>
    <s v="B"/>
    <x v="2"/>
  </r>
  <r>
    <s v="YOUT"/>
    <x v="10"/>
    <s v="Colin|Colin|Colin"/>
    <s v="COMFORTER (SET)"/>
    <s v="CS10-0905-1"/>
    <s v="Red/Grey"/>
    <s v="Full"/>
    <s v="ARB-"/>
    <n v="349"/>
    <n v="11955.77"/>
    <n v="5.4773980443583531E-5"/>
    <n v="0.9400333281755725"/>
    <n v="4057"/>
    <s v="Top 90-95"/>
    <s v="B"/>
    <x v="2"/>
  </r>
  <r>
    <s v="SHET"/>
    <x v="15"/>
    <s v="Micro Fleece|Micro Fleece|Micro Fleece"/>
    <s v="SHEET/SHEET SET"/>
    <s v="TN20-0524"/>
    <s v="Blush"/>
    <s v="Full"/>
    <s v="B"/>
    <n v="420"/>
    <n v="11946.8"/>
    <n v="5.4732885423808224E-5"/>
    <n v="0.94008806106099629"/>
    <n v="4058"/>
    <s v="Top 90-95"/>
    <s v="B"/>
    <x v="2"/>
  </r>
  <r>
    <s v="SHET"/>
    <x v="15"/>
    <s v="Cozy Cotton Flannel|Cozy Cotton Flannel|Cozy Cotton Flannel"/>
    <s v="SHEET/SHEET SET"/>
    <s v="TN20-0077"/>
    <s v="Red Plaid"/>
    <s v="Full"/>
    <s v="B"/>
    <n v="550"/>
    <n v="11945.89"/>
    <n v="5.4728716363831016E-5"/>
    <n v="0.9401427897773601"/>
    <n v="4059"/>
    <s v="Top 90-95"/>
    <s v="B"/>
    <x v="2"/>
  </r>
  <r>
    <s v="WIN"/>
    <x v="26"/>
    <s v="Julie|April|Lila"/>
    <s v="WINDOW PANEL"/>
    <s v="SS40-0022"/>
    <s v="Yellow"/>
    <s v="50x84&quot;"/>
    <s v="B"/>
    <n v="696"/>
    <n v="11943.57"/>
    <n v="5.4718087551581443E-5"/>
    <n v="0.94019750786491163"/>
    <n v="4060"/>
    <s v="Top 90-95"/>
    <s v="B"/>
    <x v="2"/>
  </r>
  <r>
    <s v="BLK"/>
    <x v="7"/>
    <s v="Liquid Cotton|Liquid Cotton|Liquid Cotton"/>
    <s v="BLANKET"/>
    <s v="BL51N-0677"/>
    <s v="Linen"/>
    <s v="King"/>
    <s v="B"/>
    <n v="380"/>
    <n v="11937.52"/>
    <n v="5.4690370174809926E-5"/>
    <n v="0.94025219823508643"/>
    <n v="4061"/>
    <s v="Top 90-95"/>
    <s v="B"/>
    <x v="2"/>
  </r>
  <r>
    <s v="BLK"/>
    <x v="5"/>
    <s v="Corded Plush|Corded Plush|Corded Plush"/>
    <s v="ELECT BLANKET"/>
    <s v="ST54-0287"/>
    <s v="Grey"/>
    <s v="Full"/>
    <s v="B"/>
    <n v="209"/>
    <n v="11932.53"/>
    <n v="5.4667509065704152E-5"/>
    <n v="0.94030686574415212"/>
    <n v="4062"/>
    <s v="Top 90-95"/>
    <s v="B"/>
    <x v="2"/>
  </r>
  <r>
    <s v="BLK"/>
    <x v="7"/>
    <s v="Zuri|Marselle|Marselle"/>
    <s v="COMFORTER (SET)"/>
    <s v="MP10-6294"/>
    <s v="Blush/Grey"/>
    <s v="Full/Queen"/>
    <s v="B"/>
    <n v="232"/>
    <n v="11929.62"/>
    <n v="5.4654177236546283E-5"/>
    <n v="0.94036151992138872"/>
    <n v="4063"/>
    <s v="Top 90-95"/>
    <s v="B"/>
    <x v="2"/>
  </r>
  <r>
    <s v="SHET"/>
    <x v="9"/>
    <s v="Oversized Cotton Flannel|Oversized Cotton Flannel|Oversized Cotton Flannel"/>
    <s v="SHEET/SHEET SET"/>
    <s v="BR20-4170"/>
    <s v="White Tossed Botanical"/>
    <s v="Cal King"/>
    <s v="B"/>
    <n v="357"/>
    <n v="11905.78"/>
    <n v="5.4544957027912706E-5"/>
    <n v="0.94041606487841667"/>
    <n v="4064"/>
    <s v="Top 90-95"/>
    <s v="B"/>
    <x v="2"/>
  </r>
  <r>
    <s v="SHET"/>
    <x v="15"/>
    <s v="Cozy Cotton Flannel|Cozy Cotton Flannel|Cozy Cotton Flannel"/>
    <s v="SHEET/SHEET SET"/>
    <s v="TN20-0075"/>
    <s v="Tan Plaid"/>
    <s v="Cal King"/>
    <s v="B"/>
    <n v="404"/>
    <n v="11894.47"/>
    <n v="5.4493141568196017E-5"/>
    <n v="0.94047055801998491"/>
    <n v="4065"/>
    <s v="Top 90-95"/>
    <s v="B"/>
    <x v="2"/>
  </r>
  <r>
    <s v="WIN"/>
    <x v="7"/>
    <s v="Averil|Vina|Layla"/>
    <s v="WINDOW PANEL"/>
    <s v="MP40-3008"/>
    <s v="White"/>
    <s v="50x95&quot;"/>
    <s v="B+"/>
    <n v="499"/>
    <n v="11890.23"/>
    <n v="5.4473716497533001E-5"/>
    <n v="0.9405250317364825"/>
    <n v="4066"/>
    <s v="Top 90-95"/>
    <s v="B"/>
    <x v="2"/>
  </r>
  <r>
    <s v="SHET"/>
    <x v="13"/>
    <s v="Cotton Blend Jersey Knit|Cotton Blend Jersey Knit|Cotton Blend Jersey Knit"/>
    <s v="SHEET/SHEET SET"/>
    <s v="ID20-697"/>
    <s v="Aqua"/>
    <s v="Full"/>
    <s v="B"/>
    <n v="518"/>
    <n v="11874.28"/>
    <n v="5.4400643413317174E-5"/>
    <n v="0.94057943237989583"/>
    <n v="4067"/>
    <s v="Top 90-95"/>
    <s v="B"/>
    <x v="2"/>
  </r>
  <r>
    <s v="YOUT"/>
    <x v="13"/>
    <s v="Mira|Gemma|Arabella"/>
    <s v="COMFORTER (SET)"/>
    <s v="ID10-2267"/>
    <s v="Blush"/>
    <s v="Full/Queen"/>
    <s v="B"/>
    <n v="246"/>
    <n v="11869.05"/>
    <n v="5.4376682771909712E-5"/>
    <n v="0.94063380906266769"/>
    <n v="4068"/>
    <s v="Top 90-95"/>
    <s v="B"/>
    <x v="2"/>
  </r>
  <r>
    <s v="SHET"/>
    <x v="10"/>
    <s v="Cotton Flannel 135GSM|Cotton Flannel 135GSM|Cotton Flannel 135GSM"/>
    <s v="SHEET/SHEET SET"/>
    <s v="CS20-0959"/>
    <s v="Solid Aqua"/>
    <s v="Queen"/>
    <s v="ARB"/>
    <n v="498"/>
    <n v="11838.56"/>
    <n v="5.4236996355750414E-5"/>
    <n v="0.94068804605902345"/>
    <n v="4069"/>
    <s v="Top 90-95"/>
    <s v="B"/>
    <x v="2"/>
  </r>
  <r>
    <s v="BATH"/>
    <x v="7"/>
    <s v="Spa Cotton|Spa Cotton|Spa Cotton"/>
    <s v="BATH RUG"/>
    <s v="MP72-2491"/>
    <s v="Grey"/>
    <s v="24x72&quot;"/>
    <s v="B"/>
    <n v="439"/>
    <n v="11837.06"/>
    <n v="5.4230124278864917E-5"/>
    <n v="0.94074227618330231"/>
    <n v="4070"/>
    <s v="Top 90-95"/>
    <s v="B"/>
    <x v="2"/>
  </r>
  <r>
    <s v="SHET"/>
    <x v="8"/>
    <s v="Smart Cool Microfiber|Smart Cool Microfiber|Smart Cool Microfiber"/>
    <s v="SHEET/SHEET SET"/>
    <s v="SHET20-967"/>
    <s v="White"/>
    <s v="Queen"/>
    <s v="B"/>
    <n v="564"/>
    <n v="11835.69"/>
    <n v="5.4223847781976164E-5"/>
    <n v="0.94079650003108428"/>
    <n v="4071"/>
    <s v="Top 90-95"/>
    <s v="B"/>
    <x v="2"/>
  </r>
  <r>
    <s v="BASI"/>
    <x v="25"/>
    <s v="Comfort Cool Jersey Knit|Comfort Cool Jersey Knit|Comfort Cool Jersey Knit"/>
    <s v="COMFORTER (SET)"/>
    <s v="UH10-2504"/>
    <s v="Navy"/>
    <s v="Full/Queen"/>
    <s v="B"/>
    <n v="416"/>
    <n v="11833.9"/>
    <n v="5.4215647103559459E-5"/>
    <n v="0.94085071567818779"/>
    <n v="4072"/>
    <s v="Top 90-95"/>
    <s v="B"/>
    <x v="2"/>
  </r>
  <r>
    <s v="YOUT"/>
    <x v="13"/>
    <s v="Remy|Alden|Sutton"/>
    <s v="COMFORTER (SET)"/>
    <s v="ID10-2297"/>
    <s v="Navy"/>
    <s v="Full/Queen"/>
    <s v="TBD"/>
    <n v="374"/>
    <n v="11830.14"/>
    <n v="5.4198421097499798E-5"/>
    <n v="0.94090491409928534"/>
    <n v="4073"/>
    <s v="Top 90-95"/>
    <s v="B"/>
    <x v="2"/>
  </r>
  <r>
    <s v="ADUL"/>
    <x v="3"/>
    <s v="Porter|Evans|Walker"/>
    <s v="DUVET&amp;DUVET SET"/>
    <s v="AM12-0040"/>
    <s v="White"/>
    <s v="Twin/Twin "/>
    <s v="A++"/>
    <n v="680"/>
    <n v="11824.45"/>
    <n v="5.4172353019180805E-5"/>
    <n v="0.94095908645230453"/>
    <n v="4074"/>
    <s v="Top 90-95"/>
    <s v="B"/>
    <x v="2"/>
  </r>
  <r>
    <s v="BATH"/>
    <x v="7"/>
    <s v="Spa Waffle|Spa Waffle|Spa Waffle"/>
    <s v="SHOWER CURTAIN"/>
    <s v="MP70-8548"/>
    <s v="Grey"/>
    <s v="72x78&quot;"/>
    <s v="A+"/>
    <n v="727"/>
    <n v="11821.62"/>
    <n v="5.4159387700790154E-5"/>
    <n v="0.94101324584000534"/>
    <n v="4075"/>
    <s v="Top 90-95"/>
    <s v="B"/>
    <x v="2"/>
  </r>
  <r>
    <s v="WIN"/>
    <x v="26"/>
    <s v="Cassius|Odessa|Aurora"/>
    <s v="WINDOW PANEL"/>
    <s v="SS40-0097"/>
    <s v="Grey/Silver"/>
    <s v="50x84&quot;"/>
    <s v="B"/>
    <n v="399"/>
    <n v="11805.87"/>
    <n v="5.4087230893492387E-5"/>
    <n v="0.94106733307089885"/>
    <n v="4076"/>
    <s v="Top 90-95"/>
    <s v="B"/>
    <x v="2"/>
  </r>
  <r>
    <s v="SHET"/>
    <x v="12"/>
    <s v="Cotton Flannel|Cotton Flannel|Cotton Flannel"/>
    <s v="SHEET/SHEET SET"/>
    <s v="WR20-3995"/>
    <s v="Tan Plaid"/>
    <s v="Full"/>
    <s v="B"/>
    <n v="456"/>
    <n v="11787.81"/>
    <n v="5.4004491087790943E-5"/>
    <n v="0.94112133756198668"/>
    <n v="4077"/>
    <s v="Top 90-95"/>
    <s v="B"/>
    <x v="2"/>
  </r>
  <r>
    <s v="WIN"/>
    <x v="7"/>
    <s v="Como|Leighton|Aberdeen"/>
    <s v="WINDOW PANEL"/>
    <s v="MP40-7448"/>
    <s v="Taupe"/>
    <s v="35x64&quot;"/>
    <s v="B"/>
    <n v="295"/>
    <n v="11774.69"/>
    <n v="5.394438332196576E-5"/>
    <n v="0.94117528194530864"/>
    <n v="4078"/>
    <s v="Top 90-95"/>
    <s v="B"/>
    <x v="2"/>
  </r>
  <r>
    <s v="YOUT"/>
    <x v="10"/>
    <s v="Colin|Colin|Colin"/>
    <s v="COMFORTER (SET)"/>
    <s v="CS10-0919-1"/>
    <s v="Red/Grey"/>
    <s v="Twin"/>
    <s v="ARB-"/>
    <n v="359"/>
    <n v="11774.32"/>
    <n v="5.3942688209667327E-5"/>
    <n v="0.94122922463351832"/>
    <n v="4079"/>
    <s v="Top 90-95"/>
    <s v="B"/>
    <x v="2"/>
  </r>
  <r>
    <s v="BLK"/>
    <x v="9"/>
    <s v="Electric Micro Fleece|Electric Micro Fleece|Electric Micro Fleece"/>
    <s v="ELECT BLANKET"/>
    <s v="BR54-0184"/>
    <s v="Blue"/>
    <s v="Full"/>
    <s v="B"/>
    <n v="207"/>
    <n v="11771.29"/>
    <n v="5.3928806614358622E-5"/>
    <n v="0.94128315344013269"/>
    <n v="4080"/>
    <s v="Top 90-95"/>
    <s v="B"/>
    <x v="2"/>
  </r>
  <r>
    <s v="WIN"/>
    <x v="26"/>
    <s v="Bentley|Abel|Byron"/>
    <s v="WINDOW PANEL"/>
    <s v="SS40-0120"/>
    <s v="Taupe"/>
    <s v="50x84&quot;"/>
    <s v="B"/>
    <n v="678"/>
    <n v="11768.7"/>
    <n v="5.3916940828269651E-5"/>
    <n v="0.94133707038096093"/>
    <n v="4081"/>
    <s v="Top 90-95"/>
    <s v="B"/>
    <x v="2"/>
  </r>
  <r>
    <s v="WIN"/>
    <x v="7"/>
    <s v="Emilia|Natalie|Lillian"/>
    <s v="WINDOW PANEL"/>
    <s v="MP40-1299"/>
    <s v="Pewter"/>
    <s v="50x84&quot;"/>
    <s v="B"/>
    <n v="808"/>
    <n v="11763.69"/>
    <n v="5.3893988091472074E-5"/>
    <n v="0.94139096436905245"/>
    <n v="4082"/>
    <s v="Top 90-95"/>
    <s v="B"/>
    <x v="2"/>
  </r>
  <r>
    <s v="ADUL"/>
    <x v="2"/>
    <s v="Jarvis|Jarvis|Jarvis"/>
    <s v="COMFORTER (SET)"/>
    <s v="MPS10-599"/>
    <s v="Black/White"/>
    <s v="King"/>
    <s v="TBD"/>
    <n v="59"/>
    <n v="11763"/>
    <n v="5.3890826936104743E-5"/>
    <n v="0.94144485519598853"/>
    <n v="4083"/>
    <s v="Top 90-95"/>
    <s v="B"/>
    <x v="2"/>
  </r>
  <r>
    <s v="SHET"/>
    <x v="10"/>
    <s v="Cotton 144TC|Cotton 144TC|Cotton 144TC"/>
    <s v="SHEET/SHEET SET"/>
    <s v="CS20-1637"/>
    <s v="Grey"/>
    <s v="Twin XL"/>
    <s v="ARB"/>
    <n v="721"/>
    <n v="11753.46"/>
    <n v="5.384712052711295E-5"/>
    <n v="0.94149870231651567"/>
    <n v="4084"/>
    <s v="Top 90-95"/>
    <s v="B"/>
    <x v="2"/>
  </r>
  <r>
    <s v="ADUL"/>
    <x v="7"/>
    <s v="Serene|Belle|Monroe"/>
    <s v="COMFORTER (SET)"/>
    <s v="MP10-638"/>
    <s v="Green"/>
    <s v="Cal King"/>
    <s v="B"/>
    <n v="157"/>
    <n v="11750.24"/>
    <n v="5.3832368468732077E-5"/>
    <n v="0.94155253468498445"/>
    <n v="4085"/>
    <s v="Top 90-95"/>
    <s v="B"/>
    <x v="2"/>
  </r>
  <r>
    <s v="YOUT"/>
    <x v="13"/>
    <s v="Felicia|Isabel|Alyssa"/>
    <s v="COMFORTER (SET)"/>
    <s v="ID10-2414"/>
    <s v="Green"/>
    <s v="King/Cal K"/>
    <s v="B"/>
    <n v="267"/>
    <n v="11750.05"/>
    <n v="5.383149800565991E-5"/>
    <n v="0.9416063661829901"/>
    <n v="4086"/>
    <s v="Top 90-95"/>
    <s v="B"/>
    <x v="2"/>
  </r>
  <r>
    <s v="ADUL"/>
    <x v="10"/>
    <s v="Kienna|Kienna|Kienna"/>
    <s v="COVERLET&amp;BEDSPR"/>
    <s v="CS13-0934-1"/>
    <s v="Taupe"/>
    <s v="King/Cal K"/>
    <s v="ARB"/>
    <n v="260"/>
    <n v="11738.5"/>
    <n v="5.3778583013641548E-5"/>
    <n v="0.94166014476600368"/>
    <n v="4087"/>
    <s v="Top 90-95"/>
    <s v="B"/>
    <x v="2"/>
  </r>
  <r>
    <s v="ADUL"/>
    <x v="7"/>
    <s v="Palisades|Hanover|Overland"/>
    <s v="COMFORTER (SET)"/>
    <s v="MP10-7485"/>
    <s v="Black"/>
    <s v="Cal King"/>
    <s v="B"/>
    <n v="144"/>
    <n v="11719.61"/>
    <n v="5.3692040658730133E-5"/>
    <n v="0.94171383680666243"/>
    <n v="4088"/>
    <s v="Top 90-95"/>
    <s v="B"/>
    <x v="2"/>
  </r>
  <r>
    <s v="BLK"/>
    <x v="13"/>
    <s v="Microlight Plush|Microlight Plush|Microlight Plush"/>
    <s v="BLANKET"/>
    <s v="ID51-1308"/>
    <s v="Pink"/>
    <s v="Twin/Twin "/>
    <s v="B"/>
    <n v="938"/>
    <n v="11710.47"/>
    <n v="5.3650166803574469E-5"/>
    <n v="0.94176748697346602"/>
    <n v="4089"/>
    <s v="Top 90-95"/>
    <s v="B"/>
    <x v="2"/>
  </r>
  <r>
    <s v="YOUT"/>
    <x v="13"/>
    <s v="Mira|Gemma|Arabella"/>
    <s v="COMFORTER (SET)"/>
    <s v="ID10-2265"/>
    <s v="Silver"/>
    <s v="King/Cal K"/>
    <s v="B"/>
    <n v="216"/>
    <n v="11704.08"/>
    <n v="5.3620891756042238E-5"/>
    <n v="0.94182110786522211"/>
    <n v="4090"/>
    <s v="Top 90-95"/>
    <s v="B"/>
    <x v="2"/>
  </r>
  <r>
    <s v="SHET"/>
    <x v="15"/>
    <s v="Cozy Cotton Flannel|Cozy Cotton Flannel|Cozy Cotton Flannel"/>
    <s v="SHEET/SHEET SET"/>
    <s v="TN20-0570"/>
    <s v="Gray Herringbone Check"/>
    <s v="Twin XL"/>
    <s v="B"/>
    <n v="632"/>
    <n v="11680.87"/>
    <n v="5.3514557819700576E-5"/>
    <n v="0.94187462242304176"/>
    <n v="4091"/>
    <s v="Top 90-95"/>
    <s v="B"/>
    <x v="2"/>
  </r>
  <r>
    <s v="BASI"/>
    <x v="13"/>
    <s v="Dream Puff|Dream Puff|Dream Puff"/>
    <s v="COMFORTER (SET)"/>
    <s v="ID10-2311"/>
    <s v="Navy"/>
    <s v="Full/Queen"/>
    <s v="TBD"/>
    <n v="274"/>
    <n v="11676.94"/>
    <n v="5.3496552978260557E-5"/>
    <n v="0.94192811897602002"/>
    <n v="4092"/>
    <s v="Top 90-95"/>
    <s v="B"/>
    <x v="2"/>
  </r>
  <r>
    <s v="YOUT"/>
    <x v="25"/>
    <s v="Brooklyn|Maize|Kay"/>
    <s v="COMFORTER (SET)"/>
    <s v="UH10-2257"/>
    <s v="Charcoal"/>
    <s v="King/Cal K"/>
    <s v="B"/>
    <n v="130"/>
    <n v="11674.6"/>
    <n v="5.3485832538319175E-5"/>
    <n v="0.9419816048085583"/>
    <n v="4093"/>
    <s v="Top 90-95"/>
    <s v="B"/>
    <x v="2"/>
  </r>
  <r>
    <s v="SHET"/>
    <x v="13"/>
    <s v="Cozy Soft|Cozy Soft|Cozy Soft"/>
    <s v="SHEET/SHEET SET"/>
    <s v="ID20-1754"/>
    <s v="Teal Dogs"/>
    <s v="Twin XL"/>
    <s v="B"/>
    <n v="648"/>
    <n v="11671.7"/>
    <n v="5.3472546523007208E-5"/>
    <n v="0.9420350773550813"/>
    <n v="4094"/>
    <s v="Top 90-95"/>
    <s v="B"/>
    <x v="2"/>
  </r>
  <r>
    <s v="BASI"/>
    <x v="7"/>
    <s v="Stay Puffed|Stay Puffed|Stay Puffed"/>
    <s v="PILLOWCASE"/>
    <s v="MP21-8301"/>
    <s v="White"/>
    <s v="King"/>
    <s v="B"/>
    <n v="680"/>
    <n v="11671.22"/>
    <n v="5.347034745840384E-5"/>
    <n v="0.94208854770253969"/>
    <n v="4095"/>
    <s v="Top 90-95"/>
    <s v="B"/>
    <x v="2"/>
  </r>
  <r>
    <s v="ADUL"/>
    <x v="2"/>
    <s v="Pescal|Pescal|Pescal"/>
    <s v="COMFORTER (SET)"/>
    <s v="MPS10-522"/>
    <s v="Beige"/>
    <s v="King/Cal K"/>
    <s v="TBD"/>
    <n v="56"/>
    <n v="11671.21"/>
    <n v="5.3470301644557939E-5"/>
    <n v="0.94214201800418429"/>
    <n v="4096"/>
    <s v="Top 90-95"/>
    <s v="B"/>
    <x v="2"/>
  </r>
  <r>
    <s v="WIN"/>
    <x v="7"/>
    <s v="Andora|Eliza|Aden"/>
    <s v="WINDOW PANEL"/>
    <s v="MP40-718"/>
    <s v="White"/>
    <s v="50x95&quot;"/>
    <s v="B+"/>
    <n v="456"/>
    <n v="11666.57"/>
    <n v="5.3449044020058787E-5"/>
    <n v="0.94219546704820434"/>
    <n v="4097"/>
    <s v="Top 90-95"/>
    <s v="B"/>
    <x v="2"/>
  </r>
  <r>
    <s v="BLK"/>
    <x v="5"/>
    <s v="Freya AZ|Freya AZ|Freya AZ"/>
    <s v="ELECT BLANKET"/>
    <s v="ST54-0054"/>
    <s v="Indigo"/>
    <s v="Queen"/>
    <s v="ARB"/>
    <n v="151"/>
    <n v="11649.65"/>
    <n v="5.3371526992790329E-5"/>
    <n v="0.94224883857519715"/>
    <n v="4098"/>
    <s v="Top 90-95"/>
    <s v="B"/>
    <x v="2"/>
  </r>
  <r>
    <s v="ADUL"/>
    <x v="12"/>
    <s v="Woodshed AZ|Woodshed AZ|Woodshed AZ"/>
    <s v="THROW"/>
    <s v="WR50-3872"/>
    <s v="Brown"/>
    <s v="50x70&quot;"/>
    <s v="ARB"/>
    <n v="501"/>
    <n v="11618.19"/>
    <n v="5.3227396633578409E-5"/>
    <n v="0.94230206597183075"/>
    <n v="4099"/>
    <s v="Top 90-95"/>
    <s v="B"/>
    <x v="2"/>
  </r>
  <r>
    <s v="BLK"/>
    <x v="7"/>
    <s v="Carved Plush|Carved Plush|Carved Plush"/>
    <s v="BLANKET"/>
    <s v="MP51-8421"/>
    <s v="Grey"/>
    <s v="Full/Queen"/>
    <s v="B"/>
    <n v="640"/>
    <n v="11587.27"/>
    <n v="5.3085740222045264E-5"/>
    <n v="0.94235515171205275"/>
    <n v="4100"/>
    <s v="Top 90-95"/>
    <s v="B"/>
    <x v="2"/>
  </r>
  <r>
    <s v="YOUT"/>
    <x v="13"/>
    <s v="Vinnie|Avery|Skylar"/>
    <s v="COMFORTER (SET)"/>
    <s v="ID10-1562"/>
    <s v="Aqua"/>
    <s v="Full"/>
    <s v="B"/>
    <n v="284"/>
    <n v="11566.48"/>
    <n v="5.2990493236412203E-5"/>
    <n v="0.94240814220528912"/>
    <n v="4101"/>
    <s v="Top 90-95"/>
    <s v="B"/>
    <x v="2"/>
  </r>
  <r>
    <s v="SHET"/>
    <x v="10"/>
    <s v="Cotton Flannel 135GSM|Cotton Flannel 135GSM|Cotton Flannel 135GSM"/>
    <s v="SHEET/SHEET SET"/>
    <s v="CS20-0371"/>
    <s v="Snowflakes Grey"/>
    <s v="Queen"/>
    <s v="ARB"/>
    <n v="479"/>
    <n v="11563.06"/>
    <n v="5.2974824901113262E-5"/>
    <n v="0.9424611170301902"/>
    <n v="4102"/>
    <s v="Top 90-95"/>
    <s v="B"/>
    <x v="2"/>
  </r>
  <r>
    <s v="BATH"/>
    <x v="7"/>
    <s v="Tufted Pearl Channel|Tufted Pearl Channel|Tufted Pearl Channel"/>
    <s v="BATH RUG"/>
    <s v="MP72-5105"/>
    <s v="Grey"/>
    <s v="17x24&quot;"/>
    <s v="B+"/>
    <n v="810"/>
    <n v="11544.54"/>
    <n v="5.2889977658500273E-5"/>
    <n v="0.94251400700784871"/>
    <n v="4103"/>
    <s v="Top 90-95"/>
    <s v="B"/>
    <x v="2"/>
  </r>
  <r>
    <s v="SHET"/>
    <x v="15"/>
    <s v="Cozy Cotton Flannel|Cozy Cotton Flannel|Cozy Cotton Flannel"/>
    <s v="SHEET/SHEET SET"/>
    <s v="TN20-0241"/>
    <s v="Grey Geo"/>
    <s v="Full"/>
    <s v="B"/>
    <n v="516"/>
    <n v="11540.78"/>
    <n v="5.2872751652440611E-5"/>
    <n v="0.94256687975950115"/>
    <n v="4104"/>
    <s v="Top 90-95"/>
    <s v="B"/>
    <x v="2"/>
  </r>
  <r>
    <s v="WIN"/>
    <x v="13"/>
    <s v="Loretta|Lara|Lorissa"/>
    <s v="CUSHION/POUF"/>
    <s v="ID31-2035"/>
    <s v="Blush"/>
    <s v="Dia 22&quot;x6&quot;"/>
    <s v="B"/>
    <n v="563"/>
    <n v="11537.02"/>
    <n v="5.2855525646380956E-5"/>
    <n v="0.94261973528514753"/>
    <n v="4105"/>
    <s v="Top 90-95"/>
    <s v="B"/>
    <x v="2"/>
  </r>
  <r>
    <s v="WIN"/>
    <x v="13"/>
    <s v="Sophie|Lauren|Ashley"/>
    <s v="WINDOW PANEL"/>
    <s v="ID40-1798"/>
    <s v="Black"/>
    <s v="50x84&quot;"/>
    <s v="B"/>
    <n v="786"/>
    <n v="11535.03"/>
    <n v="5.284640869104619E-5"/>
    <n v="0.94267258169383861"/>
    <n v="4106"/>
    <s v="Top 90-95"/>
    <s v="B"/>
    <x v="2"/>
  </r>
  <r>
    <s v="BLK"/>
    <x v="5"/>
    <s v="Fleece to Sherpa|Fleece to Sherpa|Fleece to Sherpa"/>
    <s v="ELECT BLANKET"/>
    <s v="ST54-0111"/>
    <s v="Tan"/>
    <s v="Full"/>
    <s v="B"/>
    <n v="226"/>
    <n v="11534.22"/>
    <n v="5.2842697769528016E-5"/>
    <n v="0.94272542439160811"/>
    <n v="4107"/>
    <s v="Top 90-95"/>
    <s v="B"/>
    <x v="2"/>
  </r>
  <r>
    <s v="BLK"/>
    <x v="1"/>
    <s v="Stockholm|Halmstad"/>
    <s v="THROW"/>
    <s v="II50-1031"/>
    <s v="Grey"/>
    <s v="50x60&quot;"/>
    <s v="B"/>
    <n v="563"/>
    <n v="11522.63"/>
    <n v="5.2789599522126034E-5"/>
    <n v="0.94277821399113027"/>
    <n v="4108"/>
    <s v="Top 90-95"/>
    <s v="B"/>
    <x v="2"/>
  </r>
  <r>
    <s v="BLK"/>
    <x v="7"/>
    <s v="Dream Soft|Dream Soft|Dream Soft"/>
    <s v="BLANKET"/>
    <s v="BR51-4439"/>
    <s v="White"/>
    <s v="King"/>
    <s v="B"/>
    <n v="455"/>
    <n v="11522.31"/>
    <n v="5.2788133479057129E-5"/>
    <n v="0.94283100212460935"/>
    <n v="4109"/>
    <s v="Top 90-95"/>
    <s v="B"/>
    <x v="2"/>
  </r>
  <r>
    <s v="SHET"/>
    <x v="13"/>
    <s v="Microfiber|Microfiber|Microfiber"/>
    <s v="SHEET/SHEET SET"/>
    <s v="ID20-1917"/>
    <s v="Charcoal"/>
    <s v="Queen"/>
    <s v="B"/>
    <n v="733"/>
    <n v="11519.81"/>
    <n v="5.2776680017581291E-5"/>
    <n v="0.94288377880462693"/>
    <n v="4110"/>
    <s v="Top 90-95"/>
    <s v="B"/>
    <x v="2"/>
  </r>
  <r>
    <s v="WIN"/>
    <x v="7"/>
    <s v="Saratoga|Westmont|Sereno"/>
    <s v="VALANCE"/>
    <s v="MP41-2399"/>
    <s v="Ivory/Grey"/>
    <s v="50x18&quot;"/>
    <s v="B"/>
    <n v="1000"/>
    <n v="11503.14"/>
    <n v="5.2700308336460416E-5"/>
    <n v="0.94293647911296341"/>
    <n v="4111"/>
    <s v="Top 90-95"/>
    <s v="B"/>
    <x v="2"/>
  </r>
  <r>
    <s v="ADUL"/>
    <x v="3"/>
    <s v="Miro|Ayko|Marty"/>
    <s v="COMFORTER (SET)"/>
    <s v="AM10-0180"/>
    <s v="Grey"/>
    <s v="Full/Queen"/>
    <s v="TBD"/>
    <n v="468"/>
    <n v="11494.79"/>
    <n v="5.2662053775131129E-5"/>
    <n v="0.94298914116673849"/>
    <n v="4112"/>
    <s v="Top 90-95"/>
    <s v="B"/>
    <x v="2"/>
  </r>
  <r>
    <s v="ADUL"/>
    <x v="7"/>
    <s v="Aubrey|Whitman|Charlotte"/>
    <s v="DUVET&amp;DUVET SET"/>
    <s v="MP12-276"/>
    <s v="Blue/Brown"/>
    <s v="Full/Queen"/>
    <s v="B"/>
    <n v="204"/>
    <n v="11490.19"/>
    <n v="5.2640979406015589E-5"/>
    <n v="0.94304178214614454"/>
    <n v="4113"/>
    <s v="Top 90-95"/>
    <s v="B"/>
    <x v="2"/>
  </r>
  <r>
    <s v="SHET"/>
    <x v="7"/>
    <s v="1500 Thread Count|1500 Thread Count|1500 Thread Count"/>
    <s v="PILLOWCASE"/>
    <s v="MP21-4853"/>
    <s v="Grey"/>
    <s v="Standard"/>
    <s v="B"/>
    <n v="1052"/>
    <n v="11489.62"/>
    <n v="5.2638368016799103E-5"/>
    <n v="0.94309442051416137"/>
    <n v="4114"/>
    <s v="Top 90-95"/>
    <s v="B"/>
    <x v="2"/>
  </r>
  <r>
    <s v="WIN"/>
    <x v="7"/>
    <s v="Eastfield|Lyndon|Wren"/>
    <s v="WINDOW PANEL"/>
    <s v="MP40-7800"/>
    <s v="Natural Ash"/>
    <s v="29x64&quot;"/>
    <s v="B"/>
    <n v="382"/>
    <n v="11488.48"/>
    <n v="5.2633145238366116E-5"/>
    <n v="0.94314705365939977"/>
    <n v="4115"/>
    <s v="Top 90-95"/>
    <s v="B"/>
    <x v="2"/>
  </r>
  <r>
    <s v="BATH"/>
    <x v="7"/>
    <s v="Serene|Belle|Monroe"/>
    <s v="SHOWER CURTAIN"/>
    <s v="MP70-4863"/>
    <s v="Yellow"/>
    <s v="72x72&quot;"/>
    <s v="B"/>
    <n v="597"/>
    <n v="11488.14"/>
    <n v="5.2631587567605401E-5"/>
    <n v="0.9431996852469674"/>
    <n v="4116"/>
    <s v="Top 90-95"/>
    <s v="B"/>
    <x v="2"/>
  </r>
  <r>
    <s v="ADUL"/>
    <x v="7"/>
    <s v="Dawn|Vanessa|Stella"/>
    <s v="COVERLET&amp;BEDSPR"/>
    <s v="MP13-8601"/>
    <s v="Sage Green"/>
    <s v="Full/Queen"/>
    <s v="TBD"/>
    <n v="171"/>
    <n v="11477.9"/>
    <n v="5.2584674189400376E-5"/>
    <n v="0.94325226992115685"/>
    <n v="4117"/>
    <s v="Top 90-95"/>
    <s v="B"/>
    <x v="2"/>
  </r>
  <r>
    <s v="SHET"/>
    <x v="15"/>
    <s v="Cozy Cotton Flannel|Cozy Cotton Flannel|Cozy Cotton Flannel"/>
    <s v="SHEET/SHEET SET"/>
    <s v="TN20-0279"/>
    <s v="Pink Plaid"/>
    <s v="King"/>
    <s v="B"/>
    <n v="381"/>
    <n v="11473.11"/>
    <n v="5.2562729357212676E-5"/>
    <n v="0.94330483265051401"/>
    <n v="4118"/>
    <s v="Top 90-95"/>
    <s v="B"/>
    <x v="2"/>
  </r>
  <r>
    <s v="WIN"/>
    <x v="7"/>
    <s v="Elena|Juline|Gail"/>
    <s v="VALANCE"/>
    <s v="MP41-7410"/>
    <s v="Silver"/>
    <s v="38x46&quot;"/>
    <s v="B"/>
    <n v="850"/>
    <n v="11465.01"/>
    <n v="5.2525620142030964E-5"/>
    <n v="0.94335735827065603"/>
    <n v="4119"/>
    <s v="Top 90-95"/>
    <s v="B"/>
    <x v="2"/>
  </r>
  <r>
    <s v="SHET"/>
    <x v="6"/>
    <s v="Printed Satin|Printed Satin|Printed Satin"/>
    <s v="SHEET/SHEET SET"/>
    <s v="MPE20-1000"/>
    <s v="Gray Leopard"/>
    <s v="Full"/>
    <s v="B"/>
    <n v="605"/>
    <n v="11452.9"/>
    <n v="5.2470139574642016E-5"/>
    <n v="0.94340982841023069"/>
    <n v="4120"/>
    <s v="Top 90-95"/>
    <s v="B"/>
    <x v="2"/>
  </r>
  <r>
    <s v="WIN"/>
    <x v="7"/>
    <s v="Aubrey|Whitman|Charlotte"/>
    <s v="WINDOW PANEL"/>
    <s v="MP40-693"/>
    <s v="Black"/>
    <s v="50x95&quot;"/>
    <s v="B"/>
    <n v="358"/>
    <n v="11451.17"/>
    <n v="5.246221377930074E-5"/>
    <n v="0.94346229062400999"/>
    <n v="4121"/>
    <s v="Top 90-95"/>
    <s v="B"/>
    <x v="2"/>
  </r>
  <r>
    <s v="BATH"/>
    <x v="2"/>
    <s v="Splendor|Splendor|Splendor"/>
    <s v="BATH RUG"/>
    <s v="MPS72-557"/>
    <s v="White"/>
    <s v="24x60&quot;"/>
    <s v="A++"/>
    <n v="371"/>
    <n v="11447.6"/>
    <n v="5.2445858236313245E-5"/>
    <n v="0.94351473648224626"/>
    <n v="4122"/>
    <s v="Top 90-95"/>
    <s v="B"/>
    <x v="2"/>
  </r>
  <r>
    <s v="BLK"/>
    <x v="9"/>
    <s v="Cotton|Cotton|Cotton"/>
    <s v="ELEC MATT PAD"/>
    <s v="BR55-3064"/>
    <s v="White"/>
    <s v="Twin"/>
    <s v="B+"/>
    <n v="231"/>
    <n v="11445.69"/>
    <n v="5.2437107791745703E-5"/>
    <n v="0.94356717359003806"/>
    <n v="4123"/>
    <s v="Top 90-95"/>
    <s v="B"/>
    <x v="2"/>
  </r>
  <r>
    <s v="WIN"/>
    <x v="26"/>
    <s v="Blakesly|Kagen|Etro"/>
    <s v="WINDOW PANEL"/>
    <s v="SS40-0070"/>
    <s v="Aqua"/>
    <s v="50x95&quot;"/>
    <s v="B"/>
    <n v="489"/>
    <n v="11411.39"/>
    <n v="5.227996630029723E-5"/>
    <n v="0.94361945355633836"/>
    <n v="4124"/>
    <s v="Top 90-95"/>
    <s v="B"/>
    <x v="2"/>
  </r>
  <r>
    <s v="HHL"/>
    <x v="17"/>
    <s v="Coastline|Coastline|Coastline"/>
    <s v="COMFORTER (SET)"/>
    <s v="HH10-415"/>
    <s v="Aqua"/>
    <s v="Cal King"/>
    <s v="B+"/>
    <n v="97"/>
    <n v="11411.18"/>
    <n v="5.227900420953326E-5"/>
    <n v="0.94367173256054793"/>
    <n v="4125"/>
    <s v="Top 90-95"/>
    <s v="B"/>
    <x v="2"/>
  </r>
  <r>
    <s v="BLK"/>
    <x v="7"/>
    <s v="Carved Plush|Carved Plush|Carved Plush"/>
    <s v="BLANKET"/>
    <s v="MP51-8427"/>
    <s v="Blue"/>
    <s v="Full/Queen"/>
    <s v="B"/>
    <n v="632"/>
    <n v="11406.42"/>
    <n v="5.2257196818883265E-5"/>
    <n v="0.94372398975736682"/>
    <n v="4126"/>
    <s v="Top 90-95"/>
    <s v="B"/>
    <x v="2"/>
  </r>
  <r>
    <s v="SHET"/>
    <x v="7"/>
    <s v="Peached Percale|Peached Percale|Peached Percale"/>
    <s v="SHEET/SHEET SET"/>
    <s v="MP20-5384"/>
    <s v="Teal"/>
    <s v="Queen"/>
    <s v="B"/>
    <n v="352"/>
    <n v="11401.13"/>
    <n v="5.2232961294400395E-5"/>
    <n v="0.94377622271866124"/>
    <n v="4127"/>
    <s v="Top 90-95"/>
    <s v="B"/>
    <x v="2"/>
  </r>
  <r>
    <s v="ADUL"/>
    <x v="6"/>
    <s v="Luna|Piper|Willow"/>
    <s v="COMFORTER (SET)"/>
    <s v="MPE10-1066"/>
    <s v="Taupe"/>
    <s v="King"/>
    <s v="B"/>
    <n v="276"/>
    <n v="11397.23"/>
    <n v="5.2215093894498094E-5"/>
    <n v="0.94382843781255576"/>
    <n v="4128"/>
    <s v="Top 90-95"/>
    <s v="B"/>
    <x v="2"/>
  </r>
  <r>
    <s v="SHET"/>
    <x v="6"/>
    <s v="Satin|Satin|Satin"/>
    <s v="PILLOWCASE"/>
    <s v="MPE21-1135"/>
    <s v="Blue"/>
    <s v="Standard"/>
    <s v="B"/>
    <n v="2148"/>
    <n v="11392.82"/>
    <n v="5.2194889988454714E-5"/>
    <n v="0.94388063270254419"/>
    <n v="4129"/>
    <s v="Top 90-95"/>
    <s v="B"/>
    <x v="2"/>
  </r>
  <r>
    <s v="ADUL"/>
    <x v="7"/>
    <s v="Finley|Rianon|Lucina"/>
    <s v="SHOWER CURTAIN"/>
    <s v="MP70-5636"/>
    <s v="White"/>
    <s v="72x72&quot;"/>
    <s v="B"/>
    <n v="552"/>
    <n v="11382.3"/>
    <n v="5.2146693822564396E-5"/>
    <n v="0.94393277939636677"/>
    <n v="4130"/>
    <s v="Top 90-95"/>
    <s v="B"/>
    <x v="2"/>
  </r>
  <r>
    <s v="BLK"/>
    <x v="6"/>
    <s v="Parkston|Hartford|Hartford"/>
    <s v="COMFORTER (SET)"/>
    <s v="MPE10-947"/>
    <s v="Red"/>
    <s v="King/Cal K"/>
    <s v="B"/>
    <n v="391"/>
    <n v="11368.53"/>
    <n v="5.2083608156755494E-5"/>
    <n v="0.94398486300452356"/>
    <n v="4131"/>
    <s v="Top 90-95"/>
    <s v="B"/>
    <x v="2"/>
  </r>
  <r>
    <s v="SHET"/>
    <x v="6"/>
    <s v="Satin|Satin|Satin"/>
    <s v="SHEET/SHEET SET"/>
    <s v="MPE20-1148"/>
    <s v="Emerald"/>
    <s v="Cal King"/>
    <s v="B"/>
    <n v="434"/>
    <n v="11368.03"/>
    <n v="5.2081317464460331E-5"/>
    <n v="0.94403694432198804"/>
    <n v="4132"/>
    <s v="Top 90-95"/>
    <s v="B"/>
    <x v="2"/>
  </r>
  <r>
    <s v="SHET"/>
    <x v="13"/>
    <s v="Cozy Soft|Cozy Soft|Cozy Soft"/>
    <s v="SHEET/SHEET SET"/>
    <s v="ID20-1558"/>
    <s v="Grey/Pink Dots"/>
    <s v="Full"/>
    <s v="B"/>
    <n v="504"/>
    <n v="11367.16"/>
    <n v="5.2077331659866735E-5"/>
    <n v="0.94408902165364794"/>
    <n v="4133"/>
    <s v="Top 90-95"/>
    <s v="B"/>
    <x v="2"/>
  </r>
  <r>
    <s v="BASI"/>
    <x v="7"/>
    <s v="Winfield|Westport|Westport"/>
    <s v="COMFORTER (SET)"/>
    <s v="MP10-8365"/>
    <s v="Teal"/>
    <s v="Full/Queen"/>
    <s v="TBD"/>
    <n v="266"/>
    <n v="11348.72"/>
    <n v="5.1992850928020964E-5"/>
    <n v="0.94414101450457599"/>
    <n v="4134"/>
    <s v="Top 90-95"/>
    <s v="B"/>
    <x v="2"/>
  </r>
  <r>
    <s v="BLK"/>
    <x v="7"/>
    <s v="Egyptian Cotton|Egyptian Cotton|Egyptian Cotton"/>
    <s v="BLANKET"/>
    <s v="MP51N-5168"/>
    <s v="Seafoam"/>
    <s v="Twin"/>
    <s v="B"/>
    <n v="405"/>
    <n v="11346.61"/>
    <n v="5.1983184206535361E-5"/>
    <n v="0.94419299768878251"/>
    <n v="4135"/>
    <s v="Top 90-95"/>
    <s v="B"/>
    <x v="2"/>
  </r>
  <r>
    <s v="SHET"/>
    <x v="10"/>
    <s v="Microfiber Coolmax|Microfiber Coolmax|Microfiber Coolmax"/>
    <s v="SHEET/SHEET SET"/>
    <s v="CS20-1487"/>
    <s v="White"/>
    <s v="Queen"/>
    <s v="ARB"/>
    <n v="1198"/>
    <n v="11326.4"/>
    <n v="5.1890594423964701E-5"/>
    <n v="0.94424488828320652"/>
    <n v="4136"/>
    <s v="Top 90-95"/>
    <s v="B"/>
    <x v="2"/>
  </r>
  <r>
    <s v="BLK"/>
    <x v="29"/>
    <s v="Amira|Arden|Arden"/>
    <s v="ELECT BLANKET"/>
    <s v="SI54-0069"/>
    <s v="Grey Geo"/>
    <s v="50x60&quot;"/>
    <s v="TBD"/>
    <n v="298"/>
    <n v="11323.58"/>
    <n v="5.1877674919419958E-5"/>
    <n v="0.94429676595812595"/>
    <n v="4137"/>
    <s v="Top 90-95"/>
    <s v="B"/>
    <x v="2"/>
  </r>
  <r>
    <s v="BLK"/>
    <x v="7"/>
    <s v="Zuri|Marselle|Marselle"/>
    <s v="NORMAL PILLOW"/>
    <s v="MP30-6234"/>
    <s v="Snow Leopard"/>
    <s v="20x20&quot;"/>
    <s v="B"/>
    <n v="762"/>
    <n v="11321.56"/>
    <n v="5.1868420522547481E-5"/>
    <n v="0.94434863437864847"/>
    <n v="4138"/>
    <s v="Top 90-95"/>
    <s v="B"/>
    <x v="2"/>
  </r>
  <r>
    <s v="BLK"/>
    <x v="5"/>
    <s v="Freya AZ|Freya AZ|Freya AZ"/>
    <s v="ELECT BLANKET"/>
    <s v="ST54-0059"/>
    <s v="Charcoal Grey"/>
    <s v="King"/>
    <s v="ARB"/>
    <n v="135"/>
    <n v="11321.1"/>
    <n v="5.1866313085635929E-5"/>
    <n v="0.94440050069173409"/>
    <n v="4139"/>
    <s v="Top 90-95"/>
    <s v="B"/>
    <x v="2"/>
  </r>
  <r>
    <s v="YOUT"/>
    <x v="13"/>
    <s v="Abby|Lara|Nicole"/>
    <s v="DUVET&amp;DUVET SET"/>
    <s v="ID12-1677"/>
    <s v="Plum"/>
    <s v="Full/Queen"/>
    <s v="B"/>
    <n v="331"/>
    <n v="11316.85"/>
    <n v="5.1846842201127006E-5"/>
    <n v="0.94445234753393525"/>
    <n v="4140"/>
    <s v="Top 90-95"/>
    <s v="B"/>
    <x v="2"/>
  </r>
  <r>
    <s v="ADUL"/>
    <x v="3"/>
    <s v="Camden|Reese|Leighton"/>
    <s v="COMFORTER (SET)"/>
    <s v="AM10-0058"/>
    <s v="Grey"/>
    <s v="Twin/Twin "/>
    <s v="A"/>
    <n v="589"/>
    <n v="11312.19"/>
    <n v="5.1825492948936051E-5"/>
    <n v="0.94450417302688416"/>
    <n v="4141"/>
    <s v="Top 90-95"/>
    <s v="B"/>
    <x v="2"/>
  </r>
  <r>
    <s v="ADUL"/>
    <x v="3"/>
    <s v="Porter|Evans|Walker"/>
    <s v="COMFORTER (SET)"/>
    <s v="AM10-0462"/>
    <s v="Blush"/>
    <s v="Full"/>
    <s v="A++"/>
    <n v="447"/>
    <n v="11310.5"/>
    <n v="5.181775040897838E-5"/>
    <n v="0.94455599077729313"/>
    <n v="4142"/>
    <s v="Top 90-95"/>
    <s v="B"/>
    <x v="2"/>
  </r>
  <r>
    <s v="ADUL"/>
    <x v="10"/>
    <s v="Kienna|Kienna|Kienna"/>
    <s v="COVERLET&amp;BEDSPR"/>
    <s v="CS13-0932-1"/>
    <s v="Grey"/>
    <s v="King/Cal K"/>
    <s v="ARB"/>
    <n v="269"/>
    <n v="11308.75"/>
    <n v="5.1809732985945294E-5"/>
    <n v="0.94460780051027904"/>
    <n v="4143"/>
    <s v="Top 90-95"/>
    <s v="B"/>
    <x v="2"/>
  </r>
  <r>
    <s v="BATH"/>
    <x v="7"/>
    <s v="Tufted Pearl Channel|Tufted Pearl Channel|Tufted Pearl Channel"/>
    <s v="BATH RUG"/>
    <s v="MP72-5110"/>
    <s v="Seafoam"/>
    <s v="24x58&quot;"/>
    <s v="B"/>
    <n v="338"/>
    <n v="11308"/>
    <n v="5.1806296947502549E-5"/>
    <n v="0.94465960680722649"/>
    <n v="4144"/>
    <s v="Top 90-95"/>
    <s v="B"/>
    <x v="2"/>
  </r>
  <r>
    <s v="YOUT"/>
    <x v="18"/>
    <s v="Brody|Cameron|Bradley"/>
    <s v="COVERLET&amp;BEDSPR"/>
    <s v="MZ80-294"/>
    <s v="Blue"/>
    <s v="Full/Queen"/>
    <s v="B"/>
    <n v="289"/>
    <n v="11304.06"/>
    <n v="5.1788246292216628E-5"/>
    <n v="0.94471139505351875"/>
    <n v="4145"/>
    <s v="Top 90-95"/>
    <s v="B"/>
    <x v="2"/>
  </r>
  <r>
    <s v="FUR"/>
    <x v="1"/>
    <s v="Steve|Steve|Steve"/>
    <s v="ACCENT BENCH"/>
    <s v="II105-0595"/>
    <s v="Green"/>
    <s v="42&quot;W"/>
    <s v="B"/>
    <n v="93"/>
    <n v="11298.06"/>
    <n v="5.1760757984674619E-5"/>
    <n v="0.94476315581150339"/>
    <n v="4146"/>
    <s v="Top 90-95"/>
    <s v="B"/>
    <x v="2"/>
  </r>
  <r>
    <s v="ADUL"/>
    <x v="3"/>
    <s v="Porter|Evans|Walker"/>
    <s v="DUVET&amp;DUVET SET"/>
    <s v="AM12-0427"/>
    <s v="White"/>
    <s v="Cal King"/>
    <s v="A++"/>
    <n v="451"/>
    <n v="11293.57"/>
    <n v="5.1740187567864014E-5"/>
    <n v="0.9448148959990712"/>
    <n v="4147"/>
    <s v="Top 90-95"/>
    <s v="B"/>
    <x v="2"/>
  </r>
  <r>
    <s v="ADUL"/>
    <x v="3"/>
    <s v="Porter|Evans|Walker"/>
    <s v="DUVET&amp;DUVET SET"/>
    <s v="AM12-0445"/>
    <s v="Blue/Grey"/>
    <s v="Cal King"/>
    <s v="A++"/>
    <n v="419"/>
    <n v="11271.18"/>
    <n v="5.1637610366886428E-5"/>
    <n v="0.94486653360943806"/>
    <n v="4148"/>
    <s v="Top 90-95"/>
    <s v="B"/>
    <x v="2"/>
  </r>
  <r>
    <s v="YOUT"/>
    <x v="13"/>
    <s v="Felicia|Isabel|Alyssa"/>
    <s v="COMFORTER (SET)"/>
    <s v="ID10-2156"/>
    <s v="Blue"/>
    <s v="Twin/Twin "/>
    <s v="B"/>
    <n v="390"/>
    <n v="11264.75"/>
    <n v="5.1608152063970578E-5"/>
    <n v="0.94491814176150202"/>
    <n v="4149"/>
    <s v="Top 90-95"/>
    <s v="B"/>
    <x v="2"/>
  </r>
  <r>
    <s v="ADUL"/>
    <x v="28"/>
    <s v="Cherry Blossom"/>
    <s v="DUVET&amp;DUVET SET"/>
    <s v="NS12-2006"/>
    <s v="Multi"/>
    <s v="King"/>
    <s v="B"/>
    <n v="116"/>
    <n v="11259.77"/>
    <n v="5.1585336768710712E-5"/>
    <n v="0.94496972709827076"/>
    <n v="4150"/>
    <s v="Top 90-95"/>
    <s v="B"/>
    <x v="2"/>
  </r>
  <r>
    <s v="ADUL"/>
    <x v="7"/>
    <s v="Pebble Beach|Pacific Grove|Ocean View"/>
    <s v="DUVET&amp;DUVET SET"/>
    <s v="MP12-2708"/>
    <s v="Coral"/>
    <s v="King/Cal K"/>
    <s v="B"/>
    <n v="165"/>
    <n v="11258.89"/>
    <n v="5.1581305150271215E-5"/>
    <n v="0.94502130840342102"/>
    <n v="4151"/>
    <s v="Top 90-95"/>
    <s v="B"/>
    <x v="2"/>
  </r>
  <r>
    <s v="SHET"/>
    <x v="15"/>
    <s v="Cozy Cotton Flannel|Cozy Cotton Flannel|Cozy Cotton Flannel"/>
    <s v="SHEET/SHEET SET"/>
    <s v="TN20-0514"/>
    <s v="Gray Skiers"/>
    <s v="King"/>
    <s v="B"/>
    <n v="352"/>
    <n v="11252.95"/>
    <n v="5.1554091725804633E-5"/>
    <n v="0.94507286249514688"/>
    <n v="4152"/>
    <s v="Top 90-95"/>
    <s v="B"/>
    <x v="2"/>
  </r>
  <r>
    <s v="SHET"/>
    <x v="15"/>
    <s v="Micro Fleece|Micro Fleece|Micro Fleece"/>
    <s v="SHEET/SHEET SET"/>
    <s v="SHET20-742"/>
    <s v="Khaki"/>
    <s v="Cal King"/>
    <s v="B"/>
    <n v="328"/>
    <n v="11240.46"/>
    <n v="5.1496870232271352E-5"/>
    <n v="0.9451243593653792"/>
    <n v="4153"/>
    <s v="Top 90-95"/>
    <s v="B"/>
    <x v="2"/>
  </r>
  <r>
    <s v="BLK"/>
    <x v="6"/>
    <s v="Larkspur|Windsor|Windsor"/>
    <s v="COMFORTER (SET)"/>
    <s v="BASI10-0198"/>
    <s v="Navy/Light Blue"/>
    <s v="Twin/Twin "/>
    <s v="B"/>
    <n v="560"/>
    <n v="11237.52"/>
    <n v="5.1483400961575772E-5"/>
    <n v="0.94517584276634081"/>
    <n v="4154"/>
    <s v="Top 90-95"/>
    <s v="B"/>
    <x v="2"/>
  </r>
  <r>
    <s v="SHET"/>
    <x v="15"/>
    <s v="Cozy Cotton Flannel|Cozy Cotton Flannel|Cozy Cotton Flannel"/>
    <s v="SHEET/SHEET SET"/>
    <s v="TN20-0517"/>
    <s v="Gray/Taupe Nordic"/>
    <s v="Twin XL"/>
    <s v="B"/>
    <n v="604"/>
    <n v="11233.7"/>
    <n v="5.1465900072440695E-5"/>
    <n v="0.94522730866641325"/>
    <n v="4155"/>
    <s v="Top 90-95"/>
    <s v="B"/>
    <x v="2"/>
  </r>
  <r>
    <s v="BLK"/>
    <x v="20"/>
    <s v="Gauze|Gauze|Gauze"/>
    <s v="BLANKET"/>
    <s v="CSP51N-1530"/>
    <s v="Tan"/>
    <s v="Full/Queen"/>
    <s v="B"/>
    <n v="373"/>
    <n v="11231.19"/>
    <n v="5.1454400797118956E-5"/>
    <n v="0.94527876306721037"/>
    <n v="4156"/>
    <s v="Top 90-95"/>
    <s v="B"/>
    <x v="2"/>
  </r>
  <r>
    <s v="BLK"/>
    <x v="7"/>
    <s v="Liquid Cotton|Liquid Cotton|Liquid Cotton"/>
    <s v="BLANKET"/>
    <s v="MP51N-6025"/>
    <s v="Lilac"/>
    <s v="Twin"/>
    <s v="B"/>
    <n v="529"/>
    <n v="11228.52"/>
    <n v="5.1442168500262761E-5"/>
    <n v="0.94533020523571065"/>
    <n v="4157"/>
    <s v="Top 90-95"/>
    <s v="B"/>
    <x v="2"/>
  </r>
  <r>
    <s v="YOUT"/>
    <x v="13"/>
    <s v="Mira|Gemma|Arabella"/>
    <s v="COMFORTER (SET)"/>
    <s v="ID10-2264"/>
    <s v="Silver"/>
    <s v="Full/Queen"/>
    <s v="B"/>
    <n v="232"/>
    <n v="11228.01"/>
    <n v="5.1439831994121689E-5"/>
    <n v="0.94538164506770472"/>
    <n v="4158"/>
    <s v="Top 90-95"/>
    <s v="B"/>
    <x v="2"/>
  </r>
  <r>
    <s v="SHET"/>
    <x v="13"/>
    <s v="Cotton Blend Jersey Knit|Cotton Blend Jersey Knit|Cotton Blend Jersey Knit"/>
    <s v="SHEET/SHEET SET"/>
    <s v="ID20-1236"/>
    <s v="Teal"/>
    <s v="Twin"/>
    <s v="B"/>
    <n v="571"/>
    <n v="11221.62"/>
    <n v="5.1410556946589458E-5"/>
    <n v="0.9454330556246513"/>
    <n v="4159"/>
    <s v="Top 90-95"/>
    <s v="B"/>
    <x v="2"/>
  </r>
  <r>
    <s v="SHET"/>
    <x v="6"/>
    <s v="Printed Satin|Printed Satin|Printed Satin"/>
    <s v="SHEET/SHEET SET"/>
    <s v="MPE20-995"/>
    <s v="Taupe Leopard"/>
    <s v="King"/>
    <s v="B"/>
    <n v="460"/>
    <n v="11221.04"/>
    <n v="5.1407899743527063E-5"/>
    <n v="0.94548446352439486"/>
    <n v="4160"/>
    <s v="Top 90-95"/>
    <s v="B"/>
    <x v="2"/>
  </r>
  <r>
    <s v="YOUT"/>
    <x v="10"/>
    <s v="Colin|Colin|Colin"/>
    <s v="COMFORTER (SET)"/>
    <s v="CS10-1623"/>
    <s v="Navy"/>
    <s v="Full"/>
    <s v="ARB-"/>
    <n v="310"/>
    <n v="11210.55"/>
    <n v="5.1359841019174442E-5"/>
    <n v="0.94553582336541409"/>
    <n v="4161"/>
    <s v="Top 90-95"/>
    <s v="B"/>
    <x v="2"/>
  </r>
  <r>
    <s v="BLK"/>
    <x v="9"/>
    <s v="Heated Plush|Heated Plush|Heated Plush"/>
    <s v="ELECT BLANKET"/>
    <s v="BR54-0907"/>
    <s v="Black"/>
    <s v="Twin"/>
    <s v="B+"/>
    <n v="239"/>
    <n v="11196.45"/>
    <n v="5.1295243496450734E-5"/>
    <n v="0.94558711860891054"/>
    <n v="4162"/>
    <s v="Top 90-95"/>
    <s v="B"/>
    <x v="2"/>
  </r>
  <r>
    <s v="ADUL"/>
    <x v="7"/>
    <s v="Neko|Penelope|Astrid"/>
    <s v="COMFORTER (SET)"/>
    <s v="MP10-8316"/>
    <s v="Lilac"/>
    <s v="Full/Queen"/>
    <s v="TBD"/>
    <n v="268"/>
    <n v="11190.15"/>
    <n v="5.1266380773531622E-5"/>
    <n v="0.94563838498968411"/>
    <n v="4163"/>
    <s v="Top 90-95"/>
    <s v="B"/>
    <x v="2"/>
  </r>
  <r>
    <s v="ADUL"/>
    <x v="7"/>
    <s v="Caralie|Evian|Tulia"/>
    <s v="COMFORTER (SET)"/>
    <s v="MP10-8204"/>
    <s v="Green"/>
    <s v="King/Cal K"/>
    <s v="B"/>
    <n v="227"/>
    <n v="11188.61"/>
    <n v="5.1259325441262513E-5"/>
    <n v="0.94568964431512537"/>
    <n v="4164"/>
    <s v="Top 90-95"/>
    <s v="B"/>
    <x v="2"/>
  </r>
  <r>
    <s v="ADUL"/>
    <x v="7"/>
    <s v="Orly|Eliana|Tamar"/>
    <s v="COMFORTER (SET)"/>
    <s v="MP10-8375"/>
    <s v="Ivory"/>
    <s v="Full/Queen"/>
    <s v="TBD"/>
    <n v="206"/>
    <n v="11186.75"/>
    <n v="5.1250804065924484E-5"/>
    <n v="0.94574089511919124"/>
    <n v="4165"/>
    <s v="Top 90-95"/>
    <s v="B"/>
    <x v="2"/>
  </r>
  <r>
    <s v="TOWL"/>
    <x v="3"/>
    <s v="400GSM Essential Bundle|400GSM Essential Bundle|400GSM Essential Bundle"/>
    <s v="BATH TOWEL"/>
    <s v="AM73-0260"/>
    <s v="Blush"/>
    <s v="12-Piece"/>
    <s v="NEW"/>
    <n v="436"/>
    <n v="11175.32"/>
    <n v="5.1198438840056965E-5"/>
    <n v="0.94579209355803129"/>
    <n v="4166"/>
    <s v="Top 90-95"/>
    <s v="B"/>
    <x v="2"/>
  </r>
  <r>
    <s v="BLK"/>
    <x v="15"/>
    <s v="Microfleece|Microfleece|Microfleece"/>
    <s v="BLANKET"/>
    <s v="TN51-0547"/>
    <s v="Taupe"/>
    <s v="King"/>
    <s v="B"/>
    <n v="679"/>
    <n v="11170.18"/>
    <n v="5.1174890523262643E-5"/>
    <n v="0.9458432684485546"/>
    <n v="4167"/>
    <s v="Top 90-95"/>
    <s v="B"/>
    <x v="2"/>
  </r>
  <r>
    <s v="BLK"/>
    <x v="10"/>
    <s v="Ruched Throw Set|Ruched Throw Set|Ruched Throw Set"/>
    <s v="THROW"/>
    <s v="CS50-0293"/>
    <s v="Grey"/>
    <s v="50x60&quot;"/>
    <s v="ARB-"/>
    <n v="477"/>
    <n v="11164.33"/>
    <n v="5.1148089423409187E-5"/>
    <n v="0.94589441653797801"/>
    <n v="4168"/>
    <s v="Top 90-95"/>
    <s v="B"/>
    <x v="2"/>
  </r>
  <r>
    <s v="BLK"/>
    <x v="15"/>
    <s v="Microfleece|Microfleece|Microfleece"/>
    <s v="BLANKET"/>
    <s v="TN51-0544"/>
    <s v="Ivory"/>
    <s v="King"/>
    <s v="B"/>
    <n v="676"/>
    <n v="11162.13"/>
    <n v="5.1138010377310452E-5"/>
    <n v="0.94594555454835527"/>
    <n v="4169"/>
    <s v="Top 90-95"/>
    <s v="B"/>
    <x v="2"/>
  </r>
  <r>
    <s v="YOUT"/>
    <x v="13"/>
    <s v="Joni|Adley|Callie"/>
    <s v="COMFORTER (SET)"/>
    <s v="ID10-1098"/>
    <s v="Purple"/>
    <s v="Twin/Twin "/>
    <s v="B"/>
    <n v="326"/>
    <n v="11159.16"/>
    <n v="5.1124403665077161E-5"/>
    <n v="0.94599667895202033"/>
    <n v="4170"/>
    <s v="Top 90-95"/>
    <s v="B"/>
    <x v="2"/>
  </r>
  <r>
    <s v="LGT"/>
    <x v="1"/>
    <s v="Bromley|Bromley|Bromley"/>
    <s v="LGT-TABLE LAMPS"/>
    <s v="II153-0147"/>
    <s v="Gold/Brown"/>
    <s v="See below"/>
    <s v="B"/>
    <n v="236"/>
    <n v="11155.28"/>
    <n v="5.1106627892866662E-5"/>
    <n v="0.9460477855799132"/>
    <n v="4171"/>
    <s v="Top 90-95"/>
    <s v="B"/>
    <x v="2"/>
  </r>
  <r>
    <s v="BATH"/>
    <x v="7"/>
    <s v="Spa Waffle|Spa Waffle|Spa Waffle"/>
    <s v="SHOWER CURTAIN"/>
    <s v="MP70-8456"/>
    <s v="Dark Blue"/>
    <s v="72x84&quot;"/>
    <s v="B"/>
    <n v="634"/>
    <n v="11154.8"/>
    <n v="5.1104428828263295E-5"/>
    <n v="0.94609889000874148"/>
    <n v="4172"/>
    <s v="Top 90-95"/>
    <s v="B"/>
    <x v="2"/>
  </r>
  <r>
    <s v="ADUL"/>
    <x v="3"/>
    <s v="Porter|Evans|Walker"/>
    <s v="COMFORTER (SET)"/>
    <s v="AM10-0389"/>
    <s v="Khaki"/>
    <s v="Twin/Twin "/>
    <s v="A++"/>
    <n v="509"/>
    <n v="11149.16"/>
    <n v="5.1078589819173816E-5"/>
    <n v="0.9461499685985606"/>
    <n v="4173"/>
    <s v="Top 90-95"/>
    <s v="B"/>
    <x v="2"/>
  </r>
  <r>
    <s v="BASI"/>
    <x v="8"/>
    <s v="3&quot; Gel Memory Foam with 3M Cover|3&quot; Gel Memory Foam with 3M Cover|3&quot; Gel Me"/>
    <s v="MATT PAD/TOPPER"/>
    <s v="BASI16-0391"/>
    <s v="White"/>
    <s v="Twin"/>
    <s v="B"/>
    <n v="159"/>
    <n v="11142.23"/>
    <n v="5.1046840823962795E-5"/>
    <n v="0.94620101543938451"/>
    <n v="4174"/>
    <s v="Top 90-95"/>
    <s v="B"/>
    <x v="2"/>
  </r>
  <r>
    <s v="SHET"/>
    <x v="13"/>
    <s v="Microfiber|Microfiber|Microfiber"/>
    <s v="SHEET/SHEET SET"/>
    <s v="ID20-1457"/>
    <s v="Grey"/>
    <s v="Queen"/>
    <s v="B"/>
    <n v="718"/>
    <n v="11141.69"/>
    <n v="5.104436687628402E-5"/>
    <n v="0.94625205980626081"/>
    <n v="4175"/>
    <s v="Top 90-95"/>
    <s v="B"/>
    <x v="2"/>
  </r>
  <r>
    <s v="ADUL"/>
    <x v="7"/>
    <s v="Princeton|Dartmouth|Cambridge"/>
    <s v="COMFORTER (SET)"/>
    <s v="MP10-696"/>
    <s v="Blue"/>
    <s v="Cal King"/>
    <s v="B"/>
    <n v="138"/>
    <n v="11139.76"/>
    <n v="5.1035524804024668E-5"/>
    <n v="0.94630309533106483"/>
    <n v="4176"/>
    <s v="Top 90-95"/>
    <s v="B"/>
    <x v="2"/>
  </r>
  <r>
    <s v="BLK"/>
    <x v="15"/>
    <s v="Sherpa|Sherpa|Sherpa"/>
    <s v="ELECT BLANKET"/>
    <s v="TN54-0495"/>
    <s v="Blue"/>
    <s v="Twin"/>
    <s v="B"/>
    <n v="220"/>
    <n v="11139.54"/>
    <n v="5.1034516899414797E-5"/>
    <n v="0.94635412984796419"/>
    <n v="4177"/>
    <s v="Top 90-95"/>
    <s v="B"/>
    <x v="2"/>
  </r>
  <r>
    <s v="YOUT"/>
    <x v="13"/>
    <s v="Christa|Kaia|Lena"/>
    <s v="COMFORTER (SET)"/>
    <s v="ID10-2326"/>
    <s v="Blue"/>
    <s v="Twin/Twin "/>
    <s v="B"/>
    <n v="408"/>
    <n v="11136.79"/>
    <n v="5.1021918091791378E-5"/>
    <n v="0.946405151766056"/>
    <n v="4178"/>
    <s v="Top 90-95"/>
    <s v="B"/>
    <x v="2"/>
  </r>
  <r>
    <s v="HHL"/>
    <x v="17"/>
    <s v="Crystal Beach|Crystal Beach|Crystal Beach"/>
    <s v="COMFORTER (SET)"/>
    <s v="HH10-704"/>
    <s v="White"/>
    <s v="Cal King"/>
    <s v="B+"/>
    <n v="87"/>
    <n v="11120.51"/>
    <n v="5.094733315066073E-5"/>
    <n v="0.94645609909920669"/>
    <n v="4179"/>
    <s v="Top 90-95"/>
    <s v="B"/>
    <x v="2"/>
  </r>
  <r>
    <s v="WIN"/>
    <x v="7"/>
    <s v="Amherst|Eastridge|Salem"/>
    <s v="WINDOW PANEL"/>
    <s v="MP40-2221"/>
    <s v="Natural"/>
    <s v="50x84&quot;"/>
    <s v="B"/>
    <n v="652"/>
    <n v="11119.64"/>
    <n v="5.0943347346067134E-5"/>
    <n v="0.94650704244655282"/>
    <n v="4180"/>
    <s v="Top 90-95"/>
    <s v="B"/>
    <x v="2"/>
  </r>
  <r>
    <s v="SHET"/>
    <x v="10"/>
    <s v="Cotton Flannel 135GSM|Cotton Flannel 135GSM|Cotton Flannel 135GSM"/>
    <s v="SHEET/SHEET SET"/>
    <s v="CS20-1395"/>
    <s v="Novalty Multi Forest Animals"/>
    <s v="Full"/>
    <s v="ARB"/>
    <n v="447"/>
    <n v="11111.44"/>
    <n v="5.0905779992426396E-5"/>
    <n v="0.94655794822654526"/>
    <n v="4181"/>
    <s v="Top 90-95"/>
    <s v="B"/>
    <x v="2"/>
  </r>
  <r>
    <s v="BLK"/>
    <x v="9"/>
    <s v="Cool Touch|Cool Touch|Cool Touch"/>
    <s v="ELEC MATT PAD"/>
    <s v="BR55-4072"/>
    <s v="White"/>
    <s v="Twin XL"/>
    <s v="B"/>
    <n v="239"/>
    <n v="11111.06"/>
    <n v="5.0904039066282069E-5"/>
    <n v="0.94660885226561153"/>
    <n v="4182"/>
    <s v="Top 90-95"/>
    <s v="B"/>
    <x v="2"/>
  </r>
  <r>
    <s v="WIN"/>
    <x v="7"/>
    <s v="Galen|Colm|Paxton"/>
    <s v="WINDOW PANEL"/>
    <s v="MP40-7319"/>
    <s v="Blue"/>
    <s v="33x64&quot;"/>
    <s v="B"/>
    <n v="312"/>
    <n v="11097.73"/>
    <n v="5.0842969209692909E-5"/>
    <n v="0.94665969523482119"/>
    <n v="4183"/>
    <s v="Top 90-95"/>
    <s v="B"/>
    <x v="2"/>
  </r>
  <r>
    <s v="SHET"/>
    <x v="10"/>
    <s v="Cotton 144TC|Cotton 144TC|Cotton 144TC"/>
    <s v="SHEET/SHEET SET"/>
    <s v="CS20-1631"/>
    <s v="White"/>
    <s v="Twin XL"/>
    <s v="ARB"/>
    <n v="676"/>
    <n v="11088.8"/>
    <n v="5.0802057445301221E-5"/>
    <n v="0.94671049729226653"/>
    <n v="4184"/>
    <s v="Top 90-95"/>
    <s v="B"/>
    <x v="2"/>
  </r>
  <r>
    <s v="WIN"/>
    <x v="7"/>
    <s v="Aubrey|Whitman|Charlotte"/>
    <s v="VALANCE"/>
    <s v="MP41-1456"/>
    <s v="Blue/Brown"/>
    <s v="50x18&quot;"/>
    <s v="B+"/>
    <n v="941"/>
    <n v="11083.21"/>
    <n v="5.0776447505441249E-5"/>
    <n v="0.94676127373977192"/>
    <n v="4185"/>
    <s v="Top 90-95"/>
    <s v="B"/>
    <x v="2"/>
  </r>
  <r>
    <s v="SHET"/>
    <x v="10"/>
    <s v="Cotton 144TC|Cotton 144TC|Cotton 144TC"/>
    <s v="SHEET/SHEET SET"/>
    <s v="CS20-1747"/>
    <s v="Paisley Multi"/>
    <s v="King Extra"/>
    <s v="ART"/>
    <n v="390"/>
    <n v="11076"/>
    <n v="5.0743415722544942E-5"/>
    <n v="0.94681201715549446"/>
    <n v="4186"/>
    <s v="Top 90-95"/>
    <s v="B"/>
    <x v="2"/>
  </r>
  <r>
    <s v="BLK"/>
    <x v="15"/>
    <s v="Sherpa|Sherpa|Sherpa"/>
    <s v="ELECT BLANKET"/>
    <s v="TN54-0499"/>
    <s v="Grey"/>
    <s v="Twin"/>
    <s v="B"/>
    <n v="219"/>
    <n v="11062.69"/>
    <n v="5.0682437493647592E-5"/>
    <n v="0.94686269959298808"/>
    <n v="4187"/>
    <s v="Top 90-95"/>
    <s v="B"/>
    <x v="2"/>
  </r>
  <r>
    <s v="SHET"/>
    <x v="12"/>
    <s v="Cotton Flannel|Cotton Flannel|Cotton Flannel"/>
    <s v="SHEET/SHEET SET"/>
    <s v="WR20-3993"/>
    <s v="Gray Deer Toile"/>
    <s v="Cal King"/>
    <s v="B"/>
    <n v="330"/>
    <n v="11043.58"/>
    <n v="5.0594887234126293E-5"/>
    <n v="0.94691329448022221"/>
    <n v="4188"/>
    <s v="Top 90-95"/>
    <s v="B"/>
    <x v="2"/>
  </r>
  <r>
    <s v="BLK"/>
    <x v="5"/>
    <s v="Fleece to Sherpa|Fleece to Sherpa|Fleece to Sherpa"/>
    <s v="ELECT BLANKET"/>
    <s v="ST54-0110"/>
    <s v="Tan"/>
    <s v="Twin"/>
    <s v="B"/>
    <n v="241"/>
    <n v="11035.92"/>
    <n v="5.0559793828164337E-5"/>
    <n v="0.94696385427405039"/>
    <n v="4189"/>
    <s v="Top 90-95"/>
    <s v="B"/>
    <x v="2"/>
  </r>
  <r>
    <s v="HHL"/>
    <x v="17"/>
    <s v="Suzanna"/>
    <s v="DUVET&amp;DUVET SET"/>
    <s v="HH12-1648"/>
    <s v="Taupe"/>
    <s v="Full/Queen"/>
    <s v="B"/>
    <n v="118"/>
    <n v="11031.07"/>
    <n v="5.0537574112901209E-5"/>
    <n v="0.94701439184816327"/>
    <n v="4190"/>
    <s v="Top 90-95"/>
    <s v="B"/>
    <x v="2"/>
  </r>
  <r>
    <s v="WIN"/>
    <x v="26"/>
    <s v="Victorio|Alastair|Laurent"/>
    <s v="WINDOW PANEL"/>
    <s v="SS40-0091"/>
    <s v="Ivory"/>
    <s v="50x95&quot;"/>
    <s v="B"/>
    <n v="455"/>
    <n v="11023.07"/>
    <n v="5.0500923036178538E-5"/>
    <n v="0.94706489277119943"/>
    <n v="4191"/>
    <s v="Top 90-95"/>
    <s v="B"/>
    <x v="2"/>
  </r>
  <r>
    <s v="SHET"/>
    <x v="15"/>
    <s v="Cozy Cotton Flannel|Cozy Cotton Flannel|Cozy Cotton Flannel"/>
    <s v="SHEET/SHEET SET"/>
    <s v="TN20-0226"/>
    <s v="Aqua French Bulldog"/>
    <s v="Cal King"/>
    <s v="B"/>
    <n v="376"/>
    <n v="11014.13"/>
    <n v="5.0459965457940942E-5"/>
    <n v="0.94711535273665737"/>
    <n v="4192"/>
    <s v="Top 90-95"/>
    <s v="B"/>
    <x v="2"/>
  </r>
  <r>
    <s v="WIN"/>
    <x v="7"/>
    <s v="Ceres|Elowen|Persis"/>
    <s v="WINDOW PANEL"/>
    <s v="MP40-7372"/>
    <s v="Ivory"/>
    <s v="2-PK 50x84"/>
    <s v="B"/>
    <n v="680"/>
    <n v="11007.96"/>
    <n v="5.0431698315018575E-5"/>
    <n v="0.94716578443497235"/>
    <n v="4193"/>
    <s v="Top 90-95"/>
    <s v="B"/>
    <x v="2"/>
  </r>
  <r>
    <s v="WIN"/>
    <x v="7"/>
    <s v="Saratoga|Westmont|Sereno"/>
    <s v="WINDOW PANEL"/>
    <s v="MP40-1281"/>
    <s v="Beige/Grey"/>
    <s v="50x84&quot;"/>
    <s v="B"/>
    <n v="717"/>
    <n v="10999.71"/>
    <n v="5.0393901892148316E-5"/>
    <n v="0.94721617833686444"/>
    <n v="4194"/>
    <s v="Top 90-95"/>
    <s v="B"/>
    <x v="2"/>
  </r>
  <r>
    <s v="ADUL"/>
    <x v="7"/>
    <s v="Odette|Dillon|Eliot"/>
    <s v="SHOWER CURTAIN"/>
    <s v="MP70-8085"/>
    <s v="Aqua/Silver"/>
    <s v="72x72&quot;"/>
    <s v="B"/>
    <n v="424"/>
    <n v="10991.18"/>
    <n v="5.035482268159277E-5"/>
    <n v="0.94726653315954601"/>
    <n v="4195"/>
    <s v="Top 90-95"/>
    <s v="B"/>
    <x v="2"/>
  </r>
  <r>
    <s v="TOWL"/>
    <x v="10"/>
    <s v="Zero Twist|Zero Twist|Zero Twist"/>
    <s v="BATH TOWEL"/>
    <s v="CS73-0800"/>
    <s v="Taupe"/>
    <s v="28x54&quot;"/>
    <s v="ARB"/>
    <n v="558"/>
    <n v="10975.68"/>
    <n v="5.0283811220442586E-5"/>
    <n v="0.94731681697076642"/>
    <n v="4196"/>
    <s v="Top 90-95"/>
    <s v="B"/>
    <x v="2"/>
  </r>
  <r>
    <s v="BLK"/>
    <x v="5"/>
    <s v="Plush Heated|Plush Heated|Plush Heated"/>
    <s v="ELECT BLANKET"/>
    <s v="ST54-0077"/>
    <s v="Teal"/>
    <s v="50x60&quot;"/>
    <s v="B"/>
    <n v="302"/>
    <n v="10968.04"/>
    <n v="5.0248809442172432E-5"/>
    <n v="0.94736706578020857"/>
    <n v="4197"/>
    <s v="Top 90-95"/>
    <s v="B"/>
    <x v="2"/>
  </r>
  <r>
    <s v="BATH"/>
    <x v="7"/>
    <s v="Aubrey|Whitman|Charlotte"/>
    <s v="SHOWER CURTAIN"/>
    <s v="MP70-8320"/>
    <s v="Teal"/>
    <s v="72x72&quot;"/>
    <s v="B"/>
    <n v="725"/>
    <n v="10967.82"/>
    <n v="5.0247801537562555E-5"/>
    <n v="0.94741731358174619"/>
    <n v="4198"/>
    <s v="Top 90-95"/>
    <s v="B"/>
    <x v="2"/>
  </r>
  <r>
    <s v="ADUL"/>
    <x v="16"/>
    <s v="Otto|Nash|Trace"/>
    <s v="COVERLET&amp;BEDSPR"/>
    <s v="5DS13-0033"/>
    <s v="Khaki"/>
    <s v="King/Cal K"/>
    <s v="B"/>
    <n v="385"/>
    <n v="10956.86"/>
    <n v="5.0197589562452495E-5"/>
    <n v="0.94746751117130867"/>
    <n v="4199"/>
    <s v="Top 90-95"/>
    <s v="B"/>
    <x v="2"/>
  </r>
  <r>
    <s v="ADUL"/>
    <x v="3"/>
    <s v="Camden|Reese|Leighton"/>
    <s v="COMFORTER (SET)"/>
    <s v="AM10-0111"/>
    <s v="Navy"/>
    <s v="Queen"/>
    <s v="A"/>
    <n v="320"/>
    <n v="10948.06"/>
    <n v="5.0157273378057545E-5"/>
    <n v="0.94751766844468677"/>
    <n v="4200"/>
    <s v="Top 90-95"/>
    <s v="B"/>
    <x v="2"/>
  </r>
  <r>
    <s v="SHET"/>
    <x v="15"/>
    <s v="Micro Fleece|Micro Fleece|Micro Fleece"/>
    <s v="SHEET/SHEET SET"/>
    <s v="SHET20-997"/>
    <s v="Grey Plaid"/>
    <s v="Full"/>
    <s v="B"/>
    <n v="361"/>
    <n v="10937.11"/>
    <n v="5.0107107216793386E-5"/>
    <n v="0.94756777555190352"/>
    <n v="4201"/>
    <s v="Top 90-95"/>
    <s v="B"/>
    <x v="2"/>
  </r>
  <r>
    <s v="BLK"/>
    <x v="5"/>
    <s v="Corded Plush|Corded Plush|Corded Plush"/>
    <s v="ELECT BLANKET"/>
    <s v="ST54-0293"/>
    <s v="Blue"/>
    <s v="King"/>
    <s v="B"/>
    <n v="126"/>
    <n v="10931.04"/>
    <n v="5.0079298212330053E-5"/>
    <n v="0.94761785485011585"/>
    <n v="4202"/>
    <s v="Top 90-95"/>
    <s v="B"/>
    <x v="2"/>
  </r>
  <r>
    <s v="BATH"/>
    <x v="7"/>
    <s v="Ariana Ombre Waffle|Ariana Ombre Waffle|Ariana Ombre Waffle"/>
    <s v="SHOWER CURTAIN"/>
    <s v="MP70-8583"/>
    <s v="Grey"/>
    <s v="72x72&quot;"/>
    <s v="TBD"/>
    <n v="763"/>
    <n v="10915.39"/>
    <n v="5.0007599543491314E-5"/>
    <n v="0.94766786244965939"/>
    <n v="4203"/>
    <s v="Top 90-95"/>
    <s v="B"/>
    <x v="2"/>
  </r>
  <r>
    <s v="ADUL"/>
    <x v="6"/>
    <s v="Jaxon|Deacon|Ryder"/>
    <s v="COMFORTER (SET)"/>
    <s v="MPE10-1069"/>
    <s v="Green/Grey"/>
    <s v="Full"/>
    <s v="TBD"/>
    <n v="274"/>
    <n v="10912.66"/>
    <n v="4.9995092363559704E-5"/>
    <n v="0.94771785754202298"/>
    <n v="4204"/>
    <s v="Top 90-95"/>
    <s v="B"/>
    <x v="2"/>
  </r>
  <r>
    <s v="BATH"/>
    <x v="7"/>
    <s v="Bittman|Renu|Arlo"/>
    <s v="BATH RUG"/>
    <s v="MP72-5663"/>
    <s v="Navy"/>
    <s v="21x34&quot;"/>
    <s v="B"/>
    <n v="670"/>
    <n v="10912.06"/>
    <n v="4.9992343532805499E-5"/>
    <n v="0.94776784988555574"/>
    <n v="4205"/>
    <s v="Top 90-95"/>
    <s v="B"/>
    <x v="2"/>
  </r>
  <r>
    <s v="FUO"/>
    <x v="32"/>
    <s v="Gabriella|Gabriella|Gabriella"/>
    <s v="ACCENT CHAIR"/>
    <s v="CH100-1000"/>
    <s v="Beige"/>
    <s v="See below"/>
    <s v="ORT"/>
    <n v="38"/>
    <n v="10906.06"/>
    <n v="4.9964855225263496E-5"/>
    <n v="0.94781781474078097"/>
    <n v="4206"/>
    <s v="Top 90-95"/>
    <s v="B"/>
    <x v="2"/>
  </r>
  <r>
    <s v="WIN"/>
    <x v="7"/>
    <s v="Saratoga|Westmont|Sereno"/>
    <s v="WINDOW PANEL"/>
    <s v="MP40-3598"/>
    <s v="Beige/Gold"/>
    <s v="50x84&quot;"/>
    <s v="B"/>
    <n v="690"/>
    <n v="10894.53"/>
    <n v="4.9912031860936943E-5"/>
    <n v="0.94786772677264186"/>
    <n v="4207"/>
    <s v="Top 90-95"/>
    <s v="B"/>
    <x v="2"/>
  </r>
  <r>
    <s v="ADUL"/>
    <x v="7"/>
    <s v="Biloxi|Morris|Hudson"/>
    <s v="COMFORTER (SET)"/>
    <s v="MP10-921"/>
    <s v="Purple"/>
    <s v="Cal King"/>
    <s v="B"/>
    <n v="147"/>
    <n v="10894.26"/>
    <n v="4.9910794887097552E-5"/>
    <n v="0.947917637567529"/>
    <n v="4208"/>
    <s v="Top 90-95"/>
    <s v="B"/>
    <x v="2"/>
  </r>
  <r>
    <s v="SHET"/>
    <x v="3"/>
    <s v="Cotton 144TC|Cotton 144TC|Cotton 144TC"/>
    <s v="SHEET/SHEET SET"/>
    <s v="AM20-0358"/>
    <s v="Ivory"/>
    <s v="Queen"/>
    <s v="B"/>
    <n v="463"/>
    <n v="10891.15"/>
    <n v="4.9896546781021608E-5"/>
    <n v="0.94796753411431001"/>
    <n v="4209"/>
    <s v="Top 90-95"/>
    <s v="B"/>
    <x v="2"/>
  </r>
  <r>
    <s v="SHET"/>
    <x v="15"/>
    <s v="Soloft Plush|Soloft Plush|Soloft Plush"/>
    <s v="SHEET/SHEET SET"/>
    <s v="TN20-0586"/>
    <s v="Taupe"/>
    <s v="Full"/>
    <s v="B"/>
    <n v="378"/>
    <n v="10865.95"/>
    <n v="4.978109588934518E-5"/>
    <n v="0.94801731521019938"/>
    <n v="4210"/>
    <s v="Top 90-95"/>
    <s v="B"/>
    <x v="2"/>
  </r>
  <r>
    <s v="ADUL"/>
    <x v="3"/>
    <s v="Blake|Calvin|Owain/Erik"/>
    <s v="COMFORTER (SET)"/>
    <s v="AM10-0131"/>
    <s v="Black/Grey"/>
    <s v="Twin/Twin "/>
    <s v="B"/>
    <n v="579"/>
    <n v="10862.18"/>
    <n v="4.9763824069439617E-5"/>
    <n v="0.94806707903426879"/>
    <n v="4211"/>
    <s v="Top 90-95"/>
    <s v="B"/>
    <x v="2"/>
  </r>
  <r>
    <s v="ADUL"/>
    <x v="34"/>
    <s v="Cara"/>
    <s v="COMFORTER (SET)"/>
    <s v="RH10-0009"/>
    <s v="Green"/>
    <s v="Queen"/>
    <s v="TBD"/>
    <n v="681"/>
    <n v="10861.95"/>
    <n v="4.9762770350983845E-5"/>
    <n v="0.94811684180461975"/>
    <n v="4212"/>
    <s v="Top 90-95"/>
    <s v="B"/>
    <x v="2"/>
  </r>
  <r>
    <s v="WIN"/>
    <x v="26"/>
    <s v="Maya|Arlie|Rune"/>
    <s v="WINDOW PANEL"/>
    <s v="SS40-0110"/>
    <s v="Dusty Seafoam"/>
    <s v="100x84&quot; Bl"/>
    <s v="B"/>
    <n v="386"/>
    <n v="10858.97"/>
    <n v="4.9749117824904639E-5"/>
    <n v="0.94816659092244471"/>
    <n v="4213"/>
    <s v="Top 90-95"/>
    <s v="B"/>
    <x v="2"/>
  </r>
  <r>
    <s v="ADUL"/>
    <x v="7"/>
    <s v="Quebec|Mansfield|Vancouver"/>
    <s v="COVERLET&amp;BEDSPR"/>
    <s v="MP13-6129"/>
    <s v="White"/>
    <s v="Full"/>
    <s v="A"/>
    <n v="251"/>
    <n v="10834.7"/>
    <n v="4.9637927620897229E-5"/>
    <n v="0.94821622885006562"/>
    <n v="4214"/>
    <s v="Top 90-95"/>
    <s v="B"/>
    <x v="2"/>
  </r>
  <r>
    <s v="BLK"/>
    <x v="5"/>
    <s v="Heated Faux Feathersoft|Heated Faux Feathersoft|Heated Faux Feathersoft"/>
    <s v="ELECT BLANKET"/>
    <s v="ST54-3600"/>
    <s v="Grey"/>
    <s v="Full"/>
    <s v="ARB-"/>
    <n v="166"/>
    <n v="10833.16"/>
    <n v="4.9630872288628113E-5"/>
    <n v="0.94826585972235422"/>
    <n v="4215"/>
    <s v="Top 90-95"/>
    <s v="B"/>
    <x v="2"/>
  </r>
  <r>
    <s v="BLK"/>
    <x v="5"/>
    <s v="Parsa AZ|Parsa AZ|Parsa AZ"/>
    <s v="ELECT BLANKET"/>
    <s v="ST54-0040"/>
    <s v="Creme White"/>
    <s v="Twin"/>
    <s v="ARB-"/>
    <n v="246"/>
    <n v="10832.12"/>
    <n v="4.9626107648654167E-5"/>
    <n v="0.94831548583000291"/>
    <n v="4216"/>
    <s v="Top 90-95"/>
    <s v="B"/>
    <x v="2"/>
  </r>
  <r>
    <s v="WIN"/>
    <x v="7"/>
    <s v="Como|Leighton|Aberdeen"/>
    <s v="WINDOW PANEL"/>
    <s v="MP40-7439"/>
    <s v="Ivory"/>
    <s v="39x64&quot;"/>
    <s v="B"/>
    <n v="252"/>
    <n v="10820.78"/>
    <n v="4.9574154747399773E-5"/>
    <n v="0.94836505998475029"/>
    <n v="4217"/>
    <s v="Top 90-95"/>
    <s v="B"/>
    <x v="2"/>
  </r>
  <r>
    <s v="SHET"/>
    <x v="7"/>
    <s v="1500 Thread Count|1500 Thread Count|1500 Thread Count"/>
    <s v="PILLOWCASE"/>
    <s v="MP21-4858"/>
    <s v="Seafoam"/>
    <s v="Standard"/>
    <s v="B"/>
    <n v="990"/>
    <n v="10819.37"/>
    <n v="4.9567694995127402E-5"/>
    <n v="0.94841462767974538"/>
    <n v="4218"/>
    <s v="Top 90-95"/>
    <s v="B"/>
    <x v="2"/>
  </r>
  <r>
    <s v="SHET"/>
    <x v="9"/>
    <s v="600 Thread Count|600 Thread Count|600 Thread Count"/>
    <s v="SHEET/SHEET SET"/>
    <s v="BR20-4702"/>
    <s v="Black"/>
    <s v="King"/>
    <s v="B"/>
    <n v="301"/>
    <n v="10803.86"/>
    <n v="4.9496637720131316E-5"/>
    <n v="0.94846412431746552"/>
    <n v="4219"/>
    <s v="Top 90-95"/>
    <s v="B"/>
    <x v="2"/>
  </r>
  <r>
    <s v="SHET"/>
    <x v="7"/>
    <s v="3M Microcell|3M Microcell|3M Microcell"/>
    <s v="SHEET/SHEET SET"/>
    <s v="MP20-1188"/>
    <s v="Blue"/>
    <s v="King"/>
    <s v="B"/>
    <n v="486"/>
    <n v="10801.75"/>
    <n v="4.9486970998645706E-5"/>
    <n v="0.94851361128846412"/>
    <n v="4220"/>
    <s v="Top 90-95"/>
    <s v="B"/>
    <x v="2"/>
  </r>
  <r>
    <s v="WIN"/>
    <x v="7"/>
    <s v="Galen|Colm|Paxton"/>
    <s v="WINDOW PANEL"/>
    <s v="MP40-7317"/>
    <s v="Blue"/>
    <s v="27x64&quot;"/>
    <s v="B"/>
    <n v="359"/>
    <n v="10800.67"/>
    <n v="4.9482023103288141E-5"/>
    <n v="0.94856309331156741"/>
    <n v="4221"/>
    <s v="Top 90-95"/>
    <s v="B"/>
    <x v="2"/>
  </r>
  <r>
    <s v="SHET"/>
    <x v="15"/>
    <s v="Cozy Cotton Flannel|Cozy Cotton Flannel|Cozy Cotton Flannel"/>
    <s v="SHEET/SHEET SET"/>
    <s v="TN20-0512"/>
    <s v="Gray Skiers"/>
    <s v="Full"/>
    <s v="B"/>
    <n v="476"/>
    <n v="10800.48"/>
    <n v="4.9481152640215981E-5"/>
    <n v="0.94861257446420766"/>
    <n v="4222"/>
    <s v="Top 90-95"/>
    <s v="B"/>
    <x v="2"/>
  </r>
  <r>
    <s v="SHET"/>
    <x v="15"/>
    <s v="Cozy Cotton Flannel|Cozy Cotton Flannel|Cozy Cotton Flannel"/>
    <s v="SHEET/SHEET SET"/>
    <s v="TN20-0247"/>
    <s v="Blue Geo"/>
    <s v="Full"/>
    <s v="B"/>
    <n v="501"/>
    <n v="10794.94"/>
    <n v="4.9455771769585529E-5"/>
    <n v="0.94866203023597728"/>
    <n v="4223"/>
    <s v="Top 90-95"/>
    <s v="B"/>
    <x v="2"/>
  </r>
  <r>
    <s v="BLK"/>
    <x v="7"/>
    <s v="Liquid Cotton|Liquid Cotton|Liquid Cotton"/>
    <s v="BLANKET"/>
    <s v="BL51N-0735"/>
    <s v="Seafoam"/>
    <s v="Twin"/>
    <s v="B"/>
    <n v="520"/>
    <n v="10793.2"/>
    <n v="4.9447800160398344E-5"/>
    <n v="0.94871147803613765"/>
    <n v="4224"/>
    <s v="Top 90-95"/>
    <s v="B"/>
    <x v="2"/>
  </r>
  <r>
    <s v="ADUL"/>
    <x v="12"/>
    <s v="Woodshed AZ|Woodshed AZ|Woodshed AZ"/>
    <s v="COVERLET&amp;BEDSPR"/>
    <s v="WR13-3871"/>
    <s v="Brown"/>
    <s v="One Size"/>
    <s v="ARB"/>
    <n v="186"/>
    <n v="10786.14"/>
    <n v="4.9415455585190579E-5"/>
    <n v="0.94876089349172288"/>
    <n v="4225"/>
    <s v="Top 90-95"/>
    <s v="B"/>
    <x v="2"/>
  </r>
  <r>
    <s v="WIN"/>
    <x v="7"/>
    <s v="Rosette|Florah|Bloom"/>
    <s v="WINDOW PANEL"/>
    <s v="MP40-5646"/>
    <s v="White"/>
    <s v="50x95&quot;"/>
    <s v="B+"/>
    <n v="577"/>
    <n v="10784.33"/>
    <n v="4.9407163279082078E-5"/>
    <n v="0.94881030065500194"/>
    <n v="4226"/>
    <s v="Top 90-95"/>
    <s v="B"/>
    <x v="2"/>
  </r>
  <r>
    <s v="WIN"/>
    <x v="7"/>
    <s v="Eastfield|Lyndon|Wren"/>
    <s v="WINDOW PANEL"/>
    <s v="MP40-7799"/>
    <s v="Natural Ash"/>
    <s v="27x64&quot;"/>
    <s v="B"/>
    <n v="403"/>
    <n v="10781.65"/>
    <n v="4.9394885168379981E-5"/>
    <n v="0.94885969554017036"/>
    <n v="4227"/>
    <s v="Top 90-95"/>
    <s v="B"/>
    <x v="2"/>
  </r>
  <r>
    <s v="BLK"/>
    <x v="6"/>
    <s v="Larkspur|Windsor|Windsor"/>
    <s v="COMFORTER (SET)"/>
    <s v="MPE10-614"/>
    <s v="Charcoal/Grey"/>
    <s v="Twin/Twin "/>
    <s v="B"/>
    <n v="519"/>
    <n v="10779.48"/>
    <n v="4.938494356381895E-5"/>
    <n v="0.94890908048373412"/>
    <n v="4228"/>
    <s v="Top 90-95"/>
    <s v="B"/>
    <x v="2"/>
  </r>
  <r>
    <s v="ADUL"/>
    <x v="3"/>
    <s v="Porter|Evans|Walker"/>
    <s v="DUVET&amp;DUVET SET"/>
    <s v="AM12-0439"/>
    <s v="Olive Green"/>
    <s v="Cal King"/>
    <s v="A++"/>
    <n v="420"/>
    <n v="10778.64"/>
    <n v="4.9381095200763072E-5"/>
    <n v="0.94895846157893493"/>
    <n v="4229"/>
    <s v="Top 90-95"/>
    <s v="B"/>
    <x v="2"/>
  </r>
  <r>
    <s v="ADUL"/>
    <x v="7"/>
    <s v="Laurel|Vivian|Piedmont"/>
    <s v="COMFORTER (SET)"/>
    <s v="MP10-659"/>
    <s v="Plum"/>
    <s v="Full"/>
    <s v="B"/>
    <n v="202"/>
    <n v="10776.01"/>
    <n v="4.9369046159290496E-5"/>
    <n v="0.9490078306250942"/>
    <n v="4230"/>
    <s v="Top 90-95"/>
    <s v="B"/>
    <x v="2"/>
  </r>
  <r>
    <s v="TOWL"/>
    <x v="20"/>
    <s v="Nurture|Nurture|Nurture"/>
    <s v="BATH TOWEL"/>
    <s v="LCN73-0129"/>
    <s v="White"/>
    <s v="6-Piece"/>
    <s v="B"/>
    <n v="417"/>
    <n v="10774.08"/>
    <n v="4.9360204087031151E-5"/>
    <n v="0.94905719082918127"/>
    <n v="4231"/>
    <s v="Top 90-95"/>
    <s v="B"/>
    <x v="2"/>
  </r>
  <r>
    <s v="BLK"/>
    <x v="5"/>
    <s v="Ribbed Plush|Ribbed Plush|Ribbed Plush"/>
    <s v="ELECT BLANKET"/>
    <s v="ST54-0309"/>
    <s v="Sky Blue"/>
    <s v="King"/>
    <s v="ARB"/>
    <n v="126"/>
    <n v="10773"/>
    <n v="4.9355256191673586E-5"/>
    <n v="0.94910654608537293"/>
    <n v="4232"/>
    <s v="Top 90-95"/>
    <s v="B"/>
    <x v="2"/>
  </r>
  <r>
    <s v="SHET"/>
    <x v="6"/>
    <s v="Satin|Satin|Satin"/>
    <s v="SHEET/SHEET SET"/>
    <s v="MPE20-1159"/>
    <s v="Champagne"/>
    <s v="Full"/>
    <s v="B"/>
    <n v="598"/>
    <n v="10748.07"/>
    <n v="4.924104227383655E-5"/>
    <n v="0.94915578712764681"/>
    <n v="4233"/>
    <s v="Top 90-95"/>
    <s v="B"/>
    <x v="2"/>
  </r>
  <r>
    <s v="SHET"/>
    <x v="7"/>
    <s v="3M Microcell|3M Microcell|3M Microcell"/>
    <s v="SHEET/SHEET SET"/>
    <s v="MP20-1183"/>
    <s v="Ivory"/>
    <s v="King"/>
    <s v="B"/>
    <n v="485"/>
    <n v="10744.79"/>
    <n v="4.9226015332380255E-5"/>
    <n v="0.94920501314297923"/>
    <n v="4234"/>
    <s v="Top 90-95"/>
    <s v="B"/>
    <x v="2"/>
  </r>
  <r>
    <s v="WIN"/>
    <x v="7"/>
    <s v="Emilia|Natalie|Lillian"/>
    <s v="WINDOW PANEL"/>
    <s v="MP40-6316"/>
    <s v="Navy"/>
    <s v="50x84&quot;"/>
    <s v="B"/>
    <n v="721"/>
    <n v="10740.27"/>
    <n v="4.920530747403194E-5"/>
    <n v="0.94925421845045321"/>
    <n v="4235"/>
    <s v="Top 90-95"/>
    <s v="B"/>
    <x v="2"/>
  </r>
  <r>
    <s v="BASI"/>
    <x v="7"/>
    <s v="Windom|Prospect|Prospect"/>
    <s v="BLANKET"/>
    <s v="MP51-8500"/>
    <s v="Black"/>
    <s v="Twin"/>
    <s v="TBD"/>
    <n v="580"/>
    <n v="10740.2"/>
    <n v="4.9204986777110617E-5"/>
    <n v="0.94930342343723029"/>
    <n v="4236"/>
    <s v="Top 90-95"/>
    <s v="B"/>
    <x v="2"/>
  </r>
  <r>
    <s v="ADUL"/>
    <x v="28"/>
    <s v="Cocoon|Cocoon|Cocoon"/>
    <s v="COMFORTER (SET)"/>
    <s v="NS10-3653"/>
    <s v="White"/>
    <s v="Full/Queen"/>
    <s v="B"/>
    <n v="137"/>
    <n v="10732.76"/>
    <n v="4.9170901275758525E-5"/>
    <n v="0.94935259433850605"/>
    <n v="4237"/>
    <s v="Top 90-95"/>
    <s v="B"/>
    <x v="2"/>
  </r>
  <r>
    <s v="SHET"/>
    <x v="3"/>
    <s v="Cotton 144TC|Cotton 144TC|Cotton 144TC"/>
    <s v="SHEET/SHEET SET"/>
    <s v="AM20-0347"/>
    <s v="Dark Gray"/>
    <s v="Twin"/>
    <s v="B"/>
    <n v="683"/>
    <n v="10728.69"/>
    <n v="4.9152255040475866E-5"/>
    <n v="0.94940174659354648"/>
    <n v="4238"/>
    <s v="Top 90-95"/>
    <s v="B"/>
    <x v="2"/>
  </r>
  <r>
    <s v="ADUL"/>
    <x v="7"/>
    <s v="Carolina|Bianca|Beverley"/>
    <s v="COMFORTER (SET)"/>
    <s v="MP10-8487"/>
    <s v="Black"/>
    <s v="King/Cal K"/>
    <s v="TBD"/>
    <n v="176"/>
    <n v="10718.96"/>
    <n v="4.9107678168411906E-5"/>
    <n v="0.94945085427171494"/>
    <n v="4239"/>
    <s v="Top 90-95"/>
    <s v="B"/>
    <x v="2"/>
  </r>
  <r>
    <s v="SHET"/>
    <x v="8"/>
    <s v="Smart Cool Microfiber|Smart Cool Microfiber|Smart Cool Microfiber"/>
    <s v="SHEET/SHEET SET"/>
    <s v="SHET20-972"/>
    <s v="Aqua"/>
    <s v="Queen"/>
    <s v="B"/>
    <n v="532"/>
    <n v="10709.39"/>
    <n v="4.9063834317882408E-5"/>
    <n v="0.94949991810603285"/>
    <n v="4240"/>
    <s v="Top 90-95"/>
    <s v="B"/>
    <x v="2"/>
  </r>
  <r>
    <s v="BATH"/>
    <x v="7"/>
    <s v="Tufted Pearl Channel|Tufted Pearl Channel|Tufted Pearl Channel"/>
    <s v="BATH RUG"/>
    <s v="MP72-8458"/>
    <s v="Black"/>
    <s v="21x34&quot;"/>
    <s v="B"/>
    <n v="515"/>
    <n v="10704.05"/>
    <n v="4.9039369724170017E-5"/>
    <n v="0.94954895747575707"/>
    <n v="4241"/>
    <s v="Top 90-95"/>
    <s v="B"/>
    <x v="2"/>
  </r>
  <r>
    <s v="ADUL"/>
    <x v="7"/>
    <s v="Finley|Rianon|Lucina"/>
    <s v="DUVET&amp;DUVET SET"/>
    <s v="MP12-5627"/>
    <s v="White"/>
    <s v="King/Cal K"/>
    <s v="B"/>
    <n v="153"/>
    <n v="10696.91"/>
    <n v="4.9006658638195034E-5"/>
    <n v="0.94959796413439523"/>
    <n v="4242"/>
    <s v="Top 95-100"/>
    <s v="B-"/>
    <x v="3"/>
  </r>
  <r>
    <s v="YOUT"/>
    <x v="13"/>
    <s v="Paul|Matteo|Blain"/>
    <s v="COVERLET&amp;BEDSPR"/>
    <s v="ID80-406"/>
    <s v="Teal"/>
    <s v="Twin/Twin "/>
    <s v="B"/>
    <n v="305"/>
    <n v="10684.85"/>
    <n v="4.8951407140035599E-5"/>
    <n v="0.94964691554153524"/>
    <n v="4243"/>
    <s v="Top 95-100"/>
    <s v="B-"/>
    <x v="3"/>
  </r>
  <r>
    <s v="BLK"/>
    <x v="7"/>
    <s v="Carved Plush|Carved Plush|Carved Plush"/>
    <s v="BLANKET"/>
    <s v="MP51-8419"/>
    <s v="Green"/>
    <s v="King"/>
    <s v="B"/>
    <n v="517"/>
    <n v="10680.38"/>
    <n v="4.8930928350916805E-5"/>
    <n v="0.94969584646988614"/>
    <n v="4244"/>
    <s v="Top 95-100"/>
    <s v="B-"/>
    <x v="3"/>
  </r>
  <r>
    <s v="WIN"/>
    <x v="26"/>
    <s v="Cassius|Odessa|Aurora"/>
    <s v="WINDOW PANEL"/>
    <s v="SS40-0098"/>
    <s v="Grey/Silver"/>
    <s v="50x95&quot;"/>
    <s v="B"/>
    <n v="379"/>
    <n v="10677.13"/>
    <n v="4.8916038850998215E-5"/>
    <n v="0.94974476250873718"/>
    <n v="4245"/>
    <s v="Top 95-100"/>
    <s v="B-"/>
    <x v="3"/>
  </r>
  <r>
    <s v="SHET"/>
    <x v="13"/>
    <s v="Metallic Dot|Metallic Dot|Metallic Dot"/>
    <s v="SHEET/SHEET SET"/>
    <s v="ID20-1471"/>
    <s v="White/Gold"/>
    <s v="Full"/>
    <s v="B"/>
    <n v="539"/>
    <n v="10670.76"/>
    <n v="4.8886855431157786E-5"/>
    <n v="0.94979364936416832"/>
    <n v="4246"/>
    <s v="Top 95-100"/>
    <s v="B-"/>
    <x v="3"/>
  </r>
  <r>
    <s v="BLK"/>
    <x v="5"/>
    <s v="Parsa AZ|Parsa AZ|Parsa AZ"/>
    <s v="ELECT BLANKET"/>
    <s v="ST54-0044"/>
    <s v="Plum"/>
    <s v="Twin"/>
    <s v="ARB-"/>
    <n v="238"/>
    <n v="10667.12"/>
    <n v="4.8870179191248975E-5"/>
    <n v="0.94984251954335952"/>
    <n v="4247"/>
    <s v="Top 95-100"/>
    <s v="B-"/>
    <x v="3"/>
  </r>
  <r>
    <s v="BLK"/>
    <x v="5"/>
    <s v="Corded Plush|Corded Plush|Corded Plush"/>
    <s v="ELECT BLANKET"/>
    <s v="ST54-0291"/>
    <s v="Blue"/>
    <s v="Full"/>
    <s v="B"/>
    <n v="185"/>
    <n v="10661.88"/>
    <n v="4.8846172735995612E-5"/>
    <n v="0.94989136571609556"/>
    <n v="4248"/>
    <s v="Top 95-100"/>
    <s v="B-"/>
    <x v="3"/>
  </r>
  <r>
    <s v="ADUL"/>
    <x v="6"/>
    <s v="Alexis|Jeanie|Karissa"/>
    <s v="COMFORTER (SET)"/>
    <s v="MPE10-1053"/>
    <s v="Blue"/>
    <s v="Twin"/>
    <s v="B"/>
    <n v="394"/>
    <n v="10660.52"/>
    <n v="4.8839942052952767E-5"/>
    <n v="0.94994020565814852"/>
    <n v="4249"/>
    <s v="Top 95-100"/>
    <s v="B-"/>
    <x v="3"/>
  </r>
  <r>
    <s v="YOUT"/>
    <x v="13"/>
    <s v="Cassiopeia|Karissa|Lisa"/>
    <s v="COMFORTER (SET)"/>
    <s v="ID10-2257"/>
    <s v="Lavender"/>
    <s v="King/Cal K"/>
    <s v="B+"/>
    <n v="247"/>
    <n v="10657.25"/>
    <n v="4.8824960925342368E-5"/>
    <n v="0.94998903061907392"/>
    <n v="4250"/>
    <s v="Top 95-100"/>
    <s v="B-"/>
    <x v="3"/>
  </r>
  <r>
    <s v="SHET"/>
    <x v="8"/>
    <s v="Smart Cool Microfiber|Smart Cool Microfiber|Smart Cool Microfiber"/>
    <s v="SHEET/SHEET SET"/>
    <s v="SHET20-968"/>
    <s v="White"/>
    <s v="King"/>
    <s v="B"/>
    <n v="431"/>
    <n v="10652.49"/>
    <n v="4.8803153534692372E-5"/>
    <n v="0.95003783377260864"/>
    <n v="4251"/>
    <s v="Top 95-100"/>
    <s v="B-"/>
    <x v="3"/>
  </r>
  <r>
    <s v="YOUT"/>
    <x v="13"/>
    <s v="Lucy|Vera|Elise"/>
    <s v="COMFORTER (SET)"/>
    <s v="ID10-2371"/>
    <s v="Black"/>
    <s v="King/Cal K"/>
    <s v="B"/>
    <n v="222"/>
    <n v="10652.43"/>
    <n v="4.8802878651616957E-5"/>
    <n v="0.95008663665126025"/>
    <n v="4252"/>
    <s v="Top 95-100"/>
    <s v="B-"/>
    <x v="3"/>
  </r>
  <r>
    <s v="ADUL"/>
    <x v="7"/>
    <s v="Vienna|Marcella|Adela"/>
    <s v="DUVET&amp;DUVET SET"/>
    <s v="MP12-477"/>
    <s v="Grey"/>
    <s v="King/Cal K"/>
    <s v="B"/>
    <n v="180"/>
    <n v="10652.09"/>
    <n v="4.8801320980856243E-5"/>
    <n v="0.95013543797224109"/>
    <n v="4253"/>
    <s v="Top 95-100"/>
    <s v="B-"/>
    <x v="3"/>
  </r>
  <r>
    <s v="SHET"/>
    <x v="7"/>
    <s v="600 Thread Count|600 Thread Count|600 Thread Count"/>
    <s v="SHEET/SHEET SET"/>
    <s v="SHET20-512"/>
    <s v="Gold"/>
    <s v="Cal King"/>
    <s v="B"/>
    <n v="149"/>
    <n v="10644.73"/>
    <n v="4.8767601990271382E-5"/>
    <n v="0.95018420557423133"/>
    <n v="4254"/>
    <s v="Top 95-100"/>
    <s v="B-"/>
    <x v="3"/>
  </r>
  <r>
    <s v="WIN"/>
    <x v="7"/>
    <s v="Kyler|Suvi|Juno"/>
    <s v="WINDOW PANEL"/>
    <s v="MP40-7983"/>
    <s v="White"/>
    <s v="2-PK 52x84"/>
    <s v="B"/>
    <n v="386"/>
    <n v="10628.75"/>
    <n v="4.8694391464517837E-5"/>
    <n v="0.95023289996569582"/>
    <n v="4255"/>
    <s v="Top 95-100"/>
    <s v="B-"/>
    <x v="3"/>
  </r>
  <r>
    <s v="BLK"/>
    <x v="7"/>
    <s v="Freshspun Basketweave|Freshspun Basketweave|Freshspun Basketweave"/>
    <s v="BLANKET"/>
    <s v="BL51N-0850"/>
    <s v="Natural"/>
    <s v="King"/>
    <s v="B"/>
    <n v="499"/>
    <n v="10615.32"/>
    <n v="4.8632863469469643E-5"/>
    <n v="0.95028153282916528"/>
    <n v="4256"/>
    <s v="Top 95-100"/>
    <s v="B-"/>
    <x v="3"/>
  </r>
  <r>
    <s v="SHET"/>
    <x v="15"/>
    <s v="Micro Fleece|Micro Fleece|Micro Fleece"/>
    <s v="SHEET/SHEET SET"/>
    <s v="SHET20-537"/>
    <s v="Red"/>
    <s v="King"/>
    <s v="B"/>
    <n v="308"/>
    <n v="10608.23"/>
    <n v="4.8600381452724166E-5"/>
    <n v="0.95033013321061799"/>
    <n v="4257"/>
    <s v="Top 95-100"/>
    <s v="B-"/>
    <x v="3"/>
  </r>
  <r>
    <s v="SHET"/>
    <x v="13"/>
    <s v="Cotton Blend Jersey Knit|Cotton Blend Jersey Knit|Cotton Blend Jersey Knit"/>
    <s v="SHEET/SHEET SET"/>
    <s v="ID20-695"/>
    <s v="Aqua"/>
    <s v="Twin"/>
    <s v="B"/>
    <n v="528"/>
    <n v="10603"/>
    <n v="4.8576420811316725E-5"/>
    <n v="0.95037870963142934"/>
    <n v="4258"/>
    <s v="Top 95-100"/>
    <s v="B-"/>
    <x v="3"/>
  </r>
  <r>
    <s v="BLK"/>
    <x v="9"/>
    <s v="Cool Touch|Cool Touch|Cool Touch"/>
    <s v="ELEC MATT PAD"/>
    <s v="BR55-4073"/>
    <s v="White"/>
    <s v="Full"/>
    <s v="B"/>
    <n v="203"/>
    <n v="10597.28"/>
    <n v="4.8550215291460015E-5"/>
    <n v="0.95042725984672083"/>
    <n v="4259"/>
    <s v="Top 95-100"/>
    <s v="B-"/>
    <x v="3"/>
  </r>
  <r>
    <s v="BASI"/>
    <x v="8"/>
    <s v="Wonder Wool"/>
    <s v="BLANKET"/>
    <s v="BASI51-0323"/>
    <s v="White"/>
    <s v="Twin"/>
    <s v="B"/>
    <n v="270"/>
    <n v="10597.06"/>
    <n v="4.854920738685013E-5"/>
    <n v="0.95047580905410767"/>
    <n v="4260"/>
    <s v="Top 95-100"/>
    <s v="B-"/>
    <x v="3"/>
  </r>
  <r>
    <s v="ADUL"/>
    <x v="7"/>
    <s v="Fraser|Joshua|Levi"/>
    <s v="COMFORTER (SET)"/>
    <s v="MP10-8466"/>
    <s v="Ivory/Black"/>
    <s v="Full/Queen"/>
    <s v="TBD"/>
    <n v="248"/>
    <n v="10590.56"/>
    <n v="4.8519428387012957E-5"/>
    <n v="0.95052432848249468"/>
    <n v="4261"/>
    <s v="Top 95-100"/>
    <s v="B-"/>
    <x v="3"/>
  </r>
  <r>
    <s v="BLK"/>
    <x v="7"/>
    <s v="Zuri|Marselle|Marselle"/>
    <s v="COMFORTER (SET)"/>
    <s v="MP10-3072"/>
    <s v="Tan"/>
    <s v="Full/Queen"/>
    <s v="B"/>
    <n v="202"/>
    <n v="10590.32"/>
    <n v="4.8518328854711276E-5"/>
    <n v="0.95057284681134935"/>
    <n v="4262"/>
    <s v="Top 95-100"/>
    <s v="B-"/>
    <x v="3"/>
  </r>
  <r>
    <s v="BLK"/>
    <x v="13"/>
    <s v="Microlight Plush|Microlight Plush|Microlight Plush"/>
    <s v="BLANKET"/>
    <s v="ID51-1310"/>
    <s v="Pink"/>
    <s v="King"/>
    <s v="B"/>
    <n v="579"/>
    <n v="10590.06"/>
    <n v="4.8517137694717793E-5"/>
    <n v="0.95062136394904406"/>
    <n v="4263"/>
    <s v="Top 95-100"/>
    <s v="B-"/>
    <x v="3"/>
  </r>
  <r>
    <s v="SHET"/>
    <x v="8"/>
    <s v="Smart Cool Microfiber|Smart Cool Microfiber|Smart Cool Microfiber"/>
    <s v="SHEET/SHEET SET"/>
    <s v="SHET20-1186"/>
    <s v="Light Grey"/>
    <s v="Queen"/>
    <s v="B"/>
    <n v="525"/>
    <n v="10577.69"/>
    <n v="4.8460465967335355E-5"/>
    <n v="0.95066982441501136"/>
    <n v="4264"/>
    <s v="Top 95-100"/>
    <s v="B-"/>
    <x v="3"/>
  </r>
  <r>
    <s v="SHET"/>
    <x v="9"/>
    <s v="Oversized Cotton Flannel|Oversized Cotton Flannel|Oversized Cotton Flannel"/>
    <s v="SHEET/SHEET SET"/>
    <s v="BR20-4174"/>
    <s v="Beige/White Stripes"/>
    <s v="Cal King"/>
    <s v="B"/>
    <n v="321"/>
    <n v="10569.42"/>
    <n v="4.8422577916773293E-5"/>
    <n v="0.95071824699292817"/>
    <n v="4265"/>
    <s v="Top 95-100"/>
    <s v="B-"/>
    <x v="3"/>
  </r>
  <r>
    <s v="FUR"/>
    <x v="0"/>
    <s v="Salina|Salina|Salina"/>
    <s v="ACCENT CHEST"/>
    <s v="MT130-1211"/>
    <s v="Toasted Almond"/>
    <s v="See below"/>
    <s v="TBD"/>
    <n v="37"/>
    <n v="10568.26"/>
    <n v="4.8417263510648503E-5"/>
    <n v="0.95076666425643885"/>
    <n v="4266"/>
    <s v="Top 95-100"/>
    <s v="B-"/>
    <x v="3"/>
  </r>
  <r>
    <s v="YOUT"/>
    <x v="13"/>
    <s v="Joni|Adley|Callie"/>
    <s v="COVERLET&amp;BEDSPR"/>
    <s v="ID13-1100"/>
    <s v="Purple"/>
    <s v="Twin/Twin "/>
    <s v="B"/>
    <n v="285"/>
    <n v="10566.37"/>
    <n v="4.8408604693772771E-5"/>
    <n v="0.95081507286113265"/>
    <n v="4267"/>
    <s v="Top 95-100"/>
    <s v="B-"/>
    <x v="3"/>
  </r>
  <r>
    <s v="HHL"/>
    <x v="17"/>
    <s v="Lorelai|Lorelai|Lorelai"/>
    <s v="DUVET&amp;DUVET SET"/>
    <s v="HH12-1623"/>
    <s v="Multi"/>
    <s v="King/Cal K"/>
    <s v="B+"/>
    <n v="119"/>
    <n v="10562.67"/>
    <n v="4.8391653570788531E-5"/>
    <n v="0.95086346451470338"/>
    <n v="4268"/>
    <s v="Top 95-100"/>
    <s v="B-"/>
    <x v="3"/>
  </r>
  <r>
    <s v="TOWL"/>
    <x v="20"/>
    <s v="Nurture|Nurture|Nurture"/>
    <s v="BATH TOWEL"/>
    <s v="LCN73-0131"/>
    <s v="Natural"/>
    <s v="6-Piece"/>
    <s v="B"/>
    <n v="409"/>
    <n v="10561.68"/>
    <n v="4.8387118000044099E-5"/>
    <n v="0.95091185163270342"/>
    <n v="4269"/>
    <s v="Top 95-100"/>
    <s v="B-"/>
    <x v="3"/>
  </r>
  <r>
    <s v="SHET"/>
    <x v="13"/>
    <s v="Novelty|Novelty|Novelty"/>
    <s v="SHEET/SHEET SET"/>
    <s v="ID20-1441"/>
    <s v="Aqua Dogs"/>
    <s v="Queen"/>
    <s v="B"/>
    <n v="621"/>
    <n v="10555.59"/>
    <n v="4.8359217367888963E-5"/>
    <n v="0.95096021085007132"/>
    <n v="4270"/>
    <s v="Top 95-100"/>
    <s v="B-"/>
    <x v="3"/>
  </r>
  <r>
    <s v="WIN"/>
    <x v="19"/>
    <s v="Avignon|Avignon|Avignon"/>
    <s v="WINDOW PANEL"/>
    <s v="CCL40-0044"/>
    <s v="Champagne"/>
    <s v="52x84&quot;"/>
    <s v="B-"/>
    <n v="369"/>
    <n v="10551.49"/>
    <n v="4.8340433691068594E-5"/>
    <n v="0.95100855128376238"/>
    <n v="4271"/>
    <s v="Top 95-100"/>
    <s v="B-"/>
    <x v="3"/>
  </r>
  <r>
    <s v="ADUL"/>
    <x v="7"/>
    <s v="Serene|Belle|Monroe"/>
    <s v="COMFORTER (SET)"/>
    <s v="MP10-309"/>
    <s v="Red"/>
    <s v="Cal King"/>
    <s v="B"/>
    <n v="142"/>
    <n v="10549.38"/>
    <n v="4.8330766969582984E-5"/>
    <n v="0.95105688205073191"/>
    <n v="4272"/>
    <s v="Top 95-100"/>
    <s v="B-"/>
    <x v="3"/>
  </r>
  <r>
    <s v="SHET"/>
    <x v="12"/>
    <s v="Cotton Flannel|Cotton Flannel|Cotton Flannel"/>
    <s v="SHEET/SHEET SET"/>
    <s v="WR20-2038"/>
    <s v="Tan Dog"/>
    <s v="King"/>
    <s v="B"/>
    <n v="308"/>
    <n v="10546.18"/>
    <n v="4.8316106538893914E-5"/>
    <n v="0.95110519815727079"/>
    <n v="4273"/>
    <s v="Top 95-100"/>
    <s v="B-"/>
    <x v="3"/>
  </r>
  <r>
    <s v="WIN"/>
    <x v="7"/>
    <s v="Aubrey|Whitman|Charlotte"/>
    <s v="VALANCE"/>
    <s v="MP41-4991"/>
    <s v="Burgundy"/>
    <s v="50x18&quot;"/>
    <s v="B"/>
    <n v="786"/>
    <n v="10543.71"/>
    <n v="4.8304790518955787E-5"/>
    <n v="0.95115350294778978"/>
    <n v="4274"/>
    <s v="Top 95-100"/>
    <s v="B-"/>
    <x v="3"/>
  </r>
  <r>
    <s v="SHET"/>
    <x v="15"/>
    <s v="Micro Fleece|Micro Fleece|Micro Fleece"/>
    <s v="SHEET/SHEET SET"/>
    <s v="TN20-0450"/>
    <s v="Navy"/>
    <s v="Full"/>
    <s v="B"/>
    <n v="378"/>
    <n v="10542.35"/>
    <n v="4.8298559835912936E-5"/>
    <n v="0.95120180150762568"/>
    <n v="4275"/>
    <s v="Top 95-100"/>
    <s v="B-"/>
    <x v="3"/>
  </r>
  <r>
    <s v="SHET"/>
    <x v="9"/>
    <s v="600 Thread Count|600 Thread Count|600 Thread Count"/>
    <s v="SHEET/SHEET SET"/>
    <s v="BR20-1911"/>
    <s v="Khaki"/>
    <s v="Full"/>
    <s v="B"/>
    <n v="350"/>
    <n v="10536.18"/>
    <n v="4.8270292692990569E-5"/>
    <n v="0.95125007180031862"/>
    <n v="4276"/>
    <s v="Top 95-100"/>
    <s v="B-"/>
    <x v="3"/>
  </r>
  <r>
    <s v="YOUT"/>
    <x v="25"/>
    <s v="Brooklyn|Maize|Kay"/>
    <s v="DUVET&amp;DUVET SET"/>
    <s v="UH12-2157"/>
    <s v="Blue"/>
    <s v="Full/Queen"/>
    <s v="B"/>
    <n v="161"/>
    <n v="10521.89"/>
    <n v="4.8204824707194688E-5"/>
    <n v="0.95129827662502586"/>
    <n v="4277"/>
    <s v="Top 95-100"/>
    <s v="B-"/>
    <x v="3"/>
  </r>
  <r>
    <s v="SHET"/>
    <x v="13"/>
    <s v="Cozy Soft|Cozy Soft|Cozy Soft"/>
    <s v="SHEET/SHEET SET"/>
    <s v="ID20-1553"/>
    <s v="Grey/Pink Cats"/>
    <s v="Twin XL"/>
    <s v="B"/>
    <n v="572"/>
    <n v="10517.17"/>
    <n v="4.8183200571928311E-5"/>
    <n v="0.95134645982559785"/>
    <n v="4278"/>
    <s v="Top 95-100"/>
    <s v="B-"/>
    <x v="3"/>
  </r>
  <r>
    <s v="BASI"/>
    <x v="25"/>
    <s v="Comfort Cool Jersey Knit|Comfort Cool Jersey Knit|Comfort Cool Jersey Knit"/>
    <s v="COMFORTER (SET)"/>
    <s v="UH10-2505"/>
    <s v="Navy"/>
    <s v="King/Cal K"/>
    <s v="B"/>
    <n v="321"/>
    <n v="10515.25"/>
    <n v="4.8174404313514868E-5"/>
    <n v="0.95139463422991133"/>
    <n v="4279"/>
    <s v="Top 95-100"/>
    <s v="B-"/>
    <x v="3"/>
  </r>
  <r>
    <s v="BATH"/>
    <x v="7"/>
    <s v="Tufted Pearl Channel|Tufted Pearl Channel|Tufted Pearl Channel"/>
    <s v="BATH RUG"/>
    <s v="MP72-8459"/>
    <s v="Black"/>
    <s v="24x58&quot;"/>
    <s v="B"/>
    <n v="307"/>
    <n v="10514.12"/>
    <n v="4.8169227348927796E-5"/>
    <n v="0.95144280345726029"/>
    <n v="4280"/>
    <s v="Top 95-100"/>
    <s v="B-"/>
    <x v="3"/>
  </r>
  <r>
    <s v="BASI"/>
    <x v="8"/>
    <s v="3&quot; Gel Memory Foam with Cooling Cover|3&quot;Gel Memory Foam with Cooling Cover|"/>
    <s v="MATT PAD/TOPPER"/>
    <s v="BASI16-0475"/>
    <s v="White"/>
    <s v="Twin"/>
    <s v="B"/>
    <n v="139"/>
    <n v="10511.8"/>
    <n v="4.815859853667821E-5"/>
    <n v="0.95149096205579697"/>
    <n v="4281"/>
    <s v="Top 95-100"/>
    <s v="B-"/>
    <x v="3"/>
  </r>
  <r>
    <s v="SHET"/>
    <x v="15"/>
    <s v="Cozy Cotton Flannel|Cozy Cotton Flannel|Cozy Cotton Flannel"/>
    <s v="SHEET/SHEET SET"/>
    <s v="TN20-0249"/>
    <s v="Blue Geo"/>
    <s v="King"/>
    <s v="B"/>
    <n v="343"/>
    <n v="10509.37"/>
    <n v="4.8147465772123708E-5"/>
    <n v="0.95153910952156906"/>
    <n v="4282"/>
    <s v="Top 95-100"/>
    <s v="B-"/>
    <x v="3"/>
  </r>
  <r>
    <s v="ADUL"/>
    <x v="10"/>
    <s v="Kienna|Kienna|Kienna"/>
    <s v="COVERLET&amp;BEDSPR"/>
    <s v="CS14-0749"/>
    <s v="Blush"/>
    <s v="Twin/Twin "/>
    <s v="ARB"/>
    <n v="524"/>
    <n v="10499.88"/>
    <n v="4.8103988432361421E-5"/>
    <n v="0.95158721351000142"/>
    <n v="4283"/>
    <s v="Top 95-100"/>
    <s v="B-"/>
    <x v="3"/>
  </r>
  <r>
    <s v="SHET"/>
    <x v="7"/>
    <s v="3M Microcell|3M Microcell|3M Microcell"/>
    <s v="SHEET/SHEET SET"/>
    <s v="MP20-2443"/>
    <s v="Grey"/>
    <s v="Twin XL"/>
    <s v="B"/>
    <n v="672"/>
    <n v="10490.21"/>
    <n v="4.8059686443372889E-5"/>
    <n v="0.95163527319644481"/>
    <n v="4284"/>
    <s v="Top 95-100"/>
    <s v="B-"/>
    <x v="3"/>
  </r>
  <r>
    <s v="YOUT"/>
    <x v="25"/>
    <s v="Brooklyn|Maize|Kay"/>
    <s v="SHOWER CURTAIN"/>
    <s v="UH70-2242"/>
    <s v="Pink"/>
    <s v="70x72&quot;"/>
    <s v="B"/>
    <n v="474"/>
    <n v="10489.81"/>
    <n v="4.805785388953676E-5"/>
    <n v="0.95168333105033431"/>
    <n v="4285"/>
    <s v="Top 95-100"/>
    <s v="B-"/>
    <x v="3"/>
  </r>
  <r>
    <s v="SHET"/>
    <x v="12"/>
    <s v="Cotton Flannel|Cotton Flannel|Cotton Flannel"/>
    <s v="SHEET/SHEET SET"/>
    <s v="WR20-3959"/>
    <s v="Black Pine Trees"/>
    <s v="Full"/>
    <s v="B"/>
    <n v="405"/>
    <n v="10488.22"/>
    <n v="4.8050569488038123E-5"/>
    <n v="0.9517313816198224"/>
    <n v="4286"/>
    <s v="Top 95-100"/>
    <s v="B-"/>
    <x v="3"/>
  </r>
  <r>
    <s v="YOUT"/>
    <x v="18"/>
    <s v="Primrose|Talia|Evie"/>
    <s v="DUVET&amp;DUVET SET"/>
    <s v="MZ12-0647"/>
    <s v="Purple Multi"/>
    <s v="Full/Queen"/>
    <s v="B"/>
    <n v="328"/>
    <n v="10484.66"/>
    <n v="4.8034259758896536E-5"/>
    <n v="0.95177941587958126"/>
    <n v="4287"/>
    <s v="Top 95-100"/>
    <s v="B-"/>
    <x v="3"/>
  </r>
  <r>
    <s v="ADUL"/>
    <x v="3"/>
    <s v="Blake|Calvin|Owain/Erik"/>
    <s v="COMFORTER (SET)"/>
    <s v="AM10-0133"/>
    <s v="Black/Grey"/>
    <s v="King/Cal K"/>
    <s v="B"/>
    <n v="460"/>
    <n v="10483.23"/>
    <n v="4.8027708378932355E-5"/>
    <n v="0.95182744358796023"/>
    <n v="4288"/>
    <s v="Top 95-100"/>
    <s v="B-"/>
    <x v="3"/>
  </r>
  <r>
    <s v="SHET"/>
    <x v="13"/>
    <s v="Cozy Soft|Cozy Soft|Cozy Soft"/>
    <s v="SHEET/SHEET SET"/>
    <s v="ID20-1752"/>
    <s v="Pink/Grey Hedgehogs"/>
    <s v="Queen"/>
    <s v="B"/>
    <n v="425"/>
    <n v="10479.89"/>
    <n v="4.8012406554400639E-5"/>
    <n v="0.95187545599451462"/>
    <n v="4289"/>
    <s v="Top 95-100"/>
    <s v="B-"/>
    <x v="3"/>
  </r>
  <r>
    <s v="SHET"/>
    <x v="7"/>
    <s v="300 Thread Count Organic Cotton|300 Thread Count Organic Cotton|300 Thread"/>
    <s v="SHEET/SHEET SET"/>
    <s v="MP20-8250"/>
    <s v="Taupe"/>
    <s v="King"/>
    <s v="B"/>
    <n v="278"/>
    <n v="10471.73"/>
    <n v="4.7975022456143513E-5"/>
    <n v="0.95192343101697074"/>
    <n v="4290"/>
    <s v="Top 95-100"/>
    <s v="B-"/>
    <x v="3"/>
  </r>
  <r>
    <s v="WIN"/>
    <x v="7"/>
    <s v="Aubrey|Whitman|Charlotte"/>
    <s v="WINDOW PANEL"/>
    <s v="MP40-2679"/>
    <s v="Blue/Brown"/>
    <s v="50x108&quot;"/>
    <s v="B+"/>
    <n v="245"/>
    <n v="10470.530000000001"/>
    <n v="4.7969524794635111E-5"/>
    <n v="0.95197140054176543"/>
    <n v="4291"/>
    <s v="Top 95-100"/>
    <s v="B-"/>
    <x v="3"/>
  </r>
  <r>
    <s v="WIN"/>
    <x v="7"/>
    <s v="Emilia|Natalie|Lillian"/>
    <s v="WINDOW PANEL"/>
    <s v="MP40-7405"/>
    <s v="Bronze"/>
    <s v="50x84&quot; Bla"/>
    <s v="B"/>
    <n v="369"/>
    <n v="10451.459999999999"/>
    <n v="4.7882157790497424E-5"/>
    <n v="0.95201928269955594"/>
    <n v="4292"/>
    <s v="Top 95-100"/>
    <s v="B-"/>
    <x v="3"/>
  </r>
  <r>
    <s v="WIN"/>
    <x v="7"/>
    <s v="Andora|Eliza|Aden"/>
    <s v="WINDOW PANEL"/>
    <s v="WIN40-098"/>
    <s v="Tan"/>
    <s v="50x84&quot;"/>
    <s v="B"/>
    <n v="606"/>
    <n v="10450.98"/>
    <n v="4.787995872589407E-5"/>
    <n v="0.95206716265828184"/>
    <n v="4293"/>
    <s v="Top 95-100"/>
    <s v="B-"/>
    <x v="3"/>
  </r>
  <r>
    <s v="BLK"/>
    <x v="7"/>
    <s v="Zuri|Zuri|Zuri"/>
    <s v="THROW"/>
    <s v="MP50-8524"/>
    <s v="Snow Leopard"/>
    <s v="50x60&quot;"/>
    <s v="TBD"/>
    <n v="871"/>
    <n v="10444.49"/>
    <n v="4.7850225539902798E-5"/>
    <n v="0.95211501288382172"/>
    <n v="4294"/>
    <s v="Top 95-100"/>
    <s v="B-"/>
    <x v="3"/>
  </r>
  <r>
    <s v="HHL"/>
    <x v="17"/>
    <s v="Livia|Livia|Livia"/>
    <s v="COMFORTER (SET)"/>
    <s v="HH10-1799"/>
    <s v="Multi"/>
    <s v="Full"/>
    <s v="B+"/>
    <n v="108"/>
    <n v="10440.14"/>
    <n v="4.783029651693484E-5"/>
    <n v="0.95216284318033861"/>
    <n v="4295"/>
    <s v="Top 95-100"/>
    <s v="B-"/>
    <x v="3"/>
  </r>
  <r>
    <s v="YOUT"/>
    <x v="25"/>
    <s v="Brooklyn|Maize|Kay"/>
    <s v="DUVET&amp;DUVET SET"/>
    <s v="UH12-2156"/>
    <s v="Blue"/>
    <s v="Twin/Twin "/>
    <s v="B"/>
    <n v="216"/>
    <n v="10439.709999999999"/>
    <n v="4.7828326521561E-5"/>
    <n v="0.95221067150686023"/>
    <n v="4296"/>
    <s v="Top 95-100"/>
    <s v="B-"/>
    <x v="3"/>
  </r>
  <r>
    <s v="BASI"/>
    <x v="15"/>
    <s v="Heavy Warmth|Heavy Warmth|Heavy Warmth"/>
    <s v="COMFORTER (SET)"/>
    <s v="TN10-0539"/>
    <s v="Cream"/>
    <s v="Twin/Twin "/>
    <s v="B"/>
    <n v="260"/>
    <n v="10431.370000000001"/>
    <n v="4.7790117774077615E-5"/>
    <n v="0.95225846162463434"/>
    <n v="4297"/>
    <s v="Top 95-100"/>
    <s v="B-"/>
    <x v="3"/>
  </r>
  <r>
    <s v="SHET"/>
    <x v="6"/>
    <s v="Satin|Satin|Satin"/>
    <s v="PILLOWCASE"/>
    <s v="MPE21-1156"/>
    <s v="Lilac"/>
    <s v="Standard"/>
    <s v="B"/>
    <n v="1966"/>
    <n v="10431.280000000001"/>
    <n v="4.7789705449464482E-5"/>
    <n v="0.95230625133008384"/>
    <n v="4298"/>
    <s v="Top 95-100"/>
    <s v="B-"/>
    <x v="3"/>
  </r>
  <r>
    <s v="BLK"/>
    <x v="5"/>
    <s v="Mila AZ|Mila AZ|Mila AZ"/>
    <s v="ELECT BLANKET"/>
    <s v="ST54-0201"/>
    <s v="Midlight black"/>
    <s v="50x60&quot;"/>
    <s v="ARB"/>
    <n v="245"/>
    <n v="10425.950000000001"/>
    <n v="4.7765286669598E-5"/>
    <n v="0.95235401661675345"/>
    <n v="4299"/>
    <s v="Top 95-100"/>
    <s v="B-"/>
    <x v="3"/>
  </r>
  <r>
    <s v="WIN"/>
    <x v="7"/>
    <s v="Eden|Laya|Zoe"/>
    <s v="WINDOW PANEL"/>
    <s v="MP40-3774"/>
    <s v="White"/>
    <s v="50x84&quot;"/>
    <s v="B"/>
    <n v="773"/>
    <n v="10415.129999999999"/>
    <n v="4.7715716088330573E-5"/>
    <n v="0.95240173233284176"/>
    <n v="4300"/>
    <s v="Top 95-100"/>
    <s v="B-"/>
    <x v="3"/>
  </r>
  <r>
    <s v="ADUL"/>
    <x v="1"/>
    <s v="Shay|Shay|Shay"/>
    <s v="DUVET&amp;DUVET SET"/>
    <s v="II12-1323"/>
    <s v="Sage"/>
    <s v="King/Cal K"/>
    <s v="B"/>
    <n v="165"/>
    <n v="10411.76"/>
    <n v="4.7700276822261153E-5"/>
    <n v="0.95244943260966397"/>
    <n v="4301"/>
    <s v="Top 95-100"/>
    <s v="B-"/>
    <x v="3"/>
  </r>
  <r>
    <s v="BLK"/>
    <x v="7"/>
    <s v="Rowan|Eden|Eden"/>
    <s v="THROW"/>
    <s v="MP50-8270"/>
    <s v="Red"/>
    <s v="50x60&quot;"/>
    <s v="B"/>
    <n v="391"/>
    <n v="10411.209999999999"/>
    <n v="4.7697757060736462E-5"/>
    <n v="0.95249713036672468"/>
    <n v="4302"/>
    <s v="Top 95-100"/>
    <s v="B-"/>
    <x v="3"/>
  </r>
  <r>
    <s v="SHET"/>
    <x v="6"/>
    <s v="Satin|Satin|Satin"/>
    <s v="SHEET/SHEET SET"/>
    <s v="MPE20-902"/>
    <s v="White"/>
    <s v="Cal King"/>
    <s v="B"/>
    <n v="426"/>
    <n v="10406.620000000001"/>
    <n v="4.7676728505466837E-5"/>
    <n v="0.95254480709523015"/>
    <n v="4303"/>
    <s v="Top 95-100"/>
    <s v="B-"/>
    <x v="3"/>
  </r>
  <r>
    <s v="WIN"/>
    <x v="7"/>
    <s v="Amherst|Eastridge|Salem"/>
    <s v="VALANCE"/>
    <s v="MP41-2227"/>
    <s v="Natural"/>
    <s v="50x18&quot;"/>
    <s v="B"/>
    <n v="1021"/>
    <n v="10404.84"/>
    <n v="4.766857364089604E-5"/>
    <n v="0.95259247566887106"/>
    <n v="4304"/>
    <s v="Top 95-100"/>
    <s v="B-"/>
    <x v="3"/>
  </r>
  <r>
    <s v="SHET"/>
    <x v="6"/>
    <s v="Satin|Satin|Satin"/>
    <s v="SHEET/SHEET SET"/>
    <s v="MPE20-1124"/>
    <s v="Sage"/>
    <s v="Full"/>
    <s v="B"/>
    <n v="550"/>
    <n v="10402.84"/>
    <n v="4.7659410871715366E-5"/>
    <n v="0.95264013507974277"/>
    <n v="4305"/>
    <s v="Top 95-100"/>
    <s v="B-"/>
    <x v="3"/>
  </r>
  <r>
    <s v="YOUT"/>
    <x v="13"/>
    <s v="Raina|Khloe|Arielle"/>
    <s v="COMFORTER (SET)"/>
    <s v="ID10-1507"/>
    <s v="Ivory/Gold"/>
    <s v="Twin/Twin "/>
    <s v="A"/>
    <n v="283"/>
    <n v="10400.66"/>
    <n v="4.764942345330844E-5"/>
    <n v="0.95268778450319602"/>
    <n v="4306"/>
    <s v="Top 95-100"/>
    <s v="B-"/>
    <x v="3"/>
  </r>
  <r>
    <s v="WIN"/>
    <x v="7"/>
    <s v="Emilia|Natalie|Lillian"/>
    <s v="WINDOW PANEL"/>
    <s v="MP40-3558"/>
    <s v="White"/>
    <s v="50x120&quot;"/>
    <s v="B+"/>
    <n v="448"/>
    <n v="10387.969999999999"/>
    <n v="4.759128568285709E-5"/>
    <n v="0.9527353757888789"/>
    <n v="4307"/>
    <s v="Top 95-100"/>
    <s v="B-"/>
    <x v="3"/>
  </r>
  <r>
    <s v="BATH"/>
    <x v="7"/>
    <s v="Ariana Ombre Waffle|Ariana Ombre Waffle|Ariana Ombre Waffle"/>
    <s v="SHOWER CURTAIN"/>
    <s v="MP70-8588"/>
    <s v="Taupe"/>
    <s v="72x72&quot;"/>
    <s v="TBD"/>
    <n v="726"/>
    <n v="10384.27"/>
    <n v="4.7574334559872856E-5"/>
    <n v="0.95278295012343872"/>
    <n v="4308"/>
    <s v="Top 95-100"/>
    <s v="B-"/>
    <x v="3"/>
  </r>
  <r>
    <s v="SHET"/>
    <x v="10"/>
    <s v="Cotton 144TC|Cotton 144TC|Cotton 144TC"/>
    <s v="SHEET/SHEET SET"/>
    <s v="CS20-1726"/>
    <s v="Pink"/>
    <s v="Full"/>
    <s v="ARB"/>
    <n v="525"/>
    <n v="10374"/>
    <n v="4.752728374013012E-5"/>
    <n v="0.95283047740717886"/>
    <n v="4309"/>
    <s v="Top 95-100"/>
    <s v="B-"/>
    <x v="3"/>
  </r>
  <r>
    <s v="BATH"/>
    <x v="7"/>
    <s v="Amherst|Eastridge|Salem"/>
    <s v="BATH RUG"/>
    <s v="MP72-1541"/>
    <s v="Blue"/>
    <s v="27x45&quot;"/>
    <s v="B"/>
    <n v="476"/>
    <n v="10366.26"/>
    <n v="4.7491823823400932E-5"/>
    <n v="0.95287796923100221"/>
    <n v="4310"/>
    <s v="Top 95-100"/>
    <s v="B-"/>
    <x v="3"/>
  </r>
  <r>
    <s v="ADUL"/>
    <x v="3"/>
    <s v="Porter|Evans|Walker"/>
    <s v="DUVET&amp;DUVET SET"/>
    <s v="AM12-0437"/>
    <s v="Navy"/>
    <s v="Cal King"/>
    <s v="A++"/>
    <n v="397"/>
    <n v="10366.19"/>
    <n v="4.7491503126479609E-5"/>
    <n v="0.95292546073412865"/>
    <n v="4311"/>
    <s v="Top 95-100"/>
    <s v="B-"/>
    <x v="3"/>
  </r>
  <r>
    <s v="ADUL"/>
    <x v="7"/>
    <s v="Quebec|Mansfield|Vancouver"/>
    <s v="COVERLET&amp;BEDSPR"/>
    <s v="MP13-6455"/>
    <s v="Dark Grey"/>
    <s v="Full"/>
    <s v="B"/>
    <n v="250"/>
    <n v="10365.790000000001"/>
    <n v="4.748967057264348E-5"/>
    <n v="0.95297295040470131"/>
    <n v="4312"/>
    <s v="Top 95-100"/>
    <s v="B-"/>
    <x v="3"/>
  </r>
  <r>
    <s v="SHET"/>
    <x v="6"/>
    <s v="Printed Satin|Printed Satin|Printed Satin"/>
    <s v="SHEET/SHEET SET"/>
    <s v="MPE20-1027"/>
    <s v="Blue Marble"/>
    <s v="Queen"/>
    <s v="B"/>
    <n v="493"/>
    <n v="10364.719999999999"/>
    <n v="4.7484768491131816E-5"/>
    <n v="0.95302043517319246"/>
    <n v="4313"/>
    <s v="Top 95-100"/>
    <s v="B-"/>
    <x v="3"/>
  </r>
  <r>
    <s v="BLK"/>
    <x v="5"/>
    <s v="Dream Soft Heated|Dream Soft Heated|Dream Soft Heated"/>
    <s v="ELECT BLANKET"/>
    <s v="ST54-3590"/>
    <s v="Sage"/>
    <s v="King"/>
    <s v="TBD"/>
    <n v="123"/>
    <n v="10364"/>
    <n v="4.7481469894226775E-5"/>
    <n v="0.95306791664308665"/>
    <n v="4314"/>
    <s v="Top 95-100"/>
    <s v="B-"/>
    <x v="3"/>
  </r>
  <r>
    <s v="SHET"/>
    <x v="10"/>
    <s v="Cotton Flannel 135GSM|Cotton Flannel 135GSM|Cotton Flannel 135GSM"/>
    <s v="SHEET/SHEET SET"/>
    <s v="CS20-0332"/>
    <s v="Geo Grey"/>
    <s v="King"/>
    <s v="ARB"/>
    <n v="386"/>
    <n v="10356.379999999999"/>
    <n v="4.7446559743648424E-5"/>
    <n v="0.9531153632028303"/>
    <n v="4315"/>
    <s v="Top 95-100"/>
    <s v="B-"/>
    <x v="3"/>
  </r>
  <r>
    <s v="BLK"/>
    <x v="7"/>
    <s v="Freshspun Basketweave|Freshspun Basketweave|Freshspun Basketweave"/>
    <s v="BLANKET"/>
    <s v="BL51N-0866"/>
    <s v="Grey"/>
    <s v="Twin"/>
    <s v="B"/>
    <n v="691"/>
    <n v="10355.76"/>
    <n v="4.7443719285202424E-5"/>
    <n v="0.95316280692211552"/>
    <n v="4316"/>
    <s v="Top 95-100"/>
    <s v="B-"/>
    <x v="3"/>
  </r>
  <r>
    <s v="WIN"/>
    <x v="7"/>
    <s v="Como|Leighton|Aberdeen"/>
    <s v="WINDOW PANEL"/>
    <s v="MP40-7437"/>
    <s v="Ivory"/>
    <s v="33x64&quot;"/>
    <s v="B"/>
    <n v="281"/>
    <n v="10341.34"/>
    <n v="4.7377655719409797E-5"/>
    <n v="0.95321018457783491"/>
    <n v="4317"/>
    <s v="Top 95-100"/>
    <s v="B-"/>
    <x v="3"/>
  </r>
  <r>
    <s v="SHET"/>
    <x v="15"/>
    <s v="Micro Fleece|Micro Fleece|Micro Fleece"/>
    <s v="SHEET/SHEET SET"/>
    <s v="PC20-006"/>
    <s v="Green"/>
    <s v="Full"/>
    <s v="B"/>
    <n v="373"/>
    <n v="10339.780000000001"/>
    <n v="4.7370508759448878E-5"/>
    <n v="0.95325755508659438"/>
    <n v="4318"/>
    <s v="Top 95-100"/>
    <s v="B-"/>
    <x v="3"/>
  </r>
  <r>
    <s v="YOUT"/>
    <x v="13"/>
    <s v="Loretta|Eleni|Blaire"/>
    <s v="COMFORTER (SET)"/>
    <s v="ID10-1375"/>
    <s v="Navy"/>
    <s v="Twin XL"/>
    <s v="B+"/>
    <n v="292"/>
    <n v="10336.290000000001"/>
    <n v="4.7354519727228608E-5"/>
    <n v="0.95330490960632164"/>
    <n v="4319"/>
    <s v="Top 95-100"/>
    <s v="B-"/>
    <x v="3"/>
  </r>
  <r>
    <s v="BLK"/>
    <x v="5"/>
    <s v="Dream Soft Heated|Dream Soft Heated|Dream Soft Heated"/>
    <s v="ELECT BLANKET"/>
    <s v="ST54-3578"/>
    <s v="Navy"/>
    <s v="King"/>
    <s v="TBD"/>
    <n v="121"/>
    <n v="10334.4"/>
    <n v="4.7345860910352876E-5"/>
    <n v="0.95335225546723201"/>
    <n v="4320"/>
    <s v="Top 95-100"/>
    <s v="B-"/>
    <x v="3"/>
  </r>
  <r>
    <s v="SHET"/>
    <x v="13"/>
    <s v="Cotton Blend Jersey Knit|Cotton Blend Jersey Knit|Cotton Blend Jersey Knit"/>
    <s v="SHEET/SHEET SET"/>
    <s v="ID20-1249"/>
    <s v="Dark Grey"/>
    <s v="King"/>
    <s v="B"/>
    <n v="344"/>
    <n v="10331.129999999999"/>
    <n v="4.7330879782742476E-5"/>
    <n v="0.95339958634701472"/>
    <n v="4321"/>
    <s v="Top 95-100"/>
    <s v="B-"/>
    <x v="3"/>
  </r>
  <r>
    <s v="BLK"/>
    <x v="9"/>
    <s v="Heated Berber Wrap|Heated Berber Wrap|Heated Berber Wrap"/>
    <s v="ELECT BLANKET"/>
    <s v="BR54-0825"/>
    <s v="Dusty Blue Lattice"/>
    <s v="50x64&quot;"/>
    <s v="ARB"/>
    <n v="302"/>
    <n v="10328.4"/>
    <n v="4.7318372602810866E-5"/>
    <n v="0.95344690471961757"/>
    <n v="4322"/>
    <s v="Top 95-100"/>
    <s v="B-"/>
    <x v="3"/>
  </r>
  <r>
    <s v="ADUL"/>
    <x v="7"/>
    <s v="Cassandra|Gisele|Maddy"/>
    <s v="DUVET&amp;DUVET SET"/>
    <s v="MP12-7837"/>
    <s v="Blue"/>
    <s v="Full/Queen"/>
    <s v="B"/>
    <n v="294"/>
    <n v="10323.74"/>
    <n v="4.7297023350619911E-5"/>
    <n v="0.95349420174296817"/>
    <n v="4323"/>
    <s v="Top 95-100"/>
    <s v="B-"/>
    <x v="3"/>
  </r>
  <r>
    <s v="SHET"/>
    <x v="10"/>
    <s v="Cotton Flannel 135GSM|Cotton Flannel 135GSM|Cotton Flannel 135GSM"/>
    <s v="SHEET/SHEET SET"/>
    <s v="CS20-0387"/>
    <s v="Solid Grey"/>
    <s v="King"/>
    <s v="ARB"/>
    <n v="386"/>
    <n v="10313.5"/>
    <n v="4.7250109972414886E-5"/>
    <n v="0.95354145185294059"/>
    <n v="4324"/>
    <s v="Top 95-100"/>
    <s v="B-"/>
    <x v="3"/>
  </r>
  <r>
    <s v="YOUT"/>
    <x v="13"/>
    <s v="Felicia|Isabel|Alyssa"/>
    <s v="DUVET&amp;DUVET SET"/>
    <s v="ID12-1971"/>
    <s v="Blush"/>
    <s v="King/Cal K"/>
    <s v="A"/>
    <n v="265"/>
    <n v="10312.129999999999"/>
    <n v="4.724383347552612E-5"/>
    <n v="0.95358869568641613"/>
    <n v="4325"/>
    <s v="Top 95-100"/>
    <s v="B-"/>
    <x v="3"/>
  </r>
  <r>
    <s v="ADUL"/>
    <x v="6"/>
    <s v="Knowles|Glendale|Cabrillo"/>
    <s v="COMFORTER (SET)"/>
    <s v="MPE10-006"/>
    <s v="Grey"/>
    <s v="Full"/>
    <s v="B"/>
    <n v="176"/>
    <n v="10301.59"/>
    <n v="4.7195545681943999E-5"/>
    <n v="0.95363589123209813"/>
    <n v="4326"/>
    <s v="Top 95-100"/>
    <s v="B-"/>
    <x v="3"/>
  </r>
  <r>
    <s v="SHET"/>
    <x v="12"/>
    <s v="Cotton Flannel|Cotton Flannel|Cotton Flannel"/>
    <s v="SHEET/SHEET SET"/>
    <s v="WR20-4008"/>
    <s v="Grey Ski Jump"/>
    <s v="Twin"/>
    <s v="B"/>
    <n v="432"/>
    <n v="10291.5"/>
    <n v="4.7149319511427528E-5"/>
    <n v="0.95368304055160957"/>
    <n v="4327"/>
    <s v="Top 95-100"/>
    <s v="B-"/>
    <x v="3"/>
  </r>
  <r>
    <s v="SHET"/>
    <x v="10"/>
    <s v="Cotton 144TC|Cotton 144TC|Cotton 144TC"/>
    <s v="SHEET/SHEET SET"/>
    <s v="CS20-1730"/>
    <s v="Sage Green"/>
    <s v="Twin"/>
    <s v="ARB"/>
    <n v="616"/>
    <n v="10287.200000000001"/>
    <n v="4.712961955768909E-5"/>
    <n v="0.95373017017116724"/>
    <n v="4328"/>
    <s v="Top 95-100"/>
    <s v="B-"/>
    <x v="3"/>
  </r>
  <r>
    <s v="WIN"/>
    <x v="26"/>
    <s v="Mirage|Elysia|Azalea"/>
    <s v="WINDOW PANEL"/>
    <s v="SS40-0019"/>
    <s v="Charcoal"/>
    <s v="50x84&quot;"/>
    <s v="B"/>
    <n v="615"/>
    <n v="10285.700000000001"/>
    <n v="4.7122747480803586E-5"/>
    <n v="0.95377729291864799"/>
    <n v="4329"/>
    <s v="Top 95-100"/>
    <s v="B-"/>
    <x v="3"/>
  </r>
  <r>
    <s v="LGT"/>
    <x v="23"/>
    <s v="Elegenza|Elegenza|Elegenza"/>
    <s v="LGT-CHANDELIERS"/>
    <s v="MT150-0080"/>
    <s v="Antique Gold"/>
    <s v="See below"/>
    <s v="B"/>
    <n v="51"/>
    <n v="10270.56"/>
    <n v="4.7053385318105918E-5"/>
    <n v="0.95382434630396606"/>
    <n v="4330"/>
    <s v="Top 95-100"/>
    <s v="B-"/>
    <x v="3"/>
  </r>
  <r>
    <s v="SHET"/>
    <x v="7"/>
    <s v="1500 Thread Count|1500 Thread Count|1500 Thread Count"/>
    <s v="PILLOWCASE"/>
    <s v="MP21-4848"/>
    <s v="Ivory"/>
    <s v="Standard"/>
    <s v="B"/>
    <n v="942"/>
    <n v="10270.469999999999"/>
    <n v="4.7052972993492786E-5"/>
    <n v="0.95387139927695952"/>
    <n v="4331"/>
    <s v="Top 95-100"/>
    <s v="B-"/>
    <x v="3"/>
  </r>
  <r>
    <s v="WIN"/>
    <x v="26"/>
    <s v="Victorio|Alastair|Laurent"/>
    <s v="WINDOW PANEL"/>
    <s v="SS40-0092"/>
    <s v="Ivory"/>
    <s v="50x108&quot;"/>
    <s v="B"/>
    <n v="387"/>
    <n v="10259.4"/>
    <n v="4.7002257066077784E-5"/>
    <n v="0.95391840153402563"/>
    <n v="4332"/>
    <s v="Top 95-100"/>
    <s v="B-"/>
    <x v="3"/>
  </r>
  <r>
    <s v="SHET"/>
    <x v="15"/>
    <s v="Cozy Cotton Flannel|Cozy Cotton Flannel|Cozy Cotton Flannel"/>
    <s v="SHEET/SHEET SET"/>
    <s v="TN20-0231"/>
    <s v="Pink French Bulldog"/>
    <s v="King"/>
    <s v="B"/>
    <n v="329"/>
    <n v="10251.64"/>
    <n v="4.6966705521656786E-5"/>
    <n v="0.95396536823954725"/>
    <n v="4333"/>
    <s v="Top 95-100"/>
    <s v="B-"/>
    <x v="3"/>
  </r>
  <r>
    <s v="WIN"/>
    <x v="7"/>
    <s v="Harper|Kaylee|Avery"/>
    <s v="WINDOW PANEL"/>
    <s v="MP40-4510"/>
    <s v="White"/>
    <s v="42x144&quot;"/>
    <s v="B"/>
    <n v="648"/>
    <n v="10247.65"/>
    <n v="4.6948425797141352E-5"/>
    <n v="0.95401231666534436"/>
    <n v="4334"/>
    <s v="Top 95-100"/>
    <s v="B-"/>
    <x v="3"/>
  </r>
  <r>
    <s v="HHL"/>
    <x v="17"/>
    <s v="Kiawah Island|Kiawah Island|Kiawah Island"/>
    <s v="DUVET&amp;DUVET SET"/>
    <s v="HH12-1854"/>
    <s v="Blue"/>
    <s v="Full/Queen"/>
    <s v="B"/>
    <n v="128"/>
    <n v="10244.08"/>
    <n v="4.6932070254153864E-5"/>
    <n v="0.95405924873559855"/>
    <n v="4335"/>
    <s v="Top 95-100"/>
    <s v="B-"/>
    <x v="3"/>
  </r>
  <r>
    <s v="SHET"/>
    <x v="15"/>
    <s v="Micro Fleece|Micro Fleece|Micro Fleece"/>
    <s v="SHEET/SHEET SET"/>
    <s v="SHET20-748"/>
    <s v="Ivory"/>
    <s v="Cal King"/>
    <s v="B"/>
    <n v="298"/>
    <n v="10236.379999999999"/>
    <n v="4.6896793592808282E-5"/>
    <n v="0.95410614552919137"/>
    <n v="4336"/>
    <s v="Top 95-100"/>
    <s v="B-"/>
    <x v="3"/>
  </r>
  <r>
    <s v="SHET"/>
    <x v="13"/>
    <s v="Cozy Soft|Cozy Soft|Cozy Soft"/>
    <s v="SHEET/SHEET SET"/>
    <s v="ID20-2447"/>
    <s v="White Holiday Trees"/>
    <s v="Twin XL"/>
    <s v="B"/>
    <n v="581"/>
    <n v="10222.26"/>
    <n v="4.6832104442392765E-5"/>
    <n v="0.95415297763363371"/>
    <n v="4337"/>
    <s v="Top 95-100"/>
    <s v="B-"/>
    <x v="3"/>
  </r>
  <r>
    <s v="SHET"/>
    <x v="15"/>
    <s v="Cozy Cotton Flannel|Cozy Cotton Flannel|Cozy Cotton Flannel"/>
    <s v="SHEET/SHEET SET"/>
    <s v="TN20-0110"/>
    <s v="Grey Solid"/>
    <s v="Cal King"/>
    <s v="B"/>
    <n v="349"/>
    <n v="10216.83"/>
    <n v="4.6807227524067248E-5"/>
    <n v="0.95419978486115775"/>
    <n v="4338"/>
    <s v="Top 95-100"/>
    <s v="B-"/>
    <x v="3"/>
  </r>
  <r>
    <s v="BLK"/>
    <x v="5"/>
    <s v="Heated Faux Feathersoft|Heated Faux Feathersoft|Heated Faux Feathersoft"/>
    <s v="ELECT BLANKET"/>
    <s v="ST54-3597"/>
    <s v="Navy"/>
    <s v="Queen"/>
    <s v="ARB-"/>
    <n v="109"/>
    <n v="10215.48"/>
    <n v="4.6801042654870292E-5"/>
    <n v="0.95424658590381262"/>
    <n v="4339"/>
    <s v="Top 95-100"/>
    <s v="B-"/>
    <x v="3"/>
  </r>
  <r>
    <s v="ADUL"/>
    <x v="7"/>
    <s v="Mariposa|Stacia|Millie"/>
    <s v="COMFORTER (SET)"/>
    <s v="MP10-8464"/>
    <s v="Brown"/>
    <s v="Full/Queen"/>
    <s v="TBD"/>
    <n v="246"/>
    <n v="10202.31"/>
    <n v="4.6740705819815588E-5"/>
    <n v="0.9542933266096324"/>
    <n v="4340"/>
    <s v="Top 95-100"/>
    <s v="B-"/>
    <x v="3"/>
  </r>
  <r>
    <s v="BLK"/>
    <x v="7"/>
    <s v="Blair|Dakota|Dakota"/>
    <s v="COMFORTER (SET)"/>
    <s v="MP10-8212"/>
    <s v="Grey"/>
    <s v="King/Cal K"/>
    <s v="B"/>
    <n v="147"/>
    <n v="10197.950000000001"/>
    <n v="4.6720730983001736E-5"/>
    <n v="0.95434004734061539"/>
    <n v="4341"/>
    <s v="Top 95-100"/>
    <s v="B-"/>
    <x v="3"/>
  </r>
  <r>
    <s v="WIN"/>
    <x v="7"/>
    <s v="Rosette|Florah|Bloom"/>
    <s v="WINDOW PANEL"/>
    <s v="MP40-6830"/>
    <s v="Linen"/>
    <s v="50x84&quot;"/>
    <s v="B"/>
    <n v="648"/>
    <n v="10192.4"/>
    <n v="4.6695304298525376E-5"/>
    <n v="0.95438674264491397"/>
    <n v="4342"/>
    <s v="Top 95-100"/>
    <s v="B-"/>
    <x v="3"/>
  </r>
  <r>
    <s v="YOUT"/>
    <x v="18"/>
    <s v="Allison|Mackenzie|Kelly"/>
    <s v="COMFORTER (SET)"/>
    <s v="MZ10-074"/>
    <s v="Yellow"/>
    <s v="Twin/Twin "/>
    <s v="B"/>
    <n v="345"/>
    <n v="10186.540000000001"/>
    <n v="4.6668457384826019E-5"/>
    <n v="0.95443341110229885"/>
    <n v="4343"/>
    <s v="Top 95-100"/>
    <s v="B-"/>
    <x v="3"/>
  </r>
  <r>
    <s v="BLK"/>
    <x v="5"/>
    <s v="Corded Plush|Corded Plush|Corded Plush"/>
    <s v="ELECT BLANKET"/>
    <s v="ST54-0296"/>
    <s v="Brown"/>
    <s v="Queen"/>
    <s v="B"/>
    <n v="128"/>
    <n v="10183.73"/>
    <n v="4.6655583694127171E-5"/>
    <n v="0.95448006668599294"/>
    <n v="4344"/>
    <s v="Top 95-100"/>
    <s v="B-"/>
    <x v="3"/>
  </r>
  <r>
    <s v="WIN"/>
    <x v="7"/>
    <s v="Emilia|Natalie|Lillian"/>
    <s v="WINDOW PANEL"/>
    <s v="MP40-6321"/>
    <s v="Blush"/>
    <s v="50x84&quot;"/>
    <s v="B"/>
    <n v="565"/>
    <n v="10182.48"/>
    <n v="4.6649856963389255E-5"/>
    <n v="0.95452671654295629"/>
    <n v="4345"/>
    <s v="Top 95-100"/>
    <s v="B-"/>
    <x v="3"/>
  </r>
  <r>
    <s v="SHET"/>
    <x v="3"/>
    <s v="Cotton 144TC|Cotton 144TC|Cotton 144TC"/>
    <s v="SHEET/SHEET SET"/>
    <s v="AM20-0354"/>
    <s v="Light Blue"/>
    <s v="Queen"/>
    <s v="B"/>
    <n v="434"/>
    <n v="10163.92"/>
    <n v="4.6564826465392647E-5"/>
    <n v="0.95457328136942166"/>
    <n v="4346"/>
    <s v="Top 95-100"/>
    <s v="B-"/>
    <x v="3"/>
  </r>
  <r>
    <s v="SHET"/>
    <x v="10"/>
    <s v="Microfiber 75GSM|Microfiber 75GSM|Microfiber 75GSM"/>
    <s v="SHEET/SHEET SET"/>
    <s v="CS20-0118"/>
    <s v="Aqua"/>
    <s v="Queen"/>
    <s v="ARB"/>
    <n v="656"/>
    <n v="10162.48"/>
    <n v="4.6558229271582565E-5"/>
    <n v="0.95461983959869323"/>
    <n v="4347"/>
    <s v="Top 95-100"/>
    <s v="B-"/>
    <x v="3"/>
  </r>
  <r>
    <s v="SHET"/>
    <x v="13"/>
    <s v="Cozy Soft|Cozy Soft|Cozy Soft"/>
    <s v="SHEET/SHEET SET"/>
    <s v="ID20-2045"/>
    <s v="Grey Sloths"/>
    <s v="Twin XL"/>
    <s v="B"/>
    <n v="571"/>
    <n v="10159.67"/>
    <n v="4.654535558088373E-5"/>
    <n v="0.95466638495427414"/>
    <n v="4348"/>
    <s v="Top 95-100"/>
    <s v="B-"/>
    <x v="3"/>
  </r>
  <r>
    <s v="WIN"/>
    <x v="7"/>
    <s v="Emilia|Natalie|Lillian"/>
    <s v="VALANCE"/>
    <s v="MP41-4454"/>
    <s v="Champagne"/>
    <s v="50x26&quot;"/>
    <s v="B"/>
    <n v="679"/>
    <n v="10159.59"/>
    <n v="4.6544989070116499E-5"/>
    <n v="0.95471292994334422"/>
    <n v="4349"/>
    <s v="Top 95-100"/>
    <s v="B-"/>
    <x v="3"/>
  </r>
  <r>
    <s v="BLK"/>
    <x v="6"/>
    <s v="Parkston|Hartford|Hartford"/>
    <s v="COMFORTER (SET)"/>
    <s v="MPE10-950"/>
    <s v="Brown"/>
    <s v="King/Cal K"/>
    <s v="B"/>
    <n v="346"/>
    <n v="10156.43"/>
    <n v="4.6530511894811048E-5"/>
    <n v="0.95475946045523907"/>
    <n v="4350"/>
    <s v="Top 95-100"/>
    <s v="B-"/>
    <x v="3"/>
  </r>
  <r>
    <s v="BLK"/>
    <x v="13"/>
    <s v="Malea|Leena|Leena"/>
    <s v="COMFORTER (SET)"/>
    <s v="ID10-2440"/>
    <s v="Pink/White"/>
    <s v="Twin/Twin "/>
    <s v="B"/>
    <n v="336"/>
    <n v="10152.42"/>
    <n v="4.6512140542603805E-5"/>
    <n v="0.9548059725957817"/>
    <n v="4351"/>
    <s v="Top 95-100"/>
    <s v="B-"/>
    <x v="3"/>
  </r>
  <r>
    <s v="LGT"/>
    <x v="1"/>
    <s v="Anzio|Anzio|Anzio"/>
    <s v="LGT-TABLE LAMPS"/>
    <s v="II153-0108"/>
    <s v="Cream"/>
    <s v="See below"/>
    <s v="B-"/>
    <n v="204"/>
    <n v="10147.39"/>
    <n v="4.6489096178114418E-5"/>
    <n v="0.95485246169195981"/>
    <n v="4352"/>
    <s v="Top 95-100"/>
    <s v="B-"/>
    <x v="3"/>
  </r>
  <r>
    <s v="BASI"/>
    <x v="8"/>
    <s v="1.5&quot; Gel Memory Foam|1.5&quot; Gel Memory Foam|1.5&quot; Gel Memory Foam"/>
    <s v="MATT PAD/TOPPER"/>
    <s v="BASI16-0381"/>
    <s v="Blue"/>
    <s v="Twin"/>
    <s v="B"/>
    <n v="375"/>
    <n v="10136.200000000001"/>
    <n v="4.6437830484548579E-5"/>
    <n v="0.95489889952244433"/>
    <n v="4353"/>
    <s v="Top 95-100"/>
    <s v="B-"/>
    <x v="3"/>
  </r>
  <r>
    <s v="ADUL"/>
    <x v="7"/>
    <s v="Dallas|Houston|Caldwell"/>
    <s v="COMFORTER (SET)"/>
    <s v="MP10-8473"/>
    <s v="Grey"/>
    <s v="King"/>
    <s v="TBD"/>
    <n v="125"/>
    <n v="10133.42"/>
    <n v="4.6425094235387448E-5"/>
    <n v="0.95494532461667969"/>
    <n v="4354"/>
    <s v="Top 95-100"/>
    <s v="B-"/>
    <x v="3"/>
  </r>
  <r>
    <s v="YOUT"/>
    <x v="25"/>
    <s v="Brooklyn|Maize|Kay"/>
    <s v="DUVET&amp;DUVET SET"/>
    <s v="UH12-0207"/>
    <s v="Pink"/>
    <s v="Twin/Twin "/>
    <s v="B"/>
    <n v="217"/>
    <n v="10132.84"/>
    <n v="4.6422437032325053E-5"/>
    <n v="0.95499174705371204"/>
    <n v="4355"/>
    <s v="Top 95-100"/>
    <s v="B-"/>
    <x v="3"/>
  </r>
  <r>
    <s v="YOUT"/>
    <x v="25"/>
    <s v="Brooklyn|Maize|Kay"/>
    <s v="SHOWER CURTAIN"/>
    <s v="UH70-2241"/>
    <s v="Ivory"/>
    <s v="70x72&quot;"/>
    <s v="B"/>
    <n v="461"/>
    <n v="10132.81"/>
    <n v="4.6422299590787342E-5"/>
    <n v="0.95503816935330288"/>
    <n v="4356"/>
    <s v="Top 95-100"/>
    <s v="B-"/>
    <x v="3"/>
  </r>
  <r>
    <s v="WIN"/>
    <x v="26"/>
    <s v="Mirage|Elysia|Azalea"/>
    <s v="WINDOW PANEL"/>
    <s v="SS40-0020"/>
    <s v="Charcoal"/>
    <s v="50x95&quot;"/>
    <s v="B"/>
    <n v="428"/>
    <n v="10121.780000000001"/>
    <n v="4.6371766918755959E-5"/>
    <n v="0.95508454112022168"/>
    <n v="4357"/>
    <s v="Top 95-100"/>
    <s v="B-"/>
    <x v="3"/>
  </r>
  <r>
    <s v="YOUT"/>
    <x v="25"/>
    <s v="Brooklyn|Maize|Kay"/>
    <s v="COMFORTER (SET)"/>
    <s v="UH10-2263"/>
    <s v="Navy"/>
    <s v="King/Cal K"/>
    <s v="B"/>
    <n v="112"/>
    <n v="10115.6"/>
    <n v="4.6343453961987691E-5"/>
    <n v="0.95513088457418371"/>
    <n v="4358"/>
    <s v="Top 95-100"/>
    <s v="B-"/>
    <x v="3"/>
  </r>
  <r>
    <s v="ADUL"/>
    <x v="13"/>
    <s v="Callie|Ensley|Kelsey"/>
    <s v="WINDOW PANEL"/>
    <s v="ID40-1772"/>
    <s v="Multi"/>
    <s v="50x84&quot;"/>
    <s v="B"/>
    <n v="474"/>
    <n v="10110.24"/>
    <n v="4.6318897740583491E-5"/>
    <n v="0.95517720347192425"/>
    <n v="4359"/>
    <s v="Top 95-100"/>
    <s v="B-"/>
    <x v="3"/>
  </r>
  <r>
    <s v="WIN"/>
    <x v="26"/>
    <s v="Bentley|Abel|Byron"/>
    <s v="WINDOW PANEL"/>
    <s v="SS40-0061"/>
    <s v="Ivory"/>
    <s v="50x108&quot;"/>
    <s v="B+"/>
    <n v="474"/>
    <n v="10106.07"/>
    <n v="4.6299793366841798E-5"/>
    <n v="0.95522350326529104"/>
    <n v="4360"/>
    <s v="Top 95-100"/>
    <s v="B-"/>
    <x v="3"/>
  </r>
  <r>
    <s v="WIN"/>
    <x v="7"/>
    <s v="Kyler|Suvi|Juno"/>
    <s v="WINDOW PANEL"/>
    <s v="MP40-7970"/>
    <s v="White"/>
    <s v="31x64&quot;"/>
    <s v="B-"/>
    <n v="266"/>
    <n v="10091.39"/>
    <n v="4.6232538641055682E-5"/>
    <n v="0.95526973580393215"/>
    <n v="4361"/>
    <s v="Top 95-100"/>
    <s v="B-"/>
    <x v="3"/>
  </r>
  <r>
    <s v="SHET"/>
    <x v="13"/>
    <s v="Cozy Soft|Cozy Soft|Cozy Soft"/>
    <s v="SHEET/SHEET SET"/>
    <s v="ID20-1537"/>
    <s v="Blue Stars"/>
    <s v="Twin XL"/>
    <s v="B"/>
    <n v="545"/>
    <n v="10085.790000000001"/>
    <n v="4.6206882887349815E-5"/>
    <n v="0.95531594268681952"/>
    <n v="4362"/>
    <s v="Top 95-100"/>
    <s v="B-"/>
    <x v="3"/>
  </r>
  <r>
    <s v="BATH"/>
    <x v="2"/>
    <s v="Splendor|Splendor|Splendor"/>
    <s v="BATH RUG"/>
    <s v="MPS72-555"/>
    <s v="White"/>
    <s v="24x36&quot;"/>
    <s v="A++"/>
    <n v="476"/>
    <n v="10080.459999999999"/>
    <n v="4.6182464107483326E-5"/>
    <n v="0.955362125150927"/>
    <n v="4363"/>
    <s v="Top 95-100"/>
    <s v="B-"/>
    <x v="3"/>
  </r>
  <r>
    <s v="WIN"/>
    <x v="7"/>
    <s v="Aubrey|Whitman|Charlotte"/>
    <s v="WINDOW PANEL"/>
    <s v="MP40-2678"/>
    <s v="Black"/>
    <s v="50x108&quot;"/>
    <s v="B"/>
    <n v="293"/>
    <n v="10080.459999999999"/>
    <n v="4.6182464107483326E-5"/>
    <n v="0.95540830761503448"/>
    <n v="4364"/>
    <s v="Top 95-100"/>
    <s v="B-"/>
    <x v="3"/>
  </r>
  <r>
    <s v="SHET"/>
    <x v="15"/>
    <s v="Soloft Plush|Soloft Plush|Soloft Plush"/>
    <s v="SHEET/SHEET SET"/>
    <s v="BL20-0445"/>
    <s v="Ivory"/>
    <s v="Twin"/>
    <s v="B"/>
    <n v="455"/>
    <n v="10077.14"/>
    <n v="4.616725391064342E-5"/>
    <n v="0.95545447486894508"/>
    <n v="4365"/>
    <s v="Top 95-100"/>
    <s v="B-"/>
    <x v="3"/>
  </r>
  <r>
    <s v="SHET"/>
    <x v="12"/>
    <s v="Cotton Flannel|Cotton Flannel|Cotton Flannel"/>
    <s v="SHEET/SHEET SET"/>
    <s v="WR20-3989"/>
    <s v="Gray Deer Toile"/>
    <s v="Twin"/>
    <s v="B"/>
    <n v="442"/>
    <n v="10072.16"/>
    <n v="4.6144438615383553E-5"/>
    <n v="0.95550061930756047"/>
    <n v="4366"/>
    <s v="Top 95-100"/>
    <s v="B-"/>
    <x v="3"/>
  </r>
  <r>
    <s v="LGT"/>
    <x v="1"/>
    <s v="Bryson|Bryson|Bryson"/>
    <s v="LGT-TABLE LAMPS"/>
    <s v="II153-0148"/>
    <s v="Gold"/>
    <s v="See below"/>
    <s v="B-"/>
    <n v="188"/>
    <n v="10060.07"/>
    <n v="4.6089049675686408E-5"/>
    <n v="0.95554670835723621"/>
    <n v="4367"/>
    <s v="Top 95-100"/>
    <s v="B-"/>
    <x v="3"/>
  </r>
  <r>
    <s v="YOUT"/>
    <x v="13"/>
    <s v="Felicia|Isabel|Alyssa"/>
    <s v="COMFORTER (SET)"/>
    <s v="ID10-1905"/>
    <s v="Teal"/>
    <s v="Twin/Twin "/>
    <s v="A"/>
    <n v="311"/>
    <n v="10057.469999999999"/>
    <n v="4.6077138075751536E-5"/>
    <n v="0.95559278549531201"/>
    <n v="4368"/>
    <s v="Top 95-100"/>
    <s v="B-"/>
    <x v="3"/>
  </r>
  <r>
    <s v="WIN"/>
    <x v="7"/>
    <s v="Harper|Kaylee|Avery"/>
    <s v="WINDOW PANEL"/>
    <s v="MP40-4525"/>
    <s v="Cream"/>
    <s v="42x84&quot;"/>
    <s v="B+"/>
    <n v="513"/>
    <n v="10056.64"/>
    <n v="4.6073335526541559E-5"/>
    <n v="0.95563885883083854"/>
    <n v="4369"/>
    <s v="Top 95-100"/>
    <s v="B-"/>
    <x v="3"/>
  </r>
  <r>
    <s v="BLK"/>
    <x v="7"/>
    <s v="Arya|Nova|Alivia"/>
    <s v="COMFORTER (SET)"/>
    <s v="MP10-5060"/>
    <s v="Blush"/>
    <s v="Twin"/>
    <s v="B"/>
    <n v="273"/>
    <n v="10047.33"/>
    <n v="4.6030682836005551E-5"/>
    <n v="0.95568488951367458"/>
    <n v="4370"/>
    <s v="Top 95-100"/>
    <s v="B-"/>
    <x v="3"/>
  </r>
  <r>
    <s v="BASI"/>
    <x v="8"/>
    <s v="Year Round Warmth|Year Round Warmth|Year Round Warmth"/>
    <s v="COMFORTER (SET)"/>
    <s v="BASI10-0290"/>
    <s v="White"/>
    <s v="Twin"/>
    <s v="B"/>
    <n v="269"/>
    <n v="10044.56"/>
    <n v="4.6017992400690322E-5"/>
    <n v="0.95573090750607526"/>
    <n v="4371"/>
    <s v="Top 95-100"/>
    <s v="B-"/>
    <x v="3"/>
  </r>
  <r>
    <s v="BLK"/>
    <x v="12"/>
    <s v="Bloomington|Bloomington|Bloomington"/>
    <s v="THROW"/>
    <s v="WR50-3970"/>
    <s v="Tan"/>
    <s v="50x60&quot;"/>
    <s v="B"/>
    <n v="416"/>
    <n v="10038.42"/>
    <n v="4.5989862699305672E-5"/>
    <n v="0.95577689736877458"/>
    <n v="4372"/>
    <s v="Top 95-100"/>
    <s v="B-"/>
    <x v="3"/>
  </r>
  <r>
    <s v="BLK"/>
    <x v="15"/>
    <s v="Microfleece|Microfleece|Microfleece"/>
    <s v="BLANKET"/>
    <s v="TN51-0556"/>
    <s v="Blue"/>
    <s v="King"/>
    <s v="B"/>
    <n v="604"/>
    <n v="10032.98"/>
    <n v="4.5964939967134248E-5"/>
    <n v="0.95582286230874169"/>
    <n v="4373"/>
    <s v="Top 95-100"/>
    <s v="B-"/>
    <x v="3"/>
  </r>
  <r>
    <s v="YOUT"/>
    <x v="10"/>
    <s v="Colin|Colin|Colin"/>
    <s v="COMFORTER (SET)"/>
    <s v="CS10-1621"/>
    <s v="Navy"/>
    <s v="Twin"/>
    <s v="ARB-"/>
    <n v="277"/>
    <n v="10032.94"/>
    <n v="4.5964756711750636E-5"/>
    <n v="0.9558688270654534"/>
    <n v="4374"/>
    <s v="Top 95-100"/>
    <s v="B-"/>
    <x v="3"/>
  </r>
  <r>
    <s v="BLK"/>
    <x v="5"/>
    <s v="Dream Soft Heated|Dream Soft Heated|Dream Soft Heated"/>
    <s v="ELECT BLANKET"/>
    <s v="ST54-3589"/>
    <s v="Sage"/>
    <s v="Queen"/>
    <s v="TBD"/>
    <n v="134"/>
    <n v="10018.459999999999"/>
    <n v="4.5898418262882588E-5"/>
    <n v="0.95591472548371625"/>
    <n v="4375"/>
    <s v="Top 95-100"/>
    <s v="B-"/>
    <x v="3"/>
  </r>
  <r>
    <s v="ADUL"/>
    <x v="7"/>
    <s v="Jolene|Rita|Honey"/>
    <s v="DUVET&amp;DUVET SET"/>
    <s v="MP12-8493"/>
    <s v="Dark Grey/Plum"/>
    <s v="King/Cal K"/>
    <s v="B"/>
    <n v="236"/>
    <n v="10012.620000000001"/>
    <n v="4.587166297687504E-5"/>
    <n v="0.95596059714669313"/>
    <n v="4376"/>
    <s v="Top 95-100"/>
    <s v="B-"/>
    <x v="3"/>
  </r>
  <r>
    <s v="SHET"/>
    <x v="7"/>
    <s v="300 Thread Count Organic Cotton|300 Thread Count Organic Cotton|300 Thread"/>
    <s v="SHEET/SHEET SET"/>
    <s v="MP20-8254"/>
    <s v="Ivory"/>
    <s v="King"/>
    <s v="B"/>
    <n v="268"/>
    <n v="10007.76"/>
    <n v="4.5849397447766018E-5"/>
    <n v="0.95600644654414091"/>
    <n v="4377"/>
    <s v="Top 95-100"/>
    <s v="B-"/>
    <x v="3"/>
  </r>
  <r>
    <s v="ADUL"/>
    <x v="1"/>
    <s v="Kara|Kara|Kara"/>
    <s v="DUVET&amp;DUVET SET"/>
    <s v="II12-1272"/>
    <s v="Gray"/>
    <s v="Full/Queen"/>
    <s v="B"/>
    <n v="162"/>
    <n v="10002.07"/>
    <n v="4.5823329369447011E-5"/>
    <n v="0.95605226987351033"/>
    <n v="4378"/>
    <s v="Top 95-100"/>
    <s v="B-"/>
    <x v="3"/>
  </r>
  <r>
    <s v="BLK"/>
    <x v="3"/>
    <s v="Kyla|Yuna|Raya"/>
    <s v="COMFORTER (SET)"/>
    <s v="AM10-0262"/>
    <s v="Blue"/>
    <s v="Twin/Twin "/>
    <s v="B"/>
    <n v="403"/>
    <n v="9992.65"/>
    <n v="4.5780172726606054E-5"/>
    <n v="0.95609805004623694"/>
    <n v="4379"/>
    <s v="Top 95-100"/>
    <s v="B-"/>
    <x v="3"/>
  </r>
  <r>
    <s v="BLK"/>
    <x v="7"/>
    <s v="Zuri|Marselle|Marselle"/>
    <s v="NORMAL PILLOW"/>
    <s v="MP30-1914"/>
    <s v="Brown"/>
    <s v="20x20&quot;"/>
    <s v="B"/>
    <n v="693"/>
    <n v="9990.24"/>
    <n v="4.5769131589743349E-5"/>
    <n v="0.95614381917782665"/>
    <n v="4380"/>
    <s v="Top 95-100"/>
    <s v="B-"/>
    <x v="3"/>
  </r>
  <r>
    <s v="BASI"/>
    <x v="7"/>
    <s v="Haven Plush|Haven Plush|Haven Plush"/>
    <s v="MATT PAD/TOPPER"/>
    <s v="CO16-375"/>
    <s v="White"/>
    <s v="Cal King"/>
    <s v="EXB"/>
    <n v="319"/>
    <n v="9981.51"/>
    <n v="4.5729136102269736E-5"/>
    <n v="0.95618954831392888"/>
    <n v="4381"/>
    <s v="Top 95-100"/>
    <s v="B-"/>
    <x v="3"/>
  </r>
  <r>
    <s v="ADUL"/>
    <x v="3"/>
    <s v="Camden|Reese|Leighton"/>
    <s v="COMFORTER (SET)"/>
    <s v="AM10-0064"/>
    <s v="Neutral"/>
    <s v="Twin/Twin "/>
    <s v="A"/>
    <n v="502"/>
    <n v="9979.7099999999991"/>
    <n v="4.5720889610007129E-5"/>
    <n v="0.95623526920353885"/>
    <n v="4382"/>
    <s v="Top 95-100"/>
    <s v="B-"/>
    <x v="3"/>
  </r>
  <r>
    <s v="BATH"/>
    <x v="7"/>
    <s v="Lasso|Copula|Braide"/>
    <s v="BATH RUG"/>
    <s v="MP72-5830"/>
    <s v="Charcoal"/>
    <s v="24x44&quot;"/>
    <s v="B"/>
    <n v="560"/>
    <n v="9966.06"/>
    <n v="4.5658353710349065E-5"/>
    <n v="0.95628092755724925"/>
    <n v="4383"/>
    <s v="Top 95-100"/>
    <s v="B-"/>
    <x v="3"/>
  </r>
  <r>
    <s v="WIN"/>
    <x v="7"/>
    <s v="Elena|Juline|Gail"/>
    <s v="VALANCE"/>
    <s v="MP41-4955"/>
    <s v="Bronze"/>
    <s v="38x46&quot;"/>
    <s v="B"/>
    <n v="775"/>
    <n v="9954.84"/>
    <n v="4.5606950575245515E-5"/>
    <n v="0.95632653450782446"/>
    <n v="4384"/>
    <s v="Top 95-100"/>
    <s v="B-"/>
    <x v="3"/>
  </r>
  <r>
    <s v="BLK"/>
    <x v="5"/>
    <s v="Corded Plush|Corded Plush|Corded Plush"/>
    <s v="ELECT BLANKET"/>
    <s v="ST54-0286"/>
    <s v="Grey"/>
    <s v="Twin"/>
    <s v="B"/>
    <n v="194"/>
    <n v="9953.77"/>
    <n v="4.5602048493733858E-5"/>
    <n v="0.95637213655631814"/>
    <n v="4385"/>
    <s v="Top 95-100"/>
    <s v="B-"/>
    <x v="3"/>
  </r>
  <r>
    <s v="SHET"/>
    <x v="7"/>
    <s v="3M Microcell|3M Microcell|3M Microcell"/>
    <s v="SHEET/SHEET SET"/>
    <s v="MP20-1193"/>
    <s v="Khaki"/>
    <s v="King"/>
    <s v="B"/>
    <n v="453"/>
    <n v="9945.42"/>
    <n v="4.5563793932404558E-5"/>
    <n v="0.95641770035025053"/>
    <n v="4386"/>
    <s v="Top 95-100"/>
    <s v="B-"/>
    <x v="3"/>
  </r>
  <r>
    <s v="BLK"/>
    <x v="13"/>
    <s v="Malea|Leena|Leena"/>
    <s v="COMFORTER (SET)"/>
    <s v="ID10-2442"/>
    <s v="Pink/White"/>
    <s v="King/Cal K"/>
    <s v="B"/>
    <n v="224"/>
    <n v="9941.92"/>
    <n v="4.5547759086338393E-5"/>
    <n v="0.95646324810933692"/>
    <n v="4387"/>
    <s v="Top 95-100"/>
    <s v="B-"/>
    <x v="3"/>
  </r>
  <r>
    <s v="TOWL"/>
    <x v="2"/>
    <s v="Turkish|Turkish|Turkish"/>
    <s v="BATH TOWEL"/>
    <s v="MPS73-533"/>
    <s v="Grey"/>
    <s v="35x70&quot; - 2"/>
    <s v="NEW"/>
    <n v="261"/>
    <n v="9935.8799999999992"/>
    <n v="4.5520087523412764E-5"/>
    <n v="0.95650876819686037"/>
    <n v="4388"/>
    <s v="Top 95-100"/>
    <s v="B-"/>
    <x v="3"/>
  </r>
  <r>
    <s v="WIN"/>
    <x v="7"/>
    <s v="Amherst|Eastridge|Salem"/>
    <s v="WINDOW PANEL"/>
    <s v="MP40-2224"/>
    <s v="Red"/>
    <s v="50x84&quot;"/>
    <s v="B"/>
    <n v="600"/>
    <n v="9921.31"/>
    <n v="4.5453336749931597E-5"/>
    <n v="0.95655422153361025"/>
    <n v="4389"/>
    <s v="Top 95-100"/>
    <s v="B-"/>
    <x v="3"/>
  </r>
  <r>
    <s v="LGT"/>
    <x v="1"/>
    <s v="Glendale|Glendale|Glendale"/>
    <s v="LGT-TABLE LAMPS"/>
    <s v="MT153-0051"/>
    <s v="Grey"/>
    <s v="See below"/>
    <s v="B"/>
    <n v="217"/>
    <n v="9910.41"/>
    <n v="4.5403399657896952E-5"/>
    <n v="0.95659962493326811"/>
    <n v="4390"/>
    <s v="Top 95-100"/>
    <s v="B-"/>
    <x v="3"/>
  </r>
  <r>
    <s v="WIN"/>
    <x v="7"/>
    <s v="Harper|Kaylee|Avery"/>
    <s v="WINDOW PANEL"/>
    <s v="MP40-4501"/>
    <s v="Taupe"/>
    <s v="42x84&quot;"/>
    <s v="B"/>
    <n v="463"/>
    <n v="9893.2000000000007"/>
    <n v="4.5324554029097293E-5"/>
    <n v="0.95664494948729717"/>
    <n v="4391"/>
    <s v="Top 95-100"/>
    <s v="B-"/>
    <x v="3"/>
  </r>
  <r>
    <s v="SHET"/>
    <x v="7"/>
    <s v="Peached Percale|Peached Percale|Peached Percale"/>
    <s v="SHEET/SHEET SET"/>
    <s v="MP20-5390"/>
    <s v="Grey"/>
    <s v="Queen"/>
    <s v="B"/>
    <n v="303"/>
    <n v="9892.7999999999993"/>
    <n v="4.5322721475261157E-5"/>
    <n v="0.95669027220877245"/>
    <n v="4392"/>
    <s v="Top 95-100"/>
    <s v="B-"/>
    <x v="3"/>
  </r>
  <r>
    <s v="YOUT"/>
    <x v="25"/>
    <s v="Adrian|Blaire|Maren"/>
    <s v="COMFORTER (SET)"/>
    <s v="UH10-2528"/>
    <s v="Gray"/>
    <s v="King/Cal K"/>
    <s v="TBD"/>
    <n v="192"/>
    <n v="9886.82"/>
    <n v="4.5295324795410957E-5"/>
    <n v="0.95673556753356781"/>
    <n v="4393"/>
    <s v="Top 95-100"/>
    <s v="B-"/>
    <x v="3"/>
  </r>
  <r>
    <s v="WIN"/>
    <x v="1"/>
    <s v="Imani|Imani|Imani"/>
    <s v="WINDOW PANEL"/>
    <s v="II40-1344"/>
    <s v="White/Navy"/>
    <s v="50x108&quot;"/>
    <s v="TBD"/>
    <n v="292"/>
    <n v="9885.7800000000007"/>
    <n v="4.5290560155437011E-5"/>
    <n v="0.95678085809372326"/>
    <n v="4394"/>
    <s v="Top 95-100"/>
    <s v="B-"/>
    <x v="3"/>
  </r>
  <r>
    <s v="BLK"/>
    <x v="1"/>
    <s v="Bree Knit|Bree Knit|Bree Knit"/>
    <s v="BLANKET"/>
    <s v="II51-1136"/>
    <s v="Grey"/>
    <s v="Full/Queen"/>
    <s v="B"/>
    <n v="249"/>
    <n v="9881.11"/>
    <n v="4.5269165089400155E-5"/>
    <n v="0.95682612725881266"/>
    <n v="4395"/>
    <s v="Top 95-100"/>
    <s v="B-"/>
    <x v="3"/>
  </r>
  <r>
    <s v="YOUT"/>
    <x v="13"/>
    <s v="Cassie|Bridget|Rachel"/>
    <s v="DUVET&amp;DUVET SET"/>
    <s v="ID12-2359"/>
    <s v="Blush Multi"/>
    <s v="Full/Queen"/>
    <s v="B"/>
    <n v="262"/>
    <n v="9876.18"/>
    <n v="4.5246578863369802E-5"/>
    <n v="0.95687137383767606"/>
    <n v="4396"/>
    <s v="Top 95-100"/>
    <s v="B-"/>
    <x v="3"/>
  </r>
  <r>
    <s v="BLK"/>
    <x v="5"/>
    <s v="Freya AZ|Freya AZ|Freya AZ"/>
    <s v="ELECT BLANKET"/>
    <s v="ST54-0216"/>
    <s v="Smoke Grey"/>
    <s v="Queen"/>
    <s v="ARB"/>
    <n v="128"/>
    <n v="9875.2000000000007"/>
    <n v="4.5242089106471277E-5"/>
    <n v="0.95691661592678257"/>
    <n v="4397"/>
    <s v="Top 95-100"/>
    <s v="B-"/>
    <x v="3"/>
  </r>
  <r>
    <s v="ART"/>
    <x v="7"/>
    <s v="Quad|Asher|Jade"/>
    <s v="DECO ACCENTS"/>
    <s v="MP167-0093"/>
    <s v="Black/Gold"/>
    <s v="See below"/>
    <s v="B"/>
    <n v="276"/>
    <n v="9869.07"/>
    <n v="4.5214005218932523E-5"/>
    <n v="0.95696182993200152"/>
    <n v="4398"/>
    <s v="Top 95-100"/>
    <s v="B-"/>
    <x v="3"/>
  </r>
  <r>
    <s v="BLK"/>
    <x v="5"/>
    <s v="Waterproof|Waterproof|Waterproof"/>
    <s v="ELEC MATT PAD"/>
    <s v="ST55-0114"/>
    <s v="White"/>
    <s v="Twin"/>
    <s v="B"/>
    <n v="201"/>
    <n v="9868.35"/>
    <n v="4.5210706622027481E-5"/>
    <n v="0.95700704063862352"/>
    <n v="4399"/>
    <s v="Top 95-100"/>
    <s v="B-"/>
    <x v="3"/>
  </r>
  <r>
    <s v="BASI"/>
    <x v="7"/>
    <s v="Quiet Nights|Ensure|Ensure"/>
    <s v="MATT PAD/TOPPER"/>
    <s v="BASI16-0032"/>
    <s v="White"/>
    <s v="Twin"/>
    <s v="B"/>
    <n v="544"/>
    <n v="9866.0300000000007"/>
    <n v="4.5200077809777909E-5"/>
    <n v="0.95705224071643324"/>
    <n v="4400"/>
    <s v="Top 95-100"/>
    <s v="B-"/>
    <x v="3"/>
  </r>
  <r>
    <s v="TOWL"/>
    <x v="3"/>
    <s v="Premium Turkish Cotton|Premium Turkish Cotton|Premium Turkish Cotton"/>
    <s v="BATH TOWEL"/>
    <s v="AM73-0233"/>
    <s v="Seafoam"/>
    <s v="6-Piece"/>
    <s v="NEW"/>
    <n v="483"/>
    <n v="9862.9599999999991"/>
    <n v="4.5186012959085571E-5"/>
    <n v="0.95709742672939235"/>
    <n v="4401"/>
    <s v="Top 95-100"/>
    <s v="B-"/>
    <x v="3"/>
  </r>
  <r>
    <s v="BASI"/>
    <x v="13"/>
    <s v="Dream Puff|Dream Puff|Dream Puff"/>
    <s v="COMFORTER (SET)"/>
    <s v="ID10-2314"/>
    <s v="Grey"/>
    <s v="Full/Queen"/>
    <s v="TBD"/>
    <n v="231"/>
    <n v="9861.08"/>
    <n v="4.5177399956055747E-5"/>
    <n v="0.95714260412934837"/>
    <n v="4402"/>
    <s v="Top 95-100"/>
    <s v="B-"/>
    <x v="3"/>
  </r>
  <r>
    <s v="YOUT"/>
    <x v="25"/>
    <s v="Dune|Toren|Ryland"/>
    <s v="COVERLET&amp;BEDSPR"/>
    <s v="UH13-2526"/>
    <s v="Natural"/>
    <s v="King/Cal K"/>
    <s v="TBD"/>
    <n v="229"/>
    <n v="9854.86"/>
    <n v="4.5148903743903873E-5"/>
    <n v="0.95718775303309223"/>
    <n v="4403"/>
    <s v="Top 95-100"/>
    <s v="B-"/>
    <x v="3"/>
  </r>
  <r>
    <s v="SHET"/>
    <x v="10"/>
    <s v="Cotton 144TC|Cotton 144TC|Cotton 144TC"/>
    <s v="SHEET/SHEET SET"/>
    <s v="CS20-1724"/>
    <s v="Pink"/>
    <s v="Twin"/>
    <s v="ARB"/>
    <n v="590"/>
    <n v="9853"/>
    <n v="4.5140382368565845E-5"/>
    <n v="0.95723289341546081"/>
    <n v="4404"/>
    <s v="Top 95-100"/>
    <s v="B-"/>
    <x v="3"/>
  </r>
  <r>
    <s v="SHET"/>
    <x v="9"/>
    <s v="600 Thread Count|600 Thread Count|600 Thread Count"/>
    <s v="SHEET/SHEET SET"/>
    <s v="BR20-1922"/>
    <s v="Teal"/>
    <s v="Cal King"/>
    <s v="B"/>
    <n v="275"/>
    <n v="9852.94"/>
    <n v="4.5140107485490429E-5"/>
    <n v="0.95727803352294627"/>
    <n v="4405"/>
    <s v="Top 95-100"/>
    <s v="B-"/>
    <x v="3"/>
  </r>
  <r>
    <s v="SHET"/>
    <x v="33"/>
    <s v="400TC Liquid Cotton"/>
    <s v="SHEET/SHEET SET"/>
    <s v="BRP20-0080C"/>
    <s v="Tan"/>
    <s v="King"/>
    <s v="EXB"/>
    <n v="243"/>
    <n v="9841.5"/>
    <n v="4.5087696445777002E-5"/>
    <n v="0.957323121219392"/>
    <n v="4406"/>
    <s v="Top 95-100"/>
    <s v="B-"/>
    <x v="3"/>
  </r>
  <r>
    <s v="HHL"/>
    <x v="17"/>
    <s v="Maya Bay|Maya Bay|Maya Bay"/>
    <s v="DUVET&amp;DUVET SET"/>
    <s v="HH12-1226"/>
    <s v="White"/>
    <s v="Full/Queen"/>
    <s v="B+"/>
    <n v="95"/>
    <n v="9824.09"/>
    <n v="4.5007934540059276E-5"/>
    <n v="0.9573681291539321"/>
    <n v="4407"/>
    <s v="Top 95-100"/>
    <s v="B-"/>
    <x v="3"/>
  </r>
  <r>
    <s v="SHET"/>
    <x v="6"/>
    <s v="Satin|Satin|Satin"/>
    <s v="SHEET/SHEET SET"/>
    <s v="MPE20-775"/>
    <s v="Blush"/>
    <s v="Cal King"/>
    <s v="B"/>
    <n v="453"/>
    <n v="9811.2000000000007"/>
    <n v="4.4948880492689864E-5"/>
    <n v="0.95741307803442477"/>
    <n v="4408"/>
    <s v="Top 95-100"/>
    <s v="B-"/>
    <x v="3"/>
  </r>
  <r>
    <s v="ADUL"/>
    <x v="7"/>
    <s v="Neko|Penelope|Astrid"/>
    <s v="COMFORTER (SET)"/>
    <s v="MP10-8317"/>
    <s v="Lilac"/>
    <s v="King/Cal K"/>
    <s v="TBD"/>
    <n v="210"/>
    <n v="9810.77"/>
    <n v="4.4946910497316024E-5"/>
    <n v="0.95745802494492205"/>
    <n v="4409"/>
    <s v="Top 95-100"/>
    <s v="B-"/>
    <x v="3"/>
  </r>
  <r>
    <s v="SHET"/>
    <x v="10"/>
    <s v="Cotton 144TC|Cotton 144TC|Cotton 144TC"/>
    <s v="SHEET/SHEET SET"/>
    <s v="CS20-0577"/>
    <s v="Diamond Grey"/>
    <s v="Twin XL"/>
    <s v="ARB-"/>
    <n v="581"/>
    <n v="9810.23"/>
    <n v="4.4944436549637235E-5"/>
    <n v="0.95750296938147172"/>
    <n v="4410"/>
    <s v="Top 95-100"/>
    <s v="B-"/>
    <x v="3"/>
  </r>
  <r>
    <s v="SHET"/>
    <x v="10"/>
    <s v="Microfiber Coolmax|Microfiber Coolmax|Microfiber Coolmax"/>
    <s v="SHEET/SHEET SET"/>
    <s v="CS20-1356"/>
    <s v="Teal"/>
    <s v="Full"/>
    <s v="ARB"/>
    <n v="561"/>
    <n v="9806.56"/>
    <n v="4.4927622868190712E-5"/>
    <n v="0.95754789700433995"/>
    <n v="4411"/>
    <s v="Top 95-100"/>
    <s v="B-"/>
    <x v="3"/>
  </r>
  <r>
    <s v="BLK"/>
    <x v="5"/>
    <s v="Fleece to Sherpa|Fleece to Sherpa|Fleece to Sherpa"/>
    <s v="ELECT BLANKET"/>
    <s v="ST54-0080"/>
    <s v="Ivory"/>
    <s v="50x60&quot;"/>
    <s v="B"/>
    <n v="303"/>
    <n v="9805.69"/>
    <n v="4.4923637063597123E-5"/>
    <n v="0.9575928206414035"/>
    <n v="4412"/>
    <s v="Top 95-100"/>
    <s v="B-"/>
    <x v="3"/>
  </r>
  <r>
    <s v="YOUT"/>
    <x v="25"/>
    <s v="Brooklyn|Maize|Kay"/>
    <s v="COMFORTER (SET)"/>
    <s v="UH10-2161"/>
    <s v="Grey"/>
    <s v="King/Cal K"/>
    <s v="B"/>
    <n v="114"/>
    <n v="9804.85"/>
    <n v="4.4919788700541239E-5"/>
    <n v="0.95763774043010408"/>
    <n v="4413"/>
    <s v="Top 95-100"/>
    <s v="B-"/>
    <x v="3"/>
  </r>
  <r>
    <s v="BLK"/>
    <x v="1"/>
    <s v="Bree Knit|Bree Knit|Bree Knit"/>
    <s v="BLANKET"/>
    <s v="II51-1310"/>
    <s v="Light Blue"/>
    <s v="King"/>
    <s v="B"/>
    <n v="213"/>
    <n v="9798.16"/>
    <n v="4.4889139237631899E-5"/>
    <n v="0.95768262956934169"/>
    <n v="4414"/>
    <s v="Top 95-100"/>
    <s v="B-"/>
    <x v="3"/>
  </r>
  <r>
    <s v="SHET"/>
    <x v="15"/>
    <s v="Micro Fleece|Micro Fleece|Micro Fleece"/>
    <s v="SHEET/SHEET SET"/>
    <s v="PC20-124"/>
    <s v="Ivory"/>
    <s v="Twin"/>
    <s v="B"/>
    <n v="409"/>
    <n v="9792.8799999999992"/>
    <n v="4.486494952699493E-5"/>
    <n v="0.95772749451886874"/>
    <n v="4415"/>
    <s v="Top 95-100"/>
    <s v="B-"/>
    <x v="3"/>
  </r>
  <r>
    <s v="YOUT"/>
    <x v="18"/>
    <s v="Rosalie|Jenna|Audrey"/>
    <s v="COMFORTER (SET)"/>
    <s v="MZ10-0653"/>
    <s v="Black/Gold"/>
    <s v="Full/Queen"/>
    <s v="B"/>
    <n v="225"/>
    <n v="9785.93"/>
    <n v="4.4833108904092113E-5"/>
    <n v="0.95777232762777287"/>
    <n v="4416"/>
    <s v="Top 95-100"/>
    <s v="B-"/>
    <x v="3"/>
  </r>
  <r>
    <s v="SHET"/>
    <x v="10"/>
    <s v="Cotton 144TC|Cotton 144TC|Cotton 144TC"/>
    <s v="SHEET/SHEET SET"/>
    <s v="CS20-1649"/>
    <s v="Scales"/>
    <s v="Twin XL"/>
    <s v="ARB"/>
    <n v="597"/>
    <n v="9782.86"/>
    <n v="4.4819044053399789E-5"/>
    <n v="0.95781714667182627"/>
    <n v="4417"/>
    <s v="Top 95-100"/>
    <s v="B-"/>
    <x v="3"/>
  </r>
  <r>
    <s v="SHET"/>
    <x v="12"/>
    <s v="Cotton Flannel|Cotton Flannel|Cotton Flannel"/>
    <s v="SHEET/SHEET SET"/>
    <s v="WR20-3987"/>
    <s v="Green Trees &amp; Trucks"/>
    <s v="King"/>
    <s v="B"/>
    <n v="280"/>
    <n v="9776.4"/>
    <n v="4.4789448308946221E-5"/>
    <n v="0.95786193612013526"/>
    <n v="4418"/>
    <s v="Top 95-100"/>
    <s v="B-"/>
    <x v="3"/>
  </r>
  <r>
    <s v="BASI"/>
    <x v="7"/>
    <s v="Coleman|Campbell|Campbell"/>
    <s v="BLANKET"/>
    <s v="MP51-8138"/>
    <s v="Burgundy"/>
    <s v="Full/Queen"/>
    <s v="B"/>
    <n v="377"/>
    <n v="9771.41"/>
    <n v="4.4766587199840453E-5"/>
    <n v="0.95790670270733513"/>
    <n v="4419"/>
    <s v="Top 95-100"/>
    <s v="B-"/>
    <x v="3"/>
  </r>
  <r>
    <s v="TOWL"/>
    <x v="10"/>
    <s v="Zero Twist"/>
    <s v="BATH TOWEL"/>
    <s v="CS73-0799"/>
    <s v="Aqua"/>
    <s v="28x54&quot;"/>
    <s v="ARB"/>
    <n v="492"/>
    <n v="9765.16"/>
    <n v="4.4737953546150862E-5"/>
    <n v="0.95795144066088134"/>
    <n v="4420"/>
    <s v="Top 95-100"/>
    <s v="B-"/>
    <x v="3"/>
  </r>
  <r>
    <s v="WIN"/>
    <x v="7"/>
    <s v="Averil|Vina|Layla"/>
    <s v="WINDOW PANEL"/>
    <s v="MP40-3007"/>
    <s v="White"/>
    <s v="50x63&quot;"/>
    <s v="B+"/>
    <n v="606"/>
    <n v="9761.73"/>
    <n v="4.4722239397006013E-5"/>
    <n v="0.95799616290027834"/>
    <n v="4421"/>
    <s v="Top 95-100"/>
    <s v="B-"/>
    <x v="3"/>
  </r>
  <r>
    <s v="ADUL"/>
    <x v="10"/>
    <s v="Vixie|Lacey|Lacey"/>
    <s v="COMFORTER (SET)"/>
    <s v="CS10-0096-1"/>
    <s v="Aqua/Light Gray"/>
    <s v="Full/Queen"/>
    <s v="ARB"/>
    <n v="406"/>
    <n v="9755.33"/>
    <n v="4.4692918535627874E-5"/>
    <n v="0.95804085581881393"/>
    <n v="4422"/>
    <s v="Top 95-100"/>
    <s v="B-"/>
    <x v="3"/>
  </r>
  <r>
    <s v="YOUT"/>
    <x v="24"/>
    <s v="Alicia|Mia|Natalie"/>
    <s v="COMFORTER (SET)"/>
    <s v="MZK10-263"/>
    <s v="White"/>
    <s v="Twin"/>
    <s v="B"/>
    <n v="210"/>
    <n v="9752.9"/>
    <n v="4.4681785771073359E-5"/>
    <n v="0.95808553760458504"/>
    <n v="4423"/>
    <s v="Top 95-100"/>
    <s v="B-"/>
    <x v="3"/>
  </r>
  <r>
    <s v="BLK"/>
    <x v="9"/>
    <s v="Bailey (Heated long fur)|Bailey (Heated long fur)|Bailey (Heated long fur)"/>
    <s v="ELECT BLANKET"/>
    <s v="BR54-0823"/>
    <s v="Grey"/>
    <s v="50x60&quot;"/>
    <s v="ARB-"/>
    <n v="284"/>
    <n v="9745.2999999999993"/>
    <n v="4.4646967248186818E-5"/>
    <n v="0.95813018457183319"/>
    <n v="4424"/>
    <s v="Top 95-100"/>
    <s v="B-"/>
    <x v="3"/>
  </r>
  <r>
    <s v="BATH"/>
    <x v="7"/>
    <s v="Tufted Pearl Channel|Tufted Pearl Channel|Tufted Pearl Channel"/>
    <s v="BATH RUG"/>
    <s v="MP72-5112"/>
    <s v="Blush"/>
    <s v="21x34&quot;"/>
    <s v="B"/>
    <n v="477"/>
    <n v="9731.64"/>
    <n v="4.4584385534682845E-5"/>
    <n v="0.95817476895736786"/>
    <n v="4425"/>
    <s v="Top 95-100"/>
    <s v="B-"/>
    <x v="3"/>
  </r>
  <r>
    <s v="BLK"/>
    <x v="5"/>
    <s v="Freya AZ|Freya AZ|Freya AZ"/>
    <s v="ELECT BLANKET"/>
    <s v="ST54-0062"/>
    <s v="Creme White"/>
    <s v="Queen"/>
    <s v="ARB"/>
    <n v="131"/>
    <n v="9729.2000000000007"/>
    <n v="4.4573206956282435E-5"/>
    <n v="0.95821934216432414"/>
    <n v="4426"/>
    <s v="Top 95-100"/>
    <s v="B-"/>
    <x v="3"/>
  </r>
  <r>
    <s v="SHET"/>
    <x v="13"/>
    <s v="Cotton Blend Jersey Knit|Cotton Blend Jersey Knit|Cotton Blend Jersey Knit"/>
    <s v="SHEET/SHEET SET"/>
    <s v="ID20-2464"/>
    <s v="Blush"/>
    <s v="Queen"/>
    <s v="B"/>
    <n v="355"/>
    <n v="9700.1200000000008"/>
    <n v="4.4439980292395509E-5"/>
    <n v="0.95826378214461649"/>
    <n v="4427"/>
    <s v="Top 95-100"/>
    <s v="B-"/>
    <x v="3"/>
  </r>
  <r>
    <s v="WIN"/>
    <x v="7"/>
    <s v="Harper|Kaylee|Avery"/>
    <s v="WINDOW PANEL"/>
    <s v="MP40-4504"/>
    <s v="Grey"/>
    <s v="42x144&quot;"/>
    <s v="B"/>
    <n v="534"/>
    <n v="9687.24"/>
    <n v="4.4380972058871999E-5"/>
    <n v="0.95830816311667533"/>
    <n v="4428"/>
    <s v="Top 95-100"/>
    <s v="B-"/>
    <x v="3"/>
  </r>
  <r>
    <s v="SHET"/>
    <x v="13"/>
    <s v="Cozy Soft|Cozy Soft|Cozy Soft"/>
    <s v="SHEET/SHEET SET"/>
    <s v="ID20-1751"/>
    <s v="Pink/Grey Hedgehogs"/>
    <s v="Full"/>
    <s v="B"/>
    <n v="443"/>
    <n v="9685.31"/>
    <n v="4.4372129986612648E-5"/>
    <n v="0.95835253524666197"/>
    <n v="4429"/>
    <s v="Top 95-100"/>
    <s v="B-"/>
    <x v="3"/>
  </r>
  <r>
    <s v="ADUL"/>
    <x v="16"/>
    <s v="Tinsley|Irvine|Arlie"/>
    <s v="COMFORTER (SET)"/>
    <s v="5DS10-0055"/>
    <s v="Seafoam/Grey"/>
    <s v="Cal King"/>
    <s v="B"/>
    <n v="168"/>
    <n v="9680.83"/>
    <n v="4.4351605383647952E-5"/>
    <n v="0.9583968868520456"/>
    <n v="4430"/>
    <s v="Top 95-100"/>
    <s v="B-"/>
    <x v="3"/>
  </r>
  <r>
    <s v="ADUL"/>
    <x v="1"/>
    <s v="Nea|Nea|Nea"/>
    <s v="DUVET&amp;DUVET SET"/>
    <s v="II12-1132"/>
    <s v="Black/White"/>
    <s v="Full/Queen"/>
    <s v="B"/>
    <n v="187"/>
    <n v="9674.49"/>
    <n v="4.4322559405345234E-5"/>
    <n v="0.95844120941145095"/>
    <n v="4431"/>
    <s v="Top 95-100"/>
    <s v="B-"/>
    <x v="3"/>
  </r>
  <r>
    <s v="WIN"/>
    <x v="26"/>
    <s v="Blakesly|Kagen|Etro"/>
    <s v="WINDOW PANEL"/>
    <s v="SS40-0072"/>
    <s v="Taupe"/>
    <s v="50x84&quot;"/>
    <s v="B"/>
    <n v="550"/>
    <n v="9661.08"/>
    <n v="4.426112303798885E-5"/>
    <n v="0.95848547053448896"/>
    <n v="4432"/>
    <s v="Top 95-100"/>
    <s v="B-"/>
    <x v="3"/>
  </r>
  <r>
    <s v="SHET"/>
    <x v="7"/>
    <s v="Peached Percale|Peached Percale|Peached Percale"/>
    <s v="SHEET/SHEET SET"/>
    <s v="MP20-5399"/>
    <s v="White"/>
    <s v="Twin"/>
    <s v="B"/>
    <n v="394"/>
    <n v="9657.8700000000008"/>
    <n v="4.4246416793453879E-5"/>
    <n v="0.95852971695128242"/>
    <n v="4433"/>
    <s v="Top 95-100"/>
    <s v="B-"/>
    <x v="3"/>
  </r>
  <r>
    <s v="ADUL"/>
    <x v="7"/>
    <s v="Ridge|Pioneer|Warren"/>
    <s v="COVERLET&amp;BEDSPR"/>
    <s v="MP13-8388"/>
    <s v="Grey"/>
    <s v="Daybed"/>
    <s v="B"/>
    <n v="175"/>
    <n v="9641.2999999999993"/>
    <n v="4.4170503250792031E-5"/>
    <n v="0.9585738874545332"/>
    <n v="4434"/>
    <s v="Top 95-100"/>
    <s v="B-"/>
    <x v="3"/>
  </r>
  <r>
    <s v="SHET"/>
    <x v="12"/>
    <s v="Cotton Flannel|Cotton Flannel|Cotton Flannel"/>
    <s v="SHEET/SHEET SET"/>
    <s v="WR20-2048"/>
    <s v="Grey Plaid"/>
    <s v="Cal King"/>
    <s v="B"/>
    <n v="289"/>
    <n v="9624.5300000000007"/>
    <n v="4.4093673431212128E-5"/>
    <n v="0.95861798112796437"/>
    <n v="4435"/>
    <s v="Top 95-100"/>
    <s v="B-"/>
    <x v="3"/>
  </r>
  <r>
    <s v="YOUT"/>
    <x v="25"/>
    <s v="Brooklyn|Maize|Kay"/>
    <s v="COVERLET&amp;BEDSPR"/>
    <s v="UH13-2207"/>
    <s v="Ivory"/>
    <s v="Daybed"/>
    <s v="B"/>
    <n v="161"/>
    <n v="9619.32"/>
    <n v="4.4069804417496475E-5"/>
    <n v="0.95866205093238188"/>
    <n v="4436"/>
    <s v="Top 95-100"/>
    <s v="B-"/>
    <x v="3"/>
  </r>
  <r>
    <s v="SHET"/>
    <x v="9"/>
    <s v="Oversized Cotton Flannel|Oversized Cotton Flannel|Oversized Cotton Flannel"/>
    <s v="SHEET/SHEET SET"/>
    <s v="BR20-4679"/>
    <s v="Sage Winter Fauna"/>
    <s v="Cal King"/>
    <s v="B"/>
    <n v="289"/>
    <n v="9618.41"/>
    <n v="4.4065635357519274E-5"/>
    <n v="0.95870611656773941"/>
    <n v="4437"/>
    <s v="Top 95-100"/>
    <s v="B-"/>
    <x v="3"/>
  </r>
  <r>
    <s v="SHET"/>
    <x v="10"/>
    <s v="Microfiber Coolmax|Microfiber Coolmax|Microfiber Coolmax"/>
    <s v="SHEET/SHEET SET"/>
    <s v="CS20-1481"/>
    <s v="Aqua"/>
    <s v="Queen"/>
    <s v="ARB"/>
    <n v="1002"/>
    <n v="9588.1200000000008"/>
    <n v="4.3926865218278045E-5"/>
    <n v="0.95875004343295767"/>
    <n v="4438"/>
    <s v="Top 95-100"/>
    <s v="B-"/>
    <x v="3"/>
  </r>
  <r>
    <s v="SHET"/>
    <x v="10"/>
    <s v="Cotton 144TC|Cotton 144TC|Cotton 144TC"/>
    <s v="SHEET/SHEET SET"/>
    <s v="CS20-1718"/>
    <s v="Cream"/>
    <s v="Twin"/>
    <s v="ARB"/>
    <n v="574"/>
    <n v="9585.7999999999993"/>
    <n v="4.3916236406028465E-5"/>
    <n v="0.95879395966936365"/>
    <n v="4439"/>
    <s v="Top 95-100"/>
    <s v="B-"/>
    <x v="3"/>
  </r>
  <r>
    <s v="SHET"/>
    <x v="15"/>
    <s v="Cozy Cotton Flannel|Cozy Cotton Flannel|Cozy Cotton Flannel"/>
    <s v="SHEET/SHEET SET"/>
    <s v="TN20-0511"/>
    <s v="Gray Skiers"/>
    <s v="Twin XL"/>
    <s v="B"/>
    <n v="512"/>
    <n v="9580.27"/>
    <n v="4.3890901349243922E-5"/>
    <n v="0.95883785057071291"/>
    <n v="4440"/>
    <s v="Top 95-100"/>
    <s v="B-"/>
    <x v="3"/>
  </r>
  <r>
    <s v="BLK"/>
    <x v="7"/>
    <s v="Carved Plush|Carved Plush|Carved Plush"/>
    <s v="BLANKET"/>
    <s v="MP51-8428"/>
    <s v="Blue"/>
    <s v="King"/>
    <s v="B"/>
    <n v="465"/>
    <n v="9578.94"/>
    <n v="4.3884808107738775E-5"/>
    <n v="0.9588817353788206"/>
    <n v="4441"/>
    <s v="Top 95-100"/>
    <s v="B-"/>
    <x v="3"/>
  </r>
  <r>
    <s v="WIN"/>
    <x v="7"/>
    <s v="Galen|Colm|Paxton"/>
    <s v="WINDOW PANEL"/>
    <s v="MP40-7867"/>
    <s v="Taupe"/>
    <s v="23x64&quot;"/>
    <s v="B"/>
    <n v="355"/>
    <n v="9572.86"/>
    <n v="4.385695328942954E-5"/>
    <n v="0.95892559233211005"/>
    <n v="4442"/>
    <s v="Top 95-100"/>
    <s v="B-"/>
    <x v="3"/>
  </r>
  <r>
    <s v="BLK"/>
    <x v="7"/>
    <s v="Arctic|Polar|Polar"/>
    <s v="COMFORTER (SET)"/>
    <s v="BASI10-0253"/>
    <s v="Ivory"/>
    <s v="Twin"/>
    <s v="B"/>
    <n v="285"/>
    <n v="9557.09"/>
    <n v="4.3784704854439964E-5"/>
    <n v="0.9589693770369645"/>
    <n v="4443"/>
    <s v="Top 95-100"/>
    <s v="B-"/>
    <x v="3"/>
  </r>
  <r>
    <s v="BATH"/>
    <x v="7"/>
    <s v="Amherst|Eastridge|Salem"/>
    <s v="BATH RUG"/>
    <s v="MP72-6204"/>
    <s v="Navy"/>
    <s v="24x44&quot;"/>
    <s v="B"/>
    <n v="638"/>
    <n v="9530.7800000000007"/>
    <n v="4.3664168625868268E-5"/>
    <n v="0.95901304120559039"/>
    <n v="4444"/>
    <s v="Top 95-100"/>
    <s v="B-"/>
    <x v="3"/>
  </r>
  <r>
    <s v="ADUL"/>
    <x v="6"/>
    <s v="Alice|Leena|Robin"/>
    <s v="COMFORTER (SET)"/>
    <s v="MPE10-1018"/>
    <s v="Mauve"/>
    <s v="Twin"/>
    <s v="B"/>
    <n v="313"/>
    <n v="9521.7199999999993"/>
    <n v="4.3622661281479828E-5"/>
    <n v="0.95905666386687183"/>
    <n v="4445"/>
    <s v="Top 95-100"/>
    <s v="B-"/>
    <x v="3"/>
  </r>
  <r>
    <s v="SHET"/>
    <x v="12"/>
    <s v="Cotton Flannel|Cotton Flannel|Cotton Flannel"/>
    <s v="SHEET/SHEET SET"/>
    <s v="WR20-4001"/>
    <s v="Red Plaid"/>
    <s v="Twin"/>
    <s v="B"/>
    <n v="398"/>
    <n v="9518.76"/>
    <n v="4.3609100383092445E-5"/>
    <n v="0.95910027296725497"/>
    <n v="4446"/>
    <s v="Top 95-100"/>
    <s v="B-"/>
    <x v="3"/>
  </r>
  <r>
    <s v="SHET"/>
    <x v="15"/>
    <s v="Micro Fleece|Micro Fleece|Micro Fleece"/>
    <s v="SHEET/SHEET SET"/>
    <s v="TN20-0464"/>
    <s v="Black"/>
    <s v="King"/>
    <s v="B"/>
    <n v="275"/>
    <n v="9516.07"/>
    <n v="4.359677645854444E-5"/>
    <n v="0.95914386974371357"/>
    <n v="4447"/>
    <s v="Top 95-100"/>
    <s v="B-"/>
    <x v="3"/>
  </r>
  <r>
    <s v="BLK"/>
    <x v="5"/>
    <s v="Heated Faux Feathersoft|Heated Faux Feathersoft|Heated Faux Feathersoft"/>
    <s v="ELECT BLANKET"/>
    <s v="ST54-3603"/>
    <s v="Ivory"/>
    <s v="Twin"/>
    <s v="ARB-"/>
    <n v="163"/>
    <n v="9512.68"/>
    <n v="4.3581245564783211E-5"/>
    <n v="0.95918745098927838"/>
    <n v="4448"/>
    <s v="Top 95-100"/>
    <s v="B-"/>
    <x v="3"/>
  </r>
  <r>
    <s v="SHET"/>
    <x v="13"/>
    <s v="Cotton Blend Jersey Knit|Cotton Blend Jersey Knit|Cotton Blend Jersey Knit"/>
    <s v="SHEET/SHEET SET"/>
    <s v="ID20-2459"/>
    <s v="Cream"/>
    <s v="Queen"/>
    <s v="B"/>
    <n v="348"/>
    <n v="9506.5499999999993"/>
    <n v="4.3553161677244456E-5"/>
    <n v="0.95923100415095564"/>
    <n v="4449"/>
    <s v="Top 95-100"/>
    <s v="B-"/>
    <x v="3"/>
  </r>
  <r>
    <s v="ADUL"/>
    <x v="7"/>
    <s v="Cassandra|Gisele|Maddy"/>
    <s v="DUVET&amp;DUVET SET"/>
    <s v="MP12-7838"/>
    <s v="Blue"/>
    <s v="King/Cal K"/>
    <s v="B"/>
    <n v="231"/>
    <n v="9500.77"/>
    <n v="4.3526681274312324E-5"/>
    <n v="0.95927453083222991"/>
    <n v="4450"/>
    <s v="Top 95-100"/>
    <s v="B-"/>
    <x v="3"/>
  </r>
  <r>
    <s v="SHET"/>
    <x v="8"/>
    <s v="Smart Cool Microfiber|Smart Cool Microfiber|Smart Cool Microfiber"/>
    <s v="SHEET/SHEET SET"/>
    <s v="SHET20-977"/>
    <s v="Ivory"/>
    <s v="Queen"/>
    <s v="B"/>
    <n v="463"/>
    <n v="9492.58"/>
    <n v="4.3489159734517486E-5"/>
    <n v="0.95931801999196442"/>
    <n v="4451"/>
    <s v="Top 95-100"/>
    <s v="B-"/>
    <x v="3"/>
  </r>
  <r>
    <s v="SHET"/>
    <x v="15"/>
    <s v="Micro Fleece|Micro Fleece|Micro Fleece"/>
    <s v="SHEET/SHEET SET"/>
    <s v="TN20-0532"/>
    <s v="Grey Snowflake"/>
    <s v="Twin"/>
    <s v="B"/>
    <n v="363"/>
    <n v="9492.2800000000007"/>
    <n v="4.3487785319140384E-5"/>
    <n v="0.95936150777728357"/>
    <n v="4452"/>
    <s v="Top 95-100"/>
    <s v="B-"/>
    <x v="3"/>
  </r>
  <r>
    <s v="ADUL"/>
    <x v="7"/>
    <s v="Bennett|Christian|William"/>
    <s v="COMFORTER (SET)"/>
    <s v="MP10-7394"/>
    <s v="Navy"/>
    <s v="Cal King"/>
    <s v="B"/>
    <n v="113"/>
    <n v="9480.4"/>
    <n v="4.3433358470207208E-5"/>
    <n v="0.95940494113575381"/>
    <n v="4453"/>
    <s v="Top 95-100"/>
    <s v="B-"/>
    <x v="3"/>
  </r>
  <r>
    <s v="BLK"/>
    <x v="5"/>
    <s v="Heated Faux Feathersoft|Heated Faux Feathersoft|Heated Faux Feathersoft"/>
    <s v="ELECT BLANKET"/>
    <s v="ST54-3610"/>
    <s v="Sage"/>
    <s v="King"/>
    <s v="ARB-"/>
    <n v="91"/>
    <n v="9471.2800000000007"/>
    <n v="4.339157624274336E-5"/>
    <n v="0.95944833271199659"/>
    <n v="4454"/>
    <s v="Top 95-100"/>
    <s v="B-"/>
    <x v="3"/>
  </r>
  <r>
    <s v="ADUL"/>
    <x v="3"/>
    <s v="Gabby|Maddie|Julie/Libby"/>
    <s v="COMFORTER (SET)"/>
    <s v="AM10-0125"/>
    <s v="Plum/Grey"/>
    <s v="Twin/Twin "/>
    <s v="A++"/>
    <n v="526"/>
    <n v="9461.24"/>
    <n v="4.3345579141456403E-5"/>
    <n v="0.95949167829113802"/>
    <n v="4455"/>
    <s v="Top 95-100"/>
    <s v="B-"/>
    <x v="3"/>
  </r>
  <r>
    <s v="SHET"/>
    <x v="15"/>
    <s v="Micro Fleece|Micro Fleece|Micro Fleece"/>
    <s v="SHEET/SHEET SET"/>
    <s v="SHET20-796"/>
    <s v="Lavender"/>
    <s v="Twin XL"/>
    <s v="B"/>
    <n v="379"/>
    <n v="9456.4699999999993"/>
    <n v="4.3323725936960506E-5"/>
    <n v="0.95953500201707498"/>
    <n v="4456"/>
    <s v="Top 95-100"/>
    <s v="B-"/>
    <x v="3"/>
  </r>
  <r>
    <s v="ADUL"/>
    <x v="1"/>
    <s v="Alpine|Alpine|Alpine"/>
    <s v="DUVET&amp;DUVET SET"/>
    <s v="II12-554"/>
    <s v="Navy"/>
    <s v="Full/Queen"/>
    <s v="B"/>
    <n v="191"/>
    <n v="9424.2800000000007"/>
    <n v="4.3176251166997643E-5"/>
    <n v="0.95957817826824199"/>
    <n v="4457"/>
    <s v="Top 95-100"/>
    <s v="B-"/>
    <x v="3"/>
  </r>
  <r>
    <s v="ADUL"/>
    <x v="6"/>
    <s v="Saben|Barret|Seth"/>
    <s v="COMFORTER (SET)"/>
    <s v="MPE10-164"/>
    <s v="Taupe"/>
    <s v="Full"/>
    <s v="A"/>
    <n v="142"/>
    <n v="9420.6"/>
    <n v="4.3159391671705212E-5"/>
    <n v="0.95962133765991364"/>
    <n v="4458"/>
    <s v="Top 95-100"/>
    <s v="B-"/>
    <x v="3"/>
  </r>
  <r>
    <s v="SHET"/>
    <x v="10"/>
    <s v="Cotton 144TC|Cotton 144TC|Cotton 144TC"/>
    <s v="SHEET/SHEET SET"/>
    <s v="CS20-1727"/>
    <s v="Pink"/>
    <s v="Queen"/>
    <s v="ARB"/>
    <n v="423"/>
    <n v="9420.2099999999991"/>
    <n v="4.315760493171497E-5"/>
    <n v="0.95966449526484532"/>
    <n v="4459"/>
    <s v="Top 95-100"/>
    <s v="B-"/>
    <x v="3"/>
  </r>
  <r>
    <s v="SHET"/>
    <x v="10"/>
    <s v="Cotton Flannel 135GSM|Cotton Flannel 135GSM|Cotton Flannel 135GSM"/>
    <s v="SHEET/SHEET SET"/>
    <s v="CS20-1083"/>
    <s v="Scottish Plaid Green"/>
    <s v="King"/>
    <s v="ARB"/>
    <n v="305"/>
    <n v="9409.25"/>
    <n v="4.3107392956604911E-5"/>
    <n v="0.95970760265780197"/>
    <n v="4460"/>
    <s v="Top 95-100"/>
    <s v="B-"/>
    <x v="3"/>
  </r>
  <r>
    <s v="YOUT"/>
    <x v="25"/>
    <s v="Brooklyn|Maize|Kay"/>
    <s v="DUVET&amp;DUVET SET"/>
    <s v="UH12-0201"/>
    <s v="Ivory"/>
    <s v="Twin/Twin "/>
    <s v="B"/>
    <n v="203"/>
    <n v="9401.39"/>
    <n v="4.3071383273724879E-5"/>
    <n v="0.95975067404107572"/>
    <n v="4461"/>
    <s v="Top 95-100"/>
    <s v="B-"/>
    <x v="3"/>
  </r>
  <r>
    <s v="SHET"/>
    <x v="12"/>
    <s v="Cotton Flannel|Cotton Flannel|Cotton Flannel"/>
    <s v="SHEET/SHEET SET"/>
    <s v="WR20-2070"/>
    <s v="Tan Dog"/>
    <s v="Full"/>
    <s v="B"/>
    <n v="367"/>
    <n v="9399.2199999999993"/>
    <n v="4.3061441669163854E-5"/>
    <n v="0.95979373548274494"/>
    <n v="4462"/>
    <s v="Top 95-100"/>
    <s v="B-"/>
    <x v="3"/>
  </r>
  <r>
    <s v="YOUT"/>
    <x v="25"/>
    <s v="Mercer|Camden|Ronan"/>
    <s v="COVERLET&amp;BEDSPR"/>
    <s v="UH13-2322"/>
    <s v="Ivory"/>
    <s v="King/Cal K"/>
    <s v="B"/>
    <n v="108"/>
    <n v="9393.15"/>
    <n v="4.3033632664700522E-5"/>
    <n v="0.9598367691154096"/>
    <n v="4463"/>
    <s v="Top 95-100"/>
    <s v="B-"/>
    <x v="3"/>
  </r>
  <r>
    <s v="YOUT"/>
    <x v="25"/>
    <s v="Brooklyn|Maize|Kay"/>
    <s v="COMFORTER (SET)"/>
    <s v="UH10-2261"/>
    <s v="Navy"/>
    <s v="Twin/Twin "/>
    <s v="B"/>
    <n v="166"/>
    <n v="9391.99"/>
    <n v="4.3028318258575739E-5"/>
    <n v="0.95987979743366814"/>
    <n v="4464"/>
    <s v="Top 95-100"/>
    <s v="B-"/>
    <x v="3"/>
  </r>
  <r>
    <s v="ADUL"/>
    <x v="7"/>
    <s v="Laurel|Vivian|Piedmont"/>
    <s v="COMFORTER (SET)"/>
    <s v="MP10-660"/>
    <s v="Ivory"/>
    <s v="Full"/>
    <s v="B"/>
    <n v="172"/>
    <n v="9380.32"/>
    <n v="4.2974853500406532E-5"/>
    <n v="0.95992277228716849"/>
    <n v="4465"/>
    <s v="Top 95-100"/>
    <s v="B-"/>
    <x v="3"/>
  </r>
  <r>
    <s v="YOUT"/>
    <x v="13"/>
    <s v="Stella|Luna|Zuri"/>
    <s v="COMFORTER (SET)"/>
    <s v="ID10-2125"/>
    <s v="Navy"/>
    <s v="Twin/Twin "/>
    <s v="B"/>
    <n v="282"/>
    <n v="9379.94"/>
    <n v="4.2973112574262205E-5"/>
    <n v="0.95996574539974278"/>
    <n v="4466"/>
    <s v="Top 95-100"/>
    <s v="B-"/>
    <x v="3"/>
  </r>
  <r>
    <s v="ADUL"/>
    <x v="7"/>
    <s v="Quebec|Mansfield|Vancouver"/>
    <s v="COVERLET&amp;BEDSPR"/>
    <s v="MP13-1387"/>
    <s v="White"/>
    <s v="Twin/Twin "/>
    <s v="A"/>
    <n v="317"/>
    <n v="9376.06"/>
    <n v="4.2955336802051707E-5"/>
    <n v="0.96000870073654487"/>
    <n v="4467"/>
    <s v="Top 95-100"/>
    <s v="B-"/>
    <x v="3"/>
  </r>
  <r>
    <s v="SHET"/>
    <x v="13"/>
    <s v="Microfiber|Microfiber|Microfiber"/>
    <s v="SHEET/SHEET SET"/>
    <s v="ID20-144"/>
    <s v="White"/>
    <s v="Full"/>
    <s v="B"/>
    <n v="669"/>
    <n v="9367.5499999999993"/>
    <n v="4.2916349219187958E-5"/>
    <n v="0.96005161708576403"/>
    <n v="4468"/>
    <s v="Top 95-100"/>
    <s v="B-"/>
    <x v="3"/>
  </r>
  <r>
    <s v="ADUL"/>
    <x v="23"/>
    <s v="Velvet Touch|Velvet Touch"/>
    <s v="COVERLET&amp;BEDSPR"/>
    <s v="FB13-1027"/>
    <s v="Linen"/>
    <s v="Queen"/>
    <s v="B"/>
    <n v="117"/>
    <n v="9359.76"/>
    <n v="4.2880660233229256E-5"/>
    <n v="0.96009449774599731"/>
    <n v="4469"/>
    <s v="Top 95-100"/>
    <s v="B-"/>
    <x v="3"/>
  </r>
  <r>
    <s v="WIN"/>
    <x v="7"/>
    <s v="Andora|Eliza|Aden"/>
    <s v="WINDOW PANEL"/>
    <s v="MP40-1296"/>
    <s v="Grey"/>
    <s v="50x84&quot;"/>
    <s v="B"/>
    <n v="410"/>
    <n v="9358.11"/>
    <n v="4.2873100948655205E-5"/>
    <n v="0.96013737084694595"/>
    <n v="4470"/>
    <s v="Top 95-100"/>
    <s v="B-"/>
    <x v="3"/>
  </r>
  <r>
    <s v="ADUL"/>
    <x v="3"/>
    <s v="Porter|Evans|Walker"/>
    <s v="DUVET&amp;DUVET SET"/>
    <s v="AM12-0423"/>
    <s v="Grey"/>
    <s v="Cal King"/>
    <s v="A++"/>
    <n v="360"/>
    <n v="9353.7099999999991"/>
    <n v="4.2852942856457726E-5"/>
    <n v="0.96018022378980239"/>
    <n v="4471"/>
    <s v="Top 95-100"/>
    <s v="B-"/>
    <x v="3"/>
  </r>
  <r>
    <s v="ADUL"/>
    <x v="6"/>
    <s v="Saben|Barret|Seth"/>
    <s v="COVERLET&amp;BEDSPR"/>
    <s v="MPE13-808"/>
    <s v="Aqua"/>
    <s v="Cal King"/>
    <s v="B"/>
    <n v="137"/>
    <n v="9352.61"/>
    <n v="4.2847903333408365E-5"/>
    <n v="0.96022307169313581"/>
    <n v="4472"/>
    <s v="Top 95-100"/>
    <s v="B-"/>
    <x v="3"/>
  </r>
  <r>
    <s v="LGT"/>
    <x v="23"/>
    <s v="Mystique|Mystique|Mystique"/>
    <s v="LGT-TABLE LAMPS"/>
    <s v="MT153-0077"/>
    <s v="Blue"/>
    <s v="See below"/>
    <s v="B-"/>
    <n v="129"/>
    <n v="9350.7999999999993"/>
    <n v="4.2839611027299857E-5"/>
    <n v="0.96026591130416306"/>
    <n v="4473"/>
    <s v="Top 95-100"/>
    <s v="B-"/>
    <x v="3"/>
  </r>
  <r>
    <s v="SHET"/>
    <x v="12"/>
    <s v="Cotton Flannel|Cotton Flannel|Cotton Flannel"/>
    <s v="SHEET/SHEET SET"/>
    <s v="WR20-3953"/>
    <s v="Green Tree Trip"/>
    <s v="Twin"/>
    <s v="B"/>
    <n v="403"/>
    <n v="9349.92"/>
    <n v="4.2835579408860367E-5"/>
    <n v="0.96030874688357193"/>
    <n v="4474"/>
    <s v="Top 95-100"/>
    <s v="B-"/>
    <x v="3"/>
  </r>
  <r>
    <s v="WIN"/>
    <x v="26"/>
    <s v="Bentley|Abel|Byron"/>
    <s v="WINDOW PANEL"/>
    <s v="SS40-0063"/>
    <s v="Charcoal"/>
    <s v="50x95&quot;"/>
    <s v="B"/>
    <n v="387"/>
    <n v="9344.64"/>
    <n v="4.2811389698223398E-5"/>
    <n v="0.96035155827327012"/>
    <n v="4475"/>
    <s v="Top 95-100"/>
    <s v="B-"/>
    <x v="3"/>
  </r>
  <r>
    <s v="SHET"/>
    <x v="15"/>
    <s v="Micro Fleece|Micro Fleece|Micro Fleece"/>
    <s v="SHEET/SHEET SET"/>
    <s v="SHET20-738"/>
    <s v="Brown"/>
    <s v="Cal King"/>
    <s v="B"/>
    <n v="271"/>
    <n v="9341.26"/>
    <n v="4.279590461830807E-5"/>
    <n v="0.96039435417788843"/>
    <n v="4476"/>
    <s v="Top 95-100"/>
    <s v="B-"/>
    <x v="3"/>
  </r>
  <r>
    <s v="SHET"/>
    <x v="10"/>
    <s v="Cotton Flannel 135GSM|Cotton Flannel 135GSM|Cotton Flannel 135GSM"/>
    <s v="SHEET/SHEET SET"/>
    <s v="CS20-1598"/>
    <s v="Scottish Plaid Red"/>
    <s v="Cal King"/>
    <s v="ARB"/>
    <n v="289"/>
    <n v="9334.7000000000007"/>
    <n v="4.2765850735395475E-5"/>
    <n v="0.9604371200286238"/>
    <n v="4477"/>
    <s v="Top 95-100"/>
    <s v="B-"/>
    <x v="3"/>
  </r>
  <r>
    <s v="BATH"/>
    <x v="7"/>
    <s v="Bittman|Renu|Arlo"/>
    <s v="BATH RUG"/>
    <s v="MP72-5665"/>
    <s v="Grey"/>
    <s v="21x34&quot;"/>
    <s v="B"/>
    <n v="567"/>
    <n v="9333.68"/>
    <n v="4.2761177723113332E-5"/>
    <n v="0.96047988120634686"/>
    <n v="4478"/>
    <s v="Top 95-100"/>
    <s v="B-"/>
    <x v="3"/>
  </r>
  <r>
    <s v="SHET"/>
    <x v="7"/>
    <s v="600 Thread Count|600 Thread Count|600 Thread Count"/>
    <s v="SHEET/SHEET SET"/>
    <s v="MP20-7997"/>
    <s v="Sand"/>
    <s v="Cal King"/>
    <s v="B"/>
    <n v="131"/>
    <n v="9332.3799999999992"/>
    <n v="4.2755221923145896E-5"/>
    <n v="0.96052263642826996"/>
    <n v="4479"/>
    <s v="Top 95-100"/>
    <s v="B-"/>
    <x v="3"/>
  </r>
  <r>
    <s v="ART"/>
    <x v="7"/>
    <s v="Leah|Leah |Leah"/>
    <s v="AWD"/>
    <s v="MP95B-0273"/>
    <s v="Natural/White"/>
    <s v="See below"/>
    <s v="B-"/>
    <n v="220"/>
    <n v="9329.9699999999993"/>
    <n v="4.274418078628319E-5"/>
    <n v="0.96056538060905627"/>
    <n v="4480"/>
    <s v="Top 95-100"/>
    <s v="B-"/>
    <x v="3"/>
  </r>
  <r>
    <s v="SHET"/>
    <x v="10"/>
    <s v="Microfiber Coolmax|Microfiber Coolmax|Microfiber Coolmax"/>
    <s v="SHEET/SHEET SET"/>
    <s v="CS20-0446"/>
    <s v="Light Grey"/>
    <s v="Twin XL"/>
    <s v="ARB"/>
    <n v="575"/>
    <n v="9326.5"/>
    <n v="4.2728283381754729E-5"/>
    <n v="0.96060810889243808"/>
    <n v="4481"/>
    <s v="Top 95-100"/>
    <s v="B-"/>
    <x v="3"/>
  </r>
  <r>
    <s v="SHET"/>
    <x v="10"/>
    <s v="Cotton 144TC|Cotton 144TC|Cotton 144TC"/>
    <s v="SHEET/SHEET SET"/>
    <s v="CS20-1749"/>
    <s v="Adelia Gray"/>
    <s v="King Extra"/>
    <s v="ART"/>
    <n v="328"/>
    <n v="9315.2000000000007"/>
    <n v="4.2676513735883955E-5"/>
    <n v="0.96065078540617399"/>
    <n v="4482"/>
    <s v="Top 95-100"/>
    <s v="B-"/>
    <x v="3"/>
  </r>
  <r>
    <s v="SHET"/>
    <x v="6"/>
    <s v="Printed Satin|Printed Satin|Printed Satin"/>
    <s v="PILLOWCASE"/>
    <s v="MPE21-1004"/>
    <s v="Gray Leopard"/>
    <s v="Standard"/>
    <s v="B"/>
    <n v="1442"/>
    <n v="9313.2000000000007"/>
    <n v="4.2667350966703287E-5"/>
    <n v="0.96069345275714069"/>
    <n v="4483"/>
    <s v="Top 95-100"/>
    <s v="B-"/>
    <x v="3"/>
  </r>
  <r>
    <s v="YOUT"/>
    <x v="13"/>
    <s v="Dorsey|Renee|Hannah"/>
    <s v="COMFORTER (SET)"/>
    <s v="ID10-1590"/>
    <s v="Black/White"/>
    <s v="Twin/Twin "/>
    <s v="B+"/>
    <n v="276"/>
    <n v="9304.2199999999993"/>
    <n v="4.2626210133082072E-5"/>
    <n v="0.96073607896727375"/>
    <n v="4484"/>
    <s v="Top 95-100"/>
    <s v="B-"/>
    <x v="3"/>
  </r>
  <r>
    <s v="SHET"/>
    <x v="7"/>
    <s v="1500 Thread Count|1500 Thread Count|1500 Thread Count"/>
    <s v="PILLOWCASE"/>
    <s v="MP21-4854"/>
    <s v="Grey"/>
    <s v="King"/>
    <s v="B"/>
    <n v="685"/>
    <n v="9303.1299999999992"/>
    <n v="4.2621216423878612E-5"/>
    <n v="0.9607787001836976"/>
    <n v="4485"/>
    <s v="Top 95-100"/>
    <s v="B-"/>
    <x v="3"/>
  </r>
  <r>
    <s v="BLK"/>
    <x v="15"/>
    <s v="Microfleece|Microfleece|Microfleece"/>
    <s v="BLANKET"/>
    <s v="TN51-0550"/>
    <s v="Grey"/>
    <s v="King"/>
    <s v="B"/>
    <n v="561"/>
    <n v="9302.83"/>
    <n v="4.261984200850151E-5"/>
    <n v="0.96082132002570608"/>
    <n v="4486"/>
    <s v="Top 95-100"/>
    <s v="B-"/>
    <x v="3"/>
  </r>
  <r>
    <s v="ADUL"/>
    <x v="6"/>
    <s v="Alice|Leena|Robin"/>
    <s v="COMFORTER (SET)"/>
    <s v="MPE10-1022"/>
    <s v="Mauve"/>
    <s v="Cal King"/>
    <s v="B"/>
    <n v="230"/>
    <n v="9292.84"/>
    <n v="4.2574073976444073E-5"/>
    <n v="0.96086389409968254"/>
    <n v="4487"/>
    <s v="Top 95-100"/>
    <s v="B-"/>
    <x v="3"/>
  </r>
  <r>
    <s v="WIN"/>
    <x v="26"/>
    <s v="Maya|Arlie|Rune"/>
    <s v="WINDOW PANEL"/>
    <s v="SS40-0036"/>
    <s v="Dusty Seafoam"/>
    <s v="50x84&quot;"/>
    <s v="B"/>
    <n v="548"/>
    <n v="9284.81"/>
    <n v="4.2537285458183685E-5"/>
    <n v="0.96090643138514076"/>
    <n v="4488"/>
    <s v="Top 95-100"/>
    <s v="B-"/>
    <x v="3"/>
  </r>
  <r>
    <s v="SHET"/>
    <x v="9"/>
    <s v="600 Thread Count|600 Thread Count|600 Thread Count"/>
    <s v="SHEET/SHEET SET"/>
    <s v="BR20-1919"/>
    <s v="Teal"/>
    <s v="Full"/>
    <s v="B"/>
    <n v="306"/>
    <n v="9280.39"/>
    <n v="4.2517035738294404E-5"/>
    <n v="0.96094894842087908"/>
    <n v="4489"/>
    <s v="Top 95-100"/>
    <s v="B-"/>
    <x v="3"/>
  </r>
  <r>
    <s v="BLK"/>
    <x v="10"/>
    <s v="Ruched Throw Set|Ruched Throw Set|Ruched Throw Set"/>
    <s v="THROW"/>
    <s v="CS50-1611"/>
    <s v="Tan Tie Dye"/>
    <s v="50x60&quot;"/>
    <s v="ARB-"/>
    <n v="350"/>
    <n v="9275"/>
    <n v="4.2492342075352506E-5"/>
    <n v="0.9609914407629544"/>
    <n v="4490"/>
    <s v="Top 95-100"/>
    <s v="B-"/>
    <x v="3"/>
  </r>
  <r>
    <s v="SHET"/>
    <x v="13"/>
    <s v="Cozy Soft|Cozy Soft|Cozy Soft"/>
    <s v="SHEET/SHEET SET"/>
    <s v="ID20-1557"/>
    <s v="Grey/Pink Dots"/>
    <s v="Twin XL"/>
    <s v="B"/>
    <n v="515"/>
    <n v="9269.34"/>
    <n v="4.2466411438571211E-5"/>
    <n v="0.96103390717439297"/>
    <n v="4491"/>
    <s v="Top 95-100"/>
    <s v="B-"/>
    <x v="3"/>
  </r>
  <r>
    <s v="WIN"/>
    <x v="7"/>
    <s v="Emilia|Natalie|Lillian"/>
    <s v="WINDOW PANEL"/>
    <s v="MP40-1300"/>
    <s v="Pewter"/>
    <s v="50x95&quot;"/>
    <s v="B"/>
    <n v="575"/>
    <n v="9267.19"/>
    <n v="4.2456561461701996E-5"/>
    <n v="0.9610763637358547"/>
    <n v="4492"/>
    <s v="Top 95-100"/>
    <s v="B-"/>
    <x v="3"/>
  </r>
  <r>
    <s v="WIN"/>
    <x v="26"/>
    <s v="Julie|April|Lila"/>
    <s v="WINDOW PANEL"/>
    <s v="SS40-0023"/>
    <s v="Yellow"/>
    <s v="50x95&quot;"/>
    <s v="B"/>
    <n v="347"/>
    <n v="9260.39"/>
    <n v="4.2425408046487713E-5"/>
    <n v="0.96111878914390114"/>
    <n v="4493"/>
    <s v="Top 95-100"/>
    <s v="B-"/>
    <x v="3"/>
  </r>
  <r>
    <s v="SHET"/>
    <x v="15"/>
    <s v="Micro Fleece|Micro Fleece|Micro Fleece"/>
    <s v="SHEET/SHEET SET"/>
    <s v="PC20-002"/>
    <s v="Khaki"/>
    <s v="Full"/>
    <s v="B"/>
    <n v="331"/>
    <n v="9251.59"/>
    <n v="4.2385091862092777E-5"/>
    <n v="0.96116117423576319"/>
    <n v="4494"/>
    <s v="Top 95-100"/>
    <s v="B-"/>
    <x v="3"/>
  </r>
  <r>
    <s v="SHET"/>
    <x v="15"/>
    <s v="Cozy Cotton Flannel|Cozy Cotton Flannel|Cozy Cotton Flannel"/>
    <s v="SHEET/SHEET SET"/>
    <s v="TN20-0510"/>
    <s v="Gray Skiers"/>
    <s v="Twin"/>
    <s v="B"/>
    <n v="541"/>
    <n v="9250.82"/>
    <n v="4.2381564195958215E-5"/>
    <n v="0.9612035557999592"/>
    <n v="4495"/>
    <s v="Top 95-100"/>
    <s v="B-"/>
    <x v="3"/>
  </r>
  <r>
    <s v="BLK"/>
    <x v="7"/>
    <s v="Liquid Cotton|Liquid Cotton|Liquid Cotton"/>
    <s v="BLANKET"/>
    <s v="BL51N-0678"/>
    <s v="Grey"/>
    <s v="Twin"/>
    <s v="B"/>
    <n v="447"/>
    <n v="9249.4599999999991"/>
    <n v="4.2375333512915357E-5"/>
    <n v="0.96124593113347212"/>
    <n v="4496"/>
    <s v="Top 95-100"/>
    <s v="B-"/>
    <x v="3"/>
  </r>
  <r>
    <s v="WIN"/>
    <x v="26"/>
    <s v="Bentley|Abel|Byron"/>
    <s v="WINDOW PANEL"/>
    <s v="SS40-0146"/>
    <s v="Navy"/>
    <s v="50x95&quot;"/>
    <s v="B"/>
    <n v="383"/>
    <n v="9244.09"/>
    <n v="4.2350731477665263E-5"/>
    <n v="0.96128828186494975"/>
    <n v="4497"/>
    <s v="Top 95-100"/>
    <s v="B-"/>
    <x v="3"/>
  </r>
  <r>
    <s v="WIN"/>
    <x v="26"/>
    <s v="Blakesly|Kagen|Etro"/>
    <s v="WINDOW PANEL"/>
    <s v="SS40-0067"/>
    <s v="Grey"/>
    <s v="50x95&quot;"/>
    <s v="B+"/>
    <n v="457"/>
    <n v="9244.0499999999993"/>
    <n v="4.2350548222281651E-5"/>
    <n v="0.96133063241317207"/>
    <n v="4498"/>
    <s v="Top 95-100"/>
    <s v="B-"/>
    <x v="3"/>
  </r>
  <r>
    <s v="ADUL"/>
    <x v="7"/>
    <s v="Lori|Monroe|Tessa"/>
    <s v="COMFORTER (SET)"/>
    <s v="MP10-8435"/>
    <s v="Teal/Silver"/>
    <s v="Full/Queen"/>
    <s v="TBD"/>
    <n v="197"/>
    <n v="9239.7900000000009"/>
    <n v="4.2331031523926832E-5"/>
    <n v="0.96137296344469603"/>
    <n v="4499"/>
    <s v="Top 95-100"/>
    <s v="B-"/>
    <x v="3"/>
  </r>
  <r>
    <s v="WIN"/>
    <x v="7"/>
    <s v="Andora|Eliza|Aden"/>
    <s v="WINDOW PANEL"/>
    <s v="MP40-1297"/>
    <s v="Blue"/>
    <s v="50x95&quot;"/>
    <s v="B"/>
    <n v="417"/>
    <n v="9235.8799999999992"/>
    <n v="4.2313118310178616E-5"/>
    <n v="0.96141527656300618"/>
    <n v="4500"/>
    <s v="Top 95-100"/>
    <s v="B-"/>
    <x v="3"/>
  </r>
  <r>
    <s v="ADUL"/>
    <x v="28"/>
    <s v="Cherry Blossom"/>
    <s v="DUVET&amp;DUVET SET"/>
    <s v="NS12-2005"/>
    <s v="Multi"/>
    <s v="Queen"/>
    <s v="B"/>
    <n v="117"/>
    <n v="9234.9599999999991"/>
    <n v="4.2308903436355507E-5"/>
    <n v="0.96145758546644255"/>
    <n v="4501"/>
    <s v="Top 95-100"/>
    <s v="B-"/>
    <x v="3"/>
  </r>
  <r>
    <s v="ADUL"/>
    <x v="12"/>
    <s v="Woodshed AZ|Woodshed AZ|Woodshed AZ"/>
    <s v="COVERLET&amp;BEDSPR"/>
    <s v="WR14-3870"/>
    <s v="Brown"/>
    <s v="King/Cal K"/>
    <s v="ARB"/>
    <n v="159"/>
    <n v="9220.41"/>
    <n v="4.2242244290566142E-5"/>
    <n v="0.96149982771073317"/>
    <n v="4502"/>
    <s v="Top 95-100"/>
    <s v="B-"/>
    <x v="3"/>
  </r>
  <r>
    <s v="ADUL"/>
    <x v="3"/>
    <s v="Mina|Hanna|Aera"/>
    <s v="QUILT"/>
    <s v="AM14-0373"/>
    <s v="Neutral"/>
    <s v="King/Cal K"/>
    <s v="TBD"/>
    <n v="272"/>
    <n v="9205.94"/>
    <n v="4.2175951655544002E-5"/>
    <n v="0.96154200366238873"/>
    <n v="4503"/>
    <s v="Top 95-100"/>
    <s v="B-"/>
    <x v="3"/>
  </r>
  <r>
    <s v="SHET"/>
    <x v="12"/>
    <s v="Cotton Flannel|Cotton Flannel|Cotton Flannel"/>
    <s v="SHEET/SHEET SET"/>
    <s v="WR20-3998"/>
    <s v="Tan Plaid"/>
    <s v="Cal King"/>
    <s v="B"/>
    <n v="265"/>
    <n v="9184.35"/>
    <n v="4.2077039562238682E-5"/>
    <n v="0.96158408070195101"/>
    <n v="4504"/>
    <s v="Top 95-100"/>
    <s v="B-"/>
    <x v="3"/>
  </r>
  <r>
    <s v="BATH"/>
    <x v="7"/>
    <s v="Spa Cotton|Spa Cotton|Spa Cotton"/>
    <s v="BATH RUG"/>
    <s v="MP72-1544"/>
    <s v="Aqua"/>
    <s v="27x45&quot;"/>
    <s v="B"/>
    <n v="430"/>
    <n v="9180.7000000000007"/>
    <n v="4.2060317508483962E-5"/>
    <n v="0.96162614101945953"/>
    <n v="4505"/>
    <s v="Top 95-100"/>
    <s v="B-"/>
    <x v="3"/>
  </r>
  <r>
    <s v="SHET"/>
    <x v="10"/>
    <s v="Cotton 144TC|Cotton 144TC|Cotton 144TC"/>
    <s v="SHEET/SHEET SET"/>
    <s v="CS20-1720"/>
    <s v="Cream"/>
    <s v="Full"/>
    <s v="ARB"/>
    <n v="464"/>
    <n v="9168.64"/>
    <n v="4.2005066010324521E-5"/>
    <n v="0.96166814608546991"/>
    <n v="4506"/>
    <s v="Top 95-100"/>
    <s v="B-"/>
    <x v="3"/>
  </r>
  <r>
    <s v="ADUL"/>
    <x v="7"/>
    <s v="Lola|Brianna|Victoria"/>
    <s v="COMFORTER (SET)"/>
    <s v="MP10-436"/>
    <s v="Taupe Grey/Purple"/>
    <s v="Twin/Twin "/>
    <s v="B+"/>
    <n v="165"/>
    <n v="9166.67"/>
    <n v="4.1996040682681564E-5"/>
    <n v="0.96171014212615258"/>
    <n v="4507"/>
    <s v="Top 95-100"/>
    <s v="B-"/>
    <x v="3"/>
  </r>
  <r>
    <s v="BATH"/>
    <x v="7"/>
    <s v="Amherst|Eastridge|Salem"/>
    <s v="BATH RUG"/>
    <s v="MP72-1558"/>
    <s v="Black"/>
    <s v="24x44&quot;"/>
    <s v="B"/>
    <n v="622"/>
    <n v="9163.98"/>
    <n v="4.1983716758133566E-5"/>
    <n v="0.9617521258429107"/>
    <n v="4508"/>
    <s v="Top 95-100"/>
    <s v="B-"/>
    <x v="3"/>
  </r>
  <r>
    <s v="ADUL"/>
    <x v="16"/>
    <s v="Otto|Nash|Trace"/>
    <s v="COVERLET&amp;BEDSPR"/>
    <s v="5DS13-0032"/>
    <s v="Khaki"/>
    <s v="Full/Queen"/>
    <s v="B"/>
    <n v="390"/>
    <n v="9163.6299999999992"/>
    <n v="4.1982113273526944E-5"/>
    <n v="0.96179410795618425"/>
    <n v="4509"/>
    <s v="Top 95-100"/>
    <s v="B-"/>
    <x v="3"/>
  </r>
  <r>
    <s v="WIN"/>
    <x v="1"/>
    <s v="Imani|Imani|Imani"/>
    <s v="WINDOW PANEL"/>
    <s v="II40-1351"/>
    <s v="Green"/>
    <s v="50x95&quot;"/>
    <s v="TBD"/>
    <n v="285"/>
    <n v="9157.9500000000007"/>
    <n v="4.1956091009053852E-5"/>
    <n v="0.96183606404719335"/>
    <n v="4510"/>
    <s v="Top 95-100"/>
    <s v="B-"/>
    <x v="3"/>
  </r>
  <r>
    <s v="ADUL"/>
    <x v="10"/>
    <s v="Gloria"/>
    <s v="COVERLET&amp;BEDSPR"/>
    <s v="CS14-1305"/>
    <s v="Aqua"/>
    <s v="King"/>
    <s v="ARA+"/>
    <n v="351"/>
    <n v="9157.59"/>
    <n v="4.1954441710601328E-5"/>
    <n v="0.96187801848890397"/>
    <n v="4511"/>
    <s v="Top 95-100"/>
    <s v="B-"/>
    <x v="3"/>
  </r>
  <r>
    <s v="BLK"/>
    <x v="5"/>
    <s v="Ribbed Plush|Ribbed Plush|Ribbed Plush"/>
    <s v="ELECT BLANKET"/>
    <s v="ST54-0313"/>
    <s v="Chestnut Brown"/>
    <s v="King"/>
    <s v="ARB"/>
    <n v="107"/>
    <n v="9148.5"/>
    <n v="4.1912796924675191E-5"/>
    <n v="0.96191993128582864"/>
    <n v="4512"/>
    <s v="Top 95-100"/>
    <s v="B-"/>
    <x v="3"/>
  </r>
  <r>
    <s v="BLK"/>
    <x v="7"/>
    <s v="Hollis|Asher|Asher"/>
    <s v="COMFORTER (SET)"/>
    <s v="MP10-8265"/>
    <s v="Grey Stripe"/>
    <s v="Full/Queen"/>
    <s v="B"/>
    <n v="245"/>
    <n v="9147.2800000000007"/>
    <n v="4.1907207635474986E-5"/>
    <n v="0.96196183849346417"/>
    <n v="4513"/>
    <s v="Top 95-100"/>
    <s v="B-"/>
    <x v="3"/>
  </r>
  <r>
    <s v="SHET"/>
    <x v="6"/>
    <s v="Satin|Satin|Satin"/>
    <s v="PILLOWCASE"/>
    <s v="MPE21-777"/>
    <s v="Black"/>
    <s v="King"/>
    <s v="B"/>
    <n v="1345"/>
    <n v="9142.9500000000007"/>
    <n v="4.1887370240198838E-5"/>
    <n v="0.96200372586370442"/>
    <n v="4514"/>
    <s v="Top 95-100"/>
    <s v="B-"/>
    <x v="3"/>
  </r>
  <r>
    <s v="BASI"/>
    <x v="7"/>
    <s v="Coleman|Campbell|Campbell"/>
    <s v="BLANKET"/>
    <s v="MP51-8139"/>
    <s v="Burgundy"/>
    <s v="King"/>
    <s v="B"/>
    <n v="311"/>
    <n v="9142.4500000000007"/>
    <n v="4.1885079547903668E-5"/>
    <n v="0.96204561094325236"/>
    <n v="4515"/>
    <s v="Top 95-100"/>
    <s v="B-"/>
    <x v="3"/>
  </r>
  <r>
    <s v="ADUL"/>
    <x v="7"/>
    <s v="Finley|Rianon|Lucina"/>
    <s v="DUVET&amp;DUVET SET"/>
    <s v="MP12-5626"/>
    <s v="White"/>
    <s v="Full/Queen"/>
    <s v="B"/>
    <n v="156"/>
    <n v="9133.2999999999993"/>
    <n v="4.1843159878902102E-5"/>
    <n v="0.96208745410313123"/>
    <n v="4516"/>
    <s v="Top 95-100"/>
    <s v="B-"/>
    <x v="3"/>
  </r>
  <r>
    <s v="WIN"/>
    <x v="7"/>
    <s v="Como|Leighton|Aberdeen"/>
    <s v="WINDOW PANEL"/>
    <s v="MP40-7435"/>
    <s v="Ivory"/>
    <s v="27x64&quot;"/>
    <s v="B"/>
    <n v="290"/>
    <n v="9125.3700000000008"/>
    <n v="4.1806829499100754E-5"/>
    <n v="0.96212926093263029"/>
    <n v="4517"/>
    <s v="Top 95-100"/>
    <s v="B-"/>
    <x v="3"/>
  </r>
  <r>
    <s v="ADUL"/>
    <x v="28"/>
    <s v="Cherry Blossom"/>
    <s v="COMFORTER (SET)"/>
    <s v="NS10-1848"/>
    <s v="Multi"/>
    <s v="Queen"/>
    <s v="B"/>
    <n v="98"/>
    <n v="9119.98"/>
    <n v="4.178213583615885E-5"/>
    <n v="0.96217104306846646"/>
    <n v="4518"/>
    <s v="Top 95-100"/>
    <s v="B-"/>
    <x v="3"/>
  </r>
  <r>
    <s v="WIN"/>
    <x v="26"/>
    <s v="Cassius|Odessa|Aurora"/>
    <s v="WINDOW PANEL"/>
    <s v="SS40-0099"/>
    <s v="Grey/Silver"/>
    <s v="50x108&quot;"/>
    <s v="B"/>
    <n v="320"/>
    <n v="9118.44"/>
    <n v="4.1775080503889734E-5"/>
    <n v="0.96221281814897031"/>
    <n v="4519"/>
    <s v="Top 95-100"/>
    <s v="B-"/>
    <x v="3"/>
  </r>
  <r>
    <s v="WIN"/>
    <x v="26"/>
    <s v="Julie|April|Lila"/>
    <s v="WINDOW PANEL"/>
    <s v="SS40-0025"/>
    <s v="Aqua"/>
    <s v="50x95&quot;"/>
    <s v="B"/>
    <n v="385"/>
    <n v="9113.27"/>
    <n v="4.1751394745557707E-5"/>
    <n v="0.96225456954371591"/>
    <n v="4520"/>
    <s v="Top 95-100"/>
    <s v="B-"/>
    <x v="3"/>
  </r>
  <r>
    <s v="YOUT"/>
    <x v="11"/>
    <s v="Morris|Emmett|Noah"/>
    <s v="COVERLET&amp;BEDSPR"/>
    <s v="UHK13-0223"/>
    <s v="Multi"/>
    <s v="Full/Queen"/>
    <s v="B"/>
    <n v="190"/>
    <n v="9112.8700000000008"/>
    <n v="4.1749562191721578E-5"/>
    <n v="0.96229631910590763"/>
    <n v="4521"/>
    <s v="Top 95-100"/>
    <s v="B-"/>
    <x v="3"/>
  </r>
  <r>
    <s v="PET"/>
    <x v="21"/>
    <s v="Durable|Durable|Durable"/>
    <s v="PET ACCESSORIES"/>
    <s v="PET66-0033UPC"/>
    <s v="Red Stripe"/>
    <s v="N/A"/>
    <s v="ARB"/>
    <n v="1018"/>
    <n v="9110.18"/>
    <n v="4.1737238267173573E-5"/>
    <n v="0.9623380563441748"/>
    <n v="4522"/>
    <s v="Top 95-100"/>
    <s v="B-"/>
    <x v="3"/>
  </r>
  <r>
    <s v="BLK"/>
    <x v="15"/>
    <s v="Sherpa|Sherpa|Sherpa"/>
    <s v="ELECT BLANKET"/>
    <s v="TN54-0504"/>
    <s v="Brown"/>
    <s v="Full"/>
    <s v="B"/>
    <n v="161"/>
    <n v="9109.24"/>
    <n v="4.1732931765658654E-5"/>
    <n v="0.96237978927594048"/>
    <n v="4523"/>
    <s v="Top 95-100"/>
    <s v="B-"/>
    <x v="3"/>
  </r>
  <r>
    <s v="SHET"/>
    <x v="7"/>
    <s v="600 Thread Count|600 Thread Count|600 Thread Count"/>
    <s v="SHEET/SHEET SET"/>
    <s v="MP20-5056"/>
    <s v="Light Grey"/>
    <s v="Cal King"/>
    <s v="B"/>
    <n v="128"/>
    <n v="9107.02"/>
    <n v="4.1722761091868116E-5"/>
    <n v="0.9624215120370323"/>
    <n v="4524"/>
    <s v="Top 95-100"/>
    <s v="B-"/>
    <x v="3"/>
  </r>
  <r>
    <s v="YOUT"/>
    <x v="11"/>
    <s v="Haisley|Mackenzie|Piper"/>
    <s v="DUVET&amp;DUVET SET"/>
    <s v="UHK12-0172"/>
    <s v="Pink"/>
    <s v="Twin"/>
    <s v="B"/>
    <n v="188"/>
    <n v="9101.2900000000009"/>
    <n v="4.1696509758165504E-5"/>
    <n v="0.96246320854679046"/>
    <n v="4525"/>
    <s v="Top 95-100"/>
    <s v="B-"/>
    <x v="3"/>
  </r>
  <r>
    <s v="SHET"/>
    <x v="15"/>
    <s v="Cozy Cotton Flannel|Cozy Cotton Flannel|Cozy Cotton Flannel"/>
    <s v="SHEET/SHEET SET"/>
    <s v="TN20-0109"/>
    <s v="Grey Solid"/>
    <s v="King"/>
    <s v="B"/>
    <n v="303"/>
    <n v="9099.7800000000007"/>
    <n v="4.1689591867434098E-5"/>
    <n v="0.96250489813865792"/>
    <n v="4526"/>
    <s v="Top 95-100"/>
    <s v="B-"/>
    <x v="3"/>
  </r>
  <r>
    <s v="SHET"/>
    <x v="6"/>
    <s v="Satin|Satin|Satin"/>
    <s v="SHEET/SHEET SET"/>
    <s v="MPE20-1111"/>
    <s v="Grey"/>
    <s v="Split King"/>
    <s v="B"/>
    <n v="300"/>
    <n v="9092.9599999999991"/>
    <n v="4.1658346824528007E-5"/>
    <n v="0.96254655648548249"/>
    <n v="4527"/>
    <s v="Top 95-100"/>
    <s v="B-"/>
    <x v="3"/>
  </r>
  <r>
    <s v="SHET"/>
    <x v="6"/>
    <s v="Satin|Satin|Satin"/>
    <s v="PILLOWCASE"/>
    <s v="MPE21-920"/>
    <s v="Light Grey"/>
    <s v="King"/>
    <s v="B"/>
    <n v="1349"/>
    <n v="9087.2800000000007"/>
    <n v="4.1632324560054915E-5"/>
    <n v="0.96258818881004249"/>
    <n v="4528"/>
    <s v="Top 95-100"/>
    <s v="B-"/>
    <x v="3"/>
  </r>
  <r>
    <s v="ADUL"/>
    <x v="10"/>
    <s v="Vixie|Lacey|Lacey"/>
    <s v="COMFORTER (SET)"/>
    <s v="CS10-0095-1"/>
    <s v="Aqua/Light Gray"/>
    <s v="Twin/Twin "/>
    <s v="ARB"/>
    <n v="445"/>
    <n v="9085.5"/>
    <n v="4.1624169695484119E-5"/>
    <n v="0.96262981297973793"/>
    <n v="4529"/>
    <s v="Top 95-100"/>
    <s v="B-"/>
    <x v="3"/>
  </r>
  <r>
    <s v="SHET"/>
    <x v="10"/>
    <s v="Microfiber Coolmax|Microfiber Coolmax|Microfiber Coolmax"/>
    <s v="SHEET/SHEET SET"/>
    <s v="CS20-1488"/>
    <s v="White"/>
    <s v="King"/>
    <s v="ARB"/>
    <n v="877"/>
    <n v="9084.7900000000009"/>
    <n v="4.1620916912424979E-5"/>
    <n v="0.96267143389665033"/>
    <n v="4530"/>
    <s v="Top 95-100"/>
    <s v="B-"/>
    <x v="3"/>
  </r>
  <r>
    <s v="BLK"/>
    <x v="7"/>
    <s v="Hollis|Asher|Asher"/>
    <s v="COMFORTER (SET)"/>
    <s v="MP10-8266"/>
    <s v="Grey Stripe"/>
    <s v="King/Cal K"/>
    <s v="B"/>
    <n v="214"/>
    <n v="9084.49"/>
    <n v="4.1619542497047877E-5"/>
    <n v="0.96271305343914737"/>
    <n v="4531"/>
    <s v="Top 95-100"/>
    <s v="B-"/>
    <x v="3"/>
  </r>
  <r>
    <s v="YOUT"/>
    <x v="13"/>
    <s v="Lucy|Vera|Elise"/>
    <s v="DUVET&amp;DUVET SET"/>
    <s v="ID12-2191"/>
    <s v="Ivory"/>
    <s v="Full/Queen"/>
    <s v="B"/>
    <n v="265"/>
    <n v="9075.44"/>
    <n v="4.1578080966505352E-5"/>
    <n v="0.96275463152011387"/>
    <n v="4532"/>
    <s v="Top 95-100"/>
    <s v="B-"/>
    <x v="3"/>
  </r>
  <r>
    <s v="BASI"/>
    <x v="29"/>
    <s v="Cooling Touch|Cooling Touch|Cooling Touch"/>
    <s v="MATT PAD/TOPPER"/>
    <s v="SI16-0017"/>
    <s v="White"/>
    <s v="King"/>
    <s v="TBD"/>
    <n v="246"/>
    <n v="9071.35"/>
    <n v="4.1559343103530884E-5"/>
    <n v="0.96279619086321744"/>
    <n v="4533"/>
    <s v="Top 95-100"/>
    <s v="B-"/>
    <x v="3"/>
  </r>
  <r>
    <s v="SHET"/>
    <x v="15"/>
    <s v="Cozy Cotton Flannel|Cozy Cotton Flannel|Cozy Cotton Flannel"/>
    <s v="SHEET/SHEET SET"/>
    <s v="TN20-0565"/>
    <s v="White Village Print"/>
    <s v="Full"/>
    <s v="B"/>
    <n v="401"/>
    <n v="9069.85"/>
    <n v="4.1552471026645379E-5"/>
    <n v="0.9628377433342441"/>
    <n v="4534"/>
    <s v="Top 95-100"/>
    <s v="B-"/>
    <x v="3"/>
  </r>
  <r>
    <s v="SHET"/>
    <x v="9"/>
    <s v="600 Thread Count|600 Thread Count|600 Thread Count"/>
    <s v="SHEET/SHEET SET"/>
    <s v="BR20-1918"/>
    <s v="Purple"/>
    <s v="Cal King"/>
    <s v="B"/>
    <n v="253"/>
    <n v="9044.41"/>
    <n v="4.1435920602667271E-5"/>
    <n v="0.96287917925484678"/>
    <n v="4535"/>
    <s v="Top 95-100"/>
    <s v="B-"/>
    <x v="3"/>
  </r>
  <r>
    <s v="SHET"/>
    <x v="13"/>
    <s v="Microfiber|Microfiber|Microfiber"/>
    <s v="SHEET/SHEET SET"/>
    <s v="ID20-136"/>
    <s v="Grey"/>
    <s v="King"/>
    <s v="B"/>
    <n v="499"/>
    <n v="9043.77"/>
    <n v="4.1432988516529461E-5"/>
    <n v="0.96292061224336334"/>
    <n v="4536"/>
    <s v="Top 95-100"/>
    <s v="B-"/>
    <x v="3"/>
  </r>
  <r>
    <s v="SHET"/>
    <x v="6"/>
    <s v="Satin|Satin|Satin"/>
    <s v="PILLOWCASE"/>
    <s v="MPE21-1142"/>
    <s v="Midnight Blue"/>
    <s v="Standard"/>
    <s v="B"/>
    <n v="1719"/>
    <n v="9032.1200000000008"/>
    <n v="4.1379615386052064E-5"/>
    <n v="0.96296199185874942"/>
    <n v="4537"/>
    <s v="Top 95-100"/>
    <s v="B-"/>
    <x v="3"/>
  </r>
  <r>
    <s v="SHET"/>
    <x v="7"/>
    <s v="3M Microcell|3M Microcell|3M Microcell"/>
    <s v="SHEET/SHEET SET"/>
    <s v="MP20-4392"/>
    <s v="Blush"/>
    <s v="King"/>
    <s v="B"/>
    <n v="400"/>
    <n v="9023.32"/>
    <n v="4.1339299201657114E-5"/>
    <n v="0.96300333115795111"/>
    <n v="4538"/>
    <s v="Top 95-100"/>
    <s v="B-"/>
    <x v="3"/>
  </r>
  <r>
    <s v="YOUT"/>
    <x v="10"/>
    <s v="Kylar|Kylar|Kylar"/>
    <s v="COMFORTER (SET)"/>
    <s v="CS10-1462"/>
    <s v="Blush"/>
    <s v="Twin/Twin "/>
    <s v="ARB"/>
    <n v="532"/>
    <n v="9021.7999999999993"/>
    <n v="4.1332335497079808E-5"/>
    <n v="0.96304466349344819"/>
    <n v="4539"/>
    <s v="Top 95-100"/>
    <s v="B-"/>
    <x v="3"/>
  </r>
  <r>
    <s v="TOWL"/>
    <x v="16"/>
    <s v="Aegean|Aegean|Aegean"/>
    <s v="BATH TOWEL"/>
    <s v="5DS73-0233"/>
    <s v="Charcoal"/>
    <s v="6-Piece"/>
    <s v="B"/>
    <n v="378"/>
    <n v="9021.2999999999993"/>
    <n v="4.1330044804784637E-5"/>
    <n v="0.96308599353825297"/>
    <n v="4540"/>
    <s v="Top 95-100"/>
    <s v="B-"/>
    <x v="3"/>
  </r>
  <r>
    <s v="BLK"/>
    <x v="7"/>
    <s v="Zuri|Zuri|Zuri"/>
    <s v="BLANKET"/>
    <s v="MP51-8534"/>
    <s v="Grey"/>
    <s v="108x90&quot;"/>
    <s v="TBD"/>
    <n v="376"/>
    <n v="9020.24"/>
    <n v="4.1325188537118882E-5"/>
    <n v="0.96312731872679014"/>
    <n v="4541"/>
    <s v="Top 95-100"/>
    <s v="B-"/>
    <x v="3"/>
  </r>
  <r>
    <s v="ADUL"/>
    <x v="6"/>
    <s v="Alexis|Jeanie|Karissa"/>
    <s v="COMFORTER (SET)"/>
    <s v="MPE10-1054"/>
    <s v="Blue"/>
    <s v="Twin XL"/>
    <s v="B"/>
    <n v="327"/>
    <n v="9020.17"/>
    <n v="4.1324867840197565E-5"/>
    <n v="0.96316864359463028"/>
    <n v="4542"/>
    <s v="Top 95-100"/>
    <s v="B-"/>
    <x v="3"/>
  </r>
  <r>
    <s v="ADUL"/>
    <x v="7"/>
    <s v="Lori|Monroe|Tessa"/>
    <s v="COMFORTER (SET)"/>
    <s v="MP10-8436"/>
    <s v="Teal/Silver"/>
    <s v="King/Cal K"/>
    <s v="TBD"/>
    <n v="174"/>
    <n v="9016.15"/>
    <n v="4.1306450674144414E-5"/>
    <n v="0.96320995004530441"/>
    <n v="4543"/>
    <s v="Top 95-100"/>
    <s v="B-"/>
    <x v="3"/>
  </r>
  <r>
    <s v="ADUL"/>
    <x v="7"/>
    <s v="Dallas|Houston|Caldwell"/>
    <s v="COMFORTER (SET)"/>
    <s v="MP10-8472"/>
    <s v="Grey"/>
    <s v="Queen"/>
    <s v="TBD"/>
    <n v="125"/>
    <n v="9008.68"/>
    <n v="4.1272227731254617E-5"/>
    <n v="0.96325122227303561"/>
    <n v="4544"/>
    <s v="Top 95-100"/>
    <s v="B-"/>
    <x v="3"/>
  </r>
  <r>
    <s v="BLK"/>
    <x v="5"/>
    <s v="Corded Plush|Corded Plush|Corded Plush"/>
    <s v="ELECT BLANKET"/>
    <s v="ST54-0282"/>
    <s v="Ivory"/>
    <s v="Twin"/>
    <s v="B"/>
    <n v="177"/>
    <n v="9007.24"/>
    <n v="4.1265630537444535E-5"/>
    <n v="0.96329248790357302"/>
    <n v="4545"/>
    <s v="Top 95-100"/>
    <s v="B-"/>
    <x v="3"/>
  </r>
  <r>
    <s v="SHET"/>
    <x v="10"/>
    <s v="Cotton 144TC|Cotton 144TC|Cotton 144TC"/>
    <s v="SHEET/SHEET SET"/>
    <s v="CS20-1589"/>
    <s v="Diamond Tan"/>
    <s v="King"/>
    <s v="ARB"/>
    <n v="379"/>
    <n v="9001.25"/>
    <n v="4.1238188043748433E-5"/>
    <n v="0.96333372609161683"/>
    <n v="4546"/>
    <s v="Top 95-100"/>
    <s v="B-"/>
    <x v="3"/>
  </r>
  <r>
    <s v="ADUL"/>
    <x v="1"/>
    <s v="Cairo|Cairo|Cairo"/>
    <s v="DUVET&amp;DUVET SET"/>
    <s v="II12-1332"/>
    <s v="Ivory"/>
    <s v="Full/Queen"/>
    <s v="B"/>
    <n v="170"/>
    <n v="8999.7999999999993"/>
    <n v="4.1231545036092443E-5"/>
    <n v="0.96337495763665293"/>
    <n v="4547"/>
    <s v="Top 95-100"/>
    <s v="B-"/>
    <x v="3"/>
  </r>
  <r>
    <s v="PET"/>
    <x v="21"/>
    <s v="Durable|Durable|Durable"/>
    <s v="PET ACCESSORIES"/>
    <s v="PET66-0032UPC"/>
    <s v="White Stripe"/>
    <s v="N/A"/>
    <s v="ARB"/>
    <n v="1009"/>
    <n v="8999.31"/>
    <n v="4.1229300157643181E-5"/>
    <n v="0.96341618693681053"/>
    <n v="4548"/>
    <s v="Top 95-100"/>
    <s v="B-"/>
    <x v="3"/>
  </r>
  <r>
    <s v="YOUT"/>
    <x v="13"/>
    <s v="Mira|Gemma|Arabella"/>
    <s v="COMFORTER (SET)"/>
    <s v="ID10-2381"/>
    <s v="Charcoal"/>
    <s v="King/Cal K"/>
    <s v="TBD"/>
    <n v="166"/>
    <n v="8993.09"/>
    <n v="4.1200803945491307E-5"/>
    <n v="0.96345738774075607"/>
    <n v="4549"/>
    <s v="Top 95-100"/>
    <s v="B-"/>
    <x v="3"/>
  </r>
  <r>
    <s v="BLK"/>
    <x v="7"/>
    <s v="Freshspun Basketweave|Freshspun Basketweave|Freshspun Basketweave"/>
    <s v="BLANKET"/>
    <s v="BL51N-0851"/>
    <s v="Blue"/>
    <s v="Twin"/>
    <s v="B"/>
    <n v="569"/>
    <n v="8992.1200000000008"/>
    <n v="4.1196360002438684E-5"/>
    <n v="0.9634985841007585"/>
    <n v="4550"/>
    <s v="Top 95-100"/>
    <s v="B-"/>
    <x v="3"/>
  </r>
  <r>
    <s v="ADUL"/>
    <x v="10"/>
    <s v="Gloria"/>
    <s v="COMFORTER (SET)"/>
    <s v="CS10-1308"/>
    <s v="Coral"/>
    <s v="Full"/>
    <s v="ARB"/>
    <n v="282"/>
    <n v="8985.36"/>
    <n v="4.1165389842608021E-5"/>
    <n v="0.96353974949060106"/>
    <n v="4551"/>
    <s v="Top 95-100"/>
    <s v="B-"/>
    <x v="3"/>
  </r>
  <r>
    <s v="SHET"/>
    <x v="13"/>
    <s v="Metallic Dot|Metallic Dot|Metallic Dot"/>
    <s v="SHEET/SHEET SET"/>
    <s v="ID20-1476"/>
    <s v="Blush/Gold"/>
    <s v="Queen"/>
    <s v="B"/>
    <n v="441"/>
    <n v="8982.1299999999992"/>
    <n v="4.1150591970381233E-5"/>
    <n v="0.96358090008257147"/>
    <n v="4552"/>
    <s v="Top 95-100"/>
    <s v="B-"/>
    <x v="3"/>
  </r>
  <r>
    <s v="BLK"/>
    <x v="5"/>
    <s v="Parsa AZ|Parsa AZ|Parsa AZ"/>
    <s v="ELECT BLANKET"/>
    <s v="ST54-0202"/>
    <s v="Smoke Grey"/>
    <s v="Twin"/>
    <s v="ARB"/>
    <n v="206"/>
    <n v="8971.92"/>
    <n v="4.1103816033713925E-5"/>
    <n v="0.9636220038986052"/>
    <n v="4553"/>
    <s v="Top 95-100"/>
    <s v="B-"/>
    <x v="3"/>
  </r>
  <r>
    <s v="ADUL"/>
    <x v="7"/>
    <s v="Keaton|Jaxson|Mitchell"/>
    <s v="COVERLET&amp;BEDSPR"/>
    <s v="MP13-1237"/>
    <s v="Grey"/>
    <s v="Twin/Twin "/>
    <s v="B"/>
    <n v="319"/>
    <n v="8970.25"/>
    <n v="4.1096165121448064E-5"/>
    <n v="0.96366310006372669"/>
    <n v="4554"/>
    <s v="Top 95-100"/>
    <s v="B-"/>
    <x v="3"/>
  </r>
  <r>
    <s v="TOWL"/>
    <x v="16"/>
    <s v="Aegean|Aegean|Aegean"/>
    <s v="BATH TOWEL"/>
    <s v="5DS73-0234"/>
    <s v="Grey"/>
    <s v="6-Piece"/>
    <s v="B"/>
    <n v="377"/>
    <n v="8966.59"/>
    <n v="4.1079397253847443E-5"/>
    <n v="0.96370417946098053"/>
    <n v="4555"/>
    <s v="Top 95-100"/>
    <s v="B-"/>
    <x v="3"/>
  </r>
  <r>
    <s v="TOWL"/>
    <x v="2"/>
    <s v="Turkish|Turkish|Turkish"/>
    <s v="BATH TOWEL"/>
    <s v="MPS73-532"/>
    <s v="Charcoal"/>
    <s v="35x70&quot; - 2"/>
    <s v="NEW"/>
    <n v="235"/>
    <n v="8950.89"/>
    <n v="4.1007469515779184E-5"/>
    <n v="0.96374518693049627"/>
    <n v="4556"/>
    <s v="Top 95-100"/>
    <s v="B-"/>
    <x v="3"/>
  </r>
  <r>
    <s v="LGT"/>
    <x v="16"/>
    <s v="Ranier|Ranier|Ranier"/>
    <s v="LGT-TABLE LAMPS"/>
    <s v="5DS153-0023"/>
    <s v="Iridescent"/>
    <s v="See below"/>
    <s v="B"/>
    <n v="242"/>
    <n v="8946.5"/>
    <n v="4.098735723742762E-5"/>
    <n v="0.96378617428773372"/>
    <n v="4557"/>
    <s v="Top 95-100"/>
    <s v="B-"/>
    <x v="3"/>
  </r>
  <r>
    <s v="SHET"/>
    <x v="13"/>
    <s v="Microfiber|Microfiber|Microfiber"/>
    <s v="SHEET/SHEET SET"/>
    <s v="ID20-1455"/>
    <s v="Grey"/>
    <s v="Twin XL"/>
    <s v="B"/>
    <n v="707"/>
    <n v="8942.77"/>
    <n v="4.0970268672905676E-5"/>
    <n v="0.96382714455640661"/>
    <n v="4558"/>
    <s v="Top 95-100"/>
    <s v="B-"/>
    <x v="3"/>
  </r>
  <r>
    <s v="BASI"/>
    <x v="13"/>
    <s v="Dream Puff|Dream Puff|Dream Puff"/>
    <s v="COMFORTER (SET)"/>
    <s v="ID10-2305"/>
    <s v="Sage"/>
    <s v="Full/Queen"/>
    <s v="TBD"/>
    <n v="210"/>
    <n v="8941.17"/>
    <n v="4.0962938457561138E-5"/>
    <n v="0.96386810749486418"/>
    <n v="4559"/>
    <s v="Top 95-100"/>
    <s v="B-"/>
    <x v="3"/>
  </r>
  <r>
    <s v="BATH"/>
    <x v="7"/>
    <s v="Spa Waffle|Spa Waffle|Spa Waffle"/>
    <s v="SHOWER CURTAIN"/>
    <s v="MP70-8550"/>
    <s v="Taupe"/>
    <s v="72x78&quot;"/>
    <s v="A+"/>
    <n v="549"/>
    <n v="8938.98"/>
    <n v="4.0952905225308303E-5"/>
    <n v="0.9639090604000895"/>
    <n v="4560"/>
    <s v="Top 95-100"/>
    <s v="B-"/>
    <x v="3"/>
  </r>
  <r>
    <s v="LGT"/>
    <x v="16"/>
    <s v="Ellipse|Ellipse|Ellipse"/>
    <s v="LGT-TABLE LAMPS"/>
    <s v="5DS153-0020"/>
    <s v="Pink"/>
    <s v="Set of 2"/>
    <s v="B-"/>
    <n v="126"/>
    <n v="8933.3700000000008"/>
    <n v="4.0927203657756528E-5"/>
    <n v="0.96394998760374728"/>
    <n v="4561"/>
    <s v="Top 95-100"/>
    <s v="B-"/>
    <x v="3"/>
  </r>
  <r>
    <s v="WIN"/>
    <x v="7"/>
    <s v="Emilia|Natalie|Lillian"/>
    <s v="VALANCE"/>
    <s v="MP41-4453"/>
    <s v="White"/>
    <s v="50x26&quot;"/>
    <s v="B+"/>
    <n v="596"/>
    <n v="8926.77"/>
    <n v="4.0896966519460321E-5"/>
    <n v="0.96399088457026672"/>
    <n v="4562"/>
    <s v="Top 95-100"/>
    <s v="B-"/>
    <x v="3"/>
  </r>
  <r>
    <s v="BASI"/>
    <x v="13"/>
    <s v="Dream Puff|Dream Puff|Dream Puff"/>
    <s v="COMFORTER (SET)"/>
    <s v="ID10-2308"/>
    <s v="Rose"/>
    <s v="Full/Queen"/>
    <s v="TBD"/>
    <n v="212"/>
    <n v="8920.49"/>
    <n v="4.0868195424233019E-5"/>
    <n v="0.96403175276569097"/>
    <n v="4563"/>
    <s v="Top 95-100"/>
    <s v="B-"/>
    <x v="3"/>
  </r>
  <r>
    <s v="SHET"/>
    <x v="12"/>
    <s v="Cotton Flannel|Cotton Flannel|Cotton Flannel"/>
    <s v="SHEET/SHEET SET"/>
    <s v="WR20-2281"/>
    <s v="Blue Sheep"/>
    <s v="Cal King"/>
    <s v="B"/>
    <n v="256"/>
    <n v="8913.07"/>
    <n v="4.0834201550572736E-5"/>
    <n v="0.96407258696724152"/>
    <n v="4564"/>
    <s v="Top 95-100"/>
    <s v="B-"/>
    <x v="3"/>
  </r>
  <r>
    <s v="WIN"/>
    <x v="7"/>
    <s v="Amherst|Eastridge|Salem"/>
    <s v="WINDOW PANEL"/>
    <s v="MP40-2223"/>
    <s v="Blue"/>
    <s v="50x84&quot;"/>
    <s v="B"/>
    <n v="533"/>
    <n v="8911.2199999999993"/>
    <n v="4.0825725989080616E-5"/>
    <n v="0.96411341269323059"/>
    <n v="4565"/>
    <s v="Top 95-100"/>
    <s v="B-"/>
    <x v="3"/>
  </r>
  <r>
    <s v="HHL"/>
    <x v="17"/>
    <s v="Anslee|Anslee|Anslee"/>
    <s v="NORMAL PILLOW"/>
    <s v="HH30-1694"/>
    <s v="Taupe"/>
    <s v="12x20&quot;"/>
    <s v="A+"/>
    <n v="523"/>
    <n v="8905.74"/>
    <n v="4.0800620001525586E-5"/>
    <n v="0.96415421331323214"/>
    <n v="4566"/>
    <s v="Top 95-100"/>
    <s v="B-"/>
    <x v="3"/>
  </r>
  <r>
    <s v="SHET"/>
    <x v="10"/>
    <s v="Cotton Flannel 135GSM|Cotton Flannel 135GSM|Cotton Flannel 135GSM"/>
    <s v="SHEET/SHEET SET"/>
    <s v="CS20-0377"/>
    <s v="Snowflakes Blue"/>
    <s v="King"/>
    <s v="ARB-"/>
    <n v="336"/>
    <n v="8905.68"/>
    <n v="4.0800345118450164E-5"/>
    <n v="0.96419501365835059"/>
    <n v="4567"/>
    <s v="Top 95-100"/>
    <s v="B-"/>
    <x v="3"/>
  </r>
  <r>
    <s v="YOUT"/>
    <x v="13"/>
    <s v="Pike|Nathan|Carter"/>
    <s v="COMFORTER (SET)"/>
    <s v="ID10-2201"/>
    <s v="White/Gray"/>
    <s v="Twin/Twin "/>
    <s v="B"/>
    <n v="282"/>
    <n v="8905.24"/>
    <n v="4.0798329309230416E-5"/>
    <n v="0.96423581198765984"/>
    <n v="4568"/>
    <s v="Top 95-100"/>
    <s v="B-"/>
    <x v="3"/>
  </r>
  <r>
    <s v="ADUL"/>
    <x v="10"/>
    <s v="Kienna|Kienna|Kienna"/>
    <s v="COVERLET&amp;BEDSPR"/>
    <s v="CS14-0060"/>
    <s v="Grey"/>
    <s v="King/Cal K"/>
    <s v="ARA"/>
    <n v="285"/>
    <n v="8894.85"/>
    <n v="4.0750728723336842E-5"/>
    <n v="0.96427656271638318"/>
    <n v="4569"/>
    <s v="Top 95-100"/>
    <s v="B-"/>
    <x v="3"/>
  </r>
  <r>
    <s v="WIN"/>
    <x v="7"/>
    <s v="Emilia|Natalie|Lillian"/>
    <s v="WINDOW PANEL"/>
    <s v="WIN40-122"/>
    <s v="Bronze"/>
    <s v="50x95&quot;"/>
    <s v="B"/>
    <n v="524"/>
    <n v="8891.81"/>
    <n v="4.0736801314182222E-5"/>
    <n v="0.9643172995176974"/>
    <n v="4570"/>
    <s v="Top 95-100"/>
    <s v="B-"/>
    <x v="3"/>
  </r>
  <r>
    <s v="WIN"/>
    <x v="7"/>
    <s v="Galen|Colm|Paxton"/>
    <s v="WINDOW PANEL"/>
    <s v="MP40-7872"/>
    <s v="Blue"/>
    <s v="34x64&quot;"/>
    <s v="B"/>
    <n v="232"/>
    <n v="8891.76"/>
    <n v="4.0736572244952708E-5"/>
    <n v="0.96435803608994231"/>
    <n v="4571"/>
    <s v="Top 95-100"/>
    <s v="B-"/>
    <x v="3"/>
  </r>
  <r>
    <s v="BASI"/>
    <x v="8"/>
    <s v="2&quot; Gel Memory Foam with 3M Cover|2&quot; Gel Memory Foam with 3M Cover|2&quot; Gel Me"/>
    <s v="MATT PAD/TOPPER"/>
    <s v="BASI16-0389"/>
    <s v="White"/>
    <s v="King"/>
    <s v="B"/>
    <n v="84"/>
    <n v="8891.02"/>
    <n v="4.0733182020355864E-5"/>
    <n v="0.96439876927196266"/>
    <n v="4572"/>
    <s v="Top 95-100"/>
    <s v="B-"/>
    <x v="3"/>
  </r>
  <r>
    <s v="SHET"/>
    <x v="7"/>
    <s v="300 Thread Count Organic Cotton|300 Thread Count Organic Cotton|300 Thread"/>
    <s v="SHEET/SHEET SET"/>
    <s v="MP20-8252"/>
    <s v="Aqua"/>
    <s v="King"/>
    <s v="B"/>
    <n v="237"/>
    <n v="8890.6"/>
    <n v="4.0731257838827925E-5"/>
    <n v="0.96443950052980154"/>
    <n v="4573"/>
    <s v="Top 95-100"/>
    <s v="B-"/>
    <x v="3"/>
  </r>
  <r>
    <s v="SHET"/>
    <x v="12"/>
    <s v="Cotton Flannel|Cotton Flannel|Cotton Flannel"/>
    <s v="SHEET/SHEET SET"/>
    <s v="WR20-2071"/>
    <s v="Tan Cars"/>
    <s v="Twin"/>
    <s v="B"/>
    <n v="379"/>
    <n v="8888.07"/>
    <n v="4.0719666935814376E-5"/>
    <n v="0.9644802201967374"/>
    <n v="4574"/>
    <s v="Top 95-100"/>
    <s v="B-"/>
    <x v="3"/>
  </r>
  <r>
    <s v="SHET"/>
    <x v="15"/>
    <s v="Micro Fleece|Micro Fleece|Micro Fleece"/>
    <s v="SHEET/SHEET SET"/>
    <s v="SHET20-996"/>
    <s v="Grey Plaid"/>
    <s v="Twin"/>
    <s v="B"/>
    <n v="342"/>
    <n v="8887.49"/>
    <n v="4.0717009732751982E-5"/>
    <n v="0.96452093720647014"/>
    <n v="4575"/>
    <s v="Top 95-100"/>
    <s v="B-"/>
    <x v="3"/>
  </r>
  <r>
    <s v="ADUL"/>
    <x v="1"/>
    <s v="Shay|Shay|Shay"/>
    <s v="DUVET&amp;DUVET SET"/>
    <s v="II12-1327"/>
    <s v="Taupe"/>
    <s v="King/Cal K"/>
    <s v="B"/>
    <n v="141"/>
    <n v="8878.27"/>
    <n v="4.0674769366829099E-5"/>
    <n v="0.96456161197583701"/>
    <n v="4576"/>
    <s v="Top 95-100"/>
    <s v="B-"/>
    <x v="3"/>
  </r>
  <r>
    <s v="SHET"/>
    <x v="12"/>
    <s v="Cotton Flannel|Cotton Flannel|Cotton Flannel"/>
    <s v="SHEET/SHEET SET"/>
    <s v="WR20-2042"/>
    <s v="Tan Cars"/>
    <s v="Cal King"/>
    <s v="B"/>
    <n v="256"/>
    <n v="8850.7000000000007"/>
    <n v="4.0548460593673579E-5"/>
    <n v="0.96460216043643066"/>
    <n v="4577"/>
    <s v="Top 95-100"/>
    <s v="B-"/>
    <x v="3"/>
  </r>
  <r>
    <s v="ADUL"/>
    <x v="7"/>
    <s v="Vienna|Marcella|Adela"/>
    <s v="DUVET&amp;DUVET SET"/>
    <s v="MP12-7957"/>
    <s v="Black"/>
    <s v="King/Cal K"/>
    <s v="B"/>
    <n v="145"/>
    <n v="8827.2000000000007"/>
    <n v="4.0440798055800717E-5"/>
    <n v="0.96464260123448642"/>
    <n v="4578"/>
    <s v="Top 95-100"/>
    <s v="B-"/>
    <x v="3"/>
  </r>
  <r>
    <s v="HHL"/>
    <x v="17"/>
    <s v="Livia|Livia|Livia"/>
    <s v="DUVET&amp;DUVET SET"/>
    <s v="HH12-1804"/>
    <s v="Multi"/>
    <s v="King"/>
    <s v="B+"/>
    <n v="94"/>
    <n v="8817.64"/>
    <n v="4.0397000019117113E-5"/>
    <n v="0.96468299823450554"/>
    <n v="4579"/>
    <s v="Top 95-100"/>
    <s v="B-"/>
    <x v="3"/>
  </r>
  <r>
    <s v="ADUL"/>
    <x v="3"/>
    <s v="Boulder Stripe|Cascade Stripe|Highland Stripe"/>
    <s v="COMFORTER (SET)"/>
    <s v="AM10-0296"/>
    <s v="Green"/>
    <s v="Twin/Twin "/>
    <s v="B+"/>
    <n v="322"/>
    <n v="8810.33"/>
    <n v="4.0363510097761773E-5"/>
    <n v="0.96472336174460327"/>
    <n v="4580"/>
    <s v="Top 95-100"/>
    <s v="B-"/>
    <x v="3"/>
  </r>
  <r>
    <s v="ADUL"/>
    <x v="23"/>
    <s v="Velvet Touch|Velvet Touch|Velvet Touch"/>
    <s v="COVERLET&amp;BEDSPR"/>
    <s v="FB13-1148"/>
    <s v="Taupe"/>
    <s v="Queen"/>
    <s v="B"/>
    <n v="114"/>
    <n v="8807.77"/>
    <n v="4.035178175321052E-5"/>
    <n v="0.96476371352635648"/>
    <n v="4581"/>
    <s v="Top 95-100"/>
    <s v="B-"/>
    <x v="3"/>
  </r>
  <r>
    <s v="ADUL"/>
    <x v="16"/>
    <s v="Powell|Kingwood|Elmore"/>
    <s v="COMFORTER (SET)"/>
    <s v="5DS10-0296"/>
    <s v="Dark Grey"/>
    <s v="Cal King"/>
    <s v="TBD"/>
    <n v="145"/>
    <n v="8806.7800000000007"/>
    <n v="4.0347246182466087E-5"/>
    <n v="0.964804060772539"/>
    <n v="4582"/>
    <s v="Top 95-100"/>
    <s v="B-"/>
    <x v="3"/>
  </r>
  <r>
    <s v="BLK"/>
    <x v="6"/>
    <s v="Parkston|Hartford|Hartford"/>
    <s v="COMFORTER (SET)"/>
    <s v="MPE10-826"/>
    <s v="Black/White"/>
    <s v="King/Cal K"/>
    <s v="B"/>
    <n v="300"/>
    <n v="8800.19"/>
    <n v="4.0317054858015781E-5"/>
    <n v="0.96484437782739696"/>
    <n v="4583"/>
    <s v="Top 95-100"/>
    <s v="B-"/>
    <x v="3"/>
  </r>
  <r>
    <s v="WIN"/>
    <x v="7"/>
    <s v="Andora|Eliza|Aden"/>
    <s v="VALANCE"/>
    <s v="MP41-4573"/>
    <s v="Grey"/>
    <s v="50x18&quot;"/>
    <s v="B"/>
    <n v="715"/>
    <n v="8799.0499999999993"/>
    <n v="4.0311832079582794E-5"/>
    <n v="0.96488468965947649"/>
    <n v="4584"/>
    <s v="Top 95-100"/>
    <s v="B-"/>
    <x v="3"/>
  </r>
  <r>
    <s v="APL"/>
    <x v="1"/>
    <s v="IM222101|IM222101|IM222101"/>
    <s v="ROBE"/>
    <s v="II04-8414"/>
    <s v="Steel 030"/>
    <s v="M/L"/>
    <s v="A"/>
    <n v="375"/>
    <n v="8795.43"/>
    <n v="4.0295247467365786E-5"/>
    <n v="0.96492498490694389"/>
    <n v="4585"/>
    <s v="Top 95-100"/>
    <s v="B-"/>
    <x v="3"/>
  </r>
  <r>
    <s v="ADUL"/>
    <x v="28"/>
    <s v="Cherry Blossom"/>
    <s v="COMFORTER (SET)"/>
    <s v="NS10-1849"/>
    <s v="Multi"/>
    <s v="King"/>
    <s v="B"/>
    <n v="84"/>
    <n v="8777.4599999999991"/>
    <n v="4.0212919986277474E-5"/>
    <n v="0.96496519782693013"/>
    <n v="4586"/>
    <s v="Top 95-100"/>
    <s v="B-"/>
    <x v="3"/>
  </r>
  <r>
    <s v="YOUT"/>
    <x v="25"/>
    <s v="Brooklyn|Maize|Kay"/>
    <s v="COMFORTER (SET)"/>
    <s v="UH10-0206"/>
    <s v="Pink"/>
    <s v="King/Cal K"/>
    <s v="B+"/>
    <n v="101"/>
    <n v="8776.66"/>
    <n v="4.0209254878605208E-5"/>
    <n v="0.96500540708180871"/>
    <n v="4587"/>
    <s v="Top 95-100"/>
    <s v="B-"/>
    <x v="3"/>
  </r>
  <r>
    <s v="SHET"/>
    <x v="15"/>
    <s v="Cozy Cotton Flannel|Cozy Cotton Flannel|Cozy Cotton Flannel"/>
    <s v="SHEET/SHEET SET"/>
    <s v="TN20-0116"/>
    <s v="Tan Solid"/>
    <s v="Twin"/>
    <s v="B"/>
    <n v="539"/>
    <n v="8774.85"/>
    <n v="4.0200962572496707E-5"/>
    <n v="0.96504560804438122"/>
    <n v="4588"/>
    <s v="Top 95-100"/>
    <s v="B-"/>
    <x v="3"/>
  </r>
  <r>
    <s v="BATH"/>
    <x v="7"/>
    <s v="Bittman|Renu|Arlo"/>
    <s v="BATH RUG"/>
    <s v="MP72-5664"/>
    <s v="Navy"/>
    <s v="24x60&quot;"/>
    <s v="B"/>
    <n v="323"/>
    <n v="8759.8700000000008"/>
    <n v="4.0132333431333496E-5"/>
    <n v="0.96508574037781258"/>
    <n v="4589"/>
    <s v="Top 95-100"/>
    <s v="B-"/>
    <x v="3"/>
  </r>
  <r>
    <s v="ADUL"/>
    <x v="7"/>
    <s v="Dawn|Vanessa|Stella"/>
    <s v="COVERLET&amp;BEDSPR"/>
    <s v="MP13-8602"/>
    <s v="Sage Green"/>
    <s v="King/Cal K"/>
    <s v="TBD"/>
    <n v="117"/>
    <n v="8754.9599999999991"/>
    <n v="4.0109838832994946E-5"/>
    <n v="0.96512585021664554"/>
    <n v="4590"/>
    <s v="Top 95-100"/>
    <s v="B-"/>
    <x v="3"/>
  </r>
  <r>
    <s v="SHET"/>
    <x v="9"/>
    <s v="Oversized Cotton Flannel|Oversized Cotton Flannel|Oversized Cotton Flannel"/>
    <s v="SHEET/SHEET SET"/>
    <s v="BR20-1863"/>
    <s v="Grey Petals"/>
    <s v="Cal King"/>
    <s v="B"/>
    <n v="265"/>
    <n v="8754.7199999999993"/>
    <n v="4.0108739300693265E-5"/>
    <n v="0.96516595895594626"/>
    <n v="4591"/>
    <s v="Top 95-100"/>
    <s v="B-"/>
    <x v="3"/>
  </r>
  <r>
    <s v="BLK"/>
    <x v="7"/>
    <s v="Ogee|Ogee|Ogee"/>
    <s v="THROW"/>
    <s v="MP50-3509"/>
    <s v="Black"/>
    <s v="60x70&quot;"/>
    <s v="B"/>
    <n v="762"/>
    <n v="8745.2999999999993"/>
    <n v="4.0065582657852315E-5"/>
    <n v="0.96520602453860416"/>
    <n v="4592"/>
    <s v="Top 95-100"/>
    <s v="B-"/>
    <x v="3"/>
  </r>
  <r>
    <s v="BASI"/>
    <x v="7"/>
    <s v="Winfield|Westport|Westport"/>
    <s v="COMFORTER (SET)"/>
    <s v="MP10-8366"/>
    <s v="Teal"/>
    <s v="King/Cal K"/>
    <s v="TBD"/>
    <n v="181"/>
    <n v="8745.02"/>
    <n v="4.0064299870167029E-5"/>
    <n v="0.96524608883847429"/>
    <n v="4593"/>
    <s v="Top 95-100"/>
    <s v="B-"/>
    <x v="3"/>
  </r>
  <r>
    <s v="BLK"/>
    <x v="7"/>
    <s v="Freshspun Basketweave|Freshspun Basketweave|Freshspun Basketweave"/>
    <s v="BLANKET"/>
    <s v="MP51N-8384"/>
    <s v="Green"/>
    <s v="King"/>
    <s v="B"/>
    <n v="396"/>
    <n v="8736.0300000000007"/>
    <n v="4.0023113222699919E-5"/>
    <n v="0.965286111951697"/>
    <n v="4594"/>
    <s v="Top 95-100"/>
    <s v="B-"/>
    <x v="3"/>
  </r>
  <r>
    <s v="SHET"/>
    <x v="6"/>
    <s v="200 Thread Count Printed Cotton|200 Thread Count Printed Cotton|200 Thread"/>
    <s v="SHEET/SHEET SET"/>
    <s v="MPE20-1008"/>
    <s v="Green Leaves"/>
    <s v="King"/>
    <s v="B"/>
    <n v="274"/>
    <n v="8734.64"/>
    <n v="4.001674509811935E-5"/>
    <n v="0.96532612869679513"/>
    <n v="4595"/>
    <s v="Top 95-100"/>
    <s v="B-"/>
    <x v="3"/>
  </r>
  <r>
    <s v="SHET"/>
    <x v="9"/>
    <s v="Oversized Cotton Flannel|Oversized Cotton Flannel|Oversized Cotton Flannel"/>
    <s v="SHEET/SHEET SET"/>
    <s v="BR20-1859"/>
    <s v="Beige Windowpane"/>
    <s v="Cal King"/>
    <s v="B"/>
    <n v="261"/>
    <n v="8733.98"/>
    <n v="4.0013721384289731E-5"/>
    <n v="0.96536614241817942"/>
    <n v="4596"/>
    <s v="Top 95-100"/>
    <s v="B-"/>
    <x v="3"/>
  </r>
  <r>
    <s v="SHET"/>
    <x v="12"/>
    <s v="Cotton Flannel|Cotton Flannel|Cotton Flannel"/>
    <s v="SHEET/SHEET SET"/>
    <s v="WR20-2284"/>
    <s v="Grey Moose"/>
    <s v="Cal King"/>
    <s v="B"/>
    <n v="248"/>
    <n v="8719.09"/>
    <n v="3.9945504567739652E-5"/>
    <n v="0.96540608792274718"/>
    <n v="4597"/>
    <s v="Top 95-100"/>
    <s v="B-"/>
    <x v="3"/>
  </r>
  <r>
    <s v="YOUT"/>
    <x v="25"/>
    <s v="Brooklyn|Maize|Kay"/>
    <s v="COMFORTER (SET)"/>
    <s v="UH10-2495"/>
    <s v="Rust"/>
    <s v="Full/Queen"/>
    <s v="B"/>
    <n v="116"/>
    <n v="8713.76"/>
    <n v="3.992108578787317E-5"/>
    <n v="0.96544600900853506"/>
    <n v="4598"/>
    <s v="Top 95-100"/>
    <s v="B-"/>
    <x v="3"/>
  </r>
  <r>
    <s v="ADUL"/>
    <x v="7"/>
    <s v="Lola|Brianna|Victoria"/>
    <s v="COMFORTER (SET)"/>
    <s v="MP10-6833"/>
    <s v="Aqua"/>
    <s v="Twin/Twin "/>
    <s v="B"/>
    <n v="174"/>
    <n v="8698.07"/>
    <n v="3.9849203863650818E-5"/>
    <n v="0.96548585821239874"/>
    <n v="4599"/>
    <s v="Top 95-100"/>
    <s v="B-"/>
    <x v="3"/>
  </r>
  <r>
    <s v="BLK"/>
    <x v="7"/>
    <s v="Blair|Dakota|Dakota"/>
    <s v="COMFORTER (SET)"/>
    <s v="MP10-8211"/>
    <s v="Grey"/>
    <s v="Full/Queen"/>
    <s v="B"/>
    <n v="148"/>
    <n v="8694.73"/>
    <n v="3.9833902039119102E-5"/>
    <n v="0.96552569211443784"/>
    <n v="4600"/>
    <s v="Top 95-100"/>
    <s v="B-"/>
    <x v="3"/>
  </r>
  <r>
    <s v="WIN"/>
    <x v="26"/>
    <s v="Mirage|Elysia|Azalea"/>
    <s v="WINDOW PANEL"/>
    <s v="SS40-0103"/>
    <s v="Navy"/>
    <s v="50x108&quot;"/>
    <s v="B"/>
    <n v="412"/>
    <n v="8688.2900000000009"/>
    <n v="3.9804397922357351E-5"/>
    <n v="0.96556549651236023"/>
    <n v="4601"/>
    <s v="Top 95-100"/>
    <s v="B-"/>
    <x v="3"/>
  </r>
  <r>
    <s v="SHET"/>
    <x v="15"/>
    <s v="Soloft Plush|Soloft Plush|Soloft Plush"/>
    <s v="SHEET/SHEET SET"/>
    <s v="BL20-0458"/>
    <s v="Green"/>
    <s v="Full"/>
    <s v="B"/>
    <n v="310"/>
    <n v="8687.68"/>
    <n v="3.9801603277757245E-5"/>
    <n v="0.965605298115638"/>
    <n v="4602"/>
    <s v="Top 95-100"/>
    <s v="B-"/>
    <x v="3"/>
  </r>
  <r>
    <s v="SHET"/>
    <x v="10"/>
    <s v="Cotton Flannel 135GSM|Cotton Flannel 135GSM|Cotton Flannel 135GSM"/>
    <s v="SHEET/SHEET SET"/>
    <s v="CS20-1408"/>
    <s v="Novalty Seafoam Foxes"/>
    <s v="Twin"/>
    <s v="ARB"/>
    <n v="443"/>
    <n v="8680.68"/>
    <n v="3.9769533585624901E-5"/>
    <n v="0.96564506764922364"/>
    <n v="4603"/>
    <s v="Top 95-100"/>
    <s v="B-"/>
    <x v="3"/>
  </r>
  <r>
    <s v="SHET"/>
    <x v="15"/>
    <s v="Micro Fleece|Micro Fleece|Micro Fleece"/>
    <s v="SHEET/SHEET SET"/>
    <s v="TN20-0591"/>
    <s v="Aqua"/>
    <s v="Full"/>
    <s v="B"/>
    <n v="303"/>
    <n v="8680.68"/>
    <n v="3.9769533585624901E-5"/>
    <n v="0.96568483718280929"/>
    <n v="4604"/>
    <s v="Top 95-100"/>
    <s v="B-"/>
    <x v="3"/>
  </r>
  <r>
    <s v="ADUL"/>
    <x v="10"/>
    <s v="Kienna|Kienna|Kienna"/>
    <s v="COVERLET&amp;BEDSPR"/>
    <s v="CS14-1280-3"/>
    <s v="Charcoal Grey"/>
    <s v="Full/Queen"/>
    <s v="ARB"/>
    <n v="340"/>
    <n v="8680.2000000000007"/>
    <n v="3.9767334521021547E-5"/>
    <n v="0.96572460451733033"/>
    <n v="4605"/>
    <s v="Top 95-100"/>
    <s v="B-"/>
    <x v="3"/>
  </r>
  <r>
    <s v="WIN"/>
    <x v="7"/>
    <s v="Como|Leighton|Aberdeen"/>
    <s v="WINDOW PANEL"/>
    <s v="MP40-7436"/>
    <s v="Ivory"/>
    <s v="31x64&quot;"/>
    <s v="B"/>
    <n v="237"/>
    <n v="8679.61"/>
    <n v="3.9764631504113244E-5"/>
    <n v="0.96576436914883446"/>
    <n v="4606"/>
    <s v="Top 95-100"/>
    <s v="B-"/>
    <x v="3"/>
  </r>
  <r>
    <s v="FUR"/>
    <x v="7"/>
    <s v="Mateo|Quarry|Powell"/>
    <s v="BAR STOOL"/>
    <s v="MP104-1104"/>
    <s v="Grey"/>
    <s v="See below"/>
    <s v="B-"/>
    <n v="57"/>
    <n v="8678.9699999999993"/>
    <n v="3.9761699417975428E-5"/>
    <n v="0.96580413084825245"/>
    <n v="4607"/>
    <s v="Top 95-100"/>
    <s v="B-"/>
    <x v="3"/>
  </r>
  <r>
    <s v="WIN"/>
    <x v="7"/>
    <s v="Emilia|Natalie|Lillian"/>
    <s v="WINDOW PANEL"/>
    <s v="MP40-6317"/>
    <s v="Navy"/>
    <s v="50x95&quot;"/>
    <s v="B"/>
    <n v="465"/>
    <n v="8672.4"/>
    <n v="3.9731599721216931E-5"/>
    <n v="0.96584386244797371"/>
    <n v="4608"/>
    <s v="Top 95-100"/>
    <s v="B-"/>
    <x v="3"/>
  </r>
  <r>
    <s v="BLK"/>
    <x v="6"/>
    <s v="Larkspur|Windsor|Windsor"/>
    <s v="COMFORTER (SET)"/>
    <s v="BASI10-0195"/>
    <s v="Brown/Sand"/>
    <s v="Twin/Twin "/>
    <s v="B"/>
    <n v="418"/>
    <n v="8659.61"/>
    <n v="3.9673003812306554E-5"/>
    <n v="0.96588353545178607"/>
    <n v="4609"/>
    <s v="Top 95-100"/>
    <s v="B-"/>
    <x v="3"/>
  </r>
  <r>
    <s v="ADUL"/>
    <x v="12"/>
    <s v="Hadley Plaid|Hadley Plaid|Hadley Plaid"/>
    <s v="BED SKIRT&amp;SHAM"/>
    <s v="WR11-082"/>
    <s v="Multi"/>
    <s v="Euro Sham"/>
    <s v="B"/>
    <n v="521"/>
    <n v="8644.58"/>
    <n v="3.9604145601913829E-5"/>
    <n v="0.96592313959738796"/>
    <n v="4610"/>
    <s v="Top 95-100"/>
    <s v="B-"/>
    <x v="3"/>
  </r>
  <r>
    <s v="BLK"/>
    <x v="7"/>
    <s v="Carved Plush|Carved Plush|Carved Plush"/>
    <s v="BLANKET"/>
    <s v="MP51-8418"/>
    <s v="Green"/>
    <s v="Full/Queen"/>
    <s v="B"/>
    <n v="479"/>
    <n v="8635.66"/>
    <n v="3.9563279651368042E-5"/>
    <n v="0.96596270287703934"/>
    <n v="4611"/>
    <s v="Top 95-100"/>
    <s v="B-"/>
    <x v="3"/>
  </r>
  <r>
    <s v="SHET"/>
    <x v="7"/>
    <s v="Peached Percale|Peached Percale|Peached Percale"/>
    <s v="SHEET/SHEET SET"/>
    <s v="MP20-5380"/>
    <s v="Ivory"/>
    <s v="King"/>
    <s v="B"/>
    <n v="242"/>
    <n v="8634.4699999999993"/>
    <n v="3.9557827803705541E-5"/>
    <n v="0.96600226070484307"/>
    <n v="4612"/>
    <s v="Top 95-100"/>
    <s v="B-"/>
    <x v="3"/>
  </r>
  <r>
    <s v="SHET"/>
    <x v="15"/>
    <s v="Cozy Cotton Flannel|Cozy Cotton Flannel|Cozy Cotton Flannel"/>
    <s v="SHEET/SHEET SET"/>
    <s v="TN20-0563"/>
    <s v="White Village Print"/>
    <s v="Twin"/>
    <s v="B"/>
    <n v="507"/>
    <n v="8632.39"/>
    <n v="3.9548298523757649E-5"/>
    <n v="0.96604180900336678"/>
    <n v="4613"/>
    <s v="Top 95-100"/>
    <s v="B-"/>
    <x v="3"/>
  </r>
  <r>
    <s v="ADUL"/>
    <x v="7"/>
    <s v="Serene|Belle|Monroe"/>
    <s v="WINDOW PANEL"/>
    <s v="MP40-5478"/>
    <s v="Yellow"/>
    <s v="50x84&quot;"/>
    <s v="B"/>
    <n v="498"/>
    <n v="8629.2800000000007"/>
    <n v="3.9534050417681712E-5"/>
    <n v="0.96608134305378446"/>
    <n v="4614"/>
    <s v="Top 95-100"/>
    <s v="B-"/>
    <x v="3"/>
  </r>
  <r>
    <s v="YOUT"/>
    <x v="10"/>
    <s v="Verone"/>
    <s v="COMFORTER (SET)"/>
    <s v="CS10-0188"/>
    <s v="Blue"/>
    <s v="Twin/Twin "/>
    <s v="ARB"/>
    <n v="337"/>
    <n v="8628.66"/>
    <n v="3.9531209959235698E-5"/>
    <n v="0.96612087426374371"/>
    <n v="4615"/>
    <s v="Top 95-100"/>
    <s v="B-"/>
    <x v="3"/>
  </r>
  <r>
    <s v="BATH"/>
    <x v="7"/>
    <s v="Ariana Ombre Waffle|Ariana Ombre Waffle|Ariana Ombre Waffle"/>
    <s v="SHOWER CURTAIN"/>
    <s v="MP70-8593"/>
    <s v="Blue"/>
    <s v="72x72&quot;"/>
    <s v="TBD"/>
    <n v="602"/>
    <n v="8614.77"/>
    <n v="3.946757452727596E-5"/>
    <n v="0.96616034183827104"/>
    <n v="4616"/>
    <s v="Top 95-100"/>
    <s v="B-"/>
    <x v="3"/>
  </r>
  <r>
    <s v="SHET"/>
    <x v="7"/>
    <s v="800 Thread Count|800 Thread Count|800 Thread Count"/>
    <s v="SHEET/SHEET SET"/>
    <s v="MPH20-0009"/>
    <s v="Ivory"/>
    <s v="Cal King"/>
    <s v="B"/>
    <n v="198"/>
    <n v="8608.4"/>
    <n v="3.9438391107435525E-5"/>
    <n v="0.96619978022937847"/>
    <n v="4617"/>
    <s v="Top 95-100"/>
    <s v="B-"/>
    <x v="3"/>
  </r>
  <r>
    <s v="APL"/>
    <x v="1"/>
    <s v="IM222101|IM222101|IM222101"/>
    <s v="ROBE"/>
    <s v="II04-8421"/>
    <s v="Claret 657"/>
    <s v="XL/XXL"/>
    <s v="A"/>
    <n v="361"/>
    <n v="8589"/>
    <n v="3.9349512246383032E-5"/>
    <n v="0.96623912974162485"/>
    <n v="4618"/>
    <s v="Top 95-100"/>
    <s v="B-"/>
    <x v="3"/>
  </r>
  <r>
    <s v="ADUL"/>
    <x v="10"/>
    <s v="Kienna|Kienna|Kienna"/>
    <s v="COVERLET&amp;BEDSPR"/>
    <s v="CS14-1274"/>
    <s v="Black"/>
    <s v="Full/Queen"/>
    <s v="ARB"/>
    <n v="341"/>
    <n v="8580.26"/>
    <n v="3.9309470945063511E-5"/>
    <n v="0.96627843921256995"/>
    <n v="4619"/>
    <s v="Top 95-100"/>
    <s v="B-"/>
    <x v="3"/>
  </r>
  <r>
    <s v="BATH"/>
    <x v="7"/>
    <s v="Donovan|Blaine|Perry"/>
    <s v="SHOWER CURTAIN"/>
    <s v="MP70-8302"/>
    <s v="Black"/>
    <s v="72x72&quot;"/>
    <s v="B"/>
    <n v="408"/>
    <n v="8580.07"/>
    <n v="3.9308600481991344E-5"/>
    <n v="0.96631774781305191"/>
    <n v="4620"/>
    <s v="Top 95-100"/>
    <s v="B-"/>
    <x v="3"/>
  </r>
  <r>
    <s v="BLK"/>
    <x v="7"/>
    <s v="Arya|Nova|Alivia"/>
    <s v="COMFORTER (SET)"/>
    <s v="MP10-5057"/>
    <s v="Ivory"/>
    <s v="Twin"/>
    <s v="B"/>
    <n v="238"/>
    <n v="8577.1299999999992"/>
    <n v="3.9295131211295764E-5"/>
    <n v="0.96635704294426317"/>
    <n v="4621"/>
    <s v="Top 95-100"/>
    <s v="B-"/>
    <x v="3"/>
  </r>
  <r>
    <s v="SHET"/>
    <x v="31"/>
    <s v="Luxury Egyptian|Luxury Egyptian|Luxury Egyptian"/>
    <s v="SHEET/SHEET SET"/>
    <s v="CCS20-036"/>
    <s v="White"/>
    <s v="Cal King"/>
    <s v="B"/>
    <n v="102"/>
    <n v="8576.91"/>
    <n v="3.9294123306685893E-5"/>
    <n v="0.96639633706756989"/>
    <n v="4622"/>
    <s v="Top 95-100"/>
    <s v="B-"/>
    <x v="3"/>
  </r>
  <r>
    <s v="SHET"/>
    <x v="13"/>
    <s v="Cotton Blend Jersey Knit|Cotton Blend Jersey Knit|Cotton Blend Jersey Knit"/>
    <s v="SHEET/SHEET SET"/>
    <s v="ID20-689"/>
    <s v="White"/>
    <s v="Full"/>
    <s v="B"/>
    <n v="371"/>
    <n v="8570.85"/>
    <n v="3.9266360116068469E-5"/>
    <n v="0.96643560342768597"/>
    <n v="4623"/>
    <s v="Top 95-100"/>
    <s v="B-"/>
    <x v="3"/>
  </r>
  <r>
    <s v="TOWL"/>
    <x v="2"/>
    <s v="Turkish|Turkish|Turkish"/>
    <s v="BATH TOWEL"/>
    <s v="MPS73-531"/>
    <s v="White"/>
    <s v="35x70&quot; - 2"/>
    <s v="NEW"/>
    <n v="227"/>
    <n v="8569.5400000000009"/>
    <n v="3.9260358502255131E-5"/>
    <n v="0.96647486378618819"/>
    <n v="4624"/>
    <s v="Top 95-100"/>
    <s v="B-"/>
    <x v="3"/>
  </r>
  <r>
    <s v="WIN"/>
    <x v="7"/>
    <s v="Galen|Colm|Paxton"/>
    <s v="WINDOW PANEL"/>
    <s v="MP40-7871"/>
    <s v="Blue"/>
    <s v="29x64&quot;"/>
    <s v="B"/>
    <n v="255"/>
    <n v="8562.43"/>
    <n v="3.9227784857817852E-5"/>
    <n v="0.96651409157104595"/>
    <n v="4625"/>
    <s v="Top 95-100"/>
    <s v="B-"/>
    <x v="3"/>
  </r>
  <r>
    <s v="SHET"/>
    <x v="12"/>
    <s v="Cotton Flannel|Cotton Flannel|Cotton Flannel"/>
    <s v="SHEET/SHEET SET"/>
    <s v="WR20-2033"/>
    <s v="Blue Winter Frost"/>
    <s v="Cal King"/>
    <s v="B"/>
    <n v="247"/>
    <n v="8559.48"/>
    <n v="3.9214269773276358E-5"/>
    <n v="0.96655330584081922"/>
    <n v="4626"/>
    <s v="Top 95-100"/>
    <s v="B-"/>
    <x v="3"/>
  </r>
  <r>
    <s v="YOUT"/>
    <x v="13"/>
    <s v="Vinnie|Avery|Skylar"/>
    <s v="COMFORTER (SET)"/>
    <s v="ID10-1560"/>
    <s v="Aqua"/>
    <s v="Twin"/>
    <s v="B"/>
    <n v="257"/>
    <n v="8554.7000000000007"/>
    <n v="3.9192370754934566E-5"/>
    <n v="0.96659249821157411"/>
    <n v="4627"/>
    <s v="Top 95-100"/>
    <s v="B-"/>
    <x v="3"/>
  </r>
  <r>
    <s v="ADUL"/>
    <x v="1"/>
    <s v="Shay|Shay|Shay"/>
    <s v="COMFORTER (SET)"/>
    <s v="II10-1324"/>
    <s v="Taupe"/>
    <s v="Full/Queen"/>
    <s v="B"/>
    <n v="136"/>
    <n v="8552.66"/>
    <n v="3.9183024730370279E-5"/>
    <n v="0.9666316812363045"/>
    <n v="4628"/>
    <s v="Top 95-100"/>
    <s v="B-"/>
    <x v="3"/>
  </r>
  <r>
    <s v="ADUL"/>
    <x v="7"/>
    <s v="Dawn|Vanessa|Stella"/>
    <s v="DUVET&amp;DUVET SET"/>
    <s v="MP12-391"/>
    <s v="Aqua"/>
    <s v="Cal King"/>
    <s v="B"/>
    <n v="99"/>
    <n v="8546.76"/>
    <n v="3.915599456128731E-5"/>
    <n v="0.96667083723086578"/>
    <n v="4629"/>
    <s v="Top 95-100"/>
    <s v="B-"/>
    <x v="3"/>
  </r>
  <r>
    <s v="YOUT"/>
    <x v="11"/>
    <s v="Cloud|Bliss|Euphoria"/>
    <s v="DUVET&amp;DUVET SET"/>
    <s v="UHK12-0034"/>
    <s v="Blue"/>
    <s v="Full/Queen"/>
    <s v="B"/>
    <n v="189"/>
    <n v="8522.36"/>
    <n v="3.9044208777283148E-5"/>
    <n v="0.96670988143964309"/>
    <n v="4630"/>
    <s v="Top 95-100"/>
    <s v="B-"/>
    <x v="3"/>
  </r>
  <r>
    <s v="WIN"/>
    <x v="7"/>
    <s v="Emilia|Natalie|Lillian"/>
    <s v="WINDOW PANEL"/>
    <s v="MP40-6556"/>
    <s v="Charcoal"/>
    <s v="50x84&quot;"/>
    <s v="B"/>
    <n v="578"/>
    <n v="8512.6200000000008"/>
    <n v="3.8999586091373293E-5"/>
    <n v="0.96674888102573442"/>
    <n v="4631"/>
    <s v="Top 95-100"/>
    <s v="B-"/>
    <x v="3"/>
  </r>
  <r>
    <s v="SHET"/>
    <x v="10"/>
    <s v="Cotton Flannel 135GSM|Cotton Flannel 135GSM|Cotton Flannel 135GSM"/>
    <s v="SHEET/SHEET SET"/>
    <s v="CS20-0331"/>
    <s v="Geo Grey"/>
    <s v="Queen"/>
    <s v="ARB"/>
    <n v="356"/>
    <n v="8492.5400000000009"/>
    <n v="3.8907591888799371E-5"/>
    <n v="0.96678778861762327"/>
    <n v="4632"/>
    <s v="Top 95-100"/>
    <s v="B-"/>
    <x v="3"/>
  </r>
  <r>
    <s v="SHET"/>
    <x v="6"/>
    <s v="200 Thread Count Printed Cotton|200 Thread Count Printed Cotton|200 Thread"/>
    <s v="SHEET/SHEET SET"/>
    <s v="MPE20-1042"/>
    <s v="Blue Palmetto"/>
    <s v="Queen"/>
    <s v="B"/>
    <n v="305"/>
    <n v="8489.08"/>
    <n v="3.8891740298116812E-5"/>
    <n v="0.96682668035792141"/>
    <n v="4633"/>
    <s v="Top 95-100"/>
    <s v="B-"/>
    <x v="3"/>
  </r>
  <r>
    <s v="BLK"/>
    <x v="15"/>
    <s v="Sherpa|Sherpa|Sherpa"/>
    <s v="ELECT BLANKET"/>
    <s v="TN54-0491"/>
    <s v="Ivory"/>
    <s v="Twin"/>
    <s v="B"/>
    <n v="167"/>
    <n v="8486.42"/>
    <n v="3.8879553815106525E-5"/>
    <n v="0.96686555991173651"/>
    <n v="4634"/>
    <s v="Top 95-100"/>
    <s v="B-"/>
    <x v="3"/>
  </r>
  <r>
    <s v="ADUL"/>
    <x v="10"/>
    <s v="Kienna"/>
    <s v="COVERLET&amp;BEDSPR"/>
    <s v="CS14-0260"/>
    <s v="Sage Green"/>
    <s v="Twin/Twin "/>
    <s v="ARB"/>
    <n v="435"/>
    <n v="8479.17"/>
    <n v="3.8846338776826599E-5"/>
    <n v="0.96690440625051333"/>
    <n v="4635"/>
    <s v="Top 95-100"/>
    <s v="B-"/>
    <x v="3"/>
  </r>
  <r>
    <s v="FUR"/>
    <x v="16"/>
    <s v="Aubrey|Aubrey|Aubrey"/>
    <s v="ACCENT BENCH"/>
    <s v="5DS105-0052"/>
    <s v="Cream"/>
    <s v="See below"/>
    <s v="B-"/>
    <n v="90"/>
    <n v="8473.35"/>
    <n v="3.8819675118510855E-5"/>
    <n v="0.96694322592563187"/>
    <n v="4636"/>
    <s v="Top 95-100"/>
    <s v="B-"/>
    <x v="3"/>
  </r>
  <r>
    <s v="ADUL"/>
    <x v="3"/>
    <s v="Porter|Evans|Walker"/>
    <s v="COMFORTER (SET)"/>
    <s v="AM10-0460"/>
    <s v="Sage"/>
    <s v="Full"/>
    <s v="A++"/>
    <n v="341"/>
    <n v="8470.7199999999993"/>
    <n v="3.8807626077038265E-5"/>
    <n v="0.96698203355170886"/>
    <n v="4637"/>
    <s v="Top 95-100"/>
    <s v="B-"/>
    <x v="3"/>
  </r>
  <r>
    <s v="BATH"/>
    <x v="2"/>
    <s v="Splendor|Splendor|Splendor"/>
    <s v="BATH RUG"/>
    <s v="MPS72-556"/>
    <s v="White"/>
    <s v="24x44&quot;"/>
    <s v="A++"/>
    <n v="347"/>
    <n v="8464.7800000000007"/>
    <n v="3.8780412652571684E-5"/>
    <n v="0.96702081396436146"/>
    <n v="4638"/>
    <s v="Top 95-100"/>
    <s v="B-"/>
    <x v="3"/>
  </r>
  <r>
    <s v="SHET"/>
    <x v="15"/>
    <s v="Micro Fleece|Micro Fleece|Micro Fleece"/>
    <s v="SHEET/SHEET SET"/>
    <s v="TN20-0589"/>
    <s v="Aqua"/>
    <s v="Twin"/>
    <s v="B"/>
    <n v="345"/>
    <n v="8458.11"/>
    <n v="3.8749854817354153E-5"/>
    <n v="0.96705956381917879"/>
    <n v="4639"/>
    <s v="Top 95-100"/>
    <s v="B-"/>
    <x v="3"/>
  </r>
  <r>
    <s v="ADUL"/>
    <x v="7"/>
    <s v="Simple Fit|Simple Fit|Simple Fit"/>
    <s v="BED SKIRT&amp;SHAM"/>
    <s v="MP11-5366"/>
    <s v="Grey"/>
    <s v="One Size"/>
    <s v="B"/>
    <n v="1209"/>
    <n v="8444.83"/>
    <n v="3.8689014029994507E-5"/>
    <n v="0.96709825283320883"/>
    <n v="4640"/>
    <s v="Top 95-100"/>
    <s v="B-"/>
    <x v="3"/>
  </r>
  <r>
    <s v="ADUL"/>
    <x v="3"/>
    <s v="Camden|Reese|Leighton"/>
    <s v="COMFORTER (SET)"/>
    <s v="AM10-0110"/>
    <s v="Navy"/>
    <s v="Full"/>
    <s v="A"/>
    <n v="230"/>
    <n v="8442.93"/>
    <n v="3.8680309399272874E-5"/>
    <n v="0.96713693314260807"/>
    <n v="4641"/>
    <s v="Top 95-100"/>
    <s v="B-"/>
    <x v="3"/>
  </r>
  <r>
    <s v="HHL"/>
    <x v="17"/>
    <s v="Crystal Beach|Crystal Beach|Crystal Beach"/>
    <s v="NORMAL PILLOW"/>
    <s v="HH30-708A"/>
    <s v="White"/>
    <s v="12x20&quot;"/>
    <s v="B+"/>
    <n v="356"/>
    <n v="8431.68"/>
    <n v="3.8628768822631613E-5"/>
    <n v="0.96717556191143073"/>
    <n v="4642"/>
    <s v="Top 95-100"/>
    <s v="B-"/>
    <x v="3"/>
  </r>
  <r>
    <s v="SHET"/>
    <x v="10"/>
    <s v="Cotton 144TC|Cotton 144TC|Cotton 144TC"/>
    <s v="SHEET/SHEET SET"/>
    <s v="CS20-1573"/>
    <s v="Tabitha Purple"/>
    <s v="Twin"/>
    <s v="ARB-"/>
    <n v="540"/>
    <n v="8422.2000000000007"/>
    <n v="3.8585337296715241E-5"/>
    <n v="0.96721414724872745"/>
    <n v="4643"/>
    <s v="Top 95-100"/>
    <s v="B-"/>
    <x v="3"/>
  </r>
  <r>
    <s v="YOUT"/>
    <x v="18"/>
    <s v="Brody|Cameron|Bradley"/>
    <s v="COVERLET&amp;BEDSPR"/>
    <s v="MZ80-293"/>
    <s v="Blue"/>
    <s v="Twin/Twin "/>
    <s v="B"/>
    <n v="248"/>
    <n v="8414.48"/>
    <n v="3.8549969007677856E-5"/>
    <n v="0.9672526972177351"/>
    <n v="4644"/>
    <s v="Top 95-100"/>
    <s v="B-"/>
    <x v="3"/>
  </r>
  <r>
    <s v="ADUL"/>
    <x v="3"/>
    <s v="Porter|Evans|Walker"/>
    <s v="DUVET&amp;DUVET SET"/>
    <s v="AM12-0034"/>
    <s v="Grey"/>
    <s v="Twin/Twin "/>
    <s v="A++"/>
    <n v="510"/>
    <n v="8414.26"/>
    <n v="3.8548961103067985E-5"/>
    <n v="0.96729124617883822"/>
    <n v="4645"/>
    <s v="Top 95-100"/>
    <s v="B-"/>
    <x v="3"/>
  </r>
  <r>
    <s v="SHET"/>
    <x v="15"/>
    <s v="Cozy Cotton Flannel|Cozy Cotton Flannel|Cozy Cotton Flannel"/>
    <s v="SHEET/SHEET SET"/>
    <s v="TN20-0072"/>
    <s v="Tan Plaid"/>
    <s v="Full"/>
    <s v="B"/>
    <n v="379"/>
    <n v="8399.4500000000007"/>
    <n v="3.8481110797285131E-5"/>
    <n v="0.96732972728963551"/>
    <n v="4646"/>
    <s v="Top 95-100"/>
    <s v="B-"/>
    <x v="3"/>
  </r>
  <r>
    <s v="WIN"/>
    <x v="7"/>
    <s v="Harper|Kaylee|Avery"/>
    <s v="WINDOW PANEL"/>
    <s v="MP40-4511"/>
    <s v="White"/>
    <s v="42x216&quot;"/>
    <s v="B"/>
    <n v="400"/>
    <n v="8379.58"/>
    <n v="3.8390078685475185E-5"/>
    <n v="0.96736811736832096"/>
    <n v="4647"/>
    <s v="Top 95-100"/>
    <s v="B-"/>
    <x v="3"/>
  </r>
  <r>
    <s v="HHL"/>
    <x v="17"/>
    <s v="Maya Bay|Maya Bay|Maya Bay"/>
    <s v="COMFORTER (SET)"/>
    <s v="HH10-1222"/>
    <s v="White"/>
    <s v="Full"/>
    <s v="B+"/>
    <n v="73"/>
    <n v="8378.02"/>
    <n v="3.8382931725514266E-5"/>
    <n v="0.96740650030004649"/>
    <n v="4648"/>
    <s v="Top 95-100"/>
    <s v="B-"/>
    <x v="3"/>
  </r>
  <r>
    <s v="SHET"/>
    <x v="6"/>
    <s v="Satin|Satin|Satin"/>
    <s v="PILLOWCASE"/>
    <s v="MPE21-1163"/>
    <s v="Champagne"/>
    <s v="Standard"/>
    <s v="B"/>
    <n v="1590"/>
    <n v="8372.35"/>
    <n v="3.835695527488707E-5"/>
    <n v="0.96744485725532137"/>
    <n v="4649"/>
    <s v="Top 95-100"/>
    <s v="B-"/>
    <x v="3"/>
  </r>
  <r>
    <s v="ADUL"/>
    <x v="7"/>
    <s v="Laurel|Vivian|Piedmont"/>
    <s v="COMFORTER (SET)"/>
    <s v="MP10-5116"/>
    <s v="Blush"/>
    <s v="Cal King"/>
    <s v="B"/>
    <n v="130"/>
    <n v="8372.32"/>
    <n v="3.8356817833349352E-5"/>
    <n v="0.96748321407315474"/>
    <n v="4650"/>
    <s v="Top 95-100"/>
    <s v="B-"/>
    <x v="3"/>
  </r>
  <r>
    <s v="SHET"/>
    <x v="9"/>
    <s v="Oversized Cotton Flannel|Oversized Cotton Flannel|Oversized Cotton Flannel"/>
    <s v="SHEET/SHEET SET"/>
    <s v="BR20-1855"/>
    <s v="Grey Windowpane"/>
    <s v="Cal King"/>
    <s v="B"/>
    <n v="252"/>
    <n v="8369.7800000000007"/>
    <n v="3.8345181116489908E-5"/>
    <n v="0.96752155925427119"/>
    <n v="4651"/>
    <s v="Top 95-100"/>
    <s v="B-"/>
    <x v="3"/>
  </r>
  <r>
    <s v="YOUT"/>
    <x v="24"/>
    <s v="Alicia|Mia|Natalie"/>
    <s v="COMFORTER (SET)"/>
    <s v="MZK10-264"/>
    <s v="White"/>
    <s v="Full"/>
    <s v="B"/>
    <n v="160"/>
    <n v="8368.06"/>
    <n v="3.8337301134994527E-5"/>
    <n v="0.9675598965554062"/>
    <n v="4652"/>
    <s v="Top 95-100"/>
    <s v="B-"/>
    <x v="3"/>
  </r>
  <r>
    <s v="ADUL"/>
    <x v="6"/>
    <s v="Maible|Caldwell|Calla"/>
    <s v="COMFORTER (SET)"/>
    <s v="MPE10-727"/>
    <s v="Aqua"/>
    <s v="Twin"/>
    <s v="B"/>
    <n v="159"/>
    <n v="8362.1200000000008"/>
    <n v="3.8310087710527945E-5"/>
    <n v="0.96759820664311669"/>
    <n v="4653"/>
    <s v="Top 95-100"/>
    <s v="B-"/>
    <x v="3"/>
  </r>
  <r>
    <s v="WIN"/>
    <x v="7"/>
    <s v="Leilani|Kauna|Maui"/>
    <s v="WINDOW PANEL"/>
    <s v="MP40-7493"/>
    <s v="Natural"/>
    <s v="50x95&quot;"/>
    <s v="B"/>
    <n v="443"/>
    <n v="8360.18"/>
    <n v="3.8301199824422699E-5"/>
    <n v="0.96763650784294108"/>
    <n v="4654"/>
    <s v="Top 95-100"/>
    <s v="B-"/>
    <x v="3"/>
  </r>
  <r>
    <s v="ADUL"/>
    <x v="6"/>
    <s v="Maible|Caldwell|Calla"/>
    <s v="COMFORTER (SET)"/>
    <s v="MPE10-736"/>
    <s v="Purple"/>
    <s v="Cal King"/>
    <s v="B"/>
    <n v="116"/>
    <n v="8358.7999999999993"/>
    <n v="3.8294877513688032E-5"/>
    <n v="0.96767480272045481"/>
    <n v="4655"/>
    <s v="Top 95-100"/>
    <s v="B-"/>
    <x v="3"/>
  </r>
  <r>
    <s v="YOUT"/>
    <x v="18"/>
    <s v="Glimmer|Sparkle|Dazzle"/>
    <s v="DUVET&amp;DUVET SET"/>
    <s v="MZ12-0598"/>
    <s v="Aqua"/>
    <s v="Full/Queen"/>
    <s v="A"/>
    <n v="247"/>
    <n v="8346.02"/>
    <n v="3.8236327418623563E-5"/>
    <n v="0.96771303904787342"/>
    <n v="4656"/>
    <s v="Top 95-100"/>
    <s v="B-"/>
    <x v="3"/>
  </r>
  <r>
    <s v="BATH"/>
    <x v="7"/>
    <s v="Lasso|Copula|Braide"/>
    <s v="BATH RUG"/>
    <s v="MP72-5827"/>
    <s v="White"/>
    <s v="24x44&quot;"/>
    <s v="B"/>
    <n v="470"/>
    <n v="8342.2999999999993"/>
    <n v="3.8219284667947514E-5"/>
    <n v="0.96775125833254139"/>
    <n v="4657"/>
    <s v="Top 95-100"/>
    <s v="B-"/>
    <x v="3"/>
  </r>
  <r>
    <s v="ADUL"/>
    <x v="6"/>
    <s v="Maible|Caldwell|Calla"/>
    <s v="COMFORTER (SET)"/>
    <s v="MPE10-732"/>
    <s v="Purple"/>
    <s v="Twin"/>
    <s v="B"/>
    <n v="156"/>
    <n v="8335.94"/>
    <n v="3.8190147061952987E-5"/>
    <n v="0.96778944847960335"/>
    <n v="4658"/>
    <s v="Top 95-100"/>
    <s v="B-"/>
    <x v="3"/>
  </r>
  <r>
    <s v="SHET"/>
    <x v="13"/>
    <s v="Microfiber|Microfiber|Microfiber"/>
    <s v="SHEET/SHEET SET"/>
    <s v="ID20-142"/>
    <s v="White"/>
    <s v="Twin"/>
    <s v="B"/>
    <n v="685"/>
    <n v="8335.7099999999991"/>
    <n v="3.8189093343497208E-5"/>
    <n v="0.96782763757294688"/>
    <n v="4659"/>
    <s v="Top 95-100"/>
    <s v="B-"/>
    <x v="3"/>
  </r>
  <r>
    <s v="ADUL"/>
    <x v="1"/>
    <s v="Shay|Shay|Shay"/>
    <s v="DUVET&amp;DUVET SET"/>
    <s v="II12-1322"/>
    <s v="Sage"/>
    <s v="Full/Queen"/>
    <s v="B"/>
    <n v="159"/>
    <n v="8325.1"/>
    <n v="3.8140484852993763E-5"/>
    <n v="0.96786577805779983"/>
    <n v="4660"/>
    <s v="Top 95-100"/>
    <s v="B-"/>
    <x v="3"/>
  </r>
  <r>
    <s v="SHET"/>
    <x v="8"/>
    <s v="Smart Cool Microfiber|Smart Cool Microfiber|Smart Cool Microfiber"/>
    <s v="SHEET/SHEET SET"/>
    <s v="SHET20-1187"/>
    <s v="Light Grey"/>
    <s v="King"/>
    <s v="B"/>
    <n v="346"/>
    <n v="8315.94"/>
    <n v="3.8098519370146296E-5"/>
    <n v="0.96790387657717003"/>
    <n v="4661"/>
    <s v="Top 95-100"/>
    <s v="B-"/>
    <x v="3"/>
  </r>
  <r>
    <s v="ADUL"/>
    <x v="10"/>
    <s v="Kate"/>
    <s v="COMFORTER (SET)"/>
    <s v="CS10-1324"/>
    <s v="Grey/Purple"/>
    <s v="Full"/>
    <s v="ARB"/>
    <n v="239"/>
    <n v="8314.81"/>
    <n v="3.8093342405559217E-5"/>
    <n v="0.9679419699195756"/>
    <n v="4662"/>
    <s v="Top 95-100"/>
    <s v="B-"/>
    <x v="3"/>
  </r>
  <r>
    <s v="BASI"/>
    <x v="8"/>
    <s v="3&quot; Gel Memory Foam|3&quot; Gel Memory Foam|3&quot; Gel Memory Foam"/>
    <s v="MATT PAD/TOPPER"/>
    <s v="BASI16-0421"/>
    <s v="Blue"/>
    <s v="Cal King"/>
    <s v="B"/>
    <n v="94"/>
    <n v="8313.7199999999993"/>
    <n v="3.8088348696355751E-5"/>
    <n v="0.96798005826827194"/>
    <n v="4663"/>
    <s v="Top 95-100"/>
    <s v="B-"/>
    <x v="3"/>
  </r>
  <r>
    <s v="BLK"/>
    <x v="5"/>
    <s v="Freya AZ|Freya AZ|Freya AZ"/>
    <s v="ELECT BLANKET"/>
    <s v="ST54-0060"/>
    <s v="Creme White"/>
    <s v="Twin"/>
    <s v="ARB"/>
    <n v="177"/>
    <n v="8311.92"/>
    <n v="3.8080102204093151E-5"/>
    <n v="0.96801813837047601"/>
    <n v="4664"/>
    <s v="Top 95-100"/>
    <s v="B-"/>
    <x v="3"/>
  </r>
  <r>
    <s v="APL"/>
    <x v="1"/>
    <s v="IM222101|IM222101|IM222101"/>
    <s v="ROBE"/>
    <s v="II04-8415"/>
    <s v="Steel 030"/>
    <s v="XL/XXL"/>
    <s v="A"/>
    <n v="351"/>
    <n v="8301.93"/>
    <n v="3.8034334172035714E-5"/>
    <n v="0.96805617270464805"/>
    <n v="4665"/>
    <s v="Top 95-100"/>
    <s v="B-"/>
    <x v="3"/>
  </r>
  <r>
    <s v="SHET"/>
    <x v="8"/>
    <s v="Smart Cool Microfiber|Smart Cool Microfiber|Smart Cool Microfiber"/>
    <s v="SHEET/SHEET SET"/>
    <s v="SHET20-973"/>
    <s v="Aqua"/>
    <s v="King"/>
    <s v="B"/>
    <n v="358"/>
    <n v="8301.7800000000007"/>
    <n v="3.803364696434716E-5"/>
    <n v="0.96809420635161236"/>
    <n v="4666"/>
    <s v="Top 95-100"/>
    <s v="B-"/>
    <x v="3"/>
  </r>
  <r>
    <s v="SHET"/>
    <x v="9"/>
    <s v="Oversized Cotton Flannel|Oversized Cotton Flannel|Oversized Cotton Flannel"/>
    <s v="SHEET/SHEET SET"/>
    <s v="BR20-4167"/>
    <s v="White Tossed Botanical"/>
    <s v="Full"/>
    <s v="B"/>
    <n v="318"/>
    <n v="8299.24"/>
    <n v="3.802201024748771E-5"/>
    <n v="0.96813222836185986"/>
    <n v="4667"/>
    <s v="Top 95-100"/>
    <s v="B-"/>
    <x v="3"/>
  </r>
  <r>
    <s v="SHET"/>
    <x v="13"/>
    <s v="Novelty|Novelty|Novelty"/>
    <s v="SHEET/SHEET SET"/>
    <s v="ID20-1429"/>
    <s v="Grey/Blue Road Trip"/>
    <s v="Queen"/>
    <s v="B"/>
    <n v="488"/>
    <n v="8294.5"/>
    <n v="3.8000294484529524E-5"/>
    <n v="0.96817022865634439"/>
    <n v="4668"/>
    <s v="Top 95-100"/>
    <s v="B-"/>
    <x v="3"/>
  </r>
  <r>
    <s v="WIN"/>
    <x v="7"/>
    <s v="Leilani|Kauna|Maui"/>
    <s v="WINDOW PANEL"/>
    <s v="MP40-8218"/>
    <s v="Sage Green"/>
    <s v="50x84&quot;"/>
    <s v="TBD"/>
    <n v="538"/>
    <n v="8291.61"/>
    <n v="3.7987054283063458E-5"/>
    <n v="0.96820821571062743"/>
    <n v="4669"/>
    <s v="Top 95-100"/>
    <s v="B-"/>
    <x v="3"/>
  </r>
  <r>
    <s v="WIN"/>
    <x v="26"/>
    <s v="Maya|Arlie|Rune"/>
    <s v="WINDOW PANEL"/>
    <s v="SS40-0032"/>
    <s v="Taupe"/>
    <s v="50x84&quot;"/>
    <s v="B"/>
    <n v="492"/>
    <n v="8289.73"/>
    <n v="3.7978441280033627E-5"/>
    <n v="0.96824619415190749"/>
    <n v="4670"/>
    <s v="Top 95-100"/>
    <s v="B-"/>
    <x v="3"/>
  </r>
  <r>
    <s v="ADUL"/>
    <x v="1"/>
    <s v="Alpine|Alpine|Alpine"/>
    <s v="DUVET&amp;DUVET SET"/>
    <s v="II12-555"/>
    <s v="Navy"/>
    <s v="King/Cal K"/>
    <s v="B"/>
    <n v="125"/>
    <n v="8285.75"/>
    <n v="3.7960207369364101E-5"/>
    <n v="0.96828415435927684"/>
    <n v="4671"/>
    <s v="Top 95-100"/>
    <s v="B-"/>
    <x v="3"/>
  </r>
  <r>
    <s v="ADUL"/>
    <x v="16"/>
    <s v="Oakley|Hayley|Glen"/>
    <s v="COVERLET&amp;BEDSPR"/>
    <s v="5DS13-0292"/>
    <s v="White"/>
    <s v="Full/Queen"/>
    <s v="B"/>
    <n v="242"/>
    <n v="8285.24"/>
    <n v="3.7957870863223029E-5"/>
    <n v="0.96832211223014009"/>
    <n v="4672"/>
    <s v="Top 95-100"/>
    <s v="B-"/>
    <x v="3"/>
  </r>
  <r>
    <s v="ADUL"/>
    <x v="6"/>
    <s v="Saben|Barret|Seth"/>
    <s v="COVERLET&amp;BEDSPR"/>
    <s v="MPE13-172"/>
    <s v="Taupe"/>
    <s v="Cal King"/>
    <s v="B"/>
    <n v="120"/>
    <n v="8275.75"/>
    <n v="3.7914393523460756E-5"/>
    <n v="0.96836002662366349"/>
    <n v="4673"/>
    <s v="Top 95-100"/>
    <s v="B-"/>
    <x v="3"/>
  </r>
  <r>
    <s v="SHET"/>
    <x v="10"/>
    <s v="Cotton 144TC|Cotton 144TC|Cotton 144TC"/>
    <s v="SHEET/SHEET SET"/>
    <s v="CS20-1593"/>
    <s v="Diamond Sliver"/>
    <s v="Full"/>
    <s v="ARB"/>
    <n v="448"/>
    <n v="8274.56"/>
    <n v="3.7908941675798255E-5"/>
    <n v="0.96839793556533926"/>
    <n v="4674"/>
    <s v="Top 95-100"/>
    <s v="B-"/>
    <x v="3"/>
  </r>
  <r>
    <s v="SHET"/>
    <x v="12"/>
    <s v="Cotton Flannel|Cotton Flannel|Cotton Flannel"/>
    <s v="SHEET/SHEET SET"/>
    <s v="WR20-4003"/>
    <s v="Green Plaid"/>
    <s v="Twin"/>
    <s v="B"/>
    <n v="353"/>
    <n v="8255.23"/>
    <n v="3.7820383511667085E-5"/>
    <n v="0.9684357559488509"/>
    <n v="4675"/>
    <s v="Top 95-100"/>
    <s v="B-"/>
    <x v="3"/>
  </r>
  <r>
    <s v="WIN"/>
    <x v="7"/>
    <s v="Emilia|Natalie|Lillian"/>
    <s v="WINDOW PANEL"/>
    <s v="WIN40-117"/>
    <s v="Dusty Aqua"/>
    <s v="50x84&quot;"/>
    <s v="B"/>
    <n v="578"/>
    <n v="8254.2199999999993"/>
    <n v="3.781575631323085E-5"/>
    <n v="0.96847357170516413"/>
    <n v="4676"/>
    <s v="Top 95-100"/>
    <s v="B-"/>
    <x v="3"/>
  </r>
  <r>
    <s v="SHET"/>
    <x v="15"/>
    <s v="Soloft Plush|Soloft Plush|Soloft Plush"/>
    <s v="SHEET/SHEET SET"/>
    <s v="BL20-0450"/>
    <s v="Brown"/>
    <s v="Full"/>
    <s v="B"/>
    <n v="294"/>
    <n v="8252.2900000000009"/>
    <n v="3.7806914240971513E-5"/>
    <n v="0.96851137861940506"/>
    <n v="4677"/>
    <s v="Top 95-100"/>
    <s v="B-"/>
    <x v="3"/>
  </r>
  <r>
    <s v="SHET"/>
    <x v="7"/>
    <s v="800 Thread Count|800 Thread Count|800 Thread Count"/>
    <s v="SHEET/SHEET SET"/>
    <s v="MPH20-0018"/>
    <s v="Teal"/>
    <s v="Cal King"/>
    <s v="B"/>
    <n v="189"/>
    <n v="8241"/>
    <n v="3.7755190408946626E-5"/>
    <n v="0.968549133809814"/>
    <n v="4678"/>
    <s v="Top 95-100"/>
    <s v="B-"/>
    <x v="3"/>
  </r>
  <r>
    <s v="YOUT"/>
    <x v="13"/>
    <s v="Lucy|Vera|Elise"/>
    <s v="DUVET&amp;DUVET SET"/>
    <s v="ID12-2194"/>
    <s v="Pink"/>
    <s v="Twin/Twin "/>
    <s v="B"/>
    <n v="271"/>
    <n v="8230.65"/>
    <n v="3.7707773078436665E-5"/>
    <n v="0.96858684158289243"/>
    <n v="4679"/>
    <s v="Top 95-100"/>
    <s v="B-"/>
    <x v="3"/>
  </r>
  <r>
    <s v="ADUL"/>
    <x v="7"/>
    <s v="Quebec|Mansfield|Vancouver"/>
    <s v="COVERLET&amp;BEDSPR"/>
    <s v="MP13-2581"/>
    <s v="Grey"/>
    <s v="Twin/Twin "/>
    <s v="A"/>
    <n v="277"/>
    <n v="8229.8700000000008"/>
    <n v="3.7704199598456209E-5"/>
    <n v="0.96862454578249091"/>
    <n v="4680"/>
    <s v="Top 95-100"/>
    <s v="B-"/>
    <x v="3"/>
  </r>
  <r>
    <s v="ADUL"/>
    <x v="7"/>
    <s v="Ibiza|Alba|Triana"/>
    <s v="DUVET&amp;DUVET SET"/>
    <s v="MP12-8340"/>
    <s v="Black/Ivory"/>
    <s v="King/Cal K"/>
    <s v="B"/>
    <n v="264"/>
    <n v="8228.33"/>
    <n v="3.7697144266187092E-5"/>
    <n v="0.96866224292675707"/>
    <n v="4681"/>
    <s v="Top 95-100"/>
    <s v="B-"/>
    <x v="3"/>
  </r>
  <r>
    <s v="ADUL"/>
    <x v="6"/>
    <s v="Lafael|Eden|Rowan"/>
    <s v="COMFORTER (SET)"/>
    <s v="MPE10-380"/>
    <s v="Purple"/>
    <s v="Cal King"/>
    <s v="B"/>
    <n v="111"/>
    <n v="8225.41"/>
    <n v="3.7683766623183315E-5"/>
    <n v="0.96869992669338023"/>
    <n v="4682"/>
    <s v="Top 95-100"/>
    <s v="B-"/>
    <x v="3"/>
  </r>
  <r>
    <s v="LGT"/>
    <x v="1"/>
    <s v="Tristan|Tristan|Tristan"/>
    <s v="LGT-TABLE LAMPS"/>
    <s v="II153-0129"/>
    <s v="White Base/Cream Shade"/>
    <s v="See below"/>
    <s v="B"/>
    <n v="159"/>
    <n v="8219.19"/>
    <n v="3.7655270411031435E-5"/>
    <n v="0.96873758196379123"/>
    <n v="4683"/>
    <s v="Top 95-100"/>
    <s v="B-"/>
    <x v="3"/>
  </r>
  <r>
    <s v="BLK"/>
    <x v="3"/>
    <s v="Kyla|Yuna|Raya"/>
    <s v="COMFORTER (SET)"/>
    <s v="AM10-0268"/>
    <s v="Gray"/>
    <s v="Twin/Twin "/>
    <s v="B"/>
    <n v="315"/>
    <n v="8217.36"/>
    <n v="3.7646886477231124E-5"/>
    <n v="0.96877522885026846"/>
    <n v="4684"/>
    <s v="Top 95-100"/>
    <s v="B-"/>
    <x v="3"/>
  </r>
  <r>
    <s v="SHET"/>
    <x v="13"/>
    <s v="Metallic Dot|Metallic Dot|Metallic Dot"/>
    <s v="SHEET/SHEET SET"/>
    <s v="ID20-1469"/>
    <s v="White/Gold"/>
    <s v="Twin"/>
    <s v="B"/>
    <n v="472"/>
    <n v="8214.49"/>
    <n v="3.7633737903456861E-5"/>
    <n v="0.9688128625881719"/>
    <n v="4685"/>
    <s v="Top 95-100"/>
    <s v="B-"/>
    <x v="3"/>
  </r>
  <r>
    <s v="SHET"/>
    <x v="10"/>
    <s v="Microfiber Coolmax|Microfiber Coolmax|Microfiber Coolmax"/>
    <s v="SHEET/SHEET SET"/>
    <s v="CS20-1482"/>
    <s v="Aqua"/>
    <s v="King"/>
    <s v="ARB"/>
    <n v="796"/>
    <n v="8198.4"/>
    <n v="3.756002342539838E-5"/>
    <n v="0.96885042261159726"/>
    <n v="4686"/>
    <s v="Top 95-100"/>
    <s v="B-"/>
    <x v="3"/>
  </r>
  <r>
    <s v="YOUT"/>
    <x v="13"/>
    <s v="Pike|Nathan|Carter"/>
    <s v="COMFORTER (SET)"/>
    <s v="CSP10-1485"/>
    <s v="White/Gray"/>
    <s v="King/Cal K"/>
    <s v="B"/>
    <n v="196"/>
    <n v="8197.64"/>
    <n v="3.755654157310972E-5"/>
    <n v="0.96888797915317038"/>
    <n v="4687"/>
    <s v="Top 95-100"/>
    <s v="B-"/>
    <x v="3"/>
  </r>
  <r>
    <s v="SHET"/>
    <x v="8"/>
    <s v="Smart Cool Microfiber|Smart Cool Microfiber|Smart Cool Microfiber"/>
    <s v="SHEET/SHEET SET"/>
    <s v="SHET20-978"/>
    <s v="Ivory"/>
    <s v="King"/>
    <s v="B"/>
    <n v="356"/>
    <n v="8193.2099999999991"/>
    <n v="3.7536246039374537E-5"/>
    <n v="0.96892551539920979"/>
    <n v="4688"/>
    <s v="Top 95-100"/>
    <s v="B-"/>
    <x v="3"/>
  </r>
  <r>
    <s v="BLK"/>
    <x v="6"/>
    <s v="Larkspur|Windsor|Windsor"/>
    <s v="COMFORTER (SET)"/>
    <s v="BASI10-0281"/>
    <s v="Black/Black"/>
    <s v="Twin/Twin "/>
    <s v="B"/>
    <n v="397"/>
    <n v="8181.9"/>
    <n v="3.7484430579657862E-5"/>
    <n v="0.9689629998297894"/>
    <n v="4689"/>
    <s v="Top 95-100"/>
    <s v="B-"/>
    <x v="3"/>
  </r>
  <r>
    <s v="WIN"/>
    <x v="7"/>
    <s v="Leilani|Kauna|Maui"/>
    <s v="WINDOW PANEL"/>
    <s v="MP40-7491"/>
    <s v="Natural"/>
    <s v="50x63&quot;"/>
    <s v="B"/>
    <n v="568"/>
    <n v="8164.08"/>
    <n v="3.7402790306258097E-5"/>
    <n v="0.96900040262009568"/>
    <n v="4690"/>
    <s v="Top 95-100"/>
    <s v="B-"/>
    <x v="3"/>
  </r>
  <r>
    <s v="YOUT"/>
    <x v="13"/>
    <s v="Felicia|Isabel|Alyssa"/>
    <s v="DUVET&amp;DUVET SET"/>
    <s v="ID12-1945"/>
    <s v="Black"/>
    <s v="Full/Queen"/>
    <s v="B"/>
    <n v="230"/>
    <n v="8155.51"/>
    <n v="3.7363527840318933E-5"/>
    <n v="0.96903776614793602"/>
    <n v="4691"/>
    <s v="Top 95-100"/>
    <s v="B-"/>
    <x v="3"/>
  </r>
  <r>
    <s v="YOUT"/>
    <x v="11"/>
    <s v="Lulu|Thea|Maisie"/>
    <s v="DUVET&amp;DUVET SET"/>
    <s v="UHK12-0233"/>
    <s v="Purple"/>
    <s v="Full/Queen"/>
    <s v="B"/>
    <n v="218"/>
    <n v="8152.17"/>
    <n v="3.7348226015787217E-5"/>
    <n v="0.96907511437395177"/>
    <n v="4692"/>
    <s v="Top 95-100"/>
    <s v="B-"/>
    <x v="3"/>
  </r>
  <r>
    <s v="HHL"/>
    <x v="17"/>
    <s v="Livia|Livia|Livia"/>
    <s v="DUVET&amp;DUVET SET"/>
    <s v="HH12-1803"/>
    <s v="Multi"/>
    <s v="Full/Queen"/>
    <s v="B+"/>
    <n v="97"/>
    <n v="8143.53"/>
    <n v="3.7308642852926723E-5"/>
    <n v="0.96911242301680467"/>
    <n v="4693"/>
    <s v="Top 95-100"/>
    <s v="B-"/>
    <x v="3"/>
  </r>
  <r>
    <s v="ADUL"/>
    <x v="7"/>
    <s v="Serene|Belle|Monroe"/>
    <s v="COMFORTER (SET)"/>
    <s v="MP10-3451"/>
    <s v="Navy"/>
    <s v="Cal King"/>
    <s v="B"/>
    <n v="112"/>
    <n v="8127.63"/>
    <n v="3.7235798837940409E-5"/>
    <n v="0.96914965881564263"/>
    <n v="4694"/>
    <s v="Top 95-100"/>
    <s v="B-"/>
    <x v="3"/>
  </r>
  <r>
    <s v="ADUL"/>
    <x v="7"/>
    <s v="Jenson|Denver|Clement"/>
    <s v="COMFORTER (SET)"/>
    <s v="MP10-8323"/>
    <s v="Blue"/>
    <s v="Cal King"/>
    <s v="B"/>
    <n v="146"/>
    <n v="8127.63"/>
    <n v="3.7235798837940409E-5"/>
    <n v="0.9691868946144806"/>
    <n v="4695"/>
    <s v="Top 95-100"/>
    <s v="B-"/>
    <x v="3"/>
  </r>
  <r>
    <s v="SHET"/>
    <x v="15"/>
    <s v="Micro Fleece|Micro Fleece|Micro Fleece"/>
    <s v="SHEET/SHEET SET"/>
    <s v="TN20-0448"/>
    <s v="Navy"/>
    <s v="Twin"/>
    <s v="B"/>
    <n v="342"/>
    <n v="8120.22"/>
    <n v="3.7201850778126028E-5"/>
    <n v="0.96922409646525876"/>
    <n v="4696"/>
    <s v="Top 95-100"/>
    <s v="B-"/>
    <x v="3"/>
  </r>
  <r>
    <s v="SHET"/>
    <x v="12"/>
    <s v="Cotton Flannel|Cotton Flannel|Cotton Flannel"/>
    <s v="SHEET/SHEET SET"/>
    <s v="WR20-3988"/>
    <s v="Green Trees &amp; Trucks"/>
    <s v="Cal King"/>
    <s v="B"/>
    <n v="231"/>
    <n v="8113.64"/>
    <n v="3.717170526752163E-5"/>
    <n v="0.96926126817052627"/>
    <n v="4697"/>
    <s v="Top 95-100"/>
    <s v="B-"/>
    <x v="3"/>
  </r>
  <r>
    <s v="BATH"/>
    <x v="7"/>
    <s v="Spa Waffle|Spa Waffle|Spa Waffle"/>
    <s v="SHOWER CURTAIN"/>
    <s v="MP70-8547"/>
    <s v="Grey"/>
    <s v="36x72''"/>
    <s v="A++"/>
    <n v="797"/>
    <n v="8098.83"/>
    <n v="3.7103854961738776E-5"/>
    <n v="0.96929837202548796"/>
    <n v="4698"/>
    <s v="Top 95-100"/>
    <s v="B-"/>
    <x v="3"/>
  </r>
  <r>
    <s v="WIN"/>
    <x v="24"/>
    <s v="Wise Wendy|Noctural Nellie|Striking Sara"/>
    <s v="WINDOW PANEL"/>
    <s v="MZK40-139"/>
    <s v="Multi"/>
    <s v="50x63&quot;"/>
    <s v="B"/>
    <n v="543"/>
    <n v="8098.2"/>
    <n v="3.710096868944686E-5"/>
    <n v="0.96933547299417744"/>
    <n v="4699"/>
    <s v="Top 95-100"/>
    <s v="B-"/>
    <x v="3"/>
  </r>
  <r>
    <s v="ADUL"/>
    <x v="3"/>
    <s v="Camden|Reese|Leighton"/>
    <s v="COMFORTER (SET)"/>
    <s v="AM10-0102"/>
    <s v="Sage Green"/>
    <s v="Full"/>
    <s v="A+"/>
    <n v="222"/>
    <n v="8077.16"/>
    <n v="3.7004576357666224E-5"/>
    <n v="0.96937247757053513"/>
    <n v="4700"/>
    <s v="Top 95-100"/>
    <s v="B-"/>
    <x v="3"/>
  </r>
  <r>
    <s v="SHET"/>
    <x v="10"/>
    <s v="Cotton Flannel 135GSM|Cotton Flannel 135GSM|Cotton Flannel 135GSM"/>
    <s v="SHEET/SHEET SET"/>
    <s v="CS20-0374"/>
    <s v="Snowflakes Blue"/>
    <s v="Twin"/>
    <s v="ARB"/>
    <n v="420"/>
    <n v="8073.27"/>
    <n v="3.6986754771609824E-5"/>
    <n v="0.96940946432530672"/>
    <n v="4701"/>
    <s v="Top 95-100"/>
    <s v="B-"/>
    <x v="3"/>
  </r>
  <r>
    <s v="SHET"/>
    <x v="10"/>
    <s v="Cotton 144TC|Cotton 144TC|Cotton 144TC"/>
    <s v="SHEET/SHEET SET"/>
    <s v="CS20-1588"/>
    <s v="Diamond Tan"/>
    <s v="Queen"/>
    <s v="ARB"/>
    <n v="382"/>
    <n v="8064.02"/>
    <n v="3.6944376964149231E-5"/>
    <n v="0.96944640870227083"/>
    <n v="4702"/>
    <s v="Top 95-100"/>
    <s v="B-"/>
    <x v="3"/>
  </r>
  <r>
    <s v="SHET"/>
    <x v="10"/>
    <s v="Microfiber Coolmax|Microfiber Coolmax|Microfiber Coolmax"/>
    <s v="SHEET/SHEET SET"/>
    <s v="CS20-1474"/>
    <s v="Light Grey"/>
    <s v="Full"/>
    <s v="ARB"/>
    <n v="932"/>
    <n v="8057.48"/>
    <n v="3.6914414708928438E-5"/>
    <n v="0.96948332311697971"/>
    <n v="4703"/>
    <s v="Top 95-100"/>
    <s v="B-"/>
    <x v="3"/>
  </r>
  <r>
    <s v="BASI"/>
    <x v="8"/>
    <s v="1.5&quot; Gel Memory Foam|1.5&quot; Gel Memory Foam|1.5&quot; Gel Memory Foam"/>
    <s v="MATT PAD/TOPPER"/>
    <s v="BASI16-0384"/>
    <s v="Blue"/>
    <s v="King"/>
    <s v="B"/>
    <n v="154"/>
    <n v="8049.08"/>
    <n v="3.6875931078369632E-5"/>
    <n v="0.96952019904805808"/>
    <n v="4704"/>
    <s v="Top 95-100"/>
    <s v="B-"/>
    <x v="3"/>
  </r>
  <r>
    <s v="ADUL"/>
    <x v="10"/>
    <s v="Gloria"/>
    <s v="COVERLET&amp;BEDSPR"/>
    <s v="CS14-1312"/>
    <s v="Coral"/>
    <s v="Full/Queen"/>
    <s v="ARB"/>
    <n v="350"/>
    <n v="8039.94"/>
    <n v="3.6834057223213974E-5"/>
    <n v="0.9695570331052813"/>
    <n v="4705"/>
    <s v="Top 95-100"/>
    <s v="B-"/>
    <x v="3"/>
  </r>
  <r>
    <s v="YOUT"/>
    <x v="13"/>
    <s v="Mira|Gemma|Arabella"/>
    <s v="COMFORTER (SET)"/>
    <s v="ID10-2380"/>
    <s v="Charcoal"/>
    <s v="Full/Queen"/>
    <s v="TBD"/>
    <n v="166"/>
    <n v="8035.25"/>
    <n v="3.6812570529485308E-5"/>
    <n v="0.96959384567581075"/>
    <n v="4706"/>
    <s v="Top 95-100"/>
    <s v="B-"/>
    <x v="3"/>
  </r>
  <r>
    <s v="SHET"/>
    <x v="13"/>
    <s v="Cotton Blend Jersey Knit|Cotton Blend Jersey Knit|Cotton Blend Jersey Knit"/>
    <s v="SHEET/SHEET SET"/>
    <s v="ID20-2463"/>
    <s v="Blush"/>
    <s v="Full"/>
    <s v="B"/>
    <n v="330"/>
    <n v="8027.57"/>
    <n v="3.6777385495831536E-5"/>
    <n v="0.96963062306130654"/>
    <n v="4707"/>
    <s v="Top 95-100"/>
    <s v="B-"/>
    <x v="3"/>
  </r>
  <r>
    <s v="SHET"/>
    <x v="33"/>
    <s v="400TC Liquid Cotton"/>
    <s v="SHEET/SHEET SET"/>
    <s v="BRP20-0072C"/>
    <s v="Blue"/>
    <s v="Full"/>
    <s v="EXB"/>
    <n v="247"/>
    <n v="8027.5"/>
    <n v="3.6777064798910212E-5"/>
    <n v="0.96966740012610542"/>
    <n v="4708"/>
    <s v="Top 95-100"/>
    <s v="B-"/>
    <x v="3"/>
  </r>
  <r>
    <s v="BATH"/>
    <x v="7"/>
    <s v="Amherst|Eastridge|Salem"/>
    <s v="BATH RUG"/>
    <s v="MP72-5075"/>
    <s v="Blue"/>
    <s v="24x60&quot;"/>
    <s v="B"/>
    <n v="298"/>
    <n v="8026.41"/>
    <n v="3.6772071089706746E-5"/>
    <n v="0.96970417219719507"/>
    <n v="4709"/>
    <s v="Top 95-100"/>
    <s v="B-"/>
    <x v="3"/>
  </r>
  <r>
    <s v="BATH"/>
    <x v="7"/>
    <s v="Tufted Pearl Channel|Tufted Pearl Channel|Tufted Pearl Channel"/>
    <s v="BATH RUG"/>
    <s v="MP72-5108"/>
    <s v="Seafoam"/>
    <s v="17x24&quot;"/>
    <s v="B"/>
    <n v="565"/>
    <n v="8015.4"/>
    <n v="3.6721630045367166E-5"/>
    <n v="0.96974089382724049"/>
    <n v="4710"/>
    <s v="Top 95-100"/>
    <s v="B-"/>
    <x v="3"/>
  </r>
  <r>
    <s v="WIN"/>
    <x v="13"/>
    <s v="Loretta|Lara|Lorissa"/>
    <s v="CUSHION/POUF"/>
    <s v="ID31-2033"/>
    <s v="Grey"/>
    <s v="Dia 22&quot;x6&quot;"/>
    <s v="B"/>
    <n v="387"/>
    <n v="8013.26"/>
    <n v="3.6711825882343852E-5"/>
    <n v="0.96977760565312288"/>
    <n v="4711"/>
    <s v="Top 95-100"/>
    <s v="B-"/>
    <x v="3"/>
  </r>
  <r>
    <s v="SHET"/>
    <x v="31"/>
    <s v="Luxury Egyptian|Luxury Egyptian|Luxury Egyptian"/>
    <s v="SHEET/SHEET SET"/>
    <s v="CCS20-038"/>
    <s v="Grey"/>
    <s v="Cal King"/>
    <s v="B"/>
    <n v="97"/>
    <n v="8011.67"/>
    <n v="3.6704541480845215E-5"/>
    <n v="0.96981431019460373"/>
    <n v="4712"/>
    <s v="Top 95-100"/>
    <s v="B-"/>
    <x v="3"/>
  </r>
  <r>
    <s v="BLK"/>
    <x v="5"/>
    <s v="Parsa AZ|Parsa AZ|Parsa AZ"/>
    <s v="ELECT BLANKET"/>
    <s v="ST54-0036"/>
    <s v="Charcoal Grey"/>
    <s v="Twin"/>
    <s v="ARB-"/>
    <n v="176"/>
    <n v="8010.43"/>
    <n v="3.6698860563953207E-5"/>
    <n v="0.96985100905516763"/>
    <n v="4713"/>
    <s v="Top 95-100"/>
    <s v="B-"/>
    <x v="3"/>
  </r>
  <r>
    <s v="SHET"/>
    <x v="10"/>
    <s v="Cotton Flannel 135GSM|Cotton Flannel 135GSM|Cotton Flannel 135GSM"/>
    <s v="SHEET/SHEET SET"/>
    <s v="CS20-1410"/>
    <s v="Novalty Seafoam Foxes"/>
    <s v="Full"/>
    <s v="ARB"/>
    <n v="332"/>
    <n v="8004.23"/>
    <n v="3.6670455979493129E-5"/>
    <n v="0.96988767951114718"/>
    <n v="4714"/>
    <s v="Top 95-100"/>
    <s v="B-"/>
    <x v="3"/>
  </r>
  <r>
    <s v="SHET"/>
    <x v="6"/>
    <s v="Satin|Satin|Satin"/>
    <s v="SHEET/SHEET SET"/>
    <s v="MPE20-1137"/>
    <s v="Midnight Blue"/>
    <s v="Twin"/>
    <s v="B"/>
    <n v="534"/>
    <n v="7995.04"/>
    <n v="3.6628353055107951E-5"/>
    <n v="0.96992430786420225"/>
    <n v="4715"/>
    <s v="Top 95-100"/>
    <s v="B-"/>
    <x v="3"/>
  </r>
  <r>
    <s v="WIN"/>
    <x v="7"/>
    <s v="Elena|Juline|Gail"/>
    <s v="VALANCE"/>
    <s v="MP41-7411"/>
    <s v="Navy"/>
    <s v="38x46&quot;"/>
    <s v="B"/>
    <n v="562"/>
    <n v="7983.48"/>
    <n v="3.6575392249243687E-5"/>
    <n v="0.96996088325645147"/>
    <n v="4716"/>
    <s v="Top 95-100"/>
    <s v="B-"/>
    <x v="3"/>
  </r>
  <r>
    <s v="SHET"/>
    <x v="15"/>
    <s v="Cozy Cotton Flannel|Cozy Cotton Flannel|Cozy Cotton Flannel"/>
    <s v="SHEET/SHEET SET"/>
    <s v="TN20-0085"/>
    <s v="Blue Plaid"/>
    <s v="Cal King"/>
    <s v="B"/>
    <n v="271"/>
    <n v="7980.38"/>
    <n v="3.6561189957013651E-5"/>
    <n v="0.96999744444640845"/>
    <n v="4717"/>
    <s v="Top 95-100"/>
    <s v="B-"/>
    <x v="3"/>
  </r>
  <r>
    <s v="HHL"/>
    <x v="17"/>
    <s v="Coastline|Coastline|Coastline"/>
    <s v="DUVET&amp;DUVET SET"/>
    <s v="HH12-1543"/>
    <s v="Aqua"/>
    <s v="King/Cal K"/>
    <s v="B+"/>
    <n v="85"/>
    <n v="7979.74"/>
    <n v="3.6558257870875835E-5"/>
    <n v="0.97003400270427931"/>
    <n v="4718"/>
    <s v="Top 95-100"/>
    <s v="B-"/>
    <x v="3"/>
  </r>
  <r>
    <s v="BLK"/>
    <x v="7"/>
    <s v="Liquid Cotton|Liquid Cotton|Liquid Cotton"/>
    <s v="BLANKET"/>
    <s v="BL51N-0732"/>
    <s v="Ivory"/>
    <s v="Twin"/>
    <s v="B"/>
    <n v="397"/>
    <n v="7976.74"/>
    <n v="3.6544513717104833E-5"/>
    <n v="0.97007054721799646"/>
    <n v="4719"/>
    <s v="Top 95-100"/>
    <s v="B-"/>
    <x v="3"/>
  </r>
  <r>
    <s v="ADUL"/>
    <x v="28"/>
    <s v="Brush Stroke|Brush Stroke|Brush Stroke"/>
    <s v="DUVET&amp;DUVET SET"/>
    <s v="NS12-3708"/>
    <s v="Blue"/>
    <s v="King"/>
    <s v="B"/>
    <n v="158"/>
    <n v="7975.32"/>
    <n v="3.653800815098656E-5"/>
    <n v="0.97010708522614741"/>
    <n v="4720"/>
    <s v="Top 95-100"/>
    <s v="B-"/>
    <x v="3"/>
  </r>
  <r>
    <s v="WIN"/>
    <x v="26"/>
    <s v="Camille|Laurel|Tindra"/>
    <s v="WINDOW PANEL"/>
    <s v="SS40-0010"/>
    <s v="Aqua"/>
    <s v="50x95&quot;"/>
    <s v="B"/>
    <n v="413"/>
    <n v="7973.79"/>
    <n v="3.6530998632563345E-5"/>
    <n v="0.97014361622477996"/>
    <n v="4721"/>
    <s v="Top 95-100"/>
    <s v="B-"/>
    <x v="3"/>
  </r>
  <r>
    <s v="ADUL"/>
    <x v="3"/>
    <s v="Camden|Reese|Leighton"/>
    <s v="COMFORTER (SET)"/>
    <s v="AM10-0106"/>
    <s v="Neutral"/>
    <s v="Full"/>
    <s v="A"/>
    <n v="220"/>
    <n v="7967.49"/>
    <n v="3.650213590964424E-5"/>
    <n v="0.97018011836068963"/>
    <n v="4722"/>
    <s v="Top 95-100"/>
    <s v="B-"/>
    <x v="3"/>
  </r>
  <r>
    <s v="BLK"/>
    <x v="5"/>
    <s v="Dream Soft Heated|Dream Soft Heated|Dream Soft Heated"/>
    <s v="ELECT BLANKET"/>
    <s v="ST54-3584"/>
    <s v="Ivory"/>
    <s v="Full"/>
    <s v="TBD"/>
    <n v="150"/>
    <n v="7957"/>
    <n v="3.6454077185291633E-5"/>
    <n v="0.97021657243787496"/>
    <n v="4723"/>
    <s v="Top 95-100"/>
    <s v="B-"/>
    <x v="3"/>
  </r>
  <r>
    <s v="ADUL"/>
    <x v="6"/>
    <s v="Luna|Piper|Willow"/>
    <s v="COMFORTER (SET)"/>
    <s v="MPE10-1061"/>
    <s v="Blue"/>
    <s v="King"/>
    <s v="B"/>
    <n v="194"/>
    <n v="7953.1"/>
    <n v="3.6436209785389325E-5"/>
    <n v="0.9702530086476604"/>
    <n v="4724"/>
    <s v="Top 95-100"/>
    <s v="B-"/>
    <x v="3"/>
  </r>
  <r>
    <s v="YOUT"/>
    <x v="11"/>
    <s v="Iris|Kinsley|Harper"/>
    <s v="COVERLET&amp;BEDSPR"/>
    <s v="UHK13-0224"/>
    <s v="Blush"/>
    <s v="Twin"/>
    <s v="B"/>
    <n v="215"/>
    <n v="7951.94"/>
    <n v="3.6430895379264535E-5"/>
    <n v="0.9702894395430397"/>
    <n v="4725"/>
    <s v="Top 95-100"/>
    <s v="B-"/>
    <x v="3"/>
  </r>
  <r>
    <s v="BLK"/>
    <x v="6"/>
    <s v="Larkspur|Windsor|Windsor"/>
    <s v="COMFORTER (SET)"/>
    <s v="BASI10-0201"/>
    <s v="Black/Grey"/>
    <s v="Twin/Twin "/>
    <s v="B"/>
    <n v="390"/>
    <n v="7950.91"/>
    <n v="3.642617655313649E-5"/>
    <n v="0.97032586571959278"/>
    <n v="4726"/>
    <s v="Top 95-100"/>
    <s v="B-"/>
    <x v="3"/>
  </r>
  <r>
    <s v="WIN"/>
    <x v="7"/>
    <s v="Galen|Colm|Paxton"/>
    <s v="WINDOW PANEL"/>
    <s v="MP40-7922"/>
    <s v="Ivory"/>
    <s v="2-PK 40x84"/>
    <s v="B"/>
    <n v="325"/>
    <n v="7946.95"/>
    <n v="3.6408034270158767E-5"/>
    <n v="0.97036227375386297"/>
    <n v="4727"/>
    <s v="Top 95-100"/>
    <s v="B-"/>
    <x v="3"/>
  </r>
  <r>
    <s v="HHL"/>
    <x v="17"/>
    <s v="Crystal Beach|Crystal Beach|Crystal Beach"/>
    <s v="NORMAL PILLOW"/>
    <s v="HH30-709A"/>
    <s v="Blue"/>
    <s v="D7x18&quot;"/>
    <s v="B+"/>
    <n v="347"/>
    <n v="7941.85"/>
    <n v="3.6384669208748064E-5"/>
    <n v="0.97039865842307171"/>
    <n v="4728"/>
    <s v="Top 95-100"/>
    <s v="B-"/>
    <x v="3"/>
  </r>
  <r>
    <s v="BATH"/>
    <x v="7"/>
    <s v="Spa Waffle|Spa Waffle|Spa Waffle"/>
    <s v="SHOWER CURTAIN"/>
    <s v="MP70-8552"/>
    <s v="Blue"/>
    <s v="72x78&quot;"/>
    <s v="A"/>
    <n v="489"/>
    <n v="7933.63"/>
    <n v="3.6347010227415516E-5"/>
    <n v="0.97043500543329908"/>
    <n v="4729"/>
    <s v="Top 95-100"/>
    <s v="B-"/>
    <x v="3"/>
  </r>
  <r>
    <s v="HHL"/>
    <x v="17"/>
    <s v="Morgan|Morgan|Morgan"/>
    <s v="COMFORTER (SET)"/>
    <s v="HH10-1824"/>
    <s v="White/Grey"/>
    <s v="Full"/>
    <s v="A+"/>
    <n v="77"/>
    <n v="7933.14"/>
    <n v="3.6344765348966253E-5"/>
    <n v="0.97047135019864805"/>
    <n v="4730"/>
    <s v="Top 95-100"/>
    <s v="B-"/>
    <x v="3"/>
  </r>
  <r>
    <s v="SHET"/>
    <x v="12"/>
    <s v="Cotton Flannel|Cotton Flannel|Cotton Flannel"/>
    <s v="SHEET/SHEET SET"/>
    <s v="WR20-3999"/>
    <s v="Blue Snowflake"/>
    <s v="Twin"/>
    <s v="B"/>
    <n v="334"/>
    <n v="7930.29"/>
    <n v="3.6331708402883793E-5"/>
    <n v="0.97050768190705095"/>
    <n v="4731"/>
    <s v="Top 95-100"/>
    <s v="B-"/>
    <x v="3"/>
  </r>
  <r>
    <s v="BASI"/>
    <x v="8"/>
    <s v="Microfiber with HeiQ Smart Temp|Microfiber with HeiQ Smart Temp|Microfiber"/>
    <s v="COMFORTER (SET)"/>
    <s v="BASI10-0581"/>
    <s v="White"/>
    <s v="Twin/Twin "/>
    <s v="B"/>
    <n v="336"/>
    <n v="7920.84"/>
    <n v="3.6288414318505138E-5"/>
    <n v="0.97054397032136941"/>
    <n v="4732"/>
    <s v="Top 95-100"/>
    <s v="B-"/>
    <x v="3"/>
  </r>
  <r>
    <s v="YOUT"/>
    <x v="13"/>
    <s v="Daryl|Campbell|Chet"/>
    <s v="COMFORTER (SET)"/>
    <s v="ID10-176"/>
    <s v="Grey"/>
    <s v="Twin/Twin "/>
    <s v="B"/>
    <n v="233"/>
    <n v="7911.69"/>
    <n v="3.6246494649503573E-5"/>
    <n v="0.97058021681601891"/>
    <n v="4733"/>
    <s v="Top 95-100"/>
    <s v="B-"/>
    <x v="3"/>
  </r>
  <r>
    <s v="BLK"/>
    <x v="5"/>
    <s v="Heated Faux Feathersoft|Heated Faux Feathersoft|Heated Faux Feathersoft"/>
    <s v="ELECT BLANKET"/>
    <s v="ST54-3594"/>
    <s v="Rust"/>
    <s v="King"/>
    <s v="ARB-"/>
    <n v="76"/>
    <n v="7910.08"/>
    <n v="3.6239118620313133E-5"/>
    <n v="0.97061645593463919"/>
    <n v="4734"/>
    <s v="Top 95-100"/>
    <s v="B-"/>
    <x v="3"/>
  </r>
  <r>
    <s v="WIN"/>
    <x v="26"/>
    <s v="Maya|Arlie|Rune"/>
    <s v="WINDOW PANEL"/>
    <s v="SS40-0030"/>
    <s v="Taupe"/>
    <s v="50x54&quot;"/>
    <s v="B"/>
    <n v="596"/>
    <n v="7907.36"/>
    <n v="3.6226657254227424E-5"/>
    <n v="0.97065268259189341"/>
    <n v="4735"/>
    <s v="Top 95-100"/>
    <s v="B-"/>
    <x v="3"/>
  </r>
  <r>
    <s v="ADUL"/>
    <x v="1"/>
    <s v="Camila|Camila|Camila"/>
    <s v="BED SKIRT&amp;SHAM"/>
    <s v="II11-930"/>
    <s v="Grey"/>
    <s v="Euro Sham"/>
    <s v="B"/>
    <n v="525"/>
    <n v="7904.83"/>
    <n v="3.6215066351213882E-5"/>
    <n v="0.97068889765824462"/>
    <n v="4736"/>
    <s v="Top 95-100"/>
    <s v="B-"/>
    <x v="3"/>
  </r>
  <r>
    <s v="SHET"/>
    <x v="15"/>
    <s v="Micro Fleece|Micro Fleece|Micro Fleece"/>
    <s v="SHEET/SHEET SET"/>
    <s v="SHET20-746"/>
    <s v="Blue"/>
    <s v="Cal King"/>
    <s v="B"/>
    <n v="229"/>
    <n v="7903.1"/>
    <n v="3.6207140555872606E-5"/>
    <n v="0.97072510479880048"/>
    <n v="4737"/>
    <s v="Top 95-100"/>
    <s v="B-"/>
    <x v="3"/>
  </r>
  <r>
    <s v="WIN"/>
    <x v="7"/>
    <s v="Emilia|Natalie|Lillian"/>
    <s v="WINDOW PANEL"/>
    <s v="MP40-7407"/>
    <s v="Pewter"/>
    <s v="50x84&quot; Bla"/>
    <s v="B"/>
    <n v="314"/>
    <n v="7898.63"/>
    <n v="3.6186661766753804E-5"/>
    <n v="0.97076129146056722"/>
    <n v="4738"/>
    <s v="Top 95-100"/>
    <s v="B-"/>
    <x v="3"/>
  </r>
  <r>
    <s v="SHET"/>
    <x v="13"/>
    <s v="Cozy Soft|Cozy Soft|Cozy Soft"/>
    <s v="SHEET/SHEET SET"/>
    <s v="ID20-1533"/>
    <s v="Pink Llamas"/>
    <s v="Twin XL"/>
    <s v="B"/>
    <n v="438"/>
    <n v="7881.19"/>
    <n v="3.6106762419498367E-5"/>
    <n v="0.97079739822298672"/>
    <n v="4739"/>
    <s v="Top 95-100"/>
    <s v="B-"/>
    <x v="3"/>
  </r>
  <r>
    <s v="ADUL"/>
    <x v="3"/>
    <s v="Mina|Hanna|Aera"/>
    <s v="DUVET&amp;DUVET SET"/>
    <s v="AM12-0043"/>
    <s v="Light Grey"/>
    <s v="Twin/Twin "/>
    <s v="A+"/>
    <n v="413"/>
    <n v="7879.86"/>
    <n v="3.6100669177993227E-5"/>
    <n v="0.97083349889216475"/>
    <n v="4740"/>
    <s v="Top 95-100"/>
    <s v="B-"/>
    <x v="3"/>
  </r>
  <r>
    <s v="BLK"/>
    <x v="5"/>
    <s v="Heated Faux Feathersoft|Heated Faux Feathersoft|Heated Faux Feathersoft"/>
    <s v="ELECT BLANKET"/>
    <s v="ST54-3599"/>
    <s v="Grey"/>
    <s v="Twin"/>
    <s v="ARB-"/>
    <n v="135"/>
    <n v="7878.6"/>
    <n v="3.609489663340941E-5"/>
    <n v="0.97086959378879811"/>
    <n v="4741"/>
    <s v="Top 95-100"/>
    <s v="B-"/>
    <x v="3"/>
  </r>
  <r>
    <s v="YOUT"/>
    <x v="13"/>
    <s v="Larissa|Sophie|Zara"/>
    <s v="DUVET&amp;DUVET SET"/>
    <s v="ID12-2422"/>
    <s v="Off-White"/>
    <s v="Full/Queen"/>
    <s v="B"/>
    <n v="243"/>
    <n v="7867.32"/>
    <n v="3.6043218615230431E-5"/>
    <n v="0.97090563700741339"/>
    <n v="4742"/>
    <s v="Top 95-100"/>
    <s v="B-"/>
    <x v="3"/>
  </r>
  <r>
    <s v="APL"/>
    <x v="1"/>
    <s v="IM222101|IM222101|IM222101"/>
    <s v="ROBE"/>
    <s v="II04-9610"/>
    <s v="Black 001"/>
    <s v="M/L"/>
    <s v="A"/>
    <n v="324"/>
    <n v="7865.76"/>
    <n v="3.6036071655269512E-5"/>
    <n v="0.97094167307906865"/>
    <n v="4743"/>
    <s v="Top 95-100"/>
    <s v="B-"/>
    <x v="3"/>
  </r>
  <r>
    <s v="ADUL"/>
    <x v="1"/>
    <s v="Rhea|Rhea|Rhea"/>
    <s v="DUVET&amp;DUVET SET"/>
    <s v="II12-1102"/>
    <s v="Grey/Black"/>
    <s v="Full/Queen"/>
    <s v="B"/>
    <n v="166"/>
    <n v="7865.75"/>
    <n v="3.6036025841423604E-5"/>
    <n v="0.9709777091049101"/>
    <n v="4744"/>
    <s v="Top 95-100"/>
    <s v="B-"/>
    <x v="3"/>
  </r>
  <r>
    <s v="ADUL"/>
    <x v="7"/>
    <s v="Vienna|Marcella|Adela"/>
    <s v="COVERLET&amp;BEDSPR"/>
    <s v="MP13-7958"/>
    <s v="Black"/>
    <s v="Full/Queen"/>
    <s v="B"/>
    <n v="119"/>
    <n v="7855.54"/>
    <n v="3.5989249904756289E-5"/>
    <n v="0.97101369835481488"/>
    <n v="4745"/>
    <s v="Top 95-100"/>
    <s v="B-"/>
    <x v="3"/>
  </r>
  <r>
    <s v="BLK"/>
    <x v="7"/>
    <s v="Freshspun Basketweave|Freshspun Basketweave|Freshspun Basketweave"/>
    <s v="BLANKET"/>
    <s v="BL51N-0860"/>
    <s v="Khaki"/>
    <s v="Twin"/>
    <s v="B"/>
    <n v="521"/>
    <n v="7853.5"/>
    <n v="3.5979903880192009E-5"/>
    <n v="0.97104967825869504"/>
    <n v="4746"/>
    <s v="Top 95-100"/>
    <s v="B-"/>
    <x v="3"/>
  </r>
  <r>
    <s v="WIN"/>
    <x v="7"/>
    <s v="Aubrey|Whitman|Charlotte"/>
    <s v="WINDOW PANEL"/>
    <s v="MP40-4898"/>
    <s v="Navy"/>
    <s v="50x108&quot;"/>
    <s v="B"/>
    <n v="235"/>
    <n v="7852.18"/>
    <n v="3.5973856452532771E-5"/>
    <n v="0.97108565211514752"/>
    <n v="4747"/>
    <s v="Top 95-100"/>
    <s v="B-"/>
    <x v="3"/>
  </r>
  <r>
    <s v="SHET"/>
    <x v="13"/>
    <s v="Cotton Blend Jersey Knit|Cotton Blend Jersey Knit|Cotton Blend Jersey Knit"/>
    <s v="SHEET/SHEET SET"/>
    <s v="ID20-2461"/>
    <s v="Blush"/>
    <s v="Twin"/>
    <s v="B"/>
    <n v="368"/>
    <n v="7849.16"/>
    <n v="3.596002067106996E-5"/>
    <n v="0.9711216121358186"/>
    <n v="4748"/>
    <s v="Top 95-100"/>
    <s v="B-"/>
    <x v="3"/>
  </r>
  <r>
    <s v="WIN"/>
    <x v="7"/>
    <s v="Saratoga|Westmont|Sereno"/>
    <s v="WINDOW PANEL"/>
    <s v="MP40-3599"/>
    <s v="Beige/Gold"/>
    <s v="50x95&quot;"/>
    <s v="B"/>
    <n v="340"/>
    <n v="7844.83"/>
    <n v="3.5940183275793811E-5"/>
    <n v="0.9711575523190944"/>
    <n v="4749"/>
    <s v="Top 95-100"/>
    <s v="B-"/>
    <x v="3"/>
  </r>
  <r>
    <s v="BASI"/>
    <x v="8"/>
    <s v="1.5&quot; Gel Memory Foam|1.5&quot; Gel Memory Foam|1.5&quot; Gel Memory Foam"/>
    <s v="MATT PAD/TOPPER"/>
    <s v="BASI16-0382"/>
    <s v="Blue"/>
    <s v="Full"/>
    <s v="B"/>
    <n v="219"/>
    <n v="7837.35"/>
    <n v="3.5905914519058107E-5"/>
    <n v="0.97119345823361347"/>
    <n v="4750"/>
    <s v="Top 95-100"/>
    <s v="B-"/>
    <x v="3"/>
  </r>
  <r>
    <s v="YOUT"/>
    <x v="13"/>
    <s v="Lucy|Vera|Elise"/>
    <s v="COMFORTER (SET)"/>
    <s v="ID10-2277"/>
    <s v="Navy"/>
    <s v="Twin/Twin "/>
    <s v="B"/>
    <n v="212"/>
    <n v="7836.11"/>
    <n v="3.5900233602166092E-5"/>
    <n v="0.97122935846721559"/>
    <n v="4751"/>
    <s v="Top 95-100"/>
    <s v="B-"/>
    <x v="3"/>
  </r>
  <r>
    <s v="SHET"/>
    <x v="3"/>
    <s v="Cotton 144TC|Cotton 144TC|Cotton 144TC"/>
    <s v="SHEET/SHEET SET"/>
    <s v="AM20-0355"/>
    <s v="Light Blue"/>
    <s v="King"/>
    <s v="B"/>
    <n v="313"/>
    <n v="7833.7"/>
    <n v="3.5889192465303387E-5"/>
    <n v="0.97126524765968092"/>
    <n v="4752"/>
    <s v="Top 95-100"/>
    <s v="B-"/>
    <x v="3"/>
  </r>
  <r>
    <s v="SHET"/>
    <x v="13"/>
    <s v="Cotton Blend Jersey Knit|Cotton Blend Jersey Knit|Cotton Blend Jersey Knit"/>
    <s v="SHEET/SHEET SET"/>
    <s v="ID20-2454"/>
    <s v="Grey"/>
    <s v="Queen"/>
    <s v="B"/>
    <n v="287"/>
    <n v="7831.36"/>
    <n v="3.5878472025362005E-5"/>
    <n v="0.97130112613170627"/>
    <n v="4753"/>
    <s v="Top 95-100"/>
    <s v="B-"/>
    <x v="3"/>
  </r>
  <r>
    <s v="WIN"/>
    <x v="7"/>
    <s v="Como|Leighton|Aberdeen"/>
    <s v="WINDOW PANEL"/>
    <s v="MP40-7449"/>
    <s v="Taupe"/>
    <s v="39x64&quot;"/>
    <s v="B"/>
    <n v="182"/>
    <n v="7827.76"/>
    <n v="3.5861979040836799E-5"/>
    <n v="0.97133698811074709"/>
    <n v="4754"/>
    <s v="Top 95-100"/>
    <s v="B-"/>
    <x v="3"/>
  </r>
  <r>
    <s v="WIN"/>
    <x v="26"/>
    <s v="Como|Leighton|Aberdeen"/>
    <s v="WINDOW PANEL"/>
    <s v="SS40-0140"/>
    <s v="Taupe"/>
    <s v="42x95&quot;"/>
    <s v="B"/>
    <n v="215"/>
    <n v="7812.36"/>
    <n v="3.5791425718145649E-5"/>
    <n v="0.97137277953646528"/>
    <n v="4755"/>
    <s v="Top 95-100"/>
    <s v="B-"/>
    <x v="3"/>
  </r>
  <r>
    <s v="BLK"/>
    <x v="5"/>
    <s v="Parsa AZ|Parsa AZ|Parsa AZ"/>
    <s v="ELECT BLANKET"/>
    <s v="ST54-0041"/>
    <s v="Creme White"/>
    <s v="Full"/>
    <s v="ARB"/>
    <n v="153"/>
    <n v="7812.28"/>
    <n v="3.5791059207378417E-5"/>
    <n v="0.97140857059567265"/>
    <n v="4756"/>
    <s v="Top 95-100"/>
    <s v="B-"/>
    <x v="3"/>
  </r>
  <r>
    <s v="SHET"/>
    <x v="12"/>
    <s v="Cotton Flannel|Cotton Flannel|Cotton Flannel"/>
    <s v="SHEET/SHEET SET"/>
    <s v="WR20-2069"/>
    <s v="Tan Dog"/>
    <s v="Twin"/>
    <s v="B"/>
    <n v="332"/>
    <n v="7788.6"/>
    <n v="3.5682572020279303E-5"/>
    <n v="0.97144425316769289"/>
    <n v="4757"/>
    <s v="Top 95-100"/>
    <s v="B-"/>
    <x v="3"/>
  </r>
  <r>
    <s v="SHET"/>
    <x v="15"/>
    <s v="Micro Fleece|Micro Fleece|Micro Fleece"/>
    <s v="SHEET/SHEET SET"/>
    <s v="SHET20-743"/>
    <s v="Green"/>
    <s v="Twin XL"/>
    <s v="B"/>
    <n v="316"/>
    <n v="7781.07"/>
    <n v="3.5648074194314078E-5"/>
    <n v="0.97147990124188721"/>
    <n v="4758"/>
    <s v="Top 95-100"/>
    <s v="B-"/>
    <x v="3"/>
  </r>
  <r>
    <s v="WIN"/>
    <x v="26"/>
    <s v="Mirage|Elysia|Azalea"/>
    <s v="WINDOW PANEL"/>
    <s v="SS40-0237"/>
    <s v="Champagne"/>
    <s v="2-PK 50x84"/>
    <s v="B"/>
    <n v="224"/>
    <n v="7779.9"/>
    <n v="3.5642713974343387E-5"/>
    <n v="0.97151554395586159"/>
    <n v="4759"/>
    <s v="Top 95-100"/>
    <s v="B-"/>
    <x v="3"/>
  </r>
  <r>
    <s v="SHET"/>
    <x v="15"/>
    <s v="Micro Fleece|Micro Fleece|Micro Fleece"/>
    <s v="SHEET/SHEET SET"/>
    <s v="TN20-0449"/>
    <s v="Navy"/>
    <s v="Twin XL"/>
    <s v="B"/>
    <n v="307"/>
    <n v="7779.47"/>
    <n v="3.5640743978969547E-5"/>
    <n v="0.97155118469984059"/>
    <n v="4760"/>
    <s v="Top 95-100"/>
    <s v="B-"/>
    <x v="3"/>
  </r>
  <r>
    <s v="BLK"/>
    <x v="5"/>
    <s v="Heated Faux Feathersoft|Heated Faux Feathersoft|Heated Faux Feathersoft"/>
    <s v="ELECT BLANKET"/>
    <s v="ST54-3609"/>
    <s v="Sage"/>
    <s v="Queen"/>
    <s v="ARB-"/>
    <n v="83"/>
    <n v="7778.76"/>
    <n v="3.5637491195910407E-5"/>
    <n v="0.97158682219103654"/>
    <n v="4761"/>
    <s v="Top 95-100"/>
    <s v="B-"/>
    <x v="3"/>
  </r>
  <r>
    <s v="SHET"/>
    <x v="6"/>
    <s v="Satin|Satin|Satin"/>
    <s v="SHEET/SHEET SET"/>
    <s v="MPE20-1099"/>
    <s v="Grey"/>
    <s v="Twin"/>
    <s v="B"/>
    <n v="500"/>
    <n v="7777.32"/>
    <n v="3.5630894002100325E-5"/>
    <n v="0.97162245308503858"/>
    <n v="4762"/>
    <s v="Top 95-100"/>
    <s v="B-"/>
    <x v="3"/>
  </r>
  <r>
    <s v="SHET"/>
    <x v="10"/>
    <s v="Cotton Flannel 135GSM|Cotton Flannel 135GSM|Cotton Flannel 135GSM"/>
    <s v="SHEET/SHEET SET"/>
    <s v="CS20-1407"/>
    <s v="Novalty Blue Polar Bears"/>
    <s v="King"/>
    <s v="ARB"/>
    <n v="245"/>
    <n v="7775.3"/>
    <n v="3.5621639605227854E-5"/>
    <n v="0.97165807472464383"/>
    <n v="4763"/>
    <s v="Top 95-100"/>
    <s v="B-"/>
    <x v="3"/>
  </r>
  <r>
    <s v="ADUL"/>
    <x v="7"/>
    <s v="Laurel|Vivian|Piedmont"/>
    <s v="COMFORTER (SET)"/>
    <s v="MP10-2578"/>
    <s v="White"/>
    <s v="Full"/>
    <s v="B"/>
    <n v="145"/>
    <n v="7767.08"/>
    <n v="3.5583980623895299E-5"/>
    <n v="0.97169365870526769"/>
    <n v="4764"/>
    <s v="Top 95-100"/>
    <s v="B-"/>
    <x v="3"/>
  </r>
  <r>
    <s v="ADUL"/>
    <x v="7"/>
    <s v="Quebec|Mansfield|Vancouver"/>
    <s v="COVERLET&amp;BEDSPR"/>
    <s v="MP13-481"/>
    <s v="Khaki"/>
    <s v="Twin/Twin "/>
    <s v="A"/>
    <n v="270"/>
    <n v="7765.46"/>
    <n v="3.5576558780858958E-5"/>
    <n v="0.97172923526404853"/>
    <n v="4765"/>
    <s v="Top 95-100"/>
    <s v="B-"/>
    <x v="3"/>
  </r>
  <r>
    <s v="APL"/>
    <x v="1"/>
    <s v="IM222101|IM222101|IM222101"/>
    <s v="ROBE"/>
    <s v="II04-8420"/>
    <s v="Claret 657"/>
    <s v="M/L"/>
    <s v="A"/>
    <n v="325"/>
    <n v="7762.86"/>
    <n v="3.5564647180924086E-5"/>
    <n v="0.97176479991122944"/>
    <n v="4766"/>
    <s v="Top 95-100"/>
    <s v="B-"/>
    <x v="3"/>
  </r>
  <r>
    <s v="LGT"/>
    <x v="16"/>
    <s v="Conway|Conway|Conway"/>
    <s v="LGT-SCONCES"/>
    <s v="FB155-1173"/>
    <s v="Gold"/>
    <s v="See below"/>
    <s v="B"/>
    <n v="102"/>
    <n v="7758.92"/>
    <n v="3.5546596525638173E-5"/>
    <n v="0.97180034650775504"/>
    <n v="4767"/>
    <s v="Top 95-100"/>
    <s v="B-"/>
    <x v="3"/>
  </r>
  <r>
    <s v="YOUT"/>
    <x v="13"/>
    <s v="Larissa|Sophie|Zara"/>
    <s v="COMFORTER (SET)"/>
    <s v="ID10-2418"/>
    <s v="Off-White"/>
    <s v="Twin/Twin "/>
    <s v="B"/>
    <n v="230"/>
    <n v="7757.83"/>
    <n v="3.5541602816434706E-5"/>
    <n v="0.97183588811057142"/>
    <n v="4768"/>
    <s v="Top 95-100"/>
    <s v="B-"/>
    <x v="3"/>
  </r>
  <r>
    <s v="TOWL"/>
    <x v="2"/>
    <s v="Turkish|Turkish|Turkish"/>
    <s v="BATH TOWEL"/>
    <s v="MPS73-534"/>
    <s v="Natural"/>
    <s v="35x70&quot; - 2"/>
    <s v="NEW"/>
    <n v="205"/>
    <n v="7755.82"/>
    <n v="3.5532394233408137E-5"/>
    <n v="0.97187142050480479"/>
    <n v="4769"/>
    <s v="Top 95-100"/>
    <s v="B-"/>
    <x v="3"/>
  </r>
  <r>
    <s v="BLK"/>
    <x v="7"/>
    <s v="Liquid Cotton|Liquid Cotton|Liquid Cotton"/>
    <s v="BLANKET"/>
    <s v="MP51N-8379"/>
    <s v="Navy"/>
    <s v="Twin"/>
    <s v="B"/>
    <n v="360"/>
    <n v="7752.62"/>
    <n v="3.5517733802719067E-5"/>
    <n v="0.97190693823860752"/>
    <n v="4770"/>
    <s v="Top 95-100"/>
    <s v="B-"/>
    <x v="3"/>
  </r>
  <r>
    <s v="SHET"/>
    <x v="6"/>
    <s v="Satin|Satin|Satin"/>
    <s v="PILLOWCASE"/>
    <s v="MPE21-918"/>
    <s v="Ivory"/>
    <s v="King"/>
    <s v="B"/>
    <n v="1147"/>
    <n v="7750.79"/>
    <n v="3.550934986891875E-5"/>
    <n v="0.97194244758847648"/>
    <n v="4771"/>
    <s v="Top 95-100"/>
    <s v="B-"/>
    <x v="3"/>
  </r>
  <r>
    <s v="ADUL"/>
    <x v="7"/>
    <s v="Quebec|Mansfield|Vancouver"/>
    <s v="COVERLET&amp;BEDSPR"/>
    <s v="MP13-8482"/>
    <s v="Clay Red"/>
    <s v="Full/Queen"/>
    <s v="TBD"/>
    <n v="208"/>
    <n v="7748.77"/>
    <n v="3.550009547204628E-5"/>
    <n v="0.97197794768394852"/>
    <n v="4772"/>
    <s v="Top 95-100"/>
    <s v="B-"/>
    <x v="3"/>
  </r>
  <r>
    <s v="SHET"/>
    <x v="6"/>
    <s v="Satin|Satin|Satin"/>
    <s v="PILLOWCASE"/>
    <s v="MPE21-1128"/>
    <s v="Sage"/>
    <s v="Standard"/>
    <s v="B"/>
    <n v="1448"/>
    <n v="7746.73"/>
    <n v="3.5490749447481993E-5"/>
    <n v="0.97201343843339605"/>
    <n v="4773"/>
    <s v="Top 95-100"/>
    <s v="B-"/>
    <x v="3"/>
  </r>
  <r>
    <s v="SHET"/>
    <x v="13"/>
    <s v="Cotton Blend Jersey Knit|Cotton Blend Jersey Knit|Cotton Blend Jersey Knit"/>
    <s v="SHEET/SHEET SET"/>
    <s v="ID20-1250"/>
    <s v="White"/>
    <s v="King"/>
    <s v="B"/>
    <n v="259"/>
    <n v="7739.3"/>
    <n v="3.5456709759975809E-5"/>
    <n v="0.97204889514315607"/>
    <n v="4774"/>
    <s v="Top 95-100"/>
    <s v="B-"/>
    <x v="3"/>
  </r>
  <r>
    <s v="SHET"/>
    <x v="9"/>
    <s v="1500TC Solid Cooling Sheet Set"/>
    <s v="SHEET/SHEET SET"/>
    <s v="BR20-4659"/>
    <s v="Light Gray"/>
    <s v="Cal King"/>
    <s v="EXT"/>
    <n v="242"/>
    <n v="7739.16"/>
    <n v="3.5456068366133163E-5"/>
    <n v="0.97208435121152215"/>
    <n v="4775"/>
    <s v="Top 95-100"/>
    <s v="B-"/>
    <x v="3"/>
  </r>
  <r>
    <s v="ADUL"/>
    <x v="3"/>
    <s v="Miro|Ayko|Marty"/>
    <s v="COMFORTER (SET)"/>
    <s v="AM10-0181"/>
    <s v="Grey"/>
    <s v="King/Cal K"/>
    <s v="TBD"/>
    <n v="292"/>
    <n v="7736.58"/>
    <n v="3.54442483938901E-5"/>
    <n v="0.972119795459916"/>
    <n v="4776"/>
    <s v="Top 95-100"/>
    <s v="B-"/>
    <x v="3"/>
  </r>
  <r>
    <s v="LGT"/>
    <x v="16"/>
    <s v="Saxony|Saxony|Saxony"/>
    <s v="LGT-TABLE LAMPS"/>
    <s v="5DS153-0017"/>
    <s v="Silver"/>
    <s v="See below"/>
    <s v="B"/>
    <n v="236"/>
    <n v="7735.48"/>
    <n v="3.5439208870840732E-5"/>
    <n v="0.97215523466878684"/>
    <n v="4777"/>
    <s v="Top 95-100"/>
    <s v="B-"/>
    <x v="3"/>
  </r>
  <r>
    <s v="APL"/>
    <x v="1"/>
    <s v="IM222101|IM222101|IM222101"/>
    <s v="ROBE"/>
    <s v="II04-8417"/>
    <s v="Denim 459"/>
    <s v="M/L"/>
    <s v="A"/>
    <n v="327"/>
    <n v="7733.04"/>
    <n v="3.5428030292440316E-5"/>
    <n v="0.97219066269907928"/>
    <n v="4778"/>
    <s v="Top 95-100"/>
    <s v="B-"/>
    <x v="3"/>
  </r>
  <r>
    <s v="YOUT"/>
    <x v="18"/>
    <s v="Ashton|Garrett|Cody"/>
    <s v="DUVET&amp;DUVET SET"/>
    <s v="MZ12-269"/>
    <s v="Khaki/Navy"/>
    <s v="Full/Queen"/>
    <s v="A"/>
    <n v="264"/>
    <n v="7731.54"/>
    <n v="3.5421158215554812E-5"/>
    <n v="0.97222608385729481"/>
    <n v="4779"/>
    <s v="Top 95-100"/>
    <s v="B-"/>
    <x v="3"/>
  </r>
  <r>
    <s v="ADUL"/>
    <x v="3"/>
    <s v="Miro|Ayko|Marty"/>
    <s v="COMFORTER (SET)"/>
    <s v="AM10-0178"/>
    <s v="Blue"/>
    <s v="King/Cal K"/>
    <s v="TBD"/>
    <n v="290"/>
    <n v="7726.62"/>
    <n v="3.5398617803370367E-5"/>
    <n v="0.97226148247509814"/>
    <n v="4780"/>
    <s v="Top 95-100"/>
    <s v="B-"/>
    <x v="3"/>
  </r>
  <r>
    <s v="YOUT"/>
    <x v="13"/>
    <s v="Shay|Monica|Juliette"/>
    <s v="COMFORTER (SET)"/>
    <s v="ID10-2425"/>
    <s v="Pink"/>
    <s v="Full/Queen"/>
    <s v="TBD"/>
    <n v="238"/>
    <n v="7719.98"/>
    <n v="3.5368197409690548E-5"/>
    <n v="0.97229685067250782"/>
    <n v="4781"/>
    <s v="Top 95-100"/>
    <s v="B-"/>
    <x v="3"/>
  </r>
  <r>
    <s v="SHET"/>
    <x v="10"/>
    <s v="Microfiber Coolmax|Microfiber Coolmax|Microfiber Coolmax"/>
    <s v="SHEET/SHEET SET"/>
    <s v="CS20-0447"/>
    <s v="Light Grey"/>
    <s v="Full"/>
    <s v="ARB"/>
    <n v="437"/>
    <n v="7711.76"/>
    <n v="3.5330538428357999E-5"/>
    <n v="0.97233218121093623"/>
    <n v="4782"/>
    <s v="Top 95-100"/>
    <s v="B-"/>
    <x v="3"/>
  </r>
  <r>
    <s v="ADUL"/>
    <x v="3"/>
    <s v="Boulder Stripe|Cascade Stripe|Highland Stripe"/>
    <s v="COMFORTER (SET)"/>
    <s v="AM10-0031"/>
    <s v="Brown"/>
    <s v="Twin/Twin "/>
    <s v="B"/>
    <n v="287"/>
    <n v="7708.35"/>
    <n v="3.531491590690496E-5"/>
    <n v="0.97236749612684314"/>
    <n v="4783"/>
    <s v="Top 95-100"/>
    <s v="B-"/>
    <x v="3"/>
  </r>
  <r>
    <s v="SHET"/>
    <x v="15"/>
    <s v="Cozy Cotton Flannel|Cozy Cotton Flannel|Cozy Cotton Flannel"/>
    <s v="SHEET/SHEET SET"/>
    <s v="TN20-0521"/>
    <s v="Gray/Taupe Nordic"/>
    <s v="Cal King"/>
    <s v="B"/>
    <n v="243"/>
    <n v="7692.33"/>
    <n v="3.5241522125767796E-5"/>
    <n v="0.9724027376489689"/>
    <n v="4784"/>
    <s v="Top 95-100"/>
    <s v="B-"/>
    <x v="3"/>
  </r>
  <r>
    <s v="SHET"/>
    <x v="7"/>
    <s v="Peached Percale|Peached Percale|Peached Percale"/>
    <s v="SHEET/SHEET SET"/>
    <s v="MP20-5415"/>
    <s v="Aqua"/>
    <s v="King"/>
    <s v="B"/>
    <n v="218"/>
    <n v="7686.7"/>
    <n v="3.5215728930524211E-5"/>
    <n v="0.9724379533778994"/>
    <n v="4785"/>
    <s v="Top 95-100"/>
    <s v="B-"/>
    <x v="3"/>
  </r>
  <r>
    <s v="WIN"/>
    <x v="26"/>
    <s v="Mirage|Elysia|Azalea"/>
    <s v="WINDOW PANEL"/>
    <s v="SS40-0021"/>
    <s v="Charcoal"/>
    <s v="50x108&quot;"/>
    <s v="B"/>
    <n v="357"/>
    <n v="7673.4"/>
    <n v="3.5154796515472762E-5"/>
    <n v="0.9724731081744149"/>
    <n v="4786"/>
    <s v="Top 95-100"/>
    <s v="B-"/>
    <x v="3"/>
  </r>
  <r>
    <s v="SHET"/>
    <x v="15"/>
    <s v="Soloft Plush|Soloft Plush|Soloft Plush"/>
    <s v="SHEET/SHEET SET"/>
    <s v="TN20-0582"/>
    <s v="Burgundy"/>
    <s v="Full"/>
    <s v="B"/>
    <n v="268"/>
    <n v="7672.16"/>
    <n v="3.5149115598580748E-5"/>
    <n v="0.97250825729001344"/>
    <n v="4787"/>
    <s v="Top 95-100"/>
    <s v="B-"/>
    <x v="3"/>
  </r>
  <r>
    <s v="ADUL"/>
    <x v="3"/>
    <s v="Porter|Evans|Walker"/>
    <s v="DUVET&amp;DUVET SET"/>
    <s v="AM12-0416"/>
    <s v="Navy"/>
    <s v="Twin/Twin "/>
    <s v="A++"/>
    <n v="442"/>
    <n v="7654.14"/>
    <n v="3.5066559048262923E-5"/>
    <n v="0.97254332384906172"/>
    <n v="4788"/>
    <s v="Top 95-100"/>
    <s v="B-"/>
    <x v="3"/>
  </r>
  <r>
    <s v="SHET"/>
    <x v="10"/>
    <s v="Cotton Flannel 135GSM|Cotton Flannel 135GSM|Cotton Flannel 135GSM"/>
    <s v="SHEET/SHEET SET"/>
    <s v="CS20-1081"/>
    <s v="Scottish Plaid Green"/>
    <s v="Twin"/>
    <s v="ARB"/>
    <n v="381"/>
    <n v="7646.67"/>
    <n v="3.5032336105373126E-5"/>
    <n v="0.97257835618516708"/>
    <n v="4789"/>
    <s v="Top 95-100"/>
    <s v="B-"/>
    <x v="3"/>
  </r>
  <r>
    <s v="SHET"/>
    <x v="15"/>
    <s v="Micro Fleece|Micro Fleece|Micro Fleece"/>
    <s v="SHEET/SHEET SET"/>
    <s v="TN20-0529"/>
    <s v="Grey Geo"/>
    <s v="Full"/>
    <s v="B"/>
    <n v="254"/>
    <n v="7646.35"/>
    <n v="3.5030870062304222E-5"/>
    <n v="0.97261338705522937"/>
    <n v="4790"/>
    <s v="Top 95-100"/>
    <s v="B-"/>
    <x v="3"/>
  </r>
  <r>
    <s v="SHET"/>
    <x v="10"/>
    <s v="Cotton Flannel 135GSM|Cotton Flannel 135GSM|Cotton Flannel 135GSM"/>
    <s v="SHEET/SHEET SET"/>
    <s v="CS20-0352"/>
    <s v="Plaid Blue"/>
    <s v="King"/>
    <s v="ARB"/>
    <n v="275"/>
    <n v="7643.89"/>
    <n v="3.5019599856211996E-5"/>
    <n v="0.97264840665508556"/>
    <n v="4791"/>
    <s v="Top 95-100"/>
    <s v="B-"/>
    <x v="3"/>
  </r>
  <r>
    <s v="YOUT"/>
    <x v="10"/>
    <s v="Colin|Colin|Colin"/>
    <s v="COMFORTER (SET)"/>
    <s v="CS10-0906-1"/>
    <s v="Red/Grey"/>
    <s v="Queen"/>
    <s v="ARB"/>
    <n v="189"/>
    <n v="7637.94"/>
    <n v="3.49923406178995E-5"/>
    <n v="0.97268339899570344"/>
    <n v="4792"/>
    <s v="Top 95-100"/>
    <s v="B-"/>
    <x v="3"/>
  </r>
  <r>
    <s v="BATH"/>
    <x v="7"/>
    <s v="Amherst|Eastridge|Salem"/>
    <s v="BATH RUG"/>
    <s v="MP72-6205"/>
    <s v="Navy"/>
    <s v="27x45&quot;"/>
    <s v="B"/>
    <n v="338"/>
    <n v="7632.87"/>
    <n v="3.4969112998026507E-5"/>
    <n v="0.97271836810870149"/>
    <n v="4793"/>
    <s v="Top 95-100"/>
    <s v="B-"/>
    <x v="3"/>
  </r>
  <r>
    <s v="LGT"/>
    <x v="16"/>
    <s v="Zirconia|Zirconia|Zirconia"/>
    <s v="LGT-TABLE LAMPS"/>
    <s v="FB153-1182"/>
    <s v="Blue"/>
    <s v="See below"/>
    <s v="B"/>
    <n v="129"/>
    <n v="7632.37"/>
    <n v="3.4966822305731344E-5"/>
    <n v="0.97275333493100724"/>
    <n v="4794"/>
    <s v="Top 95-100"/>
    <s v="B-"/>
    <x v="3"/>
  </r>
  <r>
    <s v="SHET"/>
    <x v="13"/>
    <s v="Microfiber|Microfiber|Microfiber"/>
    <s v="SHEET/SHEET SET"/>
    <s v="ID20-1915"/>
    <s v="Charcoal"/>
    <s v="Twin XL"/>
    <s v="B"/>
    <n v="592"/>
    <n v="7629.95"/>
    <n v="3.495573535502273E-5"/>
    <n v="0.9727882906663623"/>
    <n v="4795"/>
    <s v="Top 95-100"/>
    <s v="B-"/>
    <x v="3"/>
  </r>
  <r>
    <s v="SHET"/>
    <x v="15"/>
    <s v="Soloft Plush|Soloft Plush|Soloft Plush"/>
    <s v="SHEET/SHEET SET"/>
    <s v="TN20-0581"/>
    <s v="Burgundy"/>
    <s v="Twin"/>
    <s v="B"/>
    <n v="340"/>
    <n v="7627.26"/>
    <n v="3.4943411430474732E-5"/>
    <n v="0.97282323407779281"/>
    <n v="4796"/>
    <s v="Top 95-100"/>
    <s v="B-"/>
    <x v="3"/>
  </r>
  <r>
    <s v="BLK"/>
    <x v="29"/>
    <s v="Embossed Microfiber|Embossed Microfiber|Embossed Microfiber"/>
    <s v="ELEC MATT PAD"/>
    <s v="SI55-0059"/>
    <s v="White"/>
    <s v="Twin XL"/>
    <s v="TBD"/>
    <n v="189"/>
    <n v="7623.53"/>
    <n v="3.4926322865952782E-5"/>
    <n v="0.97285816040065876"/>
    <n v="4797"/>
    <s v="Top 95-100"/>
    <s v="B-"/>
    <x v="3"/>
  </r>
  <r>
    <s v="BLK"/>
    <x v="13"/>
    <s v="Microlight Plush|Microlight Plush|Microlight Plush"/>
    <s v="BLANKET"/>
    <s v="ID51-821"/>
    <s v="Aqua"/>
    <s v="Twin/Twin "/>
    <s v="B"/>
    <n v="608"/>
    <n v="7618.25"/>
    <n v="3.490213315531582E-5"/>
    <n v="0.97289306253381402"/>
    <n v="4798"/>
    <s v="Top 95-100"/>
    <s v="B-"/>
    <x v="3"/>
  </r>
  <r>
    <s v="ADUL"/>
    <x v="6"/>
    <s v="Jaxon|Deacon|Ryder"/>
    <s v="COMFORTER (SET)"/>
    <s v="MPE10-1068"/>
    <s v="Green/Grey"/>
    <s v="Twin"/>
    <s v="TBD"/>
    <n v="220"/>
    <n v="7607.74"/>
    <n v="3.4853982803271403E-5"/>
    <n v="0.97292791651661725"/>
    <n v="4799"/>
    <s v="Top 95-100"/>
    <s v="B-"/>
    <x v="3"/>
  </r>
  <r>
    <s v="ADUL"/>
    <x v="6"/>
    <s v="Saben|Barret|Seth"/>
    <s v="COVERLET&amp;BEDSPR"/>
    <s v="MPE13-169"/>
    <s v="Taupe"/>
    <s v="Full"/>
    <s v="B"/>
    <n v="142"/>
    <n v="7597.76"/>
    <n v="3.4808260585059867E-5"/>
    <n v="0.97296272477720236"/>
    <n v="4800"/>
    <s v="Top 95-100"/>
    <s v="B-"/>
    <x v="3"/>
  </r>
  <r>
    <s v="SHET"/>
    <x v="6"/>
    <s v="Printed Satin|Printed Satin|Printed Satin"/>
    <s v="SHEET/SHEET SET"/>
    <s v="MPE20-1002"/>
    <s v="Gray Leopard"/>
    <s v="King"/>
    <s v="B"/>
    <n v="311"/>
    <n v="7589.38"/>
    <n v="3.4769868582192863E-5"/>
    <n v="0.97299749464578456"/>
    <n v="4801"/>
    <s v="Top 95-100"/>
    <s v="B-"/>
    <x v="3"/>
  </r>
  <r>
    <s v="ADUL"/>
    <x v="10"/>
    <s v="Kienna|Kienna|Kienna"/>
    <s v="COVERLET&amp;BEDSPR"/>
    <s v="CS13-1616"/>
    <s v="Charcoal Grey"/>
    <s v="King/Cal K"/>
    <s v="ARB"/>
    <n v="173"/>
    <n v="7584.32"/>
    <n v="3.4746686776165765E-5"/>
    <n v="0.97303224133256072"/>
    <n v="4802"/>
    <s v="Top 95-100"/>
    <s v="B-"/>
    <x v="3"/>
  </r>
  <r>
    <s v="SHET"/>
    <x v="6"/>
    <s v="Satin|Satin|Satin"/>
    <s v="SHEET/SHEET SET"/>
    <s v="MPE20-1151"/>
    <s v="Lilac"/>
    <s v="Twin"/>
    <s v="B"/>
    <n v="525"/>
    <n v="7574.76"/>
    <n v="3.4702888739482169E-5"/>
    <n v="0.97306694422130025"/>
    <n v="4803"/>
    <s v="Top 95-100"/>
    <s v="B-"/>
    <x v="3"/>
  </r>
  <r>
    <s v="YOUT"/>
    <x v="24"/>
    <s v="Cora|Elsie|Sophie"/>
    <s v="COMFORTER (SET)"/>
    <s v="MZK10-267"/>
    <s v="Pink Multi"/>
    <s v="Twin"/>
    <s v="TBD"/>
    <n v="257"/>
    <n v="7572"/>
    <n v="3.4690244118012847E-5"/>
    <n v="0.97310163446541831"/>
    <n v="4804"/>
    <s v="Top 95-100"/>
    <s v="B-"/>
    <x v="3"/>
  </r>
  <r>
    <s v="BLK"/>
    <x v="12"/>
    <s v="Bloomington|Bloomington|Bloomington"/>
    <s v="THROW"/>
    <s v="WR50-3968"/>
    <s v="Blue"/>
    <s v="50x60&quot;"/>
    <s v="B-"/>
    <n v="319"/>
    <n v="7571.07"/>
    <n v="3.4685983430343837E-5"/>
    <n v="0.97313632044884868"/>
    <n v="4805"/>
    <s v="Top 95-100"/>
    <s v="B-"/>
    <x v="3"/>
  </r>
  <r>
    <s v="SHET"/>
    <x v="3"/>
    <s v="Cotton 144TC|Cotton 144TC|Cotton 144TC"/>
    <s v="SHEET/SHEET SET"/>
    <s v="AM20-0359"/>
    <s v="Ivory"/>
    <s v="King"/>
    <s v="B"/>
    <n v="306"/>
    <n v="7566"/>
    <n v="3.4662755810470838E-5"/>
    <n v="0.97317098320465911"/>
    <n v="4806"/>
    <s v="Top 95-100"/>
    <s v="B-"/>
    <x v="3"/>
  </r>
  <r>
    <s v="WIN"/>
    <x v="7"/>
    <s v="Como|Leighton|Aberdeen"/>
    <s v="WINDOW PANEL"/>
    <s v="MP40-7445"/>
    <s v="Taupe"/>
    <s v="27x64&quot;"/>
    <s v="B"/>
    <n v="246"/>
    <n v="7560.1"/>
    <n v="3.4635725641387869E-5"/>
    <n v="0.97320561893030055"/>
    <n v="4807"/>
    <s v="Top 95-100"/>
    <s v="B-"/>
    <x v="3"/>
  </r>
  <r>
    <s v="YOUT"/>
    <x v="11"/>
    <s v="Lola|Ella|Laila"/>
    <s v="DUVET&amp;DUVET SET"/>
    <s v="UHK12-0100"/>
    <s v="Pink"/>
    <s v="Twin"/>
    <s v="B"/>
    <n v="213"/>
    <n v="7558.94"/>
    <n v="3.4630411235263079E-5"/>
    <n v="0.97324024934153586"/>
    <n v="4808"/>
    <s v="Top 95-100"/>
    <s v="B-"/>
    <x v="3"/>
  </r>
  <r>
    <s v="FUR"/>
    <x v="1"/>
    <s v="Tacoma|Tacoma|Tacoma"/>
    <s v="DINING CHAIR"/>
    <s v="FPF20-0337"/>
    <s v="Grey"/>
    <s v="See below"/>
    <s v="B-"/>
    <n v="38"/>
    <n v="7556.75"/>
    <n v="3.4620378003010245E-5"/>
    <n v="0.97327486971953892"/>
    <n v="4809"/>
    <s v="Top 95-100"/>
    <s v="B-"/>
    <x v="3"/>
  </r>
  <r>
    <s v="BLK"/>
    <x v="5"/>
    <s v="Freya AZ|Freya AZ|Freya AZ"/>
    <s v="ELECT BLANKET"/>
    <s v="ST54-0217"/>
    <s v="Smoke Grey"/>
    <s v="King"/>
    <s v="ARB"/>
    <n v="90"/>
    <n v="7547.4"/>
    <n v="3.4577542057090617E-5"/>
    <n v="0.97330944726159596"/>
    <n v="4810"/>
    <s v="Top 95-100"/>
    <s v="B-"/>
    <x v="3"/>
  </r>
  <r>
    <s v="BLK"/>
    <x v="5"/>
    <s v="Freya AZ|Freya AZ|Freya AZ"/>
    <s v="ELECT BLANKET"/>
    <s v="ST54-0221"/>
    <s v="Berry Red"/>
    <s v="King"/>
    <s v="ARB-"/>
    <n v="90"/>
    <n v="7547.4"/>
    <n v="3.4577542057090617E-5"/>
    <n v="0.97334402480365301"/>
    <n v="4811"/>
    <s v="Top 95-100"/>
    <s v="B-"/>
    <x v="3"/>
  </r>
  <r>
    <s v="WIN"/>
    <x v="7"/>
    <s v="Harper|Kaylee|Avery"/>
    <s v="WINDOW PANEL"/>
    <s v="MP40-4505"/>
    <s v="Grey"/>
    <s v="42x216&quot;"/>
    <s v="B"/>
    <n v="354"/>
    <n v="7540.65"/>
    <n v="3.4546617711105862E-5"/>
    <n v="0.97337857142136408"/>
    <n v="4812"/>
    <s v="Top 95-100"/>
    <s v="B-"/>
    <x v="3"/>
  </r>
  <r>
    <s v="YOUT"/>
    <x v="13"/>
    <s v="Lucy|Vera|Elise"/>
    <s v="COMFORTER (SET)"/>
    <s v="ID10-2376"/>
    <s v="Blue"/>
    <s v="King/Cal K"/>
    <s v="B"/>
    <n v="161"/>
    <n v="7538.14"/>
    <n v="3.4535118435784123E-5"/>
    <n v="0.97341310653979984"/>
    <n v="4813"/>
    <s v="Top 95-100"/>
    <s v="B-"/>
    <x v="3"/>
  </r>
  <r>
    <s v="WIN"/>
    <x v="7"/>
    <s v="Saratoga|Westmont|Sereno"/>
    <s v="WINDOW PANEL"/>
    <s v="MP40-2398"/>
    <s v="Ivory/Grey"/>
    <s v="50x108&quot;"/>
    <s v="B"/>
    <n v="303"/>
    <n v="7535.8"/>
    <n v="3.4524397995842741E-5"/>
    <n v="0.97344763093779574"/>
    <n v="4814"/>
    <s v="Top 95-100"/>
    <s v="B-"/>
    <x v="3"/>
  </r>
  <r>
    <s v="ADUL"/>
    <x v="7"/>
    <s v="Dune|Meyers|Connell"/>
    <s v="COMFORTER (SET)"/>
    <s v="MP10-190"/>
    <s v="Beige"/>
    <s v="Full"/>
    <s v="B"/>
    <n v="124"/>
    <n v="7535.49"/>
    <n v="3.452297776661973E-5"/>
    <n v="0.97348215391556236"/>
    <n v="4815"/>
    <s v="Top 95-100"/>
    <s v="B-"/>
    <x v="3"/>
  </r>
  <r>
    <s v="BLK"/>
    <x v="7"/>
    <s v="Zuri|Zuri|Zuri"/>
    <s v="BLANKET"/>
    <s v="MP51-8529"/>
    <s v="Snow Leopard"/>
    <s v="66x90&quot;"/>
    <s v="TBD"/>
    <n v="418"/>
    <n v="7519.82"/>
    <n v="3.4451187470089189E-5"/>
    <n v="0.97351660510303251"/>
    <n v="4816"/>
    <s v="Top 95-100"/>
    <s v="B-"/>
    <x v="3"/>
  </r>
  <r>
    <s v="SHET"/>
    <x v="9"/>
    <s v="Oversized Cotton Flannel|Oversized Cotton Flannel|Oversized Cotton Flannel"/>
    <s v="SHEET/SHEET SET"/>
    <s v="BR20-1851"/>
    <s v="Ivory Solid"/>
    <s v="Cal King"/>
    <s v="B"/>
    <n v="227"/>
    <n v="7516.02"/>
    <n v="3.4433778208645921E-5"/>
    <n v="0.97355103888124117"/>
    <n v="4817"/>
    <s v="Top 95-100"/>
    <s v="B-"/>
    <x v="3"/>
  </r>
  <r>
    <s v="ADUL"/>
    <x v="34"/>
    <s v="Julie|Julie|Julie"/>
    <s v="COMFORTER (SET)"/>
    <s v="RH10-0021"/>
    <s v="Green"/>
    <s v="King/Cal K"/>
    <s v="EXT"/>
    <n v="351"/>
    <n v="7494.77"/>
    <n v="3.4336423786101315E-5"/>
    <n v="0.97358537530502731"/>
    <n v="4818"/>
    <s v="Top 95-100"/>
    <s v="B-"/>
    <x v="3"/>
  </r>
  <r>
    <s v="SHET"/>
    <x v="7"/>
    <s v="Peached Percale|Peached Percale|Peached Percale"/>
    <s v="SHEET/SHEET SET"/>
    <s v="MP20-5401"/>
    <s v="White"/>
    <s v="Full"/>
    <s v="B"/>
    <n v="250"/>
    <n v="7492.91"/>
    <n v="3.4327902410763294E-5"/>
    <n v="0.97361970320743807"/>
    <n v="4819"/>
    <s v="Top 95-100"/>
    <s v="B-"/>
    <x v="3"/>
  </r>
  <r>
    <s v="ADUL"/>
    <x v="7"/>
    <s v="Keaton|Jaxson|Mitchell"/>
    <s v="COVERLET&amp;BEDSPR"/>
    <s v="MP13-6132"/>
    <s v="Black"/>
    <s v="Twin/Twin "/>
    <s v="B"/>
    <n v="264"/>
    <n v="7487.58"/>
    <n v="3.4303483630896805E-5"/>
    <n v="0.97365400669106894"/>
    <n v="4820"/>
    <s v="Top 95-100"/>
    <s v="B-"/>
    <x v="3"/>
  </r>
  <r>
    <s v="ADUL"/>
    <x v="7"/>
    <s v="Dallas|Houston|Caldwell"/>
    <s v="COMFORTER (SET)"/>
    <s v="MP10-8475"/>
    <s v="Brown"/>
    <s v="Queen"/>
    <s v="TBD"/>
    <n v="107"/>
    <n v="7485.58"/>
    <n v="3.4294320861716137E-5"/>
    <n v="0.9736883010119306"/>
    <n v="4821"/>
    <s v="Top 95-100"/>
    <s v="B-"/>
    <x v="3"/>
  </r>
  <r>
    <s v="BATH"/>
    <x v="7"/>
    <s v="Spa Cotton|Spa Cotton|Spa Cotton"/>
    <s v="BATH RUG"/>
    <s v="MP72-6212"/>
    <s v="Blue"/>
    <s v="24x72&quot;"/>
    <s v="B"/>
    <n v="276"/>
    <n v="7481.72"/>
    <n v="3.4276636717197448E-5"/>
    <n v="0.97372257764864778"/>
    <n v="4822"/>
    <s v="Top 95-100"/>
    <s v="B-"/>
    <x v="3"/>
  </r>
  <r>
    <s v="WIN"/>
    <x v="7"/>
    <s v="Kyler|Suvi|Juno"/>
    <s v="WINDOW PANEL"/>
    <s v="MP40-7969"/>
    <s v="White"/>
    <s v="29x64&quot;"/>
    <s v="B-"/>
    <n v="209"/>
    <n v="7481.07"/>
    <n v="3.427365881721373E-5"/>
    <n v="0.97375685130746503"/>
    <n v="4823"/>
    <s v="Top 95-100"/>
    <s v="B-"/>
    <x v="3"/>
  </r>
  <r>
    <s v="PET"/>
    <x v="21"/>
    <s v="Durable|Durable|Durable"/>
    <s v="PET ACCESSORIES"/>
    <s v="PET66-0030UPC"/>
    <s v="Grey Stripe"/>
    <s v="N/A"/>
    <s v="ARB"/>
    <n v="835"/>
    <n v="7475.81"/>
    <n v="3.4249560734268571E-5"/>
    <n v="0.97379110086819931"/>
    <n v="4824"/>
    <s v="Top 95-100"/>
    <s v="B-"/>
    <x v="3"/>
  </r>
  <r>
    <s v="YOUT"/>
    <x v="18"/>
    <s v="Primrose|Talia|Evie"/>
    <s v="DUVET&amp;DUVET SET"/>
    <s v="MZ12-0646"/>
    <s v="Purple Multi"/>
    <s v="Twin/Twin "/>
    <s v="B"/>
    <n v="280"/>
    <n v="7474.56"/>
    <n v="3.4243834003530656E-5"/>
    <n v="0.97382534470220283"/>
    <n v="4825"/>
    <s v="Top 95-100"/>
    <s v="B-"/>
    <x v="3"/>
  </r>
  <r>
    <s v="WIN"/>
    <x v="7"/>
    <s v="Como|Leighton|Aberdeen"/>
    <s v="WINDOW PANEL"/>
    <s v="MP40-7447"/>
    <s v="Taupe"/>
    <s v="33x64&quot;"/>
    <s v="B"/>
    <n v="202"/>
    <n v="7474.5"/>
    <n v="3.4243559120455234E-5"/>
    <n v="0.97385958826132324"/>
    <n v="4826"/>
    <s v="Top 95-100"/>
    <s v="B-"/>
    <x v="3"/>
  </r>
  <r>
    <s v="FUR"/>
    <x v="14"/>
    <s v="Slipcover"/>
    <s v="ACCENT CHAIR"/>
    <s v="TG100-0356"/>
    <s v="Beige/Khaki"/>
    <s v="See below"/>
    <s v="EXB"/>
    <n v="42"/>
    <n v="7463.4"/>
    <n v="3.4192705751502521E-5"/>
    <n v="0.9738937809670748"/>
    <n v="4827"/>
    <s v="Top 95-100"/>
    <s v="B-"/>
    <x v="3"/>
  </r>
  <r>
    <s v="SHET"/>
    <x v="12"/>
    <s v="Cotton Flannel|Cotton Flannel|Cotton Flannel"/>
    <s v="SHEET/SHEET SET"/>
    <s v="WR20-4005"/>
    <s v="Green Plaid"/>
    <s v="Cal King"/>
    <s v="B"/>
    <n v="222"/>
    <n v="7453.52"/>
    <n v="3.4147441671750019E-5"/>
    <n v="0.97392792840874653"/>
    <n v="4828"/>
    <s v="Top 95-100"/>
    <s v="B-"/>
    <x v="3"/>
  </r>
  <r>
    <s v="BASI"/>
    <x v="7"/>
    <s v="Coleman|Campbell|Campbell"/>
    <s v="BLANKET"/>
    <s v="MP51-8192"/>
    <s v="Black"/>
    <s v="Twin/Twin "/>
    <s v="B"/>
    <n v="336"/>
    <n v="7446.5"/>
    <n v="3.4115280351925866E-5"/>
    <n v="0.97396204368909844"/>
    <n v="4829"/>
    <s v="Top 95-100"/>
    <s v="B-"/>
    <x v="3"/>
  </r>
  <r>
    <s v="ADUL"/>
    <x v="6"/>
    <s v="Jaxon|Deacon|Ryder"/>
    <s v="COMFORTER (SET)"/>
    <s v="MPE10-1074"/>
    <s v="Coral/Grey"/>
    <s v="Full"/>
    <s v="B"/>
    <n v="187"/>
    <n v="7443.89"/>
    <n v="3.4103322938145093E-5"/>
    <n v="0.97399614701203663"/>
    <n v="4830"/>
    <s v="Top 95-100"/>
    <s v="B-"/>
    <x v="3"/>
  </r>
  <r>
    <s v="SHET"/>
    <x v="33"/>
    <s v="400TC Liquid Cotton"/>
    <s v="SHEET/SHEET SET"/>
    <s v="BRP20-0084C"/>
    <s v="Plum"/>
    <s v="Full"/>
    <s v="EXB"/>
    <n v="229"/>
    <n v="7442.5"/>
    <n v="3.4096954813564531E-5"/>
    <n v="0.97403024396685023"/>
    <n v="4831"/>
    <s v="Top 95-100"/>
    <s v="B-"/>
    <x v="3"/>
  </r>
  <r>
    <s v="BLK"/>
    <x v="29"/>
    <s v="Embossed Microfiber|Embossed Microfiber|Embossed Microfiber"/>
    <s v="ELEC MATT PAD"/>
    <s v="SI55-0063"/>
    <s v="White"/>
    <s v="Cal King"/>
    <s v="TBD"/>
    <n v="110"/>
    <n v="7441.5"/>
    <n v="3.4092373428974197E-5"/>
    <n v="0.97406433634027922"/>
    <n v="4832"/>
    <s v="Top 95-100"/>
    <s v="B-"/>
    <x v="3"/>
  </r>
  <r>
    <s v="SHET"/>
    <x v="31"/>
    <s v="Luxury Egyptian|Luxury Egyptian|Luxury Egyptian"/>
    <s v="SHEET/SHEET SET"/>
    <s v="CCS20-037"/>
    <s v="Ivory"/>
    <s v="Cal King"/>
    <s v="B"/>
    <n v="88"/>
    <n v="7429.55"/>
    <n v="3.4037625883119698E-5"/>
    <n v="0.97409837396616239"/>
    <n v="4833"/>
    <s v="Top 95-100"/>
    <s v="B-"/>
    <x v="3"/>
  </r>
  <r>
    <s v="SHET"/>
    <x v="13"/>
    <s v="Microfiber|Microfiber|Microfiber"/>
    <s v="SHEET/SHEET SET"/>
    <s v="ID20-1078"/>
    <s v="Charcoal"/>
    <s v="King"/>
    <s v="B"/>
    <n v="410"/>
    <n v="7420.29"/>
    <n v="3.3995202261813203E-5"/>
    <n v="0.97413236916842416"/>
    <n v="4834"/>
    <s v="Top 95-100"/>
    <s v="B-"/>
    <x v="3"/>
  </r>
  <r>
    <s v="WIN"/>
    <x v="7"/>
    <s v="Saratoga|Westmont|Sereno"/>
    <s v="VALANCE"/>
    <s v="MP41-2021"/>
    <s v="Beige/Grey"/>
    <s v="50x18&quot;"/>
    <s v="B"/>
    <n v="624"/>
    <n v="7406.72"/>
    <n v="3.3933032872922363E-5"/>
    <n v="0.97416630220129707"/>
    <n v="4835"/>
    <s v="Top 95-100"/>
    <s v="B-"/>
    <x v="3"/>
  </r>
  <r>
    <s v="LGT"/>
    <x v="1"/>
    <s v="Agape|Agape|Agape"/>
    <s v="LGT-TABLE LAMPS"/>
    <s v="II153-0113"/>
    <s v="White"/>
    <s v="See below"/>
    <s v="B-"/>
    <n v="138"/>
    <n v="7398.56"/>
    <n v="3.3895648774665236E-5"/>
    <n v="0.97420019785007173"/>
    <n v="4836"/>
    <s v="Top 95-100"/>
    <s v="B-"/>
    <x v="3"/>
  </r>
  <r>
    <s v="YOUT"/>
    <x v="10"/>
    <s v="Juliette|Juliette|Juliette"/>
    <s v="COMFORTER (SET)"/>
    <s v="CS10-1454"/>
    <s v="Grey"/>
    <s v="Twin/Twin "/>
    <s v="ARB"/>
    <n v="359"/>
    <n v="7390.73"/>
    <n v="3.3859776533322909E-5"/>
    <n v="0.97423405762660509"/>
    <n v="4837"/>
    <s v="Top 95-100"/>
    <s v="B-"/>
    <x v="3"/>
  </r>
  <r>
    <s v="WIN"/>
    <x v="7"/>
    <s v="Averil|Vina|Layla"/>
    <s v="WINDOW PANEL"/>
    <s v="MP40-3595"/>
    <s v="Grey"/>
    <s v="50x84&quot;"/>
    <s v="B"/>
    <n v="398"/>
    <n v="7385.72"/>
    <n v="3.3836823796525339E-5"/>
    <n v="0.97426789445040163"/>
    <n v="4838"/>
    <s v="Top 95-100"/>
    <s v="B-"/>
    <x v="3"/>
  </r>
  <r>
    <s v="SHET"/>
    <x v="12"/>
    <s v="Cotton Flannel|Cotton Flannel|Cotton Flannel"/>
    <s v="SHEET/SHEET SET"/>
    <s v="WR20-3984"/>
    <s v="Green Trees &amp; Trucks"/>
    <s v="Twin"/>
    <s v="B"/>
    <n v="303"/>
    <n v="7383.65"/>
    <n v="3.3827340330423341E-5"/>
    <n v="0.97430172179073204"/>
    <n v="4839"/>
    <s v="Top 95-100"/>
    <s v="B-"/>
    <x v="3"/>
  </r>
  <r>
    <s v="SHET"/>
    <x v="10"/>
    <s v="Cotton Flannel 135GSM|Cotton Flannel 135GSM|Cotton Flannel 135GSM"/>
    <s v="SHEET/SHEET SET"/>
    <s v="CS20-1400"/>
    <s v="Novalty Black Dog"/>
    <s v="Full"/>
    <s v="ARB"/>
    <n v="295"/>
    <n v="7366.11"/>
    <n v="3.3746982844708877E-5"/>
    <n v="0.9743354687735768"/>
    <n v="4840"/>
    <s v="Top 95-100"/>
    <s v="B-"/>
    <x v="3"/>
  </r>
  <r>
    <s v="BATH"/>
    <x v="13"/>
    <s v="Nadia|Laila|Darcy"/>
    <s v="FASHION TOWEL"/>
    <s v="ID91-525"/>
    <s v="Grey"/>
    <s v="6-Piece"/>
    <s v="B+"/>
    <n v="257"/>
    <n v="7364.71"/>
    <n v="3.3740568906282407E-5"/>
    <n v="0.97436920934248306"/>
    <n v="4841"/>
    <s v="Top 95-100"/>
    <s v="B-"/>
    <x v="3"/>
  </r>
  <r>
    <s v="BLK"/>
    <x v="7"/>
    <s v="Freshspun Basketweave|Freshspun Basketweave|Freshspun Basketweave"/>
    <s v="BLANKET"/>
    <s v="BL51N-0848"/>
    <s v="Natural"/>
    <s v="Twin"/>
    <s v="B"/>
    <n v="460"/>
    <n v="7353.72"/>
    <n v="3.3690219489634636E-5"/>
    <n v="0.97440289956197268"/>
    <n v="4842"/>
    <s v="Top 95-100"/>
    <s v="B-"/>
    <x v="3"/>
  </r>
  <r>
    <s v="BATH"/>
    <x v="7"/>
    <s v="Lasso|Copula|Braide"/>
    <s v="BATH RUG"/>
    <s v="MP72-5826"/>
    <s v="White"/>
    <s v="17x24&quot;"/>
    <s v="B"/>
    <n v="512"/>
    <n v="7348.11"/>
    <n v="3.3664517922082854E-5"/>
    <n v="0.97443656407989476"/>
    <n v="4843"/>
    <s v="Top 95-100"/>
    <s v="B-"/>
    <x v="3"/>
  </r>
  <r>
    <s v="WIN"/>
    <x v="26"/>
    <s v="Maya|Arlie|Rune"/>
    <s v="WINDOW PANEL"/>
    <s v="SS40-0026"/>
    <s v="Grey"/>
    <s v="50x54&quot;"/>
    <s v="B"/>
    <n v="512"/>
    <n v="7341.45"/>
    <n v="3.3634005900711225E-5"/>
    <n v="0.97447019808579549"/>
    <n v="4844"/>
    <s v="Top 95-100"/>
    <s v="B-"/>
    <x v="3"/>
  </r>
  <r>
    <s v="YOUT"/>
    <x v="25"/>
    <s v="Juniper|Juniper|Hudson"/>
    <s v="COMFORTER (SET)"/>
    <s v="UH10-2520"/>
    <s v="Gray"/>
    <s v="King/Cal K"/>
    <s v="TBD"/>
    <n v="150"/>
    <n v="7341.34"/>
    <n v="3.3633501948406289E-5"/>
    <n v="0.9745038315877439"/>
    <n v="4845"/>
    <s v="Top 95-100"/>
    <s v="B-"/>
    <x v="3"/>
  </r>
  <r>
    <s v="WIN"/>
    <x v="7"/>
    <s v="Ceres|Elowen|Persis"/>
    <s v="WINDOW PANEL"/>
    <s v="MP40-5467"/>
    <s v="White"/>
    <s v="2-PK 50x63"/>
    <s v="B"/>
    <n v="524"/>
    <n v="7334.51"/>
    <n v="3.360221109165431E-5"/>
    <n v="0.97453743379883551"/>
    <n v="4846"/>
    <s v="Top 95-100"/>
    <s v="B-"/>
    <x v="3"/>
  </r>
  <r>
    <s v="ADUL"/>
    <x v="7"/>
    <s v="Lily|Annette|Eloise"/>
    <s v="COMFORTER (SET)"/>
    <s v="MP10-8407"/>
    <s v="Black"/>
    <s v="King/Cal K"/>
    <s v="TBD"/>
    <n v="142"/>
    <n v="7334.25"/>
    <n v="3.360101993166082E-5"/>
    <n v="0.97457103481876717"/>
    <n v="4847"/>
    <s v="Top 95-100"/>
    <s v="B-"/>
    <x v="3"/>
  </r>
  <r>
    <s v="BLK"/>
    <x v="7"/>
    <s v="Liquid Cotton|Liquid Cotton|Liquid Cotton"/>
    <s v="BLANKET"/>
    <s v="BL51N-0608"/>
    <s v="Blue"/>
    <s v="Twin"/>
    <s v="B"/>
    <n v="355"/>
    <n v="7330.27"/>
    <n v="3.3582786020991287E-5"/>
    <n v="0.97460461760478811"/>
    <n v="4848"/>
    <s v="Top 95-100"/>
    <s v="B-"/>
    <x v="3"/>
  </r>
  <r>
    <s v="ADUL"/>
    <x v="3"/>
    <s v="Porter|Evans|Walker"/>
    <s v="COMFORTER (SET)"/>
    <s v="AM10-0448"/>
    <s v="Silver"/>
    <s v="Full"/>
    <s v="B+"/>
    <n v="280"/>
    <n v="7330.03"/>
    <n v="3.3581686488689607E-5"/>
    <n v="0.97463819929127682"/>
    <n v="4849"/>
    <s v="Top 95-100"/>
    <s v="B-"/>
    <x v="3"/>
  </r>
  <r>
    <s v="BASI"/>
    <x v="7"/>
    <s v="Windom|Prospect|Prospect"/>
    <s v="BLANKET"/>
    <s v="MP51-8134"/>
    <s v="Burgundy"/>
    <s v="Twin"/>
    <s v="B"/>
    <n v="414"/>
    <n v="7321.49"/>
    <n v="3.3542561464288153E-5"/>
    <n v="0.97467174185274108"/>
    <n v="4850"/>
    <s v="Top 95-100"/>
    <s v="B-"/>
    <x v="3"/>
  </r>
  <r>
    <s v="LGT"/>
    <x v="1"/>
    <s v="Laguna|Laguna|Laguna"/>
    <s v="LGT-TABLE LAMPS"/>
    <s v="II153-0152"/>
    <s v="Gold/Natural"/>
    <s v="See below"/>
    <s v="B"/>
    <n v="116"/>
    <n v="7319.88"/>
    <n v="3.3535185435097714E-5"/>
    <n v="0.97470527703817622"/>
    <n v="4851"/>
    <s v="Top 95-100"/>
    <s v="B-"/>
    <x v="3"/>
  </r>
  <r>
    <s v="SHET"/>
    <x v="12"/>
    <s v="Cotton Flannel|Cotton Flannel|Cotton Flannel"/>
    <s v="SHEET/SHEET SET"/>
    <s v="WR20-2287"/>
    <s v="Red/Black Buffalo Check"/>
    <s v="Cal King"/>
    <s v="B"/>
    <n v="209"/>
    <n v="7316.13"/>
    <n v="3.351800524288396E-5"/>
    <n v="0.97473879504341909"/>
    <n v="4852"/>
    <s v="Top 95-100"/>
    <s v="B-"/>
    <x v="3"/>
  </r>
  <r>
    <s v="BLK"/>
    <x v="12"/>
    <s v="Burlington|Burlington|Burlington"/>
    <s v="BLANKET"/>
    <s v="WR51-3913"/>
    <s v="Black"/>
    <s v="Twin"/>
    <s v="B"/>
    <n v="387"/>
    <n v="7306.58"/>
    <n v="3.3474253020046265E-5"/>
    <n v="0.97477226929643912"/>
    <n v="4853"/>
    <s v="Top 95-100"/>
    <s v="B-"/>
    <x v="3"/>
  </r>
  <r>
    <s v="BLK"/>
    <x v="5"/>
    <s v="Ribbed Plush|Ribbed Plush|Ribbed Plush"/>
    <s v="ELECT BLANKET"/>
    <s v="ST54-0308"/>
    <s v="Sky Blue"/>
    <s v="Queen"/>
    <s v="ARB"/>
    <n v="94"/>
    <n v="7300.5"/>
    <n v="3.3446398201737031E-5"/>
    <n v="0.97480571569464081"/>
    <n v="4854"/>
    <s v="Top 95-100"/>
    <s v="B-"/>
    <x v="3"/>
  </r>
  <r>
    <s v="WIN"/>
    <x v="7"/>
    <s v="Rosette|Florah|Bloom"/>
    <s v="WINDOW PANEL"/>
    <s v="MP40-5648"/>
    <s v="Blush"/>
    <s v="50x84&quot;"/>
    <s v="B"/>
    <n v="452"/>
    <n v="7296.42"/>
    <n v="3.3427706152608464E-5"/>
    <n v="0.97483914340079336"/>
    <n v="4855"/>
    <s v="Top 95-100"/>
    <s v="B-"/>
    <x v="3"/>
  </r>
  <r>
    <s v="YOUT"/>
    <x v="11"/>
    <s v="Cloud|Bliss|Euphoria"/>
    <s v="DUVET&amp;DUVET SET"/>
    <s v="UHK12-0033"/>
    <s v="Blue"/>
    <s v="Twin"/>
    <s v="B"/>
    <n v="211"/>
    <n v="7294.17"/>
    <n v="3.3417398037280215E-5"/>
    <n v="0.97487256079883067"/>
    <n v="4856"/>
    <s v="Top 95-100"/>
    <s v="B-"/>
    <x v="3"/>
  </r>
  <r>
    <s v="WIN"/>
    <x v="7"/>
    <s v="Harper|Kaylee|Avery"/>
    <s v="WINDOW PANEL"/>
    <s v="MP40-4497"/>
    <s v="White"/>
    <s v="42x84&quot;"/>
    <s v="B"/>
    <n v="321"/>
    <n v="7276.7"/>
    <n v="3.3337361248487066E-5"/>
    <n v="0.97490589816007911"/>
    <n v="4857"/>
    <s v="Top 95-100"/>
    <s v="B-"/>
    <x v="3"/>
  </r>
  <r>
    <s v="SHET"/>
    <x v="3"/>
    <s v="Cotton 144TC|Cotton 144TC|Cotton 144TC"/>
    <s v="SHEET/SHEET SET"/>
    <s v="AM20-0361"/>
    <s v="Black"/>
    <s v="Full"/>
    <s v="B"/>
    <n v="350"/>
    <n v="7273.93"/>
    <n v="3.3324670813171844E-5"/>
    <n v="0.97493922283089229"/>
    <n v="4858"/>
    <s v="Top 95-100"/>
    <s v="B-"/>
    <x v="3"/>
  </r>
  <r>
    <s v="SHET"/>
    <x v="6"/>
    <s v="200 Thread Count Printed Cotton|200 Thread Count Printed Cotton|200 Thread"/>
    <s v="SHEET/SHEET SET"/>
    <s v="MPE20-1014"/>
    <s v="Blue Stripe"/>
    <s v="King"/>
    <s v="B"/>
    <n v="227"/>
    <n v="7262.55"/>
    <n v="3.3272534656533838E-5"/>
    <n v="0.97497249536554886"/>
    <n v="4859"/>
    <s v="Top 95-100"/>
    <s v="B-"/>
    <x v="3"/>
  </r>
  <r>
    <s v="BASI"/>
    <x v="13"/>
    <s v="Dream Puff|Dream Puff|Dream Puff"/>
    <s v="COMFORTER (SET)"/>
    <s v="ID10-2306"/>
    <s v="Sage"/>
    <s v="King/Cal K"/>
    <s v="TBD"/>
    <n v="150"/>
    <n v="7259.82"/>
    <n v="3.3260027476602221E-5"/>
    <n v="0.97500575539302548"/>
    <n v="4860"/>
    <s v="Top 95-100"/>
    <s v="B-"/>
    <x v="3"/>
  </r>
  <r>
    <s v="SHET"/>
    <x v="7"/>
    <s v="800 Thread Count|800 Thread Count|800 Thread Count"/>
    <s v="SHEET/SHEET SET"/>
    <s v="MP20-6427"/>
    <s v="White"/>
    <s v="Cal King"/>
    <s v="B"/>
    <n v="163"/>
    <n v="7259.29"/>
    <n v="3.3257599342769347E-5"/>
    <n v="0.97503901299236828"/>
    <n v="4861"/>
    <s v="Top 95-100"/>
    <s v="B-"/>
    <x v="3"/>
  </r>
  <r>
    <s v="SHET"/>
    <x v="10"/>
    <s v="Cotton 144TC|Cotton 144TC|Cotton 144TC"/>
    <s v="SHEET/SHEET SET"/>
    <s v="CS20-1575"/>
    <s v="Tabitha Purple"/>
    <s v="Full"/>
    <s v="ARB"/>
    <n v="393"/>
    <n v="7258.71"/>
    <n v="3.3254942139706952E-5"/>
    <n v="0.97507226793450796"/>
    <n v="4862"/>
    <s v="Top 95-100"/>
    <s v="B-"/>
    <x v="3"/>
  </r>
  <r>
    <s v="SHET"/>
    <x v="7"/>
    <s v="Peached Percale|Peached Percale|Peached Percale"/>
    <s v="SHEET/SHEET SET"/>
    <s v="MP20-5395"/>
    <s v="Purple"/>
    <s v="Full"/>
    <s v="B"/>
    <n v="245"/>
    <n v="7257.59"/>
    <n v="3.3249810988965774E-5"/>
    <n v="0.97510551774549692"/>
    <n v="4863"/>
    <s v="Top 95-100"/>
    <s v="B-"/>
    <x v="3"/>
  </r>
  <r>
    <s v="BASI"/>
    <x v="29"/>
    <s v="Cooling Touch|Cooling Touch|Cooling Touch"/>
    <s v="MATT PAD/TOPPER"/>
    <s v="SI16-0015"/>
    <s v="White"/>
    <s v="Full"/>
    <s v="TBD"/>
    <n v="263"/>
    <n v="7255.98"/>
    <n v="3.3242434959775335E-5"/>
    <n v="0.97513876018045664"/>
    <n v="4864"/>
    <s v="Top 95-100"/>
    <s v="B-"/>
    <x v="3"/>
  </r>
  <r>
    <s v="YOUT"/>
    <x v="13"/>
    <s v="Felicia|Isabel|Alyssa"/>
    <s v="DUVET&amp;DUVET SET"/>
    <s v="ID12-1977"/>
    <s v="Teal"/>
    <s v="King/Cal K"/>
    <s v="B"/>
    <n v="181"/>
    <n v="7250.73"/>
    <n v="3.3218382690676077E-5"/>
    <n v="0.9751719785631473"/>
    <n v="4865"/>
    <s v="Top 95-100"/>
    <s v="B-"/>
    <x v="3"/>
  </r>
  <r>
    <s v="SHET"/>
    <x v="6"/>
    <s v="Printed Satin|Printed Satin|Printed Satin"/>
    <s v="PILLOWCASE"/>
    <s v="MPE21-997"/>
    <s v="Taupe Leopard"/>
    <s v="Standard"/>
    <s v="B"/>
    <n v="1126"/>
    <n v="7250.5"/>
    <n v="3.3217328972220305E-5"/>
    <n v="0.97520519589211951"/>
    <n v="4866"/>
    <s v="Top 95-100"/>
    <s v="B-"/>
    <x v="3"/>
  </r>
  <r>
    <s v="YOUT"/>
    <x v="13"/>
    <s v="Daryl|Campbell|Chet"/>
    <s v="COMFORTER (SET)"/>
    <s v="ID10-501"/>
    <s v="Grey"/>
    <s v="King/Cal K"/>
    <s v="B"/>
    <n v="162"/>
    <n v="7247.77"/>
    <n v="3.3204821792288695E-5"/>
    <n v="0.97523840071391177"/>
    <n v="4867"/>
    <s v="Top 95-100"/>
    <s v="B-"/>
    <x v="3"/>
  </r>
  <r>
    <s v="BLK"/>
    <x v="5"/>
    <s v="Plush Top Heated AZ|Plush Top Heated AZ|Plush Top Heated AZ"/>
    <s v="ELEC MATT PAD"/>
    <s v="ST55-0259"/>
    <s v="White"/>
    <s v="Cal King"/>
    <s v="ARB-"/>
    <n v="94"/>
    <n v="7239.98"/>
    <n v="3.3169132806329987E-5"/>
    <n v="0.97527156984671814"/>
    <n v="4868"/>
    <s v="Top 95-100"/>
    <s v="B-"/>
    <x v="3"/>
  </r>
  <r>
    <s v="YOUT"/>
    <x v="25"/>
    <s v="Dune|Toren|Ryland"/>
    <s v="COVERLET&amp;BEDSPR"/>
    <s v="UH13-2523"/>
    <s v="Gray"/>
    <s v="King/Cal K"/>
    <s v="TBD"/>
    <n v="172"/>
    <n v="7235.89"/>
    <n v="3.3150394943355519E-5"/>
    <n v="0.97530472024166148"/>
    <n v="4869"/>
    <s v="Top 95-100"/>
    <s v="B-"/>
    <x v="3"/>
  </r>
  <r>
    <s v="SHET"/>
    <x v="10"/>
    <s v="Microfiber Coolmax|Microfiber Coolmax|Microfiber Coolmax"/>
    <s v="SHEET/SHEET SET"/>
    <s v="CS20-1664"/>
    <s v="Cream"/>
    <s v="King"/>
    <s v="ARB"/>
    <n v="360"/>
    <n v="7221.6"/>
    <n v="3.3084926957559637E-5"/>
    <n v="0.97533780516861901"/>
    <n v="4870"/>
    <s v="Top 95-100"/>
    <s v="B-"/>
    <x v="3"/>
  </r>
  <r>
    <s v="WIN"/>
    <x v="7"/>
    <s v="Andora|Eliza|Aden"/>
    <s v="VALANCE"/>
    <s v="MP41-4572"/>
    <s v="Navy"/>
    <s v="50x18&quot;"/>
    <s v="B"/>
    <n v="587"/>
    <n v="7210.84"/>
    <n v="3.3035631259367639E-5"/>
    <n v="0.97537084079987835"/>
    <n v="4871"/>
    <s v="Top 95-100"/>
    <s v="B-"/>
    <x v="3"/>
  </r>
  <r>
    <s v="BATH"/>
    <x v="7"/>
    <s v="Bittman|Renu|Arlo"/>
    <s v="BATH RUG"/>
    <s v="MP72-5666"/>
    <s v="Grey"/>
    <s v="24x60&quot;"/>
    <s v="B"/>
    <n v="260"/>
    <n v="7202.75"/>
    <n v="3.2998567858031835E-5"/>
    <n v="0.97540383936773634"/>
    <n v="4872"/>
    <s v="Top 95-100"/>
    <s v="B-"/>
    <x v="3"/>
  </r>
  <r>
    <s v="SHET"/>
    <x v="10"/>
    <s v="Cotton Flannel 135GSM|Cotton Flannel 135GSM|Cotton Flannel 135GSM"/>
    <s v="SHEET/SHEET SET"/>
    <s v="CS20-1403"/>
    <s v="Novalty Blue Polar Bears"/>
    <s v="Twin"/>
    <s v="ARB"/>
    <n v="358"/>
    <n v="7201.88"/>
    <n v="3.299458205343824E-5"/>
    <n v="0.97543683394978975"/>
    <n v="4873"/>
    <s v="Top 95-100"/>
    <s v="B-"/>
    <x v="3"/>
  </r>
  <r>
    <s v="BATH"/>
    <x v="7"/>
    <s v="Spa Cotton|Spa Cotton|Spa Cotton"/>
    <s v="BATH RUG"/>
    <s v="MP72-2492"/>
    <s v="Aqua"/>
    <s v="24x72&quot;"/>
    <s v="B"/>
    <n v="270"/>
    <n v="7185.36"/>
    <n v="3.2918897580005912E-5"/>
    <n v="0.97546975284736981"/>
    <n v="4874"/>
    <s v="Top 95-100"/>
    <s v="B-"/>
    <x v="3"/>
  </r>
  <r>
    <s v="SHET"/>
    <x v="6"/>
    <s v="Printed Satin|Printed Satin|Printed Satin"/>
    <s v="SHEET/SHEET SET"/>
    <s v="MPE20-1028"/>
    <s v="Blue Marble"/>
    <s v="King"/>
    <s v="B"/>
    <n v="303"/>
    <n v="7181.37"/>
    <n v="3.2900617855490478E-5"/>
    <n v="0.97550265346522524"/>
    <n v="4875"/>
    <s v="Top 95-100"/>
    <s v="B-"/>
    <x v="3"/>
  </r>
  <r>
    <s v="SHET"/>
    <x v="12"/>
    <s v="Cotton Flannel|Cotton Flannel|Cotton Flannel"/>
    <s v="SHEET/SHEET SET"/>
    <s v="WR20-3994"/>
    <s v="Tan Plaid"/>
    <s v="Twin"/>
    <s v="B"/>
    <n v="303"/>
    <n v="7175.1"/>
    <n v="3.2871892574109083E-5"/>
    <n v="0.9755355253577993"/>
    <n v="4876"/>
    <s v="Top 95-100"/>
    <s v="B-"/>
    <x v="3"/>
  </r>
  <r>
    <s v="WIN"/>
    <x v="7"/>
    <s v="Ceres|Elowen|Persis"/>
    <s v="WINDOW PANEL"/>
    <s v="MP40-7373"/>
    <s v="Ivory"/>
    <s v="2-PK 50x95"/>
    <s v="B"/>
    <n v="402"/>
    <n v="7173.9"/>
    <n v="3.2866394912600681E-5"/>
    <n v="0.97556839175271193"/>
    <n v="4877"/>
    <s v="Top 95-100"/>
    <s v="B-"/>
    <x v="3"/>
  </r>
  <r>
    <s v="SHET"/>
    <x v="10"/>
    <s v="Cotton Flannel 135GSM|Cotton Flannel 135GSM|Cotton Flannel 135GSM"/>
    <s v="SHEET/SHEET SET"/>
    <s v="CS20-0372"/>
    <s v="Snowflakes Grey"/>
    <s v="King"/>
    <s v="ARB"/>
    <n v="271"/>
    <n v="7167.95"/>
    <n v="3.2839135674288192E-5"/>
    <n v="0.97560123088838624"/>
    <n v="4878"/>
    <s v="Top 95-100"/>
    <s v="B-"/>
    <x v="3"/>
  </r>
  <r>
    <s v="YOUT"/>
    <x v="13"/>
    <s v="Mira|Gemma|Arabella"/>
    <s v="COMFORTER (SET)"/>
    <s v="ID10-2383"/>
    <s v="Aqua"/>
    <s v="Full/Queen"/>
    <s v="TBD"/>
    <n v="147"/>
    <n v="7159.12"/>
    <n v="3.2798682048355538E-5"/>
    <n v="0.97563402957043455"/>
    <n v="4879"/>
    <s v="Top 95-100"/>
    <s v="B-"/>
    <x v="3"/>
  </r>
  <r>
    <s v="WIN"/>
    <x v="7"/>
    <s v="Englewood|Oslow|Lincoln"/>
    <s v="WINDOW PANEL"/>
    <s v="MP40-6751"/>
    <s v="Natural"/>
    <s v="50x84&quot;"/>
    <s v="B"/>
    <n v="410"/>
    <n v="7152.86"/>
    <n v="3.2770002580820045E-5"/>
    <n v="0.97566679957301539"/>
    <n v="4880"/>
    <s v="Top 95-100"/>
    <s v="B-"/>
    <x v="3"/>
  </r>
  <r>
    <s v="HHL"/>
    <x v="17"/>
    <s v="Coastline|Coastline|Coastline"/>
    <s v="BED SKIRT&amp;SHAM"/>
    <s v="HH11-399"/>
    <s v="Aqua"/>
    <s v="Euro Sham"/>
    <s v="B+"/>
    <n v="318"/>
    <n v="7147.7"/>
    <n v="3.274636263633392E-5"/>
    <n v="0.97569954593565167"/>
    <n v="4881"/>
    <s v="Top 95-100"/>
    <s v="B-"/>
    <x v="3"/>
  </r>
  <r>
    <s v="BLK"/>
    <x v="3"/>
    <s v="Kyla|Yuna|Raya"/>
    <s v="COMFORTER (SET)"/>
    <s v="AM10-0265"/>
    <s v="Ivory"/>
    <s v="Twin/Twin "/>
    <s v="B"/>
    <n v="278"/>
    <n v="7146.57"/>
    <n v="3.2741185671746841E-5"/>
    <n v="0.97573228712132343"/>
    <n v="4882"/>
    <s v="Top 95-100"/>
    <s v="B-"/>
    <x v="3"/>
  </r>
  <r>
    <s v="LGT"/>
    <x v="16"/>
    <s v="Gypsy|Gypsy|Gypsy"/>
    <s v="LGT-TABLE LAMPS"/>
    <s v="5DS153-0030"/>
    <s v="White"/>
    <s v="See below"/>
    <s v="B"/>
    <n v="240"/>
    <n v="7133.32"/>
    <n v="3.2680482325924906E-5"/>
    <n v="0.97576496760364939"/>
    <n v="4883"/>
    <s v="Top 95-100"/>
    <s v="B-"/>
    <x v="3"/>
  </r>
  <r>
    <s v="SHET"/>
    <x v="7"/>
    <s v="800 Thread Count|800 Thread Count|800 Thread Count"/>
    <s v="SHEET/SHEET SET"/>
    <s v="MPH20-0006"/>
    <s v="Grey"/>
    <s v="Cal King"/>
    <s v="B"/>
    <n v="164"/>
    <n v="7129.65"/>
    <n v="3.2663668644478377E-5"/>
    <n v="0.97579763127229391"/>
    <n v="4884"/>
    <s v="Top 95-100"/>
    <s v="B-"/>
    <x v="3"/>
  </r>
  <r>
    <s v="YOUT"/>
    <x v="13"/>
    <s v="Felicia|Isabel|Alyssa"/>
    <s v="COMFORTER (SET)"/>
    <s v="ID10-2400"/>
    <s v="Champagne"/>
    <s v="Twin/Twin "/>
    <s v="B"/>
    <n v="207"/>
    <n v="7128.8"/>
    <n v="3.2659774467576597E-5"/>
    <n v="0.97583029104676144"/>
    <n v="4885"/>
    <s v="Top 95-100"/>
    <s v="B-"/>
    <x v="3"/>
  </r>
  <r>
    <s v="APL"/>
    <x v="1"/>
    <s v="IM222101|IM222101|IM222101"/>
    <s v="ROBE"/>
    <s v="II04-9611"/>
    <s v="Black 001"/>
    <s v="XL/XXL"/>
    <s v="A"/>
    <n v="293"/>
    <n v="7127.82"/>
    <n v="3.2655284710678066E-5"/>
    <n v="0.97586294633147208"/>
    <n v="4886"/>
    <s v="Top 95-100"/>
    <s v="B-"/>
    <x v="3"/>
  </r>
  <r>
    <s v="SHET"/>
    <x v="15"/>
    <s v="Soloft Plush|Soloft Plush|Soloft Plush"/>
    <s v="SHEET/SHEET SET"/>
    <s v="BL20-0449"/>
    <s v="Brown"/>
    <s v="Twin"/>
    <s v="B"/>
    <n v="325"/>
    <n v="7126.47"/>
    <n v="3.2649099841481117E-5"/>
    <n v="0.97589559543131355"/>
    <n v="4887"/>
    <s v="Top 95-100"/>
    <s v="B-"/>
    <x v="3"/>
  </r>
  <r>
    <s v="FUR"/>
    <x v="16"/>
    <s v="Aubrey|Aubrey|Aubrey"/>
    <s v="ACCENT BENCH"/>
    <s v="5DS105-0051"/>
    <s v="Blue"/>
    <s v="See below"/>
    <s v="B-"/>
    <n v="75"/>
    <n v="7125.71"/>
    <n v="3.2645617989192463E-5"/>
    <n v="0.97592824104930276"/>
    <n v="4888"/>
    <s v="Top 95-100"/>
    <s v="B-"/>
    <x v="3"/>
  </r>
  <r>
    <s v="ADUL"/>
    <x v="7"/>
    <s v="Dawn|Vanessa|Stella"/>
    <s v="COMFORTER (SET)"/>
    <s v="MP10-8598"/>
    <s v="Sage Green"/>
    <s v="Queen"/>
    <s v="TBD"/>
    <n v="74"/>
    <n v="7124.65"/>
    <n v="3.2640761721526708E-5"/>
    <n v="0.97596088181102425"/>
    <n v="4889"/>
    <s v="Top 95-100"/>
    <s v="B-"/>
    <x v="3"/>
  </r>
  <r>
    <s v="BLK"/>
    <x v="5"/>
    <s v="Heated Faux Feathersoft|Heated Faux Feathersoft|Heated Faux Feathersoft"/>
    <s v="ELECT BLANKET"/>
    <s v="ST54-3593"/>
    <s v="Rust"/>
    <s v="Queen"/>
    <s v="ARB-"/>
    <n v="76"/>
    <n v="7122.72"/>
    <n v="3.2631919649267363E-5"/>
    <n v="0.97599351373067356"/>
    <n v="4890"/>
    <s v="Top 95-100"/>
    <s v="B-"/>
    <x v="3"/>
  </r>
  <r>
    <s v="SHET"/>
    <x v="15"/>
    <s v="Micro Fleece|Micro Fleece|Micro Fleece"/>
    <s v="SHEET/SHEET SET"/>
    <s v="SHET20-531"/>
    <s v="Brown"/>
    <s v="Full"/>
    <s v="B"/>
    <n v="260"/>
    <n v="7120.5"/>
    <n v="3.2621748975476818E-5"/>
    <n v="0.976026135479649"/>
    <n v="4891"/>
    <s v="Top 95-100"/>
    <s v="B-"/>
    <x v="3"/>
  </r>
  <r>
    <s v="ADUL"/>
    <x v="7"/>
    <s v="Jolene|Rita|Honey"/>
    <s v="DUVET&amp;DUVET SET"/>
    <s v="MP12-8492"/>
    <s v="Dark Grey/Plum"/>
    <s v="Full/Queen"/>
    <s v="B"/>
    <n v="192"/>
    <n v="7116.01"/>
    <n v="3.260117855866622E-5"/>
    <n v="0.97605873665820764"/>
    <n v="4892"/>
    <s v="Top 95-100"/>
    <s v="B-"/>
    <x v="3"/>
  </r>
  <r>
    <s v="BLK"/>
    <x v="7"/>
    <s v="Zuri|Zuri|Zuri"/>
    <s v="BLANKET"/>
    <s v="MP51-8530"/>
    <s v="Snow Leopard"/>
    <s v="90x90&quot;"/>
    <s v="TBD"/>
    <n v="339"/>
    <n v="7115.61"/>
    <n v="3.2599346004830084E-5"/>
    <n v="0.9760913360042125"/>
    <n v="4893"/>
    <s v="Top 95-100"/>
    <s v="B-"/>
    <x v="3"/>
  </r>
  <r>
    <s v="BASI"/>
    <x v="7"/>
    <s v="Winfield|Westport|Westport"/>
    <s v="COMFORTER (SET)"/>
    <s v="MP10-8364"/>
    <s v="Teal"/>
    <s v="Twin/Twin "/>
    <s v="TBD"/>
    <n v="223"/>
    <n v="7113.94"/>
    <n v="3.2591695092564223E-5"/>
    <n v="0.97612392769930501"/>
    <n v="4894"/>
    <s v="Top 95-100"/>
    <s v="B-"/>
    <x v="3"/>
  </r>
  <r>
    <s v="ADUL"/>
    <x v="6"/>
    <s v="Knowles|Glendale|Cabrillo"/>
    <s v="COVERLET&amp;BEDSPR"/>
    <s v="MPE13-309"/>
    <s v="Grey"/>
    <s v="Full"/>
    <s v="B"/>
    <n v="134"/>
    <n v="7112.37"/>
    <n v="3.2584502318757402E-5"/>
    <n v="0.9761565122016238"/>
    <n v="4895"/>
    <s v="Top 95-100"/>
    <s v="B-"/>
    <x v="3"/>
  </r>
  <r>
    <s v="YOUT"/>
    <x v="13"/>
    <s v="Mira|Gemma|Arabella"/>
    <s v="COMFORTER (SET)"/>
    <s v="ID10-2384"/>
    <s v="Aqua"/>
    <s v="King/Cal K"/>
    <s v="TBD"/>
    <n v="132"/>
    <n v="7109.66"/>
    <n v="3.2572086766517595E-5"/>
    <n v="0.97618908428839035"/>
    <n v="4896"/>
    <s v="Top 95-100"/>
    <s v="B-"/>
    <x v="3"/>
  </r>
  <r>
    <s v="SHET"/>
    <x v="12"/>
    <s v="Cotton Flannel|Cotton Flannel|Cotton Flannel"/>
    <s v="SHEET/SHEET SET"/>
    <s v="WR20-2039"/>
    <s v="Tan Dog"/>
    <s v="Cal King"/>
    <s v="B"/>
    <n v="206"/>
    <n v="7108.2"/>
    <n v="3.2565397945015703E-5"/>
    <n v="0.9762216496863354"/>
    <n v="4897"/>
    <s v="Top 95-100"/>
    <s v="B-"/>
    <x v="3"/>
  </r>
  <r>
    <s v="WIN"/>
    <x v="7"/>
    <s v="Saratoga|Westmont|Sereno"/>
    <s v="VALANCE"/>
    <s v="MP41-2020"/>
    <s v="Grey/White"/>
    <s v="50x18&quot;"/>
    <s v="B"/>
    <n v="627"/>
    <n v="7102.51"/>
    <n v="3.2539329866696703E-5"/>
    <n v="0.97625418901620209"/>
    <n v="4898"/>
    <s v="Top 95-100"/>
    <s v="B-"/>
    <x v="3"/>
  </r>
  <r>
    <s v="ADUL"/>
    <x v="3"/>
    <s v="Porter|Evans|Walker"/>
    <s v="DUVET&amp;DUVET SET"/>
    <s v="AM12-0433"/>
    <s v="Clay"/>
    <s v="Cal King"/>
    <s v="A++"/>
    <n v="272"/>
    <n v="7097.39"/>
    <n v="3.251587317759419E-5"/>
    <n v="0.97628670488937963"/>
    <n v="4899"/>
    <s v="Top 95-100"/>
    <s v="B-"/>
    <x v="3"/>
  </r>
  <r>
    <s v="WIN"/>
    <x v="7"/>
    <s v="Rosette|Florah|Bloom"/>
    <s v="WINDOW PANEL"/>
    <s v="MP40-5651"/>
    <s v="Grey"/>
    <s v="50x84&quot;"/>
    <s v="B"/>
    <n v="444"/>
    <n v="7096.19"/>
    <n v="3.2510375516085789E-5"/>
    <n v="0.97631921526489573"/>
    <n v="4900"/>
    <s v="Top 95-100"/>
    <s v="B-"/>
    <x v="3"/>
  </r>
  <r>
    <s v="YOUT"/>
    <x v="11"/>
    <s v="Morris|Emmett|Noah"/>
    <s v="COVERLET&amp;BEDSPR"/>
    <s v="UHK13-0222"/>
    <s v="Multi"/>
    <s v="Twin"/>
    <s v="B"/>
    <n v="191"/>
    <n v="7089.81"/>
    <n v="3.2481146282399459E-5"/>
    <n v="0.97635169641117814"/>
    <n v="4901"/>
    <s v="Top 95-100"/>
    <s v="B-"/>
    <x v="3"/>
  </r>
  <r>
    <s v="ADUL"/>
    <x v="28"/>
    <s v="Brush Stroke|Brush Stroke|Brush Stroke"/>
    <s v="DUVET&amp;DUVET SET"/>
    <s v="NS12-3707"/>
    <s v="Blue"/>
    <s v="Full/Queen"/>
    <s v="B"/>
    <n v="173"/>
    <n v="7089.79"/>
    <n v="3.2481054654707649E-5"/>
    <n v="0.97638417746583284"/>
    <n v="4902"/>
    <s v="Top 95-100"/>
    <s v="B-"/>
    <x v="3"/>
  </r>
  <r>
    <s v="SHET"/>
    <x v="10"/>
    <s v="Cotton 144TC|Cotton 144TC|Cotton 144TC"/>
    <s v="SHEET/SHEET SET"/>
    <s v="CS20-1635"/>
    <s v="White"/>
    <s v="Cal King"/>
    <s v="ARB"/>
    <n v="287"/>
    <n v="7089.63"/>
    <n v="3.2480321633173193E-5"/>
    <n v="0.976416657787466"/>
    <n v="4903"/>
    <s v="Top 95-100"/>
    <s v="B-"/>
    <x v="3"/>
  </r>
  <r>
    <s v="WIN"/>
    <x v="7"/>
    <s v="Eden|Laya|Zoe"/>
    <s v="WINDOW PANEL"/>
    <s v="MP40-3777"/>
    <s v="Ivory"/>
    <s v="50x84&quot;"/>
    <s v="B"/>
    <n v="532"/>
    <n v="7086.35"/>
    <n v="3.2465294691716899E-5"/>
    <n v="0.9764491230821577"/>
    <n v="4904"/>
    <s v="Top 95-100"/>
    <s v="B-"/>
    <x v="3"/>
  </r>
  <r>
    <s v="WIN"/>
    <x v="7"/>
    <s v="Saratoga|Westmont|Sereno"/>
    <s v="VALANCE"/>
    <s v="MP41-3601"/>
    <s v="Beige/Gold"/>
    <s v="50x18&quot;"/>
    <s v="B"/>
    <n v="596"/>
    <n v="7085.53"/>
    <n v="3.2461537956352824E-5"/>
    <n v="0.97648158462011403"/>
    <n v="4905"/>
    <s v="Top 95-100"/>
    <s v="B-"/>
    <x v="3"/>
  </r>
  <r>
    <s v="WIN"/>
    <x v="7"/>
    <s v="Saratoga|Westmont|Sereno"/>
    <s v="WINDOW PANEL"/>
    <s v="MP40-2397"/>
    <s v="Ivory/Grey"/>
    <s v="50x95&quot;"/>
    <s v="B"/>
    <n v="353"/>
    <n v="7083.25"/>
    <n v="3.2451092399486857E-5"/>
    <n v="0.9765140357125135"/>
    <n v="4906"/>
    <s v="Top 95-100"/>
    <s v="B-"/>
    <x v="3"/>
  </r>
  <r>
    <s v="WIN"/>
    <x v="24"/>
    <s v="Wise Wendy|Noctural Nellie|Striking Sara"/>
    <s v="WINDOW PANEL"/>
    <s v="MZK40-140"/>
    <s v="Multi"/>
    <s v="50x84&quot;"/>
    <s v="B"/>
    <n v="417"/>
    <n v="7076.39"/>
    <n v="3.2419664101197166E-5"/>
    <n v="0.97654645537661466"/>
    <n v="4907"/>
    <s v="Top 95-100"/>
    <s v="B-"/>
    <x v="3"/>
  </r>
  <r>
    <s v="BATH"/>
    <x v="7"/>
    <s v="Spa Waffle|Spa Waffle|Spa Waffle"/>
    <s v="SHOWER CURTAIN"/>
    <s v="MP70-4979"/>
    <s v="Taupe"/>
    <s v="72x84&quot;"/>
    <s v="A+"/>
    <n v="417"/>
    <n v="7065.24"/>
    <n v="3.2368581663014933E-5"/>
    <n v="0.97657882395827766"/>
    <n v="4908"/>
    <s v="Top 95-100"/>
    <s v="B-"/>
    <x v="3"/>
  </r>
  <r>
    <s v="SHET"/>
    <x v="13"/>
    <s v="Cotton Blend Jersey Knit|Cotton Blend Jersey Knit|Cotton Blend Jersey Knit"/>
    <s v="SHEET/SHEET SET"/>
    <s v="ID20-696"/>
    <s v="Aqua"/>
    <s v="Twin XL"/>
    <s v="B"/>
    <n v="334"/>
    <n v="7055.52"/>
    <n v="3.2324050604796887E-5"/>
    <n v="0.97661114800888249"/>
    <n v="4909"/>
    <s v="Top 95-100"/>
    <s v="B-"/>
    <x v="3"/>
  </r>
  <r>
    <s v="ADUL"/>
    <x v="6"/>
    <s v="Knowles|Glendale|Cabrillo"/>
    <s v="COMFORTER (SET)"/>
    <s v="MPE10-005"/>
    <s v="Grey"/>
    <s v="Twin"/>
    <s v="B"/>
    <n v="133"/>
    <n v="7051.76"/>
    <n v="3.2306824598737225E-5"/>
    <n v="0.97664345483348125"/>
    <n v="4910"/>
    <s v="Top 95-100"/>
    <s v="B-"/>
    <x v="3"/>
  </r>
  <r>
    <s v="ADUL"/>
    <x v="1"/>
    <s v="Imani|Imani|Imani"/>
    <s v="COMFORTER (SET)"/>
    <s v="II10-1346"/>
    <s v="Sage/Ivory"/>
    <s v="Full/Queen"/>
    <s v="TBD"/>
    <n v="106"/>
    <n v="7039.95"/>
    <n v="3.2252718446725373E-5"/>
    <n v="0.97667570755192801"/>
    <n v="4911"/>
    <s v="Top 95-100"/>
    <s v="B-"/>
    <x v="3"/>
  </r>
  <r>
    <s v="ADUL"/>
    <x v="3"/>
    <s v="Porter|Evans|Walker"/>
    <s v="COMFORTER (SET)"/>
    <s v="AM10-0386"/>
    <s v="Silver"/>
    <s v="Twin/Twin "/>
    <s v="B+"/>
    <n v="311"/>
    <n v="7034.79"/>
    <n v="3.2229078502239247E-5"/>
    <n v="0.97670793663043021"/>
    <n v="4912"/>
    <s v="Top 95-100"/>
    <s v="B-"/>
    <x v="3"/>
  </r>
  <r>
    <s v="SHET"/>
    <x v="15"/>
    <s v="Micro Fleece|Micro Fleece|Micro Fleece"/>
    <s v="SHEET/SHEET SET"/>
    <s v="TN20-0523"/>
    <s v="Blush"/>
    <s v="Twin XL"/>
    <s v="B"/>
    <n v="270"/>
    <n v="7031.49"/>
    <n v="3.2213959933091144E-5"/>
    <n v="0.97674015059036334"/>
    <n v="4913"/>
    <s v="Top 95-100"/>
    <s v="B-"/>
    <x v="3"/>
  </r>
  <r>
    <s v="ADUL"/>
    <x v="10"/>
    <s v="Kienna|Kienna|Kienna"/>
    <s v="COVERLET&amp;BEDSPR"/>
    <s v="CS14-0051"/>
    <s v="Sage Green"/>
    <s v="Full/Queen"/>
    <s v="ARB"/>
    <n v="279"/>
    <n v="7031.07"/>
    <n v="3.2212035751563205E-5"/>
    <n v="0.97677236262611489"/>
    <n v="4914"/>
    <s v="Top 95-100"/>
    <s v="B-"/>
    <x v="3"/>
  </r>
  <r>
    <s v="WIN"/>
    <x v="7"/>
    <s v="Galen|Colm|Paxton"/>
    <s v="WINDOW PANEL"/>
    <s v="MP40-7749"/>
    <s v="Grey"/>
    <s v="23x64&quot;"/>
    <s v="B"/>
    <n v="265"/>
    <n v="7019.91"/>
    <n v="3.216090749953507E-5"/>
    <n v="0.97680452353361447"/>
    <n v="4915"/>
    <s v="Top 95-100"/>
    <s v="B-"/>
    <x v="3"/>
  </r>
  <r>
    <s v="APL"/>
    <x v="1"/>
    <s v="IM222101|IM222101|IM222101"/>
    <s v="ROBE"/>
    <s v="II04-8418"/>
    <s v="Denim 459"/>
    <s v="XL/XXL"/>
    <s v="A"/>
    <n v="294"/>
    <n v="7004.55"/>
    <n v="3.2090537432227538E-5"/>
    <n v="0.97683661407104672"/>
    <n v="4916"/>
    <s v="Top 95-100"/>
    <s v="B-"/>
    <x v="3"/>
  </r>
  <r>
    <s v="SHET"/>
    <x v="13"/>
    <s v="Microfiber|Microfiber|Microfiber"/>
    <s v="SHEET/SHEET SET"/>
    <s v="ID20-1084"/>
    <s v="Teal"/>
    <s v="King"/>
    <s v="B"/>
    <n v="393"/>
    <n v="6993.91"/>
    <n v="3.2041791500186377E-5"/>
    <n v="0.9768686558625469"/>
    <n v="4917"/>
    <s v="Top 95-100"/>
    <s v="B-"/>
    <x v="3"/>
  </r>
  <r>
    <s v="ADUL"/>
    <x v="10"/>
    <s v="Kate"/>
    <s v="COMFORTER (SET)"/>
    <s v="CS10-1322"/>
    <s v="Grey/Purple"/>
    <s v="Twin"/>
    <s v="ARB"/>
    <n v="249"/>
    <n v="6983.61"/>
    <n v="3.1994603238905929E-5"/>
    <n v="0.97690065046578578"/>
    <n v="4918"/>
    <s v="Top 95-100"/>
    <s v="B-"/>
    <x v="3"/>
  </r>
  <r>
    <s v="SHET"/>
    <x v="6"/>
    <s v="200 Thread Count Printed Cotton|200 Thread Count Printed Cotton|200 Thread"/>
    <s v="SHEET/SHEET SET"/>
    <s v="MPE20-1017"/>
    <s v="Grey Stripe"/>
    <s v="King"/>
    <s v="B"/>
    <n v="218"/>
    <n v="6982.77"/>
    <n v="3.1990754875850051E-5"/>
    <n v="0.97693264122066159"/>
    <n v="4919"/>
    <s v="Top 95-100"/>
    <s v="B-"/>
    <x v="3"/>
  </r>
  <r>
    <s v="ADUL"/>
    <x v="6"/>
    <s v="Luna|Piper|Willow"/>
    <s v="COMFORTER (SET)"/>
    <s v="MPE10-1067"/>
    <s v="Taupe"/>
    <s v="Cal King"/>
    <s v="B"/>
    <n v="168"/>
    <n v="6982.15"/>
    <n v="3.1987914417404037E-5"/>
    <n v="0.97696462913507898"/>
    <n v="4920"/>
    <s v="Top 95-100"/>
    <s v="B-"/>
    <x v="3"/>
  </r>
  <r>
    <s v="WIN"/>
    <x v="7"/>
    <s v="Quincy|Quincy|Quincy"/>
    <s v="WINDOW PANEL"/>
    <s v="MP40-8664"/>
    <s v="Linen"/>
    <s v="34x64&quot;"/>
    <s v="TBD"/>
    <n v="219"/>
    <n v="6977.34"/>
    <n v="3.1965877957524535E-5"/>
    <n v="0.97699659501303648"/>
    <n v="4921"/>
    <s v="Top 95-100"/>
    <s v="B-"/>
    <x v="3"/>
  </r>
  <r>
    <s v="SHET"/>
    <x v="15"/>
    <s v="Cozy Cotton Flannel|Cozy Cotton Flannel|Cozy Cotton Flannel"/>
    <s v="SHEET/SHEET SET"/>
    <s v="TN20-0228"/>
    <s v="Pink French Bulldog"/>
    <s v="Twin XL"/>
    <s v="B"/>
    <n v="373"/>
    <n v="6968.93"/>
    <n v="3.192734851311982E-5"/>
    <n v="0.97702852236154958"/>
    <n v="4922"/>
    <s v="Top 95-100"/>
    <s v="B-"/>
    <x v="3"/>
  </r>
  <r>
    <s v="SHET"/>
    <x v="6"/>
    <s v="Satin|Satin|Satin"/>
    <s v="SHEET/SHEET SET"/>
    <s v="MPE20-1134"/>
    <s v="Blue"/>
    <s v="Cal King"/>
    <s v="B"/>
    <n v="267"/>
    <n v="6962.4"/>
    <n v="3.1897432071744936E-5"/>
    <n v="0.97706041979362135"/>
    <n v="4923"/>
    <s v="Top 95-100"/>
    <s v="B-"/>
    <x v="3"/>
  </r>
  <r>
    <s v="SHET"/>
    <x v="13"/>
    <s v="Novelty|Novelty|Novelty"/>
    <s v="SHEET/SHEET SET"/>
    <s v="ID20-1433"/>
    <s v="Pink Cats"/>
    <s v="Queen"/>
    <s v="B"/>
    <n v="413"/>
    <n v="6953.82"/>
    <n v="3.1858123791959863E-5"/>
    <n v="0.97709227791741327"/>
    <n v="4924"/>
    <s v="Top 95-100"/>
    <s v="B-"/>
    <x v="3"/>
  </r>
  <r>
    <s v="SHET"/>
    <x v="13"/>
    <s v="Printed Microfiber|Printed Microfiber|Printed Microfiber"/>
    <s v="SHEET/SHEET SET"/>
    <s v="ID20-2221"/>
    <s v="Black Floral"/>
    <s v="King"/>
    <s v="B"/>
    <n v="379"/>
    <n v="6951.45"/>
    <n v="3.184726591048077E-5"/>
    <n v="0.9771241251833237"/>
    <n v="4925"/>
    <s v="Top 95-100"/>
    <s v="B-"/>
    <x v="3"/>
  </r>
  <r>
    <s v="SHET"/>
    <x v="7"/>
    <s v="1500 Thread Count|1500 Thread Count|1500 Thread Count"/>
    <s v="PILLOWCASE"/>
    <s v="MP21-4859"/>
    <s v="Seafoam"/>
    <s v="King"/>
    <s v="B"/>
    <n v="506"/>
    <n v="6950.47"/>
    <n v="3.1842776153582246E-5"/>
    <n v="0.97715596795947723"/>
    <n v="4926"/>
    <s v="Top 95-100"/>
    <s v="B-"/>
    <x v="3"/>
  </r>
  <r>
    <s v="SHET"/>
    <x v="7"/>
    <s v="3M Microcell|3M Microcell|3M Microcell"/>
    <s v="SHEET/SHEET SET"/>
    <s v="MP20-2447"/>
    <s v="Blue"/>
    <s v="Twin XL"/>
    <s v="B"/>
    <n v="441"/>
    <n v="6948.9"/>
    <n v="3.1835583379775419E-5"/>
    <n v="0.97718780354285706"/>
    <n v="4927"/>
    <s v="Top 95-100"/>
    <s v="B-"/>
    <x v="3"/>
  </r>
  <r>
    <s v="YOUT"/>
    <x v="13"/>
    <s v="Cassiopeia|Karissa|Lisa"/>
    <s v="DUVET&amp;DUVET SET"/>
    <s v="ID12-2259"/>
    <s v="Lavender"/>
    <s v="Full/Queen"/>
    <s v="B"/>
    <n v="217"/>
    <n v="6936.37"/>
    <n v="3.1778178630858525E-5"/>
    <n v="0.97721958172148793"/>
    <n v="4928"/>
    <s v="Top 95-100"/>
    <s v="B-"/>
    <x v="3"/>
  </r>
  <r>
    <s v="BATH"/>
    <x v="0"/>
    <s v="Jenine Woven|Jenine Woven|Jenine Woven"/>
    <s v="SHOWER CURTAIN"/>
    <s v="MT70-0326"/>
    <s v="Linen"/>
    <s v="72x72&quot;"/>
    <s v="B-"/>
    <n v="315"/>
    <n v="6933.71"/>
    <n v="3.1765992147848237E-5"/>
    <n v="0.97725134771363575"/>
    <n v="4929"/>
    <s v="Top 95-100"/>
    <s v="B-"/>
    <x v="3"/>
  </r>
  <r>
    <s v="ADUL"/>
    <x v="28"/>
    <s v="Cocoon|Cocoon|Cocoon"/>
    <s v="DUVET&amp;DUVET SET"/>
    <s v="NS12-3656"/>
    <s v="White"/>
    <s v="King/Cal K"/>
    <s v="B"/>
    <n v="80"/>
    <n v="6933.52"/>
    <n v="3.1765121684776077E-5"/>
    <n v="0.97728311283532054"/>
    <n v="4930"/>
    <s v="Top 95-100"/>
    <s v="B-"/>
    <x v="3"/>
  </r>
  <r>
    <s v="SHET"/>
    <x v="6"/>
    <s v="Satin|Satin|Satin"/>
    <s v="PILLOWCASE"/>
    <s v="MPE21-1149"/>
    <s v="Emerald"/>
    <s v="Standard"/>
    <s v="B"/>
    <n v="1297"/>
    <n v="6932.68"/>
    <n v="3.1761273321720193E-5"/>
    <n v="0.97731487410864226"/>
    <n v="4931"/>
    <s v="Top 95-100"/>
    <s v="B-"/>
    <x v="3"/>
  </r>
  <r>
    <s v="HHL"/>
    <x v="17"/>
    <s v="Coastline|Coastline|Coastline"/>
    <s v="NORMAL PILLOW"/>
    <s v="HH30-402A"/>
    <s v="Aqua"/>
    <s v="12x16&quot;"/>
    <s v="B+"/>
    <n v="279"/>
    <n v="6925.14"/>
    <n v="3.1726729681909073E-5"/>
    <n v="0.97734660083832414"/>
    <n v="4932"/>
    <s v="Top 95-100"/>
    <s v="B-"/>
    <x v="3"/>
  </r>
  <r>
    <s v="SHET"/>
    <x v="10"/>
    <s v="Cotton 144TC|Cotton 144TC|Cotton 144TC"/>
    <s v="SHEET/SHEET SET"/>
    <s v="CS20-1746"/>
    <s v="Paisley Multi"/>
    <s v="Queen Extr"/>
    <s v="ART"/>
    <n v="268"/>
    <n v="6922.44"/>
    <n v="3.1714359943515167E-5"/>
    <n v="0.97737831519826768"/>
    <n v="4933"/>
    <s v="Top 95-100"/>
    <s v="B-"/>
    <x v="3"/>
  </r>
  <r>
    <s v="ADUL"/>
    <x v="1"/>
    <s v="Alpine|Alpine|Alpine"/>
    <s v="DUVET&amp;DUVET SET"/>
    <s v="II12-784"/>
    <s v="Aqua"/>
    <s v="King/Cal K"/>
    <s v="B"/>
    <n v="107"/>
    <n v="6902.55"/>
    <n v="3.1623236204013419E-5"/>
    <n v="0.97740993843447166"/>
    <n v="4934"/>
    <s v="Top 95-100"/>
    <s v="B-"/>
    <x v="3"/>
  </r>
  <r>
    <s v="ADUL"/>
    <x v="10"/>
    <s v="Vixie|Lacey|Lacey"/>
    <s v="COMFORTER (SET)"/>
    <s v="CS10-0994-1"/>
    <s v="Lavender"/>
    <s v="Full/Queen"/>
    <s v="ARB"/>
    <n v="314"/>
    <n v="6900.38"/>
    <n v="3.1613294599452387E-5"/>
    <n v="0.9774415517290711"/>
    <n v="4935"/>
    <s v="Top 95-100"/>
    <s v="B-"/>
    <x v="3"/>
  </r>
  <r>
    <s v="SHET"/>
    <x v="3"/>
    <s v="Cotton 144TC|Cotton 144TC|Cotton 144TC"/>
    <s v="SHEET/SHEET SET"/>
    <s v="AM20-0349"/>
    <s v="Dark Gray"/>
    <s v="Full"/>
    <s v="B"/>
    <n v="329"/>
    <n v="6891.58"/>
    <n v="3.1572978415057444E-5"/>
    <n v="0.97747312470748615"/>
    <n v="4936"/>
    <s v="Top 95-100"/>
    <s v="B-"/>
    <x v="3"/>
  </r>
  <r>
    <s v="YOUT"/>
    <x v="11"/>
    <s v="Cloud|Bliss|Euphoria"/>
    <s v="DUVET&amp;DUVET SET"/>
    <s v="UHK12-0055"/>
    <s v="Pink"/>
    <s v="Full/Queen"/>
    <s v="B"/>
    <n v="148"/>
    <n v="6884.43"/>
    <n v="3.1540221515236553E-5"/>
    <n v="0.97750466492900134"/>
    <n v="4937"/>
    <s v="Top 95-100"/>
    <s v="B-"/>
    <x v="3"/>
  </r>
  <r>
    <s v="LGT"/>
    <x v="23"/>
    <s v="Aelorian|Aelorian|Aelorian"/>
    <s v="LGT-TABLE LAMPS"/>
    <s v="MT153-0078"/>
    <s v="Antique Brass"/>
    <s v="See below"/>
    <s v="B"/>
    <n v="149"/>
    <n v="6881.6"/>
    <n v="3.1527256196845909E-5"/>
    <n v="0.97753619218519816"/>
    <n v="4938"/>
    <s v="Top 95-100"/>
    <s v="B-"/>
    <x v="3"/>
  </r>
  <r>
    <s v="SHET"/>
    <x v="15"/>
    <s v="Micro Fleece|Micro Fleece|Micro Fleece"/>
    <s v="SHEET/SHEET SET"/>
    <s v="TN20-0522"/>
    <s v="Blush"/>
    <s v="Twin"/>
    <s v="B"/>
    <n v="279"/>
    <n v="6880.11"/>
    <n v="3.1520429933806306E-5"/>
    <n v="0.97756771261513198"/>
    <n v="4939"/>
    <s v="Top 95-100"/>
    <s v="B-"/>
    <x v="3"/>
  </r>
  <r>
    <s v="ADUL"/>
    <x v="3"/>
    <s v="Mina|Hanna|Aera"/>
    <s v="DUVET&amp;DUVET SET"/>
    <s v="AM12-0046"/>
    <s v="Sage Green"/>
    <s v="Twin/Twin "/>
    <s v="A++"/>
    <n v="362"/>
    <n v="6875.78"/>
    <n v="3.1500592538530157E-5"/>
    <n v="0.97759921320767051"/>
    <n v="4940"/>
    <s v="Top 95-100"/>
    <s v="B-"/>
    <x v="3"/>
  </r>
  <r>
    <s v="WIN"/>
    <x v="7"/>
    <s v="Emilia|Natalie|Lillian"/>
    <s v="WINDOW PANEL"/>
    <s v="MP40-2682"/>
    <s v="Pewter"/>
    <s v="50x108&quot;"/>
    <s v="B"/>
    <n v="308"/>
    <n v="6869.41"/>
    <n v="3.1471409118689729E-5"/>
    <n v="0.97763068461678926"/>
    <n v="4941"/>
    <s v="Top 95-100"/>
    <s v="B-"/>
    <x v="3"/>
  </r>
  <r>
    <s v="SHET"/>
    <x v="7"/>
    <s v="Peached Percale|Peached Percale|Peached Percale"/>
    <s v="SHEET/SHEET SET"/>
    <s v="MP20-5404"/>
    <s v="White"/>
    <s v="Cal King"/>
    <s v="B"/>
    <n v="188"/>
    <n v="6869.01"/>
    <n v="3.1469576564853599E-5"/>
    <n v="0.97766215419335412"/>
    <n v="4942"/>
    <s v="Top 95-100"/>
    <s v="B-"/>
    <x v="3"/>
  </r>
  <r>
    <s v="BLK"/>
    <x v="5"/>
    <s v="Freya AZ|Freya AZ|Freya AZ"/>
    <s v="ELECT BLANKET"/>
    <s v="ST54-0058"/>
    <s v="Charcoal Grey"/>
    <s v="Queen"/>
    <s v="ARB"/>
    <n v="90"/>
    <n v="6866.35"/>
    <n v="3.1457390081843306E-5"/>
    <n v="0.97769361158343593"/>
    <n v="4943"/>
    <s v="Top 95-100"/>
    <s v="B-"/>
    <x v="3"/>
  </r>
  <r>
    <s v="BASI"/>
    <x v="25"/>
    <s v="Comfort Cool Jersey Knit|Comfort Cool Jersey Knit|Comfort Cool Jersey Knit"/>
    <s v="COMFORTER (SET)"/>
    <s v="UH10-2506"/>
    <s v="Black"/>
    <s v="Twin/Twin "/>
    <s v="B"/>
    <n v="281"/>
    <n v="6859.71"/>
    <n v="3.1426969688163486E-5"/>
    <n v="0.97772503855312409"/>
    <n v="4944"/>
    <s v="Top 95-100"/>
    <s v="B-"/>
    <x v="3"/>
  </r>
  <r>
    <s v="SHET"/>
    <x v="10"/>
    <s v="Cotton Flannel 135GSM|Cotton Flannel 135GSM|Cotton Flannel 135GSM"/>
    <s v="SHEET/SHEET SET"/>
    <s v="CS20-0349"/>
    <s v="Plaid Blue"/>
    <s v="Twin"/>
    <s v="ARB-"/>
    <n v="335"/>
    <n v="6853.88"/>
    <n v="3.1400260216001833E-5"/>
    <n v="0.97775643881334007"/>
    <n v="4945"/>
    <s v="Top 95-100"/>
    <s v="B-"/>
    <x v="3"/>
  </r>
  <r>
    <s v="SHET"/>
    <x v="7"/>
    <s v="1500 Thread Count|1500 Thread Count|1500 Thread Count"/>
    <s v="PILLOWCASE"/>
    <s v="MP21-4849"/>
    <s v="Ivory"/>
    <s v="King"/>
    <s v="B"/>
    <n v="502"/>
    <n v="6839.09"/>
    <n v="3.1332501537910789E-5"/>
    <n v="0.97778777131487793"/>
    <n v="4946"/>
    <s v="Top 95-100"/>
    <s v="B-"/>
    <x v="3"/>
  </r>
  <r>
    <s v="BLK"/>
    <x v="5"/>
    <s v="Microfiber Heated|Microfiber Heated|Microfiber Heated"/>
    <s v="ELEC MATT PAD"/>
    <s v="ST55-0266"/>
    <s v="White"/>
    <s v="Twin"/>
    <s v="B"/>
    <n v="165"/>
    <n v="6837.19"/>
    <n v="3.1323796907189148E-5"/>
    <n v="0.97781909511178511"/>
    <n v="4947"/>
    <s v="Top 95-100"/>
    <s v="B-"/>
    <x v="3"/>
  </r>
  <r>
    <s v="ADUL"/>
    <x v="12"/>
    <s v="Woodshed AZ|Woodshed AZ|Woodshed AZ"/>
    <s v="COVERLET&amp;BEDSPR"/>
    <s v="WR14-3869"/>
    <s v="Brown"/>
    <s v="Full/Queen"/>
    <s v="ARB"/>
    <n v="131"/>
    <n v="6836.89"/>
    <n v="3.1322422491812053E-5"/>
    <n v="0.97785041753427693"/>
    <n v="4948"/>
    <s v="Top 95-100"/>
    <s v="B-"/>
    <x v="3"/>
  </r>
  <r>
    <s v="YOUT"/>
    <x v="13"/>
    <s v="Mira|Gemma|Arabella"/>
    <s v="COMFORTER (SET)"/>
    <s v="ID10-2269"/>
    <s v="Lavender"/>
    <s v="Twin/Twin "/>
    <s v="B"/>
    <n v="182"/>
    <n v="6829.06"/>
    <n v="3.1286550250469732E-5"/>
    <n v="0.97788170408452735"/>
    <n v="4949"/>
    <s v="Top 95-100"/>
    <s v="B-"/>
    <x v="3"/>
  </r>
  <r>
    <s v="BLK"/>
    <x v="1"/>
    <s v="Bree Knit|Bree Knit|Bree Knit"/>
    <s v="BLANKET"/>
    <s v="II51-1309"/>
    <s v="Light Blue"/>
    <s v="Full/Queen"/>
    <s v="B"/>
    <n v="173"/>
    <n v="6826.82"/>
    <n v="3.1276287948987384E-5"/>
    <n v="0.97791298037247631"/>
    <n v="4950"/>
    <s v="Top 95-100"/>
    <s v="B-"/>
    <x v="3"/>
  </r>
  <r>
    <s v="WIN"/>
    <x v="7"/>
    <s v="Saratoga|Westmont|Sereno"/>
    <s v="WINDOW PANEL"/>
    <s v="MP40-3600"/>
    <s v="Beige/Gold"/>
    <s v="50x108&quot;"/>
    <s v="B"/>
    <n v="276"/>
    <n v="6824.98"/>
    <n v="3.1267858201341166E-5"/>
    <n v="0.9779442482306776"/>
    <n v="4951"/>
    <s v="Top 95-100"/>
    <s v="B-"/>
    <x v="3"/>
  </r>
  <r>
    <s v="BATH"/>
    <x v="7"/>
    <s v="Spa Waffle|Spa Waffle|Spa Waffle"/>
    <s v="SHOWER CURTAIN"/>
    <s v="MP70-8565"/>
    <s v="Sage Green"/>
    <s v="72x84&quot;"/>
    <s v="TBD"/>
    <n v="408"/>
    <n v="6822.09"/>
    <n v="3.12546179998751E-5"/>
    <n v="0.97797550284867751"/>
    <n v="4952"/>
    <s v="Top 95-100"/>
    <s v="B-"/>
    <x v="3"/>
  </r>
  <r>
    <s v="ADUL"/>
    <x v="28"/>
    <s v="Hanae|Hanae|Hanae"/>
    <s v="DUVET&amp;DUVET SET"/>
    <s v="NS12-3251"/>
    <s v="Grey"/>
    <s v="Full/Queen"/>
    <s v="A"/>
    <n v="94"/>
    <n v="6821.33"/>
    <n v="3.1251136147586446E-5"/>
    <n v="0.97800675398482506"/>
    <n v="4953"/>
    <s v="Top 95-100"/>
    <s v="B-"/>
    <x v="3"/>
  </r>
  <r>
    <s v="WIN"/>
    <x v="26"/>
    <s v="Como|Leighton|Aberdeen"/>
    <s v="WINDOW PANEL"/>
    <s v="SS40-0136"/>
    <s v="Ivory"/>
    <s v="42x84&quot;"/>
    <s v="B"/>
    <n v="269"/>
    <n v="6811.91"/>
    <n v="3.1207979504745496E-5"/>
    <n v="0.97803796196432979"/>
    <n v="4954"/>
    <s v="Top 95-100"/>
    <s v="B-"/>
    <x v="3"/>
  </r>
  <r>
    <s v="WIN"/>
    <x v="7"/>
    <s v="Englewood|Oslow|Lincoln"/>
    <s v="WINDOW PANEL"/>
    <s v="MP40-6752"/>
    <s v="Natural"/>
    <s v="50x95&quot;"/>
    <s v="B"/>
    <n v="317"/>
    <n v="6809.13"/>
    <n v="3.1195243255584365E-5"/>
    <n v="0.97806915720758536"/>
    <n v="4955"/>
    <s v="Top 95-100"/>
    <s v="B-"/>
    <x v="3"/>
  </r>
  <r>
    <s v="SHET"/>
    <x v="7"/>
    <s v="800 Thread Count|800 Thread Count|800 Thread Count"/>
    <s v="SHEET/SHEET SET"/>
    <s v="MPH20-0012"/>
    <s v="Purple"/>
    <s v="Cal King"/>
    <s v="B"/>
    <n v="155"/>
    <n v="6803.01"/>
    <n v="3.1167205181891519E-5"/>
    <n v="0.97810032441276729"/>
    <n v="4956"/>
    <s v="Top 95-100"/>
    <s v="B-"/>
    <x v="3"/>
  </r>
  <r>
    <s v="ADUL"/>
    <x v="7"/>
    <s v="Keaton|Jaxson|Mitchell"/>
    <s v="COVERLET&amp;BEDSPR"/>
    <s v="MP13-628"/>
    <s v="Cream"/>
    <s v="Twin/Twin "/>
    <s v="B"/>
    <n v="241"/>
    <n v="6796.51"/>
    <n v="3.1137426182054345E-5"/>
    <n v="0.97813146183894939"/>
    <n v="4957"/>
    <s v="Top 95-100"/>
    <s v="B-"/>
    <x v="3"/>
  </r>
  <r>
    <s v="SHET"/>
    <x v="7"/>
    <s v="Peached Percale|Peached Percale|Peached Percale"/>
    <s v="SHEET/SHEET SET"/>
    <s v="MP20-5397"/>
    <s v="Purple"/>
    <s v="King"/>
    <s v="B"/>
    <n v="192"/>
    <n v="6787.34"/>
    <n v="3.1095414885360977E-5"/>
    <n v="0.97816255725383472"/>
    <n v="4958"/>
    <s v="Top 95-100"/>
    <s v="B-"/>
    <x v="3"/>
  </r>
  <r>
    <s v="BLK"/>
    <x v="1"/>
    <s v="Bree Knit|Bree Knit|Bree Knit"/>
    <s v="BLANKET"/>
    <s v="II51-1142"/>
    <s v="Indigo"/>
    <s v="Twin"/>
    <s v="B"/>
    <n v="202"/>
    <n v="6783.29"/>
    <n v="3.1076860277770121E-5"/>
    <n v="0.97819363411411253"/>
    <n v="4959"/>
    <s v="Top 95-100"/>
    <s v="B-"/>
    <x v="3"/>
  </r>
  <r>
    <s v="SHET"/>
    <x v="9"/>
    <s v="Oversized Cotton Flannel|Oversized Cotton Flannel|Oversized Cotton Flannel"/>
    <s v="SHEET/SHEET SET"/>
    <s v="BR20-4671"/>
    <s v="Black Snowflakes"/>
    <s v="Cal King"/>
    <s v="B"/>
    <n v="202"/>
    <n v="6779.88"/>
    <n v="3.1061237756317082E-5"/>
    <n v="0.97822469535186884"/>
    <n v="4960"/>
    <s v="Top 95-100"/>
    <s v="B-"/>
    <x v="3"/>
  </r>
  <r>
    <s v="BLK"/>
    <x v="12"/>
    <s v="Bloomington|Bloomington|Bloomington"/>
    <s v="THROW"/>
    <s v="WR50-3969"/>
    <s v="Red"/>
    <s v="50x60&quot;"/>
    <s v="B-"/>
    <n v="281"/>
    <n v="6779.87"/>
    <n v="3.1061191942471181E-5"/>
    <n v="0.97825575654381136"/>
    <n v="4961"/>
    <s v="Top 95-100"/>
    <s v="B-"/>
    <x v="3"/>
  </r>
  <r>
    <s v="YOUT"/>
    <x v="13"/>
    <s v="Robbie|Roger|Rick"/>
    <s v="COMFORTER (SET)"/>
    <s v="ID10-2433"/>
    <s v="Teal/Black"/>
    <s v="Queen"/>
    <s v="B"/>
    <n v="144"/>
    <n v="6777.81"/>
    <n v="3.1051754290215091E-5"/>
    <n v="0.97828680829810155"/>
    <n v="4962"/>
    <s v="Top 95-100"/>
    <s v="B-"/>
    <x v="3"/>
  </r>
  <r>
    <s v="BLK"/>
    <x v="5"/>
    <s v="Corded Plush|Corded Plush|Corded Plush"/>
    <s v="ELECT BLANKET"/>
    <s v="ST54-0290"/>
    <s v="Blue"/>
    <s v="Twin"/>
    <s v="B"/>
    <n v="136"/>
    <n v="6774.74"/>
    <n v="3.103768943952276E-5"/>
    <n v="0.97831784598754112"/>
    <n v="4963"/>
    <s v="Top 95-100"/>
    <s v="B-"/>
    <x v="3"/>
  </r>
  <r>
    <s v="SHET"/>
    <x v="6"/>
    <s v="Satin|Satin|Satin"/>
    <s v="PILLOWCASE"/>
    <s v="MPE21-991"/>
    <s v="Blush"/>
    <s v="King"/>
    <s v="B"/>
    <n v="1003"/>
    <n v="6768.91"/>
    <n v="3.1010979967361114E-5"/>
    <n v="0.97834885696750851"/>
    <n v="4964"/>
    <s v="Top 95-100"/>
    <s v="B-"/>
    <x v="3"/>
  </r>
  <r>
    <s v="ADUL"/>
    <x v="10"/>
    <s v="Kienna|Kienna|Kienna"/>
    <s v="COVERLET&amp;BEDSPR"/>
    <s v="CS14-1277-3"/>
    <s v="Blue"/>
    <s v="Full/Queen"/>
    <s v="ARA"/>
    <n v="265"/>
    <n v="6765.45"/>
    <n v="3.0995128376678554E-5"/>
    <n v="0.97837985209588518"/>
    <n v="4965"/>
    <s v="Top 95-100"/>
    <s v="B-"/>
    <x v="3"/>
  </r>
  <r>
    <s v="SHET"/>
    <x v="15"/>
    <s v="Micro Fleece|Micro Fleece|Micro Fleece"/>
    <s v="SHEET/SHEET SET"/>
    <s v="TN20-0453"/>
    <s v="Navy"/>
    <s v="Cal King"/>
    <s v="B"/>
    <n v="193"/>
    <n v="6753.34"/>
    <n v="3.0939647809289606E-5"/>
    <n v="0.9784107917436945"/>
    <n v="4966"/>
    <s v="Top 95-100"/>
    <s v="B-"/>
    <x v="3"/>
  </r>
  <r>
    <s v="SHET"/>
    <x v="10"/>
    <s v="Cotton 144TC|Cotton 144TC|Cotton 144TC"/>
    <s v="SHEET/SHEET SET"/>
    <s v="CS20-1659"/>
    <s v="Good Vibes"/>
    <s v="Cal King"/>
    <s v="ARB"/>
    <n v="273"/>
    <n v="6751.89"/>
    <n v="3.0933004801633622E-5"/>
    <n v="0.97844172474849611"/>
    <n v="4967"/>
    <s v="Top 95-100"/>
    <s v="B-"/>
    <x v="3"/>
  </r>
  <r>
    <s v="ADUL"/>
    <x v="10"/>
    <s v="Kienna|Kienna|Kienna"/>
    <s v="COVERLET&amp;BEDSPR"/>
    <s v="CS14-1275"/>
    <s v="Black"/>
    <s v="King/Cal K"/>
    <s v="ARB"/>
    <n v="214"/>
    <n v="6750.95"/>
    <n v="3.0928698300118703E-5"/>
    <n v="0.97847265344679624"/>
    <n v="4968"/>
    <s v="Top 95-100"/>
    <s v="B-"/>
    <x v="3"/>
  </r>
  <r>
    <s v="HHL"/>
    <x v="17"/>
    <s v="Crystal Beach|Crystal Beach|Crystal Beach"/>
    <s v="NORMAL PILLOW"/>
    <s v="HH30-706A"/>
    <s v="White"/>
    <s v="18x18&quot;"/>
    <s v="B+"/>
    <n v="371"/>
    <n v="6749.15"/>
    <n v="3.0920451807856104E-5"/>
    <n v="0.9785035738986041"/>
    <n v="4969"/>
    <s v="Top 95-100"/>
    <s v="B-"/>
    <x v="3"/>
  </r>
  <r>
    <s v="SHET"/>
    <x v="10"/>
    <s v="Cotton 144TC|Cotton 144TC|Cotton 144TC"/>
    <s v="SHEET/SHEET SET"/>
    <s v="CS20-1748"/>
    <s v="Adelia Gray"/>
    <s v="Queen Extr"/>
    <s v="ART"/>
    <n v="261"/>
    <n v="6741.63"/>
    <n v="3.0885999795736787E-5"/>
    <n v="0.97853445989839982"/>
    <n v="4970"/>
    <s v="Top 95-100"/>
    <s v="B-"/>
    <x v="3"/>
  </r>
  <r>
    <s v="SHET"/>
    <x v="15"/>
    <s v="Micro Fleece|Micro Fleece|Micro Fleece"/>
    <s v="SHEET/SHEET SET"/>
    <s v="SHET20-747"/>
    <s v="Ivory"/>
    <s v="Twin XL"/>
    <s v="B"/>
    <n v="268"/>
    <n v="6741.55"/>
    <n v="3.0885633284969563E-5"/>
    <n v="0.97856534553168484"/>
    <n v="4971"/>
    <s v="Top 95-100"/>
    <s v="B-"/>
    <x v="3"/>
  </r>
  <r>
    <s v="YOUT"/>
    <x v="13"/>
    <s v="Felicia|Isabel|Alyssa"/>
    <s v="DUVET&amp;DUVET SET"/>
    <s v="ID12-2057"/>
    <s v="Black"/>
    <s v="King/Cal K"/>
    <s v="B"/>
    <n v="170"/>
    <n v="6740.69"/>
    <n v="3.0881693294221868E-5"/>
    <n v="0.97859622722497908"/>
    <n v="4972"/>
    <s v="Top 95-100"/>
    <s v="B-"/>
    <x v="3"/>
  </r>
  <r>
    <s v="SHET"/>
    <x v="12"/>
    <s v="Cotton Flannel|Cotton Flannel|Cotton Flannel"/>
    <s v="SHEET/SHEET SET"/>
    <s v="WR20-4012"/>
    <s v="Grey Ski Jump"/>
    <s v="Cal King"/>
    <s v="B"/>
    <n v="193"/>
    <n v="6735.7"/>
    <n v="3.0858832185116101E-5"/>
    <n v="0.9786270860571642"/>
    <n v="4973"/>
    <s v="Top 95-100"/>
    <s v="B-"/>
    <x v="3"/>
  </r>
  <r>
    <s v="BLK"/>
    <x v="5"/>
    <s v="Corded Plush|Corded Plush|Corded Plush"/>
    <s v="ELECT BLANKET"/>
    <s v="ST54-0295"/>
    <s v="Brown"/>
    <s v="Full"/>
    <s v="B"/>
    <n v="118"/>
    <n v="6731.74"/>
    <n v="3.0840689902138377E-5"/>
    <n v="0.97865792674706631"/>
    <n v="4974"/>
    <s v="Top 95-100"/>
    <s v="B-"/>
    <x v="3"/>
  </r>
  <r>
    <s v="SHET"/>
    <x v="15"/>
    <s v="Cozy Cotton Flannel|Cozy Cotton Flannel|Cozy Cotton Flannel"/>
    <s v="SHEET/SHEET SET"/>
    <s v="TN20-0119"/>
    <s v="Tan Solid"/>
    <s v="King"/>
    <s v="B"/>
    <n v="222"/>
    <n v="6728.31"/>
    <n v="3.0824975752993536E-5"/>
    <n v="0.97868875172281933"/>
    <n v="4975"/>
    <s v="Top 95-100"/>
    <s v="B-"/>
    <x v="3"/>
  </r>
  <r>
    <s v="WIN"/>
    <x v="7"/>
    <s v="Amherst|Eastridge|Salem"/>
    <s v="VALANCE"/>
    <s v="MP41-4378"/>
    <s v="Aqua"/>
    <s v="50x18&quot;"/>
    <s v="B"/>
    <n v="671"/>
    <n v="6728.07"/>
    <n v="3.0823876220691848E-5"/>
    <n v="0.97871957559903999"/>
    <n v="4976"/>
    <s v="Top 95-100"/>
    <s v="B-"/>
    <x v="3"/>
  </r>
  <r>
    <s v="BASI"/>
    <x v="25"/>
    <s v="Comfort Cool Jersey Knit|Comfort Cool Jersey Knit|Comfort Cool Jersey Knit"/>
    <s v="COMFORTER (SET)"/>
    <s v="UH10-2503"/>
    <s v="Navy"/>
    <s v="Twin/Twin "/>
    <s v="B"/>
    <n v="278"/>
    <n v="6726.11"/>
    <n v="3.0814896706894793E-5"/>
    <n v="0.97875039049574686"/>
    <n v="4977"/>
    <s v="Top 95-100"/>
    <s v="B-"/>
    <x v="3"/>
  </r>
  <r>
    <s v="SHET"/>
    <x v="7"/>
    <s v="Peached Percale|Peached Percale|Peached Percale"/>
    <s v="SHEET/SHEET SET"/>
    <s v="MP20-5391"/>
    <s v="Grey"/>
    <s v="King"/>
    <s v="B"/>
    <n v="189"/>
    <n v="6722.02"/>
    <n v="3.0796158843920332E-5"/>
    <n v="0.9787811866545908"/>
    <n v="4978"/>
    <s v="Top 95-100"/>
    <s v="B-"/>
    <x v="3"/>
  </r>
  <r>
    <s v="ADUL"/>
    <x v="10"/>
    <s v="Cascade|Cascade|Cascade"/>
    <s v="COMFORTER (SET)"/>
    <s v="CS10-1681"/>
    <s v="Blue"/>
    <s v="King"/>
    <s v="ARB"/>
    <n v="129"/>
    <n v="6715.1"/>
    <n v="3.0764455662555213E-5"/>
    <n v="0.97881195111025332"/>
    <n v="4979"/>
    <s v="Top 95-100"/>
    <s v="B-"/>
    <x v="3"/>
  </r>
  <r>
    <s v="SHET"/>
    <x v="10"/>
    <s v="Cotton Flannel 135GSM|Cotton Flannel 135GSM|Cotton Flannel 135GSM"/>
    <s v="SHEET/SHEET SET"/>
    <s v="CS20-1404"/>
    <s v="Novalty Blue Polar Bears"/>
    <s v="Twin XL"/>
    <s v="ARB"/>
    <n v="326"/>
    <n v="6704.49"/>
    <n v="3.0715847172051762E-5"/>
    <n v="0.97884266695742539"/>
    <n v="4980"/>
    <s v="Top 95-100"/>
    <s v="B-"/>
    <x v="3"/>
  </r>
  <r>
    <s v="YOUT"/>
    <x v="13"/>
    <s v="Larissa|Sophie|Zara"/>
    <s v="DUVET&amp;DUVET SET"/>
    <s v="ID12-2423"/>
    <s v="Off-White"/>
    <s v="King/Cal K"/>
    <s v="B"/>
    <n v="177"/>
    <n v="6695.86"/>
    <n v="3.0676309823037176E-5"/>
    <n v="0.9788733432672484"/>
    <n v="4981"/>
    <s v="Top 95-100"/>
    <s v="B-"/>
    <x v="3"/>
  </r>
  <r>
    <s v="YOUT"/>
    <x v="11"/>
    <s v="Cloud|Bliss|Euphoria"/>
    <s v="DUVET&amp;DUVET SET"/>
    <s v="UHK12-0054"/>
    <s v="Pink"/>
    <s v="Twin"/>
    <s v="B"/>
    <n v="191"/>
    <n v="6676.96"/>
    <n v="3.0589721654279853E-5"/>
    <n v="0.97890393298890266"/>
    <n v="4982"/>
    <s v="Top 95-100"/>
    <s v="B-"/>
    <x v="3"/>
  </r>
  <r>
    <s v="SHET"/>
    <x v="10"/>
    <s v="Microfiber Coolmax|Microfiber Coolmax|Microfiber Coolmax"/>
    <s v="SHEET/SHEET SET"/>
    <s v="CS20-0459"/>
    <s v="White"/>
    <s v="Full"/>
    <s v="ARB"/>
    <n v="360"/>
    <n v="6674.4"/>
    <n v="3.0577993309728594E-5"/>
    <n v="0.9789345109822124"/>
    <n v="4983"/>
    <s v="Top 95-100"/>
    <s v="B-"/>
    <x v="3"/>
  </r>
  <r>
    <s v="SHET"/>
    <x v="10"/>
    <s v="Cotton Flannel 135GSM|Cotton Flannel 135GSM|Cotton Flannel 135GSM"/>
    <s v="SHEET/SHEET SET"/>
    <s v="CS20-1599"/>
    <s v="Scottish Plaid Green"/>
    <s v="Full"/>
    <s v="ARB"/>
    <n v="272"/>
    <n v="6668.65"/>
    <n v="3.0551650348334172E-5"/>
    <n v="0.97896506263256078"/>
    <n v="4984"/>
    <s v="Top 95-100"/>
    <s v="B-"/>
    <x v="3"/>
  </r>
  <r>
    <s v="TOWL"/>
    <x v="16"/>
    <s v="Aegean|Aegean|Aegean"/>
    <s v="BATH TOWEL"/>
    <s v="5DS73-0232"/>
    <s v="White"/>
    <s v="6-Piece"/>
    <s v="B"/>
    <n v="263"/>
    <n v="6663.87"/>
    <n v="3.0529751329992374E-5"/>
    <n v="0.97899559238389078"/>
    <n v="4985"/>
    <s v="Top 95-100"/>
    <s v="B-"/>
    <x v="3"/>
  </r>
  <r>
    <s v="HHL"/>
    <x v="17"/>
    <s v="Morgan|Morgan|Morgan"/>
    <s v="DUVET&amp;DUVET SET"/>
    <s v="HH12-1829"/>
    <s v="White/Grey"/>
    <s v="King/Cal K"/>
    <s v="A+"/>
    <n v="66"/>
    <n v="6653.4"/>
    <n v="3.0481784233331573E-5"/>
    <n v="0.97902607416812415"/>
    <n v="4986"/>
    <s v="Top 95-100"/>
    <s v="B-"/>
    <x v="3"/>
  </r>
  <r>
    <s v="BASI"/>
    <x v="15"/>
    <s v="Hadly|Hadly|Hadly"/>
    <s v="THROW"/>
    <s v="TN50-0483"/>
    <s v="Indigo"/>
    <s v="62x68&quot;"/>
    <s v="B"/>
    <n v="216"/>
    <n v="6652.19"/>
    <n v="3.0476240757977266E-5"/>
    <n v="0.97905655040888218"/>
    <n v="4987"/>
    <s v="Top 95-100"/>
    <s v="B-"/>
    <x v="3"/>
  </r>
  <r>
    <s v="BLK"/>
    <x v="5"/>
    <s v="Dream Soft Heated|Dream Soft Heated|Dream Soft Heated"/>
    <s v="ELECT BLANKET"/>
    <s v="ST54-3583"/>
    <s v="Ivory"/>
    <s v="Twin"/>
    <s v="TBD"/>
    <n v="139"/>
    <n v="6649.61"/>
    <n v="3.0464420785734203E-5"/>
    <n v="0.97908701482966787"/>
    <n v="4988"/>
    <s v="Top 95-100"/>
    <s v="B-"/>
    <x v="3"/>
  </r>
  <r>
    <s v="BATH"/>
    <x v="7"/>
    <s v="Amherst|Eastridge|Salem"/>
    <s v="BATH RUG"/>
    <s v="MP72-1559"/>
    <s v="Black"/>
    <s v="27x45&quot;"/>
    <s v="B"/>
    <n v="299"/>
    <n v="6645.38"/>
    <n v="3.0445041528917092E-5"/>
    <n v="0.9791174598711968"/>
    <n v="4989"/>
    <s v="Top 95-100"/>
    <s v="B-"/>
    <x v="3"/>
  </r>
  <r>
    <s v="SHET"/>
    <x v="15"/>
    <s v="Micro Fleece|Micro Fleece|Micro Fleece"/>
    <s v="SHEET/SHEET SET"/>
    <s v="SHET20-797"/>
    <s v="Lavender"/>
    <s v="Cal King"/>
    <s v="B"/>
    <n v="194"/>
    <n v="6636.19"/>
    <n v="3.0402938604531914E-5"/>
    <n v="0.97914786280980137"/>
    <n v="4990"/>
    <s v="Top 95-100"/>
    <s v="B-"/>
    <x v="3"/>
  </r>
  <r>
    <s v="APL"/>
    <x v="1"/>
    <s v="II000133|II000133|II000133"/>
    <s v="ROBE"/>
    <s v="LAF04-0017"/>
    <s v="Blue"/>
    <s v="S/M"/>
    <s v="A"/>
    <n v="349"/>
    <n v="6626.78"/>
    <n v="3.0359827775536869E-5"/>
    <n v="0.97917822263757692"/>
    <n v="4991"/>
    <s v="Top 95-100"/>
    <s v="B-"/>
    <x v="3"/>
  </r>
  <r>
    <s v="YOUT"/>
    <x v="13"/>
    <s v="Remy|Alden|Sutton"/>
    <s v="COMFORTER (SET)"/>
    <s v="ID10-2299"/>
    <s v="Gray"/>
    <s v="Full/Queen"/>
    <s v="TBD"/>
    <n v="206"/>
    <n v="6617.27"/>
    <n v="3.0316258808082789E-5"/>
    <n v="0.97920853889638504"/>
    <n v="4992"/>
    <s v="Top 95-100"/>
    <s v="B-"/>
    <x v="3"/>
  </r>
  <r>
    <s v="BATH"/>
    <x v="2"/>
    <s v="Splendor|Splendor|Splendor"/>
    <s v="BATH RUG"/>
    <s v="MPS72-562"/>
    <s v="Natural"/>
    <s v="24x60&quot;"/>
    <s v="A+"/>
    <n v="215"/>
    <n v="6614.62"/>
    <n v="3.03041181389184E-5"/>
    <n v="0.97923884301452391"/>
    <n v="4993"/>
    <s v="Top 95-100"/>
    <s v="B-"/>
    <x v="3"/>
  </r>
  <r>
    <s v="HHL"/>
    <x v="17"/>
    <s v="Coastline|Coastline|Coastline"/>
    <s v="DUVET&amp;DUVET SET"/>
    <s v="HH12-1542"/>
    <s v="Aqua"/>
    <s v="Full/Queen"/>
    <s v="B+"/>
    <n v="85"/>
    <n v="6610.05"/>
    <n v="3.0283181211340575E-5"/>
    <n v="0.97926912619573525"/>
    <n v="4994"/>
    <s v="Top 95-100"/>
    <s v="B-"/>
    <x v="3"/>
  </r>
  <r>
    <s v="WIN"/>
    <x v="26"/>
    <s v="Blakesly|Kagen|Etro"/>
    <s v="WINDOW PANEL"/>
    <s v="SS40-0073"/>
    <s v="Taupe"/>
    <s v="50x95&quot;"/>
    <s v="B"/>
    <n v="277"/>
    <n v="6600.46"/>
    <n v="3.0239245733119267E-5"/>
    <n v="0.97929936544146834"/>
    <n v="4995"/>
    <s v="Top 95-100"/>
    <s v="B-"/>
    <x v="3"/>
  </r>
  <r>
    <s v="SHET"/>
    <x v="9"/>
    <s v="Oversized Cotton Flannel|Oversized Cotton Flannel|Oversized Cotton Flannel"/>
    <s v="SHEET/SHEET SET"/>
    <s v="BR20-4674"/>
    <s v="Rust Floral"/>
    <s v="King"/>
    <s v="B"/>
    <n v="200"/>
    <n v="6594.4"/>
    <n v="3.0211482542501836E-5"/>
    <n v="0.97932957692401079"/>
    <n v="4996"/>
    <s v="Top 95-100"/>
    <s v="B-"/>
    <x v="3"/>
  </r>
  <r>
    <s v="SHET"/>
    <x v="15"/>
    <s v="Micro Fleece|Micro Fleece|Micro Fleece"/>
    <s v="SHEET/SHEET SET"/>
    <s v="SHET20-741"/>
    <s v="Khaki"/>
    <s v="Twin XL"/>
    <s v="B"/>
    <n v="263"/>
    <n v="6590.34"/>
    <n v="3.0192882121065082E-5"/>
    <n v="0.97935976980613182"/>
    <n v="4997"/>
    <s v="Top 95-100"/>
    <s v="B-"/>
    <x v="3"/>
  </r>
  <r>
    <s v="WIN"/>
    <x v="7"/>
    <s v="Saratoga|Westmont|Sereno"/>
    <s v="WINDOW PANEL"/>
    <s v="MP40-2402"/>
    <s v="Seafoam/White"/>
    <s v="50x84&quot;"/>
    <s v="B"/>
    <n v="421"/>
    <n v="6589.77"/>
    <n v="3.0190270731848592E-5"/>
    <n v="0.97938996007686363"/>
    <n v="4998"/>
    <s v="Top 95-100"/>
    <s v="B-"/>
    <x v="3"/>
  </r>
  <r>
    <s v="BLK"/>
    <x v="5"/>
    <s v="Freya AZ|Freya AZ|Freya AZ"/>
    <s v="ELECT BLANKET"/>
    <s v="ST54-0213"/>
    <s v="Stone Brown"/>
    <s v="King"/>
    <s v="ARB-"/>
    <n v="83"/>
    <n v="6588.58"/>
    <n v="3.0184818884186091E-5"/>
    <n v="0.9794201448957478"/>
    <n v="4999"/>
    <s v="Top 95-100"/>
    <s v="B-"/>
    <x v="3"/>
  </r>
  <r>
    <s v="HHL"/>
    <x v="17"/>
    <s v="Hallie|Hallie|Hallie"/>
    <s v="DUVET&amp;DUVET SET"/>
    <s v="HH12-1687"/>
    <s v="Grey"/>
    <s v="Full/Queen"/>
    <s v="B+"/>
    <n v="85"/>
    <n v="6585.32"/>
    <n v="3.01698835704216E-5"/>
    <n v="0.97945031477931821"/>
    <n v="5000"/>
    <s v="Top 95-100"/>
    <s v="B-"/>
    <x v="3"/>
  </r>
  <r>
    <s v="ADUL"/>
    <x v="6"/>
    <s v="Jaxon|Deacon|Ryder"/>
    <s v="COMFORTER (SET)"/>
    <s v="MPE10-1077"/>
    <s v="Coral/Grey"/>
    <s v="Cal King"/>
    <s v="B"/>
    <n v="135"/>
    <n v="6582.91"/>
    <n v="3.0158842433558894E-5"/>
    <n v="0.97948047362175172"/>
    <n v="5001"/>
    <s v="Top 95-100"/>
    <s v="B-"/>
    <x v="3"/>
  </r>
  <r>
    <s v="SHET"/>
    <x v="10"/>
    <s v="Cotton Flannel 135GSM|Cotton Flannel 135GSM|Cotton Flannel 135GSM"/>
    <s v="SHEET/SHEET SET"/>
    <s v="CS20-0385"/>
    <s v="Solid Grey"/>
    <s v="Full"/>
    <s v="ARB"/>
    <n v="311"/>
    <n v="6580.76"/>
    <n v="3.0148992456689676E-5"/>
    <n v="0.9795106226142084"/>
    <n v="5002"/>
    <s v="Top 95-100"/>
    <s v="B-"/>
    <x v="3"/>
  </r>
  <r>
    <s v="SHET"/>
    <x v="10"/>
    <s v="Cotton 144TC|Cotton 144TC|Cotton 144TC"/>
    <s v="SHEET/SHEET SET"/>
    <s v="CS20-0587"/>
    <s v="Diamond Blue"/>
    <s v="Cal King"/>
    <s v="ARB"/>
    <n v="268"/>
    <n v="6576.16"/>
    <n v="3.0127918087574136E-5"/>
    <n v="0.97954075053229595"/>
    <n v="5003"/>
    <s v="Top 95-100"/>
    <s v="B-"/>
    <x v="3"/>
  </r>
  <r>
    <s v="ADUL"/>
    <x v="2"/>
    <s v="Reed|Reed|Reed"/>
    <s v="COMFORTER (SET)"/>
    <s v="MPS10-546"/>
    <s v="Gray"/>
    <s v="Queen"/>
    <s v="TBD"/>
    <n v="40"/>
    <n v="6565.46"/>
    <n v="3.0078897272457559E-5"/>
    <n v="0.97957082942956841"/>
    <n v="5004"/>
    <s v="Top 95-100"/>
    <s v="B-"/>
    <x v="3"/>
  </r>
  <r>
    <s v="ADUL"/>
    <x v="3"/>
    <s v="Camden|Reese|Leighton"/>
    <s v="COMFORTER (SET)"/>
    <s v="AM10-0098"/>
    <s v="Gray"/>
    <s v="Full"/>
    <s v="A"/>
    <n v="182"/>
    <n v="6562.97"/>
    <n v="3.0067489624827626E-5"/>
    <n v="0.97960089691919328"/>
    <n v="5005"/>
    <s v="Top 95-100"/>
    <s v="B-"/>
    <x v="3"/>
  </r>
  <r>
    <s v="BLK"/>
    <x v="7"/>
    <s v="Chloe|Mila|Mila"/>
    <s v="THROW"/>
    <s v="MP50N-5512"/>
    <s v="Grey"/>
    <s v="50x60&quot;"/>
    <s v="B"/>
    <n v="333"/>
    <n v="6553.15"/>
    <n v="3.0022500428150539E-5"/>
    <n v="0.97963091941962144"/>
    <n v="5006"/>
    <s v="Top 95-100"/>
    <s v="B-"/>
    <x v="3"/>
  </r>
  <r>
    <s v="ART"/>
    <x v="7"/>
    <s v="Staggered Stones|Staggered Stones|Staggered Stones"/>
    <s v="CANVAS"/>
    <s v="MT95B-0085"/>
    <s v="Off-White"/>
    <s v="See below"/>
    <s v="B-"/>
    <n v="185"/>
    <n v="6550.88"/>
    <n v="3.001210068513048E-5"/>
    <n v="0.97966093152030653"/>
    <n v="5007"/>
    <s v="Top 95-100"/>
    <s v="B-"/>
    <x v="3"/>
  </r>
  <r>
    <s v="BATH"/>
    <x v="7"/>
    <s v="Bittman|Renu|Arlo"/>
    <s v="BATH RUG"/>
    <s v="MP72-5667"/>
    <s v="Aqua"/>
    <s v="21x34&quot;"/>
    <s v="B"/>
    <n v="398"/>
    <n v="6534.24"/>
    <n v="2.9935866445547312E-5"/>
    <n v="0.97969086738675204"/>
    <n v="5008"/>
    <s v="Top 95-100"/>
    <s v="B-"/>
    <x v="3"/>
  </r>
  <r>
    <s v="BASI"/>
    <x v="13"/>
    <s v="Dream Puff|Dream Puff|Dream Puff"/>
    <s v="COMFORTER (SET)"/>
    <s v="ID10-2315"/>
    <s v="Grey"/>
    <s v="King/Cal K"/>
    <s v="TBD"/>
    <n v="136"/>
    <n v="6532.88"/>
    <n v="2.9929635762504461E-5"/>
    <n v="0.97972079702251458"/>
    <n v="5009"/>
    <s v="Top 95-100"/>
    <s v="B-"/>
    <x v="3"/>
  </r>
  <r>
    <s v="SHET"/>
    <x v="7"/>
    <s v="Peached Percale|Peached Percale|Peached Percale"/>
    <s v="SHEET/SHEET SET"/>
    <s v="MP20-5385"/>
    <s v="Teal"/>
    <s v="King"/>
    <s v="B"/>
    <n v="186"/>
    <n v="6531.45"/>
    <n v="2.992308438254028E-5"/>
    <n v="0.97975072010689712"/>
    <n v="5010"/>
    <s v="Top 95-100"/>
    <s v="B-"/>
    <x v="3"/>
  </r>
  <r>
    <s v="BATH"/>
    <x v="7"/>
    <s v="Amherst|Eastridge|Salem"/>
    <s v="BATH RUG"/>
    <s v="MP72-6206"/>
    <s v="Navy"/>
    <s v="24x60&quot;"/>
    <s v="B"/>
    <n v="238"/>
    <n v="6529.61"/>
    <n v="2.9914654634894065E-5"/>
    <n v="0.97978063476153199"/>
    <n v="5011"/>
    <s v="Top 95-100"/>
    <s v="B-"/>
    <x v="3"/>
  </r>
  <r>
    <s v="ADUL"/>
    <x v="7"/>
    <s v="Keaton|Jaxson|Mitchell"/>
    <s v="COVERLET&amp;BEDSPR"/>
    <s v="MP13-6115"/>
    <s v="Teal"/>
    <s v="Twin/Twin "/>
    <s v="B"/>
    <n v="238"/>
    <n v="6529.32"/>
    <n v="2.9913326033362867E-5"/>
    <n v="0.9798105480875654"/>
    <n v="5012"/>
    <s v="Top 95-100"/>
    <s v="B-"/>
    <x v="3"/>
  </r>
  <r>
    <s v="BLK"/>
    <x v="1"/>
    <s v="Bree Knit|Bree Knit|Bree Knit"/>
    <s v="BLANKET"/>
    <s v="II51-724"/>
    <s v="Ivory"/>
    <s v="Twin"/>
    <s v="B"/>
    <n v="195"/>
    <n v="6527.05"/>
    <n v="2.9902926290342812E-5"/>
    <n v="0.97984045101385575"/>
    <n v="5013"/>
    <s v="Top 95-100"/>
    <s v="B-"/>
    <x v="3"/>
  </r>
  <r>
    <s v="WIN"/>
    <x v="7"/>
    <s v="Saratoga|Westmont|Sereno"/>
    <s v="WINDOW PANEL"/>
    <s v="MP40-1282"/>
    <s v="Grey/White"/>
    <s v="50x84&quot;"/>
    <s v="B"/>
    <n v="431"/>
    <n v="6524.58"/>
    <n v="2.9891610270404681E-5"/>
    <n v="0.9798703426241262"/>
    <n v="5014"/>
    <s v="Top 95-100"/>
    <s v="B-"/>
    <x v="3"/>
  </r>
  <r>
    <s v="ADUL"/>
    <x v="7"/>
    <s v="Ridge|Pioneer|Warren"/>
    <s v="DUVET&amp;DUVET SET"/>
    <s v="MP12-4673"/>
    <s v="Red"/>
    <s v="King/Cal K"/>
    <s v="B"/>
    <n v="108"/>
    <n v="6523.15"/>
    <n v="2.9885058890440504E-5"/>
    <n v="0.97990022768301666"/>
    <n v="5015"/>
    <s v="Top 95-100"/>
    <s v="B-"/>
    <x v="3"/>
  </r>
  <r>
    <s v="ADUL"/>
    <x v="6"/>
    <s v="Luna|Piper|Willow"/>
    <s v="COMFORTER (SET)"/>
    <s v="MPE10-1064"/>
    <s v="Taupe"/>
    <s v="Full"/>
    <s v="B"/>
    <n v="198"/>
    <n v="6520.76"/>
    <n v="2.9874109381269608E-5"/>
    <n v="0.97993010179239792"/>
    <n v="5016"/>
    <s v="Top 95-100"/>
    <s v="B-"/>
    <x v="3"/>
  </r>
  <r>
    <s v="SHET"/>
    <x v="10"/>
    <s v="Cotton Flannel 135GSM|Cotton Flannel 135GSM|Cotton Flannel 135GSM"/>
    <s v="SHEET/SHEET SET"/>
    <s v="CS20-1715"/>
    <s v="Bear/Trees"/>
    <s v="Full"/>
    <s v="ARB"/>
    <n v="302"/>
    <n v="6520.18"/>
    <n v="2.9871452178207213E-5"/>
    <n v="0.97995997324457618"/>
    <n v="5017"/>
    <s v="Top 95-100"/>
    <s v="B-"/>
    <x v="3"/>
  </r>
  <r>
    <s v="SHET"/>
    <x v="10"/>
    <s v="Cotton Flannel 135GSM|Cotton Flannel 135GSM|Cotton Flannel 135GSM"/>
    <s v="SHEET/SHEET SET"/>
    <s v="CS20-1398"/>
    <s v="Novalty Black Dog"/>
    <s v="Twin"/>
    <s v="ARB-"/>
    <n v="325"/>
    <n v="6519.79"/>
    <n v="2.9869665438216982E-5"/>
    <n v="0.97998984291001434"/>
    <n v="5018"/>
    <s v="Top 95-100"/>
    <s v="B-"/>
    <x v="3"/>
  </r>
  <r>
    <s v="SHET"/>
    <x v="9"/>
    <s v="1500TC Solid Cooling Sheet Set"/>
    <s v="SHEET/SHEET SET"/>
    <s v="BR20-4656"/>
    <s v="Light Gray"/>
    <s v="Full"/>
    <s v="EXT"/>
    <n v="248"/>
    <n v="6505.04"/>
    <n v="2.9802090015509546E-5"/>
    <n v="0.9800196450000298"/>
    <n v="5019"/>
    <s v="Top 95-100"/>
    <s v="B-"/>
    <x v="3"/>
  </r>
  <r>
    <s v="WIN"/>
    <x v="7"/>
    <s v="Emilia|Natalie|Lillian"/>
    <s v="WINDOW PANEL"/>
    <s v="MP40-6326"/>
    <s v="Silver"/>
    <s v="50x84&quot;"/>
    <s v="B"/>
    <n v="399"/>
    <n v="6500.62"/>
    <n v="2.9781840295620268E-5"/>
    <n v="0.98004942684032548"/>
    <n v="5020"/>
    <s v="Top 95-100"/>
    <s v="B-"/>
    <x v="3"/>
  </r>
  <r>
    <s v="SHET"/>
    <x v="15"/>
    <s v="Cozy Cotton Flannel|Cozy Cotton Flannel|Cozy Cotton Flannel"/>
    <s v="SHEET/SHEET SET"/>
    <s v="TN20-0244"/>
    <s v="Grey Geo"/>
    <s v="Cal King"/>
    <s v="B"/>
    <n v="220"/>
    <n v="6486.13"/>
    <n v="2.9715456032906322E-5"/>
    <n v="0.9800791422963584"/>
    <n v="5021"/>
    <s v="Top 95-100"/>
    <s v="B-"/>
    <x v="3"/>
  </r>
  <r>
    <s v="SHET"/>
    <x v="7"/>
    <s v="800 Thread Count|800 Thread Count|800 Thread Count"/>
    <s v="SHEET/SHEET SET"/>
    <s v="MPH20-0015"/>
    <s v="Aqua"/>
    <s v="Cal King"/>
    <s v="B"/>
    <n v="149"/>
    <n v="6485.99"/>
    <n v="2.9714814639063676E-5"/>
    <n v="0.98010885711099749"/>
    <n v="5022"/>
    <s v="Top 95-100"/>
    <s v="B-"/>
    <x v="3"/>
  </r>
  <r>
    <s v="ADUL"/>
    <x v="3"/>
    <s v="Mina|Hanna|Aera"/>
    <s v="QUILT"/>
    <s v="AM14-0372"/>
    <s v="Neutral"/>
    <s v="Full/Queen"/>
    <s v="TBD"/>
    <n v="227"/>
    <n v="6479.61"/>
    <n v="2.9685585405377339E-5"/>
    <n v="0.98013854269640288"/>
    <n v="5023"/>
    <s v="Top 95-100"/>
    <s v="B-"/>
    <x v="3"/>
  </r>
  <r>
    <s v="BATH"/>
    <x v="7"/>
    <s v="Tufted Pearl Channel|Tufted Pearl Channel|Tufted Pearl Channel"/>
    <s v="BATH RUG"/>
    <s v="MP72-8457"/>
    <s v="Black"/>
    <s v="17x24&quot;"/>
    <s v="B"/>
    <n v="430"/>
    <n v="6479.41"/>
    <n v="2.9684669128459274E-5"/>
    <n v="0.98016822736553133"/>
    <n v="5024"/>
    <s v="Top 95-100"/>
    <s v="B-"/>
    <x v="3"/>
  </r>
  <r>
    <s v="SHET"/>
    <x v="3"/>
    <s v="Cotton 144TC|Cotton 144TC|Cotton 144TC"/>
    <s v="SHEET/SHEET SET"/>
    <s v="AM20-0357"/>
    <s v="Ivory"/>
    <s v="Full"/>
    <s v="B"/>
    <n v="310"/>
    <n v="6470.11"/>
    <n v="2.9642062251769161E-5"/>
    <n v="0.98019786942778309"/>
    <n v="5025"/>
    <s v="Top 95-100"/>
    <s v="B-"/>
    <x v="3"/>
  </r>
  <r>
    <s v="BLK"/>
    <x v="7"/>
    <s v="Gia|Margot|Margot"/>
    <s v="COMFORTER (SET)"/>
    <s v="MP10-8541"/>
    <s v="Gray"/>
    <s v="Twin/Twin "/>
    <s v="B"/>
    <n v="215"/>
    <n v="6469.03"/>
    <n v="2.9637114356411599E-5"/>
    <n v="0.98022750654213953"/>
    <n v="5026"/>
    <s v="Top 95-100"/>
    <s v="B-"/>
    <x v="3"/>
  </r>
  <r>
    <s v="APL"/>
    <x v="1"/>
    <s v="II000133"/>
    <s v="ROBE"/>
    <s v="LAF04-0021"/>
    <s v="Rose"/>
    <s v="S/M"/>
    <s v="B"/>
    <n v="346"/>
    <n v="6464.91"/>
    <n v="2.9618239051899424E-5"/>
    <n v="0.98025712478119142"/>
    <n v="5027"/>
    <s v="Top 95-100"/>
    <s v="B-"/>
    <x v="3"/>
  </r>
  <r>
    <s v="SHET"/>
    <x v="10"/>
    <s v="Cotton Flannel 135GSM|Cotton Flannel 135GSM|Cotton Flannel 135GSM"/>
    <s v="SHEET/SHEET SET"/>
    <s v="CS20-0350"/>
    <s v="Plaid Blue"/>
    <s v="Full"/>
    <s v="ARB-"/>
    <n v="272"/>
    <n v="6462.4"/>
    <n v="2.9606739776577681E-5"/>
    <n v="0.98028673152096801"/>
    <n v="5028"/>
    <s v="Top 95-100"/>
    <s v="B-"/>
    <x v="3"/>
  </r>
  <r>
    <s v="SHET"/>
    <x v="15"/>
    <s v="Cozy Cotton Flannel|Cozy Cotton Flannel|Cozy Cotton Flannel"/>
    <s v="SHEET/SHEET SET"/>
    <s v="TN20-0115"/>
    <s v="Ivory Solid"/>
    <s v="Cal King"/>
    <s v="B"/>
    <n v="220"/>
    <n v="6461.27"/>
    <n v="2.9601562811990609E-5"/>
    <n v="0.98031633308377997"/>
    <n v="5029"/>
    <s v="Top 95-100"/>
    <s v="B-"/>
    <x v="3"/>
  </r>
  <r>
    <s v="ADUL"/>
    <x v="10"/>
    <s v="Kienna|Kienna|Kienna"/>
    <s v="COVERLET&amp;BEDSPR"/>
    <s v="CS13-0933-1"/>
    <s v="Taupe"/>
    <s v="Full/Queen"/>
    <s v="ARB"/>
    <n v="166"/>
    <n v="6423.14"/>
    <n v="2.9426874617561154E-5"/>
    <n v="0.98034575995839757"/>
    <n v="5030"/>
    <s v="Top 95-100"/>
    <s v="B-"/>
    <x v="3"/>
  </r>
  <r>
    <s v="SHET"/>
    <x v="13"/>
    <s v="Microfiber|Microfiber|Microfiber"/>
    <s v="SHEET/SHEET SET"/>
    <s v="ID20-141"/>
    <s v="Pink"/>
    <s v="King"/>
    <s v="B"/>
    <n v="367"/>
    <n v="6418.71"/>
    <n v="2.9406579083825968E-5"/>
    <n v="0.98037516653748136"/>
    <n v="5031"/>
    <s v="Top 95-100"/>
    <s v="B-"/>
    <x v="3"/>
  </r>
  <r>
    <s v="APL"/>
    <x v="1"/>
    <s v="II000133"/>
    <s v="ROBE"/>
    <s v="LAF04-0018"/>
    <s v="Blue"/>
    <s v="L/XL"/>
    <s v="A"/>
    <n v="340"/>
    <n v="6403.66"/>
    <n v="2.9337629245741434E-5"/>
    <n v="0.98040450416672709"/>
    <n v="5032"/>
    <s v="Top 95-100"/>
    <s v="B-"/>
    <x v="3"/>
  </r>
  <r>
    <s v="YOUT"/>
    <x v="11"/>
    <s v="Iris|Kinsley|Harper"/>
    <s v="COVERLET&amp;BEDSPR"/>
    <s v="UHK13-0225"/>
    <s v="Blush"/>
    <s v="Full/Queen"/>
    <s v="B"/>
    <n v="136"/>
    <n v="6403.51"/>
    <n v="2.9336942038052886E-5"/>
    <n v="0.98043384110876519"/>
    <n v="5033"/>
    <s v="Top 95-100"/>
    <s v="B-"/>
    <x v="3"/>
  </r>
  <r>
    <s v="BATH"/>
    <x v="7"/>
    <s v="Lasso|Copula|Braide"/>
    <s v="BATH RUG"/>
    <s v="MP72-5829"/>
    <s v="Charcoal"/>
    <s v="17x24&quot;"/>
    <s v="B"/>
    <n v="444"/>
    <n v="6402.65"/>
    <n v="2.9333002047305195E-5"/>
    <n v="0.98046317411081252"/>
    <n v="5034"/>
    <s v="Top 95-100"/>
    <s v="B-"/>
    <x v="3"/>
  </r>
  <r>
    <s v="ADUL"/>
    <x v="6"/>
    <s v="Saben|Barret|Seth"/>
    <s v="COVERLET&amp;BEDSPR"/>
    <s v="MPE13-805"/>
    <s v="Aqua"/>
    <s v="Full"/>
    <s v="B"/>
    <n v="114"/>
    <n v="6388.84"/>
    <n v="2.9269733126112678E-5"/>
    <n v="0.98049244384393863"/>
    <n v="5035"/>
    <s v="Top 95-100"/>
    <s v="B-"/>
    <x v="3"/>
  </r>
  <r>
    <s v="YOUT"/>
    <x v="11"/>
    <s v="Lulu|Thea|Maisie"/>
    <s v="DUVET&amp;DUVET SET"/>
    <s v="UHK12-0232"/>
    <s v="Purple"/>
    <s v="Twin"/>
    <s v="B"/>
    <n v="199"/>
    <n v="6386.6"/>
    <n v="2.925947082463033E-5"/>
    <n v="0.98052170331476329"/>
    <n v="5036"/>
    <s v="Top 95-100"/>
    <s v="B-"/>
    <x v="3"/>
  </r>
  <r>
    <s v="SHET"/>
    <x v="15"/>
    <s v="Micro Fleece|Micro Fleece|Micro Fleece"/>
    <s v="SHEET/SHEET SET"/>
    <s v="PC20-005"/>
    <s v="Green"/>
    <s v="Twin"/>
    <s v="B"/>
    <n v="267"/>
    <n v="6383.59"/>
    <n v="2.9245680857013423E-5"/>
    <n v="0.98055094899562034"/>
    <n v="5037"/>
    <s v="Top 95-100"/>
    <s v="B-"/>
    <x v="3"/>
  </r>
  <r>
    <s v="WIN"/>
    <x v="7"/>
    <s v="Emilia|Natalie|Lillian"/>
    <s v="WINDOW PANEL"/>
    <s v="MP40-6327"/>
    <s v="Silver"/>
    <s v="50x95&quot;"/>
    <s v="B"/>
    <n v="364"/>
    <n v="6375.66"/>
    <n v="2.9209350477212069E-5"/>
    <n v="0.98058015834609757"/>
    <n v="5038"/>
    <s v="Top 95-100"/>
    <s v="B-"/>
    <x v="3"/>
  </r>
  <r>
    <s v="ADUL"/>
    <x v="10"/>
    <s v="Kate"/>
    <s v="COMFORTER (SET)"/>
    <s v="CS10-1326"/>
    <s v="Grey/Purple"/>
    <s v="King"/>
    <s v="ARB"/>
    <n v="157"/>
    <n v="6372.63"/>
    <n v="2.9195468881903357E-5"/>
    <n v="0.98060935381497949"/>
    <n v="5039"/>
    <s v="Top 95-100"/>
    <s v="B-"/>
    <x v="3"/>
  </r>
  <r>
    <s v="TOWL"/>
    <x v="3"/>
    <s v="400GSM Essential Bundle|400GSM Essential Bundle|400GSM Essential Bundle"/>
    <s v="BATH TOWEL"/>
    <s v="AM73-0247"/>
    <s v="Beige"/>
    <s v="6-Piece"/>
    <s v="NEW"/>
    <n v="359"/>
    <n v="6368.69"/>
    <n v="2.9177418226617436E-5"/>
    <n v="0.9806385312332061"/>
    <n v="5040"/>
    <s v="Top 95-100"/>
    <s v="B-"/>
    <x v="3"/>
  </r>
  <r>
    <s v="WIN"/>
    <x v="7"/>
    <s v="Irina|Iris|Clarissa"/>
    <s v="VALANCE"/>
    <s v="MP41-4941"/>
    <s v="Grey"/>
    <s v="38x46&quot;"/>
    <s v="B"/>
    <n v="479"/>
    <n v="6365.61"/>
    <n v="2.9163307562079207E-5"/>
    <n v="0.98066769454076819"/>
    <n v="5041"/>
    <s v="Top 95-100"/>
    <s v="B-"/>
    <x v="3"/>
  </r>
  <r>
    <s v="BASI"/>
    <x v="2"/>
    <s v="500 Thread Count Luxury Collection|500 Thread Count Luxury Collection|500 T"/>
    <s v="COMFORTER (SET)"/>
    <s v="MPS10-504"/>
    <s v="White/Navy"/>
    <s v="Full/Queen"/>
    <s v="B"/>
    <n v="71"/>
    <n v="6364.23"/>
    <n v="2.9156985251344543E-5"/>
    <n v="0.98069685152601949"/>
    <n v="5042"/>
    <s v="Top 95-100"/>
    <s v="B-"/>
    <x v="3"/>
  </r>
  <r>
    <s v="BLK"/>
    <x v="3"/>
    <s v="Kyla|Yuna|Raya"/>
    <s v="COMFORTER (SET)"/>
    <s v="AM10-0271"/>
    <s v="Brown"/>
    <s v="Twin/Twin "/>
    <s v="B"/>
    <n v="251"/>
    <n v="6363.65"/>
    <n v="2.9154328048282152E-5"/>
    <n v="0.98072600585406777"/>
    <n v="5043"/>
    <s v="Top 95-100"/>
    <s v="B-"/>
    <x v="3"/>
  </r>
  <r>
    <s v="SHET"/>
    <x v="13"/>
    <s v="Metallic Dot|Metallic Dot|Metallic Dot"/>
    <s v="SHEET/SHEET SET"/>
    <s v="ID20-1475"/>
    <s v="Blush/Gold"/>
    <s v="Full"/>
    <s v="B"/>
    <n v="317"/>
    <n v="6359.45"/>
    <n v="2.9135086233002745E-5"/>
    <n v="0.98075514094030081"/>
    <n v="5044"/>
    <s v="Top 95-100"/>
    <s v="B-"/>
    <x v="3"/>
  </r>
  <r>
    <s v="ADUL"/>
    <x v="6"/>
    <s v="Saben|Barret|Seth"/>
    <s v="COMFORTER (SET)"/>
    <s v="MPE10-163"/>
    <s v="Taupe"/>
    <s v="Twin"/>
    <s v="A"/>
    <n v="109"/>
    <n v="6353.3"/>
    <n v="2.9106910717772191E-5"/>
    <n v="0.98078424785101859"/>
    <n v="5045"/>
    <s v="Top 95-100"/>
    <s v="B-"/>
    <x v="3"/>
  </r>
  <r>
    <s v="HHL"/>
    <x v="17"/>
    <s v="Maya Bay|Maya Bay|Maya Bay"/>
    <s v="BED SKIRT&amp;SHAM"/>
    <s v="HH11-1228A"/>
    <s v="Blue"/>
    <s v="Euro Sham"/>
    <s v="B+"/>
    <n v="274"/>
    <n v="6347.7"/>
    <n v="2.9081254964066317E-5"/>
    <n v="0.98081332910598262"/>
    <n v="5046"/>
    <s v="Top 95-100"/>
    <s v="B-"/>
    <x v="3"/>
  </r>
  <r>
    <s v="SHET"/>
    <x v="10"/>
    <s v="Cotton 144TC|Cotton 144TC|Cotton 144TC"/>
    <s v="SHEET/SHEET SET"/>
    <s v="CS20-1591"/>
    <s v="Diamond Sliver"/>
    <s v="Twin"/>
    <s v="ARB-"/>
    <n v="407"/>
    <n v="6347.05"/>
    <n v="2.9078277064082599E-5"/>
    <n v="0.98084240738304673"/>
    <n v="5047"/>
    <s v="Top 95-100"/>
    <s v="B-"/>
    <x v="3"/>
  </r>
  <r>
    <s v="YOUT"/>
    <x v="13"/>
    <s v="Robbie|Roger|Rick"/>
    <s v="COMFORTER (SET)"/>
    <s v="ID10-2432"/>
    <s v="Teal/Black"/>
    <s v="Full"/>
    <s v="B"/>
    <n v="150"/>
    <n v="6342.88"/>
    <n v="2.9059172690340906E-5"/>
    <n v="0.98087146655573709"/>
    <n v="5048"/>
    <s v="Top 95-100"/>
    <s v="B-"/>
    <x v="3"/>
  </r>
  <r>
    <s v="SHET"/>
    <x v="10"/>
    <s v="Microfiber Coolmax|Microfiber Coolmax|Microfiber Coolmax"/>
    <s v="SHEET/SHEET SET"/>
    <s v="CS20-0445"/>
    <s v="Light Grey"/>
    <s v="Twin"/>
    <s v="ARB"/>
    <n v="411"/>
    <n v="6340.68"/>
    <n v="2.9049093644242171E-5"/>
    <n v="0.9809005156493813"/>
    <n v="5049"/>
    <s v="Top 95-100"/>
    <s v="B-"/>
    <x v="3"/>
  </r>
  <r>
    <s v="BLK"/>
    <x v="7"/>
    <s v="Dream Soft|Dream Soft|Dream Soft"/>
    <s v="BLANKET"/>
    <s v="BR51-4446"/>
    <s v="Navy Blue"/>
    <s v="Twin"/>
    <s v="B"/>
    <n v="339"/>
    <n v="6340.64"/>
    <n v="2.9048910388858555E-5"/>
    <n v="0.98092956455977021"/>
    <n v="5050"/>
    <s v="Top 95-100"/>
    <s v="B-"/>
    <x v="3"/>
  </r>
  <r>
    <s v="SHET"/>
    <x v="12"/>
    <s v="Cotton Flannel|Cotton Flannel|Cotton Flannel"/>
    <s v="SHEET/SHEET SET"/>
    <s v="WR20-3958"/>
    <s v="Black Pine Trees"/>
    <s v="Twin"/>
    <s v="B"/>
    <n v="272"/>
    <n v="6338.09"/>
    <n v="2.9037227858153203E-5"/>
    <n v="0.98095860178762839"/>
    <n v="5051"/>
    <s v="Top 95-100"/>
    <s v="B-"/>
    <x v="3"/>
  </r>
  <r>
    <s v="SHET"/>
    <x v="10"/>
    <s v="Cotton Flannel 135GSM|Cotton Flannel 135GSM|Cotton Flannel 135GSM"/>
    <s v="SHEET/SHEET SET"/>
    <s v="CS20-0342"/>
    <s v="Geo Aqua"/>
    <s v="King"/>
    <s v="ARB"/>
    <n v="239"/>
    <n v="6321.55"/>
    <n v="2.8961451757029069E-5"/>
    <n v="0.98098756323938541"/>
    <n v="5052"/>
    <s v="Top 95-100"/>
    <s v="B-"/>
    <x v="3"/>
  </r>
  <r>
    <s v="BASI"/>
    <x v="13"/>
    <s v="Dream Puff|Dream Puff|Dream Puff"/>
    <s v="COMFORTER (SET)"/>
    <s v="ID10-2309"/>
    <s v="Rose"/>
    <s v="King/Cal K"/>
    <s v="TBD"/>
    <n v="133"/>
    <n v="6308.93"/>
    <n v="2.8903634683499049E-5"/>
    <n v="0.98101646687406896"/>
    <n v="5053"/>
    <s v="Top 95-100"/>
    <s v="B-"/>
    <x v="3"/>
  </r>
  <r>
    <s v="SHET"/>
    <x v="13"/>
    <s v="Cotton Blend Jersey Knit|Cotton Blend Jersey Knit|Cotton Blend Jersey Knit"/>
    <s v="SHEET/SHEET SET"/>
    <s v="ID20-691"/>
    <s v="Dark Grey"/>
    <s v="Twin"/>
    <s v="B"/>
    <n v="314"/>
    <n v="6303.37"/>
    <n v="2.8878162185176788E-5"/>
    <n v="0.98104534503625418"/>
    <n v="5054"/>
    <s v="Top 95-100"/>
    <s v="B-"/>
    <x v="3"/>
  </r>
  <r>
    <s v="SHET"/>
    <x v="3"/>
    <s v="Cotton 144TC|Cotton 144TC|Cotton 144TC"/>
    <s v="SHEET/SHEET SET"/>
    <s v="AM20-0348"/>
    <s v="Dark Gray"/>
    <s v="Twin XL"/>
    <s v="B"/>
    <n v="365"/>
    <n v="6301.83"/>
    <n v="2.8871106852907671E-5"/>
    <n v="0.98107421614310708"/>
    <n v="5055"/>
    <s v="Top 95-100"/>
    <s v="B-"/>
    <x v="3"/>
  </r>
  <r>
    <s v="YOUT"/>
    <x v="13"/>
    <s v="Lucy|Vera|Elise"/>
    <s v="COMFORTER (SET)"/>
    <s v="ID10-2272"/>
    <s v="Rust"/>
    <s v="Twin/Twin "/>
    <s v="B"/>
    <n v="171"/>
    <n v="6300.73"/>
    <n v="2.8866067329858304E-5"/>
    <n v="0.98110308221043696"/>
    <n v="5056"/>
    <s v="Top 95-100"/>
    <s v="B-"/>
    <x v="3"/>
  </r>
  <r>
    <s v="BASI"/>
    <x v="13"/>
    <s v="Dream Puff|Dream Puff|Dream Puff"/>
    <s v="COMFORTER (SET)"/>
    <s v="ID10-2312"/>
    <s v="Navy"/>
    <s v="King/Cal K"/>
    <s v="TBD"/>
    <n v="130"/>
    <n v="6300"/>
    <n v="2.8862722919107361E-5"/>
    <n v="0.98113194493335609"/>
    <n v="5057"/>
    <s v="Top 95-100"/>
    <s v="B-"/>
    <x v="3"/>
  </r>
  <r>
    <s v="SHET"/>
    <x v="9"/>
    <s v="Oversized Cotton Flannel|Oversized Cotton Flannel|Oversized Cotton Flannel"/>
    <s v="SHEET/SHEET SET"/>
    <s v="BR20-1847"/>
    <s v="Seafoam Solid"/>
    <s v="Cal King"/>
    <s v="B"/>
    <n v="190"/>
    <n v="6290.94"/>
    <n v="2.8821215574718928E-5"/>
    <n v="0.98116076614893077"/>
    <n v="5058"/>
    <s v="Top 95-100"/>
    <s v="B-"/>
    <x v="3"/>
  </r>
  <r>
    <s v="HHL"/>
    <x v="17"/>
    <s v="Coastline|Coastline|Coastline"/>
    <s v="COMFORTER (SET)"/>
    <s v="HH10-396"/>
    <s v="Aqua"/>
    <s v="Full"/>
    <s v="B+"/>
    <n v="63"/>
    <n v="6290.15"/>
    <n v="2.8817596280892564E-5"/>
    <n v="0.9811895837452117"/>
    <n v="5059"/>
    <s v="Top 95-100"/>
    <s v="B-"/>
    <x v="3"/>
  </r>
  <r>
    <s v="ADUL"/>
    <x v="10"/>
    <s v="Kienna|Kienna|Kienna"/>
    <s v="COVERLET&amp;BEDSPR"/>
    <s v="CS13-1495"/>
    <s v="White"/>
    <s v="Full/Queen"/>
    <s v="ARB"/>
    <n v="184"/>
    <n v="6281.2"/>
    <n v="2.8776592888809073E-5"/>
    <n v="0.9812183603381005"/>
    <n v="5060"/>
    <s v="Top 95-100"/>
    <s v="B-"/>
    <x v="3"/>
  </r>
  <r>
    <s v="LGT"/>
    <x v="16"/>
    <s v="Chique|Chique|Chique"/>
    <s v="LGT-TABLE LAMPS"/>
    <s v="5DS153-0053"/>
    <s v="Gold"/>
    <s v="See below"/>
    <s v="B"/>
    <n v="230"/>
    <n v="6271.23"/>
    <n v="2.8730916484443435E-5"/>
    <n v="0.98124709125458498"/>
    <n v="5061"/>
    <s v="Top 95-100"/>
    <s v="B-"/>
    <x v="3"/>
  </r>
  <r>
    <s v="YOUT"/>
    <x v="13"/>
    <s v="Blake|Liam|Reeve"/>
    <s v="DUVET&amp;DUVET SET"/>
    <s v="ID12-2335"/>
    <s v="Tan/Gray"/>
    <s v="Full/Queen"/>
    <s v="B"/>
    <n v="291"/>
    <n v="6267.03"/>
    <n v="2.8711674669164032E-5"/>
    <n v="0.98127580292925409"/>
    <n v="5062"/>
    <s v="Top 95-100"/>
    <s v="B-"/>
    <x v="3"/>
  </r>
  <r>
    <s v="BLK"/>
    <x v="15"/>
    <s v="Sherpa|Sherpa|Sherpa"/>
    <s v="ELECT BLANKET"/>
    <s v="TN54-0503"/>
    <s v="Brown"/>
    <s v="Twin"/>
    <s v="B"/>
    <n v="124"/>
    <n v="6265.39"/>
    <n v="2.8704161198435884E-5"/>
    <n v="0.98130450709045258"/>
    <n v="5063"/>
    <s v="Top 95-100"/>
    <s v="B-"/>
    <x v="3"/>
  </r>
  <r>
    <s v="YOUT"/>
    <x v="24"/>
    <s v="Cora|Elsie|Sophie"/>
    <s v="COMFORTER (SET)"/>
    <s v="MZK10-268"/>
    <s v="Pink Multi"/>
    <s v="Full/Queen"/>
    <s v="TBD"/>
    <n v="181"/>
    <n v="6255.72"/>
    <n v="2.8659859209447349E-5"/>
    <n v="0.98133316694966199"/>
    <n v="5064"/>
    <s v="Top 95-100"/>
    <s v="B-"/>
    <x v="3"/>
  </r>
  <r>
    <s v="BLK"/>
    <x v="13"/>
    <s v="Malea|Leena|Leena"/>
    <s v="COMFORTER (SET)"/>
    <s v="ID10-2437"/>
    <s v="Green/White"/>
    <s v="Twin/Twin "/>
    <s v="B"/>
    <n v="204"/>
    <n v="6253.96"/>
    <n v="2.8651795972568362E-5"/>
    <n v="0.98136181874563455"/>
    <n v="5065"/>
    <s v="Top 95-100"/>
    <s v="B-"/>
    <x v="3"/>
  </r>
  <r>
    <s v="WIN"/>
    <x v="7"/>
    <s v="Emilia|Natalie|Lillian"/>
    <s v="WINDOW PANEL"/>
    <s v="MP40-3559"/>
    <s v="Champagne"/>
    <s v="50x120&quot;"/>
    <s v="B"/>
    <n v="263"/>
    <n v="6251.04"/>
    <n v="2.8638418329564585E-5"/>
    <n v="0.98139045716396411"/>
    <n v="5066"/>
    <s v="Top 95-100"/>
    <s v="B-"/>
    <x v="3"/>
  </r>
  <r>
    <s v="BLK"/>
    <x v="7"/>
    <s v="Zuri|Marselle|Marselle"/>
    <s v="NORMAL PILLOW"/>
    <s v="MP30-6236"/>
    <s v="Blush/Grey"/>
    <s v="20x20&quot;"/>
    <s v="B"/>
    <n v="437"/>
    <n v="6239.37"/>
    <n v="2.8584953571395378E-5"/>
    <n v="0.9814190421175355"/>
    <n v="5067"/>
    <s v="Top 95-100"/>
    <s v="B-"/>
    <x v="3"/>
  </r>
  <r>
    <s v="SHET"/>
    <x v="10"/>
    <s v="Cotton 144TC|Cotton 144TC|Cotton 144TC"/>
    <s v="SHEET/SHEET SET"/>
    <s v="CS20-1647"/>
    <s v="Blue"/>
    <s v="Cal King"/>
    <s v="ARB"/>
    <n v="252"/>
    <n v="6230.52"/>
    <n v="2.8544408317770921E-5"/>
    <n v="0.98144758652585329"/>
    <n v="5068"/>
    <s v="Top 95-100"/>
    <s v="B-"/>
    <x v="3"/>
  </r>
  <r>
    <s v="SHET"/>
    <x v="8"/>
    <s v="Smart Cool Microfiber|Smart Cool Microfiber|Smart Cool Microfiber"/>
    <s v="SHEET/SHEET SET"/>
    <s v="SHET20-961"/>
    <s v="Grey"/>
    <s v="Full"/>
    <s v="B"/>
    <n v="357"/>
    <n v="6212.67"/>
    <n v="2.846263060283345E-5"/>
    <n v="0.98147604915645614"/>
    <n v="5069"/>
    <s v="Top 95-100"/>
    <s v="B-"/>
    <x v="3"/>
  </r>
  <r>
    <s v="WIN"/>
    <x v="7"/>
    <s v="Galen|Colm|Paxton"/>
    <s v="WINDOW PANEL"/>
    <s v="MP40-7750"/>
    <s v="Grey"/>
    <s v="29x64&quot;"/>
    <s v="B"/>
    <n v="201"/>
    <n v="6208.22"/>
    <n v="2.8442243441406461E-5"/>
    <n v="0.98150449139989759"/>
    <n v="5070"/>
    <s v="Top 95-100"/>
    <s v="B-"/>
    <x v="3"/>
  </r>
  <r>
    <s v="ADUL"/>
    <x v="7"/>
    <s v="Fraser|Joshua|Levi"/>
    <s v="COVERLET&amp;BEDSPR"/>
    <s v="MP13-8469"/>
    <s v="Ivory/Black"/>
    <s v="King/Cal K"/>
    <s v="TBD"/>
    <n v="130"/>
    <n v="6206.23"/>
    <n v="2.8433126486071691E-5"/>
    <n v="0.98153292452638363"/>
    <n v="5071"/>
    <s v="Top 95-100"/>
    <s v="B-"/>
    <x v="3"/>
  </r>
  <r>
    <s v="BLK"/>
    <x v="7"/>
    <s v="Gia|Margot|Margot"/>
    <s v="COMFORTER (SET)"/>
    <s v="MP10-8544"/>
    <s v="Black"/>
    <s v="Twin/Twin "/>
    <s v="B"/>
    <n v="205"/>
    <n v="6203.79"/>
    <n v="2.8421947907671279E-5"/>
    <n v="0.98156134647429127"/>
    <n v="5072"/>
    <s v="Top 95-100"/>
    <s v="B-"/>
    <x v="3"/>
  </r>
  <r>
    <s v="ADUL"/>
    <x v="28"/>
    <s v="Hanae|Hanae|Hanae"/>
    <s v="BED SKIRT&amp;SHAM"/>
    <s v="NS11-3247"/>
    <s v="White"/>
    <s v="26x26&quot;"/>
    <s v="A"/>
    <n v="326"/>
    <n v="6200.33"/>
    <n v="2.8406096316988722E-5"/>
    <n v="0.98158975257060821"/>
    <n v="5073"/>
    <s v="Top 95-100"/>
    <s v="B-"/>
    <x v="3"/>
  </r>
  <r>
    <s v="WIN"/>
    <x v="1"/>
    <s v="Ebby|Cora|Alaia"/>
    <s v="WINDOW PANEL"/>
    <s v="II40-1329"/>
    <s v="White/Taupe"/>
    <s v="2-PK 50x95"/>
    <s v="TBD"/>
    <n v="183"/>
    <n v="6197.69"/>
    <n v="2.8394001461670235E-5"/>
    <n v="0.98161814657206992"/>
    <n v="5074"/>
    <s v="Top 95-100"/>
    <s v="B-"/>
    <x v="3"/>
  </r>
  <r>
    <s v="WIN"/>
    <x v="7"/>
    <s v="Emilia|Natalie|Lillian"/>
    <s v="WINDOW PANEL"/>
    <s v="MP40-8333"/>
    <s v="Green"/>
    <s v="50x84&quot;"/>
    <s v="TBD"/>
    <n v="397"/>
    <n v="6195.5"/>
    <n v="2.8383968229417407E-5"/>
    <n v="0.98164653054029938"/>
    <n v="5075"/>
    <s v="Top 95-100"/>
    <s v="B-"/>
    <x v="3"/>
  </r>
  <r>
    <s v="BLK"/>
    <x v="13"/>
    <s v="Microlight Plush|Microlight Plush|Microlight Plush"/>
    <s v="BLANKET"/>
    <s v="ID51-824"/>
    <s v="Yellow"/>
    <s v="Twin/Twin "/>
    <s v="B"/>
    <n v="497"/>
    <n v="6191.2"/>
    <n v="2.8364268275678966E-5"/>
    <n v="0.98167489480857506"/>
    <n v="5076"/>
    <s v="Top 95-100"/>
    <s v="B-"/>
    <x v="3"/>
  </r>
  <r>
    <s v="WIN"/>
    <x v="16"/>
    <s v="Colt|Garett|Bryce"/>
    <s v="WINDOW PANEL"/>
    <s v="5DS40-0151"/>
    <s v="Ivory"/>
    <s v="37x63&quot;"/>
    <s v="B"/>
    <n v="324"/>
    <n v="6190.51"/>
    <n v="2.8361107120311636E-5"/>
    <n v="0.98170325591569541"/>
    <n v="5077"/>
    <s v="Top 95-100"/>
    <s v="B-"/>
    <x v="3"/>
  </r>
  <r>
    <s v="WIN"/>
    <x v="7"/>
    <s v="Emilia|Natalie|Lillian"/>
    <s v="WINDOW PANEL"/>
    <s v="WIN40-121"/>
    <s v="Dusty Aqua"/>
    <s v="50x95&quot;"/>
    <s v="B"/>
    <n v="395"/>
    <n v="6174.69"/>
    <n v="2.8288629616092543E-5"/>
    <n v="0.98173154454531153"/>
    <n v="5078"/>
    <s v="Top 95-100"/>
    <s v="B-"/>
    <x v="3"/>
  </r>
  <r>
    <s v="BASI"/>
    <x v="25"/>
    <s v="Comfort Cool Jersey Knit|Comfort Cool Jersey Knit|Comfort Cool Jersey Knit"/>
    <s v="COMFORTER (SET)"/>
    <s v="UH10-2500"/>
    <s v="Grey"/>
    <s v="Twin/Twin "/>
    <s v="B"/>
    <n v="254"/>
    <n v="6161.06"/>
    <n v="2.8226185344126288E-5"/>
    <n v="0.98175977073065568"/>
    <n v="5079"/>
    <s v="Top 95-100"/>
    <s v="B-"/>
    <x v="3"/>
  </r>
  <r>
    <s v="SHET"/>
    <x v="10"/>
    <s v="Cotton Flannel 135GSM|Cotton Flannel 135GSM|Cotton Flannel 135GSM"/>
    <s v="SHEET/SHEET SET"/>
    <s v="CS20-0958"/>
    <s v="Solid Aqua"/>
    <s v="Full"/>
    <s v="ARB"/>
    <n v="253"/>
    <n v="6158.02"/>
    <n v="2.8212257934971671E-5"/>
    <n v="0.9817879829885906"/>
    <n v="5080"/>
    <s v="Top 95-100"/>
    <s v="B-"/>
    <x v="3"/>
  </r>
  <r>
    <s v="SHET"/>
    <x v="10"/>
    <s v="Cotton Flannel 135GSM|Cotton Flannel 135GSM|Cotton Flannel 135GSM"/>
    <s v="SHEET/SHEET SET"/>
    <s v="CS20-1712"/>
    <s v="Reindeer"/>
    <s v="King"/>
    <s v="ARB"/>
    <n v="228"/>
    <n v="6153.72"/>
    <n v="2.819255798123323E-5"/>
    <n v="0.98181617554657186"/>
    <n v="5081"/>
    <s v="Top 95-100"/>
    <s v="B-"/>
    <x v="3"/>
  </r>
  <r>
    <s v="SHET"/>
    <x v="10"/>
    <s v="Cotton 144TC|Cotton 144TC|Cotton 144TC"/>
    <s v="SHEET/SHEET SET"/>
    <s v="CS20-0575"/>
    <s v="Lama Multi"/>
    <s v="Cal King"/>
    <s v="ARB"/>
    <n v="249"/>
    <n v="6150.77"/>
    <n v="2.8179042896691745E-5"/>
    <n v="0.9818443545894685"/>
    <n v="5082"/>
    <s v="Top 95-100"/>
    <s v="B-"/>
    <x v="3"/>
  </r>
  <r>
    <s v="YOUT"/>
    <x v="13"/>
    <s v="Cassie|Bridget|Rachel"/>
    <s v="DUVET&amp;DUVET SET"/>
    <s v="ID12-2360"/>
    <s v="Blush Multi"/>
    <s v="King/Cal K"/>
    <s v="B"/>
    <n v="143"/>
    <n v="6137.44"/>
    <n v="2.8117973040102582E-5"/>
    <n v="0.98187247256250865"/>
    <n v="5083"/>
    <s v="Top 95-100"/>
    <s v="B-"/>
    <x v="3"/>
  </r>
  <r>
    <s v="BATH"/>
    <x v="7"/>
    <s v="Bonnie|Kairi|Miley"/>
    <s v="SHOWER CURTAIN"/>
    <s v="MP70-8328"/>
    <s v="Blue"/>
    <s v="72x72&quot;"/>
    <s v="TBD"/>
    <n v="409"/>
    <n v="6134.42"/>
    <n v="2.8104137258639774E-5"/>
    <n v="0.98190057669976727"/>
    <n v="5084"/>
    <s v="Top 95-100"/>
    <s v="B-"/>
    <x v="3"/>
  </r>
  <r>
    <s v="ADUL"/>
    <x v="28"/>
    <s v="Hanae|Hanae|Hanae"/>
    <s v="DUVET&amp;DUVET SET"/>
    <s v="NS12-3245"/>
    <s v="White"/>
    <s v="Full/Queen"/>
    <s v="A"/>
    <n v="80"/>
    <n v="6131.34"/>
    <n v="2.8090026594101545E-5"/>
    <n v="0.98192866672636137"/>
    <n v="5085"/>
    <s v="Top 95-100"/>
    <s v="B-"/>
    <x v="3"/>
  </r>
  <r>
    <s v="ADUL"/>
    <x v="7"/>
    <s v="Lily|Annette|Eloise"/>
    <s v="COMFORTER (SET)"/>
    <s v="MP10-8409"/>
    <s v="Plum"/>
    <s v="King/Cal K"/>
    <s v="TBD"/>
    <n v="117"/>
    <n v="6129.82"/>
    <n v="2.8083062889524235E-5"/>
    <n v="0.98195674978925085"/>
    <n v="5086"/>
    <s v="Top 95-100"/>
    <s v="B-"/>
    <x v="3"/>
  </r>
  <r>
    <s v="SHET"/>
    <x v="10"/>
    <s v="Cotton 144TC|Cotton 144TC|Cotton 144TC"/>
    <s v="SHEET/SHEET SET"/>
    <s v="CS20-1562"/>
    <s v="Adelia Gray"/>
    <s v="Twin XL"/>
    <s v="ARB"/>
    <n v="387"/>
    <n v="6126.21"/>
    <n v="2.8066524091153127E-5"/>
    <n v="0.981984816313342"/>
    <n v="5087"/>
    <s v="Top 95-100"/>
    <s v="B-"/>
    <x v="3"/>
  </r>
  <r>
    <s v="SHET"/>
    <x v="7"/>
    <s v="Peached Percale|Peached Percale|Peached Percale"/>
    <s v="SHEET/SHEET SET"/>
    <s v="MP20-5381"/>
    <s v="Ivory"/>
    <s v="Cal King"/>
    <s v="B"/>
    <n v="172"/>
    <n v="6124.61"/>
    <n v="2.8059193875808593E-5"/>
    <n v="0.98201287550721783"/>
    <n v="5088"/>
    <s v="Top 95-100"/>
    <s v="B-"/>
    <x v="3"/>
  </r>
  <r>
    <s v="ADUL"/>
    <x v="7"/>
    <s v="Dallas|Houston|Caldwell"/>
    <s v="COMFORTER (SET)"/>
    <s v="MP10-8476"/>
    <s v="Brown"/>
    <s v="King"/>
    <s v="TBD"/>
    <n v="75"/>
    <n v="6116.34"/>
    <n v="2.8021305825246527E-5"/>
    <n v="0.98204089681304307"/>
    <n v="5089"/>
    <s v="Top 95-100"/>
    <s v="B-"/>
    <x v="3"/>
  </r>
  <r>
    <s v="SHET"/>
    <x v="13"/>
    <s v="Microfiber|Microfiber|Microfiber"/>
    <s v="SHEET/SHEET SET"/>
    <s v="ID20-1911"/>
    <s v="White"/>
    <s v="Twin XL"/>
    <s v="B"/>
    <n v="466"/>
    <n v="6105.87"/>
    <n v="2.7973338728585723E-5"/>
    <n v="0.98206887015177169"/>
    <n v="5090"/>
    <s v="Top 95-100"/>
    <s v="B-"/>
    <x v="3"/>
  </r>
  <r>
    <s v="ADUL"/>
    <x v="6"/>
    <s v="Knowles|Glendale|Cabrillo"/>
    <s v="COVERLET&amp;BEDSPR"/>
    <s v="MPE13-308"/>
    <s v="Grey"/>
    <s v="Twin"/>
    <s v="B"/>
    <n v="128"/>
    <n v="6102.16"/>
    <n v="2.7956341791755581E-5"/>
    <n v="0.98209682649356345"/>
    <n v="5091"/>
    <s v="Top 95-100"/>
    <s v="B-"/>
    <x v="3"/>
  </r>
  <r>
    <s v="WIN"/>
    <x v="7"/>
    <s v="Elena|Juline|Gail"/>
    <s v="VALANCE"/>
    <s v="MP41-4958"/>
    <s v="Pewter"/>
    <s v="38x46&quot;"/>
    <s v="B"/>
    <n v="468"/>
    <n v="6088.01"/>
    <n v="2.789151519980235E-5"/>
    <n v="0.98212471800876322"/>
    <n v="5092"/>
    <s v="Top 95-100"/>
    <s v="B-"/>
    <x v="3"/>
  </r>
  <r>
    <s v="WIN"/>
    <x v="7"/>
    <s v="Irina|Iris|Clarissa"/>
    <s v="WINDOW PANEL"/>
    <s v="MP40-4934"/>
    <s v="White"/>
    <s v="50x144&quot;"/>
    <s v="B"/>
    <n v="320"/>
    <n v="6080.42"/>
    <n v="2.785674249076171E-5"/>
    <n v="0.98215257475125395"/>
    <n v="5093"/>
    <s v="Top 95-100"/>
    <s v="B-"/>
    <x v="3"/>
  </r>
  <r>
    <s v="SHET"/>
    <x v="10"/>
    <s v="Cotton 144TC|Cotton 144TC|Cotton 144TC"/>
    <s v="SHEET/SHEET SET"/>
    <s v="CS20-1745"/>
    <s v="Blue"/>
    <s v="King Extra"/>
    <s v="ART"/>
    <n v="214"/>
    <n v="6077.6"/>
    <n v="2.784382298621697E-5"/>
    <n v="0.98218041857424021"/>
    <n v="5094"/>
    <s v="Top 95-100"/>
    <s v="B-"/>
    <x v="3"/>
  </r>
  <r>
    <s v="WIN"/>
    <x v="7"/>
    <s v="Amherst|Eastridge|Salem"/>
    <s v="VALANCE"/>
    <s v="MP41-4376"/>
    <s v="Coral"/>
    <s v="50x18&quot;"/>
    <s v="B"/>
    <n v="584"/>
    <n v="6076.06"/>
    <n v="2.7836767653947854E-5"/>
    <n v="0.98220825534189415"/>
    <n v="5095"/>
    <s v="Top 95-100"/>
    <s v="B-"/>
    <x v="3"/>
  </r>
  <r>
    <s v="ADUL"/>
    <x v="3"/>
    <s v="Phoebe|Phoebe|Phoebe"/>
    <s v="DUVET&amp;DUVET SET"/>
    <s v="AM12-0222"/>
    <s v="Ivory"/>
    <s v="Full/Queen"/>
    <s v="ARB"/>
    <n v="196"/>
    <n v="6074.76"/>
    <n v="2.7830811853980418E-5"/>
    <n v="0.98223608615374813"/>
    <n v="5096"/>
    <s v="Top 95-100"/>
    <s v="B-"/>
    <x v="3"/>
  </r>
  <r>
    <s v="YOUT"/>
    <x v="10"/>
    <s v="Juliette|Juliette|Juliette"/>
    <s v="COMFORTER (SET)"/>
    <s v="CS10-1686"/>
    <s v="Green"/>
    <s v="Twin/Twin "/>
    <s v="ARB-"/>
    <n v="285"/>
    <n v="6070.81"/>
    <n v="2.78127153848486E-5"/>
    <n v="0.98226389886913301"/>
    <n v="5097"/>
    <s v="Top 95-100"/>
    <s v="B-"/>
    <x v="3"/>
  </r>
  <r>
    <s v="WIN"/>
    <x v="19"/>
    <s v="Avignon|Avignon|Avignon"/>
    <s v="WINDOW PANEL"/>
    <s v="CCL40-0045"/>
    <s v="Champagne"/>
    <s v="52x96&quot;"/>
    <s v="B-"/>
    <n v="195"/>
    <n v="6066.26"/>
    <n v="2.7791870084962577E-5"/>
    <n v="0.98229169073921796"/>
    <n v="5098"/>
    <s v="Top 95-100"/>
    <s v="B-"/>
    <x v="3"/>
  </r>
  <r>
    <s v="SHET"/>
    <x v="6"/>
    <s v="Satin|Satin|Satin"/>
    <s v="SHEET/SHEET SET"/>
    <s v="MPE20-1110"/>
    <s v="Black"/>
    <s v="Split King"/>
    <s v="B"/>
    <n v="199"/>
    <n v="6065.4"/>
    <n v="2.7787930094214886E-5"/>
    <n v="0.98231947866931213"/>
    <n v="5099"/>
    <s v="Top 95-100"/>
    <s v="B-"/>
    <x v="3"/>
  </r>
  <r>
    <s v="BATH"/>
    <x v="2"/>
    <s v="Splendor|Splendor|Splendor"/>
    <s v="BATH RUG"/>
    <s v="MPS72-560"/>
    <s v="Natural"/>
    <s v="24x36&quot;"/>
    <s v="A+"/>
    <n v="286"/>
    <n v="6057.76"/>
    <n v="2.7752928315944732E-5"/>
    <n v="0.98234723159762805"/>
    <n v="5100"/>
    <s v="Top 95-100"/>
    <s v="B-"/>
    <x v="3"/>
  </r>
  <r>
    <s v="SHET"/>
    <x v="7"/>
    <s v="800 Thread Count|800 Thread Count|800 Thread Count"/>
    <s v="SHEET/SHEET SET"/>
    <s v="MP20-6424"/>
    <s v="Charcoal"/>
    <s v="Cal King"/>
    <s v="B"/>
    <n v="137"/>
    <n v="6056.89"/>
    <n v="2.774894251135114E-5"/>
    <n v="0.98237498054013939"/>
    <n v="5101"/>
    <s v="Top 95-100"/>
    <s v="B-"/>
    <x v="3"/>
  </r>
  <r>
    <s v="YOUT"/>
    <x v="10"/>
    <s v="Pierre|Pierre|Pierre"/>
    <s v="COMFORTER (SET)"/>
    <s v="CS10-0067-1"/>
    <s v="Blue"/>
    <s v="Twin/Twin "/>
    <s v="ARB"/>
    <n v="214"/>
    <n v="6055.33"/>
    <n v="2.7741795551390218E-5"/>
    <n v="0.98240272233569081"/>
    <n v="5102"/>
    <s v="Top 95-100"/>
    <s v="B-"/>
    <x v="3"/>
  </r>
  <r>
    <s v="SHET"/>
    <x v="15"/>
    <s v="Micro Fleece|Micro Fleece|Micro Fleece"/>
    <s v="SHEET/SHEET SET"/>
    <s v="TN20-0527"/>
    <s v="Blush"/>
    <s v="Cal King"/>
    <s v="B"/>
    <n v="171"/>
    <n v="6053.66"/>
    <n v="2.773414463912436E-5"/>
    <n v="0.98243045648032989"/>
    <n v="5103"/>
    <s v="Top 95-100"/>
    <s v="B-"/>
    <x v="3"/>
  </r>
  <r>
    <s v="ADUL"/>
    <x v="7"/>
    <s v="Lily|Annette|Eloise"/>
    <s v="COMFORTER (SET)"/>
    <s v="MP10-8406"/>
    <s v="Black"/>
    <s v="Full/Queen"/>
    <s v="TBD"/>
    <n v="130"/>
    <n v="6051.21"/>
    <n v="2.7722920246878042E-5"/>
    <n v="0.98245817940057678"/>
    <n v="5104"/>
    <s v="Top 95-100"/>
    <s v="B-"/>
    <x v="3"/>
  </r>
  <r>
    <s v="HHL"/>
    <x v="17"/>
    <s v="Anslee|Anslee|Anslee"/>
    <s v="NORMAL PILLOW"/>
    <s v="HH30-1693"/>
    <s v="Taupe"/>
    <s v="18x18&quot;"/>
    <s v="A+"/>
    <n v="290"/>
    <n v="6051.05"/>
    <n v="2.7722187225343586E-5"/>
    <n v="0.98248590158780214"/>
    <n v="5105"/>
    <s v="Top 95-100"/>
    <s v="B-"/>
    <x v="3"/>
  </r>
  <r>
    <s v="BATH"/>
    <x v="7"/>
    <s v="Tufted Pearl Channel|Tufted Pearl Channel|Tufted Pearl Channel"/>
    <s v="BATH RUG"/>
    <s v="MP72-5113"/>
    <s v="Blush"/>
    <s v="24x58&quot;"/>
    <s v="B"/>
    <n v="179"/>
    <n v="6048.43"/>
    <n v="2.7710183997716911E-5"/>
    <n v="0.98251361177179986"/>
    <n v="5106"/>
    <s v="Top 95-100"/>
    <s v="B-"/>
    <x v="3"/>
  </r>
  <r>
    <s v="SHET"/>
    <x v="6"/>
    <s v="Satin|Satin|Satin"/>
    <s v="SHEET/SHEET SET"/>
    <s v="MPE20-1127"/>
    <s v="Sage"/>
    <s v="Cal King"/>
    <s v="B"/>
    <n v="235"/>
    <n v="6041.02"/>
    <n v="2.7676235937902534E-5"/>
    <n v="0.98254128800773777"/>
    <n v="5107"/>
    <s v="Top 95-100"/>
    <s v="B-"/>
    <x v="3"/>
  </r>
  <r>
    <s v="BLK"/>
    <x v="5"/>
    <s v="Freya AZ|Freya AZ|Freya AZ"/>
    <s v="ELECT BLANKET"/>
    <s v="ST54-0215"/>
    <s v="Smoke Grey"/>
    <s v="Full"/>
    <s v="ARB"/>
    <n v="116"/>
    <n v="6038.96"/>
    <n v="2.7666798285646444E-5"/>
    <n v="0.98256895480602346"/>
    <n v="5108"/>
    <s v="Top 95-100"/>
    <s v="B-"/>
    <x v="3"/>
  </r>
  <r>
    <s v="YOUT"/>
    <x v="25"/>
    <s v="Brooklyn|Maize|Kay"/>
    <s v="DUVET&amp;DUVET SET"/>
    <s v="UH12-2265"/>
    <s v="Navy"/>
    <s v="Full/Queen"/>
    <s v="B"/>
    <n v="91"/>
    <n v="6038.17"/>
    <n v="2.766317899182008E-5"/>
    <n v="0.9825966179850153"/>
    <n v="5109"/>
    <s v="Top 95-100"/>
    <s v="B-"/>
    <x v="3"/>
  </r>
  <r>
    <s v="SHET"/>
    <x v="15"/>
    <s v="Soloft Plush|Soloft Plush|Soloft Plush"/>
    <s v="SHEET/SHEET SET"/>
    <s v="TN20-0585"/>
    <s v="Taupe"/>
    <s v="Twin"/>
    <s v="B"/>
    <n v="268"/>
    <n v="6025.23"/>
    <n v="2.7603895875221148E-5"/>
    <n v="0.98262422188089049"/>
    <n v="5110"/>
    <s v="Top 95-100"/>
    <s v="B-"/>
    <x v="3"/>
  </r>
  <r>
    <s v="WIN"/>
    <x v="7"/>
    <s v="Emilia|Natalie|Lillian"/>
    <s v="WINDOW PANEL"/>
    <s v="MP40-2686"/>
    <s v="Bronze"/>
    <s v="50x108&quot;"/>
    <s v="B"/>
    <n v="260"/>
    <n v="6019.17"/>
    <n v="2.7576132684603723E-5"/>
    <n v="0.98265179801357505"/>
    <n v="5111"/>
    <s v="Top 95-100"/>
    <s v="B-"/>
    <x v="3"/>
  </r>
  <r>
    <s v="SHET"/>
    <x v="6"/>
    <s v="200 Thread Count Printed Cotton|200 Thread Count Printed Cotton|200 Thread"/>
    <s v="SHEET/SHEET SET"/>
    <s v="MPE20-1043"/>
    <s v="Blue Palmetto"/>
    <s v="King"/>
    <s v="B"/>
    <n v="189"/>
    <n v="6015.71"/>
    <n v="2.7560281093921167E-5"/>
    <n v="0.98267935829466901"/>
    <n v="5112"/>
    <s v="Top 95-100"/>
    <s v="B-"/>
    <x v="3"/>
  </r>
  <r>
    <s v="SHET"/>
    <x v="10"/>
    <s v="Microfiber Coolmax|Microfiber Coolmax|Microfiber Coolmax"/>
    <s v="SHEET/SHEET SET"/>
    <s v="CS20-1473"/>
    <s v="Light Grey"/>
    <s v="Twin XL"/>
    <s v="ARB"/>
    <n v="739"/>
    <n v="6015.46"/>
    <n v="2.7559135747773582E-5"/>
    <n v="0.98270691743041683"/>
    <n v="5113"/>
    <s v="Top 95-100"/>
    <s v="B-"/>
    <x v="3"/>
  </r>
  <r>
    <s v="BLK"/>
    <x v="5"/>
    <s v="Heated Faux Feathersoft|Heated Faux Feathersoft|Heated Faux Feathersoft"/>
    <s v="ELECT BLANKET"/>
    <s v="ST54-3595"/>
    <s v="Navy"/>
    <s v="Twin"/>
    <s v="ARB-"/>
    <n v="103"/>
    <n v="6011.08"/>
    <n v="2.7539069283267916E-5"/>
    <n v="0.98273445649970015"/>
    <n v="5114"/>
    <s v="Top 95-100"/>
    <s v="B-"/>
    <x v="3"/>
  </r>
  <r>
    <s v="ADUL"/>
    <x v="7"/>
    <s v="Lily|Annette|Eloise"/>
    <s v="COMFORTER (SET)"/>
    <s v="MP10-8408"/>
    <s v="Plum"/>
    <s v="Full/Queen"/>
    <s v="TBD"/>
    <n v="128"/>
    <n v="6008.6"/>
    <n v="2.7527707449483888E-5"/>
    <n v="0.98276198420714966"/>
    <n v="5115"/>
    <s v="Top 95-100"/>
    <s v="B-"/>
    <x v="3"/>
  </r>
  <r>
    <s v="BLK"/>
    <x v="7"/>
    <s v="Liquid Cotton|Liquid Cotton|Liquid Cotton"/>
    <s v="BLANKET"/>
    <s v="BL51N-0675"/>
    <s v="Linen"/>
    <s v="Twin"/>
    <s v="B"/>
    <n v="287"/>
    <n v="5993.09"/>
    <n v="2.7456650174487799E-5"/>
    <n v="0.98278944085732411"/>
    <n v="5116"/>
    <s v="Top 95-100"/>
    <s v="B-"/>
    <x v="3"/>
  </r>
  <r>
    <s v="SHET"/>
    <x v="10"/>
    <s v="Cotton Flannel 135GSM|Cotton Flannel 135GSM|Cotton Flannel 135GSM"/>
    <s v="SHEET/SHEET SET"/>
    <s v="CS20-0394"/>
    <s v="Solid Blue"/>
    <s v="Twin"/>
    <s v="ARB"/>
    <n v="338"/>
    <n v="5985.98"/>
    <n v="2.742407653005052E-5"/>
    <n v="0.98281686493385412"/>
    <n v="5117"/>
    <s v="Top 95-100"/>
    <s v="B-"/>
    <x v="3"/>
  </r>
  <r>
    <s v="ADUL"/>
    <x v="3"/>
    <s v="Porter|Evans|Walker"/>
    <s v="DUVET&amp;DUVET SET"/>
    <s v="AM12-0429"/>
    <s v="Silver"/>
    <s v="Cal King"/>
    <s v="B+"/>
    <n v="244"/>
    <n v="5979.79"/>
    <n v="2.739571775943635E-5"/>
    <n v="0.98284426065161357"/>
    <n v="5118"/>
    <s v="Top 95-100"/>
    <s v="B-"/>
    <x v="3"/>
  </r>
  <r>
    <s v="SHET"/>
    <x v="15"/>
    <s v="Micro Fleece|Micro Fleece|Micro Fleece"/>
    <s v="SHEET/SHEET SET"/>
    <s v="TN20-0462"/>
    <s v="Black"/>
    <s v="Full"/>
    <s v="B"/>
    <n v="214"/>
    <n v="5974.18"/>
    <n v="2.7370016191884575E-5"/>
    <n v="0.98287163066780547"/>
    <n v="5119"/>
    <s v="Top 95-100"/>
    <s v="B-"/>
    <x v="3"/>
  </r>
  <r>
    <s v="WIN"/>
    <x v="7"/>
    <s v="Andora|Eliza|Aden"/>
    <s v="WINDOW PANEL"/>
    <s v="MP40-1298"/>
    <s v="Grey"/>
    <s v="50x95&quot;"/>
    <s v="B"/>
    <n v="228"/>
    <n v="5973.07"/>
    <n v="2.7364930854989302E-5"/>
    <n v="0.98289899559866045"/>
    <n v="5120"/>
    <s v="Top 95-100"/>
    <s v="B-"/>
    <x v="3"/>
  </r>
  <r>
    <s v="ADUL"/>
    <x v="19"/>
    <s v="Winchester|Winchester|Winchester"/>
    <s v="NORMAL PILLOW"/>
    <s v="CCL30-0036"/>
    <s v="Gold"/>
    <s v="20x20&quot;"/>
    <s v="B-"/>
    <n v="138"/>
    <n v="5972.55"/>
    <n v="2.7362548535002329E-5"/>
    <n v="0.98292635814719542"/>
    <n v="5121"/>
    <s v="Top 95-100"/>
    <s v="B-"/>
    <x v="3"/>
  </r>
  <r>
    <s v="YOUT"/>
    <x v="13"/>
    <s v="Felicia|Isabel|Alyssa"/>
    <s v="DUVET&amp;DUVET SET"/>
    <s v="ID12-1794"/>
    <s v="Grey"/>
    <s v="Full/Queen"/>
    <s v="B"/>
    <n v="170"/>
    <n v="5969.22"/>
    <n v="2.7347292524316514E-5"/>
    <n v="0.98295370543971972"/>
    <n v="5122"/>
    <s v="Top 95-100"/>
    <s v="B-"/>
    <x v="3"/>
  </r>
  <r>
    <s v="ADUL"/>
    <x v="6"/>
    <s v="Luna|Piper|Willow"/>
    <s v="COMFORTER (SET)"/>
    <s v="MPE10-1059"/>
    <s v="Blue"/>
    <s v="Full"/>
    <s v="B"/>
    <n v="182"/>
    <n v="5963.54"/>
    <n v="2.7321270259843413E-5"/>
    <n v="0.98298102670997956"/>
    <n v="5123"/>
    <s v="Top 95-100"/>
    <s v="B-"/>
    <x v="3"/>
  </r>
  <r>
    <s v="SHET"/>
    <x v="7"/>
    <s v="600 Thread Count|600 Thread Count|600 Thread Count"/>
    <s v="SHEET/SHEET SET"/>
    <s v="MP20-8001"/>
    <s v="Navy"/>
    <s v="Cal King"/>
    <s v="B"/>
    <n v="83"/>
    <n v="5962.56"/>
    <n v="2.7316780502944889E-5"/>
    <n v="0.98300834349048249"/>
    <n v="5124"/>
    <s v="Top 95-100"/>
    <s v="B-"/>
    <x v="3"/>
  </r>
  <r>
    <s v="ADUL"/>
    <x v="7"/>
    <s v="Brielle|Joyce|Elsie"/>
    <s v="DUVET&amp;DUVET SET"/>
    <s v="MP12-8370"/>
    <s v="Blue"/>
    <s v="King/Cal K"/>
    <s v="TBD"/>
    <n v="144"/>
    <n v="5962.07"/>
    <n v="2.7314535624495623E-5"/>
    <n v="0.98303565802610704"/>
    <n v="5125"/>
    <s v="Top 95-100"/>
    <s v="B-"/>
    <x v="3"/>
  </r>
  <r>
    <s v="SHET"/>
    <x v="10"/>
    <s v="Cotton 144TC|Cotton 144TC|Cotton 144TC"/>
    <s v="SHEET/SHEET SET"/>
    <s v="CS20-1719"/>
    <s v="Cream"/>
    <s v="Twin XL"/>
    <s v="ARB"/>
    <n v="357"/>
    <n v="5961.9"/>
    <n v="2.7313756789115266E-5"/>
    <n v="0.98306297178289614"/>
    <n v="5126"/>
    <s v="Top 95-100"/>
    <s v="B-"/>
    <x v="3"/>
  </r>
  <r>
    <s v="BLK"/>
    <x v="15"/>
    <s v="Microfleece|Microfleece|Microfleece"/>
    <s v="BLANKET"/>
    <s v="TN51-0545"/>
    <s v="Taupe"/>
    <s v="Twin"/>
    <s v="B"/>
    <n v="488"/>
    <n v="5959.58"/>
    <n v="2.730312797686569E-5"/>
    <n v="0.98309027491087297"/>
    <n v="5127"/>
    <s v="Top 95-100"/>
    <s v="B-"/>
    <x v="3"/>
  </r>
  <r>
    <s v="ADUL"/>
    <x v="7"/>
    <s v="Yosemite|Sequoia|Reyes"/>
    <s v="COVERLET&amp;BEDSPR"/>
    <s v="MP13-2582"/>
    <s v="Multi"/>
    <s v="Twin/Twin "/>
    <s v="B"/>
    <n v="116"/>
    <n v="5957.09"/>
    <n v="2.7291720329235757E-5"/>
    <n v="0.9831175666312022"/>
    <n v="5128"/>
    <s v="Top 95-100"/>
    <s v="B-"/>
    <x v="3"/>
  </r>
  <r>
    <s v="APL"/>
    <x v="1"/>
    <s v="II000133"/>
    <s v="ROBE"/>
    <s v="LAF04-0022"/>
    <s v="Rose"/>
    <s v="L/XL"/>
    <s v="B"/>
    <n v="316"/>
    <n v="5949.89"/>
    <n v="2.7258734360185352E-5"/>
    <n v="0.98314482536556236"/>
    <n v="5129"/>
    <s v="Top 95-100"/>
    <s v="B-"/>
    <x v="3"/>
  </r>
  <r>
    <s v="ADUL"/>
    <x v="3"/>
    <s v="Mina|Hanna|Aera"/>
    <s v="QUILT"/>
    <s v="AM14-0367"/>
    <s v="Gray"/>
    <s v="King/Cal K"/>
    <s v="TBD"/>
    <n v="181"/>
    <n v="5913.8"/>
    <n v="2.7093392190320177E-5"/>
    <n v="0.98317191875775267"/>
    <n v="5130"/>
    <s v="Top 95-100"/>
    <s v="B-"/>
    <x v="3"/>
  </r>
  <r>
    <s v="SHET"/>
    <x v="10"/>
    <s v="Cotton Flannel 135GSM|Cotton Flannel 135GSM|Cotton Flannel 135GSM"/>
    <s v="SHEET/SHEET SET"/>
    <s v="CS20-1399"/>
    <s v="Novalty Black Dog"/>
    <s v="Twin XL"/>
    <s v="ARB-"/>
    <n v="286"/>
    <n v="5909.12"/>
    <n v="2.7071951310437409E-5"/>
    <n v="0.98319899070906314"/>
    <n v="5131"/>
    <s v="Top 95-100"/>
    <s v="B-"/>
    <x v="3"/>
  </r>
  <r>
    <s v="WIN"/>
    <x v="7"/>
    <s v="Emilia|Natalie|Lillian"/>
    <s v="VALANCE"/>
    <s v="MP41-4456"/>
    <s v="Bronze"/>
    <s v="50x26&quot;"/>
    <s v="B"/>
    <n v="416"/>
    <n v="5902.67"/>
    <n v="2.7042401379829753E-5"/>
    <n v="0.98322603311044299"/>
    <n v="5132"/>
    <s v="Top 95-100"/>
    <s v="B-"/>
    <x v="3"/>
  </r>
  <r>
    <s v="SHET"/>
    <x v="13"/>
    <s v="Microfiber|Microfiber|Microfiber"/>
    <s v="SHEET/SHEET SET"/>
    <s v="ID20-1076"/>
    <s v="Charcoal"/>
    <s v="Full"/>
    <s v="B"/>
    <n v="429"/>
    <n v="5900.46"/>
    <n v="2.7032276519885116E-5"/>
    <n v="0.98325306538696289"/>
    <n v="5133"/>
    <s v="Top 95-100"/>
    <s v="B-"/>
    <x v="3"/>
  </r>
  <r>
    <s v="ADUL"/>
    <x v="10"/>
    <s v="Gloria|Gloria|Gloria"/>
    <s v="QUILT"/>
    <s v="CS14-1793"/>
    <s v="Green"/>
    <s v="Twin/Twin "/>
    <s v="ART"/>
    <n v="339"/>
    <n v="5895.21"/>
    <n v="2.7008224250785858E-5"/>
    <n v="0.98328007361121372"/>
    <n v="5134"/>
    <s v="Top 95-100"/>
    <s v="B-"/>
    <x v="3"/>
  </r>
  <r>
    <s v="LGT"/>
    <x v="1"/>
    <s v="Lumivive|Lumivive|Lumivive"/>
    <s v="LGT-TABLE LAMPS"/>
    <s v="5DS153-0050"/>
    <s v="Gold"/>
    <s v="See below"/>
    <s v="B"/>
    <n v="156"/>
    <n v="5894.75"/>
    <n v="2.7006116813874304E-5"/>
    <n v="0.98330707972802756"/>
    <n v="5135"/>
    <s v="Top 95-100"/>
    <s v="B-"/>
    <x v="3"/>
  </r>
  <r>
    <s v="SHET"/>
    <x v="10"/>
    <s v="Cotton Flannel 135GSM|Cotton Flannel 135GSM|Cotton Flannel 135GSM"/>
    <s v="SHEET/SHEET SET"/>
    <s v="CS20-1601"/>
    <s v="Scottish Plaid Blue"/>
    <s v="Full"/>
    <s v="ARB"/>
    <n v="240"/>
    <n v="5885.93"/>
    <n v="2.6965709001787554E-5"/>
    <n v="0.98333404543702929"/>
    <n v="5136"/>
    <s v="Top 95-100"/>
    <s v="B-"/>
    <x v="3"/>
  </r>
  <r>
    <s v="SHET"/>
    <x v="7"/>
    <s v="3M Microcell|3M Microcell|3M Microcell"/>
    <s v="SHEET/SHEET SET"/>
    <s v="MP20-4390"/>
    <s v="Blush"/>
    <s v="Full"/>
    <s v="B"/>
    <n v="337"/>
    <n v="5880.73"/>
    <n v="2.6941885801917814E-5"/>
    <n v="0.98336098732283117"/>
    <n v="5137"/>
    <s v="Top 95-100"/>
    <s v="B-"/>
    <x v="3"/>
  </r>
  <r>
    <s v="SHET"/>
    <x v="10"/>
    <s v="Cotton Flannel 135GSM|Cotton Flannel 135GSM|Cotton Flannel 135GSM"/>
    <s v="SHEET/SHEET SET"/>
    <s v="CS20-0340"/>
    <s v="Geo Aqua"/>
    <s v="Full"/>
    <s v="ARB"/>
    <n v="274"/>
    <n v="5880.04"/>
    <n v="2.6938724646550483E-5"/>
    <n v="0.98338792604747771"/>
    <n v="5138"/>
    <s v="Top 95-100"/>
    <s v="B-"/>
    <x v="3"/>
  </r>
  <r>
    <s v="YOUT"/>
    <x v="13"/>
    <s v="Mira|Gemma|Arabella"/>
    <s v="COMFORTER (SET)"/>
    <s v="ID10-2271"/>
    <s v="Lavender"/>
    <s v="King/Cal K"/>
    <s v="B"/>
    <n v="109"/>
    <n v="5877.29"/>
    <n v="2.6926125838927064E-5"/>
    <n v="0.98341485217331659"/>
    <n v="5139"/>
    <s v="Top 95-100"/>
    <s v="B-"/>
    <x v="3"/>
  </r>
  <r>
    <s v="ADUL"/>
    <x v="10"/>
    <s v="Gloria"/>
    <s v="COMFORTER (SET)"/>
    <s v="CS10-1306"/>
    <s v="Coral"/>
    <s v="Twin"/>
    <s v="ARB"/>
    <n v="253"/>
    <n v="5869.85"/>
    <n v="2.6892040337574978E-5"/>
    <n v="0.98344174421365416"/>
    <n v="5140"/>
    <s v="Top 95-100"/>
    <s v="B-"/>
    <x v="3"/>
  </r>
  <r>
    <s v="ADUL"/>
    <x v="3"/>
    <s v="Miro|Ayko|Marty"/>
    <s v="COMFORTER (SET)"/>
    <s v="AM10-0176"/>
    <s v="Blue"/>
    <s v="Twin/Twin "/>
    <s v="TBD"/>
    <n v="276"/>
    <n v="5869.09"/>
    <n v="2.6888558485286321E-5"/>
    <n v="0.98346863277213947"/>
    <n v="5141"/>
    <s v="Top 95-100"/>
    <s v="B-"/>
    <x v="3"/>
  </r>
  <r>
    <s v="SHET"/>
    <x v="15"/>
    <s v="Cozy Cotton Flannel|Cozy Cotton Flannel|Cozy Cotton Flannel"/>
    <s v="SHEET/SHEET SET"/>
    <s v="TN20-0564"/>
    <s v="White Village Print"/>
    <s v="Twin XL"/>
    <s v="B"/>
    <n v="316"/>
    <n v="5868.08"/>
    <n v="2.6883931286850083E-5"/>
    <n v="0.98349551670342628"/>
    <n v="5142"/>
    <s v="Top 95-100"/>
    <s v="B-"/>
    <x v="3"/>
  </r>
  <r>
    <s v="ADUL"/>
    <x v="7"/>
    <s v="Ridge|Pioneer|Warren"/>
    <s v="DUVET&amp;DUVET SET"/>
    <s v="MP12-4672"/>
    <s v="Red"/>
    <s v="Full/Queen"/>
    <s v="B"/>
    <n v="110"/>
    <n v="5866.37"/>
    <n v="2.6876097119200609E-5"/>
    <n v="0.98352239280054543"/>
    <n v="5143"/>
    <s v="Top 95-100"/>
    <s v="B-"/>
    <x v="3"/>
  </r>
  <r>
    <s v="SHET"/>
    <x v="15"/>
    <s v="Micro Fleece|Micro Fleece|Micro Fleece"/>
    <s v="SHEET/SHEET SET"/>
    <s v="SHET20-535"/>
    <s v="Red"/>
    <s v="Full"/>
    <s v="B"/>
    <n v="210"/>
    <n v="5864.89"/>
    <n v="2.6869316670006918E-5"/>
    <n v="0.98354926211721538"/>
    <n v="5144"/>
    <s v="Top 95-100"/>
    <s v="B-"/>
    <x v="3"/>
  </r>
  <r>
    <s v="WIN"/>
    <x v="7"/>
    <s v="Eden|Laya|Zoe"/>
    <s v="WINDOW PANEL"/>
    <s v="MP40-3778"/>
    <s v="Ivory"/>
    <s v="50x95&quot;"/>
    <s v="B"/>
    <n v="330"/>
    <n v="5864.09"/>
    <n v="2.6865651562334649E-5"/>
    <n v="0.98357612776877767"/>
    <n v="5145"/>
    <s v="Top 95-100"/>
    <s v="B-"/>
    <x v="3"/>
  </r>
  <r>
    <s v="BLK"/>
    <x v="29"/>
    <s v="Embossed Microfiber|Embossed Microfiber|Embossed Microfiber"/>
    <s v="ELEC MATT PAD"/>
    <s v="SI55-0060"/>
    <s v="White"/>
    <s v="Full"/>
    <s v="TBD"/>
    <n v="126"/>
    <n v="5863.32"/>
    <n v="2.686212389620009E-5"/>
    <n v="0.98360298989267392"/>
    <n v="5146"/>
    <s v="Top 95-100"/>
    <s v="B-"/>
    <x v="3"/>
  </r>
  <r>
    <s v="SHET"/>
    <x v="10"/>
    <s v="Microfiber Coolmax|Microfiber Coolmax|Microfiber Coolmax"/>
    <s v="SHEET/SHEET SET"/>
    <s v="CS20-1349"/>
    <s v="Blue"/>
    <s v="Twin XL"/>
    <s v="ARB"/>
    <n v="380"/>
    <n v="5857.64"/>
    <n v="2.6836101631726992E-5"/>
    <n v="0.9836298259943056"/>
    <n v="5147"/>
    <s v="Top 95-100"/>
    <s v="B-"/>
    <x v="3"/>
  </r>
  <r>
    <s v="WIN"/>
    <x v="7"/>
    <s v="Ceres|Elowen|Persis"/>
    <s v="WINDOW PANEL"/>
    <s v="MP40-6349"/>
    <s v="Light Grey"/>
    <s v="2-PK 50x84"/>
    <s v="B"/>
    <n v="345"/>
    <n v="5854.4"/>
    <n v="2.6821257945654304E-5"/>
    <n v="0.98365664725225122"/>
    <n v="5148"/>
    <s v="Top 95-100"/>
    <s v="B-"/>
    <x v="3"/>
  </r>
  <r>
    <s v="BATH"/>
    <x v="7"/>
    <s v="Spa Waffle|Spa Waffle|Spa Waffle"/>
    <s v="SHOWER CURTAIN"/>
    <s v="MP70-8549"/>
    <s v="Taupe"/>
    <s v="36x72''"/>
    <s v="A++"/>
    <n v="582"/>
    <n v="5854.25"/>
    <n v="2.6820570737965756E-5"/>
    <n v="0.98368346782298921"/>
    <n v="5149"/>
    <s v="Top 95-100"/>
    <s v="B-"/>
    <x v="3"/>
  </r>
  <r>
    <s v="YOUT"/>
    <x v="13"/>
    <s v="Felicia|Isabel|Alyssa"/>
    <s v="DUVET&amp;DUVET SET"/>
    <s v="ID12-1782"/>
    <s v="Blush"/>
    <s v="Twin/Twin "/>
    <s v="A"/>
    <n v="199"/>
    <n v="5850.99"/>
    <n v="2.6805635424201265E-5"/>
    <n v="0.98371027345841344"/>
    <n v="5150"/>
    <s v="Top 95-100"/>
    <s v="B-"/>
    <x v="3"/>
  </r>
  <r>
    <s v="BLK"/>
    <x v="15"/>
    <s v="Microfleece|Microfleece|Microfleece"/>
    <s v="BLANKET"/>
    <s v="TN51-0542"/>
    <s v="Ivory"/>
    <s v="Twin"/>
    <s v="B"/>
    <n v="480"/>
    <n v="5849.3"/>
    <n v="2.67978928842436E-5"/>
    <n v="0.98373707135129773"/>
    <n v="5151"/>
    <s v="Top 95-100"/>
    <s v="B-"/>
    <x v="3"/>
  </r>
  <r>
    <s v="LGT"/>
    <x v="16"/>
    <s v="Neonova|Neonova|Neonova"/>
    <s v="LGT-TABLE LAMPS"/>
    <s v="5DS153-0051"/>
    <s v="Pink"/>
    <s v="See below"/>
    <s v="B"/>
    <n v="148"/>
    <n v="5848.71"/>
    <n v="2.6795189867335304E-5"/>
    <n v="0.9837638665411651"/>
    <n v="5152"/>
    <s v="Top 95-100"/>
    <s v="B-"/>
    <x v="3"/>
  </r>
  <r>
    <s v="WIN"/>
    <x v="7"/>
    <s v="Harper|Kaylee|Avery"/>
    <s v="WINDOW PANEL"/>
    <s v="MP40-4526"/>
    <s v="Cream"/>
    <s v="42x95&quot;"/>
    <s v="B+"/>
    <n v="241"/>
    <n v="5846.75"/>
    <n v="2.6786210353538249E-5"/>
    <n v="0.98379065275151867"/>
    <n v="5153"/>
    <s v="Top 95-100"/>
    <s v="B-"/>
    <x v="3"/>
  </r>
  <r>
    <s v="WIN"/>
    <x v="7"/>
    <s v="Andora|Eliza|Aden"/>
    <s v="WINDOW PANEL"/>
    <s v="MP40-1782"/>
    <s v="Navy"/>
    <s v="50x95&quot;"/>
    <s v="B"/>
    <n v="233"/>
    <n v="5845.6"/>
    <n v="2.6780941761259364E-5"/>
    <n v="0.9838174336932799"/>
    <n v="5154"/>
    <s v="Top 95-100"/>
    <s v="B-"/>
    <x v="3"/>
  </r>
  <r>
    <s v="ADUL"/>
    <x v="10"/>
    <s v="Gloria"/>
    <s v="COMFORTER (SET)"/>
    <s v="CS10-1307"/>
    <s v="Coral"/>
    <s v="Twin XL"/>
    <s v="ARB"/>
    <n v="188"/>
    <n v="5840.44"/>
    <n v="2.6757301816773235E-5"/>
    <n v="0.98384419099509668"/>
    <n v="5155"/>
    <s v="Top 95-100"/>
    <s v="B-"/>
    <x v="3"/>
  </r>
  <r>
    <s v="SHET"/>
    <x v="15"/>
    <s v="Micro Fleece|Micro Fleece|Micro Fleece"/>
    <s v="SHEET/SHEET SET"/>
    <s v="TN20-0594"/>
    <s v="Aqua"/>
    <s v="Cal King"/>
    <s v="B"/>
    <n v="164"/>
    <n v="5825.47"/>
    <n v="2.6688718489455932E-5"/>
    <n v="0.98387087971358611"/>
    <n v="5156"/>
    <s v="Top 95-100"/>
    <s v="B-"/>
    <x v="3"/>
  </r>
  <r>
    <s v="BLK"/>
    <x v="5"/>
    <s v="Ribbed Plush|Ribbed Plush|Ribbed Plush"/>
    <s v="ELECT BLANKET"/>
    <s v="ST54-0312"/>
    <s v="Chestnut Brown"/>
    <s v="Queen"/>
    <s v="ARB"/>
    <n v="74"/>
    <n v="5809"/>
    <n v="2.6613263085253121E-5"/>
    <n v="0.9838974929766714"/>
    <n v="5157"/>
    <s v="Top 95-100"/>
    <s v="B-"/>
    <x v="3"/>
  </r>
  <r>
    <s v="YOUT"/>
    <x v="25"/>
    <s v="Brooklyn|Maize|Kay"/>
    <s v="COMFORTER (SET)"/>
    <s v="UH10-2496"/>
    <s v="Rust"/>
    <s v="King/Cal K"/>
    <s v="B"/>
    <n v="67"/>
    <n v="5800.8"/>
    <n v="2.6575695731612379E-5"/>
    <n v="0.98392406867240301"/>
    <n v="5158"/>
    <s v="Top 95-100"/>
    <s v="B-"/>
    <x v="3"/>
  </r>
  <r>
    <s v="SHET"/>
    <x v="10"/>
    <s v="Cotton 144TC|Cotton 144TC|Cotton 144TC"/>
    <s v="SHEET/SHEET SET"/>
    <s v="CS20-1592"/>
    <s v="Diamond Sliver"/>
    <s v="Twin XL"/>
    <s v="ARB"/>
    <n v="366"/>
    <n v="5793.78"/>
    <n v="2.6543534411788229E-5"/>
    <n v="0.98395061220681479"/>
    <n v="5159"/>
    <s v="Top 95-100"/>
    <s v="B-"/>
    <x v="3"/>
  </r>
  <r>
    <s v="SHET"/>
    <x v="10"/>
    <s v="Cotton Flannel 135GSM|Cotton Flannel 135GSM|Cotton Flannel 135GSM"/>
    <s v="SHEET/SHEET SET"/>
    <s v="CS20-0392"/>
    <s v="Solid Tan"/>
    <s v="King"/>
    <s v="ARB"/>
    <n v="219"/>
    <n v="5792.55"/>
    <n v="2.653789930874212E-5"/>
    <n v="0.98397715010612352"/>
    <n v="5160"/>
    <s v="Top 95-100"/>
    <s v="B-"/>
    <x v="3"/>
  </r>
  <r>
    <s v="SHET"/>
    <x v="9"/>
    <s v="1500TC Solid Cooling Sheet Set"/>
    <s v="SHEET/SHEET SET"/>
    <s v="BR20-4655"/>
    <s v="Charcoal"/>
    <s v="Cal King"/>
    <s v="EXT"/>
    <n v="181"/>
    <n v="5788.38"/>
    <n v="2.6518794935000424E-5"/>
    <n v="0.9840036689010585"/>
    <n v="5161"/>
    <s v="Top 95-100"/>
    <s v="B-"/>
    <x v="3"/>
  </r>
  <r>
    <s v="WIN"/>
    <x v="7"/>
    <s v="Anna|Joycelyn|Ariana"/>
    <s v="WINDOW PANEL"/>
    <s v="MP40-3624"/>
    <s v="White"/>
    <s v="50x63&quot;"/>
    <s v="B+"/>
    <n v="374"/>
    <n v="5786.78"/>
    <n v="2.6511464719655885E-5"/>
    <n v="0.98403018036577816"/>
    <n v="5162"/>
    <s v="Top 95-100"/>
    <s v="B-"/>
    <x v="3"/>
  </r>
  <r>
    <s v="LGT"/>
    <x v="1"/>
    <s v="Holloway|Holloway|Holloway"/>
    <s v="LGT-TABLE LAMPS"/>
    <s v="MPS153-0086"/>
    <s v="White/Gold"/>
    <s v="See below"/>
    <s v="B-"/>
    <n v="79"/>
    <n v="5779.97"/>
    <n v="2.6480265490595712E-5"/>
    <n v="0.98405666063126873"/>
    <n v="5163"/>
    <s v="Top 95-100"/>
    <s v="B-"/>
    <x v="3"/>
  </r>
  <r>
    <s v="BLK"/>
    <x v="5"/>
    <s v="Corded Plush|Corded Plush|Corded Plush"/>
    <s v="ELECT BLANKET"/>
    <s v="ST54-0294"/>
    <s v="Brown"/>
    <s v="Twin"/>
    <s v="B"/>
    <n v="112"/>
    <n v="5774.75"/>
    <n v="2.6456350663034165E-5"/>
    <n v="0.98408311698193174"/>
    <n v="5164"/>
    <s v="Top 95-100"/>
    <s v="B-"/>
    <x v="3"/>
  </r>
  <r>
    <s v="WIN"/>
    <x v="7"/>
    <s v="Irina|Iris|Clarissa"/>
    <s v="WINDOW PANEL"/>
    <s v="MP40-1064"/>
    <s v="White"/>
    <s v="50x84&quot;"/>
    <s v="B"/>
    <n v="458"/>
    <n v="5771.47"/>
    <n v="2.6441323721577867E-5"/>
    <n v="0.98410955830565328"/>
    <n v="5165"/>
    <s v="Top 95-100"/>
    <s v="B-"/>
    <x v="3"/>
  </r>
  <r>
    <s v="YOUT"/>
    <x v="25"/>
    <s v="Adrian|Blaire|Maren"/>
    <s v="COMFORTER (SET)"/>
    <s v="UH10-2527"/>
    <s v="Gray"/>
    <s v="Full/Queen"/>
    <s v="TBD"/>
    <n v="125"/>
    <n v="5768.83"/>
    <n v="2.6429228866259383E-5"/>
    <n v="0.98413598753451959"/>
    <n v="5166"/>
    <s v="Top 95-100"/>
    <s v="B-"/>
    <x v="3"/>
  </r>
  <r>
    <s v="ADUL"/>
    <x v="3"/>
    <s v="Camden|Reese|Leighton"/>
    <s v="COMFORTER (SET)"/>
    <s v="AM10-0100"/>
    <s v="Gray"/>
    <s v="King"/>
    <s v="A"/>
    <n v="141"/>
    <n v="5767.59"/>
    <n v="2.6423547949367369E-5"/>
    <n v="0.98416241108246894"/>
    <n v="5167"/>
    <s v="Top 95-100"/>
    <s v="B-"/>
    <x v="3"/>
  </r>
  <r>
    <s v="ADUL"/>
    <x v="6"/>
    <s v="Jaxon|Deacon|Ryder"/>
    <s v="COMFORTER (SET)"/>
    <s v="MPE10-1072"/>
    <s v="Green/Grey"/>
    <s v="Cal King"/>
    <s v="TBD"/>
    <n v="121"/>
    <n v="5762.16"/>
    <n v="2.6398671031041853E-5"/>
    <n v="0.98418880975349998"/>
    <n v="5168"/>
    <s v="Top 95-100"/>
    <s v="B-"/>
    <x v="3"/>
  </r>
  <r>
    <s v="BATH"/>
    <x v="2"/>
    <s v="Splendor|Splendor|Splendor"/>
    <s v="BATH RUG"/>
    <s v="MPS72-554"/>
    <s v="White"/>
    <s v="20x30&quot;"/>
    <s v="A++"/>
    <n v="341"/>
    <n v="5762.1"/>
    <n v="2.6398396147966434E-5"/>
    <n v="0.98421520814964791"/>
    <n v="5169"/>
    <s v="Top 95-100"/>
    <s v="B-"/>
    <x v="3"/>
  </r>
  <r>
    <s v="SHET"/>
    <x v="7"/>
    <s v="3M Microcell|3M Microcell|3M Microcell"/>
    <s v="SHEET/SHEET SET"/>
    <s v="MP20-2445"/>
    <s v="White"/>
    <s v="Twin XL"/>
    <s v="B"/>
    <n v="358"/>
    <n v="5759.84"/>
    <n v="2.6388042218792277E-5"/>
    <n v="0.98424159619186669"/>
    <n v="5170"/>
    <s v="Top 95-100"/>
    <s v="B-"/>
    <x v="3"/>
  </r>
  <r>
    <s v="SHET"/>
    <x v="15"/>
    <s v="Micro Fleece|Micro Fleece|Micro Fleece"/>
    <s v="SHEET/SHEET SET"/>
    <s v="SHET20-744"/>
    <s v="Green"/>
    <s v="Cal King"/>
    <s v="B"/>
    <n v="166"/>
    <n v="5755.38"/>
    <n v="2.6367609243519387E-5"/>
    <n v="0.98426796380111026"/>
    <n v="5171"/>
    <s v="Top 95-100"/>
    <s v="B-"/>
    <x v="3"/>
  </r>
  <r>
    <s v="SHET"/>
    <x v="15"/>
    <s v="Micro Fleece|Micro Fleece|Micro Fleece"/>
    <s v="SHEET/SHEET SET"/>
    <s v="SHET20-534"/>
    <s v="Red"/>
    <s v="Twin"/>
    <s v="B"/>
    <n v="242"/>
    <n v="5746.36"/>
    <n v="2.6326285154514566E-5"/>
    <n v="0.98429429008626479"/>
    <n v="5172"/>
    <s v="Top 95-100"/>
    <s v="B-"/>
    <x v="3"/>
  </r>
  <r>
    <s v="ADUL"/>
    <x v="3"/>
    <s v="Porter|Evans|Walker"/>
    <s v="DUVET&amp;DUVET SET"/>
    <s v="AM12-0146"/>
    <s v="Sage"/>
    <s v="Twin/Twin "/>
    <s v="A++"/>
    <n v="339"/>
    <n v="5744.62"/>
    <n v="2.6318313545327385E-5"/>
    <n v="0.98432060839981017"/>
    <n v="5173"/>
    <s v="Top 95-100"/>
    <s v="B-"/>
    <x v="3"/>
  </r>
  <r>
    <s v="SHET"/>
    <x v="15"/>
    <s v="Soloft Plush|Soloft Plush|Soloft Plush"/>
    <s v="SHEET/SHEET SET"/>
    <s v="BL20-0457"/>
    <s v="Green"/>
    <s v="Twin"/>
    <s v="B"/>
    <n v="256"/>
    <n v="5744.41"/>
    <n v="2.6317351454563415E-5"/>
    <n v="0.9843469257512647"/>
    <n v="5174"/>
    <s v="Top 95-100"/>
    <s v="B-"/>
    <x v="3"/>
  </r>
  <r>
    <s v="SHET"/>
    <x v="7"/>
    <s v="1500 Thread Count|1500 Thread Count|1500 Thread Count"/>
    <s v="SHEET/SHEET SET"/>
    <s v="MP20-8505"/>
    <s v="Black"/>
    <s v="Cal King"/>
    <s v="B"/>
    <n v="112"/>
    <n v="5740.59"/>
    <n v="2.6299850565428338E-5"/>
    <n v="0.98437322560183016"/>
    <n v="5175"/>
    <s v="Top 95-100"/>
    <s v="B-"/>
    <x v="3"/>
  </r>
  <r>
    <s v="WIN"/>
    <x v="13"/>
    <s v="Azza|Charvi|Diah"/>
    <s v="CUSHION/POUF"/>
    <s v="ID31-2467"/>
    <s v="Blush"/>
    <s v="24x24&quot;"/>
    <s v="TBD"/>
    <n v="221"/>
    <n v="5732.38"/>
    <n v="2.6262237397941691E-5"/>
    <n v="0.98439948783922815"/>
    <n v="5176"/>
    <s v="Top 95-100"/>
    <s v="B-"/>
    <x v="3"/>
  </r>
  <r>
    <s v="SHET"/>
    <x v="10"/>
    <s v="Cotton 144TC|Cotton 144TC|Cotton 144TC"/>
    <s v="SHEET/SHEET SET"/>
    <s v="CS20-1574"/>
    <s v="Tabitha Purple"/>
    <s v="Twin XL"/>
    <s v="ARB-"/>
    <n v="362"/>
    <n v="5730.46"/>
    <n v="2.6253441139528248E-5"/>
    <n v="0.98442574128036764"/>
    <n v="5177"/>
    <s v="Top 95-100"/>
    <s v="B-"/>
    <x v="3"/>
  </r>
  <r>
    <s v="SHET"/>
    <x v="15"/>
    <s v="Micro Fleece|Micro Fleece|Micro Fleece"/>
    <s v="SHEET/SHEET SET"/>
    <s v="SHET20-530"/>
    <s v="Brown"/>
    <s v="Twin"/>
    <s v="B"/>
    <n v="245"/>
    <n v="5726.28"/>
    <n v="2.6234290951940651E-5"/>
    <n v="0.98445197557131958"/>
    <n v="5178"/>
    <s v="Top 95-100"/>
    <s v="B-"/>
    <x v="3"/>
  </r>
  <r>
    <s v="BLK"/>
    <x v="15"/>
    <s v="Microfleece|Microfleece|Microfleece"/>
    <s v="BLANKET"/>
    <s v="TN51-0554"/>
    <s v="Blue"/>
    <s v="Twin"/>
    <s v="B"/>
    <n v="468"/>
    <n v="5724.09"/>
    <n v="2.622425771968782E-5"/>
    <n v="0.98447819982903928"/>
    <n v="5179"/>
    <s v="Top 95-100"/>
    <s v="B-"/>
    <x v="3"/>
  </r>
  <r>
    <s v="WIN"/>
    <x v="7"/>
    <s v="Harper|Kaylee|Avery"/>
    <s v="WINDOW PANEL"/>
    <s v="MP40-4502"/>
    <s v="Taupe"/>
    <s v="42x95&quot;"/>
    <s v="B"/>
    <n v="230"/>
    <n v="5715.95"/>
    <n v="2.6186965249122496E-5"/>
    <n v="0.98450438679428842"/>
    <n v="5180"/>
    <s v="Top 95-100"/>
    <s v="B-"/>
    <x v="3"/>
  </r>
  <r>
    <s v="SHET"/>
    <x v="10"/>
    <s v="Cotton Flannel 135GSM|Cotton Flannel 135GSM|Cotton Flannel 135GSM"/>
    <s v="SHEET/SHEET SET"/>
    <s v="CS20-0370"/>
    <s v="Snowflakes Grey"/>
    <s v="Full"/>
    <s v="ARB"/>
    <n v="270"/>
    <n v="5713.2"/>
    <n v="2.6174366441499073E-5"/>
    <n v="0.9845305611607299"/>
    <n v="5181"/>
    <s v="Top 95-100"/>
    <s v="B-"/>
    <x v="3"/>
  </r>
  <r>
    <s v="WIN"/>
    <x v="26"/>
    <s v="Maya|Arlie|Rune"/>
    <s v="WINDOW PANEL"/>
    <s v="SS40-0028"/>
    <s v="Grey"/>
    <s v="50x84&quot;"/>
    <s v="B"/>
    <n v="341"/>
    <n v="5710.36"/>
    <n v="2.6161355309262524E-5"/>
    <n v="0.98455672251603921"/>
    <n v="5182"/>
    <s v="Top 95-100"/>
    <s v="B-"/>
    <x v="3"/>
  </r>
  <r>
    <s v="ADUL"/>
    <x v="7"/>
    <s v="Serene|Belle|Monroe"/>
    <s v="WINDOW PANEL"/>
    <s v="MP40-4209"/>
    <s v="Navy"/>
    <s v="50x84&quot;"/>
    <s v="B-"/>
    <n v="324"/>
    <n v="5705.32"/>
    <n v="2.6138265130927239E-5"/>
    <n v="0.98458286078117019"/>
    <n v="5183"/>
    <s v="Top 95-100"/>
    <s v="B-"/>
    <x v="3"/>
  </r>
  <r>
    <s v="YOUT"/>
    <x v="25"/>
    <s v="Dune|Toren|Ryland"/>
    <s v="COVERLET&amp;BEDSPR"/>
    <s v="UH13-2525"/>
    <s v="Natural"/>
    <s v="Full/Queen"/>
    <s v="TBD"/>
    <n v="153"/>
    <n v="5704.76"/>
    <n v="2.6135699555556654E-5"/>
    <n v="0.98460899648072575"/>
    <n v="5184"/>
    <s v="Top 95-100"/>
    <s v="B-"/>
    <x v="3"/>
  </r>
  <r>
    <s v="SHET"/>
    <x v="15"/>
    <s v="Micro Fleece|Micro Fleece|Micro Fleece"/>
    <s v="SHEET/SHEET SET"/>
    <s v="SHET20-740"/>
    <s v="Red"/>
    <s v="Cal King"/>
    <s v="B"/>
    <n v="165"/>
    <n v="5692.02"/>
    <n v="2.6077332715875793E-5"/>
    <n v="0.98463507381344162"/>
    <n v="5185"/>
    <s v="Top 95-100"/>
    <s v="B-"/>
    <x v="3"/>
  </r>
  <r>
    <s v="ADUL"/>
    <x v="3"/>
    <s v="Mina|Hanna|Aera"/>
    <s v="DUVET&amp;DUVET SET"/>
    <s v="AM12-0049"/>
    <s v="Neutral"/>
    <s v="Twin/Twin "/>
    <s v="A++"/>
    <n v="297"/>
    <n v="5691.3"/>
    <n v="2.6074034118970749E-5"/>
    <n v="0.98466114784756054"/>
    <n v="5186"/>
    <s v="Top 95-100"/>
    <s v="B-"/>
    <x v="3"/>
  </r>
  <r>
    <s v="ADUL"/>
    <x v="2"/>
    <s v="Prescott|Prescott|Prescott"/>
    <s v="COMFORTER (SET)"/>
    <s v="MPS10-601"/>
    <s v="Taupe"/>
    <s v="King"/>
    <s v="TBD"/>
    <n v="31"/>
    <n v="5688.89"/>
    <n v="2.6062992982108044E-5"/>
    <n v="0.98468721084054267"/>
    <n v="5187"/>
    <s v="Top 95-100"/>
    <s v="B-"/>
    <x v="3"/>
  </r>
  <r>
    <s v="ADUL"/>
    <x v="1"/>
    <s v="Alpine|Alpine|Alpine"/>
    <s v="DUVET&amp;DUVET SET"/>
    <s v="II12-783"/>
    <s v="Aqua"/>
    <s v="Full/Queen"/>
    <s v="B"/>
    <n v="115"/>
    <n v="5662.74"/>
    <n v="2.5943189775070796E-5"/>
    <n v="0.98471315403031778"/>
    <n v="5188"/>
    <s v="Top 95-100"/>
    <s v="B-"/>
    <x v="3"/>
  </r>
  <r>
    <s v="SHET"/>
    <x v="15"/>
    <s v="Micro Fleece|Micro Fleece|Micro Fleece"/>
    <s v="SHEET/SHEET SET"/>
    <s v="PC20-001"/>
    <s v="Khaki"/>
    <s v="Twin"/>
    <s v="B"/>
    <n v="237"/>
    <n v="5650.99"/>
    <n v="2.5889358506134365E-5"/>
    <n v="0.9847390433888239"/>
    <n v="5189"/>
    <s v="Top 95-100"/>
    <s v="B-"/>
    <x v="3"/>
  </r>
  <r>
    <s v="WIN"/>
    <x v="7"/>
    <s v="Saratoga|Westmont|Sereno"/>
    <s v="WINDOW PANEL"/>
    <s v="MP40-2395"/>
    <s v="Ivory/Grey"/>
    <s v="50x63&quot;"/>
    <s v="B"/>
    <n v="428"/>
    <n v="5643.61"/>
    <n v="2.5855547887857694E-5"/>
    <n v="0.98476489893671171"/>
    <n v="5190"/>
    <s v="Top 95-100"/>
    <s v="B-"/>
    <x v="3"/>
  </r>
  <r>
    <s v="SHET"/>
    <x v="10"/>
    <s v="Cotton 144TC|Cotton 144TC|Cotton 144TC"/>
    <s v="SHEET/SHEET SET"/>
    <s v="CS20-1653"/>
    <s v="Scales"/>
    <s v="Cal King"/>
    <s v="ARB"/>
    <n v="229"/>
    <n v="5632.2"/>
    <n v="2.5803274289681981E-5"/>
    <n v="0.9847907022110014"/>
    <n v="5191"/>
    <s v="Top 95-100"/>
    <s v="B-"/>
    <x v="3"/>
  </r>
  <r>
    <s v="SHET"/>
    <x v="10"/>
    <s v="Microfiber 75GSM|Microfiber 75GSM|Microfiber 75GSM"/>
    <s v="SHEET/SHEET SET"/>
    <s v="CS20-0119"/>
    <s v="Light Gray"/>
    <s v="Twin"/>
    <s v="ARB-"/>
    <n v="436"/>
    <n v="5628.76"/>
    <n v="2.5787514326691231E-5"/>
    <n v="0.98481648972532809"/>
    <n v="5192"/>
    <s v="Top 95-100"/>
    <s v="B-"/>
    <x v="3"/>
  </r>
  <r>
    <s v="LGT"/>
    <x v="16"/>
    <s v="Nicolo|Nicolo|Nicolo"/>
    <s v="LGT-TABLE LAMPS"/>
    <s v="5DS153-0037"/>
    <s v="Black"/>
    <s v="See below"/>
    <s v="B"/>
    <n v="187"/>
    <n v="5624.64"/>
    <n v="2.5768639022179052E-5"/>
    <n v="0.98484225836435024"/>
    <n v="5193"/>
    <s v="Top 95-100"/>
    <s v="B-"/>
    <x v="3"/>
  </r>
  <r>
    <s v="WIN"/>
    <x v="7"/>
    <s v="Saratoga|Westmont|Sereno"/>
    <s v="WINDOW PANEL"/>
    <s v="MP40-1283"/>
    <s v="Beige/Grey"/>
    <s v="50x95&quot;"/>
    <s v="B"/>
    <n v="271"/>
    <n v="5622.76"/>
    <n v="2.5760026019149225E-5"/>
    <n v="0.98486801839036942"/>
    <n v="5194"/>
    <s v="Top 95-100"/>
    <s v="B-"/>
    <x v="3"/>
  </r>
  <r>
    <s v="YOUT"/>
    <x v="13"/>
    <s v="Vinnie|Avery|Skylar"/>
    <s v="COMFORTER (SET)"/>
    <s v="ID10-1561"/>
    <s v="Aqua"/>
    <s v="Twin XL"/>
    <s v="B"/>
    <n v="159"/>
    <n v="5620.56"/>
    <n v="2.5749946973050489E-5"/>
    <n v="0.98489376833734243"/>
    <n v="5195"/>
    <s v="Top 95-100"/>
    <s v="B-"/>
    <x v="3"/>
  </r>
  <r>
    <s v="SHET"/>
    <x v="6"/>
    <s v="Satin|Satin|Satin"/>
    <s v="SHEET/SHEET SET"/>
    <s v="MPE20-1130"/>
    <s v="Blue"/>
    <s v="Twin"/>
    <s v="B"/>
    <n v="383"/>
    <n v="5603.47"/>
    <n v="2.5671651110401671E-5"/>
    <n v="0.98491943998845288"/>
    <n v="5196"/>
    <s v="Top 95-100"/>
    <s v="B-"/>
    <x v="3"/>
  </r>
  <r>
    <s v="YOUT"/>
    <x v="10"/>
    <s v="Phillips"/>
    <s v="COMFORTER (SET)"/>
    <s v="CS10-1075"/>
    <s v="Blush"/>
    <s v="Full/Queen"/>
    <s v="ARB"/>
    <n v="118"/>
    <n v="5601.46"/>
    <n v="2.5662442527375098E-5"/>
    <n v="0.98494510243098021"/>
    <n v="5197"/>
    <s v="Top 95-100"/>
    <s v="B-"/>
    <x v="3"/>
  </r>
  <r>
    <s v="WIN"/>
    <x v="7"/>
    <s v="Irina|Iris|Clarissa"/>
    <s v="WINDOW PANEL"/>
    <s v="MP40-4935"/>
    <s v="White"/>
    <s v="50x216&quot;"/>
    <s v="B"/>
    <n v="241"/>
    <n v="5600.93"/>
    <n v="2.566001439354222E-5"/>
    <n v="0.98497076244537374"/>
    <n v="5198"/>
    <s v="Top 95-100"/>
    <s v="B-"/>
    <x v="3"/>
  </r>
  <r>
    <s v="SHET"/>
    <x v="7"/>
    <s v="Peached Percale|Peached Percale|Peached Percale"/>
    <s v="SHEET/SHEET SET"/>
    <s v="MP20-5393"/>
    <s v="Purple"/>
    <s v="Twin"/>
    <s v="B"/>
    <n v="232"/>
    <n v="5599.67"/>
    <n v="2.56542418489584E-5"/>
    <n v="0.98499641668722271"/>
    <n v="5199"/>
    <s v="Top 95-100"/>
    <s v="B-"/>
    <x v="3"/>
  </r>
  <r>
    <s v="ADUL"/>
    <x v="3"/>
    <s v="Porter|Evans|Walker"/>
    <s v="DUVET&amp;DUVET SET"/>
    <s v="AM12-0426"/>
    <s v="White"/>
    <s v="Full"/>
    <s v="A++"/>
    <n v="262"/>
    <n v="5599.58"/>
    <n v="2.5653829524345267E-5"/>
    <n v="0.98502207051674706"/>
    <n v="5200"/>
    <s v="Top 95-100"/>
    <s v="B-"/>
    <x v="3"/>
  </r>
  <r>
    <s v="HHL"/>
    <x v="17"/>
    <s v="Morgan|Morgan|Morgan"/>
    <s v="COMFORTER (SET)"/>
    <s v="HH10-1864"/>
    <s v="White/Blue"/>
    <s v="Full"/>
    <s v="TBD"/>
    <n v="55"/>
    <n v="5597.43"/>
    <n v="2.5643979547476052E-5"/>
    <n v="0.98504771449629458"/>
    <n v="5201"/>
    <s v="Top 95-100"/>
    <s v="B-"/>
    <x v="3"/>
  </r>
  <r>
    <s v="ADUL"/>
    <x v="3"/>
    <s v="Porter|Evans|Walker"/>
    <s v="DUVET&amp;DUVET SET"/>
    <s v="AM12-0149"/>
    <s v="Blush"/>
    <s v="Twin/Twin "/>
    <s v="A++"/>
    <n v="325"/>
    <n v="5595.62"/>
    <n v="2.5635687241367544E-5"/>
    <n v="0.98507335018353592"/>
    <n v="5202"/>
    <s v="Top 95-100"/>
    <s v="B-"/>
    <x v="3"/>
  </r>
  <r>
    <s v="SHET"/>
    <x v="7"/>
    <s v="3M Microcell|3M Microcell|3M Microcell"/>
    <s v="SHEET/SHEET SET"/>
    <s v="MP20-4389"/>
    <s v="Blush"/>
    <s v="Twin XL"/>
    <s v="B"/>
    <n v="348"/>
    <n v="5594.01"/>
    <n v="2.5628311212177108E-5"/>
    <n v="0.98509897849474815"/>
    <n v="5203"/>
    <s v="Top 95-100"/>
    <s v="B-"/>
    <x v="3"/>
  </r>
  <r>
    <s v="ADUL"/>
    <x v="6"/>
    <s v="Saben|Barret|Seth"/>
    <s v="COVERLET&amp;BEDSPR"/>
    <s v="MPE13-804"/>
    <s v="Aqua"/>
    <s v="Twin"/>
    <s v="B"/>
    <n v="112"/>
    <n v="5591.16"/>
    <n v="2.5615254266094651E-5"/>
    <n v="0.98512459374901429"/>
    <n v="5204"/>
    <s v="Top 95-100"/>
    <s v="B-"/>
    <x v="3"/>
  </r>
  <r>
    <s v="BATH"/>
    <x v="2"/>
    <s v="Splendor|Splendor|Splendor"/>
    <s v="BATH RUG"/>
    <s v="MPS72-553"/>
    <s v="White"/>
    <s v="17x24&quot;"/>
    <s v="A++"/>
    <n v="406"/>
    <n v="5565.79"/>
    <n v="2.5499024539037866E-5"/>
    <n v="0.98515009277355337"/>
    <n v="5205"/>
    <s v="Top 95-100"/>
    <s v="B-"/>
    <x v="3"/>
  </r>
  <r>
    <s v="ADUL"/>
    <x v="7"/>
    <s v="Ibiza|Alba|Triana"/>
    <s v="DUVET&amp;DUVET SET"/>
    <s v="MP12-8339"/>
    <s v="Black/Ivory"/>
    <s v="Full/Queen"/>
    <s v="B"/>
    <n v="215"/>
    <n v="5547.24"/>
    <n v="2.5414039854887159E-5"/>
    <n v="0.98517550681340826"/>
    <n v="5206"/>
    <s v="Top 95-100"/>
    <s v="B-"/>
    <x v="3"/>
  </r>
  <r>
    <s v="SHET"/>
    <x v="6"/>
    <s v="Satin|Satin|Satin"/>
    <s v="SHEET/SHEET SET"/>
    <s v="MPE20-1155"/>
    <s v="Lilac"/>
    <s v="Cal King"/>
    <s v="B"/>
    <n v="219"/>
    <n v="5541.48"/>
    <n v="2.5387651079646833E-5"/>
    <n v="0.98520089446448789"/>
    <n v="5207"/>
    <s v="Top 95-100"/>
    <s v="B-"/>
    <x v="3"/>
  </r>
  <r>
    <s v="SHET"/>
    <x v="13"/>
    <s v="Microfiber|Microfiber|Microfiber"/>
    <s v="SHEET/SHEET SET"/>
    <s v="ID20-2216"/>
    <s v="Lavender"/>
    <s v="Queen"/>
    <s v="B"/>
    <n v="386"/>
    <n v="5538.65"/>
    <n v="2.5374685761256186E-5"/>
    <n v="0.98522626915024913"/>
    <n v="5208"/>
    <s v="Top 95-100"/>
    <s v="B-"/>
    <x v="3"/>
  </r>
  <r>
    <s v="WIN"/>
    <x v="13"/>
    <s v="Azza|Charvi|Diah"/>
    <s v="CUSHION/POUF"/>
    <s v="ID31-2468"/>
    <s v="Aqua"/>
    <s v="24x24&quot;"/>
    <s v="TBD"/>
    <n v="224"/>
    <n v="5536.1"/>
    <n v="2.5363003230550838E-5"/>
    <n v="0.98525163215347966"/>
    <n v="5209"/>
    <s v="Top 95-100"/>
    <s v="B-"/>
    <x v="3"/>
  </r>
  <r>
    <s v="BLK"/>
    <x v="5"/>
    <s v="Dream Soft Heated|Dream Soft Heated|Dream Soft Heated"/>
    <s v="ELECT BLANKET"/>
    <s v="ST54-3576"/>
    <s v="Navy"/>
    <s v="Full"/>
    <s v="TBD"/>
    <n v="104"/>
    <n v="5531.46"/>
    <n v="2.5341745606051682E-5"/>
    <n v="0.98527697389908575"/>
    <n v="5210"/>
    <s v="Top 95-100"/>
    <s v="B-"/>
    <x v="3"/>
  </r>
  <r>
    <s v="YOUT"/>
    <x v="10"/>
    <s v="Phillips"/>
    <s v="COMFORTER (SET)"/>
    <s v="CS10-1074"/>
    <s v="Blush"/>
    <s v="Twin/Twin "/>
    <s v="ARB"/>
    <n v="133"/>
    <n v="5524.82"/>
    <n v="2.5311325212371859E-5"/>
    <n v="0.98530228522429808"/>
    <n v="5211"/>
    <s v="Top 95-100"/>
    <s v="B-"/>
    <x v="3"/>
  </r>
  <r>
    <s v="SHET"/>
    <x v="15"/>
    <s v="Micro Fleece|Micro Fleece|Micro Fleece"/>
    <s v="SHEET/SHEET SET"/>
    <s v="TN20-0590"/>
    <s v="Aqua"/>
    <s v="Twin XL"/>
    <s v="B"/>
    <n v="214"/>
    <n v="5522.25"/>
    <n v="2.5299551053974701E-5"/>
    <n v="0.98532758477535209"/>
    <n v="5212"/>
    <s v="Top 95-100"/>
    <s v="B-"/>
    <x v="3"/>
  </r>
  <r>
    <s v="HHL"/>
    <x v="17"/>
    <s v="Coastline|Coastline|Coastline"/>
    <s v="COMFORTER (SET)"/>
    <s v="HH10-480"/>
    <s v="Aqua"/>
    <s v="Twin"/>
    <s v="B+"/>
    <n v="63"/>
    <n v="5502.97"/>
    <n v="2.5211221959073056E-5"/>
    <n v="0.98535279599731118"/>
    <n v="5213"/>
    <s v="Top 95-100"/>
    <s v="B-"/>
    <x v="3"/>
  </r>
  <r>
    <s v="YOUT"/>
    <x v="13"/>
    <s v="Remy|Alden|Sutton"/>
    <s v="COMFORTER (SET)"/>
    <s v="ID10-2296"/>
    <s v="Navy"/>
    <s v="Twin/Twin "/>
    <s v="TBD"/>
    <n v="209"/>
    <n v="5498.67"/>
    <n v="2.5191522005334615E-5"/>
    <n v="0.98537798751931649"/>
    <n v="5214"/>
    <s v="Top 95-100"/>
    <s v="B-"/>
    <x v="3"/>
  </r>
  <r>
    <s v="ADUL"/>
    <x v="7"/>
    <s v="Serene|Belle|Monroe"/>
    <s v="COMFORTER (SET)"/>
    <s v="MP10-3448"/>
    <s v="Purple"/>
    <s v="Cal King"/>
    <s v="B"/>
    <n v="78"/>
    <n v="5489.42"/>
    <n v="2.5149144197874022E-5"/>
    <n v="0.98540313666351431"/>
    <n v="5215"/>
    <s v="Top 95-100"/>
    <s v="B-"/>
    <x v="3"/>
  </r>
  <r>
    <s v="ADUL"/>
    <x v="19"/>
    <s v="Aumont|Aumont|Aumont"/>
    <s v="NORMAL PILLOW"/>
    <s v="CCL30-0061"/>
    <s v="Navy"/>
    <s v="22x15&quot;"/>
    <s v="B"/>
    <n v="133"/>
    <n v="5486.95"/>
    <n v="2.5137828177935894E-5"/>
    <n v="0.98542827449169224"/>
    <n v="5216"/>
    <s v="Top 95-100"/>
    <s v="B-"/>
    <x v="3"/>
  </r>
  <r>
    <s v="BLK"/>
    <x v="5"/>
    <s v="Ribbed Plush|Ribbed Plush|Ribbed Plush"/>
    <s v="ELECT BLANKET"/>
    <s v="ST54-0299"/>
    <s v="Marshmallow"/>
    <s v="Full"/>
    <s v="ARB"/>
    <n v="96"/>
    <n v="5474.88"/>
    <n v="2.5082530865930558E-5"/>
    <n v="0.98545335702255821"/>
    <n v="5217"/>
    <s v="Top 95-100"/>
    <s v="B-"/>
    <x v="3"/>
  </r>
  <r>
    <s v="WIN"/>
    <x v="7"/>
    <s v="Amherst|Eastridge|Salem"/>
    <s v="VALANCE"/>
    <s v="MP41-2230"/>
    <s v="Red"/>
    <s v="50x18&quot;"/>
    <s v="B"/>
    <n v="513"/>
    <n v="5474.74"/>
    <n v="2.5081889472087909E-5"/>
    <n v="0.98547843891203024"/>
    <n v="5218"/>
    <s v="Top 95-100"/>
    <s v="B-"/>
    <x v="3"/>
  </r>
  <r>
    <s v="YOUT"/>
    <x v="13"/>
    <s v="Mira|Gemma|Arabella"/>
    <s v="COMFORTER (SET)"/>
    <s v="ID10-2268"/>
    <s v="Blush"/>
    <s v="King/Cal K"/>
    <s v="B"/>
    <n v="102"/>
    <n v="5474.69"/>
    <n v="2.5081660402858392E-5"/>
    <n v="0.98550352057243307"/>
    <n v="5219"/>
    <s v="Top 95-100"/>
    <s v="B-"/>
    <x v="3"/>
  </r>
  <r>
    <s v="SHET"/>
    <x v="6"/>
    <s v="200 Thread Count Printed Cotton|200 Thread Count Printed Cotton|200 Thread"/>
    <s v="SHEET/SHEET SET"/>
    <s v="MPE20-1015"/>
    <s v="Grey Stripe"/>
    <s v="Full"/>
    <s v="B"/>
    <n v="207"/>
    <n v="5473.37"/>
    <n v="2.5075612975199153E-5"/>
    <n v="0.98552859618540822"/>
    <n v="5220"/>
    <s v="Top 95-100"/>
    <s v="B-"/>
    <x v="3"/>
  </r>
  <r>
    <s v="ADUL"/>
    <x v="7"/>
    <s v="Carolina|Bianca|Beverley"/>
    <s v="COMFORTER (SET)"/>
    <s v="MP10-8489"/>
    <s v="Taupe"/>
    <s v="King/Cal K"/>
    <s v="TBD"/>
    <n v="90"/>
    <n v="5470.09"/>
    <n v="2.5060586033742855E-5"/>
    <n v="0.98555365677144202"/>
    <n v="5221"/>
    <s v="Top 95-100"/>
    <s v="B-"/>
    <x v="3"/>
  </r>
  <r>
    <s v="YOUT"/>
    <x v="10"/>
    <s v="Pierre|Pierre|Pierre"/>
    <s v="COMFORTER (SET)"/>
    <s v="CS10-0753-1"/>
    <s v="Black"/>
    <s v="Queen"/>
    <s v="ARB"/>
    <n v="160"/>
    <n v="5467.2"/>
    <n v="2.5047345832276786E-5"/>
    <n v="0.98557870411727433"/>
    <n v="5222"/>
    <s v="Top 95-100"/>
    <s v="B-"/>
    <x v="3"/>
  </r>
  <r>
    <s v="SHET"/>
    <x v="15"/>
    <s v="Micro Fleece|Micro Fleece|Micro Fleece"/>
    <s v="SHEET/SHEET SET"/>
    <s v="SHET20-737"/>
    <s v="Brown"/>
    <s v="Twin XL"/>
    <s v="B"/>
    <n v="219"/>
    <n v="5465.79"/>
    <n v="2.5040886080004414E-5"/>
    <n v="0.98560374500335435"/>
    <n v="5223"/>
    <s v="Top 95-100"/>
    <s v="B-"/>
    <x v="3"/>
  </r>
  <r>
    <s v="LGT"/>
    <x v="1"/>
    <s v="Aquaviva|Aquaviva |Aquaviva"/>
    <s v="LGT-TABLE LAMPS"/>
    <s v="II153-0159"/>
    <s v="Blue"/>
    <s v="See below"/>
    <s v="B"/>
    <n v="88"/>
    <n v="5464.42"/>
    <n v="2.5034609583115659E-5"/>
    <n v="0.98562877961293749"/>
    <n v="5224"/>
    <s v="Top 95-100"/>
    <s v="B-"/>
    <x v="3"/>
  </r>
  <r>
    <s v="YOUT"/>
    <x v="25"/>
    <s v="Juniper|Juniper|Hudson"/>
    <s v="COMFORTER (SET)"/>
    <s v="UH10-2519"/>
    <s v="Gray"/>
    <s v="Full/Queen"/>
    <s v="TBD"/>
    <n v="127"/>
    <n v="5459.12"/>
    <n v="2.5010328244786884E-5"/>
    <n v="0.98565378994118225"/>
    <n v="5225"/>
    <s v="Top 95-100"/>
    <s v="B-"/>
    <x v="3"/>
  </r>
  <r>
    <s v="BATH"/>
    <x v="7"/>
    <s v="Bittman|Renu|Arlo"/>
    <s v="BATH RUG"/>
    <s v="MP72-5668"/>
    <s v="Aqua"/>
    <s v="24x60&quot;"/>
    <s v="B"/>
    <n v="200"/>
    <n v="5455.16"/>
    <n v="2.4992185961809161E-5"/>
    <n v="0.9856787821271441"/>
    <n v="5226"/>
    <s v="Top 95-100"/>
    <s v="B-"/>
    <x v="3"/>
  </r>
  <r>
    <s v="SHET"/>
    <x v="6"/>
    <s v="Satin|Satin|Satin"/>
    <s v="PILLOWCASE"/>
    <s v="MPE21-1136"/>
    <s v="Blue"/>
    <s v="King"/>
    <s v="B"/>
    <n v="960"/>
    <n v="5451.5"/>
    <n v="2.4975418094208537E-5"/>
    <n v="0.98570375754523831"/>
    <n v="5227"/>
    <s v="Top 95-100"/>
    <s v="B-"/>
    <x v="3"/>
  </r>
  <r>
    <s v="WIN"/>
    <x v="26"/>
    <s v="Maya|Arlie|Rune"/>
    <s v="WINDOW PANEL"/>
    <s v="SS40-0034"/>
    <s v="Dusty Seafoam"/>
    <s v="50x54&quot;"/>
    <s v="B"/>
    <n v="356"/>
    <n v="5449.28"/>
    <n v="2.4965247420417991E-5"/>
    <n v="0.98572872279265877"/>
    <n v="5228"/>
    <s v="Top 95-100"/>
    <s v="B-"/>
    <x v="3"/>
  </r>
  <r>
    <s v="PETB"/>
    <x v="21"/>
    <s v="Bailey|Bailey|Bailey"/>
    <s v="PET BEDS"/>
    <s v="PET63-0019"/>
    <s v="Light Grey/Dark Grey"/>
    <s v="35x45&quot;"/>
    <s v="B"/>
    <n v="464"/>
    <n v="5445.26"/>
    <n v="2.494683025436485E-5"/>
    <n v="0.98575366962291311"/>
    <n v="5229"/>
    <s v="Top 95-100"/>
    <s v="B-"/>
    <x v="3"/>
  </r>
  <r>
    <s v="YOUT"/>
    <x v="10"/>
    <s v="Vivian|Vivian|Vivian"/>
    <s v="COMFORTER (SET)"/>
    <s v="CS10-0976"/>
    <s v="Blush/Gold"/>
    <s v="Twin/Twin "/>
    <s v="ARB"/>
    <n v="223"/>
    <n v="5442.44"/>
    <n v="2.4933910749820103E-5"/>
    <n v="0.98577860353366298"/>
    <n v="5230"/>
    <s v="Top 95-100"/>
    <s v="B-"/>
    <x v="3"/>
  </r>
  <r>
    <s v="WIN"/>
    <x v="7"/>
    <s v="Emilia|Natalie|Lillian"/>
    <s v="VALANCE"/>
    <s v="MP41-6560"/>
    <s v="Charcoal"/>
    <s v="50x26&quot;"/>
    <s v="B"/>
    <n v="359"/>
    <n v="5438.89"/>
    <n v="2.4917646834524421E-5"/>
    <n v="0.98580352118049752"/>
    <n v="5231"/>
    <s v="Top 95-100"/>
    <s v="B-"/>
    <x v="3"/>
  </r>
  <r>
    <s v="SHET"/>
    <x v="9"/>
    <s v="Oversized Cotton Flannel|Oversized Cotton Flannel|Oversized Cotton Flannel"/>
    <s v="SHEET/SHEET SET"/>
    <s v="BR20-4676"/>
    <s v="Sage Winter Fauna"/>
    <s v="Full"/>
    <s v="B"/>
    <n v="207"/>
    <n v="5434.91"/>
    <n v="2.4899412923854885E-5"/>
    <n v="0.98582842059342135"/>
    <n v="5232"/>
    <s v="Top 95-100"/>
    <s v="B-"/>
    <x v="3"/>
  </r>
  <r>
    <s v="WIN"/>
    <x v="7"/>
    <s v="Emilia|Natalie|Lillian"/>
    <s v="WINDOW PANEL"/>
    <s v="MP40-6557"/>
    <s v="Charcoal"/>
    <s v="50x95&quot;"/>
    <s v="B"/>
    <n v="302"/>
    <n v="5430.29"/>
    <n v="2.4878246927047543E-5"/>
    <n v="0.98585329884034845"/>
    <n v="5233"/>
    <s v="Top 95-100"/>
    <s v="B-"/>
    <x v="3"/>
  </r>
  <r>
    <s v="WIN"/>
    <x v="7"/>
    <s v="Beals|Barnet|Bayer"/>
    <s v="WINDOW PANEL"/>
    <s v="MP40-7494"/>
    <s v="Natural"/>
    <s v="50x84&quot;"/>
    <s v="B"/>
    <n v="305"/>
    <n v="5407.08"/>
    <n v="2.4771912990705878E-5"/>
    <n v="0.98587807075333911"/>
    <n v="5234"/>
    <s v="Top 95-100"/>
    <s v="B-"/>
    <x v="3"/>
  </r>
  <r>
    <s v="ADUL"/>
    <x v="7"/>
    <s v="Riva|Reeve|Faye"/>
    <s v="COMFORTER (SET)"/>
    <s v="MP10-8701"/>
    <s v="Beige"/>
    <s v="King"/>
    <s v="NEW"/>
    <n v="90"/>
    <n v="5401.8"/>
    <n v="2.4747723280068913E-5"/>
    <n v="0.9859028184766192"/>
    <n v="5235"/>
    <s v="Top 95-100"/>
    <s v="B-"/>
    <x v="3"/>
  </r>
  <r>
    <s v="ADUL"/>
    <x v="28"/>
    <s v="Cocoon|Cocoon|Cocoon"/>
    <s v="DUVET&amp;DUVET SET"/>
    <s v="NS12-3655"/>
    <s v="White"/>
    <s v="Full/Queen"/>
    <s v="B"/>
    <n v="70"/>
    <n v="5400.26"/>
    <n v="2.4740667947799796E-5"/>
    <n v="0.98592755914456698"/>
    <n v="5236"/>
    <s v="Top 95-100"/>
    <s v="B-"/>
    <x v="3"/>
  </r>
  <r>
    <s v="WIN"/>
    <x v="7"/>
    <s v="Saratoga|Westmont|Sereno"/>
    <s v="VALANCE"/>
    <s v="MP41-2405"/>
    <s v="Seafoam/White"/>
    <s v="50x18&quot;"/>
    <s v="B"/>
    <n v="485"/>
    <n v="5399.69"/>
    <n v="2.4738056558583303E-5"/>
    <n v="0.98595229720112554"/>
    <n v="5237"/>
    <s v="Top 95-100"/>
    <s v="B-"/>
    <x v="3"/>
  </r>
  <r>
    <s v="SHET"/>
    <x v="15"/>
    <s v="Cozy Cotton Flannel|Cozy Cotton Flannel|Cozy Cotton Flannel"/>
    <s v="SHEET/SHEET SET"/>
    <s v="TN20-0574"/>
    <s v="Gray Herringbone Check"/>
    <s v="Cal King"/>
    <s v="B"/>
    <n v="171"/>
    <n v="5390.56"/>
    <n v="2.4696228517273554E-5"/>
    <n v="0.98597699342964285"/>
    <n v="5238"/>
    <s v="Top 95-100"/>
    <s v="B-"/>
    <x v="3"/>
  </r>
  <r>
    <s v="WIN"/>
    <x v="7"/>
    <s v="Emilia|Natalie|Lillian"/>
    <s v="WINDOW PANEL"/>
    <s v="MP40-6322"/>
    <s v="Blush"/>
    <s v="50x95&quot;"/>
    <s v="B"/>
    <n v="317"/>
    <n v="5387.15"/>
    <n v="2.4680605995820511E-5"/>
    <n v="0.98600167403563865"/>
    <n v="5239"/>
    <s v="Top 95-100"/>
    <s v="B-"/>
    <x v="3"/>
  </r>
  <r>
    <s v="YOUT"/>
    <x v="13"/>
    <s v="Felicia|Isabel|Alyssa"/>
    <s v="DUVET&amp;DUVET SET"/>
    <s v="ID12-1908"/>
    <s v="Teal"/>
    <s v="Full/Queen"/>
    <s v="B"/>
    <n v="153"/>
    <n v="5383.33"/>
    <n v="2.4663105106685434E-5"/>
    <n v="0.98602633714074539"/>
    <n v="5240"/>
    <s v="Top 95-100"/>
    <s v="B-"/>
    <x v="3"/>
  </r>
  <r>
    <s v="SHET"/>
    <x v="10"/>
    <s v="Microfiber Coolmax|Microfiber Coolmax|Microfiber Coolmax"/>
    <s v="SHEET/SHEET SET"/>
    <s v="CS20-1348"/>
    <s v="Blue"/>
    <s v="Twin"/>
    <s v="ARB"/>
    <n v="361"/>
    <n v="5374.83"/>
    <n v="2.462416333766759E-5"/>
    <n v="0.9860509613040831"/>
    <n v="5241"/>
    <s v="Top 95-100"/>
    <s v="B-"/>
    <x v="3"/>
  </r>
  <r>
    <s v="SHET"/>
    <x v="10"/>
    <s v="Microfiber Coolmax|Microfiber Coolmax|Microfiber Coolmax"/>
    <s v="SHEET/SHEET SET"/>
    <s v="CS20-0451"/>
    <s v="Aqua"/>
    <s v="Full"/>
    <s v="ARB"/>
    <n v="295"/>
    <n v="5365.7"/>
    <n v="2.4582335296357834E-5"/>
    <n v="0.98607554363937944"/>
    <n v="5242"/>
    <s v="Top 95-100"/>
    <s v="B-"/>
    <x v="3"/>
  </r>
  <r>
    <s v="WIN"/>
    <x v="7"/>
    <s v="Andora|Eliza|Aden"/>
    <s v="WINDOW PANEL"/>
    <s v="MP40-716"/>
    <s v="Tan"/>
    <s v="50x95&quot;"/>
    <s v="B"/>
    <n v="262"/>
    <n v="5361.34"/>
    <n v="2.4562360459543978E-5"/>
    <n v="0.98610010599983899"/>
    <n v="5243"/>
    <s v="Top 95-100"/>
    <s v="B-"/>
    <x v="3"/>
  </r>
  <r>
    <s v="WIN"/>
    <x v="7"/>
    <s v="Aubrey|Whitman|Charlotte"/>
    <s v="WINDOW PANEL"/>
    <s v="MP40-2680"/>
    <s v="Burgundy"/>
    <s v="50x108&quot;"/>
    <s v="B"/>
    <n v="158"/>
    <n v="5352.73"/>
    <n v="2.4522914738221194E-5"/>
    <n v="0.98612462891457719"/>
    <n v="5244"/>
    <s v="Top 95-100"/>
    <s v="B-"/>
    <x v="3"/>
  </r>
  <r>
    <s v="BLK"/>
    <x v="10"/>
    <s v="Ruched Throw Set|Ruched Throw Set|Ruched Throw Set"/>
    <s v="THROW"/>
    <s v="CS50-0991"/>
    <s v="Teal"/>
    <s v="50x60&quot;"/>
    <s v="ARB-"/>
    <n v="244"/>
    <n v="5349.8"/>
    <n v="2.4509491281371519E-5"/>
    <n v="0.98614913840585861"/>
    <n v="5245"/>
    <s v="Top 95-100"/>
    <s v="B-"/>
    <x v="3"/>
  </r>
  <r>
    <s v="SHET"/>
    <x v="10"/>
    <s v="Cotton Flannel 135GSM|Cotton Flannel 135GSM|Cotton Flannel 135GSM"/>
    <s v="SHEET/SHEET SET"/>
    <s v="CS20-1084"/>
    <s v="Scottish Plaid Blue"/>
    <s v="Twin"/>
    <s v="ARB"/>
    <n v="266"/>
    <n v="5338.62"/>
    <n v="2.4458271401651578E-5"/>
    <n v="0.98617359667726023"/>
    <n v="5246"/>
    <s v="Top 95-100"/>
    <s v="B-"/>
    <x v="3"/>
  </r>
  <r>
    <s v="APL"/>
    <x v="1"/>
    <s v="II000133"/>
    <s v="ROBE"/>
    <s v="II04-3016"/>
    <s v="Mint"/>
    <s v="L/XL"/>
    <s v="A"/>
    <n v="278"/>
    <n v="5336.78"/>
    <n v="2.444984165400536E-5"/>
    <n v="0.98619804651891418"/>
    <n v="5247"/>
    <s v="Top 95-100"/>
    <s v="B-"/>
    <x v="3"/>
  </r>
  <r>
    <s v="YOUT"/>
    <x v="13"/>
    <s v="Felicia|Isabel|Alyssa"/>
    <s v="DUVET&amp;DUVET SET"/>
    <s v="ID12-1973"/>
    <s v="Grey"/>
    <s v="King/Cal K"/>
    <s v="B"/>
    <n v="135"/>
    <n v="5335.83"/>
    <n v="2.4445489338644543E-5"/>
    <n v="0.98622249200825285"/>
    <n v="5248"/>
    <s v="Top 95-100"/>
    <s v="B-"/>
    <x v="3"/>
  </r>
  <r>
    <s v="WIN"/>
    <x v="7"/>
    <s v="Galen|Colm|Paxton"/>
    <s v="WINDOW PANEL"/>
    <s v="MP40-7870"/>
    <s v="Blue"/>
    <s v="23x64&quot;"/>
    <s v="B"/>
    <n v="196"/>
    <n v="5334.36"/>
    <n v="2.443875470329675E-5"/>
    <n v="0.98624693076295611"/>
    <n v="5249"/>
    <s v="Top 95-100"/>
    <s v="B-"/>
    <x v="3"/>
  </r>
  <r>
    <s v="BLK"/>
    <x v="13"/>
    <s v="Microlight Plush|Microlight Plush|Microlight Plush"/>
    <s v="BLANKET"/>
    <s v="ID51-1086"/>
    <s v="Black"/>
    <s v="Twin/Twin "/>
    <s v="B"/>
    <n v="416"/>
    <n v="5329.24"/>
    <n v="2.441529801419424E-5"/>
    <n v="0.98627134606097033"/>
    <n v="5250"/>
    <s v="Top 95-100"/>
    <s v="B-"/>
    <x v="3"/>
  </r>
  <r>
    <s v="SHET"/>
    <x v="28"/>
    <s v="Satin Sheets"/>
    <s v="SHEET/SHEET SET"/>
    <s v="NN20-0138"/>
    <s v="Black"/>
    <s v="Queen"/>
    <s v="EXT"/>
    <n v="356"/>
    <n v="5327.26"/>
    <n v="2.4406226872705379E-5"/>
    <n v="0.98629575228784305"/>
    <n v="5251"/>
    <s v="Top 95-100"/>
    <s v="B-"/>
    <x v="3"/>
  </r>
  <r>
    <s v="YOUT"/>
    <x v="18"/>
    <s v="Ashton|Garrett|Cody"/>
    <s v="DUVET&amp;DUVET SET"/>
    <s v="MZ12-268"/>
    <s v="Khaki/Navy"/>
    <s v="Twin/Twin "/>
    <s v="A"/>
    <n v="238"/>
    <n v="5324.23"/>
    <n v="2.4392345277396663E-5"/>
    <n v="0.98632014463312045"/>
    <n v="5252"/>
    <s v="Top 95-100"/>
    <s v="B-"/>
    <x v="3"/>
  </r>
  <r>
    <s v="APL"/>
    <x v="1"/>
    <s v="II000133"/>
    <s v="ROBE"/>
    <s v="II04-3015"/>
    <s v="Mint"/>
    <s v="S/M"/>
    <s v="A"/>
    <n v="286"/>
    <n v="5323.52"/>
    <n v="2.438909249433753E-5"/>
    <n v="0.98634453372561481"/>
    <n v="5253"/>
    <s v="Top 95-100"/>
    <s v="B-"/>
    <x v="3"/>
  </r>
  <r>
    <s v="BASI"/>
    <x v="7"/>
    <s v="Coleman|Campbell|Campbell"/>
    <s v="BLANKET"/>
    <s v="MP51-8137"/>
    <s v="Burgundy"/>
    <s v="Twin/Twin "/>
    <s v="B"/>
    <n v="246"/>
    <n v="5316.12"/>
    <n v="2.435519024836905E-5"/>
    <n v="0.98636888891586316"/>
    <n v="5254"/>
    <s v="Top 95-100"/>
    <s v="B-"/>
    <x v="3"/>
  </r>
  <r>
    <s v="YOUT"/>
    <x v="13"/>
    <s v="Felicia|Isabel|Alyssa"/>
    <s v="COMFORTER (SET)"/>
    <s v="TT10-0002"/>
    <s v="Blush"/>
    <s v="Full/Queen"/>
    <s v="TBD"/>
    <n v="119"/>
    <n v="5311.86"/>
    <n v="2.4335673550014225E-5"/>
    <n v="0.98639322458941314"/>
    <n v="5255"/>
    <s v="Top 95-100"/>
    <s v="B-"/>
    <x v="3"/>
  </r>
  <r>
    <s v="ADUL"/>
    <x v="3"/>
    <s v="Miro|Ayko|Marty"/>
    <s v="COMFORTER (SET)"/>
    <s v="AM10-0183"/>
    <s v="Pink"/>
    <s v="Full/Queen"/>
    <s v="TBD"/>
    <n v="183"/>
    <n v="5308.43"/>
    <n v="2.431995940086938E-5"/>
    <n v="0.98641754454881403"/>
    <n v="5256"/>
    <s v="Top 95-100"/>
    <s v="B-"/>
    <x v="3"/>
  </r>
  <r>
    <s v="WIN"/>
    <x v="7"/>
    <s v="Irina|Iris|Clarissa"/>
    <s v="WINDOW PANEL"/>
    <s v="MP40-4946"/>
    <s v="White/Grey"/>
    <s v="50x144&quot;"/>
    <s v="B"/>
    <n v="277"/>
    <n v="5287.23"/>
    <n v="2.4222834047554287E-5"/>
    <n v="0.9864417673828616"/>
    <n v="5257"/>
    <s v="Top 95-100"/>
    <s v="B-"/>
    <x v="3"/>
  </r>
  <r>
    <s v="YOUT"/>
    <x v="13"/>
    <s v="Raina|Khloe|Arielle"/>
    <s v="COMFORTER (SET)"/>
    <s v="ID10-1817"/>
    <s v="White/Silver"/>
    <s v="Twin/Twin "/>
    <s v="B"/>
    <n v="138"/>
    <n v="5284.65"/>
    <n v="2.4211014075311221E-5"/>
    <n v="0.98646597839693695"/>
    <n v="5258"/>
    <s v="Top 95-100"/>
    <s v="B-"/>
    <x v="3"/>
  </r>
  <r>
    <s v="BLK"/>
    <x v="5"/>
    <s v="Ribbed Plush|Ribbed Plush|Ribbed Plush"/>
    <s v="ELECT BLANKET"/>
    <s v="ST54-0306"/>
    <s v="Sky Blue"/>
    <s v="Twin"/>
    <s v="ARB"/>
    <n v="105"/>
    <n v="5283.6"/>
    <n v="2.4206203621491374E-5"/>
    <n v="0.98649018460055848"/>
    <n v="5259"/>
    <s v="Top 95-100"/>
    <s v="B-"/>
    <x v="3"/>
  </r>
  <r>
    <s v="YOUT"/>
    <x v="13"/>
    <s v="Stella|Luna|Zuri"/>
    <s v="DUVET&amp;DUVET SET"/>
    <s v="ID12-2128"/>
    <s v="Navy"/>
    <s v="Full/Queen"/>
    <s v="B"/>
    <n v="164"/>
    <n v="5275.55"/>
    <n v="2.4169323475539183E-5"/>
    <n v="0.98651435392403397"/>
    <n v="5260"/>
    <s v="Top 95-100"/>
    <s v="B-"/>
    <x v="3"/>
  </r>
  <r>
    <s v="ADUL"/>
    <x v="7"/>
    <s v="Dallas|Houston|Caldwell"/>
    <s v="COMFORTER (SET)"/>
    <s v="MP10-8477"/>
    <s v="Brown"/>
    <s v="Cal King"/>
    <s v="TBD"/>
    <n v="66"/>
    <n v="5269.52"/>
    <n v="2.4141697726459465E-5"/>
    <n v="0.98653849562176044"/>
    <n v="5261"/>
    <s v="Top 95-100"/>
    <s v="B-"/>
    <x v="3"/>
  </r>
  <r>
    <s v="SHET"/>
    <x v="33"/>
    <s v="400TC Liquid Cotton"/>
    <s v="SHEET/SHEET SET"/>
    <s v="BRP20-0078C"/>
    <s v="Tan"/>
    <s v="Full"/>
    <s v="EXB"/>
    <n v="162"/>
    <n v="5265"/>
    <n v="2.412098986811115E-5"/>
    <n v="0.98656261661162858"/>
    <n v="5262"/>
    <s v="Top 95-100"/>
    <s v="B-"/>
    <x v="3"/>
  </r>
  <r>
    <s v="ADUL"/>
    <x v="7"/>
    <s v="Dallas|Houston|Caldwell"/>
    <s v="COMFORTER (SET)"/>
    <s v="MP10-8474"/>
    <s v="Grey"/>
    <s v="Cal King"/>
    <s v="TBD"/>
    <n v="64"/>
    <n v="5258.06"/>
    <n v="2.4089195059054232E-5"/>
    <n v="0.98658670580668761"/>
    <n v="5263"/>
    <s v="Top 95-100"/>
    <s v="B-"/>
    <x v="3"/>
  </r>
  <r>
    <s v="ADUL"/>
    <x v="6"/>
    <s v="Luna|Piper|Willow"/>
    <s v="COMFORTER (SET)"/>
    <s v="MPE10-1062"/>
    <s v="Blue"/>
    <s v="Cal King"/>
    <s v="B"/>
    <n v="128"/>
    <n v="5252.95"/>
    <n v="2.406578418379762E-5"/>
    <n v="0.9866107715908714"/>
    <n v="5264"/>
    <s v="Top 95-100"/>
    <s v="B-"/>
    <x v="3"/>
  </r>
  <r>
    <s v="BLK"/>
    <x v="7"/>
    <s v="Freshspun Basketweave|Freshspun Basketweave|Freshspun Basketweave"/>
    <s v="BLANKET"/>
    <s v="MP51N-8382"/>
    <s v="Green"/>
    <s v="Twin"/>
    <s v="B"/>
    <n v="301"/>
    <n v="5246.94"/>
    <n v="2.4038250062409709E-5"/>
    <n v="0.98663480984093377"/>
    <n v="5265"/>
    <s v="Top 95-100"/>
    <s v="B-"/>
    <x v="3"/>
  </r>
  <r>
    <s v="SHET"/>
    <x v="6"/>
    <s v="Printed Satin|Printed Satin|Printed Satin"/>
    <s v="SHEET/SHEET SET"/>
    <s v="MPE20-999"/>
    <s v="Gray Leopard"/>
    <s v="Twin"/>
    <s v="B"/>
    <n v="308"/>
    <n v="5238.99"/>
    <n v="2.4001828054916549E-5"/>
    <n v="0.98665881166898872"/>
    <n v="5266"/>
    <s v="Top 95-100"/>
    <s v="B-"/>
    <x v="3"/>
  </r>
  <r>
    <s v="YOUT"/>
    <x v="13"/>
    <s v="Oliena|Elodie|Colette"/>
    <s v="DUVET&amp;DUVET SET"/>
    <s v="ID12-2325"/>
    <s v="Pink"/>
    <s v="Full/Queen"/>
    <s v="B"/>
    <n v="234"/>
    <n v="5230.16"/>
    <n v="2.3961374428983898E-5"/>
    <n v="0.98668277304341767"/>
    <n v="5267"/>
    <s v="Top 95-100"/>
    <s v="B-"/>
    <x v="3"/>
  </r>
  <r>
    <s v="YOUT"/>
    <x v="25"/>
    <s v="Brooklyn|Maize|Kay"/>
    <s v="SHOWER CURTAIN"/>
    <s v="UH70-2312"/>
    <s v="Indigo Blue"/>
    <s v="70x72&quot;"/>
    <s v="B"/>
    <n v="239"/>
    <n v="5224.41"/>
    <n v="2.3935031467589473E-5"/>
    <n v="0.98670670807488525"/>
    <n v="5268"/>
    <s v="Top 95-100"/>
    <s v="B-"/>
    <x v="3"/>
  </r>
  <r>
    <s v="YOUT"/>
    <x v="18"/>
    <s v="Rosalie|Jenna|Audrey"/>
    <s v="COMFORTER (SET)"/>
    <s v="MZ10-0652"/>
    <s v="Black/Gold"/>
    <s v="Twin/Twin "/>
    <s v="B"/>
    <n v="137"/>
    <n v="5213.43"/>
    <n v="2.3884727864787604E-5"/>
    <n v="0.98673059280275"/>
    <n v="5269"/>
    <s v="Top 95-100"/>
    <s v="B-"/>
    <x v="3"/>
  </r>
  <r>
    <s v="ADUL"/>
    <x v="2"/>
    <s v="Cirque|Cirque|Cirque"/>
    <s v="COMFORTER (SET)"/>
    <s v="MPS10-597"/>
    <s v="Gold"/>
    <s v="King"/>
    <s v="TBD"/>
    <n v="28"/>
    <n v="5208.08"/>
    <n v="2.3860217457229312E-5"/>
    <n v="0.98675445302020726"/>
    <n v="5270"/>
    <s v="Top 95-100"/>
    <s v="B-"/>
    <x v="3"/>
  </r>
  <r>
    <s v="SHET"/>
    <x v="10"/>
    <s v="Cotton Flannel 135GSM|Cotton Flannel 135GSM|Cotton Flannel 135GSM"/>
    <s v="SHEET/SHEET SET"/>
    <s v="CS20-1409"/>
    <s v="Novalty Seafoam Foxes"/>
    <s v="Twin XL"/>
    <s v="ARB-"/>
    <n v="253"/>
    <n v="5202.46"/>
    <n v="2.3834470075831632E-5"/>
    <n v="0.98677828749028307"/>
    <n v="5271"/>
    <s v="Top 95-100"/>
    <s v="B-"/>
    <x v="3"/>
  </r>
  <r>
    <s v="ADUL"/>
    <x v="6"/>
    <s v="Jaxon|Deacon|Ryder"/>
    <s v="COMFORTER (SET)"/>
    <s v="MPE10-1073"/>
    <s v="Coral/Grey"/>
    <s v="Twin"/>
    <s v="B"/>
    <n v="151"/>
    <n v="5199.93"/>
    <n v="2.3822879172818087E-5"/>
    <n v="0.98680211036945586"/>
    <n v="5272"/>
    <s v="Top 95-100"/>
    <s v="B-"/>
    <x v="3"/>
  </r>
  <r>
    <s v="SHET"/>
    <x v="9"/>
    <s v="Oversized Cotton Flannel|Oversized Cotton Flannel|Oversized Cotton Flannel"/>
    <s v="SHEET/SHEET SET"/>
    <s v="BR20-4675"/>
    <s v="Rust Floral"/>
    <s v="Cal King"/>
    <s v="B"/>
    <n v="154"/>
    <n v="5196.0200000000004"/>
    <n v="2.3804965959069881E-5"/>
    <n v="0.98682591533541497"/>
    <n v="5273"/>
    <s v="Top 95-100"/>
    <s v="B-"/>
    <x v="3"/>
  </r>
  <r>
    <s v="WIN"/>
    <x v="7"/>
    <s v="Leilani|Kauna|Maui"/>
    <s v="WINDOW PANEL"/>
    <s v="MP40-8219"/>
    <s v="Sage Green"/>
    <s v="50x95&quot;"/>
    <s v="TBD"/>
    <n v="250"/>
    <n v="5192.3100000000004"/>
    <n v="2.378796902223974E-5"/>
    <n v="0.98684970330443722"/>
    <n v="5274"/>
    <s v="Top 95-100"/>
    <s v="B-"/>
    <x v="3"/>
  </r>
  <r>
    <s v="WIN"/>
    <x v="13"/>
    <s v="Azza|Charvi|Diah"/>
    <s v="CUSHION/POUF"/>
    <s v="ID31-2469"/>
    <s v="Navy"/>
    <s v="24x24&quot;"/>
    <s v="TBD"/>
    <n v="209"/>
    <n v="5189.72"/>
    <n v="2.3776103236150772E-5"/>
    <n v="0.98687347940767334"/>
    <n v="5275"/>
    <s v="Top 95-100"/>
    <s v="B-"/>
    <x v="3"/>
  </r>
  <r>
    <s v="SHET"/>
    <x v="10"/>
    <s v="Cotton 144TC|Cotton 144TC|Cotton 144TC"/>
    <s v="SHEET/SHEET SET"/>
    <s v="CS20-1723"/>
    <s v="Cream"/>
    <s v="Cal King"/>
    <s v="ARB"/>
    <n v="204"/>
    <n v="5183.6400000000003"/>
    <n v="2.3748248417841538E-5"/>
    <n v="0.98689722765609122"/>
    <n v="5276"/>
    <s v="Top 95-100"/>
    <s v="B-"/>
    <x v="3"/>
  </r>
  <r>
    <s v="SHET"/>
    <x v="13"/>
    <s v="Microfiber|Microfiber|Microfiber"/>
    <s v="SHEET/SHEET SET"/>
    <s v="ID20-1460"/>
    <s v="Pink"/>
    <s v="Full"/>
    <s v="B"/>
    <n v="337"/>
    <n v="5181.95"/>
    <n v="2.374050587788387E-5"/>
    <n v="0.98692096816196906"/>
    <n v="5277"/>
    <s v="Top 95-100"/>
    <s v="B-"/>
    <x v="3"/>
  </r>
  <r>
    <s v="ADUL"/>
    <x v="7"/>
    <s v="Serene|Belle|Monroe"/>
    <s v="VALANCE"/>
    <s v="MP41-1532"/>
    <s v="Red"/>
    <s v="50x18&quot;"/>
    <s v="B"/>
    <n v="430"/>
    <n v="5181.67"/>
    <n v="2.3739223090198578E-5"/>
    <n v="0.98694470738505924"/>
    <n v="5278"/>
    <s v="Top 95-100"/>
    <s v="B-"/>
    <x v="3"/>
  </r>
  <r>
    <s v="SHET"/>
    <x v="10"/>
    <s v="Cotton Flannel 135GSM|Cotton Flannel 135GSM|Cotton Flannel 135GSM"/>
    <s v="SHEET/SHEET SET"/>
    <s v="CS20-1710"/>
    <s v="Reindeer"/>
    <s v="Full"/>
    <s v="ARB"/>
    <n v="240"/>
    <n v="5181.6000000000004"/>
    <n v="2.3738902393277255E-5"/>
    <n v="0.98696844628745251"/>
    <n v="5279"/>
    <s v="Top 95-100"/>
    <s v="B-"/>
    <x v="3"/>
  </r>
  <r>
    <s v="BLK"/>
    <x v="5"/>
    <s v="Dream Soft Heated|Dream Soft Heated|Dream Soft Heated"/>
    <s v="ELECT BLANKET"/>
    <s v="ST54-3588"/>
    <s v="Sage"/>
    <s v="Full"/>
    <s v="TBD"/>
    <n v="97"/>
    <n v="5176.53"/>
    <n v="2.3715674773404259E-5"/>
    <n v="0.98699216196222594"/>
    <n v="5280"/>
    <s v="Top 95-100"/>
    <s v="B-"/>
    <x v="3"/>
  </r>
  <r>
    <s v="SHET"/>
    <x v="13"/>
    <s v="Novelty|Novelty|Novelty"/>
    <s v="SHEET/SHEET SET"/>
    <s v="ID20-1440"/>
    <s v="Aqua Dogs"/>
    <s v="Full"/>
    <s v="B"/>
    <n v="323"/>
    <n v="5176.09"/>
    <n v="2.371365896418451E-5"/>
    <n v="0.98701587562119009"/>
    <n v="5281"/>
    <s v="Top 95-100"/>
    <s v="B-"/>
    <x v="3"/>
  </r>
  <r>
    <s v="BLK"/>
    <x v="7"/>
    <s v="Dream Soft|Dream Soft|Dream Soft"/>
    <s v="BLANKET"/>
    <s v="BR51-4443"/>
    <s v="Taupe"/>
    <s v="Twin"/>
    <s v="B"/>
    <n v="275"/>
    <n v="5175.62"/>
    <n v="2.3711505713427054E-5"/>
    <n v="0.98703958712690354"/>
    <n v="5282"/>
    <s v="Top 95-100"/>
    <s v="B-"/>
    <x v="3"/>
  </r>
  <r>
    <s v="WIN"/>
    <x v="7"/>
    <s v="Irina|Iris|Clarissa"/>
    <s v="WINDOW PANEL"/>
    <s v="MP40-4947"/>
    <s v="White/Grey"/>
    <s v="50x216&quot;"/>
    <s v="B"/>
    <n v="230"/>
    <n v="5171.96"/>
    <n v="2.369473784582643E-5"/>
    <n v="0.98706328186474934"/>
    <n v="5283"/>
    <s v="Top 95-100"/>
    <s v="B-"/>
    <x v="3"/>
  </r>
  <r>
    <s v="FUR"/>
    <x v="1"/>
    <s v="Lennox|Lennox|Lennox"/>
    <s v="OCCASIONL TABLE"/>
    <s v="FUR120-0053"/>
    <s v="Natural"/>
    <s v="34.5&quot;W x 1"/>
    <s v="B"/>
    <n v="67"/>
    <n v="5167.76"/>
    <n v="2.3675496030547027E-5"/>
    <n v="0.98708695736077989"/>
    <n v="5284"/>
    <s v="Top 95-100"/>
    <s v="B-"/>
    <x v="3"/>
  </r>
  <r>
    <s v="BASI"/>
    <x v="29"/>
    <s v="Cooling Touch|Cooling Touch|Cooling Touch"/>
    <s v="MATT PAD/TOPPER"/>
    <s v="SI16-0014"/>
    <s v="White"/>
    <s v="Twin"/>
    <s v="TBD"/>
    <n v="235"/>
    <n v="5166.18"/>
    <n v="2.3668257442894298E-5"/>
    <n v="0.98711062561822283"/>
    <n v="5285"/>
    <s v="Top 95-100"/>
    <s v="B-"/>
    <x v="3"/>
  </r>
  <r>
    <s v="YOUT"/>
    <x v="13"/>
    <s v="Lucy|Vera|Elise"/>
    <s v="DUVET&amp;DUVET SET"/>
    <s v="ID12-2378"/>
    <s v="Blue"/>
    <s v="Full/Queen"/>
    <s v="B"/>
    <n v="145"/>
    <n v="5155.9399999999996"/>
    <n v="2.3621344064689269E-5"/>
    <n v="0.98713424696228746"/>
    <n v="5286"/>
    <s v="Top 95-100"/>
    <s v="B-"/>
    <x v="3"/>
  </r>
  <r>
    <s v="ADUL"/>
    <x v="3"/>
    <s v="Porter|Evans|Walker"/>
    <s v="DUVET&amp;DUVET SET"/>
    <s v="AM12-0436"/>
    <s v="Navy"/>
    <s v="Full"/>
    <s v="A++"/>
    <n v="251"/>
    <n v="5152.7"/>
    <n v="2.3606500378616587E-5"/>
    <n v="0.98715785346266605"/>
    <n v="5287"/>
    <s v="Top 95-100"/>
    <s v="B-"/>
    <x v="3"/>
  </r>
  <r>
    <s v="YOUT"/>
    <x v="13"/>
    <s v="Lucy|Vera|Elise"/>
    <s v="DUVET&amp;DUVET SET"/>
    <s v="ID12-2190"/>
    <s v="Ivory"/>
    <s v="Twin/Twin "/>
    <s v="B"/>
    <n v="176"/>
    <n v="5149.04"/>
    <n v="2.3589732511015963E-5"/>
    <n v="0.98718144319517709"/>
    <n v="5288"/>
    <s v="Top 95-100"/>
    <s v="B-"/>
    <x v="3"/>
  </r>
  <r>
    <s v="TOWL"/>
    <x v="3"/>
    <s v="Premium Turkish Cotton|Premium Turkish Cotton|Premium Turkish Cotton"/>
    <s v="BATH TOWEL"/>
    <s v="AM73-0236"/>
    <s v="Navy"/>
    <s v="6-Piece"/>
    <s v="NEW"/>
    <n v="249"/>
    <n v="5143.63"/>
    <n v="2.3564947220382253E-5"/>
    <n v="0.98720500814239742"/>
    <n v="5289"/>
    <s v="Top 95-100"/>
    <s v="B-"/>
    <x v="3"/>
  </r>
  <r>
    <s v="SHET"/>
    <x v="6"/>
    <s v="Satin|Satin|Satin"/>
    <s v="PILLOWCASE"/>
    <s v="MPE21-1143"/>
    <s v="Midnight Blue"/>
    <s v="King"/>
    <s v="B"/>
    <n v="892"/>
    <n v="5142.96"/>
    <n v="2.3561877692706728E-5"/>
    <n v="0.98722857002009012"/>
    <n v="5290"/>
    <s v="Top 95-100"/>
    <s v="B-"/>
    <x v="3"/>
  </r>
  <r>
    <s v="ADUL"/>
    <x v="34"/>
    <s v="Julie|Julie|Julie"/>
    <s v="COMFORTER (SET)"/>
    <s v="RH10-0020"/>
    <s v="Green"/>
    <s v="Full/Queen"/>
    <s v="EXT"/>
    <n v="319"/>
    <n v="5133.75"/>
    <n v="2.3519683140629748E-5"/>
    <n v="0.98725208970323075"/>
    <n v="5291"/>
    <s v="Top 95-100"/>
    <s v="B-"/>
    <x v="3"/>
  </r>
  <r>
    <s v="WIN"/>
    <x v="7"/>
    <s v="Galen|Colm|Paxton"/>
    <s v="WINDOW PANEL"/>
    <s v="MP40-7924"/>
    <s v="White"/>
    <s v="2-PK 40x84"/>
    <s v="B"/>
    <n v="228"/>
    <n v="5124.49"/>
    <n v="2.347725951932325E-5"/>
    <n v="0.9872755669627501"/>
    <n v="5292"/>
    <s v="Top 95-100"/>
    <s v="B-"/>
    <x v="3"/>
  </r>
  <r>
    <s v="SHET"/>
    <x v="6"/>
    <s v="Satin|Satin|Satin"/>
    <s v="PILLOWCASE"/>
    <s v="MPE21-1157"/>
    <s v="Lilac"/>
    <s v="King"/>
    <s v="B"/>
    <n v="895"/>
    <n v="5124.16"/>
    <n v="2.347574766240844E-5"/>
    <n v="0.98729904271041247"/>
    <n v="5293"/>
    <s v="Top 95-100"/>
    <s v="B-"/>
    <x v="3"/>
  </r>
  <r>
    <s v="ADUL"/>
    <x v="3"/>
    <s v="Mina|Hanna|Aera"/>
    <s v="QUILT"/>
    <s v="AM14-0366"/>
    <s v="Gray"/>
    <s v="Full/Queen"/>
    <s v="TBD"/>
    <n v="176"/>
    <n v="5121.8900000000003"/>
    <n v="2.3465347919388381E-5"/>
    <n v="0.98732250805833188"/>
    <n v="5294"/>
    <s v="Top 95-100"/>
    <s v="B-"/>
    <x v="3"/>
  </r>
  <r>
    <s v="BLK"/>
    <x v="1"/>
    <s v="Bree Knit|Bree Knit|Bree Knit"/>
    <s v="BLANKET"/>
    <s v="II51-1308"/>
    <s v="Light Blue"/>
    <s v="Twin"/>
    <s v="B"/>
    <n v="152"/>
    <n v="5104.13"/>
    <n v="2.3383982529064042E-5"/>
    <n v="0.98734589204086098"/>
    <n v="5295"/>
    <s v="Top 95-100"/>
    <s v="B-"/>
    <x v="3"/>
  </r>
  <r>
    <s v="SHET"/>
    <x v="13"/>
    <s v="Microfiber|Microfiber|Microfiber"/>
    <s v="SHEET/SHEET SET"/>
    <s v="ID20-1459"/>
    <s v="Pink"/>
    <s v="Twin XL"/>
    <s v="B"/>
    <n v="402"/>
    <n v="5100.4399999999996"/>
    <n v="2.3367077219925704E-5"/>
    <n v="0.98736925911808093"/>
    <n v="5296"/>
    <s v="Top 95-100"/>
    <s v="B-"/>
    <x v="3"/>
  </r>
  <r>
    <s v="WIN"/>
    <x v="7"/>
    <s v="Averil|Vina|Layla"/>
    <s v="WINDOW PANEL"/>
    <s v="MP40-3594"/>
    <s v="Grey"/>
    <s v="50x63&quot;"/>
    <s v="B"/>
    <n v="240"/>
    <n v="5092.41"/>
    <n v="2.3330288701665319E-5"/>
    <n v="0.98739258940678265"/>
    <n v="5297"/>
    <s v="Top 95-100"/>
    <s v="B-"/>
    <x v="3"/>
  </r>
  <r>
    <s v="SHET"/>
    <x v="10"/>
    <s v="Cotton Flannel 135GSM|Cotton Flannel 135GSM|Cotton Flannel 135GSM"/>
    <s v="SHEET/SHEET SET"/>
    <s v="CS20-1414"/>
    <s v="Novalty Grey/Pink Cats"/>
    <s v="Twin XL"/>
    <s v="ARB-"/>
    <n v="235"/>
    <n v="5087.75"/>
    <n v="2.330893944947436E-5"/>
    <n v="0.98741589834623211"/>
    <n v="5298"/>
    <s v="Top 95-100"/>
    <s v="B-"/>
    <x v="3"/>
  </r>
  <r>
    <s v="BASI"/>
    <x v="29"/>
    <s v="Cooling Touch|Cooling Touch|Cooling Touch"/>
    <s v="COMFORTER (SET)"/>
    <s v="SI10-0018"/>
    <s v="White"/>
    <s v="Twin/Twin "/>
    <s v="TBD"/>
    <n v="151"/>
    <n v="5083.5600000000004"/>
    <n v="2.3289743448040862E-5"/>
    <n v="0.98743918808968012"/>
    <n v="5299"/>
    <s v="Top 95-100"/>
    <s v="B-"/>
    <x v="3"/>
  </r>
  <r>
    <s v="BLK"/>
    <x v="5"/>
    <s v="Ribbed Plush|Ribbed Plush|Ribbed Plush"/>
    <s v="ELECT BLANKET"/>
    <s v="ST54-0303"/>
    <s v="Mineral Grey"/>
    <s v="Full"/>
    <s v="ARB"/>
    <n v="89"/>
    <n v="5075.67"/>
    <n v="2.325359632362312E-5"/>
    <n v="0.98746244168600372"/>
    <n v="5300"/>
    <s v="Top 95-100"/>
    <s v="B-"/>
    <x v="3"/>
  </r>
  <r>
    <s v="SHET"/>
    <x v="10"/>
    <s v="Microfiber Coolmax|Microfiber Coolmax|Microfiber Coolmax"/>
    <s v="SHEET/SHEET SET"/>
    <s v="CS20-1472"/>
    <s v="Light Grey"/>
    <s v="Twin"/>
    <s v="ARB"/>
    <n v="644"/>
    <n v="5074.72"/>
    <n v="2.3249244008262303E-5"/>
    <n v="0.98748569093001204"/>
    <n v="5301"/>
    <s v="Top 95-100"/>
    <s v="B-"/>
    <x v="3"/>
  </r>
  <r>
    <s v="SHET"/>
    <x v="10"/>
    <s v="Cotton Flannel 135GSM|Cotton Flannel 135GSM|Cotton Flannel 135GSM"/>
    <s v="SHEET/SHEET SET"/>
    <s v="CS20-1705"/>
    <s v="Christmas Village"/>
    <s v="Full"/>
    <s v="ARB"/>
    <n v="235"/>
    <n v="5073.6499999999996"/>
    <n v="2.3244341926750642E-5"/>
    <n v="0.98750893527193884"/>
    <n v="5302"/>
    <s v="Top 95-100"/>
    <s v="B-"/>
    <x v="3"/>
  </r>
  <r>
    <s v="YOUT"/>
    <x v="10"/>
    <s v="Verone"/>
    <s v="COMFORTER (SET)"/>
    <s v="CS10-0189"/>
    <s v="Blue"/>
    <s v="Queen"/>
    <s v="ARB"/>
    <n v="166"/>
    <n v="5071.96"/>
    <n v="2.3236599386792978E-5"/>
    <n v="0.98753217187132558"/>
    <n v="5303"/>
    <s v="Top 95-100"/>
    <s v="B-"/>
    <x v="3"/>
  </r>
  <r>
    <s v="WIN"/>
    <x v="7"/>
    <s v="Emilia|Natalie|Lillian"/>
    <s v="VALANCE"/>
    <s v="MP41-6320"/>
    <s v="Navy"/>
    <s v="50x26&quot;"/>
    <s v="B"/>
    <n v="342"/>
    <n v="5068.96"/>
    <n v="2.3222855233021977E-5"/>
    <n v="0.98755539472655862"/>
    <n v="5304"/>
    <s v="Top 95-100"/>
    <s v="B-"/>
    <x v="3"/>
  </r>
  <r>
    <s v="SHET"/>
    <x v="10"/>
    <s v="Cotton Flannel 135GSM|Cotton Flannel 135GSM|Cotton Flannel 135GSM"/>
    <s v="SHEET/SHEET SET"/>
    <s v="CS20-0384"/>
    <s v="Solid Grey"/>
    <s v="Twin"/>
    <s v="ARB"/>
    <n v="286"/>
    <n v="5065.0600000000004"/>
    <n v="2.3204987833119672E-5"/>
    <n v="0.98757859971439177"/>
    <n v="5305"/>
    <s v="Top 95-100"/>
    <s v="B-"/>
    <x v="3"/>
  </r>
  <r>
    <s v="YOUT"/>
    <x v="25"/>
    <s v="Brooklyn|Maize|Kay"/>
    <s v="DUVET&amp;DUVET SET"/>
    <s v="UH12-2164"/>
    <s v="Grey"/>
    <s v="King/Cal K"/>
    <s v="B"/>
    <n v="65"/>
    <n v="5060.12"/>
    <n v="2.3182355793243418E-5"/>
    <n v="0.98760178207018501"/>
    <n v="5306"/>
    <s v="Top 95-100"/>
    <s v="B-"/>
    <x v="3"/>
  </r>
  <r>
    <s v="WIN"/>
    <x v="7"/>
    <s v="Saratoga|Westmont|Sereno"/>
    <s v="WINDOW PANEL"/>
    <s v="MP40-2403"/>
    <s v="Seafoam/White"/>
    <s v="50x95&quot;"/>
    <s v="B"/>
    <n v="227"/>
    <n v="5059.82"/>
    <n v="2.3180981377866316E-5"/>
    <n v="0.98762496305156289"/>
    <n v="5307"/>
    <s v="Top 95-100"/>
    <s v="B-"/>
    <x v="3"/>
  </r>
  <r>
    <s v="LGT"/>
    <x v="16"/>
    <s v="Zirconia|Zirconia|Zirconia"/>
    <s v="LGT-TABLE LAMPS"/>
    <s v="FB153-1184"/>
    <s v="Brown"/>
    <s v="See below"/>
    <s v="B"/>
    <n v="89"/>
    <n v="5058.09"/>
    <n v="2.3173055582525039E-5"/>
    <n v="0.98764813610714541"/>
    <n v="5308"/>
    <s v="Top 95-100"/>
    <s v="B-"/>
    <x v="3"/>
  </r>
  <r>
    <s v="SHET"/>
    <x v="6"/>
    <s v="Printed Satin|Printed Satin|Printed Satin"/>
    <s v="SHEET/SHEET SET"/>
    <s v="MPE20-992"/>
    <s v="Taupe Leopard"/>
    <s v="Twin"/>
    <s v="B"/>
    <n v="295"/>
    <n v="5054.32"/>
    <n v="2.3155783762619476E-5"/>
    <n v="0.98767129189090808"/>
    <n v="5309"/>
    <s v="Top 95-100"/>
    <s v="B-"/>
    <x v="3"/>
  </r>
  <r>
    <s v="BASI"/>
    <x v="8"/>
    <s v="Warmer|Warmer|Warmer"/>
    <s v="COMFORTER (SET)"/>
    <s v="BASI10-0293"/>
    <s v="White"/>
    <s v="Twin"/>
    <s v="B"/>
    <n v="120"/>
    <n v="5053.37"/>
    <n v="2.315143144725866E-5"/>
    <n v="0.98769444332235534"/>
    <n v="5310"/>
    <s v="Top 95-100"/>
    <s v="B-"/>
    <x v="3"/>
  </r>
  <r>
    <s v="YOUT"/>
    <x v="25"/>
    <s v="Brooklyn|Maize|Kay"/>
    <s v="DUVET&amp;DUVET SET"/>
    <s v="UH12-2163"/>
    <s v="Grey"/>
    <s v="Full/Queen"/>
    <s v="B"/>
    <n v="76"/>
    <n v="5052.54"/>
    <n v="2.3147628898048683E-5"/>
    <n v="0.98771759095125344"/>
    <n v="5311"/>
    <s v="Top 95-100"/>
    <s v="B-"/>
    <x v="3"/>
  </r>
  <r>
    <s v="BATH"/>
    <x v="7"/>
    <s v="Tufted Pearl Channel|Tufted Pearl Channel|Tufted Pearl Channel"/>
    <s v="BATH RUG"/>
    <s v="MP72-5111"/>
    <s v="Blush"/>
    <s v="17x24&quot;"/>
    <s v="B"/>
    <n v="351"/>
    <n v="5048.91"/>
    <n v="2.313099847198577E-5"/>
    <n v="0.9877407219497254"/>
    <n v="5312"/>
    <s v="Top 95-100"/>
    <s v="B-"/>
    <x v="3"/>
  </r>
  <r>
    <s v="SHET"/>
    <x v="9"/>
    <s v="600 Thread Count|600 Thread Count|600 Thread Count"/>
    <s v="SHEET/SHEET SET"/>
    <s v="BR20-4700"/>
    <s v="Black"/>
    <s v="Full"/>
    <s v="B"/>
    <n v="168"/>
    <n v="5026.68"/>
    <n v="2.3029154292542636E-5"/>
    <n v="0.98776375110401793"/>
    <n v="5313"/>
    <s v="Top 95-100"/>
    <s v="B-"/>
    <x v="3"/>
  </r>
  <r>
    <s v="SHET"/>
    <x v="6"/>
    <s v="Satin|Satin|Satin"/>
    <s v="SHEET/SHEET SET"/>
    <s v="MPE20-1102"/>
    <s v="Ivory"/>
    <s v="Twin"/>
    <s v="B"/>
    <n v="333"/>
    <n v="5022.96"/>
    <n v="2.301211154186659E-5"/>
    <n v="0.9877867632155598"/>
    <n v="5314"/>
    <s v="Top 95-100"/>
    <s v="B-"/>
    <x v="3"/>
  </r>
  <r>
    <s v="ADUL"/>
    <x v="10"/>
    <s v="Kienna|Kienna|Kienna"/>
    <s v="COVERLET&amp;BEDSPR"/>
    <s v="CS13-1613"/>
    <s v="Blue"/>
    <s v="King/Cal K"/>
    <s v="ARB"/>
    <n v="114"/>
    <n v="4997.76"/>
    <n v="2.2896660650190159E-5"/>
    <n v="0.98780965987620994"/>
    <n v="5315"/>
    <s v="Top 95-100"/>
    <s v="B-"/>
    <x v="3"/>
  </r>
  <r>
    <s v="ADUL"/>
    <x v="19"/>
    <s v="Winchester|Winchester|Winchester"/>
    <s v="NORMAL PILLOW"/>
    <s v="CCL30-0035"/>
    <s v="Navy"/>
    <s v="20x20&quot;"/>
    <s v="B"/>
    <n v="109"/>
    <n v="4994.76"/>
    <n v="2.2882916496419157E-5"/>
    <n v="0.98783254279270638"/>
    <n v="5316"/>
    <s v="Top 95-100"/>
    <s v="B-"/>
    <x v="3"/>
  </r>
  <r>
    <s v="SHET"/>
    <x v="3"/>
    <s v="Cotton 144TC|Cotton 144TC|Cotton 144TC"/>
    <s v="SHEET/SHEET SET"/>
    <s v="AM20-0353"/>
    <s v="Light Blue"/>
    <s v="Full"/>
    <s v="B"/>
    <n v="238"/>
    <n v="4992.6899999999996"/>
    <n v="2.2873433030317163E-5"/>
    <n v="0.98785541622573669"/>
    <n v="5317"/>
    <s v="Top 95-100"/>
    <s v="B-"/>
    <x v="3"/>
  </r>
  <r>
    <s v="SHET"/>
    <x v="13"/>
    <s v="Microfiber|Microfiber|Microfiber"/>
    <s v="SHEET/SHEET SET"/>
    <s v="ID20-139"/>
    <s v="Pink"/>
    <s v="Full"/>
    <s v="B"/>
    <n v="381"/>
    <n v="4991.22"/>
    <n v="2.2866698394969373E-5"/>
    <n v="0.98787828292413171"/>
    <n v="5318"/>
    <s v="Top 95-100"/>
    <s v="B-"/>
    <x v="3"/>
  </r>
  <r>
    <s v="BLK"/>
    <x v="5"/>
    <s v="Freya AZ|Freya AZ|Freya AZ"/>
    <s v="ELECT BLANKET"/>
    <s v="ST54-0212"/>
    <s v="Stone Brown"/>
    <s v="Queen"/>
    <s v="ARB-"/>
    <n v="69"/>
    <n v="4983.8900000000003"/>
    <n v="2.283311684592222E-5"/>
    <n v="0.98790111604097763"/>
    <n v="5319"/>
    <s v="Top 95-100"/>
    <s v="B-"/>
    <x v="3"/>
  </r>
  <r>
    <s v="SHET"/>
    <x v="10"/>
    <s v="Microfiber 75GSM|Microfiber 75GSM|Microfiber 75GSM"/>
    <s v="SHEET/SHEET SET"/>
    <s v="CS20-0116"/>
    <s v="Aqua"/>
    <s v="Twin"/>
    <s v="ARB"/>
    <n v="386"/>
    <n v="4983.26"/>
    <n v="2.2830230573630311E-5"/>
    <n v="0.98792394627155122"/>
    <n v="5320"/>
    <s v="Top 95-100"/>
    <s v="B-"/>
    <x v="3"/>
  </r>
  <r>
    <s v="SHET"/>
    <x v="6"/>
    <s v="Printed Satin|Printed Satin|Printed Satin"/>
    <s v="SHEET/SHEET SET"/>
    <s v="MPE20-1026"/>
    <s v="Blue Marble"/>
    <s v="Full"/>
    <s v="B"/>
    <n v="269"/>
    <n v="4979.84"/>
    <n v="2.2814562238331367E-5"/>
    <n v="0.98794676083378952"/>
    <n v="5321"/>
    <s v="Top 95-100"/>
    <s v="B-"/>
    <x v="3"/>
  </r>
  <r>
    <s v="SHET"/>
    <x v="13"/>
    <s v="Novelty|Novelty|Novelty"/>
    <s v="SHEET/SHEET SET"/>
    <s v="ID20-1432"/>
    <s v="Pink Cats"/>
    <s v="Full"/>
    <s v="B"/>
    <n v="311"/>
    <n v="4963.78"/>
    <n v="2.2740985201810591E-5"/>
    <n v="0.98796950181899135"/>
    <n v="5322"/>
    <s v="Top 95-100"/>
    <s v="B-"/>
    <x v="3"/>
  </r>
  <r>
    <s v="SHET"/>
    <x v="10"/>
    <s v="Cotton Flannel 135GSM|Cotton Flannel 135GSM|Cotton Flannel 135GSM"/>
    <s v="SHEET/SHEET SET"/>
    <s v="CS20-0357"/>
    <s v="Plaid Grey"/>
    <s v="King"/>
    <s v="ARB"/>
    <n v="185"/>
    <n v="4963.55"/>
    <n v="2.2739931483354818E-5"/>
    <n v="0.98799224175047473"/>
    <n v="5323"/>
    <s v="Top 95-100"/>
    <s v="B-"/>
    <x v="3"/>
  </r>
  <r>
    <s v="WIN"/>
    <x v="7"/>
    <s v="Andora|Eliza|Aden"/>
    <s v="VALANCE"/>
    <s v="MP41-4571"/>
    <s v="Blue"/>
    <s v="50x18&quot;"/>
    <s v="B"/>
    <n v="399"/>
    <n v="4961.18"/>
    <n v="2.2729073601875725E-5"/>
    <n v="0.98801497082407663"/>
    <n v="5324"/>
    <s v="Top 95-100"/>
    <s v="B-"/>
    <x v="3"/>
  </r>
  <r>
    <s v="ADUL"/>
    <x v="7"/>
    <s v="Carolina|Bianca|Beverley"/>
    <s v="COMFORTER (SET)"/>
    <s v="MP10-8488"/>
    <s v="Taupe"/>
    <s v="Full/Queen"/>
    <s v="TBD"/>
    <n v="99"/>
    <n v="4950.6499999999996"/>
    <n v="2.2680831622139499E-5"/>
    <n v="0.98803765165569879"/>
    <n v="5325"/>
    <s v="Top 95-100"/>
    <s v="B-"/>
    <x v="3"/>
  </r>
  <r>
    <s v="WIN"/>
    <x v="7"/>
    <s v="Emilia|Natalie|Lillian"/>
    <s v="WINDOW PANEL"/>
    <s v="MP40-8330"/>
    <s v="Black"/>
    <s v="50x95&quot;"/>
    <s v="B"/>
    <n v="258"/>
    <n v="4947.67"/>
    <n v="2.2667179096060304E-5"/>
    <n v="0.98806031883479484"/>
    <n v="5326"/>
    <s v="Top 95-100"/>
    <s v="B-"/>
    <x v="3"/>
  </r>
  <r>
    <s v="ADUL"/>
    <x v="28"/>
    <s v="Sakura Blossom|Sakura Blossom|Sakura Blossom"/>
    <s v="NORMAL PILLOW"/>
    <s v="NS30-3259"/>
    <s v="Lilac"/>
    <s v="12x20&quot;"/>
    <s v="A"/>
    <n v="243"/>
    <n v="4946.3500000000004"/>
    <n v="2.2661131668401065E-5"/>
    <n v="0.98808297996646322"/>
    <n v="5327"/>
    <s v="Top 95-100"/>
    <s v="B-"/>
    <x v="3"/>
  </r>
  <r>
    <s v="SHET"/>
    <x v="13"/>
    <s v="Printed Microfiber|Printed Microfiber|Printed Microfiber"/>
    <s v="SHEET/SHEET SET"/>
    <s v="ID20-2219"/>
    <s v="Black Floral"/>
    <s v="Full"/>
    <s v="B"/>
    <n v="331"/>
    <n v="4933.53"/>
    <n v="2.2602398317952973E-5"/>
    <n v="0.98810558236478119"/>
    <n v="5328"/>
    <s v="Top 95-100"/>
    <s v="B-"/>
    <x v="3"/>
  </r>
  <r>
    <s v="WIN"/>
    <x v="7"/>
    <s v="Eden|Laya|Zoe"/>
    <s v="WINDOW PANEL"/>
    <s v="MP40-3775"/>
    <s v="White"/>
    <s v="50x95&quot;"/>
    <s v="B"/>
    <n v="315"/>
    <n v="4928.55"/>
    <n v="2.257958302269311E-5"/>
    <n v="0.98812816194780384"/>
    <n v="5329"/>
    <s v="Top 95-100"/>
    <s v="B-"/>
    <x v="3"/>
  </r>
  <r>
    <s v="HHL"/>
    <x v="17"/>
    <s v="Hallie|Hallie|Hallie"/>
    <s v="COMFORTER (SET)"/>
    <s v="HH10-1683"/>
    <s v="Grey"/>
    <s v="Full"/>
    <s v="B+"/>
    <n v="49"/>
    <n v="4925.22"/>
    <n v="2.2564327012007296E-5"/>
    <n v="0.98815072627481582"/>
    <n v="5330"/>
    <s v="Top 95-100"/>
    <s v="B-"/>
    <x v="3"/>
  </r>
  <r>
    <s v="ADUL"/>
    <x v="7"/>
    <s v="Vienna|Marcella|Adela"/>
    <s v="DUVET&amp;DUVET SET"/>
    <s v="MP12-7956"/>
    <s v="Black"/>
    <s v="Full/Queen"/>
    <s v="B"/>
    <n v="85"/>
    <n v="4921.9399999999996"/>
    <n v="2.2549300070550995E-5"/>
    <n v="0.98817327557488632"/>
    <n v="5331"/>
    <s v="Top 95-100"/>
    <s v="B-"/>
    <x v="3"/>
  </r>
  <r>
    <s v="BLK"/>
    <x v="5"/>
    <s v="Dream Soft Heated|Dream Soft Heated|Dream Soft Heated"/>
    <s v="ELECT BLANKET"/>
    <s v="ST54-3574"/>
    <s v="Rust"/>
    <s v="King"/>
    <s v="TBD"/>
    <n v="58"/>
    <n v="4914.3999999999996"/>
    <n v="2.2514756430739875E-5"/>
    <n v="0.9881957903313171"/>
    <n v="5332"/>
    <s v="Top 95-100"/>
    <s v="B-"/>
    <x v="3"/>
  </r>
  <r>
    <s v="SHET"/>
    <x v="10"/>
    <s v="Cotton Flannel 135GSM|Cotton Flannel 135GSM|Cotton Flannel 135GSM"/>
    <s v="SHEET/SHEET SET"/>
    <s v="CS20-0960"/>
    <s v="Solid Aqua"/>
    <s v="King"/>
    <s v="ARB"/>
    <n v="185"/>
    <n v="4909.95"/>
    <n v="2.2494369269312887E-5"/>
    <n v="0.98821828470058637"/>
    <n v="5333"/>
    <s v="Top 95-100"/>
    <s v="B-"/>
    <x v="3"/>
  </r>
  <r>
    <s v="WIN"/>
    <x v="26"/>
    <s v="Bentley|Abel|Byron"/>
    <s v="WINDOW PANEL"/>
    <s v="SS40-0064"/>
    <s v="Charcoal"/>
    <s v="50x108&quot;"/>
    <s v="B"/>
    <n v="230"/>
    <n v="4908.79"/>
    <n v="2.2489054863188097E-5"/>
    <n v="0.98824077375544961"/>
    <n v="5334"/>
    <s v="Top 95-100"/>
    <s v="B-"/>
    <x v="3"/>
  </r>
  <r>
    <s v="HHL"/>
    <x v="17"/>
    <s v="Lorelai|Lorelai|Lorelai"/>
    <s v="COMFORTER (SET)"/>
    <s v="HH10-1618"/>
    <s v="Multi"/>
    <s v="Full"/>
    <s v="B+"/>
    <n v="50"/>
    <n v="4908.37"/>
    <n v="2.2487130681660158E-5"/>
    <n v="0.98826326088613126"/>
    <n v="5335"/>
    <s v="Top 95-100"/>
    <s v="B-"/>
    <x v="3"/>
  </r>
  <r>
    <s v="ADUL"/>
    <x v="10"/>
    <s v="Kienna|Kienna|Kienna"/>
    <s v="COVERLET&amp;BEDSPR"/>
    <s v="CS14-1278"/>
    <s v="Blue"/>
    <s v="King/Cal K"/>
    <s v="ARB"/>
    <n v="154"/>
    <n v="4903.01"/>
    <n v="2.2462574460255965E-5"/>
    <n v="0.98828572346059151"/>
    <n v="5336"/>
    <s v="Top 95-100"/>
    <s v="B-"/>
    <x v="3"/>
  </r>
  <r>
    <s v="YOUT"/>
    <x v="10"/>
    <s v="Juliette|Juliette|Juliette"/>
    <s v="COMFORTER (SET)"/>
    <s v="CS10-1689"/>
    <s v="Champagne"/>
    <s v="Twin/Twin "/>
    <s v="ARB"/>
    <n v="234"/>
    <n v="4899.97"/>
    <n v="2.2448647051101351E-5"/>
    <n v="0.98830817210764266"/>
    <n v="5337"/>
    <s v="Top 95-100"/>
    <s v="B-"/>
    <x v="3"/>
  </r>
  <r>
    <s v="BATH"/>
    <x v="2"/>
    <s v="Splendor|Splendor|Splendor"/>
    <s v="BATH RUG"/>
    <s v="MPS72-561"/>
    <s v="Natural"/>
    <s v="24x44&quot;"/>
    <s v="A+"/>
    <n v="201"/>
    <n v="4886.05"/>
    <n v="2.2384874177603892E-5"/>
    <n v="0.98833055698182026"/>
    <n v="5338"/>
    <s v="Top 95-100"/>
    <s v="B-"/>
    <x v="3"/>
  </r>
  <r>
    <s v="SHET"/>
    <x v="10"/>
    <s v="Cotton 144TC|Cotton 144TC|Cotton 144TC"/>
    <s v="SHEET/SHEET SET"/>
    <s v="CS20-1744"/>
    <s v="Blue"/>
    <s v="Queen Extr"/>
    <s v="ART"/>
    <n v="189"/>
    <n v="4881.87"/>
    <n v="2.2365723990016294E-5"/>
    <n v="0.98835292270581032"/>
    <n v="5339"/>
    <s v="Top 95-100"/>
    <s v="B-"/>
    <x v="3"/>
  </r>
  <r>
    <s v="SHET"/>
    <x v="10"/>
    <s v="Cotton 144TC|Cotton 144TC|Cotton 144TC"/>
    <s v="SHEET/SHEET SET"/>
    <s v="CS20-1728"/>
    <s v="Pink"/>
    <s v="King"/>
    <s v="ARB"/>
    <n v="192"/>
    <n v="4878.72"/>
    <n v="2.2351292628556742E-5"/>
    <n v="0.98837527399843883"/>
    <n v="5340"/>
    <s v="Top 95-100"/>
    <s v="B-"/>
    <x v="3"/>
  </r>
  <r>
    <s v="BLK"/>
    <x v="5"/>
    <s v="Dream Soft Heated|Dream Soft Heated|Dream Soft Heated"/>
    <s v="ELECT BLANKET"/>
    <s v="ST54-3580"/>
    <s v="Grey"/>
    <s v="Full"/>
    <s v="TBD"/>
    <n v="91"/>
    <n v="4878.09"/>
    <n v="2.234840635626483E-5"/>
    <n v="0.98839762240479512"/>
    <n v="5341"/>
    <s v="Top 95-100"/>
    <s v="B-"/>
    <x v="3"/>
  </r>
  <r>
    <s v="FUO"/>
    <x v="32"/>
    <s v="Laguna|Laguna|Laguna"/>
    <s v="LOVESEAT &amp; SOFA"/>
    <s v="CH106-0059"/>
    <s v="Light Grey"/>
    <s v="See below"/>
    <s v="ORT"/>
    <n v="10"/>
    <n v="4875.6099999999997"/>
    <n v="2.2337044522480798E-5"/>
    <n v="0.9884199594493176"/>
    <n v="5342"/>
    <s v="Top 95-100"/>
    <s v="B-"/>
    <x v="3"/>
  </r>
  <r>
    <s v="SHET"/>
    <x v="6"/>
    <s v="Satin|Satin|Satin"/>
    <s v="PILLOWCASE"/>
    <s v="MPE21-1164"/>
    <s v="Champagne"/>
    <s v="King"/>
    <s v="B"/>
    <n v="857"/>
    <n v="4868.8100000000004"/>
    <n v="2.2305891107266526E-5"/>
    <n v="0.9884422653404249"/>
    <n v="5343"/>
    <s v="Top 95-100"/>
    <s v="B-"/>
    <x v="3"/>
  </r>
  <r>
    <s v="SHET"/>
    <x v="10"/>
    <s v="Microfiber Coolmax|Microfiber Coolmax|Microfiber Coolmax"/>
    <s v="SHEET/SHEET SET"/>
    <s v="CS20-0458"/>
    <s v="White"/>
    <s v="Twin XL"/>
    <s v="ARB"/>
    <n v="300"/>
    <n v="4866"/>
    <n v="2.2293017416567684E-5"/>
    <n v="0.98846455835784142"/>
    <n v="5344"/>
    <s v="Top 95-100"/>
    <s v="B-"/>
    <x v="3"/>
  </r>
  <r>
    <s v="YOUT"/>
    <x v="13"/>
    <s v="Felicia|Isabel|Alyssa"/>
    <s v="COMFORTER (SET)"/>
    <s v="ID10-2412"/>
    <s v="Green"/>
    <s v="Twin/Twin "/>
    <s v="B"/>
    <n v="149"/>
    <n v="4863.18"/>
    <n v="2.2280097912022945E-5"/>
    <n v="0.98848683845575347"/>
    <n v="5345"/>
    <s v="Top 95-100"/>
    <s v="B-"/>
    <x v="3"/>
  </r>
  <r>
    <s v="ADUL"/>
    <x v="10"/>
    <s v="Cascade|Cascade|Cascade"/>
    <s v="COMFORTER (SET)"/>
    <s v="CS10-1680"/>
    <s v="Blue"/>
    <s v="Queen"/>
    <s v="ARB"/>
    <n v="99"/>
    <n v="4851"/>
    <n v="2.2224296647712667E-5"/>
    <n v="0.98850906275240114"/>
    <n v="5346"/>
    <s v="Top 95-100"/>
    <s v="B-"/>
    <x v="3"/>
  </r>
  <r>
    <s v="SHET"/>
    <x v="10"/>
    <s v="Cotton Flannel 135GSM|Cotton Flannel 135GSM|Cotton Flannel 135GSM"/>
    <s v="SHEET/SHEET SET"/>
    <s v="CS20-0397"/>
    <s v="Solid Blue"/>
    <s v="King"/>
    <s v="ARB"/>
    <n v="180"/>
    <n v="4829.3999999999996"/>
    <n v="2.2125338740561441E-5"/>
    <n v="0.98853118809114171"/>
    <n v="5347"/>
    <s v="Top 95-100"/>
    <s v="B-"/>
    <x v="3"/>
  </r>
  <r>
    <s v="SHET"/>
    <x v="6"/>
    <s v="200 Thread Count Printed Cotton|200 Thread Count Printed Cotton|200 Thread"/>
    <s v="SHEET/SHEET SET"/>
    <s v="MPE20-1012"/>
    <s v="Blue Stripe"/>
    <s v="Full"/>
    <s v="B"/>
    <n v="180"/>
    <n v="4823.32"/>
    <n v="2.2097483922252207E-5"/>
    <n v="0.98855328557506394"/>
    <n v="5348"/>
    <s v="Top 95-100"/>
    <s v="B-"/>
    <x v="3"/>
  </r>
  <r>
    <s v="ADUL"/>
    <x v="23"/>
    <s v="Canovia Springs|Canovia Springs|Canovia Springs"/>
    <s v="WINDOW PANEL"/>
    <s v="FB40-1129"/>
    <s v="Brown"/>
    <s v="54x84&quot;"/>
    <s v="B"/>
    <n v="120"/>
    <n v="4818.3"/>
    <n v="2.2074485371608732E-5"/>
    <n v="0.98857536006043556"/>
    <n v="5349"/>
    <s v="Top 95-100"/>
    <s v="B-"/>
    <x v="3"/>
  </r>
  <r>
    <s v="ADUL"/>
    <x v="3"/>
    <s v="Camden|Reese|Leighton"/>
    <s v="COMFORTER (SET)"/>
    <s v="AM10-0112"/>
    <s v="Navy"/>
    <s v="King"/>
    <s v="A"/>
    <n v="108"/>
    <n v="4816.99"/>
    <n v="2.2068483757795391E-5"/>
    <n v="0.9885974285441933"/>
    <n v="5350"/>
    <s v="Top 95-100"/>
    <s v="B-"/>
    <x v="3"/>
  </r>
  <r>
    <s v="BLK"/>
    <x v="5"/>
    <s v="Plush Top Heated AZ|Plush Top Heated AZ|Plush Top Heated AZ"/>
    <s v="ELEC MATT PAD"/>
    <s v="ST55-0254"/>
    <s v="White"/>
    <s v="Twin"/>
    <s v="ARB-"/>
    <n v="92"/>
    <n v="4813.07"/>
    <n v="2.205052473020128E-5"/>
    <n v="0.98861947906892356"/>
    <n v="5351"/>
    <s v="Top 95-100"/>
    <s v="B-"/>
    <x v="3"/>
  </r>
  <r>
    <s v="ADUL"/>
    <x v="3"/>
    <s v="Boulder Stripe|Cascade Stripe|Highland Stripe"/>
    <s v="COMFORTER (SET)"/>
    <s v="AM10-0293"/>
    <s v="Purple"/>
    <s v="Twin/Twin "/>
    <s v="B"/>
    <n v="191"/>
    <n v="4813.03"/>
    <n v="2.2050341474817665E-5"/>
    <n v="0.9886415294103984"/>
    <n v="5352"/>
    <s v="Top 95-100"/>
    <s v="B-"/>
    <x v="3"/>
  </r>
  <r>
    <s v="BLK"/>
    <x v="7"/>
    <s v="Zuri|Zuri|Zuri"/>
    <s v="THROW"/>
    <s v="MP50-8525"/>
    <s v="Grey"/>
    <s v="50x60&quot;"/>
    <s v="TBD"/>
    <n v="401"/>
    <n v="4807.99"/>
    <n v="2.202725129648238E-5"/>
    <n v="0.98866355666169492"/>
    <n v="5353"/>
    <s v="Top 95-100"/>
    <s v="B-"/>
    <x v="3"/>
  </r>
  <r>
    <s v="WIN"/>
    <x v="7"/>
    <s v="Averil|Vina|Layla"/>
    <s v="WINDOW PANEL"/>
    <s v="MP40-3596"/>
    <s v="Grey"/>
    <s v="50x95&quot;"/>
    <s v="B"/>
    <n v="175"/>
    <n v="4805.84"/>
    <n v="2.2017401319613161E-5"/>
    <n v="0.98868557406301449"/>
    <n v="5354"/>
    <s v="Top 95-100"/>
    <s v="B-"/>
    <x v="3"/>
  </r>
  <r>
    <s v="BATH"/>
    <x v="0"/>
    <s v="Jenine Woven|Jenine Woven|Jenine Woven"/>
    <s v="SHOWER CURTAIN"/>
    <s v="MT70-0327"/>
    <s v="Sage"/>
    <s v="72x72&quot;"/>
    <s v="B-"/>
    <n v="219"/>
    <n v="4801.3900000000003"/>
    <n v="2.1997014158186176E-5"/>
    <n v="0.98870757107717266"/>
    <n v="5355"/>
    <s v="Top 95-100"/>
    <s v="B-"/>
    <x v="3"/>
  </r>
  <r>
    <s v="SHET"/>
    <x v="15"/>
    <s v="Micro Fleece|Micro Fleece|Micro Fleece"/>
    <s v="SHEET/SHEET SET"/>
    <s v="TN20-0465"/>
    <s v="Black"/>
    <s v="Cal King"/>
    <s v="B"/>
    <n v="136"/>
    <n v="4790.76"/>
    <n v="2.1948314039990919E-5"/>
    <n v="0.98872951939121267"/>
    <n v="5356"/>
    <s v="Top 95-100"/>
    <s v="B-"/>
    <x v="3"/>
  </r>
  <r>
    <s v="WIN"/>
    <x v="19"/>
    <s v="Avignon|Avignon|Avignon"/>
    <s v="WINDOW PANEL"/>
    <s v="CCL40-0046"/>
    <s v="Champagne"/>
    <s v="38x46&quot;"/>
    <s v="B-"/>
    <n v="226"/>
    <n v="4788.08"/>
    <n v="2.1936035929288822E-5"/>
    <n v="0.98875145542714193"/>
    <n v="5357"/>
    <s v="Top 95-100"/>
    <s v="B-"/>
    <x v="3"/>
  </r>
  <r>
    <s v="HHL"/>
    <x v="17"/>
    <s v="Morgan|Morgan|Morgan"/>
    <s v="COMFORTER (SET)"/>
    <s v="HH10-1867"/>
    <s v="White/Blue"/>
    <s v="Cal King"/>
    <s v="TBD"/>
    <n v="39"/>
    <n v="4779.5"/>
    <n v="2.189672764950375E-5"/>
    <n v="0.98877335215479145"/>
    <n v="5358"/>
    <s v="Top 95-100"/>
    <s v="B-"/>
    <x v="3"/>
  </r>
  <r>
    <s v="SHET"/>
    <x v="15"/>
    <s v="Cozy Cotton Flannel|Cozy Cotton Flannel|Cozy Cotton Flannel"/>
    <s v="SHEET/SHEET SET"/>
    <s v="TN20-0515"/>
    <s v="Gray Skiers"/>
    <s v="Cal King"/>
    <s v="B"/>
    <n v="150"/>
    <n v="4777.16"/>
    <n v="2.1886007209562368E-5"/>
    <n v="0.98879523816200099"/>
    <n v="5359"/>
    <s v="Top 95-100"/>
    <s v="B-"/>
    <x v="3"/>
  </r>
  <r>
    <s v="ADUL"/>
    <x v="3"/>
    <s v="Porter|Evans|Walker"/>
    <s v="DUVET&amp;DUVET SET"/>
    <s v="AM12-0444"/>
    <s v="Blue/Grey"/>
    <s v="Full"/>
    <s v="A++"/>
    <n v="238"/>
    <n v="4769.09"/>
    <n v="2.184903543591837E-5"/>
    <n v="0.98881708719743688"/>
    <n v="5360"/>
    <s v="Top 95-100"/>
    <s v="B-"/>
    <x v="3"/>
  </r>
  <r>
    <s v="ADUL"/>
    <x v="3"/>
    <s v="Camden|Reese|Leighton"/>
    <s v="COMFORTER (SET)"/>
    <s v="AM10-0105"/>
    <s v="Neutral"/>
    <s v="Twin/Twin "/>
    <s v="A"/>
    <n v="155"/>
    <n v="4767.62"/>
    <n v="2.1842300800570577E-5"/>
    <n v="0.98883892949823748"/>
    <n v="5361"/>
    <s v="Top 95-100"/>
    <s v="B-"/>
    <x v="3"/>
  </r>
  <r>
    <s v="SHET"/>
    <x v="7"/>
    <s v="3M Microcell|3M Microcell|3M Microcell"/>
    <s v="SHEET/SHEET SET"/>
    <s v="MP20-2446"/>
    <s v="Ivory"/>
    <s v="Twin XL"/>
    <s v="B"/>
    <n v="298"/>
    <n v="4760.67"/>
    <n v="2.1810460177667754E-5"/>
    <n v="0.98886073995841517"/>
    <n v="5362"/>
    <s v="Top 95-100"/>
    <s v="B-"/>
    <x v="3"/>
  </r>
  <r>
    <s v="ADUL"/>
    <x v="28"/>
    <s v="Hanae|Hanae|Hanae"/>
    <s v="BED SKIRT&amp;SHAM"/>
    <s v="NS11-3253"/>
    <s v="Grey"/>
    <s v="26x26&quot;"/>
    <s v="A"/>
    <n v="254"/>
    <n v="4759.2299999999996"/>
    <n v="2.1803862983857668E-5"/>
    <n v="0.98888254382139906"/>
    <n v="5363"/>
    <s v="Top 95-100"/>
    <s v="B-"/>
    <x v="3"/>
  </r>
  <r>
    <s v="ADUL"/>
    <x v="3"/>
    <s v="Camden|Reese|Leighton"/>
    <s v="COMFORTER (SET)"/>
    <s v="AM10-0109"/>
    <s v="Navy"/>
    <s v="Twin/Twin "/>
    <s v="A"/>
    <n v="179"/>
    <n v="4752.47"/>
    <n v="2.1772892824027012E-5"/>
    <n v="0.98890431671422308"/>
    <n v="5364"/>
    <s v="Top 95-100"/>
    <s v="B-"/>
    <x v="3"/>
  </r>
  <r>
    <s v="YOUT"/>
    <x v="13"/>
    <s v="Lucy|Vera|Elise"/>
    <s v="DUVET&amp;DUVET SET"/>
    <s v="ID12-2276"/>
    <s v="Rust"/>
    <s v="Full/Queen"/>
    <s v="B"/>
    <n v="137"/>
    <n v="4750.88"/>
    <n v="2.1765608422528378E-5"/>
    <n v="0.98892608232264556"/>
    <n v="5365"/>
    <s v="Top 95-100"/>
    <s v="B-"/>
    <x v="3"/>
  </r>
  <r>
    <s v="SHET"/>
    <x v="15"/>
    <s v="Cozy Cotton Flannel|Cozy Cotton Flannel|Cozy Cotton Flannel"/>
    <s v="SHEET/SHEET SET"/>
    <s v="TN20-0117"/>
    <s v="Tan Solid"/>
    <s v="Full"/>
    <s v="B"/>
    <n v="216"/>
    <n v="4740.33"/>
    <n v="2.1717274815100349E-5"/>
    <n v="0.98894779959746071"/>
    <n v="5366"/>
    <s v="Top 95-100"/>
    <s v="B-"/>
    <x v="3"/>
  </r>
  <r>
    <s v="ADUL"/>
    <x v="7"/>
    <s v="Fraser|Joshua|Levi"/>
    <s v="COVERLET&amp;BEDSPR"/>
    <s v="MP13-8468"/>
    <s v="Ivory/Black"/>
    <s v="Full/Queen"/>
    <s v="TBD"/>
    <n v="111"/>
    <n v="4734.43"/>
    <n v="2.1690244646017377E-5"/>
    <n v="0.98896948984210675"/>
    <n v="5367"/>
    <s v="Top 95-100"/>
    <s v="B-"/>
    <x v="3"/>
  </r>
  <r>
    <s v="SHET"/>
    <x v="13"/>
    <s v="Printed Microfiber|Printed Microfiber|Printed Microfiber"/>
    <s v="SHEET/SHEET SET"/>
    <s v="ID20-2363"/>
    <s v="Blush Waves"/>
    <s v="Queen"/>
    <s v="B"/>
    <n v="290"/>
    <n v="4733.1099999999997"/>
    <n v="2.1684197218358131E-5"/>
    <n v="0.98899117403932513"/>
    <n v="5368"/>
    <s v="Top 95-100"/>
    <s v="B-"/>
    <x v="3"/>
  </r>
  <r>
    <s v="BLK"/>
    <x v="5"/>
    <s v="Ribbed Plush|Ribbed Plush|Ribbed Plush"/>
    <s v="ELECT BLANKET"/>
    <s v="ST54-0298"/>
    <s v="Marshmallow"/>
    <s v="Twin"/>
    <s v="ARB"/>
    <n v="94"/>
    <n v="4730.08"/>
    <n v="2.1670315623049419E-5"/>
    <n v="0.98901284435494818"/>
    <n v="5369"/>
    <s v="Top 95-100"/>
    <s v="B-"/>
    <x v="3"/>
  </r>
  <r>
    <s v="YOUT"/>
    <x v="13"/>
    <s v="Cassie|Bridget|Rachel"/>
    <s v="DUVET&amp;DUVET SET"/>
    <s v="ID12-2358"/>
    <s v="Blush Multi"/>
    <s v="Twin/Twin "/>
    <s v="B"/>
    <n v="176"/>
    <n v="4726.96"/>
    <n v="2.1656021703127577E-5"/>
    <n v="0.9890345003766513"/>
    <n v="5370"/>
    <s v="Top 95-100"/>
    <s v="B-"/>
    <x v="3"/>
  </r>
  <r>
    <s v="ADUL"/>
    <x v="3"/>
    <s v="Porter|Evans|Walker"/>
    <s v="DUVET&amp;DUVET SET"/>
    <s v="AM12-0422"/>
    <s v="Grey"/>
    <s v="Full"/>
    <s v="A++"/>
    <n v="224"/>
    <n v="4724.87"/>
    <n v="2.1646446609333777E-5"/>
    <n v="0.9890561468232606"/>
    <n v="5371"/>
    <s v="Top 95-100"/>
    <s v="B-"/>
    <x v="3"/>
  </r>
  <r>
    <s v="SHET"/>
    <x v="7"/>
    <s v="3M Microcell|3M Microcell|3M Microcell"/>
    <s v="SHEET/SHEET SET"/>
    <s v="MP20-2389"/>
    <s v="Seafoam"/>
    <s v="Full"/>
    <s v="B"/>
    <n v="268"/>
    <n v="4722.0600000000004"/>
    <n v="2.1633572918634939E-5"/>
    <n v="0.98907778039617922"/>
    <n v="5372"/>
    <s v="Top 95-100"/>
    <s v="B-"/>
    <x v="3"/>
  </r>
  <r>
    <s v="HHL"/>
    <x v="17"/>
    <s v="Suzanna"/>
    <s v="DUVET&amp;DUVET SET"/>
    <s v="HH12-1347"/>
    <s v="Ivory"/>
    <s v="Full/Queen"/>
    <s v="B"/>
    <n v="47"/>
    <n v="4721.18"/>
    <n v="2.1629541300195445E-5"/>
    <n v="0.98909940993747947"/>
    <n v="5373"/>
    <s v="Top 95-100"/>
    <s v="B-"/>
    <x v="3"/>
  </r>
  <r>
    <s v="YOUT"/>
    <x v="13"/>
    <s v="Mira|Gemma|Arabella"/>
    <s v="COMFORTER (SET)"/>
    <s v="ID10-2266"/>
    <s v="Blush"/>
    <s v="Twin/Twin "/>
    <s v="B"/>
    <n v="125"/>
    <n v="4714.09"/>
    <n v="2.1597059283449972E-5"/>
    <n v="0.98912100699676286"/>
    <n v="5374"/>
    <s v="Top 95-100"/>
    <s v="B-"/>
    <x v="3"/>
  </r>
  <r>
    <s v="WIN"/>
    <x v="7"/>
    <s v="Irina|Iris|Clarissa"/>
    <s v="VALANCE"/>
    <s v="MP41-4933"/>
    <s v="White"/>
    <s v="38x46&quot;"/>
    <s v="B"/>
    <n v="357"/>
    <n v="4710.55"/>
    <n v="2.1580841182000188E-5"/>
    <n v="0.98914258783794484"/>
    <n v="5375"/>
    <s v="Top 95-100"/>
    <s v="B-"/>
    <x v="3"/>
  </r>
  <r>
    <s v="YOUT"/>
    <x v="25"/>
    <s v="Brooklyn|Maize|Kay"/>
    <s v="DUVET&amp;DUVET SET"/>
    <s v="UH12-2266"/>
    <s v="Navy"/>
    <s v="King/Cal K"/>
    <s v="B"/>
    <n v="60"/>
    <n v="4709.0600000000004"/>
    <n v="2.1574014918960592E-5"/>
    <n v="0.98916416185286382"/>
    <n v="5376"/>
    <s v="Top 95-100"/>
    <s v="B-"/>
    <x v="3"/>
  </r>
  <r>
    <s v="BLK"/>
    <x v="5"/>
    <s v="Freya AZ|Freya AZ|Freya AZ"/>
    <s v="ELECT BLANKET"/>
    <s v="ST54-0063"/>
    <s v="Creme White"/>
    <s v="King"/>
    <s v="ARB"/>
    <n v="57"/>
    <n v="4696.16"/>
    <n v="2.1514915057745272E-5"/>
    <n v="0.98918567676792157"/>
    <n v="5377"/>
    <s v="Top 95-100"/>
    <s v="B-"/>
    <x v="3"/>
  </r>
  <r>
    <s v="BATH"/>
    <x v="2"/>
    <s v="Splendor|Splendor|Splendor"/>
    <s v="BATH RUG"/>
    <s v="MPS72-567"/>
    <s v="Grey"/>
    <s v="24x60&quot;"/>
    <s v="A"/>
    <n v="153"/>
    <n v="4694.33"/>
    <n v="2.1506531123944962E-5"/>
    <n v="0.98920718329904556"/>
    <n v="5378"/>
    <s v="Top 95-100"/>
    <s v="B-"/>
    <x v="3"/>
  </r>
  <r>
    <s v="YOUT"/>
    <x v="13"/>
    <s v="Oliver|Milo|Hayes"/>
    <s v="COMFORTER (SET)"/>
    <s v="ID10-2301"/>
    <s v="Gray"/>
    <s v="Full/Queen"/>
    <s v="TBD"/>
    <n v="148"/>
    <n v="4693.08"/>
    <n v="2.1500804393207043E-5"/>
    <n v="0.98922868410343878"/>
    <n v="5379"/>
    <s v="Top 95-100"/>
    <s v="B-"/>
    <x v="3"/>
  </r>
  <r>
    <s v="BLK"/>
    <x v="5"/>
    <s v="Dream Soft Heated|Dream Soft Heated|Dream Soft Heated"/>
    <s v="ELECT BLANKET"/>
    <s v="ST54-3579"/>
    <s v="Grey"/>
    <s v="Twin"/>
    <s v="TBD"/>
    <n v="98"/>
    <n v="4691.17"/>
    <n v="2.1492053948639505E-5"/>
    <n v="0.98925017615738742"/>
    <n v="5380"/>
    <s v="Top 95-100"/>
    <s v="B-"/>
    <x v="3"/>
  </r>
  <r>
    <s v="SHET"/>
    <x v="6"/>
    <s v="Satin|Satin|Satin"/>
    <s v="SHEET/SHEET SET"/>
    <s v="MPE20-1101"/>
    <s v="White"/>
    <s v="Twin"/>
    <s v="B"/>
    <n v="336"/>
    <n v="4688.8599999999997"/>
    <n v="2.148147095023583E-5"/>
    <n v="0.98927165762833769"/>
    <n v="5381"/>
    <s v="Top 95-100"/>
    <s v="B-"/>
    <x v="3"/>
  </r>
  <r>
    <s v="SHET"/>
    <x v="13"/>
    <s v="Novelty|Novelty|Novelty"/>
    <s v="SHEET/SHEET SET"/>
    <s v="ID20-1430"/>
    <s v="Pink Cats"/>
    <s v="Twin"/>
    <s v="B"/>
    <n v="333"/>
    <n v="4684.7"/>
    <n v="2.1462412390340039E-5"/>
    <n v="0.989293120040728"/>
    <n v="5382"/>
    <s v="Top 95-100"/>
    <s v="B-"/>
    <x v="3"/>
  </r>
  <r>
    <s v="WIN"/>
    <x v="7"/>
    <s v="Harper|Kaylee|Avery"/>
    <s v="WINDOW PANEL"/>
    <s v="MP40-4485"/>
    <s v="Grey"/>
    <s v="42x84&quot;"/>
    <s v="B"/>
    <n v="214"/>
    <n v="4678.66"/>
    <n v="2.143474082741442E-5"/>
    <n v="0.98931455478155539"/>
    <n v="5383"/>
    <s v="Top 95-100"/>
    <s v="B-"/>
    <x v="3"/>
  </r>
  <r>
    <s v="BLK"/>
    <x v="5"/>
    <s v="Heated Faux Feathersoft|Heated Faux Feathersoft|Heated Faux Feathersoft"/>
    <s v="ELECT BLANKET"/>
    <s v="ST54-3607"/>
    <s v="Sage"/>
    <s v="Twin"/>
    <s v="ARB-"/>
    <n v="80"/>
    <n v="4668.8"/>
    <n v="2.1389568375353721E-5"/>
    <n v="0.98933594434993077"/>
    <n v="5384"/>
    <s v="Top 95-100"/>
    <s v="B-"/>
    <x v="3"/>
  </r>
  <r>
    <s v="BLK"/>
    <x v="5"/>
    <s v="Heated Faux Feathersoft|Heated Faux Feathersoft|Heated Faux Feathersoft"/>
    <s v="ELECT BLANKET"/>
    <s v="ST54-3591"/>
    <s v="Rust"/>
    <s v="Twin"/>
    <s v="ARB-"/>
    <n v="80"/>
    <n v="4668.8"/>
    <n v="2.1389568375353721E-5"/>
    <n v="0.98935733391830616"/>
    <n v="5385"/>
    <s v="Top 95-100"/>
    <s v="B-"/>
    <x v="3"/>
  </r>
  <r>
    <s v="WIN"/>
    <x v="7"/>
    <s v="Lexus|Lexus|Lexus"/>
    <s v="WINDOW PANEL"/>
    <s v="MP40-8634"/>
    <s v="White"/>
    <s v="52x84&quot;"/>
    <s v="TBD"/>
    <n v="318"/>
    <n v="4662.8500000000004"/>
    <n v="2.1362309137041232E-5"/>
    <n v="0.98937869622744323"/>
    <n v="5386"/>
    <s v="Top 95-100"/>
    <s v="B-"/>
    <x v="3"/>
  </r>
  <r>
    <s v="WIN"/>
    <x v="7"/>
    <s v="Emilia|Natalie|Lillian"/>
    <s v="WINDOW PANEL"/>
    <s v="MP40-2685"/>
    <s v="Dusty Aqua"/>
    <s v="50x108&quot;"/>
    <s v="B"/>
    <n v="239"/>
    <n v="4661.3999999999996"/>
    <n v="2.1355666129385245E-5"/>
    <n v="0.98940005189357261"/>
    <n v="5387"/>
    <s v="Top 95-100"/>
    <s v="B-"/>
    <x v="3"/>
  </r>
  <r>
    <s v="SHET"/>
    <x v="7"/>
    <s v="Peached Percale|Peached Percale|Peached Percale"/>
    <s v="SHEET/SHEET SET"/>
    <s v="MP20-5386"/>
    <s v="Teal"/>
    <s v="Cal King"/>
    <s v="B"/>
    <n v="131"/>
    <n v="4659.6499999999996"/>
    <n v="2.1347648706352159E-5"/>
    <n v="0.98942139954227892"/>
    <n v="5388"/>
    <s v="Top 95-100"/>
    <s v="B-"/>
    <x v="3"/>
  </r>
  <r>
    <s v="BLK"/>
    <x v="7"/>
    <s v="Zuri|Zuri|Zuri"/>
    <s v="BLANKET"/>
    <s v="MP51-8532"/>
    <s v="Grey"/>
    <s v="66x90&quot;"/>
    <s v="TBD"/>
    <n v="259"/>
    <n v="4659.41"/>
    <n v="2.1346549174050478E-5"/>
    <n v="0.989442746091453"/>
    <n v="5389"/>
    <s v="Top 95-100"/>
    <s v="B-"/>
    <x v="3"/>
  </r>
  <r>
    <s v="ADUL"/>
    <x v="19"/>
    <s v="Clermont|Clermont|Clermont"/>
    <s v="BED SKIRT&amp;SHAM"/>
    <s v="CCL11-0023"/>
    <s v="Gold"/>
    <s v="26x26&quot;"/>
    <s v="B-"/>
    <n v="142"/>
    <n v="4654.3"/>
    <n v="2.1323138298793874E-5"/>
    <n v="0.98946406922975183"/>
    <n v="5390"/>
    <s v="Top 95-100"/>
    <s v="B-"/>
    <x v="3"/>
  </r>
  <r>
    <s v="ADUL"/>
    <x v="10"/>
    <s v="Kienna|Kienna|Kienna"/>
    <s v="COVERLET&amp;BEDSPR"/>
    <s v="CS14-0750"/>
    <s v="Blush"/>
    <s v="Full/Queen"/>
    <s v="ARB"/>
    <n v="187"/>
    <n v="4651.71"/>
    <n v="2.1311272512704907E-5"/>
    <n v="0.98948538050226453"/>
    <n v="5391"/>
    <s v="Top 95-100"/>
    <s v="B-"/>
    <x v="3"/>
  </r>
  <r>
    <s v="YOUT"/>
    <x v="25"/>
    <s v="Adrian|Blaire|Maren"/>
    <s v="DUVET&amp;DUVET SET"/>
    <s v="UH12-2530"/>
    <s v="Gray"/>
    <s v="King/Cal K"/>
    <s v="TBD"/>
    <n v="116"/>
    <n v="4642.67"/>
    <n v="2.1269856796008283E-5"/>
    <n v="0.98950665035906049"/>
    <n v="5392"/>
    <s v="Top 95-100"/>
    <s v="B-"/>
    <x v="3"/>
  </r>
  <r>
    <s v="SHET"/>
    <x v="13"/>
    <s v="Cotton Blend Jersey Knit|Cotton Blend Jersey Knit|Cotton Blend Jersey Knit"/>
    <s v="SHEET/SHEET SET"/>
    <s v="ID20-2460"/>
    <s v="Cream"/>
    <s v="King"/>
    <s v="B"/>
    <n v="155"/>
    <n v="4627.91"/>
    <n v="2.1202235559454942E-5"/>
    <n v="0.98952785259461995"/>
    <n v="5393"/>
    <s v="Top 95-100"/>
    <s v="B-"/>
    <x v="3"/>
  </r>
  <r>
    <s v="SHET"/>
    <x v="6"/>
    <s v="200 Thread Count Printed Cotton|200 Thread Count Printed Cotton|200 Thread"/>
    <s v="SHEET/SHEET SET"/>
    <s v="MPE20-1006"/>
    <s v="Green Leaves"/>
    <s v="Full"/>
    <s v="B"/>
    <n v="175"/>
    <n v="4622.66"/>
    <n v="2.1178183290355688E-5"/>
    <n v="0.98954903077791034"/>
    <n v="5394"/>
    <s v="Top 95-100"/>
    <s v="B-"/>
    <x v="3"/>
  </r>
  <r>
    <s v="TOWL"/>
    <x v="3"/>
    <s v="Premium Turkish Cotton|Premium Turkish Cotton|Premium Turkish Cotton"/>
    <s v="BATH TOWEL"/>
    <s v="AM73-0224"/>
    <s v="White"/>
    <s v="6-Piece"/>
    <s v="NEW"/>
    <n v="225"/>
    <n v="4622.26"/>
    <n v="2.1176350736519555E-5"/>
    <n v="0.98957020712864685"/>
    <n v="5395"/>
    <s v="Top 95-100"/>
    <s v="B-"/>
    <x v="3"/>
  </r>
  <r>
    <s v="BLK"/>
    <x v="7"/>
    <s v="Carved Plush|Carved Plush|Carved Plush"/>
    <s v="BLANKET"/>
    <s v="MP51-8424"/>
    <s v="Brown"/>
    <s v="Full/Queen"/>
    <s v="B"/>
    <n v="256"/>
    <n v="4620.8599999999997"/>
    <n v="2.1169936798093085E-5"/>
    <n v="0.98959137706544498"/>
    <n v="5396"/>
    <s v="Top 95-100"/>
    <s v="B-"/>
    <x v="3"/>
  </r>
  <r>
    <s v="BLK"/>
    <x v="5"/>
    <s v="Ribbed Plush|Ribbed Plush|Ribbed Plush"/>
    <s v="ELECT BLANKET"/>
    <s v="ST54-0311"/>
    <s v="Chestnut Brown"/>
    <s v="Full"/>
    <s v="ARB"/>
    <n v="81"/>
    <n v="4619.43"/>
    <n v="2.1163385418128907E-5"/>
    <n v="0.98961254045086311"/>
    <n v="5397"/>
    <s v="Top 95-100"/>
    <s v="B-"/>
    <x v="3"/>
  </r>
  <r>
    <s v="SHET"/>
    <x v="6"/>
    <s v="Satin|Satin|Satin"/>
    <s v="SHEET/SHEET SET"/>
    <s v="MPE20-1112"/>
    <s v="Ivory"/>
    <s v="Split King"/>
    <s v="B"/>
    <n v="156"/>
    <n v="4613.78"/>
    <n v="2.1137500595193517E-5"/>
    <n v="0.98963367795145829"/>
    <n v="5398"/>
    <s v="Top 95-100"/>
    <s v="B-"/>
    <x v="3"/>
  </r>
  <r>
    <s v="ADUL"/>
    <x v="7"/>
    <s v="Vienna|Marcella|Adela"/>
    <s v="DUVET&amp;DUVET SET"/>
    <s v="MP12-476"/>
    <s v="Grey"/>
    <s v="Full/Queen"/>
    <s v="B"/>
    <n v="84"/>
    <n v="4609.6400000000003"/>
    <n v="2.1118533662989535E-5"/>
    <n v="0.98965479648512134"/>
    <n v="5399"/>
    <s v="Top 95-100"/>
    <s v="B-"/>
    <x v="3"/>
  </r>
  <r>
    <s v="SHET"/>
    <x v="13"/>
    <s v="Microfiber|Microfiber|Microfiber"/>
    <s v="SHEET/SHEET SET"/>
    <s v="ID20-1074"/>
    <s v="Charcoal"/>
    <s v="Twin"/>
    <s v="B"/>
    <n v="398"/>
    <n v="4605.03"/>
    <n v="2.1097413480028091E-5"/>
    <n v="0.98967589389860133"/>
    <n v="5400"/>
    <s v="Top 95-100"/>
    <s v="B-"/>
    <x v="3"/>
  </r>
  <r>
    <s v="SHET"/>
    <x v="10"/>
    <s v="Microfiber Coolmax|Microfiber Coolmax|Microfiber Coolmax"/>
    <s v="SHEET/SHEET SET"/>
    <s v="CS20-1353"/>
    <s v="Blue"/>
    <s v="Cal King"/>
    <s v="ARB"/>
    <n v="221"/>
    <n v="4602.16"/>
    <n v="2.1084264906253831E-5"/>
    <n v="0.98969697816350755"/>
    <n v="5401"/>
    <s v="Top 95-100"/>
    <s v="B-"/>
    <x v="3"/>
  </r>
  <r>
    <s v="YOUT"/>
    <x v="18"/>
    <s v="Ashton|Garrett|Cody"/>
    <s v="DUVET&amp;DUVET SET"/>
    <s v="MZ12-509"/>
    <s v="Khaki/Navy"/>
    <s v="King/Cal K"/>
    <s v="A"/>
    <n v="136"/>
    <n v="4600.1400000000003"/>
    <n v="2.1075010509381357E-5"/>
    <n v="0.98971805317401695"/>
    <n v="5402"/>
    <s v="Top 95-100"/>
    <s v="B-"/>
    <x v="3"/>
  </r>
  <r>
    <s v="WIN"/>
    <x v="7"/>
    <s v="Saratoga|Westmont|Sereno"/>
    <s v="WINDOW PANEL"/>
    <s v="MP40-3597"/>
    <s v="Beige/Gold"/>
    <s v="50x63&quot;"/>
    <s v="B"/>
    <n v="330"/>
    <n v="4578.78"/>
    <n v="2.0977152134531809E-5"/>
    <n v="0.98973903032615151"/>
    <n v="5403"/>
    <s v="Top 95-100"/>
    <s v="B-"/>
    <x v="3"/>
  </r>
  <r>
    <s v="ADUL"/>
    <x v="7"/>
    <s v="Laurel|Cynthia|Piedmont"/>
    <s v="COMFORTER (SET)"/>
    <s v="TT10-0032"/>
    <s v="Black"/>
    <s v="Queen"/>
    <s v="TBD"/>
    <n v="70"/>
    <n v="4554.8599999999997"/>
    <n v="2.0867565415131008E-5"/>
    <n v="0.9897598978915666"/>
    <n v="5404"/>
    <s v="Top 95-100"/>
    <s v="B-"/>
    <x v="3"/>
  </r>
  <r>
    <s v="BLK"/>
    <x v="7"/>
    <s v="Carved Plush|Carved Plush|Carved Plush"/>
    <s v="BLANKET"/>
    <s v="MP51-8420"/>
    <s v="Grey"/>
    <s v="Twin"/>
    <s v="B"/>
    <n v="315"/>
    <n v="4554.5"/>
    <n v="2.0865916116678487E-5"/>
    <n v="0.98978076380768332"/>
    <n v="5405"/>
    <s v="Top 95-100"/>
    <s v="B-"/>
    <x v="3"/>
  </r>
  <r>
    <s v="YOUT"/>
    <x v="24"/>
    <s v="Celia|Ariella|Isabel"/>
    <s v="COMFORTER (SET)"/>
    <s v="MZK10-272"/>
    <s v="Charcoal/Gold"/>
    <s v="Full/Queen"/>
    <s v="TBD"/>
    <n v="106"/>
    <n v="4550.72"/>
    <n v="2.0848598482927026E-5"/>
    <n v="0.98980161240616626"/>
    <n v="5406"/>
    <s v="Top 95-100"/>
    <s v="B-"/>
    <x v="3"/>
  </r>
  <r>
    <s v="LGT"/>
    <x v="1"/>
    <s v="Laguna|Laguna|Laguna"/>
    <s v="LGT-FLOOR LAMPS"/>
    <s v="II154-0158"/>
    <s v="Gold/Natural"/>
    <s v="See below"/>
    <s v="B"/>
    <n v="54"/>
    <n v="4541.79"/>
    <n v="2.0807686718535338E-5"/>
    <n v="0.98982242009288479"/>
    <n v="5407"/>
    <s v="Top 95-100"/>
    <s v="B-"/>
    <x v="3"/>
  </r>
  <r>
    <s v="SHET"/>
    <x v="7"/>
    <s v="3M Microcell|3M Microcell|3M Microcell"/>
    <s v="SHEET/SHEET SET"/>
    <s v="MP20-2384"/>
    <s v="Grey"/>
    <s v="Full"/>
    <s v="B"/>
    <n v="265"/>
    <n v="4534.17"/>
    <n v="2.0772776567956987E-5"/>
    <n v="0.98984319286945277"/>
    <n v="5408"/>
    <s v="Top 95-100"/>
    <s v="B-"/>
    <x v="3"/>
  </r>
  <r>
    <s v="YOUT"/>
    <x v="25"/>
    <s v="Brooklyn|Maize|Kay"/>
    <s v="DUVET&amp;DUVET SET"/>
    <s v="UH12-2499"/>
    <s v="Rust"/>
    <s v="King/Cal K"/>
    <s v="B"/>
    <n v="60"/>
    <n v="4530.1499999999996"/>
    <n v="2.0754359401903842E-5"/>
    <n v="0.98986394722885462"/>
    <n v="5409"/>
    <s v="Top 95-100"/>
    <s v="B-"/>
    <x v="3"/>
  </r>
  <r>
    <s v="YOUT"/>
    <x v="13"/>
    <s v="Cassiopeia|Karissa|Lisa"/>
    <s v="COMFORTER (SET)"/>
    <s v="ID10-2385"/>
    <s v="Charcoal"/>
    <s v="Twin/Twin "/>
    <s v="B"/>
    <n v="138"/>
    <n v="4526.3100000000004"/>
    <n v="2.0736766885076959E-5"/>
    <n v="0.9898846839957397"/>
    <n v="5410"/>
    <s v="Top 95-100"/>
    <s v="B-"/>
    <x v="3"/>
  </r>
  <r>
    <s v="APL"/>
    <x v="1"/>
    <s v="II000133"/>
    <s v="ROBE"/>
    <s v="LAF04-0020"/>
    <s v="White"/>
    <s v="L/XL"/>
    <s v="A"/>
    <n v="229"/>
    <n v="4521.04"/>
    <n v="2.0712622988285895E-5"/>
    <n v="0.98990539661872801"/>
    <n v="5411"/>
    <s v="Top 95-100"/>
    <s v="B-"/>
    <x v="3"/>
  </r>
  <r>
    <s v="ADUL"/>
    <x v="3"/>
    <s v="Porter|Evans|Walker"/>
    <s v="DUVET&amp;DUVET SET"/>
    <s v="AM12-0155"/>
    <s v="Black"/>
    <s v="Twin/Twin "/>
    <s v="A++"/>
    <n v="273"/>
    <n v="4517.49"/>
    <n v="2.0696359072990206E-5"/>
    <n v="0.98992609297780099"/>
    <n v="5412"/>
    <s v="Top 95-100"/>
    <s v="B-"/>
    <x v="3"/>
  </r>
  <r>
    <s v="WIN"/>
    <x v="7"/>
    <s v="Emilia|Natalie|Lillian"/>
    <s v="WINDOW PANEL"/>
    <s v="MP40-6558"/>
    <s v="Charcoal"/>
    <s v="50x108&quot;"/>
    <s v="B"/>
    <n v="216"/>
    <n v="4517.28"/>
    <n v="2.0695396982226237E-5"/>
    <n v="0.98994678837478323"/>
    <n v="5413"/>
    <s v="Top 95-100"/>
    <s v="B-"/>
    <x v="3"/>
  </r>
  <r>
    <s v="SHET"/>
    <x v="6"/>
    <s v="Satin|Satin|Satin"/>
    <s v="SHEET/SHEET SET"/>
    <s v="MPE20-1103"/>
    <s v="Light Grey"/>
    <s v="Twin"/>
    <s v="B"/>
    <n v="305"/>
    <n v="4513.5200000000004"/>
    <n v="2.0678170976166582E-5"/>
    <n v="0.9899674665457594"/>
    <n v="5414"/>
    <s v="Top 95-100"/>
    <s v="B-"/>
    <x v="3"/>
  </r>
  <r>
    <s v="SHET"/>
    <x v="9"/>
    <s v="1500TC Solid Cooling Sheet Set"/>
    <s v="SHEET/SHEET SET"/>
    <s v="BR20-4652"/>
    <s v="Charcoal"/>
    <s v="Full"/>
    <s v="EXT"/>
    <n v="172"/>
    <n v="4511.5600000000004"/>
    <n v="2.0669191462369527E-5"/>
    <n v="0.98998813573722177"/>
    <n v="5415"/>
    <s v="Top 95-100"/>
    <s v="B-"/>
    <x v="3"/>
  </r>
  <r>
    <s v="SHET"/>
    <x v="13"/>
    <s v="Microfiber|Microfiber|Microfiber"/>
    <s v="SHEET/SHEET SET"/>
    <s v="ID20-1075"/>
    <s v="Charcoal"/>
    <s v="Twin XL"/>
    <s v="B"/>
    <n v="385"/>
    <n v="4494.43"/>
    <n v="2.0590712344337096E-5"/>
    <n v="0.99000872644956606"/>
    <n v="5416"/>
    <s v="Top 95-100"/>
    <s v="B-"/>
    <x v="3"/>
  </r>
  <r>
    <s v="SHET"/>
    <x v="13"/>
    <s v="Microfiber|Microfiber|Microfiber"/>
    <s v="SHEET/SHEET SET"/>
    <s v="ID20-143"/>
    <s v="White"/>
    <s v="Twin XL"/>
    <s v="B"/>
    <n v="386"/>
    <n v="4489.08"/>
    <n v="2.0566201936778804E-5"/>
    <n v="0.99002929265150286"/>
    <n v="5417"/>
    <s v="Top 95-100"/>
    <s v="B-"/>
    <x v="3"/>
  </r>
  <r>
    <s v="SHET"/>
    <x v="10"/>
    <s v="Microfiber Coolmax|Microfiber Coolmax|Microfiber Coolmax"/>
    <s v="SHEET/SHEET SET"/>
    <s v="CS20-0509"/>
    <s v="Charcoal"/>
    <s v="Full"/>
    <s v="ARB"/>
    <n v="209"/>
    <n v="4478.87"/>
    <n v="2.051942600011149E-5"/>
    <n v="0.99004981207750298"/>
    <n v="5418"/>
    <s v="Top 95-100"/>
    <s v="B-"/>
    <x v="3"/>
  </r>
  <r>
    <s v="WIN"/>
    <x v="7"/>
    <s v="Irina|Iris|Clarissa"/>
    <s v="WINDOW PANEL"/>
    <s v="MP40-4942"/>
    <s v="Grey"/>
    <s v="50x144&quot;"/>
    <s v="B"/>
    <n v="265"/>
    <n v="4477.5"/>
    <n v="2.0513149503222731E-5"/>
    <n v="0.99007032522700622"/>
    <n v="5419"/>
    <s v="Top 95-100"/>
    <s v="B-"/>
    <x v="3"/>
  </r>
  <r>
    <s v="BLK"/>
    <x v="5"/>
    <s v="Dream Soft Heated|Dream Soft Heated|Dream Soft Heated"/>
    <s v="ELECT BLANKET"/>
    <s v="ST54-3573"/>
    <s v="Rust"/>
    <s v="Queen"/>
    <s v="TBD"/>
    <n v="60"/>
    <n v="4477.3"/>
    <n v="2.0512233226304666E-5"/>
    <n v="0.99009083746023252"/>
    <n v="5420"/>
    <s v="Top 95-100"/>
    <s v="B-"/>
    <x v="3"/>
  </r>
  <r>
    <s v="SHET"/>
    <x v="10"/>
    <s v="Microfiber Coolmax|Microfiber Coolmax|Microfiber Coolmax"/>
    <s v="SHEET/SHEET SET"/>
    <s v="CS20-1739"/>
    <s v="Grey"/>
    <s v="King Extra"/>
    <s v="ART"/>
    <n v="195"/>
    <n v="4475.25"/>
    <n v="2.0502841387894478E-5"/>
    <n v="0.9901113403016204"/>
    <n v="5421"/>
    <s v="Top 95-100"/>
    <s v="B-"/>
    <x v="3"/>
  </r>
  <r>
    <s v="SHET"/>
    <x v="7"/>
    <s v="3M Microcell|3M Microcell|3M Microcell"/>
    <s v="SHEET/SHEET SET"/>
    <s v="MP20-2444"/>
    <s v="Seafoam"/>
    <s v="Twin XL"/>
    <s v="B"/>
    <n v="277"/>
    <n v="4473.71"/>
    <n v="2.0495786055625365E-5"/>
    <n v="0.99013183608767608"/>
    <n v="5422"/>
    <s v="Top 95-100"/>
    <s v="B-"/>
    <x v="3"/>
  </r>
  <r>
    <s v="SHET"/>
    <x v="10"/>
    <s v="Cotton Flannel 135GSM|Cotton Flannel 135GSM|Cotton Flannel 135GSM"/>
    <s v="SHEET/SHEET SET"/>
    <s v="CS20-1709"/>
    <s v="Reindeer"/>
    <s v="Twin XL"/>
    <s v="ARB"/>
    <n v="254"/>
    <n v="4467.8599999999997"/>
    <n v="2.0468984955771906E-5"/>
    <n v="0.99015230507263186"/>
    <n v="5423"/>
    <s v="Top 95-100"/>
    <s v="B-"/>
    <x v="3"/>
  </r>
  <r>
    <s v="WIN"/>
    <x v="7"/>
    <s v="Rosette|Florah|Bloom"/>
    <s v="WINDOW PANEL"/>
    <s v="MP40-6831"/>
    <s v="Linen"/>
    <s v="50x95&quot;"/>
    <s v="B"/>
    <n v="241"/>
    <n v="4457.96"/>
    <n v="2.0423629248327595E-5"/>
    <n v="0.99017272870188022"/>
    <n v="5424"/>
    <s v="Top 95-100"/>
    <s v="B-"/>
    <x v="3"/>
  </r>
  <r>
    <s v="SHET"/>
    <x v="7"/>
    <s v="Peached Percale|Peached Percale|Peached Percale"/>
    <s v="SHEET/SHEET SET"/>
    <s v="MP20-5392"/>
    <s v="Grey"/>
    <s v="Cal King"/>
    <s v="B"/>
    <n v="125"/>
    <n v="4455.7"/>
    <n v="2.0413275319153437E-5"/>
    <n v="0.99019314197719943"/>
    <n v="5425"/>
    <s v="Top 95-100"/>
    <s v="B-"/>
    <x v="3"/>
  </r>
  <r>
    <s v="LGT"/>
    <x v="1"/>
    <s v="Trilluxe|Trilluxe|Trilluxe"/>
    <s v="LGT-TABLE LAMPS"/>
    <s v="II153-0160"/>
    <s v="White"/>
    <s v="See below"/>
    <s v="B"/>
    <n v="102"/>
    <n v="4453.68"/>
    <n v="2.0404020922280963E-5"/>
    <n v="0.99021354599812172"/>
    <n v="5426"/>
    <s v="Top 95-100"/>
    <s v="B-"/>
    <x v="3"/>
  </r>
  <r>
    <s v="ADUL"/>
    <x v="12"/>
    <s v="Breckenridge|Breckenridge|Breckenridge"/>
    <s v="COMFORTER (SET)"/>
    <s v="WR10-3974"/>
    <s v="Tan"/>
    <s v="Twin/Twin "/>
    <s v="B"/>
    <n v="87"/>
    <n v="4448.8500000000004"/>
    <n v="2.0381892834709648E-5"/>
    <n v="0.99023392789095643"/>
    <n v="5427"/>
    <s v="Top 95-100"/>
    <s v="B-"/>
    <x v="3"/>
  </r>
  <r>
    <s v="YOUT"/>
    <x v="18"/>
    <s v="Rosalie|Jenna|Audrey"/>
    <s v="COMFORTER (SET)"/>
    <s v="MZ10-0650"/>
    <s v="White/Gold"/>
    <s v="Twin/Twin "/>
    <s v="B"/>
    <n v="117"/>
    <n v="4443.93"/>
    <n v="2.0359352422525203E-5"/>
    <n v="0.99025428724337894"/>
    <n v="5428"/>
    <s v="Top 95-100"/>
    <s v="B-"/>
    <x v="3"/>
  </r>
  <r>
    <s v="YOUT"/>
    <x v="13"/>
    <s v="Cassiopeia|Karissa|Lisa"/>
    <s v="COMFORTER (SET)"/>
    <s v="ID10-2387"/>
    <s v="Charcoal"/>
    <s v="King/Cal K"/>
    <s v="B"/>
    <n v="102"/>
    <n v="4439.53"/>
    <n v="2.0339194330327728E-5"/>
    <n v="0.99027462643770925"/>
    <n v="5429"/>
    <s v="Top 95-100"/>
    <s v="B-"/>
    <x v="3"/>
  </r>
  <r>
    <s v="YOUT"/>
    <x v="25"/>
    <s v="Brooklyn|Maize|Kay"/>
    <s v="DUVET&amp;DUVET SET"/>
    <s v="UH12-2260"/>
    <s v="Charcoal"/>
    <s v="King/Cal K"/>
    <s v="B"/>
    <n v="57"/>
    <n v="4437.21"/>
    <n v="2.0328565518078156E-5"/>
    <n v="0.99029495500322728"/>
    <n v="5430"/>
    <s v="Top 95-100"/>
    <s v="B-"/>
    <x v="3"/>
  </r>
  <r>
    <s v="SHET"/>
    <x v="10"/>
    <s v="Cotton Flannel 135GSM|Cotton Flannel 135GSM|Cotton Flannel 135GSM"/>
    <s v="SHEET/SHEET SET"/>
    <s v="CS20-0395"/>
    <s v="Solid Blue"/>
    <s v="Full"/>
    <s v="ARB"/>
    <n v="209"/>
    <n v="4422.4399999999996"/>
    <n v="2.0260898467678914E-5"/>
    <n v="0.99031521590169491"/>
    <n v="5431"/>
    <s v="Top 95-100"/>
    <s v="B-"/>
    <x v="3"/>
  </r>
  <r>
    <s v="SHET"/>
    <x v="13"/>
    <s v="Cotton Blend Jersey Knit|Cotton Blend Jersey Knit|Cotton Blend Jersey Knit"/>
    <s v="SHEET/SHEET SET"/>
    <s v="ID20-2452"/>
    <s v="Grey"/>
    <s v="Twin XL"/>
    <s v="B"/>
    <n v="193"/>
    <n v="4415.71"/>
    <n v="2.0230065749385961E-5"/>
    <n v="0.99033544596744427"/>
    <n v="5432"/>
    <s v="Top 95-100"/>
    <s v="B-"/>
    <x v="3"/>
  </r>
  <r>
    <s v="BATH"/>
    <x v="7"/>
    <s v="Spa Waffle|Spa Waffle|Spa Waffle"/>
    <s v="SHOWER CURTAIN"/>
    <s v="MP70-8551"/>
    <s v="Blue"/>
    <s v="36x72''"/>
    <s v="A+"/>
    <n v="420"/>
    <n v="4413.99"/>
    <n v="2.0222185767890586E-5"/>
    <n v="0.99035566815321219"/>
    <n v="5433"/>
    <s v="Top 95-100"/>
    <s v="B-"/>
    <x v="3"/>
  </r>
  <r>
    <s v="WIN"/>
    <x v="7"/>
    <s v="Ceres|Elowen|Persis"/>
    <s v="WINDOW PANEL"/>
    <s v="MP40-7371"/>
    <s v="Ivory"/>
    <s v="2-PK 50x63"/>
    <s v="B"/>
    <n v="311"/>
    <n v="4409.83"/>
    <n v="2.0203127207994795E-5"/>
    <n v="0.99037587128042015"/>
    <n v="5434"/>
    <s v="Top 95-100"/>
    <s v="B-"/>
    <x v="3"/>
  </r>
  <r>
    <s v="ADUL"/>
    <x v="3"/>
    <s v="Porter|Evans|Walker"/>
    <s v="DUVET&amp;DUVET SET"/>
    <s v="AM12-0438"/>
    <s v="Olive Green"/>
    <s v="Full"/>
    <s v="A++"/>
    <n v="207"/>
    <n v="4403.6000000000004"/>
    <n v="2.0174585181997013E-5"/>
    <n v="0.99039604586560215"/>
    <n v="5435"/>
    <s v="Top 95-100"/>
    <s v="B-"/>
    <x v="3"/>
  </r>
  <r>
    <s v="SHET"/>
    <x v="13"/>
    <s v="Metallic Dot|Metallic Dot|Metallic Dot"/>
    <s v="SHEET/SHEET SET"/>
    <s v="ID20-1473"/>
    <s v="Blush/Gold"/>
    <s v="Twin"/>
    <s v="B"/>
    <n v="254"/>
    <n v="4400.59"/>
    <n v="2.0160795214380107E-5"/>
    <n v="0.99041620666081653"/>
    <n v="5436"/>
    <s v="Top 95-100"/>
    <s v="B-"/>
    <x v="3"/>
  </r>
  <r>
    <s v="WIN"/>
    <x v="7"/>
    <s v="Lexus|Lexus|Lexus"/>
    <s v="WINDOW PANEL"/>
    <s v="MP40-8635"/>
    <s v="White"/>
    <s v="52x95&quot;"/>
    <s v="TBD"/>
    <n v="263"/>
    <n v="4400.24"/>
    <n v="2.0159191729773488E-5"/>
    <n v="0.99043636585254635"/>
    <n v="5437"/>
    <s v="Top 95-100"/>
    <s v="B-"/>
    <x v="3"/>
  </r>
  <r>
    <s v="BATH"/>
    <x v="2"/>
    <s v="Splendor|Splendor|Splendor"/>
    <s v="BATH RUG"/>
    <s v="MPS72-565"/>
    <s v="Grey"/>
    <s v="24x36&quot;"/>
    <s v="A"/>
    <n v="209"/>
    <n v="4399.9799999999996"/>
    <n v="2.0158000569779998E-5"/>
    <n v="0.99045652385311611"/>
    <n v="5438"/>
    <s v="Top 95-100"/>
    <s v="B-"/>
    <x v="3"/>
  </r>
  <r>
    <s v="ADUL"/>
    <x v="7"/>
    <s v="Evelyn|Liliana|Josie"/>
    <s v="COMFORTER (SET)"/>
    <s v="MP10-8398"/>
    <s v="Grey"/>
    <s v="King/Cal K"/>
    <s v="TBD"/>
    <n v="77"/>
    <n v="4396.08"/>
    <n v="2.0140133169877696E-5"/>
    <n v="0.99047666398628598"/>
    <n v="5439"/>
    <s v="Top 95-100"/>
    <s v="B-"/>
    <x v="3"/>
  </r>
  <r>
    <s v="HHL"/>
    <x v="17"/>
    <s v="Kiawah Island|Kiawah Island|Kiawah Island"/>
    <s v="COMFORTER (SET)"/>
    <s v="HH10-1850"/>
    <s v="Blue"/>
    <s v="Full"/>
    <s v="B"/>
    <n v="47"/>
    <n v="4393.38"/>
    <n v="2.0127763431483794E-5"/>
    <n v="0.9904967917497175"/>
    <n v="5440"/>
    <s v="Top 95-100"/>
    <s v="B-"/>
    <x v="3"/>
  </r>
  <r>
    <s v="ADUL"/>
    <x v="3"/>
    <s v="Camden|Reese|Leighton"/>
    <s v="COMFORTER (SET)"/>
    <s v="AM10-0101"/>
    <s v="Sage Green"/>
    <s v="Twin/Twin "/>
    <s v="A+"/>
    <n v="163"/>
    <n v="4379.79"/>
    <n v="2.0065502414901147E-5"/>
    <n v="0.99051685725213245"/>
    <n v="5441"/>
    <s v="Top 95-100"/>
    <s v="B-"/>
    <x v="3"/>
  </r>
  <r>
    <s v="YOUT"/>
    <x v="18"/>
    <s v="Glimmer|Sparkle|Dazzle"/>
    <s v="DUVET&amp;DUVET SET"/>
    <s v="MZ12-0597"/>
    <s v="Aqua"/>
    <s v="Twin/Twin "/>
    <s v="A"/>
    <n v="159"/>
    <n v="4379.63"/>
    <n v="2.0064769393366695E-5"/>
    <n v="0.99053692202152577"/>
    <n v="5442"/>
    <s v="Top 95-100"/>
    <s v="B-"/>
    <x v="3"/>
  </r>
  <r>
    <s v="SHET"/>
    <x v="6"/>
    <s v="Printed Satin|Printed Satin|Printed Satin"/>
    <s v="PILLOWCASE"/>
    <s v="MPE21-1005"/>
    <s v="Gray Leopard"/>
    <s v="King"/>
    <s v="B"/>
    <n v="616"/>
    <n v="4374.28"/>
    <n v="2.0040258985808403E-5"/>
    <n v="0.9905569622805116"/>
    <n v="5443"/>
    <s v="Top 95-100"/>
    <s v="B-"/>
    <x v="3"/>
  </r>
  <r>
    <s v="BLK"/>
    <x v="5"/>
    <s v="Heated Faux Feathersoft|Heated Faux Feathersoft|Heated Faux Feathersoft"/>
    <s v="ELECT BLANKET"/>
    <s v="ST54-3608"/>
    <s v="Sage"/>
    <s v="Full"/>
    <s v="ARB-"/>
    <n v="67"/>
    <n v="4372.42"/>
    <n v="2.0031737610470382E-5"/>
    <n v="0.99057699401812205"/>
    <n v="5444"/>
    <s v="Top 95-100"/>
    <s v="B-"/>
    <x v="3"/>
  </r>
  <r>
    <s v="YOUT"/>
    <x v="25"/>
    <s v="Brooklyn|Maize|Kay"/>
    <s v="COMFORTER (SET)"/>
    <s v="UH10-2255"/>
    <s v="Charcoal"/>
    <s v="Twin/Twin "/>
    <s v="B"/>
    <n v="72"/>
    <n v="4367.09"/>
    <n v="2.00073188306039E-5"/>
    <n v="0.99059700133695261"/>
    <n v="5445"/>
    <s v="Top 95-100"/>
    <s v="B-"/>
    <x v="3"/>
  </r>
  <r>
    <s v="SHET"/>
    <x v="6"/>
    <s v="Satin|Satin|Satin"/>
    <s v="SHEET/SHEET SET"/>
    <s v="MPE20-1144"/>
    <s v="Emerald"/>
    <s v="Twin"/>
    <s v="B"/>
    <n v="291"/>
    <n v="4347.38"/>
    <n v="1.9917019740328407E-5"/>
    <n v="0.99061691835669297"/>
    <n v="5446"/>
    <s v="Top 95-100"/>
    <s v="B-"/>
    <x v="3"/>
  </r>
  <r>
    <s v="SHET"/>
    <x v="13"/>
    <s v="Microfiber|Microfiber|Microfiber"/>
    <s v="SHEET/SHEET SET"/>
    <s v="ID20-2215"/>
    <s v="Lavender"/>
    <s v="Full"/>
    <s v="B"/>
    <n v="323"/>
    <n v="4342.88"/>
    <n v="1.9896403509671901E-5"/>
    <n v="0.9906368147602026"/>
    <n v="5447"/>
    <s v="Top 95-100"/>
    <s v="B-"/>
    <x v="3"/>
  </r>
  <r>
    <s v="ADUL"/>
    <x v="6"/>
    <s v="Saben|Barret|Seth"/>
    <s v="COVERLET&amp;BEDSPR"/>
    <s v="MPE13-168"/>
    <s v="Taupe"/>
    <s v="Twin"/>
    <s v="B"/>
    <n v="89"/>
    <n v="4334.97"/>
    <n v="1.9860164757562356E-5"/>
    <n v="0.99065667492496012"/>
    <n v="5448"/>
    <s v="Top 95-100"/>
    <s v="B-"/>
    <x v="3"/>
  </r>
  <r>
    <s v="ADUL"/>
    <x v="3"/>
    <s v="Mina|Hanna|Aera"/>
    <s v="QUILT"/>
    <s v="AM14-0376"/>
    <s v="White"/>
    <s v="King/Cal K"/>
    <s v="TBD"/>
    <n v="135"/>
    <n v="4333.66"/>
    <n v="1.9854163143749015E-5"/>
    <n v="0.99067652908810389"/>
    <n v="5449"/>
    <s v="Top 95-100"/>
    <s v="B-"/>
    <x v="3"/>
  </r>
  <r>
    <s v="SHET"/>
    <x v="13"/>
    <s v="Cotton Blend Jersey Knit|Cotton Blend Jersey Knit|Cotton Blend Jersey Knit"/>
    <s v="SHEET/SHEET SET"/>
    <s v="ID20-2458"/>
    <s v="Cream"/>
    <s v="Full"/>
    <s v="B"/>
    <n v="176"/>
    <n v="4322.71"/>
    <n v="1.9803996982484853E-5"/>
    <n v="0.99069633308508642"/>
    <n v="5450"/>
    <s v="Top 95-100"/>
    <s v="B-"/>
    <x v="3"/>
  </r>
  <r>
    <s v="BLK"/>
    <x v="7"/>
    <s v="Carved Plush|Carved Plush|Carved Plush"/>
    <s v="BLANKET"/>
    <s v="MP51-8426"/>
    <s v="Blue"/>
    <s v="Twin"/>
    <s v="B"/>
    <n v="299"/>
    <n v="4318.72"/>
    <n v="1.9785717257969419E-5"/>
    <n v="0.99071611880234434"/>
    <n v="5451"/>
    <s v="Top 95-100"/>
    <s v="B-"/>
    <x v="3"/>
  </r>
  <r>
    <s v="HHL"/>
    <x v="17"/>
    <s v="Suzanna"/>
    <s v="NORMAL PILLOW"/>
    <s v="HH30-1650"/>
    <s v="Taupe"/>
    <s v="18x18&quot;"/>
    <s v="B"/>
    <n v="185"/>
    <n v="4316.8100000000004"/>
    <n v="1.9776966813401881E-5"/>
    <n v="0.99073589576915777"/>
    <n v="5452"/>
    <s v="Top 95-100"/>
    <s v="B-"/>
    <x v="3"/>
  </r>
  <r>
    <s v="SHET"/>
    <x v="6"/>
    <s v="Satin|Satin|Satin"/>
    <s v="PILLOWCASE"/>
    <s v="MPE21-1150"/>
    <s v="Emerald"/>
    <s v="King"/>
    <s v="B"/>
    <n v="744"/>
    <n v="4311.7700000000004"/>
    <n v="1.9753876635066596E-5"/>
    <n v="0.99075564964579288"/>
    <n v="5453"/>
    <s v="Top 95-100"/>
    <s v="B-"/>
    <x v="3"/>
  </r>
  <r>
    <s v="SHET"/>
    <x v="15"/>
    <s v="Cozy Cotton Flannel|Cozy Cotton Flannel|Cozy Cotton Flannel"/>
    <s v="SHEET/SHEET SET"/>
    <s v="TN20-0120"/>
    <s v="Tan Solid"/>
    <s v="Cal King"/>
    <s v="B"/>
    <n v="146"/>
    <n v="4309.1499999999996"/>
    <n v="1.9741873407439918E-5"/>
    <n v="0.99077539151920035"/>
    <n v="5454"/>
    <s v="Top 95-100"/>
    <s v="B-"/>
    <x v="3"/>
  </r>
  <r>
    <s v="ADUL"/>
    <x v="3"/>
    <s v="Phoebe|Phoebe|Phoebe"/>
    <s v="DUVET&amp;DUVET SET"/>
    <s v="AM12-0216"/>
    <s v="Blush"/>
    <s v="Full/Queen"/>
    <s v="ARB"/>
    <n v="139"/>
    <n v="4305.59"/>
    <n v="1.9725563678298328E-5"/>
    <n v="0.99079511708287871"/>
    <n v="5455"/>
    <s v="Top 95-100"/>
    <s v="B-"/>
    <x v="3"/>
  </r>
  <r>
    <s v="WIN"/>
    <x v="7"/>
    <s v="Irina|Iris|Clarissa"/>
    <s v="VALANCE"/>
    <s v="MP41-4945"/>
    <s v="White/Grey"/>
    <s v="38x46&quot;"/>
    <s v="B"/>
    <n v="326"/>
    <n v="4295.1499999999996"/>
    <n v="1.9677734023175234E-5"/>
    <n v="0.99081479481690193"/>
    <n v="5456"/>
    <s v="Top 95-100"/>
    <s v="B-"/>
    <x v="3"/>
  </r>
  <r>
    <s v="ADUL"/>
    <x v="23"/>
    <s v="Canovia Springs|Canovia Springs|Canovia Springs"/>
    <s v="VALANCE"/>
    <s v="FB41-1131"/>
    <s v="Brown"/>
    <s v="54x18&quot;"/>
    <s v="B"/>
    <n v="245"/>
    <n v="4291.5600000000004"/>
    <n v="1.9661286852495936E-5"/>
    <n v="0.99083445610375442"/>
    <n v="5457"/>
    <s v="Top 95-100"/>
    <s v="B-"/>
    <x v="3"/>
  </r>
  <r>
    <s v="SHET"/>
    <x v="10"/>
    <s v="Microfiber Coolmax|Microfiber Coolmax|Microfiber Coolmax"/>
    <s v="SHEET/SHEET SET"/>
    <s v="CS20-0457"/>
    <s v="White"/>
    <s v="Twin"/>
    <s v="ARB"/>
    <n v="274"/>
    <n v="4285.3599999999997"/>
    <n v="1.9632882268035858E-5"/>
    <n v="0.99085408898602245"/>
    <n v="5458"/>
    <s v="Top 95-100"/>
    <s v="B-"/>
    <x v="3"/>
  </r>
  <r>
    <s v="WIN"/>
    <x v="7"/>
    <s v="Como|Leighton|Aberdeen"/>
    <s v="WINDOW PANEL"/>
    <s v="MP40-7446"/>
    <s v="Taupe"/>
    <s v="31x64&quot;"/>
    <s v="B"/>
    <n v="121"/>
    <n v="4281.3900000000003"/>
    <n v="1.9614694171212234E-5"/>
    <n v="0.99087370368019367"/>
    <n v="5459"/>
    <s v="Top 95-100"/>
    <s v="B-"/>
    <x v="3"/>
  </r>
  <r>
    <s v="LGT"/>
    <x v="1"/>
    <s v="Auburn|Auburn|Auburn"/>
    <s v="LGT-PENDANTS"/>
    <s v="FB151-1188"/>
    <s v="Gold/Amber"/>
    <s v="Dia.9&quot;"/>
    <s v="B"/>
    <n v="81"/>
    <n v="4277.32"/>
    <n v="1.9596047935929569E-5"/>
    <n v="0.99089329972812956"/>
    <n v="5460"/>
    <s v="Top 95-100"/>
    <s v="B-"/>
    <x v="3"/>
  </r>
  <r>
    <s v="ADUL"/>
    <x v="10"/>
    <s v="Kienna|Kienna|Kienna"/>
    <s v="COVERLET&amp;BEDSPR"/>
    <s v="CS13-1497"/>
    <s v="Ivory"/>
    <s v="Full/Queen"/>
    <s v="ARB"/>
    <n v="114"/>
    <n v="4276.1400000000003"/>
    <n v="1.9590641902112976E-5"/>
    <n v="0.99091289037003172"/>
    <n v="5461"/>
    <s v="Top 95-100"/>
    <s v="B-"/>
    <x v="3"/>
  </r>
  <r>
    <s v="BLK"/>
    <x v="5"/>
    <s v="Freya AZ|Freya AZ|Freya AZ"/>
    <s v="ELECT BLANKET"/>
    <s v="ST54-0053"/>
    <s v="Indigo"/>
    <s v="Full"/>
    <s v="ARB"/>
    <n v="82"/>
    <n v="4268.92"/>
    <n v="1.9557564305370762E-5"/>
    <n v="0.9909324479343371"/>
    <n v="5462"/>
    <s v="Top 95-100"/>
    <s v="B-"/>
    <x v="3"/>
  </r>
  <r>
    <s v="BLK"/>
    <x v="7"/>
    <s v="Dream Soft|Dream Soft|Dream Soft"/>
    <s v="BLANKET"/>
    <s v="BR51-4437"/>
    <s v="White"/>
    <s v="Twin"/>
    <s v="B"/>
    <n v="230"/>
    <n v="4266.46"/>
    <n v="1.9546294099278539E-5"/>
    <n v="0.99095199422843638"/>
    <n v="5463"/>
    <s v="Top 95-100"/>
    <s v="B-"/>
    <x v="3"/>
  </r>
  <r>
    <s v="YOUT"/>
    <x v="25"/>
    <s v="Brooklyn|Maize|Kay"/>
    <s v="DUVET&amp;DUVET SET"/>
    <s v="UH12-2259"/>
    <s v="Charcoal"/>
    <s v="Full/Queen"/>
    <s v="B"/>
    <n v="65"/>
    <n v="4260.0600000000004"/>
    <n v="1.95169732379004E-5"/>
    <n v="0.99097151120167426"/>
    <n v="5464"/>
    <s v="Top 95-100"/>
    <s v="B-"/>
    <x v="3"/>
  </r>
  <r>
    <s v="LGT"/>
    <x v="16"/>
    <s v="Nicolo|Nicolo|Nicolo"/>
    <s v="LGT-TABLE LAMPS"/>
    <s v="5DS153-0036"/>
    <s v="White"/>
    <s v="See below"/>
    <s v="B"/>
    <n v="144"/>
    <n v="4257.17"/>
    <n v="1.9503733036434331E-5"/>
    <n v="0.99099101493471065"/>
    <n v="5465"/>
    <s v="Top 95-100"/>
    <s v="B-"/>
    <x v="3"/>
  </r>
  <r>
    <s v="YOUT"/>
    <x v="25"/>
    <s v="Juniper|Juniper|Hudson"/>
    <s v="COMFORTER (SET)"/>
    <s v="UH10-2517"/>
    <s v="White"/>
    <s v="King/Cal K"/>
    <s v="TBD"/>
    <n v="87"/>
    <n v="4254.43"/>
    <n v="1.9491180042656816E-5"/>
    <n v="0.99101050611475328"/>
    <n v="5466"/>
    <s v="Top 95-100"/>
    <s v="B-"/>
    <x v="3"/>
  </r>
  <r>
    <s v="SHET"/>
    <x v="13"/>
    <s v="Novelty|Novelty|Novelty"/>
    <s v="SHEET/SHEET SET"/>
    <s v="ID20-1426"/>
    <s v="Grey/Blue Road Trip"/>
    <s v="Twin"/>
    <s v="B"/>
    <n v="295"/>
    <n v="4250.59"/>
    <n v="1.9473587525829929E-5"/>
    <n v="0.99102997970227913"/>
    <n v="5467"/>
    <s v="Top 95-100"/>
    <s v="B-"/>
    <x v="3"/>
  </r>
  <r>
    <s v="HHL"/>
    <x v="17"/>
    <s v="Morgan|Morgan|Morgan"/>
    <s v="DUVET&amp;DUVET SET"/>
    <s v="HH12-1828"/>
    <s v="White/Grey"/>
    <s v="Full/Queen"/>
    <s v="A+"/>
    <n v="48"/>
    <n v="4249.05"/>
    <n v="1.9466532193560816E-5"/>
    <n v="0.99104944623447266"/>
    <n v="5468"/>
    <s v="Top 95-100"/>
    <s v="B-"/>
    <x v="3"/>
  </r>
  <r>
    <s v="WIN"/>
    <x v="7"/>
    <s v="Emilia|Natalie|Lillian"/>
    <s v="WINDOW PANEL"/>
    <s v="MP40-6318"/>
    <s v="Navy"/>
    <s v="50x108&quot;"/>
    <s v="B"/>
    <n v="188"/>
    <n v="4246.8500000000004"/>
    <n v="1.9456453147462081E-5"/>
    <n v="0.99106890268762016"/>
    <n v="5469"/>
    <s v="Top 95-100"/>
    <s v="B-"/>
    <x v="3"/>
  </r>
  <r>
    <s v="BATH"/>
    <x v="31"/>
    <s v="Seville|Seville|Seville"/>
    <s v="BATH ACCESSORIES"/>
    <s v="CC71-0034"/>
    <s v="Silver"/>
    <s v="One Size"/>
    <s v="B"/>
    <n v="404"/>
    <n v="4244.82"/>
    <n v="1.9447152936743699E-5"/>
    <n v="0.99108834984055694"/>
    <n v="5470"/>
    <s v="Top 95-100"/>
    <s v="B-"/>
    <x v="3"/>
  </r>
  <r>
    <s v="TOWL"/>
    <x v="3"/>
    <s v="Premium Turkish Cotton|Premium Turkish Cotton|Premium Turkish Cotton"/>
    <s v="BATH TOWEL"/>
    <s v="AM73-0227"/>
    <s v="Charcoal"/>
    <s v="6-Piece"/>
    <s v="NEW"/>
    <n v="204"/>
    <n v="4228.68"/>
    <n v="1.9373209389455701E-5"/>
    <n v="0.99110772304994643"/>
    <n v="5471"/>
    <s v="Top 95-100"/>
    <s v="B-"/>
    <x v="3"/>
  </r>
  <r>
    <s v="ADUL"/>
    <x v="7"/>
    <s v="Marfa|Peony|Cassia"/>
    <s v="COMFORTER (SET)"/>
    <s v="MP10-8411"/>
    <s v="Navy"/>
    <s v="King/Cal K"/>
    <s v="TBD"/>
    <n v="91"/>
    <n v="4223.71"/>
    <n v="1.9350439908041739E-5"/>
    <n v="0.99112707348985452"/>
    <n v="5472"/>
    <s v="Top 95-100"/>
    <s v="B-"/>
    <x v="3"/>
  </r>
  <r>
    <s v="SHET"/>
    <x v="10"/>
    <s v="Cotton Flannel 135GSM|Cotton Flannel 135GSM|Cotton Flannel 135GSM"/>
    <s v="SHEET/SHEET SET"/>
    <s v="CS20-1405"/>
    <s v="Novalty Blue Polar Bears"/>
    <s v="Full"/>
    <s v="ARB-"/>
    <n v="178"/>
    <n v="4217.57"/>
    <n v="1.9322310206657083E-5"/>
    <n v="0.99114639580006114"/>
    <n v="5473"/>
    <s v="Top 95-100"/>
    <s v="B-"/>
    <x v="3"/>
  </r>
  <r>
    <s v="ADUL"/>
    <x v="3"/>
    <s v="Camden|Reese|Leighton"/>
    <s v="COMFORTER (SET)"/>
    <s v="AM10-0097"/>
    <s v="Gray"/>
    <s v="Twin/Twin "/>
    <s v="A"/>
    <n v="133"/>
    <n v="4216.66"/>
    <n v="1.9318141146679878E-5"/>
    <n v="0.99116571394120778"/>
    <n v="5474"/>
    <s v="Top 95-100"/>
    <s v="B-"/>
    <x v="3"/>
  </r>
  <r>
    <s v="BLK"/>
    <x v="5"/>
    <s v="Dream Soft Heated|Dream Soft Heated|Dream Soft Heated"/>
    <s v="ELECT BLANKET"/>
    <s v="ST54-3575"/>
    <s v="Navy"/>
    <s v="Twin"/>
    <s v="TBD"/>
    <n v="87"/>
    <n v="4208.88"/>
    <n v="1.9282497974567078E-5"/>
    <n v="0.99118499643918234"/>
    <n v="5475"/>
    <s v="Top 95-100"/>
    <s v="B-"/>
    <x v="3"/>
  </r>
  <r>
    <s v="SHET"/>
    <x v="10"/>
    <s v="Microfiber Coolmax|Microfiber Coolmax|Microfiber Coolmax"/>
    <s v="SHEET/SHEET SET"/>
    <s v="CS20-1355"/>
    <s v="Teal"/>
    <s v="Twin XL"/>
    <s v="ARB"/>
    <n v="266"/>
    <n v="4205.46"/>
    <n v="1.9266829639268135E-5"/>
    <n v="0.99120426326882161"/>
    <n v="5476"/>
    <s v="Top 95-100"/>
    <s v="B-"/>
    <x v="3"/>
  </r>
  <r>
    <s v="ADUL"/>
    <x v="3"/>
    <s v="Porter|Evans|Walker"/>
    <s v="DUVET&amp;DUVET SET"/>
    <s v="AM12-0435"/>
    <s v="Purple"/>
    <s v="Cal King"/>
    <s v="A"/>
    <n v="162"/>
    <n v="4197.93"/>
    <n v="1.9232331813302917E-5"/>
    <n v="0.99122349560063494"/>
    <n v="5477"/>
    <s v="Top 95-100"/>
    <s v="B-"/>
    <x v="3"/>
  </r>
  <r>
    <s v="ADUL"/>
    <x v="3"/>
    <s v="Boulder Stripe|Cascade Stripe|Highland Stripe"/>
    <s v="COMFORTER (SET)"/>
    <s v="AM10-0290"/>
    <s v="Brick"/>
    <s v="Twin/Twin "/>
    <s v="B"/>
    <n v="173"/>
    <n v="4197.42"/>
    <n v="1.9229995307161845E-5"/>
    <n v="0.99124272559594206"/>
    <n v="5478"/>
    <s v="Top 95-100"/>
    <s v="B-"/>
    <x v="3"/>
  </r>
  <r>
    <s v="SHET"/>
    <x v="10"/>
    <s v="Cotton Flannel 135GSM|Cotton Flannel 135GSM|Cotton Flannel 135GSM"/>
    <s v="SHEET/SHEET SET"/>
    <s v="CS20-0330"/>
    <s v="Geo Grey"/>
    <s v="Full"/>
    <s v="ARB"/>
    <n v="170"/>
    <n v="4195.6000000000004"/>
    <n v="1.9221657187207436E-5"/>
    <n v="0.99126194725312933"/>
    <n v="5479"/>
    <s v="Top 95-100"/>
    <s v="B-"/>
    <x v="3"/>
  </r>
  <r>
    <s v="ADUL"/>
    <x v="6"/>
    <s v="Luna|Piper|Willow"/>
    <s v="COMFORTER (SET)"/>
    <s v="MPE10-1063"/>
    <s v="Taupe"/>
    <s v="Twin"/>
    <s v="B"/>
    <n v="139"/>
    <n v="4195.13"/>
    <n v="1.921950393644998E-5"/>
    <n v="0.99128116675706579"/>
    <n v="5480"/>
    <s v="Top 95-100"/>
    <s v="B-"/>
    <x v="3"/>
  </r>
  <r>
    <s v="ADUL"/>
    <x v="19"/>
    <s v="Aumont|Aumont|Aumont"/>
    <s v="NORMAL PILLOW"/>
    <s v="CCL30-0027"/>
    <s v="Gold"/>
    <s v="22x15&quot;"/>
    <s v="B-"/>
    <n v="94"/>
    <n v="4185.33"/>
    <n v="1.9174606367464699E-5"/>
    <n v="0.99130034136343326"/>
    <n v="5481"/>
    <s v="Top 95-100"/>
    <s v="B-"/>
    <x v="3"/>
  </r>
  <r>
    <s v="SHET"/>
    <x v="10"/>
    <s v="Microfiber Coolmax|Microfiber Coolmax|Microfiber Coolmax"/>
    <s v="SHEET/SHEET SET"/>
    <s v="CS20-0450"/>
    <s v="Aqua"/>
    <s v="Twin XL"/>
    <s v="ARB"/>
    <n v="258"/>
    <n v="4184.76"/>
    <n v="1.9171994978248209E-5"/>
    <n v="0.99131951335841151"/>
    <n v="5482"/>
    <s v="Top 95-100"/>
    <s v="B-"/>
    <x v="3"/>
  </r>
  <r>
    <s v="WIN"/>
    <x v="7"/>
    <s v="Emilia|Natalie|Lillian"/>
    <s v="WINDOW PANEL"/>
    <s v="MP40-3561"/>
    <s v="Bronze"/>
    <s v="50x120&quot;"/>
    <s v="B"/>
    <n v="160"/>
    <n v="4184.45"/>
    <n v="1.9170574749025206E-5"/>
    <n v="0.99133868393316049"/>
    <n v="5483"/>
    <s v="Top 95-100"/>
    <s v="B-"/>
    <x v="3"/>
  </r>
  <r>
    <s v="ADUL"/>
    <x v="7"/>
    <s v="Neko|Penelope|Astrid"/>
    <s v="SHOWER CURTAIN"/>
    <s v="MP70-8327"/>
    <s v="Lilac"/>
    <s v="72x72&quot;"/>
    <s v="TBD"/>
    <n v="250"/>
    <n v="4180.24"/>
    <n v="1.9151287119899897E-5"/>
    <n v="0.99135783522028043"/>
    <n v="5484"/>
    <s v="Top 95-100"/>
    <s v="B-"/>
    <x v="3"/>
  </r>
  <r>
    <s v="SHET"/>
    <x v="7"/>
    <s v="Peached Percale|Peached Percale|Peached Percale"/>
    <s v="SHEET/SHEET SET"/>
    <s v="MP20-5378"/>
    <s v="Ivory"/>
    <s v="Full"/>
    <s v="B"/>
    <n v="140"/>
    <n v="4176.83"/>
    <n v="1.9135664598446855E-5"/>
    <n v="0.99137697088487886"/>
    <n v="5485"/>
    <s v="Top 95-100"/>
    <s v="B-"/>
    <x v="3"/>
  </r>
  <r>
    <s v="ADUL"/>
    <x v="7"/>
    <s v="Laurel|Cynthia|Piedmont"/>
    <s v="COMFORTER (SET)"/>
    <s v="TT10-0020"/>
    <s v="Grey"/>
    <s v="Queen"/>
    <s v="TBD"/>
    <n v="72"/>
    <n v="4174.67"/>
    <n v="1.9125768807731735E-5"/>
    <n v="0.99139609665368655"/>
    <n v="5486"/>
    <s v="Top 95-100"/>
    <s v="B-"/>
    <x v="3"/>
  </r>
  <r>
    <s v="WIN"/>
    <x v="7"/>
    <s v="Harper|Kaylee|Avery"/>
    <s v="WINDOW PANEL"/>
    <s v="MP40-4498"/>
    <s v="White"/>
    <s v="42x95&quot;"/>
    <s v="B"/>
    <n v="184"/>
    <n v="4173.34"/>
    <n v="1.9119675566226591E-5"/>
    <n v="0.99141521632925278"/>
    <n v="5487"/>
    <s v="Top 95-100"/>
    <s v="B-"/>
    <x v="3"/>
  </r>
  <r>
    <s v="TOWL"/>
    <x v="3"/>
    <s v="400GSM Essential Bundle|400GSM Essential Bundle|400GSM Essential Bundle"/>
    <s v="BATH TOWEL"/>
    <s v="AM73-0257"/>
    <s v="Grey"/>
    <s v="4-Piece"/>
    <s v="NEW"/>
    <n v="170"/>
    <n v="4163.45"/>
    <n v="1.9074365672628182E-5"/>
    <n v="0.99143429069492539"/>
    <n v="5488"/>
    <s v="Top 95-100"/>
    <s v="B-"/>
    <x v="3"/>
  </r>
  <r>
    <s v="BLK"/>
    <x v="7"/>
    <s v="Zuri|Zuri|Zuri"/>
    <s v="BLANKET"/>
    <s v="MP51-8533"/>
    <s v="Grey"/>
    <s v="90x90&quot;"/>
    <s v="TBD"/>
    <n v="198"/>
    <n v="4156.0200000000004"/>
    <n v="1.9040325985121997E-5"/>
    <n v="0.99145333102091049"/>
    <n v="5489"/>
    <s v="Top 95-100"/>
    <s v="B-"/>
    <x v="3"/>
  </r>
  <r>
    <s v="YOUT"/>
    <x v="13"/>
    <s v="Felicia|Isabel|Alyssa"/>
    <s v="DUVET&amp;DUVET SET"/>
    <s v="ID12-2404"/>
    <s v="Champagne"/>
    <s v="Full/Queen"/>
    <s v="B"/>
    <n v="112"/>
    <n v="4152.07"/>
    <n v="1.9022229515990172E-5"/>
    <n v="0.99147235325042649"/>
    <n v="5490"/>
    <s v="Top 95-100"/>
    <s v="B-"/>
    <x v="3"/>
  </r>
  <r>
    <s v="BLK"/>
    <x v="7"/>
    <s v="Zuri|Zuri|Zuri"/>
    <s v="BLANKET"/>
    <s v="MP51-8540"/>
    <s v="Brown"/>
    <s v="108x90&quot;"/>
    <s v="TBD"/>
    <n v="173"/>
    <n v="4150.2700000000004"/>
    <n v="1.9013983023727576E-5"/>
    <n v="0.99149136723345022"/>
    <n v="5491"/>
    <s v="Top 95-100"/>
    <s v="B-"/>
    <x v="3"/>
  </r>
  <r>
    <s v="BLK"/>
    <x v="5"/>
    <s v="Dream Soft Heated|Dream Soft Heated|Dream Soft Heated"/>
    <s v="ELECT BLANKET"/>
    <s v="ST54-3587"/>
    <s v="Sage"/>
    <s v="Twin"/>
    <s v="TBD"/>
    <n v="87"/>
    <n v="4148.13"/>
    <n v="1.9004178860704259E-5"/>
    <n v="0.99151037141231091"/>
    <n v="5492"/>
    <s v="Top 95-100"/>
    <s v="B-"/>
    <x v="3"/>
  </r>
  <r>
    <s v="SHET"/>
    <x v="13"/>
    <s v="Cotton Blend Jersey Knit|Cotton Blend Jersey Knit|Cotton Blend Jersey Knit"/>
    <s v="SHEET/SHEET SET"/>
    <s v="ID20-2455"/>
    <s v="Grey"/>
    <s v="King"/>
    <s v="B"/>
    <n v="135"/>
    <n v="4144.97"/>
    <n v="1.8989701685398801E-5"/>
    <n v="0.99152936111399625"/>
    <n v="5493"/>
    <s v="Top 95-100"/>
    <s v="B-"/>
    <x v="3"/>
  </r>
  <r>
    <s v="SHET"/>
    <x v="10"/>
    <s v="Cotton 144TC|Cotton 144TC|Cotton 144TC"/>
    <s v="SHEET/SHEET SET"/>
    <s v="CS20-1731"/>
    <s v="Sage Green"/>
    <s v="Twin XL"/>
    <s v="ARB"/>
    <n v="248"/>
    <n v="4141.6000000000004"/>
    <n v="1.8974262419329375E-5"/>
    <n v="0.99154833537641562"/>
    <n v="5494"/>
    <s v="Top 95-100"/>
    <s v="B-"/>
    <x v="3"/>
  </r>
  <r>
    <s v="WIN"/>
    <x v="7"/>
    <s v="Rosette|Florah|Bloom"/>
    <s v="WINDOW PANEL"/>
    <s v="MP40-5644"/>
    <s v="White"/>
    <s v="50x63&quot;"/>
    <s v="B+"/>
    <n v="284"/>
    <n v="4138.57"/>
    <n v="1.8960380824020659E-5"/>
    <n v="0.99156729575723968"/>
    <n v="5495"/>
    <s v="Top 95-100"/>
    <s v="B-"/>
    <x v="3"/>
  </r>
  <r>
    <s v="BLK"/>
    <x v="5"/>
    <s v="Freya AZ|Freya AZ|Freya AZ"/>
    <s v="ELECT BLANKET"/>
    <s v="ST54-0219"/>
    <s v="Berry Red"/>
    <s v="Full"/>
    <s v="ARA"/>
    <n v="77"/>
    <n v="4132.59"/>
    <n v="1.8932984144170459E-5"/>
    <n v="0.9915862287413838"/>
    <n v="5496"/>
    <s v="Top 95-100"/>
    <s v="B-"/>
    <x v="3"/>
  </r>
  <r>
    <s v="BLK"/>
    <x v="5"/>
    <s v="Freya AZ|Freya AZ|Freya AZ"/>
    <s v="ELECT BLANKET"/>
    <s v="ST54-0052"/>
    <s v="Indigo"/>
    <s v="Twin"/>
    <s v="ARB"/>
    <n v="88"/>
    <n v="4132.4799999999996"/>
    <n v="1.893248019186552E-5"/>
    <n v="0.99160516122157571"/>
    <n v="5497"/>
    <s v="Top 95-100"/>
    <s v="B-"/>
    <x v="3"/>
  </r>
  <r>
    <s v="YOUT"/>
    <x v="25"/>
    <s v="Juniper|Juniper|Hudson"/>
    <s v="COMFORTER (SET)"/>
    <s v="UH10-2516"/>
    <s v="White"/>
    <s v="Full/Queen"/>
    <s v="TBD"/>
    <n v="95"/>
    <n v="4128.76"/>
    <n v="1.8915437441189477E-5"/>
    <n v="0.99162407665901686"/>
    <n v="5498"/>
    <s v="Top 95-100"/>
    <s v="B-"/>
    <x v="3"/>
  </r>
  <r>
    <s v="WIN"/>
    <x v="7"/>
    <s v="Saratoga|Westmont|Sereno"/>
    <s v="WINDOW PANEL"/>
    <s v="MP40-2019"/>
    <s v="Beige/Grey"/>
    <s v="50x108&quot;"/>
    <s v="B"/>
    <n v="182"/>
    <n v="4117.58"/>
    <n v="1.8864217561469536E-5"/>
    <n v="0.99164294087657834"/>
    <n v="5499"/>
    <s v="Top 95-100"/>
    <s v="B-"/>
    <x v="3"/>
  </r>
  <r>
    <s v="ADUL"/>
    <x v="1"/>
    <s v="Imani|Imani|Imani"/>
    <s v="DUVET&amp;DUVET SET"/>
    <s v="II12-1349"/>
    <s v="Sage/Ivory"/>
    <s v="King/Cal K"/>
    <s v="TBD"/>
    <n v="55"/>
    <n v="4115.3"/>
    <n v="1.8853772004603576E-5"/>
    <n v="0.99166179464858295"/>
    <n v="5500"/>
    <s v="Top 95-100"/>
    <s v="B-"/>
    <x v="3"/>
  </r>
  <r>
    <s v="BLK"/>
    <x v="7"/>
    <s v="Carved Plush|Carved Plush|Carved Plush"/>
    <s v="BLANKET"/>
    <s v="MP51-8416"/>
    <s v="Red"/>
    <s v="King"/>
    <s v="B"/>
    <n v="199"/>
    <n v="4110.74"/>
    <n v="1.8832880890871648E-5"/>
    <n v="0.99168062752947383"/>
    <n v="5501"/>
    <s v="Top 95-100"/>
    <s v="B-"/>
    <x v="3"/>
  </r>
  <r>
    <s v="BLK"/>
    <x v="5"/>
    <s v="Freya AZ|Freya AZ|Freya AZ"/>
    <s v="ELECT BLANKET"/>
    <s v="ST54-0032"/>
    <s v="Indigo"/>
    <s v="50x60&quot;"/>
    <s v="ARB"/>
    <n v="126"/>
    <n v="4106.67"/>
    <n v="1.881423465558899E-5"/>
    <n v="0.99169944176412939"/>
    <n v="5502"/>
    <s v="Top 95-100"/>
    <s v="B-"/>
    <x v="3"/>
  </r>
  <r>
    <s v="WIN"/>
    <x v="7"/>
    <s v="Emilia|Natalie|Lillian"/>
    <s v="WINDOW PANEL"/>
    <s v="MP40-7408"/>
    <s v="Pewter"/>
    <s v="50x95&quot; Bla"/>
    <s v="B"/>
    <n v="190"/>
    <n v="4098.87"/>
    <n v="1.877849985578438E-5"/>
    <n v="0.99171822026398515"/>
    <n v="5503"/>
    <s v="Top 95-100"/>
    <s v="B-"/>
    <x v="3"/>
  </r>
  <r>
    <s v="WIN"/>
    <x v="7"/>
    <s v="Amherst|Eastridge|Salem"/>
    <s v="VALANCE"/>
    <s v="MP41-2229"/>
    <s v="Blue"/>
    <s v="50x18&quot;"/>
    <s v="B"/>
    <n v="402"/>
    <n v="4086.79"/>
    <n v="1.872315672993314E-5"/>
    <n v="0.99173694342071506"/>
    <n v="5504"/>
    <s v="Top 95-100"/>
    <s v="B-"/>
    <x v="3"/>
  </r>
  <r>
    <s v="ADUL"/>
    <x v="19"/>
    <s v="Winchester|Winchester|Winchester"/>
    <s v="NORMAL PILLOW"/>
    <s v="CCL30-0034"/>
    <s v="Silver"/>
    <s v="20x20&quot;"/>
    <s v="B-"/>
    <n v="91"/>
    <n v="4075.12"/>
    <n v="1.8669691971763933E-5"/>
    <n v="0.99175561311268678"/>
    <n v="5505"/>
    <s v="Top 95-100"/>
    <s v="B-"/>
    <x v="3"/>
  </r>
  <r>
    <s v="FUR"/>
    <x v="0"/>
    <s v="Sadie|Sadie|Sadie"/>
    <s v="OCCASIONL TABLE"/>
    <s v="MT120-0150U1"/>
    <s v="Brown"/>
    <s v="See below"/>
    <s v="A+"/>
    <n v="25"/>
    <n v="4072.21"/>
    <n v="1.8656360142606061E-5"/>
    <n v="0.99177426947282943"/>
    <n v="5506"/>
    <s v="Top 95-100"/>
    <s v="B-"/>
    <x v="3"/>
  </r>
  <r>
    <s v="WIN"/>
    <x v="7"/>
    <s v="Rosette|Florah|Bloom"/>
    <s v="WINDOW PANEL"/>
    <s v="MP40-5652"/>
    <s v="Grey"/>
    <s v="50x95&quot;"/>
    <s v="B"/>
    <n v="221"/>
    <n v="4067.56"/>
    <n v="1.8635056704261004E-5"/>
    <n v="0.99179290452953373"/>
    <n v="5507"/>
    <s v="Top 95-100"/>
    <s v="B-"/>
    <x v="3"/>
  </r>
  <r>
    <s v="YOUT"/>
    <x v="25"/>
    <s v="Dune|Toren|Ryland"/>
    <s v="COVERLET&amp;BEDSPR"/>
    <s v="UH13-2522"/>
    <s v="Gray"/>
    <s v="Full/Queen"/>
    <s v="TBD"/>
    <n v="109"/>
    <n v="4061.85"/>
    <n v="1.8608896998250195E-5"/>
    <n v="0.99181151342653195"/>
    <n v="5508"/>
    <s v="Top 95-100"/>
    <s v="B-"/>
    <x v="3"/>
  </r>
  <r>
    <s v="SHET"/>
    <x v="10"/>
    <s v="Cotton 144TC|Cotton 144TC|Cotton 144TC"/>
    <s v="SHEET/SHEET SET"/>
    <s v="CS20-1566"/>
    <s v="Adelia Gray"/>
    <s v="Cal King"/>
    <s v="ARB"/>
    <n v="171"/>
    <n v="4061.25"/>
    <n v="1.8606148167495994E-5"/>
    <n v="0.99183011957469946"/>
    <n v="5509"/>
    <s v="Top 95-100"/>
    <s v="B-"/>
    <x v="3"/>
  </r>
  <r>
    <s v="WIN"/>
    <x v="7"/>
    <s v="Emilia|Natalie|Lillian"/>
    <s v="WINDOW PANEL"/>
    <s v="MP40-7406"/>
    <s v="Bronze"/>
    <s v="50x95&quot; Bla"/>
    <s v="B"/>
    <n v="186"/>
    <n v="4047.13"/>
    <n v="1.8541459017080473E-5"/>
    <n v="0.99184866103371649"/>
    <n v="5510"/>
    <s v="Top 95-100"/>
    <s v="B-"/>
    <x v="3"/>
  </r>
  <r>
    <s v="BLK"/>
    <x v="5"/>
    <s v="Freya AZ|Freya AZ|Freya AZ"/>
    <s v="ELECT BLANKET"/>
    <s v="ST54-0214"/>
    <s v="Smoke Grey"/>
    <s v="Twin"/>
    <s v="ARB"/>
    <n v="86"/>
    <n v="4038.56"/>
    <n v="1.8502196551141306E-5"/>
    <n v="0.99186716323026769"/>
    <n v="5511"/>
    <s v="Top 95-100"/>
    <s v="B-"/>
    <x v="3"/>
  </r>
  <r>
    <s v="BATH"/>
    <x v="7"/>
    <s v="Arbor Waffle|Arbor Waffle|Arbor Waffle"/>
    <s v="SHOWER CURTAIN"/>
    <s v="MP70-8628"/>
    <s v="Beige"/>
    <s v="72x72&quot;"/>
    <s v="TBD"/>
    <n v="335"/>
    <n v="4038.27"/>
    <n v="1.8500867949610108E-5"/>
    <n v="0.99188566409821732"/>
    <n v="5512"/>
    <s v="Top 95-100"/>
    <s v="B-"/>
    <x v="3"/>
  </r>
  <r>
    <s v="SHET"/>
    <x v="9"/>
    <s v="Oversized Cotton Flannel|Oversized Cotton Flannel|Oversized Cotton Flannel"/>
    <s v="SHEET/SHEET SET"/>
    <s v="BR20-4668"/>
    <s v="Black Snowflakes"/>
    <s v="Full"/>
    <s v="B"/>
    <n v="153"/>
    <n v="4036.66"/>
    <n v="1.8493491920419669E-5"/>
    <n v="0.99190415759013773"/>
    <n v="5513"/>
    <s v="Top 95-100"/>
    <s v="B-"/>
    <x v="3"/>
  </r>
  <r>
    <s v="ADUL"/>
    <x v="3"/>
    <s v="Porter|Evans|Walker"/>
    <s v="DUVET&amp;DUVET SET"/>
    <s v="AM12-0447"/>
    <s v="Black"/>
    <s v="Cal King"/>
    <s v="A++"/>
    <n v="156"/>
    <n v="4035.85"/>
    <n v="1.8489780998901498E-5"/>
    <n v="0.99192264737113667"/>
    <n v="5514"/>
    <s v="Top 95-100"/>
    <s v="B-"/>
    <x v="3"/>
  </r>
  <r>
    <s v="WIN"/>
    <x v="7"/>
    <s v="Anaheim|Salford|Preston"/>
    <s v="WINDOW PANEL"/>
    <s v="MP40-8678"/>
    <s v="Natural"/>
    <s v="50x63&quot;"/>
    <s v="TBD"/>
    <n v="235"/>
    <n v="4035.81"/>
    <n v="1.8489597743517886E-5"/>
    <n v="0.9919411369688802"/>
    <n v="5515"/>
    <s v="Top 95-100"/>
    <s v="B-"/>
    <x v="3"/>
  </r>
  <r>
    <s v="SHET"/>
    <x v="10"/>
    <s v="Cotton Flannel 135GSM|Cotton Flannel 135GSM|Cotton Flannel 135GSM"/>
    <s v="SHEET/SHEET SET"/>
    <s v="CS20-0390"/>
    <s v="Solid Tan"/>
    <s v="Full"/>
    <s v="ARB"/>
    <n v="188"/>
    <n v="4034.48"/>
    <n v="1.8483504502012739E-5"/>
    <n v="0.99195962047338226"/>
    <n v="5516"/>
    <s v="Top 95-100"/>
    <s v="B-"/>
    <x v="3"/>
  </r>
  <r>
    <s v="YOUT"/>
    <x v="13"/>
    <s v="Felicia|Isabel|Alyssa"/>
    <s v="DUVET&amp;DUVET SET"/>
    <s v="ID12-2161"/>
    <s v="Blue"/>
    <s v="King/Cal K"/>
    <s v="B"/>
    <n v="99"/>
    <n v="4028.21"/>
    <n v="1.8454779220631345E-5"/>
    <n v="0.99197807525260284"/>
    <n v="5517"/>
    <s v="Top 95-100"/>
    <s v="B-"/>
    <x v="3"/>
  </r>
  <r>
    <s v="SHET"/>
    <x v="7"/>
    <s v="3M Microcell|3M Microcell|3M Microcell"/>
    <s v="SHEET/SHEET SET"/>
    <s v="MP20-1186"/>
    <s v="Blue"/>
    <s v="Full"/>
    <s v="B"/>
    <n v="243"/>
    <n v="4026.86"/>
    <n v="1.8448594351434392E-5"/>
    <n v="0.99199652384695425"/>
    <n v="5518"/>
    <s v="Top 95-100"/>
    <s v="B-"/>
    <x v="3"/>
  </r>
  <r>
    <s v="SHET"/>
    <x v="7"/>
    <s v="Peached Percale|Peached Percale|Peached Percale"/>
    <s v="SHEET/SHEET SET"/>
    <s v="MP20-5383"/>
    <s v="Teal"/>
    <s v="Full"/>
    <s v="B"/>
    <n v="135"/>
    <n v="4023.36"/>
    <n v="1.843255950536822E-5"/>
    <n v="0.99201495640645965"/>
    <n v="5519"/>
    <s v="Top 95-100"/>
    <s v="B-"/>
    <x v="3"/>
  </r>
  <r>
    <s v="LGT"/>
    <x v="1"/>
    <s v="Dove|Dove|Dove"/>
    <s v="LGT-SCONCES"/>
    <s v="FB155-1176"/>
    <s v="Frosted glass/gold"/>
    <s v="See below"/>
    <s v="B-"/>
    <n v="78"/>
    <n v="4016.56"/>
    <n v="1.8401406090153944E-5"/>
    <n v="0.99203335781254975"/>
    <n v="5520"/>
    <s v="Top 95-100"/>
    <s v="B-"/>
    <x v="3"/>
  </r>
  <r>
    <s v="SHET"/>
    <x v="9"/>
    <s v="1500TC Solid Cooling Sheet Set"/>
    <s v="SHEET/SHEET SET"/>
    <s v="BR20-4664"/>
    <s v="White"/>
    <s v="Full"/>
    <s v="EXT"/>
    <n v="153"/>
    <n v="4013.19"/>
    <n v="1.8385966824084521E-5"/>
    <n v="0.99205174377937388"/>
    <n v="5521"/>
    <s v="Top 95-100"/>
    <s v="B-"/>
    <x v="3"/>
  </r>
  <r>
    <s v="YOUT"/>
    <x v="10"/>
    <s v="Colin|Colin|Colin"/>
    <s v="COMFORTER (SET)"/>
    <s v="CS10-1624"/>
    <s v="Navy"/>
    <s v="Queen"/>
    <s v="ARB-"/>
    <n v="92"/>
    <n v="4008.44"/>
    <n v="1.836420524728043E-5"/>
    <n v="0.99207010798462114"/>
    <n v="5522"/>
    <s v="Top 95-100"/>
    <s v="B-"/>
    <x v="3"/>
  </r>
  <r>
    <s v="SHET"/>
    <x v="10"/>
    <s v="Cotton 144TC|Cotton 144TC|Cotton 144TC"/>
    <s v="SHEET/SHEET SET"/>
    <s v="CS20-1585"/>
    <s v="Diamond Tan"/>
    <s v="Twin"/>
    <s v="ARB-"/>
    <n v="257"/>
    <n v="4007.35"/>
    <n v="1.8359211538076964E-5"/>
    <n v="0.99208846719615917"/>
    <n v="5523"/>
    <s v="Top 95-100"/>
    <s v="B-"/>
    <x v="3"/>
  </r>
  <r>
    <s v="HHL"/>
    <x v="17"/>
    <s v="Morgan|Morgan|Morgan"/>
    <s v="DUVET&amp;DUVET SET"/>
    <s v="HH12-1868"/>
    <s v="White/Blue"/>
    <s v="Full/Queen"/>
    <s v="TBD"/>
    <n v="45"/>
    <n v="4006.67"/>
    <n v="1.8356096196555538E-5"/>
    <n v="0.99210682329235578"/>
    <n v="5524"/>
    <s v="Top 95-100"/>
    <s v="B-"/>
    <x v="3"/>
  </r>
  <r>
    <s v="YOUT"/>
    <x v="13"/>
    <s v="Christa|Kaia|Lena"/>
    <s v="DUVET&amp;DUVET SET"/>
    <s v="ID12-2329"/>
    <s v="Blue"/>
    <s v="Full/Queen"/>
    <s v="B"/>
    <n v="180"/>
    <n v="4000.12"/>
    <n v="1.8326088127488848E-5"/>
    <n v="0.99212514938048324"/>
    <n v="5525"/>
    <s v="Top 95-100"/>
    <s v="B-"/>
    <x v="3"/>
  </r>
  <r>
    <s v="SHET"/>
    <x v="6"/>
    <s v="Satin|Satin|Satin"/>
    <s v="PILLOWCASE"/>
    <s v="MPE21-1129"/>
    <s v="Sage"/>
    <s v="King"/>
    <s v="B"/>
    <n v="695"/>
    <n v="3984.34"/>
    <n v="1.825379387865337E-5"/>
    <n v="0.99214340317436189"/>
    <n v="5526"/>
    <s v="Top 95-100"/>
    <s v="B-"/>
    <x v="3"/>
  </r>
  <r>
    <s v="WIN"/>
    <x v="7"/>
    <s v="Anaheim|Salford|Preston"/>
    <s v="WINDOW PANEL"/>
    <s v="MP40-8681"/>
    <s v="Green"/>
    <s v="50x108&quot;"/>
    <s v="TBD"/>
    <n v="163"/>
    <n v="3982.26"/>
    <n v="1.8244264598705475E-5"/>
    <n v="0.99216164743896063"/>
    <n v="5527"/>
    <s v="Top 95-100"/>
    <s v="B-"/>
    <x v="3"/>
  </r>
  <r>
    <s v="ADUL"/>
    <x v="3"/>
    <s v="Phoebe|Phoebe|Phoebe"/>
    <s v="DUVET&amp;DUVET SET"/>
    <s v="AM12-0221"/>
    <s v="Ivory"/>
    <s v="Twin/Twin "/>
    <s v="ARB"/>
    <n v="173"/>
    <n v="3979"/>
    <n v="1.8229329284940983E-5"/>
    <n v="0.99217987676824559"/>
    <n v="5528"/>
    <s v="Top 95-100"/>
    <s v="B-"/>
    <x v="3"/>
  </r>
  <r>
    <s v="YOUT"/>
    <x v="13"/>
    <s v="Remy|Alden|Sutton"/>
    <s v="COMFORTER (SET)"/>
    <s v="ID10-2294"/>
    <s v="Black"/>
    <s v="Twin/Twin "/>
    <s v="TBD"/>
    <n v="151"/>
    <n v="3976.53"/>
    <n v="1.8218013265002856E-5"/>
    <n v="0.99219809478151055"/>
    <n v="5529"/>
    <s v="Top 95-100"/>
    <s v="B-"/>
    <x v="3"/>
  </r>
  <r>
    <s v="FUR"/>
    <x v="1"/>
    <s v="Teagan|Teagan|Teagan"/>
    <s v="OCCASIONL TABLE"/>
    <s v="FUR120-0055"/>
    <s v="Natural"/>
    <s v="42&quot;W x 21."/>
    <s v="B"/>
    <n v="38"/>
    <n v="3967.97"/>
    <n v="1.8178796612909593E-5"/>
    <n v="0.99221627357812348"/>
    <n v="5530"/>
    <s v="Top 95-100"/>
    <s v="B-"/>
    <x v="3"/>
  </r>
  <r>
    <s v="LGT"/>
    <x v="1"/>
    <s v="Veluna|Veluna|Veluna"/>
    <s v="LGT-TABLE LAMPS"/>
    <s v="II153-0162"/>
    <s v="White"/>
    <s v="See below"/>
    <s v="A"/>
    <n v="96"/>
    <n v="3963.01"/>
    <n v="1.8156072945341533E-5"/>
    <n v="0.99223442965106878"/>
    <n v="5531"/>
    <s v="Top 95-100"/>
    <s v="B-"/>
    <x v="3"/>
  </r>
  <r>
    <s v="SHET"/>
    <x v="10"/>
    <s v="Cotton Flannel 135GSM|Cotton Flannel 135GSM|Cotton Flannel 135GSM"/>
    <s v="SHEET/SHEET SET"/>
    <s v="CS20-0957"/>
    <s v="Solid Aqua"/>
    <s v="Twin"/>
    <s v="ARB"/>
    <n v="226"/>
    <n v="3958.49"/>
    <n v="1.8135365086993221E-5"/>
    <n v="0.99225256501615577"/>
    <n v="5532"/>
    <s v="Top 95-100"/>
    <s v="B-"/>
    <x v="3"/>
  </r>
  <r>
    <s v="YOUT"/>
    <x v="13"/>
    <s v="Abby|Lara|Nicole"/>
    <s v="DUVET&amp;DUVET SET"/>
    <s v="ID12-1676"/>
    <s v="Plum"/>
    <s v="Twin/Twin "/>
    <s v="B"/>
    <n v="139"/>
    <n v="3954.87"/>
    <n v="1.8118780474776209E-5"/>
    <n v="0.99227068379663053"/>
    <n v="5533"/>
    <s v="Top 95-100"/>
    <s v="B-"/>
    <x v="3"/>
  </r>
  <r>
    <s v="SHET"/>
    <x v="7"/>
    <s v="3M Microcell|3M Microcell|3M Microcell"/>
    <s v="SHEET/SHEET SET"/>
    <s v="MP20-2387"/>
    <s v="Grey"/>
    <s v="Cal King"/>
    <s v="B"/>
    <n v="175"/>
    <n v="3949.37"/>
    <n v="1.809358285952937E-5"/>
    <n v="0.99228877737949006"/>
    <n v="5534"/>
    <s v="Top 95-100"/>
    <s v="B-"/>
    <x v="3"/>
  </r>
  <r>
    <s v="BASI"/>
    <x v="15"/>
    <s v="Hadly|Hadly|Hadly"/>
    <s v="THROW"/>
    <s v="TN50-0482"/>
    <s v="Grey"/>
    <s v="62x68&quot;"/>
    <s v="B+"/>
    <n v="133"/>
    <n v="3942.72"/>
    <n v="1.8063116652003645E-5"/>
    <n v="0.99230684049614204"/>
    <n v="5535"/>
    <s v="Top 95-100"/>
    <s v="B-"/>
    <x v="3"/>
  </r>
  <r>
    <s v="ADUL"/>
    <x v="2"/>
    <s v="Pescal|Pescal|Pescal"/>
    <s v="COMFORTER (SET)"/>
    <s v="MPS10-521"/>
    <s v="Beige"/>
    <s v="Full/Queen"/>
    <s v="TBD"/>
    <n v="23"/>
    <n v="3940.65"/>
    <n v="1.8053633185901655E-5"/>
    <n v="0.99232489412932789"/>
    <n v="5536"/>
    <s v="Top 95-100"/>
    <s v="B-"/>
    <x v="3"/>
  </r>
  <r>
    <s v="ADUL"/>
    <x v="1"/>
    <s v="Imani|Imani|Imani"/>
    <s v="DUVET&amp;DUVET SET"/>
    <s v="II12-1348"/>
    <s v="Sage/Ivory"/>
    <s v="Full/Queen"/>
    <s v="TBD"/>
    <n v="67"/>
    <n v="3935.02"/>
    <n v="1.802783999065807E-5"/>
    <n v="0.9923429219693185"/>
    <n v="5537"/>
    <s v="Top 95-100"/>
    <s v="B-"/>
    <x v="3"/>
  </r>
  <r>
    <s v="ART"/>
    <x v="7"/>
    <s v="Staggered Stones|Staggered Stones|Staggered Stones"/>
    <s v="CANVAS"/>
    <s v="MT95B-0083"/>
    <s v="Blue"/>
    <s v="See below"/>
    <s v="B-"/>
    <n v="110"/>
    <n v="3930.79"/>
    <n v="1.8008460733840956E-5"/>
    <n v="0.99236093043005236"/>
    <n v="5538"/>
    <s v="Top 95-100"/>
    <s v="B-"/>
    <x v="3"/>
  </r>
  <r>
    <s v="YOUT"/>
    <x v="24"/>
    <s v="Celia|Ariella|Isabel"/>
    <s v="COMFORTER (SET)"/>
    <s v="MZK10-271"/>
    <s v="Charcoal/Gold"/>
    <s v="Twin"/>
    <s v="TBD"/>
    <n v="104"/>
    <n v="3929.69"/>
    <n v="1.8003421210791588E-5"/>
    <n v="0.99237893385126319"/>
    <n v="5539"/>
    <s v="Top 95-100"/>
    <s v="B-"/>
    <x v="3"/>
  </r>
  <r>
    <s v="WIN"/>
    <x v="7"/>
    <s v="Anaheim|Salford|Preston"/>
    <s v="WINDOW PANEL"/>
    <s v="MP40-8684"/>
    <s v="Brown"/>
    <s v="50x95&quot;"/>
    <s v="TBD"/>
    <n v="173"/>
    <n v="3928.83"/>
    <n v="1.79994812200439E-5"/>
    <n v="0.99239693333248324"/>
    <n v="5540"/>
    <s v="Top 95-100"/>
    <s v="B-"/>
    <x v="3"/>
  </r>
  <r>
    <s v="SHET"/>
    <x v="10"/>
    <s v="Cotton Flannel 135GSM|Cotton Flannel 135GSM|Cotton Flannel 135GSM"/>
    <s v="SHEET/SHEET SET"/>
    <s v="CS20-1714"/>
    <s v="Bear/Trees"/>
    <s v="Twin XL"/>
    <s v="ARB"/>
    <n v="223"/>
    <n v="3922.57"/>
    <n v="1.7970801752508407E-5"/>
    <n v="0.99241490413423572"/>
    <n v="5541"/>
    <s v="Top 95-100"/>
    <s v="B-"/>
    <x v="3"/>
  </r>
  <r>
    <s v="WIN"/>
    <x v="7"/>
    <s v="Emilia|Natalie|Lillian"/>
    <s v="VALANCE"/>
    <s v="MP41-4452"/>
    <s v="Pewter"/>
    <s v="50x26&quot;"/>
    <s v="B"/>
    <n v="264"/>
    <n v="3911.96"/>
    <n v="1.7922193262004956E-5"/>
    <n v="0.99243282632749774"/>
    <n v="5542"/>
    <s v="Top 95-100"/>
    <s v="B-"/>
    <x v="3"/>
  </r>
  <r>
    <s v="ADUL"/>
    <x v="7"/>
    <s v="Dawn|Vanessa|Stella"/>
    <s v="COMFORTER (SET)"/>
    <s v="MP10-8599"/>
    <s v="Sage Green"/>
    <s v="King"/>
    <s v="TBD"/>
    <n v="36"/>
    <n v="3908.92"/>
    <n v="1.7908265852850339E-5"/>
    <n v="0.99245073459335054"/>
    <n v="5543"/>
    <s v="Top 95-100"/>
    <s v="B-"/>
    <x v="3"/>
  </r>
  <r>
    <s v="BATH"/>
    <x v="2"/>
    <s v="Splendor|Splendor|Splendor"/>
    <s v="BATH RUG"/>
    <s v="MPS72-580"/>
    <s v="Navy"/>
    <s v="24x36&quot;"/>
    <s v="TBD"/>
    <n v="184"/>
    <n v="3908.62"/>
    <n v="1.790689143747324E-5"/>
    <n v="0.99246864148478797"/>
    <n v="5544"/>
    <s v="Top 95-100"/>
    <s v="B-"/>
    <x v="3"/>
  </r>
  <r>
    <s v="SHET"/>
    <x v="9"/>
    <s v="1500TC Solid Cooling Sheet Set"/>
    <s v="SHEET/SHEET SET"/>
    <s v="BR20-4663"/>
    <s v="Aqua"/>
    <s v="Cal King"/>
    <s v="EXT"/>
    <n v="122"/>
    <n v="3901.56"/>
    <n v="1.7874546862265478E-5"/>
    <n v="0.99248651603165028"/>
    <n v="5545"/>
    <s v="Top 95-100"/>
    <s v="B-"/>
    <x v="3"/>
  </r>
  <r>
    <s v="BLK"/>
    <x v="5"/>
    <s v="Freya AZ|Freya AZ|Freya AZ"/>
    <s v="ELECT BLANKET"/>
    <s v="ST54-0033"/>
    <s v="Charcoal Grey"/>
    <s v="50x60&quot;"/>
    <s v="ARB-"/>
    <n v="119"/>
    <n v="3897.42"/>
    <n v="1.7855579930061493E-5"/>
    <n v="0.99250437161158034"/>
    <n v="5546"/>
    <s v="Top 95-100"/>
    <s v="B-"/>
    <x v="3"/>
  </r>
  <r>
    <s v="ADUL"/>
    <x v="12"/>
    <s v="Woodshed AZ|Woodshed AZ|Woodshed AZ"/>
    <s v="THROW"/>
    <s v="WR50-3868"/>
    <s v="Red"/>
    <s v="50x70&quot;"/>
    <s v="ARB"/>
    <n v="168"/>
    <n v="3895.92"/>
    <n v="1.7848707853175993E-5"/>
    <n v="0.99252222031943349"/>
    <n v="5547"/>
    <s v="Top 95-100"/>
    <s v="B-"/>
    <x v="3"/>
  </r>
  <r>
    <s v="BLK"/>
    <x v="15"/>
    <s v="Microfleece|Microfleece|Microfleece"/>
    <s v="BLANKET"/>
    <s v="TN51-0548"/>
    <s v="Grey"/>
    <s v="Twin"/>
    <s v="B"/>
    <n v="318"/>
    <n v="3888"/>
    <n v="1.7812423287220543E-5"/>
    <n v="0.99254003274272073"/>
    <n v="5548"/>
    <s v="Top 95-100"/>
    <s v="B-"/>
    <x v="3"/>
  </r>
  <r>
    <s v="WIN"/>
    <x v="7"/>
    <s v="Quincy|Quincy|Quincy"/>
    <s v="WINDOW PANEL"/>
    <s v="MP40-8665"/>
    <s v="Linen"/>
    <s v="35x64&quot;"/>
    <s v="TBD"/>
    <n v="118"/>
    <n v="3886.92"/>
    <n v="1.7807475391862981E-5"/>
    <n v="0.99255784021811255"/>
    <n v="5549"/>
    <s v="Top 95-100"/>
    <s v="B-"/>
    <x v="3"/>
  </r>
  <r>
    <s v="SHET"/>
    <x v="8"/>
    <s v="Smart Cool Microfiber|Smart Cool Microfiber|Smart Cool Microfiber"/>
    <s v="SHEET/SHEET SET"/>
    <s v="SHET20-964"/>
    <s v="Grey"/>
    <s v="Cal King"/>
    <s v="B"/>
    <n v="167"/>
    <n v="3881.9"/>
    <n v="1.7784476841219503E-5"/>
    <n v="0.99257562469495375"/>
    <n v="5550"/>
    <s v="Top 95-100"/>
    <s v="B-"/>
    <x v="3"/>
  </r>
  <r>
    <s v="BLK"/>
    <x v="7"/>
    <s v="Dream Soft|Dream Soft|Dream Soft"/>
    <s v="BLANKET"/>
    <s v="BR51-4440"/>
    <s v="Grey"/>
    <s v="Twin"/>
    <s v="B"/>
    <n v="207"/>
    <n v="3877.34"/>
    <n v="1.7763585727487578E-5"/>
    <n v="0.99259338828068122"/>
    <n v="5551"/>
    <s v="Top 95-100"/>
    <s v="B-"/>
    <x v="3"/>
  </r>
  <r>
    <s v="SHET"/>
    <x v="13"/>
    <s v="Microfiber|Microfiber|Microfiber"/>
    <s v="SHEET/SHEET SET"/>
    <s v="ID20-1080"/>
    <s v="Teal"/>
    <s v="Twin"/>
    <s v="B"/>
    <n v="338"/>
    <n v="3871.56"/>
    <n v="1.7737105324555443E-5"/>
    <n v="0.99261112538600582"/>
    <n v="5552"/>
    <s v="Top 95-100"/>
    <s v="B-"/>
    <x v="3"/>
  </r>
  <r>
    <s v="ADUL"/>
    <x v="7"/>
    <s v="Neko|Penelope|Astrid"/>
    <s v="DUVET&amp;DUVET SET"/>
    <s v="MP12-8319"/>
    <s v="Lilac"/>
    <s v="King/Cal K"/>
    <s v="TBD"/>
    <n v="104"/>
    <n v="3862.71"/>
    <n v="1.7696560070930983E-5"/>
    <n v="0.99262882194607671"/>
    <n v="5553"/>
    <s v="Top 95-100"/>
    <s v="B-"/>
    <x v="3"/>
  </r>
  <r>
    <s v="SHET"/>
    <x v="13"/>
    <s v="Microfiber|Microfiber|Microfiber"/>
    <s v="SHEET/SHEET SET"/>
    <s v="ID20-1082"/>
    <s v="Teal"/>
    <s v="Full"/>
    <s v="B"/>
    <n v="290"/>
    <n v="3861.51"/>
    <n v="1.7691062409422584E-5"/>
    <n v="0.99264651300848616"/>
    <n v="5554"/>
    <s v="Top 95-100"/>
    <s v="B-"/>
    <x v="3"/>
  </r>
  <r>
    <s v="YOUT"/>
    <x v="13"/>
    <s v="Lucy|Vera|Elise"/>
    <s v="DUVET&amp;DUVET SET"/>
    <s v="ID12-2377"/>
    <s v="Blue"/>
    <s v="Twin/Twin "/>
    <s v="B"/>
    <n v="129"/>
    <n v="3858.95"/>
    <n v="1.7679334064871324E-5"/>
    <n v="0.99266419234255099"/>
    <n v="5555"/>
    <s v="Top 95-100"/>
    <s v="B-"/>
    <x v="3"/>
  </r>
  <r>
    <s v="TOWL"/>
    <x v="10"/>
    <s v="Zero Twist"/>
    <s v="BATH TOWEL"/>
    <s v="CS73-0801"/>
    <s v="Charcoal"/>
    <s v="28x54&quot;"/>
    <s v="ARB"/>
    <n v="192"/>
    <n v="3858.92"/>
    <n v="1.7679196623333617E-5"/>
    <n v="0.99268187153917431"/>
    <n v="5556"/>
    <s v="Top 95-100"/>
    <s v="B-"/>
    <x v="3"/>
  </r>
  <r>
    <s v="ADUL"/>
    <x v="7"/>
    <s v="Marfa|Peony|Cassia"/>
    <s v="COMFORTER (SET)"/>
    <s v="MP10-8410"/>
    <s v="Navy"/>
    <s v="Full/Queen"/>
    <s v="TBD"/>
    <n v="93"/>
    <n v="3849.18"/>
    <n v="1.7634573937423758E-5"/>
    <n v="0.99269950611311175"/>
    <n v="5557"/>
    <s v="Top 95-100"/>
    <s v="B-"/>
    <x v="3"/>
  </r>
  <r>
    <s v="YOUT"/>
    <x v="25"/>
    <s v="Brooklyn|Maize|Kay"/>
    <s v="DUVET&amp;DUVET SET"/>
    <s v="UH12-0209"/>
    <s v="Pink"/>
    <s v="King/Cal K"/>
    <s v="B"/>
    <n v="49"/>
    <n v="3845.16"/>
    <n v="1.7616156771370613E-5"/>
    <n v="0.99271712226988307"/>
    <n v="5558"/>
    <s v="Top 95-100"/>
    <s v="B-"/>
    <x v="3"/>
  </r>
  <r>
    <s v="BLK"/>
    <x v="9"/>
    <s v="Cool Touch|Cool Touch|Cool Touch"/>
    <s v="ELEC MATT PAD"/>
    <s v="BR55-4071"/>
    <s v="White"/>
    <s v="Twin"/>
    <s v="B"/>
    <n v="80"/>
    <n v="3844.36"/>
    <n v="1.7612491663698344E-5"/>
    <n v="0.99273473476154672"/>
    <n v="5559"/>
    <s v="Top 95-100"/>
    <s v="B-"/>
    <x v="3"/>
  </r>
  <r>
    <s v="SHET"/>
    <x v="7"/>
    <s v="3M Microcell|3M Microcell|3M Microcell"/>
    <s v="SHEET/SHEET SET"/>
    <s v="MP20-1176"/>
    <s v="White"/>
    <s v="Full"/>
    <s v="B"/>
    <n v="224"/>
    <n v="3838.31"/>
    <n v="1.7584774286926821E-5"/>
    <n v="0.99275231953583365"/>
    <n v="5560"/>
    <s v="Top 95-100"/>
    <s v="B-"/>
    <x v="3"/>
  </r>
  <r>
    <s v="ADUL"/>
    <x v="32"/>
    <s v="Harper|Harper|Harper"/>
    <s v="COMFORTER (SET)"/>
    <s v="CH10-014"/>
    <s v="Natural"/>
    <s v="King/Cal K"/>
    <s v="TBD"/>
    <n v="29"/>
    <n v="3838.26"/>
    <n v="1.7584545217697307E-5"/>
    <n v="0.99276990408105137"/>
    <n v="5561"/>
    <s v="Top 95-100"/>
    <s v="B-"/>
    <x v="3"/>
  </r>
  <r>
    <s v="BLK"/>
    <x v="7"/>
    <s v="Carved Plush|Carved Plush|Carved Plush"/>
    <s v="BLANKET"/>
    <s v="MP51-8415"/>
    <s v="Red"/>
    <s v="Full/Queen"/>
    <s v="B"/>
    <n v="212"/>
    <n v="3823.8"/>
    <n v="1.7518298396521069E-5"/>
    <n v="0.99278742237944784"/>
    <n v="5562"/>
    <s v="Top 95-100"/>
    <s v="B-"/>
    <x v="3"/>
  </r>
  <r>
    <s v="SHET"/>
    <x v="10"/>
    <s v="Cotton Flannel 135GSM|Cotton Flannel 135GSM|Cotton Flannel 135GSM"/>
    <s v="SHEET/SHEET SET"/>
    <s v="CS20-0360"/>
    <s v="Plaid Grey/Red"/>
    <s v="Full"/>
    <s v="ARB-"/>
    <n v="178"/>
    <n v="3819.88"/>
    <n v="1.7500339368926958E-5"/>
    <n v="0.99280492271881682"/>
    <n v="5563"/>
    <s v="Top 95-100"/>
    <s v="B-"/>
    <x v="3"/>
  </r>
  <r>
    <s v="SHET"/>
    <x v="10"/>
    <s v="Microfiber Coolmax|Microfiber Coolmax|Microfiber Coolmax"/>
    <s v="SHEET/SHEET SET"/>
    <s v="CS20-1480"/>
    <s v="Aqua"/>
    <s v="Full"/>
    <s v="ARB"/>
    <n v="441"/>
    <n v="3818.29"/>
    <n v="1.7493054967428324E-5"/>
    <n v="0.99282241577378427"/>
    <n v="5564"/>
    <s v="Top 95-100"/>
    <s v="B-"/>
    <x v="3"/>
  </r>
  <r>
    <s v="ADUL"/>
    <x v="10"/>
    <s v="Cascade|Cascade|Cascade"/>
    <s v="COMFORTER (SET)"/>
    <s v="CS10-1683"/>
    <s v="Purple"/>
    <s v="King"/>
    <s v="ARB"/>
    <n v="72"/>
    <n v="3816"/>
    <n v="1.7482563596716459E-5"/>
    <n v="0.99283989833738095"/>
    <n v="5565"/>
    <s v="Top 95-100"/>
    <s v="B-"/>
    <x v="3"/>
  </r>
  <r>
    <s v="ADUL"/>
    <x v="3"/>
    <s v="Mina|Hanna|Aera"/>
    <s v="QUILT"/>
    <s v="AM14-0370"/>
    <s v="Green"/>
    <s v="King/Cal K"/>
    <s v="TBD"/>
    <n v="112"/>
    <n v="3810.88"/>
    <n v="1.7459106907613946E-5"/>
    <n v="0.9928573574442886"/>
    <n v="5566"/>
    <s v="Top 95-100"/>
    <s v="B-"/>
    <x v="3"/>
  </r>
  <r>
    <s v="SHET"/>
    <x v="9"/>
    <s v="1500TC Solid Cooling Sheet Set"/>
    <s v="SHEET/SHEET SET"/>
    <s v="BR20-4667"/>
    <s v="White"/>
    <s v="Cal King"/>
    <s v="EXT"/>
    <n v="119"/>
    <n v="3805.62"/>
    <n v="1.7435008824668787E-5"/>
    <n v="0.99287479245311328"/>
    <n v="5567"/>
    <s v="Top 95-100"/>
    <s v="B-"/>
    <x v="3"/>
  </r>
  <r>
    <s v="WIN"/>
    <x v="7"/>
    <s v="Saratoga|Westmont|Sereno"/>
    <s v="WINDOW PANEL"/>
    <s v="MP40-2401"/>
    <s v="Seafoam/White"/>
    <s v="50x63&quot;"/>
    <s v="B"/>
    <n v="282"/>
    <n v="3797.45"/>
    <n v="1.7397578912565753E-5"/>
    <n v="0.99289219003202589"/>
    <n v="5568"/>
    <s v="Top 95-100"/>
    <s v="B-"/>
    <x v="3"/>
  </r>
  <r>
    <s v="YOUT"/>
    <x v="13"/>
    <s v="Mira|Gemma|Arabella"/>
    <s v="COMFORTER (SET)"/>
    <s v="ID10-2263"/>
    <s v="Silver"/>
    <s v="Twin/Twin "/>
    <s v="B"/>
    <n v="99"/>
    <n v="3794.05"/>
    <n v="1.7382002204958618E-5"/>
    <n v="0.9929095720342308"/>
    <n v="5569"/>
    <s v="Top 95-100"/>
    <s v="B-"/>
    <x v="3"/>
  </r>
  <r>
    <s v="WIN"/>
    <x v="7"/>
    <s v="Eden|Laya|Zoe"/>
    <s v="WINDOW PANEL"/>
    <s v="MP40-3773"/>
    <s v="White"/>
    <s v="50x63&quot;"/>
    <s v="B"/>
    <n v="359"/>
    <n v="3792.3"/>
    <n v="1.7373984781925532E-5"/>
    <n v="0.99292694601901277"/>
    <n v="5570"/>
    <s v="Top 95-100"/>
    <s v="B-"/>
    <x v="3"/>
  </r>
  <r>
    <s v="SHET"/>
    <x v="9"/>
    <s v="1500TC Solid Cooling Sheet Set"/>
    <s v="SHEET/SHEET SET"/>
    <s v="BR20-4660"/>
    <s v="Aqua"/>
    <s v="Full"/>
    <s v="EXT"/>
    <n v="144"/>
    <n v="3777.12"/>
    <n v="1.7304439363844253E-5"/>
    <n v="0.99294425045837664"/>
    <n v="5571"/>
    <s v="Top 95-100"/>
    <s v="B-"/>
    <x v="3"/>
  </r>
  <r>
    <s v="SHET"/>
    <x v="6"/>
    <s v="Satin|Satin|Satin"/>
    <s v="SHEET/SHEET SET"/>
    <s v="MPE20-1123"/>
    <s v="Sage"/>
    <s v="Twin"/>
    <s v="B"/>
    <n v="262"/>
    <n v="3771.41"/>
    <n v="1.7278279657833444E-5"/>
    <n v="0.99296152873803445"/>
    <n v="5572"/>
    <s v="Top 95-100"/>
    <s v="B-"/>
    <x v="3"/>
  </r>
  <r>
    <s v="ADUL"/>
    <x v="12"/>
    <s v="Woodshed AZ|Woodshed AZ|Woodshed AZ"/>
    <s v="COVERLET&amp;BEDSPR"/>
    <s v="WR13-3867"/>
    <s v="Red"/>
    <s v="One Size"/>
    <s v="ARB"/>
    <n v="65"/>
    <n v="3769.35"/>
    <n v="1.7268842005577354E-5"/>
    <n v="0.99297879758004004"/>
    <n v="5573"/>
    <s v="Top 95-100"/>
    <s v="B-"/>
    <x v="3"/>
  </r>
  <r>
    <s v="SHET"/>
    <x v="13"/>
    <s v="Microfiber|Microfiber|Microfiber"/>
    <s v="SHEET/SHEET SET"/>
    <s v="ID20-133"/>
    <s v="Grey"/>
    <s v="Twin XL"/>
    <s v="B"/>
    <n v="329"/>
    <n v="3767.52"/>
    <n v="1.726045807177704E-5"/>
    <n v="0.99299605803811186"/>
    <n v="5574"/>
    <s v="Top 95-100"/>
    <s v="B-"/>
    <x v="3"/>
  </r>
  <r>
    <s v="BLK"/>
    <x v="7"/>
    <s v="Carved Plush|Carved Plush|Carved Plush"/>
    <s v="BLANKET"/>
    <s v="MP51-8417"/>
    <s v="Green"/>
    <s v="Twin"/>
    <s v="B"/>
    <n v="256"/>
    <n v="3766.17"/>
    <n v="1.7254273202580091E-5"/>
    <n v="0.9930133123113144"/>
    <n v="5575"/>
    <s v="Top 95-100"/>
    <s v="B-"/>
    <x v="3"/>
  </r>
  <r>
    <s v="ADUL"/>
    <x v="1"/>
    <s v="Shay|Shay|Shay"/>
    <s v="DUVET&amp;DUVET SET"/>
    <s v="II12-1326"/>
    <s v="Taupe"/>
    <s v="Full/Queen"/>
    <s v="B"/>
    <n v="72"/>
    <n v="3763.88"/>
    <n v="1.7243781831868226E-5"/>
    <n v="0.99303055609314628"/>
    <n v="5576"/>
    <s v="Top 95-100"/>
    <s v="B-"/>
    <x v="3"/>
  </r>
  <r>
    <s v="ADUL"/>
    <x v="7"/>
    <s v="Neko|Penelope|Astrid"/>
    <s v="DUVET&amp;DUVET SET"/>
    <s v="MP12-8318"/>
    <s v="Lilac"/>
    <s v="Full/Queen"/>
    <s v="TBD"/>
    <n v="117"/>
    <n v="3763.19"/>
    <n v="1.7240620676500895E-5"/>
    <n v="0.99304779671382282"/>
    <n v="5577"/>
    <s v="Top 95-100"/>
    <s v="B-"/>
    <x v="3"/>
  </r>
  <r>
    <s v="YOUT"/>
    <x v="25"/>
    <s v="Brooklyn|Maize|Kay"/>
    <s v="COMFORTER (SET)"/>
    <s v="UH10-2494"/>
    <s v="Rust"/>
    <s v="Twin/Twin "/>
    <s v="B"/>
    <n v="67"/>
    <n v="3755.02"/>
    <n v="1.7203190764397861E-5"/>
    <n v="0.99306499990458719"/>
    <n v="5578"/>
    <s v="Top 95-100"/>
    <s v="B-"/>
    <x v="3"/>
  </r>
  <r>
    <s v="SHET"/>
    <x v="10"/>
    <s v="Cotton Flannel 135GSM|Cotton Flannel 135GSM|Cotton Flannel 135GSM"/>
    <s v="SHEET/SHEET SET"/>
    <s v="CS20-0388"/>
    <s v="Solid Grey"/>
    <s v="Cal King"/>
    <s v="ARB"/>
    <n v="129"/>
    <n v="3753.9"/>
    <n v="1.7198059613656686E-5"/>
    <n v="0.99308219796420083"/>
    <n v="5579"/>
    <s v="Top 95-100"/>
    <s v="B-"/>
    <x v="3"/>
  </r>
  <r>
    <s v="SHET"/>
    <x v="10"/>
    <s v="Cotton 144TC|Cotton 144TC|Cotton 144TC"/>
    <s v="SHEET/SHEET SET"/>
    <s v="CS20-1587"/>
    <s v="Diamond Tan"/>
    <s v="Full"/>
    <s v="ARB"/>
    <n v="203"/>
    <n v="3749.41"/>
    <n v="1.7177489196846082E-5"/>
    <n v="0.99309937545339766"/>
    <n v="5580"/>
    <s v="Top 95-100"/>
    <s v="B-"/>
    <x v="3"/>
  </r>
  <r>
    <s v="SHET"/>
    <x v="10"/>
    <s v="Cotton Flannel 135GSM|Cotton Flannel 135GSM|Cotton Flannel 135GSM"/>
    <s v="SHEET/SHEET SET"/>
    <s v="CS20-0354"/>
    <s v="Plaid Grey"/>
    <s v="Twin"/>
    <s v="ARB"/>
    <n v="213"/>
    <n v="3744.04"/>
    <n v="1.7152887161595988E-5"/>
    <n v="0.9931165283405593"/>
    <n v="5581"/>
    <s v="Top 95-100"/>
    <s v="B-"/>
    <x v="3"/>
  </r>
  <r>
    <s v="YOUT"/>
    <x v="13"/>
    <s v="Felicia|Isabel|Alyssa"/>
    <s v="DUVET&amp;DUVET SET"/>
    <s v="ID12-2160"/>
    <s v="Blue"/>
    <s v="Full/Queen"/>
    <s v="B"/>
    <n v="104"/>
    <n v="3743.3"/>
    <n v="1.714949693699914E-5"/>
    <n v="0.99313367783749629"/>
    <n v="5582"/>
    <s v="Top 95-100"/>
    <s v="B-"/>
    <x v="3"/>
  </r>
  <r>
    <s v="SHET"/>
    <x v="15"/>
    <s v="Micro Fleece|Micro Fleece|Micro Fleece"/>
    <s v="SHEET/SHEET SET"/>
    <s v="TN20-0528"/>
    <s v="Grey Geo"/>
    <s v="Twin"/>
    <s v="B"/>
    <n v="142"/>
    <n v="3739"/>
    <n v="1.7129796983260703E-5"/>
    <n v="0.99315080763447949"/>
    <n v="5583"/>
    <s v="Top 95-100"/>
    <s v="B-"/>
    <x v="3"/>
  </r>
  <r>
    <s v="BLK"/>
    <x v="5"/>
    <s v="Freya AZ|Freya AZ|Freya AZ"/>
    <s v="ELECT BLANKET"/>
    <s v="ST54-0218"/>
    <s v="Berry Red"/>
    <s v="Twin"/>
    <s v="ARA"/>
    <n v="82"/>
    <n v="3735.1"/>
    <n v="1.7111929583358398E-5"/>
    <n v="0.99316791956406281"/>
    <n v="5584"/>
    <s v="Top 95-100"/>
    <s v="B-"/>
    <x v="3"/>
  </r>
  <r>
    <s v="BATH"/>
    <x v="2"/>
    <s v="Splendor|Splendor|Splendor"/>
    <s v="BATH RUG"/>
    <s v="MPS72-570"/>
    <s v="Charcoal"/>
    <s v="24x36&quot;"/>
    <s v="A"/>
    <n v="176"/>
    <n v="3732.98"/>
    <n v="1.7102217048026887E-5"/>
    <n v="0.99318502178111079"/>
    <n v="5585"/>
    <s v="Top 95-100"/>
    <s v="B-"/>
    <x v="3"/>
  </r>
  <r>
    <s v="WIN"/>
    <x v="26"/>
    <s v="Como|Leighton|Aberdeen"/>
    <s v="WINDOW PANEL"/>
    <s v="SS40-0139"/>
    <s v="Taupe"/>
    <s v="42x84&quot;"/>
    <s v="B"/>
    <n v="145"/>
    <n v="3729.23"/>
    <n v="1.7085036855813133E-5"/>
    <n v="0.99320210681796661"/>
    <n v="5586"/>
    <s v="Top 95-100"/>
    <s v="B-"/>
    <x v="3"/>
  </r>
  <r>
    <s v="SHET"/>
    <x v="10"/>
    <s v="Microfiber Coolmax|Microfiber Coolmax|Microfiber Coolmax"/>
    <s v="SHEET/SHEET SET"/>
    <s v="CS20-1359"/>
    <s v="Teal"/>
    <s v="Cal King"/>
    <s v="ARB"/>
    <n v="176"/>
    <n v="3725.99"/>
    <n v="1.7070193169740448E-5"/>
    <n v="0.99321917701113638"/>
    <n v="5587"/>
    <s v="Top 95-100"/>
    <s v="B-"/>
    <x v="3"/>
  </r>
  <r>
    <s v="BASI"/>
    <x v="13"/>
    <s v="Dream Puff|Dream Puff|Dream Puff"/>
    <s v="COMFORTER (SET)"/>
    <s v="ID10-2310"/>
    <s v="Navy"/>
    <s v="Twin"/>
    <s v="TBD"/>
    <n v="100"/>
    <n v="3724.63"/>
    <n v="1.7063962486697597E-5"/>
    <n v="0.99323624097362306"/>
    <n v="5588"/>
    <s v="Top 95-100"/>
    <s v="B-"/>
    <x v="3"/>
  </r>
  <r>
    <s v="BLK"/>
    <x v="5"/>
    <s v="Ribbed Plush|Ribbed Plush|Ribbed Plush"/>
    <s v="ELECT BLANKET"/>
    <s v="ST54-0310"/>
    <s v="Chestnut Brown"/>
    <s v="Twin"/>
    <s v="ARB"/>
    <n v="74"/>
    <n v="3723.68"/>
    <n v="1.7059610171336777E-5"/>
    <n v="0.99325330058379435"/>
    <n v="5589"/>
    <s v="Top 95-100"/>
    <s v="B-"/>
    <x v="3"/>
  </r>
  <r>
    <s v="HHL"/>
    <x v="17"/>
    <s v="Maya Bay|Maya Bay|Maya Bay"/>
    <s v="NORMAL PILLOW"/>
    <s v="HH30-1230A"/>
    <s v="Blue"/>
    <s v="12x20&quot;"/>
    <s v="B+"/>
    <n v="216"/>
    <n v="3723.07"/>
    <n v="1.7056815526736674E-5"/>
    <n v="0.99327035739932112"/>
    <n v="5590"/>
    <s v="Top 95-100"/>
    <s v="B-"/>
    <x v="3"/>
  </r>
  <r>
    <s v="ADUL"/>
    <x v="7"/>
    <s v="Evelyn|Liliana|Josie"/>
    <s v="COMFORTER (SET)"/>
    <s v="MP10-8395"/>
    <s v="White"/>
    <s v="Full/Queen"/>
    <s v="TBD"/>
    <n v="72"/>
    <n v="3722.19"/>
    <n v="1.7052783908297181E-5"/>
    <n v="0.99328741018322941"/>
    <n v="5591"/>
    <s v="Top 95-100"/>
    <s v="B-"/>
    <x v="3"/>
  </r>
  <r>
    <s v="SHET"/>
    <x v="10"/>
    <s v="Cotton 144TC|Cotton 144TC|Cotton 144TC"/>
    <s v="SHEET/SHEET SET"/>
    <s v="CS20-0581"/>
    <s v="Diamond Grey"/>
    <s v="Cal King"/>
    <s v="ARB-"/>
    <n v="153"/>
    <n v="3718.37"/>
    <n v="1.7035283019162101E-5"/>
    <n v="0.99330444546624852"/>
    <n v="5592"/>
    <s v="Top 95-100"/>
    <s v="B-"/>
    <x v="3"/>
  </r>
  <r>
    <s v="BATH"/>
    <x v="2"/>
    <s v="Splendor|Splendor|Splendor"/>
    <s v="BATH RUG"/>
    <s v="MPS72-572"/>
    <s v="Charcoal"/>
    <s v="24x60&quot;"/>
    <s v="A"/>
    <n v="120"/>
    <n v="3699.55"/>
    <n v="1.6949061361172006E-5"/>
    <n v="0.9933213945276097"/>
    <n v="5593"/>
    <s v="Top 95-100"/>
    <s v="B-"/>
    <x v="3"/>
  </r>
  <r>
    <s v="BATH"/>
    <x v="2"/>
    <s v="Splendor|Splendor|Splendor"/>
    <s v="BATH RUG"/>
    <s v="MPS72-571"/>
    <s v="Charcoal"/>
    <s v="24x44&quot;"/>
    <s v="A"/>
    <n v="152"/>
    <n v="3697.67"/>
    <n v="1.6940448358142179E-5"/>
    <n v="0.9933383349759678"/>
    <n v="5594"/>
    <s v="Top 95-100"/>
    <s v="B-"/>
    <x v="3"/>
  </r>
  <r>
    <s v="SHET"/>
    <x v="13"/>
    <s v="Cotton Blend Jersey Knit|Cotton Blend Jersey Knit|Cotton Blend Jersey Knit"/>
    <s v="SHEET/SHEET SET"/>
    <s v="ID20-2453"/>
    <s v="Grey"/>
    <s v="Full"/>
    <s v="B"/>
    <n v="151"/>
    <n v="3694.05"/>
    <n v="1.6923863745925167E-5"/>
    <n v="0.99335525883971376"/>
    <n v="5595"/>
    <s v="Top 95-100"/>
    <s v="B-"/>
    <x v="3"/>
  </r>
  <r>
    <s v="SHET"/>
    <x v="10"/>
    <s v="Cotton Flannel 135GSM|Cotton Flannel 135GSM|Cotton Flannel 135GSM"/>
    <s v="SHEET/SHEET SET"/>
    <s v="CS20-1713"/>
    <s v="Bear/Trees"/>
    <s v="Twin"/>
    <s v="ARB"/>
    <n v="210"/>
    <n v="3693.9"/>
    <n v="1.6923176538236616E-5"/>
    <n v="0.99337218201625199"/>
    <n v="5596"/>
    <s v="Top 95-100"/>
    <s v="B-"/>
    <x v="3"/>
  </r>
  <r>
    <s v="LGT"/>
    <x v="16"/>
    <s v="Luxuria|Luxuria|Luxuria"/>
    <s v="LGT-TABLE LAMPS"/>
    <s v="FB153-1178"/>
    <s v="Blue"/>
    <s v="See below"/>
    <s v="B-"/>
    <n v="58"/>
    <n v="3693.8"/>
    <n v="1.6922718399777585E-5"/>
    <n v="0.99338910473465181"/>
    <n v="5597"/>
    <s v="Top 95-100"/>
    <s v="B-"/>
    <x v="3"/>
  </r>
  <r>
    <s v="SHET"/>
    <x v="7"/>
    <s v="Peached Percale|Peached Percale|Peached Percale"/>
    <s v="SHEET/SHEET SET"/>
    <s v="MP20-5398"/>
    <s v="Purple"/>
    <s v="Cal King"/>
    <s v="B"/>
    <n v="104"/>
    <n v="3692.06"/>
    <n v="1.69147467905904E-5"/>
    <n v="0.99340601948144236"/>
    <n v="5598"/>
    <s v="Top 95-100"/>
    <s v="B-"/>
    <x v="3"/>
  </r>
  <r>
    <s v="YOUT"/>
    <x v="13"/>
    <s v="Blake|Liam|Reeve"/>
    <s v="DUVET&amp;DUVET SET"/>
    <s v="ID12-2334"/>
    <s v="Tan/Gray"/>
    <s v="Twin/Twin "/>
    <s v="B"/>
    <n v="228"/>
    <n v="3689.09"/>
    <n v="1.6901140078357106E-5"/>
    <n v="0.99342292062152071"/>
    <n v="5599"/>
    <s v="Top 95-100"/>
    <s v="B-"/>
    <x v="3"/>
  </r>
  <r>
    <s v="WIN"/>
    <x v="13"/>
    <s v="Sophie|Lauren|Ashley"/>
    <s v="WINDOW PANEL"/>
    <s v="ID40-1797"/>
    <s v="Black"/>
    <s v="50x63&quot;"/>
    <s v="B"/>
    <n v="278"/>
    <n v="3681.87"/>
    <n v="1.6868062481614892E-5"/>
    <n v="0.99343978868400229"/>
    <n v="5600"/>
    <s v="Top 95-100"/>
    <s v="B-"/>
    <x v="3"/>
  </r>
  <r>
    <s v="YOUT"/>
    <x v="25"/>
    <s v="Brooklyn|Maize|Kay"/>
    <s v="DUVET&amp;DUVET SET"/>
    <s v="UH12-2498"/>
    <s v="Rust"/>
    <s v="Full/Queen"/>
    <s v="B"/>
    <n v="57"/>
    <n v="3679.23"/>
    <n v="1.6855967626296407E-5"/>
    <n v="0.99345664465162864"/>
    <n v="5601"/>
    <s v="Top 95-100"/>
    <s v="B-"/>
    <x v="3"/>
  </r>
  <r>
    <s v="SHET"/>
    <x v="10"/>
    <s v="Cotton Flannel 135GSM|Cotton Flannel 135GSM|Cotton Flannel 135GSM"/>
    <s v="SHEET/SHEET SET"/>
    <s v="CS20-1704"/>
    <s v="Christmas Village"/>
    <s v="Twin XL"/>
    <s v="ARB"/>
    <n v="209"/>
    <n v="3676.31"/>
    <n v="1.684258998329263E-5"/>
    <n v="0.99347348724161189"/>
    <n v="5602"/>
    <s v="Top 95-100"/>
    <s v="B-"/>
    <x v="3"/>
  </r>
  <r>
    <s v="ADUL"/>
    <x v="7"/>
    <s v="Serene|Belle|Monroe"/>
    <s v="VALANCE"/>
    <s v="MP41-4210"/>
    <s v="Navy"/>
    <s v="50x18&quot;"/>
    <s v="B-"/>
    <n v="276"/>
    <n v="3672.93"/>
    <n v="1.6827104903377302E-5"/>
    <n v="0.99349031434651525"/>
    <n v="5603"/>
    <s v="Top 95-100"/>
    <s v="B-"/>
    <x v="3"/>
  </r>
  <r>
    <s v="SHET"/>
    <x v="7"/>
    <s v="3M Microcell|3M Microcell|3M Microcell"/>
    <s v="SHEET/SHEET SET"/>
    <s v="MP20-2392"/>
    <s v="Seafoam"/>
    <s v="Cal King"/>
    <s v="B"/>
    <n v="157"/>
    <n v="3668.57"/>
    <n v="1.6807130066563443E-5"/>
    <n v="0.99350712147658182"/>
    <n v="5604"/>
    <s v="Top 95-100"/>
    <s v="B-"/>
    <x v="3"/>
  </r>
  <r>
    <s v="WIN"/>
    <x v="7"/>
    <s v="Quincy|Quincy|Quincy"/>
    <s v="WINDOW PANEL"/>
    <s v="MP40-8660"/>
    <s v="Linen"/>
    <s v="27x64&quot;"/>
    <s v="TBD"/>
    <n v="129"/>
    <n v="3657.15"/>
    <n v="1.6754810654541825E-5"/>
    <n v="0.99352387628723637"/>
    <n v="5605"/>
    <s v="Top 95-100"/>
    <s v="B-"/>
    <x v="3"/>
  </r>
  <r>
    <s v="WIN"/>
    <x v="7"/>
    <s v="Irina|Iris|Clarissa"/>
    <s v="WINDOW PANEL"/>
    <s v="MP40-2010"/>
    <s v="White/Grey"/>
    <s v="50x84&quot;"/>
    <s v="B"/>
    <n v="291"/>
    <n v="3656.56"/>
    <n v="1.6752107637633525E-5"/>
    <n v="0.993540628394874"/>
    <n v="5606"/>
    <s v="Top 95-100"/>
    <s v="B-"/>
    <x v="3"/>
  </r>
  <r>
    <s v="WIN"/>
    <x v="7"/>
    <s v="Anaheim|Salford|Preston"/>
    <s v="WINDOW PANEL"/>
    <s v="MP40-8680"/>
    <s v="Green"/>
    <s v="50x63&quot;"/>
    <s v="TBD"/>
    <n v="212"/>
    <n v="3654"/>
    <n v="1.6740379293082269E-5"/>
    <n v="0.99355736877416712"/>
    <n v="5607"/>
    <s v="Top 95-100"/>
    <s v="B-"/>
    <x v="3"/>
  </r>
  <r>
    <s v="SHET"/>
    <x v="13"/>
    <s v="Microfiber|Microfiber|Microfiber"/>
    <s v="SHEET/SHEET SET"/>
    <s v="ID20-1081"/>
    <s v="Teal"/>
    <s v="Twin XL"/>
    <s v="B"/>
    <n v="309"/>
    <n v="3642.81"/>
    <n v="1.6689113599516427E-5"/>
    <n v="0.99357405788776665"/>
    <n v="5608"/>
    <s v="Top 95-100"/>
    <s v="B-"/>
    <x v="3"/>
  </r>
  <r>
    <s v="SHET"/>
    <x v="7"/>
    <s v="Peached Percale|Peached Percale|Peached Percale"/>
    <s v="SHEET/SHEET SET"/>
    <s v="MP20-5389"/>
    <s v="Grey"/>
    <s v="Full"/>
    <s v="B"/>
    <n v="120"/>
    <n v="3639.37"/>
    <n v="1.6673353636525677E-5"/>
    <n v="0.99359073124140318"/>
    <n v="5609"/>
    <s v="Top 95-100"/>
    <s v="B-"/>
    <x v="3"/>
  </r>
  <r>
    <s v="SHET"/>
    <x v="13"/>
    <s v="Cotton Blend Jersey Knit|Cotton Blend Jersey Knit|Cotton Blend Jersey Knit"/>
    <s v="SHEET/SHEET SET"/>
    <s v="ID20-2456"/>
    <s v="Cream"/>
    <s v="Twin"/>
    <s v="B"/>
    <n v="172"/>
    <n v="3637.95"/>
    <n v="1.66668480704074E-5"/>
    <n v="0.99360739808947363"/>
    <n v="5610"/>
    <s v="Top 95-100"/>
    <s v="B-"/>
    <x v="3"/>
  </r>
  <r>
    <s v="ADUL"/>
    <x v="7"/>
    <s v="Rhodes|Nico|Toby"/>
    <s v="DUVET&amp;DUVET SET"/>
    <s v="MP12-8373"/>
    <s v="Grey/Multi"/>
    <s v="Full/Queen"/>
    <s v="B"/>
    <n v="118"/>
    <n v="3634.76"/>
    <n v="1.6652233453564235E-5"/>
    <n v="0.99362405032292722"/>
    <n v="5611"/>
    <s v="Top 95-100"/>
    <s v="B-"/>
    <x v="3"/>
  </r>
  <r>
    <s v="WIN"/>
    <x v="7"/>
    <s v="Saratoga|Westmont|Sereno"/>
    <s v="WINDOW PANEL"/>
    <s v="MP40-1279"/>
    <s v="Beige/Grey"/>
    <s v="50x63&quot;"/>
    <s v="B"/>
    <n v="265"/>
    <n v="3631.82"/>
    <n v="1.6638764182868652E-5"/>
    <n v="0.99364068908711012"/>
    <n v="5612"/>
    <s v="Top 95-100"/>
    <s v="B-"/>
    <x v="3"/>
  </r>
  <r>
    <s v="WIN"/>
    <x v="7"/>
    <s v="Emilia|Natalie|Lillian"/>
    <s v="WINDOW PANEL"/>
    <s v="MP40-6328"/>
    <s v="Silver"/>
    <s v="50x108&quot;"/>
    <s v="B"/>
    <n v="170"/>
    <n v="3628.07"/>
    <n v="1.6621583990654895E-5"/>
    <n v="0.99365731067110075"/>
    <n v="5613"/>
    <s v="Top 95-100"/>
    <s v="B-"/>
    <x v="3"/>
  </r>
  <r>
    <s v="SHET"/>
    <x v="10"/>
    <s v="Cotton Flannel 135GSM|Cotton Flannel 135GSM|Cotton Flannel 135GSM"/>
    <s v="SHEET/SHEET SET"/>
    <s v="CS20-1703"/>
    <s v="Christmas Village"/>
    <s v="Twin"/>
    <s v="ARB"/>
    <n v="206"/>
    <n v="3623.54"/>
    <n v="1.6600830318460679E-5"/>
    <n v="0.99367391150141926"/>
    <n v="5614"/>
    <s v="Top 95-100"/>
    <s v="B-"/>
    <x v="3"/>
  </r>
  <r>
    <s v="SHET"/>
    <x v="10"/>
    <s v="Cotton Flannel 135GSM|Cotton Flannel 135GSM|Cotton Flannel 135GSM"/>
    <s v="SHEET/SHEET SET"/>
    <s v="CS20-0378"/>
    <s v="Snowflakes Blue"/>
    <s v="Cal King"/>
    <s v="ARB-"/>
    <n v="123"/>
    <n v="3619.54"/>
    <n v="1.6582504780099343E-5"/>
    <n v="0.99369049400619935"/>
    <n v="5615"/>
    <s v="Top 95-100"/>
    <s v="B-"/>
    <x v="3"/>
  </r>
  <r>
    <s v="SHET"/>
    <x v="8"/>
    <s v="Smart Cool Microfiber|Smart Cool Microfiber|Smart Cool Microfiber"/>
    <s v="SHEET/SHEET SET"/>
    <s v="SHET20-966"/>
    <s v="White"/>
    <s v="Full"/>
    <s v="B"/>
    <n v="204"/>
    <n v="3618.07"/>
    <n v="1.657577014475155E-5"/>
    <n v="0.99370706977634415"/>
    <n v="5616"/>
    <s v="Top 95-100"/>
    <s v="B-"/>
    <x v="3"/>
  </r>
  <r>
    <s v="SHET"/>
    <x v="13"/>
    <s v="Microfiber|Microfiber|Microfiber"/>
    <s v="SHEET/SHEET SET"/>
    <s v="ID20-2212"/>
    <s v="Blue"/>
    <s v="King"/>
    <s v="B"/>
    <n v="205"/>
    <n v="3611.45"/>
    <n v="1.6545441378763537E-5"/>
    <n v="0.9937236152177229"/>
    <n v="5617"/>
    <s v="Top 95-100"/>
    <s v="B-"/>
    <x v="3"/>
  </r>
  <r>
    <s v="SHET"/>
    <x v="28"/>
    <s v="Satin Sheets"/>
    <s v="SHEET/SHEET SET"/>
    <s v="NN20-0142"/>
    <s v="Grey"/>
    <s v="Queen"/>
    <s v="EXT"/>
    <n v="243"/>
    <n v="3600.32"/>
    <n v="1.6494450568273113E-5"/>
    <n v="0.99374010966829118"/>
    <n v="5618"/>
    <s v="Top 95-100"/>
    <s v="B-"/>
    <x v="3"/>
  </r>
  <r>
    <s v="SHET"/>
    <x v="10"/>
    <s v="Microfiber Coolmax|Microfiber Coolmax|Microfiber Coolmax"/>
    <s v="SHEET/SHEET SET"/>
    <s v="CS20-1478"/>
    <s v="Aqua"/>
    <s v="Twin"/>
    <s v="ARB"/>
    <n v="456"/>
    <n v="3593.28"/>
    <n v="1.646219762075716E-5"/>
    <n v="0.99375657186591193"/>
    <n v="5619"/>
    <s v="Top 95-100"/>
    <s v="B-"/>
    <x v="3"/>
  </r>
  <r>
    <s v="ADUL"/>
    <x v="10"/>
    <s v="Vixie|Vixie|Vixie"/>
    <s v="COMFORTER (SET)"/>
    <s v="CS10-1660"/>
    <s v="Orange/Grey"/>
    <s v="Twin/Twin "/>
    <s v="ARB"/>
    <n v="210"/>
    <n v="3591.12"/>
    <n v="1.6452301830042037E-5"/>
    <n v="0.99377302416774194"/>
    <n v="5620"/>
    <s v="Top 95-100"/>
    <s v="B-"/>
    <x v="3"/>
  </r>
  <r>
    <s v="TOWL"/>
    <x v="3"/>
    <s v="400GSM Essential Bundle|400GSM Essential Bundle|400GSM Essential Bundle"/>
    <s v="BATH TOWEL"/>
    <s v="AM73-0261"/>
    <s v="Blush"/>
    <s v="6-Piece"/>
    <s v="NEW"/>
    <n v="201"/>
    <n v="3590.07"/>
    <n v="1.6447491376222186E-5"/>
    <n v="0.99378947165911813"/>
    <n v="5621"/>
    <s v="Top 95-100"/>
    <s v="B-"/>
    <x v="3"/>
  </r>
  <r>
    <s v="WIN"/>
    <x v="7"/>
    <s v="Emilia|Natalie|Lillian"/>
    <s v="WINDOW PANEL"/>
    <s v="MP40-8329"/>
    <s v="Black"/>
    <s v="50x84&quot;"/>
    <s v="B"/>
    <n v="233"/>
    <n v="3586.85"/>
    <n v="1.6432739317841307E-5"/>
    <n v="0.99380590439843597"/>
    <n v="5622"/>
    <s v="Top 95-100"/>
    <s v="B-"/>
    <x v="3"/>
  </r>
  <r>
    <s v="YOUT"/>
    <x v="25"/>
    <s v="Mercer|Camden|Ronan"/>
    <s v="COVERLET&amp;BEDSPR"/>
    <s v="UH13-2321"/>
    <s v="Ivory"/>
    <s v="Full/Queen"/>
    <s v="B"/>
    <n v="47"/>
    <n v="3572.47"/>
    <n v="1.6366859007432296E-5"/>
    <n v="0.99382227125744338"/>
    <n v="5623"/>
    <s v="Top 95-100"/>
    <s v="B-"/>
    <x v="3"/>
  </r>
  <r>
    <s v="ADUL"/>
    <x v="3"/>
    <s v="Porter|Evans|Walker"/>
    <s v="DUVET&amp;DUVET SET"/>
    <s v="AM12-0432"/>
    <s v="Clay"/>
    <s v="Full"/>
    <s v="A++"/>
    <n v="169"/>
    <n v="3568.57"/>
    <n v="1.6348991607529995E-5"/>
    <n v="0.9938386202490509"/>
    <n v="5624"/>
    <s v="Top 95-100"/>
    <s v="B-"/>
    <x v="3"/>
  </r>
  <r>
    <s v="SHET"/>
    <x v="13"/>
    <s v="Novelty|Novelty|Novelty"/>
    <s v="SHEET/SHEET SET"/>
    <s v="ID20-1438"/>
    <s v="Aqua Dogs"/>
    <s v="Twin"/>
    <s v="B"/>
    <n v="249"/>
    <n v="3565.02"/>
    <n v="1.6332727692234306E-5"/>
    <n v="0.99385495297674309"/>
    <n v="5625"/>
    <s v="Top 95-100"/>
    <s v="B-"/>
    <x v="3"/>
  </r>
  <r>
    <s v="SHET"/>
    <x v="13"/>
    <s v="Cozy Soft|Cozy Soft|Cozy Soft"/>
    <s v="SHEET/SHEET SET"/>
    <s v="ID20-1750"/>
    <s v="Pink/Grey Hedgehogs"/>
    <s v="Twin XL"/>
    <s v="B"/>
    <n v="201"/>
    <n v="3564.11"/>
    <n v="1.6328558632257101E-5"/>
    <n v="0.99387128153537529"/>
    <n v="5626"/>
    <s v="Top 95-100"/>
    <s v="B-"/>
    <x v="3"/>
  </r>
  <r>
    <s v="BATH"/>
    <x v="7"/>
    <s v="Spa Waffle|Spa Waffle|Spa Waffle"/>
    <s v="SHOWER CURTAIN"/>
    <s v="MP70-8566"/>
    <s v="Sage Green"/>
    <s v="36x72''"/>
    <s v="B"/>
    <n v="337"/>
    <n v="3556.85"/>
    <n v="1.6295297780131271E-5"/>
    <n v="0.99388757683315543"/>
    <n v="5627"/>
    <s v="Top 95-100"/>
    <s v="B-"/>
    <x v="3"/>
  </r>
  <r>
    <s v="SHET"/>
    <x v="10"/>
    <s v="Microfiber Coolmax|Microfiber Coolmax|Microfiber Coolmax"/>
    <s v="SHEET/SHEET SET"/>
    <s v="CS20-1354"/>
    <s v="Teal"/>
    <s v="Twin"/>
    <s v="ARB"/>
    <n v="233"/>
    <n v="3553.25"/>
    <n v="1.6278804795606069E-5"/>
    <n v="0.99390385563795103"/>
    <n v="5628"/>
    <s v="Top 95-100"/>
    <s v="B-"/>
    <x v="3"/>
  </r>
  <r>
    <s v="WIN"/>
    <x v="7"/>
    <s v="Anaheim|Salford|Preston"/>
    <s v="WINDOW PANEL"/>
    <s v="MP40-8679"/>
    <s v="Brown"/>
    <s v="50x63&quot;"/>
    <s v="TBD"/>
    <n v="205"/>
    <n v="3537.03"/>
    <n v="1.6204494737550843E-5"/>
    <n v="0.99392006013268863"/>
    <n v="5629"/>
    <s v="Top 95-100"/>
    <s v="B-"/>
    <x v="3"/>
  </r>
  <r>
    <s v="SHET"/>
    <x v="10"/>
    <s v="Microfiber Coolmax|Microfiber Coolmax|Microfiber Coolmax"/>
    <s v="SHEET/SHEET SET"/>
    <s v="CS20-0512"/>
    <s v="Charcoal"/>
    <s v="Cal King"/>
    <s v="ARB"/>
    <n v="135"/>
    <n v="3518.1"/>
    <n v="1.6117769127255809E-5"/>
    <n v="0.99393617790181588"/>
    <n v="5630"/>
    <s v="Top 95-100"/>
    <s v="B-"/>
    <x v="3"/>
  </r>
  <r>
    <s v="SHET"/>
    <x v="10"/>
    <s v="Cotton Flannel 135GSM|Cotton Flannel 135GSM|Cotton Flannel 135GSM"/>
    <s v="SHEET/SHEET SET"/>
    <s v="CS20-1708"/>
    <s v="Reindeer"/>
    <s v="Twin"/>
    <s v="ARB"/>
    <n v="200"/>
    <n v="3518"/>
    <n v="1.6117310988796779E-5"/>
    <n v="0.9939522952128047"/>
    <n v="5631"/>
    <s v="Top 95-100"/>
    <s v="B-"/>
    <x v="3"/>
  </r>
  <r>
    <s v="WIN"/>
    <x v="7"/>
    <s v="Emilia|Natalie|Lillian"/>
    <s v="WINDOW PANEL"/>
    <s v="MP40-8334"/>
    <s v="Green"/>
    <s v="50x95&quot;"/>
    <s v="TBD"/>
    <n v="188"/>
    <n v="3517.03"/>
    <n v="1.6112867045744152E-5"/>
    <n v="0.99396840807985043"/>
    <n v="5632"/>
    <s v="Top 95-100"/>
    <s v="B-"/>
    <x v="3"/>
  </r>
  <r>
    <s v="WIN"/>
    <x v="7"/>
    <s v="Saratoga|Westmont|Sereno"/>
    <s v="WINDOW PANEL"/>
    <s v="MP40-1284"/>
    <s v="Grey/White"/>
    <s v="50x95&quot;"/>
    <s v="B"/>
    <n v="177"/>
    <n v="3506.44"/>
    <n v="1.6064350182932511E-5"/>
    <n v="0.99398447243003341"/>
    <n v="5633"/>
    <s v="Top 95-100"/>
    <s v="B-"/>
    <x v="3"/>
  </r>
  <r>
    <s v="SHET"/>
    <x v="15"/>
    <s v="Cozy Cotton Flannel|Cozy Cotton Flannel|Cozy Cotton Flannel"/>
    <s v="SHEET/SHEET SET"/>
    <s v="TN20-0568"/>
    <s v="White Village Print"/>
    <s v="Cal King"/>
    <s v="B"/>
    <n v="110"/>
    <n v="3488.11"/>
    <n v="1.5980373403391679E-5"/>
    <n v="0.99400045280343685"/>
    <n v="5634"/>
    <s v="Top 95-100"/>
    <s v="B-"/>
    <x v="3"/>
  </r>
  <r>
    <s v="ADUL"/>
    <x v="3"/>
    <s v="Bailey|Darby|Niro/Malani"/>
    <s v="COMFORTER (SET)"/>
    <s v="AM10-0166"/>
    <s v="Green"/>
    <s v="King/Cal K"/>
    <s v="TBD"/>
    <n v="86"/>
    <n v="3481.86"/>
    <n v="1.5951739749702087E-5"/>
    <n v="0.99401640454318652"/>
    <n v="5635"/>
    <s v="Top 95-100"/>
    <s v="B-"/>
    <x v="3"/>
  </r>
  <r>
    <s v="WIN"/>
    <x v="7"/>
    <s v="Harper|Kaylee|Avery"/>
    <s v="WINDOW PANEL"/>
    <s v="MP40-4486"/>
    <s v="Grey"/>
    <s v="42x95&quot;"/>
    <s v="B"/>
    <n v="112"/>
    <n v="3475.99"/>
    <n v="1.5924847022156822E-5"/>
    <n v="0.99403232939020869"/>
    <n v="5636"/>
    <s v="Top 95-100"/>
    <s v="B-"/>
    <x v="3"/>
  </r>
  <r>
    <s v="BATH"/>
    <x v="2"/>
    <s v="Splendor|Splendor|Splendor"/>
    <s v="BATH RUG"/>
    <s v="MPS72-558"/>
    <s v="Natural"/>
    <s v="17x24&quot;"/>
    <s v="A+"/>
    <n v="252"/>
    <n v="3473.3"/>
    <n v="1.5912523097608824E-5"/>
    <n v="0.99404824191330632"/>
    <n v="5637"/>
    <s v="Top 95-100"/>
    <s v="B-"/>
    <x v="3"/>
  </r>
  <r>
    <s v="SHET"/>
    <x v="13"/>
    <s v="Microfiber|Microfiber|Microfiber"/>
    <s v="SHEET/SHEET SET"/>
    <s v="ID20-1458"/>
    <s v="Pink"/>
    <s v="Twin"/>
    <s v="B"/>
    <n v="273"/>
    <n v="3472.44"/>
    <n v="1.5908583106861137E-5"/>
    <n v="0.99406415049641317"/>
    <n v="5638"/>
    <s v="Top 95-100"/>
    <s v="B-"/>
    <x v="3"/>
  </r>
  <r>
    <s v="BATH"/>
    <x v="7"/>
    <s v="Spa Waffle|Spa Waffle|Spa Waffle"/>
    <s v="SHOWER CURTAIN"/>
    <s v="MP70-8567"/>
    <s v="Sage Green"/>
    <s v="72x78&quot;"/>
    <s v="TBD"/>
    <n v="213"/>
    <n v="3471.17"/>
    <n v="1.5902764748431412E-5"/>
    <n v="0.99408005326116156"/>
    <n v="5639"/>
    <s v="Top 95-100"/>
    <s v="B-"/>
    <x v="3"/>
  </r>
  <r>
    <s v="ADUL"/>
    <x v="19"/>
    <s v="Biron|Biron|Biron"/>
    <s v="NORMAL PILLOW"/>
    <s v="CCL30-0031"/>
    <s v="Gold"/>
    <s v="18x18&quot;"/>
    <s v="B-"/>
    <n v="108"/>
    <n v="3465.73"/>
    <n v="1.5877842016259994E-5"/>
    <n v="0.99409593110317784"/>
    <n v="5640"/>
    <s v="Top 95-100"/>
    <s v="B-"/>
    <x v="3"/>
  </r>
  <r>
    <s v="SHET"/>
    <x v="10"/>
    <s v="Cotton 144TC|Cotton 144TC|Cotton 144TC"/>
    <s v="SHEET/SHEET SET"/>
    <s v="CS20-1743"/>
    <s v="Grey"/>
    <s v="King Extra"/>
    <s v="ART"/>
    <n v="122"/>
    <n v="3464.8"/>
    <n v="1.5873581328590983E-5"/>
    <n v="0.99411180468450644"/>
    <n v="5641"/>
    <s v="Top 95-100"/>
    <s v="B-"/>
    <x v="3"/>
  </r>
  <r>
    <s v="APL"/>
    <x v="1"/>
    <s v="II000133"/>
    <s v="ROBE"/>
    <s v="LAF04-0019"/>
    <s v="White"/>
    <s v="S/M"/>
    <s v="A"/>
    <n v="183"/>
    <n v="3453.15"/>
    <n v="1.5820208198113586E-5"/>
    <n v="0.99412762489270456"/>
    <n v="5642"/>
    <s v="Top 95-100"/>
    <s v="B-"/>
    <x v="3"/>
  </r>
  <r>
    <s v="YOUT"/>
    <x v="13"/>
    <s v="Lucy|Vera|Elise"/>
    <s v="DUVET&amp;DUVET SET"/>
    <s v="ID12-2281"/>
    <s v="Navy"/>
    <s v="Full/Queen"/>
    <s v="B"/>
    <n v="98"/>
    <n v="3449.06"/>
    <n v="1.5801470335139115E-5"/>
    <n v="0.99414342636303965"/>
    <n v="5643"/>
    <s v="Top 95-100"/>
    <s v="B-"/>
    <x v="3"/>
  </r>
  <r>
    <s v="SHET"/>
    <x v="10"/>
    <s v="Microfiber Coolmax|Microfiber Coolmax|Microfiber Coolmax"/>
    <s v="SHEET/SHEET SET"/>
    <s v="CS20-1669"/>
    <s v="Quatrefoil Aqua"/>
    <s v="Queen"/>
    <s v="ARB-"/>
    <n v="167"/>
    <n v="3438.53"/>
    <n v="1.5753228355402895E-5"/>
    <n v="0.9941591795913951"/>
    <n v="5644"/>
    <s v="Top 95-100"/>
    <s v="B-"/>
    <x v="3"/>
  </r>
  <r>
    <s v="YOUT"/>
    <x v="13"/>
    <s v="Mira|Gemma|Arabella"/>
    <s v="COMFORTER (SET)"/>
    <s v="ID10-2382"/>
    <s v="Aqua"/>
    <s v="Twin/Twin "/>
    <s v="TBD"/>
    <n v="89"/>
    <n v="3438.41"/>
    <n v="1.5752678589252055E-5"/>
    <n v="0.99417493226998432"/>
    <n v="5645"/>
    <s v="Top 95-100"/>
    <s v="B-"/>
    <x v="3"/>
  </r>
  <r>
    <s v="WIN"/>
    <x v="7"/>
    <s v="Rosette|Florah|Bloom"/>
    <s v="WINDOW PANEL"/>
    <s v="MP40-6829"/>
    <s v="Linen"/>
    <s v="50x63&quot;"/>
    <s v="B"/>
    <n v="242"/>
    <n v="3435.67"/>
    <n v="1.5740125595474537E-5"/>
    <n v="0.99419067239557979"/>
    <n v="5646"/>
    <s v="Top 95-100"/>
    <s v="B-"/>
    <x v="3"/>
  </r>
  <r>
    <s v="BASI"/>
    <x v="7"/>
    <s v="Stay Puffed|Stay Puffed|Stay Puffed"/>
    <s v="PILLOWCASE"/>
    <s v="MP21-8447"/>
    <s v="Tan"/>
    <s v="King"/>
    <s v="TBD"/>
    <n v="205"/>
    <n v="3433.16"/>
    <n v="1.5728626320152797E-5"/>
    <n v="0.99420640102189994"/>
    <n v="5647"/>
    <s v="Top 95-100"/>
    <s v="B-"/>
    <x v="3"/>
  </r>
  <r>
    <s v="YOUT"/>
    <x v="13"/>
    <s v="Shay|Monica|Juliette"/>
    <s v="DUVET&amp;DUVET SET"/>
    <s v="ID12-2428"/>
    <s v="Pink"/>
    <s v="Full/Queen"/>
    <s v="TBD"/>
    <n v="126"/>
    <n v="3431.17"/>
    <n v="1.5719509364818031E-5"/>
    <n v="0.9942221205312648"/>
    <n v="5648"/>
    <s v="Top 95-100"/>
    <s v="B-"/>
    <x v="3"/>
  </r>
  <r>
    <s v="SHET"/>
    <x v="6"/>
    <s v="Satin|Satin|Satin"/>
    <s v="SHEET/SHEET SET"/>
    <s v="MPE20-1158"/>
    <s v="Champagne"/>
    <s v="Twin"/>
    <s v="B"/>
    <n v="239"/>
    <n v="3430.48"/>
    <n v="1.5716348209450701E-5"/>
    <n v="0.9942378368794742"/>
    <n v="5649"/>
    <s v="Top 95-100"/>
    <s v="B-"/>
    <x v="3"/>
  </r>
  <r>
    <s v="SHET"/>
    <x v="13"/>
    <s v="Metallic Dot|Metallic Dot|Metallic Dot"/>
    <s v="SHEET/SHEET SET"/>
    <s v="ID20-1470"/>
    <s v="White/Gold"/>
    <s v="Twin XL"/>
    <s v="B"/>
    <n v="195"/>
    <n v="3424.13"/>
    <n v="1.5687256417302079E-5"/>
    <n v="0.99425352413589152"/>
    <n v="5650"/>
    <s v="Top 95-100"/>
    <s v="B-"/>
    <x v="3"/>
  </r>
  <r>
    <s v="SHET"/>
    <x v="10"/>
    <s v="Microfiber Coolmax|Microfiber Coolmax|Microfiber Coolmax"/>
    <s v="SHEET/SHEET SET"/>
    <s v="CS20-0508"/>
    <s v="Charcoal"/>
    <s v="Twin XL"/>
    <s v="ARB"/>
    <n v="182"/>
    <n v="3421.6"/>
    <n v="1.567566551428853E-5"/>
    <n v="0.99426919980140582"/>
    <n v="5651"/>
    <s v="Top 95-100"/>
    <s v="B-"/>
    <x v="3"/>
  </r>
  <r>
    <s v="SHET"/>
    <x v="7"/>
    <s v="Peached Percale|Peached Percale|Peached Percale"/>
    <s v="SHEET/SHEET SET"/>
    <s v="MP20-5377"/>
    <s v="Ivory"/>
    <s v="Twin"/>
    <s v="B"/>
    <n v="143"/>
    <n v="3417.6"/>
    <n v="1.5657339975927194E-5"/>
    <n v="0.99428485714138171"/>
    <n v="5652"/>
    <s v="Top 95-100"/>
    <s v="B-"/>
    <x v="3"/>
  </r>
  <r>
    <s v="BLK"/>
    <x v="7"/>
    <s v="Carved Plush|Carved Plush|Carved Plush"/>
    <s v="BLANKET"/>
    <s v="MP51-8425"/>
    <s v="Brown"/>
    <s v="King"/>
    <s v="B"/>
    <n v="166"/>
    <n v="3410.15"/>
    <n v="1.5623208660729201E-5"/>
    <n v="0.99430048035004248"/>
    <n v="5653"/>
    <s v="Top 95-100"/>
    <s v="B-"/>
    <x v="3"/>
  </r>
  <r>
    <s v="SHET"/>
    <x v="13"/>
    <s v="Microfiber|Microfiber|Microfiber"/>
    <s v="SHEET/SHEET SET"/>
    <s v="ID20-134"/>
    <s v="Grey"/>
    <s v="Full"/>
    <s v="B"/>
    <n v="259"/>
    <n v="3408.44"/>
    <n v="1.5615374493079731E-5"/>
    <n v="0.99431609572453561"/>
    <n v="5654"/>
    <s v="Top 95-100"/>
    <s v="B-"/>
    <x v="3"/>
  </r>
  <r>
    <s v="YOUT"/>
    <x v="13"/>
    <s v="Felicia|Isabel|Alyssa"/>
    <s v="DUVET&amp;DUVET SET"/>
    <s v="ID12-2405"/>
    <s v="Champagne"/>
    <s v="King/Cal K"/>
    <s v="B"/>
    <n v="82"/>
    <n v="3396.74"/>
    <n v="1.5561772293372813E-5"/>
    <n v="0.99433165749682895"/>
    <n v="5655"/>
    <s v="Top 95-100"/>
    <s v="B-"/>
    <x v="3"/>
  </r>
  <r>
    <s v="WIN"/>
    <x v="7"/>
    <s v="Quincy|Quincy|Quincy"/>
    <s v="WINDOW PANEL"/>
    <s v="MP40-8661"/>
    <s v="Linen"/>
    <s v="29x64&quot;"/>
    <s v="TBD"/>
    <n v="116"/>
    <n v="3382.56"/>
    <n v="1.5496808259881871E-5"/>
    <n v="0.9943471543050888"/>
    <n v="5656"/>
    <s v="Top 95-100"/>
    <s v="B-"/>
    <x v="3"/>
  </r>
  <r>
    <s v="ADUL"/>
    <x v="3"/>
    <s v="Porter|Evans|Walker"/>
    <s v="DUVET&amp;DUVET SET"/>
    <s v="AM12-0419"/>
    <s v="Olive Green"/>
    <s v="Twin/Twin "/>
    <s v="A++"/>
    <n v="198"/>
    <n v="3382.06"/>
    <n v="1.5494517567586704E-5"/>
    <n v="0.99436264882265635"/>
    <n v="5657"/>
    <s v="Top 95-100"/>
    <s v="B-"/>
    <x v="3"/>
  </r>
  <r>
    <s v="BLK"/>
    <x v="1"/>
    <s v="Bree Knit|Bree Knit|Bree Knit"/>
    <s v="BLANKET"/>
    <s v="II51-1135"/>
    <s v="Grey"/>
    <s v="Twin"/>
    <s v="B"/>
    <n v="99"/>
    <n v="3380.59"/>
    <n v="1.5487782932238914E-5"/>
    <n v="0.9943781366055886"/>
    <n v="5658"/>
    <s v="Top 95-100"/>
    <s v="B-"/>
    <x v="3"/>
  </r>
  <r>
    <s v="TOWL"/>
    <x v="3"/>
    <s v="Premium Turkish Cotton|Premium Turkish Cotton|Premium Turkish Cotton"/>
    <s v="BATH TOWEL"/>
    <s v="AM73-0239"/>
    <s v="Beige"/>
    <s v="6-Piece"/>
    <s v="NEW"/>
    <n v="162"/>
    <n v="3367.98"/>
    <n v="1.5430011672554795E-5"/>
    <n v="0.99439356661726119"/>
    <n v="5659"/>
    <s v="Top 95-100"/>
    <s v="B-"/>
    <x v="3"/>
  </r>
  <r>
    <s v="SHET"/>
    <x v="7"/>
    <s v="3M Microcell|3M Microcell|3M Microcell"/>
    <s v="SHEET/SHEET SET"/>
    <s v="MP20-1189"/>
    <s v="Blue"/>
    <s v="Cal King"/>
    <s v="B"/>
    <n v="150"/>
    <n v="3366.14"/>
    <n v="1.542158192490858E-5"/>
    <n v="0.99440898819918611"/>
    <n v="5660"/>
    <s v="Top 95-100"/>
    <s v="B-"/>
    <x v="3"/>
  </r>
  <r>
    <s v="ADUL"/>
    <x v="10"/>
    <s v="Kienna|Kienna|Kienna"/>
    <s v="COVERLET&amp;BEDSPR"/>
    <s v="CS13-0931-1"/>
    <s v="Grey"/>
    <s v="Full/Queen"/>
    <s v="ARB"/>
    <n v="84"/>
    <n v="3365.09"/>
    <n v="1.5416771471088729E-5"/>
    <n v="0.99442440497065721"/>
    <n v="5661"/>
    <s v="Top 95-100"/>
    <s v="B-"/>
    <x v="3"/>
  </r>
  <r>
    <s v="BLK"/>
    <x v="7"/>
    <s v="Wynne|Dawson|Dawson"/>
    <s v="COMFORTER (SET)"/>
    <s v="MP10-8430"/>
    <s v="Grey"/>
    <s v="Full/Queen"/>
    <s v="B"/>
    <n v="89"/>
    <n v="3362.25"/>
    <n v="1.540376033885218E-5"/>
    <n v="0.99443980873099602"/>
    <n v="5662"/>
    <s v="Top 95-100"/>
    <s v="B-"/>
    <x v="3"/>
  </r>
  <r>
    <s v="ADUL"/>
    <x v="3"/>
    <s v="Mina|Hanna|Aera"/>
    <s v="QUILT"/>
    <s v="AM14-0375"/>
    <s v="White"/>
    <s v="Full/Queen"/>
    <s v="TBD"/>
    <n v="106"/>
    <n v="3361.88"/>
    <n v="1.5402065226553755E-5"/>
    <n v="0.99445521079622257"/>
    <n v="5663"/>
    <s v="Top 95-100"/>
    <s v="B-"/>
    <x v="3"/>
  </r>
  <r>
    <s v="ADUL"/>
    <x v="7"/>
    <s v="Brielle|Joyce|Elsie"/>
    <s v="DUVET&amp;DUVET SET"/>
    <s v="MP12-8369"/>
    <s v="Blue"/>
    <s v="Full/Queen"/>
    <s v="TBD"/>
    <n v="92"/>
    <n v="3358.85"/>
    <n v="1.5388183631245042E-5"/>
    <n v="0.99447059897985379"/>
    <n v="5664"/>
    <s v="Top 95-100"/>
    <s v="B-"/>
    <x v="3"/>
  </r>
  <r>
    <s v="SHET"/>
    <x v="7"/>
    <s v="3M Microcell|3M Microcell|3M Microcell"/>
    <s v="SHEET/SHEET SET"/>
    <s v="MP20-1181"/>
    <s v="Ivory"/>
    <s v="Full"/>
    <s v="B"/>
    <n v="199"/>
    <n v="3358.44"/>
    <n v="1.5386305263563005E-5"/>
    <n v="0.99448598528511734"/>
    <n v="5665"/>
    <s v="Top 95-100"/>
    <s v="B-"/>
    <x v="3"/>
  </r>
  <r>
    <s v="ADUL"/>
    <x v="6"/>
    <s v="Luna|Piper|Willow"/>
    <s v="COMFORTER (SET)"/>
    <s v="MPE10-1058"/>
    <s v="Blue"/>
    <s v="Twin"/>
    <s v="B"/>
    <n v="111"/>
    <n v="3343.85"/>
    <n v="1.5319462862390025E-5"/>
    <n v="0.99450130474797971"/>
    <n v="5666"/>
    <s v="Top 95-100"/>
    <s v="B-"/>
    <x v="3"/>
  </r>
  <r>
    <s v="BASI"/>
    <x v="8"/>
    <s v="2&quot; Gel Memory Foam with 3M Cover|2&quot; Gel Memory Foam with 3M Cover|2&quot; Gel Me"/>
    <s v="MATT PAD/TOPPER"/>
    <s v="BASI16-0387"/>
    <s v="White"/>
    <s v="Full"/>
    <s v="B"/>
    <n v="43"/>
    <n v="3333.18"/>
    <n v="1.5270579488811155E-5"/>
    <n v="0.99451657532746851"/>
    <n v="5667"/>
    <s v="Top 95-100"/>
    <s v="B-"/>
    <x v="3"/>
  </r>
  <r>
    <s v="ADUL"/>
    <x v="10"/>
    <s v="Cascade|Cascade|Cascade"/>
    <s v="COMFORTER (SET)"/>
    <s v="CS10-1682"/>
    <s v="Purple"/>
    <s v="Queen"/>
    <s v="ARB"/>
    <n v="68"/>
    <n v="3332"/>
    <n v="1.5265173454994559E-5"/>
    <n v="0.99453184050092347"/>
    <n v="5668"/>
    <s v="Top 95-100"/>
    <s v="B-"/>
    <x v="3"/>
  </r>
  <r>
    <s v="BLK"/>
    <x v="5"/>
    <s v="Freya AZ|Freya AZ|Freya AZ"/>
    <s v="ELECT BLANKET"/>
    <s v="ST54-0061"/>
    <s v="Creme White"/>
    <s v="Full"/>
    <s v="ARB-"/>
    <n v="62"/>
    <n v="3327.54"/>
    <n v="1.5244740479721668E-5"/>
    <n v="0.99454708524140323"/>
    <n v="5669"/>
    <s v="Top 95-100"/>
    <s v="B-"/>
    <x v="3"/>
  </r>
  <r>
    <s v="SHET"/>
    <x v="7"/>
    <s v="Peached Percale|Peached Percale|Peached Percale"/>
    <s v="SHEET/SHEET SET"/>
    <s v="MP20-5413"/>
    <s v="Aqua"/>
    <s v="Full"/>
    <s v="B"/>
    <n v="111"/>
    <n v="3324.61"/>
    <n v="1.5231317022871988E-5"/>
    <n v="0.99456231655842608"/>
    <n v="5670"/>
    <s v="Top 95-100"/>
    <s v="B-"/>
    <x v="3"/>
  </r>
  <r>
    <s v="SHET"/>
    <x v="7"/>
    <s v="3M Microcell|3M Microcell|3M Microcell"/>
    <s v="SHEET/SHEET SET"/>
    <s v="MP20-2388"/>
    <s v="Seafoam"/>
    <s v="Twin"/>
    <s v="B"/>
    <n v="230"/>
    <n v="3316.03"/>
    <n v="1.5192008743086919E-5"/>
    <n v="0.9945775085671692"/>
    <n v="5671"/>
    <s v="Top 95-100"/>
    <s v="B-"/>
    <x v="3"/>
  </r>
  <r>
    <s v="SHET"/>
    <x v="10"/>
    <s v="Microfiber Coolmax|Microfiber Coolmax|Microfiber Coolmax"/>
    <s v="SHEET/SHEET SET"/>
    <s v="CS20-0449"/>
    <s v="Aqua"/>
    <s v="Twin"/>
    <s v="ARB"/>
    <n v="212"/>
    <n v="3315.68"/>
    <n v="1.51904052584803E-5"/>
    <n v="0.99459269897242764"/>
    <n v="5672"/>
    <s v="Top 95-100"/>
    <s v="B-"/>
    <x v="3"/>
  </r>
  <r>
    <s v="SHET"/>
    <x v="6"/>
    <s v="Printed Satin|Printed Satin|Printed Satin"/>
    <s v="PILLOWCASE"/>
    <s v="MPE21-998"/>
    <s v="Taupe Leopard"/>
    <s v="King"/>
    <s v="B"/>
    <n v="468"/>
    <n v="3315.19"/>
    <n v="1.5188160380031037E-5"/>
    <n v="0.99460788713280768"/>
    <n v="5673"/>
    <s v="Top 95-100"/>
    <s v="B-"/>
    <x v="3"/>
  </r>
  <r>
    <s v="ADUL"/>
    <x v="3"/>
    <s v="Bailey|Darby|Niro/Malani"/>
    <s v="COMFORTER (SET)"/>
    <s v="AM10-0163"/>
    <s v="Gray"/>
    <s v="King/Cal K"/>
    <s v="TBD"/>
    <n v="81"/>
    <n v="3309.01"/>
    <n v="1.5159847423262771E-5"/>
    <n v="0.99462304698023096"/>
    <n v="5674"/>
    <s v="Top 95-100"/>
    <s v="B-"/>
    <x v="3"/>
  </r>
  <r>
    <s v="WIN"/>
    <x v="7"/>
    <s v="Ceres|Elowen|Persis"/>
    <s v="WINDOW PANEL"/>
    <s v="MP40-6350"/>
    <s v="Light Grey"/>
    <s v="2-PK 50x95"/>
    <s v="B"/>
    <n v="186"/>
    <n v="3307.72"/>
    <n v="1.5153937437141238E-5"/>
    <n v="0.99463820091766808"/>
    <n v="5675"/>
    <s v="Top 95-100"/>
    <s v="B-"/>
    <x v="3"/>
  </r>
  <r>
    <s v="SHET"/>
    <x v="3"/>
    <s v="Cotton 144TC|Cotton 144TC|Cotton 144TC"/>
    <s v="SHEET/SHEET SET"/>
    <s v="AM20-0352"/>
    <s v="Dark Gray"/>
    <s v="Cal King"/>
    <s v="B"/>
    <n v="132"/>
    <n v="3303.92"/>
    <n v="1.5136528175697967E-5"/>
    <n v="0.99465333744584383"/>
    <n v="5676"/>
    <s v="Top 95-100"/>
    <s v="B-"/>
    <x v="3"/>
  </r>
  <r>
    <s v="ADUL"/>
    <x v="3"/>
    <s v="Gigi|Lola|Cecily"/>
    <s v="COMFORTER (SET)"/>
    <s v="AM10-0546"/>
    <s v="Sage Green"/>
    <s v="King/Cal K"/>
    <s v="TBD"/>
    <n v="85"/>
    <n v="3298.37"/>
    <n v="1.5111101491221611E-5"/>
    <n v="0.99466844854733505"/>
    <n v="5677"/>
    <s v="Top 95-100"/>
    <s v="B-"/>
    <x v="3"/>
  </r>
  <r>
    <s v="BLK"/>
    <x v="5"/>
    <s v="Ribbed Plush|Ribbed Plush|Ribbed Plush"/>
    <s v="ELECT BLANKET"/>
    <s v="ST54-0304"/>
    <s v="Mineral Grey"/>
    <s v="Queen"/>
    <s v="ARB"/>
    <n v="42"/>
    <n v="3297"/>
    <n v="1.5104824994332853E-5"/>
    <n v="0.99468355337232939"/>
    <n v="5678"/>
    <s v="Top 95-100"/>
    <s v="B-"/>
    <x v="3"/>
  </r>
  <r>
    <s v="YOUT"/>
    <x v="24"/>
    <s v="Cora|Elsie|Sophie"/>
    <s v="DUVET&amp;DUVET SET"/>
    <s v="MZK12-270"/>
    <s v="Pink Multi"/>
    <s v="Full/Queen"/>
    <s v="TBD"/>
    <n v="124"/>
    <n v="3288.45"/>
    <n v="1.5065654156085492E-5"/>
    <n v="0.99469861902648549"/>
    <n v="5679"/>
    <s v="Top 95-100"/>
    <s v="B-"/>
    <x v="3"/>
  </r>
  <r>
    <s v="BASI"/>
    <x v="8"/>
    <s v="2&quot; Gel Memory Foam with 3M Cover|2&quot; Gel Memory Foam with 3M Cover|2&quot; Gel Me"/>
    <s v="MATT PAD/TOPPER"/>
    <s v="BASI16-0386"/>
    <s v="White"/>
    <s v="Twin"/>
    <s v="B"/>
    <n v="57"/>
    <n v="3285.51"/>
    <n v="1.505218488538991E-5"/>
    <n v="0.99471367121137089"/>
    <n v="5680"/>
    <s v="Top 95-100"/>
    <s v="B-"/>
    <x v="3"/>
  </r>
  <r>
    <s v="YOUT"/>
    <x v="10"/>
    <s v="Juliette|Juliette|Juliette"/>
    <s v="COMFORTER (SET)"/>
    <s v="CS10-1692"/>
    <s v="Burnt Orange"/>
    <s v="Twin/Twin "/>
    <s v="ARB-"/>
    <n v="165"/>
    <n v="3273.63"/>
    <n v="1.4997758036456736E-5"/>
    <n v="0.99472866896940737"/>
    <n v="5681"/>
    <s v="Top 95-100"/>
    <s v="B-"/>
    <x v="3"/>
  </r>
  <r>
    <s v="BATH"/>
    <x v="2"/>
    <s v="Splendor|Splendor|Splendor"/>
    <s v="BATH RUG"/>
    <s v="MPS72-566"/>
    <s v="Grey"/>
    <s v="24x44&quot;"/>
    <s v="A"/>
    <n v="135"/>
    <n v="3271.84"/>
    <n v="1.4989557358040038E-5"/>
    <n v="0.99474365852676538"/>
    <n v="5682"/>
    <s v="Top 95-100"/>
    <s v="B-"/>
    <x v="3"/>
  </r>
  <r>
    <s v="BASI"/>
    <x v="29"/>
    <s v="Cooling Touch|Cooling Touch|Cooling Touch"/>
    <s v="BLANKET"/>
    <s v="SI51-0011"/>
    <s v="White"/>
    <s v="Twin"/>
    <s v="TBD"/>
    <n v="129"/>
    <n v="3267.26"/>
    <n v="1.4968574616616306E-5"/>
    <n v="0.99475862710138196"/>
    <n v="5683"/>
    <s v="Top 95-100"/>
    <s v="B-"/>
    <x v="3"/>
  </r>
  <r>
    <s v="ADUL"/>
    <x v="3"/>
    <s v="Bailey|Darby|Niro/Malani"/>
    <s v="COMFORTER (SET)"/>
    <s v="AM10-0160"/>
    <s v="White"/>
    <s v="King/Cal K"/>
    <s v="TBD"/>
    <n v="79"/>
    <n v="3261.74"/>
    <n v="1.4943285373677657E-5"/>
    <n v="0.99477357038675562"/>
    <n v="5684"/>
    <s v="Top 95-100"/>
    <s v="B-"/>
    <x v="3"/>
  </r>
  <r>
    <s v="YOUT"/>
    <x v="13"/>
    <s v="Shay|Monica|Juliette"/>
    <s v="COMFORTER (SET)"/>
    <s v="ID10-2424"/>
    <s v="Pink"/>
    <s v="Twin/Twin "/>
    <s v="TBD"/>
    <n v="123"/>
    <n v="3250.42"/>
    <n v="1.4891424100115071E-5"/>
    <n v="0.99478846181085578"/>
    <n v="5685"/>
    <s v="Top 95-100"/>
    <s v="B-"/>
    <x v="3"/>
  </r>
  <r>
    <s v="BLK"/>
    <x v="5"/>
    <s v="Ribbed Plush|Ribbed Plush|Ribbed Plush"/>
    <s v="ELECT BLANKET"/>
    <s v="ST54-0305"/>
    <s v="Mineral Grey"/>
    <s v="King"/>
    <s v="ARB"/>
    <n v="38"/>
    <n v="3249"/>
    <n v="1.4884918533996797E-5"/>
    <n v="0.99480334672938975"/>
    <n v="5686"/>
    <s v="Top 95-100"/>
    <s v="B-"/>
    <x v="3"/>
  </r>
  <r>
    <s v="SHET"/>
    <x v="13"/>
    <s v="Microfiber|Microfiber|Microfiber"/>
    <s v="SHEET/SHEET SET"/>
    <s v="ID20-137"/>
    <s v="Pink"/>
    <s v="Twin"/>
    <s v="B"/>
    <n v="288"/>
    <n v="3241.13"/>
    <n v="1.4848863037270864E-5"/>
    <n v="0.99481819559242701"/>
    <n v="5687"/>
    <s v="Top 95-100"/>
    <s v="B-"/>
    <x v="3"/>
  </r>
  <r>
    <s v="SHET"/>
    <x v="10"/>
    <s v="Cotton Flannel 135GSM|Cotton Flannel 135GSM|Cotton Flannel 135GSM"/>
    <s v="SHEET/SHEET SET"/>
    <s v="CS20-0329"/>
    <s v="Geo Grey"/>
    <s v="Twin"/>
    <s v="ARB-"/>
    <n v="183"/>
    <n v="3240.93"/>
    <n v="1.4847946760352796E-5"/>
    <n v="0.99483304353918733"/>
    <n v="5688"/>
    <s v="Top 95-100"/>
    <s v="B-"/>
    <x v="3"/>
  </r>
  <r>
    <s v="YOUT"/>
    <x v="13"/>
    <s v="Felicia|Isabel|Alyssa"/>
    <s v="COMFORTER (SET)"/>
    <s v="TT10-0009"/>
    <s v="Black"/>
    <s v="King/Cal K"/>
    <s v="TBD"/>
    <n v="63"/>
    <n v="3239.6"/>
    <n v="1.4841853518847651E-5"/>
    <n v="0.99484788539270619"/>
    <n v="5689"/>
    <s v="Top 95-100"/>
    <s v="B-"/>
    <x v="3"/>
  </r>
  <r>
    <s v="BLK"/>
    <x v="29"/>
    <s v="Amira|Arden|Arden"/>
    <s v="ELECT BLANKET"/>
    <s v="SI54-0068"/>
    <s v="Brown Geo"/>
    <s v="50x60&quot;"/>
    <s v="TBD"/>
    <n v="85"/>
    <n v="3231.45"/>
    <n v="1.4804515234436426E-5"/>
    <n v="0.99486268990794058"/>
    <n v="5690"/>
    <s v="Top 95-100"/>
    <s v="B-"/>
    <x v="3"/>
  </r>
  <r>
    <s v="WIN"/>
    <x v="7"/>
    <s v="Emilia|Natalie|Lillian"/>
    <s v="VALANCE"/>
    <s v="MP41-6330"/>
    <s v="Silver"/>
    <s v="50x26&quot;"/>
    <s v="B"/>
    <n v="236"/>
    <n v="3230.69"/>
    <n v="1.4801033382147772E-5"/>
    <n v="0.99487749094132272"/>
    <n v="5691"/>
    <s v="Top 95-100"/>
    <s v="B-"/>
    <x v="3"/>
  </r>
  <r>
    <s v="WIN"/>
    <x v="7"/>
    <s v="Eden|Laya|Zoe"/>
    <s v="WINDOW PANEL"/>
    <s v="MP40-3776"/>
    <s v="Ivory"/>
    <s v="50x63&quot;"/>
    <s v="B"/>
    <n v="295"/>
    <n v="3226.13"/>
    <n v="1.4780142268415846E-5"/>
    <n v="0.99489227108359113"/>
    <n v="5692"/>
    <s v="Top 95-100"/>
    <s v="B-"/>
    <x v="3"/>
  </r>
  <r>
    <s v="ADUL"/>
    <x v="3"/>
    <s v="Mina|Hanna|Aera"/>
    <s v="QUILT"/>
    <s v="AM14-0369"/>
    <s v="Green"/>
    <s v="Full/Queen"/>
    <s v="TBD"/>
    <n v="109"/>
    <n v="3216.85"/>
    <n v="1.4737627019417542E-5"/>
    <n v="0.99490700871061055"/>
    <n v="5693"/>
    <s v="Top 95-100"/>
    <s v="B-"/>
    <x v="3"/>
  </r>
  <r>
    <s v="SHET"/>
    <x v="13"/>
    <s v="Microfiber|Microfiber|Microfiber"/>
    <s v="SHEET/SHEET SET"/>
    <s v="ID20-2211"/>
    <s v="Blue"/>
    <s v="Queen"/>
    <s v="B"/>
    <n v="224"/>
    <n v="3216.22"/>
    <n v="1.473474074712563E-5"/>
    <n v="0.99492174345135764"/>
    <n v="5694"/>
    <s v="Top 95-100"/>
    <s v="B-"/>
    <x v="3"/>
  </r>
  <r>
    <s v="SHET"/>
    <x v="15"/>
    <s v="Micro Fleece|Micro Fleece|Micro Fleece"/>
    <s v="SHEET/SHEET SET"/>
    <s v="TN20-0460"/>
    <s v="Black"/>
    <s v="Twin"/>
    <s v="B"/>
    <n v="135"/>
    <n v="3208.12"/>
    <n v="1.4697631531943921E-5"/>
    <n v="0.99493644108288959"/>
    <n v="5695"/>
    <s v="Top 95-100"/>
    <s v="B-"/>
    <x v="3"/>
  </r>
  <r>
    <s v="ADUL"/>
    <x v="7"/>
    <s v="Serene|Belle|Monroe"/>
    <s v="VALANCE"/>
    <s v="MP41-5479"/>
    <s v="Yellow"/>
    <s v="50x18&quot;"/>
    <s v="B"/>
    <n v="279"/>
    <n v="3203.58"/>
    <n v="1.4676832045903803E-5"/>
    <n v="0.99495111791493551"/>
    <n v="5696"/>
    <s v="Top 95-100"/>
    <s v="B-"/>
    <x v="3"/>
  </r>
  <r>
    <s v="SHET"/>
    <x v="9"/>
    <s v="600 Thread Count|600 Thread Count|600 Thread Count"/>
    <s v="SHEET/SHEET SET"/>
    <s v="BR20-4703"/>
    <s v="Black"/>
    <s v="Cal King"/>
    <s v="B"/>
    <n v="88"/>
    <n v="3201.74"/>
    <n v="1.4668402298257586E-5"/>
    <n v="0.99496578631723376"/>
    <n v="5697"/>
    <s v="Top 95-100"/>
    <s v="B-"/>
    <x v="3"/>
  </r>
  <r>
    <s v="YOUT"/>
    <x v="13"/>
    <s v="Lucy|Vera|Elise"/>
    <s v="COMFORTER (SET)"/>
    <s v="ID10-2369"/>
    <s v="Black"/>
    <s v="Twin/Twin "/>
    <s v="B"/>
    <n v="85"/>
    <n v="3191.98"/>
    <n v="1.4623687984655923E-5"/>
    <n v="0.99498041000521842"/>
    <n v="5698"/>
    <s v="Top 95-100"/>
    <s v="B-"/>
    <x v="3"/>
  </r>
  <r>
    <s v="YOUT"/>
    <x v="13"/>
    <s v="Robbie|Roger|Rick"/>
    <s v="COMFORTER (SET)"/>
    <s v="ID10-2431"/>
    <s v="Teal/Black"/>
    <s v="Twin XL"/>
    <s v="B"/>
    <n v="82"/>
    <n v="3184.47"/>
    <n v="1.4589281786382509E-5"/>
    <n v="0.99499499928700486"/>
    <n v="5699"/>
    <s v="Top 95-100"/>
    <s v="B-"/>
    <x v="3"/>
  </r>
  <r>
    <s v="SHET"/>
    <x v="13"/>
    <s v="Novelty|Novelty|Novelty"/>
    <s v="SHEET/SHEET SET"/>
    <s v="ID20-1439"/>
    <s v="Aqua Dogs"/>
    <s v="TXL"/>
    <s v="B"/>
    <n v="226"/>
    <n v="3184.36"/>
    <n v="1.4588777834077575E-5"/>
    <n v="0.99500958806483897"/>
    <n v="5700"/>
    <s v="Top 95-100"/>
    <s v="B-"/>
    <x v="3"/>
  </r>
  <r>
    <s v="ADUL"/>
    <x v="10"/>
    <s v="Gloria"/>
    <s v="COVERLET&amp;BEDSPR"/>
    <s v="CS14-1313"/>
    <s v="Coral"/>
    <s v="King"/>
    <s v="ARB"/>
    <n v="122"/>
    <n v="3182.98"/>
    <n v="1.4582455523342913E-5"/>
    <n v="0.99502417052036229"/>
    <n v="5701"/>
    <s v="Top 95-100"/>
    <s v="B-"/>
    <x v="3"/>
  </r>
  <r>
    <s v="ADUL"/>
    <x v="3"/>
    <s v="Porter|Evans|Walker"/>
    <s v="DUVET&amp;DUVET SET"/>
    <s v="AM12-0446"/>
    <s v="Black"/>
    <s v="Full"/>
    <s v="A++"/>
    <n v="153"/>
    <n v="3181.97"/>
    <n v="1.4577828324906673E-5"/>
    <n v="0.99503874834868722"/>
    <n v="5702"/>
    <s v="Top 95-100"/>
    <s v="B-"/>
    <x v="3"/>
  </r>
  <r>
    <s v="TOWL"/>
    <x v="3"/>
    <s v="Premium Turkish Cotton|Premium Turkish Cotton|Premium Turkish Cotton"/>
    <s v="BATH TOWEL"/>
    <s v="AM73-0228"/>
    <s v="Charcoal"/>
    <s v="4-Piece"/>
    <s v="NEW"/>
    <n v="117"/>
    <n v="3179.68"/>
    <n v="1.4567336954194808E-5"/>
    <n v="0.99505331568564137"/>
    <n v="5703"/>
    <s v="Top 95-100"/>
    <s v="B-"/>
    <x v="3"/>
  </r>
  <r>
    <s v="WIN"/>
    <x v="7"/>
    <s v="Irina|Iris|Clarissa"/>
    <s v="WINDOW PANEL"/>
    <s v="MP40-1066"/>
    <s v="Grey"/>
    <s v="50x84&quot;"/>
    <s v="B"/>
    <n v="212"/>
    <n v="3171.4"/>
    <n v="1.4529403089786839E-5"/>
    <n v="0.99506784508873114"/>
    <n v="5704"/>
    <s v="Top 95-100"/>
    <s v="B-"/>
    <x v="3"/>
  </r>
  <r>
    <s v="ADUL"/>
    <x v="3"/>
    <s v="Porter|Evans|Walker"/>
    <s v="DUVET&amp;DUVET SET"/>
    <s v="AM12-0434"/>
    <s v="Purple"/>
    <s v="Full"/>
    <s v="A"/>
    <n v="163"/>
    <n v="3170.03"/>
    <n v="1.4523126592898082E-5"/>
    <n v="0.99508236821532403"/>
    <n v="5705"/>
    <s v="Top 95-100"/>
    <s v="B-"/>
    <x v="3"/>
  </r>
  <r>
    <s v="SHET"/>
    <x v="10"/>
    <s v="Microfiber Coolmax|Microfiber Coolmax|Microfiber Coolmax"/>
    <s v="SHEET/SHEET SET"/>
    <s v="CS20-0460"/>
    <s v="White"/>
    <s v="Cal King"/>
    <s v="ARB"/>
    <n v="144"/>
    <n v="3169.44"/>
    <n v="1.4520423575989784E-5"/>
    <n v="0.9950968886389"/>
    <n v="5706"/>
    <s v="Top 95-100"/>
    <s v="B-"/>
    <x v="3"/>
  </r>
  <r>
    <s v="SHET"/>
    <x v="6"/>
    <s v="Printed Satin|Printed Satin|Printed Satin"/>
    <s v="SHEET/SHEET SET"/>
    <s v="MPE20-1025"/>
    <s v="Blue Marble"/>
    <s v="Twin"/>
    <s v="B"/>
    <n v="192"/>
    <n v="3168.39"/>
    <n v="1.4515613122169931E-5"/>
    <n v="0.99511140425202216"/>
    <n v="5707"/>
    <s v="Top 95-100"/>
    <s v="B-"/>
    <x v="3"/>
  </r>
  <r>
    <s v="ADUL"/>
    <x v="3"/>
    <s v="Porter|Evans|Walker"/>
    <s v="DUVET&amp;DUVET SET"/>
    <s v="AM12-0430"/>
    <s v="Khaki"/>
    <s v="Full"/>
    <s v="A++"/>
    <n v="156"/>
    <n v="3167.57"/>
    <n v="1.4511856386805858E-5"/>
    <n v="0.99512591610840895"/>
    <n v="5708"/>
    <s v="Top 95-100"/>
    <s v="B-"/>
    <x v="3"/>
  </r>
  <r>
    <s v="BATH"/>
    <x v="2"/>
    <s v="Splendor|Splendor|Splendor"/>
    <s v="BATH RUG"/>
    <s v="MPS72-563"/>
    <s v="Grey"/>
    <s v="17x24&quot;"/>
    <s v="A"/>
    <n v="233"/>
    <n v="3166.9"/>
    <n v="1.4508786859130334E-5"/>
    <n v="0.99514042489526811"/>
    <n v="5709"/>
    <s v="Top 95-100"/>
    <s v="B-"/>
    <x v="3"/>
  </r>
  <r>
    <s v="SHET"/>
    <x v="10"/>
    <s v="Microfiber Coolmax|Microfiber Coolmax|Microfiber Coolmax"/>
    <s v="SHEET/SHEET SET"/>
    <s v="CS20-1479"/>
    <s v="Aqua"/>
    <s v="Twin XL"/>
    <s v="ARB"/>
    <n v="389"/>
    <n v="3166.46"/>
    <n v="1.4506771049910587E-5"/>
    <n v="0.99515493166631797"/>
    <n v="5710"/>
    <s v="Top 95-100"/>
    <s v="B-"/>
    <x v="3"/>
  </r>
  <r>
    <s v="APL"/>
    <x v="1"/>
    <s v="IM222101|IM222101|IM222101"/>
    <s v="ROBE"/>
    <s v="II04-8410"/>
    <s v="Med Navy 411"/>
    <s v="XS/S"/>
    <s v="A"/>
    <n v="133"/>
    <n v="3165.96"/>
    <n v="1.450448035761542E-5"/>
    <n v="0.99516943614667563"/>
    <n v="5711"/>
    <s v="Top 95-100"/>
    <s v="B-"/>
    <x v="3"/>
  </r>
  <r>
    <s v="YOUT"/>
    <x v="25"/>
    <s v="Adrian|Blaire|Maren"/>
    <s v="DUVET&amp;DUVET SET"/>
    <s v="UH12-2529"/>
    <s v="Gray"/>
    <s v="Full/Queen"/>
    <s v="TBD"/>
    <n v="92"/>
    <n v="3158.95"/>
    <n v="1.4472364851637173E-5"/>
    <n v="0.99518390851152727"/>
    <n v="5712"/>
    <s v="Top 95-100"/>
    <s v="B-"/>
    <x v="3"/>
  </r>
  <r>
    <s v="WIN"/>
    <x v="7"/>
    <s v="Emilia|Natalie|Lillian"/>
    <s v="WINDOW PANEL"/>
    <s v="MP40-8335"/>
    <s v="Black"/>
    <s v="50x84&quot; Bla"/>
    <s v="B"/>
    <n v="156"/>
    <n v="3157.72"/>
    <n v="1.4466729748591062E-5"/>
    <n v="0.99519837524127586"/>
    <n v="5713"/>
    <s v="Top 95-100"/>
    <s v="B-"/>
    <x v="3"/>
  </r>
  <r>
    <s v="ADUL"/>
    <x v="28"/>
    <s v="Hanae|Hanae|Hanae"/>
    <s v="NORMAL PILLOW"/>
    <s v="NS30-3248"/>
    <s v="White"/>
    <s v="12x20&quot;"/>
    <s v="A"/>
    <n v="150"/>
    <n v="3154.51"/>
    <n v="1.4452023504056089E-5"/>
    <n v="0.99521282726477989"/>
    <n v="5714"/>
    <s v="Top 95-100"/>
    <s v="B-"/>
    <x v="3"/>
  </r>
  <r>
    <s v="SHET"/>
    <x v="10"/>
    <s v="Cotton 144TC|Cotton 144TC|Cotton 144TC"/>
    <s v="SHEET/SHEET SET"/>
    <s v="CS20-1742"/>
    <s v="Grey"/>
    <s v="Queen Extr"/>
    <s v="ART"/>
    <n v="122"/>
    <n v="3151.26"/>
    <n v="1.4437134004137503E-5"/>
    <n v="0.99522726439878406"/>
    <n v="5715"/>
    <s v="Top 95-100"/>
    <s v="B-"/>
    <x v="3"/>
  </r>
  <r>
    <s v="BATH"/>
    <x v="31"/>
    <s v="Seville|Seville|Seville"/>
    <s v="BATH ACCESSORIES"/>
    <s v="CC71-0035"/>
    <s v="Silver"/>
    <s v="One Size"/>
    <s v="B"/>
    <n v="342"/>
    <n v="3144.94"/>
    <n v="1.4408179653526588E-5"/>
    <n v="0.99524167257843754"/>
    <n v="5716"/>
    <s v="Top 95-100"/>
    <s v="B-"/>
    <x v="3"/>
  </r>
  <r>
    <s v="SHET"/>
    <x v="33"/>
    <s v="400TC Liquid Cotton"/>
    <s v="PILLOWCASE"/>
    <s v="BRP21-0076C"/>
    <s v="Blue"/>
    <s v="Standard"/>
    <s v="EXB"/>
    <n v="388"/>
    <n v="3142.8"/>
    <n v="1.4398375490503272E-5"/>
    <n v="0.9952560709539281"/>
    <n v="5717"/>
    <s v="Top 95-100"/>
    <s v="B-"/>
    <x v="3"/>
  </r>
  <r>
    <s v="ADUL"/>
    <x v="3"/>
    <s v="Porter|Evans|Walker"/>
    <s v="DUVET&amp;DUVET SET"/>
    <s v="AM12-0441"/>
    <s v="Sage"/>
    <s v="Cal King"/>
    <s v="A++"/>
    <n v="126"/>
    <n v="3140.02"/>
    <n v="1.4385639241342141E-5"/>
    <n v="0.99527045659316948"/>
    <n v="5718"/>
    <s v="Top 95-100"/>
    <s v="B-"/>
    <x v="3"/>
  </r>
  <r>
    <s v="YOUT"/>
    <x v="25"/>
    <s v="Brooklyn|Maize|Kay"/>
    <s v="DUVET&amp;DUVET SET"/>
    <s v="UH12-2158"/>
    <s v="Blue"/>
    <s v="King/Cal K"/>
    <s v="B"/>
    <n v="41"/>
    <n v="3134.94"/>
    <n v="1.4362365807623243E-5"/>
    <n v="0.99528481895897714"/>
    <n v="5719"/>
    <s v="Top 95-100"/>
    <s v="B-"/>
    <x v="3"/>
  </r>
  <r>
    <s v="HHL"/>
    <x v="17"/>
    <s v="Morgan|Morgan|Morgan"/>
    <s v="DUVET&amp;DUVET SET"/>
    <s v="HH12-1869"/>
    <s v="White/Blue"/>
    <s v="King/Cal K"/>
    <s v="TBD"/>
    <n v="33"/>
    <n v="3134.76"/>
    <n v="1.4361541158396984E-5"/>
    <n v="0.99529918050013555"/>
    <n v="5720"/>
    <s v="Top 95-100"/>
    <s v="B-"/>
    <x v="3"/>
  </r>
  <r>
    <s v="YOUT"/>
    <x v="13"/>
    <s v="Larissa|Sophie|Zara"/>
    <s v="DUVET&amp;DUVET SET"/>
    <s v="ID12-2421"/>
    <s v="Off-White"/>
    <s v="Twin/Twin "/>
    <s v="B"/>
    <n v="116"/>
    <n v="3131.92"/>
    <n v="1.4348530026160433E-5"/>
    <n v="0.99531352903016168"/>
    <n v="5721"/>
    <s v="Top 95-100"/>
    <s v="B-"/>
    <x v="3"/>
  </r>
  <r>
    <s v="YOUT"/>
    <x v="13"/>
    <s v="Christa|Kaia|Lena"/>
    <s v="DUVET&amp;DUVET SET"/>
    <s v="ID12-2328"/>
    <s v="Blue"/>
    <s v="Twin/Twin "/>
    <s v="B"/>
    <n v="191"/>
    <n v="3130.83"/>
    <n v="1.4343536316956969E-5"/>
    <n v="0.99532787256647859"/>
    <n v="5722"/>
    <s v="Top 95-100"/>
    <s v="B-"/>
    <x v="3"/>
  </r>
  <r>
    <s v="ADUL"/>
    <x v="3"/>
    <s v="Porter|Evans|Walker"/>
    <s v="DUVET&amp;DUVET SET"/>
    <s v="AM12-0413"/>
    <s v="Purple"/>
    <s v="Twin/Twin "/>
    <s v="A"/>
    <n v="180"/>
    <n v="3129.92"/>
    <n v="1.4339367256979764E-5"/>
    <n v="0.99534221193373562"/>
    <n v="5723"/>
    <s v="Top 95-100"/>
    <s v="B-"/>
    <x v="3"/>
  </r>
  <r>
    <s v="BATH"/>
    <x v="2"/>
    <s v="Splendor|Splendor|Splendor"/>
    <s v="BATH RUG"/>
    <s v="MPS72-583"/>
    <s v="Navy"/>
    <s v="24x72&quot;"/>
    <s v="TBD"/>
    <n v="90"/>
    <n v="3119.71"/>
    <n v="1.4292591320312449E-5"/>
    <n v="0.99535650452505597"/>
    <n v="5724"/>
    <s v="Top 95-100"/>
    <s v="B-"/>
    <x v="3"/>
  </r>
  <r>
    <s v="SHET"/>
    <x v="13"/>
    <s v="Microfiber|Microfiber|Microfiber"/>
    <s v="SHEET/SHEET SET"/>
    <s v="ID20-2213"/>
    <s v="Lavender"/>
    <s v="Twin"/>
    <s v="B"/>
    <n v="260"/>
    <n v="3109.72"/>
    <n v="1.4246823288255006E-5"/>
    <n v="0.99537075134834418"/>
    <n v="5725"/>
    <s v="Top 95-100"/>
    <s v="B-"/>
    <x v="3"/>
  </r>
  <r>
    <s v="WIN"/>
    <x v="7"/>
    <s v="Irina|Iris|Clarissa"/>
    <s v="WINDOW PANEL"/>
    <s v="MP40-2332"/>
    <s v="White"/>
    <s v="50x95&quot;"/>
    <s v="B"/>
    <n v="162"/>
    <n v="3096.47"/>
    <n v="1.4186119942433074E-5"/>
    <n v="0.9953849374682866"/>
    <n v="5726"/>
    <s v="Top 95-100"/>
    <s v="B-"/>
    <x v="3"/>
  </r>
  <r>
    <s v="ADUL"/>
    <x v="10"/>
    <s v="Gloria|Gloria|Gloria"/>
    <s v="QUILT"/>
    <s v="CS14-1790"/>
    <s v="Gray/Yellow"/>
    <s v="Twin/Twin "/>
    <s v="ART"/>
    <n v="177"/>
    <n v="3078.03"/>
    <n v="1.4101639210587308E-5"/>
    <n v="0.99539903910749716"/>
    <n v="5727"/>
    <s v="Top 95-100"/>
    <s v="B-"/>
    <x v="3"/>
  </r>
  <r>
    <s v="ADUL"/>
    <x v="7"/>
    <s v="Evelyn|Liliana|Josie"/>
    <s v="COMFORTER (SET)"/>
    <s v="MP10-8397"/>
    <s v="Grey"/>
    <s v="Full/Queen"/>
    <s v="TBD"/>
    <n v="59"/>
    <n v="3073.84"/>
    <n v="1.4082443209153805E-5"/>
    <n v="0.99541312155070627"/>
    <n v="5728"/>
    <s v="Top 95-100"/>
    <s v="B-"/>
    <x v="3"/>
  </r>
  <r>
    <s v="TOWL"/>
    <x v="3"/>
    <s v="400GSM Essential Bundle|400GSM Essential Bundle|400GSM Essential Bundle"/>
    <s v="BATH TOWEL"/>
    <s v="AM73-0289"/>
    <s v="Seafoam"/>
    <s v="4-Piece"/>
    <s v="NEW"/>
    <n v="125"/>
    <n v="3063.89"/>
    <n v="1.4036858432479976E-5"/>
    <n v="0.99542715840913876"/>
    <n v="5729"/>
    <s v="Top 95-100"/>
    <s v="B-"/>
    <x v="3"/>
  </r>
  <r>
    <s v="SHET"/>
    <x v="8"/>
    <s v="Smart Cool Microfiber|Smart Cool Microfiber|Smart Cool Microfiber"/>
    <s v="SHEET/SHEET SET"/>
    <s v="SHET20-1185"/>
    <s v="Light Grey"/>
    <s v="Full"/>
    <s v="B"/>
    <n v="177"/>
    <n v="3059.03"/>
    <n v="1.4014592903370951E-5"/>
    <n v="0.99544117300204216"/>
    <n v="5730"/>
    <s v="Top 95-100"/>
    <s v="B-"/>
    <x v="3"/>
  </r>
  <r>
    <s v="BLK"/>
    <x v="5"/>
    <s v="Dream Soft Heated|Dream Soft Heated|Dream Soft Heated"/>
    <s v="ELECT BLANKET"/>
    <s v="ST54-3572"/>
    <s v="Rust"/>
    <s v="Full"/>
    <s v="TBD"/>
    <n v="57"/>
    <n v="3043.93"/>
    <n v="1.3945413996056899E-5"/>
    <n v="0.99545511841603818"/>
    <n v="5731"/>
    <s v="Top 95-100"/>
    <s v="B-"/>
    <x v="3"/>
  </r>
  <r>
    <s v="YOUT"/>
    <x v="13"/>
    <s v="Mira|Gemma|Arabella"/>
    <s v="COMFORTER (SET)"/>
    <s v="ID10-2379"/>
    <s v="Charcoal"/>
    <s v="Twin/Twin "/>
    <s v="TBD"/>
    <n v="80"/>
    <n v="3029.83"/>
    <n v="1.3880816473333183E-5"/>
    <n v="0.99546899923251153"/>
    <n v="5732"/>
    <s v="Top 95-100"/>
    <s v="B-"/>
    <x v="3"/>
  </r>
  <r>
    <s v="ADUL"/>
    <x v="3"/>
    <s v="Miro|Ayko|Marty"/>
    <s v="COMFORTER (SET)"/>
    <s v="AM10-0179"/>
    <s v="Grey"/>
    <s v="Twin/Twin "/>
    <s v="TBD"/>
    <n v="163"/>
    <n v="3024.91"/>
    <n v="1.3858276061148737E-5"/>
    <n v="0.99548285750857268"/>
    <n v="5733"/>
    <s v="Top 95-100"/>
    <s v="B-"/>
    <x v="3"/>
  </r>
  <r>
    <s v="ADUL"/>
    <x v="7"/>
    <s v="Rhodes|Nico|Toby"/>
    <s v="DUVET&amp;DUVET SET"/>
    <s v="MP12-8374"/>
    <s v="Grey/Multi"/>
    <s v="King/Cal K"/>
    <s v="B"/>
    <n v="84"/>
    <n v="3024.05"/>
    <n v="1.3854336070401051E-5"/>
    <n v="0.99549671184464306"/>
    <n v="5734"/>
    <s v="Top 95-100"/>
    <s v="B-"/>
    <x v="3"/>
  </r>
  <r>
    <s v="WIN"/>
    <x v="7"/>
    <s v="Englewood|Oslow|Lincoln"/>
    <s v="WINDOW PANEL"/>
    <s v="MP40-6750"/>
    <s v="Natural"/>
    <s v="50x63&quot;"/>
    <s v="B"/>
    <n v="184"/>
    <n v="3022.32"/>
    <n v="1.3846410275059773E-5"/>
    <n v="0.99551055825491808"/>
    <n v="5735"/>
    <s v="Top 95-100"/>
    <s v="B-"/>
    <x v="3"/>
  </r>
  <r>
    <s v="WIN"/>
    <x v="7"/>
    <s v="Emilia|Natalie|Lillian"/>
    <s v="WINDOW PANEL"/>
    <s v="MP40-8336"/>
    <s v="Black"/>
    <s v="50x95&quot; Bla"/>
    <s v="B"/>
    <n v="140"/>
    <n v="3016.78"/>
    <n v="1.3821029404429319E-5"/>
    <n v="0.99552437928432247"/>
    <n v="5736"/>
    <s v="Top 95-100"/>
    <s v="B-"/>
    <x v="3"/>
  </r>
  <r>
    <s v="ADUL"/>
    <x v="3"/>
    <s v="Porter|Evans|Walker"/>
    <s v="DUVET&amp;DUVET SET"/>
    <s v="AM12-0407"/>
    <s v="Khaki"/>
    <s v="Twin/Twin "/>
    <s v="A++"/>
    <n v="176"/>
    <n v="3012.73"/>
    <n v="1.3802474796838464E-5"/>
    <n v="0.99553818175911934"/>
    <n v="5737"/>
    <s v="Top 95-100"/>
    <s v="B-"/>
    <x v="3"/>
  </r>
  <r>
    <s v="ADUL"/>
    <x v="10"/>
    <s v="Kate|Kate|Kate"/>
    <s v="SHOWER CURTAIN"/>
    <s v="CS70-1541"/>
    <s v="Grey/Purple"/>
    <s v="72x72&quot;"/>
    <s v="ARB-"/>
    <n v="234"/>
    <n v="3009.24"/>
    <n v="1.3786485764618195E-5"/>
    <n v="0.99555196824488401"/>
    <n v="5738"/>
    <s v="Top 95-100"/>
    <s v="B-"/>
    <x v="3"/>
  </r>
  <r>
    <s v="SHET"/>
    <x v="7"/>
    <s v="Peached Percale|Peached Percale|Peached Percale"/>
    <s v="SHEET/SHEET SET"/>
    <s v="MP20-5411"/>
    <s v="Aqua"/>
    <s v="Twin"/>
    <s v="B"/>
    <n v="127"/>
    <n v="3007.09"/>
    <n v="1.3776635787748978E-5"/>
    <n v="0.99556574488067173"/>
    <n v="5739"/>
    <s v="Top 95-100"/>
    <s v="B-"/>
    <x v="3"/>
  </r>
  <r>
    <s v="BASI"/>
    <x v="8"/>
    <s v="Benton|Canton|Canton"/>
    <s v="COMFORTER (SET)"/>
    <s v="BASI10-0256"/>
    <s v="White"/>
    <s v="Twin"/>
    <s v="B"/>
    <n v="113"/>
    <n v="2999.04"/>
    <n v="1.3739755641796783E-5"/>
    <n v="0.99557948463631352"/>
    <n v="5740"/>
    <s v="Top 95-100"/>
    <s v="B-"/>
    <x v="3"/>
  </r>
  <r>
    <s v="ADUL"/>
    <x v="34"/>
    <s v="Cara"/>
    <s v="COMFORTER (SET)"/>
    <s v="RH10-0008"/>
    <s v="Green"/>
    <s v="Full"/>
    <s v="TBD"/>
    <n v="198"/>
    <n v="2995.74"/>
    <n v="1.372463707264868E-5"/>
    <n v="0.99559320927338613"/>
    <n v="5741"/>
    <s v="Top 95-100"/>
    <s v="B-"/>
    <x v="3"/>
  </r>
  <r>
    <s v="SHET"/>
    <x v="13"/>
    <s v="Cotton Blend Jersey Knit|Cotton Blend Jersey Knit|Cotton Blend Jersey Knit"/>
    <s v="SHEET/SHEET SET"/>
    <s v="ID20-2457"/>
    <s v="Cream"/>
    <s v="Twin XL"/>
    <s v="B"/>
    <n v="131"/>
    <n v="2972.19"/>
    <n v="1.3616745465546304E-5"/>
    <n v="0.99560682601885164"/>
    <n v="5742"/>
    <s v="Top 95-100"/>
    <s v="B-"/>
    <x v="3"/>
  </r>
  <r>
    <s v="YOUT"/>
    <x v="13"/>
    <s v="Cassiopeia|Karissa|Lisa"/>
    <s v="DUVET&amp;DUVET SET"/>
    <s v="ID12-2258"/>
    <s v="Lavender"/>
    <s v="Twin/Twin "/>
    <s v="B"/>
    <n v="112"/>
    <n v="2964.26"/>
    <n v="1.3580415085744951E-5"/>
    <n v="0.99562040643393734"/>
    <n v="5743"/>
    <s v="Top 95-100"/>
    <s v="B-"/>
    <x v="3"/>
  </r>
  <r>
    <s v="SHET"/>
    <x v="7"/>
    <s v="3M Microcell|3M Microcell|3M Microcell"/>
    <s v="SHEET/SHEET SET"/>
    <s v="MP20-1185"/>
    <s v="Blue"/>
    <s v="Twin"/>
    <s v="B"/>
    <n v="211"/>
    <n v="2964.07"/>
    <n v="1.3579544622672788E-5"/>
    <n v="0.99563398597856001"/>
    <n v="5744"/>
    <s v="Top 95-100"/>
    <s v="B-"/>
    <x v="3"/>
  </r>
  <r>
    <s v="SHET"/>
    <x v="13"/>
    <s v="Metallic Dot|Metallic Dot|Metallic Dot"/>
    <s v="SHEET/SHEET SET"/>
    <s v="ID20-1474"/>
    <s v="Blush/Gold"/>
    <s v="Twin XL"/>
    <s v="B"/>
    <n v="169"/>
    <n v="2963.08"/>
    <n v="1.3575009051928355E-5"/>
    <n v="0.99564756098761198"/>
    <n v="5745"/>
    <s v="Top 95-100"/>
    <s v="B-"/>
    <x v="3"/>
  </r>
  <r>
    <s v="ADUL"/>
    <x v="28"/>
    <s v="Hanae|Hanae|Hanae"/>
    <s v="NORMAL PILLOW"/>
    <s v="NS30-3254"/>
    <s v="Grey"/>
    <s v="12x20&quot;"/>
    <s v="A"/>
    <n v="153"/>
    <n v="2960.39"/>
    <n v="1.3562685127380356E-5"/>
    <n v="0.9956611236727394"/>
    <n v="5746"/>
    <s v="Top 95-100"/>
    <s v="B-"/>
    <x v="3"/>
  </r>
  <r>
    <s v="WIN"/>
    <x v="7"/>
    <s v="Saratoga|Westmont|Sereno"/>
    <s v="WINDOW PANEL"/>
    <s v="MP40-1280"/>
    <s v="Grey/White"/>
    <s v="50x63&quot;"/>
    <s v="B"/>
    <n v="222"/>
    <n v="2960.39"/>
    <n v="1.3562685127380356E-5"/>
    <n v="0.99567468635786682"/>
    <n v="5747"/>
    <s v="Top 95-100"/>
    <s v="B-"/>
    <x v="3"/>
  </r>
  <r>
    <s v="SHET"/>
    <x v="7"/>
    <s v="Peached Percale|Peached Percale|Peached Percale"/>
    <s v="SHEET/SHEET SET"/>
    <s v="MP20-5382"/>
    <s v="Teal"/>
    <s v="Twin"/>
    <s v="B"/>
    <n v="124"/>
    <n v="2958.9"/>
    <n v="1.3555858864340758E-5"/>
    <n v="0.99568824221673113"/>
    <n v="5748"/>
    <s v="Top 95-100"/>
    <s v="B-"/>
    <x v="3"/>
  </r>
  <r>
    <s v="SHET"/>
    <x v="7"/>
    <s v="3M Microcell|3M Microcell|3M Microcell"/>
    <s v="SHEET/SHEET SET"/>
    <s v="MP20-4393"/>
    <s v="Blush"/>
    <s v="Cal King"/>
    <s v="B"/>
    <n v="124"/>
    <n v="2955.67"/>
    <n v="1.3541060992113977E-5"/>
    <n v="0.9957017832777233"/>
    <n v="5749"/>
    <s v="Top 95-100"/>
    <s v="B-"/>
    <x v="3"/>
  </r>
  <r>
    <s v="HHL"/>
    <x v="17"/>
    <s v="Coastline|Coastline|Coastline"/>
    <s v="NORMAL PILLOW"/>
    <s v="HH30-401A"/>
    <s v="Ivory"/>
    <s v="16x16&quot;"/>
    <s v="B+"/>
    <n v="122"/>
    <n v="2952.85"/>
    <n v="1.3528141487569233E-5"/>
    <n v="0.99571531141921088"/>
    <n v="5750"/>
    <s v="Top 95-100"/>
    <s v="B-"/>
    <x v="3"/>
  </r>
  <r>
    <s v="WIN"/>
    <x v="7"/>
    <s v="Emilia|Natalie|Lillian"/>
    <s v="WINDOW PANEL"/>
    <s v="MP40-6323"/>
    <s v="Blush"/>
    <s v="50x108&quot;"/>
    <s v="B"/>
    <n v="131"/>
    <n v="2951.73"/>
    <n v="1.3523010336828059E-5"/>
    <n v="0.99572883442954774"/>
    <n v="5751"/>
    <s v="Top 95-100"/>
    <s v="B-"/>
    <x v="3"/>
  </r>
  <r>
    <s v="SHET"/>
    <x v="15"/>
    <s v="Micro Fleece|Micro Fleece|Micro Fleece"/>
    <s v="SHEET/SHEET SET"/>
    <s v="TN20-0461"/>
    <s v="Black"/>
    <s v="Twin XL"/>
    <s v="B"/>
    <n v="115"/>
    <n v="2935.58"/>
    <n v="1.3449020975694156E-5"/>
    <n v="0.9957422834505234"/>
    <n v="5752"/>
    <s v="Top 95-100"/>
    <s v="B-"/>
    <x v="3"/>
  </r>
  <r>
    <s v="WIN"/>
    <x v="7"/>
    <s v="Quincy|Quincy|Quincy"/>
    <s v="WINDOW PANEL"/>
    <s v="MP40-8662"/>
    <s v="Linen"/>
    <s v="31x64&quot;"/>
    <s v="TBD"/>
    <n v="97"/>
    <n v="2933.28"/>
    <n v="1.3438483791136388E-5"/>
    <n v="0.9957557219343145"/>
    <n v="5753"/>
    <s v="Top 95-100"/>
    <s v="B-"/>
    <x v="3"/>
  </r>
  <r>
    <s v="ADUL"/>
    <x v="3"/>
    <s v="Porter|Evans|Walker"/>
    <s v="DUVET&amp;DUVET SET"/>
    <s v="AM12-0404"/>
    <s v="Silver"/>
    <s v="Twin/Twin "/>
    <s v="B+"/>
    <n v="170"/>
    <n v="2927.49"/>
    <n v="1.3411957574358349E-5"/>
    <n v="0.99576913389188881"/>
    <n v="5754"/>
    <s v="Top 95-100"/>
    <s v="B-"/>
    <x v="3"/>
  </r>
  <r>
    <s v="SHET"/>
    <x v="9"/>
    <s v="Oversized Cotton Flannel|Oversized Cotton Flannel|Oversized Cotton Flannel"/>
    <s v="SHEET/SHEET SET"/>
    <s v="BR20-4171"/>
    <s v="Beige/White Stripes"/>
    <s v="Full"/>
    <s v="B"/>
    <n v="112"/>
    <n v="2925.5"/>
    <n v="1.3402840619023585E-5"/>
    <n v="0.99578253673250783"/>
    <n v="5755"/>
    <s v="Top 95-100"/>
    <s v="B-"/>
    <x v="3"/>
  </r>
  <r>
    <s v="SHET"/>
    <x v="10"/>
    <s v="Cotton 144TC|Cotton 144TC|Cotton 144TC"/>
    <s v="SHEET/SHEET SET"/>
    <s v="CS20-1641"/>
    <s v="Grey"/>
    <s v="Cal King"/>
    <s v="ARB"/>
    <n v="118"/>
    <n v="2922.78"/>
    <n v="1.3390379252937876E-5"/>
    <n v="0.99579592711176079"/>
    <n v="5756"/>
    <s v="Top 95-100"/>
    <s v="B-"/>
    <x v="3"/>
  </r>
  <r>
    <s v="BATH"/>
    <x v="7"/>
    <s v="Ariana Ombre Waffle|Ariana Ombre Waffle|Ariana Ombre Waffle"/>
    <s v="SHOWER CURTAIN"/>
    <s v="MP70-8589"/>
    <s v="Taupe"/>
    <s v="72x84&quot;"/>
    <s v="TBD"/>
    <n v="178"/>
    <n v="2921.28"/>
    <n v="1.3383507176052373E-5"/>
    <n v="0.99580931061893685"/>
    <n v="5757"/>
    <s v="Top 95-100"/>
    <s v="B-"/>
    <x v="3"/>
  </r>
  <r>
    <s v="TOWL"/>
    <x v="2"/>
    <s v="800GSM|800GSM|800GSM"/>
    <s v="BATH TOWEL"/>
    <s v="MPS73-550"/>
    <s v="Bright Red"/>
    <s v="8-Piece"/>
    <s v="NEW"/>
    <n v="84"/>
    <n v="2919.83"/>
    <n v="1.3376864168396388E-5"/>
    <n v="0.99582268748310521"/>
    <n v="5758"/>
    <s v="Top 95-100"/>
    <s v="B-"/>
    <x v="3"/>
  </r>
  <r>
    <s v="BLK"/>
    <x v="5"/>
    <s v="Ribbed Plush|Ribbed Plush|Ribbed Plush"/>
    <s v="ELECT BLANKET"/>
    <s v="ST54-0302"/>
    <s v="Mineral Grey"/>
    <s v="Twin"/>
    <s v="ARB"/>
    <n v="58"/>
    <n v="2918.56"/>
    <n v="1.3371045809966663E-5"/>
    <n v="0.99583605852891521"/>
    <n v="5759"/>
    <s v="Top 95-100"/>
    <s v="B-"/>
    <x v="3"/>
  </r>
  <r>
    <s v="ADUL"/>
    <x v="7"/>
    <s v="Royce|Hayden|Quinn"/>
    <s v="COMFORTER (SET)"/>
    <s v="MP10-8711"/>
    <s v="Grey"/>
    <s v="Cal King"/>
    <s v="N/A"/>
    <n v="38"/>
    <n v="2914.22"/>
    <n v="1.3351162600844611E-5"/>
    <n v="0.99584940969151603"/>
    <n v="5760"/>
    <s v="Top 95-100"/>
    <s v="B-"/>
    <x v="3"/>
  </r>
  <r>
    <s v="TOWL"/>
    <x v="3"/>
    <s v="Premium Turkish Cotton|Premium Turkish Cotton|Premium Turkish Cotton"/>
    <s v="BATH TOWEL"/>
    <s v="AM73-0225"/>
    <s v="White"/>
    <s v="4-Piece"/>
    <s v="NEW"/>
    <n v="109"/>
    <n v="2913.34"/>
    <n v="1.3347130982405118E-5"/>
    <n v="0.99586275682249847"/>
    <n v="5761"/>
    <s v="Top 95-100"/>
    <s v="B-"/>
    <x v="3"/>
  </r>
  <r>
    <s v="SHET"/>
    <x v="10"/>
    <s v="Cotton Flannel 135GSM|Cotton Flannel 135GSM|Cotton Flannel 135GSM"/>
    <s v="SHEET/SHEET SET"/>
    <s v="CS20-0373"/>
    <s v="Snowflakes Grey"/>
    <s v="Cal King"/>
    <s v="ARB"/>
    <n v="100"/>
    <n v="2910"/>
    <n v="1.33318291578734E-5"/>
    <n v="0.99587608865165633"/>
    <n v="5762"/>
    <s v="Top 95-100"/>
    <s v="B-"/>
    <x v="3"/>
  </r>
  <r>
    <s v="BATH"/>
    <x v="2"/>
    <s v="Splendor|Splendor|Splendor"/>
    <s v="BATH RUG"/>
    <s v="MPS72-592"/>
    <s v="Black"/>
    <s v="24x36&quot;"/>
    <s v="TBD"/>
    <n v="137"/>
    <n v="2902.38"/>
    <n v="1.3296919007295051E-5"/>
    <n v="0.99588938557066364"/>
    <n v="5763"/>
    <s v="Top 95-100"/>
    <s v="B-"/>
    <x v="3"/>
  </r>
  <r>
    <s v="SHET"/>
    <x v="31"/>
    <s v="Luxury Egyptian|Luxury Egyptian|Luxury Egyptian"/>
    <s v="SHEET/SHEET SET"/>
    <s v="CCS20-004"/>
    <s v="White"/>
    <s v="Standard"/>
    <s v="B"/>
    <n v="141"/>
    <n v="2900.77"/>
    <n v="1.3289542978104613E-5"/>
    <n v="0.99590267511364172"/>
    <n v="5764"/>
    <s v="Top 95-100"/>
    <s v="B-"/>
    <x v="3"/>
  </r>
  <r>
    <s v="ADUL"/>
    <x v="12"/>
    <s v="Woodshed AZ|Woodshed AZ|Woodshed AZ"/>
    <s v="COVERLET&amp;BEDSPR"/>
    <s v="WR14-3866"/>
    <s v="Red"/>
    <s v="King/Cal K"/>
    <s v="ARB-"/>
    <n v="50"/>
    <n v="2899.5"/>
    <n v="1.3283724619674888E-5"/>
    <n v="0.99591595883826145"/>
    <n v="5765"/>
    <s v="Top 95-100"/>
    <s v="B-"/>
    <x v="3"/>
  </r>
  <r>
    <s v="SHET"/>
    <x v="10"/>
    <s v="Cotton 144TC|Cotton 144TC|Cotton 144TC"/>
    <s v="SHEET/SHEET SET"/>
    <s v="CS20-1586"/>
    <s v="Diamond Tan"/>
    <s v="Twin XL"/>
    <s v="ARB-"/>
    <n v="183"/>
    <n v="2896.89"/>
    <n v="1.3271767205894115E-5"/>
    <n v="0.99592923060546734"/>
    <n v="5766"/>
    <s v="Top 95-100"/>
    <s v="B-"/>
    <x v="3"/>
  </r>
  <r>
    <s v="ADUL"/>
    <x v="19"/>
    <s v="Biron|Biron|Biron"/>
    <s v="NORMAL PILLOW"/>
    <s v="CCL30-0030"/>
    <s v="Silver"/>
    <s v="18x18&quot;"/>
    <s v="B-"/>
    <n v="89"/>
    <n v="2889.46"/>
    <n v="1.3237727518387929E-5"/>
    <n v="0.99594246833298572"/>
    <n v="5767"/>
    <s v="Top 95-100"/>
    <s v="B-"/>
    <x v="3"/>
  </r>
  <r>
    <s v="ADUL"/>
    <x v="3"/>
    <s v="Porter|Evans|Walker"/>
    <s v="DUVET&amp;DUVET SET"/>
    <s v="AM12-0410"/>
    <s v="Clay"/>
    <s v="Twin/Twin "/>
    <s v="A++"/>
    <n v="168"/>
    <n v="2884.78"/>
    <n v="1.3216286638505165E-5"/>
    <n v="0.99595568461962425"/>
    <n v="5768"/>
    <s v="Top 95-100"/>
    <s v="B-"/>
    <x v="3"/>
  </r>
  <r>
    <s v="BASI"/>
    <x v="8"/>
    <s v="Holden|Holden|Holden"/>
    <s v="MATT PAD/TOPPER"/>
    <s v="BASI16-0597"/>
    <s v="White"/>
    <s v="Full"/>
    <s v="ARB"/>
    <n v="198"/>
    <n v="2869.02"/>
    <n v="1.3144084017361492E-5"/>
    <n v="0.99596882870364156"/>
    <n v="5769"/>
    <s v="Top 95-100"/>
    <s v="B-"/>
    <x v="3"/>
  </r>
  <r>
    <s v="ADUL"/>
    <x v="3"/>
    <s v="Porter|Evans|Walker"/>
    <s v="DUVET&amp;DUVET SET"/>
    <s v="AM12-0428"/>
    <s v="Silver"/>
    <s v="Full"/>
    <s v="B+"/>
    <n v="135"/>
    <n v="2855.86"/>
    <n v="1.3083792996152691E-5"/>
    <n v="0.9959819124966377"/>
    <n v="5770"/>
    <s v="Top 95-100"/>
    <s v="B-"/>
    <x v="3"/>
  </r>
  <r>
    <s v="BATH"/>
    <x v="7"/>
    <s v="Spa Waffle|Spa Waffle|Spa Waffle"/>
    <s v="SHOWER CURTAIN"/>
    <s v="MP70-4986"/>
    <s v="Blue"/>
    <s v="108x72&quot;"/>
    <s v="A+"/>
    <n v="157"/>
    <n v="2855.79"/>
    <n v="1.3083472299231366E-5"/>
    <n v="0.99599499596893692"/>
    <n v="5771"/>
    <s v="Top 95-100"/>
    <s v="B-"/>
    <x v="3"/>
  </r>
  <r>
    <s v="BATH"/>
    <x v="0"/>
    <s v="Adrien Woven Stripe|Adrien Woven Stripe|Adrien Woven Stripe"/>
    <s v="SHOWER CURTAIN"/>
    <s v="MT70-0328"/>
    <s v="Denim"/>
    <s v="72x72&quot;"/>
    <s v="B-"/>
    <n v="129"/>
    <n v="2852.15"/>
    <n v="1.3066796059322549E-5"/>
    <n v="0.9960080627649962"/>
    <n v="5772"/>
    <s v="Top 95-100"/>
    <s v="B-"/>
    <x v="3"/>
  </r>
  <r>
    <s v="ADUL"/>
    <x v="3"/>
    <s v="Bailey|Darby|Niro/Malani"/>
    <s v="COMFORTER (SET)"/>
    <s v="AM10-0533"/>
    <s v="Pink"/>
    <s v="Full/Queen"/>
    <s v="TBD"/>
    <n v="80"/>
    <n v="2835.03"/>
    <n v="1.2988362755136024E-5"/>
    <n v="0.9960210511277513"/>
    <n v="5773"/>
    <s v="Top 95-100"/>
    <s v="B-"/>
    <x v="3"/>
  </r>
  <r>
    <s v="YOUT"/>
    <x v="25"/>
    <s v="Brooklyn|Maize|Kay"/>
    <s v="DUVET&amp;DUVET SET"/>
    <s v="UH12-2162"/>
    <s v="Grey"/>
    <s v="Twin/Twin "/>
    <s v="B"/>
    <n v="59"/>
    <n v="2834.53"/>
    <n v="1.2986072062840857E-5"/>
    <n v="0.99603403719981409"/>
    <n v="5774"/>
    <s v="Top 95-100"/>
    <s v="B-"/>
    <x v="3"/>
  </r>
  <r>
    <s v="SHET"/>
    <x v="10"/>
    <s v="Microfiber 75GSM|Microfiber 75GSM|Microfiber 75GSM"/>
    <s v="SHEET/SHEET SET"/>
    <s v="CS20-0130"/>
    <s v="Teal"/>
    <s v="Queen"/>
    <s v="ARB"/>
    <n v="187"/>
    <n v="2834.16"/>
    <n v="1.2984376950542432E-5"/>
    <n v="0.99604702157676461"/>
    <n v="5775"/>
    <s v="Top 95-100"/>
    <s v="B-"/>
    <x v="3"/>
  </r>
  <r>
    <s v="WIN"/>
    <x v="7"/>
    <s v="Emilia|Natalie|Lillian"/>
    <s v="VALANCE"/>
    <s v="MP41-4455"/>
    <s v="Dusty Aqua"/>
    <s v="50x26&quot;"/>
    <s v="B"/>
    <n v="211"/>
    <n v="2832.73"/>
    <n v="1.2977825570578254E-5"/>
    <n v="0.99605999940233514"/>
    <n v="5776"/>
    <s v="Top 95-100"/>
    <s v="B-"/>
    <x v="3"/>
  </r>
  <r>
    <s v="BLK"/>
    <x v="7"/>
    <s v="Wynne|Dawson|Dawson"/>
    <s v="COMFORTER (SET)"/>
    <s v="MP10-8431"/>
    <s v="Grey"/>
    <s v="King"/>
    <s v="B"/>
    <n v="65"/>
    <n v="2822.13"/>
    <n v="1.2929262893920708E-5"/>
    <n v="0.99607292866522901"/>
    <n v="5777"/>
    <s v="Top 95-100"/>
    <s v="B-"/>
    <x v="3"/>
  </r>
  <r>
    <s v="YOUT"/>
    <x v="10"/>
    <s v="Kylar|Kylar|Kylar"/>
    <s v="COMFORTER (SET)"/>
    <s v="CS10-1463"/>
    <s v="Blush"/>
    <s v="Full/Queen"/>
    <s v="ARB-"/>
    <n v="139"/>
    <n v="2820.31"/>
    <n v="1.2920924773966299E-5"/>
    <n v="0.99608584959000301"/>
    <n v="5778"/>
    <s v="Top 95-100"/>
    <s v="B-"/>
    <x v="3"/>
  </r>
  <r>
    <s v="YOUT"/>
    <x v="24"/>
    <s v="Cora|Elsie|Sophie"/>
    <s v="DUVET&amp;DUVET SET"/>
    <s v="MZK12-269"/>
    <s v="Pink Multi"/>
    <s v="Twin"/>
    <s v="TBD"/>
    <n v="131"/>
    <n v="2820.06"/>
    <n v="1.2919779427818715E-5"/>
    <n v="0.99609876936943087"/>
    <n v="5779"/>
    <s v="Top 95-100"/>
    <s v="B-"/>
    <x v="3"/>
  </r>
  <r>
    <s v="BASI"/>
    <x v="13"/>
    <s v="Dream Puff|Dream Puff|Dream Puff"/>
    <s v="COMFORTER (SET)"/>
    <s v="ID10-2304"/>
    <s v="Sage"/>
    <s v="Twin"/>
    <s v="TBD"/>
    <n v="76"/>
    <n v="2817.09"/>
    <n v="1.2906172715585423E-5"/>
    <n v="0.99611167554214641"/>
    <n v="5780"/>
    <s v="Top 95-100"/>
    <s v="B-"/>
    <x v="3"/>
  </r>
  <r>
    <s v="YOUT"/>
    <x v="13"/>
    <s v="Robbie|Roger|Rick"/>
    <s v="COMFORTER (SET)"/>
    <s v="ID10-2430"/>
    <s v="Teal/Black"/>
    <s v="Twin"/>
    <s v="B"/>
    <n v="78"/>
    <n v="2814.91"/>
    <n v="1.2896185297178492E-5"/>
    <n v="0.99612457172744362"/>
    <n v="5781"/>
    <s v="Top 95-100"/>
    <s v="B-"/>
    <x v="3"/>
  </r>
  <r>
    <s v="ADUL"/>
    <x v="10"/>
    <s v="Kienna|Kienna|Kienna"/>
    <s v="COVERLET&amp;BEDSPR"/>
    <s v="CS13-1615"/>
    <s v="Charcoal Grey"/>
    <s v="Full/Queen"/>
    <s v="ARB"/>
    <n v="75"/>
    <n v="2813.25"/>
    <n v="1.2888580198758537E-5"/>
    <n v="0.99613746030764239"/>
    <n v="5782"/>
    <s v="Top 95-100"/>
    <s v="B-"/>
    <x v="3"/>
  </r>
  <r>
    <s v="SHET"/>
    <x v="8"/>
    <s v="Smart Cool Microfiber|Smart Cool Microfiber|Smart Cool Microfiber"/>
    <s v="SHEET/SHEET SET"/>
    <s v="SHET20-960"/>
    <s v="Grey"/>
    <s v="Twin"/>
    <s v="B"/>
    <n v="184"/>
    <n v="2812.11"/>
    <n v="1.2883357420325557E-5"/>
    <n v="0.99615034366506272"/>
    <n v="5783"/>
    <s v="Top 95-100"/>
    <s v="B-"/>
    <x v="3"/>
  </r>
  <r>
    <s v="ADUL"/>
    <x v="19"/>
    <s v="Clermont|Clermont|Clermont"/>
    <s v="BED SKIRT&amp;SHAM"/>
    <s v="CCL11-0022"/>
    <s v="Navy"/>
    <s v="26x26&quot;"/>
    <s v="B"/>
    <n v="83"/>
    <n v="2809.33"/>
    <n v="1.2870621171164426E-5"/>
    <n v="0.99616321428623389"/>
    <n v="5784"/>
    <s v="Top 95-100"/>
    <s v="B-"/>
    <x v="3"/>
  </r>
  <r>
    <s v="SHET"/>
    <x v="13"/>
    <s v="Microfiber|Microfiber|Microfiber"/>
    <s v="SHEET/SHEET SET"/>
    <s v="ID20-132"/>
    <s v="Grey"/>
    <s v="Twin"/>
    <s v="B"/>
    <n v="241"/>
    <n v="2805.1"/>
    <n v="1.285124191434731E-5"/>
    <n v="0.99617606552814819"/>
    <n v="5785"/>
    <s v="Top 95-100"/>
    <s v="B-"/>
    <x v="3"/>
  </r>
  <r>
    <s v="SHET"/>
    <x v="13"/>
    <s v="Novelty|Novelty|Novelty"/>
    <s v="SHEET/SHEET SET"/>
    <s v="ID20-1428"/>
    <s v="Grey/Blue Road Trip"/>
    <s v="Full"/>
    <s v="B"/>
    <n v="175"/>
    <n v="2801.36"/>
    <n v="1.2834107535979461E-5"/>
    <n v="0.99618889963568413"/>
    <n v="5786"/>
    <s v="Top 95-100"/>
    <s v="B-"/>
    <x v="3"/>
  </r>
  <r>
    <s v="BASI"/>
    <x v="7"/>
    <s v="Stay Puffed|Stay Puffed|Stay Puffed"/>
    <s v="PILLOWCASE"/>
    <s v="MP21-8446"/>
    <s v="Tan"/>
    <s v="Standard"/>
    <s v="TBD"/>
    <n v="180"/>
    <n v="2780.44"/>
    <n v="1.2738264970349663E-5"/>
    <n v="0.99620163790065452"/>
    <n v="5787"/>
    <s v="Top 95-100"/>
    <s v="B-"/>
    <x v="3"/>
  </r>
  <r>
    <s v="SHET"/>
    <x v="7"/>
    <s v="3M Microcell|3M Microcell|3M Microcell"/>
    <s v="SHEET/SHEET SET"/>
    <s v="MP20-1179"/>
    <s v="White"/>
    <s v="Cal King"/>
    <s v="B"/>
    <n v="123"/>
    <n v="2776.11"/>
    <n v="1.2718427575073515E-5"/>
    <n v="0.99621435632822963"/>
    <n v="5788"/>
    <s v="Top 95-100"/>
    <s v="B-"/>
    <x v="3"/>
  </r>
  <r>
    <s v="SHET"/>
    <x v="10"/>
    <s v="Cotton 144TC|Cotton 144TC|Cotton 144TC"/>
    <s v="SHEET/SHEET SET"/>
    <s v="CS20-1725"/>
    <s v="Pink"/>
    <s v="Twin XL"/>
    <s v="ARB"/>
    <n v="166"/>
    <n v="2772.2"/>
    <n v="1.2700514361325305E-5"/>
    <n v="0.99622705684259094"/>
    <n v="5789"/>
    <s v="Top 95-100"/>
    <s v="B-"/>
    <x v="3"/>
  </r>
  <r>
    <s v="WIN"/>
    <x v="7"/>
    <s v="Quincy|Quincy|Quincy"/>
    <s v="WINDOW PANEL"/>
    <s v="MP40-8658"/>
    <s v="White"/>
    <s v="34x64&quot;"/>
    <s v="TBD"/>
    <n v="87"/>
    <n v="2771.82"/>
    <n v="1.269877343518098E-5"/>
    <n v="0.99623975561602607"/>
    <n v="5790"/>
    <s v="Top 95-100"/>
    <s v="B-"/>
    <x v="3"/>
  </r>
  <r>
    <s v="SHET"/>
    <x v="13"/>
    <s v="Microfiber|Microfiber|Microfiber"/>
    <s v="SHEET/SHEET SET"/>
    <s v="ID20-138"/>
    <s v="Pink"/>
    <s v="Twin XL"/>
    <s v="B"/>
    <n v="231"/>
    <n v="2766.58"/>
    <n v="1.2674766979927626E-5"/>
    <n v="0.99625243038300604"/>
    <n v="5791"/>
    <s v="Top 95-100"/>
    <s v="B-"/>
    <x v="3"/>
  </r>
  <r>
    <s v="YOUT"/>
    <x v="25"/>
    <s v="Brooklyn|Maize|Kay"/>
    <s v="DUVET&amp;DUVET SET"/>
    <s v="UH12-2264"/>
    <s v="Navy"/>
    <s v="Twin/Twin "/>
    <s v="B"/>
    <n v="57"/>
    <n v="2764.82"/>
    <n v="1.2666703743048638E-5"/>
    <n v="0.99626509708674904"/>
    <n v="5792"/>
    <s v="Top 95-100"/>
    <s v="B-"/>
    <x v="3"/>
  </r>
  <r>
    <s v="ADUL"/>
    <x v="34"/>
    <s v="Cara"/>
    <s v="COMFORTER (SET)"/>
    <s v="RH10-0005"/>
    <s v="Red"/>
    <s v="Full"/>
    <s v="TBD"/>
    <n v="182"/>
    <n v="2753.66"/>
    <n v="1.2615575491020503E-5"/>
    <n v="0.99627771266224008"/>
    <n v="5793"/>
    <s v="Top 95-100"/>
    <s v="B-"/>
    <x v="3"/>
  </r>
  <r>
    <s v="SHET"/>
    <x v="13"/>
    <s v="Cotton Blend Jersey Knit|Cotton Blend Jersey Knit|Cotton Blend Jersey Knit"/>
    <s v="SHEET/SHEET SET"/>
    <s v="ID20-2462"/>
    <s v="Blush"/>
    <s v="Twin XL"/>
    <s v="B"/>
    <n v="120"/>
    <n v="2751.14"/>
    <n v="1.2604030401852861E-5"/>
    <n v="0.9962903166926419"/>
    <n v="5794"/>
    <s v="Top 95-100"/>
    <s v="B-"/>
    <x v="3"/>
  </r>
  <r>
    <s v="ADUL"/>
    <x v="3"/>
    <s v="Gigi|Lola|Cecily"/>
    <s v="COMFORTER (SET)"/>
    <s v="AM10-0551"/>
    <s v="Terracotta"/>
    <s v="Full/Queen"/>
    <s v="TBD"/>
    <n v="82"/>
    <n v="2728.93"/>
    <n v="1.2502277850101532E-5"/>
    <n v="0.996302818970492"/>
    <n v="5795"/>
    <s v="Top 95-100"/>
    <s v="B-"/>
    <x v="3"/>
  </r>
  <r>
    <s v="ADUL"/>
    <x v="7"/>
    <s v="Evelyn|Liliana|Josie"/>
    <s v="COMFORTER (SET)"/>
    <s v="MP10-8396"/>
    <s v="White"/>
    <s v="King/Cal K"/>
    <s v="TBD"/>
    <n v="48"/>
    <n v="2727.6"/>
    <n v="1.2496184608596387E-5"/>
    <n v="0.99631531515510063"/>
    <n v="5796"/>
    <s v="Top 95-100"/>
    <s v="B-"/>
    <x v="3"/>
  </r>
  <r>
    <s v="SHET"/>
    <x v="10"/>
    <s v="Cotton Flannel 135GSM|Cotton Flannel 135GSM|Cotton Flannel 135GSM"/>
    <s v="SHEET/SHEET SET"/>
    <s v="CS20-0355"/>
    <s v="Plaid Grey"/>
    <s v="Full"/>
    <s v="ARB"/>
    <n v="127"/>
    <n v="2725.42"/>
    <n v="1.2486197190189459E-5"/>
    <n v="0.99632780135229082"/>
    <n v="5797"/>
    <s v="Top 95-100"/>
    <s v="B-"/>
    <x v="3"/>
  </r>
  <r>
    <s v="BLK"/>
    <x v="7"/>
    <s v="Zuri|Zuri|Zuri"/>
    <s v="THROW"/>
    <s v="MP50-8527"/>
    <s v="Brown"/>
    <s v="50x60&quot;"/>
    <s v="TBD"/>
    <n v="227"/>
    <n v="2722.33"/>
    <n v="1.2472040711805324E-5"/>
    <n v="0.99634027339300257"/>
    <n v="5798"/>
    <s v="Top 95-100"/>
    <s v="B-"/>
    <x v="3"/>
  </r>
  <r>
    <s v="SHET"/>
    <x v="7"/>
    <s v="Peached Percale|Peached Percale|Peached Percale"/>
    <s v="SHEET/SHEET SET"/>
    <s v="MP20-5387"/>
    <s v="Grey"/>
    <s v="Twin"/>
    <s v="B"/>
    <n v="113"/>
    <n v="2711.95"/>
    <n v="1.2424485939757651E-5"/>
    <n v="0.99635269787894232"/>
    <n v="5799"/>
    <s v="Top 95-100"/>
    <s v="B-"/>
    <x v="3"/>
  </r>
  <r>
    <s v="BLK"/>
    <x v="7"/>
    <s v="Zuri|Zuri|Zuri"/>
    <s v="BLANKET"/>
    <s v="MP51-8537"/>
    <s v="Blush/Grey"/>
    <s v="108x90&quot;"/>
    <s v="TBD"/>
    <n v="113"/>
    <n v="2710.87"/>
    <n v="1.2419538044400091E-5"/>
    <n v="0.99636511741698675"/>
    <n v="5800"/>
    <s v="Top 95-100"/>
    <s v="B-"/>
    <x v="3"/>
  </r>
  <r>
    <s v="SHET"/>
    <x v="7"/>
    <s v="Peached Percale|Peached Percale|Peached Percale"/>
    <s v="SHEET/SHEET SET"/>
    <s v="MP20-5416"/>
    <s v="Aqua"/>
    <s v="Cal King"/>
    <s v="B"/>
    <n v="76"/>
    <n v="2710.81"/>
    <n v="1.2419263161324671E-5"/>
    <n v="0.99637753668014806"/>
    <n v="5801"/>
    <s v="Top 95-100"/>
    <s v="B-"/>
    <x v="3"/>
  </r>
  <r>
    <s v="SHET"/>
    <x v="13"/>
    <s v="Printed Microfiber|Printed Microfiber|Printed Microfiber"/>
    <s v="SHEET/SHEET SET"/>
    <s v="ID20-2362"/>
    <s v="Blush Waves"/>
    <s v="Full"/>
    <s v="B"/>
    <n v="181"/>
    <n v="2710.53"/>
    <n v="1.2417980373639378E-5"/>
    <n v="0.99638995466052172"/>
    <n v="5802"/>
    <s v="Top 95-100"/>
    <s v="B-"/>
    <x v="3"/>
  </r>
  <r>
    <s v="HHL"/>
    <x v="17"/>
    <s v="Lorelai|Lorelai|Lorelai"/>
    <s v="DUVET&amp;DUVET SET"/>
    <s v="HH12-1622"/>
    <s v="Multi"/>
    <s v="Full/Queen"/>
    <s v="B+"/>
    <n v="33"/>
    <n v="2708.63"/>
    <n v="1.2409275742917743E-5"/>
    <n v="0.99640236393626458"/>
    <n v="5803"/>
    <s v="Top 95-100"/>
    <s v="B-"/>
    <x v="3"/>
  </r>
  <r>
    <s v="ADUL"/>
    <x v="7"/>
    <s v="Royce|Hayden|Quinn"/>
    <s v="COMFORTER (SET)"/>
    <s v="MP10-8694"/>
    <s v="Ivory"/>
    <s v="King"/>
    <s v="TBD"/>
    <n v="42"/>
    <n v="2708.09"/>
    <n v="1.2406801795238962E-5"/>
    <n v="0.99641477073805984"/>
    <n v="5804"/>
    <s v="Top 95-100"/>
    <s v="B-"/>
    <x v="3"/>
  </r>
  <r>
    <s v="BATH"/>
    <x v="7"/>
    <s v="Ariana Ombre Waffle|Ariana Ombre Waffle|Ariana Ombre Waffle"/>
    <s v="SHOWER CURTAIN"/>
    <s v="MP70-8584"/>
    <s v="Grey"/>
    <s v="72x84&quot;"/>
    <s v="TBD"/>
    <n v="164"/>
    <n v="2703.14"/>
    <n v="1.2384123941516805E-5"/>
    <n v="0.9964271548620014"/>
    <n v="5805"/>
    <s v="Top 95-100"/>
    <s v="B-"/>
    <x v="3"/>
  </r>
  <r>
    <s v="SHET"/>
    <x v="10"/>
    <s v="Microfiber Coolmax|Microfiber Coolmax|Microfiber Coolmax"/>
    <s v="SHEET/SHEET SET"/>
    <s v="CS20-1486"/>
    <s v="White"/>
    <s v="Full"/>
    <s v="ARB-"/>
    <n v="308"/>
    <n v="2701.16"/>
    <n v="1.2375052800027941E-5"/>
    <n v="0.99643952991480145"/>
    <n v="5806"/>
    <s v="Top 95-100"/>
    <s v="B-"/>
    <x v="3"/>
  </r>
  <r>
    <s v="ADUL"/>
    <x v="10"/>
    <s v="Kienna|Kienna|Kienna"/>
    <s v="COVERLET&amp;BEDSPR"/>
    <s v="CS13-1612"/>
    <s v="Blue"/>
    <s v="Full/Queen"/>
    <s v="ARB"/>
    <n v="72"/>
    <n v="2700.72"/>
    <n v="1.2373036990808194E-5"/>
    <n v="0.9964519029517922"/>
    <n v="5807"/>
    <s v="Top 95-100"/>
    <s v="B-"/>
    <x v="3"/>
  </r>
  <r>
    <s v="BLK"/>
    <x v="29"/>
    <s v="Embossed Microfiber|Embossed Microfiber|Embossed Microfiber"/>
    <s v="ELEC MATT PAD"/>
    <s v="SI55-0058"/>
    <s v="White"/>
    <s v="Twin"/>
    <s v="TBD"/>
    <n v="66"/>
    <n v="2687.74"/>
    <n v="1.2313570618825652E-5"/>
    <n v="0.99646421652241102"/>
    <n v="5808"/>
    <s v="Top 95-100"/>
    <s v="B-"/>
    <x v="3"/>
  </r>
  <r>
    <s v="BLK"/>
    <x v="5"/>
    <s v="Heated Faux Feathersoft|Heated Faux Feathersoft|Heated Faux Feathersoft"/>
    <s v="ELECT BLANKET"/>
    <s v="ST54-3592"/>
    <s v="Rust"/>
    <s v="Full"/>
    <s v="ARB-"/>
    <n v="42"/>
    <n v="2675.66"/>
    <n v="1.2258227492974411E-5"/>
    <n v="0.99647647474990397"/>
    <n v="5809"/>
    <s v="Top 95-100"/>
    <s v="B-"/>
    <x v="3"/>
  </r>
  <r>
    <s v="SHET"/>
    <x v="10"/>
    <s v="Microfiber 75GSM|Microfiber 75GSM|Microfiber 75GSM"/>
    <s v="SHEET/SHEET SET"/>
    <s v="CS20-0117"/>
    <s v="Aqua"/>
    <s v="Full"/>
    <s v="ARB"/>
    <n v="171"/>
    <n v="2674.44"/>
    <n v="1.2252638203774205E-5"/>
    <n v="0.99648872738810779"/>
    <n v="5810"/>
    <s v="Top 95-100"/>
    <s v="B-"/>
    <x v="3"/>
  </r>
  <r>
    <s v="BATH"/>
    <x v="2"/>
    <s v="Splendor|Splendor|Splendor"/>
    <s v="BATH RUG"/>
    <s v="MPS72-559"/>
    <s v="Natural"/>
    <s v="20x30&quot;"/>
    <s v="A+"/>
    <n v="158"/>
    <n v="2661.5"/>
    <n v="1.2193355087175277E-5"/>
    <n v="0.99650092074319496"/>
    <n v="5811"/>
    <s v="Top 95-100"/>
    <s v="B-"/>
    <x v="3"/>
  </r>
  <r>
    <s v="ADUL"/>
    <x v="3"/>
    <s v="Bailey|Darby|Niro/Malani"/>
    <s v="COMFORTER (SET)"/>
    <s v="AM10-0165"/>
    <s v="Green"/>
    <s v="Full/Queen"/>
    <s v="TBD"/>
    <n v="71"/>
    <n v="2660.35"/>
    <n v="1.2188086494896392E-5"/>
    <n v="0.99651310882968991"/>
    <n v="5812"/>
    <s v="Top 95-100"/>
    <s v="B-"/>
    <x v="3"/>
  </r>
  <r>
    <s v="YOUT"/>
    <x v="13"/>
    <s v="Oliena|Elodie|Colette"/>
    <s v="DUVET&amp;DUVET SET"/>
    <s v="ID12-2324"/>
    <s v="Pink"/>
    <s v="Twin/Twin "/>
    <s v="B"/>
    <n v="163"/>
    <n v="2651.29"/>
    <n v="1.214657915050796E-5"/>
    <n v="0.9965252554088404"/>
    <n v="5813"/>
    <s v="Top 95-100"/>
    <s v="B-"/>
    <x v="3"/>
  </r>
  <r>
    <s v="ADUL"/>
    <x v="3"/>
    <s v="Gigi|Lola|Cecily"/>
    <s v="COMFORTER (SET)"/>
    <s v="AM10-0545"/>
    <s v="Sage Green"/>
    <s v="Full/Queen"/>
    <s v="TBD"/>
    <n v="78"/>
    <n v="2636.74"/>
    <n v="1.2079920004718593E-5"/>
    <n v="0.99653733532884514"/>
    <n v="5814"/>
    <s v="Top 95-100"/>
    <s v="B-"/>
    <x v="3"/>
  </r>
  <r>
    <s v="TOWL"/>
    <x v="3"/>
    <s v="400GSM Essential Bundle|400GSM Essential Bundle|400GSM Essential Bundle"/>
    <s v="BATH TOWEL"/>
    <s v="AM73-0245"/>
    <s v="White"/>
    <s v="4-Piece"/>
    <s v="NEW"/>
    <n v="105"/>
    <n v="2627.58"/>
    <n v="1.203795452187113E-5"/>
    <n v="0.99654937328336701"/>
    <n v="5815"/>
    <s v="Top 95-100"/>
    <s v="B-"/>
    <x v="3"/>
  </r>
  <r>
    <s v="YOUT"/>
    <x v="13"/>
    <s v="Lucy|Vera|Elise"/>
    <s v="DUVET&amp;DUVET SET"/>
    <s v="ID12-2373"/>
    <s v="Black"/>
    <s v="Full/Queen"/>
    <s v="B"/>
    <n v="72"/>
    <n v="2625.41"/>
    <n v="1.2028012917310104E-5"/>
    <n v="0.99656140129628434"/>
    <n v="5816"/>
    <s v="Top 95-100"/>
    <s v="B-"/>
    <x v="3"/>
  </r>
  <r>
    <s v="SHET"/>
    <x v="13"/>
    <s v="Microfiber|Microfiber|Microfiber"/>
    <s v="SHEET/SHEET SET"/>
    <s v="ID20-1914"/>
    <s v="Charcoal"/>
    <s v="Twin"/>
    <s v="B"/>
    <n v="201"/>
    <n v="2622.2"/>
    <n v="1.2013306672775129E-5"/>
    <n v="0.99657341460295712"/>
    <n v="5817"/>
    <s v="Top 95-100"/>
    <s v="B-"/>
    <x v="3"/>
  </r>
  <r>
    <s v="ADUL"/>
    <x v="10"/>
    <s v="Kienna"/>
    <s v="COVERLET&amp;BEDSPR"/>
    <s v="CS14-0052"/>
    <s v="Sage Green"/>
    <s v="King/Cal K"/>
    <s v="ARB"/>
    <n v="84"/>
    <n v="2621.64"/>
    <n v="1.2010741097404542E-5"/>
    <n v="0.99658542534405448"/>
    <n v="5818"/>
    <s v="Top 95-100"/>
    <s v="B-"/>
    <x v="3"/>
  </r>
  <r>
    <s v="BASI"/>
    <x v="13"/>
    <s v="Dream Puff|Dream Puff|Dream Puff"/>
    <s v="COMFORTER (SET)"/>
    <s v="ID10-2307"/>
    <s v="Rose"/>
    <s v="Twin"/>
    <s v="TBD"/>
    <n v="72"/>
    <n v="2621.52"/>
    <n v="1.2010191331253702E-5"/>
    <n v="0.99659743553538571"/>
    <n v="5819"/>
    <s v="Top 95-100"/>
    <s v="B-"/>
    <x v="3"/>
  </r>
  <r>
    <s v="ADUL"/>
    <x v="7"/>
    <s v="Laurel|Cynthia|Piedmont"/>
    <s v="COMFORTER (SET)"/>
    <s v="TT10-0033"/>
    <s v="Black"/>
    <s v="King"/>
    <s v="TBD"/>
    <n v="39"/>
    <n v="2616.41"/>
    <n v="1.1986780455997093E-5"/>
    <n v="0.99660942231584171"/>
    <n v="5820"/>
    <s v="Top 95-100"/>
    <s v="B-"/>
    <x v="3"/>
  </r>
  <r>
    <s v="WIN"/>
    <x v="7"/>
    <s v="Anaheim|Salford|Preston"/>
    <s v="WINDOW PANEL"/>
    <s v="MP40-8682"/>
    <s v="Natural"/>
    <s v="50x95&quot;"/>
    <s v="TBD"/>
    <n v="115"/>
    <n v="2611.65"/>
    <n v="1.1964973065347102E-5"/>
    <n v="0.99662138728890703"/>
    <n v="5821"/>
    <s v="Top 95-100"/>
    <s v="B-"/>
    <x v="3"/>
  </r>
  <r>
    <s v="BATH"/>
    <x v="2"/>
    <s v="Splendor|Splendor|Splendor"/>
    <s v="BATH RUG"/>
    <s v="MPS72-568"/>
    <s v="Charcoal"/>
    <s v="17x24&quot;"/>
    <s v="A"/>
    <n v="190"/>
    <n v="2608.34"/>
    <n v="1.1949808682353095E-5"/>
    <n v="0.99663333709758939"/>
    <n v="5822"/>
    <s v="Top 95-100"/>
    <s v="B-"/>
    <x v="3"/>
  </r>
  <r>
    <s v="SHET"/>
    <x v="9"/>
    <s v="Oversized Cotton Flannel|Oversized Cotton Flannel|Oversized Cotton Flannel"/>
    <s v="SHEET/SHEET SET"/>
    <s v="BR20-4672"/>
    <s v="Rust Floral"/>
    <s v="Full"/>
    <s v="B"/>
    <n v="100"/>
    <n v="2607.2800000000002"/>
    <n v="1.1944952414687341E-5"/>
    <n v="0.99664528205000402"/>
    <n v="5823"/>
    <s v="Top 95-100"/>
    <s v="B-"/>
    <x v="3"/>
  </r>
  <r>
    <s v="SHET"/>
    <x v="13"/>
    <s v="Microfiber|Microfiber|Microfiber"/>
    <s v="SHEET/SHEET SET"/>
    <s v="ID20-1456"/>
    <s v="Grey"/>
    <s v="Full"/>
    <s v="B"/>
    <n v="169"/>
    <n v="2594.88"/>
    <n v="1.1888143245767192E-5"/>
    <n v="0.99665717019324984"/>
    <n v="5824"/>
    <s v="Top 95-100"/>
    <s v="B-"/>
    <x v="3"/>
  </r>
  <r>
    <s v="SHET"/>
    <x v="10"/>
    <s v="Cotton 144TC|Cotton 144TC|Cotton 144TC"/>
    <s v="SHEET/SHEET SET"/>
    <s v="CS20-1578"/>
    <s v="Tabitha Purple"/>
    <s v="Cal King"/>
    <s v="ARB-"/>
    <n v="109"/>
    <n v="2588.75"/>
    <n v="1.1860059358228441E-5"/>
    <n v="0.99666903025260811"/>
    <n v="5825"/>
    <s v="Top 95-100"/>
    <s v="B-"/>
    <x v="3"/>
  </r>
  <r>
    <s v="YOUT"/>
    <x v="13"/>
    <s v="Felicia|Isabel|Alyssa"/>
    <s v="COMFORTER (SET)"/>
    <s v="TT10-0006"/>
    <s v="Black"/>
    <s v="Full/Queen"/>
    <s v="TBD"/>
    <n v="58"/>
    <n v="2581.16"/>
    <n v="1.1825286649187801E-5"/>
    <n v="0.99668085553925734"/>
    <n v="5826"/>
    <s v="Top 95-100"/>
    <s v="B-"/>
    <x v="3"/>
  </r>
  <r>
    <s v="YOUT"/>
    <x v="13"/>
    <s v="Remy|Alden|Sutton"/>
    <s v="COMFORTER (SET)"/>
    <s v="ID10-2298"/>
    <s v="Gray"/>
    <s v="Twin/Twin "/>
    <s v="TBD"/>
    <n v="95"/>
    <n v="2563.21"/>
    <n v="1.1743050795791299E-5"/>
    <n v="0.9966925985900531"/>
    <n v="5827"/>
    <s v="Top 95-100"/>
    <s v="B-"/>
    <x v="3"/>
  </r>
  <r>
    <s v="ADUL"/>
    <x v="32"/>
    <s v="Harper|Harper|Harper"/>
    <s v="COMFORTER (SET)"/>
    <s v="CH10-013"/>
    <s v="Natural"/>
    <s v="Full/Queen"/>
    <s v="TBD"/>
    <n v="18"/>
    <n v="2561.58"/>
    <n v="1.1735583138909053E-5"/>
    <n v="0.99670433417319204"/>
    <n v="5828"/>
    <s v="Top 95-100"/>
    <s v="B-"/>
    <x v="3"/>
  </r>
  <r>
    <s v="SHET"/>
    <x v="7"/>
    <s v="3M Microcell|3M Microcell|3M Microcell"/>
    <s v="SHEET/SHEET SET"/>
    <s v="MP20-1194"/>
    <s v="Khaki"/>
    <s v="Cal King"/>
    <s v="B"/>
    <n v="114"/>
    <n v="2558.73"/>
    <n v="1.1722526192826599E-5"/>
    <n v="0.9967160566993849"/>
    <n v="5829"/>
    <s v="Top 95-100"/>
    <s v="B-"/>
    <x v="3"/>
  </r>
  <r>
    <s v="BATH"/>
    <x v="2"/>
    <s v="Splendor|Splendor|Splendor"/>
    <s v="BATH RUG"/>
    <s v="MPS72-586"/>
    <s v="Green"/>
    <s v="24x36&quot;"/>
    <s v="TBD"/>
    <n v="121"/>
    <n v="2558.61"/>
    <n v="1.1721976426675761E-5"/>
    <n v="0.99672777867581153"/>
    <n v="5830"/>
    <s v="Top 95-100"/>
    <s v="B-"/>
    <x v="3"/>
  </r>
  <r>
    <s v="SHET"/>
    <x v="7"/>
    <s v="3M Microcell|3M Microcell|3M Microcell"/>
    <s v="SHEET/SHEET SET"/>
    <s v="MP20-1191"/>
    <s v="Khaki"/>
    <s v="Full"/>
    <s v="B"/>
    <n v="154"/>
    <n v="2557.73"/>
    <n v="1.1717944808236265E-5"/>
    <n v="0.99673949662061978"/>
    <n v="5831"/>
    <s v="Top 95-100"/>
    <s v="B-"/>
    <x v="3"/>
  </r>
  <r>
    <s v="BLK"/>
    <x v="7"/>
    <s v="Hollis|Asher|Asher"/>
    <s v="COMFORTER (SET)"/>
    <s v="MP10-8264"/>
    <s v="Grey Stripe"/>
    <s v="Twin"/>
    <s v="B"/>
    <n v="86"/>
    <n v="2550.08"/>
    <n v="1.1682897216120205E-5"/>
    <n v="0.99675117951783587"/>
    <n v="5832"/>
    <s v="Top 95-100"/>
    <s v="B-"/>
    <x v="3"/>
  </r>
  <r>
    <s v="BATH"/>
    <x v="7"/>
    <s v="Arbor Waffle|Arbor Waffle|Arbor Waffle"/>
    <s v="SHOWER CURTAIN"/>
    <s v="MP70-8608"/>
    <s v="White"/>
    <s v="72x72&quot;"/>
    <s v="TBD"/>
    <n v="221"/>
    <n v="2544.46"/>
    <n v="1.1657149834722526E-5"/>
    <n v="0.99676283666767063"/>
    <n v="5833"/>
    <s v="Top 95-100"/>
    <s v="B-"/>
    <x v="3"/>
  </r>
  <r>
    <s v="ADUL"/>
    <x v="10"/>
    <s v="Kienna|Kienna|Kienna"/>
    <s v="COVERLET&amp;BEDSPR"/>
    <s v="CS13-1500"/>
    <s v="Sage Green"/>
    <s v="King/Cal K"/>
    <s v="ARB"/>
    <n v="58"/>
    <n v="2542.7199999999998"/>
    <n v="1.1649178225535343E-5"/>
    <n v="0.99677448584589612"/>
    <n v="5834"/>
    <s v="Top 95-100"/>
    <s v="B-"/>
    <x v="3"/>
  </r>
  <r>
    <s v="BATH"/>
    <x v="7"/>
    <s v="Arbor Waffle|Arbor Waffle|Arbor Waffle"/>
    <s v="SHOWER CURTAIN"/>
    <s v="MP70-8618"/>
    <s v="Sage Green"/>
    <s v="72x72&quot;"/>
    <s v="TBD"/>
    <n v="213"/>
    <n v="2541.46"/>
    <n v="1.1643405680951523E-5"/>
    <n v="0.99678612925157706"/>
    <n v="5835"/>
    <s v="Top 95-100"/>
    <s v="B-"/>
    <x v="3"/>
  </r>
  <r>
    <s v="WIN"/>
    <x v="7"/>
    <s v="Rosette|Florah|Bloom"/>
    <s v="WINDOW PANEL"/>
    <s v="MP40-5649"/>
    <s v="Blush"/>
    <s v="50x95&quot;"/>
    <s v="B"/>
    <n v="137"/>
    <n v="2539.4499999999998"/>
    <n v="1.163419709792495E-5"/>
    <n v="0.99679776344867499"/>
    <n v="5836"/>
    <s v="Top 95-100"/>
    <s v="B-"/>
    <x v="3"/>
  </r>
  <r>
    <s v="WIN"/>
    <x v="7"/>
    <s v="Emilia|Natalie|Lillian"/>
    <s v="VALANCE"/>
    <s v="MP41-6325"/>
    <s v="Blush"/>
    <s v="50x26&quot;"/>
    <s v="B"/>
    <n v="182"/>
    <n v="2530.5100000000002"/>
    <n v="1.1593239519687361E-5"/>
    <n v="0.9968093566881947"/>
    <n v="5837"/>
    <s v="Top 95-100"/>
    <s v="B-"/>
    <x v="3"/>
  </r>
  <r>
    <s v="BATH"/>
    <x v="7"/>
    <s v="Ariana Ombre Waffle|Ariana Ombre Waffle|Ariana Ombre Waffle"/>
    <s v="SHOWER CURTAIN"/>
    <s v="MP70-8594"/>
    <s v="Blue"/>
    <s v="72x84&quot;"/>
    <s v="TBD"/>
    <n v="153"/>
    <n v="2525.9299999999998"/>
    <n v="1.1572256778263627E-5"/>
    <n v="0.99682092894497298"/>
    <n v="5838"/>
    <s v="Top 95-100"/>
    <s v="B-"/>
    <x v="3"/>
  </r>
  <r>
    <s v="SHET"/>
    <x v="7"/>
    <s v="3M Microcell|3M Microcell|3M Microcell"/>
    <s v="SHEET/SHEET SET"/>
    <s v="MP20-1184"/>
    <s v="Ivory"/>
    <s v="Cal King"/>
    <s v="B"/>
    <n v="114"/>
    <n v="2525.23"/>
    <n v="1.1569049809050394E-5"/>
    <n v="0.99683249799478202"/>
    <n v="5839"/>
    <s v="Top 95-100"/>
    <s v="B-"/>
    <x v="3"/>
  </r>
  <r>
    <s v="SHET"/>
    <x v="10"/>
    <s v="Microfiber Coolmax|Microfiber Coolmax|Microfiber Coolmax"/>
    <s v="SHEET/SHEET SET"/>
    <s v="CS20-1737"/>
    <s v="Blue"/>
    <s v="King Extra"/>
    <s v="ART"/>
    <n v="110"/>
    <n v="2524.5"/>
    <n v="1.1565705398299449E-5"/>
    <n v="0.99684406370018031"/>
    <n v="5840"/>
    <s v="Top 95-100"/>
    <s v="B-"/>
    <x v="3"/>
  </r>
  <r>
    <s v="ADUL"/>
    <x v="3"/>
    <s v="Phoebe|Phoebe|Phoebe"/>
    <s v="DUVET&amp;DUVET SET"/>
    <s v="AM12-0223"/>
    <s v="Ivory"/>
    <s v="King/Cal K"/>
    <s v="ARB"/>
    <n v="72"/>
    <n v="2520"/>
    <n v="1.1545089167642944E-5"/>
    <n v="0.99685560878934798"/>
    <n v="5841"/>
    <s v="Top 95-100"/>
    <s v="B-"/>
    <x v="3"/>
  </r>
  <r>
    <s v="YOUT"/>
    <x v="13"/>
    <s v="Felicia|Isabel|Alyssa"/>
    <s v="COMFORTER (SET)"/>
    <s v="TT10-0007"/>
    <s v="Blush"/>
    <s v="King/Cal K"/>
    <s v="TBD"/>
    <n v="49"/>
    <n v="2506.4499999999998"/>
    <n v="1.1483011406443911E-5"/>
    <n v="0.99686709180075439"/>
    <n v="5842"/>
    <s v="Top 95-100"/>
    <s v="B-"/>
    <x v="3"/>
  </r>
  <r>
    <s v="BASI"/>
    <x v="8"/>
    <s v="Holden|Holden|Holden"/>
    <s v="MATT PAD/TOPPER"/>
    <s v="BASI16-0598"/>
    <s v="White"/>
    <s v="Queen"/>
    <s v="ARB"/>
    <n v="144"/>
    <n v="2504.16"/>
    <n v="1.1472520035732045E-5"/>
    <n v="0.99687856432079014"/>
    <n v="5843"/>
    <s v="Top 95-100"/>
    <s v="B-"/>
    <x v="3"/>
  </r>
  <r>
    <s v="ADUL"/>
    <x v="7"/>
    <s v="Royce|Hayden|Quinn"/>
    <s v="COMFORTER (SET)"/>
    <s v="MP10-8687"/>
    <s v="Grey"/>
    <s v="King"/>
    <s v="N/A"/>
    <n v="34"/>
    <n v="2494.2399999999998"/>
    <n v="1.1427072700595927E-5"/>
    <n v="0.99688999139349077"/>
    <n v="5844"/>
    <s v="Top 95-100"/>
    <s v="B-"/>
    <x v="3"/>
  </r>
  <r>
    <s v="YOUT"/>
    <x v="10"/>
    <s v="Phillips|Phillips|Phillips"/>
    <s v="COMFORTER (SET)"/>
    <s v="CS10-1684"/>
    <s v="Sage Green"/>
    <s v="Twin/Twin "/>
    <s v="ARB-"/>
    <n v="60"/>
    <n v="2492.4"/>
    <n v="1.1418642952949712E-5"/>
    <n v="0.99690141003644372"/>
    <n v="5845"/>
    <s v="Top 95-100"/>
    <s v="B-"/>
    <x v="3"/>
  </r>
  <r>
    <s v="BATH"/>
    <x v="2"/>
    <s v="Splendor|Splendor|Splendor"/>
    <s v="BATH RUG"/>
    <s v="MPS72-575"/>
    <s v="Blue"/>
    <s v="24x36&quot;"/>
    <s v="B"/>
    <n v="116"/>
    <n v="2478.9499999999998"/>
    <n v="1.1357023330209712E-5"/>
    <n v="0.99691276705977394"/>
    <n v="5846"/>
    <s v="Top 95-100"/>
    <s v="B-"/>
    <x v="3"/>
  </r>
  <r>
    <s v="SHET"/>
    <x v="10"/>
    <s v="Microfiber Coolmax|Microfiber Coolmax|Microfiber Coolmax"/>
    <s v="SHEET/SHEET SET"/>
    <s v="CS20-1670"/>
    <s v="Quatrefoil Aqua"/>
    <s v="King"/>
    <s v="ARB-"/>
    <n v="104"/>
    <n v="2470"/>
    <n v="1.131601993812622E-5"/>
    <n v="0.99692408307971203"/>
    <n v="5847"/>
    <s v="Top 95-100"/>
    <s v="B-"/>
    <x v="3"/>
  </r>
  <r>
    <s v="BLK"/>
    <x v="5"/>
    <s v="Freya AZ|Freya AZ|Freya AZ"/>
    <s v="ELECT BLANKET"/>
    <s v="ST54-0211"/>
    <s v="Stone Brown"/>
    <s v="Full"/>
    <s v="ARB-"/>
    <n v="46"/>
    <n v="2468.8200000000002"/>
    <n v="1.1310613904309625E-5"/>
    <n v="0.99693539369361639"/>
    <n v="5848"/>
    <s v="Top 95-100"/>
    <s v="B-"/>
    <x v="3"/>
  </r>
  <r>
    <s v="BLK"/>
    <x v="5"/>
    <s v="Freya AZ|Freya AZ|Freya AZ"/>
    <s v="ELECT BLANKET"/>
    <s v="ST54-0220"/>
    <s v="Berry Red"/>
    <s v="Queen"/>
    <s v="ARB-"/>
    <n v="32"/>
    <n v="2468.8000000000002"/>
    <n v="1.1310522276617819E-5"/>
    <n v="0.99694670421589304"/>
    <n v="5849"/>
    <s v="Top 95-100"/>
    <s v="B-"/>
    <x v="3"/>
  </r>
  <r>
    <s v="FUO"/>
    <x v="32"/>
    <s v="Carly|Carly|Carly"/>
    <s v="MOTION"/>
    <s v="CH100-0058"/>
    <s v="Light Grey"/>
    <s v="See below"/>
    <s v="ORT"/>
    <n v="7"/>
    <n v="2465.6799999999998"/>
    <n v="1.1296228356695974E-5"/>
    <n v="0.99695800044424976"/>
    <n v="5850"/>
    <s v="Top 95-100"/>
    <s v="B-"/>
    <x v="3"/>
  </r>
  <r>
    <s v="SHET"/>
    <x v="10"/>
    <s v="Cotton Flannel 135GSM|Cotton Flannel 135GSM|Cotton Flannel 135GSM"/>
    <s v="SHEET/SHEET SET"/>
    <s v="CS20-0369"/>
    <s v="Snowflakes Grey"/>
    <s v="Twin"/>
    <s v="ARB-"/>
    <n v="139"/>
    <n v="2461.69"/>
    <n v="1.127794863218054E-5"/>
    <n v="0.99696927839288196"/>
    <n v="5851"/>
    <s v="Top 95-100"/>
    <s v="B-"/>
    <x v="3"/>
  </r>
  <r>
    <s v="SHET"/>
    <x v="10"/>
    <s v="Microfiber Coolmax|Microfiber Coolmax|Microfiber Coolmax"/>
    <s v="SHEET/SHEET SET"/>
    <s v="CS20-1741"/>
    <s v="White"/>
    <s v="King Extra"/>
    <s v="ART"/>
    <n v="107"/>
    <n v="2455.65"/>
    <n v="1.125027706925492E-5"/>
    <n v="0.99698052866995124"/>
    <n v="5852"/>
    <s v="Top 95-100"/>
    <s v="B-"/>
    <x v="3"/>
  </r>
  <r>
    <s v="YOUT"/>
    <x v="13"/>
    <s v="Raina|Khloe|Arielle"/>
    <s v="COMFORTER (SET)"/>
    <s v="TT10-0014"/>
    <s v="Grey/Silver"/>
    <s v="King/Cal K"/>
    <s v="TBD"/>
    <n v="55"/>
    <n v="2454.7600000000002"/>
    <n v="1.1246199636969523E-5"/>
    <n v="0.99699177486958823"/>
    <n v="5853"/>
    <s v="Top 95-100"/>
    <s v="B-"/>
    <x v="3"/>
  </r>
  <r>
    <s v="SHET"/>
    <x v="10"/>
    <s v="Microfiber Coolmax|Microfiber Coolmax|Microfiber Coolmax"/>
    <s v="SHEET/SHEET SET"/>
    <s v="CS20-1738"/>
    <s v="Grey"/>
    <s v="Queen Extr"/>
    <s v="ART"/>
    <n v="123"/>
    <n v="2453.85"/>
    <n v="1.1242030576992317E-5"/>
    <n v="0.99700301690016524"/>
    <n v="5854"/>
    <s v="Top 95-100"/>
    <s v="B-"/>
    <x v="3"/>
  </r>
  <r>
    <s v="BASI"/>
    <x v="8"/>
    <s v="2&quot; Gel Memory Foam with 3M Cover|2&quot; Gel Memory Foam with 3M Cover|2&quot; Gel Me"/>
    <s v="MATT PAD/TOPPER"/>
    <s v="BASI16-0555"/>
    <s v="White"/>
    <s v="Twin XL"/>
    <s v="B"/>
    <n v="39"/>
    <n v="2453.08"/>
    <n v="1.1238502910857759E-5"/>
    <n v="0.99701425540307609"/>
    <n v="5855"/>
    <s v="Top 95-100"/>
    <s v="B-"/>
    <x v="3"/>
  </r>
  <r>
    <s v="WIN"/>
    <x v="7"/>
    <s v="Emilia|Natalie|Lillian"/>
    <s v="WINDOW PANEL"/>
    <s v="MP40-6559"/>
    <s v="Charcoal"/>
    <s v="50x120&quot;"/>
    <s v="B"/>
    <n v="104"/>
    <n v="2441.7800000000002"/>
    <n v="1.1186733264986981E-5"/>
    <n v="0.99702544213634103"/>
    <n v="5856"/>
    <s v="Top 95-100"/>
    <s v="B-"/>
    <x v="3"/>
  </r>
  <r>
    <s v="BLK"/>
    <x v="5"/>
    <s v="Dream Soft Heated|Dream Soft Heated|Dream Soft Heated"/>
    <s v="ELECT BLANKET"/>
    <s v="ST54-3571"/>
    <s v="Rust"/>
    <s v="Twin"/>
    <s v="TBD"/>
    <n v="52"/>
    <n v="2441.19"/>
    <n v="1.1184030248078683E-5"/>
    <n v="0.99703662616658906"/>
    <n v="5857"/>
    <s v="Top 95-100"/>
    <s v="B-"/>
    <x v="3"/>
  </r>
  <r>
    <s v="BATH"/>
    <x v="2"/>
    <s v="Splendor|Splendor|Splendor"/>
    <s v="BATH RUG"/>
    <s v="MPS72-564"/>
    <s v="Grey"/>
    <s v="20x30&quot;"/>
    <s v="A"/>
    <n v="144"/>
    <n v="2434.12"/>
    <n v="1.1151639859025016E-5"/>
    <n v="0.99704777780644804"/>
    <n v="5858"/>
    <s v="Top 95-100"/>
    <s v="B-"/>
    <x v="3"/>
  </r>
  <r>
    <s v="TOWL"/>
    <x v="3"/>
    <s v="Premium Turkish Cotton|Premium Turkish Cotton|Premium Turkish Cotton"/>
    <s v="BATH TOWEL"/>
    <s v="AM73-0230"/>
    <s v="Light Grey"/>
    <s v="6-Piece"/>
    <s v="NEW"/>
    <n v="113"/>
    <n v="2429.5"/>
    <n v="1.1130473862217672E-5"/>
    <n v="0.9970589082803103"/>
    <n v="5859"/>
    <s v="Top 95-100"/>
    <s v="B-"/>
    <x v="3"/>
  </r>
  <r>
    <s v="SHET"/>
    <x v="8"/>
    <s v="Smart Cool Microfiber|Smart Cool Microfiber|Smart Cool Microfiber"/>
    <s v="SHEET/SHEET SET"/>
    <s v="SHET20-971"/>
    <s v="Aqua"/>
    <s v="Full"/>
    <s v="B-"/>
    <n v="141"/>
    <n v="2426.02"/>
    <n v="1.1114530643843308E-5"/>
    <n v="0.99707002281095414"/>
    <n v="5860"/>
    <s v="Top 95-100"/>
    <s v="B-"/>
    <x v="3"/>
  </r>
  <r>
    <s v="SHET"/>
    <x v="28"/>
    <s v="Satin Sheets"/>
    <s v="SHEET/SHEET SET"/>
    <s v="NN20-0137"/>
    <s v="Black"/>
    <s v="Full"/>
    <s v="EXT"/>
    <n v="174"/>
    <n v="2420.79"/>
    <n v="1.1090570002435858E-5"/>
    <n v="0.99708111338095662"/>
    <n v="5861"/>
    <s v="Top 95-100"/>
    <s v="B-"/>
    <x v="3"/>
  </r>
  <r>
    <s v="ADUL"/>
    <x v="7"/>
    <s v="Etta|Cora|Amory"/>
    <s v="DUVET&amp;DUVET SET"/>
    <s v="MP12-8715"/>
    <s v="Grey"/>
    <s v="Cal King"/>
    <s v="TBD"/>
    <n v="40"/>
    <n v="2415.85"/>
    <n v="1.1067937962559606E-5"/>
    <n v="0.99709218131891919"/>
    <n v="5862"/>
    <s v="Top 95-100"/>
    <s v="B-"/>
    <x v="3"/>
  </r>
  <r>
    <s v="SHET"/>
    <x v="7"/>
    <s v="3M Microcell|3M Microcell|3M Microcell"/>
    <s v="SHEET/SHEET SET"/>
    <s v="MP20-1175"/>
    <s v="White"/>
    <s v="Twin"/>
    <s v="B"/>
    <n v="173"/>
    <n v="2409.6999999999998"/>
    <n v="1.1039762447329048E-5"/>
    <n v="0.99710322108136651"/>
    <n v="5863"/>
    <s v="Top 95-100"/>
    <s v="B-"/>
    <x v="3"/>
  </r>
  <r>
    <s v="SHET"/>
    <x v="10"/>
    <s v="Cotton Flannel 135GSM|Cotton Flannel 135GSM|Cotton Flannel 135GSM"/>
    <s v="SHEET/SHEET SET"/>
    <s v="CS20-0389"/>
    <s v="Solid Tan"/>
    <s v="Twin"/>
    <s v="ARB-"/>
    <n v="136"/>
    <n v="2408.56"/>
    <n v="1.1034539668896068E-5"/>
    <n v="0.99711425562103539"/>
    <n v="5864"/>
    <s v="Top 95-100"/>
    <s v="B-"/>
    <x v="3"/>
  </r>
  <r>
    <s v="SHET"/>
    <x v="3"/>
    <s v="Cotton 144TC|Cotton 144TC|Cotton 144TC"/>
    <s v="SHEET/SHEET SET"/>
    <s v="AM20-0360"/>
    <s v="Ivory"/>
    <s v="Cal King"/>
    <s v="B"/>
    <n v="96"/>
    <n v="2407.83"/>
    <n v="1.1031195258145124E-5"/>
    <n v="0.99712528681629353"/>
    <n v="5865"/>
    <s v="Top 95-100"/>
    <s v="B-"/>
    <x v="3"/>
  </r>
  <r>
    <s v="WIN"/>
    <x v="16"/>
    <s v="Colt|Garett|Bryce"/>
    <s v="WINDOW PANEL"/>
    <s v="5DS40-0285"/>
    <s v="White/Gold"/>
    <s v="37x84&quot;"/>
    <s v="TBD"/>
    <n v="117"/>
    <n v="2404.14"/>
    <n v="1.1014289949006789E-5"/>
    <n v="0.99713630110624252"/>
    <n v="5866"/>
    <s v="Top 95-100"/>
    <s v="B-"/>
    <x v="3"/>
  </r>
  <r>
    <s v="BASI"/>
    <x v="13"/>
    <s v="Dream Puff|Dream Puff|Dream Puff"/>
    <s v="COMFORTER (SET)"/>
    <s v="ID10-2313"/>
    <s v="Grey"/>
    <s v="Twin"/>
    <s v="TBD"/>
    <n v="64"/>
    <n v="2396.77"/>
    <n v="1.0980525144576023E-5"/>
    <n v="0.99714728163138711"/>
    <n v="5867"/>
    <s v="Top 95-100"/>
    <s v="B-"/>
    <x v="3"/>
  </r>
  <r>
    <s v="ADUL"/>
    <x v="3"/>
    <s v="Porter|Evans|Walker"/>
    <s v="DUVET&amp;DUVET SET"/>
    <s v="AM12-0440"/>
    <s v="Sage"/>
    <s v="Full"/>
    <s v="A++"/>
    <n v="115"/>
    <n v="2394.85"/>
    <n v="1.0971728886162582E-5"/>
    <n v="0.99715825336027331"/>
    <n v="5868"/>
    <s v="Top 95-100"/>
    <s v="B-"/>
    <x v="3"/>
  </r>
  <r>
    <s v="BLK"/>
    <x v="5"/>
    <s v="Ribbed Plush|Ribbed Plush|Ribbed Plush"/>
    <s v="ELECT BLANKET"/>
    <s v="ST54-0301"/>
    <s v="Marshmallow"/>
    <s v="King"/>
    <s v="ARB"/>
    <n v="28"/>
    <n v="2394"/>
    <n v="1.0967834709260797E-5"/>
    <n v="0.99716922119498252"/>
    <n v="5869"/>
    <s v="Top 95-100"/>
    <s v="B-"/>
    <x v="3"/>
  </r>
  <r>
    <s v="SHET"/>
    <x v="10"/>
    <s v="Cotton 144TC|Cotton 144TC|Cotton 144TC"/>
    <s v="SHEET/SHEET SET"/>
    <s v="CS20-1735"/>
    <s v="Sage Green"/>
    <s v="Cal King"/>
    <s v="ARB"/>
    <n v="94"/>
    <n v="2388.54"/>
    <n v="1.094282034939757E-5"/>
    <n v="0.99718016401533194"/>
    <n v="5870"/>
    <s v="Top 95-100"/>
    <s v="B-"/>
    <x v="3"/>
  </r>
  <r>
    <s v="YOUT"/>
    <x v="13"/>
    <s v="Cassiopeia|Karissa|Lisa"/>
    <s v="DUVET&amp;DUVET SET"/>
    <s v="ID12-2262"/>
    <s v="Aqua"/>
    <s v="King/Cal K"/>
    <s v="B"/>
    <n v="69"/>
    <n v="2379.5300000000002"/>
    <n v="1.0901542074238657E-5"/>
    <n v="0.99719106555740622"/>
    <n v="5871"/>
    <s v="Top 95-100"/>
    <s v="B-"/>
    <x v="3"/>
  </r>
  <r>
    <s v="BLK"/>
    <x v="7"/>
    <s v="Zuri|Zuri|Zuri"/>
    <s v="BLANKET"/>
    <s v="MP51-8538"/>
    <s v="Brown"/>
    <s v="66x90&quot;"/>
    <s v="TBD"/>
    <n v="132"/>
    <n v="2374.6799999999998"/>
    <n v="1.0879322358975534E-5"/>
    <n v="0.99720194487976521"/>
    <n v="5872"/>
    <s v="Top 95-100"/>
    <s v="B-"/>
    <x v="3"/>
  </r>
  <r>
    <s v="YOUT"/>
    <x v="25"/>
    <s v="Juniper|Juniper|Hudson"/>
    <s v="COMFORTER (SET)"/>
    <s v="UH10-2518"/>
    <s v="Gray"/>
    <s v="Twin/Twin "/>
    <s v="TBD"/>
    <n v="62"/>
    <n v="2360.2199999999998"/>
    <n v="1.0813075537799297E-5"/>
    <n v="0.99721275795530306"/>
    <n v="5873"/>
    <s v="Top 95-100"/>
    <s v="B-"/>
    <x v="3"/>
  </r>
  <r>
    <s v="BLK"/>
    <x v="7"/>
    <s v="Zuri|Zuri|Zuri"/>
    <s v="THROW"/>
    <s v="MP50-8528"/>
    <s v="Leopard"/>
    <s v="50x60&quot;"/>
    <s v="TBD"/>
    <n v="196"/>
    <n v="2350.64"/>
    <n v="1.0769185873423893E-5"/>
    <n v="0.99722352714117646"/>
    <n v="5874"/>
    <s v="Top 95-100"/>
    <s v="B-"/>
    <x v="3"/>
  </r>
  <r>
    <s v="YOUT"/>
    <x v="10"/>
    <s v="Pierre|Pierre|Pierre"/>
    <s v="COMFORTER (SET)"/>
    <s v="CS10-0068-1"/>
    <s v="Blue"/>
    <s v="Queen"/>
    <s v="ARB-"/>
    <n v="80"/>
    <n v="2349.8000000000002"/>
    <n v="1.0765337510368013E-5"/>
    <n v="0.99723429247868678"/>
    <n v="5875"/>
    <s v="Top 95-100"/>
    <s v="B-"/>
    <x v="3"/>
  </r>
  <r>
    <s v="WIN"/>
    <x v="7"/>
    <s v="Rosette|Florah|Bloom"/>
    <s v="WINDOW PANEL"/>
    <s v="MP40-5650"/>
    <s v="Grey"/>
    <s v="50x63&quot;"/>
    <s v="B"/>
    <n v="166"/>
    <n v="2349.7399999999998"/>
    <n v="1.0765062627292591E-5"/>
    <n v="0.99724505754131409"/>
    <n v="5876"/>
    <s v="Top 95-100"/>
    <s v="B-"/>
    <x v="3"/>
  </r>
  <r>
    <s v="SHET"/>
    <x v="13"/>
    <s v="Printed Microfiber|Printed Microfiber|Printed Microfiber"/>
    <s v="SHEET/SHEET SET"/>
    <s v="ID20-2218"/>
    <s v="Black Floral"/>
    <s v="Twin"/>
    <s v="B"/>
    <n v="178"/>
    <n v="2345.36"/>
    <n v="1.0744996162786927E-5"/>
    <n v="0.99725580253747692"/>
    <n v="5877"/>
    <s v="Top 95-100"/>
    <s v="B-"/>
    <x v="3"/>
  </r>
  <r>
    <s v="YOUT"/>
    <x v="13"/>
    <s v="Shay|Monica|Juliette"/>
    <s v="COMFORTER (SET)"/>
    <s v="ID10-2426"/>
    <s v="Pink"/>
    <s v="King/Cal K"/>
    <s v="TBD"/>
    <n v="67"/>
    <n v="2343.2600000000002"/>
    <n v="1.0735375255147226E-5"/>
    <n v="0.99726653791273212"/>
    <n v="5878"/>
    <s v="Top 95-100"/>
    <s v="B-"/>
    <x v="3"/>
  </r>
  <r>
    <s v="SHET"/>
    <x v="10"/>
    <s v="Microfiber Coolmax|Microfiber Coolmax|Microfiber Coolmax"/>
    <s v="SHEET/SHEET SET"/>
    <s v="CS20-0452"/>
    <s v="Aqua"/>
    <s v="Cal King"/>
    <s v="ARB"/>
    <n v="112"/>
    <n v="2333.12"/>
    <n v="1.0688920015401232E-5"/>
    <n v="0.99727722683274755"/>
    <n v="5879"/>
    <s v="Top 95-100"/>
    <s v="B-"/>
    <x v="3"/>
  </r>
  <r>
    <s v="SHET"/>
    <x v="13"/>
    <s v="Microfiber|Microfiber|Microfiber"/>
    <s v="SHEET/SHEET SET"/>
    <s v="ID20-2210"/>
    <s v="Blue"/>
    <s v="Full"/>
    <s v="B"/>
    <n v="175"/>
    <n v="2332.3200000000002"/>
    <n v="1.0685254907728965E-5"/>
    <n v="0.99728791208765533"/>
    <n v="5880"/>
    <s v="Top 95-100"/>
    <s v="B-"/>
    <x v="3"/>
  </r>
  <r>
    <s v="BATH"/>
    <x v="2"/>
    <s v="Splendor|Splendor|Splendor"/>
    <s v="BATH RUG"/>
    <s v="MPS72-578"/>
    <s v="Navy"/>
    <s v="17x24&quot;"/>
    <s v="TBD"/>
    <n v="170"/>
    <n v="2330.5100000000002"/>
    <n v="1.0676962601620461E-5"/>
    <n v="0.99729858905025692"/>
    <n v="5881"/>
    <s v="Top 95-100"/>
    <s v="B-"/>
    <x v="3"/>
  </r>
  <r>
    <s v="WIN"/>
    <x v="7"/>
    <s v="Anaheim|Salford|Preston"/>
    <s v="WINDOW PANEL"/>
    <s v="MP40-8685"/>
    <s v="Brown"/>
    <s v="50x108&quot;"/>
    <s v="TBD"/>
    <n v="93"/>
    <n v="2325.9299999999998"/>
    <n v="1.0655979860196727E-5"/>
    <n v="0.99730924503011709"/>
    <n v="5882"/>
    <s v="Top 95-100"/>
    <s v="B-"/>
    <x v="3"/>
  </r>
  <r>
    <s v="SHET"/>
    <x v="13"/>
    <s v="Printed Microfiber|Printed Microfiber|Printed Microfiber"/>
    <s v="SHEET/SHEET SET"/>
    <s v="ID20-2364"/>
    <s v="Blush Waves"/>
    <s v="King"/>
    <s v="B"/>
    <n v="127"/>
    <n v="2323.6799999999998"/>
    <n v="1.0645671744868474E-5"/>
    <n v="0.997319890701862"/>
    <n v="5883"/>
    <s v="Top 95-100"/>
    <s v="B-"/>
    <x v="3"/>
  </r>
  <r>
    <s v="SHET"/>
    <x v="8"/>
    <s v="Smart Cool Microfiber|Smart Cool Microfiber|Smart Cool Microfiber"/>
    <s v="SHEET/SHEET SET"/>
    <s v="SHET20-965"/>
    <s v="White"/>
    <s v="Twin"/>
    <s v="B"/>
    <n v="135"/>
    <n v="2308.3200000000002"/>
    <n v="1.0575301677560938E-5"/>
    <n v="0.99733046600353958"/>
    <n v="5884"/>
    <s v="Top 95-100"/>
    <s v="B-"/>
    <x v="3"/>
  </r>
  <r>
    <s v="TOWL"/>
    <x v="3"/>
    <s v="400GSM Essential Bundle|400GSM Essential Bundle|400GSM Essential Bundle"/>
    <s v="BATH TOWEL"/>
    <s v="AM73-0259"/>
    <s v="Seafoam"/>
    <s v="6-Piece"/>
    <s v="NEW"/>
    <n v="126"/>
    <n v="2307.81"/>
    <n v="1.0572965171419866E-5"/>
    <n v="0.99734103896871096"/>
    <n v="5885"/>
    <s v="Top 95-100"/>
    <s v="B-"/>
    <x v="3"/>
  </r>
  <r>
    <s v="ADUL"/>
    <x v="7"/>
    <s v="Riva|Reeve|Faye"/>
    <s v="COMFORTER (SET)"/>
    <s v="MP10-8698"/>
    <s v="Grey"/>
    <s v="Queen"/>
    <s v="NEW"/>
    <n v="43"/>
    <n v="2294.0500000000002"/>
    <n v="1.0509925319456864E-5"/>
    <n v="0.99735154889403044"/>
    <n v="5886"/>
    <s v="Top 95-100"/>
    <s v="B-"/>
    <x v="3"/>
  </r>
  <r>
    <s v="WIN"/>
    <x v="7"/>
    <s v="Saratoga|Westmont|Sereno"/>
    <s v="WINDOW PANEL"/>
    <s v="MP40-2018"/>
    <s v="Grey/White"/>
    <s v="50x108&quot;"/>
    <s v="B"/>
    <n v="91"/>
    <n v="2292.6799999999998"/>
    <n v="1.0503648822568105E-5"/>
    <n v="0.99736205254285304"/>
    <n v="5887"/>
    <s v="Top 95-100"/>
    <s v="B-"/>
    <x v="3"/>
  </r>
  <r>
    <s v="WIN"/>
    <x v="7"/>
    <s v="Ceres|Elowen|Persis"/>
    <s v="WINDOW PANEL"/>
    <s v="MP40-6348"/>
    <s v="Light Grey"/>
    <s v="2-PK 50x63"/>
    <s v="B-"/>
    <n v="156"/>
    <n v="2291.4899999999998"/>
    <n v="1.0498196974905606E-5"/>
    <n v="0.99737255073982789"/>
    <n v="5888"/>
    <s v="Top 95-100"/>
    <s v="B-"/>
    <x v="3"/>
  </r>
  <r>
    <s v="WIN"/>
    <x v="7"/>
    <s v="Emilia|Natalie|Lillian"/>
    <s v="WINDOW PANEL"/>
    <s v="MP40-3557"/>
    <s v="Pewter"/>
    <s v="50x120&quot;"/>
    <s v="B"/>
    <n v="103"/>
    <n v="2289.64"/>
    <n v="1.0489721413413488E-5"/>
    <n v="0.99738304046124127"/>
    <n v="5889"/>
    <s v="Top 95-100"/>
    <s v="B-"/>
    <x v="3"/>
  </r>
  <r>
    <s v="YOUT"/>
    <x v="18"/>
    <s v="Allison|Mackenzie|Kelly"/>
    <s v="DUVET&amp;DUVET SET"/>
    <s v="MZ12-371"/>
    <s v="Yellow"/>
    <s v="Twin XL"/>
    <s v="B"/>
    <n v="113"/>
    <n v="2285.4699999999998"/>
    <n v="1.0470617039671794E-5"/>
    <n v="0.99739351107828089"/>
    <n v="5890"/>
    <s v="Top 95-100"/>
    <s v="B-"/>
    <x v="3"/>
  </r>
  <r>
    <s v="YOUT"/>
    <x v="13"/>
    <s v="Oliver|Milo|Hayes"/>
    <s v="DUVET&amp;DUVET SET"/>
    <s v="ID12-2303"/>
    <s v="Gray"/>
    <s v="Full/Queen"/>
    <s v="TBD"/>
    <n v="86"/>
    <n v="2277.14"/>
    <n v="1.0432454106034306E-5"/>
    <n v="0.99740394353238693"/>
    <n v="5891"/>
    <s v="Top 95-100"/>
    <s v="B-"/>
    <x v="3"/>
  </r>
  <r>
    <s v="WIN"/>
    <x v="7"/>
    <s v="Quincy|Quincy|Quincy"/>
    <s v="WINDOW PANEL"/>
    <s v="MP40-8659"/>
    <s v="White"/>
    <s v="35x64&quot;"/>
    <s v="TBD"/>
    <n v="69"/>
    <n v="2272.86"/>
    <n v="1.0412845779987677E-5"/>
    <n v="0.99741435637816689"/>
    <n v="5892"/>
    <s v="Top 95-100"/>
    <s v="B-"/>
    <x v="3"/>
  </r>
  <r>
    <s v="SHET"/>
    <x v="7"/>
    <s v="3M Microcell|3M Microcell|3M Microcell"/>
    <s v="SHEET/SHEET SET"/>
    <s v="MP20-2383"/>
    <s v="Grey"/>
    <s v="Twin"/>
    <s v="B"/>
    <n v="165"/>
    <n v="2267.83"/>
    <n v="1.0389801415498293E-5"/>
    <n v="0.99742474617958243"/>
    <n v="5893"/>
    <s v="Top 95-100"/>
    <s v="B-"/>
    <x v="3"/>
  </r>
  <r>
    <s v="SHET"/>
    <x v="15"/>
    <s v="Micro Fleece|Micro Fleece|Micro Fleece"/>
    <s v="SHEET/SHEET SET"/>
    <s v="SHET20-739"/>
    <s v="Red"/>
    <s v="Twin XL"/>
    <s v="B"/>
    <n v="90"/>
    <n v="2266.9299999999998"/>
    <n v="1.0385678169366992E-5"/>
    <n v="0.99743513185775179"/>
    <n v="5894"/>
    <s v="Top 95-100"/>
    <s v="B-"/>
    <x v="3"/>
  </r>
  <r>
    <s v="ADUL"/>
    <x v="3"/>
    <s v="Mina|Hanna|Aera"/>
    <s v="QUILT"/>
    <s v="AM14-0371"/>
    <s v="Neutral"/>
    <s v="Twin/Twin "/>
    <s v="TBD"/>
    <n v="94"/>
    <n v="2265.02"/>
    <n v="1.0376927724799453E-5"/>
    <n v="0.99744550878547655"/>
    <n v="5895"/>
    <s v="Top 95-100"/>
    <s v="B-"/>
    <x v="3"/>
  </r>
  <r>
    <s v="BATH"/>
    <x v="2"/>
    <s v="Splendor|Splendor|Splendor"/>
    <s v="BATH RUG"/>
    <s v="MPS72-582"/>
    <s v="Navy"/>
    <s v="24x60&quot;"/>
    <s v="TBD"/>
    <n v="73"/>
    <n v="2253.69"/>
    <n v="1.0325020637390963E-5"/>
    <n v="0.99745583380611391"/>
    <n v="5896"/>
    <s v="Top 95-100"/>
    <s v="B-"/>
    <x v="3"/>
  </r>
  <r>
    <s v="YOUT"/>
    <x v="13"/>
    <s v="Raina|Khloe|Arielle"/>
    <s v="COMFORTER (SET)"/>
    <s v="TT10-0013"/>
    <s v="Grey/Silver"/>
    <s v="Full/Queen"/>
    <s v="TBD"/>
    <n v="54"/>
    <n v="2251.2600000000002"/>
    <n v="1.0313887872836451E-5"/>
    <n v="0.99746614769398678"/>
    <n v="5897"/>
    <s v="Top 95-100"/>
    <s v="B-"/>
    <x v="3"/>
  </r>
  <r>
    <s v="ADUL"/>
    <x v="7"/>
    <s v="Etta|Cora|Amory"/>
    <s v="DUVET&amp;DUVET SET"/>
    <s v="MP12-8713"/>
    <s v="Grey"/>
    <s v="Queen"/>
    <s v="TBD"/>
    <n v="43"/>
    <n v="2241.3000000000002"/>
    <n v="1.026825728231672E-5"/>
    <n v="0.99747641595126912"/>
    <n v="5898"/>
    <s v="Top 95-100"/>
    <s v="B-"/>
    <x v="3"/>
  </r>
  <r>
    <s v="WIN"/>
    <x v="7"/>
    <s v="Emilia|Natalie|Lillian"/>
    <s v="WINDOW PANEL"/>
    <s v="MP40-6319"/>
    <s v="Navy"/>
    <s v="50x120&quot;"/>
    <s v="B"/>
    <n v="90"/>
    <n v="2240.42"/>
    <n v="1.0264225663877225E-5"/>
    <n v="0.99748668017693298"/>
    <n v="5899"/>
    <s v="Top 95-100"/>
    <s v="B-"/>
    <x v="3"/>
  </r>
  <r>
    <s v="WIN"/>
    <x v="7"/>
    <s v="Saratoga|Westmont|Sereno"/>
    <s v="WINDOW PANEL"/>
    <s v="MP40-2404"/>
    <s v="Seafoam/White"/>
    <s v="50x108&quot;"/>
    <s v="B"/>
    <n v="103"/>
    <n v="2240.21"/>
    <n v="1.0263263573113254E-5"/>
    <n v="0.9974969434405061"/>
    <n v="5900"/>
    <s v="Top 95-100"/>
    <s v="B-"/>
    <x v="3"/>
  </r>
  <r>
    <s v="ADUL"/>
    <x v="3"/>
    <s v="Bailey|Darby|Niro/Malani"/>
    <s v="COMFORTER (SET)"/>
    <s v="AM10-0159"/>
    <s v="White"/>
    <s v="Full/Queen"/>
    <s v="TBD"/>
    <n v="61"/>
    <n v="2231.81"/>
    <n v="1.0224779942554443E-5"/>
    <n v="0.9975071682204486"/>
    <n v="5901"/>
    <s v="Top 95-100"/>
    <s v="B-"/>
    <x v="3"/>
  </r>
  <r>
    <s v="WIN"/>
    <x v="7"/>
    <s v="Lexus|Lexus|Lexus"/>
    <s v="WINDOW PANEL"/>
    <s v="MP40-8633"/>
    <s v="White"/>
    <s v="52x63&quot;"/>
    <s v="TBD"/>
    <n v="170"/>
    <n v="2230.9299999999998"/>
    <n v="1.022074832411495E-5"/>
    <n v="0.99751738896877273"/>
    <n v="5902"/>
    <s v="Top 95-100"/>
    <s v="B-"/>
    <x v="3"/>
  </r>
  <r>
    <s v="SHET"/>
    <x v="10"/>
    <s v="Cotton Flannel 135GSM|Cotton Flannel 135GSM|Cotton Flannel 135GSM"/>
    <s v="SHEET/SHEET SET"/>
    <s v="CS20-1602"/>
    <s v="Scottish Plaid Blue"/>
    <s v="Cal King"/>
    <s v="ARB-"/>
    <n v="69"/>
    <n v="2228.6999999999998"/>
    <n v="1.0210531836478503E-5"/>
    <n v="0.99752759950060921"/>
    <n v="5903"/>
    <s v="Top 95-100"/>
    <s v="B-"/>
    <x v="3"/>
  </r>
  <r>
    <s v="BATH"/>
    <x v="2"/>
    <s v="Splendor|Splendor|Splendor"/>
    <s v="BATH RUG"/>
    <s v="MPS72-569"/>
    <s v="Charcoal"/>
    <s v="20x30&quot;"/>
    <s v="A"/>
    <n v="131"/>
    <n v="2217.12"/>
    <n v="1.0157479402922429E-5"/>
    <n v="0.99753775698001212"/>
    <n v="5904"/>
    <s v="Top 95-100"/>
    <s v="B-"/>
    <x v="3"/>
  </r>
  <r>
    <s v="ADUL"/>
    <x v="7"/>
    <s v="Royce|Hayden|Quinn"/>
    <s v="COMFORTER (SET)"/>
    <s v="MP10-8688"/>
    <s v="Ivory"/>
    <s v="Queen"/>
    <s v="N/A"/>
    <n v="33"/>
    <n v="2200.77"/>
    <n v="1.0082573764870462E-5"/>
    <n v="0.99754783955377702"/>
    <n v="5905"/>
    <s v="Top 95-100"/>
    <s v="B-"/>
    <x v="3"/>
  </r>
  <r>
    <s v="BATH"/>
    <x v="7"/>
    <s v="Arbor Waffle|Arbor Waffle|Arbor Waffle"/>
    <s v="SHOWER CURTAIN"/>
    <s v="MP70-8609"/>
    <s v="White"/>
    <s v="72x84&quot;"/>
    <s v="TBD"/>
    <n v="152"/>
    <n v="2198.73"/>
    <n v="1.0073227740306178E-5"/>
    <n v="0.99755791278151729"/>
    <n v="5906"/>
    <s v="Top 95-100"/>
    <s v="B-"/>
    <x v="3"/>
  </r>
  <r>
    <s v="ADUL"/>
    <x v="7"/>
    <s v="Etta|Cora|Amory"/>
    <s v="DUVET&amp;DUVET SET"/>
    <s v="MP12-8714"/>
    <s v="Grey"/>
    <s v="King"/>
    <s v="TBD"/>
    <n v="38"/>
    <n v="2195.56"/>
    <n v="1.0058704751154818E-5"/>
    <n v="0.99756797148626841"/>
    <n v="5907"/>
    <s v="Top 95-100"/>
    <s v="B-"/>
    <x v="3"/>
  </r>
  <r>
    <s v="SHET"/>
    <x v="10"/>
    <s v="Cotton Flannel 135GSM|Cotton Flannel 135GSM|Cotton Flannel 135GSM"/>
    <s v="SHEET/SHEET SET"/>
    <s v="CS20-0339"/>
    <s v="Geo Aqua"/>
    <s v="Twin"/>
    <s v="ARB-"/>
    <n v="132"/>
    <n v="2184.6"/>
    <n v="1.0008492776044751E-5"/>
    <n v="0.9975779799790444"/>
    <n v="5908"/>
    <s v="Top 95-100"/>
    <s v="B-"/>
    <x v="3"/>
  </r>
  <r>
    <s v="ADUL"/>
    <x v="3"/>
    <s v="Bailey|Darby|Niro/Malani"/>
    <s v="COMFORTER (SET)"/>
    <s v="AM10-0537"/>
    <s v="Blue"/>
    <s v="King/Cal K"/>
    <s v="TBD"/>
    <n v="54"/>
    <n v="2184.4699999999998"/>
    <n v="1.0007897196048008E-5"/>
    <n v="0.99758798787624048"/>
    <n v="5909"/>
    <s v="Top 95-100"/>
    <s v="B-"/>
    <x v="3"/>
  </r>
  <r>
    <s v="YOUT"/>
    <x v="13"/>
    <s v="Cassiopeia|Karissa|Lisa"/>
    <s v="DUVET&amp;DUVET SET"/>
    <s v="ID12-2389"/>
    <s v="Charcoal"/>
    <s v="Full/Queen"/>
    <s v="TBD"/>
    <n v="68"/>
    <n v="2184.0700000000002"/>
    <n v="1.0006064642211875E-5"/>
    <n v="0.99759799394088267"/>
    <n v="5910"/>
    <s v="Top 95-100"/>
    <s v="B-"/>
    <x v="3"/>
  </r>
  <r>
    <s v="APL"/>
    <x v="1"/>
    <s v="IM222101|IM222101|IM222101"/>
    <s v="ROBE"/>
    <s v="II04-9609"/>
    <s v="Black 001"/>
    <s v="XS/S"/>
    <s v="A"/>
    <n v="90"/>
    <n v="2179.17"/>
    <n v="9.9836158577192367E-6"/>
    <n v="0.99760797755674036"/>
    <n v="5911"/>
    <s v="Top 95-100"/>
    <s v="B-"/>
    <x v="3"/>
  </r>
  <r>
    <s v="SHET"/>
    <x v="3"/>
    <s v="Cotton 144TC|Cotton 144TC|Cotton 144TC"/>
    <s v="SHEET/SHEET SET"/>
    <s v="AM20-0364"/>
    <s v="Black"/>
    <s v="Cal King"/>
    <s v="B"/>
    <n v="87"/>
    <n v="2176.65"/>
    <n v="9.9720707685515943E-6"/>
    <n v="0.99761794962750894"/>
    <n v="5912"/>
    <s v="Top 95-100"/>
    <s v="B-"/>
    <x v="3"/>
  </r>
  <r>
    <s v="SHET"/>
    <x v="3"/>
    <s v="Cotton 144TC|Cotton 144TC|Cotton 144TC"/>
    <s v="SHEET/SHEET SET"/>
    <s v="AM20-0344"/>
    <s v="White"/>
    <s v="Queen"/>
    <s v="B"/>
    <n v="91"/>
    <n v="2161.23"/>
    <n v="9.9014258181686358E-6"/>
    <n v="0.99762785105332707"/>
    <n v="5913"/>
    <s v="Top 95-100"/>
    <s v="B-"/>
    <x v="3"/>
  </r>
  <r>
    <s v="WIN"/>
    <x v="16"/>
    <s v="Colt|Garett|Bryce"/>
    <s v="WINDOW PANEL"/>
    <s v="5DS40-0286"/>
    <s v="White/Gold"/>
    <s v="37x95&quot;"/>
    <s v="TBD"/>
    <n v="79"/>
    <n v="2157.35"/>
    <n v="9.8836500459581373E-6"/>
    <n v="0.99763773470337302"/>
    <n v="5914"/>
    <s v="Top 95-100"/>
    <s v="B-"/>
    <x v="3"/>
  </r>
  <r>
    <s v="SHET"/>
    <x v="6"/>
    <s v="200 Thread Count Printed Cotton|200 Thread Count Printed Cotton|200 Thread"/>
    <s v="SHEET/SHEET SET"/>
    <s v="MPE20-1041"/>
    <s v="Blue Palmetto"/>
    <s v="Full"/>
    <s v="B"/>
    <n v="81"/>
    <n v="2151.85"/>
    <n v="9.8584524307112978E-6"/>
    <n v="0.99764759315580376"/>
    <n v="5915"/>
    <s v="Top 95-100"/>
    <s v="B-"/>
    <x v="3"/>
  </r>
  <r>
    <s v="SHET"/>
    <x v="10"/>
    <s v="Cotton Flannel 135GSM|Cotton Flannel 135GSM|Cotton Flannel 135GSM"/>
    <s v="SHEET/SHEET SET"/>
    <s v="CS20-0359"/>
    <s v="Plaid Grey/Red"/>
    <s v="Twin"/>
    <s v="ARB-"/>
    <n v="120"/>
    <n v="2149.7600000000002"/>
    <n v="9.8488773369174991E-6"/>
    <n v="0.99765744203314066"/>
    <n v="5916"/>
    <s v="Top 95-100"/>
    <s v="B-"/>
    <x v="3"/>
  </r>
  <r>
    <s v="SHET"/>
    <x v="10"/>
    <s v="Microfiber Coolmax|Microfiber Coolmax|Microfiber Coolmax"/>
    <s v="SHEET/SHEET SET"/>
    <s v="CS20-1662"/>
    <s v="Cream"/>
    <s v="Full"/>
    <s v="ARB"/>
    <n v="129"/>
    <n v="2148.39"/>
    <n v="9.8426008400287399E-6"/>
    <n v="0.99766728463398069"/>
    <n v="5917"/>
    <s v="Top 95-100"/>
    <s v="B-"/>
    <x v="3"/>
  </r>
  <r>
    <s v="HHL"/>
    <x v="17"/>
    <s v="Suzanna"/>
    <s v="NORMAL PILLOW"/>
    <s v="HH30-1651"/>
    <s v="White"/>
    <s v="12x20&quot;"/>
    <s v="B"/>
    <n v="119"/>
    <n v="2143.12"/>
    <n v="9.818456943237676E-6"/>
    <n v="0.99767710309092394"/>
    <n v="5918"/>
    <s v="Top 95-100"/>
    <s v="B-"/>
    <x v="3"/>
  </r>
  <r>
    <s v="YOUT"/>
    <x v="13"/>
    <s v="Felicia|Isabel|Alyssa"/>
    <s v="DUVET&amp;DUVET SET"/>
    <s v="ID12-1907"/>
    <s v="Teal"/>
    <s v="Twin/Twin "/>
    <s v="B"/>
    <n v="72"/>
    <n v="2123.35"/>
    <n v="9.727882969886763E-6"/>
    <n v="0.99768683097389388"/>
    <n v="5919"/>
    <s v="Top 95-100"/>
    <s v="B-"/>
    <x v="3"/>
  </r>
  <r>
    <s v="ADUL"/>
    <x v="3"/>
    <s v="Porter|Evans|Walker"/>
    <s v="DUVET&amp;DUVET SET"/>
    <s v="AM12-0442"/>
    <s v="Blush"/>
    <s v="Full"/>
    <s v="A++"/>
    <n v="103"/>
    <n v="2113.23"/>
    <n v="9.6815193578325794E-6"/>
    <n v="0.99769651249325175"/>
    <n v="5920"/>
    <s v="Top 95-100"/>
    <s v="B-"/>
    <x v="3"/>
  </r>
  <r>
    <s v="SHET"/>
    <x v="13"/>
    <s v="Cotton Blend Jersey Knit|Cotton Blend Jersey Knit|Cotton Blend Jersey Knit"/>
    <s v="SHEET/SHEET SET"/>
    <s v="ID20-2451"/>
    <s v="Grey"/>
    <s v="Twin"/>
    <s v="B"/>
    <n v="99"/>
    <n v="2111.27"/>
    <n v="9.672539844035524E-6"/>
    <n v="0.99770618503309583"/>
    <n v="5921"/>
    <s v="Top 95-100"/>
    <s v="B-"/>
    <x v="3"/>
  </r>
  <r>
    <s v="TOWL"/>
    <x v="3"/>
    <s v="Premium Turkish Cotton|Premium Turkish Cotton|Premium Turkish Cotton"/>
    <s v="BATH TOWEL"/>
    <s v="AM73-0234"/>
    <s v="Seafoam"/>
    <s v="4-Piece"/>
    <s v="NEW"/>
    <n v="79"/>
    <n v="2100.6799999999998"/>
    <n v="9.6240229812238809E-6"/>
    <n v="0.99771580905607704"/>
    <n v="5922"/>
    <s v="Top 95-100"/>
    <s v="B-"/>
    <x v="3"/>
  </r>
  <r>
    <s v="ADUL"/>
    <x v="19"/>
    <s v="Aumont|Aumont|Aumont"/>
    <s v="NORMAL PILLOW"/>
    <s v="CCL30-0026"/>
    <s v="Silver"/>
    <s v="22x15&quot;"/>
    <s v="B-"/>
    <n v="53"/>
    <n v="2080.13"/>
    <n v="9.5298755278925083E-6"/>
    <n v="0.99772533893160498"/>
    <n v="5923"/>
    <s v="Top 95-100"/>
    <s v="B-"/>
    <x v="3"/>
  </r>
  <r>
    <s v="SHET"/>
    <x v="33"/>
    <s v="400TC Liquid Cotton"/>
    <s v="PILLOWCASE"/>
    <s v="BRP21-0088C"/>
    <s v="Plum"/>
    <s v="Standard"/>
    <s v="EXB"/>
    <n v="254"/>
    <n v="2057.4"/>
    <n v="9.4257406561542044E-6"/>
    <n v="0.99773476467226108"/>
    <n v="5924"/>
    <s v="Top 95-100"/>
    <s v="B-"/>
    <x v="3"/>
  </r>
  <r>
    <s v="TOWL"/>
    <x v="3"/>
    <s v="400GSM Essential Bundle|400GSM Essential Bundle|400GSM Essential Bundle"/>
    <s v="BATH TOWEL"/>
    <s v="AM73-0253"/>
    <s v="Indigo"/>
    <s v="4-Piece"/>
    <s v="NEW"/>
    <n v="83"/>
    <n v="2040.39"/>
    <n v="9.3478113042726142E-6"/>
    <n v="0.99774411248356532"/>
    <n v="5925"/>
    <s v="Top 95-100"/>
    <s v="B-"/>
    <x v="3"/>
  </r>
  <r>
    <s v="SHET"/>
    <x v="28"/>
    <s v="Satin Sheets"/>
    <s v="SHEET/SHEET SET"/>
    <s v="NN20-0139"/>
    <s v="Black"/>
    <s v="King"/>
    <s v="EXT"/>
    <n v="121"/>
    <n v="2039.77"/>
    <n v="9.3449708458266071E-6"/>
    <n v="0.99775345745441113"/>
    <n v="5926"/>
    <s v="Top 95-100"/>
    <s v="B-"/>
    <x v="3"/>
  </r>
  <r>
    <s v="SHET"/>
    <x v="10"/>
    <s v="Microfiber Coolmax|Microfiber Coolmax|Microfiber Coolmax"/>
    <s v="SHEET/SHEET SET"/>
    <s v="CS20-1736"/>
    <s v="Blue"/>
    <s v="Queen Extr"/>
    <s v="ART"/>
    <n v="102"/>
    <n v="2034.9"/>
    <n v="9.3226595028716778E-6"/>
    <n v="0.99776278011391395"/>
    <n v="5927"/>
    <s v="Top 95-100"/>
    <s v="B-"/>
    <x v="3"/>
  </r>
  <r>
    <s v="BATH"/>
    <x v="2"/>
    <s v="Splendor|Splendor|Splendor"/>
    <s v="BATH RUG"/>
    <s v="MPS72-591"/>
    <s v="Black"/>
    <s v="20x30&quot;"/>
    <s v="TBD"/>
    <n v="120"/>
    <n v="2028.06"/>
    <n v="9.29132283227379E-6"/>
    <n v="0.99777207143674618"/>
    <n v="5928"/>
    <s v="Top 95-100"/>
    <s v="B-"/>
    <x v="3"/>
  </r>
  <r>
    <s v="SHET"/>
    <x v="3"/>
    <s v="Cotton 144TC|Cotton 144TC|Cotton 144TC"/>
    <s v="SHEET/SHEET SET"/>
    <s v="AM20-0356"/>
    <s v="Light Blue"/>
    <s v="Cal King"/>
    <s v="B"/>
    <n v="80"/>
    <n v="2027.13"/>
    <n v="9.2870621446047793E-6"/>
    <n v="0.99778135849889082"/>
    <n v="5929"/>
    <s v="Top 95-100"/>
    <s v="B-"/>
    <x v="3"/>
  </r>
  <r>
    <s v="TOWL"/>
    <x v="3"/>
    <s v="400GSM Essential Bundle|400GSM Essential Bundle|400GSM Essential Bundle"/>
    <s v="BATH TOWEL"/>
    <s v="AM73-0255"/>
    <s v="Grey"/>
    <s v="6-Piece"/>
    <s v="NEW"/>
    <n v="106"/>
    <n v="2023.78"/>
    <n v="9.2717145062271586E-6"/>
    <n v="0.99779063021339709"/>
    <n v="5930"/>
    <s v="Top 95-100"/>
    <s v="B-"/>
    <x v="3"/>
  </r>
  <r>
    <s v="BLK"/>
    <x v="5"/>
    <s v="Heated Faux Feathersoft|Heated Faux Feathersoft|Heated Faux Feathersoft"/>
    <s v="ELECT BLANKET"/>
    <s v="ST54-3596"/>
    <s v="Navy"/>
    <s v="Full"/>
    <s v="ARB-"/>
    <n v="31"/>
    <n v="2023.06"/>
    <n v="9.2684159093221174E-6"/>
    <n v="0.9977998986293064"/>
    <n v="5931"/>
    <s v="Top 95-100"/>
    <s v="B-"/>
    <x v="3"/>
  </r>
  <r>
    <s v="SHET"/>
    <x v="13"/>
    <s v="Novelty|Novelty|Novelty"/>
    <s v="SHEET/SHEET SET"/>
    <s v="ID20-1431"/>
    <s v="Pink Cats"/>
    <s v="TXL"/>
    <s v="B-"/>
    <n v="145"/>
    <n v="2018.96"/>
    <n v="9.2496322325017463E-6"/>
    <n v="0.99780914826153888"/>
    <n v="5932"/>
    <s v="Top 95-100"/>
    <s v="B-"/>
    <x v="3"/>
  </r>
  <r>
    <s v="SHET"/>
    <x v="13"/>
    <s v="Microfiber|Microfiber|Microfiber"/>
    <s v="SHEET/SHEET SET"/>
    <s v="ID20-1916"/>
    <s v="Charcoal"/>
    <s v="Full"/>
    <s v="B"/>
    <n v="126"/>
    <n v="2013.07"/>
    <n v="9.2226478772646753E-6"/>
    <n v="0.99781837090941616"/>
    <n v="5933"/>
    <s v="Top 95-100"/>
    <s v="B-"/>
    <x v="3"/>
  </r>
  <r>
    <s v="SHET"/>
    <x v="31"/>
    <s v="Luxury Egyptian|Luxury Egyptian|Luxury Egyptian"/>
    <s v="SHEET/SHEET SET"/>
    <s v="CCS20-014"/>
    <s v="Grey"/>
    <s v="Standard"/>
    <s v="B"/>
    <n v="95"/>
    <n v="1996.37"/>
    <n v="9.1461387546060887E-6"/>
    <n v="0.99782751704817074"/>
    <n v="5934"/>
    <s v="Top 95-100"/>
    <s v="B-"/>
    <x v="3"/>
  </r>
  <r>
    <s v="BLK"/>
    <x v="5"/>
    <s v="Ribbed Plush|Ribbed Plush|Ribbed Plush"/>
    <s v="ELECT BLANKET"/>
    <s v="ST54-0307"/>
    <s v="Sky Blue"/>
    <s v="Full"/>
    <s v="ARB"/>
    <n v="35"/>
    <n v="1996.05"/>
    <n v="9.144672711537182E-6"/>
    <n v="0.99783666172088226"/>
    <n v="5935"/>
    <s v="Top 95-100"/>
    <s v="B-"/>
    <x v="3"/>
  </r>
  <r>
    <s v="ADUL"/>
    <x v="10"/>
    <s v="Kienna|Kienna|Kienna"/>
    <s v="COVERLET&amp;BEDSPR"/>
    <s v="CS13-1499"/>
    <s v="Sage Green"/>
    <s v="Full/Queen"/>
    <s v="ARB"/>
    <n v="53"/>
    <n v="1988.03"/>
    <n v="9.1079300071227001E-6"/>
    <n v="0.99784576965088934"/>
    <n v="5936"/>
    <s v="Top 95-100"/>
    <s v="B-"/>
    <x v="3"/>
  </r>
  <r>
    <s v="ADUL"/>
    <x v="7"/>
    <s v="Riva|Reeve|Faye"/>
    <s v="COMFORTER (SET)"/>
    <s v="MP10-8699"/>
    <s v="Grey"/>
    <s v="King"/>
    <s v="NEW"/>
    <n v="33"/>
    <n v="1980.66"/>
    <n v="9.0741652026919345E-6"/>
    <n v="0.99785484381609202"/>
    <n v="5937"/>
    <s v="Top 95-100"/>
    <s v="B-"/>
    <x v="3"/>
  </r>
  <r>
    <s v="ADUL"/>
    <x v="28"/>
    <s v="Cocoon|Cocoon|Cocoon"/>
    <s v="BED SKIRT&amp;SHAM"/>
    <s v="NS11-3657"/>
    <s v="White"/>
    <s v="Euro Sham"/>
    <s v="B"/>
    <n v="97"/>
    <n v="1975.62"/>
    <n v="9.051075024356648E-6"/>
    <n v="0.99786389489111638"/>
    <n v="5938"/>
    <s v="Top 95-100"/>
    <s v="B-"/>
    <x v="3"/>
  </r>
  <r>
    <s v="ADUL"/>
    <x v="10"/>
    <s v="Vixie|Vixie|Vixie"/>
    <s v="COMFORTER (SET)"/>
    <s v="CS10-1661"/>
    <s v="Orange/Grey"/>
    <s v="Full/Queen"/>
    <s v="ARB"/>
    <n v="109"/>
    <n v="1973.98"/>
    <n v="9.0435615536284992E-6"/>
    <n v="0.99787293845267"/>
    <n v="5939"/>
    <s v="Top 95-100"/>
    <s v="B-"/>
    <x v="3"/>
  </r>
  <r>
    <s v="SHET"/>
    <x v="13"/>
    <s v="Microfiber|Microfiber|Microfiber"/>
    <s v="SHEET/SHEET SET"/>
    <s v="ID20-2217"/>
    <s v="Lavender"/>
    <s v="King"/>
    <s v="B"/>
    <n v="115"/>
    <n v="1965.5"/>
    <n v="9.0047114123024626E-6"/>
    <n v="0.9978819431640823"/>
    <n v="5940"/>
    <s v="Top 95-100"/>
    <s v="B-"/>
    <x v="3"/>
  </r>
  <r>
    <s v="SHET"/>
    <x v="8"/>
    <s v="Smart Cool Microfiber|Smart Cool Microfiber|Smart Cool Microfiber"/>
    <s v="SHEET/SHEET SET"/>
    <s v="SHET20-976"/>
    <s v="Ivory"/>
    <s v="Full"/>
    <s v="B"/>
    <n v="109"/>
    <n v="1955.79"/>
    <n v="8.9602261679303149E-6"/>
    <n v="0.99789090339025022"/>
    <n v="5941"/>
    <s v="Top 95-100"/>
    <s v="B-"/>
    <x v="3"/>
  </r>
  <r>
    <s v="ADUL"/>
    <x v="28"/>
    <s v="Cherry Blossom"/>
    <s v="BED SKIRT&amp;SHAM"/>
    <s v="NS11-1824A"/>
    <s v="Grey"/>
    <s v="Euro Sham"/>
    <s v="B"/>
    <n v="73"/>
    <n v="1946.6"/>
    <n v="8.9181232435451402E-6"/>
    <n v="0.99789982151349377"/>
    <n v="5942"/>
    <s v="Top 95-100"/>
    <s v="B-"/>
    <x v="3"/>
  </r>
  <r>
    <s v="YOUT"/>
    <x v="10"/>
    <s v="Phillips|Phillips|Phillips"/>
    <s v="COMFORTER (SET)"/>
    <s v="CS10-1685"/>
    <s v="Sage Green"/>
    <s v="Full/Queen"/>
    <s v="ARB-"/>
    <n v="41"/>
    <n v="1946.27"/>
    <n v="8.9166113866303305E-6"/>
    <n v="0.99790873812488035"/>
    <n v="5943"/>
    <s v="Top 95-100"/>
    <s v="B-"/>
    <x v="3"/>
  </r>
  <r>
    <s v="ADUL"/>
    <x v="7"/>
    <s v="Riva|Reeve|Faye"/>
    <s v="COMFORTER (SET)"/>
    <s v="MP10-8653"/>
    <s v="Beige"/>
    <s v="King"/>
    <s v="TBD"/>
    <n v="32"/>
    <n v="1934.57"/>
    <n v="8.8630091869234164E-6"/>
    <n v="0.99791760113406724"/>
    <n v="5944"/>
    <s v="Top 95-100"/>
    <s v="B-"/>
    <x v="3"/>
  </r>
  <r>
    <s v="ADUL"/>
    <x v="7"/>
    <s v="Laurel|Cynthia|Piedmont"/>
    <s v="COMFORTER (SET)"/>
    <s v="TT10-0034"/>
    <s v="Black"/>
    <s v="Cal King"/>
    <s v="TBD"/>
    <n v="27"/>
    <n v="1933.46"/>
    <n v="8.8579238500281455E-6"/>
    <n v="0.99792645905791733"/>
    <n v="5945"/>
    <s v="Top 95-100"/>
    <s v="B-"/>
    <x v="3"/>
  </r>
  <r>
    <s v="BASI"/>
    <x v="8"/>
    <s v="Holden|Holden|Holden"/>
    <s v="MATT PAD/TOPPER"/>
    <s v="BASI16-0599"/>
    <s v="White"/>
    <s v="King"/>
    <s v="ARB"/>
    <n v="95"/>
    <n v="1927.55"/>
    <n v="8.8308478670992683E-6"/>
    <n v="0.9979352899057844"/>
    <n v="5946"/>
    <s v="Top 95-100"/>
    <s v="B-"/>
    <x v="3"/>
  </r>
  <r>
    <s v="SHET"/>
    <x v="13"/>
    <s v="Microfiber|Microfiber|Microfiber"/>
    <s v="SHEET/SHEET SET"/>
    <s v="ID20-2209"/>
    <s v="Blue"/>
    <s v="Twin XL"/>
    <s v="B"/>
    <n v="164"/>
    <n v="1924.4"/>
    <n v="8.8164165056397157E-6"/>
    <n v="0.99794410632229003"/>
    <n v="5947"/>
    <s v="Top 95-100"/>
    <s v="B-"/>
    <x v="3"/>
  </r>
  <r>
    <s v="WIN"/>
    <x v="7"/>
    <s v="Veronica|Isabella|Scarlett"/>
    <s v="WINDOW PANEL"/>
    <s v="MP40-8462"/>
    <s v="White/Navy"/>
    <s v="50x84&quot;"/>
    <s v="TBD"/>
    <n v="101"/>
    <n v="1921.67"/>
    <n v="8.8039093257081021E-6"/>
    <n v="0.9979529102316157"/>
    <n v="5948"/>
    <s v="Top 95-100"/>
    <s v="B-"/>
    <x v="3"/>
  </r>
  <r>
    <s v="SHET"/>
    <x v="28"/>
    <s v="Satin Sheets"/>
    <s v="SHEET/SHEET SET"/>
    <s v="NN20-0143"/>
    <s v="Grey"/>
    <s v="King"/>
    <s v="EXT"/>
    <n v="113"/>
    <n v="1917.52"/>
    <n v="8.784896579658214E-6"/>
    <n v="0.99796169512819533"/>
    <n v="5949"/>
    <s v="Top 95-100"/>
    <s v="B-"/>
    <x v="3"/>
  </r>
  <r>
    <s v="SHET"/>
    <x v="8"/>
    <s v="Smart Cool Microfiber|Smart Cool Microfiber|Smart Cool Microfiber"/>
    <s v="SHEET/SHEET SET"/>
    <s v="SHET20-970"/>
    <s v="Aqua"/>
    <s v="Twin"/>
    <s v="B"/>
    <n v="117"/>
    <n v="1915.71"/>
    <n v="8.776604273549708E-6"/>
    <n v="0.99797047173246889"/>
    <n v="5950"/>
    <s v="Top 95-100"/>
    <s v="B-"/>
    <x v="3"/>
  </r>
  <r>
    <s v="ADUL"/>
    <x v="3"/>
    <s v="Porter|Evans|Walker"/>
    <s v="DUVET&amp;DUVET SET"/>
    <s v="AM12-0443"/>
    <s v="Blush"/>
    <s v="Cal King"/>
    <s v="A++"/>
    <n v="79"/>
    <n v="1906.78"/>
    <n v="8.7356925091580215E-6"/>
    <n v="0.99797920742497803"/>
    <n v="5951"/>
    <s v="Top 95-100"/>
    <s v="B-"/>
    <x v="3"/>
  </r>
  <r>
    <s v="SHET"/>
    <x v="10"/>
    <s v="Cotton Flannel 135GSM|Cotton Flannel 135GSM|Cotton Flannel 135GSM"/>
    <s v="SHEET/SHEET SET"/>
    <s v="CS20-1600"/>
    <s v="Scottish Plaid Green"/>
    <s v="Cal King"/>
    <s v="ARB-"/>
    <n v="59"/>
    <n v="1905.7"/>
    <n v="8.7307446138004597E-6"/>
    <n v="0.99798793816959186"/>
    <n v="5952"/>
    <s v="Top 95-100"/>
    <s v="B-"/>
    <x v="3"/>
  </r>
  <r>
    <s v="ADUL"/>
    <x v="10"/>
    <s v="Kienna|Kienna|Kienna"/>
    <s v="COVERLET&amp;BEDSPR"/>
    <s v="CS14-0751"/>
    <s v="Blush"/>
    <s v="King/Cal K"/>
    <s v="ARB"/>
    <n v="61"/>
    <n v="1903.81"/>
    <n v="8.7220857969247275E-6"/>
    <n v="0.9979966602553888"/>
    <n v="5953"/>
    <s v="Top 95-100"/>
    <s v="B-"/>
    <x v="3"/>
  </r>
  <r>
    <s v="BATH"/>
    <x v="7"/>
    <s v="Spa Waffle|Spa Waffle|Spa Waffle"/>
    <s v="SHOWER CURTAIN"/>
    <s v="MP70-8559"/>
    <s v="Cream"/>
    <s v="72x72&quot;"/>
    <s v="TBD"/>
    <n v="129"/>
    <n v="1903.34"/>
    <n v="8.7199325461672698E-6"/>
    <n v="0.99800538018793494"/>
    <n v="5954"/>
    <s v="Top 95-100"/>
    <s v="B-"/>
    <x v="3"/>
  </r>
  <r>
    <s v="BATH"/>
    <x v="2"/>
    <s v="Splendor|Splendor|Splendor"/>
    <s v="BATH RUG"/>
    <s v="MPS72-581"/>
    <s v="Navy"/>
    <s v="24x44&quot;"/>
    <s v="TBD"/>
    <n v="78"/>
    <n v="1899.32"/>
    <n v="8.7015153801141249E-6"/>
    <n v="0.99801408170331507"/>
    <n v="5955"/>
    <s v="Top 95-100"/>
    <s v="B-"/>
    <x v="3"/>
  </r>
  <r>
    <s v="TOWL"/>
    <x v="3"/>
    <s v="Premium Turkish Cotton|Premium Turkish Cotton|Premium Turkish Cotton"/>
    <s v="BATH TOWEL"/>
    <s v="AM73-0238"/>
    <s v="Navy"/>
    <s v="2-Piece"/>
    <s v="NEW"/>
    <n v="83"/>
    <n v="1897.51"/>
    <n v="8.6932230740056206E-6"/>
    <n v="0.99802277492638902"/>
    <n v="5956"/>
    <s v="Top 95-100"/>
    <s v="B-"/>
    <x v="3"/>
  </r>
  <r>
    <s v="SHET"/>
    <x v="28"/>
    <s v="Satin Sheets"/>
    <s v="SHEET/SHEET SET"/>
    <s v="NN20-0146"/>
    <s v="Beige"/>
    <s v="Queen"/>
    <s v="EXT"/>
    <n v="126"/>
    <n v="1881.76"/>
    <n v="8.6210662667078525E-6"/>
    <n v="0.99803139599265578"/>
    <n v="5957"/>
    <s v="Top 95-100"/>
    <s v="B-"/>
    <x v="3"/>
  </r>
  <r>
    <s v="BATH"/>
    <x v="2"/>
    <s v="Splendor|Splendor|Splendor"/>
    <s v="BATH RUG"/>
    <s v="MPS72-576"/>
    <s v="Blue"/>
    <s v="24x44&quot;"/>
    <s v="B"/>
    <n v="77"/>
    <n v="1881.66"/>
    <n v="8.6206081282488184E-6"/>
    <n v="0.99804001660078401"/>
    <n v="5958"/>
    <s v="Top 95-100"/>
    <s v="B-"/>
    <x v="3"/>
  </r>
  <r>
    <s v="SHET"/>
    <x v="7"/>
    <s v="3M Microcell|3M Microcell|3M Microcell"/>
    <s v="SHEET/SHEET SET"/>
    <s v="MP20-4388"/>
    <s v="Blush"/>
    <s v="Twin"/>
    <s v="B"/>
    <n v="131"/>
    <n v="1880.47"/>
    <n v="8.6151562805863212E-6"/>
    <n v="0.9980486317570646"/>
    <n v="5959"/>
    <s v="Top 95-100"/>
    <s v="B-"/>
    <x v="3"/>
  </r>
  <r>
    <s v="YOUT"/>
    <x v="13"/>
    <s v="Oliver|Milo|Hayes"/>
    <s v="COMFORTER (SET)"/>
    <s v="ID10-2300"/>
    <s v="Gray"/>
    <s v="Twin/Twin "/>
    <s v="TBD"/>
    <n v="69"/>
    <n v="1877.91"/>
    <n v="8.6034279360350648E-6"/>
    <n v="0.99805723518500067"/>
    <n v="5960"/>
    <s v="Top 95-100"/>
    <s v="B-"/>
    <x v="3"/>
  </r>
  <r>
    <s v="TOWL"/>
    <x v="3"/>
    <s v="400GSM Essential Bundle|400GSM Essential Bundle|400GSM Essential Bundle"/>
    <s v="BATH TOWEL"/>
    <s v="AM73-0249"/>
    <s v="Beige"/>
    <s v="4-Piece"/>
    <s v="NEW"/>
    <n v="77"/>
    <n v="1877.3"/>
    <n v="8.6006332914349591E-6"/>
    <n v="0.99806583581829211"/>
    <n v="5961"/>
    <s v="Top 95-100"/>
    <s v="B-"/>
    <x v="3"/>
  </r>
  <r>
    <s v="SHET"/>
    <x v="10"/>
    <s v="Cotton 144TC|Cotton 144TC|Cotton 144TC"/>
    <s v="SHEET/SHEET SET"/>
    <s v="CS20-1590"/>
    <s v="Diamond Tan"/>
    <s v="Cal King"/>
    <s v="ARB-"/>
    <n v="79"/>
    <n v="1876.25"/>
    <n v="8.5958228376151082E-6"/>
    <n v="0.99807443164112974"/>
    <n v="5962"/>
    <s v="Top 95-100"/>
    <s v="B-"/>
    <x v="3"/>
  </r>
  <r>
    <s v="SHET"/>
    <x v="13"/>
    <s v="Microfiber|Microfiber|Microfiber"/>
    <s v="SHEET/SHEET SET"/>
    <s v="ID20-1912"/>
    <s v="White"/>
    <s v="Full"/>
    <s v="B"/>
    <n v="118"/>
    <n v="1869.92"/>
    <n v="8.5668226731582921E-6"/>
    <n v="0.99808299846380288"/>
    <n v="5963"/>
    <s v="Top 95-100"/>
    <s v="B-"/>
    <x v="3"/>
  </r>
  <r>
    <s v="ADUL"/>
    <x v="7"/>
    <s v="Laurel|Cynthia|Piedmont"/>
    <s v="COMFORTER (SET)"/>
    <s v="TT10-0036"/>
    <s v="Blush"/>
    <s v="Queen"/>
    <s v="TBD"/>
    <n v="37"/>
    <n v="1864.59"/>
    <n v="8.5424038932918081E-6"/>
    <n v="0.99809154086769614"/>
    <n v="5964"/>
    <s v="Top 95-100"/>
    <s v="B-"/>
    <x v="3"/>
  </r>
  <r>
    <s v="ADUL"/>
    <x v="3"/>
    <s v="Gigi|Lola|Cecily"/>
    <s v="COMFORTER (SET)"/>
    <s v="AM10-0552"/>
    <s v="Terracotta"/>
    <s v="King/Cal K"/>
    <s v="TBD"/>
    <n v="49"/>
    <n v="1848.93"/>
    <n v="8.470659410607171E-6"/>
    <n v="0.9981000115271067"/>
    <n v="5965"/>
    <s v="Top 95-100"/>
    <s v="B-"/>
    <x v="3"/>
  </r>
  <r>
    <s v="WIN"/>
    <x v="7"/>
    <s v="Emilia|Natalie|Lillian"/>
    <s v="WINDOW PANEL"/>
    <s v="MP40-6329"/>
    <s v="Silver"/>
    <s v="50x120&quot;"/>
    <s v="B"/>
    <n v="75"/>
    <n v="1845.41"/>
    <n v="8.454532936849193E-6"/>
    <n v="0.99810846606004355"/>
    <n v="5966"/>
    <s v="Top 95-100"/>
    <s v="B-"/>
    <x v="3"/>
  </r>
  <r>
    <s v="BATH"/>
    <x v="7"/>
    <s v="Ariana Ombre Waffle|Ariana Ombre Waffle|Ariana Ombre Waffle"/>
    <s v="SHOWER CURTAIN"/>
    <s v="MP70-8586"/>
    <s v="Grey"/>
    <s v="72x78&quot;"/>
    <s v="TBD"/>
    <n v="114"/>
    <n v="1842.78"/>
    <n v="8.4424838953766135E-6"/>
    <n v="0.99811690854393897"/>
    <n v="5967"/>
    <s v="Top 95-100"/>
    <s v="B-"/>
    <x v="3"/>
  </r>
  <r>
    <s v="ADUL"/>
    <x v="7"/>
    <s v="Laurel|Cynthia|Piedmont"/>
    <s v="COMFORTER (SET)"/>
    <s v="TT10-0021"/>
    <s v="Grey"/>
    <s v="King"/>
    <s v="TBD"/>
    <n v="29"/>
    <n v="1840.71"/>
    <n v="8.4330004292746209E-6"/>
    <n v="0.99812534154436827"/>
    <n v="5968"/>
    <s v="Top 95-100"/>
    <s v="B-"/>
    <x v="3"/>
  </r>
  <r>
    <s v="SHET"/>
    <x v="8"/>
    <s v="Smart Cool Microfiber|Smart Cool Microfiber|Smart Cool Microfiber"/>
    <s v="SHEET/SHEET SET"/>
    <s v="SHET20-1184"/>
    <s v="Light Grey"/>
    <s v="Twin"/>
    <s v="B"/>
    <n v="102"/>
    <n v="1837.79"/>
    <n v="8.419622786270844E-6"/>
    <n v="0.99813376116715458"/>
    <n v="5969"/>
    <s v="Top 95-100"/>
    <s v="B-"/>
    <x v="3"/>
  </r>
  <r>
    <s v="ADUL"/>
    <x v="12"/>
    <s v="Woodshed AZ|Woodshed AZ|Woodshed AZ"/>
    <s v="COVERLET&amp;BEDSPR"/>
    <s v="WR14-3865"/>
    <s v="Red"/>
    <s v="Full/Queen"/>
    <s v="ARB-"/>
    <n v="35"/>
    <n v="1826.65"/>
    <n v="8.3685861619345186E-6"/>
    <n v="0.99814212975331651"/>
    <n v="5970"/>
    <s v="Top 95-100"/>
    <s v="B-"/>
    <x v="3"/>
  </r>
  <r>
    <s v="YOUT"/>
    <x v="13"/>
    <s v="Felicia|Isabel|Alyssa"/>
    <s v="COMFORTER (SET)"/>
    <s v="TT10-0004"/>
    <s v="Purple"/>
    <s v="Full/Queen"/>
    <s v="TBD"/>
    <n v="39"/>
    <n v="1814.85"/>
    <n v="8.3145258237685705E-6"/>
    <n v="0.99815044427914024"/>
    <n v="5971"/>
    <s v="Top 95-100"/>
    <s v="B-"/>
    <x v="3"/>
  </r>
  <r>
    <s v="ADUL"/>
    <x v="3"/>
    <s v="Gigi|Lola|Cecily"/>
    <s v="COMFORTER (SET)"/>
    <s v="AM10-0543"/>
    <s v="Beige"/>
    <s v="King/Cal K"/>
    <s v="TBD"/>
    <n v="48"/>
    <n v="1813.36"/>
    <n v="8.3076995607289711E-6"/>
    <n v="0.99815875197870096"/>
    <n v="5972"/>
    <s v="Top 95-100"/>
    <s v="B-"/>
    <x v="3"/>
  </r>
  <r>
    <s v="SHET"/>
    <x v="7"/>
    <s v="3M Microcell|3M Microcell|3M Microcell"/>
    <s v="SHEET/SHEET SET"/>
    <s v="MP20-1180"/>
    <s v="Ivory"/>
    <s v="Twin"/>
    <s v="B"/>
    <n v="129"/>
    <n v="1810.87"/>
    <n v="8.2962919130990379E-6"/>
    <n v="0.99816704827061409"/>
    <n v="5973"/>
    <s v="Top 95-100"/>
    <s v="B-"/>
    <x v="3"/>
  </r>
  <r>
    <s v="ADUL"/>
    <x v="10"/>
    <s v="Gloria|Gloria|Gloria"/>
    <s v="QUILT"/>
    <s v="CS14-1791"/>
    <s v="Gray/Yellow"/>
    <s v="Full/Queen"/>
    <s v="ART"/>
    <n v="78"/>
    <n v="1808.82"/>
    <n v="8.2869000746888532E-6"/>
    <n v="0.99817533517068879"/>
    <n v="5974"/>
    <s v="Top 95-100"/>
    <s v="B-"/>
    <x v="3"/>
  </r>
  <r>
    <s v="BATH"/>
    <x v="2"/>
    <s v="Splendor|Splendor|Splendor"/>
    <s v="BATH RUG"/>
    <s v="MPS72-594"/>
    <s v="Black"/>
    <s v="24x60&quot;"/>
    <s v="TBD"/>
    <n v="58"/>
    <n v="1797.03"/>
    <n v="8.2328855503688099E-6"/>
    <n v="0.9981835680562392"/>
    <n v="5975"/>
    <s v="Top 95-100"/>
    <s v="B-"/>
    <x v="3"/>
  </r>
  <r>
    <s v="WIN"/>
    <x v="7"/>
    <s v="Samara|Naomi|Valentina"/>
    <s v="WINDOW PANEL"/>
    <s v="MP40-8460"/>
    <s v="White/Brown"/>
    <s v="50x84&quot;"/>
    <s v="TBD"/>
    <n v="101"/>
    <n v="1794.65"/>
    <n v="8.2219818550438138E-6"/>
    <n v="0.99819179003809422"/>
    <n v="5976"/>
    <s v="Top 95-100"/>
    <s v="B-"/>
    <x v="3"/>
  </r>
  <r>
    <s v="SHET"/>
    <x v="13"/>
    <s v="Novelty|Novelty|Novelty"/>
    <s v="SHEET/SHEET SET"/>
    <s v="ID20-1427"/>
    <s v="Grey/Blue Road Trip"/>
    <s v="TXL"/>
    <s v="B"/>
    <n v="127"/>
    <n v="1791.75"/>
    <n v="8.2086958397318429E-6"/>
    <n v="0.99819999873393395"/>
    <n v="5977"/>
    <s v="Top 95-100"/>
    <s v="B-"/>
    <x v="3"/>
  </r>
  <r>
    <s v="BLK"/>
    <x v="7"/>
    <s v="Carved Plush|Carved Plush|Carved Plush"/>
    <s v="BLANKET"/>
    <s v="MP51-8423"/>
    <s v="Brown"/>
    <s v="Twin"/>
    <s v="B"/>
    <n v="122"/>
    <n v="1779.9"/>
    <n v="8.1544064323363795E-6"/>
    <n v="0.99820815314036626"/>
    <n v="5978"/>
    <s v="Top 95-100"/>
    <s v="B-"/>
    <x v="3"/>
  </r>
  <r>
    <s v="BATH"/>
    <x v="2"/>
    <s v="Splendor|Splendor|Splendor"/>
    <s v="BATH RUG"/>
    <s v="MPS72-579"/>
    <s v="Navy"/>
    <s v="20x30&quot;"/>
    <s v="TBD"/>
    <n v="105"/>
    <n v="1772.4"/>
    <n v="8.1200460479088706E-6"/>
    <n v="0.99821627318641415"/>
    <n v="5979"/>
    <s v="Top 95-100"/>
    <s v="B-"/>
    <x v="3"/>
  </r>
  <r>
    <s v="ADUL"/>
    <x v="3"/>
    <s v="Gigi|Lola|Cecily"/>
    <s v="COMFORTER (SET)"/>
    <s v="AM10-0540"/>
    <s v="White"/>
    <s v="King/Cal K"/>
    <s v="TBD"/>
    <n v="45"/>
    <n v="1769.64"/>
    <n v="8.1074014264395478E-6"/>
    <n v="0.99822438058784058"/>
    <n v="5980"/>
    <s v="Top 95-100"/>
    <s v="B-"/>
    <x v="3"/>
  </r>
  <r>
    <s v="YOUT"/>
    <x v="13"/>
    <s v="Felicia|Isabel|Alyssa"/>
    <s v="DUVET&amp;DUVET SET"/>
    <s v="ID12-2416"/>
    <s v="Green"/>
    <s v="Full/Queen"/>
    <s v="B"/>
    <n v="48"/>
    <n v="1769.3"/>
    <n v="8.1058437556788334E-6"/>
    <n v="0.99823248643159623"/>
    <n v="5981"/>
    <s v="Top 95-100"/>
    <s v="B-"/>
    <x v="3"/>
  </r>
  <r>
    <s v="BATH"/>
    <x v="2"/>
    <s v="Splendor|Splendor|Splendor"/>
    <s v="BATH RUG"/>
    <s v="MPS72-595"/>
    <s v="Black"/>
    <s v="24x72&quot;"/>
    <s v="TBD"/>
    <n v="51"/>
    <n v="1766.89"/>
    <n v="8.0948026188161281E-6"/>
    <n v="0.998240581234215"/>
    <n v="5982"/>
    <s v="Top 95-100"/>
    <s v="B-"/>
    <x v="3"/>
  </r>
  <r>
    <s v="TOWL"/>
    <x v="3"/>
    <s v="Premium Turkish Cotton|Premium Turkish Cotton|Premium Turkish Cotton"/>
    <s v="BATH TOWEL"/>
    <s v="AM73-0235"/>
    <s v="Seafoam"/>
    <s v="2-Piece"/>
    <s v="NEW"/>
    <n v="76"/>
    <n v="1765.95"/>
    <n v="8.0904961173012143E-6"/>
    <n v="0.99824867173033227"/>
    <n v="5983"/>
    <s v="Top 95-100"/>
    <s v="B-"/>
    <x v="3"/>
  </r>
  <r>
    <s v="SHET"/>
    <x v="28"/>
    <s v="Satin Sheets"/>
    <s v="SHEET/SHEET SET"/>
    <s v="NN20-0150"/>
    <s v="White"/>
    <s v="Queen"/>
    <s v="EXT"/>
    <n v="118"/>
    <n v="1765.7"/>
    <n v="8.0893507711536292E-6"/>
    <n v="0.99825676108110339"/>
    <n v="5984"/>
    <s v="Top 95-100"/>
    <s v="B-"/>
    <x v="3"/>
  </r>
  <r>
    <s v="ADUL"/>
    <x v="7"/>
    <s v="Royce|Hayden|Quinn"/>
    <s v="COMFORTER (SET)"/>
    <s v="MP10-8712"/>
    <s v="Ivory"/>
    <s v="Cal King"/>
    <s v="N/A"/>
    <n v="23"/>
    <n v="1763.87"/>
    <n v="8.080966837353317E-6"/>
    <n v="0.99826484204794075"/>
    <n v="5985"/>
    <s v="Top 95-100"/>
    <s v="B-"/>
    <x v="3"/>
  </r>
  <r>
    <s v="WIN"/>
    <x v="7"/>
    <s v="Samara|Naomi|Valentina"/>
    <s v="WINDOW PANEL"/>
    <s v="MP40-8461"/>
    <s v="White/Brown"/>
    <s v="50x95&quot;"/>
    <s v="TBD"/>
    <n v="88"/>
    <n v="1762.9"/>
    <n v="8.0765228943006941E-6"/>
    <n v="0.998272918570835"/>
    <n v="5986"/>
    <s v="Top 95-100"/>
    <s v="B-"/>
    <x v="3"/>
  </r>
  <r>
    <s v="ADUL"/>
    <x v="7"/>
    <s v="Royce|Hayden|Quinn"/>
    <s v="COMFORTER (SET)"/>
    <s v="MP10-8689"/>
    <s v="Ivory"/>
    <s v="King"/>
    <s v="N/A"/>
    <n v="24"/>
    <n v="1760.64"/>
    <n v="8.0661689651265382E-6"/>
    <n v="0.99828098473980009"/>
    <n v="5987"/>
    <s v="Top 95-100"/>
    <s v="B-"/>
    <x v="3"/>
  </r>
  <r>
    <s v="ADUL"/>
    <x v="7"/>
    <s v="Royce|Hayden|Quinn"/>
    <s v="COMFORTER (SET)"/>
    <s v="MP10-8695"/>
    <s v="Ivory"/>
    <s v="Cal King"/>
    <s v="TBD"/>
    <n v="23"/>
    <n v="1758.58"/>
    <n v="8.056731312870447E-6"/>
    <n v="0.99828904147111297"/>
    <n v="5988"/>
    <s v="Top 95-100"/>
    <s v="B-"/>
    <x v="3"/>
  </r>
  <r>
    <s v="WIN"/>
    <x v="7"/>
    <s v="Rosette|Florah|Bloom"/>
    <s v="WINDOW PANEL"/>
    <s v="MP40-5647"/>
    <s v="Blush"/>
    <s v="50x63&quot;"/>
    <s v="B"/>
    <n v="120"/>
    <n v="1757.37"/>
    <n v="8.051187837516142E-6"/>
    <n v="0.9982970926589505"/>
    <n v="5989"/>
    <s v="Top 95-100"/>
    <s v="B-"/>
    <x v="3"/>
  </r>
  <r>
    <s v="BATH"/>
    <x v="2"/>
    <s v="Splendor|Splendor|Splendor"/>
    <s v="BATH RUG"/>
    <s v="MPS72-593"/>
    <s v="Black"/>
    <s v="24x44&quot;"/>
    <s v="TBD"/>
    <n v="72"/>
    <n v="1757.09"/>
    <n v="8.0499050498308493E-6"/>
    <n v="0.99830514256400038"/>
    <n v="5990"/>
    <s v="Top 95-100"/>
    <s v="B-"/>
    <x v="3"/>
  </r>
  <r>
    <s v="WIN"/>
    <x v="7"/>
    <s v="Irina|Iris|Clarissa"/>
    <s v="WINDOW PANEL"/>
    <s v="MP40-2331"/>
    <s v="White/Grey"/>
    <s v="50x95&quot;"/>
    <s v="B"/>
    <n v="84"/>
    <n v="1754.2"/>
    <n v="8.0366648483647832E-6"/>
    <n v="0.99831317922884877"/>
    <n v="5991"/>
    <s v="Top 95-100"/>
    <s v="B-"/>
    <x v="3"/>
  </r>
  <r>
    <s v="WIN"/>
    <x v="7"/>
    <s v="Lexus|Lexus|Lexus"/>
    <s v="WINDOW PANEL"/>
    <s v="MP40-8636"/>
    <s v="White"/>
    <s v="52x108&quot;"/>
    <s v="TBD"/>
    <n v="97"/>
    <n v="1751.92"/>
    <n v="8.0262192914988212E-6"/>
    <n v="0.99832120544814029"/>
    <n v="5992"/>
    <s v="Top 95-100"/>
    <s v="B-"/>
    <x v="3"/>
  </r>
  <r>
    <s v="BASI"/>
    <x v="8"/>
    <s v="Holden|Holden|Holden"/>
    <s v="MATT PAD/TOPPER"/>
    <s v="BASI16-0595"/>
    <s v="White"/>
    <s v="Twin"/>
    <s v="ARB"/>
    <n v="151"/>
    <n v="1750.09"/>
    <n v="8.0178353576985074E-6"/>
    <n v="0.99832922328349794"/>
    <n v="5993"/>
    <s v="Top 95-100"/>
    <s v="B-"/>
    <x v="3"/>
  </r>
  <r>
    <s v="YOUT"/>
    <x v="25"/>
    <s v="Juniper|Juniper|Hudson"/>
    <s v="COMFORTER (SET)"/>
    <s v="UH10-2515"/>
    <s v="White"/>
    <s v="Twin/Twin "/>
    <s v="TBD"/>
    <n v="46"/>
    <n v="1745.22"/>
    <n v="7.9955240147435797E-6"/>
    <n v="0.99833721880751269"/>
    <n v="5994"/>
    <s v="Top 95-100"/>
    <s v="B-"/>
    <x v="3"/>
  </r>
  <r>
    <s v="ADUL"/>
    <x v="32"/>
    <s v="Arlo|Arlo|Arlo"/>
    <s v="COMFORTER (SET)"/>
    <s v="CH10-012"/>
    <s v="Charcoal"/>
    <s v="King/Cal K"/>
    <s v="TBD"/>
    <n v="13"/>
    <n v="1742.89"/>
    <n v="7.9848493886481007E-6"/>
    <n v="0.99834520365690138"/>
    <n v="5995"/>
    <s v="Top 95-100"/>
    <s v="B-"/>
    <x v="3"/>
  </r>
  <r>
    <s v="SHET"/>
    <x v="10"/>
    <s v="Cotton Flannel 135GSM|Cotton Flannel 135GSM|Cotton Flannel 135GSM"/>
    <s v="SHEET/SHEET SET"/>
    <s v="CS20-0363"/>
    <s v="Plaid Grey/Red"/>
    <s v="Cal King"/>
    <s v="ARB"/>
    <n v="59"/>
    <n v="1741.09"/>
    <n v="7.9766028963854977E-6"/>
    <n v="0.9983531802597978"/>
    <n v="5996"/>
    <s v="Top 95-100"/>
    <s v="B-"/>
    <x v="3"/>
  </r>
  <r>
    <s v="ADUL"/>
    <x v="3"/>
    <s v="Bailey|Darby|Niro/Malani"/>
    <s v="COMFORTER (SET)"/>
    <s v="AM10-0534"/>
    <s v="Pink"/>
    <s v="King/Cal K"/>
    <s v="TBD"/>
    <n v="43"/>
    <n v="1740.88"/>
    <n v="7.9756408056215282E-6"/>
    <n v="0.99836115590060337"/>
    <n v="5997"/>
    <s v="Top 95-100"/>
    <s v="B-"/>
    <x v="3"/>
  </r>
  <r>
    <s v="SHET"/>
    <x v="13"/>
    <s v="Microfiber|Microfiber|Microfiber"/>
    <s v="SHEET/SHEET SET"/>
    <s v="ID20-2208"/>
    <s v="Blue"/>
    <s v="Twin"/>
    <s v="B"/>
    <n v="146"/>
    <n v="1740.44"/>
    <n v="7.9736249964017797E-6"/>
    <n v="0.99836912952559975"/>
    <n v="5998"/>
    <s v="Top 95-100"/>
    <s v="B-"/>
    <x v="3"/>
  </r>
  <r>
    <s v="BLK"/>
    <x v="5"/>
    <s v="Freya AZ|Freya AZ|Freya AZ"/>
    <s v="ELECT BLANKET"/>
    <s v="ST54-0056"/>
    <s v="Charcoal Grey"/>
    <s v="Twin"/>
    <s v="ARB-"/>
    <n v="38"/>
    <n v="1737.52"/>
    <n v="7.9602473533980027E-6"/>
    <n v="0.99837708977295314"/>
    <n v="5999"/>
    <s v="Top 95-100"/>
    <s v="B-"/>
    <x v="3"/>
  </r>
  <r>
    <s v="BATH"/>
    <x v="2"/>
    <s v="Splendor|Splendor|Splendor"/>
    <s v="BATH RUG"/>
    <s v="MPS72-587"/>
    <s v="Green"/>
    <s v="24x44&quot;"/>
    <s v="TBD"/>
    <n v="71"/>
    <n v="1735.89"/>
    <n v="7.9527796965157587E-6"/>
    <n v="0.9983850425526497"/>
    <n v="6000"/>
    <s v="Top 95-100"/>
    <s v="B-"/>
    <x v="3"/>
  </r>
  <r>
    <s v="ADUL"/>
    <x v="3"/>
    <s v="Gigi|Lola|Cecily"/>
    <s v="COMFORTER (SET)"/>
    <s v="AM10-0542"/>
    <s v="Beige"/>
    <s v="Full/Queen"/>
    <s v="TBD"/>
    <n v="50"/>
    <n v="1735.6"/>
    <n v="7.9514510949845613E-6"/>
    <n v="0.9983929940037447"/>
    <n v="6001"/>
    <s v="Top 95-100"/>
    <s v="B-"/>
    <x v="3"/>
  </r>
  <r>
    <s v="BATH"/>
    <x v="7"/>
    <s v="Spa Waffle|Spa Waffle|Spa Waffle"/>
    <s v="SHOWER CURTAIN"/>
    <s v="MP70-8557"/>
    <s v="Dark Blue"/>
    <s v="72x78&quot;"/>
    <s v="B"/>
    <n v="102"/>
    <n v="1734.96"/>
    <n v="7.9485190088467481E-6"/>
    <n v="0.99840094252275358"/>
    <n v="6002"/>
    <s v="Top 95-100"/>
    <s v="B-"/>
    <x v="3"/>
  </r>
  <r>
    <s v="BLK"/>
    <x v="7"/>
    <s v="Ruched Fur|Ruched Fur|Ruched Fur"/>
    <s v="THROW"/>
    <s v="MP50-8729"/>
    <s v="Pink Tie Dye"/>
    <s v="50x60&quot;"/>
    <s v="ART"/>
    <n v="83"/>
    <n v="1732.21"/>
    <n v="7.9359202012233266E-6"/>
    <n v="0.99840887844295478"/>
    <n v="6003"/>
    <s v="Top 95-100"/>
    <s v="B-"/>
    <x v="3"/>
  </r>
  <r>
    <s v="ADUL"/>
    <x v="3"/>
    <s v="Miro|Ayko|Marty"/>
    <s v="COMFORTER (SET)"/>
    <s v="AM10-0184"/>
    <s v="Pink"/>
    <s v="King/Cal K"/>
    <s v="TBD"/>
    <n v="61"/>
    <n v="1719.96"/>
    <n v="7.8797982399917303E-6"/>
    <n v="0.9984167582411948"/>
    <n v="6004"/>
    <s v="Top 95-100"/>
    <s v="B-"/>
    <x v="3"/>
  </r>
  <r>
    <s v="BATH"/>
    <x v="7"/>
    <s v="Ariana Ombre Waffle|Ariana Ombre Waffle|Ariana Ombre Waffle"/>
    <s v="SHOWER CURTAIN"/>
    <s v="MP70-8585"/>
    <s v="Grey"/>
    <s v="36x72''"/>
    <s v="TBD"/>
    <n v="173"/>
    <n v="1713.48"/>
    <n v="7.8501108678463614E-6"/>
    <n v="0.9984246083520627"/>
    <n v="6005"/>
    <s v="Top 95-100"/>
    <s v="B-"/>
    <x v="3"/>
  </r>
  <r>
    <s v="BLK"/>
    <x v="7"/>
    <s v="Riordan|Ellis|Ellis"/>
    <s v="COMFORTER (SET)"/>
    <s v="MP10-8399"/>
    <s v="Brown"/>
    <s v="Twin"/>
    <s v="B"/>
    <n v="32"/>
    <n v="1712.96"/>
    <n v="7.8477285478593884E-6"/>
    <n v="0.9984324560806106"/>
    <n v="6006"/>
    <s v="Top 95-100"/>
    <s v="B-"/>
    <x v="3"/>
  </r>
  <r>
    <s v="BATH"/>
    <x v="7"/>
    <s v="Arbor Waffle|Arbor Waffle|Arbor Waffle"/>
    <s v="SHOWER CURTAIN"/>
    <s v="MP70-8603"/>
    <s v="Charcoal"/>
    <s v="72x72&quot;"/>
    <s v="TBD"/>
    <n v="136"/>
    <n v="1701.77"/>
    <n v="7.7964628542935443E-6"/>
    <n v="0.99844025254346491"/>
    <n v="6007"/>
    <s v="Top 95-100"/>
    <s v="B-"/>
    <x v="3"/>
  </r>
  <r>
    <s v="YOUT"/>
    <x v="13"/>
    <s v="Felicia|Isabel|Alyssa"/>
    <s v="DUVET&amp;DUVET SET"/>
    <s v="ID12-2403"/>
    <s v="Champagne"/>
    <s v="Twin/Twin "/>
    <s v="B"/>
    <n v="55"/>
    <n v="1698.96"/>
    <n v="7.7835891635947045E-6"/>
    <n v="0.99844803613262856"/>
    <n v="6008"/>
    <s v="Top 95-100"/>
    <s v="B-"/>
    <x v="3"/>
  </r>
  <r>
    <s v="SHET"/>
    <x v="10"/>
    <s v="Cotton 144TC|Cotton 144TC|Cotton 144TC"/>
    <s v="SHEET/SHEET SET"/>
    <s v="CS20-1596"/>
    <s v="Diamond Sliver"/>
    <s v="Cal King"/>
    <s v="ARB-"/>
    <n v="71"/>
    <n v="1686.25"/>
    <n v="7.7253597654515535E-6"/>
    <n v="0.99845576149239401"/>
    <n v="6009"/>
    <s v="Top 95-100"/>
    <s v="B-"/>
    <x v="3"/>
  </r>
  <r>
    <s v="SHET"/>
    <x v="31"/>
    <s v="Luxury Egyptian|Luxury Egyptian|Luxury Egyptian"/>
    <s v="SHEET/SHEET SET"/>
    <s v="CCS20-009"/>
    <s v="Ivory"/>
    <s v="Standard"/>
    <s v="B"/>
    <n v="83"/>
    <n v="1684.22"/>
    <n v="7.7160595547331749E-6"/>
    <n v="0.99846347755194875"/>
    <n v="6010"/>
    <s v="Top 95-100"/>
    <s v="B-"/>
    <x v="3"/>
  </r>
  <r>
    <s v="SHET"/>
    <x v="13"/>
    <s v="Microfiber|Microfiber|Microfiber"/>
    <s v="SHEET/SHEET SET"/>
    <s v="ID20-1910"/>
    <s v="White"/>
    <s v="Twin"/>
    <s v="B"/>
    <n v="129"/>
    <n v="1667.72"/>
    <n v="7.6404667089926547E-6"/>
    <n v="0.99847111801865773"/>
    <n v="6011"/>
    <s v="Top 95-100"/>
    <s v="B-"/>
    <x v="3"/>
  </r>
  <r>
    <s v="APL"/>
    <x v="1"/>
    <s v="IM222101|IM222101|IM222101"/>
    <s v="ROBE"/>
    <s v="II04-8416"/>
    <s v="Denim 459"/>
    <s v="XS/S"/>
    <s v="A"/>
    <n v="70"/>
    <n v="1667.19"/>
    <n v="7.6380385751597786E-6"/>
    <n v="0.99847875605723291"/>
    <n v="6012"/>
    <s v="Top 95-100"/>
    <s v="B-"/>
    <x v="3"/>
  </r>
  <r>
    <s v="SHET"/>
    <x v="10"/>
    <s v="Microfiber Coolmax|Microfiber Coolmax|Microfiber Coolmax"/>
    <s v="SHEET/SHEET SET"/>
    <s v="CS20-1665"/>
    <s v="Cream"/>
    <s v="Cal King"/>
    <s v="ARB"/>
    <n v="83"/>
    <n v="1664.98"/>
    <n v="7.6279137152151389E-6"/>
    <n v="0.99848638397094813"/>
    <n v="6013"/>
    <s v="Top 95-100"/>
    <s v="B-"/>
    <x v="3"/>
  </r>
  <r>
    <s v="SHET"/>
    <x v="31"/>
    <s v="Luxury Egyptian|Luxury Egyptian|Luxury Egyptian"/>
    <s v="SHEET/SHEET SET"/>
    <s v="CCS20-010"/>
    <s v="Ivory"/>
    <s v="King"/>
    <s v="B"/>
    <n v="65"/>
    <n v="1663.87"/>
    <n v="7.6228283783198671E-6"/>
    <n v="0.99849400679932643"/>
    <n v="6014"/>
    <s v="Top 95-100"/>
    <s v="B-"/>
    <x v="3"/>
  </r>
  <r>
    <s v="SHET"/>
    <x v="13"/>
    <s v="Printed Microfiber|Printed Microfiber|Printed Microfiber"/>
    <s v="SHEET/SHEET SET"/>
    <s v="ID20-2361"/>
    <s v="Blush Waves"/>
    <s v="Twin"/>
    <s v="B"/>
    <n v="126"/>
    <n v="1661.82"/>
    <n v="7.6134365399096815E-6"/>
    <n v="0.99850162023586631"/>
    <n v="6015"/>
    <s v="Top 95-100"/>
    <s v="B-"/>
    <x v="3"/>
  </r>
  <r>
    <s v="SHET"/>
    <x v="10"/>
    <s v="Microfiber 75GSM|Microfiber 75GSM|Microfiber 75GSM"/>
    <s v="SHEET/SHEET SET"/>
    <s v="CS20-0245"/>
    <s v="Light Gray"/>
    <s v="King"/>
    <s v="ARB-"/>
    <n v="100"/>
    <n v="1648.94"/>
    <n v="7.5544283063861734E-6"/>
    <n v="0.99850917466417266"/>
    <n v="6016"/>
    <s v="Top 95-100"/>
    <s v="B-"/>
    <x v="3"/>
  </r>
  <r>
    <s v="BLK"/>
    <x v="5"/>
    <s v="Ribbed Plush|Ribbed Plush|Ribbed Plush"/>
    <s v="ELECT BLANKET"/>
    <s v="ST54-0300"/>
    <s v="Marshmallow"/>
    <s v="Queen"/>
    <s v="ARB"/>
    <n v="21"/>
    <n v="1648.5"/>
    <n v="7.5524124971664265E-6"/>
    <n v="0.99851672707666983"/>
    <n v="6017"/>
    <s v="Top 95-100"/>
    <s v="B-"/>
    <x v="3"/>
  </r>
  <r>
    <s v="ADUL"/>
    <x v="7"/>
    <s v="Riva|Reeve|Faye"/>
    <s v="COMFORTER (SET)"/>
    <s v="MP10-8710"/>
    <s v="Beige"/>
    <s v="Cal King"/>
    <s v="NEW"/>
    <n v="26"/>
    <n v="1647.1"/>
    <n v="7.5459985587399573E-6"/>
    <n v="0.99852427307522862"/>
    <n v="6018"/>
    <s v="Top 95-100"/>
    <s v="B-"/>
    <x v="3"/>
  </r>
  <r>
    <s v="BATH"/>
    <x v="7"/>
    <s v="Ariana Ombre Waffle|Ariana Ombre Waffle|Ariana Ombre Waffle"/>
    <s v="SHOWER CURTAIN"/>
    <s v="MP70-8591"/>
    <s v="Taupe"/>
    <s v="72x78&quot;"/>
    <s v="TBD"/>
    <n v="102"/>
    <n v="1647.02"/>
    <n v="7.5456320479727311E-6"/>
    <n v="0.99853181870727659"/>
    <n v="6019"/>
    <s v="Top 95-100"/>
    <s v="B-"/>
    <x v="3"/>
  </r>
  <r>
    <s v="ADUL"/>
    <x v="10"/>
    <s v="Kienna|Kienna|Kienna"/>
    <s v="COVERLET&amp;BEDSPR"/>
    <s v="CS14-1755"/>
    <s v="Beige"/>
    <s v="King/Cal K"/>
    <s v="ART"/>
    <n v="54"/>
    <n v="1645.92"/>
    <n v="7.5405925249233632E-6"/>
    <n v="0.99853935929980153"/>
    <n v="6020"/>
    <s v="Top 95-100"/>
    <s v="B-"/>
    <x v="3"/>
  </r>
  <r>
    <s v="ADUL"/>
    <x v="2"/>
    <s v="Prescott|Prescott|Prescott"/>
    <s v="COMFORTER (SET)"/>
    <s v="MPS10-600"/>
    <s v="Taupe"/>
    <s v="Queen"/>
    <s v="TBD"/>
    <n v="7"/>
    <n v="1627.47"/>
    <n v="7.4560659792316915E-6"/>
    <n v="0.99854681536578072"/>
    <n v="6021"/>
    <s v="Top 95-100"/>
    <s v="B-"/>
    <x v="3"/>
  </r>
  <r>
    <s v="SHET"/>
    <x v="10"/>
    <s v="Microfiber Coolmax|Microfiber Coolmax|Microfiber Coolmax"/>
    <s v="SHEET/SHEET SET"/>
    <s v="CS20-1740"/>
    <s v="White"/>
    <s v="Queen Extr"/>
    <s v="ART"/>
    <n v="81"/>
    <n v="1615.95"/>
    <n v="7.4032884287510386E-6"/>
    <n v="0.99855421865420946"/>
    <n v="6022"/>
    <s v="Top 95-100"/>
    <s v="B-"/>
    <x v="3"/>
  </r>
  <r>
    <s v="ADUL"/>
    <x v="7"/>
    <s v="Marfa|Peony|Cassia"/>
    <s v="DUVET&amp;DUVET SET"/>
    <s v="MP12-8412"/>
    <s v="Navy"/>
    <s v="Full/Queen"/>
    <s v="TBD"/>
    <n v="60"/>
    <n v="1615.8"/>
    <n v="7.4026012210624875E-6"/>
    <n v="0.99856162125543046"/>
    <n v="6023"/>
    <s v="Top 95-100"/>
    <s v="B-"/>
    <x v="3"/>
  </r>
  <r>
    <s v="SHET"/>
    <x v="10"/>
    <s v="Microfiber Coolmax|Microfiber Coolmax|Microfiber Coolmax"/>
    <s v="SHEET/SHEET SET"/>
    <s v="CS20-0507"/>
    <s v="Charcoal"/>
    <s v="Twin"/>
    <s v="ARB"/>
    <n v="93"/>
    <n v="1615.41"/>
    <n v="7.4008144810722577E-6"/>
    <n v="0.99856902206991149"/>
    <n v="6024"/>
    <s v="Top 95-100"/>
    <s v="B-"/>
    <x v="3"/>
  </r>
  <r>
    <s v="TOWL"/>
    <x v="3"/>
    <s v="Premium Turkish Cotton|Premium Turkish Cotton|Premium Turkish Cotton"/>
    <s v="BATH TOWEL"/>
    <s v="AM73-0229"/>
    <s v="Charcoal"/>
    <s v="2-Piece"/>
    <s v="NEW"/>
    <n v="70"/>
    <n v="1614.89"/>
    <n v="7.3984321610852838E-6"/>
    <n v="0.99857642050207263"/>
    <n v="6025"/>
    <s v="Top 95-100"/>
    <s v="B-"/>
    <x v="3"/>
  </r>
  <r>
    <s v="WIN"/>
    <x v="7"/>
    <s v="Anaheim|Salford|Preston"/>
    <s v="WINDOW PANEL"/>
    <s v="MP40-8276"/>
    <s v="Grey"/>
    <s v="50x84&quot;"/>
    <s v="B"/>
    <n v="83"/>
    <n v="1601.46"/>
    <n v="7.3369041660370917E-6"/>
    <n v="0.99858375740623861"/>
    <n v="6026"/>
    <s v="Top 95-100"/>
    <s v="B-"/>
    <x v="3"/>
  </r>
  <r>
    <s v="BLK"/>
    <x v="1"/>
    <s v="Bree Knit|Bree Knit|Bree Knit"/>
    <s v="PILLOWCASE"/>
    <s v="II30-1140"/>
    <s v="Grey"/>
    <s v="26x26&quot;"/>
    <s v="B-"/>
    <n v="85"/>
    <n v="1601.17"/>
    <n v="7.3355755645058942E-6"/>
    <n v="0.99859109298180315"/>
    <n v="6027"/>
    <s v="Top 95-100"/>
    <s v="B-"/>
    <x v="3"/>
  </r>
  <r>
    <s v="SHET"/>
    <x v="28"/>
    <s v="Satin Sheets"/>
    <s v="SHEET/SHEET SET"/>
    <s v="NN20-0141"/>
    <s v="Grey"/>
    <s v="Full"/>
    <s v="EXT"/>
    <n v="116"/>
    <n v="1595.9"/>
    <n v="7.3114316677148321E-6"/>
    <n v="0.99859840441347092"/>
    <n v="6028"/>
    <s v="Top 95-100"/>
    <s v="B-"/>
    <x v="3"/>
  </r>
  <r>
    <s v="YOUT"/>
    <x v="13"/>
    <s v="Felicia|Isabel|Alyssa"/>
    <s v="DUVET&amp;DUVET SET"/>
    <s v="ID12-2159"/>
    <s v="Blue"/>
    <s v="Twin/Twin "/>
    <s v="B"/>
    <n v="52"/>
    <n v="1591.75"/>
    <n v="7.2924189216649431E-6"/>
    <n v="0.99860569683239253"/>
    <n v="6029"/>
    <s v="Top 95-100"/>
    <s v="B-"/>
    <x v="3"/>
  </r>
  <r>
    <s v="BLK"/>
    <x v="10"/>
    <s v="Ruched Throw Set|Ruched Throw Set|Ruched Throw Set"/>
    <s v="THROW"/>
    <s v="CS50-1610"/>
    <s v="Blush Tie Dye"/>
    <s v="50x60&quot;"/>
    <s v="ARB-"/>
    <n v="60"/>
    <n v="1590"/>
    <n v="7.284401498631858E-6"/>
    <n v="0.99861298123389119"/>
    <n v="6030"/>
    <s v="Top 95-100"/>
    <s v="B-"/>
    <x v="3"/>
  </r>
  <r>
    <s v="BATH"/>
    <x v="7"/>
    <s v="Arbor Waffle|Arbor Waffle|Arbor Waffle"/>
    <s v="SHOWER CURTAIN"/>
    <s v="MP70-8629"/>
    <s v="Beige"/>
    <s v="72x84&quot;"/>
    <s v="TBD"/>
    <n v="104"/>
    <n v="1588.91"/>
    <n v="7.2794077894283932E-6"/>
    <n v="0.99862026064168063"/>
    <n v="6031"/>
    <s v="Top 95-100"/>
    <s v="B-"/>
    <x v="3"/>
  </r>
  <r>
    <s v="ADUL"/>
    <x v="7"/>
    <s v="Dawn|Vanessa|Stella"/>
    <s v="COMFORTER (SET)"/>
    <s v="MP10-8600"/>
    <s v="Sage Green"/>
    <s v="Cal King"/>
    <s v="TBD"/>
    <n v="15"/>
    <n v="1584.62"/>
    <n v="7.2597536495358579E-6"/>
    <n v="0.9986275203953302"/>
    <n v="6032"/>
    <s v="Top 95-100"/>
    <s v="B-"/>
    <x v="3"/>
  </r>
  <r>
    <s v="SHET"/>
    <x v="31"/>
    <s v="Luxury Egyptian|Luxury Egyptian|Luxury Egyptian"/>
    <s v="SHEET/SHEET SET"/>
    <s v="CCS20-005"/>
    <s v="White"/>
    <s v="King"/>
    <s v="B"/>
    <n v="66"/>
    <n v="1583.87"/>
    <n v="7.2563176110931066E-6"/>
    <n v="0.99863477671294132"/>
    <n v="6033"/>
    <s v="Top 95-100"/>
    <s v="B-"/>
    <x v="3"/>
  </r>
  <r>
    <s v="BATH"/>
    <x v="2"/>
    <s v="Splendor|Splendor|Splendor"/>
    <s v="BATH RUG"/>
    <s v="MPS72-588"/>
    <s v="Green"/>
    <s v="24x60&quot;"/>
    <s v="TBD"/>
    <n v="51"/>
    <n v="1582.69"/>
    <n v="7.2509115772765125E-6"/>
    <n v="0.99864202762451859"/>
    <n v="6034"/>
    <s v="Top 95-100"/>
    <s v="B-"/>
    <x v="3"/>
  </r>
  <r>
    <s v="ADUL"/>
    <x v="7"/>
    <s v="Etta|Cora|Amory"/>
    <s v="DUVET&amp;DUVET SET"/>
    <s v="MP12-8719"/>
    <s v="Terracotta"/>
    <s v="Queen"/>
    <s v="TBD"/>
    <n v="31"/>
    <n v="1578.66"/>
    <n v="7.2324485973774646E-6"/>
    <n v="0.99864926007311594"/>
    <n v="6035"/>
    <s v="Top 95-100"/>
    <s v="B-"/>
    <x v="3"/>
  </r>
  <r>
    <s v="ADUL"/>
    <x v="10"/>
    <s v="Gloria|Gloria|Gloria"/>
    <s v="QUILT"/>
    <s v="CS14-1794"/>
    <s v="Green"/>
    <s v="Full/Queen"/>
    <s v="ART"/>
    <n v="68"/>
    <n v="1576.92"/>
    <n v="7.2244769881902826E-6"/>
    <n v="0.99865648455010414"/>
    <n v="6036"/>
    <s v="Top 95-100"/>
    <s v="B-"/>
    <x v="3"/>
  </r>
  <r>
    <s v="TOWL"/>
    <x v="3"/>
    <s v="400GSM Essential Bundle|400GSM Essential Bundle|400GSM Essential Bundle"/>
    <s v="BATH TOWEL"/>
    <s v="AM73-0251"/>
    <s v="Indigo"/>
    <s v="6-Piece"/>
    <s v="NEW"/>
    <n v="85"/>
    <n v="1575.05"/>
    <n v="7.2159097990063564E-6"/>
    <n v="0.99866370045990316"/>
    <n v="6037"/>
    <s v="Top 95-100"/>
    <s v="B-"/>
    <x v="3"/>
  </r>
  <r>
    <s v="BATH"/>
    <x v="0"/>
    <s v="Adrien Woven Stripe|Adrien Woven Stripe|Adrien Woven Stripe"/>
    <s v="SHOWER CURTAIN"/>
    <s v="MT70-0330"/>
    <s v="Gray"/>
    <s v="72x72&quot;"/>
    <s v="B-"/>
    <n v="72"/>
    <n v="1570.48"/>
    <n v="7.1949728714285285E-6"/>
    <n v="0.99867089543277454"/>
    <n v="6038"/>
    <s v="Top 95-100"/>
    <s v="B-"/>
    <x v="3"/>
  </r>
  <r>
    <s v="BATH"/>
    <x v="7"/>
    <s v="Ariana Ombre Waffle|Ariana Ombre Waffle|Ariana Ombre Waffle"/>
    <s v="SHOWER CURTAIN"/>
    <s v="MP70-8596"/>
    <s v="Blue"/>
    <s v="72x78&quot;"/>
    <s v="TBD"/>
    <n v="97"/>
    <n v="1567.33"/>
    <n v="7.1805415099689742E-6"/>
    <n v="0.99867807597428448"/>
    <n v="6039"/>
    <s v="Top 95-100"/>
    <s v="B-"/>
    <x v="3"/>
  </r>
  <r>
    <s v="SHET"/>
    <x v="10"/>
    <s v="Cotton Flannel 135GSM|Cotton Flannel 135GSM|Cotton Flannel 135GSM"/>
    <s v="SHEET/SHEET SET"/>
    <s v="CS20-0393"/>
    <s v="Solid Tan"/>
    <s v="Cal King"/>
    <s v="ARB-"/>
    <n v="53"/>
    <n v="1564.03"/>
    <n v="7.1654229408208705E-6"/>
    <n v="0.99868524139722525"/>
    <n v="6040"/>
    <s v="Top 95-100"/>
    <s v="B-"/>
    <x v="3"/>
  </r>
  <r>
    <s v="BASI"/>
    <x v="7"/>
    <s v="Windom|Prospect|Prospect"/>
    <s v="BLANKET"/>
    <s v="MP51-8647"/>
    <s v="Green"/>
    <s v="Full/Queen"/>
    <s v="TBD"/>
    <n v="76"/>
    <n v="1552.64"/>
    <n v="7.1132409703369608E-6"/>
    <n v="0.99869235463819561"/>
    <n v="6041"/>
    <s v="Top 95-100"/>
    <s v="B-"/>
    <x v="3"/>
  </r>
  <r>
    <s v="LGT"/>
    <x v="1"/>
    <s v="ZenGlossy|ZenGlossy|ZenGlossy"/>
    <s v="LGT-TABLE LAMPS"/>
    <s v="II153-0155"/>
    <s v="Grey"/>
    <s v="See below"/>
    <s v="B"/>
    <n v="35"/>
    <n v="1545.78"/>
    <n v="7.081812672047266E-6"/>
    <n v="0.99869943645086767"/>
    <n v="6042"/>
    <s v="Top 95-100"/>
    <s v="B-"/>
    <x v="3"/>
  </r>
  <r>
    <s v="BATH"/>
    <x v="7"/>
    <s v="Ariana Ombre Waffle|Ariana Ombre Waffle|Ariana Ombre Waffle"/>
    <s v="SHOWER CURTAIN"/>
    <s v="MP70-8590"/>
    <s v="Taupe"/>
    <s v="36x72''"/>
    <s v="TBD"/>
    <n v="156"/>
    <n v="1543.34"/>
    <n v="7.0706340936468499E-6"/>
    <n v="0.99870650708496134"/>
    <n v="6043"/>
    <s v="Top 95-100"/>
    <s v="B-"/>
    <x v="3"/>
  </r>
  <r>
    <s v="YOUT"/>
    <x v="13"/>
    <s v="Lucy|Vera|Elise"/>
    <s v="DUVET&amp;DUVET SET"/>
    <s v="ID12-2280"/>
    <s v="Navy"/>
    <s v="Twin/Twin "/>
    <s v="B"/>
    <n v="52"/>
    <n v="1543.12"/>
    <n v="7.0696261890369756E-6"/>
    <n v="0.99871357671115035"/>
    <n v="6044"/>
    <s v="Top 95-100"/>
    <s v="B-"/>
    <x v="3"/>
  </r>
  <r>
    <s v="ADUL"/>
    <x v="3"/>
    <s v="Phoebe|Phoebe|Phoebe"/>
    <s v="DUVET&amp;DUVET SET"/>
    <s v="AM12-0217"/>
    <s v="Blush"/>
    <s v="King/Cal K"/>
    <s v="ARB"/>
    <n v="44"/>
    <n v="1540.75"/>
    <n v="7.0587683075578834E-6"/>
    <n v="0.99872063547945789"/>
    <n v="6045"/>
    <s v="Top 95-100"/>
    <s v="B-"/>
    <x v="3"/>
  </r>
  <r>
    <s v="WIN"/>
    <x v="7"/>
    <s v="Emilia|Natalie|Lillian"/>
    <s v="WINDOW PANEL"/>
    <s v="MP40-6324"/>
    <s v="Blush"/>
    <s v="50x120&quot;"/>
    <s v="B"/>
    <n v="67"/>
    <n v="1537.74"/>
    <n v="7.0449783399409771E-6"/>
    <n v="0.99872768045779781"/>
    <n v="6046"/>
    <s v="Top 95-100"/>
    <s v="B-"/>
    <x v="3"/>
  </r>
  <r>
    <s v="YOUT"/>
    <x v="13"/>
    <s v="Felicia|Isabel|Alyssa"/>
    <s v="DUVET&amp;DUVET SET"/>
    <s v="ID12-1793"/>
    <s v="Grey"/>
    <s v="Twin/Twin "/>
    <s v="B"/>
    <n v="53"/>
    <n v="1534.87"/>
    <n v="7.0318297661667163E-6"/>
    <n v="0.99873471228756394"/>
    <n v="6047"/>
    <s v="Top 95-100"/>
    <s v="B-"/>
    <x v="3"/>
  </r>
  <r>
    <s v="SHET"/>
    <x v="10"/>
    <s v="Cotton Flannel 135GSM|Cotton Flannel 135GSM|Cotton Flannel 135GSM"/>
    <s v="SHEET/SHEET SET"/>
    <s v="CS20-0398"/>
    <s v="Solid Blue"/>
    <s v="Cal King"/>
    <s v="ARB-"/>
    <n v="52"/>
    <n v="1534.52"/>
    <n v="7.0302262815600997E-6"/>
    <n v="0.99874174251384551"/>
    <n v="6048"/>
    <s v="Top 95-100"/>
    <s v="B-"/>
    <x v="3"/>
  </r>
  <r>
    <s v="YOUT"/>
    <x v="25"/>
    <s v="Brooklyn|Maize|Kay"/>
    <s v="DUVET&amp;DUVET SET"/>
    <s v="UH12-2497"/>
    <s v="Rust"/>
    <s v="Twin/Twin "/>
    <s v="B"/>
    <n v="32"/>
    <n v="1531.32"/>
    <n v="7.0155658508710292E-6"/>
    <n v="0.99874875807969643"/>
    <n v="6049"/>
    <s v="Top 95-100"/>
    <s v="B-"/>
    <x v="3"/>
  </r>
  <r>
    <s v="TOWL"/>
    <x v="3"/>
    <s v="Premium Turkish Cotton|Premium Turkish Cotton|Premium Turkish Cotton"/>
    <s v="BATH TOWEL"/>
    <s v="AM73-0241"/>
    <s v="Beige"/>
    <s v="2-Piece"/>
    <s v="NEW"/>
    <n v="67"/>
    <n v="1528.87"/>
    <n v="7.0043414586247091E-6"/>
    <n v="0.99875576242115505"/>
    <n v="6050"/>
    <s v="Top 95-100"/>
    <s v="B-"/>
    <x v="3"/>
  </r>
  <r>
    <s v="ADUL"/>
    <x v="7"/>
    <s v="Riva|Reeve|Faye"/>
    <s v="COMFORTER (SET)"/>
    <s v="MP10-8697"/>
    <s v="Beige"/>
    <s v="Cal King"/>
    <s v="TBD"/>
    <n v="25"/>
    <n v="1526.64"/>
    <n v="6.9941249709882641E-6"/>
    <n v="0.99876275654612601"/>
    <n v="6051"/>
    <s v="Top 95-100"/>
    <s v="B-"/>
    <x v="3"/>
  </r>
  <r>
    <s v="SHET"/>
    <x v="33"/>
    <s v="400TC Liquid Cotton"/>
    <s v="PILLOWCASE"/>
    <s v="BRP21-0082C"/>
    <s v="Tan"/>
    <s v="Standard"/>
    <s v="EXB"/>
    <n v="188"/>
    <n v="1522.8"/>
    <n v="6.9765324541613786E-6"/>
    <n v="0.99876973307858019"/>
    <n v="6052"/>
    <s v="Top 95-100"/>
    <s v="B-"/>
    <x v="3"/>
  </r>
  <r>
    <s v="SHET"/>
    <x v="31"/>
    <s v="Luxury Egyptian|Luxury Egyptian|Luxury Egyptian"/>
    <s v="SHEET/SHEET SET"/>
    <s v="CCS20-015"/>
    <s v="Grey"/>
    <s v="King"/>
    <s v="B"/>
    <n v="63"/>
    <n v="1521.99"/>
    <n v="6.9728215326432082E-6"/>
    <n v="0.9987767059001128"/>
    <n v="6053"/>
    <s v="Top 95-100"/>
    <s v="B-"/>
    <x v="3"/>
  </r>
  <r>
    <s v="BATH"/>
    <x v="2"/>
    <s v="Splendor|Splendor|Splendor"/>
    <s v="BATH RUG"/>
    <s v="MPS72-589"/>
    <s v="Green"/>
    <s v="24x72&quot;"/>
    <s v="TBD"/>
    <n v="44"/>
    <n v="1520.51"/>
    <n v="6.9660410834495135E-6"/>
    <n v="0.99878367194119622"/>
    <n v="6054"/>
    <s v="Top 95-100"/>
    <s v="B-"/>
    <x v="3"/>
  </r>
  <r>
    <s v="FUR"/>
    <x v="7"/>
    <s v="Aidan|Jetta|Zak"/>
    <s v="MOTION"/>
    <s v="MP103-1269"/>
    <s v="Light Blue"/>
    <s v="See below"/>
    <s v="TBD"/>
    <n v="5"/>
    <n v="1518.5"/>
    <n v="6.9568325004229411E-6"/>
    <n v="0.99879062877369662"/>
    <n v="6055"/>
    <s v="Top 95-100"/>
    <s v="B-"/>
    <x v="3"/>
  </r>
  <r>
    <s v="YOUT"/>
    <x v="13"/>
    <s v="Stella|Luna|Zuri"/>
    <s v="DUVET&amp;DUVET SET"/>
    <s v="ID12-2127"/>
    <s v="Navy"/>
    <s v="Twin/Twin "/>
    <s v="B"/>
    <n v="56"/>
    <n v="1503.89"/>
    <n v="6.889898471558154E-6"/>
    <n v="0.99879751867216815"/>
    <n v="6056"/>
    <s v="Top 95-100"/>
    <s v="B-"/>
    <x v="3"/>
  </r>
  <r>
    <s v="SHET"/>
    <x v="10"/>
    <s v="Microfiber 75GSM|Microfiber 75GSM|Microfiber 75GSM"/>
    <s v="SHEET/SHEET SET"/>
    <s v="CS20-0128"/>
    <s v="Teal"/>
    <s v="Twin"/>
    <s v="ARB"/>
    <n v="116"/>
    <n v="1497.56"/>
    <n v="6.8608983071013362E-6"/>
    <n v="0.9988043795704753"/>
    <n v="6057"/>
    <s v="Top 95-100"/>
    <s v="B-"/>
    <x v="3"/>
  </r>
  <r>
    <s v="ADUL"/>
    <x v="32"/>
    <s v="Arlo|Arlo|Arlo"/>
    <s v="COMFORTER (SET)"/>
    <s v="CH10-011"/>
    <s v="Charcoal"/>
    <s v="Full/Queen"/>
    <s v="TBD"/>
    <n v="12"/>
    <n v="1490.76"/>
    <n v="6.8297448918870615E-6"/>
    <n v="0.99881120931536715"/>
    <n v="6058"/>
    <s v="Top 95-100"/>
    <s v="B-"/>
    <x v="3"/>
  </r>
  <r>
    <s v="SHET"/>
    <x v="28"/>
    <s v="Satin Sheets"/>
    <s v="SHEET/SHEET SET"/>
    <s v="NN20-0147"/>
    <s v="Beige"/>
    <s v="King"/>
    <s v="EXT"/>
    <n v="88"/>
    <n v="1483.05"/>
    <n v="6.7944224166955823E-6"/>
    <n v="0.99881800373778384"/>
    <n v="6059"/>
    <s v="Top 95-100"/>
    <s v="B-"/>
    <x v="3"/>
  </r>
  <r>
    <s v="SHET"/>
    <x v="10"/>
    <s v="Microfiber 75GSM|Microfiber 75GSM|Microfiber 75GSM"/>
    <s v="SHEET/SHEET SET"/>
    <s v="CS20-0243"/>
    <s v="Aqua"/>
    <s v="King"/>
    <s v="ARB"/>
    <n v="85"/>
    <n v="1476.45"/>
    <n v="6.7641852783993749E-6"/>
    <n v="0.9988247679230623"/>
    <n v="6060"/>
    <s v="Top 95-100"/>
    <s v="B-"/>
    <x v="3"/>
  </r>
  <r>
    <s v="BLK"/>
    <x v="7"/>
    <s v="Zuri|Zuri|Zuri"/>
    <s v="THROW"/>
    <s v="MP50-8526"/>
    <s v="Blush/Grey"/>
    <s v="50x60&quot;"/>
    <s v="TBD"/>
    <n v="123"/>
    <n v="1474.77"/>
    <n v="6.756488552287613E-6"/>
    <n v="0.9988315244116146"/>
    <n v="6061"/>
    <s v="Top 95-100"/>
    <s v="B-"/>
    <x v="3"/>
  </r>
  <r>
    <s v="SHET"/>
    <x v="10"/>
    <s v="Cotton 144TC|Cotton 144TC|Cotton 144TC"/>
    <s v="SHEET/SHEET SET"/>
    <s v="CS20-1729"/>
    <s v="Pink"/>
    <s v="Cal King"/>
    <s v="ARB"/>
    <n v="58"/>
    <n v="1473.78"/>
    <n v="6.7519529815431822E-6"/>
    <n v="0.9988382763645961"/>
    <n v="6062"/>
    <s v="Top 95-100"/>
    <s v="B-"/>
    <x v="3"/>
  </r>
  <r>
    <s v="BATH"/>
    <x v="7"/>
    <s v="Arbor Waffle|Arbor Waffle|Arbor Waffle"/>
    <s v="SHOWER CURTAIN"/>
    <s v="MP70-8613"/>
    <s v="Black"/>
    <s v="72x72&quot;"/>
    <s v="TBD"/>
    <n v="122"/>
    <n v="1473.48"/>
    <n v="6.7505785661660817E-6"/>
    <n v="0.99884502694316224"/>
    <n v="6063"/>
    <s v="Top 95-100"/>
    <s v="B-"/>
    <x v="3"/>
  </r>
  <r>
    <s v="SHET"/>
    <x v="10"/>
    <s v="Microfiber 75GSM|Microfiber 75GSM|Microfiber 75GSM"/>
    <s v="SHEET/SHEET SET"/>
    <s v="CS20-0120"/>
    <s v="Light Gray"/>
    <s v="Full"/>
    <s v="ARB-"/>
    <n v="94"/>
    <n v="1463.6"/>
    <n v="6.7053144864135759E-6"/>
    <n v="0.99885173225764867"/>
    <n v="6064"/>
    <s v="Top 95-100"/>
    <s v="B-"/>
    <x v="3"/>
  </r>
  <r>
    <s v="APL"/>
    <x v="1"/>
    <s v="IM222101|IM222101|IM222101"/>
    <s v="ROBE"/>
    <s v="II04-8413"/>
    <s v="Steel 030"/>
    <s v="XS/S"/>
    <s v="A"/>
    <n v="62"/>
    <n v="1458.66"/>
    <n v="6.6826824465373243E-6"/>
    <n v="0.9988584149400952"/>
    <n v="6065"/>
    <s v="Top 95-100"/>
    <s v="B-"/>
    <x v="3"/>
  </r>
  <r>
    <s v="BATH"/>
    <x v="7"/>
    <s v="Arbor Waffle|Arbor Waffle|Arbor Waffle"/>
    <s v="SHOWER CURTAIN"/>
    <s v="MP70-8619"/>
    <s v="Sage Green"/>
    <s v="72x84&quot;"/>
    <s v="TBD"/>
    <n v="95"/>
    <n v="1454.84"/>
    <n v="6.6651815574022458E-6"/>
    <n v="0.99886508012165265"/>
    <n v="6066"/>
    <s v="Top 95-100"/>
    <s v="B-"/>
    <x v="3"/>
  </r>
  <r>
    <s v="ADUL"/>
    <x v="3"/>
    <s v="Miro|Ayko|Marty"/>
    <s v="COMFORTER (SET)"/>
    <s v="AM10-0182"/>
    <s v="Pink"/>
    <s v="Twin/Twin "/>
    <s v="TBD"/>
    <n v="63"/>
    <n v="1447.15"/>
    <n v="6.6299507099025745E-6"/>
    <n v="0.99887171007236253"/>
    <n v="6067"/>
    <s v="Top 95-100"/>
    <s v="B-"/>
    <x v="3"/>
  </r>
  <r>
    <s v="APL"/>
    <x v="1"/>
    <s v="IM222101|IM222101|IM222101"/>
    <s v="ROBE"/>
    <s v="II04-8419"/>
    <s v="Claret 657"/>
    <s v="XS/S"/>
    <s v="A"/>
    <n v="61"/>
    <n v="1446.48"/>
    <n v="6.6268811822270503E-6"/>
    <n v="0.99887833695354478"/>
    <n v="6068"/>
    <s v="Top 95-100"/>
    <s v="B-"/>
    <x v="3"/>
  </r>
  <r>
    <s v="TOWL"/>
    <x v="3"/>
    <s v="Premium Turkish Cotton|Premium Turkish Cotton|Premium Turkish Cotton"/>
    <s v="BATH TOWEL"/>
    <s v="AM73-0237"/>
    <s v="Navy"/>
    <s v="4-Piece"/>
    <s v="NEW"/>
    <n v="53"/>
    <n v="1441.87"/>
    <n v="6.6057609992656075E-6"/>
    <n v="0.99888494271454409"/>
    <n v="6069"/>
    <s v="Top 95-100"/>
    <s v="B-"/>
    <x v="3"/>
  </r>
  <r>
    <s v="LGT"/>
    <x v="23"/>
    <s v="Elegenza|Elegenza|Elegenza"/>
    <s v="LGT-CHANDELIERS"/>
    <s v="MT150-0079"/>
    <s v="Chrome"/>
    <s v="See below"/>
    <s v="B"/>
    <n v="7"/>
    <n v="1436.16"/>
    <n v="6.5796012932547985E-6"/>
    <n v="0.99889152231583733"/>
    <n v="6070"/>
    <s v="Top 95-100"/>
    <s v="B-"/>
    <x v="3"/>
  </r>
  <r>
    <s v="TOWL"/>
    <x v="3"/>
    <s v="Premium Turkish Cotton|Premium Turkish Cotton|Premium Turkish Cotton"/>
    <s v="BATH TOWEL"/>
    <s v="AM73-0231"/>
    <s v="Light Grey"/>
    <s v="4-Piece"/>
    <s v="NEW"/>
    <n v="54"/>
    <n v="1434.2"/>
    <n v="6.5706217794577423E-6"/>
    <n v="0.99889809293761678"/>
    <n v="6071"/>
    <s v="Top 95-100"/>
    <s v="B-"/>
    <x v="3"/>
  </r>
  <r>
    <s v="BATH"/>
    <x v="7"/>
    <s v="Spa Waffle|Spa Waffle|Spa Waffle"/>
    <s v="SHOWER CURTAIN"/>
    <s v="MP70-8556"/>
    <s v="Dark Blue"/>
    <s v="36x72''"/>
    <s v="A"/>
    <n v="134"/>
    <n v="1432.09"/>
    <n v="6.5609550579721366E-6"/>
    <n v="0.9989046538926748"/>
    <n v="6072"/>
    <s v="Top 95-100"/>
    <s v="B-"/>
    <x v="3"/>
  </r>
  <r>
    <s v="ADUL"/>
    <x v="34"/>
    <s v="Julie|Julie|Julie"/>
    <s v="COMFORTER (SET)"/>
    <s v="RH10-0023"/>
    <s v="Pink"/>
    <s v="Full/Queen"/>
    <s v="EXT"/>
    <n v="111"/>
    <n v="1430.96"/>
    <n v="6.5557780933850587E-6"/>
    <n v="0.99891120967076819"/>
    <n v="6073"/>
    <s v="Top 95-100"/>
    <s v="B-"/>
    <x v="3"/>
  </r>
  <r>
    <s v="SHET"/>
    <x v="10"/>
    <s v="Microfiber Coolmax|Microfiber Coolmax|Microfiber Coolmax"/>
    <s v="SHEET/SHEET SET"/>
    <s v="CS20-1484"/>
    <s v="White"/>
    <s v="Twin"/>
    <s v="ARB-"/>
    <n v="181"/>
    <n v="1426.28"/>
    <n v="6.5343372135022927E-6"/>
    <n v="0.99891774400798172"/>
    <n v="6074"/>
    <s v="Top 95-100"/>
    <s v="B-"/>
    <x v="3"/>
  </r>
  <r>
    <s v="BLK"/>
    <x v="7"/>
    <s v="Ruched Fur|Ruched Fur|Ruched Fur"/>
    <s v="THROW"/>
    <s v="MP50-8728"/>
    <s v="Blue Tie Dye"/>
    <s v="50x60&quot;"/>
    <s v="ART"/>
    <n v="68"/>
    <n v="1419.16"/>
    <n v="6.5017177552191123E-6"/>
    <n v="0.9989242457257369"/>
    <n v="6075"/>
    <s v="Top 95-100"/>
    <s v="B-"/>
    <x v="3"/>
  </r>
  <r>
    <s v="BATH"/>
    <x v="2"/>
    <s v="Splendor|Splendor|Splendor"/>
    <s v="BATH RUG"/>
    <s v="MPS72-577"/>
    <s v="Blue"/>
    <s v="24x60&quot;"/>
    <s v="B"/>
    <n v="46"/>
    <n v="1417.21"/>
    <n v="6.4927840552679591E-6"/>
    <n v="0.99893073850979219"/>
    <n v="6076"/>
    <s v="Top 95-100"/>
    <s v="B-"/>
    <x v="3"/>
  </r>
  <r>
    <s v="SHET"/>
    <x v="7"/>
    <s v="3M Microcell|3M Microcell|3M Microcell"/>
    <s v="SHEET/SHEET SET"/>
    <s v="MP20-1190"/>
    <s v="Khaki"/>
    <s v="Twin"/>
    <s v="B"/>
    <n v="102"/>
    <n v="1416.63"/>
    <n v="6.4901268522055659E-6"/>
    <n v="0.99893722863664436"/>
    <n v="6077"/>
    <s v="Top 95-100"/>
    <s v="B-"/>
    <x v="3"/>
  </r>
  <r>
    <s v="ADUL"/>
    <x v="3"/>
    <s v="Bailey|Darby|Niro/Malani"/>
    <s v="COMFORTER (SET)"/>
    <s v="AM10-0536"/>
    <s v="Blue"/>
    <s v="Full/Queen"/>
    <s v="TBD"/>
    <n v="39"/>
    <n v="1413.77"/>
    <n v="6.4770240922772082E-6"/>
    <n v="0.99894370566073665"/>
    <n v="6078"/>
    <s v="Top 95-100"/>
    <s v="B-"/>
    <x v="3"/>
  </r>
  <r>
    <s v="BLK"/>
    <x v="5"/>
    <s v="Freya AZ|Freya AZ|Freya AZ"/>
    <s v="ELECT BLANKET"/>
    <s v="ST54-0210"/>
    <s v="Stone Brown"/>
    <s v="Twin"/>
    <s v="ARB-"/>
    <n v="30"/>
    <n v="1408.8"/>
    <n v="6.4542546108632457E-6"/>
    <n v="0.99895015991534752"/>
    <n v="6079"/>
    <s v="Top 95-100"/>
    <s v="B-"/>
    <x v="3"/>
  </r>
  <r>
    <s v="WIN"/>
    <x v="7"/>
    <s v="Veronica|Isabella|Scarlett"/>
    <s v="WINDOW PANEL"/>
    <s v="MP40-8463"/>
    <s v="White/Navy"/>
    <s v="50x95&quot;"/>
    <s v="TBD"/>
    <n v="60"/>
    <n v="1405.1"/>
    <n v="6.4373034878790083E-6"/>
    <n v="0.99895659721883545"/>
    <n v="6080"/>
    <s v="Top 95-100"/>
    <s v="B-"/>
    <x v="3"/>
  </r>
  <r>
    <s v="SHET"/>
    <x v="10"/>
    <s v="Cotton Flannel 135GSM|Cotton Flannel 135GSM|Cotton Flannel 135GSM"/>
    <s v="SHEET/SHEET SET"/>
    <s v="CS20-0961"/>
    <s v="Solid Aqua"/>
    <s v="Cal King"/>
    <s v="ARB-"/>
    <n v="48"/>
    <n v="1396.8"/>
    <n v="6.399277995779232E-6"/>
    <n v="0.99896299649683118"/>
    <n v="6081"/>
    <s v="Top 95-100"/>
    <s v="B-"/>
    <x v="3"/>
  </r>
  <r>
    <s v="BATH"/>
    <x v="7"/>
    <s v="Arbor Waffle|Arbor Waffle|Arbor Waffle"/>
    <s v="SHOWER CURTAIN"/>
    <s v="MP70-8611"/>
    <s v="White"/>
    <s v="72x78&quot;"/>
    <s v="TBD"/>
    <n v="99"/>
    <n v="1390.51"/>
    <n v="6.3704610867060281E-6"/>
    <n v="0.99896936695791794"/>
    <n v="6082"/>
    <s v="Top 95-100"/>
    <s v="B-"/>
    <x v="3"/>
  </r>
  <r>
    <s v="YOUT"/>
    <x v="13"/>
    <s v="Cassiopeia|Karissa|Lisa"/>
    <s v="DUVET&amp;DUVET SET"/>
    <s v="ID12-2388"/>
    <s v="Charcoal"/>
    <s v="Twin/Twin "/>
    <s v="TBD"/>
    <n v="51"/>
    <n v="1378.76"/>
    <n v="6.3166298177695979E-6"/>
    <n v="0.9989756835877357"/>
    <n v="6083"/>
    <s v="Top 95-100"/>
    <s v="B-"/>
    <x v="3"/>
  </r>
  <r>
    <s v="ADUL"/>
    <x v="10"/>
    <s v="Kienna|Kienna|Kienna"/>
    <s v="COVERLET&amp;BEDSPR"/>
    <s v="CS14-1771"/>
    <s v="Olive Green"/>
    <s v="Twin/Twin "/>
    <s v="ART"/>
    <n v="71"/>
    <n v="1376.69"/>
    <n v="6.3071463516676054E-6"/>
    <n v="0.99898199073408733"/>
    <n v="6084"/>
    <s v="Top 95-100"/>
    <s v="B-"/>
    <x v="3"/>
  </r>
  <r>
    <s v="WIN"/>
    <x v="7"/>
    <s v="Lexus|Lexus|Lexus"/>
    <s v="WINDOW PANEL"/>
    <s v="MP40-8637"/>
    <s v="White"/>
    <s v="52x120&quot;"/>
    <s v="TBD"/>
    <n v="65"/>
    <n v="1376.16"/>
    <n v="6.3047182178347284E-6"/>
    <n v="0.99898829545230516"/>
    <n v="6085"/>
    <s v="Top 95-100"/>
    <s v="B-"/>
    <x v="3"/>
  </r>
  <r>
    <s v="ADUL"/>
    <x v="10"/>
    <s v="Vixie|Vixie|Vixie"/>
    <s v="COMFORTER (SET)"/>
    <s v="CS10-1662"/>
    <s v="Orange/Grey"/>
    <s v="King"/>
    <s v="ARB"/>
    <n v="56"/>
    <n v="1374.96"/>
    <n v="6.2992205563263264E-6"/>
    <n v="0.99899459467286145"/>
    <n v="6086"/>
    <s v="Top 95-100"/>
    <s v="B-"/>
    <x v="3"/>
  </r>
  <r>
    <s v="BATH"/>
    <x v="2"/>
    <s v="Splendor|Splendor|Splendor"/>
    <s v="BATH RUG"/>
    <s v="MPS72-590"/>
    <s v="Black"/>
    <s v="17x24&quot;"/>
    <s v="TBD"/>
    <n v="100"/>
    <n v="1374.68"/>
    <n v="6.2979377686410329E-6"/>
    <n v="0.99900089261063008"/>
    <n v="6087"/>
    <s v="Top 95-100"/>
    <s v="B-"/>
    <x v="3"/>
  </r>
  <r>
    <s v="BATH"/>
    <x v="2"/>
    <s v="Splendor|Splendor|Splendor"/>
    <s v="BATH RUG"/>
    <s v="MPS72-573"/>
    <s v="Blue"/>
    <s v="17x24&quot;"/>
    <s v="B"/>
    <n v="100"/>
    <n v="1374.11"/>
    <n v="6.295326379424542E-6"/>
    <n v="0.99900718793700949"/>
    <n v="6088"/>
    <s v="Top 95-100"/>
    <s v="B-"/>
    <x v="3"/>
  </r>
  <r>
    <s v="LGT"/>
    <x v="1"/>
    <s v="Curiana|Curiana|Curiana"/>
    <s v="LGT-CHANDELIERS"/>
    <s v="FB150-1191"/>
    <s v="Antique Brass"/>
    <s v="See below"/>
    <s v="B"/>
    <n v="10"/>
    <n v="1370.88"/>
    <n v="6.2805285071977623E-6"/>
    <n v="0.99901346846551664"/>
    <n v="6089"/>
    <s v="Top 95-100"/>
    <s v="B-"/>
    <x v="3"/>
  </r>
  <r>
    <s v="BATH"/>
    <x v="2"/>
    <s v="Splendor|Splendor|Splendor"/>
    <s v="BATH RUG"/>
    <s v="MPS72-585"/>
    <s v="Green"/>
    <s v="20x30&quot;"/>
    <s v="TBD"/>
    <n v="81"/>
    <n v="1370.54"/>
    <n v="6.2789708364370478E-6"/>
    <n v="0.99901974743635302"/>
    <n v="6090"/>
    <s v="Top 95-100"/>
    <s v="B-"/>
    <x v="3"/>
  </r>
  <r>
    <s v="BATH"/>
    <x v="7"/>
    <s v="Spa Waffle|Spa Waffle|Spa Waffle"/>
    <s v="SHOWER CURTAIN"/>
    <s v="MP70-8553"/>
    <s v="Charcoal"/>
    <s v="36x72''"/>
    <s v="A"/>
    <n v="134"/>
    <n v="1355.01"/>
    <n v="6.2078219337491531E-6"/>
    <n v="0.99902595525828675"/>
    <n v="6091"/>
    <s v="Top 95-100"/>
    <s v="B-"/>
    <x v="3"/>
  </r>
  <r>
    <s v="ADUL"/>
    <x v="3"/>
    <s v="Bailey|Darby|Niro/Malani"/>
    <s v="COMFORTER (SET)"/>
    <s v="AM10-0158"/>
    <s v="White"/>
    <s v="Twin/Twin "/>
    <s v="TBD"/>
    <n v="45"/>
    <n v="1354.55"/>
    <n v="6.2057144968375993E-6"/>
    <n v="0.99903216097278358"/>
    <n v="6092"/>
    <s v="Top 95-100"/>
    <s v="B-"/>
    <x v="3"/>
  </r>
  <r>
    <s v="YOUT"/>
    <x v="13"/>
    <s v="Felicia|Isabel|Alyssa"/>
    <s v="COMFORTER (SET)"/>
    <s v="TT10-0008"/>
    <s v="Purple"/>
    <s v="King/Cal K"/>
    <s v="TBD"/>
    <n v="27"/>
    <n v="1347.75"/>
    <n v="6.1745610816233247E-6"/>
    <n v="0.99903833553386523"/>
    <n v="6093"/>
    <s v="Top 95-100"/>
    <s v="B-"/>
    <x v="3"/>
  </r>
  <r>
    <s v="YOUT"/>
    <x v="13"/>
    <s v="Cassiopeia|Karissa|Lisa"/>
    <s v="DUVET&amp;DUVET SET"/>
    <s v="ID12-2260"/>
    <s v="Lavender"/>
    <s v="King/Cal K"/>
    <s v="B"/>
    <n v="38"/>
    <n v="1344.85"/>
    <n v="6.1612750663113547E-6"/>
    <n v="0.99904449680893159"/>
    <n v="6094"/>
    <s v="Top 95-100"/>
    <s v="B-"/>
    <x v="3"/>
  </r>
  <r>
    <s v="ADUL"/>
    <x v="3"/>
    <s v="Bailey|Darby|Niro/Malani"/>
    <s v="COMFORTER (SET)"/>
    <s v="AM10-0532"/>
    <s v="Pink"/>
    <s v="Twin/Twin "/>
    <s v="TBD"/>
    <n v="46"/>
    <n v="1334.25"/>
    <n v="6.1127123896538094E-6"/>
    <n v="0.9990506095213213"/>
    <n v="6095"/>
    <s v="Top 95-100"/>
    <s v="B-"/>
    <x v="3"/>
  </r>
  <r>
    <s v="ADUL"/>
    <x v="10"/>
    <s v="Kienna|Kienna|Kienna"/>
    <s v="COVERLET&amp;BEDSPR"/>
    <s v="CS14-1754"/>
    <s v="Beige"/>
    <s v="Full/Queen"/>
    <s v="ART"/>
    <n v="53"/>
    <n v="1321.82"/>
    <n v="6.0557657791959511E-6"/>
    <n v="0.99905666528710046"/>
    <n v="6096"/>
    <s v="Top 95-100"/>
    <s v="B-"/>
    <x v="3"/>
  </r>
  <r>
    <s v="ADUL"/>
    <x v="10"/>
    <s v="Kienna|Kienna|Kienna"/>
    <s v="COVERLET&amp;BEDSPR"/>
    <s v="CS14-1753"/>
    <s v="Beige"/>
    <s v="Twin/Twin "/>
    <s v="ART"/>
    <n v="68"/>
    <n v="1318.52"/>
    <n v="6.0406472100478474E-6"/>
    <n v="0.99906270593431046"/>
    <n v="6097"/>
    <s v="Top 95-100"/>
    <s v="B-"/>
    <x v="3"/>
  </r>
  <r>
    <s v="WIN"/>
    <x v="7"/>
    <s v="Quincy|Quincy|Quincy"/>
    <s v="WINDOW PANEL"/>
    <s v="MP40-8663"/>
    <s v="Linen"/>
    <s v="33x64&quot;"/>
    <s v="TBD"/>
    <n v="42"/>
    <n v="1315.44"/>
    <n v="6.0265365455096171E-6"/>
    <n v="0.99906873247085592"/>
    <n v="6098"/>
    <s v="Top 95-100"/>
    <s v="B-"/>
    <x v="3"/>
  </r>
  <r>
    <s v="ADUL"/>
    <x v="7"/>
    <s v="Royce|Hayden|Quinn"/>
    <s v="COMFORTER (SET)"/>
    <s v="MP10-8693"/>
    <s v="Ivory"/>
    <s v="Queen"/>
    <s v="TBD"/>
    <n v="22"/>
    <n v="1314.72"/>
    <n v="6.0232379486045759E-6"/>
    <n v="0.99907475570880455"/>
    <n v="6099"/>
    <s v="Top 95-100"/>
    <s v="B-"/>
    <x v="3"/>
  </r>
  <r>
    <s v="ADUL"/>
    <x v="7"/>
    <s v="Riva|Reeve|Faye"/>
    <s v="COMFORTER (SET)"/>
    <s v="MP10-8652"/>
    <s v="Beige"/>
    <s v="Queen"/>
    <s v="TBD"/>
    <n v="24"/>
    <n v="1308.1600000000001"/>
    <n v="5.9931840656919825E-6"/>
    <n v="0.99908074889287024"/>
    <n v="6100"/>
    <s v="Top 95-100"/>
    <s v="B-"/>
    <x v="3"/>
  </r>
  <r>
    <s v="SHET"/>
    <x v="13"/>
    <s v="Microfiber|Microfiber|Microfiber"/>
    <s v="SHEET/SHEET SET"/>
    <s v="ID20-2214"/>
    <s v="Lavender"/>
    <s v="Twin XL"/>
    <s v="B"/>
    <n v="109"/>
    <n v="1306.45"/>
    <n v="5.9853498980425097E-6"/>
    <n v="0.99908673424276828"/>
    <n v="6101"/>
    <s v="Top 95-100"/>
    <s v="B-"/>
    <x v="3"/>
  </r>
  <r>
    <s v="WIN"/>
    <x v="7"/>
    <s v="Emilia|Natalie|Lillian"/>
    <s v="WINDOW PANEL"/>
    <s v="MP40-8331"/>
    <s v="Black"/>
    <s v="50x108&quot;"/>
    <s v="B"/>
    <n v="62"/>
    <n v="1306.22"/>
    <n v="5.9842961795867332E-6"/>
    <n v="0.99909271853894788"/>
    <n v="6102"/>
    <s v="Top 95-100"/>
    <s v="B-"/>
    <x v="3"/>
  </r>
  <r>
    <s v="SHET"/>
    <x v="10"/>
    <s v="Microfiber Coolmax|Microfiber Coolmax|Microfiber Coolmax"/>
    <s v="SHEET/SHEET SET"/>
    <s v="CS20-1661"/>
    <s v="Cream"/>
    <s v="Twin XL"/>
    <s v="ARB"/>
    <n v="87"/>
    <n v="1285.8599999999999"/>
    <n v="5.8910191893275223E-6"/>
    <n v="0.99909860955813723"/>
    <n v="6103"/>
    <s v="Top 95-100"/>
    <s v="B-"/>
    <x v="3"/>
  </r>
  <r>
    <s v="ADUL"/>
    <x v="10"/>
    <s v="Kienna|Kienna|Kienna"/>
    <s v="COVERLET&amp;BEDSPR"/>
    <s v="CS14-1770"/>
    <s v="White"/>
    <s v="King/Cal K"/>
    <s v="ART"/>
    <n v="42"/>
    <n v="1280.1600000000001"/>
    <n v="5.8649052971626164E-6"/>
    <n v="0.99910447446343442"/>
    <n v="6104"/>
    <s v="Top 95-100"/>
    <s v="B-"/>
    <x v="3"/>
  </r>
  <r>
    <s v="WIN"/>
    <x v="7"/>
    <s v="Anaheim|Salford|Preston"/>
    <s v="WINDOW PANEL"/>
    <s v="MP40-8683"/>
    <s v="Natural"/>
    <s v="50x108&quot;"/>
    <s v="TBD"/>
    <n v="51"/>
    <n v="1279.5"/>
    <n v="5.8618815833329953E-6"/>
    <n v="0.99911033634501778"/>
    <n v="6105"/>
    <s v="Top 95-100"/>
    <s v="B-"/>
    <x v="3"/>
  </r>
  <r>
    <s v="ADUL"/>
    <x v="3"/>
    <s v="Bailey|Darby|Niro/Malani"/>
    <s v="COMFORTER (SET)"/>
    <s v="AM10-0535"/>
    <s v="Blue"/>
    <s v="Twin/Twin "/>
    <s v="TBD"/>
    <n v="44"/>
    <n v="1271.93"/>
    <n v="5.8272005019841632E-6"/>
    <n v="0.9991161635455198"/>
    <n v="6106"/>
    <s v="Top 95-100"/>
    <s v="B-"/>
    <x v="3"/>
  </r>
  <r>
    <s v="WIN"/>
    <x v="7"/>
    <s v="Emilia|Natalie|Lillian"/>
    <s v="WINDOW PANEL"/>
    <s v="MP40-3560"/>
    <s v="Dusty Aqua"/>
    <s v="50x120&quot;"/>
    <s v="B"/>
    <n v="60"/>
    <n v="1270.18"/>
    <n v="5.8191830789510773E-6"/>
    <n v="0.99912198272859876"/>
    <n v="6107"/>
    <s v="Top 95-100"/>
    <s v="B-"/>
    <x v="3"/>
  </r>
  <r>
    <s v="ADUL"/>
    <x v="2"/>
    <s v="Jarvis|Jarvis|Jarvis"/>
    <s v="COMFORTER (SET)"/>
    <s v="MPS10-598"/>
    <s v="Black/White"/>
    <s v="Queen"/>
    <s v="TBD"/>
    <n v="7"/>
    <n v="1268.92"/>
    <n v="5.8134105343672561E-6"/>
    <n v="0.99912779613913316"/>
    <n v="6108"/>
    <s v="Top 95-100"/>
    <s v="B-"/>
    <x v="3"/>
  </r>
  <r>
    <s v="ADUL"/>
    <x v="7"/>
    <s v="Royce|Hayden|Quinn"/>
    <s v="COMFORTER (SET)"/>
    <s v="MP10-8686"/>
    <s v="Grey"/>
    <s v="Queen"/>
    <s v="N/A"/>
    <n v="19"/>
    <n v="1267.1099999999999"/>
    <n v="5.8051182282587501E-6"/>
    <n v="0.99913360125736139"/>
    <n v="6109"/>
    <s v="Top 95-100"/>
    <s v="B-"/>
    <x v="3"/>
  </r>
  <r>
    <s v="ADUL"/>
    <x v="7"/>
    <s v="Riva|Reeve|Faye"/>
    <s v="COMFORTER (SET)"/>
    <s v="MP10-8645"/>
    <s v="Grey"/>
    <s v="King"/>
    <s v="TBD"/>
    <n v="20"/>
    <n v="1266.1500000000001"/>
    <n v="5.8007200990520294E-6"/>
    <n v="0.99913940197746043"/>
    <n v="6110"/>
    <s v="Top 95-100"/>
    <s v="B-"/>
    <x v="3"/>
  </r>
  <r>
    <s v="SHET"/>
    <x v="3"/>
    <s v="Cotton 144TC|Cotton 144TC|Cotton 144TC"/>
    <s v="SHEET/SHEET SET"/>
    <s v="AM20-0483"/>
    <s v="Diamond Grey"/>
    <s v="Queen"/>
    <s v="TBD"/>
    <n v="54"/>
    <n v="1264.57"/>
    <n v="5.7934815113993007E-6"/>
    <n v="0.99914519545897185"/>
    <n v="6111"/>
    <s v="Top 95-100"/>
    <s v="B-"/>
    <x v="3"/>
  </r>
  <r>
    <s v="YOUT"/>
    <x v="13"/>
    <s v="Cassiopeia|Karissa|Lisa"/>
    <s v="DUVET&amp;DUVET SET"/>
    <s v="ID12-2390"/>
    <s v="Charcoal"/>
    <s v="King/Cal K"/>
    <s v="TBD"/>
    <n v="35"/>
    <n v="1252.23"/>
    <n v="5.7369472255545734E-6"/>
    <n v="0.99915093240619746"/>
    <n v="6112"/>
    <s v="Top 95-100"/>
    <s v="B-"/>
    <x v="3"/>
  </r>
  <r>
    <s v="SHET"/>
    <x v="10"/>
    <s v="Cotton Flannel 135GSM|Cotton Flannel 135GSM|Cotton Flannel 135GSM"/>
    <s v="SHEET/SHEET SET"/>
    <s v="CS20-0333"/>
    <s v="Geo Grey"/>
    <s v="Cal King"/>
    <s v="ARB"/>
    <n v="43"/>
    <n v="1251.3"/>
    <n v="5.7326865378855619E-6"/>
    <n v="0.99915666509273537"/>
    <n v="6113"/>
    <s v="Top 95-100"/>
    <s v="B-"/>
    <x v="3"/>
  </r>
  <r>
    <s v="ADUL"/>
    <x v="10"/>
    <s v="Kienna|Kienna|Kienna"/>
    <s v="COVERLET&amp;BEDSPR"/>
    <s v="CS14-1750"/>
    <s v="Olive Green"/>
    <s v="Twin/Twin "/>
    <s v="ART"/>
    <n v="63"/>
    <n v="1221.57"/>
    <n v="5.5964819740149168E-6"/>
    <n v="0.99916226157470944"/>
    <n v="6114"/>
    <s v="Top 95-100"/>
    <s v="B-"/>
    <x v="3"/>
  </r>
  <r>
    <s v="SHET"/>
    <x v="13"/>
    <s v="Microfiber|Microfiber|Microfiber"/>
    <s v="SHEET/SHEET SET"/>
    <s v="ID20-1454"/>
    <s v="Grey"/>
    <s v="Twin"/>
    <s v="B"/>
    <n v="95"/>
    <n v="1215.23"/>
    <n v="5.5674359957121968E-6"/>
    <n v="0.99916782901070511"/>
    <n v="6115"/>
    <s v="Top 95-100"/>
    <s v="B-"/>
    <x v="3"/>
  </r>
  <r>
    <s v="ADUL"/>
    <x v="7"/>
    <s v="Etta|Cora|Amory"/>
    <s v="DUVET&amp;DUVET SET"/>
    <s v="MP12-8717"/>
    <s v="Tan"/>
    <s v="King"/>
    <s v="TBD"/>
    <n v="22"/>
    <n v="1209.56"/>
    <n v="5.5414595450850001E-6"/>
    <n v="0.99917337047025023"/>
    <n v="6116"/>
    <s v="Top 95-100"/>
    <s v="B-"/>
    <x v="3"/>
  </r>
  <r>
    <s v="TOWL"/>
    <x v="3"/>
    <s v="Premium Turkish Cotton|Premium Turkish Cotton|Premium Turkish Cotton"/>
    <s v="BATH TOWEL"/>
    <s v="AM73-0226"/>
    <s v="White"/>
    <s v="2-Piece"/>
    <s v="NEW"/>
    <n v="53"/>
    <n v="1208.67"/>
    <n v="5.5373821127996025E-6"/>
    <n v="0.99917890785236307"/>
    <n v="6117"/>
    <s v="Top 95-100"/>
    <s v="B-"/>
    <x v="3"/>
  </r>
  <r>
    <s v="BLK"/>
    <x v="7"/>
    <s v="Zuri|Zuri|Zuri"/>
    <s v="BLANKET"/>
    <s v="MP51-8535"/>
    <s v="Blush/Grey"/>
    <s v="66x90&quot;"/>
    <s v="TBD"/>
    <n v="67"/>
    <n v="1205.33"/>
    <n v="5.5220802882678849E-6"/>
    <n v="0.99918442993265133"/>
    <n v="6118"/>
    <s v="Top 95-100"/>
    <s v="B-"/>
    <x v="3"/>
  </r>
  <r>
    <s v="ADUL"/>
    <x v="7"/>
    <s v="Riva|Reeve|Faye"/>
    <s v="COMFORTER (SET)"/>
    <s v="MP10-8709"/>
    <s v="Grey"/>
    <s v="Cal King"/>
    <s v="NEW"/>
    <n v="19"/>
    <n v="1203.8399999999999"/>
    <n v="5.5152540252282863E-6"/>
    <n v="0.99918994518667659"/>
    <n v="6119"/>
    <s v="Top 95-100"/>
    <s v="B-"/>
    <x v="3"/>
  </r>
  <r>
    <s v="BATH"/>
    <x v="7"/>
    <s v="Arbor Waffle|Arbor Waffle|Arbor Waffle"/>
    <s v="SHOWER CURTAIN"/>
    <s v="MP70-8610"/>
    <s v="White"/>
    <s v="36x72''"/>
    <s v="TBD"/>
    <n v="147"/>
    <n v="1203.56"/>
    <n v="5.5139712375429928E-6"/>
    <n v="0.99919545915791408"/>
    <n v="6120"/>
    <s v="Top 95-100"/>
    <s v="B-"/>
    <x v="3"/>
  </r>
  <r>
    <s v="BLK"/>
    <x v="7"/>
    <s v="Carved Plush|Carved Plush|Carved Plush"/>
    <s v="BLANKET"/>
    <s v="MP51-8414"/>
    <s v="Red"/>
    <s v="Twin"/>
    <s v="B"/>
    <n v="83"/>
    <n v="1196.05"/>
    <n v="5.4795650392695809E-6"/>
    <n v="0.99920093872295335"/>
    <n v="6121"/>
    <s v="Top 95-100"/>
    <s v="B-"/>
    <x v="3"/>
  </r>
  <r>
    <s v="FUR"/>
    <x v="1"/>
    <s v="Ashlyn |Ashlyn |Ashlyn"/>
    <s v="OCCASIONL TABLE"/>
    <s v="FUR120-0054"/>
    <s v="Natural"/>
    <s v="41.5&quot;W x 2"/>
    <s v="B"/>
    <n v="15"/>
    <n v="1195.78"/>
    <n v="5.4783280654301904E-6"/>
    <n v="0.99920641705101876"/>
    <n v="6122"/>
    <s v="Top 95-100"/>
    <s v="B-"/>
    <x v="3"/>
  </r>
  <r>
    <s v="WIN"/>
    <x v="7"/>
    <s v="Quincy|Quincy|Quincy"/>
    <s v="WINDOW PANEL"/>
    <s v="MP40-8671"/>
    <s v="Grey"/>
    <s v="35x64&quot;"/>
    <s v="TBD"/>
    <n v="36"/>
    <n v="1185.8399999999999"/>
    <n v="5.4327891026022654E-6"/>
    <n v="0.99921184984012135"/>
    <n v="6123"/>
    <s v="Top 95-100"/>
    <s v="B-"/>
    <x v="3"/>
  </r>
  <r>
    <s v="SHET"/>
    <x v="3"/>
    <s v="Cotton 144TC|Cotton 144TC|Cotton 144TC"/>
    <s v="SHEET/SHEET SET"/>
    <s v="AM20-0477"/>
    <s v="Diamond Blue"/>
    <s v="Queen"/>
    <s v="TBD"/>
    <n v="48"/>
    <n v="1181.42"/>
    <n v="5.4125393827129876E-6"/>
    <n v="0.99921726237950403"/>
    <n v="6124"/>
    <s v="Top 95-100"/>
    <s v="B-"/>
    <x v="3"/>
  </r>
  <r>
    <s v="ADUL"/>
    <x v="3"/>
    <s v="Mina|Hanna|Aera"/>
    <s v="QUILT"/>
    <s v="AM14-0368"/>
    <s v="Green"/>
    <s v="Twin/Twin "/>
    <s v="TBD"/>
    <n v="53"/>
    <n v="1181.24"/>
    <n v="5.4117147334867265E-6"/>
    <n v="0.99922267409423748"/>
    <n v="6125"/>
    <s v="Top 95-100"/>
    <s v="B-"/>
    <x v="3"/>
  </r>
  <r>
    <s v="SHET"/>
    <x v="10"/>
    <s v="Cotton Flannel 135GSM|Cotton Flannel 135GSM|Cotton Flannel 135GSM"/>
    <s v="SHEET/SHEET SET"/>
    <s v="CS20-0358"/>
    <s v="Plaid Grey"/>
    <s v="Cal King"/>
    <s v="ARB-"/>
    <n v="40"/>
    <n v="1180.4000000000001"/>
    <n v="5.407866370430846E-6"/>
    <n v="0.99922808196060786"/>
    <n v="6126"/>
    <s v="Top 95-100"/>
    <s v="B-"/>
    <x v="3"/>
  </r>
  <r>
    <s v="YOUT"/>
    <x v="13"/>
    <s v="Oliver|Milo|Hayes"/>
    <s v="DUVET&amp;DUVET SET"/>
    <s v="ID12-2302"/>
    <s v="Gray"/>
    <s v="Twin/Twin "/>
    <s v="TBD"/>
    <n v="55"/>
    <n v="1179.45"/>
    <n v="5.4035140550700283E-6"/>
    <n v="0.99923348547466295"/>
    <n v="6127"/>
    <s v="Top 95-100"/>
    <s v="B-"/>
    <x v="3"/>
  </r>
  <r>
    <s v="BATH"/>
    <x v="7"/>
    <s v="Arbor Waffle|Arbor Waffle|Arbor Waffle"/>
    <s v="SHOWER CURTAIN"/>
    <s v="MP70-8624"/>
    <s v="Grey"/>
    <s v="72x84&quot;"/>
    <s v="TBD"/>
    <n v="77"/>
    <n v="1178.5999999999999"/>
    <n v="5.399619878168243E-6"/>
    <n v="0.99923888509454117"/>
    <n v="6128"/>
    <s v="Top 95-100"/>
    <s v="B-"/>
    <x v="3"/>
  </r>
  <r>
    <s v="BASI"/>
    <x v="7"/>
    <s v="Windom|Prospect|Prospect"/>
    <s v="BLANKET"/>
    <s v="MP51-8648"/>
    <s v="Green"/>
    <s v="King"/>
    <s v="TBD"/>
    <n v="43"/>
    <n v="1176.58"/>
    <n v="5.3903654812957675E-6"/>
    <n v="0.99924427546002248"/>
    <n v="6129"/>
    <s v="Top 95-100"/>
    <s v="B-"/>
    <x v="3"/>
  </r>
  <r>
    <s v="ADUL"/>
    <x v="10"/>
    <s v="Misha|Misha|Misha"/>
    <s v="DUVET&amp;DUVET SET"/>
    <s v="CS12-1701"/>
    <s v="Sage"/>
    <s v="Full/Queen"/>
    <s v="ARB"/>
    <n v="49"/>
    <n v="1176"/>
    <n v="5.3877082782333744E-6"/>
    <n v="0.99924966316830066"/>
    <n v="6130"/>
    <s v="Top 95-100"/>
    <s v="B-"/>
    <x v="3"/>
  </r>
  <r>
    <s v="ADUL"/>
    <x v="7"/>
    <s v="Marfa|Peony|Cassia"/>
    <s v="DUVET&amp;DUVET SET"/>
    <s v="MP12-8413"/>
    <s v="Navy"/>
    <s v="King/Cal K"/>
    <s v="TBD"/>
    <n v="37"/>
    <n v="1170.74"/>
    <n v="5.3636101952882144E-6"/>
    <n v="0.99925502677849598"/>
    <n v="6131"/>
    <s v="Top 95-100"/>
    <s v="B-"/>
    <x v="3"/>
  </r>
  <r>
    <s v="ADUL"/>
    <x v="7"/>
    <s v="Laurel|Cynthia|Piedmont"/>
    <s v="COMFORTER (SET)"/>
    <s v="TT10-0028"/>
    <s v="Plum"/>
    <s v="Queen"/>
    <s v="TBD"/>
    <n v="16"/>
    <n v="1157.1199999999999"/>
    <n v="5.3012117371678581E-6"/>
    <n v="0.99926032799023312"/>
    <n v="6132"/>
    <s v="Top 95-100"/>
    <s v="B-"/>
    <x v="3"/>
  </r>
  <r>
    <s v="WIN"/>
    <x v="7"/>
    <s v="Quincy|Quincy|Quincy"/>
    <s v="WINDOW PANEL"/>
    <s v="MP40-8654"/>
    <s v="White"/>
    <s v="27x64&quot;"/>
    <s v="TBD"/>
    <n v="40"/>
    <n v="1155.8800000000001"/>
    <n v="5.2955308202758447E-6"/>
    <n v="0.99926562352105341"/>
    <n v="6133"/>
    <s v="Top 95-100"/>
    <s v="B-"/>
    <x v="3"/>
  </r>
  <r>
    <s v="SHET"/>
    <x v="3"/>
    <s v="Cotton 144TC|Cotton 144TC|Cotton 144TC"/>
    <s v="SHEET/SHEET SET"/>
    <s v="AM20-0342"/>
    <s v="White"/>
    <s v="Twin XL"/>
    <s v="B"/>
    <n v="56"/>
    <n v="1149.47"/>
    <n v="5.2661641450517998E-6"/>
    <n v="0.9992708896851985"/>
    <n v="6134"/>
    <s v="Top 95-100"/>
    <s v="B-"/>
    <x v="3"/>
  </r>
  <r>
    <s v="BATH"/>
    <x v="7"/>
    <s v="Ariana Ombre Waffle|Ariana Ombre Waffle|Ariana Ombre Waffle"/>
    <s v="SHOWER CURTAIN"/>
    <s v="MP70-8595"/>
    <s v="Blue"/>
    <s v="36x72''"/>
    <s v="TBD"/>
    <n v="114"/>
    <n v="1127.98"/>
    <n v="5.1677101902055109E-6"/>
    <n v="0.99927605739538872"/>
    <n v="6135"/>
    <s v="Top 95-100"/>
    <s v="B-"/>
    <x v="3"/>
  </r>
  <r>
    <s v="WIN"/>
    <x v="16"/>
    <s v="Colt|Garett|Bryce"/>
    <s v="WINDOW PANEL"/>
    <s v="5DS40-0287"/>
    <s v="Grey/Copper"/>
    <s v="37x84&quot;"/>
    <s v="TBD"/>
    <n v="44"/>
    <n v="1122.54"/>
    <n v="5.1427874580340915E-6"/>
    <n v="0.99928120018284672"/>
    <n v="6136"/>
    <s v="Top 95-100"/>
    <s v="B-"/>
    <x v="3"/>
  </r>
  <r>
    <s v="BATH"/>
    <x v="7"/>
    <s v="Arbor Waffle|Arbor Waffle|Arbor Waffle"/>
    <s v="SHOWER CURTAIN"/>
    <s v="MP70-8623"/>
    <s v="Grey"/>
    <s v="72x72&quot;"/>
    <s v="TBD"/>
    <n v="93"/>
    <n v="1117.57"/>
    <n v="5.120017976620129E-6"/>
    <n v="0.99928632020082331"/>
    <n v="6137"/>
    <s v="Top 95-100"/>
    <s v="B-"/>
    <x v="3"/>
  </r>
  <r>
    <s v="ADUL"/>
    <x v="3"/>
    <s v="Mina|Hanna|Aera"/>
    <s v="QUILT"/>
    <s v="AM14-0365"/>
    <s v="Gray"/>
    <s v="Twin/Twin "/>
    <s v="TBD"/>
    <n v="47"/>
    <n v="1115.44"/>
    <n v="5.1102596274427172E-6"/>
    <n v="0.99929143046045077"/>
    <n v="6138"/>
    <s v="Top 95-100"/>
    <s v="B-"/>
    <x v="3"/>
  </r>
  <r>
    <s v="WIN"/>
    <x v="7"/>
    <s v="Quincy|Quincy|Quincy"/>
    <s v="WINDOW PANEL"/>
    <s v="MP40-8670"/>
    <s v="Grey"/>
    <s v="34x64&quot;"/>
    <s v="TBD"/>
    <n v="35"/>
    <n v="1115.0999999999999"/>
    <n v="5.1087019566820028E-6"/>
    <n v="0.99929653916240746"/>
    <n v="6139"/>
    <s v="Top 95-100"/>
    <s v="B-"/>
    <x v="3"/>
  </r>
  <r>
    <s v="BLK"/>
    <x v="7"/>
    <s v="Zuri|Zuri|Zuri"/>
    <s v="BLANKET"/>
    <s v="MP51-8539"/>
    <s v="Brown"/>
    <s v="90x90&quot;"/>
    <s v="TBD"/>
    <n v="53"/>
    <n v="1112.47"/>
    <n v="5.0966529152094232E-6"/>
    <n v="0.99930163581532272"/>
    <n v="6140"/>
    <s v="Top 95-100"/>
    <s v="B-"/>
    <x v="3"/>
  </r>
  <r>
    <s v="WIN"/>
    <x v="7"/>
    <s v="Emilia|Natalie|Lillian"/>
    <s v="WINDOW PANEL"/>
    <s v="MP40-8332"/>
    <s v="Black"/>
    <s v="50x120&quot;"/>
    <s v="B"/>
    <n v="48"/>
    <n v="1111.6500000000001"/>
    <n v="5.0928961798453497E-6"/>
    <n v="0.99930672871150261"/>
    <n v="6141"/>
    <s v="Top 95-100"/>
    <s v="B-"/>
    <x v="3"/>
  </r>
  <r>
    <s v="WIN"/>
    <x v="7"/>
    <s v="Quincy|Quincy|Quincy"/>
    <s v="WINDOW PANEL"/>
    <s v="MP40-8655"/>
    <s v="White"/>
    <s v="29x64&quot;"/>
    <s v="TBD"/>
    <n v="38"/>
    <n v="1108.08"/>
    <n v="5.0765406368578547E-6"/>
    <n v="0.99931180525213947"/>
    <n v="6142"/>
    <s v="Top 95-100"/>
    <s v="B-"/>
    <x v="3"/>
  </r>
  <r>
    <s v="SHET"/>
    <x v="28"/>
    <s v="Satin Sheets"/>
    <s v="SHEET/SHEET SET"/>
    <s v="NN20-0145"/>
    <s v="Beige"/>
    <s v="Full"/>
    <s v="EXT"/>
    <n v="80"/>
    <n v="1101.24"/>
    <n v="5.0452039662599669E-6"/>
    <n v="0.99931685045610574"/>
    <n v="6143"/>
    <s v="Top 95-100"/>
    <s v="B-"/>
    <x v="3"/>
  </r>
  <r>
    <s v="YOUT"/>
    <x v="13"/>
    <s v="Lucy|Vera|Elise"/>
    <s v="DUVET&amp;DUVET SET"/>
    <s v="ID12-2275"/>
    <s v="Rust"/>
    <s v="Twin/Twin "/>
    <s v="B"/>
    <n v="37"/>
    <n v="1099.53"/>
    <n v="5.0373697986104949E-6"/>
    <n v="0.99932188782590436"/>
    <n v="6144"/>
    <s v="Top 95-100"/>
    <s v="B-"/>
    <x v="3"/>
  </r>
  <r>
    <s v="ADUL"/>
    <x v="10"/>
    <s v="Kienna|Kienna|Kienna"/>
    <s v="COVERLET&amp;BEDSPR"/>
    <s v="CS14-1773"/>
    <s v="Olive Green"/>
    <s v="King/Cal K"/>
    <s v="ART"/>
    <n v="36"/>
    <n v="1097.28"/>
    <n v="5.0270616832822421E-6"/>
    <n v="0.99932691488758763"/>
    <n v="6145"/>
    <s v="Top 95-100"/>
    <s v="B-"/>
    <x v="3"/>
  </r>
  <r>
    <s v="BATH"/>
    <x v="7"/>
    <s v="Arbor Waffle|Arbor Waffle|Arbor Waffle"/>
    <s v="SHOWER CURTAIN"/>
    <s v="MP70-8612"/>
    <s v="White"/>
    <s v="108x72&quot;"/>
    <s v="TBD"/>
    <n v="68"/>
    <n v="1089.0999999999999"/>
    <n v="4.9895859573333052E-6"/>
    <n v="0.99933190447354492"/>
    <n v="6146"/>
    <s v="Top 95-100"/>
    <s v="B-"/>
    <x v="3"/>
  </r>
  <r>
    <s v="WIN"/>
    <x v="16"/>
    <s v="Colt|Garett|Bryce"/>
    <s v="WINDOW PANEL"/>
    <s v="5DS40-0288"/>
    <s v="Grey/Copper"/>
    <s v="37x95&quot;"/>
    <s v="TBD"/>
    <n v="36"/>
    <n v="1088.2"/>
    <n v="4.9854627112020054E-6"/>
    <n v="0.99933688993625613"/>
    <n v="6147"/>
    <s v="Top 95-100"/>
    <s v="B-"/>
    <x v="3"/>
  </r>
  <r>
    <s v="SHET"/>
    <x v="10"/>
    <s v="Cotton Flannel 135GSM|Cotton Flannel 135GSM|Cotton Flannel 135GSM"/>
    <s v="SHEET/SHEET SET"/>
    <s v="CS20-0343"/>
    <s v="Geo Aqua"/>
    <s v="Cal King"/>
    <s v="ARB"/>
    <n v="32"/>
    <n v="1085.76"/>
    <n v="4.9742841328015884E-6"/>
    <n v="0.99934186422038895"/>
    <n v="6148"/>
    <s v="Top 95-100"/>
    <s v="B-"/>
    <x v="3"/>
  </r>
  <r>
    <s v="SHET"/>
    <x v="10"/>
    <s v="Microfiber Coolmax|Microfiber Coolmax|Microfiber Coolmax"/>
    <s v="SHEET/SHEET SET"/>
    <s v="CS20-1477"/>
    <s v="Light Grey"/>
    <s v="Cal King"/>
    <s v="ARB-"/>
    <n v="103"/>
    <n v="1081.5"/>
    <n v="4.9547674344467639E-6"/>
    <n v="0.9993468189878234"/>
    <n v="6149"/>
    <s v="Top 95-100"/>
    <s v="B-"/>
    <x v="3"/>
  </r>
  <r>
    <s v="SHET"/>
    <x v="10"/>
    <s v="Microfiber Coolmax|Microfiber Coolmax|Microfiber Coolmax"/>
    <s v="SHEET/SHEET SET"/>
    <s v="CS20-0448"/>
    <s v="Light Grey"/>
    <s v="Cal King"/>
    <s v="ARB"/>
    <n v="49"/>
    <n v="1078.49"/>
    <n v="4.9409774668298568E-6"/>
    <n v="0.99935175996529024"/>
    <n v="6150"/>
    <s v="Top 95-100"/>
    <s v="B-"/>
    <x v="3"/>
  </r>
  <r>
    <s v="TOWL"/>
    <x v="3"/>
    <s v="400GSM Essential Bundle|400GSM Essential Bundle|400GSM Essential Bundle"/>
    <s v="BATH TOWEL"/>
    <s v="AM73-0243"/>
    <s v="White"/>
    <s v="6-Piece"/>
    <s v="NEW"/>
    <n v="51"/>
    <n v="1075.55"/>
    <n v="4.9275081961342729E-6"/>
    <n v="0.99935668747348638"/>
    <n v="6151"/>
    <s v="Top 95-100"/>
    <s v="B-"/>
    <x v="3"/>
  </r>
  <r>
    <s v="SHET"/>
    <x v="3"/>
    <s v="Cotton 144TC|Cotton 144TC|Cotton 144TC"/>
    <s v="SHEET/SHEET SET"/>
    <s v="AM20-0341"/>
    <s v="White"/>
    <s v="Twin"/>
    <s v="B"/>
    <n v="55"/>
    <n v="1067.6300000000001"/>
    <n v="4.891223630178825E-6"/>
    <n v="0.99936157869711661"/>
    <n v="6152"/>
    <s v="Top 95-100"/>
    <s v="B-"/>
    <x v="3"/>
  </r>
  <r>
    <s v="ADUL"/>
    <x v="10"/>
    <s v="Kienna|Kienna|Kienna"/>
    <s v="COVERLET&amp;BEDSPR"/>
    <s v="CS14-1779"/>
    <s v="White"/>
    <s v="King/Cal K"/>
    <s v="ART"/>
    <n v="35"/>
    <n v="1066.8"/>
    <n v="4.8874210809688458E-6"/>
    <n v="0.99936646611819757"/>
    <n v="6153"/>
    <s v="Top 95-100"/>
    <s v="B-"/>
    <x v="3"/>
  </r>
  <r>
    <s v="ADUL"/>
    <x v="3"/>
    <s v="Gigi|Lola|Cecily"/>
    <s v="COMFORTER (SET)"/>
    <s v="AM10-0548"/>
    <s v="Pink"/>
    <s v="Full/Queen"/>
    <s v="TBD"/>
    <n v="33"/>
    <n v="1056.58"/>
    <n v="4.8405993304556273E-6"/>
    <n v="0.99937130671752805"/>
    <n v="6154"/>
    <s v="Top 95-100"/>
    <s v="B-"/>
    <x v="3"/>
  </r>
  <r>
    <s v="FUR"/>
    <x v="2"/>
    <s v="Marie|Marie|Marie"/>
    <s v="DINING CHAIR"/>
    <s v="MPS108-0309"/>
    <s v="Beige/Brown"/>
    <s v="See below"/>
    <s v="TBD"/>
    <n v="5"/>
    <n v="1051.9000000000001"/>
    <n v="4.819158450572863E-6"/>
    <n v="0.99937612587597857"/>
    <n v="6155"/>
    <s v="Top 95-100"/>
    <s v="B-"/>
    <x v="3"/>
  </r>
  <r>
    <s v="ADUL"/>
    <x v="10"/>
    <s v="Kienna|Kienna|Kienna"/>
    <s v="COVERLET&amp;BEDSPR"/>
    <s v="CS14-1778"/>
    <s v="White"/>
    <s v="Full/Queen"/>
    <s v="ART"/>
    <n v="42"/>
    <n v="1047.48"/>
    <n v="4.7989087306835836E-6"/>
    <n v="0.9993809247847093"/>
    <n v="6156"/>
    <s v="Top 95-100"/>
    <s v="B-"/>
    <x v="3"/>
  </r>
  <r>
    <s v="BLK"/>
    <x v="7"/>
    <s v="Ruched Fur|Ruched Fur|Ruched Fur"/>
    <s v="THROW"/>
    <s v="MP50-8731"/>
    <s v="Gray Tie Dye"/>
    <s v="50x60&quot;"/>
    <s v="ART"/>
    <n v="50"/>
    <n v="1043.5"/>
    <n v="4.7806748200140527E-6"/>
    <n v="0.99938570545952932"/>
    <n v="6157"/>
    <s v="Top 95-100"/>
    <s v="B-"/>
    <x v="3"/>
  </r>
  <r>
    <s v="YOUT"/>
    <x v="13"/>
    <s v="Felicia|Isabel|Alyssa"/>
    <s v="DUVET&amp;DUVET SET"/>
    <s v="ID12-2417"/>
    <s v="Green"/>
    <s v="King/Cal K"/>
    <s v="B"/>
    <n v="25"/>
    <n v="1043.3499999999999"/>
    <n v="4.7799876123255016E-6"/>
    <n v="0.9993904854471416"/>
    <n v="6158"/>
    <s v="Top 95-100"/>
    <s v="B-"/>
    <x v="3"/>
  </r>
  <r>
    <s v="ADUL"/>
    <x v="7"/>
    <s v="Etta|Cora|Amory"/>
    <s v="DUVET&amp;DUVET SET"/>
    <s v="MP12-8720"/>
    <s v="Terracotta"/>
    <s v="King"/>
    <s v="TBD"/>
    <n v="19"/>
    <n v="1040.9000000000001"/>
    <n v="4.7687632200791831E-6"/>
    <n v="0.99939525421036168"/>
    <n v="6159"/>
    <s v="Top 95-100"/>
    <s v="B-"/>
    <x v="3"/>
  </r>
  <r>
    <s v="BATH"/>
    <x v="7"/>
    <s v="Spa Waffle|Spa Waffle|Spa Waffle"/>
    <s v="SHOWER CURTAIN"/>
    <s v="MP70-8554"/>
    <s v="Charcoal"/>
    <s v="72x78&quot;"/>
    <s v="B"/>
    <n v="59"/>
    <n v="1037.79"/>
    <n v="4.7545151140032428E-6"/>
    <n v="0.99940000872547574"/>
    <n v="6160"/>
    <s v="Top 95-100"/>
    <s v="B-"/>
    <x v="3"/>
  </r>
  <r>
    <s v="SHET"/>
    <x v="10"/>
    <s v="Cotton Flannel 135GSM|Cotton Flannel 135GSM|Cotton Flannel 135GSM"/>
    <s v="SHEET/SHEET SET"/>
    <s v="CS20-0353"/>
    <s v="Plaid Blue"/>
    <s v="Cal King"/>
    <s v="ARB-"/>
    <n v="35"/>
    <n v="1032.8499999999999"/>
    <n v="4.7318830741269895E-6"/>
    <n v="0.99940474060854989"/>
    <n v="6161"/>
    <s v="Top 95-100"/>
    <s v="B-"/>
    <x v="3"/>
  </r>
  <r>
    <s v="BLK"/>
    <x v="7"/>
    <s v="Zuri|Zuri|Zuri"/>
    <s v="BLANKET"/>
    <s v="MP51-8536"/>
    <s v="Blush/Grey"/>
    <s v="90x90&quot;"/>
    <s v="TBD"/>
    <n v="49"/>
    <n v="1028.51"/>
    <n v="4.711999865004938E-6"/>
    <n v="0.99940945260841485"/>
    <n v="6162"/>
    <s v="Top 95-100"/>
    <s v="B-"/>
    <x v="3"/>
  </r>
  <r>
    <s v="TOWL"/>
    <x v="3"/>
    <s v="Premium Turkish Cotton|Premium Turkish Cotton|Premium Turkish Cotton"/>
    <s v="BATH TOWEL"/>
    <s v="AM73-0240"/>
    <s v="Beige"/>
    <s v="4-Piece"/>
    <s v="NEW"/>
    <n v="39"/>
    <n v="1027.32"/>
    <n v="4.7065480173424399E-6"/>
    <n v="0.99941415915643217"/>
    <n v="6163"/>
    <s v="Top 95-100"/>
    <s v="B-"/>
    <x v="3"/>
  </r>
  <r>
    <s v="YOUT"/>
    <x v="13"/>
    <s v="Lucy|Vera|Elise"/>
    <s v="DUVET&amp;DUVET SET"/>
    <s v="ID12-2372"/>
    <s v="Black"/>
    <s v="Twin/Twin "/>
    <s v="B"/>
    <n v="35"/>
    <n v="1026.5999999999999"/>
    <n v="4.7032494204373988E-6"/>
    <n v="0.99941886240585265"/>
    <n v="6164"/>
    <s v="Top 95-100"/>
    <s v="B-"/>
    <x v="3"/>
  </r>
  <r>
    <s v="BATH"/>
    <x v="7"/>
    <s v="Arbor Waffle|Arbor Waffle|Arbor Waffle"/>
    <s v="SHOWER CURTAIN"/>
    <s v="MP70-8620"/>
    <s v="Sage Green"/>
    <s v="36x72''"/>
    <s v="TBD"/>
    <n v="123"/>
    <n v="1025.3800000000001"/>
    <n v="4.6976601312371915E-6"/>
    <n v="0.99942356006598387"/>
    <n v="6165"/>
    <s v="Top 95-100"/>
    <s v="B-"/>
    <x v="3"/>
  </r>
  <r>
    <s v="ADUL"/>
    <x v="7"/>
    <s v="Etta|Cora|Amory"/>
    <s v="DUVET&amp;DUVET SET"/>
    <s v="MP12-8716"/>
    <s v="Tan"/>
    <s v="Queen"/>
    <s v="TBD"/>
    <n v="22"/>
    <n v="1016.3"/>
    <n v="4.6560611591569539E-6"/>
    <n v="0.99942821612714305"/>
    <n v="6166"/>
    <s v="Top 95-100"/>
    <s v="B-"/>
    <x v="3"/>
  </r>
  <r>
    <s v="BATH"/>
    <x v="7"/>
    <s v="Ariana Ombre Waffle|Ariana Ombre Waffle|Ariana Ombre Waffle"/>
    <s v="SHOWER CURTAIN"/>
    <s v="MP70-8592"/>
    <s v="Taupe"/>
    <s v="108x72&quot;"/>
    <s v="TBD"/>
    <n v="54"/>
    <n v="1013.98"/>
    <n v="4.645432346907378E-6"/>
    <n v="0.99943286155948996"/>
    <n v="6167"/>
    <s v="Top 95-100"/>
    <s v="B-"/>
    <x v="3"/>
  </r>
  <r>
    <s v="BATH"/>
    <x v="7"/>
    <s v="Arbor Waffle|Arbor Waffle|Arbor Waffle"/>
    <s v="SHOWER CURTAIN"/>
    <s v="MP70-8631"/>
    <s v="Beige"/>
    <s v="72x78&quot;"/>
    <s v="TBD"/>
    <n v="68"/>
    <n v="1010.94"/>
    <n v="4.6315049377527616E-6"/>
    <n v="0.99943749306442775"/>
    <n v="6168"/>
    <s v="Top 95-100"/>
    <s v="B-"/>
    <x v="3"/>
  </r>
  <r>
    <s v="YOUT"/>
    <x v="13"/>
    <s v="Felicia|Isabel|Alyssa"/>
    <s v="DUVET&amp;DUVET SET"/>
    <s v="ID12-2415"/>
    <s v="Green"/>
    <s v="Twin/Twin "/>
    <s v="B"/>
    <n v="33"/>
    <n v="1008.63"/>
    <n v="4.6209219393490887E-6"/>
    <n v="0.99944211398636706"/>
    <n v="6169"/>
    <s v="Top 95-100"/>
    <s v="B-"/>
    <x v="3"/>
  </r>
  <r>
    <s v="FUR"/>
    <x v="1"/>
    <s v="Teagan|Teagan|Teagan"/>
    <s v="OCCASIONL TABLE"/>
    <s v="FUR120-0057"/>
    <s v="Natural"/>
    <s v="18”W x 15."/>
    <s v="B"/>
    <n v="15"/>
    <n v="1003.45"/>
    <n v="4.5971903671711558E-6"/>
    <n v="0.99944671117673423"/>
    <n v="6170"/>
    <s v="Top 95-100"/>
    <s v="B-"/>
    <x v="3"/>
  </r>
  <r>
    <s v="ADUL"/>
    <x v="34"/>
    <s v="Cara"/>
    <s v="COMFORTER (SET)"/>
    <s v="RH10-0007"/>
    <s v="Green"/>
    <s v="Twin/Twin "/>
    <s v="TBD"/>
    <n v="84"/>
    <n v="1002.12"/>
    <n v="4.5910971256660106E-6"/>
    <n v="0.99945130227385992"/>
    <n v="6171"/>
    <s v="Top 95-100"/>
    <s v="B-"/>
    <x v="3"/>
  </r>
  <r>
    <s v="ADUL"/>
    <x v="10"/>
    <s v="Vixie|Vixie|Vixie"/>
    <s v="COMFORTER (SET)"/>
    <s v="CS10-1664"/>
    <s v="Green/Grey"/>
    <s v="Full/Queen"/>
    <s v="ARB"/>
    <n v="41"/>
    <n v="1000.4"/>
    <n v="4.5832171441706356E-6"/>
    <n v="0.99945588549100406"/>
    <n v="6172"/>
    <s v="Top 95-100"/>
    <s v="B-"/>
    <x v="3"/>
  </r>
  <r>
    <s v="ADUL"/>
    <x v="7"/>
    <s v="Laurel|Cynthia|Piedmont"/>
    <s v="COMFORTER (SET)"/>
    <s v="TT10-0022"/>
    <s v="Grey"/>
    <s v="Cal King"/>
    <s v="TBD"/>
    <n v="17"/>
    <n v="990.83"/>
    <n v="4.5393732936411342E-6"/>
    <n v="0.99946042486429765"/>
    <n v="6173"/>
    <s v="Top 95-100"/>
    <s v="B-"/>
    <x v="3"/>
  </r>
  <r>
    <s v="ADUL"/>
    <x v="34"/>
    <s v="Cara"/>
    <s v="COMFORTER (SET)"/>
    <s v="RH10-0004"/>
    <s v="Red"/>
    <s v="Twin/Twin "/>
    <s v="TBD"/>
    <n v="83"/>
    <n v="990.19"/>
    <n v="4.5364412075033209E-6"/>
    <n v="0.99946496130550511"/>
    <n v="6174"/>
    <s v="Top 95-100"/>
    <s v="B-"/>
    <x v="3"/>
  </r>
  <r>
    <s v="YOUT"/>
    <x v="13"/>
    <s v="Shay|Monica|Juliette"/>
    <s v="DUVET&amp;DUVET SET"/>
    <s v="ID12-2429"/>
    <s v="Pink"/>
    <s v="King/Cal K"/>
    <s v="TBD"/>
    <n v="33"/>
    <n v="981.58"/>
    <n v="4.4969954861805402E-6"/>
    <n v="0.99946945830099132"/>
    <n v="6175"/>
    <s v="Top 95-100"/>
    <s v="B-"/>
    <x v="3"/>
  </r>
  <r>
    <s v="ADUL"/>
    <x v="10"/>
    <s v="Kienna|Kienna|Kienna"/>
    <s v="COVERLET&amp;BEDSPR"/>
    <s v="CS14-1752"/>
    <s v="Olive Green"/>
    <s v="King/Cal K"/>
    <s v="ART"/>
    <n v="32"/>
    <n v="975.36"/>
    <n v="4.4684992740286596E-6"/>
    <n v="0.99947392680026537"/>
    <n v="6176"/>
    <s v="Top 95-100"/>
    <s v="B-"/>
    <x v="3"/>
  </r>
  <r>
    <s v="BATH"/>
    <x v="2"/>
    <s v="Splendor|Splendor|Splendor"/>
    <s v="BATH RUG"/>
    <s v="MPS72-574"/>
    <s v="Blue"/>
    <s v="20x30&quot;"/>
    <s v="B"/>
    <n v="57"/>
    <n v="968.5"/>
    <n v="4.4370709757389648E-6"/>
    <n v="0.99947836387124112"/>
    <n v="6177"/>
    <s v="Top 95-100"/>
    <s v="B-"/>
    <x v="3"/>
  </r>
  <r>
    <s v="BATH"/>
    <x v="7"/>
    <s v="Spa Waffle|Spa Waffle|Spa Waffle"/>
    <s v="SHOWER CURTAIN"/>
    <s v="MP70-8562"/>
    <s v="Cream"/>
    <s v="72x78&quot;"/>
    <s v="TBD"/>
    <n v="60"/>
    <n v="967.54"/>
    <n v="4.4326728465322441E-6"/>
    <n v="0.99948279654408767"/>
    <n v="6178"/>
    <s v="Top 95-100"/>
    <s v="B-"/>
    <x v="3"/>
  </r>
  <r>
    <s v="ADUL"/>
    <x v="10"/>
    <s v="Kienna|Kienna|Kienna"/>
    <s v="COVERLET&amp;BEDSPR"/>
    <s v="CS14-1281-3"/>
    <s v="Charcoal Grey"/>
    <s v="King/Cal K"/>
    <s v="ARB"/>
    <n v="31"/>
    <n v="967.51"/>
    <n v="4.432535404994534E-6"/>
    <n v="0.99948722907949261"/>
    <n v="6179"/>
    <s v="Top 95-100"/>
    <s v="B-"/>
    <x v="3"/>
  </r>
  <r>
    <s v="FUR"/>
    <x v="1"/>
    <s v="Lennox|Lennox|Lennox"/>
    <s v="OCCASIONL TABLE"/>
    <s v="FUR120-0056"/>
    <s v="Natural"/>
    <s v="15.75&quot;W x "/>
    <s v="B"/>
    <n v="17"/>
    <n v="965.67"/>
    <n v="4.424105657348318E-6"/>
    <n v="0.99949165318514999"/>
    <n v="6180"/>
    <s v="Top 95-100"/>
    <s v="B-"/>
    <x v="3"/>
  </r>
  <r>
    <s v="BATH"/>
    <x v="7"/>
    <s v="Spa Waffle|Spa Waffle|Spa Waffle"/>
    <s v="SHOWER CURTAIN"/>
    <s v="MP70-8561"/>
    <s v="Cream"/>
    <s v="36x72''"/>
    <s v="TBD"/>
    <n v="95"/>
    <n v="961.2"/>
    <n v="4.4036268682295232E-6"/>
    <n v="0.99949605681201825"/>
    <n v="6181"/>
    <s v="Top 95-100"/>
    <s v="B-"/>
    <x v="3"/>
  </r>
  <r>
    <s v="ADUL"/>
    <x v="34"/>
    <s v="Julie|Julie|Julie"/>
    <s v="COMFORTER (SET)"/>
    <s v="RH10-0019"/>
    <s v="Green"/>
    <s v="Twin/Twin "/>
    <s v="EXT"/>
    <n v="73"/>
    <n v="959.99"/>
    <n v="4.3980833928752182E-6"/>
    <n v="0.99950045489541117"/>
    <n v="6182"/>
    <s v="Top 95-100"/>
    <s v="B-"/>
    <x v="3"/>
  </r>
  <r>
    <s v="ADUL"/>
    <x v="10"/>
    <s v="Misha|Misha|Misha"/>
    <s v="DUVET&amp;DUVET SET"/>
    <s v="CS12-1702"/>
    <s v="Sage"/>
    <s v="King/Cal K"/>
    <s v="ARB"/>
    <n v="36"/>
    <n v="954"/>
    <n v="4.3706408991791148E-6"/>
    <n v="0.99950482553631037"/>
    <n v="6183"/>
    <s v="Top 95-100"/>
    <s v="B-"/>
    <x v="3"/>
  </r>
  <r>
    <s v="ADUL"/>
    <x v="3"/>
    <s v="Bailey|Darby|Niro/Malani"/>
    <s v="COMFORTER (SET)"/>
    <s v="AM10-0164"/>
    <s v="Green"/>
    <s v="Twin/Twin "/>
    <s v="TBD"/>
    <n v="32"/>
    <n v="943.27"/>
    <n v="4.3214826425248254E-6"/>
    <n v="0.99950914701895288"/>
    <n v="6184"/>
    <s v="Top 95-100"/>
    <s v="B-"/>
    <x v="3"/>
  </r>
  <r>
    <s v="YOUT"/>
    <x v="13"/>
    <s v="Felicia|Isabel|Alyssa"/>
    <s v="DUVET&amp;DUVET SET"/>
    <s v="ID12-1944"/>
    <s v="Black"/>
    <s v="Twin/Twin "/>
    <s v="B"/>
    <n v="33"/>
    <n v="939.52"/>
    <n v="4.304302450311071E-6"/>
    <n v="0.99951345132140323"/>
    <n v="6185"/>
    <s v="Top 95-100"/>
    <s v="B-"/>
    <x v="3"/>
  </r>
  <r>
    <s v="SHET"/>
    <x v="28"/>
    <s v="Satin Sheets"/>
    <s v="SHEET/SHEET SET"/>
    <s v="NN20-0149"/>
    <s v="White"/>
    <s v="Full"/>
    <s v="EXT"/>
    <n v="68"/>
    <n v="937.85"/>
    <n v="4.296651538045213E-6"/>
    <n v="0.99951774797294124"/>
    <n v="6186"/>
    <s v="Top 95-100"/>
    <s v="B-"/>
    <x v="3"/>
  </r>
  <r>
    <s v="WIN"/>
    <x v="7"/>
    <s v="Quincy|Quincy|Quincy"/>
    <s v="WINDOW PANEL"/>
    <s v="MP40-8656"/>
    <s v="White"/>
    <s v="31x64&quot;"/>
    <s v="TBD"/>
    <n v="31"/>
    <n v="937.44"/>
    <n v="4.2947731703631754E-6"/>
    <n v="0.99952204274611156"/>
    <n v="6187"/>
    <s v="Top 95-100"/>
    <s v="B-"/>
    <x v="3"/>
  </r>
  <r>
    <s v="ADUL"/>
    <x v="10"/>
    <s v="Vixie|Vixie|Vixie"/>
    <s v="COMFORTER (SET)"/>
    <s v="CS10-1665"/>
    <s v="Green/Grey"/>
    <s v="King"/>
    <s v="ARB"/>
    <n v="35"/>
    <n v="933.45"/>
    <n v="4.2764934458477405E-6"/>
    <n v="0.99952631923955737"/>
    <n v="6188"/>
    <s v="Top 95-100"/>
    <s v="B-"/>
    <x v="3"/>
  </r>
  <r>
    <s v="ADUL"/>
    <x v="10"/>
    <s v="Vixie|Vixie|Vixie"/>
    <s v="COMFORTER (SET)"/>
    <s v="CS10-1757"/>
    <s v="Navy/Light Blue"/>
    <s v="Full/Queen"/>
    <s v="ART"/>
    <n v="38"/>
    <n v="927.2"/>
    <n v="4.2478597921581506E-6"/>
    <n v="0.99953056709934951"/>
    <n v="6189"/>
    <s v="Top 95-100"/>
    <s v="B-"/>
    <x v="3"/>
  </r>
  <r>
    <s v="ADUL"/>
    <x v="10"/>
    <s v="Misha|Misha|Misha"/>
    <s v="COMFORTER (SET)"/>
    <s v="CS10-1679"/>
    <s v="Green"/>
    <s v="King/Cal K"/>
    <s v="ART"/>
    <n v="28"/>
    <n v="924"/>
    <n v="4.2331993614690793E-6"/>
    <n v="0.999534800298711"/>
    <n v="6190"/>
    <s v="Top 95-100"/>
    <s v="B-"/>
    <x v="3"/>
  </r>
  <r>
    <s v="ADUL"/>
    <x v="3"/>
    <s v="Bailey|Darby|Niro/Malani"/>
    <s v="COMFORTER (SET)"/>
    <s v="AM10-0162"/>
    <s v="Gray"/>
    <s v="Full/Queen"/>
    <s v="TBD"/>
    <n v="27"/>
    <n v="919.98"/>
    <n v="4.2147821954159353E-6"/>
    <n v="0.99953901508090637"/>
    <n v="6191"/>
    <s v="Top 95-100"/>
    <s v="B-"/>
    <x v="3"/>
  </r>
  <r>
    <s v="BLK"/>
    <x v="1"/>
    <s v="Bree Knit|Bree Knit|Bree Knit"/>
    <s v="PILLOWCASE"/>
    <s v="II30-1139"/>
    <s v="Grey"/>
    <s v="20x20&quot;"/>
    <s v="B-"/>
    <n v="67"/>
    <n v="912.56"/>
    <n v="4.1807883217556526E-6"/>
    <n v="0.99954319586922813"/>
    <n v="6192"/>
    <s v="Top 95-100"/>
    <s v="B-"/>
    <x v="3"/>
  </r>
  <r>
    <s v="ADUL"/>
    <x v="3"/>
    <s v="Mina|Hanna|Aera"/>
    <s v="QUILT"/>
    <s v="AM14-0374"/>
    <s v="White"/>
    <s v="Twin/Twin "/>
    <s v="TBD"/>
    <n v="37"/>
    <n v="912.3"/>
    <n v="4.1795971617621661E-6"/>
    <n v="0.99954737546638994"/>
    <n v="6193"/>
    <s v="Top 95-100"/>
    <s v="B-"/>
    <x v="3"/>
  </r>
  <r>
    <s v="SHET"/>
    <x v="10"/>
    <s v="Microfiber 75GSM|Microfiber 75GSM|Microfiber 75GSM"/>
    <s v="SHEET/SHEET SET"/>
    <s v="CS20-0249"/>
    <s v="Teal"/>
    <s v="Twin XL"/>
    <s v="ARB-"/>
    <n v="69"/>
    <n v="910.59"/>
    <n v="4.1717629941126942E-6"/>
    <n v="0.99955154722938411"/>
    <n v="6194"/>
    <s v="Top 95-100"/>
    <s v="B-"/>
    <x v="3"/>
  </r>
  <r>
    <s v="ADUL"/>
    <x v="3"/>
    <s v="Phoebe|Phoebe|Phoebe"/>
    <s v="DUVET&amp;DUVET SET"/>
    <s v="AM12-0220"/>
    <s v="Gray"/>
    <s v="King/Cal K"/>
    <s v="ARB"/>
    <n v="26"/>
    <n v="910"/>
    <n v="4.1690599772043963E-6"/>
    <n v="0.99955571628936135"/>
    <n v="6195"/>
    <s v="Top 95-100"/>
    <s v="B-"/>
    <x v="3"/>
  </r>
  <r>
    <s v="ADUL"/>
    <x v="7"/>
    <s v="Laurel|Cynthia|Piedmont"/>
    <s v="COMFORTER (SET)"/>
    <s v="TT10-0025"/>
    <s v="Taupe"/>
    <s v="King"/>
    <s v="TBD"/>
    <n v="13"/>
    <n v="906.26"/>
    <n v="4.1519255988365457E-6"/>
    <n v="0.99955986821496023"/>
    <n v="6196"/>
    <s v="Top 95-100"/>
    <s v="B-"/>
    <x v="3"/>
  </r>
  <r>
    <s v="ADUL"/>
    <x v="3"/>
    <s v="Phoebe|Phoebe|Phoebe"/>
    <s v="DUVET&amp;DUVET SET"/>
    <s v="AM12-0219"/>
    <s v="Gray"/>
    <s v="Full/Queen"/>
    <s v="ARB"/>
    <n v="29"/>
    <n v="899"/>
    <n v="4.1186647467107173E-6"/>
    <n v="0.99956398687970693"/>
    <n v="6197"/>
    <s v="Top 95-100"/>
    <s v="B-"/>
    <x v="3"/>
  </r>
  <r>
    <s v="BASI"/>
    <x v="8"/>
    <s v="Holden|Holden|Holden"/>
    <s v="MATT PAD/TOPPER"/>
    <s v="BASI16-0596"/>
    <s v="White"/>
    <s v="Twin XL"/>
    <s v="ARB"/>
    <n v="73"/>
    <n v="888.41"/>
    <n v="4.0701478838990742E-6"/>
    <n v="0.99956805702759088"/>
    <n v="6198"/>
    <s v="Top 95-100"/>
    <s v="B-"/>
    <x v="3"/>
  </r>
  <r>
    <s v="BLK"/>
    <x v="7"/>
    <s v="Wynne|Dawson|Dawson"/>
    <s v="COMFORTER (SET)"/>
    <s v="MP10-8429"/>
    <s v="Grey"/>
    <s v="Twin"/>
    <s v="B"/>
    <n v="27"/>
    <n v="874.44"/>
    <n v="4.006145941172102E-6"/>
    <n v="0.99957206317353209"/>
    <n v="6199"/>
    <s v="Top 95-100"/>
    <s v="B-"/>
    <x v="3"/>
  </r>
  <r>
    <s v="BATH"/>
    <x v="7"/>
    <s v="Spa Waffle|Spa Waffle|Spa Waffle"/>
    <s v="SHOWER CURTAIN"/>
    <s v="MP70-4978"/>
    <s v="Taupe"/>
    <s v="108x72&quot;"/>
    <s v="A++"/>
    <n v="48"/>
    <n v="874.32"/>
    <n v="4.0055961750212618E-6"/>
    <n v="0.99957606876970706"/>
    <n v="6200"/>
    <s v="Top 95-100"/>
    <s v="B-"/>
    <x v="3"/>
  </r>
  <r>
    <s v="ADUL"/>
    <x v="10"/>
    <s v="Misha|Misha|Misha"/>
    <s v="DUVET&amp;DUVET SET"/>
    <s v="CS12-1695"/>
    <s v="Ivory"/>
    <s v="Full/Queen"/>
    <s v="ARB"/>
    <n v="36"/>
    <n v="864"/>
    <n v="3.9583162860490092E-6"/>
    <n v="0.99958002708599314"/>
    <n v="6201"/>
    <s v="Top 95-100"/>
    <s v="B-"/>
    <x v="3"/>
  </r>
  <r>
    <s v="BATH"/>
    <x v="7"/>
    <s v="Spa Waffle|Spa Waffle|Spa Waffle"/>
    <s v="SHOWER CURTAIN"/>
    <s v="MP70-8560"/>
    <s v="Cream"/>
    <s v="72x84&quot;"/>
    <s v="TBD"/>
    <n v="50"/>
    <n v="855.98"/>
    <n v="3.9215735816345273E-6"/>
    <n v="0.99958394865957478"/>
    <n v="6202"/>
    <s v="Top 95-100"/>
    <s v="B-"/>
    <x v="3"/>
  </r>
  <r>
    <s v="ADUL"/>
    <x v="7"/>
    <s v="Riva|Reeve|Faye"/>
    <s v="COMFORTER (SET)"/>
    <s v="MP10-8700"/>
    <s v="Beige"/>
    <s v="Queen"/>
    <s v="NEW"/>
    <n v="16"/>
    <n v="853.6"/>
    <n v="3.9106698863095312E-6"/>
    <n v="0.99958785932946115"/>
    <n v="6203"/>
    <s v="Top 95-100"/>
    <s v="B-"/>
    <x v="3"/>
  </r>
  <r>
    <s v="ADUL"/>
    <x v="10"/>
    <s v="Misha|Misha|Misha"/>
    <s v="DUVET&amp;DUVET SET"/>
    <s v="CS12-1696"/>
    <s v="Ivory"/>
    <s v="King/Cal K"/>
    <s v="ARB"/>
    <n v="32"/>
    <n v="848"/>
    <n v="3.8850141326036576E-6"/>
    <n v="0.99959174434359377"/>
    <n v="6204"/>
    <s v="Top 95-100"/>
    <s v="B-"/>
    <x v="3"/>
  </r>
  <r>
    <s v="WIN"/>
    <x v="7"/>
    <s v="Quincy|Quincy|Quincy"/>
    <s v="WINDOW PANEL"/>
    <s v="MP40-8668"/>
    <s v="Grey"/>
    <s v="31x64&quot;"/>
    <s v="TBD"/>
    <n v="28"/>
    <n v="846.72"/>
    <n v="3.8791499603280294E-6"/>
    <n v="0.99959562349355413"/>
    <n v="6205"/>
    <s v="Top 95-100"/>
    <s v="B-"/>
    <x v="3"/>
  </r>
  <r>
    <s v="ADUL"/>
    <x v="3"/>
    <s v="Phoebe|Phoebe|Phoebe"/>
    <s v="DUVET&amp;DUVET SET"/>
    <s v="AM12-0215"/>
    <s v="Blush"/>
    <s v="Twin/Twin "/>
    <s v="ARB"/>
    <n v="34"/>
    <n v="845.76"/>
    <n v="3.8747518311213078E-6"/>
    <n v="0.9995994982453853"/>
    <n v="6206"/>
    <s v="Top 95-100"/>
    <s v="B-"/>
    <x v="3"/>
  </r>
  <r>
    <s v="WIN"/>
    <x v="7"/>
    <s v="Quincy|Quincy|Quincy"/>
    <s v="WINDOW PANEL"/>
    <s v="MP40-8657"/>
    <s v="White"/>
    <s v="33x64&quot;"/>
    <s v="TBD"/>
    <n v="27"/>
    <n v="845.64"/>
    <n v="3.8742020649704676E-6"/>
    <n v="0.99960337244745023"/>
    <n v="6207"/>
    <s v="Top 95-100"/>
    <s v="B-"/>
    <x v="3"/>
  </r>
  <r>
    <s v="ADUL"/>
    <x v="34"/>
    <s v="Julie|Julie|Julie"/>
    <s v="COMFORTER (SET)"/>
    <s v="RH10-0024"/>
    <s v="Pink"/>
    <s v="King/Cal K"/>
    <s v="EXT"/>
    <n v="48"/>
    <n v="841.42"/>
    <n v="3.8548686219992563E-6"/>
    <n v="0.99960722731607221"/>
    <n v="6208"/>
    <s v="Top 95-100"/>
    <s v="B-"/>
    <x v="3"/>
  </r>
  <r>
    <s v="SHET"/>
    <x v="10"/>
    <s v="Microfiber 75GSM|Microfiber 75GSM|Microfiber 75GSM"/>
    <s v="SHEET/SHEET SET"/>
    <s v="CS20-0250"/>
    <s v="Teal"/>
    <s v="King"/>
    <s v="ARB-"/>
    <n v="48"/>
    <n v="833.76"/>
    <n v="3.8197752160372942E-6"/>
    <n v="0.99961104709128823"/>
    <n v="6209"/>
    <s v="Top 95-100"/>
    <s v="B-"/>
    <x v="3"/>
  </r>
  <r>
    <s v="ADUL"/>
    <x v="7"/>
    <s v="Laurel|Cynthia|Piedmont"/>
    <s v="COMFORTER (SET)"/>
    <s v="TT10-0026"/>
    <s v="Taupe"/>
    <s v="Cal King"/>
    <s v="TBD"/>
    <n v="11"/>
    <n v="831.82"/>
    <n v="3.8108873299320453E-6"/>
    <n v="0.99961485797861815"/>
    <n v="6210"/>
    <s v="Top 95-100"/>
    <s v="B-"/>
    <x v="3"/>
  </r>
  <r>
    <s v="ADUL"/>
    <x v="10"/>
    <s v="Kienna|Kienna|Kienna"/>
    <s v="COVERLET&amp;BEDSPR"/>
    <s v="CS14-1776"/>
    <s v="Beige"/>
    <s v="King/Cal K"/>
    <s v="ART"/>
    <n v="27"/>
    <n v="822.96"/>
    <n v="3.7702962624616816E-6"/>
    <n v="0.99961862827488057"/>
    <n v="6211"/>
    <s v="Top 95-100"/>
    <s v="B-"/>
    <x v="3"/>
  </r>
  <r>
    <s v="SHET"/>
    <x v="10"/>
    <s v="Microfiber Coolmax|Microfiber Coolmax|Microfiber Coolmax"/>
    <s v="SHEET/SHEET SET"/>
    <s v="CS20-1660"/>
    <s v="Cream"/>
    <s v="Twin"/>
    <s v="ARB"/>
    <n v="59"/>
    <n v="819.35"/>
    <n v="3.7537574640905739E-6"/>
    <n v="0.99962238203234466"/>
    <n v="6212"/>
    <s v="Top 95-100"/>
    <s v="B-"/>
    <x v="3"/>
  </r>
  <r>
    <s v="YOUT"/>
    <x v="13"/>
    <s v="Shay|Monica|Juliette"/>
    <s v="DUVET&amp;DUVET SET"/>
    <s v="ID12-2427"/>
    <s v="Pink"/>
    <s v="Twin/Twin "/>
    <s v="TBD"/>
    <n v="38"/>
    <n v="816.21"/>
    <n v="3.7393719164769239E-6"/>
    <n v="0.9996261214042611"/>
    <n v="6213"/>
    <s v="Top 95-100"/>
    <s v="B-"/>
    <x v="3"/>
  </r>
  <r>
    <s v="ADUL"/>
    <x v="10"/>
    <s v="Misha|Misha|Misha"/>
    <s v="COMFORTER (SET)"/>
    <s v="CS10-1678"/>
    <s v="Green"/>
    <s v="Full/Queen"/>
    <s v="ART"/>
    <n v="28"/>
    <n v="812"/>
    <n v="3.7200842873516153E-6"/>
    <n v="0.9996298414885485"/>
    <n v="6214"/>
    <s v="Top 95-100"/>
    <s v="B-"/>
    <x v="3"/>
  </r>
  <r>
    <s v="ADUL"/>
    <x v="10"/>
    <s v="Vixie|Vixie|Vixie"/>
    <s v="COMFORTER (SET)"/>
    <s v="CS10-1760"/>
    <s v="Grey"/>
    <s v="Full/Queen"/>
    <s v="ART"/>
    <n v="33"/>
    <n v="805.2"/>
    <n v="3.688930872137341E-6"/>
    <n v="0.9996335304194206"/>
    <n v="6215"/>
    <s v="Top 95-100"/>
    <s v="B-"/>
    <x v="3"/>
  </r>
  <r>
    <s v="ADUL"/>
    <x v="7"/>
    <s v="Laurel|Cynthia|Piedmont"/>
    <s v="COMFORTER (SET)"/>
    <s v="TT10-0035"/>
    <s v="Blush"/>
    <s v="Full"/>
    <s v="TBD"/>
    <n v="12"/>
    <n v="801.71"/>
    <n v="3.6729418399170735E-6"/>
    <n v="0.9996372033612605"/>
    <n v="6216"/>
    <s v="Top 95-100"/>
    <s v="B-"/>
    <x v="3"/>
  </r>
  <r>
    <s v="BATH"/>
    <x v="7"/>
    <s v="Arbor Waffle|Arbor Waffle|Arbor Waffle"/>
    <s v="SHOWER CURTAIN"/>
    <s v="MP70-8615"/>
    <s v="Black"/>
    <s v="36x72''"/>
    <s v="TBD"/>
    <n v="96"/>
    <n v="800.94"/>
    <n v="3.6694141737825162E-6"/>
    <n v="0.99964087277543423"/>
    <n v="6217"/>
    <s v="Top 95-100"/>
    <s v="B-"/>
    <x v="3"/>
  </r>
  <r>
    <s v="SHET"/>
    <x v="3"/>
    <s v="Cotton 144TC|Cotton 144TC|Cotton 144TC"/>
    <s v="SHEET/SHEET SET"/>
    <s v="AM20-0345"/>
    <s v="White"/>
    <s v="King"/>
    <s v="B"/>
    <n v="29"/>
    <n v="799.53"/>
    <n v="3.6629544215101439E-6"/>
    <n v="0.99964453572985579"/>
    <n v="6218"/>
    <s v="Top 95-100"/>
    <s v="B-"/>
    <x v="3"/>
  </r>
  <r>
    <s v="SHET"/>
    <x v="10"/>
    <s v="Microfiber Coolmax|Microfiber Coolmax|Microfiber Coolmax"/>
    <s v="SHEET/SHEET SET"/>
    <s v="CS20-1667"/>
    <s v="Quatrefoil Aqua"/>
    <s v="Twin XL"/>
    <s v="ARB-"/>
    <n v="47"/>
    <n v="793.83"/>
    <n v="3.6368405293452375E-6"/>
    <n v="0.99964817257038519"/>
    <n v="6219"/>
    <s v="Top 95-100"/>
    <s v="B-"/>
    <x v="3"/>
  </r>
  <r>
    <s v="SHET"/>
    <x v="28"/>
    <s v="Satin Sheets"/>
    <s v="SHEET/SHEET SET"/>
    <s v="NN20-0151"/>
    <s v="White"/>
    <s v="King"/>
    <s v="EXT"/>
    <n v="47"/>
    <n v="790.25"/>
    <n v="3.6204391725118399E-6"/>
    <n v="0.99965179300955764"/>
    <n v="6220"/>
    <s v="Top 95-100"/>
    <s v="B-"/>
    <x v="3"/>
  </r>
  <r>
    <s v="ADUL"/>
    <x v="3"/>
    <s v="Gigi|Lola|Cecily"/>
    <s v="COMFORTER (SET)"/>
    <s v="AM10-0550"/>
    <s v="Terracotta"/>
    <s v="Twin/Twin "/>
    <s v="TBD"/>
    <n v="26"/>
    <n v="782.04"/>
    <n v="3.5828260050251937E-6"/>
    <n v="0.99965537583556263"/>
    <n v="6221"/>
    <s v="Top 95-100"/>
    <s v="B-"/>
    <x v="3"/>
  </r>
  <r>
    <s v="SHET"/>
    <x v="10"/>
    <s v="Microfiber Coolmax|Microfiber Coolmax|Microfiber Coolmax"/>
    <s v="SHEET/SHEET SET"/>
    <s v="CS20-1668"/>
    <s v="Quatrefoil Aqua"/>
    <s v="Full"/>
    <s v="ARB-"/>
    <n v="40"/>
    <n v="781.2"/>
    <n v="3.5789776419693128E-6"/>
    <n v="0.99965895481320455"/>
    <n v="6222"/>
    <s v="Top 95-100"/>
    <s v="B-"/>
    <x v="3"/>
  </r>
  <r>
    <s v="ADUL"/>
    <x v="10"/>
    <s v="Vixie|Vixie|Vixie"/>
    <s v="COMFORTER (SET)"/>
    <s v="CS10-1663"/>
    <s v="Green/Grey"/>
    <s v="Twin/Twin "/>
    <s v="ARB"/>
    <n v="38"/>
    <n v="776.34"/>
    <n v="3.5567121128602874E-6"/>
    <n v="0.99966251152531738"/>
    <n v="6223"/>
    <s v="Top 95-100"/>
    <s v="B-"/>
    <x v="3"/>
  </r>
  <r>
    <s v="SHET"/>
    <x v="3"/>
    <s v="Cotton 144TC|Cotton 144TC|Cotton 144TC"/>
    <s v="SHEET/SHEET SET"/>
    <s v="AM20-0484"/>
    <s v="Diamond Grey"/>
    <s v="King"/>
    <s v="TBD"/>
    <n v="29"/>
    <n v="774.3"/>
    <n v="3.5473660882960045E-6"/>
    <n v="0.9996660588914057"/>
    <n v="6224"/>
    <s v="Top 95-100"/>
    <s v="B-"/>
    <x v="3"/>
  </r>
  <r>
    <s v="BASI"/>
    <x v="8"/>
    <s v="Holden|Holden|Holden"/>
    <s v="MATT PAD/TOPPER"/>
    <s v="BASI16-0600"/>
    <s v="White"/>
    <s v="Cal King"/>
    <s v="ARB"/>
    <n v="38"/>
    <n v="771.02"/>
    <n v="3.5323391468397073E-6"/>
    <n v="0.99966959123055255"/>
    <n v="6225"/>
    <s v="Top 95-100"/>
    <s v="B-"/>
    <x v="3"/>
  </r>
  <r>
    <s v="SHET"/>
    <x v="3"/>
    <s v="Cotton 144TC|Cotton 144TC|Cotton 144TC"/>
    <s v="SHEET/SHEET SET"/>
    <s v="AM20-0475"/>
    <s v="Diamond Blue"/>
    <s v="Twin XL"/>
    <s v="TBD"/>
    <n v="42"/>
    <n v="766.26"/>
    <n v="3.5105317561897152E-6"/>
    <n v="0.99967310176230872"/>
    <n v="6226"/>
    <s v="Top 95-100"/>
    <s v="B-"/>
    <x v="3"/>
  </r>
  <r>
    <s v="ADUL"/>
    <x v="2"/>
    <s v="Cirque|Cirque|Cirque"/>
    <s v="COMFORTER (SET)"/>
    <s v="MPS10-596"/>
    <s v="Gold"/>
    <s v="Queen"/>
    <s v="TBD"/>
    <n v="4"/>
    <n v="765"/>
    <n v="3.5047592116058939E-6"/>
    <n v="0.99967660652152035"/>
    <n v="6227"/>
    <s v="Top 95-100"/>
    <s v="B-"/>
    <x v="3"/>
  </r>
  <r>
    <s v="YOUT"/>
    <x v="25"/>
    <s v="Brooklyn|Maize|Kay"/>
    <s v="DUVET&amp;DUVET SET"/>
    <s v="UH12-2258"/>
    <s v="Charcoal"/>
    <s v="Twin/Twin "/>
    <s v="B"/>
    <n v="16"/>
    <n v="763.51"/>
    <n v="3.4979329485662954E-6"/>
    <n v="0.99968010445446887"/>
    <n v="6228"/>
    <s v="Top 95-100"/>
    <s v="B-"/>
    <x v="3"/>
  </r>
  <r>
    <s v="SHET"/>
    <x v="3"/>
    <s v="Cotton 144TC|Cotton 144TC|Cotton 144TC"/>
    <s v="SHEET/SHEET SET"/>
    <s v="AM20-0481"/>
    <s v="Diamond Grey"/>
    <s v="Twin XL"/>
    <s v="TBD"/>
    <n v="43"/>
    <n v="762.94"/>
    <n v="3.4953215593498049E-6"/>
    <n v="0.99968359977602816"/>
    <n v="6229"/>
    <s v="Top 95-100"/>
    <s v="B-"/>
    <x v="3"/>
  </r>
  <r>
    <s v="SHET"/>
    <x v="3"/>
    <s v="Cotton 144TC|Cotton 144TC|Cotton 144TC"/>
    <s v="SHEET/SHEET SET"/>
    <s v="AM20-0343"/>
    <s v="White"/>
    <s v="Full"/>
    <s v="B"/>
    <n v="35"/>
    <n v="759.58"/>
    <n v="3.4799281071262811E-6"/>
    <n v="0.99968707970413528"/>
    <n v="6230"/>
    <s v="Top 95-100"/>
    <s v="B-"/>
    <x v="3"/>
  </r>
  <r>
    <s v="ADUL"/>
    <x v="10"/>
    <s v="Kienna|Kienna|Kienna"/>
    <s v="COVERLET&amp;BEDSPR"/>
    <s v="CS14-1777"/>
    <s v="White"/>
    <s v="Twin/Twin "/>
    <s v="ART"/>
    <n v="39"/>
    <n v="756.21"/>
    <n v="3.4644888410568538E-6"/>
    <n v="0.99969054419297632"/>
    <n v="6231"/>
    <s v="Top 95-100"/>
    <s v="B-"/>
    <x v="3"/>
  </r>
  <r>
    <s v="ADUL"/>
    <x v="10"/>
    <s v="Vixie|Vixie|Vixie"/>
    <s v="COMFORTER (SET)"/>
    <s v="CS10-1756"/>
    <s v="Navy/Light Blue"/>
    <s v="Twin/Twin "/>
    <s v="ART"/>
    <n v="37"/>
    <n v="755.91"/>
    <n v="3.4631144256797529E-6"/>
    <n v="0.99969400730740199"/>
    <n v="6232"/>
    <s v="Top 95-100"/>
    <s v="B-"/>
    <x v="3"/>
  </r>
  <r>
    <s v="BASI"/>
    <x v="7"/>
    <s v="Windom|Prospect|Prospect"/>
    <s v="BLANKET"/>
    <s v="MP51-8651"/>
    <s v="Orange"/>
    <s v="King"/>
    <s v="TBD"/>
    <n v="26"/>
    <n v="744.65"/>
    <n v="3.4115280351925865E-6"/>
    <n v="0.99969741883543717"/>
    <n v="6233"/>
    <s v="Top 95-100"/>
    <s v="B-"/>
    <x v="3"/>
  </r>
  <r>
    <s v="ADUL"/>
    <x v="7"/>
    <s v="Laurel|Cynthia|Piedmont"/>
    <s v="COMFORTER (SET)"/>
    <s v="TT10-0019"/>
    <s v="Grey"/>
    <s v="Full"/>
    <s v="TBD"/>
    <n v="14"/>
    <n v="740.64"/>
    <n v="3.3931566829853451E-6"/>
    <n v="0.99970081199212013"/>
    <n v="6234"/>
    <s v="Top 95-100"/>
    <s v="B-"/>
    <x v="3"/>
  </r>
  <r>
    <s v="ADUL"/>
    <x v="34"/>
    <s v="Blake|Blake|Blake"/>
    <s v="COMFORTER (SET)"/>
    <s v="RH10-0014"/>
    <s v="Sage"/>
    <s v="Full/Queen"/>
    <s v="TBD"/>
    <n v="39"/>
    <n v="737.01"/>
    <n v="3.3765262569224309E-6"/>
    <n v="0.99970418851837706"/>
    <n v="6235"/>
    <s v="Top 95-100"/>
    <s v="B-"/>
    <x v="3"/>
  </r>
  <r>
    <s v="ADUL"/>
    <x v="3"/>
    <s v="Gigi|Lola|Cecily"/>
    <s v="COMFORTER (SET)"/>
    <s v="AM10-0549"/>
    <s v="Pink"/>
    <s v="King/Cal K"/>
    <s v="TBD"/>
    <n v="19"/>
    <n v="733.63"/>
    <n v="3.3610411770071005E-6"/>
    <n v="0.9997075495595541"/>
    <n v="6236"/>
    <s v="Top 95-100"/>
    <s v="B-"/>
    <x v="3"/>
  </r>
  <r>
    <s v="ADUL"/>
    <x v="3"/>
    <s v="Gigi|Lola|Cecily"/>
    <s v="COMFORTER (SET)"/>
    <s v="AM10-0539"/>
    <s v="White"/>
    <s v="Full/Queen"/>
    <s v="TBD"/>
    <n v="21"/>
    <n v="729.8"/>
    <n v="3.343494474026119E-6"/>
    <n v="0.99971089305402816"/>
    <n v="6237"/>
    <s v="Top 95-100"/>
    <s v="B-"/>
    <x v="3"/>
  </r>
  <r>
    <s v="BATH"/>
    <x v="7"/>
    <s v="Ariana Ombre Waffle|Ariana Ombre Waffle|Ariana Ombre Waffle"/>
    <s v="SHOWER CURTAIN"/>
    <s v="MP70-8587"/>
    <s v="Grey"/>
    <s v="108x72&quot;"/>
    <s v="TBD"/>
    <n v="39"/>
    <n v="728.09"/>
    <n v="3.3356603063766475E-6"/>
    <n v="0.99971422871433457"/>
    <n v="6238"/>
    <s v="Top 95-100"/>
    <s v="B-"/>
    <x v="3"/>
  </r>
  <r>
    <s v="FUO"/>
    <x v="32"/>
    <s v="Laguna|Laguna|Laguna"/>
    <s v="NORMAL PILLOW"/>
    <s v="CH30-0037"/>
    <s v="Light Taupe"/>
    <s v="See below"/>
    <s v="ORT"/>
    <n v="19"/>
    <n v="727.07"/>
    <n v="3.3309872940945062E-6"/>
    <n v="0.99971755970162868"/>
    <n v="6239"/>
    <s v="Top 95-100"/>
    <s v="B-"/>
    <x v="3"/>
  </r>
  <r>
    <s v="BATH"/>
    <x v="7"/>
    <s v="Arbor Waffle|Arbor Waffle|Arbor Waffle"/>
    <s v="SHOWER CURTAIN"/>
    <s v="MP70-8630"/>
    <s v="Beige"/>
    <s v="36x72''"/>
    <s v="TBD"/>
    <n v="87"/>
    <n v="723.48"/>
    <n v="3.3145401234152055E-6"/>
    <n v="0.99972087424175204"/>
    <n v="6240"/>
    <s v="Top 95-100"/>
    <s v="B-"/>
    <x v="3"/>
  </r>
  <r>
    <s v="BATH"/>
    <x v="7"/>
    <s v="Arbor Waffle|Arbor Waffle|Arbor Waffle"/>
    <s v="SHOWER CURTAIN"/>
    <s v="MP70-8625"/>
    <s v="Grey"/>
    <s v="36x72''"/>
    <s v="TBD"/>
    <n v="86"/>
    <n v="721.71"/>
    <n v="3.3064310726903135E-6"/>
    <n v="0.99972418067282476"/>
    <n v="6241"/>
    <s v="Top 95-100"/>
    <s v="B-"/>
    <x v="3"/>
  </r>
  <r>
    <s v="ADUL"/>
    <x v="7"/>
    <s v="Laurel|Cynthia|Piedmont"/>
    <s v="COMFORTER (SET)"/>
    <s v="TT10-0040"/>
    <s v="White"/>
    <s v="Queen"/>
    <s v="TBD"/>
    <n v="12"/>
    <n v="717.47"/>
    <n v="3.2870060020272952E-6"/>
    <n v="0.99972746767882681"/>
    <n v="6242"/>
    <s v="Top 95-100"/>
    <s v="B-"/>
    <x v="3"/>
  </r>
  <r>
    <s v="ADUL"/>
    <x v="34"/>
    <s v="Blake|Blake|Blake"/>
    <s v="COMFORTER (SET)"/>
    <s v="RH10-0017"/>
    <s v="Neutral"/>
    <s v="Full/Queen"/>
    <s v="TBD"/>
    <n v="32"/>
    <n v="713.09"/>
    <n v="3.2669395375216302E-6"/>
    <n v="0.99973073461836437"/>
    <n v="6243"/>
    <s v="Top 95-100"/>
    <s v="B-"/>
    <x v="3"/>
  </r>
  <r>
    <s v="WIN"/>
    <x v="7"/>
    <s v="Quincy|Quincy|Quincy"/>
    <s v="WINDOW PANEL"/>
    <s v="MP40-8666"/>
    <s v="Grey"/>
    <s v="27x64&quot;"/>
    <s v="TBD"/>
    <n v="24"/>
    <n v="712"/>
    <n v="3.2619458283181653E-6"/>
    <n v="0.99973399656419271"/>
    <n v="6244"/>
    <s v="Top 95-100"/>
    <s v="B-"/>
    <x v="3"/>
  </r>
  <r>
    <s v="ADUL"/>
    <x v="7"/>
    <s v="Laurel|Cynthia|Piedmont"/>
    <s v="COMFORTER (SET)"/>
    <s v="TT10-0024"/>
    <s v="Taupe"/>
    <s v="Queen"/>
    <s v="TBD"/>
    <n v="10"/>
    <n v="699.26"/>
    <n v="3.2035789886373035E-6"/>
    <n v="0.99973720014318135"/>
    <n v="6245"/>
    <s v="Top 95-100"/>
    <s v="B-"/>
    <x v="3"/>
  </r>
  <r>
    <s v="ADUL"/>
    <x v="10"/>
    <s v="Kienna|Kienna|Kienna"/>
    <s v="COVERLET&amp;BEDSPR"/>
    <s v="CS14-1751"/>
    <s v="Olive Green"/>
    <s v="Full/Queen"/>
    <s v="ART"/>
    <n v="28"/>
    <n v="698.32"/>
    <n v="3.1992724871223893E-6"/>
    <n v="0.9997403994156685"/>
    <n v="6246"/>
    <s v="Top 95-100"/>
    <s v="B-"/>
    <x v="3"/>
  </r>
  <r>
    <s v="SHET"/>
    <x v="3"/>
    <s v="Cotton 144TC|Cotton 144TC|Cotton 144TC"/>
    <s v="SHEET/SHEET SET"/>
    <s v="AM20-0346"/>
    <s v="White"/>
    <s v="Cal King"/>
    <s v="TBD"/>
    <n v="25"/>
    <n v="683.21"/>
    <n v="3.1300477659624353E-6"/>
    <n v="0.99974352946343448"/>
    <n v="6247"/>
    <s v="Top 95-100"/>
    <s v="B-"/>
    <x v="3"/>
  </r>
  <r>
    <s v="SHET"/>
    <x v="3"/>
    <s v="Cotton 144TC|Cotton 144TC|Cotton 144TC"/>
    <s v="SHEET/SHEET SET"/>
    <s v="AM20-0478"/>
    <s v="Diamond Blue"/>
    <s v="King"/>
    <s v="TBD"/>
    <n v="26"/>
    <n v="680.64"/>
    <n v="3.118273607565275E-6"/>
    <n v="0.99974664773704203"/>
    <n v="6248"/>
    <s v="Top 95-100"/>
    <s v="B-"/>
    <x v="3"/>
  </r>
  <r>
    <s v="FUR"/>
    <x v="0"/>
    <s v="Sadie|Sadie|Sadie"/>
    <s v="OCCASIONL TABLE"/>
    <s v="MT120-0180"/>
    <s v="Reclaimed Greige"/>
    <s v="See below"/>
    <s v="TBD"/>
    <n v="4"/>
    <n v="680.24"/>
    <n v="3.1164410537291417E-6"/>
    <n v="0.9997497641780958"/>
    <n v="6249"/>
    <s v="Top 95-100"/>
    <s v="B-"/>
    <x v="3"/>
  </r>
  <r>
    <s v="BATH"/>
    <x v="7"/>
    <s v="Arbor Waffle|Arbor Waffle|Arbor Waffle"/>
    <s v="SHOWER CURTAIN"/>
    <s v="MP70-8606"/>
    <s v="Charcoal"/>
    <s v="72x78&quot;"/>
    <s v="TBD"/>
    <n v="46"/>
    <n v="679.83"/>
    <n v="3.1145626860471045E-6"/>
    <n v="0.99975287874078189"/>
    <n v="6250"/>
    <s v="Top 95-100"/>
    <s v="B-"/>
    <x v="3"/>
  </r>
  <r>
    <s v="BASI"/>
    <x v="7"/>
    <s v="Windom|Prospect|Prospect"/>
    <s v="BLANKET"/>
    <s v="MP51-8646"/>
    <s v="Green"/>
    <s v="Twin"/>
    <s v="TBD"/>
    <n v="42"/>
    <n v="677.97"/>
    <n v="3.1060413107090823E-6"/>
    <n v="0.9997559847820926"/>
    <n v="6251"/>
    <s v="Top 95-100"/>
    <s v="B-"/>
    <x v="3"/>
  </r>
  <r>
    <s v="BATH"/>
    <x v="0"/>
    <s v="Adrien Woven Stripe|Adrien Woven Stripe|Adrien Woven Stripe"/>
    <s v="SHOWER CURTAIN"/>
    <s v="MT70-0329"/>
    <s v="Warm Stone"/>
    <s v="72x72&quot;"/>
    <s v="B-"/>
    <n v="32"/>
    <n v="676.72"/>
    <n v="3.1003145799711642E-6"/>
    <n v="0.99975908509667255"/>
    <n v="6252"/>
    <s v="Top 95-100"/>
    <s v="B-"/>
    <x v="3"/>
  </r>
  <r>
    <s v="ADUL"/>
    <x v="7"/>
    <s v="Laurel|Cynthia|Piedmont"/>
    <s v="COMFORTER (SET)"/>
    <s v="TT10-0037"/>
    <s v="Blush"/>
    <s v="King"/>
    <s v="TBD"/>
    <n v="10"/>
    <n v="672.27"/>
    <n v="3.0799274185441756E-6"/>
    <n v="0.9997621650240911"/>
    <n v="6253"/>
    <s v="Top 95-100"/>
    <s v="B-"/>
    <x v="3"/>
  </r>
  <r>
    <s v="YOUT"/>
    <x v="13"/>
    <s v="Raina|Khloe|Arielle"/>
    <s v="COMFORTER (SET)"/>
    <s v="TT10-0017"/>
    <s v="Ivory/Gold"/>
    <s v="King/Cal K"/>
    <s v="TBD"/>
    <n v="13"/>
    <n v="663.29"/>
    <n v="3.0387865849229716E-6"/>
    <n v="0.99976520381067602"/>
    <n v="6254"/>
    <s v="Top 95-100"/>
    <s v="B-"/>
    <x v="3"/>
  </r>
  <r>
    <s v="ADUL"/>
    <x v="10"/>
    <s v="Misha|Misha|Misha"/>
    <s v="DUVET&amp;DUVET SET"/>
    <s v="CS12-1700"/>
    <s v="Purple"/>
    <s v="King/Cal K"/>
    <s v="ARB"/>
    <n v="25"/>
    <n v="662.5"/>
    <n v="3.0351672910966073E-6"/>
    <n v="0.99976823897796707"/>
    <n v="6255"/>
    <s v="Top 95-100"/>
    <s v="B-"/>
    <x v="3"/>
  </r>
  <r>
    <s v="SHET"/>
    <x v="8"/>
    <s v="Smart Cool Microfiber|Smart Cool Microfiber|Smart Cool Microfiber"/>
    <s v="SHEET/SHEET SET"/>
    <s v="SHET20-975"/>
    <s v="Ivory"/>
    <s v="Twin"/>
    <s v="B-"/>
    <n v="37"/>
    <n v="660.62"/>
    <n v="3.0265542880667785E-6"/>
    <n v="0.99977126553225515"/>
    <n v="6256"/>
    <s v="Top 95-100"/>
    <s v="B-"/>
    <x v="3"/>
  </r>
  <r>
    <s v="ADUL"/>
    <x v="7"/>
    <s v="Laurel|Cynthia|Piedmont"/>
    <s v="COMFORTER (SET)"/>
    <s v="TT10-0041"/>
    <s v="White"/>
    <s v="King"/>
    <s v="TBD"/>
    <n v="8"/>
    <n v="659.01"/>
    <n v="3.0191782588763398E-6"/>
    <n v="0.99977428471051399"/>
    <n v="6257"/>
    <s v="Top 95-100"/>
    <s v="B-"/>
    <x v="3"/>
  </r>
  <r>
    <s v="BATH"/>
    <x v="7"/>
    <s v="Spa Waffle|Spa Waffle|Spa Waffle"/>
    <s v="SHOWER CURTAIN"/>
    <s v="MP70-8568"/>
    <s v="Sage Green"/>
    <s v="108x72&quot;"/>
    <s v="B"/>
    <n v="36"/>
    <n v="649.86"/>
    <n v="2.9772585898747795E-6"/>
    <n v="0.99977726196910388"/>
    <n v="6258"/>
    <s v="Top 95-100"/>
    <s v="B-"/>
    <x v="3"/>
  </r>
  <r>
    <s v="ADUL"/>
    <x v="10"/>
    <s v="Vixie|Vixie|Vixie"/>
    <s v="COMFORTER (SET)"/>
    <s v="CS10-1669"/>
    <s v="Grey/White"/>
    <s v="Twin/Twin "/>
    <s v="ARB"/>
    <n v="27"/>
    <n v="634.23"/>
    <n v="2.9056515487278512E-6"/>
    <n v="0.99978016762065258"/>
    <n v="6259"/>
    <s v="Top 95-100"/>
    <s v="B-"/>
    <x v="3"/>
  </r>
  <r>
    <s v="ADUL"/>
    <x v="7"/>
    <s v="Laurel|Cynthia|Piedmont"/>
    <s v="COMFORTER (SET)"/>
    <s v="TT10-0042"/>
    <s v="White"/>
    <s v="Cal King"/>
    <s v="TBD"/>
    <n v="11"/>
    <n v="631.11"/>
    <n v="2.8913576288060073E-6"/>
    <n v="0.99978305897828135"/>
    <n v="6260"/>
    <s v="Top 95-100"/>
    <s v="B-"/>
    <x v="3"/>
  </r>
  <r>
    <s v="ADUL"/>
    <x v="10"/>
    <s v="Gloria|Gloria|Gloria"/>
    <s v="QUILT"/>
    <s v="CS14-1792"/>
    <s v="Gray/Yellow"/>
    <s v="King"/>
    <s v="ART"/>
    <n v="24"/>
    <n v="626.16"/>
    <n v="2.8686797750838514E-6"/>
    <n v="0.99978592765805641"/>
    <n v="6261"/>
    <s v="Top 95-100"/>
    <s v="B-"/>
    <x v="3"/>
  </r>
  <r>
    <s v="BATH"/>
    <x v="7"/>
    <s v="Spa Waffle|Spa Waffle|Spa Waffle"/>
    <s v="SHOWER CURTAIN"/>
    <s v="MP70-8558"/>
    <s v="Dark Blue"/>
    <s v="108x72&quot;"/>
    <s v="A"/>
    <n v="33"/>
    <n v="625.64"/>
    <n v="2.8662974550968775E-6"/>
    <n v="0.99978879395551146"/>
    <n v="6262"/>
    <s v="Top 95-100"/>
    <s v="B-"/>
    <x v="3"/>
  </r>
  <r>
    <s v="ADUL"/>
    <x v="10"/>
    <s v="Kienna|Kienna|Kienna"/>
    <s v="COVERLET&amp;BEDSPR"/>
    <s v="CS14-1764"/>
    <s v="Olive Green"/>
    <s v="King/Cal K"/>
    <s v="ART"/>
    <n v="20"/>
    <n v="609.6"/>
    <n v="2.7928120462679123E-6"/>
    <n v="0.99979158676755775"/>
    <n v="6263"/>
    <s v="Top 95-100"/>
    <s v="B-"/>
    <x v="3"/>
  </r>
  <r>
    <s v="ADUL"/>
    <x v="34"/>
    <s v="Blake|Blake|Blake"/>
    <s v="COMFORTER (SET)"/>
    <s v="RH10-0015"/>
    <s v="Sage"/>
    <s v="King/Cal K"/>
    <s v="TBD"/>
    <n v="41"/>
    <n v="609.13"/>
    <n v="2.790658795510455E-6"/>
    <n v="0.99979437742635324"/>
    <n v="6264"/>
    <s v="Top 95-100"/>
    <s v="B-"/>
    <x v="3"/>
  </r>
  <r>
    <s v="ADUL"/>
    <x v="7"/>
    <s v="Laurel|Cynthia|Piedmont"/>
    <s v="COMFORTER (SET)"/>
    <s v="TT10-0029"/>
    <s v="Plum"/>
    <s v="King"/>
    <s v="TBD"/>
    <n v="10"/>
    <n v="607.6"/>
    <n v="2.7836492770872434E-6"/>
    <n v="0.99979716107563033"/>
    <n v="6265"/>
    <s v="Top 95-100"/>
    <s v="B-"/>
    <x v="3"/>
  </r>
  <r>
    <s v="ADUL"/>
    <x v="7"/>
    <s v="Laurel|Cynthia|Piedmont"/>
    <s v="COMFORTER (SET)"/>
    <s v="TT10-0030"/>
    <s v="Plum"/>
    <s v="Cal King"/>
    <s v="TBD"/>
    <n v="10"/>
    <n v="600"/>
    <n v="2.7488307542007009E-6"/>
    <n v="0.99979990990638457"/>
    <n v="6266"/>
    <s v="Top 95-100"/>
    <s v="B-"/>
    <x v="3"/>
  </r>
  <r>
    <s v="ADUL"/>
    <x v="7"/>
    <s v="Etta|Cora|Amory"/>
    <s v="DUVET&amp;DUVET SET"/>
    <s v="MP12-8718"/>
    <s v="Tan"/>
    <s v="Cal King"/>
    <s v="TBD"/>
    <n v="10"/>
    <n v="596.79"/>
    <n v="2.7341245096657273E-6"/>
    <n v="0.99980264403089425"/>
    <n v="6267"/>
    <s v="Top 95-100"/>
    <s v="B-"/>
    <x v="3"/>
  </r>
  <r>
    <s v="ADUL"/>
    <x v="7"/>
    <s v="Willow|Esme|Lavinia"/>
    <s v="COVERLET&amp;BEDSPR"/>
    <s v="MP13-8705"/>
    <s v="Sage"/>
    <s v="King"/>
    <s v="TBD"/>
    <n v="9"/>
    <n v="596.44000000000005"/>
    <n v="2.7325210250591106E-6"/>
    <n v="0.99980537655191926"/>
    <n v="6268"/>
    <s v="Top 95-100"/>
    <s v="B-"/>
    <x v="3"/>
  </r>
  <r>
    <s v="ADUL"/>
    <x v="3"/>
    <s v="Gigi|Lola|Cecily"/>
    <s v="COMFORTER (SET)"/>
    <s v="AM10-0544"/>
    <s v="Sage Green"/>
    <s v="Twin/Twin "/>
    <s v="TBD"/>
    <n v="23"/>
    <n v="591.9"/>
    <n v="2.7117215390189914E-6"/>
    <n v="0.99980808827345824"/>
    <n v="6269"/>
    <s v="Top 95-100"/>
    <s v="B-"/>
    <x v="3"/>
  </r>
  <r>
    <s v="ADUL"/>
    <x v="10"/>
    <s v="Kienna|Kienna|Kienna"/>
    <s v="COVERLET&amp;BEDSPR"/>
    <s v="CS14-1774"/>
    <s v="Beige"/>
    <s v="Twin/Twin "/>
    <s v="ART"/>
    <n v="30"/>
    <n v="581.70000000000005"/>
    <n v="2.6649914161975798E-6"/>
    <n v="0.99981075326487445"/>
    <n v="6270"/>
    <s v="Top 95-100"/>
    <s v="B-"/>
    <x v="3"/>
  </r>
  <r>
    <s v="SHET"/>
    <x v="10"/>
    <s v="Microfiber Coolmax|Microfiber Coolmax|Microfiber Coolmax"/>
    <s v="SHEET/SHEET SET"/>
    <s v="CS20-1671"/>
    <s v="Quatrefoil Aqua"/>
    <s v="Cal King"/>
    <s v="ARB-"/>
    <n v="24"/>
    <n v="570"/>
    <n v="2.6113892164906658E-6"/>
    <n v="0.99981336465409099"/>
    <n v="6271"/>
    <s v="Top 95-100"/>
    <s v="B-"/>
    <x v="3"/>
  </r>
  <r>
    <s v="ADUL"/>
    <x v="10"/>
    <s v="Gloria|Gloria|Gloria"/>
    <s v="COMFORTER (SET)"/>
    <s v="CS10-1782"/>
    <s v="Gray/Yellow"/>
    <s v="Full"/>
    <s v="ART"/>
    <n v="16"/>
    <n v="568.48"/>
    <n v="2.6044255119133576E-6"/>
    <n v="0.99981596907960291"/>
    <n v="6272"/>
    <s v="Top 95-100"/>
    <s v="B-"/>
    <x v="3"/>
  </r>
  <r>
    <s v="BLK"/>
    <x v="7"/>
    <s v="Ruched Fur|Ruched Fur|Ruched Fur"/>
    <s v="THROW"/>
    <s v="MP50-8730"/>
    <s v="Tan Tie Dye"/>
    <s v="50x60&quot;"/>
    <s v="ART"/>
    <n v="27"/>
    <n v="563.49"/>
    <n v="2.5815644028075886E-6"/>
    <n v="0.99981855064400571"/>
    <n v="6273"/>
    <s v="Top 95-100"/>
    <s v="B-"/>
    <x v="3"/>
  </r>
  <r>
    <s v="BATH"/>
    <x v="2"/>
    <s v="Splendor|Splendor|Splendor"/>
    <s v="BATH RUG"/>
    <s v="MPS72-584"/>
    <s v="Green"/>
    <s v="17x24&quot;"/>
    <s v="TBD"/>
    <n v="41"/>
    <n v="563.46"/>
    <n v="2.5814269612698785E-6"/>
    <n v="0.99982113207096701"/>
    <n v="6274"/>
    <s v="Top 95-100"/>
    <s v="B-"/>
    <x v="3"/>
  </r>
  <r>
    <s v="ADUL"/>
    <x v="7"/>
    <s v="Laurel|Cynthia|Piedmont"/>
    <s v="COMFORTER (SET)"/>
    <s v="TT10-0023"/>
    <s v="Taupe"/>
    <s v="Full"/>
    <s v="TBD"/>
    <n v="7"/>
    <n v="562.5"/>
    <n v="2.5770288320631574E-6"/>
    <n v="0.99982370909979912"/>
    <n v="6275"/>
    <s v="Top 95-100"/>
    <s v="B-"/>
    <x v="3"/>
  </r>
  <r>
    <s v="ADUL"/>
    <x v="10"/>
    <s v="Kienna|Kienna|Kienna"/>
    <s v="COVERLET&amp;BEDSPR"/>
    <s v="CS14-1765"/>
    <s v="Beige"/>
    <s v="Twin/Twin "/>
    <s v="ART"/>
    <n v="29"/>
    <n v="562.30999999999995"/>
    <n v="2.5761583689909936E-6"/>
    <n v="0.99982628525816808"/>
    <n v="6276"/>
    <s v="Top 95-100"/>
    <s v="B-"/>
    <x v="3"/>
  </r>
  <r>
    <s v="LGT"/>
    <x v="23"/>
    <s v="Opulentia|Opulentia|Opulentia"/>
    <s v="LGT-CHANDELIERS"/>
    <s v="FB150-1190"/>
    <s v="Antique Brass"/>
    <s v="See below"/>
    <s v="B"/>
    <n v="3"/>
    <n v="561.33000000000004"/>
    <n v="2.5716686120924659E-6"/>
    <n v="0.99982885692678014"/>
    <n v="6277"/>
    <s v="Top 95-100"/>
    <s v="B-"/>
    <x v="3"/>
  </r>
  <r>
    <s v="ADUL"/>
    <x v="10"/>
    <s v="Misha|Misha|Misha"/>
    <s v="COMFORTER (SET)"/>
    <s v="CS10-1675"/>
    <s v="Pink"/>
    <s v="King/Cal K"/>
    <s v="ART"/>
    <n v="17"/>
    <n v="561"/>
    <n v="2.5701567551776553E-6"/>
    <n v="0.99983142708353534"/>
    <n v="6278"/>
    <s v="Top 95-100"/>
    <s v="B-"/>
    <x v="3"/>
  </r>
  <r>
    <s v="ADUL"/>
    <x v="10"/>
    <s v="Gloria|Gloria|Gloria"/>
    <s v="COMFORTER (SET)"/>
    <s v="CS10-1786"/>
    <s v="Green"/>
    <s v="Twin XL"/>
    <s v="ART"/>
    <n v="18"/>
    <n v="560.88"/>
    <n v="2.5696069890268151E-6"/>
    <n v="0.99983399669052442"/>
    <n v="6279"/>
    <s v="Top 95-100"/>
    <s v="B-"/>
    <x v="3"/>
  </r>
  <r>
    <s v="BATH"/>
    <x v="7"/>
    <s v="Spa Waffle|Spa Waffle|Spa Waffle"/>
    <s v="SHOWER CURTAIN"/>
    <s v="MP70-8555"/>
    <s v="Charcoal"/>
    <s v="108x72&quot;"/>
    <s v="A"/>
    <n v="30"/>
    <n v="556.86"/>
    <n v="2.5511898229736707E-6"/>
    <n v="0.99983654788034737"/>
    <n v="6280"/>
    <s v="Top 95-100"/>
    <s v="B-"/>
    <x v="3"/>
  </r>
  <r>
    <s v="BATH"/>
    <x v="7"/>
    <s v="Arbor Waffle|Arbor Waffle|Arbor Waffle"/>
    <s v="SHOWER CURTAIN"/>
    <s v="MP70-8604"/>
    <s v="Charcoal"/>
    <s v="72x84&quot;"/>
    <s v="TBD"/>
    <n v="35"/>
    <n v="555.69000000000005"/>
    <n v="2.5458296030029796E-6"/>
    <n v="0.99983909370995039"/>
    <n v="6281"/>
    <s v="Top 95-100"/>
    <s v="B-"/>
    <x v="3"/>
  </r>
  <r>
    <s v="TOWL"/>
    <x v="3"/>
    <s v="Premium Turkish Cotton|Premium Turkish Cotton|Premium Turkish Cotton"/>
    <s v="BATH TOWEL"/>
    <s v="AM73-0232"/>
    <s v="Light Grey"/>
    <s v="2-Piece"/>
    <s v="NEW"/>
    <n v="24"/>
    <n v="553.15"/>
    <n v="2.5341928861435294E-6"/>
    <n v="0.99984162790283648"/>
    <n v="6282"/>
    <s v="Top 95-100"/>
    <s v="B-"/>
    <x v="3"/>
  </r>
  <r>
    <s v="YOUT"/>
    <x v="13"/>
    <s v="Felicia|Isabel|Alyssa"/>
    <s v="COMFORTER (SET)"/>
    <s v="TT10-0003"/>
    <s v="Purple"/>
    <s v="Twin/Twin "/>
    <s v="TBD"/>
    <n v="14"/>
    <n v="550.17999999999995"/>
    <n v="2.5205861739102358E-6"/>
    <n v="0.99984414848901038"/>
    <n v="6283"/>
    <s v="Top 95-100"/>
    <s v="B-"/>
    <x v="3"/>
  </r>
  <r>
    <s v="ADUL"/>
    <x v="3"/>
    <s v="Gigi|Lola|Cecily"/>
    <s v="COMFORTER (SET)"/>
    <s v="AM10-0547"/>
    <s v="Pink"/>
    <s v="Twin/Twin "/>
    <s v="TBD"/>
    <n v="21"/>
    <n v="542.86"/>
    <n v="2.4870504387089876E-6"/>
    <n v="0.99984663553944908"/>
    <n v="6284"/>
    <s v="Top 95-100"/>
    <s v="B-"/>
    <x v="3"/>
  </r>
  <r>
    <s v="ADUL"/>
    <x v="3"/>
    <s v="Bailey|Darby|Niro/Malani"/>
    <s v="COMFORTER (SET)"/>
    <s v="AM10-0161"/>
    <s v="Gray"/>
    <s v="Twin/Twin "/>
    <s v="TBD"/>
    <n v="18"/>
    <n v="529.42999999999995"/>
    <n v="2.4255224436607951E-6"/>
    <n v="0.99984906106189275"/>
    <n v="6285"/>
    <s v="Top 95-100"/>
    <s v="B-"/>
    <x v="3"/>
  </r>
  <r>
    <s v="YOUT"/>
    <x v="13"/>
    <s v="Felicia|Isabel|Alyssa"/>
    <s v="COMFORTER (SET)"/>
    <s v="TT10-0001"/>
    <s v="Blush"/>
    <s v="Twin/Twin "/>
    <s v="TBD"/>
    <n v="15"/>
    <n v="529.17999999999995"/>
    <n v="2.4243770975132116E-6"/>
    <n v="0.99985148543899027"/>
    <n v="6286"/>
    <s v="Top 95-100"/>
    <s v="B-"/>
    <x v="3"/>
  </r>
  <r>
    <s v="ADUL"/>
    <x v="10"/>
    <s v="Misha|Misha|Misha"/>
    <s v="COMFORTER (SET)"/>
    <s v="CS10-1676"/>
    <s v="Purple"/>
    <s v="Full/Queen"/>
    <s v="ART"/>
    <n v="18"/>
    <n v="522"/>
    <n v="2.3914827561546098E-6"/>
    <n v="0.99985387692174643"/>
    <n v="6287"/>
    <s v="Top 95-100"/>
    <s v="B-"/>
    <x v="3"/>
  </r>
  <r>
    <s v="ADUL"/>
    <x v="10"/>
    <s v="Gloria|Gloria|Gloria"/>
    <s v="QUILT"/>
    <s v="CS14-1795"/>
    <s v="Green"/>
    <s v="King"/>
    <s v="ART"/>
    <n v="20"/>
    <n v="521.79999999999995"/>
    <n v="2.3905664792365429E-6"/>
    <n v="0.99985626748822565"/>
    <n v="6288"/>
    <s v="Top 95-100"/>
    <s v="B-"/>
    <x v="3"/>
  </r>
  <r>
    <s v="ADUL"/>
    <x v="7"/>
    <s v="Riva|Reeve|Faye"/>
    <s v="COMFORTER (SET)"/>
    <s v="MP10-8696"/>
    <s v="Grey"/>
    <s v="Cal King"/>
    <s v="TBD"/>
    <n v="8"/>
    <n v="514.16"/>
    <n v="2.3555647009663873E-6"/>
    <n v="0.99985862305292661"/>
    <n v="6289"/>
    <s v="Top 95-100"/>
    <s v="B-"/>
    <x v="3"/>
  </r>
  <r>
    <s v="SHET"/>
    <x v="10"/>
    <s v="Microfiber 75GSM|Microfiber 75GSM|Microfiber 75GSM"/>
    <s v="SHEET/SHEET SET"/>
    <s v="CS20-0129"/>
    <s v="Teal"/>
    <s v="Full"/>
    <s v="ARB-"/>
    <n v="34"/>
    <n v="513.79999999999995"/>
    <n v="2.3539154025138667E-6"/>
    <n v="0.9998609769683291"/>
    <n v="6290"/>
    <s v="Top 95-100"/>
    <s v="B-"/>
    <x v="3"/>
  </r>
  <r>
    <s v="ADUL"/>
    <x v="7"/>
    <s v="Royce|Hayden|Quinn"/>
    <s v="COMFORTER (SET)"/>
    <s v="MP10-8690"/>
    <s v="Grey"/>
    <s v="Queen"/>
    <s v="TBD"/>
    <n v="9"/>
    <n v="512.19000000000005"/>
    <n v="2.3465393733234288E-6"/>
    <n v="0.99986332350770246"/>
    <n v="6291"/>
    <s v="Top 95-100"/>
    <s v="B-"/>
    <x v="3"/>
  </r>
  <r>
    <s v="BATH"/>
    <x v="7"/>
    <s v="Arbor Waffle|Arbor Waffle|Arbor Waffle"/>
    <s v="SHOWER CURTAIN"/>
    <s v="MP70-8621"/>
    <s v="Sage Green"/>
    <s v="72x78&quot;"/>
    <s v="TBD"/>
    <n v="35"/>
    <n v="507.86"/>
    <n v="2.32670197804728E-6"/>
    <n v="0.99986565020968055"/>
    <n v="6292"/>
    <s v="Top 95-100"/>
    <s v="B-"/>
    <x v="3"/>
  </r>
  <r>
    <s v="ADUL"/>
    <x v="3"/>
    <s v="Gigi|Lola|Cecily"/>
    <s v="COMFORTER (SET)"/>
    <s v="AM10-0541"/>
    <s v="Beige"/>
    <s v="Twin/Twin "/>
    <s v="TBD"/>
    <n v="19"/>
    <n v="507.3"/>
    <n v="2.324136402676693E-6"/>
    <n v="0.99986797434608321"/>
    <n v="6293"/>
    <s v="Top 95-100"/>
    <s v="B-"/>
    <x v="3"/>
  </r>
  <r>
    <s v="ADUL"/>
    <x v="3"/>
    <s v="Phoebe|Phoebe|Phoebe"/>
    <s v="DUVET&amp;DUVET SET"/>
    <s v="AM12-0218"/>
    <s v="Gray"/>
    <s v="Twin/Twin "/>
    <s v="ARB"/>
    <n v="22"/>
    <n v="506"/>
    <n v="2.3181806027092578E-6"/>
    <n v="0.99987029252668591"/>
    <n v="6294"/>
    <s v="Top 95-100"/>
    <s v="B-"/>
    <x v="3"/>
  </r>
  <r>
    <s v="BATH"/>
    <x v="7"/>
    <s v="Arbor Waffle|Arbor Waffle|Arbor Waffle"/>
    <s v="SHOWER CURTAIN"/>
    <s v="MP70-8626"/>
    <s v="Grey"/>
    <s v="72x78&quot;"/>
    <s v="TBD"/>
    <n v="35"/>
    <n v="502.95"/>
    <n v="2.3042073797087375E-6"/>
    <n v="0.99987259673406559"/>
    <n v="6295"/>
    <s v="Top 95-100"/>
    <s v="B-"/>
    <x v="3"/>
  </r>
  <r>
    <s v="YOUT"/>
    <x v="13"/>
    <s v="Raina|Khloe|Arielle"/>
    <s v="COMFORTER (SET)"/>
    <s v="TT10-0016"/>
    <s v="Ivory/Gold"/>
    <s v="Full/Queen"/>
    <s v="TBD"/>
    <n v="10"/>
    <n v="501.25"/>
    <n v="2.2964190259051691E-6"/>
    <n v="0.99987489315309153"/>
    <n v="6296"/>
    <s v="Top 95-100"/>
    <s v="B-"/>
    <x v="3"/>
  </r>
  <r>
    <s v="BATH"/>
    <x v="7"/>
    <s v="Arbor Waffle|Arbor Waffle|Arbor Waffle"/>
    <s v="SHOWER CURTAIN"/>
    <s v="MP70-8605"/>
    <s v="Charcoal"/>
    <s v="36x72''"/>
    <s v="TBD"/>
    <n v="58"/>
    <n v="501.06"/>
    <n v="2.2955485628330053E-6"/>
    <n v="0.99987718870165432"/>
    <n v="6297"/>
    <s v="Top 95-100"/>
    <s v="B-"/>
    <x v="3"/>
  </r>
  <r>
    <s v="ADUL"/>
    <x v="7"/>
    <s v="Royce|Hayden|Quinn"/>
    <s v="COMFORTER (SET)"/>
    <s v="MP10-8691"/>
    <s v="Grey"/>
    <s v="King"/>
    <s v="TBD"/>
    <n v="7"/>
    <n v="495.37"/>
    <n v="2.269480484514002E-6"/>
    <n v="0.99987945818213886"/>
    <n v="6298"/>
    <s v="Top 95-100"/>
    <s v="B-"/>
    <x v="3"/>
  </r>
  <r>
    <s v="ADUL"/>
    <x v="10"/>
    <s v="Misha|Misha|Misha"/>
    <s v="COMFORTER (SET)"/>
    <s v="CS10-1677"/>
    <s v="Purple"/>
    <s v="King/Cal K"/>
    <s v="ART"/>
    <n v="15"/>
    <n v="495"/>
    <n v="2.2677853722155784E-6"/>
    <n v="0.99988172596751113"/>
    <n v="6299"/>
    <s v="Top 95-100"/>
    <s v="B-"/>
    <x v="3"/>
  </r>
  <r>
    <s v="ADUL"/>
    <x v="10"/>
    <s v="Kienna|Kienna|Kienna"/>
    <s v="COVERLET&amp;BEDSPR"/>
    <s v="CS14-1762"/>
    <s v="Olive Green"/>
    <s v="Twin/Twin "/>
    <s v="ART"/>
    <n v="25"/>
    <n v="484.75"/>
    <n v="2.2208261801646497E-6"/>
    <n v="0.9998839467936913"/>
    <n v="6300"/>
    <s v="Top 95-100"/>
    <s v="B-"/>
    <x v="3"/>
  </r>
  <r>
    <s v="ADUL"/>
    <x v="34"/>
    <s v="Blake|Blake|Blake"/>
    <s v="COMFORTER (SET)"/>
    <s v="RH10-0018"/>
    <s v="Neutral"/>
    <s v="King/Cal K"/>
    <s v="TBD"/>
    <n v="23"/>
    <n v="476.69"/>
    <n v="2.1839002203665534E-6"/>
    <n v="0.99988613069391163"/>
    <n v="6301"/>
    <s v="Top 95-100"/>
    <s v="B-"/>
    <x v="3"/>
  </r>
  <r>
    <s v="BASI"/>
    <x v="7"/>
    <s v="Windom|Prospect|Prospect"/>
    <s v="BLANKET"/>
    <s v="MP51-8650"/>
    <s v="Orange"/>
    <s v="Full/Queen"/>
    <s v="TBD"/>
    <n v="22"/>
    <n v="475.48"/>
    <n v="2.1783567450122488E-6"/>
    <n v="0.99988830905065662"/>
    <n v="6302"/>
    <s v="Top 95-100"/>
    <s v="B-"/>
    <x v="3"/>
  </r>
  <r>
    <s v="ADUL"/>
    <x v="10"/>
    <s v="Misha|Misha|Misha"/>
    <s v="COMFORTER (SET)"/>
    <s v="CS10-1672"/>
    <s v="White"/>
    <s v="Full/Queen"/>
    <s v="ART"/>
    <n v="16"/>
    <n v="464"/>
    <n v="2.1257624499152086E-6"/>
    <n v="0.99989043481310658"/>
    <n v="6303"/>
    <s v="Top 95-100"/>
    <s v="B-"/>
    <x v="3"/>
  </r>
  <r>
    <s v="ADUL"/>
    <x v="7"/>
    <s v="Willow|Esme|Lavinia"/>
    <s v="COVERLET&amp;BEDSPR"/>
    <s v="MP13-8704"/>
    <s v="Sage"/>
    <s v="Queen"/>
    <s v="TBD"/>
    <n v="8"/>
    <n v="461.54"/>
    <n v="2.1144922438229859E-6"/>
    <n v="0.99989254930535043"/>
    <n v="6304"/>
    <s v="Top 95-100"/>
    <s v="B-"/>
    <x v="3"/>
  </r>
  <r>
    <s v="SHET"/>
    <x v="3"/>
    <s v="Cotton 144TC|Cotton 144TC|Cotton 144TC"/>
    <s v="SHEET/SHEET SET"/>
    <s v="AM20-0474"/>
    <s v="Diamond Blue"/>
    <s v="Twin"/>
    <s v="TBD"/>
    <n v="27"/>
    <n v="457.94"/>
    <n v="2.0979992592977817E-6"/>
    <n v="0.99989464730460975"/>
    <n v="6305"/>
    <s v="Top 95-100"/>
    <s v="B-"/>
    <x v="3"/>
  </r>
  <r>
    <s v="ADUL"/>
    <x v="3"/>
    <s v="Gigi|Lola|Cecily"/>
    <s v="COMFORTER (SET)"/>
    <s v="AM10-0538"/>
    <s v="White"/>
    <s v="Twin/Twin "/>
    <s v="TBD"/>
    <n v="17"/>
    <n v="452.27"/>
    <n v="2.0720228086705849E-6"/>
    <n v="0.99989671932741842"/>
    <n v="6306"/>
    <s v="Top 95-100"/>
    <s v="B-"/>
    <x v="3"/>
  </r>
  <r>
    <s v="BATH"/>
    <x v="7"/>
    <s v="Arbor Waffle|Arbor Waffle|Arbor Waffle"/>
    <s v="SHOWER CURTAIN"/>
    <s v="MP70-8614"/>
    <s v="Black"/>
    <s v="72x84&quot;"/>
    <s v="TBD"/>
    <n v="29"/>
    <n v="447.16"/>
    <n v="2.0486119334139761E-6"/>
    <n v="0.99989876793935184"/>
    <n v="6307"/>
    <s v="Top 95-100"/>
    <s v="B-"/>
    <x v="3"/>
  </r>
  <r>
    <s v="FUO"/>
    <x v="32"/>
    <s v="Gabriella|Gabriella|Gabriella"/>
    <s v="NORMAL PILLOW"/>
    <s v="CH30-0036"/>
    <s v="Light Grey"/>
    <s v="See below"/>
    <s v="ORT"/>
    <n v="29"/>
    <n v="446.05"/>
    <n v="2.0435265965187047E-6"/>
    <n v="0.99990081146594834"/>
    <n v="6308"/>
    <s v="Top 95-100"/>
    <s v="B-"/>
    <x v="3"/>
  </r>
  <r>
    <s v="ADUL"/>
    <x v="34"/>
    <s v="Julie|Julie|Julie"/>
    <s v="COMFORTER (SET)"/>
    <s v="RH10-0022"/>
    <s v="Pink"/>
    <s v="Twin/Twin "/>
    <s v="EXT"/>
    <n v="39"/>
    <n v="437.83"/>
    <n v="2.0058676151861546E-6"/>
    <n v="0.99990281733356356"/>
    <n v="6309"/>
    <s v="Top 95-100"/>
    <s v="B-"/>
    <x v="3"/>
  </r>
  <r>
    <s v="ADUL"/>
    <x v="34"/>
    <s v="Blake|Blake|Blake"/>
    <s v="COMFORTER (SET)"/>
    <s v="RH10-0011"/>
    <s v="Terracotta"/>
    <s v="Full/Queen"/>
    <s v="TBD"/>
    <n v="21"/>
    <n v="435.07"/>
    <n v="1.9932229937168318E-6"/>
    <n v="0.99990481055655733"/>
    <n v="6310"/>
    <s v="Top 95-100"/>
    <s v="B-"/>
    <x v="3"/>
  </r>
  <r>
    <s v="ADUL"/>
    <x v="10"/>
    <s v="Gloria|Gloria|Gloria"/>
    <s v="COMFORTER (SET)"/>
    <s v="CS10-1783"/>
    <s v="Gray/Yellow"/>
    <s v="Queen"/>
    <s v="ART"/>
    <n v="11"/>
    <n v="423.5"/>
    <n v="1.9402163740066615E-6"/>
    <n v="0.99990675077293134"/>
    <n v="6311"/>
    <s v="Top 95-100"/>
    <s v="B-"/>
    <x v="3"/>
  </r>
  <r>
    <s v="BLK"/>
    <x v="3"/>
    <s v="Bamboo Cotton|Bamboo Cotton|Bamboo Cotton"/>
    <s v="BLANKET"/>
    <s v="AM51-0527"/>
    <s v="Sage Green"/>
    <s v="Full/Queen"/>
    <s v="TBD"/>
    <n v="10"/>
    <n v="416.1"/>
    <n v="1.9063141280381862E-6"/>
    <n v="0.99990865708705934"/>
    <n v="6312"/>
    <s v="Top 95-100"/>
    <s v="B-"/>
    <x v="3"/>
  </r>
  <r>
    <s v="WIN"/>
    <x v="7"/>
    <s v="Quincy|Quincy|Quincy"/>
    <s v="WINDOW PANEL"/>
    <s v="MP40-8667"/>
    <s v="Grey"/>
    <s v="29x64&quot;"/>
    <s v="TBD"/>
    <n v="14"/>
    <n v="408.24"/>
    <n v="1.870304445158157E-6"/>
    <n v="0.99991052739150454"/>
    <n v="6313"/>
    <s v="Top 95-100"/>
    <s v="B-"/>
    <x v="3"/>
  </r>
  <r>
    <s v="ADUL"/>
    <x v="10"/>
    <s v="Kienna|Kienna|Kienna"/>
    <s v="COVERLET&amp;BEDSPR"/>
    <s v="CS14-1767"/>
    <s v="Beige"/>
    <s v="King/Cal K"/>
    <s v="ART"/>
    <n v="13"/>
    <n v="396.24"/>
    <n v="1.8153278300741431E-6"/>
    <n v="0.9999123427193346"/>
    <n v="6314"/>
    <s v="Top 95-100"/>
    <s v="B-"/>
    <x v="3"/>
  </r>
  <r>
    <s v="ADUL"/>
    <x v="10"/>
    <s v="Misha|Misha|Misha"/>
    <s v="COMFORTER (SET)"/>
    <s v="CS10-1673"/>
    <s v="White"/>
    <s v="King/Cal K"/>
    <s v="ART"/>
    <n v="12"/>
    <n v="396"/>
    <n v="1.8142282977724627E-6"/>
    <n v="0.99991415694763242"/>
    <n v="6315"/>
    <s v="Top 95-100"/>
    <s v="B-"/>
    <x v="3"/>
  </r>
  <r>
    <s v="ADUL"/>
    <x v="7"/>
    <s v="Royce|Hayden|Quinn"/>
    <s v="COMFORTER (SET)"/>
    <s v="MP10-8692"/>
    <s v="Grey"/>
    <s v="Cal King"/>
    <s v="TBD"/>
    <n v="5"/>
    <n v="387.82"/>
    <n v="1.7767525718235264E-6"/>
    <n v="0.99991593370020426"/>
    <n v="6316"/>
    <s v="Top 95-100"/>
    <s v="B-"/>
    <x v="3"/>
  </r>
  <r>
    <s v="ADUL"/>
    <x v="10"/>
    <s v="Misha|Misha|Misha"/>
    <s v="DUVET&amp;DUVET SET"/>
    <s v="CS12-1697"/>
    <s v="Pink"/>
    <s v="Full/Queen"/>
    <s v="ARB"/>
    <n v="16"/>
    <n v="384"/>
    <n v="1.7592516826884486E-6"/>
    <n v="0.99991769295188693"/>
    <n v="6317"/>
    <s v="Top 95-100"/>
    <s v="B-"/>
    <x v="3"/>
  </r>
  <r>
    <s v="SHET"/>
    <x v="3"/>
    <s v="Cotton 144TC|Cotton 144TC|Cotton 144TC"/>
    <s v="SHEET/SHEET SET"/>
    <s v="AM20-0485"/>
    <s v="Diamond Grey"/>
    <s v="Cal King"/>
    <s v="TBD"/>
    <n v="14"/>
    <n v="380.38"/>
    <n v="1.7426670704714378E-6"/>
    <n v="0.99991943561895735"/>
    <n v="6318"/>
    <s v="Top 95-100"/>
    <s v="B-"/>
    <x v="3"/>
  </r>
  <r>
    <s v="YOUT"/>
    <x v="13"/>
    <s v="Raina|Khloe|Arielle"/>
    <s v="COMFORTER (SET)"/>
    <s v="TT10-0010"/>
    <s v="Blush/Gold"/>
    <s v="Full/Queen"/>
    <s v="TBD"/>
    <n v="8"/>
    <n v="380.26"/>
    <n v="1.7421173043205976E-6"/>
    <n v="0.99992117773626166"/>
    <n v="6319"/>
    <s v="Top 95-100"/>
    <s v="B-"/>
    <x v="3"/>
  </r>
  <r>
    <s v="WIN"/>
    <x v="7"/>
    <s v="Quincy|Quincy|Quincy"/>
    <s v="WINDOW PANEL"/>
    <s v="MP40-8669"/>
    <s v="Grey"/>
    <s v="33x64&quot;"/>
    <s v="TBD"/>
    <n v="12"/>
    <n v="375.84"/>
    <n v="1.721867584431319E-6"/>
    <n v="0.99992289960384606"/>
    <n v="6320"/>
    <s v="Top 95-100"/>
    <s v="B-"/>
    <x v="3"/>
  </r>
  <r>
    <s v="ADUL"/>
    <x v="10"/>
    <s v="Kienna|Kienna|Kienna"/>
    <s v="COVERLET&amp;BEDSPR"/>
    <s v="CS14-1769"/>
    <s v="White"/>
    <s v="Full/Queen"/>
    <s v="ART"/>
    <n v="15"/>
    <n v="374.1"/>
    <n v="1.7138959752441373E-6"/>
    <n v="0.99992461349982131"/>
    <n v="6321"/>
    <s v="Top 95-100"/>
    <s v="B-"/>
    <x v="3"/>
  </r>
  <r>
    <s v="ADUL"/>
    <x v="10"/>
    <s v="Gloria|Gloria|Gloria"/>
    <s v="COMFORTER (SET)"/>
    <s v="CS10-1785"/>
    <s v="Green"/>
    <s v="Twin"/>
    <s v="ART"/>
    <n v="12"/>
    <n v="373.92"/>
    <n v="1.713071326017877E-6"/>
    <n v="0.99992632657114733"/>
    <n v="6322"/>
    <s v="Top 95-100"/>
    <s v="B-"/>
    <x v="3"/>
  </r>
  <r>
    <s v="FUR"/>
    <x v="7"/>
    <s v="Welburn|Welburn|Welburn"/>
    <s v="ACCENT BENCH"/>
    <s v="MP105-1270"/>
    <s v="Light Blue"/>
    <s v="See below"/>
    <s v="TBD"/>
    <n v="3"/>
    <n v="353.22"/>
    <n v="1.6182366649979529E-6"/>
    <n v="0.99992794480781233"/>
    <n v="6323"/>
    <s v="Top 95-100"/>
    <s v="B-"/>
    <x v="3"/>
  </r>
  <r>
    <s v="ADUL"/>
    <x v="10"/>
    <s v="Misha|Misha|Misha"/>
    <s v="COMFORTER (SET)"/>
    <s v="CS10-1674"/>
    <s v="Pink"/>
    <s v="Full/Queen"/>
    <s v="ART"/>
    <n v="12"/>
    <n v="348"/>
    <n v="1.5943218374364067E-6"/>
    <n v="0.99992953912964977"/>
    <n v="6324"/>
    <s v="Top 95-100"/>
    <s v="B-"/>
    <x v="3"/>
  </r>
  <r>
    <s v="ADUL"/>
    <x v="10"/>
    <s v="Vixie|Vixie|Vixie"/>
    <s v="COMFORTER (SET)"/>
    <s v="CS10-1759"/>
    <s v="Grey"/>
    <s v="Twin/Twin "/>
    <s v="ART"/>
    <n v="17"/>
    <n v="347.31"/>
    <n v="1.5911606820690757E-6"/>
    <n v="0.99993113029033187"/>
    <n v="6325"/>
    <s v="Top 95-100"/>
    <s v="B-"/>
    <x v="3"/>
  </r>
  <r>
    <s v="ADUL"/>
    <x v="10"/>
    <s v="Gloria|Gloria|Gloria"/>
    <s v="COMFORTER (SET)"/>
    <s v="CS10-1781"/>
    <s v="Gray/Yellow"/>
    <s v="Twin XL"/>
    <s v="ART"/>
    <n v="11"/>
    <n v="342.76"/>
    <n v="1.5703153821830537E-6"/>
    <n v="0.99993270060571404"/>
    <n v="6326"/>
    <s v="Top 95-100"/>
    <s v="B-"/>
    <x v="3"/>
  </r>
  <r>
    <s v="ADUL"/>
    <x v="10"/>
    <s v="Gloria|Gloria|Gloria"/>
    <s v="COMFORTER (SET)"/>
    <s v="CS10-1780"/>
    <s v="Gray/Yellow"/>
    <s v="Twin"/>
    <s v="ART"/>
    <n v="11"/>
    <n v="342.76"/>
    <n v="1.5703153821830537E-6"/>
    <n v="0.99993427092109621"/>
    <n v="6327"/>
    <s v="Top 95-100"/>
    <s v="B-"/>
    <x v="3"/>
  </r>
  <r>
    <s v="BLK"/>
    <x v="3"/>
    <s v="Bamboo Cotton|Bamboo Cotton|Bamboo Cotton"/>
    <s v="BLANKET"/>
    <s v="AM51-0524"/>
    <s v="Navy"/>
    <s v="Full/Queen"/>
    <s v="TBD"/>
    <n v="6"/>
    <n v="330.28"/>
    <n v="1.513139702495679E-6"/>
    <n v="0.99993578406079875"/>
    <n v="6328"/>
    <s v="Top 95-100"/>
    <s v="B-"/>
    <x v="3"/>
  </r>
  <r>
    <s v="YOUT"/>
    <x v="13"/>
    <s v="Raina|Khloe|Arielle"/>
    <s v="COMFORTER (SET)"/>
    <s v="TT10-0011"/>
    <s v="Blush/Gold"/>
    <s v="King/Cal K"/>
    <s v="TBD"/>
    <n v="7"/>
    <n v="329.57"/>
    <n v="1.5098869194365417E-6"/>
    <n v="0.99993729394771813"/>
    <n v="6329"/>
    <s v="Top 95-100"/>
    <s v="B-"/>
    <x v="3"/>
  </r>
  <r>
    <s v="YOUT"/>
    <x v="13"/>
    <s v="Raina|Khloe|Arielle"/>
    <s v="COMFORTER (SET)"/>
    <s v="TT10-0015"/>
    <s v="Grey/Silver"/>
    <s v="Twin/Twin "/>
    <s v="TBD"/>
    <n v="9"/>
    <n v="328.73"/>
    <n v="1.5060385563806608E-6"/>
    <n v="0.99993879998627455"/>
    <n v="6330"/>
    <s v="Top 95-100"/>
    <s v="B-"/>
    <x v="3"/>
  </r>
  <r>
    <s v="ADUL"/>
    <x v="34"/>
    <s v="Blake|Blake|Blake"/>
    <s v="COMFORTER (SET)"/>
    <s v="RH10-0013"/>
    <s v="Sage"/>
    <s v="Twin/Twin "/>
    <s v="TBD"/>
    <n v="25"/>
    <n v="327.23"/>
    <n v="1.4991664794951592E-6"/>
    <n v="0.99994029915275406"/>
    <n v="6331"/>
    <s v="Top 95-100"/>
    <s v="B-"/>
    <x v="3"/>
  </r>
  <r>
    <s v="ADUL"/>
    <x v="10"/>
    <s v="Kienna|Kienna|Kienna"/>
    <s v="COVERLET&amp;BEDSPR"/>
    <s v="CS14-1763"/>
    <s v="Olive Green"/>
    <s v="Full/Queen"/>
    <s v="ART"/>
    <n v="13"/>
    <n v="324.22000000000003"/>
    <n v="1.4853765118782523E-6"/>
    <n v="0.99994178452926596"/>
    <n v="6332"/>
    <s v="Top 95-100"/>
    <s v="B-"/>
    <x v="3"/>
  </r>
  <r>
    <s v="SHET"/>
    <x v="3"/>
    <s v="Cotton 144TC|Cotton 144TC|Cotton 144TC"/>
    <s v="SHEET/SHEET SET"/>
    <s v="AM20-0480"/>
    <s v="Diamond Grey"/>
    <s v="Twin"/>
    <s v="TBD"/>
    <n v="18"/>
    <n v="324"/>
    <n v="1.4843686072683787E-6"/>
    <n v="0.99994326889787322"/>
    <n v="6333"/>
    <s v="Top 95-100"/>
    <s v="B-"/>
    <x v="3"/>
  </r>
  <r>
    <s v="BATH"/>
    <x v="7"/>
    <s v="Ariana Ombre Waffle|Ariana Ombre Waffle|Ariana Ombre Waffle"/>
    <s v="SHOWER CURTAIN"/>
    <s v="MP70-8597"/>
    <s v="Blue"/>
    <s v="108x72&quot;"/>
    <s v="TBD"/>
    <n v="17"/>
    <n v="319.16000000000003"/>
    <n v="1.4621947058511596E-6"/>
    <n v="0.99994473109257909"/>
    <n v="6334"/>
    <s v="Top 95-100"/>
    <s v="B-"/>
    <x v="3"/>
  </r>
  <r>
    <s v="ADUL"/>
    <x v="34"/>
    <s v="Blake|Blake|Blake"/>
    <s v="COMFORTER (SET)"/>
    <s v="RH10-0012"/>
    <s v="Terracotta"/>
    <s v="King/Cal K"/>
    <s v="TBD"/>
    <n v="16"/>
    <n v="315.91000000000003"/>
    <n v="1.4473052059325725E-6"/>
    <n v="0.99994617839778499"/>
    <n v="6335"/>
    <s v="Top 95-100"/>
    <s v="B-"/>
    <x v="3"/>
  </r>
  <r>
    <s v="SHET"/>
    <x v="3"/>
    <s v="Cotton 144TC|Cotton 144TC|Cotton 144TC"/>
    <s v="SHEET/SHEET SET"/>
    <s v="AM20-0482"/>
    <s v="Diamond Grey"/>
    <s v="Full"/>
    <s v="TBD"/>
    <n v="14"/>
    <n v="300.85000000000002"/>
    <n v="1.3783095540021349E-6"/>
    <n v="0.99994755670733904"/>
    <n v="6336"/>
    <s v="Top 95-100"/>
    <s v="B-"/>
    <x v="3"/>
  </r>
  <r>
    <s v="ADUL"/>
    <x v="10"/>
    <s v="Kienna|Kienna|Kienna"/>
    <s v="COVERLET&amp;BEDSPR"/>
    <s v="CS14-1766"/>
    <s v="Beige"/>
    <s v="Full/Queen"/>
    <s v="ART"/>
    <n v="12"/>
    <n v="299.27999999999997"/>
    <n v="1.3711167801953095E-6"/>
    <n v="0.99994892782411926"/>
    <n v="6337"/>
    <s v="Top 95-100"/>
    <s v="B-"/>
    <x v="3"/>
  </r>
  <r>
    <s v="ADUL"/>
    <x v="10"/>
    <s v="Vixie|Vixie|Vixie"/>
    <s v="COMFORTER (SET)"/>
    <s v="CS10-1761"/>
    <s v="Grey"/>
    <s v="King"/>
    <s v="ART"/>
    <n v="11"/>
    <n v="293.37"/>
    <n v="1.3440407972664328E-6"/>
    <n v="0.99995027186491647"/>
    <n v="6338"/>
    <s v="Top 95-100"/>
    <s v="B-"/>
    <x v="3"/>
  </r>
  <r>
    <s v="ADUL"/>
    <x v="10"/>
    <s v="Misha|Misha|Misha"/>
    <s v="DUVET&amp;DUVET SET"/>
    <s v="CS12-1698"/>
    <s v="Pink"/>
    <s v="King/Cal K"/>
    <s v="ARB"/>
    <n v="11"/>
    <n v="291.5"/>
    <n v="1.3354736080825073E-6"/>
    <n v="0.99995160733852451"/>
    <n v="6339"/>
    <s v="Top 95-100"/>
    <s v="B-"/>
    <x v="3"/>
  </r>
  <r>
    <s v="ADUL"/>
    <x v="7"/>
    <s v="Laurel|Cynthia|Piedmont"/>
    <s v="COMFORTER (SET)"/>
    <s v="TT10-0031"/>
    <s v="Black"/>
    <s v="Full"/>
    <s v="TBD"/>
    <n v="3"/>
    <n v="289.97000000000003"/>
    <n v="1.3284640896592956E-6"/>
    <n v="0.99995293580261413"/>
    <n v="6340"/>
    <s v="Top 95-100"/>
    <s v="B-"/>
    <x v="3"/>
  </r>
  <r>
    <s v="YOUT"/>
    <x v="13"/>
    <s v="Raina|Khloe|Arielle"/>
    <s v="COMFORTER (SET)"/>
    <s v="TT10-0012"/>
    <s v="Blush/Gold"/>
    <s v="Twin/Twin "/>
    <s v="TBD"/>
    <n v="7"/>
    <n v="286.08999999999997"/>
    <n v="1.3106883174487975E-6"/>
    <n v="0.99995424649093156"/>
    <n v="6341"/>
    <s v="Top 95-100"/>
    <s v="B-"/>
    <x v="3"/>
  </r>
  <r>
    <s v="SHET"/>
    <x v="3"/>
    <s v="Cotton 144TC|Cotton 144TC|Cotton 144TC"/>
    <s v="SHEET/SHEET SET"/>
    <s v="AM20-0476"/>
    <s v="Diamond Blue"/>
    <s v="Full"/>
    <s v="TBD"/>
    <n v="13"/>
    <n v="284.7"/>
    <n v="1.3043201928682326E-6"/>
    <n v="0.99995555081112442"/>
    <n v="6342"/>
    <s v="Top 95-100"/>
    <s v="B-"/>
    <x v="3"/>
  </r>
  <r>
    <s v="BLK"/>
    <x v="3"/>
    <s v="Bamboo Cotton|Bamboo Cotton|Bamboo Cotton"/>
    <s v="BLANKET"/>
    <s v="AM51-0528"/>
    <s v="Sage Green"/>
    <s v="King"/>
    <s v="TBD"/>
    <n v="8"/>
    <n v="281.16000000000003"/>
    <n v="1.2881020914184485E-6"/>
    <n v="0.99995683891321585"/>
    <n v="6343"/>
    <s v="Top 95-100"/>
    <s v="B-"/>
    <x v="3"/>
  </r>
  <r>
    <s v="BLK"/>
    <x v="3"/>
    <s v="Bamboo Cotton|Bamboo Cotton|Bamboo Cotton"/>
    <s v="BLANKET"/>
    <s v="AM51-0531"/>
    <s v="Light Blue"/>
    <s v="King"/>
    <s v="TBD"/>
    <n v="6"/>
    <n v="276.54000000000002"/>
    <n v="1.2669360946111033E-6"/>
    <n v="0.99995810584931044"/>
    <n v="6344"/>
    <s v="Top 95-100"/>
    <s v="B-"/>
    <x v="3"/>
  </r>
  <r>
    <s v="ADUL"/>
    <x v="10"/>
    <s v="Kienna|Kienna|Kienna"/>
    <s v="COVERLET&amp;BEDSPR"/>
    <s v="CS14-1768"/>
    <s v="White"/>
    <s v="Twin/Twin "/>
    <s v="ART"/>
    <n v="14"/>
    <n v="271.45999999999998"/>
    <n v="1.2436626608922036E-6"/>
    <n v="0.9999593495119713"/>
    <n v="6345"/>
    <s v="Top 95-100"/>
    <s v="B-"/>
    <x v="3"/>
  </r>
  <r>
    <s v="ADUL"/>
    <x v="7"/>
    <s v="Willow|Esme|Lavinia"/>
    <s v="COVERLET&amp;BEDSPR"/>
    <s v="MP13-8703"/>
    <s v="White"/>
    <s v="King"/>
    <s v="TBD"/>
    <n v="5"/>
    <n v="269.52"/>
    <n v="1.2347747747869548E-6"/>
    <n v="0.99996058428674606"/>
    <n v="6346"/>
    <s v="Top 95-100"/>
    <s v="B-"/>
    <x v="3"/>
  </r>
  <r>
    <s v="ADUL"/>
    <x v="34"/>
    <s v="Blake|Blake|Blake"/>
    <s v="COMFORTER (SET)"/>
    <s v="RH10-0010"/>
    <s v="Terracotta"/>
    <s v="Twin/Twin "/>
    <s v="TBD"/>
    <n v="14"/>
    <n v="265.29000000000002"/>
    <n v="1.21539551796984E-6"/>
    <n v="0.99996179968226406"/>
    <n v="6347"/>
    <s v="Top 95-100"/>
    <s v="B-"/>
    <x v="3"/>
  </r>
  <r>
    <s v="ADUL"/>
    <x v="10"/>
    <s v="Gloria|Gloria|Gloria"/>
    <s v="COMFORTER (SET)"/>
    <s v="CS10-1789"/>
    <s v="Green"/>
    <s v="King"/>
    <s v="ART"/>
    <n v="6"/>
    <n v="261.77999999999997"/>
    <n v="1.1993148580577657E-6"/>
    <n v="0.99996299899712215"/>
    <n v="6348"/>
    <s v="Top 95-100"/>
    <s v="B-"/>
    <x v="3"/>
  </r>
  <r>
    <s v="ADUL"/>
    <x v="34"/>
    <s v="Blake|Blake|Blake"/>
    <s v="COMFORTER (SET)"/>
    <s v="RH10-0016"/>
    <s v="Neutral"/>
    <s v="Twin/Twin "/>
    <s v="TBD"/>
    <n v="17"/>
    <n v="259.19"/>
    <n v="1.1874490719687995E-6"/>
    <n v="0.99996418644619411"/>
    <n v="6349"/>
    <s v="Top 95-100"/>
    <s v="B-"/>
    <x v="3"/>
  </r>
  <r>
    <s v="YOUT"/>
    <x v="11"/>
    <s v="Callie|Ensley|Kelsey"/>
    <s v="COMFORTER (SET)"/>
    <s v="UHK10-0235"/>
    <s v="Pink Multi"/>
    <s v="Full/Queen"/>
    <s v="TBD"/>
    <n v="3"/>
    <n v="255.05"/>
    <n v="1.1684821397648147E-6"/>
    <n v="0.99996535492833383"/>
    <n v="6350"/>
    <s v="Top 95-100"/>
    <s v="B-"/>
    <x v="3"/>
  </r>
  <r>
    <s v="ADUL"/>
    <x v="12"/>
    <s v="Lyon|Lyon|Lyon"/>
    <s v="COMFORTER (SET)"/>
    <s v="WR10-4038"/>
    <s v="Green"/>
    <s v="Full/Queen"/>
    <s v="TBD"/>
    <n v="4"/>
    <n v="249.6"/>
    <n v="1.1435135937474916E-6"/>
    <n v="0.99996649844192753"/>
    <n v="6351"/>
    <s v="Top 95-100"/>
    <s v="B-"/>
    <x v="3"/>
  </r>
  <r>
    <s v="ADUL"/>
    <x v="12"/>
    <s v="Lyon|Lyon|Lyon"/>
    <s v="COMFORTER (SET)"/>
    <s v="WR10-4042"/>
    <s v="Charcoal"/>
    <s v="Full/Queen"/>
    <s v="TBD"/>
    <n v="4"/>
    <n v="249.6"/>
    <n v="1.1435135937474916E-6"/>
    <n v="0.99996764195552124"/>
    <n v="6352"/>
    <s v="Top 95-100"/>
    <s v="B-"/>
    <x v="3"/>
  </r>
  <r>
    <s v="BLK"/>
    <x v="3"/>
    <s v="Bamboo Cotton|Bamboo Cotton|Bamboo Cotton"/>
    <s v="BLANKET"/>
    <s v="AM51-0525"/>
    <s v="Navy"/>
    <s v="King"/>
    <s v="TBD"/>
    <n v="6"/>
    <n v="246.94"/>
    <n v="1.1313271107372019E-6"/>
    <n v="0.99996877328263201"/>
    <n v="6353"/>
    <s v="Top 95-100"/>
    <s v="B-"/>
    <x v="3"/>
  </r>
  <r>
    <s v="SHET"/>
    <x v="3"/>
    <s v="Cotton 144TC|Cotton 144TC|Cotton 144TC"/>
    <s v="SHEET/SHEET SET"/>
    <s v="AM20-0479"/>
    <s v="Diamond Blue"/>
    <s v="Cal King"/>
    <s v="TBD"/>
    <n v="9"/>
    <n v="242.1"/>
    <n v="1.1091532093199829E-6"/>
    <n v="0.99996988243584128"/>
    <n v="6354"/>
    <s v="Top 95-100"/>
    <s v="B-"/>
    <x v="3"/>
  </r>
  <r>
    <s v="ADUL"/>
    <x v="10"/>
    <s v="Vixie|Vixie|Vixie"/>
    <s v="COMFORTER (SET)"/>
    <s v="CS10-1758"/>
    <s v="Navy/Light Blue"/>
    <s v="King"/>
    <s v="ART"/>
    <n v="9"/>
    <n v="240.03"/>
    <n v="1.0996697432179904E-6"/>
    <n v="0.99997098210558455"/>
    <n v="6355"/>
    <s v="Top 95-100"/>
    <s v="B-"/>
    <x v="3"/>
  </r>
  <r>
    <s v="ADUL"/>
    <x v="7"/>
    <s v="Riva|Reeve|Faye"/>
    <s v="COMFORTER (SET)"/>
    <s v="MP10-8644"/>
    <s v="Grey"/>
    <s v="Queen"/>
    <s v="TBD"/>
    <n v="4"/>
    <n v="236.1"/>
    <n v="1.0816649017779758E-6"/>
    <n v="0.99997206377048631"/>
    <n v="6356"/>
    <s v="Top 95-100"/>
    <s v="B-"/>
    <x v="3"/>
  </r>
  <r>
    <s v="FUR"/>
    <x v="7"/>
    <s v="Welburn|Welburn|Welburn"/>
    <s v="ACCENT BENCH"/>
    <s v="MP105-1272"/>
    <s v="Cream"/>
    <s v="See below"/>
    <s v="TBD"/>
    <n v="2"/>
    <n v="235.48"/>
    <n v="1.0788244433319685E-6"/>
    <n v="0.99997314259492964"/>
    <n v="6357"/>
    <s v="Top 95-100"/>
    <s v="B-"/>
    <x v="3"/>
  </r>
  <r>
    <s v="ADUL"/>
    <x v="10"/>
    <s v="Kienna|Kienna|Kienna"/>
    <s v="COVERLET&amp;BEDSPR"/>
    <s v="CS14-1775"/>
    <s v="Beige"/>
    <s v="Full/Queen"/>
    <s v="ART"/>
    <n v="9"/>
    <n v="224.46"/>
    <n v="1.0283375851464823E-6"/>
    <n v="0.99997417093251484"/>
    <n v="6358"/>
    <s v="Top 95-100"/>
    <s v="B-"/>
    <x v="3"/>
  </r>
  <r>
    <s v="ADUL"/>
    <x v="10"/>
    <s v="Kienna|Kienna|Kienna"/>
    <s v="COVERLET&amp;BEDSPR"/>
    <s v="CS14-1772"/>
    <s v="Olive Green"/>
    <s v="Full/Queen"/>
    <s v="ART"/>
    <n v="9"/>
    <n v="224.46"/>
    <n v="1.0283375851464823E-6"/>
    <n v="0.99997519927010003"/>
    <n v="6359"/>
    <s v="Top 95-100"/>
    <s v="B-"/>
    <x v="3"/>
  </r>
  <r>
    <s v="BASI"/>
    <x v="7"/>
    <s v="Windom|Prospect|Prospect"/>
    <s v="BLANKET"/>
    <s v="MP51-8649"/>
    <s v="Orange"/>
    <s v="Twin"/>
    <s v="TBD"/>
    <n v="13"/>
    <n v="223.98"/>
    <n v="1.0261385205431217E-6"/>
    <n v="0.99997622540862052"/>
    <n v="6360"/>
    <s v="Top 95-100"/>
    <s v="B-"/>
    <x v="3"/>
  </r>
  <r>
    <s v="BATH"/>
    <x v="7"/>
    <s v="Spa Waffle|Spa Waffle|Spa Waffle"/>
    <s v="SHOWER CURTAIN"/>
    <s v="MP70-8563"/>
    <s v="Cream"/>
    <s v="108x72&quot;"/>
    <s v="TBD"/>
    <n v="10"/>
    <n v="219.28"/>
    <n v="1.0046060129685497E-6"/>
    <n v="0.99997723001463346"/>
    <n v="6361"/>
    <s v="Top 95-100"/>
    <s v="B-"/>
    <x v="3"/>
  </r>
  <r>
    <s v="ADUL"/>
    <x v="10"/>
    <s v="Gloria|Gloria|Gloria"/>
    <s v="COMFORTER (SET)"/>
    <s v="CS10-1784"/>
    <s v="Gray/Yellow"/>
    <s v="King"/>
    <s v="ART"/>
    <n v="5"/>
    <n v="218.15"/>
    <n v="9.9942904838147149E-7"/>
    <n v="0.99997822944368187"/>
    <n v="6362"/>
    <s v="Top 95-100"/>
    <s v="B-"/>
    <x v="3"/>
  </r>
  <r>
    <s v="ADUL"/>
    <x v="10"/>
    <s v="Vixie|Vixie|Vixie"/>
    <s v="COMFORTER (SET)"/>
    <s v="CS10-1670"/>
    <s v="Grey/White"/>
    <s v="Full/Queen"/>
    <s v="ARB"/>
    <n v="7"/>
    <n v="204.96"/>
    <n v="9.3900058563495954E-7"/>
    <n v="0.99997916844426749"/>
    <n v="6363"/>
    <s v="Top 95-100"/>
    <s v="B-"/>
    <x v="3"/>
  </r>
  <r>
    <s v="BATH"/>
    <x v="7"/>
    <s v="Arbor Waffle|Arbor Waffle|Arbor Waffle"/>
    <s v="SHOWER CURTAIN"/>
    <s v="MP70-8632"/>
    <s v="Beige"/>
    <s v="108x72&quot;"/>
    <s v="TBD"/>
    <n v="12"/>
    <n v="202.67"/>
    <n v="9.2850921492309338E-7"/>
    <n v="0.99998009695348244"/>
    <n v="6364"/>
    <s v="Top 95-100"/>
    <s v="B-"/>
    <x v="3"/>
  </r>
  <r>
    <s v="ADUL"/>
    <x v="12"/>
    <s v="Mckenzie|Mckenzie|Mckenzie"/>
    <s v="COMFORTER (SET)"/>
    <s v="WR10-4035"/>
    <s v="Blue"/>
    <s v="King/Cal K"/>
    <s v="TBD"/>
    <n v="3"/>
    <n v="194.4"/>
    <n v="8.9062116436102715E-7"/>
    <n v="0.99998098757464682"/>
    <n v="6365"/>
    <s v="Top 95-100"/>
    <s v="B-"/>
    <x v="3"/>
  </r>
  <r>
    <s v="YOUT"/>
    <x v="13"/>
    <s v="Felicia|Isabel|Alyssa"/>
    <s v="COMFORTER (SET)"/>
    <s v="TT10-0005"/>
    <s v="Black"/>
    <s v="Twin/Twin "/>
    <s v="TBD"/>
    <n v="5"/>
    <n v="190.57"/>
    <n v="8.7307446138004595E-7"/>
    <n v="0.99998186064910821"/>
    <n v="6366"/>
    <s v="Top 95-100"/>
    <s v="B-"/>
    <x v="3"/>
  </r>
  <r>
    <s v="BATH"/>
    <x v="7"/>
    <s v="Arbor Waffle|Arbor Waffle|Arbor Waffle"/>
    <s v="SHOWER CURTAIN"/>
    <s v="MP70-8622"/>
    <s v="Sage Green"/>
    <s v="108x72&quot;"/>
    <s v="TBD"/>
    <n v="11"/>
    <n v="185.98"/>
    <n v="8.5204590611041057E-7"/>
    <n v="0.99998271269501438"/>
    <n v="6367"/>
    <s v="Top 95-100"/>
    <s v="B-"/>
    <x v="3"/>
  </r>
  <r>
    <s v="BLK"/>
    <x v="3"/>
    <s v="Bamboo Cotton|Bamboo Cotton|Bamboo Cotton"/>
    <s v="BLANKET"/>
    <s v="AM51-0530"/>
    <s v="Light Blue"/>
    <s v="Full/Queen"/>
    <s v="TBD"/>
    <n v="6"/>
    <n v="181.14"/>
    <n v="8.2987200469319162E-7"/>
    <n v="0.99998354256701905"/>
    <n v="6368"/>
    <s v="Top 95-100"/>
    <s v="B-"/>
    <x v="3"/>
  </r>
  <r>
    <s v="ADUL"/>
    <x v="10"/>
    <s v="Gloria|Gloria|Gloria"/>
    <s v="COMFORTER (SET)"/>
    <s v="CS10-1787"/>
    <s v="Green"/>
    <s v="Full"/>
    <s v="ART"/>
    <n v="5"/>
    <n v="177.65"/>
    <n v="8.1388297247292424E-7"/>
    <n v="0.99998435644999151"/>
    <n v="6369"/>
    <s v="Top 95-100"/>
    <s v="B-"/>
    <x v="3"/>
  </r>
  <r>
    <s v="BATH"/>
    <x v="7"/>
    <s v="Arbor Waffle|Arbor Waffle|Arbor Waffle"/>
    <s v="SHOWER CURTAIN"/>
    <s v="MP70-8627"/>
    <s v="Grey"/>
    <s v="108x72&quot;"/>
    <s v="TBD"/>
    <n v="10"/>
    <n v="171.08"/>
    <n v="7.8378327571442657E-7"/>
    <n v="0.99998514023326723"/>
    <n v="6370"/>
    <s v="Top 95-100"/>
    <s v="B-"/>
    <x v="3"/>
  </r>
  <r>
    <s v="BLK"/>
    <x v="3"/>
    <s v="Bamboo Cotton|Bamboo Cotton|Bamboo Cotton"/>
    <s v="BLANKET"/>
    <s v="AM51-0513"/>
    <s v="White"/>
    <s v="King"/>
    <s v="TBD"/>
    <n v="5"/>
    <n v="170.73"/>
    <n v="7.8217979110780947E-7"/>
    <n v="0.99998592241305839"/>
    <n v="6371"/>
    <s v="Top 95-100"/>
    <s v="B-"/>
    <x v="3"/>
  </r>
  <r>
    <s v="ADUL"/>
    <x v="7"/>
    <s v="Laurel|Cynthia|Piedmont"/>
    <s v="COMFORTER (SET)"/>
    <s v="TT10-0027"/>
    <s v="Plum"/>
    <s v="Full"/>
    <s v="TBD"/>
    <n v="2"/>
    <n v="169.98"/>
    <n v="7.7874375266505856E-7"/>
    <n v="0.9999867011568111"/>
    <n v="6372"/>
    <s v="Top 95-100"/>
    <s v="B-"/>
    <x v="3"/>
  </r>
  <r>
    <s v="BLK"/>
    <x v="3"/>
    <s v="Bamboo Cotton|Bamboo Cotton|Bamboo Cotton"/>
    <s v="BLANKET"/>
    <s v="AM51-0519"/>
    <s v="Ivory"/>
    <s v="King"/>
    <s v="TBD"/>
    <n v="4"/>
    <n v="167.56"/>
    <n v="7.6765680195644914E-7"/>
    <n v="0.999987468813613"/>
    <n v="6373"/>
    <s v="Top 95-100"/>
    <s v="B-"/>
    <x v="3"/>
  </r>
  <r>
    <s v="ADUL"/>
    <x v="7"/>
    <s v="Laurel|Cynthia|Piedmont"/>
    <s v="COMFORTER (SET)"/>
    <s v="TT10-0039"/>
    <s v="White"/>
    <s v="Full"/>
    <s v="TBD"/>
    <n v="3"/>
    <n v="165.44"/>
    <n v="7.5794426662493999E-7"/>
    <n v="0.99998822675787957"/>
    <n v="6374"/>
    <s v="Top 95-100"/>
    <s v="B-"/>
    <x v="3"/>
  </r>
  <r>
    <s v="SHET"/>
    <x v="10"/>
    <s v="Microfiber Coolmax|Microfiber Coolmax|Microfiber Coolmax"/>
    <s v="SHEET/SHEET SET"/>
    <s v="CS20-1666"/>
    <s v="Quatrefoil Aqua"/>
    <s v="Twin"/>
    <s v="ARB-"/>
    <n v="10"/>
    <n v="158.30000000000001"/>
    <n v="7.2523318064995171E-7"/>
    <n v="0.99998895199106019"/>
    <n v="6375"/>
    <s v="Top 95-100"/>
    <s v="B-"/>
    <x v="3"/>
  </r>
  <r>
    <s v="BLK"/>
    <x v="3"/>
    <s v="Bamboo Cotton|Bamboo Cotton|Bamboo Cotton"/>
    <s v="BLANKET"/>
    <s v="AM51-0518"/>
    <s v="Ivory"/>
    <s v="Full/Queen"/>
    <s v="TBD"/>
    <n v="5"/>
    <n v="150.81"/>
    <n v="6.9091861006834622E-7"/>
    <n v="0.9999896429096703"/>
    <n v="6376"/>
    <s v="Top 95-100"/>
    <s v="B-"/>
    <x v="3"/>
  </r>
  <r>
    <s v="ADUL"/>
    <x v="7"/>
    <s v="Laurel|Cynthia|Piedmont"/>
    <s v="COMFORTER (SET)"/>
    <s v="TT10-0038"/>
    <s v="Blush"/>
    <s v="Cal King"/>
    <s v="TBD"/>
    <n v="3"/>
    <n v="144.38"/>
    <n v="6.6146030715249531E-7"/>
    <n v="0.99999030436997749"/>
    <n v="6377"/>
    <s v="Top 95-100"/>
    <s v="B-"/>
    <x v="3"/>
  </r>
  <r>
    <s v="BLK"/>
    <x v="3"/>
    <s v="Bamboo Cotton|Bamboo Cotton|Bamboo Cotton"/>
    <s v="BLANKET"/>
    <s v="AM51-0516"/>
    <s v="Grey"/>
    <s v="King"/>
    <s v="TBD"/>
    <n v="4"/>
    <n v="140.58000000000001"/>
    <n v="6.4405104570922427E-7"/>
    <n v="0.99999094842102321"/>
    <n v="6378"/>
    <s v="Top 95-100"/>
    <s v="B-"/>
    <x v="3"/>
  </r>
  <r>
    <s v="BATH"/>
    <x v="7"/>
    <s v="Arbor Waffle|Arbor Waffle|Arbor Waffle"/>
    <s v="SHOWER CURTAIN"/>
    <s v="MP70-8607"/>
    <s v="Charcoal"/>
    <s v="108x72&quot;"/>
    <s v="TBD"/>
    <n v="7"/>
    <n v="124.29"/>
    <n v="5.6942029073267526E-7"/>
    <n v="0.9999915178413139"/>
    <n v="6379"/>
    <s v="Top 95-100"/>
    <s v="B-"/>
    <x v="3"/>
  </r>
  <r>
    <s v="BATH"/>
    <x v="7"/>
    <s v="Arbor Waffle|Arbor Waffle|Arbor Waffle"/>
    <s v="SHOWER CURTAIN"/>
    <s v="MP70-8616"/>
    <s v="Black"/>
    <s v="72x78&quot;"/>
    <s v="TBD"/>
    <n v="8"/>
    <n v="114.73"/>
    <n v="5.2562225404907745E-7"/>
    <n v="0.99999204346356796"/>
    <n v="6380"/>
    <s v="Top 95-100"/>
    <s v="B-"/>
    <x v="3"/>
  </r>
  <r>
    <s v="APL"/>
    <x v="7"/>
    <s v="MP125100P|MP125100P|MP125100P"/>
    <s v="ROBE"/>
    <s v="MP04-0038"/>
    <s v="Black"/>
    <s v="M/L"/>
    <s v="TBD"/>
    <n v="8"/>
    <n v="114.24"/>
    <n v="5.2337737559981349E-7"/>
    <n v="0.99999256684094351"/>
    <n v="6381"/>
    <s v="Top 95-100"/>
    <s v="B-"/>
    <x v="3"/>
  </r>
  <r>
    <s v="BATH"/>
    <x v="7"/>
    <s v="Arbor Waffle|Arbor Waffle|Arbor Waffle"/>
    <s v="SHOWER CURTAIN"/>
    <s v="MP70-8617"/>
    <s v="Black"/>
    <s v="108x72&quot;"/>
    <s v="TBD"/>
    <n v="6"/>
    <n v="94.92"/>
    <n v="4.3486502531455091E-7"/>
    <n v="0.99999300170596883"/>
    <n v="6382"/>
    <s v="Top 95-100"/>
    <s v="B-"/>
    <x v="3"/>
  </r>
  <r>
    <s v="BLK"/>
    <x v="3"/>
    <s v="Bamboo Cotton|Bamboo Cotton|Bamboo Cotton"/>
    <s v="BLANKET"/>
    <s v="AM51-0521"/>
    <s v="Khaki"/>
    <s v="Full/Queen"/>
    <s v="TBD"/>
    <n v="3"/>
    <n v="86.18"/>
    <n v="3.9482372399502738E-7"/>
    <n v="0.99999339652969288"/>
    <n v="6383"/>
    <s v="Top 95-100"/>
    <s v="B-"/>
    <x v="3"/>
  </r>
  <r>
    <s v="ADUL"/>
    <x v="12"/>
    <s v="Mesa|Mesa|Mesa"/>
    <s v="COMFORTER (SET)"/>
    <s v="WR10-4050"/>
    <s v="Tan"/>
    <s v="Full/Queen"/>
    <s v="TBD"/>
    <n v="1"/>
    <n v="83.2"/>
    <n v="3.8117119791583057E-7"/>
    <n v="0.99999377770089082"/>
    <n v="6384"/>
    <s v="Top 95-100"/>
    <s v="B-"/>
    <x v="3"/>
  </r>
  <r>
    <s v="BLK"/>
    <x v="3"/>
    <s v="Bamboo Cotton|Bamboo Cotton|Bamboo Cotton"/>
    <s v="BLANKET"/>
    <s v="AM51-0515"/>
    <s v="Grey"/>
    <s v="Full/Queen"/>
    <s v="TBD"/>
    <n v="2"/>
    <n v="83.08"/>
    <n v="3.8062143176499037E-7"/>
    <n v="0.99999415832232263"/>
    <n v="6385"/>
    <s v="Top 95-100"/>
    <s v="B-"/>
    <x v="3"/>
  </r>
  <r>
    <s v="YOUT"/>
    <x v="13"/>
    <s v="Raina|Khloe|Arielle"/>
    <s v="COMFORTER (SET)"/>
    <s v="TT10-0018"/>
    <s v="Ivory/Gold"/>
    <s v="Twin/Twin "/>
    <s v="TBD"/>
    <n v="2"/>
    <n v="82.57"/>
    <n v="3.7828492562391975E-7"/>
    <n v="0.99999453660724824"/>
    <n v="6386"/>
    <s v="Top 95-100"/>
    <s v="B-"/>
    <x v="3"/>
  </r>
  <r>
    <s v="ADUL"/>
    <x v="10"/>
    <s v="Gloria|Gloria|Gloria"/>
    <s v="COMFORTER (SET)"/>
    <s v="CS10-1788"/>
    <s v="Green"/>
    <s v="Queen"/>
    <s v="ART"/>
    <n v="2"/>
    <n v="77"/>
    <n v="3.5276661345575661E-7"/>
    <n v="0.99999488937386172"/>
    <n v="6387"/>
    <s v="Top 95-100"/>
    <s v="B-"/>
    <x v="3"/>
  </r>
  <r>
    <s v="ADUL"/>
    <x v="7"/>
    <s v="Salara|Isadora|Clarissa"/>
    <s v="COMFORTER (SET)"/>
    <s v="MP10-8708"/>
    <s v="Blue"/>
    <s v="Cal King"/>
    <s v="TBD"/>
    <n v="1"/>
    <n v="73.599999999999994"/>
    <n v="3.3718990584861932E-7"/>
    <n v="0.9999952265637676"/>
    <n v="6388"/>
    <s v="Top 95-100"/>
    <s v="B-"/>
    <x v="3"/>
  </r>
  <r>
    <s v="APL"/>
    <x v="7"/>
    <s v="MP125100P|MP125100P|MP125100P"/>
    <s v="ROBE"/>
    <s v="MP04-0045"/>
    <s v="Ivory"/>
    <s v="XS/S"/>
    <s v="TBD"/>
    <n v="5"/>
    <n v="71.400000000000006"/>
    <n v="3.2711085974988347E-7"/>
    <n v="0.99999555367462734"/>
    <n v="6389"/>
    <s v="Top 95-100"/>
    <s v="B-"/>
    <x v="3"/>
  </r>
  <r>
    <s v="ADUL"/>
    <x v="7"/>
    <s v="Willow|Esme|Lavinia"/>
    <s v="COVERLET&amp;BEDSPR"/>
    <s v="MP13-8702"/>
    <s v="White"/>
    <s v="Queen"/>
    <s v="TBD"/>
    <n v="2"/>
    <n v="68.33"/>
    <n v="3.1304600905755651E-7"/>
    <n v="0.99999586672063634"/>
    <n v="6390"/>
    <s v="Top 95-100"/>
    <s v="B-"/>
    <x v="3"/>
  </r>
  <r>
    <s v="YOUT"/>
    <x v="11"/>
    <s v="Callie|Ensley|Kelsey"/>
    <s v="COMFORTER (SET)"/>
    <s v="UHK10-0234"/>
    <s v="Pink Multi"/>
    <s v="Twin/Twin "/>
    <s v="TBD"/>
    <n v="1"/>
    <n v="66.12"/>
    <n v="3.0292114911291727E-7"/>
    <n v="0.9999961696417855"/>
    <n v="6391"/>
    <s v="Top 95-100"/>
    <s v="B-"/>
    <x v="3"/>
  </r>
  <r>
    <s v="ADUL"/>
    <x v="12"/>
    <s v="Mckenzie|Mckenzie|Mckenzie"/>
    <s v="COMFORTER (SET)"/>
    <s v="WR10-4030"/>
    <s v="Grey"/>
    <s v="King/Cal K"/>
    <s v="TBD"/>
    <n v="1"/>
    <n v="64.8"/>
    <n v="2.968737214536757E-7"/>
    <n v="0.999996466515507"/>
    <n v="6392"/>
    <s v="Top 95-100"/>
    <s v="B-"/>
    <x v="3"/>
  </r>
  <r>
    <s v="APL"/>
    <x v="7"/>
    <s v="MP125100P|MP125100P|MP125100P"/>
    <s v="ROBE"/>
    <s v="MP04-0040"/>
    <s v="Black"/>
    <s v="2X/3X"/>
    <s v="TBD"/>
    <n v="4"/>
    <n v="57.12"/>
    <n v="2.6168868779990674E-7"/>
    <n v="0.99999672820419483"/>
    <n v="6393"/>
    <s v="Top 95-100"/>
    <s v="B-"/>
    <x v="3"/>
  </r>
  <r>
    <s v="APL"/>
    <x v="7"/>
    <s v="MP125100P|MP125100P|MP125100P"/>
    <s v="ROBE"/>
    <s v="MP04-0043"/>
    <s v="Grey"/>
    <s v="XL/1X"/>
    <s v="TBD"/>
    <n v="4"/>
    <n v="57.12"/>
    <n v="2.6168868779990674E-7"/>
    <n v="0.99999698989288266"/>
    <n v="6394"/>
    <s v="Top 95-100"/>
    <s v="B-"/>
    <x v="3"/>
  </r>
  <r>
    <s v="YOUT"/>
    <x v="13"/>
    <s v="Ella|Amelie|Etta"/>
    <s v="COMFORTER (SET)"/>
    <s v="ID10-2490"/>
    <s v="Lavender"/>
    <s v="King"/>
    <s v="NEW"/>
    <n v="1"/>
    <n v="53.35"/>
    <n v="2.444168678943457E-7"/>
    <n v="0.99999723430975052"/>
    <n v="6395"/>
    <s v="Top 95-100"/>
    <s v="B-"/>
    <x v="3"/>
  </r>
  <r>
    <s v="ADUL"/>
    <x v="16"/>
    <s v="Mia|Evelina|Rosaline"/>
    <s v="COMFORTER (SET)"/>
    <s v="5DS10-0309"/>
    <s v="Purple"/>
    <s v="Queen"/>
    <s v="TBD"/>
    <n v="1"/>
    <n v="52.99"/>
    <n v="2.4276756944182527E-7"/>
    <n v="0.99999747707732001"/>
    <n v="6396"/>
    <s v="Top 95-100"/>
    <s v="B-"/>
    <x v="3"/>
  </r>
  <r>
    <s v="ADUL"/>
    <x v="12"/>
    <s v="Mckenzie|Mckenzie|Mckenzie"/>
    <s v="COMFORTER (SET)"/>
    <s v="WR10-4033"/>
    <s v="Blue"/>
    <s v="Twin/Twin "/>
    <s v="TBD"/>
    <n v="1"/>
    <n v="52.8"/>
    <n v="2.4189710636966169E-7"/>
    <n v="0.99999771897442635"/>
    <n v="6397"/>
    <s v="Top 95-100"/>
    <s v="B-"/>
    <x v="3"/>
  </r>
  <r>
    <s v="BLK"/>
    <x v="3"/>
    <s v="Bamboo Cotton|Bamboo Cotton|Bamboo Cotton"/>
    <s v="BLANKET"/>
    <s v="AM51-0511"/>
    <s v="White"/>
    <s v="Twin"/>
    <s v="TBD"/>
    <n v="1"/>
    <n v="49.99"/>
    <n v="2.2902341567082174E-7"/>
    <n v="0.99999794799784203"/>
    <n v="6398"/>
    <s v="Top 95-100"/>
    <s v="B-"/>
    <x v="3"/>
  </r>
  <r>
    <s v="BLK"/>
    <x v="3"/>
    <s v="Bamboo Cotton|Bamboo Cotton|Bamboo Cotton"/>
    <s v="BLANKET"/>
    <s v="AM51-0529"/>
    <s v="Light Blue"/>
    <s v="Twin"/>
    <s v="TBD"/>
    <n v="2"/>
    <n v="49.14"/>
    <n v="2.2512923876903741E-7"/>
    <n v="0.99999817312708084"/>
    <n v="6399"/>
    <s v="Top 95-100"/>
    <s v="B-"/>
    <x v="3"/>
  </r>
  <r>
    <s v="ADUL"/>
    <x v="12"/>
    <s v="Mckenzie|Mckenzie|Mckenzie"/>
    <s v="DUVET&amp;DUVET SET"/>
    <s v="WR12-4036"/>
    <s v="Blue"/>
    <s v="Full/Queen"/>
    <s v="TBD"/>
    <n v="1"/>
    <n v="48"/>
    <n v="2.1990646033605607E-7"/>
    <n v="0.99999839303354121"/>
    <n v="6400"/>
    <s v="Top 95-100"/>
    <s v="B-"/>
    <x v="3"/>
  </r>
  <r>
    <s v="ART"/>
    <x v="7"/>
    <s v="Birch Botanical|Birch Botanical|Birch Botanical"/>
    <s v="AWD"/>
    <s v="MP95B-0361"/>
    <s v="Monstera"/>
    <s v="16&quot;W x 32&quot;"/>
    <s v="TBD"/>
    <n v="2"/>
    <n v="44.17"/>
    <n v="2.0235975735507495E-7"/>
    <n v="0.99999859539329861"/>
    <n v="6401"/>
    <s v="Top 95-100"/>
    <s v="B-"/>
    <x v="3"/>
  </r>
  <r>
    <s v="APL"/>
    <x v="7"/>
    <s v="MP125100P|MP125100P|MP125100P"/>
    <s v="ROBE"/>
    <s v="MP04-0037"/>
    <s v="Black"/>
    <s v="XS/S"/>
    <s v="TBD"/>
    <n v="3"/>
    <n v="42.84"/>
    <n v="1.9626651584993007E-7"/>
    <n v="0.99999879165981442"/>
    <n v="6402"/>
    <s v="Top 95-100"/>
    <s v="B-"/>
    <x v="3"/>
  </r>
  <r>
    <s v="BLK"/>
    <x v="3"/>
    <s v="Bamboo Cotton|Bamboo Cotton|Bamboo Cotton"/>
    <s v="BLANKET"/>
    <s v="AM51-0522"/>
    <s v="Khaki"/>
    <s v="King"/>
    <s v="TBD"/>
    <n v="1"/>
    <n v="35.39"/>
    <n v="1.6213520065193802E-7"/>
    <n v="0.99999895379501502"/>
    <n v="6403"/>
    <s v="Top 95-100"/>
    <s v="B-"/>
    <x v="3"/>
  </r>
  <r>
    <s v="APL"/>
    <x v="7"/>
    <s v="MP125100P|MP125100P|MP125100P"/>
    <s v="ROBE"/>
    <s v="MP04-0044"/>
    <s v="Grey"/>
    <s v="2X/3X"/>
    <s v="TBD"/>
    <n v="2"/>
    <n v="28.56"/>
    <n v="1.3084434389995337E-7"/>
    <n v="0.99999908463935894"/>
    <n v="6404"/>
    <s v="Top 95-100"/>
    <s v="B-"/>
    <x v="3"/>
  </r>
  <r>
    <s v="APL"/>
    <x v="7"/>
    <s v="MP125100P|MP125100P|MP125100P"/>
    <s v="ROBE"/>
    <s v="MP04-0046"/>
    <s v="Ivory"/>
    <s v="M/L"/>
    <s v="TBD"/>
    <n v="2"/>
    <n v="28.56"/>
    <n v="1.3084434389995337E-7"/>
    <n v="0.99999921548370285"/>
    <n v="6405"/>
    <s v="Top 95-100"/>
    <s v="B-"/>
    <x v="3"/>
  </r>
  <r>
    <s v="APL"/>
    <x v="7"/>
    <s v="MP125100P|MP125100P|MP125100P"/>
    <s v="ROBE"/>
    <s v="MP04-0048"/>
    <s v="Ivory"/>
    <s v="2X/3X"/>
    <s v="TBD"/>
    <n v="2"/>
    <n v="28.56"/>
    <n v="1.3084434389995337E-7"/>
    <n v="0.99999934632804677"/>
    <n v="6406"/>
    <s v="Top 95-100"/>
    <s v="B-"/>
    <x v="3"/>
  </r>
  <r>
    <s v="BLK"/>
    <x v="3"/>
    <s v="Bamboo Cotton|Bamboo Cotton|Bamboo Cotton"/>
    <s v="BLANKET"/>
    <s v="AM51-0523"/>
    <s v="Navy"/>
    <s v="Twin"/>
    <s v="TBD"/>
    <n v="1"/>
    <n v="25.28"/>
    <n v="1.158174024436562E-7"/>
    <n v="0.99999946214544921"/>
    <n v="6407"/>
    <s v="Top 95-100"/>
    <s v="B-"/>
    <x v="3"/>
  </r>
  <r>
    <s v="BLK"/>
    <x v="3"/>
    <s v="Bamboo Cotton|Bamboo Cotton|Bamboo Cotton"/>
    <s v="BLANKET"/>
    <s v="AM51-0517"/>
    <s v="Ivory"/>
    <s v="Twin"/>
    <s v="TBD"/>
    <n v="1"/>
    <n v="25.28"/>
    <n v="1.158174024436562E-7"/>
    <n v="0.99999957796285166"/>
    <n v="6408"/>
    <s v="Top 95-100"/>
    <s v="B-"/>
    <x v="3"/>
  </r>
  <r>
    <s v="BLK"/>
    <x v="3"/>
    <s v="Bamboo Cotton|Bamboo Cotton|Bamboo Cotton"/>
    <s v="BLANKET"/>
    <s v="AM51-0526"/>
    <s v="Sage Green"/>
    <s v="Twin"/>
    <s v="TBD"/>
    <n v="1"/>
    <n v="25.28"/>
    <n v="1.158174024436562E-7"/>
    <n v="0.99999969378025411"/>
    <n v="6409"/>
    <s v="Top 95-100"/>
    <s v="B-"/>
    <x v="3"/>
  </r>
  <r>
    <s v="ADUL"/>
    <x v="10"/>
    <s v="Misha|Misha|Misha"/>
    <s v="DUVET&amp;DUVET SET"/>
    <s v="CS12-1699"/>
    <s v="Purple"/>
    <s v="Full/Queen"/>
    <s v="ARB"/>
    <n v="1"/>
    <n v="24"/>
    <n v="1.0995323016802804E-7"/>
    <n v="0.99999980373348429"/>
    <n v="6410"/>
    <s v="Top 95-100"/>
    <s v="B-"/>
    <x v="3"/>
  </r>
  <r>
    <s v="APL"/>
    <x v="7"/>
    <s v="MP125100P|MP125100P|MP125100P"/>
    <s v="ROBE"/>
    <s v="MP04-0042"/>
    <s v="Grey"/>
    <s v="M/L"/>
    <s v="TBD"/>
    <n v="1"/>
    <n v="14.28"/>
    <n v="6.5422171949976686E-8"/>
    <n v="0.9999998691556562"/>
    <n v="6411"/>
    <s v="Top 95-100"/>
    <s v="B-"/>
    <x v="3"/>
  </r>
  <r>
    <s v="APL"/>
    <x v="7"/>
    <s v="MP125100P|MP125100P|MP125100P"/>
    <s v="ROBE"/>
    <s v="MP04-0041"/>
    <s v="Grey"/>
    <s v="XS/S"/>
    <s v="TBD"/>
    <n v="1"/>
    <n v="14.28"/>
    <n v="6.5422171949976686E-8"/>
    <n v="0.9999999345778281"/>
    <n v="6412"/>
    <s v="Top 95-100"/>
    <s v="B-"/>
    <x v="3"/>
  </r>
  <r>
    <s v="APL"/>
    <x v="7"/>
    <s v="MP125100P|MP125100P|MP125100P"/>
    <s v="ROBE"/>
    <s v="MP04-0047"/>
    <s v="Ivory"/>
    <s v="XL/1X"/>
    <s v="TBD"/>
    <n v="1"/>
    <n v="14.28"/>
    <n v="6.5422171949976686E-8"/>
    <n v="1"/>
    <n v="6413"/>
    <s v="Top 95-100"/>
    <s v="B-"/>
    <x v="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3">
  <r>
    <s v="MP70-1484"/>
    <s v="BATH"/>
    <s v="Madison Park"/>
    <s v="Spa Waffle"/>
    <s v="H0043C"/>
    <s v="SHOWER CURTAIN"/>
    <s v="Grey"/>
    <s v="72x72&quot;"/>
    <s v="A++"/>
    <n v="15870"/>
    <n v="243601.59"/>
    <n v="3.0478074949788936E-2"/>
    <m/>
    <n v="57"/>
    <n v="12.403293446945266"/>
    <n v="1"/>
    <n v="0.996"/>
    <n v="9.2684728286103246E-2"/>
    <n v="7.1427251081384204"/>
    <n v="1.9799975317300791"/>
    <n v="0.89738487222899577"/>
    <n v="0.97947697444579918"/>
    <n v="1"/>
    <x v="0"/>
  </r>
  <r>
    <s v="II70-1121"/>
    <s v="BATH"/>
    <s v="INK+IVY"/>
    <s v="Imani"/>
    <s v="H0023A"/>
    <s v="SHOWER CURTAIN"/>
    <s v="Ivory"/>
    <s v="72&quot; W x 72&quot; L"/>
    <s v="A++"/>
    <n v="8844"/>
    <n v="233024.85"/>
    <n v="2.915477211566363E-2"/>
    <m/>
    <n v="60"/>
    <n v="12.358904670599992"/>
    <n v="0.99527361032691808"/>
    <n v="0.99299999999999999"/>
    <n v="0.14957978328062996"/>
    <n v="4.8599985377438299"/>
    <n v="1.6014054459270808"/>
    <n v="0.8177080521061052"/>
    <n v="0.95976049868275559"/>
    <n v="0.996"/>
    <x v="0"/>
  </r>
  <r>
    <s v="MP73-6090"/>
    <s v="BATH"/>
    <s v="Madison Park"/>
    <s v="Serene"/>
    <s v="H0052B"/>
    <s v="FASHION TOWEL"/>
    <s v="Blue"/>
    <s v="27&quot;W x 52&quot;L (2)/16&quot;W x 28&quot;L (2)/12&quot;W x 18&quot;L (2)"/>
    <s v="A++"/>
    <n v="5788"/>
    <n v="218492.06"/>
    <n v="2.7336510326610681E-2"/>
    <m/>
    <n v="73"/>
    <n v="12.294509530999628"/>
    <n v="0.98841700043894942"/>
    <n v="0.99"/>
    <n v="0.11886974678480408"/>
    <n v="5.3701597328598201"/>
    <n v="1.699307817627242"/>
    <n v="0.83831215333292586"/>
    <n v="0.95839603101774473"/>
    <n v="0.99299999999999999"/>
    <x v="0"/>
  </r>
  <r>
    <s v="MPS72-446"/>
    <s v="BATH"/>
    <s v="Madison Park Signature"/>
    <s v="Splendor"/>
    <s v="H0022A"/>
    <s v="BATH RUG"/>
    <s v="White"/>
    <s v="21x34&quot;"/>
    <s v="A++"/>
    <n v="9328"/>
    <n v="167630.01999999999"/>
    <n v="2.0972935001756836E-2"/>
    <m/>
    <n v="132"/>
    <n v="12.029520533436495"/>
    <n v="0.96020173152005106"/>
    <n v="0.98699999999999999"/>
    <n v="7.1236099487555229E-2"/>
    <n v="5.5742142197619904"/>
    <n v="1.7359320903024507"/>
    <n v="0.84601993618286297"/>
    <n v="0.93736537245261353"/>
    <n v="0.99"/>
    <x v="0"/>
  </r>
  <r>
    <s v="MP70-1483"/>
    <s v="BATH"/>
    <s v="Madison Park"/>
    <s v="Spa Waffle"/>
    <s v="H0043A"/>
    <s v="SHOWER CURTAIN"/>
    <s v="Taupe"/>
    <s v="72x72&quot;"/>
    <s v="A++"/>
    <n v="9832"/>
    <n v="154280.44"/>
    <n v="1.930270986164916E-2"/>
    <m/>
    <n v="158"/>
    <n v="11.94653374595763"/>
    <n v="0.95136553625547682"/>
    <n v="0.98399999999999999"/>
    <n v="8.0596552361291041E-2"/>
    <n v="4.1578274056976303"/>
    <n v="1.4487590315251995"/>
    <n v="0.78558276116953873"/>
    <n v="0.9182089812382892"/>
    <n v="0.98299999999999998"/>
    <x v="0"/>
  </r>
  <r>
    <s v="MP70-246"/>
    <s v="BATH"/>
    <s v="Madison Park"/>
    <s v="Amherst"/>
    <s v="H0077A"/>
    <s v="SHOWER CURTAIN"/>
    <s v="Black"/>
    <s v="72x72&quot;"/>
    <s v="A++"/>
    <n v="10082"/>
    <n v="142474.93"/>
    <n v="1.7825670164985097E-2"/>
    <m/>
    <n v="187"/>
    <n v="11.866928352142855"/>
    <n v="0.9428893820961195"/>
    <n v="0.98"/>
    <n v="5.1184487220904629E-2"/>
    <n v="3.8354428201283102"/>
    <n v="1.3700234092427044"/>
    <n v="0.76901240946617366"/>
    <n v="0.9081139875701304"/>
    <n v="0.97699999999999998"/>
    <x v="0"/>
  </r>
  <r>
    <s v="MPS72-447"/>
    <s v="BATH"/>
    <s v="Madison Park Signature"/>
    <s v="Splendor"/>
    <s v="H0022A"/>
    <s v="BATH RUG"/>
    <s v="White"/>
    <s v="24X72&quot;"/>
    <s v="A++"/>
    <n v="4060"/>
    <n v="141010.15"/>
    <n v="1.7642405044979305E-2"/>
    <m/>
    <n v="192"/>
    <n v="11.856594244247988"/>
    <n v="0.94178903590827023"/>
    <n v="0.97699999999999998"/>
    <n v="7.2273840252668781E-2"/>
    <n v="3.6956896451823198"/>
    <n v="1.333866119023386"/>
    <n v="0.7614029056836914"/>
    <n v="0.90571180986335453"/>
    <n v="0.97399999999999998"/>
    <x v="0"/>
  </r>
  <r>
    <s v="MP70-2206"/>
    <s v="BATH"/>
    <s v="Madison Park"/>
    <s v="Amherst"/>
    <s v="H0077C"/>
    <s v="SHOWER CURTAIN"/>
    <s v="Navy"/>
    <s v="72x72&quot;"/>
    <s v="A+"/>
    <n v="8935"/>
    <n v="125753.2"/>
    <n v="1.5733540387711745E-2"/>
    <m/>
    <n v="246"/>
    <n v="11.742084487006617"/>
    <n v="0.92959636517810795"/>
    <n v="0.97399999999999998"/>
    <n v="1.37424458697163E-2"/>
    <n v="3.5150371402035301"/>
    <n v="1.2851021294731744"/>
    <n v="0.75114025157768749"/>
    <n v="0.89390514245802399"/>
    <n v="0.96399999999999997"/>
    <x v="0"/>
  </r>
  <r>
    <s v="MP73-4968"/>
    <s v="BATH"/>
    <s v="Madison Park"/>
    <s v="Serene"/>
    <s v="H0052A"/>
    <s v="FASHION TOWEL"/>
    <s v="Red"/>
    <s v="27&quot;Wx52&quot;L(2)/16&quot;Wx28&quot;L(2)/12&quot;Wx18&quot;L(2)"/>
    <s v="A+"/>
    <n v="3169"/>
    <n v="114593.16"/>
    <n v="1.4337258304484611E-2"/>
    <m/>
    <n v="295"/>
    <n v="11.649152122103894"/>
    <n v="0.91970119333658729"/>
    <n v="0.97099999999999997"/>
    <n v="7.8075455026259608E-2"/>
    <n v="8.5386324469117305"/>
    <n v="2.1562442886806701"/>
    <n v="0.93447698713945448"/>
    <n v="0.92265635209716068"/>
    <n v="0.98699999999999999"/>
    <x v="0"/>
  </r>
  <r>
    <s v="MP73-7907"/>
    <s v="BATH"/>
    <s v="Madison Park"/>
    <s v="Serene"/>
    <s v="H0052E"/>
    <s v="FASHION TOWEL"/>
    <s v="Green"/>
    <s v="27&quot;Wx52&quot;L(2)/16&quot;Wx28&quot;L(2)/12&quot;Wx18&quot;L(2)"/>
    <s v="A"/>
    <n v="2649"/>
    <n v="100645.92"/>
    <n v="1.2592257272009025E-2"/>
    <m/>
    <n v="367"/>
    <n v="11.519373829506819"/>
    <n v="0.90588277272616347"/>
    <n v="0.96799999999999997"/>
    <n v="3.9774378290957972E-2"/>
    <n v="3.8481312786268198"/>
    <n v="1.3732423729502206"/>
    <n v="0.76968985836678105"/>
    <n v="0.87864418985428705"/>
    <n v="0.95499999999999996"/>
    <x v="0"/>
  </r>
  <r>
    <s v="MPS72-448"/>
    <s v="BATH"/>
    <s v="Madison Park Signature"/>
    <s v="Splendor"/>
    <s v="H0022B"/>
    <s v="BATH RUG"/>
    <s v="Natural"/>
    <s v="21x34&quot;"/>
    <s v="A+"/>
    <n v="5315"/>
    <n v="98000.84"/>
    <n v="1.2261319586059654E-2"/>
    <m/>
    <n v="385"/>
    <n v="11.492741532986654"/>
    <n v="0.90304704212921572"/>
    <n v="0.96399999999999997"/>
    <n v="8.3771613673509049E-2"/>
    <n v="5.0184781750749101"/>
    <n v="1.6328571634387179"/>
    <n v="0.82432724181635886"/>
    <n v="0.88730308206664443"/>
    <n v="0.96099999999999997"/>
    <x v="0"/>
  </r>
  <r>
    <s v="II72-1227"/>
    <s v="BATH"/>
    <s v="INK+IVY"/>
    <s v="Asher"/>
    <s v="H0030B"/>
    <s v="BATH RUG"/>
    <s v="Natural"/>
    <s v="20x32&quot;"/>
    <s v="A+"/>
    <n v="6050"/>
    <n v="92471.65"/>
    <n v="1.1569538111104487E-2"/>
    <m/>
    <n v="423"/>
    <n v="11.43466820410417"/>
    <n v="0.89686356052619365"/>
    <n v="0.96099999999999997"/>
    <n v="0.19843808761301465"/>
    <n v="4.3950453616169103"/>
    <n v="1.5029757594448354"/>
    <n v="0.79699297453663054"/>
    <n v="0.87688944332828112"/>
    <n v="0.95099999999999996"/>
    <x v="0"/>
  </r>
  <r>
    <s v="MP73-7820"/>
    <s v="BATH"/>
    <s v="Madison Park"/>
    <s v="Serene"/>
    <s v="H0052C"/>
    <s v="FASHION TOWEL"/>
    <s v="Navy"/>
    <s v="27&quot;W x 52&quot;L (2)/16&quot;W x 28&quot;L (2)/12&quot;W x 18&quot;L (2)"/>
    <s v="A"/>
    <n v="2455"/>
    <n v="90207.74"/>
    <n v="1.1286290293799288E-2"/>
    <m/>
    <n v="452"/>
    <n v="11.409881597143761"/>
    <n v="0.89422435366324315"/>
    <n v="0.95799999999999996"/>
    <n v="4.6617393062645111E-2"/>
    <n v="7.3564770155233896"/>
    <n v="2.0090830527407113"/>
    <n v="0.90350608266272514"/>
    <n v="0.89608069946313962"/>
    <n v="0.96699999999999997"/>
    <x v="0"/>
  </r>
  <r>
    <s v="MPS72-449"/>
    <s v="BATH"/>
    <s v="Madison Park Signature"/>
    <s v="Splendor"/>
    <s v="H0022B"/>
    <s v="BATH RUG"/>
    <s v="Natural"/>
    <s v="24X72&quot;"/>
    <s v="A+"/>
    <n v="2645"/>
    <n v="89063.37"/>
    <n v="1.1143113089453904E-2"/>
    <m/>
    <n v="468"/>
    <n v="11.397114645715911"/>
    <n v="0.89286496526929493"/>
    <n v="0.95499999999999996"/>
    <n v="8.869383328117908E-2"/>
    <n v="3.5143258350366402"/>
    <n v="1.2849053472195731"/>
    <n v="0.75109883765274943"/>
    <n v="0.86451173974598583"/>
    <n v="0.94499999999999995"/>
    <x v="0"/>
  </r>
  <r>
    <s v="II72-1291"/>
    <s v="BATH"/>
    <s v="INK+IVY"/>
    <s v="Asher"/>
    <s v="H0030B"/>
    <s v="BATH RUG"/>
    <s v="Natural"/>
    <s v="22&quot;x58&quot;"/>
    <s v="A+"/>
    <n v="3413"/>
    <n v="85211.06"/>
    <n v="1.0661133505864891E-2"/>
    <m/>
    <n v="507"/>
    <n v="11.352898252096026"/>
    <n v="0.88815693041470933"/>
    <n v="0.95199999999999996"/>
    <n v="0.1998869678493333"/>
    <n v="4.6545698166520602"/>
    <n v="1.5591062222206156"/>
    <n v="0.80880594409861861"/>
    <n v="0.87228673315149119"/>
    <n v="0.94799999999999995"/>
    <x v="0"/>
  </r>
  <r>
    <s v="II70-1319"/>
    <s v="BATH"/>
    <s v="INK+IVY"/>
    <s v="Imani"/>
    <s v="H0023D"/>
    <s v="SHOWER CURTAIN"/>
    <s v="White/Navy"/>
    <s v="72&quot;W x 72&quot;L"/>
    <s v="A"/>
    <n v="3312"/>
    <n v="84620.84"/>
    <n v="1.0587288464882752E-2"/>
    <m/>
    <n v="515"/>
    <n v="11.345947668306149"/>
    <n v="0.88741685217531763"/>
    <n v="0.94799999999999995"/>
    <n v="0.13942712840900831"/>
    <n v="11.693908812819901"/>
    <n v="2.4675831958899441"/>
    <n v="1"/>
    <n v="0.90993348174025424"/>
    <n v="0.98"/>
    <x v="0"/>
  </r>
  <r>
    <s v="MP73-4967"/>
    <s v="BATH"/>
    <s v="Madison Park"/>
    <s v="Bayside"/>
    <s v="H0051"/>
    <s v="FASHION TOWEL"/>
    <s v="Blue"/>
    <s v="27&quot;Wx52&quot;L(2)/16&quot;Wx28&quot;L(2)/12&quot;Wx18&quot;L(2)"/>
    <s v="A"/>
    <n v="2381"/>
    <n v="83806.490000000005"/>
    <n v="1.0485401525904397E-2"/>
    <m/>
    <n v="526"/>
    <n v="11.336277661951007"/>
    <n v="0.8863872176158949"/>
    <n v="0.94499999999999995"/>
    <n v="-9.3309652916423291E-2"/>
    <n v="3.1106417091099399"/>
    <n v="1.1664708265427506"/>
    <n v="0.72617363093509435"/>
    <n v="0.85434450027973474"/>
    <n v="0.92900000000000005"/>
    <x v="0"/>
  </r>
  <r>
    <s v="MP73-7906"/>
    <s v="BATH"/>
    <s v="Madison Park"/>
    <s v="Serene"/>
    <s v="H0052D"/>
    <s v="FASHION TOWEL"/>
    <s v="Purple"/>
    <s v="27&quot;Wx52&quot;L(2)/16&quot;Wx28&quot;L(2)/12&quot;Wx18&quot;L(2)"/>
    <s v="A"/>
    <n v="2207"/>
    <n v="83119.539999999994"/>
    <n v="1.0399454165762954E-2"/>
    <m/>
    <n v="538"/>
    <n v="11.328047122383381"/>
    <n v="0.88551085335404334"/>
    <n v="0.94199999999999995"/>
    <n v="0.13005247868228287"/>
    <n v="9.78220817730951"/>
    <n v="2.2907359865151165"/>
    <n v="0.96278151652138499"/>
    <n v="0.90096498598751174"/>
    <n v="0.97099999999999997"/>
    <x v="0"/>
  </r>
  <r>
    <s v="MP70-6824A"/>
    <s v="BATH"/>
    <s v="Madison Park"/>
    <s v="Arlo"/>
    <s v="H0040B"/>
    <s v="SHOWER CURTAIN"/>
    <s v="White"/>
    <s v="72&quot;W x 72&quot;L"/>
    <s v="A+"/>
    <n v="3468"/>
    <n v="80130.78"/>
    <n v="1.0025517151283981E-2"/>
    <m/>
    <n v="579"/>
    <n v="11.2914278084278"/>
    <n v="0.88161173376649848"/>
    <n v="0.93899999999999995"/>
    <n v="0.15457773626385438"/>
    <n v="2.0511898111331299"/>
    <n v="0.76602108959700688"/>
    <n v="0.64189674598328506"/>
    <n v="0.83366873620985593"/>
    <n v="0.89700000000000002"/>
    <x v="1"/>
  </r>
  <r>
    <s v="II72-1290"/>
    <s v="BATH"/>
    <s v="INK+IVY"/>
    <s v="Asher"/>
    <s v="H0030A"/>
    <s v="BATH RUG"/>
    <s v="Grey"/>
    <s v="22&quot;x58&quot;"/>
    <s v="A"/>
    <n v="3206"/>
    <n v="77789.039999999994"/>
    <n v="9.7325316776139658E-3"/>
    <m/>
    <n v="605"/>
    <n v="11.261768681405599"/>
    <n v="0.87845371493353996"/>
    <n v="0.93600000000000005"/>
    <n v="0.20305426010491004"/>
    <n v="4.3965021196244898"/>
    <n v="1.5032997877666263"/>
    <n v="0.79706116810770122"/>
    <n v="0.86217520556837224"/>
    <n v="0.93899999999999995"/>
    <x v="0"/>
  </r>
  <r>
    <s v="II72-1226"/>
    <s v="BATH"/>
    <s v="INK+IVY"/>
    <s v="Asher"/>
    <s v="H0030A"/>
    <s v="BATH RUG"/>
    <s v="Grey"/>
    <s v="20x32&quot;"/>
    <s v="A"/>
    <n v="5175"/>
    <n v="76175.759999999995"/>
    <n v="9.5306870642229129E-3"/>
    <m/>
    <n v="633"/>
    <n v="11.240811708280141"/>
    <n v="0.87622227650440276"/>
    <n v="0.93200000000000005"/>
    <n v="0.20754950389806348"/>
    <n v="3.8218409094523"/>
    <n v="1.366561163323764"/>
    <n v="0.7682837604646513"/>
    <n v="0.85463457329645254"/>
    <n v="0.93200000000000005"/>
    <x v="0"/>
  </r>
  <r>
    <s v="MP73-5309"/>
    <s v="BATH"/>
    <s v="Madison Park"/>
    <s v="Aubrey"/>
    <s v="H0083C-1"/>
    <s v="FASHION TOWEL"/>
    <s v="Black"/>
    <s v="27&quot;Wx52&quot;L(2)/16&quot;Wx28&quot;L(2)/12&quot;Wx18&quot;L(2)"/>
    <s v="A"/>
    <n v="2136"/>
    <n v="75095.41"/>
    <n v="9.3955196859147327E-3"/>
    <m/>
    <n v="647"/>
    <n v="11.226528033680202"/>
    <n v="0.87470139177449502"/>
    <n v="0.92900000000000005"/>
    <n v="7.8420848112178629E-2"/>
    <n v="7.7264850781374799"/>
    <n v="2.057513504762515"/>
    <n v="0.91369854193198596"/>
    <n v="0.88250082180599321"/>
    <n v="0.95799999999999996"/>
    <x v="0"/>
  </r>
  <r>
    <s v="MP70-4159"/>
    <s v="BATH"/>
    <s v="Madison Park"/>
    <s v="Spa Waffle"/>
    <s v="H0043G"/>
    <s v="SHOWER CURTAIN"/>
    <s v="Blue"/>
    <s v="72x72&quot;"/>
    <s v="A+"/>
    <n v="4645"/>
    <n v="72126.7"/>
    <n v="9.0240912158288528E-3"/>
    <m/>
    <n v="698"/>
    <n v="11.186193438118394"/>
    <n v="0.87040667965068219"/>
    <n v="0.92600000000000005"/>
    <n v="8.2090378380689027E-2"/>
    <n v="2.7350477246854799"/>
    <n v="1.0420587711422491"/>
    <n v="0.6999904186309075"/>
    <n v="0.83632342744672727"/>
    <n v="0.90300000000000002"/>
    <x v="0"/>
  </r>
  <r>
    <s v="MP70-2978"/>
    <s v="BATH"/>
    <s v="Madison Park"/>
    <s v="Amherst"/>
    <s v="H0077D"/>
    <s v="SHOWER CURTAIN"/>
    <s v="Aqua"/>
    <s v="72x72&quot;"/>
    <s v="A+"/>
    <n v="5180"/>
    <n v="71576.399999999994"/>
    <n v="8.9552407430348573E-3"/>
    <m/>
    <n v="705"/>
    <n v="11.17853466066507"/>
    <n v="0.86959119497991189"/>
    <n v="0.92300000000000004"/>
    <n v="4.778287585682843E-2"/>
    <n v="1.1344616192225601"/>
    <n v="0.21063493918010476"/>
    <n v="0.52501262699370177"/>
    <n v="0.80067548138266986"/>
    <n v="0.84199999999999997"/>
    <x v="1"/>
  </r>
  <r>
    <s v="MP70-3272"/>
    <s v="BATH"/>
    <s v="Madison Park"/>
    <s v="Laurel"/>
    <s v="H0095D"/>
    <s v="SHOWER CURTAIN"/>
    <s v="Black"/>
    <s v="72x72&quot;"/>
    <s v="A+"/>
    <n v="4768"/>
    <n v="71007.240000000005"/>
    <n v="8.8840306120237193E-3"/>
    <m/>
    <n v="713"/>
    <n v="11.170551205627465"/>
    <n v="0.86874113957059507"/>
    <n v="0.92"/>
    <n v="0.15632029012955537"/>
    <n v="2.1244185203175099"/>
    <n v="0.79949554228002684"/>
    <n v="0.64894163161389762"/>
    <n v="0.82478123797925562"/>
    <n v="0.88400000000000001"/>
    <x v="1"/>
  </r>
  <r>
    <s v="MP70-3651"/>
    <s v="BATH"/>
    <s v="Madison Park"/>
    <s v="Grace"/>
    <s v="H0050"/>
    <s v="SHOWER CURTAIN"/>
    <s v="White"/>
    <s v="72x72&quot;"/>
    <s v="A+"/>
    <n v="4889"/>
    <n v="70679.45"/>
    <n v="8.8430193518435549E-3"/>
    <m/>
    <n v="714"/>
    <n v="11.165924293136625"/>
    <n v="0.86824847919075365"/>
    <n v="0.91600000000000004"/>
    <n v="-1.9146863491341773E-2"/>
    <n v="1.99884474128656"/>
    <n v="0.74138707015921668"/>
    <n v="0.63671237893164534"/>
    <n v="0.82194125913893201"/>
    <n v="0.878"/>
    <x v="1"/>
  </r>
  <r>
    <s v="MPE70-872"/>
    <s v="BATH"/>
    <s v="Madison Park Essentials"/>
    <s v="Sofia"/>
    <s v="H0101"/>
    <s v="SHOWER CURTAIN"/>
    <s v="Blue"/>
    <s v="72&quot;W x 72&quot;L"/>
    <s v="A+"/>
    <n v="5201"/>
    <n v="70452.31"/>
    <n v="8.8146008594022912E-3"/>
    <m/>
    <n v="716"/>
    <n v="11.162705499899493"/>
    <n v="0.86790575131293535"/>
    <n v="0.91300000000000003"/>
    <n v="0.25782633373723846"/>
    <n v="5.0408860278272201"/>
    <n v="1.637225443566241"/>
    <n v="0.82524657078021946"/>
    <n v="0.85937391520639217"/>
    <n v="0.93500000000000005"/>
    <x v="0"/>
  </r>
  <r>
    <s v="MPS72-473"/>
    <s v="BATH"/>
    <s v="Madison Park Signature"/>
    <s v="Splendor"/>
    <s v="H0022C"/>
    <s v="BATH RUG"/>
    <s v="Grey"/>
    <s v="21x34&quot;"/>
    <s v="A"/>
    <n v="3791"/>
    <n v="69577.19"/>
    <n v="8.7051107162958389E-3"/>
    <m/>
    <n v="734"/>
    <n v="11.150206435145392"/>
    <n v="0.86657488672416072"/>
    <n v="0.91"/>
    <n v="7.8161123465991675E-2"/>
    <n v="3.6519813779832599"/>
    <n v="1.3222840679075836"/>
    <n v="0.75896539830302179"/>
    <n v="0.84505298903993298"/>
    <n v="0.91900000000000004"/>
    <x v="0"/>
  </r>
  <r>
    <s v="MPS72-386"/>
    <s v="BATH"/>
    <s v="Madison Park Signature"/>
    <s v="Marshmallow"/>
    <s v="H0008D"/>
    <s v="BATH RUG"/>
    <s v="Natural"/>
    <s v="24&quot;W x 72&quot;L"/>
    <s v="A+"/>
    <n v="1948"/>
    <n v="66872.77"/>
    <n v="8.3667487398583779E-3"/>
    <m/>
    <n v="779"/>
    <n v="11.110562091505798"/>
    <n v="0.86235367064654644"/>
    <n v="0.90700000000000003"/>
    <n v="4.061377248979376E-2"/>
    <n v="4.3681190187494998"/>
    <n v="1.4969675188892091"/>
    <n v="0.79572850673617357"/>
    <n v="0.84902863786447191"/>
    <n v="0.92600000000000005"/>
    <x v="0"/>
  </r>
  <r>
    <s v="MP72-4431"/>
    <s v="BATH"/>
    <s v="Madison Park"/>
    <s v="Casablanca"/>
    <s v="H0011A"/>
    <s v="BATH RUG"/>
    <s v="Taupe"/>
    <s v="25&quot;R"/>
    <s v="A+"/>
    <n v="4635"/>
    <n v="66283.009999999995"/>
    <n v="8.2929612515156795E-3"/>
    <m/>
    <n v="792"/>
    <n v="11.101703970615644"/>
    <n v="0.86141048332431713"/>
    <n v="0.90400000000000003"/>
    <n v="5.028982845375317E-3"/>
    <n v="1.70709414495735"/>
    <n v="0.59172011039534456"/>
    <n v="0.60521413087357279"/>
    <n v="0.81017121283416826"/>
    <n v="0.85799999999999998"/>
    <x v="1"/>
  </r>
  <r>
    <s v="MP72-4430"/>
    <s v="BATH"/>
    <s v="Madison Park"/>
    <s v="Casablanca"/>
    <s v="H0011A"/>
    <s v="BATH RUG"/>
    <s v="Taupe"/>
    <s v="20x30&quot;"/>
    <s v="A"/>
    <n v="4283"/>
    <n v="65696.13"/>
    <n v="8.2195340927416673E-3"/>
    <m/>
    <n v="798"/>
    <n v="11.092810520109117"/>
    <n v="0.86046353420580213"/>
    <n v="0.9"/>
    <n v="3.6734179832107305E-2"/>
    <n v="4.4469281407750598"/>
    <n v="1.5144518710617507"/>
    <n v="0.79940818635774324"/>
    <n v="0.84825246463619042"/>
    <n v="0.92300000000000004"/>
    <x v="0"/>
  </r>
  <r>
    <s v="MP70-4983"/>
    <s v="BATH"/>
    <s v="Madison Park"/>
    <s v="Spa Waffle"/>
    <s v="H0043D"/>
    <s v="SHOWER CURTAIN"/>
    <s v="Grey"/>
    <s v="72&quot;W x 84&quot;L"/>
    <s v="A+"/>
    <n v="3758"/>
    <n v="65593.83"/>
    <n v="8.2067348861873772E-3"/>
    <m/>
    <n v="800"/>
    <n v="11.091252160850823"/>
    <n v="0.86029760457872573"/>
    <n v="0.89700000000000002"/>
    <n v="0.11101535300798993"/>
    <n v="2.9289274476620899"/>
    <n v="1.108208579187117"/>
    <n v="0.71391201539533966"/>
    <n v="0.83102048674204865"/>
    <n v="0.89100000000000001"/>
    <x v="1"/>
  </r>
  <r>
    <s v="MPS72-164"/>
    <s v="BATH"/>
    <s v="Madison Park Signature"/>
    <s v="Marshmallow"/>
    <s v="H0008A"/>
    <s v="BATH RUG"/>
    <s v="White"/>
    <s v="24X72&quot;"/>
    <s v="A"/>
    <n v="1726"/>
    <n v="60039.75"/>
    <n v="7.5118393129806347E-3"/>
    <m/>
    <n v="905"/>
    <n v="11.002778777341597"/>
    <n v="0.85087721229514457"/>
    <n v="0.89400000000000002"/>
    <n v="1.677955741189054E-2"/>
    <n v="3.1525378608844399"/>
    <n v="1.179435571885409"/>
    <n v="0.72890213404264115"/>
    <n v="0.82648219664464395"/>
    <n v="0.88700000000000001"/>
    <x v="1"/>
  </r>
  <r>
    <s v="MP70-5783"/>
    <s v="BATH"/>
    <s v="Madison Park"/>
    <s v="Anna"/>
    <s v="H0047B"/>
    <s v="SHOWER CURTAIN"/>
    <s v="White"/>
    <s v="72&quot;W x 72&quot;L"/>
    <s v="A"/>
    <n v="3317"/>
    <n v="58522.93"/>
    <n v="7.3220632378518192E-3"/>
    <m/>
    <n v="931"/>
    <n v="10.977191009406845"/>
    <n v="0.84815270010802479"/>
    <n v="0.89100000000000001"/>
    <n v="0.12038949118534834"/>
    <n v="2.85289874432274"/>
    <n v="1.0827873130857673"/>
    <n v="0.70856196788402603"/>
    <n v="0.82023455366322506"/>
    <n v="0.875"/>
    <x v="1"/>
  </r>
  <r>
    <s v="CS70-1000"/>
    <s v="BATH"/>
    <s v="Comfort Spaces"/>
    <s v="Windsor"/>
    <s v="X6015A"/>
    <s v="SHOWER CURTAIN"/>
    <s v="Black"/>
    <s v="72x72&quot;"/>
    <s v="ARA"/>
    <n v="4381"/>
    <n v="56098.45"/>
    <n v="7.0187257959481589E-3"/>
    <m/>
    <n v="985"/>
    <n v="10.93488128754116"/>
    <n v="0.84364768219670694"/>
    <n v="0.88800000000000001"/>
    <n v="-3.8899999999999997E-2"/>
    <n v="8.8341984052233204"/>
    <n v="2.1898864305659549"/>
    <n v="0.94155716389977206"/>
    <n v="0.86322957853732007"/>
    <n v="0.94199999999999995"/>
    <x v="0"/>
  </r>
  <r>
    <s v="MP70-223"/>
    <s v="BATH"/>
    <s v="Madison Park"/>
    <s v="Amherst"/>
    <s v="H0077B"/>
    <s v="SHOWER CURTAIN"/>
    <s v="Natural"/>
    <s v="72x72&quot;"/>
    <s v="A+"/>
    <n v="3873"/>
    <n v="55313.95"/>
    <n v="6.9205735228118894E-3"/>
    <m/>
    <n v="1006"/>
    <n v="10.920798494554655"/>
    <n v="0.84214818676520797"/>
    <n v="0.88400000000000001"/>
    <n v="6.4716274109297353E-2"/>
    <n v="4.7571442789743896"/>
    <n v="1.5804506682908266"/>
    <n v="0.81329800205210656"/>
    <n v="0.83637814982258774"/>
    <n v="0.91"/>
    <x v="0"/>
  </r>
  <r>
    <s v="MP70-644"/>
    <s v="BATH"/>
    <s v="Madison Park"/>
    <s v="Serene"/>
    <s v="H0099A"/>
    <s v="SHOWER CURTAIN"/>
    <s v="Red"/>
    <s v="72x72&quot;"/>
    <s v="A+"/>
    <n v="2882"/>
    <n v="55180.11"/>
    <n v="6.9038282070227781E-3"/>
    <m/>
    <n v="1012"/>
    <n v="10.918375963553006"/>
    <n v="0.84189024260788636"/>
    <n v="0.88100000000000001"/>
    <n v="0.22841104691836001"/>
    <n v="2.71714330496913"/>
    <n v="1.0357233590838648"/>
    <n v="0.6986570957593804"/>
    <n v="0.81324361323818528"/>
    <n v="0.86499999999999999"/>
    <x v="1"/>
  </r>
  <r>
    <s v="MP72-6207"/>
    <s v="BATH"/>
    <s v="Madison Park"/>
    <s v="Evan"/>
    <s v="H0010D"/>
    <s v="BATH RUG"/>
    <s v="Blue"/>
    <s v="20x30&quot;"/>
    <s v="B"/>
    <n v="3662"/>
    <n v="54195.57"/>
    <n v="6.7806480425950128E-3"/>
    <m/>
    <n v="1038"/>
    <n v="10.900372901292371"/>
    <n v="0.83997332814080017"/>
    <n v="0.878"/>
    <n v="3.2494625820006055E-2"/>
    <n v="1.45066316323949"/>
    <n v="0.43868268668190186"/>
    <n v="0.57300654984233201"/>
    <n v="0.78657997248110656"/>
    <n v="0.79100000000000004"/>
    <x v="1"/>
  </r>
  <r>
    <s v="MPS72-518"/>
    <s v="BATH"/>
    <s v="Madison Park Signature"/>
    <s v="Splendor"/>
    <s v="H0022D"/>
    <s v="BATH RUG"/>
    <s v="Charcoal"/>
    <s v="24X72&quot;"/>
    <s v="A+"/>
    <n v="1584"/>
    <n v="54010.54"/>
    <n v="6.7574981189514128E-3"/>
    <m/>
    <n v="1045"/>
    <n v="10.896953006418732"/>
    <n v="0.83960918753714697"/>
    <n v="0.875"/>
    <n v="9.5064328750282798E-2"/>
    <n v="3.2920586355380501"/>
    <n v="1.2214370042006639"/>
    <n v="0.73774157018771613"/>
    <n v="0.81923566406726078"/>
    <n v="0.871"/>
    <x v="1"/>
  </r>
  <r>
    <s v="MPS72-474"/>
    <s v="BATH"/>
    <s v="Madison Park Signature"/>
    <s v="Splendor"/>
    <s v="H0022C"/>
    <s v="BATH RUG"/>
    <s v="Grey"/>
    <s v="24X72&quot;"/>
    <s v="A"/>
    <n v="1553"/>
    <n v="53414.69"/>
    <n v="6.6829486837082699E-3"/>
    <m/>
    <n v="1058"/>
    <n v="10.885859802016297"/>
    <n v="0.83842801492898067"/>
    <n v="0.872"/>
    <n v="8.0330000801611331E-2"/>
    <n v="2.8082235258262198"/>
    <n v="1.067542422544695"/>
    <n v="0.70535359547746124"/>
    <n v="0.81181313103867692"/>
    <n v="0.86199999999999999"/>
    <x v="1"/>
  </r>
  <r>
    <s v="MPS72-172"/>
    <s v="BATH"/>
    <s v="Madison Park Signature"/>
    <s v="Marshmallow"/>
    <s v="H0008C"/>
    <s v="BATH RUG"/>
    <s v="Silver"/>
    <s v="24X72&quot;"/>
    <s v="A+"/>
    <n v="1559"/>
    <n v="53168.74"/>
    <n v="6.6521767887715386E-3"/>
    <m/>
    <n v="1067"/>
    <n v="10.881244716510878"/>
    <n v="0.83793661385264695"/>
    <n v="0.86899999999999999"/>
    <n v="2.3483125027551389E-2"/>
    <n v="3.7531606385277501"/>
    <n v="1.3488937565807422"/>
    <n v="0.76456555598577003"/>
    <n v="0.82326240227927161"/>
    <n v="0.88100000000000001"/>
    <x v="1"/>
  </r>
  <r>
    <s v="II70-541"/>
    <s v="BATH"/>
    <s v="INK+IVY"/>
    <s v="Alpine"/>
    <s v="H0094A"/>
    <s v="SHOWER CURTAIN"/>
    <s v="Navy"/>
    <s v="72x72&quot;"/>
    <s v="A"/>
    <n v="2739"/>
    <n v="51384.63"/>
    <n v="6.4289588766935921E-3"/>
    <m/>
    <n v="1123"/>
    <n v="10.847113840371287"/>
    <n v="0.83430245599110509"/>
    <n v="0.86499999999999999"/>
    <n v="0.14330894792603469"/>
    <n v="5.5312902886765896"/>
    <n v="1.7283385968308871"/>
    <n v="0.84442184304746415"/>
    <n v="0.83632633340237694"/>
    <n v="0.90700000000000003"/>
    <x v="0"/>
  </r>
  <r>
    <s v="MPS72-517"/>
    <s v="BATH"/>
    <s v="Madison Park Signature"/>
    <s v="Splendor"/>
    <s v="H0022D"/>
    <s v="BATH RUG"/>
    <s v="Charcoal"/>
    <s v="21x34&quot;"/>
    <s v="A+"/>
    <n v="2836"/>
    <n v="51313.68"/>
    <n v="6.4200820076317465E-3"/>
    <m/>
    <n v="1125"/>
    <n v="10.845732150066997"/>
    <n v="0.83415533756786231"/>
    <n v="0.86199999999999999"/>
    <n v="9.3007723514995602E-2"/>
    <n v="6.2546919248637396"/>
    <n v="1.8491934258681879"/>
    <n v="0.86985641718485995"/>
    <n v="0.84129555349126184"/>
    <n v="0.91600000000000004"/>
    <x v="0"/>
  </r>
  <r>
    <s v="ID91-522"/>
    <s v="BATH"/>
    <s v="Intelligent Design"/>
    <s v="Lita"/>
    <s v="H0003A"/>
    <s v="FASHION TOWEL"/>
    <s v="Orange"/>
    <s v="28x54&quot;(2)/16x26&quot;(4)"/>
    <s v="B+"/>
    <n v="1769"/>
    <n v="50916.41"/>
    <n v="6.3703777966070867E-3"/>
    <m/>
    <n v="1135"/>
    <n v="10.83796018727717"/>
    <n v="0.83332780124688588"/>
    <n v="0.85899999999999999"/>
    <n v="-2.6647052958354216E-2"/>
    <n v="1.53988932126894"/>
    <n v="0.49462875252762079"/>
    <n v="0.58478071203993331"/>
    <n v="0.78361838340549539"/>
    <n v="0.78500000000000003"/>
    <x v="1"/>
  </r>
  <r>
    <s v="MP70-2489"/>
    <s v="BATH"/>
    <s v="Madison Park"/>
    <s v="Amherst"/>
    <s v="H0077F"/>
    <s v="SHOWER CURTAIN"/>
    <s v="Yellow"/>
    <s v="72x72&quot;"/>
    <s v="A"/>
    <n v="3475"/>
    <n v="50534.76"/>
    <n v="6.3226278730348024E-3"/>
    <m/>
    <n v="1142"/>
    <n v="10.830436483477502"/>
    <n v="0.83252669883159325"/>
    <n v="0.85599999999999998"/>
    <n v="3.3231444449449636E-2"/>
    <n v="2.96774504443614"/>
    <n v="1.1209427784991268"/>
    <n v="0.71659199880238855"/>
    <n v="0.80933975882575226"/>
    <n v="0.85199999999999998"/>
    <x v="1"/>
  </r>
  <r>
    <s v="MPS72-385"/>
    <s v="BATH"/>
    <s v="Madison Park Signature"/>
    <s v="Marshmallow"/>
    <s v="H0008D"/>
    <s v="BATH RUG"/>
    <s v="Natural"/>
    <s v="24&quot;W x 40&quot;L"/>
    <s v="A+"/>
    <n v="2120"/>
    <n v="49450.15"/>
    <n v="6.1869275072396097E-3"/>
    <m/>
    <n v="1181"/>
    <n v="10.808740592594399"/>
    <n v="0.83021658255759212"/>
    <n v="0.85299999999999998"/>
    <n v="8.6747726312277673E-2"/>
    <n v="2.7172119180682901"/>
    <n v="1.0357477143459835"/>
    <n v="0.69866222146039647"/>
    <n v="0.80390571033815306"/>
    <n v="0.84599999999999997"/>
    <x v="1"/>
  </r>
  <r>
    <s v="MP70-8449"/>
    <s v="BATH"/>
    <s v="Madison Park"/>
    <s v="Spa Waffle"/>
    <s v="H0043L"/>
    <s v="SHOWER CURTAIN"/>
    <s v="Charcoal"/>
    <s v="72x72&quot;"/>
    <s v="A"/>
    <n v="2975"/>
    <n v="46925.16"/>
    <n v="5.8710148136177512E-3"/>
    <m/>
    <n v="1252"/>
    <n v="10.756330581447516"/>
    <n v="0.82463611479421095"/>
    <n v="0.84899999999999998"/>
    <n v="9.044353761471649E-2"/>
    <n v="1.2862083873757"/>
    <n v="0.32657224110795541"/>
    <n v="0.54941228007056353"/>
    <n v="0.76959134784948158"/>
    <n v="0.75"/>
    <x v="1"/>
  </r>
  <r>
    <s v="MP70-6459"/>
    <s v="BATH"/>
    <s v="Madison Park"/>
    <s v="Aubrey"/>
    <s v="H0083D"/>
    <s v="SHOWER CURTAIN"/>
    <s v="Navy"/>
    <s v="72&quot;W x 72&quot;L"/>
    <s v="A"/>
    <n v="2988"/>
    <n v="45910.86"/>
    <n v="5.7441112436469191E-3"/>
    <m/>
    <n v="1282"/>
    <n v="10.734478750471823"/>
    <n v="0.82230939446612417"/>
    <n v="0.84599999999999997"/>
    <n v="0.24833757722079067"/>
    <n v="6.1402608070643803"/>
    <n v="1.8310219775118146"/>
    <n v="0.86603213433174053"/>
    <n v="0.83105394243924746"/>
    <n v="0.89400000000000002"/>
    <x v="1"/>
  </r>
  <r>
    <s v="MP70-8453"/>
    <s v="BATH"/>
    <s v="Madison Park"/>
    <s v="Spa Waffle"/>
    <s v="H0043M"/>
    <s v="SHOWER CURTAIN"/>
    <s v="Dark Blue"/>
    <s v="72x72&quot;"/>
    <s v="A"/>
    <n v="2937"/>
    <n v="45816.53"/>
    <n v="5.7323091991281884E-3"/>
    <m/>
    <n v="1288"/>
    <n v="10.732422047963466"/>
    <n v="0.82209040267818911"/>
    <n v="0.84299999999999997"/>
    <n v="0.11006608069183763"/>
    <n v="2.2741505354439799"/>
    <n v="0.86463970422094394"/>
    <n v="0.66265158453595563"/>
    <n v="0.79020263904974253"/>
    <n v="0.79800000000000004"/>
    <x v="1"/>
  </r>
  <r>
    <s v="II70-1123"/>
    <s v="BATH"/>
    <s v="INK+IVY"/>
    <s v="Imani"/>
    <s v="H0023B"/>
    <s v="SHOWER CURTAIN"/>
    <s v="Gray"/>
    <s v="72&quot; W x 72&quot; L"/>
    <s v="A"/>
    <n v="1710"/>
    <n v="44687.56"/>
    <n v="5.5910587570597962E-3"/>
    <m/>
    <n v="1323"/>
    <n v="10.707472819434763"/>
    <n v="0.81943388033677123"/>
    <n v="0.84"/>
    <n v="0.15741079071826217"/>
    <n v="2.8468634342887502"/>
    <n v="1.0807413620943378"/>
    <n v="0.70813138606460269"/>
    <n v="0.79717338148233752"/>
    <n v="0.82599999999999996"/>
    <x v="1"/>
  </r>
  <r>
    <s v="MP70-7541"/>
    <s v="BATH"/>
    <s v="Madison Park"/>
    <s v="Ara"/>
    <s v="H0059C"/>
    <s v="SHOWER CURTAIN"/>
    <s v="Taupe"/>
    <s v="72&quot;W x 72&quot;L"/>
    <s v="A"/>
    <n v="2897"/>
    <n v="44418.01"/>
    <n v="5.5573341614907953E-3"/>
    <m/>
    <n v="1341"/>
    <n v="10.701422809942063"/>
    <n v="0.81878969266721424"/>
    <n v="0.83699999999999997"/>
    <n v="0.23132786695152288"/>
    <n v="3.1127109010495002"/>
    <n v="1.1671150981986027"/>
    <n v="0.72630922150541688"/>
    <n v="0.80029359843485481"/>
    <n v="0.83899999999999997"/>
    <x v="1"/>
  </r>
  <r>
    <s v="MP70-1485"/>
    <s v="BATH"/>
    <s v="Madison Park"/>
    <s v="Spa Waffle"/>
    <s v="H0043E"/>
    <s v="SHOWER CURTAIN"/>
    <s v="Aqua"/>
    <s v="72x72&quot;"/>
    <s v="A+"/>
    <n v="2807"/>
    <n v="44348.47"/>
    <n v="5.5486337037802839E-3"/>
    <m/>
    <n v="1343"/>
    <n v="10.699856037271731"/>
    <n v="0.81862286720413946"/>
    <n v="0.83299999999999996"/>
    <n v="9.5552854518711317E-2"/>
    <n v="3.0377310576190499"/>
    <n v="1.1434999456089716"/>
    <n v="0.72133928067565067"/>
    <n v="0.79916614989844181"/>
    <n v="0.83599999999999997"/>
    <x v="1"/>
  </r>
  <r>
    <s v="MPS72-171"/>
    <s v="BATH"/>
    <s v="Madison Park Signature"/>
    <s v="Marshmallow"/>
    <s v="H0008C"/>
    <s v="BATH RUG"/>
    <s v="Silver"/>
    <s v="24x40&quot;"/>
    <s v="A+"/>
    <n v="1909"/>
    <n v="43944.08"/>
    <n v="5.4980386779886004E-3"/>
    <m/>
    <n v="1363"/>
    <n v="10.690695951454478"/>
    <n v="0.81764752752199887"/>
    <n v="0.83"/>
    <n v="9.0906660073098458E-2"/>
    <n v="2.92391007120484"/>
    <n v="1.1065507195169051"/>
    <n v="0.71356310956321622"/>
    <n v="0.79683064393024239"/>
    <n v="0.82299999999999995"/>
    <x v="1"/>
  </r>
  <r>
    <s v="MP70-4981"/>
    <s v="BATH"/>
    <s v="Madison Park"/>
    <s v="Spa Waffle"/>
    <s v="H0043D"/>
    <s v="SHOWER CURTAIN"/>
    <s v="Grey"/>
    <s v="54&quot;W x 78&quot;L"/>
    <s v="A+"/>
    <n v="3282"/>
    <n v="43291.82"/>
    <n v="5.4164315375477296E-3"/>
    <m/>
    <n v="1384"/>
    <n v="10.675742080379516"/>
    <n v="0.81605528219242418"/>
    <n v="0.82699999999999996"/>
    <n v="6.5042954913795956E-2"/>
    <n v="1.9881256198808499"/>
    <n v="0.7362668309888698"/>
    <n v="0.63563479598509054"/>
    <n v="0.77997118495095752"/>
    <n v="0.77200000000000002"/>
    <x v="1"/>
  </r>
  <r>
    <s v="MPS72-163"/>
    <s v="BATH"/>
    <s v="Madison Park Signature"/>
    <s v="Marshmallow"/>
    <s v="H0008A"/>
    <s v="BATH RUG"/>
    <s v="White"/>
    <s v="24x40&quot;"/>
    <s v="A"/>
    <n v="1855"/>
    <n v="43168.93"/>
    <n v="5.4010562248062175E-3"/>
    <m/>
    <n v="1388"/>
    <n v="10.672899467051799"/>
    <n v="0.81575260887311074"/>
    <n v="0.82399999999999995"/>
    <n v="7.7872788206703292E-2"/>
    <n v="2.60950280169655"/>
    <n v="0.99676515005064248"/>
    <n v="0.69045812296028908"/>
    <n v="0.79069371169054647"/>
    <n v="0.80100000000000005"/>
    <x v="1"/>
  </r>
  <r>
    <s v="MP70-845"/>
    <s v="BATH"/>
    <s v="Madison Park"/>
    <s v="Aubrey"/>
    <s v="H0083C"/>
    <s v="SHOWER CURTAIN"/>
    <s v="Black"/>
    <s v="72x72&quot;"/>
    <s v="A"/>
    <n v="2871"/>
    <n v="43079.3"/>
    <n v="5.3898422181252702E-3"/>
    <m/>
    <n v="1391"/>
    <n v="10.670821095034379"/>
    <n v="0.81553130977796218"/>
    <n v="0.82099999999999995"/>
    <n v="0.2245170757023067"/>
    <n v="2.99216182121036"/>
    <n v="1.1288704648053873"/>
    <n v="0.71826042468740114"/>
    <n v="0.79607713275985004"/>
    <n v="0.81699999999999995"/>
    <x v="1"/>
  </r>
  <r>
    <s v="MP73-7451"/>
    <s v="BATH"/>
    <s v="Madison Park"/>
    <s v="Aubrey"/>
    <s v="H0083D-1"/>
    <s v="FASHION TOWEL"/>
    <s v="Navy"/>
    <s v="27&quot;W x 52&quot;L (2)/16&quot;W x 28&quot;L (2)/12&quot;W x 18&quot;L (2)"/>
    <s v="B"/>
    <n v="1251"/>
    <n v="43038.31"/>
    <n v="5.3847137774932037E-3"/>
    <m/>
    <n v="1393"/>
    <n v="10.669869163108645"/>
    <n v="0.81542995079504577"/>
    <n v="0.81699999999999995"/>
    <n v="9.7966494524682743E-2"/>
    <n v="5.0207748041434801"/>
    <n v="1.6333057565366216"/>
    <n v="0.8244216507406612"/>
    <n v="0.81722829078416881"/>
    <n v="0.86799999999999999"/>
    <x v="1"/>
  </r>
  <r>
    <s v="MPS72-384"/>
    <s v="BATH"/>
    <s v="Madison Park Signature"/>
    <s v="Marshmallow"/>
    <s v="H0008D"/>
    <s v="BATH RUG"/>
    <s v="Natural"/>
    <s v="20&quot;W x 30&quot;L"/>
    <s v="A+"/>
    <n v="2839"/>
    <n v="42474.63"/>
    <n v="5.3141892735780322E-3"/>
    <m/>
    <n v="1414"/>
    <n v="10.656685778684404"/>
    <n v="0.81402622180926942"/>
    <n v="0.81399999999999995"/>
    <n v="5.2563859667537363E-2"/>
    <n v="4.2789064287537304"/>
    <n v="1.4767990194141443"/>
    <n v="0.7914839333151128"/>
    <n v="0.80951776411043819"/>
    <n v="0.85499999999999998"/>
    <x v="1"/>
  </r>
  <r>
    <s v="MP70-4172"/>
    <s v="BATH"/>
    <s v="Madison Park"/>
    <s v="Holly"/>
    <s v="H0097"/>
    <s v="SHOWER CURTAIN"/>
    <s v="Purple"/>
    <s v="72x72&quot;"/>
    <s v="A"/>
    <n v="2369"/>
    <n v="41632.85"/>
    <n v="5.2088704456868294E-3"/>
    <m/>
    <n v="1442"/>
    <n v="10.636668817296499"/>
    <n v="0.81189487313557829"/>
    <n v="0.81100000000000005"/>
    <n v="0.20522187288784344"/>
    <n v="3.37948433605444"/>
    <n v="1.2468841035120455"/>
    <n v="0.74309705444244312"/>
    <n v="0.79813530939695132"/>
    <n v="0.83"/>
    <x v="1"/>
  </r>
  <r>
    <s v="MP70-2319"/>
    <s v="BATH"/>
    <s v="Madison Park"/>
    <s v="Amherst"/>
    <s v="H0077E"/>
    <s v="SHOWER CURTAIN"/>
    <s v="Coral"/>
    <s v="72x72&quot;"/>
    <s v="A"/>
    <n v="2708"/>
    <n v="38655.97"/>
    <n v="4.836419790678676E-3"/>
    <m/>
    <n v="1577"/>
    <n v="10.562482374108798"/>
    <n v="0.80399571330657871"/>
    <n v="0.80800000000000005"/>
    <n v="6.3695207186199865E-2"/>
    <n v="1.90047828877223"/>
    <n v="0.69338629635559967"/>
    <n v="0.62661034784454939"/>
    <n v="0.76851864021417293"/>
    <n v="0.74299999999999999"/>
    <x v="1"/>
  </r>
  <r>
    <s v="MP70-438"/>
    <s v="BATH"/>
    <s v="Madison Park"/>
    <s v="Laurel"/>
    <s v="H0095E"/>
    <s v="SHOWER CURTAIN"/>
    <s v="Mushroom"/>
    <s v="72x72&quot;"/>
    <s v="A"/>
    <n v="2581"/>
    <n v="38224.49"/>
    <n v="4.7824354148815595E-3"/>
    <m/>
    <n v="1596"/>
    <n v="10.551257849550943"/>
    <n v="0.8028005581046681"/>
    <n v="0.80500000000000005"/>
    <n v="0.19088021528871751"/>
    <n v="3.5869203287657001"/>
    <n v="1.3047915103300904"/>
    <n v="0.75528399180812622"/>
    <n v="0.79329724484535979"/>
    <n v="0.80700000000000005"/>
    <x v="1"/>
  </r>
  <r>
    <s v="MP70-8564"/>
    <s v="BATH"/>
    <s v="Madison Park"/>
    <s v="Spa Waffle"/>
    <s v="H0043P"/>
    <s v="SHOWER CURTAIN"/>
    <s v="Sage Green"/>
    <s v="Standard: 72x72&quot;"/>
    <s v="B"/>
    <n v="2601"/>
    <n v="38216.639999999999"/>
    <n v="4.7814532665780294E-3"/>
    <m/>
    <n v="1597"/>
    <n v="10.551052468111758"/>
    <n v="0.80277868967771127"/>
    <n v="0.80100000000000005"/>
    <n v="8.1527417009972611E-2"/>
    <n v="2.45321253057122"/>
    <n v="0.93735238217842398"/>
    <n v="0.67795437394842772"/>
    <n v="0.7778138265318546"/>
    <n v="0.76900000000000002"/>
    <x v="1"/>
  </r>
  <r>
    <s v="MP72-8342"/>
    <s v="BATH"/>
    <s v="Madison Park"/>
    <s v="Serene"/>
    <s v="H0073"/>
    <s v="BATH RUG"/>
    <s v="Taupe"/>
    <s v="24 X 60&quot;"/>
    <s v="TBD"/>
    <n v="1140"/>
    <n v="37810.57"/>
    <n v="4.7306480485379467E-3"/>
    <m/>
    <n v="1616"/>
    <n v="10.540370419429411"/>
    <n v="0.80164129575211873"/>
    <n v="0.79800000000000004"/>
    <n v="0.2861007045491667"/>
    <n v="11.4021103881065"/>
    <n v="2.442530530542196"/>
    <n v="0.9947275265771135"/>
    <n v="0.8402585419171178"/>
    <n v="0.91300000000000003"/>
    <x v="0"/>
  </r>
  <r>
    <s v="MP72-8341"/>
    <s v="BATH"/>
    <s v="Madison Park"/>
    <s v="Serene"/>
    <s v="H0073"/>
    <s v="BATH RUG"/>
    <s v="Taupe"/>
    <s v="21 X 34&quot;"/>
    <s v="TBD"/>
    <n v="2187"/>
    <n v="37248.74"/>
    <n v="4.6603550063248813E-3"/>
    <m/>
    <n v="1650"/>
    <n v="10.525400243917574"/>
    <n v="0.80004731437283916"/>
    <n v="0.79500000000000004"/>
    <n v="0.19961143163112768"/>
    <n v="10.593632303682901"/>
    <n v="2.3696484525132075"/>
    <n v="0.97938908597294327"/>
    <n v="0.83591566869286005"/>
    <n v="0.9"/>
    <x v="0"/>
  </r>
  <r>
    <s v="MPE70-1030"/>
    <s v="BATH"/>
    <s v="Madison Park Essentials"/>
    <s v="Saben"/>
    <s v="H0100A"/>
    <s v="SHOWER CURTAIN"/>
    <s v="Taupe/Black"/>
    <s v="72&quot;W x 72&quot;L"/>
    <s v="A"/>
    <n v="2441"/>
    <n v="37136.480000000003"/>
    <n v="4.6463096600122267E-3"/>
    <m/>
    <n v="1654"/>
    <n v="10.522381981231506"/>
    <n v="0.79972593841331463"/>
    <n v="0.79200000000000004"/>
    <n v="0.27360936990774865"/>
    <n v="3.8210132409635702"/>
    <n v="1.3663501002398588"/>
    <n v="0.76823934105917102"/>
    <n v="0.79342861894248595"/>
    <n v="0.81"/>
    <x v="1"/>
  </r>
  <r>
    <s v="MP70-4977"/>
    <s v="BATH"/>
    <s v="Madison Park"/>
    <s v="Spa Waffle"/>
    <s v="H0043B"/>
    <s v="SHOWER CURTAIN"/>
    <s v="Taupe"/>
    <s v="54&quot;W x 78&quot;L"/>
    <s v="A+"/>
    <n v="2771"/>
    <n v="37015.57"/>
    <n v="4.6311820738491848E-3"/>
    <m/>
    <n v="1661"/>
    <n v="10.519120929214765"/>
    <n v="0.79937871094177049"/>
    <n v="0.78900000000000003"/>
    <n v="6.8738424328050843E-2"/>
    <n v="3.08035130695301"/>
    <n v="1.1569916645748897"/>
    <n v="0.72417868832707055"/>
    <n v="0.78433870641883052"/>
    <n v="0.78800000000000003"/>
    <x v="1"/>
  </r>
  <r>
    <s v="MP70-5822"/>
    <s v="BATH"/>
    <s v="Madison Park"/>
    <s v="Isla"/>
    <s v="H0096A"/>
    <s v="SHOWER CURTAIN"/>
    <s v="Blue"/>
    <s v="72&quot;W x 72&quot;L"/>
    <s v="B"/>
    <n v="2033"/>
    <n v="37013.760000000002"/>
    <n v="4.6309556167244224E-3"/>
    <m/>
    <n v="1662"/>
    <n v="10.519072030998283"/>
    <n v="0.79937350439983712"/>
    <n v="0.78500000000000003"/>
    <n v="0.13539421462752643"/>
    <n v="1.1749759525801799"/>
    <n v="0.24292731771109641"/>
    <n v="0.53180873851329913"/>
    <n v="0.74586055122252959"/>
    <n v="0.68500000000000005"/>
    <x v="2"/>
  </r>
  <r>
    <s v="MP70-6596"/>
    <s v="BATH"/>
    <s v="Madison Park"/>
    <s v="Ara"/>
    <s v="H0059B"/>
    <s v="SHOWER CURTAIN"/>
    <s v="Blue"/>
    <s v="72&quot;W x 72&quot;L"/>
    <s v="A"/>
    <n v="2587"/>
    <n v="36588.43"/>
    <n v="4.5777406946937663E-3"/>
    <m/>
    <n v="1681"/>
    <n v="10.50751467986513"/>
    <n v="0.79814291077817423"/>
    <n v="0.78200000000000003"/>
    <n v="0.23047110068801221"/>
    <n v="4.1952180596944304"/>
    <n v="1.4575023247398526"/>
    <n v="0.78742283608623442"/>
    <n v="0.79599889583978634"/>
    <n v="0.81399999999999995"/>
    <x v="1"/>
  </r>
  <r>
    <s v="II72-1338"/>
    <s v="BATH"/>
    <s v="INK+IVY"/>
    <s v="Asher"/>
    <s v="H0030C"/>
    <s v="BATH RUG"/>
    <s v="Black"/>
    <s v="20&quot;x32&quot;"/>
    <s v="B"/>
    <n v="2375"/>
    <n v="36280.93"/>
    <n v="4.5392680063707546E-3"/>
    <m/>
    <n v="1696"/>
    <n v="10.499075100168058"/>
    <n v="0.79724428852251383"/>
    <n v="0.77900000000000003"/>
    <n v="0.17627299176214453"/>
    <n v="1.9693397179393299"/>
    <n v="0.72722957955244105"/>
    <n v="0.6337328559179114"/>
    <n v="0.76454200200159339"/>
    <n v="0.73299999999999998"/>
    <x v="1"/>
  </r>
  <r>
    <s v="MPS72-162"/>
    <s v="BATH"/>
    <s v="Madison Park Signature"/>
    <s v="Marshmallow"/>
    <s v="H0008A"/>
    <s v="BATH RUG"/>
    <s v="White"/>
    <s v="20x30&quot;"/>
    <s v="A"/>
    <n v="2427"/>
    <n v="35820.93"/>
    <n v="4.4817153669282003E-3"/>
    <m/>
    <n v="1708"/>
    <n v="10.48631555467688"/>
    <n v="0.79588568869147469"/>
    <n v="0.77600000000000002"/>
    <n v="8.7509286609811637E-3"/>
    <n v="2.6459829166617199"/>
    <n v="1.0101390861544395"/>
    <n v="0.69327274255017601"/>
    <n v="0.77536309946321502"/>
    <n v="0.76200000000000001"/>
    <x v="1"/>
  </r>
  <r>
    <s v="MP72-5842"/>
    <s v="BATH"/>
    <s v="Madison Park"/>
    <s v="Bayside"/>
    <s v="H0014"/>
    <s v="BATH RUG"/>
    <s v="Blue"/>
    <s v="21&quot;W x 34&quot;L"/>
    <s v="B"/>
    <n v="2259"/>
    <n v="35548.92"/>
    <n v="4.4476829898526145E-3"/>
    <m/>
    <n v="1731"/>
    <n v="10.478693184877237"/>
    <n v="0.79507408060331253"/>
    <n v="0.77300000000000002"/>
    <n v="0.10931304959860229"/>
    <n v="3.8560389622959699"/>
    <n v="1.3752432626239903"/>
    <n v="0.77011095678008923"/>
    <n v="0.79008145583866796"/>
    <n v="0.79400000000000004"/>
    <x v="1"/>
  </r>
  <r>
    <s v="MP70-220"/>
    <s v="BATH"/>
    <s v="Madison Park"/>
    <s v="Amherst"/>
    <s v="H0077H"/>
    <s v="SHOWER CURTAIN"/>
    <s v="Blue"/>
    <s v="72x72&quot;"/>
    <s v="A"/>
    <n v="2459"/>
    <n v="34732.75"/>
    <n v="4.3455683426051597E-3"/>
    <m/>
    <n v="1772"/>
    <n v="10.45546711572257"/>
    <n v="0.79260103533292647"/>
    <n v="0.76900000000000002"/>
    <n v="4.0133776499199247E-2"/>
    <n v="3.4495607021715999"/>
    <n v="1.266823849963018"/>
    <n v="0.74729348551125563"/>
    <n v="0.78353952536859239"/>
    <n v="0.78200000000000003"/>
    <x v="1"/>
  </r>
  <r>
    <s v="MPS72-170"/>
    <s v="BATH"/>
    <s v="Madison Park Signature"/>
    <s v="Marshmallow"/>
    <s v="H0008C"/>
    <s v="BATH RUG"/>
    <s v="Silver"/>
    <s v="20x30&quot;"/>
    <s v="A+"/>
    <n v="2360"/>
    <n v="34647.050000000003"/>
    <n v="4.3348460356481449E-3"/>
    <m/>
    <n v="1781"/>
    <n v="10.45299672597816"/>
    <n v="0.79233799531385396"/>
    <n v="0.76600000000000001"/>
    <n v="2.8750053808421199E-2"/>
    <n v="3.3376237276252301"/>
    <n v="1.2347804558359157"/>
    <n v="0.74054977415084289"/>
    <n v="0.78198035108125175"/>
    <n v="0.77500000000000002"/>
    <x v="1"/>
  </r>
  <r>
    <s v="II72-1339"/>
    <s v="BATH"/>
    <s v="INK+IVY"/>
    <s v="Asher"/>
    <s v="H0030C"/>
    <s v="BATH RUG"/>
    <s v="Black"/>
    <s v="22&quot;x58&quot;"/>
    <s v="B"/>
    <n v="1373"/>
    <n v="34198.92"/>
    <n v="4.2787785045320754E-3"/>
    <m/>
    <n v="1813"/>
    <n v="10.439978583866674"/>
    <n v="0.79095186085590352"/>
    <n v="0.76300000000000001"/>
    <n v="0.16211649218421445"/>
    <n v="1.7232778781593101"/>
    <n v="0.60063591313103504"/>
    <n v="0.60709051138299641"/>
    <n v="0.75417959096132214"/>
    <n v="0.70799999999999996"/>
    <x v="1"/>
  </r>
  <r>
    <s v="MPS72-480"/>
    <s v="BATH"/>
    <s v="Madison Park Signature"/>
    <s v="Marshmallow"/>
    <s v="H0008E"/>
    <s v="BATH RUG"/>
    <s v="Slate Blue"/>
    <s v="24&quot;W x 72&quot;L"/>
    <s v="A"/>
    <n v="1001"/>
    <n v="33940.36"/>
    <n v="4.2464289165880173E-3"/>
    <m/>
    <n v="1825"/>
    <n v="10.432389608698431"/>
    <n v="0.79014380853237332"/>
    <n v="0.76"/>
    <n v="3.8227170222366436E-2"/>
    <n v="4.38197912529332"/>
    <n v="1.5000647179143685"/>
    <n v="0.7963803295789279"/>
    <n v="0.79139111274168428"/>
    <n v="0.80400000000000005"/>
    <x v="1"/>
  </r>
  <r>
    <s v="MP70-6597"/>
    <s v="BATH"/>
    <s v="Madison Park"/>
    <s v="Sophie"/>
    <s v="H0048B"/>
    <s v="SHOWER CURTAIN"/>
    <s v="Black"/>
    <s v="72&quot;W x 72&quot;L"/>
    <s v="B"/>
    <n v="1800"/>
    <n v="33348.04"/>
    <n v="4.1723211352953787E-3"/>
    <m/>
    <n v="1852"/>
    <n v="10.414784265322259"/>
    <n v="0.78826924203211746"/>
    <n v="0.75700000000000001"/>
    <n v="0.15252193044942955"/>
    <n v="5.1843431454515896"/>
    <n v="1.6647483250230724"/>
    <n v="0.83103891498743743"/>
    <n v="0.79682317662318147"/>
    <n v="0.82"/>
    <x v="1"/>
  </r>
  <r>
    <s v="MP70-6631"/>
    <s v="BATH"/>
    <s v="Madison Park"/>
    <s v="Cecily"/>
    <s v="H0075A"/>
    <s v="SHOWER CURTAIN"/>
    <s v="Seafoam"/>
    <s v="72&quot;W x 72&quot;L"/>
    <s v="B"/>
    <n v="1660"/>
    <n v="32972.089999999997"/>
    <n v="4.1252843639944473E-3"/>
    <m/>
    <n v="1870"/>
    <n v="10.403447053239244"/>
    <n v="0.78706208818552559"/>
    <n v="0.753"/>
    <n v="0.16545478766692981"/>
    <n v="2.7630834907855402"/>
    <n v="1.051899187683629"/>
    <n v="0.70206138928270767"/>
    <n v="0.770061948404962"/>
    <n v="0.753"/>
    <x v="1"/>
  </r>
  <r>
    <s v="MPS72-479"/>
    <s v="BATH"/>
    <s v="Madison Park Signature"/>
    <s v="Marshmallow"/>
    <s v="H0008E"/>
    <s v="BATH RUG"/>
    <s v="Slate Blue"/>
    <s v="24&quot;W x 40&quot;L"/>
    <s v="A"/>
    <n v="1413"/>
    <n v="32868.71"/>
    <n v="4.112350033851902E-3"/>
    <m/>
    <n v="1877"/>
    <n v="10.400306843984724"/>
    <n v="0.78672772770492949"/>
    <n v="0.75"/>
    <n v="0.10748689568258953"/>
    <n v="3.7409234986209801"/>
    <n v="1.3457128321180321"/>
    <n v="0.7638961126568049"/>
    <n v="0.7821614046953046"/>
    <n v="0.77800000000000002"/>
    <x v="1"/>
  </r>
  <r>
    <s v="MP72-6208"/>
    <s v="BATH"/>
    <s v="Madison Park"/>
    <s v="Evan"/>
    <s v="H0010D"/>
    <s v="BATH RUG"/>
    <s v="Blue"/>
    <s v="24x40&quot;"/>
    <s v="B"/>
    <n v="1562"/>
    <n v="32429.69"/>
    <n v="4.0574222952256623E-3"/>
    <m/>
    <n v="1913"/>
    <n v="10.386860475670765"/>
    <n v="0.78529599694837038"/>
    <n v="0.747"/>
    <n v="-4.7169333965017636E-2"/>
    <n v="0.75788414307080099"/>
    <n v="-0.15328621999774603"/>
    <n v="0.44842338536381837"/>
    <n v="0.71792147463145994"/>
    <n v="0.57999999999999996"/>
    <x v="2"/>
  </r>
  <r>
    <s v="MP70-439"/>
    <s v="BATH"/>
    <s v="Madison Park"/>
    <s v="Laurel"/>
    <s v="H0095C"/>
    <s v="SHOWER CURTAIN"/>
    <s v="Natural"/>
    <s v="72x72&quot;"/>
    <s v="A"/>
    <n v="2175"/>
    <n v="32377.19"/>
    <n v="4.0508537874631972E-3"/>
    <m/>
    <n v="1916"/>
    <n v="10.385240326966333"/>
    <n v="0.78512348815817701"/>
    <n v="0.74399999999999999"/>
    <n v="0.19288792701621171"/>
    <n v="6.5648315838444198"/>
    <n v="1.8968446845708897"/>
    <n v="0.87988489086579202"/>
    <n v="0.80407576869969999"/>
    <n v="0.84899999999999998"/>
    <x v="1"/>
  </r>
  <r>
    <s v="MP70-3453"/>
    <s v="BATH"/>
    <s v="Madison Park"/>
    <s v="Serene"/>
    <s v="H0099C"/>
    <s v="SHOWER CURTAIN"/>
    <s v="Purple"/>
    <s v="72x72&quot;"/>
    <s v="A"/>
    <n v="1640"/>
    <n v="31850.13"/>
    <n v="3.984910974105387E-3"/>
    <m/>
    <n v="1953"/>
    <n v="10.368828139177859"/>
    <n v="0.78337596544494092"/>
    <n v="0.74099999999999999"/>
    <n v="0.22034380959091285"/>
    <n v="3.02188054592833"/>
    <n v="1.1384355593267426"/>
    <n v="0.72027345228152007"/>
    <n v="0.77075546281225682"/>
    <n v="0.75600000000000001"/>
    <x v="1"/>
  </r>
  <r>
    <s v="MP70-4610"/>
    <s v="BATH"/>
    <s v="Madison Park"/>
    <s v="Cecily"/>
    <s v="H0075B"/>
    <s v="SHOWER CURTAIN"/>
    <s v="Grey"/>
    <s v="72&quot;W x 72&quot;L"/>
    <s v="A"/>
    <n v="1565"/>
    <n v="31635.71"/>
    <n v="3.9580839372591421E-3"/>
    <m/>
    <n v="1965"/>
    <n v="10.362073434174171"/>
    <n v="0.78265674381725248"/>
    <n v="0.73799999999999999"/>
    <n v="0.1554485623630355"/>
    <n v="3.4535707798605801"/>
    <n v="1.2679529514375301"/>
    <n v="0.74753111122626337"/>
    <n v="0.77563161729905472"/>
    <n v="0.76600000000000001"/>
    <x v="1"/>
  </r>
  <r>
    <s v="MP70-896"/>
    <s v="BATH"/>
    <s v="Madison Park"/>
    <s v="Laurel"/>
    <s v="H0095B"/>
    <s v="SHOWER CURTAIN"/>
    <s v="White"/>
    <s v="72x72&quot;"/>
    <s v="A"/>
    <n v="2119"/>
    <n v="31159.75"/>
    <n v="3.8985344714567989E-3"/>
    <m/>
    <n v="1997"/>
    <n v="10.346914569014663"/>
    <n v="0.78104267130513261"/>
    <n v="0.73399999999999999"/>
    <n v="0.1975109920643362"/>
    <n v="6.2324433305886098"/>
    <n v="1.8456861538743552"/>
    <n v="0.86911829219425973"/>
    <n v="0.79865779548295812"/>
    <n v="0.83299999999999996"/>
    <x v="1"/>
  </r>
  <r>
    <s v="MP72-3607"/>
    <s v="BATH"/>
    <s v="Madison Park"/>
    <s v="Evan"/>
    <s v="H0010A"/>
    <s v="BATH RUG"/>
    <s v="Grey"/>
    <s v="24X72&quot;"/>
    <s v="B"/>
    <n v="930"/>
    <n v="31086.02"/>
    <n v="3.8893097842696259E-3"/>
    <m/>
    <n v="2004"/>
    <n v="10.344545647702953"/>
    <n v="0.78079043535393367"/>
    <n v="0.73099999999999998"/>
    <n v="5.2161735146538546E-2"/>
    <n v="1.16359060408661"/>
    <n v="0.23395735408925358"/>
    <n v="0.52992095954272034"/>
    <n v="0.73061654019169109"/>
    <n v="0.625"/>
    <x v="2"/>
  </r>
  <r>
    <s v="MP70-4987"/>
    <s v="BATH"/>
    <s v="Madison Park"/>
    <s v="Spa Waffle"/>
    <s v="H0043H"/>
    <s v="SHOWER CURTAIN"/>
    <s v="Blue"/>
    <s v="72&quot;W x 84&quot;L"/>
    <s v="A"/>
    <n v="1740"/>
    <n v="30248.17"/>
    <n v="3.7844826561023561E-3"/>
    <m/>
    <n v="2058"/>
    <n v="10.317224025066029"/>
    <n v="0.77788130728789828"/>
    <n v="0.72799999999999998"/>
    <n v="0.11377159485528369"/>
    <n v="2.3386334750273901"/>
    <n v="0.89143783119956488"/>
    <n v="0.66829140011312815"/>
    <n v="0.75596332585294435"/>
    <n v="0.71099999999999997"/>
    <x v="1"/>
  </r>
  <r>
    <s v="MPS72-173"/>
    <s v="BATH"/>
    <s v="Madison Park Signature"/>
    <s v="Marshmallow"/>
    <s v="H0008C"/>
    <s v="BATH RUG"/>
    <s v="Silver"/>
    <s v="20x24&quot;(Contour)"/>
    <s v="A+"/>
    <n v="2043"/>
    <n v="30161.93"/>
    <n v="3.7736927873512132E-3"/>
    <m/>
    <n v="2063"/>
    <n v="10.314368965944393"/>
    <n v="0.77757730877612197"/>
    <n v="0.72499999999999998"/>
    <n v="0.12962534413414525"/>
    <n v="3.1513740546186302"/>
    <n v="1.1790776930293141"/>
    <n v="0.72882681643746083"/>
    <n v="0.76782721030838985"/>
    <n v="0.73699999999999999"/>
    <x v="1"/>
  </r>
  <r>
    <s v="MP70-6595"/>
    <s v="BATH"/>
    <s v="Madison Park"/>
    <s v="Ara"/>
    <s v="H0059A"/>
    <s v="SHOWER CURTAIN"/>
    <s v="Gray"/>
    <s v="72&quot;W x 72&quot;L"/>
    <s v="B"/>
    <n v="2079"/>
    <n v="30089.41"/>
    <n v="3.7646194886286608E-3"/>
    <m/>
    <n v="2072"/>
    <n v="10.31196179532056"/>
    <n v="0.77732100014780259"/>
    <n v="0.72199999999999998"/>
    <n v="0.21457199828776968"/>
    <n v="2.8500738045735599"/>
    <n v="1.0818301885382828"/>
    <n v="0.70836053567436075"/>
    <n v="0.76352890725311418"/>
    <n v="0.73"/>
    <x v="1"/>
  </r>
  <r>
    <s v="MP72-3606"/>
    <s v="BATH"/>
    <s v="Madison Park"/>
    <s v="Evan"/>
    <s v="H0010A"/>
    <s v="BATH RUG"/>
    <s v="Grey"/>
    <s v="24x40&quot;"/>
    <s v="B"/>
    <n v="1525"/>
    <n v="29994.04"/>
    <n v="3.7526873250990165E-3"/>
    <m/>
    <n v="2082"/>
    <n v="10.308787313641897"/>
    <n v="0.77698299043771923"/>
    <n v="0.71799999999999997"/>
    <n v="2.7881244611257612E-3"/>
    <n v="1.0736784078933099"/>
    <n v="0.16014275534000724"/>
    <n v="0.51438626474181692"/>
    <n v="0.72446364529853879"/>
    <n v="0.59599999999999997"/>
    <x v="2"/>
  </r>
  <r>
    <s v="MPS72-167"/>
    <s v="BATH"/>
    <s v="Madison Park Signature"/>
    <s v="Marshmallow"/>
    <s v="H0008B"/>
    <s v="BATH RUG"/>
    <s v="Cream"/>
    <s v="24x40&quot;"/>
    <s v="A"/>
    <n v="1275"/>
    <n v="29655.64"/>
    <n v="3.7103486007786677E-3"/>
    <m/>
    <n v="2104"/>
    <n v="10.2974413253908"/>
    <n v="0.7757749021299053"/>
    <n v="0.71499999999999997"/>
    <n v="7.1387539818584977E-2"/>
    <n v="3.6358241604222599"/>
    <n v="1.3179684529908129"/>
    <n v="0.75805715302707022"/>
    <n v="0.77223135230933837"/>
    <n v="0.75900000000000001"/>
    <x v="1"/>
  </r>
  <r>
    <s v="MPS72-168"/>
    <s v="BATH"/>
    <s v="Madison Park Signature"/>
    <s v="Marshmallow"/>
    <s v="H0008B"/>
    <s v="BATH RUG"/>
    <s v="Cream"/>
    <s v="24X72&quot;"/>
    <s v="A"/>
    <n v="844"/>
    <n v="28965.08"/>
    <n v="3.6239495775320374E-3"/>
    <m/>
    <n v="2144"/>
    <n v="10.273880769215719"/>
    <n v="0.77326624164033031"/>
    <n v="0.71199999999999997"/>
    <n v="1.1559377805373833E-2"/>
    <n v="2.9548618386427501"/>
    <n v="1.116734366934035"/>
    <n v="0.71570631507087656"/>
    <n v="0.76175425632643956"/>
    <n v="0.72699999999999998"/>
    <x v="1"/>
  </r>
  <r>
    <s v="MP70-6717"/>
    <s v="BATH"/>
    <s v="Madison Park"/>
    <s v="Cassandra"/>
    <s v="H0093A"/>
    <s v="SHOWER CURTAIN"/>
    <s v="Blush"/>
    <s v="72&quot;W x 72&quot;L"/>
    <s v="B"/>
    <n v="1333"/>
    <n v="28570.18"/>
    <n v="3.5745418877149403E-3"/>
    <m/>
    <n v="2168"/>
    <n v="10.260153796437015"/>
    <n v="0.77180463292466561"/>
    <n v="0.70899999999999996"/>
    <n v="0.26280774364513171"/>
    <n v="3.5568004632149499"/>
    <n v="1.2965885747076029"/>
    <n v="0.75355763816635279"/>
    <n v="0.76815523397300312"/>
    <n v="0.74"/>
    <x v="1"/>
  </r>
  <r>
    <s v="MP72-5104"/>
    <s v="BATH"/>
    <s v="Madison Park"/>
    <s v="Tufted Pearl Channel"/>
    <s v="H0054A"/>
    <s v="BATH RUG"/>
    <s v="Wheat"/>
    <s v="24&quot;W x 58&quot;L"/>
    <s v="B+"/>
    <n v="831"/>
    <n v="27625.81"/>
    <n v="3.456387570083712E-3"/>
    <m/>
    <n v="2234"/>
    <n v="10.22654195703568"/>
    <n v="0.76822574060729099"/>
    <n v="0.70599999999999996"/>
    <n v="0.10826453881352256"/>
    <n v="2.2813357963963301"/>
    <n v="0.8676615892265207"/>
    <n v="0.66328755712241561"/>
    <n v="0.74723810391031598"/>
    <n v="0.68899999999999995"/>
    <x v="2"/>
  </r>
  <r>
    <s v="MPS72-387"/>
    <s v="BATH"/>
    <s v="Madison Park Signature"/>
    <s v="Marshmallow"/>
    <s v="H0008D"/>
    <s v="BATH RUG"/>
    <s v="Natural"/>
    <s v="20&quot;W x 24&quot;L"/>
    <s v="A+"/>
    <n v="1851"/>
    <n v="27598.5"/>
    <n v="3.4529706949028944E-3"/>
    <m/>
    <n v="2235"/>
    <n v="10.225552935599117"/>
    <n v="0.76812043243957151"/>
    <n v="0.70199999999999996"/>
    <n v="0.12596058057273979"/>
    <n v="3.01326195524027"/>
    <n v="1.1356710367274692"/>
    <n v="0.71969164305167099"/>
    <n v="0.75843467456199143"/>
    <n v="0.72099999999999997"/>
    <x v="1"/>
  </r>
  <r>
    <s v="MP70-6707"/>
    <s v="BATH"/>
    <s v="Madison Park"/>
    <s v="Metro"/>
    <s v="H0060A"/>
    <s v="SHOWER CURTAIN"/>
    <s v="White"/>
    <s v="72x72&quot;"/>
    <s v="B"/>
    <n v="1493"/>
    <n v="27578.28"/>
    <n v="3.450440881056093E-3"/>
    <m/>
    <n v="2238"/>
    <n v="10.224820045132708"/>
    <n v="0.76804239636340232"/>
    <n v="0.69899999999999995"/>
    <n v="0.19994333234862263"/>
    <n v="2.2070503141673998"/>
    <n v="0.83596978830247415"/>
    <n v="0.65661784051637528"/>
    <n v="0.74575748519399698"/>
    <n v="0.68200000000000005"/>
    <x v="2"/>
  </r>
  <r>
    <s v="MP72-3611"/>
    <s v="BATH"/>
    <s v="Madison Park"/>
    <s v="Evan"/>
    <s v="H0010B"/>
    <s v="BATH RUG"/>
    <s v="Seafoam"/>
    <s v="20x30&quot;"/>
    <s v="B"/>
    <n v="1884"/>
    <n v="27467.13"/>
    <n v="3.4365344117647024E-3"/>
    <m/>
    <n v="2251"/>
    <n v="10.220781702509329"/>
    <n v="0.76761240521602236"/>
    <n v="0.69599999999999995"/>
    <n v="7.0316018942284647E-2"/>
    <n v="1.9327126253131"/>
    <n v="0.70937116966847391"/>
    <n v="0.62997445376064565"/>
    <n v="0.74008481492494704"/>
    <n v="0.66300000000000003"/>
    <x v="2"/>
  </r>
  <r>
    <s v="MP73-5310"/>
    <s v="BATH"/>
    <s v="Madison Park"/>
    <s v="Aubrey"/>
    <s v="H0083A-1"/>
    <s v="FASHION TOWEL"/>
    <s v="Blue/Brown"/>
    <s v="27&quot;Wx52&quot;L(2)/16&quot;Wx28&quot;L(2)/12&quot;Wx18&quot;L(2)"/>
    <s v="B"/>
    <n v="797"/>
    <n v="27128.59"/>
    <n v="3.3941781714236538E-3"/>
    <m/>
    <n v="2280"/>
    <n v="10.208380293117111"/>
    <n v="0.7662919386902699"/>
    <n v="0.69299999999999995"/>
    <n v="0.10220300207590553"/>
    <n v="4.0872919756414996"/>
    <n v="1.4320542184584726"/>
    <n v="0.78206713990904386"/>
    <n v="0.76944697893402481"/>
    <n v="0.746"/>
    <x v="1"/>
  </r>
  <r>
    <s v="MPS72-555"/>
    <s v="BATH"/>
    <s v="Madison Park Signature"/>
    <s v="Splendor"/>
    <s v="H0022A"/>
    <s v="BATH RUG"/>
    <s v="White"/>
    <s v="24&quot;x36&quot;"/>
    <s v="A++"/>
    <n v="1265"/>
    <n v="26753.69"/>
    <n v="3.3472727702779721E-3"/>
    <m/>
    <n v="2301"/>
    <n v="10.194465064058956"/>
    <n v="0.76481028498557091"/>
    <n v="0.69"/>
    <n v="0.12261779455469506"/>
    <n v="1.8601462524330501"/>
    <n v="0.67301908904688834"/>
    <n v="0.62232395524946971"/>
    <n v="0.73631301903835067"/>
    <n v="0.64400000000000002"/>
    <x v="2"/>
  </r>
  <r>
    <s v="MP72-3605"/>
    <s v="BATH"/>
    <s v="Madison Park"/>
    <s v="Evan"/>
    <s v="H0010A"/>
    <s v="BATH RUG"/>
    <s v="Grey"/>
    <s v="20x30&quot;"/>
    <s v="B"/>
    <n v="1803"/>
    <n v="25983.45"/>
    <n v="3.2509046289644224E-3"/>
    <m/>
    <n v="2359"/>
    <n v="10.165253561161197"/>
    <n v="0.76169992788635177"/>
    <n v="0.68600000000000005"/>
    <n v="7.599564034645645E-2"/>
    <n v="1.71137775471223"/>
    <n v="0.59408774616796078"/>
    <n v="0.60571241305285062"/>
    <n v="0.73050242491965156"/>
    <n v="0.621"/>
    <x v="2"/>
  </r>
  <r>
    <s v="MPS72-520"/>
    <s v="BATH"/>
    <s v="Madison Park Signature"/>
    <s v="Splendor"/>
    <s v="H0022E"/>
    <s v="BATH RUG"/>
    <s v="Blue"/>
    <s v="24X72&quot;"/>
    <s v="B"/>
    <n v="752"/>
    <n v="25718.94"/>
    <n v="3.2178106101406179E-3"/>
    <m/>
    <n v="2382"/>
    <n v="10.155021845533904"/>
    <n v="0.76061048413366539"/>
    <n v="0.68300000000000005"/>
    <n v="8.9476269175327292E-2"/>
    <n v="2.8299719118890199"/>
    <n v="1.0749928365970263"/>
    <n v="0.70692157674951972"/>
    <n v="0.74987270265683625"/>
    <n v="0.70099999999999996"/>
    <x v="1"/>
  </r>
  <r>
    <s v="MP72-1487"/>
    <s v="BATH"/>
    <s v="Madison Park"/>
    <s v="Spa Cotton"/>
    <s v="H0002B"/>
    <s v="BATH RUG"/>
    <s v="Grey"/>
    <s v="20x30&quot;"/>
    <s v="B"/>
    <n v="2062"/>
    <n v="25551.74"/>
    <n v="3.1968914768475856E-3"/>
    <m/>
    <n v="2392"/>
    <n v="10.148499830586479"/>
    <n v="0.75991603867620516"/>
    <n v="0.68"/>
    <n v="1.0800705103469886E-2"/>
    <n v="2.0732118800904402"/>
    <n v="0.77620620231494764"/>
    <n v="0.64404025987168945"/>
    <n v="0.73674088291530204"/>
    <n v="0.65"/>
    <x v="2"/>
  </r>
  <r>
    <s v="MP72-3566"/>
    <s v="BATH"/>
    <s v="Madison Park"/>
    <s v="Evan"/>
    <s v="H0010C"/>
    <s v="BATH RUG"/>
    <s v="Taupe"/>
    <s v="24X72&quot;"/>
    <s v="B"/>
    <n v="750"/>
    <n v="25302.39"/>
    <n v="3.1656941928367138E-3"/>
    <m/>
    <n v="2409"/>
    <n v="10.138693657834335"/>
    <n v="0.7588719055091252"/>
    <n v="0.67700000000000005"/>
    <n v="4.0071233863678501E-2"/>
    <n v="1.1893073128200999"/>
    <n v="0.25410510734915204"/>
    <n v="0.53416116680686443"/>
    <n v="0.71392975776867318"/>
    <n v="0.57299999999999995"/>
    <x v="2"/>
  </r>
  <r>
    <s v="MPS72-519"/>
    <s v="BATH"/>
    <s v="Madison Park Signature"/>
    <s v="Splendor"/>
    <s v="H0022E"/>
    <s v="BATH RUG"/>
    <s v="Blue"/>
    <s v="21x34&quot;"/>
    <s v="B"/>
    <n v="1387"/>
    <n v="25020.48"/>
    <n v="3.1304231828687781E-3"/>
    <m/>
    <n v="2421"/>
    <n v="10.12748993494931"/>
    <n v="0.75767896520971345"/>
    <n v="0.67400000000000004"/>
    <n v="8.9642403771056089E-2"/>
    <n v="3.6763201841845299"/>
    <n v="1.328750039228795"/>
    <n v="0.7603261981010081"/>
    <n v="0.75820841178797238"/>
    <n v="0.71399999999999997"/>
    <x v="1"/>
  </r>
  <r>
    <s v="MP70-418"/>
    <s v="BATH"/>
    <s v="Madison Park"/>
    <s v="Amherst"/>
    <s v="H0077G"/>
    <s v="SHOWER CURTAIN"/>
    <s v="Green"/>
    <s v="72x72&quot;"/>
    <s v="B"/>
    <n v="1707"/>
    <n v="24703.24"/>
    <n v="3.0907318799627873E-3"/>
    <m/>
    <n v="2448"/>
    <n v="10.114730167803218"/>
    <n v="0.75632034177749441"/>
    <n v="0.67"/>
    <n v="8.8924756517319584E-2"/>
    <n v="3.0259094140136802"/>
    <n v="1.1397252533368227"/>
    <n v="0.72054487559306857"/>
    <n v="0.74916524854060929"/>
    <n v="0.69199999999999995"/>
    <x v="2"/>
  </r>
  <r>
    <s v="MPS72-478"/>
    <s v="BATH"/>
    <s v="Madison Park Signature"/>
    <s v="Marshmallow"/>
    <s v="H0008E"/>
    <s v="BATH RUG"/>
    <s v="Slate Blue"/>
    <s v="20&quot;W x 30&quot;L"/>
    <s v="A"/>
    <n v="1659"/>
    <n v="24552.43"/>
    <n v="3.0718633722359792E-3"/>
    <m/>
    <n v="2469"/>
    <n v="10.10860683833107"/>
    <n v="0.75566834720668397"/>
    <n v="0.66700000000000004"/>
    <n v="4.5525829991461653E-2"/>
    <n v="3.8339461161666102"/>
    <n v="1.3696430229149061"/>
    <n v="0.76893235503779622"/>
    <n v="0.75832114877290646"/>
    <n v="0.71699999999999997"/>
    <x v="1"/>
  </r>
  <r>
    <s v="MP70-6710"/>
    <s v="BATH"/>
    <s v="Madison Park"/>
    <s v="Metro"/>
    <s v="H0060D"/>
    <s v="SHOWER CURTAIN"/>
    <s v="Sand"/>
    <s v="72x72&quot;"/>
    <s v="B"/>
    <n v="1311"/>
    <n v="24095.23"/>
    <n v="3.0146610532074229E-3"/>
    <m/>
    <n v="2508"/>
    <n v="10.089810675706788"/>
    <n v="0.75366698568615098"/>
    <n v="0.66400000000000003"/>
    <n v="0.19548546384491869"/>
    <n v="2.5732810629221801"/>
    <n v="0.98330658049628517"/>
    <n v="0.68762569178777921"/>
    <n v="0.74045872690647674"/>
    <n v="0.66600000000000004"/>
    <x v="2"/>
  </r>
  <r>
    <s v="MP72-3564"/>
    <s v="BATH"/>
    <s v="Madison Park"/>
    <s v="Evan"/>
    <s v="H0010C"/>
    <s v="BATH RUG"/>
    <s v="Taupe"/>
    <s v="20x30&quot;"/>
    <s v="B"/>
    <n v="1656"/>
    <n v="24058.63"/>
    <n v="3.010081864938733E-3"/>
    <m/>
    <n v="2513"/>
    <n v="10.08829061118931"/>
    <n v="0.75350513357331184"/>
    <n v="0.66100000000000003"/>
    <n v="6.7777704092045171E-2"/>
    <n v="1.8297150783912199"/>
    <n v="0.65737236424217149"/>
    <n v="0.61903101457657217"/>
    <n v="0.7266103097739639"/>
    <n v="0.61199999999999999"/>
    <x v="2"/>
  </r>
  <r>
    <s v="MP70-3034"/>
    <s v="BATH"/>
    <s v="Madison Park"/>
    <s v="Aubrey"/>
    <s v="H0083B"/>
    <s v="SHOWER CURTAIN"/>
    <s v="Burgundy"/>
    <s v="72x72&quot;"/>
    <s v="A"/>
    <n v="1598"/>
    <n v="24034.21"/>
    <n v="3.0070265704709347E-3"/>
    <m/>
    <n v="2518"/>
    <n v="10.087275117548057"/>
    <n v="0.75339700672111465"/>
    <n v="0.65800000000000003"/>
    <n v="0.17303528008264946"/>
    <n v="2.5516557387092398"/>
    <n v="0.97518425194755698"/>
    <n v="0.68591630235513068"/>
    <n v="0.73990086584791792"/>
    <n v="0.66"/>
    <x v="2"/>
  </r>
  <r>
    <s v="MP72-6210"/>
    <s v="BATH"/>
    <s v="Madison Park"/>
    <s v="Spa Cotton"/>
    <s v="H0002D"/>
    <s v="BATH RUG"/>
    <s v="Blue"/>
    <s v="20x30&quot;"/>
    <s v="B"/>
    <n v="1936"/>
    <n v="23934.959999999999"/>
    <n v="2.9946089629390355E-3"/>
    <m/>
    <n v="2531"/>
    <n v="10.083137209649813"/>
    <n v="0.75295641414865222"/>
    <n v="0.65400000000000003"/>
    <n v="-3.9033077891084837E-2"/>
    <n v="1.8180838776208601"/>
    <n v="0.65132670731987696"/>
    <n v="0.61775867229265802"/>
    <n v="0.7259168657774534"/>
    <n v="0.60499999999999998"/>
    <x v="2"/>
  </r>
  <r>
    <s v="MP72-3613"/>
    <s v="BATH"/>
    <s v="Madison Park"/>
    <s v="Evan"/>
    <s v="H0010B"/>
    <s v="BATH RUG"/>
    <s v="Seafoam"/>
    <s v="24X72&quot;"/>
    <s v="B"/>
    <n v="700"/>
    <n v="23738.13"/>
    <n v="2.9699826889793015E-3"/>
    <m/>
    <n v="2555"/>
    <n v="10.074880020482874"/>
    <n v="0.75207721231385194"/>
    <n v="0.65100000000000002"/>
    <n v="3.7071734736767198E-2"/>
    <n v="1.3245038267900899"/>
    <n v="0.35382356136154713"/>
    <n v="0.55514747270500908"/>
    <n v="0.71269126439208341"/>
    <n v="0.56699999999999995"/>
    <x v="2"/>
  </r>
  <r>
    <s v="MP70-3452"/>
    <s v="BATH"/>
    <s v="Madison Park"/>
    <s v="Serene"/>
    <s v="H0099D"/>
    <s v="SHOWER CURTAIN"/>
    <s v="Navy"/>
    <s v="72x72&quot;"/>
    <s v="B"/>
    <n v="1225"/>
    <n v="23526.959999999999"/>
    <n v="2.9435622740421616E-3"/>
    <m/>
    <n v="2576"/>
    <n v="10.06594478013038"/>
    <n v="0.75112581353232122"/>
    <n v="0.64800000000000002"/>
    <n v="0.23979707908259923"/>
    <n v="2.47529549016721"/>
    <n v="0.94596428099501872"/>
    <n v="0.67976679617978786"/>
    <n v="0.73685401006181461"/>
    <n v="0.65300000000000002"/>
    <x v="2"/>
  </r>
  <r>
    <s v="MP72-3565"/>
    <s v="BATH"/>
    <s v="Madison Park"/>
    <s v="Evan"/>
    <s v="H0010C"/>
    <s v="BATH RUG"/>
    <s v="Taupe"/>
    <s v="24x40&quot;"/>
    <s v="B"/>
    <n v="1175"/>
    <n v="23492.67"/>
    <n v="2.9392721001150197E-3"/>
    <m/>
    <n v="2580"/>
    <n v="10.064486302145744"/>
    <n v="0.75097051897697276"/>
    <n v="0.64500000000000002"/>
    <n v="1.1115354304985055E-2"/>
    <n v="1.15771359254661"/>
    <n v="0.22929546347588664"/>
    <n v="0.52893983861134641"/>
    <n v="0.70656438290384749"/>
    <n v="0.54800000000000004"/>
    <x v="2"/>
  </r>
  <r>
    <s v="MP70-1918"/>
    <s v="BATH"/>
    <s v="Madison Park"/>
    <s v="Serene"/>
    <s v="H0099B"/>
    <s v="SHOWER CURTAIN"/>
    <s v="Green"/>
    <s v="72x72&quot;"/>
    <s v="A"/>
    <n v="1207"/>
    <n v="23434.44"/>
    <n v="2.9319866866481937E-3"/>
    <m/>
    <n v="2584"/>
    <n v="10.062004685516587"/>
    <n v="0.75070628355139224"/>
    <n v="0.64200000000000002"/>
    <n v="0.2169680374792706"/>
    <n v="2.4658159159122"/>
    <n v="0.94227652391316996"/>
    <n v="0.67899068709381949"/>
    <n v="0.73636316425987769"/>
    <n v="0.64700000000000002"/>
    <x v="2"/>
  </r>
  <r>
    <s v="MPS72-166"/>
    <s v="BATH"/>
    <s v="Madison Park Signature"/>
    <s v="Marshmallow"/>
    <s v="H0008B"/>
    <s v="BATH RUG"/>
    <s v="Cream"/>
    <s v="20x30&quot;"/>
    <s v="A"/>
    <n v="1569"/>
    <n v="23373.3"/>
    <n v="2.9243371901796771E-3"/>
    <m/>
    <n v="2590"/>
    <n v="10.059392407184417"/>
    <n v="0.75042813564219213"/>
    <n v="0.63800000000000001"/>
    <n v="2.096754744721294E-2"/>
    <n v="2.3014533719114798"/>
    <n v="0.87607412569917464"/>
    <n v="0.6650580224344077"/>
    <n v="0.73335411300063524"/>
    <n v="0.63400000000000001"/>
    <x v="2"/>
  </r>
  <r>
    <s v="MP70-4800"/>
    <s v="BATH"/>
    <s v="Madison Park"/>
    <s v="Norah"/>
    <s v="H0038A"/>
    <s v="SHOWER CURTAIN"/>
    <s v="Aqua"/>
    <s v="72&quot;W x 72&quot;L"/>
    <s v="B"/>
    <n v="1214"/>
    <n v="23207.119999999999"/>
    <n v="2.9035456736088865E-3"/>
    <m/>
    <n v="2603"/>
    <n v="10.052257496418688"/>
    <n v="0.74966843079475065"/>
    <n v="0.63500000000000001"/>
    <n v="0.15383235226585115"/>
    <n v="4.64587782668064"/>
    <n v="1.5572764153056275"/>
    <n v="0.80842085100794847"/>
    <n v="0.76141891483739021"/>
    <n v="0.72399999999999998"/>
    <x v="1"/>
  </r>
  <r>
    <s v="MP72-5103"/>
    <s v="BATH"/>
    <s v="Madison Park"/>
    <s v="Tufted Pearl Channel"/>
    <s v="H0054A"/>
    <s v="BATH RUG"/>
    <s v="Wheat"/>
    <s v="21&quot;W x 34&quot;L"/>
    <s v="B+"/>
    <n v="1139"/>
    <n v="23133.72"/>
    <n v="2.8943622741847922E-3"/>
    <m/>
    <n v="2609"/>
    <n v="10.049089798393426"/>
    <n v="0.74933114338863738"/>
    <n v="0.63200000000000001"/>
    <n v="0.13785349991268156"/>
    <n v="2.4238563922076999"/>
    <n v="0.92578804615365984"/>
    <n v="0.67552059480766335"/>
    <n v="0.73456903367244264"/>
    <n v="0.63700000000000001"/>
    <x v="2"/>
  </r>
  <r>
    <s v="MP73-7450"/>
    <s v="BATH"/>
    <s v="Madison Park"/>
    <s v="Aubrey"/>
    <s v="H0083B-1"/>
    <s v="FASHION TOWEL"/>
    <s v="Burgundy"/>
    <s v="27&quot;W x 52&quot;L (2)/16&quot;W x 28&quot;L (2)/12&quot;W x 18&quot;L (2)"/>
    <s v="B"/>
    <n v="668"/>
    <n v="23018.27"/>
    <n v="2.8799178128290468E-3"/>
    <m/>
    <n v="2614"/>
    <n v="10.044086970217883"/>
    <n v="0.74879845658418098"/>
    <n v="0.629"/>
    <n v="9.4727433307843001E-2"/>
    <n v="3.52409412497801"/>
    <n v="1.2876043605195002"/>
    <n v="0.75166686008446892"/>
    <n v="0.74937213728423857"/>
    <n v="0.69499999999999995"/>
    <x v="2"/>
  </r>
  <r>
    <s v="CS70-1460"/>
    <s v="BATH"/>
    <s v="Comfort Spaces"/>
    <s v="Windsor"/>
    <s v="X6015B"/>
    <s v="SHOWER CURTAIN"/>
    <s v="Gray"/>
    <s v="72x72&quot;"/>
    <s v="ARB"/>
    <n v="1735"/>
    <n v="22630.03"/>
    <n v="2.831343385139531E-3"/>
    <m/>
    <n v="2639"/>
    <n v="10.027077252395173"/>
    <n v="0.74698731058560808"/>
    <n v="0.626"/>
    <n v="-6.8900000000000003E-2"/>
    <n v="1.77949218031649"/>
    <n v="0.63100162350079914"/>
    <n v="0.61348114482136806"/>
    <n v="0.72028607743276019"/>
    <n v="0.58299999999999996"/>
    <x v="2"/>
  </r>
  <r>
    <s v="MP70-224"/>
    <s v="BATH"/>
    <s v="Madison Park"/>
    <s v="Aubrey"/>
    <s v="H0083A"/>
    <s v="SHOWER CURTAIN"/>
    <s v="Blue/Brown"/>
    <s v="72x72&quot;"/>
    <s v="B"/>
    <n v="1512"/>
    <n v="22593"/>
    <n v="2.8267103976644054E-3"/>
    <m/>
    <n v="2641"/>
    <n v="10.025439663286875"/>
    <n v="0.74681294479120064"/>
    <n v="0.623"/>
    <n v="0.22027736752033333"/>
    <n v="2.8652122900878298"/>
    <n v="1.0869486285671752"/>
    <n v="0.70943773998154236"/>
    <n v="0.73933790382926912"/>
    <n v="0.65700000000000003"/>
    <x v="2"/>
  </r>
  <r>
    <s v="MPS72-165"/>
    <s v="BATH"/>
    <s v="Madison Park Signature"/>
    <s v="Marshmallow"/>
    <s v="H0008A"/>
    <s v="BATH RUG"/>
    <s v="White"/>
    <s v="20x24&quot;(Contour)"/>
    <s v="A"/>
    <n v="1492"/>
    <n v="22245.84"/>
    <n v="2.783275670905977E-3"/>
    <m/>
    <n v="2670"/>
    <n v="10.00995525503633"/>
    <n v="0.74516420938385586"/>
    <n v="0.61899999999999999"/>
    <n v="0.12188785602162026"/>
    <n v="3.1601845016532999"/>
    <n v="1.1817837893763175"/>
    <n v="0.72939632953601941"/>
    <n v="0.74201063341428863"/>
    <n v="0.67300000000000004"/>
    <x v="2"/>
  </r>
  <r>
    <s v="MP70-6421"/>
    <s v="BATH"/>
    <s v="Madison Park"/>
    <s v="Magnolia"/>
    <s v="H0058B"/>
    <s v="SHOWER CURTAIN"/>
    <s v="Aqua"/>
    <s v="72&quot;W x 72&quot;L"/>
    <s v="B"/>
    <n v="1043"/>
    <n v="22021.65"/>
    <n v="2.755226266043746E-3"/>
    <m/>
    <n v="2690"/>
    <n v="9.9998267481765559"/>
    <n v="0.74408575500490637"/>
    <n v="0.61599999999999999"/>
    <n v="0.17635335871744398"/>
    <n v="2.5596554828389801"/>
    <n v="0.97819659667575554"/>
    <n v="0.68655026713690293"/>
    <n v="0.73257865743130568"/>
    <n v="0.63100000000000001"/>
    <x v="2"/>
  </r>
  <r>
    <s v="MP72-5843"/>
    <s v="BATH"/>
    <s v="Madison Park"/>
    <s v="Bayside"/>
    <s v="H0014"/>
    <s v="BATH RUG"/>
    <s v="Blue"/>
    <s v="24&quot;Wx 60&quot;L"/>
    <s v="B+"/>
    <n v="701"/>
    <n v="21588.19"/>
    <n v="2.7009941636681597E-3"/>
    <m/>
    <n v="2716"/>
    <n v="9.9799480054359062"/>
    <n v="0.74196912345659682"/>
    <n v="0.61299999999999999"/>
    <n v="0.21074495399513485"/>
    <n v="4.0738921763014799"/>
    <n v="1.4288489760984189"/>
    <n v="0.78139257874268819"/>
    <n v="0.74985381451381516"/>
    <n v="0.69799999999999995"/>
    <x v="2"/>
  </r>
  <r>
    <s v="5DS70-0096"/>
    <s v="BATH"/>
    <s v="510 Design"/>
    <s v="Donnell"/>
    <s v="H0056A"/>
    <s v="SHOWER CURTAIN"/>
    <s v="Yellow/Gray"/>
    <s v="72&quot;W x 72&quot;L"/>
    <s v="B"/>
    <n v="1501"/>
    <n v="20807.060000000001"/>
    <n v="2.6032635261730246E-3"/>
    <m/>
    <n v="2798"/>
    <n v="9.943095690630674"/>
    <n v="0.7380451946064347"/>
    <n v="0.61"/>
    <n v="5.4757527648321173E-3"/>
    <n v="3.8930325450211698"/>
    <n v="1.3845509785665693"/>
    <n v="0.77206981761400995"/>
    <n v="0.74485011920794975"/>
    <n v="0.67900000000000005"/>
    <x v="2"/>
  </r>
  <r>
    <s v="MP70-440"/>
    <s v="BATH"/>
    <s v="Madison Park"/>
    <s v="Laurel"/>
    <s v="H0095A"/>
    <s v="SHOWER CURTAIN"/>
    <s v="Purple"/>
    <s v="72x72&quot;"/>
    <s v="B"/>
    <n v="1399"/>
    <n v="20800.77"/>
    <n v="2.6024765563858643E-3"/>
    <m/>
    <n v="2800"/>
    <n v="9.942793358222783"/>
    <n v="0.73801300311822204"/>
    <n v="0.60699999999999998"/>
    <n v="0.13344066245214581"/>
    <n v="3.5998146057209301"/>
    <n v="1.3082827118328924"/>
    <n v="0.75601873467408309"/>
    <n v="0.7416141494293943"/>
    <n v="0.66900000000000004"/>
    <x v="2"/>
  </r>
  <r>
    <s v="MP72-5107"/>
    <s v="BATH"/>
    <s v="Madison Park"/>
    <s v="Tufted Pearl Channel"/>
    <s v="H0054B"/>
    <s v="BATH RUG"/>
    <s v="Grey"/>
    <s v="24&quot;W x 58&quot;L"/>
    <s v="B+"/>
    <n v="623"/>
    <n v="20662.66"/>
    <n v="2.5851970019654053E-3"/>
    <m/>
    <n v="2817"/>
    <n v="9.9361318809043464"/>
    <n v="0.73730370810723933"/>
    <n v="0.60299999999999998"/>
    <n v="0.10195354796712922"/>
    <n v="2.2380076039236099"/>
    <n v="0.84929911536435265"/>
    <n v="0.65942307188410421"/>
    <n v="0.72172758086261235"/>
    <n v="0.58599999999999997"/>
    <x v="2"/>
  </r>
  <r>
    <s v="MP72-4432"/>
    <s v="BATH"/>
    <s v="Madison Park"/>
    <s v="Casablanca"/>
    <s v="H0011B"/>
    <s v="BATH RUG"/>
    <s v="Pink"/>
    <s v="20x30&quot;"/>
    <s v="B"/>
    <n v="1319"/>
    <n v="20355.96"/>
    <n v="2.5468244051892503E-3"/>
    <m/>
    <n v="2848"/>
    <n v="9.9211781471390452"/>
    <n v="0.73571147739800369"/>
    <n v="0.6"/>
    <n v="5.1701660381038121E-2"/>
    <n v="1.36735957566514"/>
    <n v="0.38346457864593697"/>
    <n v="0.56138559043380043"/>
    <n v="0.70084630000516313"/>
    <n v="0.53800000000000003"/>
    <x v="2"/>
  </r>
  <r>
    <s v="MT70-0482"/>
    <s v="BATH"/>
    <s v="Martha Stewart"/>
    <s v="Martha's Garden"/>
    <s v="H0082A"/>
    <s v="SHOWER CURTAIN"/>
    <s v="Blue"/>
    <s v="72x72&quot;"/>
    <s v="ART"/>
    <n v="1436"/>
    <n v="20227.599999999999"/>
    <n v="2.530764716496106E-3"/>
    <m/>
    <n v="2867"/>
    <n v="9.9148527236148247"/>
    <n v="0.73503796443179359"/>
    <n v="0.59699999999999998"/>
    <n v="6.6199999999999995E-2"/>
    <n v="2.6272016148493602"/>
    <n v="1.0032760339686031"/>
    <n v="0.69182837486524396"/>
    <n v="0.72639604651848377"/>
    <n v="0.60799999999999998"/>
    <x v="2"/>
  </r>
  <r>
    <s v="MP72-3612"/>
    <s v="BATH"/>
    <s v="Madison Park"/>
    <s v="Evan"/>
    <s v="H0010B"/>
    <s v="BATH RUG"/>
    <s v="Seafoam"/>
    <s v="24x40&quot;"/>
    <s v="B"/>
    <n v="1004"/>
    <n v="20047.71"/>
    <n v="2.5082578810410603E-3"/>
    <m/>
    <n v="2884"/>
    <n v="9.9059200915127441"/>
    <n v="0.73408684336929075"/>
    <n v="0.59399999999999997"/>
    <n v="-6.5385977068914128E-3"/>
    <n v="0.90780291043835204"/>
    <n v="7.7726251728242393E-3"/>
    <n v="0.48231911936638683"/>
    <n v="0.68373329856871001"/>
    <n v="0.50900000000000001"/>
    <x v="2"/>
  </r>
  <r>
    <s v="MP72-1486"/>
    <s v="BATH"/>
    <s v="Madison Park"/>
    <s v="Spa Cotton"/>
    <s v="H0002A"/>
    <s v="BATH RUG"/>
    <s v="Taupe"/>
    <s v="20x30&quot;"/>
    <s v="B"/>
    <n v="1680"/>
    <n v="20008.16"/>
    <n v="2.5033096051933364E-3"/>
    <m/>
    <n v="2890"/>
    <n v="9.9039454476861408"/>
    <n v="0.73387658895458296"/>
    <n v="0.59099999999999997"/>
    <n v="-5.2870089259871586E-3"/>
    <n v="2.6242182969996501"/>
    <n v="1.0021815234756402"/>
    <n v="0.69159802901560619"/>
    <n v="0.72542087696678759"/>
    <n v="0.60199999999999998"/>
    <x v="2"/>
  </r>
  <r>
    <s v="MT71-0325"/>
    <s v="BATH"/>
    <s v="Martha Stewart"/>
    <s v="Tara"/>
    <s v="X6002B"/>
    <s v="BATH ACCESSORIES"/>
    <s v="White"/>
    <s v="3x3x7.8&quot;/4.38x2.6x4.2&quot;/3x3x4.2&quot;/4.67x0.75&quot;"/>
    <s v="B"/>
    <n v="947"/>
    <n v="19920.97"/>
    <n v="2.4924008777303013E-3"/>
    <m/>
    <n v="2897"/>
    <n v="9.8995784218310732"/>
    <n v="0.73341160055880183"/>
    <n v="0.58699999999999997"/>
    <n v="0.19979098949498947"/>
    <n v="2.9224935334507101"/>
    <n v="1.1060821640341201"/>
    <n v="0.71346449944346091"/>
    <n v="0.72942218033573369"/>
    <n v="0.61499999999999999"/>
    <x v="2"/>
  </r>
  <r>
    <s v="MP72-6209"/>
    <s v="BATH"/>
    <s v="Madison Park"/>
    <s v="Evan"/>
    <s v="H0010D"/>
    <s v="BATH RUG"/>
    <s v="Blue"/>
    <s v="24X72&quot;"/>
    <s v="B"/>
    <n v="588"/>
    <n v="19778.22"/>
    <n v="2.4745407923380735E-3"/>
    <m/>
    <n v="2910"/>
    <n v="9.8923871706276856"/>
    <n v="0.73264589674304781"/>
    <n v="0.58399999999999996"/>
    <n v="2.175662157666362E-2"/>
    <n v="0.95782598518671502"/>
    <n v="5.6215844659719079E-2"/>
    <n v="0.49251426562002371"/>
    <n v="0.68461957051844302"/>
    <n v="0.51200000000000001"/>
    <x v="2"/>
  </r>
  <r>
    <s v="MP70-645"/>
    <s v="BATH"/>
    <s v="Madison Park"/>
    <s v="Bayside"/>
    <s v="H0098"/>
    <s v="SHOWER CURTAIN"/>
    <s v="Blue"/>
    <s v="72x72&quot;"/>
    <s v="B"/>
    <n v="1023"/>
    <n v="19684.03"/>
    <n v="2.4627562638400427E-3"/>
    <m/>
    <n v="2916"/>
    <n v="9.8876137273797244"/>
    <n v="0.73213763418819122"/>
    <n v="0.58099999999999996"/>
    <n v="0.2335858393073508"/>
    <n v="1.9054167870124601"/>
    <n v="0.69585191297743909"/>
    <n v="0.62712925064108749"/>
    <n v="0.71113595747877045"/>
    <n v="0.55400000000000005"/>
    <x v="2"/>
  </r>
  <r>
    <s v="MT70-0483"/>
    <s v="BATH"/>
    <s v="Martha Stewart"/>
    <s v="Martha's Garden"/>
    <s v="H0082B"/>
    <s v="SHOWER CURTAIN"/>
    <s v="Sage"/>
    <s v="72x72&quot;"/>
    <s v="ART"/>
    <n v="1342"/>
    <n v="18835.78"/>
    <n v="2.356627945563637E-3"/>
    <m/>
    <n v="2991"/>
    <n v="9.8435666205719041"/>
    <n v="0.72744762450812528"/>
    <n v="0.57799999999999996"/>
    <n v="6.5500000000000003E-2"/>
    <n v="2.3719589767043798"/>
    <n v="0.90501094427343043"/>
    <n v="0.67114793760941582"/>
    <n v="0.71618768712838343"/>
    <n v="0.57599999999999996"/>
    <x v="2"/>
  </r>
  <r>
    <s v="MPS72-481"/>
    <s v="BATH"/>
    <s v="Madison Park Signature"/>
    <s v="Marshmallow"/>
    <s v="H0008E"/>
    <s v="BATH RUG"/>
    <s v="Slate Blue"/>
    <s v="20&quot;W x 24&quot;L"/>
    <s v="A"/>
    <n v="1267"/>
    <n v="18831"/>
    <n v="2.3560298985711688E-3"/>
    <m/>
    <n v="2992"/>
    <n v="9.8433128295000571"/>
    <n v="0.72742060156223987"/>
    <n v="0.57499999999999996"/>
    <n v="0.13979779733116099"/>
    <n v="4.6468514102924798"/>
    <n v="1.5574815372660142"/>
    <n v="0.80846402007078388"/>
    <n v="0.74362928526394867"/>
    <n v="0.67600000000000005"/>
    <x v="2"/>
  </r>
  <r>
    <s v="MPS72-169"/>
    <s v="BATH"/>
    <s v="Madison Park Signature"/>
    <s v="Marshmallow"/>
    <s v="H0008B"/>
    <s v="BATH RUG"/>
    <s v="Cream"/>
    <s v="20x24&quot;(Contour)"/>
    <s v="A"/>
    <n v="1250"/>
    <n v="18732.509999999998"/>
    <n v="2.3437073780087836E-3"/>
    <m/>
    <n v="3009"/>
    <n v="9.8380691777741873"/>
    <n v="0.72686227255642055"/>
    <n v="0.57099999999999995"/>
    <n v="0.11781597549421154"/>
    <n v="2.90924775033981"/>
    <n v="1.1016901306957412"/>
    <n v="0.71254017148363702"/>
    <n v="0.72399785234186387"/>
    <n v="0.59199999999999997"/>
    <x v="2"/>
  </r>
  <r>
    <s v="MPE70-1029"/>
    <s v="BATH"/>
    <s v="Madison Park Essentials"/>
    <s v="Saben"/>
    <s v="H0100B"/>
    <s v="SHOWER CURTAIN"/>
    <s v="Aqua/Grey"/>
    <s v="72&quot;W x 72&quot;L"/>
    <s v="B"/>
    <n v="1218"/>
    <n v="18599.330000000002"/>
    <n v="2.3270446377458287E-3"/>
    <m/>
    <n v="3020"/>
    <n v="9.8309346014793899"/>
    <n v="0.72610260332248511"/>
    <n v="0.56799999999999995"/>
    <n v="0.28669433169166175"/>
    <n v="5.7983392645314398"/>
    <n v="1.7746708307006858"/>
    <n v="0.85417272058127658"/>
    <n v="0.75171662677424345"/>
    <n v="0.70499999999999996"/>
    <x v="1"/>
  </r>
  <r>
    <s v="II70-779"/>
    <s v="BATH"/>
    <s v="INK+IVY"/>
    <s v="Alpine"/>
    <s v="H0094B"/>
    <s v="SHOWER CURTAIN"/>
    <s v="Aqua"/>
    <s v="72x72&quot;"/>
    <s v="B"/>
    <n v="969"/>
    <n v="18350.5"/>
    <n v="2.2959124132404139E-3"/>
    <m/>
    <n v="3043"/>
    <n v="9.8174665940110781"/>
    <n v="0.72466856849079508"/>
    <n v="0.56499999999999995"/>
    <n v="0.20084293341629175"/>
    <n v="3.1038498432946602"/>
    <n v="1.1643531627192134"/>
    <n v="0.72572795674940493"/>
    <n v="0.72488044614251712"/>
    <n v="0.59899999999999998"/>
    <x v="2"/>
  </r>
  <r>
    <s v="MP70-8548"/>
    <s v="BATH"/>
    <s v="Madison Park"/>
    <s v="Spa Waffle"/>
    <s v="H0043D"/>
    <s v="SHOWER CURTAIN"/>
    <s v="Grey"/>
    <s v="Long: 72x78&quot;"/>
    <s v="A+"/>
    <n v="1121"/>
    <n v="18310.07"/>
    <n v="2.2908540366911477E-3"/>
    <m/>
    <n v="3051"/>
    <n v="9.8152610739731383"/>
    <n v="0.72443373103886788"/>
    <n v="0.56200000000000006"/>
    <n v="9.6117538436499686E-2"/>
    <n v="2.9978047458260302"/>
    <n v="1.1306937141291955"/>
    <n v="0.71864413769636193"/>
    <n v="0.72327581237036676"/>
    <n v="0.58899999999999997"/>
    <x v="2"/>
  </r>
  <r>
    <s v="MPS72-557"/>
    <s v="BATH"/>
    <s v="Madison Park Signature"/>
    <s v="Splendor"/>
    <s v="H0022A"/>
    <s v="BATH RUG"/>
    <s v="White"/>
    <s v="24&quot;x60&quot;"/>
    <s v="A++"/>
    <n v="593"/>
    <n v="18172.96"/>
    <n v="2.2736995967042595E-3"/>
    <m/>
    <n v="3064"/>
    <n v="9.8077450793064624"/>
    <n v="0.72363344946995956"/>
    <n v="0.55900000000000005"/>
    <n v="9.8730148308255786E-2"/>
    <n v="1.1921776499902701"/>
    <n v="0.25632889590062174"/>
    <n v="0.53462917553459832"/>
    <n v="0.68583259468288738"/>
    <n v="0.51600000000000001"/>
    <x v="2"/>
  </r>
  <r>
    <s v="MP71-4894"/>
    <s v="BATH"/>
    <s v="Madison Park"/>
    <s v="Mosaic"/>
    <s v="H0053A"/>
    <s v="BATH ACCESSORIES"/>
    <s v="Gold"/>
    <s v="Soap Dispenser/Toothbrush Holder/Tumbler/Ring Tray"/>
    <s v="B"/>
    <n v="705"/>
    <n v="18034.45"/>
    <n v="2.2563699965103723E-3"/>
    <m/>
    <n v="3081"/>
    <n v="9.8000945445095837"/>
    <n v="0.72281884245362149"/>
    <n v="0.55500000000000005"/>
    <n v="0.21709615056991036"/>
    <n v="2.34507428090975"/>
    <n v="0.89407550320553408"/>
    <n v="0.66884651292674402"/>
    <n v="0.71202437654824602"/>
    <n v="0.56399999999999995"/>
    <x v="2"/>
  </r>
  <r>
    <s v="MPE70-816"/>
    <s v="BATH"/>
    <s v="Madison Park Essentials"/>
    <s v="Maible"/>
    <s v="H0102"/>
    <s v="SHOWER CURTAIN"/>
    <s v="Purple"/>
    <s v="72&quot;W x 72&quot;L"/>
    <s v="B"/>
    <n v="1194"/>
    <n v="17993.8"/>
    <n v="2.2512840947857202E-3"/>
    <m/>
    <n v="3086"/>
    <n v="9.7978381062529802"/>
    <n v="0.72257858337571845"/>
    <n v="0.55200000000000005"/>
    <n v="0.34873514989548032"/>
    <n v="2.3500641736787"/>
    <n v="0.89611421755184106"/>
    <n v="0.66927557175376129"/>
    <n v="0.71191798105132709"/>
    <n v="0.56000000000000005"/>
    <x v="2"/>
  </r>
  <r>
    <s v="ID70-1292"/>
    <s v="BATH"/>
    <s v="Intelligent Design"/>
    <s v="Raina"/>
    <s v="H0103A"/>
    <s v="SHOWER CURTAIN"/>
    <s v="Grey/Silver"/>
    <s v="72''W x 72&quot;L"/>
    <s v="B"/>
    <n v="1184"/>
    <n v="17522.41"/>
    <n v="2.1923064019447949E-3"/>
    <m/>
    <n v="3147"/>
    <n v="9.7712929802547031"/>
    <n v="0.71975213444608321"/>
    <n v="0.54900000000000004"/>
    <n v="0.22508981099274314"/>
    <n v="4.4869257785205603"/>
    <n v="1.5232100346514577"/>
    <n v="0.80125139082796848"/>
    <n v="0.73605198572246022"/>
    <n v="0.64100000000000001"/>
    <x v="2"/>
  </r>
  <r>
    <s v="MP70-8452"/>
    <s v="BATH"/>
    <s v="Madison Park"/>
    <s v="Spa Waffle"/>
    <s v="H0044D"/>
    <s v="SHOWER CURTAIN"/>
    <s v="Charcoal"/>
    <s v="72&quot;x84&quot;"/>
    <s v="B"/>
    <n v="987"/>
    <n v="17381.39"/>
    <n v="2.1746627645226448E-3"/>
    <m/>
    <n v="3164"/>
    <n v="9.7632129037494959"/>
    <n v="0.71889179105984369"/>
    <n v="0.54600000000000004"/>
    <n v="0.14286703364920758"/>
    <n v="1.2122573425429299"/>
    <n v="0.27174881651882837"/>
    <n v="0.53787438399900711"/>
    <n v="0.68268830964767635"/>
    <n v="0.503"/>
    <x v="2"/>
  </r>
  <r>
    <s v="MP72-5106"/>
    <s v="BATH"/>
    <s v="Madison Park"/>
    <s v="Tufted Pearl Channel"/>
    <s v="H0054B"/>
    <s v="BATH RUG"/>
    <s v="Grey"/>
    <s v="21&quot;W x 34&quot;L"/>
    <s v="B+"/>
    <n v="860"/>
    <n v="17327.34"/>
    <n v="2.1679003293881447E-3"/>
    <m/>
    <n v="3174"/>
    <n v="9.7600985904702497"/>
    <n v="0.71856018790846876"/>
    <n v="0.54300000000000004"/>
    <n v="0.12410407998906896"/>
    <n v="1.6420026288691201"/>
    <n v="0.55503538753888537"/>
    <n v="0.59749362594518085"/>
    <n v="0.6943468755158112"/>
    <n v="0.53500000000000003"/>
    <x v="2"/>
  </r>
  <r>
    <s v="MP72-7334"/>
    <s v="BATH"/>
    <s v="Madison Park"/>
    <s v="Evan"/>
    <s v="H0010E"/>
    <s v="BATH RUG"/>
    <s v="White"/>
    <s v="24x72&quot;"/>
    <s v="B"/>
    <n v="500"/>
    <n v="16761.72"/>
    <n v="2.0971331034718463E-3"/>
    <m/>
    <n v="3227"/>
    <n v="9.726912652037738"/>
    <n v="0.71502664430548857"/>
    <n v="0.53900000000000003"/>
    <n v="1.3900040242581324E-2"/>
    <n v="1.2132923750044899"/>
    <n v="0.27253724761061782"/>
    <n v="0.53804031372822103"/>
    <n v="0.6796293781900351"/>
    <n v="0.5"/>
    <x v="2"/>
  </r>
  <r>
    <s v="MP70-221"/>
    <s v="BATH"/>
    <s v="Madison Park"/>
    <s v="Amherst"/>
    <s v="H0077I"/>
    <s v="SHOWER CURTAIN"/>
    <s v="Red"/>
    <s v="72x72&quot;"/>
    <s v="B"/>
    <n v="1121"/>
    <n v="16163.33"/>
    <n v="2.0222658775674329E-3"/>
    <m/>
    <n v="3301"/>
    <n v="9.6905622417286441"/>
    <n v="0.71115615680745947"/>
    <n v="0.53600000000000003"/>
    <n v="7.1715369406468291E-2"/>
    <n v="4.5735889880820801"/>
    <n v="1.5419272964525006"/>
    <n v="0.8051905431706583"/>
    <n v="0.72996303408009933"/>
    <n v="0.61799999999999999"/>
    <x v="2"/>
  </r>
  <r>
    <s v="MPS72-554"/>
    <s v="BATH"/>
    <s v="Madison Park Signature"/>
    <s v="Splendor"/>
    <s v="H0022A"/>
    <s v="BATH RUG"/>
    <s v="White"/>
    <s v="20&quot;x30&quot;"/>
    <s v="A++"/>
    <n v="954"/>
    <n v="16082.59"/>
    <n v="2.0121641382009289E-3"/>
    <m/>
    <n v="3312"/>
    <n v="9.6855547765209096"/>
    <n v="0.71062297626510662"/>
    <n v="0.53300000000000003"/>
    <n v="0.20221983368350496"/>
    <n v="0.431946635245121"/>
    <n v="-0.63121210436146824"/>
    <n v="0.34784121223213665"/>
    <n v="0.63806662345851262"/>
    <n v="0.375"/>
    <x v="2"/>
  </r>
  <r>
    <s v="MPS72-553"/>
    <s v="BATH"/>
    <s v="Madison Park Signature"/>
    <s v="Splendor"/>
    <s v="H0022A"/>
    <s v="BATH RUG"/>
    <s v="White"/>
    <s v="17&quot;x24&quot;"/>
    <s v="A++"/>
    <n v="1174"/>
    <n v="16054"/>
    <n v="2.0085871165451408E-3"/>
    <m/>
    <n v="3319"/>
    <n v="9.6837756065236142"/>
    <n v="0.7104335353434541"/>
    <n v="0.53"/>
    <n v="0.23013562015697017"/>
    <n v="1.0707682111610399"/>
    <n v="0.15766012408420726"/>
    <n v="0.51386378112048003"/>
    <n v="0.67111958449885933"/>
    <n v="0.47099999999999997"/>
    <x v="2"/>
  </r>
  <r>
    <s v="MP72-5102"/>
    <s v="BATH"/>
    <s v="Madison Park"/>
    <s v="Tufted Pearl Channel"/>
    <s v="H0054A"/>
    <s v="BATH RUG"/>
    <s v="Wheat"/>
    <s v="17&quot;W x 24&quot;L"/>
    <s v="B+"/>
    <n v="1104"/>
    <n v="15691.61"/>
    <n v="1.9632468969634294E-3"/>
    <m/>
    <n v="3363"/>
    <n v="9.6609451798851378"/>
    <n v="0.70800261695415645"/>
    <n v="0.52700000000000002"/>
    <n v="0.13924759081354551"/>
    <n v="1.5194684726415599"/>
    <n v="0.48209799209894694"/>
    <n v="0.5821435434827491"/>
    <n v="0.68283080225987502"/>
    <n v="0.50600000000000001"/>
    <x v="2"/>
  </r>
  <r>
    <s v="MP70-4982"/>
    <s v="BATH"/>
    <s v="Madison Park"/>
    <s v="Spa Waffle"/>
    <s v="H0043C"/>
    <s v="SHOWER CURTAIN"/>
    <s v="Grey"/>
    <s v="108&quot;W x 72&quot;L"/>
    <s v="A++"/>
    <n v="754"/>
    <n v="15470.54"/>
    <n v="1.9355878491339393E-3"/>
    <m/>
    <n v="3384"/>
    <n v="9.6467574861238994"/>
    <n v="0.70649195198884229"/>
    <n v="0.52300000000000002"/>
    <n v="0.12724663289064245"/>
    <n v="1.1964039644784401"/>
    <n v="0.25959425034787359"/>
    <n v="0.53531638762562583"/>
    <n v="0.67225683911619893"/>
    <n v="0.47399999999999998"/>
    <x v="2"/>
  </r>
  <r>
    <s v="MP70-7471"/>
    <s v="BATH"/>
    <s v="Madison Park"/>
    <s v="Sophie"/>
    <s v="H0048D"/>
    <s v="SHOWER CURTAIN"/>
    <s v="Blush"/>
    <s v="72&quot;W x 72&quot;L"/>
    <s v="B"/>
    <n v="846"/>
    <n v="15281.34"/>
    <n v="1.9119161983023496E-3"/>
    <m/>
    <n v="3414"/>
    <n v="9.6344531923568262"/>
    <n v="0.7051818260564916"/>
    <n v="0.52"/>
    <n v="0.16488905881353255"/>
    <n v="3.2896545113452902"/>
    <n v="1.220728002141332"/>
    <n v="0.73759235674225188"/>
    <n v="0.71166393219364377"/>
    <n v="0.55700000000000005"/>
    <x v="2"/>
  </r>
  <r>
    <s v="MP72-1048"/>
    <s v="BATH"/>
    <s v="Madison Park"/>
    <s v="Amherst"/>
    <s v="H0001A"/>
    <s v="BATH RUG"/>
    <s v="Blue"/>
    <s v="20x30&quot;"/>
    <s v="B"/>
    <n v="1057"/>
    <n v="15129.45"/>
    <n v="1.8929125669872855E-3"/>
    <m/>
    <n v="3432"/>
    <n v="9.6244645485740818"/>
    <n v="0.70411826389709264"/>
    <n v="0.51700000000000002"/>
    <n v="0.14115578100988466"/>
    <n v="2.0539131926550001"/>
    <n v="0.76728627739053945"/>
    <n v="0.64216301182461433"/>
    <n v="0.69172721348259691"/>
    <n v="0.53200000000000003"/>
    <x v="2"/>
  </r>
  <r>
    <s v="5DS70-0231"/>
    <s v="BATH"/>
    <s v="510 Design"/>
    <s v="Donnell"/>
    <s v="H0056C"/>
    <s v="SHOWER CURTAIN"/>
    <s v="Black/Gray"/>
    <s v="72&quot;W x 72&quot;L"/>
    <s v="B"/>
    <n v="986"/>
    <n v="15097.6"/>
    <n v="1.8889276722780565E-3"/>
    <m/>
    <n v="3437"/>
    <n v="9.6223573032729046"/>
    <n v="0.70389389045744954"/>
    <n v="0.51400000000000001"/>
    <n v="0.14867189101236372"/>
    <n v="5.4141490713976896"/>
    <n v="1.7073173473101011"/>
    <n v="0.83999780361390441"/>
    <n v="0.73111467308874056"/>
    <n v="0.628"/>
    <x v="2"/>
  </r>
  <r>
    <s v="MPS72-556"/>
    <s v="BATH"/>
    <s v="Madison Park Signature"/>
    <s v="Splendor"/>
    <s v="H0022A"/>
    <s v="BATH RUG"/>
    <s v="White"/>
    <s v="24&quot;x44&quot;"/>
    <s v="A++"/>
    <n v="620"/>
    <n v="14993.42"/>
    <n v="1.8758932505886536E-3"/>
    <m/>
    <n v="3452"/>
    <n v="9.6154334108751822"/>
    <n v="0.7031566542409885"/>
    <n v="0.51100000000000001"/>
    <n v="0.10462394243608195"/>
    <n v="0.66577506213522997"/>
    <n v="-0.26686680493087678"/>
    <n v="0.42451971654840942"/>
    <n v="0.64742926670247269"/>
    <n v="0.39100000000000001"/>
    <x v="2"/>
  </r>
  <r>
    <s v="MP70-3467"/>
    <s v="BATH"/>
    <s v="Madison Park"/>
    <s v="Anna"/>
    <s v="H0047A"/>
    <s v="SHOWER CURTAIN"/>
    <s v="Grey"/>
    <s v="72x72&quot;"/>
    <s v="B"/>
    <n v="851"/>
    <n v="14694.86"/>
    <n v="1.8385390853017645E-3"/>
    <m/>
    <n v="3492"/>
    <n v="9.595321100447844"/>
    <n v="0.70101515307487872"/>
    <n v="0.50700000000000001"/>
    <n v="0.12654775350020345"/>
    <n v="1.0905161979951601"/>
    <n v="0.17438699289603271"/>
    <n v="0.51738404413578376"/>
    <n v="0.66428893128705968"/>
    <n v="0.42899999999999999"/>
    <x v="2"/>
  </r>
  <r>
    <s v="MP72-7333"/>
    <s v="BATH"/>
    <s v="Madison Park"/>
    <s v="Evan"/>
    <s v="H0010E"/>
    <s v="BATH RUG"/>
    <s v="White"/>
    <s v="24x40&quot;"/>
    <s v="B"/>
    <n v="744"/>
    <n v="14673.95"/>
    <n v="1.8359229424957998E-3"/>
    <m/>
    <n v="3496"/>
    <n v="9.593897237535467"/>
    <n v="0.70086354423320674"/>
    <n v="0.504"/>
    <n v="-4.060107466997088E-3"/>
    <n v="1.1091419334094701"/>
    <n v="0.18991096210314223"/>
    <n v="0.52065115020717634"/>
    <n v="0.66482106542800068"/>
    <n v="0.435"/>
    <x v="2"/>
  </r>
  <r>
    <s v="MP72-4433"/>
    <s v="BATH"/>
    <s v="Madison Park"/>
    <s v="Casablanca"/>
    <s v="H0011B"/>
    <s v="BATH RUG"/>
    <s v="Pink"/>
    <s v="25&quot;R"/>
    <s v="B"/>
    <n v="938"/>
    <n v="14514.06"/>
    <n v="1.8159183957121691E-3"/>
    <m/>
    <n v="3514"/>
    <n v="9.5829420101050271"/>
    <n v="0.69969706301753321"/>
    <n v="0.501"/>
    <n v="6.5800850322379908E-2"/>
    <n v="1.3848294496756"/>
    <n v="0.39529991695574596"/>
    <n v="0.56387640351987989"/>
    <n v="0.67253293111800261"/>
    <n v="0.47699999999999998"/>
    <x v="2"/>
  </r>
  <r>
    <s v="MP72-1543"/>
    <s v="BATH"/>
    <s v="Madison Park"/>
    <s v="Spa Cotton"/>
    <s v="H0002B"/>
    <s v="BATH RUG"/>
    <s v="Grey"/>
    <s v="27x45&quot;"/>
    <s v="B"/>
    <n v="697"/>
    <n v="14289.22"/>
    <n v="1.7877876664681173E-3"/>
    <m/>
    <n v="3552"/>
    <n v="9.5673306661867912"/>
    <n v="0.69803481186413019"/>
    <n v="0.498"/>
    <n v="-6.276104393009305E-3"/>
    <n v="2.2582563691536999"/>
    <n v="0.85792251934082842"/>
    <n v="0.66123791544065491"/>
    <n v="0.6906754325794352"/>
    <n v="0.52200000000000002"/>
    <x v="2"/>
  </r>
  <r>
    <s v="MP72-7332"/>
    <s v="BATH"/>
    <s v="Madison Park"/>
    <s v="Evan"/>
    <s v="H0010E"/>
    <s v="BATH RUG"/>
    <s v="White"/>
    <s v="20x30&quot;"/>
    <s v="B"/>
    <n v="979"/>
    <n v="14117.08"/>
    <n v="1.7662504678732449E-3"/>
    <m/>
    <n v="3577"/>
    <n v="9.5552115244643669"/>
    <n v="0.69674440039078978"/>
    <n v="0.495"/>
    <n v="3.9985473016144975E-2"/>
    <n v="1.30554592511907"/>
    <n v="0.34042578611989466"/>
    <n v="0.55232783603534141"/>
    <n v="0.66786108751970019"/>
    <n v="0.45100000000000001"/>
    <x v="2"/>
  </r>
  <r>
    <s v="MP70-8448"/>
    <s v="BATH"/>
    <s v="Madison Park"/>
    <s v="Ara"/>
    <s v="H0059D"/>
    <s v="SHOWER CURTAIN"/>
    <s v="Aqua"/>
    <s v="72&quot;W x 72&quot;L"/>
    <s v="B"/>
    <n v="1007"/>
    <n v="13966.12"/>
    <n v="1.7473631929814017E-3"/>
    <m/>
    <n v="3591"/>
    <n v="9.5444612749492528"/>
    <n v="0.69559974463600915"/>
    <n v="0.49199999999999999"/>
    <n v="0.22186913275880082"/>
    <n v="3.5935657187961998"/>
    <n v="1.3065923109233106"/>
    <n v="0.75566298035628587"/>
    <n v="0.70761239178006452"/>
    <n v="0.55100000000000005"/>
    <x v="2"/>
  </r>
  <r>
    <s v="MP70-8593"/>
    <s v="BATH"/>
    <s v="Madison Park"/>
    <s v="Ariana Ombre Waffle"/>
    <s v="H0043V"/>
    <s v="SHOWER CURTAIN"/>
    <s v="Blue"/>
    <s v="Standard: 72x72&quot;"/>
    <s v="A"/>
    <n v="966"/>
    <n v="13829.25"/>
    <n v="1.7302387804585702E-3"/>
    <m/>
    <n v="3614"/>
    <n v="9.5346135011403987"/>
    <n v="0.69455118190765242"/>
    <n v="0.48799999999999999"/>
    <n v="3.5649847967171036E-2"/>
    <n v="2.4805636435113301"/>
    <n v="0.94800784155046003"/>
    <n v="0.68019687491859926"/>
    <n v="0.69168032050984185"/>
    <n v="0.52800000000000002"/>
    <x v="2"/>
  </r>
  <r>
    <s v="MP70-8583"/>
    <s v="BATH"/>
    <s v="Madison Park"/>
    <s v="Ariana Ombre Waffle"/>
    <s v="H0043R"/>
    <s v="SHOWER CURTAIN"/>
    <s v="Grey"/>
    <s v="Standard: 72x72&quot;"/>
    <s v="TBD"/>
    <n v="951"/>
    <n v="13607.6"/>
    <n v="1.702507166257609E-3"/>
    <m/>
    <n v="3650"/>
    <n v="9.5184572248144459"/>
    <n v="0.69283090791342294"/>
    <n v="0.48499999999999999"/>
    <n v="2.1147117052235518E-2"/>
    <n v="1.4621232335301799"/>
    <n v="0.44604594301109163"/>
    <n v="0.57455618828449651"/>
    <n v="0.66917596398763779"/>
    <n v="0.46400000000000002"/>
    <x v="2"/>
  </r>
  <r>
    <s v="MP72-5109"/>
    <s v="BATH"/>
    <s v="Madison Park"/>
    <s v="Tufted Pearl Channel"/>
    <s v="H0054C"/>
    <s v="BATH RUG"/>
    <s v="Seafoam"/>
    <s v="21&quot;W x 34&quot;L"/>
    <s v="B"/>
    <n v="683"/>
    <n v="13583.85"/>
    <n v="1.6995356984603033E-3"/>
    <m/>
    <n v="3653"/>
    <n v="9.5167104802095004"/>
    <n v="0.69264491955460661"/>
    <n v="0.48199999999999998"/>
    <n v="0.11122664141609341"/>
    <n v="1.87985431607959"/>
    <n v="0.68302326426188853"/>
    <n v="0.624429389829257"/>
    <n v="0.67900181360953671"/>
    <n v="0.496"/>
    <x v="2"/>
  </r>
  <r>
    <s v="MT71-0324"/>
    <s v="BATH"/>
    <s v="Martha Stewart"/>
    <s v="Tara"/>
    <s v="X6002A"/>
    <s v="BATH ACCESSORIES"/>
    <s v="Grey"/>
    <s v="3x3x7.8&quot;/4.38x2.6x4.2&quot;/3x3x4.2&quot;/4.67x0.75&quot;"/>
    <s v="B"/>
    <n v="632"/>
    <n v="13486.8"/>
    <n v="1.6873933426822601E-3"/>
    <m/>
    <n v="3668"/>
    <n v="9.5095408521364462"/>
    <n v="0.69188151810779175"/>
    <n v="0.47899999999999998"/>
    <n v="0.17100391226977493"/>
    <n v="1.4814719696396501"/>
    <n v="0.4583560396985924"/>
    <n v="0.5771469169242277"/>
    <n v="0.66893459787107901"/>
    <n v="0.46100000000000002"/>
    <x v="2"/>
  </r>
  <r>
    <s v="MP72-5831"/>
    <s v="BATH"/>
    <s v="Madison Park"/>
    <s v="Lasso"/>
    <s v="H0015C"/>
    <s v="BATH RUG"/>
    <s v="Charcoal"/>
    <s v="24&quot;Wx40&quot;L"/>
    <s v="B"/>
    <n v="505"/>
    <n v="13241.8"/>
    <n v="1.6567403064574214E-3"/>
    <m/>
    <n v="3705"/>
    <n v="9.4912092874947174"/>
    <n v="0.68992962564875737"/>
    <n v="0.47599999999999998"/>
    <n v="8.4559805181501566E-2"/>
    <n v="1.36597747197494"/>
    <n v="0.38252223634429894"/>
    <n v="0.56118726923038031"/>
    <n v="0.66418115436508196"/>
    <n v="0.42599999999999999"/>
    <x v="2"/>
  </r>
  <r>
    <s v="MP70-8150"/>
    <s v="BATH"/>
    <s v="Madison Park"/>
    <s v="Isla"/>
    <s v="H0096B"/>
    <s v="SHOWER CURTAIN"/>
    <s v="Yellow"/>
    <s v="72&quot;W x 72&quot;L"/>
    <s v="B"/>
    <n v="722"/>
    <n v="13126.2"/>
    <n v="1.6422770779366406E-3"/>
    <m/>
    <n v="3721"/>
    <n v="9.4824416924609398"/>
    <n v="0.68899607726023948"/>
    <n v="0.47199999999999998"/>
    <n v="0.18765642451980138"/>
    <n v="2.7576247286836399"/>
    <n v="1.0499907653172895"/>
    <n v="0.70165975113097823"/>
    <n v="0.69152881203438721"/>
    <n v="0.52500000000000002"/>
    <x v="2"/>
  </r>
  <r>
    <s v="MP70-8588"/>
    <s v="BATH"/>
    <s v="Madison Park"/>
    <s v="Ariana Ombre Waffle"/>
    <s v="H0043T"/>
    <s v="SHOWER CURTAIN"/>
    <s v="Taupe"/>
    <s v="Standard: 72x72&quot;"/>
    <s v="TBD"/>
    <n v="912"/>
    <n v="13052.41"/>
    <n v="1.6330448838834534E-3"/>
    <m/>
    <n v="3736"/>
    <n v="9.4768046812992317"/>
    <n v="0.68839586446918377"/>
    <n v="0.46899999999999997"/>
    <n v="1.2609983903355782E-3"/>
    <n v="1.5661585072904201"/>
    <n v="0.51052068165012143"/>
    <n v="0.58812525733177046"/>
    <n v="0.66834174304170113"/>
    <n v="0.45800000000000002"/>
    <x v="2"/>
  </r>
  <r>
    <s v="MP72-5828"/>
    <s v="BATH"/>
    <s v="Madison Park"/>
    <s v="Lasso"/>
    <s v="H0015B"/>
    <s v="BATH RUG"/>
    <s v="White"/>
    <s v="24&quot;Wx40&quot;L"/>
    <s v="B"/>
    <n v="502"/>
    <n v="12812.95"/>
    <n v="1.6030849816205969E-3"/>
    <m/>
    <n v="3773"/>
    <n v="9.4582897002091464"/>
    <n v="0.68642444235245759"/>
    <n v="0.46600000000000003"/>
    <n v="4.3540207836602819E-2"/>
    <n v="1.4732299978704799"/>
    <n v="0.45313082945276317"/>
    <n v="0.57604724222823345"/>
    <n v="0.66434900232761285"/>
    <n v="0.432"/>
    <x v="2"/>
  </r>
  <r>
    <s v="MP72-1488"/>
    <s v="BATH"/>
    <s v="Madison Park"/>
    <s v="Spa Cotton"/>
    <s v="H0002C"/>
    <s v="BATH RUG"/>
    <s v="Aqua"/>
    <s v="20x30&quot;"/>
    <s v="B"/>
    <n v="1078"/>
    <n v="12765.76"/>
    <n v="1.5971808315003921E-3"/>
    <m/>
    <n v="3781"/>
    <n v="9.4546001971788662"/>
    <n v="0.6860315946450668"/>
    <n v="0.46300000000000002"/>
    <n v="-3.7314209808111704E-2"/>
    <n v="1.5148966625537901"/>
    <n v="0.47927096859262136"/>
    <n v="0.5815485805877405"/>
    <n v="0.66513499183360159"/>
    <n v="0.439"/>
    <x v="2"/>
  </r>
  <r>
    <s v="MP72-1542"/>
    <s v="BATH"/>
    <s v="Madison Park"/>
    <s v="Spa Cotton"/>
    <s v="H0002A"/>
    <s v="BATH RUG"/>
    <s v="Taupe"/>
    <s v="27x45&quot;"/>
    <s v="B"/>
    <n v="605"/>
    <n v="12761.12"/>
    <n v="1.5966003005286238E-3"/>
    <m/>
    <n v="3782"/>
    <n v="9.4542366872989891"/>
    <n v="0.6859928891549909"/>
    <n v="0.46"/>
    <n v="1.533390148431343E-2"/>
    <n v="1.56125971481482"/>
    <n v="0.50757617892276852"/>
    <n v="0.58750557027819394"/>
    <n v="0.66629542537963149"/>
    <n v="0.44500000000000001"/>
    <x v="2"/>
  </r>
  <r>
    <s v="MP70-6630"/>
    <s v="BATH"/>
    <s v="Madison Park"/>
    <s v="Cecily"/>
    <s v="H0075C"/>
    <s v="SHOWER CURTAIN"/>
    <s v="Mauve"/>
    <s v="72&quot;W x 72&quot;L"/>
    <s v="B"/>
    <n v="612"/>
    <n v="12513.5"/>
    <n v="1.5656194644878298E-3"/>
    <m/>
    <n v="3815"/>
    <n v="9.4346432510102396"/>
    <n v="0.683906636219902"/>
    <n v="0.45600000000000002"/>
    <n v="0.17444620753586129"/>
    <n v="1.94292473813398"/>
    <n v="0.71438247626018581"/>
    <n v="0.63102911123728478"/>
    <n v="0.67333113122337851"/>
    <n v="0.48"/>
    <x v="2"/>
  </r>
  <r>
    <s v="MP70-7542"/>
    <s v="BATH"/>
    <s v="Madison Park"/>
    <s v="Norah"/>
    <s v="H0038B"/>
    <s v="SHOWER CURTAIN"/>
    <s v="Gray"/>
    <s v="72&quot;W x 72&quot;L"/>
    <s v="B"/>
    <n v="654"/>
    <n v="12483.09"/>
    <n v="1.5618147345629427E-3"/>
    <m/>
    <n v="3818"/>
    <n v="9.4322103125924954"/>
    <n v="0.68364758391074554"/>
    <n v="0.45300000000000001"/>
    <n v="0.15512662250935816"/>
    <n v="4.1336609265787301"/>
    <n v="1.4430670860336268"/>
    <n v="0.78438485943284653"/>
    <n v="0.70379503901516582"/>
    <n v="0.54400000000000004"/>
    <x v="2"/>
  </r>
  <r>
    <s v="ID70-1291"/>
    <s v="BATH"/>
    <s v="Intelligent Design"/>
    <s v="Raina"/>
    <s v="H0103B"/>
    <s v="SHOWER CURTAIN"/>
    <s v="Aqua/Silver"/>
    <s v="72''W x 72&quot;L"/>
    <s v="B"/>
    <n v="865"/>
    <n v="12464.32"/>
    <n v="1.5594663366448192E-3"/>
    <m/>
    <n v="3823"/>
    <n v="9.4307056675094092"/>
    <n v="0.68348737361508349"/>
    <n v="0.45"/>
    <n v="0.26516364621860994"/>
    <n v="1.4548679207417901"/>
    <n v="0.44139060359400784"/>
    <n v="0.57357644608899006"/>
    <n v="0.66150518810986492"/>
    <n v="0.42299999999999999"/>
    <x v="2"/>
  </r>
  <r>
    <s v="MP70-8456"/>
    <s v="BATH"/>
    <s v="Madison Park"/>
    <s v="Spa Waffle"/>
    <s v="H0044E"/>
    <s v="SHOWER CURTAIN"/>
    <s v="Dark Blue"/>
    <s v="72&quot;x84&quot;"/>
    <s v="B"/>
    <n v="700"/>
    <n v="12329.17"/>
    <n v="1.5425571209477297E-3"/>
    <m/>
    <n v="3841"/>
    <n v="9.4198043835734815"/>
    <n v="0.68232663614808664"/>
    <n v="0.44700000000000001"/>
    <n v="0.13947369717507344"/>
    <n v="0.87417370588070797"/>
    <n v="-2.616564844745272E-2"/>
    <n v="0.47517662002758304"/>
    <n v="0.64089663292398591"/>
    <n v="0.38100000000000001"/>
    <x v="2"/>
  </r>
  <r>
    <s v="MP72-8459"/>
    <s v="BATH"/>
    <s v="Madison Park"/>
    <s v="Tufted Pearl Channel"/>
    <s v="H0054E"/>
    <s v="BATH RUG"/>
    <s v="Black"/>
    <s v="24&quot;W x 58&quot;L"/>
    <s v="B"/>
    <n v="357"/>
    <n v="12144.39"/>
    <n v="1.5194384759125228E-3"/>
    <m/>
    <n v="3865"/>
    <n v="9.4047049529009339"/>
    <n v="0.68071889204978053"/>
    <n v="0.44400000000000001"/>
    <n v="0.25052548707674904"/>
    <n v="1.95754894452224"/>
    <n v="0.7215154416323174"/>
    <n v="0.63253028366061392"/>
    <n v="0.67108117037194726"/>
    <n v="0.46700000000000003"/>
    <x v="2"/>
  </r>
  <r>
    <s v="MP70-8550"/>
    <s v="BATH"/>
    <s v="Madison Park"/>
    <s v="Spa Waffle"/>
    <s v="H0043B"/>
    <s v="SHOWER CURTAIN"/>
    <s v="Taupe"/>
    <s v="Long: 72x78&quot;"/>
    <s v="A+"/>
    <n v="739"/>
    <n v="12056.56"/>
    <n v="1.508449675212002E-3"/>
    <m/>
    <n v="3878"/>
    <n v="9.3974471280866663"/>
    <n v="0.67994609966676078"/>
    <n v="0.44"/>
    <n v="0.1008593575613608"/>
    <n v="2.3875823258336299"/>
    <n v="0.91131128531547101"/>
    <n v="0.67247387958956795"/>
    <n v="0.67845165565132226"/>
    <n v="0.49299999999999999"/>
    <x v="2"/>
  </r>
  <r>
    <s v="MP70-7842"/>
    <s v="BATH"/>
    <s v="Madison Park"/>
    <s v="Cassandra"/>
    <s v="H0093B"/>
    <s v="SHOWER CURTAIN"/>
    <s v="Blue"/>
    <s v="72&quot;W x 72&quot;L"/>
    <s v="B"/>
    <n v="562"/>
    <n v="11969.71"/>
    <n v="1.4975834866563806E-3"/>
    <m/>
    <n v="3888"/>
    <n v="9.3902181117470089"/>
    <n v="0.67917637472754344"/>
    <n v="0.437"/>
    <n v="0.28740922308138922"/>
    <n v="4.4640386392356"/>
    <n v="1.518207898054176"/>
    <n v="0.80019866322790134"/>
    <n v="0.70338083242761507"/>
    <n v="0.54100000000000004"/>
    <x v="2"/>
  </r>
  <r>
    <s v="MP72-2490"/>
    <s v="BATH"/>
    <s v="Madison Park"/>
    <s v="Spa Cotton"/>
    <s v="H0002A"/>
    <s v="BATH RUG"/>
    <s v="Taupe"/>
    <s v="24x72&quot;"/>
    <s v="B"/>
    <n v="442"/>
    <n v="11771.95"/>
    <n v="1.4728408562734254E-3"/>
    <m/>
    <n v="3914"/>
    <n v="9.3735598060633176"/>
    <n v="0.67740264608627576"/>
    <n v="0.434"/>
    <n v="-5.6820265023221697E-3"/>
    <n v="1.2882387252319401"/>
    <n v="0.32803583953767462"/>
    <n v="0.5497203025390458"/>
    <n v="0.65186617737682973"/>
    <n v="0.4"/>
    <x v="2"/>
  </r>
  <r>
    <s v="MP72-8458"/>
    <s v="BATH"/>
    <s v="Madison Park"/>
    <s v="Tufted Pearl Channel"/>
    <s v="H0054E"/>
    <s v="BATH RUG"/>
    <s v="Black"/>
    <s v="21&quot;W x 34&quot;L"/>
    <s v="B"/>
    <n v="561"/>
    <n v="11655.21"/>
    <n v="1.4582349972983735E-3"/>
    <m/>
    <n v="3926"/>
    <n v="9.3635943641849497"/>
    <n v="0.67634155439915078"/>
    <n v="0.43099999999999999"/>
    <n v="0.2618884044989323"/>
    <n v="1.9851572517015901"/>
    <n v="0.73484427288716225"/>
    <n v="0.63533541068298183"/>
    <n v="0.66814032565591697"/>
    <n v="0.45500000000000002"/>
    <x v="2"/>
  </r>
  <r>
    <s v="MP70-8320"/>
    <s v="BATH"/>
    <s v="Madison Park"/>
    <s v="Aubrey"/>
    <s v="H0083E"/>
    <s v="SHOWER CURTAIN"/>
    <s v="Teal"/>
    <s v="72&quot;W x 72&quot;L"/>
    <s v="B"/>
    <n v="767"/>
    <n v="11613.2"/>
    <n v="1.4529789399440657E-3"/>
    <m/>
    <n v="3936"/>
    <n v="9.3599837663795551"/>
    <n v="0.67595710829393874"/>
    <n v="0.42799999999999999"/>
    <n v="0.2106966372432732"/>
    <n v="5.9929635419586598"/>
    <n v="1.8071345876539471"/>
    <n v="0.86100489964754512"/>
    <n v="0.71296666656466001"/>
    <n v="0.56999999999999995"/>
    <x v="2"/>
  </r>
  <r>
    <s v="MP70-6598"/>
    <s v="BATH"/>
    <s v="Madison Park"/>
    <s v="Sophie"/>
    <s v="H0048C"/>
    <s v="SHOWER CURTAIN"/>
    <s v="Grey"/>
    <s v="72&quot;W x 72&quot;L"/>
    <s v="B"/>
    <n v="638"/>
    <n v="11550.03"/>
    <n v="1.4450754611754E-3"/>
    <m/>
    <n v="3944"/>
    <n v="9.3545298894630413"/>
    <n v="0.67537639511239111"/>
    <n v="0.42399999999999999"/>
    <n v="0.15567324298701846"/>
    <n v="1.56080134799807"/>
    <n v="0.50730022564497379"/>
    <n v="0.58744749436878718"/>
    <n v="0.65779061496367042"/>
    <n v="0.41599999999999998"/>
    <x v="2"/>
  </r>
  <r>
    <s v="MPS72-562"/>
    <s v="BATH"/>
    <s v="Madison Park Signature"/>
    <s v="Splendor"/>
    <s v="H0022B"/>
    <s v="BATH RUG"/>
    <s v="Natural"/>
    <s v="24&quot;x60&quot;"/>
    <s v="A+"/>
    <n v="369"/>
    <n v="11329.83"/>
    <n v="1.4175252629031164E-3"/>
    <m/>
    <n v="3965"/>
    <n v="9.3352826081791473"/>
    <n v="0.6733269997700303"/>
    <n v="0.42099999999999999"/>
    <n v="9.6451746407492406E-2"/>
    <n v="1.14933741243252"/>
    <n v="0.22261334072342964"/>
    <n v="0.52753354853674717"/>
    <n v="0.64416830952337367"/>
    <n v="0.38400000000000001"/>
    <x v="2"/>
  </r>
  <r>
    <s v="MP72-5105"/>
    <s v="BATH"/>
    <s v="Madison Park"/>
    <s v="Tufted Pearl Channel"/>
    <s v="H0054B"/>
    <s v="BATH RUG"/>
    <s v="Grey"/>
    <s v="17&quot;W x 24&quot;L"/>
    <s v="B+"/>
    <n v="778"/>
    <n v="11116.04"/>
    <n v="1.3907770481500217E-3"/>
    <m/>
    <n v="3991"/>
    <n v="9.3162343453201526"/>
    <n v="0.67129879533910353"/>
    <n v="0.41799999999999998"/>
    <n v="0.15128550754995684"/>
    <n v="1.64516630410465"/>
    <n v="0.55684985432516176"/>
    <n v="0.59787549062003931"/>
    <n v="0.65661413439529071"/>
    <n v="0.41"/>
    <x v="2"/>
  </r>
  <r>
    <s v="MP72-2491"/>
    <s v="BATH"/>
    <s v="Madison Park"/>
    <s v="Spa Cotton"/>
    <s v="H0002B"/>
    <s v="BATH RUG"/>
    <s v="Grey"/>
    <s v="24x72&quot;"/>
    <s v="B"/>
    <n v="410"/>
    <n v="11049.92"/>
    <n v="1.3825044818023223E-3"/>
    <m/>
    <n v="4002"/>
    <n v="9.3102689613987035"/>
    <n v="0.67066361835780997"/>
    <n v="0.41499999999999998"/>
    <n v="-7.106075584117349E-3"/>
    <n v="2.11502010674816"/>
    <n v="0.79526148099457106"/>
    <n v="0.648050549755398"/>
    <n v="0.66614100463732762"/>
    <n v="0.442"/>
    <x v="2"/>
  </r>
  <r>
    <s v="MP70-4863"/>
    <s v="BATH"/>
    <s v="Madison Park"/>
    <s v="Serene"/>
    <s v="H0099E"/>
    <s v="SHOWER CURTAIN"/>
    <s v="Yellow"/>
    <s v="72&quot;W x 72&quot;L"/>
    <s v="B"/>
    <n v="559"/>
    <n v="10990.61"/>
    <n v="1.3750839447472399E-3"/>
    <m/>
    <n v="4010"/>
    <n v="9.3048875334833436"/>
    <n v="0.67009061933824354"/>
    <n v="0.41199999999999998"/>
    <n v="0.22028196578681025"/>
    <n v="1.6605356758574501"/>
    <n v="0.56561812402420353"/>
    <n v="0.59972082197744936"/>
    <n v="0.65601665986608482"/>
    <n v="0.40699999999999997"/>
    <x v="2"/>
  </r>
  <r>
    <s v="MP72-5110"/>
    <s v="BATH"/>
    <s v="Madison Park"/>
    <s v="Tufted Pearl Channel"/>
    <s v="H0054C"/>
    <s v="BATH RUG"/>
    <s v="Seafoam"/>
    <s v="24&quot;W x 58&quot;L"/>
    <s v="B"/>
    <n v="326"/>
    <n v="10906.47"/>
    <n v="1.3645568163065953E-3"/>
    <m/>
    <n v="4022"/>
    <n v="9.2972031545928822"/>
    <n v="0.66927240869982862"/>
    <n v="0.40799999999999997"/>
    <n v="9.6632777608153711E-2"/>
    <n v="1.50929755069712"/>
    <n v="0.47579777987329219"/>
    <n v="0.58081762861272523"/>
    <n v="0.65158145268240797"/>
    <n v="0.39700000000000002"/>
    <x v="2"/>
  </r>
  <r>
    <s v="MP72-6211"/>
    <s v="BATH"/>
    <s v="Madison Park"/>
    <s v="Spa Cotton"/>
    <s v="H0002D"/>
    <s v="BATH RUG"/>
    <s v="Blue"/>
    <s v="27x45''"/>
    <s v="B"/>
    <n v="507"/>
    <n v="10728.23"/>
    <n v="1.3422564196669412E-3"/>
    <m/>
    <n v="4053"/>
    <n v="9.2807270716331818"/>
    <n v="0.66751808261190393"/>
    <n v="0.40500000000000003"/>
    <n v="3.5624156906481193E-2"/>
    <n v="2.8001325908818799"/>
    <n v="1.0647564569410073"/>
    <n v="0.70476727344750445"/>
    <n v="0.67496792077902412"/>
    <n v="0.48299999999999998"/>
    <x v="2"/>
  </r>
  <r>
    <s v="MP70-8547"/>
    <s v="BATH"/>
    <s v="Madison Park"/>
    <s v="Spa Waffle"/>
    <s v="H0043C"/>
    <s v="SHOWER CURTAIN"/>
    <s v="Grey"/>
    <s v="Stall: 36x72''"/>
    <s v="A++"/>
    <n v="1026"/>
    <n v="10515.01"/>
    <n v="1.3155795201409818E-3"/>
    <m/>
    <n v="4086"/>
    <n v="9.2606541367812323"/>
    <n v="0.66538077404419871"/>
    <n v="0.40200000000000002"/>
    <n v="-1.9262961233512848E-3"/>
    <n v="1.56693759715156"/>
    <n v="0.51098816884575948"/>
    <n v="0.58822364262452587"/>
    <n v="0.64994934776026414"/>
    <n v="0.39400000000000002"/>
    <x v="2"/>
  </r>
  <r>
    <s v="MPS72-567"/>
    <s v="BATH"/>
    <s v="Madison Park Signature"/>
    <s v="Splendor"/>
    <s v="H0022C"/>
    <s v="BATH RUG"/>
    <s v="Grey"/>
    <s v="24&quot;x60&quot;"/>
    <s v="A"/>
    <n v="340"/>
    <n v="10458.92"/>
    <n v="1.3085618515619971E-3"/>
    <m/>
    <n v="4093"/>
    <n v="9.2553060894061101"/>
    <n v="0.66481132928887776"/>
    <n v="0.39900000000000002"/>
    <n v="0.10032474282112801"/>
    <n v="1.82742109309934"/>
    <n v="0.65618288818513892"/>
    <n v="0.61878068269328501"/>
    <n v="0.6556051999697593"/>
    <n v="0.40300000000000002"/>
    <x v="2"/>
  </r>
  <r>
    <s v="MP72-1541"/>
    <s v="BATH"/>
    <s v="Madison Park"/>
    <s v="Amherst"/>
    <s v="H0001A"/>
    <s v="BATH RUG"/>
    <s v="Blue"/>
    <s v="27x45&quot;"/>
    <s v="B"/>
    <n v="471"/>
    <n v="10278.89"/>
    <n v="1.2860375000862513E-3"/>
    <m/>
    <n v="4124"/>
    <n v="9.237944838562802"/>
    <n v="0.66296275306187546"/>
    <n v="0.39600000000000002"/>
    <n v="0.10285676546786664"/>
    <n v="2.1542693208777099"/>
    <n v="0.81282589422849327"/>
    <n v="0.65174707867473614"/>
    <n v="0.66071961818444769"/>
    <n v="0.41899999999999998"/>
    <x v="2"/>
  </r>
  <r>
    <s v="MP70-8552"/>
    <s v="BATH"/>
    <s v="Madison Park"/>
    <s v="Spa Waffle"/>
    <s v="H0043H"/>
    <s v="SHOWER CURTAIN"/>
    <s v="Blue"/>
    <s v="Long: 72x78&quot;"/>
    <s v="A"/>
    <n v="620"/>
    <n v="10156.280000000001"/>
    <n v="1.2706972193861396E-3"/>
    <m/>
    <n v="4147"/>
    <n v="9.2259459687545711"/>
    <n v="0.66168514779722132"/>
    <n v="0.39200000000000002"/>
    <n v="0.13435046552477872"/>
    <n v="4.1443108391415304"/>
    <n v="1.4455794600917089"/>
    <n v="0.7849136025931337"/>
    <n v="0.68633083875640377"/>
    <n v="0.51900000000000002"/>
    <x v="2"/>
  </r>
  <r>
    <s v="MPS72-559"/>
    <s v="BATH"/>
    <s v="Madison Park Signature"/>
    <s v="Splendor"/>
    <s v="H0022B"/>
    <s v="BATH RUG"/>
    <s v="Natural"/>
    <s v="20&quot;x30&quot;"/>
    <s v="A+"/>
    <n v="557"/>
    <n v="9414.9500000000007"/>
    <n v="1.1779461363471207E-3"/>
    <m/>
    <n v="4262"/>
    <n v="9.1501603388155637"/>
    <n v="0.6536157111467138"/>
    <n v="0.38900000000000001"/>
    <n v="0.19545405141056216"/>
    <n v="0.38708255973747002"/>
    <n v="-0.71932164308599278"/>
    <n v="0.329298067429797"/>
    <n v="0.58875218240333038"/>
    <n v="0.28499999999999998"/>
    <x v="2"/>
  </r>
  <r>
    <s v="MP72-5112"/>
    <s v="BATH"/>
    <s v="Madison Park"/>
    <s v="Tufted Pearl Channel"/>
    <s v="H0054D"/>
    <s v="BATH RUG"/>
    <s v="Blush"/>
    <s v="21&quot;W x 34&quot;L"/>
    <s v="B"/>
    <n v="458"/>
    <n v="9379.9699999999993"/>
    <n v="1.1735696334608148E-3"/>
    <m/>
    <n v="4272"/>
    <n v="9.1464384481675278"/>
    <n v="0.65321941489861746"/>
    <n v="0.38600000000000001"/>
    <n v="0.11819709518749993"/>
    <n v="1.80460949275028"/>
    <n v="0.64427699688293494"/>
    <n v="0.61627502133568857"/>
    <n v="0.6458305361860317"/>
    <n v="0.38700000000000001"/>
    <x v="2"/>
  </r>
  <r>
    <s v="MP72-5830"/>
    <s v="BATH"/>
    <s v="Madison Park"/>
    <s v="Lasso"/>
    <s v="H0015C"/>
    <s v="BATH RUG"/>
    <s v="Charcoal"/>
    <s v="20&quot;Wx30&quot;L"/>
    <s v="B"/>
    <n v="513"/>
    <n v="9110.3700000000008"/>
    <n v="1.1398387821701355E-3"/>
    <m/>
    <n v="4313"/>
    <n v="9.1172783631406293"/>
    <n v="0.65011453262690788"/>
    <n v="0.38300000000000001"/>
    <n v="0.10294177451436748"/>
    <n v="1.53795924452372"/>
    <n v="0.49345110387818431"/>
    <n v="0.58453286930066928"/>
    <n v="0.63699819996166029"/>
    <n v="0.36799999999999999"/>
    <x v="2"/>
  </r>
  <r>
    <s v="MPS72-570"/>
    <s v="BATH"/>
    <s v="Madison Park Signature"/>
    <s v="Splendor"/>
    <s v="H0022D"/>
    <s v="BATH RUG"/>
    <s v="Charcoal"/>
    <s v="24&quot;x36&quot;"/>
    <s v="A"/>
    <n v="427"/>
    <n v="9052.02"/>
    <n v="1.1325383549712811E-3"/>
    <m/>
    <n v="4322"/>
    <n v="9.1108536826854163"/>
    <n v="0.64943045106718711"/>
    <n v="0.38"/>
    <n v="0.12132345266581382"/>
    <n v="4.2040466223059996"/>
    <n v="1.4595556551209812"/>
    <n v="0.78785497093945778"/>
    <n v="0.67711535504164122"/>
    <n v="0.49"/>
    <x v="2"/>
  </r>
  <r>
    <s v="MP72-6204"/>
    <s v="BATH"/>
    <s v="Madison Park"/>
    <s v="Amherst"/>
    <s v="H0001D"/>
    <s v="BATH RUG"/>
    <s v="Navy"/>
    <s v="20&quot;W x 30&quot;L"/>
    <s v="B"/>
    <n v="605"/>
    <n v="9041.92"/>
    <n v="1.1312746991922161E-3"/>
    <m/>
    <n v="4323"/>
    <n v="9.1097374100796529"/>
    <n v="0.64931159355971302"/>
    <n v="0.376"/>
    <n v="0.16003813389584692"/>
    <n v="1.5891192112255199"/>
    <n v="0.52420721628551925"/>
    <n v="0.59100566502951024"/>
    <n v="0.63765040785367255"/>
    <n v="0.371"/>
    <x v="2"/>
  </r>
  <r>
    <s v="MP70-8565"/>
    <s v="BATH"/>
    <s v="Madison Park"/>
    <s v="Spa Waffle"/>
    <s v="H0043Q"/>
    <s v="SHOWER CURTAIN"/>
    <s v="Sage Green"/>
    <s v="Extra Long: 72&quot;x84&quot;"/>
    <s v="TBD"/>
    <n v="535"/>
    <n v="8963.08"/>
    <n v="1.1214106772494967E-3"/>
    <m/>
    <n v="4334"/>
    <n v="9.1009807594682322"/>
    <n v="0.64837921050191749"/>
    <n v="0.373"/>
    <n v="0.12025005812734015"/>
    <n v="4.2318857610427996"/>
    <n v="1.4660029578406089"/>
    <n v="0.78921184182591608"/>
    <n v="0.67654573676671714"/>
    <n v="0.48699999999999999"/>
    <x v="2"/>
  </r>
  <r>
    <s v="MPS72-563"/>
    <s v="BATH"/>
    <s v="Madison Park Signature"/>
    <s v="Splendor"/>
    <s v="H0022C"/>
    <s v="BATH RUG"/>
    <s v="Grey"/>
    <s v="17&quot;x24&quot;"/>
    <s v="A"/>
    <n v="656"/>
    <n v="8939.94"/>
    <n v="1.1185155292566691E-3"/>
    <m/>
    <n v="4337"/>
    <n v="9.0983960080540385"/>
    <n v="0.64810399358004289"/>
    <n v="0.37"/>
    <n v="0.23660825537500213"/>
    <n v="1.6471125325134299"/>
    <n v="0.55796444379600107"/>
    <n v="0.5981100622027774"/>
    <n v="0.63810520730458986"/>
    <n v="0.378"/>
    <x v="2"/>
  </r>
  <r>
    <s v="MP72-1558"/>
    <s v="BATH"/>
    <s v="Madison Park"/>
    <s v="Amherst"/>
    <s v="H0001B"/>
    <s v="BATH RUG"/>
    <s v="Black"/>
    <s v="20x30&quot;"/>
    <s v="B"/>
    <n v="602"/>
    <n v="8890.61"/>
    <n v="1.112343634248623E-3"/>
    <m/>
    <n v="4343"/>
    <n v="9.0928634144731024"/>
    <n v="0.64751489887369418"/>
    <n v="0.36699999999999999"/>
    <n v="0.15913795476350889"/>
    <n v="2.67381118490573"/>
    <n v="1.0202222535723422"/>
    <n v="0.69539480148049204"/>
    <n v="0.65709087939505384"/>
    <n v="0.41299999999999998"/>
    <x v="2"/>
  </r>
  <r>
    <s v="MPS72-565"/>
    <s v="BATH"/>
    <s v="Madison Park Signature"/>
    <s v="Splendor"/>
    <s v="H0022C"/>
    <s v="BATH RUG"/>
    <s v="Grey"/>
    <s v="24&quot;x36&quot;"/>
    <s v="A"/>
    <n v="417"/>
    <n v="8790.16"/>
    <n v="1.0997758893964392E-3"/>
    <m/>
    <n v="4361"/>
    <n v="9.0815019501178131"/>
    <n v="0.6463051627146652"/>
    <n v="0.36399999999999999"/>
    <n v="0.12753863387797038"/>
    <n v="1.3818762443596699"/>
    <n v="0.393309017556907"/>
    <n v="0.56345740761575891"/>
    <n v="0.62973561169488401"/>
    <n v="0.35799999999999998"/>
    <x v="2"/>
  </r>
  <r>
    <s v="MPS72-560"/>
    <s v="BATH"/>
    <s v="Madison Park Signature"/>
    <s v="Splendor"/>
    <s v="H0022B"/>
    <s v="BATH RUG"/>
    <s v="Natural"/>
    <s v="24&quot;x36&quot;"/>
    <s v="A+"/>
    <n v="410"/>
    <n v="8670.6200000000008"/>
    <n v="1.0848197100073894E-3"/>
    <m/>
    <n v="4386"/>
    <n v="9.0678109035311465"/>
    <n v="0.64484737931695291"/>
    <n v="0.36099999999999999"/>
    <n v="0.12355997471922424"/>
    <n v="0.78445696860820402"/>
    <n v="-0.12278141709352366"/>
    <n v="0.45484329160334996"/>
    <n v="0.60684656177423235"/>
    <n v="0.314"/>
    <x v="2"/>
  </r>
  <r>
    <s v="MPS72-561"/>
    <s v="BATH"/>
    <s v="Madison Park Signature"/>
    <s v="Splendor"/>
    <s v="H0022B"/>
    <s v="BATH RUG"/>
    <s v="Natural"/>
    <s v="24&quot;x44&quot;"/>
    <s v="A+"/>
    <n v="355"/>
    <n v="8628.49"/>
    <n v="1.0795486389210528E-3"/>
    <m/>
    <n v="4394"/>
    <n v="9.0629406861550965"/>
    <n v="0.64432881253032237"/>
    <n v="0.35699999999999998"/>
    <n v="0.10205770627305588"/>
    <n v="0.54494201750926596"/>
    <n v="-0.43859486156166372"/>
    <n v="0.38837858737186182"/>
    <n v="0.59313876749863037"/>
    <n v="0.29799999999999999"/>
    <x v="2"/>
  </r>
  <r>
    <s v="MPS72-568"/>
    <s v="BATH"/>
    <s v="Madison Park Signature"/>
    <s v="Splendor"/>
    <s v="H0022D"/>
    <s v="BATH RUG"/>
    <s v="Charcoal"/>
    <s v="17&quot;x24&quot;"/>
    <s v="A"/>
    <n v="607"/>
    <n v="8345.93"/>
    <n v="1.044196304571296E-3"/>
    <m/>
    <n v="4444"/>
    <n v="9.0296490855690159"/>
    <n v="0.64078401832409115"/>
    <n v="0.35399999999999998"/>
    <n v="0.22247726484645811"/>
    <n v="3.9301901369010199"/>
    <n v="1.3938135552180944"/>
    <n v="0.77401917863187886"/>
    <n v="0.66743105038564876"/>
    <n v="0.44800000000000001"/>
    <x v="2"/>
  </r>
  <r>
    <s v="MP72-1544"/>
    <s v="BATH"/>
    <s v="Madison Park"/>
    <s v="Spa Cotton"/>
    <s v="H0002C"/>
    <s v="BATH RUG"/>
    <s v="Aqua"/>
    <s v="27x45&quot;"/>
    <s v="B"/>
    <n v="390"/>
    <n v="8329.02"/>
    <n v="1.0420806194996143E-3"/>
    <m/>
    <n v="4448"/>
    <n v="9.0276211361183911"/>
    <n v="0.64056808807932819"/>
    <n v="0.35099999999999998"/>
    <n v="-8.0506402762024632E-3"/>
    <n v="1.1792656072722301"/>
    <n v="0.24628616895870142"/>
    <n v="0.53251562752844406"/>
    <n v="0.61895759596915145"/>
    <n v="0.34599999999999997"/>
    <x v="2"/>
  </r>
  <r>
    <s v="MPS72-571"/>
    <s v="BATH"/>
    <s v="Madison Park Signature"/>
    <s v="Splendor"/>
    <s v="H0022D"/>
    <s v="BATH RUG"/>
    <s v="Charcoal"/>
    <s v="24&quot;x44&quot;"/>
    <s v="A"/>
    <n v="324"/>
    <n v="7873.92"/>
    <n v="9.8514104078155688E-4"/>
    <m/>
    <n v="4522"/>
    <n v="8.9714383049120752"/>
    <n v="0.63458590125010483"/>
    <n v="0.34799999999999998"/>
    <n v="0.10233856249491992"/>
    <n v="1.6458092849610899"/>
    <n v="0.55721822176131608"/>
    <n v="0.59795301560550573"/>
    <n v="0.62725932412118501"/>
    <n v="0.35499999999999998"/>
    <x v="2"/>
  </r>
  <r>
    <s v="MP70-8549"/>
    <s v="BATH"/>
    <s v="Madison Park"/>
    <s v="Spa Waffle"/>
    <s v="H0043A"/>
    <s v="SHOWER CURTAIN"/>
    <s v="Taupe"/>
    <s v="Stall: 36x72''"/>
    <s v="A++"/>
    <n v="760"/>
    <n v="7710.96"/>
    <n v="9.6475239268686418E-4"/>
    <m/>
    <n v="4546"/>
    <n v="8.9505276495549388"/>
    <n v="0.63235939460417723"/>
    <n v="0.34499999999999997"/>
    <n v="-1.113612442549306E-2"/>
    <n v="1.33730026329612"/>
    <n v="0.36276653676303761"/>
    <n v="0.55702957185379776"/>
    <n v="0.61729343005410131"/>
    <n v="0.34200000000000003"/>
    <x v="2"/>
  </r>
  <r>
    <s v="MPS72-558"/>
    <s v="BATH"/>
    <s v="Madison Park Signature"/>
    <s v="Splendor"/>
    <s v="H0022B"/>
    <s v="BATH RUG"/>
    <s v="Natural"/>
    <s v="17&quot;x24&quot;"/>
    <s v="A+"/>
    <n v="560"/>
    <n v="7676.84"/>
    <n v="9.6048348821342958E-4"/>
    <m/>
    <n v="4553"/>
    <n v="8.9460935365835201"/>
    <n v="0.63188726296453979"/>
    <n v="0.34100000000000003"/>
    <n v="0.22838499577705468"/>
    <n v="0.78212290502793302"/>
    <n v="-0.12542388457915854"/>
    <n v="0.4542871695542402"/>
    <n v="0.59636724428247989"/>
    <n v="0.30099999999999999"/>
    <x v="2"/>
  </r>
  <r>
    <s v="MPS72-566"/>
    <s v="BATH"/>
    <s v="Madison Park Signature"/>
    <s v="Splendor"/>
    <s v="H0022C"/>
    <s v="BATH RUG"/>
    <s v="Grey"/>
    <s v="24&quot;x44&quot;"/>
    <s v="A"/>
    <n v="317"/>
    <n v="7652.21"/>
    <n v="9.5740191971458149E-4"/>
    <m/>
    <n v="4561"/>
    <n v="8.9428804466529677"/>
    <n v="0.63154514235845871"/>
    <n v="0.33800000000000002"/>
    <n v="0.10545005220714015"/>
    <n v="0.644130415536882"/>
    <n v="-0.29553896981037936"/>
    <n v="0.41848549922241191"/>
    <n v="0.58893321373124941"/>
    <n v="0.28799999999999998"/>
    <x v="2"/>
  </r>
  <r>
    <s v="MP70-4979"/>
    <s v="BATH"/>
    <s v="Madison Park"/>
    <s v="Spa Waffle"/>
    <s v="H0043B"/>
    <s v="SHOWER CURTAIN"/>
    <s v="Taupe"/>
    <s v="72&quot;W x 84&quot;L"/>
    <s v="A+"/>
    <n v="439"/>
    <n v="7464.96"/>
    <n v="9.3397424202845485E-4"/>
    <m/>
    <n v="4595"/>
    <n v="8.9181093018389603"/>
    <n v="0.62890758186053775"/>
    <n v="0.33500000000000002"/>
    <n v="-2.4609895833333336E-2"/>
    <n v="0.63936538974106305"/>
    <n v="-0.30196304214824315"/>
    <n v="0.41713351729961295"/>
    <n v="0.58655276894835273"/>
    <n v="0.28199999999999997"/>
    <x v="2"/>
  </r>
  <r>
    <s v="MP72-6205"/>
    <s v="BATH"/>
    <s v="Madison Park"/>
    <s v="Amherst"/>
    <s v="H0001D"/>
    <s v="BATH RUG"/>
    <s v="Navy"/>
    <s v="27&quot;W x 45&quot;L"/>
    <s v="B"/>
    <n v="327"/>
    <n v="7390.15"/>
    <n v="9.2461443125302551E-4"/>
    <m/>
    <n v="4608"/>
    <n v="8.9080386175322683"/>
    <n v="0.62783528426130264"/>
    <n v="0.33200000000000002"/>
    <n v="9.4951032793650997E-2"/>
    <n v="1.22027400398194"/>
    <n v="0.27783929383098371"/>
    <n v="0.53915615898443481"/>
    <n v="0.61009945920592901"/>
    <n v="0.32600000000000001"/>
    <x v="2"/>
  </r>
  <r>
    <s v="MP72-5827"/>
    <s v="BATH"/>
    <s v="Madison Park"/>
    <s v="Lasso"/>
    <s v="H0015B"/>
    <s v="BATH RUG"/>
    <s v="White"/>
    <s v="20&quot;Wx30&quot;L"/>
    <s v="B"/>
    <n v="412"/>
    <n v="7284.82"/>
    <n v="9.1143612796501625E-4"/>
    <m/>
    <n v="4631"/>
    <n v="8.8936852723498045"/>
    <n v="0.62630698120746553"/>
    <n v="0.32900000000000001"/>
    <n v="5.9679986444096368E-2"/>
    <n v="1.26940446872214"/>
    <n v="0.3143759509696486"/>
    <n v="0.54684550265508913"/>
    <n v="0.61041468549699029"/>
    <n v="0.33"/>
    <x v="2"/>
  </r>
  <r>
    <s v="MP72-5108"/>
    <s v="BATH"/>
    <s v="Madison Park"/>
    <s v="Tufted Pearl Channel"/>
    <s v="H0054C"/>
    <s v="BATH RUG"/>
    <s v="Seafoam"/>
    <s v="17&quot;W x 24&quot;L"/>
    <s v="B"/>
    <n v="502"/>
    <n v="7231.4"/>
    <n v="9.0475251492366576E-4"/>
    <m/>
    <n v="4644"/>
    <n v="8.886326210276998"/>
    <n v="0.62552340937133433"/>
    <n v="0.32500000000000001"/>
    <n v="0.12241999594692696"/>
    <n v="1.19826306469681"/>
    <n v="0.26102726700520168"/>
    <n v="0.53561797398920996"/>
    <n v="0.60754232229490945"/>
    <n v="0.32"/>
    <x v="2"/>
  </r>
  <r>
    <s v="MP72-8457"/>
    <s v="BATH"/>
    <s v="Madison Park"/>
    <s v="Tufted Pearl Channel"/>
    <s v="H0054E"/>
    <s v="BATH RUG"/>
    <s v="Black"/>
    <s v="17&quot;W x 24&quot;L"/>
    <s v="B"/>
    <n v="476"/>
    <n v="7174.01"/>
    <n v="8.9757219758103933E-4"/>
    <m/>
    <n v="4659"/>
    <n v="8.8783594343550742"/>
    <n v="0.6246751299064478"/>
    <n v="0.32200000000000001"/>
    <n v="0.28809404586834975"/>
    <n v="2.3703238875295698"/>
    <n v="0.90434927059777015"/>
    <n v="0.67100868468677799"/>
    <n v="0.63394184086251393"/>
    <n v="0.36199999999999999"/>
    <x v="2"/>
  </r>
  <r>
    <s v="MP72-5075"/>
    <s v="BATH"/>
    <s v="Madison Park"/>
    <s v="Amherst"/>
    <s v="H0001A"/>
    <s v="BATH RUG"/>
    <s v="Blue"/>
    <s v="24&quot;W x 60&quot;L"/>
    <s v="B"/>
    <n v="259"/>
    <n v="6984.92"/>
    <n v="8.7391430933714243E-4"/>
    <m/>
    <n v="4698"/>
    <n v="8.8516519738268311"/>
    <n v="0.62183139606136351"/>
    <n v="0.31900000000000001"/>
    <n v="0.12519872339268023"/>
    <n v="1.2985933701794601"/>
    <n v="0.33546699594996771"/>
    <n v="0.55128423093314172"/>
    <n v="0.60772196303571913"/>
    <n v="0.32300000000000001"/>
    <x v="2"/>
  </r>
  <r>
    <s v="MPS72-572"/>
    <s v="BATH"/>
    <s v="Madison Park Signature"/>
    <s v="Splendor"/>
    <s v="H0022D"/>
    <s v="BATH RUG"/>
    <s v="Charcoal"/>
    <s v="24&quot;x60&quot;"/>
    <s v="A"/>
    <n v="227"/>
    <n v="6964.49"/>
    <n v="8.7135822145929158E-4"/>
    <m/>
    <n v="4701"/>
    <n v="8.8487232354981309"/>
    <n v="0.62151955239880663"/>
    <n v="0.316"/>
    <n v="9.6794578863898487E-2"/>
    <n v="2.7147206179957402"/>
    <n v="1.0348630090626398"/>
    <n v="0.69847603028956617"/>
    <n v="0.63691084797695852"/>
    <n v="0.36499999999999999"/>
    <x v="2"/>
  </r>
  <r>
    <s v="MP72-1559"/>
    <s v="BATH"/>
    <s v="Madison Park"/>
    <s v="Amherst"/>
    <s v="H0001B"/>
    <s v="BATH RUG"/>
    <s v="Black"/>
    <s v="27x45&quot;"/>
    <s v="B"/>
    <n v="306"/>
    <n v="6803.82"/>
    <n v="8.5125608541747593E-4"/>
    <m/>
    <n v="4724"/>
    <n v="8.8253864635968604"/>
    <n v="0.61903471981727098"/>
    <n v="0.313"/>
    <n v="7.0827834069684389E-2"/>
    <n v="1.64894327470241"/>
    <n v="0.55901176252160212"/>
    <n v="0.59833047628125469"/>
    <n v="0.61489387111006777"/>
    <n v="0.33900000000000002"/>
    <x v="2"/>
  </r>
  <r>
    <s v="MPS72-580"/>
    <s v="BATH"/>
    <s v="Madison Park Signature"/>
    <s v="Splendor"/>
    <s v="H0022H"/>
    <s v="BATH RUG"/>
    <s v="Navy"/>
    <s v="24&quot;x36&quot;"/>
    <s v="TBD"/>
    <n v="318"/>
    <n v="6778.52"/>
    <n v="8.4809069024813558E-4"/>
    <m/>
    <n v="4729"/>
    <n v="8.8216615819680761"/>
    <n v="0.61863810509811767"/>
    <n v="0.309"/>
    <n v="0.12402220426829721"/>
    <n v="0.56505936543012303"/>
    <n v="-0.40787897098723713"/>
    <n v="0.39484291819119771"/>
    <n v="0.57387906771673369"/>
    <n v="0.26600000000000001"/>
    <x v="2"/>
  </r>
  <r>
    <s v="MP72-5826"/>
    <s v="BATH"/>
    <s v="Madison Park"/>
    <s v="Lasso"/>
    <s v="H0015B"/>
    <s v="BATH RUG"/>
    <s v="White"/>
    <s v="17&quot;Wx24&quot;L"/>
    <s v="B"/>
    <n v="475"/>
    <n v="6723"/>
    <n v="8.4114433689628631E-4"/>
    <m/>
    <n v="4741"/>
    <n v="8.8134384945285067"/>
    <n v="0.6177625343175015"/>
    <n v="0.30599999999999999"/>
    <n v="0.13057842644652687"/>
    <n v="1.1482826841743701"/>
    <n v="0.2217687540528788"/>
    <n v="0.52735580055217179"/>
    <n v="0.59968118756443556"/>
    <n v="0.307"/>
    <x v="2"/>
  </r>
  <r>
    <s v="MP72-5113"/>
    <s v="BATH"/>
    <s v="Madison Park"/>
    <s v="Tufted Pearl Channel"/>
    <s v="H0054D"/>
    <s v="BATH RUG"/>
    <s v="Blush"/>
    <s v="24&quot;W x 58&quot;L"/>
    <s v="B"/>
    <n v="199"/>
    <n v="6696.29"/>
    <n v="8.3780253037561106E-4"/>
    <m/>
    <n v="4749"/>
    <n v="8.8094582459439827"/>
    <n v="0.61733872885686281"/>
    <n v="0.30299999999999999"/>
    <n v="8.5823507345112002E-2"/>
    <n v="1.964116712829"/>
    <n v="0.72470239293387506"/>
    <n v="0.63320099537149399"/>
    <n v="0.62051118215978907"/>
    <n v="0.34899999999999998"/>
    <x v="2"/>
  </r>
  <r>
    <s v="MP72-6206"/>
    <s v="BATH"/>
    <s v="Madison Park"/>
    <s v="Amherst"/>
    <s v="H0001D"/>
    <s v="BATH RUG"/>
    <s v="Navy"/>
    <s v="24&quot;W x 60&quot;L"/>
    <s v="B"/>
    <n v="243"/>
    <n v="6666.05"/>
    <n v="8.3401906990443106E-4"/>
    <m/>
    <n v="4755"/>
    <n v="8.8049327622149569"/>
    <n v="0.61685686832085274"/>
    <n v="0.3"/>
    <n v="0.15645393902368945"/>
    <n v="1.31244451681313"/>
    <n v="0.34532190313467709"/>
    <n v="0.55335825122180793"/>
    <n v="0.60415714490104389"/>
    <n v="0.31"/>
    <x v="2"/>
  </r>
  <r>
    <s v="MP72-6212"/>
    <s v="BATH"/>
    <s v="Madison Park"/>
    <s v="Spa Cotton"/>
    <s v="H0002D"/>
    <s v="BATH RUG"/>
    <s v="Blue"/>
    <s v="24x72&quot;"/>
    <s v="B"/>
    <n v="235"/>
    <n v="6399.88"/>
    <n v="8.0071736112089919E-4"/>
    <m/>
    <n v="4800"/>
    <n v="8.764190759895504"/>
    <n v="0.6125187766932414"/>
    <n v="0.29699999999999999"/>
    <n v="-5.7149966561873031E-2"/>
    <n v="0.70153843677449901"/>
    <n v="-0.22122235203185506"/>
    <n v="0.43412584673343269"/>
    <n v="0.57684019070127968"/>
    <n v="0.27200000000000002"/>
    <x v="2"/>
  </r>
  <r>
    <s v="MP70-8628"/>
    <s v="BATH"/>
    <s v="Madison Park"/>
    <s v="Arbor Waffle"/>
    <s v="H0044C"/>
    <s v="SHOWER CURTAIN"/>
    <s v="Beige"/>
    <s v="Standard: 72x72&quot;"/>
    <s v="TBD"/>
    <n v="531"/>
    <n v="6393.06"/>
    <n v="7.9986408068394657E-4"/>
    <m/>
    <n v="4801"/>
    <n v="8.7631247133730685"/>
    <n v="0.6124052671151563"/>
    <n v="0.29299999999999998"/>
    <n v="-4.9040877138647215E-2"/>
    <n v="0.98520797107185398"/>
    <n v="8.1771647031702865E-2"/>
    <n v="0.49789262704131404"/>
    <n v="0.58950273910038786"/>
    <n v="0.29099999999999998"/>
    <x v="2"/>
  </r>
  <r>
    <s v="MPS72-579"/>
    <s v="BATH"/>
    <s v="Madison Park Signature"/>
    <s v="Splendor"/>
    <s v="H0022H"/>
    <s v="BATH RUG"/>
    <s v="Navy"/>
    <s v="20&quot;x30&quot;"/>
    <s v="TBD"/>
    <n v="377"/>
    <n v="6355.41"/>
    <n v="7.9515352226000699E-4"/>
    <m/>
    <n v="4807"/>
    <n v="8.7572190315547882"/>
    <n v="0.61177644704268319"/>
    <n v="0.28999999999999998"/>
    <n v="0.20209094629614768"/>
    <n v="0.27256893107942998"/>
    <n v="-0.98733320840447503"/>
    <n v="0.27289353579400677"/>
    <n v="0.54399986479294793"/>
    <n v="0.22700000000000001"/>
    <x v="2"/>
  </r>
  <r>
    <s v="MP72-2492"/>
    <s v="BATH"/>
    <s v="Madison Park"/>
    <s v="Spa Cotton"/>
    <s v="H0002C"/>
    <s v="BATH RUG"/>
    <s v="Aqua"/>
    <s v="24x72&quot;"/>
    <s v="B"/>
    <n v="235"/>
    <n v="6251.3"/>
    <n v="7.8212785858095414E-4"/>
    <m/>
    <n v="4827"/>
    <n v="8.7407046750350545"/>
    <n v="0.61001804569579021"/>
    <n v="0.28699999999999998"/>
    <n v="-3.3763927663046096E-2"/>
    <n v="1.92137438411571"/>
    <n v="0.70377766823010912"/>
    <n v="0.62879727012508069"/>
    <n v="0.61377389058164833"/>
    <n v="0.33600000000000002"/>
    <x v="2"/>
  </r>
  <r>
    <s v="MPS72-569"/>
    <s v="BATH"/>
    <s v="Madison Park Signature"/>
    <s v="Splendor"/>
    <s v="H0022D"/>
    <s v="BATH RUG"/>
    <s v="Charcoal"/>
    <s v="20&quot;x30&quot;"/>
    <s v="A"/>
    <n v="369"/>
    <n v="6236.04"/>
    <n v="7.8021861232466423E-4"/>
    <m/>
    <n v="4829"/>
    <n v="8.7382609898453047"/>
    <n v="0.60975784910115427"/>
    <n v="0.28399999999999997"/>
    <n v="0.19820566474546028"/>
    <n v="0.87059476175944395"/>
    <n v="-2.9846238935285901E-2"/>
    <n v="0.47440201919137409"/>
    <n v="0.58268668311919825"/>
    <n v="0.27800000000000002"/>
    <x v="2"/>
  </r>
  <r>
    <s v="MPS72-578"/>
    <s v="BATH"/>
    <s v="Madison Park Signature"/>
    <s v="Splendor"/>
    <s v="H0022H"/>
    <s v="BATH RUG"/>
    <s v="Navy"/>
    <s v="17&quot;x24&quot;"/>
    <s v="TBD"/>
    <n v="453"/>
    <n v="6222.89"/>
    <n v="7.7857335752320859E-4"/>
    <m/>
    <n v="4832"/>
    <n v="8.736150392180198"/>
    <n v="0.60953311871140892"/>
    <n v="0.28100000000000003"/>
    <n v="0.22850408154410573"/>
    <n v="0.58942512461989005"/>
    <n v="-0.37189718138025685"/>
    <n v="0.40241548688907286"/>
    <n v="0.56810959234694169"/>
    <n v="0.26200000000000001"/>
    <x v="2"/>
  </r>
  <r>
    <s v="MP72-5829"/>
    <s v="BATH"/>
    <s v="Madison Park"/>
    <s v="Lasso"/>
    <s v="H0015C"/>
    <s v="BATH RUG"/>
    <s v="Charcoal"/>
    <s v="17&quot;Wx24&quot;L"/>
    <s v="B"/>
    <n v="410"/>
    <n v="5905.17"/>
    <n v="7.388219996891036E-4"/>
    <m/>
    <n v="4884"/>
    <n v="8.6837528461767732"/>
    <n v="0.60395397820077412"/>
    <n v="0.27700000000000002"/>
    <n v="0.13928816661158838"/>
    <n v="1.4039910335379699"/>
    <n v="0.40812226376650584"/>
    <n v="0.56657493806063053"/>
    <n v="0.5964781701727454"/>
    <n v="0.30399999999999999"/>
    <x v="2"/>
  </r>
  <r>
    <s v="MPS72-583"/>
    <s v="BATH"/>
    <s v="Madison Park Signature"/>
    <s v="Splendor"/>
    <s v="H0022H"/>
    <s v="BATH RUG"/>
    <s v="Navy"/>
    <s v="24x72&quot;"/>
    <s v="TBD"/>
    <n v="165"/>
    <n v="5744.72"/>
    <n v="7.1874738882267354E-4"/>
    <m/>
    <n v="4917"/>
    <n v="8.6562105088009194"/>
    <n v="0.60102134906197524"/>
    <n v="0.27400000000000002"/>
    <n v="8.5178668654383144E-2"/>
    <n v="0.48454268884519802"/>
    <n v="-0.5369254659290591"/>
    <n v="0.36768436218715239"/>
    <n v="0.55435395168701074"/>
    <n v="0.24"/>
    <x v="2"/>
  </r>
  <r>
    <s v="MP70-8328"/>
    <s v="BATH"/>
    <s v="Madison Park"/>
    <s v="Bonnie"/>
    <s v="H0104"/>
    <s v="SHOWER CURTAIN"/>
    <s v="Blue"/>
    <s v="72&quot;W x 72&quot;L"/>
    <s v="TBD"/>
    <n v="378"/>
    <n v="5665.79"/>
    <n v="7.088721065809326E-4"/>
    <m/>
    <n v="4938"/>
    <n v="8.6423780988392789"/>
    <n v="0.59954851369728757"/>
    <n v="0.27100000000000002"/>
    <n v="0.22807713139327082"/>
    <n v="0.61152008638065802"/>
    <n v="-0.34035163081676451"/>
    <n v="0.4090544242894516"/>
    <n v="0.56144969581572035"/>
    <n v="0.253"/>
    <x v="2"/>
  </r>
  <r>
    <s v="MPS72-564"/>
    <s v="BATH"/>
    <s v="Madison Park Signature"/>
    <s v="Splendor"/>
    <s v="H0022C"/>
    <s v="BATH RUG"/>
    <s v="Grey"/>
    <s v="20&quot;x30&quot;"/>
    <s v="A"/>
    <n v="334"/>
    <n v="5622.43"/>
    <n v="7.0344714474130407E-4"/>
    <m/>
    <n v="4944"/>
    <n v="8.6346970770027536"/>
    <n v="0.59873066050835333"/>
    <n v="0.26800000000000002"/>
    <n v="0.20322014627127422"/>
    <n v="0.35624783142084598"/>
    <n v="-0.78471912714693204"/>
    <n v="0.31553480145195389"/>
    <n v="0.54209148869707346"/>
    <n v="0.224"/>
    <x v="2"/>
  </r>
  <r>
    <s v="MP70-8551"/>
    <s v="BATH"/>
    <s v="Madison Park"/>
    <s v="Spa Waffle"/>
    <s v="H0043G"/>
    <s v="SHOWER CURTAIN"/>
    <s v="Blue"/>
    <s v="Stall: 36x72''"/>
    <s v="A+"/>
    <n v="503"/>
    <n v="5458.19"/>
    <n v="6.8289835017164074E-4"/>
    <m/>
    <n v="4976"/>
    <n v="8.6050557060854054"/>
    <n v="0.59557453229454504"/>
    <n v="0.26500000000000001"/>
    <n v="4.7102964352651697E-2"/>
    <n v="2.1676253373975598"/>
    <n v="0.81873317706829607"/>
    <n v="0.65299029935972142"/>
    <n v="0.60705768570758034"/>
    <n v="0.317"/>
    <x v="2"/>
  </r>
  <r>
    <s v="MP72-5111"/>
    <s v="BATH"/>
    <s v="Madison Park"/>
    <s v="Tufted Pearl Channel"/>
    <s v="H0054D"/>
    <s v="BATH RUG"/>
    <s v="Blush"/>
    <s v="17&quot;W x 24&quot;L"/>
    <s v="B"/>
    <n v="370"/>
    <n v="5364.25"/>
    <n v="6.711451002820027E-4"/>
    <m/>
    <n v="4988"/>
    <n v="8.5876982523015908"/>
    <n v="0.593726360367554"/>
    <n v="0.26100000000000001"/>
    <n v="0.10390807080236057"/>
    <n v="1.0090794561743499"/>
    <n v="0.10353035248734646"/>
    <n v="0.5024718681974496"/>
    <n v="0.57547546193353316"/>
    <n v="0.26900000000000002"/>
    <x v="2"/>
  </r>
  <r>
    <s v="MP70-8566"/>
    <s v="BATH"/>
    <s v="Madison Park"/>
    <s v="Spa Waffle"/>
    <s v="H0043P"/>
    <s v="SHOWER CURTAIN"/>
    <s v="Sage Green"/>
    <s v="Stall: 36x72''"/>
    <s v="B"/>
    <n v="457"/>
    <n v="5027.71"/>
    <n v="6.2903908880809572E-4"/>
    <m/>
    <n v="5061"/>
    <n v="8.5229187689693742"/>
    <n v="0.58682882666066749"/>
    <n v="0.25800000000000001"/>
    <n v="5.3683972027026218E-2"/>
    <n v="4.1279804368774498"/>
    <n v="1.4417244409578942"/>
    <n v="0.78410229227362782"/>
    <n v="0.62628351978325958"/>
    <n v="0.35199999999999998"/>
    <x v="2"/>
  </r>
  <r>
    <s v="MPS72-591"/>
    <s v="BATH"/>
    <s v="Madison Park Signature"/>
    <s v="Splendor"/>
    <s v="H0022F"/>
    <s v="BATH RUG"/>
    <s v="Black"/>
    <s v="20&quot;x30&quot;"/>
    <s v="TBD"/>
    <n v="295"/>
    <n v="5026.3999999999996"/>
    <n v="6.2887518890011797E-4"/>
    <m/>
    <n v="5062"/>
    <n v="8.5226582308472949"/>
    <n v="0.58680108530821251"/>
    <n v="0.255"/>
    <n v="0.20081520764803873"/>
    <n v="0.43584543304031698"/>
    <n v="-0.62390953069174138"/>
    <n v="0.34937807966950762"/>
    <n v="0.53931648418047162"/>
    <n v="0.217"/>
    <x v="2"/>
  </r>
  <r>
    <s v="MP70-8567"/>
    <s v="BATH"/>
    <s v="Madison Park"/>
    <s v="Spa Waffle"/>
    <s v="H0043Q"/>
    <s v="SHOWER CURTAIN"/>
    <s v="Sage Green"/>
    <s v="Long: 72x78&quot;"/>
    <s v="TBD"/>
    <n v="293"/>
    <n v="4839.07"/>
    <n v="6.0543750205930571E-4"/>
    <m/>
    <n v="5093"/>
    <n v="8.4846844624160092"/>
    <n v="0.58275774729038621"/>
    <n v="0.252"/>
    <n v="0.1232630069414164"/>
    <n v="3.2322277419283001"/>
    <n v="1.2036410718873045"/>
    <n v="0.73399631678432486"/>
    <n v="0.61300546118917398"/>
    <n v="0.33300000000000002"/>
    <x v="2"/>
  </r>
  <r>
    <s v="MPS72-592"/>
    <s v="BATH"/>
    <s v="Madison Park Signature"/>
    <s v="Splendor"/>
    <s v="H0022F"/>
    <s v="BATH RUG"/>
    <s v="Black"/>
    <s v="24&quot;x36&quot;"/>
    <s v="TBD"/>
    <n v="214"/>
    <n v="4510.4799999999996"/>
    <n v="5.6432615033228642E-4"/>
    <m/>
    <n v="5161"/>
    <n v="8.4143805383093575"/>
    <n v="0.57527198696461868"/>
    <n v="0.249"/>
    <n v="0.13564940848867524"/>
    <n v="0.81450469039186602"/>
    <n v="-8.9372682250355287E-2"/>
    <n v="0.46187434654731835"/>
    <n v="0.5525924588811586"/>
    <n v="0.23699999999999999"/>
    <x v="2"/>
  </r>
  <r>
    <s v="MPS72-585"/>
    <s v="BATH"/>
    <s v="Madison Park Signature"/>
    <s v="Splendor"/>
    <s v="H0022G"/>
    <s v="BATH RUG"/>
    <s v="Green"/>
    <s v="20&quot;x30&quot;"/>
    <s v="TBD"/>
    <n v="264"/>
    <n v="4474.6400000000003"/>
    <n v="5.598420490331101E-4"/>
    <m/>
    <n v="5167"/>
    <n v="8.4064046372428098"/>
    <n v="0.57442273588048809"/>
    <n v="0.246"/>
    <n v="0.19608495521427419"/>
    <n v="0.23702639612138601"/>
    <n v="-1.0875940249274652"/>
    <n v="0.25179308667465239"/>
    <n v="0.50989680603932097"/>
    <n v="0.182"/>
    <x v="3"/>
  </r>
  <r>
    <s v="MP70-8618"/>
    <s v="BATH"/>
    <s v="Madison Park"/>
    <s v="Arbor Waffle"/>
    <s v="H0044A"/>
    <s v="SHOWER CURTAIN"/>
    <s v="Sage Green"/>
    <s v="Standard: 72x72&quot;"/>
    <s v="TBD"/>
    <n v="367"/>
    <n v="4400.1000000000004"/>
    <n v="5.5051601915474487E-4"/>
    <m/>
    <n v="5181"/>
    <n v="8.3896097886615593"/>
    <n v="0.57263446854286304"/>
    <n v="0.24199999999999999"/>
    <n v="-7.6054014226949379E-2"/>
    <n v="0.62547459367966896"/>
    <n v="-0.32092922632046383"/>
    <n v="0.41314197785286927"/>
    <n v="0.54073597040486432"/>
    <n v="0.221"/>
    <x v="2"/>
  </r>
  <r>
    <s v="ID91-525"/>
    <s v="BATH"/>
    <s v="Intelligent Design"/>
    <s v="Nadia"/>
    <s v="H0004B"/>
    <s v="FASHION TOWEL"/>
    <s v="Grey"/>
    <s v="28x54&quot;(2)/16x26&quot;(4)"/>
    <s v="B+"/>
    <n v="153"/>
    <n v="4344.76"/>
    <n v="5.4359218640093849E-4"/>
    <m/>
    <n v="5194"/>
    <n v="8.3769559360977777"/>
    <n v="0.57128712259178394"/>
    <n v="0.23899999999999999"/>
    <n v="-0.36598174077666074"/>
    <n v="0.21265489250733"/>
    <n v="-1.1626552765790965"/>
    <n v="0.23599602680383908"/>
    <n v="0.50422890343419502"/>
    <n v="0.17299999999999999"/>
    <x v="3"/>
  </r>
  <r>
    <s v="MP70-8557"/>
    <s v="BATH"/>
    <s v="Madison Park"/>
    <s v="Spa Waffle"/>
    <s v="H0044E"/>
    <s v="SHOWER CURTAIN"/>
    <s v="Dark Blue"/>
    <s v="Long: 72x78&quot;"/>
    <s v="B"/>
    <n v="242"/>
    <n v="4065.78"/>
    <n v="5.0868776172336501E-4"/>
    <m/>
    <n v="5241"/>
    <n v="8.3106068105173687"/>
    <n v="0.56422245787739711"/>
    <n v="0.23599999999999999"/>
    <n v="6.2006883304064661E-2"/>
    <n v="0.56801618502500995"/>
    <n v="-0.40344287665965456"/>
    <n v="0.39577651903242311"/>
    <n v="0.53053327010840234"/>
    <n v="0.19800000000000001"/>
    <x v="3"/>
  </r>
  <r>
    <s v="MPS72-590"/>
    <s v="BATH"/>
    <s v="Madison Park Signature"/>
    <s v="Splendor"/>
    <s v="H0022F"/>
    <s v="BATH RUG"/>
    <s v="Black"/>
    <s v="17&quot;x24&quot;"/>
    <s v="TBD"/>
    <n v="287"/>
    <n v="3975.95"/>
    <n v="4.9744873215570276E-4"/>
    <m/>
    <n v="5258"/>
    <n v="8.2882704728379881"/>
    <n v="0.56184414866424992"/>
    <n v="0.23300000000000001"/>
    <n v="0.23972947749785986"/>
    <n v="0.76039308380046"/>
    <n v="-0.15036591997458904"/>
    <n v="0.44903797882304614"/>
    <n v="0.5392829146960092"/>
    <n v="0.214"/>
    <x v="2"/>
  </r>
  <r>
    <s v="MPS72-581"/>
    <s v="BATH"/>
    <s v="Madison Park Signature"/>
    <s v="Splendor"/>
    <s v="H0022H"/>
    <s v="BATH RUG"/>
    <s v="Navy"/>
    <s v="24&quot;x44&quot;"/>
    <s v="TBD"/>
    <n v="156"/>
    <n v="3829.25"/>
    <n v="4.7909444475087079E-4"/>
    <m/>
    <n v="5284"/>
    <n v="8.2506853541958627"/>
    <n v="0.55784219296198112"/>
    <n v="0.23"/>
    <n v="0.10571779253235852"/>
    <n v="0.19940040451746499"/>
    <n v="-1.2059734559037845"/>
    <n v="0.22687947389232299"/>
    <n v="0.49164964914804954"/>
    <n v="0.153"/>
    <x v="3"/>
  </r>
  <r>
    <s v="MP70-8608"/>
    <s v="BATH"/>
    <s v="Madison Park"/>
    <s v="Arbor Waffle"/>
    <s v="H0043Y"/>
    <s v="SHOWER CURTAIN"/>
    <s v="White"/>
    <s v="Standard: 72x72&quot;"/>
    <s v="TBD"/>
    <n v="329"/>
    <n v="3801.72"/>
    <n v="4.7565004439466751E-4"/>
    <m/>
    <n v="5289"/>
    <n v="8.2434718791330557"/>
    <n v="0.55707412281337665"/>
    <n v="0.22600000000000001"/>
    <n v="-0.3371023510411077"/>
    <n v="0.13871296648345099"/>
    <n v="-1.4324934258581907"/>
    <n v="0.17920708036613783"/>
    <n v="0.48150071432392888"/>
    <n v="0.13400000000000001"/>
    <x v="3"/>
  </r>
  <r>
    <s v="MP70-8609"/>
    <s v="BATH"/>
    <s v="Madison Park"/>
    <s v="Arbor Waffle"/>
    <s v="H0043Y"/>
    <s v="SHOWER CURTAIN"/>
    <s v="White"/>
    <s v="Extra Long: 72&quot;x84&quot;"/>
    <s v="TBD"/>
    <n v="254"/>
    <n v="3679.96"/>
    <n v="4.6041611096309055E-4"/>
    <m/>
    <n v="5318"/>
    <n v="8.2109288667076452"/>
    <n v="0.55360903612880508"/>
    <n v="0.223"/>
    <n v="1.1330440548266827E-2"/>
    <n v="1.0369473315670901"/>
    <n v="0.12834689141500544"/>
    <n v="0.50769464749569593"/>
    <n v="0.54442615840218334"/>
    <n v="0.23"/>
    <x v="2"/>
  </r>
  <r>
    <s v="MPS72-586"/>
    <s v="BATH"/>
    <s v="Madison Park Signature"/>
    <s v="Splendor"/>
    <s v="H0022G"/>
    <s v="BATH RUG"/>
    <s v="Green"/>
    <s v="24&quot;x36&quot;"/>
    <s v="TBD"/>
    <n v="168"/>
    <n v="3580.25"/>
    <n v="4.4794095079174912E-4"/>
    <m/>
    <n v="5334"/>
    <n v="8.1834671804630492"/>
    <n v="0.55068499449129105"/>
    <n v="0.22"/>
    <n v="0.12729211689383962"/>
    <n v="0.359630001351952"/>
    <n v="-0.77733345804497322"/>
    <n v="0.3170891567873958"/>
    <n v="0.50396582695051206"/>
    <n v="0.16900000000000001"/>
    <x v="3"/>
  </r>
  <r>
    <s v="MPS72-575"/>
    <s v="BATH"/>
    <s v="Madison Park Signature"/>
    <s v="Splendor"/>
    <s v="H0022E"/>
    <s v="BATH RUG"/>
    <s v="Blue"/>
    <s v="24&quot;x36&quot;"/>
    <s v="B"/>
    <n v="167"/>
    <n v="3542.25"/>
    <n v="4.4318660231605986E-4"/>
    <m/>
    <n v="5339"/>
    <n v="8.1727996640470142"/>
    <n v="0.54954914791976128"/>
    <n v="0.217"/>
    <n v="0.12529984981126471"/>
    <n v="1.96575709987029"/>
    <n v="0.72549679353881003"/>
    <n v="0.63336818141810847"/>
    <n v="0.56631295461943076"/>
    <n v="0.25600000000000001"/>
    <x v="2"/>
  </r>
  <r>
    <s v="MP70-8594"/>
    <s v="BATH"/>
    <s v="Madison Park"/>
    <s v="Ariana Ombre Waffle"/>
    <s v="H0043W"/>
    <s v="SHOWER CURTAIN"/>
    <s v="Blue"/>
    <s v="Extra Long: 72&quot;x84&quot;"/>
    <s v="TBD"/>
    <n v="206"/>
    <n v="3400.27"/>
    <n v="4.2542285503768194E-4"/>
    <m/>
    <n v="5368"/>
    <n v="8.1319041702712749"/>
    <n v="0.5451947129618393"/>
    <n v="0.214"/>
    <n v="7.8992986145217867E-2"/>
    <n v="3.8336220677280801"/>
    <n v="1.3695606471588557"/>
    <n v="0.76891501859959943"/>
    <n v="0.58993877408939133"/>
    <n v="0.29399999999999998"/>
    <x v="2"/>
  </r>
  <r>
    <s v="MP70-8589"/>
    <s v="BATH"/>
    <s v="Madison Park"/>
    <s v="Ariana Ombre Waffle"/>
    <s v="H0043U"/>
    <s v="SHOWER CURTAIN"/>
    <s v="Taupe"/>
    <s v="Extra Long: 72&quot;x84&quot;"/>
    <s v="TBD"/>
    <n v="204"/>
    <n v="3351.99"/>
    <n v="4.1938233018488512E-4"/>
    <m/>
    <n v="5378"/>
    <n v="8.1176077640579631"/>
    <n v="0.54367247260623253"/>
    <n v="0.21"/>
    <n v="7.942879722194876E-2"/>
    <n v="3.06871119650418"/>
    <n v="1.153324942603223"/>
    <n v="0.72340700619758957"/>
    <n v="0.57961937932450391"/>
    <n v="0.27500000000000002"/>
    <x v="2"/>
  </r>
  <r>
    <s v="MPS72-582"/>
    <s v="BATH"/>
    <s v="Madison Park Signature"/>
    <s v="Splendor"/>
    <s v="H0022H"/>
    <s v="BATH RUG"/>
    <s v="Navy"/>
    <s v="24&quot;x60&quot;"/>
    <s v="TBD"/>
    <n v="108"/>
    <n v="3305.33"/>
    <n v="4.1354449071447303E-4"/>
    <m/>
    <n v="5387"/>
    <n v="8.1035940919112299"/>
    <n v="0.54218033696363033"/>
    <n v="0.20699999999999999"/>
    <n v="0.10519138542898893"/>
    <n v="0.25910578022507103"/>
    <n v="-1.0241382814578386"/>
    <n v="0.26514770249412994"/>
    <n v="0.48677381006973031"/>
    <n v="0.14699999999999999"/>
    <x v="3"/>
  </r>
  <r>
    <s v="MP70-4986"/>
    <s v="BATH"/>
    <s v="Madison Park"/>
    <s v="Spa Waffle"/>
    <s v="H0043G"/>
    <s v="SHOWER CURTAIN"/>
    <s v="Blue"/>
    <s v="108&quot;W x 72&quot;L"/>
    <s v="A+"/>
    <n v="177"/>
    <n v="3218.79"/>
    <n v="4.0271708763325859E-4"/>
    <m/>
    <n v="5403"/>
    <n v="8.0770714190204025"/>
    <n v="0.5393562787765187"/>
    <n v="0.20399999999999999"/>
    <n v="0.14588552748082353"/>
    <n v="1.9824170583023"/>
    <n v="0.73352926631963244"/>
    <n v="0.6350586602022652"/>
    <n v="0.55849675506166807"/>
    <n v="0.24299999999999999"/>
    <x v="2"/>
  </r>
  <r>
    <s v="MPS72-593"/>
    <s v="BATH"/>
    <s v="Madison Park Signature"/>
    <s v="Splendor"/>
    <s v="H0022F"/>
    <s v="BATH RUG"/>
    <s v="Black"/>
    <s v="24&quot;x44&quot;"/>
    <s v="TBD"/>
    <n v="127"/>
    <n v="3158.16"/>
    <n v="3.9513139952586281E-4"/>
    <m/>
    <n v="5418"/>
    <n v="8.058061448459009"/>
    <n v="0.53733215159968273"/>
    <n v="0.20100000000000001"/>
    <n v="0.11348704202675823"/>
    <n v="0.288195733973798"/>
    <n v="-0.94624559755594007"/>
    <n v="0.28154065310475146"/>
    <n v="0.48617385190069651"/>
    <n v="0.14399999999999999"/>
    <x v="3"/>
  </r>
  <r>
    <s v="MP70-8603"/>
    <s v="BATH"/>
    <s v="Madison Park"/>
    <s v="Arbor Waffle"/>
    <s v="H0043X"/>
    <s v="SHOWER CURTAIN"/>
    <s v="Charcoal"/>
    <s v="Standard: 72x72&quot;"/>
    <s v="TBD"/>
    <n v="252"/>
    <n v="3156.14"/>
    <n v="3.9487866837004983E-4"/>
    <m/>
    <n v="5419"/>
    <n v="8.0574218334727465"/>
    <n v="0.53726404722928278"/>
    <n v="0.19800000000000001"/>
    <n v="-4.2053202646270445E-2"/>
    <n v="0.85283560800383196"/>
    <n v="-4.8312889679000041E-2"/>
    <n v="0.4705156093461752"/>
    <n v="0.52391435965266131"/>
    <n v="0.185"/>
    <x v="3"/>
  </r>
  <r>
    <s v="MP70-8584"/>
    <s v="BATH"/>
    <s v="Madison Park"/>
    <s v="Ariana Ombre Waffle"/>
    <s v="H0043S"/>
    <s v="SHOWER CURTAIN"/>
    <s v="Grey"/>
    <s v="Extra Long: 72&quot;x84&quot;"/>
    <s v="TBD"/>
    <n v="187"/>
    <n v="3086.75"/>
    <n v="3.8619697782457413E-4"/>
    <m/>
    <n v="5433"/>
    <n v="8.0351979493181229"/>
    <n v="0.53489771174512468"/>
    <n v="0.19400000000000001"/>
    <n v="7.6279509192516401E-2"/>
    <n v="2.73280119604917"/>
    <n v="1.0412660440299446"/>
    <n v="0.69982358478016904"/>
    <n v="0.56788288635213358"/>
    <n v="0.25900000000000001"/>
    <x v="2"/>
  </r>
  <r>
    <s v="MPS72-577"/>
    <s v="BATH"/>
    <s v="Madison Park Signature"/>
    <s v="Splendor"/>
    <s v="H0022E"/>
    <s v="BATH RUG"/>
    <s v="Blue"/>
    <s v="24&quot;x60&quot;"/>
    <s v="B"/>
    <n v="95"/>
    <n v="2900.46"/>
    <n v="3.6288940999467539E-4"/>
    <m/>
    <n v="5467"/>
    <n v="7.972969337562863"/>
    <n v="0.52827178753215398"/>
    <n v="0.191"/>
    <n v="9.9087925018790116E-2"/>
    <n v="1.2740794990201401"/>
    <n v="0.31778405167522322"/>
    <n v="0.54756275649388197"/>
    <n v="0.53212998132449962"/>
    <n v="0.20799999999999999"/>
    <x v="2"/>
  </r>
  <r>
    <s v="MPS72-587"/>
    <s v="BATH"/>
    <s v="Madison Park Signature"/>
    <s v="Splendor"/>
    <s v="H0022G"/>
    <s v="BATH RUG"/>
    <s v="Green"/>
    <s v="24&quot;x44&quot;"/>
    <s v="TBD"/>
    <n v="116"/>
    <n v="2862.99"/>
    <n v="3.5820137216877859E-4"/>
    <m/>
    <n v="5474"/>
    <n v="7.9599710364543288"/>
    <n v="0.52688776568732731"/>
    <n v="0.188"/>
    <n v="0.10016671610712338"/>
    <n v="0.18675721583836699"/>
    <n v="-1.2491193590752618"/>
    <n v="0.21779917745997154"/>
    <n v="0.4650700480418562"/>
    <n v="0.115"/>
    <x v="3"/>
  </r>
  <r>
    <s v="MPS72-584"/>
    <s v="BATH"/>
    <s v="Madison Park Signature"/>
    <s v="Splendor"/>
    <s v="H0022G"/>
    <s v="BATH RUG"/>
    <s v="Green"/>
    <s v="17&quot;x24&quot;"/>
    <s v="TBD"/>
    <n v="207"/>
    <n v="2835.94"/>
    <n v="3.5481702674068931E-4"/>
    <m/>
    <n v="5477"/>
    <n v="7.9504812854840425"/>
    <n v="0.52587732420461553"/>
    <n v="0.185"/>
    <n v="0.22726004993053453"/>
    <n v="0.29983013579919499"/>
    <n v="-0.91671548256997393"/>
    <n v="0.28775543082509031"/>
    <n v="0.4782529455287105"/>
    <n v="0.128"/>
    <x v="3"/>
  </r>
  <r>
    <s v="MPS72-573"/>
    <s v="BATH"/>
    <s v="Madison Park Signature"/>
    <s v="Splendor"/>
    <s v="H0022E"/>
    <s v="BATH RUG"/>
    <s v="Blue"/>
    <s v="17&quot;x24&quot;"/>
    <s v="B"/>
    <n v="206"/>
    <n v="2802.24"/>
    <n v="3.5060067032935432E-4"/>
    <m/>
    <n v="5491"/>
    <n v="7.9385311700466579"/>
    <n v="0.52460491016562372"/>
    <n v="0.182"/>
    <n v="0.23603363416409734"/>
    <n v="1.3682748667600799"/>
    <n v="0.384088151602686"/>
    <n v="0.56151682484722731"/>
    <n v="0.53198729310194448"/>
    <n v="0.20499999999999999"/>
    <x v="2"/>
  </r>
  <r>
    <s v="MP70-8556"/>
    <s v="BATH"/>
    <s v="Madison Park"/>
    <s v="Spa Waffle"/>
    <s v="H0043M"/>
    <s v="SHOWER CURTAIN"/>
    <s v="Dark Blue"/>
    <s v="Stall: 36x72''"/>
    <s v="A"/>
    <n v="252"/>
    <n v="2744.51"/>
    <n v="3.4337781407931385E-4"/>
    <m/>
    <n v="5499"/>
    <n v="7.9177221290360968"/>
    <n v="0.52238922312406089"/>
    <n v="0.17799999999999999"/>
    <n v="-1.8744591202072496E-2"/>
    <n v="0.37661008038935001"/>
    <n v="-0.74105656391307173"/>
    <n v="0.32472383188165727"/>
    <n v="0.48285614487558021"/>
    <n v="0.13700000000000001"/>
    <x v="3"/>
  </r>
  <r>
    <s v="MP70-8611"/>
    <s v="BATH"/>
    <s v="Madison Park"/>
    <s v="Arbor Waffle"/>
    <s v="H0043Y"/>
    <s v="SHOWER CURTAIN"/>
    <s v="White"/>
    <s v="Long: 72x78&quot;"/>
    <s v="TBD"/>
    <n v="188"/>
    <n v="2653.02"/>
    <n v="3.3193109455192406E-4"/>
    <m/>
    <n v="5516"/>
    <n v="7.8838307506587855"/>
    <n v="0.51878056629777081"/>
    <n v="0.17499999999999999"/>
    <n v="4.0149969468756354E-2"/>
    <n v="1.40431388043634"/>
    <n v="0.40833690085206836"/>
    <n v="0.56662010963473197"/>
    <n v="0.52834847496516302"/>
    <n v="0.192"/>
    <x v="3"/>
  </r>
  <r>
    <s v="MPS72-576"/>
    <s v="BATH"/>
    <s v="Madison Park Signature"/>
    <s v="Splendor"/>
    <s v="H0022E"/>
    <s v="BATH RUG"/>
    <s v="Blue"/>
    <s v="24&quot;x44&quot;"/>
    <s v="B"/>
    <n v="106"/>
    <n v="2555.63"/>
    <n v="3.1974619986646679E-4"/>
    <m/>
    <n v="5535"/>
    <n v="7.8464452639997377"/>
    <n v="0.51479986683685219"/>
    <n v="0.17199999999999999"/>
    <n v="0.11962184118984359"/>
    <n v="0.67527654023618999"/>
    <n v="-0.25453548716487379"/>
    <n v="0.42711491128269996"/>
    <n v="0.49726287572602179"/>
    <n v="0.157"/>
    <x v="3"/>
  </r>
  <r>
    <s v="MPS72-595"/>
    <s v="BATH"/>
    <s v="Madison Park Signature"/>
    <s v="Splendor"/>
    <s v="H0022F"/>
    <s v="BATH RUG"/>
    <s v="Black"/>
    <s v="24x72&quot;"/>
    <s v="TBD"/>
    <n v="74"/>
    <n v="2531.9"/>
    <n v="3.1677723435783242E-4"/>
    <m/>
    <n v="5539"/>
    <n v="7.8371201703435638"/>
    <n v="0.51380695759298756"/>
    <n v="0.16900000000000001"/>
    <n v="9.4525525889648077E-2"/>
    <n v="0.33846153944666602"/>
    <n v="-0.82448318037425017"/>
    <n v="0.30716623423895972"/>
    <n v="0.47247881292218202"/>
    <n v="0.11799999999999999"/>
    <x v="3"/>
  </r>
  <r>
    <s v="MP70-8559"/>
    <s v="BATH"/>
    <s v="Madison Park"/>
    <s v="Spa Waffle"/>
    <s v="H0043N"/>
    <s v="SHOWER CURTAIN"/>
    <s v="Cream"/>
    <s v="Standard: 72x72&quot;"/>
    <s v="TBD"/>
    <n v="160"/>
    <n v="2407.52"/>
    <n v="3.0121550111030003E-4"/>
    <m/>
    <n v="5562"/>
    <n v="7.7867677299594016"/>
    <n v="0.50844557406677737"/>
    <n v="0.16600000000000001"/>
    <n v="-0.17262151467069847"/>
    <n v="0.123302611909595"/>
    <n v="-1.4992274233410425"/>
    <n v="0.16516253766988767"/>
    <n v="0.43978896678739943"/>
    <n v="8.3000000000000004E-2"/>
    <x v="3"/>
  </r>
  <r>
    <s v="MP70-8596"/>
    <s v="BATH"/>
    <s v="Madison Park"/>
    <s v="Ariana Ombre Waffle"/>
    <s v="H0043W"/>
    <s v="SHOWER CURTAIN"/>
    <s v="Blue"/>
    <s v="Long: 72x78&quot;"/>
    <s v="TBD"/>
    <n v="146"/>
    <n v="2354.58"/>
    <n v="2.9459194299706349E-4"/>
    <m/>
    <n v="5577"/>
    <n v="7.7645422606285308"/>
    <n v="0.50607906979759598"/>
    <n v="0.16200000000000001"/>
    <n v="7.9158387483117987E-2"/>
    <n v="3.9695023676858199"/>
    <n v="1.4035207235972531"/>
    <n v="0.77606210646331619"/>
    <n v="0.56007567713074002"/>
    <n v="0.25"/>
    <x v="2"/>
  </r>
  <r>
    <s v="MP70-8629"/>
    <s v="BATH"/>
    <s v="Madison Park"/>
    <s v="Arbor Waffle"/>
    <s v="H0044C"/>
    <s v="SHOWER CURTAIN"/>
    <s v="Beige"/>
    <s v="Extra Long: 72&quot;x84&quot;"/>
    <s v="TBD"/>
    <n v="154"/>
    <n v="2353.09"/>
    <n v="2.9440552249104308E-4"/>
    <m/>
    <n v="5578"/>
    <n v="7.76390951988461"/>
    <n v="0.50601169737681684"/>
    <n v="0.159"/>
    <n v="5.5373804656855451E-2"/>
    <n v="3.16192256800674"/>
    <n v="1.1823167663348435"/>
    <n v="0.72950849751534752"/>
    <n v="0.55071105740452297"/>
    <n v="0.23300000000000001"/>
    <x v="2"/>
  </r>
  <r>
    <s v="MPS72-594"/>
    <s v="BATH"/>
    <s v="Madison Park Signature"/>
    <s v="Splendor"/>
    <s v="H0022F"/>
    <s v="BATH RUG"/>
    <s v="Black"/>
    <s v="24&quot;x60&quot;"/>
    <s v="TBD"/>
    <n v="75"/>
    <n v="2319.21"/>
    <n v="2.9016664548166536E-4"/>
    <m/>
    <n v="5584"/>
    <n v="7.7494129778052967"/>
    <n v="0.50446814712785037"/>
    <n v="0.156"/>
    <n v="0.10943761970671045"/>
    <n v="0.32114913085291102"/>
    <n v="-0.86476827796998856"/>
    <n v="0.29868801032690739"/>
    <n v="0.46331211976766179"/>
    <n v="0.108"/>
    <x v="3"/>
  </r>
  <r>
    <s v="MPS72-589"/>
    <s v="BATH"/>
    <s v="Madison Park Signature"/>
    <s v="Splendor"/>
    <s v="H0022G"/>
    <s v="BATH RUG"/>
    <s v="Green"/>
    <s v="24x72&quot;"/>
    <s v="TBD"/>
    <n v="67"/>
    <n v="2314.7199999999998"/>
    <n v="2.8960488167493261E-4"/>
    <m/>
    <n v="5586"/>
    <n v="7.7474759332839485"/>
    <n v="0.50426189617939465"/>
    <n v="0.153"/>
    <n v="8.7368672236814826E-2"/>
    <n v="0.22688791059939001"/>
    <n v="-1.1181379478893545"/>
    <n v="0.24536494740037226"/>
    <n v="0.45248250642359017"/>
    <n v="9.9000000000000005E-2"/>
    <x v="3"/>
  </r>
  <r>
    <s v="MP70-8591"/>
    <s v="BATH"/>
    <s v="Madison Park"/>
    <s v="Ariana Ombre Waffle"/>
    <s v="H0043U"/>
    <s v="SHOWER CURTAIN"/>
    <s v="Taupe"/>
    <s v="Long: 72x78&quot;"/>
    <s v="TBD"/>
    <n v="139"/>
    <n v="2246.13"/>
    <n v="2.8102328267631349E-4"/>
    <m/>
    <n v="5602"/>
    <n v="7.7174091254294659"/>
    <n v="0.50106046865995613"/>
    <n v="0.15"/>
    <n v="6.8032351644829098E-2"/>
    <n v="4.2748015915424604"/>
    <n v="1.4758611682766321"/>
    <n v="0.7912865573022807"/>
    <n v="0.55910568638842106"/>
    <n v="0.246"/>
    <x v="2"/>
  </r>
  <r>
    <s v="MP70-8619"/>
    <s v="BATH"/>
    <s v="Madison Park"/>
    <s v="Arbor Waffle"/>
    <s v="H0044A"/>
    <s v="SHOWER CURTAIN"/>
    <s v="Sage Green"/>
    <s v="Extra Long: 72&quot;x84&quot;"/>
    <s v="TBD"/>
    <n v="138"/>
    <n v="2114.59"/>
    <n v="2.6456573008441445E-4"/>
    <m/>
    <n v="5626"/>
    <n v="7.6570890123891999"/>
    <n v="0.4946377559198018"/>
    <n v="0.14599999999999999"/>
    <n v="4.6420447935533599E-2"/>
    <n v="2.3507549543225301"/>
    <n v="0.89639612171127347"/>
    <n v="0.66933490005946361"/>
    <n v="0.52957718474773419"/>
    <n v="0.19500000000000001"/>
    <x v="3"/>
  </r>
  <r>
    <s v="MP70-8613"/>
    <s v="BATH"/>
    <s v="Madison Park"/>
    <s v="Arbor Waffle"/>
    <s v="H0043Z"/>
    <s v="SHOWER CURTAIN"/>
    <s v="Black"/>
    <s v="Standard: 72x72&quot;"/>
    <s v="TBD"/>
    <n v="170"/>
    <n v="2048.02"/>
    <n v="2.5623686224160826E-4"/>
    <m/>
    <n v="5643"/>
    <n v="7.6251169090502184"/>
    <n v="0.4912334579983485"/>
    <n v="0.14299999999999999"/>
    <n v="-0.18747559594144586"/>
    <n v="0.236117736509209"/>
    <n v="-1.0902937741194669"/>
    <n v="0.25122490937033343"/>
    <n v="0.44323174827274547"/>
    <n v="8.8999999999999996E-2"/>
    <x v="3"/>
  </r>
  <r>
    <s v="MP70-8553"/>
    <s v="BATH"/>
    <s v="Madison Park"/>
    <s v="Spa Waffle"/>
    <s v="H0043L"/>
    <s v="SHOWER CURTAIN"/>
    <s v="Charcoal"/>
    <s v="Stall: 36x72''"/>
    <s v="A"/>
    <n v="189"/>
    <n v="1963.25"/>
    <n v="2.4563091170781411E-4"/>
    <m/>
    <n v="5660"/>
    <n v="7.5828657720559312"/>
    <n v="0.48673467803621434"/>
    <n v="0.14000000000000001"/>
    <n v="-3.8428223608811915E-2"/>
    <n v="0.200255228997788"/>
    <n v="-1.2031224026939649"/>
    <n v="0.22747949397271577"/>
    <n v="0.43488364122351464"/>
    <n v="7.0000000000000007E-2"/>
    <x v="3"/>
  </r>
  <r>
    <s v="MP70-8585"/>
    <s v="BATH"/>
    <s v="Madison Park"/>
    <s v="Ariana Ombre Waffle"/>
    <s v="H0043R"/>
    <s v="SHOWER CURTAIN"/>
    <s v="Grey"/>
    <s v="Stall: 36x72''"/>
    <s v="TBD"/>
    <n v="197"/>
    <n v="1952.42"/>
    <n v="2.4427592239224268E-4"/>
    <m/>
    <n v="5663"/>
    <n v="7.5773369615193742"/>
    <n v="0.4861459861375878"/>
    <n v="0.13700000000000001"/>
    <n v="-7.540577334794768E-3"/>
    <n v="2.5497536866752699"/>
    <n v="0.97446668725373198"/>
    <n v="0.68576528685538729"/>
    <n v="0.52606984628114772"/>
    <n v="0.189"/>
    <x v="3"/>
  </r>
  <r>
    <s v="MP70-8586"/>
    <s v="BATH"/>
    <s v="Madison Park"/>
    <s v="Ariana Ombre Waffle"/>
    <s v="H0043S"/>
    <s v="SHOWER CURTAIN"/>
    <s v="Grey"/>
    <s v="Long: 72x78&quot;"/>
    <s v="TBD"/>
    <n v="119"/>
    <n v="1925.55"/>
    <n v="2.4091409756219607E-4"/>
    <m/>
    <n v="5669"/>
    <n v="7.5634861175316503"/>
    <n v="0.4846711879706404"/>
    <n v="0.13400000000000001"/>
    <n v="7.4561233933161927E-2"/>
    <n v="2.9676606783763102"/>
    <n v="1.1209152771198714"/>
    <n v="0.71658621098343989"/>
    <n v="0.5310541925732003"/>
    <n v="0.20100000000000001"/>
    <x v="2"/>
  </r>
  <r>
    <s v="MPS72-574"/>
    <s v="BATH"/>
    <s v="Madison Park Signature"/>
    <s v="Splendor"/>
    <s v="H0022E"/>
    <s v="BATH RUG"/>
    <s v="Blue"/>
    <s v="20&quot;x30&quot;"/>
    <s v="B"/>
    <n v="109"/>
    <n v="1826.86"/>
    <n v="2.2856655411309678E-4"/>
    <m/>
    <n v="5684"/>
    <n v="7.5109011626479445"/>
    <n v="0.47907209269960599"/>
    <n v="0.13"/>
    <n v="0.20970344416101944"/>
    <n v="0.33439312844086699"/>
    <n v="-0.83380532899381676"/>
    <n v="0.30520433596751362"/>
    <n v="0.44429854135318753"/>
    <n v="9.1999999999999998E-2"/>
    <x v="3"/>
  </r>
  <r>
    <s v="MP70-8590"/>
    <s v="BATH"/>
    <s v="Madison Park"/>
    <s v="Ariana Ombre Waffle"/>
    <s v="H0043T"/>
    <s v="SHOWER CURTAIN"/>
    <s v="Taupe"/>
    <s v="Stall: 36x72''"/>
    <s v="TBD"/>
    <n v="183"/>
    <n v="1811.4"/>
    <n v="2.2663228497009268E-4"/>
    <m/>
    <n v="5688"/>
    <n v="7.5024072127929831"/>
    <n v="0.47816768126537545"/>
    <n v="0.127"/>
    <n v="-3.5022490891023515E-2"/>
    <n v="3.46492126023238"/>
    <n v="1.2711419667310022"/>
    <n v="0.74820225731577594"/>
    <n v="0.53217459647545562"/>
    <n v="0.21099999999999999"/>
    <x v="2"/>
  </r>
  <r>
    <s v="MPS72-588"/>
    <s v="BATH"/>
    <s v="Madison Park Signature"/>
    <s v="Splendor"/>
    <s v="H0022G"/>
    <s v="BATH RUG"/>
    <s v="Green"/>
    <s v="24&quot;x60&quot;"/>
    <s v="TBD"/>
    <n v="57"/>
    <n v="1761.02"/>
    <n v="2.203290198067973E-4"/>
    <m/>
    <n v="5701"/>
    <n v="7.4742161571695034"/>
    <n v="0.47516597846699948"/>
    <n v="0.124"/>
    <n v="9.5326846373124663E-2"/>
    <n v="0.167781643388347"/>
    <n v="-1.3175833940477597"/>
    <n v="0.20339053870615056"/>
    <n v="0.42081089051482973"/>
    <n v="5.3999999999999999E-2"/>
    <x v="3"/>
  </r>
  <r>
    <s v="MP70-8610"/>
    <s v="BATH"/>
    <s v="Madison Park"/>
    <s v="Arbor Waffle"/>
    <s v="H0043Y"/>
    <s v="SHOWER CURTAIN"/>
    <s v="White"/>
    <s v="Stall: 36x72''"/>
    <s v="TBD"/>
    <n v="199"/>
    <n v="1675.35"/>
    <n v="2.0961046628278942E-4"/>
    <m/>
    <n v="5720"/>
    <n v="7.4243740897888904"/>
    <n v="0.46985893799531803"/>
    <n v="0.121"/>
    <n v="1.1615662398901732E-2"/>
    <n v="0.94973968064883896"/>
    <n v="4.8542210239815128E-2"/>
    <n v="0.49089930637419932"/>
    <n v="0.47406701167109427"/>
    <n v="0.121"/>
    <x v="3"/>
  </r>
  <r>
    <s v="MP70-8623"/>
    <s v="BATH"/>
    <s v="Madison Park"/>
    <s v="Arbor Waffle"/>
    <s v="H0044B"/>
    <s v="SHOWER CURTAIN"/>
    <s v="Grey"/>
    <s v="Standard: 72x72&quot;"/>
    <s v="TBD"/>
    <n v="134"/>
    <n v="1613.8"/>
    <n v="2.0190967289650854E-4"/>
    <m/>
    <n v="5732"/>
    <n v="7.3869663889787853"/>
    <n v="0.46587587323526763"/>
    <n v="0.11799999999999999"/>
    <n v="-0.21867198971371918"/>
    <n v="0.22115252396771001"/>
    <n v="-1.135839116153964"/>
    <n v="0.24163963762060522"/>
    <n v="0.42102862611233516"/>
    <n v="5.7000000000000002E-2"/>
    <x v="3"/>
  </r>
  <r>
    <s v="MP70-8624"/>
    <s v="BATH"/>
    <s v="Madison Park"/>
    <s v="Arbor Waffle"/>
    <s v="H0044B"/>
    <s v="SHOWER CURTAIN"/>
    <s v="Grey"/>
    <s v="Extra Long: 72&quot;x84&quot;"/>
    <s v="TBD"/>
    <n v="103"/>
    <n v="1576.12"/>
    <n v="1.9719536103956191E-4"/>
    <m/>
    <n v="5738"/>
    <n v="7.363355677917129"/>
    <n v="0.46336187239712973"/>
    <n v="0.115"/>
    <n v="5.1264434180138575E-2"/>
    <n v="2.0170111982895098"/>
    <n v="0.75000528183619164"/>
    <n v="0.63852612973975031"/>
    <n v="0.49839472386565387"/>
    <n v="0.16300000000000001"/>
    <x v="3"/>
  </r>
  <r>
    <s v="MP70-8568"/>
    <s v="BATH"/>
    <s v="Madison Park"/>
    <s v="Spa Waffle"/>
    <s v="H0043P"/>
    <s v="SHOWER CURTAIN"/>
    <s v="Sage Green"/>
    <s v="Extra Width: 108&quot;x72&quot;"/>
    <s v="B"/>
    <n v="76"/>
    <n v="1414.72"/>
    <n v="1.7700189146123966E-4"/>
    <m/>
    <n v="5779"/>
    <n v="7.2553935145875172"/>
    <n v="0.45186637069923274"/>
    <n v="0.111"/>
    <n v="0.17334760588667725"/>
    <n v="1.9566339377590101"/>
    <n v="0.72107063555320161"/>
    <n v="0.63243667173557827"/>
    <n v="0.48798043090650189"/>
    <n v="0.15"/>
    <x v="3"/>
  </r>
  <r>
    <s v="MP70-8554"/>
    <s v="BATH"/>
    <s v="Madison Park"/>
    <s v="Spa Waffle"/>
    <s v="H0044D"/>
    <s v="SHOWER CURTAIN"/>
    <s v="Charcoal"/>
    <s v="Long: 72x78&quot;"/>
    <s v="B"/>
    <n v="77"/>
    <n v="1357.47"/>
    <n v="1.6983909013931309E-4"/>
    <m/>
    <n v="5790"/>
    <n v="7.2141143454425878"/>
    <n v="0.44747108308773337"/>
    <n v="0.108"/>
    <n v="3.5889012648529992E-2"/>
    <n v="0.122648151217538"/>
    <n v="-1.5021625507856708"/>
    <n v="0.16454482369695189"/>
    <n v="0.39088583120957709"/>
    <n v="4.1000000000000002E-2"/>
    <x v="3"/>
  </r>
  <r>
    <s v="MP70-8595"/>
    <s v="BATH"/>
    <s v="Madison Park"/>
    <s v="Ariana Ombre Waffle"/>
    <s v="H0043V"/>
    <s v="SHOWER CURTAIN"/>
    <s v="Blue"/>
    <s v="Stall: 36x72''"/>
    <s v="TBD"/>
    <n v="137"/>
    <n v="1357.01"/>
    <n v="1.6978153749987052E-4"/>
    <m/>
    <n v="5791"/>
    <n v="7.2137756718617796"/>
    <n v="0.44743502209559366"/>
    <n v="0.105"/>
    <n v="-4.7838374809323438E-2"/>
    <n v="2.7115257797125998"/>
    <n v="1.0337273180883404"/>
    <n v="0.69823701777750458"/>
    <n v="0.49759542123197587"/>
    <n v="0.16"/>
    <x v="3"/>
  </r>
  <r>
    <s v="MP70-8630"/>
    <s v="BATH"/>
    <s v="Madison Park"/>
    <s v="Arbor Waffle"/>
    <s v="H0044C"/>
    <s v="SHOWER CURTAIN"/>
    <s v="Beige"/>
    <s v="Stall: 36x72''"/>
    <s v="TBD"/>
    <n v="156"/>
    <n v="1302.8699999999999"/>
    <n v="1.6300784206634903E-4"/>
    <m/>
    <n v="5804"/>
    <n v="7.1730920442653616"/>
    <n v="0.44310314604117085"/>
    <n v="0.10199999999999999"/>
    <n v="-4.8196746413686709E-2"/>
    <n v="3.5493249229500701"/>
    <n v="1.2945421978721365"/>
    <n v="0.75312696672567214"/>
    <n v="0.50510791017807111"/>
    <n v="0.17599999999999999"/>
    <x v="3"/>
  </r>
  <r>
    <s v="MP70-8561"/>
    <s v="BATH"/>
    <s v="Madison Park"/>
    <s v="Spa Waffle"/>
    <s v="H0043N"/>
    <s v="SHOWER CURTAIN"/>
    <s v="Cream"/>
    <s v="Stall: 36x72''"/>
    <s v="TBD"/>
    <n v="123"/>
    <n v="1277.29"/>
    <n v="1.5980741485560875E-4"/>
    <m/>
    <n v="5807"/>
    <n v="7.1532785262536018"/>
    <n v="0.44099345943503904"/>
    <n v="9.9000000000000005E-2"/>
    <n v="1.6613689138723388E-2"/>
    <n v="1.0908455945043301"/>
    <n v="0.17466363839551816"/>
    <n v="0.51744226572711349"/>
    <n v="0.45628322069345395"/>
    <n v="0.10199999999999999"/>
    <x v="3"/>
  </r>
  <r>
    <s v="MP70-4978"/>
    <s v="BATH"/>
    <s v="Madison Park"/>
    <s v="Spa Waffle"/>
    <s v="H0043A"/>
    <s v="SHOWER CURTAIN"/>
    <s v="Taupe"/>
    <s v="108&quot;W x 72&quot;L"/>
    <s v="A++"/>
    <n v="68"/>
    <n v="1237.32"/>
    <n v="1.5480659094578507E-4"/>
    <m/>
    <n v="5816"/>
    <n v="7.1215109012656219"/>
    <n v="0.43761093378230126"/>
    <n v="9.5000000000000001E-2"/>
    <n v="-1.8621906216661818E-2"/>
    <n v="0.63001521644251501"/>
    <n v="-0.31468990061514124"/>
    <n v="0.41445507881444038"/>
    <n v="0.43297976278872913"/>
    <n v="6.7000000000000004E-2"/>
    <x v="3"/>
  </r>
  <r>
    <s v="MP70-8620"/>
    <s v="BATH"/>
    <s v="Madison Park"/>
    <s v="Arbor Waffle"/>
    <s v="H0044A"/>
    <s v="SHOWER CURTAIN"/>
    <s v="Sage Green"/>
    <s v="Stall: 36x72''"/>
    <s v="TBD"/>
    <n v="148"/>
    <n v="1237.27"/>
    <n v="1.5480033522410653E-4"/>
    <m/>
    <n v="5817"/>
    <n v="7.1214705231650832"/>
    <n v="0.43760663443789216"/>
    <n v="9.1999999999999998E-2"/>
    <n v="-5.7329002562092349E-2"/>
    <n v="3.4605574546533702"/>
    <n v="1.2699171209910356"/>
    <n v="0.74794448168506089"/>
    <n v="0.49967420388732597"/>
    <n v="0.16600000000000001"/>
    <x v="3"/>
  </r>
  <r>
    <s v="MP70-8612"/>
    <s v="BATH"/>
    <s v="Madison Park"/>
    <s v="Arbor Waffle"/>
    <s v="H0043Y"/>
    <s v="SHOWER CURTAIN"/>
    <s v="White"/>
    <s v="Extra Width: 108&quot;x72&quot;"/>
    <s v="TBD"/>
    <n v="73"/>
    <n v="1174.45"/>
    <n v="1.4694064650719077E-4"/>
    <m/>
    <n v="5830"/>
    <n v="7.0694063319840312"/>
    <n v="0.43206298859324416"/>
    <n v="8.8999999999999996E-2"/>
    <n v="8.9635105794201558E-2"/>
    <n v="4.7318999479296604"/>
    <n v="1.5752397542777539"/>
    <n v="0.81220133607818679"/>
    <n v="0.50809065809023268"/>
    <n v="0.17899999999999999"/>
    <x v="3"/>
  </r>
  <r>
    <s v="MP70-8625"/>
    <s v="BATH"/>
    <s v="Madison Park"/>
    <s v="Arbor Waffle"/>
    <s v="H0044B"/>
    <s v="SHOWER CURTAIN"/>
    <s v="Grey"/>
    <s v="Stall: 36x72''"/>
    <s v="TBD"/>
    <n v="134"/>
    <n v="1123.8499999999999"/>
    <n v="1.4060985616850979E-4"/>
    <m/>
    <n v="5845"/>
    <n v="7.0254049724155081"/>
    <n v="0.42737784994809253"/>
    <n v="8.5999999999999993E-2"/>
    <n v="-4.1948280464474789E-2"/>
    <n v="2.5663297611938201"/>
    <n v="0.98070290547789529"/>
    <n v="0.687077733830183"/>
    <n v="0.47931782672451062"/>
    <n v="0.13100000000000001"/>
    <x v="3"/>
  </r>
  <r>
    <s v="MP70-8614"/>
    <s v="BATH"/>
    <s v="Madison Park"/>
    <s v="Arbor Waffle"/>
    <s v="H0043Z"/>
    <s v="SHOWER CURTAIN"/>
    <s v="Black"/>
    <s v="Extra Long: 72&quot;x84&quot;"/>
    <s v="TBD"/>
    <n v="71"/>
    <n v="1092.7"/>
    <n v="1.3671254156278031E-4"/>
    <m/>
    <n v="5849"/>
    <n v="6.9973217223411801"/>
    <n v="0.42438762597558571"/>
    <n v="8.3000000000000004E-2"/>
    <n v="-2.319738263018211E-3"/>
    <n v="0.83348650115197798"/>
    <n v="-6.8828776574138884E-2"/>
    <n v="0.4661979263012736"/>
    <n v="0.43274968604072334"/>
    <n v="6.4000000000000001E-2"/>
    <x v="3"/>
  </r>
  <r>
    <s v="MP70-8562"/>
    <s v="BATH"/>
    <s v="Madison Park"/>
    <s v="Spa Waffle"/>
    <s v="H0043O"/>
    <s v="SHOWER CURTAIN"/>
    <s v="Cream"/>
    <s v="Long: 72x78&quot;"/>
    <s v="TBD"/>
    <n v="67"/>
    <n v="1089.6199999999999"/>
    <n v="1.3632718910738234E-4"/>
    <m/>
    <n v="5850"/>
    <n v="6.9945016208530619"/>
    <n v="0.42408734965242673"/>
    <n v="7.9000000000000001E-2"/>
    <n v="7.2516873772507845E-2"/>
    <n v="1.0077363316547501"/>
    <n v="0.10231859218563491"/>
    <n v="0.50221684647033993"/>
    <n v="0.43971324901600939"/>
    <n v="0.08"/>
    <x v="3"/>
  </r>
  <r>
    <s v="MP70-8631"/>
    <s v="BATH"/>
    <s v="Madison Park"/>
    <s v="Arbor Waffle"/>
    <s v="H0044C"/>
    <s v="SHOWER CURTAIN"/>
    <s v="Beige"/>
    <s v="Long: 72x78&quot;"/>
    <s v="TBD"/>
    <n v="73"/>
    <n v="1083.6600000000001"/>
    <n v="1.3558150708330058E-4"/>
    <m/>
    <n v="5852"/>
    <n v="6.9890218528104855"/>
    <n v="0.42350387965798802"/>
    <n v="7.5999999999999998E-2"/>
    <n v="3.9814561762914563E-2"/>
    <n v="2.4764842553951398"/>
    <n v="0.94642577791753457"/>
    <n v="0.67986392078608948"/>
    <n v="0.47477588788360836"/>
    <n v="0.125"/>
    <x v="3"/>
  </r>
  <r>
    <s v="MP70-8606"/>
    <s v="BATH"/>
    <s v="Madison Park"/>
    <s v="Arbor Waffle"/>
    <s v="H0043X"/>
    <s v="SHOWER CURTAIN"/>
    <s v="Charcoal"/>
    <s v="Long: 72x78&quot;"/>
    <s v="TBD"/>
    <n v="71"/>
    <n v="1060.78"/>
    <n v="1.3271888884320134E-4"/>
    <m/>
    <n v="5859"/>
    <n v="6.9677020240332013"/>
    <n v="0.42123380539910249"/>
    <n v="7.2999999999999995E-2"/>
    <n v="6.8132330926299514E-2"/>
    <n v="3.1986349127216398"/>
    <n v="1.1935087200787471"/>
    <n v="0.73186390672414092"/>
    <n v="0.48335982566411018"/>
    <n v="0.14099999999999999"/>
    <x v="3"/>
  </r>
  <r>
    <s v="MP70-8592"/>
    <s v="BATH"/>
    <s v="Madison Park"/>
    <s v="Ariana Ombre Waffle"/>
    <s v="H0043T"/>
    <s v="SHOWER CURTAIN"/>
    <s v="Taupe"/>
    <s v="Extra Width: 108&quot;x72&quot;"/>
    <s v="TBD"/>
    <n v="56"/>
    <n v="1051.3800000000001"/>
    <n v="1.3154281316763613E-4"/>
    <m/>
    <n v="5863"/>
    <n v="6.9588095448046365"/>
    <n v="0.42028695969948099"/>
    <n v="7.0000000000000007E-2"/>
    <n v="8.9221468926553679E-2"/>
    <n v="1.9457840627220699"/>
    <n v="0.71578112076801215"/>
    <n v="0.6313234637899261"/>
    <n v="0.46249426051757003"/>
    <n v="0.105"/>
    <x v="3"/>
  </r>
  <r>
    <s v="MP70-8555"/>
    <s v="BATH"/>
    <s v="Madison Park"/>
    <s v="Spa Waffle"/>
    <s v="H0043L"/>
    <s v="SHOWER CURTAIN"/>
    <s v="Charcoal"/>
    <s v="Extra Width: 108&quot;x72&quot;"/>
    <s v="A"/>
    <n v="53"/>
    <n v="1013"/>
    <n v="1.2674092120718995E-4"/>
    <m/>
    <n v="5874"/>
    <n v="6.9216581841511289"/>
    <n v="0.41633118930455371"/>
    <n v="6.7000000000000004E-2"/>
    <n v="5.2188923000987181E-2"/>
    <n v="0.32697092738616101"/>
    <n v="-0.85103935381814755"/>
    <n v="0.30157733913526563"/>
    <n v="0.39338041927069611"/>
    <n v="4.3999999999999997E-2"/>
    <x v="3"/>
  </r>
  <r>
    <s v="MP70-8560"/>
    <s v="BATH"/>
    <s v="Madison Park"/>
    <s v="Spa Waffle"/>
    <s v="H0043O"/>
    <s v="SHOWER CURTAIN"/>
    <s v="Cream"/>
    <s v="Extra Long: 72&quot;x84&quot;"/>
    <s v="TBD"/>
    <n v="58"/>
    <n v="1009.05"/>
    <n v="1.2624671919458542E-4"/>
    <m/>
    <n v="5875"/>
    <n v="6.9177551135604709"/>
    <n v="0.41591560153548562"/>
    <n v="6.3E-2"/>
    <n v="5.8127459491600995E-2"/>
    <n v="0.38867513245780499"/>
    <n v="-0.71605736108808227"/>
    <n v="0.32998505381786758"/>
    <n v="0.398729491991962"/>
    <n v="4.8000000000000001E-2"/>
    <x v="3"/>
  </r>
  <r>
    <s v="MP70-8626"/>
    <s v="BATH"/>
    <s v="Madison Park"/>
    <s v="Arbor Waffle"/>
    <s v="H0044B"/>
    <s v="SHOWER CURTAIN"/>
    <s v="Grey"/>
    <s v="Long: 72x78&quot;"/>
    <s v="TBD"/>
    <n v="67"/>
    <n v="978.28"/>
    <n v="1.2239694807361282E-4"/>
    <m/>
    <n v="5881"/>
    <n v="6.8868176077672567"/>
    <n v="0.41262146459522436"/>
    <n v="0.06"/>
    <n v="3.99865559962383E-2"/>
    <n v="1.59284386129031"/>
    <n v="0.52640987284375595"/>
    <n v="0.5914692264111775"/>
    <n v="0.44839101695841505"/>
    <n v="9.6000000000000002E-2"/>
    <x v="3"/>
  </r>
  <r>
    <s v="MP70-8604"/>
    <s v="BATH"/>
    <s v="Madison Park"/>
    <s v="Arbor Waffle"/>
    <s v="H0043X"/>
    <s v="SHOWER CURTAIN"/>
    <s v="Charcoal"/>
    <s v="Extra Long: 72&quot;x84&quot;"/>
    <s v="TBD"/>
    <n v="60"/>
    <n v="955.41"/>
    <n v="1.1953558097784931E-4"/>
    <m/>
    <n v="5886"/>
    <n v="6.8631866914057094"/>
    <n v="0.41010531235466879"/>
    <n v="5.7000000000000002E-2"/>
    <n v="5.1443677583445854E-2"/>
    <n v="1.3816363534499401"/>
    <n v="0.39314712122454037"/>
    <n v="0.56342333562789593"/>
    <n v="0.44076891700931425"/>
    <n v="8.5999999999999993E-2"/>
    <x v="3"/>
  </r>
  <r>
    <s v="MP70-8621"/>
    <s v="BATH"/>
    <s v="Madison Park"/>
    <s v="Arbor Waffle"/>
    <s v="H0044A"/>
    <s v="SHOWER CURTAIN"/>
    <s v="Sage Green"/>
    <s v="Long: 72x78&quot;"/>
    <s v="TBD"/>
    <n v="59"/>
    <n v="864.66"/>
    <n v="1.0818144613130193E-4"/>
    <m/>
    <n v="5902"/>
    <n v="6.7634922217712994"/>
    <n v="0.39949013098363223"/>
    <n v="5.3999999999999999E-2"/>
    <n v="3.4288939004926799E-2"/>
    <n v="1.5635414776283201"/>
    <n v="0.50894875011704854"/>
    <n v="0.5877944355562954"/>
    <n v="0.43715099189816486"/>
    <n v="7.5999999999999998E-2"/>
    <x v="3"/>
  </r>
  <r>
    <s v="MP70-8605"/>
    <s v="BATH"/>
    <s v="Madison Park"/>
    <s v="Arbor Waffle"/>
    <s v="H0043X"/>
    <s v="SHOWER CURTAIN"/>
    <s v="Charcoal"/>
    <s v="Stall: 36x72''"/>
    <s v="TBD"/>
    <n v="96"/>
    <n v="834.39"/>
    <n v="1.0439423222711474E-4"/>
    <m/>
    <n v="5908"/>
    <n v="6.7278986816778081"/>
    <n v="0.39570023285673295"/>
    <n v="5.0999999999999997E-2"/>
    <n v="-5.124287922913745E-2"/>
    <n v="3.2395398800519901"/>
    <n v="1.2058330370352888"/>
    <n v="0.7344576280989582"/>
    <n v="0.46345171190517809"/>
    <n v="0.112"/>
    <x v="3"/>
  </r>
  <r>
    <s v="MP70-8615"/>
    <s v="BATH"/>
    <s v="Madison Park"/>
    <s v="Arbor Waffle"/>
    <s v="H0043Z"/>
    <s v="SHOWER CURTAIN"/>
    <s v="Black"/>
    <s v="Stall: 36x72''"/>
    <s v="TBD"/>
    <n v="99"/>
    <n v="827.94"/>
    <n v="1.0358724413058327E-4"/>
    <m/>
    <n v="5909"/>
    <n v="6.7201477761589432"/>
    <n v="0.39487493865361173"/>
    <n v="4.7E-2"/>
    <n v="-6.485661521366283E-2"/>
    <n v="1.65690376569038"/>
    <n v="0.56355303575863891"/>
    <n v="0.59928621261174031"/>
    <n v="0.4357571934452375"/>
    <n v="7.2999999999999995E-2"/>
    <x v="3"/>
  </r>
  <r>
    <s v="MP70-8597"/>
    <s v="BATH"/>
    <s v="Madison Park"/>
    <s v="Ariana Ombre Waffle"/>
    <s v="H0043V"/>
    <s v="SHOWER CURTAIN"/>
    <s v="Blue"/>
    <s v="Extra Width: 108&quot;x72&quot;"/>
    <s v="TBD"/>
    <n v="42"/>
    <n v="786.44"/>
    <n v="9.8394995137396322E-5"/>
    <m/>
    <n v="5916"/>
    <n v="6.6687871773209562"/>
    <n v="0.3894062093049368"/>
    <n v="4.3999999999999997E-2"/>
    <n v="8.112394079650069E-2"/>
    <n v="1.37554586654526"/>
    <n v="0.38902800034317109"/>
    <n v="0.56255644361975154"/>
    <n v="0.42403625616789981"/>
    <n v="0.06"/>
    <x v="3"/>
  </r>
  <r>
    <s v="MP70-8587"/>
    <s v="BATH"/>
    <s v="Madison Park"/>
    <s v="Ariana Ombre Waffle"/>
    <s v="H0043R"/>
    <s v="SHOWER CURTAIN"/>
    <s v="Grey"/>
    <s v="Extra Width: 108&quot;x72&quot;"/>
    <s v="TBD"/>
    <n v="41"/>
    <n v="771.57"/>
    <n v="9.6534543510198972E-5"/>
    <m/>
    <n v="5919"/>
    <n v="6.6497226195533514"/>
    <n v="0.38737626983884754"/>
    <n v="4.1000000000000002E-2"/>
    <n v="0.11546604455849764"/>
    <n v="1.2434776941180099"/>
    <n v="0.29526154612055266"/>
    <n v="0.54282276933860352"/>
    <n v="0.41846556973879878"/>
    <n v="5.0999999999999997E-2"/>
    <x v="3"/>
  </r>
  <r>
    <s v="MP70-8558"/>
    <s v="BATH"/>
    <s v="Madison Park"/>
    <s v="Spa Waffle"/>
    <s v="H0043M"/>
    <s v="SHOWER CURTAIN"/>
    <s v="Dark Blue"/>
    <s v="Extra Width: 108&quot;x72&quot;"/>
    <s v="A"/>
    <n v="36"/>
    <n v="692.2"/>
    <n v="8.6604210917686961E-5"/>
    <m/>
    <n v="5931"/>
    <n v="6.5413185578414508"/>
    <n v="0.37583371606782384"/>
    <n v="3.7999999999999999E-2"/>
    <n v="0.13753536694596938"/>
    <n v="0.293328533392125"/>
    <n v="-0.93311005350535647"/>
    <n v="0.28430510175484619"/>
    <n v="0.35752799320522832"/>
    <n v="3.5000000000000003E-2"/>
    <x v="3"/>
  </r>
  <r>
    <s v="MP70-8616"/>
    <s v="BATH"/>
    <s v="Madison Park"/>
    <s v="Arbor Waffle"/>
    <s v="H0043Z"/>
    <s v="SHOWER CURTAIN"/>
    <s v="Black"/>
    <s v="Long: 72x78&quot;"/>
    <s v="TBD"/>
    <n v="38"/>
    <n v="556.05999999999995"/>
    <n v="6.9571131931362335E-5"/>
    <m/>
    <n v="5956"/>
    <n v="6.322672954054096"/>
    <n v="0.35255295888346067"/>
    <n v="3.5000000000000003E-2"/>
    <n v="-3.1077221882530321E-4"/>
    <n v="0.663170420574827"/>
    <n v="-0.27027391670759165"/>
    <n v="0.42380267083522155"/>
    <n v="0.36680290127381288"/>
    <n v="3.7999999999999999E-2"/>
    <x v="3"/>
  </r>
  <r>
    <s v="MP70-8622"/>
    <s v="BATH"/>
    <s v="Madison Park"/>
    <s v="Arbor Waffle"/>
    <s v="H0044A"/>
    <s v="SHOWER CURTAIN"/>
    <s v="Sage Green"/>
    <s v="Extra Width: 108&quot;x72&quot;"/>
    <s v="TBD"/>
    <n v="17"/>
    <n v="290.75"/>
    <n v="3.6377021560701359E-5"/>
    <m/>
    <n v="6005"/>
    <n v="5.6758972711666651"/>
    <n v="0.28368613803168102"/>
    <n v="3.1E-2"/>
    <n v="8.2030751504729146E-2"/>
    <n v="1.18165539772887"/>
    <n v="0.24815252184164002"/>
    <n v="0.53290841192229721"/>
    <n v="0.33353059280980424"/>
    <n v="3.2000000000000001E-2"/>
    <x v="3"/>
  </r>
  <r>
    <s v="MP70-8563"/>
    <s v="BATH"/>
    <s v="Madison Park"/>
    <s v="Spa Waffle"/>
    <s v="H0043N"/>
    <s v="SHOWER CURTAIN"/>
    <s v="Cream"/>
    <s v="Extra Width: 108&quot;x72&quot;"/>
    <s v="TBD"/>
    <n v="13"/>
    <n v="284.02999999999997"/>
    <n v="3.5536252567105786E-5"/>
    <m/>
    <n v="6010"/>
    <n v="5.6525944378867674"/>
    <n v="0.28120491913727047"/>
    <n v="2.8000000000000001E-2"/>
    <n v="0.12338491004471358"/>
    <n v="0.76138436545231303"/>
    <n v="-0.14921445668668396"/>
    <n v="0.44928031070664581"/>
    <n v="0.31481999745114558"/>
    <n v="2.1999999999999999E-2"/>
    <x v="3"/>
  </r>
  <r>
    <s v="MP70-8627"/>
    <s v="BATH"/>
    <s v="Madison Park"/>
    <s v="Arbor Waffle"/>
    <s v="H0044B"/>
    <s v="SHOWER CURTAIN"/>
    <s v="Grey"/>
    <s v="Extra Width: 108&quot;x72&quot;"/>
    <s v="TBD"/>
    <n v="15"/>
    <n v="258.77999999999997"/>
    <n v="3.2377113119443844E-5"/>
    <m/>
    <n v="6013"/>
    <n v="5.5598351189791382"/>
    <n v="0.2713281727373032"/>
    <n v="2.5000000000000001E-2"/>
    <n v="6.0041386505912356E-2"/>
    <n v="1.08339544800569"/>
    <n v="0.16838780471401024"/>
    <n v="0.51612148145793868"/>
    <n v="0.3202868344814303"/>
    <n v="2.8000000000000001E-2"/>
    <x v="3"/>
  </r>
  <r>
    <s v="MP70-8632"/>
    <s v="BATH"/>
    <s v="Madison Park"/>
    <s v="Arbor Waffle"/>
    <s v="H0044C"/>
    <s v="SHOWER CURTAIN"/>
    <s v="Beige"/>
    <s v="Extra Width: 108&quot;x72&quot;"/>
    <s v="TBD"/>
    <n v="15"/>
    <n v="254.82"/>
    <n v="3.1881659962503594E-5"/>
    <m/>
    <n v="6015"/>
    <n v="5.5444740721712469"/>
    <n v="0.26969257250277956"/>
    <n v="2.1999999999999999E-2"/>
    <n v="8.7108209716662749E-2"/>
    <n v="1.11408886433272"/>
    <n v="0.19399388957343613"/>
    <n v="0.52151042510970214"/>
    <n v="0.32005614302416407"/>
    <n v="2.5000000000000001E-2"/>
    <x v="3"/>
  </r>
  <r>
    <s v="MP70-8607"/>
    <s v="BATH"/>
    <s v="Madison Park"/>
    <s v="Arbor Waffle"/>
    <s v="H0043X"/>
    <s v="SHOWER CURTAIN"/>
    <s v="Charcoal"/>
    <s v="Extra Width: 108&quot;x72&quot;"/>
    <s v="TBD"/>
    <n v="11"/>
    <n v="196.47"/>
    <n v="2.4581232763649173E-5"/>
    <m/>
    <n v="6026"/>
    <n v="5.2855866740692186"/>
    <n v="0.24212698440540087"/>
    <n v="1.9E-2"/>
    <n v="-2.5393403573064598E-2"/>
    <n v="0.44521669303563699"/>
    <n v="-0.60657196144133141"/>
    <n v="0.35302686800485567"/>
    <n v="0.26430696112529184"/>
    <n v="1.9E-2"/>
    <x v="3"/>
  </r>
  <r>
    <s v="MP70-8617"/>
    <s v="BATH"/>
    <s v="Madison Park"/>
    <s v="Arbor Waffle"/>
    <s v="H0043Z"/>
    <s v="SHOWER CURTAIN"/>
    <s v="Black"/>
    <s v="Extra Width: 108&quot;x72&quot;"/>
    <s v="TBD"/>
    <n v="8"/>
    <n v="127.48"/>
    <n v="1.5949587991601754E-5"/>
    <m/>
    <n v="6047"/>
    <n v="4.8557732501984514"/>
    <n v="0.1963616830117956"/>
    <n v="1.4999999999999999E-2"/>
    <n v="-2.3393473486037005E-3"/>
    <n v="0.43793200623877898"/>
    <n v="-0.62002310926308923"/>
    <n v="0.35019599877744584"/>
    <n v="0.22712854616492567"/>
    <n v="1.6E-2"/>
    <x v="3"/>
  </r>
  <r>
    <s v="MPS72-605"/>
    <s v="BATH"/>
    <s v="Madison Park Signature"/>
    <s v="Marshmallow"/>
    <s v="H0008G"/>
    <s v="BATH RUG"/>
    <s v="Grey"/>
    <s v="24&quot;W x 72&quot;L"/>
    <s v="TBD"/>
    <n v="3"/>
    <n v="98.01"/>
    <n v="1.2262465634271164E-5"/>
    <m/>
    <n v="6059"/>
    <n v="4.5952208551344231"/>
    <n v="0.16861881081030694"/>
    <n v="1.2E-2"/>
    <n v="0.2152"/>
    <n v="6.0541849553503897E-3"/>
    <n v="-2.2438051366533975"/>
    <n v="8.4619970199916687E-3"/>
    <n v="0.1365874480522439"/>
    <n v="1.2E-2"/>
    <x v="3"/>
  </r>
  <r>
    <s v="MPS72-604"/>
    <s v="BATH"/>
    <s v="Madison Park Signature"/>
    <s v="Marshmallow"/>
    <s v="H0008G"/>
    <s v="BATH RUG"/>
    <s v="Grey"/>
    <s v="24&quot;W x 40&quot;L"/>
    <s v="TBD"/>
    <n v="3"/>
    <n v="68.040000000000006"/>
    <n v="8.5127860601551882E-6"/>
    <m/>
    <n v="6070"/>
    <n v="4.234686046775173"/>
    <n v="0.13023009782211536"/>
    <n v="8.9999999999999993E-3"/>
    <n v="0.32190000000000002"/>
    <n v="4.5876955717036004E-3"/>
    <n v="-2.2577293674283463"/>
    <n v="5.5315648413789649E-3"/>
    <n v="0.10529039122596809"/>
    <n v="8.9999999999999993E-3"/>
    <x v="3"/>
  </r>
  <r>
    <s v="MPS72-607"/>
    <s v="BATH"/>
    <s v="Madison Park Signature"/>
    <s v="Marshmallow"/>
    <s v="H0008F"/>
    <s v="BATH RUG"/>
    <s v="Seafoam"/>
    <s v="20&quot;W x 30&quot;L"/>
    <s v="TBD"/>
    <n v="3"/>
    <n v="51.06"/>
    <n v="6.3883429781235136E-6"/>
    <m/>
    <n v="6075"/>
    <n v="3.9523968995664194"/>
    <n v="0.10017275855660929"/>
    <n v="6.0000000000000001E-3"/>
    <n v="0.19264594594594592"/>
    <n v="4.0457165975523396E-3"/>
    <n v="-2.2629248937601485"/>
    <n v="4.4381372909727676E-3"/>
    <n v="8.1025834303481994E-2"/>
    <n v="6.0000000000000001E-3"/>
    <x v="3"/>
  </r>
  <r>
    <s v="MPS72-603"/>
    <s v="BATH"/>
    <s v="Madison Park Signature"/>
    <s v="Marshmallow"/>
    <s v="H0008G"/>
    <s v="BATH RUG"/>
    <s v="Grey"/>
    <s v="20&quot;W x 30&quot;L"/>
    <s v="TBD"/>
    <n v="3"/>
    <n v="43.47"/>
    <n v="5.4387244273213693E-6"/>
    <m/>
    <n v="6079"/>
    <n v="3.7948148045226051"/>
    <n v="8.3393868756079709E-2"/>
    <n v="3.0000000000000001E-3"/>
    <n v="0.32990000000000003"/>
    <n v="3.61479284858444E-3"/>
    <n v="-2.2670751712362573"/>
    <n v="3.5646882033548077E-3"/>
    <n v="6.7428032645534722E-2"/>
    <n v="3.0000000000000001E-3"/>
    <x v="3"/>
  </r>
  <r>
    <s v="MPS72-606"/>
    <s v="BATH"/>
    <s v="Madison Park Signature"/>
    <s v="Marshmallow"/>
    <s v="H0008F"/>
    <s v="BATH RUG"/>
    <s v="Seafoam"/>
    <s v="20&quot;W x 24&quot;L"/>
    <s v="TBD"/>
    <n v="1"/>
    <n v="19.32"/>
    <n v="2.4172108565872754E-6"/>
    <m/>
    <n v="6086"/>
    <n v="3.011605622710281"/>
    <n v="0"/>
    <n v="0"/>
    <n v="0.4128"/>
    <n v="1.8745493887883601E-3"/>
    <n v="-2.2840131306084301"/>
    <n v="0"/>
    <n v="0"/>
    <n v="0"/>
    <x v="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">
  <r>
    <s v="MPS73-349"/>
    <s v="TOWL"/>
    <s v="Madison Park Signature"/>
    <s v="Turkish"/>
    <s v="H0035E"/>
    <s v="BATH TOWEL"/>
    <s v="White"/>
    <s v="30&quot;Wx58&quot;L(2)/16&quot;Wx30&quot;L(2)/13&quot;Wx13&quot;L(2)"/>
    <s v="A++"/>
    <n v="5130"/>
    <n v="188683.14"/>
    <n v="3.5209687132184399E-2"/>
    <m/>
    <n v="100"/>
    <n v="12.14782967906971"/>
    <n v="1"/>
    <n v="0.99199999999999999"/>
    <n v="0.13838485805167919"/>
    <n v="2.5179508759312701"/>
    <n v="0.96239190334346958"/>
    <n v="0.77941080180200695"/>
    <n v="0.95588216036040141"/>
    <n v="0.98499999999999999"/>
    <x v="0"/>
  </r>
  <r>
    <s v="MPS73-317"/>
    <s v="TOWL"/>
    <s v="Madison Park Signature"/>
    <s v="Turkish"/>
    <s v="H0035B"/>
    <s v="BATH TOWEL"/>
    <s v="Taupe"/>
    <s v="30&quot;Wx58&quot;L(2)/16&quot;Wx30&quot;L(2)/13&quot;Wx13&quot;L(2)"/>
    <s v="A++"/>
    <n v="4792"/>
    <n v="174039.45"/>
    <n v="3.2477064899160836E-2"/>
    <m/>
    <n v="119"/>
    <n v="12.067043022443777"/>
    <n v="0.98576893579622271"/>
    <n v="0.98499999999999999"/>
    <n v="0.14876498086704526"/>
    <n v="3.61169267970297"/>
    <n v="1.311488020468293"/>
    <n v="0.87112021993856636"/>
    <n v="0.96283919262469153"/>
    <n v="0.99199999999999999"/>
    <x v="0"/>
  </r>
  <r>
    <s v="MPS73-188"/>
    <s v="TOWL"/>
    <s v="Madison Park Signature"/>
    <s v="800GSM"/>
    <s v="H0005A"/>
    <s v="BATH TOWEL"/>
    <s v="White"/>
    <s v="30x54&quot;(2)/16x28&quot;(2)/13x13&quot;(4)"/>
    <s v="A++"/>
    <n v="4333"/>
    <n v="151461.9"/>
    <n v="2.8263924966725695E-2"/>
    <m/>
    <n v="161"/>
    <n v="11.928095989454009"/>
    <n v="0.96129256519262751"/>
    <n v="0.97699999999999998"/>
    <n v="0.10444541107697715"/>
    <n v="5.3014192049424604"/>
    <n v="1.6866617347703099"/>
    <n v="0.96968036240634148"/>
    <n v="0.96297012463537035"/>
    <n v="1"/>
    <x v="0"/>
  </r>
  <r>
    <s v="MPS73-316"/>
    <s v="TOWL"/>
    <s v="Madison Park Signature"/>
    <s v="Turkish"/>
    <s v="H0035A"/>
    <s v="BATH TOWEL"/>
    <s v="Grey"/>
    <s v="30&quot;Wx58&quot;L(2)/16&quot;Wx30&quot;L(2)/13&quot;Wx13&quot;L(2)"/>
    <s v="A++"/>
    <n v="4044"/>
    <n v="149190.78"/>
    <n v="2.7840116964380355E-2"/>
    <m/>
    <n v="169"/>
    <n v="11.912987871400297"/>
    <n v="0.95863117769374684"/>
    <n v="0.97"/>
    <n v="0.13702760532585698"/>
    <n v="3.0380212964677602"/>
    <n v="1.1435924409250839"/>
    <n v="0.82701315270899145"/>
    <n v="0.93230757269679576"/>
    <n v="0.96199999999999997"/>
    <x v="0"/>
  </r>
  <r>
    <s v="MPS73-318"/>
    <s v="TOWL"/>
    <s v="Madison Park Signature"/>
    <s v="Turkish"/>
    <s v="H0035C"/>
    <s v="BATH TOWEL"/>
    <s v="Natural"/>
    <s v="30&quot;Wx58&quot;L(2)/16&quot;Wx30&quot;L(2)/13&quot;Wx13&quot;L(2)"/>
    <s v="A++"/>
    <n v="4001"/>
    <n v="147923.01999999999"/>
    <n v="2.7603543453049672E-2"/>
    <m/>
    <n v="172"/>
    <n v="11.904454042544074"/>
    <n v="0.95712789148994615"/>
    <n v="0.96299999999999997"/>
    <n v="0.15770251830986148"/>
    <n v="2.8497672971863599"/>
    <n v="1.081726284930647"/>
    <n v="0.81076058245606397"/>
    <n v="0.92785442968316967"/>
    <n v="0.95499999999999996"/>
    <x v="0"/>
  </r>
  <r>
    <s v="MPS73-454"/>
    <s v="TOWL"/>
    <s v="Madison Park Signature"/>
    <s v="Turkish"/>
    <s v="H0035H"/>
    <s v="BATH TOWEL"/>
    <s v="Charcoal"/>
    <s v="30&quot;W x 58&quot;L (2)/16&quot;W x 30&quot;L (2)/13&quot;W x 13&quot;L (2)"/>
    <s v="A+"/>
    <n v="3780"/>
    <n v="139254.12"/>
    <n v="2.5985861784299655E-2"/>
    <m/>
    <n v="199"/>
    <n v="11.844062925515743"/>
    <n v="0.94648962646373735"/>
    <n v="0.95499999999999996"/>
    <n v="0.15646907619424716"/>
    <n v="2.36356135242481"/>
    <n v="0.90160800726851142"/>
    <n v="0.76344254702157843"/>
    <n v="0.90988021057530555"/>
    <n v="0.94799999999999995"/>
    <x v="0"/>
  </r>
  <r>
    <s v="MPS73-190"/>
    <s v="TOWL"/>
    <s v="Madison Park Signature"/>
    <s v="800GSM"/>
    <s v="H0005C"/>
    <s v="BATH TOWEL"/>
    <s v="Natural"/>
    <s v="30x54&quot;(2)/16x28&quot;(2)/13x13&quot;(4)"/>
    <s v="A++"/>
    <n v="3843"/>
    <n v="133981.59"/>
    <n v="2.500196819584731E-2"/>
    <m/>
    <n v="215"/>
    <n v="11.805465145118882"/>
    <n v="0.93969039112101982"/>
    <n v="0.94799999999999995"/>
    <n v="9.3143326672375362E-2"/>
    <n v="4.46516183736294"/>
    <n v="1.5184539651957372"/>
    <n v="0.92549128118486035"/>
    <n v="0.93685056913378795"/>
    <n v="0.97699999999999998"/>
    <x v="0"/>
  </r>
  <r>
    <s v="MPS73-432"/>
    <s v="TOWL"/>
    <s v="Madison Park Signature"/>
    <s v="800GSM"/>
    <s v="H0006C"/>
    <s v="BATH TOWEL"/>
    <s v="White"/>
    <s v="34x68&quot;(2)"/>
    <s v="A++"/>
    <n v="3723"/>
    <n v="127748.47"/>
    <n v="2.3838821318721136E-2"/>
    <m/>
    <n v="243"/>
    <n v="11.757826359329361"/>
    <n v="0.93129852732227658"/>
    <n v="0.94099999999999995"/>
    <n v="0.11629607296928759"/>
    <n v="4.8474188211539104"/>
    <n v="1.5988659903061875"/>
    <n v="0.94661595050172054"/>
    <n v="0.93436201195816548"/>
    <n v="0.97"/>
    <x v="0"/>
  </r>
  <r>
    <s v="MPS73-416"/>
    <s v="TOWL"/>
    <s v="Madison Park Signature"/>
    <s v="Turkish"/>
    <s v="H0035F"/>
    <s v="BATH TOWEL"/>
    <s v="Blue"/>
    <s v="30&quot;Wx58&quot;L(2)/16&quot;Wx30&quot;L(2)/13&quot;Wx13&quot;L(2)"/>
    <s v="A+"/>
    <n v="3274"/>
    <n v="121064.86"/>
    <n v="2.2591609633492986E-2"/>
    <m/>
    <n v="265"/>
    <n v="11.704089974023374"/>
    <n v="0.92183253403443299"/>
    <n v="0.93300000000000005"/>
    <n v="0.15709819348348764"/>
    <n v="3.18052702376121"/>
    <n v="1.1880040874647078"/>
    <n v="0.83868032992133235"/>
    <n v="0.90520209321181289"/>
    <n v="0.94"/>
    <x v="0"/>
  </r>
  <r>
    <s v="MPS73-319"/>
    <s v="TOWL"/>
    <s v="Madison Park Signature"/>
    <s v="Turkish"/>
    <s v="H0035D"/>
    <s v="BATH TOWEL"/>
    <s v="Seafoam"/>
    <s v="30&quot;Wx58&quot;L(2)/16&quot;Wx30&quot;L(2)/13&quot;Wx13&quot;L(2)"/>
    <s v="A+"/>
    <n v="2869"/>
    <n v="104407.63"/>
    <n v="1.9483245755359327E-2"/>
    <m/>
    <n v="341"/>
    <n v="11.556067613849541"/>
    <n v="0.89575748898111118"/>
    <n v="0.92600000000000005"/>
    <n v="0.12300580490359903"/>
    <n v="2.3472408592360101"/>
    <n v="0.89496121003587181"/>
    <n v="0.76169639781860943"/>
    <n v="0.86894527074861094"/>
    <n v="0.91800000000000004"/>
    <x v="0"/>
  </r>
  <r>
    <s v="MPS73-197"/>
    <s v="TOWL"/>
    <s v="Madison Park Signature"/>
    <s v="800GSM"/>
    <s v="H0005J"/>
    <s v="BATH TOWEL"/>
    <s v="Grey"/>
    <s v="30x54&quot;(2)/16x28&quot;(2)/13x13&quot;(4)"/>
    <s v="A+"/>
    <n v="2751"/>
    <n v="94731.51"/>
    <n v="1.7677609290683828E-2"/>
    <m/>
    <n v="406"/>
    <n v="11.458812514876628"/>
    <n v="0.87862540782522469"/>
    <n v="0.91900000000000004"/>
    <n v="8.9994801053860402E-2"/>
    <n v="4.4940660343955097"/>
    <n v="1.524765478215736"/>
    <n v="0.92714934943091432"/>
    <n v="0.88833019614636277"/>
    <n v="0.93300000000000005"/>
    <x v="0"/>
  </r>
  <r>
    <s v="MP73-5914"/>
    <s v="TOWL"/>
    <s v="Madison Park"/>
    <s v="Spa Waffle"/>
    <s v="H0016D"/>
    <s v="BATH TOWEL"/>
    <s v="Natural"/>
    <s v="28&quot;Wx54&quot;L(2)/16&quot;Wx26&quot;L(2)/12&quot;Wx12&quot;L(2)"/>
    <s v="A+"/>
    <n v="3812"/>
    <n v="93798.25"/>
    <n v="1.7503455984707563E-2"/>
    <m/>
    <n v="415"/>
    <n v="11.448912139226742"/>
    <n v="0.87688139603665149"/>
    <n v="0.91100000000000003"/>
    <n v="0.11710897758908144"/>
    <n v="4.2609886502761896"/>
    <n v="1.4726987863064951"/>
    <n v="0.91347115083443831"/>
    <n v="0.88419934699620895"/>
    <n v="0.92500000000000004"/>
    <x v="0"/>
  </r>
  <r>
    <s v="MPS73-468"/>
    <s v="TOWL"/>
    <s v="Madison Park Signature"/>
    <s v="Turkish"/>
    <s v="H0035K"/>
    <s v="BATH TOWEL"/>
    <s v="Navy"/>
    <s v="30&quot;W x 58&quot;L (2)/16&quot;W x 30&quot;L (2)/13&quot;W x 13&quot;L (2)"/>
    <s v="A+"/>
    <n v="2524"/>
    <n v="93785.66"/>
    <n v="1.7501106596410368E-2"/>
    <m/>
    <n v="416"/>
    <n v="11.448777907396442"/>
    <n v="0.87685775027787183"/>
    <n v="0.90400000000000003"/>
    <n v="0.15128690148027737"/>
    <n v="2.24922335850182"/>
    <n v="0.85408478778971286"/>
    <n v="0.75095794294671203"/>
    <n v="0.85167778881163991"/>
    <n v="0.89600000000000002"/>
    <x v="1"/>
  </r>
  <r>
    <s v="MPS73-455"/>
    <s v="TOWL"/>
    <s v="Madison Park Signature"/>
    <s v="Turkish"/>
    <s v="H0035I"/>
    <s v="BATH TOWEL"/>
    <s v="Light Blue"/>
    <s v="30&quot;W x 58&quot;L (2)/16&quot;W x 30&quot;L (2)/13&quot;W x 13&quot;L (2)"/>
    <s v="A"/>
    <n v="2152"/>
    <n v="78782.47"/>
    <n v="1.4701398970786173E-2"/>
    <m/>
    <n v="597"/>
    <n v="11.274458482267233"/>
    <n v="0.84615031622145409"/>
    <n v="0.89700000000000002"/>
    <n v="9.6095088893165245E-2"/>
    <n v="2.14113243182975"/>
    <n v="0.80698128804363456"/>
    <n v="0.7385836014917373"/>
    <n v="0.82463697327551078"/>
    <n v="0.82899999999999996"/>
    <x v="1"/>
  </r>
  <r>
    <s v="MPS73-450"/>
    <s v="TOWL"/>
    <s v="Madison Park Signature"/>
    <s v="Turkish"/>
    <s v="H0035G"/>
    <s v="BATH TOWEL"/>
    <s v="Blush"/>
    <s v="30&quot;Wx58&quot;L(2)/16&quot;Wx30&quot;L(2)/13&quot;Wx13&quot;L(2)"/>
    <s v="A+"/>
    <n v="2131"/>
    <n v="78199.67"/>
    <n v="1.4592644125702308E-2"/>
    <m/>
    <n v="601"/>
    <n v="11.267033494271635"/>
    <n v="0.84484235912444361"/>
    <n v="0.88900000000000001"/>
    <n v="9.0154740191290494E-2"/>
    <n v="2.0609043509571401"/>
    <n v="0.77052681507231668"/>
    <n v="0.72900681635814868"/>
    <n v="0.82167525057118462"/>
    <n v="0.80700000000000005"/>
    <x v="1"/>
  </r>
  <r>
    <s v="MPS73-543"/>
    <s v="TOWL"/>
    <s v="Madison Park Signature"/>
    <s v="Turkish"/>
    <s v="H0035M"/>
    <s v="BATH TOWEL"/>
    <s v="Green"/>
    <s v="30&quot;W x 58&quot;L (2)/16&quot;W x 30&quot;L (2)/13&quot;W x 13&quot;L (2)"/>
    <s v="A+"/>
    <n v="2085"/>
    <n v="78093.48"/>
    <n v="1.4572828276355266E-2"/>
    <m/>
    <n v="602"/>
    <n v="11.265674654712768"/>
    <n v="0.84460299121627036"/>
    <n v="0.88200000000000001"/>
    <n v="0.15975334328161939"/>
    <n v="3.5327813773318302"/>
    <n v="1.2899985745309861"/>
    <n v="0.86547482749129712"/>
    <n v="0.84877735847127578"/>
    <n v="0.88800000000000001"/>
    <x v="1"/>
  </r>
  <r>
    <s v="MPS73-192"/>
    <s v="TOWL"/>
    <s v="Madison Park Signature"/>
    <s v="800GSM"/>
    <s v="H0005E"/>
    <s v="BATH TOWEL"/>
    <s v="Seafoam"/>
    <s v="30x54&quot;(2)/16x28&quot;(2)/13x13&quot;(4)"/>
    <s v="A"/>
    <n v="2212"/>
    <n v="76145.929999999993"/>
    <n v="1.4209400859500291E-2"/>
    <m/>
    <n v="634"/>
    <n v="11.240420042343198"/>
    <n v="0.84015423661887445"/>
    <n v="0.875"/>
    <n v="7.2861007069864606E-2"/>
    <n v="3.0463380120195298"/>
    <n v="1.1462392407017294"/>
    <n v="0.82770848117451368"/>
    <n v="0.83766508553000241"/>
    <n v="0.86599999999999999"/>
    <x v="1"/>
  </r>
  <r>
    <s v="MPS73-199"/>
    <s v="TOWL"/>
    <s v="Madison Park Signature"/>
    <s v="800GSM"/>
    <s v="H0005L"/>
    <s v="BATH TOWEL"/>
    <s v="Slate Blue"/>
    <s v="30x54&quot;(2)/16x28&quot;(2)/13x13&quot;(4)"/>
    <s v="A+"/>
    <n v="2129"/>
    <n v="73779.02"/>
    <n v="1.3767717725702336E-2"/>
    <m/>
    <n v="671"/>
    <n v="11.208843242226802"/>
    <n v="0.83459178994049543"/>
    <n v="0.86699999999999999"/>
    <n v="8.2876611978192016E-2"/>
    <n v="4.1151076685793297"/>
    <n v="1.4386751352745073"/>
    <n v="0.90453295563271618"/>
    <n v="0.84858002307893965"/>
    <n v="0.88100000000000001"/>
    <x v="1"/>
  </r>
  <r>
    <s v="MPS73-198"/>
    <s v="TOWL"/>
    <s v="Madison Park Signature"/>
    <s v="800GSM"/>
    <s v="H0005K"/>
    <s v="BATH TOWEL"/>
    <s v="Light Blue"/>
    <s v="30x54&quot;(2)/16x28&quot;(2)/13x13&quot;(4)"/>
    <s v="A+"/>
    <n v="2143"/>
    <n v="73559.039999999994"/>
    <n v="1.3726667810085401E-2"/>
    <m/>
    <n v="674"/>
    <n v="11.2058572224919"/>
    <n v="0.83406578428144351"/>
    <n v="0.86"/>
    <n v="8.4049847122925805E-2"/>
    <n v="5.08819455736616"/>
    <n v="1.6463857671708826"/>
    <n v="0.95909965018343901"/>
    <n v="0.85907255746184275"/>
    <n v="0.91100000000000003"/>
    <x v="0"/>
  </r>
  <r>
    <s v="MPS73-196"/>
    <s v="TOWL"/>
    <s v="Madison Park Signature"/>
    <s v="800GSM"/>
    <s v="H0005I"/>
    <s v="BATH TOWEL"/>
    <s v="Brown"/>
    <s v="30x54&quot;(2)/16x28&quot;(2)/13x13&quot;(4)"/>
    <s v="A+"/>
    <n v="2183"/>
    <n v="73400.100000000006"/>
    <n v="1.369700841564884E-2"/>
    <m/>
    <n v="675"/>
    <n v="11.203694200866334"/>
    <n v="0.83368475477838921"/>
    <n v="0.85199999999999998"/>
    <n v="0.12386619548385017"/>
    <n v="4.8645598941716699"/>
    <n v="1.6023246519109651"/>
    <n v="0.94752455941412495"/>
    <n v="0.85645271570553649"/>
    <n v="0.90300000000000002"/>
    <x v="0"/>
  </r>
  <r>
    <s v="MP73-5141"/>
    <s v="TOWL"/>
    <s v="Madison Park"/>
    <s v="Organic"/>
    <s v="H0013D"/>
    <s v="BATH TOWEL"/>
    <s v="Seafoam"/>
    <s v="30&quot;Wx54&quot;L(2)/18&quot;Wx30&quot;L(2)/13&quot;Wx13&quot;L(2)"/>
    <s v="A+"/>
    <n v="2585"/>
    <n v="73052.94"/>
    <n v="1.3632225759472939E-2"/>
    <m/>
    <n v="682"/>
    <n v="11.198953351384876"/>
    <n v="0.83284962511504068"/>
    <n v="0.84499999999999997"/>
    <n v="0.15379728574331303"/>
    <n v="3.2358213175813302"/>
    <n v="1.2047189211859117"/>
    <n v="0.84307140618836762"/>
    <n v="0.83489398132970616"/>
    <n v="0.85099999999999998"/>
    <x v="1"/>
  </r>
  <r>
    <s v="MP73-5137"/>
    <s v="TOWL"/>
    <s v="Madison Park"/>
    <s v="Organic"/>
    <s v="H0013A"/>
    <s v="BATH TOWEL"/>
    <s v="Grey"/>
    <s v="30&quot;Wx54&quot;L(2)/18&quot;Wx30&quot;L(2)/13&quot;Wx13&quot;L(2)"/>
    <s v="A"/>
    <n v="2462"/>
    <n v="69020.06"/>
    <n v="1.2879660145811624E-2"/>
    <m/>
    <n v="744"/>
    <n v="11.142166954401349"/>
    <n v="0.82284635359564051"/>
    <n v="0.83799999999999997"/>
    <n v="0.16994647203055233"/>
    <n v="2.9542777686419801"/>
    <n v="1.1165431550645752"/>
    <n v="0.81990716056073232"/>
    <n v="0.82225851498865887"/>
    <n v="0.82199999999999995"/>
    <x v="1"/>
  </r>
  <r>
    <s v="MPS73-462"/>
    <s v="TOWL"/>
    <s v="Madison Park Signature"/>
    <s v="800GSM"/>
    <s v="H0006F"/>
    <s v="BATH TOWEL"/>
    <s v="Natural"/>
    <s v="34x68&quot; (2)"/>
    <s v="A"/>
    <n v="1901"/>
    <n v="66488.58"/>
    <n v="1.2407267017409256E-2"/>
    <m/>
    <n v="787"/>
    <n v="11.104800522637191"/>
    <n v="0.81626402785385355"/>
    <n v="0.83"/>
    <n v="0.14147883491000965"/>
    <n v="3.25682461505385"/>
    <n v="1.2109954720855467"/>
    <n v="0.84472028969830426"/>
    <n v="0.82195528022274367"/>
    <n v="0.81399999999999995"/>
    <x v="1"/>
  </r>
  <r>
    <s v="MPS73-191"/>
    <s v="TOWL"/>
    <s v="Madison Park Signature"/>
    <s v="800GSM"/>
    <s v="H0005D"/>
    <s v="BATH TOWEL"/>
    <s v="Silver"/>
    <s v="30x54&quot;(2)/16x28&quot;(2)/13x13&quot;(4)"/>
    <s v="A"/>
    <n v="1927"/>
    <n v="66358.259999999995"/>
    <n v="1.2382948329332162E-2"/>
    <m/>
    <n v="791"/>
    <n v="11.102838592946243"/>
    <n v="0.81591842192632447"/>
    <n v="0.82299999999999995"/>
    <n v="6.9189610200749679E-2"/>
    <n v="3.4625968162599201"/>
    <n v="1.2704897217195075"/>
    <n v="0.86034974745721371"/>
    <n v="0.82480468703250231"/>
    <n v="0.83699999999999997"/>
    <x v="1"/>
  </r>
  <r>
    <s v="MPS73-514"/>
    <s v="TOWL"/>
    <s v="Madison Park Signature"/>
    <s v="800GSM"/>
    <s v="H0005W"/>
    <s v="BATH TOWEL"/>
    <s v="Sage Green"/>
    <s v="30x54&quot;(2)/16x28&quot;(2)/13x13&quot;(4)"/>
    <s v="A+"/>
    <n v="1846"/>
    <n v="66106.77"/>
    <n v="1.2336018411710096E-2"/>
    <m/>
    <n v="794"/>
    <n v="11.099041568099343"/>
    <n v="0.81524955275118616"/>
    <n v="0.81599999999999995"/>
    <n v="0.12191793175337054"/>
    <n v="4.2981160111625201"/>
    <n v="1.481176269948046"/>
    <n v="0.91569823115384175"/>
    <n v="0.83533928843171734"/>
    <n v="0.85899999999999999"/>
    <x v="1"/>
  </r>
  <r>
    <s v="MP73-6629"/>
    <s v="TOWL"/>
    <s v="Madison Park"/>
    <s v="Organic"/>
    <s v="H0013G"/>
    <s v="BATH TOWEL"/>
    <s v="Tan"/>
    <s v="30&quot;Wx54&quot;L(2)/18&quot;Wx30&quot;L(2)/13&quot;Wx13&quot;L(2)"/>
    <s v="A"/>
    <n v="2324"/>
    <n v="65168.22"/>
    <n v="1.2160877952112532E-2"/>
    <m/>
    <n v="803"/>
    <n v="11.084742550557547"/>
    <n v="0.81273069326142577"/>
    <n v="0.80800000000000005"/>
    <n v="0.16730678562342197"/>
    <n v="3.6686029218949501"/>
    <n v="1.3267043550323203"/>
    <n v="0.87511763245787888"/>
    <n v="0.82520808110071653"/>
    <n v="0.84399999999999997"/>
    <x v="1"/>
  </r>
  <r>
    <s v="MPS73-467"/>
    <s v="TOWL"/>
    <s v="Madison Park Signature"/>
    <s v="Turkish"/>
    <s v="H0035J"/>
    <s v="BATH TOWEL"/>
    <s v="Purple"/>
    <s v="30&quot;W x 58&quot;L (2)/16&quot;W x 30&quot;L (2)/13&quot;W x 13&quot;L (2)"/>
    <s v="A"/>
    <n v="1685"/>
    <n v="62560.43"/>
    <n v="1.1674244806159802E-2"/>
    <m/>
    <n v="849"/>
    <n v="11.043904233014217"/>
    <n v="0.80553677358203646"/>
    <n v="0.80100000000000005"/>
    <n v="0.13526630517085639"/>
    <n v="2.6144766726251398"/>
    <n v="0.99859918070888576"/>
    <n v="0.78892264732707196"/>
    <n v="0.80221394833104365"/>
    <n v="0.755"/>
    <x v="1"/>
  </r>
  <r>
    <s v="MPS73-423"/>
    <s v="TOWL"/>
    <s v="Madison Park Signature"/>
    <s v="800GSM"/>
    <s v="H0005R"/>
    <s v="BATH TOWEL"/>
    <s v="Dark Green"/>
    <s v="30x54&quot;(2)/16x28&quot;(2)/13x13&quot;(4)"/>
    <s v="A"/>
    <n v="1766"/>
    <n v="61598.35"/>
    <n v="1.1494713472326095E-2"/>
    <m/>
    <n v="873"/>
    <n v="11.028406597517886"/>
    <n v="0.80280677020070801"/>
    <n v="0.79400000000000004"/>
    <n v="0.12869369815787043"/>
    <n v="5.5385074291567102"/>
    <n v="1.7296193902661237"/>
    <n v="0.98096556839052362"/>
    <n v="0.83843852983867118"/>
    <n v="0.874"/>
    <x v="1"/>
  </r>
  <r>
    <s v="MP73-6181"/>
    <s v="TOWL"/>
    <s v="Madison Park"/>
    <s v="Organic"/>
    <s v="H0013E"/>
    <s v="BATH TOWEL"/>
    <s v="Blue"/>
    <s v="30&quot;Wx54&quot;L(2)/18&quot;Wx30&quot;L(2)/13&quot;Wx13&quot;L(2)"/>
    <s v="A"/>
    <n v="2133"/>
    <n v="60658.18"/>
    <n v="1.1319270708594975E-2"/>
    <m/>
    <n v="887"/>
    <n v="11.013026263182196"/>
    <n v="0.80009743013703583"/>
    <n v="0.78600000000000003"/>
    <n v="0.15682207629704681"/>
    <n v="2.51521547942989"/>
    <n v="0.96134649543370609"/>
    <n v="0.77913616754967152"/>
    <n v="0.79590517761956303"/>
    <n v="0.748"/>
    <x v="1"/>
  </r>
  <r>
    <s v="MP73-5138"/>
    <s v="TOWL"/>
    <s v="Madison Park"/>
    <s v="Organic"/>
    <s v="H0013B"/>
    <s v="BATH TOWEL"/>
    <s v="Ivory"/>
    <s v="30&quot;Wx54&quot;L(2)/18&quot;Wx30&quot;L(2)/13&quot;Wx13&quot;L(2)"/>
    <s v="A"/>
    <n v="2108"/>
    <n v="60178.41"/>
    <n v="1.1229742033190231E-2"/>
    <m/>
    <n v="899"/>
    <n v="11.005085546214408"/>
    <n v="0.79869862422387794"/>
    <n v="0.77900000000000003"/>
    <n v="0.15051137929681249"/>
    <n v="3.3800355095178301"/>
    <n v="1.2470424976187577"/>
    <n v="0.85419003620947043"/>
    <n v="0.80979690662099657"/>
    <n v="0.78500000000000003"/>
    <x v="1"/>
  </r>
  <r>
    <s v="MP73-5912"/>
    <s v="TOWL"/>
    <s v="Madison Park"/>
    <s v="Spa Waffle"/>
    <s v="H0016B"/>
    <s v="BATH TOWEL"/>
    <s v="Seafoam"/>
    <s v="28&quot;Wx54&quot;L(2)/16&quot;Wx26&quot;L(2)/12&quot;Wx12&quot;L(2)"/>
    <s v="A"/>
    <n v="2370"/>
    <n v="59025.33"/>
    <n v="1.1014568668795409E-2"/>
    <m/>
    <n v="922"/>
    <n v="10.985738894524928"/>
    <n v="0.79529059307343763"/>
    <n v="0.77200000000000002"/>
    <n v="0.10354930909956934"/>
    <n v="2.47398756761867"/>
    <n v="0.9454562791772938"/>
    <n v="0.77496172270353025"/>
    <n v="0.79122481899945629"/>
    <n v="0.74"/>
    <x v="1"/>
  </r>
  <r>
    <s v="MPS73-194"/>
    <s v="TOWL"/>
    <s v="Madison Park Signature"/>
    <s v="800GSM"/>
    <s v="H0005G"/>
    <s v="BATH TOWEL"/>
    <s v="Dusty Green"/>
    <s v="30x54&quot;(2)/16x28&quot;(2)/13x13&quot;(4)"/>
    <s v="A"/>
    <n v="1711"/>
    <n v="58599.61"/>
    <n v="1.0935126128216989E-2"/>
    <m/>
    <n v="928"/>
    <n v="10.978500385067239"/>
    <n v="0.79401548531264743"/>
    <n v="0.76400000000000001"/>
    <n v="8.4640059156489075E-2"/>
    <n v="4.1647208918037597"/>
    <n v="1.4503767372556529"/>
    <n v="0.90760702909361557"/>
    <n v="0.81673379406884106"/>
    <n v="0.79200000000000004"/>
    <x v="1"/>
  </r>
  <r>
    <s v="MPS73-189"/>
    <s v="TOWL"/>
    <s v="Madison Park Signature"/>
    <s v="800GSM"/>
    <s v="H0005B"/>
    <s v="BATH TOWEL"/>
    <s v="Cream"/>
    <s v="30x54&quot;(2)/16x28&quot;(2)/13x13&quot;(4)"/>
    <s v="A"/>
    <n v="1694"/>
    <n v="58145.85"/>
    <n v="1.085045111362321E-2"/>
    <m/>
    <n v="936"/>
    <n v="10.970726986230195"/>
    <n v="0.79264615351267265"/>
    <n v="0.75700000000000001"/>
    <n v="7.9491650521294505E-2"/>
    <n v="4.5370432004260097"/>
    <n v="1.5340769218261392"/>
    <n v="0.92959551549702413"/>
    <n v="0.82003602590954305"/>
    <n v="0.8"/>
    <x v="1"/>
  </r>
  <r>
    <s v="MPS73-193"/>
    <s v="TOWL"/>
    <s v="Madison Park Signature"/>
    <s v="800GSM"/>
    <s v="H0005F"/>
    <s v="BATH TOWEL"/>
    <s v="Aqua"/>
    <s v="30x54&quot;(2)/16x28&quot;(2)/13x13&quot;(4)"/>
    <s v="A"/>
    <n v="1701"/>
    <n v="57979.360000000001"/>
    <n v="1.0819382832638289E-2"/>
    <m/>
    <n v="941"/>
    <n v="10.967859611493969"/>
    <n v="0.7921410478965748"/>
    <n v="0.75"/>
    <n v="0.10156665505529611"/>
    <n v="3.4863120471419999"/>
    <n v="1.2771243895627244"/>
    <n v="0.8620927102046716"/>
    <n v="0.80613138035819421"/>
    <n v="0.76200000000000001"/>
    <x v="1"/>
  </r>
  <r>
    <s v="MPS73-430"/>
    <s v="TOWL"/>
    <s v="Madison Park Signature"/>
    <s v="800GSM"/>
    <s v="H0006A"/>
    <s v="BATH TOWEL"/>
    <s v="Grey"/>
    <s v="34x68&quot;(2)"/>
    <s v="A"/>
    <n v="1725"/>
    <n v="57634.16"/>
    <n v="1.0754965927142493E-2"/>
    <m/>
    <n v="953"/>
    <n v="10.961888077122177"/>
    <n v="0.79108912555457811"/>
    <n v="0.74199999999999999"/>
    <n v="9.9610846278162302E-2"/>
    <n v="2.2802023914496399"/>
    <n v="0.86718552249203995"/>
    <n v="0.7543995760608444"/>
    <n v="0.7837512156558315"/>
    <n v="0.72499999999999998"/>
    <x v="1"/>
  </r>
  <r>
    <s v="MP73-5974"/>
    <s v="TOWL"/>
    <s v="Madison Park"/>
    <s v="Spa Waffle"/>
    <s v="H0016A"/>
    <s v="BATH TOWEL"/>
    <s v="White"/>
    <s v="28&quot;W x 54&quot;L (2)/ 16&quot;W x 26&quot;L (2)/ 12&quot;W x 12&quot;L (2)"/>
    <s v="A"/>
    <n v="2305"/>
    <n v="57209.63"/>
    <n v="1.0675745449476992E-2"/>
    <m/>
    <n v="963"/>
    <n v="10.954494999262771"/>
    <n v="0.78978678962343674"/>
    <n v="0.73499999999999999"/>
    <n v="9.5736392649674373E-2"/>
    <n v="1.6338401620531899"/>
    <n v="0.5503386953629098"/>
    <n v="0.6711622189863814"/>
    <n v="0.76606187549602567"/>
    <n v="0.69599999999999995"/>
    <x v="2"/>
  </r>
  <r>
    <s v="MP73-6182"/>
    <s v="TOWL"/>
    <s v="Madison Park"/>
    <s v="Organic"/>
    <s v="H0013F"/>
    <s v="BATH TOWEL"/>
    <s v="White"/>
    <s v="30&quot;Wx54&quot;L(2)/18&quot;Wx30&quot;L(2)/13&quot;Wx13&quot;L(2)"/>
    <s v="A"/>
    <n v="1956"/>
    <n v="55715.87"/>
    <n v="1.0396998645440492E-2"/>
    <m/>
    <n v="999"/>
    <n v="10.928038252590168"/>
    <n v="0.78512627170815497"/>
    <n v="0.72699999999999998"/>
    <n v="0.15035706444142397"/>
    <n v="2.2366120945283798"/>
    <n v="0.84870205741024873"/>
    <n v="0.74954387087065355"/>
    <n v="0.77800979154065475"/>
    <n v="0.71799999999999997"/>
    <x v="1"/>
  </r>
  <r>
    <s v="MPS73-434"/>
    <s v="TOWL"/>
    <s v="Madison Park Signature"/>
    <s v="Splendor"/>
    <s v="H0019B"/>
    <s v="BATH TOWEL"/>
    <s v="White"/>
    <s v="30x58&quot;(2)/16x30&quot;(2)/13x13&quot;(2)"/>
    <s v="A"/>
    <n v="966"/>
    <n v="55250.5"/>
    <n v="1.0310157117889568E-2"/>
    <m/>
    <n v="1008"/>
    <n v="10.91965076833273"/>
    <n v="0.78364876500146619"/>
    <n v="0.72"/>
    <n v="8.2125064760485492E-2"/>
    <n v="1.2996244635193099"/>
    <n v="0.33620396029498723"/>
    <n v="0.61490787815427295"/>
    <n v="0.74990058763202749"/>
    <n v="0.66600000000000004"/>
    <x v="2"/>
  </r>
  <r>
    <s v="5DS73-0201"/>
    <s v="TOWL"/>
    <s v="510 Design"/>
    <s v="Big Bundle"/>
    <s v="H0020B"/>
    <s v="BATH TOWEL"/>
    <s v="Grey"/>
    <s v="28x52&quot;(4)/16x26&quot;(4)/12x12&quot;(4)"/>
    <s v="B"/>
    <n v="1880"/>
    <n v="53555.02"/>
    <n v="9.9937678510007722E-3"/>
    <m/>
    <n v="1055"/>
    <n v="10.888483487858085"/>
    <n v="0.77815845771538139"/>
    <n v="0.71299999999999997"/>
    <n v="0.15080069100915539"/>
    <n v="1.38068233237188"/>
    <n v="0.392503016918269"/>
    <n v="0.62969794161038473"/>
    <n v="0.74846635449438215"/>
    <n v="0.65900000000000003"/>
    <x v="2"/>
  </r>
  <r>
    <s v="MP73-7179"/>
    <s v="TOWL"/>
    <s v="Madison Park"/>
    <s v="Spa Waffle"/>
    <s v="H0016H"/>
    <s v="BATH TOWEL"/>
    <s v="Charcoal"/>
    <s v="28&quot;Wx54&quot;L(2)/16&quot;Wx26&quot;L(2)/12&quot;Wx12&quot;L(2)"/>
    <s v="A"/>
    <n v="2082"/>
    <n v="52026.51"/>
    <n v="9.7085364366920283E-3"/>
    <m/>
    <n v="1101"/>
    <n v="10.859527896133592"/>
    <n v="0.77305775294432455"/>
    <n v="0.70499999999999996"/>
    <n v="8.2481814655178232E-2"/>
    <n v="1.3110384631879"/>
    <n v="0.34432593202281409"/>
    <n v="0.61704156359143936"/>
    <n v="0.74185451507374756"/>
    <n v="0.64400000000000002"/>
    <x v="2"/>
  </r>
  <r>
    <s v="MPS73-320"/>
    <s v="TOWL"/>
    <s v="Madison Park Signature"/>
    <s v="800GSM"/>
    <s v="H0005N"/>
    <s v="BATH TOWEL"/>
    <s v="Black"/>
    <s v="30&quot;Wx54&quot;L(2)/16&quot;Wx 28&quot;L(2)/13&quot;Wx13&quot;L(4)"/>
    <s v="A"/>
    <n v="1489"/>
    <n v="51479.73"/>
    <n v="9.6065031933925162E-3"/>
    <m/>
    <n v="1118"/>
    <n v="10.848962841873703"/>
    <n v="0.7711966539489169"/>
    <n v="0.69799999999999995"/>
    <n v="0.11168838577824709"/>
    <n v="4.8473272092381903"/>
    <n v="1.5988474730212685"/>
    <n v="0.94661108591187815"/>
    <n v="0.80627954034150917"/>
    <n v="0.77"/>
    <x v="1"/>
  </r>
  <r>
    <s v="5DS73-0200"/>
    <s v="TOWL"/>
    <s v="510 Design"/>
    <s v="Big Bundle"/>
    <s v="H0020A"/>
    <s v="BATH TOWEL"/>
    <s v="White"/>
    <s v="28x52&quot;(4)/16x26&quot;(4)/12x12&quot;(4)"/>
    <s v="A"/>
    <n v="1744"/>
    <n v="50486.61"/>
    <n v="9.4211795630739035E-3"/>
    <m/>
    <n v="1145"/>
    <n v="10.829483238626413"/>
    <n v="0.76776520256753478"/>
    <n v="0.69099999999999995"/>
    <n v="0.15257024093065388"/>
    <n v="1.48799057171103"/>
    <n v="0.46246942559763987"/>
    <n v="0.64807849159168252"/>
    <n v="0.74382786037236437"/>
    <n v="0.65100000000000002"/>
    <x v="2"/>
  </r>
  <r>
    <s v="MPS73-539"/>
    <s v="TOWL"/>
    <s v="Madison Park Signature"/>
    <s v="800GSM"/>
    <s v="H0005X"/>
    <s v="BATH TOWEL"/>
    <s v="Olive green"/>
    <s v="30x54&quot;(2)/16x28&quot;(2)/13x13&quot;(4)"/>
    <s v="A"/>
    <n v="1366"/>
    <n v="49555.07"/>
    <n v="9.2473472219801785E-3"/>
    <m/>
    <n v="1176"/>
    <n v="10.810860034778017"/>
    <n v="0.76448461118381517"/>
    <n v="0.68300000000000005"/>
    <n v="9.1619992565846423E-2"/>
    <n v="3.8702104799520001"/>
    <n v="1.3788191109138659"/>
    <n v="0.88880845771709094"/>
    <n v="0.78934938049047032"/>
    <n v="0.73299999999999998"/>
    <x v="1"/>
  </r>
  <r>
    <s v="MP73-7473"/>
    <s v="TOWL"/>
    <s v="Madison Park"/>
    <s v="Organic"/>
    <s v="H0013I"/>
    <s v="BATH TOWEL"/>
    <s v="Charcoal"/>
    <s v="30&quot;W x 54&quot;L (2)/18&quot;W x 30&quot;L (2)/13&quot;W x 13&quot; L (2)"/>
    <s v="A"/>
    <n v="1751"/>
    <n v="48395.06"/>
    <n v="9.0308806676807039E-3"/>
    <m/>
    <n v="1211"/>
    <n v="10.787173684432481"/>
    <n v="0.76031211554408018"/>
    <n v="0.67600000000000005"/>
    <n v="0.14482507753890586"/>
    <n v="2.97808542588891"/>
    <n v="1.1243077887316615"/>
    <n v="0.82194697137706818"/>
    <n v="0.77263908671067782"/>
    <n v="0.70299999999999996"/>
    <x v="1"/>
  </r>
  <r>
    <s v="MPS73-460"/>
    <s v="TOWL"/>
    <s v="Madison Park Signature"/>
    <s v="800GSM"/>
    <s v="H0006D"/>
    <s v="BATH TOWEL"/>
    <s v="Slate Blue"/>
    <s v="34x68&quot; (2)"/>
    <s v="B"/>
    <n v="1399"/>
    <n v="48334.54"/>
    <n v="9.0195871823950564E-3"/>
    <m/>
    <n v="1213"/>
    <n v="10.785922386864851"/>
    <n v="0.76009169181611935"/>
    <n v="0.66900000000000004"/>
    <n v="0.12341921115422706"/>
    <n v="1.5658008519926201"/>
    <n v="0.51030599998050441"/>
    <n v="0.66064541567674784"/>
    <n v="0.74020243658824503"/>
    <n v="0.63700000000000001"/>
    <x v="2"/>
  </r>
  <r>
    <s v="MPS73-321"/>
    <s v="TOWL"/>
    <s v="Madison Park Signature"/>
    <s v="800GSM"/>
    <s v="H0005O"/>
    <s v="BATH TOWEL"/>
    <s v="Blush"/>
    <s v="30&quot;Wx54&quot;L(2)/16&quot;Wx 28&quot;L(2)/13&quot;Wx13&quot;L(4)"/>
    <s v="A"/>
    <n v="1371"/>
    <n v="48269.62"/>
    <n v="9.0074726241540747E-3"/>
    <m/>
    <n v="1215"/>
    <n v="10.784578372988872"/>
    <n v="0.75985493554276107"/>
    <n v="0.66100000000000003"/>
    <n v="0.11946282555733612"/>
    <n v="5.9622124816392699"/>
    <n v="1.8020748294299807"/>
    <n v="1"/>
    <n v="0.80788394843420885"/>
    <n v="0.77700000000000002"/>
    <x v="1"/>
  </r>
  <r>
    <s v="MP73-7472"/>
    <s v="TOWL"/>
    <s v="Madison Park"/>
    <s v="Organic"/>
    <s v="H0013H"/>
    <s v="BATH TOWEL"/>
    <s v="Navy"/>
    <s v="30&quot;W x 54&quot;L (2)/18&quot;W x 30&quot;L (2)/13&quot;W x 13&quot; L (2)"/>
    <s v="B"/>
    <n v="1706"/>
    <n v="47432.71"/>
    <n v="8.8512989498247385E-3"/>
    <m/>
    <n v="1233"/>
    <n v="10.767088436348088"/>
    <n v="0.75677397611641084"/>
    <n v="0.65400000000000003"/>
    <n v="0.14861811945478984"/>
    <n v="3.2259791220860401"/>
    <n v="1.2017641035670417"/>
    <n v="0.84229515978735325"/>
    <n v="0.77387821285059943"/>
    <n v="0.71099999999999997"/>
    <x v="1"/>
  </r>
  <r>
    <s v="MPS73-200"/>
    <s v="TOWL"/>
    <s v="Madison Park Signature"/>
    <s v="800GSM"/>
    <s v="H0005M"/>
    <s v="BATH TOWEL"/>
    <s v="Purple"/>
    <s v="30x54&quot;(2)/16x28&quot;(2)/13x13&quot;(4)"/>
    <s v="B"/>
    <n v="1321"/>
    <n v="45054.54"/>
    <n v="8.4075146156910863E-3"/>
    <m/>
    <n v="1312"/>
    <n v="10.715651229948552"/>
    <n v="0.74771299727031082"/>
    <n v="0.64700000000000002"/>
    <n v="9.4340761699255621E-2"/>
    <n v="2.6552339222982599"/>
    <n v="1.0135023472756048"/>
    <n v="0.79283778893759116"/>
    <n v="0.756737955603767"/>
    <n v="0.67400000000000004"/>
    <x v="2"/>
  </r>
  <r>
    <s v="MP73-5915"/>
    <s v="TOWL"/>
    <s v="Madison Park"/>
    <s v="Spa Waffle"/>
    <s v="H0016E"/>
    <s v="BATH TOWEL"/>
    <s v="Grey"/>
    <s v="28&quot;Wx54&quot;L(2)/16&quot;Wx26&quot;L(2)/12&quot;Wx12&quot;L(2)"/>
    <s v="B"/>
    <n v="1843"/>
    <n v="44806.71"/>
    <n v="8.3612676814818643E-3"/>
    <m/>
    <n v="1321"/>
    <n v="10.710135501810162"/>
    <n v="0.74674136798713031"/>
    <n v="0.63900000000000001"/>
    <n v="0.10119730239391986"/>
    <n v="1.7564198325166001"/>
    <n v="0.61864981164854582"/>
    <n v="0.68910791479764255"/>
    <n v="0.73521467734923274"/>
    <n v="0.60699999999999998"/>
    <x v="2"/>
  </r>
  <r>
    <s v="MPS73-431"/>
    <s v="TOWL"/>
    <s v="Madison Park Signature"/>
    <s v="800GSM"/>
    <s v="H0006B"/>
    <s v="BATH TOWEL"/>
    <s v="Silver"/>
    <s v="34x68&quot;(2)"/>
    <s v="B"/>
    <n v="1295"/>
    <n v="43888.69"/>
    <n v="8.1899582736508943E-3"/>
    <m/>
    <n v="1366"/>
    <n v="10.689434719545009"/>
    <n v="0.74309479844473825"/>
    <n v="0.63200000000000001"/>
    <n v="8.793742566961793E-2"/>
    <n v="2.0194297460367299"/>
    <n v="0.75114706478171234"/>
    <n v="0.72391565224718379"/>
    <n v="0.73925896920522738"/>
    <n v="0.629"/>
    <x v="2"/>
  </r>
  <r>
    <s v="MPS73-195"/>
    <s v="TOWL"/>
    <s v="Madison Park Signature"/>
    <s v="800GSM"/>
    <s v="H0005H"/>
    <s v="BATH TOWEL"/>
    <s v="Coral"/>
    <s v="30x54&quot;(2)/16x28&quot;(2)/13x13&quot;(4)"/>
    <s v="B"/>
    <n v="1278"/>
    <n v="43465.47"/>
    <n v="8.110982251797098E-3"/>
    <m/>
    <n v="1376"/>
    <n v="10.679745115256466"/>
    <n v="0.7413879153219729"/>
    <n v="0.625"/>
    <n v="8.7971273772030983E-2"/>
    <n v="3.3202553253660199"/>
    <n v="1.229715204827625"/>
    <n v="0.84963806366722538"/>
    <n v="0.7630379449910234"/>
    <n v="0.68799999999999994"/>
    <x v="2"/>
  </r>
  <r>
    <s v="MPS73-475"/>
    <s v="TOWL"/>
    <s v="Madison Park Signature"/>
    <s v="Turkish"/>
    <s v="H0035L"/>
    <s v="BATH TOWEL"/>
    <s v="Lavender"/>
    <s v="30&quot;W x 58&quot;L (2)/16&quot;W x 30&quot;L (2)/13&quot;W x 13&quot;L (2)"/>
    <s v="B"/>
    <n v="1152"/>
    <n v="42758.39"/>
    <n v="7.9790358278748284E-3"/>
    <m/>
    <n v="1404"/>
    <n v="10.663344099368377"/>
    <n v="0.73849877595343461"/>
    <n v="0.61699999999999999"/>
    <n v="0.11372190590044756"/>
    <n v="2.1068150743781699"/>
    <n v="0.79155033326926749"/>
    <n v="0.73452980709464077"/>
    <n v="0.73770498218167591"/>
    <n v="0.622"/>
    <x v="2"/>
  </r>
  <r>
    <s v="5DS73-0202"/>
    <s v="TOWL"/>
    <s v="510 Design"/>
    <s v="Big Bundle"/>
    <s v="H0020C"/>
    <s v="BATH TOWEL"/>
    <s v="Indigo"/>
    <s v="28x52&quot;(4)/16x26&quot;(4)/12x12&quot;(4)"/>
    <s v="B"/>
    <n v="1501"/>
    <n v="42428.82"/>
    <n v="7.9175355974453673E-3"/>
    <m/>
    <n v="1418"/>
    <n v="10.655606695905968"/>
    <n v="0.7371357849590936"/>
    <n v="0.61"/>
    <n v="0.14321396510439649"/>
    <n v="1.1310130842789601"/>
    <n v="0.20783747612954989"/>
    <n v="0.58118531581812771"/>
    <n v="0.70594569113090044"/>
    <n v="0.57699999999999996"/>
    <x v="2"/>
  </r>
  <r>
    <s v="MPS73-433"/>
    <s v="TOWL"/>
    <s v="Madison Park Signature"/>
    <s v="Splendor"/>
    <s v="H0019A"/>
    <s v="BATH TOWEL"/>
    <s v="Blue"/>
    <s v="30x58&quot;(2)/16x30&quot;(2)/13x13&quot;(2)"/>
    <s v="B"/>
    <n v="730"/>
    <n v="41991.85"/>
    <n v="7.8359937226061497E-3"/>
    <m/>
    <n v="1436"/>
    <n v="10.645254644678118"/>
    <n v="0.73531220775195083"/>
    <n v="0.60199999999999998"/>
    <n v="5.8729876797521431E-2"/>
    <n v="0.99826262481876304"/>
    <n v="9.3729499203776864E-2"/>
    <n v="0.55120853963742666"/>
    <n v="0.698491474129046"/>
    <n v="0.56999999999999995"/>
    <x v="2"/>
  </r>
  <r>
    <s v="MPS73-413"/>
    <s v="TOWL"/>
    <s v="Madison Park Signature"/>
    <s v="800GSM"/>
    <s v="H0005Q"/>
    <s v="BATH TOWEL"/>
    <s v="Yellow"/>
    <s v="30x54&quot;(2)/16x28&quot;(2)/13x13&quot;(4)"/>
    <s v="B"/>
    <n v="1190"/>
    <n v="41920.42"/>
    <n v="7.8226643496062519E-3"/>
    <m/>
    <n v="1437"/>
    <n v="10.643552192467013"/>
    <n v="0.73501231037122006"/>
    <n v="0.59499999999999997"/>
    <n v="4.5149925163590163E-2"/>
    <n v="3.3812543293791801"/>
    <n v="1.2473926683204555"/>
    <n v="0.85428202792672492"/>
    <n v="0.7588662538823211"/>
    <n v="0.68100000000000005"/>
    <x v="2"/>
  </r>
  <r>
    <s v="MP73-5913"/>
    <s v="TOWL"/>
    <s v="Madison Park"/>
    <s v="Spa Waffle"/>
    <s v="H0016C"/>
    <s v="BATH TOWEL"/>
    <s v="Blue"/>
    <s v="28&quot;Wx54&quot;L(2)/16&quot;Wx26&quot;L(2)/12&quot;Wx12&quot;L(2)"/>
    <s v="A"/>
    <n v="1698"/>
    <n v="41149.89"/>
    <n v="7.6788776804530782E-3"/>
    <m/>
    <n v="1464"/>
    <n v="10.625000834060881"/>
    <n v="0.73174437500204925"/>
    <n v="0.58799999999999997"/>
    <n v="0.11031101333579887"/>
    <n v="2.2463694643443799"/>
    <n v="0.85286922476433191"/>
    <n v="0.75063860803492866"/>
    <n v="0.73552322160862516"/>
    <n v="0.61399999999999999"/>
    <x v="2"/>
  </r>
  <r>
    <s v="MPS73-540"/>
    <s v="TOWL"/>
    <s v="Madison Park Signature"/>
    <s v="800GSM"/>
    <s v="H0005Y"/>
    <s v="BATH TOWEL"/>
    <s v="Dark Navy"/>
    <s v="30x54&quot;(2)/16x28&quot;(2)/13x13&quot;(4)"/>
    <s v="A"/>
    <n v="1034"/>
    <n v="37510.99"/>
    <n v="6.999831685642382E-3"/>
    <m/>
    <n v="1632"/>
    <n v="10.532415894188025"/>
    <n v="0.71543497096600572"/>
    <n v="0.57999999999999996"/>
    <n v="6.6303904429075328E-2"/>
    <n v="2.18410027511066"/>
    <n v="0.82597219411842271"/>
    <n v="0.74357261414632991"/>
    <n v="0.72106249960207058"/>
    <n v="0.6"/>
    <x v="2"/>
  </r>
  <r>
    <s v="MPS73-471"/>
    <s v="TOWL"/>
    <s v="Madison Park Signature"/>
    <s v="800GSM"/>
    <s v="H0005V"/>
    <s v="BATH TOWEL"/>
    <s v="Burgundy"/>
    <s v="30x54&quot;(2)/16x28&quot;(2)/13x13&quot;(4)"/>
    <s v="B"/>
    <n v="1028"/>
    <n v="35423.99"/>
    <n v="6.6103818543279949E-3"/>
    <m/>
    <n v="1738"/>
    <n v="10.47517278227232"/>
    <n v="0.7053512463149364"/>
    <n v="0.57299999999999995"/>
    <n v="0.12761318479369491"/>
    <n v="2.5437845828194501"/>
    <n v="0.97221144469879195"/>
    <n v="0.78199044786476302"/>
    <n v="0.72067908662490177"/>
    <n v="0.59199999999999997"/>
    <x v="2"/>
  </r>
  <r>
    <s v="MPE73-664"/>
    <s v="TOWL"/>
    <s v="Madison Park Essentials"/>
    <s v="Adrien"/>
    <s v="H0012B"/>
    <s v="BATH TOWEL"/>
    <s v="Coral"/>
    <s v="27&quot;Wx52&quot;L(2)/16&quot;Wx26&quot;L(2)/12&quot;Wx12&quot;L(2)"/>
    <s v="B"/>
    <n v="1862"/>
    <n v="34690.239999999998"/>
    <n v="6.4734586086514587E-3"/>
    <m/>
    <n v="1777"/>
    <n v="10.45424248449647"/>
    <n v="0.70166424621006163"/>
    <n v="0.56599999999999995"/>
    <n v="8.8486411134659201E-2"/>
    <n v="1.16622185478764"/>
    <n v="0.23603754911764893"/>
    <n v="0.58859362590317599"/>
    <n v="0.67905012214868454"/>
    <n v="0.51800000000000002"/>
    <x v="2"/>
  </r>
  <r>
    <s v="MPS73-435"/>
    <s v="TOWL"/>
    <s v="Madison Park Signature"/>
    <s v="Splendor"/>
    <s v="H0019C"/>
    <s v="BATH TOWEL"/>
    <s v="Grey"/>
    <s v="30x58&quot;(2)/16x30&quot;(2)/13x13&quot;(2)"/>
    <s v="B"/>
    <n v="596"/>
    <n v="34087.800000000003"/>
    <n v="6.3610387924669656E-3"/>
    <m/>
    <n v="1817"/>
    <n v="10.43672416357369"/>
    <n v="0.69857828671864675"/>
    <n v="0.55800000000000005"/>
    <n v="4.3234911268373637E-2"/>
    <n v="0.920223859029067"/>
    <n v="2.0022072852582506E-2"/>
    <n v="0.53184520429389925"/>
    <n v="0.66523167023369723"/>
    <n v="0.48799999999999999"/>
    <x v="2"/>
  </r>
  <r>
    <s v="MPS73-436"/>
    <s v="TOWL"/>
    <s v="Madison Park Signature"/>
    <s v="Splendor"/>
    <s v="H0019D"/>
    <s v="BATH TOWEL"/>
    <s v="Natural"/>
    <s v="30x58&quot;(2)/16x30&quot;(2)/13x13&quot;(2)"/>
    <s v="B"/>
    <n v="593"/>
    <n v="33665.89"/>
    <n v="6.2823072264248693E-3"/>
    <m/>
    <n v="1835"/>
    <n v="10.424270140796651"/>
    <n v="0.69638443435319997"/>
    <n v="0.55100000000000005"/>
    <n v="5.6840355572480031E-2"/>
    <n v="1.1008850012668701"/>
    <n v="0.18305878602941308"/>
    <n v="0.57467582132708139"/>
    <n v="0.67204271174797625"/>
    <n v="0.51100000000000001"/>
    <x v="2"/>
  </r>
  <r>
    <s v="MPS73-528"/>
    <s v="TOWL"/>
    <s v="Madison Park Signature"/>
    <s v="800GSM"/>
    <s v="H0006H"/>
    <s v="BATH TOWEL"/>
    <s v="Seafoam"/>
    <s v="34x68&quot; (2)"/>
    <s v="B"/>
    <n v="949"/>
    <n v="33392.21"/>
    <n v="6.2312364886030576E-3"/>
    <m/>
    <n v="1851"/>
    <n v="10.416107864884712"/>
    <n v="0.69494659947547266"/>
    <n v="0.54400000000000004"/>
    <n v="6.1127115276287489E-2"/>
    <n v="1.58380009819227"/>
    <n v="0.52105320223729967"/>
    <n v="0.66346876322264503"/>
    <n v="0.68865103222490709"/>
    <n v="0.53300000000000003"/>
    <x v="2"/>
  </r>
  <r>
    <s v="MPS73-469"/>
    <s v="TOWL"/>
    <s v="Madison Park Signature"/>
    <s v="800GSM"/>
    <s v="H0005U"/>
    <s v="BATH TOWEL"/>
    <s v="Light Purple"/>
    <s v="30x54&quot;(2)/16x28&quot;(2)/13x13&quot;(4)"/>
    <s v="B"/>
    <n v="946"/>
    <n v="33271.51"/>
    <n v="6.2087129645783112E-3"/>
    <m/>
    <n v="1854"/>
    <n v="10.412486809509167"/>
    <n v="0.69430872840013624"/>
    <n v="0.53600000000000003"/>
    <n v="0.12565778569318808"/>
    <n v="2.75629742242511"/>
    <n v="1.0495261785597865"/>
    <n v="0.80230144219541455"/>
    <n v="0.71590727115919195"/>
    <n v="0.58499999999999996"/>
    <x v="2"/>
  </r>
  <r>
    <s v="MPS73-470"/>
    <s v="TOWL"/>
    <s v="Madison Park Signature"/>
    <s v="Splendor"/>
    <s v="H0019E"/>
    <s v="BATH TOWEL"/>
    <s v="Charcoal"/>
    <s v="30x58&quot;(2)/16x30&quot;(2)/13x13&quot;(2)"/>
    <s v="B"/>
    <n v="574"/>
    <n v="32671.57"/>
    <n v="6.0967596671184388E-3"/>
    <m/>
    <n v="1890"/>
    <n v="10.394291166943454"/>
    <n v="0.69110345455422595"/>
    <n v="0.52900000000000003"/>
    <n v="1.8929182953813389E-2"/>
    <n v="0.72471989878930598"/>
    <n v="-0.19271146691529531"/>
    <n v="0.47595896496552881"/>
    <n v="0.6480745566364865"/>
    <n v="0.44400000000000001"/>
    <x v="2"/>
  </r>
  <r>
    <s v="MPS73-541"/>
    <s v="TOWL"/>
    <s v="Madison Park Signature"/>
    <s v="800GSM"/>
    <s v="H0005Z"/>
    <s v="BATH TOWEL"/>
    <s v="Taupe"/>
    <s v="30x54&quot;(2)/16x28&quot;(2)/13x13&quot;(4)"/>
    <s v="B"/>
    <n v="917"/>
    <n v="32670.26"/>
    <n v="6.0965152113067371E-3"/>
    <m/>
    <n v="1891"/>
    <n v="10.394251071344522"/>
    <n v="0.6910963914689775"/>
    <n v="0.52200000000000002"/>
    <n v="1.3608854329470756E-2"/>
    <n v="1.4569538498469301"/>
    <n v="0.44273125198028868"/>
    <n v="0.64289316775469929"/>
    <n v="0.68145574672612197"/>
    <n v="0.52500000000000002"/>
    <x v="2"/>
  </r>
  <r>
    <s v="MP73-6220"/>
    <s v="TOWL"/>
    <s v="Madison Park"/>
    <s v="Spa Waffle"/>
    <s v="H0016F"/>
    <s v="BATH TOWEL"/>
    <s v="Pink"/>
    <s v="28&quot;W x 54&quot;L (2)/16&quot;W x 26&quot;L (2)/12&quot;W x 12&quot;L (2)"/>
    <s v="B"/>
    <n v="1279"/>
    <n v="31129"/>
    <n v="5.8089045515024185E-3"/>
    <m/>
    <n v="2001"/>
    <n v="10.345927263435653"/>
    <n v="0.68258385682966993"/>
    <n v="0.51400000000000001"/>
    <n v="5.3526036715522161E-2"/>
    <n v="1.2978307526514601"/>
    <n v="0.33492157257110367"/>
    <n v="0.61457098803658416"/>
    <n v="0.66898128307105276"/>
    <n v="0.503"/>
    <x v="2"/>
  </r>
  <r>
    <s v="AM73-0254"/>
    <s v="TOWL"/>
    <s v="Super Listing"/>
    <s v="400GSM Essential Bundle"/>
    <s v="H0076B"/>
    <s v="BATH TOWEL"/>
    <s v="Grey"/>
    <s v="28x52&quot;(4)/16x26&quot;(4)/12x12&quot;(4)"/>
    <s v="B"/>
    <n v="1183"/>
    <n v="30620.39"/>
    <n v="5.713994116090435E-3"/>
    <m/>
    <n v="2032"/>
    <n v="10.329454063347903"/>
    <n v="0.67968200177239313"/>
    <n v="0.50700000000000001"/>
    <n v="7.2608140853860401E-2"/>
    <n v="2.0614338235158201"/>
    <n v="0.77077180865678696"/>
    <n v="0.7290711774838583"/>
    <n v="0.68955983691468614"/>
    <n v="0.54800000000000004"/>
    <x v="2"/>
  </r>
  <r>
    <s v="AM73-0246"/>
    <s v="TOWL"/>
    <s v="Super Listing"/>
    <s v="400GSM Essential Bundle"/>
    <s v="H0076C"/>
    <s v="BATH TOWEL"/>
    <s v="Beige"/>
    <s v="28x52&quot;(4)/16x26&quot;(4)/12x12&quot;(4)"/>
    <s v="A"/>
    <n v="1174"/>
    <n v="29996.69"/>
    <n v="5.5976070246717561E-3"/>
    <m/>
    <n v="2081"/>
    <n v="10.308875657679641"/>
    <n v="0.67605698961682881"/>
    <n v="0.5"/>
    <n v="5.4173155739975866E-2"/>
    <n v="2.5860141397711698"/>
    <n v="0.98805836233557764"/>
    <n v="0.78615351793181842"/>
    <n v="0.69807629527982673"/>
    <n v="0.56200000000000006"/>
    <x v="2"/>
  </r>
  <r>
    <s v="MPS73-530"/>
    <s v="TOWL"/>
    <s v="Madison Park Signature"/>
    <s v="800GSM"/>
    <s v="H0006I"/>
    <s v="BATH TOWEL"/>
    <s v="Dark Green"/>
    <s v="34x68&quot; (2)"/>
    <s v="B"/>
    <n v="852"/>
    <n v="29724.05"/>
    <n v="5.546730358639387E-3"/>
    <m/>
    <n v="2098"/>
    <n v="10.299745403643355"/>
    <n v="0.67444863946577827"/>
    <n v="0.49199999999999999"/>
    <n v="0.10824031143131571"/>
    <n v="2.2327845569068301"/>
    <n v="0.84706264282864974"/>
    <n v="0.74911318788683434"/>
    <n v="0.6893815491499895"/>
    <n v="0.54"/>
    <x v="2"/>
  </r>
  <r>
    <s v="MPS73-461"/>
    <s v="TOWL"/>
    <s v="Madison Park Signature"/>
    <s v="800GSM"/>
    <s v="H0006E"/>
    <s v="BATH TOWEL"/>
    <s v="Aqua"/>
    <s v="34x68&quot; (2)"/>
    <s v="B"/>
    <n v="887"/>
    <n v="29610.61"/>
    <n v="5.5255616049909419E-3"/>
    <m/>
    <n v="2107"/>
    <n v="10.295921793139909"/>
    <n v="0.67377508706446132"/>
    <n v="0.48499999999999999"/>
    <n v="0.10890280151146266"/>
    <n v="1.44842565855126"/>
    <n v="0.43723871059365543"/>
    <n v="0.64145024773941006"/>
    <n v="0.66731011919945116"/>
    <n v="0.496"/>
    <x v="2"/>
  </r>
  <r>
    <s v="MPE73-668"/>
    <s v="TOWL"/>
    <s v="Madison Park Essentials"/>
    <s v="Adrien"/>
    <s v="H0012F"/>
    <s v="BATH TOWEL"/>
    <s v="Seafoam"/>
    <s v="27&quot;Wx52&quot;L(2)/16&quot;Wx26&quot;L(2)/12&quot;Wx12&quot;L(2)"/>
    <s v="B"/>
    <n v="1488"/>
    <n v="27788.37"/>
    <n v="5.1855179726889161E-3"/>
    <m/>
    <n v="2224"/>
    <n v="10.232408852454391"/>
    <n v="0.66258689368679202"/>
    <n v="0.47699999999999998"/>
    <n v="0.10636296889670031"/>
    <n v="1.25169679255919"/>
    <n v="0.30136068661083698"/>
    <n v="0.60575436369566393"/>
    <n v="0.65122038768856649"/>
    <n v="0.45900000000000002"/>
    <x v="2"/>
  </r>
  <r>
    <s v="MPS73-526"/>
    <s v="TOWL"/>
    <s v="Madison Park Signature"/>
    <s v="800GSM"/>
    <s v="H0006G"/>
    <s v="BATH TOWEL"/>
    <s v="Black"/>
    <s v="34x68&quot; (2)"/>
    <s v="B"/>
    <n v="804"/>
    <n v="27734.65"/>
    <n v="5.1754934183342403E-3"/>
    <m/>
    <n v="2227"/>
    <n v="10.230473868306294"/>
    <n v="0.662246034381618"/>
    <n v="0.47"/>
    <n v="8.3207288644349203E-2"/>
    <n v="1.4626341987343301"/>
    <n v="0.4463729861302973"/>
    <n v="0.64384987080443812"/>
    <n v="0.65856680166618209"/>
    <n v="0.47399999999999998"/>
    <x v="2"/>
  </r>
  <r>
    <s v="MPS73-441"/>
    <s v="TOWL"/>
    <s v="Madison Park Signature"/>
    <s v="800GSM"/>
    <s v="H0005T"/>
    <s v="BATH TOWEL"/>
    <s v="Mocha"/>
    <s v="30x54&quot;(2)/16x28&quot;(2)/13x13&quot;(4)"/>
    <s v="B"/>
    <n v="771"/>
    <n v="27235.55"/>
    <n v="5.0823576201507181E-3"/>
    <m/>
    <n v="2268"/>
    <n v="10.21231510026003"/>
    <n v="0.65904725620808313"/>
    <n v="0.46300000000000002"/>
    <n v="7.9577146842430224E-2"/>
    <n v="3.1372418501788299"/>
    <n v="1.1747216864499606"/>
    <n v="0.83519097209475024"/>
    <n v="0.69427599938541662"/>
    <n v="0.55500000000000005"/>
    <x v="2"/>
  </r>
  <r>
    <s v="5DS73-0217"/>
    <s v="TOWL"/>
    <s v="510 Design"/>
    <s v="Big Bundle"/>
    <s v="H0020D"/>
    <s v="BATH TOWEL"/>
    <s v="Beige"/>
    <s v="28x52&quot;(4)/16x26&quot;(4)/12x12&quot;(4)"/>
    <s v="B"/>
    <n v="952"/>
    <n v="27132.33"/>
    <n v="5.063095995048528E-3"/>
    <m/>
    <n v="2278"/>
    <n v="10.208518140472391"/>
    <n v="0.65837839849353197"/>
    <n v="0.45500000000000002"/>
    <n v="0.1300848792197353"/>
    <n v="1.1560932124100101"/>
    <n v="0.22800627899454376"/>
    <n v="0.58648376826295445"/>
    <n v="0.64399947244741651"/>
    <n v="0.437"/>
    <x v="2"/>
  </r>
  <r>
    <s v="MPE73-667"/>
    <s v="TOWL"/>
    <s v="Madison Park Essentials"/>
    <s v="Adrien"/>
    <s v="H0012E"/>
    <s v="BATH TOWEL"/>
    <s v="Blue"/>
    <s v="27&quot;Wx52&quot;L(2)/16&quot;Wx26&quot;L(2)/12&quot;Wx12&quot;L(2)"/>
    <s v="B"/>
    <n v="1388"/>
    <n v="26062.05"/>
    <n v="4.8633737308131841E-3"/>
    <m/>
    <n v="2351"/>
    <n v="10.168273881435995"/>
    <n v="0.65128912585743015"/>
    <n v="0.44800000000000001"/>
    <n v="9.8511940791774347E-2"/>
    <n v="1.08554837772233"/>
    <n v="0.17020543355433218"/>
    <n v="0.57129917684789833"/>
    <n v="0.63529113605552379"/>
    <n v="0.42899999999999999"/>
    <x v="2"/>
  </r>
  <r>
    <s v="MPE73-662"/>
    <s v="TOWL"/>
    <s v="Madison Park Essentials"/>
    <s v="Adrien"/>
    <s v="H0012A"/>
    <s v="BATH TOWEL"/>
    <s v="Silver"/>
    <s v="27&quot;Wx52&quot;L(2)/16&quot;Wx26&quot;L(2)/12&quot;Wx12&quot;L(2)"/>
    <s v="B"/>
    <n v="1404"/>
    <n v="26033.98"/>
    <n v="4.8581356585731296E-3"/>
    <m/>
    <n v="2353"/>
    <n v="10.167196297400046"/>
    <n v="0.65109930283168516"/>
    <n v="0.441"/>
    <n v="0.10241232994246556"/>
    <n v="1.4213997210983"/>
    <n v="0.41963078026193307"/>
    <n v="0.63682455021343642"/>
    <n v="0.64824435230803545"/>
    <n v="0.45100000000000001"/>
    <x v="2"/>
  </r>
  <r>
    <s v="MPE73-665"/>
    <s v="TOWL"/>
    <s v="Madison Park Essentials"/>
    <s v="Adrien"/>
    <s v="H0012C"/>
    <s v="BATH TOWEL"/>
    <s v="Dark Grey"/>
    <s v="27&quot;Wx52&quot;L(2)/16&quot;Wx26&quot;L(2)/12&quot;Wx12&quot;L(2)"/>
    <s v="B"/>
    <n v="1389"/>
    <n v="25931.68"/>
    <n v="4.8390457123616004E-3"/>
    <m/>
    <n v="2366"/>
    <n v="10.163259228378973"/>
    <n v="0.65040576401780614"/>
    <n v="0.433"/>
    <n v="0.10739863591560592"/>
    <n v="1.53373853301378"/>
    <n v="0.4908709671183682"/>
    <n v="0.65553972853839992"/>
    <n v="0.65143255692192492"/>
    <n v="0.46600000000000003"/>
    <x v="2"/>
  </r>
  <r>
    <s v="5DS73-0289"/>
    <s v="TOWL"/>
    <s v="510 Design"/>
    <s v="Big Bundle"/>
    <s v="H0020F"/>
    <s v="BATH TOWEL"/>
    <s v="Black"/>
    <s v="28x52&quot;(4)/16x26&quot;(4)/12x12&quot;(4)"/>
    <s v="B"/>
    <n v="846"/>
    <n v="24573.78"/>
    <n v="4.5856514018959528E-3"/>
    <m/>
    <n v="2465"/>
    <n v="10.109475992788115"/>
    <n v="0.64093151776542834"/>
    <n v="0.42599999999999999"/>
    <n v="0.14311307483423386"/>
    <n v="0.93234821714594096"/>
    <n v="3.1836029861200162E-2"/>
    <n v="0.53494879402177709"/>
    <n v="0.61973497301669811"/>
    <n v="0.40699999999999997"/>
    <x v="2"/>
  </r>
  <r>
    <s v="MPS73-424"/>
    <s v="TOWL"/>
    <s v="Madison Park Signature"/>
    <s v="800GSM"/>
    <s v="H0005S"/>
    <s v="BATH TOWEL"/>
    <s v="Beige"/>
    <s v="30x54&quot;(2)/16x28&quot;(2)/13x13&quot;(4)"/>
    <s v="B"/>
    <n v="694"/>
    <n v="24554.59"/>
    <n v="4.5820704041657544E-3"/>
    <m/>
    <n v="2467"/>
    <n v="10.108694805877619"/>
    <n v="0.640793906908107"/>
    <n v="0.41899999999999998"/>
    <n v="7.7177008554318874E-2"/>
    <n v="2.0959035707409699"/>
    <n v="0.78659361136301276"/>
    <n v="0.73322764972425447"/>
    <n v="0.65928065547133652"/>
    <n v="0.48099999999999998"/>
    <x v="2"/>
  </r>
  <r>
    <s v="5DS73-0261"/>
    <s v="TOWL"/>
    <s v="510 Design"/>
    <s v="Big Bundle"/>
    <s v="H0020E"/>
    <s v="BATH TOWEL"/>
    <s v="Silver"/>
    <s v="28x52&quot;(4)/16x26&quot;(4)/12x12&quot;(4)"/>
    <s v="B"/>
    <n v="833"/>
    <n v="24037.3"/>
    <n v="4.4855402157418832E-3"/>
    <m/>
    <n v="2517"/>
    <n v="10.087403670674478"/>
    <n v="0.6370433430810859"/>
    <n v="0.41099999999999998"/>
    <n v="0.11016873700257049"/>
    <n v="0.99665836482952197"/>
    <n v="9.2267706016252157E-2"/>
    <n v="0.55082451874436156"/>
    <n v="0.6197995782137411"/>
    <n v="0.41399999999999998"/>
    <x v="2"/>
  </r>
  <r>
    <s v="LCN73-0132"/>
    <s v="TOWL"/>
    <s v="Clean Spaces"/>
    <s v="Nurture"/>
    <s v="H0026D"/>
    <s v="BATH TOWEL"/>
    <s v="Green"/>
    <s v="30x54&quot;(2)/16x26&quot;(2)/12x12&quot;(2)"/>
    <s v="B"/>
    <n v="891"/>
    <n v="23073.08"/>
    <n v="4.3056095418799014E-3"/>
    <m/>
    <n v="2612"/>
    <n v="10.046465188587058"/>
    <n v="0.62983177880396957"/>
    <n v="0.40400000000000003"/>
    <n v="0.13640140033320214"/>
    <n v="1.4239915329080299"/>
    <n v="0.42133290141439483"/>
    <n v="0.6372717065489919"/>
    <n v="0.6313197643529741"/>
    <n v="0.42199999999999999"/>
    <x v="2"/>
  </r>
  <r>
    <s v="MPE73-788"/>
    <s v="TOWL"/>
    <s v="Madison Park Essentials"/>
    <s v="Adrien"/>
    <s v="H0012G"/>
    <s v="BATH TOWEL"/>
    <s v="Teal"/>
    <s v="27&quot;Wx52&quot;L(2)/16&quot;Wx26&quot;L(2)/12&quot;Wx12&quot;L(2)"/>
    <s v="B"/>
    <n v="1212"/>
    <n v="22763.94"/>
    <n v="4.2479217024680516E-3"/>
    <m/>
    <n v="2630"/>
    <n v="10.032976912140546"/>
    <n v="0.62745573632213469"/>
    <n v="0.39700000000000002"/>
    <n v="8.7236199093829986E-2"/>
    <n v="1.04016492323875"/>
    <n v="0.13117292145045553"/>
    <n v="0.56104512703795795"/>
    <n v="0.61417361446529939"/>
    <n v="0.4"/>
    <x v="2"/>
  </r>
  <r>
    <s v="MPS73-426"/>
    <s v="TOWL"/>
    <s v="Madison Park Signature"/>
    <s v="Luce"/>
    <s v="H0018B"/>
    <s v="BATH TOWEL"/>
    <s v="Sand"/>
    <s v="30x54&quot;(2)/16x26&quot;(2)/13x13&quot;(2)"/>
    <s v="B"/>
    <n v="442"/>
    <n v="20587.03"/>
    <n v="3.8416939917413611E-3"/>
    <m/>
    <n v="2826"/>
    <n v="9.932465117931093"/>
    <n v="0.60974996836029538"/>
    <n v="0.38900000000000001"/>
    <n v="0.15725314316829581"/>
    <n v="0.59472551130247597"/>
    <n v="-0.3642384591959768"/>
    <n v="0.43089790617652279"/>
    <n v="0.57397955592354089"/>
    <n v="0.37"/>
    <x v="2"/>
  </r>
  <r>
    <s v="MPS73-425"/>
    <s v="TOWL"/>
    <s v="Madison Park Signature"/>
    <s v="Luce"/>
    <s v="H0018A"/>
    <s v="BATH TOWEL"/>
    <s v="White"/>
    <s v="30x54&quot;(2)/16x26&quot;(2)/13x13&quot;(2)"/>
    <s v="B"/>
    <n v="416"/>
    <n v="19623.07"/>
    <n v="3.6618118358267395E-3"/>
    <m/>
    <n v="2920"/>
    <n v="9.8845121529927056"/>
    <n v="0.60130275998082883"/>
    <n v="0.38200000000000001"/>
    <n v="0.13572478539229346"/>
    <n v="0.53223556085798296"/>
    <n v="-0.4584932314026407"/>
    <n v="0.4061366731188194"/>
    <n v="0.56226954260842699"/>
    <n v="0.35499999999999998"/>
    <x v="2"/>
  </r>
  <r>
    <s v="MPS73-427"/>
    <s v="TOWL"/>
    <s v="Madison Park Signature"/>
    <s v="Luce"/>
    <s v="H0018C"/>
    <s v="BATH TOWEL"/>
    <s v="Dark Taupe"/>
    <s v="30x54&quot;(2)/16x26&quot;(2)/13x13&quot;(2)"/>
    <s v="B"/>
    <n v="375"/>
    <n v="17171.419999999998"/>
    <n v="3.2043155833389974E-3"/>
    <m/>
    <n v="3192"/>
    <n v="9.7510598874660328"/>
    <n v="0.57779432630912331"/>
    <n v="0.375"/>
    <n v="0.1317173531367819"/>
    <n v="0.53904348604959496"/>
    <n v="-0.44778277363437097"/>
    <n v="0.40895036769094489"/>
    <n v="0.54402553458548764"/>
    <n v="0.32500000000000001"/>
    <x v="2"/>
  </r>
  <r>
    <s v="AM73-0242"/>
    <s v="TOWL"/>
    <s v="Super Listing"/>
    <s v="400GSM Essential Bundle"/>
    <s v="H0076A"/>
    <s v="BATH TOWEL"/>
    <s v="White"/>
    <s v="28x52&quot;(4)/16x26&quot;(4)/12x12&quot;(4)"/>
    <s v="B"/>
    <n v="653"/>
    <n v="16844.77"/>
    <n v="3.1433602467798969E-3"/>
    <m/>
    <n v="3216"/>
    <n v="9.7318548656893817"/>
    <n v="0.57441124413499689"/>
    <n v="0.36699999999999999"/>
    <n v="-1.1343314466724437E-2"/>
    <n v="0.68506442566499104"/>
    <n v="-0.24198949365654499"/>
    <n v="0.46301336363206602"/>
    <n v="0.55213166803441072"/>
    <n v="0.34799999999999998"/>
    <x v="2"/>
  </r>
  <r>
    <s v="AM73-0260"/>
    <s v="TOWL"/>
    <s v="Super Listing"/>
    <s v="400GSM Essential Bundle"/>
    <s v="H0076F"/>
    <s v="BATH TOWEL"/>
    <s v="Blush"/>
    <s v="28x52&quot;(4)/16x26&quot;(4)/12x12&quot;(4)"/>
    <s v="B"/>
    <n v="619"/>
    <n v="15840.4"/>
    <n v="2.9559372822004857E-3"/>
    <m/>
    <n v="3346"/>
    <n v="9.6703820453011797"/>
    <n v="0.56358243043891254"/>
    <n v="0.36"/>
    <n v="3.3059742051968384E-2"/>
    <n v="2.3225096169756401"/>
    <n v="0.8848040346306898"/>
    <n v="0.75902805348412594"/>
    <n v="0.60267155504795522"/>
    <n v="0.39200000000000002"/>
    <x v="2"/>
  </r>
  <r>
    <s v="AM73-0250"/>
    <s v="TOWL"/>
    <s v="Super Listing"/>
    <s v="400GSM Essential Bundle"/>
    <s v="H0076D"/>
    <s v="BATH TOWEL"/>
    <s v="Indigo"/>
    <s v="28x52&quot;(4)/16x26&quot;(4)/12x12&quot;(4)"/>
    <s v="B"/>
    <n v="608"/>
    <n v="15719.82"/>
    <n v="2.9334361510745207E-3"/>
    <m/>
    <n v="3355"/>
    <n v="9.6627412274726368"/>
    <n v="0.56223645359534979"/>
    <n v="0.35199999999999998"/>
    <n v="4.2346400122648106E-2"/>
    <n v="1.36942049695239"/>
    <n v="0.38486810330532856"/>
    <n v="0.62769220894646249"/>
    <n v="0.57532760466557231"/>
    <n v="0.377"/>
    <x v="2"/>
  </r>
  <r>
    <s v="AM73-0258"/>
    <s v="TOWL"/>
    <s v="Super Listing"/>
    <s v="400GSM Essential Bundle"/>
    <s v="H0076E"/>
    <s v="BATH TOWEL"/>
    <s v="Seafoam"/>
    <s v="28x52&quot;(4)/16x26&quot;(4)/12x12&quot;(4)"/>
    <s v="B"/>
    <n v="599"/>
    <n v="15453.47"/>
    <n v="2.8837332461533003E-3"/>
    <m/>
    <n v="3389"/>
    <n v="9.6456535608691691"/>
    <n v="0.5592263564990847"/>
    <n v="0.34499999999999997"/>
    <n v="1.8049775446121751E-2"/>
    <n v="1.25178782491872"/>
    <n v="0.3014280310735914"/>
    <n v="0.60577205544641954"/>
    <n v="0.56853549628855171"/>
    <n v="0.36199999999999999"/>
    <x v="2"/>
  </r>
  <r>
    <s v="MPS73-477"/>
    <s v="TOWL"/>
    <s v="Madison Park Signature"/>
    <s v="Luce"/>
    <s v="H0018F"/>
    <s v="BATH TOWEL"/>
    <s v="Charcoal"/>
    <s v="30&quot;x54&quot; (2)/16&quot;x26&quot;(2)/13x13&quot;(2)"/>
    <s v="B"/>
    <n v="328"/>
    <n v="15299.39"/>
    <n v="2.8549807641174013E-3"/>
    <m/>
    <n v="3409"/>
    <n v="9.6356335972517364"/>
    <n v="0.55746127855781713"/>
    <n v="0.33800000000000002"/>
    <n v="0.1411655174487349"/>
    <n v="0.52924429006740603"/>
    <n v="-0.46323571919555667"/>
    <n v="0.40489079619646867"/>
    <n v="0.52694718208554747"/>
    <n v="0.311"/>
    <x v="2"/>
  </r>
  <r>
    <s v="MPE73-1024"/>
    <s v="TOWL"/>
    <s v="Madison Park Essentials"/>
    <s v="Adrien"/>
    <s v="H0012J"/>
    <s v="BATH TOWEL"/>
    <s v="Black"/>
    <s v="27x52&quot;(2)/16x26&quot;(2)/12x12&quot;(2)"/>
    <s v="B"/>
    <n v="758"/>
    <n v="14514.1"/>
    <n v="2.7084397684140594E-3"/>
    <m/>
    <n v="3513"/>
    <n v="9.5829447658597307"/>
    <n v="0.54817981830586593"/>
    <n v="0.33"/>
    <n v="0.10886161647358451"/>
    <n v="1.7220581197746401"/>
    <n v="0.59996669721739437"/>
    <n v="0.68419976065496269"/>
    <n v="0.57538380677568535"/>
    <n v="0.38500000000000001"/>
    <x v="2"/>
  </r>
  <r>
    <s v="LCN73-0130"/>
    <s v="TOWL"/>
    <s v="Clean Spaces"/>
    <s v="Nurture"/>
    <s v="H0026B"/>
    <s v="BATH TOWEL"/>
    <s v="Grey"/>
    <s v="30x54&quot;(2)/16x26&quot;(2)/12x12&quot;(2)"/>
    <s v="B"/>
    <n v="556"/>
    <n v="14466.71"/>
    <n v="2.6995964394701259E-3"/>
    <m/>
    <n v="3522"/>
    <n v="9.5796745486355466"/>
    <n v="0.54760374951899748"/>
    <n v="0.32300000000000001"/>
    <n v="0.10595504921298626"/>
    <n v="1.0222493114204001"/>
    <n v="0.11533498510912159"/>
    <n v="0.55688441640528064"/>
    <n v="0.54945988289625414"/>
    <n v="0.33300000000000002"/>
    <x v="2"/>
  </r>
  <r>
    <s v="5DS73-0237"/>
    <s v="TOWL"/>
    <s v="510 Design"/>
    <s v="Aegean"/>
    <s v="H0036F"/>
    <s v="BATH TOWEL"/>
    <s v="Yellow"/>
    <s v="27x52&quot;(2)/16x30&quot;(2)/13x13&quot;(2)"/>
    <s v="B"/>
    <n v="571"/>
    <n v="13670.34"/>
    <n v="2.5509878327792598E-3"/>
    <m/>
    <n v="3638"/>
    <n v="9.5230569497858539"/>
    <n v="0.5376302128243865"/>
    <n v="0.316"/>
    <n v="9.931904861181215E-2"/>
    <n v="1.2306543162050201"/>
    <n v="0.28567078832898235"/>
    <n v="0.60163254345342909"/>
    <n v="0.55043067895019504"/>
    <n v="0.34"/>
    <x v="2"/>
  </r>
  <r>
    <s v="5DS73-0236"/>
    <s v="TOWL"/>
    <s v="510 Design"/>
    <s v="Aegean"/>
    <s v="H0036E"/>
    <s v="BATH TOWEL"/>
    <s v="Aqua"/>
    <s v="27x52&quot;(2)/16x30&quot;(2)/13x13&quot;(2)"/>
    <s v="B"/>
    <n v="539"/>
    <n v="12837.1"/>
    <n v="2.3954990079376693E-3"/>
    <m/>
    <n v="3768"/>
    <n v="9.4601725912166792"/>
    <n v="0.5265527480351827"/>
    <n v="0.308"/>
    <n v="0.10123335434015471"/>
    <n v="1.14308083849409"/>
    <n v="0.21759284540511364"/>
    <n v="0.58374810353211803"/>
    <n v="0.53799181913456984"/>
    <n v="0.318"/>
    <x v="2"/>
  </r>
  <r>
    <s v="MPS73-533"/>
    <s v="TOWL"/>
    <s v="Madison Park Signature"/>
    <s v="Turkish"/>
    <s v="H0074C"/>
    <s v="BATH TOWEL"/>
    <s v="Grey"/>
    <s v="35x70&quot;(2)"/>
    <s v="B"/>
    <n v="312"/>
    <n v="11889.6"/>
    <n v="2.218688411305958E-3"/>
    <m/>
    <n v="3897"/>
    <n v="9.3835034509852253"/>
    <n v="0.51304700955494997"/>
    <n v="0.30099999999999999"/>
    <n v="7.3042108901897468E-2"/>
    <n v="0.59353829114788803"/>
    <n v="-0.36594882640703935"/>
    <n v="0.43044858355724452"/>
    <n v="0.49652732435540892"/>
    <n v="0.28100000000000003"/>
    <x v="2"/>
  </r>
  <r>
    <s v="AM73-0233"/>
    <s v="TOWL"/>
    <s v="Super Listing"/>
    <s v="Premium Turkish Cotton"/>
    <s v="H0079E"/>
    <s v="BATH TOWEL"/>
    <s v="Seafoam"/>
    <s v="27x54&quot;(2)/16x30&quot;(2)/12x12&quot;(2)"/>
    <s v="B"/>
    <n v="580"/>
    <n v="11836.43"/>
    <n v="2.2087664910706985E-3"/>
    <m/>
    <n v="3906"/>
    <n v="9.3790218240660792"/>
    <n v="0.51225754353311592"/>
    <n v="0.29399999999999998"/>
    <n v="-3.3217184742358977E-2"/>
    <n v="1.04724210890376"/>
    <n v="0.13736089599829412"/>
    <n v="0.56267074106626636"/>
    <n v="0.52234018303974605"/>
    <n v="0.30299999999999999"/>
    <x v="2"/>
  </r>
  <r>
    <s v="MPS73-531"/>
    <s v="TOWL"/>
    <s v="Madison Park Signature"/>
    <s v="Turkish"/>
    <s v="H0074A"/>
    <s v="BATH TOWEL"/>
    <s v="White"/>
    <s v="35x70&quot;(2)"/>
    <s v="B"/>
    <n v="292"/>
    <n v="10893.19"/>
    <n v="2.0327508423457429E-3"/>
    <m/>
    <n v="4025"/>
    <n v="9.2959848985846278"/>
    <n v="0.49763008069253267"/>
    <n v="0.28599999999999998"/>
    <n v="-1.2591530763715683E-2"/>
    <n v="0.39231276096582701"/>
    <n v="-0.708641071437075"/>
    <n v="0.34042149688994056"/>
    <n v="0.46618836393201424"/>
    <n v="0.24399999999999999"/>
    <x v="2"/>
  </r>
  <r>
    <s v="MPS73-532"/>
    <s v="TOWL"/>
    <s v="Madison Park Signature"/>
    <s v="Turkish"/>
    <s v="H0074B"/>
    <s v="BATH TOWEL"/>
    <s v="Charcoal"/>
    <s v="35x70&quot;(2)"/>
    <s v="B"/>
    <n v="281"/>
    <n v="10704.32"/>
    <n v="1.9975062857380053E-3"/>
    <m/>
    <n v="4056"/>
    <n v="9.2784960931505722"/>
    <n v="0.49454932053517375"/>
    <n v="0.27900000000000003"/>
    <n v="7.2137788855340626E-2"/>
    <n v="0.60886419422388205"/>
    <n v="-0.34409131632063483"/>
    <n v="0.43619066842615589"/>
    <n v="0.48287759011337023"/>
    <n v="0.26600000000000001"/>
    <x v="2"/>
  </r>
  <r>
    <s v="LCN73-0131"/>
    <s v="TOWL"/>
    <s v="Clean Spaces"/>
    <s v="Nurture"/>
    <s v="H0026C"/>
    <s v="BATH TOWEL"/>
    <s v="Natural"/>
    <s v="30x54&quot;(2)/16x26&quot;(2)/12x12&quot;(2)"/>
    <s v="B"/>
    <n v="379"/>
    <n v="9786.56"/>
    <n v="1.8262453958543966E-3"/>
    <m/>
    <n v="4206"/>
    <n v="9.1888674705484679"/>
    <n v="0.47876068988726034"/>
    <n v="0.27200000000000002"/>
    <n v="7.8500407701991293E-2"/>
    <n v="1.03929229054185"/>
    <n v="0.13040727186137449"/>
    <n v="0.5608439867935765"/>
    <n v="0.49517734926852364"/>
    <n v="0.27400000000000002"/>
    <x v="2"/>
  </r>
  <r>
    <s v="LCN73-0129"/>
    <s v="TOWL"/>
    <s v="Clean Spaces"/>
    <s v="Nurture"/>
    <s v="H0026A"/>
    <s v="BATH TOWEL"/>
    <s v="White"/>
    <s v="30x54&quot;(2)/16x26&quot;(2)/12x12&quot;(2)"/>
    <s v="B"/>
    <n v="374"/>
    <n v="9753.7099999999991"/>
    <n v="1.8201153398128642E-3"/>
    <m/>
    <n v="4209"/>
    <n v="9.1855055242708765"/>
    <n v="0.47816846246599715"/>
    <n v="0.26400000000000001"/>
    <n v="0.1163901854781411"/>
    <n v="1.2797318566579099"/>
    <n v="0.32188917351947682"/>
    <n v="0.611147307063585"/>
    <n v="0.50476423138551474"/>
    <n v="0.29599999999999999"/>
    <x v="2"/>
  </r>
  <r>
    <s v="AM73-0247"/>
    <s v="TOWL"/>
    <s v="Super Listing"/>
    <s v="400GSM Essential Bundle"/>
    <s v="H0076C"/>
    <s v="BATH TOWEL"/>
    <s v="Beige"/>
    <s v="28x52&quot;(2)/16x26&quot;(2)12x12&quot;(2)"/>
    <s v="B"/>
    <n v="548"/>
    <n v="9682.66"/>
    <n v="1.8068568776591091E-3"/>
    <m/>
    <n v="4217"/>
    <n v="9.1781952079826965"/>
    <n v="0.47688070549235834"/>
    <n v="0.25700000000000001"/>
    <n v="2.3735628315448943E-2"/>
    <n v="0.81606124070195696"/>
    <n v="-8.7672059881288733E-2"/>
    <n v="0.50355337930573052"/>
    <n v="0.48221524025503282"/>
    <n v="0.25900000000000001"/>
    <x v="2"/>
  </r>
  <r>
    <s v="MPS73-534"/>
    <s v="TOWL"/>
    <s v="Madison Park Signature"/>
    <s v="Turkish"/>
    <s v="H0074D"/>
    <s v="BATH TOWEL"/>
    <s v="Natural"/>
    <s v="35x70&quot;(2)"/>
    <s v="B"/>
    <n v="238"/>
    <n v="9000.7800000000007"/>
    <n v="1.6796129624810287E-3"/>
    <m/>
    <n v="4330"/>
    <n v="9.105177614540688"/>
    <n v="0.46401820933671278"/>
    <n v="0.25"/>
    <n v="6.3574512431144817E-3"/>
    <n v="0.40850395522283101"/>
    <n v="-0.67628228530778245"/>
    <n v="0.3489223231722956"/>
    <n v="0.4409990321038294"/>
    <n v="0.222"/>
    <x v="2"/>
  </r>
  <r>
    <s v="CS73-0800"/>
    <s v="TOWL"/>
    <s v="Comfort Spaces"/>
    <s v="Zero Twist"/>
    <s v="X6041B"/>
    <s v="BATH TOWEL"/>
    <s v="Taupe"/>
    <s v="28x54&quot;(2)/16x26&quot;(2)/12x12&quot;(4)"/>
    <s v="ARB"/>
    <n v="446"/>
    <n v="8858"/>
    <n v="1.652969145080421E-3"/>
    <m/>
    <n v="4351"/>
    <n v="9.0891891704120322"/>
    <n v="0.4612017470096858"/>
    <n v="0.24199999999999999"/>
    <n v="-4.979999999999999E-2"/>
    <n v="1.67269476857885"/>
    <n v="0.57250085692976094"/>
    <n v="0.6769843374295309"/>
    <n v="0.50435826509365489"/>
    <n v="0.28799999999999998"/>
    <x v="2"/>
  </r>
  <r>
    <s v="5DS73-0233"/>
    <s v="TOWL"/>
    <s v="510 Design"/>
    <s v="Aegean"/>
    <s v="H0036B"/>
    <s v="BATH TOWEL"/>
    <s v="Charcoal"/>
    <s v="27x52&quot;(2)/16x30&quot;(2)/13x13&quot;(2)"/>
    <s v="B"/>
    <n v="342"/>
    <n v="8168.34"/>
    <n v="1.5242734236313171E-3"/>
    <m/>
    <n v="4466"/>
    <n v="9.0081434012371648"/>
    <n v="0.44692503854392407"/>
    <n v="0.23499999999999999"/>
    <n v="6.7771751895397456E-2"/>
    <n v="0.839845977732392"/>
    <n v="-6.20392706197136E-2"/>
    <n v="0.51028725021714938"/>
    <n v="0.45959748087856916"/>
    <n v="0.23699999999999999"/>
    <x v="2"/>
  </r>
  <r>
    <s v="5DS73-0234"/>
    <s v="TOWL"/>
    <s v="510 Design"/>
    <s v="Aegean"/>
    <s v="H0036C"/>
    <s v="BATH TOWEL"/>
    <s v="Grey"/>
    <s v="27x52&quot;(2)/16x30&quot;(2)/13x13&quot;(2)"/>
    <s v="B"/>
    <n v="331"/>
    <n v="7820"/>
    <n v="1.4592705706173959E-3"/>
    <m/>
    <n v="4530"/>
    <n v="8.9645677026016113"/>
    <n v="0.43924891242475078"/>
    <n v="0.22700000000000001"/>
    <n v="6.5939772890025589E-2"/>
    <n v="0.83928447514575799"/>
    <n v="-6.2636890228810638E-2"/>
    <n v="0.51013025234771248"/>
    <n v="0.45342518040934315"/>
    <n v="0.22900000000000001"/>
    <x v="2"/>
  </r>
  <r>
    <s v="CS73-0799"/>
    <s v="TOWL"/>
    <s v="Comfort Spaces"/>
    <s v="Zero Twist"/>
    <s v="X6041A"/>
    <s v="BATH TOWEL"/>
    <s v="Aqua"/>
    <s v="28x54&quot;(2)/16x26&quot;(2)/12x12&quot;(4)"/>
    <s v="ARB"/>
    <n v="364"/>
    <n v="7165.48"/>
    <n v="1.3371322363615777E-3"/>
    <m/>
    <n v="4661"/>
    <n v="8.877169878596801"/>
    <n v="0.42385325060844514"/>
    <n v="0.22"/>
    <n v="-0.11990000000000001"/>
    <n v="1.6069888535202601"/>
    <n v="0.53473091392587568"/>
    <n v="0.66706197127872435"/>
    <n v="0.47249499474250101"/>
    <n v="0.251"/>
    <x v="2"/>
  </r>
  <r>
    <s v="AM73-0236"/>
    <s v="TOWL"/>
    <s v="Super Listing"/>
    <s v="Premium Turkish Cotton"/>
    <s v="H0079F"/>
    <s v="BATH TOWEL"/>
    <s v="Navy"/>
    <s v="27x54&quot;(2)/16x30&quot;(2)/12x12&quot;(2)"/>
    <s v="B"/>
    <n v="273"/>
    <n v="5680.12"/>
    <n v="1.059952935239806E-3"/>
    <m/>
    <n v="4932"/>
    <n v="8.6449036753757564"/>
    <n v="0.38293813679563771"/>
    <n v="0.21299999999999999"/>
    <n v="-0.30937822786290592"/>
    <n v="0.24138414411814199"/>
    <n v="-1.0747469134081833"/>
    <n v="0.24424353300969431"/>
    <n v="0.35519921603844906"/>
    <n v="0.20699999999999999"/>
    <x v="2"/>
  </r>
  <r>
    <s v="AM73-0224"/>
    <s v="TOWL"/>
    <s v="Super Listing"/>
    <s v="Premium Turkish Cotton"/>
    <s v="H0079A"/>
    <s v="BATH TOWEL"/>
    <s v="White"/>
    <s v="27x54&quot;(2)/16x30&quot;(2)/12x12&quot;(2)"/>
    <s v="B"/>
    <n v="259"/>
    <n v="5540.67"/>
    <n v="1.0339305207803947E-3"/>
    <m/>
    <n v="4960"/>
    <n v="8.6200511783595228"/>
    <n v="0.37856021727979694"/>
    <n v="0.20499999999999999"/>
    <n v="-0.48101302559574988"/>
    <n v="0.17665178852077701"/>
    <n v="-1.2849956447365338"/>
    <n v="0.18901006615569782"/>
    <n v="0.34065018705497713"/>
    <n v="0.192"/>
    <x v="3"/>
  </r>
  <r>
    <s v="5DS73-0232"/>
    <s v="TOWL"/>
    <s v="510 Design"/>
    <s v="Aegean"/>
    <s v="H0036A"/>
    <s v="BATH TOWEL"/>
    <s v="White"/>
    <s v="27x52&quot;(2)/16x30&quot;(2)/13x13&quot;(2)"/>
    <s v="B"/>
    <n v="212"/>
    <n v="5387.95"/>
    <n v="1.0054318249306902E-3"/>
    <m/>
    <n v="4984"/>
    <n v="8.5921058397312411"/>
    <n v="0.37363747477719766"/>
    <n v="0.19800000000000001"/>
    <n v="-8.3230517206007174E-2"/>
    <n v="0.35292722585665998"/>
    <n v="-0.79202381572763403"/>
    <n v="0.31851640374683232"/>
    <n v="0.36261326057112464"/>
    <n v="0.214"/>
    <x v="2"/>
  </r>
  <r>
    <s v="AM73-0227"/>
    <s v="TOWL"/>
    <s v="Super Listing"/>
    <s v="Premium Turkish Cotton"/>
    <s v="H0079B"/>
    <s v="BATH TOWEL"/>
    <s v="Charcoal"/>
    <s v="27x54&quot;(2)/16x30&quot;(2)/12x12&quot;(2)"/>
    <s v="B"/>
    <n v="231"/>
    <n v="4871.43"/>
    <n v="9.0904532427400276E-4"/>
    <m/>
    <n v="5086"/>
    <n v="8.4913480649368047"/>
    <n v="0.35588837582922789"/>
    <n v="0.191"/>
    <n v="-0.51282042317019116"/>
    <n v="0.16349585529832"/>
    <n v="-1.333717640542569"/>
    <n v="0.17621053712448348"/>
    <n v="0.31995280808827903"/>
    <n v="0.17"/>
    <x v="3"/>
  </r>
  <r>
    <s v="AM73-0257"/>
    <s v="TOWL"/>
    <s v="Super Listing"/>
    <s v="400GSM Essential Bundle"/>
    <s v="H0078B"/>
    <s v="BATH TOWEL"/>
    <s v="Grey"/>
    <s v="30x60&quot; (4)"/>
    <s v="B"/>
    <n v="187"/>
    <n v="4591.33"/>
    <n v="8.567765663673616E-4"/>
    <m/>
    <n v="5142"/>
    <n v="8.4321427995287994"/>
    <n v="0.3454590058266509"/>
    <n v="0.183"/>
    <n v="-0.16468961034929305"/>
    <n v="0.33167662263359299"/>
    <n v="-0.84007852976653352"/>
    <n v="0.30589217320676471"/>
    <n v="0.33754563930267367"/>
    <n v="0.185"/>
    <x v="3"/>
  </r>
  <r>
    <s v="AM73-0239"/>
    <s v="TOWL"/>
    <s v="Super Listing"/>
    <s v="Premium Turkish Cotton"/>
    <s v="H0079D"/>
    <s v="BATH TOWEL"/>
    <s v="Beige"/>
    <s v="27x54&quot;(2)/16x30&quot;(2)/12x12&quot;(2)"/>
    <s v="B"/>
    <n v="193"/>
    <n v="4170.33"/>
    <n v="7.7821481314102874E-4"/>
    <m/>
    <n v="5226"/>
    <n v="8.3359902087848781"/>
    <n v="0.32852113824571916"/>
    <n v="0.17599999999999999"/>
    <n v="-0.40455280806822291"/>
    <n v="0.20365043523211801"/>
    <n v="-1.1918781233047602"/>
    <n v="0.21347253734890523"/>
    <n v="0.3055114180663564"/>
    <n v="0.155"/>
    <x v="3"/>
  </r>
  <r>
    <s v="AM73-0289"/>
    <s v="TOWL"/>
    <s v="Super Listing"/>
    <s v="400GSM Essential Bundle"/>
    <s v="H0078E"/>
    <s v="BATH TOWEL"/>
    <s v="Seafoam"/>
    <s v="30x60&quot; (4)"/>
    <s v="B"/>
    <n v="169"/>
    <n v="4122.34"/>
    <n v="7.692595197031862E-4"/>
    <m/>
    <n v="5232"/>
    <n v="8.3244187935319918"/>
    <n v="0.32648276259966563"/>
    <n v="0.16900000000000001"/>
    <n v="-0.20172118967040167"/>
    <n v="0.352178004912725"/>
    <n v="-0.79367936049654897"/>
    <n v="0.31808148327648539"/>
    <n v="0.32480250673502964"/>
    <n v="0.17699999999999999"/>
    <x v="3"/>
  </r>
  <r>
    <s v="MPS73-550"/>
    <s v="TOWL"/>
    <s v="Madison Park Signature"/>
    <s v="800GSM"/>
    <s v="H0005AA"/>
    <s v="BATH TOWEL"/>
    <s v="Bright Red"/>
    <s v="30x54&quot;(2)/16x28&quot;(2)/13x13&quot;(4)"/>
    <s v="B"/>
    <n v="119"/>
    <n v="4036"/>
    <n v="7.5314782902964324E-4"/>
    <m/>
    <n v="5246"/>
    <n v="8.3032571208529404"/>
    <n v="0.32275500438893379"/>
    <n v="0.161"/>
    <n v="-0.10920648662041624"/>
    <n v="0.28451170970701201"/>
    <n v="-0.95578103612561993"/>
    <n v="0.2754965056108995"/>
    <n v="0.31330330463332695"/>
    <n v="0.16200000000000001"/>
    <x v="3"/>
  </r>
  <r>
    <s v="AM73-0261"/>
    <s v="TOWL"/>
    <s v="Super Listing"/>
    <s v="400GSM Essential Bundle"/>
    <s v="H0076F"/>
    <s v="BATH TOWEL"/>
    <s v="Blush"/>
    <s v="28x52&quot;(2)/16x26&quot;(2)12x12&quot;(2)"/>
    <s v="B"/>
    <n v="212"/>
    <n v="3821.46"/>
    <n v="7.1311305815748764E-4"/>
    <m/>
    <n v="5285"/>
    <n v="8.2486494733926783"/>
    <n v="0.31313553293806601"/>
    <n v="0.154"/>
    <n v="4.1332986890217187E-2"/>
    <n v="0.80824595535723698"/>
    <n v="-9.6240061117015024E-2"/>
    <n v="0.50130251952993754"/>
    <n v="0.35076893025644035"/>
    <n v="0.2"/>
    <x v="3"/>
  </r>
  <r>
    <s v="AM73-0228"/>
    <s v="TOWL"/>
    <s v="Super Listing"/>
    <s v="Premium Turkish Cotton"/>
    <s v="H0080B"/>
    <s v="BATH TOWEL"/>
    <s v="Charcoal"/>
    <s v="27x54&quot;(4)"/>
    <s v="B"/>
    <n v="119"/>
    <n v="3232.88"/>
    <n v="6.032796217822976E-4"/>
    <m/>
    <n v="5400"/>
    <n v="8.0814379336972255"/>
    <n v="0.28368019642084025"/>
    <n v="0.14699999999999999"/>
    <n v="-0.43783868152927274"/>
    <n v="0.19435067012524401"/>
    <n v="-1.2229834668831641"/>
    <n v="0.20530099713239464"/>
    <n v="0.26800435656315114"/>
    <n v="0.14000000000000001"/>
    <x v="3"/>
  </r>
  <r>
    <s v="CS73-0801"/>
    <s v="TOWL"/>
    <s v="Comfort Spaces"/>
    <s v="Zero Twist"/>
    <s v="X6041C"/>
    <s v="BATH TOWEL"/>
    <s v="Charcoal"/>
    <s v="28x54&quot;(2)/16x26&quot;(2)/12x12&quot;(4)"/>
    <s v="ARB"/>
    <n v="152"/>
    <n v="3046.52"/>
    <n v="5.6850344997408039E-4"/>
    <m/>
    <n v="5446"/>
    <n v="8.0220834240902494"/>
    <n v="0.2732245361388248"/>
    <n v="0.13900000000000001"/>
    <n v="-0.17849999999999999"/>
    <n v="0.43468954140543198"/>
    <n v="-0.62606899696171903"/>
    <n v="0.36211362273434189"/>
    <n v="0.29100235345792824"/>
    <n v="0.14799999999999999"/>
    <x v="3"/>
  </r>
  <r>
    <s v="AM73-0225"/>
    <s v="TOWL"/>
    <s v="Super Listing"/>
    <s v="Premium Turkish Cotton"/>
    <s v="H0080A"/>
    <s v="BATH TOWEL"/>
    <s v="White"/>
    <s v="27x54&quot;(4)"/>
    <s v="B"/>
    <n v="113"/>
    <n v="3015.06"/>
    <n v="5.6263277834343807E-4"/>
    <m/>
    <n v="5453"/>
    <n v="8.0117066228291698"/>
    <n v="0.27139659906178953"/>
    <n v="0.13200000000000001"/>
    <n v="-0.4431179817317068"/>
    <n v="0.18243494597496401"/>
    <n v="-1.2643070346487315"/>
    <n v="0.19444507473967496"/>
    <n v="0.25600629419736665"/>
    <n v="0.13300000000000001"/>
    <x v="3"/>
  </r>
  <r>
    <s v="AM73-0245"/>
    <s v="TOWL"/>
    <s v="Super Listing"/>
    <s v="400GSM Essential Bundle"/>
    <s v="H0078A"/>
    <s v="BATH TOWEL"/>
    <s v="White"/>
    <s v="30x60&quot; (4)"/>
    <s v="B"/>
    <n v="113"/>
    <n v="2825.73"/>
    <n v="5.2730238229037004E-4"/>
    <m/>
    <n v="5480"/>
    <n v="7.946875845527213"/>
    <n v="0.25997626069530783"/>
    <n v="0.125"/>
    <n v="-0.42905574835327925"/>
    <n v="0.199219415913993"/>
    <n v="-1.2065781422265871"/>
    <n v="0.20961076371183232"/>
    <n v="0.24990316129861273"/>
    <n v="0.125"/>
    <x v="3"/>
  </r>
  <r>
    <s v="AM73-0230"/>
    <s v="TOWL"/>
    <s v="Super Listing"/>
    <s v="Premium Turkish Cotton"/>
    <s v="H0079C"/>
    <s v="BATH TOWEL"/>
    <s v="Light Grey"/>
    <s v="27x54&quot;(2)/16x30&quot;(2)/12x12&quot;(2)"/>
    <s v="B"/>
    <n v="131"/>
    <n v="2817.74"/>
    <n v="5.2581138844647838E-4"/>
    <m/>
    <n v="5481"/>
    <n v="7.9440452555728553"/>
    <n v="0.25947763494376136"/>
    <n v="0.11700000000000001"/>
    <n v="-0.91277222099043498"/>
    <n v="7.2429714603312406E-2"/>
    <n v="-1.7577655771166709"/>
    <n v="6.4810874918231537E-2"/>
    <n v="0.22054428293865538"/>
    <n v="0.10299999999999999"/>
    <x v="3"/>
  </r>
  <r>
    <s v="AM73-0255"/>
    <s v="TOWL"/>
    <s v="Super Listing"/>
    <s v="400GSM Essential Bundle"/>
    <s v="H0076B"/>
    <s v="BATH TOWEL"/>
    <s v="Grey"/>
    <s v="28x52&quot;(2)/16x26&quot;(2)12x12&quot;(2)"/>
    <s v="B"/>
    <n v="138"/>
    <n v="2630.39"/>
    <n v="4.9085047522331093E-4"/>
    <m/>
    <n v="5523"/>
    <n v="7.875267502666099"/>
    <n v="0.24736201265802146"/>
    <n v="0.11"/>
    <n v="-0.77566625707164627"/>
    <n v="0.10723815322020699"/>
    <n v="-1.5738866483848144"/>
    <n v="0.11311685351364141"/>
    <n v="0.22051298082914544"/>
    <n v="9.6000000000000002E-2"/>
    <x v="3"/>
  </r>
  <r>
    <s v="AM73-0259"/>
    <s v="TOWL"/>
    <s v="Super Listing"/>
    <s v="400GSM Essential Bundle"/>
    <s v="H0076E"/>
    <s v="BATH TOWEL"/>
    <s v="Seafoam"/>
    <s v="28x52&quot;(2)/16x26&quot;(2)12x12&quot;(2)"/>
    <s v="B"/>
    <n v="142"/>
    <n v="2615.37"/>
    <n v="4.8804763072578239E-4"/>
    <m/>
    <n v="5526"/>
    <n v="7.8695431398846445"/>
    <n v="0.24635363110504058"/>
    <n v="0.10199999999999999"/>
    <n v="-0.60574044786618719"/>
    <n v="0.14095409227605701"/>
    <n v="-1.4231488521178084"/>
    <n v="0.1527164792576636"/>
    <n v="0.22762620073556519"/>
    <n v="0.11799999999999999"/>
    <x v="3"/>
  </r>
  <r>
    <s v="AM73-0234"/>
    <s v="TOWL"/>
    <s v="Super Listing"/>
    <s v="Premium Turkish Cotton"/>
    <s v="H0080E"/>
    <s v="BATH TOWEL"/>
    <s v="Seafoam"/>
    <s v="27x54&quot;(4)"/>
    <s v="B"/>
    <n v="90"/>
    <n v="2398.92"/>
    <n v="4.4765643954801577E-4"/>
    <m/>
    <n v="5563"/>
    <n v="7.7831906824471355"/>
    <n v="0.23114211701011705"/>
    <n v="9.5000000000000001E-2"/>
    <n v="-0.30018847981591718"/>
    <n v="0.18348275606306699"/>
    <n v="-1.2606039828386231"/>
    <n v="0.19541788626686002"/>
    <n v="0.22399727086146565"/>
    <n v="0.111"/>
    <x v="3"/>
  </r>
  <r>
    <s v="AM73-0253"/>
    <s v="TOWL"/>
    <s v="Super Listing"/>
    <s v="400GSM Essential Bundle"/>
    <s v="H0078D"/>
    <s v="BATH TOWEL"/>
    <s v="Indigo"/>
    <s v="30x60&quot; (4)"/>
    <s v="B"/>
    <n v="89"/>
    <n v="2213.85"/>
    <n v="4.1312099140170352E-4"/>
    <m/>
    <n v="5611"/>
    <n v="7.7029399600958337"/>
    <n v="0.21700546091022513"/>
    <n v="8.7999999999999995E-2"/>
    <n v="-0.27830533689860032"/>
    <n v="0.21709191533765301"/>
    <n v="-1.1485635933867806"/>
    <n v="0.22485149615358346"/>
    <n v="0.2185746679588968"/>
    <n v="8.7999999999999995E-2"/>
    <x v="3"/>
  </r>
  <r>
    <s v="AM73-0249"/>
    <s v="TOWL"/>
    <s v="Super Listing"/>
    <s v="400GSM Essential Bundle"/>
    <s v="H0078C"/>
    <s v="BATH TOWEL"/>
    <s v="Beige"/>
    <s v="30x60&quot; (4)"/>
    <s v="B"/>
    <n v="85"/>
    <n v="2086.39"/>
    <n v="3.8933600074557905E-4"/>
    <m/>
    <n v="5634"/>
    <n v="7.6436697607258219"/>
    <n v="0.20656465239266419"/>
    <n v="0.08"/>
    <n v="-0.23127277738102653"/>
    <n v="0.26464105183343301"/>
    <n v="-1.0088418289084249"/>
    <n v="0.2615571513950643"/>
    <n v="0.21756315219314423"/>
    <n v="8.1000000000000003E-2"/>
    <x v="3"/>
  </r>
  <r>
    <s v="AM73-0251"/>
    <s v="TOWL"/>
    <s v="Super Listing"/>
    <s v="400GSM Essential Bundle"/>
    <s v="H0076D"/>
    <s v="BATH TOWEL"/>
    <s v="Indigo"/>
    <s v="28x52&quot;(2)/16x26&quot;(2)12x12&quot;(2)"/>
    <s v="B"/>
    <n v="108"/>
    <n v="2049.7199999999998"/>
    <n v="3.8249310409282461E-4"/>
    <m/>
    <n v="5641"/>
    <n v="7.6259462299815137"/>
    <n v="0.20344254393473227"/>
    <n v="7.2999999999999995E-2"/>
    <n v="-0.39864406973013444"/>
    <n v="0.13846956939223401"/>
    <n v="-1.4335135684410654"/>
    <n v="0.14999361281335849"/>
    <n v="0.19275275771045752"/>
    <n v="7.3999999999999996E-2"/>
    <x v="3"/>
  </r>
  <r>
    <s v="AM73-0238"/>
    <s v="TOWL"/>
    <s v="Super Listing"/>
    <s v="Premium Turkish Cotton"/>
    <s v="H0081F"/>
    <s v="BATH TOWEL"/>
    <s v="Navy"/>
    <s v="35x70&quot;(2)"/>
    <s v="B"/>
    <n v="83"/>
    <n v="1897.51"/>
    <n v="3.5408957806294308E-4"/>
    <m/>
    <n v="5674"/>
    <n v="7.5488246469742872"/>
    <n v="0.18985710488933846"/>
    <n v="6.6000000000000003E-2"/>
    <n v="-0.65584761081628018"/>
    <n v="8.6281552583917107E-2"/>
    <n v="-1.6804960262241611"/>
    <n v="8.5109999441268069E-2"/>
    <n v="0.1689076837997244"/>
    <n v="5.8999999999999997E-2"/>
    <x v="3"/>
  </r>
  <r>
    <s v="AM73-0235"/>
    <s v="TOWL"/>
    <s v="Super Listing"/>
    <s v="Premium Turkish Cotton"/>
    <s v="H0081E"/>
    <s v="BATH TOWEL"/>
    <s v="Seafoam"/>
    <s v="35x70&quot;(2)"/>
    <s v="B"/>
    <n v="78"/>
    <n v="1813.83"/>
    <n v="3.3847426331239783E-4"/>
    <m/>
    <n v="5687"/>
    <n v="7.5037470784003677"/>
    <n v="0.18191641518489921"/>
    <n v="5.8000000000000003E-2"/>
    <n v="-0.50103268282197477"/>
    <n v="0.17181283490664001"/>
    <n v="-1.3026415565012772"/>
    <n v="0.18437439070401399"/>
    <n v="0.18240801028872217"/>
    <n v="6.6000000000000003E-2"/>
    <x v="3"/>
  </r>
  <r>
    <s v="AM73-0229"/>
    <s v="TOWL"/>
    <s v="Super Listing"/>
    <s v="Premium Turkish Cotton"/>
    <s v="H0081B"/>
    <s v="BATH TOWEL"/>
    <s v="Charcoal"/>
    <s v="35x70&quot;(2)"/>
    <s v="B"/>
    <n v="77"/>
    <n v="1778.72"/>
    <n v="3.3192247434380746E-4"/>
    <m/>
    <n v="5695"/>
    <n v="7.4842113275418711"/>
    <n v="0.17847507305802357"/>
    <n v="5.0999999999999997E-2"/>
    <n v="-0.72791754744985149"/>
    <n v="0.101735164789213"/>
    <n v="-1.6007995071790424"/>
    <n v="0.10604670148577594"/>
    <n v="0.16398939874357404"/>
    <n v="5.0999999999999997E-2"/>
    <x v="3"/>
  </r>
  <r>
    <s v="AM73-0241"/>
    <s v="TOWL"/>
    <s v="Super Listing"/>
    <s v="Premium Turkish Cotton"/>
    <s v="H0081D"/>
    <s v="BATH TOWEL"/>
    <s v="Beige"/>
    <s v="35x70&quot;(2)"/>
    <s v="B"/>
    <n v="68"/>
    <n v="1568.86"/>
    <n v="2.9276102652414421E-4"/>
    <m/>
    <n v="5742"/>
    <n v="7.3587417223917742"/>
    <n v="0.15637283388774426"/>
    <n v="4.3999999999999997E-2"/>
    <n v="-0.6037480354771827"/>
    <n v="0.147114509362641"/>
    <n v="-1.3979034491252778"/>
    <n v="0.15934858172312902"/>
    <n v="0.15696798345482121"/>
    <n v="4.3999999999999997E-2"/>
    <x v="3"/>
  </r>
  <r>
    <s v="AM73-0231"/>
    <s v="TOWL"/>
    <s v="Super Listing"/>
    <s v="Premium Turkish Cotton"/>
    <s v="H0080C"/>
    <s v="BATH TOWEL"/>
    <s v="Light Grey"/>
    <s v="27x54&quot;(4)"/>
    <s v="B"/>
    <n v="59"/>
    <n v="1567.82"/>
    <n v="2.9256695473470147E-4"/>
    <m/>
    <n v="5743"/>
    <n v="7.3580790233985285"/>
    <n v="0.15625609540252228"/>
    <n v="3.5999999999999997E-2"/>
    <n v="-1.0493055427281193"/>
    <n v="7.7073443172298195E-2"/>
    <n v="-1.7311906992924471"/>
    <n v="7.1792237536591128E-2"/>
    <n v="0.13936332382933603"/>
    <n v="2.9000000000000001E-2"/>
    <x v="3"/>
  </r>
  <r>
    <s v="AM73-0237"/>
    <s v="TOWL"/>
    <s v="Super Listing"/>
    <s v="Premium Turkish Cotton"/>
    <s v="H0080F"/>
    <s v="BATH TOWEL"/>
    <s v="Navy"/>
    <s v="27x54&quot;(4)"/>
    <s v="B"/>
    <n v="57"/>
    <n v="1547.53"/>
    <n v="2.8878068876566992E-4"/>
    <m/>
    <n v="5747"/>
    <n v="7.3450613728129346"/>
    <n v="0.15396295654762807"/>
    <n v="2.9000000000000001E-2"/>
    <n v="-0.77071000173734061"/>
    <n v="8.5655596501901202E-2"/>
    <n v="-1.6838619533682135"/>
    <n v="8.4225752367959233E-2"/>
    <n v="0.14001551571169429"/>
    <n v="3.6999999999999998E-2"/>
    <x v="3"/>
  </r>
  <r>
    <s v="AM73-0243"/>
    <s v="TOWL"/>
    <s v="Super Listing"/>
    <s v="400GSM Essential Bundle"/>
    <s v="H0076A"/>
    <s v="BATH TOWEL"/>
    <s v="White"/>
    <s v="28x52&quot;(2)/16x26&quot;(2)12x12&quot;(2)"/>
    <s v="B"/>
    <n v="73"/>
    <n v="1505.27"/>
    <n v="2.8089465624466078E-4"/>
    <m/>
    <n v="5754"/>
    <n v="7.3173916751591115"/>
    <n v="0.14908876989036943"/>
    <n v="2.1999999999999999E-2"/>
    <n v="-1.5304458013980009"/>
    <n v="5.8457493076516098E-2"/>
    <n v="-1.8422689041147027"/>
    <n v="4.2611398701136047E-2"/>
    <n v="0.12779329565252276"/>
    <n v="2.1999999999999999E-2"/>
    <x v="3"/>
  </r>
  <r>
    <s v="AM73-0226"/>
    <s v="TOWL"/>
    <s v="Super Listing"/>
    <s v="Premium Turkish Cotton"/>
    <s v="H0081A"/>
    <s v="BATH TOWEL"/>
    <s v="White"/>
    <s v="35x70&quot;(2)"/>
    <s v="B"/>
    <n v="65"/>
    <n v="1479.07"/>
    <n v="2.7600554001062298E-4"/>
    <m/>
    <n v="5762"/>
    <n v="7.2998446629369758"/>
    <n v="0.14599775625090267"/>
    <n v="1.4E-2"/>
    <n v="-1.1538187083775615"/>
    <n v="6.5678615407300106E-2"/>
    <n v="-1.7977054189595443"/>
    <n v="5.4318464730333561E-2"/>
    <n v="0.12766189794678884"/>
    <n v="1.4E-2"/>
    <x v="3"/>
  </r>
  <r>
    <s v="AM73-0240"/>
    <s v="TOWL"/>
    <s v="Super Listing"/>
    <s v="Premium Turkish Cotton"/>
    <s v="H0080D"/>
    <s v="BATH TOWEL"/>
    <s v="Beige"/>
    <s v="27x54&quot;(4)"/>
    <s v="B"/>
    <n v="43"/>
    <n v="1130.3"/>
    <n v="2.109224457760668E-4"/>
    <m/>
    <n v="5841"/>
    <n v="7.0311226929324206"/>
    <n v="9.8660735908452729E-2"/>
    <n v="7.0000000000000001E-3"/>
    <n v="-1.0061291603998943"/>
    <n v="7.3142812800629703E-2"/>
    <n v="-1.7536385175101969"/>
    <n v="6.5895075562575262E-2"/>
    <n v="9.2107603839277241E-2"/>
    <n v="7.0000000000000001E-3"/>
    <x v="3"/>
  </r>
  <r>
    <s v="AM73-0232"/>
    <s v="TOWL"/>
    <s v="Super Listing"/>
    <s v="Premium Turkish Cotton"/>
    <s v="H0081C"/>
    <s v="BATH TOWEL"/>
    <s v="Light Grey"/>
    <s v="35x70&quot;(2)"/>
    <s v="B"/>
    <n v="29"/>
    <n v="645.16"/>
    <n v="1.2039168815083365E-4"/>
    <m/>
    <n v="5937"/>
    <n v="6.4710471511340408"/>
    <n v="0"/>
    <n v="0"/>
    <n v="-2.6914912192324385"/>
    <n v="3.4731529272846798E-2"/>
    <n v="-2.0044711526304888"/>
    <n v="0"/>
    <n v="0"/>
    <n v="0"/>
    <x v="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">
  <r>
    <s v="MPS160-279"/>
    <s v="ART"/>
    <s v="Madison Park Signature"/>
    <s v="Marlowe"/>
    <s v="J0052"/>
    <s v="DEC. MIRROR"/>
    <s v="Gold"/>
    <s v="36&quot;W x 1.8&quot;D x 36&quot;H"/>
    <s v="A+"/>
    <n v="2681"/>
    <n v="287744.64000000001"/>
    <n v="6.7535892046309789E-2"/>
    <m/>
    <n v="36"/>
    <n v="12.569832174427633"/>
    <n v="1"/>
    <n v="0.99199999999999999"/>
    <n v="0.22821112003655755"/>
    <n v="6.3679200841813"/>
    <n v="1.8668545860697758"/>
    <n v="0.89560210965890619"/>
    <n v="0.97912042193178128"/>
    <n v="1"/>
    <x v="0"/>
  </r>
  <r>
    <s v="MPS95F-0037"/>
    <s v="ART"/>
    <s v="Madison Park Signature"/>
    <s v="Marlowe"/>
    <s v="J0032"/>
    <s v="DEC. MIRROR"/>
    <s v="Black"/>
    <s v="36&quot;W x 1.8&quot;D x 36&quot;H"/>
    <s v="A+"/>
    <n v="1550"/>
    <n v="167341.07999999999"/>
    <n v="3.9276245471654619E-2"/>
    <m/>
    <n v="135"/>
    <n v="12.027795379556014"/>
    <n v="0.93006080877711494"/>
    <n v="0.98499999999999999"/>
    <n v="0.22981772744718504"/>
    <n v="7.38308317391391"/>
    <n v="2.0126448960857495"/>
    <n v="0.92770985829741803"/>
    <n v="0.92959061868117565"/>
    <n v="0.98499999999999999"/>
    <x v="0"/>
  </r>
  <r>
    <s v="MPS95F-0034"/>
    <s v="ART"/>
    <s v="Madison Park Signature"/>
    <s v="Marlowe"/>
    <s v="J0044"/>
    <s v="DEC. MIRROR"/>
    <s v="Gold"/>
    <s v="27x27x1.75&quot;"/>
    <s v="A+"/>
    <n v="2320"/>
    <n v="166080.23000000001"/>
    <n v="3.8980314226900285E-2"/>
    <m/>
    <n v="138"/>
    <n v="12.020232285001601"/>
    <n v="0.92908494012524012"/>
    <n v="0.97699999999999998"/>
    <n v="0.24557778314498083"/>
    <n v="8.3135825258836302"/>
    <n v="2.1298473673321587"/>
    <n v="0.95352163883468277"/>
    <n v="0.93397227986712872"/>
    <n v="0.99199999999999999"/>
    <x v="0"/>
  </r>
  <r>
    <s v="MP151-0123"/>
    <s v="LGT"/>
    <s v="INK+IVY"/>
    <s v="Auburn"/>
    <s v="K0011"/>
    <s v="LGT-PENDANTS"/>
    <s v="Gold/Clear"/>
    <s v="9&quot;L x 9&quot;W x 95.5&quot;H"/>
    <s v="A+"/>
    <n v="2456"/>
    <n v="130176.01"/>
    <n v="3.0553316156920744E-2"/>
    <m/>
    <n v="237"/>
    <n v="11.776650418664726"/>
    <n v="0.89765548941387863"/>
    <n v="0.97"/>
    <n v="0.2479124007641654"/>
    <n v="3.59606173533354"/>
    <n v="1.3072678569228238"/>
    <n v="0.77236298602353715"/>
    <n v="0.87259698873581037"/>
    <n v="0.97699999999999998"/>
    <x v="0"/>
  </r>
  <r>
    <s v="MP95B-0280"/>
    <s v="ART"/>
    <s v="Madison Park"/>
    <s v="Birch Palms"/>
    <s v="J0027"/>
    <s v="AWD"/>
    <s v="Palm"/>
    <s v="16x32x1&quot;(2)"/>
    <s v="A+"/>
    <n v="2499"/>
    <n v="112242"/>
    <n v="2.6344065331892551E-2"/>
    <m/>
    <n v="305"/>
    <n v="11.628421442858203"/>
    <n v="0.87852945446239483"/>
    <n v="0.96299999999999997"/>
    <n v="0.24419400259267476"/>
    <n v="4.30673909298413"/>
    <n v="1.4831349812446024"/>
    <n v="0.81109462340659011"/>
    <n v="0.86504248825123398"/>
    <n v="0.96199999999999997"/>
    <x v="0"/>
  </r>
  <r>
    <s v="MT160-0021"/>
    <s v="ART"/>
    <s v="Martha Stewart"/>
    <s v="Eden"/>
    <s v="J0046"/>
    <s v="DEC. MIRROR"/>
    <s v="Gold"/>
    <s v="30.5&quot;Lx30.5&quot;Wx1&quot;H"/>
    <s v="A+"/>
    <n v="1417"/>
    <n v="98305.53"/>
    <n v="2.3073068056577068E-2"/>
    <m/>
    <n v="381"/>
    <n v="11.495845733226997"/>
    <n v="0.86142316574706368"/>
    <n v="0.95499999999999996"/>
    <n v="0.25667590026467557"/>
    <n v="4.23209849589517"/>
    <n v="1.4660520656981728"/>
    <n v="0.80733241206128481"/>
    <n v="0.85060501500990804"/>
    <n v="0.94799999999999995"/>
    <x v="0"/>
  </r>
  <r>
    <s v="MPS95F-0036"/>
    <s v="ART"/>
    <s v="Madison Park Signature"/>
    <s v="Marlowe"/>
    <s v="J0031"/>
    <s v="DEC. MIRROR"/>
    <s v="Black"/>
    <s v="27&quot;W x 1.75&quot;D x 27&quot;H"/>
    <s v="A+"/>
    <n v="1249"/>
    <n v="90918.04"/>
    <n v="2.1339167028452989E-2"/>
    <m/>
    <n v="445"/>
    <n v="11.417724719177784"/>
    <n v="0.85134318484575289"/>
    <n v="0.94799999999999995"/>
    <n v="0.23570126774017452"/>
    <n v="8.2821857525039793"/>
    <n v="2.1261087101382641"/>
    <n v="0.95269826541971447"/>
    <n v="0.87161420096054532"/>
    <n v="0.97"/>
    <x v="0"/>
  </r>
  <r>
    <s v="MPS150-0093"/>
    <s v="LGT"/>
    <s v="INK+IVY"/>
    <s v="Isla"/>
    <s v="K0012"/>
    <s v="LGT-CHANDELIERS"/>
    <s v="White"/>
    <s v="21&quot;W x 65&quot;H"/>
    <s v="A+"/>
    <n v="628"/>
    <n v="87146.49"/>
    <n v="2.0453955079249488E-2"/>
    <m/>
    <n v="485"/>
    <n v="11.375357249615455"/>
    <n v="0.84587649589883129"/>
    <n v="0.94099999999999995"/>
    <n v="0.2538939793788596"/>
    <n v="2.8603946073004498"/>
    <n v="1.0853225727277227"/>
    <n v="0.72348344529371356"/>
    <n v="0.8213978857778077"/>
    <n v="0.90300000000000002"/>
    <x v="0"/>
  </r>
  <r>
    <s v="5DS153-0014"/>
    <s v="LGT"/>
    <s v="510 Design"/>
    <s v="Ellipse"/>
    <s v="K0030"/>
    <s v="LGT-TABLE LAMPS"/>
    <s v="Gold"/>
    <s v="12&quot;Lx12&quot;Wx25.25&quot;H"/>
    <s v="A+"/>
    <n v="1101"/>
    <n v="84008.76"/>
    <n v="1.971750558517562E-2"/>
    <m/>
    <n v="522"/>
    <n v="11.338688261552051"/>
    <n v="0.84114508394971532"/>
    <n v="0.93300000000000005"/>
    <n v="0.52166325376459111"/>
    <n v="2.9844998699291598"/>
    <n v="1.126389527498374"/>
    <n v="0.73252771895621371"/>
    <n v="0.81942161095101507"/>
    <n v="0.89600000000000002"/>
    <x v="1"/>
  </r>
  <r>
    <s v="MP95B-0294"/>
    <s v="ART"/>
    <s v="Madison Park"/>
    <s v="Sabal"/>
    <s v="J0216"/>
    <s v="AWD"/>
    <s v="Off White"/>
    <s v="13.39x25.2x1.2&quot;(2)/25.2x25.2x1.2&quot;"/>
    <s v="A+"/>
    <n v="888"/>
    <n v="82144.240000000005"/>
    <n v="1.9279888323432064E-2"/>
    <m/>
    <n v="546"/>
    <n v="11.316244178999082"/>
    <n v="0.83824911637639565"/>
    <n v="0.92600000000000005"/>
    <n v="0.2134082700161842"/>
    <n v="7.8772152497003702"/>
    <n v="2.0765893843558816"/>
    <n v="0.94179250587509789"/>
    <n v="0.85895779427613617"/>
    <n v="0.95499999999999996"/>
    <x v="0"/>
  </r>
  <r>
    <s v="II153-0006"/>
    <s v="LGT"/>
    <s v="INK+IVY"/>
    <s v="Chrislie"/>
    <s v="K0002"/>
    <s v="LGT-TABLE LAMPS"/>
    <s v="Gold/Brown"/>
    <s v="13.5&quot;Dia x 26&quot;H"/>
    <s v="A+"/>
    <n v="1057"/>
    <n v="81433.039999999994"/>
    <n v="1.9112964183947357E-2"/>
    <m/>
    <n v="557"/>
    <n v="11.307548646395166"/>
    <n v="0.83712712885945195"/>
    <n v="0.91900000000000004"/>
    <n v="0.21346917539858515"/>
    <n v="3.6849706932262598"/>
    <n v="1.331038143986585"/>
    <n v="0.77759797319123636"/>
    <n v="0.82522129772580888"/>
    <n v="0.92500000000000004"/>
    <x v="0"/>
  </r>
  <r>
    <s v="MPS153-0079"/>
    <s v="LGT"/>
    <s v="INK+IVY"/>
    <s v="Fulton"/>
    <s v="K0010"/>
    <s v="LGT-TABLE LAMPS"/>
    <s v="Gold/Grey/Black"/>
    <s v="16&quot;Dia x 27.5&quot;H"/>
    <s v="A"/>
    <n v="625"/>
    <n v="69766.84"/>
    <n v="1.6374816832911875E-2"/>
    <m/>
    <n v="729"/>
    <n v="11.152928437589205"/>
    <n v="0.81717643094942582"/>
    <n v="0.91100000000000003"/>
    <n v="0.60887451701983342"/>
    <n v="3.8421052825087099"/>
    <n v="1.3717149162654849"/>
    <n v="0.78655631603044018"/>
    <n v="0.81105240796562872"/>
    <n v="0.88800000000000001"/>
    <x v="1"/>
  </r>
  <r>
    <s v="MPS150-0067"/>
    <s v="LGT"/>
    <s v="Hampton Hill"/>
    <s v="Presidio"/>
    <s v="K0180"/>
    <s v="LGT-CHANDELIERS"/>
    <s v="Gold/White"/>
    <s v="24&quot;Dia x 62.5&quot;H"/>
    <s v="A+"/>
    <n v="482"/>
    <n v="63761.51"/>
    <n v="1.4965319444594005E-2"/>
    <m/>
    <n v="827"/>
    <n v="11.062920679063163"/>
    <n v="0.80556269938238878"/>
    <n v="0.90400000000000003"/>
    <n v="0.16698566340414459"/>
    <n v="0.95359665339330002"/>
    <n v="5.2209695087770507E-2"/>
    <n v="0.49595852551791481"/>
    <n v="0.74364186460949411"/>
    <n v="0.755"/>
    <x v="1"/>
  </r>
  <r>
    <s v="MP95B-0241"/>
    <s v="ART"/>
    <s v="Madison Park"/>
    <s v="Ella"/>
    <s v="J0035"/>
    <s v="AWD"/>
    <s v="Neutral"/>
    <s v="20.5x20.5x2.25&quot;/17.25x17.25x2&quot;/13.25x13.25x1.5&quot;"/>
    <s v="A+"/>
    <n v="1220"/>
    <n v="63693.599999999999"/>
    <n v="1.494938044246745E-2"/>
    <m/>
    <n v="828"/>
    <n v="11.061855065596388"/>
    <n v="0.80542520291586184"/>
    <n v="0.89700000000000002"/>
    <n v="0.22738341008361523"/>
    <n v="6.5814365952247602"/>
    <n v="1.8993330235920303"/>
    <n v="0.90275491362798954"/>
    <n v="0.82489114505828742"/>
    <n v="0.91800000000000004"/>
    <x v="0"/>
  </r>
  <r>
    <s v="MT95B-0064"/>
    <s v="ART"/>
    <s v="INK+IVY"/>
    <s v="Cerulean Stones"/>
    <s v="J0099"/>
    <s v="AWD"/>
    <s v="Blue"/>
    <s v="13.78x23.62x1.2&quot;"/>
    <s v="A+"/>
    <n v="1464"/>
    <n v="62348.22"/>
    <n v="1.463360935306935E-2"/>
    <m/>
    <n v="860"/>
    <n v="11.040506441005874"/>
    <n v="0.80267058265445468"/>
    <n v="0.88900000000000001"/>
    <n v="0.22398063332040596"/>
    <n v="6.7314964336357201"/>
    <n v="1.92154374674924"/>
    <n v="0.90764643430678593"/>
    <n v="0.82366575298492095"/>
    <n v="0.91100000000000003"/>
    <x v="0"/>
  </r>
  <r>
    <s v="MPS162-248"/>
    <s v="ART"/>
    <s v="Madison Park Signature"/>
    <s v="Aurora"/>
    <s v="J0076"/>
    <s v="VASES &amp; BOWLS"/>
    <s v="Blue/Metal"/>
    <s v="6.1x18.11x6.1&quot;/9.45x15.55x9.45&quot;/8.66x11.42x8.66&quot;"/>
    <s v="A+"/>
    <n v="605"/>
    <n v="61055.55"/>
    <n v="1.4330209708261011E-2"/>
    <m/>
    <n v="880"/>
    <n v="11.019555762891075"/>
    <n v="0.79996730956158812"/>
    <n v="0.88200000000000001"/>
    <n v="8.0397845101349938E-2"/>
    <n v="2.0730667283541999"/>
    <n v="0.77613940874308041"/>
    <n v="0.65539129766475934"/>
    <n v="0.7710521071822225"/>
    <n v="0.82899999999999996"/>
    <x v="1"/>
  </r>
  <r>
    <s v="MP95F-0318"/>
    <s v="ART"/>
    <s v="Madison Park"/>
    <s v="Adelaide"/>
    <s v="J0247"/>
    <s v="DEC. MIRROR"/>
    <s v="Gold"/>
    <s v="21.25x38.00x0.98&quot;"/>
    <s v="A+"/>
    <n v="1291"/>
    <n v="60865.55"/>
    <n v="1.4285615239051093E-2"/>
    <m/>
    <n v="884"/>
    <n v="11.016439041715117"/>
    <n v="0.79956515797266248"/>
    <n v="0.875"/>
    <n v="0.2761972832050168"/>
    <n v="9.3830917355588603"/>
    <n v="2.2495103955402227"/>
    <n v="0.9798753137161389"/>
    <n v="0.83562718912135781"/>
    <n v="0.93300000000000005"/>
    <x v="0"/>
  </r>
  <r>
    <s v="MP95B-0263"/>
    <s v="ART"/>
    <s v="Madison Park"/>
    <s v="Botanical Panel"/>
    <s v="J0304"/>
    <s v="AWD"/>
    <s v="Bronze"/>
    <s v="15.75x31.5x0.59&quot; (2)"/>
    <s v="A+"/>
    <n v="1254"/>
    <n v="58577.15"/>
    <n v="1.3748510063577538E-2"/>
    <m/>
    <n v="929"/>
    <n v="10.978117039138761"/>
    <n v="0.79462045700108652"/>
    <n v="0.86699999999999999"/>
    <n v="0.21029917097274023"/>
    <n v="10.290477025155999"/>
    <n v="2.3408897160067816"/>
    <n v="1"/>
    <n v="0.83569636560086935"/>
    <n v="0.94"/>
    <x v="0"/>
  </r>
  <r>
    <s v="MPS95F-0043"/>
    <s v="ART"/>
    <s v="Madison Park Signature"/>
    <s v="Marlowe"/>
    <s v="J0236"/>
    <s v="DEC. MIRROR"/>
    <s v="White"/>
    <s v="36x36x1.8&quot;"/>
    <s v="A"/>
    <n v="513"/>
    <n v="56196.34"/>
    <n v="1.3189715546526672E-2"/>
    <m/>
    <n v="981"/>
    <n v="10.936624703800783"/>
    <n v="0.78926668691952917"/>
    <n v="0.86"/>
    <n v="0.25375832111081614"/>
    <n v="3.5263074011528301"/>
    <n v="1.2882148856705808"/>
    <n v="0.76816690459866888"/>
    <n v="0.78504673045535711"/>
    <n v="0.86599999999999999"/>
    <x v="1"/>
  </r>
  <r>
    <s v="MT154-0070"/>
    <s v="LGT"/>
    <s v="Hampton Hill"/>
    <s v="Aelorian"/>
    <s v="K0167"/>
    <s v="LGT-FLOOR LAMPS"/>
    <s v="Main:Antique Brass Shade:Off-White"/>
    <s v="16x16x59&quot;/body size:11x11x51.5&quot;/shade size:12x16x11&quot;"/>
    <s v="A+"/>
    <n v="862"/>
    <n v="54552.57"/>
    <n v="1.2803910016773059E-2"/>
    <m/>
    <n v="1027"/>
    <n v="10.906938433666104"/>
    <n v="0.78543625742970957"/>
    <n v="0.85199999999999998"/>
    <n v="0.18276567402782312"/>
    <n v="4.3684049849136199"/>
    <n v="1.4970315183064546"/>
    <n v="0.81415509099787819"/>
    <n v="0.79118002414334343"/>
    <n v="0.88100000000000001"/>
    <x v="1"/>
  </r>
  <r>
    <s v="MP95C-0041"/>
    <s v="ART"/>
    <s v="Madison Park"/>
    <s v="Forest Reflections"/>
    <s v="J0189"/>
    <s v="CANVAS"/>
    <s v="Multi"/>
    <s v="15x30x1.5&quot;(2)/30x30x1.5&quot;"/>
    <s v="A+"/>
    <n v="855"/>
    <n v="50175.98"/>
    <n v="1.1776690500986566E-2"/>
    <m/>
    <n v="1156"/>
    <n v="10.823311634769347"/>
    <n v="0.77464586324478468"/>
    <n v="0.84499999999999997"/>
    <n v="9.3086440942458895E-2"/>
    <n v="3.4330708661417302"/>
    <n v="1.2621674265233458"/>
    <n v="0.76243041037707282"/>
    <n v="0.77220277267124238"/>
    <n v="0.83699999999999997"/>
    <x v="1"/>
  </r>
  <r>
    <s v="MP153-0144"/>
    <s v="LGT"/>
    <s v="INK+IVY"/>
    <s v="Prague"/>
    <s v="K0040"/>
    <s v="LGT-TABLE LAMPS"/>
    <s v="White/Gold"/>
    <s v="16&quot;Dia x 30&quot;H"/>
    <s v="A"/>
    <n v="379"/>
    <n v="49112.45"/>
    <n v="1.1527071786045387E-2"/>
    <m/>
    <n v="1189"/>
    <n v="10.801888207023998"/>
    <n v="0.7718815911069743"/>
    <n v="0.83799999999999997"/>
    <n v="0.61367262375397713"/>
    <n v="2.228226741296"/>
    <n v="0.84510692259028386"/>
    <n v="0.67058017817805604"/>
    <n v="0.75162130852119069"/>
    <n v="0.78500000000000003"/>
    <x v="1"/>
  </r>
  <r>
    <s v="II95F-0155"/>
    <s v="ART"/>
    <s v="INK+IVY"/>
    <s v="Nova"/>
    <s v="J0246"/>
    <s v="DEC. MIRROR"/>
    <s v="Natural"/>
    <s v="26x39x1.15&quot;"/>
    <s v="A"/>
    <n v="729"/>
    <n v="48624.28"/>
    <n v="1.1412494512181149E-2"/>
    <m/>
    <n v="1200"/>
    <n v="10.791898839258923"/>
    <n v="0.77059265960098178"/>
    <n v="0.83"/>
    <n v="4.3506809502255904E-2"/>
    <n v="1.6755960536472101"/>
    <n v="0.57413617142921003"/>
    <n v="0.61090364161183808"/>
    <n v="0.73865485600315306"/>
    <n v="0.72499999999999998"/>
    <x v="1"/>
  </r>
  <r>
    <s v="MP95B-0257"/>
    <s v="ART"/>
    <s v="Madison Park"/>
    <s v="Medallion Trio"/>
    <s v="J0040"/>
    <s v="AWD"/>
    <s v="Natural/White"/>
    <s v="13.75x1.5x13.75&quot;/11.75x1.5x11.75&quot;/9.75x1.5x9.75&quot;"/>
    <s v="A+"/>
    <n v="1252"/>
    <n v="48590.21"/>
    <n v="1.1404498019728612E-2"/>
    <m/>
    <n v="1202"/>
    <n v="10.791197929333153"/>
    <n v="0.77050222095587084"/>
    <n v="0.82299999999999995"/>
    <n v="0.21175699764798664"/>
    <n v="5.2261027371159701"/>
    <n v="1.6726197769383226"/>
    <n v="0.85282531312312315"/>
    <n v="0.78696683938932144"/>
    <n v="0.874"/>
    <x v="1"/>
  </r>
  <r>
    <s v="MP167-0357"/>
    <s v="ART"/>
    <s v="Madison Park"/>
    <s v="Lenzie"/>
    <s v="J0080"/>
    <s v="AWD"/>
    <s v="Multi"/>
    <s v="26.9&quot;x1.9&quot;x15.7&quot;(2)"/>
    <s v="A+"/>
    <n v="992"/>
    <n v="48573.65"/>
    <n v="1.1400611259675369E-2"/>
    <m/>
    <n v="1203"/>
    <n v="10.790857068867135"/>
    <n v="0.77045823961449567"/>
    <n v="0.81599999999999995"/>
    <n v="0.20279857351064359"/>
    <n v="4.5628409017089897"/>
    <n v="1.5396248979451559"/>
    <n v="0.82353553285957859"/>
    <n v="0.78107369826351225"/>
    <n v="0.85099999999999998"/>
    <x v="1"/>
  </r>
  <r>
    <s v="5DS153-0046"/>
    <s v="LGT"/>
    <s v="510 Design"/>
    <s v="Zusa"/>
    <s v="K0159"/>
    <s v="LGT-TABLE LAMPS"/>
    <s v="Main:Gold Warm Brass+Painting White Shade:Frosted"/>
    <s v="11.5&quot;W x 6.25&quot;D x 20&quot;H"/>
    <s v="A+"/>
    <n v="1254"/>
    <n v="48481.96"/>
    <n v="1.1379090907665593E-2"/>
    <m/>
    <n v="1208"/>
    <n v="10.788967674984958"/>
    <n v="0.77021445048196591"/>
    <n v="0.80800000000000005"/>
    <n v="0.16083898848148878"/>
    <n v="2.9266468045525902"/>
    <n v="1.1074553415510675"/>
    <n v="0.72835779790313182"/>
    <n v="0.76184311996619913"/>
    <n v="0.80700000000000005"/>
    <x v="1"/>
  </r>
  <r>
    <s v="MPS167-211"/>
    <s v="ART"/>
    <s v="Madison Park Signature"/>
    <s v="Ansen"/>
    <s v="J0315"/>
    <s v="VASES &amp; BOWLS"/>
    <s v="Bronze"/>
    <s v="5.71x5.71x9.84&quot;/5.51x5.51x4.72&quot;/5.31x5.31x6.3&quot;"/>
    <s v="A+"/>
    <n v="1786"/>
    <n v="47750.1"/>
    <n v="1.1207317706423643E-2"/>
    <m/>
    <n v="1221"/>
    <n v="10.773757382292752"/>
    <n v="0.76825186126436817"/>
    <n v="0.80100000000000005"/>
    <n v="0.10016641550536777"/>
    <n v="5.00193282181539"/>
    <n v="1.6296194526034138"/>
    <n v="0.84335524885775137"/>
    <n v="0.78327253878304481"/>
    <n v="0.85899999999999999"/>
    <x v="1"/>
  </r>
  <r>
    <s v="MPS160-339"/>
    <s v="ART"/>
    <s v="Madison Park Signature"/>
    <s v="Marlowe"/>
    <s v="J0043"/>
    <s v="DEC. MIRROR"/>
    <s v="Silver"/>
    <s v="36&quot;W x 1.8&quot;D x 36&quot;H"/>
    <s v="A"/>
    <n v="433"/>
    <n v="47219.31"/>
    <n v="1.1082737188992421E-2"/>
    <m/>
    <n v="1246"/>
    <n v="10.762579375632779"/>
    <n v="0.76680955927919081"/>
    <n v="0.79400000000000004"/>
    <n v="0.19486533009919296"/>
    <n v="3.8610794665083201"/>
    <n v="1.3765165806723958"/>
    <n v="0.78761379806615772"/>
    <n v="0.77097040703658426"/>
    <n v="0.82199999999999995"/>
    <x v="1"/>
  </r>
  <r>
    <s v="MT95C-0006"/>
    <s v="ART"/>
    <s v="Madison Park"/>
    <s v="Herbal Botany"/>
    <s v="J0154"/>
    <s v="CANVAS"/>
    <s v="Green"/>
    <s v="17.84x21.84x1.45&quot; (4)"/>
    <s v="A"/>
    <n v="632"/>
    <n v="46254.11"/>
    <n v="1.0856197285406039E-2"/>
    <m/>
    <n v="1274"/>
    <n v="10.741927223323875"/>
    <n v="0.76414480507216576"/>
    <n v="0.78600000000000003"/>
    <n v="0.26826235267326931"/>
    <n v="1.9098434424514801"/>
    <n v="0.69805682970983129"/>
    <n v="0.63819498454647594"/>
    <n v="0.7389548409670279"/>
    <n v="0.73299999999999998"/>
    <x v="1"/>
  </r>
  <r>
    <s v="FB150-1153"/>
    <s v="LGT"/>
    <s v="Hampton Hill"/>
    <s v="Presidio"/>
    <s v="K0049"/>
    <s v="LGT-CHANDELIERS"/>
    <s v="Gold/Black"/>
    <s v="24&quot;Dia x 62.5&quot;H"/>
    <s v="A+"/>
    <n v="330"/>
    <n v="45494.37"/>
    <n v="1.0677880432576867E-2"/>
    <m/>
    <n v="1299"/>
    <n v="10.725365841519562"/>
    <n v="0.76200788436883693"/>
    <n v="0.77900000000000003"/>
    <n v="0.28195505342749"/>
    <n v="3.4753881018550699"/>
    <n v="1.2740737302132252"/>
    <n v="0.76505256411312395"/>
    <n v="0.7626168203176944"/>
    <n v="0.81399999999999995"/>
    <x v="1"/>
  </r>
  <r>
    <s v="FB151-1179"/>
    <s v="LGT"/>
    <s v="INK+IVY"/>
    <s v="Auburn"/>
    <s v="K0204"/>
    <s v="LGT-PENDANTS"/>
    <s v="Gold/Clear"/>
    <s v="13x13x93&quot;/shade size:13x13x20.75&quot;"/>
    <s v="B"/>
    <n v="514"/>
    <n v="42309.71"/>
    <n v="9.9304161046081477E-3"/>
    <m/>
    <n v="1421"/>
    <n v="10.652795524476176"/>
    <n v="0.75264411178213475"/>
    <n v="0.77200000000000002"/>
    <n v="0.15699737159626004"/>
    <n v="5.6930069694145704"/>
    <n v="1.7566514951889525"/>
    <n v="0.87133181939886839"/>
    <n v="0.77638165330548148"/>
    <n v="0.84399999999999997"/>
    <x v="1"/>
  </r>
  <r>
    <s v="MT167-0023"/>
    <s v="ART"/>
    <s v="Madison Park"/>
    <s v="Faye"/>
    <s v="J0085"/>
    <s v="AWD"/>
    <s v="Gold"/>
    <s v="43&quot;Lx1.6&quot;Wx23.5&quot;H"/>
    <s v="A"/>
    <n v="973"/>
    <n v="40409.54"/>
    <n v="9.4844315121944134E-3"/>
    <m/>
    <n v="1498"/>
    <n v="10.606845921012187"/>
    <n v="0.7467152188846613"/>
    <n v="0.76400000000000001"/>
    <n v="0.18628013317810369"/>
    <n v="2.81872297190854"/>
    <n v="1.07114618223238"/>
    <n v="0.72036134491148662"/>
    <n v="0.74144444409002641"/>
    <n v="0.748"/>
    <x v="1"/>
  </r>
  <r>
    <s v="MPS150-0107"/>
    <s v="LGT"/>
    <s v="Hampton Hill"/>
    <s v="Presidio"/>
    <s v="K0181"/>
    <s v="LGT-CHANDELIERS"/>
    <s v="Silver/White"/>
    <s v="24&quot;Dia x 62.5&quot;H"/>
    <s v="B"/>
    <n v="307"/>
    <n v="40108.019999999997"/>
    <n v="9.4136624366356007E-3"/>
    <m/>
    <n v="1515"/>
    <n v="10.599356525655839"/>
    <n v="0.74574885966527382"/>
    <n v="0.75700000000000001"/>
    <n v="0.16730032699195824"/>
    <n v="2.4312742905684201"/>
    <n v="0.92872284810061212"/>
    <n v="0.68899511342421871"/>
    <n v="0.73439811041706282"/>
    <n v="0.71799999999999997"/>
    <x v="1"/>
  </r>
  <r>
    <s v="MP150-0194"/>
    <s v="LGT"/>
    <s v="INK+IVY"/>
    <s v="Brighton"/>
    <s v="K0001"/>
    <s v="LGT-CHANDELIERS"/>
    <s v="Matte black"/>
    <s v="40&quot; Dia x 72&quot;H"/>
    <s v="A"/>
    <n v="285"/>
    <n v="39278.21"/>
    <n v="9.2188996129772757E-3"/>
    <m/>
    <n v="1548"/>
    <n v="10.578450650249859"/>
    <n v="0.74305136748110046"/>
    <n v="0.75"/>
    <n v="0.19837638512549322"/>
    <n v="1.0932135296243599"/>
    <n v="0.17665011253513657"/>
    <n v="0.52336433625687095"/>
    <n v="0.69911396123625469"/>
    <n v="0.622"/>
    <x v="2"/>
  </r>
  <r>
    <s v="MPS95F-0042"/>
    <s v="ART"/>
    <s v="Madison Park Signature"/>
    <s v="Marlowe"/>
    <s v="J0235"/>
    <s v="DEC. MIRROR"/>
    <s v="White"/>
    <s v="27x27x1.75&quot;"/>
    <s v="A"/>
    <n v="530"/>
    <n v="37946.42"/>
    <n v="8.9063182016663467E-3"/>
    <m/>
    <n v="1610"/>
    <n v="10.543956796323023"/>
    <n v="0.73860061382631459"/>
    <n v="0.74199999999999999"/>
    <n v="0.24345065332241439"/>
    <n v="4.7184699949733204"/>
    <n v="1.5724564492426696"/>
    <n v="0.83076610391987393"/>
    <n v="0.75703371184502644"/>
    <n v="0.79200000000000004"/>
    <x v="1"/>
  </r>
  <r>
    <s v="MP95C-0158"/>
    <s v="ART"/>
    <s v="Madison Park"/>
    <s v="Luminous"/>
    <s v="J0065"/>
    <s v="CANVAS"/>
    <s v="Taupe"/>
    <s v="15x35x1.5&quot;(3)"/>
    <s v="A"/>
    <n v="491"/>
    <n v="36789.410000000003"/>
    <n v="8.6347590078738913E-3"/>
    <m/>
    <n v="1670"/>
    <n v="10.512992492369422"/>
    <n v="0.73460527919998653"/>
    <n v="0.73499999999999999"/>
    <n v="0.12555997950795053"/>
    <n v="2.2535258431268601"/>
    <n v="0.85591456251976661"/>
    <n v="0.67296037056665403"/>
    <n v="0.72227629747332012"/>
    <n v="0.68100000000000005"/>
    <x v="2"/>
  </r>
  <r>
    <s v="MPS162-347"/>
    <s v="ART"/>
    <s v="Madison Park Signature"/>
    <s v="Ansen"/>
    <s v="J0314"/>
    <s v="VASES &amp; BOWLS"/>
    <s v="Sliver"/>
    <s v="5.71Wx5.71Dx9.84H&quot;/5.51Wx5.51Dx4.72H&quot;/5.31Wx5.31Dx6.3&quot;H"/>
    <s v="A+"/>
    <n v="1219"/>
    <n v="35706.65"/>
    <n v="8.3806268632332041E-3"/>
    <m/>
    <n v="1719"/>
    <n v="10.483120230526112"/>
    <n v="0.73075085113700933"/>
    <n v="0.72699999999999998"/>
    <n v="0.10665294557345355"/>
    <n v="4.40275978419095"/>
    <n v="1.5046904941694186"/>
    <n v="0.81584184556894357"/>
    <n v="0.74776905002339622"/>
    <n v="0.76200000000000001"/>
    <x v="1"/>
  </r>
  <r>
    <s v="MP95B-0230"/>
    <s v="ART"/>
    <s v="Madison Park"/>
    <s v="Botanical Panel"/>
    <s v="J0302"/>
    <s v="AWD"/>
    <s v="White"/>
    <s v="15.75x31.5x0.59&quot;"/>
    <s v="A"/>
    <n v="701"/>
    <n v="34509.17"/>
    <n v="8.0995690474990334E-3"/>
    <m/>
    <n v="1788"/>
    <n v="10.44900934218829"/>
    <n v="0.72634951166187933"/>
    <n v="0.72"/>
    <n v="0.14750388366338571"/>
    <n v="6.1027261137609496"/>
    <n v="1.8249888911810832"/>
    <n v="0.8863819275499889"/>
    <n v="0.75835599483950134"/>
    <n v="0.8"/>
    <x v="1"/>
  </r>
  <r>
    <s v="II155-0145"/>
    <s v="LGT"/>
    <s v="INK+IVY"/>
    <s v="Laguna"/>
    <s v="K0162"/>
    <s v="LGT-SCONCES"/>
    <s v="Main:Gold+Shade:Frosted"/>
    <s v="10.00x13.5x15&quot;"/>
    <s v="A"/>
    <n v="563"/>
    <n v="34461.760000000002"/>
    <n v="8.0884415538924961E-3"/>
    <m/>
    <n v="1793"/>
    <n v="10.447634599735947"/>
    <n v="0.72617212817764665"/>
    <n v="0.71299999999999997"/>
    <n v="0.20372718064892795"/>
    <n v="1.6039842431251099"/>
    <n v="0.53296918137206395"/>
    <n v="0.60183733693895447"/>
    <n v="0.70130516992990821"/>
    <n v="0.63700000000000001"/>
    <x v="2"/>
  </r>
  <r>
    <s v="5DS153-0031"/>
    <s v="LGT"/>
    <s v="510 Design"/>
    <s v="Cortina"/>
    <s v="K0048"/>
    <s v="LGT-TABLE LAMPS"/>
    <s v="Blue"/>
    <s v="15&quot;Dia x 26.75&quot;H (2)"/>
    <s v="A"/>
    <n v="318"/>
    <n v="34276.44"/>
    <n v="8.0449455168715382E-3"/>
    <m/>
    <n v="1807"/>
    <n v="10.442242690809907"/>
    <n v="0.72547640834275251"/>
    <n v="0.70499999999999996"/>
    <n v="0.23159914419350436"/>
    <n v="1.9897304292073601"/>
    <n v="0.7370350764174266"/>
    <n v="0.64677925703701555"/>
    <n v="0.70973697808160519"/>
    <n v="0.65900000000000003"/>
    <x v="2"/>
  </r>
  <r>
    <s v="MPS95B-0040"/>
    <s v="ART"/>
    <s v="Madison Park Signature"/>
    <s v="Sunburst"/>
    <s v="J0225"/>
    <s v="AWD"/>
    <s v="Gold"/>
    <s v="15x45x1.25&quot; (3)"/>
    <s v="A"/>
    <n v="322"/>
    <n v="33998.99"/>
    <n v="7.9798258564384231E-3"/>
    <m/>
    <n v="1821"/>
    <n v="10.434115509480607"/>
    <n v="0.72442775538326543"/>
    <n v="0.69799999999999995"/>
    <n v="0.21156076074612809"/>
    <n v="5.1465593867960804"/>
    <n v="1.6575725068686589"/>
    <n v="0.84951141684949805"/>
    <n v="0.74944448767651206"/>
    <n v="0.77"/>
    <x v="1"/>
  </r>
  <r>
    <s v="MPS95F-0035"/>
    <s v="ART"/>
    <s v="Madison Park Signature"/>
    <s v="Marlowe"/>
    <s v="J0045"/>
    <s v="DEC. MIRROR"/>
    <s v="Silver"/>
    <s v="27x27x1.75&quot;"/>
    <s v="A"/>
    <n v="422"/>
    <n v="31185.02"/>
    <n v="7.3193653378982549E-3"/>
    <m/>
    <n v="1993"/>
    <n v="10.347725196458034"/>
    <n v="0.71328078403472128"/>
    <n v="0.69099999999999995"/>
    <n v="0.23039681223648412"/>
    <n v="3.6160025042616799"/>
    <n v="1.3126484948646266"/>
    <n v="0.77354797678548359"/>
    <n v="0.72533422258487379"/>
    <n v="0.69599999999999995"/>
    <x v="2"/>
  </r>
  <r>
    <s v="MP95B-0319"/>
    <s v="ART"/>
    <s v="Madison Park"/>
    <s v="Radiant"/>
    <s v="J0249"/>
    <s v="AWD"/>
    <s v="Gold"/>
    <s v="13.75&quot;W x 27.50&quot;H x 0.50&quot;D(2)"/>
    <s v="A+"/>
    <n v="913"/>
    <n v="29342.25"/>
    <n v="6.8868529693405702E-3"/>
    <m/>
    <n v="2122"/>
    <n v="10.28681781584188"/>
    <n v="0.70542188408530515"/>
    <n v="0.68300000000000005"/>
    <n v="0.21104561551875436"/>
    <n v="7.40219719403113"/>
    <n v="2.0151959368422472"/>
    <n v="0.92827168010414329"/>
    <n v="0.74999184328907287"/>
    <n v="0.77700000000000002"/>
    <x v="1"/>
  </r>
  <r>
    <s v="MP167-0096"/>
    <s v="ART"/>
    <s v="Madison Park"/>
    <s v="Rossi"/>
    <s v="J0024"/>
    <s v="AWD"/>
    <s v="Blue"/>
    <s v="14.25x1x14&quot;H/20x1.25x20&quot;/17.25x1.25x17.25&quot;"/>
    <s v="B"/>
    <n v="634"/>
    <n v="29342.07"/>
    <n v="6.8868107219486868E-3"/>
    <m/>
    <n v="2123"/>
    <n v="10.286811681533237"/>
    <n v="0.70542109257338337"/>
    <n v="0.67600000000000005"/>
    <n v="0.24230512760247544"/>
    <n v="2.89472367575044"/>
    <n v="1.0968519654580846"/>
    <n v="0.72602259102775168"/>
    <n v="0.70954139226425705"/>
    <n v="0.65100000000000002"/>
    <x v="2"/>
  </r>
  <r>
    <s v="MP95B-0264"/>
    <s v="ART"/>
    <s v="Madison Park"/>
    <s v="Botanical Panel"/>
    <s v="J0305"/>
    <s v="AWD"/>
    <s v="Antique Blue"/>
    <s v="15.75x31.5x0.59&quot; (2)"/>
    <s v="A"/>
    <n v="592"/>
    <n v="29281.41"/>
    <n v="6.872573350884089E-3"/>
    <m/>
    <n v="2129"/>
    <n v="10.284742273431238"/>
    <n v="0.70515407614510162"/>
    <n v="0.66900000000000004"/>
    <n v="0.19116256424364531"/>
    <n v="4.8176599136556497"/>
    <n v="1.592832790051909"/>
    <n v="0.8352536341871738"/>
    <n v="0.73117398775351616"/>
    <n v="0.71099999999999997"/>
    <x v="1"/>
  </r>
  <r>
    <s v="MT95C-0036A"/>
    <s v="ART"/>
    <s v="INK+IVY"/>
    <s v="Blue Drift"/>
    <s v="J0211"/>
    <s v="CANVAS"/>
    <s v="Multi"/>
    <s v="19.6x15.6x1.61&quot;/21.6x21.6x1.61&quot;/16.6x36.6x1.61&quot;/17.6x17.6x1.61&quot;/19.6x19.6x1.61&quot;"/>
    <s v="A"/>
    <n v="323"/>
    <n v="28949.78"/>
    <n v="6.794737225494168E-3"/>
    <m/>
    <n v="2146"/>
    <n v="10.273352425643367"/>
    <n v="0.7036844402274437"/>
    <n v="0.66100000000000003"/>
    <n v="0.17837534450502271"/>
    <n v="3.0577102319940401"/>
    <n v="1.1498471548135432"/>
    <n v="0.73769384831974161"/>
    <n v="0.71048632184590332"/>
    <n v="0.66600000000000004"/>
    <x v="2"/>
  </r>
  <r>
    <s v="MPS95A-0038"/>
    <s v="ART"/>
    <s v="Madison Park Signature"/>
    <s v="Sunburst"/>
    <s v="J0203"/>
    <s v="AWD"/>
    <s v="White"/>
    <s v="30&quot;Wx30&quot;Hx1.25&quot;D"/>
    <s v="B"/>
    <n v="601"/>
    <n v="28313.279999999999"/>
    <n v="6.6453457536409435E-3"/>
    <m/>
    <n v="2183"/>
    <n v="10.251121550006344"/>
    <n v="0.70081598281469892"/>
    <n v="0.65400000000000003"/>
    <n v="0.19444280182303147"/>
    <n v="4.7794029761294796"/>
    <n v="1.5850228714237167"/>
    <n v="0.83353363712993622"/>
    <n v="0.72735951367774643"/>
    <n v="0.70299999999999996"/>
    <x v="1"/>
  </r>
  <r>
    <s v="MT154-0036"/>
    <s v="LGT"/>
    <s v="INK+IVY"/>
    <s v="Hunts"/>
    <s v="K0024"/>
    <s v="LGT-FLOOR LAMPS"/>
    <s v="Gold/Black"/>
    <s v="17&quot;Dia x 59&quot;H"/>
    <s v="A"/>
    <n v="323"/>
    <n v="28240.66"/>
    <n v="6.6283012780934472E-3"/>
    <m/>
    <n v="2188"/>
    <n v="10.248553471749281"/>
    <n v="0.70048462280741641"/>
    <n v="0.64700000000000002"/>
    <n v="0.19723630487941424"/>
    <n v="2.1887125289535199"/>
    <n v="0.82798944503357708"/>
    <n v="0.66681035515857068"/>
    <n v="0.69374976927764731"/>
    <n v="0.6"/>
    <x v="2"/>
  </r>
  <r>
    <s v="MP95B-0244"/>
    <s v="ART"/>
    <s v="Madison Park"/>
    <s v="Legion"/>
    <s v="J0083"/>
    <s v="AWD"/>
    <s v="Multi"/>
    <s v="47.24x24.02x1.97&quot;"/>
    <s v="B"/>
    <n v="584"/>
    <n v="27039.66"/>
    <n v="6.3464172911402309E-3"/>
    <m/>
    <n v="2284"/>
    <n v="10.205096938143047"/>
    <n v="0.69487741155805838"/>
    <n v="0.63900000000000001"/>
    <n v="0.2799813233389909"/>
    <n v="7.1271223956296801"/>
    <n v="1.9778409480408816"/>
    <n v="0.92004490158438257"/>
    <n v="0.73991090956332328"/>
    <n v="0.74"/>
    <x v="1"/>
  </r>
  <r>
    <s v="MP95C-0268"/>
    <s v="ART"/>
    <s v="Madison Park"/>
    <s v="Glimmer"/>
    <s v="J0054"/>
    <s v="CANVAS"/>
    <s v="Silver"/>
    <s v="22x28x1.5&quot; (2)"/>
    <s v="A"/>
    <n v="433"/>
    <n v="26756.68"/>
    <n v="6.2799996969453752E-3"/>
    <m/>
    <n v="2300"/>
    <n v="10.194576813921767"/>
    <n v="0.69351999636676143"/>
    <n v="0.63200000000000001"/>
    <n v="0.12975286492772387"/>
    <n v="4.9646428000273497"/>
    <n v="1.6222836120207484"/>
    <n v="0.84173965914225801"/>
    <n v="0.72316392892186077"/>
    <n v="0.68799999999999994"/>
    <x v="2"/>
  </r>
  <r>
    <s v="MP95B-0295"/>
    <s v="ART"/>
    <s v="Madison Park"/>
    <s v="Solana"/>
    <s v="J0217"/>
    <s v="AWD"/>
    <s v="Off White"/>
    <s v="15.8 x 19.7 x 1.18&quot; (3)"/>
    <s v="B"/>
    <n v="290"/>
    <n v="26111.24"/>
    <n v="6.1285099379619588E-3"/>
    <m/>
    <n v="2347"/>
    <n v="10.170159448898065"/>
    <n v="0.69036941548791886"/>
    <n v="0.625"/>
    <n v="0.29255561260208246"/>
    <n v="2.5367130795680302"/>
    <n v="0.96953309582682634"/>
    <n v="0.69798285188039677"/>
    <n v="0.69189210276641444"/>
    <n v="0.58499999999999996"/>
    <x v="2"/>
  </r>
  <r>
    <s v="MPS153-0025"/>
    <s v="LGT"/>
    <s v="Hampton Hill"/>
    <s v="Colette"/>
    <s v="K0003"/>
    <s v="LGT-TABLE LAMPS"/>
    <s v="Ivory"/>
    <s v="17&quot;W x 11&quot;D x 29.5&quot;H"/>
    <s v="B"/>
    <n v="294"/>
    <n v="24675.13"/>
    <n v="5.7914438159774586E-3"/>
    <m/>
    <n v="2454"/>
    <n v="10.113591658592521"/>
    <n v="0.68307045434604174"/>
    <n v="0.61699999999999999"/>
    <n v="8.5401299283934876E-2"/>
    <n v="1.7794249415469501"/>
    <n v="0.63096584789449162"/>
    <n v="0.62341937717036244"/>
    <n v="0.67114023891090602"/>
    <n v="0.48099999999999998"/>
    <x v="2"/>
  </r>
  <r>
    <s v="5DS153-1157"/>
    <s v="LGT"/>
    <s v="510 Design"/>
    <s v="Clarity"/>
    <s v="K0009"/>
    <s v="LGT-TABLE LAMPS"/>
    <s v="Gold"/>
    <s v="13&quot;Dia x 26&quot;H(2)"/>
    <s v="B"/>
    <n v="274"/>
    <n v="24322.77"/>
    <n v="5.708742199289003E-3"/>
    <m/>
    <n v="2493"/>
    <n v="10.099209340513664"/>
    <n v="0.68121469897322839"/>
    <n v="0.61"/>
    <n v="0.56268227146825778"/>
    <n v="1.5665481458647701"/>
    <n v="0.5107545087562404"/>
    <n v="0.59694494646144236"/>
    <n v="0.66436074847087123"/>
    <n v="0.45100000000000001"/>
    <x v="2"/>
  </r>
  <r>
    <s v="MP151-0198"/>
    <s v="LGT"/>
    <s v="INK+IVY"/>
    <s v="Auburn"/>
    <s v="K0015"/>
    <s v="LGT-PENDANTS"/>
    <s v="Bronze/Clear"/>
    <s v="9&quot;L x 9&quot;W x 95.5&quot;H"/>
    <s v="B"/>
    <n v="433"/>
    <n v="24295.01"/>
    <n v="5.7022267126297004E-3"/>
    <m/>
    <n v="2497"/>
    <n v="10.098067418315885"/>
    <n v="0.68106735636529536"/>
    <n v="0.60199999999999998"/>
    <n v="0.20582033121204724"/>
    <n v="0.84180670592670404"/>
    <n v="-5.9955220868127823E-2"/>
    <n v="0.47125617782980578"/>
    <n v="0.63910512065819747"/>
    <n v="0.35499999999999998"/>
    <x v="2"/>
  </r>
  <r>
    <s v="MP95G-0006"/>
    <s v="ART"/>
    <s v="Madison Park"/>
    <s v="Natural Agate Trio"/>
    <s v="J0088"/>
    <s v="CANVAS"/>
    <s v="Blue"/>
    <s v="34x13x1.25&quot;"/>
    <s v="B"/>
    <n v="364"/>
    <n v="23821.19"/>
    <n v="5.5910174947294729E-3"/>
    <m/>
    <n v="2543"/>
    <n v="10.07837277822971"/>
    <n v="0.67852615028466534"/>
    <n v="0.59499999999999997"/>
    <n v="0.3703654886690248"/>
    <n v="3.2024722454013901"/>
    <n v="1.1946713532613571"/>
    <n v="0.74756558874287049"/>
    <n v="0.69233403797630644"/>
    <n v="0.59199999999999997"/>
    <x v="2"/>
  </r>
  <r>
    <s v="MP95C-0173"/>
    <s v="ART"/>
    <s v="Madison Park"/>
    <s v="Glimmer"/>
    <s v="J0060"/>
    <s v="CANVAS"/>
    <s v="Gold"/>
    <s v="22x28x1.5&quot; (2)"/>
    <s v="A"/>
    <n v="398"/>
    <n v="23750.01"/>
    <n v="5.5743109983170417E-3"/>
    <m/>
    <n v="2553"/>
    <n v="10.075380334874358"/>
    <n v="0.6781400343050239"/>
    <n v="0.58799999999999997"/>
    <n v="0.15977980039763184"/>
    <n v="2.6179020191102098"/>
    <n v="0.99986026618668422"/>
    <n v="0.7046618771374592"/>
    <n v="0.68344440287151098"/>
    <n v="0.54"/>
    <x v="2"/>
  </r>
  <r>
    <s v="MP95C-0226"/>
    <s v="ART"/>
    <s v="Madison Park"/>
    <s v="Blue Midst Forest"/>
    <s v="J0057"/>
    <s v="CANVAS"/>
    <s v="Blue Multi"/>
    <s v="27x27X1.5&quot;/13.5x27&quot;(2)"/>
    <s v="A"/>
    <n v="332"/>
    <n v="23634.43"/>
    <n v="5.5471834785734515E-3"/>
    <m/>
    <n v="2566"/>
    <n v="10.070502136419149"/>
    <n v="0.67751059870616781"/>
    <n v="0.57999999999999996"/>
    <n v="0.14331202026027282"/>
    <n v="2.01369272233012"/>
    <n v="0.74843652320773679"/>
    <n v="0.649290224930688"/>
    <n v="0.67186652395107194"/>
    <n v="0.496"/>
    <x v="2"/>
  </r>
  <r>
    <s v="II153-0146"/>
    <s v="LGT"/>
    <s v="INK+IVY"/>
    <s v="Grace Ivy"/>
    <s v="K0163"/>
    <s v="LGT-TABLE LAMPS"/>
    <s v="Main:Gold/White+Shade:White"/>
    <s v="14.00x14.00x25.5&quot;"/>
    <s v="A"/>
    <n v="436"/>
    <n v="23540.28"/>
    <n v="5.5250857455412736E-3"/>
    <m/>
    <n v="2572"/>
    <n v="10.066510754866982"/>
    <n v="0.67699558939266424"/>
    <n v="0.57299999999999995"/>
    <n v="0.19322925606662283"/>
    <n v="4.8808022453750102"/>
    <n v="1.6055909715112024"/>
    <n v="0.83806339900168469"/>
    <n v="0.70920915131446827"/>
    <n v="0.64400000000000002"/>
    <x v="2"/>
  </r>
  <r>
    <s v="MP95F-0320"/>
    <s v="ART"/>
    <s v="Madison Park"/>
    <s v="Lilbeth"/>
    <s v="J0252"/>
    <s v="DEC. MIRROR"/>
    <s v="Gold"/>
    <s v="26x39x1.25&quot;"/>
    <s v="A"/>
    <n v="249"/>
    <n v="23020.49"/>
    <n v="5.4030870131695731E-3"/>
    <m/>
    <n v="2613"/>
    <n v="10.04418340650615"/>
    <n v="0.67411468407169228"/>
    <n v="0.56599999999999995"/>
    <n v="0.26548704336359957"/>
    <n v="2.8901807028139599"/>
    <n v="1.0953338213001627"/>
    <n v="0.72568824650914654"/>
    <n v="0.68442939655918322"/>
    <n v="0.54800000000000004"/>
    <x v="2"/>
  </r>
  <r>
    <s v="MP95B-0291"/>
    <s v="ART"/>
    <s v="Madison Park"/>
    <s v="Florian"/>
    <s v="J0049"/>
    <s v="AWD"/>
    <s v="Reclaimed Grey"/>
    <s v="12x36x1&quot;(2)"/>
    <s v="B"/>
    <n v="540"/>
    <n v="22607.54"/>
    <n v="5.306164454957807E-3"/>
    <m/>
    <n v="2640"/>
    <n v="10.026082989989376"/>
    <n v="0.67177918119816449"/>
    <n v="0.55800000000000005"/>
    <n v="0.179577421152818"/>
    <n v="4.4707273908237202"/>
    <n v="1.5196723587226872"/>
    <n v="0.81914133742927275"/>
    <n v="0.70125161244438616"/>
    <n v="0.629"/>
    <x v="2"/>
  </r>
  <r>
    <s v="MP95F-0327"/>
    <s v="ART"/>
    <s v="Madison Park"/>
    <s v="Mia"/>
    <s v="J0288"/>
    <s v="DEC. MIRROR"/>
    <s v="Gold"/>
    <s v="20.00x45.00x1.25&quot;"/>
    <s v="B"/>
    <n v="274"/>
    <n v="22257.79"/>
    <n v="5.2240754254516556E-3"/>
    <m/>
    <n v="2668"/>
    <n v="10.010492265760014"/>
    <n v="0.66976750477048042"/>
    <n v="0.55100000000000005"/>
    <n v="0.20983231142081196"/>
    <n v="3.9872908859154998"/>
    <n v="1.4078823755056324"/>
    <n v="0.79452156207490665"/>
    <n v="0.69471831623136571"/>
    <n v="0.60699999999999998"/>
    <x v="2"/>
  </r>
  <r>
    <s v="MT95C-0035"/>
    <s v="ART"/>
    <s v="Madison Park"/>
    <s v="Vista"/>
    <s v="J0205"/>
    <s v="CANVAS"/>
    <s v="Multi"/>
    <s v="19.6x15.6x1.61&quot;/21.6x21.6x1.61&quot;/16.6x36.6x1.61&quot;/17.6x17.6x1.61&quot;/19.6x19.6x1.61&quot;"/>
    <s v="B"/>
    <n v="213"/>
    <n v="21213.48"/>
    <n v="4.9789677931326602E-3"/>
    <m/>
    <n v="2761"/>
    <n v="9.9624392463767997"/>
    <n v="0.66356720740455044"/>
    <n v="0.54400000000000004"/>
    <n v="0.17582010567720704"/>
    <n v="1.54366761410044"/>
    <n v="0.49693009498850133"/>
    <n v="0.59390036275570279"/>
    <n v="0.64963383847478096"/>
    <n v="0.4"/>
    <x v="2"/>
  </r>
  <r>
    <s v="MP95G-0260"/>
    <s v="ART"/>
    <s v="Madison Park"/>
    <s v="Tala"/>
    <s v="J0100"/>
    <s v="AWD"/>
    <s v="Off White"/>
    <s v="15.75&quot;x31.5&quot;x1.2&quot; (2)"/>
    <s v="B"/>
    <n v="342"/>
    <n v="21127.68"/>
    <n v="4.9588298696683917E-3"/>
    <m/>
    <n v="2769"/>
    <n v="9.9583866382375419"/>
    <n v="0.66304429800377795"/>
    <n v="0.53600000000000003"/>
    <n v="0.2716354197715326"/>
    <n v="3.43392387452643"/>
    <n v="1.2624088327844638"/>
    <n v="0.76248357585529214"/>
    <n v="0.68293215357408088"/>
    <n v="0.53300000000000003"/>
    <x v="2"/>
  </r>
  <r>
    <s v="MP95B-0275"/>
    <s v="ART"/>
    <s v="Madison Park"/>
    <s v="Laurel Branches"/>
    <s v="J0029"/>
    <s v="AWD"/>
    <s v="Natural"/>
    <s v="12x36x1.25&quot;"/>
    <s v="B"/>
    <n v="732"/>
    <n v="20976.86"/>
    <n v="4.9234312494250247E-3"/>
    <m/>
    <n v="2788"/>
    <n v="9.9512228748411626"/>
    <n v="0.66211995518647238"/>
    <n v="0.52900000000000003"/>
    <n v="0.14215169005333578"/>
    <n v="3.1230401619943899"/>
    <n v="1.1703250638150451"/>
    <n v="0.74220374719292803"/>
    <n v="0.67813671358776362"/>
    <n v="0.51800000000000002"/>
    <x v="2"/>
  </r>
  <r>
    <s v="MT160-0011"/>
    <s v="ART"/>
    <s v="Martha Stewart"/>
    <s v="Katonah"/>
    <s v="J0053"/>
    <s v="DEC. MIRROR"/>
    <s v="Black"/>
    <s v="36&quot;Wx1.77&quot;x 36&quot;H"/>
    <s v="B"/>
    <n v="169"/>
    <n v="20795.02"/>
    <n v="4.8807519953138071E-3"/>
    <m/>
    <n v="2802"/>
    <n v="9.9425169012265524"/>
    <n v="0.66099662046238261"/>
    <n v="0.52200000000000002"/>
    <n v="0.15720732103167004"/>
    <n v="4.1011533705171201"/>
    <n v="1.4353590996182268"/>
    <n v="0.80057282673797148"/>
    <n v="0.68891186171750041"/>
    <n v="0.56200000000000006"/>
    <x v="2"/>
  </r>
  <r>
    <s v="MP95B-0250"/>
    <s v="ART"/>
    <s v="Madison Park"/>
    <s v="Golden Gingko Leaves"/>
    <s v="J0082"/>
    <s v="AWD"/>
    <s v="Black/Gold"/>
    <s v="9.5x31.3x0.8&quot;(2)/14.6x35.4x0.8&quot;"/>
    <s v="B"/>
    <n v="439"/>
    <n v="20731.02"/>
    <n v="4.8657307004220446E-3"/>
    <m/>
    <n v="2805"/>
    <n v="9.9394346440013948"/>
    <n v="0.66059891576870133"/>
    <n v="0.51400000000000001"/>
    <n v="0.2557252009799118"/>
    <n v="3.3925811437403399"/>
    <n v="1.2506410455914192"/>
    <n v="0.75989192793860694"/>
    <n v="0.68045751820268241"/>
    <n v="0.52500000000000002"/>
    <x v="2"/>
  </r>
  <r>
    <s v="MP95F-0267"/>
    <s v="ART"/>
    <s v="Madison Park"/>
    <s v="Cove"/>
    <s v="J0042"/>
    <s v="DEC. MIRROR"/>
    <s v="Natural"/>
    <s v="26x26x1.37&quot;"/>
    <s v="B"/>
    <n v="312"/>
    <n v="20466.53"/>
    <n v="4.8036528522045121E-3"/>
    <m/>
    <n v="2836"/>
    <n v="9.9265950069878954"/>
    <n v="0.65894221305623646"/>
    <n v="0.50700000000000001"/>
    <n v="0.25436410334732346"/>
    <n v="3.27972528352546"/>
    <n v="1.2177944291282945"/>
    <n v="0.75265803904086026"/>
    <n v="0.67768537825316133"/>
    <n v="0.51100000000000001"/>
    <x v="2"/>
  </r>
  <r>
    <s v="MP95D-0239"/>
    <s v="ART"/>
    <s v="Madison Park"/>
    <s v="Mason"/>
    <s v="J0016"/>
    <s v="CLOCKS"/>
    <s v="Natural/Grey"/>
    <s v="23.6x23.6x1.77&quot;"/>
    <s v="A"/>
    <n v="431"/>
    <n v="20393.669999999998"/>
    <n v="4.7865520468011718E-3"/>
    <m/>
    <n v="2844"/>
    <n v="9.923028871184373"/>
    <n v="0.65848207334570552"/>
    <n v="0.5"/>
    <n v="0.23123276129976597"/>
    <n v="2.76896973770523"/>
    <n v="1.0539529889147472"/>
    <n v="0.71657484682889527"/>
    <n v="0.67010062804234349"/>
    <n v="0.47399999999999998"/>
    <x v="2"/>
  </r>
  <r>
    <s v="MT95F-0078"/>
    <s v="ART"/>
    <s v="Martha Stewart"/>
    <s v="Luna"/>
    <s v="J0245"/>
    <s v="DEC. MIRROR"/>
    <s v="Natural"/>
    <s v="26&quot;Dia x 1&quot;D"/>
    <s v="B"/>
    <n v="426"/>
    <n v="20339.169999999998"/>
    <n v="4.7737604753699059E-3"/>
    <m/>
    <n v="2852"/>
    <n v="9.9203530274830616"/>
    <n v="0.65813680832665289"/>
    <n v="0.49199999999999999"/>
    <n v="0.18072523414919783"/>
    <n v="4.5803124237555402"/>
    <n v="1.5433648649141141"/>
    <n v="0.82435919472944152"/>
    <n v="0.69138128560721068"/>
    <n v="0.57699999999999996"/>
    <x v="2"/>
  </r>
  <r>
    <s v="MP95B-0296"/>
    <s v="ART"/>
    <s v="Madison Park"/>
    <s v="Rossi"/>
    <s v="J0218"/>
    <s v="AWD"/>
    <s v="Spice"/>
    <s v="20&quot;W x 1.25&quot;D x 20&quot;H/17.25&quot;W x 1.25&quot;D x 17.25&quot;H/14.25&quot;W x 1&quot;D x 14&quot;H"/>
    <s v="B"/>
    <n v="403"/>
    <n v="20257.39"/>
    <n v="4.7545660769910273E-3"/>
    <m/>
    <n v="2864"/>
    <n v="9.9163243077150991"/>
    <n v="0.65761698125051937"/>
    <n v="0.48499999999999999"/>
    <n v="0.24838759075083211"/>
    <n v="8.0663787309728807"/>
    <n v="2.1000255708291213"/>
    <n v="0.94695391327073108"/>
    <n v="0.71548436765456169"/>
    <n v="0.67400000000000004"/>
    <x v="2"/>
  </r>
  <r>
    <s v="II95B-0152"/>
    <s v="ART"/>
    <s v="INK+IVY"/>
    <s v="Henna"/>
    <s v="J0285"/>
    <s v="AWD"/>
    <s v="Off White"/>
    <s v="39.5x15.75x1.25&quot;"/>
    <s v="B"/>
    <n v="324"/>
    <n v="19786.53"/>
    <n v="4.6440515939795432E-3"/>
    <m/>
    <n v="2908"/>
    <n v="9.8928072202967723"/>
    <n v="0.65458256349601018"/>
    <n v="0.47699999999999998"/>
    <n v="0.21330304282510171"/>
    <n v="5.8168397798879097"/>
    <n v="1.7778024853978958"/>
    <n v="0.87598995255607193"/>
    <n v="0.6988640413080226"/>
    <n v="0.61399999999999999"/>
    <x v="2"/>
  </r>
  <r>
    <s v="FB154-1165"/>
    <s v="LGT"/>
    <s v="INK+IVY"/>
    <s v="Bellow"/>
    <s v="K0128"/>
    <s v="LGT-FLOOR LAMPS"/>
    <s v="Antique Brass"/>
    <s v="10&quot;Dia x 67&quot;H"/>
    <s v="B"/>
    <n v="327"/>
    <n v="19783.650000000001"/>
    <n v="4.6433756357094147E-3"/>
    <m/>
    <n v="2909"/>
    <n v="9.8926616634937314"/>
    <n v="0.65456378225241574"/>
    <n v="0.47"/>
    <n v="0.19536787422800639"/>
    <n v="3.2736186838750201"/>
    <n v="1.2159859616951982"/>
    <n v="0.75225975593304317"/>
    <n v="0.67410297698854116"/>
    <n v="0.503"/>
    <x v="2"/>
  </r>
  <r>
    <s v="MP151-0199"/>
    <s v="LGT"/>
    <s v="INK+IVY"/>
    <s v="Auburn"/>
    <s v="K0014"/>
    <s v="LGT-PENDANTS"/>
    <s v="Silver/Clear"/>
    <s v="9&quot;L x 9&quot;W x 95.5&quot;H"/>
    <s v="B"/>
    <n v="351"/>
    <n v="19455.64"/>
    <n v="4.5663891523118087E-3"/>
    <m/>
    <n v="2933"/>
    <n v="9.8759436789617148"/>
    <n v="0.65240665504609219"/>
    <n v="0.46300000000000002"/>
    <n v="0.16988929446679726"/>
    <n v="1.26226649724053"/>
    <n v="0.30914985469625711"/>
    <n v="0.55254507135175324"/>
    <n v="0.6324343383072244"/>
    <n v="0.34"/>
    <x v="2"/>
  </r>
  <r>
    <s v="MP95G-0253"/>
    <s v="ART"/>
    <s v="Madison Park"/>
    <s v="Feminine Figures"/>
    <s v="J0187"/>
    <s v="CANVAS"/>
    <s v="Black/White"/>
    <s v="17x21x1.05&quot;(2)"/>
    <s v="B"/>
    <n v="716"/>
    <n v="19124.86"/>
    <n v="4.4887525284946685E-3"/>
    <m/>
    <n v="2966"/>
    <n v="9.8587966250039987"/>
    <n v="0.65019416486645065"/>
    <n v="0.45500000000000002"/>
    <n v="7.1509513121528812E-2"/>
    <n v="4.9115124003717199"/>
    <n v="1.6117377458629849"/>
    <n v="0.83941711781744865"/>
    <n v="0.68803875545665028"/>
    <n v="0.55500000000000005"/>
    <x v="2"/>
  </r>
  <r>
    <s v="MPS95A-0023"/>
    <s v="ART"/>
    <s v="Madison Park Signature"/>
    <s v="Sunburst"/>
    <s v="J0068"/>
    <s v="AWD"/>
    <s v="Gold"/>
    <s v="30&quot;Wx30&quot;Hx1.25&quot;D"/>
    <s v="B"/>
    <n v="364"/>
    <n v="18798.939999999999"/>
    <n v="4.4122565842583715E-3"/>
    <m/>
    <n v="2998"/>
    <n v="9.8416089573235865"/>
    <n v="0.64797643428441432"/>
    <n v="0.44800000000000001"/>
    <n v="0.11536950659801914"/>
    <n v="1.8451752762409901"/>
    <n v="0.66535208932945322"/>
    <n v="0.63099234135773508"/>
    <n v="0.64457961569907851"/>
    <n v="0.377"/>
    <x v="2"/>
  </r>
  <r>
    <s v="5DS153-0018"/>
    <s v="LGT"/>
    <s v="510 Design"/>
    <s v="Ellipse"/>
    <s v="K0029"/>
    <s v="LGT-TABLE LAMPS"/>
    <s v="Blue"/>
    <s v="12&quot;Lx12&quot;Wx25.25&quot;H"/>
    <s v="B"/>
    <n v="246"/>
    <n v="18790.669999999998"/>
    <n v="4.4103155513090771E-3"/>
    <m/>
    <n v="3001"/>
    <n v="9.8411689655204455"/>
    <n v="0.64791966199303574"/>
    <n v="0.441"/>
    <n v="0.3940902496152402"/>
    <n v="2.3266857833649199"/>
    <n v="0.88652645126972474"/>
    <n v="0.67970210003568421"/>
    <n v="0.65427614960156544"/>
    <n v="0.42199999999999999"/>
    <x v="2"/>
  </r>
  <r>
    <s v="II95C-0154"/>
    <s v="ART"/>
    <s v="INK+IVY"/>
    <s v="Botanical Waterfall"/>
    <s v="J0244"/>
    <s v="CANVAS"/>
    <s v="Green"/>
    <s v="19.4&quot;Wx25.4&quot;Hx1.35&quot;D Set of 2 Canvas Size:18&quot;x24&quot;"/>
    <s v="B"/>
    <n v="471"/>
    <n v="18600.169999999998"/>
    <n v="4.3656037282328169E-3"/>
    <m/>
    <n v="3019"/>
    <n v="9.8309797609487735"/>
    <n v="0.64660494547620584"/>
    <n v="0.433"/>
    <n v="8.8440789049102672E-2"/>
    <n v="2.37466513667058"/>
    <n v="0.90610508855209382"/>
    <n v="0.68401395014751976"/>
    <n v="0.65408674641046871"/>
    <n v="0.41399999999999998"/>
    <x v="2"/>
  </r>
  <r>
    <s v="MT150-0080"/>
    <s v="LGT"/>
    <s v="Hampton Hill"/>
    <s v="Elegenza"/>
    <s v="K0236"/>
    <s v="LGT-CHANDELIERS"/>
    <s v="Main:Antique brass+Shade:White"/>
    <s v="39.125x21.875x36.750&quot;/body:39.125x21.875x36.750&quot;/shade:6.00x6.00x6.00&quot;"/>
    <s v="B"/>
    <n v="94"/>
    <n v="18357.41"/>
    <n v="4.308626079046504E-3"/>
    <m/>
    <n v="3041"/>
    <n v="9.8178430591171821"/>
    <n v="0.64490991238965067"/>
    <n v="0.42599999999999999"/>
    <n v="-2.5764117432687948E-2"/>
    <n v="0.55657426683515399"/>
    <n v="-0.42071946622216894"/>
    <n v="0.39180420529253057"/>
    <n v="0.5942887709702267"/>
    <n v="0.222"/>
    <x v="2"/>
  </r>
  <r>
    <s v="MP95B-0262"/>
    <s v="ART"/>
    <s v="Madison Park"/>
    <s v="Avant Garden"/>
    <s v="J0129"/>
    <s v="AWD"/>
    <s v="Multi"/>
    <s v="12x24x1.25&quot;(2)"/>
    <s v="B"/>
    <n v="571"/>
    <n v="17943.68"/>
    <n v="4.2115204488032444E-3"/>
    <m/>
    <n v="3095"/>
    <n v="9.7950489711574562"/>
    <n v="0.64196878350015507"/>
    <n v="0.41899999999999998"/>
    <n v="0.13748084387641174"/>
    <n v="5.9666550204086199"/>
    <n v="1.8028073856999325"/>
    <n v="0.88149684154986629"/>
    <n v="0.6898743951100974"/>
    <n v="0.56999999999999995"/>
    <x v="2"/>
  </r>
  <r>
    <s v="MP167-0098"/>
    <s v="ART"/>
    <s v="Madison Park"/>
    <s v="Mandal Panel"/>
    <s v="J0022"/>
    <s v="AWD"/>
    <s v="Natural"/>
    <s v="12.6x1.18x36.81&quot;H"/>
    <s v="B"/>
    <n v="223"/>
    <n v="17906.400000000001"/>
    <n v="4.2027705445287934E-3"/>
    <m/>
    <n v="3103"/>
    <n v="9.7929693142206062"/>
    <n v="0.64170044466124132"/>
    <n v="0.41099999999999998"/>
    <n v="0.33762707008108483"/>
    <n v="2.12964873687315"/>
    <n v="0.80184405596766439"/>
    <n v="0.66105229359678075"/>
    <n v="0.64557081444834918"/>
    <n v="0.38500000000000001"/>
    <x v="2"/>
  </r>
  <r>
    <s v="MPS95A-0022"/>
    <s v="ART"/>
    <s v="Madison Park Signature"/>
    <s v="Sunburst"/>
    <s v="J0069"/>
    <s v="AWD"/>
    <s v="Sliver"/>
    <s v="30&quot;Wx30&quot;Hx1.25&quot;D"/>
    <s v="B"/>
    <n v="356"/>
    <n v="17733.490000000002"/>
    <n v="4.1621872304704417E-3"/>
    <m/>
    <n v="3124"/>
    <n v="9.7832666100984405"/>
    <n v="0.64044850146218235"/>
    <n v="0.40400000000000003"/>
    <n v="0.23093409388899916"/>
    <n v="3.2662754333722899"/>
    <n v="1.2138069205172211"/>
    <n v="0.75177986048314804"/>
    <n v="0.66271477326637551"/>
    <n v="0.44400000000000001"/>
    <x v="2"/>
  </r>
  <r>
    <s v="II95C-0072"/>
    <s v="ART"/>
    <s v="INK+IVY"/>
    <s v="Two Black Dominos"/>
    <s v="J0013"/>
    <s v="CANVAS"/>
    <s v="Multi"/>
    <s v="18x36x1.5&quot;(2)"/>
    <s v="B"/>
    <n v="432"/>
    <n v="17307.27"/>
    <n v="4.0621501006459617E-3"/>
    <m/>
    <n v="3177"/>
    <n v="9.7589397009457723"/>
    <n v="0.63730959213501548"/>
    <n v="0.39700000000000002"/>
    <n v="0.16834788207498935"/>
    <n v="3.6784180173137901"/>
    <n v="1.3293054080919449"/>
    <n v="0.77721636862124854"/>
    <n v="0.66529094743226214"/>
    <n v="0.45900000000000002"/>
    <x v="2"/>
  </r>
  <r>
    <s v="II167-905"/>
    <s v="ART"/>
    <s v="INK+IVY"/>
    <s v="Savoy"/>
    <s v="J0079"/>
    <s v="AWD"/>
    <s v="Black"/>
    <s v="13.8x0.79x35.4&quot;"/>
    <s v="B"/>
    <n v="636"/>
    <n v="16548.39"/>
    <n v="3.8840350964668966E-3"/>
    <m/>
    <n v="3252"/>
    <n v="9.7141045221198929"/>
    <n v="0.63152449382603781"/>
    <n v="0.38900000000000001"/>
    <n v="0.18278999256878509"/>
    <n v="2.3536486772736098"/>
    <n v="0.89757617274468948"/>
    <n v="0.68213560662199213"/>
    <n v="0.64164671638522863"/>
    <n v="0.37"/>
    <x v="2"/>
  </r>
  <r>
    <s v="MP95B-0277"/>
    <s v="ART"/>
    <s v="Madison Park"/>
    <s v="Rossi"/>
    <s v="J0025"/>
    <s v="AWD"/>
    <s v="Grey"/>
    <s v="20&quot;W x 1.25&quot;D x 20&quot;H/17.25&quot;W x 1.25&quot;D x 17.25&quot;H/14.25&quot;W x 1&quot;D x 14&quot;H"/>
    <s v="B"/>
    <n v="336"/>
    <n v="15589.67"/>
    <n v="3.6590160989883056E-3"/>
    <m/>
    <n v="3370"/>
    <n v="9.6544279373952069"/>
    <n v="0.62382440388735194"/>
    <n v="0.38200000000000001"/>
    <n v="0.23696855277539652"/>
    <n v="3.9648917801079002"/>
    <n v="1.4023871202857126"/>
    <n v="0.79331132887568845"/>
    <n v="0.65772178888501931"/>
    <n v="0.42899999999999999"/>
    <x v="2"/>
  </r>
  <r>
    <s v="MP95G-0307"/>
    <s v="ART"/>
    <s v="Madison Park"/>
    <s v="Ashlar"/>
    <s v="J0238"/>
    <s v="CANVAS"/>
    <s v="Blue"/>
    <s v="25.5x25.5x1.25&quot;"/>
    <s v="B"/>
    <n v="283"/>
    <n v="15368.31"/>
    <n v="3.6070611952814242E-3"/>
    <m/>
    <n v="3399"/>
    <n v="9.6401279428769211"/>
    <n v="0.62197927075144099"/>
    <n v="0.375"/>
    <n v="0.35811231248769532"/>
    <n v="4.4807659874205399"/>
    <n v="1.5218662303037034"/>
    <n v="0.81962449901429657"/>
    <n v="0.66150831640401209"/>
    <n v="0.437"/>
    <x v="2"/>
  </r>
  <r>
    <s v="UH153-0099"/>
    <s v="LGT"/>
    <s v="510 Design"/>
    <s v="Borel"/>
    <s v="K0047"/>
    <s v="LGT-TABLE LAMPS"/>
    <s v="Dark Blue"/>
    <s v="14&quot;Dia x 24.25&quot;H"/>
    <s v="B"/>
    <n v="250"/>
    <n v="15023.36"/>
    <n v="3.5260987628921553E-3"/>
    <m/>
    <n v="3448"/>
    <n v="9.6174281628223106"/>
    <n v="0.61905031044288317"/>
    <n v="0.36699999999999999"/>
    <n v="0.59633707739147557"/>
    <n v="2.0460532904484401"/>
    <n v="0.76363047635519121"/>
    <n v="0.65263642556933354"/>
    <n v="0.62576753346817326"/>
    <n v="0.33300000000000002"/>
    <x v="2"/>
  </r>
  <r>
    <s v="MP95F-0315"/>
    <s v="ART"/>
    <s v="Madison Park"/>
    <s v="Adaline"/>
    <s v="J0242"/>
    <s v="DEC. MIRROR"/>
    <s v="Gold"/>
    <s v="15.75x25.75x1.75&quot; Mirror size:15.25x25.25&quot;"/>
    <s v="B"/>
    <n v="296"/>
    <n v="14989.02"/>
    <n v="3.5180388993517947E-3"/>
    <m/>
    <n v="3454"/>
    <n v="9.6151399253185694"/>
    <n v="0.61875505838278011"/>
    <n v="0.36"/>
    <n v="0.20458893935015351"/>
    <n v="6.0011585885429097"/>
    <n v="1.8084786856923807"/>
    <n v="0.88274584551035706"/>
    <n v="0.67155321580829552"/>
    <n v="0.48799999999999999"/>
    <x v="2"/>
  </r>
  <r>
    <s v="FB154-1164"/>
    <s v="LGT"/>
    <s v="510 Design"/>
    <s v="Aster"/>
    <s v="K0126"/>
    <s v="LGT-FLOOR LAMPS"/>
    <s v="Gold"/>
    <s v="15.75&quot;W x 13.5&quot;D x 60&quot;H"/>
    <s v="B"/>
    <n v="217"/>
    <n v="14863.51"/>
    <n v="3.4885807318226535E-3"/>
    <m/>
    <n v="3469"/>
    <n v="9.606731771552198"/>
    <n v="0.61767015145457616"/>
    <n v="0.35199999999999998"/>
    <n v="5.9590795781077288E-2"/>
    <n v="0.79189954063148404"/>
    <n v="-0.11440177535497399"/>
    <n v="0.45926528292392926"/>
    <n v="0.58598917774844683"/>
    <n v="0.20699999999999999"/>
    <x v="2"/>
  </r>
  <r>
    <s v="MP95C-0323"/>
    <s v="ART"/>
    <s v="Madison Park"/>
    <s v="Peaceful River"/>
    <s v="J0255"/>
    <s v="CANVAS"/>
    <s v="Green/Multi"/>
    <s v="40&quot;W x 27&quot;H x 1.5&quot;DCanvas Size: 38.5x25.5&quot;"/>
    <s v="B"/>
    <n v="275"/>
    <n v="14702.79"/>
    <n v="3.4508585050257172E-3"/>
    <m/>
    <n v="3490"/>
    <n v="9.5958605626654077"/>
    <n v="0.61626743568998077"/>
    <n v="0.34499999999999997"/>
    <n v="0.17762915089203277"/>
    <n v="5.8681786383286898"/>
    <n v="1.7864417951493115"/>
    <n v="0.87789260840390093"/>
    <n v="0.6685924702327648"/>
    <n v="0.46600000000000003"/>
    <x v="2"/>
  </r>
  <r>
    <s v="MP95G-0298"/>
    <s v="ART"/>
    <s v="Madison Park"/>
    <s v="Fair Florets"/>
    <s v="J0222"/>
    <s v="CANVAS"/>
    <s v="Beige"/>
    <s v="12x14x1.5&quot; (3)"/>
    <s v="B"/>
    <n v="536"/>
    <n v="14565.85"/>
    <n v="3.4187176281120003E-3"/>
    <m/>
    <n v="3508"/>
    <n v="9.5865036781487287"/>
    <n v="0.6150601137117423"/>
    <n v="0.33800000000000002"/>
    <n v="2.2013867005590385E-2"/>
    <n v="3.8791647216169101"/>
    <n v="1.3810719283303037"/>
    <n v="0.78861703317516541"/>
    <n v="0.64977149760442687"/>
    <n v="0.40699999999999997"/>
    <x v="2"/>
  </r>
  <r>
    <s v="MT153-0049"/>
    <s v="LGT"/>
    <s v="INK+IVY"/>
    <s v="Athena"/>
    <s v="K0021"/>
    <s v="LGT-TABLE LAMPS"/>
    <s v="Black"/>
    <s v="11.5&quot;Dia x 22&quot;H"/>
    <s v="B"/>
    <n v="320"/>
    <n v="14360.69"/>
    <n v="3.3705649896745966E-3"/>
    <m/>
    <n v="3543"/>
    <n v="9.5723195236998073"/>
    <n v="0.6132299274592149"/>
    <n v="0.33"/>
    <n v="0.12047925984057865"/>
    <n v="2.2806709240663499"/>
    <n v="0.86738234882501364"/>
    <n v="0.67548594857035471"/>
    <n v="0.6256811316814429"/>
    <n v="0.32500000000000001"/>
    <x v="2"/>
  </r>
  <r>
    <s v="MP95C-0103A"/>
    <s v="ART"/>
    <s v="Madison Park"/>
    <s v="Blue Bliss"/>
    <s v="J0182"/>
    <s v="CANVAS"/>
    <s v="Natural"/>
    <s v="19.6x19.6x1.61&quot;/16.6x36.6x1.61&quot;/21.6x21.6x1.61&quot;/17.6x17.6x1.61&quot;/19.6x15.6x1"/>
    <s v="B"/>
    <n v="161"/>
    <n v="14228.67"/>
    <n v="3.3395788748056842E-3"/>
    <m/>
    <n v="3562"/>
    <n v="9.5630845003722698"/>
    <n v="0.61203832927148405"/>
    <n v="0.32300000000000001"/>
    <n v="-0.15327871160430936"/>
    <n v="1.24439674837286"/>
    <n v="0.29594539822029209"/>
    <n v="0.54963702232303513"/>
    <n v="0.59955806788179422"/>
    <n v="0.23699999999999999"/>
    <x v="2"/>
  </r>
  <r>
    <s v="MP153-0204"/>
    <s v="LGT"/>
    <s v="510 Design"/>
    <s v="Bella"/>
    <s v="K0039"/>
    <s v="LGT-TABLE LAMPS"/>
    <s v="Pink"/>
    <s v="10&quot;W x 10&quot;L x 18.625&quot;H"/>
    <s v="B"/>
    <n v="443"/>
    <n v="14134.35"/>
    <n v="3.3174412414589505E-3"/>
    <m/>
    <n v="3574"/>
    <n v="9.5564340310521239"/>
    <n v="0.61118021696268077"/>
    <n v="0.316"/>
    <n v="0.10193857532625016"/>
    <n v="2.13034084082918"/>
    <n v="0.80215441721381875"/>
    <n v="0.66112064519626335"/>
    <n v="0.62116830260939726"/>
    <n v="0.318"/>
    <x v="2"/>
  </r>
  <r>
    <s v="MPS154-0087"/>
    <s v="LGT"/>
    <s v="INK+IVY"/>
    <s v="Holloway"/>
    <s v="K0179"/>
    <s v="LGT-FLOOR LAMPS"/>
    <s v="White/Gold"/>
    <s v="15.25&quot;Wx10&quot;Dx62&quot;H"/>
    <s v="B"/>
    <n v="98"/>
    <n v="13718.93"/>
    <n v="3.2199389551474558E-3"/>
    <m/>
    <n v="3634"/>
    <n v="9.5266047992260443"/>
    <n v="0.60733134107740061"/>
    <n v="0.308"/>
    <n v="0.65183923338044569"/>
    <n v="2.0901016815273299"/>
    <n v="0.78394797267172922"/>
    <n v="0.65711099637327663"/>
    <n v="0.61728727213657586"/>
    <n v="0.30299999999999999"/>
    <x v="2"/>
  </r>
  <r>
    <s v="MP95B-0274"/>
    <s v="ART"/>
    <s v="Madison Park"/>
    <s v="Laurel Branches"/>
    <s v="J0028"/>
    <s v="AWD"/>
    <s v="Grey"/>
    <s v="12x36x1.25&quot;"/>
    <s v="B"/>
    <n v="452"/>
    <n v="13713.67"/>
    <n v="3.2187043924735387E-3"/>
    <m/>
    <n v="3636"/>
    <n v="9.5262213418354165"/>
    <n v="0.60728186344041601"/>
    <n v="0.30099999999999999"/>
    <n v="0.11824682302781607"/>
    <n v="3.1818685976685699"/>
    <n v="1.188412954592946"/>
    <n v="0.74618728663690115"/>
    <n v="0.63506294807971309"/>
    <n v="0.34799999999999998"/>
    <x v="2"/>
  </r>
  <r>
    <s v="II152-0142"/>
    <s v="LGT"/>
    <s v="INK+IVY"/>
    <s v="Mililani"/>
    <s v="K0156"/>
    <s v="LGT-FLUSHMOUNTS"/>
    <s v="Main: Natural+Shade:Natural"/>
    <s v="15.75&quot; Dia x 6&quot;H"/>
    <s v="B"/>
    <n v="199"/>
    <n v="13537.74"/>
    <n v="3.1774122610624816E-3"/>
    <m/>
    <n v="3659"/>
    <n v="9.5133104845290486"/>
    <n v="0.60561597114944099"/>
    <n v="0.29399999999999998"/>
    <n v="0.16512219402943179"/>
    <n v="1.41093844564782"/>
    <n v="0.41273094496763829"/>
    <n v="0.57535698258077883"/>
    <n v="0.59956417343570867"/>
    <n v="0.24399999999999999"/>
    <x v="2"/>
  </r>
  <r>
    <s v="UH153-0057"/>
    <s v="LGT"/>
    <s v="510 Design"/>
    <s v="Borel"/>
    <s v="K0046"/>
    <s v="LGT-TABLE LAMPS"/>
    <s v="Blue"/>
    <s v="14&quot;Dia x 24.25&quot;H"/>
    <s v="B"/>
    <n v="227"/>
    <n v="13338.84"/>
    <n v="3.1307288930316787E-3"/>
    <m/>
    <n v="3688"/>
    <n v="9.4985103253946868"/>
    <n v="0.60370630160371863"/>
    <n v="0.28599999999999998"/>
    <n v="0.16305753603761647"/>
    <n v="2.2156113065826899"/>
    <n v="0.83967371599827234"/>
    <n v="0.66938361009655378"/>
    <n v="0.61684176330228568"/>
    <n v="0.29599999999999999"/>
    <x v="2"/>
  </r>
  <r>
    <s v="MT95C-0024"/>
    <s v="ART"/>
    <s v="Madison Park"/>
    <s v="Lake Walk"/>
    <s v="J0157"/>
    <s v="CANVAS"/>
    <s v="Multi"/>
    <s v="37.2x25.2x1.2&quot;"/>
    <s v="B"/>
    <n v="419"/>
    <n v="13185.79"/>
    <n v="3.0948068745444268E-3"/>
    <m/>
    <n v="3710"/>
    <n v="9.4869708499065002"/>
    <n v="0.60221735917321217"/>
    <n v="0.27900000000000003"/>
    <n v="0.10671150283761163"/>
    <n v="1.73992549969637"/>
    <n v="0.60972508150572957"/>
    <n v="0.61874147239037391"/>
    <n v="0.60552218181664452"/>
    <n v="0.27400000000000002"/>
    <x v="2"/>
  </r>
  <r>
    <s v="MPS95F-0041"/>
    <s v="ART"/>
    <s v="Madison Park Signature"/>
    <s v="Marlowe"/>
    <s v="J0229"/>
    <s v="DEC. MIRROR"/>
    <s v="Gold"/>
    <s v="20&quot; Dia x 1.25&quot; D17.25&quot; Dia x 1.25&quot; D14&quot; Dia x 1.25&quot; D"/>
    <s v="B"/>
    <n v="107"/>
    <n v="12982.71"/>
    <n v="3.0471424281910049E-3"/>
    <m/>
    <n v="3746"/>
    <n v="9.4714507737632303"/>
    <n v="0.60021479849200421"/>
    <n v="0.27200000000000002"/>
    <n v="0.17478937868685043"/>
    <n v="4.0863429758552101"/>
    <n v="1.4318275546987436"/>
    <n v="0.79979506615451457"/>
    <n v="0.64013085202450626"/>
    <n v="0.36199999999999999"/>
    <x v="2"/>
  </r>
  <r>
    <s v="UH154-0051"/>
    <s v="LGT"/>
    <s v="INK+IVY"/>
    <s v="Alta"/>
    <s v="K0061"/>
    <s v="LGT-FLOOR LAMPS"/>
    <s v="Gold"/>
    <s v="12.25&quot;Dia x 65.5&quot;H"/>
    <s v="B"/>
    <n v="93"/>
    <n v="12901.95"/>
    <n v="3.028187431699463E-3"/>
    <m/>
    <n v="3759"/>
    <n v="9.4652112463765246"/>
    <n v="0.59940971016005329"/>
    <n v="0.26400000000000001"/>
    <n v="0.50045322083004096"/>
    <n v="0.93477550232647699"/>
    <n v="3.4184497225074946E-2"/>
    <n v="0.4919887930845902"/>
    <n v="0.57792552674496067"/>
    <n v="0.192"/>
    <x v="3"/>
  </r>
  <r>
    <s v="MP95C-0197"/>
    <s v="ART"/>
    <s v="Madison Park"/>
    <s v="Winter Glaze"/>
    <s v="J0067"/>
    <s v="CANVAS"/>
    <s v="Blue/White"/>
    <s v="15x30x1.5&quot;(2)"/>
    <s v="B"/>
    <n v="243"/>
    <n v="12470.72"/>
    <n v="2.9269744161342375E-3"/>
    <m/>
    <n v="3821"/>
    <n v="9.4312189601969543"/>
    <n v="0.59502367396157141"/>
    <n v="0.25700000000000001"/>
    <n v="0.1158301844640887"/>
    <n v="2.2298459503125398"/>
    <n v="0.84580214964617595"/>
    <n v="0.67073328969523993"/>
    <n v="0.61016559710830509"/>
    <n v="0.28100000000000003"/>
    <x v="2"/>
  </r>
  <r>
    <s v="MP154-0200"/>
    <s v="LGT"/>
    <s v="INK+IVY"/>
    <s v="Auburn"/>
    <s v="K0022"/>
    <s v="LGT-FLOOR LAMPS"/>
    <s v="Gold"/>
    <s v="18.5&quot;W x 11.8&quot;D x 64.5&quot;H"/>
    <s v="B"/>
    <n v="127"/>
    <n v="12206.66"/>
    <n v="2.8649974922417593E-3"/>
    <m/>
    <n v="3857"/>
    <n v="9.4098189025466255"/>
    <n v="0.5922624172750367"/>
    <n v="0.25"/>
    <n v="0.31179614284333307"/>
    <n v="1.9887399423587999"/>
    <n v="0.7365609857674833"/>
    <n v="0.64667484691937061"/>
    <n v="0.60314490320390357"/>
    <n v="0.26600000000000001"/>
    <x v="2"/>
  </r>
  <r>
    <s v="FB153-1183"/>
    <s v="LGT"/>
    <s v="510 Design"/>
    <s v="Zirconia"/>
    <s v="K0213"/>
    <s v="LGT-TABLE LAMPS"/>
    <s v="Green"/>
    <s v="15x15x26.5&quot;/body size:5.75x5.75x15&quot;/shade size:13x13x10&quot;"/>
    <s v="B"/>
    <n v="209"/>
    <n v="12182.35"/>
    <n v="2.8592917472602167E-3"/>
    <m/>
    <n v="3861"/>
    <n v="9.4078255444979355"/>
    <n v="0.59200521361089053"/>
    <n v="0.24199999999999999"/>
    <n v="0.31447713172900743"/>
    <n v="5.6652597759225998"/>
    <n v="1.7518502135770346"/>
    <n v="0.87027442166700775"/>
    <n v="0.64765905522211398"/>
    <n v="0.39200000000000002"/>
    <x v="2"/>
  </r>
  <r>
    <s v="5DS153-0019"/>
    <s v="LGT"/>
    <s v="510 Design"/>
    <s v="Ellipse"/>
    <s v="K0031"/>
    <s v="LGT-TABLE LAMPS"/>
    <s v="Gray"/>
    <s v="12&quot; Dia x 25.25&quot;H"/>
    <s v="B"/>
    <n v="156"/>
    <n v="11645.23"/>
    <n v="2.7332255298811062E-3"/>
    <m/>
    <n v="3931"/>
    <n v="9.3627378014721874"/>
    <n v="0.58618752685766373"/>
    <n v="0.23499999999999999"/>
    <n v="0.29945468032834044"/>
    <n v="2.1169489984379299"/>
    <n v="0.79613192560543355"/>
    <n v="0.65979429746630525"/>
    <n v="0.6009088809793921"/>
    <n v="0.251"/>
    <x v="2"/>
  </r>
  <r>
    <s v="II153-0147"/>
    <s v="LGT"/>
    <s v="INK+IVY"/>
    <s v="Bromley"/>
    <s v="K0164"/>
    <s v="LGT-TABLE LAMPS"/>
    <s v="Main:Gold/Brown/White+Shade:White"/>
    <s v="14.00x14.00x23.50&quot;"/>
    <s v="B"/>
    <n v="249"/>
    <n v="11632.37"/>
    <n v="2.7302071884387929E-3"/>
    <m/>
    <n v="3934"/>
    <n v="9.3616329713799065"/>
    <n v="0.58604497025666558"/>
    <n v="0.22700000000000001"/>
    <n v="0.24486405659379823"/>
    <n v="2.8915720406490499"/>
    <n v="1.0957990153393853"/>
    <n v="0.72579069730493573"/>
    <n v="0.61399411566631956"/>
    <n v="0.28799999999999998"/>
    <x v="2"/>
  </r>
  <r>
    <s v="MP95C-0172"/>
    <s v="ART"/>
    <s v="Madison Park"/>
    <s v="Twilight Mystere"/>
    <s v="J0066"/>
    <s v="CANVAS"/>
    <s v="Blush/Grey"/>
    <s v="15x35x1.5&quot; (3)"/>
    <s v="B"/>
    <n v="157"/>
    <n v="11367.48"/>
    <n v="2.6680354571281869E-3"/>
    <m/>
    <n v="3961"/>
    <n v="9.3385998926716045"/>
    <n v="0.58307300430993825"/>
    <n v="0.22"/>
    <n v="0.1431480485560564"/>
    <n v="2.2463598165696501"/>
    <n v="0.85286511296748513"/>
    <n v="0.67228878299886752"/>
    <n v="0.60091616004772419"/>
    <n v="0.25900000000000001"/>
    <x v="2"/>
  </r>
  <r>
    <s v="MP95B-0217"/>
    <s v="ART"/>
    <s v="Madison Park"/>
    <s v="Perched Birds"/>
    <s v="J0105"/>
    <s v="AWD"/>
    <s v="White/Grey"/>
    <s v="12x30x1.5&quot;"/>
    <s v="B"/>
    <n v="538"/>
    <n v="11044.74"/>
    <n v="2.5922858834818248E-3"/>
    <m/>
    <n v="4004"/>
    <n v="9.3098001122518284"/>
    <n v="0.57935695888827476"/>
    <n v="0.21299999999999999"/>
    <n v="1.5058485681131498E-2"/>
    <n v="3.5754658248220199"/>
    <n v="1.3016798796856679"/>
    <n v="0.77113233243271428"/>
    <n v="0.61771203359716265"/>
    <n v="0.311"/>
    <x v="2"/>
  </r>
  <r>
    <s v="II153-0108"/>
    <s v="LGT"/>
    <s v="INK+IVY"/>
    <s v="Anzio"/>
    <s v="K0103"/>
    <s v="LGT-TABLE LAMPS"/>
    <s v="Main Color:Cream  Shade Color:White"/>
    <s v="13.78&quot; Dia x 20.28&quot;H"/>
    <s v="B-"/>
    <n v="201"/>
    <n v="9925.91"/>
    <n v="2.3296878309232339E-3"/>
    <m/>
    <n v="4185"/>
    <n v="9.2030045303654866"/>
    <n v="0.56557708878724744"/>
    <n v="0.20499999999999999"/>
    <n v="0.22630473770163143"/>
    <n v="2.0315238119504699"/>
    <n v="0.75683712861297736"/>
    <n v="0.65114031034948727"/>
    <n v="0.58268973309969541"/>
    <n v="0.2"/>
    <x v="3"/>
  </r>
  <r>
    <s v="MP167-0093"/>
    <s v="ART"/>
    <s v="Madison Park"/>
    <s v="Quad"/>
    <s v="J0081"/>
    <s v="DECO ACCENTS"/>
    <s v="Gold"/>
    <s v="8.6x8.3x10&quot;/6.7x6.5x8.1&quot;/5.1x4.9x5.9&quot;"/>
    <s v="B"/>
    <n v="261"/>
    <n v="9267.5499999999993"/>
    <n v="2.1751656480335419E-3"/>
    <m/>
    <n v="4290"/>
    <n v="9.1343822277707662"/>
    <n v="0.55672272984199611"/>
    <n v="0.19800000000000001"/>
    <n v="0.19421447696532523"/>
    <n v="2.79558062190487"/>
    <n v="1.0631856511589202"/>
    <n v="0.7186081781152317"/>
    <n v="0.58909981949664325"/>
    <n v="0.214"/>
    <x v="2"/>
  </r>
  <r>
    <s v="MT153-0051"/>
    <s v="LGT"/>
    <s v="INK+IVY"/>
    <s v="Glendale"/>
    <s v="K0044"/>
    <s v="LGT-TABLE LAMPS"/>
    <s v="Grey"/>
    <s v="13&quot;Dia x 27&quot;H"/>
    <s v="B"/>
    <n v="194"/>
    <n v="8819.66"/>
    <n v="2.0700424016418051E-3"/>
    <m/>
    <n v="4359"/>
    <n v="9.0848519761331907"/>
    <n v="0.55033182469796715"/>
    <n v="0.191"/>
    <n v="0.11676724578952027"/>
    <n v="1.7286753658779299"/>
    <n v="0.603591860969379"/>
    <n v="0.61739073856379711"/>
    <n v="0.56374360747113317"/>
    <n v="0.155"/>
    <x v="3"/>
  </r>
  <r>
    <s v="5DS153-0053"/>
    <s v="LGT"/>
    <s v="510 Design"/>
    <s v="Chique"/>
    <s v="K0225"/>
    <s v="LGT-TABLE LAMPS"/>
    <s v="Main:GOLD+Shade:linen"/>
    <s v="12.5x12.5x17.5&quot;/body size:5.5x5.5x1.25&quot;/shade size:5.5x12.5x8&quot;"/>
    <s v="B"/>
    <n v="316"/>
    <n v="8564.94"/>
    <n v="2.0102576479725932E-3"/>
    <m/>
    <n v="4408"/>
    <n v="9.055549153714642"/>
    <n v="0.54655087159682847"/>
    <n v="0.183"/>
    <n v="0.12552490122737703"/>
    <n v="4.0179951948011796"/>
    <n v="1.4153664417280785"/>
    <n v="0.79616979587753689"/>
    <n v="0.59647465645297015"/>
    <n v="0.22900000000000001"/>
    <x v="2"/>
  </r>
  <r>
    <s v="5DS153-0023"/>
    <s v="LGT"/>
    <s v="510 Design"/>
    <s v="Ranier"/>
    <s v="K0008"/>
    <s v="LGT-TABLE LAMPS"/>
    <s v="Iridescent"/>
    <s v="10&quot;Dia x 19.5&quot;H"/>
    <s v="B"/>
    <n v="229"/>
    <n v="8490.86"/>
    <n v="1.9928704991353792E-3"/>
    <m/>
    <n v="4419"/>
    <n v="9.04686333658268"/>
    <n v="0.54543013767052151"/>
    <n v="0.17599999999999999"/>
    <n v="0.24486549934825513"/>
    <n v="2.5239954261234998"/>
    <n v="0.96469812798714505"/>
    <n v="0.6969180353500336"/>
    <n v="0.57572771720642391"/>
    <n v="0.185"/>
    <x v="3"/>
  </r>
  <r>
    <s v="II153-0152"/>
    <s v="LGT"/>
    <s v="INK+IVY"/>
    <s v="Laguna"/>
    <s v="K0207"/>
    <s v="LGT-TABLE LAMPS"/>
    <s v="Gold/Natural"/>
    <s v="10x13x20&quot;/body size:7x7x1&quot;/shade size:4x10x4&quot;"/>
    <s v="B"/>
    <n v="133"/>
    <n v="8375.5300000000007"/>
    <n v="1.9658016563249589E-3"/>
    <m/>
    <n v="4437"/>
    <n v="9.0331890265752719"/>
    <n v="0.54366573681896002"/>
    <n v="0.16900000000000001"/>
    <n v="-8.0093295588458246E-3"/>
    <n v="1.7322034105366"/>
    <n v="0.60551929204064014"/>
    <n v="0.61781522131815392"/>
    <n v="0.55849563371879885"/>
    <n v="0.14000000000000001"/>
    <x v="3"/>
  </r>
  <r>
    <s v="FB153-1182"/>
    <s v="LGT"/>
    <s v="510 Design"/>
    <s v="Zirconia"/>
    <s v="K0212"/>
    <s v="LGT-TABLE LAMPS"/>
    <s v="Blue"/>
    <s v="15x15x26.5&quot;/body size:5.75x5.75x15&quot;/shade size:13x13x10&quot;"/>
    <s v="B"/>
    <n v="137"/>
    <n v="8160.03"/>
    <n v="1.9152221399316048E-3"/>
    <m/>
    <n v="4468"/>
    <n v="9.0071256654825813"/>
    <n v="0.54030277250985903"/>
    <n v="0.161"/>
    <n v="0.17338794501980997"/>
    <n v="1.97854958296132"/>
    <n v="0.73167033459144248"/>
    <n v="0.64559776711467198"/>
    <n v="0.56136177143082167"/>
    <n v="0.14799999999999999"/>
    <x v="3"/>
  </r>
  <r>
    <s v="FB155-1173"/>
    <s v="LGT"/>
    <s v="510 Design"/>
    <s v="Conway"/>
    <s v="K0153"/>
    <s v="LGT-SCONCES"/>
    <s v="Main:Gold+Shade:White"/>
    <s v="5&quot;W x 6.125&quot;D x 14.25&quot;H (2)"/>
    <s v="B"/>
    <n v="104"/>
    <n v="7989.26"/>
    <n v="1.8751411004211962E-3"/>
    <m/>
    <n v="4498"/>
    <n v="8.9859785789067281"/>
    <n v="0.53757415676674181"/>
    <n v="0.154"/>
    <n v="5.9498765843144456E-3"/>
    <n v="1.24854782697907"/>
    <n v="0.29902832976817423"/>
    <n v="0.55031598371078649"/>
    <n v="0.54012252215555079"/>
    <n v="0.11799999999999999"/>
    <x v="3"/>
  </r>
  <r>
    <s v="5DS153-0017"/>
    <s v="LGT"/>
    <s v="510 Design"/>
    <s v="Saxony"/>
    <s v="K0007"/>
    <s v="LGT-TABLE LAMPS"/>
    <s v="Silver"/>
    <s v="9.5&quot;Dia x 15.25&quot;H"/>
    <s v="B"/>
    <n v="241"/>
    <n v="7933.5"/>
    <n v="1.8620537972467487E-3"/>
    <m/>
    <n v="4513"/>
    <n v="8.9789756190028971"/>
    <n v="0.53667056247854172"/>
    <n v="0.14699999999999999"/>
    <n v="0.10689501846599862"/>
    <n v="2.2705332875018498"/>
    <n v="0.86311494565834179"/>
    <n v="0.67454612816528337"/>
    <n v="0.56424567561589001"/>
    <n v="0.16200000000000001"/>
    <x v="3"/>
  </r>
  <r>
    <s v="MT153-0078"/>
    <s v="LGT"/>
    <s v="Hampton Hill"/>
    <s v="Aelorian"/>
    <s v="K0222"/>
    <s v="LGT-TABLE LAMPS"/>
    <s v="Main:Antique Brass Shade:White"/>
    <s v="Overall:14x14x27.75&quot;/Body:6x6x16.75&quot; Shade:12x14x10&quot;"/>
    <s v="B"/>
    <n v="163"/>
    <n v="7488.44"/>
    <n v="1.7575947737385066E-3"/>
    <m/>
    <n v="4594"/>
    <n v="8.9212493073609824"/>
    <n v="0.5292221169362572"/>
    <n v="0.13900000000000001"/>
    <n v="0.14164899044393761"/>
    <n v="3.2259630278158"/>
    <n v="1.201759264598248"/>
    <n v="0.74912657640763369"/>
    <n v="0.57320300883053255"/>
    <n v="0.17699999999999999"/>
    <x v="3"/>
  </r>
  <r>
    <s v="II153-0129"/>
    <s v="LGT"/>
    <s v="INK+IVY"/>
    <s v="Tristan"/>
    <s v="K0110"/>
    <s v="LGT-TABLE LAMPS"/>
    <s v="White Base/Cream Shade"/>
    <s v="12&quot;Dia x 25&quot;H"/>
    <s v="B"/>
    <n v="142"/>
    <n v="7266.55"/>
    <n v="1.7055154749333033E-3"/>
    <m/>
    <n v="4637"/>
    <n v="8.8911745123543255"/>
    <n v="0.52534155595061816"/>
    <n v="0.13200000000000001"/>
    <n v="0.21456761819570502"/>
    <n v="1.8561759332698999"/>
    <n v="0.67099151300228677"/>
    <n v="0.63223432512012345"/>
    <n v="0.54672010978451924"/>
    <n v="0.13300000000000001"/>
    <x v="3"/>
  </r>
  <r>
    <s v="5DS153-0051"/>
    <s v="LGT"/>
    <s v="510 Design"/>
    <s v="Neonova"/>
    <s v="K0223"/>
    <s v="LGT-TABLE LAMPS"/>
    <s v="Main:pink+Shade:white"/>
    <s v="12x12x20.5&quot;/body size:4.75x4.75x10.25&quot;/shade size:12x12x9&quot;"/>
    <s v="B"/>
    <n v="174"/>
    <n v="6992.3"/>
    <n v="1.6411468792447775E-3"/>
    <m/>
    <n v="4694"/>
    <n v="8.8527078268265864"/>
    <n v="0.52037818648882295"/>
    <n v="0.125"/>
    <n v="3.7017196344550439E-2"/>
    <n v="3.6602765259166299"/>
    <n v="1.3244924988243298"/>
    <n v="0.77615641010296565"/>
    <n v="0.57153383121165147"/>
    <n v="0.17"/>
    <x v="3"/>
  </r>
  <r>
    <s v="5DS153-0030"/>
    <s v="LGT"/>
    <s v="510 Design"/>
    <s v="Gypsy"/>
    <s v="K0033"/>
    <s v="LGT-TABLE LAMPS"/>
    <s v="White"/>
    <s v="10&quot;Dia x 20.5&quot;H"/>
    <s v="B"/>
    <n v="232"/>
    <n v="6759.61"/>
    <n v="1.5865327369265891E-3"/>
    <m/>
    <n v="4732"/>
    <n v="8.8188684016523151"/>
    <n v="0.51601187399762682"/>
    <n v="0.11700000000000001"/>
    <n v="0.13174665121212614"/>
    <n v="1.76607992746405"/>
    <n v="0.62383993508984081"/>
    <n v="0.62185002035147219"/>
    <n v="0.53717950326839592"/>
    <n v="0.111"/>
    <x v="3"/>
  </r>
  <r>
    <s v="5DS153-0050"/>
    <s v="LGT"/>
    <s v="INK+IVY"/>
    <s v="Lumivive"/>
    <s v="K0208"/>
    <s v="LGT-TABLE LAMPS"/>
    <s v="Gold"/>
    <s v="8.5x8.5x17&quot;/body size:5x5x1&quot;/shade size:8.5x8.5x4.75&quot;"/>
    <s v="B"/>
    <n v="158"/>
    <n v="6018.77"/>
    <n v="1.4126518602451395E-3"/>
    <m/>
    <n v="4866"/>
    <n v="8.7028043315929331"/>
    <n v="0.50103608772851926"/>
    <n v="0.11"/>
    <n v="0.20600725441644432"/>
    <n v="2.8514233093305301"/>
    <n v="1.0822875317359311"/>
    <n v="0.72281503095766242"/>
    <n v="0.54539187637434794"/>
    <n v="0.125"/>
    <x v="3"/>
  </r>
  <r>
    <s v="II153-0159"/>
    <s v="LGT"/>
    <s v="INK+IVY"/>
    <s v="Aquaviva"/>
    <s v="K0229"/>
    <s v="LGT-TABLE LAMPS"/>
    <s v="Blue"/>
    <s v="15x15x28&quot;/body:7x7x20&quot;/shade:13x15x11&quot;"/>
    <s v="B"/>
    <n v="88"/>
    <n v="5464.42"/>
    <n v="1.2825416286318873E-3"/>
    <m/>
    <n v="4975"/>
    <n v="8.6061962503566143"/>
    <n v="0.48857071428673426"/>
    <n v="0.10199999999999999"/>
    <n v="0.15127463555144008"/>
    <n v="1.58920141452911"/>
    <n v="0.5242558814731747"/>
    <n v="0.59991838606399672"/>
    <n v="0.5108402486421868"/>
    <n v="8.7999999999999995E-2"/>
    <x v="3"/>
  </r>
  <r>
    <s v="II153-0160"/>
    <s v="LGT"/>
    <s v="INK+IVY"/>
    <s v="Trilluxe"/>
    <s v="K0230"/>
    <s v="LGT-TABLE LAMPS"/>
    <s v="Shade:white"/>
    <s v="13x13x22&quot;/body:10x5.5x11.8&quot;/shade:13x13x10&quot;"/>
    <s v="B"/>
    <n v="121"/>
    <n v="5323.05"/>
    <n v="1.2493609964623817E-3"/>
    <m/>
    <n v="4998"/>
    <n v="8.579989570905914"/>
    <n v="0.48518925756135917"/>
    <n v="9.5000000000000001E-2"/>
    <n v="1.85214306628044E-2"/>
    <n v="1.64285143381196"/>
    <n v="0.55552252699687021"/>
    <n v="0.6068043141831857"/>
    <n v="0.50951226888572454"/>
    <n v="8.1000000000000003E-2"/>
    <x v="3"/>
  </r>
  <r>
    <s v="5DS153-0037"/>
    <s v="LGT"/>
    <s v="510 Design"/>
    <s v="Nicolo"/>
    <s v="K0094"/>
    <s v="LGT-TABLE LAMPS"/>
    <s v="Main Color:Black  Shade Color:Grey"/>
    <s v="9.06&quot;Lx9.06&quot;Wx17.32&quot;H"/>
    <s v="B"/>
    <n v="178"/>
    <n v="5320.16"/>
    <n v="1.2486826911149256E-3"/>
    <m/>
    <n v="5000"/>
    <n v="8.5794466036800916"/>
    <n v="0.48511919831631561"/>
    <n v="8.7999999999999995E-2"/>
    <n v="0.27889606797539929"/>
    <n v="1.8887964777723301"/>
    <n v="0.68752967074112936"/>
    <n v="0.63587656315065266"/>
    <n v="0.51527067128318305"/>
    <n v="9.6000000000000002E-2"/>
    <x v="3"/>
  </r>
  <r>
    <s v="II154-0158"/>
    <s v="LGT"/>
    <s v="INK+IVY"/>
    <s v="Laguna"/>
    <s v="K0234"/>
    <s v="LGT-FLOOR LAMPS"/>
    <s v="Main:GOLD+Shade:natural rattan shade with frosted globe"/>
    <s v="20.8x14x66&quot;/body:12x12x1.5&quot;/shade:4x14x4.75&quot;"/>
    <s v="B"/>
    <n v="61"/>
    <n v="5166.88"/>
    <n v="1.2127066898491563E-3"/>
    <m/>
    <n v="5033"/>
    <n v="8.5502178253786116"/>
    <n v="0.48134779915268006"/>
    <n v="0.08"/>
    <n v="2.4982087836373193E-2"/>
    <n v="1.0676416845037"/>
    <n v="0.15498606037434567"/>
    <n v="0.51859321023900273"/>
    <n v="0.48879688136994465"/>
    <n v="6.6000000000000003E-2"/>
    <x v="3"/>
  </r>
  <r>
    <s v="FB153-1184"/>
    <s v="LGT"/>
    <s v="510 Design"/>
    <s v="Zirconia"/>
    <s v="K0214"/>
    <s v="LGT-TABLE LAMPS"/>
    <s v="Brown"/>
    <s v="15x15x26.5&quot;/body size:5.75x5.75x15&quot;/shade size:13x13x10&quot;"/>
    <s v="B"/>
    <n v="84"/>
    <n v="4757.62"/>
    <n v="1.1166502031709933E-3"/>
    <m/>
    <n v="5113"/>
    <n v="8.4677129892253209"/>
    <n v="0.47070217220053834"/>
    <n v="7.2999999999999995E-2"/>
    <n v="0.38511999340006137"/>
    <n v="2.6973570470579"/>
    <n v="1.0286750596508818"/>
    <n v="0.71100782801387696"/>
    <n v="0.51876330336320609"/>
    <n v="0.10299999999999999"/>
    <x v="3"/>
  </r>
  <r>
    <s v="5DS153-0036"/>
    <s v="LGT"/>
    <s v="510 Design"/>
    <s v="Nicolo"/>
    <s v="K0093"/>
    <s v="LGT-TABLE LAMPS"/>
    <s v="Main Color:White  Shade Color:Cream"/>
    <s v="9.06&quot;Dia x 17.32&quot;H"/>
    <s v="B"/>
    <n v="148"/>
    <n v="4355.01"/>
    <n v="1.0221545229151779E-3"/>
    <m/>
    <n v="5189"/>
    <n v="8.3793117797343299"/>
    <n v="0.45929573419961056"/>
    <n v="6.6000000000000003E-2"/>
    <n v="0.49205371882039306"/>
    <n v="1.95843548846014"/>
    <n v="0.72194622263552322"/>
    <n v="0.64345620268299486"/>
    <n v="0.49612782789628745"/>
    <n v="7.3999999999999996E-2"/>
    <x v="3"/>
  </r>
  <r>
    <s v="II153-0162"/>
    <s v="LGT"/>
    <s v="INK+IVY"/>
    <s v="Veluna"/>
    <s v="K0232"/>
    <s v="LGT-TABLE LAMPS"/>
    <s v="Main:matte texture +gold swatch C+Shade:Pleated shadeOff white"/>
    <s v="13x13x21.5&quot;/body:5.875x5.875x11.5&quot;/shade:6x13x9&quot;"/>
    <s v="A"/>
    <n v="96"/>
    <n v="3963.01"/>
    <n v="9.3014909170313707E-4"/>
    <m/>
    <n v="5261"/>
    <n v="8.2850114181510364"/>
    <n v="0.44712812660624918"/>
    <n v="5.8000000000000003E-2"/>
    <n v="1.058458848198718E-2"/>
    <n v="1.42702033900695"/>
    <n v="0.42331834573321953"/>
    <n v="0.57768867117159961"/>
    <n v="0.47324023551931926"/>
    <n v="5.0999999999999997E-2"/>
    <x v="3"/>
  </r>
  <r>
    <s v="FB151-1188"/>
    <s v="LGT"/>
    <s v="INK+IVY"/>
    <s v="Auburn"/>
    <s v="K0215"/>
    <s v="LGT-PENDANTS"/>
    <s v="Gold/Amber"/>
    <s v="9x9x95.5&quot;/body:9x9x14.5&quot;/shade:7.375x9x11&quot;"/>
    <s v="B"/>
    <n v="69"/>
    <n v="3686.16"/>
    <n v="8.6517025590963318E-4"/>
    <m/>
    <n v="5317"/>
    <n v="8.2126117930072517"/>
    <n v="0.43778637845316359"/>
    <n v="5.0999999999999997E-2"/>
    <n v="0.16187320599214355"/>
    <n v="1.16671994687757"/>
    <n v="0.23643084050399099"/>
    <n v="0.53652998894559167"/>
    <n v="0.45753510055164925"/>
    <n v="4.3999999999999997E-2"/>
    <x v="3"/>
  </r>
  <r>
    <s v="FB155-1176"/>
    <s v="LGT"/>
    <s v="INK+IVY"/>
    <s v="Dove"/>
    <s v="K0161"/>
    <s v="LGT-SCONCES"/>
    <s v="Main:Gold+Shade:Frosted"/>
    <s v="4.25&quot;L x 5.75&quot;W x 14&quot;H"/>
    <s v="B-"/>
    <n v="69"/>
    <n v="3595.22"/>
    <n v="8.4382593469937051E-4"/>
    <m/>
    <n v="5333"/>
    <n v="8.187638572808023"/>
    <n v="0.43456407539276204"/>
    <n v="4.3999999999999997E-2"/>
    <n v="0.25871344118023371"/>
    <n v="1.9655542598090101"/>
    <n v="0.72539859708553733"/>
    <n v="0.64421652736462098"/>
    <n v="0.47649456578713389"/>
    <n v="5.8999999999999997E-2"/>
    <x v="3"/>
  </r>
  <r>
    <s v="II153-0155"/>
    <s v="LGT"/>
    <s v="INK+IVY"/>
    <s v="ZenGlossy"/>
    <s v="K0221"/>
    <s v="LGT-TABLE LAMPS"/>
    <s v="Grey"/>
    <s v="12.00x12.00x21.75&quot;/body size:6.75x5.25x10.00&quot;/shade size:10.00x12.00x10.00&quot;"/>
    <s v="B"/>
    <n v="58"/>
    <n v="2500.7800000000002"/>
    <n v="5.8695240374093713E-4"/>
    <m/>
    <n v="5544"/>
    <n v="7.8247577575045426"/>
    <n v="0.38774144089128376"/>
    <n v="3.5999999999999997E-2"/>
    <n v="7.3721135489009632E-2"/>
    <n v="0.88097345217202505"/>
    <n v="-1.9209881789047357E-2"/>
    <n v="0.48022962129939378"/>
    <n v="0.40623907697290584"/>
    <n v="3.6999999999999998E-2"/>
    <x v="3"/>
  </r>
  <r>
    <s v="MT150-0079"/>
    <s v="LGT"/>
    <s v="Hampton Hill"/>
    <s v="Elegenza"/>
    <s v="K0235"/>
    <s v="LGT-CHANDELIERS"/>
    <s v="Main:Chrome+Shade:White"/>
    <s v="39.125x21.875x36.750&quot;/body:39.125x21.875x36.750&quot;/shade:6.00x6.00x6.00&quot;"/>
    <s v="B"/>
    <n v="11"/>
    <n v="2213.94"/>
    <n v="5.1962883769792237E-4"/>
    <m/>
    <n v="5610"/>
    <n v="7.702980594076231"/>
    <n v="0.37202849224983503"/>
    <n v="2.9000000000000001E-2"/>
    <n v="-0.34299335528514774"/>
    <n v="0.14830508474576301"/>
    <n v="-1.393097108442642"/>
    <n v="0.17765515166404858"/>
    <n v="0.3331538241326778"/>
    <n v="2.9000000000000001E-2"/>
    <x v="3"/>
  </r>
  <r>
    <s v="FB150-1191"/>
    <s v="LGT"/>
    <s v="INK+IVY"/>
    <s v="Curiana"/>
    <s v="K0227"/>
    <s v="LGT-CHANDELIERS"/>
    <s v="Main:Antique brass+Shade:clear Hammer Glass"/>
    <s v="45.00x4.75x22.50&quot;/body:45.00x4.75x22.50&quot;/shade:4.75x4.75x6.50&quot;"/>
    <s v="B"/>
    <n v="13"/>
    <n v="1656.48"/>
    <n v="3.8878866503602375E-4"/>
    <m/>
    <n v="5723"/>
    <n v="7.4130536556222113"/>
    <n v="0.33461912118674331"/>
    <n v="2.1999999999999999E-2"/>
    <n v="-0.4220989206027238"/>
    <n v="0.14749246164087901"/>
    <n v="-1.3963751554538972"/>
    <n v="0.17693321953117175"/>
    <n v="0.30308194085562901"/>
    <n v="2.1999999999999999E-2"/>
    <x v="3"/>
  </r>
  <r>
    <s v="FB150-1190"/>
    <s v="LGT"/>
    <s v="Hampton Hill"/>
    <s v="Opulentia"/>
    <s v="K0226"/>
    <s v="LGT-CHANDELIERS"/>
    <s v="Main:Antique brass+Shade:clear Hammer Glass"/>
    <s v="30.25x30.25x24.25&quot;/body:30.25x30.25x24.25&quot;/shade:3.87x3.87x5.12&quot;"/>
    <s v="B"/>
    <n v="6"/>
    <n v="1118.8800000000001"/>
    <n v="2.6260978794522498E-4"/>
    <m/>
    <n v="5846"/>
    <n v="7.0209768156917916"/>
    <n v="0.28402931373934864"/>
    <n v="1.4E-2"/>
    <n v="-1.4735006756756754"/>
    <n v="0.10637415947571401"/>
    <n v="-1.5780644495510401"/>
    <n v="0.13691935177452488"/>
    <n v="0.25460732134638392"/>
    <n v="1.4E-2"/>
    <x v="3"/>
  </r>
  <r>
    <s v="MP95B-0361"/>
    <s v="ART"/>
    <s v="Madison Park"/>
    <s v="Birch Botanical"/>
    <s v="J0312"/>
    <s v="AWD"/>
    <s v="Monstera"/>
    <s v="16&quot;W x 32&quot;H x 1&quot;D (2)"/>
    <s v="TBD"/>
    <n v="7"/>
    <n v="212.45"/>
    <n v="4.9863657808668525E-5"/>
    <m/>
    <n v="6023"/>
    <n v="5.3634026132039709"/>
    <n v="7.0151952994171166E-2"/>
    <n v="7.0000000000000001E-3"/>
    <n v="0.269049060955519"/>
    <n v="1.88411370021111E-2"/>
    <n v="-2.1299676609300393"/>
    <n v="1.5372387632649944E-2"/>
    <n v="5.9196039921866922E-2"/>
    <n v="7.0000000000000001E-3"/>
    <x v="3"/>
  </r>
  <r>
    <s v="MP95B-0362"/>
    <s v="ART"/>
    <s v="Madison Park"/>
    <s v="Birch Botanical"/>
    <s v="J0313"/>
    <s v="AWD"/>
    <s v="Tree of Life"/>
    <s v="16&quot;W x 32&quot;H x 1&quot;D (3)"/>
    <s v="TBD"/>
    <n v="2"/>
    <n v="122.93"/>
    <n v="2.8852621578816769E-5"/>
    <m/>
    <n v="6050"/>
    <n v="4.8197168900767826"/>
    <n v="0"/>
    <n v="0"/>
    <n v="1.3762938257544944E-2"/>
    <n v="1.08288213650393E-2"/>
    <n v="-2.199768417871359"/>
    <n v="0"/>
    <n v="0"/>
    <n v="0"/>
    <x v="3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75">
  <r>
    <s v="II40-1180"/>
    <x v="0"/>
    <s v="INK+IVY"/>
    <s v="Imani"/>
    <x v="0"/>
    <s v="WINDOW PANEL"/>
    <s v="Ivory"/>
    <s v="84&quot; Panel"/>
    <x v="0"/>
    <n v="39748"/>
    <n v="1063391.25"/>
    <n v="5.2355990210534347E-3"/>
    <n v="5.2355990210534347E-3"/>
    <n v="1"/>
    <n v="13.876974592081488"/>
    <n v="1"/>
    <n v="0.999"/>
    <n v="0.15809061314810804"/>
    <n v="6.8988116623309104"/>
    <n v="1.9457403721198692"/>
    <n v="0.77846538777926289"/>
    <n v="0.95569307755585264"/>
    <n v="0.999"/>
    <s v="A+"/>
    <x v="0"/>
  </r>
  <r>
    <s v="AM10-0006"/>
    <x v="1"/>
    <s v="Super Listing"/>
    <s v="Porter"/>
    <x v="1"/>
    <s v="COMFORTER (SET)"/>
    <s v="Neutral"/>
    <s v="King: 104x90&quot;/20x36&quot;(2)"/>
    <x v="0"/>
    <n v="26213"/>
    <n v="979158.26000001095"/>
    <n v="4.8208785125065136E-3"/>
    <n v="1.0056477533559947E-2"/>
    <n v="2"/>
    <n v="13.794449584482525"/>
    <n v="0.99259893932185328"/>
    <n v="0.999"/>
    <n v="0.23416460523647731"/>
    <n v="17.944682248991501"/>
    <n v="2.892851029127939"/>
    <n v="0.95277645919325582"/>
    <n v="0.98463444329613381"/>
    <n v="0.999"/>
    <s v="A+"/>
    <x v="0"/>
  </r>
  <r>
    <s v="MT103-0170"/>
    <x v="2"/>
    <s v="Martha Stewart"/>
    <s v="London"/>
    <x v="2"/>
    <s v="MOTION"/>
    <s v="Light Blue"/>
    <s v="28&quot;W x 31.5&quot;D x 35.25&quot;H"/>
    <x v="1"/>
    <n v="3593"/>
    <n v="954270.8"/>
    <n v="4.6983452857072864E-3"/>
    <n v="1.4754822819267235E-2"/>
    <n v="3"/>
    <n v="13.76870381551289"/>
    <n v="0.99028999075106616"/>
    <n v="0.999"/>
    <n v="0.27311684568049233"/>
    <n v="23.222949243544701"/>
    <n v="3.1494378219054195"/>
    <n v="1"/>
    <n v="0.99223199260085293"/>
    <n v="1"/>
    <s v="A+"/>
    <x v="0"/>
  </r>
  <r>
    <s v="MPS10-497"/>
    <x v="1"/>
    <s v="Madison Park Signature"/>
    <s v="Essence"/>
    <x v="3"/>
    <s v="COMFORTER (SET)"/>
    <s v="Ivory"/>
    <s v="King: 110x96&quot;/20x36&quot;(2)/26x26&quot;(3)/20x20&quot;/20x20&quot;/14x20&quot;"/>
    <x v="0"/>
    <n v="3319"/>
    <n v="698880.71"/>
    <n v="3.4409340504815413E-3"/>
    <n v="1.8195756869748777E-2"/>
    <n v="4"/>
    <n v="13.457236779427552"/>
    <n v="0.96235680418885061"/>
    <n v="0.999"/>
    <n v="0.29822564139026642"/>
    <n v="3.0033225320374299"/>
    <n v="1.132473322068331"/>
    <n v="0.628787575803198"/>
    <n v="0.89564295851172016"/>
    <n v="0.998"/>
    <s v="A+"/>
    <x v="0"/>
  </r>
  <r>
    <s v="MPS136-0060"/>
    <x v="2"/>
    <s v="Madison Park Signature"/>
    <s v="Beckett"/>
    <x v="4"/>
    <s v="NIGHTSTAND"/>
    <s v="Morocco Brown"/>
    <s v="24&quot;W x 18&quot;D x 26&quot;H"/>
    <x v="1"/>
    <n v="6942"/>
    <n v="690977.38"/>
    <n v="3.40202206318518E-3"/>
    <n v="2.1597778932933957E-2"/>
    <n v="5"/>
    <n v="13.445863814271904"/>
    <n v="0.96133684663105878"/>
    <n v="0.999"/>
    <n v="0.30000771395981907"/>
    <n v="15.977657987738001"/>
    <n v="2.7774306056144575"/>
    <n v="0.93153389631338279"/>
    <n v="0.95537625656752367"/>
    <n v="0.999"/>
    <s v="A+"/>
    <x v="0"/>
  </r>
  <r>
    <s v="TG108-0242"/>
    <x v="2"/>
    <s v="Threshold  "/>
    <s v="Ingleside"/>
    <x v="5"/>
    <s v="DINING CHAIR"/>
    <s v="Linen"/>
    <s v="22&quot;W x 22&quot;D x 32&quot;H"/>
    <x v="2"/>
    <n v="6865"/>
    <n v="655950.75"/>
    <n v="3.2295687072460551E-3"/>
    <n v="2.4827347640180013E-2"/>
    <n v="6"/>
    <n v="13.39384251339189"/>
    <n v="0.95667143894954587"/>
    <n v="0.999"/>
    <n v="0.37540000000000001"/>
    <n v="8.0830441717564891"/>
    <n v="2.1020642295212033"/>
    <n v="0.80723602705944419"/>
    <n v="0.92678435657152558"/>
    <n v="0.999"/>
    <s v="A+"/>
    <x v="0"/>
  </r>
  <r>
    <s v="AM10-0005"/>
    <x v="1"/>
    <s v="Super Listing"/>
    <s v="Porter"/>
    <x v="1"/>
    <s v="COMFORTER (SET)"/>
    <s v="Neutral"/>
    <s v="Queen: 90x90&quot;/20x26&quot;(2)"/>
    <x v="0"/>
    <n v="18735"/>
    <n v="589064.89000000304"/>
    <n v="2.9002566660398655E-3"/>
    <n v="2.7727604306219879E-2"/>
    <n v="7"/>
    <n v="13.286293323949176"/>
    <n v="0.94702614354019377"/>
    <n v="0.998"/>
    <n v="0.22031728327486241"/>
    <n v="14.383235700873101"/>
    <n v="2.6729918219991506"/>
    <n v="0.91231245039842757"/>
    <n v="0.94008340491184061"/>
    <n v="0.999"/>
    <s v="A+"/>
    <x v="0"/>
  </r>
  <r>
    <s v="TG104-0187"/>
    <x v="2"/>
    <s v="Threshold  "/>
    <s v="Ceylon"/>
    <x v="6"/>
    <s v="BAR STOOL"/>
    <s v="Natural"/>
    <s v="19&quot;W x 21-1/4&quot;D x 38-1/4&quot;H"/>
    <x v="2"/>
    <n v="4231"/>
    <n v="546433.65"/>
    <n v="2.6903620685337173E-3"/>
    <n v="3.0417966374753597E-2"/>
    <n v="8"/>
    <n v="13.211170000308593"/>
    <n v="0.9402888854315985"/>
    <n v="0.998"/>
    <n v="0.2535"/>
    <n v="3.7170313159018602"/>
    <n v="1.3394729780526913"/>
    <n v="0.66688484727826125"/>
    <n v="0.88560807780093109"/>
    <n v="0.997"/>
    <s v="A+"/>
    <x v="0"/>
  </r>
  <r>
    <s v="ST55-0072"/>
    <x v="3"/>
    <s v="Serta"/>
    <s v="Wyatt AZ"/>
    <x v="7"/>
    <s v="ELEC MATT PAD"/>
    <s v="White"/>
    <s v="King: 78x80+15&quot;"/>
    <x v="3"/>
    <n v="5985"/>
    <n v="525068.27"/>
    <n v="2.585169776785563E-3"/>
    <n v="3.3003136151539159E-2"/>
    <n v="9"/>
    <n v="13.17128547572721"/>
    <n v="0.93671193590885082"/>
    <n v="0.998"/>
    <n v="1.1200000000000002E-2"/>
    <n v="5.5650329953901601"/>
    <n v="1.7343127188919856"/>
    <n v="0.73955316512819358"/>
    <n v="0.8972801817527194"/>
    <n v="0.998"/>
    <s v="A+"/>
    <x v="0"/>
  </r>
  <r>
    <s v="ST55-0071"/>
    <x v="3"/>
    <s v="Serta"/>
    <s v="Wyatt AZ"/>
    <x v="7"/>
    <s v="ELEC MATT PAD"/>
    <s v="White"/>
    <s v="Queen: 60x80+15&quot;"/>
    <x v="3"/>
    <n v="5967"/>
    <n v="474478.29"/>
    <n v="2.3360903812544138E-3"/>
    <n v="3.5339226532793575E-2"/>
    <n v="10"/>
    <n v="13.06997325013651"/>
    <n v="0.92762598789320627"/>
    <n v="0.998"/>
    <n v="2.6200000000000001E-2"/>
    <n v="6.8848799086975001"/>
    <n v="1.9437477998191812"/>
    <n v="0.77809866461969046"/>
    <n v="0.89772052323850327"/>
    <n v="0.998"/>
    <s v="A+"/>
    <x v="0"/>
  </r>
  <r>
    <s v="MPS10-464"/>
    <x v="1"/>
    <s v="Madison Park Signature"/>
    <s v="Essence"/>
    <x v="8"/>
    <s v="COMFORTER (SET)"/>
    <s v="Grey"/>
    <s v="King: 110x96&quot;/20x36&quot;(2)/26x26&quot;(3)/20x20&quot;/20x20&quot;/14x20&quot;"/>
    <x v="0"/>
    <n v="2108"/>
    <n v="453417.4"/>
    <n v="2.2323972437882987E-3"/>
    <n v="3.7571623776581874E-2"/>
    <n v="11"/>
    <n v="13.024570598499441"/>
    <n v="0.92355415815951314"/>
    <n v="0.998"/>
    <n v="0.31876101516523203"/>
    <n v="9.2983402621306794"/>
    <n v="2.2405331058275801"/>
    <n v="0.83272054463704615"/>
    <n v="0.90538743545501976"/>
    <n v="0.999"/>
    <s v="A+"/>
    <x v="0"/>
  </r>
  <r>
    <s v="MPE10-636"/>
    <x v="1"/>
    <s v="Madison Park Essentials"/>
    <s v="Brystol"/>
    <x v="9"/>
    <s v="COMFORTER (SET)"/>
    <s v="Teal"/>
    <s v="Queen"/>
    <x v="0"/>
    <n v="4359"/>
    <n v="429317.59"/>
    <n v="2.1137420059879372E-3"/>
    <n v="3.9685365782569808E-2"/>
    <n v="12"/>
    <n v="12.969954556326581"/>
    <n v="0.9186560472246329"/>
    <n v="0.998"/>
    <n v="8.0618789145983874E-2"/>
    <n v="7.8447476152214497"/>
    <n v="2.0725110329921628"/>
    <n v="0.80179690617893518"/>
    <n v="0.89528421901549349"/>
    <n v="0.998"/>
    <s v="A+"/>
    <x v="0"/>
  </r>
  <r>
    <s v="BASI16-0328"/>
    <x v="4"/>
    <s v="Sleep Philosophy"/>
    <s v="All Natural"/>
    <x v="10"/>
    <s v="MATT PAD/TOPPER"/>
    <s v="White"/>
    <s v="Queen: 60&quot;W x 80&quot;L + 15&quot;D"/>
    <x v="0"/>
    <n v="13497"/>
    <n v="402830.37"/>
    <n v="1.9833323725605163E-3"/>
    <n v="4.1668698155130322E-2"/>
    <n v="13"/>
    <n v="12.906273316635179"/>
    <n v="0.91294494542981663"/>
    <n v="0.997"/>
    <n v="0.20052480124232094"/>
    <n v="11.504540871671701"/>
    <n v="2.4513964759684703"/>
    <n v="0.87152891375342367"/>
    <n v="0.90466173909453806"/>
    <n v="0.998"/>
    <s v="A+"/>
    <x v="0"/>
  </r>
  <r>
    <s v="MPS137-0004"/>
    <x v="2"/>
    <s v="Madison Park Signature"/>
    <s v="Victoria"/>
    <x v="11"/>
    <s v="DRESSER/CHEST"/>
    <s v="Light Natural"/>
    <s v="41Wx19Dx37H&quot;"/>
    <x v="1"/>
    <n v="1158"/>
    <n v="402217.42"/>
    <n v="1.9803145177305515E-3"/>
    <n v="4.3649012672860872E-2"/>
    <n v="14"/>
    <n v="12.90475055338238"/>
    <n v="0.91280837999879982"/>
    <n v="0.997"/>
    <n v="0.21131658571376644"/>
    <n v="3.4106199033233202"/>
    <n v="1.2557926325173772"/>
    <n v="0.65148389008427043"/>
    <n v="0.86054348201589403"/>
    <n v="0.99399999999999999"/>
    <s v="A+"/>
    <x v="0"/>
  </r>
  <r>
    <s v="TG108-0289JS"/>
    <x v="2"/>
    <s v="Threshold  "/>
    <s v="Ingleside"/>
    <x v="12"/>
    <s v="DINING CHAIR"/>
    <s v="Cream"/>
    <s v="22&quot;W x 22&quot;D x 32&quot;H"/>
    <x v="2"/>
    <n v="3616"/>
    <n v="395843.52"/>
    <n v="1.9489326678231984E-3"/>
    <n v="4.5597945340684072E-2"/>
    <n v="15"/>
    <n v="12.88877678687612"/>
    <n v="0.9113758104224855"/>
    <n v="0.997"/>
    <n v="0.31440000000000001"/>
    <n v="5.29888107927375"/>
    <n v="1.6861917245578819"/>
    <n v="0.7306967321255472"/>
    <n v="0.87523999476309799"/>
    <n v="0.996"/>
    <s v="A+"/>
    <x v="0"/>
  </r>
  <r>
    <s v="MPS137-0117"/>
    <x v="2"/>
    <s v="Madison Park Signature"/>
    <s v="Victoria"/>
    <x v="13"/>
    <s v="DRESSER/CHEST"/>
    <s v="Light Natural"/>
    <s v="70Wx19Dx33H&quot;"/>
    <x v="1"/>
    <n v="708"/>
    <n v="391166.31"/>
    <n v="1.9259044586882621E-3"/>
    <n v="4.7523849799372332E-2"/>
    <n v="16"/>
    <n v="12.876890650256501"/>
    <n v="0.91030983029221957"/>
    <n v="0.997"/>
    <n v="0.24750778728618014"/>
    <n v="7.6516283549589597"/>
    <n v="2.0479029316124593"/>
    <n v="0.79726790580794293"/>
    <n v="0.88770144539536433"/>
    <n v="0.997"/>
    <s v="A+"/>
    <x v="0"/>
  </r>
  <r>
    <s v="ST55-0276"/>
    <x v="3"/>
    <s v="Serta"/>
    <s v="Fila AZ"/>
    <x v="14"/>
    <s v="ELEC MATT PAD"/>
    <s v="White"/>
    <s v="King:78x80+15&quot;"/>
    <x v="4"/>
    <n v="5340"/>
    <n v="384480"/>
    <n v="1.8929844604369508E-3"/>
    <n v="4.9416834259809285E-2"/>
    <n v="17"/>
    <n v="12.859649651882435"/>
    <n v="0.90876361201450206"/>
    <n v="0.997"/>
    <n v="2.4400000000000005E-2"/>
    <n v="8.5407596357941795"/>
    <n v="2.1564904997606678"/>
    <n v="0.81725291516888487"/>
    <n v="0.89046147264537867"/>
    <n v="0.998"/>
    <s v="A+"/>
    <x v="0"/>
  </r>
  <r>
    <s v="II108-0371"/>
    <x v="2"/>
    <s v="INK+IVY"/>
    <s v="Nola"/>
    <x v="15"/>
    <s v="DINING CHAIR"/>
    <s v="Cream"/>
    <s v="21.5&quot;W x 25.25&quot;D x 34&quot;H"/>
    <x v="1"/>
    <n v="1653"/>
    <n v="355137.9"/>
    <n v="1.7485188462656362E-3"/>
    <n v="5.1165353106074923E-2"/>
    <n v="18"/>
    <n v="12.780264259537978"/>
    <n v="0.90164412032593433"/>
    <n v="0.997"/>
    <n v="0.26900635901938347"/>
    <n v="1.89500513674789"/>
    <n v="0.69064662514948438"/>
    <n v="0.54747153912959379"/>
    <n v="0.83080960408666626"/>
    <n v="0.98599999999999999"/>
    <s v="A+"/>
    <x v="0"/>
  </r>
  <r>
    <s v="AM10-0142"/>
    <x v="1"/>
    <s v="Super Listing"/>
    <s v="Porter"/>
    <x v="16"/>
    <s v="COMFORTER (SET)"/>
    <s v="Blue/Grey"/>
    <s v="King: 104x90&quot;/20x36&quot;(2)"/>
    <x v="0"/>
    <n v="9673"/>
    <n v="344184.950000001"/>
    <n v="1.6945920772635007E-3"/>
    <n v="5.2859945183338426E-2"/>
    <n v="19"/>
    <n v="12.748937342635339"/>
    <n v="0.89883463966544896"/>
    <n v="0.996"/>
    <n v="0.25929548016405168"/>
    <n v="7.0909009603294102"/>
    <n v="1.9728164712998009"/>
    <n v="0.78344861104134189"/>
    <n v="0.87575743394062755"/>
    <n v="0.996"/>
    <s v="A+"/>
    <x v="0"/>
  </r>
  <r>
    <s v="MPE10-637"/>
    <x v="1"/>
    <s v="Madison Park Essentials"/>
    <s v="Brystol"/>
    <x v="9"/>
    <s v="COMFORTER (SET)"/>
    <s v="Teal"/>
    <s v="King"/>
    <x v="0"/>
    <n v="3105"/>
    <n v="342444.65"/>
    <n v="1.6860237229758908E-3"/>
    <n v="5.4545968906314315E-2"/>
    <n v="20"/>
    <n v="12.743868237961054"/>
    <n v="0.89838002896779756"/>
    <n v="0.996"/>
    <n v="8.4219654167258351E-2"/>
    <n v="6.3881157034361697"/>
    <n v="1.8699721501060349"/>
    <n v="0.76452061811519167"/>
    <n v="0.8716081467972765"/>
    <n v="0.996"/>
    <s v="A+"/>
    <x v="0"/>
  </r>
  <r>
    <s v="MPS136-0288"/>
    <x v="2"/>
    <s v="Madison Park Signature"/>
    <s v="Beckett"/>
    <x v="17"/>
    <s v="NIGHTSTAND"/>
    <s v="Antique Cream"/>
    <s v="24&quot;W x 18&quot;D x 26&quot;H"/>
    <x v="5"/>
    <n v="3369"/>
    <n v="336986.45"/>
    <n v="1.659150315303302E-3"/>
    <n v="5.6205119221617618E-2"/>
    <n v="21"/>
    <n v="12.727800968284976"/>
    <n v="0.89693907378021753"/>
    <n v="0.996"/>
    <n v="0.28658644659451438"/>
    <n v="6.0993736961503702"/>
    <n v="1.82444827019857"/>
    <n v="0.75614217128548333"/>
    <n v="0.86877969328127069"/>
    <n v="0.996"/>
    <s v="A+"/>
    <x v="0"/>
  </r>
  <r>
    <s v="MP100-1145"/>
    <x v="2"/>
    <s v="Madison Park"/>
    <s v="Donohue"/>
    <x v="18"/>
    <s v="ACCENT CHAIR"/>
    <s v="Light Blue/Camel Oak"/>
    <s v="25.5&quot;W x 32&quot;D x 35.75&quot;H"/>
    <x v="1"/>
    <n v="1198"/>
    <n v="332819.94"/>
    <n v="1.638636533873175E-3"/>
    <n v="5.7843755755490792E-2"/>
    <n v="22"/>
    <n v="12.715359906622846"/>
    <n v="0.89582332650625851"/>
    <n v="0.996"/>
    <n v="0.2714672379305158"/>
    <n v="3.50153537211136"/>
    <n v="1.2813602467932497"/>
    <n v="0.65618948409796873"/>
    <n v="0.84789655802460062"/>
    <n v="0.99099999999999999"/>
    <s v="A+"/>
    <x v="0"/>
  </r>
  <r>
    <s v="MPS10-496"/>
    <x v="1"/>
    <s v="Madison Park Signature"/>
    <s v="Essence"/>
    <x v="3"/>
    <s v="COMFORTER (SET)"/>
    <s v="Ivory"/>
    <s v="Queen:  92x96&quot;/20x26&quot;(2)/26x26&quot;(2)/20x20&quot;/20x20&quot;/14x20&quot;"/>
    <x v="0"/>
    <n v="1835"/>
    <n v="330459.46000000002"/>
    <n v="1.627014727903626E-3"/>
    <n v="5.9470770483394421E-2"/>
    <n v="23"/>
    <n v="12.708242294203044"/>
    <n v="0.89518500022268555"/>
    <n v="0.996"/>
    <n v="0.2829013378738785"/>
    <n v="2.1370077948581501"/>
    <n v="0.80513916701607013"/>
    <n v="0.56854332994305723"/>
    <n v="0.8298566661667599"/>
    <n v="0.98599999999999999"/>
    <s v="A+"/>
    <x v="0"/>
  </r>
  <r>
    <s v="ST55-0275"/>
    <x v="3"/>
    <s v="Serta"/>
    <s v="Fila AZ"/>
    <x v="14"/>
    <s v="ELEC MATT PAD"/>
    <s v="White"/>
    <s v="Queen:60x80+15&quot;"/>
    <x v="3"/>
    <n v="4995"/>
    <n v="329670"/>
    <n v="1.6231278273830876E-3"/>
    <n v="6.1093898310777509E-2"/>
    <n v="24"/>
    <n v="12.705850466440845"/>
    <n v="0.89497049479075952"/>
    <n v="0.996"/>
    <n v="-3.0000000000000001E-3"/>
    <n v="9.2308226752921101"/>
    <n v="2.2333231862445078"/>
    <n v="0.83139359429810245"/>
    <n v="0.88225511469222817"/>
    <n v="0.997"/>
    <s v="A+"/>
    <x v="0"/>
  </r>
  <r>
    <s v="MPS108-0286"/>
    <x v="2"/>
    <s v="Madison Park Signature"/>
    <s v="Ultra"/>
    <x v="19"/>
    <s v="DINING CHAIR"/>
    <s v="Light Tan"/>
    <s v="23.25&quot;W x 24.75&quot;D x 39&quot;H"/>
    <x v="1"/>
    <n v="1494"/>
    <n v="321623.26"/>
    <n v="1.5835097620034153E-3"/>
    <n v="6.2677408072780924E-2"/>
    <n v="25"/>
    <n v="12.681139248765231"/>
    <n v="0.89275432751287354"/>
    <n v="0.995"/>
    <n v="0.28862224429912192"/>
    <n v="11.5232019572378"/>
    <n v="2.4530032691655932"/>
    <n v="0.87182463616099948"/>
    <n v="0.8885683892424987"/>
    <n v="0.997"/>
    <s v="A+"/>
    <x v="0"/>
  </r>
  <r>
    <s v="MP13-2802"/>
    <x v="1"/>
    <s v="Madison Park"/>
    <s v="Dawn"/>
    <x v="20"/>
    <s v="COVERLET&amp;BEDSPR"/>
    <s v="Aqua"/>
    <s v="King/Cal King: 104x94&quot;/20x36&quot;(2)/16x16&quot;/12x18&quot;/18x18&quot;"/>
    <x v="0"/>
    <n v="4595"/>
    <n v="320257.63"/>
    <n v="1.5767860927131882E-3"/>
    <n v="6.4254194165494119E-2"/>
    <n v="26"/>
    <n v="12.676884167093009"/>
    <n v="0.89237272054835659"/>
    <n v="0.995"/>
    <n v="-1.3550328475424527E-2"/>
    <n v="3.2207636048346999"/>
    <n v="1.2001947579383523"/>
    <n v="0.64125137394214871"/>
    <n v="0.84214845122711512"/>
    <n v="0.99"/>
    <s v="A+"/>
    <x v="0"/>
  </r>
  <r>
    <s v="MPS10-538"/>
    <x v="1"/>
    <s v="Madison Park Signature"/>
    <s v="Essence"/>
    <x v="21"/>
    <s v="COMFORTER (SET)"/>
    <s v="Blue"/>
    <s v="King: 110x96&quot;/20x36&quot;&quot;/26x26&quot;(3)/20x20&quot;/20x20&quot;/14x20&quot;"/>
    <x v="5"/>
    <n v="1494"/>
    <n v="315119.38"/>
    <n v="1.5514879565192636E-3"/>
    <n v="6.5805682122013376E-2"/>
    <n v="28"/>
    <n v="12.660710003533881"/>
    <n v="0.8909221788349756"/>
    <n v="0.995"/>
    <n v="0.38243964134045461"/>
    <n v="5.0430503163256697"/>
    <n v="1.63764635020315"/>
    <n v="0.72176219406143316"/>
    <n v="0.8570901818802672"/>
    <n v="0.99299999999999999"/>
    <s v="A+"/>
    <x v="0"/>
  </r>
  <r>
    <s v="II40-1292"/>
    <x v="0"/>
    <s v="INK+IVY"/>
    <s v="Imani"/>
    <x v="0"/>
    <s v="WINDOW PANEL"/>
    <s v="Ivory"/>
    <s v="50&quot;x95&quot;"/>
    <x v="0"/>
    <n v="10387"/>
    <n v="314966.2"/>
    <n v="1.5507337759126008E-3"/>
    <n v="6.7356415897925973E-2"/>
    <n v="29"/>
    <n v="12.660223785402053"/>
    <n v="0.89087857350852762"/>
    <n v="0.995"/>
    <n v="0.18656786107008735"/>
    <n v="2.63232361886622"/>
    <n v="1.0051523896223828"/>
    <n v="0.60535478261914588"/>
    <n v="0.83377381533065131"/>
    <n v="0.98699999999999999"/>
    <s v="A+"/>
    <x v="0"/>
  </r>
  <r>
    <s v="SHET20-173"/>
    <x v="5"/>
    <s v="Madison Park Essentials"/>
    <s v="Satin"/>
    <x v="22"/>
    <s v="SHEET/SHEET SET"/>
    <s v="Black"/>
    <s v="Queen: 90x102&quot;/60x80+14&quot;/20x30&quot;(4)"/>
    <x v="0"/>
    <n v="14733"/>
    <n v="314529.10000000399"/>
    <n v="1.5485817172680694E-3"/>
    <n v="6.8904997615194044E-2"/>
    <n v="30"/>
    <n v="12.658835058015155"/>
    <n v="0.89075402876803178"/>
    <n v="0.995"/>
    <n v="0.10066005135717637"/>
    <n v="4.3893106025991404"/>
    <n v="1.501699149341795"/>
    <n v="0.69674177848218555"/>
    <n v="0.85195157871086258"/>
    <n v="0.99199999999999999"/>
    <s v="A+"/>
    <x v="0"/>
  </r>
  <r>
    <s v="BR55-0200"/>
    <x v="3"/>
    <s v="Beautyrest"/>
    <s v="Cotton Blend"/>
    <x v="23"/>
    <s v="ELEC MATT PAD"/>
    <s v="White"/>
    <s v="Queen: 60x80+15&quot;"/>
    <x v="0"/>
    <n v="5020"/>
    <n v="310948.15000000002"/>
    <n v="1.5309509362037507E-3"/>
    <n v="7.0435948551397801E-2"/>
    <n v="31"/>
    <n v="12.647384672969849"/>
    <n v="0.88972712799002418"/>
    <n v="0.995"/>
    <n v="-4.5703395379583386E-2"/>
    <n v="5.0046637222508696"/>
    <n v="1.6301545772140236"/>
    <n v="0.72038336998542674"/>
    <n v="0.85585837638910478"/>
    <n v="0.99299999999999999"/>
    <s v="A+"/>
    <x v="0"/>
  </r>
  <r>
    <s v="MP120-0094"/>
    <x v="2"/>
    <s v="Madison Park"/>
    <s v="Parker"/>
    <x v="24"/>
    <s v="OCCASIONL TABLE"/>
    <s v="Off-White/Pecan"/>
    <s v="48 Wx 24 Dx 17H&quot;"/>
    <x v="1"/>
    <n v="2359"/>
    <n v="301718.44"/>
    <n v="1.485508526704324E-3"/>
    <n v="7.192145707810213E-2"/>
    <n v="32"/>
    <n v="12.617252857940391"/>
    <n v="0.88702482722248677"/>
    <n v="0.99399999999999999"/>
    <n v="0.2898352868853491"/>
    <n v="11.7946103074852"/>
    <n v="2.4760853821829745"/>
    <n v="0.87607278585796189"/>
    <n v="0.88483441894958181"/>
    <n v="0.997"/>
    <s v="A+"/>
    <x v="0"/>
  </r>
  <r>
    <s v="MT103-1199"/>
    <x v="2"/>
    <s v="Martha Stewart"/>
    <s v="London"/>
    <x v="25"/>
    <s v="MOTION"/>
    <s v="Beige"/>
    <s v="28&quot;W x 31.5&quot;D x 35.25&quot;H/21.65&quot;L x 12.5&quot;W"/>
    <x v="1"/>
    <n v="1078"/>
    <n v="299131.71000000002"/>
    <n v="1.4727727805189672E-3"/>
    <n v="7.3394229858621096E-2"/>
    <n v="33"/>
    <n v="12.608642600056102"/>
    <n v="0.8862526365507114"/>
    <n v="0.99399999999999999"/>
    <n v="0.15502918754083278"/>
    <n v="2.5576540800448102"/>
    <n v="0.97744380887394888"/>
    <n v="0.60025515422632603"/>
    <n v="0.82905314008583442"/>
    <n v="0.98499999999999999"/>
    <s v="A+"/>
    <x v="0"/>
  </r>
  <r>
    <s v="MP106-0897"/>
    <x v="2"/>
    <s v="Madison Park"/>
    <s v="Willshire"/>
    <x v="26"/>
    <s v="LOVESEAT &amp; SOFA"/>
    <s v="Beige/Reclaimed Natural"/>
    <s v="47.25&quot;W x 25&quot;D x 35&quot;H"/>
    <x v="1"/>
    <n v="777"/>
    <n v="291222.40999999997"/>
    <n v="1.4338313999713859E-3"/>
    <n v="7.4828061258592482E-2"/>
    <n v="34"/>
    <n v="12.581845983556962"/>
    <n v="0.88384944519757713"/>
    <n v="0.99399999999999999"/>
    <n v="0.41286723485141896"/>
    <n v="5.6801707356047304"/>
    <n v="1.7544332212799778"/>
    <n v="0.74325624491373632"/>
    <n v="0.85573080514080901"/>
    <n v="0.99299999999999999"/>
    <s v="A+"/>
    <x v="0"/>
  </r>
  <r>
    <s v="MPS10-258"/>
    <x v="1"/>
    <s v="Madison Park Signature"/>
    <s v="Shades of Grey"/>
    <x v="27"/>
    <s v="COMFORTER (SET)"/>
    <s v="Grey"/>
    <s v="King:110x96/20x36(2)/26x26(3)/22x22&quot;/20x20&quot;/14x20&quot;"/>
    <x v="0"/>
    <n v="1686"/>
    <n v="287793.77"/>
    <n v="1.4169505160751298E-3"/>
    <n v="7.6245011774667609E-2"/>
    <n v="35"/>
    <n v="12.570002900928381"/>
    <n v="0.88278732626295819"/>
    <n v="0.99399999999999999"/>
    <n v="0.24202654542652496"/>
    <n v="6.7948503062083496"/>
    <n v="1.9307748005249408"/>
    <n v="0.77571104772434718"/>
    <n v="0.86137207055523601"/>
    <n v="0.99399999999999999"/>
    <s v="A+"/>
    <x v="0"/>
  </r>
  <r>
    <s v="MPS160-279"/>
    <x v="6"/>
    <s v="Madison Park Signature"/>
    <s v="Marlowe"/>
    <x v="28"/>
    <s v="DEC. MIRROR"/>
    <s v="Gold"/>
    <s v="36&quot;W x 1.8&quot;D x 36&quot;H"/>
    <x v="1"/>
    <n v="2681"/>
    <n v="287744.64000000001"/>
    <n v="1.416708624880422E-3"/>
    <n v="7.7661720399548037E-2"/>
    <n v="36"/>
    <n v="12.569832174427633"/>
    <n v="0.88277201505938285"/>
    <n v="0.99399999999999999"/>
    <n v="0.22821112003655755"/>
    <n v="6.3679200841813"/>
    <n v="1.8668545860697758"/>
    <n v="0.76394684574409544"/>
    <n v="0.85900698119632546"/>
    <n v="0.99399999999999999"/>
    <s v="A+"/>
    <x v="0"/>
  </r>
  <r>
    <s v="TG108-0241"/>
    <x v="2"/>
    <s v="Threshold  "/>
    <s v="Ingleside"/>
    <x v="29"/>
    <s v="DINING CHAIR"/>
    <s v="Grey"/>
    <s v="22&quot;W x 22&quot;D x 32&quot;H"/>
    <x v="2"/>
    <n v="3001"/>
    <n v="286745.55"/>
    <n v="1.4117896125921939E-3"/>
    <n v="7.9073510012140233E-2"/>
    <n v="37"/>
    <n v="12.566354003533014"/>
    <n v="0.88246008350567573"/>
    <n v="0.99399999999999999"/>
    <n v="0.3574"/>
    <n v="6.5150659097261503"/>
    <n v="1.8893497611947043"/>
    <n v="0.76808697240052926"/>
    <n v="0.85958546128464652"/>
    <n v="0.99399999999999999"/>
    <s v="A+"/>
    <x v="0"/>
  </r>
  <r>
    <s v="ST55-0273"/>
    <x v="3"/>
    <s v="Serta"/>
    <s v="Fila AZ"/>
    <x v="14"/>
    <s v="ELEC MATT PAD"/>
    <s v="White"/>
    <s v="Twin XL:39x80+15&quot;"/>
    <x v="6"/>
    <n v="6836"/>
    <n v="285919.2"/>
    <n v="1.4077210844271864E-3"/>
    <n v="8.0481231096567421E-2"/>
    <n v="38"/>
    <n v="12.563468029889373"/>
    <n v="0.88220126176577451"/>
    <n v="0.99299999999999999"/>
    <n v="9.2000000000000016E-3"/>
    <n v="12.773532296333901"/>
    <n v="2.5551734436504656"/>
    <n v="0.89062855569166222"/>
    <n v="0.88388672055095208"/>
    <n v="0.997"/>
    <s v="A+"/>
    <x v="0"/>
  </r>
  <r>
    <s v="TG104-0321"/>
    <x v="2"/>
    <s v="Threshold  "/>
    <s v="Ceylon"/>
    <x v="30"/>
    <s v="BAR STOOL"/>
    <s v="Natural"/>
    <s v="19&quot;W x 21-1/4&quot;D x 38-1/4&quot;H"/>
    <x v="2"/>
    <n v="2285"/>
    <n v="284802.40000000002"/>
    <n v="1.4022225278171783E-3"/>
    <n v="8.1883453624384595E-2"/>
    <n v="39"/>
    <n v="12.559554396650945"/>
    <n v="0.8818502767987646"/>
    <n v="0.99299999999999999"/>
    <n v="0.28620000000000001"/>
    <n v="4.4628660095046699"/>
    <n v="1.5179509369523541"/>
    <n v="0.69973284028666183"/>
    <n v="0.84542678949634409"/>
    <n v="0.99"/>
    <s v="A+"/>
    <x v="0"/>
  </r>
  <r>
    <s v="UHK10-0227"/>
    <x v="1"/>
    <s v="Intelligent Design Kids"/>
    <s v="Gracie"/>
    <x v="31"/>
    <s v="COMFORTER (SET)"/>
    <s v="Multi"/>
    <s v="Full/Queen: 88&quot;W x 88&quot;L/20&quot;W x 26&quot;L (2)/ D14&quot;"/>
    <x v="1"/>
    <n v="5241"/>
    <n v="283691.84999999998"/>
    <n v="1.3967547430363356E-3"/>
    <n v="8.3280208367420935E-2"/>
    <n v="40"/>
    <n v="12.555647417800463"/>
    <n v="0.88149988861484374"/>
    <n v="0.99299999999999999"/>
    <n v="2.0077081257149496E-2"/>
    <n v="8.8376737367606903"/>
    <n v="2.1902753469093086"/>
    <n v="0.82347085059222935"/>
    <n v="0.86989408101032095"/>
    <n v="0.996"/>
    <s v="A+"/>
    <x v="0"/>
  </r>
  <r>
    <s v="TG100-0049"/>
    <x v="2"/>
    <s v="Threshold  "/>
    <s v="Esters"/>
    <x v="32"/>
    <s v="ACCENT CHAIR"/>
    <s v="Natural"/>
    <s v="26&quot;W x 32-1/4&quot;D x 29-3/4&quot;H"/>
    <x v="2"/>
    <n v="1371"/>
    <n v="280712.25"/>
    <n v="1.3820847042870694E-3"/>
    <n v="8.4662293071708E-2"/>
    <n v="41"/>
    <n v="12.54508896465595"/>
    <n v="0.88055297864581161"/>
    <n v="0.99299999999999999"/>
    <n v="0.30520000000000003"/>
    <n v="7.6295019048796098"/>
    <n v="2.0450444238970196"/>
    <n v="0.79674181148217804"/>
    <n v="0.86379074521308485"/>
    <n v="0.995"/>
    <s v="A+"/>
    <x v="0"/>
  </r>
  <r>
    <s v="CS10-1452"/>
    <x v="1"/>
    <s v="Comfort Spaces"/>
    <s v="Juliette"/>
    <x v="33"/>
    <s v="COMFORTER (SET)"/>
    <s v="Blush"/>
    <s v="Full/Queen: 90&quot;W x 90&quot;L/20&quot;W x 26&quot;L (2)"/>
    <x v="4"/>
    <n v="8071"/>
    <n v="277392.91000000102"/>
    <n v="1.3657419581392727E-3"/>
    <n v="8.6028035029847266E-2"/>
    <n v="42"/>
    <n v="12.533193832764637"/>
    <n v="0.87948619179581833"/>
    <n v="0.99299999999999999"/>
    <n v="-2.0861127411036514E-2"/>
    <n v="6.6511811183467602"/>
    <n v="1.9097174700729533"/>
    <n v="0.77183554932820453"/>
    <n v="0.85795606330229568"/>
    <n v="0.99399999999999999"/>
    <s v="A+"/>
    <x v="0"/>
  </r>
  <r>
    <s v="MP108-0788"/>
    <x v="2"/>
    <s v="Madison Park"/>
    <s v="Bryce"/>
    <x v="34"/>
    <s v="DINING CHAIR"/>
    <s v="Cream"/>
    <s v="21&quot;W x 22&quot;D x 33.5&quot;H"/>
    <x v="1"/>
    <n v="892"/>
    <n v="276340.45"/>
    <n v="1.3605601790474256E-3"/>
    <n v="8.7388595208894693E-2"/>
    <n v="43"/>
    <n v="12.529392517756191"/>
    <n v="0.87914527982437118"/>
    <n v="0.99299999999999999"/>
    <n v="0.28449153514260223"/>
    <n v="1.6246588061690901"/>
    <n v="0.54502923739443887"/>
    <n v="0.52067137307901512"/>
    <n v="0.80745049847530004"/>
    <n v="0.97299999999999998"/>
    <s v="A+"/>
    <x v="1"/>
  </r>
  <r>
    <s v="MPS108-0302"/>
    <x v="2"/>
    <s v="Madison Park Signature"/>
    <s v="Ultra"/>
    <x v="35"/>
    <s v="DINING CHAIR"/>
    <s v="Blue"/>
    <s v="23.25&quot;W x 24.75&quot;D x 39&quot;H(2)"/>
    <x v="1"/>
    <n v="1266"/>
    <n v="275036.90000000002"/>
    <n v="1.3541421601819383E-3"/>
    <n v="8.8742737369076632E-2"/>
    <n v="44"/>
    <n v="12.524664185334473"/>
    <n v="0.87872123048250816"/>
    <n v="0.99199999999999999"/>
    <n v="0.31882771395038256"/>
    <n v="11.1006633649538"/>
    <n v="2.415973005560812"/>
    <n v="0.86500939775571883"/>
    <n v="0.8759788639371503"/>
    <n v="0.996"/>
    <s v="A+"/>
    <x v="0"/>
  </r>
  <r>
    <s v="IIF17-0045"/>
    <x v="2"/>
    <s v="INK+IVY"/>
    <s v="Rocket"/>
    <x v="36"/>
    <s v="OCCASIONL TABLE"/>
    <s v="Pecan"/>
    <s v="45&quot;W x 27&quot;D x 16&quot;H"/>
    <x v="1"/>
    <n v="1186"/>
    <n v="267752.28999999998"/>
    <n v="1.318276436268227E-3"/>
    <n v="9.0061013805344856E-2"/>
    <n v="45"/>
    <n v="12.497821275816202"/>
    <n v="0.87631388744913141"/>
    <n v="0.99199999999999999"/>
    <n v="0.18007852968620142"/>
    <n v="8.0155572639791508"/>
    <n v="2.093782869462689"/>
    <n v="0.80571188335576682"/>
    <n v="0.86219348663045858"/>
    <n v="0.995"/>
    <s v="A+"/>
    <x v="0"/>
  </r>
  <r>
    <s v="MP103-0609"/>
    <x v="2"/>
    <s v="Madison Park"/>
    <s v="Aidan"/>
    <x v="37"/>
    <s v="MOTION"/>
    <s v="Cream"/>
    <s v="32.25&quot;W x 38&quot;D x 40.5&quot;H"/>
    <x v="5"/>
    <n v="992"/>
    <n v="264709.27"/>
    <n v="1.3032941496140479E-3"/>
    <n v="9.1364307954958909E-2"/>
    <n v="46"/>
    <n v="12.486391186102514"/>
    <n v="0.87528880681007515"/>
    <n v="0.99199999999999999"/>
    <n v="0.25074938163291371"/>
    <n v="9.35813923880111"/>
    <n v="2.2468756659150859"/>
    <n v="0.83388786171470786"/>
    <n v="0.86700861779100169"/>
    <n v="0.995"/>
    <s v="A+"/>
    <x v="0"/>
  </r>
  <r>
    <s v="BR55-0900"/>
    <x v="3"/>
    <s v="Beautyrest"/>
    <s v="Cotton"/>
    <x v="38"/>
    <s v="ELEC MATT PAD"/>
    <s v="White"/>
    <s v="Queen: 60&quot;W x 80&quot;L + 18&quot;D"/>
    <x v="5"/>
    <n v="3337"/>
    <n v="263971.24"/>
    <n v="1.2996604643213505E-3"/>
    <n v="9.2663968419280263E-2"/>
    <n v="47"/>
    <n v="12.483599225084493"/>
    <n v="0.87503841637078184"/>
    <n v="0.99199999999999999"/>
    <n v="4.9017784421645977E-2"/>
    <n v="4.4946332757131602"/>
    <n v="1.524888943202287"/>
    <n v="0.70100974631021273"/>
    <n v="0.8402326823586681"/>
    <n v="0.98899999999999999"/>
    <s v="A+"/>
    <x v="0"/>
  </r>
  <r>
    <s v="MP103-0985"/>
    <x v="2"/>
    <s v="Madison Park"/>
    <s v="Brianne"/>
    <x v="39"/>
    <s v="MOTION"/>
    <s v="Grey Multi"/>
    <s v="28.5&quot;W x 32.75&quot;D x 33.25&quot;H"/>
    <x v="5"/>
    <n v="1142"/>
    <n v="261057.7"/>
    <n v="1.2853156714976368E-3"/>
    <n v="9.3949284090777893E-2"/>
    <n v="48"/>
    <n v="12.472500565232229"/>
    <n v="0.87404305923719761"/>
    <n v="0.99199999999999999"/>
    <n v="1.9392109215702124E-2"/>
    <n v="2.0331881394870801"/>
    <n v="0.75761763976592456"/>
    <n v="0.55979722591718772"/>
    <n v="0.81119389257319574"/>
    <n v="0.97599999999999998"/>
    <s v="A+"/>
    <x v="1"/>
  </r>
  <r>
    <s v="MP10-6288"/>
    <x v="1"/>
    <s v="Madison Park"/>
    <s v="Odette"/>
    <x v="40"/>
    <s v="COMFORTER (SET)"/>
    <s v="Tan/Ivory"/>
    <s v="King"/>
    <x v="1"/>
    <n v="2729"/>
    <n v="257669.28"/>
    <n v="1.2686328104764295E-3"/>
    <n v="9.5217916901254321E-2"/>
    <n v="49"/>
    <n v="12.459436062089024"/>
    <n v="0.87287140008434327"/>
    <n v="0.99199999999999999"/>
    <n v="0.17246395635951484"/>
    <n v="6.1320733921596799"/>
    <n v="1.829709085161439"/>
    <n v="0.75711039847826489"/>
    <n v="0.84971919976312771"/>
    <n v="0.99099999999999999"/>
    <s v="A+"/>
    <x v="0"/>
  </r>
  <r>
    <s v="MT108-0079"/>
    <x v="2"/>
    <s v="Martha Stewart"/>
    <s v="Winfield"/>
    <x v="41"/>
    <s v="DINING CHAIR"/>
    <s v="Light Blue"/>
    <s v="23&quot;W x 27&quot;D x 37.5&quot;H (2)"/>
    <x v="1"/>
    <n v="988"/>
    <n v="256323.06"/>
    <n v="1.2620047061788601E-3"/>
    <n v="9.6479921607433183E-2"/>
    <n v="50"/>
    <n v="12.454197782312217"/>
    <n v="0.87240161731660759"/>
    <n v="0.99099999999999999"/>
    <n v="0.28960284232717881"/>
    <n v="7.2193559339386804"/>
    <n v="1.9905223369352754"/>
    <n v="0.78670728877492513"/>
    <n v="0.85526275160827114"/>
    <n v="0.99299999999999999"/>
    <s v="A+"/>
    <x v="0"/>
  </r>
  <r>
    <s v="MT100-0001"/>
    <x v="2"/>
    <s v="Martha Stewart"/>
    <s v="Decker"/>
    <x v="42"/>
    <s v="ACCENT CHAIR"/>
    <s v="Beige"/>
    <s v="28.75&quot;W x 31&quot;D x 37.5&quot;H"/>
    <x v="1"/>
    <n v="943"/>
    <n v="253202.06"/>
    <n v="1.2466384855665429E-3"/>
    <n v="9.7726560092999723E-2"/>
    <n v="51"/>
    <n v="12.441947054487189"/>
    <n v="0.87130293968394246"/>
    <n v="0.99099999999999999"/>
    <n v="0.29238818362299257"/>
    <n v="3.80224107227157"/>
    <n v="1.3615510220125409"/>
    <n v="0.67094820298953983"/>
    <n v="0.83123199234506195"/>
    <n v="0.98599999999999999"/>
    <s v="A+"/>
    <x v="0"/>
  </r>
  <r>
    <s v="MP13-5024"/>
    <x v="1"/>
    <s v="Madison Park"/>
    <s v="Tuscany"/>
    <x v="43"/>
    <s v="COVERLET&amp;BEDSPR"/>
    <s v="Cream"/>
    <s v="Daybed: 39&quot;W x 75&quot;L + 17&quot;D/20&quot;W x 26&quot;L (3)/39&quot;W x 75&quot;L + 15&quot;D/16&quot;W x 16&quot;L"/>
    <x v="0"/>
    <n v="4919"/>
    <n v="251245.67"/>
    <n v="1.237006213748622E-3"/>
    <n v="9.8963566306748352E-2"/>
    <n v="52"/>
    <n v="12.434190484536249"/>
    <n v="0.87060731000111746"/>
    <n v="0.99099999999999999"/>
    <n v="9.1198957262052613E-2"/>
    <n v="10.4920619515539"/>
    <n v="2.3601048480780293"/>
    <n v="0.85472713737073558"/>
    <n v="0.86743127547504106"/>
    <n v="0.995"/>
    <s v="A+"/>
    <x v="0"/>
  </r>
  <r>
    <s v="MP16-3147"/>
    <x v="4"/>
    <s v="Madison Park"/>
    <s v="Cloud Soft"/>
    <x v="44"/>
    <s v="MATT PAD/TOPPER"/>
    <s v="White"/>
    <s v="Queen: 60x80+15&quot;"/>
    <x v="0"/>
    <n v="9805"/>
    <n v="249083.32"/>
    <n v="1.2263598993810976E-3"/>
    <n v="0.10018992620612945"/>
    <n v="53"/>
    <n v="12.425546752661264"/>
    <n v="0.86983211729343213"/>
    <n v="0.99099999999999999"/>
    <n v="0.30153820147511989"/>
    <n v="6.9554201750598601"/>
    <n v="1.9537961405915472"/>
    <n v="0.77994801245777423"/>
    <n v="0.85185529632630064"/>
    <n v="0.99199999999999999"/>
    <s v="A+"/>
    <x v="0"/>
  </r>
  <r>
    <s v="BR55-0535"/>
    <x v="3"/>
    <s v="Beautyrest"/>
    <s v="Heated Microfiber"/>
    <x v="45"/>
    <s v="ELEC MATT PAD"/>
    <s v="White"/>
    <s v="Queen: 60x80+15&quot;"/>
    <x v="1"/>
    <n v="3924"/>
    <n v="248364.03"/>
    <n v="1.2228184803409713E-3"/>
    <n v="0.10141274468647042"/>
    <n v="54"/>
    <n v="12.422654838132496"/>
    <n v="0.86957276275925954"/>
    <n v="0.99099999999999999"/>
    <n v="6.7483332397207413E-2"/>
    <n v="2.26848771588184"/>
    <n v="0.86225165691343397"/>
    <n v="0.57905460360624184"/>
    <n v="0.81146913092865613"/>
    <n v="0.97599999999999998"/>
    <s v="A+"/>
    <x v="0"/>
  </r>
  <r>
    <s v="AM10-0003"/>
    <x v="1"/>
    <s v="Super Listing"/>
    <s v="Porter"/>
    <x v="46"/>
    <s v="COMFORTER (SET)"/>
    <s v="Grey"/>
    <s v="King: 104x90&quot;/20x36&quot;(2)"/>
    <x v="0"/>
    <n v="7157"/>
    <n v="247233.42000000199"/>
    <n v="1.2172519302972478E-3"/>
    <n v="0.10262999661676767"/>
    <n v="55"/>
    <n v="12.418092234354965"/>
    <n v="0.86916357639999309"/>
    <n v="0.99099999999999999"/>
    <n v="0.15572776864740404"/>
    <n v="6.4356170267014603"/>
    <n v="1.8772667613950591"/>
    <n v="0.76586315554725393"/>
    <n v="0.84850349222944532"/>
    <n v="0.99099999999999999"/>
    <s v="A+"/>
    <x v="0"/>
  </r>
  <r>
    <s v="BR54-0419"/>
    <x v="3"/>
    <s v="Beautyrest"/>
    <s v="Heated Microlight to Berber"/>
    <x v="47"/>
    <s v="ELECT BLANKET"/>
    <s v="Grey"/>
    <s v="King:100x90&quot;"/>
    <x v="1"/>
    <n v="2402"/>
    <n v="246784.49"/>
    <n v="1.2150416267344415E-3"/>
    <n v="0.10384503824350211"/>
    <n v="56"/>
    <n v="12.416274776740449"/>
    <n v="0.86900058200015784"/>
    <n v="0.99"/>
    <n v="0.11245115107922707"/>
    <n v="9.9594222372478693"/>
    <n v="2.3085097313372285"/>
    <n v="0.84523130917761835"/>
    <n v="0.86424672743565001"/>
    <n v="0.995"/>
    <s v="A+"/>
    <x v="0"/>
  </r>
  <r>
    <s v="MP70-1484"/>
    <x v="7"/>
    <s v="Madison Park"/>
    <s v="Spa Waffle"/>
    <x v="48"/>
    <s v="SHOWER CURTAIN"/>
    <s v="Grey"/>
    <s v="72x72&quot;"/>
    <x v="0"/>
    <n v="15870"/>
    <n v="243601.59"/>
    <n v="1.1993706419260646E-3"/>
    <n v="0.10504440888542817"/>
    <n v="57"/>
    <n v="12.403293446945266"/>
    <n v="0.86783638205286351"/>
    <n v="0.99"/>
    <n v="9.2684728286103246E-2"/>
    <n v="7.1427251081384204"/>
    <n v="1.9799975317300791"/>
    <n v="0.78477024999475054"/>
    <n v="0.85122315564124096"/>
    <n v="0.99099999999999999"/>
    <s v="A+"/>
    <x v="0"/>
  </r>
  <r>
    <s v="MP120-1097"/>
    <x v="2"/>
    <s v="Madison Park"/>
    <s v="Beaumont"/>
    <x v="49"/>
    <s v="OCCASIONL TABLE"/>
    <s v="White/Natural"/>
    <s v="48&quot;W x 24&quot;D x 16.5&quot;H"/>
    <x v="1"/>
    <n v="1496"/>
    <n v="237271.45"/>
    <n v="1.1682042440578E-3"/>
    <n v="0.10621261312948596"/>
    <n v="58"/>
    <n v="12.376964337917448"/>
    <n v="0.86547511800471721"/>
    <n v="0.99"/>
    <n v="0.32501705958302179"/>
    <n v="3.19020033138057"/>
    <n v="1.1909484539206328"/>
    <n v="0.63954963703524947"/>
    <n v="0.82029002181082367"/>
    <n v="0.98099999999999998"/>
    <s v="A+"/>
    <x v="1"/>
  </r>
  <r>
    <s v="BR55-0671"/>
    <x v="3"/>
    <s v="Beautyrest"/>
    <s v="Cotton Blend"/>
    <x v="23"/>
    <s v="ELEC MATT PAD"/>
    <s v="White"/>
    <s v="Twin XL: 39x80+15&quot;"/>
    <x v="0"/>
    <n v="6056"/>
    <n v="233982.81"/>
    <n v="1.1520126491348615E-3"/>
    <n v="0.10736462577862083"/>
    <n v="59"/>
    <n v="12.363007203912048"/>
    <n v="0.86422340535818265"/>
    <n v="0.99"/>
    <n v="-0.2119677120896189"/>
    <n v="1.6847282859663"/>
    <n v="0.57926618289767784"/>
    <n v="0.52697251498725284"/>
    <n v="0.79677322728399669"/>
    <n v="0.96599999999999997"/>
    <s v="A+"/>
    <x v="0"/>
  </r>
  <r>
    <s v="II70-1121"/>
    <x v="7"/>
    <s v="INK+IVY"/>
    <s v="Imani"/>
    <x v="50"/>
    <s v="SHOWER CURTAIN"/>
    <s v="Ivory"/>
    <s v="72&quot; W x 72&quot; L"/>
    <x v="0"/>
    <n v="8844"/>
    <n v="233024.85"/>
    <n v="1.1472961401000088E-3"/>
    <n v="0.10851192191872083"/>
    <n v="60"/>
    <n v="12.358904670599992"/>
    <n v="0.86385547933357454"/>
    <n v="0.99"/>
    <n v="0.14957978328062996"/>
    <n v="4.8599985377438299"/>
    <n v="1.6014054459270808"/>
    <n v="0.71509223336926908"/>
    <n v="0.8341028301407134"/>
    <n v="0.98699999999999999"/>
    <s v="A+"/>
    <x v="0"/>
  </r>
  <r>
    <s v="ST55-0185"/>
    <x v="3"/>
    <s v="Serta"/>
    <s v="Plush"/>
    <x v="51"/>
    <s v="ELEC MATT PAD"/>
    <s v="White"/>
    <s v="Queen: 60x80+15&quot;"/>
    <x v="5"/>
    <n v="3564"/>
    <n v="233014.58"/>
    <n v="1.1472455758303232E-3"/>
    <n v="0.10965916749455115"/>
    <n v="61"/>
    <n v="12.358860597265132"/>
    <n v="0.86385152672048082"/>
    <n v="0.99"/>
    <n v="0.20723304320311206"/>
    <n v="3.10343853145908"/>
    <n v="1.164224773980612"/>
    <n v="0.63463127480587167"/>
    <n v="0.8180074763375591"/>
    <n v="0.98099999999999998"/>
    <s v="A+"/>
    <x v="0"/>
  </r>
  <r>
    <s v="IIF17-0010"/>
    <x v="2"/>
    <s v="INK+IVY"/>
    <s v="Blaze"/>
    <x v="52"/>
    <s v="OCCASIONL TABLE"/>
    <s v="Pecan"/>
    <s v="40&quot;W x 27&quot;D x 17.25&quot;H"/>
    <x v="1"/>
    <n v="2318"/>
    <n v="232808.86"/>
    <n v="1.1462327149189596E-3"/>
    <n v="0.11080540020947011"/>
    <n v="62"/>
    <n v="12.357977347894407"/>
    <n v="0.86377231458373749"/>
    <n v="0.98899999999999999"/>
    <n v="0.29034265044723806"/>
    <n v="4.7829438390407297"/>
    <n v="1.5857482836905747"/>
    <n v="0.71221060944860737"/>
    <n v="0.83345997355671153"/>
    <n v="0.98699999999999999"/>
    <s v="A+"/>
    <x v="0"/>
  </r>
  <r>
    <s v="MPS10-463"/>
    <x v="1"/>
    <s v="Madison Park Signature"/>
    <s v="Essence"/>
    <x v="8"/>
    <s v="COMFORTER (SET)"/>
    <s v="Grey"/>
    <s v="Queen:  92x96&quot;/20x26&quot;(2)/26x26&quot;(2)/20x20&quot;/20x20&quot;/14x20&quot;"/>
    <x v="0"/>
    <n v="1254"/>
    <n v="231767.46"/>
    <n v="1.1411053896560096E-3"/>
    <n v="0.11194650559912611"/>
    <n v="63"/>
    <n v="12.353494135056257"/>
    <n v="0.86337024821363262"/>
    <n v="0.98899999999999999"/>
    <n v="0.30647194895786606"/>
    <n v="8.9203701529089798"/>
    <n v="2.1994853701404105"/>
    <n v="0.82516591019828711"/>
    <n v="0.85572938061056358"/>
    <n v="0.99299999999999999"/>
    <s v="A+"/>
    <x v="0"/>
  </r>
  <r>
    <s v="AM10-0141"/>
    <x v="1"/>
    <s v="Super Listing"/>
    <s v="Porter"/>
    <x v="16"/>
    <s v="COMFORTER (SET)"/>
    <s v="Blue/Grey"/>
    <s v="Queen: 90x90&quot;/20x26&quot;(2)"/>
    <x v="0"/>
    <n v="7683"/>
    <n v="230507.920000001"/>
    <n v="1.1349040537027822E-3"/>
    <n v="0.1130814096528289"/>
    <n v="64"/>
    <n v="12.348044839151639"/>
    <n v="0.86288154096213809"/>
    <n v="0.98899999999999999"/>
    <n v="0.27475473593408478"/>
    <n v="8.8835455685864897"/>
    <n v="2.1953946338534402"/>
    <n v="0.82441303024727208"/>
    <n v="0.85518783881916494"/>
    <n v="0.99299999999999999"/>
    <s v="A+"/>
    <x v="0"/>
  </r>
  <r>
    <s v="AM10-0009"/>
    <x v="1"/>
    <s v="Super Listing"/>
    <s v="Porter"/>
    <x v="53"/>
    <s v="COMFORTER (SET)"/>
    <s v="White"/>
    <s v="King: 104x90&quot;/20x36&quot;(2)"/>
    <x v="0"/>
    <n v="6277"/>
    <n v="228620.640000001"/>
    <n v="1.125612044463047E-3"/>
    <n v="0.11420702169729194"/>
    <n v="65"/>
    <n v="12.33982368902968"/>
    <n v="0.862144246502349"/>
    <n v="0.98899999999999999"/>
    <n v="0.15134948394395029"/>
    <n v="6.1410538415641902"/>
    <n v="1.8311490529879488"/>
    <n v="0.75737541749455761"/>
    <n v="0.84119048070079083"/>
    <n v="0.99"/>
    <s v="A+"/>
    <x v="0"/>
  </r>
  <r>
    <s v="AM10-0287"/>
    <x v="3"/>
    <s v="Super Listing"/>
    <s v="Avril"/>
    <x v="54"/>
    <s v="COMFORTER (SET)"/>
    <s v="Ivory"/>
    <s v="Full/Queen: 90&quot;x90&quot;+20x26&quot;(2)"/>
    <x v="0"/>
    <n v="6065"/>
    <n v="228503.85"/>
    <n v="1.125037029754515E-3"/>
    <n v="0.11533205872704645"/>
    <n v="66"/>
    <n v="12.339312714474074"/>
    <n v="0.86209842095442046"/>
    <n v="0.98899999999999999"/>
    <n v="0.15866638513411019"/>
    <n v="8.2807457436618908"/>
    <n v="2.1259369014249776"/>
    <n v="0.81162967524223117"/>
    <n v="0.85200467181198269"/>
    <n v="0.99199999999999999"/>
    <s v="A+"/>
    <x v="0"/>
  </r>
  <r>
    <s v="MPS130-0293"/>
    <x v="2"/>
    <s v="Madison Park Signature"/>
    <s v="Beckett"/>
    <x v="55"/>
    <s v="ACCENT CHEST"/>
    <s v="Morocco Brown"/>
    <s v="36&quot; x 14.75&quot; x 34.25&quot;H"/>
    <x v="5"/>
    <n v="995"/>
    <n v="228146.81"/>
    <n v="1.1232791459328483E-3"/>
    <n v="0.11645533787297931"/>
    <n v="67"/>
    <n v="12.337748987361419"/>
    <n v="0.86195818177624228"/>
    <n v="0.98899999999999999"/>
    <n v="0.18284390648718341"/>
    <n v="4.1591520820669299"/>
    <n v="1.449070098701511"/>
    <n v="0.68705565982569272"/>
    <n v="0.82697767738613237"/>
    <n v="0.98399999999999999"/>
    <s v="A+"/>
    <x v="0"/>
  </r>
  <r>
    <s v="BR55-0901"/>
    <x v="3"/>
    <s v="Beautyrest"/>
    <s v="Cotton"/>
    <x v="38"/>
    <s v="ELEC MATT PAD"/>
    <s v="White"/>
    <s v="King: 78&quot;W x 80&quot;L + 18&quot;D"/>
    <x v="5"/>
    <n v="2832"/>
    <n v="226927.95"/>
    <n v="1.1172780976612916E-3"/>
    <n v="0.1175726159706406"/>
    <n v="68"/>
    <n v="12.332392251875481"/>
    <n v="0.86147777558760108"/>
    <n v="0.98799999999999999"/>
    <n v="0.13142130288946291"/>
    <n v="3.3906800096218301"/>
    <n v="1.2500965623983304"/>
    <n v="0.6504355563146591"/>
    <n v="0.81926933173301275"/>
    <n v="0.98099999999999998"/>
    <s v="A+"/>
    <x v="0"/>
  </r>
  <r>
    <s v="MP130-1207"/>
    <x v="2"/>
    <s v="Madison Park"/>
    <s v="Paige"/>
    <x v="56"/>
    <s v="ACCENT CHEST"/>
    <s v="Natural"/>
    <s v="47.5&quot;W x 18&quot;D x 32&quot;H"/>
    <x v="1"/>
    <n v="748"/>
    <n v="224098.94"/>
    <n v="1.1033494876726815E-3"/>
    <n v="0.11867596545831328"/>
    <n v="69"/>
    <n v="12.319847392051365"/>
    <n v="0.86035271942028368"/>
    <n v="0.98799999999999999"/>
    <n v="0.25191695682273191"/>
    <n v="2.8751129136556801"/>
    <n v="1.0902819924473284"/>
    <n v="0.62102246850955767"/>
    <n v="0.8124866692381385"/>
    <n v="0.97699999999999998"/>
    <s v="A+"/>
    <x v="1"/>
  </r>
  <r>
    <s v="MT108-0154"/>
    <x v="2"/>
    <s v="Martha Stewart"/>
    <s v="Winfield"/>
    <x v="57"/>
    <s v="DINING CHAIR"/>
    <s v="Ivory"/>
    <s v="23&quot;W x 27&quot;D x 37.5&quot;H (2)"/>
    <x v="1"/>
    <n v="905"/>
    <n v="224020.01"/>
    <n v="1.1029608763965105E-3"/>
    <n v="0.1197789263347098"/>
    <n v="70"/>
    <n v="12.319495121081591"/>
    <n v="0.86032112682916129"/>
    <n v="0.98799999999999999"/>
    <n v="0.30370741538668794"/>
    <n v="7.0946853492544699"/>
    <n v="1.9733426075212821"/>
    <n v="0.78354544383252356"/>
    <n v="0.84496599022983376"/>
    <n v="0.99"/>
    <s v="A+"/>
    <x v="0"/>
  </r>
  <r>
    <s v="TG104-0186"/>
    <x v="2"/>
    <s v="Threshold  "/>
    <s v="Ceylon"/>
    <x v="58"/>
    <s v="BAR STOOL"/>
    <s v="Black"/>
    <s v="19&quot;W x 21-1/4&quot;D x 38-1/4&quot;H"/>
    <x v="2"/>
    <n v="1707"/>
    <n v="220459.05"/>
    <n v="1.0854285159506158E-3"/>
    <n v="0.12086435485066041"/>
    <n v="71"/>
    <n v="12.303471778315792"/>
    <n v="0.85888411112293173"/>
    <n v="0.98799999999999999"/>
    <n v="0.27329999999999999"/>
    <n v="4.9373182429836602"/>
    <n v="1.6168738458245853"/>
    <n v="0.71793911650720321"/>
    <n v="0.83069511219978609"/>
    <n v="0.98599999999999999"/>
    <s v="A+"/>
    <x v="0"/>
  </r>
  <r>
    <s v="MP10-301"/>
    <x v="1"/>
    <s v="Madison Park"/>
    <s v="Palmer"/>
    <x v="59"/>
    <s v="COMFORTER (SET)"/>
    <s v="Natural"/>
    <s v="Queen: 90x90&quot;/20x26&quot;(2)/60x80+15&quot;/16x16&quot;/12&quot;x20&quot;/18x18&quot;"/>
    <x v="1"/>
    <n v="3235"/>
    <n v="219678.93"/>
    <n v="1.0815876008515831E-3"/>
    <n v="0.121945942451512"/>
    <n v="72"/>
    <n v="12.299926902356445"/>
    <n v="0.8585661972828128"/>
    <n v="0.98799999999999999"/>
    <n v="0.12807955462748252"/>
    <n v="7.6158488257727699"/>
    <n v="2.0432765025463113"/>
    <n v="0.79641643422817132"/>
    <n v="0.84613624467188464"/>
    <n v="0.99099999999999999"/>
    <s v="A+"/>
    <x v="0"/>
  </r>
  <r>
    <s v="MP73-6090"/>
    <x v="7"/>
    <s v="Madison Park"/>
    <s v="Serene"/>
    <x v="60"/>
    <s v="FASHION TOWEL"/>
    <s v="Blue"/>
    <s v="27&quot;W x 52&quot;L (2)/16&quot;W x 28&quot;L (2)/12&quot;W x 18&quot;L (2)"/>
    <x v="0"/>
    <n v="5788"/>
    <n v="218492.06"/>
    <n v="1.0757440551104292E-3"/>
    <n v="0.12302168650662243"/>
    <n v="73"/>
    <n v="12.294509530999628"/>
    <n v="0.85808035310909647"/>
    <n v="0.98799999999999999"/>
    <n v="0.11886974678480408"/>
    <n v="5.3701597328598201"/>
    <n v="1.699307817627242"/>
    <n v="0.73311068472841223"/>
    <n v="0.83308641943295969"/>
    <n v="0.98699999999999999"/>
    <s v="A+"/>
    <x v="0"/>
  </r>
  <r>
    <s v="MP103-0236"/>
    <x v="2"/>
    <s v="Madison Park"/>
    <s v="Tyler"/>
    <x v="61"/>
    <s v="MOTION"/>
    <s v="natural multi"/>
    <s v="28&quot;W x 32.25&quot;D x 30.5&quot;H"/>
    <x v="1"/>
    <n v="1065"/>
    <n v="217035.31"/>
    <n v="1.0685717571684258E-3"/>
    <n v="0.12409025826379086"/>
    <n v="74"/>
    <n v="12.287819945713904"/>
    <n v="0.85748041342957682"/>
    <n v="0.98699999999999999"/>
    <n v="0.35587308071668156"/>
    <n v="4.2331077703125803"/>
    <n v="1.4662850144338331"/>
    <n v="0.69022398063741497"/>
    <n v="0.82402912687114449"/>
    <n v="0.98199999999999998"/>
    <s v="A+"/>
    <x v="0"/>
  </r>
  <r>
    <s v="MP116-0356"/>
    <x v="2"/>
    <s v="Madison Park"/>
    <s v="Amelia"/>
    <x v="62"/>
    <s v="HEADBOARD"/>
    <s v="Cream"/>
    <s v="84.5&quot;Wx8.5&quot;Dx(54.25~60.75&quot;) H"/>
    <x v="1"/>
    <n v="986"/>
    <n v="215733.33"/>
    <n v="1.0621614681864248E-3"/>
    <n v="0.12515241973197727"/>
    <n v="75"/>
    <n v="12.28180297594875"/>
    <n v="0.85694079568671166"/>
    <n v="0.98699999999999999"/>
    <n v="0.23243209752521782"/>
    <n v="3.7599174750615201"/>
    <n v="1.3506458037304534"/>
    <n v="0.6689411510482608"/>
    <n v="0.81934086675902151"/>
    <n v="0.98099999999999998"/>
    <s v="A+"/>
    <x v="1"/>
  </r>
  <r>
    <s v="AM10-0278"/>
    <x v="3"/>
    <s v="Super Listing"/>
    <s v="Avril"/>
    <x v="63"/>
    <s v="COMFORTER (SET)"/>
    <s v="Grey"/>
    <s v="Full/Queen: 90&quot;x90&quot;+20x26&quot;(2)"/>
    <x v="0"/>
    <n v="5876"/>
    <n v="214962.04"/>
    <n v="1.0583640275276379E-3"/>
    <n v="0.1262107837595049"/>
    <n v="76"/>
    <n v="12.278221385355359"/>
    <n v="0.85661958918122683"/>
    <n v="0.98699999999999999"/>
    <n v="0.15812855873439949"/>
    <n v="9.9697944997224095"/>
    <n v="2.3095402993447252"/>
    <n v="0.84542098016508171"/>
    <n v="0.85437986737799787"/>
    <n v="0.99199999999999999"/>
    <s v="A+"/>
    <x v="0"/>
  </r>
  <r>
    <s v="AM10-0471"/>
    <x v="1"/>
    <s v="Super Listing"/>
    <s v="Porter"/>
    <x v="64"/>
    <s v="COMFORTER (SET)"/>
    <s v="Neutral"/>
    <s v="Cal King: 104x98&quot;/20x36&quot;(2)"/>
    <x v="0"/>
    <n v="4845"/>
    <n v="213082.56000000099"/>
    <n v="1.0491104215307066E-3"/>
    <n v="0.12725989418103562"/>
    <n v="77"/>
    <n v="12.269439668231341"/>
    <n v="0.85583202159190874"/>
    <n v="0.98699999999999999"/>
    <n v="0.22375744545049298"/>
    <n v="12.165793287931001"/>
    <n v="2.5068143546185304"/>
    <n v="0.88172830252759138"/>
    <n v="0.86101127777904529"/>
    <n v="0.99399999999999999"/>
    <s v="A+"/>
    <x v="0"/>
  </r>
  <r>
    <s v="MP10-5886"/>
    <x v="1"/>
    <s v="Madison Park"/>
    <s v="Odette"/>
    <x v="65"/>
    <s v="COMFORTER (SET)"/>
    <s v="Silver/Silver"/>
    <s v="King"/>
    <x v="0"/>
    <n v="2219"/>
    <n v="212936.46"/>
    <n v="1.0483910992521181E-3"/>
    <n v="0.12830828528028773"/>
    <n v="78"/>
    <n v="12.268753786554758"/>
    <n v="0.85577050991133918"/>
    <n v="0.98699999999999999"/>
    <n v="0.12615930025911468"/>
    <n v="4.9906123322396398"/>
    <n v="1.6273981243562416"/>
    <n v="0.7198760583556959"/>
    <n v="0.82859161960021055"/>
    <n v="0.98499999999999999"/>
    <s v="A+"/>
    <x v="0"/>
  </r>
  <r>
    <s v="MP13-2801"/>
    <x v="1"/>
    <s v="Madison Park"/>
    <s v="Dawn"/>
    <x v="20"/>
    <s v="COVERLET&amp;BEDSPR"/>
    <s v="Aqua"/>
    <s v="Full/Queen: 90x90&quot;/20x26&quot;(2)/16x16&quot;/12x18&quot;/18x18&quot;"/>
    <x v="0"/>
    <n v="3346"/>
    <n v="211455.92"/>
    <n v="1.0411016714195773E-3"/>
    <n v="0.12934938695170731"/>
    <n v="79"/>
    <n v="12.261776568778"/>
    <n v="0.85514477459021854"/>
    <n v="0.98699999999999999"/>
    <n v="-9.9923268947185173E-3"/>
    <n v="3.0965504972387001"/>
    <n v="1.1620722587656533"/>
    <n v="0.63423511493735152"/>
    <n v="0.81096284265964513"/>
    <n v="0.97499999999999998"/>
    <s v="A+"/>
    <x v="0"/>
  </r>
  <r>
    <s v="MT108-0063"/>
    <x v="2"/>
    <s v="Martha Stewart"/>
    <s v="Elmcrest"/>
    <x v="66"/>
    <s v="DINING CHAIR"/>
    <s v="Linen"/>
    <s v="24&quot;W x 24.5&quot;D x 37.5&quot;H"/>
    <x v="1"/>
    <n v="1122"/>
    <n v="209833.74"/>
    <n v="1.0331148800857455E-3"/>
    <n v="0.13038250183179306"/>
    <n v="80"/>
    <n v="12.25407554750908"/>
    <n v="0.85445412665993359"/>
    <n v="0.98599999999999999"/>
    <n v="0.14386437349875192"/>
    <n v="9.7879197059969894"/>
    <n v="2.2913137803341637"/>
    <n v="0.84206647873130525"/>
    <n v="0.85197659707420803"/>
    <n v="0.99199999999999999"/>
    <s v="A+"/>
    <x v="0"/>
  </r>
  <r>
    <s v="WR10-2179"/>
    <x v="1"/>
    <s v="Woolrich"/>
    <s v="Bitter Creek"/>
    <x v="67"/>
    <s v="COMFORTER (SET)"/>
    <s v="Grey/Brown"/>
    <s v="Queen"/>
    <x v="1"/>
    <n v="2408"/>
    <n v="205685.11"/>
    <n v="1.0126891307044965E-3"/>
    <n v="0.13139519096249755"/>
    <n v="82"/>
    <n v="12.234106547838492"/>
    <n v="0.85266325401970156"/>
    <n v="0.98599999999999999"/>
    <n v="4.5332243589185292E-2"/>
    <n v="5.7254394540859499"/>
    <n v="1.7622344393676386"/>
    <n v="0.74469202084248598"/>
    <n v="0.83106900738425848"/>
    <n v="0.98599999999999999"/>
    <s v="A+"/>
    <x v="0"/>
  </r>
  <r>
    <s v="MP10-6287"/>
    <x v="1"/>
    <s v="Madison Park"/>
    <s v="Odette"/>
    <x v="40"/>
    <s v="COMFORTER (SET)"/>
    <s v="Tan/Ivory"/>
    <s v="Queen"/>
    <x v="1"/>
    <n v="2523"/>
    <n v="205441"/>
    <n v="1.011487256909664E-3"/>
    <n v="0.13240667821940721"/>
    <n v="83"/>
    <n v="12.232919034638838"/>
    <n v="0.8525567546990418"/>
    <n v="0.98599999999999999"/>
    <n v="0.15683642093916128"/>
    <n v="6.7122980636144103"/>
    <n v="1.9187295175117769"/>
    <n v="0.77349417246064567"/>
    <n v="0.83674423825136268"/>
    <n v="0.98799999999999999"/>
    <s v="A+"/>
    <x v="0"/>
  </r>
  <r>
    <s v="MP116-0355"/>
    <x v="2"/>
    <s v="Madison Park"/>
    <s v="Amelia"/>
    <x v="68"/>
    <s v="HEADBOARD"/>
    <s v="Cream"/>
    <s v="68.5&quot;Wx8.5&quot;Dx(54.25~60.75&quot;) H"/>
    <x v="1"/>
    <n v="1145"/>
    <n v="205036.23"/>
    <n v="1.0094943747830226E-3"/>
    <n v="0.13341617259419022"/>
    <n v="84"/>
    <n v="12.230946851387587"/>
    <n v="0.85237988409538357"/>
    <n v="0.98599999999999999"/>
    <n v="0.32219293686779155"/>
    <n v="10.1968924290081"/>
    <n v="2.3318421437916586"/>
    <n v="0.84952552525840119"/>
    <n v="0.85180901232798711"/>
    <n v="0.99199999999999999"/>
    <s v="A+"/>
    <x v="0"/>
  </r>
  <r>
    <s v="ID10-1988"/>
    <x v="1"/>
    <s v="Intelligent Design"/>
    <s v="Cassiopeia"/>
    <x v="69"/>
    <s v="COMFORTER (SET)"/>
    <s v="Aqua"/>
    <s v="Full/Queen: 90&quot;W x 90&quot;L/20&quot;W x 26&quot;L (2)/14&quot;W x 14&quot;L"/>
    <x v="0"/>
    <n v="5134"/>
    <n v="202990.26"/>
    <n v="9.9942105649203166E-4"/>
    <n v="0.13441559365068226"/>
    <n v="85"/>
    <n v="12.220918202909875"/>
    <n v="0.85148048840839319"/>
    <n v="0.98599999999999999"/>
    <n v="6.9806077906149774E-2"/>
    <n v="3.2558701365306999"/>
    <n v="1.2107110919476423"/>
    <n v="0.64318685364026285"/>
    <n v="0.80982176145476714"/>
    <n v="0.97499999999999998"/>
    <s v="A+"/>
    <x v="0"/>
  </r>
  <r>
    <s v="MPE10-987"/>
    <x v="1"/>
    <s v="Madison Park Essentials"/>
    <s v="Jaxon"/>
    <x v="70"/>
    <s v="COMFORTER (SET)"/>
    <s v="Blue/Grey"/>
    <s v="Queen:90x90&quot;/20x26''(2)/90x102&quot;/60x80+14&quot;/20x30&quot;(2)"/>
    <x v="1"/>
    <n v="4731"/>
    <n v="202697.07"/>
    <n v="9.9797753767712455E-4"/>
    <n v="0.13541357118835939"/>
    <n v="86"/>
    <n v="12.219472810934477"/>
    <n v="0.85135086183791631"/>
    <n v="0.98599999999999999"/>
    <n v="0.22785341893775335"/>
    <n v="5.4337044590942201"/>
    <n v="1.7108574753658763"/>
    <n v="0.73523634259108073"/>
    <n v="0.82812795798854921"/>
    <n v="0.98399999999999999"/>
    <s v="A+"/>
    <x v="0"/>
  </r>
  <r>
    <s v="BASI16-0329"/>
    <x v="4"/>
    <s v="Sleep Philosophy"/>
    <s v="All Natural"/>
    <x v="10"/>
    <s v="MATT PAD/TOPPER"/>
    <s v="White"/>
    <s v="King: 78&quot;W x 80&quot;L + 15&quot;D"/>
    <x v="1"/>
    <n v="5281"/>
    <n v="201392.79"/>
    <n v="9.9155592466199072E-4"/>
    <n v="0.13640512711302138"/>
    <n v="87"/>
    <n v="12.213017424630342"/>
    <n v="0.85077192574172167"/>
    <n v="0.98599999999999999"/>
    <n v="0.19940650894439454"/>
    <n v="4.9844478156008201"/>
    <n v="1.6261864327684812"/>
    <n v="0.71965305246158739"/>
    <n v="0.8245481510856949"/>
    <n v="0.98299999999999998"/>
    <s v="A+"/>
    <x v="0"/>
  </r>
  <r>
    <s v="ST55-0277"/>
    <x v="3"/>
    <s v="Serta"/>
    <s v="Fila AZ"/>
    <x v="14"/>
    <s v="ELEC MATT PAD"/>
    <s v="White"/>
    <s v="Cal King:72x84+15&quot;"/>
    <x v="3"/>
    <n v="2789"/>
    <n v="200808"/>
    <n v="9.8867671538551598E-4"/>
    <n v="0.13739380382840691"/>
    <n v="88"/>
    <n v="12.210109486512424"/>
    <n v="0.85051113416974644"/>
    <n v="0.98499999999999999"/>
    <n v="1.46E-2"/>
    <n v="14.31658282705"/>
    <n v="2.6683791292281289"/>
    <n v="0.91146350691640587"/>
    <n v="0.86270160871907842"/>
    <n v="0.995"/>
    <s v="A+"/>
    <x v="0"/>
  </r>
  <r>
    <s v="MPE10-980"/>
    <x v="1"/>
    <s v="Madison Park Essentials"/>
    <s v="Brystol"/>
    <x v="71"/>
    <s v="COMFORTER (SET)"/>
    <s v="Navy"/>
    <s v="Queen"/>
    <x v="1"/>
    <n v="2025"/>
    <n v="200088.66"/>
    <n v="9.851350501707567E-4"/>
    <n v="0.13837893887857766"/>
    <n v="89"/>
    <n v="12.206520845073751"/>
    <n v="0.85018929532583132"/>
    <n v="0.98499999999999999"/>
    <n v="0.15995467531970581"/>
    <n v="3.9206338784823398"/>
    <n v="1.391439571415066"/>
    <n v="0.67644904392170968"/>
    <n v="0.81544124504500703"/>
    <n v="0.97899999999999998"/>
    <s v="A+"/>
    <x v="0"/>
  </r>
  <r>
    <s v="TG100-0204"/>
    <x v="2"/>
    <s v="Threshold  "/>
    <s v="Esters"/>
    <x v="72"/>
    <s v="ACCENT CHAIR"/>
    <s v="Caramel"/>
    <s v="26&quot;W x 32-1/4&quot;D x 29-3/4&quot;H"/>
    <x v="2"/>
    <n v="969"/>
    <n v="198402.75"/>
    <n v="9.7683448464928532E-4"/>
    <n v="0.13935577336322694"/>
    <n v="90"/>
    <n v="12.198059374863961"/>
    <n v="0.84943044832574"/>
    <n v="0.98499999999999999"/>
    <n v="0.25919999999999999"/>
    <n v="7.45999450916689"/>
    <n v="2.0228704638905017"/>
    <n v="0.79266080289292051"/>
    <n v="0.83807651923917614"/>
    <n v="0.98799999999999999"/>
    <s v="A+"/>
    <x v="0"/>
  </r>
  <r>
    <s v="MPS108-0296"/>
    <x v="2"/>
    <s v="Madison Park Signature"/>
    <s v="Ultra"/>
    <x v="73"/>
    <s v="DINING CHAIR"/>
    <s v="Light Green Multi"/>
    <s v="23.25&quot;W x 24.75&quot;D x 39&quot;H"/>
    <x v="5"/>
    <n v="976"/>
    <n v="196474.84"/>
    <n v="9.6734243390250783E-4"/>
    <n v="0.14032311579712944"/>
    <n v="91"/>
    <n v="12.188294751078335"/>
    <n v="0.8485547310705791"/>
    <n v="0.98499999999999999"/>
    <n v="0.26942646224320632"/>
    <n v="8.5003827654425894"/>
    <n v="2.1518067098786311"/>
    <n v="0.81639088661226944"/>
    <n v="0.84212196217891722"/>
    <n v="0.99"/>
    <s v="A+"/>
    <x v="0"/>
  </r>
  <r>
    <s v="MP103-0697"/>
    <x v="2"/>
    <s v="Madison Park"/>
    <s v="Brianne"/>
    <x v="74"/>
    <s v="MOTION"/>
    <s v="Navy"/>
    <s v="28.5&quot;W x 32.75&quot;D x 33.25&quot;H"/>
    <x v="5"/>
    <n v="856"/>
    <n v="196344.16"/>
    <n v="9.6669903188084259E-4"/>
    <n v="0.14128981482901029"/>
    <n v="92"/>
    <n v="12.187629409842399"/>
    <n v="0.84849506151098619"/>
    <n v="0.98499999999999999"/>
    <n v="0.14728395336535605"/>
    <n v="7.6450942740855004"/>
    <n v="2.0470596460459451"/>
    <n v="0.79711270323523464"/>
    <n v="0.83821858985583597"/>
    <n v="0.98899999999999999"/>
    <s v="A+"/>
    <x v="0"/>
  </r>
  <r>
    <s v="MP51-1614"/>
    <x v="4"/>
    <s v="Madison Park"/>
    <s v="Windom"/>
    <x v="75"/>
    <s v="BLANKET"/>
    <s v="White"/>
    <s v="Full/Queen: 90x90&quot;"/>
    <x v="5"/>
    <n v="8682"/>
    <n v="194903.49"/>
    <n v="9.5960590370091714E-4"/>
    <n v="0.14224942073271121"/>
    <n v="93"/>
    <n v="12.180264922685399"/>
    <n v="0.84783459484884105"/>
    <n v="0.98499999999999999"/>
    <n v="0.13027394621807387"/>
    <n v="5.6725575172471503"/>
    <n v="1.7531152262067733"/>
    <n v="0.7430136743844864"/>
    <n v="0.82687041075597012"/>
    <n v="0.98399999999999999"/>
    <s v="A+"/>
    <x v="0"/>
  </r>
  <r>
    <s v="BR55-0536"/>
    <x v="3"/>
    <s v="Beautyrest"/>
    <s v="Heated Microfiber"/>
    <x v="45"/>
    <s v="ELEC MATT PAD"/>
    <s v="White"/>
    <s v="King: 78x80+15&quot;"/>
    <x v="1"/>
    <n v="2788"/>
    <n v="194881.59"/>
    <n v="9.5949807921151965E-4"/>
    <n v="0.14320891881192274"/>
    <n v="94"/>
    <n v="12.18015255364524"/>
    <n v="0.84782451729648745"/>
    <n v="0.98399999999999999"/>
    <n v="4.6803389309375006E-2"/>
    <n v="3.1866832484685599"/>
    <n v="1.1898789251066975"/>
    <n v="0.63935279550244051"/>
    <n v="0.80613017293767819"/>
    <n v="0.97299999999999998"/>
    <s v="A+"/>
    <x v="0"/>
  </r>
  <r>
    <s v="MP10-302"/>
    <x v="1"/>
    <s v="Madison Park"/>
    <s v="Palmer"/>
    <x v="59"/>
    <s v="COMFORTER (SET)"/>
    <s v="Natural"/>
    <s v="King: 104x92&quot;/20x36&quot;(2)/78x80+15&quot;/16x16&quot;/12&quot;x20&quot;/18x18&quot;"/>
    <x v="1"/>
    <n v="2449"/>
    <n v="193243.84"/>
    <n v="9.5143462909686968E-4"/>
    <n v="0.1441603534410196"/>
    <n v="95"/>
    <n v="12.171713264928892"/>
    <n v="0.84706765959132224"/>
    <n v="0.98399999999999999"/>
    <n v="0.16838603533251853"/>
    <n v="9.4229635114134105"/>
    <n v="2.2537060935772879"/>
    <n v="0.83514496842679498"/>
    <n v="0.84468312135841694"/>
    <n v="0.99"/>
    <s v="A+"/>
    <x v="0"/>
  </r>
  <r>
    <s v="BR54-4848"/>
    <x v="3"/>
    <s v="Beautyrest"/>
    <s v="Heated Microlight to Berber"/>
    <x v="76"/>
    <s v="ELECT BLANKET"/>
    <s v="Grey"/>
    <s v="50x60&quot;"/>
    <x v="4"/>
    <n v="6872"/>
    <n v="192319.29"/>
    <n v="9.4688261395200655E-4"/>
    <n v="0.14510723605497161"/>
    <n v="96"/>
    <n v="12.166917438231337"/>
    <n v="0.84663755718451039"/>
    <n v="0.98399999999999999"/>
    <n v="-0.25290000000000001"/>
    <n v="11.510209402482699"/>
    <n v="2.4518848319366984"/>
    <n v="0.8716187932742836"/>
    <n v="0.85163380440246506"/>
    <n v="0.99099999999999999"/>
    <s v="A+"/>
    <x v="0"/>
  </r>
  <r>
    <s v="MP105-0471"/>
    <x v="2"/>
    <s v="Madison Park"/>
    <s v="Welburn"/>
    <x v="77"/>
    <s v="ACCENT BENCH"/>
    <s v="Grey"/>
    <s v="49.5&quot;W x 19.25&quot;D x 23&quot;H"/>
    <x v="1"/>
    <n v="1648"/>
    <n v="191265.11"/>
    <n v="9.4169236645277779E-4"/>
    <n v="0.14604892842142439"/>
    <n v="97"/>
    <n v="12.161420983435306"/>
    <n v="0.84614462059905982"/>
    <n v="0.98399999999999999"/>
    <n v="0.10629911264527021"/>
    <n v="5.24909183553393"/>
    <n v="1.6769267961312011"/>
    <n v="0.72899156748752025"/>
    <n v="0.82271400997675193"/>
    <n v="0.98199999999999998"/>
    <s v="A+"/>
    <x v="1"/>
  </r>
  <r>
    <s v="MP10-4041"/>
    <x v="1"/>
    <s v="Madison Park"/>
    <s v="Genevieve"/>
    <x v="78"/>
    <s v="COMFORTER (SET)"/>
    <s v="Navy"/>
    <s v="Queen: 90x90&quot;/20x26+2&quot;(2)/60x80+15&quot;/12x16&quot;/7Dx18&quot;/16x16+3&quot;"/>
    <x v="1"/>
    <n v="3440"/>
    <n v="189596.27"/>
    <n v="9.3347584495112471E-4"/>
    <n v="0.14698240426637552"/>
    <n v="98"/>
    <n v="12.152657469965218"/>
    <n v="0.84535868556151261"/>
    <n v="0.98399999999999999"/>
    <n v="0.16319236095896689"/>
    <n v="7.0821726873836202"/>
    <n v="1.9716019399848386"/>
    <n v="0.78322508250936884"/>
    <n v="0.8329319649510839"/>
    <n v="0.98699999999999999"/>
    <s v="A+"/>
    <x v="0"/>
  </r>
  <r>
    <s v="AM10-0288"/>
    <x v="3"/>
    <s v="Super Listing"/>
    <s v="Avril"/>
    <x v="54"/>
    <s v="COMFORTER (SET)"/>
    <s v="Ivory"/>
    <s v="King/Cal King: 104&quot;x90&quot;+20x36&quot;(2)"/>
    <x v="0"/>
    <n v="4570"/>
    <n v="189261.21"/>
    <n v="9.3182617949826886E-4"/>
    <n v="0.14791423044587379"/>
    <n v="99"/>
    <n v="12.150888687052063"/>
    <n v="0.84520005643747365"/>
    <n v="0.98399999999999999"/>
    <n v="0.18097159462446688"/>
    <n v="8.6622693048616899"/>
    <n v="2.170454924466251"/>
    <n v="0.81982299904884015"/>
    <n v="0.84012464495974704"/>
    <n v="0.98899999999999999"/>
    <s v="A+"/>
    <x v="0"/>
  </r>
  <r>
    <s v="MPS73-349"/>
    <x v="8"/>
    <s v="Madison Park Signature"/>
    <s v="Turkish"/>
    <x v="79"/>
    <s v="BATH TOWEL"/>
    <s v="White"/>
    <s v="30&quot;Wx58&quot;L(2)/16&quot;Wx30&quot;L(2)/13&quot;Wx13&quot;L(2)"/>
    <x v="0"/>
    <n v="5130"/>
    <n v="188683.14"/>
    <n v="9.289800560925137E-4"/>
    <n v="0.14884321050196631"/>
    <n v="100"/>
    <n v="12.14782967906971"/>
    <n v="0.84492571652099224"/>
    <n v="0.98299999999999998"/>
    <n v="0.13838485805167919"/>
    <n v="2.5179508759312701"/>
    <n v="0.96239190334346958"/>
    <n v="0.5974849248339883"/>
    <n v="0.79543755818359152"/>
    <n v="0.96399999999999997"/>
    <s v="A+"/>
    <x v="0"/>
  </r>
  <r>
    <s v="ID31-1525"/>
    <x v="0"/>
    <s v="Intelligent Design"/>
    <s v="Azza"/>
    <x v="80"/>
    <s v="CUSHION/POUF"/>
    <s v="Ivory"/>
    <s v="20&quot;W x 20&quot;L x 5&quot;H"/>
    <x v="0"/>
    <n v="9298"/>
    <n v="187951.88"/>
    <n v="9.2537970284516883E-4"/>
    <n v="0.14976859020481148"/>
    <n v="101"/>
    <n v="12.143946572099187"/>
    <n v="0.84457746923032573"/>
    <n v="0.98299999999999998"/>
    <n v="-7.3976641228896967E-2"/>
    <n v="3.1203690850806298"/>
    <n v="1.1694959756834855"/>
    <n v="0.63560141362721034"/>
    <n v="0.80278225810970272"/>
    <n v="0.97"/>
    <s v="A+"/>
    <x v="0"/>
  </r>
  <r>
    <s v="ST55-0186"/>
    <x v="3"/>
    <s v="Serta"/>
    <s v="Plush"/>
    <x v="51"/>
    <s v="ELEC MATT PAD"/>
    <s v="White"/>
    <s v="King: 78x80+15&quot;"/>
    <x v="5"/>
    <n v="2625"/>
    <n v="187843.59"/>
    <n v="9.2484653782430766E-4"/>
    <n v="0.1506934367426358"/>
    <n v="102"/>
    <n v="12.143370251013271"/>
    <n v="0.8445257832329407"/>
    <n v="0.98299999999999998"/>
    <n v="0.14028766702491091"/>
    <n v="4.23253969064901"/>
    <n v="1.4661539037079598"/>
    <n v="0.69019985035133724"/>
    <n v="0.81366059665662005"/>
    <n v="0.97699999999999998"/>
    <s v="A+"/>
    <x v="0"/>
  </r>
  <r>
    <s v="MP50-3091"/>
    <x v="3"/>
    <s v="Madison Park"/>
    <s v="Ruched Fur"/>
    <x v="81"/>
    <s v="THROW"/>
    <s v="Ivory"/>
    <s v="50x60&quot;"/>
    <x v="0"/>
    <n v="9876"/>
    <n v="187690.47"/>
    <n v="9.2409265262720483E-4"/>
    <n v="0.15161752939526302"/>
    <n v="103"/>
    <n v="12.142554776683134"/>
    <n v="0.84445264934087072"/>
    <n v="0.98299999999999998"/>
    <n v="0.10633714326214401"/>
    <n v="5.9435461054032199"/>
    <n v="1.7989909432124442"/>
    <n v="0.75145687510657011"/>
    <n v="0.82585349449401069"/>
    <n v="0.98299999999999998"/>
    <s v="A+"/>
    <x v="0"/>
  </r>
  <r>
    <s v="MP10-4696"/>
    <x v="1"/>
    <s v="Madison Park"/>
    <s v="Aubrey"/>
    <x v="82"/>
    <s v="COMFORTER (SET)"/>
    <s v="Navy"/>
    <s v="King"/>
    <x v="1"/>
    <n v="1764"/>
    <n v="186726.18"/>
    <n v="9.1934497788377276E-4"/>
    <n v="0.15253687437314678"/>
    <n v="104"/>
    <n v="12.13740390008013"/>
    <n v="0.84399070512064434"/>
    <n v="0.98299999999999998"/>
    <n v="8.4603616670402407E-2"/>
    <n v="4.3211026360423697"/>
    <n v="1.4863891301463026"/>
    <n v="0.69392404453569456"/>
    <n v="0.81397737300365447"/>
    <n v="0.97699999999999998"/>
    <s v="A+"/>
    <x v="0"/>
  </r>
  <r>
    <s v="MP10-386"/>
    <x v="1"/>
    <s v="Madison Park"/>
    <s v="Dawn"/>
    <x v="20"/>
    <s v="COMFORTER (SET)"/>
    <s v="Aqua"/>
    <s v="Queen: 90x90&quot;/20x26+2&quot;(2)/60x80+15&quot;/16x16&quot;/12x18&quot;/18x18&quot;/26x26&quot;(2)"/>
    <x v="0"/>
    <n v="2069"/>
    <n v="186654.09"/>
    <n v="9.1899004329744078E-4"/>
    <n v="0.15345586441644421"/>
    <n v="105"/>
    <n v="12.137017754262892"/>
    <n v="0.84395607454371813"/>
    <n v="0.98299999999999998"/>
    <n v="-4.9890745178392509E-2"/>
    <n v="3.6510615743520001"/>
    <n v="1.322038886414765"/>
    <n v="0.66367618821603847"/>
    <n v="0.80790009727818224"/>
    <n v="0.97299999999999998"/>
    <s v="A+"/>
    <x v="0"/>
  </r>
  <r>
    <s v="MP13-7424"/>
    <x v="1"/>
    <s v="Madison Park"/>
    <s v="Rhapsody"/>
    <x v="83"/>
    <s v="COVERLET&amp;BEDSPR"/>
    <s v="Navy"/>
    <s v="King/ Cal King: 104&quot;W x 94&quot;L/20&quot;W x 36&quot;L(2)/18&quot;W x 18&quot;L/12&quot;W x 18&quot;L/16&quot;W x 16&quot;L"/>
    <x v="1"/>
    <n v="2732"/>
    <n v="186215.65"/>
    <n v="9.1683138717271653E-4"/>
    <n v="0.15437269580361693"/>
    <n v="106"/>
    <n v="12.134666059805893"/>
    <n v="0.84374516837261793"/>
    <n v="0.98199999999999998"/>
    <n v="0.19024890880009285"/>
    <n v="3.9748466986959499"/>
    <n v="1.4048331260332638"/>
    <n v="0.67891406196185611"/>
    <n v="0.81077894709046561"/>
    <n v="0.97499999999999998"/>
    <s v="A+"/>
    <x v="0"/>
  </r>
  <r>
    <s v="BR54-0524"/>
    <x v="3"/>
    <s v="Beautyrest"/>
    <s v="Heated Plush"/>
    <x v="84"/>
    <s v="ELECT BLANKET"/>
    <s v="Ivory"/>
    <s v="King:100x90&quot;"/>
    <x v="0"/>
    <n v="2288"/>
    <n v="184659.45"/>
    <n v="9.0916944788502424E-4"/>
    <n v="0.15528186525150195"/>
    <n v="107"/>
    <n v="12.126274012234729"/>
    <n v="0.84299254737814433"/>
    <n v="0.98199999999999998"/>
    <n v="3.6487536427668686E-2"/>
    <n v="8.1178895374523297"/>
    <n v="2.1063134288342931"/>
    <n v="0.80801807135325054"/>
    <n v="0.83599765217316557"/>
    <n v="0.98799999999999999"/>
    <s v="A+"/>
    <x v="0"/>
  </r>
  <r>
    <s v="MP51-1615"/>
    <x v="4"/>
    <s v="Madison Park"/>
    <s v="Windom"/>
    <x v="75"/>
    <s v="BLANKET"/>
    <s v="White"/>
    <s v="King: 108x90&quot;"/>
    <x v="5"/>
    <n v="6556"/>
    <n v="182284.02"/>
    <n v="8.9747403570011007E-4"/>
    <n v="0.15617933928720207"/>
    <n v="108"/>
    <n v="12.113326785046876"/>
    <n v="0.84183140584276006"/>
    <n v="0.98199999999999998"/>
    <n v="0.18156778418662375"/>
    <n v="5.6186057819141002"/>
    <n v="1.7437250312605954"/>
    <n v="0.74128545505790311"/>
    <n v="0.82172221568578863"/>
    <n v="0.98199999999999998"/>
    <s v="A+"/>
    <x v="0"/>
  </r>
  <r>
    <s v="MPE10-784"/>
    <x v="1"/>
    <s v="Madison Park Essentials"/>
    <s v="Brystol"/>
    <x v="85"/>
    <s v="COMFORTER (SET)"/>
    <s v="Brown"/>
    <s v="Queen"/>
    <x v="1"/>
    <n v="1794"/>
    <n v="181292.17"/>
    <n v="8.9259066949878797E-4"/>
    <n v="0.15707192995670086"/>
    <n v="109"/>
    <n v="12.107870723667077"/>
    <n v="0.84134209184557973"/>
    <n v="0.98199999999999998"/>
    <n v="0.10140102577158744"/>
    <n v="4.0313310011866301"/>
    <n v="1.4185996313694593"/>
    <n v="0.68144771975255103"/>
    <n v="0.80936321742697404"/>
    <n v="0.97399999999999998"/>
    <s v="A+"/>
    <x v="0"/>
  </r>
  <r>
    <s v="AM10-0275"/>
    <x v="3"/>
    <s v="Super Listing"/>
    <s v="Avril"/>
    <x v="86"/>
    <s v="COMFORTER (SET)"/>
    <s v="Pink"/>
    <s v="Full/Queen: 90&quot;x90&quot;+20x26&quot;(2)"/>
    <x v="0"/>
    <n v="4818"/>
    <n v="181148.78"/>
    <n v="8.9188468988533063E-4"/>
    <n v="0.15796381464658618"/>
    <n v="110"/>
    <n v="12.107079481859333"/>
    <n v="0.84127113119013031"/>
    <n v="0.98199999999999998"/>
    <n v="0.150501839811336"/>
    <n v="6.1047864389655402"/>
    <n v="1.82532100049224"/>
    <n v="0.75630279301581604"/>
    <n v="0.82427746355526754"/>
    <n v="0.98299999999999998"/>
    <s v="A+"/>
    <x v="0"/>
  </r>
  <r>
    <s v="MP100-1242"/>
    <x v="2"/>
    <s v="Madison Park"/>
    <s v="Donohue"/>
    <x v="87"/>
    <s v="ACCENT CHAIR"/>
    <s v="Light Blue/Antique Cream"/>
    <s v="25.5&quot;W x 32&quot;D x 35.75&quot;H"/>
    <x v="5"/>
    <n v="671"/>
    <n v="179686.35"/>
    <n v="8.8468442650498102E-4"/>
    <n v="0.15884849907309118"/>
    <n v="111"/>
    <n v="12.09897367519085"/>
    <n v="0.8405441810359382"/>
    <n v="0.98199999999999998"/>
    <n v="0.31520941386477047"/>
    <n v="4.6655828418359002"/>
    <n v="1.5614198469053244"/>
    <n v="0.70773307997463752"/>
    <n v="0.81398196082367802"/>
    <n v="0.97799999999999998"/>
    <s v="A+"/>
    <x v="1"/>
  </r>
  <r>
    <s v="UHK10-0226"/>
    <x v="1"/>
    <s v="Intelligent Design Kids"/>
    <s v="Gracie"/>
    <x v="31"/>
    <s v="COMFORTER (SET)"/>
    <s v="Multi"/>
    <s v="Twin: 68&quot;W x 88&quot;L/20&quot;W x 26&quot;L (1)/ D14&quot;"/>
    <x v="1"/>
    <n v="3651"/>
    <n v="178477.28"/>
    <n v="8.7873157922662966E-4"/>
    <n v="0.15972723065231781"/>
    <n v="112"/>
    <n v="12.092222192125869"/>
    <n v="0.83993869020006651"/>
    <n v="0.98099999999999998"/>
    <n v="1.8530591410835906E-3"/>
    <n v="6.9316702932727798"/>
    <n v="1.9504242726614767"/>
    <n v="0.7793274367022297"/>
    <n v="0.82781643950049921"/>
    <n v="0.98399999999999999"/>
    <s v="A+"/>
    <x v="0"/>
  </r>
  <r>
    <s v="MPS10-346"/>
    <x v="1"/>
    <s v="Madison Park Signature"/>
    <s v="Urban Cabin"/>
    <x v="88"/>
    <s v="COMFORTER (SET)"/>
    <s v="Brown"/>
    <s v="King"/>
    <x v="0"/>
    <n v="853"/>
    <n v="176965.84"/>
    <n v="8.7129001547069226E-4"/>
    <n v="0.16059852066778851"/>
    <n v="114"/>
    <n v="12.083717649372"/>
    <n v="0.8391759803404425"/>
    <n v="0.98099999999999998"/>
    <n v="0.25865429937344342"/>
    <n v="2.9889598301003799"/>
    <n v="1.1278344096759039"/>
    <n v="0.62793380672844812"/>
    <n v="0.79692754561804358"/>
    <n v="0.96599999999999997"/>
    <s v="A+"/>
    <x v="0"/>
  </r>
  <r>
    <s v="MP10-3830"/>
    <x v="1"/>
    <s v="Madison Park"/>
    <s v="Vienna"/>
    <x v="89"/>
    <s v="COMFORTER (SET)"/>
    <s v="Indigo"/>
    <s v="King: 104x92&quot;/20x36+2&quot;(2)/78x80+15&quot;/18x18&quot;/16x16&quot;/12x16&quot;"/>
    <x v="1"/>
    <n v="2119"/>
    <n v="175990.62"/>
    <n v="8.6648852695241476E-4"/>
    <n v="0.16146500919474094"/>
    <n v="115"/>
    <n v="12.07819165925036"/>
    <n v="0.83868039494897129"/>
    <n v="0.98099999999999998"/>
    <n v="0.10791925305778688"/>
    <n v="8.7475401980949208"/>
    <n v="2.180139476668236"/>
    <n v="0.82160539338470961"/>
    <n v="0.83526539463611893"/>
    <n v="0.98799999999999999"/>
    <s v="A+"/>
    <x v="0"/>
  </r>
  <r>
    <s v="WR13-2815"/>
    <x v="1"/>
    <s v="Woolrich"/>
    <s v="Mill Creek"/>
    <x v="90"/>
    <s v="COVERLET&amp;BEDSPR"/>
    <s v="Green"/>
    <s v="Full/ Queen: 92x96+0.5&quot;/20x26+0.5&quot;(2)"/>
    <x v="1"/>
    <n v="2975"/>
    <n v="175075.59"/>
    <n v="8.6198338345773722E-4"/>
    <n v="0.16232699257819869"/>
    <n v="116"/>
    <n v="12.072978814304555"/>
    <n v="0.83821289324406811"/>
    <n v="0.98099999999999998"/>
    <n v="6.8677850015793046E-2"/>
    <n v="10.034317940553599"/>
    <n v="2.3159274802100458"/>
    <n v="0.84659650947806198"/>
    <n v="0.83988961649086691"/>
    <n v="0.98899999999999999"/>
    <s v="A+"/>
    <x v="0"/>
  </r>
  <r>
    <s v="MP13-709"/>
    <x v="1"/>
    <s v="Madison Park"/>
    <s v="Quebec"/>
    <x v="91"/>
    <s v="COVERLET&amp;BEDSPR"/>
    <s v="Cream"/>
    <s v="King: 120x118&quot;/20x36&quot;(2)"/>
    <x v="0"/>
    <n v="2551"/>
    <n v="174639.5"/>
    <n v="8.5983629754077945E-4"/>
    <n v="0.16318682887573946"/>
    <n v="117"/>
    <n v="12.070484854252252"/>
    <n v="0.83798922831857459"/>
    <n v="0.98099999999999998"/>
    <n v="0.30887306018659422"/>
    <n v="4.6647907798281301"/>
    <n v="1.561253628446104"/>
    <n v="0.70770248828241966"/>
    <n v="0.81193188031134367"/>
    <n v="0.97599999999999998"/>
    <s v="A+"/>
    <x v="0"/>
  </r>
  <r>
    <s v="MP40-6764"/>
    <x v="0"/>
    <s v="Madison Park"/>
    <s v="Anaheim"/>
    <x v="92"/>
    <s v="WINDOW PANEL"/>
    <s v="Natural"/>
    <s v="50x95&quot;"/>
    <x v="0"/>
    <n v="8377"/>
    <n v="174574.47"/>
    <n v="8.5951612281267339E-4"/>
    <n v="0.16404634499855214"/>
    <n v="118"/>
    <n v="12.070112419963225"/>
    <n v="0.83795582742771846"/>
    <n v="0.98099999999999998"/>
    <n v="8.9838173804913324E-2"/>
    <n v="1.7536361971023"/>
    <n v="0.61714922194616972"/>
    <n v="0.53394470253059767"/>
    <n v="0.77715360244829434"/>
    <n v="0.94199999999999995"/>
    <s v="A+"/>
    <x v="0"/>
  </r>
  <r>
    <s v="MPS73-317"/>
    <x v="8"/>
    <s v="Madison Park Signature"/>
    <s v="Turkish"/>
    <x v="93"/>
    <s v="BATH TOWEL"/>
    <s v="Taupe"/>
    <s v="30&quot;Wx58&quot;L(2)/16&quot;Wx30&quot;L(2)/13&quot;Wx13&quot;L(2)"/>
    <x v="0"/>
    <n v="4792"/>
    <n v="174039.45"/>
    <n v="8.5688195576621334E-4"/>
    <n v="0.16490322695431836"/>
    <n v="119"/>
    <n v="12.067043022443777"/>
    <n v="0.83768055575010547"/>
    <n v="0.98"/>
    <n v="0.14876498086704526"/>
    <n v="3.61169267970297"/>
    <n v="1.311488020468293"/>
    <n v="0.66173435308424433"/>
    <n v="0.80249131521693329"/>
    <n v="0.97"/>
    <s v="A+"/>
    <x v="0"/>
  </r>
  <r>
    <s v="AM10-0394"/>
    <x v="1"/>
    <s v="Super Listing"/>
    <s v="Porter"/>
    <x v="94"/>
    <s v="COMFORTER (SET)"/>
    <s v="Clay"/>
    <s v="King: 104x90&quot;/20x36&quot;(2)"/>
    <x v="0"/>
    <n v="5077"/>
    <n v="173927.46"/>
    <n v="8.5633057382248571E-4"/>
    <n v="0.16575955752814084"/>
    <n v="120"/>
    <n v="12.06639934422628"/>
    <n v="0.83762282898723084"/>
    <n v="0.98"/>
    <n v="0.26164802933939202"/>
    <n v="9.9616661383929905"/>
    <n v="2.308732771076683"/>
    <n v="0.84527235854778915"/>
    <n v="0.83915273489934261"/>
    <n v="0.98899999999999999"/>
    <s v="A+"/>
    <x v="0"/>
  </r>
  <r>
    <s v="BR55-0201"/>
    <x v="3"/>
    <s v="Beautyrest"/>
    <s v="Cotton Blend"/>
    <x v="23"/>
    <s v="ELEC MATT PAD"/>
    <s v="White"/>
    <s v="King: 78x80+15&quot;"/>
    <x v="0"/>
    <n v="2609"/>
    <n v="173769"/>
    <n v="8.5555039717454353E-4"/>
    <n v="0.16661510792531539"/>
    <n v="121"/>
    <n v="12.0654878647163"/>
    <n v="0.83754108509702685"/>
    <n v="0.98"/>
    <n v="6.8612031940975867E-3"/>
    <n v="1.9866705624997301"/>
    <n v="0.73556976345480485"/>
    <n v="0.55573942241370367"/>
    <n v="0.78118075256036223"/>
    <n v="0.94699999999999995"/>
    <s v="A+"/>
    <x v="0"/>
  </r>
  <r>
    <s v="II10-995"/>
    <x v="1"/>
    <s v="INK+IVY"/>
    <s v="Imani"/>
    <x v="95"/>
    <s v="COMFORTER (SET)"/>
    <s v="Ivory"/>
    <s v="King/Cal King: 104&quot;W x 92&quot;L / 20&quot;W x 36&quot;L  (2)"/>
    <x v="1"/>
    <n v="2166"/>
    <n v="173051.79"/>
    <n v="8.5201921899916383E-4"/>
    <n v="0.16746712714431455"/>
    <n v="122"/>
    <n v="12.06135197144147"/>
    <n v="0.837170167262834"/>
    <n v="0.98"/>
    <n v="-0.18171896912588242"/>
    <n v="2.3114643387185798"/>
    <n v="0.88023417240949275"/>
    <n v="0.58236419738986445"/>
    <n v="0.78620897328824013"/>
    <n v="0.95499999999999996"/>
    <s v="A+"/>
    <x v="0"/>
  </r>
  <r>
    <s v="MPE10-981"/>
    <x v="1"/>
    <s v="Madison Park Essentials"/>
    <s v="Brystol"/>
    <x v="71"/>
    <s v="COMFORTER (SET)"/>
    <s v="Navy"/>
    <s v="King"/>
    <x v="1"/>
    <n v="1547"/>
    <n v="171762.37"/>
    <n v="8.4567076908505484E-4"/>
    <n v="0.16831279791339962"/>
    <n v="123"/>
    <n v="12.053873052760744"/>
    <n v="0.83649943807936089"/>
    <n v="0.98"/>
    <n v="0.1832076563593911"/>
    <n v="4.7018822041736898"/>
    <n v="1.5690079669221073"/>
    <n v="0.70912963624855985"/>
    <n v="0.81102547771320077"/>
    <n v="0.97499999999999998"/>
    <s v="A+"/>
    <x v="0"/>
  </r>
  <r>
    <s v="MP10-3065"/>
    <x v="3"/>
    <s v="Madison Park"/>
    <s v="Duke"/>
    <x v="96"/>
    <s v="COMFORTER (SET)"/>
    <s v="Black"/>
    <s v="King/Cal King: 104x90&quot;/20x36+2&quot;(2)"/>
    <x v="0"/>
    <n v="3667"/>
    <n v="171266.95"/>
    <n v="8.4323157234819038E-4"/>
    <n v="0.16915602948574782"/>
    <n v="124"/>
    <n v="12.050984568149747"/>
    <n v="0.83624039114927429"/>
    <n v="0.98"/>
    <n v="9.9174790010046143E-2"/>
    <n v="7.4671711524372197"/>
    <n v="2.0238193057250267"/>
    <n v="0.79283543257906608"/>
    <n v="0.82755939943523271"/>
    <n v="0.98399999999999999"/>
    <s v="A+"/>
    <x v="0"/>
  </r>
  <r>
    <s v="BASI16-0327"/>
    <x v="4"/>
    <s v="Sleep Philosophy"/>
    <s v="All Natural"/>
    <x v="10"/>
    <s v="MATT PAD/TOPPER"/>
    <s v="White"/>
    <s v="Full: 54&quot;W x 75&quot;L + 15&quot;D"/>
    <x v="5"/>
    <n v="5665"/>
    <n v="169964.19"/>
    <n v="8.3681744304190959E-4"/>
    <n v="0.16999284692878971"/>
    <n v="125"/>
    <n v="12.043348930359361"/>
    <n v="0.83555560698206011"/>
    <n v="0.97899999999999998"/>
    <n v="0.24129145377642439"/>
    <n v="8.5482555519686692"/>
    <n v="2.1573576303129607"/>
    <n v="0.81741250629428042"/>
    <n v="0.83192698684450428"/>
    <n v="0.98699999999999999"/>
    <s v="A+"/>
    <x v="0"/>
  </r>
  <r>
    <s v="MPE10-477"/>
    <x v="1"/>
    <s v="Madison Park Essentials"/>
    <s v="Joella"/>
    <x v="97"/>
    <s v="COMFORTER (SET)"/>
    <s v="Taupe"/>
    <s v="King"/>
    <x v="1"/>
    <n v="1477"/>
    <n v="169417.95"/>
    <n v="8.3412803440773074E-4"/>
    <n v="0.17082697496319746"/>
    <n v="126"/>
    <n v="12.040129920350942"/>
    <n v="0.83526691766122241"/>
    <n v="0.97899999999999998"/>
    <n v="0.14635713183178425"/>
    <n v="5.5045087218512103"/>
    <n v="1.7235714027006961"/>
    <n v="0.73757627856288466"/>
    <n v="0.81572878984155495"/>
    <n v="0.97899999999999998"/>
    <s v="A+"/>
    <x v="0"/>
  </r>
  <r>
    <s v="CS14-1303"/>
    <x v="1"/>
    <s v="Comfort Spaces"/>
    <s v="Gloria"/>
    <x v="98"/>
    <s v="COVERLET&amp;BEDSPR"/>
    <s v="Aqua"/>
    <s v="Twin/Twin XL:66&quot;Wx90&quot;L/20&quot;Wx26&quot;L+0.5&quot;D"/>
    <x v="3"/>
    <n v="9929"/>
    <n v="169390.63"/>
    <n v="8.3399352458808044E-4"/>
    <n v="0.17166096848778553"/>
    <n v="127"/>
    <n v="12.039968650298166"/>
    <n v="0.83525245453688113"/>
    <n v="0.97899999999999998"/>
    <n v="-0.11080000000000001"/>
    <n v="5.2890431984539603"/>
    <n v="1.6843678549619034"/>
    <n v="0.73036105787139127"/>
    <n v="0.8142741752037832"/>
    <n v="0.97799999999999998"/>
    <s v="A+"/>
    <x v="0"/>
  </r>
  <r>
    <s v="AM10-0002"/>
    <x v="1"/>
    <s v="Super Listing"/>
    <s v="Porter"/>
    <x v="46"/>
    <s v="COMFORTER (SET)"/>
    <s v="Grey"/>
    <s v="Queen: 90x90&quot;/20x26&quot;(2)"/>
    <x v="0"/>
    <n v="5856"/>
    <n v="169221.11"/>
    <n v="8.3315889411124605E-4"/>
    <n v="0.17249412738189679"/>
    <n v="128"/>
    <n v="12.038967391376053"/>
    <n v="0.83516265899183739"/>
    <n v="0.97899999999999998"/>
    <n v="0.17009457084495208"/>
    <n v="5.8397951224984102"/>
    <n v="1.781674641617836"/>
    <n v="0.74826989472413064"/>
    <n v="0.81778410613829611"/>
    <n v="0.98099999999999998"/>
    <s v="A+"/>
    <x v="0"/>
  </r>
  <r>
    <s v="BR54-0516"/>
    <x v="3"/>
    <s v="Beautyrest"/>
    <s v="Heated Plush"/>
    <x v="99"/>
    <s v="ELECT BLANKET"/>
    <s v="Grey"/>
    <s v="King:100x90&quot;"/>
    <x v="0"/>
    <n v="2039"/>
    <n v="168972.1"/>
    <n v="8.3193289520234733E-4"/>
    <n v="0.17332606027709913"/>
    <n v="129"/>
    <n v="12.037494809638435"/>
    <n v="0.83503059397166068"/>
    <n v="0.97899999999999998"/>
    <n v="4.1880457432613483E-2"/>
    <n v="7.8699897682443698"/>
    <n v="2.0756832090176571"/>
    <n v="0.80238072961881113"/>
    <n v="0.8285006211010908"/>
    <n v="0.98499999999999999"/>
    <s v="A+"/>
    <x v="0"/>
  </r>
  <r>
    <s v="TG100-0192"/>
    <x v="2"/>
    <s v="Threshold  "/>
    <s v="Esters"/>
    <x v="100"/>
    <s v="BAR STOOL"/>
    <s v="Natural"/>
    <s v="26&quot;W x 32-1/4&quot;D x 29-3/4&quot;H"/>
    <x v="2"/>
    <n v="825"/>
    <n v="168918.75"/>
    <n v="8.3167022686858659E-4"/>
    <n v="0.17415773050396771"/>
    <n v="130"/>
    <n v="12.037179029056256"/>
    <n v="0.83500227393489013"/>
    <n v="0.97899999999999998"/>
    <n v="0.28749999999999998"/>
    <n v="7.9354028581839797"/>
    <n v="2.0838571358522118"/>
    <n v="0.80388510076451425"/>
    <n v="0.82877883930081497"/>
    <n v="0.98499999999999999"/>
    <s v="A+"/>
    <x v="0"/>
  </r>
  <r>
    <s v="MPS72-446"/>
    <x v="7"/>
    <s v="Madison Park Signature"/>
    <s v="Splendor"/>
    <x v="101"/>
    <s v="BATH RUG"/>
    <s v="White"/>
    <s v="21x34&quot;"/>
    <x v="0"/>
    <n v="9328"/>
    <n v="167630.01999999999"/>
    <n v="8.253251741644175E-4"/>
    <n v="0.17498305567813213"/>
    <n v="132"/>
    <n v="12.029520533436495"/>
    <n v="0.83431543981715683"/>
    <n v="0.97799999999999998"/>
    <n v="7.1236099487555229E-2"/>
    <n v="5.5742142197619904"/>
    <n v="1.7359320903024507"/>
    <n v="0.73985120249424652"/>
    <n v="0.81542259235257486"/>
    <n v="0.97899999999999998"/>
    <s v="A+"/>
    <x v="0"/>
  </r>
  <r>
    <s v="MP40-6768"/>
    <x v="0"/>
    <s v="Madison Park"/>
    <s v="Anaheim"/>
    <x v="102"/>
    <s v="WINDOW PANEL"/>
    <s v="Brown"/>
    <s v="50x95&quot;"/>
    <x v="0"/>
    <n v="7854"/>
    <n v="167391.89000000001"/>
    <n v="8.2415274285573101E-4"/>
    <n v="0.17580720842098788"/>
    <n v="133"/>
    <n v="12.028098963017223"/>
    <n v="0.83418794962676002"/>
    <n v="0.97799999999999998"/>
    <n v="8.4772265368738164E-2"/>
    <n v="2.44326733785892"/>
    <n v="0.93344960787438946"/>
    <n v="0.59215823729746242"/>
    <n v="0.78578200716090063"/>
    <n v="0.95499999999999996"/>
    <s v="A+"/>
    <x v="0"/>
  </r>
  <r>
    <s v="FPF17-0296"/>
    <x v="2"/>
    <s v="INK+IVY"/>
    <s v="Blaze"/>
    <x v="103"/>
    <s v="OCCASIONL TABLE"/>
    <s v="Pecan"/>
    <s v="21W x 20D x 20.75H&quot;"/>
    <x v="1"/>
    <n v="2197"/>
    <n v="167383.29999999999"/>
    <n v="8.2411045005372516E-4"/>
    <n v="0.17663131887104161"/>
    <n v="134"/>
    <n v="12.028047645303483"/>
    <n v="0.83418334731863175"/>
    <n v="0.97799999999999998"/>
    <n v="0.37297744723303222"/>
    <n v="3.1163604995669698"/>
    <n v="1.1682504406709691"/>
    <n v="0.63537217901675713"/>
    <n v="0.79442111365825685"/>
    <n v="0.96399999999999997"/>
    <s v="A+"/>
    <x v="1"/>
  </r>
  <r>
    <s v="MPS95F-0037"/>
    <x v="6"/>
    <s v="Madison Park Signature"/>
    <s v="Marlowe"/>
    <x v="104"/>
    <s v="DEC. MIRROR"/>
    <s v="Black"/>
    <s v="36&quot;W x 1.8&quot;D x 36&quot;H"/>
    <x v="1"/>
    <n v="1550"/>
    <n v="167341.07999999999"/>
    <n v="8.2390258019334319E-4"/>
    <n v="0.17745522145123496"/>
    <n v="135"/>
    <n v="12.027795379556014"/>
    <n v="0.83416072346001779"/>
    <n v="0.97799999999999998"/>
    <n v="0.22981772744718504"/>
    <n v="7.38308317391391"/>
    <n v="2.0126448960857495"/>
    <n v="0.79077883728871812"/>
    <n v="0.82548434622575795"/>
    <n v="0.98299999999999998"/>
    <s v="A+"/>
    <x v="0"/>
  </r>
  <r>
    <s v="MPE10-695"/>
    <x v="1"/>
    <s v="Madison Park Essentials"/>
    <s v="Saben"/>
    <x v="105"/>
    <s v="COMFORTER (SET)"/>
    <s v="Aqua"/>
    <s v="Queen"/>
    <x v="0"/>
    <n v="2293"/>
    <n v="167206.67000000001"/>
    <n v="8.2324081354403166E-4"/>
    <n v="0.178278462264779"/>
    <n v="136"/>
    <n v="12.026991851786336"/>
    <n v="0.8340886609670477"/>
    <n v="0.97799999999999998"/>
    <n v="7.8795523929148709E-2"/>
    <n v="4.1185717410282603"/>
    <n v="1.439496620767492"/>
    <n v="0.68529370816408985"/>
    <n v="0.8043296704064562"/>
    <n v="0.97099999999999997"/>
    <s v="A+"/>
    <x v="0"/>
  </r>
  <r>
    <s v="MP10-5885"/>
    <x v="1"/>
    <s v="Madison Park"/>
    <s v="Odette"/>
    <x v="65"/>
    <s v="COMFORTER (SET)"/>
    <s v="Silver/Silver"/>
    <s v="Queen"/>
    <x v="0"/>
    <n v="2093"/>
    <n v="166896.03"/>
    <n v="8.2171137978209307E-4"/>
    <n v="0.1791001736445611"/>
    <n v="137"/>
    <n v="12.025132314404713"/>
    <n v="0.83392189274254103"/>
    <n v="0.97799999999999998"/>
    <n v="0.11841346672409404"/>
    <n v="5.7507326022568703"/>
    <n v="1.7665668845580191"/>
    <n v="0.74548938613173665"/>
    <n v="0.81623539142038026"/>
    <n v="0.98"/>
    <s v="A+"/>
    <x v="0"/>
  </r>
  <r>
    <s v="MPS95F-0034"/>
    <x v="6"/>
    <s v="Madison Park Signature"/>
    <s v="Marlowe"/>
    <x v="106"/>
    <s v="DEC. MIRROR"/>
    <s v="Gold"/>
    <s v="27x27x1.75&quot;"/>
    <x v="1"/>
    <n v="2320"/>
    <n v="166080.23000000001"/>
    <n v="8.1769479446471786E-4"/>
    <n v="0.17991786843902582"/>
    <n v="138"/>
    <n v="12.020232285001601"/>
    <n v="0.83348244516183467"/>
    <n v="0.97699999999999998"/>
    <n v="0.24557778314498083"/>
    <n v="8.3135825258836302"/>
    <n v="2.1298473673321587"/>
    <n v="0.81234937731396373"/>
    <n v="0.82925583159226057"/>
    <n v="0.98499999999999999"/>
    <s v="A+"/>
    <x v="0"/>
  </r>
  <r>
    <s v="MT104-0169"/>
    <x v="2"/>
    <s v="Martha Stewart"/>
    <s v="Playa"/>
    <x v="107"/>
    <s v="BAR STOOL"/>
    <s v="Natural"/>
    <s v="23&quot;W x 22.5&quot;D x 35&quot;H"/>
    <x v="5"/>
    <n v="684"/>
    <n v="166038.79"/>
    <n v="8.1749076492861582E-4"/>
    <n v="0.18073535920395445"/>
    <n v="139"/>
    <n v="12.019982737410695"/>
    <n v="0.83346006507468151"/>
    <n v="0.97699999999999998"/>
    <n v="0.2148696979302247"/>
    <n v="1.8979147878589799"/>
    <n v="0.69210403059765002"/>
    <n v="0.54773976745463115"/>
    <n v="0.77631600555067148"/>
    <n v="0.94099999999999995"/>
    <s v="A+"/>
    <x v="1"/>
  </r>
  <r>
    <s v="MP10-6156"/>
    <x v="1"/>
    <s v="Madison Park"/>
    <s v="Marina"/>
    <x v="108"/>
    <s v="COMFORTER (SET)"/>
    <s v="Blue"/>
    <s v="King"/>
    <x v="1"/>
    <n v="2050"/>
    <n v="165505.84"/>
    <n v="8.1486678951197536E-4"/>
    <n v="0.18155022599346643"/>
    <n v="140"/>
    <n v="12.016767802250358"/>
    <n v="0.83317174119698389"/>
    <n v="0.97699999999999998"/>
    <n v="4.5053273478007465E-2"/>
    <n v="3.0312062625584901"/>
    <n v="1.1414183177082911"/>
    <n v="0.63043385838090715"/>
    <n v="0.79262416463376861"/>
    <n v="0.96199999999999997"/>
    <s v="A+"/>
    <x v="0"/>
  </r>
  <r>
    <s v="II104-0511"/>
    <x v="2"/>
    <s v="INK+IVY"/>
    <s v="Oslo"/>
    <x v="109"/>
    <s v="BAR STOOL"/>
    <m/>
    <s v="19.75&quot;W x 24&quot;D x 38.75&quot;H"/>
    <x v="5"/>
    <n v="1182"/>
    <n v="163658.49"/>
    <n v="8.0577137533441551E-4"/>
    <n v="0.18235599736880084"/>
    <n v="141"/>
    <n v="12.00554326785997"/>
    <n v="0.83216509530231264"/>
    <n v="0.97699999999999998"/>
    <n v="0.28084341922621919"/>
    <n v="7.2571448064151101"/>
    <n v="1.9956719235639686"/>
    <n v="0.78765504493830985"/>
    <n v="0.82326308522951219"/>
    <n v="0.98199999999999998"/>
    <s v="A+"/>
    <x v="1"/>
  </r>
  <r>
    <s v="5DS100-0035"/>
    <x v="2"/>
    <s v="510 Design"/>
    <s v="Paula"/>
    <x v="110"/>
    <s v="ACCENT CHAIR"/>
    <s v="Light Blue"/>
    <s v="30&quot;W x 30.5&quot;D x 33&quot;H"/>
    <x v="5"/>
    <n v="1265"/>
    <n v="163508.60999999999"/>
    <n v="8.0503344225355228E-4"/>
    <n v="0.18316103081105439"/>
    <n v="142"/>
    <n v="12.004627044350569"/>
    <n v="0.83208292595770894"/>
    <n v="0.97699999999999998"/>
    <n v="0.19785756205071561"/>
    <n v="8.6795806119888592"/>
    <n v="2.1724286402178947"/>
    <n v="0.82018625175304105"/>
    <n v="0.82970359111677539"/>
    <n v="0.98599999999999999"/>
    <s v="A+"/>
    <x v="0"/>
  </r>
  <r>
    <s v="MPS10-537"/>
    <x v="1"/>
    <s v="Madison Park Signature"/>
    <s v="Essence"/>
    <x v="21"/>
    <s v="COMFORTER (SET)"/>
    <s v="Blue"/>
    <s v="Queen: 92x96&quot;/20x26&quot;(2)/26x26&quot;(2)/20x20&quot;/20x20&quot;/14x20&quot;"/>
    <x v="5"/>
    <n v="909"/>
    <n v="163321.81"/>
    <n v="8.0411373382343991E-4"/>
    <n v="0.18396514454487783"/>
    <n v="143"/>
    <n v="12.003483950771662"/>
    <n v="0.8319804103059758"/>
    <n v="0.97699999999999998"/>
    <n v="0.36474770389785927"/>
    <n v="3.7408088562512201"/>
    <n v="1.3456829840669746"/>
    <n v="0.66802776842884415"/>
    <n v="0.79918988193054952"/>
    <n v="0.96799999999999997"/>
    <s v="A+"/>
    <x v="0"/>
  </r>
  <r>
    <s v="MP103-0731"/>
    <x v="2"/>
    <s v="Madison Park"/>
    <s v="Alana"/>
    <x v="111"/>
    <s v="MOTION"/>
    <s v="Blue Multi"/>
    <s v="28.5&quot;W x 32&quot;D x34&quot;H"/>
    <x v="7"/>
    <n v="640"/>
    <n v="161491.01999999999"/>
    <n v="7.9509985268443821E-4"/>
    <n v="0.18476024439756228"/>
    <n v="144"/>
    <n v="11.992211008659341"/>
    <n v="0.83096942307892863"/>
    <n v="0.97599999999999998"/>
    <n v="0.21799459926007034"/>
    <n v="3.8483715396352598"/>
    <n v="1.3733032254602604"/>
    <n v="0.67311113839660053"/>
    <n v="0.79939776614246305"/>
    <n v="0.96899999999999997"/>
    <s v="A+"/>
    <x v="1"/>
  </r>
  <r>
    <s v="MP10-905"/>
    <x v="1"/>
    <s v="Madison Park"/>
    <s v="Boone"/>
    <x v="112"/>
    <s v="COMFORTER (SET)"/>
    <s v="Brown"/>
    <s v="King: 104x92&quot;/20x36&quot;(2)/78x80+15&quot;/18x18/16x16&quot;/12x18&quot;"/>
    <x v="0"/>
    <n v="2044"/>
    <n v="161408.65"/>
    <n v="7.9469430459349418E-4"/>
    <n v="0.18555493870215578"/>
    <n v="145"/>
    <n v="11.99170082237392"/>
    <n v="0.83092366822515262"/>
    <n v="0.97599999999999998"/>
    <n v="6.6009860614956867E-2"/>
    <n v="6.2177184930690004"/>
    <n v="1.8433581450512064"/>
    <n v="0.7596224410105441"/>
    <n v="0.81666342278223092"/>
    <n v="0.98"/>
    <s v="A+"/>
    <x v="0"/>
  </r>
  <r>
    <s v="WR10-2193"/>
    <x v="1"/>
    <s v="Woolrich"/>
    <s v="Perry"/>
    <x v="113"/>
    <s v="COMFORTER (SET)"/>
    <s v="Blue"/>
    <s v="Queen: 92&quot;Wx94&quot;L/20&quot;Wx26&quot;L+1.5&quot;D(2)/18&quot;Wx18&quot;L /12&quot;Wx18&quot;L+1.5&quot;D"/>
    <x v="1"/>
    <n v="1684"/>
    <n v="161154.73000000001"/>
    <n v="7.9344413133560269E-4"/>
    <n v="0.18634838283349139"/>
    <n v="146"/>
    <n v="11.990126443545984"/>
    <n v="0.83078247377301073"/>
    <n v="0.97599999999999998"/>
    <n v="9.4953551789752841E-4"/>
    <n v="3.6098144217556598"/>
    <n v="1.3109818542781286"/>
    <n v="0.6616411956793854"/>
    <n v="0.79695421815428569"/>
    <n v="0.96699999999999997"/>
    <s v="A+"/>
    <x v="0"/>
  </r>
  <r>
    <s v="MT100-0106"/>
    <x v="2"/>
    <s v="Martha Stewart"/>
    <s v="Decker"/>
    <x v="114"/>
    <s v="ACCENT CHAIR"/>
    <s v="Charcoal"/>
    <s v="28.75&quot;W x 31&quot;D x 37.5&quot;H"/>
    <x v="5"/>
    <n v="608"/>
    <n v="160661.56"/>
    <n v="7.9101601245723779E-4"/>
    <n v="0.18713939884594863"/>
    <n v="147"/>
    <n v="11.987061543871986"/>
    <n v="0.83050760547405911"/>
    <n v="0.97599999999999998"/>
    <n v="0.18137327821913346"/>
    <n v="4.9857976110911597"/>
    <n v="1.6264518728717696"/>
    <n v="0.7197019054107735"/>
    <n v="0.80834646546140199"/>
    <n v="0.97299999999999998"/>
    <s v="A+"/>
    <x v="1"/>
  </r>
  <r>
    <s v="MP40-6767"/>
    <x v="0"/>
    <s v="Madison Park"/>
    <s v="Anaheim"/>
    <x v="102"/>
    <s v="WINDOW PANEL"/>
    <s v="Brown"/>
    <s v="50x84&quot;"/>
    <x v="0"/>
    <n v="8618"/>
    <n v="160393.01999999999"/>
    <n v="7.896938577365612E-4"/>
    <n v="0.18792909270368519"/>
    <n v="148"/>
    <n v="11.985388691924056"/>
    <n v="0.83035757969239121"/>
    <n v="0.97599999999999998"/>
    <n v="4.8323137539040911E-2"/>
    <n v="3.2535353170341299"/>
    <n v="1.2100151078974977"/>
    <n v="0.64305876118921712"/>
    <n v="0.79289781599175635"/>
    <n v="0.96299999999999997"/>
    <s v="A+"/>
    <x v="0"/>
  </r>
  <r>
    <s v="AM10-0008"/>
    <x v="1"/>
    <s v="Super Listing"/>
    <s v="Porter"/>
    <x v="53"/>
    <s v="COMFORTER (SET)"/>
    <s v="White"/>
    <s v="Queen: 90x90&quot;/20x26&quot;(2)"/>
    <x v="0"/>
    <n v="5237"/>
    <n v="159853.9"/>
    <n v="7.8703950437016825E-4"/>
    <n v="0.18871613220805536"/>
    <n v="149"/>
    <n v="11.98202180775605"/>
    <n v="0.83005562862629989"/>
    <n v="0.97599999999999998"/>
    <n v="0.17866919485654986"/>
    <n v="6.2554407205852796"/>
    <n v="1.8493112524469175"/>
    <n v="0.76071808123031215"/>
    <n v="0.81618811914710243"/>
    <n v="0.97899999999999998"/>
    <s v="A+"/>
    <x v="0"/>
  </r>
  <r>
    <s v="AM10-0279"/>
    <x v="3"/>
    <s v="Super Listing"/>
    <s v="Avril"/>
    <x v="63"/>
    <s v="COMFORTER (SET)"/>
    <s v="Grey"/>
    <s v="King/Cal King: 104&quot;x90&quot;+20x36&quot;(2)"/>
    <x v="0"/>
    <n v="3998"/>
    <n v="159139.14000000001"/>
    <n v="7.8352038875182165E-4"/>
    <n v="0.18949965259680718"/>
    <n v="150"/>
    <n v="11.97754047665968"/>
    <n v="0.82965373101576856"/>
    <n v="0.97499999999999998"/>
    <n v="0.16236229332282653"/>
    <n v="7.2449819992896396"/>
    <n v="1.9940173588794257"/>
    <n v="0.78735053042276471"/>
    <n v="0.82119309089716785"/>
    <n v="0.98199999999999998"/>
    <s v="A+"/>
    <x v="0"/>
  </r>
  <r>
    <s v="TN20-0254"/>
    <x v="5"/>
    <s v="True North by Sleep Philosophy"/>
    <s v="Cozy Cotton Flannel"/>
    <x v="115"/>
    <s v="SHEET/SHEET SET"/>
    <s v="Multi Leaves"/>
    <s v="Queen"/>
    <x v="0"/>
    <n v="6672"/>
    <n v="159036.63"/>
    <n v="7.830156815185731E-4"/>
    <n v="0.19028266827832574"/>
    <n v="151"/>
    <n v="11.976896119867897"/>
    <n v="0.8295959433965594"/>
    <n v="0.97499999999999998"/>
    <n v="4.541001970269145E-2"/>
    <n v="9.12617092572129"/>
    <n v="2.2220441114891925"/>
    <n v="0.82931773590646696"/>
    <n v="0.82954030189854089"/>
    <n v="0.98599999999999999"/>
    <s v="A+"/>
    <x v="0"/>
  </r>
  <r>
    <s v="MP50-4878"/>
    <x v="3"/>
    <s v="Madison Park"/>
    <s v="Ruched Fur"/>
    <x v="116"/>
    <s v="THROW"/>
    <s v="Blush"/>
    <s v="50&quot;W x 60&quot;L"/>
    <x v="0"/>
    <n v="8680"/>
    <n v="158518.62"/>
    <n v="7.8046526308237104E-4"/>
    <n v="0.19106313354140811"/>
    <n v="152"/>
    <n v="11.97363365012764"/>
    <n v="0.82930335649216802"/>
    <n v="0.97499999999999998"/>
    <n v="5.8578550062768062E-2"/>
    <n v="8.2793774521245496"/>
    <n v="2.1257736220117662"/>
    <n v="0.81159962446701694"/>
    <n v="0.82576261008713792"/>
    <n v="0.98299999999999998"/>
    <s v="A+"/>
    <x v="0"/>
  </r>
  <r>
    <s v="BR54-0653"/>
    <x v="3"/>
    <s v="Beautyrest"/>
    <s v="Heated Microlight to Berber"/>
    <x v="117"/>
    <s v="ELECT BLANKET"/>
    <s v="Ivory"/>
    <s v="King:100x90&quot;"/>
    <x v="5"/>
    <n v="1640"/>
    <n v="158509.15"/>
    <n v="7.8041863760681875E-4"/>
    <n v="0.19184355217901491"/>
    <n v="153"/>
    <n v="11.973573908104026"/>
    <n v="0.82929799866967668"/>
    <n v="0.97499999999999998"/>
    <n v="7.7745716805923126E-2"/>
    <n v="5.2671211667662599"/>
    <n v="1.6802916691959093"/>
    <n v="0.72961085587240049"/>
    <n v="0.80936057011022156"/>
    <n v="0.97399999999999998"/>
    <s v="A+"/>
    <x v="0"/>
  </r>
  <r>
    <s v="MP10-334"/>
    <x v="1"/>
    <s v="Madison Park"/>
    <s v="Aubrey"/>
    <x v="118"/>
    <s v="COMFORTER (SET)"/>
    <s v="Black"/>
    <s v="King: 106x92&quot;/20x36+2&quot;(2)/78x80+15&quot;/18x18&quot;/6.5x18&quot;/26x26&quot;(2)/110x102&quot;/78x80"/>
    <x v="1"/>
    <n v="1434"/>
    <n v="156733.99"/>
    <n v="7.7167865036485749E-4"/>
    <n v="0.19261523082937979"/>
    <n v="154"/>
    <n v="11.962311696334361"/>
    <n v="0.82828797376810404"/>
    <n v="0.97499999999999998"/>
    <n v="1.9197169203878456E-2"/>
    <n v="2.8270719771704802"/>
    <n v="1.0740025981728536"/>
    <n v="0.61802632583398187"/>
    <n v="0.78623564418127967"/>
    <n v="0.95599999999999996"/>
    <s v="A+"/>
    <x v="0"/>
  </r>
  <r>
    <s v="MPE10-476"/>
    <x v="1"/>
    <s v="Madison Park Essentials"/>
    <s v="Joella"/>
    <x v="97"/>
    <s v="COMFORTER (SET)"/>
    <s v="Taupe"/>
    <s v="Queen"/>
    <x v="1"/>
    <n v="1540"/>
    <n v="155280.04999999999"/>
    <n v="7.6452018743724702E-4"/>
    <n v="0.19337975101681704"/>
    <n v="155"/>
    <n v="11.952991979798391"/>
    <n v="0.82745215697035179"/>
    <n v="0.97499999999999998"/>
    <n v="0.12734275816635884"/>
    <n v="3.9235297001624398"/>
    <n v="1.3921595522500856"/>
    <n v="0.67658155286332189"/>
    <n v="0.79727803614894588"/>
    <n v="0.96699999999999997"/>
    <s v="A+"/>
    <x v="0"/>
  </r>
  <r>
    <s v="MP13-369"/>
    <x v="1"/>
    <s v="Madison Park"/>
    <s v="Bellagio"/>
    <x v="119"/>
    <s v="COVERLET&amp;BEDSPR"/>
    <s v="Brown/Gold"/>
    <s v="King: 104x94&quot;/20x36&quot;(2)/12x18&quot;/16x16&quot;/10x18"/>
    <x v="0"/>
    <n v="2466"/>
    <n v="154920.76999999999"/>
    <n v="7.6275127499200724E-4"/>
    <n v="0.19414250229180904"/>
    <n v="156"/>
    <n v="11.950675558815163"/>
    <n v="0.82724441421755734"/>
    <n v="0.97399999999999998"/>
    <n v="2.1228843460360119E-2"/>
    <n v="2.3865711274564299"/>
    <n v="0.91090470421554093"/>
    <n v="0.58800895834824918"/>
    <n v="0.77939732304369569"/>
    <n v="0.94399999999999995"/>
    <s v="A+"/>
    <x v="0"/>
  </r>
  <r>
    <s v="MP10-6164"/>
    <x v="1"/>
    <s v="Madison Park"/>
    <s v="Cassandra"/>
    <x v="120"/>
    <s v="COMFORTER (SET)"/>
    <s v="Blush"/>
    <s v="Queen"/>
    <x v="1"/>
    <n v="1757"/>
    <n v="154647.84"/>
    <n v="7.6140750613852451E-4"/>
    <n v="0.19490390979794756"/>
    <n v="157"/>
    <n v="11.948912277276808"/>
    <n v="0.82708627847134275"/>
    <n v="0.97399999999999998"/>
    <n v="8.9360347907977866E-2"/>
    <n v="3.0126047210552498"/>
    <n v="1.1354599065437907"/>
    <n v="0.62933724202850527"/>
    <n v="0.78753647118277537"/>
    <n v="0.95799999999999996"/>
    <s v="A+"/>
    <x v="0"/>
  </r>
  <r>
    <s v="MP70-1483"/>
    <x v="7"/>
    <s v="Madison Park"/>
    <s v="Spa Waffle"/>
    <x v="121"/>
    <s v="SHOWER CURTAIN"/>
    <s v="Taupe"/>
    <s v="72x72&quot;"/>
    <x v="0"/>
    <n v="9832"/>
    <n v="154280.44"/>
    <n v="7.595986149328323E-4"/>
    <n v="0.19566350841288038"/>
    <n v="158"/>
    <n v="11.94653374595763"/>
    <n v="0.82687296549955058"/>
    <n v="0.97399999999999998"/>
    <n v="8.0596552361291041E-2"/>
    <n v="4.1578274056976303"/>
    <n v="1.4487590315251995"/>
    <n v="0.68699840943749002"/>
    <n v="0.79889805428713845"/>
    <n v="0.96799999999999997"/>
    <s v="A+"/>
    <x v="0"/>
  </r>
  <r>
    <s v="MP10-6837"/>
    <x v="1"/>
    <s v="Madison Park"/>
    <s v="Odette"/>
    <x v="122"/>
    <s v="COMFORTER (SET)"/>
    <s v="Navy/Silver"/>
    <s v="King: 104&quot;W x 92&quot;L /20&quot;W x 36&quot;L + 2&quot;D (2)/78&quot;W x 80&quot;L +15&quot;D/12&quot;W x 18&quot;L/18&quot;W x 18&quot;L/26&quot;W x 26&quot;L + 2&quot;D (2)"/>
    <x v="1"/>
    <n v="1688"/>
    <n v="154228.49"/>
    <n v="7.5934283948880473E-4"/>
    <n v="0.19642285125236919"/>
    <n v="159"/>
    <n v="11.946196966962534"/>
    <n v="0.8268427622696406"/>
    <n v="0.97399999999999998"/>
    <n v="0.1539410886396218"/>
    <n v="6.3886213990098302"/>
    <n v="1.8700500888929463"/>
    <n v="0.76453496236667973"/>
    <n v="0.81438120228904842"/>
    <n v="0.97799999999999998"/>
    <s v="A+"/>
    <x v="0"/>
  </r>
  <r>
    <s v="II40-1294"/>
    <x v="0"/>
    <s v="INK+IVY"/>
    <s v="Imani"/>
    <x v="123"/>
    <s v="WINDOW PANEL"/>
    <s v="White/Navy"/>
    <s v="50&quot;x84&quot;"/>
    <x v="1"/>
    <n v="5300"/>
    <n v="152006.51"/>
    <n v="7.4840293725357359E-4"/>
    <n v="0.19717125418962275"/>
    <n v="160"/>
    <n v="11.931685206502621"/>
    <n v="0.8255413092575733"/>
    <n v="0.97399999999999998"/>
    <n v="0.18206866950846914"/>
    <n v="4.0268190953542398"/>
    <n v="1.4175069153910405"/>
    <n v="0.68124661073583792"/>
    <n v="0.79668236955322624"/>
    <n v="0.96599999999999997"/>
    <s v="A+"/>
    <x v="0"/>
  </r>
  <r>
    <s v="MPS73-188"/>
    <x v="8"/>
    <s v="Madison Park Signature"/>
    <s v="800GSM"/>
    <x v="124"/>
    <s v="BATH TOWEL"/>
    <s v="White"/>
    <s v="30x54&quot;(2)/16x28&quot;(2)/13x13&quot;(4)"/>
    <x v="0"/>
    <n v="4333"/>
    <n v="151461.9"/>
    <n v="7.4572155391244117E-4"/>
    <n v="0.1979169757435352"/>
    <n v="161"/>
    <n v="11.928095989454009"/>
    <n v="0.82521941879143845"/>
    <n v="0.97399999999999998"/>
    <n v="0.10444541107697715"/>
    <n v="5.3014192049424604"/>
    <n v="1.6866617347703099"/>
    <n v="0.73078323520002708"/>
    <n v="0.80633218207315627"/>
    <n v="0.97299999999999998"/>
    <s v="A+"/>
    <x v="0"/>
  </r>
  <r>
    <s v="MP10-6141"/>
    <x v="1"/>
    <s v="Madison Park"/>
    <s v="Heritage"/>
    <x v="125"/>
    <s v="COMFORTER (SET)"/>
    <s v="Grey"/>
    <s v="King/Cal King"/>
    <x v="5"/>
    <n v="2053"/>
    <n v="151328.34"/>
    <n v="7.4506397223189614E-4"/>
    <n v="0.1986620397157671"/>
    <n v="162"/>
    <n v="11.927213800342017"/>
    <n v="0.82514030174149899"/>
    <n v="0.97299999999999998"/>
    <n v="-6.0027067966813015E-2"/>
    <n v="4.7501954503168902"/>
    <n v="1.5790190031718179"/>
    <n v="0.7109721183722052"/>
    <n v="0.80230666506764026"/>
    <n v="0.97"/>
    <s v="A+"/>
    <x v="0"/>
  </r>
  <r>
    <s v="MP130-0945"/>
    <x v="2"/>
    <s v="Madison Park"/>
    <s v="Hanley"/>
    <x v="126"/>
    <s v="ACCENT CHEST"/>
    <s v="Black"/>
    <s v="36&quot;W x 14&quot;D x 34&quot;H"/>
    <x v="1"/>
    <n v="578"/>
    <n v="151314.45000000001"/>
    <n v="7.4499558491875778E-4"/>
    <n v="0.19940703530068585"/>
    <n v="163"/>
    <n v="11.92712200956637"/>
    <n v="0.82513206970226605"/>
    <n v="0.97299999999999998"/>
    <n v="0.19296165010785096"/>
    <n v="4.31395750936366"/>
    <n v="1.4847716814546497"/>
    <n v="0.69362636103660924"/>
    <n v="0.7988309279691348"/>
    <n v="0.96799999999999997"/>
    <s v="A+"/>
    <x v="1"/>
  </r>
  <r>
    <s v="IIF18-0049"/>
    <x v="2"/>
    <s v="INK+IVY"/>
    <s v="Novak"/>
    <x v="127"/>
    <s v="ACCENT CHAIR"/>
    <s v="Taupe"/>
    <s v="27.5&quot;W x 32.75&quot;D x 29&quot;H"/>
    <x v="5"/>
    <n v="890"/>
    <n v="150631.37"/>
    <n v="7.4163244554808756E-4"/>
    <n v="0.20014866774623394"/>
    <n v="164"/>
    <n v="11.922597511490631"/>
    <n v="0.8247263007629958"/>
    <n v="0.97299999999999998"/>
    <n v="0.44468596679430061"/>
    <n v="6.2938882737751198"/>
    <n v="1.8553425768808431"/>
    <n v="0.76182811691235608"/>
    <n v="0.81214666399286783"/>
    <n v="0.97699999999999998"/>
    <s v="A+"/>
    <x v="1"/>
  </r>
  <r>
    <s v="II108-0364"/>
    <x v="2"/>
    <s v="INK+IVY"/>
    <s v="Kelly"/>
    <x v="128"/>
    <s v="DINING CHAIR"/>
    <s v="Light Brown"/>
    <s v="19&quot;W x 21.75&quot;D x 35&quot;H"/>
    <x v="5"/>
    <n v="773"/>
    <n v="150215.04999999999"/>
    <n v="7.3958269708114738E-4"/>
    <n v="0.2008882504433151"/>
    <n v="165"/>
    <n v="11.919829870126614"/>
    <n v="0.82447809137451589"/>
    <n v="0.97299999999999998"/>
    <n v="0.32462670520031112"/>
    <n v="5.2947522151686401"/>
    <n v="1.6854266690489783"/>
    <n v="0.73055592741127084"/>
    <n v="0.80569365858186692"/>
    <n v="0.97199999999999998"/>
    <s v="A+"/>
    <x v="1"/>
  </r>
  <r>
    <s v="WR10-2194"/>
    <x v="1"/>
    <s v="Woolrich"/>
    <s v="Perry"/>
    <x v="113"/>
    <s v="COMFORTER (SET)"/>
    <s v="Blue"/>
    <s v="King /Cal King: 106&quot;Wx94&quot;L/20&quot;Wx36&quot;L+1.5&quot;D(2)/18&quot;Wx18&quot;L /12&quot;Wx18&quot;L+1.5&quot;D"/>
    <x v="1"/>
    <n v="1407"/>
    <n v="149938.10999999999"/>
    <n v="7.382191850220718E-4"/>
    <n v="0.20162646962833716"/>
    <n v="166"/>
    <n v="11.91798455733182"/>
    <n v="0.82431259884853159"/>
    <n v="0.97299999999999998"/>
    <n v="-1.3925253011123446E-3"/>
    <n v="3.30724886331714"/>
    <n v="1.2259051807183097"/>
    <n v="0.64598325116063393"/>
    <n v="0.78864672931095214"/>
    <n v="0.95899999999999996"/>
    <s v="A+"/>
    <x v="0"/>
  </r>
  <r>
    <s v="AM10-0400"/>
    <x v="1"/>
    <s v="Super Listing"/>
    <s v="Porter"/>
    <x v="129"/>
    <s v="COMFORTER (SET)"/>
    <s v="Navy"/>
    <s v="King: 104x90&quot;/20x36&quot;(2)"/>
    <x v="0"/>
    <n v="4360"/>
    <n v="149855.24"/>
    <n v="7.3781117518479441E-4"/>
    <n v="0.20236428080352195"/>
    <n v="167"/>
    <n v="11.917431713519461"/>
    <n v="0.82426301835505622"/>
    <n v="0.97299999999999998"/>
    <n v="0.26746830780424158"/>
    <n v="12.830340132046301"/>
    <n v="2.5595764980871443"/>
    <n v="0.89143891626639804"/>
    <n v="0.8376981979373247"/>
    <n v="0.98799999999999999"/>
    <s v="A+"/>
    <x v="0"/>
  </r>
  <r>
    <s v="MPE20-769"/>
    <x v="5"/>
    <s v="Madison Park Essentials"/>
    <s v="Satin"/>
    <x v="130"/>
    <s v="SHEET/SHEET SET"/>
    <s v="Grey"/>
    <s v="QUEEN: 90x102&quot;/20x30&quot;(4)/60x80&quot;+14&quot;"/>
    <x v="0"/>
    <n v="7052"/>
    <n v="149528.66"/>
    <n v="7.3620326094975101E-4"/>
    <n v="0.2031004840644717"/>
    <n v="168"/>
    <n v="11.915250046784092"/>
    <n v="0.82406736071917419"/>
    <n v="0.97299999999999998"/>
    <n v="0.10785286488751922"/>
    <n v="4.0247098212552199"/>
    <n v="1.4169956709498519"/>
    <n v="0.68115251870378379"/>
    <n v="0.79548439231609613"/>
    <n v="0.96499999999999997"/>
    <s v="A+"/>
    <x v="0"/>
  </r>
  <r>
    <s v="MPS73-316"/>
    <x v="8"/>
    <s v="Madison Park Signature"/>
    <s v="Turkish"/>
    <x v="131"/>
    <s v="BATH TOWEL"/>
    <s v="Grey"/>
    <s v="30&quot;Wx58&quot;L(2)/16&quot;Wx30&quot;L(2)/13&quot;Wx13&quot;L(2)"/>
    <x v="0"/>
    <n v="4044"/>
    <n v="149190.78"/>
    <n v="7.3453971124757547E-4"/>
    <n v="0.20383502377571927"/>
    <n v="169"/>
    <n v="11.912987871400297"/>
    <n v="0.823864482855031"/>
    <n v="0.97199999999999998"/>
    <n v="0.13702760532585698"/>
    <n v="3.0380212964677602"/>
    <n v="1.1435924409250839"/>
    <n v="0.63083399509619065"/>
    <n v="0.78525838530326297"/>
    <n v="0.95399999999999996"/>
    <s v="A+"/>
    <x v="0"/>
  </r>
  <r>
    <s v="BR54-0520"/>
    <x v="3"/>
    <s v="Beautyrest"/>
    <s v="Heated Plush"/>
    <x v="132"/>
    <s v="ELECT BLANKET"/>
    <s v="Mink"/>
    <s v="King:100x90&quot;"/>
    <x v="1"/>
    <n v="1756"/>
    <n v="147978.22"/>
    <n v="7.2856968097981798E-4"/>
    <n v="0.20456359345669908"/>
    <n v="170"/>
    <n v="11.904827137483085"/>
    <n v="0.82313260668007804"/>
    <n v="0.97199999999999998"/>
    <n v="3.3928673327595971E-2"/>
    <n v="7.3804500564839701"/>
    <n v="2.012292958155506"/>
    <n v="0.79071406483870066"/>
    <n v="0.81664889831180265"/>
    <n v="0.98"/>
    <s v="A+"/>
    <x v="0"/>
  </r>
  <r>
    <s v="MP40-6763"/>
    <x v="0"/>
    <s v="Madison Park"/>
    <s v="Anaheim"/>
    <x v="92"/>
    <s v="WINDOW PANEL"/>
    <s v="Natural"/>
    <s v="50x84&quot;"/>
    <x v="0"/>
    <n v="8300"/>
    <n v="147934.57"/>
    <n v="7.283547705249229E-4"/>
    <n v="0.20529194822722402"/>
    <n v="171"/>
    <n v="11.904532120121388"/>
    <n v="0.8231061487437682"/>
    <n v="0.97199999999999998"/>
    <n v="6.2695621845027208E-2"/>
    <n v="2.0679780957321601"/>
    <n v="0.77379498008178405"/>
    <n v="0.56277458606219377"/>
    <n v="0.77103983620745331"/>
    <n v="0.93300000000000005"/>
    <s v="A+"/>
    <x v="0"/>
  </r>
  <r>
    <s v="MPS73-318"/>
    <x v="8"/>
    <s v="Madison Park Signature"/>
    <s v="Turkish"/>
    <x v="133"/>
    <s v="BATH TOWEL"/>
    <s v="Natural"/>
    <s v="30&quot;Wx58&quot;L(2)/16&quot;Wx30&quot;L(2)/13&quot;Wx13&quot;L(2)"/>
    <x v="0"/>
    <n v="4001"/>
    <n v="147923.01999999999"/>
    <n v="7.2829790418462402E-4"/>
    <n v="0.20602024613140865"/>
    <n v="172"/>
    <n v="11.904454042544074"/>
    <n v="0.8230991465403863"/>
    <n v="0.97199999999999998"/>
    <n v="0.15770251830986148"/>
    <n v="2.8497672971863599"/>
    <n v="1.081726284930647"/>
    <n v="0.61944783250171398"/>
    <n v="0.7823688837326519"/>
    <n v="0.94799999999999995"/>
    <s v="A+"/>
    <x v="0"/>
  </r>
  <r>
    <s v="II120-0459"/>
    <x v="2"/>
    <s v="INK+IVY"/>
    <s v="Monterey"/>
    <x v="134"/>
    <s v="OCCASIONL TABLE"/>
    <s v="Natural"/>
    <s v="64&quot;W x 15&quot;D x 36&quot;H"/>
    <x v="1"/>
    <n v="580"/>
    <n v="147807.62"/>
    <n v="7.2772973313090363E-4"/>
    <n v="0.20674797586453955"/>
    <n v="173"/>
    <n v="11.903673607852406"/>
    <n v="0.82302915509565433"/>
    <n v="0.97199999999999998"/>
    <n v="6.813406207338972E-2"/>
    <n v="1.41914300251954"/>
    <n v="0.41814636172334757"/>
    <n v="0.4973192020959703"/>
    <n v="0.75788716449571758"/>
    <n v="0.91400000000000003"/>
    <s v="A+"/>
    <x v="1"/>
  </r>
  <r>
    <s v="MPE10-638"/>
    <x v="1"/>
    <s v="Madison Park Essentials"/>
    <s v="Brystol"/>
    <x v="9"/>
    <s v="COMFORTER (SET)"/>
    <s v="Teal"/>
    <s v="Cal King"/>
    <x v="0"/>
    <n v="1328"/>
    <n v="147334.93"/>
    <n v="7.2540244738234991E-4"/>
    <n v="0.20747337831192189"/>
    <n v="174"/>
    <n v="11.900470496670806"/>
    <n v="0.82274189162360378"/>
    <n v="0.97199999999999998"/>
    <n v="-3.208277266489027E-2"/>
    <n v="4.0549009033058203"/>
    <n v="1.4242885780364305"/>
    <n v="0.68249474248574404"/>
    <n v="0.79469246179603192"/>
    <n v="0.96399999999999997"/>
    <s v="A+"/>
    <x v="0"/>
  </r>
  <r>
    <s v="II105-0546"/>
    <x v="2"/>
    <s v="INK+IVY"/>
    <s v="Arcadia"/>
    <x v="135"/>
    <s v="ACCENT BENCH"/>
    <s v="Walnut Brown"/>
    <s v="42&quot;W x 17&quot;D x 19.5&quot;H"/>
    <x v="5"/>
    <n v="911"/>
    <n v="147314.9"/>
    <n v="7.2530382982423879E-4"/>
    <n v="0.20819868214174614"/>
    <n v="175"/>
    <n v="11.900334539598822"/>
    <n v="0.82272969863424628"/>
    <n v="0.97099999999999997"/>
    <n v="0.2839899263227853"/>
    <n v="7.5077861831202899"/>
    <n v="2.0291722206315823"/>
    <n v="0.79382061031478834"/>
    <n v="0.81694788097035476"/>
    <n v="0.98"/>
    <s v="A+"/>
    <x v="1"/>
  </r>
  <r>
    <s v="MP50-6233"/>
    <x v="3"/>
    <s v="Madison Park"/>
    <s v="Zuri"/>
    <x v="136"/>
    <s v="THROW"/>
    <s v="Snow Leopard"/>
    <s v="60&quot;W x 70&quot;L"/>
    <x v="5"/>
    <n v="9210"/>
    <n v="147275.26"/>
    <n v="7.2510866257493667E-4"/>
    <n v="0.20892379080432108"/>
    <n v="176"/>
    <n v="11.900065421776818"/>
    <n v="0.82270556343707191"/>
    <n v="0.97099999999999997"/>
    <n v="5.5670473720352436E-2"/>
    <n v="7.3124481070612397"/>
    <n v="2.0031607635656101"/>
    <n v="0.78903332921235436"/>
    <n v="0.8159711165921284"/>
    <n v="0.97899999999999998"/>
    <s v="A+"/>
    <x v="0"/>
  </r>
  <r>
    <s v="UHK10-0091"/>
    <x v="1"/>
    <s v="Intelligent Design Kids"/>
    <s v="Callie"/>
    <x v="137"/>
    <s v="COMFORTER (SET)"/>
    <s v="Multi"/>
    <s v="Full/Queen: 88&quot;W x 88&quot;L/20&quot;W x 26&quot;L (2)/12&quot;W x 16&quot;L/16&quot;W x 16&quot;L"/>
    <x v="0"/>
    <n v="2054"/>
    <n v="147228.82999999999"/>
    <n v="7.2488006481042841E-4"/>
    <n v="0.2096486708691315"/>
    <n v="177"/>
    <n v="11.899750114202806"/>
    <n v="0.82267728582092337"/>
    <n v="0.97099999999999997"/>
    <n v="-5.8677116807317097E-2"/>
    <n v="2.35871911556751"/>
    <n v="0.89964052961225061"/>
    <n v="0.58593584225651774"/>
    <n v="0.77532899710804237"/>
    <n v="0.93899999999999995"/>
    <s v="A+"/>
    <x v="0"/>
  </r>
  <r>
    <s v="MP13-2426"/>
    <x v="1"/>
    <s v="Madison Park"/>
    <s v="Marina"/>
    <x v="108"/>
    <s v="COVERLET&amp;BEDSPR"/>
    <s v="Blue"/>
    <s v="King/Cal King : 104x94&quot;/20x36&quot;(2)/18x18&quot;/16x16&quot;/12x18&quot;"/>
    <x v="1"/>
    <n v="2292"/>
    <n v="147094.23000000001"/>
    <n v="7.2421736269751024E-4"/>
    <n v="0.21037288823182901"/>
    <n v="178"/>
    <n v="11.898835479143303"/>
    <n v="0.82259525893270258"/>
    <n v="0.97099999999999997"/>
    <n v="0.21222919028386389"/>
    <n v="4.1706896064396997"/>
    <n v="1.4517753145379237"/>
    <n v="0.68755354153292714"/>
    <n v="0.79558691545274751"/>
    <n v="0.96499999999999997"/>
    <s v="A+"/>
    <x v="0"/>
  </r>
  <r>
    <s v="BR54-0515"/>
    <x v="3"/>
    <s v="Beautyrest"/>
    <s v="Heated Plush"/>
    <x v="99"/>
    <s v="ELECT BLANKET"/>
    <s v="Grey"/>
    <s v="Queen:84x90&quot;"/>
    <x v="0"/>
    <n v="2052"/>
    <n v="146875.65"/>
    <n v="7.2314118567045466E-4"/>
    <n v="0.21109602941749947"/>
    <n v="179"/>
    <n v="11.897348397860013"/>
    <n v="0.82246189355496813"/>
    <n v="0.97099999999999997"/>
    <n v="1.9412289353066631E-2"/>
    <n v="7.03683267597191"/>
    <n v="1.9652690751256063"/>
    <n v="0.78205954979092185"/>
    <n v="0.81438142480215903"/>
    <n v="0.97799999999999998"/>
    <s v="A+"/>
    <x v="0"/>
  </r>
  <r>
    <s v="II105-0525"/>
    <x v="2"/>
    <s v="INK+IVY"/>
    <s v="Bailey"/>
    <x v="138"/>
    <s v="ACCENT BENCH"/>
    <m/>
    <s v="48&quot;W x 16.5&quot;D x18&quot;H"/>
    <x v="5"/>
    <n v="1131"/>
    <n v="146820.12"/>
    <n v="7.2286778412268093E-4"/>
    <n v="0.21181889720162214"/>
    <n v="180"/>
    <n v="11.896970254024179"/>
    <n v="0.82242798061687217"/>
    <n v="0.97099999999999997"/>
    <n v="8.4454360894133607E-2"/>
    <n v="2.1813210068445499"/>
    <n v="0.82475466415227361"/>
    <n v="0.57215346598875549"/>
    <n v="0.77237307769124885"/>
    <n v="0.93600000000000005"/>
    <s v="A+"/>
    <x v="1"/>
  </r>
  <r>
    <s v="SHET20-174"/>
    <x v="5"/>
    <s v="Madison Park Essentials"/>
    <s v="Satin"/>
    <x v="22"/>
    <s v="SHEET/SHEET SET"/>
    <s v="Black"/>
    <s v="King: 108x102&quot;/78x80+14&quot;/20x40&quot;(4)"/>
    <x v="0"/>
    <n v="6043"/>
    <n v="146035.71"/>
    <n v="7.1900574724010876E-4"/>
    <n v="0.21253790294886224"/>
    <n v="181"/>
    <n v="11.891613307441313"/>
    <n v="0.82194755549650078"/>
    <n v="0.97"/>
    <n v="0.14451446041663832"/>
    <n v="3.7562044827091099"/>
    <n v="1.3496834050904849"/>
    <n v="0.66876402629856124"/>
    <n v="0.7913108496569129"/>
    <n v="0.96099999999999997"/>
    <s v="A+"/>
    <x v="0"/>
  </r>
  <r>
    <s v="5DS10-0047"/>
    <x v="1"/>
    <s v="510 Design"/>
    <s v="Ramsey"/>
    <x v="139"/>
    <s v="COMFORTER (SET)"/>
    <s v="Neutral"/>
    <s v="Queen"/>
    <x v="1"/>
    <n v="2908"/>
    <n v="145917.6"/>
    <n v="7.1842423352126207E-4"/>
    <n v="0.21325632718238349"/>
    <n v="182"/>
    <n v="11.890804210963887"/>
    <n v="0.82187499358710969"/>
    <n v="0.97"/>
    <n v="8.7543628303769008E-2"/>
    <n v="5.5985119040399898"/>
    <n v="1.7402050712892703"/>
    <n v="0.74063762368846797"/>
    <n v="0.80562751960738144"/>
    <n v="0.97199999999999998"/>
    <s v="A+"/>
    <x v="0"/>
  </r>
  <r>
    <s v="MP13-2123"/>
    <x v="1"/>
    <s v="Madison Park"/>
    <s v="Luna"/>
    <x v="140"/>
    <s v="COVERLET&amp;BEDSPR"/>
    <s v="Taupe"/>
    <s v="King/Cal King: 104x94&quot;/20x36&quot;(2)/18x18&quot;/16x16&quot;/12x18&quot;"/>
    <x v="1"/>
    <n v="2332"/>
    <n v="145880.95000000001"/>
    <n v="7.1824378751503281E-4"/>
    <n v="0.21397457096989853"/>
    <n v="183"/>
    <n v="11.890553011984361"/>
    <n v="0.82185246539906265"/>
    <n v="0.97"/>
    <n v="7.7201800036609494E-2"/>
    <n v="3.63548611969685"/>
    <n v="1.3178779626449522"/>
    <n v="0.66291039060303381"/>
    <n v="0.79006405043985695"/>
    <n v="0.96"/>
    <s v="A+"/>
    <x v="0"/>
  </r>
  <r>
    <s v="MP108-1243"/>
    <x v="2"/>
    <s v="Madison Park"/>
    <s v="Charlotte"/>
    <x v="141"/>
    <s v="DINING CHAIR"/>
    <s v="Cream"/>
    <s v="24.5&quot;W x 24&quot;D x 34&quot;H"/>
    <x v="7"/>
    <n v="699"/>
    <n v="145333.91"/>
    <n v="7.1555044008672066E-4"/>
    <n v="0.21469012140998525"/>
    <n v="184"/>
    <n v="11.886796082228068"/>
    <n v="0.82151553401427591"/>
    <n v="0.97"/>
    <n v="0.43308481734923387"/>
    <n v="2.8234399701831898"/>
    <n v="1.0727609948784553"/>
    <n v="0.61779781483696561"/>
    <n v="0.78077199017881393"/>
    <n v="0.94599999999999995"/>
    <s v="A+"/>
    <x v="1"/>
  </r>
  <r>
    <s v="MP16-3148"/>
    <x v="4"/>
    <s v="Madison Park"/>
    <s v="Cloud Soft"/>
    <x v="44"/>
    <s v="MATT PAD/TOPPER"/>
    <s v="White"/>
    <s v="King: 78x80+15&quot;"/>
    <x v="1"/>
    <n v="4684"/>
    <n v="143462.78"/>
    <n v="7.0633794525355015E-4"/>
    <n v="0.2153964593552388"/>
    <n v="185"/>
    <n v="11.873837878141332"/>
    <n v="0.8203534080416035"/>
    <n v="0.97"/>
    <n v="0.30814579255486302"/>
    <n v="6.79214864904149"/>
    <n v="1.9303828867792141"/>
    <n v="0.77563891792154749"/>
    <n v="0.81141051001759235"/>
    <n v="0.97599999999999998"/>
    <s v="A+"/>
    <x v="0"/>
  </r>
  <r>
    <s v="ST55-0073"/>
    <x v="3"/>
    <s v="Serta"/>
    <s v="Wyatt AZ"/>
    <x v="7"/>
    <s v="ELEC MATT PAD"/>
    <s v="White"/>
    <s v="Cal King:72x84+15&quot;"/>
    <x v="3"/>
    <n v="1632"/>
    <n v="142944.76"/>
    <n v="7.0378747758242152E-4"/>
    <n v="0.21610024683282122"/>
    <n v="186"/>
    <n v="11.870220536590038"/>
    <n v="0.82002899529577489"/>
    <n v="0.97"/>
    <n v="0.1012"/>
    <n v="6.8311303863577102"/>
    <n v="1.9360229148145531"/>
    <n v="0.77667693742050514"/>
    <n v="0.811358583720721"/>
    <n v="0.97599999999999998"/>
    <s v="A+"/>
    <x v="0"/>
  </r>
  <r>
    <s v="MP70-246"/>
    <x v="7"/>
    <s v="Madison Park"/>
    <s v="Amherst"/>
    <x v="142"/>
    <s v="SHOWER CURTAIN"/>
    <s v="Black"/>
    <s v="72x72&quot;"/>
    <x v="0"/>
    <n v="10082"/>
    <n v="142474.93"/>
    <n v="7.0147427302289411E-4"/>
    <n v="0.21680172110584411"/>
    <n v="187"/>
    <n v="11.866928352142855"/>
    <n v="0.81973374349797246"/>
    <n v="0.96899999999999997"/>
    <n v="5.1184487220904629E-2"/>
    <n v="3.8354428201283102"/>
    <n v="1.3700234092427044"/>
    <n v="0.6725075043072859"/>
    <n v="0.79028849565983517"/>
    <n v="0.96"/>
    <s v="A+"/>
    <x v="0"/>
  </r>
  <r>
    <s v="MP10-423"/>
    <x v="1"/>
    <s v="Madison Park"/>
    <s v="Palmer"/>
    <x v="143"/>
    <s v="COMFORTER (SET)"/>
    <s v="Black/Gray"/>
    <s v="Queen: 90x90&quot;/20x26&quot;(2)/60x80+15&quot;/16x16&quot;/12x20&quot;/18x18&quot;"/>
    <x v="1"/>
    <n v="2086"/>
    <n v="141802.69"/>
    <n v="6.9816450431272941E-4"/>
    <n v="0.21749988561015685"/>
    <n v="188"/>
    <n v="11.862198915308579"/>
    <n v="0.81930959510947377"/>
    <n v="0.96899999999999997"/>
    <n v="0.13979370479351297"/>
    <n v="7.0881541229756397"/>
    <n v="1.9724344103964564"/>
    <n v="0.78337829460586028"/>
    <n v="0.81212333500875111"/>
    <n v="0.97599999999999998"/>
    <s v="A+"/>
    <x v="0"/>
  </r>
  <r>
    <s v="MPS10-485"/>
    <x v="1"/>
    <s v="Madison Park Signature"/>
    <s v="Grace"/>
    <x v="144"/>
    <s v="COMFORTER (SET)"/>
    <s v="Taupe"/>
    <s v="King: 110x96&quot;/20x36&quot;(2)/26x26+2&quot;(3)/20x20&quot;/18x18&quot;/14x20&quot;"/>
    <x v="5"/>
    <n v="752"/>
    <n v="141740.62"/>
    <n v="6.9785890312291628E-4"/>
    <n v="0.21819774451327975"/>
    <n v="189"/>
    <n v="11.861761101676667"/>
    <n v="0.81927033082644285"/>
    <n v="0.96899999999999997"/>
    <n v="0.27555868541090794"/>
    <n v="3.17096297924757"/>
    <n v="1.1850844306223032"/>
    <n v="0.63847039230670055"/>
    <n v="0.78311034312249439"/>
    <n v="0.95"/>
    <s v="A+"/>
    <x v="0"/>
  </r>
  <r>
    <s v="MP104-1105"/>
    <x v="2"/>
    <s v="Madison Park"/>
    <s v="Emmett"/>
    <x v="145"/>
    <s v="BAR STOOL"/>
    <s v="Beige"/>
    <s v="21&quot;W x  22&quot;D x 37&quot;H"/>
    <x v="5"/>
    <n v="995"/>
    <n v="141454.29999999999"/>
    <n v="6.9644920870262834E-4"/>
    <n v="0.21889419372198238"/>
    <n v="190"/>
    <n v="11.859739045098108"/>
    <n v="0.81908898745104697"/>
    <n v="0.96899999999999997"/>
    <n v="0.18138869890134127"/>
    <n v="2.5575884348020401"/>
    <n v="0.97741910812225596"/>
    <n v="0.60025060817411924"/>
    <n v="0.77532131159566153"/>
    <n v="0.93899999999999995"/>
    <s v="A+"/>
    <x v="1"/>
  </r>
  <r>
    <s v="AM10-0062"/>
    <x v="1"/>
    <s v="Super Listing"/>
    <s v="Camden"/>
    <x v="146"/>
    <s v="COMFORTER (SET)"/>
    <s v="Sage Green"/>
    <s v="Full/Queen: 90x90&quot;/20x26+2&quot;(2)"/>
    <x v="8"/>
    <n v="4841"/>
    <n v="141130.37"/>
    <n v="6.9485434172315136E-4"/>
    <n v="0.21958904806370552"/>
    <n v="191"/>
    <n v="11.857446437722944"/>
    <n v="0.81888338036552921"/>
    <n v="0.96899999999999997"/>
    <n v="0.13503913084953956"/>
    <n v="7.31902708558163"/>
    <n v="2.0040479280406802"/>
    <n v="0.78919660748298259"/>
    <n v="0.81294602578901998"/>
    <n v="0.97699999999999998"/>
    <s v="A+"/>
    <x v="0"/>
  </r>
  <r>
    <s v="MPS72-447"/>
    <x v="7"/>
    <s v="Madison Park Signature"/>
    <s v="Splendor"/>
    <x v="101"/>
    <s v="BATH RUG"/>
    <s v="White"/>
    <s v="24X72&quot;"/>
    <x v="0"/>
    <n v="4060"/>
    <n v="141010.15"/>
    <n v="6.9426243943477813E-4"/>
    <n v="0.22028331050314029"/>
    <n v="192"/>
    <n v="11.856594244247988"/>
    <n v="0.81880695340355525"/>
    <n v="0.96899999999999997"/>
    <n v="7.2273840252668781E-2"/>
    <n v="3.6956896451823198"/>
    <n v="1.333866119023386"/>
    <n v="0.66585293237219001"/>
    <n v="0.78821614919728222"/>
    <n v="0.95799999999999996"/>
    <s v="A+"/>
    <x v="0"/>
  </r>
  <r>
    <s v="II100-0063"/>
    <x v="2"/>
    <s v="INK+IVY"/>
    <s v="Newport"/>
    <x v="147"/>
    <s v="ACCENT CHAIR"/>
    <s v="Blue"/>
    <s v="37&quot;W x 29.5&quot;D x 31.5&quot;H"/>
    <x v="1"/>
    <n v="845"/>
    <n v="140875.35999999999"/>
    <n v="6.935988018582531E-4"/>
    <n v="0.22097690930499855"/>
    <n v="193"/>
    <n v="11.855637905244015"/>
    <n v="0.8187211863954299"/>
    <n v="0.96799999999999997"/>
    <n v="7.0889509558944588E-2"/>
    <n v="4.7110282595508499"/>
    <n v="1.5709108366453675"/>
    <n v="0.70947985008869396"/>
    <n v="0.79687291913408276"/>
    <n v="0.96599999999999997"/>
    <s v="A+"/>
    <x v="1"/>
  </r>
  <r>
    <s v="WR10-2180"/>
    <x v="1"/>
    <s v="Woolrich"/>
    <s v="Bitter Creek"/>
    <x v="67"/>
    <s v="COMFORTER (SET)"/>
    <s v="Grey/Brown"/>
    <s v="King"/>
    <x v="1"/>
    <n v="1452"/>
    <n v="140820.35999999999"/>
    <n v="6.9332800976159268E-4"/>
    <n v="0.22167023731476015"/>
    <n v="194"/>
    <n v="11.855247415745563"/>
    <n v="0.81868616626569823"/>
    <n v="0.96799999999999997"/>
    <n v="7.998451338286594E-2"/>
    <n v="5.6432483222927798"/>
    <n v="1.7480249600720106"/>
    <n v="0.7420768358670784"/>
    <n v="0.80336430018597427"/>
    <n v="0.97099999999999997"/>
    <s v="A+"/>
    <x v="0"/>
  </r>
  <r>
    <s v="MP13-2121"/>
    <x v="1"/>
    <s v="Madison Park"/>
    <s v="Luna"/>
    <x v="148"/>
    <s v="COVERLET&amp;BEDSPR"/>
    <s v="Blue"/>
    <s v="King/Cal King: 104x94&quot;/20x36&quot;(2)/18x18&quot;/16x16&quot;/12x18&quot;"/>
    <x v="1"/>
    <n v="2242"/>
    <n v="140596.37"/>
    <n v="6.9222519663921108E-4"/>
    <n v="0.22236246251139938"/>
    <n v="195"/>
    <n v="11.853655552636098"/>
    <n v="0.81854340377700263"/>
    <n v="0.96799999999999997"/>
    <n v="0.11292379703875133"/>
    <n v="3.3038069670510501"/>
    <n v="1.2248945014213561"/>
    <n v="0.64579724059280397"/>
    <n v="0.78399417114016301"/>
    <n v="0.95099999999999996"/>
    <s v="A+"/>
    <x v="0"/>
  </r>
  <r>
    <s v="AM10-0381"/>
    <x v="3"/>
    <s v="Super Listing"/>
    <s v="Avril"/>
    <x v="149"/>
    <s v="COMFORTER (SET)"/>
    <s v="Grey Ombre"/>
    <s v="Full/Queen: 90&quot;x90&quot;+20x26&quot;(2)"/>
    <x v="0"/>
    <n v="3583"/>
    <n v="140418.74"/>
    <n v="6.9135063663685096E-4"/>
    <n v="0.22305381314803624"/>
    <n v="196"/>
    <n v="11.852391358981432"/>
    <n v="0.81843002755057948"/>
    <n v="0.96799999999999997"/>
    <n v="0.1151702298892066"/>
    <n v="10.2098152165954"/>
    <n v="2.3330963751325995"/>
    <n v="0.84975636038545077"/>
    <n v="0.82469529411755382"/>
    <n v="0.98299999999999998"/>
    <s v="A+"/>
    <x v="0"/>
  </r>
  <r>
    <s v="MP10-8299"/>
    <x v="4"/>
    <s v="Madison Park"/>
    <s v="Stay Puffed"/>
    <x v="150"/>
    <s v="COMFORTER (SET)"/>
    <s v="White"/>
    <s v="104x90&quot;"/>
    <x v="5"/>
    <n v="1928"/>
    <n v="139965.79999999999"/>
    <n v="6.8912058986846168E-4"/>
    <n v="0.22374293373790471"/>
    <n v="197"/>
    <n v="11.849160530611485"/>
    <n v="0.81814027832786074"/>
    <n v="0.96799999999999997"/>
    <n v="9.550675325293366E-2"/>
    <n v="8.9795870652122307"/>
    <n v="2.2060287141795394"/>
    <n v="0.82637018057752021"/>
    <n v="0.81978625877779265"/>
    <n v="0.98099999999999998"/>
    <s v="A+"/>
    <x v="0"/>
  </r>
  <r>
    <s v="MPE10-698"/>
    <x v="1"/>
    <s v="Madison Park Essentials"/>
    <s v="Joella"/>
    <x v="151"/>
    <s v="COMFORTER (SET)"/>
    <s v="Plum"/>
    <s v="Queen"/>
    <x v="1"/>
    <n v="1390"/>
    <n v="139343.18"/>
    <n v="6.8605512486441143E-4"/>
    <n v="0.22442898886276913"/>
    <n v="198"/>
    <n v="11.844702266698825"/>
    <n v="0.81774044944329849"/>
    <n v="0.96799999999999997"/>
    <n v="0.10548419284514784"/>
    <n v="4.0512423634555104"/>
    <n v="1.4234076541300142"/>
    <n v="0.6823326127611703"/>
    <n v="0.79065888210687296"/>
    <n v="0.96099999999999997"/>
    <s v="A+"/>
    <x v="0"/>
  </r>
  <r>
    <s v="MPS73-454"/>
    <x v="8"/>
    <s v="Madison Park Signature"/>
    <s v="Turkish"/>
    <x v="152"/>
    <s v="BATH TOWEL"/>
    <s v="Charcoal"/>
    <s v="30&quot;W x 58&quot;L (2)/16&quot;W x 30&quot;L (2)/13&quot;W x 13&quot;L (2)"/>
    <x v="1"/>
    <n v="3780"/>
    <n v="139254.12"/>
    <n v="6.8561663860752808E-4"/>
    <n v="0.22511460550137666"/>
    <n v="199"/>
    <n v="11.844062925515743"/>
    <n v="0.81768311163712681"/>
    <n v="0.96699999999999997"/>
    <n v="0.15646907619424716"/>
    <n v="2.36356135242481"/>
    <n v="0.90160800726851142"/>
    <n v="0.58629794686985748"/>
    <n v="0.77140607868367306"/>
    <n v="0.93400000000000005"/>
    <s v="A+"/>
    <x v="0"/>
  </r>
  <r>
    <s v="MP10-6155"/>
    <x v="1"/>
    <s v="Madison Park"/>
    <s v="Marina"/>
    <x v="108"/>
    <s v="COMFORTER (SET)"/>
    <s v="Blue"/>
    <s v="Full/Queen"/>
    <x v="1"/>
    <n v="2014"/>
    <n v="139213.49"/>
    <n v="6.8541659710048592E-4"/>
    <n v="0.22580002209847713"/>
    <n v="200"/>
    <n v="11.843771116292551"/>
    <n v="0.81765694141515255"/>
    <n v="0.96699999999999997"/>
    <n v="2.7709362669234367E-2"/>
    <n v="2.2605261793215399"/>
    <n v="0.85888455152586041"/>
    <n v="0.57843490437328637"/>
    <n v="0.7698125340067794"/>
    <n v="0.93100000000000005"/>
    <s v="A+"/>
    <x v="0"/>
  </r>
  <r>
    <s v="MPS100-0042"/>
    <x v="2"/>
    <s v="Madison Park Signature"/>
    <s v="Marie"/>
    <x v="153"/>
    <s v="DINING CHAIR"/>
    <s v="Beige/Light Natural"/>
    <s v="20.5&quot;W x 22&quot;D x 32.25&quot;H (2)"/>
    <x v="7"/>
    <n v="692"/>
    <n v="139119.35"/>
    <n v="6.8495309950085653E-4"/>
    <n v="0.226484975197978"/>
    <n v="201"/>
    <n v="11.843094664838686"/>
    <n v="0.81759627546186719"/>
    <n v="0.96699999999999997"/>
    <n v="0.11913133873900361"/>
    <n v="2.4030749663926301"/>
    <n v="0.91751996261743884"/>
    <n v="0.58922646421325331"/>
    <n v="0.77192231321214444"/>
    <n v="0.93500000000000005"/>
    <s v="A+"/>
    <x v="1"/>
  </r>
  <r>
    <s v="MP10-4695"/>
    <x v="1"/>
    <s v="Madison Park"/>
    <s v="Aubrey"/>
    <x v="82"/>
    <s v="COMFORTER (SET)"/>
    <s v="Navy"/>
    <s v="Queen"/>
    <x v="1"/>
    <n v="1500"/>
    <n v="139071.34"/>
    <n v="6.8471672261793514E-4"/>
    <n v="0.22716969192059594"/>
    <n v="202"/>
    <n v="11.84274950838992"/>
    <n v="0.8175653209197824"/>
    <n v="0.96699999999999997"/>
    <n v="6.20884850083704E-2"/>
    <n v="4.0347541564981597"/>
    <n v="1.419427872415109"/>
    <n v="0.6816001534549786"/>
    <n v="0.79037228742682175"/>
    <n v="0.96099999999999997"/>
    <s v="A+"/>
    <x v="0"/>
  </r>
  <r>
    <s v="MPE10-785"/>
    <x v="1"/>
    <s v="Madison Park Essentials"/>
    <s v="Brystol"/>
    <x v="85"/>
    <s v="COMFORTER (SET)"/>
    <s v="Brown"/>
    <s v="King"/>
    <x v="1"/>
    <n v="1253"/>
    <n v="138316.85999999999"/>
    <n v="6.8100204587087296E-4"/>
    <n v="0.22785069396646682"/>
    <n v="203"/>
    <n v="11.837309648866755"/>
    <n v="0.81707745994790359"/>
    <n v="0.96699999999999997"/>
    <n v="0.12195970744378315"/>
    <n v="3.4103683095163801"/>
    <n v="1.2557209634589994"/>
    <n v="0.65147069974556959"/>
    <n v="0.78395610790743686"/>
    <n v="0.95099999999999996"/>
    <s v="A+"/>
    <x v="0"/>
  </r>
  <r>
    <s v="WR14-1729"/>
    <x v="1"/>
    <s v="Woolrich"/>
    <s v="Winter Hills"/>
    <x v="154"/>
    <s v="COVERLET&amp;BEDSPR"/>
    <s v="Tan"/>
    <s v="King/Cal King: 110&quot;x96&quot;/20&quot;x36&quot;+0.5&quot;(2)"/>
    <x v="0"/>
    <n v="2314"/>
    <n v="137530.5"/>
    <n v="6.7713040817760106E-4"/>
    <n v="0.22852782437464442"/>
    <n v="204"/>
    <n v="11.83160826076054"/>
    <n v="0.81656614440184727"/>
    <n v="0.96699999999999997"/>
    <n v="8.7487007900065791E-2"/>
    <n v="3.54578194493237"/>
    <n v="1.2935708678120219"/>
    <n v="0.658436789010719"/>
    <n v="0.78494027332362171"/>
    <n v="0.95299999999999996"/>
    <s v="A+"/>
    <x v="0"/>
  </r>
  <r>
    <s v="II108-0479"/>
    <x v="2"/>
    <s v="INK+IVY"/>
    <s v="Nola"/>
    <x v="155"/>
    <s v="DINING CHAIR"/>
    <s v="Navy"/>
    <s v="21.5&quot;Wx25.25&quot;Dx34&quot;H"/>
    <x v="5"/>
    <n v="652"/>
    <n v="137525.26999999999"/>
    <n v="6.7710465831095489E-4"/>
    <n v="0.22920492903295536"/>
    <n v="205"/>
    <n v="11.831570232385623"/>
    <n v="0.81656273391672962"/>
    <n v="0.96599999999999997"/>
    <n v="0.18373428581525419"/>
    <n v="1.93207927618787"/>
    <n v="0.70905954282719741"/>
    <n v="0.55086034632388603"/>
    <n v="0.76342225639816097"/>
    <n v="0.92200000000000004"/>
    <s v="A+"/>
    <x v="1"/>
  </r>
  <r>
    <s v="BASI10-0243"/>
    <x v="3"/>
    <s v="Madison Park Essentials"/>
    <s v="Parkston"/>
    <x v="156"/>
    <s v="COMFORTER (SET)"/>
    <s v="Navy"/>
    <s v="Full/Queen: 90x94&quot;/20x26&quot;+2&quot;(2)"/>
    <x v="0"/>
    <n v="5216"/>
    <n v="137485.23000000001"/>
    <n v="6.7690752166458623E-4"/>
    <n v="0.22988183655461994"/>
    <n v="206"/>
    <n v="11.831279045619327"/>
    <n v="0.81653661951833412"/>
    <n v="0.96599999999999997"/>
    <n v="0.11625997714961708"/>
    <n v="11.1295226426756"/>
    <n v="2.4185462605161328"/>
    <n v="0.86548299270997719"/>
    <n v="0.8263258941566628"/>
    <n v="0.98399999999999999"/>
    <s v="A+"/>
    <x v="0"/>
  </r>
  <r>
    <s v="II10-994"/>
    <x v="1"/>
    <s v="INK+IVY"/>
    <s v="Imani"/>
    <x v="95"/>
    <s v="COMFORTER (SET)"/>
    <s v="Ivory"/>
    <s v="Full/Queen: 88&quot;W x 92&quot;L / 20&quot;W x 26&quot;L (2)"/>
    <x v="1"/>
    <n v="2034"/>
    <n v="137075.24"/>
    <n v="6.7488893890622534E-4"/>
    <n v="0.23055672549352615"/>
    <n v="207"/>
    <n v="11.828292546373955"/>
    <n v="0.81626878237692302"/>
    <n v="0.96599999999999997"/>
    <n v="-1.6404285685295571E-2"/>
    <n v="4.7169103965512402"/>
    <n v="1.5721327259702449"/>
    <n v="0.7097047328263052"/>
    <n v="0.7949559724667995"/>
    <n v="0.96399999999999997"/>
    <s v="A+"/>
    <x v="0"/>
  </r>
  <r>
    <s v="MP13-2425"/>
    <x v="1"/>
    <s v="Madison Park"/>
    <s v="Marina"/>
    <x v="108"/>
    <s v="COVERLET&amp;BEDSPR"/>
    <s v="Blue"/>
    <s v="Full/Queen : 90x90&quot;/20x26&quot;(2)/18x18&quot;/16x16&quot;/12x18&quot;"/>
    <x v="1"/>
    <n v="2203"/>
    <n v="136494.82999999999"/>
    <n v="6.7203129452763027E-4"/>
    <n v="0.2312287567880538"/>
    <n v="209"/>
    <n v="11.824049343689959"/>
    <n v="0.81588824075144939"/>
    <n v="0.96599999999999997"/>
    <n v="0.23564631603812497"/>
    <n v="4.3769207463334601"/>
    <n v="1.4989354766972831"/>
    <n v="0.69623313808611598"/>
    <n v="0.79195722021838277"/>
    <n v="0.96199999999999997"/>
    <s v="A+"/>
    <x v="0"/>
  </r>
  <r>
    <s v="MT108-0158"/>
    <x v="2"/>
    <s v="Martha Stewart"/>
    <s v="Elmcrest"/>
    <x v="157"/>
    <s v="DINING CHAIR"/>
    <s v="Soft Green"/>
    <s v="24&quot;W x 24.5&quot;D x 37.5&quot;H"/>
    <x v="5"/>
    <n v="721"/>
    <n v="136336.32999999999"/>
    <n v="6.7125092093998136E-4"/>
    <n v="0.23190000770899377"/>
    <n v="210"/>
    <n v="11.822887461330565"/>
    <n v="0.81578404007225003"/>
    <n v="0.96599999999999997"/>
    <n v="0.14313924504202219"/>
    <n v="6.18241843844475"/>
    <n v="1.8377550080106704"/>
    <n v="0.7585912111182519"/>
    <n v="0.80434547428145042"/>
    <n v="0.97199999999999998"/>
    <s v="A+"/>
    <x v="1"/>
  </r>
  <r>
    <s v="FPF18-0487"/>
    <x v="2"/>
    <s v="Madison Park"/>
    <s v="Shandra"/>
    <x v="158"/>
    <s v="ACCENT BENCH"/>
    <s v="Grey"/>
    <s v="49&quot;W x 19.25&quot;D x 18.5&quot;H"/>
    <x v="5"/>
    <n v="1207"/>
    <n v="135835.09"/>
    <n v="6.6878306947579756E-4"/>
    <n v="0.23256879077846956"/>
    <n v="211"/>
    <n v="11.819204217267542"/>
    <n v="0.81545371701508262"/>
    <n v="0.96599999999999997"/>
    <n v="0.1383956135929236"/>
    <n v="3.6995314259930598"/>
    <n v="1.3348777501799718"/>
    <n v="0.66603911812511707"/>
    <n v="0.78557079723708956"/>
    <n v="0.95399999999999996"/>
    <s v="A+"/>
    <x v="1"/>
  </r>
  <r>
    <s v="MP10-387"/>
    <x v="1"/>
    <s v="Madison Park"/>
    <s v="Dawn"/>
    <x v="20"/>
    <s v="COMFORTER (SET)"/>
    <s v="Aqua"/>
    <s v="King: 104x92&quot;/20x36+2&quot;(2)/78x80+15&quot;/16x16&quot;/12x18&quot;/18x18&quot;/26x26&quot;(2)"/>
    <x v="0"/>
    <n v="1328"/>
    <n v="135582.29"/>
    <n v="6.6753841052969256E-4"/>
    <n v="0.23323632918899925"/>
    <n v="212"/>
    <n v="11.817341416806485"/>
    <n v="0.81528665614899265"/>
    <n v="0.96499999999999997"/>
    <n v="-9.2041888367062202E-2"/>
    <n v="2.4971946629775301"/>
    <n v="0.95443188673614909"/>
    <n v="0.59601992281650662"/>
    <n v="0.77143330948249544"/>
    <n v="0.93400000000000005"/>
    <s v="A+"/>
    <x v="0"/>
  </r>
  <r>
    <s v="TG100-0259"/>
    <x v="2"/>
    <s v="Threshold designed with Studio McGee"/>
    <s v="Howell"/>
    <x v="159"/>
    <s v="ACCENT CHAIR"/>
    <s v="Light Stone"/>
    <s v="32&quot;W x 30&quot;D x 32&quot;H"/>
    <x v="2"/>
    <n v="567"/>
    <n v="134906.31"/>
    <n v="6.6421022795695489E-4"/>
    <n v="0.23390053941695621"/>
    <n v="213"/>
    <n v="11.812343229015335"/>
    <n v="0.8148384054647535"/>
    <n v="0.96499999999999997"/>
    <n v="0.1711"/>
    <n v="3.90694909604326"/>
    <n v="1.388030127815705"/>
    <n v="0.67582155254851817"/>
    <n v="0.7870350348815065"/>
    <n v="0.95599999999999996"/>
    <s v="A+"/>
    <x v="1"/>
  </r>
  <r>
    <s v="TG100-0093"/>
    <x v="2"/>
    <s v="Threshold  "/>
    <s v="Ceylon"/>
    <x v="160"/>
    <s v="DINING CHAIR"/>
    <s v="Natural"/>
    <s v="19-1/2&quot;W x 21-1/2&quot;D x 35&quot;H"/>
    <x v="2"/>
    <n v="1161"/>
    <n v="134223.21"/>
    <n v="6.6084699011643132E-4"/>
    <n v="0.23456138640707264"/>
    <n v="214"/>
    <n v="11.807266889633667"/>
    <n v="0.81438314593943284"/>
    <n v="0.96499999999999997"/>
    <n v="0.21690000000000001"/>
    <n v="3.1775956284153"/>
    <n v="1.1871101134734876"/>
    <n v="0.6388432093007046"/>
    <n v="0.77927515861168728"/>
    <n v="0.94399999999999995"/>
    <s v="A+"/>
    <x v="1"/>
  </r>
  <r>
    <s v="MPS73-190"/>
    <x v="8"/>
    <s v="Madison Park Signature"/>
    <s v="800GSM"/>
    <x v="161"/>
    <s v="BATH TOWEL"/>
    <s v="Natural"/>
    <s v="30x54&quot;(2)/16x28&quot;(2)/13x13&quot;(4)"/>
    <x v="0"/>
    <n v="3843"/>
    <n v="133981.59"/>
    <n v="6.5965737581833838E-4"/>
    <n v="0.23522104378289097"/>
    <n v="215"/>
    <n v="11.805465145118882"/>
    <n v="0.814221560731889"/>
    <n v="0.96499999999999997"/>
    <n v="9.3143326672375362E-2"/>
    <n v="4.46516183736294"/>
    <n v="1.5184539651957372"/>
    <n v="0.69982542016780536"/>
    <n v="0.79134233261907239"/>
    <n v="0.96199999999999997"/>
    <s v="A+"/>
    <x v="0"/>
  </r>
  <r>
    <s v="BR54-0523"/>
    <x v="3"/>
    <s v="Beautyrest"/>
    <s v="Heated Plush"/>
    <x v="84"/>
    <s v="ELECT BLANKET"/>
    <s v="Ivory"/>
    <s v="Queen:84x90&quot;"/>
    <x v="0"/>
    <n v="1846"/>
    <n v="133699.37"/>
    <n v="6.5826786771798333E-4"/>
    <n v="0.23587931165060894"/>
    <n v="216"/>
    <n v="11.803356530475885"/>
    <n v="0.81403245460062401"/>
    <n v="0.96499999999999997"/>
    <n v="2.5076438802425043E-2"/>
    <n v="6.4327215962533604"/>
    <n v="1.8768236399579712"/>
    <n v="0.76578160122000216"/>
    <n v="0.80438228392449962"/>
    <n v="0.97199999999999998"/>
    <s v="A+"/>
    <x v="0"/>
  </r>
  <r>
    <s v="FPF18-0514"/>
    <x v="2"/>
    <s v="Madison Park"/>
    <s v="Qwen"/>
    <x v="162"/>
    <s v="ACCENT CHAIR"/>
    <s v="Beige"/>
    <s v="29.25&quot;W x 32.25&quot;D x 33.5&quot;H"/>
    <x v="7"/>
    <n v="771"/>
    <n v="133592.48000000001"/>
    <n v="6.5774159558685543E-4"/>
    <n v="0.23653705324619578"/>
    <n v="217"/>
    <n v="11.802556736498596"/>
    <n v="0.81396072696401844"/>
    <n v="0.96499999999999997"/>
    <n v="0.14372232939309154"/>
    <n v="5.2618192760901401"/>
    <n v="1.6793033346747261"/>
    <n v="0.72942895775096328"/>
    <n v="0.79705437312140748"/>
    <n v="0.96699999999999997"/>
    <s v="A+"/>
    <x v="1"/>
  </r>
  <r>
    <s v="WR14-1728"/>
    <x v="1"/>
    <s v="Woolrich"/>
    <s v="Winter Hills"/>
    <x v="154"/>
    <s v="COVERLET&amp;BEDSPR"/>
    <s v="Tan"/>
    <s v="Full/Queen: 92&quot;x96&quot;/20&quot;x26&quot;+0.5&quot;(2)"/>
    <x v="0"/>
    <n v="2350"/>
    <n v="132603.29999999999"/>
    <n v="6.5287137511095268E-4"/>
    <n v="0.23718992462130672"/>
    <n v="218"/>
    <n v="11.795124784564068"/>
    <n v="0.81329420988241075"/>
    <n v="0.96399999999999997"/>
    <n v="0.11207666848411771"/>
    <n v="3.7976988835527701"/>
    <n v="1.3603863491412196"/>
    <n v="0.67073385065959334"/>
    <n v="0.78478213803784735"/>
    <n v="0.95299999999999996"/>
    <s v="A+"/>
    <x v="0"/>
  </r>
  <r>
    <s v="AM10-0281"/>
    <x v="3"/>
    <s v="Super Listing"/>
    <s v="Avril"/>
    <x v="163"/>
    <s v="COMFORTER (SET)"/>
    <s v="Green"/>
    <s v="Full/Queen: 90&quot;x90&quot;+20x26&quot;(2)"/>
    <x v="0"/>
    <n v="3577"/>
    <n v="132545.91"/>
    <n v="6.5258881586681915E-4"/>
    <n v="0.23784251343717355"/>
    <n v="219"/>
    <n v="11.794691899487692"/>
    <n v="0.81325538760525939"/>
    <n v="0.96399999999999997"/>
    <n v="0.16339251149104414"/>
    <n v="9.1571906579522793"/>
    <n v="2.2254006179572685"/>
    <n v="0.82993548446027021"/>
    <n v="0.81659140697626165"/>
    <n v="0.98"/>
    <s v="A+"/>
    <x v="0"/>
  </r>
  <r>
    <s v="AM10-0026"/>
    <x v="1"/>
    <s v="Super Listing"/>
    <s v="Boulder Stripe"/>
    <x v="164"/>
    <s v="COMFORTER (SET)"/>
    <s v="Blue"/>
    <s v="Full/Queen: 90x90&quot;/20x26+2&quot;(2)"/>
    <x v="5"/>
    <n v="3800"/>
    <n v="132410.16"/>
    <n v="6.5192045173733445E-4"/>
    <n v="0.2384944338889109"/>
    <n v="220"/>
    <n v="11.793667208963051"/>
    <n v="0.81316349065220428"/>
    <n v="0.96399999999999997"/>
    <n v="9.8946736695347051E-2"/>
    <n v="6.44318368945238"/>
    <n v="1.8784238496876875"/>
    <n v="0.76607611197268977"/>
    <n v="0.80374601491630149"/>
    <n v="0.97099999999999997"/>
    <s v="A+"/>
    <x v="0"/>
  </r>
  <r>
    <s v="MP13-2122"/>
    <x v="1"/>
    <s v="Madison Park"/>
    <s v="Luna"/>
    <x v="140"/>
    <s v="COVERLET&amp;BEDSPR"/>
    <s v="Taupe"/>
    <s v="Full/Queen: 90x90&quot;/20x26&quot;(2)/18x18&quot;/16x16&quot;/12x18&quot;"/>
    <x v="1"/>
    <n v="2316"/>
    <n v="132123.54"/>
    <n v="6.5050928026924647E-4"/>
    <n v="0.23914494316918014"/>
    <n v="221"/>
    <n v="11.791500241614917"/>
    <n v="0.81296915129619929"/>
    <n v="0.96399999999999997"/>
    <n v="5.5826595073636201E-2"/>
    <n v="2.9284769057112099"/>
    <n v="1.1080598217572255"/>
    <n v="0.62429439080448001"/>
    <n v="0.77523419919785552"/>
    <n v="0.93899999999999995"/>
    <s v="A+"/>
    <x v="0"/>
  </r>
  <r>
    <s v="MPS136-0181"/>
    <x v="2"/>
    <s v="Madison Park Signature"/>
    <s v="Victoria"/>
    <x v="165"/>
    <s v="NIGHTSTAND"/>
    <s v="Light Natural"/>
    <s v="24&quot;W x 19&quot;D x 28.5&quot;H"/>
    <x v="7"/>
    <n v="746"/>
    <n v="131662.45000000001"/>
    <n v="6.4823910703562483E-4"/>
    <n v="0.23979318227621577"/>
    <n v="222"/>
    <n v="11.788004324536976"/>
    <n v="0.81265562821789372"/>
    <n v="0.96399999999999997"/>
    <n v="0.14521418705940839"/>
    <n v="3.6037256695388198"/>
    <n v="1.3093392507416566"/>
    <n v="0.66133888255448048"/>
    <n v="0.78239227908521114"/>
    <n v="0.94899999999999995"/>
    <s v="A+"/>
    <x v="1"/>
  </r>
  <r>
    <s v="MP10-904"/>
    <x v="1"/>
    <s v="Madison Park"/>
    <s v="Boone"/>
    <x v="112"/>
    <s v="COMFORTER (SET)"/>
    <s v="Brown"/>
    <s v="Queen: 90x90&quot;/20x26&quot;(2)/60x80+15&quot;/18x18&quot;/16x16&quot;/12x18&quot;"/>
    <x v="0"/>
    <n v="1977"/>
    <n v="131511.19"/>
    <n v="6.4749437953488169E-4"/>
    <n v="0.24044067665575064"/>
    <n v="223"/>
    <n v="11.786854825923385"/>
    <n v="0.8125525381457307"/>
    <n v="0.96399999999999997"/>
    <n v="8.3162367602469221E-3"/>
    <n v="4.0652854272949899"/>
    <n v="1.426784803233518"/>
    <n v="0.68295416049078428"/>
    <n v="0.78663286261474141"/>
    <n v="0.95599999999999996"/>
    <s v="A+"/>
    <x v="0"/>
  </r>
  <r>
    <s v="5DS10-0050"/>
    <x v="1"/>
    <s v="510 Design"/>
    <s v="Shawnee"/>
    <x v="166"/>
    <s v="COMFORTER (SET)"/>
    <s v="Seafoam"/>
    <s v="Queen"/>
    <x v="1"/>
    <n v="2716"/>
    <n v="131128.07"/>
    <n v="6.4560809102447126E-4"/>
    <n v="0.2410862847467751"/>
    <n v="224"/>
    <n v="11.783937384301739"/>
    <n v="0.81229089427443679"/>
    <n v="0.96299999999999997"/>
    <n v="2.792423392118798E-2"/>
    <n v="3.1541966996411999"/>
    <n v="1.1799454555381901"/>
    <n v="0.63752458914605259"/>
    <n v="0.77733763324876004"/>
    <n v="0.94199999999999995"/>
    <s v="A+"/>
    <x v="0"/>
  </r>
  <r>
    <s v="AM10-0403"/>
    <x v="1"/>
    <s v="Super Listing"/>
    <s v="Porter"/>
    <x v="167"/>
    <s v="COMFORTER (SET)"/>
    <s v="Olive Green"/>
    <s v="King: 104x90&quot;/20x36&quot;(2)"/>
    <x v="0"/>
    <n v="3565"/>
    <n v="131100.60999999999"/>
    <n v="6.4547289191584762E-4"/>
    <n v="0.24173175763869095"/>
    <n v="225"/>
    <n v="11.783727950378138"/>
    <n v="0.81227211168693103"/>
    <n v="0.96299999999999997"/>
    <n v="0.26820736714955207"/>
    <n v="17.5056657918072"/>
    <n v="2.8682207702280298"/>
    <n v="0.94824338083933912"/>
    <n v="0.83946636551741272"/>
    <n v="0.98899999999999999"/>
    <s v="A+"/>
    <x v="0"/>
  </r>
  <r>
    <s v="MPE10-633"/>
    <x v="1"/>
    <s v="Madison Park Essentials"/>
    <s v="Brystol"/>
    <x v="168"/>
    <s v="COMFORTER (SET)"/>
    <s v="Red"/>
    <s v="Queen"/>
    <x v="1"/>
    <n v="1298"/>
    <n v="131070.6"/>
    <n v="6.4532513790092438E-4"/>
    <n v="0.24237708277659187"/>
    <n v="226"/>
    <n v="11.783499017756601"/>
    <n v="0.81225158040468703"/>
    <n v="0.96299999999999997"/>
    <n v="-3.3580073864965365E-2"/>
    <n v="3.7031507776239998"/>
    <n v="1.335829875182025"/>
    <n v="0.6662143520621443"/>
    <n v="0.78304413473617851"/>
    <n v="0.95"/>
    <s v="A+"/>
    <x v="0"/>
  </r>
  <r>
    <s v="MP103-0241"/>
    <x v="2"/>
    <s v="Madison Park"/>
    <s v="Brianne"/>
    <x v="169"/>
    <s v="MOTION"/>
    <s v="Multi"/>
    <s v="28.5&quot;W x 32.75&quot;D x 33.25&quot;H"/>
    <x v="5"/>
    <n v="573"/>
    <n v="131015.92"/>
    <n v="6.4505592132191715E-4"/>
    <n v="0.24302213869791378"/>
    <n v="227"/>
    <n v="11.783081754148158"/>
    <n v="0.81221415910204542"/>
    <n v="0.96299999999999997"/>
    <n v="0.35154892278739869"/>
    <n v="3.6635545229205202"/>
    <n v="1.3253638626787334"/>
    <n v="0.66428813379041241"/>
    <n v="0.78262895403971888"/>
    <n v="0.94899999999999995"/>
    <s v="A+"/>
    <x v="1"/>
  </r>
  <r>
    <s v="MP120-0427"/>
    <x v="2"/>
    <s v="Madison Park"/>
    <s v="Lexi"/>
    <x v="170"/>
    <s v="ACCENT TABLE"/>
    <s v="Natural"/>
    <s v="DIA 22.25&quot; x 23&quot;H"/>
    <x v="1"/>
    <n v="1023"/>
    <n v="130911.24"/>
    <n v="6.4454053010958219E-4"/>
    <n v="0.24366667922802338"/>
    <n v="228"/>
    <n v="11.782282454020038"/>
    <n v="0.81214247575513787"/>
    <n v="0.96299999999999997"/>
    <n v="0.21882726411183029"/>
    <n v="4.9903704989074997"/>
    <n v="1.6273506174826526"/>
    <n v="0.71986731494860456"/>
    <n v="0.79368744359383125"/>
    <n v="0.96299999999999997"/>
    <s v="A+"/>
    <x v="1"/>
  </r>
  <r>
    <s v="MP10-6289"/>
    <x v="1"/>
    <s v="Madison Park"/>
    <s v="Odette"/>
    <x v="40"/>
    <s v="COMFORTER (SET)"/>
    <s v="Tan/Ivory"/>
    <s v="Cal King"/>
    <x v="1"/>
    <n v="1395"/>
    <n v="130532.98"/>
    <n v="6.4267816977353121E-4"/>
    <n v="0.24430935739779691"/>
    <n v="229"/>
    <n v="11.77938885499284"/>
    <n v="0.81188297015069621"/>
    <n v="0.96299999999999997"/>
    <n v="0.10128143498091338"/>
    <n v="3.9518428878618401"/>
    <n v="1.3991718116618146"/>
    <n v="0.6778721248171341"/>
    <n v="0.78508080108398393"/>
    <n v="0.95399999999999996"/>
    <s v="A+"/>
    <x v="0"/>
  </r>
  <r>
    <s v="AM10-0399"/>
    <x v="1"/>
    <s v="Super Listing"/>
    <s v="Porter"/>
    <x v="129"/>
    <s v="COMFORTER (SET)"/>
    <s v="Navy"/>
    <s v="Queen: 90x90&quot;/20x26&quot;(2)"/>
    <x v="0"/>
    <n v="4408"/>
    <n v="130431.74"/>
    <n v="6.4217971537596928E-4"/>
    <n v="0.24495153711317288"/>
    <n v="230"/>
    <n v="11.778612970580616"/>
    <n v="0.81181338678704473"/>
    <n v="0.96199999999999997"/>
    <n v="0.23052535635445076"/>
    <n v="15.8807250667478"/>
    <n v="2.7713833126972607"/>
    <n v="0.93042092171030866"/>
    <n v="0.83553489377169754"/>
    <n v="0.98799999999999999"/>
    <s v="A+"/>
    <x v="0"/>
  </r>
  <r>
    <s v="MP105-0543"/>
    <x v="2"/>
    <s v="Madison Park"/>
    <s v="Welburn"/>
    <x v="171"/>
    <s v="ACCENT BENCH"/>
    <s v="Tan"/>
    <s v="49.5&quot;W x 19.25&quot;D x 23&quot;H"/>
    <x v="5"/>
    <n v="1121"/>
    <n v="130403.49"/>
    <n v="6.4204062670813913E-4"/>
    <n v="0.24559357773988102"/>
    <n v="231"/>
    <n v="11.778396360397242"/>
    <n v="0.81179396061360587"/>
    <n v="0.96199999999999997"/>
    <n v="1.1659136162690114E-2"/>
    <n v="2.9298494943628302"/>
    <n v="1.1085129464601429"/>
    <n v="0.62437778618374773"/>
    <n v="0.77431072572763437"/>
    <n v="0.93799999999999994"/>
    <s v="A+"/>
    <x v="1"/>
  </r>
  <r>
    <s v="MP108-0849"/>
    <x v="2"/>
    <s v="Madison Park"/>
    <s v="Foster"/>
    <x v="172"/>
    <s v="DINING CHAIR"/>
    <s v="Beige"/>
    <s v="20.75&quot;W x 25.25&quot;D x 41&quot;H"/>
    <x v="7"/>
    <n v="468"/>
    <n v="130350.85"/>
    <n v="6.4178145405417166E-4"/>
    <n v="0.24623535919393519"/>
    <n v="232"/>
    <n v="11.77799261181943"/>
    <n v="0.81175775137461237"/>
    <n v="0.96199999999999997"/>
    <n v="0.23991043068764034"/>
    <n v="2.5495767494632502"/>
    <n v="0.97439991005830406"/>
    <n v="0.59969493957780018"/>
    <n v="0.76934518901524995"/>
    <n v="0.93"/>
    <s v="A+"/>
    <x v="1"/>
  </r>
  <r>
    <s v="AM10-0145"/>
    <x v="1"/>
    <s v="Super Listing"/>
    <s v="Porter"/>
    <x v="173"/>
    <s v="COMFORTER (SET)"/>
    <s v="Black"/>
    <s v="King: 104x90&quot;/20x36&quot;(2)"/>
    <x v="0"/>
    <n v="3943"/>
    <n v="130300.83"/>
    <n v="6.4153518095099056E-4"/>
    <n v="0.24687689437488619"/>
    <n v="234"/>
    <n v="11.777608807526976"/>
    <n v="0.81172333079181402"/>
    <n v="0.96199999999999997"/>
    <n v="0.14575945709104632"/>
    <n v="4.8937455261036202"/>
    <n v="1.6081862346328966"/>
    <n v="0.71634020427488265"/>
    <n v="0.79264670548842786"/>
    <n v="0.96199999999999997"/>
    <s v="A+"/>
    <x v="0"/>
  </r>
  <r>
    <s v="MP10-2263"/>
    <x v="1"/>
    <s v="Madison Park"/>
    <s v="Palmer"/>
    <x v="174"/>
    <s v="COMFORTER (SET)"/>
    <s v="Navy"/>
    <s v="Queen: 90x90&quot;/20x26&quot;(2)/60x80+15&quot;/18x18&quot;/16x16&quot;/12x20&quot;"/>
    <x v="1"/>
    <n v="1897"/>
    <n v="130253.2"/>
    <n v="6.4130067499528257E-4"/>
    <n v="0.24751819504988148"/>
    <n v="235"/>
    <n v="11.777243204777115"/>
    <n v="0.81169054257143647"/>
    <n v="0.96199999999999997"/>
    <n v="0.16013537109670098"/>
    <n v="6.1387180644811696"/>
    <n v="1.8307747228915527"/>
    <n v="0.75730652387618014"/>
    <n v="0.80081373883238527"/>
    <n v="0.96899999999999997"/>
    <s v="A+"/>
    <x v="0"/>
  </r>
  <r>
    <s v="MPS10-345"/>
    <x v="1"/>
    <s v="Madison Park Signature"/>
    <s v="Urban Cabin"/>
    <x v="88"/>
    <s v="COMFORTER (SET)"/>
    <s v="Brown"/>
    <s v="Queen"/>
    <x v="0"/>
    <n v="731"/>
    <n v="130185.12"/>
    <n v="6.4096548361454344E-4"/>
    <n v="0.24815916053349601"/>
    <n v="236"/>
    <n v="11.776720397851131"/>
    <n v="0.8116436558652762"/>
    <n v="0.96199999999999997"/>
    <n v="0.2809498155394351"/>
    <n v="3.5977562620141299"/>
    <n v="1.3077262200339703"/>
    <n v="0.66104201216367664"/>
    <n v="0.78152332712495631"/>
    <n v="0.94799999999999995"/>
    <s v="A+"/>
    <x v="0"/>
  </r>
  <r>
    <s v="MP151-0123"/>
    <x v="9"/>
    <s v="INK+IVY"/>
    <s v="Auburn"/>
    <x v="175"/>
    <s v="LGT-PENDANTS"/>
    <s v="Gold/Clear"/>
    <s v="9&quot;L x 9&quot;W x 95.5&quot;H"/>
    <x v="1"/>
    <n v="2456"/>
    <n v="130176.01"/>
    <n v="6.4092063059635119E-4"/>
    <n v="0.24880008116409236"/>
    <n v="237"/>
    <n v="11.776650418664726"/>
    <n v="0.81163737994698359"/>
    <n v="0.96099999999999997"/>
    <n v="0.2479124007641654"/>
    <n v="3.59606173533354"/>
    <n v="1.3072678569228238"/>
    <n v="0.66095765268106554"/>
    <n v="0.78150143449380005"/>
    <n v="0.94699999999999995"/>
    <s v="A+"/>
    <x v="0"/>
  </r>
  <r>
    <s v="AM10-0384"/>
    <x v="3"/>
    <s v="Super Listing"/>
    <s v="Avril"/>
    <x v="176"/>
    <s v="COMFORTER (SET)"/>
    <s v="Blue Ombre"/>
    <s v="Full/Queen: 90&quot;x90&quot;+20x26&quot;(2)"/>
    <x v="0"/>
    <n v="3373"/>
    <n v="130029.08"/>
    <n v="6.4019722181885431E-4"/>
    <n v="0.24944027838591121"/>
    <n v="238"/>
    <n v="11.775521087287812"/>
    <n v="0.81153609852587916"/>
    <n v="0.96099999999999997"/>
    <n v="0.10688322898758582"/>
    <n v="8.9776321158927193"/>
    <n v="2.2058133784161096"/>
    <n v="0.82633054908635351"/>
    <n v="0.81449498863797409"/>
    <n v="0.97799999999999998"/>
    <s v="A+"/>
    <x v="0"/>
  </r>
  <r>
    <s v="MP13-1037"/>
    <x v="1"/>
    <s v="Madison Park"/>
    <s v="Tuscany"/>
    <x v="177"/>
    <s v="COVERLET&amp;BEDSPR"/>
    <s v="White"/>
    <s v="Full/Queen: 94x96&quot;/20x26&quot;(2)"/>
    <x v="1"/>
    <n v="3042"/>
    <n v="129003.86"/>
    <n v="6.3514955866724907E-4"/>
    <n v="0.25007542794457843"/>
    <n v="239"/>
    <n v="11.767605357052751"/>
    <n v="0.81082619492833918"/>
    <n v="0.96099999999999997"/>
    <n v="0.13471517105602804"/>
    <n v="4.7901789417578504"/>
    <n v="1.5872288962237715"/>
    <n v="0.71248310892382793"/>
    <n v="0.791157577727437"/>
    <n v="0.96099999999999997"/>
    <s v="A+"/>
    <x v="0"/>
  </r>
  <r>
    <s v="AM10-0018"/>
    <x v="1"/>
    <s v="Super Listing"/>
    <s v="Mina"/>
    <x v="178"/>
    <s v="COMFORTER (SET)"/>
    <s v="Neutral"/>
    <s v="King/Cal King: 104x90&quot;/20x36&quot;(2)"/>
    <x v="8"/>
    <n v="3298"/>
    <n v="127888.42"/>
    <n v="6.2965769800726738E-4"/>
    <n v="0.2507050856425857"/>
    <n v="240"/>
    <n v="11.75892126326969"/>
    <n v="0.81004738245811814"/>
    <n v="0.96099999999999997"/>
    <n v="0.18506725773214941"/>
    <n v="7.3228554571591102"/>
    <n v="2.0045638156514816"/>
    <n v="0.78929155406763207"/>
    <n v="0.80589621678002099"/>
    <n v="0.97199999999999998"/>
    <s v="A+"/>
    <x v="0"/>
  </r>
  <r>
    <s v="5DS10-0048"/>
    <x v="1"/>
    <s v="510 Design"/>
    <s v="Ramsey"/>
    <x v="139"/>
    <s v="COMFORTER (SET)"/>
    <s v="Neutral"/>
    <s v="King"/>
    <x v="1"/>
    <n v="2257"/>
    <n v="127857.79"/>
    <n v="6.2950689142689069E-4"/>
    <n v="0.25133459253401258"/>
    <n v="241"/>
    <n v="11.758681730800262"/>
    <n v="0.81002590055351498"/>
    <n v="0.96099999999999997"/>
    <n v="4.7079678347879302E-2"/>
    <n v="4.7674923727086496"/>
    <n v="1.5825788912796617"/>
    <n v="0.71162729831934302"/>
    <n v="0.79034618010668067"/>
    <n v="0.96099999999999997"/>
    <s v="A+"/>
    <x v="0"/>
  </r>
  <r>
    <s v="WR13-2816"/>
    <x v="1"/>
    <s v="Woolrich"/>
    <s v="Mill Creek"/>
    <x v="90"/>
    <s v="COVERLET&amp;BEDSPR"/>
    <s v="Green"/>
    <s v="King/ Cal King : 110x96+0.5&quot;/20x36+0.5&quot;(2)"/>
    <x v="1"/>
    <n v="1832"/>
    <n v="127813.25"/>
    <n v="6.2928759906352239E-4"/>
    <n v="0.25196388013307608"/>
    <n v="242"/>
    <n v="11.758333317057065"/>
    <n v="0.80999465388866121"/>
    <n v="0.96099999999999997"/>
    <n v="7.4546237749216135E-2"/>
    <n v="6.3793487166197202"/>
    <n v="1.8686199986185594"/>
    <n v="0.76427176126541185"/>
    <n v="0.80085007536401143"/>
    <n v="0.96899999999999997"/>
    <s v="A+"/>
    <x v="0"/>
  </r>
  <r>
    <s v="MPS73-432"/>
    <x v="8"/>
    <s v="Madison Park Signature"/>
    <s v="800gsm"/>
    <x v="179"/>
    <s v="BATH TOWEL"/>
    <s v="White"/>
    <s v="34x68&quot;(2)"/>
    <x v="0"/>
    <n v="3723"/>
    <n v="127748.47"/>
    <n v="6.2896865520858296E-4"/>
    <n v="0.25259284878828464"/>
    <n v="243"/>
    <n v="11.757826359329361"/>
    <n v="0.8099491885804696"/>
    <n v="0.96"/>
    <n v="0.11629607296928759"/>
    <n v="4.8474188211539104"/>
    <n v="1.5988659903061875"/>
    <n v="0.71462485901674666"/>
    <n v="0.79088432266772513"/>
    <n v="0.96099999999999997"/>
    <s v="A+"/>
    <x v="0"/>
  </r>
  <r>
    <s v="MT108-0093"/>
    <x v="2"/>
    <s v="Martha Stewart"/>
    <s v="Holls"/>
    <x v="180"/>
    <s v="DINING CHAIR"/>
    <s v="Beige"/>
    <s v="21&quot;W x 24.5&quot;D x 35&quot;H"/>
    <x v="7"/>
    <n v="469"/>
    <n v="126749.82"/>
    <n v="6.2405180925712814E-4"/>
    <n v="0.25321690059754176"/>
    <n v="244"/>
    <n v="11.749978390860511"/>
    <n v="0.80924536203712161"/>
    <n v="0.96"/>
    <n v="0.21135598867122657"/>
    <n v="2.1281613271716502"/>
    <n v="0.80117672840757148"/>
    <n v="0.56781406255054212"/>
    <n v="0.76095910213980578"/>
    <n v="0.91800000000000004"/>
    <s v="A+"/>
    <x v="1"/>
  </r>
  <r>
    <s v="MP70-2206"/>
    <x v="7"/>
    <s v="Madison Park"/>
    <s v="Amherst"/>
    <x v="181"/>
    <s v="SHOWER CURTAIN"/>
    <s v="Navy"/>
    <s v="72x72&quot;"/>
    <x v="1"/>
    <n v="8935"/>
    <n v="125753.2"/>
    <n v="6.191449579957864E-4"/>
    <n v="0.25383604555553757"/>
    <n v="246"/>
    <n v="11.742084487006617"/>
    <n v="0.80853741588710082"/>
    <n v="0.96"/>
    <n v="1.37424458697163E-2"/>
    <n v="3.5150371402035301"/>
    <n v="1.2851021294731744"/>
    <n v="0.656878159253524"/>
    <n v="0.77820556456038548"/>
    <n v="0.94299999999999995"/>
    <s v="A+"/>
    <x v="0"/>
  </r>
  <r>
    <s v="MT103-1198"/>
    <x v="2"/>
    <s v="Martha Stewart"/>
    <s v="London"/>
    <x v="182"/>
    <s v="MOTION"/>
    <s v="Tan Multi"/>
    <s v="28&quot;W x 31.5&quot;D x 35.25&quot;H"/>
    <x v="5"/>
    <n v="468"/>
    <n v="125672.87"/>
    <n v="6.1874945382988202E-4"/>
    <n v="0.25445479500936746"/>
    <n v="247"/>
    <n v="11.741445497074162"/>
    <n v="0.80848010958201322"/>
    <n v="0.96"/>
    <n v="0.25491401027922733"/>
    <n v="4.7866170115836697"/>
    <n v="1.5865002463984557"/>
    <n v="0.71234900449706784"/>
    <n v="0.78925388856502421"/>
    <n v="0.95899999999999996"/>
    <s v="A+"/>
    <x v="1"/>
  </r>
  <r>
    <s v="MP10-6210"/>
    <x v="3"/>
    <s v="Madison Park"/>
    <s v="Gia"/>
    <x v="183"/>
    <s v="COMFORTER (SET)"/>
    <s v="Blush/white"/>
    <s v="Full/Queen: 90x90&quot;/20x26+2&quot;(2)"/>
    <x v="5"/>
    <n v="3004"/>
    <n v="125588.29"/>
    <n v="6.1833302482014484E-4"/>
    <n v="0.25507312803418764"/>
    <n v="248"/>
    <n v="11.740772258679845"/>
    <n v="0.80841973178439575"/>
    <n v="0.96"/>
    <n v="0.16485491751294645"/>
    <n v="5.5920379953252501"/>
    <n v="1.739068355420585"/>
    <n v="0.7404284167077444"/>
    <n v="0.79482146876906556"/>
    <n v="0.96399999999999997"/>
    <s v="A+"/>
    <x v="0"/>
  </r>
  <r>
    <s v="AM10-0391"/>
    <x v="1"/>
    <s v="Super Listing"/>
    <s v="Porter"/>
    <x v="184"/>
    <s v="COMFORTER (SET)"/>
    <s v="Khaki"/>
    <s v="King: 104x90&quot;/20x36&quot;(2)"/>
    <x v="0"/>
    <n v="3577"/>
    <n v="125052.64"/>
    <n v="6.1569575597330488E-4"/>
    <n v="0.25568882379016095"/>
    <n v="249"/>
    <n v="11.736498044238783"/>
    <n v="0.80803640894262818"/>
    <n v="0.96"/>
    <n v="0.20807723562475872"/>
    <n v="14.483370315421601"/>
    <n v="2.6798818600469225"/>
    <n v="0.91358052810962598"/>
    <n v="0.82914523277602781"/>
    <n v="0.98499999999999999"/>
    <s v="A+"/>
    <x v="0"/>
  </r>
  <r>
    <s v="MP51N-5164"/>
    <x v="3"/>
    <s v="Madison Park"/>
    <s v="Egyptian Cotton"/>
    <x v="185"/>
    <s v="BLANKET"/>
    <s v="White"/>
    <s v="King: 108&quot;W x 90&quot;L"/>
    <x v="0"/>
    <n v="3219"/>
    <n v="125030.73"/>
    <n v="6.1558788224898059E-4"/>
    <n v="0.25630441167240992"/>
    <n v="250"/>
    <n v="11.736322824072516"/>
    <n v="0.80802069473525884"/>
    <n v="0.96"/>
    <n v="3.2822193565244073E-2"/>
    <n v="3.6592582144088999"/>
    <n v="1.3242216545369847"/>
    <n v="0.66407791598376775"/>
    <n v="0.77923213898496069"/>
    <n v="0.94399999999999995"/>
    <s v="A+"/>
    <x v="0"/>
  </r>
  <r>
    <s v="MP13-7423"/>
    <x v="1"/>
    <s v="Madison Park"/>
    <s v="Rhapsody"/>
    <x v="83"/>
    <s v="COVERLET&amp;BEDSPR"/>
    <s v="Navy"/>
    <s v="Full/Queen : 90&quot;W x 90&quot;L/20&quot;W x 26&quot;L(2)/18&quot;W x 18&quot;L/12&quot;W x 18&quot;L/16&quot;W x 16&quot;L"/>
    <x v="1"/>
    <n v="1987"/>
    <n v="124871.61"/>
    <n v="6.1480445609587845E-4"/>
    <n v="0.25691921612850577"/>
    <n v="251"/>
    <n v="11.73504937662856"/>
    <n v="0.80790648860456749"/>
    <n v="0.95899999999999996"/>
    <n v="0.1325178339585929"/>
    <n v="4.5881584465724901"/>
    <n v="1.54503985003387"/>
    <n v="0.70471842188448286"/>
    <n v="0.78726887526055056"/>
    <n v="0.95599999999999996"/>
    <s v="A+"/>
    <x v="0"/>
  </r>
  <r>
    <s v="AM10-0023"/>
    <x v="1"/>
    <s v="Super Listing"/>
    <s v="Mina"/>
    <x v="186"/>
    <s v="COMFORTER (SET)"/>
    <s v="White"/>
    <s v="Full/Queen: 90x90&quot;/20x26&quot;(2)"/>
    <x v="0"/>
    <n v="3468"/>
    <n v="124730.61"/>
    <n v="6.1411024362989421E-4"/>
    <n v="0.25753332637213566"/>
    <n v="252"/>
    <n v="11.733919587917471"/>
    <n v="0.80780516616852616"/>
    <n v="0.95899999999999996"/>
    <n v="0.15165415640668756"/>
    <n v="4.6097722820774898"/>
    <n v="1.5496395591052876"/>
    <n v="0.70556497578026978"/>
    <n v="0.78735712809087488"/>
    <n v="0.95699999999999996"/>
    <s v="A+"/>
    <x v="0"/>
  </r>
  <r>
    <s v="AM10-0144"/>
    <x v="1"/>
    <s v="Super Listing"/>
    <s v="Porter"/>
    <x v="173"/>
    <s v="COMFORTER (SET)"/>
    <s v="Black"/>
    <s v="Queen: 90x90&quot;/20x26&quot;(2)"/>
    <x v="0"/>
    <n v="4318"/>
    <n v="124218.45"/>
    <n v="6.1158862762579155E-4"/>
    <n v="0.25814491499976144"/>
    <n v="253"/>
    <n v="11.72980503847509"/>
    <n v="0.8074361625056089"/>
    <n v="0.95899999999999996"/>
    <n v="0.18907480290032258"/>
    <n v="7.9816676864441298"/>
    <n v="2.0895982480732518"/>
    <n v="0.80494172431209288"/>
    <n v="0.8069372748669057"/>
    <n v="0.97299999999999998"/>
    <s v="A+"/>
    <x v="0"/>
  </r>
  <r>
    <s v="BR54-0529"/>
    <x v="3"/>
    <s v="Beautyrest"/>
    <s v="Heated Plush"/>
    <x v="187"/>
    <s v="ELECT BLANKET"/>
    <s v="Grey"/>
    <s v="60x70&quot;"/>
    <x v="5"/>
    <n v="3516"/>
    <n v="124031.97"/>
    <n v="6.1067049471333248E-4"/>
    <n v="0.25875558549447475"/>
    <n v="254"/>
    <n v="11.728302696342238"/>
    <n v="0.80730142849457298"/>
    <n v="0.95899999999999996"/>
    <n v="0.12518146051642406"/>
    <n v="9.8767564374233494"/>
    <n v="2.300258031227183"/>
    <n v="0.84371262424199223"/>
    <n v="0.81458366764405687"/>
    <n v="0.97799999999999998"/>
    <s v="A+"/>
    <x v="0"/>
  </r>
  <r>
    <s v="MP10-3829"/>
    <x v="1"/>
    <s v="Madison Park"/>
    <s v="Vienna"/>
    <x v="89"/>
    <s v="COMFORTER (SET)"/>
    <s v="Indigo"/>
    <s v="Queen: 90x90&quot;/20x26+2&quot;(2)/60x80+15&quot;/18x18&quot;/16x16&quot;/12x16&quot;"/>
    <x v="1"/>
    <n v="1751"/>
    <n v="123882.86"/>
    <n v="6.099363527218225E-4"/>
    <n v="0.25936552184719658"/>
    <n v="255"/>
    <n v="11.72709979278801"/>
    <n v="0.80719354892626005"/>
    <n v="0.95899999999999996"/>
    <n v="0.11130481681582625"/>
    <n v="7.2241423138068201"/>
    <n v="1.9911760577822502"/>
    <n v="0.78682760289070319"/>
    <n v="0.80312035971914875"/>
    <n v="0.97"/>
    <s v="A+"/>
    <x v="0"/>
  </r>
  <r>
    <s v="MP10-7420"/>
    <x v="1"/>
    <s v="Madison Park"/>
    <s v="Rhapsody"/>
    <x v="83"/>
    <s v="COMFORTER (SET)"/>
    <s v="Navy"/>
    <s v="Queen : 90&quot;W x 90&quot;L/20&quot;W x 26&quot;L+1.5&quot;D(2)/60&quot;W x 80&quot;L + 15&quot;D/18&quot;W x 18&quot;L/12&quot;W x 18&quot;L/16&quot;W x 16&quot;L"/>
    <x v="1"/>
    <n v="1612"/>
    <n v="123563.39"/>
    <n v="6.0836344451963822E-4"/>
    <n v="0.25997388529171622"/>
    <n v="256"/>
    <n v="11.724517675698875"/>
    <n v="0.80696197784482937"/>
    <n v="0.95899999999999996"/>
    <n v="0.10132179986304948"/>
    <n v="4.1097971892098197"/>
    <n v="1.4374144729495397"/>
    <n v="0.684910499069879"/>
    <n v="0.78255168208983938"/>
    <n v="0.94899999999999995"/>
    <s v="A+"/>
    <x v="0"/>
  </r>
  <r>
    <s v="MP13-8205"/>
    <x v="1"/>
    <s v="Madison Park"/>
    <s v="Caralie"/>
    <x v="188"/>
    <s v="COVERLET&amp;BEDSPR"/>
    <s v="Green"/>
    <s v="Full/Queen"/>
    <x v="5"/>
    <n v="3728"/>
    <n v="123423.36"/>
    <n v="6.0767400784154056E-4"/>
    <n v="0.26058155929955779"/>
    <n v="257"/>
    <n v="11.723383777778396"/>
    <n v="0.80686028688403511"/>
    <n v="0.95799999999999996"/>
    <n v="5.5008204756232859E-2"/>
    <n v="2.4496691398396799"/>
    <n v="0.93596360166971593"/>
    <n v="0.59262092552586421"/>
    <n v="0.76401241461240099"/>
    <n v="0.92300000000000004"/>
    <s v="A+"/>
    <x v="0"/>
  </r>
  <r>
    <s v="BR54-0539"/>
    <x v="3"/>
    <s v="Beautyrest"/>
    <s v="Heated Ogee"/>
    <x v="189"/>
    <s v="ELECT BLANKET"/>
    <s v="Aqua"/>
    <s v="60x70&quot;"/>
    <x v="0"/>
    <n v="3187"/>
    <n v="123407.27"/>
    <n v="6.0759478884453574E-4"/>
    <n v="0.26118915408840232"/>
    <n v="258"/>
    <n v="11.723253406036031"/>
    <n v="0.80684859480179205"/>
    <n v="0.95799999999999996"/>
    <n v="5.7295229697569679E-2"/>
    <n v="4.3094643058260997"/>
    <n v="1.483753209478569"/>
    <n v="0.69343891626440435"/>
    <n v="0.7841666590943146"/>
    <n v="0.95199999999999996"/>
    <s v="A+"/>
    <x v="0"/>
  </r>
  <r>
    <s v="ID10-1245"/>
    <x v="1"/>
    <s v="Intelligent Design"/>
    <s v="Raina"/>
    <x v="190"/>
    <s v="COMFORTER (SET)"/>
    <s v="Grey/Silver"/>
    <s v="King/Cal King: 104&quot;W x 90&quot;L/20&quot;W x 36L + 1&quot;D(2)/12&quot;W x 16&quot;L /16&quot;W x 16&quot;L"/>
    <x v="0"/>
    <n v="2630"/>
    <n v="123242.41"/>
    <n v="6.067831018435276E-4"/>
    <n v="0.26179593719024585"/>
    <n v="259"/>
    <n v="11.721916621915604"/>
    <n v="0.80672870847064571"/>
    <n v="0.95799999999999996"/>
    <n v="0.14093341009747401"/>
    <n v="4.9337539557085002"/>
    <n v="1.6161660190205163"/>
    <n v="0.71780884445537929"/>
    <n v="0.78894473566759249"/>
    <n v="0.95899999999999996"/>
    <s v="A+"/>
    <x v="0"/>
  </r>
  <r>
    <s v="MP120-0095"/>
    <x v="2"/>
    <s v="Madison Park"/>
    <s v="Parker"/>
    <x v="191"/>
    <s v="OCCASIONL TABLE"/>
    <s v="Off-White/Pecan"/>
    <s v="24W x 24 Dx 22H&quot;"/>
    <x v="1"/>
    <n v="1445"/>
    <n v="122699.01"/>
    <n v="6.041076759285217E-4"/>
    <n v="0.26240004486617435"/>
    <n v="260"/>
    <n v="11.717497712198591"/>
    <n v="0.80633240897430647"/>
    <n v="0.95799999999999996"/>
    <n v="0.31670444597139447"/>
    <n v="4.0950138228923896"/>
    <n v="1.4338966350013187"/>
    <n v="0.68426305824838896"/>
    <n v="0.78191853882912299"/>
    <n v="0.94799999999999995"/>
    <s v="A+"/>
    <x v="1"/>
  </r>
  <r>
    <s v="AM10-0282"/>
    <x v="3"/>
    <s v="Super Listing"/>
    <s v="Avril"/>
    <x v="163"/>
    <s v="COMFORTER (SET)"/>
    <s v="Green"/>
    <s v="King/Cal King: 104&quot;x90&quot;+20x36&quot;(2)"/>
    <x v="0"/>
    <n v="3016"/>
    <n v="122675.34"/>
    <n v="6.0399113685710433E-4"/>
    <n v="0.26300403600303146"/>
    <n v="261"/>
    <n v="11.717304784069427"/>
    <n v="0.80631510667004724"/>
    <n v="0.95799999999999996"/>
    <n v="0.19332426438659159"/>
    <n v="10.5953672614108"/>
    <n v="2.3698106814876323"/>
    <n v="0.85651344840849564"/>
    <n v="0.81635477501773701"/>
    <n v="0.98"/>
    <s v="A+"/>
    <x v="0"/>
  </r>
  <r>
    <s v="MP10-4042"/>
    <x v="1"/>
    <s v="Madison Park"/>
    <s v="Genevieve"/>
    <x v="78"/>
    <s v="COMFORTER (SET)"/>
    <s v="Navy"/>
    <s v="King: 104x92&quot;/20x36+2&quot;(2)/78x80+15&quot;/12x16&quot;/7Dx18&quot;/16x16+3&quot;"/>
    <x v="1"/>
    <n v="1860"/>
    <n v="122026.99"/>
    <n v="6.0079899038674369E-4"/>
    <n v="0.26360483499341819"/>
    <n v="262"/>
    <n v="11.71200572363073"/>
    <n v="0.80583987293199599"/>
    <n v="0.95799999999999996"/>
    <n v="0.15133619277868884"/>
    <n v="4.6146124979634298"/>
    <n v="1.550666727758621"/>
    <n v="0.70575402113327101"/>
    <n v="0.78582270257225106"/>
    <n v="0.95499999999999996"/>
    <s v="A+"/>
    <x v="0"/>
  </r>
  <r>
    <s v="MT100-0018"/>
    <x v="2"/>
    <s v="Martha Stewart"/>
    <s v="Isla"/>
    <x v="192"/>
    <s v="ACCENT CHAIR"/>
    <s v="Beige"/>
    <s v="27.5&quot;W x 29&quot;D x 32.25&quot;H"/>
    <x v="7"/>
    <n v="482"/>
    <n v="121400.61"/>
    <n v="5.977150130502671E-4"/>
    <n v="0.26420255000646847"/>
    <n v="263"/>
    <n v="11.706859419463584"/>
    <n v="0.80537833877989584"/>
    <n v="0.95699999999999996"/>
    <n v="0.34849058022031354"/>
    <n v="6.7267911539849301"/>
    <n v="1.9208547467839447"/>
    <n v="0.77388531048521636"/>
    <n v="0.79907973312096003"/>
    <n v="0.96799999999999997"/>
    <s v="A+"/>
    <x v="1"/>
  </r>
  <r>
    <s v="BASI16-0178"/>
    <x v="4"/>
    <s v="Sleep Philosophy"/>
    <s v="Serenity"/>
    <x v="193"/>
    <s v="MATT PAD/TOPPER"/>
    <s v="White"/>
    <s v="Queen"/>
    <x v="1"/>
    <n v="6090"/>
    <n v="121159.19"/>
    <n v="5.9652638345070749E-4"/>
    <n v="0.26479907638991917"/>
    <n v="264"/>
    <n v="11.70486883331426"/>
    <n v="0.80519981775572558"/>
    <n v="0.95699999999999996"/>
    <n v="0.22125055339600277"/>
    <n v="8.1704887800956101"/>
    <n v="2.1126936100817963"/>
    <n v="0.80919231242090051"/>
    <n v="0.80599831668876065"/>
    <n v="0.97199999999999998"/>
    <s v="A+"/>
    <x v="0"/>
  </r>
  <r>
    <s v="MPS73-416"/>
    <x v="8"/>
    <s v="Madison Park Signature"/>
    <s v="Turkish"/>
    <x v="194"/>
    <s v="BATH TOWEL"/>
    <s v="Blue"/>
    <s v="30&quot;Wx58&quot;L(2)/16&quot;Wx30&quot;L(2)/13&quot;Wx13&quot;L(2)"/>
    <x v="1"/>
    <n v="3274"/>
    <n v="121064.86"/>
    <n v="5.9606195038747136E-4"/>
    <n v="0.26539513834030665"/>
    <n v="265"/>
    <n v="11.704089974023374"/>
    <n v="0.80512996759709732"/>
    <n v="0.95699999999999996"/>
    <n v="0.15709819348348764"/>
    <n v="3.18052702376121"/>
    <n v="1.1880040874647078"/>
    <n v="0.63900774082938372"/>
    <n v="0.77190552224355469"/>
    <n v="0.93500000000000005"/>
    <s v="A+"/>
    <x v="0"/>
  </r>
  <r>
    <s v="BR51N-3824"/>
    <x v="3"/>
    <s v="Madison Park"/>
    <s v="Waffle Weave"/>
    <x v="195"/>
    <s v="BLANKET"/>
    <s v="White"/>
    <s v="King:108&quot;x90&quot;"/>
    <x v="1"/>
    <n v="3121"/>
    <n v="121054.85"/>
    <n v="5.9601266622587919E-4"/>
    <n v="0.26599115100653253"/>
    <n v="266"/>
    <n v="11.704007288336033"/>
    <n v="0.80512255212623551"/>
    <n v="0.95699999999999996"/>
    <n v="0.23350445013496315"/>
    <n v="7.1083186596621797"/>
    <n v="1.9752357284939597"/>
    <n v="0.78389386346292467"/>
    <n v="0.80087681439357339"/>
    <n v="0.96899999999999997"/>
    <s v="A+"/>
    <x v="0"/>
  </r>
  <r>
    <s v="MP104-1238"/>
    <x v="2"/>
    <s v="Madison Park"/>
    <s v="Bryce"/>
    <x v="196"/>
    <s v="BAR STOOL"/>
    <s v="Cream"/>
    <s v="21&quot;W x 22&quot;D x 40.5&quot;H"/>
    <x v="5"/>
    <n v="779"/>
    <n v="120768.61"/>
    <n v="5.9460336568500449E-4"/>
    <n v="0.26658575437221754"/>
    <n v="267"/>
    <n v="11.701639959985412"/>
    <n v="0.80491024386625709"/>
    <n v="0.95699999999999996"/>
    <n v="0.23948327774907735"/>
    <n v="4.8713580416120399"/>
    <n v="1.6036930505924174"/>
    <n v="0.71551325578859881"/>
    <n v="0.7870308462507255"/>
    <n v="0.95599999999999996"/>
    <s v="A+"/>
    <x v="1"/>
  </r>
  <r>
    <s v="ST55-0069"/>
    <x v="3"/>
    <s v="Serta"/>
    <s v="Wyatt AZ"/>
    <x v="7"/>
    <s v="ELEC MATT PAD"/>
    <s v="WHite"/>
    <s v="Twin XL: 39x80+15&quot;"/>
    <x v="3"/>
    <n v="2436"/>
    <n v="120649.06"/>
    <n v="5.9401476213671791E-4"/>
    <n v="0.26717976913435426"/>
    <n v="268"/>
    <n v="11.700649568359312"/>
    <n v="0.80482142292902648"/>
    <n v="0.95699999999999996"/>
    <n v="5.9799999999999992E-2"/>
    <n v="1.47270299333893"/>
    <n v="0.45279579082482529"/>
    <n v="0.50369625958747977"/>
    <n v="0.74459639026071722"/>
    <n v="0.89100000000000001"/>
    <s v="A"/>
    <x v="1"/>
  </r>
  <r>
    <s v="MPE10-696"/>
    <x v="1"/>
    <s v="Madison Park Essentials"/>
    <s v="Saben"/>
    <x v="105"/>
    <s v="COMFORTER (SET)"/>
    <s v="Aqua"/>
    <s v="King"/>
    <x v="0"/>
    <n v="1534"/>
    <n v="120199.39"/>
    <n v="5.9180081518934828E-4"/>
    <n v="0.2677715699495436"/>
    <n v="269"/>
    <n v="11.696915545670327"/>
    <n v="0.80448654591054691"/>
    <n v="0.95599999999999996"/>
    <n v="5.4397713861604552E-2"/>
    <n v="2.60190763105643"/>
    <n v="0.99395805355634892"/>
    <n v="0.60329451996768046"/>
    <n v="0.76424814072197367"/>
    <n v="0.92400000000000004"/>
    <s v="A+"/>
    <x v="0"/>
  </r>
  <r>
    <s v="MPE10-1038"/>
    <x v="1"/>
    <s v="Madison Park Essentials"/>
    <s v="Jaxon"/>
    <x v="197"/>
    <s v="COMFORTER (SET)"/>
    <s v="Taupe/Grey"/>
    <s v="Queen:90&quot;W x 90&quot;L/20&quot;W x 26''L(2)/90&quot;W x 102&quot;L/60&quot;W x 80&quot;L+14&quot;D/20&quot;W x 30&quot;L(2)"/>
    <x v="1"/>
    <n v="2786"/>
    <n v="119652.04"/>
    <n v="5.8910594147830952E-4"/>
    <n v="0.26836067589102192"/>
    <n v="270"/>
    <n v="11.692351500452117"/>
    <n v="0.80407723027907274"/>
    <n v="0.95599999999999996"/>
    <n v="0.1381953418580748"/>
    <n v="5.24073645272306"/>
    <n v="1.6753635559580047"/>
    <n v="0.72870386080039662"/>
    <n v="0.78900255638333749"/>
    <n v="0.95899999999999996"/>
    <s v="A+"/>
    <x v="0"/>
  </r>
  <r>
    <s v="MP10-5804"/>
    <x v="1"/>
    <s v="Madison Park"/>
    <s v="Isla"/>
    <x v="198"/>
    <s v="COMFORTER (SET)"/>
    <s v="Blue"/>
    <s v="King: 104&quot;W x 92&quot;L/20&quot;W x 36&quot;L + 1/2&quot;D (2)/78&quot;W x"/>
    <x v="5"/>
    <n v="1227"/>
    <n v="119542.79"/>
    <n v="5.8856804990448845E-4"/>
    <n v="0.2689492439409264"/>
    <n v="271"/>
    <n v="11.69143802674432"/>
    <n v="0.80399530754394077"/>
    <n v="0.95599999999999996"/>
    <n v="8.1609135334366131E-2"/>
    <n v="5.7382248765683004"/>
    <n v="1.7644267911433567"/>
    <n v="0.74509551243463956"/>
    <n v="0.79221534852208064"/>
    <n v="0.96199999999999997"/>
    <s v="A+"/>
    <x v="0"/>
  </r>
  <r>
    <s v="AM10-0382"/>
    <x v="3"/>
    <s v="Super Listing"/>
    <s v="Avril"/>
    <x v="149"/>
    <s v="COMFORTER (SET)"/>
    <s v="Grey Ombre"/>
    <s v="King/Cal King: 104&quot;x90&quot;+20x36&quot;(2)"/>
    <x v="0"/>
    <n v="2741"/>
    <n v="119537.89"/>
    <n v="5.8854392479042227E-4"/>
    <n v="0.2695377878657168"/>
    <n v="272"/>
    <n v="11.691397036740353"/>
    <n v="0.8039916314521065"/>
    <n v="0.95599999999999996"/>
    <n v="0.12195074394011785"/>
    <n v="12.8949439419734"/>
    <n v="2.5645603542690969"/>
    <n v="0.89235617055386818"/>
    <n v="0.82166453927245886"/>
    <n v="0.98199999999999998"/>
    <s v="A+"/>
    <x v="0"/>
  </r>
  <r>
    <s v="MP13-1036"/>
    <x v="1"/>
    <s v="Madison Park"/>
    <s v="Tuscany"/>
    <x v="43"/>
    <s v="COVERLET&amp;BEDSPR"/>
    <s v="Cream"/>
    <s v="King/Cal King: 108x96&quot;/20x36&quot;(2)"/>
    <x v="0"/>
    <n v="2412"/>
    <n v="119530.47"/>
    <n v="5.8850739247483653E-4"/>
    <n v="0.27012629525819165"/>
    <n v="273"/>
    <n v="11.691334962964229"/>
    <n v="0.80398606451189059"/>
    <n v="0.95599999999999996"/>
    <n v="0.16237903228128336"/>
    <n v="3.7629589766440201"/>
    <n v="1.3514334640688694"/>
    <n v="0.6690861160705458"/>
    <n v="0.77700607482362172"/>
    <n v="0.94099999999999995"/>
    <s v="A+"/>
    <x v="0"/>
  </r>
  <r>
    <s v="MP13-1038"/>
    <x v="1"/>
    <s v="Madison Park"/>
    <s v="Tuscany"/>
    <x v="177"/>
    <s v="COVERLET&amp;BEDSPR"/>
    <s v="White"/>
    <s v="King/Cal King: 108x96&quot;/20x36&quot;(2)"/>
    <x v="1"/>
    <n v="2447"/>
    <n v="119349.16"/>
    <n v="5.8761471401946343E-4"/>
    <n v="0.27071390997221112"/>
    <n v="274"/>
    <n v="11.689816972360967"/>
    <n v="0.80384992710469161"/>
    <n v="0.95599999999999996"/>
    <n v="0.16550465736864883"/>
    <n v="3.9878888741551801"/>
    <n v="1.4080286691060906"/>
    <n v="0.67950218599219248"/>
    <n v="0.77898037888219185"/>
    <n v="0.94399999999999995"/>
    <s v="A+"/>
    <x v="0"/>
  </r>
  <r>
    <s v="AM10-0015"/>
    <x v="1"/>
    <s v="Super Listing"/>
    <s v="Mina"/>
    <x v="199"/>
    <s v="COMFORTER (SET)"/>
    <s v="Sage Green"/>
    <s v="King/Cal King: 104x90&quot;/20x36&quot;(2)"/>
    <x v="8"/>
    <n v="3249"/>
    <n v="118560.09"/>
    <n v="5.8372973366106512E-4"/>
    <n v="0.27129763970587217"/>
    <n v="275"/>
    <n v="11.683183634144873"/>
    <n v="0.8032550318109577"/>
    <n v="0.95499999999999996"/>
    <n v="0.17640086798802559"/>
    <n v="6.4392225542167196"/>
    <n v="1.8778182829008241"/>
    <n v="0.76596466037550859"/>
    <n v="0.79579695752386792"/>
    <n v="0.96499999999999997"/>
    <s v="A+"/>
    <x v="0"/>
  </r>
  <r>
    <s v="MPS10-257"/>
    <x v="1"/>
    <s v="Madison Park Signature"/>
    <s v="Shades of Grey"/>
    <x v="27"/>
    <s v="COMFORTER (SET)"/>
    <s v="Grey"/>
    <s v="Queen:92x96&quot;/20x26&quot;(2)/26x26&quot;(2)/22x22&quot;/20x20&quot;/14x20&quot;"/>
    <x v="0"/>
    <n v="832"/>
    <n v="118400.3"/>
    <n v="5.8294300876787634E-4"/>
    <n v="0.27188058271464005"/>
    <n v="276"/>
    <n v="11.681834981101495"/>
    <n v="0.80313408104344841"/>
    <n v="0.95499999999999996"/>
    <n v="0.19334653019869386"/>
    <n v="5.4403881275539003"/>
    <n v="1.7120645574304192"/>
    <n v="0.7354585001250481"/>
    <n v="0.78959896485976833"/>
    <n v="0.96"/>
    <s v="A+"/>
    <x v="0"/>
  </r>
  <r>
    <s v="BR51N-3823"/>
    <x v="3"/>
    <s v="Madison Park"/>
    <s v="Waffle Weave"/>
    <x v="195"/>
    <s v="BLANKET"/>
    <s v="White"/>
    <s v="Full/Queen:90&quot;x90&quot;"/>
    <x v="1"/>
    <n v="3472"/>
    <n v="118240.71"/>
    <n v="5.8215726857322088E-4"/>
    <n v="0.2724627399832133"/>
    <n v="277"/>
    <n v="11.680486198188413"/>
    <n v="0.80301311862888092"/>
    <n v="0.95499999999999996"/>
    <n v="0.24047980392882398"/>
    <n v="6.5348089691934801"/>
    <n v="1.8923298759896579"/>
    <n v="0.7686354479128692"/>
    <n v="0.79613758448567862"/>
    <n v="0.96499999999999997"/>
    <s v="A+"/>
    <x v="0"/>
  </r>
  <r>
    <s v="MP13-4473"/>
    <x v="1"/>
    <s v="Madison Park"/>
    <s v="Yosemite"/>
    <x v="200"/>
    <s v="COVERLET&amp;BEDSPR"/>
    <s v="Multi"/>
    <s v="39&quot;W x 75&quot;L + 17&quot;D/20&quot;W x 26&quot;L(3)/39&quot;W x 75&quot;L + 15&quot;D/12&quot;W x 18&quot;L"/>
    <x v="5"/>
    <n v="2865"/>
    <n v="117863.46"/>
    <n v="5.8029988096476321E-4"/>
    <n v="0.27304303986417805"/>
    <n v="279"/>
    <n v="11.677290599182806"/>
    <n v="0.80272652886861751"/>
    <n v="0.95499999999999996"/>
    <n v="-1.1158174169873964E-2"/>
    <n v="4.5679701511928403"/>
    <n v="1.5407243200578589"/>
    <n v="0.70392416975747785"/>
    <n v="0.78296605704638955"/>
    <n v="0.95"/>
    <s v="A+"/>
    <x v="0"/>
  </r>
  <r>
    <s v="AM10-0123"/>
    <x v="1"/>
    <s v="Super Listing"/>
    <s v="Gabby"/>
    <x v="201"/>
    <s v="COMFORTER (SET)"/>
    <s v="Navy/Blue"/>
    <s v="Full/Queen: 90x90&quot;/20x26&quot;(2)"/>
    <x v="8"/>
    <n v="4027"/>
    <n v="117752.67"/>
    <n v="5.7975440721223554E-4"/>
    <n v="0.2736227942713903"/>
    <n v="280"/>
    <n v="11.676350179121199"/>
    <n v="0.8026421895132948"/>
    <n v="0.95499999999999996"/>
    <n v="0.15965736289627766"/>
    <n v="10.459491532227201"/>
    <n v="2.3570251267615769"/>
    <n v="0.85416032976662404"/>
    <n v="0.81294581756396067"/>
    <n v="0.97699999999999998"/>
    <s v="A+"/>
    <x v="0"/>
  </r>
  <r>
    <s v="MP10-7421"/>
    <x v="1"/>
    <s v="Madison Park"/>
    <s v="Rhapsody"/>
    <x v="83"/>
    <s v="COMFORTER (SET)"/>
    <s v="Navy"/>
    <s v="King: 104&quot;W x 92&quot;L/20&quot;W x 36&quot;L+1.5&quot;D(2)/78&quot;W x 80&quot;L + 15&quot;D/18&quot;W x 18&quot;L/12&quot;W x 18&quot;L/16&quot;W x 16&quot;L"/>
    <x v="1"/>
    <n v="1332"/>
    <n v="117366.79"/>
    <n v="5.778545298620654E-4"/>
    <n v="0.27420064880125239"/>
    <n v="282"/>
    <n v="11.673067787573792"/>
    <n v="0.80234781596861304"/>
    <n v="0.95499999999999996"/>
    <n v="0.13449116381756671"/>
    <n v="4.0946301111739096"/>
    <n v="1.4338051622947858"/>
    <n v="0.6842462231453702"/>
    <n v="0.77872749740396463"/>
    <n v="0.94299999999999995"/>
    <s v="A+"/>
    <x v="0"/>
  </r>
  <r>
    <s v="II10-1090"/>
    <x v="1"/>
    <s v="INK+IVY"/>
    <s v="Imani"/>
    <x v="202"/>
    <s v="COMFORTER (SET)"/>
    <s v="Gray"/>
    <s v="King/Cal King: 104&quot;W x 92&quot;L / 20&quot;W x 36&quot;L (2)"/>
    <x v="1"/>
    <n v="1404"/>
    <n v="117267.26"/>
    <n v="5.7736449463696325E-4"/>
    <n v="0.27477801329588936"/>
    <n v="283"/>
    <n v="11.672219409790671"/>
    <n v="0.80227173120796225"/>
    <n v="0.95399999999999996"/>
    <n v="-7.4900856894890969E-2"/>
    <n v="3.3497247164325898"/>
    <n v="1.2382944355213106"/>
    <n v="0.64826343274528031"/>
    <n v="0.7714700715154259"/>
    <n v="0.93400000000000005"/>
    <s v="A+"/>
    <x v="0"/>
  </r>
  <r>
    <s v="MP12-6208"/>
    <x v="1"/>
    <s v="Madison Park"/>
    <s v="Viola"/>
    <x v="203"/>
    <s v="DUVET&amp;DUVET SET"/>
    <s v="Off White"/>
    <s v="King/Cal King: 104x92&quot;/20x36&quot;(2)"/>
    <x v="1"/>
    <n v="1809"/>
    <n v="116867.44"/>
    <n v="5.7539598379902134E-4"/>
    <n v="0.27535340927968838"/>
    <n v="284"/>
    <n v="11.668804136673488"/>
    <n v="0.80196544049308527"/>
    <n v="0.95399999999999996"/>
    <n v="1.3892177243137228E-2"/>
    <n v="1.54824391324231"/>
    <n v="0.4997104261437284"/>
    <n v="0.51233066812984407"/>
    <n v="0.7440384860204371"/>
    <n v="0.88900000000000001"/>
    <s v="A"/>
    <x v="1"/>
  </r>
  <r>
    <s v="MPE10-634"/>
    <x v="1"/>
    <s v="Madison Park Essentials"/>
    <s v="Brystol"/>
    <x v="168"/>
    <s v="COMFORTER (SET)"/>
    <s v="Red"/>
    <s v="King"/>
    <x v="1"/>
    <n v="1039"/>
    <n v="116855.47"/>
    <n v="5.7533704959180265E-4"/>
    <n v="0.27592874632928016"/>
    <n v="285"/>
    <n v="11.668701708566784"/>
    <n v="0.80195625446990371"/>
    <n v="0.95399999999999996"/>
    <n v="-5.3448581190129275E-2"/>
    <n v="3.6404696172169499"/>
    <n v="1.3192111696444664"/>
    <n v="0.66315576081271566"/>
    <n v="0.77419615573846623"/>
    <n v="0.93799999999999994"/>
    <s v="A+"/>
    <x v="0"/>
  </r>
  <r>
    <s v="MP13-2120"/>
    <x v="1"/>
    <s v="Madison Park"/>
    <s v="Luna"/>
    <x v="148"/>
    <s v="COVERLET&amp;BEDSPR"/>
    <s v="Blue"/>
    <s v="Full/Queen: 90x90&quot;/20x26&quot;(2)/18x18&quot;/16x16&quot;/12x18&quot;"/>
    <x v="1"/>
    <n v="2020"/>
    <n v="116800.9"/>
    <n v="5.7506837459698871E-4"/>
    <n v="0.27650381470387714"/>
    <n v="286"/>
    <n v="11.668234616367243"/>
    <n v="0.80191436440758601"/>
    <n v="0.95399999999999996"/>
    <n v="0.103032842718961"/>
    <n v="3.22610450758433"/>
    <n v="1.2018018016794783"/>
    <n v="0.64154714246111955"/>
    <n v="0.76984092001829274"/>
    <n v="0.93200000000000005"/>
    <s v="A+"/>
    <x v="0"/>
  </r>
  <r>
    <s v="TN20-0356"/>
    <x v="5"/>
    <s v="True North by Sleep Philosophy"/>
    <s v="Cozy Cotton Flannel"/>
    <x v="204"/>
    <s v="SHEET/SHEET SET"/>
    <s v="Grey Dots"/>
    <s v="Queen: 90&quot;W x 102&quot;L/60&quot;W x 80&quot;L + 14&quot;D/20&quot;W x 30&quot;L(2)"/>
    <x v="0"/>
    <n v="4697"/>
    <n v="116664.43"/>
    <n v="5.7439646555278406E-4"/>
    <n v="0.27707821116942993"/>
    <n v="287"/>
    <n v="11.667065544741305"/>
    <n v="0.80180951897597197"/>
    <n v="0.95399999999999996"/>
    <n v="7.2617391990219798E-2"/>
    <n v="8.0266169796347508"/>
    <n v="2.0951447212934884"/>
    <n v="0.8059625255061611"/>
    <n v="0.80264012028200993"/>
    <n v="0.97"/>
    <s v="A+"/>
    <x v="0"/>
  </r>
  <r>
    <s v="MPS10-208"/>
    <x v="1"/>
    <s v="Madison Park Signature"/>
    <s v="Chateau"/>
    <x v="205"/>
    <s v="COMFORTER (SET)"/>
    <s v="Linen"/>
    <s v="King:110x96/20x36(2)/26x26(3)/22x22&quot;/20x20&quot;/14x20&quot;"/>
    <x v="1"/>
    <n v="555"/>
    <n v="116373.52"/>
    <n v="5.7296417230115666E-4"/>
    <n v="0.27765117534173112"/>
    <n v="288"/>
    <n v="11.664568889973655"/>
    <n v="0.80158561238128778"/>
    <n v="0.95399999999999996"/>
    <n v="0.26532056087565115"/>
    <n v="1.9660764455211901"/>
    <n v="0.72565137171725203"/>
    <n v="0.55391399105815531"/>
    <n v="0.75205128811666133"/>
    <n v="0.90500000000000003"/>
    <s v="A+"/>
    <x v="1"/>
  </r>
  <r>
    <s v="BR54-0661"/>
    <x v="3"/>
    <s v="Beautyrest"/>
    <s v="Heated Plush"/>
    <x v="206"/>
    <s v="ELECT BLANKET"/>
    <s v="Sapphire"/>
    <s v="King:100x90&quot;"/>
    <x v="5"/>
    <n v="1403"/>
    <n v="116267.31"/>
    <n v="5.7244124814504187E-4"/>
    <n v="0.27822361658987615"/>
    <n v="289"/>
    <n v="11.663655816423278"/>
    <n v="0.80150372553333027"/>
    <n v="0.95299999999999996"/>
    <n v="4.1530148393910678E-2"/>
    <n v="7.0411251089592799"/>
    <n v="1.9658703422229524"/>
    <n v="0.78217021005133469"/>
    <n v="0.79763702243693113"/>
    <n v="0.96699999999999997"/>
    <s v="A+"/>
    <x v="0"/>
  </r>
  <r>
    <s v="MPE10-986"/>
    <x v="1"/>
    <s v="Madison Park Essentials"/>
    <s v="Jaxon"/>
    <x v="70"/>
    <s v="COMFORTER (SET)"/>
    <s v="Blue/Grey"/>
    <s v="Full: 78x86&quot;/20x26''(2)/81x96&quot;/54x75+14&quot;/20x30&quot;(2)"/>
    <x v="1"/>
    <n v="2910"/>
    <n v="116122.05"/>
    <n v="5.7172606160029815E-4"/>
    <n v="0.27879534265147643"/>
    <n v="290"/>
    <n v="11.662405683725417"/>
    <n v="0.80139161033065665"/>
    <n v="0.95299999999999996"/>
    <n v="0.21345012473351516"/>
    <n v="4.8744675441962304"/>
    <n v="1.6043183385906188"/>
    <n v="0.71562833697800599"/>
    <n v="0.78423895566012658"/>
    <n v="0.95199999999999996"/>
    <s v="A+"/>
    <x v="0"/>
  </r>
  <r>
    <s v="MP51N-5166"/>
    <x v="3"/>
    <s v="Madison Park"/>
    <s v="Egyptian Cotton"/>
    <x v="207"/>
    <s v="BLANKET"/>
    <s v="Grey"/>
    <s v="Full/Queen: 90&quot;W x 90&quot;L"/>
    <x v="1"/>
    <n v="3451"/>
    <n v="115515.01"/>
    <n v="5.6873730461199268E-4"/>
    <n v="0.27936407995608842"/>
    <n v="291"/>
    <n v="11.657164414056467"/>
    <n v="0.80092155942149534"/>
    <n v="0.95299999999999996"/>
    <n v="8.1590212964096961E-3"/>
    <n v="4.53444125592591"/>
    <n v="1.5335156428679189"/>
    <n v="0.70259744807489699"/>
    <n v="0.7812567371521757"/>
    <n v="0.94699999999999995"/>
    <s v="A+"/>
    <x v="0"/>
  </r>
  <r>
    <s v="HH10-1690"/>
    <x v="10"/>
    <s v="Harbor House Blue"/>
    <s v="Anslee"/>
    <x v="208"/>
    <s v="COMFORTER (SET)"/>
    <s v="Neutral"/>
    <s v="King: 110&quot;W x 96&quot;L / 20&quot;W x 36&quot;L (2)"/>
    <x v="1"/>
    <n v="906"/>
    <n v="115498.34"/>
    <n v="5.6865522998924124E-4"/>
    <n v="0.27993273518607764"/>
    <n v="292"/>
    <n v="11.657020094641945"/>
    <n v="0.80090861647516931"/>
    <n v="0.95299999999999996"/>
    <n v="0.45684037248500708"/>
    <n v="4.3474659887562801"/>
    <n v="1.4923344932562752"/>
    <n v="0.6950182594576535"/>
    <n v="0.77973054507166628"/>
    <n v="0.94499999999999995"/>
    <s v="A+"/>
    <x v="0"/>
  </r>
  <r>
    <s v="MPE10-223"/>
    <x v="1"/>
    <s v="Madison Park Essentials"/>
    <s v="Brystol"/>
    <x v="209"/>
    <s v="COMFORTER (SET)"/>
    <s v="Blue"/>
    <s v="Queen"/>
    <x v="1"/>
    <n v="1129"/>
    <n v="115175.38"/>
    <n v="5.6706513879765084E-4"/>
    <n v="0.28049980032487531"/>
    <n v="293"/>
    <n v="11.654219971499213"/>
    <n v="0.80065749403497088"/>
    <n v="0.95299999999999996"/>
    <n v="9.8041939453229157E-2"/>
    <n v="3.0843341420669201"/>
    <n v="1.1582432065923831"/>
    <n v="0.63353039666405997"/>
    <n v="0.76723207456078868"/>
    <n v="0.92800000000000005"/>
    <s v="A+"/>
    <x v="0"/>
  </r>
  <r>
    <s v="II121-0036"/>
    <x v="2"/>
    <s v="INK+IVY"/>
    <s v="Lancaster"/>
    <x v="210"/>
    <s v="DINING TABLE"/>
    <s v="Amber/Graphite"/>
    <s v="Dia.54 x 30&quot;H"/>
    <x v="7"/>
    <n v="295"/>
    <n v="114709.83"/>
    <n v="5.6477300678673629E-4"/>
    <n v="0.28106457333166207"/>
    <n v="294"/>
    <n v="11.650169718886831"/>
    <n v="0.80029425668161336"/>
    <n v="0.95299999999999996"/>
    <n v="0.29475738942338248"/>
    <n v="5.5041043079635603"/>
    <n v="1.723499241428512"/>
    <n v="0.73756299763464683"/>
    <n v="0.78774800487222019"/>
    <n v="0.95799999999999996"/>
    <s v="A+"/>
    <x v="1"/>
  </r>
  <r>
    <s v="MP73-4968"/>
    <x v="7"/>
    <s v="Madison Park"/>
    <s v="Serene"/>
    <x v="211"/>
    <s v="FASHION TOWEL"/>
    <s v="Red"/>
    <s v="27&quot;Wx52&quot;L(2)/16&quot;Wx28&quot;L(2)/12&quot;Wx18&quot;L(2)"/>
    <x v="1"/>
    <n v="3169"/>
    <n v="114593.16"/>
    <n v="5.6419858289732928E-4"/>
    <n v="0.28162877191455937"/>
    <n v="295"/>
    <n v="11.649152122103894"/>
    <n v="0.80020299591405297"/>
    <n v="0.95199999999999996"/>
    <n v="7.8075455026259608E-2"/>
    <n v="8.5386324469117305"/>
    <n v="2.1562442886806701"/>
    <n v="0.81720760122712865"/>
    <n v="0.80360391697666822"/>
    <n v="0.97099999999999997"/>
    <s v="A+"/>
    <x v="0"/>
  </r>
  <r>
    <s v="ST55-0274"/>
    <x v="3"/>
    <s v="Serta"/>
    <s v="Fila AZ"/>
    <x v="14"/>
    <s v="ELEC MATT PAD"/>
    <s v="White"/>
    <s v="Full:54x75+15&quot;"/>
    <x v="4"/>
    <n v="2413"/>
    <n v="114489.60000000001"/>
    <n v="5.6368870599678091E-4"/>
    <n v="0.28219246062055614"/>
    <n v="296"/>
    <n v="11.648248002536496"/>
    <n v="0.8001219120829417"/>
    <n v="0.95199999999999996"/>
    <n v="3.9800000000000002E-2"/>
    <n v="6.1334395791816902"/>
    <n v="1.8299282798356769"/>
    <n v="0.75715074018304029"/>
    <n v="0.7915276777029614"/>
    <n v="0.96199999999999997"/>
    <s v="A+"/>
    <x v="0"/>
  </r>
  <r>
    <s v="MP103-0610"/>
    <x v="2"/>
    <s v="Madison Park"/>
    <s v="Kirby"/>
    <x v="212"/>
    <s v="MOTION"/>
    <s v="Grey"/>
    <s v="34&quot;W x 34&quot;D x 41.5&quot;H"/>
    <x v="7"/>
    <n v="461"/>
    <n v="113766.31"/>
    <n v="5.6012759298598854E-4"/>
    <n v="0.28275258821354216"/>
    <n v="297"/>
    <n v="11.641910501059806"/>
    <n v="0.79955354820947488"/>
    <n v="0.95199999999999996"/>
    <n v="0.23941423045187984"/>
    <n v="4.86807464902079"/>
    <n v="1.6030323704886571"/>
    <n v="0.71539166085574024"/>
    <n v="0.78272117073872804"/>
    <n v="0.95"/>
    <s v="A+"/>
    <x v="1"/>
  </r>
  <r>
    <s v="MP51N-5163"/>
    <x v="3"/>
    <s v="Madison Park"/>
    <s v="Egyptian Cotton"/>
    <x v="185"/>
    <s v="BLANKET"/>
    <s v="White"/>
    <s v="Full/Queen: 90&quot;W x 90&quot;L"/>
    <x v="0"/>
    <n v="3343"/>
    <n v="113704.17"/>
    <n v="5.5982164715168885E-4"/>
    <n v="0.28331240986069384"/>
    <n v="298"/>
    <n v="11.641364149241374"/>
    <n v="0.79950454993516418"/>
    <n v="0.95199999999999996"/>
    <n v="3.8087737139017676E-2"/>
    <n v="4.1876969696993198"/>
    <n v="1.4557497518914797"/>
    <n v="0.68828501723562352"/>
    <n v="0.77726064339525613"/>
    <n v="0.94199999999999995"/>
    <s v="A+"/>
    <x v="0"/>
  </r>
  <r>
    <s v="ST54-0200"/>
    <x v="3"/>
    <s v="Serta"/>
    <s v="Mila AZ"/>
    <x v="213"/>
    <s v="ELECT BLANKET"/>
    <s v="Sweet pink"/>
    <s v="50x60&quot;"/>
    <x v="4"/>
    <n v="2882"/>
    <n v="113424.48"/>
    <n v="5.5844459548778013E-4"/>
    <n v="0.2838708544561816"/>
    <n v="299"/>
    <n v="11.638901336394492"/>
    <n v="0.7992836783733307"/>
    <n v="0.95199999999999996"/>
    <n v="9.9400000000000002E-2"/>
    <n v="3.0989615521775802"/>
    <n v="1.1628262421948057"/>
    <n v="0.6343738818896516"/>
    <n v="0.76630171907659494"/>
    <n v="0.92600000000000005"/>
    <s v="A+"/>
    <x v="0"/>
  </r>
  <r>
    <s v="MP40-8295"/>
    <x v="0"/>
    <s v="Madison Park"/>
    <s v="Anaheim"/>
    <x v="214"/>
    <s v="WINDOW PANEL"/>
    <s v="Green"/>
    <s v="50x84&quot;"/>
    <x v="1"/>
    <n v="5922"/>
    <n v="113212.3"/>
    <n v="5.5739992881379062E-4"/>
    <n v="0.28442825438499542"/>
    <n v="300"/>
    <n v="11.63702892901575"/>
    <n v="0.79911575593348538"/>
    <n v="0.95199999999999996"/>
    <n v="9.4547761441315423E-2"/>
    <n v="5.2323939314274597"/>
    <n v="1.6738002802002261"/>
    <n v="0.72841614756410522"/>
    <n v="0.78497583425960948"/>
    <n v="0.95299999999999996"/>
    <s v="A+"/>
    <x v="0"/>
  </r>
  <r>
    <s v="MPE10-699"/>
    <x v="1"/>
    <s v="Madison Park Essentials"/>
    <s v="Joella"/>
    <x v="151"/>
    <s v="COMFORTER (SET)"/>
    <s v="Plum"/>
    <s v="King"/>
    <x v="1"/>
    <n v="1004"/>
    <n v="113152.41"/>
    <n v="5.5710506083799069E-4"/>
    <n v="0.28498535944583342"/>
    <n v="301"/>
    <n v="11.636499787593875"/>
    <n v="0.79906830113300054"/>
    <n v="0.95099999999999996"/>
    <n v="0.14728143725158369"/>
    <n v="4.52264893259742"/>
    <n v="1.5309679028185128"/>
    <n v="0.70212854901393695"/>
    <n v="0.77968035070918784"/>
    <n v="0.94499999999999995"/>
    <s v="A+"/>
    <x v="0"/>
  </r>
  <r>
    <s v="MP10-7205"/>
    <x v="1"/>
    <s v="Madison Park"/>
    <s v="Emilia"/>
    <x v="215"/>
    <s v="COMFORTER (SET)"/>
    <s v="Khaki"/>
    <s v="King"/>
    <x v="1"/>
    <n v="1273"/>
    <n v="113111.12"/>
    <n v="5.5690176982578856E-4"/>
    <n v="0.28554226121565923"/>
    <n v="302"/>
    <n v="11.636134818166509"/>
    <n v="0.79903556971065726"/>
    <n v="0.95099999999999996"/>
    <n v="0.23679427117375157"/>
    <n v="6.5790319641286796"/>
    <n v="1.8989730614976827"/>
    <n v="0.76985809362479019"/>
    <n v="0.79320007449348384"/>
    <n v="0.96299999999999997"/>
    <s v="A+"/>
    <x v="0"/>
  </r>
  <r>
    <s v="MP116-0357"/>
    <x v="2"/>
    <s v="Madison Park"/>
    <s v="Amelia"/>
    <x v="216"/>
    <s v="HEADBOARD"/>
    <s v="Grey"/>
    <s v="68.5&quot;Wx8.5&quot;Dx(54.25~60.75&quot;) H"/>
    <x v="1"/>
    <n v="631"/>
    <n v="112997.36"/>
    <n v="5.5634167330004128E-4"/>
    <n v="0.28609860288895927"/>
    <n v="303"/>
    <n v="11.635128584314822"/>
    <n v="0.79894532800078755"/>
    <n v="0.95099999999999996"/>
    <n v="0.2433543948371891"/>
    <n v="2.91856135896521"/>
    <n v="1.1047803466823964"/>
    <n v="0.62369081950081129"/>
    <n v="0.7638944263007923"/>
    <n v="0.92300000000000004"/>
    <s v="A+"/>
    <x v="1"/>
  </r>
  <r>
    <s v="MPS108-0152"/>
    <x v="2"/>
    <s v="Madison Park Signature"/>
    <s v="Hutton"/>
    <x v="217"/>
    <s v="DINING CHAIR"/>
    <s v="Grey"/>
    <s v="24.25&quot;W x 25.5&quot;D x 35&quot;H"/>
    <x v="7"/>
    <n v="478"/>
    <n v="112960.57"/>
    <n v="5.561605380048388E-4"/>
    <n v="0.28665476342696411"/>
    <n v="304"/>
    <n v="11.634802951355695"/>
    <n v="0.79891612437682646"/>
    <n v="0.95099999999999996"/>
    <n v="3.6785598904113177E-3"/>
    <n v="2.28902912689419"/>
    <n v="0.87088706035565777"/>
    <n v="0.58064390725832105"/>
    <n v="0.7552616809531254"/>
    <n v="0.91100000000000003"/>
    <s v="A+"/>
    <x v="2"/>
  </r>
  <r>
    <s v="MP95B-0280"/>
    <x v="6"/>
    <s v="Madison Park"/>
    <s v="Birch Palms"/>
    <x v="218"/>
    <s v="AWD"/>
    <s v="Palm"/>
    <s v="16x32x1&quot;(2)"/>
    <x v="1"/>
    <n v="2499"/>
    <n v="112242"/>
    <n v="5.5262266387943256E-4"/>
    <n v="0.28720738609084356"/>
    <n v="305"/>
    <n v="11.628421442858203"/>
    <n v="0.79834381383748587"/>
    <n v="0.95099999999999996"/>
    <n v="0.24419400259267476"/>
    <n v="4.30673909298413"/>
    <n v="1.4831349812446024"/>
    <n v="0.69332513438998045"/>
    <n v="0.77734007794798488"/>
    <n v="0.94199999999999995"/>
    <s v="A+"/>
    <x v="0"/>
  </r>
  <r>
    <s v="SHET20-172"/>
    <x v="5"/>
    <s v="Madison Park Essentials"/>
    <s v="Satin"/>
    <x v="22"/>
    <s v="SHEET/SHEET SET"/>
    <s v="Black"/>
    <s v="Full: 81x96&quot;/54x75+14&quot;/20x30&quot;(4)"/>
    <x v="1"/>
    <n v="5536"/>
    <n v="111755.24"/>
    <n v="5.5022610458906041E-4"/>
    <n v="0.28775761219543261"/>
    <n v="306"/>
    <n v="11.624075349843055"/>
    <n v="0.79795404473532128"/>
    <n v="0.95099999999999996"/>
    <n v="3.1578648793347264E-2"/>
    <n v="4.5385049771697199"/>
    <n v="1.5343921111233805"/>
    <n v="0.70275875775876484"/>
    <n v="0.77891498734001008"/>
    <n v="0.94399999999999995"/>
    <s v="A+"/>
    <x v="0"/>
  </r>
  <r>
    <s v="AM10-0186"/>
    <x v="1"/>
    <s v="Super Listing"/>
    <s v="Phoebe"/>
    <x v="219"/>
    <s v="COMFORTER (SET)"/>
    <s v="Blush"/>
    <s v="Full/Queen: 90x90&quot;/20x26&quot;(2)"/>
    <x v="0"/>
    <n v="3590"/>
    <n v="111749.09"/>
    <n v="5.5019582510916108E-4"/>
    <n v="0.28830780802054179"/>
    <n v="307"/>
    <n v="11.624020317844618"/>
    <n v="0.79794910932032981"/>
    <n v="0.95"/>
    <n v="0.16671611994108715"/>
    <n v="10.829574701128299"/>
    <n v="2.3914723902811872"/>
    <n v="0.86050017967429149"/>
    <n v="0.81045932339112225"/>
    <n v="0.97499999999999998"/>
    <s v="A+"/>
    <x v="0"/>
  </r>
  <r>
    <s v="MP13-8206"/>
    <x v="1"/>
    <s v="Madison Park"/>
    <s v="Caralie"/>
    <x v="188"/>
    <s v="COVERLET&amp;BEDSPR"/>
    <s v="Green"/>
    <s v="King/ Cal King"/>
    <x v="5"/>
    <n v="2904"/>
    <n v="111738.89"/>
    <n v="5.5014560548396227E-4"/>
    <n v="0.28885795362602573"/>
    <n v="308"/>
    <n v="11.623929038584519"/>
    <n v="0.79794092315516241"/>
    <n v="0.95"/>
    <n v="0.10849769393256496"/>
    <n v="3.1401415593116"/>
    <n v="1.1756170199953633"/>
    <n v="0.63672796181276925"/>
    <n v="0.76569833088668382"/>
    <n v="0.92600000000000005"/>
    <s v="A+"/>
    <x v="0"/>
  </r>
  <r>
    <s v="BR55-0534"/>
    <x v="3"/>
    <s v="Beautyrest"/>
    <s v="Heated Microfiber"/>
    <x v="45"/>
    <s v="ELEC MATT PAD"/>
    <s v="White"/>
    <s v="Full: 54x75+15&quot;"/>
    <x v="1"/>
    <n v="2454"/>
    <n v="111689.66"/>
    <n v="5.4990322193998779E-4"/>
    <n v="0.28940785684796572"/>
    <n v="309"/>
    <n v="11.623488364730413"/>
    <n v="0.79790140235984952"/>
    <n v="0.95"/>
    <n v="-6.5526900386302545E-2"/>
    <n v="2.7609231768355702"/>
    <n v="1.051144361849913"/>
    <n v="0.61381937954465082"/>
    <n v="0.76108499779680994"/>
    <n v="0.91800000000000004"/>
    <s v="A+"/>
    <x v="0"/>
  </r>
  <r>
    <s v="FPF20-0322"/>
    <x v="2"/>
    <s v="INK+IVY"/>
    <s v="Monterey"/>
    <x v="220"/>
    <s v="OCCASIONL TABLE"/>
    <s v="Espresso Brown"/>
    <s v="64W x 15D x 36H&quot;"/>
    <x v="5"/>
    <n v="473"/>
    <n v="111640.96000000001"/>
    <n v="5.496634478471265E-4"/>
    <n v="0.28995752029581284"/>
    <n v="310"/>
    <n v="11.623052243927534"/>
    <n v="0.79786228989419794"/>
    <n v="0.95"/>
    <n v="0.10262526397121627"/>
    <n v="3.3032190274650302"/>
    <n v="1.2247217564992843"/>
    <n v="0.64576544773710653"/>
    <n v="0.7674429214627797"/>
    <n v="0.92800000000000005"/>
    <s v="A+"/>
    <x v="1"/>
  </r>
  <r>
    <s v="MP10-3064"/>
    <x v="3"/>
    <s v="Madison Park"/>
    <s v="Duke"/>
    <x v="96"/>
    <s v="COMFORTER (SET)"/>
    <s v="Black"/>
    <s v="Full/Queen: 90x90&quot;/20x26+2&quot;(2)"/>
    <x v="0"/>
    <n v="2732"/>
    <n v="111548.96"/>
    <n v="5.4921048652180348E-4"/>
    <n v="0.29050673078233463"/>
    <n v="311"/>
    <n v="11.62222784127702"/>
    <n v="0.79778835528677172"/>
    <n v="0.95"/>
    <n v="0.11653691375545437"/>
    <n v="5.3840763796899704"/>
    <n v="1.7018486893364788"/>
    <n v="0.73357831970504928"/>
    <n v="0.7849463481704273"/>
    <n v="0.95299999999999996"/>
    <s v="A+"/>
    <x v="0"/>
  </r>
  <r>
    <s v="MP13-5319"/>
    <x v="1"/>
    <s v="Madison Park"/>
    <s v="Bellagio"/>
    <x v="119"/>
    <s v="COVERLET&amp;BEDSPR"/>
    <s v="Brown/Gold"/>
    <s v="King"/>
    <x v="0"/>
    <n v="1421"/>
    <n v="111465.3"/>
    <n v="5.4879858712531958E-4"/>
    <n v="0.29105552936945994"/>
    <n v="312"/>
    <n v="11.621477582045479"/>
    <n v="0.79772107005701487"/>
    <n v="0.95"/>
    <n v="0.16112400229594265"/>
    <n v="3.90087337754859"/>
    <n v="1.3865126816733717"/>
    <n v="0.67554227402818279"/>
    <n v="0.77328531085124852"/>
    <n v="0.93700000000000006"/>
    <s v="A+"/>
    <x v="0"/>
  </r>
  <r>
    <s v="MP10-2264"/>
    <x v="1"/>
    <s v="Madison Park"/>
    <s v="Palmer"/>
    <x v="174"/>
    <s v="COMFORTER (SET)"/>
    <s v="Navy"/>
    <s v="King: 104x92&quot;/20x36&quot;(2)/78x80+15&quot;/18x18&quot;/16x16&quot;/12x20&quot;"/>
    <x v="1"/>
    <n v="1424"/>
    <n v="111125.82"/>
    <n v="5.4712715983487755E-4"/>
    <n v="0.29160265652929485"/>
    <n v="313"/>
    <n v="11.618427350634844"/>
    <n v="0.79744751724666918"/>
    <n v="0.94899999999999995"/>
    <n v="0.18447660705727173"/>
    <n v="8.9539938158417698"/>
    <n v="2.2032059659830243"/>
    <n v="0.82585066761583448"/>
    <n v="0.80312814732050231"/>
    <n v="0.97"/>
    <s v="A+"/>
    <x v="0"/>
  </r>
  <r>
    <s v="MP50-7673"/>
    <x v="3"/>
    <s v="Madison Park"/>
    <s v="Chenille Chunky Knit"/>
    <x v="221"/>
    <s v="THROW"/>
    <s v="Ivory"/>
    <s v="50x60''"/>
    <x v="1"/>
    <n v="2492"/>
    <n v="110594.33"/>
    <n v="5.4451037271753034E-4"/>
    <n v="0.29214716690201237"/>
    <n v="314"/>
    <n v="11.613633142947439"/>
    <n v="0.79701756003696433"/>
    <n v="0.94899999999999995"/>
    <n v="0.1710601105931788"/>
    <n v="4.6057140793520404"/>
    <n v="1.5487775318406365"/>
    <n v="0.70540632388993607"/>
    <n v="0.77869531280755877"/>
    <n v="0.94299999999999995"/>
    <s v="A+"/>
    <x v="0"/>
  </r>
  <r>
    <s v="MP100-0785"/>
    <x v="2"/>
    <s v="Madison Park"/>
    <s v="Donohue"/>
    <x v="222"/>
    <s v="ACCENT CHAIR"/>
    <s v="Light Grey/Camel Oak"/>
    <s v="25.5&quot;W x 32&quot;D x 35.75&quot;H"/>
    <x v="5"/>
    <n v="408"/>
    <n v="110526.99"/>
    <n v="5.4417882472136464E-4"/>
    <n v="0.29269134572673372"/>
    <n v="315"/>
    <n v="11.613024071031534"/>
    <n v="0.79696293685863184"/>
    <n v="0.94899999999999995"/>
    <n v="0.40003959941368167"/>
    <n v="1.7446227383344299"/>
    <n v="0.61227477871652347"/>
    <n v="0.53304758516039463"/>
    <n v="0.74417986651898449"/>
    <n v="0.89"/>
    <s v="A"/>
    <x v="2"/>
  </r>
  <r>
    <s v="BR54-0911"/>
    <x v="3"/>
    <s v="Beautyrest"/>
    <s v="Zuri"/>
    <x v="223"/>
    <s v="ELECT BLANKET"/>
    <s v="Snow Leopard"/>
    <s v="50x70&quot;"/>
    <x v="0"/>
    <n v="2878"/>
    <n v="109934.19"/>
    <n v="5.4126017826863098E-4"/>
    <n v="0.29323260590500233"/>
    <n v="316"/>
    <n v="11.607646289320559"/>
    <n v="0.79648064318893397"/>
    <n v="0.94899999999999995"/>
    <n v="0.18396211089266576"/>
    <n v="2.8733792326545902"/>
    <n v="1.0896990947961134"/>
    <n v="0.62091518905561405"/>
    <n v="0.76136755236227005"/>
    <n v="0.91800000000000004"/>
    <s v="A+"/>
    <x v="0"/>
  </r>
  <r>
    <s v="BASI50-0426"/>
    <x v="3"/>
    <s v="Madison Park"/>
    <s v="Parker"/>
    <x v="224"/>
    <s v="THROW"/>
    <s v="Grey"/>
    <s v="60x70&quot;"/>
    <x v="7"/>
    <n v="7682"/>
    <n v="109690.35"/>
    <n v="5.4005963381681833E-4"/>
    <n v="0.29377266553881914"/>
    <n v="317"/>
    <n v="11.605425791741441"/>
    <n v="0.79628150310040957"/>
    <n v="0.94899999999999995"/>
    <n v="-3.7336724949773817E-2"/>
    <n v="9.7525732431739396"/>
    <n v="2.2877326640278182"/>
    <n v="0.84140739183834479"/>
    <n v="0.80530668084799661"/>
    <n v="0.97199999999999998"/>
    <s v="A+"/>
    <x v="0"/>
  </r>
  <r>
    <s v="MPS130-0299"/>
    <x v="2"/>
    <s v="Madison Park Signature"/>
    <s v="Beckett"/>
    <x v="225"/>
    <s v="ACCENT CHEST"/>
    <s v="Antique Cream"/>
    <s v="36&quot;W x 14.75&quot;D x 34.25&quot;H"/>
    <x v="5"/>
    <n v="509"/>
    <n v="109649.53"/>
    <n v="5.3985865684616952E-4"/>
    <n v="0.29431252419566534"/>
    <n v="318"/>
    <n v="11.605053587395684"/>
    <n v="0.79624812283147339"/>
    <n v="0.94899999999999995"/>
    <n v="0.18790143163046008"/>
    <n v="5.1432645217421298"/>
    <n v="1.6569443046812751"/>
    <n v="0.7253138879382679"/>
    <n v="0.78206127585283236"/>
    <n v="0.94799999999999995"/>
    <s v="A+"/>
    <x v="1"/>
  </r>
  <r>
    <s v="MT120-0167"/>
    <x v="2"/>
    <s v="Martha Stewart"/>
    <s v="Crestview"/>
    <x v="226"/>
    <s v="OCCASIONL TABLE"/>
    <s v="Reclaimed Wheat"/>
    <s v="31&quot;W x 14&quot;D x 30&quot; H"/>
    <x v="1"/>
    <n v="548"/>
    <n v="109591.55"/>
    <n v="5.395731927413627E-4"/>
    <n v="0.29485209738840668"/>
    <n v="319"/>
    <n v="11.60452467673313"/>
    <n v="0.79620068872609395"/>
    <n v="0.94799999999999995"/>
    <n v="0.33875240896766212"/>
    <n v="4.0991618954765601"/>
    <n v="1.4348849566807753"/>
    <n v="0.68444495400636929"/>
    <n v="0.77384954178214915"/>
    <n v="0.93700000000000006"/>
    <s v="A+"/>
    <x v="1"/>
  </r>
  <r>
    <s v="BR54-0519"/>
    <x v="3"/>
    <s v="Beautyrest"/>
    <s v="Heated Plush"/>
    <x v="132"/>
    <s v="ELECT BLANKET"/>
    <s v="Mink"/>
    <s v="Queen:84x90&quot;"/>
    <x v="1"/>
    <n v="1490"/>
    <n v="109525.86"/>
    <n v="5.3924976850809668E-4"/>
    <n v="0.29539134715691479"/>
    <n v="320"/>
    <n v="11.603925094962003"/>
    <n v="0.79614691664901416"/>
    <n v="0.94799999999999995"/>
    <n v="2.2284295009187861E-2"/>
    <n v="8.2273186399345093"/>
    <n v="2.1195415123957679"/>
    <n v="0.81045263525694333"/>
    <n v="0.79900806037060013"/>
    <n v="0.96799999999999997"/>
    <s v="A+"/>
    <x v="0"/>
  </r>
  <r>
    <s v="MP13-8289"/>
    <x v="1"/>
    <s v="Madison Park"/>
    <s v="Caralie"/>
    <x v="227"/>
    <s v="COVERLET&amp;BEDSPR"/>
    <s v="Aqua"/>
    <s v="Full/Queen: 96&quot;W x 90&quot;L/20&quot;W x 26&quot;L(2)/18&quot;W x 18&quot;L"/>
    <x v="5"/>
    <n v="3293"/>
    <n v="109326.39999999999"/>
    <n v="5.3826772866082562E-4"/>
    <n v="0.29592961488557562"/>
    <n v="321"/>
    <n v="11.602102328932911"/>
    <n v="0.79598344617653716"/>
    <n v="0.94799999999999995"/>
    <n v="1.9750903772468208E-2"/>
    <n v="2.1034924200484899"/>
    <n v="0.79004356533414677"/>
    <n v="0.56576505848834957"/>
    <n v="0.74993976863889966"/>
    <n v="0.90200000000000002"/>
    <s v="A+"/>
    <x v="1"/>
  </r>
  <r>
    <s v="MP50-2830"/>
    <x v="3"/>
    <s v="Madison Park"/>
    <s v="Zuri"/>
    <x v="228"/>
    <s v="THROW"/>
    <s v="Grey"/>
    <s v="60x70&quot;"/>
    <x v="1"/>
    <n v="6693"/>
    <n v="109172.83"/>
    <n v="5.3751162789202284E-4"/>
    <n v="0.29646712651346763"/>
    <n v="322"/>
    <n v="11.600696661557157"/>
    <n v="0.79585738221309221"/>
    <n v="0.94799999999999995"/>
    <n v="3.9401130032031098E-4"/>
    <n v="9.41056847449725"/>
    <n v="2.2524036512688888"/>
    <n v="0.83490526030763068"/>
    <n v="0.80366695783199993"/>
    <n v="0.97099999999999997"/>
    <s v="A+"/>
    <x v="0"/>
  </r>
  <r>
    <s v="MP13-708"/>
    <x v="1"/>
    <s v="Madison Park"/>
    <s v="Quebec"/>
    <x v="91"/>
    <s v="COVERLET&amp;BEDSPR"/>
    <s v="Cream"/>
    <s v="Queen: 102x118&quot;/20x26&quot;(2)"/>
    <x v="0"/>
    <n v="2119"/>
    <n v="109065.75"/>
    <n v="5.3698442029728819E-4"/>
    <n v="0.29700411093376494"/>
    <n v="323"/>
    <n v="11.599715359101006"/>
    <n v="0.79576937641663259"/>
    <n v="0.94799999999999995"/>
    <n v="0.2203804128092339"/>
    <n v="3.7796411961819198"/>
    <n v="1.3557426741482408"/>
    <n v="0.66987920505156962"/>
    <n v="0.77059134214362002"/>
    <n v="0.93200000000000005"/>
    <s v="A+"/>
    <x v="0"/>
  </r>
  <r>
    <s v="CS10-1453"/>
    <x v="1"/>
    <s v="Comfort Spaces"/>
    <s v="Juliette"/>
    <x v="33"/>
    <s v="COMFORTER (SET)"/>
    <s v="Blush"/>
    <s v="King: 104&quot;W x 90&quot;L/20&quot;W x 36&quot;L (2)"/>
    <x v="4"/>
    <n v="2877"/>
    <n v="109012.04"/>
    <n v="5.3671997950616754E-4"/>
    <n v="0.2975408309132711"/>
    <n v="324"/>
    <n v="11.599222787083344"/>
    <n v="0.79572520125691859"/>
    <n v="0.94799999999999995"/>
    <n v="9.0438671527763269E-3"/>
    <n v="5.3946234895341902"/>
    <n v="1.7037700667699778"/>
    <n v="0.73393193979848359"/>
    <n v="0.78336654896523172"/>
    <n v="0.95099999999999996"/>
    <s v="A+"/>
    <x v="0"/>
  </r>
  <r>
    <s v="MP10-8080"/>
    <x v="1"/>
    <s v="Madison Park"/>
    <s v="Odette"/>
    <x v="229"/>
    <s v="COMFORTER (SET)"/>
    <s v="Aqua/Silver"/>
    <s v="King: 104&quot;W x 92&quot;L /20&quot;W x 36&quot;L + 2&quot;D (2)/78&quot;W x 80&quot;L +15&quot;D/12&quot;W x 18&quot;L/18&quot;W x 18&quot;L/26&quot;W x 26&quot;L + 2&quot;D (2)"/>
    <x v="5"/>
    <n v="1071"/>
    <n v="108234.66"/>
    <n v="5.3289255477704123E-4"/>
    <n v="0.29807372346804817"/>
    <n v="325"/>
    <n v="11.592066165958022"/>
    <n v="0.79508337656958983"/>
    <n v="0.94699999999999995"/>
    <n v="0.20008491939840803"/>
    <n v="2.0422487414842401"/>
    <n v="0.76185609109311303"/>
    <n v="0.56057729209690133"/>
    <n v="0.74818215967505219"/>
    <n v="0.89900000000000002"/>
    <s v="A"/>
    <x v="1"/>
  </r>
  <r>
    <s v="BR54-0538"/>
    <x v="3"/>
    <s v="Beautyrest"/>
    <s v="Heated Ogee"/>
    <x v="230"/>
    <s v="ELECT BLANKET"/>
    <s v="Grey"/>
    <s v="60x70&quot;"/>
    <x v="5"/>
    <n v="2804"/>
    <n v="107377.01"/>
    <n v="5.2866992129157054E-4"/>
    <n v="0.29860239338933975"/>
    <n v="326"/>
    <n v="11.584110691489693"/>
    <n v="0.79436990860422263"/>
    <n v="0.94699999999999995"/>
    <n v="-1.564285651090485E-3"/>
    <n v="1.83785929091418"/>
    <n v="0.66158390552524093"/>
    <n v="0.54212268811791808"/>
    <n v="0.74392046450696181"/>
    <n v="0.88900000000000001"/>
    <s v="A"/>
    <x v="1"/>
  </r>
  <r>
    <s v="AM10-0195"/>
    <x v="1"/>
    <s v="Super Listing"/>
    <s v="Phoebe"/>
    <x v="231"/>
    <s v="COMFORTER (SET)"/>
    <s v="Ivory"/>
    <s v="Full/Queen: 90x90&quot;/20x26&quot;(2)"/>
    <x v="0"/>
    <n v="3428"/>
    <n v="107166.3"/>
    <n v="5.2763249215180086E-4"/>
    <n v="0.29913002588149157"/>
    <n v="327"/>
    <n v="11.582146443772061"/>
    <n v="0.79419374968018164"/>
    <n v="0.94699999999999995"/>
    <n v="0.2010161430207284"/>
    <n v="5.69362723601615"/>
    <n v="1.7567585610704111"/>
    <n v="0.74368421229777204"/>
    <n v="0.78409184220369976"/>
    <n v="0.95099999999999996"/>
    <s v="A+"/>
    <x v="0"/>
  </r>
  <r>
    <s v="MP51N-5172"/>
    <x v="3"/>
    <s v="Madison Park"/>
    <s v="Egyptian Cotton"/>
    <x v="232"/>
    <s v="BLANKET"/>
    <s v="Ivory"/>
    <s v="Full/Queen: 90&quot;W x 90&quot;L"/>
    <x v="0"/>
    <n v="3238"/>
    <n v="106907.95"/>
    <n v="5.263605078213965E-4"/>
    <n v="0.29965638638931297"/>
    <n v="328"/>
    <n v="11.579732816614259"/>
    <n v="0.79397728922087307"/>
    <n v="0.94699999999999995"/>
    <n v="2.5614154602336577E-2"/>
    <n v="5.47639929448325"/>
    <n v="1.7185432803784695"/>
    <n v="0.73665087730939582"/>
    <n v="0.78251200683857769"/>
    <n v="0.94899999999999995"/>
    <s v="A+"/>
    <x v="0"/>
  </r>
  <r>
    <s v="II110-0455"/>
    <x v="2"/>
    <s v="INK+IVY"/>
    <s v="Newport"/>
    <x v="233"/>
    <s v="ACCENT CHAIR"/>
    <s v="Beige"/>
    <s v="37&quot;W x 29.5&quot;D x 31.5&quot;H"/>
    <x v="5"/>
    <n v="641"/>
    <n v="106680"/>
    <n v="5.2523819766805535E-4"/>
    <n v="0.300181624586981"/>
    <n v="329"/>
    <n v="11.577598352080289"/>
    <n v="0.79378586480310098"/>
    <n v="0.94699999999999995"/>
    <n v="0.20455803231158601"/>
    <n v="4.9539094371410597"/>
    <n v="1.620162089759364"/>
    <n v="0.71854430167653982"/>
    <n v="0.77873755217778873"/>
    <n v="0.94399999999999995"/>
    <s v="A+"/>
    <x v="1"/>
  </r>
  <r>
    <s v="MP50-7316"/>
    <x v="3"/>
    <s v="Madison Park"/>
    <s v="Chunky Double Knit"/>
    <x v="234"/>
    <s v="THROW"/>
    <s v="Indigo"/>
    <s v="50''W x 60&quot;L"/>
    <x v="0"/>
    <n v="2435"/>
    <n v="106591.78"/>
    <n v="5.2480384714501181E-4"/>
    <n v="0.30070642843412604"/>
    <n v="330"/>
    <n v="11.576771058588967"/>
    <n v="0.79371167093743467"/>
    <n v="0.94699999999999995"/>
    <n v="9.9094898137708748E-2"/>
    <n v="3.33348671631986"/>
    <n v="1.2335762802258676"/>
    <n v="0.647395079402869"/>
    <n v="0.76444835263052169"/>
    <n v="0.92400000000000004"/>
    <s v="A+"/>
    <x v="0"/>
  </r>
  <r>
    <s v="MP13-8290"/>
    <x v="1"/>
    <s v="Madison Park"/>
    <s v="Caralie"/>
    <x v="227"/>
    <s v="COVERLET&amp;BEDSPR"/>
    <s v="Aqua"/>
    <s v="King/ Cal King:106&quot;W x 96&quot;L/20&quot;W x 36&quot;L(2)/18&quot;W x 18&quot;L"/>
    <x v="5"/>
    <n v="2752"/>
    <n v="106318.84"/>
    <n v="5.234600290566024E-4"/>
    <n v="0.30122988846318266"/>
    <n v="331"/>
    <n v="11.5742071884951"/>
    <n v="0.79348173629474061"/>
    <n v="0.94599999999999995"/>
    <n v="7.5451371726976441E-2"/>
    <n v="2.5457022091799901"/>
    <n v="0.97293651558750383"/>
    <n v="0.5994256090025194"/>
    <n v="0.75467051083629644"/>
    <n v="0.91"/>
    <s v="A+"/>
    <x v="1"/>
  </r>
  <r>
    <s v="AM10-0284"/>
    <x v="3"/>
    <s v="Super Listing"/>
    <s v="Avril"/>
    <x v="235"/>
    <s v="COMFORTER (SET)"/>
    <s v="Blue"/>
    <s v="Full/Queen: 90&quot;x90&quot;+20x26&quot;(2)"/>
    <x v="0"/>
    <n v="2933"/>
    <n v="106311.88"/>
    <n v="5.2342576154764319E-4"/>
    <n v="0.30175331422473028"/>
    <n v="332"/>
    <n v="11.574141723499848"/>
    <n v="0.79347586522103508"/>
    <n v="0.94599999999999995"/>
    <n v="0.15451537022073525"/>
    <n v="5.5995322078941996"/>
    <n v="1.7403841026821856"/>
    <n v="0.74067057353829269"/>
    <n v="0.78291480688448667"/>
    <n v="0.95"/>
    <s v="A+"/>
    <x v="0"/>
  </r>
  <r>
    <s v="BL20-0872"/>
    <x v="5"/>
    <s v="True North by Sleep Philosophy"/>
    <s v="Soloft Plush"/>
    <x v="236"/>
    <s v="SHEET/SHEET SET"/>
    <s v="Grey"/>
    <s v="King: 76x80+14&quot;/108x102&quot;/20x40&quot;(2)"/>
    <x v="0"/>
    <n v="2847"/>
    <n v="106311.87"/>
    <n v="5.2342571231271651E-4"/>
    <n v="0.30227673993704302"/>
    <n v="333"/>
    <n v="11.574141629437865"/>
    <n v="0.79347585678530796"/>
    <n v="0.94599999999999995"/>
    <n v="8.4637735184257726E-2"/>
    <n v="11.382327776305299"/>
    <n v="2.4408091383076189"/>
    <n v="0.86958036618146972"/>
    <n v="0.80869675866454038"/>
    <n v="0.97399999999999998"/>
    <s v="A+"/>
    <x v="0"/>
  </r>
  <r>
    <s v="MP13-241"/>
    <x v="1"/>
    <s v="Madison Park"/>
    <s v="Attingham"/>
    <x v="237"/>
    <s v="COVERLET&amp;BEDSPR"/>
    <s v="Beige"/>
    <s v="King/Cal King: 104x94&quot;/20x36+2&quot;(2)/26x26+2&quot;(2)/16x16&quot;/12x18&quot;"/>
    <x v="5"/>
    <n v="1378"/>
    <n v="106296.6"/>
    <n v="5.2335053057969824E-4"/>
    <n v="0.30280009046762274"/>
    <n v="334"/>
    <n v="11.573997986464626"/>
    <n v="0.79346297450402314"/>
    <n v="0.94599999999999995"/>
    <n v="0.18809251185666587"/>
    <n v="3.5440429627209902"/>
    <n v="1.2930937693175053"/>
    <n v="0.65834898137268449"/>
    <n v="0.76644017587775548"/>
    <n v="0.92700000000000005"/>
    <s v="A+"/>
    <x v="0"/>
  </r>
  <r>
    <s v="MPS108-0156"/>
    <x v="2"/>
    <s v="Madison Park Signature"/>
    <s v="Ultra"/>
    <x v="238"/>
    <s v="DINING CHAIR"/>
    <s v="Dark Grey"/>
    <s v="23.25&quot;W x 24.75&quot;D x 39&quot;H"/>
    <x v="1"/>
    <n v="521"/>
    <n v="106283.95"/>
    <n v="5.2328824839746634E-4"/>
    <n v="0.30332337871602022"/>
    <n v="335"/>
    <n v="11.573878973873846"/>
    <n v="0.79345230114050036"/>
    <n v="0.94599999999999995"/>
    <n v="0.24002552728798654"/>
    <n v="6.8274291871771302"/>
    <n v="1.9354887757146071"/>
    <n v="0.77657863173879127"/>
    <n v="0.79007756726015854"/>
    <n v="0.96"/>
    <s v="A+"/>
    <x v="1"/>
  </r>
  <r>
    <s v="MP103-1051"/>
    <x v="2"/>
    <s v="Madison Park"/>
    <s v="Kirby"/>
    <x v="239"/>
    <s v="MOTION"/>
    <s v="Navy Multi"/>
    <s v="34&quot;W x 34&quot;D x 41.5&quot;H"/>
    <x v="7"/>
    <n v="432"/>
    <n v="106265.38"/>
    <n v="5.2319681913864848E-4"/>
    <n v="0.30384657553515887"/>
    <n v="336"/>
    <n v="11.573704239610388"/>
    <n v="0.79343663051017832"/>
    <n v="0.94599999999999995"/>
    <n v="0.20964057387269494"/>
    <n v="2.65371747548269"/>
    <n v="1.0129518080733591"/>
    <n v="0.60679022733358989"/>
    <n v="0.75610734987486072"/>
    <n v="0.91200000000000003"/>
    <s v="A+"/>
    <x v="2"/>
  </r>
  <r>
    <s v="MP10-303"/>
    <x v="1"/>
    <s v="Madison Park"/>
    <s v="Palmer"/>
    <x v="59"/>
    <s v="COMFORTER (SET)"/>
    <s v="Natural"/>
    <s v="Cal-King: 104x92&quot;/20x36&quot;(2)/72x84+15&quot;/16x16&quot;/12&quot;x20&quot;/18x18&quot;"/>
    <x v="1"/>
    <n v="1342"/>
    <n v="105880"/>
    <n v="5.212994035348116E-4"/>
    <n v="0.30436787493869366"/>
    <n v="337"/>
    <n v="11.570071100950763"/>
    <n v="0.79311080103794518"/>
    <n v="0.94599999999999995"/>
    <n v="0.13537227280414446"/>
    <n v="5.8732039855999902"/>
    <n v="1.7872834644477888"/>
    <n v="0.74930217105807972"/>
    <n v="0.78434907504197215"/>
    <n v="0.95199999999999996"/>
    <s v="A+"/>
    <x v="0"/>
  </r>
  <r>
    <s v="MP105-0999"/>
    <x v="2"/>
    <s v="Madison Park"/>
    <s v="Welburn"/>
    <x v="240"/>
    <s v="ACCENT BENCH"/>
    <s v="Taupe Multi"/>
    <s v="49.5&quot;W x 19.25&quot;D x 23&quot;H"/>
    <x v="5"/>
    <n v="901"/>
    <n v="105326.43"/>
    <n v="5.1857390569938684E-4"/>
    <n v="0.30488644884439303"/>
    <n v="338"/>
    <n v="11.564829158026601"/>
    <n v="0.7926406897494781"/>
    <n v="0.94499999999999995"/>
    <n v="0.16520959379331476"/>
    <n v="4.3533246618262798"/>
    <n v="1.4936509322437965"/>
    <n v="0.6952605435969651"/>
    <n v="0.77316466051897548"/>
    <n v="0.93600000000000005"/>
    <s v="A+"/>
    <x v="1"/>
  </r>
  <r>
    <s v="MP105-1122"/>
    <x v="2"/>
    <s v="Madison Park"/>
    <s v="Shandra"/>
    <x v="241"/>
    <s v="ACCENT BENCH"/>
    <s v="Natural"/>
    <s v="49&quot;W x 19.25&quot;D x 18.5&quot;H"/>
    <x v="5"/>
    <n v="950"/>
    <n v="104810.35"/>
    <n v="5.1603298960403135E-4"/>
    <n v="0.30540248183399704"/>
    <n v="339"/>
    <n v="11.559917346531609"/>
    <n v="0.79220018551964866"/>
    <n v="0.94499999999999995"/>
    <n v="0.15444933275196582"/>
    <n v="4.2781177703046396"/>
    <n v="1.4766188992195906"/>
    <n v="0.69212588145074172"/>
    <n v="0.77218532470586732"/>
    <n v="0.93500000000000005"/>
    <s v="A+"/>
    <x v="1"/>
  </r>
  <r>
    <s v="II10-1275"/>
    <x v="1"/>
    <s v="INK+IVY"/>
    <s v="Imani"/>
    <x v="242"/>
    <s v="COMFORTER (SET)"/>
    <s v="White/Navy"/>
    <s v="King/Cal King: 104&quot;Wx92&quot;L/20&quot;Wx36&quot;L(2)"/>
    <x v="1"/>
    <n v="1239"/>
    <n v="104695.8"/>
    <n v="5.1546900351907745E-4"/>
    <n v="0.30591795083751611"/>
    <n v="340"/>
    <n v="11.558823832876751"/>
    <n v="0.79210211632647365"/>
    <n v="0.94499999999999995"/>
    <n v="-2.7223948634966612E-2"/>
    <n v="1.3125685705843499"/>
    <n v="0.34540972840660455"/>
    <n v="0.48393238146347883"/>
    <n v="0.73046816935387471"/>
    <n v="0.85699999999999998"/>
    <s v="A"/>
    <x v="1"/>
  </r>
  <r>
    <s v="MPS73-319"/>
    <x v="8"/>
    <s v="Madison Park Signature"/>
    <s v="Turkish"/>
    <x v="243"/>
    <s v="BATH TOWEL"/>
    <s v="Seafoam"/>
    <s v="30&quot;Wx58&quot;L(2)/16&quot;Wx30&quot;L(2)/13&quot;Wx13&quot;L(2)"/>
    <x v="1"/>
    <n v="2869"/>
    <n v="104407.63"/>
    <n v="5.1405020063735639E-4"/>
    <n v="0.30643200103815349"/>
    <n v="341"/>
    <n v="11.556067613849541"/>
    <n v="0.79185493132333162"/>
    <n v="0.94499999999999995"/>
    <n v="0.12300580490359903"/>
    <n v="2.3472408592360101"/>
    <n v="0.89496121003587181"/>
    <n v="0.58507463643773427"/>
    <n v="0.75049887234621226"/>
    <n v="0.90300000000000002"/>
    <s v="A+"/>
    <x v="0"/>
  </r>
  <r>
    <s v="MPE20-770"/>
    <x v="5"/>
    <s v="Madison Park Essentials"/>
    <s v="Satin"/>
    <x v="130"/>
    <s v="SHEET/SHEET SET"/>
    <s v="Grey"/>
    <s v="KING: 108x102&quot;/20x40&quot;(4)/78x80&quot;+14&quot;"/>
    <x v="1"/>
    <n v="4458"/>
    <n v="104259.19"/>
    <n v="5.1331935738593306E-4"/>
    <n v="0.3069453203955394"/>
    <n v="342"/>
    <n v="11.554644880687595"/>
    <n v="0.79172733685510044"/>
    <n v="0.94499999999999995"/>
    <n v="0.18883267643727866"/>
    <n v="4.7383929917928702"/>
    <n v="1.576582639106465"/>
    <n v="0.71052371751487797"/>
    <n v="0.77548661298705601"/>
    <n v="0.94"/>
    <s v="A+"/>
    <x v="0"/>
  </r>
  <r>
    <s v="MP10-424"/>
    <x v="1"/>
    <s v="Madison Park"/>
    <s v="Palmer"/>
    <x v="143"/>
    <s v="COMFORTER (SET)"/>
    <s v="Black/Gray"/>
    <s v="King: 104x92&quot;/20x36&quot;(2)/78x80+15&quot;/16x16/12x20&quot;/18x18&quot;"/>
    <x v="1"/>
    <n v="1294"/>
    <n v="104064.56"/>
    <n v="5.1236109800824152E-4"/>
    <n v="0.30745768149354763"/>
    <n v="343"/>
    <n v="11.552776364129976"/>
    <n v="0.79155976335437117"/>
    <n v="0.94499999999999995"/>
    <n v="0.17378991460699558"/>
    <n v="6.2284922077615503"/>
    <n v="1.8450620099564974"/>
    <n v="0.75993602898992985"/>
    <n v="0.78523501648148297"/>
    <n v="0.95399999999999996"/>
    <s v="A+"/>
    <x v="0"/>
  </r>
  <r>
    <s v="MP103-0247"/>
    <x v="2"/>
    <s v="Madison Park"/>
    <s v="Hoffman"/>
    <x v="244"/>
    <s v="MOTION"/>
    <s v="Beige Multi"/>
    <s v="28.5Wx34Dx38H&quot;"/>
    <x v="7"/>
    <n v="410"/>
    <n v="103910.5"/>
    <n v="5.1160258472803205E-4"/>
    <n v="0.30796928407827567"/>
    <n v="344"/>
    <n v="11.551294854311744"/>
    <n v="0.79142689764034069"/>
    <n v="0.94399999999999995"/>
    <n v="0.18239098542495705"/>
    <n v="4.3870294286321103"/>
    <n v="1.5011908856155545"/>
    <n v="0.69664823503609907"/>
    <n v="0.77247116511949243"/>
    <n v="0.93600000000000005"/>
    <s v="A+"/>
    <x v="1"/>
  </r>
  <r>
    <s v="II105-0256"/>
    <x v="2"/>
    <s v="INK+IVY"/>
    <s v="Seadrift"/>
    <x v="245"/>
    <s v="ACCENT BENCH"/>
    <s v="Brown"/>
    <s v="45&quot;W x 17&quot;D x 18&quot;H"/>
    <x v="7"/>
    <n v="701"/>
    <n v="103775.79"/>
    <n v="5.1093934103092048E-4"/>
    <n v="0.30848022341930659"/>
    <n v="345"/>
    <n v="11.549997621628178"/>
    <n v="0.79131055838653042"/>
    <n v="0.94399999999999995"/>
    <n v="5.8817513516399168E-2"/>
    <n v="1.07634734489922"/>
    <n v="0.16241416717473145"/>
    <n v="0.45025294590195819"/>
    <n v="0.72309903588961599"/>
    <n v="0.84"/>
    <s v="A"/>
    <x v="2"/>
  </r>
  <r>
    <s v="MP13-6464"/>
    <x v="1"/>
    <s v="Madison Park"/>
    <s v="Tuscany"/>
    <x v="246"/>
    <s v="COVERLET&amp;BEDSPR"/>
    <s v="Seafoam"/>
    <s v="39&quot;W x 75&quot;L + 17&quot;D, 20&quot;W x 26&quot;L (3), 39&quot;W x 75&quot;L + 15&quot;D, 16&quot;W x 16&quot;L"/>
    <x v="5"/>
    <n v="2053"/>
    <n v="103468.7"/>
    <n v="5.0942738566794822E-4"/>
    <n v="0.30898965080497454"/>
    <n v="346"/>
    <n v="11.547034095203665"/>
    <n v="0.79104478150837865"/>
    <n v="0.94399999999999995"/>
    <n v="0.10528264055920969"/>
    <n v="5.0519213255167799"/>
    <n v="1.6393697180171276"/>
    <n v="0.72207937145551271"/>
    <n v="0.77725169949780559"/>
    <n v="0.94199999999999995"/>
    <s v="A+"/>
    <x v="0"/>
  </r>
  <r>
    <s v="MP13-1570"/>
    <x v="1"/>
    <s v="Madison Park"/>
    <s v="Quebec"/>
    <x v="247"/>
    <s v="COVERLET&amp;BEDSPR"/>
    <s v="White"/>
    <s v="King: 120x118&quot;/20x36&quot;(2)"/>
    <x v="1"/>
    <n v="1497"/>
    <n v="103376.08"/>
    <n v="5.0897137177717197E-4"/>
    <n v="0.30949862217675173"/>
    <n v="347"/>
    <n v="11.546138553042553"/>
    <n v="0.79096446692172095"/>
    <n v="0.94399999999999995"/>
    <n v="0.30792899239222615"/>
    <n v="4.0948747521831397"/>
    <n v="1.4338634830212849"/>
    <n v="0.68425695678905429"/>
    <n v="0.76962296489518767"/>
    <n v="0.93100000000000005"/>
    <s v="A+"/>
    <x v="0"/>
  </r>
  <r>
    <s v="MP10-2267"/>
    <x v="1"/>
    <s v="Madison Park"/>
    <s v="Palmer"/>
    <x v="248"/>
    <s v="COMFORTER (SET)"/>
    <s v="Red"/>
    <s v="King: 104x92&quot;/20x36&quot;(2)/78x80+15&quot;/18x18&quot;/16x16&quot;/12x20&quot;"/>
    <x v="1"/>
    <n v="1315"/>
    <n v="103372.23"/>
    <n v="5.0895241633040571E-4"/>
    <n v="0.31000757459308215"/>
    <n v="348"/>
    <n v="11.546101310051233"/>
    <n v="0.79096112687187892"/>
    <n v="0.94399999999999995"/>
    <n v="0.17728041172886755"/>
    <n v="7.0518706971991998"/>
    <n v="1.9673739584571102"/>
    <n v="0.78244694324489783"/>
    <n v="0.78925829014648274"/>
    <n v="0.95899999999999996"/>
    <s v="A+"/>
    <x v="0"/>
  </r>
  <r>
    <s v="BR51N-3827"/>
    <x v="3"/>
    <s v="Madison Park"/>
    <s v="Waffle Weave"/>
    <x v="249"/>
    <s v="BLANKET"/>
    <s v="Ivory"/>
    <s v="King:108&quot;x90&quot;"/>
    <x v="5"/>
    <n v="2677"/>
    <n v="103166.56"/>
    <n v="5.0793980159367534E-4"/>
    <n v="0.31051551439467584"/>
    <n v="349"/>
    <n v="11.544109741528814"/>
    <n v="0.79078251774589448"/>
    <n v="0.94399999999999995"/>
    <n v="0.23276116616663381"/>
    <n v="6.41001683969131"/>
    <n v="1.8733420429592689"/>
    <n v="0.76514083036753089"/>
    <n v="0.78565418027022182"/>
    <n v="0.95499999999999996"/>
    <s v="A+"/>
    <x v="0"/>
  </r>
  <r>
    <s v="MP10-4533"/>
    <x v="1"/>
    <s v="Madison Park"/>
    <s v="Bellagio"/>
    <x v="119"/>
    <s v="COMFORTER (SET)"/>
    <s v="Brown/Gold"/>
    <s v="Queen"/>
    <x v="0"/>
    <n v="1583"/>
    <n v="103150.66"/>
    <n v="5.0786151806027715E-4"/>
    <n v="0.3110233759127361"/>
    <n v="350"/>
    <n v="11.543955611438253"/>
    <n v="0.79076869495222557"/>
    <n v="0.94299999999999995"/>
    <n v="0.1229850710428021"/>
    <n v="4.4041164628341098"/>
    <n v="1.5049917481483146"/>
    <n v="0.69734776514430807"/>
    <n v="0.77208450899064218"/>
    <n v="0.93500000000000005"/>
    <s v="A+"/>
    <x v="0"/>
  </r>
  <r>
    <s v="MP13-784"/>
    <x v="1"/>
    <s v="Madison Park"/>
    <s v="Tangiers"/>
    <x v="250"/>
    <s v="COVERLET&amp;BEDSPR"/>
    <s v="Blue"/>
    <s v="King: 104x94&quot;/20x36+1/2&quot;(2)/18x18&quot;/16x16&quot;/12x18&quot;"/>
    <x v="5"/>
    <n v="1728"/>
    <n v="103016.35"/>
    <n v="5.0720024376023224E-4"/>
    <n v="0.31153057615649632"/>
    <n v="351"/>
    <n v="11.542652699628178"/>
    <n v="0.79065184637934804"/>
    <n v="0.94299999999999995"/>
    <n v="0.13650714683745591"/>
    <n v="3.8448688435725402"/>
    <n v="1.372415707502467"/>
    <n v="0.67294779506921054"/>
    <n v="0.76711103611732057"/>
    <n v="0.92800000000000005"/>
    <s v="A+"/>
    <x v="0"/>
  </r>
  <r>
    <s v="ID12-1925"/>
    <x v="3"/>
    <s v="Intelligent Design"/>
    <s v="Malea"/>
    <x v="251"/>
    <s v="DUVET&amp;DUVET SET"/>
    <s v="Ivory"/>
    <s v="King:104x90&quot;/20x36+2&quot;(2)"/>
    <x v="5"/>
    <n v="2591"/>
    <n v="102993.89"/>
    <n v="5.0708966211494139E-4"/>
    <n v="0.31203766581861125"/>
    <n v="352"/>
    <n v="11.542434654330588"/>
    <n v="0.79063229150107539"/>
    <n v="0.94299999999999995"/>
    <n v="0.19830711995218878"/>
    <n v="10.728802415477301"/>
    <n v="2.3822094746101103"/>
    <n v="0.85879538547406198"/>
    <n v="0.80426491029567282"/>
    <n v="0.97099999999999997"/>
    <s v="A+"/>
    <x v="0"/>
  </r>
  <r>
    <s v="WR10-080"/>
    <x v="1"/>
    <s v="Woolrich"/>
    <s v="Hadley Plaid"/>
    <x v="252"/>
    <s v="COMFORTER (SET)"/>
    <s v="Multi"/>
    <s v="Queen: 92x96&quot;/20x26&quot;(2)/60x80+15&quot;"/>
    <x v="5"/>
    <n v="1312"/>
    <n v="102926.65"/>
    <n v="5.0675860646804218E-4"/>
    <n v="0.31254442442507929"/>
    <n v="353"/>
    <n v="11.541781593209745"/>
    <n v="0.79057372325464292"/>
    <n v="0.94299999999999995"/>
    <n v="0.15369740963103337"/>
    <n v="4.0688565271103103"/>
    <n v="1.4276417840849154"/>
    <n v="0.68311188361350805"/>
    <n v="0.76908135532641597"/>
    <n v="0.93"/>
    <s v="A+"/>
    <x v="0"/>
  </r>
  <r>
    <s v="MPE20-773"/>
    <x v="5"/>
    <s v="Madison Park Essentials"/>
    <s v="Satin"/>
    <x v="253"/>
    <s v="SHEET/SHEET SET"/>
    <s v="Blush"/>
    <s v="QUEEN: 90x102&quot;/20x30&quot;(4)/60x80&quot;+14&quot;"/>
    <x v="0"/>
    <n v="5025"/>
    <n v="102829.53"/>
    <n v="5.062804368602664E-4"/>
    <n v="0.31305070486193953"/>
    <n v="354"/>
    <n v="11.540837572347851"/>
    <n v="0.79048906097003868"/>
    <n v="0.94299999999999995"/>
    <n v="0.15383136019278981"/>
    <n v="4.3278499144798603"/>
    <n v="1.487914119619709"/>
    <n v="0.69420471136911854"/>
    <n v="0.77123219104985474"/>
    <n v="0.93300000000000005"/>
    <s v="A+"/>
    <x v="0"/>
  </r>
  <r>
    <s v="ID10-1987"/>
    <x v="1"/>
    <s v="Intelligent Design"/>
    <s v="Cassiopeia"/>
    <x v="69"/>
    <s v="COMFORTER (SET)"/>
    <s v="Aqua"/>
    <s v="Twin/Twin XL: 68&quot;W x 90&quot;L/20&quot;W x 26&quot;L/14&quot;W x 14&quot;L"/>
    <x v="0"/>
    <n v="3059"/>
    <n v="102747.03"/>
    <n v="5.0587424871527571E-4"/>
    <n v="0.31355657911065482"/>
    <n v="355"/>
    <n v="11.54003495942529"/>
    <n v="0.79041708052297455"/>
    <n v="0.94299999999999995"/>
    <n v="4.8840240723778773E-2"/>
    <n v="3.3987930220418701"/>
    <n v="1.2524180581754616"/>
    <n v="0.65086281622689912"/>
    <n v="0.76250622766375953"/>
    <n v="0.92"/>
    <s v="A+"/>
    <x v="0"/>
  </r>
  <r>
    <s v="AM10-0024"/>
    <x v="1"/>
    <s v="Super Listing"/>
    <s v="Mina"/>
    <x v="186"/>
    <s v="COMFORTER (SET)"/>
    <s v="White"/>
    <s v="King/Cal King: 104x90&quot;/20x36&quot;(2)"/>
    <x v="0"/>
    <n v="2603"/>
    <n v="102417"/>
    <n v="5.042493484305326E-4"/>
    <n v="0.31406082845908534"/>
    <n v="356"/>
    <n v="11.53681775738983"/>
    <n v="0.7901285533459278"/>
    <n v="0.94199999999999995"/>
    <n v="0.14842127736927715"/>
    <n v="3.9503221308074998"/>
    <n v="1.3987964164264188"/>
    <n v="0.6778030351651475"/>
    <n v="0.76766344970977185"/>
    <n v="0.92800000000000005"/>
    <s v="A+"/>
    <x v="0"/>
  </r>
  <r>
    <s v="BR54-0860"/>
    <x v="3"/>
    <s v="Beautyrest"/>
    <s v="Zuri"/>
    <x v="254"/>
    <s v="ELECT BLANKET"/>
    <s v="Sand"/>
    <s v="50x70&quot;"/>
    <x v="5"/>
    <n v="2680"/>
    <n v="102199.08"/>
    <n v="5.0317642090863708E-4"/>
    <n v="0.31456400487999397"/>
    <n v="357"/>
    <n v="11.5346877395303"/>
    <n v="0.78993752771766579"/>
    <n v="0.94199999999999995"/>
    <n v="0.13518398059154441"/>
    <n v="5.0421922937338"/>
    <n v="1.6374795048254782"/>
    <n v="0.72173148698794898"/>
    <n v="0.77629631957172252"/>
    <n v="0.94099999999999995"/>
    <s v="A+"/>
    <x v="0"/>
  </r>
  <r>
    <s v="II100-0360"/>
    <x v="2"/>
    <s v="INK+IVY"/>
    <s v="Kelly"/>
    <x v="255"/>
    <s v="ACCENT CHAIR"/>
    <s v="Light Brown"/>
    <s v="25&quot;W x 27.75&quot;D x 30&quot;H"/>
    <x v="7"/>
    <n v="562"/>
    <n v="102140.27"/>
    <n v="5.0288687030491702E-4"/>
    <n v="0.31506689175029889"/>
    <n v="358"/>
    <n v="11.534112134038569"/>
    <n v="0.78988590589665764"/>
    <n v="0.94199999999999995"/>
    <n v="0.19842572120672872"/>
    <n v="3.1207751014700298"/>
    <n v="1.1696220453314172"/>
    <n v="0.63562461612761645"/>
    <n v="0.75903364794284944"/>
    <n v="0.91500000000000004"/>
    <s v="A+"/>
    <x v="2"/>
  </r>
  <r>
    <s v="AM10-0465"/>
    <x v="1"/>
    <s v="Super Listing"/>
    <s v="Porter"/>
    <x v="256"/>
    <s v="COMFORTER (SET)"/>
    <s v="Blue/Grey"/>
    <s v="Cal King: 104x98&quot;/20x36&quot;(2)"/>
    <x v="0"/>
    <n v="2419"/>
    <n v="102062.86"/>
    <n v="5.0250574273759895E-4"/>
    <n v="0.31556939749303647"/>
    <n v="359"/>
    <n v="11.533353974792444"/>
    <n v="0.78981791217272435"/>
    <n v="0.94199999999999995"/>
    <n v="0.31606871264064806"/>
    <n v="12.537448933272801"/>
    <n v="2.5366645434500219"/>
    <n v="0.8872220833847978"/>
    <n v="0.8092987464151391"/>
    <n v="0.97399999999999998"/>
    <s v="A+"/>
    <x v="0"/>
  </r>
  <r>
    <s v="MP104-0943"/>
    <x v="2"/>
    <s v="Madison Park"/>
    <s v="Emmett"/>
    <x v="257"/>
    <s v="BAR STOOL"/>
    <s v="Light Grey"/>
    <s v="21&quot;W x 22&quot;D x 37&quot;H"/>
    <x v="5"/>
    <n v="723"/>
    <n v="102035.54"/>
    <n v="5.0237123291794865E-4"/>
    <n v="0.31607176872595444"/>
    <n v="360"/>
    <n v="11.533086263409583"/>
    <n v="0.78979390310872755"/>
    <n v="0.94199999999999995"/>
    <n v="6.1372583023522984E-2"/>
    <n v="1.0466998000477601"/>
    <n v="0.13688807769022207"/>
    <n v="0.44555499432245615"/>
    <n v="0.72094612135147329"/>
    <n v="0.83299999999999996"/>
    <s v="A"/>
    <x v="2"/>
  </r>
  <r>
    <s v="AM10-0014"/>
    <x v="1"/>
    <s v="Super Listing"/>
    <s v="Mina"/>
    <x v="199"/>
    <s v="COMFORTER (SET)"/>
    <s v="Sage Green"/>
    <s v="Full/Queen: 90x90&quot;/20x26&quot;(2)"/>
    <x v="8"/>
    <n v="2874"/>
    <n v="101703.05"/>
    <n v="5.0073422084124597E-4"/>
    <n v="0.31657250294679568"/>
    <n v="361"/>
    <n v="11.529822404252586"/>
    <n v="0.78950119159777266"/>
    <n v="0.94199999999999995"/>
    <n v="0.14716937771216188"/>
    <n v="4.5274439006618099"/>
    <n v="1.5320046423583864"/>
    <n v="0.70231935584166649"/>
    <n v="0.77206482444655156"/>
    <n v="0.93500000000000005"/>
    <s v="A+"/>
    <x v="0"/>
  </r>
  <r>
    <s v="MP116-0354"/>
    <x v="2"/>
    <s v="Madison Park"/>
    <s v="Nadine"/>
    <x v="258"/>
    <s v="HEADBOARD"/>
    <s v="Natural"/>
    <s v="79.75&quot;Wx3.5&quot;Dx(52.5~56.5&quot;)H"/>
    <x v="5"/>
    <n v="691"/>
    <n v="101341.12"/>
    <n v="4.9895226114043977E-4"/>
    <n v="0.31707145520793611"/>
    <n v="362"/>
    <n v="11.526257398487424"/>
    <n v="0.78918147246349357"/>
    <n v="0.94099999999999995"/>
    <n v="0.41887533349739958"/>
    <n v="4.3001210692552903"/>
    <n v="1.481632056285503"/>
    <n v="0.69304852842220166"/>
    <n v="0.76995488365523523"/>
    <n v="0.93200000000000005"/>
    <s v="A+"/>
    <x v="1"/>
  </r>
  <r>
    <s v="AM10-0393"/>
    <x v="1"/>
    <s v="Super Listing"/>
    <s v="Porter"/>
    <x v="94"/>
    <s v="COMFORTER (SET)"/>
    <s v="Clay"/>
    <s v="Queen: 90x90&quot;/20x26&quot;(2)"/>
    <x v="0"/>
    <n v="3355"/>
    <n v="100969.99"/>
    <n v="4.9712500530710139E-4"/>
    <n v="0.31756858021324319"/>
    <n v="363"/>
    <n v="11.522588526842842"/>
    <n v="0.78885243836277785"/>
    <n v="0.94099999999999995"/>
    <n v="0.24152941684304782"/>
    <n v="8.2472048768919795"/>
    <n v="2.1219267375406581"/>
    <n v="0.81089162424676509"/>
    <n v="0.79326027553957534"/>
    <n v="0.96299999999999997"/>
    <s v="A+"/>
    <x v="0"/>
  </r>
  <r>
    <s v="MP108-0767"/>
    <x v="2"/>
    <s v="Madison Park"/>
    <s v="Angelica"/>
    <x v="259"/>
    <s v="DINING CHAIR"/>
    <s v="Tan"/>
    <s v="25&quot;W x 26.5&quot;D x 39.75&quot;H"/>
    <x v="7"/>
    <n v="383"/>
    <n v="100929.15"/>
    <n v="4.9692392986659922E-4"/>
    <n v="0.3180655041431098"/>
    <n v="364"/>
    <n v="11.522183972410341"/>
    <n v="0.78881615685260698"/>
    <n v="0.94099999999999995"/>
    <n v="0.16855335824189549"/>
    <n v="3.1115340342111102"/>
    <n v="1.1667487152653819"/>
    <n v="0.63509579382091896"/>
    <n v="0.75807208424626937"/>
    <n v="0.91400000000000003"/>
    <s v="A+"/>
    <x v="2"/>
  </r>
  <r>
    <s v="II100-0468"/>
    <x v="2"/>
    <s v="INK+IVY"/>
    <s v="Newport"/>
    <x v="260"/>
    <s v="ACCENT CHAIR"/>
    <s v="Spice"/>
    <s v="37&quot;W x 29.5&quot;D x 31.5&quot;H"/>
    <x v="5"/>
    <n v="565"/>
    <n v="100914.05"/>
    <n v="4.9684958512733423E-4"/>
    <n v="0.31856235372823716"/>
    <n v="365"/>
    <n v="11.522034352800578"/>
    <n v="0.78880273857077077"/>
    <n v="0.94099999999999995"/>
    <n v="0.27342986790345225"/>
    <n v="8.7204655902475796"/>
    <n v="2.1770746566353916"/>
    <n v="0.82104132828876408"/>
    <n v="0.79525045651436943"/>
    <n v="0.96399999999999997"/>
    <s v="A+"/>
    <x v="1"/>
  </r>
  <r>
    <s v="MP103-1103"/>
    <x v="2"/>
    <s v="Madison Park"/>
    <s v="Tyler"/>
    <x v="261"/>
    <s v="MOTION"/>
    <s v="Blue"/>
    <s v="28&quot;W x 32.25&quot;D x 30.5&quot;H"/>
    <x v="5"/>
    <n v="512"/>
    <n v="100806.47"/>
    <n v="4.9631991578626632E-4"/>
    <n v="0.31905867364402341"/>
    <n v="366"/>
    <n v="11.520967739016465"/>
    <n v="0.78870708182906246"/>
    <n v="0.94099999999999995"/>
    <n v="9.0643145226690286E-2"/>
    <n v="2.7978156658386499"/>
    <n v="1.0639572345043897"/>
    <n v="0.61617752591727037"/>
    <n v="0.75420117064670411"/>
    <n v="0.90900000000000003"/>
    <s v="A+"/>
    <x v="2"/>
  </r>
  <r>
    <s v="MP73-7907"/>
    <x v="7"/>
    <s v="Madison Park"/>
    <s v="Serene"/>
    <x v="262"/>
    <s v="FASHION TOWEL"/>
    <s v="Green"/>
    <s v="27&quot;Wx52&quot;L(2)/16&quot;Wx28&quot;L(2)/12&quot;Wx18&quot;L(2)"/>
    <x v="5"/>
    <n v="2649"/>
    <n v="100645.92"/>
    <n v="4.9552944903865097E-4"/>
    <n v="0.31955420309306204"/>
    <n v="367"/>
    <n v="11.519373829506819"/>
    <n v="0.78856413581379292"/>
    <n v="0.94099999999999995"/>
    <n v="3.9774378290957972E-2"/>
    <n v="3.8481312786268198"/>
    <n v="1.3732423729502206"/>
    <n v="0.67309993879057262"/>
    <n v="0.7654712964091489"/>
    <n v="0.92500000000000004"/>
    <s v="A+"/>
    <x v="0"/>
  </r>
  <r>
    <s v="MP13-1568"/>
    <x v="1"/>
    <s v="Madison Park"/>
    <s v="Quebec"/>
    <x v="263"/>
    <s v="COVERLET&amp;BEDSPR"/>
    <s v="Seafoam"/>
    <s v="King: 120x118&quot;/20x36&quot;(2)"/>
    <x v="1"/>
    <n v="1496"/>
    <n v="100596.78"/>
    <n v="4.9528750860901641E-4"/>
    <n v="0.32004949060167104"/>
    <n v="368"/>
    <n v="11.518885468809849"/>
    <n v="0.7885203383364433"/>
    <n v="0.94"/>
    <n v="0.31701521586968345"/>
    <n v="2.9880050790413901"/>
    <n v="1.1275252769284667"/>
    <n v="0.62787691236239263"/>
    <n v="0.75639165314163326"/>
    <n v="0.91200000000000003"/>
    <s v="A+"/>
    <x v="1"/>
  </r>
  <r>
    <s v="BR51N-3826"/>
    <x v="3"/>
    <s v="Madison Park"/>
    <s v="Waffle Weave"/>
    <x v="249"/>
    <s v="BLANKET"/>
    <s v="Ivory"/>
    <s v="Full/Queen:90&quot;x90&quot;"/>
    <x v="5"/>
    <n v="2962"/>
    <n v="100121.91"/>
    <n v="4.9294948964644959E-4"/>
    <n v="0.32054244009131749"/>
    <n v="369"/>
    <n v="11.514153810245181"/>
    <n v="0.78809599069729419"/>
    <n v="0.94"/>
    <n v="0.24792735662221443"/>
    <n v="6.1142859204740398"/>
    <n v="1.8268508222190551"/>
    <n v="0.75658434920178053"/>
    <n v="0.78179366239819148"/>
    <n v="0.94799999999999995"/>
    <s v="A+"/>
    <x v="0"/>
  </r>
  <r>
    <s v="MZ10-0572"/>
    <x v="1"/>
    <s v="Intelligent Design"/>
    <s v="Rosalie"/>
    <x v="264"/>
    <s v="COMFORTER (SET)"/>
    <s v="Pink/Silver"/>
    <s v="Full/Queen: 86&quot;W x 90&quot;L/20&quot;W x 26&quot;L + 1&quot;D (2)/12&quot;W x 16&quot;L"/>
    <x v="1"/>
    <n v="2172"/>
    <n v="99825.08"/>
    <n v="4.9148804931823623E-4"/>
    <n v="0.32103392814063575"/>
    <n v="370"/>
    <n v="11.511184750806031"/>
    <n v="0.78782971760377374"/>
    <n v="0.94"/>
    <n v="0.11516153898139836"/>
    <n v="6.6046961991826203"/>
    <n v="1.9028082061146809"/>
    <n v="0.77056393318247018"/>
    <n v="0.78437656071951312"/>
    <n v="0.95299999999999996"/>
    <s v="A+"/>
    <x v="0"/>
  </r>
  <r>
    <s v="ID10-1659"/>
    <x v="1"/>
    <s v="Intelligent Design"/>
    <s v="Felicia"/>
    <x v="265"/>
    <s v="COMFORTER (SET)"/>
    <s v="Blush"/>
    <s v="Full/Queen:90&quot;Wx90&quot;L/20&quot;Wx26&quot;L+2&quot;D(2)/12&quot;Wx16&quot;L"/>
    <x v="0"/>
    <n v="2500"/>
    <n v="99820.05"/>
    <n v="4.9146328415012339E-4"/>
    <n v="0.32152539142478587"/>
    <n v="371"/>
    <n v="11.511134361902357"/>
    <n v="0.78782519859378586"/>
    <n v="0.94"/>
    <n v="0.11146064093772999"/>
    <n v="5.34259915294842"/>
    <n v="1.694256732233177"/>
    <n v="0.7321810572341716"/>
    <n v="0.77669637032186301"/>
    <n v="0.94099999999999995"/>
    <s v="A+"/>
    <x v="0"/>
  </r>
  <r>
    <s v="ID10-2144"/>
    <x v="3"/>
    <s v="Intelligent Design"/>
    <s v="Brielle"/>
    <x v="266"/>
    <s v="COMFORTER (SET)"/>
    <s v="Blush"/>
    <s v="Full/Queen: 90x90&quot;/20x26+2&quot;(2)"/>
    <x v="0"/>
    <n v="2630"/>
    <n v="99621.01"/>
    <n v="4.9048331216977234E-4"/>
    <n v="0.32201587473695564"/>
    <n v="372"/>
    <n v="11.509138403095079"/>
    <n v="0.78764619573545791"/>
    <n v="0.94"/>
    <n v="0.17708782307759482"/>
    <n v="10.294871814927699"/>
    <n v="2.3413125898176568"/>
    <n v="0.8512685144026424"/>
    <n v="0.80037065946889485"/>
    <n v="0.96899999999999997"/>
    <s v="A+"/>
    <x v="0"/>
  </r>
  <r>
    <s v="MP108-0766"/>
    <x v="2"/>
    <s v="Madison Park"/>
    <s v="Rika"/>
    <x v="267"/>
    <s v="DINING CHAIR"/>
    <s v="Natural"/>
    <s v="23.5&quot;W x 28&quot;D x 39&quot;H"/>
    <x v="7"/>
    <n v="356"/>
    <n v="99459.35"/>
    <n v="4.8968738034529718E-4"/>
    <n v="0.32250556211730091"/>
    <n v="373"/>
    <n v="11.507514351265153"/>
    <n v="0.78750054647728207"/>
    <n v="0.94"/>
    <n v="0.25098262386593112"/>
    <n v="3.65490045990899"/>
    <n v="1.3230617761853734"/>
    <n v="0.66386444606165962"/>
    <n v="0.76277332639415762"/>
    <n v="0.92100000000000004"/>
    <s v="A+"/>
    <x v="1"/>
  </r>
  <r>
    <s v="FPF18-0416"/>
    <x v="2"/>
    <s v="Madison Park"/>
    <s v="Erika"/>
    <x v="268"/>
    <s v="ACCENT CHAIR"/>
    <s v="Multi"/>
    <s v="29W x 32.25D x 31H&quot;"/>
    <x v="7"/>
    <n v="638"/>
    <n v="98908.4"/>
    <n v="4.8697478206065879E-4"/>
    <n v="0.32299253689936158"/>
    <n v="374"/>
    <n v="11.501959558594772"/>
    <n v="0.78700237799715544"/>
    <n v="0.93899999999999995"/>
    <n v="0.14276652320733124"/>
    <n v="4.9936638389484198"/>
    <n v="1.6279973828109036"/>
    <n v="0.71998634893527402"/>
    <n v="0.77359917218477925"/>
    <n v="0.93700000000000006"/>
    <s v="A+"/>
    <x v="1"/>
  </r>
  <r>
    <s v="MP100-0891"/>
    <x v="2"/>
    <s v="Madison Park"/>
    <s v="Qwen"/>
    <x v="269"/>
    <s v="ACCENT CHAIR"/>
    <s v="Dusty Blue"/>
    <s v="29.25&quot;W x 32.25&quot;D x 33.5&quot;H"/>
    <x v="7"/>
    <n v="566"/>
    <n v="98814.8"/>
    <n v="4.8651394314706934E-4"/>
    <n v="0.32347905084250866"/>
    <n v="375"/>
    <n v="11.501012789978615"/>
    <n v="0.78691746928669049"/>
    <n v="0.93899999999999995"/>
    <n v="0.15492640941437918"/>
    <n v="6.7201249192005097"/>
    <n v="1.919877788285939"/>
    <n v="0.7737055060650524"/>
    <n v="0.78427507664236296"/>
    <n v="0.95199999999999996"/>
    <s v="A+"/>
    <x v="1"/>
  </r>
  <r>
    <s v="MP138-0128"/>
    <x v="2"/>
    <s v="Madison Park"/>
    <s v="Parker"/>
    <x v="270"/>
    <s v="BOOKCASE/SHELF"/>
    <s v="Off-White/Pecan"/>
    <s v="31&quot;W x 16&quot;D x 73&quot;H"/>
    <x v="5"/>
    <n v="553"/>
    <n v="98707.56"/>
    <n v="4.8598594779350799E-4"/>
    <n v="0.3239650367903022"/>
    <n v="376"/>
    <n v="11.499926949117905"/>
    <n v="0.78682008820996308"/>
    <n v="0.93899999999999995"/>
    <n v="0.17006444150782371"/>
    <n v="7.4228764086013497"/>
    <n v="2.0179485659706313"/>
    <n v="0.79175495171971844"/>
    <n v="0.78780706091191421"/>
    <n v="0.95799999999999996"/>
    <s v="A+"/>
    <x v="1"/>
  </r>
  <r>
    <s v="ID10-1244"/>
    <x v="1"/>
    <s v="Intelligent Design"/>
    <s v="Raina"/>
    <x v="190"/>
    <s v="COMFORTER (SET)"/>
    <s v="Grey/Silver"/>
    <s v="Full/Queen: 90&quot;W x 90&quot;L/20&quot;W x 26&quot;L + 1&quot;D(2)/12&quot;W x 16&quot;L/16&quot;W x 16&quot;L"/>
    <x v="0"/>
    <n v="2304"/>
    <n v="98706.57"/>
    <n v="4.859810735357681E-4"/>
    <n v="0.32445101786383795"/>
    <n v="377"/>
    <n v="11.499916919542308"/>
    <n v="0.78681918873112955"/>
    <n v="0.93899999999999995"/>
    <n v="0.1587679781150042"/>
    <n v="7.5403779002134401"/>
    <n v="2.033447065333879"/>
    <n v="0.79460737451670294"/>
    <n v="0.78837682588824431"/>
    <n v="0.95899999999999996"/>
    <s v="A+"/>
    <x v="0"/>
  </r>
  <r>
    <s v="FPF18-0428"/>
    <x v="2"/>
    <s v="Madison Park"/>
    <s v="Arianna"/>
    <x v="271"/>
    <s v="ACCENT CHAIR"/>
    <s v="Multi"/>
    <s v="27.75&quot;W x 33&quot;D x 41.25&quot;H"/>
    <x v="7"/>
    <n v="532"/>
    <n v="98561.29"/>
    <n v="4.8526578852117096E-4"/>
    <n v="0.3249362836523591"/>
    <n v="378"/>
    <n v="11.49844401307535"/>
    <n v="0.78668709458836783"/>
    <n v="0.93899999999999995"/>
    <n v="0.13119234268342067"/>
    <n v="4.0019371177647898"/>
    <n v="1.4114593298800286"/>
    <n v="0.68013358228230714"/>
    <n v="0.7653763921271558"/>
    <n v="0.92500000000000004"/>
    <s v="A+"/>
    <x v="1"/>
  </r>
  <r>
    <s v="MP13-3972"/>
    <x v="1"/>
    <s v="Madison Park"/>
    <s v="Claire"/>
    <x v="272"/>
    <s v="COVERLET&amp;BEDSPR"/>
    <s v="Aqua"/>
    <s v="Daybed: 39&quot;W x 75&quot;L + 17&quot;D/20&quot;W x 26&quot;L (3)/39&quot;W x 75&quot;L + 15&quot;D/18&quot;W x 18&quot;L"/>
    <x v="5"/>
    <n v="2405"/>
    <n v="98560.33"/>
    <n v="4.8526106196821112E-4"/>
    <n v="0.32542154471432733"/>
    <n v="379"/>
    <n v="11.498434272994482"/>
    <n v="0.78668622107218633"/>
    <n v="0.93899999999999995"/>
    <n v="1.7981349515904664E-3"/>
    <n v="3.5056418955231101"/>
    <n v="1.282499811897216"/>
    <n v="0.65639921546647206"/>
    <n v="0.76062881995104359"/>
    <n v="0.91700000000000004"/>
    <s v="A+"/>
    <x v="0"/>
  </r>
  <r>
    <s v="MP10-4803"/>
    <x v="3"/>
    <s v="Madison Park"/>
    <s v="Adelyn"/>
    <x v="273"/>
    <s v="COMFORTER (SET)"/>
    <s v="Ivory"/>
    <s v="King/Cal King: 104&quot;W x 90&quot;L/20&quot;W x 36&quot;L + 2&quot;D (2)"/>
    <x v="1"/>
    <n v="1984"/>
    <n v="98549.92"/>
    <n v="4.8520980840955231E-4"/>
    <n v="0.32590675452273687"/>
    <n v="380"/>
    <n v="11.498328647900053"/>
    <n v="0.78667674833470047"/>
    <n v="0.93799999999999994"/>
    <n v="0.19059846861101548"/>
    <n v="2.0376573811869401"/>
    <n v="0.7597105477437931"/>
    <n v="0.56018241536605917"/>
    <n v="0.74137788174097219"/>
    <n v="0.88300000000000001"/>
    <s v="A"/>
    <x v="1"/>
  </r>
  <r>
    <s v="MT160-0021"/>
    <x v="6"/>
    <s v="Martha Stewart"/>
    <s v="Eden"/>
    <x v="274"/>
    <s v="DEC. MIRROR"/>
    <s v="Gold"/>
    <s v="30.5&quot;Lx30.5&quot;Wx1&quot;H"/>
    <x v="1"/>
    <n v="1417"/>
    <n v="98305.53"/>
    <n v="4.8400655603677298E-4"/>
    <n v="0.32639076107877363"/>
    <n v="381"/>
    <n v="11.495845733226997"/>
    <n v="0.78645407398799516"/>
    <n v="0.93799999999999994"/>
    <n v="0.25667590026467557"/>
    <n v="4.23209849589517"/>
    <n v="1.4660520656981728"/>
    <n v="0.69018110756509021"/>
    <n v="0.76719948070341426"/>
    <n v="0.92800000000000005"/>
    <s v="A+"/>
    <x v="0"/>
  </r>
  <r>
    <s v="AM10-0124"/>
    <x v="1"/>
    <s v="Super Listing"/>
    <s v="Gabby"/>
    <x v="201"/>
    <s v="COMFORTER (SET)"/>
    <s v="Navy/Blue"/>
    <s v="King/Cal King: 104x90&quot;/20x36''(2)"/>
    <x v="8"/>
    <n v="3147"/>
    <n v="98272.299999999901"/>
    <n v="4.8384294837546291E-4"/>
    <n v="0.32687460402714907"/>
    <n v="382"/>
    <n v="11.495507651743086"/>
    <n v="0.78642375394744768"/>
    <n v="0.93799999999999994"/>
    <n v="0.17273795188165833"/>
    <n v="6.1456392035232801"/>
    <n v="1.8318834927869645"/>
    <n v="0.75751058753758094"/>
    <n v="0.78064112066547442"/>
    <n v="0.94599999999999995"/>
    <s v="A+"/>
    <x v="0"/>
  </r>
  <r>
    <s v="MT104-1194"/>
    <x v="2"/>
    <s v="Martha Stewart"/>
    <s v="Playa"/>
    <x v="275"/>
    <s v="BAR STOOL"/>
    <s v="Natural Whitewash"/>
    <s v="23&quot;W x 22.5&quot;D x 35&quot;H"/>
    <x v="5"/>
    <n v="401"/>
    <n v="98239.61"/>
    <n v="4.836819994001937E-4"/>
    <n v="0.32735828602654926"/>
    <n v="383"/>
    <n v="11.49517495264508"/>
    <n v="0.78639391661348612"/>
    <n v="0.93799999999999994"/>
    <n v="0.15873348495581366"/>
    <n v="1.1449703919079799"/>
    <n v="0.21911174803386813"/>
    <n v="0.46068785759153641"/>
    <n v="0.7212527048090962"/>
    <n v="0.83499999999999996"/>
    <s v="A"/>
    <x v="2"/>
  </r>
  <r>
    <s v="BASI16-0594"/>
    <x v="4"/>
    <s v="Sleep Philosophy"/>
    <s v="All Natural"/>
    <x v="10"/>
    <s v="MATT PAD/TOPPER"/>
    <s v="White"/>
    <s v="Twin XL: 39x80+15&quot;"/>
    <x v="5"/>
    <n v="4272"/>
    <n v="98111.83"/>
    <n v="4.8305287550726134E-4"/>
    <n v="0.32784133890205652"/>
    <n v="384"/>
    <n v="11.493873421915207"/>
    <n v="0.78627719189952949"/>
    <n v="0.93799999999999994"/>
    <n v="0.15974215246352869"/>
    <n v="5.2517094683119199"/>
    <n v="1.6774160366573776"/>
    <n v="0.72908160980693237"/>
    <n v="0.77483807548101014"/>
    <n v="0.93899999999999995"/>
    <s v="A+"/>
    <x v="0"/>
  </r>
  <r>
    <s v="MPS72-448"/>
    <x v="7"/>
    <s v="Madison Park Signature"/>
    <s v="Splendor"/>
    <x v="276"/>
    <s v="BATH RUG"/>
    <s v="Natural"/>
    <s v="21x34&quot;"/>
    <x v="1"/>
    <n v="5315"/>
    <n v="98000.84"/>
    <n v="4.825064170562004E-4"/>
    <n v="0.32832384531911274"/>
    <n v="385"/>
    <n v="11.492741532986654"/>
    <n v="0.78617568111043812"/>
    <n v="0.93799999999999994"/>
    <n v="8.3771613673509049E-2"/>
    <n v="5.0184781750749101"/>
    <n v="1.6328571634387179"/>
    <n v="0.72088076772552112"/>
    <n v="0.77311669843345476"/>
    <n v="0.93600000000000005"/>
    <s v="A+"/>
    <x v="0"/>
  </r>
  <r>
    <s v="MP10-6836"/>
    <x v="1"/>
    <s v="Madison Park"/>
    <s v="Odette"/>
    <x v="122"/>
    <s v="COMFORTER (SET)"/>
    <s v="Navy/Silver"/>
    <s v="Queen: 90&quot;W x 90&quot;L / 20&quot;W x 26&quot;L + 2&quot;D (2)/ 60&quot;W x 80&quot;L + 15&quot;D/12&quot;W x 18&quot;L/18&quot;W x 18&quot;L/ 26&quot;W x 26&quot;L + 2&quot;D(2)"/>
    <x v="1"/>
    <n v="1217"/>
    <n v="97867.64"/>
    <n v="4.8185060783301534E-4"/>
    <n v="0.32880569592694575"/>
    <n v="386"/>
    <n v="11.491381450338846"/>
    <n v="0.7860537053058112"/>
    <n v="0.93700000000000006"/>
    <n v="0.16730952320415357"/>
    <n v="6.8645258014577397"/>
    <n v="1.9408295218497966"/>
    <n v="0.77756156987182412"/>
    <n v="0.78435527821901385"/>
    <n v="0.95199999999999996"/>
    <s v="A+"/>
    <x v="0"/>
  </r>
  <r>
    <s v="BASI16-0326"/>
    <x v="4"/>
    <s v="Sleep Philosophy"/>
    <s v="All Natural"/>
    <x v="10"/>
    <s v="MATT PAD/TOPPER"/>
    <s v="White"/>
    <s v="Twin: 39&quot;W x 75&quot;L + 15&quot;D"/>
    <x v="5"/>
    <n v="3673"/>
    <n v="97744.5"/>
    <n v="4.8124432894605581E-4"/>
    <n v="0.32928694025589178"/>
    <n v="387"/>
    <n v="11.490122440982306"/>
    <n v="0.78594079402093886"/>
    <n v="0.93700000000000006"/>
    <n v="0.24805190679899836"/>
    <n v="7.4649149757864102"/>
    <n v="2.0235211080213644"/>
    <n v="0.79278055075418752"/>
    <n v="0.78730874536758866"/>
    <n v="0.95699999999999996"/>
    <s v="A+"/>
    <x v="0"/>
  </r>
  <r>
    <s v="MPS136-0305"/>
    <x v="2"/>
    <s v="Madison Park Signature"/>
    <s v="Beckett"/>
    <x v="277"/>
    <s v="NIGHTSTAND"/>
    <s v="Natural"/>
    <s v="24&quot;Wx18&quot;Dx26&quot;H"/>
    <x v="5"/>
    <n v="921"/>
    <n v="97704.89"/>
    <n v="4.8104930940153358E-4"/>
    <n v="0.3297679895652933"/>
    <n v="388"/>
    <n v="11.489717122805317"/>
    <n v="0.78590444401614479"/>
    <n v="0.93700000000000006"/>
    <n v="0.27418502056550081"/>
    <n v="1.1334825607286201"/>
    <n v="0.20984151884810973"/>
    <n v="0.4589817173747982"/>
    <n v="0.72051989868787558"/>
    <n v="0.83199999999999996"/>
    <s v="A"/>
    <x v="2"/>
  </r>
  <r>
    <s v="ID10-2231"/>
    <x v="1"/>
    <s v="Intelligent Design"/>
    <s v="Cassie"/>
    <x v="278"/>
    <s v="COMFORTER (SET)"/>
    <s v="Blush Multi"/>
    <s v="Full/Queen: 90''W x 90&quot;L/20''W x 26''L (2)"/>
    <x v="5"/>
    <n v="2137"/>
    <n v="97499.07"/>
    <n v="4.8003595614090334E-4"/>
    <n v="0.33024802552143417"/>
    <n v="389"/>
    <n v="11.487608374934398"/>
    <n v="0.78571532593664783"/>
    <n v="0.93700000000000006"/>
    <n v="0.14548857790763572"/>
    <n v="2.8299412738857201"/>
    <n v="1.0749823797856952"/>
    <n v="0.61820664983458562"/>
    <n v="0.75221359071623539"/>
    <n v="0.90600000000000003"/>
    <s v="A+"/>
    <x v="1"/>
  </r>
  <r>
    <s v="MP105-0827"/>
    <x v="2"/>
    <s v="Madison Park"/>
    <s v="Welburn"/>
    <x v="279"/>
    <s v="ACCENT BENCH"/>
    <s v="Slate Blue"/>
    <s v="49.5&quot;W x 19.25&quot;D x 23&quot;H"/>
    <x v="5"/>
    <n v="796"/>
    <n v="97486.53"/>
    <n v="4.7997421554286468E-4"/>
    <n v="0.33072799973697703"/>
    <n v="390"/>
    <n v="11.487479751370467"/>
    <n v="0.78570379063566465"/>
    <n v="0.93700000000000006"/>
    <n v="-3.5696496736523247E-3"/>
    <n v="2.97073250490382"/>
    <n v="1.1219161340842969"/>
    <n v="0.62684457713139641"/>
    <n v="0.753931947934811"/>
    <n v="0.90800000000000003"/>
    <s v="A+"/>
    <x v="2"/>
  </r>
  <r>
    <s v="AM10-0276"/>
    <x v="3"/>
    <s v="Super Listing"/>
    <s v="Avril"/>
    <x v="86"/>
    <s v="COMFORTER (SET)"/>
    <s v="Pink"/>
    <s v="King/Cal King: 104&quot;x90&quot;+20x36&quot;(2)"/>
    <x v="0"/>
    <n v="2447"/>
    <n v="97278.49"/>
    <n v="4.7894993212851467E-4"/>
    <n v="0.33120694966910552"/>
    <n v="391"/>
    <n v="11.485343454587568"/>
    <n v="0.78551220189696869"/>
    <n v="0.93700000000000006"/>
    <n v="0.18535574525503157"/>
    <n v="6.33714122837101"/>
    <n v="1.8620845329216129"/>
    <n v="0.76306894085641874"/>
    <n v="0.78102354968885879"/>
    <n v="0.94699999999999995"/>
    <s v="A+"/>
    <x v="0"/>
  </r>
  <r>
    <s v="MP108-0956"/>
    <x v="2"/>
    <s v="Madison Park"/>
    <s v="Bryce"/>
    <x v="280"/>
    <s v="DINING CHAIR"/>
    <s v="Grey"/>
    <s v="21&quot;W x 22&quot;D x 33.5&quot;H (2)"/>
    <x v="5"/>
    <n v="304"/>
    <n v="97069.43"/>
    <n v="4.7792062675164467E-4"/>
    <n v="0.33168487029585719"/>
    <n v="392"/>
    <n v="11.483192076489393"/>
    <n v="0.78531926062608015"/>
    <n v="0.93600000000000005"/>
    <n v="0.2989320079967504"/>
    <n v="2.0583979552362202"/>
    <n v="0.76936625911926571"/>
    <n v="0.5619595016892559"/>
    <n v="0.74064730883871532"/>
    <n v="0.88100000000000001"/>
    <s v="A"/>
    <x v="2"/>
  </r>
  <r>
    <s v="II110-0522"/>
    <x v="2"/>
    <s v="INK+IVY"/>
    <s v="Novak"/>
    <x v="281"/>
    <s v="ACCENT CHAIR"/>
    <s v="Cream"/>
    <s v="27.5&quot;W x 32.75&quot;D x 29&quot;H"/>
    <x v="5"/>
    <n v="677"/>
    <n v="97049.600000000006"/>
    <n v="4.7782299389206699E-4"/>
    <n v="0.33216269328974923"/>
    <n v="393"/>
    <n v="11.482987770958262"/>
    <n v="0.78530093796635825"/>
    <n v="0.93600000000000005"/>
    <n v="0.19602472890151021"/>
    <n v="3.5501414133545102"/>
    <n v="1.2947659102286919"/>
    <n v="0.65865673070654263"/>
    <n v="0.75997209651439523"/>
    <n v="0.91700000000000004"/>
    <s v="A+"/>
    <x v="2"/>
  </r>
  <r>
    <s v="MP10-6016"/>
    <x v="1"/>
    <s v="Madison Park"/>
    <s v="Viola"/>
    <x v="203"/>
    <s v="COMFORTER (SET)"/>
    <s v="Off White"/>
    <s v="King/Cal King: 104&quot;W x 92&quot;L/20&quot;W x 36&quot;L (2)"/>
    <x v="1"/>
    <n v="1069"/>
    <n v="96717.45"/>
    <n v="4.7618765580287076E-4"/>
    <n v="0.33263888094555211"/>
    <n v="394"/>
    <n v="11.479559459519237"/>
    <n v="0.78499347794033669"/>
    <n v="0.93600000000000005"/>
    <n v="-3.0535902810179795E-2"/>
    <n v="1.7434422929750399"/>
    <n v="0.61163463523224149"/>
    <n v="0.53292976989163143"/>
    <n v="0.73458073633059562"/>
    <n v="0.86799999999999999"/>
    <s v="A"/>
    <x v="1"/>
  </r>
  <r>
    <s v="MP103-1226"/>
    <x v="2"/>
    <s v="Madison Park"/>
    <s v="Capstone"/>
    <x v="282"/>
    <s v="MOTION"/>
    <s v="Brown"/>
    <s v="29.5&quot;W x 31.5&quot;D x 28.5&quot;H"/>
    <x v="7"/>
    <n v="516"/>
    <n v="96245.119999999995"/>
    <n v="4.7386214251167702E-4"/>
    <n v="0.33311274308806377"/>
    <n v="395"/>
    <n v="11.474663939649181"/>
    <n v="0.78455443478646714"/>
    <n v="0.93600000000000005"/>
    <n v="9.6634799083839262E-2"/>
    <n v="2.7313861486157398"/>
    <n v="1.0407663969043242"/>
    <n v="0.61190936599409373"/>
    <n v="0.75002542102799252"/>
    <n v="0.90200000000000002"/>
    <s v="A+"/>
    <x v="2"/>
  </r>
  <r>
    <s v="MPE10-224"/>
    <x v="1"/>
    <s v="Madison Park Essentials"/>
    <s v="Brystol"/>
    <x v="209"/>
    <s v="COMFORTER (SET)"/>
    <s v="Blue"/>
    <s v="King"/>
    <x v="1"/>
    <n v="864"/>
    <n v="96230.88"/>
    <n v="4.7379203197610531E-4"/>
    <n v="0.33358653512003988"/>
    <n v="396"/>
    <n v="11.474515974686682"/>
    <n v="0.78454116489776848"/>
    <n v="0.93600000000000005"/>
    <n v="9.7592985231797241E-2"/>
    <n v="2.97191252694186"/>
    <n v="1.1223003405772451"/>
    <n v="0.62691528845212163"/>
    <n v="0.75301598960863914"/>
    <n v="0.90700000000000003"/>
    <s v="A+"/>
    <x v="1"/>
  </r>
  <r>
    <s v="MP51-6699"/>
    <x v="4"/>
    <s v="Madison Park"/>
    <s v="Windom"/>
    <x v="283"/>
    <s v="BLANKET"/>
    <s v="Navy"/>
    <s v="Full/Queen: 90x90&quot;"/>
    <x v="5"/>
    <n v="4072"/>
    <n v="96094.47"/>
    <n v="4.7312041834146054E-4"/>
    <n v="0.33405965553838135"/>
    <n v="397"/>
    <n v="11.473097455449832"/>
    <n v="0.78441394834547118"/>
    <n v="0.93600000000000005"/>
    <n v="0.16837606476172282"/>
    <n v="7.9155794958161998"/>
    <n v="2.0813870848597729"/>
    <n v="0.80343049999347083"/>
    <n v="0.7882172586750712"/>
    <n v="0.95799999999999996"/>
    <s v="A+"/>
    <x v="0"/>
  </r>
  <r>
    <s v="MP10-6139"/>
    <x v="1"/>
    <s v="Madison Park"/>
    <s v="Heritage"/>
    <x v="284"/>
    <s v="COMFORTER (SET)"/>
    <s v="Navy"/>
    <s v="King/Cal King"/>
    <x v="5"/>
    <n v="1356"/>
    <n v="95924.2"/>
    <n v="4.7228209524512627E-4"/>
    <n v="0.33453193763362649"/>
    <n v="398"/>
    <n v="11.471324000075189"/>
    <n v="0.78425490018274335"/>
    <n v="0.93500000000000005"/>
    <n v="8.1365247293985102E-2"/>
    <n v="5.5861041621810799"/>
    <n v="1.7380253321220571"/>
    <n v="0.7402364533850524"/>
    <n v="0.77545121082320523"/>
    <n v="0.93899999999999995"/>
    <s v="A+"/>
    <x v="0"/>
  </r>
  <r>
    <s v="ST55-0269"/>
    <x v="3"/>
    <s v="Serta"/>
    <s v="Microfiber Heated"/>
    <x v="285"/>
    <s v="ELEC MATT PAD"/>
    <s v="White"/>
    <s v="Queen:60x80+15&quot;"/>
    <x v="7"/>
    <n v="1534"/>
    <n v="95919.81"/>
    <n v="4.7226048111232008E-4"/>
    <n v="0.3350041981147388"/>
    <n v="399"/>
    <n v="11.471278234202854"/>
    <n v="0.78425079577841794"/>
    <n v="0.93500000000000005"/>
    <n v="0.17291587563404234"/>
    <n v="1.31135087760892"/>
    <n v="0.34454731496086599"/>
    <n v="0.48377365849841014"/>
    <n v="0.72415536832241645"/>
    <n v="0.84299999999999997"/>
    <s v="A"/>
    <x v="1"/>
  </r>
  <r>
    <s v="MP16-3146"/>
    <x v="4"/>
    <s v="Madison Park"/>
    <s v="Cloud Soft"/>
    <x v="44"/>
    <s v="MATT PAD/TOPPER"/>
    <s v="White"/>
    <s v="Full: 54x75+15&quot;"/>
    <x v="1"/>
    <n v="4211"/>
    <n v="95873.32"/>
    <n v="4.7203158793825199E-4"/>
    <n v="0.33547622970267704"/>
    <n v="400"/>
    <n v="11.470793446075957"/>
    <n v="0.78420731869858973"/>
    <n v="0.93500000000000005"/>
    <n v="0.25803440653009502"/>
    <n v="4.9796151004757201"/>
    <n v="1.6252354910969893"/>
    <n v="0.71947803631074647"/>
    <n v="0.77126146222102121"/>
    <n v="0.93300000000000005"/>
    <s v="A+"/>
    <x v="0"/>
  </r>
  <r>
    <s v="MZ10-0643"/>
    <x v="1"/>
    <s v="Intelligent Design"/>
    <s v="Primrose"/>
    <x v="286"/>
    <s v="COMFORTER (SET)"/>
    <s v="Purple Multi"/>
    <s v="Full/Queen: 86&quot;W x 90&quot;L / 20&quot;W x 26&quot;L (2)"/>
    <x v="1"/>
    <n v="2038"/>
    <n v="95653.89"/>
    <n v="4.7095122594242986E-4"/>
    <n v="0.33594718092861947"/>
    <n v="401"/>
    <n v="11.468502097450797"/>
    <n v="0.78400182450109734"/>
    <n v="0.93500000000000005"/>
    <n v="0.25448974013583003"/>
    <n v="7.8852753887015004"/>
    <n v="2.0775992693254319"/>
    <n v="0.80273337112133336"/>
    <n v="0.78774813382514464"/>
    <n v="0.95799999999999996"/>
    <s v="A+"/>
    <x v="0"/>
  </r>
  <r>
    <s v="MP130-0156"/>
    <x v="2"/>
    <s v="Madison Park"/>
    <s v="Driscoll"/>
    <x v="287"/>
    <s v="ACCENT CHEST"/>
    <s v="Reclaimed Natural"/>
    <s v="36&quot;W x 14&quot;D x 34&quot;H"/>
    <x v="5"/>
    <n v="391"/>
    <n v="95648.66"/>
    <n v="4.709254760757838E-4"/>
    <n v="0.33641810640469527"/>
    <n v="402"/>
    <n v="11.46844742023584"/>
    <n v="0.78399692090402562"/>
    <n v="0.93500000000000005"/>
    <n v="0.21864313142494624"/>
    <n v="6.4234234326066204"/>
    <n v="1.8753993044901676"/>
    <n v="0.76551945926266196"/>
    <n v="0.78030142857575291"/>
    <n v="0.94599999999999995"/>
    <s v="A+"/>
    <x v="1"/>
  </r>
  <r>
    <s v="TN20-0365"/>
    <x v="5"/>
    <s v="True North by Sleep Philosophy"/>
    <s v="Cozy Cotton Flannel"/>
    <x v="288"/>
    <s v="SHEET/SHEET SET"/>
    <s v="Grey Penguin"/>
    <s v="Twin: 66&quot;W x 96&quot;L/39&quot;W x 75&quot;L + 12&quot;D/20&quot;W x 30&quot;L(1)"/>
    <x v="0"/>
    <n v="5429"/>
    <n v="95461.67"/>
    <n v="4.7000483218206474E-4"/>
    <n v="0.33688811123687734"/>
    <n v="403"/>
    <n v="11.466490559999034"/>
    <n v="0.78382142450877978"/>
    <n v="0.93500000000000005"/>
    <n v="1.6887003694864993E-2"/>
    <n v="7.5477884982480701"/>
    <n v="2.0344165208489335"/>
    <n v="0.79478579804965233"/>
    <n v="0.78601429921695443"/>
    <n v="0.95499999999999996"/>
    <s v="A+"/>
    <x v="0"/>
  </r>
  <r>
    <s v="MZK10-209"/>
    <x v="1"/>
    <s v="Intelligent Design Kids"/>
    <s v="Cynthia"/>
    <x v="289"/>
    <s v="COMFORTER (SET)"/>
    <s v="Pink"/>
    <s v="Full/Queen:86&quot;Wx86&quot;L/20&quot;Wx26&quot;L+1&quot;D(2)/13&quot;Wx11&quot;L+1."/>
    <x v="8"/>
    <n v="2244"/>
    <n v="95013.169999999896"/>
    <n v="4.6779664572111447E-4"/>
    <n v="0.33735590788259845"/>
    <n v="404"/>
    <n v="11.461781317354481"/>
    <n v="0.78339908718856011"/>
    <n v="0.93400000000000005"/>
    <n v="0.18188868597645547"/>
    <n v="7.8890264192682604"/>
    <n v="2.0780689024500334"/>
    <n v="0.8028198047946481"/>
    <n v="0.78728323070977779"/>
    <n v="0.95699999999999996"/>
    <s v="A+"/>
    <x v="0"/>
  </r>
  <r>
    <s v="MPE10-982"/>
    <x v="1"/>
    <s v="Madison Park Essentials"/>
    <s v="Brystol"/>
    <x v="71"/>
    <s v="COMFORTER (SET)"/>
    <s v="Navy"/>
    <s v="Cal King"/>
    <x v="1"/>
    <n v="857"/>
    <n v="94818.92"/>
    <n v="4.668402572706367E-4"/>
    <n v="0.33782274813986907"/>
    <n v="405"/>
    <n v="11.459734792751894"/>
    <n v="0.78321554945613514"/>
    <n v="0.93400000000000005"/>
    <n v="0.16569751547208331"/>
    <n v="3.63795130669671"/>
    <n v="1.3185376823826365"/>
    <n v="0.66303180878522594"/>
    <n v="0.75917880132195337"/>
    <n v="0.91600000000000004"/>
    <s v="A+"/>
    <x v="0"/>
  </r>
  <r>
    <s v="MPS73-197"/>
    <x v="8"/>
    <s v="Madison Park Signature"/>
    <s v="800GSM"/>
    <x v="290"/>
    <s v="BATH TOWEL"/>
    <s v="Grey"/>
    <s v="30x54&quot;(2)/16x28&quot;(2)/13x13&quot;(4)"/>
    <x v="1"/>
    <n v="2751"/>
    <n v="94731.51"/>
    <n v="4.6640989477665315E-4"/>
    <n v="0.33828915803464571"/>
    <n v="406"/>
    <n v="11.458812514876628"/>
    <n v="0.78313283714000759"/>
    <n v="0.93400000000000005"/>
    <n v="8.9994801053860402E-2"/>
    <n v="4.4940660343955097"/>
    <n v="1.524765478215736"/>
    <n v="0.70098702318495953"/>
    <n v="0.766703674348998"/>
    <n v="0.92700000000000005"/>
    <s v="A+"/>
    <x v="0"/>
  </r>
  <r>
    <s v="BASI50-0413"/>
    <x v="3"/>
    <s v="Madison Park"/>
    <s v="Arctic"/>
    <x v="291"/>
    <s v="THROW"/>
    <s v="Ivory"/>
    <s v="50x60&quot;"/>
    <x v="7"/>
    <n v="6476"/>
    <n v="94586.39"/>
    <n v="4.6569539752088277E-4"/>
    <n v="0.3387548534321666"/>
    <n v="407"/>
    <n v="11.457279448057736"/>
    <n v="0.78299534765796586"/>
    <n v="0.93400000000000005"/>
    <n v="0.1962788141766626"/>
    <n v="10.0617589178337"/>
    <n v="2.3186315490005058"/>
    <n v="0.84709418007711446"/>
    <n v="0.79581511414179573"/>
    <n v="0.96499999999999997"/>
    <s v="A+"/>
    <x v="0"/>
  </r>
  <r>
    <s v="AM10-0285"/>
    <x v="3"/>
    <s v="Super Listing"/>
    <s v="Avril"/>
    <x v="235"/>
    <s v="COMFORTER (SET)"/>
    <s v="Blue"/>
    <s v="King/Cal King: 104&quot;x90&quot;+20x36&quot;(2)"/>
    <x v="0"/>
    <n v="2358"/>
    <n v="94543.78"/>
    <n v="4.6548560749836083E-4"/>
    <n v="0.33922033903966498"/>
    <n v="408"/>
    <n v="11.456828863678348"/>
    <n v="0.78295493806056615"/>
    <n v="0.93400000000000005"/>
    <n v="0.15079476781887591"/>
    <n v="4.7810697131011501"/>
    <n v="1.5853643993478119"/>
    <n v="0.7121399574180437"/>
    <n v="0.76879194193206168"/>
    <n v="0.92900000000000005"/>
    <s v="A+"/>
    <x v="0"/>
  </r>
  <r>
    <s v="5DS10-0277"/>
    <x v="1"/>
    <s v="510 Design"/>
    <s v="Powell"/>
    <x v="292"/>
    <s v="COMFORTER (SET)"/>
    <s v="Navy"/>
    <s v="Queen:90&quot;Wx90&quot;L/20&quot;Wx26&quot;L(2)/60&quot;Wx80&quot;L+15&quot;D/12&quot;Wx16&quot;L/18&quot;Wx18&quot;L/26&quot;Wx26&quot;L+1.5&quot;(2)"/>
    <x v="5"/>
    <n v="1727"/>
    <n v="94520.81"/>
    <n v="4.6537251487181009E-4"/>
    <n v="0.33968571155453681"/>
    <n v="409"/>
    <n v="11.456585880503869"/>
    <n v="0.78293314668761871"/>
    <n v="0.93400000000000005"/>
    <n v="0.26109639839764287"/>
    <n v="5.7274069056361201"/>
    <n v="1.7625721167913564"/>
    <n v="0.74475416871621636"/>
    <n v="0.77529735109333831"/>
    <n v="0.93899999999999995"/>
    <s v="A+"/>
    <x v="0"/>
  </r>
  <r>
    <s v="MP116-0353"/>
    <x v="2"/>
    <s v="Madison Park"/>
    <s v="Nadine"/>
    <x v="293"/>
    <s v="HEADBOARD"/>
    <s v="Natural"/>
    <s v="63.75&quot;W x 3.50&quot;D x 52.50&quot;H"/>
    <x v="5"/>
    <n v="768"/>
    <n v="94435.07"/>
    <n v="4.649503746105797E-4"/>
    <n v="0.34015066192914739"/>
    <n v="410"/>
    <n v="11.455678376610576"/>
    <n v="0.78285175934122109"/>
    <n v="0.93300000000000005"/>
    <n v="0.42533287412187021"/>
    <n v="2.8034633170265599"/>
    <n v="1.0659042716969662"/>
    <n v="0.61653586856351728"/>
    <n v="0.74958858118568039"/>
    <n v="0.90100000000000002"/>
    <s v="A+"/>
    <x v="2"/>
  </r>
  <r>
    <s v="MP120-1063"/>
    <x v="2"/>
    <s v="Madison Park"/>
    <s v="Parker"/>
    <x v="294"/>
    <s v="OCCASIONL TABLE"/>
    <s v="Off-White/Natural"/>
    <s v="48&quot; x 24&quot; x 17&quot;"/>
    <x v="1"/>
    <n v="764"/>
    <n v="94369.09"/>
    <n v="4.6462552256444037E-4"/>
    <n v="0.34061528745171182"/>
    <n v="411"/>
    <n v="11.454979458707834"/>
    <n v="0.78278907853745339"/>
    <n v="0.93300000000000005"/>
    <n v="0.28309524444072692"/>
    <n v="5.5296149027394703"/>
    <n v="1.7280410388777736"/>
    <n v="0.73839889318039764"/>
    <n v="0.77391104146604228"/>
    <n v="0.93700000000000006"/>
    <s v="A+"/>
    <x v="1"/>
  </r>
  <r>
    <s v="MP108-1244"/>
    <x v="2"/>
    <s v="Madison Park"/>
    <s v="Charlotte"/>
    <x v="295"/>
    <s v="DINING CHAIR"/>
    <s v="Blue"/>
    <s v="24.5&quot;W x 24&quot;D x 34&quot;H"/>
    <x v="7"/>
    <n v="459"/>
    <n v="94069.46"/>
    <n v="4.6315029645676068E-4"/>
    <n v="0.34107843774816859"/>
    <n v="412"/>
    <n v="11.451799354929591"/>
    <n v="0.78250387843011193"/>
    <n v="0.93300000000000005"/>
    <n v="0.35943010358515931"/>
    <n v="4.8440156048754304"/>
    <n v="1.598177876476345"/>
    <n v="0.71449821504114874"/>
    <n v="0.76890274575231932"/>
    <n v="0.93"/>
    <s v="A+"/>
    <x v="1"/>
  </r>
  <r>
    <s v="MP10-7212"/>
    <x v="1"/>
    <s v="Madison Park"/>
    <s v="Ridge"/>
    <x v="296"/>
    <s v="COMFORTER (SET)"/>
    <s v="Neutral"/>
    <s v="Queen: 90&quot;W x 90&quot;L/20&quot;W x 26&quot;L + 2&quot;D(2)/60&quot;W x 80&quot;L + 15&quot;D/18&quot;W x 18&quot;L/16&quot;W x 16&quot;L/12&quot;W x 18&quot;L"/>
    <x v="5"/>
    <n v="1425"/>
    <n v="94018.13"/>
    <n v="4.6289757357818639E-4"/>
    <n v="0.3415413353217468"/>
    <n v="413"/>
    <n v="11.451253551184958"/>
    <n v="0.78245492930850735"/>
    <n v="0.93300000000000005"/>
    <n v="9.9373840037871475E-2"/>
    <n v="2.3268454389226099"/>
    <n v="0.88659224071268306"/>
    <n v="0.58353436867856434"/>
    <n v="0.74267081718251882"/>
    <n v="0.88600000000000001"/>
    <s v="A"/>
    <x v="1"/>
  </r>
  <r>
    <s v="MP51-542"/>
    <x v="4"/>
    <s v="Madison Park"/>
    <s v="Windom"/>
    <x v="297"/>
    <s v="BLANKET"/>
    <s v="Blue 14-4210 TCX"/>
    <s v="Full/Queen: 90x90&quot;"/>
    <x v="7"/>
    <n v="4229"/>
    <n v="94000.91"/>
    <n v="4.6281279103446829E-4"/>
    <n v="0.34200414811278129"/>
    <n v="414"/>
    <n v="11.451070380194645"/>
    <n v="0.78243850205023457"/>
    <n v="0.93300000000000005"/>
    <n v="0.10325629357511887"/>
    <n v="5.6040833601476399"/>
    <n v="1.7411822973368403"/>
    <n v="0.74081747734981696"/>
    <n v="0.77411429711015112"/>
    <n v="0.93799999999999994"/>
    <s v="A+"/>
    <x v="0"/>
  </r>
  <r>
    <s v="MP73-5914"/>
    <x v="8"/>
    <s v="Madison Park"/>
    <s v="Spa Waffle"/>
    <x v="298"/>
    <s v="BATH TOWEL"/>
    <s v="Natural"/>
    <s v="28&quot;Wx54&quot;L(2)/16&quot;Wx26&quot;L(2)/12&quot;Wx12&quot;L(2)"/>
    <x v="1"/>
    <n v="3812"/>
    <n v="93798.25"/>
    <n v="4.6181499601066431E-4"/>
    <n v="0.34246596310879196"/>
    <n v="415"/>
    <n v="11.448912139226742"/>
    <n v="0.78224494529906008"/>
    <n v="0.93300000000000005"/>
    <n v="0.11710897758908144"/>
    <n v="4.2609886502761896"/>
    <n v="1.4726987863064951"/>
    <n v="0.69140440389488356"/>
    <n v="0.76407683701822482"/>
    <n v="0.92400000000000004"/>
    <s v="A+"/>
    <x v="0"/>
  </r>
  <r>
    <s v="MPS73-468"/>
    <x v="8"/>
    <s v="Madison Park Signature"/>
    <s v="Turkish"/>
    <x v="299"/>
    <s v="BATH TOWEL"/>
    <s v="Navy"/>
    <s v="30&quot;W x 58&quot;L (2)/16&quot;W x 30&quot;L (2)/13&quot;W x 13&quot;L (2)"/>
    <x v="1"/>
    <n v="2524"/>
    <n v="93785.66"/>
    <n v="4.6175300923799239E-4"/>
    <n v="0.34292771611802997"/>
    <n v="416"/>
    <n v="11.448777907396442"/>
    <n v="0.78223290703393422"/>
    <n v="0.93300000000000005"/>
    <n v="0.15128690148027737"/>
    <n v="2.24922335850182"/>
    <n v="0.85408478778971286"/>
    <n v="0.57755153139760385"/>
    <n v="0.74129663190666817"/>
    <n v="0.88200000000000001"/>
    <s v="A"/>
    <x v="1"/>
  </r>
  <r>
    <s v="MP10-6140"/>
    <x v="1"/>
    <s v="Madison Park"/>
    <s v="Heritage"/>
    <x v="125"/>
    <s v="COMFORTER (SET)"/>
    <s v="Grey"/>
    <s v="Full/Queen"/>
    <x v="5"/>
    <n v="1501"/>
    <n v="93343.45"/>
    <n v="4.5957579154591523E-4"/>
    <n v="0.3433872919095759"/>
    <n v="417"/>
    <n v="11.444051693533442"/>
    <n v="0.78180904769001336"/>
    <n v="0.93200000000000005"/>
    <n v="-0.13574809097912666"/>
    <n v="4.1264772706154202"/>
    <n v="1.4413688495456771"/>
    <n v="0.68563828268855831"/>
    <n v="0.76257489468972239"/>
    <n v="0.92100000000000004"/>
    <s v="A+"/>
    <x v="0"/>
  </r>
  <r>
    <s v="ID12-1924"/>
    <x v="3"/>
    <s v="Intelligent Design"/>
    <s v="Malea"/>
    <x v="251"/>
    <s v="DUVET&amp;DUVET SET"/>
    <s v="Ivory"/>
    <s v="Full/Queen:90x90&quot;/20x26+2&quot;(2)"/>
    <x v="5"/>
    <n v="2700"/>
    <n v="93201.51"/>
    <n v="4.5887695099682446E-4"/>
    <n v="0.34384616886057273"/>
    <n v="418"/>
    <n v="11.442529931641513"/>
    <n v="0.78167257206368446"/>
    <n v="0.93200000000000005"/>
    <n v="0.18694662709269502"/>
    <n v="11.487225273753999"/>
    <n v="2.4499032217655206"/>
    <n v="0.87125408764088486"/>
    <n v="0.79958887517912458"/>
    <n v="0.96899999999999997"/>
    <s v="A+"/>
    <x v="0"/>
  </r>
  <r>
    <s v="MP10-7204"/>
    <x v="1"/>
    <s v="Madison Park"/>
    <s v="Emilia"/>
    <x v="215"/>
    <s v="COMFORTER (SET)"/>
    <s v="Khaki"/>
    <s v="Queen"/>
    <x v="1"/>
    <n v="1201"/>
    <n v="93105.19"/>
    <n v="4.5840272018318192E-4"/>
    <n v="0.34430457158075589"/>
    <n v="419"/>
    <n v="11.441495948702643"/>
    <n v="0.78157984174237471"/>
    <n v="0.93200000000000005"/>
    <n v="0.24000138500317827"/>
    <n v="6.8682559478473202"/>
    <n v="1.941364970771027"/>
    <n v="0.77766011661972145"/>
    <n v="0.78079589671784411"/>
    <n v="0.94599999999999995"/>
    <s v="A+"/>
    <x v="0"/>
  </r>
  <r>
    <s v="BR54-1371"/>
    <x v="3"/>
    <s v="Beautyrest"/>
    <s v="Zuri"/>
    <x v="300"/>
    <s v="ELECT BLANKET"/>
    <s v="Natural Marble"/>
    <s v="50x70&quot;"/>
    <x v="5"/>
    <n v="2389"/>
    <n v="92919.039999999994"/>
    <n v="4.5748621202330273E-4"/>
    <n v="0.34476205779277919"/>
    <n v="420"/>
    <n v="11.439494617362083"/>
    <n v="0.78140035706107014"/>
    <n v="0.93200000000000005"/>
    <n v="0.24955330533727921"/>
    <n v="2.1691989785675099"/>
    <n v="0.81942689634127808"/>
    <n v="0.57117291645263957"/>
    <n v="0.73935486893938407"/>
    <n v="0.878"/>
    <s v="A"/>
    <x v="1"/>
  </r>
  <r>
    <s v="BR20-1888"/>
    <x v="5"/>
    <s v="Beautyrest"/>
    <s v="1000 Thread Count"/>
    <x v="301"/>
    <s v="SHEET/SHEET SET"/>
    <s v="Blue"/>
    <s v="Queen:90x102&quot;/20x30&quot;/60x80+16&quot;"/>
    <x v="0"/>
    <n v="2610"/>
    <n v="92751.01"/>
    <n v="4.5665891755054155E-4"/>
    <n v="0.34521871671032972"/>
    <n v="421"/>
    <n v="11.437684651393894"/>
    <n v="0.78123803453186724"/>
    <n v="0.93200000000000005"/>
    <n v="0.16579820511995397"/>
    <n v="3.84965489800926"/>
    <n v="1.3736282075036677"/>
    <n v="0.67317094974784808"/>
    <n v="0.7596246175750635"/>
    <n v="0.91600000000000004"/>
    <s v="A+"/>
    <x v="0"/>
  </r>
  <r>
    <s v="MP13-1035"/>
    <x v="1"/>
    <s v="Madison Park"/>
    <s v="Tuscany"/>
    <x v="43"/>
    <s v="COVERLET&amp;BEDSPR"/>
    <s v="Cream"/>
    <s v="Full/Queen: 94x96&quot;/20x26&quot;(2)"/>
    <x v="0"/>
    <n v="2115"/>
    <n v="92489.96"/>
    <n v="4.5537363978993752E-4"/>
    <n v="0.34567409035011964"/>
    <n v="422"/>
    <n v="11.434866188994926"/>
    <n v="0.78098526737872498"/>
    <n v="0.93200000000000005"/>
    <n v="0.14126225520594096"/>
    <n v="3.4087157669308499"/>
    <n v="1.2552500921606746"/>
    <n v="0.6513840381924535"/>
    <n v="0.7550650215414707"/>
    <n v="0.91100000000000003"/>
    <s v="A+"/>
    <x v="1"/>
  </r>
  <r>
    <s v="II72-1227"/>
    <x v="7"/>
    <s v="INK+IVY"/>
    <s v="Asher"/>
    <x v="302"/>
    <s v="BATH RUG"/>
    <s v="Natural"/>
    <s v="20x32&quot;"/>
    <x v="1"/>
    <n v="6050"/>
    <n v="92471.65"/>
    <n v="4.5528349063921281E-4"/>
    <n v="0.34612937384075887"/>
    <n v="423"/>
    <n v="11.43466820410417"/>
    <n v="0.78096751157072841"/>
    <n v="0.93100000000000005"/>
    <n v="0.19843808761301465"/>
    <n v="4.3950453616169103"/>
    <n v="1.5029757594448354"/>
    <n v="0.69697673231064527"/>
    <n v="0.76416935571871181"/>
    <n v="0.92400000000000004"/>
    <s v="A+"/>
    <x v="0"/>
  </r>
  <r>
    <s v="MPS10-459"/>
    <x v="1"/>
    <s v="Madison Park Signature"/>
    <s v="Sanctuary"/>
    <x v="303"/>
    <s v="COMFORTER (SET)"/>
    <s v="Taupe/Gold"/>
    <s v="King: 110x96&quot;/20x36+2&quot;(2)/26x26+2&quot;(3)/20x20&quot;/20x20&quot;/14x20&quot;"/>
    <x v="8"/>
    <n v="465"/>
    <n v="92453.17"/>
    <n v="4.5519250449473493E-4"/>
    <n v="0.34658456634525359"/>
    <n v="424"/>
    <n v="11.434468341260462"/>
    <n v="0.78094958734295039"/>
    <n v="0.93100000000000005"/>
    <n v="0.24208730286838104"/>
    <n v="5.4835811942624897"/>
    <n v="1.7198303616198625"/>
    <n v="0.73688775829951447"/>
    <n v="0.77213722153426323"/>
    <n v="0.93500000000000005"/>
    <s v="A+"/>
    <x v="0"/>
  </r>
  <r>
    <s v="MP10-304"/>
    <x v="1"/>
    <s v="Madison Park"/>
    <s v="Palmer"/>
    <x v="304"/>
    <s v="COMFORTER (SET)"/>
    <s v="Plum"/>
    <s v="Queen: 90x90&quot;/20x26&quot;(2)/60x80+15&quot;/16x16&quot;/12&quot;x20&quot;/18x18&quot;"/>
    <x v="5"/>
    <n v="1369"/>
    <n v="92431.49"/>
    <n v="4.5508576317372407E-4"/>
    <n v="0.3470396521084273"/>
    <n v="425"/>
    <n v="11.434233819201387"/>
    <n v="0.78092855478518297"/>
    <n v="0.93100000000000005"/>
    <n v="9.9696876747233348E-2"/>
    <n v="5.0637205659506801"/>
    <n v="1.6416573595820041"/>
    <n v="0.72250040066602184"/>
    <n v="0.76924292396135074"/>
    <n v="0.93"/>
    <s v="A+"/>
    <x v="0"/>
  </r>
  <r>
    <s v="MP10-2266"/>
    <x v="1"/>
    <s v="Madison Park"/>
    <s v="Palmer"/>
    <x v="248"/>
    <s v="COMFORTER (SET)"/>
    <s v="Red"/>
    <s v="Queen: 90x90&quot;/20x26&quot;(2)/60x80+15&quot;/18x18&quot;/16x16&quot;/12x20”"/>
    <x v="1"/>
    <n v="1366"/>
    <n v="92430.87"/>
    <n v="4.5508271060827073E-4"/>
    <n v="0.34749473481903559"/>
    <n v="426"/>
    <n v="11.434227111580729"/>
    <n v="0.78092795322804354"/>
    <n v="0.93100000000000005"/>
    <n v="0.12383824362397239"/>
    <n v="4.3393036000093899"/>
    <n v="1.4904975172976487"/>
    <n v="0.69468017304173091"/>
    <n v="0.76367839719078101"/>
    <n v="0.92300000000000004"/>
    <s v="A+"/>
    <x v="0"/>
  </r>
  <r>
    <s v="MT104-0141"/>
    <x v="2"/>
    <s v="Martha Stewart"/>
    <s v="Delaney"/>
    <x v="305"/>
    <s v="BAR STOOL"/>
    <s v="Blue"/>
    <s v="20&quot;W x 23&quot;D x 35&quot;H"/>
    <x v="7"/>
    <n v="662"/>
    <n v="92398.54"/>
    <n v="4.54923534090361E-4"/>
    <n v="0.34794965835312597"/>
    <n v="427"/>
    <n v="11.433877279262406"/>
    <n v="0.78089657934162526"/>
    <n v="0.93100000000000005"/>
    <n v="0.19751759058097679"/>
    <n v="8.3478207534743003"/>
    <n v="2.133908509110293"/>
    <n v="0.81309681054077054"/>
    <n v="0.78733662558145434"/>
    <n v="0.95699999999999996"/>
    <s v="A+"/>
    <x v="1"/>
  </r>
  <r>
    <s v="MP13-8246"/>
    <x v="1"/>
    <s v="Madison Park"/>
    <s v="Tuscany"/>
    <x v="306"/>
    <s v="COVERLET&amp;BEDSPR"/>
    <s v="Blue"/>
    <s v="King/Cal King:108&quot;Wx96&quot;L/20&quot;Wx36&quot;L(2)"/>
    <x v="5"/>
    <n v="1802"/>
    <n v="92291.05"/>
    <n v="4.5439430786363308E-4"/>
    <n v="0.34840405266098962"/>
    <n v="428"/>
    <n v="11.432713284603674"/>
    <n v="0.78079218922584137"/>
    <n v="0.93100000000000005"/>
    <n v="0.18665520424140333"/>
    <n v="4.6644881315490396"/>
    <n v="1.5611901087859059"/>
    <n v="0.70769079780048583"/>
    <n v="0.76617191094077031"/>
    <n v="0.92600000000000005"/>
    <s v="A+"/>
    <x v="0"/>
  </r>
  <r>
    <s v="UHK13-0186"/>
    <x v="1"/>
    <s v="Intelligent Design Kids"/>
    <s v="Dawn"/>
    <x v="307"/>
    <s v="COVERLET&amp;BEDSPR"/>
    <s v="Yellow/Coral"/>
    <s v="Twin: 68&quot;W x 88&quot;L/20&quot;W x 26&quot;L + 0.5&quot;D/13&quot;W x 7&quot;L + 1.5&quot;D"/>
    <x v="1"/>
    <n v="1987"/>
    <n v="92191.7"/>
    <n v="4.5390515886721083E-4"/>
    <n v="0.34885795781985685"/>
    <n v="429"/>
    <n v="11.431636230705134"/>
    <n v="0.78069559618709294"/>
    <n v="0.93"/>
    <n v="7.331366632787982E-2"/>
    <n v="4.9533024298920898"/>
    <n v="1.6200419760707059"/>
    <n v="0.71852219534122774"/>
    <n v="0.76826091601792001"/>
    <n v="0.92900000000000005"/>
    <s v="A+"/>
    <x v="0"/>
  </r>
  <r>
    <s v="AM10-0385"/>
    <x v="3"/>
    <s v="Super Listing"/>
    <s v="Avril"/>
    <x v="176"/>
    <s v="COMFORTER (SET)"/>
    <s v="Blue Ombre"/>
    <s v="King/Cal King: 104&quot;x90&quot;+20x36&quot;(2)"/>
    <x v="0"/>
    <n v="2151"/>
    <n v="92128.07"/>
    <n v="4.5359187702883805E-4"/>
    <n v="0.34931154969688566"/>
    <n v="430"/>
    <n v="11.430945807620247"/>
    <n v="0.78063367722103028"/>
    <n v="0.93"/>
    <n v="0.10784923230218918"/>
    <n v="7.7466417913313403"/>
    <n v="2.0600856429803223"/>
    <n v="0.79951007408632346"/>
    <n v="0.78440895659408905"/>
    <n v="0.95299999999999996"/>
    <s v="A+"/>
    <x v="0"/>
  </r>
  <r>
    <s v="WR50-1785"/>
    <x v="1"/>
    <s v="Woolrich"/>
    <s v="Sunset"/>
    <x v="308"/>
    <s v="THROW"/>
    <s v="Red"/>
    <s v="50x70&quot;"/>
    <x v="8"/>
    <n v="3973"/>
    <n v="92001.47"/>
    <n v="4.5296856285725217E-4"/>
    <n v="0.34976451825974292"/>
    <n v="431"/>
    <n v="11.429570703496868"/>
    <n v="0.78051035425079374"/>
    <n v="0.93"/>
    <n v="3.2652415608141902E-2"/>
    <n v="7.3990369515559502"/>
    <n v="2.0147746058382427"/>
    <n v="0.79117079992371864"/>
    <n v="0.78264244338537881"/>
    <n v="0.94899999999999995"/>
    <s v="A+"/>
    <x v="0"/>
  </r>
  <r>
    <s v="BR51N-3839"/>
    <x v="3"/>
    <s v="Madison Park"/>
    <s v="Waffle Weave"/>
    <x v="309"/>
    <s v="BLANKET"/>
    <s v="Khaki"/>
    <s v="King:108&quot;x90&quot;"/>
    <x v="8"/>
    <n v="2378"/>
    <n v="91988.38"/>
    <n v="4.52904114338247E-4"/>
    <n v="0.35021742237408116"/>
    <n v="432"/>
    <n v="11.429428414585461"/>
    <n v="0.78049759340535074"/>
    <n v="0.93"/>
    <n v="0.24080640202598133"/>
    <n v="6.6018023170078397"/>
    <n v="1.9023764927607083"/>
    <n v="0.77048447845696599"/>
    <n v="0.77849497041567384"/>
    <n v="0.94299999999999995"/>
    <s v="A+"/>
    <x v="0"/>
  </r>
  <r>
    <s v="MP10-333"/>
    <x v="1"/>
    <s v="Madison Park"/>
    <s v="Aubrey"/>
    <x v="118"/>
    <s v="COMFORTER (SET)"/>
    <s v="Black"/>
    <s v="Queen: 90x92&quot;/20x26+2&quot;(2)/60x80+15&quot;/18x18&quot;/6.5x18&quot;/26x26&quot;(2)/90x102&quot;/60x80+"/>
    <x v="1"/>
    <n v="965"/>
    <n v="91913.08"/>
    <n v="4.5253337534045541E-4"/>
    <n v="0.35066995574942161"/>
    <n v="433"/>
    <n v="11.428609506619205"/>
    <n v="0.78042415157572342"/>
    <n v="0.93"/>
    <n v="1.6603788195165451E-2"/>
    <n v="2.4945745926931799"/>
    <n v="0.95342256972772654"/>
    <n v="0.59583416297119962"/>
    <n v="0.74350615385481866"/>
    <n v="0.88700000000000001"/>
    <s v="A"/>
    <x v="1"/>
  </r>
  <r>
    <s v="AM10-0063"/>
    <x v="1"/>
    <s v="Super Listing"/>
    <s v="Camden"/>
    <x v="146"/>
    <s v="COMFORTER (SET)"/>
    <s v="Sage Green"/>
    <s v="King/Cal King: 104x90&quot;/20x36+2&quot;(2)"/>
    <x v="8"/>
    <n v="2930"/>
    <n v="91899.699999999895"/>
    <n v="4.5246749900857639E-4"/>
    <n v="0.35112242324843018"/>
    <n v="434"/>
    <n v="11.428463925289741"/>
    <n v="0.78041109545753184"/>
    <n v="0.93"/>
    <n v="0.16970539194964471"/>
    <n v="7.1884116470846697"/>
    <n v="1.9862856412226964"/>
    <n v="0.78592754570747025"/>
    <n v="0.78151438550751962"/>
    <n v="0.94799999999999995"/>
    <s v="A+"/>
    <x v="0"/>
  </r>
  <r>
    <s v="AM10-0402"/>
    <x v="1"/>
    <s v="Super Listing"/>
    <s v="Porter"/>
    <x v="167"/>
    <s v="COMFORTER (SET)"/>
    <s v="Olive Green"/>
    <s v="Queen: 90x90&quot;/20x26&quot;(2)"/>
    <x v="0"/>
    <n v="2954"/>
    <n v="91729.49"/>
    <n v="4.5162947132180265E-4"/>
    <n v="0.35157405271975201"/>
    <n v="435"/>
    <n v="11.426610100253306"/>
    <n v="0.78024483953123136"/>
    <n v="0.92900000000000005"/>
    <n v="0.26448299244225554"/>
    <n v="15.677364452628099"/>
    <n v="2.7585762832574865"/>
    <n v="0.92806385075269782"/>
    <n v="0.8098086417755247"/>
    <n v="0.97399999999999998"/>
    <s v="A+"/>
    <x v="0"/>
  </r>
  <r>
    <s v="IIF20-0040"/>
    <x v="2"/>
    <s v="INK+IVY"/>
    <s v="Boomerang"/>
    <x v="310"/>
    <s v="DINING CHAIR"/>
    <s v="Blue/Pecan"/>
    <s v="20.25W x 23D x 33.25H&quot;"/>
    <x v="7"/>
    <n v="469"/>
    <n v="91695.07"/>
    <n v="4.5146000470421986E-4"/>
    <n v="0.3520255127244562"/>
    <n v="436"/>
    <n v="11.426234800183305"/>
    <n v="0.78021118162956737"/>
    <n v="0.92900000000000005"/>
    <n v="0.38001722137297017"/>
    <n v="3.48289319823856"/>
    <n v="1.2761706299629954"/>
    <n v="0.65523436057231088"/>
    <n v="0.75521581741811616"/>
    <n v="0.91100000000000003"/>
    <s v="A+"/>
    <x v="2"/>
  </r>
  <r>
    <s v="FPF18-0143"/>
    <x v="2"/>
    <s v="Madison Park"/>
    <s v="Shandra"/>
    <x v="311"/>
    <s v="ACCENT BENCH"/>
    <s v="Navy"/>
    <s v="49&quot;W x 19.25&quot;D x 18.5&quot;H"/>
    <x v="5"/>
    <n v="767"/>
    <n v="91651.7"/>
    <n v="4.512464728272713E-4"/>
    <n v="0.3524767591972835"/>
    <n v="437"/>
    <n v="11.425761712735717"/>
    <n v="0.78016875389756779"/>
    <n v="0.92900000000000005"/>
    <n v="0.2395246656090394"/>
    <n v="6.9364470064221004"/>
    <n v="1.9511033561850397"/>
    <n v="0.77945241869424509"/>
    <n v="0.78002548685690332"/>
    <n v="0.94499999999999995"/>
    <s v="A+"/>
    <x v="1"/>
  </r>
  <r>
    <s v="MP13-6463"/>
    <x v="1"/>
    <s v="Madison Park"/>
    <s v="Tuscany"/>
    <x v="312"/>
    <s v="COVERLET&amp;BEDSPR"/>
    <s v="Blush"/>
    <s v="39&quot;W x 75&quot;L + 17&quot;D, 20&quot;W x 26&quot;L (3), 39&quot;W x 75&quot;L + 15&quot;D, 16&quot;W x 16&quot;L"/>
    <x v="5"/>
    <n v="1804"/>
    <n v="91586.17"/>
    <n v="4.5092383635283198E-4"/>
    <n v="0.35292768303363631"/>
    <n v="438"/>
    <n v="11.42504647534995"/>
    <n v="0.78010460951945315"/>
    <n v="0.92900000000000005"/>
    <n v="2.480297245988405E-2"/>
    <n v="4.2355408770249401"/>
    <n v="1.4668463722360094"/>
    <n v="0.69032729578778296"/>
    <n v="0.76214914677311918"/>
    <n v="0.92"/>
    <s v="A+"/>
    <x v="0"/>
  </r>
  <r>
    <s v="5DS10-0051"/>
    <x v="1"/>
    <s v="510 Design"/>
    <s v="Shawnee"/>
    <x v="166"/>
    <s v="COMFORTER (SET)"/>
    <s v="Seafoam"/>
    <s v="King"/>
    <x v="1"/>
    <n v="1694"/>
    <n v="91526.9"/>
    <n v="4.5063202094248529E-4"/>
    <n v="0.35337831505457878"/>
    <n v="439"/>
    <n v="11.424399122818343"/>
    <n v="0.7800465532343831"/>
    <n v="0.92900000000000005"/>
    <n v="-3.8254328649263744E-2"/>
    <n v="2.56901939490105"/>
    <n v="0.98171113712548996"/>
    <n v="0.60104053506234278"/>
    <n v="0.74424534959997501"/>
    <n v="0.89"/>
    <s v="A"/>
    <x v="1"/>
  </r>
  <r>
    <s v="MP104-0787"/>
    <x v="2"/>
    <s v="Madison Park"/>
    <s v="Glenwood"/>
    <x v="313"/>
    <s v="BAR STOOL"/>
    <s v="Cream"/>
    <s v="22.75&quot;W x 20.75&quot;D x 35.25&quot;H"/>
    <x v="7"/>
    <n v="457"/>
    <n v="91497.98"/>
    <n v="4.5048963353456855E-4"/>
    <n v="0.35382880468811334"/>
    <n v="440"/>
    <n v="11.424083103660495"/>
    <n v="0.78001821180151631"/>
    <n v="0.92900000000000005"/>
    <n v="0.168419042955921"/>
    <n v="3.72386621046671"/>
    <n v="1.3412620077744639"/>
    <n v="0.66721410942443826"/>
    <n v="0.75745739132610079"/>
    <n v="0.91300000000000003"/>
    <s v="A+"/>
    <x v="2"/>
  </r>
  <r>
    <s v="CCL10-0011"/>
    <x v="1"/>
    <s v="Croscill Classics"/>
    <s v="Galleria"/>
    <x v="314"/>
    <s v="COMFORTER (SET)"/>
    <s v="Red"/>
    <s v="King: 110x96&quot;/20x36+2&quot;(2)/78x80+15&quot;"/>
    <x v="8"/>
    <n v="436"/>
    <n v="91134.53"/>
    <n v="4.4870019012490921E-4"/>
    <n v="0.35427750487823823"/>
    <n v="441"/>
    <n v="11.420103018190487"/>
    <n v="0.77966126722283924"/>
    <n v="0.92800000000000005"/>
    <n v="0.2703456706714375"/>
    <n v="3.8680517414731899"/>
    <n v="1.3782752290233942"/>
    <n v="0.67402621126770701"/>
    <n v="0.75853425603181279"/>
    <n v="0.91500000000000004"/>
    <s v="A+"/>
    <x v="0"/>
  </r>
  <r>
    <s v="BR54-0384"/>
    <x v="3"/>
    <s v="Beautyrest"/>
    <s v="Heated Microlight to Berber"/>
    <x v="315"/>
    <s v="ELECT BLANKET"/>
    <s v="Tan"/>
    <s v="King:100x90&quot;"/>
    <x v="8"/>
    <n v="917"/>
    <n v="91127.05"/>
    <n v="4.4866336239976343E-4"/>
    <n v="0.35472616824063796"/>
    <n v="442"/>
    <n v="11.420020939258379"/>
    <n v="0.77965390616738939"/>
    <n v="0.92800000000000005"/>
    <n v="0.12629659394219389"/>
    <n v="10.9902824569708"/>
    <n v="2.4060692705573921"/>
    <n v="0.86318666390020526"/>
    <n v="0.7963604577139527"/>
    <n v="0.96599999999999997"/>
    <s v="A+"/>
    <x v="0"/>
  </r>
  <r>
    <s v="CCL10-0014"/>
    <x v="1"/>
    <s v="Croscill Classics"/>
    <s v="Galleria"/>
    <x v="316"/>
    <s v="COMFORTER (SET)"/>
    <s v="Brown"/>
    <s v="King: 110x96&quot;/20x36+2&quot;(2)/78x80+15&quot;"/>
    <x v="8"/>
    <n v="453"/>
    <n v="91095.44"/>
    <n v="4.4850773079657365E-4"/>
    <n v="0.35517467597143454"/>
    <n v="443"/>
    <n v="11.419674004548154"/>
    <n v="0.77962279214611963"/>
    <n v="0.92800000000000005"/>
    <n v="0.28641933874870645"/>
    <n v="2.6434898084977201"/>
    <n v="1.0092307627287722"/>
    <n v="0.60610538718740892"/>
    <n v="0.74491931115437748"/>
    <n v="0.89200000000000002"/>
    <s v="A"/>
    <x v="1"/>
  </r>
  <r>
    <s v="ID10-2292"/>
    <x v="1"/>
    <s v="Intelligent Design"/>
    <s v="Cassie"/>
    <x v="317"/>
    <s v="COMFORTER (SET)"/>
    <s v="Grey"/>
    <s v="Full/Queen: 90&quot;W x 90&quot;L/20&quot;W x 26&quot;L (2)"/>
    <x v="8"/>
    <n v="1989"/>
    <n v="91028.36"/>
    <n v="4.4817746290850115E-4"/>
    <n v="0.35562285343434302"/>
    <n v="444"/>
    <n v="11.418937370825383"/>
    <n v="0.77955672888798222"/>
    <n v="0.92800000000000005"/>
    <n v="0.14616173758667803"/>
    <n v="5.2381387105475996"/>
    <n v="1.6748770361350862"/>
    <n v="0.72861431921307562"/>
    <n v="0.76936824695300099"/>
    <n v="0.93100000000000005"/>
    <s v="A+"/>
    <x v="0"/>
  </r>
  <r>
    <s v="MPS95F-0036"/>
    <x v="6"/>
    <s v="Madison Park Signature"/>
    <s v="Marlowe"/>
    <x v="318"/>
    <s v="DEC. MIRROR"/>
    <s v="Black"/>
    <s v="27&quot;W x 1.75&quot;D x 27&quot;H"/>
    <x v="1"/>
    <n v="1249"/>
    <n v="90918.04"/>
    <n v="4.476343031975268E-4"/>
    <n v="0.35607048773754058"/>
    <n v="445"/>
    <n v="11.417724719177784"/>
    <n v="0.77944797508490538"/>
    <n v="0.92800000000000005"/>
    <n v="0.23570126774017452"/>
    <n v="8.2821857525039793"/>
    <n v="2.1261087101382641"/>
    <n v="0.81166129579329305"/>
    <n v="0.78589063922658298"/>
    <n v="0.95499999999999996"/>
    <s v="A+"/>
    <x v="0"/>
  </r>
  <r>
    <s v="MP10-7239"/>
    <x v="3"/>
    <s v="Madison Park"/>
    <s v="Gia"/>
    <x v="319"/>
    <s v="COMFORTER (SET)"/>
    <s v="Gray/White"/>
    <s v="King/Cal King:104x90&quot;/20x36+2&quot;(2)"/>
    <x v="5"/>
    <n v="1882"/>
    <n v="90604.39"/>
    <n v="4.4609004972266192E-4"/>
    <n v="0.35651657778726326"/>
    <n v="446"/>
    <n v="11.414268982535207"/>
    <n v="0.77913805549418325"/>
    <n v="0.92800000000000005"/>
    <n v="0.26823795708606846"/>
    <n v="6.02968917173152"/>
    <n v="1.8131440425828365"/>
    <n v="0.75406168363324766"/>
    <n v="0.77412278112199617"/>
    <n v="0.93799999999999994"/>
    <s v="A+"/>
    <x v="0"/>
  </r>
  <r>
    <s v="BR20-1880"/>
    <x v="5"/>
    <s v="Beautyrest"/>
    <s v="1000 Thread Count"/>
    <x v="320"/>
    <s v="SHEET/SHEET SET"/>
    <s v="White"/>
    <s v="Queen:90x102&quot;/20x30&quot;/60x80+16&quot;"/>
    <x v="0"/>
    <n v="2484"/>
    <n v="90484.63"/>
    <n v="4.4550041224091538E-4"/>
    <n v="0.35696207819950415"/>
    <n v="447"/>
    <n v="11.412946332550032"/>
    <n v="0.77901943674962282"/>
    <n v="0.92700000000000005"/>
    <n v="0.1554495377140348"/>
    <n v="2.3348482218345099"/>
    <n v="0.88988442269636137"/>
    <n v="0.58414027862648699"/>
    <n v="0.74004360512499567"/>
    <n v="0.88"/>
    <s v="A"/>
    <x v="0"/>
  </r>
  <r>
    <s v="MP13-3400"/>
    <x v="1"/>
    <s v="Madison Park"/>
    <s v="Rhapsody"/>
    <x v="321"/>
    <s v="COVERLET&amp;BEDSPR"/>
    <s v="Grey/Taupe"/>
    <s v="King/Cal King: 104x94&quot;/20x36&quot;(2)/18x18&quot;/16x16&quot;/12x18&quot;"/>
    <x v="5"/>
    <n v="1341"/>
    <n v="90481.73"/>
    <n v="4.4548613411218233E-4"/>
    <n v="0.35740756433361631"/>
    <n v="448"/>
    <n v="11.412914282748616"/>
    <n v="0.77901656243876971"/>
    <n v="0.92700000000000005"/>
    <n v="0.15866257468027981"/>
    <n v="2.9228858364602899"/>
    <n v="1.1062119501024958"/>
    <n v="0.62395429908912647"/>
    <n v="0.74800410976884113"/>
    <n v="0.89800000000000002"/>
    <s v="A"/>
    <x v="1"/>
  </r>
  <r>
    <s v="MPE10-812"/>
    <x v="1"/>
    <s v="Madison Park Essentials"/>
    <s v="Delaney"/>
    <x v="322"/>
    <s v="COMFORTER (SET)"/>
    <s v="Navy"/>
    <s v="Queen"/>
    <x v="5"/>
    <n v="844"/>
    <n v="90428.43"/>
    <n v="4.4522371195305496E-4"/>
    <n v="0.35785278804556936"/>
    <n v="449"/>
    <n v="11.412325046496703"/>
    <n v="0.77896371817518151"/>
    <n v="0.92700000000000005"/>
    <n v="0.15445864931184658"/>
    <n v="3.4336356622411999"/>
    <n v="1.2623272735746995"/>
    <n v="0.65268655872238501"/>
    <n v="0.75370828628462228"/>
    <n v="0.90800000000000003"/>
    <s v="A+"/>
    <x v="1"/>
  </r>
  <r>
    <s v="AM12-0056"/>
    <x v="1"/>
    <s v="Super Listing"/>
    <s v="Mina"/>
    <x v="186"/>
    <s v="DUVET&amp;DUVET SET"/>
    <s v="White"/>
    <s v="Full/Queen: 90x90&quot;/20x26&quot;(2)"/>
    <x v="0"/>
    <n v="3888"/>
    <n v="90410.3"/>
    <n v="4.4513444903101037E-4"/>
    <n v="0.35829792249460035"/>
    <n v="450"/>
    <n v="11.412124538568419"/>
    <n v="0.77894573609451456"/>
    <n v="0.92700000000000005"/>
    <n v="0.15056096551994749"/>
    <n v="4.98678346225525"/>
    <n v="1.6266456980494839"/>
    <n v="0.71973757798413585"/>
    <n v="0.76710410447243882"/>
    <n v="0.92700000000000005"/>
    <s v="A+"/>
    <x v="0"/>
  </r>
  <r>
    <s v="UHK10-0090"/>
    <x v="1"/>
    <s v="Intelligent Design Kids"/>
    <s v="Callie"/>
    <x v="137"/>
    <s v="COMFORTER (SET)"/>
    <s v="Multi"/>
    <s v="Twin: 68&quot;W x 88&quot;L/20&quot;W x 26&quot;/12&quot;W x 16&quot;L/16&quot;W x 16&quot;L"/>
    <x v="0"/>
    <n v="1508"/>
    <n v="90282.6"/>
    <n v="4.4450571901749131E-4"/>
    <n v="0.35874242821361785"/>
    <n v="451"/>
    <n v="11.410711106077963"/>
    <n v="0.77881897573507108"/>
    <n v="0.92700000000000005"/>
    <n v="-0.23863405459135423"/>
    <n v="1.3560458458862901"/>
    <n v="0.37572443683803664"/>
    <n v="0.48951165487486514"/>
    <n v="0.7209575115630299"/>
    <n v="0.83399999999999996"/>
    <s v="A"/>
    <x v="1"/>
  </r>
  <r>
    <s v="MP73-7820"/>
    <x v="7"/>
    <s v="Madison Park"/>
    <s v="Serene"/>
    <x v="323"/>
    <s v="FASHION TOWEL"/>
    <s v="Navy"/>
    <s v="27&quot;W x 52&quot;L (2)/16&quot;W x 28&quot;L (2)/12&quot;W x 18&quot;L (2)"/>
    <x v="5"/>
    <n v="2455"/>
    <n v="90207.74"/>
    <n v="4.4413714635647305E-4"/>
    <n v="0.35918656535997434"/>
    <n v="452"/>
    <n v="11.409881597143761"/>
    <n v="0.77874458318263495"/>
    <n v="0.92700000000000005"/>
    <n v="4.6617393062645111E-2"/>
    <n v="7.3564770155233896"/>
    <n v="2.0090830527407113"/>
    <n v="0.79012329748976384"/>
    <n v="0.7810203260440608"/>
    <n v="0.94599999999999995"/>
    <s v="A+"/>
    <x v="0"/>
  </r>
  <r>
    <s v="MPE10-786"/>
    <x v="1"/>
    <s v="Madison Park Essentials"/>
    <s v="Brystol"/>
    <x v="85"/>
    <s v="COMFORTER (SET)"/>
    <s v="Brown"/>
    <s v="Cal King"/>
    <x v="1"/>
    <n v="806"/>
    <n v="90183.9"/>
    <n v="4.4401977029130229E-4"/>
    <n v="0.35963058513026563"/>
    <n v="453"/>
    <n v="11.409617286271839"/>
    <n v="0.77872087908544185"/>
    <n v="0.92600000000000005"/>
    <n v="9.4994201769245112E-2"/>
    <n v="3.15847440372539"/>
    <n v="1.1812591115270963"/>
    <n v="0.63776636108811802"/>
    <n v="0.75052997548597711"/>
    <n v="0.90300000000000002"/>
    <s v="A+"/>
    <x v="1"/>
  </r>
  <r>
    <s v="MP10-5874"/>
    <x v="1"/>
    <s v="Madison Park"/>
    <s v="Laetitia"/>
    <x v="324"/>
    <s v="COMFORTER (SET)"/>
    <s v="Off White"/>
    <s v="King/Cal King: 104&quot;W x 92&quot;L/20&quot;W x 36&quot;L (2)"/>
    <x v="5"/>
    <n v="1032"/>
    <n v="90095.12"/>
    <n v="4.4358266261236562E-4"/>
    <n v="0.36007416779287799"/>
    <n v="454"/>
    <n v="11.408632379406139"/>
    <n v="0.77863255003601251"/>
    <n v="0.92600000000000005"/>
    <n v="-9.1804770995955881E-2"/>
    <n v="1.7207848571890201"/>
    <n v="0.59926764834511403"/>
    <n v="0.53065368660769097"/>
    <n v="0.72903677735034822"/>
    <n v="0.85399999999999998"/>
    <s v="A"/>
    <x v="1"/>
  </r>
  <r>
    <s v="II40-1181"/>
    <x v="0"/>
    <s v="INK+IVY"/>
    <s v="Imani"/>
    <x v="325"/>
    <s v="WINDOW PANEL"/>
    <s v="Gray"/>
    <s v="84&quot; Panel"/>
    <x v="1"/>
    <n v="3341"/>
    <n v="90061.98"/>
    <n v="4.4341949806539596E-4"/>
    <n v="0.36051758729094341"/>
    <n v="455"/>
    <n v="11.408264482359876"/>
    <n v="0.77859955605707287"/>
    <n v="0.92600000000000005"/>
    <n v="0.15262828668285169"/>
    <n v="2.95426517033557"/>
    <n v="1.1165390302490388"/>
    <n v="0.62585494754197857"/>
    <n v="0.74805063435405406"/>
    <n v="0.89800000000000002"/>
    <s v="A"/>
    <x v="0"/>
  </r>
  <r>
    <s v="MP50-4876"/>
    <x v="3"/>
    <s v="Madison Park"/>
    <s v="Ruched Fur"/>
    <x v="326"/>
    <s v="THROW"/>
    <s v="Lavender Gray"/>
    <s v="50&quot;W x 60&quot;L"/>
    <x v="8"/>
    <n v="4882"/>
    <n v="89786.35"/>
    <n v="4.4206243578171357E-4"/>
    <n v="0.36095964972672512"/>
    <n v="456"/>
    <n v="11.405199375770497"/>
    <n v="0.77832466920140342"/>
    <n v="0.92600000000000005"/>
    <n v="0.1180218895669044"/>
    <n v="7.2112444280140897"/>
    <n v="1.9894134956635534"/>
    <n v="0.78650321197706452"/>
    <n v="0.77996037775653559"/>
    <n v="0.94499999999999995"/>
    <s v="A+"/>
    <x v="0"/>
  </r>
  <r>
    <s v="II104-0224"/>
    <x v="2"/>
    <s v="INK+IVY"/>
    <s v="Boomerang"/>
    <x v="327"/>
    <s v="BAR STOOL"/>
    <s v="Light grey"/>
    <s v="19.5&quot;W x 21.5&quot;D x 36.25&quot;H"/>
    <x v="7"/>
    <n v="710"/>
    <n v="89701.06"/>
    <n v="4.4164251109218307E-4"/>
    <n v="0.36140129223781731"/>
    <n v="457"/>
    <n v="11.404249013223543"/>
    <n v="0.77823943817773089"/>
    <n v="0.92600000000000005"/>
    <n v="0.1962179487537794"/>
    <n v="7.2629661438163096"/>
    <n v="1.9964628602252965"/>
    <n v="0.78780061295175852"/>
    <n v="0.78015167313253642"/>
    <n v="0.94499999999999995"/>
    <s v="A+"/>
    <x v="1"/>
  </r>
  <r>
    <s v="II121-0311"/>
    <x v="2"/>
    <s v="INK+IVY"/>
    <s v="Sonoma"/>
    <x v="328"/>
    <s v="DINING TABLE"/>
    <s v="Natural"/>
    <s v="72&quot;W x 36&quot;D x 30&quot;H"/>
    <x v="1"/>
    <n v="310"/>
    <n v="89675.7"/>
    <n v="4.4151765131815923E-4"/>
    <n v="0.36184280988913547"/>
    <n v="458"/>
    <n v="11.403966259566767"/>
    <n v="0.77821408008287385"/>
    <n v="0.92600000000000005"/>
    <n v="0.2465930656353951"/>
    <n v="4.1145310299453701"/>
    <n v="1.4385383230918072"/>
    <n v="0.68511733817675402"/>
    <n v="0.75959473170164993"/>
    <n v="0.91600000000000004"/>
    <s v="A+"/>
    <x v="2"/>
  </r>
  <r>
    <s v="BR20-1884"/>
    <x v="5"/>
    <s v="Beautyrest"/>
    <s v="1000 Thread Count"/>
    <x v="329"/>
    <s v="SHEET/SHEET SET"/>
    <s v="Ivory"/>
    <s v="Queen:90x102&quot;/20x30&quot;/60x80+16&quot;"/>
    <x v="0"/>
    <n v="2504"/>
    <n v="89662.6"/>
    <n v="4.4145315356422743E-4"/>
    <n v="0.36228426304269973"/>
    <n v="459"/>
    <n v="11.403820168587513"/>
    <n v="0.77820097825794299"/>
    <n v="0.92500000000000004"/>
    <n v="0.15990080567368714"/>
    <n v="3.1682856181077699"/>
    <n v="1.1842655716205253"/>
    <n v="0.63831968532343442"/>
    <n v="0.75022471967104132"/>
    <n v="0.90200000000000002"/>
    <s v="A+"/>
    <x v="0"/>
  </r>
  <r>
    <s v="BR20-1881"/>
    <x v="5"/>
    <s v="Beautyrest"/>
    <s v="1000 Thread Count"/>
    <x v="320"/>
    <s v="SHEET/SHEET SET"/>
    <s v="White"/>
    <s v="King:108x102&quot;/20x40&quot;/78x80+16&quot;"/>
    <x v="0"/>
    <n v="2272"/>
    <n v="89534.13"/>
    <n v="4.4082063246135512E-4"/>
    <n v="0.3627250836751611"/>
    <n v="460"/>
    <n v="11.402386341215973"/>
    <n v="0.77807238883168894"/>
    <n v="0.92500000000000004"/>
    <n v="0.12514625042365263"/>
    <n v="2.6387430736295601"/>
    <n v="1.0074990828981651"/>
    <n v="0.60578668000743408"/>
    <n v="0.74361524706683801"/>
    <n v="0.88800000000000001"/>
    <s v="A"/>
    <x v="0"/>
  </r>
  <r>
    <s v="BR54-0897"/>
    <x v="3"/>
    <s v="Beautyrest"/>
    <s v="Heated Berber Wrap"/>
    <x v="330"/>
    <s v="ELECT BLANKET"/>
    <s v="Grey"/>
    <s v="50x64''"/>
    <x v="4"/>
    <n v="2529"/>
    <n v="89475.93"/>
    <n v="4.4053408518816156E-4"/>
    <n v="0.36316561776034928"/>
    <n v="461"/>
    <n v="11.401736105672617"/>
    <n v="0.77801407399050959"/>
    <n v="0.92500000000000004"/>
    <n v="-5.5500000000000008E-2"/>
    <n v="19.276216853491398"/>
    <n v="2.9640463786087294"/>
    <n v="0.96587961409481082"/>
    <n v="0.81558718201136982"/>
    <n v="0.97899999999999998"/>
    <s v="A+"/>
    <x v="0"/>
  </r>
  <r>
    <s v="MP10-3831"/>
    <x v="1"/>
    <s v="Madison Park"/>
    <s v="Vienna"/>
    <x v="89"/>
    <s v="COMFORTER (SET)"/>
    <s v="Indigo"/>
    <s v="Cal King: 104x92&quot;/20x36+2&quot;(2)/72x84+15&quot;/18x18&quot;/16x16&quot;/12x16&quot;"/>
    <x v="1"/>
    <n v="1081"/>
    <n v="89470.7"/>
    <n v="4.405083353215155E-4"/>
    <n v="0.36360612609567078"/>
    <n v="462"/>
    <n v="11.401677653143514"/>
    <n v="0.77800883181329239"/>
    <n v="0.92500000000000004"/>
    <n v="9.3503526667927606E-2"/>
    <n v="7.2840537159138501"/>
    <n v="1.9993227718103113"/>
    <n v="0.78832696565283356"/>
    <n v="0.78007245858120067"/>
    <n v="0.94499999999999995"/>
    <s v="A+"/>
    <x v="0"/>
  </r>
  <r>
    <s v="MP51-1534"/>
    <x v="4"/>
    <s v="Madison Park"/>
    <s v="Windom"/>
    <x v="331"/>
    <s v="BLANKET"/>
    <s v="Grey"/>
    <s v="Full/Queen: 90x90&quot;"/>
    <x v="5"/>
    <n v="4009"/>
    <n v="89385.29"/>
    <n v="4.4008781981286509E-4"/>
    <n v="0.36404621391548364"/>
    <n v="463"/>
    <n v="11.400722593696718"/>
    <n v="0.77792317955923473"/>
    <n v="0.92500000000000004"/>
    <n v="0.14524167201068075"/>
    <n v="7.3682259829402099"/>
    <n v="2.0106574853903942"/>
    <n v="0.79041306409729251"/>
    <n v="0.7804211564668464"/>
    <n v="0.94599999999999995"/>
    <s v="A+"/>
    <x v="0"/>
  </r>
  <r>
    <s v="TN20-0068"/>
    <x v="5"/>
    <s v="True North by Sleep Philosophy"/>
    <s v="Cozy Cotton Flannel"/>
    <x v="332"/>
    <s v="SHEET/SHEET SET"/>
    <s v="Pink/Grey Snowflakes"/>
    <s v="Queen: 90x102&quot;/60x80+14&quot;/20x30&quot;(2)"/>
    <x v="0"/>
    <n v="3720"/>
    <n v="89366.78"/>
    <n v="4.3999668596360716E-4"/>
    <n v="0.36448621060144726"/>
    <n v="464"/>
    <n v="11.400515493516385"/>
    <n v="0.77790460626799018"/>
    <n v="0.92500000000000004"/>
    <n v="5.4561213675435226E-2"/>
    <n v="6.7292871790921698"/>
    <n v="1.9212203019710425"/>
    <n v="0.77395258912457321"/>
    <n v="0.77711420283930677"/>
    <n v="0.94199999999999995"/>
    <s v="A+"/>
    <x v="0"/>
  </r>
  <r>
    <s v="BR54-0660"/>
    <x v="3"/>
    <s v="Beautyrest"/>
    <s v="Heated Plush"/>
    <x v="206"/>
    <s v="ELECT BLANKET"/>
    <s v="Sapphire"/>
    <s v="Queen:84x90&quot;"/>
    <x v="5"/>
    <n v="1210"/>
    <n v="89312.74"/>
    <n v="4.3973062041990658E-4"/>
    <n v="0.36492594122186717"/>
    <n v="465"/>
    <n v="11.399910618410694"/>
    <n v="0.77785035947068382"/>
    <n v="0.92400000000000004"/>
    <n v="2.4184561084827867E-2"/>
    <n v="5.4879658637275197"/>
    <n v="1.7206153325227134"/>
    <n v="0.73703222834437387"/>
    <n v="0.76968673324542181"/>
    <n v="0.93100000000000005"/>
    <s v="A+"/>
    <x v="0"/>
  </r>
  <r>
    <s v="MP103-0482"/>
    <x v="2"/>
    <s v="Madison Park"/>
    <s v="Capstone"/>
    <x v="333"/>
    <s v="MOTION"/>
    <s v="Taupe Multi"/>
    <s v="29.5&quot;W x 31.5&quot;D x 28.5&quot;H"/>
    <x v="7"/>
    <n v="453"/>
    <n v="89106.49"/>
    <n v="4.3871515005742965E-4"/>
    <n v="0.36536465637192461"/>
    <n v="466"/>
    <n v="11.397598672776548"/>
    <n v="0.77764301807901692"/>
    <n v="0.92400000000000004"/>
    <n v="0.15681529940187297"/>
    <n v="4.5191863390099796"/>
    <n v="1.5302185724858033"/>
    <n v="0.70199063844121656"/>
    <n v="0.76251254215145692"/>
    <n v="0.92"/>
    <s v="A+"/>
    <x v="2"/>
  </r>
  <r>
    <s v="MPE10-988"/>
    <x v="1"/>
    <s v="Madison Park Essentials"/>
    <s v="Jaxon"/>
    <x v="70"/>
    <s v="COMFORTER (SET)"/>
    <s v="Blue/Grey"/>
    <s v="King: 104x92&quot;/20x36''(2)/108x102&quot;/78x80+14&quot;/20x40&quot;(2)"/>
    <x v="1"/>
    <n v="1854"/>
    <n v="89085.81"/>
    <n v="4.386133322290853E-4"/>
    <n v="0.36580326970415372"/>
    <n v="467"/>
    <n v="11.3973665665858"/>
    <n v="0.77762220218270284"/>
    <n v="0.92400000000000004"/>
    <n v="0.25625330351265252"/>
    <n v="6.5576833921595998"/>
    <n v="1.8957715850272001"/>
    <n v="0.76926887758171525"/>
    <n v="0.77595153726250532"/>
    <n v="0.94"/>
    <s v="A+"/>
    <x v="0"/>
  </r>
  <r>
    <s v="MPS72-449"/>
    <x v="7"/>
    <s v="Madison Park Signature"/>
    <s v="Splendor"/>
    <x v="276"/>
    <s v="BATH RUG"/>
    <s v="Natural"/>
    <s v="24X72&quot;"/>
    <x v="1"/>
    <n v="2645"/>
    <n v="89063.37"/>
    <n v="4.3850284905364777E-4"/>
    <n v="0.36624177255320739"/>
    <n v="468"/>
    <n v="11.397114645715911"/>
    <n v="0.77759960925362126"/>
    <n v="0.92400000000000004"/>
    <n v="8.869383328117908E-2"/>
    <n v="3.5143258350366402"/>
    <n v="1.2849053472195731"/>
    <n v="0.65684194244484728"/>
    <n v="0.75344807589186658"/>
    <n v="0.90800000000000003"/>
    <s v="A+"/>
    <x v="0"/>
  </r>
  <r>
    <s v="MP51-5149"/>
    <x v="4"/>
    <s v="Madison Park"/>
    <s v="Windom"/>
    <x v="334"/>
    <s v="BLANKET"/>
    <s v="Charcoal"/>
    <s v="Full/Queen: 90x90&quot;"/>
    <x v="5"/>
    <n v="4024"/>
    <n v="88958.07"/>
    <n v="4.3798440527585962E-4"/>
    <n v="0.36667975695848326"/>
    <n v="469"/>
    <n v="11.395931655293074"/>
    <n v="0.77749351554753365"/>
    <n v="0.92400000000000004"/>
    <n v="0.14221973200785384"/>
    <n v="8.1758589717641108"/>
    <n v="2.1133427191102774"/>
    <n v="0.80931177775410279"/>
    <n v="0.78385716798884753"/>
    <n v="0.95099999999999996"/>
    <s v="A+"/>
    <x v="0"/>
  </r>
  <r>
    <s v="WR10-081"/>
    <x v="1"/>
    <s v="Woolrich"/>
    <s v="Hadley Plaid"/>
    <x v="252"/>
    <s v="COMFORTER (SET)"/>
    <s v="Multi"/>
    <s v="King: 110x96&quot;/20x36&quot;(2)/78x80+15&quot;"/>
    <x v="5"/>
    <n v="1004"/>
    <n v="88812.76"/>
    <n v="4.3726897255648249E-4"/>
    <n v="0.36711702593103973"/>
    <n v="470"/>
    <n v="11.394296871930937"/>
    <n v="0.77734690385720095"/>
    <n v="0.92400000000000004"/>
    <n v="0.13466305854023675"/>
    <n v="4.6324012865045798"/>
    <n v="1.55443274524768"/>
    <n v="0.70644713818208082"/>
    <n v="0.763166950722177"/>
    <n v="0.92200000000000004"/>
    <s v="A+"/>
    <x v="0"/>
  </r>
  <r>
    <s v="MP10-4534"/>
    <x v="1"/>
    <s v="Madison Park"/>
    <s v="Bellagio"/>
    <x v="119"/>
    <s v="COMFORTER (SET)"/>
    <s v="Brown/Gold"/>
    <s v="King"/>
    <x v="0"/>
    <n v="1169"/>
    <n v="88804.78"/>
    <n v="4.3722968308500341E-4"/>
    <n v="0.36755425561412475"/>
    <n v="471"/>
    <n v="11.394207016952084"/>
    <n v="0.77733884542533804"/>
    <n v="0.92300000000000004"/>
    <n v="0.11674261344738712"/>
    <n v="3.95687212780755"/>
    <n v="1.4004122648238448"/>
    <n v="0.67810042413792881"/>
    <n v="0.75749116116785631"/>
    <n v="0.91300000000000003"/>
    <s v="A+"/>
    <x v="0"/>
  </r>
  <r>
    <s v="MP10-3069"/>
    <x v="3"/>
    <s v="Madison Park"/>
    <s v="Duke"/>
    <x v="335"/>
    <s v="COMFORTER (SET)"/>
    <s v="Chocolate"/>
    <s v="King/Cal King: 104x90&quot;/20x36+2&quot;(2)"/>
    <x v="0"/>
    <n v="1887"/>
    <n v="88668.07"/>
    <n v="4.3655659240255876E-4"/>
    <n v="0.3679908122065273"/>
    <n v="472"/>
    <n v="11.392666403991543"/>
    <n v="0.77720067918537938"/>
    <n v="0.92300000000000004"/>
    <n v="0.16623225945799588"/>
    <n v="6.8105359113260597"/>
    <n v="1.933047190680532"/>
    <n v="0.7761292699877762"/>
    <n v="0.77698639734585884"/>
    <n v="0.94099999999999995"/>
    <s v="A+"/>
    <x v="0"/>
  </r>
  <r>
    <s v="II100-0267"/>
    <x v="2"/>
    <s v="INK+IVY"/>
    <s v="Shasta"/>
    <x v="336"/>
    <s v="ACCENT CHAIR"/>
    <s v="Brown"/>
    <s v="28&quot;W x 31&quot;D x 32.5H&quot;"/>
    <x v="7"/>
    <n v="427"/>
    <n v="88516.3"/>
    <n v="4.3580935392055573E-4"/>
    <n v="0.36842662156044786"/>
    <n v="473"/>
    <n v="11.39095329211824"/>
    <n v="0.77704704278725412"/>
    <n v="0.92300000000000004"/>
    <n v="0.20783894251115334"/>
    <n v="4.5282231805922297"/>
    <n v="1.5321730321514548"/>
    <n v="0.7023503471572301"/>
    <n v="0.76210770366124936"/>
    <n v="0.91900000000000004"/>
    <s v="A+"/>
    <x v="2"/>
  </r>
  <r>
    <s v="MPE10-707"/>
    <x v="1"/>
    <s v="Madison Park Essentials"/>
    <s v="Delaney"/>
    <x v="337"/>
    <s v="COMFORTER (SET)"/>
    <s v="Red"/>
    <s v="Queen"/>
    <x v="5"/>
    <n v="823"/>
    <n v="88422.93"/>
    <n v="4.3534964741027949E-4"/>
    <n v="0.36886197120785813"/>
    <n v="474"/>
    <n v="11.389897913350199"/>
    <n v="0.7769523936314654"/>
    <n v="0.92300000000000004"/>
    <n v="0.14017288813523518"/>
    <n v="3.6280027591335702"/>
    <n v="1.315872636934007"/>
    <n v="0.66254132024085133"/>
    <n v="0.75407017895334261"/>
    <n v="0.90900000000000003"/>
    <s v="A+"/>
    <x v="1"/>
  </r>
  <r>
    <s v="TN54-0508"/>
    <x v="3"/>
    <s v="True North by Sleep Philosophy"/>
    <s v="Marbled Sherpa"/>
    <x v="338"/>
    <s v="ELECT BLANKET"/>
    <s v="Grey"/>
    <s v="50x60''"/>
    <x v="7"/>
    <n v="2533"/>
    <n v="88318.66"/>
    <n v="4.3483627482993786E-4"/>
    <n v="0.36929680748268806"/>
    <n v="475"/>
    <n v="11.388718011865832"/>
    <n v="0.7768465769495394"/>
    <n v="0.92300000000000004"/>
    <n v="0.1065183879011266"/>
    <n v="3.8946952423335901"/>
    <n v="1.3849672915358386"/>
    <n v="0.67525785255257931"/>
    <n v="0.75652883207014743"/>
    <n v="0.91200000000000003"/>
    <s v="A+"/>
    <x v="1"/>
  </r>
  <r>
    <s v="BASI10-0242"/>
    <x v="3"/>
    <s v="Madison Park Essentials"/>
    <s v="Parkston"/>
    <x v="156"/>
    <s v="COMFORTER (SET)"/>
    <s v="Navy"/>
    <s v="Twin: 68x94&quot;/20x26+2&quot;"/>
    <x v="0"/>
    <n v="4147"/>
    <n v="88186.55"/>
    <n v="4.3418583221375935E-4"/>
    <n v="0.36973099331490183"/>
    <n v="476"/>
    <n v="11.387221075568787"/>
    <n v="0.7767123277481387"/>
    <n v="0.92300000000000004"/>
    <n v="6.1807854350851663E-2"/>
    <n v="8.0649821222275193"/>
    <n v="2.0998545368581842"/>
    <n v="0.80682934396202954"/>
    <n v="0.78273573099091687"/>
    <n v="0.95"/>
    <s v="A+"/>
    <x v="0"/>
  </r>
  <r>
    <s v="MP13-7965"/>
    <x v="1"/>
    <s v="Madison Park"/>
    <s v="Aubrey"/>
    <x v="339"/>
    <s v="COVERLET&amp;BEDSPR"/>
    <s v="Navy"/>
    <s v="King: 120&quot;Wx118&quot;L/20&quot;Wx36&quot;L+2&quot;D(2)/18&quot;Wx18&quot;L/6.5&quot;Dx18&quot;L"/>
    <x v="7"/>
    <n v="1068"/>
    <n v="88110.83"/>
    <n v="4.338130253490478E-4"/>
    <n v="0.3701648063402509"/>
    <n v="477"/>
    <n v="11.386362082137772"/>
    <n v="0.77663529094814276"/>
    <n v="0.92200000000000004"/>
    <n v="0.19598951762404768"/>
    <n v="3.1467262313264199"/>
    <n v="1.1776471752224824"/>
    <n v="0.63710160192562981"/>
    <n v="0.74872855314364017"/>
    <n v="0.9"/>
    <s v="A+"/>
    <x v="1"/>
  </r>
  <r>
    <s v="ST55-0117"/>
    <x v="3"/>
    <s v="Serta"/>
    <s v="Waterproof"/>
    <x v="340"/>
    <s v="ELEC MATT PAD"/>
    <s v="White"/>
    <s v="Queen: 60x80+15&quot;"/>
    <x v="7"/>
    <n v="1109"/>
    <n v="88040.94"/>
    <n v="4.3346892244658229E-4"/>
    <n v="0.37059827526269745"/>
    <n v="478"/>
    <n v="11.385568570836059"/>
    <n v="0.77656412675847897"/>
    <n v="0.92200000000000004"/>
    <n v="0.22874871009618164"/>
    <n v="1.38685873539709"/>
    <n v="0.39666566323229868"/>
    <n v="0.493365784888604"/>
    <n v="0.71992445838450403"/>
    <n v="0.83099999999999996"/>
    <s v="A"/>
    <x v="1"/>
  </r>
  <r>
    <s v="BASI50-0414"/>
    <x v="3"/>
    <s v="Madison Park"/>
    <s v="Arctic"/>
    <x v="341"/>
    <s v="THROW"/>
    <s v="Grey"/>
    <s v="50x60&quot;"/>
    <x v="7"/>
    <n v="6027"/>
    <n v="87938.41"/>
    <n v="4.3296411674348043E-4"/>
    <n v="0.37103123937944094"/>
    <n v="479"/>
    <n v="11.38440333359244"/>
    <n v="0.77645962520440015"/>
    <n v="0.92200000000000004"/>
    <n v="0.18165863122837902"/>
    <n v="6.7508498726760298"/>
    <n v="1.9243727135820115"/>
    <n v="0.77453277502088846"/>
    <n v="0.7760742551676979"/>
    <n v="0.94"/>
    <s v="A+"/>
    <x v="0"/>
  </r>
  <r>
    <s v="MP10-7383"/>
    <x v="1"/>
    <s v="Madison Park"/>
    <s v="Beacon"/>
    <x v="342"/>
    <s v="COMFORTER (SET)"/>
    <s v="Gray"/>
    <s v="King"/>
    <x v="5"/>
    <n v="1040"/>
    <n v="87885.84"/>
    <n v="4.3270528873399963E-4"/>
    <n v="0.37146394466817495"/>
    <n v="480"/>
    <n v="11.383805356878879"/>
    <n v="0.77640599707312274"/>
    <n v="0.92200000000000004"/>
    <n v="9.2527180813881463E-2"/>
    <n v="5.0316466382939904"/>
    <n v="1.635426589802522"/>
    <n v="0.7213536580462877"/>
    <n v="0.76539552926775578"/>
    <n v="0.92500000000000004"/>
    <s v="A+"/>
    <x v="0"/>
  </r>
  <r>
    <s v="MP108-1060"/>
    <x v="2"/>
    <s v="Madison Park"/>
    <s v="Canteberry"/>
    <x v="343"/>
    <s v="DINING CHAIR"/>
    <s v="Natural"/>
    <s v="19&quot;W x 22&quot;Dx 36&quot;H"/>
    <x v="7"/>
    <n v="373"/>
    <n v="87854.79"/>
    <n v="4.3255241428670309E-4"/>
    <n v="0.37189649708246164"/>
    <n v="481"/>
    <n v="11.383451999240801"/>
    <n v="0.77637430702671639"/>
    <n v="0.92200000000000004"/>
    <n v="0.43674573570992037"/>
    <n v="2.2851038469070399"/>
    <n v="0.8692426650724937"/>
    <n v="0.58034126437122491"/>
    <n v="0.73716769849561814"/>
    <n v="0.874"/>
    <s v="A"/>
    <x v="2"/>
  </r>
  <r>
    <s v="MP13-368"/>
    <x v="1"/>
    <s v="Madison Park"/>
    <s v="Bellagio"/>
    <x v="119"/>
    <s v="COVERLET&amp;BEDSPR"/>
    <s v="Brown/Gold"/>
    <s v="Full/Queen: 90x90&quot;/20x26&quot;(2)/12x18&quot;/16x16&quot;/10x18&quot;"/>
    <x v="0"/>
    <n v="1535"/>
    <n v="87786.62"/>
    <n v="4.3221677979162409E-4"/>
    <n v="0.37232871386225325"/>
    <n v="482"/>
    <n v="11.382675767403548"/>
    <n v="0.7763046925050705"/>
    <n v="0.92200000000000004"/>
    <n v="5.1378072897649833E-2"/>
    <n v="2.23916256514284"/>
    <n v="0.84979298717185892"/>
    <n v="0.57676164654258943"/>
    <n v="0.73639608331257433"/>
    <n v="0.872"/>
    <s v="A"/>
    <x v="1"/>
  </r>
  <r>
    <s v="MP13-2992"/>
    <x v="1"/>
    <s v="Madison Park"/>
    <s v="Quebec"/>
    <x v="344"/>
    <s v="COVERLET&amp;BEDSPR"/>
    <s v="Navy"/>
    <s v="King: 120x118&quot;/20x36&quot;(2)"/>
    <x v="1"/>
    <n v="1290"/>
    <n v="87490.98"/>
    <n v="4.3076119841968383E-4"/>
    <n v="0.37275947506067292"/>
    <n v="483"/>
    <n v="11.379302411002076"/>
    <n v="0.77600216099198505"/>
    <n v="0.92100000000000004"/>
    <n v="0.31634637617353095"/>
    <n v="4.2175066385843101"/>
    <n v="1.4626780686366598"/>
    <n v="0.68956013995334575"/>
    <n v="0.75871375678425723"/>
    <n v="0.91500000000000004"/>
    <s v="A+"/>
    <x v="0"/>
  </r>
  <r>
    <s v="ID10-2147"/>
    <x v="3"/>
    <s v="Intelligent Design"/>
    <s v="Brielle"/>
    <x v="345"/>
    <s v="COMFORTER (SET)"/>
    <s v="Grey"/>
    <s v="Full/Queen: 90x90&quot;/20x26+2&quot;(2)"/>
    <x v="0"/>
    <n v="2304"/>
    <n v="87175.69"/>
    <n v="4.2920887041684585E-4"/>
    <n v="0.37318868393108978"/>
    <n v="484"/>
    <n v="11.375692257647882"/>
    <n v="0.77567839290266061"/>
    <n v="0.92100000000000004"/>
    <n v="0.18040560861402483"/>
    <n v="8.7864867285023998"/>
    <n v="2.1845317777719506"/>
    <n v="0.822413774861252"/>
    <n v="0.78502546929437889"/>
    <n v="0.95399999999999996"/>
    <s v="A+"/>
    <x v="0"/>
  </r>
  <r>
    <s v="MPS150-0093"/>
    <x v="9"/>
    <s v="INK+IVY"/>
    <s v="Isla"/>
    <x v="346"/>
    <s v="LGT-CHANDELIERS"/>
    <s v="White"/>
    <s v="21&quot;W x 65&quot;H"/>
    <x v="1"/>
    <n v="628"/>
    <n v="87146.49"/>
    <n v="4.2906510443098248E-4"/>
    <n v="0.37361774903552075"/>
    <n v="485"/>
    <n v="11.375357249615455"/>
    <n v="0.77564834849736086"/>
    <n v="0.92100000000000004"/>
    <n v="0.2538939793788596"/>
    <n v="2.8603946073004498"/>
    <n v="1.0853225727277227"/>
    <n v="0.62010971163313622"/>
    <n v="0.74454062112451591"/>
    <n v="0.89100000000000001"/>
    <s v="A"/>
    <x v="0"/>
  </r>
  <r>
    <s v="BASI16-0289"/>
    <x v="4"/>
    <s v="Sleep Philosophy"/>
    <s v="Holden"/>
    <x v="347"/>
    <s v="MATT PAD/TOPPER"/>
    <s v="White"/>
    <s v="Queen: 60x72+8&quot;"/>
    <x v="1"/>
    <n v="4937"/>
    <n v="87124.71"/>
    <n v="4.2895787076070491E-4"/>
    <n v="0.37404670690628145"/>
    <n v="486"/>
    <n v="11.375107297240524"/>
    <n v="0.77562593210810704"/>
    <n v="0.92100000000000004"/>
    <n v="-3.8798197256271164E-2"/>
    <n v="3.29961654111553"/>
    <n v="1.2236626432369009"/>
    <n v="0.64557052313547869"/>
    <n v="0.74961485031358144"/>
    <n v="0.90100000000000002"/>
    <s v="A+"/>
    <x v="1"/>
  </r>
  <r>
    <s v="BR20-1889"/>
    <x v="5"/>
    <s v="Beautyrest"/>
    <s v="1000 Thread Count"/>
    <x v="301"/>
    <s v="SHEET/SHEET SET"/>
    <s v="Blue"/>
    <s v="King:108x102&quot;/20x40&quot;/78x80+16&quot;"/>
    <x v="0"/>
    <n v="2274"/>
    <n v="87094.91"/>
    <n v="4.2881115067924157E-4"/>
    <n v="0.37447551805696067"/>
    <n v="487"/>
    <n v="11.374765204217963"/>
    <n v="0.77559525230217663"/>
    <n v="0.92100000000000004"/>
    <n v="0.13046640527368336"/>
    <n v="4.4805780260714503"/>
    <n v="1.5218251967285337"/>
    <n v="0.70044587879755282"/>
    <n v="0.76056537760125198"/>
    <n v="0.91700000000000004"/>
    <s v="A+"/>
    <x v="0"/>
  </r>
  <r>
    <s v="II108-0223"/>
    <x v="2"/>
    <s v="INK+IVY"/>
    <s v="Boomerang"/>
    <x v="348"/>
    <s v="DINING CHAIR"/>
    <s v="Light grey"/>
    <s v="20.25&quot;W x 23&quot;D x 33.25&quot;H"/>
    <x v="7"/>
    <n v="440"/>
    <n v="87067.85"/>
    <n v="4.2867792096768458E-4"/>
    <n v="0.37490419597792835"/>
    <n v="488"/>
    <n v="11.374454463971571"/>
    <n v="0.775567384296034"/>
    <n v="0.92100000000000004"/>
    <n v="0.3320252533512657"/>
    <n v="2.9145947623950499"/>
    <n v="1.1034654139798754"/>
    <n v="0.62344881258586671"/>
    <n v="0.74514366995400061"/>
    <n v="0.89300000000000002"/>
    <s v="A"/>
    <x v="2"/>
  </r>
  <r>
    <s v="MP103-0481"/>
    <x v="2"/>
    <s v="Madison Park"/>
    <s v="Tyler"/>
    <x v="349"/>
    <s v="MOTION"/>
    <s v="Chocolate"/>
    <s v="28&quot;W x 32.25&quot;D x 30.5&quot;H"/>
    <x v="5"/>
    <n v="435"/>
    <n v="87049.42"/>
    <n v="4.2858718099783995E-4"/>
    <n v="0.37533278315892621"/>
    <n v="489"/>
    <n v="11.374242769998022"/>
    <n v="0.77554839902127881"/>
    <n v="0.92"/>
    <n v="0.15017314556489864"/>
    <n v="2.0907805876453698"/>
    <n v="0.78425791303614034"/>
    <n v="0.56470023755804755"/>
    <n v="0.73337876672863267"/>
    <n v="0.86399999999999999"/>
    <s v="A"/>
    <x v="2"/>
  </r>
  <r>
    <s v="II100-0117"/>
    <x v="2"/>
    <s v="INK+IVY"/>
    <s v="Nola"/>
    <x v="350"/>
    <s v="DINING CHAIR"/>
    <s v="Orange/Dark Brown"/>
    <s v="21.5&quot;W x 25.25&quot;D x 34&quot;H"/>
    <x v="5"/>
    <n v="401"/>
    <n v="87041.02"/>
    <n v="4.2854582365944096E-4"/>
    <n v="0.37576132898258563"/>
    <n v="490"/>
    <n v="11.374146269541063"/>
    <n v="0.77553974460538477"/>
    <n v="0.92"/>
    <n v="0.2109071973306379"/>
    <n v="2.8198180695573298"/>
    <n v="1.0715213093930367"/>
    <n v="0.61756965680328624"/>
    <n v="0.74394572704496509"/>
    <n v="0.88900000000000001"/>
    <s v="A"/>
    <x v="2"/>
  </r>
  <r>
    <s v="ID12-1930"/>
    <x v="3"/>
    <s v="Intelligent Design"/>
    <s v="Malea"/>
    <x v="351"/>
    <s v="DUVET&amp;DUVET SET"/>
    <s v="Blush"/>
    <s v="Full/Queen:90x90&quot;/20x26+2&quot;(2)"/>
    <x v="5"/>
    <n v="2530"/>
    <n v="86892.6"/>
    <n v="4.2781507887787088E-4"/>
    <n v="0.37618914406146348"/>
    <n v="491"/>
    <n v="11.37243966067023"/>
    <n v="0.7753866914136992"/>
    <n v="0.92"/>
    <n v="0.18070169382426424"/>
    <n v="17.489118260249398"/>
    <n v="2.8672804301621464"/>
    <n v="0.94807031586201584"/>
    <n v="0.80992341630336251"/>
    <n v="0.97499999999999998"/>
    <s v="A+"/>
    <x v="0"/>
  </r>
  <r>
    <s v="BR55-0202"/>
    <x v="3"/>
    <s v="Beautyrest"/>
    <s v="Cotton Blend"/>
    <x v="23"/>
    <s v="ELEC MATT PAD"/>
    <s v="White"/>
    <s v="Cal King:72x84+15&quot;"/>
    <x v="0"/>
    <n v="1364"/>
    <n v="86848.22"/>
    <n v="4.2759657427332917E-4"/>
    <n v="0.3766167406357368"/>
    <n v="492"/>
    <n v="11.371928790627194"/>
    <n v="0.77534087523873407"/>
    <n v="0.92"/>
    <n v="-3.038995068638136E-2"/>
    <n v="1.49327765483381"/>
    <n v="0.46579331255970313"/>
    <n v="0.50608838971775449"/>
    <n v="0.72149037813453831"/>
    <n v="0.83499999999999996"/>
    <s v="A"/>
    <x v="1"/>
  </r>
  <r>
    <s v="BR54-0664"/>
    <x v="3"/>
    <s v="Beautyrest"/>
    <s v="Heated Plush"/>
    <x v="352"/>
    <s v="ELECT BLANKET"/>
    <s v="Sapphire"/>
    <s v="60x70&quot;"/>
    <x v="8"/>
    <n v="2392"/>
    <n v="86793.69"/>
    <n v="4.2732809621822196E-4"/>
    <n v="0.37704406873195501"/>
    <n v="493"/>
    <n v="11.37130072366196"/>
    <n v="0.77528454853420081"/>
    <n v="0.92"/>
    <n v="9.0988341184841628E-2"/>
    <n v="3.6809511067989802"/>
    <n v="1.3299755935368973"/>
    <n v="0.66513690023709027"/>
    <n v="0.75325501887477875"/>
    <n v="0.90700000000000003"/>
    <s v="A+"/>
    <x v="1"/>
  </r>
  <r>
    <s v="AM10-0017"/>
    <x v="1"/>
    <s v="Super Listing"/>
    <s v="Mina"/>
    <x v="178"/>
    <s v="COMFORTER (SET)"/>
    <s v="Neutral"/>
    <s v="Full/Queen: 90x90&quot;/20x26&quot;(2)"/>
    <x v="8"/>
    <n v="2487"/>
    <n v="86783.48"/>
    <n v="4.2727782735809642E-4"/>
    <n v="0.37747134655931308"/>
    <n v="494"/>
    <n v="11.371183082818169"/>
    <n v="0.77527399819257148"/>
    <n v="0.92"/>
    <n v="0.16539651572766301"/>
    <n v="4.5571882365006999"/>
    <n v="1.5384118833037683"/>
    <n v="0.70349857711399943"/>
    <n v="0.76091891397685718"/>
    <n v="0.91800000000000004"/>
    <s v="A+"/>
    <x v="0"/>
  </r>
  <r>
    <s v="II120-0241"/>
    <x v="2"/>
    <s v="INK+IVY"/>
    <s v="Walker"/>
    <x v="353"/>
    <s v="OCCASIONL TABLE"/>
    <s v="Brown"/>
    <s v="42&quot;W x 28&quot;D x 17&quot;H"/>
    <x v="5"/>
    <n v="702"/>
    <n v="86679.9"/>
    <n v="4.2676785198769463E-4"/>
    <n v="0.37789811441130078"/>
    <n v="495"/>
    <n v="11.36998883861439"/>
    <n v="0.77516689521768112"/>
    <n v="0.92"/>
    <n v="0.25032762233228223"/>
    <n v="9.7001252627597694"/>
    <n v="2.2823951675091005"/>
    <n v="0.84042505178128613"/>
    <n v="0.78821852653040214"/>
    <n v="0.95899999999999996"/>
    <s v="A+"/>
    <x v="1"/>
  </r>
  <r>
    <s v="BR54-0853"/>
    <x v="3"/>
    <s v="Beautyrest"/>
    <s v="Zuri"/>
    <x v="354"/>
    <s v="ELECT BLANKET"/>
    <s v="Brown"/>
    <s v="50x70&quot;"/>
    <x v="1"/>
    <n v="2249"/>
    <n v="86648.19"/>
    <n v="4.2661172803523824E-4"/>
    <n v="0.37832472613933604"/>
    <n v="496"/>
    <n v="11.36962294714853"/>
    <n v="0.77513408110449011"/>
    <n v="0.91900000000000004"/>
    <n v="0.23972947855779236"/>
    <n v="3.8340827809778699"/>
    <n v="1.3696777621902849"/>
    <n v="0.67244388966247914"/>
    <n v="0.75459604281608794"/>
    <n v="0.91"/>
    <s v="A+"/>
    <x v="1"/>
  </r>
  <r>
    <s v="MP40-4609"/>
    <x v="0"/>
    <s v="Madison Park"/>
    <s v="Cecily"/>
    <x v="355"/>
    <s v="WINDOW PANEL"/>
    <s v="Grey"/>
    <s v="50&quot;W x 84&quot;L"/>
    <x v="0"/>
    <n v="6127"/>
    <n v="86606.66"/>
    <n v="4.2640725538479622E-4"/>
    <n v="0.37875113339472083"/>
    <n v="497"/>
    <n v="11.36914354329471"/>
    <n v="0.77509108690049433"/>
    <n v="0.91900000000000004"/>
    <n v="0.24425092548839608"/>
    <n v="1.2385579789724399"/>
    <n v="0.29159289941850675"/>
    <n v="0.47402765802740937"/>
    <n v="0.71487840112587742"/>
    <n v="0.81499999999999995"/>
    <s v="A"/>
    <x v="0"/>
  </r>
  <r>
    <s v="MP10-116"/>
    <x v="1"/>
    <s v="Madison Park"/>
    <s v="Aubrey"/>
    <x v="356"/>
    <s v="COMFORTER (SET)"/>
    <s v="Blue/Brown"/>
    <s v="K:106x92/20x36+2(2)/78x80+15/18x18/6.5x18/26x26(2)/110x102/78x80+14/20x40(2"/>
    <x v="5"/>
    <n v="798"/>
    <n v="86340.95"/>
    <n v="4.2509903414836596E-4"/>
    <n v="0.37917623242886922"/>
    <n v="498"/>
    <n v="11.36607085398299"/>
    <n v="0.77481552000625498"/>
    <n v="0.91900000000000004"/>
    <n v="7.5979310211116216E-2"/>
    <n v="3.2366664697891401"/>
    <n v="1.204972245654764"/>
    <n v="0.64213064712564938"/>
    <n v="0.74827854543013395"/>
    <n v="0.89900000000000002"/>
    <s v="A"/>
    <x v="1"/>
  </r>
  <r>
    <s v="MPE20-904"/>
    <x v="5"/>
    <s v="Madison Park Essentials"/>
    <s v="Satin"/>
    <x v="357"/>
    <s v="SHEET/SHEET SET"/>
    <s v="Ivory"/>
    <s v="Queen: 90x102&quot;/20x30&quot;(4)/60x80+14&quot;"/>
    <x v="0"/>
    <n v="4221"/>
    <n v="86226.479999999807"/>
    <n v="4.2453544194282449E-4"/>
    <n v="0.37960076787081204"/>
    <n v="499"/>
    <n v="11.36474419935141"/>
    <n v="0.77469654211442629"/>
    <n v="0.91900000000000004"/>
    <n v="7.075187731391977E-2"/>
    <n v="5.9405232750386299"/>
    <n v="1.7984906431343044"/>
    <n v="0.75136479733085959"/>
    <n v="0.77003019315771304"/>
    <n v="0.93200000000000005"/>
    <s v="A+"/>
    <x v="0"/>
  </r>
  <r>
    <s v="MPE10-880"/>
    <x v="1"/>
    <s v="Madison Park Essentials"/>
    <s v="Sofia"/>
    <x v="358"/>
    <s v="COMFORTER (SET)"/>
    <s v="Blue"/>
    <s v="Queen"/>
    <x v="0"/>
    <n v="1610"/>
    <n v="85954.559999999998"/>
    <n v="4.2319664581693588E-4"/>
    <n v="0.38002396451662895"/>
    <n v="500"/>
    <n v="11.361585697491309"/>
    <n v="0.77441327932416704"/>
    <n v="0.91900000000000004"/>
    <n v="7.2977862434542559E-2"/>
    <n v="3.40870009469602"/>
    <n v="1.2552456254922773"/>
    <n v="0.65138321612404138"/>
    <n v="0.74980726668414188"/>
    <n v="0.90200000000000002"/>
    <s v="A+"/>
    <x v="1"/>
  </r>
  <r>
    <s v="MP10-6138"/>
    <x v="1"/>
    <s v="Madison Park"/>
    <s v="Heritage"/>
    <x v="284"/>
    <s v="COMFORTER (SET)"/>
    <s v="Navy"/>
    <s v="Full/Queen"/>
    <x v="5"/>
    <n v="1459"/>
    <n v="85877.41"/>
    <n v="4.2281679835771122E-4"/>
    <n v="0.38044678131498666"/>
    <n v="501"/>
    <n v="11.360687737615459"/>
    <n v="0.77433274791046514"/>
    <n v="0.91900000000000004"/>
    <n v="4.0018248822755863E-2"/>
    <n v="4.6032615211398902"/>
    <n v="1.5482562087185812"/>
    <n v="0.70531037692609833"/>
    <n v="0.76052827371359177"/>
    <n v="0.91700000000000004"/>
    <s v="A+"/>
    <x v="0"/>
  </r>
  <r>
    <s v="BR55-4075"/>
    <x v="3"/>
    <s v="Beautyrest"/>
    <s v="Cool Touch"/>
    <x v="359"/>
    <s v="ELEC MATT PAD"/>
    <s v="White"/>
    <s v="King:78x80+15&quot;"/>
    <x v="7"/>
    <n v="1084"/>
    <n v="85664.34"/>
    <n v="4.2176774977524837E-4"/>
    <n v="0.38086854906476192"/>
    <n v="502"/>
    <n v="11.358203588708008"/>
    <n v="0.77410996287435896"/>
    <n v="0.91800000000000004"/>
    <n v="0.10082931076660764"/>
    <n v="1.3307885023281401"/>
    <n v="0.35822569253603792"/>
    <n v="0.4862910968069023"/>
    <n v="0.71654618966086769"/>
    <n v="0.82"/>
    <s v="A"/>
    <x v="1"/>
  </r>
  <r>
    <s v="MP10-6165"/>
    <x v="1"/>
    <s v="Madison Park"/>
    <s v="Cassandra"/>
    <x v="120"/>
    <s v="COMFORTER (SET)"/>
    <s v="Blush"/>
    <s v="King"/>
    <x v="1"/>
    <n v="861"/>
    <n v="85542.26"/>
    <n v="4.2116668979051534E-4"/>
    <n v="0.38128971575455245"/>
    <n v="503"/>
    <n v="11.356777491880045"/>
    <n v="0.77398206674367387"/>
    <n v="0.91800000000000004"/>
    <n v="-2.7739366149492472E-3"/>
    <n v="2.21925264509784"/>
    <n v="0.84124499804766806"/>
    <n v="0.57518843106702955"/>
    <n v="0.73422333960834507"/>
    <n v="0.86599999999999999"/>
    <s v="A"/>
    <x v="1"/>
  </r>
  <r>
    <s v="MP51-543"/>
    <x v="4"/>
    <s v="Madison Park"/>
    <s v="Windom"/>
    <x v="297"/>
    <s v="BLANKET"/>
    <s v="Blue 14-4210 TCX"/>
    <s v="King: 108x90&quot;"/>
    <x v="7"/>
    <n v="3122"/>
    <n v="85424.44"/>
    <n v="4.205866038845419E-4"/>
    <n v="0.381710302358437"/>
    <n v="504"/>
    <n v="11.355399227687231"/>
    <n v="0.77385846037006278"/>
    <n v="0.91800000000000004"/>
    <n v="0.16248662934581376"/>
    <n v="9.4864644955027995"/>
    <n v="2.2603521551761476"/>
    <n v="0.83636814346912869"/>
    <n v="0.78636039698987603"/>
    <n v="0.95599999999999996"/>
    <s v="A+"/>
    <x v="0"/>
  </r>
  <r>
    <s v="MP10-6304"/>
    <x v="1"/>
    <s v="Madison Park"/>
    <s v="Zennia"/>
    <x v="360"/>
    <s v="COMFORTER (SET)"/>
    <s v="Blue"/>
    <s v="King/ Cal King"/>
    <x v="5"/>
    <n v="1195"/>
    <n v="85378.44"/>
    <n v="4.2036012322188039E-4"/>
    <n v="0.38213066248165889"/>
    <n v="505"/>
    <n v="11.354860601377348"/>
    <n v="0.77381015493976635"/>
    <n v="0.91800000000000004"/>
    <n v="0.26448240450627625"/>
    <n v="3.66658071675662"/>
    <n v="1.3261676182296485"/>
    <n v="0.66443606105762043"/>
    <n v="0.75193533616333719"/>
    <n v="0.90500000000000003"/>
    <s v="A+"/>
    <x v="1"/>
  </r>
  <r>
    <s v="II72-1291"/>
    <x v="7"/>
    <s v="INK+IVY"/>
    <s v="Asher"/>
    <x v="302"/>
    <s v="BATH RUG"/>
    <s v="Natural"/>
    <s v="22&quot;x58&quot;"/>
    <x v="1"/>
    <n v="3413"/>
    <n v="85211.06"/>
    <n v="4.1953602901935249E-4"/>
    <n v="0.38255019851067823"/>
    <n v="507"/>
    <n v="11.352898252096026"/>
    <n v="0.77363416627250847"/>
    <n v="0.91800000000000004"/>
    <n v="0.1998869678493333"/>
    <n v="4.6545698166520602"/>
    <n v="1.5591062222206156"/>
    <n v="0.70730726869835492"/>
    <n v="0.76036878675767783"/>
    <n v="0.91700000000000004"/>
    <s v="A+"/>
    <x v="0"/>
  </r>
  <r>
    <s v="MP103-1071"/>
    <x v="2"/>
    <s v="Madison Park"/>
    <s v="Tyler"/>
    <x v="361"/>
    <s v="MOTION"/>
    <s v="Grey"/>
    <s v="28&quot;W x 32.25&quot;D x 30.5&quot;H"/>
    <x v="5"/>
    <n v="422"/>
    <n v="85044.88"/>
    <n v="4.1871784300802443E-4"/>
    <n v="0.38296891635368624"/>
    <n v="508"/>
    <n v="11.350946154557766"/>
    <n v="0.77345909700864934"/>
    <n v="0.91800000000000004"/>
    <n v="2.9125660204353292E-2"/>
    <n v="2.2495941830248301"/>
    <n v="0.85424262516922489"/>
    <n v="0.57758058059320561"/>
    <n v="0.73428339372556062"/>
    <n v="0.86599999999999999"/>
    <s v="A"/>
    <x v="2"/>
  </r>
  <r>
    <s v="MP51N-6429"/>
    <x v="3"/>
    <s v="Madison Park"/>
    <s v="Egyptian Cotton"/>
    <x v="362"/>
    <s v="BLANKET"/>
    <s v="Blue"/>
    <s v="Full/Queen: 90&quot;W x 90&quot;L"/>
    <x v="1"/>
    <n v="2461"/>
    <n v="84993.33"/>
    <n v="4.1846403696106351E-4"/>
    <n v="0.38338738039064729"/>
    <n v="509"/>
    <n v="11.350339827365165"/>
    <n v="0.77340471998435312"/>
    <n v="0.91700000000000004"/>
    <n v="6.2150416203247953E-2"/>
    <n v="2.4425038901563898"/>
    <n v="0.93314937899108485"/>
    <n v="0.59210298164393238"/>
    <n v="0.73714437231626895"/>
    <n v="0.874"/>
    <s v="A"/>
    <x v="1"/>
  </r>
  <r>
    <s v="MP10-7213"/>
    <x v="1"/>
    <s v="Madison Park"/>
    <s v="Ridge"/>
    <x v="296"/>
    <s v="COMFORTER (SET)"/>
    <s v="Neutral"/>
    <s v="King: 104&quot;W x 92&quot;L/20&quot;W x 36&quot;L+2&quot;D(2)/78&quot;W x 80&quot;L + 15&quot;D/18&quot;W x 18&quot;L/16&quot;W x 16&quot;L/12&quot;W x 18&quot;L"/>
    <x v="5"/>
    <n v="1119"/>
    <n v="84934.6"/>
    <n v="4.181748802367568E-4"/>
    <n v="0.38380555527088406"/>
    <n v="510"/>
    <n v="11.349648601254044"/>
    <n v="0.77334272900077661"/>
    <n v="0.91700000000000004"/>
    <n v="0.19777800399743384"/>
    <n v="3.57274852252641"/>
    <n v="1.3009402979883948"/>
    <n v="0.6597930964920562"/>
    <n v="0.75063280249903253"/>
    <n v="0.90300000000000002"/>
    <s v="A+"/>
    <x v="1"/>
  </r>
  <r>
    <s v="MP13-6498"/>
    <x v="1"/>
    <s v="Madison Park"/>
    <s v="Quebec"/>
    <x v="363"/>
    <s v="COVERLET&amp;BEDSPR"/>
    <s v="Mocha"/>
    <s v="King :120&quot;&quot;W x 118&quot;&quot;L / 20&quot;&quot;W x 36&quot;&quot;L (2)"/>
    <x v="5"/>
    <n v="1246"/>
    <n v="84853.43"/>
    <n v="4.177752403370125E-4"/>
    <n v="0.3842233305112211"/>
    <n v="511"/>
    <n v="11.348692479081457"/>
    <n v="0.77325698143866273"/>
    <n v="0.91700000000000004"/>
    <n v="0.29820717556143578"/>
    <n v="4.3751008694065696"/>
    <n v="1.4985288921222948"/>
    <n v="0.69615830818914226"/>
    <n v="0.75783724678875863"/>
    <n v="0.91400000000000003"/>
    <s v="A+"/>
    <x v="0"/>
  </r>
  <r>
    <s v="MT103-0132"/>
    <x v="2"/>
    <s v="Martha Stewart"/>
    <s v="Amber"/>
    <x v="364"/>
    <s v="MOTION"/>
    <s v="Ivory"/>
    <s v="30.5&quot; W x 29.75&quot;D x 30.25&quot;H"/>
    <x v="7"/>
    <n v="297"/>
    <n v="84818.89"/>
    <n v="4.1760518290030974E-4"/>
    <n v="0.38464093569412139"/>
    <n v="512"/>
    <n v="11.348285346163793"/>
    <n v="0.77322046868313121"/>
    <n v="0.91700000000000004"/>
    <n v="0.25480529537700858"/>
    <n v="2.74783910441688"/>
    <n v="1.0465604977182239"/>
    <n v="0.61297574183231107"/>
    <n v="0.74117152331296721"/>
    <n v="0.88200000000000001"/>
    <s v="A"/>
    <x v="2"/>
  </r>
  <r>
    <s v="MP10-7238"/>
    <x v="3"/>
    <s v="Madison Park"/>
    <s v="Gia"/>
    <x v="319"/>
    <s v="COMFORTER (SET)"/>
    <s v="Gray/White"/>
    <s v="Full/Queen:90x90&quot;/20x26+2&quot;(2)"/>
    <x v="5"/>
    <n v="2021"/>
    <n v="84778.240000000005"/>
    <n v="4.1740504292341431E-4"/>
    <n v="0.38505834073704481"/>
    <n v="513"/>
    <n v="11.347805980488056"/>
    <n v="0.77317747790304669"/>
    <n v="0.91700000000000004"/>
    <n v="0.2837161766699543"/>
    <n v="5.3016787974257804"/>
    <n v="1.6867097936666213"/>
    <n v="0.73079208020419328"/>
    <n v="0.76470039836327608"/>
    <n v="0.92400000000000004"/>
    <s v="A+"/>
    <x v="0"/>
  </r>
  <r>
    <s v="MP10-6184"/>
    <x v="1"/>
    <s v="Madison Park"/>
    <s v="Malia"/>
    <x v="365"/>
    <s v="COMFORTER (SET)"/>
    <s v="Ivory"/>
    <s v="King/Cal King: 104x92&quot;/20x36&quot;(2)/16x16&quot;/26x26&quot;(2)"/>
    <x v="5"/>
    <n v="1083"/>
    <n v="84775.7"/>
    <n v="4.1739253725204119E-4"/>
    <n v="0.38547573327429685"/>
    <n v="514"/>
    <n v="11.347776019874466"/>
    <n v="0.77317479095607655"/>
    <n v="0.91700000000000004"/>
    <n v="0.11912102066259295"/>
    <n v="3.3482267695188299"/>
    <n v="1.2378601190607332"/>
    <n v="0.6481834989307721"/>
    <n v="0.74817653255101568"/>
    <n v="0.89900000000000002"/>
    <s v="A"/>
    <x v="1"/>
  </r>
  <r>
    <s v="II70-1319"/>
    <x v="7"/>
    <s v="INK+IVY"/>
    <s v="Imani"/>
    <x v="366"/>
    <s v="SHOWER CURTAIN"/>
    <s v="White/Navy"/>
    <s v="72&quot;W x 72&quot;L"/>
    <x v="5"/>
    <n v="3312"/>
    <n v="84620.84"/>
    <n v="4.1663008517769853E-4"/>
    <n v="0.38589236335947452"/>
    <n v="515"/>
    <n v="11.345947668306149"/>
    <n v="0.77301081955768713"/>
    <n v="0.91600000000000004"/>
    <n v="0.13942712840900831"/>
    <n v="11.693908812819901"/>
    <n v="2.4675831958899441"/>
    <n v="0.87450800016884156"/>
    <n v="0.79331025567991809"/>
    <n v="0.96299999999999997"/>
    <s v="A+"/>
    <x v="0"/>
  </r>
  <r>
    <s v="MZ10-0574"/>
    <x v="1"/>
    <s v="Intelligent Design"/>
    <s v="Rosalie"/>
    <x v="367"/>
    <s v="COMFORTER (SET)"/>
    <s v="Purple/Silver"/>
    <s v="Full/Queen: 86&quot;W x 90&quot;L/20&quot;W x 26&quot;L + 1&quot;D (2)/12&quot;W x 16&quot;L"/>
    <x v="1"/>
    <n v="1961"/>
    <n v="84583.34"/>
    <n v="4.1644545420270273E-4"/>
    <n v="0.38630880881367724"/>
    <n v="516"/>
    <n v="11.345504422077035"/>
    <n v="0.77297106806498839"/>
    <n v="0.91600000000000004"/>
    <n v="9.5031096408746879E-2"/>
    <n v="6.1355209434431401"/>
    <n v="1.8302621271162107"/>
    <n v="0.75721218313770244"/>
    <n v="0.76981929107953129"/>
    <n v="0.93200000000000005"/>
    <s v="A+"/>
    <x v="0"/>
  </r>
  <r>
    <s v="MP10-1636"/>
    <x v="1"/>
    <s v="Madison Park"/>
    <s v="Collins"/>
    <x v="368"/>
    <s v="COMFORTER (SET)"/>
    <s v="Navy"/>
    <s v="Queen: 90x90&quot;/20x26&quot;(2)/60x80+15&quot;/18x18&quot;/16x16&quot;/12x18&quot;"/>
    <x v="5"/>
    <n v="1224"/>
    <n v="84270.3"/>
    <n v="4.1490420405836451E-4"/>
    <n v="0.38672371301773562"/>
    <n v="517"/>
    <n v="11.34179663525237"/>
    <n v="0.77263854394812514"/>
    <n v="0.91600000000000004"/>
    <n v="2.5750486485517102E-2"/>
    <n v="5.8605310252059599"/>
    <n v="1.7851595752971698"/>
    <n v="0.74891127967630766"/>
    <n v="0.76789309109376169"/>
    <n v="0.92900000000000005"/>
    <s v="A+"/>
    <x v="0"/>
  </r>
  <r>
    <s v="5DS10-0278"/>
    <x v="1"/>
    <s v="510 Design"/>
    <s v="Powell"/>
    <x v="292"/>
    <s v="COMFORTER (SET)"/>
    <s v="Navy"/>
    <s v="King:104&quot;Wx92&quot;L/20&quot;Wx36&quot;L(2)/78&quot;Wx80&quot;L+15&quot;D/12&quot;Wx16&quot;L/18&quot;Wx18&quot;L/26&quot;Wx26&quot;L+1.5&quot;(2)"/>
    <x v="5"/>
    <n v="1358"/>
    <n v="84165.23"/>
    <n v="4.1438689268388958E-4"/>
    <n v="0.38713809991041953"/>
    <n v="518"/>
    <n v="11.340549050897172"/>
    <n v="0.7725266572875531"/>
    <n v="0.91600000000000004"/>
    <n v="0.28905209171381502"/>
    <n v="5.2095175707072796"/>
    <n v="1.6695009781523189"/>
    <n v="0.7276248821076795"/>
    <n v="0.76354630225157849"/>
    <n v="0.92300000000000004"/>
    <s v="A+"/>
    <x v="0"/>
  </r>
  <r>
    <s v="UHK13-0187"/>
    <x v="1"/>
    <s v="Intelligent Design Kids"/>
    <s v="Dawn"/>
    <x v="307"/>
    <s v="COVERLET&amp;BEDSPR"/>
    <s v="Yellow/Coral"/>
    <s v="Full/Queen:88&quot;W x 88&quot;L/20&quot;W x 26&quot;L + 0.5&quot;D (2)/13&quot;W x 7&quot;L + 1.5&quot;D"/>
    <x v="1"/>
    <n v="1431"/>
    <n v="84164.5"/>
    <n v="4.14383298534243E-4"/>
    <n v="0.38755248320895375"/>
    <n v="519"/>
    <n v="11.340540377547233"/>
    <n v="0.77252587943861928"/>
    <n v="0.91600000000000004"/>
    <n v="5.519616718494514E-2"/>
    <n v="3.0093635874854199"/>
    <n v="1.1344180710016369"/>
    <n v="0.62914549730654878"/>
    <n v="0.74384980301220516"/>
    <n v="0.88800000000000001"/>
    <s v="A"/>
    <x v="1"/>
  </r>
  <r>
    <s v="BR54-4129"/>
    <x v="3"/>
    <s v="Beautyrest"/>
    <s v="Microplush"/>
    <x v="338"/>
    <s v="ELECT BLANKET"/>
    <s v="Gray"/>
    <s v="King: 100x90&quot;"/>
    <x v="7"/>
    <n v="754"/>
    <n v="84109.64"/>
    <n v="4.1411319572655581E-4"/>
    <n v="0.38796659640468029"/>
    <n v="520"/>
    <n v="11.339888354010878"/>
    <n v="0.77246740424550453"/>
    <n v="0.91600000000000004"/>
    <n v="0.35566820276365868"/>
    <n v="2.5508058877079001"/>
    <n v="0.97486370233551156"/>
    <n v="0.59978029827179802"/>
    <n v="0.73792998305076329"/>
    <n v="0.876"/>
    <s v="A"/>
    <x v="1"/>
  </r>
  <r>
    <s v="MP103-0706"/>
    <x v="2"/>
    <s v="Madison Park"/>
    <s v="Tyler"/>
    <x v="369"/>
    <s v="MOTION"/>
    <s v="Teal Multi"/>
    <s v="28&quot;W x 32.25&quot;D x 30.5&quot;H"/>
    <x v="5"/>
    <n v="416"/>
    <n v="84077.96"/>
    <n v="4.1395721947887936E-4"/>
    <n v="0.38838055362415919"/>
    <n v="521"/>
    <n v="11.339511636302117"/>
    <n v="0.77243361920625164"/>
    <n v="0.91500000000000004"/>
    <n v="6.4264055740648335E-2"/>
    <n v="4.3222760891262002"/>
    <n v="1.4866545158381712"/>
    <n v="0.69397288747072572"/>
    <n v="0.7567414728591465"/>
    <n v="0.91200000000000003"/>
    <s v="A+"/>
    <x v="2"/>
  </r>
  <r>
    <s v="5DS153-0014"/>
    <x v="9"/>
    <s v="510 Design"/>
    <s v="Ellipse"/>
    <x v="370"/>
    <s v="LGT-TABLE LAMPS"/>
    <s v="Gold"/>
    <s v="12&quot;Lx12&quot;Wx25.25&quot;H"/>
    <x v="1"/>
    <n v="1101"/>
    <n v="84008.76"/>
    <n v="4.1361651378635375E-4"/>
    <n v="0.38879417013794554"/>
    <n v="522"/>
    <n v="11.338688261552051"/>
    <n v="0.77235977678365286"/>
    <n v="0.91500000000000004"/>
    <n v="0.52166325376459111"/>
    <n v="2.9844998699291598"/>
    <n v="1.126389527498374"/>
    <n v="0.62766788324995215"/>
    <n v="0.74342139807691276"/>
    <n v="0.88700000000000001"/>
    <s v="A"/>
    <x v="1"/>
  </r>
  <r>
    <s v="AM10-0390"/>
    <x v="1"/>
    <s v="Super Listing"/>
    <s v="Porter"/>
    <x v="184"/>
    <s v="COMFORTER (SET)"/>
    <s v="Khaki"/>
    <s v="Queen: 90x90&quot;/20x26&quot;(2)"/>
    <x v="0"/>
    <n v="2828"/>
    <n v="83998.34"/>
    <n v="4.1356521099276825E-4"/>
    <n v="0.38920773534893832"/>
    <n v="523"/>
    <n v="11.338564220651726"/>
    <n v="0.7723486524680474"/>
    <n v="0.91500000000000004"/>
    <n v="0.20921421738668544"/>
    <n v="18.133729258845602"/>
    <n v="2.9032731349031726"/>
    <n v="0.95469459664702483"/>
    <n v="0.80881784130384293"/>
    <n v="0.97399999999999998"/>
    <s v="A+"/>
    <x v="0"/>
  </r>
  <r>
    <s v="BR20-0987"/>
    <x v="5"/>
    <s v="Beautyrest"/>
    <s v="600 Thread Count"/>
    <x v="371"/>
    <s v="SHEET/SHEET SET"/>
    <s v="White"/>
    <s v="Queen: 90x102&quot;/21x31&quot;(2)/60x80&quot;+16&quot;"/>
    <x v="0"/>
    <n v="2534"/>
    <n v="83875.289999999994"/>
    <n v="4.1295937522014869E-4"/>
    <n v="0.38962069472415845"/>
    <n v="524"/>
    <n v="11.337098254185518"/>
    <n v="0.77221718072288548"/>
    <n v="0.91500000000000004"/>
    <n v="0.10654432761984721"/>
    <n v="1.5463767743799699"/>
    <n v="0.4985769790860759"/>
    <n v="0.51212206275775951"/>
    <n v="0.72019815712986035"/>
    <n v="0.83099999999999996"/>
    <s v="A"/>
    <x v="0"/>
  </r>
  <r>
    <s v="MPE10-478"/>
    <x v="1"/>
    <s v="Madison Park Essentials"/>
    <s v="Joella"/>
    <x v="97"/>
    <s v="COMFORTER (SET)"/>
    <s v="Taupe"/>
    <s v="Cal King"/>
    <x v="1"/>
    <n v="727"/>
    <n v="83833.119999999995"/>
    <n v="4.1275175153440008E-4"/>
    <n v="0.39003344647569282"/>
    <n v="525"/>
    <n v="11.336595363507607"/>
    <n v="0.77217208015846284"/>
    <n v="0.91500000000000004"/>
    <n v="0.12516147409707798"/>
    <n v="3.7645255214039999"/>
    <n v="1.3518389116066383"/>
    <n v="0.66916073670139586"/>
    <n v="0.75156981146704949"/>
    <n v="0.90500000000000003"/>
    <s v="A+"/>
    <x v="1"/>
  </r>
  <r>
    <s v="MP73-4967"/>
    <x v="7"/>
    <s v="Madison Park"/>
    <s v="Bayside"/>
    <x v="372"/>
    <s v="FASHION TOWEL"/>
    <s v="Blue"/>
    <s v="27&quot;Wx52&quot;L(2)/16&quot;Wx28&quot;L(2)/12&quot;Wx18&quot;L(2)"/>
    <x v="5"/>
    <n v="2381"/>
    <n v="83806.490000000005"/>
    <n v="4.1262063892468978E-4"/>
    <n v="0.39044606711461749"/>
    <n v="526"/>
    <n v="11.336277661951007"/>
    <n v="0.77214358784363191"/>
    <n v="0.91500000000000004"/>
    <n v="-9.3309652916423291E-2"/>
    <n v="3.1106417091099399"/>
    <n v="1.1664708265427506"/>
    <n v="0.6350446497643959"/>
    <n v="0.74472380022778473"/>
    <n v="0.89100000000000001"/>
    <s v="A"/>
    <x v="0"/>
  </r>
  <r>
    <s v="II120-0509"/>
    <x v="2"/>
    <s v="INK+IVY"/>
    <s v="Monterey"/>
    <x v="373"/>
    <s v="OCCASIONL TABLE"/>
    <s v="Brown"/>
    <s v="54&quot;W x 15&quot;D x 32&quot;H"/>
    <x v="5"/>
    <n v="387"/>
    <n v="83765.45"/>
    <n v="4.1241857878565434E-4"/>
    <n v="0.39085848569340315"/>
    <n v="527"/>
    <n v="11.335787848310288"/>
    <n v="0.77209966006244868"/>
    <n v="0.91400000000000003"/>
    <n v="0.12150869946976943"/>
    <n v="1.6259988908256899"/>
    <n v="0.54580595003396715"/>
    <n v="0.52081432323101184"/>
    <n v="0.72184259269616136"/>
    <n v="0.83599999999999997"/>
    <s v="A"/>
    <x v="2"/>
  </r>
  <r>
    <s v="MT100-0053"/>
    <x v="2"/>
    <s v="Martha Stewart"/>
    <s v="Anna"/>
    <x v="374"/>
    <s v="ACCENT CHAIR"/>
    <s v="Light Grey"/>
    <s v="30.75&quot;W x 32.25&quot;D x 32.5&quot;H, Pillow: 23.5&quot;L x 13&quot;W"/>
    <x v="7"/>
    <n v="381"/>
    <n v="83761.039999999994"/>
    <n v="4.1239686618299478E-4"/>
    <n v="0.39127088255958614"/>
    <n v="528"/>
    <n v="11.335735200548692"/>
    <n v="0.7720949384721153"/>
    <n v="0.91400000000000003"/>
    <n v="0.30896059979675516"/>
    <n v="2.8308898122336599"/>
    <n v="1.0753060671065833"/>
    <n v="0.61826622289850341"/>
    <n v="0.74132919535739306"/>
    <n v="0.88300000000000001"/>
    <s v="A"/>
    <x v="2"/>
  </r>
  <r>
    <s v="BL20-0871"/>
    <x v="5"/>
    <s v="True North by Sleep Philosophy"/>
    <s v="Soloft Plush"/>
    <x v="236"/>
    <s v="SHEET/SHEET SET"/>
    <s v="Grey"/>
    <s v="Queen: 60x80+14&quot;/90x108&quot;/20x30&quot;(2)"/>
    <x v="0"/>
    <n v="2634"/>
    <n v="83631.75"/>
    <n v="4.1176030781613597E-4"/>
    <n v="0.39168264286740229"/>
    <n v="529"/>
    <n v="11.334190468771684"/>
    <n v="0.77195640284581579"/>
    <n v="0.91400000000000003"/>
    <n v="-6.6780833476062659E-2"/>
    <n v="1.79818637543675"/>
    <n v="0.64089889106587938"/>
    <n v="0.53831571265423217"/>
    <n v="0.72522826480749913"/>
    <n v="0.84599999999999997"/>
    <s v="A"/>
    <x v="0"/>
  </r>
  <r>
    <s v="MP103-0246"/>
    <x v="2"/>
    <s v="Madison Park"/>
    <s v="Julian"/>
    <x v="375"/>
    <s v="MOTION"/>
    <s v="Sand"/>
    <s v="31.5Wx34.6Dx38.25H&quot;"/>
    <x v="7"/>
    <n v="342"/>
    <n v="83439.759999999995"/>
    <n v="4.1081504645908411E-4"/>
    <n v="0.39209345791386135"/>
    <n v="530"/>
    <n v="11.331892197974497"/>
    <n v="0.77175028784965061"/>
    <n v="0.91400000000000003"/>
    <n v="0.19105632061981004"/>
    <n v="4.5414634621058898"/>
    <n v="1.5350297178255494"/>
    <n v="0.70287610614522156"/>
    <n v="0.75797545150876489"/>
    <n v="0.91400000000000003"/>
    <s v="A+"/>
    <x v="2"/>
  </r>
  <r>
    <s v="MP10-305"/>
    <x v="1"/>
    <s v="Madison Park"/>
    <s v="Palmer"/>
    <x v="304"/>
    <s v="COMFORTER (SET)"/>
    <s v="Plum"/>
    <s v="King: 104x92&quot;/20x36&quot;(2)/78x80+15&quot;/16x16&quot;/12&quot;x20&quot;/18x18&quot;"/>
    <x v="5"/>
    <n v="1069"/>
    <n v="83373.75"/>
    <n v="4.1049004670816485E-4"/>
    <n v="0.39250394796056953"/>
    <n v="531"/>
    <n v="11.33110078471268"/>
    <n v="0.77167931181774685"/>
    <n v="0.91400000000000003"/>
    <n v="9.4211793147811779E-2"/>
    <n v="3.5110839220888401"/>
    <n v="1.2840079827034216"/>
    <n v="0.65667678690668319"/>
    <n v="0.74867880683553412"/>
    <n v="0.9"/>
    <s v="A+"/>
    <x v="1"/>
  </r>
  <r>
    <s v="MP10-5873"/>
    <x v="1"/>
    <s v="Madison Park"/>
    <s v="Laetitia"/>
    <x v="324"/>
    <s v="COMFORTER (SET)"/>
    <s v="Off White"/>
    <s v="Full/Queen: 90&quot;W x 90&quot;L/20&quot;W x 26&quot;L(2)"/>
    <x v="5"/>
    <n v="1088"/>
    <n v="83244.149999999994"/>
    <n v="4.0985196205857932E-4"/>
    <n v="0.39291379992262809"/>
    <n v="532"/>
    <n v="11.329545147887353"/>
    <n v="0.77153979819790752"/>
    <n v="0.91400000000000003"/>
    <n v="4.0330700115263308E-3"/>
    <n v="3.4092024170008801"/>
    <n v="1.2553887800330765"/>
    <n v="0.6514095630151886"/>
    <n v="0.74751375116136387"/>
    <n v="0.89700000000000002"/>
    <s v="A"/>
    <x v="1"/>
  </r>
  <r>
    <s v="MP13-5023"/>
    <x v="1"/>
    <s v="Madison Park"/>
    <s v="Tuscany"/>
    <x v="177"/>
    <s v="COVERLET&amp;BEDSPR"/>
    <s v="White"/>
    <s v="Daybed: 39&quot;W x 75&quot;L + 17&quot;D/20&quot;W x 26&quot;L (3)/39&quot;W x 75&quot;L + 15&quot;D/16&quot;W x 16&quot;L"/>
    <x v="1"/>
    <n v="1623"/>
    <n v="83230.41"/>
    <n v="4.0978431326934092E-4"/>
    <n v="0.39332358423589742"/>
    <n v="533"/>
    <n v="11.329380079603492"/>
    <n v="0.77152499443816924"/>
    <n v="0.91300000000000003"/>
    <n v="8.7232819952743818E-2"/>
    <n v="6.2218922777766998"/>
    <n v="1.8440185743848425"/>
    <n v="0.75974398979039104"/>
    <n v="0.76916879350861367"/>
    <n v="0.93"/>
    <s v="A+"/>
    <x v="0"/>
  </r>
  <r>
    <s v="MP10-5803"/>
    <x v="1"/>
    <s v="Madison Park"/>
    <s v="Isla"/>
    <x v="198"/>
    <s v="COMFORTER (SET)"/>
    <s v="Blue"/>
    <s v="Queen: 90&quot;W x 90&quot;L/20&quot;W x 26&quot;L + 1/2&quot;D (2)/60&quot;W x"/>
    <x v="5"/>
    <n v="1010"/>
    <n v="83191.48"/>
    <n v="4.0959264169983191E-4"/>
    <n v="0.39373317687759724"/>
    <n v="534"/>
    <n v="11.32891223810898"/>
    <n v="0.77148303717709921"/>
    <n v="0.91300000000000003"/>
    <n v="7.53839897731063E-2"/>
    <n v="3.20668787322909"/>
    <n v="1.1959470458830332"/>
    <n v="0.64046960337084102"/>
    <n v="0.74528035041584761"/>
    <n v="0.89300000000000002"/>
    <s v="A"/>
    <x v="1"/>
  </r>
  <r>
    <s v="MP10-4025"/>
    <x v="1"/>
    <s v="Madison Park"/>
    <s v="Palisades"/>
    <x v="376"/>
    <s v="COMFORTER (SET)"/>
    <s v="Brown"/>
    <s v="King: 104x92&quot;/20x36&quot;(2)/78x80+15&quot;/18x18&quot;/16x16&quot;/12x18&quot;"/>
    <x v="5"/>
    <n v="1028"/>
    <n v="83181.13"/>
    <n v="4.0954168355073313E-4"/>
    <n v="0.39414271856114796"/>
    <n v="535"/>
    <n v="11.328787820086141"/>
    <n v="0.77147187904015047"/>
    <n v="0.91300000000000003"/>
    <n v="7.7843790645839475E-2"/>
    <n v="2.5147901368801202"/>
    <n v="0.96118384071326712"/>
    <n v="0.5972625868317204"/>
    <n v="0.7366300205984645"/>
    <n v="0.872"/>
    <s v="A"/>
    <x v="1"/>
  </r>
  <r>
    <s v="MP10-6303"/>
    <x v="1"/>
    <s v="Madison Park"/>
    <s v="Zennia"/>
    <x v="360"/>
    <s v="COMFORTER (SET)"/>
    <s v="Blue"/>
    <s v="Full/Queen"/>
    <x v="5"/>
    <n v="1426"/>
    <n v="83142.320000000007"/>
    <n v="4.0935060280034415E-4"/>
    <n v="0.3945520691639483"/>
    <n v="536"/>
    <n v="11.328321144653076"/>
    <n v="0.77143002635455116"/>
    <n v="0.91300000000000003"/>
    <n v="0.17932251702106394"/>
    <n v="3.7240711193701799"/>
    <n v="1.3413155931778691"/>
    <n v="0.6672239715551308"/>
    <n v="0.75058881539466715"/>
    <n v="0.90300000000000002"/>
    <s v="A+"/>
    <x v="1"/>
  </r>
  <r>
    <s v="MP10-7488"/>
    <x v="1"/>
    <s v="Madison Park"/>
    <s v="Palmer"/>
    <x v="377"/>
    <s v="COMFORTER (SET)"/>
    <s v="Green"/>
    <s v="Queen:90&quot;W x 90&quot;L / 20&quot;W x 26&quot;L(2)/ 60&quot;W x 80&quot;L + 15&quot;D/16&quot;W x 16&quot;L/12&quot;W x 20&quot;L/18&quot;W x 18&quot;L"/>
    <x v="5"/>
    <n v="1254"/>
    <n v="83126.89"/>
    <n v="4.0927463330849917E-4"/>
    <n v="0.39496134379725678"/>
    <n v="537"/>
    <n v="11.328135544271094"/>
    <n v="0.77141338122201619"/>
    <n v="0.91300000000000003"/>
    <n v="7.8798621548794884E-2"/>
    <n v="3.34927062077087"/>
    <n v="1.2381627944228084"/>
    <n v="0.64823920484672137"/>
    <n v="0.74677854594695736"/>
    <n v="0.89600000000000002"/>
    <s v="A"/>
    <x v="1"/>
  </r>
  <r>
    <s v="MP73-7906"/>
    <x v="7"/>
    <s v="Madison Park"/>
    <s v="Serene"/>
    <x v="378"/>
    <s v="FASHION TOWEL"/>
    <s v="Purple"/>
    <s v="27&quot;Wx52&quot;L(2)/16&quot;Wx28&quot;L(2)/12&quot;Wx18&quot;L(2)"/>
    <x v="5"/>
    <n v="2207"/>
    <n v="83119.539999999994"/>
    <n v="4.0923844563739995E-4"/>
    <n v="0.39537058224289418"/>
    <n v="538"/>
    <n v="11.328047122383381"/>
    <n v="0.77140545131355232"/>
    <n v="0.91300000000000003"/>
    <n v="0.13005247868228287"/>
    <n v="9.78220817730951"/>
    <n v="2.2907359865151165"/>
    <n v="0.84196013861264096"/>
    <n v="0.78551638877337004"/>
    <n v="0.95399999999999996"/>
    <s v="A+"/>
    <x v="0"/>
  </r>
  <r>
    <s v="MP10-8079"/>
    <x v="1"/>
    <s v="Madison Park"/>
    <s v="Odette"/>
    <x v="229"/>
    <s v="COMFORTER (SET)"/>
    <s v="Aqua/Silver"/>
    <s v="Queen: 90&quot;W x 90&quot;L / 20&quot;W x 26&quot;L + 2&quot;D (2)/ 60&quot;W x 80&quot;L + 15&quot;D/12&quot;W x 18&quot;L/18&quot;W x 18&quot;L/ 26&quot;W x 26&quot;L + 2&quot;D(2)"/>
    <x v="5"/>
    <n v="1010"/>
    <n v="82986.16"/>
    <n v="4.0858175018553493E-4"/>
    <n v="0.39577916399307972"/>
    <n v="539"/>
    <n v="11.326441176016461"/>
    <n v="0.771261425801126"/>
    <n v="0.91200000000000003"/>
    <n v="0.14685946998923649"/>
    <n v="1.7636983873683201"/>
    <n v="0.62256289381909435"/>
    <n v="0.53494106228800364"/>
    <n v="0.72399735309850155"/>
    <n v="0.84199999999999997"/>
    <s v="A"/>
    <x v="1"/>
  </r>
  <r>
    <s v="AM10-0029"/>
    <x v="1"/>
    <s v="Super Listing"/>
    <s v="Boulder Stripe"/>
    <x v="379"/>
    <s v="COMFORTER (SET)"/>
    <s v="Black"/>
    <s v="Full/Queen: 90x90&quot;/20x26+2&quot;(2)"/>
    <x v="8"/>
    <n v="2424"/>
    <n v="82676.37"/>
    <n v="4.0705650139236294E-4"/>
    <n v="0.39618622049447211"/>
    <n v="540"/>
    <n v="11.322701203904192"/>
    <n v="0.77092601522265036"/>
    <n v="0.91200000000000003"/>
    <n v="-3.5357113057951771E-2"/>
    <n v="2.8816566732315998"/>
    <n v="1.0924790766597676"/>
    <n v="0.62142683108348007"/>
    <n v="0.74102617839481644"/>
    <n v="0.88100000000000001"/>
    <s v="A"/>
    <x v="1"/>
  </r>
  <r>
    <s v="MP13-6872"/>
    <x v="1"/>
    <s v="Madison Park"/>
    <s v="Dawn"/>
    <x v="380"/>
    <s v="COVERLET&amp;BEDSPR"/>
    <s v="Blush"/>
    <s v="Full/Queen:90&quot;Wx90&quot;L/20&quot;Wx26&quot;L(2)/16&quot;Wx16L&quot;/12&quot;Wx18&quot;L/18&quot;Wx18&quot;L"/>
    <x v="5"/>
    <n v="1293"/>
    <n v="82656.95"/>
    <n v="4.0696088716477843E-4"/>
    <n v="0.39659318138163691"/>
    <n v="541"/>
    <n v="11.322466287371061"/>
    <n v="0.77090494728740755"/>
    <n v="0.91200000000000003"/>
    <n v="1.8636258035008152E-2"/>
    <n v="3.7496345917340799"/>
    <n v="1.347978232557435"/>
    <n v="0.66845019765669955"/>
    <n v="0.75041399736126602"/>
    <n v="0.90300000000000002"/>
    <s v="A+"/>
    <x v="1"/>
  </r>
  <r>
    <s v="MP103-0243"/>
    <x v="2"/>
    <s v="Madison Park"/>
    <s v="Deanna"/>
    <x v="381"/>
    <s v="MOTION"/>
    <s v="Blue"/>
    <s v="28.5&quot;W x 33&quot;D x 32.5&quot;H"/>
    <x v="7"/>
    <n v="422"/>
    <n v="82548.759999999995"/>
    <n v="4.0642821449318387E-4"/>
    <n v="0.39699960959613007"/>
    <n v="542"/>
    <n v="11.321156542015157"/>
    <n v="0.77078748586408874"/>
    <n v="0.91200000000000003"/>
    <n v="0.50792524116655413"/>
    <n v="2.2090755356003098"/>
    <n v="0.8368472433930676"/>
    <n v="0.57437904589119282"/>
    <n v="0.73150579786950964"/>
    <n v="0.85899999999999999"/>
    <s v="A"/>
    <x v="2"/>
  </r>
  <r>
    <s v="MP13-1566"/>
    <x v="1"/>
    <s v="Madison Park"/>
    <s v="Quebec"/>
    <x v="382"/>
    <s v="COVERLET&amp;BEDSPR"/>
    <s v="Khaki"/>
    <s v="King: 120x118&quot;/20x36&quot;(2)"/>
    <x v="5"/>
    <n v="1210"/>
    <n v="82523.59"/>
    <n v="4.0630429018276672E-4"/>
    <n v="0.39740591388631286"/>
    <n v="543"/>
    <n v="11.320851588517595"/>
    <n v="0.77076013682886746"/>
    <n v="0.91200000000000003"/>
    <n v="0.29576633159163895"/>
    <n v="3.62561110349333"/>
    <n v="1.3152308930051158"/>
    <n v="0.66242321041810703"/>
    <n v="0.7490927515467154"/>
    <n v="0.9"/>
    <s v="A+"/>
    <x v="1"/>
  </r>
  <r>
    <s v="MP10-5059"/>
    <x v="3"/>
    <s v="Madison Park"/>
    <s v="Arya"/>
    <x v="383"/>
    <s v="COMFORTER (SET)"/>
    <s v="Ivory"/>
    <s v="King/Cal King: 104&quot;W x 90&quot;L/20&quot;W x 36&quot;L + 2&quot;D (2)"/>
    <x v="0"/>
    <n v="1312"/>
    <n v="82520.289999999994"/>
    <n v="4.0628804265696708E-4"/>
    <n v="0.39781220192896982"/>
    <n v="544"/>
    <n v="11.320811599636922"/>
    <n v="0.7707565505204147"/>
    <n v="0.91200000000000003"/>
    <n v="0.24261350005694796"/>
    <n v="4.4007748342281499"/>
    <n v="1.5042495673381056"/>
    <n v="0.69721117040613967"/>
    <n v="0.75604747449755971"/>
    <n v="0.91200000000000003"/>
    <s v="A+"/>
    <x v="1"/>
  </r>
  <r>
    <s v="MP10-758"/>
    <x v="1"/>
    <s v="Madison Park"/>
    <s v="Quincy"/>
    <x v="384"/>
    <s v="COMFORTER (SET)"/>
    <s v="Beige"/>
    <s v="Queen: 90x90&quot;/20x26&quot;(2)/60x80+15&quot;/16x16&quot;/18x18&quot;/12x18&quot;"/>
    <x v="5"/>
    <n v="1023"/>
    <n v="82509.63"/>
    <n v="4.0623555822514164E-4"/>
    <n v="0.39821843748719499"/>
    <n v="545"/>
    <n v="11.320682412507368"/>
    <n v="0.77074496467737785"/>
    <n v="0.91100000000000003"/>
    <n v="2.8927824285708011E-2"/>
    <n v="4.2733835243829601"/>
    <n v="1.4755369713939348"/>
    <n v="0.6919267579406353"/>
    <n v="0.75498132333002932"/>
    <n v="0.91100000000000003"/>
    <s v="A+"/>
    <x v="1"/>
  </r>
  <r>
    <s v="MP95B-0294"/>
    <x v="6"/>
    <s v="Madison Park"/>
    <s v="Sabal"/>
    <x v="385"/>
    <s v="AWD"/>
    <s v="Off White"/>
    <s v="13.39x25.2x1.2&quot;(2)/25.2x25.2x1.2&quot;"/>
    <x v="1"/>
    <n v="888"/>
    <n v="82144.240000000005"/>
    <n v="4.044365632397092E-4"/>
    <n v="0.39862287405043467"/>
    <n v="546"/>
    <n v="11.316244178999082"/>
    <n v="0.7703469321723917"/>
    <n v="0.91100000000000003"/>
    <n v="0.2134082700161842"/>
    <n v="7.8772152497003702"/>
    <n v="2.0765893843558816"/>
    <n v="0.80254750674556607"/>
    <n v="0.77678704708702662"/>
    <n v="0.94099999999999995"/>
    <s v="A+"/>
    <x v="0"/>
  </r>
  <r>
    <s v="BR54-0415"/>
    <x v="3"/>
    <s v="Beautyrest"/>
    <s v="Heated Microlight to Berber"/>
    <x v="386"/>
    <s v="ELECT BLANKET"/>
    <s v="Grey"/>
    <s v="60x70&quot;"/>
    <x v="5"/>
    <n v="2154"/>
    <n v="82066.69"/>
    <n v="4.040547463834179E-4"/>
    <n v="0.39902692879681811"/>
    <n v="547"/>
    <n v="11.315299673523599"/>
    <n v="0.77026222642636066"/>
    <n v="0.91100000000000003"/>
    <n v="-2.5917287245287954E-2"/>
    <n v="13.9750076387301"/>
    <n v="2.6444007167417771"/>
    <n v="0.90705039769798945"/>
    <n v="0.79761986068068647"/>
    <n v="0.96699999999999997"/>
    <s v="A+"/>
    <x v="0"/>
  </r>
  <r>
    <s v="FPF20-0312"/>
    <x v="2"/>
    <s v="INK+IVY"/>
    <s v="Lancaster"/>
    <x v="387"/>
    <s v="BAR STOOL"/>
    <s v="Amber/Graphite"/>
    <s v="17.5&quot;W x 21.75&quot;D x 38.5&quot;H"/>
    <x v="7"/>
    <n v="700"/>
    <n v="82065.42"/>
    <n v="4.0404849354773133E-4"/>
    <n v="0.39943097729036586"/>
    <n v="548"/>
    <n v="11.31528419837343"/>
    <n v="0.77026083857401451"/>
    <n v="0.91100000000000003"/>
    <n v="0.15070626378039906"/>
    <n v="3.0732979324143002"/>
    <n v="1.1547714043211423"/>
    <n v="0.63289142848314084"/>
    <n v="0.74278695655583982"/>
    <n v="0.88600000000000001"/>
    <s v="A"/>
    <x v="2"/>
  </r>
  <r>
    <s v="II105-0524"/>
    <x v="2"/>
    <s v="INK+IVY"/>
    <s v="Steve"/>
    <x v="388"/>
    <s v="ACCENT BENCH"/>
    <s v="Cream"/>
    <s v="42&quot;W x 16&quot;D x 18&quot;H"/>
    <x v="7"/>
    <n v="678"/>
    <n v="81956.95"/>
    <n v="4.0351444229819015E-4"/>
    <n v="0.39983449173266405"/>
    <n v="549"/>
    <n v="11.313961589838952"/>
    <n v="0.77014222354686213"/>
    <n v="0.91100000000000003"/>
    <n v="4.5247115064552958E-2"/>
    <n v="1.87527529622186"/>
    <n v="0.68070777913121427"/>
    <n v="0.5456423432639953"/>
    <n v="0.72524224749028887"/>
    <n v="0.84599999999999997"/>
    <s v="A"/>
    <x v="2"/>
  </r>
  <r>
    <s v="ST54-0152"/>
    <x v="3"/>
    <s v="Serta"/>
    <s v="Malea Heated"/>
    <x v="389"/>
    <s v="ELECT BLANKET"/>
    <s v="Blush"/>
    <s v="50x60&quot;"/>
    <x v="8"/>
    <n v="2125"/>
    <n v="81914.92"/>
    <n v="4.0330750790141487E-4"/>
    <n v="0.40023779924056546"/>
    <n v="550"/>
    <n v="11.313448634345541"/>
    <n v="0.77009622034319836"/>
    <n v="0.91100000000000003"/>
    <n v="0.25568856758492009"/>
    <n v="7.7310032710264602"/>
    <n v="2.0580906334709814"/>
    <n v="0.79914290237045127"/>
    <n v="0.77590555674864903"/>
    <n v="0.94"/>
    <s v="A+"/>
    <x v="0"/>
  </r>
  <r>
    <s v="BR54-0859"/>
    <x v="3"/>
    <s v="Beautyrest"/>
    <s v="Zuri"/>
    <x v="390"/>
    <s v="ELECT BLANKET"/>
    <s v="Grey"/>
    <s v="50x70&quot;"/>
    <x v="8"/>
    <n v="2209"/>
    <n v="81756.98"/>
    <n v="4.0252989146965921E-4"/>
    <n v="0.40064032913203512"/>
    <n v="551"/>
    <n v="11.311518698674396"/>
    <n v="0.76992313861412454"/>
    <n v="0.91"/>
    <n v="0.16107309031562989"/>
    <n v="1.93222294618813"/>
    <n v="0.70913024130996716"/>
    <n v="0.55087335803290627"/>
    <n v="0.72611318249788093"/>
    <n v="0.84799999999999998"/>
    <s v="A"/>
    <x v="1"/>
  </r>
  <r>
    <s v="AM10-0469"/>
    <x v="1"/>
    <s v="Super Listing"/>
    <s v="Porter"/>
    <x v="391"/>
    <s v="COMFORTER (SET)"/>
    <s v="Grey"/>
    <s v="Cal King: 104x98&quot;/20x36&quot;(2)"/>
    <x v="0"/>
    <n v="1997"/>
    <n v="81750.62"/>
    <n v="4.0249857805629992E-4"/>
    <n v="0.40104282771009142"/>
    <n v="552"/>
    <n v="11.311440905076918"/>
    <n v="0.76991616187880441"/>
    <n v="0.91"/>
    <n v="0.20874483504107463"/>
    <n v="14.680358500323401"/>
    <n v="2.693299170998785"/>
    <n v="0.91604991838647287"/>
    <n v="0.79914291318033814"/>
    <n v="0.96799999999999997"/>
    <s v="A+"/>
    <x v="0"/>
  </r>
  <r>
    <s v="MP100-1121"/>
    <x v="2"/>
    <s v="Madison Park"/>
    <s v="Qwen"/>
    <x v="392"/>
    <s v="ACCENT CHAIR"/>
    <s v="Navy"/>
    <s v="29.25&quot;W x 32.25&quot;D x 33.5&quot;H"/>
    <x v="7"/>
    <n v="474"/>
    <n v="81729.56"/>
    <n v="4.023948893007423E-4"/>
    <n v="0.40144522259939214"/>
    <n v="553"/>
    <n v="11.311183262315895"/>
    <n v="0.76989305579541112"/>
    <n v="0.91"/>
    <n v="8.9055418871703193E-2"/>
    <n v="5.7348939012092899"/>
    <n v="1.7638560824042728"/>
    <n v="0.74499047629019433"/>
    <n v="0.7649125398943678"/>
    <n v="0.92500000000000004"/>
    <s v="A+"/>
    <x v="1"/>
  </r>
  <r>
    <s v="II10-1274"/>
    <x v="1"/>
    <s v="INK+IVY"/>
    <s v="Imani"/>
    <x v="242"/>
    <s v="COMFORTER (SET)"/>
    <s v="White/Navy"/>
    <s v="Full/Queen: 90&quot;Wx90&quot;L/20&quot;Wx26&quot;L(2)"/>
    <x v="1"/>
    <n v="1175"/>
    <n v="81551.429999999993"/>
    <n v="4.0151786755204886E-4"/>
    <n v="0.40184674046694419"/>
    <n v="554"/>
    <n v="11.309001405275358"/>
    <n v="0.769697381092459"/>
    <n v="0.91"/>
    <n v="-6.5787598126860802E-2"/>
    <n v="1.0505236764822801"/>
    <n v="0.14021720957947284"/>
    <n v="0.44616770471928235"/>
    <n v="0.70499144581782369"/>
    <n v="0.79"/>
    <s v="A"/>
    <x v="1"/>
  </r>
  <r>
    <s v="MP40-7748"/>
    <x v="0"/>
    <s v="Madison Park"/>
    <s v="Galen"/>
    <x v="393"/>
    <s v="WINDOW PANEL"/>
    <s v="Ivory"/>
    <s v="34x64&quot;"/>
    <x v="1"/>
    <n v="2203"/>
    <n v="81546"/>
    <n v="4.0149113298686953E-4"/>
    <n v="0.40224823159993106"/>
    <n v="555"/>
    <n v="11.308934820125405"/>
    <n v="0.76969140956032089"/>
    <n v="0.91"/>
    <n v="0.15078383283261979"/>
    <n v="2.2271200148765602"/>
    <n v="0.84463145792642325"/>
    <n v="0.57581169239916474"/>
    <n v="0.73091546612808966"/>
    <n v="0.85799999999999998"/>
    <s v="A"/>
    <x v="0"/>
  </r>
  <r>
    <s v="ST54-0105"/>
    <x v="3"/>
    <s v="Serta"/>
    <s v="Fleece to Sherpa"/>
    <x v="394"/>
    <s v="ELECT BLANKET"/>
    <s v="Dark Grey"/>
    <s v="King:100x90&quot;"/>
    <x v="8"/>
    <n v="977"/>
    <n v="81476.460000000006"/>
    <n v="4.0114875330683731E-4"/>
    <n v="0.40264938035323788"/>
    <n v="556"/>
    <n v="11.308081696560786"/>
    <n v="0.76961489918544901"/>
    <n v="0.91"/>
    <n v="0.24063663702496385"/>
    <n v="4.2812760504089997"/>
    <n v="1.4773400176681648"/>
    <n v="0.69225859976454951"/>
    <n v="0.75414363930126915"/>
    <n v="0.90900000000000003"/>
    <s v="A+"/>
    <x v="1"/>
  </r>
  <r>
    <s v="II153-0006"/>
    <x v="9"/>
    <s v="INK+IVY"/>
    <s v="Chrislie"/>
    <x v="395"/>
    <s v="LGT-TABLE LAMPS"/>
    <s v="Gold/Brown"/>
    <s v="13.5&quot;Dia x 26&quot;H"/>
    <x v="1"/>
    <n v="1057"/>
    <n v="81433.039999999994"/>
    <n v="4.0093497525525544E-4"/>
    <n v="0.40305031532849311"/>
    <n v="557"/>
    <n v="11.307548646395166"/>
    <n v="0.76956709383849986"/>
    <n v="0.90900000000000003"/>
    <n v="0.21346917539858515"/>
    <n v="3.6849706932262598"/>
    <n v="1.331038143986585"/>
    <n v="0.66533245743618419"/>
    <n v="0.74872016655803675"/>
    <n v="0.9"/>
    <s v="A+"/>
    <x v="0"/>
  </r>
  <r>
    <s v="CS20-1565"/>
    <x v="5"/>
    <s v="Comfort Spaces"/>
    <s v="Cotton 144TC"/>
    <x v="396"/>
    <s v="SHEET/SHEET SET"/>
    <s v="Adelia Gray"/>
    <s v="King:108x102&quot;/20x40&quot;(2)/78x80&quot;+14&quot;"/>
    <x v="3"/>
    <n v="3480"/>
    <n v="81417.600000000006"/>
    <n v="4.0085895652848389E-4"/>
    <n v="0.40345117428502159"/>
    <n v="558"/>
    <n v="11.307359027116703"/>
    <n v="0.76955008828071225"/>
    <n v="0.90900000000000003"/>
    <n v="-4.0000000000000001E-3"/>
    <n v="6.5002092581733297"/>
    <n v="1.8871013543135999"/>
    <n v="0.76767316414114584"/>
    <n v="0.76917470345279904"/>
    <n v="0.93"/>
    <s v="A+"/>
    <x v="0"/>
  </r>
  <r>
    <s v="MP10-314"/>
    <x v="1"/>
    <s v="Madison Park"/>
    <s v="Dallas"/>
    <x v="397"/>
    <s v="COMFORTER (SET)"/>
    <s v="Taupe"/>
    <s v="King: 104x92&quot;/20x36&quot;(2)/78x80+15&quot;/16x16&quot;/12x18&quot;/18x18&quot;"/>
    <x v="5"/>
    <n v="1045"/>
    <n v="81411.78"/>
    <n v="4.0083030180116454E-4"/>
    <n v="0.40385200458682274"/>
    <n v="559"/>
    <n v="11.307287542124039"/>
    <n v="0.76954367731773654"/>
    <n v="0.90900000000000003"/>
    <n v="0.16405893093029744"/>
    <n v="6.0014283062209897"/>
    <n v="1.8085228923315875"/>
    <n v="0.75321118359346895"/>
    <n v="0.76627717857288313"/>
    <n v="0.92600000000000005"/>
    <s v="A+"/>
    <x v="0"/>
  </r>
  <r>
    <s v="MP10-4697"/>
    <x v="1"/>
    <s v="Madison Park"/>
    <s v="Aubrey"/>
    <x v="82"/>
    <s v="COMFORTER (SET)"/>
    <s v="Navy"/>
    <s v="Cal King"/>
    <x v="1"/>
    <n v="752"/>
    <n v="81331.37"/>
    <n v="4.0043440375584687E-4"/>
    <n v="0.40425243899057861"/>
    <n v="560"/>
    <n v="11.30629937127479"/>
    <n v="0.76945505554564042"/>
    <n v="0.90900000000000003"/>
    <n v="5.6825566511735315E-2"/>
    <n v="4.8184607478972898"/>
    <n v="1.5929956254360944"/>
    <n v="0.71354444715301635"/>
    <n v="0.75827293386711569"/>
    <n v="0.91400000000000003"/>
    <s v="A+"/>
    <x v="0"/>
  </r>
  <r>
    <s v="MP51-1535"/>
    <x v="4"/>
    <s v="Madison Park"/>
    <s v="Windom"/>
    <x v="331"/>
    <s v="BLANKET"/>
    <s v="Grey"/>
    <s v="King: 108x90&quot;"/>
    <x v="7"/>
    <n v="2932"/>
    <n v="81257.820000000007"/>
    <n v="4.0007228087022179E-4"/>
    <n v="0.40465251127144886"/>
    <n v="561"/>
    <n v="11.305394648146596"/>
    <n v="0.76937391758560258"/>
    <n v="0.90900000000000003"/>
    <n v="0.19465067635411204"/>
    <n v="6.0601975283585601"/>
    <n v="1.8181088433232899"/>
    <n v="0.75497543086016539"/>
    <n v="0.76649422024051517"/>
    <n v="0.92700000000000005"/>
    <s v="A+"/>
    <x v="0"/>
  </r>
  <r>
    <s v="II108-0508"/>
    <x v="2"/>
    <s v="INK+IVY"/>
    <s v="Kelly"/>
    <x v="398"/>
    <s v="DINING CHAIR"/>
    <s v="Brown"/>
    <s v="19&quot;W X 21.75&quot;D X 35&quot;H"/>
    <x v="5"/>
    <n v="419"/>
    <n v="81179.360000000001"/>
    <n v="3.996859836356039E-4"/>
    <n v="0.40505219725508446"/>
    <n v="562"/>
    <n v="11.304428624972857"/>
    <n v="0.76928728207555119"/>
    <n v="0.90900000000000003"/>
    <n v="0.30686842568110906"/>
    <n v="3.4212881185694002"/>
    <n v="1.2588268654446766"/>
    <n v="0.65204232577345156"/>
    <n v="0.74583829081513131"/>
    <n v="0.89400000000000002"/>
    <s v="A"/>
    <x v="2"/>
  </r>
  <r>
    <s v="CS20-1079"/>
    <x v="5"/>
    <s v="Comfort Spaces"/>
    <s v="Cotton Flannel 135GSM"/>
    <x v="399"/>
    <s v="SHEET/SHEET SET"/>
    <s v="Red Plaids"/>
    <s v="Queen: 90&quot;W x 102&quot;L/60&quot;W x 81&quot;L + 14&quot;D/21&quot;W x 30&quot;L (2)"/>
    <x v="3"/>
    <n v="3042"/>
    <n v="81100.42"/>
    <n v="3.9929732312450606E-4"/>
    <n v="0.40545149457820895"/>
    <n v="563"/>
    <n v="11.303455749198061"/>
    <n v="0.76920003200613518"/>
    <n v="0.90800000000000003"/>
    <n v="0.11456490178472564"/>
    <n v="10.824626674308201"/>
    <n v="2.3910195687097517"/>
    <n v="0.86041684008488628"/>
    <n v="0.78744339362188542"/>
    <n v="0.95699999999999996"/>
    <s v="A+"/>
    <x v="0"/>
  </r>
  <r>
    <s v="MPE10-765"/>
    <x v="1"/>
    <s v="Madison Park Essentials"/>
    <s v="Joella"/>
    <x v="400"/>
    <s v="COMFORTER (SET)"/>
    <s v="Grey"/>
    <s v="Queen"/>
    <x v="5"/>
    <n v="805"/>
    <n v="81072.39"/>
    <n v="3.9915931762506254E-4"/>
    <n v="0.40585065389583402"/>
    <n v="564"/>
    <n v="11.303110072822314"/>
    <n v="0.76916903083562527"/>
    <n v="0.90800000000000003"/>
    <n v="7.7833290343014505E-2"/>
    <n v="1.5885180165460899"/>
    <n v="0.52385123093526564"/>
    <n v="0.51677366485559317"/>
    <n v="0.71868995763961885"/>
    <n v="0.82699999999999996"/>
    <s v="A"/>
    <x v="1"/>
  </r>
  <r>
    <s v="ID10-1824"/>
    <x v="3"/>
    <s v="Intelligent Design"/>
    <s v="Malea"/>
    <x v="351"/>
    <s v="COMFORTER (SET)"/>
    <s v="Blush"/>
    <s v="Full/Queen: 90x90&quot;/20x26+2&quot;(2)"/>
    <x v="5"/>
    <n v="2026"/>
    <n v="80966.84"/>
    <n v="3.9863964297410766E-4"/>
    <n v="0.40624929353880812"/>
    <n v="565"/>
    <n v="11.301807317777465"/>
    <n v="0.76905219632186739"/>
    <n v="0.90800000000000003"/>
    <n v="0.1304980575168995"/>
    <n v="6.0715671103386297"/>
    <n v="1.8199527943772891"/>
    <n v="0.7553148010081826"/>
    <n v="0.76630471725913052"/>
    <n v="0.92700000000000005"/>
    <s v="A+"/>
    <x v="0"/>
  </r>
  <r>
    <s v="FPF18-0429"/>
    <x v="2"/>
    <s v="Madison Park"/>
    <s v="Arianna"/>
    <x v="401"/>
    <s v="ACCENT CHAIR"/>
    <s v="Grey Multi"/>
    <s v="27.75&quot;W x 33&quot;D x 41.25&quot;H"/>
    <x v="7"/>
    <n v="424"/>
    <n v="80903.13"/>
    <n v="3.9832596725632153E-4"/>
    <n v="0.40664761950606443"/>
    <n v="566"/>
    <n v="11.301020152423392"/>
    <n v="0.76898160125355142"/>
    <n v="0.90800000000000003"/>
    <n v="9.8431456829914971E-2"/>
    <n v="2.55259795802169"/>
    <n v="0.97553952127524435"/>
    <n v="0.59990467943317027"/>
    <n v="0.73516621688947525"/>
    <n v="0.87"/>
    <s v="A"/>
    <x v="2"/>
  </r>
  <r>
    <s v="ID10-2150"/>
    <x v="3"/>
    <s v="Intelligent Design"/>
    <s v="Brielle"/>
    <x v="402"/>
    <s v="COMFORTER (SET)"/>
    <s v="Aqua"/>
    <s v="Full/Queen: 90x90&quot;/20x26+2&quot;(2)"/>
    <x v="0"/>
    <n v="2130"/>
    <n v="80885.58"/>
    <n v="3.9823955996002344E-4"/>
    <n v="0.40704585906602447"/>
    <n v="567"/>
    <n v="11.300803205479173"/>
    <n v="0.76896214487851045"/>
    <n v="0.90800000000000003"/>
    <n v="0.15223903444861422"/>
    <n v="9.9645339799555899"/>
    <n v="2.3090177569721968"/>
    <n v="0.84532480880417393"/>
    <n v="0.7842346776636433"/>
    <n v="0.95199999999999996"/>
    <s v="A+"/>
    <x v="0"/>
  </r>
  <r>
    <s v="MP10-6297"/>
    <x v="3"/>
    <s v="Madison Park"/>
    <s v="Zuri"/>
    <x v="403"/>
    <s v="COMFORTER (SET)"/>
    <s v="Snow Leopard"/>
    <s v="King: 104x90&quot;/20x36&quot;(2)/14x20&quot;"/>
    <x v="0"/>
    <n v="1375"/>
    <n v="80823.360000000001"/>
    <n v="3.9793322024631045E-4"/>
    <n v="0.40744379228627081"/>
    <n v="568"/>
    <n v="11.300033684220187"/>
    <n v="0.76889313217925015"/>
    <n v="0.90800000000000003"/>
    <n v="0.13543628513936615"/>
    <n v="3.60238399747147"/>
    <n v="1.3089769358037606"/>
    <n v="0.66127220026709765"/>
    <n v="0.74736894579681978"/>
    <n v="0.89700000000000002"/>
    <s v="A"/>
    <x v="1"/>
  </r>
  <r>
    <s v="MPE10-479"/>
    <x v="1"/>
    <s v="Madison Park Essentials"/>
    <s v="Joella"/>
    <x v="404"/>
    <s v="COMFORTER (SET)"/>
    <s v="Ivory"/>
    <s v="Queen"/>
    <x v="5"/>
    <n v="819"/>
    <n v="80818.45"/>
    <n v="3.9790904589731763E-4"/>
    <n v="0.40784170133216813"/>
    <n v="569"/>
    <n v="11.299972933363083"/>
    <n v="0.76888768388190665"/>
    <n v="0.90700000000000003"/>
    <n v="8.9415409499705431E-2"/>
    <n v="5.4989276788887302"/>
    <n v="1.7225750934926087"/>
    <n v="0.73739291273943386"/>
    <n v="0.76258872965341218"/>
    <n v="0.92100000000000004"/>
    <s v="A+"/>
    <x v="0"/>
  </r>
  <r>
    <s v="MP131-1061"/>
    <x v="2"/>
    <s v="Madison Park"/>
    <s v="Parker"/>
    <x v="405"/>
    <s v="BOOKCASE/SHELF"/>
    <s v="Off-White/Natural"/>
    <s v="31&quot;Wx16&quot;Dx73&quot;H"/>
    <x v="5"/>
    <n v="454"/>
    <n v="80770.94"/>
    <n v="3.9767513076072961E-4"/>
    <n v="0.40823937646292885"/>
    <n v="570"/>
    <n v="11.299384906966763"/>
    <n v="0.76883494812136399"/>
    <n v="0.90700000000000003"/>
    <n v="0.19336622784134988"/>
    <n v="3.6792557724605599"/>
    <n v="1.3295271046545392"/>
    <n v="0.66505435805786062"/>
    <n v="0.74807883010866338"/>
    <n v="0.89900000000000002"/>
    <s v="A"/>
    <x v="2"/>
  </r>
  <r>
    <s v="WR20-1799"/>
    <x v="5"/>
    <s v="Woolrich"/>
    <s v="Cotton Flannel"/>
    <x v="406"/>
    <s v="SHEET/SHEET SET"/>
    <s v="Red Plaid"/>
    <s v="Queen: 90x102&quot;/60x80+14&quot;/20x30&quot;(2)"/>
    <x v="0"/>
    <n v="2838"/>
    <n v="80693.67"/>
    <n v="3.9729469248238493E-4"/>
    <n v="0.40863667115541125"/>
    <n v="571"/>
    <n v="11.298427804988854"/>
    <n v="0.76874911268772061"/>
    <n v="0.90700000000000003"/>
    <n v="0.1298373316049069"/>
    <n v="9.5624359697114194"/>
    <n v="2.2682457872123001"/>
    <n v="0.83782092773186323"/>
    <n v="0.78256347569654916"/>
    <n v="0.94899999999999995"/>
    <s v="A+"/>
    <x v="0"/>
  </r>
  <r>
    <s v="MZ10-228"/>
    <x v="1"/>
    <s v="Intelligent Design"/>
    <s v="Reagan"/>
    <x v="407"/>
    <s v="COMFORTER (SET)"/>
    <s v="Pink"/>
    <s v="Full/Queen: 86x90&quot;/20x26&quot;(2)/10x18&quot;"/>
    <x v="8"/>
    <n v="2093"/>
    <n v="80596.52"/>
    <n v="3.9681637516982915E-4"/>
    <n v="0.40903348753058105"/>
    <n v="572"/>
    <n v="11.297223158790567"/>
    <n v="0.76864107683448513"/>
    <n v="0.90700000000000003"/>
    <n v="0.12685234665594547"/>
    <n v="13.757323939965501"/>
    <n v="2.6288138971952479"/>
    <n v="0.90418172000442931"/>
    <n v="0.79574920546847405"/>
    <n v="0.96499999999999997"/>
    <s v="A+"/>
    <x v="0"/>
  </r>
  <r>
    <s v="MPS10-484"/>
    <x v="1"/>
    <s v="Madison Park Signature"/>
    <s v="Grace"/>
    <x v="144"/>
    <s v="COMFORTER (SET)"/>
    <s v="Taupe"/>
    <s v="Queen: 92x96&quot;/20x26&quot;(2)/26x26+2&quot;(2)/20x20&quot;/18x18&quot;/14x20&quot;"/>
    <x v="5"/>
    <n v="495"/>
    <n v="80442.53"/>
    <n v="3.9605820653410641E-4"/>
    <n v="0.40942954573711515"/>
    <n v="573"/>
    <n v="11.295310726563709"/>
    <n v="0.76846956486053175"/>
    <n v="0.90700000000000003"/>
    <n v="0.25311369928446803"/>
    <n v="3.0625995913304198"/>
    <n v="1.1513943448875741"/>
    <n v="0.63226989725683869"/>
    <n v="0.74122963133979314"/>
    <n v="0.88200000000000001"/>
    <s v="A"/>
    <x v="1"/>
  </r>
  <r>
    <s v="CS20-0556"/>
    <x v="5"/>
    <s v="Comfort Spaces"/>
    <s v="Cotton 144TC"/>
    <x v="408"/>
    <s v="SHEET/SHEET SET"/>
    <s v="Multi"/>
    <s v="King: 108&quot;W x 102&quot;L/78&quot;W x 80&quot;L + 14&quot;D/20&quot;W x 40&quot;L (2)"/>
    <x v="3"/>
    <n v="3254"/>
    <n v="80341.259999999995"/>
    <n v="3.9555960443176438E-4"/>
    <n v="0.40982510534154692"/>
    <n v="574"/>
    <n v="11.294051037963225"/>
    <n v="0.76835659265926803"/>
    <n v="0.90700000000000003"/>
    <n v="2.7566810079901659E-2"/>
    <n v="11.688367014436899"/>
    <n v="2.4671131989714441"/>
    <n v="0.87442149954104387"/>
    <n v="0.78956957403562322"/>
    <n v="0.96"/>
    <s v="A+"/>
    <x v="0"/>
  </r>
  <r>
    <s v="FPF18-0142"/>
    <x v="2"/>
    <s v="Madison Park"/>
    <s v="Shandra"/>
    <x v="409"/>
    <s v="ACCENT BENCH"/>
    <s v="Sand"/>
    <s v="49&quot;W x 19.25&quot;D x 18.5&quot;H"/>
    <x v="5"/>
    <n v="721"/>
    <n v="80301.59"/>
    <n v="3.9536428947768216E-4"/>
    <n v="0.4102204696310246"/>
    <n v="575"/>
    <n v="11.293557153462025"/>
    <n v="0.76831229979256344"/>
    <n v="0.90600000000000003"/>
    <n v="0.11015274554339459"/>
    <n v="3.4501678193209999"/>
    <n v="1.2669948754181581"/>
    <n v="0.65354560794989291"/>
    <n v="0.74535896142402935"/>
    <n v="0.89300000000000002"/>
    <s v="A"/>
    <x v="2"/>
  </r>
  <r>
    <s v="TN20-0408"/>
    <x v="5"/>
    <s v="True North by Sleep Philosophy"/>
    <s v="Cozy Cotton Flannel"/>
    <x v="410"/>
    <s v="SHEET/SHEET SET"/>
    <s v="Seafoam Llama"/>
    <s v="Queen: 90&quot;W x 102&quot;L/60&quot;W x 80&quot;L + 14&quot;D/20&quot;W x 30&quot;L(2)"/>
    <x v="0"/>
    <n v="3180"/>
    <n v="80223.070000000007"/>
    <n v="3.9497769683350433E-4"/>
    <n v="0.4106154473278581"/>
    <n v="576"/>
    <n v="11.292578873514481"/>
    <n v="0.7682245650626599"/>
    <n v="0.90600000000000003"/>
    <n v="2.7596151889077439E-2"/>
    <n v="1.4884243176679399"/>
    <n v="0.46274252969437246"/>
    <n v="0.50552690809364609"/>
    <n v="0.71568503366885716"/>
    <n v="0.81799999999999995"/>
    <s v="A"/>
    <x v="0"/>
  </r>
  <r>
    <s v="MP40-6550"/>
    <x v="0"/>
    <s v="Madison Park"/>
    <s v="Galen"/>
    <x v="393"/>
    <s v="WINDOW PANEL"/>
    <s v="Ivory"/>
    <s v="35x64&quot;"/>
    <x v="1"/>
    <n v="2164"/>
    <n v="80208.66"/>
    <n v="3.9490674930417924E-4"/>
    <n v="0.4110103540771623"/>
    <n v="577"/>
    <n v="11.292399235479028"/>
    <n v="0.76820845464911158"/>
    <n v="0.90600000000000003"/>
    <n v="0.12354622824511284"/>
    <n v="0.96244577674336695"/>
    <n v="6.0573586860872046E-2"/>
    <n v="0.43150968656200933"/>
    <n v="0.70086870103169119"/>
    <n v="0.77600000000000002"/>
    <s v="A"/>
    <x v="0"/>
  </r>
  <r>
    <s v="MT105-0159"/>
    <x v="2"/>
    <s v="Martha Stewart"/>
    <s v="Isla"/>
    <x v="411"/>
    <s v="ACCENT BENCH"/>
    <s v="Natural"/>
    <s v="48.5&quot;Wx18&quot;Dx24&quot;H"/>
    <x v="7"/>
    <n v="406"/>
    <n v="80143.899999999994"/>
    <n v="3.9458790391909312E-4"/>
    <n v="0.41140494198108141"/>
    <n v="578"/>
    <n v="11.29159152532073"/>
    <n v="0.76813601706848189"/>
    <n v="0.90600000000000003"/>
    <n v="0.2278273071687302"/>
    <n v="7.0578035498011999"/>
    <n v="1.9682031671224562"/>
    <n v="0.78259955503298473"/>
    <n v="0.7710287246613825"/>
    <n v="0.93300000000000005"/>
    <s v="A+"/>
    <x v="1"/>
  </r>
  <r>
    <s v="MP70-6824A"/>
    <x v="7"/>
    <s v="Madison Park"/>
    <s v="Arlo"/>
    <x v="412"/>
    <s v="SHOWER CURTAIN"/>
    <s v="White"/>
    <s v="72&quot;W x 72&quot;L"/>
    <x v="1"/>
    <n v="3468"/>
    <n v="80130.78"/>
    <n v="3.9452330769530796E-4"/>
    <n v="0.4117994652887767"/>
    <n v="579"/>
    <n v="11.2914278084278"/>
    <n v="0.76812133450505216"/>
    <n v="0.90600000000000003"/>
    <n v="0.15457773626385438"/>
    <n v="2.0511898111331299"/>
    <n v="0.76602108959700688"/>
    <n v="0.56134383964472945"/>
    <n v="0.72676583553298768"/>
    <n v="0.84899999999999998"/>
    <s v="A"/>
    <x v="1"/>
  </r>
  <r>
    <s v="II110-0391"/>
    <x v="2"/>
    <s v="INK+IVY"/>
    <s v="Newport"/>
    <x v="413"/>
    <s v="ACCENT CHAIR"/>
    <s v="Charcoal"/>
    <s v="37&quot;W x 29.5&quot;D x 31.5&quot;H"/>
    <x v="5"/>
    <n v="455"/>
    <n v="80025.16"/>
    <n v="3.9400328839986646E-4"/>
    <n v="0.41219346857717659"/>
    <n v="580"/>
    <n v="11.290108860203171"/>
    <n v="0.76800304774415595"/>
    <n v="0.90600000000000003"/>
    <n v="0.29003575181855301"/>
    <n v="3.4071431997480901"/>
    <n v="1.2548018028730581"/>
    <n v="0.65130153274765712"/>
    <n v="0.74466274474485628"/>
    <n v="0.89100000000000001"/>
    <s v="A"/>
    <x v="2"/>
  </r>
  <r>
    <s v="MZK10-208"/>
    <x v="1"/>
    <s v="Intelligent Design Kids"/>
    <s v="Cynthia"/>
    <x v="289"/>
    <s v="COMFORTER (SET)"/>
    <s v="Pink"/>
    <s v="Twin: 66&quot;W x 86&quot;L/20&quot;W x 26&quot; L + 1&quot;D/13&quot;W x 11&quot;L + 1.5&quot;D"/>
    <x v="8"/>
    <n v="2198"/>
    <n v="79832.219999999899"/>
    <n v="3.9305334972478091E-4"/>
    <n v="0.41258652192690137"/>
    <n v="581"/>
    <n v="11.287694987539771"/>
    <n v="0.76778656526725686"/>
    <n v="0.90600000000000003"/>
    <n v="0.19972562700728069"/>
    <n v="9.4154302670623107"/>
    <n v="2.2529147195956476"/>
    <n v="0.83499931992668774"/>
    <n v="0.78122911619914315"/>
    <n v="0.94699999999999995"/>
    <s v="A+"/>
    <x v="0"/>
  </r>
  <r>
    <s v="BR20-1877"/>
    <x v="5"/>
    <s v="Beautyrest"/>
    <s v="1000 Thread Count"/>
    <x v="414"/>
    <s v="SHEET/SHEET SET"/>
    <s v="Charcoal"/>
    <s v="King:108x102&quot;/20x40&quot;/78x80+16&quot;"/>
    <x v="0"/>
    <n v="2049"/>
    <n v="79819.06"/>
    <n v="3.929885565612895E-4"/>
    <n v="0.41297951048346265"/>
    <n v="582"/>
    <n v="11.287530130293748"/>
    <n v="0.76777178043394934"/>
    <n v="0.90500000000000003"/>
    <n v="0.13313835840016214"/>
    <n v="4.3594154203471396"/>
    <n v="1.4950176857702855"/>
    <n v="0.69551208788041097"/>
    <n v="0.75331984192324175"/>
    <n v="0.90700000000000003"/>
    <s v="A+"/>
    <x v="0"/>
  </r>
  <r>
    <s v="MP51N-5173"/>
    <x v="3"/>
    <s v="Madison Park"/>
    <s v="Egyptian Cotton"/>
    <x v="232"/>
    <s v="BLANKET"/>
    <s v="Ivory"/>
    <s v="King: 108&quot;W x 90&quot;L"/>
    <x v="0"/>
    <n v="2053"/>
    <n v="79726.64"/>
    <n v="3.9253352736904652E-4"/>
    <n v="0.41337204401083172"/>
    <n v="583"/>
    <n v="11.286371605158793"/>
    <n v="0.7676678808395061"/>
    <n v="0.90500000000000003"/>
    <n v="4.5620120392878154E-2"/>
    <n v="3.23938322900332"/>
    <n v="1.2057861279614335"/>
    <n v="0.64228043817258851"/>
    <n v="0.74259039230612256"/>
    <n v="0.88500000000000001"/>
    <s v="A"/>
    <x v="1"/>
  </r>
  <r>
    <s v="BR20-1869"/>
    <x v="5"/>
    <s v="Beautyrest"/>
    <s v="1000 Thread Count"/>
    <x v="415"/>
    <s v="SHEET/SHEET SET"/>
    <s v="Grey"/>
    <s v="King:108x102&quot;/20x40&quot;/78x80+16&quot;"/>
    <x v="0"/>
    <n v="2063"/>
    <n v="79703.81"/>
    <n v="3.9242112403146907E-4"/>
    <n v="0.4137644651348632"/>
    <n v="584"/>
    <n v="11.28608521427468"/>
    <n v="0.76764219654849353"/>
    <n v="0.90500000000000003"/>
    <n v="0.12456727159547736"/>
    <n v="3.6644372634811799"/>
    <n v="1.3255983848699773"/>
    <n v="0.66433129644952049"/>
    <n v="0.74698001652869905"/>
    <n v="0.89600000000000002"/>
    <s v="A"/>
    <x v="0"/>
  </r>
  <r>
    <s v="AM10-0027"/>
    <x v="1"/>
    <s v="Super Listing"/>
    <s v="Boulder Stripe"/>
    <x v="164"/>
    <s v="COMFORTER (SET)"/>
    <s v="Blue"/>
    <s v="King/Cal King: 104x90&quot;/20x36+2&quot;(2)"/>
    <x v="5"/>
    <n v="2089"/>
    <n v="79645.89"/>
    <n v="3.9213595533622224E-4"/>
    <n v="0.41415660109019942"/>
    <n v="585"/>
    <n v="11.2853582687504"/>
    <n v="0.76757700215358904"/>
    <n v="0.90500000000000003"/>
    <n v="9.2420629274791291E-2"/>
    <n v="6.3991738362956303"/>
    <n v="1.8716750667150692"/>
    <n v="0.76483403156530227"/>
    <n v="0.76702840803593175"/>
    <n v="0.92700000000000005"/>
    <s v="A+"/>
    <x v="0"/>
  </r>
  <r>
    <s v="MP104-1074"/>
    <x v="2"/>
    <s v="Madison Park"/>
    <s v="Jillian"/>
    <x v="416"/>
    <s v="BAR STOOL"/>
    <s v="Cream"/>
    <s v="19.625&quot;W x 23&quot;D x 40&quot;H"/>
    <x v="7"/>
    <n v="475"/>
    <n v="79613.52"/>
    <n v="3.9197658187860589E-4"/>
    <n v="0.41454857767207803"/>
    <n v="586"/>
    <n v="11.284951767257718"/>
    <n v="0.76754054602591781"/>
    <n v="0.90500000000000003"/>
    <n v="0.17947870747330352"/>
    <n v="4.3847967653564801"/>
    <n v="1.5006931801822472"/>
    <n v="0.69655663479204477"/>
    <n v="0.75334376377914325"/>
    <n v="0.90800000000000003"/>
    <s v="A+"/>
    <x v="2"/>
  </r>
  <r>
    <s v="ID10-2193"/>
    <x v="1"/>
    <s v="Intelligent Design"/>
    <s v="Lucy"/>
    <x v="417"/>
    <s v="COMFORTER (SET)"/>
    <s v="Pink"/>
    <s v="Full/Queen: 90&quot;W x 90&quot;L/20&quot;W x 26&quot;L (2)"/>
    <x v="5"/>
    <n v="1894"/>
    <n v="79512.45"/>
    <n v="3.9147896447479718E-4"/>
    <n v="0.41494005663655281"/>
    <n v="587"/>
    <n v="11.283681468722634"/>
    <n v="0.76742662229769221"/>
    <n v="0.90500000000000003"/>
    <n v="0.17884370612891917"/>
    <n v="1.63075896634136"/>
    <n v="0.54856002117292657"/>
    <n v="0.5213211965170742"/>
    <n v="0.71820553714156865"/>
    <n v="0.82499999999999996"/>
    <s v="A"/>
    <x v="1"/>
  </r>
  <r>
    <s v="BR20-1885"/>
    <x v="5"/>
    <s v="Beautyrest"/>
    <s v="1000 Thread Count"/>
    <x v="329"/>
    <s v="SHEET/SHEET SET"/>
    <s v="Ivory"/>
    <s v="King:108x102&quot;/20x40&quot;/78x80+16&quot;"/>
    <x v="0"/>
    <n v="2057"/>
    <n v="79422.69"/>
    <n v="3.9103703177304725E-4"/>
    <n v="0.41533109366832588"/>
    <n v="588"/>
    <n v="11.282551965454324"/>
    <n v="0.76732532546091337"/>
    <n v="0.90400000000000003"/>
    <n v="0.12402468250357181"/>
    <n v="3.2564116877454699"/>
    <n v="1.2108724532343471"/>
    <n v="0.64321655139370082"/>
    <n v="0.74250357064747097"/>
    <n v="0.88500000000000001"/>
    <s v="A"/>
    <x v="0"/>
  </r>
  <r>
    <s v="AM10-0264"/>
    <x v="3"/>
    <s v="Super Listing"/>
    <s v="Kyla"/>
    <x v="418"/>
    <s v="COMFORTER (SET)"/>
    <s v="Blue"/>
    <s v="King/Cal King: 104&quot;x90&quot;+20x36&quot;(2)"/>
    <x v="5"/>
    <n v="2263"/>
    <n v="79247.28"/>
    <n v="3.901734019244069E-4"/>
    <n v="0.41572126707025031"/>
    <n v="589"/>
    <n v="11.280340988033972"/>
    <n v="0.76712703916537539"/>
    <n v="0.90400000000000003"/>
    <n v="0.22520689854491005"/>
    <n v="6.5759588926694903"/>
    <n v="1.8985128483015254"/>
    <n v="0.7697733936431066"/>
    <n v="0.76765631006092172"/>
    <n v="0.92800000000000005"/>
    <s v="A+"/>
    <x v="0"/>
  </r>
  <r>
    <s v="AM10-0453"/>
    <x v="1"/>
    <s v="Super Listing"/>
    <s v="Porter"/>
    <x v="419"/>
    <s v="COMFORTER (SET)"/>
    <s v="Clay"/>
    <s v="Cal King: 104x98&quot;/20x36&quot;(2)"/>
    <x v="0"/>
    <n v="1916"/>
    <n v="79173.740000000005"/>
    <n v="3.8981132827370851E-4"/>
    <n v="0.41611107839852401"/>
    <n v="590"/>
    <n v="11.279412587536592"/>
    <n v="0.76704377775632326"/>
    <n v="0.90400000000000003"/>
    <n v="0.25332150804325171"/>
    <n v="7.7653405767696304"/>
    <n v="2.0624658384041856"/>
    <n v="0.79994813738065784"/>
    <n v="0.77362464968119016"/>
    <n v="0.93700000000000006"/>
    <s v="A+"/>
    <x v="0"/>
  </r>
  <r>
    <s v="MP108-0513"/>
    <x v="2"/>
    <s v="Madison Park"/>
    <s v="Braiden"/>
    <x v="420"/>
    <s v="DINING CHAIR"/>
    <s v="Natural"/>
    <s v="20.5&quot;W x 23.75&quot;D x 38.75&quot;H"/>
    <x v="7"/>
    <n v="322"/>
    <n v="79050.7"/>
    <n v="3.8920554173601553E-4"/>
    <n v="0.41650028394026001"/>
    <n v="591"/>
    <n v="11.277857347782724"/>
    <n v="0.76690429974690122"/>
    <n v="0.90400000000000003"/>
    <n v="0.27215858222634337"/>
    <n v="4.0163346575679304"/>
    <n v="1.4149631211699929"/>
    <n v="0.6807784378852354"/>
    <n v="0.7496791273745681"/>
    <n v="0.90100000000000002"/>
    <s v="A+"/>
    <x v="2"/>
  </r>
  <r>
    <s v="BASI10-0419"/>
    <x v="3"/>
    <s v="Madison Park"/>
    <s v="Parker"/>
    <x v="421"/>
    <s v="COMFORTER (SET)"/>
    <s v="Grey"/>
    <s v="King/Cal King: 104x90&quot;/20x36+2&quot;(2)"/>
    <x v="5"/>
    <n v="1363"/>
    <n v="78929.75"/>
    <n v="3.8861004529799578E-4"/>
    <n v="0.41688889398555801"/>
    <n v="592"/>
    <n v="11.276326164747763"/>
    <n v="0.76676697920757853"/>
    <n v="0.90400000000000003"/>
    <n v="0.27264554573361122"/>
    <n v="8.0533729582129308"/>
    <n v="2.09843170153981"/>
    <n v="0.80656747809983453"/>
    <n v="0.77472707898602977"/>
    <n v="0.93799999999999994"/>
    <s v="A+"/>
    <x v="0"/>
  </r>
  <r>
    <s v="MP51N-5167"/>
    <x v="3"/>
    <s v="Madison Park"/>
    <s v="Egyptian Cotton"/>
    <x v="207"/>
    <s v="BLANKET"/>
    <s v="Grey"/>
    <s v="King: 108&quot;W x 90&quot;L"/>
    <x v="1"/>
    <n v="2002"/>
    <n v="78907.03"/>
    <n v="3.8849818354461167E-4"/>
    <n v="0.41727739216910265"/>
    <n v="593"/>
    <n v="11.276038276053274"/>
    <n v="0.7667411605889749"/>
    <n v="0.90400000000000003"/>
    <n v="4.1017924180283126E-2"/>
    <n v="3.4468955127515302"/>
    <n v="1.2660727174358353"/>
    <n v="0.65337588929587676"/>
    <n v="0.74406810633035536"/>
    <n v="0.88900000000000001"/>
    <s v="A"/>
    <x v="1"/>
  </r>
  <r>
    <s v="II100-0088"/>
    <x v="2"/>
    <s v="INK+IVY"/>
    <s v="Rocket"/>
    <x v="422"/>
    <s v="ACCENT CHAIR"/>
    <s v="Blue/Pecan"/>
    <s v="33.5&quot;W x 30&quot;D x 32.5&quot;H"/>
    <x v="7"/>
    <n v="507"/>
    <n v="78852.73"/>
    <n v="3.8823083789281773E-4"/>
    <n v="0.41766562300699545"/>
    <n v="594"/>
    <n v="11.275349896281849"/>
    <n v="0.76667942487266105"/>
    <n v="0.90300000000000002"/>
    <n v="8.2759242448526185E-2"/>
    <n v="1.53798585366608"/>
    <n v="0.49346734904808975"/>
    <n v="0.51118166040893154"/>
    <n v="0.71557987197991513"/>
    <n v="0.81799999999999995"/>
    <s v="A"/>
    <x v="2"/>
  </r>
  <r>
    <s v="MP20-8221"/>
    <x v="5"/>
    <s v="Madison Park"/>
    <s v="500 Thread Count Egyptian Cotton"/>
    <x v="423"/>
    <s v="SHEET/SHEET SET"/>
    <s v="White(11-01601)"/>
    <s v="Queen: 90x102&quot;/20x32&quot;(2)/60x80&quot;+16&quot;"/>
    <x v="0"/>
    <n v="1759"/>
    <n v="78821.710000000006"/>
    <n v="3.8807811115030124E-4"/>
    <n v="0.41805370111814577"/>
    <n v="595"/>
    <n v="11.274956432294456"/>
    <n v="0.76664413798290376"/>
    <n v="0.90300000000000002"/>
    <n v="0.11219224262195293"/>
    <n v="4.9378443162140098"/>
    <n v="1.6169782755502076"/>
    <n v="0.717958336286039"/>
    <n v="0.75690697764353088"/>
    <n v="0.91300000000000003"/>
    <s v="A+"/>
    <x v="0"/>
  </r>
  <r>
    <s v="MP100-0618"/>
    <x v="2"/>
    <s v="Madison Park"/>
    <s v="Heston"/>
    <x v="424"/>
    <s v="ACCENT CHAIR"/>
    <s v="Dark Blue"/>
    <s v="27.75&quot;W x 31.25&quot;D x 41.25&quot;H"/>
    <x v="7"/>
    <n v="385"/>
    <n v="78803.179999999993"/>
    <n v="3.8798687883118989E-4"/>
    <n v="0.41844168799697695"/>
    <n v="596"/>
    <n v="11.274721320124376"/>
    <n v="0.76662305250242269"/>
    <n v="0.90300000000000002"/>
    <n v="0.22344191901900404"/>
    <n v="3.7770461274259999"/>
    <n v="1.3550735563291316"/>
    <n v="0.66975605719858311"/>
    <n v="0.74724965344165484"/>
    <n v="0.89700000000000002"/>
    <s v="A"/>
    <x v="2"/>
  </r>
  <r>
    <s v="MPS73-455"/>
    <x v="8"/>
    <s v="Madison Park Signature"/>
    <s v="Turkish"/>
    <x v="425"/>
    <s v="BATH TOWEL"/>
    <s v="Light Blue"/>
    <s v="30&quot;W x 58&quot;L (2)/16&quot;W x 30&quot;L (2)/13&quot;W x 13&quot;L (2)"/>
    <x v="5"/>
    <n v="2152"/>
    <n v="78782.47"/>
    <n v="3.8788491329806561E-4"/>
    <n v="0.41882957291027501"/>
    <n v="597"/>
    <n v="11.274458482267233"/>
    <n v="0.766599480509086"/>
    <n v="0.90300000000000002"/>
    <n v="9.6095088893165245E-2"/>
    <n v="2.14113243182975"/>
    <n v="0.80698128804363456"/>
    <n v="0.56888236328368436"/>
    <n v="0.72705605706400567"/>
    <n v="0.85"/>
    <s v="A"/>
    <x v="1"/>
  </r>
  <r>
    <s v="ID10-1921"/>
    <x v="3"/>
    <s v="Intelligent Design"/>
    <s v="Malea"/>
    <x v="426"/>
    <s v="COMFORTER (SET)"/>
    <s v="Black"/>
    <s v="Full/Queen: 90x90&quot;/20x26+2&quot;(2)"/>
    <x v="5"/>
    <n v="1898"/>
    <n v="78451.490000000005"/>
    <n v="3.8625533569528934E-4"/>
    <n v="0.41921582824597031"/>
    <n v="598"/>
    <n v="11.270248497619235"/>
    <n v="0.76622191796482897"/>
    <n v="0.90300000000000002"/>
    <n v="0.10760981435032817"/>
    <n v="4.4540225617648801"/>
    <n v="1.5160109219035134"/>
    <n v="0.69937579003153016"/>
    <n v="0.75285269237816921"/>
    <n v="0.90700000000000003"/>
    <s v="A+"/>
    <x v="1"/>
  </r>
  <r>
    <s v="MP13-4971"/>
    <x v="1"/>
    <s v="Madison Park"/>
    <s v="Quebec"/>
    <x v="427"/>
    <s v="COVERLET&amp;BEDSPR"/>
    <s v="Navy"/>
    <s v="39&quot;W x 75&quot;L + 17&quot;D/20&quot;W x 26&quot;L (3)/39&quot;W x 75&quot;L + 15&quot;D/16&quot;W x 16&quot;L"/>
    <x v="7"/>
    <n v="1878"/>
    <n v="78386.45"/>
    <n v="3.859351117322566E-4"/>
    <n v="0.41960176335770255"/>
    <n v="599"/>
    <n v="11.269419116994271"/>
    <n v="0.76614753691950432"/>
    <n v="0.90300000000000002"/>
    <n v="6.1799481650379469E-2"/>
    <n v="3.9878610353628998"/>
    <n v="1.4080218590170863"/>
    <n v="0.67950093262871047"/>
    <n v="0.74881821606134558"/>
    <n v="0.9"/>
    <s v="A+"/>
    <x v="1"/>
  </r>
  <r>
    <s v="MPE10-809"/>
    <x v="1"/>
    <s v="Madison Park Essentials"/>
    <s v="Joella"/>
    <x v="428"/>
    <s v="COMFORTER (SET)"/>
    <s v="Blush"/>
    <s v="Queen"/>
    <x v="8"/>
    <n v="781"/>
    <n v="78299.92"/>
    <n v="3.8550908191181964E-4"/>
    <n v="0.41998727243961437"/>
    <n v="600"/>
    <n v="11.268314631590583"/>
    <n v="0.76604848375091139"/>
    <n v="0.90200000000000002"/>
    <n v="7.0661576881239307E-2"/>
    <n v="1.9128284636908801"/>
    <n v="0.69954092876485507"/>
    <n v="0.54910849208879098"/>
    <n v="0.72266048541848737"/>
    <n v="0.83899999999999997"/>
    <s v="A"/>
    <x v="1"/>
  </r>
  <r>
    <s v="MPS73-450"/>
    <x v="8"/>
    <s v="Madison Park Signature"/>
    <s v="Turkish"/>
    <x v="429"/>
    <s v="BATH TOWEL"/>
    <s v="Blush"/>
    <s v="30&quot;Wx58&quot;L(2)/16&quot;Wx30&quot;L(2)/13&quot;Wx13&quot;L(2)"/>
    <x v="1"/>
    <n v="2131"/>
    <n v="78199.67"/>
    <n v="3.8501550177199749E-4"/>
    <n v="0.42037228794138637"/>
    <n v="601"/>
    <n v="11.267033494271635"/>
    <n v="0.76593358797191735"/>
    <n v="0.90200000000000002"/>
    <n v="9.0154740191290494E-2"/>
    <n v="2.0609043509571401"/>
    <n v="0.77052681507231668"/>
    <n v="0.56217309632058576"/>
    <n v="0.72518148964165108"/>
    <n v="0.84499999999999997"/>
    <s v="A"/>
    <x v="1"/>
  </r>
  <r>
    <s v="MPS73-543"/>
    <x v="8"/>
    <s v="Madison Park Signature"/>
    <s v="Turkish"/>
    <x v="430"/>
    <s v="BATH TOWEL"/>
    <s v="Green"/>
    <s v="30&quot;W x 58&quot;L (2)/16&quot;W x 30&quot;L (2)/13&quot;W x 13&quot;L (2)"/>
    <x v="1"/>
    <n v="2085"/>
    <n v="78093.48"/>
    <n v="3.8449267608573607E-4"/>
    <n v="0.42075678061747213"/>
    <n v="602"/>
    <n v="11.265674654712768"/>
    <n v="0.76581172365079053"/>
    <n v="0.90200000000000002"/>
    <n v="0.15975334328161939"/>
    <n v="3.5327813773318302"/>
    <n v="1.2899985745309861"/>
    <n v="0.65777932595229516"/>
    <n v="0.74420524411109146"/>
    <n v="0.89"/>
    <s v="A"/>
    <x v="1"/>
  </r>
  <r>
    <s v="CS20-0555"/>
    <x v="5"/>
    <s v="Comfort Spaces"/>
    <s v="Cotton 144TC"/>
    <x v="408"/>
    <s v="SHEET/SHEET SET"/>
    <s v="Multi"/>
    <s v="Queen: 90&quot;W x 102&quot;L/60&quot;W x 80&quot;L + 14&quot;D/20&quot;W x 30&quot;L (2)"/>
    <x v="3"/>
    <n v="3506"/>
    <n v="78074.84"/>
    <n v="3.8440090218243148E-4"/>
    <n v="0.42114118151965457"/>
    <n v="603"/>
    <n v="11.26543594097909"/>
    <n v="0.76579031517257212"/>
    <n v="0.90200000000000002"/>
    <n v="3.9199999999999999E-2"/>
    <n v="12.5009255355807"/>
    <n v="2.5337702664645483"/>
    <n v="0.88668940590030987"/>
    <n v="0.78997013331811972"/>
    <n v="0.96"/>
    <s v="A+"/>
    <x v="0"/>
  </r>
  <r>
    <s v="MP51-5150"/>
    <x v="4"/>
    <s v="Madison Park"/>
    <s v="Windom"/>
    <x v="334"/>
    <s v="BLANKET"/>
    <s v="Charcoal"/>
    <s v="King: 108x90&quot;"/>
    <x v="7"/>
    <n v="2842"/>
    <n v="77858.33"/>
    <n v="3.8333491678519576E-4"/>
    <n v="0.42152451643643979"/>
    <n v="604"/>
    <n v="11.262659015938622"/>
    <n v="0.76554127319946441"/>
    <n v="0.90200000000000002"/>
    <n v="0.20362024248892727"/>
    <n v="6.3009229781316396"/>
    <n v="1.8564421953006633"/>
    <n v="0.76203049628955677"/>
    <n v="0.76483911781748293"/>
    <n v="0.92500000000000004"/>
    <s v="A+"/>
    <x v="0"/>
  </r>
  <r>
    <s v="II72-1290"/>
    <x v="7"/>
    <s v="INK+IVY"/>
    <s v="Asher"/>
    <x v="431"/>
    <s v="BATH RUG"/>
    <s v="Grey"/>
    <s v="22&quot;x58&quot;"/>
    <x v="5"/>
    <n v="3206"/>
    <n v="77789.039999999994"/>
    <n v="3.8299376797833011E-4"/>
    <n v="0.42190751020441813"/>
    <n v="605"/>
    <n v="11.261768681405599"/>
    <n v="0.76546142564665021"/>
    <n v="0.90200000000000002"/>
    <n v="0.20305426010491004"/>
    <n v="4.3965021196244898"/>
    <n v="1.5032997877666263"/>
    <n v="0.69703636813410674"/>
    <n v="0.75177641414414154"/>
    <n v="0.90500000000000003"/>
    <s v="A+"/>
    <x v="0"/>
  </r>
  <r>
    <s v="BR54-0418"/>
    <x v="3"/>
    <s v="Beautyrest"/>
    <s v="Heated Microlight to Berber"/>
    <x v="47"/>
    <s v="ELECT BLANKET"/>
    <s v="Grey"/>
    <s v="Queen:84x90&quot;"/>
    <x v="1"/>
    <n v="915"/>
    <n v="77762.509999999995"/>
    <n v="3.8286314771788642E-4"/>
    <n v="0.42229037335213604"/>
    <n v="606"/>
    <n v="11.261427577004481"/>
    <n v="0.76543083450290228"/>
    <n v="0.90100000000000002"/>
    <n v="0.11106568685861608"/>
    <n v="4.4366334266978802"/>
    <n v="1.5121852010098364"/>
    <n v="0.69867168486390974"/>
    <n v="0.75207900457510379"/>
    <n v="0.90500000000000003"/>
    <s v="A+"/>
    <x v="1"/>
  </r>
  <r>
    <s v="MP50-8107"/>
    <x v="3"/>
    <s v="Madison Park"/>
    <s v="Ruched Fur"/>
    <x v="432"/>
    <s v="THROW"/>
    <s v="Slate Blue"/>
    <s v="50x60&quot;"/>
    <x v="8"/>
    <n v="4131"/>
    <n v="77639.56"/>
    <n v="3.8225780429453353E-4"/>
    <n v="0.42267263115643056"/>
    <n v="607"/>
    <n v="11.259845250033854"/>
    <n v="0.76528892724032815"/>
    <n v="0.90100000000000002"/>
    <n v="0.156482681940119"/>
    <n v="6.3212611058826997"/>
    <n v="1.8596145323493651"/>
    <n v="0.76261434936496442"/>
    <n v="0.76475401166525547"/>
    <n v="0.92400000000000004"/>
    <s v="A+"/>
    <x v="0"/>
  </r>
  <r>
    <s v="MPS136-0003"/>
    <x v="2"/>
    <s v="Madison Park Signature"/>
    <s v="Victoria"/>
    <x v="433"/>
    <s v="NIGHTSTAND"/>
    <s v="Light Natural"/>
    <s v="24Wx19Dx29H&quot;"/>
    <x v="7"/>
    <n v="442"/>
    <n v="77629.25"/>
    <n v="3.8220704308514138E-4"/>
    <n v="0.42305483819951567"/>
    <n v="608"/>
    <n v="11.259712449799023"/>
    <n v="0.76527701736446563"/>
    <n v="0.90100000000000002"/>
    <n v="0.19589342975746901"/>
    <n v="2.6780952491476899"/>
    <n v="1.0217655306945803"/>
    <n v="0.60841234975601532"/>
    <n v="0.73390408384277572"/>
    <n v="0.86499999999999999"/>
    <s v="A"/>
    <x v="2"/>
  </r>
  <r>
    <s v="MP50-1970"/>
    <x v="1"/>
    <s v="Madison Park"/>
    <s v="Bayside"/>
    <x v="434"/>
    <s v="THROW"/>
    <s v="Blue"/>
    <s v="60x70&quot;"/>
    <x v="5"/>
    <n v="4432"/>
    <n v="77615.42"/>
    <n v="3.8213895118156295E-4"/>
    <n v="0.42343697715069722"/>
    <n v="609"/>
    <n v="11.259534281725768"/>
    <n v="0.76526103878101037"/>
    <n v="0.90100000000000002"/>
    <n v="-6.404378248268397E-2"/>
    <n v="4.4580398386694897"/>
    <n v="1.516892671169124"/>
    <n v="0.69953807165941573"/>
    <n v="0.75211644535669153"/>
    <n v="0.90600000000000003"/>
    <s v="A+"/>
    <x v="1"/>
  </r>
  <r>
    <s v="BR54-0895"/>
    <x v="3"/>
    <s v="Beautyrest"/>
    <s v="Bailey (Heated long fur)"/>
    <x v="435"/>
    <s v="ELECT BLANKET"/>
    <s v="Leopard Print"/>
    <s v="50x60&quot;"/>
    <x v="3"/>
    <n v="1987"/>
    <n v="77606.399999999994"/>
    <n v="3.8209454127771056E-4"/>
    <n v="0.42381907169197491"/>
    <n v="610"/>
    <n v="11.259418062449498"/>
    <n v="0.76525061592931154"/>
    <n v="0.90100000000000002"/>
    <n v="0.11320000000000001"/>
    <n v="7.2799008800812297"/>
    <n v="1.9987602076388837"/>
    <n v="0.78822342847612126"/>
    <n v="0.76984517843867351"/>
    <n v="0.93200000000000005"/>
    <s v="A+"/>
    <x v="0"/>
  </r>
  <r>
    <s v="MP13-1567"/>
    <x v="1"/>
    <s v="Madison Park"/>
    <s v="Quebec"/>
    <x v="263"/>
    <s v="COVERLET&amp;BEDSPR"/>
    <s v="Seafoam"/>
    <s v="Queen: 102x118&quot;/20x26&quot;(2)"/>
    <x v="1"/>
    <n v="1464"/>
    <n v="77600.5"/>
    <n v="3.8206549267097792E-4"/>
    <n v="0.42420113718464592"/>
    <n v="611"/>
    <n v="11.259342035881398"/>
    <n v="0.76524379766585382"/>
    <n v="0.90100000000000002"/>
    <n v="0.25749591905979985"/>
    <n v="4.4534850867705398"/>
    <n v="1.5158928929068427"/>
    <n v="0.69935406737355421"/>
    <n v="0.75206585160739392"/>
    <n v="0.90500000000000003"/>
    <s v="A+"/>
    <x v="1"/>
  </r>
  <r>
    <s v="BASI16-0452"/>
    <x v="4"/>
    <s v="Sleep Philosophy"/>
    <s v="4&quot; Gel Memory Foam with 3M Cover"/>
    <x v="436"/>
    <s v="MATT PAD/TOPPER"/>
    <s v="White"/>
    <s v="Queen: 60x80+4&quot;"/>
    <x v="5"/>
    <n v="723"/>
    <n v="77596.62"/>
    <n v="3.8204638951943166E-4"/>
    <n v="0.42458318357416536"/>
    <n v="612"/>
    <n v="11.25929203559788"/>
    <n v="0.76523931350834806"/>
    <n v="0.9"/>
    <n v="0.12341858606274381"/>
    <n v="2.5174575058047801"/>
    <n v="0.9622034289812128"/>
    <n v="0.59745023705196842"/>
    <n v="0.73168149821707218"/>
    <n v="0.85899999999999999"/>
    <s v="A"/>
    <x v="1"/>
  </r>
  <r>
    <s v="MPE10-813"/>
    <x v="1"/>
    <s v="Madison Park Essentials"/>
    <s v="Delaney"/>
    <x v="322"/>
    <s v="COMFORTER (SET)"/>
    <s v="Navy"/>
    <s v="King"/>
    <x v="5"/>
    <n v="655"/>
    <n v="77495.11"/>
    <n v="3.8154660577884974E-4"/>
    <n v="0.42496473017994418"/>
    <n v="613"/>
    <n v="11.257983020533313"/>
    <n v="0.76512191757948556"/>
    <n v="0.9"/>
    <n v="0.16793268372449999"/>
    <n v="3.9105763397306199"/>
    <n v="1.388934956609549"/>
    <n v="0.67598808185038406"/>
    <n v="0.74729515043366534"/>
    <n v="0.89700000000000002"/>
    <s v="A"/>
    <x v="1"/>
  </r>
  <r>
    <s v="BR54-1925"/>
    <x v="3"/>
    <s v="Beautyrest"/>
    <s v="Heated Plush"/>
    <x v="437"/>
    <s v="ELECT BLANKET"/>
    <s v="Purple"/>
    <s v="60x70&quot;"/>
    <x v="8"/>
    <n v="2163"/>
    <n v="77434.91"/>
    <n v="3.8125021152032315E-4"/>
    <n v="0.42534598039146448"/>
    <n v="614"/>
    <n v="11.257205905473048"/>
    <n v="0.76505222384806693"/>
    <n v="0.9"/>
    <n v="0.11271156007917793"/>
    <n v="6.9814771878300697"/>
    <n v="1.9574825282917203"/>
    <n v="0.78062647403447583"/>
    <n v="0.76816707388534877"/>
    <n v="0.92900000000000005"/>
    <s v="A+"/>
    <x v="0"/>
  </r>
  <r>
    <s v="MP10-8298"/>
    <x v="4"/>
    <s v="Madison Park"/>
    <s v="Stay Puffed"/>
    <x v="150"/>
    <s v="COMFORTER (SET)"/>
    <s v="White"/>
    <s v="90x90&quot;"/>
    <x v="7"/>
    <n v="1266"/>
    <n v="77417.06"/>
    <n v="3.8116232717622513E-4"/>
    <n v="0.42572714271864071"/>
    <n v="615"/>
    <n v="11.256975365693163"/>
    <n v="0.7650315484316168"/>
    <n v="0.9"/>
    <n v="7.9292059945676716E-2"/>
    <n v="11.862957540263499"/>
    <n v="2.4818150039275575"/>
    <n v="0.87712729463970251"/>
    <n v="0.78745069767323395"/>
    <n v="0.95699999999999996"/>
    <s v="A+"/>
    <x v="0"/>
  </r>
  <r>
    <s v="MPE10-700"/>
    <x v="1"/>
    <s v="Madison Park Essentials"/>
    <s v="Joella"/>
    <x v="151"/>
    <s v="COMFORTER (SET)"/>
    <s v="Plum"/>
    <s v="Cal King"/>
    <x v="1"/>
    <n v="692"/>
    <n v="77292.73"/>
    <n v="3.8055018933299238E-4"/>
    <n v="0.42610769290797368"/>
    <n v="616"/>
    <n v="11.2553681187372"/>
    <n v="0.76488740627892959"/>
    <n v="0.9"/>
    <n v="0.12173733423796224"/>
    <n v="4.0099805402366302"/>
    <n v="1.4134182937613211"/>
    <n v="0.68049411997711906"/>
    <n v="0.74800874901856751"/>
    <n v="0.89800000000000002"/>
    <s v="A"/>
    <x v="1"/>
  </r>
  <r>
    <s v="MP10-5887"/>
    <x v="1"/>
    <s v="Madison Park"/>
    <s v="Odette"/>
    <x v="65"/>
    <s v="COMFORTER (SET)"/>
    <s v="Silver/Silver"/>
    <s v="Cal King"/>
    <x v="0"/>
    <n v="857"/>
    <n v="77286.100000000006"/>
    <n v="3.8051754657661316E-4"/>
    <n v="0.42648821045455027"/>
    <n v="617"/>
    <n v="11.255282338372274"/>
    <n v="0.7648797132692069"/>
    <n v="0.9"/>
    <n v="0.10935643859588266"/>
    <n v="3.51219351623996"/>
    <n v="1.2843152100442847"/>
    <n v="0.65673333059200367"/>
    <n v="0.74325043673376634"/>
    <n v="0.88700000000000001"/>
    <s v="A"/>
    <x v="1"/>
  </r>
  <r>
    <s v="ID10-2148"/>
    <x v="3"/>
    <s v="Intelligent Design"/>
    <s v="Brielle"/>
    <x v="345"/>
    <s v="COMFORTER (SET)"/>
    <s v="Grey"/>
    <s v="King/Cal King: 104x90&quot;/20x36+2&quot;(2)"/>
    <x v="0"/>
    <n v="1789"/>
    <n v="77153.97"/>
    <n v="3.7986700549058128E-4"/>
    <n v="0.42686807746004085"/>
    <n v="618"/>
    <n v="11.253571275677546"/>
    <n v="0.76472626064682936"/>
    <n v="0.89900000000000002"/>
    <n v="0.20248787573634136"/>
    <n v="7.9672025995952698"/>
    <n v="2.0878067802539828"/>
    <n v="0.80461201344602917"/>
    <n v="0.77270341120666941"/>
    <n v="0.93600000000000005"/>
    <s v="A+"/>
    <x v="0"/>
  </r>
  <r>
    <s v="LCN10-0106"/>
    <x v="1"/>
    <s v="Clean Spaces"/>
    <s v="Dover"/>
    <x v="438"/>
    <s v="COMFORTER (SET)"/>
    <s v="Natural"/>
    <s v="King/Cal King:106&quot;W x 94&quot;L /20&quot;W x 36&quot;L(2) / 18&quot;W x 18&quot;L"/>
    <x v="8"/>
    <n v="856"/>
    <n v="77027.740000000005"/>
    <n v="3.7924551301128211E-4"/>
    <n v="0.42724732297305212"/>
    <n v="619"/>
    <n v="11.251933877949826"/>
    <n v="0.76457941449328515"/>
    <n v="0.89900000000000002"/>
    <n v="0.1788399317481644"/>
    <n v="3.6134319839806599"/>
    <n v="1.3119565120797563"/>
    <n v="0.66182057666766436"/>
    <n v="0.74402764692816103"/>
    <n v="0.88900000000000001"/>
    <s v="A"/>
    <x v="1"/>
  </r>
  <r>
    <s v="MP50-8116"/>
    <x v="3"/>
    <s v="Madison Park"/>
    <s v="Chunky Double Knit"/>
    <x v="439"/>
    <s v="THROW"/>
    <s v="Tan"/>
    <s v="50''W x 60&quot;L"/>
    <x v="5"/>
    <n v="1758"/>
    <n v="76790.53"/>
    <n v="3.7807761131584863E-4"/>
    <n v="0.42762540058436799"/>
    <n v="620"/>
    <n v="11.248849626595431"/>
    <n v="0.76430281068451655"/>
    <n v="0.89900000000000002"/>
    <n v="9.6244531928287913E-2"/>
    <n v="3.6128438632328002"/>
    <n v="1.3117981229325744"/>
    <n v="0.66179142592192908"/>
    <n v="0.74380053373199917"/>
    <n v="0.88800000000000001"/>
    <s v="A"/>
    <x v="1"/>
  </r>
  <r>
    <s v="MP100-0386"/>
    <x v="2"/>
    <s v="Madison Park"/>
    <s v="Diedra"/>
    <x v="440"/>
    <s v="ACCENT CHAIR"/>
    <s v="Cream/Reclaimed Natural"/>
    <s v="28&quot;W x 28.5&quot;D x 33.5&quot;H"/>
    <x v="7"/>
    <n v="257"/>
    <n v="76725.350000000006"/>
    <n v="3.777566980638426E-4"/>
    <n v="0.42800315728243182"/>
    <n v="621"/>
    <n v="11.24800047464106"/>
    <n v="0.76422665649414301"/>
    <n v="0.89900000000000002"/>
    <n v="0.31782638469554059"/>
    <n v="0.58858505507188097"/>
    <n v="-0.37311643166513586"/>
    <n v="0.35169116564109143"/>
    <n v="0.6817195583235327"/>
    <n v="0.71399999999999997"/>
    <s v="A"/>
    <x v="2"/>
  </r>
  <r>
    <s v="MP51-539"/>
    <x v="4"/>
    <s v="Madison Park"/>
    <s v="Windom"/>
    <x v="441"/>
    <s v="BLANKET"/>
    <s v="Cream"/>
    <s v="Full/Queen: 90x90&quot;"/>
    <x v="5"/>
    <n v="3443"/>
    <n v="76698.679999999993"/>
    <n v="3.7762538851442552E-4"/>
    <n v="0.42838078267094626"/>
    <n v="622"/>
    <n v="11.247652815247557"/>
    <n v="0.76419547748136241"/>
    <n v="0.89900000000000002"/>
    <n v="0.13983137750475361"/>
    <n v="9.8498977993714796"/>
    <n v="2.2975622796977984"/>
    <n v="0.84321648439404973"/>
    <n v="0.77999967886389998"/>
    <n v="0.94499999999999995"/>
    <s v="A+"/>
    <x v="0"/>
  </r>
  <r>
    <s v="MT100-0136"/>
    <x v="2"/>
    <s v="Martha Stewart"/>
    <s v="Isla"/>
    <x v="442"/>
    <s v="ACCENT CHAIR"/>
    <s v="Natural"/>
    <s v="27.5&quot;W x 29&quot;D x 32.25&quot;H"/>
    <x v="7"/>
    <n v="325"/>
    <n v="76687.61"/>
    <n v="3.775708854506068E-4"/>
    <n v="0.42875835355639685"/>
    <n v="623"/>
    <n v="11.247508475676144"/>
    <n v="0.76418253272731307"/>
    <n v="0.89900000000000002"/>
    <n v="0.1298728773917977"/>
    <n v="2.72356790546575"/>
    <n v="1.0380012999445303"/>
    <n v="0.61140046345978183"/>
    <n v="0.73362611887380691"/>
    <n v="0.86499999999999999"/>
    <s v="A"/>
    <x v="2"/>
  </r>
  <r>
    <s v="MP100-0983"/>
    <x v="2"/>
    <s v="Madison Park"/>
    <s v="Arianna"/>
    <x v="443"/>
    <s v="ACCENT CHAIR"/>
    <s v="Linen"/>
    <s v="27.75&quot;W x 33&quot;D x 41.25&quot;H"/>
    <x v="7"/>
    <n v="405"/>
    <n v="76611.839999999997"/>
    <n v="3.7719783241126195E-4"/>
    <n v="0.4291355513888081"/>
    <n v="624"/>
    <n v="11.246519965702234"/>
    <n v="0.76409388054162153"/>
    <n v="0.89800000000000002"/>
    <n v="0.12437964027492356"/>
    <n v="4.8719596671029697"/>
    <n v="1.6038140616089189"/>
    <n v="0.71553552727269965"/>
    <n v="0.75438220988783722"/>
    <n v="0.91"/>
    <s v="A+"/>
    <x v="2"/>
  </r>
  <r>
    <s v="MP10-3075"/>
    <x v="3"/>
    <s v="Madison Park"/>
    <s v="Zuri"/>
    <x v="444"/>
    <s v="COMFORTER (SET)"/>
    <s v="Brown"/>
    <s v="King: 104x90&quot;/20x36+2&quot;(2)/14x20&quot;"/>
    <x v="0"/>
    <n v="1312"/>
    <n v="76539.210000000006"/>
    <n v="3.7684023913889014E-4"/>
    <n v="0.42951239162794697"/>
    <n v="625"/>
    <n v="11.245571502639374"/>
    <n v="0.76400881986870017"/>
    <n v="0.89800000000000002"/>
    <n v="0.27141667135720721"/>
    <n v="5.2432676154079703"/>
    <n v="1.6758373788274317"/>
    <n v="0.72879106557569839"/>
    <n v="0.75696526901009986"/>
    <n v="0.91300000000000003"/>
    <s v="A+"/>
    <x v="1"/>
  </r>
  <r>
    <s v="CS10-1301"/>
    <x v="1"/>
    <s v="Comfort Spaces"/>
    <s v="Gloria"/>
    <x v="445"/>
    <s v="COMFORTER (SET)"/>
    <s v="Aqua"/>
    <s v="Queen: 90&quot;Wx90&quot;L/20&quot;Wx26&quot;L(2)/90&quot;Wx102&quot;L/60&quot;Wx80&quot;L+15&quot;D/20&quot;Wx30&quot;L(2)/20&quot;Wx30&quot;L(2)"/>
    <x v="6"/>
    <n v="1644"/>
    <n v="76412.849999999904"/>
    <n v="3.7621810660554378E-4"/>
    <n v="0.42988860973455251"/>
    <n v="626"/>
    <n v="11.243919241447397"/>
    <n v="0.76386064072041837"/>
    <n v="0.89800000000000002"/>
    <n v="3.1099999999999999E-2"/>
    <n v="6.2758170789202401"/>
    <n v="1.8525122520739048"/>
    <n v="0.76130720951268049"/>
    <n v="0.76334995447887088"/>
    <n v="0.92200000000000004"/>
    <s v="A+"/>
    <x v="0"/>
  </r>
  <r>
    <s v="MP10-5058"/>
    <x v="3"/>
    <s v="Madison Park"/>
    <s v="Arya"/>
    <x v="383"/>
    <s v="COMFORTER (SET)"/>
    <s v="Ivory"/>
    <s v="Full/Queen: 90&quot;W x 90&quot;L/20&quot;W x 26&quot;L + 2&quot;D (2)"/>
    <x v="0"/>
    <n v="1432"/>
    <n v="76368.28"/>
    <n v="3.7599866653739592E-4"/>
    <n v="0.43026460840108988"/>
    <n v="627"/>
    <n v="11.243335800052208"/>
    <n v="0.76380831615488876"/>
    <n v="0.89800000000000002"/>
    <n v="0.25296286911763766"/>
    <n v="3.4581416715186601"/>
    <n v="1.2692384061908653"/>
    <n v="0.65395851878543998"/>
    <n v="0.74183835668099907"/>
    <n v="0.88400000000000001"/>
    <s v="A"/>
    <x v="1"/>
  </r>
  <r>
    <s v="TN20-0368"/>
    <x v="5"/>
    <s v="True North by Sleep Philosophy"/>
    <s v="Cozy Cotton Flannel"/>
    <x v="288"/>
    <s v="SHEET/SHEET SET"/>
    <s v="Grey Penguin"/>
    <s v="Queen: 90&quot;W x 102&quot;L/60&quot;W x 80&quot;L + 14&quot;D/20&quot;W x 30&quot;L(2)"/>
    <x v="0"/>
    <n v="3214"/>
    <n v="76362.3"/>
    <n v="3.7596922405124992E-4"/>
    <n v="0.43064057762514113"/>
    <n v="628"/>
    <n v="11.243257493249519"/>
    <n v="0.76380129339396974"/>
    <n v="0.89800000000000002"/>
    <n v="4.3108293820241839E-2"/>
    <n v="6.7963136304282097"/>
    <n v="1.9309870123777002"/>
    <n v="0.77575010427507607"/>
    <n v="0.76619105557019096"/>
    <n v="0.92600000000000005"/>
    <s v="A+"/>
    <x v="0"/>
  </r>
  <r>
    <s v="ID10-1219"/>
    <x v="1"/>
    <s v="Intelligent Design"/>
    <s v="Loretta"/>
    <x v="446"/>
    <s v="COMFORTER (SET)"/>
    <s v="Coral"/>
    <s v="Queen:90''W x 90&quot;L/20''W x 26&quot;L + 2''D (2)/60''W x80''L + 14''D/12''W x 16'"/>
    <x v="7"/>
    <n v="1461"/>
    <n v="76340.739999999903"/>
    <n v="3.7586307354935854E-4"/>
    <n v="0.4310164406986905"/>
    <n v="629"/>
    <n v="11.242975118808658"/>
    <n v="0.7637759693081978"/>
    <n v="0.89800000000000002"/>
    <n v="0.16544952573584024"/>
    <n v="5.9555695910598301"/>
    <n v="1.8009784421199897"/>
    <n v="0.7518226645330166"/>
    <n v="0.76138530835316165"/>
    <n v="0.91900000000000004"/>
    <s v="A+"/>
    <x v="0"/>
  </r>
  <r>
    <s v="ID10-2331"/>
    <x v="1"/>
    <s v="Intelligent Design"/>
    <s v="Gwen"/>
    <x v="447"/>
    <s v="COMFORTER (SET)"/>
    <s v="Green"/>
    <s v="Full/Queen: 90&quot;W x 90&quot;L/20&quot;W x 26&quot;L (2)+1&quot;D/12&quot;Wx13&quot;L"/>
    <x v="8"/>
    <n v="2319"/>
    <n v="76251.539999999994"/>
    <n v="3.7542389800350229E-4"/>
    <n v="0.43139186459669399"/>
    <n v="630"/>
    <n v="11.241806005390252"/>
    <n v="0.76367112012852478"/>
    <n v="0.89700000000000002"/>
    <n v="0.10088493355643595"/>
    <n v="3.5197535833721099"/>
    <n v="1.286405952629069"/>
    <n v="0.65711812151089777"/>
    <n v="0.74236052040499945"/>
    <n v="0.88400000000000001"/>
    <s v="A"/>
    <x v="1"/>
  </r>
  <r>
    <s v="BR20-1868"/>
    <x v="5"/>
    <s v="Beautyrest"/>
    <s v="1000 Thread Count"/>
    <x v="415"/>
    <s v="SHEET/SHEET SET"/>
    <s v="Grey"/>
    <s v="Queen:90x102&quot;/20x30&quot;/60x80+16&quot;"/>
    <x v="0"/>
    <n v="2133"/>
    <n v="76247.95"/>
    <n v="3.754062226648294E-4"/>
    <n v="0.43176727081935884"/>
    <n v="631"/>
    <n v="11.24175892388304"/>
    <n v="0.76366689773458829"/>
    <n v="0.89700000000000002"/>
    <n v="0.15973078615818706"/>
    <n v="3.4170588186113"/>
    <n v="1.2576250774382378"/>
    <n v="0.65182114258491419"/>
    <n v="0.74129774670465354"/>
    <n v="0.88200000000000001"/>
    <s v="A"/>
    <x v="0"/>
  </r>
  <r>
    <s v="MP16-3144"/>
    <x v="4"/>
    <s v="Madison Park"/>
    <s v="Cloud Soft"/>
    <x v="44"/>
    <s v="MATT PAD/TOPPER"/>
    <s v="White"/>
    <s v="Twin: 39x75+15&quot;"/>
    <x v="5"/>
    <n v="4493"/>
    <n v="76228.45"/>
    <n v="3.7531021455783153E-4"/>
    <n v="0.43214258103391667"/>
    <n v="632"/>
    <n v="11.241503149949077"/>
    <n v="0.76364395925254236"/>
    <n v="0.89700000000000002"/>
    <n v="0.20118322261833191"/>
    <n v="6.2552538496661896"/>
    <n v="1.8492818487163707"/>
    <n v="0.76071266961791262"/>
    <n v="0.76305770132561646"/>
    <n v="0.92200000000000004"/>
    <s v="A+"/>
    <x v="1"/>
  </r>
  <r>
    <s v="II72-1226"/>
    <x v="7"/>
    <s v="INK+IVY"/>
    <s v="Asher"/>
    <x v="431"/>
    <s v="BATH RUG"/>
    <s v="Grey"/>
    <s v="20x32&quot;"/>
    <x v="5"/>
    <n v="5175"/>
    <n v="76175.759999999995"/>
    <n v="3.7505079572923075E-4"/>
    <n v="0.43251763182964592"/>
    <n v="633"/>
    <n v="11.240811708280141"/>
    <n v="0.76358194893717146"/>
    <n v="0.89700000000000002"/>
    <n v="0.20754950389806348"/>
    <n v="3.8218409094523"/>
    <n v="1.366561163323764"/>
    <n v="0.67187029492613948"/>
    <n v="0.74523961813496509"/>
    <n v="0.89300000000000002"/>
    <s v="A"/>
    <x v="0"/>
  </r>
  <r>
    <s v="MPS73-192"/>
    <x v="8"/>
    <s v="Madison Park Signature"/>
    <s v="800GSM"/>
    <x v="448"/>
    <s v="BATH TOWEL"/>
    <s v="Seafoam"/>
    <s v="30x54&quot;(2)/16x28&quot;(2)/13x13&quot;(4)"/>
    <x v="5"/>
    <n v="2212"/>
    <n v="76145.929999999993"/>
    <n v="3.7490392794298742E-4"/>
    <n v="0.4328925357575889"/>
    <n v="634"/>
    <n v="11.240420042343198"/>
    <n v="0.76354682330132828"/>
    <n v="0.89700000000000002"/>
    <n v="7.2861007069864606E-2"/>
    <n v="3.0463380120195298"/>
    <n v="1.1462392407017294"/>
    <n v="0.63132112561412068"/>
    <n v="0.73710168376388685"/>
    <n v="0.873"/>
    <s v="A"/>
    <x v="1"/>
  </r>
  <r>
    <s v="AM10-0270"/>
    <x v="3"/>
    <s v="Super Listing"/>
    <s v="Kyla"/>
    <x v="449"/>
    <s v="COMFORTER (SET)"/>
    <s v="Grey"/>
    <s v="King/Cal King: 104&quot;x90&quot;+20x36&quot;(2)"/>
    <x v="5"/>
    <n v="2127"/>
    <n v="76081.240000000005"/>
    <n v="3.7458542720238808E-4"/>
    <n v="0.43326712118479127"/>
    <n v="635"/>
    <n v="11.239570139477747"/>
    <n v="0.76347060176726556"/>
    <n v="0.89700000000000002"/>
    <n v="0.18592624550792347"/>
    <n v="3.5935538122570199"/>
    <n v="1.3065890873287473"/>
    <n v="0.66083272846623253"/>
    <n v="0.74294302710705895"/>
    <n v="0.88600000000000001"/>
    <s v="A"/>
    <x v="1"/>
  </r>
  <r>
    <s v="BR51N-3836"/>
    <x v="3"/>
    <s v="Madison Park"/>
    <s v="Waffle Weave"/>
    <x v="450"/>
    <s v="BLANKET"/>
    <s v="Grey"/>
    <s v="King:108&quot;x90&quot;"/>
    <x v="8"/>
    <n v="1974"/>
    <n v="76059.91"/>
    <n v="3.7448040910381046E-4"/>
    <n v="0.43364160159389509"/>
    <n v="636"/>
    <n v="11.239289745649439"/>
    <n v="0.76344545530805918"/>
    <n v="0.89600000000000002"/>
    <n v="0.21987944013593638"/>
    <n v="5.8920236858994501"/>
    <n v="1.7904291991275745"/>
    <n v="0.74988112809795704"/>
    <n v="0.76073258986603887"/>
    <n v="0.91800000000000004"/>
    <s v="A+"/>
    <x v="1"/>
  </r>
  <r>
    <s v="BR54-0383"/>
    <x v="3"/>
    <s v="Beautyrest"/>
    <s v="Heated Microlight to Berber"/>
    <x v="315"/>
    <s v="ELECT BLANKET"/>
    <s v="Tan"/>
    <s v="Queen:84x90&quot;"/>
    <x v="8"/>
    <n v="879"/>
    <n v="76034.73"/>
    <n v="3.7435643555846658E-4"/>
    <n v="0.43401595802945353"/>
    <n v="637"/>
    <n v="11.238958640370189"/>
    <n v="0.76341576091197394"/>
    <n v="0.89600000000000002"/>
    <n v="0.10631282754427673"/>
    <n v="3.76633871154504"/>
    <n v="1.3523079898673998"/>
    <n v="0.66924706825474212"/>
    <n v="0.74458202238052773"/>
    <n v="0.89100000000000001"/>
    <s v="A"/>
    <x v="1"/>
  </r>
  <r>
    <s v="CS14-0263"/>
    <x v="1"/>
    <s v="Comfort Spaces"/>
    <s v="Kienna"/>
    <x v="451"/>
    <s v="COVERLET&amp;BEDSPR"/>
    <s v="White"/>
    <s v="Twin/Twin XL: 66x90&quot;/20x26&quot;"/>
    <x v="3"/>
    <n v="3776"/>
    <n v="76010.880000000005"/>
    <n v="3.742390102583693E-4"/>
    <n v="0.43439019703971188"/>
    <n v="638"/>
    <n v="11.238644922841901"/>
    <n v="0.76338762589532616"/>
    <n v="0.89600000000000002"/>
    <n v="9.9700000000000011E-2"/>
    <n v="5.6434639060750298"/>
    <n v="1.748062496275232"/>
    <n v="0.74208374422118872"/>
    <n v="0.7591268495604987"/>
    <n v="0.91500000000000004"/>
    <s v="A+"/>
    <x v="0"/>
  </r>
  <r>
    <s v="MP51-540"/>
    <x v="4"/>
    <s v="Madison Park"/>
    <s v="Windom"/>
    <x v="441"/>
    <s v="BLANKET"/>
    <s v="Cream"/>
    <s v="King: 108x90&quot;"/>
    <x v="7"/>
    <n v="2724"/>
    <n v="75843.56"/>
    <n v="3.7341521146540133E-4"/>
    <n v="0.43476361225117727"/>
    <n v="639"/>
    <n v="11.236441261703652"/>
    <n v="0.76318999574329383"/>
    <n v="0.89600000000000002"/>
    <n v="0.21177344399711867"/>
    <n v="7.7264418653111298"/>
    <n v="2.0575079833892271"/>
    <n v="0.79903566848045293"/>
    <n v="0.77035913029072567"/>
    <n v="0.93200000000000005"/>
    <s v="A+"/>
    <x v="0"/>
  </r>
  <r>
    <s v="MP104-0762"/>
    <x v="2"/>
    <s v="Madison Park"/>
    <s v="Christine"/>
    <x v="452"/>
    <s v="BAR STOOL"/>
    <s v="Light Grey"/>
    <s v="15&quot;W x 15&quot;D x 25.75&quot;H"/>
    <x v="7"/>
    <n v="465"/>
    <n v="75738.23"/>
    <n v="3.7289661998283309E-4"/>
    <n v="0.43513650887116012"/>
    <n v="640"/>
    <n v="11.235051535045512"/>
    <n v="0.76306536138551329"/>
    <n v="0.89600000000000002"/>
    <n v="0.19004840873624851"/>
    <n v="5.80430416870594"/>
    <n v="1.7756816050608681"/>
    <n v="0.74716690573806188"/>
    <n v="0.75988567025602305"/>
    <n v="0.91600000000000004"/>
    <s v="A+"/>
    <x v="2"/>
  </r>
  <r>
    <s v="MP50-8238"/>
    <x v="3"/>
    <s v="Madison Park"/>
    <s v="Chenille Chunky Knit"/>
    <x v="453"/>
    <s v="THROW"/>
    <s v="Navy Blue"/>
    <s v="50x60''"/>
    <x v="1"/>
    <n v="1721"/>
    <n v="75595.710000000006"/>
    <n v="3.7219492380799577E-4"/>
    <n v="0.43550870379496814"/>
    <n v="641"/>
    <n v="11.233168042702149"/>
    <n v="0.76289644481675878"/>
    <n v="0.89600000000000002"/>
    <n v="0.12890240219006807"/>
    <n v="4.1105375502178996"/>
    <n v="1.4375903236806327"/>
    <n v="0.68494286353449452"/>
    <n v="0.74730572856030597"/>
    <n v="0.89700000000000002"/>
    <s v="A"/>
    <x v="1"/>
  </r>
  <r>
    <s v="MP13-8245"/>
    <x v="1"/>
    <s v="Madison Park"/>
    <s v="Tuscany"/>
    <x v="306"/>
    <s v="COVERLET&amp;BEDSPR"/>
    <s v="Blue"/>
    <s v="Full/Queen:94&quot;Wx96&quot;L/20&quot;Wx26&quot;L(2)"/>
    <x v="5"/>
    <n v="1661"/>
    <n v="75587.070000000007"/>
    <n v="3.7215238483135677E-4"/>
    <n v="0.43588085617979949"/>
    <n v="642"/>
    <n v="11.233053745482422"/>
    <n v="0.76288619434016813"/>
    <n v="0.89500000000000002"/>
    <n v="0.17221085958669052"/>
    <n v="4.8584733418861097"/>
    <n v="1.601097899383974"/>
    <n v="0.71503563093634115"/>
    <n v="0.75331608165940289"/>
    <n v="0.90700000000000003"/>
    <s v="A+"/>
    <x v="1"/>
  </r>
  <r>
    <s v="MP51-546"/>
    <x v="4"/>
    <s v="Madison Park"/>
    <s v="Windom"/>
    <x v="454"/>
    <s v="BLANKET"/>
    <s v="Mocha 17-0909 TCX"/>
    <s v="King: 108x90&quot;"/>
    <x v="5"/>
    <n v="2809"/>
    <n v="75539.5"/>
    <n v="3.7191817428520871E-4"/>
    <n v="0.43625277435408472"/>
    <n v="643"/>
    <n v="11.232424215254339"/>
    <n v="0.7628297364063571"/>
    <n v="0.89500000000000002"/>
    <n v="0.21103640631240767"/>
    <n v="7.4453309545028299"/>
    <n v="2.0209289553403602"/>
    <n v="0.79230347776619903"/>
    <n v="0.76872448467832555"/>
    <n v="0.92900000000000005"/>
    <s v="A+"/>
    <x v="0"/>
  </r>
  <r>
    <s v="AM10-0378"/>
    <x v="3"/>
    <s v="Super Listing"/>
    <s v="Avril"/>
    <x v="455"/>
    <s v="COMFORTER (SET)"/>
    <s v="Blush Ombre"/>
    <s v="Full/Queen: 90&quot;x90&quot;+20x26&quot;(2)"/>
    <x v="1"/>
    <n v="1937"/>
    <n v="75449.570000000007"/>
    <n v="3.7147540458970545E-4"/>
    <n v="0.43662424975867442"/>
    <n v="644"/>
    <n v="11.231233018839427"/>
    <n v="0.76272290676522347"/>
    <n v="0.89500000000000002"/>
    <n v="0.11877677777056812"/>
    <n v="5.6873770143998099"/>
    <n v="1.7556791689748676"/>
    <n v="0.74348555547635642"/>
    <n v="0.75887543650745015"/>
    <n v="0.91500000000000004"/>
    <s v="A+"/>
    <x v="1"/>
  </r>
  <r>
    <s v="MP10-6211"/>
    <x v="3"/>
    <s v="Madison Park"/>
    <s v="Gia"/>
    <x v="183"/>
    <s v="COMFORTER (SET)"/>
    <s v="Blush/white"/>
    <s v="King/Cal King: 104x90&quot;/20x36+2&quot;(2)"/>
    <x v="5"/>
    <n v="1542"/>
    <n v="75359.16"/>
    <n v="3.7103027161772224E-4"/>
    <n v="0.43699528003029214"/>
    <n v="645"/>
    <n v="11.230034032390241"/>
    <n v="0.76261537849323802"/>
    <n v="0.89500000000000002"/>
    <n v="0.19636878505268149"/>
    <n v="2.0760552640741401"/>
    <n v="0.77751372576409084"/>
    <n v="0.56345900296681062"/>
    <n v="0.72278410338795263"/>
    <n v="0.83899999999999997"/>
    <s v="A"/>
    <x v="1"/>
  </r>
  <r>
    <s v="CCL10-0062"/>
    <x v="1"/>
    <s v="Croscill Classics"/>
    <s v="Julius"/>
    <x v="456"/>
    <s v="COMFORTER (SET)"/>
    <s v="Blue/Grey"/>
    <s v="Queen 92X96&quot;/20X26+2&quot;(2)/60X80+15&quot;"/>
    <x v="8"/>
    <n v="436"/>
    <n v="75235.649999999994"/>
    <n v="3.7042217103847605E-4"/>
    <n v="0.43736570220133064"/>
    <n v="646"/>
    <n v="11.228393758234475"/>
    <n v="0.7624682743740282"/>
    <n v="0.89500000000000002"/>
    <n v="0.14713918023489123"/>
    <n v="4.7535051894812002"/>
    <n v="1.5797011633940907"/>
    <n v="0.71109766661552876"/>
    <n v="0.75219415282232838"/>
    <n v="0.90600000000000003"/>
    <s v="A+"/>
    <x v="1"/>
  </r>
  <r>
    <s v="MP73-5309"/>
    <x v="7"/>
    <s v="Madison Park"/>
    <s v="Aubrey"/>
    <x v="457"/>
    <s v="FASHION TOWEL"/>
    <s v="Black"/>
    <s v="27&quot;Wx52&quot;L(2)/16&quot;Wx28&quot;L(2)/12&quot;Wx18&quot;L(2)"/>
    <x v="5"/>
    <n v="2136"/>
    <n v="75095.41"/>
    <n v="3.6973170042691844E-4"/>
    <n v="0.43773543390175756"/>
    <n v="647"/>
    <n v="11.226528033680202"/>
    <n v="0.76230095126753439"/>
    <n v="0.89500000000000002"/>
    <n v="7.8420848112178629E-2"/>
    <n v="7.7264850781374799"/>
    <n v="2.057513504762515"/>
    <n v="0.79903668466212752"/>
    <n v="0.76964809794645306"/>
    <n v="0.93100000000000005"/>
    <s v="A+"/>
    <x v="0"/>
  </r>
  <r>
    <s v="MP10-3279"/>
    <x v="1"/>
    <s v="Madison Park"/>
    <s v="Laurel"/>
    <x v="458"/>
    <s v="COMFORTER (SET)"/>
    <s v="Black"/>
    <s v="Queen: 90x90&quot;/20x26&quot;(2)/60x80+15&quot;/18x18&quot;/12x18&quot;/D6.5x18&quot;"/>
    <x v="5"/>
    <n v="1290"/>
    <n v="74992.149999999994"/>
    <n v="3.6922330057416995E-4"/>
    <n v="0.43810465720233172"/>
    <n v="648"/>
    <n v="11.225152055013972"/>
    <n v="0.76217754986598485"/>
    <n v="0.89400000000000002"/>
    <n v="6.8915380061409834E-2"/>
    <n v="5.7365888394912803"/>
    <n v="1.7641465233587874"/>
    <n v="0.74504393052343443"/>
    <n v="0.7587508259974749"/>
    <n v="0.91500000000000004"/>
    <s v="A+"/>
    <x v="0"/>
  </r>
  <r>
    <s v="BR20-1876"/>
    <x v="5"/>
    <s v="Beautyrest"/>
    <s v="1000 Thread Count"/>
    <x v="414"/>
    <s v="SHEET/SHEET SET"/>
    <s v="Charcoal"/>
    <s v="Queen:90x102&quot;/20x30&quot;/60x80+16&quot;"/>
    <x v="0"/>
    <n v="2069"/>
    <n v="74949.960000000006"/>
    <n v="3.6901557841856808E-4"/>
    <n v="0.43847367278075028"/>
    <n v="649"/>
    <n v="11.22458931198774"/>
    <n v="0.76212708158485987"/>
    <n v="0.89400000000000002"/>
    <n v="0.16109779937986773"/>
    <n v="2.8264106255791601"/>
    <n v="1.0737766295866231"/>
    <n v="0.61798473742392623"/>
    <n v="0.73329861275267316"/>
    <n v="0.86399999999999999"/>
    <s v="A"/>
    <x v="0"/>
  </r>
  <r>
    <s v="MP16-3145"/>
    <x v="4"/>
    <s v="Madison Park"/>
    <s v="Cloud Soft"/>
    <x v="44"/>
    <s v="MATT PAD/TOPPER"/>
    <s v="White"/>
    <s v="Twin XL: 39x80+15&quot;"/>
    <x v="8"/>
    <n v="4026"/>
    <n v="74939.5"/>
    <n v="3.6896407868527591E-4"/>
    <n v="0.43884263685943553"/>
    <n v="650"/>
    <n v="11.224449744329691"/>
    <n v="0.7621145647886064"/>
    <n v="0.89400000000000002"/>
    <n v="0.20237378809385181"/>
    <n v="3.9880405350418102"/>
    <n v="1.4080657684691251"/>
    <n v="0.67950901394800878"/>
    <n v="0.74559345462048687"/>
    <n v="0.89400000000000002"/>
    <s v="A"/>
    <x v="1"/>
  </r>
  <r>
    <s v="BASI16-0179"/>
    <x v="4"/>
    <s v="Sleep Philosophy"/>
    <s v="Serenity"/>
    <x v="193"/>
    <s v="MATT PAD/TOPPER"/>
    <s v="White"/>
    <s v="King"/>
    <x v="5"/>
    <n v="3140"/>
    <n v="74901.649999999994"/>
    <n v="3.6877772448784676E-4"/>
    <n v="0.43921141458392338"/>
    <n v="651"/>
    <n v="11.223944549386779"/>
    <n v="0.76206925757161159"/>
    <n v="0.89400000000000002"/>
    <n v="0.19646058722526522"/>
    <n v="6.5254446635682797"/>
    <n v="1.8909174886490789"/>
    <n v="0.76837550494974627"/>
    <n v="0.76333050704723859"/>
    <n v="0.92200000000000004"/>
    <s v="A+"/>
    <x v="1"/>
  </r>
  <r>
    <s v="II120-0427"/>
    <x v="2"/>
    <s v="INK+IVY"/>
    <s v="Blaze"/>
    <x v="459"/>
    <s v="OCCASIONL TABLE"/>
    <s v="Light Brown"/>
    <s v="40&quot;W x 27&quot;D x 17.25&quot;H"/>
    <x v="5"/>
    <n v="720"/>
    <n v="74890.97"/>
    <n v="3.6872514158616801E-4"/>
    <n v="0.43958013972550952"/>
    <n v="652"/>
    <n v="11.223801954145133"/>
    <n v="0.76205646925366355"/>
    <n v="0.89400000000000002"/>
    <n v="0.31395719628147439"/>
    <n v="4.8094834922635403"/>
    <n v="1.5911687412146989"/>
    <n v="0.7132082180718371"/>
    <n v="0.75228681901729821"/>
    <n v="0.90600000000000003"/>
    <s v="A+"/>
    <x v="2"/>
  </r>
  <r>
    <s v="MPE10-985"/>
    <x v="1"/>
    <s v="Madison Park Essentials"/>
    <s v="Jaxon"/>
    <x v="70"/>
    <s v="COMFORTER (SET)"/>
    <s v="Blue/Grey"/>
    <s v="Twin: 68x86&quot;/20x26''(1)/66x96&quot;/39x75+12&quot;/20x30&quot;(1)"/>
    <x v="1"/>
    <n v="2150"/>
    <n v="74730.2"/>
    <n v="3.6793359167016596E-4"/>
    <n v="0.43994807331717967"/>
    <n v="653"/>
    <n v="11.22165295460352"/>
    <n v="0.76186374129801082"/>
    <n v="0.89400000000000002"/>
    <n v="0.16224425678600377"/>
    <n v="2.8820481190507299"/>
    <n v="1.0926103527149469"/>
    <n v="0.62145099179760566"/>
    <n v="0.73378119139792986"/>
    <n v="0.86499999999999999"/>
    <s v="A"/>
    <x v="1"/>
  </r>
  <r>
    <s v="TN20-0417"/>
    <x v="5"/>
    <s v="True North by Sleep Philosophy"/>
    <s v="Cozy Cotton Flannel"/>
    <x v="460"/>
    <s v="SHEET/SHEET SET"/>
    <s v="Blush Dots"/>
    <s v="Full: 81&quot;W x 96&quot;L/54&quot;W x 75&quot;L + 12&quot;D/20&quot;W x 30&quot;L(2)"/>
    <x v="0"/>
    <n v="3316"/>
    <n v="74708.78"/>
    <n v="3.6782813045724836E-4"/>
    <n v="0.44031590144763694"/>
    <n v="654"/>
    <n v="11.221366286245928"/>
    <n v="0.76183803212244361"/>
    <n v="0.89300000000000002"/>
    <n v="5.96508942774834E-2"/>
    <n v="8.2766933118617203"/>
    <n v="2.1254532437651479"/>
    <n v="0.81154066042198947"/>
    <n v="0.77177855778235283"/>
    <n v="0.93400000000000005"/>
    <s v="A+"/>
    <x v="0"/>
  </r>
  <r>
    <s v="MP10-7296"/>
    <x v="1"/>
    <s v="Madison Park"/>
    <s v="Camillia"/>
    <x v="461"/>
    <s v="COMFORTER (SET)"/>
    <s v="Navy"/>
    <s v="King:104&quot;Wx92&quot;L/20&quot;Wx36&quot;L(2)/78&quot;Wx80&quot;L+15&quot;D/18&quot;Wx18&quot;L/12&quot;Wx18&quot;L/26&quot;Wx26&quot;L (2)"/>
    <x v="5"/>
    <n v="803"/>
    <n v="74681.960000000006"/>
    <n v="3.6769608238393142E-4"/>
    <n v="0.44068359753002084"/>
    <n v="655"/>
    <n v="11.221007232649507"/>
    <n v="0.76180583124744661"/>
    <n v="0.89300000000000002"/>
    <n v="1.5577048612665378E-2"/>
    <n v="3.5698549886907598"/>
    <n v="1.3001521486675134"/>
    <n v="0.65964804147494649"/>
    <n v="0.74137427329294669"/>
    <n v="0.88300000000000001"/>
    <s v="A"/>
    <x v="1"/>
  </r>
  <r>
    <s v="PET63PC4511"/>
    <x v="11"/>
    <s v="Friends Forever"/>
    <s v="Chester"/>
    <x v="462"/>
    <s v="PET BEDS"/>
    <s v="Pewter"/>
    <s v="34x44+10&quot;"/>
    <x v="1"/>
    <n v="814"/>
    <n v="74651.070000000007"/>
    <n v="3.6754399569546153E-4"/>
    <n v="0.44105114152571628"/>
    <n v="656"/>
    <n v="11.220593531986768"/>
    <n v="0.7617687294791875"/>
    <n v="0.89300000000000002"/>
    <n v="-0.12353267579419826"/>
    <n v="2.7475332256847098"/>
    <n v="1.0464530846415239"/>
    <n v="0.61295597298234106"/>
    <n v="0.73200617817981817"/>
    <n v="0.86"/>
    <s v="A"/>
    <x v="1"/>
  </r>
  <r>
    <s v="BR54-4127"/>
    <x v="3"/>
    <s v="Beautyrest"/>
    <s v="Microplush"/>
    <x v="463"/>
    <s v="ELECT BLANKET"/>
    <s v="Ivory"/>
    <s v="King: 100x90&quot;"/>
    <x v="7"/>
    <n v="669"/>
    <n v="74554.759999999995"/>
    <n v="3.6706981411674562E-4"/>
    <n v="0.44141821133983306"/>
    <n v="657"/>
    <n v="11.219302580789696"/>
    <n v="0.76165295356567908"/>
    <n v="0.89300000000000002"/>
    <n v="5.487858075521368E-2"/>
    <n v="3.2658345219417"/>
    <n v="1.2136759329266598"/>
    <n v="0.64373251808168863"/>
    <n v="0.73806886646888104"/>
    <n v="0.876"/>
    <s v="A"/>
    <x v="1"/>
  </r>
  <r>
    <s v="AM10-0457"/>
    <x v="1"/>
    <s v="Super Listing"/>
    <s v="Porter"/>
    <x v="464"/>
    <s v="COMFORTER (SET)"/>
    <s v="Navy"/>
    <s v="Cal King: 104x98&quot;/20x36&quot;(2)"/>
    <x v="0"/>
    <n v="1776"/>
    <n v="74445.139999999898"/>
    <n v="3.6653010085063741E-4"/>
    <n v="0.44178474144068369"/>
    <n v="658"/>
    <n v="11.217831189890958"/>
    <n v="0.76152099534307882"/>
    <n v="0.89300000000000002"/>
    <n v="0.21283822258085708"/>
    <n v="9.8737833381266906"/>
    <n v="2.2999599842217271"/>
    <n v="0.84365777015237953"/>
    <n v="0.77794835030493903"/>
    <n v="0.94299999999999995"/>
    <s v="A+"/>
    <x v="0"/>
  </r>
  <r>
    <s v="MP10-931"/>
    <x v="1"/>
    <s v="Madison Park"/>
    <s v="Trinity"/>
    <x v="465"/>
    <s v="COMFORTER (SET)"/>
    <s v="Taupe"/>
    <s v="Queen: 90x90&quot;/20x26&quot;(2)/60x80+15&quot;/18x18&quot;/16x16&quot;/12x18&quot;"/>
    <x v="5"/>
    <n v="1061"/>
    <n v="74413.429999999993"/>
    <n v="3.663739768981814E-4"/>
    <n v="0.4421511154175819"/>
    <n v="659"/>
    <n v="11.217405153627904"/>
    <n v="0.76148278728559793"/>
    <n v="0.89300000000000002"/>
    <n v="0.3401915694869897"/>
    <n v="6.3972897197755003"/>
    <n v="1.8713851237586334"/>
    <n v="0.76478066898616615"/>
    <n v="0.76214236362571164"/>
    <n v="0.92"/>
    <s v="A+"/>
    <x v="0"/>
  </r>
  <r>
    <s v="MP116-0358"/>
    <x v="2"/>
    <s v="Madison Park"/>
    <s v="Amelia"/>
    <x v="466"/>
    <s v="HEADBOARD"/>
    <s v="Grey"/>
    <s v="84.5&quot;Wx8.5&quot;Dx(54.25~60.75&quot;) H"/>
    <x v="5"/>
    <n v="365"/>
    <n v="74357.039999999994"/>
    <n v="3.6609634114671439E-4"/>
    <n v="0.4425172117587286"/>
    <n v="660"/>
    <n v="11.216647083230868"/>
    <n v="0.76141480152988561"/>
    <n v="0.89300000000000002"/>
    <n v="9.8098814584335267E-2"/>
    <n v="3.6941637273605998"/>
    <n v="1.3334640248675755"/>
    <n v="0.66577892891484325"/>
    <n v="0.74228762700687723"/>
    <n v="0.88400000000000001"/>
    <s v="A"/>
    <x v="2"/>
  </r>
  <r>
    <s v="AM10-0459"/>
    <x v="1"/>
    <s v="Super Listing"/>
    <s v="Porter"/>
    <x v="467"/>
    <s v="COMFORTER (SET)"/>
    <s v="Olive Green"/>
    <s v="Cal King: 104x98&quot;/20x36&quot;(2)"/>
    <x v="0"/>
    <n v="1702"/>
    <n v="74339.839999999997"/>
    <n v="3.6601165707284971E-4"/>
    <n v="0.44288322341580144"/>
    <n v="661"/>
    <n v="11.216415743222433"/>
    <n v="0.76139405434682528"/>
    <n v="0.89200000000000002"/>
    <n v="0.20319193157027921"/>
    <n v="10.8017637398109"/>
    <n v="2.3889245871369371"/>
    <n v="0.86003126900103477"/>
    <n v="0.78112149727766722"/>
    <n v="0.94699999999999995"/>
    <s v="A+"/>
    <x v="0"/>
  </r>
  <r>
    <s v="MP40-6547"/>
    <x v="0"/>
    <s v="Madison Park"/>
    <s v="Galen"/>
    <x v="393"/>
    <s v="WINDOW PANEL"/>
    <s v="Ivory"/>
    <s v="27x64&quot;"/>
    <x v="1"/>
    <n v="2502"/>
    <n v="74321.350000000006"/>
    <n v="3.6592062169344514E-4"/>
    <n v="0.44324914403749488"/>
    <n v="662"/>
    <n v="11.216166993009347"/>
    <n v="0.7613717457706215"/>
    <n v="0.89200000000000002"/>
    <n v="0.14121100920714752"/>
    <n v="1.77998274759877"/>
    <n v="0.63126259999058576"/>
    <n v="0.53654220054203849"/>
    <n v="0.71640583672490488"/>
    <n v="0.82"/>
    <s v="A"/>
    <x v="0"/>
  </r>
  <r>
    <s v="BR54-0649"/>
    <x v="3"/>
    <s v="Beautyrest"/>
    <s v="Heated Microlight to Berber"/>
    <x v="468"/>
    <s v="ELECT BLANKET"/>
    <s v="Indigo"/>
    <s v="King:100x90&quot;"/>
    <x v="7"/>
    <n v="838"/>
    <n v="74319.28"/>
    <n v="3.6591043006362534E-4"/>
    <n v="0.4436150544675585"/>
    <n v="663"/>
    <n v="11.216139140972549"/>
    <n v="0.76136924792638794"/>
    <n v="0.89200000000000002"/>
    <n v="0.11267391016167"/>
    <n v="6.6573940224011103"/>
    <n v="1.9106373160859766"/>
    <n v="0.77200484247560985"/>
    <n v="0.76349636683623234"/>
    <n v="0.92300000000000004"/>
    <s v="A+"/>
    <x v="0"/>
  </r>
  <r>
    <s v="BR20-1872"/>
    <x v="5"/>
    <s v="Beautyrest"/>
    <s v="1000 Thread Count"/>
    <x v="469"/>
    <s v="SHEET/SHEET SET"/>
    <s v="Seafoam"/>
    <s v="Queen:90x102&quot;/20x30&quot;/60x80+16&quot;"/>
    <x v="0"/>
    <n v="2104"/>
    <n v="74244.06"/>
    <n v="3.655400849452471E-4"/>
    <n v="0.44398059455250377"/>
    <n v="664"/>
    <n v="11.215126522465063"/>
    <n v="0.76127843362372061"/>
    <n v="0.89200000000000002"/>
    <n v="0.15751283159647045"/>
    <n v="3.0050952961851798"/>
    <n v="1.1330444061174332"/>
    <n v="0.62889268102161144"/>
    <n v="0.73480128310329884"/>
    <n v="0.86899999999999999"/>
    <s v="A"/>
    <x v="0"/>
  </r>
  <r>
    <s v="MP12-6207"/>
    <x v="1"/>
    <s v="Madison Park"/>
    <s v="Viola"/>
    <x v="203"/>
    <s v="DUVET&amp;DUVET SET"/>
    <s v="Off White"/>
    <s v="Full /Queen: 90x90&quot;/20x26&quot;(2)"/>
    <x v="1"/>
    <n v="1413"/>
    <n v="74234.37"/>
    <n v="3.6549237630130812E-4"/>
    <n v="0.44434608692880506"/>
    <n v="665"/>
    <n v="11.214996000213562"/>
    <n v="0.76126672804342055"/>
    <n v="0.89200000000000002"/>
    <n v="-3.3192245352526385E-2"/>
    <n v="1.6276728041899899"/>
    <n v="0.54677530302590871"/>
    <n v="0.52099272789508499"/>
    <n v="0.71321192801375344"/>
    <n v="0.81100000000000005"/>
    <s v="A"/>
    <x v="1"/>
  </r>
  <r>
    <s v="MT103-1208"/>
    <x v="2"/>
    <s v="Martha Stewart"/>
    <s v="Christian"/>
    <x v="470"/>
    <s v="MOTION"/>
    <s v="Natural"/>
    <s v="30&quot;W x 30.5&quot;D x 35&quot;H"/>
    <x v="7"/>
    <n v="282"/>
    <n v="74232.639999999999"/>
    <n v="3.6548385865899503E-4"/>
    <n v="0.44471157078746404"/>
    <n v="666"/>
    <n v="11.214972695686912"/>
    <n v="0.7612646380319098"/>
    <n v="0.89200000000000002"/>
    <n v="0.15031364694829658"/>
    <n v="2.8024844720496902"/>
    <n v="1.0655670847219179"/>
    <n v="0.61647381095445897"/>
    <n v="0.73230647261641968"/>
    <n v="0.86099999999999999"/>
    <s v="A"/>
    <x v="2"/>
  </r>
  <r>
    <s v="CS20-1080"/>
    <x v="5"/>
    <s v="Comfort Spaces"/>
    <s v="Cotton Flannel 135GSM"/>
    <x v="399"/>
    <s v="SHEET/SHEET SET"/>
    <s v="Red Plaids"/>
    <s v="King: 108&quot;W x 102&quot;L/78&quot;W x 81&quot;L + 14&quot;D/21&quot;W x 40&quot;L (2)"/>
    <x v="3"/>
    <n v="2490"/>
    <n v="74204.66"/>
    <n v="3.6534609933418487E-4"/>
    <n v="0.44507691688679824"/>
    <n v="667"/>
    <n v="11.214595706569726"/>
    <n v="0.7612308286520324"/>
    <n v="0.89100000000000001"/>
    <n v="0.11199999999999997"/>
    <n v="11.5042355873654"/>
    <n v="2.4513701683079301"/>
    <n v="0.87152407195752457"/>
    <n v="0.78328947731313092"/>
    <n v="0.95099999999999996"/>
    <s v="A+"/>
    <x v="0"/>
  </r>
  <r>
    <s v="MP103-1072"/>
    <x v="2"/>
    <s v="Madison Park"/>
    <s v="Calvin"/>
    <x v="471"/>
    <s v="MOTION"/>
    <s v="Natural"/>
    <s v="30.3&quot;W x 31.85&quot;D x 29.725&quot;H"/>
    <x v="7"/>
    <n v="317"/>
    <n v="74075.679999999993"/>
    <n v="3.6471106725005257E-4"/>
    <n v="0.44544162795404829"/>
    <n v="668"/>
    <n v="11.212856051901088"/>
    <n v="0.76107481182590653"/>
    <n v="0.89100000000000001"/>
    <n v="0.10527313789087051"/>
    <n v="2.2234713096413699"/>
    <n v="0.84306232156107352"/>
    <n v="0.57552290054679256"/>
    <n v="0.72396442957008378"/>
    <n v="0.84199999999999997"/>
    <s v="A"/>
    <x v="2"/>
  </r>
  <r>
    <s v="BASI50-0429"/>
    <x v="3"/>
    <s v="Madison Park"/>
    <s v="Parker"/>
    <x v="472"/>
    <s v="THROW"/>
    <s v="Ivory"/>
    <s v="60x70&quot;"/>
    <x v="7"/>
    <n v="5159"/>
    <n v="74055.62"/>
    <n v="3.6461230198716151E-4"/>
    <n v="0.44580624025603544"/>
    <n v="669"/>
    <n v="11.21258521475478"/>
    <n v="0.76105052243518667"/>
    <n v="0.89100000000000001"/>
    <n v="-1.9977705743331839E-2"/>
    <n v="15.190274500214599"/>
    <n v="2.7272169727042535"/>
    <n v="0.92229232344393941"/>
    <n v="0.79329888263693726"/>
    <n v="0.96299999999999997"/>
    <s v="A+"/>
    <x v="0"/>
  </r>
  <r>
    <s v="MPE10-766"/>
    <x v="1"/>
    <s v="Madison Park Essentials"/>
    <s v="Joella"/>
    <x v="400"/>
    <s v="COMFORTER (SET)"/>
    <s v="Grey"/>
    <s v="King"/>
    <x v="5"/>
    <n v="650"/>
    <n v="73842.31"/>
    <n v="3.6356207176645872E-4"/>
    <n v="0.4461698023278019"/>
    <n v="670"/>
    <n v="11.209700694824271"/>
    <n v="0.76079183106811932"/>
    <n v="0.89100000000000001"/>
    <n v="0.13591840210312067"/>
    <n v="1.7089071904711299"/>
    <n v="0.59272290076931256"/>
    <n v="0.52944915791441671"/>
    <n v="0.71452329643737889"/>
    <n v="0.81299999999999994"/>
    <s v="A"/>
    <x v="1"/>
  </r>
  <r>
    <s v="MPS73-199"/>
    <x v="8"/>
    <s v="Madison Park Signature"/>
    <s v="800GSM"/>
    <x v="473"/>
    <s v="BATH TOWEL"/>
    <s v="Slate Blue"/>
    <s v="30x54&quot;(2)/16x28&quot;(2)/13x13&quot;(4)"/>
    <x v="1"/>
    <n v="2129"/>
    <n v="73779.02"/>
    <n v="3.6325046391559249E-4"/>
    <n v="0.44653305279171751"/>
    <n v="671"/>
    <n v="11.208843242226802"/>
    <n v="0.76071493245414601"/>
    <n v="0.89100000000000001"/>
    <n v="8.2876611978192016E-2"/>
    <n v="4.1151076685793297"/>
    <n v="1.4386751352745073"/>
    <n v="0.68514251778799851"/>
    <n v="0.74560044952091653"/>
    <n v="0.89400000000000002"/>
    <s v="A"/>
    <x v="1"/>
  </r>
  <r>
    <s v="MP40-6548"/>
    <x v="0"/>
    <s v="Madison Park"/>
    <s v="Galen"/>
    <x v="393"/>
    <s v="WINDOW PANEL"/>
    <s v="Ivory"/>
    <s v="31x64&quot;"/>
    <x v="1"/>
    <n v="2345"/>
    <n v="73674.039999999994"/>
    <n v="3.6273359565545753E-4"/>
    <n v="0.44689578638737298"/>
    <n v="672"/>
    <n v="11.207419350530756"/>
    <n v="0.76058723408551621"/>
    <n v="0.89100000000000001"/>
    <n v="0.10076058125313998"/>
    <n v="1.1723217432035"/>
    <n v="0.2408433757033486"/>
    <n v="0.46468745708353631"/>
    <n v="0.70140727868512032"/>
    <n v="0.77800000000000002"/>
    <s v="A"/>
    <x v="0"/>
  </r>
  <r>
    <s v="MP13-6873"/>
    <x v="1"/>
    <s v="Madison Park"/>
    <s v="Dawn"/>
    <x v="380"/>
    <s v="COVERLET&amp;BEDSPR"/>
    <s v="Blush"/>
    <s v="King/Cal King: 104&quot;Wx92&quot;L/20&quot;Wx36&quot;L(2)/16&quot;Wx16L&quot;/12&quot;Wx18&quot;L/18&quot;Wx18&quot;L"/>
    <x v="5"/>
    <n v="1074"/>
    <n v="73565.56"/>
    <n v="3.6219949517098972E-4"/>
    <n v="0.44725798588254395"/>
    <n v="673"/>
    <n v="11.205945853643632"/>
    <n v="0.76045508699231434"/>
    <n v="0.89"/>
    <n v="-5.0255621710624025E-2"/>
    <n v="2.3099197293474498"/>
    <n v="0.87959343962315284"/>
    <n v="0.58224627366294779"/>
    <n v="0.72481332432644108"/>
    <n v="0.84499999999999997"/>
    <s v="A"/>
    <x v="1"/>
  </r>
  <r>
    <s v="MPS73-198"/>
    <x v="8"/>
    <s v="Madison Park Signature"/>
    <s v="800GSM"/>
    <x v="474"/>
    <s v="BATH TOWEL"/>
    <s v="Light Blue"/>
    <s v="30x54&quot;(2)/16x28&quot;(2)/13x13&quot;(4)"/>
    <x v="1"/>
    <n v="2143"/>
    <n v="73559.039999999994"/>
    <n v="3.6216739399880373E-4"/>
    <n v="0.44762015327654275"/>
    <n v="674"/>
    <n v="11.2058572224919"/>
    <n v="0.76044713831650046"/>
    <n v="0.89"/>
    <n v="8.4049847122925805E-2"/>
    <n v="5.08819455736616"/>
    <n v="1.6463857671708826"/>
    <n v="0.72337064089275849"/>
    <n v="0.75303183883175218"/>
    <n v="0.90700000000000003"/>
    <s v="A+"/>
    <x v="0"/>
  </r>
  <r>
    <s v="MPS73-196"/>
    <x v="8"/>
    <s v="Madison Park Signature"/>
    <s v="800GSM"/>
    <x v="475"/>
    <s v="BATH TOWEL"/>
    <s v="Brown"/>
    <s v="30x54&quot;(2)/16x28&quot;(2)/13x13&quot;(4)"/>
    <x v="1"/>
    <n v="2183"/>
    <n v="73400.100000000006"/>
    <n v="3.6138485407438161E-4"/>
    <n v="0.44798153813061714"/>
    <n v="675"/>
    <n v="11.203694200866334"/>
    <n v="0.76025315282331818"/>
    <n v="0.89"/>
    <n v="0.12386619548385017"/>
    <n v="4.8645598941716699"/>
    <n v="1.6023246519109651"/>
    <n v="0.71526140872245025"/>
    <n v="0.75125480400314459"/>
    <n v="0.90400000000000003"/>
    <s v="A+"/>
    <x v="0"/>
  </r>
  <r>
    <s v="MP13-7284"/>
    <x v="1"/>
    <s v="Madison Park"/>
    <s v="Dawn"/>
    <x v="476"/>
    <s v="COVERLET&amp;BEDSPR"/>
    <s v="Yellow"/>
    <s v="King/ Cal King :104&quot;Wx92&quot;L/20&quot;Wx36&quot;L (2)/16&quot;Wx16L&quot;/12&quot;Wx18&quot;L/18&quot;Wx18&quot;L"/>
    <x v="5"/>
    <n v="1058"/>
    <n v="73386.289999999994"/>
    <n v="3.6131686064065643E-4"/>
    <n v="0.44834285499125781"/>
    <n v="676"/>
    <n v="11.203506038845608"/>
    <n v="0.76023627795625381"/>
    <n v="0.89"/>
    <n v="-7.1807557915967053E-3"/>
    <n v="1.1488778086248199"/>
    <n v="0.22224539499240428"/>
    <n v="0.46126458994560066"/>
    <n v="0.70044194035412322"/>
    <n v="0.77400000000000002"/>
    <s v="A"/>
    <x v="1"/>
  </r>
  <r>
    <s v="ST54-0104"/>
    <x v="3"/>
    <s v="Serta"/>
    <s v="Fleece to Sherpa"/>
    <x v="394"/>
    <s v="ELECT BLANKET"/>
    <s v="Dark Grey"/>
    <s v="Queen:84x90&quot;"/>
    <x v="8"/>
    <n v="942"/>
    <n v="73382.899999999994"/>
    <n v="3.6130017000051681E-4"/>
    <n v="0.44870415516125833"/>
    <n v="677"/>
    <n v="11.203459844493697"/>
    <n v="0.76023213512474819"/>
    <n v="0.89"/>
    <n v="0.23089126275442018"/>
    <n v="3.0290024328167098"/>
    <n v="1.1407142421925822"/>
    <n v="0.63030427673530798"/>
    <n v="0.73424656344686012"/>
    <n v="0.86599999999999999"/>
    <s v="A"/>
    <x v="1"/>
  </r>
  <r>
    <s v="MPE20-772"/>
    <x v="5"/>
    <s v="Madison Park Essentials"/>
    <s v="Satin"/>
    <x v="253"/>
    <s v="SHEET/SHEET SET"/>
    <s v="Blush"/>
    <s v="FULL: 81X96&quot;/20x30&quot;(4)/54X75&quot;+14&quot;"/>
    <x v="0"/>
    <n v="3958"/>
    <n v="73292.320000000007"/>
    <n v="3.6085420003478038E-4"/>
    <n v="0.44906500936129312"/>
    <n v="678"/>
    <n v="11.20222475138906"/>
    <n v="0.76012136871252323"/>
    <n v="0.89"/>
    <n v="0.10991633185801879"/>
    <n v="3.9521167125275101"/>
    <n v="1.3992393896556043"/>
    <n v="0.67788456221546167"/>
    <n v="0.74367400741311096"/>
    <n v="0.88800000000000001"/>
    <s v="A"/>
    <x v="0"/>
  </r>
  <r>
    <s v="MT100-0123"/>
    <x v="2"/>
    <s v="Martha Stewart"/>
    <s v="Jayco"/>
    <x v="477"/>
    <s v="ACCENT CHAIR"/>
    <s v="Cream"/>
    <s v="28.5&quot;W x 29&quot;D x 32.5&quot;H"/>
    <x v="7"/>
    <n v="422"/>
    <n v="73277.27"/>
    <n v="3.6078010147014869E-4"/>
    <n v="0.44942578946276329"/>
    <n v="679"/>
    <n v="11.202019390990735"/>
    <n v="0.76010295144952478"/>
    <n v="0.88900000000000001"/>
    <n v="0.19697719144012871"/>
    <n v="1.94246641334364"/>
    <n v="0.71415810372141586"/>
    <n v="0.55179871145109116"/>
    <n v="0.71844210344983817"/>
    <n v="0.82599999999999996"/>
    <s v="A"/>
    <x v="2"/>
  </r>
  <r>
    <s v="MPS13-271"/>
    <x v="1"/>
    <s v="Madison Park Signature"/>
    <s v="Serene"/>
    <x v="478"/>
    <s v="COVERLET&amp;BEDSPR"/>
    <s v="Linen"/>
    <s v="King:110x96&quot;/20x36&quot;(2)"/>
    <x v="8"/>
    <n v="680"/>
    <n v="73146.77"/>
    <n v="3.601375856771633E-4"/>
    <n v="0.44978592704844045"/>
    <n v="680"/>
    <n v="11.200236920679414"/>
    <n v="0.759943094803462"/>
    <n v="0.88900000000000001"/>
    <n v="0.20588475142044091"/>
    <n v="2.33647619713848"/>
    <n v="0.89055281396927144"/>
    <n v="0.58426329276220879"/>
    <n v="0.72480713439521138"/>
    <n v="0.84499999999999997"/>
    <s v="A"/>
    <x v="1"/>
  </r>
  <r>
    <s v="MP120-0096"/>
    <x v="2"/>
    <s v="Madison Park"/>
    <s v="Parker"/>
    <x v="479"/>
    <s v="OCCASIONL TABLE"/>
    <s v="Off-White/Pecan"/>
    <s v="48W x 16D x 32H&quot;"/>
    <x v="7"/>
    <n v="615"/>
    <n v="73059.63"/>
    <n v="3.5970855252619974E-4"/>
    <n v="0.45014563560096665"/>
    <n v="681"/>
    <n v="11.199044923361644"/>
    <n v="0.75983619333524433"/>
    <n v="0.88900000000000001"/>
    <n v="0.11503566520936388"/>
    <n v="1.8793231422437"/>
    <n v="0.68275493891165184"/>
    <n v="0.54601911298149697"/>
    <n v="0.71707277726449492"/>
    <n v="0.82199999999999995"/>
    <s v="A"/>
    <x v="2"/>
  </r>
  <r>
    <s v="MP73-5141"/>
    <x v="8"/>
    <s v="Madison Park"/>
    <s v="Organic"/>
    <x v="480"/>
    <s v="BATH TOWEL"/>
    <s v="Seafoam"/>
    <s v="30&quot;Wx54&quot;L(2)/18&quot;Wx30&quot;L(2)/13&quot;Wx13&quot;L(2)"/>
    <x v="1"/>
    <n v="2585"/>
    <n v="73052.94"/>
    <n v="3.5967561436026047E-4"/>
    <n v="0.45050531121532689"/>
    <n v="682"/>
    <n v="11.198953351384876"/>
    <n v="0.75982798091847281"/>
    <n v="0.88900000000000001"/>
    <n v="0.15379728574331303"/>
    <n v="3.2358213175813302"/>
    <n v="1.2047189211859117"/>
    <n v="0.64208402399956133"/>
    <n v="0.73627918953469051"/>
    <n v="0.872"/>
    <s v="A"/>
    <x v="1"/>
  </r>
  <r>
    <s v="BASI16-0176"/>
    <x v="4"/>
    <s v="Sleep Philosophy"/>
    <s v="Serenity"/>
    <x v="193"/>
    <s v="MATT PAD/TOPPER"/>
    <s v="White"/>
    <s v="Twin XL"/>
    <x v="7"/>
    <n v="5090"/>
    <n v="73043.67"/>
    <n v="3.5962997358324146E-4"/>
    <n v="0.45086494118891013"/>
    <n v="683"/>
    <n v="11.198826450793387"/>
    <n v="0.75981660013820962"/>
    <n v="0.88900000000000001"/>
    <n v="0.11676067470405095"/>
    <n v="5.7500679899579099"/>
    <n v="1.766453283391255"/>
    <n v="0.7454684783941391"/>
    <n v="0.75694697578939552"/>
    <n v="0.91300000000000003"/>
    <s v="A+"/>
    <x v="1"/>
  </r>
  <r>
    <s v="MZ10-0573"/>
    <x v="1"/>
    <s v="Intelligent Design"/>
    <s v="Rosalie"/>
    <x v="367"/>
    <s v="COMFORTER (SET)"/>
    <s v="Purple/Silver"/>
    <s v="Twin/TXL: 66&quot;W x 90&quot;L/20&quot;W x 26&quot;L + 1&quot;D/12&quot;W x 16&quot;L"/>
    <x v="1"/>
    <n v="1808"/>
    <n v="72970.67"/>
    <n v="3.59270558618583E-4"/>
    <n v="0.45122421174752869"/>
    <n v="684"/>
    <n v="11.197826562615365"/>
    <n v="0.75972692752511672"/>
    <n v="0.88900000000000001"/>
    <n v="0.17010617094542876"/>
    <n v="5.5272999520042001"/>
    <n v="1.727629744877992"/>
    <n v="0.7383231965368876"/>
    <n v="0.75544618132747088"/>
    <n v="0.91100000000000003"/>
    <s v="A+"/>
    <x v="1"/>
  </r>
  <r>
    <s v="BR55-0672"/>
    <x v="3"/>
    <s v="Beautyrest"/>
    <s v="Heated Microfiber"/>
    <x v="45"/>
    <s v="ELEC MATT PAD"/>
    <s v="White"/>
    <s v="Twin XL: 39x80+15&quot;"/>
    <x v="1"/>
    <n v="2061"/>
    <n v="72950.929999999993"/>
    <n v="3.5917336887334518E-4"/>
    <n v="0.45158338511640206"/>
    <n v="685"/>
    <n v="11.197556010078005"/>
    <n v="0.75970266365887928"/>
    <n v="0.88800000000000001"/>
    <n v="-0.15680655968333779"/>
    <n v="1.07284850114389"/>
    <n v="0.15943540629506181"/>
    <n v="0.44970471957108621"/>
    <n v="0.69770307484132077"/>
    <n v="0.76400000000000001"/>
    <s v="A"/>
    <x v="1"/>
  </r>
  <r>
    <s v="ID10-1943"/>
    <x v="1"/>
    <s v="Intelligent Design"/>
    <s v="Felicia"/>
    <x v="481"/>
    <s v="COMFORTER (SET)"/>
    <s v="Black"/>
    <s v="Full/Queen:90&quot;Wx90&quot;L/20&quot;Wx26&quot;L+2&quot;D(2)/12&quot;Wx16&quot;L"/>
    <x v="5"/>
    <n v="1827"/>
    <n v="72909.83"/>
    <n v="3.5897101332474981E-4"/>
    <n v="0.45194235612972683"/>
    <n v="686"/>
    <n v="11.196992466633636"/>
    <n v="0.75965212359414147"/>
    <n v="0.88800000000000001"/>
    <n v="6.9282734050178971E-2"/>
    <n v="3.5374283311934298"/>
    <n v="1.291276929538816"/>
    <n v="0.65801460092192354"/>
    <n v="0.73932461905969793"/>
    <n v="0.878"/>
    <s v="A"/>
    <x v="1"/>
  </r>
  <r>
    <s v="II100-0324"/>
    <x v="2"/>
    <s v="INK+IVY"/>
    <s v="Sonia"/>
    <x v="482"/>
    <s v="ACCENT CHAIR"/>
    <s v="Camel"/>
    <s v="27&quot;W x 28.5&quot;D x 31.5&quot;H"/>
    <x v="7"/>
    <n v="293"/>
    <n v="72892.12"/>
    <n v="3.5888381826962513E-4"/>
    <n v="0.45230123994799648"/>
    <n v="687"/>
    <n v="11.196749537685729"/>
    <n v="0.75963033708437611"/>
    <n v="0.88800000000000001"/>
    <n v="0.22213558449116316"/>
    <n v="4.3178742241619599"/>
    <n v="1.4856586356388426"/>
    <n v="0.69378960060423289"/>
    <n v="0.74646218978834744"/>
    <n v="0.89500000000000002"/>
    <s v="A"/>
    <x v="2"/>
  </r>
  <r>
    <s v="MP10-7715"/>
    <x v="1"/>
    <s v="Madison Park"/>
    <s v="Tasha"/>
    <x v="483"/>
    <s v="COMFORTER (SET)"/>
    <s v="Black"/>
    <s v="King: 104&quot;W x 92&quot;L /20&quot;W x 36&quot;L(2)/ 12&quot;W x 18&quot;L/ 18&quot; Wx18&quot;L"/>
    <x v="8"/>
    <n v="1055"/>
    <n v="72846.25"/>
    <n v="3.5865797766101027E-4"/>
    <n v="0.45265989792565747"/>
    <n v="688"/>
    <n v="11.196120062111945"/>
    <n v="0.75957388405210702"/>
    <n v="0.88800000000000001"/>
    <n v="0.30219216529601767"/>
    <n v="3.4064960844224998"/>
    <n v="1.254617272331578"/>
    <n v="0.6512675708065091"/>
    <n v="0.73791262140298752"/>
    <n v="0.875"/>
    <s v="A"/>
    <x v="1"/>
  </r>
  <r>
    <s v="MP10-4024"/>
    <x v="1"/>
    <s v="Madison Park"/>
    <s v="Palisades"/>
    <x v="376"/>
    <s v="COMFORTER (SET)"/>
    <s v="Brown"/>
    <s v="Queen: 90x90&quot;/20x26&quot;(2)/60x80+15&quot;/18x18&quot;/16x16&quot;/12x18&quot;"/>
    <x v="5"/>
    <n v="1054"/>
    <n v="72697.77"/>
    <n v="3.5792693746988026E-4"/>
    <n v="0.45301782486312736"/>
    <n v="689"/>
    <n v="11.194079744533919"/>
    <n v="0.75939090298204115"/>
    <n v="0.88800000000000001"/>
    <n v="4.599721264639943E-2"/>
    <n v="2.5158256833077401"/>
    <n v="0.96157979655355375"/>
    <n v="0.59733546056219988"/>
    <n v="0.72697981449807292"/>
    <n v="0.85"/>
    <s v="A"/>
    <x v="1"/>
  </r>
  <r>
    <s v="MP13-6127"/>
    <x v="1"/>
    <s v="Madison Park"/>
    <s v="Quebec"/>
    <x v="484"/>
    <s v="COVERLET&amp;BEDSPR"/>
    <s v="Dark Grey"/>
    <s v="King: 120&quot;W x 118&quot;L / 20&quot;W x 36&quot;L (2)"/>
    <x v="8"/>
    <n v="1080"/>
    <n v="72588.429999999993"/>
    <n v="3.5738860278171911E-4"/>
    <n v="0.45337521346590909"/>
    <n v="690"/>
    <n v="11.1925745979268"/>
    <n v="0.75925591745834475"/>
    <n v="0.88800000000000001"/>
    <n v="0.29123308274370796"/>
    <n v="4.5681055236098098"/>
    <n v="1.5407533199121217"/>
    <n v="0.70392950703842816"/>
    <n v="0.74819063537436148"/>
    <n v="0.89900000000000002"/>
    <s v="A"/>
    <x v="1"/>
  </r>
  <r>
    <s v="MPS121-0295"/>
    <x v="2"/>
    <s v="Madison Park Signature"/>
    <s v="Helena"/>
    <x v="485"/>
    <s v="DINING TABLE"/>
    <s v="Antique Cream"/>
    <s v="Dia 44&quot; x 30.25&quot;H"/>
    <x v="7"/>
    <n v="335"/>
    <n v="72572.960000000006"/>
    <n v="3.5731243635016757E-4"/>
    <n v="0.45373252590225926"/>
    <n v="691"/>
    <n v="11.19236145878671"/>
    <n v="0.75923680257723669"/>
    <n v="0.88700000000000001"/>
    <n v="0.27717734980080733"/>
    <n v="8.6633926311127105"/>
    <n v="2.1705831166288823"/>
    <n v="0.81984659218766687"/>
    <n v="0.77135876049932273"/>
    <n v="0.93400000000000005"/>
    <s v="A+"/>
    <x v="1"/>
  </r>
  <r>
    <s v="MP10-3071"/>
    <x v="3"/>
    <s v="Madison Park"/>
    <s v="Duke"/>
    <x v="486"/>
    <s v="COMFORTER (SET)"/>
    <s v="Grey"/>
    <s v="King/Cal King: 104x90&quot;/20x36+2&quot;(2)"/>
    <x v="0"/>
    <n v="1567"/>
    <n v="72511.23"/>
    <n v="3.570085091478611E-4"/>
    <n v="0.45408953441140715"/>
    <n v="692"/>
    <n v="11.191510516271439"/>
    <n v="0.75916048780463175"/>
    <n v="0.88700000000000001"/>
    <n v="0.20369116342310264"/>
    <n v="4.4501978247830598"/>
    <n v="1.5151707099920182"/>
    <n v="0.6992211531499537"/>
    <n v="0.74717262087369618"/>
    <n v="0.89600000000000002"/>
    <s v="A"/>
    <x v="1"/>
  </r>
  <r>
    <s v="MPS10-342"/>
    <x v="1"/>
    <s v="Madison Park Signature"/>
    <s v="Barely There"/>
    <x v="487"/>
    <s v="COMFORTER (SET)"/>
    <s v="Natural"/>
    <s v="King"/>
    <x v="8"/>
    <n v="338"/>
    <n v="72406.66"/>
    <n v="3.5649365951971948E-4"/>
    <n v="0.45444602807092688"/>
    <n v="693"/>
    <n v="11.190067373882238"/>
    <n v="0.7590310629829875"/>
    <n v="0.88700000000000001"/>
    <n v="0.33751019884077055"/>
    <n v="1.57900355418115"/>
    <n v="0.51820049493720743"/>
    <n v="0.5157336746086133"/>
    <n v="0.71037158530811273"/>
    <n v="0.80300000000000005"/>
    <s v="A"/>
    <x v="1"/>
  </r>
  <r>
    <s v="AM10-0011"/>
    <x v="1"/>
    <s v="Super Listing"/>
    <s v="Mina"/>
    <x v="488"/>
    <s v="COMFORTER (SET)"/>
    <s v="Light Grey"/>
    <s v="Full/Queen: 90x90&quot;/20x26&quot;(2)"/>
    <x v="8"/>
    <n v="2124"/>
    <n v="72374.850000000006"/>
    <n v="3.5633704321799643E-4"/>
    <n v="0.45480236511414485"/>
    <n v="694"/>
    <n v="11.189627959193206"/>
    <n v="0.75899165511292477"/>
    <n v="0.88700000000000001"/>
    <n v="0.19741676540805075"/>
    <n v="7.4336490842953404"/>
    <n v="2.0193795305762841"/>
    <n v="0.79201831373736786"/>
    <n v="0.76559698683781341"/>
    <n v="0.92500000000000004"/>
    <s v="A+"/>
    <x v="0"/>
  </r>
  <r>
    <s v="ID31-1524"/>
    <x v="0"/>
    <s v="Intelligent Design"/>
    <s v="Azza"/>
    <x v="489"/>
    <s v="CUSHION/POUF"/>
    <s v="Blush"/>
    <s v="20&quot;W x 20&quot;L x 5&quot;H"/>
    <x v="1"/>
    <n v="3588"/>
    <n v="72366.47"/>
    <n v="3.5629578434945064E-4"/>
    <n v="0.45515866089849427"/>
    <n v="695"/>
    <n v="11.189512168011833"/>
    <n v="0.75898127065390708"/>
    <n v="0.88700000000000001"/>
    <n v="-0.11033917966769062"/>
    <n v="1.28144361786494"/>
    <n v="0.32312905229003314"/>
    <n v="0.47983173229754439"/>
    <n v="0.70315136298263459"/>
    <n v="0.78400000000000003"/>
    <s v="A"/>
    <x v="0"/>
  </r>
  <r>
    <s v="BR54-0380"/>
    <x v="3"/>
    <s v="Beautyrest"/>
    <s v="Heated Microlight to Berber"/>
    <x v="490"/>
    <s v="ELECT BLANKET"/>
    <s v="Blue"/>
    <s v="King:100x90&quot;"/>
    <x v="8"/>
    <n v="700"/>
    <n v="72277.37"/>
    <n v="3.5585710115286062E-4"/>
    <n v="0.45551451799964715"/>
    <n v="696"/>
    <n v="11.188280193262065"/>
    <n v="0.7588707839039841"/>
    <n v="0.88700000000000001"/>
    <n v="0.10132287389538384"/>
    <n v="2.7074363363073601"/>
    <n v="1.0322717310803351"/>
    <n v="0.61034596441041711"/>
    <n v="0.72916582000527075"/>
    <n v="0.85399999999999998"/>
    <s v="A"/>
    <x v="1"/>
  </r>
  <r>
    <s v="MP10-8072"/>
    <x v="1"/>
    <s v="Madison Park"/>
    <s v="Pebble Beach"/>
    <x v="491"/>
    <s v="COMFORTER (SET)"/>
    <s v="Aqua"/>
    <s v="Queen:"/>
    <x v="5"/>
    <n v="964"/>
    <n v="72186.259999999995"/>
    <n v="3.5540852173601082E-4"/>
    <n v="0.45586992652138314"/>
    <n v="697"/>
    <n v="11.187018855017397"/>
    <n v="0.75875766375827247"/>
    <n v="0.88600000000000001"/>
    <n v="0.16087953887717568"/>
    <n v="1.9185910224182301"/>
    <n v="0.70239975438294433"/>
    <n v="0.54963464492297953"/>
    <n v="0.71693305999121393"/>
    <n v="0.82099999999999995"/>
    <s v="A"/>
    <x v="1"/>
  </r>
  <r>
    <s v="MP70-4159"/>
    <x v="7"/>
    <s v="Madison Park"/>
    <s v="Spa Waffle"/>
    <x v="492"/>
    <s v="SHOWER CURTAIN"/>
    <s v="Blue"/>
    <s v="72x72&quot;"/>
    <x v="1"/>
    <n v="4645"/>
    <n v="72126.7"/>
    <n v="3.5511527851279082E-4"/>
    <n v="0.45622504179989593"/>
    <n v="698"/>
    <n v="11.186193438118394"/>
    <n v="0.75868363819036244"/>
    <n v="0.88600000000000001"/>
    <n v="8.2090378380689027E-2"/>
    <n v="2.7350477246854799"/>
    <n v="1.0420587711422491"/>
    <n v="0.61214722113426512"/>
    <n v="0.72937635477914298"/>
    <n v="0.85499999999999998"/>
    <s v="A"/>
    <x v="0"/>
  </r>
  <r>
    <s v="MP51-5152"/>
    <x v="4"/>
    <s v="Madison Park"/>
    <s v="Windom"/>
    <x v="493"/>
    <s v="BLANKET"/>
    <s v="Seafoam"/>
    <s v="Full/Queen: 90x90&quot;"/>
    <x v="7"/>
    <n v="3262"/>
    <n v="72108.53"/>
    <n v="3.5502581865103951E-4"/>
    <n v="0.45658006761854697"/>
    <n v="699"/>
    <n v="11.185941492069567"/>
    <n v="0.75866104300316717"/>
    <n v="0.88600000000000001"/>
    <n v="9.8806587807431068E-2"/>
    <n v="4.5638641255382701"/>
    <n v="1.5398443160205417"/>
    <n v="0.70376220933030043"/>
    <n v="0.74768127626859382"/>
    <n v="0.89800000000000002"/>
    <s v="A"/>
    <x v="1"/>
  </r>
  <r>
    <s v="BR51N-3838"/>
    <x v="3"/>
    <s v="Madison Park"/>
    <s v="Waffle Weave"/>
    <x v="309"/>
    <s v="BLANKET"/>
    <s v="Khaki"/>
    <s v="Full/Queen:90&quot;x90&quot;"/>
    <x v="8"/>
    <n v="2124"/>
    <n v="72035.17"/>
    <n v="3.5466463122902107E-4"/>
    <n v="0.45693473224977599"/>
    <n v="700"/>
    <n v="11.184923632968204"/>
    <n v="0.75856975871019749"/>
    <n v="0.88600000000000001"/>
    <n v="0.24802026975156719"/>
    <n v="5.4783823972042098"/>
    <n v="1.7188988413919728"/>
    <n v="0.73671631657011805"/>
    <n v="0.75419907028218158"/>
    <n v="0.90900000000000003"/>
    <s v="A+"/>
    <x v="1"/>
  </r>
  <r>
    <s v="MP40-8296"/>
    <x v="0"/>
    <s v="Madison Park"/>
    <s v="Anaheim"/>
    <x v="214"/>
    <s v="WINDOW PANEL"/>
    <s v="Green"/>
    <s v="50x95&quot;"/>
    <x v="1"/>
    <n v="3248"/>
    <n v="71839.789999999994"/>
    <n v="3.5370267923182959E-4"/>
    <n v="0.45728843492900784"/>
    <n v="701"/>
    <n v="11.18220769957486"/>
    <n v="0.75832618662911844"/>
    <n v="0.88600000000000001"/>
    <n v="0.1312191726848512"/>
    <n v="4.6000310465272696"/>
    <n v="1.5475691143382955"/>
    <n v="0.70518392057519153"/>
    <n v="0.74769773341833312"/>
    <n v="0.89800000000000002"/>
    <s v="A"/>
    <x v="0"/>
  </r>
  <r>
    <s v="MP10-115"/>
    <x v="1"/>
    <s v="Madison Park"/>
    <s v="Aubrey"/>
    <x v="356"/>
    <s v="COMFORTER (SET)"/>
    <s v="Blue/Brown"/>
    <s v="Q: 90x92/20x26+2(2)/60x80+15/18x18/6.5x18/26x26(2)/90x102/60x80+14/20x32(2)"/>
    <x v="5"/>
    <n v="736"/>
    <n v="71633.119999999995"/>
    <n v="3.5268514100243275E-4"/>
    <n v="0.45764112007001029"/>
    <n v="702"/>
    <n v="11.179326775754216"/>
    <n v="0.75806781777068322"/>
    <n v="0.88600000000000001"/>
    <n v="4.3403105129152977E-2"/>
    <n v="2.4267563559393301"/>
    <n v="0.9269364074297779"/>
    <n v="0.59095951469896391"/>
    <n v="0.7246461571563394"/>
    <n v="0.84399999999999997"/>
    <s v="A"/>
    <x v="1"/>
  </r>
  <r>
    <s v="MP130-1036"/>
    <x v="2"/>
    <s v="Madison Park"/>
    <s v="Palisades"/>
    <x v="494"/>
    <s v="ACCENT CHEST"/>
    <s v="Natural"/>
    <s v="36&quot;W x 14.75&quot;D x 34.25&quot;H"/>
    <x v="7"/>
    <n v="302"/>
    <n v="71595.81"/>
    <n v="3.525014454910436E-4"/>
    <n v="0.45799362151550133"/>
    <n v="703"/>
    <n v="11.178805798883594"/>
    <n v="0.75802109518872207"/>
    <n v="0.88500000000000001"/>
    <n v="0.23006805544905487"/>
    <n v="2.3512723867699798"/>
    <n v="0.89660723128425934"/>
    <n v="0.58537757857575545"/>
    <n v="0.72349239186612879"/>
    <n v="0.84099999999999997"/>
    <s v="A"/>
    <x v="2"/>
  </r>
  <r>
    <s v="PET63PC4290"/>
    <x v="11"/>
    <s v="Friends Forever"/>
    <s v="Chester"/>
    <x v="462"/>
    <s v="PET BEDS"/>
    <s v="Pewter"/>
    <s v="28x36+9&quot;"/>
    <x v="1"/>
    <n v="1217"/>
    <n v="71583.960000000006"/>
    <n v="3.5244310210294494E-4"/>
    <n v="0.45834606461760424"/>
    <n v="704"/>
    <n v="11.178640275017992"/>
    <n v="0.75800625057120985"/>
    <n v="0.88500000000000001"/>
    <n v="-0.13220283884825595"/>
    <n v="2.1138224944152402"/>
    <n v="0.79472065691480087"/>
    <n v="0.56662585425544676"/>
    <n v="0.71973017130805728"/>
    <n v="0.83"/>
    <s v="A"/>
    <x v="1"/>
  </r>
  <r>
    <s v="MP70-2978"/>
    <x v="7"/>
    <s v="Madison Park"/>
    <s v="Amherst"/>
    <x v="495"/>
    <s v="SHOWER CURTAIN"/>
    <s v="Aqua"/>
    <s v="72x72&quot;"/>
    <x v="1"/>
    <n v="5180"/>
    <n v="71576.399999999994"/>
    <n v="3.5240588049838576E-4"/>
    <n v="0.45869847049810264"/>
    <n v="705"/>
    <n v="11.17853466066507"/>
    <n v="0.75799677879705074"/>
    <n v="0.88500000000000001"/>
    <n v="4.778287585682843E-2"/>
    <n v="1.1344616192225601"/>
    <n v="0.21063493918010476"/>
    <n v="0.45912774249565214"/>
    <n v="0.69822297153677115"/>
    <n v="0.76700000000000002"/>
    <s v="A"/>
    <x v="1"/>
  </r>
  <r>
    <s v="WR10-1058"/>
    <x v="3"/>
    <s v="Woolrich"/>
    <s v="Lumberjack"/>
    <x v="496"/>
    <s v="COMFORTER (SET)"/>
    <s v="Multi"/>
    <s v="Full/Queen: 86x86&quot;/20x26+2&quot;(2)"/>
    <x v="5"/>
    <n v="1883"/>
    <n v="71497.39"/>
    <n v="3.5201687534280131E-4"/>
    <n v="0.45905048737344545"/>
    <n v="706"/>
    <n v="11.17743021094606"/>
    <n v="0.75789772882875406"/>
    <n v="0.88500000000000001"/>
    <n v="0.21077995398153695"/>
    <n v="8.7721074414781697"/>
    <n v="2.1829123601503659"/>
    <n v="0.82211572899026919"/>
    <n v="0.77074132886105717"/>
    <n v="0.93300000000000005"/>
    <s v="A+"/>
    <x v="0"/>
  </r>
  <r>
    <s v="MP13-783"/>
    <x v="1"/>
    <s v="Madison Park"/>
    <s v="Tangiers"/>
    <x v="250"/>
    <s v="COVERLET&amp;BEDSPR"/>
    <s v="Blue"/>
    <s v="Queen: 90x90&quot;/20x26+1/2&quot;(2)/18x18&quot;/16x16&quot;/12x18&quot;"/>
    <x v="5"/>
    <n v="1317"/>
    <n v="71467.259999999995"/>
    <n v="3.5186853050875799E-4"/>
    <n v="0.45940235590395423"/>
    <n v="707"/>
    <n v="11.177008714038269"/>
    <n v="0.75785992787264422"/>
    <n v="0.88500000000000001"/>
    <n v="0.13254219091371353"/>
    <n v="4.0506550547578897"/>
    <n v="1.4232661663064448"/>
    <n v="0.68230657262115502"/>
    <n v="0.74274925682234649"/>
    <n v="0.88600000000000001"/>
    <s v="A"/>
    <x v="1"/>
  </r>
  <r>
    <s v="MP10-7382"/>
    <x v="1"/>
    <s v="Madison Park"/>
    <s v="Beacon"/>
    <x v="342"/>
    <s v="COMFORTER (SET)"/>
    <s v="Gray"/>
    <s v="Queen"/>
    <x v="5"/>
    <n v="977"/>
    <n v="71410.53"/>
    <n v="3.5158922076978437E-4"/>
    <n v="0.45975394512472401"/>
    <n v="708"/>
    <n v="11.176214619884279"/>
    <n v="0.75778871141124859"/>
    <n v="0.88500000000000001"/>
    <n v="8.3172103792346699E-2"/>
    <n v="4.0460429979369197"/>
    <n v="1.4221543849045566"/>
    <n v="0.68210195470675683"/>
    <n v="0.74265136007035026"/>
    <n v="0.88500000000000001"/>
    <s v="A"/>
    <x v="1"/>
  </r>
  <r>
    <s v="WR20-1793"/>
    <x v="5"/>
    <s v="Woolrich"/>
    <s v="Cotton Flannel"/>
    <x v="497"/>
    <s v="SHEET/SHEET SET"/>
    <s v="Green Plaid"/>
    <s v="Queen: 90x102&quot;/60x80+14&quot;/20x30&quot;(2)"/>
    <x v="0"/>
    <n v="2532"/>
    <n v="71248.83"/>
    <n v="3.5079309200560248E-4"/>
    <n v="0.46010473821672959"/>
    <n v="709"/>
    <n v="11.173947712163137"/>
    <n v="0.7575854091385914"/>
    <n v="0.88400000000000001"/>
    <n v="0.11584994616938959"/>
    <n v="3.4281708130408401"/>
    <n v="1.260779553367305"/>
    <n v="0.65240170840885114"/>
    <n v="0.73654866899264337"/>
    <n v="0.872"/>
    <s v="A"/>
    <x v="0"/>
  </r>
  <r>
    <s v="MP51-1613"/>
    <x v="4"/>
    <s v="Madison Park"/>
    <s v="Windom"/>
    <x v="75"/>
    <s v="BLANKET"/>
    <s v="White"/>
    <s v="Twin: 68x90&quot;"/>
    <x v="7"/>
    <n v="4179"/>
    <n v="71248.320000000007"/>
    <n v="3.5079058102434254E-4"/>
    <n v="0.46045552879775392"/>
    <n v="710"/>
    <n v="11.173940554225705"/>
    <n v="0.75758476719585421"/>
    <n v="0.88400000000000001"/>
    <n v="2.156332423853706E-2"/>
    <n v="9.1185151878558504"/>
    <n v="2.2212139820678583"/>
    <n v="0.82916495465775619"/>
    <n v="0.77190080468823463"/>
    <n v="0.93400000000000005"/>
    <s v="A+"/>
    <x v="0"/>
  </r>
  <r>
    <s v="MP50-454"/>
    <x v="3"/>
    <s v="Madison Park"/>
    <s v="Duke"/>
    <x v="498"/>
    <s v="THROW"/>
    <s v="Ivory"/>
    <s v="50x60&quot;"/>
    <x v="7"/>
    <n v="4857"/>
    <n v="71123.539999999994"/>
    <n v="3.5017622760940978E-4"/>
    <n v="0.46080570502536333"/>
    <n v="711"/>
    <n v="11.172187703920899"/>
    <n v="0.75742756695021929"/>
    <n v="0.88400000000000001"/>
    <n v="0.27361684378407752"/>
    <n v="6.6228301565429"/>
    <n v="1.9055092201219557"/>
    <n v="0.77106104156365929"/>
    <n v="0.76015426187290736"/>
    <n v="0.91700000000000004"/>
    <s v="A+"/>
    <x v="1"/>
  </r>
  <r>
    <s v="II40-1234"/>
    <x v="0"/>
    <s v="INK+IVY"/>
    <s v="Imani"/>
    <x v="499"/>
    <s v="WINDOW PANEL"/>
    <s v="Blush"/>
    <s v="50&quot;W x 84&quot;L"/>
    <x v="1"/>
    <n v="2545"/>
    <n v="71042.820000000007"/>
    <n v="3.4977880328136555E-4"/>
    <n v="0.46115548382864469"/>
    <n v="712"/>
    <n v="11.171052148742884"/>
    <n v="0.7573257273621915"/>
    <n v="0.88400000000000001"/>
    <n v="0.15756508940914707"/>
    <n v="2.5637025421169701"/>
    <n v="0.97971708807938274"/>
    <n v="0.60067354011501839"/>
    <n v="0.72599528991275686"/>
    <n v="0.84699999999999998"/>
    <s v="A"/>
    <x v="0"/>
  </r>
  <r>
    <s v="MP70-3272"/>
    <x v="7"/>
    <s v="Madison Park"/>
    <s v="Laurel"/>
    <x v="500"/>
    <s v="SHOWER CURTAIN"/>
    <s v="Black"/>
    <s v="72x72&quot;"/>
    <x v="1"/>
    <n v="4768"/>
    <n v="71007.240000000005"/>
    <n v="3.4960362541228954E-4"/>
    <n v="0.46150508745405699"/>
    <n v="713"/>
    <n v="11.170551205627465"/>
    <n v="0.75728080146031773"/>
    <n v="0.88400000000000001"/>
    <n v="0.15632029012955537"/>
    <n v="2.1244185203175099"/>
    <n v="0.79949554228002684"/>
    <n v="0.56750464848897475"/>
    <n v="0.71932557086604909"/>
    <n v="0.82899999999999996"/>
    <s v="A"/>
    <x v="1"/>
  </r>
  <r>
    <s v="MP70-3651"/>
    <x v="7"/>
    <s v="Madison Park"/>
    <s v="Grace"/>
    <x v="501"/>
    <s v="SHOWER CURTAIN"/>
    <s v="White"/>
    <s v="72x72&quot;"/>
    <x v="1"/>
    <n v="4889"/>
    <n v="70679.45"/>
    <n v="3.4798975375111951E-4"/>
    <n v="0.4618530772078081"/>
    <n v="714"/>
    <n v="11.165924293136625"/>
    <n v="0.75686584772576504"/>
    <n v="0.88400000000000001"/>
    <n v="-1.9146863491341773E-2"/>
    <n v="1.99884474128656"/>
    <n v="0.74138707015921668"/>
    <n v="0.55681006918225884"/>
    <n v="0.71685469201706375"/>
    <n v="0.82099999999999995"/>
    <s v="A"/>
    <x v="1"/>
  </r>
  <r>
    <s v="MP13-240"/>
    <x v="1"/>
    <s v="Madison Park"/>
    <s v="Attingham"/>
    <x v="237"/>
    <s v="COVERLET&amp;BEDSPR"/>
    <s v="Beige"/>
    <s v="Full/Queen: 90x90&quot;/20x26+2&quot;(2)/26x26+2&quot;(2)/16x16&quot;/12x18&quot;"/>
    <x v="5"/>
    <n v="1054"/>
    <n v="70515.41"/>
    <n v="3.4718210401409792E-4"/>
    <n v="0.46220025931182218"/>
    <n v="715"/>
    <n v="11.163600727672014"/>
    <n v="0.7566574642370073"/>
    <n v="0.88300000000000001"/>
    <n v="0.16361095634610071"/>
    <n v="3.6538325684627702"/>
    <n v="1.322777336333967"/>
    <n v="0.66381209630201465"/>
    <n v="0.73808839065000886"/>
    <n v="0.876"/>
    <s v="A"/>
    <x v="1"/>
  </r>
  <r>
    <s v="MPE70-872"/>
    <x v="7"/>
    <s v="Madison Park Essentials"/>
    <s v="Sofia"/>
    <x v="502"/>
    <s v="SHOWER CURTAIN"/>
    <s v="Blue"/>
    <s v="72&quot;W x 72&quot;L"/>
    <x v="1"/>
    <n v="5201"/>
    <n v="70452.31"/>
    <n v="3.4687143162683828E-4"/>
    <n v="0.462547130743449"/>
    <n v="716"/>
    <n v="11.162705499899493"/>
    <n v="0.75657717784554901"/>
    <n v="0.88300000000000001"/>
    <n v="0.25782633373723846"/>
    <n v="5.0408860278272201"/>
    <n v="1.637225443566241"/>
    <n v="0.72168472825920404"/>
    <n v="0.74959868792828011"/>
    <n v="0.90100000000000002"/>
    <s v="A+"/>
    <x v="0"/>
  </r>
  <r>
    <s v="TN10-0490"/>
    <x v="4"/>
    <s v="True North by Sleep Philosophy"/>
    <s v="Heavy Warmth"/>
    <x v="503"/>
    <s v="COMFORTER (SET)"/>
    <s v="White"/>
    <s v="King/Cal King: 108x96&quot;"/>
    <x v="8"/>
    <n v="1189"/>
    <n v="70423.37"/>
    <n v="3.4672894574906818E-4"/>
    <n v="0.46289385968919805"/>
    <n v="717"/>
    <n v="11.16229464701766"/>
    <n v="0.75654033147380417"/>
    <n v="0.88300000000000001"/>
    <n v="0.23299123665007546"/>
    <n v="3.4393029231248802"/>
    <n v="1.2639297933839999"/>
    <n v="0.65298149463389055"/>
    <n v="0.73582856410582154"/>
    <n v="0.871"/>
    <s v="A"/>
    <x v="1"/>
  </r>
  <r>
    <s v="MP120-1064"/>
    <x v="2"/>
    <s v="Madison Park"/>
    <s v="Parker"/>
    <x v="504"/>
    <s v="OCCASIONL TABLE"/>
    <s v="Off-White/Natural"/>
    <s v="24&quot; x 24&quot; x 22&quot;"/>
    <x v="5"/>
    <n v="880"/>
    <n v="70416.08"/>
    <n v="3.4669305348752904E-4"/>
    <n v="0.46324055274268561"/>
    <n v="718"/>
    <n v="11.162191126356568"/>
    <n v="0.75653104746745892"/>
    <n v="0.88300000000000001"/>
    <n v="0.29503368035814731"/>
    <n v="5.4576315534952897"/>
    <n v="1.7151720379202344"/>
    <n v="0.73603041666887503"/>
    <n v="0.75243092130774225"/>
    <n v="0.90600000000000003"/>
    <s v="A+"/>
    <x v="2"/>
  </r>
  <r>
    <s v="BR51N-3829"/>
    <x v="3"/>
    <s v="Madison Park"/>
    <s v="Waffle Weave"/>
    <x v="505"/>
    <s v="BLANKET"/>
    <s v="Indigo"/>
    <s v="Full/Queen:90&quot;x90&quot;"/>
    <x v="8"/>
    <n v="2063"/>
    <n v="70320.25"/>
    <n v="3.4622123518529308E-4"/>
    <n v="0.4635867739778709"/>
    <n v="719"/>
    <n v="11.160829308082754"/>
    <n v="0.75640891600730709"/>
    <n v="0.88300000000000001"/>
    <n v="0.2458436191354133"/>
    <n v="3.3470758459262901"/>
    <n v="1.2375262907525602"/>
    <n v="0.64812205946787993"/>
    <n v="0.73475154469942172"/>
    <n v="0.86899999999999999"/>
    <s v="A"/>
    <x v="1"/>
  </r>
  <r>
    <s v="MPE20-1139"/>
    <x v="5"/>
    <s v="Madison Park Essentials"/>
    <s v="Satin"/>
    <x v="506"/>
    <s v="SHEET/SHEET SET"/>
    <s v="Midnight Blue"/>
    <s v="Queen: 90x102&quot;/60x80+14&quot;/20x30&quot;(4)"/>
    <x v="5"/>
    <n v="3013"/>
    <n v="70315.62"/>
    <n v="3.4619843941424694E-4"/>
    <n v="0.46393297241728515"/>
    <n v="720"/>
    <n v="11.160763465219778"/>
    <n v="0.75640301104542607"/>
    <n v="0.88300000000000001"/>
    <n v="0.18891308233397738"/>
    <n v="8.3853491514431209"/>
    <n v="2.1383410470962847"/>
    <n v="0.81391259741815858"/>
    <n v="0.7679049283199727"/>
    <n v="0.92900000000000005"/>
    <s v="A+"/>
    <x v="0"/>
  </r>
  <r>
    <s v="MP10-7103"/>
    <x v="1"/>
    <s v="Madison Park"/>
    <s v="Viola"/>
    <x v="507"/>
    <s v="COMFORTER (SET)"/>
    <s v="Taupe"/>
    <s v="King/Cal King :104&quot;W x 92&quot;L/20&quot;W x 36&quot;L (2)"/>
    <x v="5"/>
    <n v="772"/>
    <n v="70245.149999999994"/>
    <n v="3.4585148088603482E-4"/>
    <n v="0.46427882389817121"/>
    <n v="721"/>
    <n v="11.159760781423721"/>
    <n v="0.75631308771392292"/>
    <n v="0.88200000000000001"/>
    <n v="-4.4026411808202305E-2"/>
    <n v="2.3603462538677098"/>
    <n v="0.90030209364417235"/>
    <n v="0.586057599872019"/>
    <n v="0.72226199014554215"/>
    <n v="0.83799999999999997"/>
    <s v="A"/>
    <x v="1"/>
  </r>
  <r>
    <s v="HH10-1689"/>
    <x v="10"/>
    <s v="Harbor House Blue"/>
    <s v="Anslee"/>
    <x v="208"/>
    <s v="COMFORTER (SET)"/>
    <s v="Neutral"/>
    <s v="Full/Queen: 92&quot;W x 96&quot;L / 20&quot;W x 26&quot;L (2)"/>
    <x v="1"/>
    <n v="630"/>
    <n v="70222.63"/>
    <n v="3.4574060383118404E-4"/>
    <n v="0.4646245645020024"/>
    <n v="722"/>
    <n v="11.159440143060182"/>
    <n v="0.75628433201848788"/>
    <n v="0.88200000000000001"/>
    <n v="0.43874529650091126"/>
    <n v="3.0933451819256002"/>
    <n v="1.1610690137228907"/>
    <n v="0.63405047260754477"/>
    <n v="0.7318375601362993"/>
    <n v="0.86"/>
    <s v="A"/>
    <x v="1"/>
  </r>
  <r>
    <s v="MP13-1522"/>
    <x v="1"/>
    <s v="Madison Park"/>
    <s v="Cali"/>
    <x v="508"/>
    <s v="COVERLET&amp;BEDSPR"/>
    <s v="Navy/Tan"/>
    <s v="King/Cal King: 104x94&quot;/20x36&quot;(2)/18x18&quot;/16x16&quot;/12x18&quot;"/>
    <x v="7"/>
    <n v="1118"/>
    <n v="70178.149999999994"/>
    <n v="3.4552160687737566E-4"/>
    <n v="0.4649700861088798"/>
    <n v="723"/>
    <n v="11.15880653735112"/>
    <n v="0.75622750858477705"/>
    <n v="0.88200000000000001"/>
    <n v="0.11502105700990985"/>
    <n v="3.1780167744935399"/>
    <n v="1.1872385976037063"/>
    <n v="0.63886685617473393"/>
    <n v="0.73275537810276847"/>
    <n v="0.86199999999999999"/>
    <s v="A"/>
    <x v="1"/>
  </r>
  <r>
    <s v="MP105-1087"/>
    <x v="2"/>
    <s v="Madison Park"/>
    <s v="Farrah"/>
    <x v="509"/>
    <s v="ACCENT BENCH"/>
    <s v="Cream"/>
    <s v="49&quot;W x 19.5&quot;D x 23.75&quot;H"/>
    <x v="7"/>
    <n v="382"/>
    <n v="70148.72"/>
    <n v="3.4537670848819898E-4"/>
    <n v="0.46531546281736802"/>
    <n v="724"/>
    <n v="11.158387094075742"/>
    <n v="0.75618989180384677"/>
    <n v="0.88200000000000001"/>
    <n v="0.26367740212508517"/>
    <n v="3.73967386225929"/>
    <n v="1.3453874312894243"/>
    <n v="0.66797337338964469"/>
    <n v="0.73854658812100638"/>
    <n v="0.877"/>
    <s v="A"/>
    <x v="2"/>
  </r>
  <r>
    <s v="BR20-0988"/>
    <x v="5"/>
    <s v="Beautyrest"/>
    <s v="600 Thread Count"/>
    <x v="371"/>
    <s v="SHEET/SHEET SET"/>
    <s v="White"/>
    <s v="King: 108x102&quot;/21x41&quot;(2)/78x80&quot;+16&quot;"/>
    <x v="0"/>
    <n v="1935"/>
    <n v="69847.47"/>
    <n v="3.4389350632239938E-4"/>
    <n v="0.46565935632369043"/>
    <n v="725"/>
    <n v="11.154083460365039"/>
    <n v="0.75580393056426454"/>
    <n v="0.88200000000000001"/>
    <n v="9.2405753044647668E-2"/>
    <n v="2.0327780009357301"/>
    <n v="0.75742535574907444"/>
    <n v="0.55976183698692406"/>
    <n v="0.71659551184879644"/>
    <n v="0.82099999999999995"/>
    <s v="A"/>
    <x v="0"/>
  </r>
  <r>
    <s v="AM10-0397"/>
    <x v="1"/>
    <s v="Super Listing"/>
    <s v="Porter"/>
    <x v="510"/>
    <s v="COMFORTER (SET)"/>
    <s v="Purple"/>
    <s v="King: 104x90&quot;/20x36&quot;(2)"/>
    <x v="5"/>
    <n v="2105"/>
    <n v="69817.88"/>
    <n v="3.4374782017439605E-4"/>
    <n v="0.46600310414386481"/>
    <n v="726"/>
    <n v="11.153659739281439"/>
    <n v="0.75576593013819282"/>
    <n v="0.88200000000000001"/>
    <n v="0.19477926700908677"/>
    <n v="10.1800825539905"/>
    <n v="2.3302082905385975"/>
    <n v="0.84922482258024312"/>
    <n v="0.7744577086266029"/>
    <n v="0.93799999999999994"/>
    <s v="A+"/>
    <x v="0"/>
  </r>
  <r>
    <s v="MP13-774"/>
    <x v="1"/>
    <s v="Madison Park"/>
    <s v="Caelie"/>
    <x v="511"/>
    <s v="COVERLET&amp;BEDSPR"/>
    <s v="Blue"/>
    <s v="King/Cal King: 104x94&quot;/20x36+1/2&quot;(2)/18x18&quot;/16x16&quot;/12x18&quot;"/>
    <x v="5"/>
    <n v="1127"/>
    <n v="69813.61"/>
    <n v="3.4372679686070983E-4"/>
    <n v="0.46634683094072554"/>
    <n v="727"/>
    <n v="11.153598579168614"/>
    <n v="0.75576044513771512"/>
    <n v="0.88100000000000001"/>
    <n v="9.6463186237610965E-2"/>
    <n v="1.7049306387368299"/>
    <n v="0.590522163753882"/>
    <n v="0.52904412306001858"/>
    <n v="0.71041718072217586"/>
    <n v="0.80400000000000005"/>
    <s v="A"/>
    <x v="1"/>
  </r>
  <r>
    <s v="MP10-7295"/>
    <x v="1"/>
    <s v="Madison Park"/>
    <s v="Camillia"/>
    <x v="461"/>
    <s v="COMFORTER (SET)"/>
    <s v="Navy"/>
    <s v="Queen:90&quot;Wx90&quot;L/20&quot;Wx26&quot;L(2)/60&quot;Wx80&quot;L+15&quot;D/18&quot;Wx18&quot;L/12&quot;Wx18&quot;L/26&quot;Wx26&quot;L (2)"/>
    <x v="5"/>
    <n v="848"/>
    <n v="69795.429999999993"/>
    <n v="3.4363728776403183E-4"/>
    <n v="0.46669046822848959"/>
    <n v="728"/>
    <n v="11.15333814131065"/>
    <n v="0.75573708838264464"/>
    <n v="0.88100000000000001"/>
    <n v="-2.7507684277942132E-2"/>
    <n v="2.7491140404571"/>
    <n v="1.0470080829551329"/>
    <n v="0.61305811770002772"/>
    <n v="0.72720129424612134"/>
    <n v="0.85099999999999998"/>
    <s v="A"/>
    <x v="1"/>
  </r>
  <r>
    <s v="MPS153-0079"/>
    <x v="9"/>
    <s v="INK+IVY"/>
    <s v="Fulton"/>
    <x v="512"/>
    <s v="LGT-TABLE LAMPS"/>
    <s v="Gold/Grey/Black"/>
    <s v="16&quot;Dia x 27.5&quot;H"/>
    <x v="5"/>
    <n v="625"/>
    <n v="69766.84"/>
    <n v="3.4349652510869502E-4"/>
    <n v="0.46703396475359826"/>
    <n v="729"/>
    <n v="11.152928437589205"/>
    <n v="0.75570034507063899"/>
    <n v="0.88100000000000001"/>
    <n v="0.60887451701983342"/>
    <n v="3.8421052825087099"/>
    <n v="1.3717149162654849"/>
    <n v="0.67281881787900377"/>
    <n v="0.73912403963231199"/>
    <n v="0.877"/>
    <s v="A"/>
    <x v="1"/>
  </r>
  <r>
    <s v="MP51-545"/>
    <x v="4"/>
    <s v="Madison Park"/>
    <s v="Windom"/>
    <x v="454"/>
    <s v="BLANKET"/>
    <s v="Mocha 17-0909 TCX"/>
    <s v="Full/Queen: 90x90&quot;"/>
    <x v="5"/>
    <n v="3135"/>
    <n v="69723.759999999995"/>
    <n v="3.4328442104461987E-4"/>
    <n v="0.46737724917464291"/>
    <n v="730"/>
    <n v="11.152310770395825"/>
    <n v="0.75564495104511742"/>
    <n v="0.88100000000000001"/>
    <n v="0.16082400406134109"/>
    <n v="7.2355516984000099"/>
    <n v="1.9927326232722713"/>
    <n v="0.78711408113512382"/>
    <n v="0.76193877706311874"/>
    <n v="0.91900000000000004"/>
    <s v="A+"/>
    <x v="1"/>
  </r>
  <r>
    <s v="FPF17-0390"/>
    <x v="2"/>
    <s v="Madison Park"/>
    <s v="West Ridge"/>
    <x v="513"/>
    <s v="ACCENT CHEST"/>
    <s v="Grey"/>
    <s v="36W x 14D x 34H&quot;"/>
    <x v="7"/>
    <n v="271"/>
    <n v="69652.83"/>
    <n v="3.4293519770978116E-4"/>
    <n v="0.46772018437235269"/>
    <n v="731"/>
    <n v="11.151292966927974"/>
    <n v="0.755553671741508"/>
    <n v="0.88100000000000001"/>
    <n v="-0.10698178754545938"/>
    <n v="0.70321932446498303"/>
    <n v="-0.21912747099024033"/>
    <n v="0.38003207863003646"/>
    <n v="0.68044935311921373"/>
    <n v="0.70899999999999996"/>
    <s v="A"/>
    <x v="2"/>
  </r>
  <r>
    <s v="AM10-0451"/>
    <x v="1"/>
    <s v="Super Listing"/>
    <s v="Porter"/>
    <x v="514"/>
    <s v="COMFORTER (SET)"/>
    <s v="Khaki"/>
    <s v="Cal King: 104x98&quot;/20x36&quot;(2)"/>
    <x v="1"/>
    <n v="1720"/>
    <n v="69624.179999999993"/>
    <n v="3.427941396448843E-4"/>
    <n v="0.46806297851199757"/>
    <n v="732"/>
    <n v="11.150881562504519"/>
    <n v="0.75551677590605359"/>
    <n v="0.88100000000000001"/>
    <n v="0.23077233364552069"/>
    <n v="10.5205521741407"/>
    <n v="2.3627910082607215"/>
    <n v="0.85522151197835949"/>
    <n v="0.77545772312051486"/>
    <n v="0.94"/>
    <s v="A+"/>
    <x v="0"/>
  </r>
  <r>
    <s v="ST55-0118"/>
    <x v="3"/>
    <s v="Serta"/>
    <s v="Waterproof"/>
    <x v="340"/>
    <s v="ELEC MATT PAD"/>
    <s v="White"/>
    <s v="King: 78x80+15&quot;"/>
    <x v="7"/>
    <n v="824"/>
    <n v="69614.850000000006"/>
    <n v="3.4274820345830541E-4"/>
    <n v="0.46840572671545588"/>
    <n v="733"/>
    <n v="11.150747550281054"/>
    <n v="0.75550475733584876"/>
    <n v="0.88"/>
    <n v="0.14996906127898801"/>
    <n v="2.0071412233479999"/>
    <n v="0.74533215836994371"/>
    <n v="0.55753614331915735"/>
    <n v="0.71591103453251048"/>
    <n v="0.81899999999999995"/>
    <s v="A"/>
    <x v="1"/>
  </r>
  <r>
    <s v="MPS72-473"/>
    <x v="7"/>
    <s v="Madison Park Signature"/>
    <s v="Splendor"/>
    <x v="515"/>
    <s v="BATH RUG"/>
    <s v="Grey"/>
    <s v="21x34&quot;"/>
    <x v="5"/>
    <n v="3791"/>
    <n v="69577.19"/>
    <n v="3.4256278472448296E-4"/>
    <n v="0.46874828950018038"/>
    <n v="734"/>
    <n v="11.150206435145392"/>
    <n v="0.75545622870108209"/>
    <n v="0.88"/>
    <n v="7.8161123465991675E-2"/>
    <n v="3.6519813779832599"/>
    <n v="1.3222840679075836"/>
    <n v="0.66372131266732393"/>
    <n v="0.73710924549433054"/>
    <n v="0.874"/>
    <s v="A"/>
    <x v="0"/>
  </r>
  <r>
    <s v="MP10-4883"/>
    <x v="1"/>
    <s v="Madison Park"/>
    <s v="Bellagio"/>
    <x v="516"/>
    <s v="COMFORTER (SET)"/>
    <s v="Grey"/>
    <s v="King"/>
    <x v="8"/>
    <n v="895"/>
    <n v="69549.210000000006"/>
    <n v="3.424250253996728E-4"/>
    <n v="0.46909071452558004"/>
    <n v="735"/>
    <n v="11.149804216757527"/>
    <n v="0.75542015669356499"/>
    <n v="0.88"/>
    <n v="0.18714420200138945"/>
    <n v="3.8960111188587798"/>
    <n v="1.3852966432796281"/>
    <n v="0.67531846812575147"/>
    <n v="0.7393998189800024"/>
    <n v="0.878"/>
    <s v="A"/>
    <x v="1"/>
  </r>
  <r>
    <s v="MP50-3090"/>
    <x v="3"/>
    <s v="Madison Park"/>
    <s v="Ruched Fur"/>
    <x v="517"/>
    <s v="THROW"/>
    <s v="Grey"/>
    <s v="50x60&quot;"/>
    <x v="5"/>
    <n v="3792"/>
    <n v="69514.490000000005"/>
    <n v="3.4225408173429002E-4"/>
    <n v="0.46943296860731432"/>
    <n v="736"/>
    <n v="11.14930488441718"/>
    <n v="0.75537537525025478"/>
    <n v="0.88"/>
    <n v="8.5469687083893936E-2"/>
    <n v="3.3485576095142902"/>
    <n v="1.2379560594229462"/>
    <n v="0.64820115628390762"/>
    <n v="0.73394053145698535"/>
    <n v="0.86599999999999999"/>
    <s v="A"/>
    <x v="1"/>
  </r>
  <r>
    <s v="MZ10-0571"/>
    <x v="1"/>
    <s v="Intelligent Design"/>
    <s v="Rosalie"/>
    <x v="264"/>
    <s v="COMFORTER (SET)"/>
    <s v="Pink/Silver"/>
    <s v="Twin/TXL: 66&quot;W x 90&quot;L/20&quot;W x 26&quot;L + 1&quot;D/12&quot;W x 16&quot;L"/>
    <x v="1"/>
    <n v="1750"/>
    <n v="69436.100000000006"/>
    <n v="3.418681291441588E-4"/>
    <n v="0.46977483673645848"/>
    <n v="737"/>
    <n v="11.148176585789336"/>
    <n v="0.75527418644881505"/>
    <n v="0.88"/>
    <n v="0.12128729753356203"/>
    <n v="6.5383249702608799"/>
    <n v="1.8928596681496221"/>
    <n v="0.76873295356159843"/>
    <n v="0.75796593987137173"/>
    <n v="0.91400000000000003"/>
    <s v="A+"/>
    <x v="0"/>
  </r>
  <r>
    <s v="MT103-1196"/>
    <x v="2"/>
    <s v="Martha Stewart"/>
    <s v="London"/>
    <x v="518"/>
    <s v="MOTION"/>
    <s v="Grey"/>
    <s v="28&quot;W x 31.5&quot;D x 35.25&quot;H"/>
    <x v="5"/>
    <n v="253"/>
    <n v="69424.34"/>
    <n v="3.4181022887040007E-4"/>
    <n v="0.4701166469653289"/>
    <n v="738"/>
    <n v="11.148007209534272"/>
    <n v="0.75525899633883942"/>
    <n v="0.88"/>
    <n v="0.21063405390674225"/>
    <n v="1.7082578039749099"/>
    <n v="0.59236384249898544"/>
    <n v="0.5293830750007279"/>
    <n v="0.71008381207121718"/>
    <n v="0.80300000000000005"/>
    <s v="A"/>
    <x v="2"/>
  </r>
  <r>
    <s v="MP10-4043"/>
    <x v="1"/>
    <s v="Madison Park"/>
    <s v="Genevieve"/>
    <x v="78"/>
    <s v="COMFORTER (SET)"/>
    <s v="Navy"/>
    <s v="Cal King: 104x92&quot;/20x36+2&quot;(2)/72x84+15&quot;/12x16&quot;/7Dx18&quot;/16x16+3&quot;"/>
    <x v="1"/>
    <n v="1041"/>
    <n v="69405.91"/>
    <n v="3.417194889005555E-4"/>
    <n v="0.47045836645422945"/>
    <n v="739"/>
    <n v="11.147741709261702"/>
    <n v="0.75523518557305425"/>
    <n v="0.88"/>
    <n v="0.18569670714611286"/>
    <n v="4.1484291863297296"/>
    <n v="1.4465493113996877"/>
    <n v="0.6865917212857382"/>
    <n v="0.7415064927155911"/>
    <n v="0.88300000000000001"/>
    <s v="A"/>
    <x v="1"/>
  </r>
  <r>
    <s v="BR51N-3830"/>
    <x v="3"/>
    <s v="Madison Park"/>
    <s v="Waffle Weave"/>
    <x v="505"/>
    <s v="BLANKET"/>
    <s v="Indigo"/>
    <s v="King:108&quot;x90&quot;"/>
    <x v="8"/>
    <n v="1801"/>
    <n v="69325.17"/>
    <n v="3.4132196610265784E-4"/>
    <n v="0.4707996884203321"/>
    <n v="740"/>
    <n v="11.146577747370053"/>
    <n v="0.75513079839590902"/>
    <n v="0.879"/>
    <n v="0.22969719513630793"/>
    <n v="3.1146030290145701"/>
    <n v="1.1677038754204152"/>
    <n v="0.63527158636296666"/>
    <n v="0.73115895598932057"/>
    <n v="0.85899999999999999"/>
    <s v="A"/>
    <x v="1"/>
  </r>
  <r>
    <s v="CS20-1642"/>
    <x v="5"/>
    <s v="Comfort Spaces"/>
    <s v="Cotton 144TC"/>
    <x v="519"/>
    <s v="SHEET/SHEET SET"/>
    <s v="Faded Denim"/>
    <s v="Twin: 66x96&quot;/39x75&quot;+12/20x30&quot;"/>
    <x v="3"/>
    <n v="4438"/>
    <n v="69188.42"/>
    <n v="3.4064867848050646E-4"/>
    <n v="0.47114033709881259"/>
    <n v="741"/>
    <n v="11.144603239743457"/>
    <n v="0.75495371933612976"/>
    <n v="0.879"/>
    <n v="-1.8499999999999999E-2"/>
    <n v="19.702224188439299"/>
    <n v="2.9857942641410982"/>
    <n v="0.96988220576674022"/>
    <n v="0.79793941662225198"/>
    <n v="0.96699999999999997"/>
    <s v="A+"/>
    <x v="0"/>
  </r>
  <r>
    <s v="CS10-1381"/>
    <x v="1"/>
    <s v="Madison Park Essentials"/>
    <s v="Alexis"/>
    <x v="520"/>
    <s v="COMFORTER (SET)"/>
    <s v="Yellow"/>
    <s v="Queen (9pcs set): 90&quot;W x 90&quot;L/20&quot;W x 26&quot;L (2)/90&quot;W x 102&quot;L/60&quot;W x 80&quot;L + 15&quot;D/20&quot;W x 30&quot;L (2) / bonus pillow case 20&quot;W x 30&quot;L (2)"/>
    <x v="8"/>
    <n v="1815"/>
    <n v="69139.05"/>
    <n v="3.4040560564755869E-4"/>
    <n v="0.47148074270446017"/>
    <n v="742"/>
    <n v="11.143889436645733"/>
    <n v="0.75488970358875562"/>
    <n v="0.879"/>
    <n v="-8.2255698405722333E-2"/>
    <n v="3.4381505006005"/>
    <n v="1.2636041331597441"/>
    <n v="0.6529215584667839"/>
    <n v="0.73449607456436139"/>
    <n v="0.86699999999999999"/>
    <s v="A"/>
    <x v="1"/>
  </r>
  <r>
    <s v="MP13-7283"/>
    <x v="1"/>
    <s v="Madison Park"/>
    <s v="Dawn"/>
    <x v="476"/>
    <s v="COVERLET&amp;BEDSPR"/>
    <s v="Yellow"/>
    <s v="Full/Queen :90&quot;Wx90&quot;L/20&quot;Wx26&quot;L (2)/16&quot;Wx16L&quot;/12&quot;Wx18&quot;L/18&quot;Wx18&quot;L"/>
    <x v="5"/>
    <n v="1077"/>
    <n v="69129.81"/>
    <n v="3.4036011257531973E-4"/>
    <n v="0.47182110281703549"/>
    <n v="743"/>
    <n v="11.143755785925491"/>
    <n v="0.7548777174391148"/>
    <n v="0.879"/>
    <n v="8.7249773836403869E-3"/>
    <n v="2.4060618599263099"/>
    <n v="0.91871254089639243"/>
    <n v="0.58944595239661524"/>
    <n v="0.72179136443061487"/>
    <n v="0.83599999999999997"/>
    <s v="A"/>
    <x v="1"/>
  </r>
  <r>
    <s v="MP73-5137"/>
    <x v="8"/>
    <s v="Madison Park"/>
    <s v="Organic"/>
    <x v="521"/>
    <s v="BATH TOWEL"/>
    <s v="Grey"/>
    <s v="30&quot;Wx54&quot;L(2)/18&quot;Wx30&quot;L(2)/13&quot;Wx13&quot;L(2)"/>
    <x v="5"/>
    <n v="2462"/>
    <n v="69020.06"/>
    <n v="3.3981975925516535E-4"/>
    <n v="0.47216092257629066"/>
    <n v="744"/>
    <n v="11.142166954401349"/>
    <n v="0.75473522683099914"/>
    <n v="0.879"/>
    <n v="0.16994647203055233"/>
    <n v="2.9542777686419801"/>
    <n v="1.1165431550645752"/>
    <n v="0.62585570669404833"/>
    <n v="0.72895932280360909"/>
    <n v="0.85299999999999998"/>
    <s v="A"/>
    <x v="1"/>
  </r>
  <r>
    <s v="MPE10-708"/>
    <x v="1"/>
    <s v="Madison Park Essentials"/>
    <s v="Delaney"/>
    <x v="337"/>
    <s v="COMFORTER (SET)"/>
    <s v="Red"/>
    <s v="King"/>
    <x v="5"/>
    <n v="581"/>
    <n v="68995.95"/>
    <n v="3.3970105384697471E-4"/>
    <n v="0.47250062363013762"/>
    <n v="745"/>
    <n v="11.141817579703869"/>
    <n v="0.75470389398522675"/>
    <n v="0.879"/>
    <n v="0.12764382059671892"/>
    <n v="2.8352831101921598"/>
    <n v="1.0768039086594905"/>
    <n v="0.61854189329030362"/>
    <n v="0.72747149384624221"/>
    <n v="0.85099999999999998"/>
    <s v="A"/>
    <x v="1"/>
  </r>
  <r>
    <s v="MP51N-6430"/>
    <x v="3"/>
    <s v="Madison Park"/>
    <s v="Egyptian Cotton"/>
    <x v="362"/>
    <s v="BLANKET"/>
    <s v="Blue"/>
    <s v="King: 108&quot;W x 90&quot;L"/>
    <x v="1"/>
    <n v="1729"/>
    <n v="68901.37"/>
    <n v="3.3923538991057194E-4"/>
    <n v="0.47283985902004821"/>
    <n v="746"/>
    <n v="11.140445854087957"/>
    <n v="0.75458087400846452"/>
    <n v="0.878"/>
    <n v="7.7005944479149824E-2"/>
    <n v="3.7898311085110401"/>
    <n v="1.3583657398526088"/>
    <n v="0.67036196742989829"/>
    <n v="0.73773709269275134"/>
    <n v="0.875"/>
    <s v="A"/>
    <x v="1"/>
  </r>
  <r>
    <s v="MPE10-1039"/>
    <x v="1"/>
    <s v="Madison Park Essentials"/>
    <s v="Jaxon"/>
    <x v="197"/>
    <s v="COMFORTER (SET)"/>
    <s v="Taupe/Grey"/>
    <s v="King: 104&quot;W x 92&quot;L/20&quot;W x 36&quot;L(2)/108&quot;W x 102&quot;L/78&quot;W x 80&quot;L+14&quot;D/20&quot;W x 40&quot;L(2)"/>
    <x v="1"/>
    <n v="1424"/>
    <n v="68822.41"/>
    <n v="3.3884663092962079E-4"/>
    <n v="0.47317870565097786"/>
    <n v="747"/>
    <n v="11.139299227673483"/>
    <n v="0.75447804152270548"/>
    <n v="0.878"/>
    <n v="0.15771158074818944"/>
    <n v="4.6571069299549901"/>
    <n v="1.5596396956408525"/>
    <n v="0.70740545186498316"/>
    <n v="0.74506352359116101"/>
    <n v="0.89300000000000002"/>
    <s v="A"/>
    <x v="1"/>
  </r>
  <r>
    <s v="CCL10-0010"/>
    <x v="1"/>
    <s v="Croscill Classics"/>
    <s v="Galleria"/>
    <x v="314"/>
    <s v="COMFORTER (SET)"/>
    <s v="Red"/>
    <s v="Queen: 92x96&quot;/20x26+2&quot;(2)/60x80+15&quot;"/>
    <x v="8"/>
    <n v="431"/>
    <n v="68679.22"/>
    <n v="3.3814163601469683E-4"/>
    <n v="0.47351684728699256"/>
    <n v="748"/>
    <n v="11.137216518267785"/>
    <n v="0.75429125864155233"/>
    <n v="0.878"/>
    <n v="0.25347290231449937"/>
    <n v="4.2528389945116398"/>
    <n v="1.470828274638617"/>
    <n v="0.69106014539614569"/>
    <n v="0.741645035992471"/>
    <n v="0.88400000000000001"/>
    <s v="A"/>
    <x v="1"/>
  </r>
  <r>
    <s v="ST55-0275-1"/>
    <x v="3"/>
    <s v="Serta"/>
    <s v="Fila"/>
    <x v="14"/>
    <s v="ELEC MATT PAD"/>
    <s v="White"/>
    <s v="Queen:60x80+15&quot;"/>
    <x v="4"/>
    <n v="798"/>
    <n v="68640"/>
    <n v="3.3794853663231456E-4"/>
    <n v="0.47385479582362489"/>
    <n v="749"/>
    <n v="11.136645302820289"/>
    <n v="0.75424003053130784"/>
    <n v="0.878"/>
    <n v="-9.5299999999999996E-2"/>
    <n v="1.34823149180669"/>
    <n v="0.37034315121791739"/>
    <n v="0.48852125564845278"/>
    <n v="0.70109627555473697"/>
    <n v="0.77700000000000002"/>
    <s v="A"/>
    <x v="1"/>
  </r>
  <r>
    <s v="MP51N-6192"/>
    <x v="3"/>
    <s v="Madison Park"/>
    <s v="Egyptian Cotton"/>
    <x v="522"/>
    <s v="BLANKET"/>
    <s v="Khaki"/>
    <s v="King: 108&quot;W x 90&quot;L"/>
    <x v="5"/>
    <n v="1765"/>
    <n v="68569.89"/>
    <n v="3.3760335056146241E-4"/>
    <n v="0.47419239917418637"/>
    <n v="750"/>
    <n v="11.13562337963125"/>
    <n v="0.75414838176021959"/>
    <n v="0.878"/>
    <n v="4.6501515458533926E-2"/>
    <n v="4.8769566495143097"/>
    <n v="1.6048185896745915"/>
    <n v="0.71572040573658036"/>
    <n v="0.74646278655549181"/>
    <n v="0.89500000000000002"/>
    <s v="A"/>
    <x v="1"/>
  </r>
  <r>
    <s v="TN20-0386"/>
    <x v="5"/>
    <s v="True North by Sleep Philosophy"/>
    <s v="Cozy Cotton Flannel"/>
    <x v="523"/>
    <s v="SHEET/SHEET SET"/>
    <s v="Blue Forest"/>
    <s v="Queen: 90&quot;W x 102&quot;L/60&quot;W x 80&quot;L + 14&quot;D/20&quot;W x 30&quot;L(2)"/>
    <x v="0"/>
    <n v="2886"/>
    <n v="68568.38"/>
    <n v="3.3759591608753596E-4"/>
    <n v="0.47452999509027394"/>
    <n v="751"/>
    <n v="11.135601358382493"/>
    <n v="0.75414640683646017"/>
    <n v="0.878"/>
    <n v="4.379617762383238E-2"/>
    <n v="11.6631912363961"/>
    <n v="2.464975269297152"/>
    <n v="0.87402802406975022"/>
    <n v="0.77812273028311818"/>
    <n v="0.94299999999999995"/>
    <s v="A+"/>
    <x v="0"/>
  </r>
  <r>
    <s v="MP100-0991"/>
    <x v="2"/>
    <s v="Madison Park"/>
    <s v="Brooke"/>
    <x v="524"/>
    <s v="ACCENT CHAIR"/>
    <s v="Natural"/>
    <s v="29.25&quot;W x 31&quot;D x 34.75&quot;H"/>
    <x v="7"/>
    <n v="397"/>
    <n v="68568.3"/>
    <n v="3.3759552220812261E-4"/>
    <n v="0.47486759061248207"/>
    <n v="752"/>
    <n v="11.135600191680291"/>
    <n v="0.75414630220352474"/>
    <n v="0.877"/>
    <n v="0.15110333842314891"/>
    <n v="3.4489694005957898"/>
    <n v="1.2666572516479817"/>
    <n v="0.6534834699508334"/>
    <n v="0.73401373575298656"/>
    <n v="0.86599999999999999"/>
    <s v="A"/>
    <x v="2"/>
  </r>
  <r>
    <s v="CS10-1455"/>
    <x v="1"/>
    <s v="Comfort Spaces"/>
    <s v="Juliette"/>
    <x v="525"/>
    <s v="COMFORTER (SET)"/>
    <s v="Grey"/>
    <s v="Full/Queen: 90&quot;W x 90&quot;L/20&quot;W x 26&quot;L (2)"/>
    <x v="6"/>
    <n v="1737"/>
    <n v="68411.039999999906"/>
    <n v="3.3682125375137972E-4"/>
    <n v="0.47520441186623347"/>
    <n v="753"/>
    <n v="11.133304111512153"/>
    <n v="0.75394038366875937"/>
    <n v="0.877"/>
    <n v="-8.3799999999999999E-2"/>
    <n v="3.3582778327020502"/>
    <n v="1.2407707289445651"/>
    <n v="0.64871918240509974"/>
    <n v="0.73289614341602749"/>
    <n v="0.86299999999999999"/>
    <s v="A"/>
    <x v="1"/>
  </r>
  <r>
    <s v="CS20-0582"/>
    <x v="5"/>
    <s v="Comfort Spaces"/>
    <s v="Cotton 144TC"/>
    <x v="526"/>
    <s v="SHEET/SHEET SET"/>
    <s v="Blue"/>
    <s v="Twin: 66&quot;W x 96&quot;L/39&quot;W x 75&quot;L + 12&quot;D/20&quot;W x 30&quot;L (1)"/>
    <x v="3"/>
    <n v="4467"/>
    <n v="68398.77"/>
    <n v="3.367608424963616E-4"/>
    <n v="0.47554117270872981"/>
    <n v="754"/>
    <n v="11.133124741031889"/>
    <n v="0.75392429725026722"/>
    <n v="0.877"/>
    <n v="-8.2321378586193879E-3"/>
    <n v="19.427296181807801"/>
    <n v="2.9718132909524044"/>
    <n v="0.96730907621962892"/>
    <n v="0.79660125304413965"/>
    <n v="0.96599999999999997"/>
    <s v="A+"/>
    <x v="0"/>
  </r>
  <r>
    <s v="MT120-1201"/>
    <x v="2"/>
    <s v="Martha Stewart"/>
    <s v="Naomi"/>
    <x v="527"/>
    <s v="OCCASIONL TABLE"/>
    <s v="Honey"/>
    <s v="47.75&quot;W x 16.75&quot;D x 34&quot;H"/>
    <x v="7"/>
    <n v="257"/>
    <n v="68377.820000000007"/>
    <n v="3.3665769532499726E-4"/>
    <n v="0.47587783040405479"/>
    <n v="755"/>
    <n v="11.132818406536646"/>
    <n v="0.7538968243635259"/>
    <n v="0.877"/>
    <n v="0.24092509171833798"/>
    <n v="5.2135553808712602"/>
    <n v="1.6702611744489724"/>
    <n v="0.72776479250777282"/>
    <n v="0.74867041799237533"/>
    <n v="0.9"/>
    <s v="A+"/>
    <x v="2"/>
  </r>
  <r>
    <s v="FUR105-0052"/>
    <x v="2"/>
    <s v="Madison Park"/>
    <s v="Shandra"/>
    <x v="528"/>
    <s v="ACCENT BENCH"/>
    <s v="Charcoal"/>
    <s v="49&quot;W x 19.25&quot;D x 18.5&quot;H"/>
    <x v="5"/>
    <n v="622"/>
    <n v="68329.850000000006"/>
    <n v="3.3642151538178266E-4"/>
    <n v="0.47621425191943656"/>
    <n v="756"/>
    <n v="11.132116627328655"/>
    <n v="0.75383388695034503"/>
    <n v="0.877"/>
    <n v="8.1432747064423508E-2"/>
    <n v="2.1845141366266598"/>
    <n v="0.82615337006361456"/>
    <n v="0.57241089095192621"/>
    <n v="0.71754928775066129"/>
    <n v="0.82299999999999995"/>
    <s v="A"/>
    <x v="2"/>
  </r>
  <r>
    <s v="AM10-0286"/>
    <x v="3"/>
    <s v="Super Listing"/>
    <s v="Avril"/>
    <x v="54"/>
    <s v="COMFORTER (SET)"/>
    <s v="Ivory"/>
    <s v="Twin/Twin XL: 66&quot;x90&quot;+20x26&quot;"/>
    <x v="1"/>
    <n v="2142"/>
    <n v="68169.39"/>
    <n v="3.3563149174850723E-4"/>
    <n v="0.47654988341118509"/>
    <n v="757"/>
    <n v="11.129765585332105"/>
    <n v="0.75362303929362151"/>
    <n v="0.877"/>
    <n v="0.19539482842109196"/>
    <n v="7.1498498172413498"/>
    <n v="1.9809807537887656"/>
    <n v="0.78495120719253875"/>
    <n v="0.75988867287340511"/>
    <n v="0.91600000000000004"/>
    <s v="A+"/>
    <x v="1"/>
  </r>
  <r>
    <s v="AM10-0004"/>
    <x v="1"/>
    <s v="Super Listing"/>
    <s v="Porter"/>
    <x v="1"/>
    <s v="COMFORTER (SET)"/>
    <s v="Neutral"/>
    <s v="Twin/Twin XL: 66x90&quot;/20x26&quot;(1)"/>
    <x v="0"/>
    <n v="2972"/>
    <n v="68068.13"/>
    <n v="3.3513293888109193E-4"/>
    <n v="0.47688501635006619"/>
    <n v="758"/>
    <n v="11.128279085399544"/>
    <n v="0.75348972605295617"/>
    <n v="0.876"/>
    <n v="0.15628470062657929"/>
    <n v="4.9683469532414799"/>
    <n v="1.6230147197134075"/>
    <n v="0.71906931422914666"/>
    <n v="0.74660564368819426"/>
    <n v="0.89500000000000002"/>
    <s v="A"/>
    <x v="1"/>
  </r>
  <r>
    <s v="AM10-0012"/>
    <x v="1"/>
    <s v="Super Listing"/>
    <s v="Mina"/>
    <x v="488"/>
    <s v="COMFORTER (SET)"/>
    <s v="Light Grey"/>
    <s v="King/Cal King: 104x90&quot;/20x36&quot;(2)"/>
    <x v="8"/>
    <n v="1866"/>
    <n v="68066.880000000005"/>
    <n v="3.3512678451525874E-4"/>
    <n v="0.47722014313458144"/>
    <n v="759"/>
    <n v="11.128260721546834"/>
    <n v="0.75348807913413551"/>
    <n v="0.876"/>
    <n v="0.13812934567086876"/>
    <n v="4.3005842126390101"/>
    <n v="1.4817373077100906"/>
    <n v="0.69306789943070202"/>
    <n v="0.74140404319344888"/>
    <n v="0.88300000000000001"/>
    <s v="A"/>
    <x v="1"/>
  </r>
  <r>
    <s v="MP13-6120"/>
    <x v="1"/>
    <s v="Madison Park"/>
    <s v="Tuscany"/>
    <x v="246"/>
    <s v="COVERLET&amp;BEDSPR"/>
    <s v="Seafoam"/>
    <s v="King/Cal King: 108&quot;W x 96&quot;L/20&quot;W x 36&quot;L(2)"/>
    <x v="5"/>
    <n v="1382"/>
    <n v="67977.37"/>
    <n v="3.3468608268667538E-4"/>
    <n v="0.47755482921726811"/>
    <n v="760"/>
    <n v="11.126944845322157"/>
    <n v="0.75337006787830996"/>
    <n v="0.876"/>
    <n v="0.16052886842777783"/>
    <n v="3.5390815609770701"/>
    <n v="1.29173133139811"/>
    <n v="0.65809823135555867"/>
    <n v="0.73431570057375983"/>
    <n v="0.86699999999999999"/>
    <s v="A"/>
    <x v="1"/>
  </r>
  <r>
    <s v="BR51N-3835"/>
    <x v="3"/>
    <s v="Madison Park"/>
    <s v="Waffle Weave"/>
    <x v="450"/>
    <s v="BLANKET"/>
    <s v="Grey"/>
    <s v="Full/Queen:90&quot;x90&quot;"/>
    <x v="8"/>
    <n v="2005"/>
    <n v="67971.320000000007"/>
    <n v="3.3465629555604282E-4"/>
    <n v="0.47788948551282417"/>
    <n v="761"/>
    <n v="11.126855842463781"/>
    <n v="0.75336208586686237"/>
    <n v="0.876"/>
    <n v="0.23141530597022389"/>
    <n v="5.6415396997927303"/>
    <n v="1.7477274147434647"/>
    <n v="0.74202207410864041"/>
    <n v="0.751094083515218"/>
    <n v="0.90400000000000003"/>
    <s v="A+"/>
    <x v="1"/>
  </r>
  <r>
    <s v="MPE10-977"/>
    <x v="1"/>
    <s v="Madison Park Essentials"/>
    <s v="Brystol"/>
    <x v="529"/>
    <s v="COMFORTER (SET)"/>
    <s v="Black"/>
    <s v="Queen"/>
    <x v="5"/>
    <n v="684"/>
    <n v="67945.820000000007"/>
    <n v="3.3453074649304564E-4"/>
    <n v="0.47822401625931721"/>
    <n v="762"/>
    <n v="11.126480619367179"/>
    <n v="0.75332843486837608"/>
    <n v="0.876"/>
    <n v="8.9908075290860742E-2"/>
    <n v="2.5413243844001898"/>
    <n v="0.97128045212618197"/>
    <n v="0.59912081864445876"/>
    <n v="0.72248691162359258"/>
    <n v="0.83899999999999997"/>
    <s v="A"/>
    <x v="1"/>
  </r>
  <r>
    <s v="MP10-7141"/>
    <x v="1"/>
    <s v="Madison Park"/>
    <s v="Violette"/>
    <x v="530"/>
    <s v="COMFORTER (SET)"/>
    <s v="Ivory/Taupe"/>
    <s v="King/Cal King: 104&quot;W x 92&quot;L/20&quot;W x 36&quot;L (2)"/>
    <x v="5"/>
    <n v="730"/>
    <n v="67897.09"/>
    <n v="3.3429082469540441E-4"/>
    <n v="0.47855830708401259"/>
    <n v="763"/>
    <n v="11.125763183548786"/>
    <n v="0.75326409332901623"/>
    <n v="0.876"/>
    <n v="8.4083242334476324E-2"/>
    <n v="1.64660297483053"/>
    <n v="0.55767274420830315"/>
    <n v="0.5229983484993076"/>
    <n v="0.70721094436307463"/>
    <n v="0.79500000000000004"/>
    <s v="A"/>
    <x v="1"/>
  </r>
  <r>
    <s v="WR10-3106"/>
    <x v="3"/>
    <s v="Woolrich"/>
    <s v="Alton"/>
    <x v="531"/>
    <s v="COMFORTER (SET)"/>
    <s v="Brown/Black"/>
    <s v="King:106x94&quot;/20x36&quot;+2&quot;(2)/18x18&quot;"/>
    <x v="1"/>
    <n v="1027"/>
    <n v="67874.39"/>
    <n v="3.3417906141187362E-4"/>
    <n v="0.47889248614542446"/>
    <n v="764"/>
    <n v="11.125428803076083"/>
    <n v="0.75323410520493039"/>
    <n v="0.875"/>
    <n v="0.2416380875210728"/>
    <n v="4.1248138632559996"/>
    <n v="1.4409752038045587"/>
    <n v="0.68556583412050109"/>
    <n v="0.7397004509880446"/>
    <n v="0.879"/>
    <s v="A"/>
    <x v="1"/>
  </r>
  <r>
    <s v="MP13-6121"/>
    <x v="1"/>
    <s v="Madison Park"/>
    <s v="Tuscany"/>
    <x v="312"/>
    <s v="COVERLET&amp;BEDSPR"/>
    <s v="Blush"/>
    <s v="Full/Queen: 94&quot;W x 96&quot;L/20&quot;W x 26&quot;L(2)"/>
    <x v="5"/>
    <n v="1550"/>
    <n v="67758.240000000005"/>
    <n v="3.3360719773865334E-4"/>
    <n v="0.47922609334316313"/>
    <n v="765"/>
    <n v="11.123716113206365"/>
    <n v="0.75308050665320136"/>
    <n v="0.875"/>
    <n v="7.8273110856090455E-2"/>
    <n v="3.13956293656523"/>
    <n v="1.1754384245830953"/>
    <n v="0.63669509220304443"/>
    <n v="0.72980342376317009"/>
    <n v="0.85599999999999998"/>
    <s v="A"/>
    <x v="1"/>
  </r>
  <r>
    <s v="MPE10-225"/>
    <x v="1"/>
    <s v="Madison Park Essentials"/>
    <s v="Brystol"/>
    <x v="209"/>
    <s v="COMFORTER (SET)"/>
    <s v="Blue"/>
    <s v="Cal King"/>
    <x v="1"/>
    <n v="604"/>
    <n v="67744.070000000007"/>
    <n v="3.3353743184756825E-4"/>
    <n v="0.47955963077501068"/>
    <n v="766"/>
    <n v="11.123506968566588"/>
    <n v="0.7530617500094331"/>
    <n v="0.875"/>
    <n v="0.14186247397969251"/>
    <n v="4.2070208365732"/>
    <n v="1.4602464438994167"/>
    <n v="0.68911261134611357"/>
    <n v="0.7402719222767693"/>
    <n v="0.88"/>
    <s v="A"/>
    <x v="1"/>
  </r>
  <r>
    <s v="MP10-4166"/>
    <x v="1"/>
    <s v="Madison Park"/>
    <s v="Holly"/>
    <x v="532"/>
    <s v="COMFORTER (SET)"/>
    <s v="Purple/Taupe"/>
    <s v="Queen: 90x90&quot;/20x26+1/2&quot; (2)/60x80+15&quot;/18x18&quot;/12x18&quot;/26x26&quot;+2 (2)"/>
    <x v="7"/>
    <n v="918"/>
    <n v="67676.86"/>
    <n v="3.3320652390544909E-4"/>
    <n v="0.47989283729891613"/>
    <n v="767"/>
    <n v="11.122514374394859"/>
    <n v="0.75297273154209243"/>
    <n v="0.875"/>
    <n v="7.0025612293997458E-3"/>
    <n v="3.2512817834986198"/>
    <n v="1.2093428945957536"/>
    <n v="0.64293504362783327"/>
    <n v="0.73096519395924076"/>
    <n v="0.85799999999999998"/>
    <s v="A"/>
    <x v="1"/>
  </r>
  <r>
    <s v="ST54-0199"/>
    <x v="3"/>
    <s v="Serta"/>
    <s v="Mila AZ"/>
    <x v="533"/>
    <s v="ELECT BLANKET"/>
    <s v="Champaigne"/>
    <s v="50x60&quot;"/>
    <x v="4"/>
    <n v="1695"/>
    <n v="67656.61"/>
    <n v="3.3310682317895133E-4"/>
    <n v="0.48022594412209507"/>
    <n v="768"/>
    <n v="11.122215118033594"/>
    <n v="0.75294589344110363"/>
    <n v="0.875"/>
    <n v="0.1017"/>
    <n v="3.6470737373587601"/>
    <n v="1.320975198656821"/>
    <n v="0.66348042170093779"/>
    <n v="0.73505279909307053"/>
    <n v="0.87"/>
    <s v="A"/>
    <x v="1"/>
  </r>
  <r>
    <s v="TN20-0066"/>
    <x v="5"/>
    <s v="True North by Sleep Philosophy"/>
    <s v="Cozy Cotton Flannel"/>
    <x v="332"/>
    <s v="SHEET/SHEET SET"/>
    <s v="Pink/Grey Snowflakes"/>
    <s v="Twin: 66x96&quot;/39x75+12&quot;/20x30&quot;"/>
    <x v="0"/>
    <n v="4253"/>
    <n v="67571.47"/>
    <n v="3.3268763701332086E-4"/>
    <n v="0.4805586317591084"/>
    <n v="769"/>
    <n v="11.120955930562145"/>
    <n v="0.75283296618241557"/>
    <n v="0.875"/>
    <n v="-6.9333129700478779E-2"/>
    <n v="11.304680905007499"/>
    <n v="2.4340238768274092"/>
    <n v="0.86833157208366518"/>
    <n v="0.77593268736266563"/>
    <n v="0.94"/>
    <s v="A+"/>
    <x v="0"/>
  </r>
  <r>
    <s v="MP50-3093"/>
    <x v="3"/>
    <s v="Madison Park"/>
    <s v="Ruched Fur"/>
    <x v="534"/>
    <s v="THROW"/>
    <s v="Teal"/>
    <s v="50x60&quot;"/>
    <x v="5"/>
    <n v="3664"/>
    <n v="67523.25"/>
    <n v="3.3245022619693957E-4"/>
    <n v="0.48089108198530534"/>
    <n v="770"/>
    <n v="11.120242071601725"/>
    <n v="0.75276894542512729"/>
    <n v="0.874"/>
    <n v="0.12283213574583568"/>
    <n v="3.5723987692193102"/>
    <n v="1.3008450641439333"/>
    <n v="0.65977556917004776"/>
    <n v="0.73417027017411152"/>
    <n v="0.86599999999999999"/>
    <s v="A"/>
    <x v="1"/>
  </r>
  <r>
    <s v="MP10-1328"/>
    <x v="1"/>
    <s v="Madison Park"/>
    <s v="Laurel"/>
    <x v="535"/>
    <s v="COMFORTER (SET)"/>
    <s v="Grey"/>
    <s v="Queen: 90x90&quot;/20x26&quot;(2)/60x80+15&quot;/18x18&quot;/12x18&quot;/D6.5x18&quot;"/>
    <x v="8"/>
    <n v="1176"/>
    <n v="67462.47"/>
    <n v="3.3215097631266642E-4"/>
    <n v="0.48122323296161801"/>
    <n v="771"/>
    <n v="11.119341545181879"/>
    <n v="0.75268818383698011"/>
    <n v="0.874"/>
    <n v="6.661898123694604E-2"/>
    <n v="6.53058031871777"/>
    <n v="1.8916923295856791"/>
    <n v="0.76851811062399855"/>
    <n v="0.75585416919438386"/>
    <n v="0.91200000000000003"/>
    <s v="A+"/>
    <x v="0"/>
  </r>
  <r>
    <s v="AM10-0274"/>
    <x v="3"/>
    <s v="Super Listing"/>
    <s v="Avril"/>
    <x v="86"/>
    <s v="COMFORTER (SET)"/>
    <s v="Pink"/>
    <s v="Twin/Twin XL: 66&quot;x90&quot;+20x26&quot;"/>
    <x v="1"/>
    <n v="2085"/>
    <n v="67374.09"/>
    <n v="3.3171583803079629E-4"/>
    <n v="0.48155494879964883"/>
    <n v="772"/>
    <n v="11.118030644017455"/>
    <n v="0.75257061875770015"/>
    <n v="0.874"/>
    <n v="0.17890306213434867"/>
    <n v="4.7733391878870304"/>
    <n v="1.583779366997609"/>
    <n v="0.71184823998761959"/>
    <n v="0.74442614300368415"/>
    <n v="0.89"/>
    <s v="A"/>
    <x v="1"/>
  </r>
  <r>
    <s v="II100-0382"/>
    <x v="2"/>
    <s v="INK+IVY"/>
    <s v="Newport"/>
    <x v="536"/>
    <s v="ACCENT CHAIR"/>
    <s v="Light Blue"/>
    <s v="37&quot;W x 29.5&quot;D x 31.5&quot;H"/>
    <x v="5"/>
    <n v="401"/>
    <n v="67344.92"/>
    <n v="3.3157221974971287E-4"/>
    <n v="0.48188652101939855"/>
    <n v="773"/>
    <n v="11.117597600938936"/>
    <n v="0.75253178231049922"/>
    <n v="0.874"/>
    <n v="0.2466171451833338"/>
    <n v="3.7333893701495202"/>
    <n v="1.3437493648941232"/>
    <n v="0.66767189530332038"/>
    <n v="0.73555980490906359"/>
    <n v="0.871"/>
    <s v="A"/>
    <x v="2"/>
  </r>
  <r>
    <s v="BR20-0999"/>
    <x v="5"/>
    <s v="Beautyrest"/>
    <s v="600 Thread Count"/>
    <x v="537"/>
    <s v="SHEET/SHEET SET"/>
    <s v="Seafoam"/>
    <s v="Queen: 90x102&quot;/21x31&quot;(2)/60x80&quot;+16&quot;"/>
    <x v="0"/>
    <n v="2042"/>
    <n v="67318.039999999994"/>
    <n v="3.3143987626683589E-4"/>
    <n v="0.48221796089566538"/>
    <n v="774"/>
    <n v="11.117198387953509"/>
    <n v="0.75249597983541183"/>
    <n v="0.874"/>
    <n v="0.10974379671671503"/>
    <n v="1.8219436015736299"/>
    <n v="0.6533369665034322"/>
    <n v="0.5406048794372319"/>
    <n v="0.71011775975577596"/>
    <n v="0.80300000000000005"/>
    <s v="A"/>
    <x v="0"/>
  </r>
  <r>
    <s v="MP20-8225"/>
    <x v="5"/>
    <s v="Madison Park"/>
    <s v="500 Thread Count Egyptian Cotton"/>
    <x v="538"/>
    <s v="SHEET/SHEET SET"/>
    <s v="Grey(14-4106)"/>
    <s v="Queen: 90x102&quot;/20x32&quot;(2)/60x80&quot;+16&quot;"/>
    <x v="0"/>
    <n v="1496"/>
    <n v="67295.539999999994"/>
    <n v="3.3132909768183842E-4"/>
    <n v="0.48254928999334723"/>
    <n v="775"/>
    <n v="11.116864102721301"/>
    <n v="0.75246600025274513"/>
    <n v="0.874"/>
    <n v="0.11609529958757725"/>
    <n v="5.5027515806800302"/>
    <n v="1.7232578307592679"/>
    <n v="0.73751856718494668"/>
    <n v="0.74947651363918544"/>
    <n v="0.90100000000000002"/>
    <s v="A+"/>
    <x v="0"/>
  </r>
  <r>
    <s v="MP10-7489"/>
    <x v="1"/>
    <s v="Madison Park"/>
    <s v="Palmer"/>
    <x v="377"/>
    <s v="COMFORTER (SET)"/>
    <s v="Green"/>
    <s v="King:104&quot;W x 92&quot;L /20&quot;W x 36&quot;L(2)/78&quot;W x 80&quot;L + 15&quot;D/16&quot;W x 16&quot;L/12&quot;W x 20&quot;L/18&quot;W x 18&quot;L"/>
    <x v="5"/>
    <n v="874"/>
    <n v="67131.48"/>
    <n v="3.3052134947496347E-4"/>
    <n v="0.48287981134282221"/>
    <n v="776"/>
    <n v="11.114423259494863"/>
    <n v="0.75224709898450781"/>
    <n v="0.873"/>
    <n v="0.12343882742076351"/>
    <n v="3.4584216480607402"/>
    <n v="1.2693170892657293"/>
    <n v="0.65397300001947567"/>
    <n v="0.73259227919150138"/>
    <n v="0.86199999999999999"/>
    <s v="A"/>
    <x v="1"/>
  </r>
  <r>
    <s v="MP10-6435"/>
    <x v="1"/>
    <s v="Madison Park"/>
    <s v="Boone"/>
    <x v="539"/>
    <s v="COMFORTER (SET)"/>
    <s v="Tan"/>
    <s v="King"/>
    <x v="5"/>
    <n v="826"/>
    <n v="67048.039999999994"/>
    <n v="3.3011053324686609E-4"/>
    <n v="0.48320992187606909"/>
    <n v="777"/>
    <n v="11.113179570933948"/>
    <n v="0.75213556170905815"/>
    <n v="0.873"/>
    <n v="9.3825139296604271E-2"/>
    <n v="3.0622386301106999"/>
    <n v="1.1512802040329075"/>
    <n v="0.63224889019232955"/>
    <n v="0.72815822740571245"/>
    <n v="0.85099999999999998"/>
    <s v="A"/>
    <x v="1"/>
  </r>
  <r>
    <s v="WR10-3105"/>
    <x v="3"/>
    <s v="Woolrich"/>
    <s v="Alton"/>
    <x v="531"/>
    <s v="COMFORTER (SET)"/>
    <s v="Brown/Black"/>
    <s v="Full/Queen:90x94&quot;/20x26&quot;+2&quot; (2)/18x18&quot;"/>
    <x v="5"/>
    <n v="1126"/>
    <n v="66973.52"/>
    <n v="3.2974363457335449E-4"/>
    <n v="0.48353966551064242"/>
    <n v="778"/>
    <n v="11.112067527533824"/>
    <n v="0.75203583071937996"/>
    <n v="0.873"/>
    <n v="0.26908558215246869"/>
    <n v="5.0344428447093001"/>
    <n v="1.6359713359766299"/>
    <n v="0.7214539159079798"/>
    <n v="0.74591944775709995"/>
    <n v="0.89500000000000002"/>
    <s v="A"/>
    <x v="1"/>
  </r>
  <r>
    <s v="MPS72-386"/>
    <x v="7"/>
    <s v="Madison Park Signature"/>
    <s v="Marshmallow"/>
    <x v="540"/>
    <s v="BATH RUG"/>
    <s v="Natural"/>
    <s v="24&quot;W x 72&quot;L"/>
    <x v="1"/>
    <n v="1948"/>
    <n v="66872.77"/>
    <n v="3.2924759268719914E-4"/>
    <n v="0.48386891310332963"/>
    <n v="779"/>
    <n v="11.110562091505798"/>
    <n v="0.75190081923965202"/>
    <n v="0.873"/>
    <n v="4.061377248979376E-2"/>
    <n v="4.3681190187494998"/>
    <n v="1.4969675188892091"/>
    <n v="0.69587094510318981"/>
    <n v="0.74069484441235955"/>
    <n v="0.88100000000000001"/>
    <s v="A"/>
    <x v="0"/>
  </r>
  <r>
    <s v="BR54-0530"/>
    <x v="3"/>
    <s v="Beautyrest"/>
    <s v="Heated Plush"/>
    <x v="541"/>
    <s v="ELECT BLANKET"/>
    <s v="Mink"/>
    <s v="60x70&quot;"/>
    <x v="8"/>
    <n v="1856"/>
    <n v="66740.17"/>
    <n v="3.2859473755961395E-4"/>
    <n v="0.48419750784088927"/>
    <n v="780"/>
    <n v="11.108577282867916"/>
    <n v="0.75172281635796967"/>
    <n v="0.873"/>
    <n v="0.1626692991642065"/>
    <n v="2.4430661660848698"/>
    <n v="0.93337050501021468"/>
    <n v="0.59214367880326302"/>
    <n v="0.71980698884702843"/>
    <n v="0.83"/>
    <s v="A"/>
    <x v="1"/>
  </r>
  <r>
    <s v="II110-0396"/>
    <x v="2"/>
    <s v="INK+IVY"/>
    <s v="Rocket"/>
    <x v="542"/>
    <s v="ACCENT CHAIR"/>
    <s v="Light Grey"/>
    <s v="33.5&quot;W x 30&quot;D x 32.5&quot;H"/>
    <x v="7"/>
    <n v="400"/>
    <n v="66608.710000000006"/>
    <n v="3.2794749521366872E-4"/>
    <n v="0.48452545533610292"/>
    <n v="781"/>
    <n v="11.106605641697103"/>
    <n v="0.75154599436951697"/>
    <n v="0.873"/>
    <n v="0.12124624054393572"/>
    <n v="1.6523482020134099"/>
    <n v="0.56095671820838489"/>
    <n v="0.52360274780810456"/>
    <n v="0.70595734505723451"/>
    <n v="0.79300000000000004"/>
    <s v="A"/>
    <x v="2"/>
  </r>
  <r>
    <s v="BASI50-0428"/>
    <x v="3"/>
    <s v="Madison Park"/>
    <s v="Parker"/>
    <x v="543"/>
    <s v="THROW"/>
    <s v="Navy"/>
    <s v="60x70&quot;"/>
    <x v="7"/>
    <n v="4668"/>
    <n v="66593.789999999994"/>
    <n v="3.2787403670308363E-4"/>
    <n v="0.48485332937280601"/>
    <n v="782"/>
    <n v="11.106381625240266"/>
    <n v="0.75152590398190977"/>
    <n v="0.872"/>
    <n v="-2.6307068722173654E-2"/>
    <n v="8.2277673445508608"/>
    <n v="2.1195953943891577"/>
    <n v="0.81046255197356787"/>
    <n v="0.7633132335802415"/>
    <n v="0.92200000000000004"/>
    <s v="A+"/>
    <x v="1"/>
  </r>
  <r>
    <s v="CS10-1619"/>
    <x v="1"/>
    <s v="Comfort Spaces"/>
    <s v="Juliette"/>
    <x v="544"/>
    <s v="COMFORTER (SET)"/>
    <s v="Teal"/>
    <s v="Full/Queen: 90&quot;W x 90&quot;L/20&quot;W x 26&quot;L (2)"/>
    <x v="6"/>
    <n v="1905"/>
    <n v="66578.799999999901"/>
    <n v="3.2780023354801155E-4"/>
    <n v="0.48518112960635401"/>
    <n v="783"/>
    <n v="11.106156507219426"/>
    <n v="0.75150571480313288"/>
    <n v="0.872"/>
    <n v="-6.5199999999999994E-2"/>
    <n v="3.3728227171834999"/>
    <n v="1.2449677264422006"/>
    <n v="0.64949161921079024"/>
    <n v="0.73110289568466436"/>
    <n v="0.85799999999999998"/>
    <s v="A"/>
    <x v="1"/>
  </r>
  <r>
    <s v="MPS10-311"/>
    <x v="1"/>
    <s v="Madison Park Signature"/>
    <s v="Hollywood Glam"/>
    <x v="545"/>
    <s v="COMFORTER (SET)"/>
    <s v="White"/>
    <s v="King"/>
    <x v="7"/>
    <n v="321"/>
    <n v="66523.86"/>
    <n v="3.275297368609115E-4"/>
    <n v="0.48550865934321491"/>
    <n v="784"/>
    <n v="11.105330991371673"/>
    <n v="0.75143168036123764"/>
    <n v="0.872"/>
    <n v="0.26378757870078057"/>
    <n v="1.04532274878812"/>
    <n v="0.13568647395728534"/>
    <n v="0.445333845048553"/>
    <n v="0.69021211329870069"/>
    <n v="0.74099999999999999"/>
    <s v="A"/>
    <x v="2"/>
  </r>
  <r>
    <s v="MP10-280"/>
    <x v="1"/>
    <s v="Madison Park"/>
    <s v="Genevieve"/>
    <x v="546"/>
    <s v="COMFORTER (SET)"/>
    <s v="Blue"/>
    <s v="Queen: 90x90&quot;/20x26+2&quot;(2)/60x80+15&quot;/12x16&quot;/7Dx18&quot;/16x16+3&quot;"/>
    <x v="8"/>
    <n v="1179"/>
    <n v="66521.710000000006"/>
    <n v="3.2751915135167844E-4"/>
    <n v="0.48583617849456656"/>
    <n v="785"/>
    <n v="11.105298672104208"/>
    <n v="0.75142878188395734"/>
    <n v="0.872"/>
    <n v="0.1694335032909397"/>
    <n v="6.9251341426634401"/>
    <n v="1.9494943100785604"/>
    <n v="0.77915628164975126"/>
    <n v="0.75697428183711613"/>
    <n v="0.91300000000000003"/>
    <s v="A+"/>
    <x v="0"/>
  </r>
  <r>
    <s v="MP13-6476"/>
    <x v="1"/>
    <s v="Madison Park"/>
    <s v="Quebec"/>
    <x v="547"/>
    <s v="COVERLET&amp;BEDSPR"/>
    <s v="Cream"/>
    <s v="Queen:60&quot;W X80&quot;L + 24&quot;D/ 20&quot;W X 26&quot;L (2)"/>
    <x v="7"/>
    <n v="1304"/>
    <n v="66503.89"/>
    <n v="3.2743141471236042E-4"/>
    <n v="0.48616360990927893"/>
    <n v="786"/>
    <n v="11.105030757775053"/>
    <n v="0.75140475461920064"/>
    <n v="0.872"/>
    <n v="0.23621396541426298"/>
    <n v="4.8489984871459404"/>
    <n v="1.5991852302808642"/>
    <n v="0.71468361356840582"/>
    <n v="0.74406052640904174"/>
    <n v="0.88900000000000001"/>
    <s v="A"/>
    <x v="1"/>
  </r>
  <r>
    <s v="MPS73-462"/>
    <x v="8"/>
    <s v="Madison Park Signature"/>
    <s v="800gsm"/>
    <x v="548"/>
    <s v="BATH TOWEL"/>
    <s v="Natural"/>
    <s v="34x68&quot; (2)"/>
    <x v="5"/>
    <n v="1901"/>
    <n v="66488.58"/>
    <n v="3.2735603603963547E-4"/>
    <n v="0.48649096594531854"/>
    <n v="787"/>
    <n v="11.104800522637191"/>
    <n v="0.75138410652385201"/>
    <n v="0.872"/>
    <n v="0.14147883491000965"/>
    <n v="3.25682461505385"/>
    <n v="1.2109954720855467"/>
    <n v="0.64323919240993055"/>
    <n v="0.72975512370106776"/>
    <n v="0.85599999999999998"/>
    <s v="A"/>
    <x v="1"/>
  </r>
  <r>
    <s v="MP10-4802"/>
    <x v="3"/>
    <s v="Madison Park"/>
    <s v="Adelyn"/>
    <x v="273"/>
    <s v="COMFORTER (SET)"/>
    <s v="Ivory"/>
    <s v="Full/Queen: 90&quot;W x 90&quot;L/20&quot;W x 26&quot;L + 2&quot;D (2)"/>
    <x v="1"/>
    <n v="1526"/>
    <n v="66414.490000000005"/>
    <n v="3.2699125446797046E-4"/>
    <n v="0.48681795719978649"/>
    <n v="788"/>
    <n v="11.103685591390777"/>
    <n v="0.7512841165444899"/>
    <n v="0.871"/>
    <n v="0.19706999746122922"/>
    <n v="2.03310457735089"/>
    <n v="0.75757846658126671"/>
    <n v="0.5597900162846724"/>
    <n v="0.71298529649252651"/>
    <n v="0.81"/>
    <s v="A"/>
    <x v="1"/>
  </r>
  <r>
    <s v="AM12-0057"/>
    <x v="1"/>
    <s v="Super Listing"/>
    <s v="Mina"/>
    <x v="186"/>
    <s v="DUVET&amp;DUVET SET"/>
    <s v="White"/>
    <s v="King/Cal King: 104x90&quot;/20x36&quot;(2)"/>
    <x v="0"/>
    <n v="2421"/>
    <n v="66385.45"/>
    <n v="3.2684827624093364E-4"/>
    <n v="0.4871448054760274"/>
    <n v="789"/>
    <n v="11.103248248375111"/>
    <n v="0.75124489446756704"/>
    <n v="0.871"/>
    <n v="0.19889034326935059"/>
    <n v="4.1196104615460598"/>
    <n v="1.4397428160967962"/>
    <n v="0.68533901920700824"/>
    <n v="0.73806371941545534"/>
    <n v="0.876"/>
    <s v="A"/>
    <x v="1"/>
  </r>
  <r>
    <s v="BR20-0991"/>
    <x v="5"/>
    <s v="Beautyrest"/>
    <s v="600 Thread Count"/>
    <x v="549"/>
    <s v="SHEET/SHEET SET"/>
    <s v="Ivory"/>
    <s v="Queen: 90x102&quot;/21x31&quot;(2)/60x80&quot;+16&quot;"/>
    <x v="0"/>
    <n v="2007"/>
    <n v="66364.350000000006"/>
    <n v="3.2674439054566939E-4"/>
    <n v="0.4874715498665731"/>
    <n v="790"/>
    <n v="11.102930361910632"/>
    <n v="0.75121638556970904"/>
    <n v="0.871"/>
    <n v="0.11674555612711479"/>
    <n v="2.1794495080413898"/>
    <n v="0.82393396997259694"/>
    <n v="0.57200242124999756"/>
    <n v="0.71537359270576673"/>
    <n v="0.81799999999999995"/>
    <s v="A"/>
    <x v="0"/>
  </r>
  <r>
    <s v="MPS73-191"/>
    <x v="8"/>
    <s v="Madison Park Signature"/>
    <s v="800GSM"/>
    <x v="550"/>
    <s v="BATH TOWEL"/>
    <s v="Silver"/>
    <s v="30x54&quot;(2)/16x28&quot;(2)/13x13&quot;(4)"/>
    <x v="5"/>
    <n v="1927"/>
    <n v="66358.259999999995"/>
    <n v="3.2671440647532999E-4"/>
    <n v="0.4877982642730484"/>
    <n v="791"/>
    <n v="11.102838592946243"/>
    <n v="0.75120815548656728"/>
    <n v="0.871"/>
    <n v="6.9189610200749679E-2"/>
    <n v="3.4625968162599201"/>
    <n v="1.2704897217195075"/>
    <n v="0.65418881727153622"/>
    <n v="0.73180428784356111"/>
    <n v="0.86"/>
    <s v="A"/>
    <x v="1"/>
  </r>
  <r>
    <s v="MP72-4431"/>
    <x v="7"/>
    <s v="Madison Park"/>
    <s v="Casablanca"/>
    <x v="551"/>
    <s v="BATH RUG"/>
    <s v="Taupe"/>
    <s v="25&quot;R"/>
    <x v="1"/>
    <n v="4635"/>
    <n v="66283.009999999995"/>
    <n v="3.2634391365217176E-4"/>
    <n v="0.48812460818670056"/>
    <n v="792"/>
    <n v="11.101703970615644"/>
    <n v="0.75110639955875991"/>
    <n v="0.871"/>
    <n v="5.028982845375317E-3"/>
    <n v="1.70709414495735"/>
    <n v="0.59172011039534456"/>
    <n v="0.52926459926417169"/>
    <n v="0.70673803949984237"/>
    <n v="0.79400000000000004"/>
    <s v="A"/>
    <x v="1"/>
  </r>
  <r>
    <s v="BR50-0751"/>
    <x v="3"/>
    <s v="Beautyrest"/>
    <s v="Heated Duke"/>
    <x v="552"/>
    <s v="ELECT BLANKET"/>
    <s v="Champagne"/>
    <s v="50x70&quot;"/>
    <x v="5"/>
    <n v="1651"/>
    <n v="66182.3"/>
    <n v="3.2584806870572308E-4"/>
    <n v="0.48845045625540628"/>
    <n v="793"/>
    <n v="11.100183444239688"/>
    <n v="0.75097003473676727"/>
    <n v="0.871"/>
    <n v="0.18658915711602647"/>
    <n v="2.3695450523588599"/>
    <n v="0.90403394434655149"/>
    <n v="0.58674442869130794"/>
    <n v="0.71812491352767549"/>
    <n v="0.82399999999999995"/>
    <s v="A"/>
    <x v="1"/>
  </r>
  <r>
    <s v="MPS73-514"/>
    <x v="8"/>
    <s v="Madison Park Signature"/>
    <s v="800GSM"/>
    <x v="553"/>
    <s v="BATH TOWEL"/>
    <s v="Sage Green"/>
    <s v="30x54&quot;(2)/16x28&quot;(2)/13x13&quot;(4)"/>
    <x v="1"/>
    <n v="1846"/>
    <n v="66106.77"/>
    <n v="3.2547619730461823E-4"/>
    <n v="0.48877593245271089"/>
    <n v="794"/>
    <n v="11.099041568099343"/>
    <n v="0.75086762826814035"/>
    <n v="0.87"/>
    <n v="0.12191793175337054"/>
    <n v="4.2981160111625201"/>
    <n v="1.481176269948046"/>
    <n v="0.69296464318215067"/>
    <n v="0.73928703125094242"/>
    <n v="0.878"/>
    <s v="A"/>
    <x v="1"/>
  </r>
  <r>
    <s v="MT130-0111"/>
    <x v="2"/>
    <s v="Martha Stewart"/>
    <s v="Allister"/>
    <x v="554"/>
    <s v="ACCENT CHEST"/>
    <s v="Morocco/Gold"/>
    <s v="40&quot;W x 16&quot;D x 30&quot;H"/>
    <x v="7"/>
    <n v="265"/>
    <n v="66105.7"/>
    <n v="3.2547092916746499E-4"/>
    <n v="0.48910140338187835"/>
    <n v="795"/>
    <n v="11.099025382276414"/>
    <n v="0.75086617668078393"/>
    <n v="0.87"/>
    <n v="0.22065770981927429"/>
    <n v="4.0668096720642897"/>
    <n v="1.4271506763466131"/>
    <n v="0.68302149764286169"/>
    <n v="0.73729724087319948"/>
    <n v="0.874"/>
    <s v="A"/>
    <x v="2"/>
  </r>
  <r>
    <s v="MP104-1153"/>
    <x v="2"/>
    <s v="Madison Park"/>
    <s v="Carson"/>
    <x v="555"/>
    <s v="BAR STOOL"/>
    <s v="Navy"/>
    <s v="21.75&quot;Wx24.25&quot;Dx39.25&quot;H"/>
    <x v="7"/>
    <n v="352"/>
    <n v="65949.600000000006"/>
    <n v="3.2470237196221581E-4"/>
    <n v="0.48942610575384055"/>
    <n v="796"/>
    <n v="11.09666125590544"/>
    <n v="0.75065415558279847"/>
    <n v="0.87"/>
    <n v="0.23625577712374296"/>
    <n v="2.1972870508774101"/>
    <n v="0.83172888362984143"/>
    <n v="0.5734370368792483"/>
    <n v="0.7152107318420885"/>
    <n v="0.81699999999999995"/>
    <s v="A"/>
    <x v="2"/>
  </r>
  <r>
    <s v="AM10-0269"/>
    <x v="3"/>
    <s v="Super Listing"/>
    <s v="Kyla"/>
    <x v="449"/>
    <s v="COMFORTER (SET)"/>
    <s v="Grey"/>
    <s v="Full/Queen: 90&quot;x90&quot;+20x26&quot;(2)"/>
    <x v="5"/>
    <n v="2082"/>
    <n v="65769.149999999994"/>
    <n v="3.2381392771053599E-4"/>
    <n v="0.48974991968155107"/>
    <n v="797"/>
    <n v="11.093921366967876"/>
    <n v="0.75040843510523325"/>
    <n v="0.87"/>
    <n v="0.10488274474240766"/>
    <n v="2.5126066547527"/>
    <n v="0.96034844124334307"/>
    <n v="0.59710883565641304"/>
    <n v="0.71974851521546923"/>
    <n v="0.83"/>
    <s v="A"/>
    <x v="1"/>
  </r>
  <r>
    <s v="MP72-4430"/>
    <x v="7"/>
    <s v="Madison Park"/>
    <s v="Casablanca"/>
    <x v="551"/>
    <s v="BATH RUG"/>
    <s v="Taupe"/>
    <s v="20x30&quot;"/>
    <x v="5"/>
    <n v="4283"/>
    <n v="65696.13"/>
    <n v="3.2345441427602422E-4"/>
    <n v="0.49007337409582707"/>
    <n v="798"/>
    <n v="11.092810520109117"/>
    <n v="0.75030881142454531"/>
    <n v="0.87"/>
    <n v="3.6734179832107305E-2"/>
    <n v="4.4469281407750598"/>
    <n v="1.5144518710617507"/>
    <n v="0.69908885437031065"/>
    <n v="0.74006482001369844"/>
    <n v="0.88"/>
    <s v="A"/>
    <x v="0"/>
  </r>
  <r>
    <s v="II120-0428"/>
    <x v="2"/>
    <s v="INK+IVY"/>
    <s v="Blaze"/>
    <x v="556"/>
    <s v="OCCASIONL TABLE"/>
    <s v="Light Brown"/>
    <s v="21&quot;W x 20&quot;D x 20.75&quot;H"/>
    <x v="5"/>
    <n v="864"/>
    <n v="65668.94"/>
    <n v="3.2332054451042057E-4"/>
    <n v="0.49039669464033747"/>
    <n v="799"/>
    <n v="11.092396565525396"/>
    <n v="0.75027168688398183"/>
    <n v="0.87"/>
    <n v="0.36652350302898151"/>
    <n v="3.58697878873306"/>
    <n v="1.3048073662474091"/>
    <n v="0.66050481143948292"/>
    <n v="0.73231831179508211"/>
    <n v="0.86099999999999999"/>
    <s v="A"/>
    <x v="2"/>
  </r>
  <r>
    <s v="MP70-4983"/>
    <x v="7"/>
    <s v="Madison Park"/>
    <s v="Spa Waffle"/>
    <x v="557"/>
    <s v="SHOWER CURTAIN"/>
    <s v="Grey"/>
    <s v="72&quot;W x 84&quot;L"/>
    <x v="1"/>
    <n v="3758"/>
    <n v="65593.83"/>
    <n v="3.2295074097623563E-4"/>
    <n v="0.49071964538131368"/>
    <n v="800"/>
    <n v="11.091252160850823"/>
    <n v="0.75016905364972597"/>
    <n v="0.86899999999999999"/>
    <n v="0.11101535300798993"/>
    <n v="2.9289274476620899"/>
    <n v="1.108208579187117"/>
    <n v="0.62432176887988577"/>
    <n v="0.72499959669575798"/>
    <n v="0.84499999999999997"/>
    <s v="A"/>
    <x v="1"/>
  </r>
  <r>
    <s v="MP10-8312"/>
    <x v="1"/>
    <s v="Madison Park"/>
    <s v="Aubrey"/>
    <x v="558"/>
    <s v="COMFORTER (SET)"/>
    <s v="Teal"/>
    <s v="King: 106&quot;W x 92&quot;L/20&quot;W x 36&quot;L + 2&quot;D (2)/78&quot;W x 80&quot;L + 15&quot;D/18&quot;W x 18&quot;L/6.5&quot;W x 18&quot;L/26&quot;W x 26&quot;L (2)/110&quot;W x 102&quot;L/78&quot;W x 84&quot;L + 14&quot;D/20&quot;W x 40&quot;L (2)"/>
    <x v="5"/>
    <n v="619"/>
    <n v="65527.89"/>
    <n v="3.2262608586980303E-4"/>
    <n v="0.49104227146718349"/>
    <n v="801"/>
    <n v="11.090246393083426"/>
    <n v="0.75007885373952654"/>
    <n v="0.86899999999999999"/>
    <n v="5.3457132453104191E-2"/>
    <n v="4.3465629584601402"/>
    <n v="1.492131428862264"/>
    <n v="0.69498088645184453"/>
    <n v="0.7390592602819902"/>
    <n v="0.877"/>
    <s v="A"/>
    <x v="1"/>
  </r>
  <r>
    <s v="BL20-0455"/>
    <x v="5"/>
    <s v="True North by Sleep Philosophy"/>
    <s v="Soloft Plush"/>
    <x v="559"/>
    <s v="SHEET/SHEET SET"/>
    <s v="Blue"/>
    <s v="Queen: 60x80+14&quot;/90x108&quot;/20x30&quot;(2)"/>
    <x v="0"/>
    <n v="2058"/>
    <n v="65437.53"/>
    <n v="3.2218119907245313E-4"/>
    <n v="0.49136445266625595"/>
    <n v="802"/>
    <n v="11.088866507699141"/>
    <n v="0.74995510197318183"/>
    <n v="0.86899999999999999"/>
    <n v="3.2520310723473889E-2"/>
    <n v="5.1303725255478501"/>
    <n v="1.6544825041344309"/>
    <n v="0.72486080562127275"/>
    <n v="0.74493624270280012"/>
    <n v="0.89200000000000002"/>
    <s v="A"/>
    <x v="0"/>
  </r>
  <r>
    <s v="MP73-6629"/>
    <x v="8"/>
    <s v="Madison Park"/>
    <s v="Organic"/>
    <x v="560"/>
    <s v="BATH TOWEL"/>
    <s v="Tan"/>
    <s v="30&quot;Wx54&quot;L(2)/18&quot;Wx30&quot;L(2)/13&quot;Wx13&quot;L(2)"/>
    <x v="5"/>
    <n v="2324"/>
    <n v="65168.22"/>
    <n v="3.2085525326242328E-4"/>
    <n v="0.49168530791951837"/>
    <n v="803"/>
    <n v="11.084742550557547"/>
    <n v="0.74958525460294789"/>
    <n v="0.86899999999999999"/>
    <n v="0.16730678562342197"/>
    <n v="3.6686029218949501"/>
    <n v="1.3267043550323203"/>
    <n v="0.664534844833781"/>
    <n v="0.73257517264911465"/>
    <n v="0.86199999999999999"/>
    <s v="A"/>
    <x v="1"/>
  </r>
  <r>
    <s v="CCL10-0063"/>
    <x v="1"/>
    <s v="Croscill Classics"/>
    <s v="Julius"/>
    <x v="456"/>
    <s v="COMFORTER (SET)"/>
    <s v="Blue/Grey"/>
    <s v="King:110x96&quot;/20x36+2&quot;(2)/78x80+15&quot;"/>
    <x v="8"/>
    <n v="334"/>
    <n v="65123.040000000001"/>
    <n v="3.2063280986374833E-4"/>
    <n v="0.49200594072938214"/>
    <n v="804"/>
    <n v="11.084049038064103"/>
    <n v="0.74952305857056489"/>
    <n v="0.86899999999999999"/>
    <n v="0.16664576760892963"/>
    <n v="3.88547865752524"/>
    <n v="1.3826574198408264"/>
    <n v="0.67483273199564431"/>
    <n v="0.7345849932555808"/>
    <n v="0.86799999999999999"/>
    <s v="A"/>
    <x v="1"/>
  </r>
  <r>
    <s v="MP50-453"/>
    <x v="3"/>
    <s v="Madison Park"/>
    <s v="Duke"/>
    <x v="561"/>
    <s v="THROW"/>
    <s v="Black"/>
    <s v="50x60&quot;"/>
    <x v="7"/>
    <n v="4334"/>
    <n v="65092.21"/>
    <n v="3.2048101858483849E-4"/>
    <n v="0.49232642174796698"/>
    <n v="805"/>
    <n v="11.083575521681656"/>
    <n v="0.74948059237055409"/>
    <n v="0.86899999999999999"/>
    <n v="0.27511250110583857"/>
    <n v="8.2925913228759001"/>
    <n v="2.1273493312994036"/>
    <n v="0.8118896260334999"/>
    <n v="0.76196239910314334"/>
    <n v="0.91900000000000004"/>
    <s v="A+"/>
    <x v="1"/>
  </r>
  <r>
    <s v="ID31-1932"/>
    <x v="0"/>
    <s v="Intelligent Design"/>
    <s v="Edelia"/>
    <x v="80"/>
    <s v="CUSHION/POUF"/>
    <s v="Ivory"/>
    <s v="27&quot;W x 74&quot;L"/>
    <x v="1"/>
    <n v="1433"/>
    <n v="65013.72"/>
    <n v="3.200945736454406E-4"/>
    <n v="0.49264651632161244"/>
    <n v="806"/>
    <n v="11.082368984777693"/>
    <n v="0.74937238695383912"/>
    <n v="0.86799999999999999"/>
    <n v="4.6407808741407923E-2"/>
    <n v="1.86047047305816"/>
    <n v="0.6731844817126601"/>
    <n v="0.54425771727136107"/>
    <n v="0.70834945301734353"/>
    <n v="0.79800000000000004"/>
    <s v="A"/>
    <x v="0"/>
  </r>
  <r>
    <s v="MP30-2998"/>
    <x v="3"/>
    <s v="Madison Park"/>
    <s v="Duke"/>
    <x v="562"/>
    <s v="NORMAL PILLOW"/>
    <s v="Champagne"/>
    <s v="20x20&quot;"/>
    <x v="5"/>
    <n v="4284"/>
    <n v="64958.85"/>
    <n v="3.1982442160282673E-4"/>
    <n v="0.49296634074321527"/>
    <n v="807"/>
    <n v="11.081524665719593"/>
    <n v="0.74929666619036972"/>
    <n v="0.86799999999999999"/>
    <n v="0.14824830988205145"/>
    <n v="5.4982374305631696"/>
    <n v="1.7224518036563532"/>
    <n v="0.73737022184973344"/>
    <n v="0.74691137732224255"/>
    <n v="0.89600000000000002"/>
    <s v="A"/>
    <x v="1"/>
  </r>
  <r>
    <s v="AM10-0273"/>
    <x v="3"/>
    <s v="Super Listing"/>
    <s v="Kyla"/>
    <x v="563"/>
    <s v="COMFORTER (SET)"/>
    <s v="Brown"/>
    <s v="King/Cal King: 104&quot;x90&quot;+20x36&quot;(2)"/>
    <x v="5"/>
    <n v="1731"/>
    <n v="64688.22"/>
    <n v="3.1849197678247702E-4"/>
    <n v="0.49328483271999773"/>
    <n v="808"/>
    <n v="11.077349851460315"/>
    <n v="0.74892225781947863"/>
    <n v="0.86799999999999999"/>
    <n v="0.24977218545319227"/>
    <n v="5.3509448732215201"/>
    <n v="1.6957889648814037"/>
    <n v="0.73246305713839788"/>
    <n v="0.74563041768326244"/>
    <n v="0.89400000000000002"/>
    <s v="A"/>
    <x v="1"/>
  </r>
  <r>
    <s v="MP10-5114"/>
    <x v="1"/>
    <s v="Madison Park"/>
    <s v="Laurel"/>
    <x v="564"/>
    <s v="COMFORTER (SET)"/>
    <s v="Blush"/>
    <s v="Queen"/>
    <x v="7"/>
    <n v="1133"/>
    <n v="64660.31"/>
    <n v="3.1835456210215347E-4"/>
    <n v="0.4936031872820999"/>
    <n v="809"/>
    <n v="11.076918310894797"/>
    <n v="0.74888355612161261"/>
    <n v="0.86799999999999999"/>
    <n v="8.0956630432172008E-2"/>
    <n v="6.51671651449628"/>
    <n v="1.8895992521137313"/>
    <n v="0.76813288998057327"/>
    <n v="0.75273342289340484"/>
    <n v="0.90600000000000003"/>
    <s v="A+"/>
    <x v="1"/>
  </r>
  <r>
    <s v="CCL10-0002"/>
    <x v="1"/>
    <s v="Croscill Classics"/>
    <s v="Julius"/>
    <x v="565"/>
    <s v="COMFORTER (SET)"/>
    <s v="Burgundy"/>
    <s v="King: 110x96&quot; /20x36+2&quot;(2)/ 78x80+15&quot;"/>
    <x v="7"/>
    <n v="314"/>
    <n v="64606.97"/>
    <n v="3.1809194300331948E-4"/>
    <n v="0.4939212792251032"/>
    <n v="810"/>
    <n v="11.076093056773674"/>
    <n v="0.74880954515205289"/>
    <n v="0.86799999999999999"/>
    <n v="0.18851958814475339"/>
    <n v="2.5045822398698601"/>
    <n v="0.95727229377288514"/>
    <n v="0.59654268580112912"/>
    <n v="0.71835617328186818"/>
    <n v="0.82499999999999996"/>
    <s v="A"/>
    <x v="1"/>
  </r>
  <r>
    <s v="ID10-1227"/>
    <x v="1"/>
    <s v="Intelligent Design"/>
    <s v="Robbie"/>
    <x v="566"/>
    <s v="COMFORTER (SET)"/>
    <s v="Navy/Tan"/>
    <s v="Queen:90''W x 90&quot;L/20''W x 26&quot;L + 2''D (2)/60''W x80''L + 14''D/12''W x 16'"/>
    <x v="1"/>
    <n v="1328"/>
    <n v="64570.03"/>
    <n v="3.1791006918421692E-4"/>
    <n v="0.4942391892942874"/>
    <n v="811"/>
    <n v="11.075521137173633"/>
    <n v="0.74875825389154804"/>
    <n v="0.86799999999999999"/>
    <n v="0.14539476316598407"/>
    <n v="3.7786646983015002"/>
    <n v="1.3554909444797134"/>
    <n v="0.66983287544065973"/>
    <n v="0.73297317820137042"/>
    <n v="0.86299999999999999"/>
    <s v="A"/>
    <x v="1"/>
  </r>
  <r>
    <s v="AM10-0396"/>
    <x v="1"/>
    <s v="Super Listing"/>
    <s v="Porter"/>
    <x v="510"/>
    <s v="COMFORTER (SET)"/>
    <s v="Purple"/>
    <s v="Queen: 90x90&quot;/20x26&quot;(2)"/>
    <x v="5"/>
    <n v="2186"/>
    <n v="64359.11"/>
    <n v="3.1687160611098723E-4"/>
    <n v="0.49455606090039839"/>
    <n v="812"/>
    <n v="11.072249310240968"/>
    <n v="0.74846482780942369"/>
    <n v="0.86699999999999999"/>
    <n v="0.2038869532213253"/>
    <n v="11.275820205514"/>
    <n v="2.4314900682167555"/>
    <n v="0.8678652370356823"/>
    <n v="0.7723449096546755"/>
    <n v="0.93600000000000005"/>
    <s v="A+"/>
    <x v="0"/>
  </r>
  <r>
    <s v="BR55-4074"/>
    <x v="3"/>
    <s v="Beautyrest"/>
    <s v="Cool Touch"/>
    <x v="359"/>
    <s v="ELEC MATT PAD"/>
    <s v="White"/>
    <s v="Queen:60x80+15&quot;"/>
    <x v="7"/>
    <n v="886"/>
    <n v="64332.06"/>
    <n v="3.1673842563435692E-4"/>
    <n v="0.49487279932603273"/>
    <n v="813"/>
    <n v="11.071828930505223"/>
    <n v="0.74842712704425396"/>
    <n v="0.86699999999999999"/>
    <n v="8.1894678712855232E-2"/>
    <n v="0.94113838514324899"/>
    <n v="4.031471561358331E-2"/>
    <n v="0.42778114066652911"/>
    <n v="0.68429792976870907"/>
    <n v="0.72399999999999998"/>
    <s v="A"/>
    <x v="2"/>
  </r>
  <r>
    <s v="II120-0566"/>
    <x v="2"/>
    <s v="INK+IVY"/>
    <s v="Skye"/>
    <x v="567"/>
    <s v="OCCASIONL TABLE"/>
    <s v="Natural"/>
    <s v="Dia.36&quot; x 18&quot;H"/>
    <x v="7"/>
    <n v="357"/>
    <n v="64329.73"/>
    <n v="3.1672695389644385E-4"/>
    <n v="0.49518952627992918"/>
    <n v="814"/>
    <n v="11.071792712078885"/>
    <n v="0.74842387888010609"/>
    <n v="0.86699999999999999"/>
    <n v="0.20821420082129991"/>
    <n v="2.4964990738333301"/>
    <n v="0.9541640276040525"/>
    <n v="0.59597062465693229"/>
    <n v="0.71793322803547133"/>
    <n v="0.82399999999999995"/>
    <s v="A"/>
    <x v="2"/>
  </r>
  <r>
    <s v="BASI16-0468"/>
    <x v="4"/>
    <s v="Sleep Philosophy"/>
    <s v="3&quot; Gel Memory Foam with 3M Cover"/>
    <x v="436"/>
    <s v="MATT PAD/TOPPER"/>
    <s v="White"/>
    <s v="39x80x3&quot;"/>
    <x v="7"/>
    <n v="919"/>
    <n v="64307.66"/>
    <n v="3.1661829241329297E-4"/>
    <n v="0.49550614457234249"/>
    <n v="815"/>
    <n v="11.071449582338975"/>
    <n v="0.74839310609862508"/>
    <n v="0.86699999999999999"/>
    <n v="8.969534234800644E-2"/>
    <n v="3.3471536299045201"/>
    <n v="1.2375488557044538"/>
    <n v="0.64812621243660851"/>
    <n v="0.72833972736622177"/>
    <n v="0.85299999999999998"/>
    <s v="A"/>
    <x v="1"/>
  </r>
  <r>
    <s v="MP13-6088"/>
    <x v="1"/>
    <s v="Madison Park"/>
    <s v="Timber"/>
    <x v="568"/>
    <s v="COVERLET&amp;BEDSPR"/>
    <s v="Brown/Black"/>
    <s v="King/ Cal King : 104&quot;W x 94&quot;L/20&quot;W x 36&quot;L(2)"/>
    <x v="8"/>
    <n v="1477"/>
    <n v="64272.85"/>
    <n v="3.1644690563357021E-4"/>
    <n v="0.49582259147797608"/>
    <n v="816"/>
    <n v="11.070908140103162"/>
    <n v="0.7483445481286527"/>
    <n v="0.86699999999999999"/>
    <n v="0.17383491564673431"/>
    <n v="2.8883931026119201"/>
    <n v="1.0947358190630108"/>
    <n v="0.62184217345483228"/>
    <n v="0.72304407319388864"/>
    <n v="0.84"/>
    <s v="A"/>
    <x v="1"/>
  </r>
  <r>
    <s v="ID10-1377"/>
    <x v="1"/>
    <s v="Intelligent Design"/>
    <s v="Loretta"/>
    <x v="569"/>
    <s v="COMFORTER (SET)"/>
    <s v="Navy"/>
    <s v="Queen"/>
    <x v="7"/>
    <n v="1250"/>
    <n v="64208.8299999999"/>
    <n v="3.1613170363305686E-4"/>
    <n v="0.49613872318160912"/>
    <n v="817"/>
    <n v="11.069911593221903"/>
    <n v="0.74825517517188"/>
    <n v="0.86699999999999999"/>
    <n v="6.8219443200731089E-2"/>
    <n v="3.3521716945005702"/>
    <n v="1.2390035096727656"/>
    <n v="0.64839393436527315"/>
    <n v="0.72828292701055874"/>
    <n v="0.85199999999999998"/>
    <s v="A"/>
    <x v="1"/>
  </r>
  <r>
    <s v="CS14-0057"/>
    <x v="1"/>
    <s v="Comfort Spaces"/>
    <s v="Kienna"/>
    <x v="451"/>
    <s v="COVERLET&amp;BEDSPR"/>
    <s v="White"/>
    <s v="Full/Queen: 90x90&quot;/20x26+1/2&quot;(2)"/>
    <x v="3"/>
    <n v="2515"/>
    <n v="64207.95"/>
    <n v="3.1612737095951081E-4"/>
    <n v="0.49645485055256861"/>
    <n v="818"/>
    <n v="11.069897888061336"/>
    <n v="0.74825394605687701"/>
    <n v="0.86599999999999999"/>
    <n v="3.4200000000000001E-2"/>
    <n v="2.3280401756085798"/>
    <n v="0.88708441985136832"/>
    <n v="0.58362495183519658"/>
    <n v="0.7153281472125409"/>
    <n v="0.81699999999999995"/>
    <s v="A"/>
    <x v="1"/>
  </r>
  <r>
    <s v="MP50-6135"/>
    <x v="3"/>
    <s v="Madison Park"/>
    <s v="Chunky Double Knit"/>
    <x v="570"/>
    <s v="THROW"/>
    <s v="Ivory"/>
    <s v="50&quot;W x 60&quot;L"/>
    <x v="1"/>
    <n v="1467"/>
    <n v="64066.94"/>
    <n v="3.1543310925859994E-4"/>
    <n v="0.49677028366182718"/>
    <n v="819"/>
    <n v="11.067699361782784"/>
    <n v="0.74805677641262647"/>
    <n v="0.86599999999999999"/>
    <n v="0.12445707085824283"/>
    <n v="2.8036349719142302"/>
    <n v="1.0659633906852042"/>
    <n v="0.61654674912335938"/>
    <n v="0.72175477095477314"/>
    <n v="0.83599999999999997"/>
    <s v="A"/>
    <x v="1"/>
  </r>
  <r>
    <s v="ID12-1928"/>
    <x v="3"/>
    <s v="Intelligent Design"/>
    <s v="Malea"/>
    <x v="571"/>
    <s v="DUVET&amp;DUVET SET"/>
    <s v="Grey"/>
    <s v="King:104x90&quot;/20x36+2&quot;(2)"/>
    <x v="5"/>
    <n v="1609"/>
    <n v="64040.33"/>
    <n v="3.153020951187429E-4"/>
    <n v="0.49708558575694595"/>
    <n v="820"/>
    <n v="11.067283935164825"/>
    <n v="0.7480195198561439"/>
    <n v="0.86599999999999999"/>
    <n v="0.19198422607881022"/>
    <n v="7.1663697455733901"/>
    <n v="1.9832568195912028"/>
    <n v="0.78537010594074308"/>
    <n v="0.75548963707306371"/>
    <n v="0.91100000000000003"/>
    <s v="A+"/>
    <x v="1"/>
  </r>
  <r>
    <s v="ST54-0100"/>
    <x v="3"/>
    <s v="Serta"/>
    <s v="Fleece to Sherpa"/>
    <x v="572"/>
    <s v="ELECT BLANKET"/>
    <s v="Blue"/>
    <s v="Queen:84x90&quot;"/>
    <x v="7"/>
    <n v="825"/>
    <n v="63968.42"/>
    <n v="3.1494804676109094E-4"/>
    <n v="0.49740053380370702"/>
    <n v="821"/>
    <n v="11.066160435653041"/>
    <n v="0.74791876145210967"/>
    <n v="0.86599999999999999"/>
    <n v="0.22968384882845488"/>
    <n v="1.8016350483360799"/>
    <n v="0.64271406786585417"/>
    <n v="0.53864978704191668"/>
    <n v="0.70606496657007112"/>
    <n v="0.79300000000000004"/>
    <s v="A"/>
    <x v="1"/>
  </r>
  <r>
    <s v="MZK10-165"/>
    <x v="1"/>
    <s v="Intelligent Design Kids"/>
    <s v="Nash"/>
    <x v="573"/>
    <s v="COMFORTER (SET)"/>
    <s v="Blue"/>
    <s v="Full/Queen: 86''W x 86&quot;L/20''W x 26''L (2)/12''W x 16&quot;L"/>
    <x v="5"/>
    <n v="1698"/>
    <n v="63956.7"/>
    <n v="3.1489034342703894E-4"/>
    <n v="0.49771542414713404"/>
    <n v="822"/>
    <n v="11.06597720632633"/>
    <n v="0.74790232896207476"/>
    <n v="0.86599999999999999"/>
    <n v="0.11311839713288722"/>
    <n v="8.4805190253815397"/>
    <n v="2.1494944041389861"/>
    <n v="0.81596531808135719"/>
    <n v="0.76151492678593136"/>
    <n v="0.91900000000000004"/>
    <s v="A+"/>
    <x v="0"/>
  </r>
  <r>
    <s v="BR54-0665"/>
    <x v="3"/>
    <s v="Beautyrest"/>
    <s v="Heated Plush"/>
    <x v="574"/>
    <s v="ELECT BLANKET"/>
    <s v="Lavender"/>
    <s v="60x70&quot;"/>
    <x v="7"/>
    <n v="1769"/>
    <n v="63888.44"/>
    <n v="3.1455426581761991E-4"/>
    <n v="0.49802997841295166"/>
    <n v="823"/>
    <n v="11.064909368493019"/>
    <n v="0.74780656244440102"/>
    <n v="0.86599999999999999"/>
    <n v="0.1107565079692038"/>
    <n v="5.4723183318537396"/>
    <n v="1.7178111849126843"/>
    <n v="0.73651613872940613"/>
    <n v="0.74554847770140209"/>
    <n v="0.89400000000000002"/>
    <s v="A"/>
    <x v="1"/>
  </r>
  <r>
    <s v="BR55-3065"/>
    <x v="3"/>
    <s v="Beautyrest"/>
    <s v="Cotton"/>
    <x v="38"/>
    <s v="ELEC MATT PAD"/>
    <s v="White"/>
    <s v="Twin XL: 39''x80''+18&quot;"/>
    <x v="5"/>
    <n v="1312"/>
    <n v="63837.58"/>
    <n v="3.1430385698059894E-4"/>
    <n v="0.49834428226993227"/>
    <n v="824"/>
    <n v="11.064112988768539"/>
    <n v="0.74773514100700633"/>
    <n v="0.86599999999999999"/>
    <n v="-1.6150388081500665E-2"/>
    <n v="1.3796838907598901"/>
    <n v="0.39182847763860412"/>
    <n v="0.49247552460357163"/>
    <n v="0.69668321772631947"/>
    <n v="0.76"/>
    <s v="A"/>
    <x v="2"/>
  </r>
  <r>
    <s v="TG101-0274"/>
    <x v="2"/>
    <s v="Opalhouse designed with Jungalow"/>
    <s v="Maddalena"/>
    <x v="575"/>
    <s v="OTTOMAN"/>
    <s v="Cream"/>
    <s v="Dia 23.5&quot; x 16.5&quot;H"/>
    <x v="2"/>
    <n v="1013"/>
    <n v="63819"/>
    <n v="3.1421237848685435E-4"/>
    <n v="0.4986584946484191"/>
    <n v="825"/>
    <n v="11.063821899832234"/>
    <n v="0.74770903538226285"/>
    <n v="0.86499999999999999"/>
    <n v="-0.2646"/>
    <n v="1.3000284807621501"/>
    <n v="0.33649257981582453"/>
    <n v="0.48229122399859836"/>
    <n v="0.69462547310552991"/>
    <n v="0.754"/>
    <s v="A"/>
    <x v="2"/>
  </r>
  <r>
    <s v="BR54-0910"/>
    <x v="3"/>
    <s v="Beautyrest"/>
    <s v="Heated Plush"/>
    <x v="576"/>
    <s v="ELECT BLANKET"/>
    <s v="Black"/>
    <s v="King:100x90&quot;"/>
    <x v="8"/>
    <n v="699"/>
    <n v="63765.74"/>
    <n v="3.1395015326743364E-4"/>
    <n v="0.49897244480168651"/>
    <n v="826"/>
    <n v="11.06298701678571"/>
    <n v="0.7476341608652376"/>
    <n v="0.86499999999999999"/>
    <n v="7.6653410056085239E-2"/>
    <n v="3.6955046491008101"/>
    <n v="1.3338173793720545"/>
    <n v="0.66584396207840124"/>
    <n v="0.73127612110787032"/>
    <n v="0.85899999999999999"/>
    <s v="A"/>
    <x v="1"/>
  </r>
  <r>
    <s v="MPS150-0067"/>
    <x v="9"/>
    <s v="Hampton Hill"/>
    <s v="Presidio"/>
    <x v="577"/>
    <s v="LGT-CHANDELIERS"/>
    <s v="Gold/White"/>
    <s v="24&quot;Dia x 62.5&quot;H"/>
    <x v="1"/>
    <n v="482"/>
    <n v="63761.51"/>
    <n v="3.1392932689345416E-4"/>
    <n v="0.49928637412857996"/>
    <n v="827"/>
    <n v="11.062920679063163"/>
    <n v="0.74762821152304293"/>
    <n v="0.86499999999999999"/>
    <n v="0.16698566340414459"/>
    <n v="0.95359665339330002"/>
    <n v="5.2209695087770507E-2"/>
    <n v="0.42997035330103051"/>
    <n v="0.68409663987864056"/>
    <n v="0.72199999999999998"/>
    <s v="A"/>
    <x v="1"/>
  </r>
  <r>
    <s v="MP95B-0241"/>
    <x v="6"/>
    <s v="Madison Park"/>
    <s v="Ella"/>
    <x v="578"/>
    <s v="AWD"/>
    <s v="Neutral"/>
    <s v="20.5x20.5x2.25&quot;/17.25x17.25x2&quot;/13.25x13.25x1.5&quot;"/>
    <x v="1"/>
    <n v="1220"/>
    <n v="63693.599999999999"/>
    <n v="3.1359497250646836E-4"/>
    <n v="0.49959996910108645"/>
    <n v="828"/>
    <n v="11.061855065596388"/>
    <n v="0.74753264449243595"/>
    <n v="0.86499999999999999"/>
    <n v="0.22738341008361523"/>
    <n v="6.5814365952247602"/>
    <n v="1.8993330235920303"/>
    <n v="0.76992434288285727"/>
    <n v="0.75201098417052026"/>
    <n v="0.90500000000000003"/>
    <s v="A+"/>
    <x v="0"/>
  </r>
  <r>
    <s v="CCL10-0013"/>
    <x v="1"/>
    <s v="Croscill Classics"/>
    <s v="Galleria"/>
    <x v="316"/>
    <s v="COMFORTER (SET)"/>
    <s v="Brown"/>
    <s v="Queen: 92x96&quot;/20x26+2&quot;(2)/60x80+15&quot;"/>
    <x v="8"/>
    <n v="373"/>
    <n v="63543.58"/>
    <n v="3.1285635013663185E-4"/>
    <n v="0.49991282545122306"/>
    <n v="829"/>
    <n v="11.059496985804989"/>
    <n v="0.74732116566767937"/>
    <n v="0.86499999999999999"/>
    <n v="0.23555454134877113"/>
    <n v="2.6688493322646298"/>
    <n v="1.0184318303807316"/>
    <n v="0.60779879856304708"/>
    <n v="0.71941669224675298"/>
    <n v="0.82899999999999996"/>
    <s v="A"/>
    <x v="1"/>
  </r>
  <r>
    <s v="MP13-8499"/>
    <x v="1"/>
    <s v="Madison Park"/>
    <s v="Tuscany"/>
    <x v="579"/>
    <s v="COVERLET&amp;BEDSPR"/>
    <s v="Khaki"/>
    <s v="75&quot;W x 39&quot;L /20&quot;W x 26&quot;L (3)/39&quot;W x 75&quot;L + 15&quot;D/16"/>
    <x v="5"/>
    <n v="1201"/>
    <n v="63468.3"/>
    <n v="3.1248570960869362E-4"/>
    <n v="0.5002253111608318"/>
    <n v="830"/>
    <n v="11.058311603407178"/>
    <n v="0.74721485744295746"/>
    <n v="0.86499999999999999"/>
    <n v="6.2145444402953907E-2"/>
    <n v="2.6202406965757801"/>
    <n v="1.0007203677809284"/>
    <n v="0.60453909073562873"/>
    <n v="0.71867970410149185"/>
    <n v="0.82599999999999996"/>
    <s v="A"/>
    <x v="1"/>
  </r>
  <r>
    <s v="HH13-1548"/>
    <x v="10"/>
    <s v="Harbor House Blue"/>
    <s v="Seaside"/>
    <x v="580"/>
    <s v="COVERLET&amp;BEDSPR"/>
    <s v="Aqua"/>
    <s v="King/Cal King: 108x90&quot;/20x36&quot;(2)/18x18&quot;"/>
    <x v="9"/>
    <n v="651"/>
    <n v="63413.82"/>
    <n v="3.1221747772821972E-4"/>
    <n v="0.50053752863856005"/>
    <n v="831"/>
    <n v="11.057452867052339"/>
    <n v="0.747137843698232"/>
    <n v="0.86399999999999999"/>
    <n v="0.42142022315603267"/>
    <n v="2.9148061923647202"/>
    <n v="1.1035355469736314"/>
    <n v="0.62346172021940716"/>
    <n v="0.72240261900246705"/>
    <n v="0.83799999999999997"/>
    <s v="A"/>
    <x v="1"/>
  </r>
  <r>
    <s v="FPF18-0524"/>
    <x v="2"/>
    <s v="Madison Park"/>
    <s v="Gillian"/>
    <x v="581"/>
    <s v="ACCENT BENCH"/>
    <s v="Cream"/>
    <s v="50W x 18.5D x 18H&quot;"/>
    <x v="7"/>
    <n v="535"/>
    <n v="63401.56"/>
    <n v="3.1215711570812773E-4"/>
    <n v="0.50084968575426814"/>
    <n v="832"/>
    <n v="11.057259518159022"/>
    <n v="0.74712050365873217"/>
    <n v="0.86399999999999999"/>
    <n v="0.11846653719561473"/>
    <n v="2.7312716802985499"/>
    <n v="1.0407259677204803"/>
    <n v="0.6119019252010881"/>
    <n v="0.72007678796720342"/>
    <n v="0.83099999999999996"/>
    <s v="A"/>
    <x v="2"/>
  </r>
  <r>
    <s v="ID10-1970"/>
    <x v="1"/>
    <s v="Intelligent Design"/>
    <s v="Felicia"/>
    <x v="265"/>
    <s v="COMFORTER (SET)"/>
    <s v="Blush"/>
    <s v="King/Cal King:104&quot;Wx90&quot;L/20&quot;Wx36&quot;L+2&quot;D(2)/12&quot;Wx16&quot;L"/>
    <x v="0"/>
    <n v="1389"/>
    <n v="63381.24"/>
    <n v="3.1205707033714336E-4"/>
    <n v="0.50116174282460524"/>
    <n v="833"/>
    <n v="11.056938974999683"/>
    <n v="0.7470917565014612"/>
    <n v="0.86399999999999999"/>
    <n v="0.11953669618432647"/>
    <n v="4.5516199359370599"/>
    <n v="1.5372155322511674"/>
    <n v="0.70327839457015096"/>
    <n v="0.73832908411519915"/>
    <n v="0.877"/>
    <s v="A"/>
    <x v="1"/>
  </r>
  <r>
    <s v="MP10-313"/>
    <x v="1"/>
    <s v="Madison Park"/>
    <s v="Dallas"/>
    <x v="397"/>
    <s v="COMFORTER (SET)"/>
    <s v="Taupe"/>
    <s v="Queen: 90x90&quot;/20x26&quot;(2)/60x80+15&quot;/16x16&quot;/12x18&quot;/18x18&quot;"/>
    <x v="5"/>
    <n v="942"/>
    <n v="63296.800000000003"/>
    <n v="3.1164133061637952E-4"/>
    <n v="0.50147338415522158"/>
    <n v="834"/>
    <n v="11.055605852394013"/>
    <n v="0.74697219854463048"/>
    <n v="0.86399999999999999"/>
    <n v="6.9161668717925742E-2"/>
    <n v="3.5700846443616099"/>
    <n v="1.3002147256592615"/>
    <n v="0.65965955846337521"/>
    <n v="0.72950967052837945"/>
    <n v="0.85499999999999998"/>
    <s v="A"/>
    <x v="1"/>
  </r>
  <r>
    <s v="MP13-773"/>
    <x v="1"/>
    <s v="Madison Park"/>
    <s v="Caelie"/>
    <x v="511"/>
    <s v="COVERLET&amp;BEDSPR"/>
    <s v="Blue"/>
    <s v="Full/Queen: 90x90&quot;/20x26+1/2&quot;(2)/18x18&quot;/16x16&quot;/12x18&quot;"/>
    <x v="5"/>
    <n v="1111"/>
    <n v="63292.41"/>
    <n v="3.1161971648357333E-4"/>
    <n v="0.5017850038717051"/>
    <n v="835"/>
    <n v="11.055536495287752"/>
    <n v="0.74696597841612844"/>
    <n v="0.86399999999999999"/>
    <n v="4.6860788335623148E-2"/>
    <n v="1.27182862489461"/>
    <n v="0.31614461253297549"/>
    <n v="0.47854628041473574"/>
    <n v="0.69328203881584993"/>
    <n v="0.75"/>
    <s v="A"/>
    <x v="1"/>
  </r>
  <r>
    <s v="UHK10-0171"/>
    <x v="1"/>
    <s v="Intelligent Design Kids"/>
    <s v="Haisley"/>
    <x v="582"/>
    <s v="COMFORTER (SET)"/>
    <s v="Pink"/>
    <s v="Full/Queen:88&quot;W x 88&quot;L/20&quot;W x 26&quot;L (2)/16&quot;W x 16&quot;L/12&quot;W x 16&quot;L"/>
    <x v="8"/>
    <n v="876"/>
    <n v="63276.26"/>
    <n v="3.1154020207700846E-4"/>
    <n v="0.50209654407378213"/>
    <n v="836"/>
    <n v="11.055281301883346"/>
    <n v="0.74694309199750664"/>
    <n v="0.86399999999999999"/>
    <n v="0.17450740052659749"/>
    <n v="5.12521869151084"/>
    <n v="1.6534966518095959"/>
    <n v="0.72467936433589974"/>
    <n v="0.7424903464651853"/>
    <n v="0.88500000000000001"/>
    <s v="A"/>
    <x v="1"/>
  </r>
  <r>
    <s v="CS10-1302"/>
    <x v="1"/>
    <s v="Comfort Spaces"/>
    <s v="Gloria"/>
    <x v="445"/>
    <s v="COMFORTER (SET)"/>
    <s v="Aqua"/>
    <s v="King:104&quot;Wx90&quot;W/20&quot;Wx36&quot;L(2)/108&quot;Wx102&quot;L/78&quot;Wx80&quot;L"/>
    <x v="6"/>
    <n v="1165"/>
    <n v="63192.599999999897"/>
    <n v="3.1112830268052396E-4"/>
    <n v="0.50240767237646267"/>
    <n v="837"/>
    <n v="11.053958309184432"/>
    <n v="0.74682444251747293"/>
    <n v="0.86299999999999999"/>
    <n v="-1.5900000000000001E-2"/>
    <n v="4.5449594337556798"/>
    <n v="1.5357826389134961"/>
    <n v="0.70301467757883285"/>
    <n v="0.73806248952974496"/>
    <n v="0.876"/>
    <s v="A"/>
    <x v="1"/>
  </r>
  <r>
    <s v="FPF18-0219"/>
    <x v="2"/>
    <s v="Madison Park"/>
    <s v="Oxford"/>
    <x v="583"/>
    <s v="ACCENT CHAIR"/>
    <s v="Burnt Orange"/>
    <s v="30Wx34.5Dx34H&quot;"/>
    <x v="7"/>
    <n v="358"/>
    <n v="63164.5"/>
    <n v="3.1098995253659432E-4"/>
    <n v="0.50271866232899931"/>
    <n v="838"/>
    <n v="11.053513545008951"/>
    <n v="0.74678455489133411"/>
    <n v="0.86299999999999999"/>
    <n v="4.2416697797022063E-2"/>
    <n v="2.42367474192891"/>
    <n v="0.92571607026127167"/>
    <n v="0.59073491762812047"/>
    <n v="0.71557462743869149"/>
    <n v="0.81799999999999995"/>
    <s v="A"/>
    <x v="2"/>
  </r>
  <r>
    <s v="AM10-0263"/>
    <x v="3"/>
    <s v="Super Listing"/>
    <s v="Kyla"/>
    <x v="418"/>
    <s v="COMFORTER (SET)"/>
    <s v="Blue"/>
    <s v="Full/Queen: 90&quot;x90&quot;+20x26&quot;(2)"/>
    <x v="5"/>
    <n v="1991"/>
    <n v="63028.09"/>
    <n v="3.1031833890194955E-4"/>
    <n v="0.50302898066790125"/>
    <n v="839"/>
    <n v="11.051351644833522"/>
    <n v="0.74659066997276258"/>
    <n v="0.86299999999999999"/>
    <n v="0.16242353108324603"/>
    <n v="4.0718034639650398"/>
    <n v="1.42834842767919"/>
    <n v="0.68324193790137233"/>
    <n v="0.73392092355848448"/>
    <n v="0.86499999999999999"/>
    <s v="A"/>
    <x v="1"/>
  </r>
  <r>
    <s v="MP50-8236"/>
    <x v="3"/>
    <s v="Madison Park"/>
    <s v="Chenille Chunky Knit"/>
    <x v="584"/>
    <s v="THROW"/>
    <s v="Brown"/>
    <s v="50x60''"/>
    <x v="5"/>
    <n v="1452"/>
    <n v="62992.02"/>
    <n v="3.1014074852146696E-4"/>
    <n v="0.50333912141642267"/>
    <n v="840"/>
    <n v="11.050779205584806"/>
    <n v="0.74653933210879186"/>
    <n v="0.86299999999999999"/>
    <n v="0.16618205348375109"/>
    <n v="2.2006261811026699"/>
    <n v="0.83318133853441034"/>
    <n v="0.57370435408101628"/>
    <n v="0.71197233650323688"/>
    <n v="0.80700000000000005"/>
    <s v="A"/>
    <x v="1"/>
  </r>
  <r>
    <s v="FPF20-0377"/>
    <x v="2"/>
    <s v="INK+IVY"/>
    <s v="Lancaster"/>
    <x v="585"/>
    <s v="DINING CHAIR"/>
    <s v="Chocolate/Graphite"/>
    <s v="19.5&quot;W x 22&quot;D x 38.5&quot;H"/>
    <x v="7"/>
    <n v="485"/>
    <n v="62853.23"/>
    <n v="3.0945741697427582E-4"/>
    <n v="0.50364857883339698"/>
    <n v="841"/>
    <n v="11.048573514856267"/>
    <n v="0.74634151993774089"/>
    <n v="0.86299999999999999"/>
    <n v="0.27350941281648483"/>
    <n v="4.3950188179753704"/>
    <n v="1.5029698543387071"/>
    <n v="0.69697564550482327"/>
    <n v="0.73646834505115732"/>
    <n v="0.872"/>
    <s v="A"/>
    <x v="2"/>
  </r>
  <r>
    <s v="MP103-0702"/>
    <x v="2"/>
    <s v="Madison Park"/>
    <s v="Harris"/>
    <x v="586"/>
    <s v="MOTION"/>
    <s v="Dusty Aqua"/>
    <s v="28.5&quot;W x 33.25&quot;D x 35.5&quot;H"/>
    <x v="7"/>
    <n v="270"/>
    <n v="62846.73"/>
    <n v="3.0942541427194325E-4"/>
    <n v="0.5039580042476689"/>
    <n v="842"/>
    <n v="11.048470095625479"/>
    <n v="0.74633224502793338"/>
    <n v="0.86299999999999999"/>
    <n v="-6.8820506556188377E-2"/>
    <n v="2.4318922237246801"/>
    <n v="0.92896693770642835"/>
    <n v="0.59133322383785125"/>
    <n v="0.71533244078991709"/>
    <n v="0.81799999999999995"/>
    <s v="A"/>
    <x v="2"/>
  </r>
  <r>
    <s v="MP10-759"/>
    <x v="1"/>
    <s v="Madison Park"/>
    <s v="Quincy"/>
    <x v="384"/>
    <s v="COMFORTER (SET)"/>
    <s v="Beige"/>
    <s v="King: 104x92&quot;/20x36&quot;(2)/78x80+15&quot;/16x16&quot;/18x18&quot;/12x18&quot;"/>
    <x v="5"/>
    <n v="676"/>
    <n v="62840.1"/>
    <n v="3.0939277151556397E-4"/>
    <n v="0.50426739701918444"/>
    <n v="843"/>
    <n v="11.04836459699038"/>
    <n v="0.74632278363165427"/>
    <n v="0.86199999999999999"/>
    <n v="4.8030175131019176E-2"/>
    <n v="3.6887739107034299"/>
    <n v="1.3320424603441432"/>
    <n v="0.66551729693622486"/>
    <n v="0.73016168629256839"/>
    <n v="0.85699999999999998"/>
    <s v="A"/>
    <x v="1"/>
  </r>
  <r>
    <s v="MP13-2709"/>
    <x v="1"/>
    <s v="Madison Park"/>
    <s v="Pebble Beach"/>
    <x v="587"/>
    <s v="COVERLET&amp;BEDSPR"/>
    <s v="Coral"/>
    <s v="Full/Queen: 90x90&quot;/20x26+0.5&quot;(2)/18x18&quot;/16x16&quot;/12x18&quot;"/>
    <x v="5"/>
    <n v="960"/>
    <n v="62827.199999999997"/>
    <n v="3.0932925846016539E-4"/>
    <n v="0.5045767262776446"/>
    <n v="844"/>
    <n v="11.04815929625193"/>
    <n v="0.74630437171911101"/>
    <n v="0.86199999999999999"/>
    <n v="9.8439619712980528E-2"/>
    <n v="2.2370359524104102"/>
    <n v="0.84888343943941968"/>
    <n v="0.57659424874321885"/>
    <n v="0.71236234712393265"/>
    <n v="0.80900000000000005"/>
    <s v="A"/>
    <x v="1"/>
  </r>
  <r>
    <s v="AM10-0198"/>
    <x v="1"/>
    <s v="Super Listing"/>
    <s v="Phoebe"/>
    <x v="588"/>
    <s v="COMFORTER (SET)"/>
    <s v="Sage"/>
    <s v="Full/Queen: 90x90&quot;/20x26&quot;(2)"/>
    <x v="8"/>
    <n v="2028"/>
    <n v="62800.37"/>
    <n v="3.0919716115192176E-4"/>
    <n v="0.50488592343879657"/>
    <n v="845"/>
    <n v="11.047732167504964"/>
    <n v="0.74626606568478704"/>
    <n v="0.86199999999999999"/>
    <n v="0.16858053933259984"/>
    <n v="12.4081886762196"/>
    <n v="2.5263835239253498"/>
    <n v="0.88532991216350143"/>
    <n v="0.77407883498052998"/>
    <n v="0.93700000000000006"/>
    <s v="A+"/>
    <x v="0"/>
  </r>
  <r>
    <s v="II120-0575"/>
    <x v="2"/>
    <s v="INK+IVY"/>
    <s v="Monterey"/>
    <x v="589"/>
    <s v="OCCASIONL TABLE"/>
    <s v="Natural"/>
    <s v="54&quot;W x 15&quot;D x 32&quot;H"/>
    <x v="5"/>
    <n v="276"/>
    <n v="62706.080000000002"/>
    <n v="3.087329250283923E-4"/>
    <n v="0.50519465636382499"/>
    <n v="846"/>
    <n v="11.046229638906468"/>
    <n v="0.74613131495101959"/>
    <n v="0.86199999999999999"/>
    <n v="6.9968204917290333E-2"/>
    <n v="0.90731417515345103"/>
    <n v="7.2875562922331862E-3"/>
    <n v="0.42170265397179413"/>
    <n v="0.68124558275517444"/>
    <n v="0.71199999999999997"/>
    <s v="A"/>
    <x v="2"/>
  </r>
  <r>
    <s v="BASI16-0239"/>
    <x v="4"/>
    <s v="Sleep Philosophy"/>
    <s v="Highline"/>
    <x v="590"/>
    <s v="MATT PAD/TOPPER"/>
    <s v="White"/>
    <s v="Queen: 60x80+14&quot;"/>
    <x v="7"/>
    <n v="3296"/>
    <n v="62625.1"/>
    <n v="3.083342205922547E-4"/>
    <n v="0.50550299058441728"/>
    <n v="847"/>
    <n v="11.044937403103164"/>
    <n v="0.74601542383063102"/>
    <n v="0.86199999999999999"/>
    <n v="0.27168245484570441"/>
    <n v="6.66536770190518"/>
    <n v="1.91181661371626"/>
    <n v="0.77222188642071776"/>
    <n v="0.75125671634864832"/>
    <n v="0.90400000000000003"/>
    <s v="A+"/>
    <x v="1"/>
  </r>
  <r>
    <s v="AM10-0379"/>
    <x v="3"/>
    <s v="Super Listing"/>
    <s v="Avril"/>
    <x v="455"/>
    <s v="COMFORTER (SET)"/>
    <s v="Blush Ombre"/>
    <s v="King/Cal King: 104&quot;x90&quot;+20x36&quot;(2)"/>
    <x v="5"/>
    <n v="1475"/>
    <n v="62568.02"/>
    <n v="3.0805318763084773E-4"/>
    <n v="0.50581104377204811"/>
    <n v="848"/>
    <n v="11.044025546411705"/>
    <n v="0.74593364611379565"/>
    <n v="0.86199999999999999"/>
    <n v="0.12717413042234557"/>
    <n v="5.3652688470418797"/>
    <n v="1.6984133147537024"/>
    <n v="0.73294605586153605"/>
    <n v="0.7433361280633437"/>
    <n v="0.88700000000000001"/>
    <s v="A"/>
    <x v="1"/>
  </r>
  <r>
    <s v="MPS73-467"/>
    <x v="8"/>
    <s v="Madison Park Signature"/>
    <s v="Turkish"/>
    <x v="591"/>
    <s v="BATH TOWEL"/>
    <s v="Purple"/>
    <s v="30&quot;W x 58&quot;L (2)/16&quot;W x 30&quot;L (2)/13&quot;W x 13&quot;L (2)"/>
    <x v="5"/>
    <n v="1685"/>
    <n v="62560.43"/>
    <n v="3.0801581832150862E-4"/>
    <n v="0.50611905959036962"/>
    <n v="849"/>
    <n v="11.043904233014217"/>
    <n v="0.74592276640784949"/>
    <n v="0.86099999999999999"/>
    <n v="0.13526630517085639"/>
    <n v="2.6144766726251398"/>
    <n v="0.99859918070888576"/>
    <n v="0.60414869665816651"/>
    <n v="0.71756795245791294"/>
    <n v="0.82299999999999995"/>
    <s v="A"/>
    <x v="1"/>
  </r>
  <r>
    <s v="MP108-0511"/>
    <x v="2"/>
    <s v="Madison Park"/>
    <s v="Carson"/>
    <x v="592"/>
    <s v="DINING CHAIR"/>
    <s v="Cream"/>
    <s v="23.25&quot;W x 26.5&quot;D x 37.25&quot;H"/>
    <x v="7"/>
    <n v="384"/>
    <n v="62558.47"/>
    <n v="3.0800616827588215E-4"/>
    <n v="0.50642706575864549"/>
    <n v="850"/>
    <n v="11.043872903316299"/>
    <n v="0.74591995667778022"/>
    <n v="0.86099999999999999"/>
    <n v="0.19099130849907292"/>
    <n v="6.0206742579167702"/>
    <n v="1.8116722633178679"/>
    <n v="0.75379080987772262"/>
    <n v="0.74749412731776865"/>
    <n v="0.89700000000000002"/>
    <s v="A"/>
    <x v="2"/>
  </r>
  <r>
    <s v="FPF18-0401"/>
    <x v="2"/>
    <s v="Madison Park"/>
    <s v="Hannah"/>
    <x v="593"/>
    <s v="ACCENT CHAIR"/>
    <s v="Ivory Multi"/>
    <s v="30.25W x 33D x 41.25H&quot;"/>
    <x v="7"/>
    <n v="299"/>
    <n v="62557"/>
    <n v="3.0799893074166232E-4"/>
    <n v="0.50673506468938712"/>
    <n v="851"/>
    <n v="11.043849405398701"/>
    <n v="0.7459178493224583"/>
    <n v="0.86099999999999999"/>
    <n v="8.6762460300206207E-2"/>
    <n v="2.5713407084831399"/>
    <n v="0.98258048439172252"/>
    <n v="0.60120053416306718"/>
    <n v="0.71697438629058008"/>
    <n v="0.82099999999999995"/>
    <s v="A"/>
    <x v="2"/>
  </r>
  <r>
    <s v="MP13-8481"/>
    <x v="1"/>
    <s v="Madison Park"/>
    <s v="Quebec"/>
    <x v="594"/>
    <s v="COVERLET&amp;BEDSPR"/>
    <s v="Balsam Green"/>
    <s v="King: 120&quot;W x 118&quot;L / 20&quot;W x 36&quot;L (2)"/>
    <x v="5"/>
    <n v="927"/>
    <n v="62537.97"/>
    <n v="3.0790523667621777E-4"/>
    <n v="0.50704296992606335"/>
    <n v="852"/>
    <n v="11.043545161416663"/>
    <n v="0.74589056391846331"/>
    <n v="0.86099999999999999"/>
    <n v="0.33744821743598341"/>
    <n v="4.8868869650709099"/>
    <n v="1.6068118603899069"/>
    <n v="0.71608725743593971"/>
    <n v="0.73992990262195857"/>
    <n v="0.879"/>
    <s v="A"/>
    <x v="1"/>
  </r>
  <r>
    <s v="MP10-7206"/>
    <x v="1"/>
    <s v="Madison Park"/>
    <s v="Emilia"/>
    <x v="215"/>
    <s v="COMFORTER (SET)"/>
    <s v="Khaki"/>
    <s v="Cal King"/>
    <x v="1"/>
    <n v="737"/>
    <n v="62510.14"/>
    <n v="3.0776821587530758E-4"/>
    <n v="0.50735073814193865"/>
    <n v="853"/>
    <n v="11.043100059841631"/>
    <n v="0.74585064603344164"/>
    <n v="0.86099999999999999"/>
    <n v="0.19614312464649772"/>
    <n v="6.5631530891644099"/>
    <n v="1.8965928093279234"/>
    <n v="0.76942001988665187"/>
    <n v="0.75056452080408376"/>
    <n v="0.90300000000000002"/>
    <s v="A+"/>
    <x v="1"/>
  </r>
  <r>
    <s v="MP13-6087"/>
    <x v="1"/>
    <s v="Madison Park"/>
    <s v="Timber"/>
    <x v="568"/>
    <s v="COVERLET&amp;BEDSPR"/>
    <s v="Brown/Black"/>
    <s v="Full/ Queen: 90&quot;W x 90&quot;L/20&quot;W x 26&quot;L (2)"/>
    <x v="8"/>
    <n v="1631"/>
    <n v="62491.25"/>
    <n v="3.0767521109883637E-4"/>
    <n v="0.50765841335303752"/>
    <n v="854"/>
    <n v="11.042797828035857"/>
    <n v="0.74582354108672944"/>
    <n v="0.86099999999999999"/>
    <n v="0.15091960080161307"/>
    <n v="3.4251762817584499"/>
    <n v="1.2599304440233126"/>
    <n v="0.65224543399846013"/>
    <n v="0.72710791966907562"/>
    <n v="0.85"/>
    <s v="A"/>
    <x v="1"/>
  </r>
  <r>
    <s v="MT105-0156"/>
    <x v="2"/>
    <s v="Martha Stewart"/>
    <s v="Caymus"/>
    <x v="595"/>
    <s v="ACCENT BENCH"/>
    <s v="Light Grey"/>
    <s v="48&quot;Wx18.5&quot;Dx18&quot;H"/>
    <x v="7"/>
    <n v="493"/>
    <n v="62472.83"/>
    <n v="3.0758452036391842E-4"/>
    <n v="0.50796599787340146"/>
    <n v="855"/>
    <n v="11.042503028036796"/>
    <n v="0.74579710264407484"/>
    <n v="0.86"/>
    <n v="0.15904984613311102"/>
    <n v="4.2738048350291002"/>
    <n v="1.4756333019241932"/>
    <n v="0.69194448710228595"/>
    <n v="0.73502657953571715"/>
    <n v="0.86899999999999999"/>
    <s v="A"/>
    <x v="2"/>
  </r>
  <r>
    <s v="BR54-0388"/>
    <x v="3"/>
    <s v="Beautyrest"/>
    <s v="Heated Microlight to Berber"/>
    <x v="596"/>
    <s v="ELECT BLANKET"/>
    <s v="Chocolate"/>
    <s v="King:100x90&quot;"/>
    <x v="7"/>
    <n v="653"/>
    <n v="62410.84"/>
    <n v="3.0727931305351869E-4"/>
    <n v="0.50827327718645499"/>
    <n v="856"/>
    <n v="11.041510279948225"/>
    <n v="0.74570807037306519"/>
    <n v="0.86"/>
    <n v="0.10541130774796682"/>
    <n v="2.8721035193371098"/>
    <n v="1.0892699577889862"/>
    <n v="0.62083620849411136"/>
    <n v="0.72073369799727449"/>
    <n v="0.83199999999999996"/>
    <s v="A"/>
    <x v="1"/>
  </r>
  <r>
    <s v="UHK12-0229"/>
    <x v="1"/>
    <s v="Intelligent Design Kids"/>
    <s v="Gracie"/>
    <x v="31"/>
    <s v="DUVET&amp;DUVET SET"/>
    <s v="Multi"/>
    <s v="Full/Queen: 88&quot;W x 88&quot;L/20&quot;W x 26&quot;L (2)"/>
    <x v="7"/>
    <n v="1536"/>
    <n v="62395.83"/>
    <n v="3.0720541142859373E-4"/>
    <n v="0.50858048259788358"/>
    <n v="857"/>
    <n v="11.041269751785039"/>
    <n v="0.74568649917201557"/>
    <n v="0.86"/>
    <n v="0.15037392123884102"/>
    <n v="2.76715317414829"/>
    <n v="1.0533196121041091"/>
    <n v="0.61421972368564093"/>
    <n v="0.71939314407474075"/>
    <n v="0.82899999999999996"/>
    <s v="A"/>
    <x v="1"/>
  </r>
  <r>
    <s v="MP10-2791"/>
    <x v="1"/>
    <s v="Madison Park"/>
    <s v="Boone"/>
    <x v="597"/>
    <s v="COMFORTER (SET)"/>
    <s v="Grey"/>
    <s v="King: 104x92&quot;/20x36&quot;(2)/78x80+15&quot;/18x18/16x16&quot;/12x18&quot;"/>
    <x v="8"/>
    <n v="788"/>
    <n v="62394.559999999998"/>
    <n v="3.0719915859290717E-4"/>
    <n v="0.50888768175647647"/>
    <n v="858"/>
    <n v="11.04124939797981"/>
    <n v="0.74568467378899628"/>
    <n v="0.86"/>
    <n v="9.1858495730781628E-2"/>
    <n v="3.5026897301123801"/>
    <n v="1.2816807137399426"/>
    <n v="0.65624846446780993"/>
    <n v="0.7277974319247591"/>
    <n v="0.85099999999999998"/>
    <s v="A"/>
    <x v="1"/>
  </r>
  <r>
    <s v="MP10-4676"/>
    <x v="1"/>
    <s v="Madison Park"/>
    <s v="Ridge"/>
    <x v="598"/>
    <s v="COMFORTER (SET)"/>
    <s v="Grey"/>
    <s v="Queen"/>
    <x v="8"/>
    <n v="978"/>
    <n v="62354.43"/>
    <n v="3.0700157883219832E-4"/>
    <n v="0.50919468333530871"/>
    <n v="859"/>
    <n v="11.040606036329788"/>
    <n v="0.74562697541672895"/>
    <n v="0.86"/>
    <n v="-0.10789281131087111"/>
    <n v="1.572116941639"/>
    <n v="0.51409045338839088"/>
    <n v="0.51497724161883629"/>
    <n v="0.69949702865715047"/>
    <n v="0.77100000000000002"/>
    <s v="A"/>
    <x v="1"/>
  </r>
  <r>
    <s v="MT95B-0064"/>
    <x v="6"/>
    <s v="INK+IVY"/>
    <s v="Cerulean Stones"/>
    <x v="599"/>
    <s v="AWD"/>
    <s v="Blue"/>
    <s v="13.78x23.62x1.2&quot;"/>
    <x v="1"/>
    <n v="1464"/>
    <n v="62348.22"/>
    <n v="3.0697100394273905E-4"/>
    <n v="0.50950165433925143"/>
    <n v="860"/>
    <n v="11.040506441005874"/>
    <n v="0.74561804344499105"/>
    <n v="0.86"/>
    <n v="0.22398063332040596"/>
    <n v="6.7314964336357201"/>
    <n v="1.92154374674924"/>
    <n v="0.77401211754969845"/>
    <n v="0.75129685826593251"/>
    <n v="0.90400000000000003"/>
    <s v="A+"/>
    <x v="0"/>
  </r>
  <r>
    <s v="MT108-1197"/>
    <x v="2"/>
    <s v="Martha Stewart"/>
    <s v="Elmcrest"/>
    <x v="600"/>
    <s v="DINING CHAIR"/>
    <s v="Beige Stripe"/>
    <s v="24&quot;W x 24.5&quot;D x 37.5&quot;H"/>
    <x v="5"/>
    <n v="319"/>
    <n v="62339.1"/>
    <n v="3.0692610168962006E-4"/>
    <n v="0.50980858044094102"/>
    <n v="861"/>
    <n v="11.040360157426553"/>
    <n v="0.7456049243471774"/>
    <n v="0.85899999999999999"/>
    <n v="0.2459517326044168"/>
    <n v="4.96167270135905"/>
    <n v="1.6216970020631458"/>
    <n v="0.71882679475822886"/>
    <n v="0.74024929842938769"/>
    <n v="0.88"/>
    <s v="A"/>
    <x v="2"/>
  </r>
  <r>
    <s v="ID10-1922"/>
    <x v="3"/>
    <s v="Intelligent Design"/>
    <s v="Malea"/>
    <x v="426"/>
    <s v="COMFORTER (SET)"/>
    <s v="Black"/>
    <s v="King/Cal King: 104x90&quot;/20x36+2&quot;(2)"/>
    <x v="5"/>
    <n v="1322"/>
    <n v="62174.81"/>
    <n v="3.0611722107943179E-4"/>
    <n v="0.51011469766202044"/>
    <n v="862"/>
    <n v="11.037721296331016"/>
    <n v="0.74536826431335856"/>
    <n v="0.85899999999999999"/>
    <n v="0.13160660854489767"/>
    <n v="3.9937157739114899"/>
    <n v="1.4094530597952362"/>
    <n v="0.67976433811274961"/>
    <n v="0.73224747907323673"/>
    <n v="0.86099999999999999"/>
    <s v="A"/>
    <x v="1"/>
  </r>
  <r>
    <s v="TN54-0509"/>
    <x v="3"/>
    <s v="True North by Sleep Philosophy"/>
    <s v="Marbled Sherpa"/>
    <x v="601"/>
    <s v="ELECT BLANKET"/>
    <s v="Blue"/>
    <s v="50x60''"/>
    <x v="7"/>
    <n v="1778"/>
    <n v="62112.02"/>
    <n v="3.0580807497489882E-4"/>
    <n v="0.51042050573699538"/>
    <n v="863"/>
    <n v="11.036710907781348"/>
    <n v="0.74527764999919888"/>
    <n v="0.85899999999999999"/>
    <n v="9.6213787988881624E-2"/>
    <n v="2.4402661381699899"/>
    <n v="0.93226885434861206"/>
    <n v="0.59194092540192922"/>
    <n v="0.71461030507974499"/>
    <n v="0.81399999999999995"/>
    <s v="A"/>
    <x v="1"/>
  </r>
  <r>
    <s v="MP10-906"/>
    <x v="1"/>
    <s v="Madison Park"/>
    <s v="Boone"/>
    <x v="112"/>
    <s v="COMFORTER (SET)"/>
    <s v="Brown"/>
    <s v="Cal King: 104x92&quot;/20x36&quot;(2)/72x84+15&quot;/18x18&quot;/16x16&quot;/12x18&quot;"/>
    <x v="0"/>
    <n v="783"/>
    <n v="62093.81"/>
    <n v="3.0571841817344082E-4"/>
    <n v="0.51072622415516877"/>
    <n v="864"/>
    <n v="11.036417689549769"/>
    <n v="0.74525135341363047"/>
    <n v="0.85899999999999999"/>
    <n v="6.3506884779591127E-2"/>
    <n v="2.6833820003327702"/>
    <n v="1.0236667351912894"/>
    <n v="0.60876225711936949"/>
    <n v="0.71795353415477836"/>
    <n v="0.82399999999999995"/>
    <s v="A"/>
    <x v="1"/>
  </r>
  <r>
    <s v="MP50-4823"/>
    <x v="3"/>
    <s v="Madison Park"/>
    <s v="Duke"/>
    <x v="602"/>
    <s v="THROW"/>
    <s v="Blush"/>
    <s v="50&quot; W x 60&quot; L"/>
    <x v="7"/>
    <n v="4190"/>
    <n v="62086.98"/>
    <n v="3.0568479071852827E-4"/>
    <n v="0.51103190894588735"/>
    <n v="865"/>
    <n v="11.036307690410485"/>
    <n v="0.74524148840024762"/>
    <n v="0.85899999999999999"/>
    <n v="0.28417740328395458"/>
    <n v="9.3179353853920492"/>
    <n v="2.2426158910409844"/>
    <n v="0.833103871040764"/>
    <n v="0.76281396492835096"/>
    <n v="0.92100000000000004"/>
    <s v="A+"/>
    <x v="1"/>
  </r>
  <r>
    <s v="MPE10-861"/>
    <x v="1"/>
    <s v="Madison Park Essentials"/>
    <s v="Maible"/>
    <x v="603"/>
    <s v="COMFORTER (SET)"/>
    <s v="Blush/Grey"/>
    <s v="Queen: 90x90&quot;/20x26+2&quot;(2)/60x80+15&quot;/90x102&quot;/60x80+14&quot;/20x30&quot;(2)/12x18&quot;"/>
    <x v="5"/>
    <n v="973"/>
    <n v="62069.22"/>
    <n v="3.0559734948877029E-4"/>
    <n v="0.51133750629537611"/>
    <n v="866"/>
    <n v="11.036021603786789"/>
    <n v="0.74521583139611303"/>
    <n v="0.85899999999999999"/>
    <n v="0.16229827273382583"/>
    <n v="3.3902115477720201"/>
    <n v="1.2499623497847518"/>
    <n v="0.65041085514136221"/>
    <n v="0.72625483614516295"/>
    <n v="0.84799999999999998"/>
    <s v="A"/>
    <x v="1"/>
  </r>
  <r>
    <s v="MPE10-480"/>
    <x v="1"/>
    <s v="Madison Park Essentials"/>
    <s v="Joella"/>
    <x v="404"/>
    <s v="COMFORTER (SET)"/>
    <s v="Ivory"/>
    <s v="King"/>
    <x v="5"/>
    <n v="554"/>
    <n v="61960.160000000003"/>
    <n v="3.0506039337855581E-4"/>
    <n v="0.51164256668875463"/>
    <n v="867"/>
    <n v="11.034263016111527"/>
    <n v="0.74505811660793997"/>
    <n v="0.85799999999999998"/>
    <n v="8.9086173030756444E-2"/>
    <n v="3.2619770169107101"/>
    <n v="1.2125291988270401"/>
    <n v="0.64352146729469495"/>
    <n v="0.72475078674529092"/>
    <n v="0.84399999999999997"/>
    <s v="A"/>
    <x v="1"/>
  </r>
  <r>
    <s v="ID10-169"/>
    <x v="1"/>
    <s v="Intelligent Design"/>
    <s v="Olivia"/>
    <x v="604"/>
    <s v="COMFORTER (SET)"/>
    <s v="Blue"/>
    <s v="Full/Queen: 90x90&quot;/20x26+1&quot;(2)/12x16&quot;/16x16&quot;"/>
    <x v="5"/>
    <n v="1496"/>
    <n v="61846.06"/>
    <n v="3.0449862286530192E-4"/>
    <n v="0.51194706531161993"/>
    <n v="868"/>
    <n v="11.032419842333525"/>
    <n v="0.74489281591463175"/>
    <n v="0.85799999999999998"/>
    <n v="9.0906934059554759E-2"/>
    <n v="3.21751122670655"/>
    <n v="1.1992148713048749"/>
    <n v="0.64107103061301196"/>
    <n v="0.72412845885430777"/>
    <n v="0.84299999999999997"/>
    <s v="A"/>
    <x v="1"/>
  </r>
  <r>
    <s v="II40-1295"/>
    <x v="0"/>
    <s v="INK+IVY"/>
    <s v="Imani"/>
    <x v="123"/>
    <s v="WINDOW PANEL"/>
    <s v="White/Navy"/>
    <s v="50&quot;x95&quot;"/>
    <x v="5"/>
    <n v="2024"/>
    <n v="61839.86"/>
    <n v="3.0446809721076929E-4"/>
    <n v="0.51225153340883067"/>
    <n v="869"/>
    <n v="11.032319590021007"/>
    <n v="0.74488382502242045"/>
    <n v="0.85799999999999998"/>
    <n v="0.21245080740513353"/>
    <n v="3.3821293498711902"/>
    <n v="1.2476439888097237"/>
    <n v="0.649984172174075"/>
    <n v="0.72590389445275139"/>
    <n v="0.84699999999999998"/>
    <s v="A"/>
    <x v="0"/>
  </r>
  <r>
    <s v="ST54-0101"/>
    <x v="3"/>
    <s v="Serta"/>
    <s v="Fleece to Sherpa"/>
    <x v="572"/>
    <s v="ELECT BLANKET"/>
    <s v="Blue"/>
    <s v="King:100x90&quot;"/>
    <x v="7"/>
    <n v="747"/>
    <n v="61785.9"/>
    <n v="3.04202425546482E-4"/>
    <n v="0.51255573583437719"/>
    <n v="870"/>
    <n v="11.031446646866062"/>
    <n v="0.74480553717433295"/>
    <n v="0.85799999999999998"/>
    <n v="0.24348329082571141"/>
    <n v="7.2681620496567296"/>
    <n v="1.9971682924213443"/>
    <n v="0.7879304442877203"/>
    <n v="0.75343051859701049"/>
    <n v="0.90800000000000003"/>
    <s v="A+"/>
    <x v="1"/>
  </r>
  <r>
    <s v="MP13-5318"/>
    <x v="1"/>
    <s v="Madison Park"/>
    <s v="Bellagio"/>
    <x v="119"/>
    <s v="COVERLET&amp;BEDSPR"/>
    <s v="Brown/Gold"/>
    <s v="Queen"/>
    <x v="0"/>
    <n v="926"/>
    <n v="61695.53"/>
    <n v="3.0375748951420541E-4"/>
    <n v="0.51285949332389136"/>
    <n v="871"/>
    <n v="11.029982968441619"/>
    <n v="0.74467427062680058"/>
    <n v="0.85799999999999998"/>
    <n v="0.13318136328484634"/>
    <n v="2.9693697898061999"/>
    <n v="1.1214722603328227"/>
    <n v="0.62676288434437144"/>
    <n v="0.72109199337031482"/>
    <n v="0.83399999999999996"/>
    <s v="A"/>
    <x v="1"/>
  </r>
  <r>
    <s v="ID12-1927"/>
    <x v="3"/>
    <s v="Intelligent Design"/>
    <s v="Malea"/>
    <x v="571"/>
    <s v="DUVET&amp;DUVET SET"/>
    <s v="Grey"/>
    <s v="Full/Queen:90x90&quot;/20x26+2&quot;(2)"/>
    <x v="5"/>
    <n v="1774"/>
    <n v="61635.18"/>
    <n v="3.0346035673177885E-4"/>
    <n v="0.51316295368062315"/>
    <n v="872"/>
    <n v="11.029004314768692"/>
    <n v="0.7445865023802174"/>
    <n v="0.85799999999999998"/>
    <n v="0.18191615142899603"/>
    <n v="6.7970205002159103"/>
    <n v="1.9310895067828417"/>
    <n v="0.77576896786766902"/>
    <n v="0.7508229954777077"/>
    <n v="0.90400000000000003"/>
    <s v="A+"/>
    <x v="1"/>
  </r>
  <r>
    <s v="MPS73-423"/>
    <x v="8"/>
    <s v="Madison Park Signature"/>
    <s v="800GSM"/>
    <x v="605"/>
    <s v="BATH TOWEL"/>
    <s v="Dark Green"/>
    <s v="30x54&quot;(2)/16x28&quot;(2)/13x13&quot;(4)"/>
    <x v="5"/>
    <n v="1766"/>
    <n v="61598.35"/>
    <n v="3.0327902449686964E-4"/>
    <n v="0.51346623270512004"/>
    <n v="873"/>
    <n v="11.028406597517886"/>
    <n v="0.74453289751824536"/>
    <n v="0.85699999999999998"/>
    <n v="0.12869369815787043"/>
    <n v="5.5385074291567102"/>
    <n v="1.7296193902661237"/>
    <n v="0.73868938101255877"/>
    <n v="0.74336419421710809"/>
    <n v="0.88700000000000001"/>
    <s v="A"/>
    <x v="1"/>
  </r>
  <r>
    <s v="MPE20-908"/>
    <x v="5"/>
    <s v="Madison Park Essentials"/>
    <s v="Satin"/>
    <x v="606"/>
    <s v="SHEET/SHEET SET"/>
    <s v="Light Grey"/>
    <s v="Queen: 90x102&quot;/20x30&quot;(4)/60x80+14&quot;"/>
    <x v="5"/>
    <n v="3006"/>
    <n v="61555.009999999798"/>
    <n v="3.030656403247002E-4"/>
    <n v="0.51376929834544471"/>
    <n v="874"/>
    <n v="11.027702771037427"/>
    <n v="0.74446977650026158"/>
    <n v="0.85699999999999998"/>
    <n v="0.10228290112697873"/>
    <n v="2.8682888522087899"/>
    <n v="1.0879856427424115"/>
    <n v="0.62059983660858242"/>
    <n v="0.71969578852192573"/>
    <n v="0.83"/>
    <s v="A"/>
    <x v="0"/>
  </r>
  <r>
    <s v="MP10-5670"/>
    <x v="1"/>
    <s v="Madison Park"/>
    <s v="Lola"/>
    <x v="607"/>
    <s v="COMFORTER (SET)"/>
    <s v="Grey/Peach"/>
    <s v="Queen"/>
    <x v="5"/>
    <n v="872"/>
    <n v="61431.38"/>
    <n v="3.0245694892633502E-4"/>
    <n v="0.5140717552943711"/>
    <n v="875"/>
    <n v="11.025692336692511"/>
    <n v="0.74428947543748003"/>
    <n v="0.85699999999999998"/>
    <n v="-9.5205193580319772E-2"/>
    <n v="1.7160264218005099"/>
    <n v="0.5966508295228794"/>
    <n v="0.53017207393738175"/>
    <n v="0.70146599513746033"/>
    <n v="0.77800000000000002"/>
    <s v="A"/>
    <x v="1"/>
  </r>
  <r>
    <s v="MP13-7524"/>
    <x v="1"/>
    <s v="Madison Park"/>
    <s v="Timber"/>
    <x v="608"/>
    <s v="COVERLET&amp;BEDSPR"/>
    <s v="Green/Navy"/>
    <s v="Full/ Queen: 90&quot;W x 90&quot;L/20&quot;W x 26&quot;L (2)"/>
    <x v="7"/>
    <n v="1609"/>
    <n v="61383.27"/>
    <n v="3.0222007969414708E-4"/>
    <n v="0.51437397537406526"/>
    <n v="876"/>
    <n v="11.024908892388163"/>
    <n v="0.74421921408273273"/>
    <n v="0.85699999999999998"/>
    <n v="0.13298469943050817"/>
    <n v="4.3651643766050601"/>
    <n v="1.4963060281200447"/>
    <n v="0.69574920097133952"/>
    <n v="0.73452521146045413"/>
    <n v="0.86699999999999999"/>
    <s v="A"/>
    <x v="1"/>
  </r>
  <r>
    <s v="MPS10-313"/>
    <x v="1"/>
    <s v="Madison Park Signature"/>
    <s v="Farmhouse"/>
    <x v="609"/>
    <s v="COMFORTER (SET)"/>
    <s v="Blue"/>
    <s v="King"/>
    <x v="7"/>
    <n v="345"/>
    <n v="61367.13"/>
    <n v="3.0214061452250889E-4"/>
    <n v="0.51467611598858776"/>
    <n v="877"/>
    <n v="11.024645924004767"/>
    <n v="0.74419563038345693"/>
    <n v="0.85699999999999998"/>
    <n v="0.32506596356521372"/>
    <n v="2.7399175829721099"/>
    <n v="1.0437750316717811"/>
    <n v="0.61246309046749958"/>
    <n v="0.71784912240026544"/>
    <n v="0.82399999999999995"/>
    <s v="A"/>
    <x v="1"/>
  </r>
  <r>
    <s v="BR54-0514"/>
    <x v="3"/>
    <s v="Beautyrest"/>
    <s v="Heated Plush"/>
    <x v="99"/>
    <s v="ELECT BLANKET"/>
    <s v="Grey"/>
    <s v="Full:80x84&quot;"/>
    <x v="0"/>
    <n v="1179"/>
    <n v="61245.29"/>
    <n v="3.0154073617601586E-4"/>
    <n v="0.51497765672476381"/>
    <n v="878"/>
    <n v="11.022658555143879"/>
    <n v="0.7440173978942124"/>
    <n v="0.85699999999999998"/>
    <n v="-1.5321755786388001E-3"/>
    <n v="7.6823842993176799"/>
    <n v="2.0518627564473588"/>
    <n v="0.79799669214824598"/>
    <n v="0.7548132567450192"/>
    <n v="0.91"/>
    <s v="A+"/>
    <x v="1"/>
  </r>
  <r>
    <s v="ID10-2056"/>
    <x v="1"/>
    <s v="Intelligent Design"/>
    <s v="Felicia"/>
    <x v="481"/>
    <s v="COMFORTER (SET)"/>
    <s v="Black"/>
    <s v="King/Cal King:104&quot;Wx90&quot;L/20&quot;Wx36&quot;L+2&quot;D(2)/12&quot;Wx16&quot;L"/>
    <x v="5"/>
    <n v="1307"/>
    <n v="61105.97"/>
    <n v="3.0085479517771147E-4"/>
    <n v="0.51527851151994153"/>
    <n v="879"/>
    <n v="11.020381213940011"/>
    <n v="0.74381315991926322"/>
    <n v="0.85599999999999998"/>
    <n v="0.18579315475674565"/>
    <n v="6.7604673267336102"/>
    <n v="1.9257755628480537"/>
    <n v="0.77479096254817137"/>
    <n v="0.75000872044504485"/>
    <n v="0.90200000000000002"/>
    <s v="A+"/>
    <x v="1"/>
  </r>
  <r>
    <s v="MPS162-248"/>
    <x v="6"/>
    <s v="Madison Park Signature"/>
    <s v="Aurora"/>
    <x v="610"/>
    <s v="VASES &amp; BOWLS"/>
    <s v="Blue/Metal"/>
    <s v="6.1x18.11x6.1&quot;/9.45x15.55x9.45&quot;/8.66x11.42x8.66&quot;"/>
    <x v="1"/>
    <n v="605"/>
    <n v="61055.55"/>
    <n v="3.0060655267746377E-4"/>
    <n v="0.51557911807261902"/>
    <n v="880"/>
    <n v="11.019555762891075"/>
    <n v="0.74373913128869706"/>
    <n v="0.85599999999999998"/>
    <n v="8.0397845101349938E-2"/>
    <n v="2.0730667283541999"/>
    <n v="0.77613940874308041"/>
    <n v="0.56320606665929229"/>
    <n v="0.70763251836281615"/>
    <n v="0.79600000000000004"/>
    <s v="A"/>
    <x v="1"/>
  </r>
  <r>
    <s v="MP13-3241"/>
    <x v="1"/>
    <s v="Madison Park"/>
    <s v="Willa"/>
    <x v="611"/>
    <s v="COVERLET&amp;BEDSPR"/>
    <s v="Green"/>
    <s v="King/ Cal King:  104x94&quot;/20x36+0.5&quot;(2)/18x18&quot;/16x16&quot;/12x18&quot;"/>
    <x v="7"/>
    <n v="881"/>
    <n v="61018.81"/>
    <n v="3.0042566355689454E-4"/>
    <n v="0.51587954373617595"/>
    <n v="881"/>
    <n v="11.018953844532611"/>
    <n v="0.74368514966029264"/>
    <n v="0.85599999999999998"/>
    <n v="-1.9220122945764943E-3"/>
    <n v="1.88530893237117"/>
    <n v="0.68577453546588463"/>
    <n v="0.54657485491799795"/>
    <n v="0.70426309071183368"/>
    <n v="0.78800000000000003"/>
    <s v="A"/>
    <x v="1"/>
  </r>
  <r>
    <s v="CS20-0153"/>
    <x v="5"/>
    <s v="Comfort Spaces"/>
    <s v="Microfiber Coolmax"/>
    <x v="612"/>
    <s v="SHEET/SHEET SET"/>
    <s v="Light Grey"/>
    <s v="Queen: 90x102&quot;/20x30&quot;(2)/60x80+14&quot;"/>
    <x v="3"/>
    <n v="3101"/>
    <n v="60997.79"/>
    <n v="3.0032217174104359E-4"/>
    <n v="0.51617986590791698"/>
    <n v="882"/>
    <n v="11.018609306893136"/>
    <n v="0.74365425061465973"/>
    <n v="0.85599999999999998"/>
    <n v="4.4300000000000006E-2"/>
    <n v="5.8756312355385196"/>
    <n v="1.78768973835265"/>
    <n v="0.74937694377774022"/>
    <n v="0.74479878924727583"/>
    <n v="0.89200000000000002"/>
    <s v="A"/>
    <x v="0"/>
  </r>
  <r>
    <s v="AM10-0033"/>
    <x v="1"/>
    <s v="Super Listing"/>
    <s v="Boulder Stripe"/>
    <x v="613"/>
    <s v="COMFORTER (SET)"/>
    <s v="Brown"/>
    <s v="King/Cal King: 104x90&quot;/20x36+2&quot;(2)"/>
    <x v="7"/>
    <n v="1521"/>
    <n v="60957.8"/>
    <n v="3.0012528126930807E-4"/>
    <n v="0.5164799911891863"/>
    <n v="883"/>
    <n v="11.017953505127405"/>
    <n v="0.74359543657995397"/>
    <n v="0.85599999999999998"/>
    <n v="2.7752559231800863E-2"/>
    <n v="3.7975973108310801"/>
    <n v="1.3603602891380682"/>
    <n v="0.67072905444382203"/>
    <n v="0.72902216015272758"/>
    <n v="0.85299999999999998"/>
    <s v="A"/>
    <x v="1"/>
  </r>
  <r>
    <s v="MP95F-0318"/>
    <x v="6"/>
    <s v="Madison Park"/>
    <s v="Adelaide"/>
    <x v="614"/>
    <s v="DEC. MIRROR"/>
    <s v="Gold"/>
    <s v="21.25x38.00x0.98&quot;"/>
    <x v="1"/>
    <n v="1291"/>
    <n v="60865.55"/>
    <n v="2.9967108907081837E-4"/>
    <n v="0.51677966227825711"/>
    <n v="884"/>
    <n v="11.016439041715117"/>
    <n v="0.74345961550055895"/>
    <n v="0.85599999999999998"/>
    <n v="0.2761972832050168"/>
    <n v="9.3830917355588603"/>
    <n v="2.2495103955402227"/>
    <n v="0.83437277078044936"/>
    <n v="0.76164224655653701"/>
    <n v="0.91900000000000004"/>
    <s v="A+"/>
    <x v="0"/>
  </r>
  <r>
    <s v="MP10-6015"/>
    <x v="1"/>
    <s v="Madison Park"/>
    <s v="Viola"/>
    <x v="203"/>
    <s v="COMFORTER (SET)"/>
    <s v="Off White"/>
    <s v="Full/Queen: 90&quot;W x 90&quot;L/20&quot;W x 26&quot;L(2)"/>
    <x v="1"/>
    <n v="776"/>
    <n v="60777.9"/>
    <n v="2.9923954493859487E-4"/>
    <n v="0.51707890182319571"/>
    <n v="885"/>
    <n v="11.014997968248441"/>
    <n v="0.74333037622535203"/>
    <n v="0.85499999999999998"/>
    <n v="-6.4295576501897475E-2"/>
    <n v="1.63108190684134"/>
    <n v="0.54874659271838289"/>
    <n v="0.52135553409499413"/>
    <n v="0.69893540779928054"/>
    <n v="0.76900000000000002"/>
    <s v="A"/>
    <x v="1"/>
  </r>
  <r>
    <s v="ID31-1832"/>
    <x v="0"/>
    <s v="Intelligent Design"/>
    <s v="Azza"/>
    <x v="615"/>
    <s v="CUSHION/POUF"/>
    <s v="Navy"/>
    <s v="20&quot;W x 20&quot;L x 5&quot;H"/>
    <x v="1"/>
    <n v="3008"/>
    <n v="60765.41"/>
    <n v="2.9917805051518962E-4"/>
    <n v="0.51737807987371087"/>
    <n v="886"/>
    <n v="11.014792448182813"/>
    <n v="0.74331194464296824"/>
    <n v="0.85499999999999998"/>
    <n v="-7.7932647821051845E-2"/>
    <n v="1.9779313090114301"/>
    <n v="0.73137283583202617"/>
    <n v="0.55496699846813791"/>
    <n v="0.70564295540800215"/>
    <n v="0.79100000000000004"/>
    <s v="A"/>
    <x v="0"/>
  </r>
  <r>
    <s v="MP73-6181"/>
    <x v="8"/>
    <s v="Madison Park"/>
    <s v="Organic"/>
    <x v="616"/>
    <s v="BATH TOWEL"/>
    <s v="Blue"/>
    <s v="30&quot;Wx54&quot;L(2)/18&quot;Wx30&quot;L(2)/13&quot;Wx13&quot;L(2)"/>
    <x v="5"/>
    <n v="2133"/>
    <n v="60658.18"/>
    <n v="2.9865010439655495E-4"/>
    <n v="0.51767672997810743"/>
    <n v="887"/>
    <n v="11.013026263182196"/>
    <n v="0.74315354850658821"/>
    <n v="0.85499999999999998"/>
    <n v="0.15682207629704681"/>
    <n v="2.51521547942989"/>
    <n v="0.96134649543370609"/>
    <n v="0.59729252263529353"/>
    <n v="0.71398134333232932"/>
    <n v="0.81200000000000006"/>
    <s v="A"/>
    <x v="1"/>
  </r>
  <r>
    <s v="MT100-1203"/>
    <x v="2"/>
    <s v="Martha Stewart"/>
    <s v="Morgan"/>
    <x v="617"/>
    <s v="ACCENT CHAIR"/>
    <s v="Reclaimed Natural"/>
    <s v="28&quot;W x 29&quot;D x 33&quot;H"/>
    <x v="7"/>
    <n v="222"/>
    <n v="60600.74"/>
    <n v="2.9836729897778801E-4"/>
    <n v="0.51797509727708524"/>
    <n v="888"/>
    <n v="11.012078884516486"/>
    <n v="0.74306858508526774"/>
    <n v="0.85499999999999998"/>
    <n v="0.18456919852793874"/>
    <n v="1.9243386477836499"/>
    <n v="0.70524305352808314"/>
    <n v="0.55015794018596942"/>
    <n v="0.70448645610540817"/>
    <n v="0.78900000000000003"/>
    <s v="A"/>
    <x v="2"/>
  </r>
  <r>
    <s v="MPS100-0303"/>
    <x v="2"/>
    <s v="Madison Park Signature"/>
    <s v="Collin"/>
    <x v="618"/>
    <s v="ACCENT CHAIR"/>
    <s v="Cream/Dark Brown"/>
    <s v="29.25&quot;W x 34&quot;D x 33&quot;H"/>
    <x v="7"/>
    <n v="290"/>
    <n v="60587.39"/>
    <n v="2.9830157035068953E-4"/>
    <n v="0.51827339884743595"/>
    <n v="889"/>
    <n v="11.011858569544401"/>
    <n v="0.74304882665659089"/>
    <n v="0.85499999999999998"/>
    <n v="0.16163802319261483"/>
    <n v="2.0412150111455198"/>
    <n v="0.76137343013530578"/>
    <n v="0.56048846071477876"/>
    <n v="0.70653675346822842"/>
    <n v="0.79400000000000004"/>
    <s v="A"/>
    <x v="2"/>
  </r>
  <r>
    <s v="WR20-1787"/>
    <x v="5"/>
    <s v="Woolrich"/>
    <s v="Cotton Flannel"/>
    <x v="619"/>
    <s v="SHEET/SHEET SET"/>
    <s v="Blue Snowflake"/>
    <s v="Queen: 90x102&quot;/60x80+14&quot;/20x30&quot;(2)"/>
    <x v="0"/>
    <n v="2127"/>
    <n v="60463.25"/>
    <n v="2.9769036797106343E-4"/>
    <n v="0.51857108921540707"/>
    <n v="890"/>
    <n v="11.00980756027244"/>
    <n v="0.74286488672716988"/>
    <n v="0.85499999999999998"/>
    <n v="0.11360025225240128"/>
    <n v="1.3979512100279201"/>
    <n v="0.40409831448979172"/>
    <n v="0.49473372789985998"/>
    <n v="0.69323865496170789"/>
    <n v="0.75"/>
    <s v="A"/>
    <x v="1"/>
  </r>
  <r>
    <s v="MP10-6866"/>
    <x v="1"/>
    <s v="Madison Park"/>
    <s v="Dawn"/>
    <x v="380"/>
    <s v="COMFORTER (SET)"/>
    <s v="Blush"/>
    <s v="Queen: 90&quot;Wx90&quot;L/20&quot;Wx26&quot;L+2D&quot;(2)/60&quot;Wx80&quot;L+15&quot;D/16&quot;Wx16L&quot;/12&quot;Wx18&quot;L/18&quot;Wx18&quot;L/26&quot;Wx26&quot;L (2)"/>
    <x v="8"/>
    <n v="661"/>
    <n v="60453.15"/>
    <n v="2.9764064069513123E-4"/>
    <n v="0.51886872985610222"/>
    <n v="891"/>
    <n v="11.009640505464843"/>
    <n v="0.74284990481073532"/>
    <n v="0.85399999999999998"/>
    <n v="-0.10975528779506304"/>
    <n v="2.1867788605342802"/>
    <n v="0.82714421623965906"/>
    <n v="0.57259325133112249"/>
    <n v="0.70879857411481284"/>
    <n v="0.79900000000000004"/>
    <s v="A"/>
    <x v="1"/>
  </r>
  <r>
    <s v="AM10-0065"/>
    <x v="1"/>
    <s v="Super Listing"/>
    <s v="Camden"/>
    <x v="620"/>
    <s v="COMFORTER (SET)"/>
    <s v="Neutral"/>
    <s v="Full/Queen: 90x90&quot;/20x26+2&quot;(2)"/>
    <x v="7"/>
    <n v="2033"/>
    <n v="60420.919999999896"/>
    <n v="2.9748195652648768E-4"/>
    <n v="0.51916621181262868"/>
    <n v="892"/>
    <n v="11.009107231992866"/>
    <n v="0.74280207943708221"/>
    <n v="0.85399999999999998"/>
    <n v="1.2641950570707911E-2"/>
    <n v="4.2143931301047202"/>
    <n v="1.4619566727219599"/>
    <n v="0.68942737057325854"/>
    <n v="0.73212713766431747"/>
    <n v="0.86099999999999999"/>
    <s v="A"/>
    <x v="1"/>
  </r>
  <r>
    <s v="MP13-2990"/>
    <x v="1"/>
    <s v="Madison Park"/>
    <s v="Quebec"/>
    <x v="621"/>
    <s v="COVERLET&amp;BEDSPR"/>
    <s v="Grey"/>
    <s v="King: 120x118&quot;/20x36&quot;(2)"/>
    <x v="5"/>
    <n v="893"/>
    <n v="60352.31"/>
    <n v="2.9714415569463584E-4"/>
    <n v="0.51946335596832327"/>
    <n v="893"/>
    <n v="11.007971071749074"/>
    <n v="0.74270018558515716"/>
    <n v="0.85399999999999998"/>
    <n v="0.30297069424472606"/>
    <n v="3.7927717195174901"/>
    <n v="1.3591214282029893"/>
    <n v="0.67050104816458878"/>
    <n v="0.7282603581010435"/>
    <n v="0.85199999999999998"/>
    <s v="A"/>
    <x v="1"/>
  </r>
  <r>
    <s v="AM10-0068"/>
    <x v="1"/>
    <s v="Super Listing"/>
    <s v="Camden"/>
    <x v="622"/>
    <s v="COMFORTER (SET)"/>
    <s v="Navy"/>
    <s v="Full/Queen: 90x90&quot;/20x26+2&quot;(2)"/>
    <x v="7"/>
    <n v="2117"/>
    <n v="60300.6"/>
    <n v="2.9688956188884827E-4"/>
    <n v="0.51976024553021216"/>
    <n v="894"/>
    <n v="11.007113916359939"/>
    <n v="0.7426233136256124"/>
    <n v="0.85399999999999998"/>
    <n v="0.10693281264468275"/>
    <n v="4.8388454660665197"/>
    <n v="1.5971315925625171"/>
    <n v="0.71430565161820225"/>
    <n v="0.73695978122413042"/>
    <n v="0.873"/>
    <s v="A"/>
    <x v="1"/>
  </r>
  <r>
    <s v="II10-1125"/>
    <x v="1"/>
    <s v="INK+IVY"/>
    <s v="Mila"/>
    <x v="623"/>
    <s v="COMFORTER (SET)"/>
    <s v="Taupe"/>
    <s v="King/Cal King: 104&quot;W x 92&quot;L / 20&quot;W x 36&quot;L  (2)"/>
    <x v="5"/>
    <n v="699"/>
    <n v="60289.65"/>
    <n v="2.9683564964414952E-4"/>
    <n v="0.52005708117985627"/>
    <n v="895"/>
    <n v="11.006932312649418"/>
    <n v="0.74260702692513147"/>
    <n v="0.85399999999999998"/>
    <n v="-7.8660973355680786E-2"/>
    <n v="1.9861338533855799"/>
    <n v="0.73531252201062558"/>
    <n v="0.55569207838751711"/>
    <n v="0.70522403721760862"/>
    <n v="0.79"/>
    <s v="A"/>
    <x v="1"/>
  </r>
  <r>
    <s v="MP51-5155"/>
    <x v="4"/>
    <s v="Madison Park"/>
    <s v="Windom"/>
    <x v="624"/>
    <s v="BLANKET"/>
    <s v="Blush"/>
    <s v="Full/Queen: 90x90&quot;"/>
    <x v="5"/>
    <n v="2727"/>
    <n v="60254.98"/>
    <n v="2.966649521534001E-4"/>
    <n v="0.52035374613200969"/>
    <n v="896"/>
    <n v="11.00635709953967"/>
    <n v="0.74255544029397602"/>
    <n v="0.85399999999999998"/>
    <n v="0.1456542075817181"/>
    <n v="5.7385496936634004"/>
    <n v="1.7644824258724903"/>
    <n v="0.74510575173368165"/>
    <n v="0.74306550258191717"/>
    <n v="0.88600000000000001"/>
    <s v="A"/>
    <x v="1"/>
  </r>
  <r>
    <s v="MPS130-0306"/>
    <x v="2"/>
    <s v="Madison Park Signature"/>
    <s v="Beckett"/>
    <x v="625"/>
    <s v="ACCENT CHEST"/>
    <s v="Natural"/>
    <s v="36&quot;Wx14.75&quot;Dx34.25&quot;H"/>
    <x v="5"/>
    <n v="270"/>
    <n v="60251.96"/>
    <n v="2.9665008320554708E-4"/>
    <n v="0.52065039621521525"/>
    <n v="897"/>
    <n v="11.006306978776836"/>
    <n v="0.74255094533156685"/>
    <n v="0.85299999999999998"/>
    <n v="0.18298350521532966"/>
    <n v="3.0816057581435001"/>
    <n v="1.1573860247360515"/>
    <n v="0.63337263654736375"/>
    <n v="0.72071528357472636"/>
    <n v="0.83199999999999996"/>
    <s v="A"/>
    <x v="2"/>
  </r>
  <r>
    <s v="ID10-1902"/>
    <x v="1"/>
    <s v="Intelligent Design"/>
    <s v="Felicia"/>
    <x v="626"/>
    <s v="COMFORTER (SET)"/>
    <s v="Purple"/>
    <s v="Full/Queen:90&quot;Wx90&quot;L/20&quot;Wx26&quot;L+2&quot;D(2)/12&quot;Wx16&quot;L"/>
    <x v="8"/>
    <n v="1512"/>
    <n v="60191.77"/>
    <n v="2.9635373818194711E-4"/>
    <n v="0.52094674995339718"/>
    <n v="898"/>
    <n v="11.005307524416596"/>
    <n v="0.74246131162439877"/>
    <n v="0.85299999999999998"/>
    <n v="0.16161235747047831"/>
    <n v="2.9877256657614901"/>
    <n v="1.1274347894083216"/>
    <n v="0.62786025857809669"/>
    <n v="0.71954110101513835"/>
    <n v="0.83"/>
    <s v="A"/>
    <x v="1"/>
  </r>
  <r>
    <s v="MP73-5138"/>
    <x v="8"/>
    <s v="Madison Park"/>
    <s v="Organic"/>
    <x v="627"/>
    <s v="BATH TOWEL"/>
    <s v="Ivory"/>
    <s v="30&quot;Wx54&quot;L(2)/18&quot;Wx30&quot;L(2)/13&quot;Wx13&quot;L(2)"/>
    <x v="5"/>
    <n v="2108"/>
    <n v="60178.41"/>
    <n v="2.96287960319922E-4"/>
    <n v="0.52124303791371707"/>
    <n v="899"/>
    <n v="11.005085546214408"/>
    <n v="0.74244140403285264"/>
    <n v="0.85299999999999998"/>
    <n v="0.15051137929681249"/>
    <n v="3.3800355095178301"/>
    <n v="1.2470424976187577"/>
    <n v="0.64987347067033041"/>
    <n v="0.72392781736034828"/>
    <n v="0.84199999999999997"/>
    <s v="A"/>
    <x v="1"/>
  </r>
  <r>
    <s v="BR20-1916"/>
    <x v="5"/>
    <s v="Beautyrest"/>
    <s v="600 Thread Count"/>
    <x v="628"/>
    <s v="SHEET/SHEET SET"/>
    <s v="Purple"/>
    <s v="Queen: 90x102&quot;/21x31&quot;(2)/60x80+16&quot;"/>
    <x v="0"/>
    <n v="1839"/>
    <n v="60149.63"/>
    <n v="2.9614626220097855E-4"/>
    <n v="0.52153918417591805"/>
    <n v="900"/>
    <n v="11.004607195163436"/>
    <n v="0.74239850424699738"/>
    <n v="0.85299999999999998"/>
    <n v="0.12644415545662938"/>
    <n v="2.3835857138923999"/>
    <n v="0.90970336831473364"/>
    <n v="0.58778785836753589"/>
    <n v="0.71147637507110517"/>
    <n v="0.80600000000000005"/>
    <s v="A"/>
    <x v="0"/>
  </r>
  <r>
    <s v="MP13-2991"/>
    <x v="1"/>
    <s v="Madison Park"/>
    <s v="Quebec"/>
    <x v="344"/>
    <s v="COVERLET&amp;BEDSPR"/>
    <s v="Navy"/>
    <s v="Queen:102x118&quot;/20x26&quot;(2)"/>
    <x v="1"/>
    <n v="1152"/>
    <n v="60125.72"/>
    <n v="2.9602854149132123E-4"/>
    <n v="0.5218352127174094"/>
    <n v="901"/>
    <n v="11.004209614067495"/>
    <n v="0.74236284812406983"/>
    <n v="0.85299999999999998"/>
    <n v="0.22982468290416436"/>
    <n v="4.3384069986368203"/>
    <n v="1.4902955279749162"/>
    <n v="0.69464299789751827"/>
    <n v="0.73281887807875956"/>
    <n v="0.86299999999999999"/>
    <s v="A"/>
    <x v="1"/>
  </r>
  <r>
    <s v="MP10-3067"/>
    <x v="3"/>
    <s v="Madison Park"/>
    <s v="Duke"/>
    <x v="629"/>
    <s v="COMFORTER (SET)"/>
    <s v="Champagne"/>
    <s v="King/Cal King: 104x90&quot;/20x36+2&quot;(2)"/>
    <x v="1"/>
    <n v="1293"/>
    <n v="60123.14"/>
    <n v="2.9601583888024148E-4"/>
    <n v="0.52213122855628968"/>
    <n v="902"/>
    <n v="11.004166703771462"/>
    <n v="0.74235899981537057"/>
    <n v="0.85299999999999998"/>
    <n v="0.18187050972369448"/>
    <n v="2.8287450818285098"/>
    <n v="1.0745740315652224"/>
    <n v="0.61813149534731004"/>
    <n v="0.71751349892175842"/>
    <n v="0.82299999999999995"/>
    <s v="A"/>
    <x v="1"/>
  </r>
  <r>
    <s v="MP50-8106"/>
    <x v="3"/>
    <s v="Madison Park"/>
    <s v="Ruched Fur"/>
    <x v="630"/>
    <s v="THROW"/>
    <s v="Silver Grey"/>
    <s v="50x60&quot;"/>
    <x v="7"/>
    <n v="3196"/>
    <n v="60093.86"/>
    <n v="2.9587167901496477E-4"/>
    <n v="0.5224271002353047"/>
    <n v="903"/>
    <n v="11.003679592739447"/>
    <n v="0.74231531441127507"/>
    <n v="0.85299999999999998"/>
    <n v="0.17884787723737502"/>
    <n v="4.32339916098252"/>
    <n v="1.4869084414754119"/>
    <n v="0.69401962123890726"/>
    <n v="0.73265617577680153"/>
    <n v="0.86199999999999999"/>
    <s v="A"/>
    <x v="1"/>
  </r>
  <r>
    <s v="BR51N-3832"/>
    <x v="3"/>
    <s v="Madison Park"/>
    <s v="Waffle Weave"/>
    <x v="631"/>
    <s v="BLANKET"/>
    <s v="Aqua"/>
    <s v="Full/Queen:90&quot;x90&quot;"/>
    <x v="8"/>
    <n v="1783"/>
    <n v="60047.360000000001"/>
    <n v="2.9564273660597E-4"/>
    <n v="0.52272274297191068"/>
    <n v="904"/>
    <n v="11.002905516560668"/>
    <n v="0.74224589321477563"/>
    <n v="0.85199999999999998"/>
    <n v="0.23466208176506548"/>
    <n v="4.7583142253969601"/>
    <n v="1.5806915105377879"/>
    <n v="0.71127993515026899"/>
    <n v="0.7360527016018743"/>
    <n v="0.871"/>
    <s v="A"/>
    <x v="1"/>
  </r>
  <r>
    <s v="MPS72-164"/>
    <x v="7"/>
    <s v="Madison Park Signature"/>
    <s v="Marshmallow"/>
    <x v="632"/>
    <s v="BATH RUG"/>
    <s v="White"/>
    <s v="24x72&quot;"/>
    <x v="5"/>
    <n v="1726"/>
    <n v="60039.75"/>
    <n v="2.9560526882677752E-4"/>
    <n v="0.52301834824073745"/>
    <n v="905"/>
    <n v="11.002778777341597"/>
    <n v="0.74223452690681713"/>
    <n v="0.85199999999999998"/>
    <n v="1.677955741189054E-2"/>
    <n v="3.1525378608844399"/>
    <n v="1.179435571885409"/>
    <n v="0.63743074756043105"/>
    <n v="0.72127377103753998"/>
    <n v="0.83499999999999996"/>
    <s v="A"/>
    <x v="1"/>
  </r>
  <r>
    <s v="MP120-1129"/>
    <x v="2"/>
    <s v="Madison Park"/>
    <s v="Parker"/>
    <x v="633"/>
    <s v="OCCASIONL TABLE"/>
    <s v="Off-White/Black"/>
    <s v="48 x 24 x 17&quot;"/>
    <x v="5"/>
    <n v="486"/>
    <n v="59961.33"/>
    <n v="2.952191685318663E-4"/>
    <n v="0.52331356740926926"/>
    <n v="906"/>
    <n v="11.001471810701027"/>
    <n v="0.74211731468602971"/>
    <n v="0.85199999999999998"/>
    <n v="9.1524315988321198E-2"/>
    <n v="5.6652247348607796"/>
    <n v="1.7518441355910164"/>
    <n v="0.74277973639059169"/>
    <n v="0.74224979902694221"/>
    <n v="0.88400000000000001"/>
    <s v="A"/>
    <x v="2"/>
  </r>
  <r>
    <s v="MP10-6838"/>
    <x v="1"/>
    <s v="Madison Park"/>
    <s v="Odette"/>
    <x v="122"/>
    <s v="COMFORTER (SET)"/>
    <s v="Navy/Silver"/>
    <s v="Cal King: 104&quot;W x 92&quot;L /20&quot;W x 36&quot;L + 2&quot;D(2)/72&quot;W x 84&quot;L + 15&quot;D/12&quot;W x 18&quot;L/18&quot;W x 18&quot;L/26&quot;W x 26&quot;L + 2&quot;D (2)"/>
    <x v="1"/>
    <n v="645"/>
    <n v="59895.59"/>
    <n v="2.9489549812396698E-4"/>
    <n v="0.52360846290739327"/>
    <n v="907"/>
    <n v="11.00037485426938"/>
    <n v="0.74201893673553787"/>
    <n v="0.85199999999999998"/>
    <n v="0.14521176968856409"/>
    <n v="3.9834893076291702"/>
    <n v="1.4069518453798451"/>
    <n v="0.67930400186654982"/>
    <n v="0.72947594976174024"/>
    <n v="0.85499999999999998"/>
    <s v="A"/>
    <x v="1"/>
  </r>
  <r>
    <s v="MP13-7125"/>
    <x v="1"/>
    <s v="Madison Park"/>
    <s v="Sabrina"/>
    <x v="634"/>
    <s v="COVERLET&amp;BEDSPR"/>
    <s v="Taupe"/>
    <s v="King/Cal King: 120&quot;W x 118&quot;L/ 20&quot;W x 36&quot;L (2)"/>
    <x v="7"/>
    <n v="1001"/>
    <n v="59780.44"/>
    <n v="2.9432855794341321E-4"/>
    <n v="0.52390279146533669"/>
    <n v="908"/>
    <n v="10.998450523871664"/>
    <n v="0.74184635770219198"/>
    <n v="0.85199999999999998"/>
    <n v="0.11979555831550438"/>
    <n v="2.9251537759888899"/>
    <n v="1.1069619252283975"/>
    <n v="0.62409232833287165"/>
    <n v="0.71829555182832805"/>
    <n v="0.82499999999999996"/>
    <s v="A"/>
    <x v="1"/>
  </r>
  <r>
    <s v="MP100-1011"/>
    <x v="2"/>
    <s v="Madison Park"/>
    <s v="Clearwater"/>
    <x v="635"/>
    <s v="ACCENT CHAIR"/>
    <s v="Natural"/>
    <s v="28&quot;W x 29.375&quot;D x 31.375&quot;H"/>
    <x v="7"/>
    <n v="276"/>
    <n v="59766.879999999997"/>
    <n v="2.9426179538285472E-4"/>
    <n v="0.52419705326071953"/>
    <n v="909"/>
    <n v="10.998223671890269"/>
    <n v="0.74182601301725215"/>
    <n v="0.85199999999999998"/>
    <n v="-2.1431571465667957E-3"/>
    <n v="1.7015167400364599"/>
    <n v="0.58862894343952954"/>
    <n v="0.52869568514626941"/>
    <n v="0.69919994744305558"/>
    <n v="0.77"/>
    <s v="A"/>
    <x v="2"/>
  </r>
  <r>
    <s v="MP13-4341"/>
    <x v="1"/>
    <s v="Madison Park"/>
    <s v="Princeton"/>
    <x v="636"/>
    <s v="COVERLET&amp;BEDSPR"/>
    <s v="Red"/>
    <s v="King: 120x118&quot;/20x36+2&quot;(2)/18x18&quot;/12x18&quot;"/>
    <x v="8"/>
    <n v="864"/>
    <n v="59740.32"/>
    <n v="2.9413102741763104E-4"/>
    <n v="0.52449118428813712"/>
    <n v="910"/>
    <n v="10.997779187274237"/>
    <n v="0.74178615046274321"/>
    <n v="0.85099999999999998"/>
    <n v="9.6134409321356293E-2"/>
    <n v="1.96642192542968"/>
    <n v="0.72581857319117082"/>
    <n v="0.55394476366940737"/>
    <n v="0.70421787310407602"/>
    <n v="0.78800000000000003"/>
    <s v="A"/>
    <x v="1"/>
  </r>
  <r>
    <s v="MP103-0937"/>
    <x v="2"/>
    <s v="Madison Park"/>
    <s v="Justin"/>
    <x v="637"/>
    <s v="MOTION"/>
    <s v="Tan"/>
    <s v="29.5&quot;W x 30.25&quot;D x 34.5&quot;H"/>
    <x v="7"/>
    <n v="216"/>
    <n v="59657.74"/>
    <n v="2.9372444539322695E-4"/>
    <n v="0.52478490873353034"/>
    <n v="911"/>
    <n v="10.99639593816754"/>
    <n v="0.74166209702888708"/>
    <n v="0.85099999999999998"/>
    <n v="0.16002321976997455"/>
    <n v="2.2180959020667901"/>
    <n v="0.84074611682566092"/>
    <n v="0.57509661442483151"/>
    <n v="0.70834900050807603"/>
    <n v="0.79800000000000004"/>
    <s v="A"/>
    <x v="2"/>
  </r>
  <r>
    <s v="II110-0397"/>
    <x v="2"/>
    <s v="INK+IVY"/>
    <s v="Novak"/>
    <x v="638"/>
    <s v="ACCENT CHAIR"/>
    <s v="Light Blue"/>
    <s v="27.5&quot;W x 32.75&quot;D x 29&quot;H"/>
    <x v="5"/>
    <n v="365"/>
    <n v="59612.78"/>
    <n v="2.9350308516293863E-4"/>
    <n v="0.5250784118186933"/>
    <n v="912"/>
    <n v="10.995642034382669"/>
    <n v="0.74159448494596036"/>
    <n v="0.85099999999999998"/>
    <n v="0.28562267107824868"/>
    <n v="6.9818080375195004"/>
    <n v="1.9575292476346167"/>
    <n v="0.78063507250040554"/>
    <n v="0.74940260245684942"/>
    <n v="0.90100000000000002"/>
    <s v="A+"/>
    <x v="2"/>
  </r>
  <r>
    <s v="MP13-1742"/>
    <x v="1"/>
    <s v="Madison Park"/>
    <s v="Attingham"/>
    <x v="639"/>
    <s v="COVERLET&amp;BEDSPR"/>
    <s v="Black"/>
    <s v="King/Cal King: 104x94&quot;/20x36+2&quot;(2)/26x26+2&quot;(2)/16x16&quot;/12x18&quot;"/>
    <x v="7"/>
    <n v="774"/>
    <n v="59480.31"/>
    <n v="2.9285087008940015E-4"/>
    <n v="0.52537126268878265"/>
    <n v="913"/>
    <n v="10.993417424541381"/>
    <n v="0.7413949760589017"/>
    <n v="0.85099999999999998"/>
    <n v="0.19626800840627373"/>
    <n v="2.58437574076628"/>
    <n v="0.9874482021452875"/>
    <n v="0.60209641374238176"/>
    <n v="0.71353526359559771"/>
    <n v="0.81100000000000005"/>
    <s v="A"/>
    <x v="1"/>
  </r>
  <r>
    <s v="MP13-1564"/>
    <x v="1"/>
    <s v="Madison Park"/>
    <s v="Quebec"/>
    <x v="640"/>
    <s v="COVERLET&amp;BEDSPR"/>
    <s v="Blue"/>
    <s v="King: 120x118&quot;/20x36&quot;(2)"/>
    <x v="5"/>
    <n v="859"/>
    <n v="59371.98"/>
    <n v="2.923175081288323E-4"/>
    <n v="0.52566358019691151"/>
    <n v="914"/>
    <n v="10.991594519705581"/>
    <n v="0.7412314931378724"/>
    <n v="0.85099999999999998"/>
    <n v="0.29859806048259202"/>
    <n v="2.31204303976588"/>
    <n v="0.88047412272144132"/>
    <n v="0.58240835906796662"/>
    <n v="0.70946686632389133"/>
    <n v="0.80100000000000005"/>
    <s v="A"/>
    <x v="1"/>
  </r>
  <r>
    <s v="MT100-0155"/>
    <x v="2"/>
    <s v="Martha Stewart"/>
    <s v="Anna"/>
    <x v="641"/>
    <s v="ACCENT CHAIR"/>
    <s v="Blue"/>
    <s v="30.75&quot;W x 32.25&quot;D x 32.5&quot;H"/>
    <x v="7"/>
    <n v="250"/>
    <n v="59346.09"/>
    <n v="2.9219003890369516E-4"/>
    <n v="0.52595577023581519"/>
    <n v="915"/>
    <n v="10.991158367664728"/>
    <n v="0.74119237787071679"/>
    <n v="0.85099999999999998"/>
    <n v="0.18634650516992779"/>
    <n v="3.7686992023117898"/>
    <n v="1.3529183271059015"/>
    <n v="0.66935939783015119"/>
    <n v="0.7268257818626036"/>
    <n v="0.85"/>
    <s v="A"/>
    <x v="2"/>
  </r>
  <r>
    <s v="AM10-0185"/>
    <x v="1"/>
    <s v="Super Listing"/>
    <s v="Phoebe"/>
    <x v="219"/>
    <s v="COMFORTER (SET)"/>
    <s v="Blush"/>
    <s v="Twin/Twin XL: 66x90&quot;/20x26&quot;"/>
    <x v="0"/>
    <n v="2209"/>
    <n v="59308.979999999901"/>
    <n v="2.9200732809083884E-4"/>
    <n v="0.52624777756390606"/>
    <n v="916"/>
    <n v="10.99053286762145"/>
    <n v="0.74113628137452525"/>
    <n v="0.85"/>
    <n v="0.20515937453017294"/>
    <n v="10.2333520087794"/>
    <n v="2.3353767231166356"/>
    <n v="0.85017604724817675"/>
    <n v="0.76294423454925553"/>
    <n v="0.92100000000000004"/>
    <s v="A+"/>
    <x v="0"/>
  </r>
  <r>
    <s v="BR20-0995"/>
    <x v="5"/>
    <s v="Beautyrest"/>
    <s v="600 Thread Count"/>
    <x v="642"/>
    <s v="SHEET/SHEET SET"/>
    <s v="Grey"/>
    <s v="Queen: 90x102&quot;/21x31&quot;(2)/60x80&quot;+16&quot;"/>
    <x v="0"/>
    <n v="1792"/>
    <n v="59280.2"/>
    <n v="2.9186562997189587E-4"/>
    <n v="0.52653964319387792"/>
    <n v="917"/>
    <n v="10.990047502680063"/>
    <n v="0.74109275256444984"/>
    <n v="0.85"/>
    <n v="0.11040643488520009"/>
    <n v="1.92302581197514"/>
    <n v="0.7045943173603344"/>
    <n v="0.55003854347595615"/>
    <n v="0.70288191074675122"/>
    <n v="0.78300000000000003"/>
    <s v="A"/>
    <x v="0"/>
  </r>
  <r>
    <s v="FPF18-0350"/>
    <x v="2"/>
    <s v="INK+IVY"/>
    <s v="Rocket"/>
    <x v="643"/>
    <s v="ACCENT CHAIR"/>
    <s v="Orange Multi/Pecan"/>
    <s v="33-1/2&quot;x30&quot;x32-1/2&quot;H"/>
    <x v="7"/>
    <n v="360"/>
    <n v="59145.97"/>
    <n v="2.9120474955126425E-4"/>
    <n v="0.52683084794342916"/>
    <n v="918"/>
    <n v="10.987780642397073"/>
    <n v="0.74088945454617128"/>
    <n v="0.85"/>
    <n v="0.17455330143372405"/>
    <n v="3.4609580522174199"/>
    <n v="1.2700296244501901"/>
    <n v="0.65410413862561889"/>
    <n v="0.72353239136206082"/>
    <n v="0.84099999999999997"/>
    <s v="A"/>
    <x v="2"/>
  </r>
  <r>
    <s v="MP10-2704"/>
    <x v="1"/>
    <s v="Madison Park"/>
    <s v="Pebble Beach"/>
    <x v="587"/>
    <s v="COMFORTER (SET)"/>
    <s v="Coral"/>
    <s v="Queen: 90x90&quot;/20x26&quot;(2)/60x80+15&quot;/18x18&quot;/16x16&quot;/12x18&quot;"/>
    <x v="5"/>
    <n v="751"/>
    <n v="59085.440000000002"/>
    <n v="2.9090673054015773E-4"/>
    <n v="0.52712175467396927"/>
    <n v="919"/>
    <n v="10.986756735444068"/>
    <n v="0.74079762786589043"/>
    <n v="0.85"/>
    <n v="0.1281898364207337"/>
    <n v="1.79250341798299"/>
    <n v="0.63790051239546597"/>
    <n v="0.53776387576518725"/>
    <n v="0.70019087744574993"/>
    <n v="0.77300000000000002"/>
    <s v="A"/>
    <x v="1"/>
  </r>
  <r>
    <s v="MP50-1912"/>
    <x v="3"/>
    <s v="Madison Park"/>
    <s v="Zuri"/>
    <x v="644"/>
    <s v="THROW"/>
    <s v="Brown"/>
    <s v="60x70&quot;"/>
    <x v="7"/>
    <n v="3631"/>
    <n v="59058.8"/>
    <n v="2.907755686955207E-4"/>
    <n v="0.52741253024266477"/>
    <n v="920"/>
    <n v="10.986305768905455"/>
    <n v="0.74075718399544188"/>
    <n v="0.85"/>
    <n v="9.2856839755186396E-2"/>
    <n v="4.4555410959625403"/>
    <n v="1.5163443153060476"/>
    <n v="0.69943714945217239"/>
    <n v="0.73249317708678796"/>
    <n v="0.86099999999999999"/>
    <s v="A"/>
    <x v="1"/>
  </r>
  <r>
    <s v="IIF18-0015"/>
    <x v="2"/>
    <s v="INK+IVY"/>
    <s v="Newport"/>
    <x v="645"/>
    <s v="ACCENT CHAIR"/>
    <s v="Pale Green"/>
    <s v="37&quot;W x 29.5&quot;D x 31.5&quot;H"/>
    <x v="5"/>
    <n v="367"/>
    <n v="59036.39"/>
    <n v="2.9066523322486321E-4"/>
    <n v="0.52770319547588962"/>
    <n v="921"/>
    <n v="10.985926250980109"/>
    <n v="0.74072314782536874"/>
    <n v="0.85"/>
    <n v="7.8451074820123659E-2"/>
    <n v="2.5306272612007898"/>
    <n v="0.96722232011022213"/>
    <n v="0.59837393934961902"/>
    <n v="0.71225330613021887"/>
    <n v="0.80800000000000005"/>
    <s v="A"/>
    <x v="2"/>
  </r>
  <r>
    <s v="MP73-5912"/>
    <x v="8"/>
    <s v="Madison Park"/>
    <s v="Spa Waffle"/>
    <x v="646"/>
    <s v="BATH TOWEL"/>
    <s v="Seafoam"/>
    <s v="28&quot;Wx54&quot;L(2)/16&quot;Wx26&quot;L(2)/12&quot;Wx12&quot;L(2)"/>
    <x v="5"/>
    <n v="2370"/>
    <n v="59025.33"/>
    <n v="2.9061077939597111E-4"/>
    <n v="0.52799380625528558"/>
    <n v="922"/>
    <n v="10.985738894524928"/>
    <n v="0.7407063452035505"/>
    <n v="0.84899999999999998"/>
    <n v="0.10354930909956934"/>
    <n v="2.47398756761867"/>
    <n v="0.9454562791772938"/>
    <n v="0.59436800626525799"/>
    <n v="0.71143867741589195"/>
    <n v="0.80500000000000005"/>
    <s v="A"/>
    <x v="1"/>
  </r>
  <r>
    <s v="MP40-7194"/>
    <x v="0"/>
    <s v="Madison Park"/>
    <s v="Galen"/>
    <x v="393"/>
    <s v="WINDOW PANEL"/>
    <s v="Ivory"/>
    <s v="39x64&quot;"/>
    <x v="1"/>
    <n v="1406"/>
    <n v="59001.82"/>
    <n v="2.9049502808338039E-4"/>
    <n v="0.52828430128336901"/>
    <n v="923"/>
    <n v="10.985340518355805"/>
    <n v="0.74067061777635979"/>
    <n v="0.84899999999999998"/>
    <n v="0.12203133091487689"/>
    <n v="1.6959612986687"/>
    <n v="0.58554042102238757"/>
    <n v="0.52812725774273994"/>
    <n v="0.69816194576963586"/>
    <n v="0.76600000000000001"/>
    <s v="A"/>
    <x v="0"/>
  </r>
  <r>
    <s v="MP12-7105"/>
    <x v="1"/>
    <s v="Madison Park"/>
    <s v="Viola"/>
    <x v="507"/>
    <s v="DUVET&amp;DUVET SET"/>
    <s v="Taupe"/>
    <s v="King/Cal King :104&quot;W x 92&quot;L/20&quot;W x 36&quot;L (2)"/>
    <x v="5"/>
    <n v="898"/>
    <n v="58766.78"/>
    <n v="2.8933781036703338E-4"/>
    <n v="0.528573639093736"/>
    <n v="924"/>
    <n v="10.981349024518545"/>
    <n v="0.74031265006517133"/>
    <n v="0.84899999999999998"/>
    <n v="6.0614511168813924E-2"/>
    <n v="3.4938397667550101"/>
    <n v="1.2792212038268713"/>
    <n v="0.65579580373072643"/>
    <n v="0.72340928079828237"/>
    <n v="0.84099999999999997"/>
    <s v="A"/>
    <x v="1"/>
  </r>
  <r>
    <s v="ST54-0085"/>
    <x v="3"/>
    <s v="Serta"/>
    <s v="Plush Heated"/>
    <x v="647"/>
    <s v="ELECT BLANKET"/>
    <s v="Dark Grey"/>
    <s v="King:100x90&quot;"/>
    <x v="7"/>
    <n v="678"/>
    <n v="58766.45"/>
    <n v="2.893361856144534E-4"/>
    <n v="0.52886297527935044"/>
    <n v="925"/>
    <n v="10.981343409180914"/>
    <n v="0.74031214646685917"/>
    <n v="0.84899999999999998"/>
    <n v="0.27021382976097807"/>
    <n v="2.9316037770419898"/>
    <n v="1.1090917788455763"/>
    <n v="0.62448431744546196"/>
    <n v="0.71714658066257986"/>
    <n v="0.82199999999999995"/>
    <s v="A"/>
    <x v="1"/>
  </r>
  <r>
    <s v="BASI16-0330"/>
    <x v="4"/>
    <s v="Sleep Philosophy"/>
    <s v="All Natural"/>
    <x v="10"/>
    <s v="MATT PAD/TOPPER"/>
    <s v="White"/>
    <s v="CalKing: 72&quot;W x 84&quot;L + 15&quot;D"/>
    <x v="7"/>
    <n v="1622"/>
    <n v="58726"/>
    <n v="2.8913703033609124E-4"/>
    <n v="0.52915211230968651"/>
    <n v="926"/>
    <n v="10.980654865992737"/>
    <n v="0.74025039609489929"/>
    <n v="0.84899999999999998"/>
    <n v="0.17338750615835835"/>
    <n v="5.1638561106330503"/>
    <n v="1.6608638590432354"/>
    <n v="0.72603526269552909"/>
    <n v="0.73740736941502527"/>
    <n v="0.874"/>
    <s v="A"/>
    <x v="1"/>
  </r>
  <r>
    <s v="BR51N-3833"/>
    <x v="3"/>
    <s v="Madison Park"/>
    <s v="Waffle Weave"/>
    <x v="631"/>
    <s v="BLANKET"/>
    <s v="Aqua"/>
    <s v="King:108&quot;x90&quot;"/>
    <x v="8"/>
    <n v="1543"/>
    <n v="58674.2"/>
    <n v="2.8888199341596375E-4"/>
    <n v="0.52944099430310243"/>
    <n v="927"/>
    <n v="10.979772429320146"/>
    <n v="0.7401712568430715"/>
    <n v="0.84899999999999998"/>
    <n v="0.22505964394912928"/>
    <n v="5.1318199391672801"/>
    <n v="1.654759198265904"/>
    <n v="0.72491172981915208"/>
    <n v="0.73711935143828766"/>
    <n v="0.874"/>
    <s v="A"/>
    <x v="1"/>
  </r>
  <r>
    <s v="MPS73-194"/>
    <x v="8"/>
    <s v="Madison Park Signature"/>
    <s v="800GSM"/>
    <x v="648"/>
    <s v="BATH TOWEL"/>
    <s v="Dusty Green"/>
    <s v="30x54&quot;(2)/16x28&quot;(2)/13x13&quot;(4)"/>
    <x v="5"/>
    <n v="1711"/>
    <n v="58599.61"/>
    <n v="2.8851475009796543E-4"/>
    <n v="0.52972950905320038"/>
    <n v="928"/>
    <n v="10.978500385067239"/>
    <n v="0.74005717655426007"/>
    <n v="0.84799999999999998"/>
    <n v="8.4640059156489075E-2"/>
    <n v="4.1647208918037597"/>
    <n v="1.4503767372556529"/>
    <n v="0.68729614024330588"/>
    <n v="0.72950496929206921"/>
    <n v="0.85499999999999998"/>
    <s v="A"/>
    <x v="1"/>
  </r>
  <r>
    <s v="MP95B-0263"/>
    <x v="6"/>
    <s v="Madison Park"/>
    <s v="Botanical Panel"/>
    <x v="649"/>
    <s v="AWD"/>
    <s v="Bronze"/>
    <s v="15.75x31.5x0.59&quot; (2)"/>
    <x v="1"/>
    <n v="1254"/>
    <n v="58577.15"/>
    <n v="2.8840416845267463E-4"/>
    <n v="0.53001791322165304"/>
    <n v="929"/>
    <n v="10.978117039138761"/>
    <n v="0.74002279707875407"/>
    <n v="0.84799999999999998"/>
    <n v="0.21029917097274023"/>
    <n v="10.290477025155999"/>
    <n v="2.3408897160067816"/>
    <n v="0.85119068655169272"/>
    <n v="0.76225637497334187"/>
    <n v="0.92"/>
    <s v="A+"/>
    <x v="0"/>
  </r>
  <r>
    <s v="MP105-0189"/>
    <x v="2"/>
    <s v="Madison Park"/>
    <s v="Ashcroft"/>
    <x v="650"/>
    <s v="ACCENT BENCH"/>
    <s v="Grey Multi"/>
    <s v="52.5W x 17.5D x 19.685H&quot;"/>
    <x v="7"/>
    <n v="446"/>
    <n v="58537.79"/>
    <n v="2.8821037978131903E-4"/>
    <n v="0.53030612360143436"/>
    <n v="930"/>
    <n v="10.977444890404652"/>
    <n v="0.73996251700474236"/>
    <n v="0.84799999999999998"/>
    <n v="0.1513583885896615"/>
    <n v="4.4729290909961099"/>
    <n v="1.5201539385412901"/>
    <n v="0.70013829192470722"/>
    <n v="0.73199767198873533"/>
    <n v="0.86"/>
    <s v="A"/>
    <x v="2"/>
  </r>
  <r>
    <s v="MP70-5783"/>
    <x v="7"/>
    <s v="Madison Park"/>
    <s v="Anna"/>
    <x v="651"/>
    <s v="SHOWER CURTAIN"/>
    <s v="White"/>
    <s v="72&quot;W x 72&quot;L"/>
    <x v="5"/>
    <n v="3317"/>
    <n v="58522.93"/>
    <n v="2.8813721668029398E-4"/>
    <n v="0.53059426081811467"/>
    <n v="931"/>
    <n v="10.977191009406845"/>
    <n v="0.73993974828621123"/>
    <n v="0.84799999999999998"/>
    <n v="0.12038949118534834"/>
    <n v="2.85289874432274"/>
    <n v="1.0827873130857673"/>
    <n v="0.6196431095299586"/>
    <n v="0.7158804205349607"/>
    <n v="0.81899999999999995"/>
    <s v="A"/>
    <x v="1"/>
  </r>
  <r>
    <s v="MP10-3280"/>
    <x v="1"/>
    <s v="Madison Park"/>
    <s v="Laurel"/>
    <x v="458"/>
    <s v="COMFORTER (SET)"/>
    <s v="Black"/>
    <s v="King: 104x92&quot;/20x36&quot;(2)/78x80+15&quot;/18x18&quot;/12x18&quot;/D6.5x18&quot;"/>
    <x v="5"/>
    <n v="842"/>
    <n v="58443.54"/>
    <n v="2.8774634059749624E-4"/>
    <n v="0.53088200715871214"/>
    <n v="932"/>
    <n v="10.97583354936328"/>
    <n v="0.73981800768366068"/>
    <n v="0.84799999999999998"/>
    <n v="9.9358959162683197E-2"/>
    <n v="6.4202144720594703"/>
    <n v="1.8749072698851985"/>
    <n v="0.76542890270675135"/>
    <n v="0.74494018668827877"/>
    <n v="0.89200000000000002"/>
    <s v="A"/>
    <x v="1"/>
  </r>
  <r>
    <s v="BR20-1873"/>
    <x v="5"/>
    <s v="Beautyrest"/>
    <s v="1000 Thread Count"/>
    <x v="469"/>
    <s v="SHEET/SHEET SET"/>
    <s v="Seafoam"/>
    <s v="King:108x102&quot;/20x40&quot;/78x80+16&quot;"/>
    <x v="0"/>
    <n v="1524"/>
    <n v="58394.68"/>
    <n v="2.8750577874580836E-4"/>
    <n v="0.53116951293745795"/>
    <n v="933"/>
    <n v="10.974997193477471"/>
    <n v="0.73974300107851776"/>
    <n v="0.84799999999999998"/>
    <n v="0.12013064169346904"/>
    <n v="3.0553527886538498"/>
    <n v="1.1491003086496263"/>
    <n v="0.6318476911381129"/>
    <n v="0.71816393909043685"/>
    <n v="0.82499999999999996"/>
    <s v="A"/>
    <x v="0"/>
  </r>
  <r>
    <s v="MP10-3396"/>
    <x v="1"/>
    <s v="Madison Park"/>
    <s v="Rhapsody"/>
    <x v="321"/>
    <s v="COMFORTER (SET)"/>
    <s v="Grey/Taupe"/>
    <s v="Queen: 90x90&quot;/20x26+1.5&quot;(2)/60x80+15&quot;/18x18&quot;/16x16&quot;/12x18&quot;"/>
    <x v="5"/>
    <n v="755"/>
    <n v="58372.88"/>
    <n v="2.8739844660567748E-4"/>
    <n v="0.53145691138406359"/>
    <n v="934"/>
    <n v="10.974623808491636"/>
    <n v="0.73970951492666048"/>
    <n v="0.84699999999999998"/>
    <n v="7.0382113376178571E-2"/>
    <n v="2.3297445588144701"/>
    <n v="0.88778613199754441"/>
    <n v="0.58375409851422411"/>
    <n v="0.70851843164417327"/>
    <n v="0.79900000000000004"/>
    <s v="A"/>
    <x v="1"/>
  </r>
  <r>
    <s v="MP103-0602"/>
    <x v="2"/>
    <s v="Madison Park"/>
    <s v="Augustine"/>
    <x v="652"/>
    <s v="MOTION"/>
    <s v="Cream"/>
    <s v="30.75&quot;W x 29&quot;D x 34.25&quot;H"/>
    <x v="7"/>
    <n v="243"/>
    <n v="58285.32"/>
    <n v="2.8696734558779396E-4"/>
    <n v="0.53174387872965134"/>
    <n v="935"/>
    <n v="10.973122696433849"/>
    <n v="0.73957489123200593"/>
    <n v="0.84699999999999998"/>
    <n v="6.7439050175927646E-3"/>
    <n v="1.01183232192809"/>
    <n v="0.10600939482547844"/>
    <n v="0.43987192418257437"/>
    <n v="0.67963429782211959"/>
    <n v="0.70599999999999996"/>
    <s v="A"/>
    <x v="2"/>
  </r>
  <r>
    <s v="MPS73-189"/>
    <x v="8"/>
    <s v="Madison Park Signature"/>
    <s v="800GSM"/>
    <x v="653"/>
    <s v="BATH TOWEL"/>
    <s v="Cream"/>
    <s v="30x54&quot;(2)/16x28&quot;(2)/13x13&quot;(4)"/>
    <x v="5"/>
    <n v="1694"/>
    <n v="58145.85"/>
    <n v="2.8628066606558954E-4"/>
    <n v="0.53203015939571696"/>
    <n v="936"/>
    <n v="10.970726986230195"/>
    <n v="0.73936003761247449"/>
    <n v="0.84699999999999998"/>
    <n v="7.9491650521294505E-2"/>
    <n v="4.5370432004260097"/>
    <n v="1.5340769218261392"/>
    <n v="0.70270074871442156"/>
    <n v="0.73202817983286395"/>
    <n v="0.86099999999999999"/>
    <s v="A"/>
    <x v="1"/>
  </r>
  <r>
    <s v="ST55-0257"/>
    <x v="3"/>
    <s v="Serta"/>
    <s v="Plush Top Heated AZ"/>
    <x v="654"/>
    <s v="ELEC MATT PAD"/>
    <s v="White"/>
    <s v="Queen: 60x80+15&quot;"/>
    <x v="10"/>
    <n v="524"/>
    <n v="58021.1"/>
    <n v="2.8566646035543683E-4"/>
    <n v="0.5323158258560724"/>
    <n v="937"/>
    <n v="10.968579251436111"/>
    <n v="0.73916742308272088"/>
    <n v="0.84699999999999998"/>
    <n v="7.4800000000000005E-2"/>
    <n v="2.6261662244309401"/>
    <n v="1.0028963088294318"/>
    <n v="0.60493956201392318"/>
    <n v="0.71232185086896138"/>
    <n v="0.80800000000000005"/>
    <s v="A"/>
    <x v="1"/>
  </r>
  <r>
    <s v="MP103-0287"/>
    <x v="2"/>
    <s v="Madison Park"/>
    <s v="Harris"/>
    <x v="655"/>
    <s v="MOTION"/>
    <s v="Cream"/>
    <s v="28.5&quot;W x 33.25&quot;D x 35.5&quot;H"/>
    <x v="7"/>
    <n v="253"/>
    <n v="58019.49"/>
    <n v="2.8565853353224372E-4"/>
    <n v="0.53260148438960464"/>
    <n v="938"/>
    <n v="10.9685515030034"/>
    <n v="0.73916493452997556"/>
    <n v="0.84699999999999998"/>
    <n v="0.1860501756737262"/>
    <n v="4.9499224702110496"/>
    <n v="1.619372890735963"/>
    <n v="0.71839905346682953"/>
    <n v="0.73501175831734633"/>
    <n v="0.86899999999999999"/>
    <s v="A"/>
    <x v="2"/>
  </r>
  <r>
    <s v="MPP13-050"/>
    <x v="1"/>
    <s v="Madison Park Pure"/>
    <s v="Ronan"/>
    <x v="656"/>
    <s v="COVERLET&amp;BEDSPR"/>
    <s v="Blue"/>
    <s v="King/Cal King: 104x92&quot;/20x36+0.5&quot;(2)/12x18&quot;"/>
    <x v="7"/>
    <n v="932"/>
    <n v="58015.56"/>
    <n v="2.8563918420606416E-4"/>
    <n v="0.53288712357381074"/>
    <n v="939"/>
    <n v="10.968483766017645"/>
    <n v="0.73915885969816009"/>
    <n v="0.84699999999999998"/>
    <n v="0.18853354687949234"/>
    <n v="4.7172188027025497"/>
    <n v="1.572196749639647"/>
    <n v="0.70971651606866093"/>
    <n v="0.73327039097226021"/>
    <n v="0.86399999999999999"/>
    <s v="A"/>
    <x v="1"/>
  </r>
  <r>
    <s v="AM10-0196"/>
    <x v="1"/>
    <s v="Super Listing"/>
    <s v="Phoebe"/>
    <x v="231"/>
    <s v="COMFORTER (SET)"/>
    <s v="Ivory"/>
    <s v="King/Cal King: 104x90&quot;/20x36&quot;(2)"/>
    <x v="0"/>
    <n v="1657"/>
    <n v="58013.31"/>
    <n v="2.8562810634756439E-4"/>
    <n v="0.53317275168015832"/>
    <n v="940"/>
    <n v="10.968444983235093"/>
    <n v="0.73915538155577298"/>
    <n v="0.84599999999999997"/>
    <n v="0.17085119218938677"/>
    <n v="3.8425846719013999"/>
    <n v="1.3718365163273902"/>
    <n v="0.67284119777402218"/>
    <n v="0.72589254479942289"/>
    <n v="0.84699999999999998"/>
    <s v="A"/>
    <x v="1"/>
  </r>
  <r>
    <s v="MPS73-193"/>
    <x v="8"/>
    <s v="Madison Park Signature"/>
    <s v="800GSM"/>
    <x v="657"/>
    <s v="BATH TOWEL"/>
    <s v="Aqua"/>
    <s v="30x54&quot;(2)/16x28&quot;(2)/13x13&quot;(4)"/>
    <x v="5"/>
    <n v="1701"/>
    <n v="57979.360000000001"/>
    <n v="2.8546095377153486E-4"/>
    <n v="0.5334582126339299"/>
    <n v="941"/>
    <n v="10.967859611493969"/>
    <n v="0.73910288387172085"/>
    <n v="0.84599999999999997"/>
    <n v="0.10156665505529611"/>
    <n v="3.4863120471419999"/>
    <n v="1.2771243895627244"/>
    <n v="0.65540989534902361"/>
    <n v="0.72236428616718151"/>
    <n v="0.83799999999999997"/>
    <s v="A"/>
    <x v="1"/>
  </r>
  <r>
    <s v="BASI10-0422"/>
    <x v="3"/>
    <s v="Madison Park"/>
    <s v="Parker"/>
    <x v="658"/>
    <s v="COMFORTER (SET)"/>
    <s v="Brown"/>
    <s v="King/Cal King: 104x90&quot;/20x36+2&quot;(2)"/>
    <x v="5"/>
    <n v="1001"/>
    <n v="57978.44"/>
    <n v="2.8545642415828164E-4"/>
    <n v="0.53374366905808823"/>
    <n v="942"/>
    <n v="10.967843743926071"/>
    <n v="0.73910146082631623"/>
    <n v="0.84599999999999997"/>
    <n v="0.27183724955090388"/>
    <n v="6.4675984656168604"/>
    <n v="1.8821482353265075"/>
    <n v="0.76676156688364228"/>
    <n v="0.74463348203778146"/>
    <n v="0.89100000000000001"/>
    <s v="A"/>
    <x v="1"/>
  </r>
  <r>
    <s v="MP50-1911"/>
    <x v="3"/>
    <s v="Madison Park"/>
    <s v="Zuri"/>
    <x v="659"/>
    <s v="THROW"/>
    <s v="Tan"/>
    <s v="60x70&quot;"/>
    <x v="8"/>
    <n v="3639"/>
    <n v="57957.64"/>
    <n v="2.8535401551081727E-4"/>
    <n v="0.53402902307359901"/>
    <n v="943"/>
    <n v="10.967484931701076"/>
    <n v="0.73906928159814633"/>
    <n v="0.84599999999999997"/>
    <n v="0.11577305048366059"/>
    <n v="4.8663789235088402"/>
    <n v="1.6026909877410227"/>
    <n v="0.7153288310353153"/>
    <n v="0.73432119148558006"/>
    <n v="0.86699999999999999"/>
    <s v="A"/>
    <x v="1"/>
  </r>
  <r>
    <s v="WR14-1726"/>
    <x v="1"/>
    <s v="Woolrich"/>
    <s v="Winter Plains"/>
    <x v="660"/>
    <s v="COVERLET&amp;BEDSPR"/>
    <s v="Taupe"/>
    <s v="Full/Queen: 92&quot;x96&quot;/20&quot;x26&quot;+0.5&quot;(2)"/>
    <x v="5"/>
    <n v="1074"/>
    <n v="57910.39"/>
    <n v="2.8512138048232257E-4"/>
    <n v="0.53431414445408132"/>
    <n v="944"/>
    <n v="10.966669362694681"/>
    <n v="0.73899613921525942"/>
    <n v="0.84599999999999997"/>
    <n v="6.3702959883364718E-2"/>
    <n v="4.1957615448234602"/>
    <n v="1.4576288493400202"/>
    <n v="0.68863085590518414"/>
    <n v="0.72892308255324434"/>
    <n v="0.85299999999999998"/>
    <s v="A"/>
    <x v="1"/>
  </r>
  <r>
    <s v="BR54-0905"/>
    <x v="3"/>
    <s v="Beautyrest"/>
    <s v="Heated Plush"/>
    <x v="661"/>
    <s v="ELECT BLANKET"/>
    <s v="Aqua"/>
    <s v="Queen:84x90&quot;"/>
    <x v="5"/>
    <n v="724"/>
    <n v="57847.34"/>
    <n v="2.8481095426969628E-4"/>
    <n v="0.53459895540835101"/>
    <n v="945"/>
    <n v="10.965580037309511"/>
    <n v="0.73889844563717377"/>
    <n v="0.84599999999999997"/>
    <n v="4.5301066048114652E-2"/>
    <n v="5.2588616540224002"/>
    <n v="1.6787515745464181"/>
    <n v="0.72932740900539994"/>
    <n v="0.73698423831081894"/>
    <n v="0.873"/>
    <s v="A"/>
    <x v="1"/>
  </r>
  <r>
    <s v="II12-1041"/>
    <x v="1"/>
    <s v="INK+IVY"/>
    <s v="Rhea"/>
    <x v="662"/>
    <s v="DUVET&amp;DUVET SET"/>
    <s v="Ivory/Charcoal"/>
    <s v="King/Cal King: 104&quot;W x 92&quot;L / 20&quot;W x 36&quot;L(2)"/>
    <x v="1"/>
    <n v="865"/>
    <n v="57840.34"/>
    <n v="2.847764898210304E-4"/>
    <n v="0.53488373189817207"/>
    <n v="946"/>
    <n v="10.965459023922516"/>
    <n v="0.73888759283696115"/>
    <n v="0.84499999999999997"/>
    <n v="-3.8564825950193241E-2"/>
    <n v="0.76267036085262296"/>
    <n v="-0.14772262975196732"/>
    <n v="0.393173789462125"/>
    <n v="0.66974483216199399"/>
    <n v="0.66800000000000004"/>
    <s v="B"/>
    <x v="2"/>
  </r>
  <r>
    <s v="II10-1312"/>
    <x v="1"/>
    <s v="INK+IVY"/>
    <s v="Tahli"/>
    <x v="663"/>
    <s v="COMFORTER (SET)"/>
    <s v="Green/Ivory"/>
    <s v="King/Cal King: 106&quot;W x 94&quot;L / 20&quot;W x 36&quot;L (2)"/>
    <x v="8"/>
    <n v="621"/>
    <n v="57817.15"/>
    <n v="2.8466231402609303E-4"/>
    <n v="0.5351683942121982"/>
    <n v="947"/>
    <n v="10.965058019209271"/>
    <n v="0.73885162967499007"/>
    <n v="0.84499999999999997"/>
    <n v="8.6748827423362249E-2"/>
    <n v="3.1054679474376599"/>
    <n v="1.1648580851556438"/>
    <n v="0.63474783262162571"/>
    <n v="0.71803087026431722"/>
    <n v="0.82399999999999995"/>
    <s v="A"/>
    <x v="1"/>
  </r>
  <r>
    <s v="ST55-0270"/>
    <x v="3"/>
    <s v="Serta"/>
    <s v="Microfiber Heated"/>
    <x v="285"/>
    <s v="ELEC MATT PAD"/>
    <s v="White"/>
    <s v="King:78x80+15&quot;"/>
    <x v="7"/>
    <n v="854"/>
    <n v="57761.7"/>
    <n v="2.8438930635773255E-4"/>
    <n v="0.53545278351855596"/>
    <n v="948"/>
    <n v="10.964098517626542"/>
    <n v="0.73876557903844775"/>
    <n v="0.84499999999999997"/>
    <n v="0.14653522606502889"/>
    <n v="2.47524813456794"/>
    <n v="0.94594589241209559"/>
    <n v="0.59445811717986474"/>
    <n v="0.7099040866667311"/>
    <n v="0.80200000000000005"/>
    <s v="A"/>
    <x v="1"/>
  </r>
  <r>
    <s v="CS13-0545"/>
    <x v="1"/>
    <s v="Comfort Spaces"/>
    <s v="Kienna"/>
    <x v="664"/>
    <s v="COVERLET&amp;BEDSPR"/>
    <s v="taupe"/>
    <s v="75&quot;W x 39&quot;L/20&quot;W x 26&quot;L + 0.5&quot;D(3)/39&quot;W x 75&quot;L + 15&quot;D"/>
    <x v="4"/>
    <n v="2076"/>
    <n v="57746.82"/>
    <n v="2.8431604478685424E-4"/>
    <n v="0.53573709956334281"/>
    <n v="949"/>
    <n v="10.963840878753782"/>
    <n v="0.73874247330376408"/>
    <n v="0.84499999999999997"/>
    <n v="6.2700000000000006E-2"/>
    <n v="5.8880778171994699"/>
    <n v="1.7897704619972343"/>
    <n v="0.74975989075982752"/>
    <n v="0.74094595679497677"/>
    <n v="0.88100000000000001"/>
    <s v="A"/>
    <x v="1"/>
  </r>
  <r>
    <s v="WR20-2043"/>
    <x v="5"/>
    <s v="Woolrich"/>
    <s v="Cotton Flannel"/>
    <x v="665"/>
    <s v="SHEET/SHEET SET"/>
    <s v="Blue Plaid"/>
    <s v="Queen: 90&quot;W x 102&quot;L/60&quot;W x 80&quot;L + 14&quot;D/20&quot;W x 30&quot;L(2)"/>
    <x v="0"/>
    <n v="2067"/>
    <n v="57730.400000000001"/>
    <n v="2.8423520103726944E-4"/>
    <n v="0.53602133476438008"/>
    <n v="950"/>
    <n v="10.963556498583729"/>
    <n v="0.73871696933889985"/>
    <n v="0.84499999999999997"/>
    <n v="0.15277780749131295"/>
    <n v="5.7916049411496404"/>
    <n v="1.7735284463099377"/>
    <n v="0.7467706274299023"/>
    <n v="0.74032770095710043"/>
    <n v="0.88"/>
    <s v="A"/>
    <x v="0"/>
  </r>
  <r>
    <s v="MP10-425"/>
    <x v="1"/>
    <s v="Madison Park"/>
    <s v="Palmer"/>
    <x v="143"/>
    <s v="COMFORTER (SET)"/>
    <s v="Black/Gray"/>
    <s v="Cal King: 104x92&quot;/20x36&quot;(2)/72x84+15&quot;/16x16&quot;/12&quot;x20&quot;/18x18&quot;"/>
    <x v="1"/>
    <n v="710"/>
    <n v="57728.14"/>
    <n v="2.8422407394384299E-4"/>
    <n v="0.53630555883832387"/>
    <n v="951"/>
    <n v="10.963517351010015"/>
    <n v="0.73871345848107761"/>
    <n v="0.84499999999999997"/>
    <n v="0.11962379570401252"/>
    <n v="4.5706602335943201"/>
    <n v="1.5413004393312519"/>
    <n v="0.70403020168422725"/>
    <n v="0.73177680712170767"/>
    <n v="0.86"/>
    <s v="A"/>
    <x v="1"/>
  </r>
  <r>
    <s v="MP10-5282"/>
    <x v="1"/>
    <s v="Madison Park"/>
    <s v="Cape Cod"/>
    <x v="666"/>
    <s v="COMFORTER (SET)"/>
    <s v="Blue"/>
    <s v="King"/>
    <x v="7"/>
    <n v="684"/>
    <n v="57642.04"/>
    <n v="2.8380016122525262E-4"/>
    <n v="0.53658935899954907"/>
    <n v="952"/>
    <n v="10.96202478987467"/>
    <n v="0.73857960165573544"/>
    <n v="0.84399999999999997"/>
    <n v="0.1163183094717609"/>
    <n v="7.5716692839476796"/>
    <n v="2.0375342297630197"/>
    <n v="0.79535959708480208"/>
    <n v="0.74993560074154875"/>
    <n v="0.90200000000000002"/>
    <s v="A+"/>
    <x v="1"/>
  </r>
  <r>
    <s v="MPS73-430"/>
    <x v="8"/>
    <s v="Madison Park Signature"/>
    <s v="800gsm"/>
    <x v="667"/>
    <s v="BATH TOWEL"/>
    <s v="Grey"/>
    <s v="34x68&quot;(2)"/>
    <x v="5"/>
    <n v="1725"/>
    <n v="57634.16"/>
    <n v="2.8376136410304019E-4"/>
    <n v="0.53687312036365209"/>
    <n v="953"/>
    <n v="10.961888077122177"/>
    <n v="0.73856734089495379"/>
    <n v="0.84399999999999997"/>
    <n v="9.9610846278162302E-2"/>
    <n v="2.2802023914496399"/>
    <n v="0.86718552249203995"/>
    <n v="0.57996265736833996"/>
    <n v="0.70684640418963096"/>
    <n v="0.79500000000000004"/>
    <s v="A"/>
    <x v="1"/>
  </r>
  <r>
    <s v="MP50-3252"/>
    <x v="3"/>
    <s v="Madison Park"/>
    <s v="Elma"/>
    <x v="668"/>
    <s v="THROW"/>
    <s v="Tan"/>
    <s v="60x70&quot;"/>
    <x v="7"/>
    <n v="3643"/>
    <n v="57625.120000000003"/>
    <n v="2.8371685572933455E-4"/>
    <n v="0.53715683721938146"/>
    <n v="954"/>
    <n v="10.96173121611875"/>
    <n v="0.73855327318580499"/>
    <n v="0.84399999999999997"/>
    <n v="9.1982113157705075E-2"/>
    <n v="5.8301574192274801"/>
    <n v="1.7800507589013832"/>
    <n v="0.74797102707433594"/>
    <n v="0.74043682396351129"/>
    <n v="0.88100000000000001"/>
    <s v="A"/>
    <x v="1"/>
  </r>
  <r>
    <s v="BASI16-0288"/>
    <x v="4"/>
    <s v="Sleep Philosophy"/>
    <s v="Holden"/>
    <x v="347"/>
    <s v="MATT PAD/TOPPER"/>
    <s v="White"/>
    <s v="Full: 54x72+8&quot;"/>
    <x v="7"/>
    <n v="2801"/>
    <n v="57550.3"/>
    <n v="2.8334848000802291E-4"/>
    <n v="0.53744018569938945"/>
    <n v="955"/>
    <n v="10.960432002947897"/>
    <n v="0.73843675631666328"/>
    <n v="0.84399999999999997"/>
    <n v="5.0561745560689639E-2"/>
    <n v="6.6200856740062601"/>
    <n v="1.9051009035618633"/>
    <n v="0.77098589290332153"/>
    <n v="0.74494658363399491"/>
    <n v="0.89200000000000002"/>
    <s v="A"/>
    <x v="1"/>
  </r>
  <r>
    <s v="MP10-458"/>
    <x v="1"/>
    <s v="Madison Park"/>
    <s v="Juliana"/>
    <x v="669"/>
    <s v="COMFORTER (SET)"/>
    <s v="Blue"/>
    <s v="Queen: 92x96&quot;/21x27&quot;(2)/60x80+15&quot;/26x26+2&quot;(2)/18x18&quot;/12x18&quot;/6.5x18&quot;"/>
    <x v="8"/>
    <n v="761"/>
    <n v="57453.69"/>
    <n v="2.8287282138150707E-4"/>
    <n v="0.53772305852077096"/>
    <n v="956"/>
    <n v="10.958751916150245"/>
    <n v="0.73828608169456078"/>
    <n v="0.84399999999999997"/>
    <n v="0.10993741316019708"/>
    <n v="2.7936857562408202"/>
    <n v="1.062531037738861"/>
    <n v="0.61591504139721254"/>
    <n v="0.71381187363509113"/>
    <n v="0.81200000000000006"/>
    <s v="A"/>
    <x v="1"/>
  </r>
  <r>
    <s v="BR54-2863"/>
    <x v="3"/>
    <s v="Beautyrest"/>
    <s v="Zuri"/>
    <x v="670"/>
    <s v="ELECT BLANKET"/>
    <s v="Blush/Grey"/>
    <s v="50x70&quot;"/>
    <x v="8"/>
    <n v="1511"/>
    <n v="57355.17"/>
    <n v="2.8238775888399806E-4"/>
    <n v="0.53800544627965496"/>
    <n v="957"/>
    <n v="10.957035701775025"/>
    <n v="0.73813216705586815"/>
    <n v="0.84399999999999997"/>
    <n v="9.6811019250749364E-2"/>
    <n v="4.0840414868016"/>
    <n v="1.431277642297019"/>
    <n v="0.68378104548574725"/>
    <n v="0.72726194274184397"/>
    <n v="0.85099999999999998"/>
    <s v="A"/>
    <x v="1"/>
  </r>
  <r>
    <s v="MPE10-635"/>
    <x v="1"/>
    <s v="Madison Park Essentials"/>
    <s v="Brystol"/>
    <x v="168"/>
    <s v="COMFORTER (SET)"/>
    <s v="Red"/>
    <s v="Cal King"/>
    <x v="1"/>
    <n v="518"/>
    <n v="57257.760000000002"/>
    <n v="2.8190816146334902E-4"/>
    <n v="0.5382873544411183"/>
    <n v="958"/>
    <n v="10.955335922811612"/>
    <n v="0.73797972638832166"/>
    <n v="0.84299999999999997"/>
    <n v="-2.1558104602793445E-2"/>
    <n v="2.5843886977278299"/>
    <n v="0.98745302893986875"/>
    <n v="0.60209730209025203"/>
    <n v="0.71080324152870777"/>
    <n v="0.80500000000000005"/>
    <s v="A"/>
    <x v="1"/>
  </r>
  <r>
    <s v="FPF18-0264"/>
    <x v="2"/>
    <s v="Madison Park"/>
    <s v="Martin"/>
    <x v="671"/>
    <s v="OTTOMAN"/>
    <s v="Linen"/>
    <s v="48W x 27.5D x 18H"/>
    <x v="7"/>
    <n v="444"/>
    <n v="57251.38"/>
    <n v="2.8187674958013637E-4"/>
    <n v="0.53856923119069844"/>
    <n v="959"/>
    <n v="10.955224492604794"/>
    <n v="0.73796973303302205"/>
    <n v="0.84299999999999997"/>
    <n v="9.1404912877209227E-2"/>
    <n v="1.8686222297722801"/>
    <n v="0.67733392232247802"/>
    <n v="0.5450214014650866"/>
    <n v="0.69938006671943498"/>
    <n v="0.77100000000000002"/>
    <s v="A"/>
    <x v="2"/>
  </r>
  <r>
    <s v="MP10-3397"/>
    <x v="1"/>
    <s v="Madison Park"/>
    <s v="Rhapsody"/>
    <x v="321"/>
    <s v="COMFORTER (SET)"/>
    <s v="Grey/Taupe"/>
    <s v="King: 104x92&quot;/20x36+1.5&quot;(2)/78x80+15&quot;/18x18&quot;/16x16&quot;/12x18&quot;"/>
    <x v="5"/>
    <n v="663"/>
    <n v="57247.360000000001"/>
    <n v="2.8185695713961684E-4"/>
    <n v="0.53885108814783811"/>
    <n v="960"/>
    <n v="10.955154274717964"/>
    <n v="0.73796343570744483"/>
    <n v="0.84299999999999997"/>
    <n v="8.9752303351819954E-2"/>
    <n v="1.96687934783241"/>
    <n v="0.72603990832952936"/>
    <n v="0.55398549931610652"/>
    <n v="0.70116784842917712"/>
    <n v="0.77700000000000002"/>
    <s v="A"/>
    <x v="1"/>
  </r>
  <r>
    <s v="TN20-0362"/>
    <x v="5"/>
    <s v="True North by Sleep Philosophy"/>
    <s v="Cozy Cotton Flannel"/>
    <x v="672"/>
    <s v="SHEET/SHEET SET"/>
    <s v="Aqua Dots"/>
    <s v="Queen: 90&quot;W x 102&quot;L/60&quot;W x 80&quot;L + 14&quot;D/20&quot;W x 30&quot;L(2)"/>
    <x v="0"/>
    <n v="2301"/>
    <n v="57240.49"/>
    <n v="2.8182313274499761E-4"/>
    <n v="0.53913291128058316"/>
    <n v="961"/>
    <n v="10.955034264079321"/>
    <n v="0.73795267283635324"/>
    <n v="0.84299999999999997"/>
    <n v="7.2577867890166889E-2"/>
    <n v="4.0438767125855204"/>
    <n v="1.42163175369066"/>
    <n v="0.68200576699503113"/>
    <n v="0.72676329166808884"/>
    <n v="0.84899999999999998"/>
    <s v="A"/>
    <x v="0"/>
  </r>
  <r>
    <s v="TN20-0212"/>
    <x v="5"/>
    <s v="True North by Sleep Philosophy"/>
    <s v="Cozy Cotton Flannel"/>
    <x v="673"/>
    <s v="SHEET/SHEET SET"/>
    <s v="Blue Plaid"/>
    <s v="Twin XL: 66&quot;W x 102&quot;L/39&quot;W x 80&quot;L + 12&quot;D/20&quot;W x 30&quot;L (1)"/>
    <x v="0"/>
    <n v="3136"/>
    <n v="57211.13"/>
    <n v="2.8167857900030755E-4"/>
    <n v="0.53941458985958346"/>
    <n v="962"/>
    <n v="10.954521217822785"/>
    <n v="0.7379066614928127"/>
    <n v="0.84299999999999997"/>
    <n v="3.5489945836356375E-2"/>
    <n v="11.2562380547615"/>
    <n v="2.429767201297091"/>
    <n v="0.86754815182874445"/>
    <n v="0.76383495955999914"/>
    <n v="0.92300000000000004"/>
    <s v="A+"/>
    <x v="0"/>
  </r>
  <r>
    <s v="MP73-5974"/>
    <x v="8"/>
    <s v="Madison Park"/>
    <s v="Spa Waffle"/>
    <x v="674"/>
    <s v="BATH TOWEL"/>
    <s v="White"/>
    <s v="28&quot;W x 54&quot;L (2)/ 16&quot;W x 26&quot;L (2)/ 12&quot;W x 12&quot;L (2)"/>
    <x v="5"/>
    <n v="2305"/>
    <n v="57209.63"/>
    <n v="2.8167119376130772E-4"/>
    <n v="0.53969626105334478"/>
    <n v="963"/>
    <n v="10.954494999262771"/>
    <n v="0.7379043101430921"/>
    <n v="0.84299999999999997"/>
    <n v="9.5736392649674373E-2"/>
    <n v="1.6338401620531899"/>
    <n v="0.5503386953629098"/>
    <n v="0.52164855277841315"/>
    <n v="0.69465315867015631"/>
    <n v="0.754"/>
    <s v="A"/>
    <x v="2"/>
  </r>
  <r>
    <s v="MP51N-6191"/>
    <x v="3"/>
    <s v="Madison Park"/>
    <s v="Egyptian Cotton"/>
    <x v="522"/>
    <s v="BLANKET"/>
    <s v="Khaki"/>
    <s v="Full/Queen: 90&quot;W x 90&quot;L"/>
    <x v="5"/>
    <n v="1685"/>
    <n v="57190.86"/>
    <n v="2.8157877980395648E-4"/>
    <n v="0.53997783983314873"/>
    <n v="964"/>
    <n v="10.954166859548881"/>
    <n v="0.73787488170674209"/>
    <n v="0.84199999999999997"/>
    <n v="5.7009284823979621E-2"/>
    <n v="4.2183553831025096"/>
    <n v="1.4628746314161023"/>
    <n v="0.68959631636887986"/>
    <n v="0.72821916863916969"/>
    <n v="0.85199999999999998"/>
    <s v="A"/>
    <x v="1"/>
  </r>
  <r>
    <s v="SI10-0020"/>
    <x v="4"/>
    <s v="Sharper Image"/>
    <s v="Cooling Touch"/>
    <x v="675"/>
    <s v="COMFORTER (SET)"/>
    <s v="White"/>
    <s v="King/Cal King: 104x94&quot;"/>
    <x v="11"/>
    <n v="1240"/>
    <n v="57105.91"/>
    <n v="2.811605291019327E-4"/>
    <n v="0.54025900036225072"/>
    <n v="965"/>
    <n v="10.952680404084106"/>
    <n v="0.73774157245406535"/>
    <n v="0.84199999999999997"/>
    <n v="0.23612014932414285"/>
    <n v="3.5478243889369199"/>
    <n v="1.2941309320558114"/>
    <n v="0.65853986608801018"/>
    <n v="0.72190123118085436"/>
    <n v="0.83699999999999997"/>
    <s v="A"/>
    <x v="1"/>
  </r>
  <r>
    <s v="MP10-8268"/>
    <x v="1"/>
    <s v="Madison Park"/>
    <s v="Fraser"/>
    <x v="676"/>
    <s v="COMFORTER (SET)"/>
    <s v="Taupe/Blue"/>
    <s v="King/Cal King: 104&quot;W x 92&quot;L / 20&quot;W x 36 &quot;L (2)/ 16&quot;W x 16&quot;L/12&quot;W x 18&quot;L"/>
    <x v="5"/>
    <n v="1253"/>
    <n v="56930.04"/>
    <n v="2.8029463444666572E-4"/>
    <n v="0.54053929499669739"/>
    <n v="966"/>
    <n v="10.949595989826749"/>
    <n v="0.73746495403572876"/>
    <n v="0.84199999999999997"/>
    <n v="5.3471309599851503E-2"/>
    <n v="3.79862174058663"/>
    <n v="1.3606230908255759"/>
    <n v="0.67077742180552347"/>
    <n v="0.72412744758968772"/>
    <n v="0.84199999999999997"/>
    <s v="A"/>
    <x v="1"/>
  </r>
  <r>
    <s v="MPE10-978"/>
    <x v="1"/>
    <s v="Madison Park Essentials"/>
    <s v="Brystol"/>
    <x v="529"/>
    <s v="COMFORTER (SET)"/>
    <s v="Black"/>
    <s v="King"/>
    <x v="5"/>
    <n v="515"/>
    <n v="56837.83"/>
    <n v="2.7984063918788269E-4"/>
    <n v="0.54081913563588524"/>
    <n v="967"/>
    <n v="10.947974997903474"/>
    <n v="0.73731957919806446"/>
    <n v="0.84199999999999997"/>
    <n v="0.10451221580374891"/>
    <n v="2.10793384221394"/>
    <n v="0.7920571652005306"/>
    <n v="0.56613565166826085"/>
    <n v="0.7030827936921038"/>
    <n v="0.78300000000000003"/>
    <s v="A"/>
    <x v="1"/>
  </r>
  <r>
    <s v="CS10-1451"/>
    <x v="1"/>
    <s v="Comfort Spaces"/>
    <s v="Juliette"/>
    <x v="33"/>
    <s v="COMFORTER (SET)"/>
    <s v="Blush"/>
    <s v="Twin/Twin XL: 66&quot;W x 90&quot;L/20&quot;W x 26&quot;L (1)"/>
    <x v="4"/>
    <n v="2146"/>
    <n v="56807.9"/>
    <n v="2.796932790523727E-4"/>
    <n v="0.54109882891493766"/>
    <n v="968"/>
    <n v="10.94744828257547"/>
    <n v="0.73727234197608671"/>
    <n v="0.84199999999999997"/>
    <n v="-8.6900000000000005E-2"/>
    <n v="5.5423276657032501"/>
    <n v="1.7302966870549614"/>
    <n v="0.73881403416481095"/>
    <n v="0.73758068041383151"/>
    <n v="0.875"/>
    <s v="A"/>
    <x v="1"/>
  </r>
  <r>
    <s v="MP10-4882"/>
    <x v="1"/>
    <s v="Madison Park"/>
    <s v="Bellagio"/>
    <x v="516"/>
    <s v="COMFORTER (SET)"/>
    <s v="Grey"/>
    <s v="Queen"/>
    <x v="8"/>
    <n v="852"/>
    <n v="56734.23"/>
    <n v="2.7933056534762765E-4"/>
    <n v="0.54137815948028534"/>
    <n v="969"/>
    <n v="10.946150637151833"/>
    <n v="0.73715596570665665"/>
    <n v="0.84199999999999997"/>
    <n v="0.17943245485734957"/>
    <n v="3.8408996464395901"/>
    <n v="1.3714090339047895"/>
    <n v="0.67276252173068685"/>
    <n v="0.72427727691146271"/>
    <n v="0.84299999999999997"/>
    <s v="A"/>
    <x v="1"/>
  </r>
  <r>
    <s v="MP50-7192"/>
    <x v="3"/>
    <s v="Madison Park"/>
    <s v="Zuri"/>
    <x v="677"/>
    <s v="THROW"/>
    <s v="Blush"/>
    <s v="60x70&quot;"/>
    <x v="7"/>
    <n v="3614"/>
    <n v="56698.27"/>
    <n v="2.791535165513383E-4"/>
    <n v="0.54165731299683673"/>
    <n v="970"/>
    <n v="10.945516614853421"/>
    <n v="0.73709910491211239"/>
    <n v="0.84099999999999997"/>
    <n v="0.11335905956616445"/>
    <n v="10.979326970653601"/>
    <n v="2.4050809367534298"/>
    <n v="0.86300476591076902"/>
    <n v="0.76228023711184378"/>
    <n v="0.92"/>
    <s v="A+"/>
    <x v="1"/>
  </r>
  <r>
    <s v="TN20-0123"/>
    <x v="5"/>
    <s v="True North by Sleep Philosophy"/>
    <s v="Cozy Cotton Flannel"/>
    <x v="678"/>
    <s v="SHEET/SHEET SET"/>
    <s v="Blue Solid"/>
    <s v="Queen: 90x102&quot;/60x80+14&quot;/20x30&quot;(2)"/>
    <x v="0"/>
    <n v="2320"/>
    <n v="56656.66"/>
    <n v="2.7894865002148298E-4"/>
    <n v="0.54193626164685826"/>
    <n v="971"/>
    <n v="10.944782473555332"/>
    <n v="0.73703326518120449"/>
    <n v="0.84099999999999997"/>
    <n v="6.9285564896437682E-2"/>
    <n v="4.40512457255576"/>
    <n v="1.5052155427436413"/>
    <n v="0.69738895344199991"/>
    <n v="0.72910440283336353"/>
    <n v="0.85399999999999998"/>
    <s v="A"/>
    <x v="0"/>
  </r>
  <r>
    <s v="MP13-8078"/>
    <x v="1"/>
    <s v="Madison Park"/>
    <s v="Pebble Beach"/>
    <x v="491"/>
    <s v="COVERLET&amp;BEDSPR"/>
    <s v="Aqua"/>
    <s v="King/ Cal King:"/>
    <x v="5"/>
    <n v="820"/>
    <n v="56654.57"/>
    <n v="2.7893835992180986E-4"/>
    <n v="0.54221520000678003"/>
    <n v="972"/>
    <n v="10.944745584658946"/>
    <n v="0.73702995688753159"/>
    <n v="0.84099999999999997"/>
    <n v="0.13089162268795476"/>
    <n v="1.8197515738176999"/>
    <n v="0.65219578903164388"/>
    <n v="0.5403948513203386"/>
    <n v="0.69770293577409304"/>
    <n v="0.76400000000000001"/>
    <s v="A"/>
    <x v="1"/>
  </r>
  <r>
    <s v="BR54-1370"/>
    <x v="3"/>
    <s v="Beautyrest"/>
    <s v="Zuri"/>
    <x v="679"/>
    <s v="ELECT BLANKET"/>
    <s v="Grey/Blue"/>
    <s v="50x70&quot;"/>
    <x v="8"/>
    <n v="1479"/>
    <n v="56600.480000000003"/>
    <n v="2.7867204820347592E-4"/>
    <n v="0.54249387205498345"/>
    <n v="973"/>
    <n v="10.943790412259304"/>
    <n v="0.73694429450356425"/>
    <n v="0.84099999999999997"/>
    <n v="0.27177657322342824"/>
    <n v="2.46929911560825"/>
    <n v="0.94363314405074483"/>
    <n v="0.5940324671865983"/>
    <n v="0.70836192904017103"/>
    <n v="0.79800000000000004"/>
    <s v="A"/>
    <x v="1"/>
  </r>
  <r>
    <s v="II10-1062"/>
    <x v="1"/>
    <s v="INK+IVY"/>
    <s v="Mila"/>
    <x v="680"/>
    <s v="COMFORTER (SET)"/>
    <s v="Navy"/>
    <s v="King/Cal King: 104&quot;W x 92&quot;L/20&quot;W x 36&quot;L(2)"/>
    <x v="5"/>
    <n v="668"/>
    <n v="56570.35"/>
    <n v="2.7852370336943261E-4"/>
    <n v="0.5427723957583529"/>
    <n v="974"/>
    <n v="10.94325795229145"/>
    <n v="0.73689654208710986"/>
    <n v="0.84099999999999997"/>
    <n v="-2.9522148101087744E-2"/>
    <n v="2.2787661347857102"/>
    <n v="0.8665819224893847"/>
    <n v="0.57985156774814639"/>
    <n v="0.70548754721931717"/>
    <n v="0.79100000000000004"/>
    <s v="A"/>
    <x v="1"/>
  </r>
  <r>
    <s v="MP122-0097"/>
    <x v="2"/>
    <s v="Madison Park"/>
    <s v="Parker"/>
    <x v="681"/>
    <s v="DESK"/>
    <s v="Off-White/Pecan"/>
    <s v="48 Wx 24Dx 30H&quot;"/>
    <x v="7"/>
    <n v="357"/>
    <n v="56505.22"/>
    <n v="2.7820303629205994E-4"/>
    <n v="0.54305059879464501"/>
    <n v="975"/>
    <n v="10.942105999570813"/>
    <n v="0.73679323192414425"/>
    <n v="0.84099999999999997"/>
    <n v="0.15362071229879293"/>
    <n v="2.3856646015520799"/>
    <n v="0.9105400690840626"/>
    <n v="0.58794184904061664"/>
    <n v="0.70702295534743875"/>
    <n v="0.79500000000000004"/>
    <s v="A"/>
    <x v="2"/>
  </r>
  <r>
    <s v="MP13-6477"/>
    <x v="1"/>
    <s v="Madison Park"/>
    <s v="Quebec"/>
    <x v="547"/>
    <s v="COVERLET&amp;BEDSPR"/>
    <s v="Cream"/>
    <s v="King: 78&quot;W X80&quot;L + 24&quot;D/20&quot;W X 36&quot;L (2)"/>
    <x v="7"/>
    <n v="888"/>
    <n v="56496.13"/>
    <n v="2.7815828174372094E-4"/>
    <n v="0.54332875707638872"/>
    <n v="976"/>
    <n v="10.941945119384171"/>
    <n v="0.73677880376402771"/>
    <n v="0.84"/>
    <n v="0.263794928741795"/>
    <n v="3.6309215510735902"/>
    <n v="1.3166552677712737"/>
    <n v="0.66268535960811659"/>
    <n v="0.72196011493284551"/>
    <n v="0.83699999999999997"/>
    <s v="A"/>
    <x v="1"/>
  </r>
  <r>
    <s v="MPS10-549"/>
    <x v="1"/>
    <s v="Madison Park Signature"/>
    <s v="Chapman"/>
    <x v="682"/>
    <s v="COMFORTER (SET)"/>
    <s v="Ivory/Neutral"/>
    <s v="King:110x96&quot;/20x36&quot;(2)/26x26&quot;(2)/18x18&quot;/20x20&quot;/14x20&quot;"/>
    <x v="11"/>
    <n v="292"/>
    <n v="56387.65"/>
    <n v="2.7762418125925307E-4"/>
    <n v="0.54360638125764793"/>
    <n v="977"/>
    <n v="10.940023176099684"/>
    <n v="0.7366064388133019"/>
    <n v="0.84"/>
    <n v="0.36521506152499705"/>
    <n v="2.3191746292588902"/>
    <n v="0.88342641970390967"/>
    <n v="0.58295171484834818"/>
    <n v="0.70587549402031113"/>
    <n v="0.79200000000000004"/>
    <s v="A"/>
    <x v="1"/>
  </r>
  <r>
    <s v="MPS13-501"/>
    <x v="1"/>
    <s v="Madison Park Signature"/>
    <s v="Harmony"/>
    <x v="683"/>
    <s v="COVERLET&amp;BEDSPR"/>
    <s v="Blue"/>
    <s v="King: 110x96&quot;/20x36+2&quot;(2)/18x18&quot;"/>
    <x v="8"/>
    <n v="632"/>
    <n v="56347.21"/>
    <n v="2.774250752158176E-4"/>
    <n v="0.54388380633286371"/>
    <n v="978"/>
    <n v="10.939305753213603"/>
    <n v="0.73654209843374585"/>
    <n v="0.84"/>
    <n v="0.2321160696685875"/>
    <n v="3.07299516806513"/>
    <n v="1.1546759897713865"/>
    <n v="0.63287386790320921"/>
    <n v="0.71580845232763857"/>
    <n v="0.81899999999999995"/>
    <s v="A"/>
    <x v="1"/>
  </r>
  <r>
    <s v="MP10-2790"/>
    <x v="1"/>
    <s v="Madison Park"/>
    <s v="Boone"/>
    <x v="597"/>
    <s v="COMFORTER (SET)"/>
    <s v="Grey"/>
    <s v="Queen: 90x90&quot;/20x26&quot;(2)/60x80+15&quot;/18x18&quot;/16x16&quot;/12x18&quot;"/>
    <x v="8"/>
    <n v="832"/>
    <n v="56260.480000000003"/>
    <n v="2.7699806069684732E-4"/>
    <n v="0.54416080439356052"/>
    <n v="979"/>
    <n v="10.937765388132251"/>
    <n v="0.73640395442424778"/>
    <n v="0.84"/>
    <n v="3.9171209436217574E-2"/>
    <n v="2.9787736741080999"/>
    <n v="1.1245313599425266"/>
    <n v="0.62732589662449312"/>
    <n v="0.71458834286429684"/>
    <n v="0.81399999999999995"/>
    <s v="A"/>
    <x v="1"/>
  </r>
  <r>
    <s v="ID31-2293"/>
    <x v="0"/>
    <s v="Intelligent Design"/>
    <s v="Azza"/>
    <x v="684"/>
    <s v="CUSHION/POUF"/>
    <s v="Yellow"/>
    <s v="20&quot;W x 20&quot;L x 5&quot;H"/>
    <x v="5"/>
    <n v="2536"/>
    <n v="56205.32"/>
    <n v="2.7672648084136014E-4"/>
    <n v="0.54443753087440183"/>
    <n v="980"/>
    <n v="10.936784485075149"/>
    <n v="0.7363159844469499"/>
    <n v="0.84"/>
    <n v="4.121416387389662E-2"/>
    <n v="2.14207033322554"/>
    <n v="0.80739969490971841"/>
    <n v="0.56895936901535293"/>
    <n v="0.70284466136063051"/>
    <n v="0.78200000000000003"/>
    <s v="A"/>
    <x v="0"/>
  </r>
  <r>
    <s v="MPS95F-0043"/>
    <x v="6"/>
    <s v="Madison Park Signature"/>
    <s v="Marlowe"/>
    <x v="685"/>
    <s v="DEC. MIRROR"/>
    <s v="White"/>
    <s v="36x36x1.8&quot;"/>
    <x v="5"/>
    <n v="513"/>
    <n v="56196.34"/>
    <n v="2.7668226787721449E-4"/>
    <n v="0.54471421314227908"/>
    <n v="981"/>
    <n v="10.936624703800783"/>
    <n v="0.73630165484018917"/>
    <n v="0.84"/>
    <n v="0.25375832111081614"/>
    <n v="3.5263074011528301"/>
    <n v="1.2882148856705808"/>
    <n v="0.65745104676545907"/>
    <n v="0.72053153322524321"/>
    <n v="0.83199999999999996"/>
    <s v="A"/>
    <x v="1"/>
  </r>
  <r>
    <s v="MP13-6119"/>
    <x v="1"/>
    <s v="Madison Park"/>
    <s v="Tuscany"/>
    <x v="246"/>
    <s v="COVERLET&amp;BEDSPR"/>
    <s v="Seafoam"/>
    <s v="Full/Queen: 94&quot;W x 96&quot;L/20&quot;W x 26&quot;L(2)"/>
    <x v="5"/>
    <n v="1291"/>
    <n v="56187.09"/>
    <n v="2.7663672557004884E-4"/>
    <n v="0.54499084986784918"/>
    <n v="982"/>
    <n v="10.93646009171502"/>
    <n v="0.7362868919935015"/>
    <n v="0.84"/>
    <n v="0.14369230590218063"/>
    <n v="2.7003905314401"/>
    <n v="1.0297588829696744"/>
    <n v="0.60988348703965922"/>
    <n v="0.71100621100273309"/>
    <n v="0.80500000000000005"/>
    <s v="A"/>
    <x v="1"/>
  </r>
  <r>
    <s v="UH10-2154"/>
    <x v="1"/>
    <s v="Intelligent Design"/>
    <s v="Brooklyn"/>
    <x v="686"/>
    <s v="COMFORTER (SET)"/>
    <s v="Blue"/>
    <s v="Full/Queen"/>
    <x v="5"/>
    <n v="701"/>
    <n v="56164.7"/>
    <n v="2.7652648856924471E-4"/>
    <n v="0.54526737635641842"/>
    <n v="983"/>
    <n v="10.936061529275845"/>
    <n v="0.73625114786112045"/>
    <n v="0.83899999999999997"/>
    <n v="-4.0112443177964432E-2"/>
    <n v="3.0163223183337999"/>
    <n v="1.1366535624323406"/>
    <n v="0.62955692854062839"/>
    <n v="0.71491230399702199"/>
    <n v="0.81599999999999995"/>
    <s v="A"/>
    <x v="1"/>
  </r>
  <r>
    <s v="MP13-1569"/>
    <x v="1"/>
    <s v="Madison Park"/>
    <s v="Quebec"/>
    <x v="247"/>
    <s v="COVERLET&amp;BEDSPR"/>
    <s v="White"/>
    <s v="Queen: 102x118&quot;/20x26&quot;(2)"/>
    <x v="1"/>
    <n v="1042"/>
    <n v="56136.19"/>
    <n v="2.7638611979332125E-4"/>
    <n v="0.54554376247621172"/>
    <n v="984"/>
    <n v="10.935553795225324"/>
    <n v="0.736205612930248"/>
    <n v="0.83899999999999997"/>
    <n v="0.20735878193728502"/>
    <n v="3.4018174689738898"/>
    <n v="1.2532821105674834"/>
    <n v="0.65102184083199321"/>
    <n v="0.71916885851059709"/>
    <n v="0.82799999999999996"/>
    <s v="A"/>
    <x v="1"/>
  </r>
  <r>
    <s v="CS70-1000"/>
    <x v="7"/>
    <s v="Comfort Spaces"/>
    <s v="Windsor"/>
    <x v="687"/>
    <s v="SHOWER CURTAIN"/>
    <s v="Black"/>
    <s v="72x72&quot;"/>
    <x v="4"/>
    <n v="4381"/>
    <n v="56098.45"/>
    <n v="2.7620030718008545E-4"/>
    <n v="0.54581996278339184"/>
    <n v="985"/>
    <n v="10.93488128754116"/>
    <n v="0.73614530066464712"/>
    <n v="0.83899999999999997"/>
    <n v="-3.8899999999999997E-2"/>
    <n v="8.8341984052233204"/>
    <n v="2.1898864305659549"/>
    <n v="0.82339927244663591"/>
    <n v="0.75359609502104496"/>
    <n v="0.90800000000000003"/>
    <s v="A+"/>
    <x v="0"/>
  </r>
  <r>
    <s v="BASI16-0453"/>
    <x v="4"/>
    <s v="Sleep Philosophy"/>
    <s v="4&quot; Gel Memory Foam with 3M Cover"/>
    <x v="436"/>
    <s v="MATT PAD/TOPPER"/>
    <s v="White"/>
    <s v="King: 78x80+4&quot;"/>
    <x v="7"/>
    <n v="417"/>
    <n v="56058.06"/>
    <n v="2.7600144731128334E-4"/>
    <n v="0.54609596423070317"/>
    <n v="986"/>
    <n v="10.934161056829359"/>
    <n v="0.73608070847186347"/>
    <n v="0.83899999999999997"/>
    <n v="8.5982373471361659E-2"/>
    <n v="3.3455651849800301"/>
    <n v="1.2370879505100683"/>
    <n v="0.6480413850960447"/>
    <n v="0.71847284379669973"/>
    <n v="0.82599999999999996"/>
    <s v="A"/>
    <x v="1"/>
  </r>
  <r>
    <s v="MPE20-1146"/>
    <x v="5"/>
    <s v="Madison Park Essentials"/>
    <s v="Satin"/>
    <x v="688"/>
    <s v="SHEET/SHEET SET"/>
    <s v="Emerald"/>
    <s v="Queen: 90x102&quot;/60x80+14&quot;/20x30&quot;(4)"/>
    <x v="5"/>
    <n v="2448"/>
    <n v="56030.98"/>
    <n v="2.7586811912987304E-4"/>
    <n v="0.546371832349833"/>
    <n v="987"/>
    <n v="10.933677878146623"/>
    <n v="0.73603737573123906"/>
    <n v="0.83899999999999997"/>
    <n v="0.20583939155125522"/>
    <n v="7.3876749438655498"/>
    <n v="2.0132583279586718"/>
    <n v="0.79089173641641486"/>
    <n v="0.74700824786827424"/>
    <n v="0.89600000000000002"/>
    <s v="A"/>
    <x v="0"/>
  </r>
  <r>
    <s v="WR51-2210"/>
    <x v="3"/>
    <s v="Woolrich"/>
    <s v="Burlington"/>
    <x v="689"/>
    <s v="BLANKET"/>
    <s v="Ivory"/>
    <s v="King: 108&quot;W x 90&quot;L"/>
    <x v="1"/>
    <n v="1910"/>
    <n v="56005.46"/>
    <n v="2.7574247159702255E-4"/>
    <n v="0.54664757482143"/>
    <n v="988"/>
    <n v="10.933222320207021"/>
    <n v="0.73599652009182137"/>
    <n v="0.83899999999999997"/>
    <n v="0.10369431266618498"/>
    <n v="6.7625964918983499"/>
    <n v="1.9260858674870125"/>
    <n v="0.77484807259511401"/>
    <n v="0.74376683059247994"/>
    <n v="0.88800000000000001"/>
    <s v="A"/>
    <x v="1"/>
  </r>
  <r>
    <s v="MP50-5784"/>
    <x v="3"/>
    <s v="Madison Park"/>
    <s v="Duke"/>
    <x v="690"/>
    <s v="THROW"/>
    <s v="Blue"/>
    <s v="50&quot;W x 60&quot;L"/>
    <x v="7"/>
    <n v="3773"/>
    <n v="55984.639999999999"/>
    <n v="2.7563996447970486E-4"/>
    <n v="0.54692321478590966"/>
    <n v="989"/>
    <n v="10.93285050826243"/>
    <n v="0.73596317501445829"/>
    <n v="0.83799999999999997"/>
    <n v="0.28651010926670323"/>
    <n v="10.4309368622081"/>
    <n v="2.3543172929582199"/>
    <n v="0.85366196623541291"/>
    <n v="0.75950293325864926"/>
    <n v="0.91600000000000004"/>
    <s v="A+"/>
    <x v="1"/>
  </r>
  <r>
    <s v="HH10-1647"/>
    <x v="10"/>
    <s v="Harbor House Blue"/>
    <s v="Suzanna"/>
    <x v="691"/>
    <s v="COMFORTER (SET)"/>
    <s v="Taupe"/>
    <s v="King: 110&quot;W x 96&quot;L / 20&quot;W x 36&quot;L + 2&quot;D (2)"/>
    <x v="9"/>
    <n v="386"/>
    <n v="55969.74"/>
    <n v="2.7556660443897319E-4"/>
    <n v="0.54719878139034861"/>
    <n v="990"/>
    <n v="10.932584333166593"/>
    <n v="0.73593930372873995"/>
    <n v="0.83799999999999997"/>
    <n v="0.44377755788108098"/>
    <n v="4.2364692454480402"/>
    <n v="1.4670604790955577"/>
    <n v="0.69036670110521736"/>
    <n v="0.72682478320403543"/>
    <n v="0.84899999999999998"/>
    <s v="A"/>
    <x v="1"/>
  </r>
  <r>
    <s v="MP10-8073"/>
    <x v="1"/>
    <s v="Madison Park"/>
    <s v="Pebble Beach"/>
    <x v="491"/>
    <s v="COMFORTER (SET)"/>
    <s v="Aqua"/>
    <s v="King:"/>
    <x v="5"/>
    <n v="654"/>
    <n v="55942.82"/>
    <n v="2.7543406401638954E-4"/>
    <n v="0.54747421545436503"/>
    <n v="991"/>
    <n v="10.93210325187531"/>
    <n v="0.73589615908772144"/>
    <n v="0.83799999999999997"/>
    <n v="0.15647936619105215"/>
    <n v="1.94677779787199"/>
    <n v="0.71626675065134671"/>
    <n v="0.55218679757689948"/>
    <n v="0.69915428678555713"/>
    <n v="0.76900000000000002"/>
    <s v="A"/>
    <x v="1"/>
  </r>
  <r>
    <s v="AM10-0277"/>
    <x v="3"/>
    <s v="Super Listing"/>
    <s v="Avril"/>
    <x v="63"/>
    <s v="COMFORTER (SET)"/>
    <s v="Grey"/>
    <s v="Twin/Twin XL: 66&quot;x90&quot;+20x26&quot;"/>
    <x v="1"/>
    <n v="1812"/>
    <n v="55930.59"/>
    <n v="2.753738497010776E-4"/>
    <n v="0.54774958930406614"/>
    <n v="992"/>
    <n v="10.931884615804188"/>
    <n v="0.73587655122731788"/>
    <n v="0.83799999999999997"/>
    <n v="0.17216738124524666"/>
    <n v="6.0675645007238801"/>
    <n v="1.8193040275302685"/>
    <n v="0.75519539865179997"/>
    <n v="0.73974032071221429"/>
    <n v="0.879"/>
    <s v="A"/>
    <x v="1"/>
  </r>
  <r>
    <s v="MP10-1637"/>
    <x v="1"/>
    <s v="Madison Park"/>
    <s v="Collins"/>
    <x v="368"/>
    <s v="COMFORTER (SET)"/>
    <s v="Navy"/>
    <s v="King: 104x92&quot;/20x36&quot;(2)/78x80+15&quot;/18x18&quot;/16x16&quot;/12x18&quot;"/>
    <x v="5"/>
    <n v="730"/>
    <n v="55921.25"/>
    <n v="2.7532786427957197E-4"/>
    <n v="0.54802491716834567"/>
    <n v="993"/>
    <n v="10.931717612149745"/>
    <n v="0.73586157389843332"/>
    <n v="0.83799999999999997"/>
    <n v="2.9582975469968929E-2"/>
    <n v="4.1609732108222701"/>
    <n v="1.4494975874344744"/>
    <n v="0.68713433703041937"/>
    <n v="0.7261161265248306"/>
    <n v="0.84799999999999998"/>
    <s v="A"/>
    <x v="1"/>
  </r>
  <r>
    <s v="BR54-1924"/>
    <x v="3"/>
    <s v="Beautyrest"/>
    <s v="Heated Plush"/>
    <x v="692"/>
    <s v="ELECT BLANKET"/>
    <s v="Teal"/>
    <s v="60x70&quot;"/>
    <x v="7"/>
    <n v="1546"/>
    <n v="55887.55"/>
    <n v="2.7516194257670912E-4"/>
    <n v="0.54830007911092238"/>
    <n v="994"/>
    <n v="10.931114808108983"/>
    <n v="0.73580751283970081"/>
    <n v="0.83799999999999997"/>
    <n v="0.10360258549533849"/>
    <n v="4.8987401574693399"/>
    <n v="1.609185912178571"/>
    <n v="0.71652419002434664"/>
    <n v="0.73195084827663004"/>
    <n v="0.86"/>
    <s v="A"/>
    <x v="1"/>
  </r>
  <r>
    <s v="MP50-7674"/>
    <x v="3"/>
    <s v="Madison Park"/>
    <s v="Chenille Chunky Knit"/>
    <x v="693"/>
    <s v="THROW"/>
    <s v="Grey"/>
    <s v="50x60''"/>
    <x v="5"/>
    <n v="1279"/>
    <n v="55886.44"/>
    <n v="2.7515647749984921E-4"/>
    <n v="0.54857523558842225"/>
    <n v="995"/>
    <n v="10.931094946956332"/>
    <n v="0.73580573163906615"/>
    <n v="0.83699999999999997"/>
    <n v="7.1855542543056955E-2"/>
    <n v="2.41255712795747"/>
    <n v="0.9213010106222117"/>
    <n v="0.58992234755476458"/>
    <n v="0.70662905482220584"/>
    <n v="0.79400000000000004"/>
    <s v="A"/>
    <x v="1"/>
  </r>
  <r>
    <s v="MZK10-164"/>
    <x v="1"/>
    <s v="Intelligent Design Kids"/>
    <s v="Nash"/>
    <x v="573"/>
    <s v="COMFORTER (SET)"/>
    <s v="Blue"/>
    <s v="Twin: 66''W x 86&quot;L/20''W x 26&quot; L /12''W x 16&quot;L"/>
    <x v="5"/>
    <n v="1791"/>
    <n v="55835.19"/>
    <n v="2.7490414850068828E-4"/>
    <n v="0.54885013973692298"/>
    <n v="996"/>
    <n v="10.930177504449411"/>
    <n v="0.73572345297154484"/>
    <n v="0.83699999999999997"/>
    <n v="0.10326072681592335"/>
    <n v="7.3663934501704897"/>
    <n v="2.0104120780283758"/>
    <n v="0.79036789807588859"/>
    <n v="0.7466523419924137"/>
    <n v="0.89600000000000002"/>
    <s v="A"/>
    <x v="1"/>
  </r>
  <r>
    <s v="BASI10-0418"/>
    <x v="3"/>
    <s v="Madison Park"/>
    <s v="Parker"/>
    <x v="421"/>
    <s v="COMFORTER (SET)"/>
    <s v="Grey"/>
    <s v="Full/Queen: 90x90&quot;/20x26+2&quot;(2)"/>
    <x v="5"/>
    <n v="1056"/>
    <n v="55799.7"/>
    <n v="2.7472941374595224E-4"/>
    <n v="0.54912486915066894"/>
    <n v="997"/>
    <n v="10.929541693093585"/>
    <n v="0.73566643172960577"/>
    <n v="0.83699999999999997"/>
    <n v="0.27975466518048564"/>
    <n v="6.9154464526519996"/>
    <n v="1.9481143541026644"/>
    <n v="0.77890230752024203"/>
    <n v="0.74431360688773307"/>
    <n v="0.89"/>
    <s v="A"/>
    <x v="1"/>
  </r>
  <r>
    <s v="MT120-1192"/>
    <x v="2"/>
    <s v="Martha Stewart"/>
    <s v="Kenna"/>
    <x v="694"/>
    <s v="OCCASIONL TABLE"/>
    <s v="Brown"/>
    <s v="44&quot;W x 23.75&quot;D x 18&quot;H"/>
    <x v="7"/>
    <n v="318"/>
    <n v="55762.61"/>
    <n v="2.7454680140294972E-4"/>
    <n v="0.54939941595207187"/>
    <n v="998"/>
    <n v="10.928876785089107"/>
    <n v="0.73560680102335441"/>
    <n v="0.83699999999999997"/>
    <n v="0.17440578175949795"/>
    <n v="2.6918527926271301"/>
    <n v="1.02670545880638"/>
    <n v="0.60932151929761458"/>
    <n v="0.71034974467820655"/>
    <n v="0.80300000000000005"/>
    <s v="A"/>
    <x v="2"/>
  </r>
  <r>
    <s v="MP73-6182"/>
    <x v="8"/>
    <s v="Madison Park"/>
    <s v="Organic"/>
    <x v="695"/>
    <s v="BATH TOWEL"/>
    <s v="White"/>
    <s v="30&quot;Wx54&quot;L(2)/18&quot;Wx30&quot;L(2)/13&quot;Wx13&quot;L(2)"/>
    <x v="5"/>
    <n v="1956"/>
    <n v="55715.87"/>
    <n v="2.7431667735571501E-4"/>
    <n v="0.54967373262942754"/>
    <n v="999"/>
    <n v="10.928038252590168"/>
    <n v="0.73553159921379618"/>
    <n v="0.83699999999999997"/>
    <n v="0.15035706444142397"/>
    <n v="2.2366120945283798"/>
    <n v="0.84870205741024873"/>
    <n v="0.57656086627031977"/>
    <n v="0.7037374526251009"/>
    <n v="0.78600000000000003"/>
    <s v="A"/>
    <x v="1"/>
  </r>
  <r>
    <s v="MP51-6700"/>
    <x v="4"/>
    <s v="Madison Park"/>
    <s v="Windom"/>
    <x v="283"/>
    <s v="BLANKET"/>
    <s v="Navy"/>
    <s v="King: 108x90&quot;"/>
    <x v="7"/>
    <n v="1963"/>
    <n v="55633.14"/>
    <n v="2.739093568074109E-4"/>
    <n v="0.54994764198623491"/>
    <n v="1000"/>
    <n v="10.926552320577116"/>
    <n v="0.73539833690565271"/>
    <n v="0.83699999999999997"/>
    <n v="0.25946254422503889"/>
    <n v="5.3492279141613404"/>
    <n v="1.6954739315130578"/>
    <n v="0.73240507679200306"/>
    <n v="0.7347996848829228"/>
    <n v="0.86899999999999999"/>
    <s v="A"/>
    <x v="1"/>
  </r>
  <r>
    <s v="5DS100-0033"/>
    <x v="2"/>
    <s v="510 Design"/>
    <s v="Paula"/>
    <x v="696"/>
    <s v="ACCENT CHAIR"/>
    <s v="Cream"/>
    <s v="30&quot;W x 30.5&quot;D x 33&quot;H"/>
    <x v="5"/>
    <n v="453"/>
    <n v="55580.77"/>
    <n v="2.7365151349646342E-4"/>
    <n v="0.55022129349973137"/>
    <n v="1001"/>
    <n v="10.925610548777188"/>
    <n v="0.7353138763228666"/>
    <n v="0.83599999999999997"/>
    <n v="0.10722788898030738"/>
    <n v="1.82188414368028"/>
    <n v="0.65330602968872808"/>
    <n v="0.54059918566821208"/>
    <n v="0.69637093819193563"/>
    <n v="0.75900000000000001"/>
    <s v="A"/>
    <x v="2"/>
  </r>
  <r>
    <s v="MPE10-881"/>
    <x v="1"/>
    <s v="Madison Park Essentials"/>
    <s v="Sofia"/>
    <x v="358"/>
    <s v="COMFORTER (SET)"/>
    <s v="Blue"/>
    <s v="King"/>
    <x v="0"/>
    <n v="941"/>
    <n v="55559.42"/>
    <n v="2.7354639692803249E-4"/>
    <n v="0.55049483989665937"/>
    <n v="1002"/>
    <n v="10.925226356234957"/>
    <n v="0.73527942092080267"/>
    <n v="0.83599999999999997"/>
    <n v="7.623950939372659E-2"/>
    <n v="3.7311049519815702"/>
    <n v="1.3431532607965575"/>
    <n v="0.66756218526769551"/>
    <n v="0.72173597379018128"/>
    <n v="0.83599999999999997"/>
    <s v="A"/>
    <x v="1"/>
  </r>
  <r>
    <s v="MP10-254"/>
    <x v="1"/>
    <s v="Madison Park"/>
    <s v="Laurel"/>
    <x v="697"/>
    <s v="COMFORTER (SET)"/>
    <s v="Plum"/>
    <s v="Queen: 90x90&quot;/20x26&quot;(2)/60x80+15&quot;/18x18&quot;/12x18&quot;/D6.5x18&quot;"/>
    <x v="8"/>
    <n v="948"/>
    <n v="55443.63"/>
    <n v="2.7297630571217213E-4"/>
    <n v="0.55076781620237159"/>
    <n v="1003"/>
    <n v="10.923140144085222"/>
    <n v="0.73509232390431156"/>
    <n v="0.83599999999999997"/>
    <n v="0.12313249415779648"/>
    <n v="5.5499296527608104"/>
    <n v="1.7316430942420427"/>
    <n v="0.73906183380427537"/>
    <n v="0.7358862258843043"/>
    <n v="0.871"/>
    <s v="A"/>
    <x v="1"/>
  </r>
  <r>
    <s v="ID13-2290"/>
    <x v="1"/>
    <s v="Intelligent Design"/>
    <s v="Cassiopeia"/>
    <x v="69"/>
    <s v="COVERLET&amp;BEDSPR"/>
    <s v="Aqua"/>
    <s v="Full/Queen: 88&quot;W x 90&quot;L/20&quot;W x 26&quot;L (2)/14&quot;W x 14&quot;L"/>
    <x v="0"/>
    <n v="1706"/>
    <n v="55364.39"/>
    <n v="2.725861681532743E-4"/>
    <n v="0.55104040237052487"/>
    <n v="1004"/>
    <n v="10.921709948268873"/>
    <n v="0.73496406016552018"/>
    <n v="0.83599999999999997"/>
    <n v="1.5444231048152075E-2"/>
    <n v="5.3538939766869396"/>
    <n v="1.6963298446830966"/>
    <n v="0.73256260341320922"/>
    <n v="0.73448376881505806"/>
    <n v="0.86699999999999999"/>
    <s v="A"/>
    <x v="1"/>
  </r>
  <r>
    <s v="BASI50-0415"/>
    <x v="3"/>
    <s v="Madison Park"/>
    <s v="Arctic"/>
    <x v="698"/>
    <s v="THROW"/>
    <s v="Chocolate"/>
    <s v="50x60&quot;"/>
    <x v="7"/>
    <n v="3781"/>
    <n v="55325.2"/>
    <n v="2.7239321647567203E-4"/>
    <n v="0.55131279558700053"/>
    <n v="1005"/>
    <n v="10.921001854697582"/>
    <n v="0.73490055646355879"/>
    <n v="0.83599999999999997"/>
    <n v="0.16688192417724215"/>
    <n v="6.8190445074039303"/>
    <n v="1.9342776831313264"/>
    <n v="0.77635573608851927"/>
    <n v="0.74319159238855093"/>
    <n v="0.88600000000000001"/>
    <s v="A"/>
    <x v="1"/>
  </r>
  <r>
    <s v="MP70-223"/>
    <x v="7"/>
    <s v="Madison Park"/>
    <s v="Amherst"/>
    <x v="699"/>
    <s v="SHOWER CURTAIN"/>
    <s v="Natural"/>
    <s v="72x72&quot;"/>
    <x v="1"/>
    <n v="3873"/>
    <n v="55313.95"/>
    <n v="2.7233782718317329E-4"/>
    <n v="0.55158513341418369"/>
    <n v="1006"/>
    <n v="10.920798494554655"/>
    <n v="0.73488231858874831"/>
    <n v="0.83599999999999997"/>
    <n v="6.4716274109297353E-2"/>
    <n v="4.7571442789743896"/>
    <n v="1.5804506682908266"/>
    <n v="0.71123560931590213"/>
    <n v="0.73015297673417912"/>
    <n v="0.85699999999999998"/>
    <s v="A"/>
    <x v="0"/>
  </r>
  <r>
    <s v="WR51-2218"/>
    <x v="3"/>
    <s v="Woolrich"/>
    <s v="Burlington"/>
    <x v="700"/>
    <s v="BLANKET"/>
    <s v="Blue"/>
    <s v="Full/Queen: 90&quot;W x 90&quot;L"/>
    <x v="1"/>
    <n v="2386"/>
    <n v="55264.43"/>
    <n v="2.7209401582632551E-4"/>
    <n v="0.55185722743000998"/>
    <n v="1007"/>
    <n v="10.919902856407811"/>
    <n v="0.73480199539383673"/>
    <n v="0.83499999999999996"/>
    <n v="8.0451183929421369E-2"/>
    <n v="6.1658022495397997"/>
    <n v="1.8351066327501249"/>
    <n v="0.75810379064023681"/>
    <n v="0.7394623544431167"/>
    <n v="0.878"/>
    <s v="A"/>
    <x v="1"/>
  </r>
  <r>
    <s v="MPS73-434"/>
    <x v="8"/>
    <s v="Madison Park Signature"/>
    <s v="Splendor"/>
    <x v="701"/>
    <s v="BATH TOWEL"/>
    <s v="White"/>
    <s v="30x58&quot;(2)/16x30&quot;(2)/13x13&quot;(2)"/>
    <x v="5"/>
    <n v="966"/>
    <n v="55250.5"/>
    <n v="2.7202543157348042E-4"/>
    <n v="0.55212925286158343"/>
    <n v="1008"/>
    <n v="10.91965076833273"/>
    <n v="0.73477938746935179"/>
    <n v="0.83499999999999996"/>
    <n v="8.2125064760485492E-2"/>
    <n v="1.2996244635193099"/>
    <n v="0.33620396029498723"/>
    <n v="0.48223810499129349"/>
    <n v="0.68427113097374015"/>
    <n v="0.72399999999999998"/>
    <s v="A"/>
    <x v="2"/>
  </r>
  <r>
    <s v="ID10-2253"/>
    <x v="3"/>
    <s v="Intelligent Design"/>
    <s v="Brielle"/>
    <x v="702"/>
    <s v="COMFORTER (SET)"/>
    <s v="Natural"/>
    <s v="Full/Queen: 90x90&quot;/20x26+2&quot;(2)"/>
    <x v="0"/>
    <n v="1455"/>
    <n v="55241.760000000002"/>
    <n v="2.7198240024757476E-4"/>
    <n v="0.55240123526183105"/>
    <n v="1009"/>
    <n v="10.919492570069432"/>
    <n v="0.73476519983120536"/>
    <n v="0.83499999999999996"/>
    <n v="0.19853288713071951"/>
    <n v="5.1598917831322799"/>
    <n v="1.6601104529889839"/>
    <n v="0.72589660200624784"/>
    <n v="0.73299148026621386"/>
    <n v="0.86299999999999999"/>
    <s v="A"/>
    <x v="1"/>
  </r>
  <r>
    <s v="MP50-7675"/>
    <x v="3"/>
    <s v="Madison Park"/>
    <s v="Chenille Chunky Knit"/>
    <x v="703"/>
    <s v="THROW"/>
    <s v="Blush"/>
    <s v="50x60''"/>
    <x v="1"/>
    <n v="1270"/>
    <n v="55214.74"/>
    <n v="2.7184936747572439E-4"/>
    <n v="0.55267308462930675"/>
    <n v="1010"/>
    <n v="10.919003336546634"/>
    <n v="0.7347213240765299"/>
    <n v="0.83499999999999996"/>
    <n v="5.505904503036689E-2"/>
    <n v="2.9734680844857602"/>
    <n v="1.1228065932165789"/>
    <n v="0.62700846176752623"/>
    <n v="0.71317875161472921"/>
    <n v="0.81"/>
    <s v="A"/>
    <x v="1"/>
  </r>
  <r>
    <s v="ST54-0108"/>
    <x v="3"/>
    <s v="Serta"/>
    <s v="Fleece to Sherpa"/>
    <x v="704"/>
    <s v="ELECT BLANKET"/>
    <s v="Ivory"/>
    <s v="Queen:84x90&quot;"/>
    <x v="7"/>
    <n v="725"/>
    <n v="55185.98"/>
    <n v="2.717077678266343E-4"/>
    <n v="0.55294479239713334"/>
    <n v="1011"/>
    <n v="10.918482334878368"/>
    <n v="0.73467459927065049"/>
    <n v="0.83499999999999996"/>
    <n v="0.17916768949343356"/>
    <n v="4.6440226207534998"/>
    <n v="1.5568854299710502"/>
    <n v="0.70689854277647313"/>
    <n v="0.72911938797181497"/>
    <n v="0.85399999999999998"/>
    <s v="A"/>
    <x v="1"/>
  </r>
  <r>
    <s v="MP70-644"/>
    <x v="7"/>
    <s v="Madison Park"/>
    <s v="Serene"/>
    <x v="705"/>
    <s v="SHOWER CURTAIN"/>
    <s v="Red"/>
    <s v="72x72&quot;"/>
    <x v="1"/>
    <n v="2882"/>
    <n v="55180.11"/>
    <n v="2.7167886692468164E-4"/>
    <n v="0.55321647126405804"/>
    <n v="1012"/>
    <n v="10.918375963553006"/>
    <n v="0.73466505960920325"/>
    <n v="0.83499999999999996"/>
    <n v="0.22841104691836001"/>
    <n v="2.71714330496913"/>
    <n v="1.0357233590838648"/>
    <n v="0.61098121961630669"/>
    <n v="0.70992829161062398"/>
    <n v="0.80200000000000005"/>
    <s v="A"/>
    <x v="1"/>
  </r>
  <r>
    <s v="MP13-2710"/>
    <x v="1"/>
    <s v="Madison Park"/>
    <s v="Pebble Beach"/>
    <x v="587"/>
    <s v="COVERLET&amp;BEDSPR"/>
    <s v="Coral"/>
    <s v="King/Cal King: 104x94&quot;/20x36+1/2&quot;(2)/18x18&quot;/16x16&quot;/12x18&quot;"/>
    <x v="5"/>
    <n v="772"/>
    <n v="55151.99"/>
    <n v="2.7154041831089809E-4"/>
    <n v="0.55348801168236894"/>
    <n v="1013"/>
    <n v="10.917866238987186"/>
    <n v="0.73461934616366076"/>
    <n v="0.83399999999999996"/>
    <n v="0.11090983455127716"/>
    <n v="1.8457226492429799"/>
    <n v="0.66563345009300123"/>
    <n v="0.54286798693503302"/>
    <n v="0.69626907431793517"/>
    <n v="0.75900000000000001"/>
    <s v="A"/>
    <x v="1"/>
  </r>
  <r>
    <s v="TN20-0418"/>
    <x v="5"/>
    <s v="True North by Sleep Philosophy"/>
    <s v="Cozy Cotton Flannel"/>
    <x v="460"/>
    <s v="SHEET/SHEET SET"/>
    <s v="Blush Dots"/>
    <s v="Queen: 90&quot;W x 102&quot;L/60&quot;W x 80&quot;L + 14&quot;D/20&quot;W x 30&quot;L(2)"/>
    <x v="0"/>
    <n v="2188"/>
    <n v="55126.97"/>
    <n v="2.7141723252438091E-4"/>
    <n v="0.55375942891489327"/>
    <n v="1014"/>
    <n v="10.917412488848825"/>
    <n v="0.73457865265263378"/>
    <n v="0.83399999999999996"/>
    <n v="6.5465768563959539E-2"/>
    <n v="3.4914547387283501"/>
    <n v="1.2785573401223473"/>
    <n v="0.65567362287176123"/>
    <n v="0.71879764669645929"/>
    <n v="0.82699999999999996"/>
    <s v="A"/>
    <x v="0"/>
  </r>
  <r>
    <s v="WR20-3955"/>
    <x v="5"/>
    <s v="Woolrich"/>
    <s v="Cotton Flannel"/>
    <x v="706"/>
    <s v="SHEET/SHEET SET"/>
    <s v="Tree Trip"/>
    <s v="Queen: 90&quot;Wx102&quot;L/60&quot;Wx80&quot;L+14&quot;D/20&quot;Wx30&quot;L(2)"/>
    <x v="0"/>
    <n v="1898"/>
    <n v="55032.36"/>
    <n v="2.7095142088319815E-4"/>
    <n v="0.55403038033577645"/>
    <n v="1015"/>
    <n v="10.915694825794807"/>
    <n v="0.73442460809259968"/>
    <n v="0.83399999999999996"/>
    <n v="0.10121331454802229"/>
    <n v="0.91467493687770796"/>
    <n v="1.456830196602509E-2"/>
    <n v="0.42304263950537546"/>
    <n v="0.67214821437515482"/>
    <n v="0.67600000000000005"/>
    <s v="B"/>
    <x v="1"/>
  </r>
  <r>
    <s v="AM10-0473"/>
    <x v="1"/>
    <s v="Super Listing"/>
    <s v="Porter"/>
    <x v="707"/>
    <s v="COMFORTER (SET)"/>
    <s v="White"/>
    <s v="Cal King: 104x98&quot;/20x36&quot;(2)"/>
    <x v="0"/>
    <n v="1318"/>
    <n v="54979.95"/>
    <n v="2.70693380632544E-4"/>
    <n v="0.55430107371640902"/>
    <n v="1016"/>
    <n v="10.914742040580505"/>
    <n v="0.73433915979771969"/>
    <n v="0.83399999999999996"/>
    <n v="0.22893433870734251"/>
    <n v="9.5454271256933705"/>
    <n v="2.2664839300524657"/>
    <n v="0.83749666656244592"/>
    <n v="0.75497066115066502"/>
    <n v="0.91"/>
    <s v="A+"/>
    <x v="0"/>
  </r>
  <r>
    <s v="UHK10-0098"/>
    <x v="1"/>
    <s v="Intelligent Design Kids"/>
    <s v="Lola"/>
    <x v="708"/>
    <s v="COMFORTER (SET)"/>
    <s v="Pink"/>
    <s v="Twin: 68''W x 88&quot;L/20''W x 26'' + 1&quot;D/16''W x 16&quot;L/12''W x 16''L"/>
    <x v="8"/>
    <n v="1215"/>
    <n v="54964.75"/>
    <n v="2.706185435440124E-4"/>
    <n v="0.55457169225995306"/>
    <n v="1017"/>
    <n v="10.914465542966719"/>
    <n v="0.73431436276132389"/>
    <n v="0.83399999999999996"/>
    <n v="-3.0996552629176975E-2"/>
    <n v="5.7789027755684801"/>
    <n v="1.7713701417035916"/>
    <n v="0.74637340205229075"/>
    <n v="0.7367261706195174"/>
    <n v="0.873"/>
    <s v="A"/>
    <x v="1"/>
  </r>
  <r>
    <s v="MP50-3253"/>
    <x v="3"/>
    <s v="Madison Park"/>
    <s v="Elma"/>
    <x v="709"/>
    <s v="THROW"/>
    <s v="Burgundy"/>
    <s v="60x70&quot;"/>
    <x v="7"/>
    <n v="3460"/>
    <n v="54881.57"/>
    <n v="2.7020900742400839E-4"/>
    <n v="0.55484190126737709"/>
    <n v="1018"/>
    <n v="10.912951090749367"/>
    <n v="0.7341785426859202"/>
    <n v="0.83399999999999996"/>
    <n v="0.11810196291012109"/>
    <n v="4.7860722252186898"/>
    <n v="1.586388754801344"/>
    <n v="0.71232848501541868"/>
    <n v="0.72980853115181998"/>
    <n v="0.85599999999999998"/>
    <s v="A"/>
    <x v="1"/>
  </r>
  <r>
    <s v="MP50-1593"/>
    <x v="3"/>
    <s v="Madison Park"/>
    <s v="Duke"/>
    <x v="710"/>
    <s v="THROW"/>
    <s v="Grey"/>
    <s v="50x60&quot;"/>
    <x v="7"/>
    <n v="3689"/>
    <n v="54834.15"/>
    <n v="2.6997553540176035E-4"/>
    <n v="0.55511187680277885"/>
    <n v="1019"/>
    <n v="10.912086690669733"/>
    <n v="0.73410102100339403"/>
    <n v="0.83299999999999996"/>
    <n v="0.28709982761321773"/>
    <n v="11.8304297547266"/>
    <n v="2.4790922584892257"/>
    <n v="0.87662618669520687"/>
    <n v="0.76260605414175664"/>
    <n v="0.92100000000000004"/>
    <s v="A+"/>
    <x v="1"/>
  </r>
  <r>
    <s v="BR54-1935"/>
    <x v="3"/>
    <s v="Beautyrest"/>
    <s v="Heated Plush"/>
    <x v="711"/>
    <s v="ELECT BLANKET"/>
    <s v="Purple"/>
    <s v="King:100x90&quot;"/>
    <x v="7"/>
    <n v="622"/>
    <n v="54828.959999999999"/>
    <n v="2.6994998247482097E-4"/>
    <n v="0.55538182678525372"/>
    <n v="1020"/>
    <n v="10.911992038870197"/>
    <n v="0.73409253237998107"/>
    <n v="0.83299999999999996"/>
    <n v="7.5975117070179621E-2"/>
    <n v="4.7090167571496897"/>
    <n v="1.5704926468287952"/>
    <n v="0.70940288430392351"/>
    <n v="0.72915460276476962"/>
    <n v="0.85399999999999998"/>
    <s v="A"/>
    <x v="1"/>
  </r>
  <r>
    <s v="WR51-2209"/>
    <x v="3"/>
    <s v="Woolrich"/>
    <s v="Burlington"/>
    <x v="689"/>
    <s v="BLANKET"/>
    <s v="Ivory"/>
    <s v="Full/Queen: 90&quot;W x 90&quot;L"/>
    <x v="1"/>
    <n v="2333"/>
    <n v="54776.66"/>
    <n v="2.6969248380836016E-4"/>
    <n v="0.55565151926906209"/>
    <n v="1021"/>
    <n v="10.911037725584876"/>
    <n v="0.73400694704365543"/>
    <n v="0.83299999999999996"/>
    <n v="7.8619226283360946E-2"/>
    <n v="5.3032507970808096"/>
    <n v="1.6870007719006526"/>
    <n v="0.73084563332109342"/>
    <n v="0.73337468429914299"/>
    <n v="0.86399999999999999"/>
    <s v="A"/>
    <x v="1"/>
  </r>
  <r>
    <s v="MP13-7961"/>
    <x v="1"/>
    <s v="Madison Park"/>
    <s v="Aubrey"/>
    <x v="712"/>
    <s v="COVERLET&amp;BEDSPR"/>
    <s v="Black"/>
    <s v="King: 120&quot;Wx118&quot;L/20&quot;Wx36&quot;L+2&quot;D(2)/18&quot;Wx18&quot;L/6.5&quot;Dx18&quot;L"/>
    <x v="7"/>
    <n v="659"/>
    <n v="54702.77"/>
    <n v="2.6932868693522837E-4"/>
    <n v="0.55592084795599728"/>
    <n v="1022"/>
    <n v="10.9096879074245"/>
    <n v="0.733885891785376"/>
    <n v="0.83299999999999996"/>
    <n v="0.19110459754774686"/>
    <n v="2.3371169815036898"/>
    <n v="0.89081577574938497"/>
    <n v="0.58431168958816926"/>
    <n v="0.70397105134593474"/>
    <n v="0.78700000000000003"/>
    <s v="A"/>
    <x v="1"/>
  </r>
  <r>
    <s v="MP116-1142"/>
    <x v="2"/>
    <s v="Madison Park"/>
    <s v="Amelia"/>
    <x v="713"/>
    <s v="HEADBOARD"/>
    <s v="Navy"/>
    <s v="68.50&quot;W x 8.50&quot;D x 54.25&quot;H to 60.75&quot;H"/>
    <x v="5"/>
    <n v="312"/>
    <n v="54656.800000000003"/>
    <n v="2.691023539773469E-4"/>
    <n v="0.55618995030997465"/>
    <n v="1023"/>
    <n v="10.908847209861223"/>
    <n v="0.73381049580712887"/>
    <n v="0.83299999999999996"/>
    <n v="0.29979541420280736"/>
    <n v="3.3032632620143998"/>
    <n v="1.2247347542703764"/>
    <n v="0.6457678399131298"/>
    <n v="0.71620196462832908"/>
    <n v="0.82"/>
    <s v="A"/>
    <x v="2"/>
  </r>
  <r>
    <s v="MP101-0199"/>
    <x v="2"/>
    <s v="Madison Park"/>
    <s v="Ferris"/>
    <x v="714"/>
    <s v="OTTOMAN"/>
    <s v="Blue"/>
    <s v="48.5W x 32.5D x 18H&quot;"/>
    <x v="7"/>
    <n v="371"/>
    <n v="54618.92"/>
    <n v="2.6891585207513777E-4"/>
    <n v="0.55645886616204976"/>
    <n v="1024"/>
    <n v="10.908153930361665"/>
    <n v="0.73374832067025297"/>
    <n v="0.83299999999999996"/>
    <n v="0.3534486375417164"/>
    <n v="5.6646793889672598"/>
    <n v="1.7517495388124014"/>
    <n v="0.742762326317428"/>
    <n v="0.73555112179968807"/>
    <n v="0.87"/>
    <s v="A"/>
    <x v="2"/>
  </r>
  <r>
    <s v="MP10-2268"/>
    <x v="1"/>
    <s v="Madison Park"/>
    <s v="Palmer"/>
    <x v="248"/>
    <s v="COMFORTER (SET)"/>
    <s v="Red"/>
    <s v="Cal King: 104x92&quot;/20x36&quot;(2)/72x84+15&quot;/18x18&quot;/16x16&quot;/12x20&quot;"/>
    <x v="1"/>
    <n v="706"/>
    <n v="54611.43"/>
    <n v="2.6887897511506531E-4"/>
    <n v="0.55672774513716483"/>
    <n v="1025"/>
    <n v="10.90801679150103"/>
    <n v="0.73373602169496754"/>
    <n v="0.83199999999999996"/>
    <n v="0.12891521160122152"/>
    <n v="3.65829075090672"/>
    <n v="1.3239642665207616"/>
    <n v="0.66403054498171532"/>
    <n v="0.71979492635231712"/>
    <n v="0.83"/>
    <s v="A"/>
    <x v="1"/>
  </r>
  <r>
    <s v="CS14-0213-1"/>
    <x v="1"/>
    <s v="Comfort Spaces"/>
    <s v="Verone"/>
    <x v="715"/>
    <s v="COVERLET&amp;BEDSPR"/>
    <s v="Blue"/>
    <s v="T/TXL: 66x90&quot;/20x26+0.5&quot;"/>
    <x v="4"/>
    <n v="2781"/>
    <n v="54575.91"/>
    <n v="2.6870409265554928E-4"/>
    <n v="0.55699644922982039"/>
    <n v="1026"/>
    <n v="10.907366178515312"/>
    <n v="0.73367767300376008"/>
    <n v="0.83199999999999996"/>
    <n v="-6.8199999999999997E-2"/>
    <n v="3.6125797274652198"/>
    <n v="1.3117269793097317"/>
    <n v="0.66177833228706162"/>
    <n v="0.7192978048604205"/>
    <n v="0.82899999999999996"/>
    <s v="A"/>
    <x v="1"/>
  </r>
  <r>
    <s v="MT154-0070"/>
    <x v="9"/>
    <s v="Hampton Hill"/>
    <s v="Aelorian"/>
    <x v="716"/>
    <s v="LGT-FLOOR LAMPS"/>
    <s v="Main:Antique Brass Shade:Off-White"/>
    <s v="16x16x59&quot;/body size:11x11x51.5&quot;/shade size:12x16x11&quot;"/>
    <x v="1"/>
    <n v="862"/>
    <n v="54552.57"/>
    <n v="2.6858917833671189E-4"/>
    <n v="0.55726503840815711"/>
    <n v="1027"/>
    <n v="10.906938433666104"/>
    <n v="0.73363931171575947"/>
    <n v="0.83199999999999996"/>
    <n v="0.18276567402782312"/>
    <n v="4.3684049849136199"/>
    <n v="1.4970315183064546"/>
    <n v="0.69588272388205519"/>
    <n v="0.7260879941490187"/>
    <n v="0.84799999999999998"/>
    <s v="A"/>
    <x v="1"/>
  </r>
  <r>
    <s v="TG100-0227"/>
    <x v="2"/>
    <s v="Threshold designed with Studio McGee"/>
    <s v="Howell"/>
    <x v="717"/>
    <s v="ACCENT CHAIR"/>
    <s v="Linen"/>
    <s v="32&quot;W x 30&quot;D x 32&quot;H"/>
    <x v="2"/>
    <n v="267"/>
    <n v="54529.41"/>
    <n v="2.6847515024655452E-4"/>
    <n v="0.55753351355840364"/>
    <n v="1028"/>
    <n v="10.906513806688833"/>
    <n v="0.73360123004675037"/>
    <n v="0.83199999999999996"/>
    <n v="5.3400000000000003E-2"/>
    <n v="1.5409854248577299"/>
    <n v="0.49529693020240989"/>
    <n v="0.51151838584738851"/>
    <n v="0.68918466120687805"/>
    <n v="0.73799999999999999"/>
    <s v="A"/>
    <x v="2"/>
  </r>
  <r>
    <s v="MP10-335"/>
    <x v="1"/>
    <s v="Madison Park"/>
    <s v="Aubrey"/>
    <x v="118"/>
    <s v="COMFORTER (SET)"/>
    <s v="Black"/>
    <s v="Cal King: 106x92&quot;/20x36+2&quot;(2)/72x84+15&quot;/18x18&quot;/6.5x18&quot;/26x26&quot;(2)/110x102&quot;/7"/>
    <x v="1"/>
    <n v="504"/>
    <n v="54472.56"/>
    <n v="2.6819524968846081E-4"/>
    <n v="0.5578017088080921"/>
    <n v="1029"/>
    <n v="10.905470725319329"/>
    <n v="0.73350768375414699"/>
    <n v="0.83199999999999996"/>
    <n v="4.8808793270399123E-2"/>
    <n v="2.52222855287132"/>
    <n v="0.96402454892301892"/>
    <n v="0.5977854052457594"/>
    <n v="0.70636322805246943"/>
    <n v="0.79400000000000004"/>
    <s v="A"/>
    <x v="1"/>
  </r>
  <r>
    <s v="BR54-0531"/>
    <x v="3"/>
    <s v="Beautyrest"/>
    <s v="Heated Plush"/>
    <x v="718"/>
    <s v="ELECT BLANKET"/>
    <s v="Ivory"/>
    <s v="60x70&quot;"/>
    <x v="7"/>
    <n v="1481"/>
    <n v="54450.2"/>
    <n v="2.6808516039243668E-4"/>
    <n v="0.55806979396848455"/>
    <n v="1030"/>
    <n v="10.905060166685754"/>
    <n v="0.73347086377136317"/>
    <n v="0.83199999999999996"/>
    <n v="0.12332158279322444"/>
    <n v="7.3699811659907404"/>
    <n v="2.0108924778551671"/>
    <n v="0.79045631330793731"/>
    <n v="0.74486795367867797"/>
    <n v="0.89200000000000002"/>
    <s v="A"/>
    <x v="1"/>
  </r>
  <r>
    <s v="II104-0370"/>
    <x v="2"/>
    <s v="INK+IVY"/>
    <s v="Oaktown"/>
    <x v="719"/>
    <s v="BAR STOOL"/>
    <s v="Cream/Reclaimed Grey"/>
    <s v="Dia19.25&quot; x 25.5&quot;H"/>
    <x v="7"/>
    <n v="650"/>
    <n v="54428.36"/>
    <n v="2.6797763131259912E-4"/>
    <n v="0.55833777159979714"/>
    <n v="1031"/>
    <n v="10.904658993137549"/>
    <n v="0.73343488546782687"/>
    <n v="0.83099999999999996"/>
    <n v="0.23819288374226624"/>
    <n v="2.4948997915054498"/>
    <n v="0.95354789988204269"/>
    <n v="0.59585722937143237"/>
    <n v="0.70591935424854801"/>
    <n v="0.79200000000000004"/>
    <s v="A"/>
    <x v="2"/>
  </r>
  <r>
    <s v="AM10-0066"/>
    <x v="1"/>
    <s v="Super Listing"/>
    <s v="Camden"/>
    <x v="620"/>
    <s v="COMFORTER (SET)"/>
    <s v="Neutral"/>
    <s v="King/Cal King: 104x90&quot;/20x36+2&quot;(2)"/>
    <x v="7"/>
    <n v="1660"/>
    <n v="54424.209999999897"/>
    <n v="2.6795719881803244E-4"/>
    <n v="0.55860572879861514"/>
    <n v="1032"/>
    <n v="10.904582744616203"/>
    <n v="0.73342804729901578"/>
    <n v="0.83099999999999996"/>
    <n v="9.2516108116483711E-2"/>
    <n v="4.3787904136214397"/>
    <n v="1.4993530130116526"/>
    <n v="0.69630998359701113"/>
    <n v="0.72600443455861485"/>
    <n v="0.84699999999999998"/>
    <s v="A"/>
    <x v="1"/>
  </r>
  <r>
    <s v="ID10-1972"/>
    <x v="1"/>
    <s v="Intelligent Design"/>
    <s v="Felicia"/>
    <x v="720"/>
    <s v="COMFORTER (SET)"/>
    <s v="Grey"/>
    <s v="King/Cal King: 104&quot;W x 90&quot;L/20&quot;W x 36&quot;L + 2&quot;D (2)/12&quot;W x 16&quot;L"/>
    <x v="8"/>
    <n v="1176"/>
    <n v="54376.42"/>
    <n v="2.6772190510349829E-4"/>
    <n v="0.55887345070371863"/>
    <n v="1033"/>
    <n v="10.90370427314776"/>
    <n v="0.73334926365717035"/>
    <n v="0.83099999999999996"/>
    <n v="0.16763736917333105"/>
    <n v="6.0261251516486496"/>
    <n v="1.812562437788688"/>
    <n v="0.75395464212330654"/>
    <n v="0.73747033935039763"/>
    <n v="0.875"/>
    <s v="A"/>
    <x v="1"/>
  </r>
  <r>
    <s v="MP104-0512"/>
    <x v="2"/>
    <s v="Madison Park"/>
    <s v="Carson"/>
    <x v="721"/>
    <s v="BAR STOOL"/>
    <s v="Cream"/>
    <s v="21.75&quot;W x 24.25&quot;D x 39.25&quot;H"/>
    <x v="7"/>
    <n v="275"/>
    <n v="54357.33"/>
    <n v="2.6762791562849375E-4"/>
    <n v="0.55914107861934714"/>
    <n v="1034"/>
    <n v="10.903353146674707"/>
    <n v="0.73331777370753715"/>
    <n v="0.83099999999999996"/>
    <n v="0.28697320101999124"/>
    <n v="2.7202389744795399"/>
    <n v="1.0368216240828017"/>
    <n v="0.61118334990303147"/>
    <n v="0.7088908889466361"/>
    <n v="0.8"/>
    <s v="A"/>
    <x v="2"/>
  </r>
  <r>
    <s v="WR13-3918"/>
    <x v="1"/>
    <s v="Woolrich"/>
    <s v="Winter Hills"/>
    <x v="154"/>
    <s v="COVERLET&amp;BEDSPR"/>
    <s v="Tan"/>
    <s v="Twin/Twin XL: 70x90+0.5&quot;/20x26+0.5&quot;"/>
    <x v="0"/>
    <n v="1217"/>
    <n v="54248.89"/>
    <n v="2.6709401208373256E-4"/>
    <n v="0.55940817263143083"/>
    <n v="1035"/>
    <n v="10.901356243750881"/>
    <n v="0.73313868617834321"/>
    <n v="0.83099999999999996"/>
    <n v="4.8965559332181725E-2"/>
    <n v="2.8103098273523499"/>
    <n v="1.0682595453964183"/>
    <n v="0.61696934513669999"/>
    <n v="0.7099048179700147"/>
    <n v="0.80200000000000005"/>
    <s v="A"/>
    <x v="1"/>
  </r>
  <r>
    <s v="MT120-1202"/>
    <x v="2"/>
    <s v="Martha Stewart"/>
    <s v="Philippe"/>
    <x v="722"/>
    <s v="OCCASIONL TABLE"/>
    <s v="Brown"/>
    <s v="42&quot;Dia x 17.5&quot;H"/>
    <x v="7"/>
    <n v="243"/>
    <n v="54239.74"/>
    <n v="2.6704896212583357E-4"/>
    <n v="0.55967522159355665"/>
    <n v="1036"/>
    <n v="10.901187565589058"/>
    <n v="0.73312355867521362"/>
    <n v="0.83099999999999996"/>
    <n v="0.25372862087834491"/>
    <n v="3.4643772930289098"/>
    <n v="1.2709893662471083"/>
    <n v="0.65428077439638521"/>
    <n v="0.717355001819448"/>
    <n v="0.82199999999999995"/>
    <s v="A"/>
    <x v="2"/>
  </r>
  <r>
    <s v="BR55-0902"/>
    <x v="3"/>
    <s v="Beautyrest"/>
    <s v="Cotton"/>
    <x v="38"/>
    <s v="ELEC MATT PAD"/>
    <s v="White"/>
    <s v="Cal King: 72&quot;W x 84&quot;L + 18&quot;D"/>
    <x v="5"/>
    <n v="671"/>
    <n v="54233.22"/>
    <n v="2.6701686095364764E-4"/>
    <n v="0.5599422384545103"/>
    <n v="1037"/>
    <n v="10.901067353514163"/>
    <n v="0.7331127777387868"/>
    <n v="0.83"/>
    <n v="7.3266285344975896E-2"/>
    <n v="2.7311853232368999"/>
    <n v="1.0406954660984449"/>
    <n v="0.61189631152714463"/>
    <n v="0.70886948449645837"/>
    <n v="0.8"/>
    <s v="A"/>
    <x v="1"/>
  </r>
  <r>
    <s v="MP72-6207"/>
    <x v="7"/>
    <s v="Madison Park"/>
    <s v="Evan"/>
    <x v="723"/>
    <s v="BATH RUG"/>
    <s v="Blue"/>
    <s v="20x30&quot;"/>
    <x v="7"/>
    <n v="3662"/>
    <n v="54195.57"/>
    <n v="2.6683149145475187E-4"/>
    <n v="0.56020906994596509"/>
    <n v="1038"/>
    <n v="10.900372901292371"/>
    <n v="0.73305049742908324"/>
    <n v="0.83"/>
    <n v="3.2494625820006055E-2"/>
    <n v="1.45066316323949"/>
    <n v="0.43868268668190186"/>
    <n v="0.50109881198626538"/>
    <n v="0.68666016034051969"/>
    <n v="0.73"/>
    <s v="A"/>
    <x v="1"/>
  </r>
  <r>
    <s v="MP13-8077"/>
    <x v="1"/>
    <s v="Madison Park"/>
    <s v="Pebble Beach"/>
    <x v="491"/>
    <s v="COVERLET&amp;BEDSPR"/>
    <s v="Aqua"/>
    <s v="Full/ Queen:"/>
    <x v="5"/>
    <n v="858"/>
    <n v="54189.36"/>
    <n v="2.6680091656529256E-4"/>
    <n v="0.56047587086253037"/>
    <n v="1039"/>
    <n v="10.900258311830214"/>
    <n v="0.73304022074341935"/>
    <n v="0.83"/>
    <n v="0.12783747660584696"/>
    <n v="2.0214036299800999"/>
    <n v="0.75207795921254494"/>
    <n v="0.55877767488014074"/>
    <n v="0.69818771157076365"/>
    <n v="0.76600000000000001"/>
    <s v="A"/>
    <x v="1"/>
  </r>
  <r>
    <s v="MT120-0023"/>
    <x v="2"/>
    <s v="Martha Stewart"/>
    <s v="Fatima"/>
    <x v="724"/>
    <s v="OCCASIONL TABLE"/>
    <s v="Reclaimed Wheat"/>
    <s v="21&quot;Diameter x 24&quot;H"/>
    <x v="7"/>
    <n v="509"/>
    <n v="54159.94"/>
    <n v="2.6665606741104256E-4"/>
    <n v="0.56074252692994142"/>
    <n v="1040"/>
    <n v="10.899715263417818"/>
    <n v="0.73299151872728818"/>
    <n v="0.83"/>
    <n v="0.21704545023498914"/>
    <n v="2.0437627634487301"/>
    <n v="0.76256258570971525"/>
    <n v="0.56070731896615567"/>
    <n v="0.6985346787750617"/>
    <n v="0.76800000000000002"/>
    <s v="A"/>
    <x v="2"/>
  </r>
  <r>
    <s v="MZK10-265"/>
    <x v="1"/>
    <s v="Intelligent Design Kids"/>
    <s v="Heath"/>
    <x v="725"/>
    <s v="COMFORTER (SET)"/>
    <s v="Green"/>
    <s v="Twin: 66&quot;W x 86&quot;L/20&quot;W x 26&quot;L  + 1&quot;"/>
    <x v="7"/>
    <n v="1666"/>
    <n v="54152.86"/>
    <n v="2.6662120908296333E-4"/>
    <n v="0.56100914813902436"/>
    <n v="1041"/>
    <n v="10.899584533360429"/>
    <n v="0.73297979451040718"/>
    <n v="0.83"/>
    <n v="0.17384212452308892"/>
    <n v="7.5440185444473702"/>
    <n v="2.0339234523886067"/>
    <n v="0.79469505121773354"/>
    <n v="0.74532284585187247"/>
    <n v="0.89300000000000002"/>
    <s v="A"/>
    <x v="1"/>
  </r>
  <r>
    <s v="MP10-932"/>
    <x v="1"/>
    <s v="Madison Park"/>
    <s v="Trinity"/>
    <x v="465"/>
    <s v="COMFORTER (SET)"/>
    <s v="Taupe"/>
    <s v="King: 104x92&quot;/20x36&quot;(2)/78x80+15&quot;/18x18&quot;/16x16&quot;/12x18&quot;"/>
    <x v="5"/>
    <n v="678"/>
    <n v="54096.05"/>
    <n v="2.6634150546457635E-4"/>
    <n v="0.56127548964448892"/>
    <n v="1042"/>
    <n v="10.898534934697185"/>
    <n v="0.73288566372968533"/>
    <n v="0.83"/>
    <n v="0.2708244301393718"/>
    <n v="4.0039788447238296"/>
    <n v="1.4119569530607938"/>
    <n v="0.6802251673881845"/>
    <n v="0.72235356446138521"/>
    <n v="0.83799999999999997"/>
    <s v="A"/>
    <x v="1"/>
  </r>
  <r>
    <s v="MP50-6235"/>
    <x v="3"/>
    <s v="Madison Park"/>
    <s v="Zuri"/>
    <x v="726"/>
    <s v="THROW"/>
    <s v="Blush/Grey"/>
    <s v="60&quot;W x 70&quot;L"/>
    <x v="7"/>
    <n v="3494"/>
    <n v="54068.76"/>
    <n v="2.662071433497061E-4"/>
    <n v="0.56154169678783861"/>
    <n v="1043"/>
    <n v="10.898030343675613"/>
    <n v="0.73284041067395156"/>
    <n v="0.82899999999999996"/>
    <n v="7.3621515961884154E-2"/>
    <n v="4.25309987883392"/>
    <n v="1.4708882071343887"/>
    <n v="0.69107117567805965"/>
    <n v="0.72448656367477315"/>
    <n v="0.84399999999999997"/>
    <s v="A"/>
    <x v="1"/>
  </r>
  <r>
    <s v="BASI50-0427"/>
    <x v="3"/>
    <s v="Madison Park"/>
    <s v="Parker"/>
    <x v="727"/>
    <s v="THROW"/>
    <s v="Brown"/>
    <s v="60x70&quot;"/>
    <x v="7"/>
    <n v="3754"/>
    <n v="54034.23"/>
    <n v="2.6603713514792996E-4"/>
    <n v="0.56180773392298655"/>
    <n v="1044"/>
    <n v="10.897391520228624"/>
    <n v="0.73278311929972029"/>
    <n v="0.82899999999999996"/>
    <n v="-1.6537721011891268E-2"/>
    <n v="14.678369552672899"/>
    <n v="2.6931645950014729"/>
    <n v="0.91602515033418186"/>
    <n v="0.76943152550661265"/>
    <n v="0.93100000000000005"/>
    <s v="A+"/>
    <x v="0"/>
  </r>
  <r>
    <s v="MPS72-518"/>
    <x v="7"/>
    <s v="Madison Park Signature"/>
    <s v="Splendor"/>
    <x v="728"/>
    <s v="BATH RUG"/>
    <s v="Charcoal"/>
    <s v="24x72&quot;"/>
    <x v="1"/>
    <n v="1584"/>
    <n v="54010.54"/>
    <n v="2.6592049760665928E-4"/>
    <n v="0.56207365442059321"/>
    <n v="1045"/>
    <n v="10.896953006418732"/>
    <n v="0.73274379222287855"/>
    <n v="0.82899999999999996"/>
    <n v="9.5064328750282798E-2"/>
    <n v="3.2920586355380501"/>
    <n v="1.2214370042006639"/>
    <n v="0.64516090518628066"/>
    <n v="0.71522721481555895"/>
    <n v="0.81699999999999995"/>
    <s v="A"/>
    <x v="1"/>
  </r>
  <r>
    <s v="MP10-6166"/>
    <x v="1"/>
    <s v="Madison Park"/>
    <s v="Cassandra"/>
    <x v="120"/>
    <s v="COMFORTER (SET)"/>
    <s v="Blush"/>
    <s v="Cal King"/>
    <x v="1"/>
    <n v="533"/>
    <n v="53892.84"/>
    <n v="2.6534100251980575E-4"/>
    <n v="0.56233899542311305"/>
    <n v="1046"/>
    <n v="10.894771464651694"/>
    <n v="0.73254814579448646"/>
    <n v="0.82899999999999996"/>
    <n v="-0.10006663351091098"/>
    <n v="1.56588444402682"/>
    <n v="0.51035618001060346"/>
    <n v="0.51428996691802031"/>
    <n v="0.68889651001919328"/>
    <n v="0.73799999999999999"/>
    <s v="A"/>
    <x v="2"/>
  </r>
  <r>
    <s v="ST54-0039"/>
    <x v="3"/>
    <s v="Serta"/>
    <s v="Parsa AZ"/>
    <x v="729"/>
    <s v="ELECT BLANKET"/>
    <s v="Charcoal Grey"/>
    <s v="King:100x90&quot;"/>
    <x v="6"/>
    <n v="687"/>
    <n v="53887.46"/>
    <n v="2.6531451412925967E-4"/>
    <n v="0.56260430993724231"/>
    <n v="1047"/>
    <n v="10.894671633788843"/>
    <n v="0.73253919269899448"/>
    <n v="0.82899999999999996"/>
    <n v="-0.1217"/>
    <n v="1.43628299490221"/>
    <n v="0.42936585922789772"/>
    <n v="0.49938409558679303"/>
    <n v="0.68590817327655418"/>
    <n v="0.72899999999999998"/>
    <s v="A"/>
    <x v="2"/>
  </r>
  <r>
    <s v="II108-0314"/>
    <x v="2"/>
    <s v="INK+IVY"/>
    <s v="Sonoma"/>
    <x v="730"/>
    <s v="DINING CHAIR"/>
    <s v="Natural/Grey"/>
    <s v="20&quot;W x 24.5&quot;D x 39.75&quot;H"/>
    <x v="7"/>
    <n v="351"/>
    <n v="53813.48"/>
    <n v="2.6495027414178801E-4"/>
    <n v="0.56286926021138406"/>
    <n v="1048"/>
    <n v="10.893297854918275"/>
    <n v="0.73241598858093082"/>
    <n v="0.82899999999999996"/>
    <n v="0.23471052758528163"/>
    <n v="6.6698589511055797"/>
    <n v="1.9124802523061961"/>
    <n v="0.77234402584844719"/>
    <n v="0.74040159603443412"/>
    <n v="0.88"/>
    <s v="A"/>
    <x v="2"/>
  </r>
  <r>
    <s v="MP13-1565"/>
    <x v="1"/>
    <s v="Madison Park"/>
    <s v="Quebec"/>
    <x v="382"/>
    <s v="COVERLET&amp;BEDSPR"/>
    <s v="Khaki"/>
    <s v="Queen: 102x118&quot;/20x26&quot;(2)"/>
    <x v="5"/>
    <n v="1029"/>
    <n v="53799.65"/>
    <n v="2.6488218223820952E-4"/>
    <n v="0.56313414239362225"/>
    <n v="1049"/>
    <n v="10.893040827861279"/>
    <n v="0.73239293771550107"/>
    <n v="0.82799999999999996"/>
    <n v="0.25463561729702833"/>
    <n v="3.3180368502526898"/>
    <n v="1.2290663658677836"/>
    <n v="0.64656505178368207"/>
    <n v="0.71522736052913727"/>
    <n v="0.81699999999999995"/>
    <s v="A"/>
    <x v="1"/>
  </r>
  <r>
    <s v="MP10-749"/>
    <x v="1"/>
    <s v="Madison Park"/>
    <s v="Donovan"/>
    <x v="731"/>
    <s v="COMFORTER (SET)"/>
    <s v="Red"/>
    <s v="Queen: 90x90&quot;/20x26&quot;(2)/60x80+15&quot;/18x18&quot;/16x16&quot;/12x18&quot;"/>
    <x v="8"/>
    <n v="781"/>
    <n v="53773.27"/>
    <n v="2.647523005016658E-4"/>
    <n v="0.56339889469412396"/>
    <n v="1050"/>
    <n v="10.892550378962431"/>
    <n v="0.73234895296269087"/>
    <n v="0.82799999999999996"/>
    <n v="0.17227521256741032"/>
    <n v="4.7539881050249901"/>
    <n v="1.5798006567503131"/>
    <n v="0.71111597787978642"/>
    <n v="0.72810235794611"/>
    <n v="0.85099999999999998"/>
    <s v="A"/>
    <x v="1"/>
  </r>
  <r>
    <s v="MP13-2800"/>
    <x v="1"/>
    <s v="Madison Park"/>
    <s v="Dawn"/>
    <x v="732"/>
    <s v="COVERLET&amp;BEDSPR"/>
    <s v="Coral"/>
    <s v="King/Cal King: 104x94&quot;/20x36&quot;(2)/16x16&quot;/12x18&quot;/18x18&quot;"/>
    <x v="5"/>
    <n v="788"/>
    <n v="53662.54"/>
    <n v="2.6420712215869822E-4"/>
    <n v="0.56366310181628265"/>
    <n v="1051"/>
    <n v="10.890489092731695"/>
    <n v="0.73216409136845939"/>
    <n v="0.82799999999999996"/>
    <n v="-1.8915753012972956E-2"/>
    <n v="2.8246310870495202"/>
    <n v="1.0731683486438743"/>
    <n v="0.61787278629966558"/>
    <n v="0.70930583035470074"/>
    <n v="0.80100000000000005"/>
    <s v="A"/>
    <x v="1"/>
  </r>
  <r>
    <s v="MP10-8443"/>
    <x v="3"/>
    <s v="Madison Park"/>
    <s v="Jasmine"/>
    <x v="733"/>
    <s v="COMFORTER (SET)"/>
    <s v="Black"/>
    <s v="King: 104&quot;x90&quot;+20x36&quot;(2)"/>
    <x v="5"/>
    <n v="839"/>
    <n v="53636.32"/>
    <n v="2.6407802818098115E-4"/>
    <n v="0.56392717984446361"/>
    <n v="1052"/>
    <n v="10.890000373433045"/>
    <n v="0.73212026173076372"/>
    <n v="0.82799999999999996"/>
    <n v="0.14940910787237666"/>
    <n v="5.76032879819466"/>
    <n v="1.7682057109218139"/>
    <n v="0.74579100408653509"/>
    <n v="0.734854410201918"/>
    <n v="0.86899999999999999"/>
    <s v="A"/>
    <x v="1"/>
  </r>
  <r>
    <s v="MP10-2419"/>
    <x v="1"/>
    <s v="Madison Park"/>
    <s v="Bennett"/>
    <x v="734"/>
    <s v="COMFORTER (SET)"/>
    <s v="Grey"/>
    <s v="King: 104x92&quot;/20x36+1&quot;(2)/78x80+15&quot;/18x18&quot;/16x16&quot;/12x18&quot;"/>
    <x v="8"/>
    <n v="641"/>
    <n v="53595.35"/>
    <n v="2.6387631268643238E-4"/>
    <n v="0.56419105615715004"/>
    <n v="1053"/>
    <n v="10.889236247725261"/>
    <n v="0.73205173291878811"/>
    <n v="0.82799999999999996"/>
    <n v="0.23827091027486527"/>
    <n v="2.4019082375276199"/>
    <n v="0.91705373572371807"/>
    <n v="0.58914065744002664"/>
    <n v="0.70346951782303579"/>
    <n v="0.78500000000000003"/>
    <s v="A"/>
    <x v="1"/>
  </r>
  <r>
    <s v="MP70-4246"/>
    <x v="1"/>
    <s v="Madison Park"/>
    <s v="Quincy"/>
    <x v="735"/>
    <s v="SHOWER CURTAIN"/>
    <s v="Khaki"/>
    <s v="72x72&quot;"/>
    <x v="7"/>
    <n v="3097"/>
    <n v="53562.37"/>
    <n v="2.6371393589828942E-4"/>
    <n v="0.56445477009304834"/>
    <n v="1054"/>
    <n v="10.888620717915343"/>
    <n v="0.73199653057946146"/>
    <n v="0.82799999999999996"/>
    <n v="0.13543558593569058"/>
    <n v="7.12389242047428"/>
    <n v="1.9773939240428733"/>
    <n v="0.78429106876905064"/>
    <n v="0.74245543821737936"/>
    <n v="0.88500000000000001"/>
    <s v="A"/>
    <x v="1"/>
  </r>
  <r>
    <s v="5DS73-0201"/>
    <x v="8"/>
    <s v="510 Design"/>
    <s v="Big Bundle"/>
    <x v="736"/>
    <s v="BATH TOWEL"/>
    <s v="Grey"/>
    <s v="28x52&quot;(4)/16x26&quot;(4)/12x12&quot;(4)"/>
    <x v="7"/>
    <n v="1880"/>
    <n v="53555.02"/>
    <n v="2.6367774822719025E-4"/>
    <n v="0.56471844784127556"/>
    <n v="1055"/>
    <n v="10.888483487858085"/>
    <n v="0.73198422342542202"/>
    <n v="0.82699999999999996"/>
    <n v="0.15080069100915539"/>
    <n v="1.38068233237188"/>
    <n v="0.392503016918269"/>
    <n v="0.4925996702497844"/>
    <n v="0.68410731279029446"/>
    <n v="0.72299999999999998"/>
    <s v="A"/>
    <x v="2"/>
  </r>
  <r>
    <s v="TN20-0272"/>
    <x v="5"/>
    <s v="True North by Sleep Philosophy"/>
    <s v="Cozy Cotton Flannel"/>
    <x v="737"/>
    <s v="SHEET/SHEET SET"/>
    <s v="Multi Forest Animals"/>
    <s v="Queen"/>
    <x v="0"/>
    <n v="2140"/>
    <n v="53549.5"/>
    <n v="2.6365057054767089E-4"/>
    <n v="0.56498209841182323"/>
    <n v="1056"/>
    <n v="10.888380412900466"/>
    <n v="0.73197497939094158"/>
    <n v="0.82699999999999996"/>
    <n v="8.7406958319888775E-2"/>
    <n v="6.4163386126157897"/>
    <n v="1.874312655721055"/>
    <n v="0.76531946688606556"/>
    <n v="0.73864387688996647"/>
    <n v="0.877"/>
    <s v="A"/>
    <x v="0"/>
  </r>
  <r>
    <s v="5DS10-0049"/>
    <x v="1"/>
    <s v="510 Design"/>
    <s v="Ramsey"/>
    <x v="139"/>
    <s v="COMFORTER (SET)"/>
    <s v="Neutral"/>
    <s v="Cal King"/>
    <x v="1"/>
    <n v="931"/>
    <n v="53414.98"/>
    <n v="2.6298826231416596E-4"/>
    <n v="0.56524508667413742"/>
    <n v="1057"/>
    <n v="10.885865231117986"/>
    <n v="0.73174941124462689"/>
    <n v="0.82699999999999996"/>
    <n v="6.3401535803899886E-2"/>
    <n v="4.2743057131830096"/>
    <n v="1.4757478130867341"/>
    <n v="0.69196556232014328"/>
    <n v="0.72379264145973021"/>
    <n v="0.84199999999999997"/>
    <s v="A"/>
    <x v="1"/>
  </r>
  <r>
    <s v="MPS72-474"/>
    <x v="7"/>
    <s v="Madison Park Signature"/>
    <s v="Splendor"/>
    <x v="515"/>
    <s v="BATH RUG"/>
    <s v="Grey"/>
    <s v="24x72&quot;"/>
    <x v="5"/>
    <n v="1553"/>
    <n v="53414.69"/>
    <n v="2.6298683450129266E-4"/>
    <n v="0.56550807350863874"/>
    <n v="1058"/>
    <n v="10.885859802016297"/>
    <n v="0.73174892434844596"/>
    <n v="0.82699999999999996"/>
    <n v="8.0330000801611331E-2"/>
    <n v="2.8082235258262198"/>
    <n v="1.067542422544695"/>
    <n v="0.61683736219289675"/>
    <n v="0.70876661191733614"/>
    <n v="0.79900000000000004"/>
    <s v="A"/>
    <x v="1"/>
  </r>
  <r>
    <s v="II100-0434"/>
    <x v="2"/>
    <s v="INK+IVY"/>
    <s v="Novak"/>
    <x v="738"/>
    <s v="ACCENT CHAIR"/>
    <s v="Teal"/>
    <s v="27.5&quot;W x 32.75&quot;D x 29&quot;H"/>
    <x v="5"/>
    <n v="358"/>
    <n v="53363.11"/>
    <n v="2.6273288074955175E-4"/>
    <n v="0.56577080638938826"/>
    <n v="1059"/>
    <n v="10.884893701611317"/>
    <n v="0.73166228191209282"/>
    <n v="0.82699999999999996"/>
    <n v="0.22959087639382339"/>
    <n v="2.3172640631163701"/>
    <n v="0.8826363481808629"/>
    <n v="0.58280630605935735"/>
    <n v="0.70189108674154577"/>
    <n v="0.77900000000000003"/>
    <s v="A"/>
    <x v="2"/>
  </r>
  <r>
    <s v="CS20-1564"/>
    <x v="5"/>
    <s v="Comfort Spaces"/>
    <s v="Cotton 144TC"/>
    <x v="396"/>
    <s v="SHEET/SHEET SET"/>
    <s v="Adelia Gray"/>
    <s v="Queen:90x102&quot;/20x30&quot;(2)/60x80&quot;+14&quot;"/>
    <x v="3"/>
    <n v="2527"/>
    <n v="53323.86"/>
    <n v="2.6253963366238949E-4"/>
    <n v="0.56603334602305067"/>
    <n v="1060"/>
    <n v="10.884157917925885"/>
    <n v="0.7315962948875494"/>
    <n v="0.82699999999999996"/>
    <n v="-2.5765637371338086E-2"/>
    <n v="2.9555390702154098"/>
    <n v="1.1169560321195227"/>
    <n v="0.62593169469109766"/>
    <n v="0.71046337484825905"/>
    <n v="0.80400000000000005"/>
    <s v="A"/>
    <x v="0"/>
  </r>
  <r>
    <s v="MP13-5590"/>
    <x v="1"/>
    <s v="Madison Park"/>
    <s v="Leila"/>
    <x v="739"/>
    <s v="COVERLET&amp;BEDSPR"/>
    <s v="Dark Grey"/>
    <s v="Daybed: 39&quot;W x 75&quot;L + 17&quot;D/20&quot;W x 26&quot;L (3)/39&quot;W x 75&quot;L + 15&quot;D/18&quot;W x 18&quot;L"/>
    <x v="7"/>
    <n v="1025"/>
    <n v="53319.62"/>
    <n v="2.6251875805348326E-4"/>
    <n v="0.56629586478110416"/>
    <n v="1061"/>
    <n v="10.884078402132019"/>
    <n v="0.73158916370110794"/>
    <n v="0.82599999999999996"/>
    <n v="-6.4195226574786018E-2"/>
    <n v="3.9619543969632098"/>
    <n v="1.4016642363505172"/>
    <n v="0.67833084335724525"/>
    <n v="0.72093749963233544"/>
    <n v="0.83299999999999996"/>
    <s v="A"/>
    <x v="1"/>
  </r>
  <r>
    <s v="WR10-2181"/>
    <x v="1"/>
    <s v="Woolrich"/>
    <s v="Bitter Creek"/>
    <x v="67"/>
    <s v="COMFORTER (SET)"/>
    <s v="Grey/Brown"/>
    <s v="Cal King"/>
    <x v="1"/>
    <n v="549"/>
    <n v="53309.29"/>
    <n v="2.6246789837423775E-4"/>
    <n v="0.56655833267947842"/>
    <n v="1062"/>
    <n v="10.883884649681958"/>
    <n v="0.7315717874695733"/>
    <n v="0.82599999999999996"/>
    <n v="4.1564271229838468E-2"/>
    <n v="3.4779108033963202"/>
    <n v="1.27477905559645"/>
    <n v="0.65497824813498384"/>
    <n v="0.71625307960265538"/>
    <n v="0.82"/>
    <s v="A"/>
    <x v="1"/>
  </r>
  <r>
    <s v="MP10-2639"/>
    <x v="1"/>
    <s v="Madison Park"/>
    <s v="Lola"/>
    <x v="740"/>
    <s v="COMFORTER (SET)"/>
    <s v="Aqua"/>
    <s v="Queen: 90x90&quot;/20x26&quot;(2)/60x80+15&quot;/18x18&quot;/16x16&quot;/12x20&quot;"/>
    <x v="5"/>
    <n v="769"/>
    <n v="53303.17"/>
    <n v="2.6243776659911846E-4"/>
    <n v="0.56682077044607748"/>
    <n v="1063"/>
    <n v="10.883769843491377"/>
    <n v="0.73156149134713189"/>
    <n v="0.82599999999999996"/>
    <n v="8.5245871879555037E-3"/>
    <n v="1.3226807936084799"/>
    <n v="0.35254297462496392"/>
    <n v="0.48524522044568391"/>
    <n v="0.68229823716684224"/>
    <n v="0.71599999999999997"/>
    <s v="A"/>
    <x v="2"/>
  </r>
  <r>
    <s v="MP50-3254"/>
    <x v="3"/>
    <s v="Madison Park"/>
    <s v="Elma"/>
    <x v="741"/>
    <s v="THROW"/>
    <s v="Blue"/>
    <s v="60x70&quot;"/>
    <x v="7"/>
    <n v="3373"/>
    <n v="53281.01"/>
    <n v="2.623286620016276E-4"/>
    <n v="0.56708309910807908"/>
    <n v="1064"/>
    <n v="10.883354029727917"/>
    <n v="0.73152420007041818"/>
    <n v="0.82599999999999996"/>
    <n v="8.236550350451638E-2"/>
    <n v="3.7505437496186"/>
    <n v="1.3482143719943263"/>
    <n v="0.66849365796193738"/>
    <n v="0.71891809164872211"/>
    <n v="0.82699999999999996"/>
    <s v="A"/>
    <x v="1"/>
  </r>
  <r>
    <s v="WR50-1786"/>
    <x v="1"/>
    <s v="Woolrich"/>
    <s v="Winter Hills"/>
    <x v="154"/>
    <s v="THROW"/>
    <s v="Tan"/>
    <s v="50x70&quot;"/>
    <x v="0"/>
    <n v="2283"/>
    <n v="53280.82"/>
    <n v="2.6232772653802096E-4"/>
    <n v="0.56734542683461708"/>
    <n v="1065"/>
    <n v="10.88335046379002"/>
    <n v="0.73152388026768778"/>
    <n v="0.82599999999999996"/>
    <n v="5.3018619045277451E-2"/>
    <n v="6.3959381920738503"/>
    <n v="1.8711770880471545"/>
    <n v="0.76474238103375847"/>
    <n v="0.73816758042090191"/>
    <n v="0.876"/>
    <s v="A"/>
    <x v="1"/>
  </r>
  <r>
    <s v="MP20-8222"/>
    <x v="5"/>
    <s v="Madison Park"/>
    <s v="500 Thread Count Egyptian Cotton"/>
    <x v="423"/>
    <s v="SHEET/SHEET SET"/>
    <s v="White(11-01601)"/>
    <s v="King: 108x102&quot;/20x40&quot;(2)/78x80&quot;+16&quot;"/>
    <x v="0"/>
    <n v="1052"/>
    <n v="53197.23"/>
    <n v="2.6191617178602367E-4"/>
    <n v="0.56760734300640314"/>
    <n v="1066"/>
    <n v="10.881780404099564"/>
    <n v="0.73138307316720441"/>
    <n v="0.82599999999999996"/>
    <n v="9.504943328533591E-2"/>
    <n v="4.1863999115350703"/>
    <n v="1.4554471991696922"/>
    <n v="0.6882293338910177"/>
    <n v="0.72275232531196709"/>
    <n v="0.83899999999999997"/>
    <s v="A"/>
    <x v="0"/>
  </r>
  <r>
    <s v="MPS72-172"/>
    <x v="7"/>
    <s v="Madison Park Signature"/>
    <s v="Marshmallow"/>
    <x v="742"/>
    <s v="BATH RUG"/>
    <s v="Silver"/>
    <s v="24x72&quot;"/>
    <x v="1"/>
    <n v="1559"/>
    <n v="53168.74"/>
    <n v="2.6177590147995352E-4"/>
    <n v="0.56786911890788305"/>
    <n v="1067"/>
    <n v="10.881244716510878"/>
    <n v="0.73133503128918775"/>
    <n v="0.82599999999999996"/>
    <n v="2.3483125027551389E-2"/>
    <n v="3.7531606385277501"/>
    <n v="1.3488937565807422"/>
    <n v="0.66861869536309426"/>
    <n v="0.71879176410396917"/>
    <n v="0.82699999999999996"/>
    <s v="A"/>
    <x v="1"/>
  </r>
  <r>
    <s v="BR54-4846"/>
    <x v="3"/>
    <s v="Beautyrest"/>
    <s v="Heated Microlight to Berber"/>
    <x v="743"/>
    <s v="ELECT BLANKET"/>
    <s v="Brown"/>
    <s v="50x60&quot;"/>
    <x v="6"/>
    <n v="1895"/>
    <n v="53041.05"/>
    <n v="2.6114722070136114E-4"/>
    <n v="0.56813026612858442"/>
    <n v="1068"/>
    <n v="10.878840274188263"/>
    <n v="0.73111939455016139"/>
    <n v="0.82499999999999996"/>
    <n v="-0.25"/>
    <n v="10.1961595280036"/>
    <n v="2.331770964346636"/>
    <n v="0.84951242503063717"/>
    <n v="0.75479800064625657"/>
    <n v="0.91"/>
    <s v="A+"/>
    <x v="1"/>
  </r>
  <r>
    <s v="MPS10-503"/>
    <x v="4"/>
    <s v="Madison Park Signature"/>
    <s v="500 Thread Count Luxury Collection"/>
    <x v="744"/>
    <s v="COMFORTER (SET)"/>
    <s v="White"/>
    <s v="King:108x96&quot;/20x36+2&quot;(2)/110x98&quot;/12x16&quot;"/>
    <x v="7"/>
    <n v="508"/>
    <n v="52995.86"/>
    <n v="2.6092472806775951E-4"/>
    <n v="0.56839119085665213"/>
    <n v="1069"/>
    <n v="10.877987945496169"/>
    <n v="0.73104295546155718"/>
    <n v="0.82499999999999996"/>
    <n v="0.20104494115146615"/>
    <n v="2.0818035867656302"/>
    <n v="0.78015186812811477"/>
    <n v="0.56394454013040696"/>
    <n v="0.69762327239532718"/>
    <n v="0.76300000000000001"/>
    <s v="A"/>
    <x v="1"/>
  </r>
  <r>
    <s v="BR54-4844"/>
    <x v="3"/>
    <s v="Beautyrest"/>
    <s v="Heated Microlight to Berber"/>
    <x v="745"/>
    <s v="ELECT BLANKET"/>
    <s v="Blue"/>
    <s v="50x60&quot;"/>
    <x v="4"/>
    <n v="1892"/>
    <n v="52957.08"/>
    <n v="2.6073379502215057E-4"/>
    <n v="0.56865192465167425"/>
    <n v="1070"/>
    <n v="10.877255936177271"/>
    <n v="0.73097730693217489"/>
    <n v="0.82499999999999996"/>
    <n v="-0.2475"/>
    <n v="13.767864704969099"/>
    <n v="2.6295742718600668"/>
    <n v="0.90432166323230889"/>
    <n v="0.76564617819220171"/>
    <n v="0.92600000000000005"/>
    <s v="A+"/>
    <x v="1"/>
  </r>
  <r>
    <s v="MP10-4535"/>
    <x v="1"/>
    <s v="Madison Park"/>
    <s v="Bellagio"/>
    <x v="119"/>
    <s v="COMFORTER (SET)"/>
    <s v="Brown/Gold"/>
    <s v="Cal King"/>
    <x v="0"/>
    <n v="670"/>
    <n v="52934.73"/>
    <n v="2.6062375496105307E-4"/>
    <n v="0.5689125484066353"/>
    <n v="1071"/>
    <n v="10.876833815180172"/>
    <n v="0.73093945000608729"/>
    <n v="0.82499999999999996"/>
    <n v="0.15807255875603937"/>
    <n v="3.5575988482529399"/>
    <n v="1.2968068797268295"/>
    <n v="0.65903236113294661"/>
    <n v="0.7165580322314592"/>
    <n v="0.82099999999999995"/>
    <s v="A"/>
    <x v="1"/>
  </r>
  <r>
    <s v="BR54-4852"/>
    <x v="3"/>
    <s v="Beautyrest"/>
    <s v="Heated Microlight to Berber"/>
    <x v="746"/>
    <s v="ELECT BLANKET"/>
    <s v="Purple"/>
    <s v="50x60&quot;"/>
    <x v="4"/>
    <n v="1891"/>
    <n v="52929.09"/>
    <n v="2.6059598646241368E-4"/>
    <n v="0.56917314439309774"/>
    <n v="1072"/>
    <n v="10.876727265209553"/>
    <n v="0.73092989432326161"/>
    <n v="0.82499999999999996"/>
    <n v="-0.24860000000000002"/>
    <n v="9.1352657004830906"/>
    <n v="2.2230293842696032"/>
    <n v="0.82949907052953109"/>
    <n v="0.75064372956451553"/>
    <n v="0.90400000000000003"/>
    <s v="A+"/>
    <x v="1"/>
  </r>
  <r>
    <s v="MP51-2600"/>
    <x v="4"/>
    <s v="Madison Park"/>
    <s v="Cambria"/>
    <x v="747"/>
    <s v="BLANKET"/>
    <s v="Ivory"/>
    <s v="King: 108x96&quot;"/>
    <x v="7"/>
    <n v="1724"/>
    <n v="52917.55"/>
    <n v="2.6053916935704164E-4"/>
    <n v="0.56943368356245483"/>
    <n v="1073"/>
    <n v="10.876509218004681"/>
    <n v="0.73091033927393889"/>
    <n v="0.82499999999999996"/>
    <n v="0.13185110640964887"/>
    <n v="6.7503824907124104"/>
    <n v="1.9243044887754532"/>
    <n v="0.7745202185798431"/>
    <n v="0.73963231513511984"/>
    <n v="0.878"/>
    <s v="A"/>
    <x v="1"/>
  </r>
  <r>
    <s v="FPF18-0106"/>
    <x v="2"/>
    <s v="Madison Park"/>
    <s v="Hilton"/>
    <x v="748"/>
    <s v="ACCENT CHAIR"/>
    <s v="Purple"/>
    <s v="30.75&quot;W x 28.75&quot;D x 33.25&quot;H"/>
    <x v="7"/>
    <n v="354"/>
    <n v="52915.26"/>
    <n v="2.6052789455883525E-4"/>
    <n v="0.56969421145701371"/>
    <n v="1074"/>
    <n v="10.876465943017928"/>
    <n v="0.7309064582588124"/>
    <n v="0.82399999999999995"/>
    <n v="0.16935817828354241"/>
    <n v="3.4003526511497801"/>
    <n v="1.2528637208910407"/>
    <n v="0.65094483826399374"/>
    <n v="0.71491413425984873"/>
    <n v="0.81599999999999995"/>
    <s v="A"/>
    <x v="2"/>
  </r>
  <r>
    <s v="MP10-4323"/>
    <x v="1"/>
    <s v="Madison Park"/>
    <s v="Caroline"/>
    <x v="749"/>
    <s v="COMFORTER (SET)"/>
    <s v="Blue"/>
    <s v="King: 104x92&quot;/20x36&quot;(2)/78x80+15&quot;/18x18&quot;/12x18&quot;/16x16&quot;"/>
    <x v="7"/>
    <n v="690"/>
    <n v="52911.040000000001"/>
    <n v="2.6050711741978238E-4"/>
    <n v="0.56995471857443347"/>
    <n v="1075"/>
    <n v="10.876386191193468"/>
    <n v="0.73089930590452379"/>
    <n v="0.82399999999999995"/>
    <n v="0.17317581320551073"/>
    <n v="6.1356412616112701"/>
    <n v="1.8302814225381057"/>
    <n v="0.75721573436546974"/>
    <n v="0.73616259159671293"/>
    <n v="0.871"/>
    <s v="A"/>
    <x v="1"/>
  </r>
  <r>
    <s v="TN20-0415"/>
    <x v="5"/>
    <s v="True North by Sleep Philosophy"/>
    <s v="Cozy Cotton Flannel"/>
    <x v="460"/>
    <s v="SHEET/SHEET SET"/>
    <s v="Blush Dots"/>
    <s v="Twin: 66&quot;W x 96&quot;L/39&quot;W x 75&quot;L + 12&quot;D/20&quot;W x 30&quot;L(1)"/>
    <x v="0"/>
    <n v="3096"/>
    <n v="52907.07"/>
    <n v="2.6048757115389615E-4"/>
    <n v="0.57021520614558741"/>
    <n v="1076"/>
    <n v="10.876311158196398"/>
    <n v="0.73089257674714059"/>
    <n v="0.82399999999999995"/>
    <n v="-1.1171728158086964E-2"/>
    <n v="5.7158195858041303"/>
    <n v="1.7605817194275419"/>
    <n v="0.7443878458431088"/>
    <n v="0.73359163056633436"/>
    <n v="0.86499999999999999"/>
    <s v="A"/>
    <x v="0"/>
  </r>
  <r>
    <s v="BR54-4851"/>
    <x v="3"/>
    <s v="Beautyrest"/>
    <s v="Heated Microlight to Berber"/>
    <x v="750"/>
    <s v="ELECT BLANKET"/>
    <s v="Teal"/>
    <s v="50x60&quot;"/>
    <x v="6"/>
    <n v="1888"/>
    <n v="52845.120000000003"/>
    <n v="2.601825607832031E-4"/>
    <n v="0.5704753887063706"/>
    <n v="1077"/>
    <n v="10.875139573276952"/>
    <n v="0.7307875059167257"/>
    <n v="0.82399999999999995"/>
    <n v="-0.24890000000000004"/>
    <n v="12.2140456116196"/>
    <n v="2.5107405305279276"/>
    <n v="0.8824508959481836"/>
    <n v="0.76112018392301728"/>
    <n v="0.91800000000000004"/>
    <s v="A+"/>
    <x v="1"/>
  </r>
  <r>
    <s v="MP10-3070"/>
    <x v="3"/>
    <s v="Madison Park"/>
    <s v="Duke"/>
    <x v="486"/>
    <s v="COMFORTER (SET)"/>
    <s v="Grey"/>
    <s v="Full/Queen: 90x90&quot;/20x26+2&quot;(2)"/>
    <x v="1"/>
    <n v="1296"/>
    <n v="52837.54"/>
    <n v="2.6014524070879061E-4"/>
    <n v="0.57073553394707943"/>
    <n v="1078"/>
    <n v="10.874996127671638"/>
    <n v="0.73077464133591763"/>
    <n v="0.82399999999999995"/>
    <n v="0.20012292930659262"/>
    <n v="3.6130609141161201"/>
    <n v="1.3118565806935851"/>
    <n v="0.66180218478614294"/>
    <n v="0.71698015002596271"/>
    <n v="0.82099999999999995"/>
    <s v="A"/>
    <x v="1"/>
  </r>
  <r>
    <s v="FPF18-0512"/>
    <x v="2"/>
    <s v="Madison Park"/>
    <s v="Qwen"/>
    <x v="751"/>
    <s v="ACCENT CHAIR"/>
    <s v="Teal"/>
    <s v="29.25&quot;W x 32.25&quot;D x 33.5&quot;H"/>
    <x v="7"/>
    <n v="309"/>
    <n v="52766.720000000001"/>
    <n v="2.597965589581452E-4"/>
    <n v="0.57099533050603757"/>
    <n v="1079"/>
    <n v="10.873654919099037"/>
    <n v="0.73065435820821278"/>
    <n v="0.82399999999999995"/>
    <n v="0.10477203515776612"/>
    <n v="2.2608094347484702"/>
    <n v="0.85900454105866386"/>
    <n v="0.57845698785832234"/>
    <n v="0.70021488413823474"/>
    <n v="0.77300000000000002"/>
    <s v="A"/>
    <x v="2"/>
  </r>
  <r>
    <s v="MP40-4896"/>
    <x v="0"/>
    <s v="Madison Park"/>
    <s v="Aubrey"/>
    <x v="752"/>
    <s v="WINDOW PANEL"/>
    <s v="Navy"/>
    <s v="50&quot;W x 84&quot;L (2)"/>
    <x v="5"/>
    <n v="1679"/>
    <n v="52737.95"/>
    <n v="2.5965491007412837E-4"/>
    <n v="0.57125498541611175"/>
    <n v="1080"/>
    <n v="10.873109550721605"/>
    <n v="0.73060544813148864"/>
    <n v="0.82299999999999995"/>
    <n v="0.21232721300347782"/>
    <n v="2.8774027889947198"/>
    <n v="1.0910513731819234"/>
    <n v="0.62116406926041001"/>
    <n v="0.70871717235727294"/>
    <n v="0.79900000000000004"/>
    <s v="A"/>
    <x v="0"/>
  </r>
  <r>
    <s v="WR51-2215"/>
    <x v="3"/>
    <s v="Woolrich"/>
    <s v="Burlington"/>
    <x v="753"/>
    <s v="BLANKET"/>
    <s v="Tan"/>
    <s v="Full/Queen: 90&quot;W x 90&quot;L"/>
    <x v="5"/>
    <n v="2260"/>
    <n v="52713.88"/>
    <n v="2.595364016056444E-4"/>
    <n v="0.57151452181771745"/>
    <n v="1081"/>
    <n v="10.87265304761654"/>
    <n v="0.73056450772713555"/>
    <n v="0.82299999999999995"/>
    <n v="7.6142258471582819E-2"/>
    <n v="6.2299168292859699"/>
    <n v="1.8452870969364275"/>
    <n v="0.75997745514466974"/>
    <n v="0.73644709721064239"/>
    <n v="0.872"/>
    <s v="A"/>
    <x v="1"/>
  </r>
  <r>
    <s v="MT101-0013"/>
    <x v="2"/>
    <s v="Martha Stewart"/>
    <s v="Ellen"/>
    <x v="754"/>
    <s v="OTTOMAN"/>
    <s v="Natural"/>
    <s v="18&quot;W x 18&quot;D x 16&quot;H"/>
    <x v="7"/>
    <n v="726"/>
    <n v="52703.31"/>
    <n v="2.5948436028815894E-4"/>
    <n v="0.57177400617800556"/>
    <n v="1082"/>
    <n v="10.872452514866564"/>
    <n v="0.73054652342039383"/>
    <n v="0.82299999999999995"/>
    <n v="0.41895071911043152"/>
    <n v="4.3114666523393304"/>
    <n v="1.4842072083948104"/>
    <n v="0.69352247253834676"/>
    <n v="0.72314171324398435"/>
    <n v="0.84"/>
    <s v="A"/>
    <x v="2"/>
  </r>
  <r>
    <s v="MP10-4677"/>
    <x v="1"/>
    <s v="Madison Park"/>
    <s v="Ridge"/>
    <x v="598"/>
    <s v="COMFORTER (SET)"/>
    <s v="Grey"/>
    <s v="King"/>
    <x v="8"/>
    <n v="711"/>
    <n v="52699.15"/>
    <n v="2.5946387855866606E-4"/>
    <n v="0.57203347005656424"/>
    <n v="1083"/>
    <n v="10.872373580825213"/>
    <n v="0.73053944440705465"/>
    <n v="0.82299999999999995"/>
    <n v="-2.8049234704590927E-2"/>
    <n v="1.87504766240617"/>
    <n v="0.68059253092577587"/>
    <n v="0.54562113239700749"/>
    <n v="0.69355578200504531"/>
    <n v="0.751"/>
    <s v="A"/>
    <x v="1"/>
  </r>
  <r>
    <s v="MP13-6154"/>
    <x v="1"/>
    <s v="Madison Park"/>
    <s v="Quebec"/>
    <x v="755"/>
    <s v="COVERLET&amp;BEDSPR"/>
    <s v="Purple"/>
    <s v="King: 120&quot;W x 118&quot;L / 20&quot;W x 36&quot;L (2)"/>
    <x v="5"/>
    <n v="769"/>
    <n v="52669.22"/>
    <n v="2.5931651842315612E-4"/>
    <n v="0.57229278657498739"/>
    <n v="1084"/>
    <n v="10.871805489419538"/>
    <n v="0.73048849646913294"/>
    <n v="0.82299999999999995"/>
    <n v="0.2983723380461607"/>
    <n v="4.2169154087427003"/>
    <n v="1.4625411214642161"/>
    <n v="0.68953493549790101"/>
    <n v="0.72229778427488656"/>
    <n v="0.83799999999999997"/>
    <s v="A"/>
    <x v="1"/>
  </r>
  <r>
    <s v="MP13-6472"/>
    <x v="1"/>
    <s v="Madison Park"/>
    <s v="Breanna"/>
    <x v="756"/>
    <s v="COVERLET&amp;BEDSPR"/>
    <s v="Khaki"/>
    <s v="39&quot;W x 75&quot;L + 17&quot;D /20&quot;W x 26&quot;L (3)/39&quot;W x 75&quot;L + 15&quot;D/12&quot;W x 18&quot;L"/>
    <x v="8"/>
    <n v="915"/>
    <n v="52657.26"/>
    <n v="2.5925763345086412E-4"/>
    <n v="0.5725520442084383"/>
    <n v="1085"/>
    <n v="10.871578390347162"/>
    <n v="0.7304681296244212"/>
    <n v="0.82299999999999995"/>
    <n v="0.21096213134667582"/>
    <n v="2.5026910656619998"/>
    <n v="0.95654593501272589"/>
    <n v="0.59640900303367483"/>
    <n v="0.70365630430627202"/>
    <n v="0.78600000000000003"/>
    <s v="A"/>
    <x v="1"/>
  </r>
  <r>
    <s v="ID10-2254"/>
    <x v="3"/>
    <s v="Intelligent Design"/>
    <s v="Brielle"/>
    <x v="702"/>
    <s v="COMFORTER (SET)"/>
    <s v="Natural"/>
    <s v="King/Cal King: 104x90&quot;/20x36+2&quot;(2)"/>
    <x v="1"/>
    <n v="1215"/>
    <n v="52589.26"/>
    <n v="2.589228359495384E-4"/>
    <n v="0.57281096704438783"/>
    <n v="1086"/>
    <n v="10.870286210476854"/>
    <n v="0.7303522435202513"/>
    <n v="0.82199999999999995"/>
    <n v="0.20074334917525322"/>
    <n v="7.0178406852781103"/>
    <n v="1.9626044048872699"/>
    <n v="0.78156913030216135"/>
    <n v="0.74059562087663333"/>
    <n v="0.88100000000000001"/>
    <s v="A"/>
    <x v="1"/>
  </r>
  <r>
    <s v="MP10-6434"/>
    <x v="1"/>
    <s v="Madison Park"/>
    <s v="Boone"/>
    <x v="539"/>
    <s v="COMFORTER (SET)"/>
    <s v="Tan"/>
    <s v="Queen"/>
    <x v="5"/>
    <n v="760"/>
    <n v="52556.77"/>
    <n v="2.5876287167280203E-4"/>
    <n v="0.57306972991606064"/>
    <n v="1087"/>
    <n v="10.869668224556737"/>
    <n v="0.73029682091047399"/>
    <n v="0.82199999999999995"/>
    <n v="3.359663145872762E-2"/>
    <n v="2.0203841199953301"/>
    <n v="0.75159726094827772"/>
    <n v="0.55868920472213845"/>
    <n v="0.69597529767280697"/>
    <n v="0.75800000000000001"/>
    <s v="A"/>
    <x v="1"/>
  </r>
  <r>
    <s v="MPS10-207"/>
    <x v="1"/>
    <s v="Madison Park Signature"/>
    <s v="Chateau"/>
    <x v="205"/>
    <s v="COMFORTER (SET)"/>
    <s v="Linen"/>
    <s v="Queen:92x96&quot;/20x26&quot;(2)/26x26&quot;(2)/22x22&quot;/20x20&quot;/14x20&quot;"/>
    <x v="1"/>
    <n v="296"/>
    <n v="52536.37"/>
    <n v="2.5866243242240431E-4"/>
    <n v="0.5733283923484831"/>
    <n v="1088"/>
    <n v="10.86928000488728"/>
    <n v="0.73026200434500255"/>
    <n v="0.82199999999999995"/>
    <n v="0.24346419609206196"/>
    <n v="1.61794083499053"/>
    <n v="0.54112638466319019"/>
    <n v="0.519953072174975"/>
    <n v="0.68820021791099706"/>
    <n v="0.73599999999999999"/>
    <s v="A"/>
    <x v="2"/>
  </r>
  <r>
    <s v="TN20-0113"/>
    <x v="5"/>
    <s v="True North by Sleep Philosophy"/>
    <s v="Cozy Cotton Flannel"/>
    <x v="757"/>
    <s v="SHEET/SHEET SET"/>
    <s v="Ivory Solid"/>
    <s v="Queen: 90x102&quot;/60x80+14&quot;/20x30&quot;(2)"/>
    <x v="1"/>
    <n v="2139"/>
    <n v="52365.17"/>
    <n v="2.5781953047789014E-4"/>
    <n v="0.57358621187896097"/>
    <n v="1089"/>
    <n v="10.866016051125788"/>
    <n v="0.72996928434966668"/>
    <n v="0.82199999999999995"/>
    <n v="4.7648415324383436E-2"/>
    <n v="2.5834361965272099"/>
    <n v="0.98709813613714836"/>
    <n v="0.60203198581044715"/>
    <n v="0.70438182464182286"/>
    <n v="0.78800000000000003"/>
    <s v="A"/>
    <x v="0"/>
  </r>
  <r>
    <s v="MP20-4841"/>
    <x v="5"/>
    <s v="Madison Park"/>
    <s v="1500 Thread Count"/>
    <x v="758"/>
    <s v="SHEET/SHEET SET"/>
    <s v="White"/>
    <s v="King: 108&quot;W x 102&quot;L/20&quot;W x 40&quot;L(2)/78&quot;W x 80&quot;L + 16&quot;D"/>
    <x v="0"/>
    <n v="1039"/>
    <n v="52350.84"/>
    <n v="2.5774897682797839E-4"/>
    <n v="0.57384396085578893"/>
    <n v="1090"/>
    <n v="10.865742363723029"/>
    <n v="0.72994473934041926"/>
    <n v="0.82199999999999995"/>
    <n v="0.17087294687072072"/>
    <n v="2.30920874508953"/>
    <n v="0.87929837205363282"/>
    <n v="0.58219196792390659"/>
    <n v="0.70039418505711681"/>
    <n v="0.77400000000000002"/>
    <s v="A"/>
    <x v="0"/>
  </r>
  <r>
    <s v="ST54-0109"/>
    <x v="3"/>
    <s v="Serta"/>
    <s v="Fleece to Sherpa"/>
    <x v="704"/>
    <s v="ELECT BLANKET"/>
    <s v="Ivory"/>
    <s v="King:100x90&quot;"/>
    <x v="7"/>
    <n v="633"/>
    <n v="52241.06"/>
    <n v="2.5720847580304403E-4"/>
    <n v="0.57410116933159194"/>
    <n v="1091"/>
    <n v="10.863643196557216"/>
    <n v="0.72975648048386443"/>
    <n v="0.82199999999999995"/>
    <n v="0.22824693814159819"/>
    <n v="5.2921979675317896"/>
    <n v="1.6849530879827219"/>
    <n v="0.73046876713865683"/>
    <n v="0.72989893781482296"/>
    <n v="0.85599999999999998"/>
    <s v="A"/>
    <x v="1"/>
  </r>
  <r>
    <s v="MPE20-900"/>
    <x v="5"/>
    <s v="Madison Park Essentials"/>
    <s v="Satin"/>
    <x v="759"/>
    <s v="SHEET/SHEET SET"/>
    <s v="White"/>
    <s v="Queen: 90x102&quot;/20x30&quot;(4)/60x80+14&quot;"/>
    <x v="1"/>
    <n v="2565"/>
    <n v="52204.629999999903"/>
    <n v="2.5702911296520098E-4"/>
    <n v="0.57435819844455716"/>
    <n v="1092"/>
    <n v="10.862945622460991"/>
    <n v="0.72969392019621493"/>
    <n v="0.82099999999999995"/>
    <n v="0.16211425957748746"/>
    <n v="4.3073192802250304"/>
    <n v="1.4832666316642324"/>
    <n v="0.69334936400404723"/>
    <n v="0.72242500895778139"/>
    <n v="0.83899999999999997"/>
    <s v="A"/>
    <x v="0"/>
  </r>
  <r>
    <s v="CS10-1620"/>
    <x v="1"/>
    <s v="Comfort Spaces"/>
    <s v="Juliette"/>
    <x v="544"/>
    <s v="COMFORTER (SET)"/>
    <s v="Teal"/>
    <s v="King: 104&quot;W x 90&quot;L/20&quot;W x 36&quot;L (2)"/>
    <x v="6"/>
    <n v="1320"/>
    <n v="52204.56"/>
    <n v="2.570287683207148E-4"/>
    <n v="0.57461522721287783"/>
    <n v="1093"/>
    <n v="10.862944281608542"/>
    <n v="0.72969379994502526"/>
    <n v="0.82099999999999995"/>
    <n v="-1.6775459924117494E-2"/>
    <n v="5.3236086484249903"/>
    <n v="1.6907613961959747"/>
    <n v="0.73153775777904617"/>
    <n v="0.7300625915118294"/>
    <n v="0.85599999999999998"/>
    <s v="A"/>
    <x v="1"/>
  </r>
  <r>
    <s v="MP13-3399"/>
    <x v="1"/>
    <s v="Madison Park"/>
    <s v="Rhapsody"/>
    <x v="321"/>
    <s v="COVERLET&amp;BEDSPR"/>
    <s v="Grey/Taupe"/>
    <s v="Full/Queen: 90x90&quot;/20x26&quot;(2)/18x18&quot;/16x16&quot;/12x18&quot;"/>
    <x v="5"/>
    <n v="853"/>
    <n v="52180.78"/>
    <n v="2.5691168766510413E-4"/>
    <n v="0.5748721389005429"/>
    <n v="1094"/>
    <n v="10.862488670795749"/>
    <n v="0.72965293956380017"/>
    <n v="0.82099999999999995"/>
    <n v="7.452534053592684E-2"/>
    <n v="1.68792950280986"/>
    <n v="0.58105824801532879"/>
    <n v="0.52730233578315455"/>
    <n v="0.68918281880767107"/>
    <n v="0.73799999999999999"/>
    <s v="A"/>
    <x v="2"/>
  </r>
  <r>
    <s v="AM10-0059"/>
    <x v="1"/>
    <s v="Super Listing"/>
    <s v="Camden"/>
    <x v="760"/>
    <s v="COMFORTER (SET)"/>
    <s v="Gray"/>
    <s v="Full/Queen: 90x90&quot;/20x26+2&quot;(2)"/>
    <x v="7"/>
    <n v="1827"/>
    <n v="52179.23"/>
    <n v="2.56904056251471E-4"/>
    <n v="0.57512904295679435"/>
    <n v="1095"/>
    <n v="10.862458966500093"/>
    <n v="0.72965027560409934"/>
    <n v="0.82099999999999995"/>
    <n v="7.5078830290313883E-2"/>
    <n v="3.5045377054729498"/>
    <n v="1.2821935254744365"/>
    <n v="0.65634284495251016"/>
    <n v="0.71498878947378164"/>
    <n v="0.81599999999999995"/>
    <s v="A"/>
    <x v="1"/>
  </r>
  <r>
    <s v="AM10-0032"/>
    <x v="1"/>
    <s v="Super Listing"/>
    <s v="Boulder Stripe"/>
    <x v="613"/>
    <s v="COMFORTER (SET)"/>
    <s v="Brown"/>
    <s v="Full/Queen: 90x90&quot;/20x26+2&quot;(2)"/>
    <x v="7"/>
    <n v="1427"/>
    <n v="52173.23"/>
    <n v="2.5687451529547164E-4"/>
    <n v="0.57538591747208978"/>
    <n v="1096"/>
    <n v="10.862343973810626"/>
    <n v="0.72963996275594523"/>
    <n v="0.82099999999999995"/>
    <n v="7.7438056964787338E-2"/>
    <n v="4.5846814205755697"/>
    <n v="1.5442979135011428"/>
    <n v="0.70458187210438705"/>
    <n v="0.72462834462563364"/>
    <n v="0.84399999999999997"/>
    <s v="A"/>
    <x v="1"/>
  </r>
  <r>
    <s v="MP120-1098"/>
    <x v="2"/>
    <s v="Madison Park"/>
    <s v="Beaumont"/>
    <x v="761"/>
    <s v="OCCASIONL TABLE"/>
    <s v="White/Natural"/>
    <s v="20&quot;W x 20&quot;D x 21&quot;H"/>
    <x v="7"/>
    <n v="517"/>
    <n v="52151.85"/>
    <n v="2.5676925102226071E-4"/>
    <n v="0.57564268672311203"/>
    <n v="1097"/>
    <n v="10.861934108983597"/>
    <n v="0.7296032049955653"/>
    <n v="0.82099999999999995"/>
    <n v="0.32721135817808961"/>
    <n v="2.5440854830043702"/>
    <n v="0.97232525240643197"/>
    <n v="0.59931310901192159"/>
    <n v="0.70354518579883663"/>
    <n v="0.78500000000000003"/>
    <s v="A"/>
    <x v="2"/>
  </r>
  <r>
    <s v="MP13-3973"/>
    <x v="1"/>
    <s v="Madison Park"/>
    <s v="Tangiers"/>
    <x v="250"/>
    <s v="COVERLET&amp;BEDSPR"/>
    <s v="Blue"/>
    <s v="Daybed: 39&quot;W x 75&quot;L + 17&quot;D/20&quot;W x 26&quot;L (3)/39&quot;W x 75&quot;L + 15&quot;D/12&quot;W x 18&quot;L"/>
    <x v="5"/>
    <n v="1131"/>
    <n v="52144.52"/>
    <n v="2.5673316182101485E-4"/>
    <n v="0.57589941988493309"/>
    <n v="1098"/>
    <n v="10.861793550698515"/>
    <n v="0.72959059935726267"/>
    <n v="0.82"/>
    <n v="3.5708679061082937E-2"/>
    <n v="7.2372015745184104"/>
    <n v="1.9929575130519419"/>
    <n v="0.78715547099612282"/>
    <n v="0.74110357368503466"/>
    <n v="0.88200000000000001"/>
    <s v="A"/>
    <x v="1"/>
  </r>
  <r>
    <s v="MP10-1666"/>
    <x v="1"/>
    <s v="Madison Park"/>
    <s v="Lavine"/>
    <x v="762"/>
    <s v="COMFORTER (SET)"/>
    <s v="Blue"/>
    <s v="King: 106x92&quot;/20x36+2&quot;(2)/78x80+15&quot;/18x18&quot;/12x18&quot;/26x26+2&quot;(2)/110x102&quot;/78x8"/>
    <x v="8"/>
    <n v="489"/>
    <n v="52081.8"/>
    <n v="2.5642436036096855E-4"/>
    <n v="0.57615584424529409"/>
    <n v="1099"/>
    <n v="10.86059003887811"/>
    <n v="0.72948266523803218"/>
    <n v="0.82"/>
    <n v="0.1392654558581673"/>
    <n v="2.7311860767015799"/>
    <n v="1.0406957322288792"/>
    <n v="0.6118963605071458"/>
    <n v="0.70596540429185495"/>
    <n v="0.79300000000000004"/>
    <s v="A"/>
    <x v="1"/>
  </r>
  <r>
    <s v="AM10-0030"/>
    <x v="1"/>
    <s v="Super Listing"/>
    <s v="Boulder Stripe"/>
    <x v="379"/>
    <s v="COMFORTER (SET)"/>
    <s v="Black"/>
    <s v="King/Cal King: 104x90&quot;/20x36+2&quot;(2)"/>
    <x v="8"/>
    <n v="1358"/>
    <n v="52059.99"/>
    <n v="2.5631697898591098E-4"/>
    <n v="0.57641216122427996"/>
    <n v="1100"/>
    <n v="10.860171194887146"/>
    <n v="0.72944510220251135"/>
    <n v="0.82"/>
    <n v="2.4536758149736781E-2"/>
    <n v="2.7937302702787798"/>
    <n v="1.0625464207829542"/>
    <n v="0.61591787257103314"/>
    <n v="0.70673965627621582"/>
    <n v="0.79500000000000004"/>
    <s v="A"/>
    <x v="1"/>
  </r>
  <r>
    <s v="MP73-7179"/>
    <x v="8"/>
    <s v="Madison Park"/>
    <s v="Spa Waffle"/>
    <x v="763"/>
    <s v="BATH TOWEL"/>
    <s v="Charcoal"/>
    <s v="28&quot;Wx54&quot;L(2)/16&quot;Wx26&quot;L(2)/12&quot;Wx12&quot;L(2)"/>
    <x v="5"/>
    <n v="2082"/>
    <n v="52026.51"/>
    <n v="2.5615214045143471E-4"/>
    <n v="0.57666831336473134"/>
    <n v="1101"/>
    <n v="10.859527896133592"/>
    <n v="0.72938740947096548"/>
    <n v="0.82"/>
    <n v="8.2481814655178232E-2"/>
    <n v="1.3110384631879"/>
    <n v="0.34432593202281409"/>
    <n v="0.48373291405441182"/>
    <n v="0.68025651038765478"/>
    <n v="0.70799999999999996"/>
    <s v="A"/>
    <x v="2"/>
  </r>
  <r>
    <s v="CS14-0058"/>
    <x v="1"/>
    <s v="Comfort Spaces"/>
    <s v="Kienna"/>
    <x v="451"/>
    <s v="COVERLET&amp;BEDSPR"/>
    <s v="White"/>
    <s v="King: 104x90&quot;/20x36+1/2&quot;(2)"/>
    <x v="3"/>
    <n v="1717"/>
    <n v="52024.45"/>
    <n v="2.5614199805654159E-4"/>
    <n v="0.57692445536278791"/>
    <n v="1102"/>
    <n v="10.859488300912076"/>
    <n v="0.7293838584669059"/>
    <n v="0.82"/>
    <n v="9.4799999999999995E-2"/>
    <n v="3.2491212820562501"/>
    <n v="1.2086980075654936"/>
    <n v="0.64281635533269699"/>
    <n v="0.71207035784006412"/>
    <n v="0.80800000000000005"/>
    <s v="A"/>
    <x v="1"/>
  </r>
  <r>
    <s v="BR54-1943"/>
    <x v="3"/>
    <s v="Beautyrest"/>
    <s v="Heated Microlight to Berber"/>
    <x v="764"/>
    <s v="ELECT BLANKET"/>
    <s v="Purple"/>
    <s v="King:100x90&quot;"/>
    <x v="7"/>
    <n v="517"/>
    <n v="51992.9"/>
    <n v="2.5598666186291185E-4"/>
    <n v="0.5771804420246508"/>
    <n v="1103"/>
    <n v="10.858881682990171"/>
    <n v="0.72932945536923766"/>
    <n v="0.82"/>
    <n v="0.13533114636806179"/>
    <n v="3.0126700373258202"/>
    <n v="1.1354808907647633"/>
    <n v="0.62934110407146016"/>
    <n v="0.7093317851096822"/>
    <n v="0.80100000000000005"/>
    <s v="A"/>
    <x v="1"/>
  </r>
  <r>
    <s v="BR54-0379"/>
    <x v="3"/>
    <s v="Beautyrest"/>
    <s v="Heated Microlight to Berber"/>
    <x v="490"/>
    <s v="ELECT BLANKET"/>
    <s v="Blue"/>
    <s v="Queen:84x90&quot;"/>
    <x v="8"/>
    <n v="590"/>
    <n v="51965.47"/>
    <n v="2.5585161045906825E-4"/>
    <n v="0.57743629363510984"/>
    <n v="1104"/>
    <n v="10.858353981893368"/>
    <n v="0.72928212974091"/>
    <n v="0.81899999999999995"/>
    <n v="0.13205245096407289"/>
    <n v="6.2434842892136002"/>
    <n v="1.8474281899206795"/>
    <n v="0.76037151280764759"/>
    <n v="0.73550000635425761"/>
    <n v="0.87"/>
    <s v="A"/>
    <x v="1"/>
  </r>
  <r>
    <s v="SHET20-794"/>
    <x v="5"/>
    <s v="True North by Sleep Philosophy"/>
    <s v="Micro Fleece"/>
    <x v="765"/>
    <s v="SHEET/SHEET SET"/>
    <s v="Lavender"/>
    <s v="Queen: 90x102&quot;/60x80+14&quot;/20x34&quot;(2)"/>
    <x v="0"/>
    <n v="1681"/>
    <n v="51898.11"/>
    <n v="2.5551996399304913E-4"/>
    <n v="0.57769181359910293"/>
    <n v="1105"/>
    <n v="10.857056920644711"/>
    <n v="0.72916580586183533"/>
    <n v="0.81899999999999995"/>
    <n v="7.2749628098875058E-2"/>
    <n v="2.8695442631794501"/>
    <n v="1.0884084942995267"/>
    <n v="0.62067766036383676"/>
    <n v="0.70746817676223572"/>
    <n v="0.79600000000000004"/>
    <s v="A"/>
    <x v="0"/>
  </r>
  <r>
    <s v="NS10-3244"/>
    <x v="1"/>
    <s v="N Natori"/>
    <s v="Hanae"/>
    <x v="766"/>
    <s v="COMFORTER (SET)"/>
    <s v="White"/>
    <s v="King/Cal King: 110&quot;W x 96&quot;L / 20&quot;W x 36&quot;L (2)"/>
    <x v="8"/>
    <n v="492"/>
    <n v="51882.1"/>
    <n v="2.5544113887545754E-4"/>
    <n v="0.57794725473797837"/>
    <n v="1106"/>
    <n v="10.856748389922016"/>
    <n v="0.72913813601161448"/>
    <n v="0.81899999999999995"/>
    <n v="0.23781209852723773"/>
    <n v="6.5369557106723999"/>
    <n v="1.8926533810471124"/>
    <n v="0.76869498743209586"/>
    <n v="0.73704950629571075"/>
    <n v="0.873"/>
    <s v="A"/>
    <x v="1"/>
  </r>
  <r>
    <s v="MP10-1665"/>
    <x v="1"/>
    <s v="Madison Park"/>
    <s v="Lavine"/>
    <x v="762"/>
    <s v="COMFORTER (SET)"/>
    <s v="Blue"/>
    <s v="Queen: 90x92&quot;/20x26+2&quot;(2)/60x80+15&quot;/18x18&quot;/12x18&quot;/26x26+2&quot;(2)/90x102&quot;/60x80"/>
    <x v="8"/>
    <n v="530"/>
    <n v="51773.13"/>
    <n v="2.549046258795831E-4"/>
    <n v="0.57820215936385799"/>
    <n v="1107"/>
    <n v="10.854645882646023"/>
    <n v="0.72894957760515555"/>
    <n v="0.81899999999999995"/>
    <n v="0.16019873450358194"/>
    <n v="4.3582856507416698"/>
    <n v="1.4947643088960199"/>
    <n v="0.69546545510936364"/>
    <n v="0.72225275310599724"/>
    <n v="0.83699999999999997"/>
    <s v="A"/>
    <x v="1"/>
  </r>
  <r>
    <s v="WR51-2212"/>
    <x v="3"/>
    <s v="Woolrich"/>
    <s v="Burlington"/>
    <x v="767"/>
    <s v="BLANKET"/>
    <s v="Grey"/>
    <s v="Full/Queen: 90&quot;W x 90&quot;L"/>
    <x v="1"/>
    <n v="2239"/>
    <n v="51745.37"/>
    <n v="2.5476794972315953E-4"/>
    <n v="0.57845692731358112"/>
    <n v="1108"/>
    <n v="10.85410956373981"/>
    <n v="0.72890147910891534"/>
    <n v="0.81899999999999995"/>
    <n v="9.3358044381555233E-2"/>
    <n v="8.0384453976745007"/>
    <n v="2.0965991786881863"/>
    <n v="0.80623021125641603"/>
    <n v="0.7443672255384155"/>
    <n v="0.89"/>
    <s v="A"/>
    <x v="1"/>
  </r>
  <r>
    <s v="UH10-0199"/>
    <x v="1"/>
    <s v="Intelligent Design"/>
    <s v="Brooklyn"/>
    <x v="768"/>
    <s v="COMFORTER (SET)"/>
    <s v="Ivory"/>
    <s v="Full/Queen: 88x92&quot;/20x26&quot;(2)/18x18&quot;/12x18&quot;/26x26+1/2&quot;(2)"/>
    <x v="5"/>
    <n v="677"/>
    <n v="51676.9"/>
    <n v="2.5443083818028054E-4"/>
    <n v="0.57871135815176145"/>
    <n v="1109"/>
    <n v="10.85278550295595"/>
    <n v="0.72878273384020209"/>
    <n v="0.81899999999999995"/>
    <n v="8.6292320092309208E-2"/>
    <n v="3.20627079573705"/>
    <n v="1.1958209064306424"/>
    <n v="0.64044638802326659"/>
    <n v="0.71111546467681497"/>
    <n v="0.80500000000000005"/>
    <s v="A"/>
    <x v="1"/>
  </r>
  <r>
    <s v="BR20-1912"/>
    <x v="5"/>
    <s v="Beautyrest"/>
    <s v="600 Thread Count"/>
    <x v="769"/>
    <s v="SHEET/SHEET SET"/>
    <s v="Khaki"/>
    <s v="Queen: 90x102&quot;/21x31&quot;(2)/60x80+16&quot;"/>
    <x v="0"/>
    <n v="1564"/>
    <n v="51659.56"/>
    <n v="2.5434546481744246E-4"/>
    <n v="0.57896570361657884"/>
    <n v="1110"/>
    <n v="10.852449906699478"/>
    <n v="0.72875263668141632"/>
    <n v="0.81799999999999995"/>
    <n v="0.12427337595135667"/>
    <n v="2.6930620205925702"/>
    <n v="1.0271384924424434"/>
    <n v="0.60940121701456251"/>
    <n v="0.70488235274804556"/>
    <n v="0.78900000000000003"/>
    <s v="A"/>
    <x v="0"/>
  </r>
  <r>
    <s v="MPE20-1160"/>
    <x v="5"/>
    <s v="Madison Park Essentials"/>
    <s v="Satin"/>
    <x v="770"/>
    <s v="SHEET/SHEET SET"/>
    <s v="Champagne"/>
    <s v="Queen: 90x102&quot;/60x80+14&quot;/20x30&quot;(4)"/>
    <x v="5"/>
    <n v="2412"/>
    <n v="51637.919999999998"/>
    <n v="2.5423892043613822E-4"/>
    <n v="0.57921994253701503"/>
    <n v="1111"/>
    <n v="10.852030930721739"/>
    <n v="0.72871506180897272"/>
    <n v="0.81799999999999995"/>
    <n v="0.19689337730530959"/>
    <n v="8.81423865259511"/>
    <n v="2.1876498469498151"/>
    <n v="0.82298764020118342"/>
    <n v="0.74756957748741493"/>
    <n v="0.89800000000000002"/>
    <s v="A"/>
    <x v="0"/>
  </r>
  <r>
    <s v="MP51N-6188"/>
    <x v="3"/>
    <s v="Madison Park"/>
    <s v="Egyptian Cotton"/>
    <x v="771"/>
    <s v="BLANKET"/>
    <s v="Light Blue"/>
    <s v="Full/Queen: 90&quot;W x 90&quot;L"/>
    <x v="8"/>
    <n v="1520"/>
    <n v="51563.56"/>
    <n v="2.5387280952145322E-4"/>
    <n v="0.57947381534653652"/>
    <n v="1112"/>
    <n v="10.850589893794147"/>
    <n v="0.72858582581068743"/>
    <n v="0.81799999999999995"/>
    <n v="4.2339095186600777E-2"/>
    <n v="2.0276149539912001"/>
    <n v="0.75500161243398922"/>
    <n v="0.55931575891678631"/>
    <n v="0.69473181243190718"/>
    <n v="0.755"/>
    <s v="A"/>
    <x v="2"/>
  </r>
  <r>
    <s v="MPE10-862"/>
    <x v="1"/>
    <s v="Madison Park Essentials"/>
    <s v="Maible"/>
    <x v="603"/>
    <s v="COMFORTER (SET)"/>
    <s v="Blush/Grey"/>
    <s v="King: 104x92&quot;/20x36+2&quot;(2)/78x80+15&quot;/108x102&quot;/78x80+14&quot;/20x40&quot;(2)/12x18&quot;"/>
    <x v="5"/>
    <n v="724"/>
    <n v="51534.3"/>
    <n v="2.5372874812602987E-4"/>
    <n v="0.57972754409466254"/>
    <n v="1113"/>
    <n v="10.850022288740455"/>
    <n v="0.72853492149009635"/>
    <n v="0.81799999999999995"/>
    <n v="9.822512479415775E-2"/>
    <n v="2.2897495943759201"/>
    <n v="0.87118858822677758"/>
    <n v="0.58069940198418768"/>
    <n v="0.69896781758891469"/>
    <n v="0.76900000000000002"/>
    <s v="A"/>
    <x v="1"/>
  </r>
  <r>
    <s v="BR20-1003"/>
    <x v="5"/>
    <s v="Beautyrest"/>
    <s v="600 Thread Count"/>
    <x v="772"/>
    <s v="SHEET/SHEET SET"/>
    <s v="Blue"/>
    <s v="Queen: 90x102&quot;/21x31&quot;(2)/60x80&quot;+16&quot;"/>
    <x v="0"/>
    <n v="1560"/>
    <n v="51530.18"/>
    <n v="2.5370846333624362E-4"/>
    <n v="0.57998125255799882"/>
    <n v="1114"/>
    <n v="10.849942340342057"/>
    <n v="0.7285277515065377"/>
    <n v="0.81799999999999995"/>
    <n v="0.11347083460278228"/>
    <n v="2.1995174762241398"/>
    <n v="0.83269930797945946"/>
    <n v="0.57361563872144761"/>
    <n v="0.69754532894951971"/>
    <n v="0.76300000000000001"/>
    <s v="A"/>
    <x v="0"/>
  </r>
  <r>
    <s v="MPS10-552"/>
    <x v="1"/>
    <s v="Madison Park Signature"/>
    <s v="Essence"/>
    <x v="773"/>
    <s v="COMFORTER (SET)"/>
    <s v="Green"/>
    <s v="King: 110x96&quot;/20x36&quot;&quot;/26x26&quot;(3)/20x20&quot;/20x20&quot;/14x20&quot;"/>
    <x v="11"/>
    <n v="235"/>
    <n v="51525.08"/>
    <n v="2.5368335352364421E-4"/>
    <n v="0.58023493591152242"/>
    <n v="1115"/>
    <n v="10.849843366237677"/>
    <n v="0.72851887524740855"/>
    <n v="0.81799999999999995"/>
    <n v="0.27189525215993565"/>
    <n v="1.02798888270705"/>
    <n v="0.12043629727113762"/>
    <n v="0.44252712482241535"/>
    <n v="0.67132052516240992"/>
    <n v="0.67200000000000004"/>
    <s v="B"/>
    <x v="2"/>
  </r>
  <r>
    <s v="IIF20-0104"/>
    <x v="2"/>
    <s v="INK+IVY"/>
    <s v="Lancaster"/>
    <x v="774"/>
    <s v="BAR STOOL"/>
    <s v="Amber/Graphite"/>
    <s v="17.5&quot;W x 21.75&quot;D x 42.5&quot;H"/>
    <x v="7"/>
    <n v="392"/>
    <n v="51484.11"/>
    <n v="2.5348163802909544E-4"/>
    <n v="0.58048841754955149"/>
    <n v="1116"/>
    <n v="10.849047918633193"/>
    <n v="0.72844753740499746"/>
    <n v="0.81699999999999995"/>
    <n v="0.15916505378067139"/>
    <n v="2.62329949294833"/>
    <n v="1.0018441940366329"/>
    <n v="0.60474592544629902"/>
    <n v="0.70370721501325773"/>
    <n v="0.78600000000000003"/>
    <s v="A"/>
    <x v="2"/>
  </r>
  <r>
    <s v="ID10-1241"/>
    <x v="1"/>
    <s v="Intelligent Design"/>
    <s v="Raina"/>
    <x v="775"/>
    <s v="COMFORTER (SET)"/>
    <s v="Aqua/Silver"/>
    <s v="Full/Queen: 90&quot;W x 90&quot;L/20&quot;W x 26&quot;L + 1&quot;D(2)/12&quot;W x 16&quot;L/16&quot;W x 16&quot;L"/>
    <x v="7"/>
    <n v="1195"/>
    <n v="51482.929999999898"/>
    <n v="2.5347582830774842E-4"/>
    <n v="0.5807418933778592"/>
    <n v="1117"/>
    <n v="10.849024999122626"/>
    <n v="0.72844548192274605"/>
    <n v="0.81699999999999995"/>
    <n v="0.13304831813211374"/>
    <n v="4.7807979352649204"/>
    <n v="1.585308717823315"/>
    <n v="0.71212970950654442"/>
    <n v="0.72518232743950573"/>
    <n v="0.84499999999999997"/>
    <s v="A"/>
    <x v="1"/>
  </r>
  <r>
    <s v="MPS73-320"/>
    <x v="8"/>
    <s v="Madison Park Signature"/>
    <s v="800GSM"/>
    <x v="776"/>
    <s v="BATH TOWEL"/>
    <s v="Black"/>
    <s v="30&quot;Wx54&quot;L(2)/16&quot;Wx 28&quot;L(2)/13&quot;Wx13&quot;L(4)"/>
    <x v="5"/>
    <n v="1489"/>
    <n v="51479.73"/>
    <n v="2.5346007313121598E-4"/>
    <n v="0.5809953534509904"/>
    <n v="1118"/>
    <n v="10.848962841873703"/>
    <n v="0.72843990749646903"/>
    <n v="0.81699999999999995"/>
    <n v="0.11168838577824709"/>
    <n v="4.8473272092381903"/>
    <n v="1.5988474730212685"/>
    <n v="0.7146214510012735"/>
    <n v="0.72567621619742995"/>
    <n v="0.84599999999999997"/>
    <s v="A"/>
    <x v="1"/>
  </r>
  <r>
    <s v="MP50-6675"/>
    <x v="3"/>
    <s v="Madison Park"/>
    <s v="Zuri"/>
    <x v="777"/>
    <s v="THROW"/>
    <s v="Leopard"/>
    <s v="60&quot;W x 70&quot;L"/>
    <x v="7"/>
    <n v="3121"/>
    <n v="51459.54"/>
    <n v="2.5336066781427822E-4"/>
    <n v="0.58124871411880463"/>
    <n v="1119"/>
    <n v="10.84857057936793"/>
    <n v="0.72840472835875725"/>
    <n v="0.81699999999999995"/>
    <n v="0.15497856315054165"/>
    <n v="7.0133997764930198"/>
    <n v="1.9619802978122516"/>
    <n v="0.78145426645587424"/>
    <n v="0.73901463597818073"/>
    <n v="0.877"/>
    <s v="A"/>
    <x v="1"/>
  </r>
  <r>
    <s v="MP10-4322"/>
    <x v="1"/>
    <s v="Madison Park"/>
    <s v="Caroline"/>
    <x v="749"/>
    <s v="COMFORTER (SET)"/>
    <s v="Blue"/>
    <s v="Queen: 90x90&quot;/20x26&quot;(2)/60x80+15&quot;/18x18&quot;/12x18&quot;/16x16&quot;"/>
    <x v="7"/>
    <n v="779"/>
    <n v="51451.02"/>
    <n v="2.5331871965675914E-4"/>
    <n v="0.58150203283846136"/>
    <n v="1120"/>
    <n v="10.84840500191034"/>
    <n v="0.72838987893497398"/>
    <n v="0.81699999999999995"/>
    <n v="0.1375828800498381"/>
    <n v="6.4737219948261604"/>
    <n v="1.8830801857603987"/>
    <n v="0.76693308779034342"/>
    <n v="0.73609852070604787"/>
    <n v="0.871"/>
    <s v="A"/>
    <x v="1"/>
  </r>
  <r>
    <s v="CCL10-0064"/>
    <x v="1"/>
    <s v="Croscill Classics"/>
    <s v="Julius"/>
    <x v="456"/>
    <s v="COMFORTER (SET)"/>
    <s v="Blue/Grey"/>
    <s v="Cal King: 110x96&quot;/20x36+2&quot;(2)/72x84+15&quot;"/>
    <x v="8"/>
    <n v="244"/>
    <n v="51406.57"/>
    <n v="2.5309987040773082E-4"/>
    <n v="0.58175513270886914"/>
    <n v="1121"/>
    <n v="10.847540716863763"/>
    <n v="0.72831236756891615"/>
    <n v="0.81699999999999995"/>
    <n v="0.15381896707139786"/>
    <n v="5.2122577691318899"/>
    <n v="1.6700169368122846"/>
    <n v="0.72771984176857918"/>
    <n v="0.72819386240884876"/>
    <n v="0.85199999999999998"/>
    <s v="A"/>
    <x v="1"/>
  </r>
  <r>
    <s v="MP50-8239"/>
    <x v="3"/>
    <s v="Madison Park"/>
    <s v="Chenille Chunky Knit"/>
    <x v="778"/>
    <s v="THROW"/>
    <s v="Sage Green"/>
    <s v="50x60''"/>
    <x v="8"/>
    <n v="1192"/>
    <n v="51398.38"/>
    <n v="2.5305954700279173E-4"/>
    <n v="0.58200819225587197"/>
    <n v="1122"/>
    <n v="10.847381389113698"/>
    <n v="0.72829807863541274"/>
    <n v="0.81599999999999995"/>
    <n v="0.12289541962697012"/>
    <n v="2.5709369170163199"/>
    <n v="0.98242931610886819"/>
    <n v="0.60117271238199743"/>
    <n v="0.70287300538472974"/>
    <n v="0.78200000000000003"/>
    <s v="A"/>
    <x v="1"/>
  </r>
  <r>
    <s v="II70-541"/>
    <x v="7"/>
    <s v="INK+IVY"/>
    <s v="Alpine"/>
    <x v="779"/>
    <s v="SHOWER CURTAIN"/>
    <s v="Navy"/>
    <s v="72x72&quot;"/>
    <x v="5"/>
    <n v="2739"/>
    <n v="51384.63"/>
    <n v="2.5299184897862659E-4"/>
    <n v="0.58226118410485062"/>
    <n v="1123"/>
    <n v="10.847113840371287"/>
    <n v="0.7282740841574411"/>
    <n v="0.81599999999999995"/>
    <n v="0.14330894792603469"/>
    <n v="5.5312902886765896"/>
    <n v="1.7283385968308871"/>
    <n v="0.73845365726232537"/>
    <n v="0.73030999877841807"/>
    <n v="0.85699999999999998"/>
    <s v="A"/>
    <x v="0"/>
  </r>
  <r>
    <s v="MPS121-0113"/>
    <x v="2"/>
    <s v="Madison Park Signature"/>
    <s v="Helena"/>
    <x v="780"/>
    <s v="DINING TABLE"/>
    <s v="Grey"/>
    <s v="Dia 44&quot; x 30.25&quot;H"/>
    <x v="7"/>
    <n v="237"/>
    <n v="51335.32"/>
    <n v="2.5274907155523876E-4"/>
    <n v="0.58251393317640587"/>
    <n v="1124"/>
    <n v="10.846153772853341"/>
    <n v="0.72818798276633356"/>
    <n v="0.81599999999999995"/>
    <n v="0.32485110970380626"/>
    <n v="1.63490011283615"/>
    <n v="0.55094983988913671"/>
    <n v="0.52176103093116866"/>
    <n v="0.68690259239930063"/>
    <n v="0.73199999999999998"/>
    <s v="A"/>
    <x v="2"/>
  </r>
  <r>
    <s v="MPS72-517"/>
    <x v="7"/>
    <s v="Madison Park Signature"/>
    <s v="Splendor"/>
    <x v="728"/>
    <s v="BATH RUG"/>
    <s v="Charcoal"/>
    <s v="21x34&quot;"/>
    <x v="1"/>
    <n v="2836"/>
    <n v="51313.68"/>
    <n v="2.5264252717393452E-4"/>
    <n v="0.58276657570357981"/>
    <n v="1125"/>
    <n v="10.845732150066997"/>
    <n v="0.72815017052110254"/>
    <n v="0.81599999999999995"/>
    <n v="9.3007723514995602E-2"/>
    <n v="6.2546919248637396"/>
    <n v="1.8491934258681879"/>
    <n v="0.7606963958263655"/>
    <n v="0.7346594155821552"/>
    <n v="0.86799999999999999"/>
    <s v="A"/>
    <x v="0"/>
  </r>
  <r>
    <s v="BR54-1927"/>
    <x v="3"/>
    <s v="Beautyrest"/>
    <s v="Heated Microlight to Berber"/>
    <x v="781"/>
    <s v="ELECT BLANKET"/>
    <s v="Purple"/>
    <s v="60x70&quot;"/>
    <x v="7"/>
    <n v="1331"/>
    <n v="51268.11"/>
    <n v="2.5241816361311966E-4"/>
    <n v="0.58301899386719291"/>
    <n v="1126"/>
    <n v="10.844843705547692"/>
    <n v="0.72807049246971112"/>
    <n v="0.81599999999999995"/>
    <n v="6.6976765415347377E-3"/>
    <n v="5.45820769904104"/>
    <n v="1.7152757000069516"/>
    <n v="0.73604949516753504"/>
    <n v="0.72966629300927588"/>
    <n v="0.85599999999999998"/>
    <s v="A"/>
    <x v="1"/>
  </r>
  <r>
    <s v="MP105-0998"/>
    <x v="2"/>
    <s v="Madison Park"/>
    <s v="Ashcroft"/>
    <x v="782"/>
    <s v="ACCENT BENCH"/>
    <s v="Natural"/>
    <s v="52.5&quot;W x 17.5&quot;D x 19.685&quot;H"/>
    <x v="7"/>
    <n v="371"/>
    <n v="51233.41"/>
    <n v="2.5224731841759019E-4"/>
    <n v="0.58327124118561047"/>
    <n v="1127"/>
    <n v="10.844166655601983"/>
    <n v="0.72800977284209623"/>
    <n v="0.81599999999999995"/>
    <n v="8.5912923617615881E-3"/>
    <n v="1.6363131617744699"/>
    <n v="0.55176399269657617"/>
    <n v="0.52191087176244799"/>
    <n v="0.68678999262616669"/>
    <n v="0.73099999999999998"/>
    <s v="A"/>
    <x v="2"/>
  </r>
  <r>
    <s v="BR54-1923"/>
    <x v="3"/>
    <s v="Beautyrest"/>
    <s v="Heated Plush"/>
    <x v="783"/>
    <s v="ELECT BLANKET"/>
    <s v="Aqua"/>
    <s v="60x70&quot;"/>
    <x v="7"/>
    <n v="1401"/>
    <n v="51207.1"/>
    <n v="2.5211778132553313E-4"/>
    <n v="0.58352335896693597"/>
    <n v="1128"/>
    <n v="10.843653001639805"/>
    <n v="0.72796370699790836"/>
    <n v="0.81499999999999995"/>
    <n v="0.10675333434230797"/>
    <n v="9.1919264600218806"/>
    <n v="2.2291459005442871"/>
    <n v="0.83062478535205175"/>
    <n v="0.7484959226687371"/>
    <n v="0.89900000000000002"/>
    <s v="A"/>
    <x v="1"/>
  </r>
  <r>
    <s v="MP10-5281"/>
    <x v="1"/>
    <s v="Madison Park"/>
    <s v="Cape Cod"/>
    <x v="666"/>
    <s v="COMFORTER (SET)"/>
    <s v="Blue"/>
    <s v="Queen"/>
    <x v="7"/>
    <n v="707"/>
    <n v="51150.400000000001"/>
    <n v="2.5183861929133951E-4"/>
    <n v="0.58377519758622731"/>
    <n v="1129"/>
    <n v="10.842545141484191"/>
    <n v="0.72786435117264814"/>
    <n v="0.81499999999999995"/>
    <n v="3.0912499521346178E-2"/>
    <n v="3.5463024382324"/>
    <n v="1.2937136235108222"/>
    <n v="0.65846306249695241"/>
    <n v="0.71398409343750902"/>
    <n v="0.81200000000000006"/>
    <s v="A"/>
    <x v="1"/>
  </r>
  <r>
    <s v="5DS13-0171"/>
    <x v="1"/>
    <s v="510 Design"/>
    <s v="Oakley"/>
    <x v="784"/>
    <s v="COVERLET&amp;BEDSPR"/>
    <s v="Seafoam"/>
    <s v="King/Cal King: 120&quot;W x 118&quot;L/20&quot;W x 36&quot;L + 0.5&quot;(2)"/>
    <x v="8"/>
    <n v="1256"/>
    <n v="51149.95"/>
    <n v="2.5183640371963955E-4"/>
    <n v="0.58402703398994693"/>
    <n v="1130"/>
    <n v="10.842536344032323"/>
    <n v="0.72786356219392556"/>
    <n v="0.81499999999999995"/>
    <n v="6.6499214861586414E-2"/>
    <n v="2.32744921988989"/>
    <n v="0.88684100227860807"/>
    <n v="0.58358015202474689"/>
    <n v="0.69900688016008983"/>
    <n v="0.76900000000000002"/>
    <s v="A"/>
    <x v="1"/>
  </r>
  <r>
    <s v="BASI16-0476"/>
    <x v="4"/>
    <s v="Sleep Philosophy"/>
    <s v="3&quot; Gel Memory Foam with Cooling Cover"/>
    <x v="785"/>
    <s v="MATT PAD/TOPPER"/>
    <s v="White"/>
    <s v="Twin XL: 39x80+3&quot;"/>
    <x v="7"/>
    <n v="691"/>
    <n v="51015.57"/>
    <n v="2.5117478477510791E-4"/>
    <n v="0.58427820877472203"/>
    <n v="1131"/>
    <n v="10.839905760898034"/>
    <n v="0.72762764454953832"/>
    <n v="0.81499999999999995"/>
    <n v="0.12520284958102001"/>
    <n v="2.2046187650079201"/>
    <n v="0.83491526797889504"/>
    <n v="0.57402347529139219"/>
    <n v="0.69690681069790905"/>
    <n v="0.76100000000000001"/>
    <s v="A"/>
    <x v="1"/>
  </r>
  <r>
    <s v="MZ10-075"/>
    <x v="1"/>
    <s v="Intelligent Design"/>
    <s v="Allison"/>
    <x v="786"/>
    <s v="COMFORTER (SET)"/>
    <s v="Yellow"/>
    <s v="Full/Queen: 86x90&quot;/20x26+2&quot;(2)/12X16&quot;"/>
    <x v="8"/>
    <n v="1340"/>
    <n v="50991.32"/>
    <n v="2.5105539007794399E-4"/>
    <n v="0.5845292641648"/>
    <n v="1132"/>
    <n v="10.839430312131622"/>
    <n v="0.72758500504822898"/>
    <n v="0.81499999999999995"/>
    <n v="3.3461194075242194E-2"/>
    <n v="3.0880480118567002"/>
    <n v="1.1594088209954625"/>
    <n v="0.63374492227830881"/>
    <n v="0.7088169884942449"/>
    <n v="0.8"/>
    <s v="A"/>
    <x v="1"/>
  </r>
  <r>
    <s v="MP10-8441"/>
    <x v="3"/>
    <s v="Madison Park"/>
    <s v="Jasmine"/>
    <x v="787"/>
    <s v="COMFORTER (SET)"/>
    <s v="Taupe"/>
    <s v="King: 104&quot;x90&quot;+20x36&quot;(2)"/>
    <x v="5"/>
    <n v="797"/>
    <n v="50987.3"/>
    <n v="2.5103559763742445E-4"/>
    <n v="0.58478029976243739"/>
    <n v="1133"/>
    <n v="10.839351473622854"/>
    <n v="0.72757793460250419"/>
    <n v="0.81499999999999995"/>
    <n v="0.14746547428477286"/>
    <n v="8.7852733686067008"/>
    <n v="2.1843952285623112"/>
    <n v="0.82238864364890973"/>
    <n v="0.74654007641178532"/>
    <n v="0.89500000000000002"/>
    <s v="A"/>
    <x v="1"/>
  </r>
  <r>
    <s v="FPF18-0160"/>
    <x v="2"/>
    <s v="Madison Park"/>
    <s v="Colton"/>
    <x v="788"/>
    <s v="ACCENT CHAIR"/>
    <s v="Grey"/>
    <s v="29W x 30D x 35.25H&quot;"/>
    <x v="7"/>
    <n v="286"/>
    <n v="50968.34"/>
    <n v="2.5094224821646652E-4"/>
    <n v="0.58503124201065382"/>
    <n v="1134"/>
    <n v="10.838979554456843"/>
    <n v="0.72754457990924093"/>
    <n v="0.81399999999999995"/>
    <n v="0.22617132172638937"/>
    <n v="6.41768113338403"/>
    <n v="1.8745186582895874"/>
    <n v="0.76535738064848524"/>
    <n v="0.73510714005708988"/>
    <n v="0.87"/>
    <s v="A"/>
    <x v="2"/>
  </r>
  <r>
    <s v="ID91-522"/>
    <x v="7"/>
    <s v="Intelligent Design"/>
    <s v="Lita"/>
    <x v="789"/>
    <s v="FASHION TOWEL"/>
    <s v="Orange"/>
    <s v="28x54&quot;(2)/16x26&quot;(4)"/>
    <x v="8"/>
    <n v="1769"/>
    <n v="50916.41"/>
    <n v="2.5068657124229237E-4"/>
    <n v="0.58528192858189609"/>
    <n v="1135"/>
    <n v="10.83796018727717"/>
    <n v="0.7274531603678247"/>
    <n v="0.81399999999999995"/>
    <n v="-2.6647052958354216E-2"/>
    <n v="1.53988932126894"/>
    <n v="0.49462875252762079"/>
    <n v="0.51139541102335329"/>
    <n v="0.6842416104989304"/>
    <n v="0.72299999999999998"/>
    <s v="A"/>
    <x v="1"/>
  </r>
  <r>
    <s v="MT120-0024"/>
    <x v="2"/>
    <s v="Martha Stewart"/>
    <s v="Harley"/>
    <x v="790"/>
    <s v="OCCASIONL TABLE"/>
    <s v="Reclaimed Wheat"/>
    <s v="15&quot;Diameter X 28H"/>
    <x v="7"/>
    <n v="446"/>
    <n v="50836.81"/>
    <n v="2.5029466122603456E-4"/>
    <n v="0.58553222324312215"/>
    <n v="1136"/>
    <n v="10.836395648057719"/>
    <n v="0.72731284835776377"/>
    <n v="0.81399999999999995"/>
    <n v="0.1833601621148141"/>
    <n v="1.4833342475018101"/>
    <n v="0.45953290674783781"/>
    <n v="0.50493619273160728"/>
    <n v="0.6828375172325325"/>
    <n v="0.71799999999999997"/>
    <s v="A"/>
    <x v="2"/>
  </r>
  <r>
    <s v="MPE10-796"/>
    <x v="1"/>
    <s v="Madison Park Essentials"/>
    <s v="Zara"/>
    <x v="791"/>
    <s v="COMFORTER (SET)"/>
    <s v="Brown"/>
    <s v="King"/>
    <x v="8"/>
    <n v="550"/>
    <n v="50807.360000000001"/>
    <n v="2.5014966436700457E-4"/>
    <n v="0.58578237290748914"/>
    <n v="1137"/>
    <n v="10.835816186956055"/>
    <n v="0.72726088075547191"/>
    <n v="0.81399999999999995"/>
    <n v="0.22316976529860283"/>
    <n v="4.2487703518798901"/>
    <n v="1.4698931274109517"/>
    <n v="0.69088803613522876"/>
    <n v="0.71998631183142325"/>
    <n v="0.83099999999999996"/>
    <s v="A"/>
    <x v="1"/>
  </r>
  <r>
    <s v="MT100-0176"/>
    <x v="2"/>
    <s v="Martha Stewart"/>
    <s v="Whitney"/>
    <x v="792"/>
    <s v="ACCENT CHAIR"/>
    <s v="Natural"/>
    <s v="27&quot;W x 29&quot;D x 31&quot;H"/>
    <x v="7"/>
    <n v="199"/>
    <n v="50805.33"/>
    <n v="2.5013966967689149E-4"/>
    <n v="0.58603251257716604"/>
    <n v="1138"/>
    <n v="10.835776232103067"/>
    <n v="0.72725729749871182"/>
    <n v="0.81399999999999995"/>
    <n v="7.0858909173505999E-2"/>
    <n v="0.98200943088635195"/>
    <n v="7.8819896547442841E-2"/>
    <n v="0.43486783037264382"/>
    <n v="0.66877940407349823"/>
    <n v="0.66500000000000004"/>
    <s v="B"/>
    <x v="2"/>
  </r>
  <r>
    <s v="MPE10-160"/>
    <x v="1"/>
    <s v="Madison Park Essentials"/>
    <s v="Knowles"/>
    <x v="793"/>
    <s v="COMFORTER (SET)"/>
    <s v="Aqua"/>
    <s v="Queen: 90x90&quot;/20x26+2&quot;(2)/60x80+15&quot;/90x102&quot;/60x80+14&quot;/20x30&quot;(2)/12x18&quot;"/>
    <x v="8"/>
    <n v="790"/>
    <n v="50720.15"/>
    <n v="2.4972028657155434E-4"/>
    <n v="0.5862822328637376"/>
    <n v="1139"/>
    <n v="10.834098262355646"/>
    <n v="0.72710681273926647"/>
    <n v="0.81399999999999995"/>
    <n v="8.4004773814342917E-2"/>
    <n v="4.3641673493530302"/>
    <n v="1.4960827130306804"/>
    <n v="0.69570810092436841"/>
    <n v="0.7208270703762869"/>
    <n v="0.83299999999999996"/>
    <s v="A"/>
    <x v="1"/>
  </r>
  <r>
    <s v="FUR105-0041"/>
    <x v="2"/>
    <s v="Madison Park"/>
    <s v="Shandra"/>
    <x v="794"/>
    <s v="ACCENT BENCH"/>
    <s v="Blue"/>
    <s v="49&quot;W x 19.25&quot;D x 18.5&quot;H"/>
    <x v="5"/>
    <n v="466"/>
    <n v="50636.36"/>
    <n v="2.4930774712102373E-4"/>
    <n v="0.58653154061085866"/>
    <n v="1140"/>
    <n v="10.832444922757679"/>
    <n v="0.72695853687668677"/>
    <n v="0.81299999999999994"/>
    <n v="0.10224772598188336"/>
    <n v="2.8149876830697198"/>
    <n v="1.0698655944315116"/>
    <n v="0.61726493058490395"/>
    <n v="0.70501981561833027"/>
    <n v="0.79"/>
    <s v="A"/>
    <x v="2"/>
  </r>
  <r>
    <s v="AM10-0126"/>
    <x v="1"/>
    <s v="Super Listing"/>
    <s v="Gabby"/>
    <x v="795"/>
    <s v="COMFORTER (SET)"/>
    <s v="Plum/Grey"/>
    <s v="Full/Queen: 90x90&quot;/20x26&quot;(2)"/>
    <x v="7"/>
    <n v="1865"/>
    <n v="50604.53"/>
    <n v="2.4915103234944726E-4"/>
    <n v="0.58678069164320812"/>
    <n v="1141"/>
    <n v="10.83181613784155"/>
    <n v="0.72690214578442058"/>
    <n v="0.81299999999999994"/>
    <n v="0.11424268446357286"/>
    <n v="4.4912845862331103"/>
    <n v="1.5241598511989145"/>
    <n v="0.70087556050274991"/>
    <n v="0.72169682872808649"/>
    <n v="0.83599999999999997"/>
    <s v="A"/>
    <x v="1"/>
  </r>
  <r>
    <s v="MP70-2489"/>
    <x v="7"/>
    <s v="Madison Park"/>
    <s v="Amherst"/>
    <x v="796"/>
    <s v="SHOWER CURTAIN"/>
    <s v="Yellow"/>
    <s v="72x72&quot;"/>
    <x v="5"/>
    <n v="3475"/>
    <n v="50534.76"/>
    <n v="2.4880752026610177E-4"/>
    <n v="0.58702949916347424"/>
    <n v="1142"/>
    <n v="10.830436483477502"/>
    <n v="0.72677841473658111"/>
    <n v="0.81299999999999994"/>
    <n v="3.3231444449449636E-2"/>
    <n v="2.96774504443614"/>
    <n v="1.1209427784991268"/>
    <n v="0.62666543580966982"/>
    <n v="0.70675581895119888"/>
    <n v="0.79500000000000004"/>
    <s v="A"/>
    <x v="1"/>
  </r>
  <r>
    <s v="TN20-0380"/>
    <x v="5"/>
    <s v="True North by Sleep Philosophy"/>
    <s v="Cozy Cotton Flannel"/>
    <x v="797"/>
    <s v="SHEET/SHEET SET"/>
    <s v="Grey Dogs"/>
    <s v="Queen: 90&quot;W x 102&quot;L/60&quot;W x 80&quot;L + 14&quot;D/20&quot;W x 30&quot;L(2)"/>
    <x v="0"/>
    <n v="2031"/>
    <n v="50523.28"/>
    <n v="2.4875099857028972E-4"/>
    <n v="0.58727825016204449"/>
    <n v="1143"/>
    <n v="10.83020929179918"/>
    <n v="0.72675803958672347"/>
    <n v="0.81299999999999994"/>
    <n v="8.2422540807391184E-2"/>
    <n v="7.4202923051524996"/>
    <n v="2.0176050075723393"/>
    <n v="0.79169172148146028"/>
    <n v="0.73974477596567079"/>
    <n v="0.879"/>
    <s v="A"/>
    <x v="0"/>
  </r>
  <r>
    <s v="MP13-6497"/>
    <x v="1"/>
    <s v="Madison Park"/>
    <s v="Quebec"/>
    <x v="363"/>
    <s v="COVERLET&amp;BEDSPR"/>
    <s v="Mocha"/>
    <s v="Queen:102&quot;&quot;W x 118&quot;&quot;L / 20&quot;&quot;W x 26&quot;&quot;L (2)"/>
    <x v="5"/>
    <n v="966"/>
    <n v="50513.87"/>
    <n v="2.4870466850429742E-4"/>
    <n v="0.58752695483054884"/>
    <n v="1144"/>
    <n v="10.830023027365499"/>
    <n v="0.72674133490027792"/>
    <n v="0.81299999999999994"/>
    <n v="0.24131006309752148"/>
    <n v="3.75160823988631"/>
    <n v="1.348490785722837"/>
    <n v="0.66854453055302665"/>
    <n v="0.71510197403082776"/>
    <n v="0.81599999999999995"/>
    <s v="A"/>
    <x v="1"/>
  </r>
  <r>
    <s v="5DS73-0200"/>
    <x v="8"/>
    <s v="510 Design"/>
    <s v="Big Bundle"/>
    <x v="798"/>
    <s v="BATH TOWEL"/>
    <s v="White"/>
    <s v="28x52&quot;(4)/16x26&quot;(4)/12x12&quot;(4)"/>
    <x v="5"/>
    <n v="1744"/>
    <n v="50486.61"/>
    <n v="2.4857045409420716E-4"/>
    <n v="0.58777552528464305"/>
    <n v="1145"/>
    <n v="10.829483238626413"/>
    <n v="0.72669292522025974"/>
    <n v="0.81299999999999994"/>
    <n v="0.15257024093065388"/>
    <n v="1.48799057171103"/>
    <n v="0.46246942559763987"/>
    <n v="0.50547664462405384"/>
    <n v="0.68244966910101856"/>
    <n v="0.71599999999999997"/>
    <s v="A"/>
    <x v="2"/>
  </r>
  <r>
    <s v="MP13-7964"/>
    <x v="1"/>
    <s v="Madison Park"/>
    <s v="Aubrey"/>
    <x v="339"/>
    <s v="COVERLET&amp;BEDSPR"/>
    <s v="Navy"/>
    <s v="Queen: 102&quot;Wx118&quot;L/20&quot;Wx26&quot;L+2&quot;D(2)/18&quot;Wx18&quot;L/6.5&quot;Dx18&quot;L"/>
    <x v="7"/>
    <n v="721"/>
    <n v="50482.47"/>
    <n v="2.4855007083456759E-4"/>
    <n v="0.58802407535547763"/>
    <n v="1146"/>
    <n v="10.82940123494769"/>
    <n v="0.72668557091373243"/>
    <n v="0.81299999999999994"/>
    <n v="0.18386486235195523"/>
    <n v="2.4114154332995801"/>
    <n v="0.92084651185112065"/>
    <n v="0.58983869928498844"/>
    <n v="0.69931619658798372"/>
    <n v="0.77"/>
    <s v="A"/>
    <x v="1"/>
  </r>
  <r>
    <s v="BR54-0656"/>
    <x v="3"/>
    <s v="Beautyrest"/>
    <s v="Heated Plush"/>
    <x v="799"/>
    <s v="ELECT BLANKET"/>
    <s v="Lavender"/>
    <s v="Queen:84x90&quot;"/>
    <x v="8"/>
    <n v="684"/>
    <n v="50436.72"/>
    <n v="2.4832482104507271E-4"/>
    <n v="0.58827240017652271"/>
    <n v="1147"/>
    <n v="10.828494586836745"/>
    <n v="0.72660426031615655"/>
    <n v="0.81200000000000006"/>
    <n v="1.9382036994155933E-2"/>
    <n v="3.6224281878635098"/>
    <n v="1.3143761940168124"/>
    <n v="0.66226590726109447"/>
    <n v="0.7137365897051442"/>
    <n v="0.81100000000000005"/>
    <s v="A"/>
    <x v="1"/>
  </r>
  <r>
    <s v="BL20-0448"/>
    <x v="5"/>
    <s v="True North by Sleep Philosophy"/>
    <s v="Soloft Plush"/>
    <x v="800"/>
    <s v="SHEET/SHEET SET"/>
    <s v="Ivory"/>
    <s v="King: 76x80+14&quot;/108x102&quot;/20x40&quot;(2)"/>
    <x v="1"/>
    <n v="1303"/>
    <n v="50359.25"/>
    <n v="2.4794339806819476E-4"/>
    <n v="0.58852034357459093"/>
    <n v="1148"/>
    <n v="10.826957452403308"/>
    <n v="0.72646640603969737"/>
    <n v="0.81200000000000006"/>
    <n v="8.2566002455470619E-2"/>
    <n v="4.4206362628897802"/>
    <n v="1.5086527500635758"/>
    <n v="0.6980215545917986"/>
    <n v="0.72077743575011755"/>
    <n v="0.83299999999999996"/>
    <s v="A"/>
    <x v="0"/>
  </r>
  <r>
    <s v="MP10-4689"/>
    <x v="1"/>
    <s v="Madison Park"/>
    <s v="Camelia"/>
    <x v="801"/>
    <s v="COMFORTER (SET)"/>
    <s v="Natural"/>
    <s v="King"/>
    <x v="8"/>
    <n v="605"/>
    <n v="50347.65"/>
    <n v="2.4788628555326274E-4"/>
    <n v="0.58876822986014421"/>
    <n v="1149"/>
    <n v="10.826727085473449"/>
    <n v="0.72644574612489421"/>
    <n v="0.81200000000000006"/>
    <n v="0.14443938811007798"/>
    <n v="2.7677681784715098"/>
    <n v="1.0535340890908935"/>
    <n v="0.61425919712317789"/>
    <n v="0.70400843632455101"/>
    <n v="0.78700000000000003"/>
    <s v="A"/>
    <x v="1"/>
  </r>
  <r>
    <s v="MP10-7129"/>
    <x v="1"/>
    <s v="Madison Park"/>
    <s v="Walter"/>
    <x v="802"/>
    <s v="COMFORTER (SET)"/>
    <s v="Navy"/>
    <s v="Queen:90&quot;W x 90&quot;L / 20&quot;W x 26&quot;L + 1.5&quot;D (2)/ 60&quot;W x 80&quot;L + 15&quot;D/16&quot;W x 16&quot;L/12&quot;W x 18&quot;L/18&quot;W x 18&quot;L"/>
    <x v="7"/>
    <n v="905"/>
    <n v="50311.12"/>
    <n v="2.4770643036615346E-4"/>
    <n v="0.58901593629051041"/>
    <n v="1150"/>
    <n v="10.826001281337366"/>
    <n v="0.72638065409269825"/>
    <n v="0.81200000000000006"/>
    <n v="0.13350900714317596"/>
    <n v="3.8809714046553299"/>
    <n v="1.3815258610371779"/>
    <n v="0.67462447414744831"/>
    <n v="0.71602941810364829"/>
    <n v="0.81899999999999995"/>
    <s v="A"/>
    <x v="1"/>
  </r>
  <r>
    <s v="CS10-1382"/>
    <x v="1"/>
    <s v="Madison Park Essentials"/>
    <s v="Alexis"/>
    <x v="520"/>
    <s v="COMFORTER (SET)"/>
    <s v="Yellow"/>
    <s v="King (9pc set): 104&quot;W x 90&quot;L / 20&quot;W x 36&quot;L (2) / 108&quot;W x 102&quot;L/78&quot;W x 80&quot;L + 15&quot;D / 20&quot;W x 40&quot;L (2) / bonus pillow case 20&quot;W x 40&quot;L (2)"/>
    <x v="8"/>
    <n v="1145"/>
    <n v="50307.86"/>
    <n v="2.4769037978006049E-4"/>
    <n v="0.58926362667029042"/>
    <n v="1151"/>
    <n v="10.825936483717602"/>
    <n v="0.72637484287098952"/>
    <n v="0.81200000000000006"/>
    <n v="-3.756532437631762E-2"/>
    <n v="5.1291939252747101"/>
    <n v="1.6542571410118445"/>
    <n v="0.72481932864383147"/>
    <n v="0.72606374002555796"/>
    <n v="0.84699999999999998"/>
    <s v="A"/>
    <x v="1"/>
  </r>
  <r>
    <s v="WR13-3472"/>
    <x v="1"/>
    <s v="Woolrich"/>
    <s v="Olsen"/>
    <x v="803"/>
    <s v="COVERLET&amp;BEDSPR"/>
    <s v="Blue"/>
    <s v="King/ Cal King : 110x96+0.5&quot;/20x36+0.5&quot;(2)"/>
    <x v="8"/>
    <n v="764"/>
    <n v="50305.45"/>
    <n v="2.4767851416273407E-4"/>
    <n v="0.58951130518445316"/>
    <n v="1152"/>
    <n v="10.825888578483291"/>
    <n v="0.7263705466030308"/>
    <n v="0.81200000000000006"/>
    <n v="0.1458525582814586"/>
    <n v="2.7055844568275602"/>
    <n v="1.0316118797755769"/>
    <n v="0.61022452201395039"/>
    <n v="0.7031413416852148"/>
    <n v="0.78400000000000003"/>
    <s v="A"/>
    <x v="1"/>
  </r>
  <r>
    <s v="CS20-0583"/>
    <x v="5"/>
    <s v="Comfort Spaces"/>
    <s v="Cotton 144TC"/>
    <x v="526"/>
    <s v="SHEET/SHEET SET"/>
    <s v="Blue"/>
    <s v="Twin XL: 66&quot;W x 96&quot;L/39&quot;W x 80&quot;L + 12&quot;D/20&quot;W x 30&quot;L (1)"/>
    <x v="3"/>
    <n v="3048"/>
    <n v="50287.040000000001"/>
    <n v="2.4758787266274281E-4"/>
    <n v="0.58975889305711593"/>
    <n v="1153"/>
    <n v="10.825522554455423"/>
    <n v="0.72633772060132884"/>
    <n v="0.81100000000000005"/>
    <n v="1.6400000000000001E-2"/>
    <n v="11.173114852212301"/>
    <n v="2.4224206742667085"/>
    <n v="0.86619605955910062"/>
    <n v="0.7543093883928832"/>
    <n v="0.90900000000000003"/>
    <s v="A+"/>
    <x v="0"/>
  </r>
  <r>
    <s v="MZK10-262"/>
    <x v="1"/>
    <s v="Intelligent Design Kids"/>
    <s v="Tessa"/>
    <x v="804"/>
    <s v="COMFORTER (SET)"/>
    <s v="Blush"/>
    <s v="Full/Queen:86&quot;x 86&quot;/20&quot;x26&quot;L(2)/13&quot;x13&quot;"/>
    <x v="7"/>
    <n v="1101"/>
    <n v="50217.89"/>
    <n v="2.4724741314485055E-4"/>
    <n v="0.59000614047026079"/>
    <n v="1154"/>
    <n v="10.824146529719398"/>
    <n v="0.72621431506811829"/>
    <n v="0.81100000000000005"/>
    <n v="9.5948568302557616E-2"/>
    <n v="5.4656142101124399"/>
    <n v="1.7166073488280813"/>
    <n v="0.73629457860212721"/>
    <n v="0.72823036777492012"/>
    <n v="0.85199999999999998"/>
    <s v="A"/>
    <x v="1"/>
  </r>
  <r>
    <s v="MP50-7193"/>
    <x v="3"/>
    <s v="Madison Park"/>
    <s v="Zuri"/>
    <x v="805"/>
    <s v="THROW"/>
    <s v="Aqua"/>
    <s v="60x70&quot;"/>
    <x v="7"/>
    <n v="3151"/>
    <n v="50215.7"/>
    <n v="2.4723663069591082E-4"/>
    <n v="0.59025337710095671"/>
    <n v="1155"/>
    <n v="10.82410291968036"/>
    <n v="0.72621040400461778"/>
    <n v="0.81100000000000005"/>
    <n v="6.0277044020176494E-2"/>
    <n v="8.0325036264260401"/>
    <n v="2.0958688252830124"/>
    <n v="0.80609579329413816"/>
    <n v="0.74218748186252193"/>
    <n v="0.88400000000000001"/>
    <s v="A"/>
    <x v="1"/>
  </r>
  <r>
    <s v="MP95C-0041"/>
    <x v="6"/>
    <s v="Madison Park"/>
    <s v="Forest Reflections"/>
    <x v="806"/>
    <s v="CANVAS"/>
    <s v="Multi"/>
    <s v="15x30x1.5&quot;(2)/30x30x1.5&quot;"/>
    <x v="1"/>
    <n v="855"/>
    <n v="50175.98"/>
    <n v="2.470410695671953E-4"/>
    <n v="0.5905004181705239"/>
    <n v="1156"/>
    <n v="10.823311634769347"/>
    <n v="0.7261394394835532"/>
    <n v="0.81100000000000005"/>
    <n v="9.3086440942458895E-2"/>
    <n v="3.4330708661417302"/>
    <n v="1.2621674265233458"/>
    <n v="0.65265713965653704"/>
    <n v="0.71144297951815005"/>
    <n v="0.80600000000000005"/>
    <s v="A"/>
    <x v="1"/>
  </r>
  <r>
    <s v="MP10-504"/>
    <x v="1"/>
    <s v="Madison Park"/>
    <s v="Bayside"/>
    <x v="807"/>
    <s v="COMFORTER (SET)"/>
    <s v="Blue"/>
    <s v="Queen: 90x90&quot;/20x26+1/2&quot;(2)/60x80+15&quot;/18x18&quot;/16x16&quot;/12x18&quot;"/>
    <x v="7"/>
    <n v="676"/>
    <n v="50131.23"/>
    <n v="2.4682074327036694E-4"/>
    <n v="0.59074723891379421"/>
    <n v="1157"/>
    <n v="10.822419393608865"/>
    <n v="0.72605942093935194"/>
    <n v="0.81100000000000005"/>
    <n v="0.10885543215292036"/>
    <n v="4.2804428758650097"/>
    <n v="1.477149832487948"/>
    <n v="0.69222359711487458"/>
    <n v="0.71929225617445658"/>
    <n v="0.82799999999999996"/>
    <s v="A"/>
    <x v="1"/>
  </r>
  <r>
    <s v="MP10-1329"/>
    <x v="1"/>
    <s v="Madison Park"/>
    <s v="Laurel"/>
    <x v="535"/>
    <s v="COMFORTER (SET)"/>
    <s v="Grey"/>
    <s v="King: 104x92&quot;/20x36&quot;(2)/78x80+15&quot;/18x18&quot;/12x18&quot;/D6.5x18&quot;"/>
    <x v="8"/>
    <n v="744"/>
    <n v="50105.08"/>
    <n v="2.4669199393713653E-4"/>
    <n v="0.59099393090773134"/>
    <n v="1158"/>
    <n v="10.821897636995185"/>
    <n v="0.72601262842797365"/>
    <n v="0.81100000000000005"/>
    <n v="8.3824024498554875E-2"/>
    <n v="5.0434464407348898"/>
    <n v="1.6377233685348078"/>
    <n v="0.72177636890764618"/>
    <n v="0.72516537652390822"/>
    <n v="0.84499999999999997"/>
    <s v="A"/>
    <x v="1"/>
  </r>
  <r>
    <s v="MP10-459"/>
    <x v="1"/>
    <s v="Madison Park"/>
    <s v="Juliana"/>
    <x v="669"/>
    <s v="COMFORTER (SET)"/>
    <s v="Blue"/>
    <s v="King: 110x96&quot;/21x37&quot;(2)/78x80+15&quot;/26x26+2&quot;(2)/18x18&quot;/12x18&quot;/6.5x18&quot;"/>
    <x v="8"/>
    <n v="567"/>
    <n v="50001.06"/>
    <n v="2.4617985222996148E-4"/>
    <n v="0.5912401107599613"/>
    <n v="1159"/>
    <n v="10.819819483561586"/>
    <n v="0.72582625413843338"/>
    <n v="0.81"/>
    <n v="0.11996102974858891"/>
    <n v="2.4121332292397901"/>
    <n v="0.92113228431728489"/>
    <n v="0.58989129430584386"/>
    <n v="0.69863926217191552"/>
    <n v="0.76800000000000002"/>
    <s v="A"/>
    <x v="1"/>
  </r>
  <r>
    <s v="MP10-1247"/>
    <x v="4"/>
    <s v="Madison Park"/>
    <s v="Winfield"/>
    <x v="808"/>
    <s v="COMFORTER (SET)"/>
    <s v="White"/>
    <s v="Full/Queen: 90x90&quot;"/>
    <x v="7"/>
    <n v="1199"/>
    <n v="49963.16"/>
    <n v="2.4599325185789908E-4"/>
    <n v="0.59148610401181922"/>
    <n v="1160"/>
    <n v="10.819061227386333"/>
    <n v="0.72575825172163988"/>
    <n v="0.81"/>
    <n v="0.19703438803710568"/>
    <n v="3.6519798110515"/>
    <n v="1.322283650279688"/>
    <n v="0.6637212358049579"/>
    <n v="0.71335084853830355"/>
    <n v="0.81100000000000005"/>
    <s v="A"/>
    <x v="1"/>
  </r>
  <r>
    <s v="MP13-2695"/>
    <x v="1"/>
    <s v="Madison Park"/>
    <s v="Aubrey"/>
    <x v="809"/>
    <s v="COVERLET&amp;BEDSPR"/>
    <s v="Black"/>
    <s v="King/Cal King: 104x94&quot;/20x36+2&quot;(2)/18x18&quot;/16x16&quot;/6.5x18&quot;"/>
    <x v="7"/>
    <n v="796"/>
    <n v="49961.35"/>
    <n v="2.4598434033617264E-4"/>
    <n v="0.59173208835215541"/>
    <n v="1161"/>
    <n v="10.819025000763384"/>
    <n v="0.72575500282239813"/>
    <n v="0.81"/>
    <n v="0.13016080198515673"/>
    <n v="2.5591080439926799"/>
    <n v="0.97799074475341619"/>
    <n v="0.60035581509255032"/>
    <n v="0.70067516527642859"/>
    <n v="0.77500000000000002"/>
    <s v="A"/>
    <x v="1"/>
  </r>
  <r>
    <s v="MZ10-0596"/>
    <x v="1"/>
    <s v="Intelligent Design"/>
    <s v="Glimmer"/>
    <x v="810"/>
    <s v="COMFORTER (SET)"/>
    <s v="Aqua"/>
    <s v="Full/Queen"/>
    <x v="8"/>
    <n v="1305"/>
    <n v="49958.06"/>
    <n v="2.4596814204529962E-4"/>
    <n v="0.59197805649420066"/>
    <n v="1162"/>
    <n v="10.818959149010468"/>
    <n v="0.72574909706324375"/>
    <n v="0.81"/>
    <n v="0.1403825007145767"/>
    <n v="4.3036909674921802"/>
    <n v="1.4824430455291739"/>
    <n v="0.6931977870150845"/>
    <n v="0.71923883505361197"/>
    <n v="0.82799999999999996"/>
    <s v="A"/>
    <x v="1"/>
  </r>
  <r>
    <s v="ID10-1226"/>
    <x v="1"/>
    <s v="Intelligent Design"/>
    <s v="Robbie"/>
    <x v="566"/>
    <s v="COMFORTER (SET)"/>
    <s v="Navy/Tan"/>
    <s v="Full:78''W x 86''L/20''W x 26&quot;L + 2''D (2)/54''W x 75''L + 14''D/12''W x 16"/>
    <x v="1"/>
    <n v="1212"/>
    <n v="49942.720000000001"/>
    <n v="2.4589261566779474E-4"/>
    <n v="0.59222394910986842"/>
    <n v="1163"/>
    <n v="10.818652050446833"/>
    <n v="0.72572155565283059"/>
    <n v="0.81"/>
    <n v="0.11007020537748173"/>
    <n v="4.7889052918114698"/>
    <n v="1.5869684117196685"/>
    <n v="0.71243516802836759"/>
    <n v="0.72306427812793794"/>
    <n v="0.84"/>
    <s v="A"/>
    <x v="1"/>
  </r>
  <r>
    <s v="BR54-0182"/>
    <x v="3"/>
    <s v="Beautyrest"/>
    <s v="Electric Micro Fleece"/>
    <x v="811"/>
    <s v="ELECT BLANKET"/>
    <s v="Beige"/>
    <s v="King:100x90&quot;"/>
    <x v="8"/>
    <n v="567"/>
    <n v="49932.78"/>
    <n v="2.4584367615068913E-4"/>
    <n v="0.59246979278601908"/>
    <n v="1164"/>
    <n v="10.818453006617485"/>
    <n v="0.72570370487642388"/>
    <n v="0.81"/>
    <n v="0.17394673778352351"/>
    <n v="2.0908087119773202"/>
    <n v="0.78427075053871198"/>
    <n v="0.56470260023743557"/>
    <n v="0.69350348394862626"/>
    <n v="0.751"/>
    <s v="A"/>
    <x v="2"/>
  </r>
  <r>
    <s v="5DS13-0169"/>
    <x v="1"/>
    <s v="510 Design"/>
    <s v="Oakley"/>
    <x v="812"/>
    <s v="COVERLET&amp;BEDSPR"/>
    <s v="Khaki"/>
    <s v="King/Cal King: 120&quot;W x 118&quot;L/20&quot;W x 36&quot;L + 0.5&quot;(2)"/>
    <x v="8"/>
    <n v="1232"/>
    <n v="49917.7"/>
    <n v="2.457694298812775E-4"/>
    <n v="0.59271556221590038"/>
    <n v="1165"/>
    <n v="10.818150961037553"/>
    <n v="0.72567661663093697"/>
    <n v="0.80900000000000005"/>
    <n v="6.4904229022778329E-2"/>
    <n v="2.39501057555605"/>
    <n v="0.91429296789431835"/>
    <n v="0.58863255166093198"/>
    <n v="0.69826780363693597"/>
    <n v="0.76700000000000002"/>
    <s v="A"/>
    <x v="1"/>
  </r>
  <r>
    <s v="MP10-7714"/>
    <x v="1"/>
    <s v="Madison Park"/>
    <s v="Tasha"/>
    <x v="483"/>
    <s v="COMFORTER (SET)"/>
    <s v="Black"/>
    <s v="Full/Queen: 90&quot;W x 90&quot;L / 20&quot;W x 26&quot;L(2)/ 12&quot;W x 18&quot;L/ 18&quot; Wx18&quot;L"/>
    <x v="8"/>
    <n v="866"/>
    <n v="49772.14"/>
    <n v="2.450527662887338E-4"/>
    <n v="0.5929606149821891"/>
    <n v="1166"/>
    <n v="10.815230760077485"/>
    <n v="0.72541472529488438"/>
    <n v="0.80900000000000005"/>
    <n v="0.25690468498772429"/>
    <n v="2.5687350715949702"/>
    <n v="0.98160460419740825"/>
    <n v="0.60102092819940922"/>
    <n v="0.70053596587578937"/>
    <n v="0.77400000000000002"/>
    <s v="A"/>
    <x v="1"/>
  </r>
  <r>
    <s v="BL51N-0612"/>
    <x v="3"/>
    <s v="Madison Park"/>
    <s v="Liquid Cotton"/>
    <x v="813"/>
    <s v="BLANKET"/>
    <s v="White"/>
    <s v="Full/Queen: 90x90&quot;"/>
    <x v="7"/>
    <n v="1909"/>
    <n v="49765.74"/>
    <n v="2.4502125593566784E-4"/>
    <n v="0.59320563623812472"/>
    <n v="1167"/>
    <n v="10.815102168401287"/>
    <n v="0.72540319285367738"/>
    <n v="0.80900000000000005"/>
    <n v="0.14430253710685303"/>
    <n v="2.3158547267088601"/>
    <n v="0.88205314859122219"/>
    <n v="0.58269897103512736"/>
    <n v="0.69686234848996742"/>
    <n v="0.76100000000000001"/>
    <s v="A"/>
    <x v="2"/>
  </r>
  <r>
    <s v="MP10-8311"/>
    <x v="1"/>
    <s v="Madison Park"/>
    <s v="Aubrey"/>
    <x v="558"/>
    <s v="COMFORTER (SET)"/>
    <s v="Teal"/>
    <s v="Queen: 90&quot;W x 92&quot;L/20&quot;W x 26&quot;L + 2&quot;D (2)/60&quot;W x 80&quot;L + 15&quot;D/18&quot;W x 18&quot;L/6.5&quot;W x 18&quot;L/26&quot;W x 26&quot;L(2)/90&quot;W x 102&quot;L/60&quot;W x 80&quot;L + 14&quot;D /20&quot;W x 32&quot;L (2)"/>
    <x v="5"/>
    <n v="532"/>
    <n v="49757.440000000002"/>
    <n v="2.4498039094653546E-4"/>
    <n v="0.59345061662907128"/>
    <n v="1168"/>
    <n v="10.81493537643931"/>
    <n v="0.72538823450993239"/>
    <n v="0.80900000000000005"/>
    <n v="8.311929668337889E-2"/>
    <n v="5.9380412895763"/>
    <n v="1.7980796695481656"/>
    <n v="0.75128915965790899"/>
    <n v="0.73056841953952778"/>
    <n v="0.85799999999999998"/>
    <s v="A"/>
    <x v="1"/>
  </r>
  <r>
    <s v="MPE10-814"/>
    <x v="1"/>
    <s v="Madison Park Essentials"/>
    <s v="Delaney"/>
    <x v="322"/>
    <s v="COMFORTER (SET)"/>
    <s v="Navy"/>
    <s v="Cal King"/>
    <x v="5"/>
    <n v="425"/>
    <n v="49721.64"/>
    <n v="2.4480412990907281E-4"/>
    <n v="0.59369542075898041"/>
    <n v="1169"/>
    <n v="10.814215641560166"/>
    <n v="0.72532368678473125"/>
    <n v="0.80900000000000005"/>
    <n v="0.1916381466250624"/>
    <n v="6.4389753084386596"/>
    <n v="1.8777804725265377"/>
    <n v="0.76595770156155829"/>
    <n v="0.73345048974009663"/>
    <n v="0.86399999999999999"/>
    <s v="A"/>
    <x v="1"/>
  </r>
  <r>
    <s v="MP10-4185"/>
    <x v="1"/>
    <s v="Madison Park"/>
    <s v="Serene"/>
    <x v="814"/>
    <s v="COMFORTER (SET)"/>
    <s v="Yellow"/>
    <s v="Queen: 90x90&quot;/20x26&quot;(2)/60x80+15&quot;/18x18&quot;/12x16&quot;/12x18&quot;"/>
    <x v="7"/>
    <n v="780"/>
    <n v="49647.74"/>
    <n v="2.4444028380101438E-4"/>
    <n v="0.5939398610427814"/>
    <n v="1170"/>
    <n v="10.812728291507796"/>
    <n v="0.72519029730307583"/>
    <n v="0.80900000000000005"/>
    <n v="6.8656240702949914E-2"/>
    <n v="3.5947026084328102"/>
    <n v="1.3069000662985164"/>
    <n v="0.66088996262045363"/>
    <n v="0.71233023036655152"/>
    <n v="0.80900000000000005"/>
    <s v="A"/>
    <x v="1"/>
  </r>
  <r>
    <s v="MP10-388"/>
    <x v="1"/>
    <s v="Madison Park"/>
    <s v="Dawn"/>
    <x v="20"/>
    <s v="COMFORTER (SET)"/>
    <s v="Aqua"/>
    <s v="Cal King: 104x92&quot;/20x36+2&quot;(2)/72x84+15&quot;/16x16&quot;/12x18&quot;/18x18&quot;/26x26&quot;(2)"/>
    <x v="0"/>
    <n v="483"/>
    <n v="49633.74"/>
    <n v="2.4437135490368262E-4"/>
    <n v="0.59418423239768503"/>
    <n v="1171"/>
    <n v="10.812446270770957"/>
    <n v="0.72516500493841485"/>
    <n v="0.80800000000000005"/>
    <n v="-0.14205149147692259"/>
    <n v="2.5225048034001301"/>
    <n v="0.96412989289774553"/>
    <n v="0.5978047932876589"/>
    <n v="0.69969296260826375"/>
    <n v="0.77100000000000002"/>
    <s v="A"/>
    <x v="1"/>
  </r>
  <r>
    <s v="MP10-6183"/>
    <x v="1"/>
    <s v="Madison Park"/>
    <s v="Malia"/>
    <x v="365"/>
    <s v="COMFORTER (SET)"/>
    <s v="Ivory"/>
    <s v="Full/Queen: 90x90&quot;/20x26&quot;(2)/16x16&quot;/26x26&quot;(2)"/>
    <x v="5"/>
    <n v="690"/>
    <n v="49622.48"/>
    <n v="2.4431591637625726E-4"/>
    <n v="0.59442854831406133"/>
    <n v="1172"/>
    <n v="10.812219387797469"/>
    <n v="0.72514465747402224"/>
    <n v="0.80800000000000005"/>
    <n v="0.12346146006896486"/>
    <n v="2.7502520744528098"/>
    <n v="1.0474074375457627"/>
    <n v="0.61313161695383889"/>
    <n v="0.70274204936998563"/>
    <n v="0.78100000000000003"/>
    <s v="A"/>
    <x v="1"/>
  </r>
  <r>
    <s v="MP13-5321"/>
    <x v="1"/>
    <s v="Madison Park"/>
    <s v="Sabrina"/>
    <x v="815"/>
    <s v="COVERLET&amp;BEDSPR"/>
    <s v="Off White"/>
    <s v="King/Cal King: 120&quot;W x 118&quot;L/ 20&quot;W x 36&quot;L (2)"/>
    <x v="8"/>
    <n v="806"/>
    <n v="49615.32"/>
    <n v="2.4428066416876468E-4"/>
    <n v="0.59467282897823015"/>
    <n v="1173"/>
    <n v="10.812075090851842"/>
    <n v="0.72513171654276598"/>
    <n v="0.80800000000000005"/>
    <n v="0.13732923946270137"/>
    <n v="4.0266856149369197"/>
    <n v="1.4174745702426419"/>
    <n v="0.68124065776990872"/>
    <n v="0.71635350478819459"/>
    <n v="0.82"/>
    <s v="A"/>
    <x v="1"/>
  </r>
  <r>
    <s v="MZK10-226"/>
    <x v="1"/>
    <s v="Intelligent Design Kids"/>
    <s v="Celia"/>
    <x v="816"/>
    <s v="COMFORTER (SET)"/>
    <s v="Blush/Gold"/>
    <s v="Twin:66&quot;W x 86&quot;L/20&quot;W x 26&quot; L + 1&quot;D/14&quot;W x 14&quot;L"/>
    <x v="7"/>
    <n v="1266"/>
    <n v="49567.81"/>
    <n v="2.4404674903217668E-4"/>
    <n v="0.59491687572726237"/>
    <n v="1174"/>
    <n v="10.811117084270942"/>
    <n v="0.72504579998193674"/>
    <n v="0.80800000000000005"/>
    <n v="0.2488039907140894"/>
    <n v="7.7111035631439897"/>
    <n v="2.0555462551683528"/>
    <n v="0.79867462202249839"/>
    <n v="0.7397715643900491"/>
    <n v="0.879"/>
    <s v="A"/>
    <x v="1"/>
  </r>
  <r>
    <s v="MP10-1248"/>
    <x v="4"/>
    <s v="Madison Park"/>
    <s v="Winfield"/>
    <x v="808"/>
    <s v="COMFORTER (SET)"/>
    <s v="White"/>
    <s v="King/Cal King:  104x92&quot;"/>
    <x v="7"/>
    <n v="1039"/>
    <n v="49557.07"/>
    <n v="2.4399387072093789E-4"/>
    <n v="0.59516086959798331"/>
    <n v="1175"/>
    <n v="10.810900392289071"/>
    <n v="0.72502636647259266"/>
    <n v="0.80800000000000005"/>
    <n v="0.16656279188547604"/>
    <n v="2.8881332456256299"/>
    <n v="1.0946488598591815"/>
    <n v="0.62182616903985011"/>
    <n v="0.7043863269860442"/>
    <n v="0.78800000000000003"/>
    <s v="A"/>
    <x v="1"/>
  </r>
  <r>
    <s v="MPS73-539"/>
    <x v="8"/>
    <s v="Madison Park Signature"/>
    <s v="800GSM"/>
    <x v="817"/>
    <s v="BATH TOWEL"/>
    <s v="Olive green"/>
    <s v="30x54&quot;(2)/16x28&quot;(2)/13x13&quot;(4)"/>
    <x v="5"/>
    <n v="1366"/>
    <n v="49555.07"/>
    <n v="2.4398402373560478E-4"/>
    <n v="0.59540485362171891"/>
    <n v="1176"/>
    <n v="10.810860034778017"/>
    <n v="0.72502274710439363"/>
    <n v="0.80800000000000005"/>
    <n v="9.1619992565846423E-2"/>
    <n v="3.8702104799520001"/>
    <n v="1.3788191109138659"/>
    <n v="0.67412631006223478"/>
    <n v="0.71484345969596186"/>
    <n v="0.81499999999999995"/>
    <s v="A"/>
    <x v="1"/>
  </r>
  <r>
    <s v="MP40-7747"/>
    <x v="0"/>
    <s v="Madison Park"/>
    <s v="Galen"/>
    <x v="393"/>
    <s v="WINDOW PANEL"/>
    <s v="Ivory"/>
    <s v="29x64&quot;"/>
    <x v="1"/>
    <n v="1582"/>
    <n v="49538.9"/>
    <n v="2.439044108591866E-4"/>
    <n v="0.59564875803257811"/>
    <n v="1177"/>
    <n v="10.810533684470462"/>
    <n v="0.72499347914673073"/>
    <n v="0.80700000000000005"/>
    <n v="0.13100872313737488"/>
    <n v="1.6473807050824401"/>
    <n v="0.55811792674835103"/>
    <n v="0.52308028216245073"/>
    <n v="0.6846108397498748"/>
    <n v="0.72499999999999998"/>
    <s v="A"/>
    <x v="0"/>
  </r>
  <r>
    <s v="ST54-0084"/>
    <x v="3"/>
    <s v="Serta"/>
    <s v="Plush Heated"/>
    <x v="647"/>
    <s v="ELECT BLANKET"/>
    <s v="Dark Grey"/>
    <s v="Queen:84x90&quot;"/>
    <x v="7"/>
    <n v="623"/>
    <n v="49513.05"/>
    <n v="2.4377713857375616E-4"/>
    <n v="0.59589253517115182"/>
    <n v="1178"/>
    <n v="10.810011746666127"/>
    <n v="0.72494667038569582"/>
    <n v="0.80700000000000005"/>
    <n v="0.26098512669332552"/>
    <n v="2.7378902761510799"/>
    <n v="1.0430609156053394"/>
    <n v="0.61233166090778079"/>
    <n v="0.70242366849011284"/>
    <n v="0.78100000000000003"/>
    <s v="A"/>
    <x v="1"/>
  </r>
  <r>
    <s v="MP20-8229"/>
    <x v="5"/>
    <s v="Madison Park"/>
    <s v="500 Thread Count Egyptian Cotton"/>
    <x v="818"/>
    <s v="SHEET/SHEET SET"/>
    <s v="Blue(12-4108)"/>
    <s v="Queen: 90x102&quot;/20x32&quot;(2)/60x80&quot;+16&quot;"/>
    <x v="0"/>
    <n v="1103"/>
    <n v="49482.14"/>
    <n v="2.4362495341543296E-4"/>
    <n v="0.59613616012456727"/>
    <n v="1179"/>
    <n v="10.809387284476756"/>
    <n v="0.72489066696698423"/>
    <n v="0.80700000000000005"/>
    <n v="0.10570416420955119"/>
    <n v="4.22744369136029"/>
    <n v="1.4649769961661931"/>
    <n v="0.68998324629029906"/>
    <n v="0.71790918283164729"/>
    <n v="0.82399999999999995"/>
    <s v="A"/>
    <x v="0"/>
  </r>
  <r>
    <s v="ST55-0258"/>
    <x v="3"/>
    <s v="Serta"/>
    <s v="Plush Top Heated AZ"/>
    <x v="654"/>
    <s v="ELEC MATT PAD"/>
    <s v="White"/>
    <s v="King: 78x80+15&quot;"/>
    <x v="10"/>
    <n v="429"/>
    <n v="49470.07"/>
    <n v="2.4356552685894764E-4"/>
    <n v="0.59637972565142627"/>
    <n v="1180"/>
    <n v="10.80914333325811"/>
    <n v="0.72486878877727856"/>
    <n v="0.80700000000000005"/>
    <n v="-7.0900000000000005E-2"/>
    <n v="2.12233821733926"/>
    <n v="0.79855989265818073"/>
    <n v="0.56733244676487282"/>
    <n v="0.69336152037479737"/>
    <n v="0.75"/>
    <s v="A"/>
    <x v="2"/>
  </r>
  <r>
    <s v="MPS72-385"/>
    <x v="7"/>
    <s v="Madison Park Signature"/>
    <s v="Marshmallow"/>
    <x v="540"/>
    <s v="BATH RUG"/>
    <s v="Natural"/>
    <s v="24&quot;W x 40&quot;L"/>
    <x v="1"/>
    <n v="2120"/>
    <n v="49450.15"/>
    <n v="2.4346745088502987E-4"/>
    <n v="0.59662319310231127"/>
    <n v="1181"/>
    <n v="10.808740592594399"/>
    <n v="0.72483266993068396"/>
    <n v="0.80700000000000005"/>
    <n v="8.6747726312277673E-2"/>
    <n v="2.7172119180682901"/>
    <n v="1.0357477143459835"/>
    <n v="0.61098570208285163"/>
    <n v="0.70206327636111754"/>
    <n v="0.78"/>
    <s v="A"/>
    <x v="1"/>
  </r>
  <r>
    <s v="ID10-2330"/>
    <x v="1"/>
    <s v="Intelligent Design"/>
    <s v="Gwen"/>
    <x v="447"/>
    <s v="COMFORTER (SET)"/>
    <s v="Green"/>
    <s v="Twin/Twin XL: 68&quot;W x 90&quot;L/20&quot;W x 26&quot;L+1&quot;D/12&quot;Wx13&quot;L"/>
    <x v="8"/>
    <n v="1810"/>
    <n v="49416.89"/>
    <n v="2.4330369551894026E-4"/>
    <n v="0.59686649679783021"/>
    <n v="1182"/>
    <n v="10.808067783366058"/>
    <n v="0.72477233062180479"/>
    <n v="0.80700000000000005"/>
    <n v="4.5256119618526297E-2"/>
    <n v="3.8866799674489299"/>
    <n v="1.3829587961654317"/>
    <n v="0.67488819883011819"/>
    <n v="0.7147955042634675"/>
    <n v="0.81499999999999995"/>
    <s v="A"/>
    <x v="1"/>
  </r>
  <r>
    <s v="MPE10-1033"/>
    <x v="1"/>
    <s v="Madison Park Essentials"/>
    <s v="Jaxon"/>
    <x v="819"/>
    <s v="COMFORTER (SET)"/>
    <s v="Aqua/Grey"/>
    <s v="Queen:90&quot;W x 90&quot;L/20&quot;W x 26''L(2)/90&quot;W x 102&quot;L/60&quot;W x 80&quot;L+14&quot;D/20&quot;W x 30&quot;L(2)"/>
    <x v="8"/>
    <n v="1161"/>
    <n v="49402.76"/>
    <n v="2.4323412656756185E-4"/>
    <n v="0.59710973092439779"/>
    <n v="1183"/>
    <n v="10.807781813639863"/>
    <n v="0.72474668410134691"/>
    <n v="0.80600000000000005"/>
    <n v="0.18592234864812895"/>
    <n v="2.8056782219052701"/>
    <n v="1.06666683014771"/>
    <n v="0.61667621370648584"/>
    <n v="0.70313259002237471"/>
    <n v="0.78300000000000003"/>
    <s v="A"/>
    <x v="1"/>
  </r>
  <r>
    <s v="MP13-6467"/>
    <x v="1"/>
    <s v="Madison Park"/>
    <s v="Harper"/>
    <x v="820"/>
    <s v="COVERLET&amp;BEDSPR"/>
    <s v="Green"/>
    <s v="King/Cal King: 104&quot;W x 94&quot;L/20&quot;W x 36&quot;L + 0.5&quot;D(2)"/>
    <x v="7"/>
    <n v="916"/>
    <n v="49359.62"/>
    <n v="2.4302172709392668E-4"/>
    <n v="0.59735275265149168"/>
    <n v="1184"/>
    <n v="10.806908219278341"/>
    <n v="0.72466833785133344"/>
    <n v="0.80600000000000005"/>
    <n v="0.19063376838040916"/>
    <n v="1.7611580243104701"/>
    <n v="0.62119888770935561"/>
    <n v="0.53469002365313623"/>
    <n v="0.68667267501169404"/>
    <n v="0.73099999999999998"/>
    <s v="A"/>
    <x v="2"/>
  </r>
  <r>
    <s v="MP10-433"/>
    <x v="1"/>
    <s v="Madison Park"/>
    <s v="Laurel"/>
    <x v="821"/>
    <s v="COMFORTER (SET)"/>
    <s v="Ivory"/>
    <s v="King: 104x92&quot;/20x36&quot;(2)/78x80+15&quot;/18x18&quot;/12x18&quot;/D6.5x18&quot;"/>
    <x v="8"/>
    <n v="704"/>
    <n v="49325.66"/>
    <n v="2.428545252829705E-4"/>
    <n v="0.59759560717677462"/>
    <n v="1185"/>
    <n v="10.806219984658025"/>
    <n v="0.72460661515255442"/>
    <n v="0.80600000000000005"/>
    <n v="9.345207441272757E-2"/>
    <n v="3.93933409929768"/>
    <n v="1.3960798514810964"/>
    <n v="0.67730306471007862"/>
    <n v="0.71514590506405928"/>
    <n v="0.81699999999999995"/>
    <s v="A"/>
    <x v="1"/>
  </r>
  <r>
    <s v="UH10-0205"/>
    <x v="1"/>
    <s v="Intelligent Design"/>
    <s v="Brooklyn"/>
    <x v="822"/>
    <s v="COMFORTER (SET)"/>
    <s v="Pink"/>
    <s v="Full/Queen: 88x92&quot;/20x26&quot;(2)/18x18&quot;/12x18&quot;/26x26+1/2&quot;(2)"/>
    <x v="8"/>
    <n v="642"/>
    <n v="49250.01"/>
    <n v="2.4248206306274562E-4"/>
    <n v="0.59783808923983739"/>
    <n v="1186"/>
    <n v="10.80468515400417"/>
    <n v="0.72446896748513401"/>
    <n v="0.80600000000000005"/>
    <n v="-9.860714883438022E-3"/>
    <n v="2.29428265441513"/>
    <n v="0.87308366800889958"/>
    <n v="0.58104818212386034"/>
    <n v="0.69578481041287932"/>
    <n v="0.75700000000000001"/>
    <s v="A"/>
    <x v="1"/>
  </r>
  <r>
    <s v="ID31-1833"/>
    <x v="0"/>
    <s v="Intelligent Design"/>
    <s v="Azza"/>
    <x v="823"/>
    <s v="CUSHION/POUF"/>
    <s v="Charcoal"/>
    <s v="20&quot;W x 20&quot;L x 5&quot;H"/>
    <x v="1"/>
    <n v="2422"/>
    <n v="49246.71"/>
    <n v="2.4246581553694598E-4"/>
    <n v="0.59808055505537439"/>
    <n v="1187"/>
    <n v="10.804618148057266"/>
    <n v="0.72446295821481377"/>
    <n v="0.80600000000000005"/>
    <n v="-1.5950233499950086E-2"/>
    <n v="2.4887881660173701"/>
    <n v="0.95118987664838373"/>
    <n v="0.59542324675996372"/>
    <n v="0.69865501592384383"/>
    <n v="0.76800000000000002"/>
    <s v="A"/>
    <x v="0"/>
  </r>
  <r>
    <s v="II10-1038"/>
    <x v="1"/>
    <s v="INK+IVY"/>
    <s v="Rhea"/>
    <x v="662"/>
    <s v="COMFORTER (SET)"/>
    <s v="Ivory/Charcoal"/>
    <s v="Full/Queen: 88&quot;W x 92&quot;L / 20&quot;W x 26&quot;L(2)"/>
    <x v="1"/>
    <n v="806"/>
    <n v="49223.88"/>
    <n v="2.4235341219936853E-4"/>
    <n v="0.59832290846757374"/>
    <n v="1188"/>
    <n v="10.804154465718677"/>
    <n v="0.72442137395783368"/>
    <n v="0.80600000000000005"/>
    <n v="0.12998402994562952"/>
    <n v="2.7905909913601499"/>
    <n v="1.0614609764983598"/>
    <n v="0.61571810187390519"/>
    <n v="0.70268071954104805"/>
    <n v="0.78100000000000003"/>
    <s v="A"/>
    <x v="1"/>
  </r>
  <r>
    <s v="MP153-0144"/>
    <x v="9"/>
    <s v="INK+IVY"/>
    <s v="Prague"/>
    <x v="824"/>
    <s v="LGT-TABLE LAMPS"/>
    <s v="White/Gold"/>
    <s v="16&quot;Dia x 30&quot;H"/>
    <x v="5"/>
    <n v="379"/>
    <n v="49112.45"/>
    <n v="2.4180478741153434E-4"/>
    <n v="0.59856471325498528"/>
    <n v="1189"/>
    <n v="10.801888207023998"/>
    <n v="0.72421812989158396"/>
    <n v="0.80500000000000005"/>
    <n v="0.61367262375397713"/>
    <n v="2.228226741296"/>
    <n v="0.84510692259028386"/>
    <n v="0.57589919933867995"/>
    <n v="0.69455434378100311"/>
    <n v="0.754"/>
    <s v="A"/>
    <x v="1"/>
  </r>
  <r>
    <s v="MP10-432"/>
    <x v="1"/>
    <s v="Madison Park"/>
    <s v="Laurel"/>
    <x v="821"/>
    <s v="COMFORTER (SET)"/>
    <s v="Ivory"/>
    <s v="Queen: 90x90&quot;/20x26&quot;(2)/60x80+15&quot;/18x18&quot;/12x18&quot;/D6.5x18&quot;"/>
    <x v="8"/>
    <n v="842"/>
    <n v="49100.56"/>
    <n v="2.4174624708372901E-4"/>
    <n v="0.59880645950206901"/>
    <n v="1190"/>
    <n v="10.80164608517199"/>
    <n v="0.72419641576431093"/>
    <n v="0.80500000000000005"/>
    <n v="7.7168755083033114E-2"/>
    <n v="5.4394237874973204"/>
    <n v="1.7118904858728137"/>
    <n v="0.73542646310858706"/>
    <n v="0.72644242523316616"/>
    <n v="0.84899999999999998"/>
    <s v="A"/>
    <x v="1"/>
  </r>
  <r>
    <s v="MP10-281"/>
    <x v="1"/>
    <s v="Madison Park"/>
    <s v="Genevieve"/>
    <x v="546"/>
    <s v="COMFORTER (SET)"/>
    <s v="Blue"/>
    <s v="King: 104x92&quot;/20x36+2&quot;(2)/78x80+15&quot;/12x16&quot;/7Dx18&quot;/16x16+3&quot;"/>
    <x v="8"/>
    <n v="736"/>
    <n v="49095.37"/>
    <n v="2.4172069415678959E-4"/>
    <n v="0.59904818019622585"/>
    <n v="1191"/>
    <n v="10.801540380296036"/>
    <n v="0.72418693587180716"/>
    <n v="0.80500000000000005"/>
    <n v="0.16074933782440742"/>
    <n v="4.7022495301189302"/>
    <n v="1.5690844602388552"/>
    <n v="0.70914371446835356"/>
    <n v="0.72117829159111646"/>
    <n v="0.83399999999999996"/>
    <s v="A"/>
    <x v="1"/>
  </r>
  <r>
    <s v="MP13-7525"/>
    <x v="1"/>
    <s v="Madison Park"/>
    <s v="Timber"/>
    <x v="608"/>
    <s v="COVERLET&amp;BEDSPR"/>
    <s v="Green/Navy"/>
    <s v="King/ Cal King : 104&quot;W x 94&quot;L/20&quot;W x 36&quot;L(2)"/>
    <x v="7"/>
    <n v="1132"/>
    <n v="49092.88"/>
    <n v="2.4170843466004985E-4"/>
    <n v="0.59928988863088595"/>
    <n v="1192"/>
    <n v="10.801489662429434"/>
    <n v="0.72418238735955487"/>
    <n v="0.80500000000000005"/>
    <n v="0.17156187984357726"/>
    <n v="4.77868360614882"/>
    <n v="1.584875430636858"/>
    <n v="0.71204996512489016"/>
    <n v="0.72175590291262193"/>
    <n v="0.83599999999999997"/>
    <s v="A"/>
    <x v="1"/>
  </r>
  <r>
    <s v="WR51-2213"/>
    <x v="3"/>
    <s v="Woolrich"/>
    <s v="Burlington"/>
    <x v="767"/>
    <s v="BLANKET"/>
    <s v="Grey"/>
    <s v="King: 108&quot;W x 90&quot;L"/>
    <x v="1"/>
    <n v="1697"/>
    <n v="49026.63"/>
    <n v="2.4138225327089062E-4"/>
    <n v="0.59953127088415681"/>
    <n v="1193"/>
    <n v="10.800139295724575"/>
    <n v="0.72406128290635707"/>
    <n v="0.80500000000000005"/>
    <n v="0.11603763991120744"/>
    <n v="6.5588308543645804"/>
    <n v="1.895943921749345"/>
    <n v="0.76930059531021788"/>
    <n v="0.73310914538712924"/>
    <n v="0.86299999999999999"/>
    <s v="A"/>
    <x v="1"/>
  </r>
  <r>
    <s v="WR10-2191"/>
    <x v="1"/>
    <s v="Woolrich"/>
    <s v="Perry"/>
    <x v="113"/>
    <s v="COMFORTER (SET)"/>
    <s v="Blue"/>
    <s v="Twin/Twin XL: 70&quot;Wx90&quot;L/20&quot;Wx26&quot;L+1.5&quot;D/18&quot;Wx18L&quot;/12&quot;Wx18&quot;L+1.5D"/>
    <x v="1"/>
    <n v="640"/>
    <n v="48917.72"/>
    <n v="2.4084603568457616E-4"/>
    <n v="0.59977211691984134"/>
    <n v="1194"/>
    <n v="10.797915424291174"/>
    <n v="0.72386184024166833"/>
    <n v="0.80500000000000005"/>
    <n v="-7.2965155857631969E-2"/>
    <n v="1.66561622670811"/>
    <n v="0.56849976639624422"/>
    <n v="0.5249910088329639"/>
    <n v="0.68408767395992753"/>
    <n v="0.72199999999999998"/>
    <s v="A"/>
    <x v="2"/>
  </r>
  <r>
    <s v="MP10-255"/>
    <x v="1"/>
    <s v="Madison Park"/>
    <s v="Laurel"/>
    <x v="697"/>
    <s v="COMFORTER (SET)"/>
    <s v="Plum"/>
    <s v="King: 104x92&quot;/20x36&quot;(2)/78x80+15&quot;/18x18&quot;/12x18&quot;/D6.5x18&quot;"/>
    <x v="8"/>
    <n v="695"/>
    <n v="48890.62"/>
    <n v="2.4071260903331252E-4"/>
    <n v="0.60001282952887469"/>
    <n v="1195"/>
    <n v="10.797361290634273"/>
    <n v="0.72381214407152727"/>
    <n v="0.80400000000000005"/>
    <n v="0.11730102806261265"/>
    <n v="4.3764309287975598"/>
    <n v="1.4988260612394384"/>
    <n v="0.69621300070771663"/>
    <n v="0.71829231539876515"/>
    <n v="0.82499999999999996"/>
    <s v="A"/>
    <x v="1"/>
  </r>
  <r>
    <s v="WR20-1800"/>
    <x v="5"/>
    <s v="Woolrich"/>
    <s v="Cotton Flannel"/>
    <x v="406"/>
    <s v="SHEET/SHEET SET"/>
    <s v="Red Plaid"/>
    <s v="King: 108x102&quot;/78x80+14&quot;/20x40&quot;(2)"/>
    <x v="1"/>
    <n v="1458"/>
    <n v="48836.98"/>
    <n v="2.4044851288667853E-4"/>
    <n v="0.60025327804176132"/>
    <n v="1196"/>
    <n v="10.796263567827951"/>
    <n v="0.72371369739053026"/>
    <n v="0.80400000000000005"/>
    <n v="0.15391926101900649"/>
    <n v="6.8910958250830001"/>
    <n v="1.9446373143566644"/>
    <n v="0.77826237540778009"/>
    <n v="0.73462343299398025"/>
    <n v="0.86799999999999999"/>
    <s v="A"/>
    <x v="0"/>
  </r>
  <r>
    <s v="MZ10-0642"/>
    <x v="1"/>
    <s v="Intelligent Design"/>
    <s v="Primrose"/>
    <x v="286"/>
    <s v="COMFORTER (SET)"/>
    <s v="Purple Multi"/>
    <s v="Twin/TXL: 66&quot;W x 90&quot;L / 20&quot;W x 26&quot;L"/>
    <x v="1"/>
    <n v="1336"/>
    <n v="48812.52"/>
    <n v="2.4032808425605457E-4"/>
    <n v="0.60049360612601732"/>
    <n v="1197"/>
    <n v="10.795762602650528"/>
    <n v="0.72366876951007786"/>
    <n v="0.80400000000000005"/>
    <n v="0.19802667552311379"/>
    <n v="5.3451287959003402"/>
    <n v="1.6947214100813601"/>
    <n v="0.73226657891316416"/>
    <n v="0.72538833139069514"/>
    <n v="0.84599999999999997"/>
    <s v="A"/>
    <x v="1"/>
  </r>
  <r>
    <s v="II10-1089"/>
    <x v="1"/>
    <s v="INK+IVY"/>
    <s v="Imani"/>
    <x v="202"/>
    <s v="COMFORTER (SET)"/>
    <s v="Gray"/>
    <s v="Full/Queen: 88&quot;W x 92&quot;L / 20&quot;W x 26&quot;L (2)"/>
    <x v="1"/>
    <n v="717"/>
    <n v="48793.39"/>
    <n v="2.4023389784134339E-4"/>
    <n v="0.60073384002385866"/>
    <n v="1198"/>
    <n v="10.795370626216551"/>
    <n v="0.72363361602804033"/>
    <n v="0.80400000000000005"/>
    <n v="-0.13930873578500474"/>
    <n v="2.2895109163880498"/>
    <n v="0.87108870750777045"/>
    <n v="0.58068101942770933"/>
    <n v="0.69504309670797415"/>
    <n v="0.75600000000000001"/>
    <s v="A"/>
    <x v="1"/>
  </r>
  <r>
    <s v="MP13-150"/>
    <x v="1"/>
    <s v="Madison Park"/>
    <s v="Quebec"/>
    <x v="91"/>
    <s v="COVERLET&amp;BEDSPR"/>
    <s v="Cream"/>
    <s v="King: 104x94&quot;/20x36&quot;-2pcs"/>
    <x v="0"/>
    <n v="1120"/>
    <n v="48633.9"/>
    <n v="2.3944864999595459E-4"/>
    <n v="0.60097328867385458"/>
    <n v="1199"/>
    <n v="10.792096659169012"/>
    <n v="0.72333999801476079"/>
    <n v="0.80400000000000005"/>
    <n v="0.16395841400818728"/>
    <n v="2.6348784040528002"/>
    <n v="1.0060869756727344"/>
    <n v="0.60552678859813047"/>
    <n v="0.69977735613143466"/>
    <n v="0.77200000000000002"/>
    <s v="A"/>
    <x v="1"/>
  </r>
  <r>
    <s v="II95F-0155"/>
    <x v="6"/>
    <s v="INK+IVY"/>
    <s v="Nova"/>
    <x v="825"/>
    <s v="DEC. MIRROR"/>
    <s v="Natural"/>
    <s v="26x39x1.15&quot;"/>
    <x v="5"/>
    <n v="729"/>
    <n v="48624.28"/>
    <n v="2.3940128599650234E-4"/>
    <n v="0.60121268995985111"/>
    <n v="1200"/>
    <n v="10.791898839258923"/>
    <n v="0.72332225700266628"/>
    <n v="0.80400000000000005"/>
    <n v="4.3506809502255904E-2"/>
    <n v="1.6755960536472101"/>
    <n v="0.57413617142921003"/>
    <n v="0.52602836153610333"/>
    <n v="0.68386347790935376"/>
    <n v="0.72099999999999997"/>
    <s v="A"/>
    <x v="1"/>
  </r>
  <r>
    <s v="AM10-0267"/>
    <x v="3"/>
    <s v="Super Listing"/>
    <s v="Kyla"/>
    <x v="826"/>
    <s v="COMFORTER (SET)"/>
    <s v="Ivory"/>
    <s v="King/Cal King: 104&quot;x90&quot;+20x36&quot;(2)"/>
    <x v="5"/>
    <n v="1523"/>
    <n v="48608.55"/>
    <n v="2.3932383945685743E-4"/>
    <n v="0.60145201379930802"/>
    <n v="1201"/>
    <n v="10.791575292642198"/>
    <n v="0.72329324048740307"/>
    <n v="0.80300000000000005"/>
    <n v="0.14928820995660841"/>
    <n v="2.6038779994532901"/>
    <n v="0.99468703861746466"/>
    <n v="0.60342868609294542"/>
    <n v="0.69932032960851154"/>
    <n v="0.77"/>
    <s v="A"/>
    <x v="1"/>
  </r>
  <r>
    <s v="MP95B-0257"/>
    <x v="6"/>
    <s v="Madison Park"/>
    <s v="Medallion Trio"/>
    <x v="827"/>
    <s v="AWD"/>
    <s v="Natural/White"/>
    <s v="13.75x1.5x13.75&quot;/11.75x1.5x11.75&quot;/9.75x1.5x9.75&quot;"/>
    <x v="1"/>
    <n v="1252"/>
    <n v="48590.21"/>
    <n v="2.3923354260135281E-4"/>
    <n v="0.60169124734190937"/>
    <n v="1202"/>
    <n v="10.791197929333153"/>
    <n v="0.72325939754901136"/>
    <n v="0.80300000000000005"/>
    <n v="0.21175699764798664"/>
    <n v="5.2261027371159701"/>
    <n v="1.6726197769383226"/>
    <n v="0.72819888172841063"/>
    <n v="0.72424729438489122"/>
    <n v="0.84299999999999997"/>
    <s v="A"/>
    <x v="1"/>
  </r>
  <r>
    <s v="MP167-0357"/>
    <x v="6"/>
    <s v="Madison Park"/>
    <s v="Lenzie"/>
    <x v="828"/>
    <s v="AWD"/>
    <s v="Multi"/>
    <s v="26.9&quot;x1.9&quot;x15.7&quot;(2)"/>
    <x v="1"/>
    <n v="992"/>
    <n v="48573.65"/>
    <n v="2.3915200956279466E-4"/>
    <n v="0.60193039935147219"/>
    <n v="1203"/>
    <n v="10.790857068867135"/>
    <n v="0.72322882828200763"/>
    <n v="0.80300000000000005"/>
    <n v="0.20279857351064359"/>
    <n v="4.5628409017089897"/>
    <n v="1.5396248979451559"/>
    <n v="0.70372182650963933"/>
    <n v="0.71932742792753401"/>
    <n v="0.82899999999999996"/>
    <s v="A"/>
    <x v="1"/>
  </r>
  <r>
    <s v="ID10-1509"/>
    <x v="1"/>
    <s v="Intelligent Design"/>
    <s v="Raina"/>
    <x v="829"/>
    <s v="COMFORTER (SET)"/>
    <s v="Ivory/Gold"/>
    <s v="King/Cal King: 104&quot;W x 90&quot;L/20&quot;W x 36L + 1&quot;D(2)/12&quot;W x 16&quot;L /16&quot;W x 16&quot;L"/>
    <x v="8"/>
    <n v="997"/>
    <n v="48555.71"/>
    <n v="2.3906368210435667E-4"/>
    <n v="0.60216946303357655"/>
    <n v="1204"/>
    <n v="10.790487672202577"/>
    <n v="0.72319569981333798"/>
    <n v="0.80300000000000005"/>
    <n v="0.16865066959267846"/>
    <n v="5.8688453176564401"/>
    <n v="1.7865534945696866"/>
    <n v="0.74916782368207846"/>
    <n v="0.72839012458708619"/>
    <n v="0.85299999999999998"/>
    <s v="A"/>
    <x v="1"/>
  </r>
  <r>
    <s v="AM10-0297"/>
    <x v="1"/>
    <s v="Super Listing"/>
    <s v="Boulder Stripe"/>
    <x v="830"/>
    <s v="COMFORTER (SET)"/>
    <s v="Green"/>
    <s v="Full/Queen: 90x90&quot;/20x26&quot;(2)"/>
    <x v="8"/>
    <n v="1403"/>
    <n v="48548.44"/>
    <n v="2.3902788831267084E-4"/>
    <n v="0.60240849092188919"/>
    <n v="1205"/>
    <n v="10.790337939152433"/>
    <n v="0.72318227135786883"/>
    <n v="0.80300000000000005"/>
    <n v="1.395815710204062E-5"/>
    <n v="1.99382323530818"/>
    <n v="0.7389916940371597"/>
    <n v="0.55636921195487399"/>
    <n v="0.68981965947726986"/>
    <n v="0.74"/>
    <s v="A"/>
    <x v="2"/>
  </r>
  <r>
    <s v="ST54-0089"/>
    <x v="3"/>
    <s v="Serta"/>
    <s v="Plush Heated"/>
    <x v="831"/>
    <s v="ELECT BLANKET"/>
    <s v="Ivory"/>
    <s v="King:100x90&quot;"/>
    <x v="7"/>
    <n v="576"/>
    <n v="48537.39"/>
    <n v="2.3897348371870538E-4"/>
    <n v="0.6026474644056079"/>
    <n v="1206"/>
    <n v="10.790110310209696"/>
    <n v="0.72316185699298341"/>
    <n v="0.80300000000000005"/>
    <n v="0.29017487363867278"/>
    <n v="6.1591687021329102"/>
    <n v="1.8340473811075095"/>
    <n v="0.75790884057040597"/>
    <n v="0.73011125370846797"/>
    <n v="0.85699999999999998"/>
    <s v="A"/>
    <x v="1"/>
  </r>
  <r>
    <s v="RH10-0006"/>
    <x v="1"/>
    <s v="Regency Heights"/>
    <s v="Cara"/>
    <x v="832"/>
    <s v="COMFORTER (SET)"/>
    <s v="Red"/>
    <s v="Queen:90&quot;Wx90&quot;L/20x26&quot;+1&quot;(2)/90&quot;Wx102&quot;L/60&quot;Wx80&quot;L+15&quot;D/20&quot;Wx30&quot;L(2)/20&quot;Wx30&quot;L (2)"/>
    <x v="11"/>
    <n v="1007"/>
    <n v="48522.449999999903"/>
    <n v="2.3889992673826658E-4"/>
    <n v="0.60288636433234621"/>
    <n v="1207"/>
    <n v="10.789802465229258"/>
    <n v="0.72313424864193954"/>
    <n v="0.80200000000000005"/>
    <m/>
    <n v="4.0294620825162202"/>
    <n v="1.4181471521260358"/>
    <n v="0.68136444316693767"/>
    <n v="0.71478028754693912"/>
    <n v="0.81399999999999995"/>
    <s v="A"/>
    <x v="1"/>
  </r>
  <r>
    <s v="5DS153-0046"/>
    <x v="9"/>
    <s v="510 Design"/>
    <s v="Zusa"/>
    <x v="833"/>
    <s v="LGT-TABLE LAMPS"/>
    <s v="Main:Gold Warm Brass+Painting White Shade:Frosted"/>
    <s v="11.5&quot;W x 6.25&quot;D x 20&quot;H"/>
    <x v="1"/>
    <n v="1254"/>
    <n v="48481.96"/>
    <n v="2.3870057452019826E-4"/>
    <n v="0.60312506490686646"/>
    <n v="1208"/>
    <n v="10.788967674984958"/>
    <n v="0.72305938244766288"/>
    <n v="0.80200000000000005"/>
    <n v="0.16083898848148878"/>
    <n v="2.9266468045525902"/>
    <n v="1.1074553415510675"/>
    <n v="0.62418313918714874"/>
    <n v="0.7032841337955601"/>
    <n v="0.78400000000000003"/>
    <s v="A"/>
    <x v="1"/>
  </r>
  <r>
    <s v="MP13-1563"/>
    <x v="1"/>
    <s v="Madison Park"/>
    <s v="Quebec"/>
    <x v="640"/>
    <s v="COVERLET&amp;BEDSPR"/>
    <s v="Blue"/>
    <s v="Queen: 102x118&quot;/20x26&quot;(2)"/>
    <x v="5"/>
    <n v="928"/>
    <n v="48439.83"/>
    <n v="2.3849314777415632E-4"/>
    <n v="0.60336355805464059"/>
    <n v="1209"/>
    <n v="10.788098332119738"/>
    <n v="0.72298141748306843"/>
    <n v="0.80200000000000005"/>
    <n v="0.20715070546486752"/>
    <n v="3.97103121673132"/>
    <n v="1.4038963375659497"/>
    <n v="0.67874165063883118"/>
    <n v="0.71413346411422096"/>
    <n v="0.81200000000000006"/>
    <s v="A"/>
    <x v="1"/>
  </r>
  <r>
    <s v="MP10-8347"/>
    <x v="1"/>
    <s v="Madison Park"/>
    <s v="Lacey"/>
    <x v="834"/>
    <s v="COMFORTER (SET)"/>
    <s v="Taupe"/>
    <s v="King: 104&quot;W x 92&quot;L/20&quot;W x 36&quot;L (2)/78&quot;W x 80&quot;L + 15&quot;D /18&quot;W x 18&quot;L/12&quot;W x 18&quot;L/16&quot;W x 16&quot;L"/>
    <x v="7"/>
    <n v="867"/>
    <n v="48427.72"/>
    <n v="2.3843352427796436E-4"/>
    <n v="0.60360199157891858"/>
    <n v="1210"/>
    <n v="10.787848305149176"/>
    <n v="0.72295899440388134"/>
    <n v="0.80200000000000005"/>
    <n v="8.9251818793731036E-2"/>
    <n v="6.6658605614067703"/>
    <n v="1.9118894614270838"/>
    <n v="0.77223529368462063"/>
    <n v="0.73281425426002922"/>
    <n v="0.86199999999999999"/>
    <s v="A"/>
    <x v="1"/>
  </r>
  <r>
    <s v="MP73-7473"/>
    <x v="8"/>
    <s v="Madison Park"/>
    <s v="Organic"/>
    <x v="835"/>
    <s v="BATH TOWEL"/>
    <s v="Charcoal"/>
    <s v="30&quot;W x 54&quot;L (2)/18&quot;W x 30&quot;L (2)/13&quot;W x 13&quot; L (2)"/>
    <x v="5"/>
    <n v="1751"/>
    <n v="48395.06"/>
    <n v="2.3827272300747465E-4"/>
    <n v="0.60384026430192606"/>
    <n v="1211"/>
    <n v="10.787173684432481"/>
    <n v="0.72289849263594153"/>
    <n v="0.80200000000000005"/>
    <n v="0.14482507753890586"/>
    <n v="2.97808542588891"/>
    <n v="1.1243077887316615"/>
    <n v="0.62728474943961576"/>
    <n v="0.70377574399667631"/>
    <n v="0.78600000000000003"/>
    <s v="A"/>
    <x v="1"/>
  </r>
  <r>
    <s v="ID10-1698"/>
    <x v="3"/>
    <s v="Intelligent Design"/>
    <s v="Malea"/>
    <x v="571"/>
    <s v="COMFORTER (SET)"/>
    <s v="Grey"/>
    <s v="King/Cal King: 104x90&quot;/20x36+2&quot;(2)"/>
    <x v="5"/>
    <n v="1028"/>
    <n v="48387.07"/>
    <n v="2.3823338430106888E-4"/>
    <n v="0.60407849768622712"/>
    <n v="1212"/>
    <n v="10.787008574718355"/>
    <n v="0.72288368516062762"/>
    <n v="0.80200000000000005"/>
    <n v="9.3497489720466995E-2"/>
    <n v="3.45728595947541"/>
    <n v="1.2689978831775615"/>
    <n v="0.65391425170446227"/>
    <n v="0.70908979846939457"/>
    <n v="0.8"/>
    <s v="A"/>
    <x v="1"/>
  </r>
  <r>
    <s v="MPS73-460"/>
    <x v="8"/>
    <s v="Madison Park Signature"/>
    <s v="800gsm"/>
    <x v="836"/>
    <s v="BATH TOWEL"/>
    <s v="Slate Blue"/>
    <s v="34x68&quot; (2)"/>
    <x v="7"/>
    <n v="1399"/>
    <n v="48334.54"/>
    <n v="2.3797475323129478E-4"/>
    <n v="0.60431647243945841"/>
    <n v="1213"/>
    <n v="10.785922386864851"/>
    <n v="0.7227862729646698"/>
    <n v="0.80100000000000005"/>
    <n v="0.12341921115422706"/>
    <n v="1.5658008519926201"/>
    <n v="0.51030599998050441"/>
    <n v="0.51428073152958342"/>
    <n v="0.68108516467765257"/>
    <n v="0.71199999999999997"/>
    <s v="A"/>
    <x v="2"/>
  </r>
  <r>
    <s v="CS20-0157"/>
    <x v="5"/>
    <s v="Comfort Spaces"/>
    <s v="Microfiber Coolmax"/>
    <x v="837"/>
    <s v="SHEET/SHEET SET"/>
    <s v="Aqua"/>
    <s v="Queen: 90x102&quot;/20x30&quot;(2)/60x80+14&quot;"/>
    <x v="3"/>
    <n v="2428"/>
    <n v="48330.48"/>
    <n v="2.3795476385106857E-4"/>
    <n v="0.60455442720330943"/>
    <n v="1214"/>
    <n v="10.785838387171834"/>
    <n v="0.72277873965030781"/>
    <n v="0.80100000000000005"/>
    <n v="-0.26700000000000002"/>
    <n v="1.1216569065561599"/>
    <n v="0.20020805746218767"/>
    <n v="0.45720872605305546"/>
    <n v="0.66966473693085737"/>
    <n v="0.66800000000000004"/>
    <s v="B"/>
    <x v="1"/>
  </r>
  <r>
    <s v="MPS73-321"/>
    <x v="8"/>
    <s v="Madison Park Signature"/>
    <s v="800GSM"/>
    <x v="838"/>
    <s v="BATH TOWEL"/>
    <s v="Blush"/>
    <s v="30&quot;Wx54&quot;L(2)/16&quot;Wx 28&quot;L(2)/13&quot;Wx13&quot;L(4)"/>
    <x v="5"/>
    <n v="1371"/>
    <n v="48269.62"/>
    <n v="2.3765512008738207E-4"/>
    <n v="0.60479208232339676"/>
    <n v="1215"/>
    <n v="10.784578372988872"/>
    <n v="0.72266573824994751"/>
    <n v="0.80100000000000005"/>
    <n v="0.11946282555733612"/>
    <n v="5.9622124816392699"/>
    <n v="1.8020748294299807"/>
    <n v="0.75202444924029987"/>
    <n v="0.72853748044801803"/>
    <n v="0.85299999999999998"/>
    <s v="A"/>
    <x v="1"/>
  </r>
  <r>
    <s v="WR14-1727"/>
    <x v="1"/>
    <s v="Woolrich"/>
    <s v="Winter Plains"/>
    <x v="660"/>
    <s v="COVERLET&amp;BEDSPR"/>
    <s v="Taupe"/>
    <s v="King/Cal King: 110&quot;x96&quot;/20&quot;x36&quot;+0.5&quot;(2)"/>
    <x v="5"/>
    <n v="799"/>
    <n v="48221.85"/>
    <n v="2.3741992484270071E-4"/>
    <n v="0.60502950224823948"/>
    <n v="1216"/>
    <n v="10.783588254094763"/>
    <n v="0.72257694177204246"/>
    <n v="0.80100000000000005"/>
    <n v="6.5154138424801901E-3"/>
    <n v="1.83111901046329"/>
    <n v="0.65809963306628572"/>
    <n v="0.54148142486010897"/>
    <n v="0.68635783838965581"/>
    <n v="0.73"/>
    <s v="A"/>
    <x v="2"/>
  </r>
  <r>
    <s v="II10-553"/>
    <x v="1"/>
    <s v="INK+IVY"/>
    <s v="Alpine"/>
    <x v="839"/>
    <s v="COMFORTER (SET)"/>
    <s v="Navy"/>
    <s v="King/Cal.King: 104x92&quot;/20x36&quot;(2)"/>
    <x v="5"/>
    <n v="623"/>
    <n v="48220.480000000003"/>
    <n v="2.3741317965774757E-4"/>
    <n v="0.60526691542789723"/>
    <n v="1217"/>
    <n v="10.7835598439228"/>
    <n v="0.722574393872773"/>
    <n v="0.80100000000000005"/>
    <n v="1.6254984590486848E-4"/>
    <n v="2.6493358795970399"/>
    <n v="1.0113593841847137"/>
    <n v="0.60649714952676637"/>
    <n v="0.69935894500357165"/>
    <n v="0.77100000000000002"/>
    <s v="A"/>
    <x v="1"/>
  </r>
  <r>
    <s v="MT100-1190"/>
    <x v="2"/>
    <s v="Martha Stewart"/>
    <s v="Fayette"/>
    <x v="840"/>
    <s v="ACCENT CHAIR"/>
    <s v="Cream"/>
    <s v="35&quot;W x 30&quot;D x 31.5&quot;H"/>
    <x v="7"/>
    <n v="205"/>
    <n v="48172.32"/>
    <n v="2.3717606425092627E-4"/>
    <n v="0.60550409149214812"/>
    <n v="1218"/>
    <n v="10.782560619815127"/>
    <n v="0.72248478081526324"/>
    <n v="0.80100000000000005"/>
    <n v="0.17759483296631756"/>
    <n v="4.6100732148666301"/>
    <n v="1.5497034524651818"/>
    <n v="0.70557673503979967"/>
    <n v="0.71910317166017057"/>
    <n v="0.82799999999999996"/>
    <s v="A"/>
    <x v="2"/>
  </r>
  <r>
    <s v="II10-1311"/>
    <x v="1"/>
    <s v="INK+IVY"/>
    <s v="Tahli"/>
    <x v="663"/>
    <s v="COMFORTER (SET)"/>
    <s v="Green/Ivory"/>
    <s v="Full/Queen:90&quot;W x 92&quot;L / 20&quot;W x 26&quot;L (2)"/>
    <x v="8"/>
    <n v="635"/>
    <n v="47845.73"/>
    <n v="2.3556810078095619E-4"/>
    <n v="0.60573965959292908"/>
    <n v="1219"/>
    <n v="10.775758055987922"/>
    <n v="0.72187470892170136"/>
    <n v="0.8"/>
    <n v="6.2283507021625877E-2"/>
    <n v="3.5668667334387898"/>
    <n v="1.2993375463068428"/>
    <n v="0.65949811790559987"/>
    <n v="0.70939939071848102"/>
    <n v="0.80100000000000005"/>
    <s v="A"/>
    <x v="1"/>
  </r>
  <r>
    <s v="MP13-6122"/>
    <x v="1"/>
    <s v="Madison Park"/>
    <s v="Tuscany"/>
    <x v="312"/>
    <s v="COVERLET&amp;BEDSPR"/>
    <s v="Blush"/>
    <s v="King/Cal King: 108&quot;W x 96&quot;L/20&quot;W x 36&quot;L(2)"/>
    <x v="5"/>
    <n v="968"/>
    <n v="47765.919999999998"/>
    <n v="2.3517515683123844E-4"/>
    <n v="0.60597483474976033"/>
    <n v="1220"/>
    <n v="10.774088628693058"/>
    <n v="0.72172499027196679"/>
    <n v="0.8"/>
    <n v="0.16479569620477269"/>
    <n v="2.90671729558255"/>
    <n v="1.1008488841501989"/>
    <n v="0.62296725310322032"/>
    <n v="0.7019734428382175"/>
    <n v="0.77900000000000003"/>
    <s v="A"/>
    <x v="1"/>
  </r>
  <r>
    <s v="MPS167-211"/>
    <x v="6"/>
    <s v="Madison Park Signature"/>
    <s v="Ansen"/>
    <x v="841"/>
    <s v="VASES &amp; BOWLS"/>
    <s v="Bronze"/>
    <s v="5.71x5.71x9.84&quot;/5.51x5.51x4.72&quot;/5.31x5.31x6.3&quot;"/>
    <x v="1"/>
    <n v="1786"/>
    <n v="47750.1"/>
    <n v="2.3509726717725355E-4"/>
    <n v="0.60620993201693762"/>
    <n v="1221"/>
    <n v="10.773757382292752"/>
    <n v="0.7216952832197725"/>
    <n v="0.8"/>
    <n v="0.10016641550536777"/>
    <n v="5.00193282181539"/>
    <n v="1.6296194526034138"/>
    <n v="0.72028488292530846"/>
    <n v="0.72141320316087965"/>
    <n v="0.83499999999999996"/>
    <s v="A"/>
    <x v="1"/>
  </r>
  <r>
    <s v="MP20-4851"/>
    <x v="5"/>
    <s v="Madison Park"/>
    <s v="1500 Thread Count"/>
    <x v="842"/>
    <s v="SHEET/SHEET SET"/>
    <s v="Grey"/>
    <s v="King: 108&quot;W x 102&quot;L/20&quot;W x 40&quot;L(2)/78&quot;W x 80&quot;L + 16&quot;D"/>
    <x v="1"/>
    <n v="953"/>
    <n v="47727.83"/>
    <n v="2.3498762099556937E-4"/>
    <n v="0.60644491963793323"/>
    <n v="1222"/>
    <n v="10.773290896814519"/>
    <n v="0.72165344756982441"/>
    <n v="0.8"/>
    <n v="0.17387169351717857"/>
    <n v="2.8516087732885702"/>
    <n v="1.082350368581642"/>
    <n v="0.61956269203692449"/>
    <n v="0.70123529646324445"/>
    <n v="0.77700000000000002"/>
    <s v="A"/>
    <x v="0"/>
  </r>
  <r>
    <s v="MP100-1075"/>
    <x v="2"/>
    <s v="Madison Park"/>
    <s v="Diedra"/>
    <x v="843"/>
    <s v="ACCENT CHAIR"/>
    <s v="Tan/Espresso"/>
    <s v="28&quot;W x 28.5&quot;D x 33.5&quot;H"/>
    <x v="7"/>
    <n v="169"/>
    <n v="47643.7"/>
    <n v="2.3457340755753212E-4"/>
    <n v="0.60667949304549074"/>
    <n v="1223"/>
    <n v="10.771526675194094"/>
    <n v="0.72149522751456652"/>
    <n v="0.8"/>
    <n v="0.24755821212458309"/>
    <n v="2.6782303249237001"/>
    <n v="1.0218141512349848"/>
    <n v="0.60842129812802215"/>
    <n v="0.69888044163725771"/>
    <n v="0.76800000000000002"/>
    <s v="A"/>
    <x v="2"/>
  </r>
  <r>
    <s v="BR54-0906"/>
    <x v="3"/>
    <s v="Beautyrest"/>
    <s v="Heated Plush"/>
    <x v="661"/>
    <s v="ELECT BLANKET"/>
    <s v="Aqua"/>
    <s v="King:100x90&quot;"/>
    <x v="5"/>
    <n v="523"/>
    <n v="47640.13"/>
    <n v="2.3455583068871251E-4"/>
    <n v="0.6069140488761795"/>
    <n v="1224"/>
    <n v="10.771451742751324"/>
    <n v="0.72148850737515868"/>
    <n v="0.8"/>
    <n v="5.2594569037085294E-2"/>
    <n v="2.9449168641011298"/>
    <n v="1.1134735983592998"/>
    <n v="0.62529076983677256"/>
    <n v="0.70224895986748148"/>
    <n v="0.78"/>
    <s v="A"/>
    <x v="1"/>
  </r>
  <r>
    <s v="MP13-626"/>
    <x v="1"/>
    <s v="Madison Park"/>
    <s v="Keaton"/>
    <x v="844"/>
    <s v="COVERLET&amp;BEDSPR"/>
    <s v="White"/>
    <s v="Full/Queen: 90x90&quot;/20x26&quot;(2)"/>
    <x v="7"/>
    <n v="1218"/>
    <n v="47634.69"/>
    <n v="2.3452904688860647E-4"/>
    <n v="0.60714857792306809"/>
    <n v="1225"/>
    <n v="10.771337549183446"/>
    <n v="0.72147826619433952"/>
    <n v="0.8"/>
    <n v="0.23996730363471772"/>
    <n v="4.2050185399572904"/>
    <n v="1.4597814444807087"/>
    <n v="0.68902703048364289"/>
    <n v="0.71498801905220022"/>
    <n v="0.81599999999999995"/>
    <s v="A"/>
    <x v="1"/>
  </r>
  <r>
    <s v="TN54-0507"/>
    <x v="3"/>
    <s v="True North by Sleep Philosophy"/>
    <s v="Marbled Sherpa"/>
    <x v="463"/>
    <s v="ELECT BLANKET"/>
    <s v="Brown"/>
    <s v="50x60''"/>
    <x v="7"/>
    <n v="1363"/>
    <n v="47578.77"/>
    <n v="2.3425372517869272E-4"/>
    <n v="0.6073828316482468"/>
    <n v="1226"/>
    <n v="10.770162949881415"/>
    <n v="0.72137292502613171"/>
    <n v="0.79900000000000004"/>
    <n v="0.19023112520199409"/>
    <n v="2.6279699099294902"/>
    <n v="1.0035577098358861"/>
    <n v="0.60506128962538686"/>
    <n v="0.69811059794598285"/>
    <n v="0.76600000000000001"/>
    <s v="A"/>
    <x v="2"/>
  </r>
  <r>
    <s v="BR54-0392"/>
    <x v="3"/>
    <s v="Beautyrest"/>
    <s v="Heated Microlight to Berber"/>
    <x v="845"/>
    <s v="ELECT BLANKET"/>
    <s v="Red"/>
    <s v="King:100x90&quot;"/>
    <x v="7"/>
    <n v="494"/>
    <n v="47576.65"/>
    <n v="2.3424328737423964E-4"/>
    <n v="0.607617074935621"/>
    <n v="1227"/>
    <n v="10.770118392136988"/>
    <n v="0.72136892896990845"/>
    <n v="0.79900000000000004"/>
    <n v="0.11419080359798346"/>
    <n v="2.8829435511949302"/>
    <n v="1.0929105818520277"/>
    <n v="0.621506247497842"/>
    <n v="0.70139639267549525"/>
    <n v="0.77800000000000002"/>
    <s v="A"/>
    <x v="1"/>
  </r>
  <r>
    <s v="AM10-0272"/>
    <x v="3"/>
    <s v="Super Listing"/>
    <s v="Kyla"/>
    <x v="563"/>
    <s v="COMFORTER (SET)"/>
    <s v="Brown"/>
    <s v="Full/Queen: 90&quot;x90&quot;+20x26&quot;(2)"/>
    <x v="5"/>
    <n v="1536"/>
    <n v="47521.69"/>
    <n v="2.3397269221728579E-4"/>
    <n v="0.60785104762783826"/>
    <n v="1228"/>
    <n v="10.768962560178476"/>
    <n v="0.72126527090664283"/>
    <n v="0.79900000000000004"/>
    <n v="0.21957132641986052"/>
    <n v="4.6554729522639704"/>
    <n v="1.5592961552496398"/>
    <n v="0.70734222494083954"/>
    <n v="0.71848066171348224"/>
    <n v="0.82599999999999996"/>
    <s v="A"/>
    <x v="1"/>
  </r>
  <r>
    <s v="CCL10-0001"/>
    <x v="1"/>
    <s v="Croscill Classics"/>
    <s v="Julius"/>
    <x v="565"/>
    <s v="COMFORTER (SET)"/>
    <s v="Burgundy"/>
    <s v="Queen: 92x96&quot;/20x26+2&quot;(2)/60x80+15&quot;"/>
    <x v="7"/>
    <n v="271"/>
    <n v="47493.46"/>
    <n v="2.3383370201930895E-4"/>
    <n v="0.60808488132985761"/>
    <n v="1229"/>
    <n v="10.768368351641794"/>
    <n v="0.72121198071542192"/>
    <n v="0.79900000000000004"/>
    <n v="0.13647933320450986"/>
    <n v="2.5398779821998398"/>
    <n v="0.97073269722640321"/>
    <n v="0.599020007041563"/>
    <n v="0.6967735859806502"/>
    <n v="0.76100000000000001"/>
    <s v="A"/>
    <x v="1"/>
  </r>
  <r>
    <s v="MP40-692"/>
    <x v="0"/>
    <s v="Madison Park"/>
    <s v="Aubrey"/>
    <x v="846"/>
    <s v="WINDOW PANEL"/>
    <s v="Black"/>
    <s v="50x84&quot;(2)"/>
    <x v="5"/>
    <n v="1573"/>
    <n v="47478.67"/>
    <n v="2.3376088356277059E-4"/>
    <n v="0.60831864221342036"/>
    <n v="1230"/>
    <n v="10.768056898404589"/>
    <n v="0.72118404876637976"/>
    <n v="0.79900000000000004"/>
    <n v="0.22634133570329273"/>
    <n v="2.0516609264724202"/>
    <n v="0.76624006783720255"/>
    <n v="0.5613841415158809"/>
    <n v="0.68922406731628005"/>
    <n v="0.73799999999999999"/>
    <s v="A"/>
    <x v="0"/>
  </r>
  <r>
    <s v="MP10-146"/>
    <x v="1"/>
    <s v="Madison Park"/>
    <s v="Dune"/>
    <x v="847"/>
    <s v="COMFORTER (SET)"/>
    <s v="Grey"/>
    <s v="Queen: 90x90&quot;/20x26&quot;(2)/60x80+15&quot;/18x18&quot;/16x16&quot;/12x20&quot;"/>
    <x v="8"/>
    <n v="700"/>
    <n v="47447.98"/>
    <n v="2.3360978157283406E-4"/>
    <n v="0.60855225199499319"/>
    <n v="1231"/>
    <n v="10.767410307495117"/>
    <n v="0.7211260607855946"/>
    <n v="0.79900000000000004"/>
    <n v="0.10407743747044532"/>
    <n v="7.04788956383954"/>
    <n v="1.9668171472393214"/>
    <n v="0.78234446487108811"/>
    <n v="0.7333697416026933"/>
    <n v="0.86399999999999999"/>
    <s v="A"/>
    <x v="1"/>
  </r>
  <r>
    <s v="MP10-315"/>
    <x v="1"/>
    <s v="Madison Park"/>
    <s v="Dallas"/>
    <x v="397"/>
    <s v="COMFORTER (SET)"/>
    <s v="Taupe"/>
    <s v="Cal-King: 104x92&quot;/20x36&quot;(2)/72x84+15&quot;/16x16&quot;/12x18&quot;/18x18&quot;"/>
    <x v="5"/>
    <n v="599"/>
    <n v="47437.24"/>
    <n v="2.3355690326159524E-4"/>
    <n v="0.60878580889825473"/>
    <n v="1232"/>
    <n v="10.767183933489306"/>
    <n v="0.72110575896676776"/>
    <n v="0.79800000000000004"/>
    <n v="0.12356662050975536"/>
    <n v="2.6705305547045501"/>
    <n v="1.0190388378529929"/>
    <n v="0.60791051531131013"/>
    <n v="0.6984667102356763"/>
    <n v="0.76800000000000002"/>
    <s v="A"/>
    <x v="1"/>
  </r>
  <r>
    <s v="MP73-7472"/>
    <x v="8"/>
    <s v="Madison Park"/>
    <s v="Organic"/>
    <x v="848"/>
    <s v="BATH TOWEL"/>
    <s v="Navy"/>
    <s v="30&quot;W x 54&quot;L (2)/18&quot;W x 30&quot;L (2)/13&quot;W x 13&quot; L (2)"/>
    <x v="7"/>
    <n v="1706"/>
    <n v="47432.71"/>
    <n v="2.3353459983981573E-4"/>
    <n v="0.6090193434980945"/>
    <n v="1233"/>
    <n v="10.767088436348088"/>
    <n v="0.72109719453087961"/>
    <n v="0.79800000000000004"/>
    <n v="0.14861811945478984"/>
    <n v="3.2259791220860401"/>
    <n v="1.2017641035670417"/>
    <n v="0.64154020430841208"/>
    <n v="0.70518579648638613"/>
    <n v="0.79"/>
    <s v="A"/>
    <x v="1"/>
  </r>
  <r>
    <s v="BR20-0992"/>
    <x v="5"/>
    <s v="Beautyrest"/>
    <s v="600 Thread Count"/>
    <x v="549"/>
    <s v="SHEET/SHEET SET"/>
    <s v="Ivory"/>
    <s v="King: 108x102&quot;/21x41&quot;(2)/78x80&quot;+16&quot;"/>
    <x v="0"/>
    <n v="1326"/>
    <n v="47420.39"/>
    <n v="2.3347394241016379E-4"/>
    <n v="0.60925281744050463"/>
    <n v="1234"/>
    <n v="10.766828671716153"/>
    <n v="0.72107389815249789"/>
    <n v="0.79800000000000004"/>
    <n v="8.9320058984378448E-2"/>
    <n v="2.1552622459869299"/>
    <n v="0.81326626153074777"/>
    <n v="0.57003908182997132"/>
    <n v="0.69086693488799256"/>
    <n v="0.74299999999999999"/>
    <s v="A"/>
    <x v="1"/>
  </r>
  <r>
    <s v="MP13-4339"/>
    <x v="1"/>
    <s v="Madison Park"/>
    <s v="Aubrey"/>
    <x v="849"/>
    <s v="COVERLET&amp;BEDSPR"/>
    <s v="Blue/Brown"/>
    <s v="King: 120x118&quot;/20x36+2&quot;(2)/18x18&quot;/D6.5x18&quot;"/>
    <x v="7"/>
    <n v="584"/>
    <n v="47389.120000000003"/>
    <n v="2.3331998479448064E-4"/>
    <n v="0.60948613742529911"/>
    <n v="1235"/>
    <n v="10.766169047138213"/>
    <n v="0.721014741277895"/>
    <n v="0.79800000000000004"/>
    <n v="0.14295830015144068"/>
    <n v="2.1795725489495599"/>
    <n v="0.8239879468591581"/>
    <n v="0.57201235543124485"/>
    <n v="0.69121426410856501"/>
    <n v="0.74399999999999999"/>
    <s v="A"/>
    <x v="1"/>
  </r>
  <r>
    <s v="MP10-8445"/>
    <x v="4"/>
    <s v="Madison Park"/>
    <s v="Stay Puffed"/>
    <x v="850"/>
    <s v="COMFORTER (SET)"/>
    <s v="Tan"/>
    <s v="King: 104x90&quot;"/>
    <x v="11"/>
    <n v="657"/>
    <n v="47386.49"/>
    <n v="2.3330703600876759E-4"/>
    <n v="0.60971944446130788"/>
    <n v="1236"/>
    <n v="10.766113548798453"/>
    <n v="0.7210097640401818"/>
    <n v="0.79800000000000004"/>
    <n v="5.8165403620314547E-2"/>
    <n v="2.17279336686466"/>
    <n v="0.82100963306742436"/>
    <n v="0.57146421138471482"/>
    <n v="0.69110065350908845"/>
    <n v="0.74399999999999999"/>
    <s v="A"/>
    <x v="1"/>
  </r>
  <r>
    <s v="MT120-1191"/>
    <x v="2"/>
    <s v="Martha Stewart"/>
    <s v="Kenna"/>
    <x v="851"/>
    <s v="OCCASIONL TABLE"/>
    <s v="Brown"/>
    <s v="47.5&quot;W x 17&quot;D x 32&quot;H"/>
    <x v="7"/>
    <n v="265"/>
    <n v="47377.63"/>
    <n v="2.3326341386374191E-4"/>
    <n v="0.60995270787517164"/>
    <n v="1237"/>
    <n v="10.765926562140653"/>
    <n v="0.72099299458276944"/>
    <n v="0.79800000000000004"/>
    <n v="0.20777803923497226"/>
    <n v="2.5432874941457801"/>
    <n v="0.97202340539541254"/>
    <n v="0.59925755554992155"/>
    <n v="0.69664590677619986"/>
    <n v="0.76"/>
    <s v="A"/>
    <x v="2"/>
  </r>
  <r>
    <s v="BR54-0827"/>
    <x v="3"/>
    <s v="Beautyrest"/>
    <s v="Heated Berber Wrap"/>
    <x v="852"/>
    <s v="ELECT BLANKET"/>
    <s v="Blush Lattice"/>
    <s v="50x64''"/>
    <x v="4"/>
    <n v="1345"/>
    <n v="47356.71"/>
    <n v="2.3316041439715759E-4"/>
    <n v="0.61018586828956878"/>
    <n v="1238"/>
    <n v="10.765484915348301"/>
    <n v="0.72095338653178465"/>
    <n v="0.79700000000000004"/>
    <n v="-8.77E-2"/>
    <n v="5.7010460868538901"/>
    <n v="1.7580382610918948"/>
    <n v="0.74391973481056672"/>
    <n v="0.72554665618754111"/>
    <n v="0.84599999999999997"/>
    <s v="A"/>
    <x v="1"/>
  </r>
  <r>
    <s v="MP13-627"/>
    <x v="1"/>
    <s v="Madison Park"/>
    <s v="Keaton"/>
    <x v="853"/>
    <s v="COVERLET&amp;BEDSPR"/>
    <s v="White"/>
    <s v="King: 104x94&quot;/20x36&quot;(2)"/>
    <x v="7"/>
    <n v="1066"/>
    <n v="47329.25"/>
    <n v="2.33025215288534E-4"/>
    <n v="0.61041889350485734"/>
    <n v="1239"/>
    <n v="10.764904904948461"/>
    <n v="0.72090136966698126"/>
    <n v="0.79700000000000004"/>
    <n v="0.26723743094615482"/>
    <n v="4.2411351907512804"/>
    <n v="1.4681358785994691"/>
    <n v="0.69056462310972433"/>
    <n v="0.7148340203555299"/>
    <n v="0.81499999999999995"/>
    <s v="A"/>
    <x v="1"/>
  </r>
  <r>
    <s v="MP13-3304"/>
    <x v="1"/>
    <s v="Madison Park"/>
    <s v="Harper"/>
    <x v="854"/>
    <s v="COVERLET&amp;BEDSPR"/>
    <s v="Navy"/>
    <s v="King/Cal King: 104x94&quot;/20x36+0.5&quot;(2)"/>
    <x v="7"/>
    <n v="882"/>
    <n v="47301.13"/>
    <n v="2.3288676667475048E-4"/>
    <n v="0.61065178027153211"/>
    <n v="1240"/>
    <n v="10.764310605178601"/>
    <n v="0.72084807129372797"/>
    <n v="0.79700000000000004"/>
    <n v="0.23010065517969477"/>
    <n v="3.5193799404792299"/>
    <n v="1.286302724005925"/>
    <n v="0.65709912278908245"/>
    <n v="0.70809828159279897"/>
    <n v="0.79700000000000004"/>
    <s v="A"/>
    <x v="1"/>
  </r>
  <r>
    <s v="ID10-1247"/>
    <x v="1"/>
    <s v="Intelligent Design"/>
    <s v="Raina"/>
    <x v="855"/>
    <s v="COMFORTER (SET)"/>
    <s v="Blush/Gold"/>
    <s v="Full/Queen: 90&quot;W x 90&quot;L/20&quot;W x 26&quot;L + 1&quot;D(2)/12&quot;W x 16&quot;L/16&quot;W x 16&quot;L"/>
    <x v="8"/>
    <n v="1101"/>
    <n v="47286.569999999898"/>
    <n v="2.3281508062152493E-4"/>
    <n v="0.61088459535215367"/>
    <n v="1241"/>
    <n v="10.764002749246822"/>
    <n v="0.72082046196053906"/>
    <n v="0.79700000000000004"/>
    <n v="1.3884806533128135E-2"/>
    <n v="1.6069400792576201"/>
    <n v="0.53470234024223795"/>
    <n v="0.51877075830537422"/>
    <n v="0.68041052122950607"/>
    <n v="0.70899999999999996"/>
    <s v="A"/>
    <x v="2"/>
  </r>
  <r>
    <s v="MT120-1193"/>
    <x v="2"/>
    <s v="Martha Stewart"/>
    <s v="Crestview"/>
    <x v="856"/>
    <s v="OCCASIONL TABLE"/>
    <s v="Reclaimed Wheat"/>
    <s v="36&quot;W x 14&quot;D x 32&quot;H"/>
    <x v="5"/>
    <n v="208"/>
    <n v="47274.03"/>
    <n v="2.3275334002348684E-4"/>
    <n v="0.61111734869217715"/>
    <n v="1242"/>
    <n v="10.763737528111333"/>
    <n v="0.72079667622850463"/>
    <n v="0.79700000000000004"/>
    <n v="0.37992231337163329"/>
    <n v="4.3859599420415298"/>
    <n v="1.5009525065087785"/>
    <n v="0.69660436253060309"/>
    <n v="0.71595821348892441"/>
    <n v="0.81899999999999995"/>
    <s v="A"/>
    <x v="2"/>
  </r>
  <r>
    <s v="ID31-1526"/>
    <x v="0"/>
    <s v="Intelligent Design"/>
    <s v="Azza"/>
    <x v="857"/>
    <s v="CUSHION/POUF"/>
    <s v="Aqua"/>
    <s v="20&quot;W x 20&quot;L x 5&quot;H"/>
    <x v="1"/>
    <n v="2359"/>
    <n v="47243.83"/>
    <n v="2.326046505449569E-4"/>
    <n v="0.61134995334272213"/>
    <n v="1243"/>
    <n v="10.763098508945886"/>
    <n v="0.72073936730172505"/>
    <n v="0.79700000000000004"/>
    <n v="-9.7897240216723067E-2"/>
    <n v="1.4953251567255701"/>
    <n v="0.46707757547620993"/>
    <n v="0.50632475200900007"/>
    <n v="0.67785644424318015"/>
    <n v="0.7"/>
    <s v="A"/>
    <x v="0"/>
  </r>
  <r>
    <s v="AM10-0192"/>
    <x v="1"/>
    <s v="Super Listing"/>
    <s v="Phoebe"/>
    <x v="858"/>
    <s v="COMFORTER (SET)"/>
    <s v="Neutral"/>
    <s v="Full/Queen: 90x90&quot;/20x26&quot;(2)"/>
    <x v="8"/>
    <n v="1513"/>
    <n v="47234.06"/>
    <n v="2.3255654802160466E-4"/>
    <n v="0.6115825098907437"/>
    <n v="1244"/>
    <n v="10.762891692446949"/>
    <n v="0.72072081945177746"/>
    <n v="0.79600000000000004"/>
    <n v="0.2250078030460087"/>
    <n v="9.7365966939231008"/>
    <n v="2.2861097868005533"/>
    <n v="0.8411087092439038"/>
    <n v="0.74479839741020282"/>
    <n v="0.89100000000000001"/>
    <s v="A"/>
    <x v="1"/>
  </r>
  <r>
    <s v="II12-997"/>
    <x v="1"/>
    <s v="INK+IVY"/>
    <s v="Imani"/>
    <x v="95"/>
    <s v="DUVET&amp;DUVET SET"/>
    <s v="Ivory"/>
    <s v="King/Cal King: 104&quot;W x 92&quot;L / 20&quot;W x 36&quot;L  (2)"/>
    <x v="1"/>
    <n v="666"/>
    <n v="47232.35"/>
    <n v="2.3254812884914485E-4"/>
    <n v="0.61181505801959279"/>
    <n v="1245"/>
    <n v="10.76285548986875"/>
    <n v="0.72071757270893244"/>
    <n v="0.79600000000000004"/>
    <n v="0.16327081932860418"/>
    <n v="1.8054471364820901"/>
    <n v="0.64471669835029843"/>
    <n v="0.5390183613608801"/>
    <n v="0.68437773043932204"/>
    <n v="0.72499999999999998"/>
    <s v="A"/>
    <x v="2"/>
  </r>
  <r>
    <s v="MPS160-339"/>
    <x v="6"/>
    <s v="Madison Park Signature"/>
    <s v="Marlowe"/>
    <x v="859"/>
    <s v="DEC. MIRROR"/>
    <s v="Silver"/>
    <s v="36&quot;W x 1.8&quot;D x 36&quot;H"/>
    <x v="5"/>
    <n v="433"/>
    <n v="47219.31"/>
    <n v="2.3248392650477296E-4"/>
    <n v="0.61204754194609756"/>
    <n v="1246"/>
    <n v="10.762579375632779"/>
    <n v="0.72069281005487185"/>
    <n v="0.79600000000000004"/>
    <n v="0.19486533009919296"/>
    <n v="3.8610794665083201"/>
    <n v="1.3765165806723958"/>
    <n v="0.67370254066381863"/>
    <n v="0.71129475617666127"/>
    <n v="0.80500000000000005"/>
    <s v="A"/>
    <x v="1"/>
  </r>
  <r>
    <s v="AM12-0051"/>
    <x v="1"/>
    <s v="Super Listing"/>
    <s v="Mina"/>
    <x v="178"/>
    <s v="DUVET&amp;DUVET SET"/>
    <s v="Neutral"/>
    <s v="King/Cal King: 104x90&quot;/20x36&quot;(2)"/>
    <x v="8"/>
    <n v="1722"/>
    <n v="47198.17"/>
    <n v="2.32379843869802E-4"/>
    <n v="0.61227992178996737"/>
    <n v="1247"/>
    <n v="10.76213158667327"/>
    <n v="0.72065265115811128"/>
    <n v="0.79600000000000004"/>
    <n v="0.20869555724349276"/>
    <n v="3.67867960712787"/>
    <n v="1.3293746383248159"/>
    <n v="0.66502629737763075"/>
    <n v="0.70952738040201524"/>
    <n v="0.80100000000000005"/>
    <s v="A"/>
    <x v="1"/>
  </r>
  <r>
    <s v="TN20-0255"/>
    <x v="5"/>
    <s v="True North by Sleep Philosophy"/>
    <s v="Cozy Cotton Flannel"/>
    <x v="115"/>
    <s v="SHEET/SHEET SET"/>
    <s v="Multi Leaves"/>
    <s v="King"/>
    <x v="1"/>
    <n v="1616"/>
    <n v="47194.03"/>
    <n v="2.3235946061016247E-4"/>
    <n v="0.61251228125057755"/>
    <n v="1248"/>
    <n v="10.762043869419401"/>
    <n v="0.7206447844430719"/>
    <n v="0.79600000000000004"/>
    <n v="8.6840786843633236E-2"/>
    <n v="2.6475393656091302"/>
    <n v="1.0107057349852198"/>
    <n v="0.60637684859735586"/>
    <n v="0.69779119727392869"/>
    <n v="0.76400000000000001"/>
    <s v="A"/>
    <x v="1"/>
  </r>
  <r>
    <s v="ID10-1697"/>
    <x v="3"/>
    <s v="Intelligent Design"/>
    <s v="Malea"/>
    <x v="571"/>
    <s v="COMFORTER (SET)"/>
    <s v="Grey"/>
    <s v="Full/Queen: 90x90&quot;/20x26+2&quot;(2)"/>
    <x v="5"/>
    <n v="1175"/>
    <n v="47187.68"/>
    <n v="2.3232819643172987E-4"/>
    <n v="0.61274460944700926"/>
    <n v="1249"/>
    <n v="10.761909312301237"/>
    <n v="0.7206327170052711"/>
    <n v="0.79600000000000004"/>
    <n v="0.12595789462017251"/>
    <n v="3.35198886041481"/>
    <n v="1.2389505462214239"/>
    <n v="0.64838418670180764"/>
    <n v="0.70618301094457836"/>
    <n v="0.79300000000000004"/>
    <s v="A"/>
    <x v="1"/>
  </r>
  <r>
    <s v="MP13-6458"/>
    <x v="1"/>
    <s v="Madison Park"/>
    <s v="Quebec"/>
    <x v="860"/>
    <s v="COVERLET&amp;BEDSPR"/>
    <s v="Dark Grey"/>
    <s v="39&quot;W x 75&quot;L + 17&quot;D/20&quot;W x 26&quot;L (3)/39&quot;W x 75&quot;L + 15&quot;D/16&quot;W x 16&quot;L"/>
    <x v="7"/>
    <n v="1114"/>
    <n v="47084.85"/>
    <n v="2.3182191368082802E-4"/>
    <n v="0.61297643136069013"/>
    <n v="1250"/>
    <n v="10.759727810239539"/>
    <n v="0.72043707413775893"/>
    <n v="0.79500000000000004"/>
    <n v="7.3103169905455553E-2"/>
    <n v="2.7769888592292302"/>
    <n v="1.0567442122050243"/>
    <n v="0.61485000453860983"/>
    <n v="0.69931966021792924"/>
    <n v="0.77"/>
    <s v="A"/>
    <x v="1"/>
  </r>
  <r>
    <s v="AM10-0193"/>
    <x v="1"/>
    <s v="Super Listing"/>
    <s v="Phoebe"/>
    <x v="858"/>
    <s v="COMFORTER (SET)"/>
    <s v="Neutral"/>
    <s v="King/Cal King: 104x90&quot;/20x36&quot;(2)"/>
    <x v="8"/>
    <n v="1367"/>
    <n v="46977.04"/>
    <n v="2.3129111193644677E-4"/>
    <n v="0.61320772247262656"/>
    <n v="1251"/>
    <n v="10.757435537461806"/>
    <n v="0.72023149705982259"/>
    <n v="0.79500000000000004"/>
    <n v="0.23955702832719294"/>
    <n v="15.3753319309372"/>
    <n v="2.7392472678357569"/>
    <n v="0.92450644026152773"/>
    <n v="0.76108648570016368"/>
    <n v="0.91800000000000004"/>
    <s v="A+"/>
    <x v="0"/>
  </r>
  <r>
    <s v="MP70-8449"/>
    <x v="7"/>
    <s v="Madison Park"/>
    <s v="Spa Waffle"/>
    <x v="861"/>
    <s v="SHOWER CURTAIN"/>
    <s v="Charcoal"/>
    <s v="72x72&quot;"/>
    <x v="5"/>
    <n v="2975"/>
    <n v="46925.16"/>
    <n v="2.3103568113690592E-4"/>
    <n v="0.61343875815376347"/>
    <n v="1252"/>
    <n v="10.756330581447516"/>
    <n v="0.72013240168562787"/>
    <n v="0.79500000000000004"/>
    <n v="9.044353761471649E-2"/>
    <n v="1.2862083873757"/>
    <n v="0.32657224110795541"/>
    <n v="0.48046543431271205"/>
    <n v="0.67219900821104472"/>
    <n v="0.67600000000000005"/>
    <s v="B"/>
    <x v="1"/>
  </r>
  <r>
    <s v="AM10-0194"/>
    <x v="1"/>
    <s v="Super Listing"/>
    <s v="Phoebe"/>
    <x v="231"/>
    <s v="COMFORTER (SET)"/>
    <s v="Ivory"/>
    <s v="Twin/Twin XL: 66x90&quot;/20x26&quot;"/>
    <x v="0"/>
    <n v="1766"/>
    <n v="46896.06"/>
    <n v="2.3089240750030917E-4"/>
    <n v="0.61366965056126377"/>
    <n v="1253"/>
    <n v="10.755710265902321"/>
    <n v="0.72007677014891969"/>
    <n v="0.79500000000000004"/>
    <n v="0.16102688709584029"/>
    <n v="3.50603422273789"/>
    <n v="1.2826086152346741"/>
    <n v="0.65641924018711628"/>
    <n v="0.70734526415655896"/>
    <n v="0.79600000000000004"/>
    <s v="A"/>
    <x v="1"/>
  </r>
  <r>
    <s v="WR50-1784"/>
    <x v="1"/>
    <s v="Woolrich"/>
    <s v="Winter Plains"/>
    <x v="660"/>
    <s v="THROW"/>
    <s v="Taupe"/>
    <s v="50x70&quot;"/>
    <x v="5"/>
    <n v="2016"/>
    <n v="46890.73"/>
    <n v="2.3086616528439645E-4"/>
    <n v="0.61390051672654822"/>
    <n v="1254"/>
    <n v="10.755596606263344"/>
    <n v="0.72006657685225484"/>
    <n v="0.79500000000000004"/>
    <n v="7.050648447998141E-2"/>
    <n v="5.1066310538930697"/>
    <n v="1.6499330158787584"/>
    <n v="0.72402349462032078"/>
    <n v="0.72085796040586803"/>
    <n v="0.83299999999999996"/>
    <s v="A"/>
    <x v="1"/>
  </r>
  <r>
    <s v="MT108-0160"/>
    <x v="2"/>
    <s v="Martha Stewart"/>
    <s v="Winfield"/>
    <x v="862"/>
    <s v="DINING CHAIR"/>
    <s v="Light Grey"/>
    <s v="23&quot;W x 27&quot;D x 37.5&quot;H (2)"/>
    <x v="5"/>
    <n v="190"/>
    <n v="46846.32"/>
    <n v="2.3064751297507475E-4"/>
    <n v="0.6141311642395233"/>
    <n v="1255"/>
    <n v="10.754649082188317"/>
    <n v="0.71998160039024273"/>
    <n v="0.79500000000000004"/>
    <n v="0.23264024535972092"/>
    <n v="1.49920014516045"/>
    <n v="0.46950359497471578"/>
    <n v="0.50677124899953296"/>
    <n v="0.6773395301121008"/>
    <n v="0.69699999999999995"/>
    <s v="B"/>
    <x v="2"/>
  </r>
  <r>
    <s v="BR54-0181"/>
    <x v="3"/>
    <s v="Beautyrest"/>
    <s v="Electric Micro Fleece"/>
    <x v="811"/>
    <s v="ELECT BLANKET"/>
    <s v="Beige"/>
    <s v="Queen:84x90&quot;"/>
    <x v="8"/>
    <n v="596"/>
    <n v="46816.67"/>
    <n v="2.3050153141751138E-4"/>
    <n v="0.61436166577094076"/>
    <n v="1256"/>
    <n v="10.754015974748912"/>
    <n v="0.71992482164267091"/>
    <n v="0.79400000000000004"/>
    <n v="0.2788985836199554"/>
    <n v="1.82972899899146"/>
    <n v="0.65737957802734936"/>
    <n v="0.54134890226162979"/>
    <n v="0.68420963776646271"/>
    <n v="0.72299999999999998"/>
    <s v="A"/>
    <x v="2"/>
  </r>
  <r>
    <s v="BASI10-0244"/>
    <x v="3"/>
    <s v="Madison Park Essentials"/>
    <s v="Parkston"/>
    <x v="156"/>
    <s v="COMFORTER (SET)"/>
    <s v="Navy"/>
    <s v="King: 106x94&quot;/20x36+2&quot;(2)"/>
    <x v="0"/>
    <n v="1481"/>
    <n v="46814.85"/>
    <n v="2.3049257066085825E-4"/>
    <n v="0.61459215834160164"/>
    <n v="1257"/>
    <n v="10.753977099781908"/>
    <n v="0.71992133523293855"/>
    <n v="0.79400000000000004"/>
    <n v="9.9814711042089208E-2"/>
    <n v="5.10636297200986"/>
    <n v="1.6498815260032045"/>
    <n v="0.7240140181612521"/>
    <n v="0.72073987181860122"/>
    <n v="0.83199999999999996"/>
    <s v="A"/>
    <x v="1"/>
  </r>
  <r>
    <s v="MP10-257"/>
    <x v="1"/>
    <s v="Madison Park"/>
    <s v="Lola"/>
    <x v="863"/>
    <s v="COMFORTER (SET)"/>
    <s v="Taupe Grey/Purple"/>
    <s v="Queen: 90x90&quot;/20x26&quot;(2)/60x80+15&quot;/18x18&quot;/16x16&quot;/12x20&quot;"/>
    <x v="5"/>
    <n v="699"/>
    <n v="46802.78"/>
    <n v="2.3043314410437293E-4"/>
    <n v="0.61482259148570606"/>
    <n v="1258"/>
    <n v="10.753719247874848"/>
    <n v="0.71989821039277613"/>
    <n v="0.79400000000000004"/>
    <n v="-5.2758614036939773E-2"/>
    <n v="2.3480068541922101"/>
    <n v="0.8952741645612784"/>
    <n v="0.58513223418328164"/>
    <n v="0.69294501515087725"/>
    <n v="0.749"/>
    <s v="A"/>
    <x v="1"/>
  </r>
  <r>
    <s v="5DS13-0167"/>
    <x v="1"/>
    <s v="510 Design"/>
    <s v="Oakley"/>
    <x v="864"/>
    <s v="COVERLET&amp;BEDSPR"/>
    <s v="Cream"/>
    <s v="King/Cal King: 120&quot;W x 118&quot;L/20&quot;W x 36&quot;L + 0.5&quot;(2)"/>
    <x v="7"/>
    <n v="1161"/>
    <n v="46782.78"/>
    <n v="2.3033467425104186E-4"/>
    <n v="0.6150529261599571"/>
    <n v="1259"/>
    <n v="10.753291840636013"/>
    <n v="0.71985987938256568"/>
    <n v="0.79400000000000004"/>
    <n v="0.1046672715553337"/>
    <n v="1.9657886339442101"/>
    <n v="0.72551205856355017"/>
    <n v="0.55388835115546375"/>
    <n v="0.68666557373714532"/>
    <n v="0.73099999999999998"/>
    <s v="A"/>
    <x v="2"/>
  </r>
  <r>
    <s v="PC20-011"/>
    <x v="5"/>
    <s v="True North by Sleep Philosophy"/>
    <s v="Micro Fleece"/>
    <x v="865"/>
    <s v="SHEET/SHEET SET"/>
    <s v="Blue"/>
    <s v="Queen: 90x102&quot;/60x80+14&quot;/20x34&quot;(2)"/>
    <x v="1"/>
    <n v="1516"/>
    <n v="46755.33"/>
    <n v="2.3019952437734493E-4"/>
    <n v="0.61528312568433441"/>
    <n v="1260"/>
    <n v="10.752704926620455"/>
    <n v="0.71980724338326818"/>
    <n v="0.79400000000000004"/>
    <n v="7.5296257262549557E-2"/>
    <n v="5.1899912347347197"/>
    <n v="1.6658165889188767"/>
    <n v="0.72694678833897852"/>
    <n v="0.72123515237441027"/>
    <n v="0.83399999999999996"/>
    <s v="A"/>
    <x v="0"/>
  </r>
  <r>
    <s v="BR54-0308"/>
    <x v="3"/>
    <s v="Beautyrest"/>
    <s v="Heated Microlight to Berber"/>
    <x v="866"/>
    <s v="ELECT BLANKET"/>
    <s v="Blue"/>
    <s v="60x70&quot;"/>
    <x v="8"/>
    <n v="1226"/>
    <n v="46745.4"/>
    <n v="2.3015063409516606E-4"/>
    <n v="0.61551327631842956"/>
    <n v="1261"/>
    <n v="10.752492526404176"/>
    <n v="0.71978819477079947"/>
    <n v="0.79400000000000004"/>
    <n v="-1.3814935031040471E-2"/>
    <n v="7.3032223580301201"/>
    <n v="2.0019153592154919"/>
    <n v="0.78880411864967459"/>
    <n v="0.7335913795465745"/>
    <n v="0.86399999999999999"/>
    <s v="A"/>
    <x v="1"/>
  </r>
  <r>
    <s v="ID10-2256"/>
    <x v="1"/>
    <s v="Intelligent Design"/>
    <s v="Cassiopeia"/>
    <x v="867"/>
    <s v="COMFORTER (SET)"/>
    <s v="Lavender"/>
    <s v="Full/Queen: 90&quot;W x 90&quot;L/20&quot;W x 26&quot;L(2)/14&quot;W x 14&quot;L"/>
    <x v="8"/>
    <n v="1175"/>
    <n v="46730.43"/>
    <n v="2.3007692940994772E-4"/>
    <n v="0.61574335324783946"/>
    <n v="1262"/>
    <n v="10.752172236553031"/>
    <n v="0.71975947033087651"/>
    <n v="0.79300000000000004"/>
    <n v="5.469123395307153E-2"/>
    <n v="1.71131412643395"/>
    <n v="0.59405261854442881"/>
    <n v="0.52969388594946065"/>
    <n v="0.68174635345459333"/>
    <n v="0.71499999999999997"/>
    <s v="A"/>
    <x v="2"/>
  </r>
  <r>
    <s v="FPF18-0486"/>
    <x v="2"/>
    <s v="Madison Park"/>
    <s v="Brooke"/>
    <x v="868"/>
    <s v="ACCENT CHAIR"/>
    <s v="Navy/White"/>
    <s v="29.25&quot;W x 31&quot;D x 34.75&quot;H"/>
    <x v="7"/>
    <n v="271"/>
    <n v="46710.12"/>
    <n v="2.2997693327389001E-4"/>
    <n v="0.61597333018111333"/>
    <n v="1263"/>
    <n v="10.751737530943652"/>
    <n v="0.71972048478351636"/>
    <n v="0.79300000000000004"/>
    <n v="5.416978738226319E-2"/>
    <n v="1.7715962998531201"/>
    <n v="0.62679170301134679"/>
    <n v="0.53571935388007119"/>
    <n v="0.68292025860282735"/>
    <n v="0.71799999999999997"/>
    <s v="A"/>
    <x v="2"/>
  </r>
  <r>
    <s v="BR55-0199"/>
    <x v="3"/>
    <s v="Beautyrest"/>
    <s v="Cotton Blend"/>
    <x v="23"/>
    <s v="ELEC MATT PAD"/>
    <s v="White"/>
    <s v="Full: 54x75+15&quot;"/>
    <x v="0"/>
    <n v="1064"/>
    <n v="46665.51"/>
    <n v="2.2975729626603498E-4"/>
    <n v="0.6162030874773794"/>
    <n v="1264"/>
    <n v="10.75078205577484"/>
    <n v="0.71963479524641016"/>
    <n v="0.79300000000000004"/>
    <n v="-0.17889114427336161"/>
    <n v="1.01596107116756"/>
    <n v="0.10971598088436778"/>
    <n v="0.44055410316813687"/>
    <n v="0.66381865683075558"/>
    <n v="0.64700000000000002"/>
    <s v="B"/>
    <x v="2"/>
  </r>
  <r>
    <s v="BR54-0177"/>
    <x v="3"/>
    <s v="Beautyrest"/>
    <s v="Electric Micro Fleece"/>
    <x v="869"/>
    <s v="ELECT BLANKET"/>
    <s v="Ivory"/>
    <s v="Queen:84x90&quot;"/>
    <x v="5"/>
    <n v="595"/>
    <n v="46652.65"/>
    <n v="2.296939801503431E-4"/>
    <n v="0.61643278145752978"/>
    <n v="1265"/>
    <n v="10.750506445444094"/>
    <n v="0.71961007778390129"/>
    <n v="0.79300000000000004"/>
    <n v="0.13490886296553475"/>
    <n v="1.50214428467885"/>
    <n v="0.47134290993313105"/>
    <n v="0.50710976589689527"/>
    <n v="0.67711001540650018"/>
    <n v="0.69599999999999995"/>
    <s v="B"/>
    <x v="2"/>
  </r>
  <r>
    <s v="UHK10-0143"/>
    <x v="1"/>
    <s v="Intelligent Design Kids"/>
    <s v="Morris"/>
    <x v="870"/>
    <s v="COMFORTER (SET)"/>
    <s v="Multi"/>
    <s v="Full/Queen:88&quot;W x 88&quot;L/20&quot;W x 26&quot;L (2)/16&quot;W x 16&quot;L/12&quot;W x 16&quot;L"/>
    <x v="7"/>
    <n v="882"/>
    <n v="46631.35"/>
    <n v="2.2958910975654547E-4"/>
    <n v="0.61666237056728634"/>
    <n v="1266"/>
    <n v="10.75004978527279"/>
    <n v="0.71956912329343292"/>
    <n v="0.79300000000000004"/>
    <n v="-3.5336367524868205E-2"/>
    <n v="3.2100351668087299"/>
    <n v="1.1969588137460465"/>
    <n v="0.64065581428391549"/>
    <n v="0.70378646149152946"/>
    <n v="0.78600000000000003"/>
    <s v="A"/>
    <x v="1"/>
  </r>
  <r>
    <s v="ST54-0088"/>
    <x v="3"/>
    <s v="Serta"/>
    <s v="Plush Heated"/>
    <x v="831"/>
    <s v="ELECT BLANKET"/>
    <s v="Ivory"/>
    <s v="Queen:84x90&quot;"/>
    <x v="7"/>
    <n v="592"/>
    <n v="46459.48"/>
    <n v="2.2874290907194474E-4"/>
    <n v="0.61689111347635828"/>
    <n v="1267"/>
    <n v="10.74635733773896"/>
    <n v="0.71923797484469176"/>
    <n v="0.79300000000000004"/>
    <n v="0.27252689913074135"/>
    <n v="3.9156173870344402"/>
    <n v="1.3901911056979692"/>
    <n v="0.67621926992945169"/>
    <n v="0.71063423386164382"/>
    <n v="0.80400000000000005"/>
    <s v="A"/>
    <x v="1"/>
  </r>
  <r>
    <s v="TN20-0367"/>
    <x v="5"/>
    <s v="True North by Sleep Philosophy"/>
    <s v="Cozy Cotton Flannel"/>
    <x v="288"/>
    <s v="SHEET/SHEET SET"/>
    <s v="Grey Penguin"/>
    <s v="Full: 81&quot;W x 96&quot;L/54&quot;W x 75&quot;L + 12&quot;D/20&quot;W x 30&quot;L(2)"/>
    <x v="1"/>
    <n v="2174"/>
    <n v="46451.3"/>
    <n v="2.287026349019323E-4"/>
    <n v="0.61711981611126021"/>
    <n v="1268"/>
    <n v="10.746181258624308"/>
    <n v="0.71922218360456214"/>
    <n v="0.79200000000000004"/>
    <n v="3.4068281775478789E-3"/>
    <n v="1.7598827203793399"/>
    <n v="0.62051343217765598"/>
    <n v="0.5345638689242741"/>
    <n v="0.6822905206685046"/>
    <n v="0.71599999999999997"/>
    <s v="A"/>
    <x v="1"/>
  </r>
  <r>
    <s v="BASI10-0425"/>
    <x v="3"/>
    <s v="Madison Park"/>
    <s v="Parker"/>
    <x v="871"/>
    <s v="COMFORTER (SET)"/>
    <s v="Navy"/>
    <s v="King/Cal King: 104x90&quot;/20x36+2&quot;(2)"/>
    <x v="5"/>
    <n v="800"/>
    <n v="46411.63"/>
    <n v="2.2850731994785006E-4"/>
    <n v="0.61734832343120805"/>
    <n v="1269"/>
    <n v="10.74532689945098"/>
    <n v="0.7191455624170372"/>
    <n v="0.79200000000000004"/>
    <n v="0.27304922045201308"/>
    <n v="7.2459779546374099"/>
    <n v="1.9941529463907142"/>
    <n v="0.78737548463924223"/>
    <n v="0.73279154686147818"/>
    <n v="0.86199999999999999"/>
    <s v="A"/>
    <x v="1"/>
  </r>
  <r>
    <s v="MT136-1207"/>
    <x v="2"/>
    <s v="Martha Stewart"/>
    <s v="Kenna"/>
    <x v="872"/>
    <s v="NIGHTSTAND"/>
    <s v="Dark Coffee"/>
    <s v="22&quot;W x 16&quot;D x 26&quot;H"/>
    <x v="7"/>
    <n v="350"/>
    <n v="46369.07"/>
    <n v="2.282977760999615E-4"/>
    <n v="0.61757662120730805"/>
    <n v="1270"/>
    <n v="10.744409486981089"/>
    <n v="0.71906328644331607"/>
    <n v="0.79200000000000004"/>
    <n v="0.23269590806975424"/>
    <n v="5.8234631456477803"/>
    <n v="1.7789212686743685"/>
    <n v="0.74776314993752446"/>
    <n v="0.72480325914215782"/>
    <n v="0.84399999999999997"/>
    <s v="A"/>
    <x v="2"/>
  </r>
  <r>
    <s v="UH10-2153"/>
    <x v="1"/>
    <s v="Intelligent Design"/>
    <s v="Brooklyn"/>
    <x v="686"/>
    <s v="COMFORTER (SET)"/>
    <s v="Blue"/>
    <s v="Twin/TXL"/>
    <x v="5"/>
    <n v="731"/>
    <n v="46365.61"/>
    <n v="2.2828074081533524E-4"/>
    <n v="0.61780490194812343"/>
    <n v="1271"/>
    <n v="10.744334867100335"/>
    <n v="0.71905659433529545"/>
    <n v="0.79200000000000004"/>
    <n v="-2.3203185775047441E-2"/>
    <n v="3.8368340609052201"/>
    <n v="1.3703768624589514"/>
    <n v="0.67257255563826057"/>
    <n v="0.70975978659588845"/>
    <n v="0.80200000000000005"/>
    <s v="A"/>
    <x v="1"/>
  </r>
  <r>
    <s v="WR51-2216"/>
    <x v="3"/>
    <s v="Woolrich"/>
    <s v="Burlington"/>
    <x v="753"/>
    <s v="BLANKET"/>
    <s v="Tan"/>
    <s v="King: 108&quot;W x 90&quot;L"/>
    <x v="5"/>
    <n v="1582"/>
    <n v="46358.09"/>
    <n v="2.2824371615048271E-4"/>
    <n v="0.61803314566427392"/>
    <n v="1272"/>
    <n v="10.744172668270528"/>
    <n v="0.71904204791577664"/>
    <n v="0.79200000000000004"/>
    <n v="0.12221492798775786"/>
    <n v="5.1983832015823896"/>
    <n v="1.667401717713727"/>
    <n v="0.72723852351956708"/>
    <n v="0.72068134303653475"/>
    <n v="0.83199999999999996"/>
    <s v="A"/>
    <x v="1"/>
  </r>
  <r>
    <s v="BR55-0537"/>
    <x v="3"/>
    <s v="Beautyrest"/>
    <s v="Heated Microfiber"/>
    <x v="45"/>
    <s v="ELEC MATT PAD"/>
    <s v="White"/>
    <s v="Cal King:72x84+15&quot;"/>
    <x v="1"/>
    <n v="713"/>
    <n v="46326.05"/>
    <n v="2.2808596744544634E-4"/>
    <n v="0.61826123163171942"/>
    <n v="1273"/>
    <n v="10.743481302737855"/>
    <n v="0.71898004442850705"/>
    <n v="0.79200000000000004"/>
    <n v="8.1684119971376784E-2"/>
    <n v="1.3699284398953999"/>
    <n v="0.38521371926245329"/>
    <n v="0.49125811076585396"/>
    <n v="0.67343565769597635"/>
    <n v="0.68"/>
    <s v="B"/>
    <x v="2"/>
  </r>
  <r>
    <s v="MT95C-0006"/>
    <x v="6"/>
    <s v="Madison Park"/>
    <s v="Herbal Botany"/>
    <x v="873"/>
    <s v="CANVAS"/>
    <s v="Green"/>
    <s v="17.84x21.84x1.45&quot; (4)"/>
    <x v="5"/>
    <n v="632"/>
    <n v="46254.11"/>
    <n v="2.2773177138301438E-4"/>
    <n v="0.61848896340310244"/>
    <n v="1274"/>
    <n v="10.741927223323875"/>
    <n v="0.7188406704814313"/>
    <n v="0.79100000000000004"/>
    <n v="0.26826235267326931"/>
    <n v="1.9098434424514801"/>
    <n v="0.69805682970983129"/>
    <n v="0.54883535093632752"/>
    <n v="0.68483960657241061"/>
    <n v="0.72599999999999998"/>
    <s v="A"/>
    <x v="1"/>
  </r>
  <r>
    <s v="ID10-2143"/>
    <x v="3"/>
    <s v="Intelligent Design"/>
    <s v="Brielle"/>
    <x v="266"/>
    <s v="COMFORTER (SET)"/>
    <s v="Blush"/>
    <s v="Twin/Twin XL: 66x90&quot;/20x26+2&quot;"/>
    <x v="1"/>
    <n v="1614"/>
    <n v="46214.080000000002"/>
    <n v="2.2753468397157222E-4"/>
    <n v="0.61871649808707396"/>
    <n v="1275"/>
    <n v="10.741061430737085"/>
    <n v="0.71876302391518476"/>
    <n v="0.79100000000000004"/>
    <n v="0.20171766525132109"/>
    <n v="6.9174599868014397"/>
    <n v="1.9484013273212126"/>
    <n v="0.77895512353368479"/>
    <n v="0.73080144383888479"/>
    <n v="0.85799999999999998"/>
    <s v="A"/>
    <x v="1"/>
  </r>
  <r>
    <s v="MP50-6137"/>
    <x v="3"/>
    <s v="Madison Park"/>
    <s v="Chunky Double Knit"/>
    <x v="874"/>
    <s v="THROW"/>
    <s v="Blush"/>
    <s v="50&quot;W x 60&quot;L"/>
    <x v="5"/>
    <n v="1047"/>
    <n v="46209.83"/>
    <n v="2.2751375912773934E-4"/>
    <n v="0.61894401184620174"/>
    <n v="1276"/>
    <n v="10.740969465183206"/>
    <n v="0.71875477620137818"/>
    <n v="0.79100000000000004"/>
    <n v="9.3468055981980824E-2"/>
    <n v="3.10808127881893"/>
    <n v="1.1656730259735"/>
    <n v="0.63489781848235749"/>
    <n v="0.70198338465757404"/>
    <n v="0.77900000000000003"/>
    <s v="A"/>
    <x v="1"/>
  </r>
  <r>
    <s v="MP13-8498"/>
    <x v="1"/>
    <s v="Madison Park"/>
    <s v="Tuscany"/>
    <x v="579"/>
    <s v="COVERLET&amp;BEDSPR"/>
    <s v="Khaki"/>
    <s v="King/Cal King: 108&quot;W x 96&quot;L/20&quot;W x 36&quot;L(2)"/>
    <x v="5"/>
    <n v="901"/>
    <n v="46162.32"/>
    <n v="2.2727984399115132E-4"/>
    <n v="0.61917129169019292"/>
    <n v="1277"/>
    <n v="10.739940822339094"/>
    <n v="0.7186625247938726"/>
    <n v="0.79100000000000004"/>
    <n v="0.1302243565314741"/>
    <n v="2.12722599651112"/>
    <n v="0.80075686337393059"/>
    <n v="0.56773678845028608"/>
    <n v="0.68847737752515525"/>
    <n v="0.73599999999999999"/>
    <s v="A"/>
    <x v="2"/>
  </r>
  <r>
    <s v="CS14-0214-1"/>
    <x v="1"/>
    <s v="Comfort Spaces"/>
    <s v="Verone"/>
    <x v="715"/>
    <s v="COVERLET&amp;BEDSPR"/>
    <s v="Blue"/>
    <s v="Full/Queen: 90x90&quot;/20x26+0.5&quot;(2)"/>
    <x v="4"/>
    <n v="1773"/>
    <n v="46160.58"/>
    <n v="2.2727127711391154E-4"/>
    <n v="0.61939856296730678"/>
    <n v="1278"/>
    <n v="10.739903129365688"/>
    <n v="0.71865914438844847"/>
    <n v="0.79100000000000004"/>
    <n v="-6.7000000000000004E-2"/>
    <n v="2.0695147313614601"/>
    <n v="0.77450351644361382"/>
    <n v="0.56290498870464367"/>
    <n v="0.6875083132516876"/>
    <n v="0.73499999999999999"/>
    <s v="A"/>
    <x v="2"/>
  </r>
  <r>
    <s v="MP10-8324"/>
    <x v="1"/>
    <s v="Madison Park"/>
    <s v="Jenson"/>
    <x v="875"/>
    <s v="COMFORTER (SET)"/>
    <s v="Spice"/>
    <s v="Queen: 90&quot;W x 90&quot;L/20&quot;W x 26&quot;L (2)/60&quot;W x 80&quot;L + 15&quot;D /18&quot;W x 18&quot;L/12&quot;W x 18&quot;L/16&quot;W x 16&quot;L"/>
    <x v="7"/>
    <n v="895"/>
    <n v="46136.36"/>
    <n v="2.2715203012152756E-4"/>
    <n v="0.61962571499742836"/>
    <n v="1279"/>
    <n v="10.739378312925631"/>
    <n v="0.71861207746375788"/>
    <n v="0.79100000000000004"/>
    <n v="0.10115803082427829"/>
    <n v="4.4297317955779203"/>
    <n v="1.5106627314679921"/>
    <n v="0.6983914818115311"/>
    <n v="0.71456795833331255"/>
    <n v="0.81399999999999995"/>
    <s v="A"/>
    <x v="1"/>
  </r>
  <r>
    <s v="MP13-7967"/>
    <x v="1"/>
    <s v="Madison Park"/>
    <s v="Princeton"/>
    <x v="876"/>
    <s v="COVERLET&amp;BEDSPR"/>
    <s v="Blue"/>
    <s v="King: 120&quot;Wx118&quot;L/20&quot;Wx36&quot;L+2&quot;D(2)/18&quot;Wx18&quot;L/12&quot;Wx18&quot;L"/>
    <x v="7"/>
    <n v="645"/>
    <n v="46101.4"/>
    <n v="2.2697990481790483E-4"/>
    <n v="0.61985269490224626"/>
    <n v="1280"/>
    <n v="10.738620288367153"/>
    <n v="0.71854409581896872"/>
    <n v="0.79"/>
    <n v="0.18820281320513116"/>
    <n v="1.8231306457365"/>
    <n v="0.65395440279944728"/>
    <n v="0.54071851555935968"/>
    <n v="0.68297897976704691"/>
    <n v="0.71799999999999997"/>
    <s v="A"/>
    <x v="2"/>
  </r>
  <r>
    <s v="II105-0594"/>
    <x v="2"/>
    <s v="INK+IVY"/>
    <s v="Bailey"/>
    <x v="877"/>
    <s v="ACCENT BENCH"/>
    <s v="Green"/>
    <s v="48W x 16.5D x 18H"/>
    <x v="5"/>
    <n v="353"/>
    <n v="45931.08"/>
    <n v="2.2614133554693723E-4"/>
    <n v="0.62007883623779325"/>
    <n v="1281"/>
    <n v="10.734919062599692"/>
    <n v="0.71821216011504707"/>
    <n v="0.79"/>
    <n v="0.18214778783777782"/>
    <n v="6.1990601209191496"/>
    <n v="1.8404004351122858"/>
    <n v="0.75907808900207485"/>
    <n v="0.72638534589245263"/>
    <n v="0.84899999999999998"/>
    <s v="A"/>
    <x v="2"/>
  </r>
  <r>
    <s v="MP70-6459"/>
    <x v="7"/>
    <s v="Madison Park"/>
    <s v="Aubrey"/>
    <x v="878"/>
    <s v="SHOWER CURTAIN"/>
    <s v="Navy"/>
    <s v="72&quot;W x 72&quot;L"/>
    <x v="5"/>
    <n v="2988"/>
    <n v="45910.86"/>
    <n v="2.2604178252521949E-4"/>
    <n v="0.62030487802031842"/>
    <n v="1282"/>
    <n v="10.734478750471823"/>
    <n v="0.71817267176029853"/>
    <n v="0.79"/>
    <n v="0.24833757722079067"/>
    <n v="6.1402608070643803"/>
    <n v="1.8310219775118146"/>
    <n v="0.75735202987640404"/>
    <n v="0.72600854338351972"/>
    <n v="0.84699999999999998"/>
    <s v="A"/>
    <x v="1"/>
  </r>
  <r>
    <s v="MP10-4517"/>
    <x v="1"/>
    <s v="Madison Park"/>
    <s v="Blaire"/>
    <x v="879"/>
    <s v="COMFORTER (SET)"/>
    <s v="Navy"/>
    <s v="Queen"/>
    <x v="7"/>
    <n v="664"/>
    <n v="45910.64"/>
    <n v="2.2604069935683283E-4"/>
    <n v="0.62053091871967525"/>
    <n v="1283"/>
    <n v="10.73447395867016"/>
    <n v="0.71817224201886753"/>
    <n v="0.79"/>
    <n v="0.20155442037920218"/>
    <n v="2.2318608359208199"/>
    <n v="0.84666659085886664"/>
    <n v="0.57618624863427748"/>
    <n v="0.68977504334194961"/>
    <n v="0.73899999999999999"/>
    <s v="A"/>
    <x v="1"/>
  </r>
  <r>
    <s v="MZ10-0561"/>
    <x v="1"/>
    <s v="Intelligent Design"/>
    <s v="Camille"/>
    <x v="880"/>
    <s v="COMFORTER (SET)"/>
    <s v="Pink"/>
    <s v="Full/Queen: 86&quot;W x 90&quot;L/20&quot;W x 26''L +1.5&quot;D (2)/13&quot;W x 13&quot;L + 1.5&quot;D"/>
    <x v="7"/>
    <n v="1323"/>
    <n v="45901.67"/>
    <n v="2.2599653562761383E-4"/>
    <n v="0.62075691525530285"/>
    <n v="1284"/>
    <n v="10.734278564291472"/>
    <n v="0.71815471853483626"/>
    <n v="0.79"/>
    <n v="0.12839050893209969"/>
    <n v="2.5325288349990802"/>
    <n v="0.96794491843194219"/>
    <n v="0.59850693002682132"/>
    <n v="0.69422516083323327"/>
    <n v="0.753"/>
    <s v="A"/>
    <x v="1"/>
  </r>
  <r>
    <s v="BR55-0899"/>
    <x v="3"/>
    <s v="Beautyrest"/>
    <s v="Cotton"/>
    <x v="38"/>
    <s v="ELEC MATT PAD"/>
    <s v="White"/>
    <s v="Full: 54&quot;W x 75&quot;L + 18&quot;D"/>
    <x v="5"/>
    <n v="806"/>
    <n v="45881.68"/>
    <n v="2.2589811500920942E-4"/>
    <n v="0.62098281337031203"/>
    <n v="1285"/>
    <n v="10.73384298278928"/>
    <n v="0.71811565443509495"/>
    <n v="0.79"/>
    <n v="2.4423225707761904E-3"/>
    <n v="2.74062061612273"/>
    <n v="1.0440225551033888"/>
    <n v="0.61250864594113319"/>
    <n v="0.69699425273630267"/>
    <n v="0.76100000000000001"/>
    <s v="A"/>
    <x v="2"/>
  </r>
  <r>
    <s v="BASI16-0177"/>
    <x v="4"/>
    <s v="Sleep Philosophy"/>
    <s v="Serenity"/>
    <x v="193"/>
    <s v="MATT PAD/TOPPER"/>
    <s v="White"/>
    <s v="Full"/>
    <x v="7"/>
    <n v="2653"/>
    <n v="45864.02"/>
    <n v="2.2581116612871804E-4"/>
    <n v="0.62120862453644077"/>
    <n v="1286"/>
    <n v="10.733458014006018"/>
    <n v="0.71808112941768498"/>
    <n v="0.78900000000000003"/>
    <n v="0.20090191993847112"/>
    <n v="8.2694517927116404"/>
    <n v="2.1245883856672112"/>
    <n v="0.81138148753067341"/>
    <n v="0.73674120104028273"/>
    <n v="0.873"/>
    <s v="A"/>
    <x v="1"/>
  </r>
  <r>
    <s v="MP50-455"/>
    <x v="3"/>
    <s v="Madison Park"/>
    <s v="Duke"/>
    <x v="881"/>
    <s v="THROW"/>
    <s v="Brown"/>
    <s v="50x60&quot;"/>
    <x v="7"/>
    <n v="3026"/>
    <n v="45821.95"/>
    <n v="2.2560403479223609E-4"/>
    <n v="0.62143422857123298"/>
    <n v="1287"/>
    <n v="10.73254033630081"/>
    <n v="0.71799882965695982"/>
    <n v="0.78900000000000003"/>
    <n v="0.23848561997703108"/>
    <n v="6.74062162132922"/>
    <n v="1.9228786078163833"/>
    <n v="0.77425779218241508"/>
    <n v="0.72925062216205094"/>
    <n v="0.85499999999999998"/>
    <s v="A"/>
    <x v="1"/>
  </r>
  <r>
    <s v="MP70-8453"/>
    <x v="7"/>
    <s v="Madison Park"/>
    <s v="Spa Waffle"/>
    <x v="882"/>
    <s v="SHOWER CURTAIN"/>
    <s v="Dark Blue"/>
    <s v="72x72&quot;"/>
    <x v="5"/>
    <n v="2937"/>
    <n v="45816.53"/>
    <n v="2.2557734946198338E-4"/>
    <n v="0.62165980592069492"/>
    <n v="1288"/>
    <n v="10.732422047963466"/>
    <n v="0.71798822124639838"/>
    <n v="0.78900000000000003"/>
    <n v="0.11006608069183763"/>
    <n v="2.2741505354439799"/>
    <n v="0.86463970422094394"/>
    <n v="0.57949411200125267"/>
    <n v="0.69028939939736922"/>
    <n v="0.74099999999999999"/>
    <s v="A"/>
    <x v="1"/>
  </r>
  <r>
    <s v="AM10-0470"/>
    <x v="1"/>
    <s v="Super Listing"/>
    <s v="Porter"/>
    <x v="1"/>
    <s v="COMFORTER (SET)"/>
    <s v="Neutral"/>
    <s v="Full: 80x90&quot;/20x26&quot;(2)"/>
    <x v="0"/>
    <n v="1718"/>
    <n v="45804.28"/>
    <n v="2.2551703667681808E-4"/>
    <n v="0.62188532295737176"/>
    <n v="1289"/>
    <n v="10.732154647300399"/>
    <n v="0.71796424004857351"/>
    <n v="0.78900000000000003"/>
    <n v="0.16099457190340052"/>
    <n v="6.7089171686444304"/>
    <n v="1.9182331014458442"/>
    <n v="0.77340280951833307"/>
    <n v="0.72905195394252542"/>
    <n v="0.85399999999999998"/>
    <s v="A"/>
    <x v="1"/>
  </r>
  <r>
    <s v="MP10-6033"/>
    <x v="1"/>
    <s v="Madison Park"/>
    <s v="Ava"/>
    <x v="883"/>
    <s v="COMFORTER (SET)"/>
    <s v="Taupe"/>
    <s v="King"/>
    <x v="7"/>
    <n v="524"/>
    <n v="45715.92"/>
    <n v="2.2508199686480131E-4"/>
    <n v="0.62211040495423653"/>
    <n v="1290"/>
    <n v="10.73022374906034"/>
    <n v="0.71779107199377667"/>
    <n v="0.78900000000000003"/>
    <n v="7.5778018329460267E-2"/>
    <n v="2.2830659988675399"/>
    <n v="0.86838789343914569"/>
    <n v="0.58018394784424809"/>
    <n v="0.69026964716387107"/>
    <n v="0.74099999999999999"/>
    <s v="A"/>
    <x v="1"/>
  </r>
  <r>
    <s v="MP13-3240"/>
    <x v="1"/>
    <s v="Madison Park"/>
    <s v="Willa"/>
    <x v="611"/>
    <s v="COVERLET&amp;BEDSPR"/>
    <s v="Green"/>
    <s v="Full/Queen: 90x90&quot;/20x26+0.5&quot;(2)/18x18&quot;/16x16&quot;/12x18&quot;"/>
    <x v="7"/>
    <n v="718"/>
    <n v="45653.9"/>
    <n v="2.2477664184962159E-4"/>
    <n v="0.62233518159608614"/>
    <n v="1291"/>
    <n v="10.728866218707443"/>
    <n v="0.71766932508569958"/>
    <n v="0.78900000000000003"/>
    <n v="0.13881309079219331"/>
    <n v="1.9203518966217801"/>
    <n v="0.70327170248937299"/>
    <n v="0.54979512269558639"/>
    <n v="0.68409448460767697"/>
    <n v="0.72199999999999998"/>
    <s v="A"/>
    <x v="2"/>
  </r>
  <r>
    <s v="MP10-948"/>
    <x v="1"/>
    <s v="Madison Park"/>
    <s v="Blaire"/>
    <x v="884"/>
    <s v="COMFORTER (SET)"/>
    <s v="Grey"/>
    <s v="Queen: 90x90&quot;/20x26&quot;(2)/60x80+15&quot;/18x18&quot;/16x16&quot;/12x18&quot;"/>
    <x v="7"/>
    <n v="660"/>
    <n v="45633.97"/>
    <n v="2.2467851664077716E-4"/>
    <n v="0.6225598601127269"/>
    <n v="1292"/>
    <n v="10.728429587560601"/>
    <n v="0.7176301668510533"/>
    <n v="0.78800000000000003"/>
    <n v="0.16235294417741047"/>
    <n v="2.13061397777098"/>
    <n v="0.80227687393138181"/>
    <n v="0.56801653893864701"/>
    <n v="0.68770744126857208"/>
    <n v="0.73499999999999999"/>
    <s v="A"/>
    <x v="2"/>
  </r>
  <r>
    <s v="AM10-0298"/>
    <x v="1"/>
    <s v="Super Listing"/>
    <s v="Boulder Stripe"/>
    <x v="830"/>
    <s v="COMFORTER (SET)"/>
    <s v="Green"/>
    <s v="King/Cal King: 104x90&quot;/20x36&quot;(2)"/>
    <x v="8"/>
    <n v="1211"/>
    <n v="45625.68"/>
    <n v="2.2463770088657141E-4"/>
    <n v="0.62278449781361345"/>
    <n v="1293"/>
    <n v="10.72824791212469"/>
    <n v="0.71761387371804997"/>
    <n v="0.78800000000000003"/>
    <n v="4.1234644337517695E-2"/>
    <n v="3.11044619962352"/>
    <n v="1.1664099304798843"/>
    <n v="0.63503344214268398"/>
    <n v="0.70109778740297679"/>
    <n v="0.77700000000000002"/>
    <s v="A"/>
    <x v="1"/>
  </r>
  <r>
    <s v="CS20-0584"/>
    <x v="5"/>
    <s v="Comfort Spaces"/>
    <s v="Cotton 144TC"/>
    <x v="526"/>
    <s v="SHEET/SHEET SET"/>
    <s v="Blue"/>
    <s v="Full: 81&quot;W x 96&quot;L/54&quot;W x 75&quot;L + 14&quot;D/20&quot;W x 30&quot;L (2)"/>
    <x v="3"/>
    <n v="2359"/>
    <n v="45623.839999999997"/>
    <n v="2.2462864166006494E-4"/>
    <n v="0.62300912645527351"/>
    <n v="1294"/>
    <n v="10.728207584029329"/>
    <n v="0.71761025698792802"/>
    <n v="0.78800000000000003"/>
    <n v="-3.3999999999999998E-3"/>
    <n v="7.0119748092174401"/>
    <n v="1.9617799561942844"/>
    <n v="0.78141739456364256"/>
    <n v="0.73037168450307099"/>
    <n v="0.85699999999999998"/>
    <s v="A"/>
    <x v="0"/>
  </r>
  <r>
    <s v="MZK10-261"/>
    <x v="1"/>
    <s v="Intelligent Design Kids"/>
    <s v="Tessa"/>
    <x v="804"/>
    <s v="COMFORTER (SET)"/>
    <s v="Blush"/>
    <s v="Twin:66&quot;x86&quot;/20&quot;x26&quot;/13&quot;x13&quot;"/>
    <x v="7"/>
    <n v="1280"/>
    <n v="45620.7"/>
    <n v="2.2461318189309195E-4"/>
    <n v="0.62323373963716655"/>
    <n v="1295"/>
    <n v="10.728138759501817"/>
    <n v="0.71760408462249503"/>
    <n v="0.78800000000000003"/>
    <n v="3.2650031241263103E-2"/>
    <n v="4.4463657221607402"/>
    <n v="1.5143281714159427"/>
    <n v="0.69906608805717219"/>
    <n v="0.71389648530943051"/>
    <n v="0.81200000000000006"/>
    <s v="A"/>
    <x v="1"/>
  </r>
  <r>
    <s v="ST54-0043"/>
    <x v="3"/>
    <s v="Serta"/>
    <s v="Parsa AZ"/>
    <x v="885"/>
    <s v="ELECT BLANKET"/>
    <s v="Cream White"/>
    <s v="King:100x90&quot;"/>
    <x v="6"/>
    <n v="599"/>
    <n v="45579.56"/>
    <n v="2.244106294047899E-4"/>
    <n v="0.62345815026657136"/>
    <n v="1296"/>
    <n v="10.727236588814593"/>
    <n v="0.71752317557210588"/>
    <n v="0.78800000000000003"/>
    <n v="-3.9199999999999999E-2"/>
    <n v="6.3939523927440103"/>
    <n v="1.8708713426935131"/>
    <n v="0.76468611010091803"/>
    <n v="0.72695576247786842"/>
    <n v="0.85"/>
    <s v="A"/>
    <x v="1"/>
  </r>
  <r>
    <s v="MP10-252"/>
    <x v="1"/>
    <s v="Madison Park"/>
    <s v="Laurel"/>
    <x v="886"/>
    <s v="COMFORTER (SET)"/>
    <s v="Mushroom"/>
    <s v="King: 104x92&quot;/20x36&quot;(2)/78x80+15&quot;/18x18&quot;/12x18&quot;/D6.5x18&quot;"/>
    <x v="7"/>
    <n v="645"/>
    <n v="45559.26"/>
    <n v="2.2431068250365887E-4"/>
    <n v="0.62368246094907498"/>
    <n v="1297"/>
    <n v="10.726791124305151"/>
    <n v="0.71748322513816754"/>
    <n v="0.78800000000000003"/>
    <n v="0.11447250685207327"/>
    <n v="2.8659426255987799"/>
    <n v="1.087194899495864"/>
    <n v="0.62045430419217562"/>
    <n v="0.69807744094896917"/>
    <n v="0.76600000000000001"/>
    <s v="A"/>
    <x v="1"/>
  </r>
  <r>
    <s v="MPE10-697"/>
    <x v="1"/>
    <s v="Madison Park Essentials"/>
    <s v="Saben"/>
    <x v="105"/>
    <s v="COMFORTER (SET)"/>
    <s v="Aqua"/>
    <s v="Cal King"/>
    <x v="0"/>
    <n v="580"/>
    <n v="45555.55"/>
    <n v="2.2429241634586595E-4"/>
    <n v="0.6239067533654209"/>
    <n v="1298"/>
    <n v="10.726709690374308"/>
    <n v="0.71747592192813503"/>
    <n v="0.78700000000000003"/>
    <n v="2.6850840728142037E-2"/>
    <n v="3.0890789713984801"/>
    <n v="1.1597321514085053"/>
    <n v="0.6338044296550881"/>
    <n v="0.70074162347352564"/>
    <n v="0.77600000000000002"/>
    <s v="A"/>
    <x v="1"/>
  </r>
  <r>
    <s v="FB150-1153"/>
    <x v="9"/>
    <s v="Hampton Hill"/>
    <s v="Presidio"/>
    <x v="887"/>
    <s v="LGT-CHANDELIERS"/>
    <s v="Gold/Black"/>
    <s v="24&quot;Dia x 62.5&quot;H"/>
    <x v="1"/>
    <n v="330"/>
    <n v="45494.37"/>
    <n v="2.2399119706452612E-4"/>
    <n v="0.62413074456248541"/>
    <n v="1299"/>
    <n v="10.725365841519562"/>
    <n v="0.71735540201295289"/>
    <n v="0.78700000000000003"/>
    <n v="0.28195505342749"/>
    <n v="3.4753881018550699"/>
    <n v="1.2740737302132252"/>
    <n v="0.6548484364573981"/>
    <n v="0.70485400890184191"/>
    <n v="0.78900000000000003"/>
    <s v="A"/>
    <x v="1"/>
  </r>
  <r>
    <s v="ID10-1792"/>
    <x v="1"/>
    <s v="Intelligent Design"/>
    <s v="Felicia"/>
    <x v="720"/>
    <s v="COMFORTER (SET)"/>
    <s v="Grey"/>
    <s v="Full/Queen"/>
    <x v="8"/>
    <n v="1129"/>
    <n v="45400.01"/>
    <n v="2.2352661629651001E-4"/>
    <n v="0.62435427117878195"/>
    <n v="1300"/>
    <n v="10.723289630478021"/>
    <n v="0.7171692019222633"/>
    <n v="0.78700000000000003"/>
    <n v="5.7564072980847328E-2"/>
    <n v="2.7038913004195599"/>
    <n v="1.0310082025220537"/>
    <n v="0.61011341817611342"/>
    <n v="0.69575804517303341"/>
    <n v="0.75700000000000001"/>
    <s v="A"/>
    <x v="1"/>
  </r>
  <r>
    <s v="WR51-2219"/>
    <x v="3"/>
    <s v="Woolrich"/>
    <s v="Burlington"/>
    <x v="700"/>
    <s v="BLANKET"/>
    <s v="Blue"/>
    <s v="King: 108&quot;W x 90&quot;L"/>
    <x v="1"/>
    <n v="1557"/>
    <n v="45396.04"/>
    <n v="2.2350707003062378E-4"/>
    <n v="0.62457777824881255"/>
    <n v="1301"/>
    <n v="10.723202183666057"/>
    <n v="0.71716135946116832"/>
    <n v="0.78700000000000003"/>
    <n v="0.11008959929239537"/>
    <n v="4.1283833901587101"/>
    <n v="1.441819742742398"/>
    <n v="0.68572126737005479"/>
    <n v="0.71087334104294564"/>
    <n v="0.80500000000000005"/>
    <s v="A"/>
    <x v="1"/>
  </r>
  <r>
    <s v="MP13-6835"/>
    <x v="1"/>
    <s v="Madison Park"/>
    <s v="Lola"/>
    <x v="607"/>
    <s v="COVERLET&amp;BEDSPR"/>
    <s v="Grey/Peach"/>
    <s v="King/Cal King"/>
    <x v="5"/>
    <n v="658"/>
    <n v="45316.6"/>
    <n v="2.2311594777319269E-4"/>
    <n v="0.6248008941965858"/>
    <n v="1302"/>
    <n v="10.721450756987698"/>
    <n v="0.71700428689011386"/>
    <n v="0.78700000000000003"/>
    <n v="7.3186489663155968E-2"/>
    <n v="3.2753283305098999"/>
    <n v="1.2164926027068423"/>
    <n v="0.64425091234065934"/>
    <n v="0.70245361198022294"/>
    <n v="0.78100000000000003"/>
    <s v="A"/>
    <x v="1"/>
  </r>
  <r>
    <s v="MP10-6567"/>
    <x v="1"/>
    <s v="Madison Park"/>
    <s v="Genevieve"/>
    <x v="888"/>
    <s v="COMFORTER (SET)"/>
    <s v="Taupe/Brown"/>
    <s v="Queen"/>
    <x v="7"/>
    <n v="808"/>
    <n v="45312.58"/>
    <n v="2.2309615533267315E-4"/>
    <n v="0.62502399035191847"/>
    <n v="1303"/>
    <n v="10.721362045795752"/>
    <n v="0.71699633103608218"/>
    <n v="0.78700000000000003"/>
    <n v="0.15968272952735346"/>
    <n v="5.6418834233180002"/>
    <n v="1.7477872790403191"/>
    <n v="0.74203309183887811"/>
    <n v="0.72200368319664143"/>
    <n v="0.83699999999999997"/>
    <s v="A"/>
    <x v="1"/>
  </r>
  <r>
    <s v="MP10-3077"/>
    <x v="3"/>
    <s v="Madison Park"/>
    <s v="Zuri"/>
    <x v="889"/>
    <s v="COMFORTER (SET)"/>
    <s v="Grey"/>
    <s v="King: 104x90&quot;/20x36+2&quot;(2)/14x20&quot;"/>
    <x v="5"/>
    <n v="781"/>
    <n v="45274.47"/>
    <n v="2.2290852102715075E-4"/>
    <n v="0.6252468988729456"/>
    <n v="1304"/>
    <n v="10.720520663702702"/>
    <n v="0.71692087366739665"/>
    <n v="0.78600000000000003"/>
    <n v="0.1835430864884805"/>
    <n v="2.7683466128191001"/>
    <n v="1.0537357706717534"/>
    <n v="0.61429631562900822"/>
    <n v="0.69639596205971899"/>
    <n v="0.75900000000000001"/>
    <s v="A"/>
    <x v="2"/>
  </r>
  <r>
    <s v="BR54-0522"/>
    <x v="3"/>
    <s v="Beautyrest"/>
    <s v="Heated Plush"/>
    <x v="84"/>
    <s v="ELECT BLANKET"/>
    <s v="Ivory"/>
    <s v="Full:80x84&quot;"/>
    <x v="0"/>
    <n v="915"/>
    <n v="45250.29"/>
    <n v="2.2278947097447343E-4"/>
    <n v="0.62546968834392003"/>
    <n v="1305"/>
    <n v="10.719986457009011"/>
    <n v="0.71687296459995498"/>
    <n v="0.78600000000000003"/>
    <n v="5.7055003384004781E-4"/>
    <n v="4.0393223641583003"/>
    <n v="1.4205320942851645"/>
    <n v="0.68180338007461794"/>
    <n v="0.70985904769488761"/>
    <n v="0.80200000000000005"/>
    <s v="A"/>
    <x v="1"/>
  </r>
  <r>
    <s v="MPE10-615"/>
    <x v="3"/>
    <s v="Madison Park Essentials"/>
    <s v="Larkspur"/>
    <x v="890"/>
    <s v="COMFORTER (SET)"/>
    <s v="Charcoal/Grey"/>
    <s v="Full/Queen: 90x94&quot;/20x26+2&quot;(2)"/>
    <x v="5"/>
    <n v="1608"/>
    <n v="45242.05"/>
    <n v="2.2274890139490104E-4"/>
    <n v="0.62569243724531498"/>
    <n v="1306"/>
    <n v="10.719804346171522"/>
    <n v="0.71685663241898812"/>
    <n v="0.78600000000000003"/>
    <n v="0.21466004128902205"/>
    <n v="5.7106156797660299"/>
    <n v="1.7596865342281669"/>
    <n v="0.74422309139750886"/>
    <n v="0.72232992421469233"/>
    <n v="0.83799999999999997"/>
    <s v="A"/>
    <x v="1"/>
  </r>
  <r>
    <s v="MP10-6393"/>
    <x v="1"/>
    <s v="Madison Park"/>
    <s v="Veronica"/>
    <x v="891"/>
    <s v="COMFORTER (SET)"/>
    <s v="Warm Grey/White"/>
    <s v="King/Cal King: 104x92&quot;/20x36&quot;(2)"/>
    <x v="8"/>
    <n v="499"/>
    <n v="45176.959999999999"/>
    <n v="2.2242843125723499E-4"/>
    <n v="0.62591486567657217"/>
    <n v="1307"/>
    <n v="10.718364636280135"/>
    <n v="0.7167275154328151"/>
    <n v="0.78600000000000003"/>
    <n v="0.16945380634548904"/>
    <n v="3.63397846476688"/>
    <n v="1.317474277766767"/>
    <n v="0.66283609438103552"/>
    <n v="0.70594923122245923"/>
    <n v="0.79300000000000004"/>
    <s v="A"/>
    <x v="1"/>
  </r>
  <r>
    <s v="MP10-2265"/>
    <x v="1"/>
    <s v="Madison Park"/>
    <s v="Palmer"/>
    <x v="174"/>
    <s v="COMFORTER (SET)"/>
    <s v="Navy"/>
    <s v="Cal King: 104x92&quot;/20x36&quot;(2)/72x84+15&quot;/18x18&quot;/16x16&quot;/12x20&quot;"/>
    <x v="1"/>
    <n v="563"/>
    <n v="45144.31"/>
    <n v="2.2226767922167197E-4"/>
    <n v="0.6261371333557938"/>
    <n v="1308"/>
    <n v="10.717641677480657"/>
    <n v="0.7166626785779221"/>
    <n v="0.78600000000000003"/>
    <n v="0.11412393001450413"/>
    <n v="4.61449353077104"/>
    <n v="1.5506414937243376"/>
    <n v="0.70574937693301898"/>
    <n v="0.71448001824894158"/>
    <n v="0.81299999999999994"/>
    <s v="A"/>
    <x v="1"/>
  </r>
  <r>
    <s v="WR20-2279"/>
    <x v="5"/>
    <s v="Woolrich"/>
    <s v="Cotton Flannel"/>
    <x v="892"/>
    <s v="SHEET/SHEET SET"/>
    <s v="Blue Sheep"/>
    <s v="Queen: 90&quot;W x 102&quot;L/60&quot;W x 80&quot;L + 14&quot;D/20&quot;W x 30&quot;L(2)"/>
    <x v="1"/>
    <n v="1531"/>
    <n v="45122.23"/>
    <n v="2.2215896850359446E-4"/>
    <n v="0.62635929232429743"/>
    <n v="1309"/>
    <n v="10.717152470489156"/>
    <n v="0.71661880520264332"/>
    <n v="0.78600000000000003"/>
    <n v="0.1784631982790294"/>
    <n v="4.0944675663892296"/>
    <n v="1.4337664108602579"/>
    <n v="0.6842390911338978"/>
    <n v="0.71014286238889424"/>
    <n v="0.80300000000000005"/>
    <s v="A"/>
    <x v="0"/>
  </r>
  <r>
    <s v="MP51N-6432"/>
    <x v="3"/>
    <s v="Madison Park"/>
    <s v="Egyptian Cotton"/>
    <x v="893"/>
    <s v="BLANKET"/>
    <s v="Teal"/>
    <s v="Full/Queen: 90&quot;W x 90&quot;L"/>
    <x v="8"/>
    <n v="1316"/>
    <n v="45120.74"/>
    <n v="2.2215163249952129E-4"/>
    <n v="0.62658144395679694"/>
    <n v="1310"/>
    <n v="10.717119449258162"/>
    <n v="0.7166158437714194"/>
    <n v="0.78600000000000003"/>
    <n v="3.7855424003020229E-2"/>
    <n v="3.1155370740128601"/>
    <n v="1.1679943963079524"/>
    <n v="0.63532505530748762"/>
    <n v="0.70035768607863313"/>
    <n v="0.77300000000000002"/>
    <s v="A"/>
    <x v="1"/>
  </r>
  <r>
    <s v="BL20-0870"/>
    <x v="5"/>
    <s v="True North by Sleep Philosophy"/>
    <s v="Soloft Plush"/>
    <x v="236"/>
    <s v="SHEET/SHEET SET"/>
    <s v="Grey"/>
    <s v="Full: 54x75+14&quot;/81x96&quot;/20x30&quot;(2)"/>
    <x v="1"/>
    <n v="1615"/>
    <n v="45114.49"/>
    <n v="2.2212086067035532E-4"/>
    <n v="0.62680356481746724"/>
    <n v="1311"/>
    <n v="10.716980925502281"/>
    <n v="0.71660342059506998"/>
    <n v="0.78500000000000003"/>
    <n v="3.616788514149942E-2"/>
    <n v="6.55615697774852"/>
    <n v="1.8955422876381136"/>
    <n v="0.76922667652181964"/>
    <n v="0.72712807178041994"/>
    <n v="0.85"/>
    <s v="A"/>
    <x v="0"/>
  </r>
  <r>
    <s v="MPS73-200"/>
    <x v="8"/>
    <s v="Madison Park Signature"/>
    <s v="800GSM"/>
    <x v="894"/>
    <s v="BATH TOWEL"/>
    <s v="Purple"/>
    <s v="30x54&quot;(2)/16x28&quot;(2)/13x13&quot;(4)"/>
    <x v="7"/>
    <n v="1321"/>
    <n v="45054.54"/>
    <n v="2.2182569728499535E-4"/>
    <n v="0.62702539051475226"/>
    <n v="1312"/>
    <n v="10.715651229948552"/>
    <n v="0.71648416998531017"/>
    <n v="0.78500000000000003"/>
    <n v="9.4340761699255621E-2"/>
    <n v="2.6552339222982599"/>
    <n v="1.0135023472756048"/>
    <n v="0.60689155137369943"/>
    <n v="0.694565646262988"/>
    <n v="0.754"/>
    <s v="A"/>
    <x v="2"/>
  </r>
  <r>
    <s v="SS40-0004"/>
    <x v="0"/>
    <s v="SunSmart"/>
    <s v="Cassius"/>
    <x v="895"/>
    <s v="WINDOW PANEL"/>
    <s v="Gold"/>
    <s v="50&quot;W x 84&quot;L"/>
    <x v="1"/>
    <n v="1614"/>
    <n v="45045.599999999999"/>
    <n v="2.2178168126055635E-4"/>
    <n v="0.62724717219601278"/>
    <n v="1313"/>
    <n v="10.715452788490239"/>
    <n v="0.71646637323112916"/>
    <n v="0.78500000000000003"/>
    <n v="0.12638063511006084"/>
    <n v="1.33051419427226"/>
    <n v="0.358033956053878"/>
    <n v="0.48625580864771295"/>
    <n v="0.67042426031444602"/>
    <n v="0.66900000000000004"/>
    <s v="B"/>
    <x v="0"/>
  </r>
  <r>
    <s v="ID12-1931"/>
    <x v="3"/>
    <s v="Intelligent Design"/>
    <s v="Malea"/>
    <x v="351"/>
    <s v="DUVET&amp;DUVET SET"/>
    <s v="Blush"/>
    <s v="King:104x90&quot;/20x36+2&quot;(2)"/>
    <x v="5"/>
    <n v="1136"/>
    <n v="45009.54"/>
    <n v="2.2160414011500041E-4"/>
    <n v="0.62746877633612774"/>
    <n v="1314"/>
    <n v="10.714651963548937"/>
    <n v="0.71639455313494738"/>
    <n v="0.78500000000000003"/>
    <n v="0.19468121253104453"/>
    <n v="13.9197834493407"/>
    <n v="2.640469435648404"/>
    <n v="0.90632686469332446"/>
    <n v="0.75438101544662284"/>
    <n v="0.90900000000000003"/>
    <s v="A+"/>
    <x v="1"/>
  </r>
  <r>
    <s v="MP10-8378"/>
    <x v="1"/>
    <s v="Madison Park"/>
    <s v="Amelia"/>
    <x v="896"/>
    <s v="COMFORTER (SET)"/>
    <s v="Grey"/>
    <s v="King/Cal King : 104&quot;W x 92&quot;L/20&quot;W x 36&quot;L(2)/12&quot;W x 18&quot;L(1)/18&quot;W x 18&quot;L(1)"/>
    <x v="7"/>
    <n v="864"/>
    <n v="44969.04"/>
    <n v="2.2140473866200493E-4"/>
    <n v="0.6276901810747898"/>
    <n v="1315"/>
    <n v="10.713751769246235"/>
    <n v="0.71631382133194299"/>
    <n v="0.78500000000000003"/>
    <n v="7.3201421391627913E-2"/>
    <n v="5.9543454345434501"/>
    <n v="1.8007762678655936"/>
    <n v="0.75178545535303831"/>
    <n v="0.72340814813616205"/>
    <n v="0.84099999999999997"/>
    <s v="A"/>
    <x v="1"/>
  </r>
  <r>
    <s v="WR14-1731"/>
    <x v="1"/>
    <s v="Woolrich"/>
    <s v="Sunset"/>
    <x v="308"/>
    <s v="COVERLET&amp;BEDSPR"/>
    <s v="Red"/>
    <s v="King/Cal King: 110&quot;x96&quot;/20&quot;x36&quot;+0.5&quot;(2)"/>
    <x v="8"/>
    <n v="759"/>
    <n v="44948.99"/>
    <n v="2.213060226340405E-4"/>
    <n v="0.62791148709742384"/>
    <n v="1316"/>
    <n v="10.713305817430332"/>
    <n v="0.71627382719507393"/>
    <n v="0.78500000000000003"/>
    <n v="2.0533532611077585E-2"/>
    <n v="1.15498624361167"/>
    <n v="0.2271246112580706"/>
    <n v="0.46216258576967434"/>
    <n v="0.66545157890999407"/>
    <n v="0.65500000000000003"/>
    <s v="B"/>
    <x v="2"/>
  </r>
  <r>
    <s v="ID10-2145"/>
    <x v="3"/>
    <s v="Intelligent Design"/>
    <s v="Brielle"/>
    <x v="266"/>
    <s v="COMFORTER (SET)"/>
    <s v="Blush"/>
    <s v="King/Cal King: 104x90&quot;/20x36+2&quot;(2)"/>
    <x v="5"/>
    <n v="1049"/>
    <n v="44948.639999999999"/>
    <n v="2.2130429941160721E-4"/>
    <n v="0.62813279139683542"/>
    <n v="1317"/>
    <n v="10.713298030968918"/>
    <n v="0.71627312888464578"/>
    <n v="0.78400000000000003"/>
    <n v="0.14931439005042807"/>
    <n v="5.8165908387491196"/>
    <n v="1.7777604111851253"/>
    <n v="0.74754949980993723"/>
    <n v="0.72252840306970412"/>
    <n v="0.83899999999999997"/>
    <s v="A"/>
    <x v="1"/>
  </r>
  <r>
    <s v="BR54-4131"/>
    <x v="3"/>
    <s v="Beautyrest"/>
    <s v="Microplush"/>
    <x v="601"/>
    <s v="ELECT BLANKET"/>
    <s v="Taupe"/>
    <s v="King: 100x90&quot;"/>
    <x v="7"/>
    <n v="412"/>
    <n v="44925.05"/>
    <n v="2.2118815421960322E-4"/>
    <n v="0.62835397955105499"/>
    <n v="1318"/>
    <n v="10.712773083665777"/>
    <n v="0.71622605022380814"/>
    <n v="0.78400000000000003"/>
    <n v="8.9399704173951947E-2"/>
    <n v="1.91186463656836"/>
    <n v="0.69906197192668862"/>
    <n v="0.54902034243172171"/>
    <n v="0.68278490866539088"/>
    <n v="0.71699999999999997"/>
    <s v="A"/>
    <x v="2"/>
  </r>
  <r>
    <s v="AM12-0048"/>
    <x v="1"/>
    <s v="Super Listing"/>
    <s v="Mina"/>
    <x v="199"/>
    <s v="DUVET&amp;DUVET SET"/>
    <s v="Sage Green"/>
    <s v="King/Cal King: 104x90&quot;/20x36&quot;(2)"/>
    <x v="8"/>
    <n v="1701"/>
    <n v="44919.78"/>
    <n v="2.2116220741325046E-4"/>
    <n v="0.62857514175846829"/>
    <n v="1319"/>
    <n v="10.71265577290465"/>
    <n v="0.71621552948486422"/>
    <n v="0.78400000000000003"/>
    <n v="0.21801545940437919"/>
    <n v="3.6185899641094199"/>
    <n v="1.3133445545244442"/>
    <n v="0.66207603907209556"/>
    <n v="0.70538763140231042"/>
    <n v="0.79100000000000004"/>
    <s v="A"/>
    <x v="1"/>
  </r>
  <r>
    <s v="MP51-541"/>
    <x v="4"/>
    <s v="Madison Park"/>
    <s v="Windom"/>
    <x v="297"/>
    <s v="BLANKET"/>
    <s v="Blue 14-4210 TCX"/>
    <s v="Twin: 68x90&quot;"/>
    <x v="7"/>
    <n v="2664"/>
    <n v="44877.72"/>
    <n v="2.2095512531169516E-4"/>
    <n v="0.62879609688378002"/>
    <n v="1320"/>
    <n v="10.711719019290753"/>
    <n v="0.71613151894625726"/>
    <n v="0.78400000000000003"/>
    <n v="1.8134437193206319E-2"/>
    <n v="6.3446424346004902"/>
    <n v="1.863249155348691"/>
    <n v="0.76328328390234956"/>
    <n v="0.72556187193747579"/>
    <n v="0.84599999999999997"/>
    <s v="A"/>
    <x v="1"/>
  </r>
  <r>
    <s v="MP73-5915"/>
    <x v="8"/>
    <s v="Madison Park"/>
    <s v="Spa Waffle"/>
    <x v="897"/>
    <s v="BATH TOWEL"/>
    <s v="Grey"/>
    <s v="28&quot;Wx54&quot;L(2)/16&quot;Wx26&quot;L(2)/12&quot;Wx12&quot;L(2)"/>
    <x v="7"/>
    <n v="1843"/>
    <n v="44806.71"/>
    <n v="2.206055080974431E-4"/>
    <n v="0.62901670239187746"/>
    <n v="1321"/>
    <n v="10.710135501810162"/>
    <n v="0.71598950491560476"/>
    <n v="0.78400000000000003"/>
    <n v="0.10119730239391986"/>
    <n v="1.7564198325166001"/>
    <n v="0.61864981164854582"/>
    <n v="0.53422087870582968"/>
    <n v="0.67963577967364985"/>
    <n v="0.70599999999999996"/>
    <s v="A"/>
    <x v="2"/>
  </r>
  <r>
    <s v="BASI30-0523"/>
    <x v="4"/>
    <s v="Sleep Philosophy"/>
    <s v="Memory Foam"/>
    <x v="898"/>
    <s v="NORMAL PILLOW"/>
    <s v="White"/>
    <s v="22&quot;W x 24&quot;L x 7&quot;H"/>
    <x v="5"/>
    <n v="1934"/>
    <n v="44742.25"/>
    <n v="2.20288139760157E-4"/>
    <n v="0.62923699053163762"/>
    <n v="1322"/>
    <n v="10.70869587433698"/>
    <n v="0.71586039532091406"/>
    <n v="0.78400000000000003"/>
    <n v="9.2525662299030559E-2"/>
    <n v="1.96122795879266"/>
    <n v="0.72330190170783393"/>
    <n v="0.55348158262565972"/>
    <n v="0.68338463278186312"/>
    <n v="0.71899999999999997"/>
    <s v="A"/>
    <x v="2"/>
  </r>
  <r>
    <s v="II70-1123"/>
    <x v="7"/>
    <s v="INK+IVY"/>
    <s v="Imani"/>
    <x v="899"/>
    <s v="SHOWER CURTAIN"/>
    <s v="Gray"/>
    <s v="72&quot; W x 72&quot; L"/>
    <x v="5"/>
    <n v="1710"/>
    <n v="44687.56"/>
    <n v="2.2001887394622311E-4"/>
    <n v="0.6294570094055838"/>
    <n v="1323"/>
    <n v="10.707472819434763"/>
    <n v="0.71575070852648193"/>
    <n v="0.78300000000000003"/>
    <n v="0.15741079071826217"/>
    <n v="2.8468634342887502"/>
    <n v="1.0807413620943378"/>
    <n v="0.61926656228414556"/>
    <n v="0.69645387927801461"/>
    <n v="0.76"/>
    <s v="A"/>
    <x v="1"/>
  </r>
  <r>
    <s v="MP13-8471"/>
    <x v="1"/>
    <s v="Madison Park"/>
    <s v="Timber"/>
    <x v="900"/>
    <s v="COVERLET&amp;BEDSPR"/>
    <s v="Red/Black"/>
    <s v="104&quot;W x 94&quot;L/20&quot;W x 36&quot;L (2)"/>
    <x v="5"/>
    <n v="1018"/>
    <n v="44686.17"/>
    <n v="2.200120302914166E-4"/>
    <n v="0.62967702143587523"/>
    <n v="1324"/>
    <n v="10.707441714793712"/>
    <n v="0.71574791898010703"/>
    <n v="0.78300000000000003"/>
    <n v="0.19698348856674766"/>
    <n v="11.0869231766836"/>
    <n v="2.4147455226456835"/>
    <n v="0.86478348554525519"/>
    <n v="0.74555503229313669"/>
    <n v="0.89400000000000002"/>
    <s v="A"/>
    <x v="1"/>
  </r>
  <r>
    <s v="TN20-0067"/>
    <x v="5"/>
    <s v="True North by Sleep Philosophy"/>
    <s v="Cozy Cotton Flannel"/>
    <x v="332"/>
    <s v="SHEET/SHEET SET"/>
    <s v="Pink/Grey Snowflakes"/>
    <s v="Full: 81x96&quot;/54x75+12&quot;/20x30&quot;(2)"/>
    <x v="1"/>
    <n v="2112"/>
    <n v="44684.42"/>
    <n v="2.2000341417925012E-4"/>
    <n v="0.6298970248500545"/>
    <n v="1325"/>
    <n v="10.707402552898545"/>
    <n v="0.71574440683789908"/>
    <n v="0.78300000000000003"/>
    <n v="1.4893657811408799E-2"/>
    <n v="8.9298008315318906"/>
    <n v="2.2005303108768892"/>
    <n v="0.82535822641602996"/>
    <n v="0.73766717075352539"/>
    <n v="0.875"/>
    <s v="A"/>
    <x v="0"/>
  </r>
  <r>
    <s v="ID10-1976"/>
    <x v="1"/>
    <s v="Intelligent Design"/>
    <s v="Felicia"/>
    <x v="901"/>
    <s v="COMFORTER (SET)"/>
    <s v="Teal"/>
    <s v="King/Cal King: 104&quot;W x 90&quot;L/20&quot;W x 36&quot;L + 2&quot;D (2)/12&quot;W x 16&quot;L"/>
    <x v="8"/>
    <n v="973"/>
    <n v="44670.36"/>
    <n v="2.1993418987235837E-4"/>
    <n v="0.63011695903992682"/>
    <n v="1326"/>
    <n v="10.707087859371853"/>
    <n v="0.71571618429113626"/>
    <n v="0.78300000000000003"/>
    <n v="0.18446189482087799"/>
    <n v="4.62306794713058"/>
    <n v="1.5524585772450887"/>
    <n v="0.70608380224331102"/>
    <n v="0.71378970788157114"/>
    <n v="0.81100000000000005"/>
    <s v="A"/>
    <x v="1"/>
  </r>
  <r>
    <s v="MP10-6290"/>
    <x v="1"/>
    <s v="Madison Park"/>
    <s v="Walter"/>
    <x v="902"/>
    <s v="COMFORTER (SET)"/>
    <s v="Grey"/>
    <s v="Queen"/>
    <x v="7"/>
    <n v="801"/>
    <n v="44665.66"/>
    <n v="2.1991104945682559E-4"/>
    <n v="0.63033687008938366"/>
    <n v="1327"/>
    <n v="10.706982641011196"/>
    <n v="0.71570674803060941"/>
    <n v="0.78300000000000003"/>
    <n v="0.13488805532049808"/>
    <n v="2.13280566567337"/>
    <n v="0.80325894071139325"/>
    <n v="0.56819728351306109"/>
    <n v="0.68620485512709972"/>
    <n v="0.72899999999999998"/>
    <s v="A"/>
    <x v="2"/>
  </r>
  <r>
    <s v="ST54-0140"/>
    <x v="3"/>
    <s v="Serta"/>
    <s v="Fleece to Sherpa"/>
    <x v="903"/>
    <s v="ELECT BLANKET"/>
    <s v="Light grey"/>
    <s v="King:100x90&quot;"/>
    <x v="7"/>
    <n v="548"/>
    <n v="44658.99"/>
    <n v="2.1987820976073963E-4"/>
    <n v="0.63055674829914443"/>
    <n v="1328"/>
    <n v="10.706833301480106"/>
    <n v="0.7156933548669685"/>
    <n v="0.78300000000000003"/>
    <n v="0.22193004925097615"/>
    <n v="3.35659751461227"/>
    <n v="1.2402847279572857"/>
    <n v="0.64862973630693366"/>
    <n v="0.70228063115496153"/>
    <n v="0.78"/>
    <s v="A"/>
    <x v="1"/>
  </r>
  <r>
    <s v="MP10-7393"/>
    <x v="1"/>
    <s v="Madison Park"/>
    <s v="Bennett"/>
    <x v="904"/>
    <s v="COMFORTER (SET)"/>
    <s v="Navy"/>
    <s v="King : 104&quot;W x 92&quot;L /20&quot;W x 36&quot;L(2)/78&quot;W x 80&quot;L + 15&quot;D/16&quot;W x 16&quot;L/12&quot;W x 18&quot;L/18&quot;W x 18&quot;L"/>
    <x v="7"/>
    <n v="524"/>
    <n v="44620.7"/>
    <n v="2.1968968922653727E-4"/>
    <n v="0.63077643798837102"/>
    <n v="1329"/>
    <n v="10.705975566767703"/>
    <n v="0.71561643095218264"/>
    <n v="0.78200000000000003"/>
    <n v="0.27494691357829842"/>
    <n v="1.5495799153908101"/>
    <n v="0.50052065876439678"/>
    <n v="0.51247978746997425"/>
    <n v="0.67498910225574105"/>
    <n v="0.68600000000000005"/>
    <s v="B"/>
    <x v="2"/>
  </r>
  <r>
    <s v="WR10-3100"/>
    <x v="3"/>
    <s v="Woolrich"/>
    <s v="Alton"/>
    <x v="905"/>
    <s v="COMFORTER (SET)"/>
    <s v="Red/Black Check"/>
    <s v="King:106x94&quot;/20x36&quot;+2&quot;(2)/18x18&quot;"/>
    <x v="5"/>
    <n v="676"/>
    <n v="44557.66"/>
    <n v="2.1937931224883767E-4"/>
    <n v="0.63099581730061982"/>
    <n v="1330"/>
    <n v="10.704561802335714"/>
    <n v="0.71548964082334554"/>
    <n v="0.78200000000000003"/>
    <n v="0.23902334449340473"/>
    <n v="5.1731015432846501"/>
    <n v="1.6626187175760099"/>
    <n v="0.72635823580196024"/>
    <n v="0.71766335981906859"/>
    <n v="0.82299999999999995"/>
    <s v="A"/>
    <x v="1"/>
  </r>
  <r>
    <s v="TN20-0413"/>
    <x v="5"/>
    <s v="True North by Sleep Philosophy"/>
    <s v="Cozy Cotton Flannel"/>
    <x v="906"/>
    <s v="SHEET/SHEET SET"/>
    <s v="Bear"/>
    <s v="Queen: 90&quot;W x 102&quot;L/60&quot;W x 80&quot;L + 14&quot;D/20&quot;W x 30&quot;L(2)"/>
    <x v="1"/>
    <n v="1871"/>
    <n v="44535.65"/>
    <n v="2.192709461752468E-4"/>
    <n v="0.63121508824679506"/>
    <n v="1331"/>
    <n v="10.704067724691274"/>
    <n v="0.7154453306350449"/>
    <n v="0.78200000000000003"/>
    <n v="4.7418313114327169E-2"/>
    <n v="2.86015653662712"/>
    <n v="1.0852421509333086"/>
    <n v="0.62009491039629483"/>
    <n v="0.69637524658729488"/>
    <n v="0.75900000000000001"/>
    <s v="A"/>
    <x v="1"/>
  </r>
  <r>
    <s v="MP21-7475"/>
    <x v="5"/>
    <s v="Madison Park"/>
    <s v="Silk"/>
    <x v="907"/>
    <s v="PILLOWCASE"/>
    <s v="Ivory"/>
    <s v="Standard:20x26&quot;"/>
    <x v="1"/>
    <n v="1800"/>
    <n v="44533.36"/>
    <n v="2.1925967137704038E-4"/>
    <n v="0.6314343479181721"/>
    <n v="1332"/>
    <n v="10.704016305043051"/>
    <n v="0.71544071918516305"/>
    <n v="0.78200000000000003"/>
    <n v="0.19989520152372836"/>
    <n v="1.7409092487559299"/>
    <n v="0.61025960649813593"/>
    <n v="0.53267670259680855"/>
    <n v="0.6788879158674922"/>
    <n v="0.70399999999999996"/>
    <s v="A"/>
    <x v="1"/>
  </r>
  <r>
    <s v="MZ10-226"/>
    <x v="1"/>
    <s v="Intelligent Design"/>
    <s v="Chloe"/>
    <x v="908"/>
    <s v="COMFORTER (SET)"/>
    <s v="Teal"/>
    <s v="Full/Queen: 86x90&quot;/20x26&quot;(2)/10x18&quot;"/>
    <x v="7"/>
    <n v="1138"/>
    <n v="44509.72"/>
    <n v="2.1914328001040303E-4"/>
    <n v="0.63165349119818248"/>
    <n v="1333"/>
    <n v="10.703485338019261"/>
    <n v="0.71539310065987594"/>
    <n v="0.78200000000000003"/>
    <n v="0.12300384512365019"/>
    <n v="6.6570950271587197"/>
    <n v="1.9105930679843512"/>
    <n v="0.77199669882951605"/>
    <n v="0.72671382029380405"/>
    <n v="0.84899999999999998"/>
    <s v="A"/>
    <x v="1"/>
  </r>
  <r>
    <s v="MP10-3068"/>
    <x v="3"/>
    <s v="Madison Park"/>
    <s v="Duke"/>
    <x v="335"/>
    <s v="COMFORTER (SET)"/>
    <s v="Chocolate"/>
    <s v="Full/Queen: 90x90&quot;/20x26+2&quot;(2)"/>
    <x v="5"/>
    <n v="1091"/>
    <n v="44505.84"/>
    <n v="2.1912417685885678E-4"/>
    <n v="0.63187261537504136"/>
    <n v="1334"/>
    <n v="10.703398164207657"/>
    <n v="0.71538528268217449"/>
    <n v="0.78200000000000003"/>
    <n v="0.1960700074850317"/>
    <n v="1.5939438828285699"/>
    <n v="0.52705946866141651"/>
    <n v="0.51736412527461406"/>
    <n v="0.67578105120066245"/>
    <n v="0.69"/>
    <s v="B"/>
    <x v="2"/>
  </r>
  <r>
    <s v="MPE20-909"/>
    <x v="5"/>
    <s v="Madison Park Essentials"/>
    <s v="Satin"/>
    <x v="606"/>
    <s v="SHEET/SHEET SET"/>
    <s v="Light Grey"/>
    <s v="King: 108x102&quot;/20x40&quot;(4)/78x80+14&quot;"/>
    <x v="7"/>
    <n v="1894"/>
    <n v="44496.839999999902"/>
    <n v="2.1907986542485733E-4"/>
    <n v="0.63209169524046627"/>
    <n v="1335"/>
    <n v="10.703195927650416"/>
    <n v="0.71536714557349634"/>
    <n v="0.78100000000000003"/>
    <n v="0.13982501713968232"/>
    <n v="4.5193437344878404"/>
    <n v="1.5302526461916037"/>
    <n v="0.7019969095396581"/>
    <n v="0.71269309836672878"/>
    <n v="0.80900000000000005"/>
    <s v="A"/>
    <x v="0"/>
  </r>
  <r>
    <s v="SS40-0005"/>
    <x v="0"/>
    <s v="SunSmart"/>
    <s v="Cassius"/>
    <x v="895"/>
    <s v="WINDOW PANEL"/>
    <s v="Gold"/>
    <s v="50&quot;W x 95&quot;L"/>
    <x v="5"/>
    <n v="1506"/>
    <n v="44479.6"/>
    <n v="2.189949844112864E-4"/>
    <n v="0.63231069022487751"/>
    <n v="1336"/>
    <n v="10.702808418042119"/>
    <n v="0.71533239268818549"/>
    <n v="0.78100000000000003"/>
    <n v="0.20923703928006887"/>
    <n v="2.8960470377113698"/>
    <n v="1.0972937657024109"/>
    <n v="0.62231295098862349"/>
    <n v="0.69672850434827316"/>
    <n v="0.76"/>
    <s v="A"/>
    <x v="0"/>
  </r>
  <r>
    <s v="WR20-3996"/>
    <x v="5"/>
    <s v="Woolrich"/>
    <s v="Cotton Flannel"/>
    <x v="909"/>
    <s v="SHEET/SHEET SET"/>
    <s v="Tan Plaid"/>
    <s v="Queen: 90&quot;Wx102&quot;L/60&quot;Wx80&quot;L+14&quot;D/20&quot;Wx30&quot;L(2)"/>
    <x v="1"/>
    <n v="1523"/>
    <n v="44478.82"/>
    <n v="2.1899114408700649E-4"/>
    <n v="0.63252968136896448"/>
    <n v="1337"/>
    <n v="10.702790882153685"/>
    <n v="0.71533082002338821"/>
    <n v="0.78100000000000003"/>
    <n v="0.17615549086059384"/>
    <n v="4.7444706113621198"/>
    <n v="1.577837974432142"/>
    <n v="0.71075475582490388"/>
    <n v="0.71441560718369135"/>
    <n v="0.81299999999999994"/>
    <s v="A"/>
    <x v="0"/>
  </r>
  <r>
    <s v="MZ10-0655"/>
    <x v="1"/>
    <s v="Intelligent Design"/>
    <s v="Rosalie"/>
    <x v="910"/>
    <s v="COMFORTER (SET)"/>
    <s v="Pink Multi/Gold"/>
    <s v="Full/Queen:86&quot;W x 90&quot;L/20&quot;W x 26&quot;L +1&quot;D (2)/12&quot;W x 16&quot;L"/>
    <x v="7"/>
    <n v="1019"/>
    <n v="44445.59"/>
    <n v="2.1882753642569686E-4"/>
    <n v="0.63274850890539014"/>
    <n v="1338"/>
    <n v="10.702043522588699"/>
    <n v="0.71526379484338776"/>
    <n v="0.78100000000000003"/>
    <n v="9.108528157686735E-2"/>
    <n v="3.1570918561452399"/>
    <n v="1.180834728581468"/>
    <n v="0.63768825548831831"/>
    <n v="0.69974868697237391"/>
    <n v="0.77200000000000002"/>
    <s v="A"/>
    <x v="1"/>
  </r>
  <r>
    <s v="FPF18-0513"/>
    <x v="2"/>
    <s v="Madison Park"/>
    <s v="Qwen"/>
    <x v="911"/>
    <s v="ACCENT CHAIR"/>
    <s v="Grey"/>
    <s v="29.25&quot;W x 32.25&quot;D x 33.5&quot;H"/>
    <x v="7"/>
    <n v="269"/>
    <n v="44432.13"/>
    <n v="2.1876126621440503E-4"/>
    <n v="0.63296727017160459"/>
    <n v="1339"/>
    <n v="10.701740641344184"/>
    <n v="0.71523663165329365"/>
    <n v="0.78100000000000003"/>
    <n v="6.5562803763852873E-2"/>
    <n v="2.7181276469725701"/>
    <n v="1.0360727094600386"/>
    <n v="0.61104551583968791"/>
    <n v="0.69439840849057255"/>
    <n v="0.753"/>
    <s v="A"/>
    <x v="2"/>
  </r>
  <r>
    <s v="BR54-0178"/>
    <x v="3"/>
    <s v="Beautyrest"/>
    <s v="Electric Micro Fleece"/>
    <x v="869"/>
    <s v="ELECT BLANKET"/>
    <s v="Ivory"/>
    <s v="King:100x90&quot;"/>
    <x v="5"/>
    <n v="494"/>
    <n v="44430.11"/>
    <n v="2.187513207592186E-4"/>
    <n v="0.6331860214923638"/>
    <n v="1340"/>
    <n v="10.701695178737396"/>
    <n v="0.71523255444662359"/>
    <n v="0.78100000000000003"/>
    <n v="0.14456618484626757"/>
    <n v="1.7461662954331301"/>
    <n v="0.61311121622328468"/>
    <n v="0.5332015273812909"/>
    <n v="0.6788263490335571"/>
    <n v="0.70299999999999996"/>
    <s v="A"/>
    <x v="2"/>
  </r>
  <r>
    <s v="MP70-7541"/>
    <x v="7"/>
    <s v="Madison Park"/>
    <s v="Ara"/>
    <x v="912"/>
    <s v="SHOWER CURTAIN"/>
    <s v="Taupe"/>
    <s v="72&quot;W x 72&quot;L"/>
    <x v="5"/>
    <n v="2897"/>
    <n v="44418.01"/>
    <n v="2.1869174649795332E-4"/>
    <n v="0.63340471323886172"/>
    <n v="1341"/>
    <n v="10.701422809942063"/>
    <n v="0.71520812769357334"/>
    <n v="0.78"/>
    <n v="0.23132786695152288"/>
    <n v="3.1127109010495002"/>
    <n v="1.1671150981986027"/>
    <n v="0.63516322480289023"/>
    <n v="0.69919914711543674"/>
    <n v="0.76900000000000002"/>
    <s v="A"/>
    <x v="1"/>
  </r>
  <r>
    <s v="MP51-6698"/>
    <x v="4"/>
    <s v="Madison Park"/>
    <s v="Windom"/>
    <x v="283"/>
    <s v="BLANKET"/>
    <s v="Navy"/>
    <s v="Twin: 68x90&quot;"/>
    <x v="7"/>
    <n v="2481"/>
    <n v="44413.94"/>
    <n v="2.1867170788280043E-4"/>
    <n v="0.63362338494674453"/>
    <n v="1342"/>
    <n v="10.701331178307921"/>
    <n v="0.7151999099265709"/>
    <n v="0.78"/>
    <n v="7.1902566818172128E-2"/>
    <n v="10.5506931526856"/>
    <n v="2.3656249747967242"/>
    <n v="0.85574308962040868"/>
    <n v="0.74330854586533845"/>
    <n v="0.88700000000000001"/>
    <s v="A"/>
    <x v="1"/>
  </r>
  <r>
    <s v="MP70-1485"/>
    <x v="7"/>
    <s v="Madison Park"/>
    <s v="Spa Waffle"/>
    <x v="913"/>
    <s v="SHOWER CURTAIN"/>
    <s v="Aqua"/>
    <s v="72x72&quot;"/>
    <x v="1"/>
    <n v="2807"/>
    <n v="44348.47"/>
    <n v="2.183493668179211E-4"/>
    <n v="0.6338417343135625"/>
    <n v="1343"/>
    <n v="10.699856037271731"/>
    <n v="0.71506761538173769"/>
    <n v="0.78"/>
    <n v="9.5552854518711317E-2"/>
    <n v="3.0377310576190499"/>
    <n v="1.1434999456089716"/>
    <n v="0.630816971786894"/>
    <n v="0.69821748666276895"/>
    <n v="0.76700000000000002"/>
    <s v="A"/>
    <x v="1"/>
  </r>
  <r>
    <s v="ST55-0187"/>
    <x v="3"/>
    <s v="Serta"/>
    <s v="Plush"/>
    <x v="51"/>
    <s v="ELEC MATT PAD"/>
    <s v="White"/>
    <s v="Cal King:72x84+15&quot;"/>
    <x v="5"/>
    <n v="611"/>
    <n v="44325.54"/>
    <n v="2.1823647113107698E-4"/>
    <n v="0.63405997078469356"/>
    <n v="1344"/>
    <n v="10.699338873711685"/>
    <n v="0.7150212347875422"/>
    <n v="0.78"/>
    <n v="0.12289805613725013"/>
    <n v="1.4777680511133"/>
    <n v="0.45601122246464826"/>
    <n v="0.50428804401103022"/>
    <n v="0.67287459663223981"/>
    <n v="0.67800000000000005"/>
    <s v="B"/>
    <x v="2"/>
  </r>
  <r>
    <s v="MP101-1002"/>
    <x v="2"/>
    <s v="Madison Park"/>
    <s v="Della"/>
    <x v="914"/>
    <s v="OTTOMAN"/>
    <s v="Blue"/>
    <s v="29.5&quot;W x 29.5&quot;D x 16&quot;H"/>
    <x v="7"/>
    <n v="383"/>
    <n v="44305.19"/>
    <n v="2.1813627805531262E-4"/>
    <n v="0.6342781070627489"/>
    <n v="1345"/>
    <n v="10.698879675391662"/>
    <n v="0.71498005266919196"/>
    <n v="0.78"/>
    <n v="0.1138359656961182"/>
    <n v="2.6590544596604002"/>
    <n v="1.0148880339531339"/>
    <n v="0.60714658021073864"/>
    <n v="0.69341335817750127"/>
    <n v="0.751"/>
    <s v="A"/>
    <x v="2"/>
  </r>
  <r>
    <s v="MP51-7662"/>
    <x v="4"/>
    <s v="Madison Park"/>
    <s v="Windom"/>
    <x v="915"/>
    <s v="BLANKET"/>
    <s v="Teal"/>
    <s v="Full/Queen:90&quot;x90&quot;"/>
    <x v="8"/>
    <n v="1908"/>
    <n v="44303.03"/>
    <n v="2.1812564331115283E-4"/>
    <n v="0.63449623270606004"/>
    <n v="1346"/>
    <n v="10.698830922550275"/>
    <n v="0.71497568038559167"/>
    <n v="0.78"/>
    <n v="0.16831844401233734"/>
    <n v="7.6912830871349396"/>
    <n v="2.0530055558362141"/>
    <n v="0.79820701877102096"/>
    <n v="0.73162194806267755"/>
    <n v="0.85899999999999999"/>
    <s v="A"/>
    <x v="1"/>
  </r>
  <r>
    <s v="MP13-6126"/>
    <x v="1"/>
    <s v="Madison Park"/>
    <s v="Quebec"/>
    <x v="484"/>
    <s v="COVERLET&amp;BEDSPR"/>
    <s v="Dark Grey"/>
    <s v="Queen: 102&quot;W x 118&quot;L / 20&quot;W x 26&quot;L (2)"/>
    <x v="8"/>
    <n v="856"/>
    <n v="44270.65"/>
    <n v="2.179662206186098E-4"/>
    <n v="0.63471419892667869"/>
    <n v="1347"/>
    <n v="10.698099796321442"/>
    <n v="0.71491011105405922"/>
    <n v="0.77900000000000003"/>
    <n v="0.24056016180019943"/>
    <n v="4.4777415443395796"/>
    <n v="1.5212057639164858"/>
    <n v="0.70033187522644091"/>
    <n v="0.7119944638885356"/>
    <n v="0.80700000000000005"/>
    <s v="A"/>
    <x v="1"/>
  </r>
  <r>
    <s v="MP13-2799"/>
    <x v="1"/>
    <s v="Madison Park"/>
    <s v="Dawn"/>
    <x v="732"/>
    <s v="COVERLET&amp;BEDSPR"/>
    <s v="Coral"/>
    <s v="Full/Queen: 90x90&quot;/20x26&quot;(2)/16x16&quot;/12x18&quot;/18x18&quot;"/>
    <x v="5"/>
    <n v="698"/>
    <n v="44265.87"/>
    <n v="2.1794268632366367E-4"/>
    <n v="0.63493214161300238"/>
    <n v="1348"/>
    <n v="10.697991820719306"/>
    <n v="0.71490042751683314"/>
    <n v="0.77900000000000003"/>
    <n v="4.4174210057491611E-3"/>
    <n v="2.5997124450254301"/>
    <n v="0.99314526549612625"/>
    <n v="0.60314493031143324"/>
    <n v="0.6925493280757532"/>
    <n v="0.748"/>
    <s v="A"/>
    <x v="1"/>
  </r>
  <r>
    <s v="MPE10-378"/>
    <x v="1"/>
    <s v="Madison Park Essentials"/>
    <s v="Lafael"/>
    <x v="916"/>
    <s v="COMFORTER (SET)"/>
    <s v="Purple"/>
    <s v="Queen: 90x90&quot;/20x26+2&quot;(2)/60x80+15&quot;/90x102&quot;/60x80+14&quot;/20x30&quot;(2)/12x18&quot;"/>
    <x v="7"/>
    <n v="634"/>
    <n v="44229.73"/>
    <n v="2.1776475129869438E-4"/>
    <n v="0.63514990636430102"/>
    <n v="1349"/>
    <n v="10.697175075361036"/>
    <n v="0.71482717963560272"/>
    <n v="0.77900000000000003"/>
    <n v="0.16640798391574155"/>
    <n v="2.54649294641737"/>
    <n v="0.97323534706291837"/>
    <n v="0.59948060746998078"/>
    <n v="0.69175786520247839"/>
    <n v="0.746"/>
    <s v="A"/>
    <x v="1"/>
  </r>
  <r>
    <s v="MP51-5153"/>
    <x v="4"/>
    <s v="Madison Park"/>
    <s v="Windom"/>
    <x v="493"/>
    <s v="BLANKET"/>
    <s v="Seafoam"/>
    <s v="King: 108x90&quot;"/>
    <x v="7"/>
    <n v="1603"/>
    <n v="44214.46"/>
    <n v="2.1768956956567609E-4"/>
    <n v="0.63536759593386671"/>
    <n v="1350"/>
    <n v="10.696829780664865"/>
    <n v="0.71479621269512539"/>
    <n v="0.77900000000000003"/>
    <n v="0.15984248264237738"/>
    <n v="2.4698807898709001"/>
    <n v="0.94385951256705758"/>
    <n v="0.59407412920182423"/>
    <n v="0.6906517959964652"/>
    <n v="0.74299999999999999"/>
    <s v="A"/>
    <x v="1"/>
  </r>
  <r>
    <s v="MP108-1205"/>
    <x v="2"/>
    <s v="Madison Park"/>
    <s v="Charlotte"/>
    <x v="917"/>
    <s v="DINING CHAIR"/>
    <s v="Grey"/>
    <s v="24.5&quot;W x 24&quot;D x 34&quot;H"/>
    <x v="7"/>
    <n v="216"/>
    <n v="44190.6"/>
    <n v="2.175720950306521E-4"/>
    <n v="0.63558516802889742"/>
    <n v="1351"/>
    <n v="10.696290004756033"/>
    <n v="0.71474780416575834"/>
    <n v="0.77900000000000003"/>
    <n v="0.35752610389992445"/>
    <n v="0.328385065484667"/>
    <n v="-0.84773280216310964"/>
    <n v="0.26434035035888354"/>
    <n v="0.62466631340438339"/>
    <n v="0.501"/>
    <s v="B"/>
    <x v="3"/>
  </r>
  <r>
    <s v="BASI10-0282"/>
    <x v="3"/>
    <s v="Madison Park Essentials"/>
    <s v="Larkspur"/>
    <x v="918"/>
    <s v="COMFORTER (SET)"/>
    <s v="Black / Black"/>
    <s v="Full/Queen: 90x94&quot;/20x26+2&quot;(2)"/>
    <x v="5"/>
    <n v="1587"/>
    <n v="44176.37"/>
    <n v="2.1750203373000705E-4"/>
    <n v="0.63580267006262747"/>
    <n v="1352"/>
    <n v="10.695967946003442"/>
    <n v="0.71471892108608104"/>
    <n v="0.77900000000000003"/>
    <n v="0.19671297888613345"/>
    <n v="5.6121366433269699"/>
    <n v="1.7425931469022333"/>
    <n v="0.74107713729295877"/>
    <n v="0.71999056432745656"/>
    <n v="0.83099999999999996"/>
    <s v="A"/>
    <x v="1"/>
  </r>
  <r>
    <s v="MP51N-6364"/>
    <x v="3"/>
    <s v="Madison Park"/>
    <s v="Egyptian Cotton"/>
    <x v="919"/>
    <s v="BLANKET"/>
    <s v="Rose"/>
    <s v="Full/Queen: 90&quot;W x 90&quot;L"/>
    <x v="7"/>
    <n v="1303"/>
    <n v="44143.47"/>
    <n v="2.1734005082127737E-4"/>
    <n v="0.63602001011344877"/>
    <n v="1353"/>
    <n v="10.695222943373929"/>
    <n v="0.7146521072822799"/>
    <n v="0.77800000000000002"/>
    <n v="5.1249771732942609E-2"/>
    <n v="1.7985599271602799"/>
    <n v="0.64109566572236865"/>
    <n v="0.53835192806469767"/>
    <n v="0.67939207143876346"/>
    <n v="0.70499999999999996"/>
    <s v="A"/>
    <x v="2"/>
  </r>
  <r>
    <s v="MP40-8257"/>
    <x v="0"/>
    <s v="Madison Park"/>
    <s v="Cecily"/>
    <x v="355"/>
    <s v="WINDOW PANEL"/>
    <s v="Grey"/>
    <s v="50&quot;x84&quot;(2)"/>
    <x v="1"/>
    <n v="1609"/>
    <n v="44119.67"/>
    <n v="2.1722287169581337E-4"/>
    <n v="0.63623723298514456"/>
    <n v="1354"/>
    <n v="10.69468365910889"/>
    <n v="0.71460374284482686"/>
    <n v="0.77800000000000002"/>
    <n v="0.22410725167714973"/>
    <n v="2.4746387949585"/>
    <n v="0.94570925047388521"/>
    <n v="0.59441456439172358"/>
    <n v="0.69056590715420629"/>
    <n v="0.74199999999999999"/>
    <s v="A"/>
    <x v="0"/>
  </r>
  <r>
    <s v="MP10-750"/>
    <x v="1"/>
    <s v="Madison Park"/>
    <s v="Donovan"/>
    <x v="731"/>
    <s v="COMFORTER (SET)"/>
    <s v="Red"/>
    <s v="King: 104x92&quot;/20x36&quot;(2)/78x80+15&quot;/18x18&quot;/16x16&quot;/12x18&quot;"/>
    <x v="8"/>
    <n v="551"/>
    <n v="44097.53"/>
    <n v="2.1711386556817584E-4"/>
    <n v="0.63645434685071278"/>
    <n v="1355"/>
    <n v="10.694181727546036"/>
    <n v="0.71455872829637623"/>
    <n v="0.77800000000000002"/>
    <n v="0.16149517005022643"/>
    <n v="4.6398284670641399"/>
    <n v="1.556000946669077"/>
    <n v="0.70673575796260379"/>
    <n v="0.71299413422962177"/>
    <n v="0.81"/>
    <s v="A"/>
    <x v="1"/>
  </r>
  <r>
    <s v="MP40-2712"/>
    <x v="0"/>
    <s v="Madison Park"/>
    <s v="Aubrey"/>
    <x v="920"/>
    <s v="WINDOW PANEL"/>
    <s v="Burgundy"/>
    <s v="50x84&quot;(2)"/>
    <x v="5"/>
    <n v="1416"/>
    <n v="44096.06"/>
    <n v="2.1710662803395601E-4"/>
    <n v="0.63667145347874676"/>
    <n v="1356"/>
    <n v="10.69414839254595"/>
    <n v="0.71455573872551126"/>
    <n v="0.77800000000000002"/>
    <n v="0.23798903316417175"/>
    <n v="2.6051716343922902"/>
    <n v="0.99516536107750275"/>
    <n v="0.60351671899583126"/>
    <n v="0.69234793477957524"/>
    <n v="0.747"/>
    <s v="A"/>
    <x v="0"/>
  </r>
  <r>
    <s v="MP10-251"/>
    <x v="1"/>
    <s v="Madison Park"/>
    <s v="Laurel"/>
    <x v="886"/>
    <s v="COMFORTER (SET)"/>
    <s v="Mushroom"/>
    <s v="Queen: 90x90&quot;/20x26&quot;(2)/60x80+15&quot;/18x18&quot;/12x18&quot;/D6.5x18&quot;"/>
    <x v="7"/>
    <n v="773"/>
    <n v="44041.51"/>
    <n v="2.1683805150899546E-4"/>
    <n v="0.63688829153025572"/>
    <n v="1357"/>
    <n v="10.692910582854683"/>
    <n v="0.71444472868262121"/>
    <n v="0.77800000000000002"/>
    <n v="9.9332111254470778E-2"/>
    <n v="3.3009418330867399"/>
    <n v="1.2240524029933981"/>
    <n v="0.6456422565071247"/>
    <n v="0.70068423424752191"/>
    <n v="0.77500000000000002"/>
    <s v="A"/>
    <x v="1"/>
  </r>
  <r>
    <s v="MP10-147"/>
    <x v="1"/>
    <s v="Madison Park"/>
    <s v="Dune"/>
    <x v="847"/>
    <s v="COMFORTER (SET)"/>
    <s v="Grey"/>
    <s v="King: 104x92&quot;/20x36&quot;(2)/78x80+15&quot;/18x18&quot;/16x16&quot;/12x20&quot;"/>
    <x v="8"/>
    <n v="572"/>
    <n v="44038.78"/>
    <n v="2.1682461037401574E-4"/>
    <n v="0.6371051161406297"/>
    <n v="1358"/>
    <n v="10.692848595365465"/>
    <n v="0.71443916948084307"/>
    <n v="0.77800000000000002"/>
    <n v="0.10837745858763287"/>
    <n v="5.3647506637870697"/>
    <n v="1.6983184963950186"/>
    <n v="0.73292860500764734"/>
    <n v="0.71813705658620397"/>
    <n v="0.82399999999999995"/>
    <s v="A"/>
    <x v="1"/>
  </r>
  <r>
    <s v="ST55-0184"/>
    <x v="3"/>
    <s v="Serta"/>
    <s v="Plush"/>
    <x v="51"/>
    <s v="ELEC MATT PAD"/>
    <s v="White"/>
    <s v="Full: 54x75+15&quot;"/>
    <x v="5"/>
    <n v="924"/>
    <n v="44023.03"/>
    <n v="2.1674706536451753E-4"/>
    <n v="0.63732186320599427"/>
    <n v="1359"/>
    <n v="10.692490900185847"/>
    <n v="0.71440709043225337"/>
    <n v="0.77700000000000002"/>
    <n v="0.16782606477361361"/>
    <n v="3.5546719527941999"/>
    <n v="1.2960063361762175"/>
    <n v="0.6588850250186411"/>
    <n v="0.703302677349531"/>
    <n v="0.78400000000000003"/>
    <s v="A"/>
    <x v="1"/>
  </r>
  <r>
    <s v="TN20-0560"/>
    <x v="5"/>
    <s v="True North by Sleep Philosophy"/>
    <s v="Cozy Cotton Flannel"/>
    <x v="921"/>
    <s v="SHEET/SHEET SET"/>
    <s v="Tan Woodland Winter"/>
    <s v="Queen: 90x102&quot;/60x80+14&quot;/20x30&quot;(2)"/>
    <x v="1"/>
    <n v="1715"/>
    <n v="43974.9"/>
    <n v="2.1651009766247625E-4"/>
    <n v="0.6375383733036567"/>
    <n v="1360"/>
    <n v="10.691397035570292"/>
    <n v="0.71430898976399604"/>
    <n v="0.77700000000000002"/>
    <n v="0.10272856259258605"/>
    <n v="10.5239846550117"/>
    <n v="2.3631141483629015"/>
    <n v="0.85528098432935773"/>
    <n v="0.74250338867706844"/>
    <n v="0.88500000000000001"/>
    <s v="A"/>
    <x v="0"/>
  </r>
  <r>
    <s v="MT122-0145"/>
    <x v="2"/>
    <s v="Martha Stewart"/>
    <s v="Tabitha"/>
    <x v="922"/>
    <s v="DESK"/>
    <s v="Natural"/>
    <s v="47.5&quot;W x 23&quot;D x 29&quot;H"/>
    <x v="7"/>
    <n v="276"/>
    <n v="43950.080000000002"/>
    <n v="2.1638789657449237E-4"/>
    <n v="0.63775476120023122"/>
    <n v="1361"/>
    <n v="10.690832476190241"/>
    <n v="0.71425835858746256"/>
    <n v="0.77700000000000002"/>
    <n v="0.14330338288348959"/>
    <n v="2.50411114261412"/>
    <n v="0.95709140493093159"/>
    <n v="0.59650939409691861"/>
    <n v="0.69070856568935379"/>
    <n v="0.74299999999999999"/>
    <s v="A"/>
    <x v="2"/>
  </r>
  <r>
    <s v="CS20-1630"/>
    <x v="5"/>
    <s v="Comfort Spaces"/>
    <s v="Cotton 144TC"/>
    <x v="923"/>
    <s v="SHEET/SHEET SET"/>
    <s v="Bright White"/>
    <s v="Twin: 66x96&quot;/39x75&quot;+12/20x30&quot;"/>
    <x v="4"/>
    <n v="2819"/>
    <n v="43948.21"/>
    <n v="2.1637868964320589E-4"/>
    <n v="0.63797113988987442"/>
    <n v="1362"/>
    <n v="10.690789927980212"/>
    <n v="0.7142545427515925"/>
    <n v="0.77700000000000002"/>
    <n v="-1.7893118126995389E-2"/>
    <n v="22.807504259517799"/>
    <n v="3.1314645538014592"/>
    <n v="0.99669210815354015"/>
    <n v="0.77074205583198208"/>
    <n v="0.93300000000000005"/>
    <s v="A+"/>
    <x v="0"/>
  </r>
  <r>
    <s v="MPS72-171"/>
    <x v="7"/>
    <s v="Madison Park Signature"/>
    <s v="Marshmallow"/>
    <x v="742"/>
    <s v="BATH RUG"/>
    <s v="Silver"/>
    <s v="24x40&quot;"/>
    <x v="1"/>
    <n v="1909"/>
    <n v="43944.08"/>
    <n v="2.1635835561849303E-4"/>
    <n v="0.63818749824549292"/>
    <n v="1363"/>
    <n v="10.690695951454478"/>
    <n v="0.71424611468851784"/>
    <n v="0.77700000000000002"/>
    <n v="9.0906660073098458E-2"/>
    <n v="2.92391007120484"/>
    <n v="1.1065507195169051"/>
    <n v="0.62401664793838829"/>
    <n v="0.69620022133849202"/>
    <n v="0.75900000000000001"/>
    <s v="A"/>
    <x v="1"/>
  </r>
  <r>
    <s v="MP10-7327"/>
    <x v="1"/>
    <s v="Madison Park"/>
    <s v="Rhapsody"/>
    <x v="924"/>
    <s v="COMFORTER (SET)"/>
    <s v="Purple"/>
    <s v="Queen"/>
    <x v="7"/>
    <n v="587"/>
    <n v="43941.08"/>
    <n v="2.1634358514049338E-4"/>
    <n v="0.63840384183063337"/>
    <n v="1364"/>
    <n v="10.690627682096334"/>
    <n v="0.71423999211214029"/>
    <n v="0.77700000000000002"/>
    <n v="7.9942896839116845E-2"/>
    <n v="3.5857241266028201"/>
    <n v="1.3044670128772111"/>
    <n v="0.66044217107092662"/>
    <n v="0.70348042790389764"/>
    <n v="0.78500000000000003"/>
    <s v="A"/>
    <x v="1"/>
  </r>
  <r>
    <s v="MP10-348"/>
    <x v="1"/>
    <s v="Madison Park"/>
    <s v="Baxter"/>
    <x v="925"/>
    <s v="COMFORTER (SET)"/>
    <s v="Seafoam/Sage"/>
    <s v="Queen: 90x90&quot;/20x26+2&quot;(2)/60x80+15&quot;/16x16&quot;/12x18&quot;/18x18&quot;"/>
    <x v="7"/>
    <n v="628"/>
    <n v="43914.38"/>
    <n v="2.1621212788629633E-4"/>
    <n v="0.63862005395851962"/>
    <n v="1365"/>
    <n v="10.690019879393594"/>
    <n v="0.71418548276019711"/>
    <n v="0.77600000000000002"/>
    <n v="0.17666720079714324"/>
    <n v="4.7038740507462302"/>
    <n v="1.5694226862941647"/>
    <n v="0.70920596331503782"/>
    <n v="0.7131895788711653"/>
    <n v="0.81"/>
    <s v="A"/>
    <x v="1"/>
  </r>
  <r>
    <s v="MPS73-431"/>
    <x v="8"/>
    <s v="Madison Park Signature"/>
    <s v="800gsm"/>
    <x v="926"/>
    <s v="BATH TOWEL"/>
    <s v="Silver"/>
    <s v="34x68&quot;(2)"/>
    <x v="7"/>
    <n v="1295"/>
    <n v="43888.69"/>
    <n v="2.1608564335969259E-4"/>
    <n v="0.63883613960187935"/>
    <n v="1366"/>
    <n v="10.689434719545009"/>
    <n v="0.71413300407922764"/>
    <n v="0.77600000000000002"/>
    <n v="8.793742566961793E-2"/>
    <n v="2.0194297460367299"/>
    <n v="0.75114706478171234"/>
    <n v="0.5586063483256235"/>
    <n v="0.68302767292850686"/>
    <n v="0.71899999999999997"/>
    <s v="A"/>
    <x v="2"/>
  </r>
  <r>
    <s v="WR13-3919"/>
    <x v="1"/>
    <s v="Woolrich"/>
    <s v="Mill Creek"/>
    <x v="90"/>
    <s v="COVERLET&amp;BEDSPR"/>
    <s v="Green"/>
    <s v="Twin/Twin XL: 70x90+0.5&quot;/20x26+0.5&quot;"/>
    <x v="1"/>
    <n v="986"/>
    <n v="43869.27"/>
    <n v="2.1599002913210805E-4"/>
    <n v="0.63905212963101143"/>
    <n v="1367"/>
    <n v="10.688992148688847"/>
    <n v="0.7140933131557593"/>
    <n v="0.77600000000000002"/>
    <n v="4.1500750707727754E-2"/>
    <n v="6.0337845180359198"/>
    <n v="1.8138119359644735"/>
    <n v="0.75418460613452254"/>
    <n v="0.72211157175151197"/>
    <n v="0.83699999999999997"/>
    <s v="A"/>
    <x v="1"/>
  </r>
  <r>
    <s v="BR54-1941"/>
    <x v="3"/>
    <s v="Beautyrest"/>
    <s v="Heated Microlight to Berber"/>
    <x v="764"/>
    <s v="ELECT BLANKET"/>
    <s v="Purple"/>
    <s v="Full:80x84&quot;"/>
    <x v="7"/>
    <n v="647"/>
    <n v="43832.49"/>
    <n v="2.1580894307183219E-4"/>
    <n v="0.63926793857408326"/>
    <n v="1368"/>
    <n v="10.688153416069946"/>
    <n v="0.71401809339891431"/>
    <n v="0.77600000000000002"/>
    <n v="0.15658961024526902"/>
    <n v="8.3190036245783094"/>
    <n v="2.1304914868790488"/>
    <n v="0.81246792435754978"/>
    <n v="0.73370805959064145"/>
    <n v="0.86499999999999999"/>
    <s v="A"/>
    <x v="1"/>
  </r>
  <r>
    <s v="BR20-0996"/>
    <x v="5"/>
    <s v="Beautyrest"/>
    <s v="600 Thread Count"/>
    <x v="642"/>
    <s v="SHEET/SHEET SET"/>
    <s v="Grey"/>
    <s v="King: 108x102&quot;/21x41&quot;(2)/78x80&quot;+16&quot;"/>
    <x v="1"/>
    <n v="1228"/>
    <n v="43808.42"/>
    <n v="2.156904346033482E-4"/>
    <n v="0.6394836290086866"/>
    <n v="1369"/>
    <n v="10.687604141733775"/>
    <n v="0.71396883302549263"/>
    <n v="0.77600000000000002"/>
    <n v="9.6512273686390149E-2"/>
    <n v="1.9889063643393301"/>
    <n v="0.73664065837181614"/>
    <n v="0.55593651537108391"/>
    <n v="0.68236236949461093"/>
    <n v="0.71599999999999997"/>
    <s v="A"/>
    <x v="1"/>
  </r>
  <r>
    <s v="MPE10-795"/>
    <x v="1"/>
    <s v="Madison Park Essentials"/>
    <s v="Zara"/>
    <x v="791"/>
    <s v="COMFORTER (SET)"/>
    <s v="Brown"/>
    <s v="Queen"/>
    <x v="8"/>
    <n v="506"/>
    <n v="43778.83"/>
    <n v="2.1554474845534487E-4"/>
    <n v="0.63969917375714191"/>
    <n v="1370"/>
    <n v="10.686928488017694"/>
    <n v="0.71390823861543895"/>
    <n v="0.77600000000000002"/>
    <n v="0.22841344005323999"/>
    <n v="3.6874791740506798"/>
    <n v="1.3317006722198896"/>
    <n v="0.66545439250822125"/>
    <n v="0.70421746939399543"/>
    <n v="0.78700000000000003"/>
    <s v="A"/>
    <x v="1"/>
  </r>
  <r>
    <s v="MP20-8226"/>
    <x v="5"/>
    <s v="Madison Park"/>
    <s v="500 Thread Count Egyptian Cotton"/>
    <x v="538"/>
    <s v="SHEET/SHEET SET"/>
    <s v="Grey(14-4106)"/>
    <s v="King: 108x102&quot;/20x40&quot;(2)/78x80&quot;+16&quot;"/>
    <x v="1"/>
    <n v="857"/>
    <n v="43704.74"/>
    <n v="2.1517996688367983E-4"/>
    <n v="0.63991435372402561"/>
    <n v="1371"/>
    <n v="10.685234722572426"/>
    <n v="0.71375633725608512"/>
    <n v="0.77500000000000002"/>
    <n v="9.9461464926497142E-2"/>
    <n v="5.3694898531647501"/>
    <n v="1.6991853494091076"/>
    <n v="0.73308814505349751"/>
    <n v="0.71762269881556762"/>
    <n v="0.82299999999999995"/>
    <s v="A"/>
    <x v="0"/>
  </r>
  <r>
    <s v="MP10-8543"/>
    <x v="3"/>
    <s v="Madison Park"/>
    <s v="Gia"/>
    <x v="927"/>
    <s v="COMFORTER (SET)"/>
    <s v="Gray"/>
    <s v="King/Cal King:104X90&quot;/20X36+2&quot;-2pcs"/>
    <x v="5"/>
    <n v="932"/>
    <n v="43613.45"/>
    <n v="2.1473050123815002E-4"/>
    <n v="0.64012908422526371"/>
    <n v="1372"/>
    <n v="10.683143796447329"/>
    <n v="0.71356881747783107"/>
    <n v="0.77500000000000002"/>
    <n v="0.17619898781698981"/>
    <n v="4.3898249735334103"/>
    <n v="1.5018137195986916"/>
    <n v="0.69676286457606917"/>
    <n v="0.71020762689747874"/>
    <n v="0.80300000000000005"/>
    <s v="A"/>
    <x v="1"/>
  </r>
  <r>
    <s v="MPE20-768"/>
    <x v="5"/>
    <s v="Madison Park Essentials"/>
    <s v="Satin"/>
    <x v="130"/>
    <s v="SHEET/SHEET SET"/>
    <s v="Grey"/>
    <s v="FULL: 81X96&quot;/20x30&quot;(4)/54X75&quot;+14&quot;"/>
    <x v="7"/>
    <n v="2242"/>
    <n v="43530.009999999798"/>
    <n v="2.1431968501005173E-4"/>
    <n v="0.64034340391027378"/>
    <n v="1373"/>
    <n v="10.681228836666325"/>
    <n v="0.71339707882614511"/>
    <n v="0.77500000000000002"/>
    <n v="0.11030499892172972"/>
    <n v="3.9134705553948401"/>
    <n v="1.3896563421716126"/>
    <n v="0.6761208493251194"/>
    <n v="0.70594183292593993"/>
    <n v="0.79200000000000004"/>
    <s v="A"/>
    <x v="0"/>
  </r>
  <r>
    <s v="SHET20-505"/>
    <x v="5"/>
    <s v="Madison Park Essentials"/>
    <s v="Satin"/>
    <x v="22"/>
    <s v="SHEET/SHEET SET"/>
    <s v="Black"/>
    <s v="Cal King: 108x102&quot;/72x84+14&quot;/20x40&quot;(4)"/>
    <x v="7"/>
    <n v="1764"/>
    <n v="43528.119999999901"/>
    <n v="2.1431037960891245E-4"/>
    <n v="0.64055771428988273"/>
    <n v="1374"/>
    <n v="10.681185418398968"/>
    <n v="0.7133931849612356"/>
    <n v="0.77500000000000002"/>
    <n v="0.13580885574841384"/>
    <n v="4.6097431436077896"/>
    <n v="1.549633372275417"/>
    <n v="0.70556383712457471"/>
    <n v="0.71182731539390343"/>
    <n v="0.80700000000000005"/>
    <s v="A"/>
    <x v="0"/>
  </r>
  <r>
    <s v="BR54-0648"/>
    <x v="3"/>
    <s v="Beautyrest"/>
    <s v="Heated Microlight to Berber"/>
    <x v="468"/>
    <s v="ELECT BLANKET"/>
    <s v="Indigo"/>
    <s v="Queen:84x90&quot;"/>
    <x v="7"/>
    <n v="511"/>
    <n v="43515.03"/>
    <n v="2.1424593108990774E-4"/>
    <n v="0.6407719602209726"/>
    <n v="1375"/>
    <n v="10.680884654942336"/>
    <n v="0.71336621169995307"/>
    <n v="0.77500000000000002"/>
    <n v="8.3178703840948748E-2"/>
    <n v="5.6822608290269496"/>
    <n v="1.7547947530967589"/>
    <n v="0.74332278307151878"/>
    <n v="0.71935752597426628"/>
    <n v="0.82899999999999996"/>
    <s v="A"/>
    <x v="1"/>
  </r>
  <r>
    <s v="MPS73-195"/>
    <x v="8"/>
    <s v="Madison Park Signature"/>
    <s v="800GSM"/>
    <x v="928"/>
    <s v="BATH TOWEL"/>
    <s v="Coral"/>
    <s v="30x54&quot;(2)/16x28&quot;(2)/13x13&quot;(4)"/>
    <x v="7"/>
    <n v="1278"/>
    <n v="43465.47"/>
    <n v="2.140019227933533E-4"/>
    <n v="0.64098596214376591"/>
    <n v="1376"/>
    <n v="10.679745115256466"/>
    <n v="0.71326401477073542"/>
    <n v="0.77500000000000002"/>
    <n v="8.7971273772030983E-2"/>
    <n v="3.3202553253660199"/>
    <n v="1.229715204827625"/>
    <n v="0.64668446741207586"/>
    <n v="0.69994810529900353"/>
    <n v="0.77300000000000002"/>
    <s v="A"/>
    <x v="2"/>
  </r>
  <r>
    <s v="WR20-1796"/>
    <x v="5"/>
    <s v="Woolrich"/>
    <s v="Cotton Flannel"/>
    <x v="929"/>
    <s v="SHEET/SHEET SET"/>
    <s v="Brown Plaid"/>
    <s v="Queen: 90x102&quot;/60x80+14&quot;/20x30&quot;(2)"/>
    <x v="1"/>
    <n v="1539"/>
    <n v="43458.18"/>
    <n v="2.1396603053181411E-4"/>
    <n v="0.64119992817429772"/>
    <n v="1377"/>
    <n v="10.679577385707891"/>
    <n v="0.71324897234174767"/>
    <n v="0.77400000000000002"/>
    <n v="0.10915328617075083"/>
    <n v="11.837700647487599"/>
    <n v="2.4797015138320933"/>
    <n v="0.87673831715303052"/>
    <n v="0.74594684130400435"/>
    <n v="0.89500000000000002"/>
    <s v="A"/>
    <x v="0"/>
  </r>
  <r>
    <s v="MPS10-312"/>
    <x v="1"/>
    <s v="Madison Park Signature"/>
    <s v="Farmhouse"/>
    <x v="609"/>
    <s v="COMFORTER (SET)"/>
    <s v="Blue"/>
    <s v="Queen"/>
    <x v="7"/>
    <n v="292"/>
    <n v="43413.58"/>
    <n v="2.1374644275888577E-4"/>
    <n v="0.64141367461705656"/>
    <n v="1378"/>
    <n v="10.678550608372172"/>
    <n v="0.71315688823796264"/>
    <n v="0.77400000000000002"/>
    <n v="0.26976493282810093"/>
    <n v="1.79158234111276"/>
    <n v="0.63741369632043043"/>
    <n v="0.53767427965411718"/>
    <n v="0.67806036652119361"/>
    <n v="0.70099999999999996"/>
    <s v="A"/>
    <x v="2"/>
  </r>
  <r>
    <s v="MPE20-1140"/>
    <x v="5"/>
    <s v="Madison Park Essentials"/>
    <s v="Satin"/>
    <x v="506"/>
    <s v="SHEET/SHEET SET"/>
    <s v="Midnight Blue"/>
    <s v="King: 108x102&quot;/78x80+14&quot;/20x40&quot;(4)"/>
    <x v="7"/>
    <n v="1602"/>
    <n v="43407.26"/>
    <n v="2.1371532628523314E-4"/>
    <n v="0.64162738994334179"/>
    <n v="1379"/>
    <n v="10.678405024560096"/>
    <n v="0.71314383189712394"/>
    <n v="0.77400000000000002"/>
    <n v="0.21804551021410187"/>
    <n v="8.6487698292130109"/>
    <n v="2.1689130995386048"/>
    <n v="0.81953923373263116"/>
    <n v="0.7344229122642254"/>
    <n v="0.86699999999999999"/>
    <s v="A"/>
    <x v="0"/>
  </r>
  <r>
    <s v="TN10-0489"/>
    <x v="4"/>
    <s v="True North by Sleep Philosophy"/>
    <s v="Heavy Warmth"/>
    <x v="503"/>
    <s v="COMFORTER (SET)"/>
    <s v="White"/>
    <s v="Full/Queen: 90x96&quot;"/>
    <x v="5"/>
    <n v="850"/>
    <n v="43348.33"/>
    <n v="2.1342518486239308E-4"/>
    <n v="0.64184081512820423"/>
    <n v="1380"/>
    <n v="10.677046526495246"/>
    <n v="0.71302199820208256"/>
    <n v="0.77400000000000002"/>
    <n v="0.24038611362410744"/>
    <n v="2.8953059355414101"/>
    <n v="1.0970463751123227"/>
    <n v="0.62226741996381985"/>
    <n v="0.69487108255443009"/>
    <n v="0.755"/>
    <s v="A"/>
    <x v="1"/>
  </r>
  <r>
    <s v="ID10-2189"/>
    <x v="1"/>
    <s v="Intelligent Design"/>
    <s v="Lucy"/>
    <x v="930"/>
    <s v="COMFORTER (SET)"/>
    <s v="Ivory"/>
    <s v="Full/Queen: 90&quot;W x 90&quot;L/20&quot;W x 26&quot;L (2)"/>
    <x v="8"/>
    <n v="1033"/>
    <n v="43339.839999999997"/>
    <n v="2.13383384409654E-4"/>
    <n v="0.64205419851261392"/>
    <n v="1381"/>
    <n v="10.676850656536123"/>
    <n v="0.71300443206674169"/>
    <n v="0.77400000000000002"/>
    <n v="0.159859007304198"/>
    <n v="1.17478341257838"/>
    <n v="0.24277629169287926"/>
    <n v="0.46504320079161859"/>
    <n v="0.66341218581171701"/>
    <n v="0.64500000000000002"/>
    <s v="B"/>
    <x v="2"/>
  </r>
  <r>
    <s v="CS13-0547"/>
    <x v="1"/>
    <s v="Comfort Spaces"/>
    <s v="Kienna"/>
    <x v="931"/>
    <s v="COVERLET&amp;BEDSPR"/>
    <s v="Grey"/>
    <s v="75&quot;W x 39&quot;L/20&quot;W x 26&quot;L + 0.5&quot;D(3)/39&quot;W x 75&quot;L + 15&quot;D"/>
    <x v="4"/>
    <n v="1586"/>
    <n v="43332.24"/>
    <n v="2.133459658653882E-4"/>
    <n v="0.64226754447847934"/>
    <n v="1382"/>
    <n v="10.676675286921137"/>
    <n v="0.71298870445641627"/>
    <n v="0.77400000000000002"/>
    <n v="4.4699999999999997E-2"/>
    <n v="3.0541292565581801"/>
    <n v="1.1487124694887445"/>
    <n v="0.63177631124267053"/>
    <n v="0.69674622581366719"/>
    <n v="0.76"/>
    <s v="A"/>
    <x v="1"/>
  </r>
  <r>
    <s v="MP10-3066"/>
    <x v="3"/>
    <s v="Madison Park"/>
    <s v="Duke"/>
    <x v="629"/>
    <s v="COMFORTER (SET)"/>
    <s v="Champagne"/>
    <s v="Full/Queen: 90x90&quot;/20x26+2&quot;(2)"/>
    <x v="5"/>
    <n v="1063"/>
    <n v="43295.72"/>
    <n v="2.1316615991320563E-4"/>
    <n v="0.64248071063839252"/>
    <n v="1383"/>
    <n v="10.675832160543994"/>
    <n v="0.71291309065572561"/>
    <n v="0.77300000000000002"/>
    <n v="0.16271791305193856"/>
    <n v="2.30543358056216"/>
    <n v="0.8777301702867305"/>
    <n v="0.58190334807979505"/>
    <n v="0.68671114214053952"/>
    <n v="0.73099999999999998"/>
    <s v="A"/>
    <x v="2"/>
  </r>
  <r>
    <s v="MP70-4981"/>
    <x v="7"/>
    <s v="Madison Park"/>
    <s v="Spa Waffle"/>
    <x v="557"/>
    <s v="SHOWER CURTAIN"/>
    <s v="Grey"/>
    <s v="54&quot;W x 78&quot;L"/>
    <x v="1"/>
    <n v="3282"/>
    <n v="43291.82"/>
    <n v="2.1314695829180606E-4"/>
    <n v="0.64269385759668429"/>
    <n v="1384"/>
    <n v="10.675742080379516"/>
    <n v="0.712905012028621"/>
    <n v="0.77300000000000002"/>
    <n v="6.5042954913795956E-2"/>
    <n v="1.9881256198808499"/>
    <n v="0.7362668309888698"/>
    <n v="0.5558677142746512"/>
    <n v="0.68149755247782706"/>
    <n v="0.71299999999999997"/>
    <s v="A"/>
    <x v="1"/>
  </r>
  <r>
    <s v="MP10-7277"/>
    <x v="1"/>
    <s v="Madison Park"/>
    <s v="Dawn"/>
    <x v="476"/>
    <s v="COMFORTER (SET)"/>
    <s v="Yellow"/>
    <s v="Queen :90&quot;Wx90&quot;L/20&quot;Wx26&quot;L+2D&quot; (2)/60&quot;Wx80&quot;L+15&quot;D/16&quot;Wx16L&quot;/12&quot;Wx18&quot;L/18&quot;Wx18&quot;L/26&quot;Wx26&quot;L (2)"/>
    <x v="7"/>
    <n v="471"/>
    <n v="43256.22"/>
    <n v="2.1297168195287671E-4"/>
    <n v="0.64290682927863718"/>
    <n v="1385"/>
    <n v="10.674919434843877"/>
    <n v="0.71283123500389833"/>
    <n v="0.77300000000000002"/>
    <n v="-0.18353276226016577"/>
    <n v="1.1133256489647101"/>
    <n v="0.1933650596896411"/>
    <n v="0.45594930587380811"/>
    <n v="0.66145484917788022"/>
    <n v="0.63900000000000001"/>
    <s v="B"/>
    <x v="2"/>
  </r>
  <r>
    <s v="MP13-1741"/>
    <x v="1"/>
    <s v="Madison Park"/>
    <s v="Attingham"/>
    <x v="639"/>
    <s v="COVERLET&amp;BEDSPR"/>
    <s v="Black"/>
    <s v="Full/Queen: 90x90&quot;/20x26+2&quot;(2)/26x26+2&quot;(2)/16x16&quot;/12x18&quot;"/>
    <x v="7"/>
    <n v="648"/>
    <n v="43199.1"/>
    <n v="2.126904520517631E-4"/>
    <n v="0.64311951973068893"/>
    <n v="1386"/>
    <n v="10.673598089044336"/>
    <n v="0.71271273322215067"/>
    <n v="0.77300000000000002"/>
    <n v="0.16386245261994745"/>
    <n v="2.5532602854148099"/>
    <n v="0.9757891801866484"/>
    <n v="0.59995062793138731"/>
    <n v="0.69016031216399809"/>
    <n v="0.74099999999999999"/>
    <s v="A"/>
    <x v="1"/>
  </r>
  <r>
    <s v="PC20-141"/>
    <x v="5"/>
    <s v="Madison Park"/>
    <s v="600 Thread Count Pima Cotton"/>
    <x v="932"/>
    <s v="SHEET/SHEET SET"/>
    <s v="White"/>
    <s v="King: 108x102&quot;/20x40&quot;(2)/78x80+15&quot;"/>
    <x v="1"/>
    <n v="598"/>
    <n v="43198.33"/>
    <n v="2.1268666096240987E-4"/>
    <n v="0.64333220639165134"/>
    <n v="1387"/>
    <n v="10.673580264852673"/>
    <n v="0.71271113470155811"/>
    <n v="0.77300000000000002"/>
    <n v="0.14615882922464807"/>
    <n v="3.4316558986125001"/>
    <n v="1.2617668540467966"/>
    <n v="0.65258341625679539"/>
    <n v="0.70068559101260564"/>
    <n v="0.77500000000000002"/>
    <s v="A"/>
    <x v="0"/>
  </r>
  <r>
    <s v="MPS72-163"/>
    <x v="7"/>
    <s v="Madison Park Signature"/>
    <s v="Marshmallow"/>
    <x v="632"/>
    <s v="BATH RUG"/>
    <s v="White"/>
    <s v="24x40&quot;"/>
    <x v="5"/>
    <n v="1855"/>
    <n v="43168.93"/>
    <n v="2.1254191027801316E-4"/>
    <n v="0.64354474830192931"/>
    <n v="1388"/>
    <n v="10.672899467051799"/>
    <n v="0.71265007895639176"/>
    <n v="0.77300000000000002"/>
    <n v="7.7872788206703292E-2"/>
    <n v="2.60950280169655"/>
    <n v="0.99676515005064248"/>
    <n v="0.60381115231033455"/>
    <n v="0.69088229362718034"/>
    <n v="0.74399999999999999"/>
    <s v="A"/>
    <x v="1"/>
  </r>
  <r>
    <s v="BR20-1913"/>
    <x v="5"/>
    <s v="Beautyrest"/>
    <s v="600 Thread Count"/>
    <x v="769"/>
    <s v="SHEET/SHEET SET"/>
    <s v="Khaki"/>
    <s v="King: 108x102&quot;/21x41&quot;(2)/78x80+16&quot;"/>
    <x v="1"/>
    <n v="1196"/>
    <n v="43141.58"/>
    <n v="2.1240725275358289E-4"/>
    <n v="0.64375715555468294"/>
    <n v="1389"/>
    <n v="10.672265723440001"/>
    <n v="0.71259324315519923"/>
    <n v="0.77300000000000002"/>
    <n v="0.1096508511559869"/>
    <n v="2.4812071407041101"/>
    <n v="0.94825717350378169"/>
    <n v="0.59488349712934541"/>
    <n v="0.68905129395002851"/>
    <n v="0.73799999999999999"/>
    <s v="A"/>
    <x v="1"/>
  </r>
  <r>
    <s v="MPE10-734"/>
    <x v="1"/>
    <s v="Madison Park Essentials"/>
    <s v="Maible"/>
    <x v="933"/>
    <s v="COMFORTER (SET)"/>
    <s v="Purple"/>
    <s v="Queen: 90x90&quot;/20x26+2&quot;(2)/60x80+15&quot;/90x102&quot;/60x80+14&quot;/20x30&quot;(2)/12x18&quot;"/>
    <x v="7"/>
    <n v="661"/>
    <n v="43087.040000000001"/>
    <n v="2.12138725463549E-4"/>
    <n v="0.64396929428014649"/>
    <n v="1390"/>
    <n v="10.671000743383663"/>
    <n v="0.71247979640219683"/>
    <n v="0.77200000000000002"/>
    <n v="8.5804052192956393E-2"/>
    <n v="1.43264453428143"/>
    <n v="0.42699469712587784"/>
    <n v="0.49894769483104079"/>
    <n v="0.66977337608796561"/>
    <n v="0.66800000000000004"/>
    <s v="B"/>
    <x v="2"/>
  </r>
  <r>
    <s v="MP70-845"/>
    <x v="7"/>
    <s v="Madison Park"/>
    <s v="Aubrey"/>
    <x v="934"/>
    <s v="SHOWER CURTAIN"/>
    <s v="Black"/>
    <s v="72x72&quot;"/>
    <x v="5"/>
    <n v="2871"/>
    <n v="43079.3"/>
    <n v="2.1210061763030988E-4"/>
    <n v="0.64418139489777682"/>
    <n v="1391"/>
    <n v="10.670821095034379"/>
    <n v="0.71246368506367697"/>
    <n v="0.77200000000000002"/>
    <n v="0.2245170757023067"/>
    <n v="2.99216182121036"/>
    <n v="1.1288704648053873"/>
    <n v="0.62812448759380213"/>
    <n v="0.695595845569702"/>
    <n v="0.75600000000000001"/>
    <s v="A"/>
    <x v="1"/>
  </r>
  <r>
    <s v="AM10-0383"/>
    <x v="3"/>
    <s v="Super Listing"/>
    <s v="Avril"/>
    <x v="176"/>
    <s v="COMFORTER (SET)"/>
    <s v="Blue Ombre"/>
    <s v="Twin/Twin XL: 66&quot;x90&quot;+20x26&quot;"/>
    <x v="5"/>
    <n v="1303"/>
    <n v="43044.18"/>
    <n v="2.1192770456786045E-4"/>
    <n v="0.64439332260234472"/>
    <n v="1392"/>
    <n v="10.670005540753657"/>
    <n v="0.71239054400142732"/>
    <n v="0.77200000000000002"/>
    <n v="0.14095293301303763"/>
    <n v="6.1534923713497296"/>
    <n v="1.8331400871051813"/>
    <n v="0.75774185755900902"/>
    <n v="0.72146080671294366"/>
    <n v="0.83499999999999996"/>
    <s v="A"/>
    <x v="1"/>
  </r>
  <r>
    <s v="MP73-7451"/>
    <x v="7"/>
    <s v="Madison Park"/>
    <s v="Aubrey"/>
    <x v="935"/>
    <s v="FASHION TOWEL"/>
    <s v="Navy"/>
    <s v="27&quot;W x 52&quot;L (2)/16&quot;W x 28&quot;L (2)/12&quot;W x 18&quot;L (2)"/>
    <x v="7"/>
    <n v="1251"/>
    <n v="43038.31"/>
    <n v="2.1189880366590777E-4"/>
    <n v="0.64460522140601062"/>
    <n v="1393"/>
    <n v="10.669869163108645"/>
    <n v="0.71237831329396983"/>
    <n v="0.77200000000000002"/>
    <n v="9.7966494524682743E-2"/>
    <n v="5.0207748041434801"/>
    <n v="1.6333057565366216"/>
    <n v="0.72096332908511085"/>
    <n v="0.71409531645219804"/>
    <n v="0.81200000000000006"/>
    <s v="A"/>
    <x v="1"/>
  </r>
  <r>
    <s v="CS10-1690"/>
    <x v="1"/>
    <s v="Comfort Spaces"/>
    <s v="Juliette"/>
    <x v="936"/>
    <s v="COMFORTER (SET)"/>
    <s v="Champagne"/>
    <s v="Full/Queen: 90&quot;W x 90&quot;L/20&quot;W x 26&quot;L (2)"/>
    <x v="4"/>
    <n v="1303"/>
    <n v="42902.07"/>
    <n v="2.1122802702501636E-4"/>
    <n v="0.64481644943303562"/>
    <n v="1394"/>
    <n v="10.666698664127249"/>
    <n v="0.71209397457018153"/>
    <n v="0.77200000000000002"/>
    <n v="6.8999999999999999E-3"/>
    <n v="10.6824654391834"/>
    <n v="2.3779212442653894"/>
    <n v="0.85800615771030764"/>
    <n v="0.74127641119820675"/>
    <n v="0.88200000000000001"/>
    <s v="A"/>
    <x v="1"/>
  </r>
  <r>
    <s v="MP30-3000"/>
    <x v="3"/>
    <s v="Madison Park"/>
    <s v="Duke"/>
    <x v="937"/>
    <s v="NORMAL PILLOW"/>
    <s v="Grey"/>
    <s v="20x20&quot;"/>
    <x v="5"/>
    <n v="2835"/>
    <n v="42891.5"/>
    <n v="2.1117598570753089E-4"/>
    <n v="0.64502762541874314"/>
    <n v="1395"/>
    <n v="10.666452264457581"/>
    <n v="0.71207187679692041"/>
    <n v="0.77200000000000002"/>
    <n v="9.6696894046605975E-2"/>
    <n v="2.5748540032501102"/>
    <n v="0.9838948006342666"/>
    <n v="0.60144242762157651"/>
    <n v="0.68994598696185161"/>
    <n v="0.74"/>
    <s v="A"/>
    <x v="2"/>
  </r>
  <r>
    <s v="ID10-1823"/>
    <x v="3"/>
    <s v="Intelligent Design"/>
    <s v="Malea"/>
    <x v="351"/>
    <s v="COMFORTER (SET)"/>
    <s v="Blush"/>
    <s v="Twin/Twin XL: 66x90&quot;/20x26+2&quot;"/>
    <x v="5"/>
    <n v="1368"/>
    <n v="42883.77"/>
    <n v="2.1113792710921841E-4"/>
    <n v="0.6452387633458524"/>
    <n v="1396"/>
    <n v="10.666272030229541"/>
    <n v="0.71205571291524605"/>
    <n v="0.77100000000000002"/>
    <n v="0.11634311129783986"/>
    <n v="7.4927557873798998"/>
    <n v="2.0271946068506841"/>
    <n v="0.79345664019742057"/>
    <n v="0.728335898371681"/>
    <n v="0.85199999999999998"/>
    <s v="A"/>
    <x v="1"/>
  </r>
  <r>
    <s v="MP20-6409"/>
    <x v="5"/>
    <s v="Madison Park"/>
    <s v="1500 Thread Count"/>
    <x v="938"/>
    <s v="SHEET/SHEET SET"/>
    <s v="Blue"/>
    <s v="Queen: 90&quot;W x 102&quot;L/20&quot;W x 30&quot;L(2)/60&quot;W x 80&quot;L + 16&quot;D"/>
    <x v="5"/>
    <n v="951"/>
    <n v="42853.48"/>
    <n v="2.109887945163485E-4"/>
    <n v="0.6454497521403687"/>
    <n v="1397"/>
    <n v="10.665565469319336"/>
    <n v="0.71199234666637945"/>
    <n v="0.77100000000000002"/>
    <n v="0.18513543429845139"/>
    <n v="3.2231218287010401"/>
    <n v="1.2009046509637413"/>
    <n v="0.64138202627187302"/>
    <n v="0.6978702825874783"/>
    <n v="0.76500000000000001"/>
    <s v="A"/>
    <x v="1"/>
  </r>
  <r>
    <s v="MP10-8081"/>
    <x v="1"/>
    <s v="Madison Park"/>
    <s v="Odette"/>
    <x v="229"/>
    <s v="COMFORTER (SET)"/>
    <s v="Aqua/Silver"/>
    <s v="Cal King: 104&quot;W x 92&quot;L /20&quot;W x 36&quot;L + 2&quot;D (2)/72&quot;W x 84&quot;L +15&quot;D/12&quot;W x 18&quot;L/18&quot;W x 18&quot;L/26&quot;W x 26&quot;L + 2&quot;D (2)"/>
    <x v="5"/>
    <n v="444"/>
    <n v="42847.5"/>
    <n v="2.1095935203020247E-4"/>
    <n v="0.6456607114923989"/>
    <n v="1398"/>
    <n v="10.665425917578901"/>
    <n v="0.71197983129765974"/>
    <n v="0.77100000000000002"/>
    <n v="0.15360150341006443"/>
    <n v="1.2481035081249301"/>
    <n v="0.29869879598501387"/>
    <n v="0.47533546344032462"/>
    <n v="0.66465095772619276"/>
    <n v="0.65200000000000002"/>
    <s v="B"/>
    <x v="2"/>
  </r>
  <r>
    <s v="MPE10-165"/>
    <x v="1"/>
    <s v="Madison Park Essentials"/>
    <s v="Saben"/>
    <x v="939"/>
    <s v="COMFORTER (SET)"/>
    <s v="Taupe"/>
    <s v="Queen: 90x90&quot;/20x26+2&quot;(2)/60x80+15&quot;/90x102&quot;/60x80+14&quot;/20x30&quot;(2)/12x18&quot;"/>
    <x v="8"/>
    <n v="591"/>
    <n v="42838.33"/>
    <n v="2.1091420360245017E-4"/>
    <n v="0.64587162569600132"/>
    <n v="1399"/>
    <n v="10.665211884850217"/>
    <n v="0.7119606362771661"/>
    <n v="0.77100000000000002"/>
    <n v="0.12360403397841642"/>
    <n v="2.3611278390959201"/>
    <n v="0.90061971605567648"/>
    <n v="0.58611605671910938"/>
    <n v="0.6867917203655548"/>
    <n v="0.73099999999999998"/>
    <s v="A"/>
    <x v="2"/>
  </r>
  <r>
    <s v="MP104-1053"/>
    <x v="2"/>
    <s v="Madison Park"/>
    <s v="Pearce"/>
    <x v="940"/>
    <s v="BAR STOOL"/>
    <s v="Sand"/>
    <s v="20&quot;W x 23&quot;D x 42.5&quot;H"/>
    <x v="7"/>
    <n v="253"/>
    <n v="42823.94"/>
    <n v="2.1084335454297847E-4"/>
    <n v="0.64608246905054434"/>
    <n v="1400"/>
    <n v="10.664875922140551"/>
    <n v="0.71193050625388976"/>
    <n v="0.77100000000000002"/>
    <n v="0.33629522050049582"/>
    <n v="1.04224438966642"/>
    <n v="0.13299508979798449"/>
    <n v="0.44483850899365485"/>
    <n v="0.65851210680184291"/>
    <n v="0.629"/>
    <s v="B"/>
    <x v="2"/>
  </r>
  <r>
    <s v="MP10-4345"/>
    <x v="1"/>
    <s v="Madison Park"/>
    <s v="Donovan"/>
    <x v="941"/>
    <s v="COMFORTER (SET)"/>
    <s v="Navy"/>
    <s v="King: 104x92&quot;/20x36&quot;(2)/78x80+15&quot;/18x18&quot;/12x18&quot;/16x16&quot;"/>
    <x v="7"/>
    <n v="538"/>
    <n v="42821.34"/>
    <n v="2.1083055346204539E-4"/>
    <n v="0.64629329960400639"/>
    <n v="1401"/>
    <n v="10.664815208011607"/>
    <n v="0.71192506125042465"/>
    <n v="0.77100000000000002"/>
    <n v="8.9646258733863546E-2"/>
    <n v="3.0554567144488698"/>
    <n v="1.1491332444544475"/>
    <n v="0.63185375281145995"/>
    <n v="0.69591079956263169"/>
    <n v="0.75700000000000001"/>
    <s v="A"/>
    <x v="1"/>
  </r>
  <r>
    <s v="ST54-0103"/>
    <x v="3"/>
    <s v="Serta"/>
    <s v="Fleece to Sherpa"/>
    <x v="394"/>
    <s v="ELECT BLANKET"/>
    <s v="Dark Grey"/>
    <s v="Full: 77x84&quot;"/>
    <x v="8"/>
    <n v="815"/>
    <n v="42775.02"/>
    <n v="2.1060249728173058E-4"/>
    <n v="0.64650390210128816"/>
    <n v="1402"/>
    <n v="10.663732944180357"/>
    <n v="0.71182800097114818"/>
    <n v="0.77"/>
    <n v="0.20435964944970031"/>
    <n v="2.61254654996976"/>
    <n v="0.99788787999849915"/>
    <n v="0.6040177852509222"/>
    <n v="0.69026595782710298"/>
    <n v="0.74099999999999999"/>
    <s v="A"/>
    <x v="2"/>
  </r>
  <r>
    <s v="PC20-140"/>
    <x v="5"/>
    <s v="Madison Park"/>
    <s v="600 Thread Count Pima Cotton"/>
    <x v="932"/>
    <s v="SHEET/SHEET SET"/>
    <s v="White"/>
    <s v="Queen: 90x102&quot;/20x30&quot;(2)/60x80+15&quot;"/>
    <x v="1"/>
    <n v="720"/>
    <n v="42766.05"/>
    <n v="2.1055833355251161E-4"/>
    <n v="0.64671446043484071"/>
    <n v="1403"/>
    <n v="10.663523225262555"/>
    <n v="0.71180919282460975"/>
    <n v="0.77"/>
    <n v="4.7473538671316859E-2"/>
    <n v="2.8084167650592802"/>
    <n v="1.0676088661353136"/>
    <n v="0.61684959080988422"/>
    <n v="0.69281727242166469"/>
    <n v="0.748"/>
    <s v="A"/>
    <x v="1"/>
  </r>
  <r>
    <s v="MPS73-475"/>
    <x v="8"/>
    <s v="Madison Park Signature"/>
    <s v="Turkish"/>
    <x v="942"/>
    <s v="BATH TOWEL"/>
    <s v="Lavender"/>
    <s v="30&quot;W x 58&quot;L (2)/16&quot;W x 30&quot;L (2)/13&quot;W x 13&quot;L (2)"/>
    <x v="7"/>
    <n v="1152"/>
    <n v="42758.39"/>
    <n v="2.1052061959868579E-4"/>
    <n v="0.64692498105443941"/>
    <n v="1404"/>
    <n v="10.663344099368377"/>
    <n v="0.71179312834124397"/>
    <n v="0.77"/>
    <n v="0.11372190590044756"/>
    <n v="2.1068150743781699"/>
    <n v="0.79155033326926749"/>
    <n v="0.56604237173701777"/>
    <n v="0.68264297702039878"/>
    <n v="0.71699999999999997"/>
    <s v="A"/>
    <x v="2"/>
  </r>
  <r>
    <s v="MP40-6549"/>
    <x v="0"/>
    <s v="Madison Park"/>
    <s v="Galen"/>
    <x v="393"/>
    <s v="WINDOW PANEL"/>
    <s v="Ivory"/>
    <s v="33x64&quot;"/>
    <x v="1"/>
    <n v="1220"/>
    <n v="42740.89"/>
    <n v="2.1043445847702109E-4"/>
    <n v="0.64713541551291642"/>
    <n v="1405"/>
    <n v="10.662934748765803"/>
    <n v="0.71175641669787149"/>
    <n v="0.77"/>
    <n v="0.11341782323770873"/>
    <n v="1.0997967368291599"/>
    <n v="0.18215215647083005"/>
    <n v="0.45388562602893467"/>
    <n v="0.66018225856408419"/>
    <n v="0.63500000000000001"/>
    <s v="B"/>
    <x v="0"/>
  </r>
  <r>
    <s v="MP10-8346"/>
    <x v="1"/>
    <s v="Madison Park"/>
    <s v="Lacey"/>
    <x v="834"/>
    <s v="COMFORTER (SET)"/>
    <s v="Taupe"/>
    <s v="Queen: 90&quot;W x 90&quot;L/20&quot;W x 26&quot;L (2)/60&quot;W x 80&quot;L + 15&quot;D /18&quot;W x 18&quot;L/12&quot;W x 18&quot;L/16&quot;W x 16&quot;L"/>
    <x v="7"/>
    <n v="861"/>
    <n v="42694.05"/>
    <n v="2.1020384208051969E-4"/>
    <n v="0.6473456193549969"/>
    <n v="1406"/>
    <n v="10.661838267438339"/>
    <n v="0.71165808135597797"/>
    <n v="0.77"/>
    <n v="8.6637095539086523E-2"/>
    <n v="8.5514681082978594"/>
    <n v="2.1577290300450263"/>
    <n v="0.81748086059347469"/>
    <n v="0.73282263720347729"/>
    <n v="0.86299999999999999"/>
    <s v="A"/>
    <x v="1"/>
  </r>
  <r>
    <s v="MP51N-6433"/>
    <x v="3"/>
    <s v="Madison Park"/>
    <s v="Egyptian Cotton"/>
    <x v="893"/>
    <s v="BLANKET"/>
    <s v="Teal"/>
    <s v="King: 108&quot;W x 90&quot;L"/>
    <x v="8"/>
    <n v="1076"/>
    <n v="42685.68"/>
    <n v="2.1016263244690061E-4"/>
    <n v="0.64755578198744379"/>
    <n v="1407"/>
    <n v="10.661642206758218"/>
    <n v="0.71164049811627406"/>
    <n v="0.77"/>
    <n v="5.8291575741730398E-2"/>
    <n v="3.0664516225320799"/>
    <n v="1.1526115989584071"/>
    <n v="0.63249392689867623"/>
    <n v="0.69581118387275454"/>
    <n v="0.75700000000000001"/>
    <s v="A"/>
    <x v="2"/>
  </r>
  <r>
    <s v="BR54-1942"/>
    <x v="3"/>
    <s v="Beautyrest"/>
    <s v="Heated Microlight to Berber"/>
    <x v="764"/>
    <s v="ELECT BLANKET"/>
    <s v="Purple"/>
    <s v="Queen:84x90&quot;"/>
    <x v="7"/>
    <n v="473"/>
    <n v="42684.51"/>
    <n v="2.1015687196048073E-4"/>
    <n v="0.64776593885940426"/>
    <n v="1408"/>
    <n v="10.661614797364127"/>
    <n v="0.71163803996940778"/>
    <n v="0.76900000000000002"/>
    <n v="8.1393306119714154E-2"/>
    <n v="3.9476153282047401"/>
    <n v="1.3981278998523483"/>
    <n v="0.67767999796836165"/>
    <n v="0.70484643156919857"/>
    <n v="0.78900000000000003"/>
    <s v="A"/>
    <x v="1"/>
  </r>
  <r>
    <s v="MP116-1143"/>
    <x v="2"/>
    <s v="Madison Park"/>
    <s v="Amelia"/>
    <x v="943"/>
    <s v="HEADBOARD"/>
    <s v="Navy"/>
    <s v="84.50&quot;W x 8.50&quot;D x 54.25&quot;H to 60.75&quot;H"/>
    <x v="7"/>
    <n v="208"/>
    <n v="42652.58"/>
    <n v="2.0999966483963765E-4"/>
    <n v="0.64797593852424384"/>
    <n v="1409"/>
    <n v="10.660866488435829"/>
    <n v="0.71157092964799773"/>
    <n v="0.76900000000000002"/>
    <n v="0.20298428587438322"/>
    <n v="1.97174321343523"/>
    <n v="0.72839038497731012"/>
    <n v="0.55441809301545575"/>
    <n v="0.68014036232148933"/>
    <n v="0.70699999999999996"/>
    <s v="A"/>
    <x v="2"/>
  </r>
  <r>
    <s v="MP21-7474"/>
    <x v="5"/>
    <s v="Madison Park"/>
    <s v="Silk"/>
    <x v="944"/>
    <s v="PILLOWCASE"/>
    <s v="White"/>
    <s v="Standard:20x26&quot;"/>
    <x v="1"/>
    <n v="1730"/>
    <n v="42616.73"/>
    <n v="2.0982315762754168E-4"/>
    <n v="0.64818576168187136"/>
    <n v="1410"/>
    <n v="10.660025642854537"/>
    <n v="0.71149552039510389"/>
    <n v="0.76900000000000002"/>
    <n v="0.20680718835067827"/>
    <n v="1.83426675881853"/>
    <n v="0.6597283186562567"/>
    <n v="0.54178117645521962"/>
    <n v="0.67755265160712708"/>
    <n v="0.69899999999999995"/>
    <s v="B"/>
    <x v="1"/>
  </r>
  <r>
    <s v="BASI10-0255"/>
    <x v="3"/>
    <s v="Madison Park"/>
    <s v="Arctic"/>
    <x v="945"/>
    <s v="COMFORTER (SET)"/>
    <s v="Ivory"/>
    <s v="King/Cal King: 104x90&quot;/20x36+2&quot;(2)"/>
    <x v="5"/>
    <n v="694"/>
    <n v="42593.02"/>
    <n v="2.0970642161641763E-4"/>
    <n v="0.6483954681034878"/>
    <n v="1411"/>
    <n v="10.659469146817033"/>
    <n v="0.71144561236042991"/>
    <n v="0.76900000000000002"/>
    <n v="0.21851678812020356"/>
    <n v="2.37028229676215"/>
    <n v="0.90433243429636523"/>
    <n v="0.58679936430265744"/>
    <n v="0.68651636274887551"/>
    <n v="0.73"/>
    <s v="A"/>
    <x v="2"/>
  </r>
  <r>
    <s v="MP10-8321"/>
    <x v="1"/>
    <s v="Madison Park"/>
    <s v="Jenson"/>
    <x v="946"/>
    <s v="COMFORTER (SET)"/>
    <s v="Blue"/>
    <s v="Queen: 90&quot;W x 90&quot;L/20&quot;W x 26&quot;L (2)/60&quot;W x 80&quot;L + 15&quot;D /18&quot;W x 18&quot;L/12&quot;W x 18&quot;L/16&quot;W x 16&quot;L"/>
    <x v="7"/>
    <n v="831"/>
    <n v="42505.14"/>
    <n v="2.0927374508088081E-4"/>
    <n v="0.64860474184856864"/>
    <n v="1412"/>
    <n v="10.657403815065873"/>
    <n v="0.71126038795324031"/>
    <n v="0.76900000000000002"/>
    <n v="9.9536610678143844E-2"/>
    <n v="3.0131427412376102"/>
    <n v="1.135632743680844"/>
    <n v="0.62936905185591763"/>
    <n v="0.69488212073377575"/>
    <n v="0.755"/>
    <s v="A"/>
    <x v="1"/>
  </r>
  <r>
    <s v="MP21-7477"/>
    <x v="5"/>
    <s v="Madison Park"/>
    <s v="Silk"/>
    <x v="947"/>
    <s v="PILLOWCASE"/>
    <s v="Grey"/>
    <s v="Standard:20x26&quot;"/>
    <x v="1"/>
    <n v="1729"/>
    <n v="42497.66"/>
    <n v="2.0923691735573501E-4"/>
    <n v="0.64881397876592439"/>
    <n v="1413"/>
    <n v="10.657227825003682"/>
    <n v="0.71124460469957063"/>
    <n v="0.76900000000000002"/>
    <n v="0.20439640561386205"/>
    <n v="1.9082558003060199"/>
    <n v="0.69726658430663779"/>
    <n v="0.54868991014554824"/>
    <n v="0.67873366578876615"/>
    <n v="0.70299999999999996"/>
    <s v="A"/>
    <x v="1"/>
  </r>
  <r>
    <s v="MPS72-384"/>
    <x v="7"/>
    <s v="Madison Park Signature"/>
    <s v="Marshmallow"/>
    <x v="540"/>
    <s v="BATH RUG"/>
    <s v="Natural"/>
    <s v="20&quot;W x 30&quot;L"/>
    <x v="1"/>
    <n v="2839"/>
    <n v="42474.63"/>
    <n v="2.0912352931962421E-4"/>
    <n v="0.64902310229524407"/>
    <n v="1414"/>
    <n v="10.656685778684404"/>
    <n v="0.71119599255379728"/>
    <n v="0.76800000000000002"/>
    <n v="5.2563859667537363E-2"/>
    <n v="4.2789064287537304"/>
    <n v="1.4767990194141443"/>
    <n v="0.69215903168916815"/>
    <n v="0.70738860038087159"/>
    <n v="0.79600000000000004"/>
    <s v="A"/>
    <x v="1"/>
  </r>
  <r>
    <s v="ID16-2318"/>
    <x v="4"/>
    <s v="Intelligent Design"/>
    <s v="Dream Puff"/>
    <x v="948"/>
    <s v="MATT PAD/TOPPER"/>
    <s v="White"/>
    <s v="Queen: 60x80+15&quot;"/>
    <x v="11"/>
    <n v="1394"/>
    <n v="42470.81"/>
    <n v="2.0910472157763797E-4"/>
    <n v="0.64923220701682172"/>
    <n v="1415"/>
    <n v="10.656595840717996"/>
    <n v="0.71118792667939124"/>
    <n v="0.76800000000000002"/>
    <n v="0.29324301570507699"/>
    <n v="3.5514595355065102"/>
    <n v="1.2951269604081117"/>
    <n v="0.6587231802213307"/>
    <n v="0.70069497738777908"/>
    <n v="0.77500000000000002"/>
    <s v="A"/>
    <x v="1"/>
  </r>
  <r>
    <s v="ID31-1529"/>
    <x v="0"/>
    <s v="Intelligent Design"/>
    <s v="Edelia"/>
    <x v="857"/>
    <s v="CUSHION/POUF"/>
    <s v="Aqua"/>
    <s v="27&quot;W x 74&quot;L x 3&quot;H"/>
    <x v="1"/>
    <n v="935"/>
    <n v="42465.59"/>
    <n v="2.0907902094591857E-4"/>
    <n v="0.64944128603776763"/>
    <n v="1416"/>
    <n v="10.65647292811294"/>
    <n v="0.71117690355228602"/>
    <n v="0.76800000000000002"/>
    <n v="-1.7310439202865957E-3"/>
    <n v="1.4769014407483201"/>
    <n v="0.45546180808763359"/>
    <n v="0.50418692698948786"/>
    <n v="0.66977890823972641"/>
    <n v="0.66800000000000004"/>
    <s v="B"/>
    <x v="0"/>
  </r>
  <r>
    <s v="WR10-2418"/>
    <x v="3"/>
    <s v="Woolrich"/>
    <s v="Alton"/>
    <x v="949"/>
    <s v="COMFORTER (SET)"/>
    <s v="Taupe/Ivory"/>
    <s v="King:106x94&quot;/20x36&quot;+2&quot;(2)/18x18&quot;"/>
    <x v="5"/>
    <n v="658"/>
    <n v="42455.61"/>
    <n v="2.0902988448910637E-4"/>
    <n v="0.64965031592225675"/>
    <n v="1417"/>
    <n v="10.656237892220608"/>
    <n v="0.71115582491259477"/>
    <n v="0.76800000000000002"/>
    <n v="0.1149840593740144"/>
    <n v="1.37817035050973"/>
    <n v="0.39080507333345371"/>
    <n v="0.49228717206039158"/>
    <n v="0.66738209434215412"/>
    <n v="0.66100000000000003"/>
    <s v="B"/>
    <x v="2"/>
  </r>
  <r>
    <s v="5DS73-0202"/>
    <x v="8"/>
    <s v="510 Design"/>
    <s v="Big Bundle"/>
    <x v="950"/>
    <s v="BATH TOWEL"/>
    <s v="Indigo"/>
    <s v="28x52&quot;(4)/16x26&quot;(4)/12x12&quot;(4)"/>
    <x v="7"/>
    <n v="1501"/>
    <n v="42428.82"/>
    <n v="2.0889798412056937E-4"/>
    <n v="0.64985921390637735"/>
    <n v="1418"/>
    <n v="10.655606695905968"/>
    <n v="0.71109921755974037"/>
    <n v="0.76800000000000002"/>
    <n v="0.14321396510439649"/>
    <n v="1.1310130842789601"/>
    <n v="0.20783747612954989"/>
    <n v="0.45861288314107196"/>
    <n v="0.66060195067600669"/>
    <n v="0.63700000000000001"/>
    <s v="B"/>
    <x v="2"/>
  </r>
  <r>
    <s v="BL20-0447"/>
    <x v="5"/>
    <s v="True North by Sleep Philosophy"/>
    <s v="Soloft Plush"/>
    <x v="800"/>
    <s v="SHEET/SHEET SET"/>
    <s v="Ivory"/>
    <s v="Queen: 60x80+14&quot;/90x108&quot;/20x30&quot;(2)"/>
    <x v="1"/>
    <n v="1342"/>
    <n v="42371.42"/>
    <n v="2.086153756415091E-4"/>
    <n v="0.65006782928201889"/>
    <n v="1419"/>
    <n v="10.654252957873435"/>
    <n v="0.7109778107569712"/>
    <n v="0.76800000000000002"/>
    <n v="3.4208908962101277E-2"/>
    <n v="1.9480872667708"/>
    <n v="0.71690631699737972"/>
    <n v="0.55230450662619845"/>
    <n v="0.67924314993081669"/>
    <n v="0.70399999999999996"/>
    <s v="A"/>
    <x v="1"/>
  </r>
  <r>
    <s v="MP13-367"/>
    <x v="1"/>
    <s v="Madison Park"/>
    <s v="Quebec"/>
    <x v="640"/>
    <s v="COVERLET&amp;BEDSPR"/>
    <s v="Blue"/>
    <s v="King: 104x94&quot;/20x36&quot;(2)"/>
    <x v="5"/>
    <n v="997"/>
    <n v="42362.31"/>
    <n v="2.0857052262331679E-4"/>
    <n v="0.65027639980464225"/>
    <n v="1420"/>
    <n v="10.654037936417076"/>
    <n v="0.71095852706476781"/>
    <n v="0.76700000000000002"/>
    <n v="0.21067181522717568"/>
    <n v="2.9135008766802999"/>
    <n v="1.1031024848585567"/>
    <n v="0.62338201726103704"/>
    <n v="0.69344322510402168"/>
    <n v="0.751"/>
    <s v="A"/>
    <x v="1"/>
  </r>
  <r>
    <s v="FB151-1179"/>
    <x v="9"/>
    <s v="INK+IVY"/>
    <s v="Auburn"/>
    <x v="951"/>
    <s v="LGT-PENDANTS"/>
    <s v="Gold/Clear"/>
    <s v="13x13x93&quot;/shade size:13x13x20.75&quot;"/>
    <x v="7"/>
    <n v="514"/>
    <n v="42309.71"/>
    <n v="2.0831154690905603E-4"/>
    <n v="0.65048471135155128"/>
    <n v="1421"/>
    <n v="10.652795524476176"/>
    <n v="0.71084710427997344"/>
    <n v="0.76700000000000002"/>
    <n v="0.15699737159626004"/>
    <n v="5.6930069694145704"/>
    <n v="1.7566514951889525"/>
    <n v="0.74366450734738332"/>
    <n v="0.71741058489345544"/>
    <n v="0.82199999999999995"/>
    <s v="A"/>
    <x v="1"/>
  </r>
  <r>
    <s v="WR10-3099"/>
    <x v="3"/>
    <s v="Woolrich"/>
    <s v="Alton"/>
    <x v="905"/>
    <s v="COMFORTER (SET)"/>
    <s v="Red/Black Check"/>
    <s v="Full/Queen:90x94&quot;/20x26&quot;+2&quot; (2)/18x18&quot;"/>
    <x v="5"/>
    <n v="720"/>
    <n v="42296.58"/>
    <n v="2.0824690145034418E-4"/>
    <n v="0.65069295825300166"/>
    <n v="1422"/>
    <n v="10.652485152995901"/>
    <n v="0.71081926934575024"/>
    <n v="0.76700000000000002"/>
    <n v="0.26504361938955823"/>
    <n v="6.3254990200214101"/>
    <n v="1.8602742962510654"/>
    <n v="0.76273577567532702"/>
    <n v="0.72120257061166571"/>
    <n v="0.83399999999999996"/>
    <s v="A"/>
    <x v="1"/>
  </r>
  <r>
    <s v="WR50-1782"/>
    <x v="1"/>
    <s v="Woolrich"/>
    <s v="Tasha"/>
    <x v="952"/>
    <s v="THROW"/>
    <s v="Tan"/>
    <s v="50x70&quot;"/>
    <x v="7"/>
    <n v="1830"/>
    <n v="42287.48"/>
    <n v="2.0820209766707852E-4"/>
    <n v="0.65090116035066869"/>
    <n v="1423"/>
    <n v="10.65226998751745"/>
    <n v="0.71079997273726525"/>
    <n v="0.76700000000000002"/>
    <n v="9.3908089912191503E-2"/>
    <n v="3.8101425378071099"/>
    <n v="1.3635738280149439"/>
    <n v="0.67132049051363485"/>
    <n v="0.70290407629253926"/>
    <n v="0.78300000000000003"/>
    <s v="A"/>
    <x v="1"/>
  </r>
  <r>
    <s v="ST54-0139"/>
    <x v="3"/>
    <s v="Serta"/>
    <s v="Fleece to Sherpa"/>
    <x v="903"/>
    <s v="ELECT BLANKET"/>
    <s v="Light grey"/>
    <s v="Queen:84x90&quot;"/>
    <x v="7"/>
    <n v="555"/>
    <n v="42259.05"/>
    <n v="2.0806212277056838E-4"/>
    <n v="0.65110922247343928"/>
    <n v="1424"/>
    <n v="10.651597474321264"/>
    <n v="0.71073965997733179"/>
    <n v="0.76700000000000002"/>
    <n v="0.20166349698209018"/>
    <n v="2.22769011101387"/>
    <n v="0.84487640718310264"/>
    <n v="0.57585677410852776"/>
    <n v="0.68376308280357101"/>
    <n v="0.72099999999999997"/>
    <s v="A"/>
    <x v="2"/>
  </r>
  <r>
    <s v="MP10-8546"/>
    <x v="3"/>
    <s v="Madison Park"/>
    <s v="Gia"/>
    <x v="953"/>
    <s v="COMFORTER (SET)"/>
    <s v="Black"/>
    <s v="King/Cal King:104X90&quot;/20X36+2&quot;-2pcs"/>
    <x v="5"/>
    <n v="891"/>
    <n v="42227.05"/>
    <n v="2.0790457100523864E-4"/>
    <n v="0.65131712704444455"/>
    <n v="1425"/>
    <n v="10.650839971157383"/>
    <n v="0.71067172509258736"/>
    <n v="0.76700000000000002"/>
    <n v="0.16150595659613351"/>
    <n v="4.7169264443760799"/>
    <n v="1.5721360575244541"/>
    <n v="0.70970534598251811"/>
    <n v="0.71047844927057358"/>
    <n v="0.80400000000000005"/>
    <s v="A"/>
    <x v="1"/>
  </r>
  <r>
    <s v="MPE10-729"/>
    <x v="1"/>
    <s v="Madison Park Essentials"/>
    <s v="Maible"/>
    <x v="954"/>
    <s v="COMFORTER (SET)"/>
    <s v="Aqua"/>
    <s v="Queen: 90x90&quot;/20x26+2&quot;(2)/60x80+15&quot;/90x102&quot;/60x80+14&quot;/20x30&quot;(2)/12x18&quot;"/>
    <x v="8"/>
    <n v="634"/>
    <n v="42209.58"/>
    <n v="2.078185575883539E-4"/>
    <n v="0.65152494560203289"/>
    <n v="1426"/>
    <n v="10.650426179501851"/>
    <n v="0.71063461516385418"/>
    <n v="0.76600000000000001"/>
    <n v="7.675040838553622E-2"/>
    <n v="3.33565792323733"/>
    <n v="1.2342084424829478"/>
    <n v="0.64751142576590881"/>
    <n v="0.69800997728426506"/>
    <n v="0.76500000000000001"/>
    <s v="A"/>
    <x v="1"/>
  </r>
  <r>
    <s v="MP13-1524"/>
    <x v="1"/>
    <s v="Madison Park"/>
    <s v="Tangiers"/>
    <x v="955"/>
    <s v="COVERLET&amp;BEDSPR"/>
    <s v="Orange"/>
    <s v="King/Cal King: 104x94&quot;/20x36&quot;(2)/18x18&quot;/16x16&quot;/12x18&quot;"/>
    <x v="7"/>
    <n v="723"/>
    <n v="42205.7"/>
    <n v="2.0779945443680765E-4"/>
    <n v="0.65173274505646972"/>
    <n v="1427"/>
    <n v="10.650334255194347"/>
    <n v="0.71062637114913141"/>
    <n v="0.76600000000000001"/>
    <n v="9.6994600476862397E-2"/>
    <n v="2.34967036468327"/>
    <n v="0.89595347047740481"/>
    <n v="0.58525725710555754"/>
    <n v="0.68555254834041668"/>
    <n v="0.72799999999999998"/>
    <s v="A"/>
    <x v="2"/>
  </r>
  <r>
    <s v="MT101-0011"/>
    <x v="2"/>
    <s v="Martha Stewart"/>
    <s v="Clara"/>
    <x v="956"/>
    <s v="OTTOMAN"/>
    <s v="Linen"/>
    <s v="48&quot;W x 26.75&quot;D  x 18.75&quot;H"/>
    <x v="7"/>
    <n v="326"/>
    <n v="42177.49"/>
    <n v="2.0766056270868415E-4"/>
    <n v="0.65194040561917843"/>
    <n v="1428"/>
    <n v="10.649665654435116"/>
    <n v="0.7105664092668792"/>
    <n v="0.76600000000000001"/>
    <n v="5.5493711598295678E-2"/>
    <n v="2.5420868404157"/>
    <n v="0.97156907475590348"/>
    <n v="0.59917393822393861"/>
    <n v="0.68828791505829112"/>
    <n v="0.73599999999999999"/>
    <s v="A"/>
    <x v="2"/>
  </r>
  <r>
    <s v="MP10-8267"/>
    <x v="1"/>
    <s v="Madison Park"/>
    <s v="Fraser"/>
    <x v="676"/>
    <s v="COMFORTER (SET)"/>
    <s v="Taupe/Blue"/>
    <s v="Full/Queen: 90&quot;W x 90&quot;L / 20&quot;W x 26 &quot;LD (2)/ 16&quot;W x 16&quot;L/12&quot;W x 18&quot;L"/>
    <x v="5"/>
    <n v="1026"/>
    <n v="42166.79"/>
    <n v="2.0760788133715203E-4"/>
    <n v="0.65214801350051554"/>
    <n v="1429"/>
    <n v="10.649411938442961"/>
    <n v="0.71054365534649078"/>
    <n v="0.76600000000000001"/>
    <n v="1.0650150623172041E-2"/>
    <n v="2.4563483459572102"/>
    <n v="0.93857981281501468"/>
    <n v="0.59310242635621369"/>
    <n v="0.68705540954843536"/>
    <n v="0.73299999999999998"/>
    <s v="A"/>
    <x v="2"/>
  </r>
  <r>
    <s v="MP10-6296"/>
    <x v="3"/>
    <s v="Madison Park"/>
    <s v="Zuri"/>
    <x v="403"/>
    <s v="COMFORTER (SET)"/>
    <s v="Snow Leopard"/>
    <s v="Full/Queen: 90x90&quot;/20x26&quot;(2)/14x20&quot;"/>
    <x v="5"/>
    <n v="811"/>
    <n v="42118.86"/>
    <n v="2.0737189833364408E-4"/>
    <n v="0.65235538539884919"/>
    <n v="1430"/>
    <n v="10.648274642405731"/>
    <n v="0.71044165963360995"/>
    <n v="0.76600000000000001"/>
    <n v="0.10002430872126905"/>
    <n v="1.7464673503947801"/>
    <n v="0.61327427326668094"/>
    <n v="0.53323153723043126"/>
    <n v="0.67499963515297423"/>
    <n v="0.68700000000000006"/>
    <s v="B"/>
    <x v="2"/>
  </r>
  <r>
    <s v="AM10-0069"/>
    <x v="1"/>
    <s v="Super Listing"/>
    <s v="Camden"/>
    <x v="622"/>
    <s v="COMFORTER (SET)"/>
    <s v="Navy"/>
    <s v="King/Cal King: 104x90&quot;/20x36+2&quot;(2)"/>
    <x v="7"/>
    <n v="1380"/>
    <n v="42096.91"/>
    <n v="2.072638276696132E-4"/>
    <n v="0.65256264922651885"/>
    <n v="1431"/>
    <n v="10.647753374732719"/>
    <n v="0.71039491097172225"/>
    <n v="0.76600000000000001"/>
    <n v="0.16322819274618716"/>
    <n v="5.05359367879975"/>
    <n v="1.6396942730339219"/>
    <n v="0.72213910421460648"/>
    <n v="0.71274374962029907"/>
    <n v="0.81"/>
    <s v="A"/>
    <x v="1"/>
  </r>
  <r>
    <s v="BR20-1000"/>
    <x v="5"/>
    <s v="Beautyrest"/>
    <s v="600 Thread Count"/>
    <x v="537"/>
    <s v="SHEET/SHEET SET"/>
    <s v="Seafoam"/>
    <s v="King: 108x102&quot;/21x41&quot;(2)/78x80&quot;+16&quot;"/>
    <x v="1"/>
    <n v="1178"/>
    <n v="42096.04"/>
    <n v="2.0725954423099328E-4"/>
    <n v="0.65276990877074981"/>
    <n v="1432"/>
    <n v="10.647732708410096"/>
    <n v="0.71039305756131765"/>
    <n v="0.76500000000000001"/>
    <n v="7.6903130976455916E-2"/>
    <n v="1.6867442242645301"/>
    <n v="0.5803950945757349"/>
    <n v="0.52718028564496622"/>
    <n v="0.67375050317804741"/>
    <n v="0.68200000000000005"/>
    <s v="B"/>
    <x v="1"/>
  </r>
  <r>
    <s v="MP51-5148"/>
    <x v="4"/>
    <s v="Madison Park"/>
    <s v="Windom"/>
    <x v="334"/>
    <s v="BLANKET"/>
    <s v="Charcoal"/>
    <s v="Twin: 68x90&quot;"/>
    <x v="7"/>
    <n v="2505"/>
    <n v="42031.45"/>
    <n v="2.0694153583966049E-4"/>
    <n v="0.65297685030658947"/>
    <n v="1433"/>
    <n v="10.646197217996674"/>
    <n v="0.7102553507249163"/>
    <n v="0.76500000000000001"/>
    <n v="1.5859851062399382E-2"/>
    <n v="10.509970009286601"/>
    <n v="2.3617941259759592"/>
    <n v="0.85503804068295708"/>
    <n v="0.73921188871652455"/>
    <n v="0.878"/>
    <s v="A"/>
    <x v="1"/>
  </r>
  <r>
    <s v="BR54-0652"/>
    <x v="3"/>
    <s v="Beautyrest"/>
    <s v="Heated Microlight to Berber"/>
    <x v="117"/>
    <s v="ELECT BLANKET"/>
    <s v="Ivory"/>
    <s v="Queen:84x90&quot;"/>
    <x v="5"/>
    <n v="492"/>
    <n v="42018.53"/>
    <n v="2.0687792431440863E-4"/>
    <n v="0.65318372823090387"/>
    <n v="1434"/>
    <n v="10.645889789186509"/>
    <n v="0.71022777969712192"/>
    <n v="0.76500000000000001"/>
    <n v="6.1987111376813987E-2"/>
    <n v="3.2254586371792202"/>
    <n v="1.2016076005892735"/>
    <n v="0.64151140070290691"/>
    <n v="0.69648450389827898"/>
    <n v="0.76"/>
    <s v="A"/>
    <x v="2"/>
  </r>
  <r>
    <s v="CS10-1309"/>
    <x v="1"/>
    <s v="Comfort Spaces"/>
    <s v="Gloria"/>
    <x v="957"/>
    <s v="COMFORTER (SET)"/>
    <s v="Coral"/>
    <s v="Queen: 90&quot;Wx90&quot;L/20&quot;Wx26&quot;L(2)/90&quot;Wx102&quot;L/60&quot;Wx80&quot;L+15&quot;D/20&quot;Wx30&quot;L(2)/20&quot;Wx30&quot;L(2)"/>
    <x v="6"/>
    <n v="891"/>
    <n v="41992.669999999896"/>
    <n v="2.0675060279405101E-4"/>
    <n v="0.65339047883369794"/>
    <n v="1435"/>
    <n v="10.645274171621249"/>
    <n v="0.71017256948766438"/>
    <n v="0.76500000000000001"/>
    <n v="-3.6400000000000002E-2"/>
    <n v="3.8423096277683499"/>
    <n v="1.3717667515029783"/>
    <n v="0.67282835790024376"/>
    <n v="0.70270372717018026"/>
    <n v="0.78100000000000003"/>
    <s v="A"/>
    <x v="1"/>
  </r>
  <r>
    <s v="MPS73-433"/>
    <x v="8"/>
    <s v="Madison Park Signature"/>
    <s v="Splendor"/>
    <x v="958"/>
    <s v="BATH TOWEL"/>
    <s v="Blue"/>
    <s v="30x58&quot;(2)/16x30&quot;(2)/13x13&quot;(2)"/>
    <x v="7"/>
    <n v="730"/>
    <n v="41991.85"/>
    <n v="2.0674656553006495E-4"/>
    <n v="0.65359722539922804"/>
    <n v="1436"/>
    <n v="10.645254644678118"/>
    <n v="0.71017081825982242"/>
    <n v="0.76500000000000001"/>
    <n v="5.8729876797521431E-2"/>
    <n v="0.99826262481876304"/>
    <n v="9.3729499203776864E-2"/>
    <n v="0.43761186961890514"/>
    <n v="0.65565902853163904"/>
    <n v="0.61899999999999999"/>
    <s v="B"/>
    <x v="2"/>
  </r>
  <r>
    <s v="MPS73-413"/>
    <x v="8"/>
    <s v="Madison Park Signature"/>
    <s v="800GSM"/>
    <x v="959"/>
    <s v="BATH TOWEL"/>
    <s v="Yellow"/>
    <s v="30x54&quot;(2)/16x28&quot;(2)/13x13&quot;(4)"/>
    <x v="7"/>
    <n v="1190"/>
    <n v="41920.42"/>
    <n v="2.0639488044889293E-4"/>
    <n v="0.65380362027967698"/>
    <n v="1437"/>
    <n v="10.643552192467013"/>
    <n v="0.71001813784836132"/>
    <n v="0.76500000000000001"/>
    <n v="4.5149925163590163E-2"/>
    <n v="3.3812543293791801"/>
    <n v="1.2473926683204555"/>
    <n v="0.64993791787060107"/>
    <n v="0.69800209385280931"/>
    <n v="0.76500000000000001"/>
    <s v="A"/>
    <x v="2"/>
  </r>
  <r>
    <s v="TN20-0269"/>
    <x v="5"/>
    <s v="True North by Sleep Philosophy"/>
    <s v="Cozy Cotton Flannel"/>
    <x v="737"/>
    <s v="SHEET/SHEET SET"/>
    <s v="Multi Forest Animals"/>
    <s v="Twin"/>
    <x v="1"/>
    <n v="2519"/>
    <n v="41802.47"/>
    <n v="2.0581415448887283E-4"/>
    <n v="0.65400943443416582"/>
    <n v="1438"/>
    <n v="10.640734629421415"/>
    <n v="0.70976545135160496"/>
    <n v="0.76400000000000001"/>
    <n v="-1.8859699346091555E-2"/>
    <n v="6.4152226556081304"/>
    <n v="1.874141385834444"/>
    <n v="0.76528794550341073"/>
    <n v="0.72086995018196609"/>
    <n v="0.83299999999999996"/>
    <s v="A"/>
    <x v="0"/>
  </r>
  <r>
    <s v="MP40-7226"/>
    <x v="0"/>
    <s v="Madison Park"/>
    <s v="Galen"/>
    <x v="960"/>
    <s v="WINDOW PANEL"/>
    <s v="White"/>
    <s v="35x64&quot;"/>
    <x v="1"/>
    <n v="1087"/>
    <n v="41775.839999999997"/>
    <n v="2.0568304187916245E-4"/>
    <n v="0.65421511747604499"/>
    <n v="1439"/>
    <n v="10.640097397975367"/>
    <n v="0.70970830275222352"/>
    <n v="0.76400000000000001"/>
    <n v="0.12650517309909023"/>
    <n v="1.60374844315419"/>
    <n v="0.53283079025221725"/>
    <n v="0.51842630870853845"/>
    <n v="0.67145190394348653"/>
    <n v="0.67300000000000004"/>
    <s v="B"/>
    <x v="0"/>
  </r>
  <r>
    <s v="ID20-1540"/>
    <x v="5"/>
    <s v="Intelligent Design"/>
    <s v="Cozy Soft"/>
    <x v="961"/>
    <s v="SHEET/SHEET SET"/>
    <s v="Grey Stars"/>
    <s v="Twin: 66&quot;W x 96&quot;L/39&quot;W x 75&quot;L + 12&quot;D/20&quot;W x 30&quot;L (1)"/>
    <x v="1"/>
    <n v="2358"/>
    <n v="41720.06"/>
    <n v="2.0540840945822204E-4"/>
    <n v="0.65442052588550326"/>
    <n v="1440"/>
    <n v="10.638761316270372"/>
    <n v="0.7095884794155487"/>
    <n v="0.76400000000000001"/>
    <n v="5.3522860367043006E-2"/>
    <n v="2.9227765147787301"/>
    <n v="1.1061757847742919"/>
    <n v="0.62394764303783978"/>
    <n v="0.69246031214000692"/>
    <n v="0.747"/>
    <s v="A"/>
    <x v="1"/>
  </r>
  <r>
    <s v="MP13-5579"/>
    <x v="1"/>
    <s v="Madison Park"/>
    <s v="Vienna"/>
    <x v="89"/>
    <s v="COVERLET&amp;BEDSPR"/>
    <s v="Indigo"/>
    <s v="King/Cal King"/>
    <x v="7"/>
    <n v="583"/>
    <n v="41666.03"/>
    <n v="2.0514239314944809E-4"/>
    <n v="0.65462566827865265"/>
    <n v="1441"/>
    <n v="10.637465447578309"/>
    <n v="0.70947226248809947"/>
    <n v="0.76400000000000001"/>
    <n v="0.13168178638569603"/>
    <n v="6.0273450409393199"/>
    <n v="1.8127615469839653"/>
    <n v="0.7539912871941864"/>
    <n v="0.71837606742931692"/>
    <n v="0.82599999999999996"/>
    <s v="A"/>
    <x v="1"/>
  </r>
  <r>
    <s v="MP70-4172"/>
    <x v="7"/>
    <s v="Madison Park"/>
    <s v="Holly"/>
    <x v="962"/>
    <s v="SHOWER CURTAIN"/>
    <s v="Purple"/>
    <s v="72x72&quot;"/>
    <x v="5"/>
    <n v="2369"/>
    <n v="41632.85"/>
    <n v="2.0497903166277181E-4"/>
    <n v="0.65483064731031537"/>
    <n v="1442"/>
    <n v="10.636668817296499"/>
    <n v="0.70940081858006165"/>
    <n v="0.76400000000000001"/>
    <n v="0.20522187288784344"/>
    <n v="3.37948433605444"/>
    <n v="1.2468841035120455"/>
    <n v="0.64984431901181783"/>
    <n v="0.69748951866641296"/>
    <n v="0.76300000000000001"/>
    <s v="A"/>
    <x v="1"/>
  </r>
  <r>
    <s v="CS20-0586"/>
    <x v="5"/>
    <s v="Comfort Spaces"/>
    <s v="Cotton 144TC"/>
    <x v="526"/>
    <s v="SHEET/SHEET SET"/>
    <s v="Blue"/>
    <s v="King: 108&quot;W x 102&quot;L/78&quot;W x 80&quot;L + 14&quot;D/20&quot;W x 40&quot;L (2)"/>
    <x v="3"/>
    <n v="1719"/>
    <n v="41622.07"/>
    <n v="2.0492595641182634E-4"/>
    <n v="0.65503557326672723"/>
    <n v="1443"/>
    <n v="10.636409859841425"/>
    <n v="0.7093775945914329"/>
    <n v="0.76400000000000001"/>
    <n v="2.6800000000000004E-2"/>
    <n v="10.839736134464101"/>
    <n v="2.3924016773669536"/>
    <n v="0.8606712104048323"/>
    <n v="0.73963631775411287"/>
    <n v="0.879"/>
    <s v="A"/>
    <x v="0"/>
  </r>
  <r>
    <s v="TN20-0385"/>
    <x v="5"/>
    <s v="True North by Sleep Philosophy"/>
    <s v="Cozy Cotton Flannel"/>
    <x v="523"/>
    <s v="SHEET/SHEET SET"/>
    <s v="Blue Forest"/>
    <s v="Full: 81&quot;W x 96&quot;L/54&quot;W x 75&quot;L + 12&quot;D/20&quot;W x 30&quot;L(2)"/>
    <x v="1"/>
    <n v="1968"/>
    <n v="41616.99"/>
    <n v="2.0490094506908025E-4"/>
    <n v="0.65524047421179632"/>
    <n v="1444"/>
    <n v="10.636287804692047"/>
    <n v="0.70936664836321794"/>
    <n v="0.76300000000000001"/>
    <n v="2.4557608624546041E-2"/>
    <n v="8.1494362793092705"/>
    <n v="2.1101448682313091"/>
    <n v="0.80872322898336479"/>
    <n v="0.72923796448724731"/>
    <n v="0.85499999999999998"/>
    <s v="A"/>
    <x v="0"/>
  </r>
  <r>
    <s v="MPE20-905"/>
    <x v="5"/>
    <s v="Madison Park Essentials"/>
    <s v="Satin"/>
    <x v="357"/>
    <s v="SHEET/SHEET SET"/>
    <s v="Ivory"/>
    <s v="King: 108x102&quot;/20x40&quot;(4)/78x80+14&quot;"/>
    <x v="5"/>
    <n v="1761"/>
    <n v="41591.289999999899"/>
    <n v="2.0477441130754931E-4"/>
    <n v="0.65544524862310383"/>
    <n v="1445"/>
    <n v="10.635670092533951"/>
    <n v="0.70931125030514186"/>
    <n v="0.76300000000000001"/>
    <n v="0.11998251304572052"/>
    <n v="3.91019953356825"/>
    <n v="1.3888409990751163"/>
    <n v="0.67597078942697697"/>
    <n v="0.70264315812950895"/>
    <n v="0.78100000000000003"/>
    <s v="A"/>
    <x v="0"/>
  </r>
  <r>
    <s v="ST54-0150"/>
    <x v="3"/>
    <s v="Serta"/>
    <s v="Malea Heated"/>
    <x v="963"/>
    <s v="ELECT BLANKET"/>
    <s v="Grey"/>
    <s v="50x60&quot;"/>
    <x v="7"/>
    <n v="1072"/>
    <n v="41493.78"/>
    <n v="2.0429432153763405E-4"/>
    <n v="0.65564954294464151"/>
    <n v="1446"/>
    <n v="10.633322915174897"/>
    <n v="0.70910074923931765"/>
    <n v="0.76300000000000001"/>
    <n v="0.2144767452886728"/>
    <n v="2.3085962707922199"/>
    <n v="0.87904411755450274"/>
    <n v="0.58214517363030716"/>
    <n v="0.68370963411751562"/>
    <n v="0.72099999999999997"/>
    <s v="A"/>
    <x v="2"/>
  </r>
  <r>
    <s v="MP20-4845"/>
    <x v="5"/>
    <s v="Madison Park"/>
    <s v="1500 Thread Count"/>
    <x v="964"/>
    <s v="SHEET/SHEET SET"/>
    <s v="Ivory"/>
    <s v="Queen: 90&quot;W x 102&quot;L/20&quot;W x 30&quot;L(2)/60&quot;W x 80&quot;L + 16&quot;D"/>
    <x v="1"/>
    <n v="922"/>
    <n v="41486.120000000003"/>
    <n v="2.0425660758380826E-4"/>
    <n v="0.65585379955222534"/>
    <n v="1447"/>
    <n v="10.633138296600926"/>
    <n v="0.70908419215791851"/>
    <n v="0.76300000000000001"/>
    <n v="0.18600161369633988"/>
    <n v="3.2173040205252601"/>
    <n v="1.199152411033221"/>
    <n v="0.64105953510634417"/>
    <n v="0.69547926074760369"/>
    <n v="0.75600000000000001"/>
    <s v="A"/>
    <x v="1"/>
  </r>
  <r>
    <s v="WR20-2046"/>
    <x v="5"/>
    <s v="Woolrich"/>
    <s v="Cotton Flannel"/>
    <x v="965"/>
    <s v="SHEET/SHEET SET"/>
    <s v="Grey Plaid"/>
    <s v="Queen: 90&quot;W x 102&quot;L/60&quot;W x 80&quot;L + 14&quot;D/20&quot;W x 30&quot;L(2)"/>
    <x v="1"/>
    <n v="1479"/>
    <n v="41477.769999999997"/>
    <n v="2.0421549642004249E-4"/>
    <n v="0.65605801504864536"/>
    <n v="1448"/>
    <n v="10.632937009059065"/>
    <n v="0.70906614015944669"/>
    <n v="0.76300000000000001"/>
    <n v="0.11999478571292523"/>
    <n v="2.4603489317758802"/>
    <n v="0.94014355067822231"/>
    <n v="0.59339022464074309"/>
    <n v="0.68593095705570595"/>
    <n v="0.72899999999999998"/>
    <s v="A"/>
    <x v="1"/>
  </r>
  <r>
    <s v="MPH20-0001"/>
    <x v="5"/>
    <s v="Madison Park"/>
    <s v="800 Thread Count"/>
    <x v="966"/>
    <s v="SHEET/SHEET SET"/>
    <s v="Khaki"/>
    <s v="Queen: 90&quot;W x 102&quot;L/20&quot;W x 30&quot;L(4)/60&quot;W x 80&quot;L + 15&quot;D"/>
    <x v="1"/>
    <n v="1185"/>
    <n v="41464.74"/>
    <n v="2.0415134331059728E-4"/>
    <n v="0.656262166391956"/>
    <n v="1449"/>
    <n v="10.632622823102521"/>
    <n v="0.70903796313291545"/>
    <n v="0.76300000000000001"/>
    <n v="0.13218537607178499"/>
    <n v="2.8992525255017898"/>
    <n v="1.0983630994569868"/>
    <n v="0.62250975662171415"/>
    <n v="0.69173232183067523"/>
    <n v="0.746"/>
    <s v="A"/>
    <x v="1"/>
  </r>
  <r>
    <s v="FPF17-0324"/>
    <x v="2"/>
    <s v="INK+IVY"/>
    <s v="Wynn"/>
    <x v="967"/>
    <s v="ACCENT TABLE"/>
    <s v="Pecan/Graphite"/>
    <s v="22W x 16D x 26H&quot;"/>
    <x v="7"/>
    <n v="572"/>
    <n v="41453.550000000003"/>
    <n v="2.0409624942765856E-4"/>
    <n v="0.65646626264138364"/>
    <n v="1450"/>
    <n v="10.63235292534727"/>
    <n v="0.70901375798926713"/>
    <n v="0.76200000000000001"/>
    <n v="0.29227038166815622"/>
    <n v="6.1736112742057401"/>
    <n v="1.8363521496414328"/>
    <n v="0.75833302191557062"/>
    <n v="0.71887761077452783"/>
    <n v="0.82699999999999996"/>
    <s v="A"/>
    <x v="2"/>
  </r>
  <r>
    <s v="CCL10-0015"/>
    <x v="1"/>
    <s v="Croscill Classics"/>
    <s v="Galleria"/>
    <x v="316"/>
    <s v="COMFORTER (SET)"/>
    <s v="Brown"/>
    <s v="Cal King: 110x96&quot;/20x36+2&quot;(2)/72x84+15&quot;"/>
    <x v="8"/>
    <n v="196"/>
    <n v="41446.75"/>
    <n v="2.0406276967752598E-4"/>
    <n v="0.65667032541106118"/>
    <n v="1451"/>
    <n v="10.632188876822314"/>
    <n v="0.70899904568420125"/>
    <n v="0.76200000000000001"/>
    <n v="0.26286044647650297"/>
    <n v="2.54174663226352"/>
    <n v="0.97144030152547933"/>
    <n v="0.59915023814243429"/>
    <n v="0.68702928417584785"/>
    <n v="0.73299999999999998"/>
    <s v="A"/>
    <x v="2"/>
  </r>
  <r>
    <s v="MP10-4518"/>
    <x v="1"/>
    <s v="Madison Park"/>
    <s v="Blaire"/>
    <x v="879"/>
    <s v="COMFORTER (SET)"/>
    <s v="Navy"/>
    <s v="King"/>
    <x v="7"/>
    <n v="517"/>
    <n v="41408.949999999997"/>
    <n v="2.0387666165473019E-4"/>
    <n v="0.65687420207271596"/>
    <n v="1452"/>
    <n v="10.631276469101067"/>
    <n v="0.70891721854955903"/>
    <n v="0.76200000000000001"/>
    <n v="0.21666238520276992"/>
    <n v="2.2938395000324401"/>
    <n v="0.87289856229536067"/>
    <n v="0.58101411432511574"/>
    <n v="0.68333659770467037"/>
    <n v="0.71899999999999997"/>
    <s v="A"/>
    <x v="2"/>
  </r>
  <r>
    <s v="II105-0313"/>
    <x v="2"/>
    <s v="INK+IVY"/>
    <s v="Sonoma"/>
    <x v="968"/>
    <s v="DINING BENCH"/>
    <s v="Natural"/>
    <s v="66&quot;W x 17&quot;W x 18&quot;H"/>
    <x v="7"/>
    <n v="328"/>
    <n v="41396.870000000003"/>
    <n v="2.0381718586331824E-4"/>
    <n v="0.65707801925857923"/>
    <n v="1453"/>
    <n v="10.630984709214484"/>
    <n v="0.70889105275222219"/>
    <n v="0.76200000000000001"/>
    <n v="0.22379845176700558"/>
    <n v="3.6506090167210701"/>
    <n v="1.321918231255095"/>
    <n v="0.6636539822256422"/>
    <n v="0.69984363864690624"/>
    <n v="0.77200000000000002"/>
    <s v="A"/>
    <x v="2"/>
  </r>
  <r>
    <s v="II10-1109"/>
    <x v="1"/>
    <s v="INK+IVY"/>
    <s v="Marta"/>
    <x v="969"/>
    <s v="COMFORTER (SET)"/>
    <s v="Natural"/>
    <s v="King/Cal King: 104&quot;W x 92&quot;L + 2&quot;D / 20&quot;W x 36&quot;L  (2)"/>
    <x v="8"/>
    <n v="409"/>
    <n v="41377.56"/>
    <n v="2.0372211321992704E-4"/>
    <n v="0.65728174137179918"/>
    <n v="1454"/>
    <n v="10.630518151274011"/>
    <n v="0.70884921060366901"/>
    <n v="0.76200000000000001"/>
    <n v="-4.867209921753061E-3"/>
    <n v="1.01718417009747"/>
    <n v="0.11081138572379332"/>
    <n v="0.44075570705653094"/>
    <n v="0.65523050989424148"/>
    <n v="0.61699999999999999"/>
    <s v="B"/>
    <x v="2"/>
  </r>
  <r>
    <s v="MP10-2705"/>
    <x v="1"/>
    <s v="Madison Park"/>
    <s v="Pebble Beach"/>
    <x v="587"/>
    <s v="COMFORTER (SET)"/>
    <s v="Coral"/>
    <s v="King: 104x92&quot;/20x36&quot;(2)/78x80+15&quot;/18x18&quot;/16x16&quot;/12x18&quot;"/>
    <x v="5"/>
    <n v="461"/>
    <n v="41342.46"/>
    <n v="2.0354929862733098E-4"/>
    <n v="0.65748529067042649"/>
    <n v="1455"/>
    <n v="10.629669525911465"/>
    <n v="0.70877310363944146"/>
    <n v="0.76200000000000001"/>
    <n v="0.11274546402094832"/>
    <n v="2.0664267908244001"/>
    <n v="0.77307917017726402"/>
    <n v="0.56264284475988402"/>
    <n v="0.67954705186353004"/>
    <n v="0.70499999999999996"/>
    <s v="A"/>
    <x v="2"/>
  </r>
  <r>
    <s v="MP13-7217"/>
    <x v="1"/>
    <s v="Madison Park"/>
    <s v="Ridge"/>
    <x v="296"/>
    <s v="COVERLET&amp;BEDSPR"/>
    <s v="Neutral"/>
    <s v="Full/Queen: 90&quot;W x 90&quot;L/20&quot;W x 26&quot;L + 2&quot;D(2)/18&quot;W x 18&quot;L/16&quot;W x 16&quot;L/12&quot;W x 18&quot;L"/>
    <x v="7"/>
    <n v="719"/>
    <n v="41325.69"/>
    <n v="2.0346673165531288E-4"/>
    <n v="0.65768875740208177"/>
    <n v="1456"/>
    <n v="10.629263817194836"/>
    <n v="0.70873671861002085"/>
    <n v="0.76100000000000001"/>
    <n v="0.27068665307221734"/>
    <n v="7.8494052197802304"/>
    <n v="2.0730971107454659"/>
    <n v="0.80190477091507151"/>
    <n v="0.72737032907103105"/>
    <n v="0.85099999999999998"/>
    <s v="A"/>
    <x v="1"/>
  </r>
  <r>
    <s v="MP13-4612"/>
    <x v="1"/>
    <s v="Madison Park"/>
    <s v="Harper"/>
    <x v="970"/>
    <s v="COVERLET&amp;BEDSPR"/>
    <s v="Teal"/>
    <s v="King/Cal King: 104&quot;W x 94&quot;L/20&quot;W x 36&quot;L + 0.5&quot;D(2)"/>
    <x v="7"/>
    <n v="764"/>
    <n v="41319.11"/>
    <n v="2.0343433507356693E-4"/>
    <n v="0.6578921917371553"/>
    <n v="1457"/>
    <n v="10.629104585379112"/>
    <n v="0.70872243828016257"/>
    <n v="0.76100000000000001"/>
    <n v="0.14424072046272968"/>
    <n v="1.8686794980116801"/>
    <n v="0.67736301241684393"/>
    <n v="0.54502675535428524"/>
    <n v="0.6759833016949871"/>
    <n v="0.69099999999999995"/>
    <s v="B"/>
    <x v="2"/>
  </r>
  <r>
    <s v="MP13-6153"/>
    <x v="1"/>
    <s v="Madison Park"/>
    <s v="Quebec"/>
    <x v="755"/>
    <s v="COVERLET&amp;BEDSPR"/>
    <s v="Purple"/>
    <s v="Queen: 102&quot;W x 118&quot;L / 20&quot;W x 26&quot;L (2)"/>
    <x v="5"/>
    <n v="784"/>
    <n v="41300.370000000003"/>
    <n v="2.0334206882099572E-4"/>
    <n v="0.6580955338059763"/>
    <n v="1458"/>
    <n v="10.628650950311782"/>
    <n v="0.70868175508900966"/>
    <n v="0.76100000000000001"/>
    <n v="0.25031915950499284"/>
    <n v="5.5726173920720701"/>
    <n v="1.7356506324021155"/>
    <n v="0.73979940154807167"/>
    <n v="0.71490528438082213"/>
    <n v="0.81499999999999995"/>
    <s v="A"/>
    <x v="1"/>
  </r>
  <r>
    <s v="MP13-2989"/>
    <x v="1"/>
    <s v="Madison Park"/>
    <s v="Quebec"/>
    <x v="621"/>
    <s v="COVERLET&amp;BEDSPR"/>
    <s v="Grey"/>
    <s v="Queen:102x118&quot;/20x26&quot;(2)"/>
    <x v="5"/>
    <n v="782"/>
    <n v="41226.89"/>
    <n v="2.0298029057985725E-4"/>
    <n v="0.65829851409655615"/>
    <n v="1459"/>
    <n v="10.626870248063476"/>
    <n v="0.70852205700750848"/>
    <n v="0.76100000000000001"/>
    <n v="0.26787156884741964"/>
    <n v="3.1892332789559501"/>
    <n v="1.1906544917078172"/>
    <n v="0.63949553473168874"/>
    <n v="0.69471675255234455"/>
    <n v="0.755"/>
    <s v="A"/>
    <x v="1"/>
  </r>
  <r>
    <s v="BR20-1007"/>
    <x v="5"/>
    <s v="Beautyrest"/>
    <s v="600 Thread Count"/>
    <x v="971"/>
    <s v="SHEET/SHEET SET"/>
    <s v="Charcoal"/>
    <s v="Queen: 90x102&quot;/21x31&quot;(2)/60x80&quot;+16&quot;"/>
    <x v="1"/>
    <n v="1241"/>
    <n v="41226.36"/>
    <n v="2.02977681128744E-4"/>
    <n v="0.65850149177768491"/>
    <n v="1460"/>
    <n v="10.626857392605515"/>
    <n v="0.70852090409607982"/>
    <n v="0.76100000000000001"/>
    <n v="0.11730084734162442"/>
    <n v="1.9634046555325899"/>
    <n v="0.72435736392497296"/>
    <n v="0.55367583527031661"/>
    <n v="0.67755189033092722"/>
    <n v="0.69899999999999995"/>
    <s v="B"/>
    <x v="1"/>
  </r>
  <r>
    <s v="HH13-1547"/>
    <x v="10"/>
    <s v="Harbor House Blue"/>
    <s v="Seaside"/>
    <x v="580"/>
    <s v="COVERLET&amp;BEDSPR"/>
    <s v="Aqua"/>
    <s v="Full/Queen: 90x90&quot;/20x26&quot;(2)/18x18&quot;"/>
    <x v="9"/>
    <n v="481"/>
    <n v="41211.599999999999"/>
    <n v="2.0290501037698564E-4"/>
    <n v="0.65870439678806192"/>
    <n v="1461"/>
    <n v="10.626499313825329"/>
    <n v="0.70848879064517778"/>
    <n v="0.76100000000000001"/>
    <n v="0.40988674382532791"/>
    <n v="2.7944640818323201"/>
    <n v="1.0627999753503485"/>
    <n v="0.61596453804562945"/>
    <n v="0.6899839401252682"/>
    <n v="0.74"/>
    <s v="A"/>
    <x v="1"/>
  </r>
  <r>
    <s v="MPE20-1161"/>
    <x v="5"/>
    <s v="Madison Park Essentials"/>
    <s v="Satin"/>
    <x v="770"/>
    <s v="SHEET/SHEET SET"/>
    <s v="Champagne"/>
    <s v="King: 108x102&quot;/78x80+14&quot;/20x40&quot;(4)"/>
    <x v="7"/>
    <n v="1628"/>
    <n v="41183.25"/>
    <n v="2.0276542935988883E-4"/>
    <n v="0.65890716221742185"/>
    <n v="1462"/>
    <n v="10.625811180695999"/>
    <n v="0.7084270770483786"/>
    <n v="0.76"/>
    <n v="0.21685417609954932"/>
    <n v="9.6666151131841698"/>
    <n v="2.2789699488274144"/>
    <n v="0.83979465708156009"/>
    <n v="0.73470059305501489"/>
    <n v="0.86799999999999999"/>
    <s v="A"/>
    <x v="0"/>
  </r>
  <r>
    <s v="MP10-1316"/>
    <x v="1"/>
    <s v="Madison Park"/>
    <s v="Palisades"/>
    <x v="972"/>
    <s v="COMFORTER (SET)"/>
    <s v="Blue"/>
    <s v="Queen: 90x90&quot;/20x26&quot;(2)/60x80+15&quot;/18x18&quot;/16x16&quot;/12x18&quot;"/>
    <x v="7"/>
    <n v="586"/>
    <n v="41178"/>
    <n v="2.0273958102338941E-4"/>
    <n v="0.6591099017984452"/>
    <n v="1463"/>
    <n v="10.625683696654097"/>
    <n v="0.70841564394274115"/>
    <n v="0.76"/>
    <n v="1.5451816176055072E-2"/>
    <n v="1.5575951466481499"/>
    <n v="0.50536784513964172"/>
    <n v="0.51337188834980318"/>
    <n v="0.66940689282415367"/>
    <n v="0.66700000000000004"/>
    <s v="B"/>
    <x v="2"/>
  </r>
  <r>
    <s v="MP73-5913"/>
    <x v="8"/>
    <s v="Madison Park"/>
    <s v="Spa Waffle"/>
    <x v="973"/>
    <s v="BATH TOWEL"/>
    <s v="Blue"/>
    <s v="28&quot;Wx54&quot;L(2)/16&quot;Wx26&quot;L(2)/12&quot;Wx12&quot;L(2)"/>
    <x v="5"/>
    <n v="1698"/>
    <n v="41149.89"/>
    <n v="2.0260118164453254E-4"/>
    <n v="0.6593125029800897"/>
    <n v="1464"/>
    <n v="10.625000834060881"/>
    <n v="0.70835440302154318"/>
    <n v="0.76"/>
    <n v="0.11031101333579887"/>
    <n v="2.2463694643443799"/>
    <n v="0.85286922476433191"/>
    <n v="0.57732781298438829"/>
    <n v="0.6821490850141122"/>
    <n v="0.71499999999999997"/>
    <s v="A"/>
    <x v="2"/>
  </r>
  <r>
    <s v="MPS13-270"/>
    <x v="1"/>
    <s v="Madison Park Signature"/>
    <s v="Serene"/>
    <x v="478"/>
    <s v="COVERLET&amp;BEDSPR"/>
    <s v="Linen"/>
    <s v="Full/Queen:92x96&quot;/20x26&quot;(2)"/>
    <x v="8"/>
    <n v="433"/>
    <n v="41147.89"/>
    <n v="2.0259133465919945E-4"/>
    <n v="0.65951509431474886"/>
    <n v="1465"/>
    <n v="10.624952231257801"/>
    <n v="0.70835004419377456"/>
    <n v="0.76"/>
    <n v="0.18241486580623914"/>
    <n v="2.9630796620990498"/>
    <n v="1.1194208353802324"/>
    <n v="0.62638532964285321"/>
    <n v="0.69195710128359034"/>
    <n v="0.746"/>
    <s v="A"/>
    <x v="1"/>
  </r>
  <r>
    <s v="FUR105-0042"/>
    <x v="2"/>
    <s v="Madison Park"/>
    <s v="Shandra II"/>
    <x v="974"/>
    <s v="ACCENT BENCH"/>
    <s v="Light Grey"/>
    <s v="42&quot;W x 18&quot;D x18&quot;D"/>
    <x v="7"/>
    <n v="493"/>
    <n v="41088.36"/>
    <n v="2.0229823914075945E-4"/>
    <n v="0.65971739255388961"/>
    <n v="1466"/>
    <n v="10.623504486190324"/>
    <n v="0.70822020659178431"/>
    <n v="0.76"/>
    <n v="1.0441322189544683E-2"/>
    <n v="1.99555299313418"/>
    <n v="0.73981747707977707"/>
    <n v="0.55652119327389837"/>
    <n v="0.67788040392820714"/>
    <n v="0.7"/>
    <s v="A"/>
    <x v="2"/>
  </r>
  <r>
    <s v="AM10-0467"/>
    <x v="1"/>
    <s v="Super Listing"/>
    <s v="Porter"/>
    <x v="975"/>
    <s v="COMFORTER (SET)"/>
    <s v="Black"/>
    <s v="Cal King: 104x98&quot;/20x36&quot;(2)"/>
    <x v="1"/>
    <n v="989"/>
    <n v="41039.269999999997"/>
    <n v="2.0205654488575825E-4"/>
    <n v="0.65991944909877542"/>
    <n v="1467"/>
    <n v="10.622309058770378"/>
    <n v="0.70811299750294254"/>
    <n v="0.76"/>
    <n v="0.1908640624773093"/>
    <n v="7.2949956607364497"/>
    <n v="2.0008035093791494"/>
    <n v="0.78859948814025072"/>
    <n v="0.72421029563040418"/>
    <n v="0.84299999999999997"/>
    <s v="A"/>
    <x v="1"/>
  </r>
  <r>
    <s v="ST54-0079"/>
    <x v="3"/>
    <s v="Serta"/>
    <s v="Fleece to Sherpa"/>
    <x v="976"/>
    <s v="ELECT BLANKET"/>
    <s v="Dark Grey"/>
    <s v="50x60&quot;"/>
    <x v="7"/>
    <n v="1269"/>
    <n v="41027.769999999997"/>
    <n v="2.0199992472009289E-4"/>
    <n v="0.66012144902349557"/>
    <n v="1468"/>
    <n v="10.622028806922049"/>
    <n v="0.70808786377687583"/>
    <n v="0.76"/>
    <n v="0.16010184879655903"/>
    <n v="1.6984321005037499"/>
    <n v="0.58691523003733315"/>
    <n v="0.52838028459932895"/>
    <n v="0.67214634794136652"/>
    <n v="0.67500000000000004"/>
    <s v="B"/>
    <x v="2"/>
  </r>
  <r>
    <s v="TN20-0383"/>
    <x v="5"/>
    <s v="True North by Sleep Philosophy"/>
    <s v="Cozy Cotton Flannel"/>
    <x v="523"/>
    <s v="SHEET/SHEET SET"/>
    <s v="Blue Forest"/>
    <s v="Twin: 66&quot;W x 96&quot;L/39&quot;W x 75&quot;L + 12&quot;D/20&quot;W x 30&quot;L(1)"/>
    <x v="1"/>
    <n v="2587"/>
    <n v="41019.550000000003"/>
    <n v="2.0195945361037383E-4"/>
    <n v="0.66032340847710591"/>
    <n v="1469"/>
    <n v="10.621828439630097"/>
    <n v="0.7080698943088467"/>
    <n v="0.75900000000000001"/>
    <n v="-5.4303718791982709E-2"/>
    <n v="8.9211795202161408"/>
    <n v="2.199575092733244"/>
    <n v="0.82518242320146273"/>
    <n v="0.73149240008736993"/>
    <n v="0.85899999999999999"/>
    <s v="A"/>
    <x v="0"/>
  </r>
  <r>
    <s v="BL51N-0613"/>
    <x v="3"/>
    <s v="Madison Park"/>
    <s v="Liquid Cotton"/>
    <x v="813"/>
    <s v="BLANKET"/>
    <s v="White"/>
    <s v="King: 108x90&quot;"/>
    <x v="7"/>
    <n v="1311"/>
    <n v="40973.129999999997"/>
    <n v="2.0173090508079233E-4"/>
    <n v="0.66052513938218671"/>
    <n v="1470"/>
    <n v="10.620696170927802"/>
    <n v="0.70796834946064291"/>
    <n v="0.75900000000000001"/>
    <n v="0.14352066791089674"/>
    <n v="1.43668860490532"/>
    <n v="0.42962984474959337"/>
    <n v="0.4994326808273708"/>
    <n v="0.66626121573398855"/>
    <n v="0.65800000000000003"/>
    <s v="B"/>
    <x v="2"/>
  </r>
  <r>
    <s v="MP10-4344"/>
    <x v="1"/>
    <s v="Madison Park"/>
    <s v="Donovan"/>
    <x v="941"/>
    <s v="COMFORTER (SET)"/>
    <s v="Navy"/>
    <s v="Queen: 90x90&quot;/20x26&quot;(2)/60x80+15&quot;/18x18&quot;/12x18&quot;/16x16&quot;"/>
    <x v="7"/>
    <n v="598"/>
    <n v="40934.800000000003"/>
    <n v="2.0154218760688332E-4"/>
    <n v="0.66072668156979364"/>
    <n v="1471"/>
    <n v="10.619760264797792"/>
    <n v="0.70788441492662979"/>
    <n v="0.75900000000000001"/>
    <n v="9.3698679361520626E-2"/>
    <n v="3.6774889426578499"/>
    <n v="1.3290594880017308"/>
    <n v="0.66496829550628977"/>
    <n v="0.69930119104256183"/>
    <n v="0.77"/>
    <s v="A"/>
    <x v="1"/>
  </r>
  <r>
    <s v="BASI10-0424"/>
    <x v="3"/>
    <s v="Madison Park"/>
    <s v="Parker"/>
    <x v="871"/>
    <s v="COMFORTER (SET)"/>
    <s v="Navy"/>
    <s v="Full/Queen: 90x90&quot;/20x26+2&quot;(2)"/>
    <x v="5"/>
    <n v="775"/>
    <n v="40919.980000000003"/>
    <n v="2.0146922144556497E-4"/>
    <n v="0.66092815079123923"/>
    <n v="1472"/>
    <n v="10.619398168947896"/>
    <n v="0.70785194121430473"/>
    <n v="0.75900000000000001"/>
    <n v="0.27821894243659256"/>
    <n v="5.1829887967724302"/>
    <n v="1.6644919975614236"/>
    <n v="0.72670300379596353"/>
    <n v="0.71162215373063653"/>
    <n v="0.80600000000000005"/>
    <s v="A"/>
    <x v="1"/>
  </r>
  <r>
    <s v="MP100-0018"/>
    <x v="2"/>
    <s v="Madison Park"/>
    <s v="Arianna"/>
    <x v="977"/>
    <s v="ACCENT CHAIR"/>
    <s v="Grey/White"/>
    <s v="27.75&quot;W x 33&quot;D x 41.25&quot;H"/>
    <x v="7"/>
    <n v="222"/>
    <n v="40912.85"/>
    <n v="2.0143411694285241E-4"/>
    <n v="0.66112958490818208"/>
    <n v="1473"/>
    <n v="10.619223915515267"/>
    <n v="0.70783631370616162"/>
    <n v="0.75900000000000001"/>
    <n v="4.000149224510148E-2"/>
    <n v="2.0809107400180702"/>
    <n v="0.77974256020962762"/>
    <n v="0.5638692090154187"/>
    <n v="0.679042892768013"/>
    <n v="0.70399999999999996"/>
    <s v="A"/>
    <x v="2"/>
  </r>
  <r>
    <s v="BR54-1931"/>
    <x v="3"/>
    <s v="Beautyrest"/>
    <s v="Heated Plush"/>
    <x v="978"/>
    <s v="ELECT BLANKET"/>
    <s v="Teal"/>
    <s v="King:100x90&quot;"/>
    <x v="7"/>
    <n v="469"/>
    <n v="40909.17"/>
    <n v="2.0141599848983951E-4"/>
    <n v="0.66133100090667196"/>
    <n v="1474"/>
    <n v="10.619133966378023"/>
    <n v="0.70782824682992551"/>
    <n v="0.75900000000000001"/>
    <n v="8.9303959629067411E-2"/>
    <n v="3.0744826930486"/>
    <n v="1.1551446877466294"/>
    <n v="0.63296012946687097"/>
    <n v="0.69285462335731474"/>
    <n v="0.749"/>
    <s v="A"/>
    <x v="2"/>
  </r>
  <r>
    <s v="ID10-1508"/>
    <x v="1"/>
    <s v="Intelligent Design"/>
    <s v="Raina"/>
    <x v="829"/>
    <s v="COMFORTER (SET)"/>
    <s v="Ivory/Gold"/>
    <s v="Full/Queen: 90&quot;W x 90&quot;L/20&quot;W x 26&quot;L + 1&quot;D(2)/12&quot;W x 16&quot;L/16&quot;W x 16&quot;L"/>
    <x v="8"/>
    <n v="945"/>
    <n v="40899.800000000003"/>
    <n v="2.0136986536355392E-4"/>
    <n v="0.66153237077203553"/>
    <n v="1475"/>
    <n v="10.618904901741802"/>
    <n v="0.70780770370825585"/>
    <n v="0.75800000000000001"/>
    <n v="0.1545556846801468"/>
    <n v="2.29867966241796"/>
    <n v="0.87491844531182039"/>
    <n v="0.58138586388798341"/>
    <n v="0.68252333574420132"/>
    <n v="0.71599999999999997"/>
    <s v="A"/>
    <x v="2"/>
  </r>
  <r>
    <s v="MP10-7954"/>
    <x v="1"/>
    <s v="Madison Park"/>
    <s v="Vienna"/>
    <x v="979"/>
    <s v="COMFORTER (SET)"/>
    <s v="Black"/>
    <s v="King:104&quot;Wx92&quot;L/20&quot;Wx36&quot;L(2)/78&quot;Wx80&quot;L+15&quot;D/18&quot;Wx18&quot;L/12&quot;Wx16&quot;L//16&quot;Wx16&quot;L"/>
    <x v="7"/>
    <n v="492"/>
    <n v="40862.269999999997"/>
    <n v="2.0118508668377807E-4"/>
    <n v="0.66173355585871929"/>
    <n v="1476"/>
    <n v="10.61798689453801"/>
    <n v="0.70772537439722749"/>
    <n v="0.75800000000000001"/>
    <n v="7.3708294109723183E-2"/>
    <n v="1.66920216104866"/>
    <n v="0.57052868849481797"/>
    <n v="0.52536442199456335"/>
    <n v="0.67125318391669475"/>
    <n v="0.67200000000000004"/>
    <s v="B"/>
    <x v="2"/>
  </r>
  <r>
    <s v="MP10-7130"/>
    <x v="1"/>
    <s v="Madison Park"/>
    <s v="Walter"/>
    <x v="802"/>
    <s v="COMFORTER (SET)"/>
    <s v="Navy"/>
    <s v="King:104&quot;W x 92&quot;L /20&quot;W x 36&quot;L + 1.5&quot;D (2)/78&quot;W x 80&quot;L + 15&quot;D/16&quot;W x 16&quot;L/12&quot;W x 18&quot;L/18&quot;W x 18&quot;L"/>
    <x v="7"/>
    <n v="607"/>
    <n v="40829.39"/>
    <n v="2.0102320224490178E-4"/>
    <n v="0.6619345790609642"/>
    <n v="1477"/>
    <n v="10.61718193606815"/>
    <n v="0.70765318359528562"/>
    <n v="0.75800000000000001"/>
    <n v="0.15256829405785499"/>
    <n v="2.6304510442639302"/>
    <n v="1.004466813229026"/>
    <n v="0.60522860564628855"/>
    <n v="0.68716826800548625"/>
    <n v="0.73299999999999998"/>
    <s v="A"/>
    <x v="2"/>
  </r>
  <r>
    <s v="II105-0593"/>
    <x v="2"/>
    <s v="INK+IVY"/>
    <s v="Bailey"/>
    <x v="980"/>
    <s v="ACCENT BENCH"/>
    <s v="cream"/>
    <s v="48W x 16.5D x 18H"/>
    <x v="5"/>
    <n v="317"/>
    <n v="40816.230000000003"/>
    <n v="2.0095840908140994E-4"/>
    <n v="0.66213553747004561"/>
    <n v="1478"/>
    <n v="10.616859575168617"/>
    <n v="0.70762427341827239"/>
    <n v="0.75800000000000001"/>
    <n v="0.22114024179121919"/>
    <n v="4.7386811794291299"/>
    <n v="1.5766422000091194"/>
    <n v="0.71053467940690107"/>
    <n v="0.70820635461599812"/>
    <n v="0.79700000000000004"/>
    <s v="A"/>
    <x v="2"/>
  </r>
  <r>
    <s v="MP100-1054"/>
    <x v="2"/>
    <s v="Madison Park"/>
    <s v="Qwen"/>
    <x v="981"/>
    <s v="ACCENT CHAIR"/>
    <s v="Spice"/>
    <s v="29.25&quot;W x 32.25&quot;D x 33.5&quot;H"/>
    <x v="7"/>
    <n v="240"/>
    <n v="40772.11"/>
    <n v="2.0074118458496151E-4"/>
    <n v="0.66233627865463052"/>
    <n v="1479"/>
    <n v="10.6157780744836"/>
    <n v="0.70752728157996614"/>
    <n v="0.75800000000000001"/>
    <n v="1.2706228546916018E-2"/>
    <n v="1.68464778994952"/>
    <n v="0.5792210792072392"/>
    <n v="0.52696421387423409"/>
    <n v="0.67141466803881977"/>
    <n v="0.67200000000000004"/>
    <s v="B"/>
    <x v="2"/>
  </r>
  <r>
    <s v="HH10-1223"/>
    <x v="10"/>
    <s v="Harbor House Blue"/>
    <s v="Maya Bay"/>
    <x v="982"/>
    <s v="COMFORTER (SET)"/>
    <s v="White"/>
    <s v="Queen: 92x96&quot;/20x26&quot;(2)/60x80+15&quot;"/>
    <x v="9"/>
    <n v="305"/>
    <n v="40741.94"/>
    <n v="2.0059264281121157E-4"/>
    <n v="0.66253687129744177"/>
    <n v="1480"/>
    <n v="10.615037852125486"/>
    <n v="0.7074608964835315"/>
    <n v="0.75800000000000001"/>
    <n v="0.37376137518079044"/>
    <n v="1.7055552175822399"/>
    <n v="0.59086814425428869"/>
    <n v="0.52910779907429206"/>
    <n v="0.67179027700168359"/>
    <n v="0.67400000000000004"/>
    <s v="B"/>
    <x v="2"/>
  </r>
  <r>
    <s v="PC20-126"/>
    <x v="5"/>
    <s v="True North by Sleep Philosophy"/>
    <s v="Micro Fleece"/>
    <x v="983"/>
    <s v="SHEET/SHEET SET"/>
    <s v="Ivory"/>
    <s v="Queen: 90x102&quot;/60x80+14&quot;/20x34&quot;(2)"/>
    <x v="1"/>
    <n v="1310"/>
    <n v="40718.21"/>
    <n v="2.0047580833023422E-4"/>
    <n v="0.66273734710577203"/>
    <n v="1481"/>
    <n v="10.614455250250352"/>
    <n v="0.70740864720837815"/>
    <n v="0.75700000000000001"/>
    <n v="0.1234921442352683"/>
    <n v="6.2965557297020496"/>
    <n v="1.8557596782676091"/>
    <n v="0.76190488237695875"/>
    <n v="0.71830789424209429"/>
    <n v="0.82499999999999996"/>
    <s v="A"/>
    <x v="0"/>
  </r>
  <r>
    <s v="UHK12-0228"/>
    <x v="1"/>
    <s v="Intelligent Design Kids"/>
    <s v="Gracie"/>
    <x v="31"/>
    <s v="DUVET&amp;DUVET SET"/>
    <s v="Multi"/>
    <s v="Twin: 68&quot;W x 88&quot;L/20&quot;W x 26&quot;L (1)"/>
    <x v="7"/>
    <n v="1155"/>
    <n v="40707.65"/>
    <n v="2.0042381624767541E-4"/>
    <n v="0.66293777092201966"/>
    <n v="1482"/>
    <n v="10.614195879561764"/>
    <n v="0.70738538615987634"/>
    <n v="0.75700000000000001"/>
    <n v="0.10280550785908792"/>
    <n v="2.4498474333389999"/>
    <n v="0.93603352731730793"/>
    <n v="0.59263379499836022"/>
    <n v="0.68443506792757314"/>
    <n v="0.72499999999999998"/>
    <s v="A"/>
    <x v="2"/>
  </r>
  <r>
    <s v="MP10-6222"/>
    <x v="1"/>
    <s v="Madison Park"/>
    <s v="Bahari"/>
    <x v="984"/>
    <s v="COMFORTER (SET)"/>
    <s v="Off White"/>
    <s v="King/Cal King: 104&quot;W x 92&quot;L/20&quot;W x 36 &quot;L(2)"/>
    <x v="7"/>
    <n v="447"/>
    <n v="40701.129999999997"/>
    <n v="2.0039171507548945E-4"/>
    <n v="0.66313816263709513"/>
    <n v="1483"/>
    <n v="10.614035704213636"/>
    <n v="0.70737102121153972"/>
    <n v="0.75700000000000001"/>
    <n v="-1.7396132048422237E-2"/>
    <n v="1.14567095172293"/>
    <n v="0.21967430179956135"/>
    <n v="0.46079139285312426"/>
    <n v="0.65805509553985664"/>
    <n v="0.627"/>
    <s v="B"/>
    <x v="2"/>
  </r>
  <r>
    <s v="5DS13-0291"/>
    <x v="1"/>
    <s v="510 Design"/>
    <s v="Oakley"/>
    <x v="985"/>
    <s v="COVERLET&amp;BEDSPR"/>
    <s v="Navy"/>
    <s v="King/Cal King:120&quot;Wx118&quot;L/20&quot;Wx36&quot;L+0.5&quot;(2)"/>
    <x v="7"/>
    <n v="1004"/>
    <n v="40653.68"/>
    <n v="2.0015809534846144E-4"/>
    <n v="0.66333832073244359"/>
    <n v="1484"/>
    <n v="10.612869237500396"/>
    <n v="0.70726640939537755"/>
    <n v="0.75700000000000001"/>
    <n v="9.1857365604757282E-2"/>
    <n v="1.99154384927492"/>
    <n v="0.73790247714767332"/>
    <n v="0.55616874692831797"/>
    <n v="0.67704687690196574"/>
    <n v="0.69599999999999995"/>
    <s v="B"/>
    <x v="2"/>
  </r>
  <r>
    <s v="MP104-1119"/>
    <x v="2"/>
    <s v="Madison Park"/>
    <s v="Emmett"/>
    <x v="986"/>
    <s v="BAR STOOL"/>
    <s v="Charcoal"/>
    <s v="21&quot;W x  22&quot;D x 37&quot;H"/>
    <x v="5"/>
    <n v="292"/>
    <n v="40640.46"/>
    <n v="2.0009300677540959E-4"/>
    <n v="0.66353841373921896"/>
    <n v="1485"/>
    <n v="10.612544006803919"/>
    <n v="0.70723724184739356"/>
    <n v="0.75700000000000001"/>
    <n v="9.8565226869971448E-2"/>
    <n v="2.6446978260194398"/>
    <n v="1.0096709873062379"/>
    <n v="0.60618640836185456"/>
    <n v="0.68702707515028583"/>
    <n v="0.73199999999999998"/>
    <s v="A"/>
    <x v="2"/>
  </r>
  <r>
    <s v="MPH20-0010"/>
    <x v="5"/>
    <s v="Madison Park"/>
    <s v="800 Thread Count"/>
    <x v="987"/>
    <s v="SHEET/SHEET SET"/>
    <s v="Purple"/>
    <s v="Queen: 90&quot;W x 102&quot;L/20&quot;W x 30&quot;L(4)/60&quot;W x 80&quot;L + 15&quot;D"/>
    <x v="1"/>
    <n v="1149"/>
    <n v="40586.449999999997"/>
    <n v="1.9982708893648895E-4"/>
    <n v="0.66373824082815547"/>
    <n v="1486"/>
    <n v="10.611214184503968"/>
    <n v="0.70711797987069769"/>
    <n v="0.75700000000000001"/>
    <n v="0.13260983641274013"/>
    <n v="2.8556983275479699"/>
    <n v="1.0837349435979446"/>
    <n v="0.61981751627816695"/>
    <n v="0.68965788715219156"/>
    <n v="0.73899999999999999"/>
    <s v="A"/>
    <x v="1"/>
  </r>
  <r>
    <s v="MP51-6378"/>
    <x v="4"/>
    <s v="Madison Park"/>
    <s v="Coleman"/>
    <x v="988"/>
    <s v="BLANKET"/>
    <s v="Grey"/>
    <s v="90x90&quot;"/>
    <x v="5"/>
    <n v="1547"/>
    <n v="40585.300000000003"/>
    <n v="1.9982142691992244E-4"/>
    <n v="0.66393806225507535"/>
    <n v="1487"/>
    <n v="10.611185850221023"/>
    <n v="0.70711543877735583"/>
    <n v="0.75600000000000001"/>
    <n v="0.12876936152821358"/>
    <n v="4.7967099134754303"/>
    <n v="1.5885635333661015"/>
    <n v="0.71272874234428096"/>
    <n v="0.7082380994907409"/>
    <n v="0.79700000000000004"/>
    <s v="A"/>
    <x v="1"/>
  </r>
  <r>
    <s v="ST54-0099"/>
    <x v="3"/>
    <s v="Serta"/>
    <s v="Fleece to Sherpa"/>
    <x v="572"/>
    <s v="ELECT BLANKET"/>
    <s v="Blue"/>
    <s v="Full: 77x84&quot;"/>
    <x v="7"/>
    <n v="780"/>
    <n v="40585.120000000003"/>
    <n v="1.9982054069124248E-4"/>
    <n v="0.66413788279576658"/>
    <n v="1488"/>
    <n v="10.611181415217114"/>
    <n v="0.70711504103448986"/>
    <n v="0.75600000000000001"/>
    <n v="0.21031279210025383"/>
    <n v="5.6574033215050097"/>
    <n v="1.7504865608226987"/>
    <n v="0.74252988141257081"/>
    <n v="0.71419800911010611"/>
    <n v="0.81299999999999994"/>
    <s v="A"/>
    <x v="1"/>
  </r>
  <r>
    <s v="MP10-2527"/>
    <x v="1"/>
    <s v="Madison Park"/>
    <s v="Celeste"/>
    <x v="989"/>
    <s v="COMFORTER (SET)"/>
    <s v="White"/>
    <s v="Queen: 90x90&quot;/20x26+2&quot;(2)/60x80+15&quot;/16x16&quot;"/>
    <x v="5"/>
    <n v="693"/>
    <n v="40579.519999999997"/>
    <n v="1.9979296913230974E-4"/>
    <n v="0.66433767576489888"/>
    <n v="1489"/>
    <n v="10.611043427491889"/>
    <n v="0.70710266593078563"/>
    <n v="0.75600000000000001"/>
    <n v="-3.333992775688617E-2"/>
    <n v="2.2130985292638199"/>
    <n v="0.83858798038086413"/>
    <n v="0.5746994199965284"/>
    <n v="0.68062201674393419"/>
    <n v="0.70899999999999996"/>
    <s v="A"/>
    <x v="2"/>
  </r>
  <r>
    <s v="FPF18-0167"/>
    <x v="2"/>
    <s v="Madison Park"/>
    <s v="Hilton"/>
    <x v="990"/>
    <s v="ACCENT CHAIR"/>
    <s v="Peacock Blue"/>
    <s v="30.75&quot;W x 28.75&quot;D x 33.25&quot;H"/>
    <x v="7"/>
    <n v="291"/>
    <n v="40554.39"/>
    <n v="1.9966924176159924E-4"/>
    <n v="0.66453734500666051"/>
    <n v="1490"/>
    <n v="10.610423973028297"/>
    <n v="0.70704711161815015"/>
    <n v="0.75600000000000001"/>
    <n v="2.3460298354876001E-2"/>
    <n v="4.2135192633413103"/>
    <n v="1.4617541053507237"/>
    <n v="0.68939008904205357"/>
    <n v="0.70351570710293088"/>
    <n v="0.78500000000000003"/>
    <s v="A"/>
    <x v="2"/>
  </r>
  <r>
    <s v="MP10-2418"/>
    <x v="1"/>
    <s v="Madison Park"/>
    <s v="Bennett"/>
    <x v="734"/>
    <s v="COMFORTER (SET)"/>
    <s v="Grey"/>
    <s v="Queen : 90x90&quot;/20x26+1&quot;(2)/60x80+15&quot;/18x18&quot;/16x16&quot;/12x18&quot;"/>
    <x v="8"/>
    <n v="556"/>
    <n v="40522.28"/>
    <n v="1.9951114841207615E-4"/>
    <n v="0.66473685615507261"/>
    <n v="1491"/>
    <n v="10.60963190276669"/>
    <n v="0.7069760766647698"/>
    <n v="0.75600000000000001"/>
    <n v="0.18697138243455205"/>
    <n v="2.0938629738636498"/>
    <n v="0.78566390496356364"/>
    <n v="0.56495900347674466"/>
    <n v="0.67857266202716482"/>
    <n v="0.70199999999999996"/>
    <s v="A"/>
    <x v="2"/>
  </r>
  <r>
    <s v="II40-1350"/>
    <x v="0"/>
    <s v="INK+IVY"/>
    <s v="Imani"/>
    <x v="991"/>
    <s v="WINDOW PANEL"/>
    <s v="Green"/>
    <s v="50&quot;W x 84&quot;L"/>
    <x v="0"/>
    <n v="1430"/>
    <n v="40492.47"/>
    <n v="1.9936437909568618E-4"/>
    <n v="0.66493622053416834"/>
    <n v="1492"/>
    <n v="10.60889600552704"/>
    <n v="0.70691007945638418"/>
    <n v="0.75600000000000001"/>
    <n v="9.4971437603090153E-2"/>
    <n v="2.4042429622487198"/>
    <n v="0.91798647818282453"/>
    <n v="0.58931232411508416"/>
    <n v="0.6833905283881242"/>
    <n v="0.72"/>
    <s v="A"/>
    <x v="0"/>
  </r>
  <r>
    <s v="AM10-0280"/>
    <x v="3"/>
    <s v="Super Listing"/>
    <s v="Avril"/>
    <x v="163"/>
    <s v="COMFORTER (SET)"/>
    <s v="Green"/>
    <s v="Twin/Twin XL: 66&quot;x90&quot;+20x26&quot;"/>
    <x v="8"/>
    <n v="1273"/>
    <n v="40468.94"/>
    <n v="1.9924852931324215E-4"/>
    <n v="0.66513546906348153"/>
    <n v="1493"/>
    <n v="10.608314755289124"/>
    <n v="0.70685795139962704"/>
    <n v="0.755"/>
    <n v="0.16710164964374813"/>
    <n v="3.8240185532913702"/>
    <n v="1.3671162698497805"/>
    <n v="0.67197245955978913"/>
    <n v="0.69988085303165948"/>
    <n v="0.77200000000000002"/>
    <s v="A"/>
    <x v="2"/>
  </r>
  <r>
    <s v="CO16-373"/>
    <x v="4"/>
    <s v="Madison Park"/>
    <s v="Haven Plush"/>
    <x v="992"/>
    <s v="MATT PAD/TOPPER"/>
    <s v="White"/>
    <s v="Queen: 60x80+15&quot;"/>
    <x v="2"/>
    <n v="1499"/>
    <n v="40443.019999999997"/>
    <n v="1.9912091238332501E-4"/>
    <n v="0.66533458997586481"/>
    <n v="1494"/>
    <n v="10.607674074722096"/>
    <n v="0.70680049347396501"/>
    <n v="0.755"/>
    <n v="0.1794"/>
    <n v="7.4079565109957999"/>
    <n v="2.0159633263521055"/>
    <n v="0.79138957810433563"/>
    <n v="0.7237183104000392"/>
    <n v="0.84199999999999997"/>
    <s v="A"/>
    <x v="1"/>
  </r>
  <r>
    <s v="MP10-7392"/>
    <x v="1"/>
    <s v="Madison Park"/>
    <s v="Bennett"/>
    <x v="904"/>
    <s v="COMFORTER (SET)"/>
    <s v="Navy"/>
    <s v="Queen : 90&quot;W x 90&quot;L / 20&quot;W x 26&quot;L(2)/ 60&quot;W x 80&quot;L + 15&quot;D/16&quot;W x 16&quot;L/12&quot;W x 18&quot;L/18&quot;W x 18&quot;L"/>
    <x v="7"/>
    <n v="549"/>
    <n v="40437.54"/>
    <n v="1.9909393164351232E-4"/>
    <n v="0.66553368390750833"/>
    <n v="1495"/>
    <n v="10.607538569614237"/>
    <n v="0.70678834101794408"/>
    <n v="0.755"/>
    <n v="0.25256540392094928"/>
    <n v="1.67508171477291"/>
    <n v="0.57384645835951265"/>
    <n v="0.52597504126649397"/>
    <n v="0.67062568106765408"/>
    <n v="0.67"/>
    <s v="B"/>
    <x v="2"/>
  </r>
  <r>
    <s v="MP20-8503"/>
    <x v="5"/>
    <s v="Madison Park"/>
    <s v="1500 Thread Count"/>
    <x v="993"/>
    <s v="SHEET/SHEET SET"/>
    <s v="Black"/>
    <s v="Queen: 90&quot;W x 102&quot;L/20&quot;W x 30&quot;L(2)/60&quot;W x 80&quot;L + 16&quot;D"/>
    <x v="5"/>
    <n v="870"/>
    <n v="40423.81"/>
    <n v="1.990263320892005E-4"/>
    <n v="0.66573271023959757"/>
    <n v="1496"/>
    <n v="10.607198984372419"/>
    <n v="0.70675788611641521"/>
    <n v="0.755"/>
    <n v="0.20721736998565951"/>
    <n v="3.8945872918381101"/>
    <n v="1.3849402677085989"/>
    <n v="0.67525287894971153"/>
    <n v="0.70045688468307443"/>
    <n v="0.77400000000000002"/>
    <s v="A"/>
    <x v="0"/>
  </r>
  <r>
    <s v="MT101-0179"/>
    <x v="2"/>
    <s v="Martha Stewart"/>
    <s v="Terri"/>
    <x v="994"/>
    <s v="OTTOMAN"/>
    <s v="Light Blue"/>
    <s v="32&quot;W x 32&quot;D x 18&quot;H"/>
    <x v="7"/>
    <n v="262"/>
    <n v="40416.53"/>
    <n v="1.98990489062588E-4"/>
    <n v="0.66593170072866015"/>
    <n v="1497"/>
    <n v="10.607018880728223"/>
    <n v="0.70674173394584494"/>
    <n v="0.755"/>
    <n v="0.20345897136641866"/>
    <n v="2.09426422354918"/>
    <n v="0.78584678466079994"/>
    <n v="0.56499266158810613"/>
    <n v="0.67839191947429722"/>
    <n v="0.70099999999999996"/>
    <s v="A"/>
    <x v="2"/>
  </r>
  <r>
    <s v="MT167-0023"/>
    <x v="6"/>
    <s v="Madison Park"/>
    <s v="Faye"/>
    <x v="995"/>
    <s v="AWD"/>
    <s v="Gold"/>
    <s v="43&quot;Lx1.6&quot;Wx23.5&quot;H"/>
    <x v="5"/>
    <n v="973"/>
    <n v="40409.54"/>
    <n v="1.989560738488488E-4"/>
    <n v="0.66613065680250905"/>
    <n v="1498"/>
    <n v="10.606845921012187"/>
    <n v="0.70672622246162342"/>
    <n v="0.755"/>
    <n v="0.18628013317810369"/>
    <n v="2.81872297190854"/>
    <n v="1.07114618223238"/>
    <n v="0.61750061648914056"/>
    <n v="0.68888110126712687"/>
    <n v="0.73699999999999999"/>
    <s v="A"/>
    <x v="1"/>
  </r>
  <r>
    <s v="5DS10-0279"/>
    <x v="1"/>
    <s v="510 Design"/>
    <s v="Powell"/>
    <x v="292"/>
    <s v="COMFORTER (SET)"/>
    <s v="Navy"/>
    <s v="Cal King:104&quot;Wx92&quot;L/20&quot;Wx36&quot;L(2)/72&quot;Wx84&quot;L+15&quot;D/12&quot;Wx16&quot;L/18&quot;Wx18&quot;L/26&quot;Wx26&quot;L+1.5&quot;(2)"/>
    <x v="5"/>
    <n v="647"/>
    <n v="40404.620000000003"/>
    <n v="1.9893185026492936E-4"/>
    <n v="0.66632958865277403"/>
    <n v="1499"/>
    <n v="10.606724163185385"/>
    <n v="0.70671530289808238"/>
    <n v="0.754"/>
    <n v="0.25077893956953151"/>
    <n v="3.9293080073266999"/>
    <n v="1.3935946508739139"/>
    <n v="0.67684567572674148"/>
    <n v="0.70074137746381426"/>
    <n v="0.77600000000000002"/>
    <s v="A"/>
    <x v="1"/>
  </r>
  <r>
    <s v="MP20-6405"/>
    <x v="5"/>
    <s v="Madison Park"/>
    <s v="1500 Thread Count"/>
    <x v="996"/>
    <s v="SHEET/SHEET SET"/>
    <s v="Charcoal"/>
    <s v="King: 108&quot;W x 102&quot;L/20&quot;W x 40&quot;L(2)/78&quot;W x 80&quot;L + 16&quot;D"/>
    <x v="5"/>
    <n v="796"/>
    <n v="40391.29"/>
    <n v="1.9886622010768416E-4"/>
    <n v="0.6665284548728817"/>
    <n v="1500"/>
    <n v="10.60639420415251"/>
    <n v="0.70668571130039992"/>
    <n v="0.754"/>
    <n v="0.16879399029070791"/>
    <n v="2.5547817583781001"/>
    <n v="0.97636245108104047"/>
    <n v="0.60005613562795113"/>
    <n v="0.68535979616591014"/>
    <n v="0.72699999999999998"/>
    <s v="A"/>
    <x v="1"/>
  </r>
  <r>
    <s v="SI55-0061"/>
    <x v="3"/>
    <s v="Sharper Image"/>
    <s v="Embossed Microfiber"/>
    <x v="997"/>
    <s v="ELEC MATT PAD"/>
    <s v="White"/>
    <s v="Queen: 60x80+15&quot;"/>
    <x v="11"/>
    <n v="642"/>
    <n v="40363.89"/>
    <n v="1.9873131640862056E-4"/>
    <n v="0.66672718618929028"/>
    <n v="1501"/>
    <n v="10.605715626692243"/>
    <n v="0.70662485468124436"/>
    <n v="0.754"/>
    <n v="6.5949890855415529E-3"/>
    <n v="0.63006935193681601"/>
    <n v="-0.31461574669899389"/>
    <n v="0.3624579297984224"/>
    <n v="0.63779146970468004"/>
    <n v="0.55200000000000005"/>
    <s v="B"/>
    <x v="2"/>
  </r>
  <r>
    <s v="BR54-1930"/>
    <x v="3"/>
    <s v="Beautyrest"/>
    <s v="Heated Plush"/>
    <x v="978"/>
    <s v="ELECT BLANKET"/>
    <s v="Teal"/>
    <s v="Queen:84x90&quot;"/>
    <x v="7"/>
    <n v="519"/>
    <n v="40332.949999999997"/>
    <n v="1.9857898354551734E-4"/>
    <n v="0.66692576517283575"/>
    <n v="1502"/>
    <n v="10.604948825050087"/>
    <n v="0.70655608588440555"/>
    <n v="0.754"/>
    <n v="5.7550949175131025E-2"/>
    <n v="3.6796892215309001"/>
    <n v="1.3296417897253157"/>
    <n v="0.66507546528267558"/>
    <n v="0.69825996176405958"/>
    <n v="0.76700000000000002"/>
    <s v="A"/>
    <x v="2"/>
  </r>
  <r>
    <s v="BR54-0647"/>
    <x v="3"/>
    <s v="Beautyrest"/>
    <s v="Heated Microlight to Berber"/>
    <x v="468"/>
    <s v="ELECT BLANKET"/>
    <s v="Indigo"/>
    <s v="Full:80x84&quot;"/>
    <x v="7"/>
    <n v="640"/>
    <n v="40325.089999999997"/>
    <n v="1.9854028489315822E-4"/>
    <n v="0.66712430545772894"/>
    <n v="1503"/>
    <n v="10.604753933006272"/>
    <n v="0.70653860745109265"/>
    <n v="0.754"/>
    <n v="0.10807177904816775"/>
    <n v="5.4280824576952904"/>
    <n v="1.7098410027244699"/>
    <n v="0.735049265786617"/>
    <n v="0.71224073911819752"/>
    <n v="0.80800000000000005"/>
    <s v="A"/>
    <x v="1"/>
  </r>
  <r>
    <s v="ID10-1225"/>
    <x v="1"/>
    <s v="Intelligent Design"/>
    <s v="Robbie"/>
    <x v="566"/>
    <s v="COMFORTER (SET)"/>
    <s v="Navy/Tan"/>
    <s v="Twin XL:68''W x 90''L/20''W x 26&quot;L + 2''D/39'' x 80'' +14''D/12''W x 16''L/"/>
    <x v="1"/>
    <n v="1063"/>
    <n v="40319.94"/>
    <n v="1.9851492890592549E-4"/>
    <n v="0.66732282038663482"/>
    <n v="1504"/>
    <n v="10.604626215965558"/>
    <n v="0.70652715344950623"/>
    <n v="0.754"/>
    <n v="2.3539869541281878E-2"/>
    <n v="3.1227201737532"/>
    <n v="1.1702257773927192"/>
    <n v="0.63573573005255624"/>
    <n v="0.69236886877011627"/>
    <n v="0.747"/>
    <s v="A"/>
    <x v="1"/>
  </r>
  <r>
    <s v="MP10-173"/>
    <x v="1"/>
    <s v="Madison Park"/>
    <s v="Lola"/>
    <x v="998"/>
    <s v="COMFORTER (SET)"/>
    <s v="Taupe Grey/Yellow"/>
    <s v="Queen: 90x90&quot;/20x26&quot;(2)/60x80+15&quot;/18x18&quot;/16x16&quot;/12x20&quot;"/>
    <x v="7"/>
    <n v="575"/>
    <n v="40310.129999999997"/>
    <n v="1.9846662944286657E-4"/>
    <n v="0.66752128701607771"/>
    <n v="1505"/>
    <n v="10.604382888464517"/>
    <n v="0.7065053311964431"/>
    <n v="0.753"/>
    <n v="-1.8337032894743428E-2"/>
    <n v="2.0746521920330201"/>
    <n v="0.77686874004445061"/>
    <n v="0.56334029650837791"/>
    <n v="0.67787232425883004"/>
    <n v="0.7"/>
    <s v="A"/>
    <x v="2"/>
  </r>
  <r>
    <s v="WR20-4010"/>
    <x v="5"/>
    <s v="Woolrich"/>
    <s v="Cotton Flannel"/>
    <x v="999"/>
    <s v="SHEET/SHEET SET"/>
    <s v="Grey Ski Jump"/>
    <s v="Queen:90&quot;x102&quot;/60&quot;x80&quot;+14&quot;/20&quot;x30&quot;(2)"/>
    <x v="1"/>
    <n v="1356"/>
    <n v="40294.97"/>
    <n v="1.9839198929404162E-4"/>
    <n v="0.66771967900537177"/>
    <n v="1506"/>
    <n v="10.604006742934441"/>
    <n v="0.70647159747168609"/>
    <n v="0.753"/>
    <n v="7.4068412012715246E-2"/>
    <n v="0.72235968033227405"/>
    <n v="-0.19557741231641526"/>
    <n v="0.38436635143007514"/>
    <n v="0.64205054826336383"/>
    <n v="0.56799999999999995"/>
    <s v="B"/>
    <x v="1"/>
  </r>
  <r>
    <s v="MP13-8315"/>
    <x v="1"/>
    <s v="Madison Park"/>
    <s v="Aubrey"/>
    <x v="558"/>
    <s v="COVERLET&amp;BEDSPR"/>
    <s v="Teal"/>
    <s v="King: 120&quot;Wx118&quot;L/20&quot;Wx36&quot;L+2&quot;D(2)/18&quot;Wx18&quot;L/6.5&quot;Dx18&quot;L"/>
    <x v="5"/>
    <n v="487"/>
    <n v="40280.400000000001"/>
    <n v="1.9832025400588993E-4"/>
    <n v="0.66791799925937767"/>
    <n v="1507"/>
    <n v="10.603645102931576"/>
    <n v="0.70643916464092704"/>
    <n v="0.753"/>
    <n v="0.21644169870148391"/>
    <n v="4.2638796571711204"/>
    <n v="1.4733614913236628"/>
    <n v="0.69152637150312357"/>
    <n v="0.70345660601336646"/>
    <n v="0.78500000000000003"/>
    <s v="A"/>
    <x v="1"/>
  </r>
  <r>
    <s v="BR20-1920"/>
    <x v="5"/>
    <s v="Beautyrest"/>
    <s v="600 Thread Count"/>
    <x v="1000"/>
    <s v="SHEET/SHEET SET"/>
    <s v="Teal"/>
    <s v="Queen: 90x102&quot;/21x31&quot;(2)/60x80+16&quot;"/>
    <x v="1"/>
    <n v="1214"/>
    <n v="40272.57"/>
    <n v="1.9828170305831078E-4"/>
    <n v="0.66811628096243603"/>
    <n v="1508"/>
    <n v="10.603450701517868"/>
    <n v="0.7064217302086182"/>
    <n v="0.753"/>
    <n v="0.12892554444603904"/>
    <n v="2.2391791374913801"/>
    <n v="0.84980007188246509"/>
    <n v="0.5767629504488303"/>
    <n v="0.68048997425666069"/>
    <n v="0.70899999999999996"/>
    <s v="A"/>
    <x v="1"/>
  </r>
  <r>
    <s v="CS20-0585"/>
    <x v="5"/>
    <s v="Comfort Spaces"/>
    <s v="Cotton 144TC"/>
    <x v="526"/>
    <s v="SHEET/SHEET SET"/>
    <s v="Blue"/>
    <s v="Queen: 90&quot;W x 102&quot;L/60&quot;W x 80&quot;L + 14&quot;D/20&quot;W x 30&quot;L (2)"/>
    <x v="3"/>
    <n v="1840"/>
    <n v="40272.120000000003"/>
    <n v="1.9827948748661086E-4"/>
    <n v="0.66831456044992266"/>
    <n v="1509"/>
    <n v="10.603439527874357"/>
    <n v="0.70642072812675205"/>
    <n v="0.753"/>
    <n v="3.2000000000000001E-2"/>
    <n v="6.47539333113951"/>
    <n v="1.8833343985010915"/>
    <n v="0.76697987439850723"/>
    <n v="0.71853255738110311"/>
    <n v="0.82599999999999996"/>
    <s v="A"/>
    <x v="0"/>
  </r>
  <r>
    <s v="BASI16-0237"/>
    <x v="4"/>
    <s v="Sleep Philosophy"/>
    <s v="Highline"/>
    <x v="590"/>
    <s v="MATT PAD/TOPPER"/>
    <s v="White"/>
    <s v="Twin XL: 39x80+14&quot;"/>
    <x v="7"/>
    <n v="2743"/>
    <n v="40265.31"/>
    <n v="1.9824595850155159E-4"/>
    <n v="0.66851280640842425"/>
    <n v="1510"/>
    <n v="10.603270418159619"/>
    <n v="0.70640556192081694"/>
    <n v="0.753"/>
    <n v="0.2140239027054624"/>
    <n v="4.9812006075052704"/>
    <n v="1.6255475737265705"/>
    <n v="0.71953547358814329"/>
    <n v="0.70903154425428216"/>
    <n v="0.8"/>
    <s v="A"/>
    <x v="1"/>
  </r>
  <r>
    <s v="WR10-2178"/>
    <x v="1"/>
    <s v="Woolrich"/>
    <s v="Bitter Creek"/>
    <x v="67"/>
    <s v="COMFORTER (SET)"/>
    <s v="Grey/Brown"/>
    <s v="Full"/>
    <x v="1"/>
    <n v="507"/>
    <n v="40251.65"/>
    <n v="1.9817870359172647E-4"/>
    <n v="0.66871098511201599"/>
    <n v="1511"/>
    <n v="10.602931119188767"/>
    <n v="0.70637513269282448"/>
    <n v="0.752"/>
    <n v="4.1599896724730537E-2"/>
    <n v="3.9018786345047101"/>
    <n v="1.3867639094909756"/>
    <n v="0.67558851127589137"/>
    <n v="0.70021780840943793"/>
    <n v="0.77300000000000002"/>
    <s v="A"/>
    <x v="1"/>
  </r>
  <r>
    <s v="BASI10-0196"/>
    <x v="3"/>
    <s v="Madison Park Essentials"/>
    <s v="Larkspur"/>
    <x v="1001"/>
    <s v="COMFORTER (SET)"/>
    <s v="Brown/Sand"/>
    <s v="Full/Queen: 90x94&quot;/20x26+2&quot;(2)"/>
    <x v="5"/>
    <n v="1428"/>
    <n v="40236.720000000001"/>
    <n v="1.981051958462148E-4"/>
    <n v="0.66890909030786216"/>
    <n v="1512"/>
    <n v="10.602560143128619"/>
    <n v="0.70634186257978626"/>
    <n v="0.752"/>
    <n v="0.28168506014275008"/>
    <n v="6.3221091028912202"/>
    <n v="1.8597465844503274"/>
    <n v="0.76263865290651023"/>
    <n v="0.7176012206451311"/>
    <n v="0.82299999999999995"/>
    <s v="A"/>
    <x v="1"/>
  </r>
  <r>
    <s v="MP50-7821"/>
    <x v="3"/>
    <s v="Madison Park"/>
    <s v="Ruched Fur"/>
    <x v="1002"/>
    <s v="THROW"/>
    <s v="Black"/>
    <s v="50x60&quot;"/>
    <x v="7"/>
    <n v="2166"/>
    <n v="40234.83"/>
    <n v="1.9809589044507501E-4"/>
    <n v="0.66910718619830722"/>
    <n v="1513"/>
    <n v="10.602513171173229"/>
    <n v="0.70633765001074655"/>
    <n v="0.752"/>
    <n v="0.14371105571392609"/>
    <n v="3.19644983568883"/>
    <n v="1.1928460820093001"/>
    <n v="0.63989888617824375"/>
    <n v="0.69304989724424604"/>
    <n v="0.749"/>
    <s v="A"/>
    <x v="2"/>
  </r>
  <r>
    <s v="MZK10-266"/>
    <x v="1"/>
    <s v="Intelligent Design Kids"/>
    <s v="Heath"/>
    <x v="725"/>
    <s v="COMFORTER (SET)"/>
    <s v="Green"/>
    <s v="Full/Queen: 86&quot;W x 86&quot;L/20&quot;W x 26&quot;L(2)  + 1&quot;"/>
    <x v="7"/>
    <n v="1063"/>
    <n v="40228.14"/>
    <n v="1.9806295227913577E-4"/>
    <n v="0.66930524915058631"/>
    <n v="1514"/>
    <n v="10.60234688763356"/>
    <n v="0.70632273726365724"/>
    <n v="0.752"/>
    <n v="0.16281270072822385"/>
    <n v="3.8265931680473599"/>
    <n v="1.3677721715653866"/>
    <n v="0.67209317505374289"/>
    <n v="0.69947682482167439"/>
    <n v="0.77100000000000002"/>
    <s v="A"/>
    <x v="1"/>
  </r>
  <r>
    <s v="MPS150-0107"/>
    <x v="9"/>
    <s v="Hampton Hill"/>
    <s v="Presidio"/>
    <x v="1003"/>
    <s v="LGT-CHANDELIERS"/>
    <s v="Silver/White"/>
    <s v="24&quot;Dia x 62.5&quot;H"/>
    <x v="7"/>
    <n v="307"/>
    <n v="40108.019999999997"/>
    <n v="1.974715423400292E-4"/>
    <n v="0.66950272069292638"/>
    <n v="1515"/>
    <n v="10.599356525655839"/>
    <n v="0.70605455370220538"/>
    <n v="0.752"/>
    <n v="0.16730032699195824"/>
    <n v="2.4312742905684201"/>
    <n v="0.92872284810061212"/>
    <n v="0.5912883003430135"/>
    <n v="0.68310130303036709"/>
    <n v="0.71899999999999997"/>
    <s v="A"/>
    <x v="1"/>
  </r>
  <r>
    <s v="AM12-0047"/>
    <x v="1"/>
    <s v="Super Listing"/>
    <s v="Mina"/>
    <x v="199"/>
    <s v="DUVET&amp;DUVET SET"/>
    <s v="Sage Green"/>
    <s v="Full/Queen: 90x90&quot;/20x26&quot;(2)"/>
    <x v="8"/>
    <n v="1774"/>
    <n v="40094.959999999999"/>
    <n v="1.97407241525804E-4"/>
    <n v="0.66970012793445222"/>
    <n v="1516"/>
    <n v="10.599030860089551"/>
    <n v="0.70602534715394794"/>
    <n v="0.752"/>
    <n v="0.18769762916076732"/>
    <n v="3.83874554331164"/>
    <n v="1.3708622825905517"/>
    <n v="0.67266189483278782"/>
    <n v="0.69935265668971591"/>
    <n v="0.77100000000000002"/>
    <s v="A"/>
    <x v="1"/>
  </r>
  <r>
    <s v="ST54-0151"/>
    <x v="3"/>
    <s v="Serta"/>
    <s v="Malea Heated"/>
    <x v="1004"/>
    <s v="ELECT BLANKET"/>
    <s v="White"/>
    <s v="50x60&quot;"/>
    <x v="7"/>
    <n v="1038"/>
    <n v="40049.65"/>
    <n v="1.9718415807308242E-4"/>
    <n v="0.66989731209252534"/>
    <n v="1517"/>
    <n v="10.597900182077664"/>
    <n v="0.70592394496306199"/>
    <n v="0.751"/>
    <n v="0.21328488172259014"/>
    <n v="3.7111101929867401"/>
    <n v="1.3379205359283766"/>
    <n v="0.66659912791907627"/>
    <n v="0.69805898155426493"/>
    <n v="0.76500000000000001"/>
    <s v="A"/>
    <x v="2"/>
  </r>
  <r>
    <s v="MP10-949"/>
    <x v="1"/>
    <s v="Madison Park"/>
    <s v="Blaire"/>
    <x v="884"/>
    <s v="COMFORTER (SET)"/>
    <s v="Grey"/>
    <s v="King: 104x92&quot;/20x36&quot;(2)/78x80+15&quot;/18x18&quot;/16x16&quot;/12x18&quot;"/>
    <x v="7"/>
    <n v="504"/>
    <n v="40041.519999999997"/>
    <n v="1.9714413007770331E-4"/>
    <n v="0.670094456222603"/>
    <n v="1518"/>
    <n v="10.59769716851164"/>
    <n v="0.70590573817018376"/>
    <n v="0.751"/>
    <n v="0.16213305440526099"/>
    <n v="2.5699117203710098"/>
    <n v="0.9820454083340906"/>
    <n v="0.60110205603888645"/>
    <n v="0.68494500174392425"/>
    <n v="0.72599999999999998"/>
    <s v="A"/>
    <x v="2"/>
  </r>
  <r>
    <s v="TN20-0224"/>
    <x v="5"/>
    <s v="True North by Sleep Philosophy"/>
    <s v="Cozy Cotton Flannel"/>
    <x v="1005"/>
    <s v="SHEET/SHEET SET"/>
    <s v="Aqua French Bulldog"/>
    <s v="Queen"/>
    <x v="1"/>
    <n v="1682"/>
    <n v="40039.43"/>
    <n v="1.9713383997803022E-4"/>
    <n v="0.67029159006258099"/>
    <n v="1519"/>
    <n v="10.597644972632231"/>
    <n v="0.70590105710583861"/>
    <n v="0.751"/>
    <n v="3.1930105264122814E-2"/>
    <n v="2.2955631508276402"/>
    <n v="0.87361833926767518"/>
    <n v="0.5811465857467969"/>
    <n v="0.68095016283403031"/>
    <n v="0.71099999999999997"/>
    <s v="A"/>
    <x v="1"/>
  </r>
  <r>
    <s v="SHET20-528"/>
    <x v="5"/>
    <s v="True North by Sleep Philosophy"/>
    <s v="Micro Fleece"/>
    <x v="1006"/>
    <s v="SHEET/SHEET SET"/>
    <s v="Grey"/>
    <s v="Queen: 90x102&quot;/60x80+14&quot;/20x34&quot;(2)"/>
    <x v="1"/>
    <n v="1286"/>
    <n v="39922.51"/>
    <n v="1.9655818521545666E-4"/>
    <n v="0.67048814824779646"/>
    <n v="1520"/>
    <n v="10.594720652411853"/>
    <n v="0.70563879634363991"/>
    <n v="0.751"/>
    <n v="5.0293892051355565E-2"/>
    <n v="1.7294169440365901"/>
    <n v="0.60399730627036763"/>
    <n v="0.53152415695270527"/>
    <n v="0.67081586846545294"/>
    <n v="0.67"/>
    <s v="B"/>
    <x v="1"/>
  </r>
  <r>
    <s v="AM10-0455"/>
    <x v="1"/>
    <s v="Super Listing"/>
    <s v="Porter"/>
    <x v="1007"/>
    <s v="COMFORTER (SET)"/>
    <s v="Purple"/>
    <s v="Cal King: 104x98&quot;/20x36&quot;(2)"/>
    <x v="5"/>
    <n v="1020"/>
    <n v="39917.49"/>
    <n v="1.9653346928227052E-4"/>
    <n v="0.67068468171707873"/>
    <n v="1521"/>
    <n v="10.59459490405869"/>
    <n v="0.70562751889915354"/>
    <n v="0.751"/>
    <n v="0.16132723480046637"/>
    <n v="5.6425168418085896"/>
    <n v="1.7478975884124428"/>
    <n v="0.74205339373781631"/>
    <n v="0.71291269386688616"/>
    <n v="0.81"/>
    <s v="A"/>
    <x v="1"/>
  </r>
  <r>
    <s v="II11-1077"/>
    <x v="1"/>
    <s v="INK+IVY"/>
    <s v="Camila"/>
    <x v="1008"/>
    <s v="BED SKIRT&amp;SHAM"/>
    <s v="Navy"/>
    <s v="26&quot;W x 26&quot;L"/>
    <x v="5"/>
    <n v="2477"/>
    <n v="39908.67"/>
    <n v="1.9649004407695152E-4"/>
    <n v="0.67088117176115569"/>
    <n v="1522"/>
    <n v="10.594373929404235"/>
    <n v="0.70560770130841899"/>
    <n v="0.751"/>
    <n v="0.15847391223245594"/>
    <n v="2.9719703576996301"/>
    <n v="1.1223191660525538"/>
    <n v="0.62691875318852452"/>
    <n v="0.68986991168444012"/>
    <n v="0.74"/>
    <s v="A"/>
    <x v="1"/>
  </r>
  <r>
    <s v="CCL10-0012"/>
    <x v="1"/>
    <s v="Croscill Classics"/>
    <s v="Galleria"/>
    <x v="314"/>
    <s v="COMFORTER (SET)"/>
    <s v="Red"/>
    <s v="Cal King: 110x96&quot;/20x36+2&quot;(2)/72x84+15&quot;"/>
    <x v="8"/>
    <n v="214"/>
    <n v="39883.39"/>
    <n v="1.9636557818234103E-4"/>
    <n v="0.67107753733933806"/>
    <n v="1523"/>
    <n v="10.593740298258112"/>
    <n v="0.70555087559344543"/>
    <n v="0.75"/>
    <n v="0.30351042125556527"/>
    <n v="4.0430068620406301"/>
    <n v="1.4214218193914141"/>
    <n v="0.68196712961685646"/>
    <n v="0.7008341263981277"/>
    <n v="0.77600000000000002"/>
    <s v="A"/>
    <x v="1"/>
  </r>
  <r>
    <s v="WR13-3471"/>
    <x v="1"/>
    <s v="Woolrich"/>
    <s v="Olsen"/>
    <x v="803"/>
    <s v="COVERLET&amp;BEDSPR"/>
    <s v="Blue"/>
    <s v="Full/Queen: 92x96+0.5&quot;/20x26+0.5&quot;(2)"/>
    <x v="8"/>
    <n v="697"/>
    <n v="39816.26"/>
    <n v="1.9603506411963522E-4"/>
    <n v="0.67127357240345764"/>
    <n v="1524"/>
    <n v="10.5920557656073"/>
    <n v="0.70539980225548748"/>
    <n v="0.75"/>
    <n v="0.15891503480432684"/>
    <n v="2.79388885648912"/>
    <n v="1.0626012226650083"/>
    <n v="0.61592795858865501"/>
    <n v="0.68750543352212101"/>
    <n v="0.73399999999999999"/>
    <s v="A"/>
    <x v="2"/>
  </r>
  <r>
    <s v="CS20-0573"/>
    <x v="5"/>
    <s v="Comfort Spaces"/>
    <s v="Cotton 144TC"/>
    <x v="1009"/>
    <s v="SHEET/SHEET SET"/>
    <s v="Multi"/>
    <s v="Queen: 90&quot;W x 102&quot;L/60&quot;W x 80&quot;L + 14&quot;D/20&quot;W x 30&quot;L (2)"/>
    <x v="3"/>
    <n v="1813"/>
    <n v="39800.85"/>
    <n v="1.9595919309764359E-4"/>
    <n v="0.67146953159655531"/>
    <n v="1525"/>
    <n v="10.591668672604316"/>
    <n v="0.70536508673244147"/>
    <n v="0.75"/>
    <n v="6.020000000000001E-2"/>
    <n v="1.81648668079026"/>
    <n v="0.65049365605708853"/>
    <n v="0.54008158209431056"/>
    <n v="0.67230838580481533"/>
    <n v="0.67700000000000005"/>
    <s v="B"/>
    <x v="1"/>
  </r>
  <r>
    <s v="MP10-4688"/>
    <x v="1"/>
    <s v="Madison Park"/>
    <s v="Camelia"/>
    <x v="801"/>
    <s v="COMFORTER (SET)"/>
    <s v="Natural"/>
    <s v="Queen"/>
    <x v="8"/>
    <n v="555"/>
    <n v="39795.15"/>
    <n v="1.9593112918944424E-4"/>
    <n v="0.67166546272574479"/>
    <n v="1526"/>
    <n v="10.591525452925184"/>
    <n v="0.70535224241329031"/>
    <n v="0.75"/>
    <n v="0.13849954216814511"/>
    <n v="2.2501832835100202"/>
    <n v="0.85449331809776041"/>
    <n v="0.57762671939720445"/>
    <n v="0.67980713781007318"/>
    <n v="0.70699999999999996"/>
    <s v="A"/>
    <x v="2"/>
  </r>
  <r>
    <s v="MP13-8470"/>
    <x v="1"/>
    <s v="Madison Park"/>
    <s v="Timber"/>
    <x v="900"/>
    <s v="COVERLET&amp;BEDSPR"/>
    <s v="Red/Black"/>
    <s v="90&quot;W x 90&quot;L/20&quot;W x 26&quot;L (2)"/>
    <x v="5"/>
    <n v="1042"/>
    <n v="39741.51"/>
    <n v="1.9566703304281025E-4"/>
    <n v="0.67186112975878765"/>
    <n v="1527"/>
    <n v="10.590176674654797"/>
    <n v="0.70523128041509198"/>
    <n v="0.75"/>
    <n v="0.17919028821501751"/>
    <n v="11.240257450222201"/>
    <n v="2.4283590008833644"/>
    <n v="0.86728897944897443"/>
    <n v="0.73764282022186856"/>
    <n v="0.875"/>
    <s v="A"/>
    <x v="1"/>
  </r>
  <r>
    <s v="MP13-5322"/>
    <x v="1"/>
    <s v="Madison Park"/>
    <s v="Sabrina"/>
    <x v="815"/>
    <s v="COVERLET&amp;BEDSPR"/>
    <s v="Off White"/>
    <s v="Daybed: 39&quot;W x 75&quot;L + 17&quot;D /20&quot;W x 26&quot;L (3)/39&quot;W x 75&quot;L + 15&quot;D"/>
    <x v="8"/>
    <n v="737"/>
    <n v="39685.61"/>
    <n v="1.9539180980274984E-4"/>
    <n v="0.67205652156859041"/>
    <n v="1528"/>
    <n v="10.588769130186749"/>
    <n v="0.70510504810905161"/>
    <n v="0.75"/>
    <n v="0.1607005622458938"/>
    <n v="4.9696956243652304"/>
    <n v="1.623280781158974"/>
    <n v="0.71911828153333168"/>
    <n v="0.70790769479390769"/>
    <n v="0.79700000000000004"/>
    <s v="A"/>
    <x v="1"/>
  </r>
  <r>
    <s v="AM10-0189"/>
    <x v="1"/>
    <s v="Super Listing"/>
    <s v="Phoebe"/>
    <x v="1010"/>
    <s v="COMFORTER (SET)"/>
    <s v="Gray"/>
    <s v="Full/Queen: 90x90&quot;/20x26&quot;(2)"/>
    <x v="8"/>
    <n v="1314"/>
    <n v="39617.18"/>
    <n v="1.950548951995775E-4"/>
    <n v="0.67225157646378997"/>
    <n v="1529"/>
    <n v="10.587043382801674"/>
    <n v="0.70495027852485281"/>
    <n v="0.749"/>
    <n v="5.4478198832741825E-2"/>
    <n v="2.76509939192304"/>
    <n v="1.052603041335652"/>
    <n v="0.6140878423500552"/>
    <n v="0.68677779128989325"/>
    <n v="0.73099999999999998"/>
    <s v="A"/>
    <x v="2"/>
  </r>
  <r>
    <s v="MPS13-275"/>
    <x v="1"/>
    <s v="Madison Park Signature"/>
    <s v="Serene"/>
    <x v="1011"/>
    <s v="COVERLET&amp;BEDSPR"/>
    <s v="Blue"/>
    <s v="King:110x96&quot;/20x36&quot;(2)"/>
    <x v="7"/>
    <n v="369"/>
    <n v="39608.82"/>
    <n v="1.9501373480088511E-4"/>
    <n v="0.67244659019859088"/>
    <n v="1530"/>
    <n v="10.586832346298644"/>
    <n v="0.70493135221379066"/>
    <n v="0.749"/>
    <n v="0.21820190333870085"/>
    <n v="1.98500066265405"/>
    <n v="0.73476917307040246"/>
    <n v="0.55559207767986896"/>
    <n v="0.67506349730700632"/>
    <n v="0.68700000000000006"/>
    <s v="B"/>
    <x v="2"/>
  </r>
  <r>
    <s v="MPE10-709"/>
    <x v="1"/>
    <s v="Madison Park Essentials"/>
    <s v="Delaney"/>
    <x v="337"/>
    <s v="COMFORTER (SET)"/>
    <s v="Red"/>
    <s v="Cal King"/>
    <x v="5"/>
    <n v="336"/>
    <n v="39598.54"/>
    <n v="1.9496312129627292E-4"/>
    <n v="0.67264155331988718"/>
    <n v="1531"/>
    <n v="10.586572781013487"/>
    <n v="0.70490807371335451"/>
    <n v="0.749"/>
    <n v="0.11495043520538423"/>
    <n v="2.27146866951434"/>
    <n v="0.86350945499557985"/>
    <n v="0.57928609517451735"/>
    <n v="0.67978367800558703"/>
    <n v="0.70599999999999996"/>
    <s v="A"/>
    <x v="2"/>
  </r>
  <r>
    <s v="MP13-7218"/>
    <x v="1"/>
    <s v="Madison Park"/>
    <s v="Ridge"/>
    <x v="296"/>
    <s v="COVERLET&amp;BEDSPR"/>
    <s v="Neutral"/>
    <s v="King/Cal King: 104&quot;W x 92&quot;L/20&quot;W x 36&quot;L + 2&quot;D(2)/18&quot;W x 18&quot;L/16&quot;W x 16&quot;L/12&quot;W x 18&quot;L"/>
    <x v="7"/>
    <n v="615"/>
    <n v="39569.31"/>
    <n v="1.9481920760562951E-4"/>
    <n v="0.67283637252749284"/>
    <n v="1532"/>
    <n v="10.585834368566625"/>
    <n v="0.70484185093454188"/>
    <n v="0.749"/>
    <n v="0.26967307503628618"/>
    <n v="7.6296830250048204"/>
    <n v="2.0450678559377176"/>
    <n v="0.79674612403434819"/>
    <n v="0.72322270555450319"/>
    <n v="0.84099999999999997"/>
    <s v="A"/>
    <x v="1"/>
  </r>
  <r>
    <s v="AM10-0380"/>
    <x v="3"/>
    <s v="Super Listing"/>
    <s v="Avril"/>
    <x v="149"/>
    <s v="COMFORTER (SET)"/>
    <s v="Grey Ombre"/>
    <s v="Twin/Twin XL: 66&quot;x90&quot;+20x26&quot;"/>
    <x v="8"/>
    <n v="1190"/>
    <n v="39563.54"/>
    <n v="1.9479079905294352E-4"/>
    <n v="0.67303116332654578"/>
    <n v="1533"/>
    <n v="10.585688541538198"/>
    <n v="0.70482877278141842"/>
    <n v="0.749"/>
    <n v="0.15705458737752423"/>
    <n v="5.6633336417554201"/>
    <n v="1.7515160645416201"/>
    <n v="0.74271935652294152"/>
    <n v="0.71240688952972309"/>
    <n v="0.80900000000000005"/>
    <s v="A"/>
    <x v="1"/>
  </r>
  <r>
    <s v="FPF18-0255"/>
    <x v="2"/>
    <s v="Madison Park"/>
    <s v="Della"/>
    <x v="1012"/>
    <s v="OTTOMAN"/>
    <s v="Sand"/>
    <s v="29.5W x 29.5D x 16H&quot;"/>
    <x v="7"/>
    <n v="329"/>
    <n v="39562.78"/>
    <n v="1.9478705719851692E-4"/>
    <n v="0.67322595038374433"/>
    <n v="1534"/>
    <n v="10.585669332233614"/>
    <n v="0.70482705004024038"/>
    <n v="0.749"/>
    <n v="9.2022053050872563E-2"/>
    <n v="2.0065603733642701"/>
    <n v="0.74505646253620827"/>
    <n v="0.55748540285308068"/>
    <n v="0.67535872060280844"/>
    <n v="0.68799999999999994"/>
    <s v="B"/>
    <x v="2"/>
  </r>
  <r>
    <s v="TN20-0519"/>
    <x v="5"/>
    <s v="True North by Sleep Philosophy"/>
    <s v="Cozy Cotton Flannel"/>
    <x v="1013"/>
    <s v="SHEET/SHEET SET"/>
    <s v="Nordic"/>
    <s v="Queen: 90x102&quot;/60x80+14&quot;/20x30&quot;(2)"/>
    <x v="1"/>
    <n v="1546"/>
    <n v="39559.9"/>
    <n v="1.9477287753963727E-4"/>
    <n v="0.67342072326128399"/>
    <n v="1535"/>
    <n v="10.585596535730646"/>
    <n v="0.70482052145755614"/>
    <n v="0.748"/>
    <n v="8.3842676899617025E-2"/>
    <n v="4.9638786322042101"/>
    <n v="1.6221327177703484"/>
    <n v="0.71890698609721582"/>
    <n v="0.70763781438548812"/>
    <n v="0.79600000000000004"/>
    <s v="A"/>
    <x v="0"/>
  </r>
  <r>
    <s v="ID10-239"/>
    <x v="1"/>
    <s v="Intelligent Design"/>
    <s v="Olivia"/>
    <x v="604"/>
    <s v="COMFORTER (SET)"/>
    <s v="Blue"/>
    <s v="King/Cal King: 104x90&quot;/20x36+2&quot;(2)/12x16&quot;/16x16&quot;"/>
    <x v="5"/>
    <n v="849"/>
    <n v="39525.99"/>
    <n v="1.9460592190331436E-4"/>
    <n v="0.67361532918318734"/>
    <n v="1536"/>
    <n v="10.584739008691349"/>
    <n v="0.70474361616744297"/>
    <n v="0.748"/>
    <n v="3.6494647376567458E-3"/>
    <n v="1.6474555864606799"/>
    <n v="0.5581607793297052"/>
    <n v="0.52308816896988286"/>
    <n v="0.66841252672793094"/>
    <n v="0.66400000000000003"/>
    <s v="B"/>
    <x v="2"/>
  </r>
  <r>
    <s v="WR14-1730"/>
    <x v="1"/>
    <s v="Woolrich"/>
    <s v="Sunset"/>
    <x v="308"/>
    <s v="COVERLET&amp;BEDSPR"/>
    <s v="Red"/>
    <s v="Full/Queen: 92&quot;x96&quot;/20&quot;x26&quot;+0.5&quot;(2)"/>
    <x v="8"/>
    <n v="735"/>
    <n v="39524.15"/>
    <n v="1.9459686267680792E-4"/>
    <n v="0.67380992604586409"/>
    <n v="1537"/>
    <n v="10.584692457136885"/>
    <n v="0.70473944130106891"/>
    <n v="0.748"/>
    <n v="-6.8429386590222428E-3"/>
    <n v="1.7844024234968201"/>
    <n v="0.63361075392699129"/>
    <n v="0.53697436675775068"/>
    <n v="0.67118642639240533"/>
    <n v="0.67200000000000004"/>
    <s v="B"/>
    <x v="2"/>
  </r>
  <r>
    <s v="5DS70-0094"/>
    <x v="1"/>
    <s v="510 Design"/>
    <s v="Shawnee"/>
    <x v="1014"/>
    <s v="SHOWER CURTAIN"/>
    <s v="Seafoam"/>
    <s v="72&quot;W x 72&quot;L"/>
    <x v="5"/>
    <n v="3252"/>
    <n v="39475.5"/>
    <n v="1.9435733475858002E-4"/>
    <n v="0.67400428338062268"/>
    <n v="1538"/>
    <n v="10.583460837135284"/>
    <n v="0.70462898636589866"/>
    <n v="0.748"/>
    <n v="0.1004430366136335"/>
    <n v="3.2177914715601501"/>
    <n v="1.1992993421621998"/>
    <n v="0.64108657706002381"/>
    <n v="0.69192050450472375"/>
    <n v="0.746"/>
    <s v="A"/>
    <x v="1"/>
  </r>
  <r>
    <s v="HH10-1826"/>
    <x v="10"/>
    <s v="Harbor House Blue"/>
    <s v="Morgan"/>
    <x v="1015"/>
    <s v="COMFORTER (SET)"/>
    <s v="White/Grey"/>
    <s v="King:110x96&quot;/20x36&quot;(2)/78x80+15&quot;/18x18/12x20&quot;"/>
    <x v="8"/>
    <n v="319"/>
    <n v="39349.339999999997"/>
    <n v="1.9373618692376747E-4"/>
    <n v="0.67419801956754644"/>
    <n v="1539"/>
    <n v="10.580259894214828"/>
    <n v="0.70434191734923524"/>
    <n v="0.748"/>
    <n v="0.42962498262995008"/>
    <n v="1.38629598786516"/>
    <n v="0.3962871107578867"/>
    <n v="0.49329611416226088"/>
    <n v="0.66213275671184046"/>
    <n v="0.64100000000000001"/>
    <s v="B"/>
    <x v="2"/>
  </r>
  <r>
    <s v="ST54-0124"/>
    <x v="3"/>
    <s v="Serta"/>
    <s v="Fleece to Sherpa"/>
    <x v="1016"/>
    <s v="ELECT BLANKET"/>
    <s v="Burgundy"/>
    <s v="50x60&quot;"/>
    <x v="7"/>
    <n v="1228"/>
    <n v="39329.86"/>
    <n v="1.9364027728662302E-4"/>
    <n v="0.67439165984483307"/>
    <n v="1540"/>
    <n v="10.579764731446645"/>
    <n v="0.70429750984417083"/>
    <n v="0.748"/>
    <n v="0.22958241012895242"/>
    <n v="5.7260208966577801"/>
    <n v="1.7623342453241126"/>
    <n v="0.74471038963928671"/>
    <n v="0.71238008580319412"/>
    <n v="0.80900000000000005"/>
    <s v="A"/>
    <x v="1"/>
  </r>
  <r>
    <s v="BL51N-0680"/>
    <x v="3"/>
    <s v="Madison Park"/>
    <s v="Liquid Cotton"/>
    <x v="1017"/>
    <s v="BLANKET"/>
    <s v="Gray"/>
    <s v="King: 108x90&quot;"/>
    <x v="7"/>
    <n v="1267"/>
    <n v="39320.26"/>
    <n v="1.9359301175702408E-4"/>
    <n v="0.6745852528565901"/>
    <n v="1541"/>
    <n v="10.579520618508617"/>
    <n v="0.70427561715104392"/>
    <n v="0.747"/>
    <n v="0.13326399014462295"/>
    <n v="1.6026969531611399"/>
    <n v="0.53221343702672108"/>
    <n v="0.51831268787513229"/>
    <n v="0.66708303129586155"/>
    <n v="0.66"/>
    <s v="B"/>
    <x v="2"/>
  </r>
  <r>
    <s v="MPS13-273"/>
    <x v="1"/>
    <s v="Madison Park Signature"/>
    <s v="Serene"/>
    <x v="1018"/>
    <s v="COVERLET&amp;BEDSPR"/>
    <s v="Grey"/>
    <s v="King:110x96&quot;/20x36&quot;(2)"/>
    <x v="7"/>
    <n v="362"/>
    <n v="39300.03"/>
    <n v="1.9349340950037966E-4"/>
    <n v="0.67477874626609047"/>
    <n v="1542"/>
    <n v="10.579006006165312"/>
    <n v="0.70422946535670494"/>
    <n v="0.747"/>
    <n v="0.21127866759898151"/>
    <n v="3.6294523642648699"/>
    <n v="1.3162614036447873"/>
    <n v="0.66261287084730347"/>
    <n v="0.69590614645482463"/>
    <n v="0.75700000000000001"/>
    <s v="A"/>
    <x v="1"/>
  </r>
  <r>
    <s v="MT130-1212"/>
    <x v="2"/>
    <s v="Martha Stewart"/>
    <s v="Ayanna"/>
    <x v="1019"/>
    <s v="ACCENT CHEST"/>
    <s v="Reclaimed Wheat"/>
    <s v="47.5&quot;W x 17&quot;D x 34&quot;H"/>
    <x v="11"/>
    <n v="131"/>
    <n v="39299.72"/>
    <n v="1.9349188321765305E-4"/>
    <n v="0.67497223814930807"/>
    <n v="1543"/>
    <n v="10.57899811830022"/>
    <n v="0.70422875795212703"/>
    <n v="0.747"/>
    <n v="0.18947455518767053"/>
    <n v="2.0308548391116799"/>
    <n v="0.75652323212510142"/>
    <n v="0.55959580555830579"/>
    <n v="0.6753021674733628"/>
    <n v="0.68799999999999994"/>
    <s v="B"/>
    <x v="2"/>
  </r>
  <r>
    <s v="MP10-117"/>
    <x v="1"/>
    <s v="Madison Park"/>
    <s v="Aubrey"/>
    <x v="356"/>
    <s v="COMFORTER (SET)"/>
    <s v="Blue/Brown"/>
    <s v="CK:106x92/20x36+2(2)72x84+15/18x18/6.5x18/26x26(2)110x102/72x84+14/20x40(2)"/>
    <x v="5"/>
    <n v="360"/>
    <n v="39295.72"/>
    <n v="1.9347218924698682E-4"/>
    <n v="0.6751657103385551"/>
    <n v="1544"/>
    <n v="10.57889633381453"/>
    <n v="0.70421962965057827"/>
    <n v="0.747"/>
    <n v="1.9798845432683326E-2"/>
    <n v="1.91893656055631"/>
    <n v="0.70257091761679091"/>
    <n v="0.54966614667671621"/>
    <n v="0.67330893305580586"/>
    <n v="0.67900000000000005"/>
    <s v="B"/>
    <x v="2"/>
  </r>
  <r>
    <s v="MPE20-903"/>
    <x v="5"/>
    <s v="Madison Park Essentials"/>
    <s v="Satin"/>
    <x v="357"/>
    <s v="SHEET/SHEET SET"/>
    <s v="Ivory"/>
    <s v="Full: 81x96&quot;/20x30&quot;(4)/54x75+14&quot;"/>
    <x v="5"/>
    <n v="2246"/>
    <n v="39295.53"/>
    <n v="1.9347125378338018E-4"/>
    <n v="0.67535918159233843"/>
    <n v="1545"/>
    <n v="10.578891498793711"/>
    <n v="0.70421919603313909"/>
    <n v="0.747"/>
    <n v="3.9678971287461208E-2"/>
    <n v="3.8642598619935602"/>
    <n v="1.3773191698169447"/>
    <n v="0.67385025325965564"/>
    <n v="0.69814540747844245"/>
    <n v="0.76600000000000001"/>
    <s v="A"/>
    <x v="1"/>
  </r>
  <r>
    <s v="MZK13-167"/>
    <x v="1"/>
    <s v="Intelligent Design Kids"/>
    <s v="Nash"/>
    <x v="573"/>
    <s v="COVERLET&amp;BEDSPR"/>
    <s v="Blue"/>
    <s v="Full/Queen: 86&quot;W x 86&quot;L/20&quot;W x26&quot;L + 0.5&quot;D (2)/12''W x 16&quot;L"/>
    <x v="5"/>
    <n v="967"/>
    <n v="39287.58"/>
    <n v="1.9343211201668109E-4"/>
    <n v="0.67555261370435515"/>
    <n v="1546"/>
    <n v="10.57868917038755"/>
    <n v="0.70420105068720729"/>
    <n v="0.747"/>
    <n v="0.12690069682351499"/>
    <n v="2.5601073902971501"/>
    <n v="0.97836649427083033"/>
    <n v="0.600424969948405"/>
    <n v="0.68344583453944685"/>
    <n v="0.72"/>
    <s v="A"/>
    <x v="2"/>
  </r>
  <r>
    <s v="MP10-7384"/>
    <x v="1"/>
    <s v="Madison Park"/>
    <s v="Beacon"/>
    <x v="342"/>
    <s v="COMFORTER (SET)"/>
    <s v="Gray"/>
    <s v="Cal King"/>
    <x v="5"/>
    <n v="454"/>
    <n v="39286.17"/>
    <n v="1.9342516989202121E-4"/>
    <n v="0.67574603887424722"/>
    <n v="1547"/>
    <n v="10.578653281452347"/>
    <n v="0.7041978320726946"/>
    <n v="0.746"/>
    <n v="6.8551190004429052E-2"/>
    <n v="4.1196798202991998"/>
    <n v="1.4397592532024828"/>
    <n v="0.68534204437569579"/>
    <n v="0.70042667453329488"/>
    <n v="0.77400000000000002"/>
    <s v="A"/>
    <x v="1"/>
  </r>
  <r>
    <s v="MP150-0194"/>
    <x v="9"/>
    <s v="INK+IVY"/>
    <s v="Brighton"/>
    <x v="1020"/>
    <s v="LGT-CHANDELIERS"/>
    <s v="Matte black"/>
    <s v="40&quot; Dia x 72&quot;H"/>
    <x v="5"/>
    <n v="285"/>
    <n v="39278.21"/>
    <n v="1.9338597889039544E-4"/>
    <n v="0.67593942485313763"/>
    <n v="1548"/>
    <n v="10.578450650249859"/>
    <n v="0.70417965957118833"/>
    <n v="0.746"/>
    <n v="0.19837638512549322"/>
    <n v="1.0932135296243599"/>
    <n v="0.17665011253513657"/>
    <n v="0.45287300182678786"/>
    <n v="0.65391832802230832"/>
    <n v="0.61199999999999999"/>
    <s v="B"/>
    <x v="2"/>
  </r>
  <r>
    <s v="MP13-2313"/>
    <x v="1"/>
    <s v="Madison Park"/>
    <s v="Lola"/>
    <x v="863"/>
    <s v="COVERLET&amp;BEDSPR"/>
    <s v="Taupe Grey/Purple"/>
    <s v="King/Cal King: 104x94&quot;/20x36+2&quot;(2)/18x18&quot;/16x16&quot;/12x20"/>
    <x v="5"/>
    <n v="577"/>
    <n v="39265.620000000003"/>
    <n v="1.9332399211772355E-4"/>
    <n v="0.67613274884525532"/>
    <n v="1549"/>
    <n v="10.578130073075799"/>
    <n v="0.70415090936338742"/>
    <n v="0.746"/>
    <n v="6.9724426297289033E-2"/>
    <n v="1.64404964851002"/>
    <n v="0.55620979326392783"/>
    <n v="0.52272909955289015"/>
    <n v="0.66786654740128792"/>
    <n v="0.66200000000000003"/>
    <s v="B"/>
    <x v="2"/>
  </r>
  <r>
    <s v="MP10-7086"/>
    <x v="1"/>
    <s v="Madison Park"/>
    <s v="Walter"/>
    <x v="1021"/>
    <s v="COMFORTER (SET)"/>
    <s v="Taupe"/>
    <s v="King: 104&quot;W x 92&quot;L /20&quot;W x 36&quot;L + 1.5&quot;D (2)/78&quot;W x 80&quot;L + 15&quot;D/16&quot;W x 16&quot;L/12&quot;W x 18&quot;L/18&quot;W x 18&quot;L"/>
    <x v="7"/>
    <n v="577"/>
    <n v="39258.71"/>
    <n v="1.9328997078339762E-4"/>
    <n v="0.6763260388160387"/>
    <n v="1550"/>
    <n v="10.577954081150089"/>
    <n v="0.70413512594259242"/>
    <n v="0.746"/>
    <n v="0.18769556994162268"/>
    <n v="2.22434042995976"/>
    <n v="0.84343631275401065"/>
    <n v="0.57559173179165068"/>
    <n v="0.67842644711240419"/>
    <n v="0.70099999999999996"/>
    <s v="A"/>
    <x v="2"/>
  </r>
  <r>
    <s v="ID10-2192"/>
    <x v="1"/>
    <s v="Intelligent Design"/>
    <s v="Lucy"/>
    <x v="417"/>
    <s v="COMFORTER (SET)"/>
    <s v="Pink"/>
    <s v="Twin/Twin XL: 68&quot;W x 90&quot;L/20&quot;W x 26&quot;L"/>
    <x v="5"/>
    <n v="1061"/>
    <n v="39219.769999999997"/>
    <n v="1.9309824997896198E-4"/>
    <n v="0.67651913706601763"/>
    <n v="1551"/>
    <n v="10.576961732398003"/>
    <n v="0.70404612948513345"/>
    <n v="0.746"/>
    <n v="8.3586633908702329E-2"/>
    <n v="0.84486696979186005"/>
    <n v="-5.6711134104828247E-2"/>
    <n v="0.40992400887931357"/>
    <n v="0.6452217053639695"/>
    <n v="0.58099999999999996"/>
    <s v="B"/>
    <x v="2"/>
  </r>
  <r>
    <s v="WR20-3960"/>
    <x v="5"/>
    <s v="Woolrich"/>
    <s v="Cotton Flannel"/>
    <x v="1022"/>
    <s v="SHEET/SHEET SET"/>
    <s v="Pine Trees"/>
    <s v="Queen: 90&quot;Wx102&quot;L/60&quot;Wx80&quot;L+14&quot;D/20&quot;Wx30&quot;L(2)"/>
    <x v="1"/>
    <n v="1339"/>
    <n v="39218.800000000003"/>
    <n v="1.9309347419107546E-4"/>
    <n v="0.67671223054020868"/>
    <n v="1552"/>
    <n v="10.576937000298274"/>
    <n v="0.70404391144509793"/>
    <n v="0.746"/>
    <n v="0.17815874376574503"/>
    <n v="7.3134546499094899"/>
    <n v="2.0032965452264366"/>
    <n v="0.78905831916110203"/>
    <n v="0.72104679298829877"/>
    <n v="0.83399999999999996"/>
    <s v="A"/>
    <x v="0"/>
  </r>
  <r>
    <s v="AM10-0022"/>
    <x v="1"/>
    <s v="Super Listing"/>
    <s v="Mina"/>
    <x v="186"/>
    <s v="COMFORTER (SET)"/>
    <s v="White"/>
    <s v="Twin/Twin XL: 66x90&quot;/20x26&quot;(1)"/>
    <x v="0"/>
    <n v="1359"/>
    <n v="39183.24"/>
    <n v="1.9291839479185276E-4"/>
    <n v="0.67690514893500053"/>
    <n v="1553"/>
    <n v="10.57602990412215"/>
    <n v="0.7039625606638531"/>
    <n v="0.746"/>
    <n v="5.3423306548280709E-2"/>
    <n v="4.3657777232586001"/>
    <n v="1.4964433813012985"/>
    <n v="0.69577448015071464"/>
    <n v="0.70232494456122552"/>
    <n v="0.78"/>
    <s v="A"/>
    <x v="1"/>
  </r>
  <r>
    <s v="MP100-0441"/>
    <x v="2"/>
    <s v="Madison Park"/>
    <s v="Palmer"/>
    <x v="1023"/>
    <s v="ACCENT CHAIR"/>
    <s v="Cream"/>
    <s v="29&quot;W x 28.3&quot;D x 33.3&quot;H"/>
    <x v="7"/>
    <n v="232"/>
    <n v="39169.370000000003"/>
    <n v="1.9285010594856765E-4"/>
    <n v="0.67709799904094914"/>
    <n v="1554"/>
    <n v="10.575675872619859"/>
    <n v="0.7039308101835241"/>
    <n v="0.745"/>
    <n v="0.15293906440159744"/>
    <n v="2.0766608668154301"/>
    <n v="0.77779199006021615"/>
    <n v="0.56351021614579333"/>
    <n v="0.67584669137597797"/>
    <n v="0.69099999999999995"/>
    <s v="B"/>
    <x v="2"/>
  </r>
  <r>
    <s v="MP10-307"/>
    <x v="1"/>
    <s v="Madison Park"/>
    <s v="Serene"/>
    <x v="1024"/>
    <s v="COMFORTER (SET)"/>
    <s v="Red"/>
    <s v="Queen: 90x90&quot;/20x26&quot;(2)/60x80+15&quot;/18x18&quot;/12x18&quot;/12x16&quot;"/>
    <x v="7"/>
    <n v="593"/>
    <n v="39151.51"/>
    <n v="1.9276217236954298E-4"/>
    <n v="0.67729076121331866"/>
    <n v="1555"/>
    <n v="10.575219811752088"/>
    <n v="0.7038899094401796"/>
    <n v="0.745"/>
    <n v="5.2844807449785123E-3"/>
    <n v="1.4797575505340199"/>
    <n v="0.45727138623526736"/>
    <n v="0.50451997097266699"/>
    <n v="0.66401592174667712"/>
    <n v="0.64900000000000002"/>
    <s v="B"/>
    <x v="2"/>
  </r>
  <r>
    <s v="AM10-0025"/>
    <x v="1"/>
    <s v="Super Listing"/>
    <s v="Boulder Stripe"/>
    <x v="164"/>
    <s v="COMFORTER (SET)"/>
    <s v="Blue"/>
    <s v="Twin/Twin XL: 66x90&quot;/20x26+2&quot;(1)"/>
    <x v="5"/>
    <n v="1396"/>
    <n v="39138.480000000003"/>
    <n v="1.9269801926009779E-4"/>
    <n v="0.6774834592325788"/>
    <n v="1556"/>
    <n v="10.574886955220524"/>
    <n v="0.70386005798716078"/>
    <n v="0.745"/>
    <n v="2.8525630363706044E-2"/>
    <n v="6.4301154276074204"/>
    <n v="1.876424619641671"/>
    <n v="0.76570816348774173"/>
    <n v="0.71622967908727697"/>
    <n v="0.82"/>
    <s v="A"/>
    <x v="1"/>
  </r>
  <r>
    <s v="MP10-5671"/>
    <x v="1"/>
    <s v="Madison Park"/>
    <s v="Lola"/>
    <x v="607"/>
    <s v="COMFORTER (SET)"/>
    <s v="Grey/Peach"/>
    <s v="King"/>
    <x v="5"/>
    <n v="489"/>
    <n v="39132.959999999999"/>
    <n v="1.9267084158057838E-4"/>
    <n v="0.67767613007415939"/>
    <n v="1557"/>
    <n v="10.574745911208426"/>
    <n v="0.70384740878757635"/>
    <n v="0.745"/>
    <n v="-0.13826707454461845"/>
    <n v="1.41586216500173"/>
    <n v="0.41598436290313412"/>
    <n v="0.49692129681641439"/>
    <n v="0.66246218639334398"/>
    <n v="0.64200000000000002"/>
    <s v="B"/>
    <x v="2"/>
  </r>
  <r>
    <s v="MP13-5876"/>
    <x v="1"/>
    <s v="Madison Park"/>
    <s v="Laetitia"/>
    <x v="324"/>
    <s v="COVERLET&amp;BEDSPR"/>
    <s v="Off White"/>
    <s v="King/Cal King: 104&quot;W x 92&quot;L/20&quot;W x 36&quot;L (2)"/>
    <x v="7"/>
    <n v="627"/>
    <n v="39127.760000000002"/>
    <n v="1.9264523941871231E-4"/>
    <n v="0.67786877531357814"/>
    <n v="1558"/>
    <n v="10.574613025461352"/>
    <n v="0.70383549124274991"/>
    <n v="0.745"/>
    <n v="-2.0843135299175353E-2"/>
    <n v="0.795587082741539"/>
    <n v="-0.11027581738350298"/>
    <n v="0.40006569162444033"/>
    <n v="0.64308153131908807"/>
    <n v="0.57299999999999995"/>
    <s v="B"/>
    <x v="2"/>
  </r>
  <r>
    <s v="AM10-0187"/>
    <x v="1"/>
    <s v="Super Listing"/>
    <s v="Phoebe"/>
    <x v="219"/>
    <s v="COMFORTER (SET)"/>
    <s v="Blush"/>
    <s v="King/Cal King: 104x90&quot;/20x36&quot;(2)"/>
    <x v="0"/>
    <n v="1130"/>
    <n v="39060.720000000001"/>
    <n v="1.9231516847034648E-4"/>
    <n v="0.67806109048204843"/>
    <n v="1559"/>
    <n v="10.572898238279395"/>
    <n v="0.70368170459851909"/>
    <n v="0.745"/>
    <n v="0.1459701716020001"/>
    <n v="3.1502946744030802"/>
    <n v="1.1787456612785581"/>
    <n v="0.63730377289683682"/>
    <n v="0.69040611825818266"/>
    <n v="0.74199999999999999"/>
    <s v="A"/>
    <x v="1"/>
  </r>
  <r>
    <s v="MP10-8440"/>
    <x v="3"/>
    <s v="Madison Park"/>
    <s v="Jasmine"/>
    <x v="787"/>
    <s v="COMFORTER (SET)"/>
    <s v="Taupe"/>
    <s v="Full/Queen: 90&quot;x90&quot;+20x26&quot;(2)"/>
    <x v="8"/>
    <n v="720"/>
    <n v="38990.6"/>
    <n v="1.9196993316456765E-4"/>
    <n v="0.67825306041521305"/>
    <n v="1560"/>
    <n v="10.571101517297802"/>
    <n v="0.7035205699147018"/>
    <n v="0.74399999999999999"/>
    <n v="0.12180815009877642"/>
    <n v="6.9407739652275096"/>
    <n v="1.9517181023697292"/>
    <n v="0.77956555971457664"/>
    <n v="0.71872956787467679"/>
    <n v="0.82699999999999996"/>
    <s v="A"/>
    <x v="1"/>
  </r>
  <r>
    <s v="TN20-0253"/>
    <x v="5"/>
    <s v="True North by Sleep Philosophy"/>
    <s v="Cozy Cotton Flannel"/>
    <x v="115"/>
    <s v="SHEET/SHEET SET"/>
    <s v="Multi Leaves"/>
    <s v="Full"/>
    <x v="1"/>
    <n v="1834"/>
    <n v="38948.21"/>
    <n v="1.917612263104324E-4"/>
    <n v="0.67844482164152353"/>
    <n v="1561"/>
    <n v="10.570013768679853"/>
    <n v="0.70342301774526583"/>
    <n v="0.74399999999999999"/>
    <n v="-1.5109755230510939E-3"/>
    <n v="2.0681292287125199"/>
    <n v="0.77386468914067619"/>
    <n v="0.56278741567260182"/>
    <n v="0.67529589733073314"/>
    <n v="0.68799999999999994"/>
    <s v="B"/>
    <x v="1"/>
  </r>
  <r>
    <s v="BR54-4182"/>
    <x v="3"/>
    <s v="Beautyrest"/>
    <s v="Zuri"/>
    <x v="1025"/>
    <s v="ELECT BLANKET"/>
    <s v="Grey Leopard"/>
    <s v="50&quot;W x 70&quot;L"/>
    <x v="7"/>
    <n v="1032"/>
    <n v="38907.71"/>
    <n v="1.9156182485743694E-4"/>
    <n v="0.678636383466381"/>
    <n v="1562"/>
    <n v="10.568973411998018"/>
    <n v="0.70332971580985004"/>
    <n v="0.74399999999999999"/>
    <n v="9.5880300922362161E-2"/>
    <n v="3.2316674124320599"/>
    <n v="1.2034729031257674"/>
    <n v="0.64185470048656112"/>
    <n v="0.69103471274519224"/>
    <n v="0.74399999999999999"/>
    <s v="A"/>
    <x v="2"/>
  </r>
  <r>
    <s v="MP10-2583"/>
    <x v="1"/>
    <s v="Madison Park"/>
    <s v="Palmer"/>
    <x v="59"/>
    <s v="COMFORTER (SET)"/>
    <s v="Natural"/>
    <s v="Full: 82x90&quot;/20x26&quot;(2)/54x75+15&quot;/18x18&quot;/12x20&quot;/16x16&quot;"/>
    <x v="1"/>
    <n v="612"/>
    <n v="38898.74"/>
    <n v="1.9151766112821794E-4"/>
    <n v="0.67882790112750924"/>
    <n v="1563"/>
    <n v="10.568742845779573"/>
    <n v="0.70330903802232014"/>
    <n v="0.74399999999999999"/>
    <n v="7.6973234187756978E-2"/>
    <n v="5.2016929232599702"/>
    <n v="1.668026189037547"/>
    <n v="0.72735345440405974"/>
    <n v="0.70811792129866813"/>
    <n v="0.79700000000000004"/>
    <s v="A"/>
    <x v="1"/>
  </r>
  <r>
    <s v="ID10-2149"/>
    <x v="3"/>
    <s v="Intelligent Design"/>
    <s v="Brielle"/>
    <x v="402"/>
    <s v="COMFORTER (SET)"/>
    <s v="Aqua"/>
    <s v="Twin/Twin XL: 66x90&quot;/20x26+2&quot;"/>
    <x v="5"/>
    <n v="1348"/>
    <n v="38895.43"/>
    <n v="1.9150136436749165E-4"/>
    <n v="0.67901940249187676"/>
    <n v="1564"/>
    <n v="10.568657751616147"/>
    <n v="0.70330140655296081"/>
    <n v="0.74399999999999999"/>
    <n v="0.17434026126773283"/>
    <n v="8.1424909769907501"/>
    <n v="2.1093026012698832"/>
    <n v="0.80856821387992739"/>
    <n v="0.72435476801835419"/>
    <n v="0.84399999999999997"/>
    <s v="A"/>
    <x v="1"/>
  </r>
  <r>
    <s v="MP10-7953"/>
    <x v="1"/>
    <s v="Madison Park"/>
    <s v="Vienna"/>
    <x v="979"/>
    <s v="COMFORTER (SET)"/>
    <s v="Black"/>
    <s v="Queen:90&quot;Wx90&quot;L/20&quot;Wx26&quot;L(2)/60&quot;Wx80&quot;L+15&quot;D/18&quot;Wx18&quot;L/12&quot;Wx16&quot;L//16&quot;Wx16&quot;L"/>
    <x v="7"/>
    <n v="545"/>
    <n v="38881.68"/>
    <n v="1.9143366634332651E-4"/>
    <n v="0.67921083615822009"/>
    <n v="1565"/>
    <n v="10.568304186239962"/>
    <n v="0.70326969787605209"/>
    <n v="0.74399999999999999"/>
    <n v="0.10407318703683954"/>
    <n v="2.0056158273574098"/>
    <n v="0.74460797891269304"/>
    <n v="0.55740286164171526"/>
    <n v="0.67409633062918473"/>
    <n v="0.68300000000000005"/>
    <s v="B"/>
    <x v="2"/>
  </r>
  <r>
    <s v="MPE10-767"/>
    <x v="1"/>
    <s v="Madison Park Essentials"/>
    <s v="Joella"/>
    <x v="400"/>
    <s v="COMFORTER (SET)"/>
    <s v="Grey"/>
    <s v="Cal King"/>
    <x v="5"/>
    <n v="345"/>
    <n v="38839.39"/>
    <n v="1.9122545183845792E-4"/>
    <n v="0.67940206161005856"/>
    <n v="1566"/>
    <n v="10.567215963549494"/>
    <n v="0.70317210319054013"/>
    <n v="0.74299999999999999"/>
    <n v="0.12459434982298484"/>
    <n v="1.4046447849174899"/>
    <n v="0.4085568470323161"/>
    <n v="0.49555429894789005"/>
    <n v="0.66164854234201009"/>
    <n v="0.64"/>
    <s v="B"/>
    <x v="2"/>
  </r>
  <r>
    <s v="CS20-1658"/>
    <x v="5"/>
    <s v="Comfort Spaces"/>
    <s v="Cotton 144TC"/>
    <x v="1026"/>
    <s v="SHEET/SHEET SET"/>
    <s v="Good Vibes"/>
    <s v="King: 108x102&quot;/78x80&quot;+14/20x40&quot;(2)"/>
    <x v="4"/>
    <n v="1598"/>
    <n v="38832.18"/>
    <n v="1.9118995345633206E-4"/>
    <n v="0.67959325156351491"/>
    <n v="1567"/>
    <n v="10.567030314814133"/>
    <n v="0.70315545372154642"/>
    <n v="0.74299999999999999"/>
    <n v="2.3900000000000005E-2"/>
    <n v="8.6333417334631903"/>
    <n v="2.1671480839454089"/>
    <n v="0.81921439126904361"/>
    <n v="0.7263672412310459"/>
    <n v="0.84799999999999998"/>
    <s v="A"/>
    <x v="0"/>
  </r>
  <r>
    <s v="WR20-3991"/>
    <x v="5"/>
    <s v="Woolrich"/>
    <s v="Cotton Flannel"/>
    <x v="1027"/>
    <s v="SHEET/SHEET SET"/>
    <s v="Gray Deer Toile"/>
    <s v="Queen: 90&quot;Wx102&quot;L/60&quot;Wx80&quot;L+14&quot;D/20&quot;Wx30&quot;L(2)"/>
    <x v="1"/>
    <n v="1390"/>
    <n v="38816.94"/>
    <n v="1.9111491942809379E-4"/>
    <n v="0.67978436648294305"/>
    <n v="1568"/>
    <n v="10.566637789884791"/>
    <n v="0.70312025104899578"/>
    <n v="0.74299999999999999"/>
    <n v="0.12858528868029837"/>
    <n v="4.8958077712290899"/>
    <n v="1.6085991149876799"/>
    <n v="0.71641619287925062"/>
    <n v="0.70577943941504673"/>
    <n v="0.79200000000000004"/>
    <s v="A"/>
    <x v="0"/>
  </r>
  <r>
    <s v="ST54-0136"/>
    <x v="3"/>
    <s v="Serta"/>
    <s v="Fleece to Sherpa"/>
    <x v="1028"/>
    <s v="ELECT BLANKET"/>
    <s v="Brown"/>
    <s v="King:100x90&quot;"/>
    <x v="7"/>
    <n v="470"/>
    <n v="38795.339999999997"/>
    <n v="1.9100857198649617E-4"/>
    <n v="0.67997537505492955"/>
    <n v="1569"/>
    <n v="10.566081191265113"/>
    <n v="0.70307033381448147"/>
    <n v="0.74299999999999999"/>
    <n v="0.2326741982160983"/>
    <n v="2.21217827391194"/>
    <n v="0.83819005593085449"/>
    <n v="0.57462618395308429"/>
    <n v="0.67738150384220208"/>
    <n v="0.69799999999999995"/>
    <s v="B"/>
    <x v="2"/>
  </r>
  <r>
    <s v="MP50-7191"/>
    <x v="3"/>
    <s v="Madison Park"/>
    <s v="Zuri"/>
    <x v="1029"/>
    <s v="THROW"/>
    <s v="White"/>
    <s v="60x70&quot;"/>
    <x v="7"/>
    <n v="2481"/>
    <n v="38793.24"/>
    <n v="1.9099823265189642E-4"/>
    <n v="0.68016637328758145"/>
    <n v="1570"/>
    <n v="10.56602706098279"/>
    <n v="0.70306547926777319"/>
    <n v="0.74299999999999999"/>
    <n v="0.10667839191403646"/>
    <n v="1.9825361071266401"/>
    <n v="0.73358643326468287"/>
    <n v="0.55537440021925388"/>
    <n v="0.67352726345806935"/>
    <n v="0.68100000000000005"/>
    <s v="B"/>
    <x v="2"/>
  </r>
  <r>
    <s v="MP100-1174"/>
    <x v="2"/>
    <s v="Madison Park"/>
    <s v="Diedra"/>
    <x v="1030"/>
    <s v="ACCENT CHAIR"/>
    <s v="Black"/>
    <s v="28&quot;Wx28.5&quot;Dx33.5&quot;H"/>
    <x v="7"/>
    <n v="135"/>
    <n v="38764.54"/>
    <n v="1.9085692841236632E-4"/>
    <n v="0.68035723021599381"/>
    <n v="1571"/>
    <n v="10.565286986647614"/>
    <n v="0.70299910744642669"/>
    <n v="0.74299999999999999"/>
    <n v="0.24590767699036281"/>
    <n v="1.52356069813343"/>
    <n v="0.4846216990706444"/>
    <n v="0.50955366191317752"/>
    <n v="0.66431001833977688"/>
    <n v="0.65"/>
    <s v="B"/>
    <x v="2"/>
  </r>
  <r>
    <s v="TN20-0083"/>
    <x v="5"/>
    <s v="True North by Sleep Philosophy"/>
    <s v="Cozy Cotton Flannel"/>
    <x v="673"/>
    <s v="SHEET/SHEET SET"/>
    <s v="Blue Plaid"/>
    <s v="Queen: 90x102&quot;/60x80+14&quot;/20x30&quot;(2)"/>
    <x v="5"/>
    <n v="1585"/>
    <n v="38752.5"/>
    <n v="1.9079764956066099E-4"/>
    <n v="0.68054802786555446"/>
    <n v="1572"/>
    <n v="10.564976353283299"/>
    <n v="0.70297124902575103"/>
    <n v="0.74199999999999999"/>
    <n v="-1.3917249671316481E-2"/>
    <n v="1.4425461329142999"/>
    <n v="0.4334343842362679"/>
    <n v="0.50013288766091446"/>
    <n v="0.66240357675278372"/>
    <n v="0.64200000000000002"/>
    <s v="B"/>
    <x v="1"/>
  </r>
  <r>
    <s v="ST54-0205"/>
    <x v="3"/>
    <s v="Serta"/>
    <s v="Parsa AZ"/>
    <x v="1031"/>
    <s v="ELECT BLANKET"/>
    <s v="Smoke Grey"/>
    <s v="King:100x90&quot;"/>
    <x v="6"/>
    <n v="503"/>
    <n v="38752.07"/>
    <n v="1.9079553245881438E-4"/>
    <n v="0.68073882339801328"/>
    <n v="1573"/>
    <n v="10.564965257449746"/>
    <n v="0.70297025392208745"/>
    <n v="0.74199999999999999"/>
    <n v="-7.5700000000000003E-2"/>
    <n v="5.7604632106833398"/>
    <n v="1.7682286466566317"/>
    <n v="0.74579522529604225"/>
    <n v="0.71153524819687841"/>
    <n v="0.80600000000000005"/>
    <s v="A"/>
    <x v="1"/>
  </r>
  <r>
    <s v="UHK10-0185"/>
    <x v="1"/>
    <s v="Intelligent Design Kids"/>
    <s v="Dawn"/>
    <x v="307"/>
    <s v="COMFORTER (SET)"/>
    <s v="Yellow/Coral"/>
    <s v="Full/Queen:88&quot;W x 88&quot;L/20&quot;W x 26&quot;L + 1&quot;D (2)/13&quot;W x 7&quot;L + 1.5&quot;D"/>
    <x v="7"/>
    <n v="685"/>
    <n v="38714.839999999997"/>
    <n v="1.9061223082683852E-4"/>
    <n v="0.68092943562884012"/>
    <n v="1574"/>
    <n v="10.564004097602107"/>
    <n v="0.70288405456796743"/>
    <n v="0.74199999999999999"/>
    <n v="-1.5270039217323459E-2"/>
    <n v="2.8657777593029201"/>
    <n v="1.0871393114757941"/>
    <n v="0.62044407348970754"/>
    <n v="0.68639605835231554"/>
    <n v="0.73"/>
    <s v="A"/>
    <x v="2"/>
  </r>
  <r>
    <s v="MP13-6134"/>
    <x v="1"/>
    <s v="Madison Park"/>
    <s v="Keaton"/>
    <x v="1032"/>
    <s v="COVERLET&amp;BEDSPR"/>
    <s v="Black"/>
    <s v="King/Cal King: 104&quot;W x 94&quot;L / 20&quot;W x 36&quot;L (2)"/>
    <x v="7"/>
    <n v="893"/>
    <n v="38687.120000000003"/>
    <n v="1.9047575161012164E-4"/>
    <n v="0.68111991138045025"/>
    <n v="1575"/>
    <n v="10.563287855146681"/>
    <n v="0.70281982005255095"/>
    <n v="0.74199999999999999"/>
    <n v="0.21399321295550264"/>
    <n v="4.44317974421923"/>
    <n v="1.5136271510879695"/>
    <n v="0.69893706870389194"/>
    <n v="0.70204326978281917"/>
    <n v="0.78"/>
    <s v="A"/>
    <x v="1"/>
  </r>
  <r>
    <s v="MP13-5875"/>
    <x v="1"/>
    <s v="Madison Park"/>
    <s v="Laetitia"/>
    <x v="324"/>
    <s v="COVERLET&amp;BEDSPR"/>
    <s v="Off White"/>
    <s v="Full/Queen: 90&quot;W x 90&quot;L/20&quot;W x 26&quot;L(2)"/>
    <x v="7"/>
    <n v="757"/>
    <n v="38661.43"/>
    <n v="1.9034926708351785E-4"/>
    <n v="0.68131026064753375"/>
    <n v="1576"/>
    <n v="10.562623606451757"/>
    <n v="0.70276024847492191"/>
    <n v="0.74199999999999999"/>
    <n v="-1.7872088887460103E-2"/>
    <n v="1.1231796425746201"/>
    <n v="0.20145373273312134"/>
    <n v="0.45743798647738249"/>
    <n v="0.65369579607541406"/>
    <n v="0.61099999999999999"/>
    <s v="B"/>
    <x v="2"/>
  </r>
  <r>
    <s v="MP70-2319"/>
    <x v="7"/>
    <s v="Madison Park"/>
    <s v="Amherst"/>
    <x v="1033"/>
    <s v="SHOWER CURTAIN"/>
    <s v="Coral"/>
    <s v="72x72&quot;"/>
    <x v="5"/>
    <n v="2708"/>
    <n v="38655.97"/>
    <n v="1.9032238481355847E-4"/>
    <n v="0.68150058303234728"/>
    <n v="1577"/>
    <n v="10.562482374108798"/>
    <n v="0.70274758238532842"/>
    <n v="0.74199999999999999"/>
    <n v="6.3695207186199865E-2"/>
    <n v="1.90047828877223"/>
    <n v="0.69338629635559967"/>
    <n v="0.54797576217863919"/>
    <n v="0.67179321834399053"/>
    <n v="0.67400000000000004"/>
    <s v="B"/>
    <x v="1"/>
  </r>
  <r>
    <s v="MP40-6605"/>
    <x v="0"/>
    <s v="Madison Park"/>
    <s v="Cecily"/>
    <x v="1034"/>
    <s v="WINDOW PANEL"/>
    <s v="Mauve"/>
    <s v="50x84&quot;"/>
    <x v="5"/>
    <n v="2513"/>
    <n v="38635.199999999997"/>
    <n v="1.9022012387087409E-4"/>
    <n v="0.68169080315621811"/>
    <n v="1578"/>
    <n v="10.561944939805096"/>
    <n v="0.70269938385729502"/>
    <n v="0.74099999999999999"/>
    <n v="0.23279937887629984"/>
    <n v="1.6298059334559201"/>
    <n v="0.54800922502424598"/>
    <n v="0.52121982518723353"/>
    <n v="0.66640347212328277"/>
    <n v="0.65800000000000003"/>
    <s v="B"/>
    <x v="0"/>
  </r>
  <r>
    <s v="MP13-3302"/>
    <x v="1"/>
    <s v="Madison Park"/>
    <s v="Harper"/>
    <x v="1035"/>
    <s v="COVERLET&amp;BEDSPR"/>
    <s v="Ivory"/>
    <s v="King/Cal King: 104x94&quot;/20x36+0.5&quot;(2)"/>
    <x v="7"/>
    <n v="741"/>
    <n v="38595.47"/>
    <n v="1.9002451350723192E-4"/>
    <n v="0.68188082766972535"/>
    <n v="1579"/>
    <n v="10.560916100493843"/>
    <n v="0.70260711483009719"/>
    <n v="0.74099999999999999"/>
    <n v="0.26776587771402915"/>
    <n v="2.67655950995049"/>
    <n v="1.0212125749113914"/>
    <n v="0.60831058095603496"/>
    <n v="0.68374780805528479"/>
    <n v="0.72099999999999997"/>
    <s v="A"/>
    <x v="2"/>
  </r>
  <r>
    <s v="BR54-0185"/>
    <x v="3"/>
    <s v="Beautyrest"/>
    <s v="Electric Micro Fleece"/>
    <x v="1036"/>
    <s v="ELECT BLANKET"/>
    <s v="Blue"/>
    <s v="Queen:84x90&quot;"/>
    <x v="7"/>
    <n v="513"/>
    <n v="38582.54"/>
    <n v="1.8996085274705334E-4"/>
    <n v="0.68207078852247238"/>
    <n v="1580"/>
    <n v="10.560581039637515"/>
    <n v="0.70257706568741063"/>
    <n v="0.74099999999999999"/>
    <n v="9.6757538084503311E-2"/>
    <n v="1.37718419534183"/>
    <n v="0.39013770487447441"/>
    <n v="0.49216434616855748"/>
    <n v="0.6604945217836401"/>
    <n v="0.63700000000000001"/>
    <s v="B"/>
    <x v="2"/>
  </r>
  <r>
    <s v="TN20-0263"/>
    <x v="5"/>
    <s v="True North by Sleep Philosophy"/>
    <s v="Cozy Cotton Flannel"/>
    <x v="1037"/>
    <s v="SHEET/SHEET SET"/>
    <s v="Blue Polar Bears"/>
    <s v="Twin"/>
    <x v="1"/>
    <n v="2414"/>
    <n v="38531.72"/>
    <n v="1.8971064084973905E-4"/>
    <n v="0.6822604991633221"/>
    <n v="1581"/>
    <n v="10.55926302947061"/>
    <n v="0.70245886305400906"/>
    <n v="0.74099999999999999"/>
    <n v="-3.8144810012893222E-2"/>
    <n v="7.9597994647559096"/>
    <n v="2.0868886759057803"/>
    <n v="0.80444304084349216"/>
    <n v="0.72285569861190568"/>
    <n v="0.84"/>
    <s v="A"/>
    <x v="0"/>
  </r>
  <r>
    <s v="MPE10-599"/>
    <x v="3"/>
    <s v="Madison Park Essentials"/>
    <s v="Parkston"/>
    <x v="1038"/>
    <s v="COMFORTER (SET)"/>
    <s v="Plaid Gray"/>
    <s v="Full/Queen: 90x94&quot;/20x26&quot;+2&quot;(2)"/>
    <x v="5"/>
    <n v="1625"/>
    <n v="38504.269999999997"/>
    <n v="1.8957549097604209E-4"/>
    <n v="0.68245007465429819"/>
    <n v="1582"/>
    <n v="10.55855039402512"/>
    <n v="0.70239495202477176"/>
    <n v="0.74099999999999999"/>
    <n v="6.4631860644404262E-3"/>
    <n v="3.5945028240994601"/>
    <n v="1.3068459916526773"/>
    <n v="0.66088001044709066"/>
    <n v="0.69409196370923554"/>
    <n v="0.753"/>
    <s v="A"/>
    <x v="2"/>
  </r>
  <r>
    <s v="FUR101-0037"/>
    <x v="2"/>
    <s v="Madison Park"/>
    <s v="Belfast"/>
    <x v="1039"/>
    <s v="BAR STOOL"/>
    <s v="Linen"/>
    <s v="20&quot;W x 14.37&quot;D x 27.36&quot;H"/>
    <x v="7"/>
    <n v="623"/>
    <n v="38478.86"/>
    <n v="1.8945038502738497E-4"/>
    <n v="0.68263952503932557"/>
    <n v="1583"/>
    <n v="10.557890266519387"/>
    <n v="0.7023357500462758"/>
    <n v="0.74099999999999999"/>
    <n v="0.22577956698821114"/>
    <n v="3.5786566413425098"/>
    <n v="1.3025476424229345"/>
    <n v="0.66008892035217515"/>
    <n v="0.69388638410745573"/>
    <n v="0.752"/>
    <s v="A"/>
    <x v="2"/>
  </r>
  <r>
    <s v="MP10-7328"/>
    <x v="1"/>
    <s v="Madison Park"/>
    <s v="Rhapsody"/>
    <x v="924"/>
    <s v="COMFORTER (SET)"/>
    <s v="Purple"/>
    <s v="King"/>
    <x v="7"/>
    <n v="458"/>
    <n v="38478.230000000003"/>
    <n v="1.8944728322700503E-4"/>
    <n v="0.68282897232255257"/>
    <n v="1584"/>
    <n v="10.557873894184421"/>
    <n v="0.70233428173202728"/>
    <n v="0.74"/>
    <n v="0.15347817772931788"/>
    <n v="4.0475462965724702"/>
    <n v="1.4225169055451699"/>
    <n v="0.68216867485271593"/>
    <n v="0.69830116035616507"/>
    <n v="0.76700000000000002"/>
    <s v="A"/>
    <x v="1"/>
  </r>
  <r>
    <s v="MP50-7315"/>
    <x v="3"/>
    <s v="Madison Park"/>
    <s v="Chunky Double Knit"/>
    <x v="1040"/>
    <s v="THROW"/>
    <s v="Charcoal"/>
    <s v="50''W x 60&quot;L"/>
    <x v="8"/>
    <n v="885"/>
    <n v="38444.67"/>
    <n v="1.8928205081311544E-4"/>
    <n v="0.68301825437336572"/>
    <n v="1585"/>
    <n v="10.557001354808246"/>
    <n v="0.70225603009588655"/>
    <n v="0.74"/>
    <n v="0.16086805117198127"/>
    <n v="1.7540027974222701"/>
    <n v="0.61734697600027599"/>
    <n v="0.53398109819439121"/>
    <n v="0.6686010437155876"/>
    <n v="0.66400000000000003"/>
    <s v="B"/>
    <x v="2"/>
  </r>
  <r>
    <s v="MP104-1079"/>
    <x v="2"/>
    <s v="Madison Park"/>
    <s v="Maison"/>
    <x v="1041"/>
    <s v="BAR STOOL"/>
    <s v="Charcoal/Antique Gold"/>
    <s v="16.25&quot;W x 14.5&quot;D x 25&quot;H"/>
    <x v="7"/>
    <n v="466"/>
    <n v="38442.18"/>
    <n v="1.8926979131637573E-4"/>
    <n v="0.68320752416468211"/>
    <n v="1586"/>
    <n v="10.556936585989337"/>
    <n v="0.70225022145711458"/>
    <n v="0.74"/>
    <n v="0.10704569472907102"/>
    <n v="1.2534174419831301"/>
    <n v="0.30263283226296539"/>
    <n v="0.47605950352319887"/>
    <n v="0.65701207787033145"/>
    <n v="0.624"/>
    <s v="B"/>
    <x v="2"/>
  </r>
  <r>
    <s v="ST54-0144"/>
    <x v="3"/>
    <s v="Serta"/>
    <s v="Fleece to Sherpa"/>
    <x v="1042"/>
    <s v="ELECT BLANKET"/>
    <s v="Burgundy"/>
    <s v="King:100x90&quot;"/>
    <x v="7"/>
    <n v="465"/>
    <n v="38428.879999999997"/>
    <n v="1.8920430886391055E-4"/>
    <n v="0.68339672847354604"/>
    <n v="1587"/>
    <n v="10.556590560993515"/>
    <n v="0.70221918902143532"/>
    <n v="0.74"/>
    <n v="0.19025392920064249"/>
    <n v="0.88360700251062596"/>
    <n v="-1.6528849398843262E-2"/>
    <n v="0.41731936130950231"/>
    <n v="0.64523922347904872"/>
    <n v="0.58099999999999996"/>
    <s v="B"/>
    <x v="2"/>
  </r>
  <r>
    <s v="MP51N-6189"/>
    <x v="3"/>
    <s v="Madison Park"/>
    <s v="Egyptian Cotton"/>
    <x v="771"/>
    <s v="BLANKET"/>
    <s v="Light Blue"/>
    <s v="King: 108&quot;W x 90&quot;L"/>
    <x v="8"/>
    <n v="973"/>
    <n v="38425.54"/>
    <n v="1.8918786439840426E-4"/>
    <n v="0.68358591633794441"/>
    <n v="1588"/>
    <n v="10.556503645677862"/>
    <n v="0.70221139422633361"/>
    <n v="0.74"/>
    <n v="5.0756346303363495E-2"/>
    <n v="1.46170657836449"/>
    <n v="0.44577918381276771"/>
    <n v="0.50240488747914935"/>
    <n v="0.66225009287689673"/>
    <n v="0.64100000000000001"/>
    <s v="B"/>
    <x v="2"/>
  </r>
  <r>
    <s v="MP20-4846"/>
    <x v="5"/>
    <s v="Madison Park"/>
    <s v="1500 Thread Count"/>
    <x v="964"/>
    <s v="SHEET/SHEET SET"/>
    <s v="Ivory"/>
    <s v="King: 108&quot;W x 102&quot;L/20&quot;W x 40&quot;L(2)/78&quot;W x 80&quot;L + 16&quot;D"/>
    <x v="1"/>
    <n v="770"/>
    <n v="38331.26"/>
    <n v="1.887236775098015E-4"/>
    <n v="0.68377464001545418"/>
    <n v="1589"/>
    <n v="10.55404711828527"/>
    <n v="0.70199108636064456"/>
    <n v="0.74"/>
    <n v="0.17114152792567136"/>
    <n v="2.9011556623762802"/>
    <n v="1.0989974352817233"/>
    <n v="0.62262650301922096"/>
    <n v="0.68611816969235995"/>
    <n v="0.72899999999999998"/>
    <s v="A"/>
    <x v="1"/>
  </r>
  <r>
    <s v="CS20-1416"/>
    <x v="5"/>
    <s v="Comfort Spaces"/>
    <s v="Cotton Flannel 135GSM"/>
    <x v="1043"/>
    <s v="SHEET/SHEET SET"/>
    <s v="Grey/Pink"/>
    <s v="Queen: 90x102&quot;/60x81&quot;+ 14&quot;/21x30&quot; (2)"/>
    <x v="6"/>
    <n v="1144"/>
    <n v="38325.919999999896"/>
    <n v="1.8869738605896156E-4"/>
    <n v="0.68396333740151316"/>
    <n v="1590"/>
    <n v="10.553907800332516"/>
    <n v="0.70197859195862156"/>
    <n v="0.73899999999999999"/>
    <n v="0.1069"/>
    <n v="3.8466965523330701"/>
    <n v="1.3728789131407697"/>
    <n v="0.67303304579519507"/>
    <n v="0.69618948272593628"/>
    <n v="0.75900000000000001"/>
    <s v="A"/>
    <x v="1"/>
  </r>
  <r>
    <s v="AM10-0266"/>
    <x v="3"/>
    <s v="Super Listing"/>
    <s v="Kyla"/>
    <x v="826"/>
    <s v="COMFORTER (SET)"/>
    <s v="Ivory"/>
    <s v="Full/Queen: 90&quot;x90&quot;+20x26&quot;(2)"/>
    <x v="5"/>
    <n v="1260"/>
    <n v="38300.199999999997"/>
    <n v="1.8857075382757829E-4"/>
    <n v="0.68415190815534077"/>
    <n v="1591"/>
    <n v="10.553236506270602"/>
    <n v="0.70191838853387001"/>
    <n v="0.73899999999999999"/>
    <n v="2.7532503514256183E-2"/>
    <n v="1.50336922598199"/>
    <n v="0.47210718146634484"/>
    <n v="0.50725042632429096"/>
    <n v="0.66298479609195426"/>
    <n v="0.64400000000000002"/>
    <s v="B"/>
    <x v="2"/>
  </r>
  <r>
    <s v="MP10-2793"/>
    <x v="1"/>
    <s v="Madison Park"/>
    <s v="Dawn"/>
    <x v="732"/>
    <s v="COMFORTER (SET)"/>
    <s v="Coral"/>
    <s v="Queen: 90x90&quot;/20x26+2&quot;(2)/60x80+15&quot;/16x16&quot;/12x18&quot;/18x18&quot;/26x26&quot;(2)"/>
    <x v="5"/>
    <n v="417"/>
    <n v="38296.06"/>
    <n v="1.8855037056793875E-4"/>
    <n v="0.68434045852590875"/>
    <n v="1592"/>
    <n v="10.553128409820264"/>
    <n v="0.70190869415865798"/>
    <n v="0.73899999999999999"/>
    <n v="-6.7442947665596567E-2"/>
    <n v="3.60421678026198"/>
    <n v="1.3094718410600097"/>
    <n v="0.66136328515229759"/>
    <n v="0.69379961235738596"/>
    <n v="0.752"/>
    <s v="A"/>
    <x v="1"/>
  </r>
  <r>
    <s v="ST54-0198"/>
    <x v="3"/>
    <s v="Serta"/>
    <s v="Mila AZ"/>
    <x v="1044"/>
    <s v="ELECT BLANKET"/>
    <s v="Ash Grey"/>
    <s v="50x60&quot;"/>
    <x v="6"/>
    <n v="981"/>
    <n v="38242.86"/>
    <n v="1.8828844075807806E-4"/>
    <n v="0.68452874696666688"/>
    <n v="1593"/>
    <n v="10.551738303493689"/>
    <n v="0.70178402575120924"/>
    <n v="0.73899999999999999"/>
    <n v="5.5199999999999985E-2"/>
    <n v="0.76699397231399402"/>
    <n v="-0.14272325457409737"/>
    <n v="0.39409389994468247"/>
    <n v="0.64024600058990389"/>
    <n v="0.56200000000000006"/>
    <s v="B"/>
    <x v="2"/>
  </r>
  <r>
    <s v="MP10-4669"/>
    <x v="1"/>
    <s v="Madison Park"/>
    <s v="Ridge"/>
    <x v="1045"/>
    <s v="COMFORTER (SET)"/>
    <s v="Red"/>
    <s v="Queen"/>
    <x v="5"/>
    <n v="591"/>
    <n v="38231.160000000003"/>
    <n v="1.8823083589387937E-4"/>
    <n v="0.6847169778025608"/>
    <n v="1594"/>
    <n v="10.551432325225173"/>
    <n v="0.70175658481182168"/>
    <n v="0.73899999999999999"/>
    <n v="-7.3718786205616019E-2"/>
    <n v="2.2819739797743201"/>
    <n v="0.86792954718508186"/>
    <n v="0.58009959146410051"/>
    <n v="0.67742518614227742"/>
    <n v="0.69799999999999995"/>
    <s v="B"/>
    <x v="2"/>
  </r>
  <r>
    <s v="WR51-3911"/>
    <x v="3"/>
    <s v="Woolrich"/>
    <s v="Burlington"/>
    <x v="1046"/>
    <s v="BLANKET"/>
    <s v="Green"/>
    <s v="Full/Queen: 90x90&quot;"/>
    <x v="5"/>
    <n v="1604"/>
    <n v="38227.08"/>
    <n v="1.8821074804379982E-4"/>
    <n v="0.68490518855060456"/>
    <n v="1595"/>
    <n v="10.551325603090797"/>
    <n v="0.70174701368889547"/>
    <n v="0.73899999999999999"/>
    <n v="0.11248253562542349"/>
    <n v="6.1437177029927996"/>
    <n v="1.8315757907075023"/>
    <n v="0.75745395647894964"/>
    <n v="0.71288840224690631"/>
    <n v="0.81"/>
    <s v="A"/>
    <x v="1"/>
  </r>
  <r>
    <s v="MP70-438"/>
    <x v="7"/>
    <s v="Madison Park"/>
    <s v="Laurel"/>
    <x v="1047"/>
    <s v="SHOWER CURTAIN"/>
    <s v="Mushroom"/>
    <s v="72x72&quot;"/>
    <x v="5"/>
    <n v="2581"/>
    <n v="38224.49"/>
    <n v="1.8819799619779342E-4"/>
    <n v="0.68509338654680241"/>
    <n v="1596"/>
    <n v="10.551257849550943"/>
    <n v="0.70174093737246468"/>
    <n v="0.73799999999999999"/>
    <n v="0.19088021528871751"/>
    <n v="3.5869203287657001"/>
    <n v="1.3047915103300904"/>
    <n v="0.66050189323566422"/>
    <n v="0.69349312854510459"/>
    <n v="0.751"/>
    <s v="A"/>
    <x v="1"/>
  </r>
  <r>
    <s v="MP70-8564"/>
    <x v="7"/>
    <s v="Madison Park"/>
    <s v="Spa Waffle"/>
    <x v="1048"/>
    <s v="SHOWER CURTAIN"/>
    <s v="Sage Green"/>
    <s v="Standard: 72x72&quot;"/>
    <x v="7"/>
    <n v="2601"/>
    <n v="38216.639999999999"/>
    <n v="1.8815934678036099E-4"/>
    <n v="0.68528154589358281"/>
    <n v="1597"/>
    <n v="10.551052468111758"/>
    <n v="0.70172251822246634"/>
    <n v="0.73799999999999999"/>
    <n v="8.1527417009972611E-2"/>
    <n v="2.45321253057122"/>
    <n v="0.93735238217842398"/>
    <n v="0.59287652376735855"/>
    <n v="0.67995331933144487"/>
    <n v="0.70699999999999996"/>
    <s v="A"/>
    <x v="1"/>
  </r>
  <r>
    <s v="MP10-6032"/>
    <x v="1"/>
    <s v="Madison Park"/>
    <s v="Ava"/>
    <x v="883"/>
    <s v="COMFORTER (SET)"/>
    <s v="Taupe"/>
    <s v="Queen"/>
    <x v="7"/>
    <n v="508"/>
    <n v="38201.660000000003"/>
    <n v="1.8808559286021602E-4"/>
    <n v="0.68546963148644302"/>
    <n v="1598"/>
    <n v="10.55066042567822"/>
    <n v="0.70168735882141409"/>
    <n v="0.73799999999999999"/>
    <n v="9.2603506933124677E-2"/>
    <n v="3.03260519805962"/>
    <n v="1.1418649900046027"/>
    <n v="0.63051606622638423"/>
    <n v="0.68745310030240814"/>
    <n v="0.73399999999999999"/>
    <s v="A"/>
    <x v="2"/>
  </r>
  <r>
    <s v="ST55-0272"/>
    <x v="3"/>
    <s v="Serta"/>
    <s v="Fila AZ"/>
    <x v="14"/>
    <s v="ELEC MATT PAD"/>
    <s v="White"/>
    <s v="Twin:39x75+15&quot;"/>
    <x v="4"/>
    <n v="909"/>
    <n v="38178"/>
    <n v="1.8796910302372531E-4"/>
    <n v="0.68565760058946679"/>
    <n v="1599"/>
    <n v="10.550040905213313"/>
    <n v="0.70163179858960634"/>
    <n v="0.73799999999999999"/>
    <n v="3.7400000000000003E-2"/>
    <n v="2.5239878388101702"/>
    <n v="0.96469523647132016"/>
    <n v="0.59790884199970507"/>
    <n v="0.6808872072716261"/>
    <n v="0.71099999999999997"/>
    <s v="A"/>
    <x v="2"/>
  </r>
  <r>
    <s v="BASI30-0526"/>
    <x v="4"/>
    <s v="Sleep Philosophy"/>
    <s v="Rayon from Bamboo"/>
    <x v="1049"/>
    <s v="NORMAL PILLOW"/>
    <s v="Ivory"/>
    <s v="20x54x5.5&quot;"/>
    <x v="7"/>
    <n v="1446"/>
    <n v="38130.11"/>
    <n v="1.8773331695992401E-4"/>
    <n v="0.68584533390642666"/>
    <n v="1600"/>
    <n v="10.548785763364165"/>
    <n v="0.7015192341530132"/>
    <n v="0.73799999999999999"/>
    <n v="9.5468956418833059E-2"/>
    <n v="4.4169215730673397"/>
    <n v="1.5078306939065789"/>
    <n v="0.69787025918779455"/>
    <n v="0.7007894391599695"/>
    <n v="0.77600000000000002"/>
    <s v="A"/>
    <x v="1"/>
  </r>
  <r>
    <s v="CS10-1456"/>
    <x v="1"/>
    <s v="Comfort Spaces"/>
    <s v="Juliette"/>
    <x v="525"/>
    <s v="COMFORTER (SET)"/>
    <s v="Grey"/>
    <s v="King: 104&quot;W x 90&quot;L/20&quot;W x 36&quot;L (2)"/>
    <x v="6"/>
    <n v="866"/>
    <n v="38119.3999999999"/>
    <n v="1.8768058635346472E-4"/>
    <n v="0.68603301449278009"/>
    <n v="1601"/>
    <n v="10.548504850892517"/>
    <n v="0.70149404118050207"/>
    <n v="0.73799999999999999"/>
    <n v="-4.7399999999999998E-2"/>
    <n v="4.4900938848029996"/>
    <n v="1.5239004780687158"/>
    <n v="0.70082782415020606"/>
    <n v="0.70136079777444293"/>
    <n v="0.77800000000000002"/>
    <s v="A"/>
    <x v="1"/>
  </r>
  <r>
    <s v="MP10-7834"/>
    <x v="1"/>
    <s v="Madison Park"/>
    <s v="Cassandra"/>
    <x v="1050"/>
    <s v="COMFORTER (SET)"/>
    <s v="Blue"/>
    <s v="Queen :90&quot;W x 90&quot;L/20&quot;W x 26&quot;L + 1&quot;D(2)/60&quot;W x 80&quot;L + 15&quot;D/18&quot;W x 18&quot;L/12&quot;W x 18&quot;L/26&quot;W x 26&quot;L (2)"/>
    <x v="7"/>
    <n v="428"/>
    <n v="38069.71"/>
    <n v="1.8743593800286409E-4"/>
    <n v="0.68622045043078295"/>
    <n v="1602"/>
    <n v="10.547200499058166"/>
    <n v="0.70137706346244366"/>
    <n v="0.73699999999999999"/>
    <n v="5.7995842388746693E-2"/>
    <n v="3.4307177020552699"/>
    <n v="1.2615011653093273"/>
    <n v="0.65253451754770764"/>
    <n v="0.69160855427949652"/>
    <n v="0.745"/>
    <s v="A"/>
    <x v="1"/>
  </r>
  <r>
    <s v="MP13-8386"/>
    <x v="1"/>
    <s v="Madison Park"/>
    <s v="Tuscany"/>
    <x v="306"/>
    <s v="COVERLET&amp;BEDSPR"/>
    <s v="Blue"/>
    <s v="75&quot;Wx39&quot;L/20&quot;Wx26&quot;L(3)/39&quot;Wx75&quot;L+15&quot;D/16&quot;Wx16&quot;L"/>
    <x v="5"/>
    <n v="726"/>
    <n v="38057.68"/>
    <n v="1.8737670838608544E-4"/>
    <n v="0.68640782713916904"/>
    <n v="1603"/>
    <n v="10.546884458167778"/>
    <n v="0.70134872008054538"/>
    <n v="0.73699999999999999"/>
    <n v="0.13928054295130671"/>
    <n v="3.8538525065777902"/>
    <n v="1.3746904217203011"/>
    <n v="0.67336644506489729"/>
    <n v="0.69575226507741583"/>
    <n v="0.75700000000000001"/>
    <s v="A"/>
    <x v="1"/>
  </r>
  <r>
    <s v="ID20-706"/>
    <x v="5"/>
    <s v="Intelligent Design"/>
    <s v="Cotton Blend Jersey Knit"/>
    <x v="1051"/>
    <s v="SHEET/SHEET SET"/>
    <s v="Purple"/>
    <s v="Queen: 90x102&quot;/60x81+14&quot;/20x30&quot;(2)"/>
    <x v="1"/>
    <n v="1466"/>
    <n v="38030.07"/>
    <n v="1.8724077075356186E-4"/>
    <n v="0.68659506790992264"/>
    <n v="1604"/>
    <n v="10.546158736208861"/>
    <n v="0.70128363541821481"/>
    <n v="0.73699999999999999"/>
    <n v="0.10171127121698502"/>
    <n v="2.4981970141919501"/>
    <n v="0.95481774839553524"/>
    <n v="0.59609093876249719"/>
    <n v="0.6802450960870714"/>
    <n v="0.70799999999999996"/>
    <s v="A"/>
    <x v="1"/>
  </r>
  <r>
    <s v="BR20-4658"/>
    <x v="5"/>
    <s v="Beautyrest"/>
    <s v="1500TC Solid Cooling Sheet Set"/>
    <x v="1052"/>
    <s v="SHEET/SHEET SET"/>
    <s v="Light Gray"/>
    <s v="King: 108x102&quot;/20x40&quot;(2)/78x80+15&quot;"/>
    <x v="12"/>
    <n v="1189"/>
    <n v="38024.22"/>
    <n v="1.8721196832146254E-4"/>
    <n v="0.68678227987824414"/>
    <n v="1605"/>
    <n v="10.546004902778082"/>
    <n v="0.7012698392297787"/>
    <n v="0.73699999999999999"/>
    <n v="-0.11430000000000001"/>
    <n v="1.07523137075514"/>
    <n v="0.1614650394926109"/>
    <n v="0.45007826360696451"/>
    <n v="0.65103152410521592"/>
    <n v="0.60199999999999998"/>
    <s v="B"/>
    <x v="1"/>
  </r>
  <r>
    <s v="MP16-3149"/>
    <x v="4"/>
    <s v="Madison Park"/>
    <s v="Cloud Soft"/>
    <x v="44"/>
    <s v="MATT PAD/TOPPER"/>
    <s v="White"/>
    <s v="Cal King: 72x84+15&quot;"/>
    <x v="8"/>
    <n v="1236"/>
    <n v="38002.519999999997"/>
    <n v="1.8710512853059827E-4"/>
    <n v="0.68696938500677474"/>
    <n v="1606"/>
    <n v="10.54543406599743"/>
    <n v="0.70121864507937703"/>
    <n v="0.73699999999999999"/>
    <n v="0.27721290218195882"/>
    <n v="3.06213520594059"/>
    <n v="1.1512474975001186"/>
    <n v="0.63224287071537566"/>
    <n v="0.68742349020657678"/>
    <n v="0.73399999999999999"/>
    <s v="A"/>
    <x v="2"/>
  </r>
  <r>
    <s v="HH10-1224"/>
    <x v="10"/>
    <s v="Harbor House Blue"/>
    <s v="Maya Bay"/>
    <x v="982"/>
    <s v="COMFORTER (SET)"/>
    <s v="White"/>
    <s v="King: 110x96&quot;/20x36&quot;(2)/78x80+15&quot;"/>
    <x v="9"/>
    <n v="262"/>
    <n v="37990.699999999997"/>
    <n v="1.870469328472796E-4"/>
    <n v="0.68715643193962206"/>
    <n v="1607"/>
    <n v="10.54512299379854"/>
    <n v="0.70119074730285735"/>
    <n v="0.73699999999999999"/>
    <n v="0.33551364134124645"/>
    <n v="1.74567825200253"/>
    <n v="0.61284682619972208"/>
    <n v="0.5331528676941284"/>
    <n v="0.66758317138111156"/>
    <n v="0.66200000000000003"/>
    <s v="B"/>
    <x v="2"/>
  </r>
  <r>
    <s v="SHET20-793"/>
    <x v="5"/>
    <s v="True North by Sleep Philosophy"/>
    <s v="Micro Fleece"/>
    <x v="765"/>
    <s v="SHEET/SHEET SET"/>
    <s v="Lavender"/>
    <s v="Full: 82x96&quot;/54x75+14&quot;/20x30&quot;(2)"/>
    <x v="5"/>
    <n v="1372"/>
    <n v="37974"/>
    <n v="1.8696471051974815E-4"/>
    <n v="0.68734339665014177"/>
    <n v="1608"/>
    <n v="10.544683327463973"/>
    <n v="0.70115131686455834"/>
    <n v="0.73599999999999999"/>
    <n v="2.5020837005498606E-2"/>
    <n v="7.6751992188303104"/>
    <n v="2.0509390807377175"/>
    <n v="0.79782669416396057"/>
    <n v="0.72048639232443878"/>
    <n v="0.83099999999999996"/>
    <s v="A"/>
    <x v="0"/>
  </r>
  <r>
    <s v="MP13-271"/>
    <x v="1"/>
    <s v="Madison Park"/>
    <s v="Yosemite"/>
    <x v="200"/>
    <s v="COVERLET&amp;BEDSPR"/>
    <s v="Multi"/>
    <s v="King: 104x94&quot;/20x36+2&quot;(2)/16x16&quot;/18x18&quot;/12x18&quot;"/>
    <x v="7"/>
    <n v="614"/>
    <n v="37946.51"/>
    <n v="1.8682936370634457E-4"/>
    <n v="0.68753022601384817"/>
    <n v="1609"/>
    <n v="10.543959168022951"/>
    <n v="0.70108637233296001"/>
    <n v="0.73599999999999999"/>
    <n v="0.22871709851632496"/>
    <n v="5.53037672908264"/>
    <n v="1.728176354492428"/>
    <n v="0.73842379735563302"/>
    <n v="0.70855385733749465"/>
    <n v="0.79900000000000004"/>
    <s v="A"/>
    <x v="1"/>
  </r>
  <r>
    <s v="MPS95F-0042"/>
    <x v="6"/>
    <s v="Madison Park Signature"/>
    <s v="Marlowe"/>
    <x v="1053"/>
    <s v="DEC. MIRROR"/>
    <s v="White"/>
    <s v="27x27x1.75&quot;"/>
    <x v="5"/>
    <n v="530"/>
    <n v="37946.42"/>
    <n v="1.8682892059200456E-4"/>
    <n v="0.68771705493444013"/>
    <n v="1610"/>
    <n v="10.543956796323023"/>
    <n v="0.70108615963264542"/>
    <n v="0.73599999999999999"/>
    <n v="0.24345065332241439"/>
    <n v="4.7184699949733204"/>
    <n v="1.5724564492426696"/>
    <n v="0.70976431250692695"/>
    <n v="0.7028217902075018"/>
    <n v="0.78200000000000003"/>
    <s v="A"/>
    <x v="1"/>
  </r>
  <r>
    <s v="MP10-6291"/>
    <x v="1"/>
    <s v="Madison Park"/>
    <s v="Walter"/>
    <x v="902"/>
    <s v="COMFORTER (SET)"/>
    <s v="Grey"/>
    <s v="King"/>
    <x v="7"/>
    <n v="562"/>
    <n v="37922.85"/>
    <n v="1.8671287386985388E-4"/>
    <n v="0.68790376780830997"/>
    <n v="1611"/>
    <n v="10.543335480751049"/>
    <n v="0.70103043841089407"/>
    <n v="0.73599999999999999"/>
    <n v="0.19981944099734622"/>
    <n v="2.31599495305962"/>
    <n v="0.88211119110499758"/>
    <n v="0.58270965347512405"/>
    <n v="0.67736628142374011"/>
    <n v="0.69799999999999995"/>
    <s v="B"/>
    <x v="2"/>
  </r>
  <r>
    <s v="MP13-3308"/>
    <x v="1"/>
    <s v="Madison Park"/>
    <s v="Harper"/>
    <x v="1054"/>
    <s v="COVERLET&amp;BEDSPR"/>
    <s v="Grey"/>
    <s v="King/Cal King: 104x94&quot;/20x36+0.5&quot;(2)"/>
    <x v="7"/>
    <n v="701"/>
    <n v="37921.050000000003"/>
    <n v="1.8670401158305409E-4"/>
    <n v="0.68809047181989302"/>
    <n v="1612"/>
    <n v="10.543288016089139"/>
    <n v="0.70102618165463215"/>
    <n v="0.73599999999999999"/>
    <n v="0.26950343364120949"/>
    <n v="3.7981489533545498"/>
    <n v="1.3605018131194027"/>
    <n v="0.67075510123849658"/>
    <n v="0.69497196557140506"/>
    <n v="0.755"/>
    <s v="A"/>
    <x v="1"/>
  </r>
  <r>
    <s v="MP41-4952"/>
    <x v="0"/>
    <s v="Madison Park"/>
    <s v="Elena"/>
    <x v="1055"/>
    <s v="VALANCE"/>
    <s v="Champagne"/>
    <s v="38&quot;W x 46&quot;L"/>
    <x v="5"/>
    <n v="2909"/>
    <n v="37878.47"/>
    <n v="1.864943692653122E-4"/>
    <n v="0.68827696618915835"/>
    <n v="1613"/>
    <n v="10.542164555649862"/>
    <n v="0.70092542675472358"/>
    <n v="0.73599999999999999"/>
    <n v="0.26162941185844146"/>
    <n v="2.1996731252510502"/>
    <n v="0.83276699337911209"/>
    <n v="0.57362809588729746"/>
    <n v="0.67546596058123842"/>
    <n v="0.68899999999999995"/>
    <s v="B"/>
    <x v="0"/>
  </r>
  <r>
    <s v="TN20-0405"/>
    <x v="5"/>
    <s v="True North by Sleep Philosophy"/>
    <s v="Cozy Cotton Flannel"/>
    <x v="410"/>
    <s v="SHEET/SHEET SET"/>
    <s v="Seafoam Llama"/>
    <s v="Twin: 66&quot;W x 96&quot;L/39&quot;W x 75&quot;L + 12&quot;D/20&quot;W x 30&quot;L(1)"/>
    <x v="1"/>
    <n v="2366"/>
    <n v="37855.43"/>
    <n v="1.8638093199427477E-4"/>
    <n v="0.68846334712115265"/>
    <n v="1614"/>
    <n v="10.541556125547077"/>
    <n v="0.70087086113588704"/>
    <n v="0.73499999999999999"/>
    <n v="-6.3975820363395858E-2"/>
    <n v="3.3912688375308901"/>
    <n v="1.2502652339034779"/>
    <n v="0.65046659947794927"/>
    <n v="0.69079000880429953"/>
    <n v="0.74299999999999999"/>
    <s v="A"/>
    <x v="1"/>
  </r>
  <r>
    <s v="AM12-0050"/>
    <x v="1"/>
    <s v="Super Listing"/>
    <s v="Mina"/>
    <x v="178"/>
    <s v="DUVET&amp;DUVET SET"/>
    <s v="Neutral"/>
    <s v="Full/Queen: 90x90&quot;/20x26&quot;(2)"/>
    <x v="8"/>
    <n v="1628"/>
    <n v="37838.080000000002"/>
    <n v="1.8629550939651006E-4"/>
    <n v="0.68864964263054917"/>
    <n v="1615"/>
    <n v="10.541097709973846"/>
    <n v="0.70082974921633678"/>
    <n v="0.73499999999999999"/>
    <n v="0.14854068144848165"/>
    <n v="2.1420835031757202"/>
    <n v="0.80740556890542003"/>
    <n v="0.56896045009545348"/>
    <n v="0.67445588939216017"/>
    <n v="0.68500000000000005"/>
    <s v="B"/>
    <x v="2"/>
  </r>
  <r>
    <s v="MP72-8342"/>
    <x v="7"/>
    <s v="Madison Park"/>
    <s v="Serene"/>
    <x v="1056"/>
    <s v="BATH RUG"/>
    <s v="Taupe"/>
    <s v="24 X 60&quot;"/>
    <x v="11"/>
    <n v="1140"/>
    <n v="37810.57"/>
    <n v="1.8616006411325311E-4"/>
    <n v="0.68883580269466238"/>
    <n v="1616"/>
    <n v="10.540370419429411"/>
    <n v="0.70076452387911348"/>
    <n v="0.73499999999999999"/>
    <n v="0.2861007045491667"/>
    <n v="11.4021103881065"/>
    <n v="2.442530530542196"/>
    <n v="0.86989717997984972"/>
    <n v="0.73459105509926081"/>
    <n v="0.86799999999999999"/>
    <s v="A"/>
    <x v="0"/>
  </r>
  <r>
    <s v="MP20-4856"/>
    <x v="5"/>
    <s v="Madison Park"/>
    <s v="1500 Thread Count"/>
    <x v="1057"/>
    <s v="SHEET/SHEET SET"/>
    <s v="Seafoam"/>
    <s v="King: 108&quot;W x 102&quot;L/20&quot;W x 40&quot;L(2)/78&quot;W x 80&quot;L + 16&quot;D"/>
    <x v="1"/>
    <n v="759"/>
    <n v="37802.03"/>
    <n v="1.8611801748588073E-4"/>
    <n v="0.68902192071214829"/>
    <n v="1617"/>
    <n v="10.540144537125299"/>
    <n v="0.70074426615739371"/>
    <n v="0.73499999999999999"/>
    <n v="0.15603675784078266"/>
    <n v="2.1252190011580501"/>
    <n v="0.7998553382613004"/>
    <n v="0.56757086717474514"/>
    <n v="0.67410958636086404"/>
    <n v="0.68300000000000005"/>
    <s v="B"/>
    <x v="1"/>
  </r>
  <r>
    <s v="MP51N-6428"/>
    <x v="3"/>
    <s v="Madison Park"/>
    <s v="Egyptian Cotton"/>
    <x v="362"/>
    <s v="BLANKET"/>
    <s v="Blue"/>
    <s v="Twin: 66&quot;W x 90&quot;L"/>
    <x v="1"/>
    <n v="1317"/>
    <n v="37790.71"/>
    <n v="1.8606228354889532E-4"/>
    <n v="0.68920798299569719"/>
    <n v="1618"/>
    <n v="10.539845045385936"/>
    <n v="0.70071740694707541"/>
    <n v="0.73499999999999999"/>
    <n v="7.5018048271651955E-2"/>
    <n v="1.9241698800717"/>
    <n v="0.70515968074480428"/>
    <n v="0.5501425958341003"/>
    <n v="0.6706024447244805"/>
    <n v="0.67"/>
    <s v="B"/>
    <x v="2"/>
  </r>
  <r>
    <s v="WIN40-119"/>
    <x v="0"/>
    <s v="Madison Park"/>
    <s v="Emilia"/>
    <x v="1058"/>
    <s v="WINDOW PANEL"/>
    <s v="White"/>
    <s v="50x95&quot;"/>
    <x v="1"/>
    <n v="2321"/>
    <n v="37744.94"/>
    <n v="1.8583693528954713E-4"/>
    <n v="0.6893938199309867"/>
    <n v="1619"/>
    <n v="10.538633199224416"/>
    <n v="0.70060872538211783"/>
    <n v="0.73499999999999999"/>
    <n v="0.24716411939796423"/>
    <n v="1.35957099235826"/>
    <n v="0.37814255169005667"/>
    <n v="0.48995669705397993"/>
    <n v="0.65847831971649029"/>
    <n v="0.629"/>
    <s v="B"/>
    <x v="0"/>
  </r>
  <r>
    <s v="MP10-7422"/>
    <x v="1"/>
    <s v="Madison Park"/>
    <s v="Rhapsody"/>
    <x v="83"/>
    <s v="COMFORTER (SET)"/>
    <s v="Navy"/>
    <s v="Cal King : 104&quot;W x 92&quot;L/20&quot;W x 36&quot;L + 1.5&quot;D(2)/72&quot;W x 84&quot;L + 15&quot;D/18&quot;W x 18&quot;L/12&quot;W x 18&quot;L/16&quot;W x 16&quot;L"/>
    <x v="1"/>
    <n v="435"/>
    <n v="37736.639999999999"/>
    <n v="1.8579607030041472E-4"/>
    <n v="0.68957961600128714"/>
    <n v="1620"/>
    <n v="10.538413283845907"/>
    <n v="0.70058900279004843"/>
    <n v="0.73399999999999999"/>
    <n v="8.0278699101277093E-2"/>
    <n v="3.4857453728392902"/>
    <n v="1.2769663667609799"/>
    <n v="0.65538081202736931"/>
    <n v="0.69154736463751254"/>
    <n v="0.745"/>
    <s v="A"/>
    <x v="1"/>
  </r>
  <r>
    <s v="MP10-8545"/>
    <x v="3"/>
    <s v="Madison Park"/>
    <s v="Gia"/>
    <x v="953"/>
    <s v="COMFORTER (SET)"/>
    <s v="Black"/>
    <s v="Full/Queen:90X90&quot;/20X26+2&quot;-2pcs"/>
    <x v="5"/>
    <n v="939"/>
    <n v="37724.68"/>
    <n v="1.8573718532812272E-4"/>
    <n v="0.68976535318661525"/>
    <n v="1621"/>
    <n v="10.538096308655838"/>
    <n v="0.7005605756176867"/>
    <n v="0.73399999999999999"/>
    <n v="0.16918655048210823"/>
    <n v="4.7870024532903299"/>
    <n v="1.5865791202912332"/>
    <n v="0.71236352085020449"/>
    <n v="0.7029211646641903"/>
    <n v="0.78300000000000003"/>
    <s v="A"/>
    <x v="1"/>
  </r>
  <r>
    <s v="BL20-0604"/>
    <x v="5"/>
    <s v="True North by Sleep Philosophy"/>
    <s v="Soloft Plush"/>
    <x v="1059"/>
    <s v="SHEET/SHEET SET"/>
    <s v="Aqua"/>
    <s v="King: 76x80+14&quot;/108x102&quot;/20x40&quot;(2)"/>
    <x v="5"/>
    <n v="1009"/>
    <n v="37720.58"/>
    <n v="1.8571699900818986E-4"/>
    <n v="0.68995107018562341"/>
    <n v="1622"/>
    <n v="10.537987623462922"/>
    <n v="0.70055082844248495"/>
    <n v="0.73399999999999999"/>
    <n v="6.8610743896794127E-2"/>
    <n v="7.9433855935940496"/>
    <n v="2.084850088286395"/>
    <n v="0.804067848790191"/>
    <n v="0.72125423251202614"/>
    <n v="0.83499999999999996"/>
    <s v="A"/>
    <x v="0"/>
  </r>
  <r>
    <s v="MPS10-310"/>
    <x v="1"/>
    <s v="Madison Park Signature"/>
    <s v="Hollywood Glam"/>
    <x v="545"/>
    <s v="COMFORTER (SET)"/>
    <s v="White"/>
    <s v="Queen"/>
    <x v="7"/>
    <n v="242"/>
    <n v="37659.56"/>
    <n v="1.8541656748567668E-4"/>
    <n v="0.69013648675310912"/>
    <n v="1623"/>
    <n v="10.536368671989063"/>
    <n v="0.70040563659771438"/>
    <n v="0.73399999999999999"/>
    <n v="0.26015349494182877"/>
    <n v="1.4406171565799799"/>
    <n v="0.43218308717225368"/>
    <n v="0.49990259257314246"/>
    <n v="0.66030502779280009"/>
    <n v="0.63600000000000001"/>
    <s v="B"/>
    <x v="2"/>
  </r>
  <r>
    <s v="HH10-1800"/>
    <x v="10"/>
    <s v="Harbor House Blue"/>
    <s v="Livia"/>
    <x v="1060"/>
    <s v="COMFORTER (SET)"/>
    <s v="Multi"/>
    <s v="Queen:92x96&quot;/20x26&quot;(2)/60x80+15&quot;/18x18&quot;/12x20&quot;"/>
    <x v="9"/>
    <n v="348"/>
    <n v="37639.97"/>
    <n v="1.8532011626433889E-4"/>
    <n v="0.6903218068693735"/>
    <n v="1624"/>
    <n v="10.535848363824224"/>
    <n v="0.70035897398705427"/>
    <n v="0.73399999999999999"/>
    <n v="0.4103231912868493"/>
    <n v="4.3489378806461003"/>
    <n v="1.4926653891834065"/>
    <n v="0.69507915923019647"/>
    <n v="0.69930301103568271"/>
    <n v="0.77"/>
    <s v="A"/>
    <x v="1"/>
  </r>
  <r>
    <s v="AM10-0292"/>
    <x v="1"/>
    <s v="Super Listing"/>
    <s v="Boulder Stripe"/>
    <x v="1061"/>
    <s v="COMFORTER (SET)"/>
    <s v="Brick"/>
    <s v="King/Cal King: 104x90&quot;/20x36&quot;(2)"/>
    <x v="7"/>
    <n v="995"/>
    <n v="37631.339999999997"/>
    <n v="1.852776265226265E-4"/>
    <n v="0.69050708449589615"/>
    <n v="1625"/>
    <n v="10.535619066081431"/>
    <n v="0.70033840995977148"/>
    <n v="0.73399999999999999"/>
    <n v="-2.5873726368001244E-2"/>
    <n v="3.4028567128079801"/>
    <n v="1.2535788392417218"/>
    <n v="0.65107645228921107"/>
    <n v="0.69048601842565938"/>
    <n v="0.74199999999999999"/>
    <s v="A"/>
    <x v="1"/>
  </r>
  <r>
    <s v="NS10-3250"/>
    <x v="1"/>
    <s v="N Natori"/>
    <s v="Hanae"/>
    <x v="1062"/>
    <s v="COMFORTER (SET)"/>
    <s v="Grey"/>
    <s v="King/Cal King: 110&quot;W x 96&quot;L / 20&quot;W x 36&quot;L (2)"/>
    <x v="8"/>
    <n v="372"/>
    <n v="37618.93"/>
    <n v="1.8521652597863457E-4"/>
    <n v="0.69069230102187473"/>
    <n v="1626"/>
    <n v="10.535289242140903"/>
    <n v="0.70030883047752768"/>
    <n v="0.73299999999999998"/>
    <n v="0.17005868877716618"/>
    <n v="2.8118887991902799"/>
    <n v="1.068801942514044"/>
    <n v="0.61706917066606715"/>
    <n v="0.6836608985152357"/>
    <n v="0.72"/>
    <s v="A"/>
    <x v="2"/>
  </r>
  <r>
    <s v="BR54-0909"/>
    <x v="3"/>
    <s v="Beautyrest"/>
    <s v="Heated Plush"/>
    <x v="576"/>
    <s v="ELECT BLANKET"/>
    <s v="Black"/>
    <s v="Queen:84x90&quot;"/>
    <x v="8"/>
    <n v="489"/>
    <n v="37612.620000000003"/>
    <n v="1.8518545873990862E-4"/>
    <n v="0.69087748648061464"/>
    <n v="1627"/>
    <n v="10.535121497829627"/>
    <n v="0.70029378672458176"/>
    <n v="0.73299999999999998"/>
    <n v="5.9887986610412496E-2"/>
    <n v="2.9633787472439401"/>
    <n v="1.1195184725876186"/>
    <n v="0.62640329929202088"/>
    <n v="0.6855156892380696"/>
    <n v="0.72799999999999998"/>
    <s v="A"/>
    <x v="2"/>
  </r>
  <r>
    <s v="MP10-349"/>
    <x v="1"/>
    <s v="Madison Park"/>
    <s v="Baxter"/>
    <x v="925"/>
    <s v="COMFORTER (SET)"/>
    <s v="Seafoam/Sage"/>
    <s v="King: 104x92&quot;/20x36+2&quot;(2)/78x80+15&quot;/16x16&quot;/12x18&quot;/18x18&quot;"/>
    <x v="7"/>
    <n v="471"/>
    <n v="37580.54"/>
    <n v="1.8502751309516555E-4"/>
    <n v="0.69106251399370977"/>
    <n v="1628"/>
    <n v="10.53426825137211"/>
    <n v="0.70021726532835016"/>
    <n v="0.73299999999999998"/>
    <n v="0.19367246526954224"/>
    <n v="3.2680570734597501"/>
    <n v="1.2143360420380904"/>
    <n v="0.64385400792620906"/>
    <n v="0.68894461384792194"/>
    <n v="0.73799999999999999"/>
    <s v="A"/>
    <x v="2"/>
  </r>
  <r>
    <s v="WR10-2192"/>
    <x v="1"/>
    <s v="Woolrich"/>
    <s v="Perry"/>
    <x v="113"/>
    <s v="COMFORTER (SET)"/>
    <s v="Blue"/>
    <s v="Full: 80&quot;Wx90&quot;L/20&quot;Wx26&quot;L+1.5&quot;D(2)/18&quot;Wx18&quot;L /12&quot;Wx18&quot;L+1.5&quot;D"/>
    <x v="1"/>
    <n v="422"/>
    <n v="37549.910000000003"/>
    <n v="1.84876706514789E-4"/>
    <n v="0.69124739070022456"/>
    <n v="1629"/>
    <n v="10.533452891252828"/>
    <n v="0.70014414167901151"/>
    <n v="0.73299999999999998"/>
    <n v="-6.8686991313694226E-2"/>
    <n v="2.1733785325338899"/>
    <n v="0.82126706533589577"/>
    <n v="0.57151159053117651"/>
    <n v="0.67441763144944455"/>
    <n v="0.68400000000000005"/>
    <s v="B"/>
    <x v="2"/>
  </r>
  <r>
    <s v="CS20-1654"/>
    <x v="5"/>
    <s v="Comfort Spaces"/>
    <s v="Cotton 144TC"/>
    <x v="1026"/>
    <s v="SHEET/SHEET SET"/>
    <s v="Good Vibes"/>
    <s v="Twin: 66x96&quot;/39x75&quot;+12/20x30&quot;"/>
    <x v="4"/>
    <n v="2408"/>
    <n v="37540.720000000001"/>
    <n v="1.8483145961718334E-4"/>
    <n v="0.69143222215984179"/>
    <n v="1630"/>
    <n v="10.533208126885249"/>
    <n v="0.70012219056396152"/>
    <n v="0.73299999999999998"/>
    <n v="-1.0099999999999998E-2"/>
    <n v="14.7976613082889"/>
    <n v="2.7012042414567912"/>
    <n v="0.91750480783465116"/>
    <n v="0.74359871401809952"/>
    <n v="0.88800000000000001"/>
    <s v="A"/>
    <x v="0"/>
  </r>
  <r>
    <s v="BR54-0662"/>
    <x v="3"/>
    <s v="Beautyrest"/>
    <s v="Heated Microlight to Berber"/>
    <x v="1063"/>
    <s v="ELECT BLANKET"/>
    <s v="Ivory"/>
    <s v="60x70&quot;"/>
    <x v="7"/>
    <n v="984"/>
    <n v="37519.67"/>
    <n v="1.8472782009655234E-4"/>
    <n v="0.69161694997993839"/>
    <n v="1631"/>
    <n v="10.53264726010358"/>
    <n v="0.70007189054940522"/>
    <n v="0.73299999999999998"/>
    <n v="-2.0649599583365204E-2"/>
    <n v="6.8832154259430904"/>
    <n v="1.9435094734443374"/>
    <n v="0.77805480181924791"/>
    <n v="0.71566847280337376"/>
    <n v="0.81799999999999995"/>
    <s v="A"/>
    <x v="1"/>
  </r>
  <r>
    <s v="MPS73-540"/>
    <x v="8"/>
    <s v="Madison Park Signature"/>
    <s v="800GSM"/>
    <x v="1064"/>
    <s v="BATH TOWEL"/>
    <s v="Dark Navy"/>
    <s v="30x54&quot;(2)/16x28&quot;(2)/13x13&quot;(4)"/>
    <x v="5"/>
    <n v="1034"/>
    <n v="37510.99"/>
    <n v="1.8468508418020664E-4"/>
    <n v="0.69180163506411863"/>
    <n v="1632"/>
    <n v="10.532415894188025"/>
    <n v="0.70005114104292598"/>
    <n v="0.73299999999999998"/>
    <n v="6.6303904429075328E-2"/>
    <n v="2.18410027511066"/>
    <n v="0.82597219411842271"/>
    <n v="0.57237754640777272"/>
    <n v="0.67451642211589535"/>
    <n v="0.68500000000000005"/>
    <s v="B"/>
    <x v="2"/>
  </r>
  <r>
    <s v="MPS10-545"/>
    <x v="1"/>
    <s v="Madison Park Signature"/>
    <s v="Urban Cabin"/>
    <x v="1065"/>
    <s v="COMFORTER (SET)"/>
    <s v="Neutral"/>
    <s v="King:110x96/20x36&quot;(2)/26x26&quot;(3)/22x22&quot;/20x20&quot;/14x20&quot;"/>
    <x v="7"/>
    <n v="177"/>
    <n v="37489.03"/>
    <n v="1.845769642812491E-4"/>
    <n v="0.69198621202839983"/>
    <n v="1633"/>
    <n v="10.531830309943027"/>
    <n v="0.69999862430096504"/>
    <n v="0.73199999999999998"/>
    <n v="0.23638549514426568"/>
    <n v="0.71867892780558695"/>
    <n v="-0.20006330153414539"/>
    <n v="0.3835407455201415"/>
    <n v="0.63670704854480042"/>
    <n v="0.54800000000000004"/>
    <s v="B"/>
    <x v="2"/>
  </r>
  <r>
    <s v="TN20-0374"/>
    <x v="5"/>
    <s v="True North by Sleep Philosophy"/>
    <s v="Cozy Cotton Flannel"/>
    <x v="1066"/>
    <s v="SHEET/SHEET SET"/>
    <s v="Multi Sloth"/>
    <s v="Queen: 90&quot;W x 102&quot;L/60&quot;W x 80&quot;L + 14&quot;D/20&quot;W x 30&quot;L(2)"/>
    <x v="1"/>
    <n v="1504"/>
    <n v="37473.81"/>
    <n v="1.8450202872286414E-4"/>
    <n v="0.69217071405712272"/>
    <n v="1634"/>
    <n v="10.531424252911249"/>
    <n v="0.69996220803372167"/>
    <n v="0.73199999999999998"/>
    <n v="8.130658957055463E-2"/>
    <n v="4.8523848393894804"/>
    <n v="1.5998692462943636"/>
    <n v="0.71480950336100302"/>
    <n v="0.70293166709917798"/>
    <n v="0.78300000000000003"/>
    <s v="A"/>
    <x v="0"/>
  </r>
  <r>
    <s v="MP13-8480"/>
    <x v="1"/>
    <s v="Madison Park"/>
    <s v="Quebec"/>
    <x v="594"/>
    <s v="COVERLET&amp;BEDSPR"/>
    <s v="Balsam Green"/>
    <s v="Queen: 102&quot;W x 118&quot;L / 20&quot;W x 26&quot;L (2)"/>
    <x v="5"/>
    <n v="726"/>
    <n v="37456.730000000003"/>
    <n v="1.8441793546811942E-4"/>
    <n v="0.6923551319925908"/>
    <n v="1635"/>
    <n v="10.53096837619078"/>
    <n v="0.69992132380519378"/>
    <n v="0.73199999999999998"/>
    <n v="0.2939260379139928"/>
    <n v="3.92083827522324"/>
    <n v="1.3914904070673042"/>
    <n v="0.67645839997418578"/>
    <n v="0.69522873903899218"/>
    <n v="0.75600000000000001"/>
    <s v="A"/>
    <x v="1"/>
  </r>
  <r>
    <s v="MPE20-1132"/>
    <x v="5"/>
    <s v="Madison Park Essentials"/>
    <s v="Satin"/>
    <x v="1067"/>
    <s v="SHEET/SHEET SET"/>
    <s v="Blue"/>
    <s v="Queen: 90x102&quot;/60x80+14&quot;/20x30&quot;(4)"/>
    <x v="7"/>
    <n v="1733"/>
    <n v="37451.19"/>
    <n v="1.8439065931874669E-4"/>
    <n v="0.69253952265190954"/>
    <n v="1636"/>
    <n v="10.530820465206224"/>
    <n v="0.6999080587573796"/>
    <n v="0.73199999999999998"/>
    <n v="0.18532948030386087"/>
    <n v="4.1333241718431601"/>
    <n v="1.4429875406625572"/>
    <n v="0.68593619484991342"/>
    <n v="0.69711368597588641"/>
    <n v="0.76200000000000001"/>
    <s v="A"/>
    <x v="1"/>
  </r>
  <r>
    <s v="WR10-2414"/>
    <x v="3"/>
    <s v="Woolrich"/>
    <s v="Alton"/>
    <x v="1068"/>
    <s v="COMFORTER (SET)"/>
    <s v="Navy/Ivory"/>
    <s v="Full/Queen:90x94&quot;/20x26&quot;+2&quot; (2)/18x18&quot;"/>
    <x v="5"/>
    <n v="669"/>
    <n v="37434.97"/>
    <n v="1.8431080026769519E-4"/>
    <n v="0.69272383345217725"/>
    <n v="1637"/>
    <n v="10.530387285909159"/>
    <n v="0.6998692100937397"/>
    <n v="0.73199999999999998"/>
    <n v="0.13269503520371459"/>
    <n v="1.2281293702887299"/>
    <n v="0.2837714636955686"/>
    <n v="0.47258816114204233"/>
    <n v="0.65441300030340022"/>
    <n v="0.61399999999999999"/>
    <s v="B"/>
    <x v="2"/>
  </r>
  <r>
    <s v="MP10-8343"/>
    <x v="1"/>
    <s v="Madison Park"/>
    <s v="Lacey"/>
    <x v="1069"/>
    <s v="COMFORTER (SET)"/>
    <s v="Grey"/>
    <s v="Queen: 90&quot;W x 90&quot;L/20&quot;W x 26&quot;L (2)/60&quot;W x 80&quot;L + 15&quot;D /18&quot;W x 18&quot;L/12&quot;W x 18&quot;L/16&quot;W x 16&quot;L"/>
    <x v="7"/>
    <n v="755"/>
    <n v="37412.92"/>
    <n v="1.8420223725439764E-4"/>
    <n v="0.6929080356894316"/>
    <n v="1638"/>
    <n v="10.52979810666954"/>
    <n v="0.69981637094316473"/>
    <n v="0.73199999999999998"/>
    <n v="6.5354017813130008E-2"/>
    <n v="4.2387775599071098"/>
    <n v="1.4675926402122004"/>
    <n v="0.69046464274880515"/>
    <n v="0.69794602530429284"/>
    <n v="0.76500000000000001"/>
    <s v="A"/>
    <x v="1"/>
  </r>
  <r>
    <s v="TN20-0534"/>
    <x v="5"/>
    <s v="True North by Sleep Philosophy"/>
    <s v="Micro Fleece"/>
    <x v="1070"/>
    <s v="SHEET/SHEET SET"/>
    <s v="Snowflake Boho"/>
    <s v="Queen: 90x102&quot;/60x80+14&quot;/20x34&quot;(2)"/>
    <x v="5"/>
    <n v="1080"/>
    <n v="37408.730000000003"/>
    <n v="1.841816078201248E-4"/>
    <n v="0.69309221729725168"/>
    <n v="1639"/>
    <n v="10.529686109994575"/>
    <n v="0.69980632678550536"/>
    <n v="0.73099999999999998"/>
    <n v="0.13378725118441606"/>
    <n v="6.7884141933823301"/>
    <n v="1.9298408979224049"/>
    <n v="0.77553916753058127"/>
    <n v="0.71495289493452052"/>
    <n v="0.81599999999999995"/>
    <s v="A"/>
    <x v="0"/>
  </r>
  <r>
    <s v="UHK10-0142"/>
    <x v="1"/>
    <s v="Intelligent Design Kids"/>
    <s v="Morris"/>
    <x v="870"/>
    <s v="COMFORTER (SET)"/>
    <s v="Multi"/>
    <s v="Twin: 68&quot;W x 88&quot;L/20&quot;W x 26&quot;/16&quot;W x 16&quot;L/12&quot;W x 16&quot;L"/>
    <x v="7"/>
    <n v="884"/>
    <n v="37386.639999999999"/>
    <n v="1.8407284786712058E-4"/>
    <n v="0.69327629014511882"/>
    <n v="1640"/>
    <n v="10.529095447498227"/>
    <n v="0.69975335461254873"/>
    <n v="0.73099999999999998"/>
    <n v="-0.12124003901774695"/>
    <n v="2.0520166775380599"/>
    <n v="0.76640539205485247"/>
    <n v="0.56141456862732342"/>
    <n v="0.67208559741550378"/>
    <n v="0.67500000000000004"/>
    <s v="B"/>
    <x v="2"/>
  </r>
  <r>
    <s v="TN20-0407"/>
    <x v="5"/>
    <s v="True North by Sleep Philosophy"/>
    <s v="Cozy Cotton Flannel"/>
    <x v="410"/>
    <s v="SHEET/SHEET SET"/>
    <s v="Seafoam Llama"/>
    <s v="Full: 81&quot;W x 96&quot;L/54&quot;W x 75&quot;L + 12&quot;D/20&quot;W x 30&quot;L(2)"/>
    <x v="1"/>
    <n v="1766"/>
    <n v="37344.89"/>
    <n v="1.8386729204829193E-4"/>
    <n v="0.69346015743716716"/>
    <n v="1641"/>
    <n v="10.527978144345457"/>
    <n v="0.69965315191435917"/>
    <n v="0.73099999999999998"/>
    <n v="2.9449776769994506E-2"/>
    <n v="4.7303369375608"/>
    <n v="1.5749162245607706"/>
    <n v="0.7102170220905043"/>
    <n v="0.70176592594958831"/>
    <n v="0.77900000000000003"/>
    <s v="A"/>
    <x v="0"/>
  </r>
  <r>
    <s v="MP51-6379"/>
    <x v="4"/>
    <s v="Madison Park"/>
    <s v="Coleman"/>
    <x v="988"/>
    <s v="BLANKET"/>
    <s v="Grey"/>
    <s v="108x90&quot;"/>
    <x v="5"/>
    <n v="1266"/>
    <n v="37337.08"/>
    <n v="1.8382883957056615E-4"/>
    <n v="0.69364398627673773"/>
    <n v="1642"/>
    <n v="10.527768996384296"/>
    <n v="0.6996343949727204"/>
    <n v="0.73099999999999998"/>
    <n v="0.1107129660057083"/>
    <n v="3.9713532840811299"/>
    <n v="1.403975446419123"/>
    <n v="0.67875621023527632"/>
    <n v="0.6954587580252316"/>
    <n v="0.75600000000000001"/>
    <s v="A"/>
    <x v="1"/>
  </r>
  <r>
    <s v="MP10-2415"/>
    <x v="1"/>
    <s v="Madison Park"/>
    <s v="Bennett"/>
    <x v="1071"/>
    <s v="COMFORTER (SET)"/>
    <s v="Aqua"/>
    <s v="Queen : 90x90&quot;/20x26+1&quot;(2)/60x80+15&quot;/18x18&quot;/16x16&quot;/12x18&quot;"/>
    <x v="7"/>
    <n v="534"/>
    <n v="37322.54"/>
    <n v="1.8375725198719443E-4"/>
    <n v="0.69382774352872489"/>
    <n v="1643"/>
    <n v="10.527379505768266"/>
    <n v="0.69959946442540299"/>
    <n v="0.73099999999999998"/>
    <n v="0.2391909891573217"/>
    <n v="1.86554236181191"/>
    <n v="0.6757682183373771"/>
    <n v="0.54473324132546552"/>
    <n v="0.66862621980541559"/>
    <n v="0.66400000000000003"/>
    <s v="B"/>
    <x v="2"/>
  </r>
  <r>
    <s v="MP13-1687"/>
    <x v="1"/>
    <s v="Madison Park"/>
    <s v="Quebec"/>
    <x v="344"/>
    <s v="COVERLET&amp;BEDSPR"/>
    <s v="Navy"/>
    <s v="King/Cal King : 104x94&quot;/20x36&quot;(2)"/>
    <x v="1"/>
    <n v="876"/>
    <n v="37294.85"/>
    <n v="1.8362092047525752E-4"/>
    <n v="0.6940113644492002"/>
    <n v="1644"/>
    <n v="10.526637339388429"/>
    <n v="0.69953290498396503"/>
    <n v="0.73099999999999998"/>
    <n v="0.24035727273681895"/>
    <n v="5.2327743207119699"/>
    <n v="1.6738716132117037"/>
    <n v="0.72842927605502217"/>
    <n v="0.70531217919817646"/>
    <n v="0.79100000000000004"/>
    <s v="A"/>
    <x v="1"/>
  </r>
  <r>
    <s v="TN20-0121"/>
    <x v="5"/>
    <s v="True North by Sleep Philosophy"/>
    <s v="Cozy Cotton Flannel"/>
    <x v="678"/>
    <s v="SHEET/SHEET SET"/>
    <s v="Blue Solid"/>
    <s v="Twin: 66x96&quot;/39x75+12&quot;/20x30&quot;"/>
    <x v="1"/>
    <n v="2352"/>
    <n v="37290.61"/>
    <n v="1.8360004486635135E-4"/>
    <n v="0.69419496449406659"/>
    <n v="1645"/>
    <n v="10.52652364735482"/>
    <n v="0.69952270878206391"/>
    <n v="0.73"/>
    <n v="-4.7438943744819419E-2"/>
    <n v="4.4347826101712897"/>
    <n v="1.5117771464029812"/>
    <n v="0.69859658441478056"/>
    <n v="0.69933748390860728"/>
    <n v="0.77"/>
    <s v="A"/>
    <x v="1"/>
  </r>
  <r>
    <s v="MP10-639"/>
    <x v="1"/>
    <s v="Madison Park"/>
    <s v="Laurel"/>
    <x v="1072"/>
    <s v="COMFORTER (SET)"/>
    <s v="Seafoam"/>
    <s v="Queen: 90x90&quot;/20x26&quot;(2)/60x80+15&quot;/18x18&quot;/12x18&quot;/D6.5x18&quot;"/>
    <x v="7"/>
    <n v="655"/>
    <n v="37270.629999999997"/>
    <n v="1.8350167348287356E-4"/>
    <n v="0.6943784661675495"/>
    <n v="1646"/>
    <n v="10.525987726424393"/>
    <n v="0.69947464597734355"/>
    <n v="0.73"/>
    <n v="-3.7293678696804673E-2"/>
    <n v="2.8813304466033198"/>
    <n v="1.0923696594760477"/>
    <n v="0.62140669338744192"/>
    <n v="0.68386105545936327"/>
    <n v="0.72099999999999997"/>
    <s v="A"/>
    <x v="2"/>
  </r>
  <r>
    <s v="MZK10-227"/>
    <x v="1"/>
    <s v="Intelligent Design Kids"/>
    <s v="Celia"/>
    <x v="816"/>
    <s v="COMFORTER (SET)"/>
    <s v="Blush/Gold"/>
    <s v="Full/Queen:86&quot;W x 86&quot;L/20&quot;W x 26&quot;L + 1&quot;D (2)/14&quot;W x 14&quot;L"/>
    <x v="7"/>
    <n v="817"/>
    <n v="37254.660000000003"/>
    <n v="1.8342304530498871E-4"/>
    <n v="0.69456188921285444"/>
    <n v="1647"/>
    <n v="10.52555915857376"/>
    <n v="0.6994362108804012"/>
    <n v="0.73"/>
    <n v="0.22080020550914226"/>
    <n v="5.1404053320068304"/>
    <n v="1.6563988487777459"/>
    <n v="0.72521349945435654"/>
    <n v="0.70459166859519229"/>
    <n v="0.78900000000000003"/>
    <s v="A"/>
    <x v="1"/>
  </r>
  <r>
    <s v="MPE10-946"/>
    <x v="3"/>
    <s v="Madison Park Essentials"/>
    <s v="Parkston"/>
    <x v="1073"/>
    <s v="COMFORTER (SET)"/>
    <s v="Red"/>
    <s v="Full/Queen: 90x94&quot;/20x26&quot;+2&quot;(2)"/>
    <x v="5"/>
    <n v="1573"/>
    <n v="37252.17"/>
    <n v="1.8341078580824896E-4"/>
    <n v="0.69474529999866275"/>
    <n v="1648"/>
    <n v="10.525492320857989"/>
    <n v="0.6994302166974935"/>
    <n v="0.73"/>
    <n v="6.6110106024816109E-2"/>
    <n v="6.4237696563778197"/>
    <n v="1.8754523770198557"/>
    <n v="0.7655292270014622"/>
    <n v="0.71265001875828726"/>
    <n v="0.80900000000000005"/>
    <s v="A"/>
    <x v="1"/>
  </r>
  <r>
    <s v="MP20-4840"/>
    <x v="5"/>
    <s v="Madison Park"/>
    <s v="1500 Thread Count"/>
    <x v="758"/>
    <s v="SHEET/SHEET SET"/>
    <s v="White"/>
    <s v="Queen: 90&quot;W x 102&quot;L/20&quot;W x 30&quot;L(2)/60&quot;W x 80&quot;L + 16&quot;D"/>
    <x v="1"/>
    <n v="831"/>
    <n v="37249.47"/>
    <n v="1.8339749237804927E-4"/>
    <n v="0.6949286974910408"/>
    <n v="1649"/>
    <n v="10.52541984117777"/>
    <n v="0.69942371652831037"/>
    <n v="0.73"/>
    <n v="0.17839690715062528"/>
    <n v="2.22105761343746"/>
    <n v="0.84202294966300739"/>
    <n v="0.57533160924644777"/>
    <n v="0.67460529507193789"/>
    <n v="0.68500000000000005"/>
    <s v="B"/>
    <x v="1"/>
  </r>
  <r>
    <s v="MP72-8341"/>
    <x v="7"/>
    <s v="Madison Park"/>
    <s v="Serene"/>
    <x v="1056"/>
    <s v="BATH RUG"/>
    <s v="Taupe"/>
    <s v="21 X 34&quot;"/>
    <x v="11"/>
    <n v="2187"/>
    <n v="37248.74"/>
    <n v="1.8339389822840269E-4"/>
    <n v="0.69511209138926922"/>
    <n v="1650"/>
    <n v="10.525400243917574"/>
    <n v="0.69942195899424808"/>
    <n v="0.73"/>
    <n v="0.19961143163112768"/>
    <n v="10.593632303682901"/>
    <n v="2.3696484525132075"/>
    <n v="0.85648359096138826"/>
    <n v="0.73083428538767614"/>
    <n v="0.85799999999999998"/>
    <s v="A"/>
    <x v="0"/>
  </r>
  <r>
    <s v="AM10-0199"/>
    <x v="1"/>
    <s v="Super Listing"/>
    <s v="Phoebe"/>
    <x v="588"/>
    <s v="COMFORTER (SET)"/>
    <s v="Sage"/>
    <s v="King/Cal King: 104x90&quot;/20x36&quot;(2)"/>
    <x v="8"/>
    <n v="1103"/>
    <n v="37240.19"/>
    <n v="1.8335180236610365E-4"/>
    <n v="0.69529544319163528"/>
    <n v="1651"/>
    <n v="10.525170685767675"/>
    <n v="0.69940137161296823"/>
    <n v="0.72899999999999998"/>
    <n v="0.15357880447349606"/>
    <n v="8.3439797285410204"/>
    <n v="2.1334537292893296"/>
    <n v="0.8130131105451438"/>
    <n v="0.72212371939940334"/>
    <n v="0.83699999999999997"/>
    <s v="A"/>
    <x v="1"/>
  </r>
  <r>
    <s v="ID20-1554"/>
    <x v="5"/>
    <s v="Intelligent Design"/>
    <s v="Cozy Soft"/>
    <x v="1074"/>
    <s v="SHEET/SHEET SET"/>
    <s v="Grey/Pink Cats"/>
    <s v="Full: 81&quot;W x 96&quot;L/54&quot;W x 75&quot;L + 12&quot;D/20&quot;W x 30&quot;L (2)"/>
    <x v="5"/>
    <n v="1175"/>
    <n v="37159.089999999997"/>
    <n v="1.8295250711084605E-4"/>
    <n v="0.69547839569874614"/>
    <n v="1652"/>
    <n v="10.522990614883938"/>
    <n v="0.69920585709727612"/>
    <n v="0.72899999999999998"/>
    <n v="0.26902455310291512"/>
    <n v="6.3258839920846004"/>
    <n v="1.8603342076338236"/>
    <n v="0.76274680207149426"/>
    <n v="0.71191404609211983"/>
    <n v="0.80700000000000005"/>
    <s v="A"/>
    <x v="0"/>
  </r>
  <r>
    <s v="ST54-0128"/>
    <x v="3"/>
    <s v="Serta"/>
    <s v="Plush Heated"/>
    <x v="1075"/>
    <s v="ELECT BLANKET"/>
    <s v="Light Grey"/>
    <s v="King:100x90&quot;"/>
    <x v="7"/>
    <n v="435"/>
    <n v="37155.51"/>
    <n v="1.8293488100709981E-4"/>
    <n v="0.69566133057975321"/>
    <n v="1653"/>
    <n v="10.522894270325581"/>
    <n v="0.69919721666278056"/>
    <n v="0.72899999999999998"/>
    <n v="0.28694448763738811"/>
    <n v="2.9632152588555898"/>
    <n v="1.1194651025134057"/>
    <n v="0.62639347679161006"/>
    <n v="0.68463646868854655"/>
    <n v="0.72599999999999998"/>
    <s v="A"/>
    <x v="2"/>
  </r>
  <r>
    <s v="MPE70-1030"/>
    <x v="7"/>
    <s v="Madison Park Essentials"/>
    <s v="Saben"/>
    <x v="1076"/>
    <s v="SHOWER CURTAIN"/>
    <s v="Taupe/Black"/>
    <s v="72&quot;W x 72&quot;L"/>
    <x v="5"/>
    <n v="2441"/>
    <n v="37136.480000000003"/>
    <n v="1.8284118694165526E-4"/>
    <n v="0.69584417176669489"/>
    <n v="1654"/>
    <n v="10.522381981231506"/>
    <n v="0.69915127322356962"/>
    <n v="0.72899999999999998"/>
    <n v="0.27360936990774865"/>
    <n v="3.8210132409635702"/>
    <n v="1.3663501002398588"/>
    <n v="0.67183144980068432"/>
    <n v="0.69368730853899263"/>
    <n v="0.752"/>
    <s v="A"/>
    <x v="1"/>
  </r>
  <r>
    <s v="WR51-2548"/>
    <x v="3"/>
    <s v="Woolrich"/>
    <s v="Burlington"/>
    <x v="1077"/>
    <s v="BLANKET"/>
    <s v="Navy"/>
    <s v="Full/Queen: 90&quot;W x 90&quot;L"/>
    <x v="8"/>
    <n v="1560"/>
    <n v="37131.51"/>
    <n v="1.8281671718310249E-4"/>
    <n v="0.69602698848387801"/>
    <n v="1655"/>
    <n v="10.522248145209515"/>
    <n v="0.69913927045557844"/>
    <n v="0.72899999999999998"/>
    <n v="8.0975918274116057E-2"/>
    <n v="4.2208793553176598"/>
    <n v="1.4634589360132988"/>
    <n v="0.68970385476433116"/>
    <n v="0.69725218731732908"/>
    <n v="0.76300000000000001"/>
    <s v="A"/>
    <x v="2"/>
  </r>
  <r>
    <s v="UHK10-0170"/>
    <x v="1"/>
    <s v="Intelligent Design Kids"/>
    <s v="Haisley"/>
    <x v="582"/>
    <s v="COMFORTER (SET)"/>
    <s v="Pink"/>
    <s v="Twin:68&quot;W x 88&quot;L/20&quot;W x 26&quot;L/16&quot;W x 16&quot;L/12&quot;W x 16&quot;L"/>
    <x v="8"/>
    <n v="611"/>
    <n v="37126.17"/>
    <n v="1.8279042573226306E-4"/>
    <n v="0.69620977890961022"/>
    <n v="1656"/>
    <n v="10.522104325575249"/>
    <n v="0.69912637233086605"/>
    <n v="0.72899999999999998"/>
    <n v="0.17551174150201865"/>
    <n v="5.2206332851916404"/>
    <n v="1.6715923348388819"/>
    <n v="0.72800978604899436"/>
    <n v="0.70490305507449169"/>
    <n v="0.79"/>
    <s v="A"/>
    <x v="1"/>
  </r>
  <r>
    <s v="BL20-0451"/>
    <x v="5"/>
    <s v="True North by Sleep Philosophy"/>
    <s v="Soloft Plush"/>
    <x v="1078"/>
    <s v="SHEET/SHEET SET"/>
    <s v="Brown"/>
    <s v="Queen: 60x80+14&quot;/90x108&quot;/20x30&quot;(2)"/>
    <x v="5"/>
    <n v="1166"/>
    <n v="37110.5"/>
    <n v="1.8271327460217817E-4"/>
    <n v="0.6963924921842124"/>
    <n v="1657"/>
    <n v="10.52168217360963"/>
    <n v="0.69908851262743976"/>
    <n v="0.72799999999999998"/>
    <n v="-7.4345824745075256E-3"/>
    <n v="2.38386579187243"/>
    <n v="0.90981613357474744"/>
    <n v="0.58780861226059566"/>
    <n v="0.67683253255407094"/>
    <n v="0.69499999999999995"/>
    <s v="B"/>
    <x v="1"/>
  </r>
  <r>
    <s v="MP13-5320"/>
    <x v="1"/>
    <s v="Madison Park"/>
    <s v="Sabrina"/>
    <x v="815"/>
    <s v="COVERLET&amp;BEDSPR"/>
    <s v="Off White"/>
    <s v="Full/Queen: Full/Queen: 102&quot;W x 118&quot;L/ 20&quot;W x 26&quot;L + 2&quot;D (2)"/>
    <x v="8"/>
    <n v="715"/>
    <n v="37088.42"/>
    <n v="1.8260456388410063E-4"/>
    <n v="0.69657509674809648"/>
    <n v="1658"/>
    <n v="10.521087032723189"/>
    <n v="0.69903513882062962"/>
    <n v="0.72799999999999998"/>
    <n v="0.14016257451220038"/>
    <n v="3.51183387469491"/>
    <n v="1.284215641887664"/>
    <n v="0.65671500556109952"/>
    <n v="0.69057111216872369"/>
    <n v="0.74199999999999999"/>
    <s v="A"/>
    <x v="1"/>
  </r>
  <r>
    <s v="5DS10-0280"/>
    <x v="1"/>
    <s v="510 Design"/>
    <s v="Powell"/>
    <x v="1079"/>
    <s v="COMFORTER (SET)"/>
    <s v="White"/>
    <s v="Queen:90&quot;Wx90&quot;L/20&quot;Wx26&quot;L(2)/60&quot;Wx80&quot;L+15&quot;D/12&quot;Wx16&quot;L/18&quot;Wx18&quot;L/26&quot;Wx26&quot;L+1.5&quot;(2)"/>
    <x v="7"/>
    <n v="708"/>
    <n v="37075.32"/>
    <n v="1.8254006613016878E-4"/>
    <n v="0.69675763681422664"/>
    <n v="1659"/>
    <n v="10.520733769878749"/>
    <n v="0.69900345727556701"/>
    <n v="0.72799999999999998"/>
    <n v="0.23523193961964553"/>
    <n v="4.30325377758159"/>
    <n v="1.4823437625374887"/>
    <n v="0.69317951446738835"/>
    <n v="0.6978386687139313"/>
    <n v="0.76500000000000001"/>
    <s v="A"/>
    <x v="1"/>
  </r>
  <r>
    <s v="MP51-1533"/>
    <x v="4"/>
    <s v="Madison Park"/>
    <s v="Windom"/>
    <x v="331"/>
    <s v="BLANKET"/>
    <s v="Grey"/>
    <s v="Twin: 68x90&quot;"/>
    <x v="7"/>
    <n v="2174"/>
    <n v="37063.53"/>
    <n v="1.8248201815163008E-4"/>
    <n v="0.69694011883237827"/>
    <n v="1660"/>
    <n v="10.520415726584144"/>
    <n v="0.69897493431276903"/>
    <n v="0.72799999999999998"/>
    <n v="1.9451045324488207E-2"/>
    <n v="14.3772687101867"/>
    <n v="2.6725797441785337"/>
    <n v="0.91223660949653695"/>
    <n v="0.74162726934952272"/>
    <n v="0.88300000000000001"/>
    <s v="A"/>
    <x v="1"/>
  </r>
  <r>
    <s v="MP70-4977"/>
    <x v="7"/>
    <s v="Madison Park"/>
    <s v="Spa Waffle"/>
    <x v="1080"/>
    <s v="SHOWER CURTAIN"/>
    <s v="Taupe"/>
    <s v="54&quot;W x 78&quot;L"/>
    <x v="1"/>
    <n v="2771"/>
    <n v="37015.57"/>
    <n v="1.8224588744334213E-4"/>
    <n v="0.69712236471982159"/>
    <n v="1661"/>
    <n v="10.519120929214765"/>
    <n v="0.69885881346436818"/>
    <n v="0.72799999999999998"/>
    <n v="6.8738424328050843E-2"/>
    <n v="3.08035130695301"/>
    <n v="1.1569916645748897"/>
    <n v="0.63330005649380128"/>
    <n v="0.68574706207025482"/>
    <n v="0.72799999999999998"/>
    <s v="A"/>
    <x v="1"/>
  </r>
  <r>
    <s v="MP70-5822"/>
    <x v="7"/>
    <s v="Madison Park"/>
    <s v="Isla"/>
    <x v="1081"/>
    <s v="SHOWER CURTAIN"/>
    <s v="Blue"/>
    <s v="72&quot;W x 72&quot;L"/>
    <x v="7"/>
    <n v="2033"/>
    <n v="37013.760000000002"/>
    <n v="1.8223697592161566E-4"/>
    <n v="0.69730460169574315"/>
    <n v="1662"/>
    <n v="10.519072030998283"/>
    <n v="0.69885442814314536"/>
    <n v="0.72799999999999998"/>
    <n v="0.13539421462752643"/>
    <n v="1.1749759525801799"/>
    <n v="0.24292731771109641"/>
    <n v="0.46507099638957961"/>
    <n v="0.65209774179243229"/>
    <n v="0.60599999999999998"/>
    <s v="B"/>
    <x v="2"/>
  </r>
  <r>
    <s v="MP50-8255"/>
    <x v="3"/>
    <s v="Madison Park"/>
    <s v="Vivienne"/>
    <x v="1082"/>
    <s v="THROW"/>
    <s v="Ivory"/>
    <s v="50x60&quot;"/>
    <x v="7"/>
    <n v="1578"/>
    <n v="36992.11"/>
    <n v="1.8213038230538477E-4"/>
    <n v="0.69748673207804857"/>
    <n v="1663"/>
    <n v="10.518486958069753"/>
    <n v="0.69880195725739591"/>
    <n v="0.72699999999999998"/>
    <n v="0.15023219656840342"/>
    <n v="5.7061760840238396"/>
    <n v="1.7589221930832788"/>
    <n v="0.74408241815842613"/>
    <n v="0.707858049437602"/>
    <n v="0.79700000000000004"/>
    <s v="A"/>
    <x v="1"/>
  </r>
  <r>
    <s v="WR20-3956"/>
    <x v="5"/>
    <s v="Woolrich"/>
    <s v="Cotton Flannel"/>
    <x v="706"/>
    <s v="SHEET/SHEET SET"/>
    <s v="Tree Trip"/>
    <s v="King: 108&quot;Wx102&quot;L/78&quot;Wx80&quot;L+14&quot;D/20&quot;Wx40&quot;L(2)"/>
    <x v="5"/>
    <n v="1061"/>
    <n v="36955.53"/>
    <n v="1.8195028094364219E-4"/>
    <n v="0.69766868235899215"/>
    <n v="1664"/>
    <n v="10.517497636066736"/>
    <n v="0.69871323224678905"/>
    <n v="0.72699999999999998"/>
    <n v="0.16984508410513938"/>
    <n v="1.5400234893273399"/>
    <n v="0.49471056449411044"/>
    <n v="0.51141046811454727"/>
    <n v="0.66125267942034083"/>
    <n v="0.63800000000000001"/>
    <s v="B"/>
    <x v="1"/>
  </r>
  <r>
    <s v="MPE10-481"/>
    <x v="1"/>
    <s v="Madison Park Essentials"/>
    <s v="Joella"/>
    <x v="404"/>
    <s v="COMFORTER (SET)"/>
    <s v="Ivory"/>
    <s v="Cal King"/>
    <x v="5"/>
    <n v="332"/>
    <n v="36915.660000000003"/>
    <n v="1.8175398129102667E-4"/>
    <n v="0.69785043634028321"/>
    <n v="1665"/>
    <n v="10.516418218652349"/>
    <n v="0.69861642724169593"/>
    <n v="0.72699999999999998"/>
    <n v="8.9605961416011404E-2"/>
    <n v="3.2887345270488701"/>
    <n v="1.2204565558443261"/>
    <n v="0.64498045847480634"/>
    <n v="0.6878892334883181"/>
    <n v="0.73499999999999999"/>
    <s v="A"/>
    <x v="2"/>
  </r>
  <r>
    <s v="AM10-0283"/>
    <x v="3"/>
    <s v="Super Listing"/>
    <s v="Avril"/>
    <x v="235"/>
    <s v="COMFORTER (SET)"/>
    <s v="Blue"/>
    <s v="Twin/Twin XL: 66&quot;x90&quot;+20x26&quot;"/>
    <x v="5"/>
    <n v="1197"/>
    <n v="36904.160000000003"/>
    <n v="1.8169736112536128E-4"/>
    <n v="0.6980321337014086"/>
    <n v="1666"/>
    <n v="10.516106657650655"/>
    <n v="0.69858848562804965"/>
    <n v="0.72699999999999998"/>
    <n v="0.18738430342172854"/>
    <n v="5.1556345930467398"/>
    <n v="1.6593007568946883"/>
    <n v="0.72574758141116524"/>
    <n v="0.70402030478467281"/>
    <n v="0.78700000000000003"/>
    <s v="A"/>
    <x v="1"/>
  </r>
  <r>
    <s v="MP10-6436"/>
    <x v="1"/>
    <s v="Madison Park"/>
    <s v="Boone"/>
    <x v="539"/>
    <s v="COMFORTER (SET)"/>
    <s v="Tan"/>
    <s v="Cal King"/>
    <x v="5"/>
    <n v="465"/>
    <n v="36867.339999999997"/>
    <n v="1.815160781253787E-4"/>
    <n v="0.69821364977953393"/>
    <n v="1667"/>
    <n v="10.515108467160649"/>
    <n v="0.69849896526810284"/>
    <n v="0.72699999999999998"/>
    <n v="7.0757121582742388E-2"/>
    <n v="2.7308498041651799"/>
    <n v="1.0405769507361897"/>
    <n v="0.61187449935596805"/>
    <n v="0.68117407208567593"/>
    <n v="0.71199999999999997"/>
    <s v="A"/>
    <x v="2"/>
  </r>
  <r>
    <s v="ST54-0078"/>
    <x v="3"/>
    <s v="Serta"/>
    <s v="Fleece to Sherpa"/>
    <x v="1083"/>
    <s v="ELECT BLANKET"/>
    <s v="Blue"/>
    <s v="50x60&quot;"/>
    <x v="7"/>
    <n v="1146"/>
    <n v="36833.550000000003"/>
    <n v="1.8134971330817585E-4"/>
    <n v="0.69839499949284212"/>
    <n v="1668"/>
    <n v="10.514191542400509"/>
    <n v="0.6984167330334804"/>
    <n v="0.72699999999999998"/>
    <n v="0.19207370707474"/>
    <n v="1.93760784717246"/>
    <n v="0.71177649585966585"/>
    <n v="0.55136038820449074"/>
    <n v="0.66900546406768258"/>
    <n v="0.66600000000000004"/>
    <s v="B"/>
    <x v="2"/>
  </r>
  <r>
    <s v="BL51N-0852"/>
    <x v="3"/>
    <s v="Madison Park"/>
    <s v="Freshspun Basketweave"/>
    <x v="1084"/>
    <s v="BLANKET"/>
    <s v="Blue"/>
    <s v="Full/Queen: 90x90&quot;"/>
    <x v="7"/>
    <n v="2240"/>
    <n v="36829.99"/>
    <n v="1.8133218567428289E-4"/>
    <n v="0.6985763316785164"/>
    <n v="1669"/>
    <n v="10.5140948893385"/>
    <n v="0.69840806493156227"/>
    <n v="0.72599999999999998"/>
    <n v="-0.11584017937405681"/>
    <n v="3.7068600754449301"/>
    <n v="1.3368047221793031"/>
    <n v="0.66639376787095495"/>
    <n v="0.69200520551944078"/>
    <n v="0.747"/>
    <s v="A"/>
    <x v="2"/>
  </r>
  <r>
    <s v="MP95C-0158"/>
    <x v="6"/>
    <s v="Madison Park"/>
    <s v="Luminous"/>
    <x v="1085"/>
    <s v="CANVAS"/>
    <s v="Taupe"/>
    <s v="15x35x1.5&quot;(3)"/>
    <x v="5"/>
    <n v="491"/>
    <n v="36789.410000000003"/>
    <n v="1.8113239034187414E-4"/>
    <n v="0.6987574640688583"/>
    <n v="1670"/>
    <n v="10.512992492369422"/>
    <n v="0.69830919905930211"/>
    <n v="0.72599999999999998"/>
    <n v="0.12555997950795053"/>
    <n v="2.2535258431268601"/>
    <n v="0.85591456251976661"/>
    <n v="0.57788829246272522"/>
    <n v="0.67422501773998678"/>
    <n v="0.68400000000000005"/>
    <s v="B"/>
    <x v="2"/>
  </r>
  <r>
    <s v="FPF20-0401"/>
    <x v="2"/>
    <s v="Madison Park"/>
    <s v="Belfast"/>
    <x v="1086"/>
    <s v="BAR STOOL"/>
    <s v="Grey Multi"/>
    <s v="20&quot;W x 14.37&quot;D x 27.36&quot;H"/>
    <x v="7"/>
    <n v="586"/>
    <n v="36781.97"/>
    <n v="1.8109575955643496E-4"/>
    <n v="0.69893855982841468"/>
    <n v="1671"/>
    <n v="10.512790245306004"/>
    <n v="0.69829106100840233"/>
    <n v="0.72599999999999998"/>
    <n v="0.18249515265223701"/>
    <n v="1.8609692472838"/>
    <n v="0.67343886493101857"/>
    <n v="0.54430453525510325"/>
    <n v="0.66749375585774262"/>
    <n v="0.66100000000000003"/>
    <s v="B"/>
    <x v="2"/>
  </r>
  <r>
    <s v="MP50-4907"/>
    <x v="3"/>
    <s v="Madison Park"/>
    <s v="Sachi"/>
    <x v="1087"/>
    <s v="THROW"/>
    <s v="Natural"/>
    <s v="60&quot;W x 70&quot;L"/>
    <x v="7"/>
    <n v="2370"/>
    <n v="36777.919999999998"/>
    <n v="1.810758194111354E-4"/>
    <n v="0.69911963564782587"/>
    <n v="1672"/>
    <n v="10.512680133942522"/>
    <n v="0.69828118593045696"/>
    <n v="0.72599999999999998"/>
    <n v="0.21863295997570273"/>
    <n v="2.6761672140922199"/>
    <n v="1.0210712764544643"/>
    <n v="0.60828457566802152"/>
    <n v="0.68028186387796996"/>
    <n v="0.70799999999999996"/>
    <s v="A"/>
    <x v="2"/>
  </r>
  <r>
    <s v="BR51N-3822"/>
    <x v="3"/>
    <s v="Madison Park"/>
    <s v="Waffle Weave"/>
    <x v="195"/>
    <s v="BLANKET"/>
    <s v="White"/>
    <s v="Twin:66&quot;x90&quot;"/>
    <x v="1"/>
    <n v="1333"/>
    <n v="36745.58"/>
    <n v="1.8091659365829905E-4"/>
    <n v="0.69930055224148413"/>
    <n v="1673"/>
    <n v="10.511800439086029"/>
    <n v="0.69820229257193955"/>
    <n v="0.72599999999999998"/>
    <n v="0.2526250848695813"/>
    <n v="4.1119006916695104"/>
    <n v="1.4379140165174014"/>
    <n v="0.68500243761358304"/>
    <n v="0.69556232158026832"/>
    <n v="0.75600000000000001"/>
    <s v="A"/>
    <x v="2"/>
  </r>
  <r>
    <s v="ST54-0143"/>
    <x v="3"/>
    <s v="Serta"/>
    <s v="Fleece to Sherpa"/>
    <x v="1042"/>
    <s v="ELECT BLANKET"/>
    <s v="Burgundy"/>
    <s v="Queen:84x90&quot;"/>
    <x v="7"/>
    <n v="482"/>
    <n v="36741.26"/>
    <n v="1.8089532416997952E-4"/>
    <n v="0.69948144756565411"/>
    <n v="1674"/>
    <n v="10.511682870214212"/>
    <n v="0.69819174868494704"/>
    <n v="0.72599999999999998"/>
    <n v="0.23282992181404372"/>
    <n v="1.4828894174135101"/>
    <n v="0.45925192211863691"/>
    <n v="0.5048844788886635"/>
    <n v="0.65953029472569036"/>
    <n v="0.63300000000000001"/>
    <s v="B"/>
    <x v="2"/>
  </r>
  <r>
    <s v="WR20-2031"/>
    <x v="5"/>
    <s v="Woolrich"/>
    <s v="Cotton Flannel"/>
    <x v="1088"/>
    <s v="SHEET/SHEET SET"/>
    <s v="Blue Winter Frost"/>
    <s v="Queen: 90&quot;W x 102&quot;L/60&quot;W x 80&quot;L + 14&quot;D/20&quot;W x 30&quot;L(2)"/>
    <x v="5"/>
    <n v="1277"/>
    <n v="36740.519999999997"/>
    <n v="1.8089168078540624E-4"/>
    <n v="0.6996623392464395"/>
    <n v="1675"/>
    <n v="10.511662729715178"/>
    <n v="0.69818994243179089"/>
    <n v="0.72499999999999998"/>
    <n v="0.15552212921863931"/>
    <n v="3.2365004625305001"/>
    <n v="1.2049224919889685"/>
    <n v="0.64212149020747156"/>
    <n v="0.68697625198692713"/>
    <n v="0.73199999999999998"/>
    <s v="A"/>
    <x v="1"/>
  </r>
  <r>
    <s v="CS10-1687"/>
    <x v="1"/>
    <s v="Comfort Spaces"/>
    <s v="Juliette"/>
    <x v="1089"/>
    <s v="COMFORTER (SET)"/>
    <s v="Green"/>
    <s v="Full/Queen: 90&quot;W x 90&quot;L/20&quot;W x 26&quot;L (2)"/>
    <x v="10"/>
    <n v="1107"/>
    <n v="36713.339999999997"/>
    <n v="1.807578602547293E-4"/>
    <n v="0.69984309710669423"/>
    <n v="1676"/>
    <n v="10.510922693420172"/>
    <n v="0.69812357402198733"/>
    <n v="0.72499999999999998"/>
    <n v="-5.5999999999999994E-2"/>
    <n v="4.3110723210403803"/>
    <n v="1.4841178165994549"/>
    <n v="0.69350602041682452"/>
    <n v="0.69720006330095485"/>
    <n v="0.76200000000000001"/>
    <s v="A"/>
    <x v="1"/>
  </r>
  <r>
    <s v="5DS10-0052"/>
    <x v="1"/>
    <s v="510 Design"/>
    <s v="Shawnee"/>
    <x v="166"/>
    <s v="COMFORTER (SET)"/>
    <s v="Seafoam"/>
    <s v="Cal King"/>
    <x v="1"/>
    <n v="657"/>
    <n v="36703.660000000003"/>
    <n v="1.8071020084571706E-4"/>
    <n v="0.70002380730753999"/>
    <n v="1677"/>
    <n v="10.510659001458798"/>
    <n v="0.69809992543032706"/>
    <n v="0.72499999999999998"/>
    <n v="-0.13609082463256417"/>
    <n v="1.72958043778631"/>
    <n v="0.60408667159795215"/>
    <n v="0.53154060420296401"/>
    <n v="0.66478806118485445"/>
    <n v="0.65200000000000002"/>
    <s v="B"/>
    <x v="2"/>
  </r>
  <r>
    <s v="MP10-3446"/>
    <x v="1"/>
    <s v="Madison Park"/>
    <s v="Serene"/>
    <x v="1090"/>
    <s v="COMFORTER (SET)"/>
    <s v="Purple"/>
    <s v="Queen: 90x90&quot;/20x26&quot;(2)/60x80+15&quot;/18x18&quot;/12x18&quot;/12x16&quot;"/>
    <x v="7"/>
    <n v="592"/>
    <n v="36691.21"/>
    <n v="1.8064890336201843E-4"/>
    <n v="0.70020445621090199"/>
    <n v="1678"/>
    <n v="10.510319749931602"/>
    <n v="0.69806950045720695"/>
    <n v="0.72499999999999998"/>
    <n v="0.10439814884866838"/>
    <n v="3.6135642396880798"/>
    <n v="1.3119921269376211"/>
    <n v="0.66182713140758487"/>
    <n v="0.69082102664728251"/>
    <n v="0.74299999999999999"/>
    <s v="A"/>
    <x v="1"/>
  </r>
  <r>
    <s v="MPE10-1020"/>
    <x v="1"/>
    <s v="Madison Park Essentials"/>
    <s v="Alice"/>
    <x v="1091"/>
    <s v="COMFORTER (SET)"/>
    <s v="Mauve"/>
    <s v="Queen:90x90&quot;/20x26&quot;(2)/90x102&quot;/60x80+14&quot;/20x30&quot;(2)"/>
    <x v="7"/>
    <n v="1027"/>
    <n v="36641.199999999997"/>
    <n v="1.8040267949376404E-4"/>
    <n v="0.70038485889039581"/>
    <n v="1679"/>
    <n v="10.508955860653639"/>
    <n v="0.69794718326393235"/>
    <n v="0.72499999999999998"/>
    <n v="8.4549225763732222E-2"/>
    <n v="2.7971739513997802"/>
    <n v="1.0637357623417534"/>
    <n v="0.61613676505192494"/>
    <n v="0.68158509962153091"/>
    <n v="0.71399999999999997"/>
    <s v="A"/>
    <x v="2"/>
  </r>
  <r>
    <s v="MP21-7270"/>
    <x v="5"/>
    <s v="Madison Park"/>
    <s v="Silk"/>
    <x v="944"/>
    <s v="PILLOWCASE"/>
    <s v="White"/>
    <s v="Queen: 20x30&quot;"/>
    <x v="5"/>
    <n v="1344"/>
    <n v="36621.42"/>
    <n v="1.8030529280881958E-4"/>
    <n v="0.70056516418320458"/>
    <n v="1680"/>
    <n v="10.508415900152089"/>
    <n v="0.69789875817980274"/>
    <n v="0.72499999999999998"/>
    <n v="-0.21962591852022639"/>
    <n v="3.6868679581966499"/>
    <n v="1.3315392811865279"/>
    <n v="0.66542468928005705"/>
    <n v="0.69140394439985364"/>
    <n v="0.745"/>
    <s v="A"/>
    <x v="1"/>
  </r>
  <r>
    <s v="MP70-6596"/>
    <x v="7"/>
    <s v="Madison Park"/>
    <s v="Ara"/>
    <x v="1092"/>
    <s v="SHOWER CURTAIN"/>
    <s v="Blue"/>
    <s v="72&quot;W x 72&quot;L"/>
    <x v="5"/>
    <n v="2587"/>
    <n v="36588.43"/>
    <n v="1.8014286678574997E-4"/>
    <n v="0.70074530704999038"/>
    <n v="1681"/>
    <n v="10.50751467986513"/>
    <n v="0.69781793436381989"/>
    <n v="0.72399999999999998"/>
    <n v="0.23047110068801221"/>
    <n v="4.1952180596944304"/>
    <n v="1.4575023247398526"/>
    <n v="0.68860756967305037"/>
    <n v="0.69597586142566603"/>
    <n v="0.75800000000000001"/>
    <s v="A"/>
    <x v="1"/>
  </r>
  <r>
    <s v="TN20-0112"/>
    <x v="5"/>
    <s v="True North by Sleep Philosophy"/>
    <s v="Cozy Cotton Flannel"/>
    <x v="757"/>
    <s v="SHEET/SHEET SET"/>
    <s v="Ivory Solid"/>
    <s v="Full: 81x96&quot;/54x75+12&quot;/20x30&quot;(2)"/>
    <x v="5"/>
    <n v="1725"/>
    <n v="36570.480000000003"/>
    <n v="1.8005449009238532E-4"/>
    <n v="0.70092536154008278"/>
    <n v="1682"/>
    <n v="10.507023980655397"/>
    <n v="0.69777392716246822"/>
    <n v="0.72399999999999998"/>
    <n v="2.644117350075359E-2"/>
    <n v="5.6170945804594501"/>
    <n v="1.7434607358671241"/>
    <n v="0.74123681278694453"/>
    <n v="0.70646650428736346"/>
    <n v="0.79400000000000004"/>
    <s v="A"/>
    <x v="0"/>
  </r>
  <r>
    <s v="WR13-2948"/>
    <x v="1"/>
    <s v="Woolrich"/>
    <s v="Montana"/>
    <x v="1093"/>
    <s v="COVERLET&amp;BEDSPR"/>
    <s v="Tan"/>
    <s v="King/Cal King ;110x96+0.5&quot;/20x36+0.5&quot;(2)"/>
    <x v="7"/>
    <n v="582"/>
    <n v="36522.94"/>
    <n v="1.798204272510173E-4"/>
    <n v="0.70110518196733385"/>
    <n v="1683"/>
    <n v="10.505723214979433"/>
    <n v="0.69765727106056707"/>
    <n v="0.72399999999999998"/>
    <n v="0.10437212283567533"/>
    <n v="2.4196822039283701"/>
    <n v="0.92413278401861965"/>
    <n v="0.5904435215602275"/>
    <n v="0.67621452116049918"/>
    <n v="0.69199999999999995"/>
    <s v="B"/>
    <x v="2"/>
  </r>
  <r>
    <s v="BASI10-0202"/>
    <x v="3"/>
    <s v="Madison Park Essentials"/>
    <s v="Larkspur"/>
    <x v="1094"/>
    <s v="COMFORTER (SET)"/>
    <s v="Black/Gray"/>
    <s v="Full/Queen: 90x94&quot;/20x26+2&quot;(2)"/>
    <x v="5"/>
    <n v="1318"/>
    <n v="36508.28"/>
    <n v="1.7974824884852558E-4"/>
    <n v="0.70128493021618232"/>
    <n v="1684"/>
    <n v="10.505321753830742"/>
    <n v="0.69762126696425941"/>
    <n v="0.72399999999999998"/>
    <n v="0.27053139566116557"/>
    <n v="5.2540844337507604"/>
    <n v="1.6778597151924823"/>
    <n v="0.72916326666534192"/>
    <n v="0.70392966690447589"/>
    <n v="0.78600000000000003"/>
    <s v="A"/>
    <x v="1"/>
  </r>
  <r>
    <s v="5DS10-0255"/>
    <x v="1"/>
    <s v="510 Design"/>
    <s v="Shawnee"/>
    <x v="1095"/>
    <s v="COMFORTER (SET)"/>
    <s v="Blue"/>
    <s v="Queen: 90&quot;Wx90&quot;L/20&quot;Wx26&quot;L(2)/60&quot;Wx80&quot;L+15&quot;D/12&quot;Wx18&quot;L/18&quot;Wx18&quot;L/26&quot;Wx26&quot;L+2&quot;D(2)"/>
    <x v="7"/>
    <n v="728"/>
    <n v="36492.980000000003"/>
    <n v="1.7967291941072732E-4"/>
    <n v="0.701464603135593"/>
    <n v="1685"/>
    <n v="10.504902594461036"/>
    <n v="0.69758367564473989"/>
    <n v="0.72399999999999998"/>
    <n v="0.16301283191395041"/>
    <n v="2.4718727721264102"/>
    <n v="0.94463433863802726"/>
    <n v="0.59421673214013015"/>
    <n v="0.67691028694381805"/>
    <n v="0.69499999999999995"/>
    <s v="B"/>
    <x v="2"/>
  </r>
  <r>
    <s v="AM10-0060"/>
    <x v="1"/>
    <s v="Super Listing"/>
    <s v="Camden"/>
    <x v="760"/>
    <s v="COMFORTER (SET)"/>
    <s v="Gray"/>
    <s v="King/Cal King: 104x90&quot;/20x36+2&quot;(2)"/>
    <x v="7"/>
    <n v="1209"/>
    <n v="36490.47"/>
    <n v="1.7966056144413426E-4"/>
    <n v="0.70164426369703714"/>
    <n v="1686"/>
    <n v="10.504833813628666"/>
    <n v="0.6975775071980026"/>
    <n v="0.72399999999999998"/>
    <n v="7.4955552345606621E-2"/>
    <n v="2.46250159788335"/>
    <n v="0.94098396802856632"/>
    <n v="0.59354489933233201"/>
    <n v="0.67677098562486859"/>
    <n v="0.69399999999999995"/>
    <s v="B"/>
    <x v="2"/>
  </r>
  <r>
    <s v="MP10-8362"/>
    <x v="4"/>
    <s v="Madison Park"/>
    <s v="Winfield"/>
    <x v="1096"/>
    <s v="COMFORTER (SET)"/>
    <s v="Tan"/>
    <s v="Full/Queen: 90x90&quot;"/>
    <x v="11"/>
    <n v="904"/>
    <n v="36477.160000000003"/>
    <n v="1.7959502975674243E-4"/>
    <n v="0.70182385872679387"/>
    <n v="1687"/>
    <n v="10.504469004319708"/>
    <n v="0.69754479013550108"/>
    <n v="0.72299999999999998"/>
    <n v="0.26667945094837076"/>
    <n v="3.7538123774563501"/>
    <n v="1.3490628862581917"/>
    <n v="0.66864982285074948"/>
    <n v="0.69176579667855087"/>
    <n v="0.746"/>
    <s v="A"/>
    <x v="2"/>
  </r>
  <r>
    <s v="CS10-1310"/>
    <x v="1"/>
    <s v="Comfort Spaces"/>
    <s v="Gloria"/>
    <x v="957"/>
    <s v="COMFORTER (SET)"/>
    <s v="Coral"/>
    <s v="King:104&quot;Wx90&quot;W/20&quot;Wx36&quot;L(2)/108&quot;Wx102&quot;L/78&quot;Wx80&quot;L"/>
    <x v="6"/>
    <n v="675"/>
    <n v="36474.370000000003"/>
    <n v="1.7958129321220273E-4"/>
    <n v="0.70200344002000603"/>
    <n v="1688"/>
    <n v="10.504392517273738"/>
    <n v="0.69753793057517166"/>
    <n v="0.72299999999999998"/>
    <n v="-9.9803060871916593E-2"/>
    <n v="2.7517047576062401"/>
    <n v="1.0479169760174301"/>
    <n v="0.61322539501056939"/>
    <n v="0.68067542346225118"/>
    <n v="0.71"/>
    <s v="A"/>
    <x v="2"/>
  </r>
  <r>
    <s v="TN20-0242"/>
    <x v="5"/>
    <s v="True North by Sleep Philosophy"/>
    <s v="Cozy Cotton Flannel"/>
    <x v="1097"/>
    <s v="SHEET/SHEET SET"/>
    <s v="Grey Geo"/>
    <s v="Queen"/>
    <x v="5"/>
    <n v="1474"/>
    <n v="36449.51"/>
    <n v="1.794588951845122E-4"/>
    <n v="0.70218289891519059"/>
    <n v="1689"/>
    <n v="10.503710729108468"/>
    <n v="0.69747678601151009"/>
    <n v="0.72299999999999998"/>
    <n v="7.3024099622733249E-2"/>
    <n v="4.4415374036403703"/>
    <n v="1.5132655898923877"/>
    <n v="0.69887052513908532"/>
    <n v="0.69775553383702515"/>
    <n v="0.76400000000000001"/>
    <s v="A"/>
    <x v="1"/>
  </r>
  <r>
    <s v="MP30-2999"/>
    <x v="3"/>
    <s v="Madison Park"/>
    <s v="Duke"/>
    <x v="1098"/>
    <s v="NORMAL PILLOW"/>
    <s v="Chocolate"/>
    <s v="20x20&quot;"/>
    <x v="8"/>
    <n v="2402"/>
    <n v="36429.160000000003"/>
    <n v="1.7935870210874781E-4"/>
    <n v="0.70236225761729931"/>
    <n v="1690"/>
    <n v="10.503152281977593"/>
    <n v="0.69742670299762866"/>
    <n v="0.72299999999999998"/>
    <n v="0.12237574927665282"/>
    <n v="2.4078142789227899"/>
    <n v="0.91941156856253692"/>
    <n v="0.58957460501025871"/>
    <n v="0.67585628340015469"/>
    <n v="0.69099999999999995"/>
    <s v="B"/>
    <x v="2"/>
  </r>
  <r>
    <s v="MPS10-458"/>
    <x v="1"/>
    <s v="Madison Park Signature"/>
    <s v="Sanctuary"/>
    <x v="303"/>
    <s v="COMFORTER (SET)"/>
    <s v="Taupe/Gold"/>
    <s v="Queen: 92x96&quot;/20x26+2&quot;(2)/26x26+2&quot;(2)/20x20&quot;/20x20&quot;/14x20&quot;"/>
    <x v="8"/>
    <n v="200"/>
    <n v="36403"/>
    <n v="1.7922990354059072E-4"/>
    <n v="0.70254148752083989"/>
    <n v="1691"/>
    <n v="10.502433937697246"/>
    <n v="0.697362279985001"/>
    <n v="0.72299999999999998"/>
    <n v="0.22206777245615036"/>
    <n v="2.82020873534205"/>
    <n v="1.0716550984314621"/>
    <n v="0.61759428001965366"/>
    <n v="0.68140867999193155"/>
    <n v="0.71299999999999997"/>
    <s v="A"/>
    <x v="2"/>
  </r>
  <r>
    <s v="TN20-0252"/>
    <x v="5"/>
    <s v="True North by Sleep Philosophy"/>
    <s v="Cozy Cotton Flannel"/>
    <x v="115"/>
    <s v="SHEET/SHEET SET"/>
    <s v="Multi Leaves"/>
    <s v="Twin XL"/>
    <x v="5"/>
    <n v="1960"/>
    <n v="36351.89"/>
    <n v="1.789782638304031E-4"/>
    <n v="0.70272046578467029"/>
    <n v="1692"/>
    <n v="10.50102898461563"/>
    <n v="0.6972362800813412"/>
    <n v="0.72299999999999998"/>
    <n v="3.2143012352777521E-2"/>
    <n v="4.4321638631040496"/>
    <n v="1.5111994994194513"/>
    <n v="0.69849027132047303"/>
    <n v="0.69748707832916768"/>
    <n v="0.76300000000000001"/>
    <s v="A"/>
    <x v="1"/>
  </r>
  <r>
    <s v="CS20-1393"/>
    <x v="5"/>
    <s v="Comfort Spaces"/>
    <s v="Cotton Flannel 135GSM"/>
    <x v="1099"/>
    <s v="SHEET/SHEET SET"/>
    <s v="Multi"/>
    <s v="Twin: 68x98&quot;/39x75+12&quot;/21x30&quot;"/>
    <x v="4"/>
    <n v="1750"/>
    <n v="36349.800000000003"/>
    <n v="1.7896797373073004E-4"/>
    <n v="0.70289943375840103"/>
    <n v="1693"/>
    <n v="10.500971490972582"/>
    <n v="0.69723112389955844"/>
    <n v="0.72199999999999998"/>
    <n v="0.13780000000000001"/>
    <n v="8.7365797550571198"/>
    <n v="2.1788998962457682"/>
    <n v="0.82137725468735101"/>
    <n v="0.722060350057117"/>
    <n v="0.83699999999999997"/>
    <s v="A"/>
    <x v="0"/>
  </r>
  <r>
    <s v="MP50-3723"/>
    <x v="1"/>
    <s v="Madison Park"/>
    <s v="Pebble Beach"/>
    <x v="1100"/>
    <s v="THROW"/>
    <s v="Coral"/>
    <s v="50x70&quot;"/>
    <x v="7"/>
    <n v="1825"/>
    <n v="36346.160000000003"/>
    <n v="1.7895005221742376E-4"/>
    <n v="0.70307838381061849"/>
    <n v="1694"/>
    <n v="10.500871350610925"/>
    <n v="0.69722214304739594"/>
    <n v="0.72199999999999998"/>
    <n v="-0.14334026838706126"/>
    <n v="1.64096872920985"/>
    <n v="0.55444169922890851"/>
    <n v="0.52240369051718305"/>
    <n v="0.6622584525413534"/>
    <n v="0.64100000000000001"/>
    <s v="B"/>
    <x v="2"/>
  </r>
  <r>
    <s v="MP13-4340"/>
    <x v="1"/>
    <s v="Madison Park"/>
    <s v="Princeton"/>
    <x v="636"/>
    <s v="COVERLET&amp;BEDSPR"/>
    <s v="Red"/>
    <s v="Queen: 102x118&quot;/20x26+2&quot;(2)/18x18&quot;/12x18&quot;"/>
    <x v="8"/>
    <n v="623"/>
    <n v="36306.07"/>
    <n v="1.7875266939642158E-4"/>
    <n v="0.70325713648001487"/>
    <n v="1695"/>
    <n v="10.499767767128759"/>
    <n v="0.69712317076550778"/>
    <n v="0.72199999999999998"/>
    <n v="0.14790513630697988"/>
    <n v="3.0697526895382001"/>
    <n v="1.1536535689272402"/>
    <n v="0.63268569636120364"/>
    <n v="0.68423567588464695"/>
    <n v="0.72299999999999998"/>
    <s v="A"/>
    <x v="2"/>
  </r>
  <r>
    <s v="II72-1338"/>
    <x v="7"/>
    <s v="INK+IVY"/>
    <s v="Asher"/>
    <x v="1101"/>
    <s v="BATH RUG"/>
    <s v="Black"/>
    <s v="20&quot;x32&quot;"/>
    <x v="7"/>
    <n v="2375"/>
    <n v="36280.93"/>
    <n v="1.7862889279078437E-4"/>
    <n v="0.70343576537280561"/>
    <n v="1696"/>
    <n v="10.499075100168058"/>
    <n v="0.69706105056273471"/>
    <n v="0.72199999999999998"/>
    <n v="0.17627299176214453"/>
    <n v="1.9693397179393299"/>
    <n v="0.72722957955244105"/>
    <n v="0.55420445247006134"/>
    <n v="0.66848973094420006"/>
    <n v="0.66400000000000003"/>
    <s v="B"/>
    <x v="1"/>
  </r>
  <r>
    <s v="MP10-306"/>
    <x v="1"/>
    <s v="Madison Park"/>
    <s v="Palmer"/>
    <x v="304"/>
    <s v="COMFORTER (SET)"/>
    <s v="Plum"/>
    <s v="Cal-King: 104x92&quot;/20x36&quot;(2)/72x84+15&quot;/16x16&quot;/12&quot;x20&quot;/18x18&quot;"/>
    <x v="5"/>
    <n v="467"/>
    <n v="36271.040000000001"/>
    <n v="1.7858019944831216E-4"/>
    <n v="0.70361434557225389"/>
    <n v="1697"/>
    <n v="10.498802475525705"/>
    <n v="0.6970366008646478"/>
    <n v="0.72199999999999998"/>
    <n v="0.10977068786835432"/>
    <n v="3.8918888286539701"/>
    <n v="1.3842645095278654"/>
    <n v="0.67512850897073506"/>
    <n v="0.69265498248586521"/>
    <n v="0.748"/>
    <s v="A"/>
    <x v="1"/>
  </r>
  <r>
    <s v="MP51-7663"/>
    <x v="4"/>
    <s v="Madison Park"/>
    <s v="Windom"/>
    <x v="915"/>
    <s v="BLANKET"/>
    <s v="Teal"/>
    <s v="King:108&quot;x90&quot;"/>
    <x v="7"/>
    <n v="1300"/>
    <n v="36132.660000000003"/>
    <n v="1.7789888653311434E-4"/>
    <n v="0.70379224445878696"/>
    <n v="1698"/>
    <n v="10.494980119869114"/>
    <n v="0.69669380191229435"/>
    <n v="0.72199999999999998"/>
    <n v="0.20184824100222398"/>
    <n v="4.4289254593516301"/>
    <n v="1.510484705916141"/>
    <n v="0.69835871708182118"/>
    <n v="0.69702678494619974"/>
    <n v="0.76200000000000001"/>
    <s v="A"/>
    <x v="1"/>
  </r>
  <r>
    <s v="CS20-1643"/>
    <x v="5"/>
    <s v="Comfort Spaces"/>
    <s v="Cotton 144TC"/>
    <x v="519"/>
    <s v="SHEET/SHEET SET"/>
    <s v="Faded Denim"/>
    <s v="Twin XL: 66x96&quot;/39x80&quot;+12/20x30&quot;"/>
    <x v="4"/>
    <n v="2222"/>
    <n v="36098.720000000001"/>
    <n v="1.7773178319201147E-4"/>
    <n v="0.70396997624197899"/>
    <n v="1699"/>
    <n v="10.494040388058206"/>
    <n v="0.69660952428111234"/>
    <n v="0.72099999999999997"/>
    <n v="3.2000000000000002E-3"/>
    <n v="7.2718654784215904"/>
    <n v="1.9976707920042975"/>
    <n v="0.78802292687150444"/>
    <n v="0.7148922047991908"/>
    <n v="0.81499999999999995"/>
    <s v="A"/>
    <x v="0"/>
  </r>
  <r>
    <s v="BR54-1934"/>
    <x v="3"/>
    <s v="Beautyrest"/>
    <s v="Heated Plush"/>
    <x v="711"/>
    <s v="ELECT BLANKET"/>
    <s v="Purple"/>
    <s v="Queen:84x90&quot;"/>
    <x v="7"/>
    <n v="467"/>
    <n v="35993.910000000003"/>
    <n v="1.7721575192562988E-4"/>
    <n v="0.70414719199390463"/>
    <n v="1700"/>
    <n v="10.491132818553007"/>
    <n v="0.69634876576729943"/>
    <n v="0.72099999999999997"/>
    <n v="7.0476194123771443E-2"/>
    <n v="3.13005248783006"/>
    <n v="1.1724983872047194"/>
    <n v="0.63615399274267015"/>
    <n v="0.68430981116237355"/>
    <n v="0.72399999999999998"/>
    <s v="A"/>
    <x v="2"/>
  </r>
  <r>
    <s v="CS13-0543"/>
    <x v="1"/>
    <s v="Comfort Spaces"/>
    <s v="Kienna"/>
    <x v="1102"/>
    <s v="COVERLET&amp;BEDSPR"/>
    <s v="Sage Green"/>
    <s v="75&quot;W x 39&quot;L/20&quot;W x 26&quot;L + 0.5&quot;D(3)/39&quot;W x 75&quot;L + 15&quot;D"/>
    <x v="6"/>
    <n v="1292"/>
    <n v="35965.519999999997"/>
    <n v="1.7707597396882636E-4"/>
    <n v="0.70432426796787351"/>
    <n v="1701"/>
    <n v="10.490343784719942"/>
    <n v="0.69627800312885169"/>
    <n v="0.72099999999999997"/>
    <n v="6.6400000000000001E-2"/>
    <n v="2.3579117928010902"/>
    <n v="0.89931212473959621"/>
    <n v="0.58587540095033408"/>
    <n v="0.67419748269314816"/>
    <n v="0.68400000000000005"/>
    <s v="B"/>
    <x v="2"/>
  </r>
  <r>
    <s v="CS10-1693"/>
    <x v="1"/>
    <s v="Comfort Spaces"/>
    <s v="Juliette"/>
    <x v="1103"/>
    <s v="COMFORTER (SET)"/>
    <s v="Burnt Orange"/>
    <s v="Full/Queen: 90&quot;W x 90&quot;L/20&quot;W x 26&quot;L (2)"/>
    <x v="10"/>
    <n v="1040"/>
    <n v="35939.99"/>
    <n v="1.7695027720104922E-4"/>
    <n v="0.70450121824507461"/>
    <n v="1702"/>
    <n v="10.489633705868018"/>
    <n v="0.69621432138167871"/>
    <n v="0.72099999999999997"/>
    <n v="-6.6853146128473762E-2"/>
    <n v="2.6947063228416899"/>
    <n v="1.027727028758024"/>
    <n v="0.60950953423702825"/>
    <n v="0.67887336395274867"/>
    <n v="0.70299999999999996"/>
    <s v="A"/>
    <x v="2"/>
  </r>
  <r>
    <s v="RH10-0009"/>
    <x v="1"/>
    <s v="Regency Heights"/>
    <s v="Cara"/>
    <x v="1104"/>
    <s v="COMFORTER (SET)"/>
    <s v="Green"/>
    <s v="Queen:90&quot;Wx90&quot;L/20x26&quot;+1&quot;(2)/90&quot;Wx102&quot;L/60&quot;Wx80&quot;L+15&quot;D/20&quot;Wx30&quot;L(2)/20&quot;Wx30&quot;L(2)"/>
    <x v="11"/>
    <n v="767"/>
    <n v="35920.97"/>
    <n v="1.7685663237053138E-4"/>
    <n v="0.70467807487744516"/>
    <n v="1703"/>
    <n v="10.489104365010249"/>
    <n v="0.69616684869525614"/>
    <n v="0.72099999999999997"/>
    <m/>
    <n v="6.1154844977015701"/>
    <n v="1.8270436781111465"/>
    <n v="0.75661984338287758"/>
    <n v="0.70825744763278042"/>
    <n v="0.79800000000000004"/>
    <s v="A"/>
    <x v="1"/>
  </r>
  <r>
    <s v="MP13-156"/>
    <x v="1"/>
    <s v="Madison Park"/>
    <s v="Quebec"/>
    <x v="382"/>
    <s v="COVERLET&amp;BEDSPR"/>
    <s v="Khaki"/>
    <s v="King: 104x94&quot;/20x36&quot;-2pcs"/>
    <x v="5"/>
    <n v="848"/>
    <n v="35917.58"/>
    <n v="1.7683994173039175E-4"/>
    <n v="0.7048549148191755"/>
    <n v="1704"/>
    <n v="10.489009989340728"/>
    <n v="0.6961583848359123"/>
    <n v="0.72099999999999997"/>
    <n v="0.12540239809625817"/>
    <n v="2.4881729043557401"/>
    <n v="0.95095218443622942"/>
    <n v="0.5953795006740541"/>
    <n v="0.67600260800354073"/>
    <n v="0.69199999999999995"/>
    <s v="B"/>
    <x v="2"/>
  </r>
  <r>
    <s v="MP20-4855"/>
    <x v="5"/>
    <s v="Madison Park"/>
    <s v="1500 Thread Count"/>
    <x v="1057"/>
    <s v="SHEET/SHEET SET"/>
    <s v="Seafoam"/>
    <s v="Queen: 90&quot;W x 102&quot;L/20&quot;W x 30&quot;L(2)/60&quot;W x 80&quot;L + 16&quot;D"/>
    <x v="1"/>
    <n v="807"/>
    <n v="35913.97"/>
    <n v="1.7682216792186547E-4"/>
    <n v="0.70503173698709742"/>
    <n v="1705"/>
    <n v="10.48890947920297"/>
    <n v="0.69614937082125228"/>
    <n v="0.72"/>
    <n v="0.17373328548751366"/>
    <n v="2.1857747132728802"/>
    <n v="0.82670500989190021"/>
    <n v="0.57251241755686044"/>
    <n v="0.67142198016837384"/>
    <n v="0.67300000000000004"/>
    <s v="B"/>
    <x v="1"/>
  </r>
  <r>
    <s v="MP108-0987"/>
    <x v="2"/>
    <s v="Madison Park"/>
    <s v="Carson"/>
    <x v="1105"/>
    <s v="DINING CHAIR"/>
    <s v="Light Grey"/>
    <s v="23.25&quot;W x 26.5&quot;D x 37.25&quot;H"/>
    <x v="7"/>
    <n v="242"/>
    <n v="35912.42"/>
    <n v="1.7681453650823231E-4"/>
    <n v="0.70520855152360562"/>
    <n v="1706"/>
    <n v="10.488866320780508"/>
    <n v="0.69614550025991928"/>
    <n v="0.72"/>
    <n v="3.3661719121128565E-2"/>
    <n v="1.5798554485796801"/>
    <n v="0.51870774720120316"/>
    <n v="0.51582703190003432"/>
    <n v="0.66008180658794235"/>
    <n v="0.63500000000000001"/>
    <s v="B"/>
    <x v="2"/>
  </r>
  <r>
    <s v="BR50-0753"/>
    <x v="3"/>
    <s v="Beautyrest"/>
    <s v="Heated Duke"/>
    <x v="1106"/>
    <s v="ELECT BLANKET"/>
    <s v="Grey"/>
    <s v="50x70&quot;"/>
    <x v="5"/>
    <n v="896"/>
    <n v="35890.97"/>
    <n v="1.7670892759053471E-4"/>
    <n v="0.70538526045119621"/>
    <n v="1707"/>
    <n v="10.488268872576743"/>
    <n v="0.69609191952679661"/>
    <n v="0.72"/>
    <n v="0.18060057273459038"/>
    <n v="1.6107041789171099"/>
    <n v="0.53690508628431977"/>
    <n v="0.51917616291127444"/>
    <n v="0.66070876820369218"/>
    <n v="0.63700000000000001"/>
    <s v="B"/>
    <x v="2"/>
  </r>
  <r>
    <s v="MPS72-162"/>
    <x v="7"/>
    <s v="Madison Park Signature"/>
    <s v="Marshmallow"/>
    <x v="632"/>
    <s v="BATH RUG"/>
    <s v="White"/>
    <s v="20x30&quot;"/>
    <x v="5"/>
    <n v="2427"/>
    <n v="35820.93"/>
    <n v="1.7636408616416923E-4"/>
    <n v="0.70556162453736038"/>
    <n v="1708"/>
    <n v="10.48631555467688"/>
    <n v="0.69591674081768518"/>
    <n v="0.72"/>
    <n v="8.7509286609811637E-3"/>
    <n v="2.6459829166617199"/>
    <n v="1.0101390861544395"/>
    <n v="0.60627255965912263"/>
    <n v="0.67798790458597269"/>
    <n v="0.7"/>
    <s v="A"/>
    <x v="1"/>
  </r>
  <r>
    <s v="WR13-3905"/>
    <x v="1"/>
    <s v="Woolrich"/>
    <s v="Olsen"/>
    <x v="1107"/>
    <s v="COVERLET&amp;BEDSPR"/>
    <s v="Tan"/>
    <s v="King/Cal King: 110x96+0.5&quot;/20x36+0.5&quot;(2)"/>
    <x v="7"/>
    <n v="542"/>
    <n v="35813.89"/>
    <n v="1.7632942477579668E-4"/>
    <n v="0.70573795396213612"/>
    <n v="1709"/>
    <n v="10.48611900770501"/>
    <n v="0.69589911396605275"/>
    <n v="0.72"/>
    <n v="0.11979478847452758"/>
    <n v="2.4454845801017302"/>
    <n v="0.93432103663290167"/>
    <n v="0.59231861948663256"/>
    <n v="0.67518301507016876"/>
    <n v="0.68700000000000006"/>
    <s v="B"/>
    <x v="2"/>
  </r>
  <r>
    <s v="MP20-8233"/>
    <x v="5"/>
    <s v="Madison Park"/>
    <s v="500 Thread Count Egyptian Cotton"/>
    <x v="1108"/>
    <s v="SHEET/SHEET SET"/>
    <s v="Lilac(13-3802)"/>
    <s v="Queen: 90x102&quot;/20x32&quot;(2)/60x80&quot;+16&quot;"/>
    <x v="1"/>
    <n v="803"/>
    <n v="35771.300000000003"/>
    <n v="1.7611973322312813E-4"/>
    <n v="0.7059140736953593"/>
    <n v="1710"/>
    <n v="10.484929129878406"/>
    <n v="0.69579240257940156"/>
    <n v="0.72"/>
    <n v="9.677808665047119E-2"/>
    <n v="2.5391111897844501"/>
    <n v="0.97044218993578324"/>
    <n v="0.59896654059948795"/>
    <n v="0.67642723018341888"/>
    <n v="0.69299999999999995"/>
    <s v="B"/>
    <x v="1"/>
  </r>
  <r>
    <s v="MPE10-825"/>
    <x v="3"/>
    <s v="Madison Park Essentials"/>
    <s v="Parkston"/>
    <x v="1109"/>
    <s v="COMFORTER (SET)"/>
    <s v="Black/White"/>
    <s v="Full/Queen: 90x94&quot;/20x26&quot;+2&quot;(2)"/>
    <x v="5"/>
    <n v="1394"/>
    <n v="35767.589999999997"/>
    <n v="1.7610146706533518E-4"/>
    <n v="0.70609017516242467"/>
    <n v="1711"/>
    <n v="10.484825412969005"/>
    <n v="0.69578310097298968"/>
    <n v="0.72"/>
    <n v="0.15083781306966254"/>
    <n v="4.9847585999592399"/>
    <n v="1.626247555405945"/>
    <n v="0.71966430178324281"/>
    <n v="0.70055934113504026"/>
    <n v="0.77500000000000002"/>
    <s v="A"/>
    <x v="2"/>
  </r>
  <r>
    <s v="MP40-2220"/>
    <x v="0"/>
    <s v="Madison Park"/>
    <s v="Amherst"/>
    <x v="1110"/>
    <s v="WINDOW PANEL"/>
    <s v="Black"/>
    <s v="50x84&quot;"/>
    <x v="1"/>
    <n v="2114"/>
    <n v="35761.550000000003"/>
    <n v="1.7607172916962922E-4"/>
    <n v="0.70626624689159434"/>
    <n v="1712"/>
    <n v="10.484656535469936"/>
    <n v="0.69576795559276916"/>
    <n v="0.71899999999999997"/>
    <n v="0.23876676086755813"/>
    <n v="1.13977623062654"/>
    <n v="0.21493090416008481"/>
    <n v="0.45991839378109217"/>
    <n v="0.64859804323043369"/>
    <n v="0.59399999999999997"/>
    <s v="B"/>
    <x v="1"/>
  </r>
  <r>
    <s v="MZ20-415"/>
    <x v="5"/>
    <s v="Mi Zone"/>
    <s v="Polka Dot"/>
    <x v="1111"/>
    <s v="SHEET/SHEET SET"/>
    <s v="Pink"/>
    <s v="Twin: 66x96&quot;/39x75+12&quot;/21x30&quot;"/>
    <x v="5"/>
    <n v="1599"/>
    <n v="35743.760000000002"/>
    <n v="1.7598414023509121E-4"/>
    <n v="0.70644223103182946"/>
    <n v="1713"/>
    <n v="10.484158963952646"/>
    <n v="0.69572333206472214"/>
    <n v="0.71899999999999997"/>
    <n v="0.16705947242562794"/>
    <n v="6.26429281753932"/>
    <n v="1.8507031209725597"/>
    <n v="0.76097424780617828"/>
    <n v="0.70877351521301335"/>
    <n v="0.79900000000000004"/>
    <s v="A"/>
    <x v="0"/>
  </r>
  <r>
    <s v="AM10-0190"/>
    <x v="1"/>
    <s v="Super Listing"/>
    <s v="Phoebe"/>
    <x v="1010"/>
    <s v="COMFORTER (SET)"/>
    <s v="Gray"/>
    <s v="King/Cal King: 104x90&quot;/20x36&quot;(2)"/>
    <x v="8"/>
    <n v="1055"/>
    <n v="35738.61"/>
    <n v="1.7595878424785845E-4"/>
    <n v="0.70661818981607727"/>
    <n v="1714"/>
    <n v="10.484014876510624"/>
    <n v="0.6957104099223026"/>
    <n v="0.71899999999999997"/>
    <n v="4.5241465050501493E-2"/>
    <n v="2.96934216585929"/>
    <n v="1.121463260416518"/>
    <n v="0.62676122795391476"/>
    <n v="0.68192057352862501"/>
    <n v="0.71499999999999997"/>
    <s v="A"/>
    <x v="2"/>
  </r>
  <r>
    <s v="BR20-1004"/>
    <x v="5"/>
    <s v="Beautyrest"/>
    <s v="600 Thread Count"/>
    <x v="772"/>
    <s v="SHEET/SHEET SET"/>
    <s v="Blue"/>
    <s v="King: 108x102&quot;/21x41&quot;(2)/78x80&quot;+16&quot;"/>
    <x v="1"/>
    <n v="999"/>
    <n v="35736.29"/>
    <n v="1.7594736174487204E-4"/>
    <n v="0.70679413717782213"/>
    <n v="1715"/>
    <n v="10.48394996043282"/>
    <n v="0.69570458807696389"/>
    <n v="0.71899999999999997"/>
    <n v="9.4533538264044245E-2"/>
    <n v="1.85395808002028"/>
    <n v="0.66985709997197795"/>
    <n v="0.54364532898079543"/>
    <n v="0.66529273625773033"/>
    <n v="0.65400000000000003"/>
    <s v="B"/>
    <x v="1"/>
  </r>
  <r>
    <s v="MT120-0129"/>
    <x v="2"/>
    <s v="Martha Stewart"/>
    <s v="Belden"/>
    <x v="1112"/>
    <s v="OCCASIONL TABLE"/>
    <s v="Natural"/>
    <s v="36&quot;W x 36&quot;D x 18.25&quot;H"/>
    <x v="7"/>
    <n v="196"/>
    <n v="35723.089999999997"/>
    <n v="1.758823716416735E-4"/>
    <n v="0.70697001954946381"/>
    <n v="1716"/>
    <n v="10.483580530115349"/>
    <n v="0.69567145659021212"/>
    <n v="0.71899999999999997"/>
    <n v="0.13475650840954687"/>
    <n v="2.328776057207"/>
    <n v="0.88738745030126642"/>
    <n v="0.5836807231033182"/>
    <n v="0.67327330989283329"/>
    <n v="0.67900000000000005"/>
    <s v="B"/>
    <x v="2"/>
  </r>
  <r>
    <s v="MP13-4970"/>
    <x v="1"/>
    <s v="Madison Park"/>
    <s v="Quebec"/>
    <x v="1113"/>
    <s v="COVERLET&amp;BEDSPR"/>
    <s v="Grey"/>
    <s v="39&quot;W x 75&quot;L + 17&quot;D/20&quot;W x 26&quot;L (3)/39&quot;W x 75&quot;L + 15&quot;D/16&quot;W x 16&quot;L"/>
    <x v="7"/>
    <n v="847"/>
    <n v="35717.370000000003"/>
    <n v="1.7585420926362084E-4"/>
    <n v="0.70714587375872739"/>
    <n v="1717"/>
    <n v="10.483420401250465"/>
    <n v="0.69565709581061563"/>
    <n v="0.71899999999999997"/>
    <n v="3.8007727226788121E-2"/>
    <n v="2.2128524549948598"/>
    <n v="0.8384815917615166"/>
    <n v="0.5746798396929097"/>
    <n v="0.67146164458707447"/>
    <n v="0.67300000000000004"/>
    <s v="B"/>
    <x v="2"/>
  </r>
  <r>
    <s v="BR54-0651"/>
    <x v="3"/>
    <s v="Beautyrest"/>
    <s v="Heated Microlight to Berber"/>
    <x v="117"/>
    <s v="ELECT BLANKET"/>
    <s v="Ivory"/>
    <s v="Full:80x84&quot;"/>
    <x v="5"/>
    <n v="559"/>
    <n v="35706.83"/>
    <n v="1.7580231565091534E-4"/>
    <n v="0.70732167607437835"/>
    <n v="1718"/>
    <n v="10.483125271450012"/>
    <n v="0.69563062779050111"/>
    <n v="0.71799999999999997"/>
    <n v="0.1069202678871241"/>
    <n v="2.6156340461633301"/>
    <n v="0.99902546061942665"/>
    <n v="0.60422715138505489"/>
    <n v="0.67734993250941189"/>
    <n v="0.69799999999999995"/>
    <s v="B"/>
    <x v="2"/>
  </r>
  <r>
    <s v="MPS162-347"/>
    <x v="6"/>
    <s v="Madison Park Signature"/>
    <s v="Ansen"/>
    <x v="1114"/>
    <s v="VASES &amp; BOWLS"/>
    <s v="Sliver"/>
    <s v="5.71Wx5.71Dx9.84H&quot;/5.51Wx5.51Dx4.72H&quot;/5.31Wx5.31Dx6.3&quot;H"/>
    <x v="1"/>
    <n v="1219"/>
    <n v="35706.65"/>
    <n v="1.7580142942223535E-4"/>
    <n v="0.70749747750380054"/>
    <n v="1719"/>
    <n v="10.483120230526112"/>
    <n v="0.69563017570712971"/>
    <n v="0.71799999999999997"/>
    <n v="0.10665294557345355"/>
    <n v="4.40275978419095"/>
    <n v="1.5046904941694186"/>
    <n v="0.69729232082696191"/>
    <n v="0.69596260473109617"/>
    <n v="0.75800000000000001"/>
    <s v="A"/>
    <x v="1"/>
  </r>
  <r>
    <s v="5DS10-0281"/>
    <x v="1"/>
    <s v="510 Design"/>
    <s v="Powell"/>
    <x v="1079"/>
    <s v="COMFORTER (SET)"/>
    <s v="White"/>
    <s v="King:104&quot;Wx92&quot;L/20&quot;Wx36&quot;L(2)/78&quot;Wx80&quot;L+15&quot;D/12&quot;Wx16&quot;L/18&quot;Wx18&quot;L/26&quot;Wx26&quot;L+1.5&quot;(2)"/>
    <x v="7"/>
    <n v="609"/>
    <n v="35698.89"/>
    <n v="1.7576322311914288E-4"/>
    <n v="0.70767324072691973"/>
    <n v="1720"/>
    <n v="10.482902886530491"/>
    <n v="0.69561068372347024"/>
    <n v="0.71799999999999997"/>
    <n v="0.24281785235656525"/>
    <n v="2.7813837065154101"/>
    <n v="1.0582706324181386"/>
    <n v="0.61513093469266011"/>
    <n v="0.67951473391730832"/>
    <n v="0.70499999999999996"/>
    <s v="A"/>
    <x v="2"/>
  </r>
  <r>
    <s v="MP10-069"/>
    <x v="1"/>
    <s v="Madison Park"/>
    <s v="Dune"/>
    <x v="1115"/>
    <s v="COMFORTER (SET)"/>
    <s v="Beige"/>
    <s v="Queen: 90x90&quot;/20x26+2&quot;(2)/60x80+15&quot;/18x18&quot;/16x16&quot;/12x20&quot;"/>
    <x v="7"/>
    <n v="526"/>
    <n v="35697.97"/>
    <n v="1.7575869350588966E-4"/>
    <n v="0.70784899942042556"/>
    <n v="1721"/>
    <n v="10.482877115810901"/>
    <n v="0.69560837253726182"/>
    <n v="0.71799999999999997"/>
    <n v="0.11881871167760023"/>
    <n v="2.5830104422960498"/>
    <n v="0.98693946345829486"/>
    <n v="0.6020027828820983"/>
    <n v="0.67688725460622912"/>
    <n v="0.69499999999999995"/>
    <s v="B"/>
    <x v="2"/>
  </r>
  <r>
    <s v="MP10-8442"/>
    <x v="3"/>
    <s v="Madison Park"/>
    <s v="Jasmine"/>
    <x v="733"/>
    <s v="COMFORTER (SET)"/>
    <s v="Black"/>
    <s v="Full/Queen: 90&quot;x90&quot;+20x26&quot;(2)"/>
    <x v="8"/>
    <n v="666"/>
    <n v="35658.720000000001"/>
    <n v="1.755654464187274E-4"/>
    <n v="0.70802456486684429"/>
    <n v="1722"/>
    <n v="10.481777039451364"/>
    <n v="0.69550971478339541"/>
    <n v="0.71799999999999997"/>
    <n v="0.11705836394902022"/>
    <n v="6.8645593376528904"/>
    <n v="1.9408343371258632"/>
    <n v="0.77756245609976815"/>
    <n v="0.71192026304666989"/>
    <n v="0.80700000000000005"/>
    <s v="A"/>
    <x v="1"/>
  </r>
  <r>
    <s v="MP20-7165"/>
    <x v="5"/>
    <s v="Madison Park"/>
    <s v="600 Thread Count Pima Cotton"/>
    <x v="932"/>
    <s v="SHEET/SHEET SET"/>
    <s v="White"/>
    <s v="Split King:110x104&quot;/20x40&quot;(4)/38x80+15&quot;(2)"/>
    <x v="5"/>
    <n v="438"/>
    <n v="35647.050000000003"/>
    <n v="1.7550798925930871E-4"/>
    <n v="0.70820007285610365"/>
    <n v="1723"/>
    <n v="10.481449725889204"/>
    <n v="0.69548036043851491"/>
    <n v="0.71799999999999997"/>
    <n v="0.11677987163889612"/>
    <n v="5.7820869257298604"/>
    <n v="1.7719116182833776"/>
    <n v="0.74647305816118337"/>
    <n v="0.70567889998304867"/>
    <n v="0.79100000000000004"/>
    <s v="A"/>
    <x v="0"/>
  </r>
  <r>
    <s v="ST54-0083"/>
    <x v="3"/>
    <s v="Serta"/>
    <s v="Plush Heated"/>
    <x v="647"/>
    <s v="ELECT BLANKET"/>
    <s v="Dark Grey"/>
    <s v="Full: 77x84&quot;"/>
    <x v="7"/>
    <n v="637"/>
    <n v="35644.69"/>
    <n v="1.7549636981661565E-4"/>
    <n v="0.70837556922592027"/>
    <n v="1724"/>
    <n v="10.481383520918028"/>
    <n v="0.69547442300181395"/>
    <n v="0.71699999999999997"/>
    <n v="0.28145841882917344"/>
    <n v="5.3512335483801197"/>
    <n v="1.6958419222166266"/>
    <n v="0.7324728036762217"/>
    <n v="0.70287409913669552"/>
    <n v="0.78200000000000003"/>
    <s v="A"/>
    <x v="1"/>
  </r>
  <r>
    <s v="MP10-283"/>
    <x v="1"/>
    <s v="Madison Park"/>
    <s v="Jackson Blocks"/>
    <x v="1116"/>
    <s v="COMFORTER (SET)"/>
    <s v="Red"/>
    <s v="Queen: 90x90&quot;/20x26&quot;(2)/60x80+15&quot;/16x16&quot;/12x18&quot;/18x18&quot;"/>
    <x v="7"/>
    <n v="535"/>
    <n v="35640.089999999997"/>
    <n v="1.7547372175034945E-4"/>
    <n v="0.70855104294767057"/>
    <n v="1725"/>
    <n v="10.481254464730993"/>
    <n v="0.69546284890204801"/>
    <n v="0.71699999999999997"/>
    <n v="-7.5297090158863182E-3"/>
    <n v="2.1598349827939298"/>
    <n v="0.8152917941554999"/>
    <n v="0.57041187117553716"/>
    <n v="0.67045265335674586"/>
    <n v="0.66900000000000004"/>
    <s v="B"/>
    <x v="2"/>
  </r>
  <r>
    <s v="BR54-0513"/>
    <x v="3"/>
    <s v="Beautyrest"/>
    <s v="Heated Plush"/>
    <x v="99"/>
    <s v="ELECT BLANKET"/>
    <s v="Grey"/>
    <s v="Twin:62x84&quot;"/>
    <x v="0"/>
    <n v="787"/>
    <n v="35616.949999999997"/>
    <n v="1.7535979213004538E-4"/>
    <n v="0.70872640273980059"/>
    <n v="1726"/>
    <n v="10.480605003250362"/>
    <n v="0.69540460348085853"/>
    <n v="0.71699999999999997"/>
    <n v="4.0448147508128883E-3"/>
    <n v="4.1917557272725503"/>
    <n v="1.4566959096522076"/>
    <n v="0.68845915293115045"/>
    <n v="0.69401551337091694"/>
    <n v="0.752"/>
    <s v="A"/>
    <x v="2"/>
  </r>
  <r>
    <s v="CC16-0019"/>
    <x v="4"/>
    <s v="Croscill"/>
    <s v="Signature"/>
    <x v="1117"/>
    <s v="MATT PAD/TOPPER"/>
    <s v="White"/>
    <s v="Queen::60x80+15&quot;"/>
    <x v="7"/>
    <n v="1046"/>
    <n v="35610.15"/>
    <n v="1.7532631237991283E-4"/>
    <n v="0.70890172905218052"/>
    <n v="1727"/>
    <n v="10.480414070049727"/>
    <n v="0.69538748008705964"/>
    <n v="0.71699999999999997"/>
    <n v="2.2874963557147115E-2"/>
    <n v="5.1741621751501103"/>
    <n v="1.6628198373919829"/>
    <n v="0.72639525091771817"/>
    <n v="0.70158903425319141"/>
    <n v="0.77900000000000003"/>
    <s v="A"/>
    <x v="1"/>
  </r>
  <r>
    <s v="MP40-4380"/>
    <x v="0"/>
    <s v="Madison Park"/>
    <s v="Leilani"/>
    <x v="1118"/>
    <s v="WINDOW PANEL"/>
    <s v="White"/>
    <s v="50x84&quot;"/>
    <x v="5"/>
    <n v="2340"/>
    <n v="35596.79"/>
    <n v="1.7526053451788766E-4"/>
    <n v="0.7090769895866984"/>
    <n v="1728"/>
    <n v="10.480038836261476"/>
    <n v="0.69535382812971802"/>
    <n v="0.71699999999999997"/>
    <n v="0.20127065483966325"/>
    <n v="2.1956368130800099"/>
    <n v="0.83101028348871409"/>
    <n v="0.57330478204757551"/>
    <n v="0.67094401891328959"/>
    <n v="0.67100000000000004"/>
    <s v="B"/>
    <x v="0"/>
  </r>
  <r>
    <s v="MCC100-0001"/>
    <x v="2"/>
    <s v="Madison Park"/>
    <s v="Colton"/>
    <x v="1119"/>
    <s v="ACCENT CHAIR"/>
    <s v="Grey Multi"/>
    <s v="29W x 30D x 35.25H&quot;"/>
    <x v="7"/>
    <n v="210"/>
    <n v="35583.379999999997"/>
    <n v="1.7519451048122914E-4"/>
    <n v="0.70925218409717961"/>
    <n v="1729"/>
    <n v="10.479662056510069"/>
    <n v="0.69532003752631666"/>
    <n v="0.71699999999999997"/>
    <n v="-6.9581051266068589E-2"/>
    <n v="2.5839487284810798"/>
    <n v="0.98728911627462268"/>
    <n v="0.60206713476810658"/>
    <n v="0.67666945697467473"/>
    <n v="0.69399999999999995"/>
    <s v="B"/>
    <x v="2"/>
  </r>
  <r>
    <s v="II10-1105"/>
    <x v="1"/>
    <s v="INK+IVY"/>
    <s v="Kara"/>
    <x v="1120"/>
    <s v="COMFORTER (SET)"/>
    <s v="Aqua"/>
    <s v="King/Cal King: 104&quot;W x 92&quot;L / 20&quot;W x 36&quot;L  (2)"/>
    <x v="8"/>
    <n v="391"/>
    <n v="35567.68"/>
    <n v="1.7511721164636425E-4"/>
    <n v="0.70942730130882592"/>
    <n v="1730"/>
    <n v="10.479220754329818"/>
    <n v="0.6952804603810554"/>
    <n v="0.71599999999999997"/>
    <n v="-1.5615810011893059E-3"/>
    <n v="2.0785732919588402"/>
    <n v="0.77867020932311082"/>
    <n v="0.56367184809399162"/>
    <n v="0.66895873792364269"/>
    <n v="0.66600000000000004"/>
    <s v="B"/>
    <x v="2"/>
  </r>
  <r>
    <s v="MP72-5842"/>
    <x v="7"/>
    <s v="Madison Park"/>
    <s v="Bayside"/>
    <x v="1121"/>
    <s v="BATH RUG"/>
    <s v="Blue"/>
    <s v="21&quot;W x 34&quot;L"/>
    <x v="7"/>
    <n v="2259"/>
    <n v="35548.92"/>
    <n v="1.7502484692393967E-4"/>
    <n v="0.70960232615574981"/>
    <n v="1731"/>
    <n v="10.478693184877237"/>
    <n v="0.69523314655892932"/>
    <n v="0.71599999999999997"/>
    <n v="0.10931304959860229"/>
    <n v="3.8560389622959699"/>
    <n v="1.3752432626239903"/>
    <n v="0.67346819272186909"/>
    <n v="0.6908801557915174"/>
    <n v="0.74399999999999999"/>
    <s v="A"/>
    <x v="1"/>
  </r>
  <r>
    <s v="BR54-0309"/>
    <x v="3"/>
    <s v="Beautyrest"/>
    <s v="Heated Microlight to Berber"/>
    <x v="1122"/>
    <s v="ELECT BLANKET"/>
    <s v="Beige"/>
    <s v="60x70&quot;"/>
    <x v="8"/>
    <n v="944"/>
    <n v="35531.03"/>
    <n v="1.74936765640135E-4"/>
    <n v="0.70977726292138998"/>
    <n v="1732"/>
    <n v="10.478189822198591"/>
    <n v="0.69518800366423394"/>
    <n v="0.71599999999999997"/>
    <n v="8.5377800756127747E-3"/>
    <n v="2.3623718626916501"/>
    <n v="0.90112505725504821"/>
    <n v="0.58620906228845904"/>
    <n v="0.67339221538907901"/>
    <n v="0.68"/>
    <s v="B"/>
    <x v="2"/>
  </r>
  <r>
    <s v="MZK13-166"/>
    <x v="1"/>
    <s v="Intelligent Design Kids"/>
    <s v="Nash"/>
    <x v="573"/>
    <s v="COVERLET&amp;BEDSPR"/>
    <s v="Blue"/>
    <s v="Twin: 66''W x 86&quot;L/20''W x 26''L + 0.5&quot;D/12''W x 16&quot;L"/>
    <x v="5"/>
    <n v="1025"/>
    <n v="35529.89"/>
    <n v="1.7493115285849514E-4"/>
    <n v="0.70995219407424848"/>
    <n v="1733"/>
    <n v="10.478157737955497"/>
    <n v="0.69518512626456008"/>
    <n v="0.71599999999999997"/>
    <n v="0.13531218261416231"/>
    <n v="2.5868040524307201"/>
    <n v="0.9883524026834859"/>
    <n v="0.60226282741687731"/>
    <n v="0.67660066649502359"/>
    <n v="0.69399999999999995"/>
    <s v="B"/>
    <x v="2"/>
  </r>
  <r>
    <s v="ID31-2449"/>
    <x v="0"/>
    <s v="Intelligent Design"/>
    <s v="Azza"/>
    <x v="1123"/>
    <s v="CUSHION/POUF"/>
    <s v="Dusty Peach"/>
    <s v="20x20x5&quot;"/>
    <x v="5"/>
    <n v="1612"/>
    <n v="35520.92"/>
    <n v="1.7488698912927614E-4"/>
    <n v="0.71012708106337774"/>
    <n v="1734"/>
    <n v="10.477905249699292"/>
    <n v="0.69516248245077494"/>
    <n v="0.71599999999999997"/>
    <n v="5.6690874863380723E-2"/>
    <n v="2.6180268631188999"/>
    <n v="0.99990619909398182"/>
    <n v="0.60438924698180418"/>
    <n v="0.67700783535698084"/>
    <n v="0.69499999999999995"/>
    <s v="B"/>
    <x v="0"/>
  </r>
  <r>
    <s v="MPE20-1147"/>
    <x v="5"/>
    <s v="Madison Park Essentials"/>
    <s v="Satin"/>
    <x v="688"/>
    <s v="SHEET/SHEET SET"/>
    <s v="Emerald"/>
    <s v="King: 108x102&quot;/78x80+14&quot;/20x40&quot;(4)"/>
    <x v="7"/>
    <n v="1356"/>
    <n v="35518.42"/>
    <n v="1.7487468039760975E-4"/>
    <n v="0.7103019557437753"/>
    <n v="1735"/>
    <n v="10.47783486814396"/>
    <n v="0.69515617044697398"/>
    <n v="0.71599999999999997"/>
    <n v="0.1857434110451201"/>
    <n v="8.3896396396396398"/>
    <n v="2.1388465541503026"/>
    <n v="0.8140056335122422"/>
    <n v="0.7189260630600276"/>
    <n v="0.82799999999999996"/>
    <s v="A"/>
    <x v="0"/>
  </r>
  <r>
    <s v="MP10-8438"/>
    <x v="1"/>
    <s v="Madison Park"/>
    <s v="Emilia"/>
    <x v="1124"/>
    <s v="COMFORTER (SET)"/>
    <s v="Silver"/>
    <s v="King:104x90&quot;/20x36&quot;(2)/78x80+15&quot;/18x18&quot;/12x18&quot;/26x26+2&quot;(2)/108x102&quot;/20x40&quot;(2)/78x80+14&quot;"/>
    <x v="8"/>
    <n v="405"/>
    <n v="35489.279999999999"/>
    <n v="1.7473120982130634E-4"/>
    <n v="0.71047668695359656"/>
    <n v="1736"/>
    <n v="10.477014135155772"/>
    <n v="0.69508256494455878"/>
    <n v="0.71499999999999997"/>
    <n v="0.21778685369215717"/>
    <n v="2.2656908658711901"/>
    <n v="0.86107010016066832"/>
    <n v="0.57883714388072083"/>
    <n v="0.67183348073179128"/>
    <n v="0.67500000000000004"/>
    <s v="B"/>
    <x v="2"/>
  </r>
  <r>
    <s v="MP13-326"/>
    <x v="1"/>
    <s v="Madison Park"/>
    <s v="Lola"/>
    <x v="998"/>
    <s v="COVERLET&amp;BEDSPR"/>
    <s v="Taupe Grey/Yellow"/>
    <s v="King: 104x94&quot;/20x36+2&quot;(2)/18x18&quot;/16x16&quot;/12x20&quot;"/>
    <x v="7"/>
    <n v="500"/>
    <n v="35458.75"/>
    <n v="1.7458089559019643E-4"/>
    <n v="0.71065126784918675"/>
    <n v="1737"/>
    <n v="10.476153529405941"/>
    <n v="0.69500538354755237"/>
    <n v="0.71499999999999997"/>
    <n v="6.7516464809363311E-2"/>
    <n v="1.9871515707570699"/>
    <n v="0.73580025159929796"/>
    <n v="0.55578184262629193"/>
    <n v="0.66716067536330037"/>
    <n v="0.66"/>
    <s v="B"/>
    <x v="2"/>
  </r>
  <r>
    <s v="MPS73-471"/>
    <x v="8"/>
    <s v="Madison Park Signature"/>
    <s v="800GSM"/>
    <x v="1125"/>
    <s v="BATH TOWEL"/>
    <s v="Burgundy"/>
    <s v="30x54&quot;(2)/16x28&quot;(2)/13x13&quot;(4)"/>
    <x v="7"/>
    <n v="1028"/>
    <n v="35423.99"/>
    <n v="1.74409754985107E-4"/>
    <n v="0.71082567760417181"/>
    <n v="1738"/>
    <n v="10.47517278227232"/>
    <n v="0.69491742755388408"/>
    <n v="0.71499999999999997"/>
    <n v="0.12761318479369491"/>
    <n v="2.5437845828194501"/>
    <n v="0.97221144469879195"/>
    <n v="0.59929216326148882"/>
    <n v="0.6757923746954051"/>
    <n v="0.69"/>
    <s v="B"/>
    <x v="2"/>
  </r>
  <r>
    <s v="MP10-502"/>
    <x v="1"/>
    <s v="Madison Park"/>
    <s v="Vienna"/>
    <x v="1126"/>
    <s v="COMFORTER (SET)"/>
    <s v="Slate"/>
    <s v="King: 104x92&quot;/20x36+2&quot;(2)/78x80+15&quot;/18x18&quot;/16x16&quot;/12x16&quot;"/>
    <x v="9"/>
    <n v="421"/>
    <n v="35385.769999999997"/>
    <n v="1.7422157909539125E-4"/>
    <n v="0.71099989918326723"/>
    <n v="1739"/>
    <n v="10.474093300454289"/>
    <n v="0.69482061677290208"/>
    <n v="0.71499999999999997"/>
    <n v="3.958621671931966E-2"/>
    <n v="3.6753997948864998"/>
    <n v="1.3285062830235497"/>
    <n v="0.66486648084319333"/>
    <n v="0.68882978958696039"/>
    <n v="0.73699999999999999"/>
    <s v="A"/>
    <x v="1"/>
  </r>
  <r>
    <s v="MP12-3833"/>
    <x v="1"/>
    <s v="Madison Park"/>
    <s v="Vienna"/>
    <x v="89"/>
    <s v="DUVET&amp;DUVET SET"/>
    <s v="Indigo"/>
    <s v="King/Cal King: 104x92&quot;/20x36+2&quot;(2)/18x18&quot;/16x16&quot;/12x16&quot;"/>
    <x v="7"/>
    <n v="593"/>
    <n v="35351.07"/>
    <n v="1.7405073389986184E-4"/>
    <n v="0.71117394991716709"/>
    <n v="1740"/>
    <n v="10.473112226894608"/>
    <n v="0.6947326315044825"/>
    <n v="0.71499999999999997"/>
    <n v="0.20934055763874376"/>
    <n v="4.9100251958812304"/>
    <n v="1.6114409442021373"/>
    <n v="0.71693921760870782"/>
    <n v="0.69917394872532768"/>
    <n v="0.76900000000000002"/>
    <s v="A"/>
    <x v="1"/>
  </r>
  <r>
    <s v="BASI10-0421"/>
    <x v="3"/>
    <s v="Madison Park"/>
    <s v="Parker"/>
    <x v="658"/>
    <s v="COMFORTER (SET)"/>
    <s v="Brown"/>
    <s v="Full/Queen: 90x90&quot;/20x26+2&quot;(2)"/>
    <x v="5"/>
    <n v="667"/>
    <n v="35324.9"/>
    <n v="1.739218860967781E-4"/>
    <n v="0.71134787180326386"/>
    <n v="1741"/>
    <n v="10.472371684935183"/>
    <n v="0.69466621774535808"/>
    <n v="0.71499999999999997"/>
    <n v="0.28210777162102818"/>
    <n v="7.4971745093818702"/>
    <n v="2.0277764030854635"/>
    <n v="0.79356371694107108"/>
    <n v="0.71444571758450071"/>
    <n v="0.81299999999999994"/>
    <s v="A"/>
    <x v="1"/>
  </r>
  <r>
    <s v="MP13-6478"/>
    <x v="1"/>
    <s v="Madison Park"/>
    <s v="Quebec"/>
    <x v="1127"/>
    <s v="COVERLET&amp;BEDSPR"/>
    <s v="Khaki"/>
    <s v="Queen:60&quot;W X80&quot;L + 24&quot;D/ 20&quot;W X 26&quot;L (2)"/>
    <x v="7"/>
    <n v="694"/>
    <n v="35321.54"/>
    <n v="1.7390534316141847E-4"/>
    <n v="0.71152177714642528"/>
    <n v="1742"/>
    <n v="10.472276566061998"/>
    <n v="0.69465768723354637"/>
    <n v="0.71399999999999997"/>
    <n v="0.26438485119339339"/>
    <n v="4.0323324969807004"/>
    <n v="1.4188420167955347"/>
    <n v="0.68149232960146544"/>
    <n v="0.69202461570713014"/>
    <n v="0.747"/>
    <s v="A"/>
    <x v="1"/>
  </r>
  <r>
    <s v="MP10-695"/>
    <x v="1"/>
    <s v="Madison Park"/>
    <s v="Princeton"/>
    <x v="1128"/>
    <s v="COMFORTER (SET)"/>
    <s v="Blue"/>
    <s v="King: 104x92&quot;/20x36+1/2&quot;(2)/78x80+15&quot;/18x18&quot;/16x16&quot;/12x18&quot;"/>
    <x v="7"/>
    <n v="439"/>
    <n v="35304.07"/>
    <n v="1.7381932974453376E-4"/>
    <n v="0.71169559647616987"/>
    <n v="1743"/>
    <n v="10.471781858670475"/>
    <n v="0.69461332056786396"/>
    <n v="0.71399999999999997"/>
    <n v="0.18241785942548436"/>
    <n v="2.7324221861892299"/>
    <n v="1.0411322417648146"/>
    <n v="0.61197669794641785"/>
    <n v="0.67808599604357478"/>
    <n v="0.70099999999999996"/>
    <s v="A"/>
    <x v="2"/>
  </r>
  <r>
    <s v="BASI16-0393"/>
    <x v="4"/>
    <s v="Sleep Philosophy"/>
    <s v="3&quot; Gel Memory Foam with 3M Cover"/>
    <x v="436"/>
    <s v="MATT PAD/TOPPER"/>
    <s v="White"/>
    <s v="60x80x3&quot;"/>
    <x v="7"/>
    <n v="344"/>
    <n v="35284.080000000002"/>
    <n v="1.7372090912612934E-4"/>
    <n v="0.71186931738529602"/>
    <n v="1744"/>
    <n v="10.471215490684735"/>
    <n v="0.69456252719079459"/>
    <n v="0.71399999999999997"/>
    <n v="0.17440330449313124"/>
    <n v="4.7351508687584003"/>
    <n v="1.5759123318844996"/>
    <n v="0.71040035075812913"/>
    <n v="0.6977300919042615"/>
    <n v="0.76400000000000001"/>
    <s v="A"/>
    <x v="1"/>
  </r>
  <r>
    <s v="II103-0563"/>
    <x v="2"/>
    <s v="INK+IVY"/>
    <s v="Bonn"/>
    <x v="1129"/>
    <s v="MOTION"/>
    <s v="Cream"/>
    <s v="30&quot;W x 28.75&quot;D x 30&quot;H"/>
    <x v="7"/>
    <n v="139"/>
    <n v="35277.51"/>
    <n v="1.7368856177931008E-4"/>
    <n v="0.71204300594707537"/>
    <n v="1745"/>
    <n v="10.471029275668775"/>
    <n v="0.69454582693626077"/>
    <n v="0.71399999999999997"/>
    <n v="0.24058342071194933"/>
    <n v="2.4747660042454598"/>
    <n v="0.94575865784889113"/>
    <n v="0.59442365757677995"/>
    <n v="0.67452139306436454"/>
    <n v="0.68500000000000005"/>
    <s v="B"/>
    <x v="2"/>
  </r>
  <r>
    <s v="AM10-0140"/>
    <x v="1"/>
    <s v="Super Listing"/>
    <s v="Porter"/>
    <x v="16"/>
    <s v="COMFORTER (SET)"/>
    <s v="Blue/Grey"/>
    <s v="Twin/Twin XL: 66x90&quot;/20x26&quot;"/>
    <x v="0"/>
    <n v="1575"/>
    <n v="35277.1"/>
    <n v="1.7368654314731677E-4"/>
    <n v="0.71221669249022268"/>
    <n v="1746"/>
    <n v="10.471017653795219"/>
    <n v="0.69454478465594016"/>
    <n v="0.71399999999999997"/>
    <n v="0.21125155116722993"/>
    <n v="13.2643432346614"/>
    <n v="2.5925902076921856"/>
    <n v="0.89751492760680907"/>
    <n v="0.73513881324611396"/>
    <n v="0.87"/>
    <s v="A"/>
    <x v="1"/>
  </r>
  <r>
    <s v="BR54-0382"/>
    <x v="3"/>
    <s v="Beautyrest"/>
    <s v="Heated Microlight to Berber"/>
    <x v="315"/>
    <s v="ELECT BLANKET"/>
    <s v="Tan"/>
    <s v="Full:80x84&quot;"/>
    <x v="8"/>
    <n v="557"/>
    <n v="35260.15"/>
    <n v="1.7360308994661869E-4"/>
    <n v="0.71239029558016931"/>
    <n v="1747"/>
    <n v="10.47053707028104"/>
    <n v="0.69450168465688733"/>
    <n v="0.71399999999999997"/>
    <n v="0.13336049000772796"/>
    <n v="4.0158911970008404"/>
    <n v="1.4148553834632407"/>
    <n v="0.68075860928869636"/>
    <n v="0.69175306958324911"/>
    <n v="0.746"/>
    <s v="A"/>
    <x v="2"/>
  </r>
  <r>
    <s v="MP10-7297"/>
    <x v="1"/>
    <s v="Madison Park"/>
    <s v="Camillia"/>
    <x v="461"/>
    <s v="COMFORTER (SET)"/>
    <s v="Navy"/>
    <s v="Cal King:104&quot;Wx92&quot;L/20&quot;Wx36&quot;L(2)/72&quot;Wx84&quot;L+15&quot;D/18&quot;Wx18&quot;L/12&quot;Wx18&quot;L/26&quot;Wx26&quot;L(2)"/>
    <x v="5"/>
    <n v="378"/>
    <n v="35221.449999999997"/>
    <n v="1.7341255078042299E-4"/>
    <n v="0.71256370813094971"/>
    <n v="1748"/>
    <n v="10.469438942379259"/>
    <n v="0.69440320164585945"/>
    <n v="0.71299999999999997"/>
    <n v="-6.9579923114893014E-2"/>
    <n v="2.1577873185720402"/>
    <n v="0.81438527111062364"/>
    <n v="0.57024503005507832"/>
    <n v="0.66957156732770318"/>
    <n v="0.66700000000000004"/>
    <s v="B"/>
    <x v="2"/>
  </r>
  <r>
    <s v="MZK80-042"/>
    <x v="1"/>
    <s v="Intelligent Design Kids"/>
    <s v="Crazy Daisy"/>
    <x v="1130"/>
    <s v="COVERLET&amp;BEDSPR"/>
    <s v="Multi"/>
    <s v="Twin: 66x86&quot;/20x26+2&quot;/11x10.5+2&quot;"/>
    <x v="7"/>
    <n v="878"/>
    <n v="35215.74"/>
    <n v="1.7338443763729699E-4"/>
    <n v="0.71273709256858697"/>
    <n v="1749"/>
    <n v="10.469276816721298"/>
    <n v="0.69438866178858494"/>
    <n v="0.71299999999999997"/>
    <n v="0.13523831272826839"/>
    <n v="3.5682711507626501"/>
    <n v="1.2997204749888096"/>
    <n v="0.65956859405148094"/>
    <n v="0.68742464824116423"/>
    <n v="0.73399999999999999"/>
    <s v="A"/>
    <x v="2"/>
  </r>
  <r>
    <s v="MPE10-810"/>
    <x v="1"/>
    <s v="Madison Park Essentials"/>
    <s v="Joella"/>
    <x v="428"/>
    <s v="COMFORTER (SET)"/>
    <s v="Blush"/>
    <s v="King"/>
    <x v="8"/>
    <n v="311"/>
    <n v="35209.86"/>
    <n v="1.7335548750041765E-4"/>
    <n v="0.71291044805608739"/>
    <n v="1750"/>
    <n v="10.469109836730111"/>
    <n v="0.69437368658188381"/>
    <n v="0.71299999999999997"/>
    <n v="7.9844515298330657E-2"/>
    <n v="2.4336642785481701"/>
    <n v="0.92966658636101596"/>
    <n v="0.59146199074137207"/>
    <n v="0.67379134741378144"/>
    <n v="0.68200000000000005"/>
    <s v="B"/>
    <x v="2"/>
  </r>
  <r>
    <s v="MP13-2312"/>
    <x v="1"/>
    <s v="Madison Park"/>
    <s v="Lola"/>
    <x v="863"/>
    <s v="COVERLET&amp;BEDSPR"/>
    <s v="Taupe Grey/Purple"/>
    <s v="Full/Queen: 90x90&quot;/20x26+2&quot;(2)/18x18&quot;/16x16&quot;/12x20&quot;"/>
    <x v="5"/>
    <n v="567"/>
    <n v="35166.28"/>
    <n v="1.7314092169000919E-4"/>
    <n v="0.71308358897777735"/>
    <n v="1751"/>
    <n v="10.467871383836354"/>
    <n v="0.69426261885489537"/>
    <n v="0.71299999999999997"/>
    <n v="7.7811398874148757E-2"/>
    <n v="2.7102412142882502"/>
    <n v="1.0332703210452125"/>
    <n v="0.61052974999596943"/>
    <n v="0.67751604508311025"/>
    <n v="0.69899999999999995"/>
    <s v="B"/>
    <x v="2"/>
  </r>
  <r>
    <s v="MP103-0825"/>
    <x v="2"/>
    <s v="Madison Park"/>
    <s v="Augustine"/>
    <x v="1131"/>
    <s v="MOTION"/>
    <s v="Grey/Taupe"/>
    <s v="30.75&quot;W x 29&quot;D x 34.25&quot;H"/>
    <x v="7"/>
    <n v="151"/>
    <n v="35154.86"/>
    <n v="1.7308469540375715E-4"/>
    <n v="0.71325667367318113"/>
    <n v="1752"/>
    <n v="10.467546597426066"/>
    <n v="0.69423349115167043"/>
    <n v="0.71299999999999997"/>
    <n v="-1.2975191168447271E-2"/>
    <n v="0.95753922312116102"/>
    <n v="5.5944721672365048E-2"/>
    <n v="0.43065776662586536"/>
    <n v="0.6415183462465095"/>
    <n v="0.56599999999999995"/>
    <s v="B"/>
    <x v="2"/>
  </r>
  <r>
    <s v="MP10-2416"/>
    <x v="1"/>
    <s v="Madison Park"/>
    <s v="Bennett"/>
    <x v="1071"/>
    <s v="COMFORTER (SET)"/>
    <s v="Aqua"/>
    <s v="King: 104x92&quot;/20x36+1&quot;(2)/78x80+15&quot;/18x18&quot;/16x16&quot;/12x18&quot;"/>
    <x v="7"/>
    <n v="430"/>
    <n v="35128.080000000002"/>
    <n v="1.729528442701468E-4"/>
    <n v="0.71342962651745123"/>
    <n v="1753"/>
    <n v="10.466784556474023"/>
    <n v="0.69416514930609663"/>
    <n v="0.71299999999999997"/>
    <n v="0.24568471719663992"/>
    <n v="1.18484127954393"/>
    <n v="0.25063519285357766"/>
    <n v="0.46648959300705989"/>
    <n v="0.64863003804628938"/>
    <n v="0.59399999999999997"/>
    <s v="B"/>
    <x v="2"/>
  </r>
  <r>
    <s v="MP13-7948"/>
    <x v="1"/>
    <s v="Madison Park"/>
    <s v="Marina"/>
    <x v="1132"/>
    <s v="COVERLET&amp;BEDSPR"/>
    <s v="Aqua"/>
    <s v="Full/Queen:90&quot;Wx90&quot;L/20&quot;Wx26&quot;L(2)/16&quot;Wx16&quot;L/12&quot;Wx18&quot;L/18&quot;Wx18&quot;L"/>
    <x v="8"/>
    <n v="571"/>
    <n v="35123.230000000003"/>
    <n v="1.7292896533071403E-4"/>
    <n v="0.71360255548278195"/>
    <n v="1754"/>
    <n v="10.466646484687578"/>
    <n v="0.69415276666356018"/>
    <n v="0.71199999999999997"/>
    <n v="0.29654758566480643"/>
    <n v="1.94427860285202"/>
    <n v="0.71504496581825627"/>
    <n v="0.55196193407048921"/>
    <n v="0.6657146001449461"/>
    <n v="0.65500000000000003"/>
    <s v="B"/>
    <x v="2"/>
  </r>
  <r>
    <s v="WR13-3042"/>
    <x v="1"/>
    <s v="Woolrich"/>
    <s v="Spruce Hill"/>
    <x v="1133"/>
    <s v="COVERLET&amp;BEDSPR"/>
    <s v="Green"/>
    <s v="Full/ Queen: 92x96+0.5&quot;/20x26+0.5&quot;(2)"/>
    <x v="7"/>
    <n v="599"/>
    <n v="35049.81"/>
    <n v="1.7256748249913555E-4"/>
    <n v="0.71377512296528112"/>
    <n v="1755"/>
    <n v="10.464554002038788"/>
    <n v="0.69396510729214977"/>
    <n v="0.71199999999999997"/>
    <n v="3.5685071673712362E-2"/>
    <n v="4.0173796791443896"/>
    <n v="1.4152169608198364"/>
    <n v="0.6808251558278583"/>
    <n v="0.69133711699929146"/>
    <n v="0.745"/>
    <s v="A"/>
    <x v="1"/>
  </r>
  <r>
    <s v="BR54-0657"/>
    <x v="3"/>
    <s v="Beautyrest"/>
    <s v="Heated Plush"/>
    <x v="799"/>
    <s v="ELECT BLANKET"/>
    <s v="Lavender"/>
    <s v="King:100x90&quot;"/>
    <x v="8"/>
    <n v="416"/>
    <n v="35019.43"/>
    <n v="1.7241790679192563E-4"/>
    <n v="0.71394754087207302"/>
    <n v="1756"/>
    <n v="10.463686884462348"/>
    <n v="0.69388734189733137"/>
    <n v="0.71199999999999997"/>
    <n v="0.11373708554571249"/>
    <n v="2.4910179640718599"/>
    <n v="0.95205083481408548"/>
    <n v="0.59558170188787896"/>
    <n v="0.67422621389544091"/>
    <n v="0.68400000000000005"/>
    <s v="B"/>
    <x v="2"/>
  </r>
  <r>
    <s v="WR50-1783"/>
    <x v="1"/>
    <s v="Woolrich"/>
    <s v="Huntington"/>
    <x v="1134"/>
    <s v="THROW"/>
    <s v="Red"/>
    <s v="50x70&quot;"/>
    <x v="7"/>
    <n v="1512"/>
    <n v="35005.410000000003"/>
    <n v="1.7234887942474056E-4"/>
    <n v="0.71411988975149776"/>
    <n v="1757"/>
    <n v="10.463286466560088"/>
    <n v="0.69385143136211958"/>
    <n v="0.71199999999999997"/>
    <n v="-2.8556401881880588E-2"/>
    <n v="2.9489118228673901"/>
    <n v="1.1147847475706711"/>
    <n v="0.62553208041872677"/>
    <n v="0.68018756117344104"/>
    <n v="0.70799999999999996"/>
    <s v="A"/>
    <x v="2"/>
  </r>
  <r>
    <s v="MP50-3255"/>
    <x v="3"/>
    <s v="Madison Park"/>
    <s v="Elma"/>
    <x v="1135"/>
    <s v="THROW"/>
    <s v="Grey"/>
    <s v="60x70&quot;"/>
    <x v="7"/>
    <n v="2214"/>
    <n v="35000.199999999997"/>
    <n v="1.7232322802794778E-4"/>
    <n v="0.71429221297952572"/>
    <n v="1758"/>
    <n v="10.463137625598094"/>
    <n v="0.69383808291147209"/>
    <n v="0.71199999999999997"/>
    <n v="0.1062452733783939"/>
    <n v="3.03885183698354"/>
    <n v="1.1438570760397242"/>
    <n v="0.63088269989116397"/>
    <n v="0.68124700630741053"/>
    <n v="0.71199999999999997"/>
    <s v="A"/>
    <x v="2"/>
  </r>
  <r>
    <s v="BASI10-0314"/>
    <x v="4"/>
    <s v="Sleep Philosophy"/>
    <s v="Bed Guardian"/>
    <x v="1136"/>
    <s v="COMFORTER (SET)"/>
    <s v="White"/>
    <s v="King: 104x90&quot;"/>
    <x v="7"/>
    <n v="1460"/>
    <n v="34961.24"/>
    <n v="1.7213140875365881E-4"/>
    <n v="0.71446434438827933"/>
    <n v="1759"/>
    <n v="10.462023900943414"/>
    <n v="0.69373820114244411"/>
    <n v="0.71199999999999997"/>
    <n v="6.0817783267244928E-2"/>
    <n v="7.08815689287671"/>
    <n v="1.9724347957388528"/>
    <n v="0.78337836552623841"/>
    <n v="0.71166623401920293"/>
    <n v="0.80700000000000005"/>
    <s v="A"/>
    <x v="1"/>
  </r>
  <r>
    <s v="UHK10-0184"/>
    <x v="1"/>
    <s v="Intelligent Design Kids"/>
    <s v="Dawn"/>
    <x v="307"/>
    <s v="COMFORTER (SET)"/>
    <s v="Yellow/Coral"/>
    <s v="Twin: 68&quot;W x 88&quot;L/20&quot;W x 26&quot;L + 1&quot;D/13&quot;W x 7&quot;L + 1.5&quot;D"/>
    <x v="7"/>
    <n v="767"/>
    <n v="34929.519999999997"/>
    <n v="1.7197523556627568E-4"/>
    <n v="0.71463631962384555"/>
    <n v="1760"/>
    <n v="10.461116224606759"/>
    <n v="0.69365679833087035"/>
    <n v="0.71099999999999997"/>
    <n v="-1.5989442626452712E-2"/>
    <n v="3.9392435566527899"/>
    <n v="1.3960574359894715"/>
    <n v="0.6772989392487796"/>
    <n v="0.69038522651445233"/>
    <n v="0.74199999999999999"/>
    <s v="A"/>
    <x v="1"/>
  </r>
  <r>
    <s v="MP10-4026"/>
    <x v="1"/>
    <s v="Madison Park"/>
    <s v="Palisades"/>
    <x v="376"/>
    <s v="COMFORTER (SET)"/>
    <s v="Brown"/>
    <s v="Cal King: 104x92&quot;/20x36&quot;(2)/72x84+15&quot;/18x18&quot;/16x16&quot;/12x18&quot;"/>
    <x v="5"/>
    <n v="422"/>
    <n v="34917.11"/>
    <n v="1.7191413502228375E-4"/>
    <n v="0.71480823375886782"/>
    <n v="1761"/>
    <n v="10.460760884777457"/>
    <n v="0.69362493051631879"/>
    <n v="0.71099999999999997"/>
    <n v="7.806880068879761E-2"/>
    <n v="2.2889283564502398"/>
    <n v="0.87084487896567409"/>
    <n v="0.58063614398036889"/>
    <n v="0.67102717320912886"/>
    <n v="0.67100000000000004"/>
    <s v="B"/>
    <x v="2"/>
  </r>
  <r>
    <s v="BR54-4696"/>
    <x v="3"/>
    <s v="Beautyrest"/>
    <s v="Zuri"/>
    <x v="1137"/>
    <s v="ELECT BLANKET"/>
    <s v="Ivory Texture"/>
    <s v="50x70&quot;"/>
    <x v="11"/>
    <n v="909"/>
    <n v="34891.67"/>
    <n v="1.7178888136884659E-4"/>
    <n v="0.71498002264023663"/>
    <n v="1762"/>
    <n v="10.460032057478116"/>
    <n v="0.69355956735885604"/>
    <n v="0.71099999999999997"/>
    <n v="-3.2490419275352574E-2"/>
    <n v="1.81144271923414"/>
    <n v="0.64785830730937821"/>
    <n v="0.53959655908209569"/>
    <n v="0.66276696570350402"/>
    <n v="0.64300000000000002"/>
    <s v="B"/>
    <x v="2"/>
  </r>
  <r>
    <s v="BR54-1926"/>
    <x v="3"/>
    <s v="Beautyrest"/>
    <s v="Heated Microlight to Berber"/>
    <x v="1138"/>
    <s v="ELECT BLANKET"/>
    <s v="Teal"/>
    <s v="60x70&quot;"/>
    <x v="7"/>
    <n v="908"/>
    <n v="34889.06"/>
    <n v="1.7177603105298687E-4"/>
    <n v="0.71515179867128964"/>
    <n v="1763"/>
    <n v="10.459957253869797"/>
    <n v="0.69355285877366202"/>
    <n v="0.71099999999999997"/>
    <n v="7.1407842802299656E-2"/>
    <n v="3.9962556668819902"/>
    <n v="1.4100733044616032"/>
    <n v="0.67987849110166731"/>
    <n v="0.69081798523926319"/>
    <n v="0.74299999999999999"/>
    <s v="A"/>
    <x v="2"/>
  </r>
  <r>
    <s v="BASI16-0034"/>
    <x v="4"/>
    <s v="Madison Park"/>
    <s v="Quiet Nights"/>
    <x v="1139"/>
    <s v="MATT PAD/TOPPER"/>
    <s v="White"/>
    <s v="Queen: 60x80x15&quot;"/>
    <x v="7"/>
    <n v="1378"/>
    <n v="34856.01"/>
    <n v="1.7161330962035728E-4"/>
    <n v="0.71532341198090998"/>
    <n v="1764"/>
    <n v="10.459009543737352"/>
    <n v="0.6934678656255292"/>
    <n v="0.71099999999999997"/>
    <n v="6.3547052122583506E-2"/>
    <n v="5.3693190028417099"/>
    <n v="1.6991541119452662"/>
    <n v="0.7330823959514785"/>
    <n v="0.70139077169071917"/>
    <n v="0.77800000000000002"/>
    <s v="A"/>
    <x v="1"/>
  </r>
  <r>
    <s v="MP10-7085"/>
    <x v="1"/>
    <s v="Madison Park"/>
    <s v="Walter"/>
    <x v="1021"/>
    <s v="COMFORTER (SET)"/>
    <s v="Taupe"/>
    <s v="Queen: 90&quot;W x 90&quot;L / 20&quot;W x 26&quot;L + 1.5&quot;D (2)/ 60&quot;W x 80&quot;L + 15&quot;D/16&quot;W x 16&quot;L/12&quot;W x 18&quot;L/18&quot;W x 18&quot;L"/>
    <x v="7"/>
    <n v="622"/>
    <n v="34829.82"/>
    <n v="1.714843633474202E-4"/>
    <n v="0.71549489634425745"/>
    <n v="1765"/>
    <n v="10.458257906005684"/>
    <n v="0.69340045676823969"/>
    <n v="0.71099999999999997"/>
    <n v="0.12317317298222059"/>
    <n v="1.99874984945108"/>
    <n v="0.74134185767695093"/>
    <n v="0.55680174804663785"/>
    <n v="0.66608071502391941"/>
    <n v="0.65700000000000003"/>
    <s v="B"/>
    <x v="2"/>
  </r>
  <r>
    <s v="ID10-2235"/>
    <x v="3"/>
    <s v="Intelligent Design"/>
    <s v="Malea"/>
    <x v="1140"/>
    <s v="COMFORTER (SET)"/>
    <s v="Black Back Print"/>
    <s v="Full/Queen: 90x90&quot;/20x26+2&quot;(2)"/>
    <x v="5"/>
    <n v="894"/>
    <n v="34822.92"/>
    <n v="1.7145039124802095E-4"/>
    <n v="0.71566634673550544"/>
    <n v="1766"/>
    <n v="10.458059785963242"/>
    <n v="0.69338268883948284"/>
    <n v="0.71"/>
    <n v="0.1844975162553652"/>
    <n v="3.66456485153364"/>
    <n v="1.3256322772903866"/>
    <n v="0.66433753418327479"/>
    <n v="0.68757365790824121"/>
    <n v="0.73499999999999999"/>
    <s v="A"/>
    <x v="2"/>
  </r>
  <r>
    <s v="MP10-7947"/>
    <x v="1"/>
    <s v="Madison Park"/>
    <s v="Marina"/>
    <x v="1132"/>
    <s v="COMFORTER (SET)"/>
    <s v="Aqua"/>
    <s v="King/Cal King:104&quot;Wx92&quot;L/20&quot;Wx36&quot;L+1.5&quot;D(2)/16&quot;Wx16&quot;L/12&quot;Wx18&quot;L/104&quot;Wx94&quot;L/20&quot;Wx36&quot;L(2)"/>
    <x v="8"/>
    <n v="427"/>
    <n v="34788.71"/>
    <n v="1.7128195856389814E-4"/>
    <n v="0.71583762869406931"/>
    <n v="1767"/>
    <n v="10.457076932382588"/>
    <n v="0.6932945439340803"/>
    <n v="0.71"/>
    <n v="6.6401080743441407E-2"/>
    <n v="0.895358190340105"/>
    <n v="-4.6526163129399578E-3"/>
    <n v="0.41950512376317989"/>
    <n v="0.63853665989990016"/>
    <n v="0.55500000000000005"/>
    <s v="B"/>
    <x v="2"/>
  </r>
  <r>
    <s v="MP13-2994"/>
    <x v="1"/>
    <s v="Madison Park"/>
    <s v="Quebec"/>
    <x v="1141"/>
    <s v="COVERLET&amp;BEDSPR"/>
    <s v="Red"/>
    <s v="King: 120x118&quot;/20x36&quot;(2)"/>
    <x v="7"/>
    <n v="508"/>
    <n v="34776.22"/>
    <n v="1.7122046414049286E-4"/>
    <n v="0.71600884915820984"/>
    <n v="1768"/>
    <n v="10.456717853718796"/>
    <n v="0.69326234081097526"/>
    <n v="0.71"/>
    <n v="0.26818851286804896"/>
    <n v="3.9244802682539901"/>
    <n v="1.3923957766334303"/>
    <n v="0.67662502880253794"/>
    <n v="0.6899348784092878"/>
    <n v="0.74"/>
    <s v="A"/>
    <x v="1"/>
  </r>
  <r>
    <s v="MPS10-524"/>
    <x v="1"/>
    <s v="Madison Park Signature"/>
    <s v="Murphy"/>
    <x v="1142"/>
    <s v="COMFORTER (SET)"/>
    <s v="Blue"/>
    <s v="110X96&quot;/20X36&quot;/26X26+1.5&quot;&quot;(3)/20&quot;X20&quot;/18&quot;X18&quot;/14&quot;X20&quot;"/>
    <x v="7"/>
    <n v="175"/>
    <n v="34775.49"/>
    <n v="1.7121686999084626E-4"/>
    <n v="0.71618006602820072"/>
    <n v="1769"/>
    <n v="10.456696862746496"/>
    <n v="0.69326045828512994"/>
    <n v="0.71"/>
    <n v="0.27272027574746033"/>
    <n v="1.2249496655932901"/>
    <n v="0.28137447048513531"/>
    <n v="0.47214700629747269"/>
    <n v="0.64903776788759848"/>
    <n v="0.59499999999999997"/>
    <s v="B"/>
    <x v="2"/>
  </r>
  <r>
    <s v="TN20-0369"/>
    <x v="5"/>
    <s v="True North by Sleep Philosophy"/>
    <s v="Cozy Cotton Flannel"/>
    <x v="288"/>
    <s v="SHEET/SHEET SET"/>
    <s v="Grey Penguin"/>
    <s v="King: 108&quot;W x 102&quot;L/78&quot;W x 80&quot;L + 14&quot;D/20&quot;W x 40&quot;L(2)"/>
    <x v="5"/>
    <n v="1152"/>
    <n v="34758.14"/>
    <n v="1.7113144739308155E-4"/>
    <n v="0.71635119747559384"/>
    <n v="1770"/>
    <n v="10.45619783799156"/>
    <n v="0.69321570442689195"/>
    <n v="0.71"/>
    <n v="0.11264219033924773"/>
    <n v="4.46839784966732"/>
    <n v="1.5191625634970936"/>
    <n v="0.69995583420992136"/>
    <n v="0.69456373038349795"/>
    <n v="0.754"/>
    <s v="A"/>
    <x v="1"/>
  </r>
  <r>
    <s v="MP21-7273"/>
    <x v="5"/>
    <s v="Madison Park"/>
    <s v="Silk"/>
    <x v="947"/>
    <s v="PILLOWCASE"/>
    <s v="Grey"/>
    <s v="Queen: 20x30&quot;"/>
    <x v="5"/>
    <n v="1292"/>
    <n v="34751.42"/>
    <n v="1.7109836152236229E-4"/>
    <n v="0.71652229583711624"/>
    <n v="1771"/>
    <n v="10.456004488855935"/>
    <n v="0.69319836436566129"/>
    <n v="0.71"/>
    <n v="-0.1429563686642899"/>
    <n v="3.4895451633383399"/>
    <n v="1.2780254990247109"/>
    <n v="0.65557574012610198"/>
    <n v="0.68567383951774941"/>
    <n v="0.72799999999999998"/>
    <s v="A"/>
    <x v="1"/>
  </r>
  <r>
    <s v="MP70-220"/>
    <x v="7"/>
    <s v="Madison Park"/>
    <s v="Amherst"/>
    <x v="1143"/>
    <s v="SHOWER CURTAIN"/>
    <s v="Blue"/>
    <s v="72x72&quot;"/>
    <x v="5"/>
    <n v="2459"/>
    <n v="34732.75"/>
    <n v="1.7100643991427774E-4"/>
    <n v="0.71669330227703054"/>
    <n v="1772"/>
    <n v="10.45546711572257"/>
    <n v="0.69315017132354528"/>
    <n v="0.70899999999999996"/>
    <n v="4.0133776499199247E-2"/>
    <n v="3.4495607021715999"/>
    <n v="1.266823849963018"/>
    <n v="0.65351413155365135"/>
    <n v="0.68522296336956656"/>
    <n v="0.72699999999999998"/>
    <s v="A"/>
    <x v="1"/>
  </r>
  <r>
    <s v="CS10-1072"/>
    <x v="1"/>
    <s v="Comfort Spaces"/>
    <s v="Phillips"/>
    <x v="1144"/>
    <s v="COMFORTER (SET)"/>
    <s v="Ivory"/>
    <s v="Twin/Twin XL: 66&quot;W x 90&quot;L/20&quot;W x 26&quot;L (2)"/>
    <x v="10"/>
    <n v="836"/>
    <n v="34727.440000000002"/>
    <n v="1.7098029616821833E-4"/>
    <n v="0.71686428257319879"/>
    <n v="1773"/>
    <n v="10.455314226790897"/>
    <n v="0.69313645984028394"/>
    <n v="0.70899999999999996"/>
    <n v="-0.23980000000000001"/>
    <n v="0.72052458485344995"/>
    <n v="-0.19781140564256292"/>
    <n v="0.38395519591479182"/>
    <n v="0.63130020705518552"/>
    <n v="0.52500000000000002"/>
    <s v="B"/>
    <x v="2"/>
  </r>
  <r>
    <s v="II10-1131"/>
    <x v="1"/>
    <s v="INK+IVY"/>
    <s v="Nea"/>
    <x v="1145"/>
    <s v="COMFORTER (SET)"/>
    <s v="Black/White"/>
    <s v="King/Cal King: 104&quot;W x 92&quot;L/20&quot;W x 36&quot;L + 1&quot;D (2)"/>
    <x v="8"/>
    <n v="444"/>
    <n v="34717.129999999997"/>
    <n v="1.7092953495882613E-4"/>
    <n v="0.71703521210815757"/>
    <n v="1774"/>
    <n v="10.45501730787681"/>
    <n v="0.69310983136773274"/>
    <n v="0.70899999999999996"/>
    <n v="0.16110172879255952"/>
    <n v="1.57217695497496"/>
    <n v="0.51412634337762142"/>
    <n v="0.51498384699533539"/>
    <n v="0.65748463449325334"/>
    <n v="0.625"/>
    <s v="B"/>
    <x v="2"/>
  </r>
  <r>
    <s v="MPE10-1037"/>
    <x v="1"/>
    <s v="Madison Park Essentials"/>
    <s v="Jaxon"/>
    <x v="197"/>
    <s v="COMFORTER (SET)"/>
    <s v="Taupe/Grey"/>
    <s v="Full: 78'W x 86&quot;L/20&quot;W x 26''L(2)/81&quot;W x 96&quot;L/54&quot;W x 75&quot;L+14&quot;D/20&quot;W x 30&quot;L(2)"/>
    <x v="1"/>
    <n v="871"/>
    <n v="34708.35"/>
    <n v="1.708863066932138E-4"/>
    <n v="0.71720609841485083"/>
    <n v="1775"/>
    <n v="10.454764382088726"/>
    <n v="0.69308714831493279"/>
    <n v="0.70899999999999996"/>
    <n v="0.1140564688036164"/>
    <n v="2.4695112538675699"/>
    <n v="0.94371570722945264"/>
    <n v="0.59404766253471675"/>
    <n v="0.67327925115888965"/>
    <n v="0.67900000000000005"/>
    <s v="B"/>
    <x v="2"/>
  </r>
  <r>
    <s v="ID31-1528"/>
    <x v="0"/>
    <s v="Intelligent Design"/>
    <s v="Edelia"/>
    <x v="489"/>
    <s v="CUSHION/POUF"/>
    <s v="Blush"/>
    <s v="27&quot;W x 74&quot;L x 3&quot;H"/>
    <x v="1"/>
    <n v="762"/>
    <n v="34695.64"/>
    <n v="1.7082372910142188E-4"/>
    <n v="0.71737692214395221"/>
    <n v="1776"/>
    <n v="10.454398131275445"/>
    <n v="0.69305430197451579"/>
    <n v="0.70899999999999996"/>
    <n v="-0.12087219024219338"/>
    <n v="1.01665749255261"/>
    <n v="0.11033984151058862"/>
    <n v="0.44066892165673149"/>
    <n v="0.642577225910959"/>
    <n v="0.57099999999999995"/>
    <s v="B"/>
    <x v="1"/>
  </r>
  <r>
    <s v="MPE73-664"/>
    <x v="8"/>
    <s v="Madison Park Essentials"/>
    <s v="Adrien"/>
    <x v="1146"/>
    <s v="BATH TOWEL"/>
    <s v="Coral"/>
    <s v="27&quot;Wx52&quot;L(2)/16&quot;Wx26&quot;L(2)/12&quot;Wx12&quot;L(2)"/>
    <x v="7"/>
    <n v="1862"/>
    <n v="34690.239999999998"/>
    <n v="1.7079714224102249E-4"/>
    <n v="0.71754771928619321"/>
    <n v="1777"/>
    <n v="10.45424248449647"/>
    <n v="0.69304034316022345"/>
    <n v="0.70899999999999996"/>
    <n v="8.8486411134659201E-2"/>
    <n v="1.16622185478764"/>
    <n v="0.23603754911764893"/>
    <n v="0.46380296827012818"/>
    <n v="0.64719286818220445"/>
    <n v="0.58799999999999997"/>
    <s v="B"/>
    <x v="2"/>
  </r>
  <r>
    <s v="ST54-0127"/>
    <x v="3"/>
    <s v="Serta"/>
    <s v="Plush Heated"/>
    <x v="1075"/>
    <s v="ELECT BLANKET"/>
    <s v="Light Grey"/>
    <s v="Queen:84x90&quot;"/>
    <x v="7"/>
    <n v="445"/>
    <n v="34674.379999999997"/>
    <n v="1.7071905564733093E-4"/>
    <n v="0.71771843834184057"/>
    <n v="1778"/>
    <n v="10.453785204027094"/>
    <n v="0.69299933303978534"/>
    <n v="0.70799999999999996"/>
    <n v="0.17602143410544166"/>
    <n v="4.5446278781077298"/>
    <n v="1.5357112567009261"/>
    <n v="0.7030015400326961"/>
    <n v="0.69499977443836747"/>
    <n v="0.755"/>
    <s v="A"/>
    <x v="2"/>
  </r>
  <r>
    <s v="MP10-4186"/>
    <x v="1"/>
    <s v="Madison Park"/>
    <s v="Serene"/>
    <x v="814"/>
    <s v="COMFORTER (SET)"/>
    <s v="Yellow"/>
    <s v="King: 104x92&quot;/20x36&quot;(2)/78x80+15&quot;/18x18&quot;/12x16&quot;/12x18&quot;"/>
    <x v="7"/>
    <n v="464"/>
    <n v="34660.04"/>
    <n v="1.7064845276249253E-4"/>
    <n v="0.71788908679460306"/>
    <n v="1779"/>
    <n v="10.453371568589773"/>
    <n v="0.69296223712111404"/>
    <n v="0.70799999999999996"/>
    <n v="9.4988742650614147E-2"/>
    <n v="2.5219456695613802"/>
    <n v="0.9639166641357424"/>
    <n v="0.59776554957977124"/>
    <n v="0.67392289961284546"/>
    <n v="0.68300000000000005"/>
    <s v="B"/>
    <x v="2"/>
  </r>
  <r>
    <s v="ID30-1481"/>
    <x v="1"/>
    <s v="Intelligent Design"/>
    <s v="Oversized Headboard"/>
    <x v="1147"/>
    <s v="NORMAL PILLOW"/>
    <s v="White"/>
    <s v="34&quot;W x 26&quot;L x 2&quot;D"/>
    <x v="7"/>
    <n v="992"/>
    <n v="34659.11"/>
    <n v="1.7064387391431266E-4"/>
    <n v="0.71805973066851736"/>
    <n v="1780"/>
    <n v="10.453344736951809"/>
    <n v="0.69295983078894341"/>
    <n v="0.70799999999999996"/>
    <n v="-7.5165610513034796E-4"/>
    <n v="1.10681882871478"/>
    <n v="0.18798783036433434"/>
    <n v="0.4549596531885623"/>
    <n v="0.64535979526886722"/>
    <n v="0.58199999999999996"/>
    <s v="B"/>
    <x v="2"/>
  </r>
  <r>
    <s v="MPS72-170"/>
    <x v="7"/>
    <s v="Madison Park Signature"/>
    <s v="Marshmallow"/>
    <x v="742"/>
    <s v="BATH RUG"/>
    <s v="Silver"/>
    <s v="20x30&quot;"/>
    <x v="1"/>
    <n v="2360"/>
    <n v="34647.050000000003"/>
    <n v="1.70584496592754E-4"/>
    <n v="0.71823031516511016"/>
    <n v="1781"/>
    <n v="10.45299672597816"/>
    <n v="0.69292862024552659"/>
    <n v="0.70799999999999996"/>
    <n v="2.8750053808421199E-2"/>
    <n v="3.3376237276252301"/>
    <n v="1.2347804558359157"/>
    <n v="0.64761670201814092"/>
    <n v="0.68386623660004953"/>
    <n v="0.72199999999999998"/>
    <s v="A"/>
    <x v="1"/>
  </r>
  <r>
    <s v="MPE10-989"/>
    <x v="1"/>
    <s v="Madison Park Essentials"/>
    <s v="Jaxon"/>
    <x v="70"/>
    <s v="COMFORTER (SET)"/>
    <s v="Blue/Grey"/>
    <s v="Cal King: 104x92&quot;/20x36&quot;(2)/108x102&quot;/72x84+14&quot;/20x40&quot;(2)"/>
    <x v="1"/>
    <n v="716"/>
    <n v="34646.49"/>
    <n v="1.7058173943686073E-4"/>
    <n v="0.718400896904547"/>
    <n v="1782"/>
    <n v="10.452980563321804"/>
    <n v="0.69292717073580956"/>
    <n v="0.70799999999999996"/>
    <n v="0.22724598630810014"/>
    <n v="3.3317822242903699"/>
    <n v="1.2330797251515484"/>
    <n v="0.64730369087674455"/>
    <n v="0.68380247476399658"/>
    <n v="0.72099999999999997"/>
    <s v="A"/>
    <x v="2"/>
  </r>
  <r>
    <s v="BR54-0541"/>
    <x v="3"/>
    <s v="Beautyrest"/>
    <s v="Heated Ogee"/>
    <x v="1148"/>
    <s v="ELECT BLANKET"/>
    <s v="Indigo"/>
    <s v="60x70&quot;"/>
    <x v="1"/>
    <n v="929"/>
    <n v="34588.15"/>
    <n v="1.7029450287469393E-4"/>
    <n v="0.71857119140742165"/>
    <n v="1783"/>
    <n v="10.451295328053101"/>
    <n v="0.69277603438522317"/>
    <n v="0.70799999999999996"/>
    <n v="3.4984361912653986E-2"/>
    <n v="1.0181185361021301"/>
    <n v="0.11164739424871345"/>
    <n v="0.44090957032542333"/>
    <n v="0.64240274157326327"/>
    <n v="0.56999999999999995"/>
    <s v="B"/>
    <x v="2"/>
  </r>
  <r>
    <s v="ST55-0183"/>
    <x v="3"/>
    <s v="Serta"/>
    <s v="Plush"/>
    <x v="51"/>
    <s v="ELEC MATT PAD"/>
    <s v="White"/>
    <s v="Twin XL: 39x80+15&quot;"/>
    <x v="5"/>
    <n v="819"/>
    <n v="34584.550000000003"/>
    <n v="1.7027677830109433E-4"/>
    <n v="0.71874146818572271"/>
    <n v="1784"/>
    <n v="10.451191243756291"/>
    <n v="0.69276669983053796"/>
    <n v="0.70699999999999996"/>
    <n v="7.2624420517691538E-2"/>
    <n v="0.54926650548464495"/>
    <n v="-0.43191200637559946"/>
    <n v="0.34087012847257497"/>
    <n v="0.62238738555894546"/>
    <n v="0.49299999999999999"/>
    <s v="B"/>
    <x v="2"/>
  </r>
  <r>
    <s v="MP21-7478"/>
    <x v="5"/>
    <s v="Madison Park"/>
    <s v="Silk"/>
    <x v="944"/>
    <s v="PILLOWCASE"/>
    <s v="White"/>
    <s v="King:20x36&quot;"/>
    <x v="5"/>
    <n v="1089"/>
    <n v="34559.33"/>
    <n v="1.7015260781604383E-4"/>
    <n v="0.71891162079353876"/>
    <n v="1785"/>
    <n v="10.450461771483516"/>
    <n v="0.69270127883015375"/>
    <n v="0.70699999999999996"/>
    <n v="-8.2447861259445001E-4"/>
    <n v="2.50771102141274"/>
    <n v="0.9584728332520861"/>
    <n v="0.59676363920435171"/>
    <n v="0.67351375090499344"/>
    <n v="0.68100000000000005"/>
    <s v="B"/>
    <x v="1"/>
  </r>
  <r>
    <s v="BR54-4181"/>
    <x v="3"/>
    <s v="Beautyrest"/>
    <s v="Zuri"/>
    <x v="1149"/>
    <s v="ELECT BLANKET"/>
    <s v="Dark Grey"/>
    <s v="50&quot;W x 70&quot;L"/>
    <x v="7"/>
    <n v="919"/>
    <n v="34543.19"/>
    <n v="1.7007314264440564E-4"/>
    <n v="0.71908169393618315"/>
    <n v="1786"/>
    <n v="10.449994652971052"/>
    <n v="0.6926593864080236"/>
    <n v="0.70699999999999996"/>
    <n v="5.7850619355074052E-2"/>
    <n v="2.0171184132431201"/>
    <n v="0.75005592504434526"/>
    <n v="0.55840552940834554"/>
    <n v="0.66580861500808808"/>
    <n v="0.65600000000000003"/>
    <s v="B"/>
    <x v="2"/>
  </r>
  <r>
    <s v="BL20-0459"/>
    <x v="5"/>
    <s v="True North by Sleep Philosophy"/>
    <s v="Soloft Plush"/>
    <x v="1150"/>
    <s v="SHEET/SHEET SET"/>
    <s v="Green"/>
    <s v="Queen: 60x80+14&quot;/90x108&quot;/20x30&quot;(2)"/>
    <x v="5"/>
    <n v="1084"/>
    <n v="34524.78"/>
    <n v="1.6998250114441435E-4"/>
    <n v="0.71925167643732757"/>
    <n v="1787"/>
    <n v="10.449461570346692"/>
    <n v="0.69261157815008889"/>
    <n v="0.70699999999999996"/>
    <n v="5.804898758054431E-2"/>
    <n v="2.3883105997229901"/>
    <n v="0.91160400620213644"/>
    <n v="0.5881376614492263"/>
    <n v="0.67171679480991642"/>
    <n v="0.67400000000000004"/>
    <s v="B"/>
    <x v="1"/>
  </r>
  <r>
    <s v="MP95B-0230"/>
    <x v="6"/>
    <s v="Madison Park"/>
    <s v="Botanical Panel"/>
    <x v="1151"/>
    <s v="AWD"/>
    <s v="White"/>
    <s v="15.75x31.5x0.59&quot;"/>
    <x v="5"/>
    <n v="701"/>
    <n v="34509.17"/>
    <n v="1.6990564542388942E-4"/>
    <n v="0.71942158208275142"/>
    <n v="1788"/>
    <n v="10.44900934218829"/>
    <n v="0.69257102113424518"/>
    <n v="0.70699999999999996"/>
    <n v="0.14750388366338571"/>
    <n v="6.1027261137609496"/>
    <n v="1.8249888911810832"/>
    <n v="0.75624166992589414"/>
    <n v="0.70530515089257495"/>
    <n v="0.79"/>
    <s v="A"/>
    <x v="1"/>
  </r>
  <r>
    <s v="II10-1057"/>
    <x v="1"/>
    <s v="INK+IVY"/>
    <s v="Nea"/>
    <x v="1152"/>
    <s v="COMFORTER (SET)"/>
    <s v="Off White/Gray"/>
    <s v="King: 104&quot;W x 92&quot;L/20&quot;W x 36&quot;L + 1&quot;D(2)"/>
    <x v="8"/>
    <n v="441"/>
    <n v="34495.19"/>
    <n v="1.6983681499641102E-4"/>
    <n v="0.7195914188977478"/>
    <n v="1789"/>
    <n v="10.448604162138473"/>
    <n v="0.69253468351706071"/>
    <n v="0.70699999999999996"/>
    <n v="8.6930669839375738E-2"/>
    <n v="3.49934609441434"/>
    <n v="1.2807521885229805"/>
    <n v="0.65607757395548594"/>
    <n v="0.6852432616047458"/>
    <n v="0.72699999999999998"/>
    <s v="A"/>
    <x v="2"/>
  </r>
  <r>
    <s v="HH10-702"/>
    <x v="10"/>
    <s v="Harbor House Blue"/>
    <s v="Crystal Beach"/>
    <x v="1153"/>
    <s v="COMFORTER (SET)"/>
    <s v="White w/ Blue Stitching"/>
    <s v="Queen: 92x96&quot;/20x26&quot;(2)/60x80+15&quot;"/>
    <x v="9"/>
    <n v="302"/>
    <n v="34491.11"/>
    <n v="1.6981672714633144E-4"/>
    <n v="0.71976123562489414"/>
    <n v="1790"/>
    <n v="10.44848588121244"/>
    <n v="0.69252407577116515"/>
    <n v="0.70599999999999996"/>
    <n v="0.49483385129022889"/>
    <n v="1.5616853752006801"/>
    <n v="0.50783237357941047"/>
    <n v="0.51382547272211243"/>
    <n v="0.65678435516135469"/>
    <n v="0.623"/>
    <s v="B"/>
    <x v="2"/>
  </r>
  <r>
    <s v="MPE20-1125"/>
    <x v="5"/>
    <s v="Madison Park Essentials"/>
    <s v="Satin"/>
    <x v="1154"/>
    <s v="SHEET/SHEET SET"/>
    <s v="Sage"/>
    <s v="Queen: 90x102&quot;/60x80+14&quot;/20x30&quot;(4)"/>
    <x v="7"/>
    <n v="1567"/>
    <n v="34490.160000000003"/>
    <n v="1.6981204982829823E-4"/>
    <n v="0.71993104767472238"/>
    <n v="1791"/>
    <n v="10.448458338302395"/>
    <n v="0.69252160565023546"/>
    <n v="0.70599999999999996"/>
    <n v="0.11748642602621899"/>
    <n v="3.5264743504994001"/>
    <n v="1.2882609229986892"/>
    <n v="0.65745951970991201"/>
    <n v="0.68550918846217079"/>
    <n v="0.72799999999999998"/>
    <s v="A"/>
    <x v="1"/>
  </r>
  <r>
    <s v="MP13-4474"/>
    <x v="1"/>
    <s v="Madison Park"/>
    <s v="Bayside"/>
    <x v="1155"/>
    <s v="COVERLET&amp;BEDSPR"/>
    <s v="Blue"/>
    <s v="39&quot;W x 75&quot;L + 17&quot;D/20&quot;W x 26&quot;L(3)/39&quot;W x 75&quot;L + 15&quot;D/12&quot;W x 18&quot;L"/>
    <x v="7"/>
    <n v="815"/>
    <n v="34471.78"/>
    <n v="1.6972155603308693E-4"/>
    <n v="0.7201007692307555"/>
    <n v="1792"/>
    <n v="10.447925306099329"/>
    <n v="0.69247380191421559"/>
    <n v="0.70599999999999996"/>
    <n v="1.7206519195599192E-3"/>
    <n v="6.4845815044455497"/>
    <n v="1.8847307803200268"/>
    <n v="0.767236871623869"/>
    <n v="0.7074264158561463"/>
    <n v="0.79600000000000004"/>
    <s v="A"/>
    <x v="1"/>
  </r>
  <r>
    <s v="II155-0145"/>
    <x v="9"/>
    <s v="INK+IVY"/>
    <s v="Laguna"/>
    <x v="1156"/>
    <s v="LGT-SCONCES"/>
    <s v="Main:Gold+Shade:Frosted"/>
    <s v="10.00x13.5x15&quot;"/>
    <x v="5"/>
    <n v="563"/>
    <n v="34461.760000000002"/>
    <n v="1.6967222263656809E-4"/>
    <n v="0.72027044145339203"/>
    <n v="1793"/>
    <n v="10.447634599735947"/>
    <n v="0.6924477305996225"/>
    <n v="0.70599999999999996"/>
    <n v="0.20372718064892795"/>
    <n v="1.6039842431251099"/>
    <n v="0.53296918137206395"/>
    <n v="0.51845177891542105"/>
    <n v="0.6576485402627823"/>
    <n v="0.626"/>
    <s v="B"/>
    <x v="2"/>
  </r>
  <r>
    <s v="ST54-0102"/>
    <x v="3"/>
    <s v="Serta"/>
    <s v="Fleece to Sherpa"/>
    <x v="394"/>
    <s v="ELECT BLANKET"/>
    <s v="Dark Grey"/>
    <s v="Twin:62x84&quot;"/>
    <x v="8"/>
    <n v="732"/>
    <n v="34453.5"/>
    <n v="1.6963155458714233E-4"/>
    <n v="0.72044007300797919"/>
    <n v="1794"/>
    <n v="10.447394892004109"/>
    <n v="0.69242623297702333"/>
    <n v="0.70599999999999996"/>
    <n v="0.18065878613406547"/>
    <n v="2.67167708802614"/>
    <n v="1.019452583931038"/>
    <n v="0.60798666324779849"/>
    <n v="0.67553831903117845"/>
    <n v="0.68899999999999995"/>
    <s v="B"/>
    <x v="2"/>
  </r>
  <r>
    <s v="MP10-636"/>
    <x v="1"/>
    <s v="Madison Park"/>
    <s v="Serene"/>
    <x v="1157"/>
    <s v="COMFORTER (SET)"/>
    <s v="Green"/>
    <s v="Queen: 90x90&quot;/20x26&quot;(2)/60x80+15&quot;/18x18&quot;/12x16&quot;/12x18&quot;"/>
    <x v="7"/>
    <n v="537"/>
    <n v="34437.54"/>
    <n v="1.6955297564418413E-4"/>
    <n v="0.72060962598362333"/>
    <n v="1795"/>
    <n v="10.446931565076294"/>
    <n v="0.69238468059422031"/>
    <n v="0.70599999999999996"/>
    <n v="4.5648487801270142E-2"/>
    <n v="3.1447713222435199"/>
    <n v="1.17704487686964"/>
    <n v="0.63699075186770038"/>
    <n v="0.68130589484891635"/>
    <n v="0.71299999999999997"/>
    <s v="A"/>
    <x v="2"/>
  </r>
  <r>
    <s v="AM10-0127"/>
    <x v="1"/>
    <s v="Super Listing"/>
    <s v="Gabby"/>
    <x v="795"/>
    <s v="COMFORTER (SET)"/>
    <s v="Plum/Grey"/>
    <s v="King/Cal King: 104x90&quot;/20x36''(2)"/>
    <x v="7"/>
    <n v="1163"/>
    <n v="34430.15"/>
    <n v="1.6951659103337828E-4"/>
    <n v="0.72077914257465669"/>
    <n v="1796"/>
    <n v="10.446716956878454"/>
    <n v="0.69236543396413253"/>
    <n v="0.70599999999999996"/>
    <n v="9.9437276278693074E-2"/>
    <n v="2.9991224547736399"/>
    <n v="1.1311189923113703"/>
    <n v="0.62853831805360272"/>
    <n v="0.67960001078202659"/>
    <n v="0.70599999999999996"/>
    <s v="A"/>
    <x v="2"/>
  </r>
  <r>
    <s v="BR54-0417"/>
    <x v="3"/>
    <s v="Beautyrest"/>
    <s v="Heated Microlight to Berber"/>
    <x v="47"/>
    <s v="ELECT BLANKET"/>
    <s v="Grey"/>
    <s v="Full:80x84&quot;"/>
    <x v="1"/>
    <n v="568"/>
    <n v="34427.56"/>
    <n v="1.695038391873719E-4"/>
    <n v="0.72094864641384404"/>
    <n v="1797"/>
    <n v="10.446641731467215"/>
    <n v="0.69235868755053853"/>
    <n v="0.70499999999999996"/>
    <n v="0.14488980810722576"/>
    <n v="2.81557078455493"/>
    <n v="1.0700656100870931"/>
    <n v="0.61730174248535719"/>
    <n v="0.67734729853750231"/>
    <n v="0.69699999999999995"/>
    <s v="B"/>
    <x v="2"/>
  </r>
  <r>
    <s v="MP20-6410"/>
    <x v="5"/>
    <s v="Madison Park"/>
    <s v="1500 Thread Count"/>
    <x v="938"/>
    <s v="SHEET/SHEET SET"/>
    <s v="Blue"/>
    <s v="King: 108&quot;W x 102&quot;L/20&quot;W x 40&quot;L(2)/78&quot;W x 80&quot;L + 16&quot;D"/>
    <x v="5"/>
    <n v="692"/>
    <n v="34427.519999999997"/>
    <n v="1.6950364224766523E-4"/>
    <n v="0.7211181500560917"/>
    <n v="1798"/>
    <n v="10.446640569640429"/>
    <n v="0.69235858335484324"/>
    <n v="0.70499999999999996"/>
    <n v="0.16456859820283312"/>
    <n v="2.5154235356918999"/>
    <n v="0.96142604833786105"/>
    <n v="0.59730716395714423"/>
    <n v="0.6733482994753035"/>
    <n v="0.67900000000000005"/>
    <s v="B"/>
    <x v="1"/>
  </r>
  <r>
    <s v="ID10-1906"/>
    <x v="1"/>
    <s v="Intelligent Design"/>
    <s v="Felicia"/>
    <x v="901"/>
    <s v="COMFORTER (SET)"/>
    <s v="Teal"/>
    <s v="Full/Queen:90&quot;Wx90&quot;L/20&quot;Wx26&quot;L+2&quot;D(2)/12&quot;Wx16&quot;L"/>
    <x v="8"/>
    <n v="876"/>
    <n v="34418.699999999997"/>
    <n v="1.6946021704234622E-4"/>
    <n v="0.72128761027313404"/>
    <n v="1799"/>
    <n v="10.446384353864676"/>
    <n v="0.69233560524725846"/>
    <n v="0.70499999999999996"/>
    <n v="5.2142837944715741E-2"/>
    <n v="2.0458265823751902"/>
    <n v="0.76352483123921466"/>
    <n v="0.56088441553662427"/>
    <n v="0.66604536730513164"/>
    <n v="0.65700000000000003"/>
    <s v="B"/>
    <x v="2"/>
  </r>
  <r>
    <s v="ST55-0070"/>
    <x v="3"/>
    <s v="Serta"/>
    <s v="Wyatt AZ"/>
    <x v="7"/>
    <s v="ELEC MATT PAD"/>
    <s v="White"/>
    <s v="Full: 54x75+15&quot;"/>
    <x v="4"/>
    <n v="576"/>
    <n v="34387.06"/>
    <n v="1.6930443773437642E-4"/>
    <n v="0.72145691471086837"/>
    <n v="1800"/>
    <n v="10.445464690087508"/>
    <n v="0.69225312737035372"/>
    <n v="0.70499999999999996"/>
    <n v="-0.127"/>
    <n v="0.69862561168789195"/>
    <n v="-0.22486301413362231"/>
    <n v="0.37897648004388773"/>
    <n v="0.62959779790506054"/>
    <n v="0.51900000000000002"/>
    <s v="B"/>
    <x v="2"/>
  </r>
  <r>
    <s v="MP20-4850"/>
    <x v="5"/>
    <s v="Madison Park"/>
    <s v="1500 Thread Count"/>
    <x v="842"/>
    <s v="SHEET/SHEET SET"/>
    <s v="Grey"/>
    <s v="Queen: 90&quot;W x 102&quot;L/20&quot;W x 30&quot;L(2)/60&quot;W x 80&quot;L + 16&quot;D"/>
    <x v="5"/>
    <n v="769"/>
    <n v="34382.559999999998"/>
    <n v="1.6928228201737694E-4"/>
    <n v="0.72162619699288577"/>
    <n v="1801"/>
    <n v="10.445333822150809"/>
    <n v="0.69224139078809199"/>
    <n v="0.70499999999999996"/>
    <n v="0.17783816440660616"/>
    <n v="1.8862890505679299"/>
    <n v="0.68626809912508024"/>
    <n v="0.54666569288883982"/>
    <n v="0.66312625120824154"/>
    <n v="0.64500000000000002"/>
    <s v="B"/>
    <x v="1"/>
  </r>
  <r>
    <s v="MP10-919"/>
    <x v="1"/>
    <s v="Madison Park"/>
    <s v="Biloxi"/>
    <x v="1158"/>
    <s v="COMFORTER (SET)"/>
    <s v="Purple"/>
    <s v="Queen: 90x90&quot;/20x26&quot;(2)/60x80+15&quot;/18x18&quot;/16x16&quot;/12x18&quot;"/>
    <x v="7"/>
    <n v="545"/>
    <n v="34368.93"/>
    <n v="1.692151748123318E-4"/>
    <n v="0.72179541216769816"/>
    <n v="1802"/>
    <n v="10.444937333181928"/>
    <n v="0.69220583261000412"/>
    <n v="0.70499999999999996"/>
    <n v="0.12068621046255978"/>
    <n v="2.4747302007132901"/>
    <n v="0.94574475220424348"/>
    <n v="0.59442109831108136"/>
    <n v="0.67264888575021964"/>
    <n v="0.67700000000000005"/>
    <s v="B"/>
    <x v="2"/>
  </r>
  <r>
    <s v="MP10-8542"/>
    <x v="3"/>
    <s v="Madison Park"/>
    <s v="Gia"/>
    <x v="927"/>
    <s v="COMFORTER (SET)"/>
    <s v="Gray"/>
    <s v="Full/Queen:90X90&quot;/20X26+2&quot;-2pcs"/>
    <x v="5"/>
    <n v="863"/>
    <n v="34362.19"/>
    <n v="1.6918199047175924E-4"/>
    <n v="0.72196459415816994"/>
    <n v="1803"/>
    <n v="10.444741212301002"/>
    <n v="0.69218824397133305"/>
    <n v="0.70399999999999996"/>
    <n v="0.16914044052489083"/>
    <n v="4.35757399909214"/>
    <n v="1.4946046716475681"/>
    <n v="0.69543607465671087"/>
    <n v="0.69283781010840872"/>
    <n v="0.748"/>
    <s v="A"/>
    <x v="2"/>
  </r>
  <r>
    <s v="MP13-8113"/>
    <x v="1"/>
    <s v="Madison Park"/>
    <s v="Fraser"/>
    <x v="676"/>
    <s v="COVERLET&amp;BEDSPR"/>
    <s v="Taupe/Blue"/>
    <s v="King/Cal King: 104&quot;W x 94&quot;L /20&quot;W x 36&quot;L(2)"/>
    <x v="5"/>
    <n v="727"/>
    <n v="34351"/>
    <n v="1.6912689658882049E-4"/>
    <n v="0.7221337210547587"/>
    <n v="1804"/>
    <n v="10.444415520118563"/>
    <n v="0.6921590350360689"/>
    <n v="0.70399999999999996"/>
    <n v="0.17608060115667967"/>
    <n v="1.1669573150160699"/>
    <n v="0.23661821096570243"/>
    <n v="0.46390983623546517"/>
    <n v="0.64650919527594808"/>
    <n v="0.58599999999999997"/>
    <s v="B"/>
    <x v="2"/>
  </r>
  <r>
    <s v="ID10-1978"/>
    <x v="1"/>
    <s v="Intelligent Design"/>
    <s v="Felicia"/>
    <x v="626"/>
    <s v="COMFORTER (SET)"/>
    <s v="Purple"/>
    <s v="King/Cal King: 104&quot;W x 90&quot;L/20&quot;W x 36&quot;L + 2&quot;D (2)/12&quot;W x 16&quot;L"/>
    <x v="8"/>
    <n v="748"/>
    <n v="34345.230000000003"/>
    <n v="1.6909848803613447E-4"/>
    <n v="0.72230281954279485"/>
    <n v="1805"/>
    <n v="10.444247539079937"/>
    <n v="0.69214397005278905"/>
    <n v="0.70399999999999996"/>
    <n v="0.13296872533957702"/>
    <n v="1.64683950836809"/>
    <n v="0.55780815994167166"/>
    <n v="0.5230232711009013"/>
    <n v="0.65831983026241159"/>
    <n v="0.629"/>
    <s v="B"/>
    <x v="2"/>
  </r>
  <r>
    <s v="5DS153-0031"/>
    <x v="9"/>
    <s v="510 Design"/>
    <s v="Cortina"/>
    <x v="1159"/>
    <s v="LGT-TABLE LAMPS"/>
    <s v="blue"/>
    <s v="15&quot;Dia x 26.75&quot;H (2)"/>
    <x v="5"/>
    <n v="318"/>
    <n v="34276.44"/>
    <n v="1.6875980097560216E-4"/>
    <n v="0.72247157934377049"/>
    <n v="1807"/>
    <n v="10.442242690809907"/>
    <n v="0.69196416996395937"/>
    <n v="0.70399999999999996"/>
    <n v="0.23159914419350436"/>
    <n v="1.9897304292073601"/>
    <n v="0.7370350764174266"/>
    <n v="0.55600910607799514"/>
    <n v="0.66477315718676655"/>
    <n v="0.65200000000000002"/>
    <s v="B"/>
    <x v="2"/>
  </r>
  <r>
    <s v="CS20-1657"/>
    <x v="5"/>
    <s v="Comfort Spaces"/>
    <s v="Cotton 144TC"/>
    <x v="1026"/>
    <s v="SHEET/SHEET SET"/>
    <s v="Good Vibes"/>
    <s v="Queen: 90x102&quot;/60x80&quot;+14/20x30&quot;(2)"/>
    <x v="3"/>
    <n v="1539"/>
    <n v="34273.53"/>
    <n v="1.6874547361194248E-4"/>
    <n v="0.72264032481738238"/>
    <n v="1808"/>
    <n v="10.442157791717969"/>
    <n v="0.69195655598912631"/>
    <n v="0.70399999999999996"/>
    <n v="6.4500000000000016E-2"/>
    <n v="4.5617257244949698"/>
    <n v="1.5393857067282251"/>
    <n v="0.70367780453925233"/>
    <n v="0.69430080569915154"/>
    <n v="0.753"/>
    <s v="A"/>
    <x v="1"/>
  </r>
  <r>
    <s v="HH12-1692"/>
    <x v="10"/>
    <s v="Harbor House Blue"/>
    <s v="Anslee"/>
    <x v="208"/>
    <s v="DUVET&amp;DUVET SET"/>
    <s v="Neutral"/>
    <s v="King: 106&quot;W x 90&quot;L / 20&quot;W x 36&quot;L (2)"/>
    <x v="8"/>
    <n v="341"/>
    <n v="34252.480000000003"/>
    <n v="1.6864183409131151E-4"/>
    <n v="0.72280896665147365"/>
    <n v="1809"/>
    <n v="10.441543444368264"/>
    <n v="0.69190145969595518"/>
    <n v="0.70399999999999996"/>
    <n v="0.54131079900571133"/>
    <n v="2.4797776676430101"/>
    <n v="0.94770321988805217"/>
    <n v="0.59478154468317979"/>
    <n v="0.67247747669340019"/>
    <n v="0.67700000000000005"/>
    <s v="B"/>
    <x v="2"/>
  </r>
  <r>
    <s v="UHK13-0103"/>
    <x v="1"/>
    <s v="Intelligent Design Kids"/>
    <s v="Lola"/>
    <x v="708"/>
    <s v="COVERLET&amp;BEDSPR"/>
    <s v="Pink"/>
    <s v="Full/Queen: 88''W x 88&quot;L/20''W x 26&quot;L (2)/16''W x 16&quot;L/12''W x 16''L"/>
    <x v="7"/>
    <n v="621"/>
    <n v="34245.120000000003"/>
    <n v="1.6860559718528568E-4"/>
    <n v="0.72297757224865888"/>
    <n v="1810"/>
    <n v="10.441328552601645"/>
    <n v="0.69188218763467024"/>
    <n v="0.70299999999999996"/>
    <n v="2.7004020802773882E-2"/>
    <n v="3.1250227237209902"/>
    <n v="1.1709399963379479"/>
    <n v="0.63586717854661101"/>
    <n v="0.68067918581705844"/>
    <n v="0.71"/>
    <s v="A"/>
    <x v="2"/>
  </r>
  <r>
    <s v="MP21-7271"/>
    <x v="5"/>
    <s v="Madison Park"/>
    <s v="Silk"/>
    <x v="907"/>
    <s v="PILLOWCASE"/>
    <s v="Ivory"/>
    <s v="Queen: 20x30&quot;"/>
    <x v="5"/>
    <n v="1264"/>
    <n v="34230.18"/>
    <n v="1.6853204020484734E-4"/>
    <n v="0.72314610428886372"/>
    <n v="1811"/>
    <n v="10.44089220361484"/>
    <n v="0.6918430547048815"/>
    <n v="0.70299999999999996"/>
    <n v="-0.15879427818884045"/>
    <n v="3.1254258980039702"/>
    <n v="1.1710650029249772"/>
    <n v="0.63589018539587161"/>
    <n v="0.6806524808430795"/>
    <n v="0.70899999999999996"/>
    <s v="A"/>
    <x v="1"/>
  </r>
  <r>
    <s v="MP10-2585"/>
    <x v="1"/>
    <s v="Madison Park"/>
    <s v="Palmer"/>
    <x v="143"/>
    <s v="COMFORTER (SET)"/>
    <s v="Black/Gray"/>
    <s v="Full: 82x90&quot;/20x26&quot;(2)/54x75+15&quot;/18x18&quot;/12x20&quot;/16x16&quot;"/>
    <x v="1"/>
    <n v="553"/>
    <n v="34200.480000000003"/>
    <n v="1.6838581247265069E-4"/>
    <n v="0.72331449010133642"/>
    <n v="1812"/>
    <n v="10.440024196968169"/>
    <n v="0.69176520957589627"/>
    <n v="0.70299999999999996"/>
    <n v="0.13442390004953006"/>
    <n v="5.7918672231375599"/>
    <n v="1.7735729632374284"/>
    <n v="0.74677882055207823"/>
    <n v="0.70276793177113261"/>
    <n v="0.78200000000000003"/>
    <s v="A"/>
    <x v="1"/>
  </r>
  <r>
    <s v="II72-1339"/>
    <x v="7"/>
    <s v="INK+IVY"/>
    <s v="Asher"/>
    <x v="1101"/>
    <s v="BATH RUG"/>
    <s v="Black"/>
    <s v="22&quot;x58&quot;"/>
    <x v="7"/>
    <n v="1373"/>
    <n v="34198.92"/>
    <n v="1.6837813182409082E-4"/>
    <n v="0.72348286823316055"/>
    <n v="1813"/>
    <n v="10.439978583866674"/>
    <n v="0.69176111887246339"/>
    <n v="0.70299999999999996"/>
    <n v="0.16211649218421445"/>
    <n v="1.7232778781593101"/>
    <n v="0.60063591313103504"/>
    <n v="0.53090550903102351"/>
    <n v="0.65958999690417541"/>
    <n v="0.63400000000000001"/>
    <s v="B"/>
    <x v="1"/>
  </r>
  <r>
    <s v="TN20-0073"/>
    <x v="5"/>
    <s v="True North by Sleep Philosophy"/>
    <s v="Cozy Cotton Flannel"/>
    <x v="1160"/>
    <s v="SHEET/SHEET SET"/>
    <s v="Tan Plaid"/>
    <s v="Queen: 90x102&quot;/60x80+14&quot;/20x30&quot;(2)"/>
    <x v="5"/>
    <n v="1389"/>
    <n v="34169.35"/>
    <n v="1.682325441459408E-4"/>
    <n v="0.72365110077730643"/>
    <n v="1814"/>
    <n v="10.43911358796001"/>
    <n v="0.69168354375459506"/>
    <n v="0.70299999999999996"/>
    <n v="1.4850118769920666E-2"/>
    <n v="1.4250318329951199"/>
    <n v="0.4220152839366747"/>
    <n v="0.49803125825459582"/>
    <n v="0.65295308665459528"/>
    <n v="0.60899999999999999"/>
    <s v="B"/>
    <x v="1"/>
  </r>
  <r>
    <s v="ID10-2043"/>
    <x v="3"/>
    <s v="Intelligent Design"/>
    <s v="Malea"/>
    <x v="1161"/>
    <s v="COMFORTER (SET)"/>
    <s v="Aqua"/>
    <s v="Full/Queen: 90x90&quot;/20x26+2&quot;(2)"/>
    <x v="5"/>
    <n v="870"/>
    <n v="34158.379999999997"/>
    <n v="1.6817853343138869E-4"/>
    <n v="0.72381927931073786"/>
    <n v="1815"/>
    <n v="10.438792497854891"/>
    <n v="0.69165474754578182"/>
    <n v="0.70299999999999996"/>
    <n v="0.1140209368907027"/>
    <n v="4.5350840559809598"/>
    <n v="1.5336543339086035"/>
    <n v="0.70262297348073888"/>
    <n v="0.69384839273277321"/>
    <n v="0.752"/>
    <s v="A"/>
    <x v="2"/>
  </r>
  <r>
    <s v="MP13-7949"/>
    <x v="1"/>
    <s v="Madison Park"/>
    <s v="Marina"/>
    <x v="1132"/>
    <s v="COVERLET&amp;BEDSPR"/>
    <s v="Aqua"/>
    <s v="King/Cal King:104&quot;Wx94&quot;L/20&quot;Wx36&quot;L(2)/16&quot;Wx16&quot;L/12&quot;Wx18&quot;L/18&quot;Wx18&quot;L"/>
    <x v="8"/>
    <n v="519"/>
    <n v="34095.74"/>
    <n v="1.6787012585075571E-4"/>
    <n v="0.7239871494365886"/>
    <n v="1816"/>
    <n v="10.436957057528504"/>
    <n v="0.69149014040884316"/>
    <n v="0.70199999999999996"/>
    <n v="0.24820444432563246"/>
    <n v="1.2122908974556299"/>
    <n v="0.27177438656718211"/>
    <n v="0.47038015793501314"/>
    <n v="0.64726814391407717"/>
    <n v="0.58899999999999997"/>
    <s v="B"/>
    <x v="2"/>
  </r>
  <r>
    <s v="MPS73-435"/>
    <x v="8"/>
    <s v="Madison Park Signature"/>
    <s v="Splendor"/>
    <x v="1162"/>
    <s v="BATH TOWEL"/>
    <s v="Grey"/>
    <s v="30x58&quot;(2)/16x30&quot;(2)/13x13&quot;(2)"/>
    <x v="7"/>
    <n v="596"/>
    <n v="34087.800000000003"/>
    <n v="1.678310333189833E-4"/>
    <n v="0.72415498046990756"/>
    <n v="1817"/>
    <n v="10.43672416357369"/>
    <n v="0.69146925386376656"/>
    <n v="0.70199999999999996"/>
    <n v="4.3234911268373637E-2"/>
    <n v="0.920223859029067"/>
    <n v="2.0022072852582506E-2"/>
    <n v="0.42404637928957911"/>
    <n v="0.63798467894892918"/>
    <n v="0.55300000000000005"/>
    <s v="B"/>
    <x v="2"/>
  </r>
  <r>
    <s v="MZ10-0645"/>
    <x v="1"/>
    <s v="Intelligent Design"/>
    <s v="Allison"/>
    <x v="786"/>
    <s v="COMFORTER (SET)"/>
    <s v="Yellow"/>
    <s v="King/Cal King:102&quot;Wx90&quot;L/20&quot;Wx36&quot;L+ 2&quot;(2)/12&quot;Wx16&quot;L"/>
    <x v="8"/>
    <n v="740"/>
    <n v="34056.29"/>
    <n v="1.6767589406506016E-4"/>
    <n v="0.72432265636397264"/>
    <n v="1818"/>
    <n v="10.435799385578484"/>
    <n v="0.69138631733027855"/>
    <n v="0.70199999999999996"/>
    <n v="0.11989210167130053"/>
    <n v="4.4911992455672403"/>
    <n v="1.5241412634905265"/>
    <n v="0.70087213952618255"/>
    <n v="0.69328348176945931"/>
    <n v="0.75"/>
    <s v="A"/>
    <x v="1"/>
  </r>
  <r>
    <s v="II12-996"/>
    <x v="1"/>
    <s v="INK+IVY"/>
    <s v="Imani"/>
    <x v="95"/>
    <s v="DUVET&amp;DUVET SET"/>
    <s v="Ivory"/>
    <s v="Full/Queen: 88&quot;W x 92&quot;L / 20&quot;W x 26&quot;L (2)"/>
    <x v="1"/>
    <n v="617"/>
    <n v="34036.22"/>
    <n v="1.6757707956724239E-4"/>
    <n v="0.72449023344353991"/>
    <n v="1819"/>
    <n v="10.435209910727099"/>
    <n v="0.69133345166845961"/>
    <n v="0.70199999999999996"/>
    <n v="0.10967824595979739"/>
    <n v="2.4612687010969498"/>
    <n v="0.940502722095102"/>
    <n v="0.59345632837849982"/>
    <n v="0.67175802701046772"/>
    <n v="0.67400000000000004"/>
    <s v="B"/>
    <x v="2"/>
  </r>
  <r>
    <s v="MP10-4167"/>
    <x v="1"/>
    <s v="Madison Park"/>
    <s v="Holly"/>
    <x v="532"/>
    <s v="COMFORTER (SET)"/>
    <s v="Purple/Taupe"/>
    <s v="King: 104x92&quot;/20x36+1/2&quot; (2)/78x80+15&quot;/18x18&quot;/12x18&quot;/26x26&quot;+2 (2)"/>
    <x v="7"/>
    <n v="404"/>
    <n v="34000.94"/>
    <n v="1.6740337874596636E-4"/>
    <n v="0.7246576368222859"/>
    <n v="1820"/>
    <n v="10.434172860794035"/>
    <n v="0.69124044629100867"/>
    <n v="0.70199999999999996"/>
    <n v="-5.1464094712759534E-3"/>
    <n v="3.1228581077628799"/>
    <n v="1.1702685769690107"/>
    <n v="0.63574360710466649"/>
    <n v="0.68014107845374028"/>
    <n v="0.70699999999999996"/>
    <s v="A"/>
    <x v="2"/>
  </r>
  <r>
    <s v="MPS95B-0040"/>
    <x v="6"/>
    <s v="Madison Park Signature"/>
    <s v="Sunburst"/>
    <x v="1163"/>
    <s v="AWD"/>
    <s v="Gold"/>
    <s v="15x45x1.25&quot; (3)"/>
    <x v="5"/>
    <n v="322"/>
    <n v="33998.99"/>
    <n v="1.6739377793526655E-4"/>
    <n v="0.72482503060022119"/>
    <n v="1821"/>
    <n v="10.434115509480607"/>
    <n v="0.69123530287372226"/>
    <n v="0.70199999999999996"/>
    <n v="0.21156076074612809"/>
    <n v="5.1465593867960804"/>
    <n v="1.6575725068686589"/>
    <n v="0.72542950546990181"/>
    <n v="0.69807414339295815"/>
    <n v="0.76600000000000001"/>
    <s v="A"/>
    <x v="1"/>
  </r>
  <r>
    <s v="MP10-5805"/>
    <x v="1"/>
    <s v="Madison Park"/>
    <s v="Isla"/>
    <x v="198"/>
    <s v="COMFORTER (SET)"/>
    <s v="Blue"/>
    <s v="Cal King: 104&quot;W x 92&quot;L/20&quot;W x 36&quot;L + 1/2&quot;D (2)/72&quot;"/>
    <x v="5"/>
    <n v="358"/>
    <n v="33990.730000000003"/>
    <n v="1.6735310988584082E-4"/>
    <n v="0.72499238371010699"/>
    <n v="1822"/>
    <n v="10.433872538717679"/>
    <n v="0.69121351261387542"/>
    <n v="0.70099999999999996"/>
    <n v="-1.6616555681750949E-2"/>
    <n v="2.4639908547314602"/>
    <n v="0.94156497225466018"/>
    <n v="0.59365183031066815"/>
    <n v="0.67170117615323399"/>
    <n v="0.67300000000000004"/>
    <s v="B"/>
    <x v="2"/>
  </r>
  <r>
    <s v="MP51-6376"/>
    <x v="4"/>
    <s v="Madison Park"/>
    <s v="Coleman"/>
    <x v="1164"/>
    <s v="BLANKET"/>
    <s v="Ivory"/>
    <s v="108x90&quot;"/>
    <x v="7"/>
    <n v="1147"/>
    <n v="33972.800000000003"/>
    <n v="1.672648316623295E-4"/>
    <n v="0.72515964854176929"/>
    <n v="1823"/>
    <n v="10.433344918307276"/>
    <n v="0.6911661942217171"/>
    <n v="0.70099999999999996"/>
    <n v="9.1724146322380587E-2"/>
    <n v="4.2503204869490299"/>
    <n v="1.4702495175474077"/>
    <n v="0.69095362799196425"/>
    <n v="0.6911236809757666"/>
    <n v="0.74399999999999999"/>
    <s v="A"/>
    <x v="2"/>
  </r>
  <r>
    <s v="MP20-8504"/>
    <x v="5"/>
    <s v="Madison Park"/>
    <s v="1500 Thread Count"/>
    <x v="993"/>
    <s v="SHEET/SHEET SET"/>
    <s v="Black"/>
    <s v="King: 108&quot;W x 102&quot;L/20&quot;W x 40&quot;L(2)/78&quot;W x 80&quot;L + 16&quot;D"/>
    <x v="7"/>
    <n v="660"/>
    <n v="33958.959999999999"/>
    <n v="1.6719669052382436E-4"/>
    <n v="0.72532684523229307"/>
    <n v="1824"/>
    <n v="10.432937462568288"/>
    <n v="0.69112965251471659"/>
    <n v="0.70099999999999996"/>
    <n v="0.18341512060440018"/>
    <n v="1.87442551520495"/>
    <n v="0.680277477662524"/>
    <n v="0.54556314838905284"/>
    <n v="0.66201635168958384"/>
    <n v="0.64"/>
    <s v="B"/>
    <x v="1"/>
  </r>
  <r>
    <s v="MPS72-480"/>
    <x v="7"/>
    <s v="Madison Park Signature"/>
    <s v="Marshmallow"/>
    <x v="1165"/>
    <s v="BATH RUG"/>
    <s v="Slate Blue"/>
    <s v="24&quot;W x 72&quot;L"/>
    <x v="5"/>
    <n v="1001"/>
    <n v="33940.36"/>
    <n v="1.6710511356022646E-4"/>
    <n v="0.72549395034585329"/>
    <n v="1825"/>
    <n v="10.432389608698431"/>
    <n v="0.69108051953246619"/>
    <n v="0.70099999999999996"/>
    <n v="3.8227170222366436E-2"/>
    <n v="4.38197912529332"/>
    <n v="1.5000647179143685"/>
    <n v="0.69644096939387123"/>
    <n v="0.69215260950474722"/>
    <n v="0.747"/>
    <s v="A"/>
    <x v="1"/>
  </r>
  <r>
    <s v="WR51-3912"/>
    <x v="3"/>
    <s v="Woolrich"/>
    <s v="Burlington"/>
    <x v="1046"/>
    <s v="BLANKET"/>
    <s v="Green"/>
    <s v="King: 108x90&quot;"/>
    <x v="5"/>
    <n v="1143"/>
    <n v="33936.01"/>
    <n v="1.6708369636712694E-4"/>
    <n v="0.72566103404222038"/>
    <n v="1826"/>
    <n v="10.432261438266348"/>
    <n v="0.69106902486954414"/>
    <n v="0.70099999999999996"/>
    <n v="0.14170303314852215"/>
    <n v="5.4545661222882398"/>
    <n v="1.7146203142424798"/>
    <n v="0.73592887463185719"/>
    <n v="0.70004099482200677"/>
    <n v="0.77300000000000002"/>
    <s v="A"/>
    <x v="2"/>
  </r>
  <r>
    <s v="MPE20-774"/>
    <x v="5"/>
    <s v="Madison Park Essentials"/>
    <s v="Satin"/>
    <x v="253"/>
    <s v="SHEET/SHEET SET"/>
    <s v="Blush"/>
    <s v="KING: 108x102&quot;/20x40&quot;(4)/78x80&quot;+14&quot;"/>
    <x v="7"/>
    <n v="1474"/>
    <n v="33911.54"/>
    <n v="1.6696321850157635E-4"/>
    <n v="0.725827997260722"/>
    <n v="1827"/>
    <n v="10.431540136472574"/>
    <n v="0.69100433661929972"/>
    <n v="0.70099999999999996"/>
    <n v="0.136580142998183"/>
    <n v="3.2736106182272402"/>
    <n v="1.2159835708922719"/>
    <n v="0.64415722753168281"/>
    <n v="0.6816349148017764"/>
    <n v="0.71399999999999997"/>
    <s v="A"/>
    <x v="1"/>
  </r>
  <r>
    <s v="MPE10-1056"/>
    <x v="1"/>
    <s v="Madison Park Essentials"/>
    <s v="Alexis"/>
    <x v="1166"/>
    <s v="COMFORTER (SET)"/>
    <s v="Blue"/>
    <s v="Queen:90&quot;Wx90&quot;L/20&quot;Wx26&quot;L(2)/90&quot;Wx102&quot;L/60&quot;Wx80&quot;L+15&quot;D/20&quot;Wx30&quot;L(2)/20&quot;Wx30&quot;L(2)"/>
    <x v="1"/>
    <n v="968"/>
    <n v="33839.31"/>
    <n v="1.6660759462627109E-4"/>
    <n v="0.72599460485534828"/>
    <n v="1828"/>
    <n v="10.429407974434701"/>
    <n v="0.69081311869546003"/>
    <n v="0.7"/>
    <n v="5.8367161551632116E-2"/>
    <n v="5.0450162637854596"/>
    <n v="1.638028530366626"/>
    <n v="0.72183253244615697"/>
    <n v="0.69701700144559953"/>
    <n v="0.76200000000000001"/>
    <s v="A"/>
    <x v="1"/>
  </r>
  <r>
    <s v="TN20-0587"/>
    <x v="5"/>
    <s v="True North by Sleep Philosophy"/>
    <s v="Soloft Plush"/>
    <x v="1167"/>
    <s v="SHEET/SHEET SET"/>
    <s v="Taupe"/>
    <s v="Queen: 60x80+14&quot;/90x108&quot;/20x30&quot;(2)"/>
    <x v="5"/>
    <n v="1062"/>
    <n v="33806.89"/>
    <n v="1.6644797499402141E-4"/>
    <n v="0.72616105283034227"/>
    <n v="1829"/>
    <n v="10.428449486182775"/>
    <n v="0.69072715893710079"/>
    <n v="0.7"/>
    <n v="-2.6262029646114481E-2"/>
    <n v="2.4472237870705098"/>
    <n v="0.93500405514132612"/>
    <n v="0.59244432569331285"/>
    <n v="0.67107059228834331"/>
    <n v="0.67100000000000004"/>
    <s v="B"/>
    <x v="1"/>
  </r>
  <r>
    <s v="PC20-003"/>
    <x v="5"/>
    <s v="True North by Sleep Philosophy"/>
    <s v="Micro Fleece"/>
    <x v="1168"/>
    <s v="SHEET/SHEET SET"/>
    <s v="Khaki"/>
    <s v="Queen: 90x102&quot;/60x80+14&quot;/20x34&quot;(2)"/>
    <x v="5"/>
    <n v="1087"/>
    <n v="33793.449999999997"/>
    <n v="1.6638180325258289E-4"/>
    <n v="0.72632743463359484"/>
    <n v="1830"/>
    <n v="10.428051866805188"/>
    <n v="0.69069149938097407"/>
    <n v="0.7"/>
    <n v="0.1376416751692848"/>
    <n v="6.2343305354358201"/>
    <n v="1.8459841310674643"/>
    <n v="0.76010574085795379"/>
    <n v="0.70457434767637006"/>
    <n v="0.78900000000000003"/>
    <s v="A"/>
    <x v="0"/>
  </r>
  <r>
    <s v="ID10-1661"/>
    <x v="1"/>
    <s v="Intelligent Design"/>
    <s v="Felicia"/>
    <x v="1169"/>
    <s v="COMFORTER (SET)"/>
    <s v="Navy"/>
    <s v="Full/Queen:90&quot;Wx90&quot;L/20&quot;Wx26&quot;L+2&quot;D(2)/12&quot;Wx16&quot;L"/>
    <x v="7"/>
    <n v="829"/>
    <n v="33782.75"/>
    <n v="1.6632912188105077E-4"/>
    <n v="0.72649376375547592"/>
    <n v="1831"/>
    <n v="10.42773519663376"/>
    <n v="0.69066309956348992"/>
    <n v="0.7"/>
    <n v="9.8990337668682191E-2"/>
    <n v="2.8420415997893098"/>
    <n v="1.0791037620484514"/>
    <n v="0.6189651700271438"/>
    <n v="0.67632351365622068"/>
    <n v="0.69299999999999995"/>
    <s v="B"/>
    <x v="2"/>
  </r>
  <r>
    <s v="MP50-4813"/>
    <x v="3"/>
    <s v="Madison Park"/>
    <s v="Zuri"/>
    <x v="1170"/>
    <s v="THROW"/>
    <s v="Sand"/>
    <s v="60&quot;W x 70&quot;L"/>
    <x v="7"/>
    <n v="2056"/>
    <n v="33756.050000000003"/>
    <n v="1.6619766462685378E-4"/>
    <n v="0.72665996142010281"/>
    <n v="1832"/>
    <n v="10.426944563375319"/>
    <n v="0.6905921934843493"/>
    <n v="0.7"/>
    <n v="7.2681337013244834E-2"/>
    <n v="1.33119993263818"/>
    <n v="0.35851320614570004"/>
    <n v="0.48634401227667923"/>
    <n v="0.64974255724281538"/>
    <n v="0.59799999999999998"/>
    <s v="B"/>
    <x v="2"/>
  </r>
  <r>
    <s v="BASI10-0199"/>
    <x v="3"/>
    <s v="Madison Park Essentials"/>
    <s v="Larkspur"/>
    <x v="1171"/>
    <s v="COMFORTER (SET)"/>
    <s v="Navy/Light Blue"/>
    <s v="Full/Queen: 90x94&quot;/20x26+2&quot;(2)"/>
    <x v="5"/>
    <n v="1219"/>
    <n v="33745.9"/>
    <n v="1.6614769117628822E-4"/>
    <n v="0.7268261091112791"/>
    <n v="1833"/>
    <n v="10.426643840230184"/>
    <n v="0.69056522383830854"/>
    <n v="0.7"/>
    <n v="0.20318636042285115"/>
    <n v="4.4715235323384901"/>
    <n v="1.5198465262277083"/>
    <n v="0.70008171419606513"/>
    <n v="0.69246852190985986"/>
    <n v="0.748"/>
    <s v="A"/>
    <x v="2"/>
  </r>
  <r>
    <s v="ST54-0135"/>
    <x v="3"/>
    <s v="Serta"/>
    <s v="Fleece to Sherpa"/>
    <x v="1028"/>
    <s v="ELECT BLANKET"/>
    <s v="Brown"/>
    <s v="Queen:84x90&quot;"/>
    <x v="7"/>
    <n v="444"/>
    <n v="33742.22"/>
    <n v="1.6612957272327532E-4"/>
    <n v="0.72699223868400242"/>
    <n v="1834"/>
    <n v="10.426534787230912"/>
    <n v="0.69055544367726118"/>
    <n v="0.69899999999999995"/>
    <n v="0.12959388785844256"/>
    <n v="2.0517819865186802"/>
    <n v="0.76629632978780338"/>
    <n v="0.56139449625195792"/>
    <n v="0.66472325419220057"/>
    <n v="0.65200000000000002"/>
    <s v="B"/>
    <x v="2"/>
  </r>
  <r>
    <s v="MPS73-436"/>
    <x v="8"/>
    <s v="Madison Park Signature"/>
    <s v="Splendor"/>
    <x v="1172"/>
    <s v="BATH TOWEL"/>
    <s v="Natural"/>
    <s v="30x58&quot;(2)/16x30&quot;(2)/13x13&quot;(2)"/>
    <x v="7"/>
    <n v="593"/>
    <n v="33665.89"/>
    <n v="1.6575376252803717E-4"/>
    <n v="0.72715799244653045"/>
    <n v="1835"/>
    <n v="10.424270140796651"/>
    <n v="0.69035234420278468"/>
    <n v="0.69899999999999995"/>
    <n v="5.6840355572480031E-2"/>
    <n v="1.1008850012668701"/>
    <n v="0.18305878602941308"/>
    <n v="0.45405248675271903"/>
    <n v="0.64309237271277153"/>
    <n v="0.57299999999999995"/>
    <s v="B"/>
    <x v="2"/>
  </r>
  <r>
    <s v="MP10-7946"/>
    <x v="1"/>
    <s v="Madison Park"/>
    <s v="Marina"/>
    <x v="1132"/>
    <s v="COMFORTER (SET)"/>
    <s v="Aqua"/>
    <s v="Full/Queen:90&quot;Wx90&quot;L/20&quot;Wx26&quot;L+1.5&quot;D(2)/16&quot;Wx16&quot;L/12&quot;Wx18&quot;L/90&quot;Wx90&quot;L/20&quot;Wx26&quot;L(2)"/>
    <x v="8"/>
    <n v="486"/>
    <n v="33646.97"/>
    <n v="1.6566061004678596E-4"/>
    <n v="0.7273236530565772"/>
    <n v="1836"/>
    <n v="10.423708006358632"/>
    <n v="0.69030193050145838"/>
    <n v="0.69899999999999995"/>
    <n v="-2.2673376770709318E-2"/>
    <n v="0.77846632227050205"/>
    <n v="-0.1295777075815539"/>
    <n v="0.39651327339765557"/>
    <n v="0.63154419908069781"/>
    <n v="0.52600000000000002"/>
    <s v="B"/>
    <x v="2"/>
  </r>
  <r>
    <s v="MP40-7228"/>
    <x v="0"/>
    <s v="Madison Park"/>
    <s v="Cecily"/>
    <x v="1173"/>
    <s v="WINDOW PANEL"/>
    <s v="Aqua"/>
    <s v="50x84&quot;"/>
    <x v="5"/>
    <n v="2367"/>
    <n v="33642.76"/>
    <n v="1.6563988214265979E-4"/>
    <n v="0.72748929293871989"/>
    <n v="1837"/>
    <n v="10.42358287954125"/>
    <n v="0.69029070879794263"/>
    <n v="0.69899999999999995"/>
    <n v="0.26350874106635558"/>
    <n v="1.0945630073239101"/>
    <n v="0.1777804342569107"/>
    <n v="0.45308103199613187"/>
    <n v="0.64284877343758051"/>
    <n v="0.57199999999999995"/>
    <s v="B"/>
    <x v="1"/>
  </r>
  <r>
    <s v="MP10-7102"/>
    <x v="1"/>
    <s v="Madison Park"/>
    <s v="Viola"/>
    <x v="507"/>
    <s v="COMFORTER (SET)"/>
    <s v="Taupe"/>
    <s v="Full/Queen: 90&quot;W x 90&quot;L/20&quot;W x 26&quot;L(2)"/>
    <x v="5"/>
    <n v="417"/>
    <n v="33625.9"/>
    <n v="1.6555687205630168E-4"/>
    <n v="0.72765484981077622"/>
    <n v="1838"/>
    <n v="10.423081620883968"/>
    <n v="0.69024575459744109"/>
    <n v="0.69899999999999995"/>
    <n v="-5.5011312496034429E-2"/>
    <n v="2.1920529040666401"/>
    <n v="0.82944788063961461"/>
    <n v="0.57301722946584543"/>
    <n v="0.66680004957112193"/>
    <n v="0.65900000000000003"/>
    <s v="B"/>
    <x v="2"/>
  </r>
  <r>
    <s v="TN20-0081"/>
    <x v="5"/>
    <s v="True North by Sleep Philosophy"/>
    <s v="Cozy Cotton Flannel"/>
    <x v="673"/>
    <s v="SHEET/SHEET SET"/>
    <s v="Blue Plaid"/>
    <s v="Twin: 66x96&quot;/39x75+12&quot;/20x30&quot;"/>
    <x v="5"/>
    <n v="2072"/>
    <n v="33614.89"/>
    <n v="1.6550266440204289E-4"/>
    <n v="0.72782035247517829"/>
    <n v="1839"/>
    <n v="10.422754150828119"/>
    <n v="0.69021638621779324"/>
    <n v="0.69899999999999995"/>
    <n v="-4.7898833126634538E-2"/>
    <n v="3.7624305065738999"/>
    <n v="1.3512966502364816"/>
    <n v="0.66906093615568452"/>
    <n v="0.68598529620537163"/>
    <n v="0.72899999999999998"/>
    <s v="A"/>
    <x v="1"/>
  </r>
  <r>
    <s v="MP13-3977"/>
    <x v="1"/>
    <s v="Madison Park"/>
    <s v="Quebec"/>
    <x v="1174"/>
    <s v="COVERLET&amp;BEDSPR"/>
    <s v="Khaki"/>
    <s v="Daybed: 39&quot;W x 75&quot;L + 17&quot;D/20&quot;W x 26&quot;L (3)/39&quot;W x 75&quot;L + 15&quot;D/16&quot;W x 16&quot;L"/>
    <x v="7"/>
    <n v="788"/>
    <n v="33614.15"/>
    <n v="1.6549902101746966E-4"/>
    <n v="0.72798585149619577"/>
    <n v="1840"/>
    <n v="10.4227321371868"/>
    <n v="0.69021441197628886"/>
    <n v="0.69799999999999995"/>
    <n v="6.6941201418496812E-2"/>
    <n v="3.05515136061842"/>
    <n v="1.1490364696818565"/>
    <n v="0.63183594188918657"/>
    <n v="0.67853871795886844"/>
    <n v="0.70199999999999996"/>
    <s v="A"/>
    <x v="2"/>
  </r>
  <r>
    <s v="II50-1297"/>
    <x v="3"/>
    <s v="INK+IVY"/>
    <s v="Bree Knit"/>
    <x v="1175"/>
    <s v="THROW"/>
    <s v="Green"/>
    <s v="50x60&quot;"/>
    <x v="7"/>
    <n v="1653"/>
    <n v="33604.53"/>
    <n v="1.6545165701801738E-4"/>
    <n v="0.72815130315321375"/>
    <n v="1841"/>
    <n v="10.422445915742278"/>
    <n v="0.69018874288106635"/>
    <n v="0.69799999999999995"/>
    <n v="1.0906824169237493E-4"/>
    <n v="10.5627604309717"/>
    <n v="2.3667573374641044"/>
    <n v="0.85595149541578208"/>
    <n v="0.72334129338800957"/>
    <n v="0.84099999999999997"/>
    <s v="A"/>
    <x v="1"/>
  </r>
  <r>
    <s v="CCL10-0003"/>
    <x v="1"/>
    <s v="Croscill Classics"/>
    <s v="Julius"/>
    <x v="565"/>
    <s v="COMFORTER (SET)"/>
    <s v="Burgundy"/>
    <s v="Cal King: 110x96&quot;/20x36+2&quot;(2)/72x84+15&quot;"/>
    <x v="7"/>
    <n v="155"/>
    <n v="33596.67"/>
    <n v="1.6541295836565827E-4"/>
    <n v="0.72831671611157944"/>
    <n v="1842"/>
    <n v="10.422211998308708"/>
    <n v="0.69016776454771145"/>
    <n v="0.69799999999999995"/>
    <n v="0.20022224836568628"/>
    <n v="2.02802869108451"/>
    <n v="0.75519605404100321"/>
    <n v="0.55935154494093797"/>
    <n v="0.66400452062635684"/>
    <n v="0.64900000000000002"/>
    <s v="B"/>
    <x v="2"/>
  </r>
  <r>
    <s v="BR54-0521"/>
    <x v="3"/>
    <s v="Beautyrest"/>
    <s v="Heated Plush"/>
    <x v="84"/>
    <s v="ELECT BLANKET"/>
    <s v="Ivory"/>
    <s v="Twin:62x84&quot;"/>
    <x v="0"/>
    <n v="736"/>
    <n v="33589.379999999997"/>
    <n v="1.6537706610411909E-4"/>
    <n v="0.72848209317768353"/>
    <n v="1843"/>
    <n v="10.421994995433089"/>
    <n v="0.69014830315659481"/>
    <n v="0.69799999999999995"/>
    <n v="-1.1428814952734487E-2"/>
    <n v="4.7127258093607098"/>
    <n v="1.5712636199387289"/>
    <n v="0.70954477812364725"/>
    <n v="0.69402759815000536"/>
    <n v="0.752"/>
    <s v="A"/>
    <x v="2"/>
  </r>
  <r>
    <s v="MP51N-6026"/>
    <x v="3"/>
    <s v="Madison Park"/>
    <s v="Liquid Cotton"/>
    <x v="1176"/>
    <s v="BLANKET"/>
    <s v="Lilac"/>
    <s v="Full/Queen: 90&quot;W x 90&quot;L"/>
    <x v="7"/>
    <n v="1270"/>
    <n v="33547.870000000003"/>
    <n v="1.651726919235304E-4"/>
    <n v="0.72864726586960704"/>
    <n v="1844"/>
    <n v="10.420758460759583"/>
    <n v="0.69003740746066555"/>
    <n v="0.69799999999999995"/>
    <n v="0.15426831476479505"/>
    <n v="3.6984290363535499"/>
    <n v="1.3345875697683447"/>
    <n v="0.66598571184351762"/>
    <n v="0.68522706833723601"/>
    <n v="0.72699999999999998"/>
    <s v="A"/>
    <x v="2"/>
  </r>
  <r>
    <s v="AM10-0295"/>
    <x v="1"/>
    <s v="Super Listing"/>
    <s v="Boulder Stripe"/>
    <x v="1177"/>
    <s v="COMFORTER (SET)"/>
    <s v="Purple"/>
    <s v="King/Cal King: 104x90&quot;/20x36&quot;(2)"/>
    <x v="7"/>
    <n v="908"/>
    <n v="33545.47"/>
    <n v="1.6516087554113067E-4"/>
    <n v="0.72881242674514812"/>
    <n v="1845"/>
    <n v="10.420686920768846"/>
    <n v="0.69003099156531744"/>
    <n v="0.69799999999999995"/>
    <n v="-1.7635605279266672E-3"/>
    <n v="4.29635952643513"/>
    <n v="1.4807768181005228"/>
    <n v="0.69289112602868508"/>
    <n v="0.69060301845799099"/>
    <n v="0.74299999999999999"/>
    <s v="A"/>
    <x v="1"/>
  </r>
  <r>
    <s v="FPF18-0502"/>
    <x v="2"/>
    <s v="Madison Park"/>
    <s v="Shandra II"/>
    <x v="1178"/>
    <s v="ACCENT BENCH"/>
    <s v="Charcoal"/>
    <s v="42W x 18D x18H&quot;"/>
    <x v="7"/>
    <n v="390"/>
    <n v="33523.050000000003"/>
    <n v="1.6505049083554652E-4"/>
    <n v="0.72897747723598372"/>
    <n v="1846"/>
    <n v="10.420018370686483"/>
    <n v="0.68997103422790051"/>
    <n v="0.69699999999999995"/>
    <n v="4.1155440331354105E-2"/>
    <n v="2.0711609478461002"/>
    <n v="0.77526202349884143"/>
    <n v="0.56304458820813719"/>
    <n v="0.66458574502394785"/>
    <n v="0.65100000000000002"/>
    <s v="B"/>
    <x v="2"/>
  </r>
  <r>
    <s v="MP20-7995"/>
    <x v="5"/>
    <s v="Madison Park"/>
    <s v="600 Thread Count Pima Cotton"/>
    <x v="1179"/>
    <s v="SHEET/SHEET SET"/>
    <s v="Sand"/>
    <s v="Queen: 90x102&quot;/20x30&quot;(2)/60x80+16&quot;"/>
    <x v="5"/>
    <n v="577"/>
    <n v="33497.360000000001"/>
    <n v="1.6492400630894273E-4"/>
    <n v="0.72914240124229268"/>
    <n v="1847"/>
    <n v="10.419251761390932"/>
    <n v="0.68990228268121323"/>
    <n v="0.69699999999999995"/>
    <n v="7.0454283161287198E-2"/>
    <n v="3.7660966416247299"/>
    <n v="1.352245378307307"/>
    <n v="0.66923554490417902"/>
    <n v="0.6857689351258065"/>
    <n v="0.72899999999999998"/>
    <s v="A"/>
    <x v="1"/>
  </r>
  <r>
    <s v="MP13-6834"/>
    <x v="1"/>
    <s v="Madison Park"/>
    <s v="Lola"/>
    <x v="607"/>
    <s v="COVERLET&amp;BEDSPR"/>
    <s v="Grey/Peach"/>
    <s v="Full/ Queen: 90&quot;W x 90&quot;L / 20&quot;W x 26&quot;L  (2)/12&quot;W x 20&quot;L/18&quot;W x 18&quot;L/ 16&quot;W x 16&quot;L"/>
    <x v="5"/>
    <n v="533"/>
    <n v="33463.65"/>
    <n v="1.6475803537115317E-4"/>
    <n v="0.72930715927766387"/>
    <n v="1848"/>
    <n v="10.418244936791869"/>
    <n v="0.6898119879915583"/>
    <n v="0.69699999999999995"/>
    <n v="3.1159091148755806E-2"/>
    <n v="2.9746020883715798"/>
    <n v="1.1231754907297162"/>
    <n v="0.6270763555455986"/>
    <n v="0.67726486150236642"/>
    <n v="0.69699999999999995"/>
    <s v="B"/>
    <x v="2"/>
  </r>
  <r>
    <s v="MPE10-1070"/>
    <x v="1"/>
    <s v="Madison Park Essentials"/>
    <s v="Jaxon"/>
    <x v="1180"/>
    <s v="COMFORTER (SET)"/>
    <s v="Green/Grey"/>
    <s v="Queen:90&quot;W x 90&quot;L/20&quot;W x 26''L(2)/90&quot;W x 102&quot;L/60&quot;W x 80&quot;L+14&quot;D/20&quot;W x 30&quot;L(2)"/>
    <x v="8"/>
    <n v="781"/>
    <n v="33437.910000000003"/>
    <n v="1.6463130466991605E-4"/>
    <n v="0.7294717905823338"/>
    <n v="1849"/>
    <n v="10.417475470973606"/>
    <n v="0.68974298026436864"/>
    <n v="0.69699999999999995"/>
    <n v="0.18029666608861916"/>
    <n v="2.7118652145218398"/>
    <n v="1.0338480405527752"/>
    <n v="0.61063607643796947"/>
    <n v="0.67392159949908881"/>
    <n v="0.68200000000000005"/>
    <s v="B"/>
    <x v="2"/>
  </r>
  <r>
    <s v="II10-1113"/>
    <x v="1"/>
    <s v="INK+IVY"/>
    <s v="Arizona"/>
    <x v="1181"/>
    <s v="COMFORTER (SET)"/>
    <s v="Yellow"/>
    <s v="King/Cal King: 104&quot;W x 92&quot;L / 20&quot;W x 36&quot;L (2)"/>
    <x v="8"/>
    <n v="329"/>
    <n v="33397.24"/>
    <n v="1.6443106622316726E-4"/>
    <n v="0.72963622164855702"/>
    <n v="1850"/>
    <n v="10.416258482965603"/>
    <n v="0.68963383756503582"/>
    <n v="0.69699999999999995"/>
    <n v="6.8569078697357455E-2"/>
    <n v="2.5352306125906199"/>
    <n v="0.9689706971734835"/>
    <n v="0.59869571957337397"/>
    <n v="0.67144621396670345"/>
    <n v="0.67300000000000004"/>
    <s v="B"/>
    <x v="2"/>
  </r>
  <r>
    <s v="MPS73-528"/>
    <x v="8"/>
    <s v="Madison Park Signature"/>
    <s v="800gsm"/>
    <x v="1182"/>
    <s v="BATH TOWEL"/>
    <s v="Seafoam"/>
    <s v="34x68&quot; (2)"/>
    <x v="7"/>
    <n v="949"/>
    <n v="33392.21"/>
    <n v="1.644063010550545E-4"/>
    <n v="0.72980062794961209"/>
    <n v="1851"/>
    <n v="10.416107864884712"/>
    <n v="0.68962032973767129"/>
    <n v="0.69699999999999995"/>
    <n v="6.1127115276287489E-2"/>
    <n v="1.58380009819227"/>
    <n v="0.52105320223729967"/>
    <n v="0.51625870139638108"/>
    <n v="0.65494800406941323"/>
    <n v="0.61599999999999999"/>
    <s v="B"/>
    <x v="2"/>
  </r>
  <r>
    <s v="MP70-6597"/>
    <x v="7"/>
    <s v="Madison Park"/>
    <s v="Sophie"/>
    <x v="1183"/>
    <s v="SHOWER CURTAIN"/>
    <s v="Black"/>
    <s v="72&quot;W x 72&quot;L"/>
    <x v="7"/>
    <n v="1800"/>
    <n v="33348.04"/>
    <n v="1.6418883038397277E-4"/>
    <n v="0.72996481677999603"/>
    <n v="1852"/>
    <n v="10.414784265322259"/>
    <n v="0.68950162583251229"/>
    <n v="0.69599999999999995"/>
    <n v="0.15252193044942955"/>
    <n v="5.1843431454515896"/>
    <n v="1.6647483250230724"/>
    <n v="0.72675017960814792"/>
    <n v="0.69695133658763941"/>
    <n v="0.76100000000000001"/>
    <s v="A"/>
    <x v="1"/>
  </r>
  <r>
    <s v="II12-1277"/>
    <x v="1"/>
    <s v="INK+IVY"/>
    <s v="Imani"/>
    <x v="242"/>
    <s v="DUVET&amp;DUVET SET"/>
    <s v="White/Navy"/>
    <s v="King/Cal King: 104&quot;Wx92&quot;L/20&quot;Wx36&quot;L(2)"/>
    <x v="7"/>
    <n v="460"/>
    <n v="33295.339999999997"/>
    <n v="1.6392936232044532E-4"/>
    <n v="0.73012874614231649"/>
    <n v="1853"/>
    <n v="10.413202760018088"/>
    <n v="0.68935979225915633"/>
    <n v="0.69599999999999995"/>
    <n v="0.19110323705381183"/>
    <n v="1.4776157531416501"/>
    <n v="0.45591469032705989"/>
    <n v="0.50427027774453914"/>
    <n v="0.65234188935623294"/>
    <n v="0.60699999999999998"/>
    <s v="B"/>
    <x v="2"/>
  </r>
  <r>
    <s v="MPS73-469"/>
    <x v="8"/>
    <s v="Madison Park Signature"/>
    <s v="800GSM"/>
    <x v="1184"/>
    <s v="BATH TOWEL"/>
    <s v="Light Purple"/>
    <s v="30x54&quot;(2)/16x28&quot;(2)/13x13&quot;(4)"/>
    <x v="7"/>
    <n v="946"/>
    <n v="33271.51"/>
    <n v="1.6381203549020135E-4"/>
    <n v="0.73029255817780669"/>
    <n v="1854"/>
    <n v="10.412486809509167"/>
    <n v="0.68929558392627344"/>
    <n v="0.69599999999999995"/>
    <n v="0.12565778569318808"/>
    <n v="2.75629742242511"/>
    <n v="1.0495261785597865"/>
    <n v="0.61352156084631915"/>
    <n v="0.6741407793102826"/>
    <n v="0.68300000000000005"/>
    <s v="B"/>
    <x v="2"/>
  </r>
  <r>
    <s v="SHET20-510"/>
    <x v="5"/>
    <s v="Madison Park"/>
    <s v="600 Thread Count Pima Cotton"/>
    <x v="1185"/>
    <s v="SHEET/SHEET SET"/>
    <s v="Gold"/>
    <s v="Queen: 90x102&quot;/20x30&quot;(2)/60x80+15&quot;"/>
    <x v="5"/>
    <n v="571"/>
    <n v="33243.06"/>
    <n v="1.6367196212383785E-4"/>
    <n v="0.73045623013993055"/>
    <n v="1855"/>
    <n v="10.411631383508251"/>
    <n v="0.68921886706283242"/>
    <n v="0.69599999999999995"/>
    <n v="3.3362810256763388E-2"/>
    <n v="3.0056271076993002"/>
    <n v="1.1332156620457574"/>
    <n v="0.62892419983531211"/>
    <n v="0.6771599336173284"/>
    <n v="0.69599999999999995"/>
    <s v="B"/>
    <x v="1"/>
  </r>
  <r>
    <s v="II105-0569"/>
    <x v="2"/>
    <s v="INK+IVY"/>
    <s v="Steve"/>
    <x v="1186"/>
    <s v="ACCENT BENCH"/>
    <s v="Cream"/>
    <s v="52&quot;W x 17.5&quot;D x 18&quot;H"/>
    <x v="7"/>
    <n v="227"/>
    <n v="33229.85"/>
    <n v="1.6360692278571268E-4"/>
    <n v="0.73061983706271627"/>
    <n v="1856"/>
    <n v="10.411233940317313"/>
    <n v="0.68918322330758985"/>
    <n v="0.69599999999999995"/>
    <n v="1.2839207820679299E-2"/>
    <n v="1.46695349592628"/>
    <n v="0.44913328579648271"/>
    <n v="0.50302219349939847"/>
    <n v="0.65195101734595162"/>
    <n v="0.60499999999999998"/>
    <s v="B"/>
    <x v="2"/>
  </r>
  <r>
    <s v="MP50-4906"/>
    <x v="3"/>
    <s v="Madison Park"/>
    <s v="Sachi"/>
    <x v="1187"/>
    <s v="THROW"/>
    <s v="Grey"/>
    <s v="60&quot;W x 70&quot;L"/>
    <x v="7"/>
    <n v="2179"/>
    <n v="33217.97"/>
    <n v="1.63548431692834E-4"/>
    <n v="0.73078338549440913"/>
    <n v="1857"/>
    <n v="10.410876377268185"/>
    <n v="0.6891511561088115"/>
    <n v="0.69599999999999995"/>
    <n v="0.18874744642734045"/>
    <n v="2.51069024955093"/>
    <n v="0.95961464979978883"/>
    <n v="0.59697378494003273"/>
    <n v="0.6707156818750557"/>
    <n v="0.67"/>
    <s v="B"/>
    <x v="2"/>
  </r>
  <r>
    <s v="MP50-2985"/>
    <x v="1"/>
    <s v="Madison Park"/>
    <s v="Quebec"/>
    <x v="1188"/>
    <s v="THROW"/>
    <s v="Ivory"/>
    <s v="60x70&quot;"/>
    <x v="7"/>
    <n v="1934"/>
    <n v="33181.370000000003"/>
    <n v="1.6336823186123811E-4"/>
    <n v="0.73094675372627038"/>
    <n v="1858"/>
    <n v="10.409773989764965"/>
    <n v="0.68905229108547439"/>
    <n v="0.69499999999999995"/>
    <n v="7.7104088885992475E-2"/>
    <n v="4.8691890720158"/>
    <n v="1.6032566622114022"/>
    <n v="0.71543294064729557"/>
    <n v="0.69432842099783865"/>
    <n v="0.753"/>
    <s v="A"/>
    <x v="1"/>
  </r>
  <r>
    <s v="BL20-0869"/>
    <x v="5"/>
    <s v="True North by Sleep Philosophy"/>
    <s v="Soloft Plush"/>
    <x v="236"/>
    <s v="SHEET/SHEET SET"/>
    <s v="Grey"/>
    <s v="Twin: 39x75+14&quot;/66x96&quot;/20x30&quot;(1)"/>
    <x v="5"/>
    <n v="1528"/>
    <n v="33153.58"/>
    <n v="1.6323140800003456E-4"/>
    <n v="0.73110998513427039"/>
    <n v="1859"/>
    <n v="10.408936145950149"/>
    <n v="0.68897715103892765"/>
    <n v="0.69499999999999995"/>
    <n v="-5.7282254713004598E-2"/>
    <n v="4.6471670503179796"/>
    <n v="1.5575480296637119"/>
    <n v="0.70702049100025433"/>
    <n v="0.69258581903119298"/>
    <n v="0.748"/>
    <s v="A"/>
    <x v="1"/>
  </r>
  <r>
    <s v="II10-1124"/>
    <x v="1"/>
    <s v="INK+IVY"/>
    <s v="Mila"/>
    <x v="623"/>
    <s v="COMFORTER (SET)"/>
    <s v="Taupe"/>
    <s v="Full/Queen: 88&quot;W x 92&quot;L / 20&quot;W x 26&quot;L (2)"/>
    <x v="5"/>
    <n v="471"/>
    <n v="33148.29"/>
    <n v="1.6320536272382846E-4"/>
    <n v="0.73127319049699424"/>
    <n v="1860"/>
    <n v="10.408776577586757"/>
    <n v="0.68896284052658552"/>
    <n v="0.69499999999999995"/>
    <n v="-0.12824415121587912"/>
    <n v="1.6198377477654899"/>
    <n v="0.54222995368127069"/>
    <n v="0.52015617864041019"/>
    <n v="0.65520150814935052"/>
    <n v="0.61699999999999999"/>
    <s v="B"/>
    <x v="2"/>
  </r>
  <r>
    <s v="MP10-694"/>
    <x v="1"/>
    <s v="Madison Park"/>
    <s v="Princeton"/>
    <x v="1128"/>
    <s v="COMFORTER (SET)"/>
    <s v="Blue"/>
    <s v="Queen: 90x90&quot;/20x26+1/2&quot;(2)/60x80+15&quot;/18x18&quot;/16x16&quot;/12x18&quot;"/>
    <x v="7"/>
    <n v="562"/>
    <n v="33134.78"/>
    <n v="1.6313884633790331E-4"/>
    <n v="0.73143632934333214"/>
    <n v="1861"/>
    <n v="10.408368944308641"/>
    <n v="0.68892628289740687"/>
    <n v="0.69499999999999995"/>
    <n v="0.10453886465504168"/>
    <n v="2.7203758701903702"/>
    <n v="1.0368701633696089"/>
    <n v="0.61119228332071229"/>
    <n v="0.67337948298206796"/>
    <n v="0.68"/>
    <s v="B"/>
    <x v="2"/>
  </r>
  <r>
    <s v="MPH20-0007"/>
    <x v="5"/>
    <s v="Madison Park"/>
    <s v="800 Thread Count"/>
    <x v="1189"/>
    <s v="SHEET/SHEET SET"/>
    <s v="Ivory"/>
    <s v="Queen: 90&quot;W x 102&quot;L/20&quot;W x 30&quot;L(4)/60&quot;W x 80&quot;L + 15&quot;D"/>
    <x v="5"/>
    <n v="928"/>
    <n v="33088.18"/>
    <n v="1.6290941157964188E-4"/>
    <n v="0.73159923875491173"/>
    <n v="1862"/>
    <n v="10.406961619708031"/>
    <n v="0.68880007030965928"/>
    <n v="0.69499999999999995"/>
    <n v="0.13153321816182847"/>
    <n v="3.3090595038859698"/>
    <n v="1.2264364479421133"/>
    <n v="0.6460810282876287"/>
    <n v="0.68025626190525323"/>
    <n v="0.70799999999999996"/>
    <s v="A"/>
    <x v="1"/>
  </r>
  <r>
    <s v="MP10-2240"/>
    <x v="1"/>
    <s v="Madison Park"/>
    <s v="Laurel"/>
    <x v="1190"/>
    <s v="COMFORTER (SET)"/>
    <s v="Navy"/>
    <s v="Queen: 90x90&quot;/20x26+2&quot;(2)/60x80+15&quot;/18x18&quot;/12x18&quot;/D6.5x18&quot;"/>
    <x v="7"/>
    <n v="575"/>
    <n v="33084.28"/>
    <n v="1.6289020995824231E-4"/>
    <n v="0.73176212896486992"/>
    <n v="1863"/>
    <n v="10.406843749460069"/>
    <n v="0.68878949939445788"/>
    <n v="0.69499999999999995"/>
    <n v="8.1275663228475778E-2"/>
    <n v="3.7250467942835801"/>
    <n v="1.3415707010032956"/>
    <n v="0.66727092289925005"/>
    <n v="0.68448578409541638"/>
    <n v="0.72499999999999998"/>
    <s v="A"/>
    <x v="2"/>
  </r>
  <r>
    <s v="ID10-167"/>
    <x v="1"/>
    <s v="Intelligent Design"/>
    <s v="Olivia"/>
    <x v="1191"/>
    <s v="COMFORTER (SET)"/>
    <s v="Pink"/>
    <s v="Full/Queen: 90x90&quot;/20x26+1&quot;(2)/12x16&quot;/16x16&quot;"/>
    <x v="7"/>
    <n v="782"/>
    <n v="33080.269999999997"/>
    <n v="1.6287046675264941E-4"/>
    <n v="0.73192499943162259"/>
    <n v="1864"/>
    <n v="10.40672254017819"/>
    <n v="0.68877862902587461"/>
    <n v="0.69399999999999995"/>
    <n v="0.15167709058544773"/>
    <n v="2.27756097654173"/>
    <n v="0.86607516244468508"/>
    <n v="0.57975830104727277"/>
    <n v="0.66697456343015427"/>
    <n v="0.65900000000000003"/>
    <s v="B"/>
    <x v="2"/>
  </r>
  <r>
    <s v="TG101-0275"/>
    <x v="2"/>
    <s v="Opalhouse designed with Jungalow"/>
    <s v="Maddalena"/>
    <x v="1192"/>
    <s v="OTTOMAN"/>
    <s v="Rust"/>
    <s v="Dia 23.5&quot; x 16.5&quot;H"/>
    <x v="2"/>
    <n v="524"/>
    <n v="33012"/>
    <n v="1.6253433990830375E-4"/>
    <n v="0.73208753377153091"/>
    <n v="1865"/>
    <n v="10.404656702268806"/>
    <n v="0.68859335922507836"/>
    <n v="0.69399999999999995"/>
    <n v="-0.29089999999999999"/>
    <n v="1.1057217025506101"/>
    <n v="0.18707831093816712"/>
    <n v="0.45479226059882222"/>
    <n v="0.64183313949982712"/>
    <n v="0.56699999999999995"/>
    <s v="B"/>
    <x v="3"/>
  </r>
  <r>
    <s v="MP10-1317"/>
    <x v="1"/>
    <s v="Madison Park"/>
    <s v="Palisades"/>
    <x v="972"/>
    <s v="COMFORTER (SET)"/>
    <s v="Blue"/>
    <s v="King: 104x92&quot;/20x36&quot;(2)/78x80+15&quot;/18x18/16x16&quot;/12x18&quot;"/>
    <x v="7"/>
    <n v="413"/>
    <n v="33005.980000000003"/>
    <n v="1.625047004824511E-4"/>
    <n v="0.73225003847201331"/>
    <n v="1866"/>
    <n v="10.404474333233956"/>
    <n v="0.68857700388829013"/>
    <n v="0.69399999999999995"/>
    <n v="7.6257347550085933E-3"/>
    <n v="2.03048180924287"/>
    <n v="0.75634815566410096"/>
    <n v="0.55956358359430336"/>
    <n v="0.66277431982949286"/>
    <n v="0.64300000000000002"/>
    <s v="B"/>
    <x v="2"/>
  </r>
  <r>
    <s v="WR70-1815"/>
    <x v="1"/>
    <s v="Woolrich"/>
    <s v="Winter Hills"/>
    <x v="154"/>
    <s v="SHOWER CURTAIN"/>
    <s v="Tan"/>
    <s v="72x72&quot;"/>
    <x v="0"/>
    <n v="1528"/>
    <n v="32989.49"/>
    <n v="1.6242351208837957E-4"/>
    <n v="0.7324124619841017"/>
    <n v="1867"/>
    <n v="10.403974617098076"/>
    <n v="0.68853218802518257"/>
    <n v="0.69399999999999995"/>
    <n v="0.11381518368425822"/>
    <n v="6.3275887703039801"/>
    <n v="1.8605994710783247"/>
    <n v="0.76279562250749711"/>
    <n v="0.70338487492164548"/>
    <n v="0.78400000000000003"/>
    <s v="A"/>
    <x v="1"/>
  </r>
  <r>
    <s v="MPE20-1153"/>
    <x v="5"/>
    <s v="Madison Park Essentials"/>
    <s v="Satin"/>
    <x v="1193"/>
    <s v="SHEET/SHEET SET"/>
    <s v="Lilac"/>
    <s v="Queen: 90x102&quot;/60x80+14&quot;/20x30&quot;(4)"/>
    <x v="7"/>
    <n v="1517"/>
    <n v="32986.58"/>
    <n v="1.6240918472471992E-4"/>
    <n v="0.73257487116882647"/>
    <n v="1868"/>
    <n v="10.403886405969685"/>
    <n v="0.68852427701817143"/>
    <n v="0.69399999999999995"/>
    <n v="0.19388211756669882"/>
    <n v="2.97482888187244"/>
    <n v="1.1232492515385"/>
    <n v="0.62708993086070286"/>
    <n v="0.67623740778667774"/>
    <n v="0.69199999999999995"/>
    <s v="B"/>
    <x v="1"/>
  </r>
  <r>
    <s v="MP51-2599"/>
    <x v="4"/>
    <s v="Madison Park"/>
    <s v="Cambria"/>
    <x v="747"/>
    <s v="BLANKET"/>
    <s v="Ivory"/>
    <s v="Full/Queen: 90x96&quot;"/>
    <x v="7"/>
    <n v="1233"/>
    <n v="32975.86"/>
    <n v="1.6235640488333446E-4"/>
    <n v="0.73273722757370985"/>
    <n v="1869"/>
    <n v="10.403561382363197"/>
    <n v="0.68849512804256474"/>
    <n v="0.69399999999999995"/>
    <n v="0.10674528457801427"/>
    <n v="4.3659196397423399"/>
    <n v="1.4964751594679746"/>
    <n v="0.69578032876643847"/>
    <n v="0.68995216818733951"/>
    <n v="0.74"/>
    <s v="A"/>
    <x v="2"/>
  </r>
  <r>
    <s v="MP70-6631"/>
    <x v="7"/>
    <s v="Madison Park"/>
    <s v="Cecily"/>
    <x v="1194"/>
    <s v="SHOWER CURTAIN"/>
    <s v="Seafoam"/>
    <s v="72&quot;W x 72&quot;L"/>
    <x v="7"/>
    <n v="1660"/>
    <n v="32972.089999999997"/>
    <n v="1.6233784331598153E-4"/>
    <n v="0.73289956541702583"/>
    <n v="1870"/>
    <n v="10.403447053239244"/>
    <n v="0.68848487470471875"/>
    <n v="0.69299999999999995"/>
    <n v="0.16545478766692981"/>
    <n v="2.7630834907855402"/>
    <n v="1.051899187683629"/>
    <n v="0.61395830153737929"/>
    <n v="0.67357956007125097"/>
    <n v="0.68100000000000005"/>
    <s v="B"/>
    <x v="1"/>
  </r>
  <r>
    <s v="MPE10-1034"/>
    <x v="1"/>
    <s v="Madison Park Essentials"/>
    <s v="Jaxon"/>
    <x v="819"/>
    <s v="COMFORTER (SET)"/>
    <s v="Aqua/Grey"/>
    <s v="King: 104&quot;W x 92&quot;L/20&quot;W x 36&quot;L(2)/108&quot;W x 102&quot;L/78&quot;W x 80&quot;L+14&quot;D/20&quot;W x 40&quot;L(2)"/>
    <x v="8"/>
    <n v="688"/>
    <n v="32959.82"/>
    <n v="1.6227743206096291E-4"/>
    <n v="0.73306184284908682"/>
    <n v="1871"/>
    <n v="10.403074862354716"/>
    <n v="0.68845149564302111"/>
    <n v="0.69299999999999995"/>
    <n v="0.20453888192556152"/>
    <n v="2.3227334167223899"/>
    <n v="0.88489641379324258"/>
    <n v="0.58322226005105282"/>
    <n v="0.66740564852462747"/>
    <n v="0.66100000000000003"/>
    <s v="B"/>
    <x v="2"/>
  </r>
  <r>
    <s v="II10-1061"/>
    <x v="1"/>
    <s v="INK+IVY"/>
    <s v="Mila"/>
    <x v="680"/>
    <s v="COMFORTER (SET)"/>
    <s v="Navy"/>
    <s v="Full/Queen: 88&quot;W x 92&quot;L/20&quot;W x 26&quot;L(2)"/>
    <x v="5"/>
    <n v="478"/>
    <n v="32942.589999999997"/>
    <n v="1.6219260028231815E-4"/>
    <n v="0.73322403544936909"/>
    <n v="1872"/>
    <n v="10.4025519838283"/>
    <n v="0.68840460251554492"/>
    <n v="0.69299999999999995"/>
    <n v="-0.14120994930960298"/>
    <n v="1.4775281846527999"/>
    <n v="0.45585918193150071"/>
    <n v="0.50426006169657189"/>
    <n v="0.65157569435175033"/>
    <n v="0.60399999999999998"/>
    <s v="B"/>
    <x v="2"/>
  </r>
  <r>
    <s v="MP40-8523"/>
    <x v="0"/>
    <s v="Madison Park"/>
    <s v="Anaheim"/>
    <x v="102"/>
    <s v="WINDOW PANEL"/>
    <s v="Brown"/>
    <s v="50x108&quot;"/>
    <x v="5"/>
    <n v="1301"/>
    <n v="32933.4"/>
    <n v="1.6214735338471254E-4"/>
    <n v="0.73338618280275381"/>
    <n v="1873"/>
    <n v="10.402272983207316"/>
    <n v="0.68837958100285179"/>
    <n v="0.69299999999999995"/>
    <n v="0.16065512893104716"/>
    <n v="2.9130401145820302"/>
    <n v="1.1029495738935984"/>
    <n v="0.62335387474787285"/>
    <n v="0.67537443975185607"/>
    <n v="0.68899999999999995"/>
    <s v="B"/>
    <x v="0"/>
  </r>
  <r>
    <s v="TN20-0377"/>
    <x v="5"/>
    <s v="True North by Sleep Philosophy"/>
    <s v="Cozy Cotton Flannel"/>
    <x v="797"/>
    <s v="SHEET/SHEET SET"/>
    <s v="Grey Dogs"/>
    <s v="Twin: 66&quot;W x 96&quot;L/39&quot;W x 75&quot;L + 12&quot;D/20&quot;W x 30&quot;L(1)"/>
    <x v="5"/>
    <n v="1959"/>
    <n v="32908.620000000003"/>
    <n v="1.6202534923643531E-4"/>
    <n v="0.73354820815199029"/>
    <n v="1874"/>
    <n v="10.401520295228364"/>
    <n v="0.68831207795661142"/>
    <n v="0.69299999999999995"/>
    <n v="-1.7360789795572439E-2"/>
    <n v="9.3504522437632094"/>
    <n v="2.2460625968434456"/>
    <n v="0.83373822033968725"/>
    <n v="0.71739730643322663"/>
    <n v="0.82199999999999995"/>
    <s v="A"/>
    <x v="0"/>
  </r>
  <r>
    <s v="MP10-148"/>
    <x v="1"/>
    <s v="Madison Park"/>
    <s v="Dune"/>
    <x v="847"/>
    <s v="COMFORTER (SET)"/>
    <s v="Grey"/>
    <s v="Cal.King: 104x92&quot;/20x36&quot;(2)/72x84+15&quot;/18x18&quot;/16x16&quot;/12x20&quot;"/>
    <x v="8"/>
    <n v="423"/>
    <n v="32880.19"/>
    <n v="1.6188537433992517E-4"/>
    <n v="0.73371009352633021"/>
    <n v="1875"/>
    <n v="10.400656040729306"/>
    <n v="0.68823456933013583"/>
    <n v="0.69299999999999995"/>
    <n v="7.0748163639684475E-2"/>
    <n v="4.7747831847713504"/>
    <n v="1.5840756285420745"/>
    <n v="0.71190276547189368"/>
    <n v="0.6929682085584874"/>
    <n v="0.749"/>
    <s v="A"/>
    <x v="1"/>
  </r>
  <r>
    <s v="MPH20-0013"/>
    <x v="5"/>
    <s v="Madison Park"/>
    <s v="800 Thread Count"/>
    <x v="1195"/>
    <s v="SHEET/SHEET SET"/>
    <s v="Aqua"/>
    <s v="Queen: 90&quot;W x 102&quot;L/20&quot;W x 30&quot;L(4)/60&quot;W x 80&quot;L + 15&quot;D"/>
    <x v="5"/>
    <n v="934"/>
    <n v="32873.01"/>
    <n v="1.6185002366257931E-4"/>
    <n v="0.73387194354999274"/>
    <n v="1876"/>
    <n v="10.400437654958187"/>
    <n v="0.68821498391729774"/>
    <n v="0.69299999999999995"/>
    <n v="0.13774005766613376"/>
    <n v="6.0808970975975596"/>
    <n v="1.8214634223582526"/>
    <n v="0.75559282467935696"/>
    <n v="0.70169055206970965"/>
    <n v="0.77900000000000003"/>
    <s v="A"/>
    <x v="1"/>
  </r>
  <r>
    <s v="MPS72-479"/>
    <x v="7"/>
    <s v="Madison Park Signature"/>
    <s v="Marshmallow"/>
    <x v="1165"/>
    <s v="BATH RUG"/>
    <s v="Slate Blue"/>
    <s v="24&quot;W x 40&quot;L"/>
    <x v="5"/>
    <n v="1413"/>
    <n v="32868.71"/>
    <n v="1.6182885264411309E-4"/>
    <n v="0.7340337724026369"/>
    <n v="1877"/>
    <n v="10.400306843984724"/>
    <n v="0.68820325244364944"/>
    <n v="0.69199999999999995"/>
    <n v="0.10748689568258953"/>
    <n v="3.7409234986209801"/>
    <n v="1.3457128321180321"/>
    <n v="0.66803326181625455"/>
    <n v="0.68416925431817055"/>
    <n v="0.72299999999999998"/>
    <s v="A"/>
    <x v="1"/>
  </r>
  <r>
    <s v="WR20-1794"/>
    <x v="5"/>
    <s v="Woolrich"/>
    <s v="Cotton Flannel"/>
    <x v="497"/>
    <s v="SHEET/SHEET SET"/>
    <s v="Green Plaid"/>
    <s v="King: 108x102&quot;/78x80+14&quot;/20x40&quot;(2)"/>
    <x v="5"/>
    <n v="982"/>
    <n v="32862.120000000003"/>
    <n v="1.6179640682744052E-4"/>
    <n v="0.73419556880946435"/>
    <n v="1878"/>
    <n v="10.400106335349326"/>
    <n v="0.68818527029956666"/>
    <n v="0.69199999999999995"/>
    <n v="0.11667249048448487"/>
    <n v="1.6073094173286699"/>
    <n v="0.53491869119893276"/>
    <n v="0.51881057663788255"/>
    <n v="0.65431033156722984"/>
    <n v="0.61399999999999999"/>
    <s v="B"/>
    <x v="1"/>
  </r>
  <r>
    <s v="MP10-8325"/>
    <x v="1"/>
    <s v="Madison Park"/>
    <s v="Jenson"/>
    <x v="875"/>
    <s v="COMFORTER (SET)"/>
    <s v="Spice"/>
    <s v="King: 104&quot;W x 92&quot;L/20&quot;W x 36&quot;L (2)/78&quot;W x 80&quot;L + 15&quot;D /18&quot;W x 18&quot;L/12&quot;W x 18&quot;L/16&quot;W x 16&quot;L"/>
    <x v="7"/>
    <n v="578"/>
    <n v="32851.410000000003"/>
    <n v="1.6174367622098174E-4"/>
    <n v="0.73435731248568537"/>
    <n v="1879"/>
    <n v="10.3997803849965"/>
    <n v="0.68815603821090032"/>
    <n v="0.69199999999999995"/>
    <n v="6.3280603846227579E-2"/>
    <n v="3.5594736095238102"/>
    <n v="1.2973193145353443"/>
    <n v="0.65912667224626897"/>
    <n v="0.68235016501797408"/>
    <n v="0.71599999999999997"/>
    <s v="A"/>
    <x v="2"/>
  </r>
  <r>
    <s v="CS20-0570"/>
    <x v="5"/>
    <s v="Comfort Spaces"/>
    <s v="Cotton 144TC"/>
    <x v="1009"/>
    <s v="SHEET/SHEET SET"/>
    <s v="Multi"/>
    <s v="Twin: 66&quot;W x 96&quot;L/39&quot;W x 75&quot;L + 12&quot;D/20&quot;W x 30&quot;L (1)"/>
    <x v="4"/>
    <n v="2138"/>
    <n v="32849.339999999997"/>
    <n v="1.6173348459116193E-4"/>
    <n v="0.73451904597027651"/>
    <n v="1880"/>
    <n v="10.399717373935298"/>
    <n v="0.68815038721248267"/>
    <n v="0.69199999999999995"/>
    <n v="-1.2E-2"/>
    <n v="11.3194467581748"/>
    <n v="2.4353177580609175"/>
    <n v="0.86856970457898286"/>
    <n v="0.72423425068578273"/>
    <n v="0.84299999999999997"/>
    <s v="A"/>
    <x v="0"/>
  </r>
  <r>
    <s v="II50-1145"/>
    <x v="3"/>
    <s v="INK+IVY"/>
    <s v="Bree Knit"/>
    <x v="1196"/>
    <s v="THROW"/>
    <s v="Indigo"/>
    <s v="50x60&quot;"/>
    <x v="8"/>
    <n v="1637"/>
    <n v="32847.050000000003"/>
    <n v="1.6172220979295554E-4"/>
    <n v="0.73468076818006944"/>
    <n v="1881"/>
    <n v="10.399647661420245"/>
    <n v="0.6881441352099813"/>
    <n v="0.69199999999999995"/>
    <n v="-4.7700692301734036E-2"/>
    <n v="5.56018381844072"/>
    <n v="1.733456368444044"/>
    <n v="0.73939555802813406"/>
    <n v="0.69839441977361194"/>
    <n v="0.76700000000000002"/>
    <s v="A"/>
    <x v="2"/>
  </r>
  <r>
    <s v="MP50-8215"/>
    <x v="3"/>
    <s v="Madison Park"/>
    <s v="Chunky Double Knit"/>
    <x v="1197"/>
    <s v="THROW"/>
    <s v="Yellow"/>
    <s v="50''W x 60&quot;L"/>
    <x v="7"/>
    <n v="754"/>
    <n v="32847"/>
    <n v="1.6172196361832221E-4"/>
    <n v="0.73484249014368774"/>
    <n v="1882"/>
    <n v="10.399646139258715"/>
    <n v="0.6881439986985145"/>
    <n v="0.69199999999999995"/>
    <n v="0.13417796167077661"/>
    <n v="1.7025554884087899"/>
    <n v="0.58920537384117022"/>
    <n v="0.52880177433464681"/>
    <n v="0.65627555382574099"/>
    <n v="0.621"/>
    <s v="B"/>
    <x v="2"/>
  </r>
  <r>
    <s v="MP10-8444"/>
    <x v="4"/>
    <s v="Madison Park"/>
    <s v="Stay Puffed"/>
    <x v="850"/>
    <s v="COMFORTER (SET)"/>
    <s v="Tan"/>
    <s v="Full/Queen: 90x90&quot;"/>
    <x v="11"/>
    <n v="540"/>
    <n v="32830.67"/>
    <n v="1.6164156298307736E-4"/>
    <n v="0.73500413170667078"/>
    <n v="1883"/>
    <n v="10.399148877310337"/>
    <n v="0.68809940293342509"/>
    <n v="0.69099999999999995"/>
    <n v="4.5097586342282989E-2"/>
    <n v="2.3496453560606199"/>
    <n v="0.8959432614506444"/>
    <n v="0.58525537818425155"/>
    <n v="0.66753059798359049"/>
    <n v="0.66100000000000003"/>
    <s v="B"/>
    <x v="2"/>
  </r>
  <r>
    <s v="MP10-5061"/>
    <x v="3"/>
    <s v="Madison Park"/>
    <s v="Arya"/>
    <x v="1198"/>
    <s v="COMFORTER (SET)"/>
    <s v="Blush"/>
    <s v="Full/Queen: 90&quot;W x 90&quot;L/20&quot;W x 26&quot;L + 2&quot;D (2)"/>
    <x v="8"/>
    <n v="611"/>
    <n v="32784.660000000003"/>
    <n v="1.6141503308548919E-4"/>
    <n v="0.73516554673975631"/>
    <n v="1884"/>
    <n v="10.397746503652632"/>
    <n v="0.68797363435931547"/>
    <n v="0.69099999999999995"/>
    <n v="0.20993545709973224"/>
    <n v="1.64520556544412"/>
    <n v="0.55687235126298906"/>
    <n v="0.52285104010316874"/>
    <n v="0.65494911550808621"/>
    <n v="0.61599999999999999"/>
    <s v="B"/>
    <x v="2"/>
  </r>
  <r>
    <s v="II104-0490"/>
    <x v="2"/>
    <s v="INK+IVY"/>
    <s v="Marino"/>
    <x v="1199"/>
    <s v="BAR STOOL"/>
    <s v="Ivory"/>
    <s v="16W&quot; x 14D&quot; x 26&quot; H"/>
    <x v="7"/>
    <n v="468"/>
    <n v="32781.620000000003"/>
    <n v="1.6140006566778286E-4"/>
    <n v="0.7353269468054241"/>
    <n v="1885"/>
    <n v="10.39765377588847"/>
    <n v="0.68796531828847729"/>
    <n v="0.69099999999999995"/>
    <n v="0.22307430967818431"/>
    <n v="1.4995367261047301"/>
    <n v="0.46971404113460213"/>
    <n v="0.50680998058314819"/>
    <n v="0.65173425074741154"/>
    <n v="0.60499999999999998"/>
    <s v="B"/>
    <x v="2"/>
  </r>
  <r>
    <s v="MPE20-901"/>
    <x v="5"/>
    <s v="Madison Park Essentials"/>
    <s v="Satin"/>
    <x v="759"/>
    <s v="SHEET/SHEET SET"/>
    <s v="White"/>
    <s v="King: 108x102&quot;/20x40&quot;(4)/78x80+14&quot;"/>
    <x v="7"/>
    <n v="1364"/>
    <n v="32752.26"/>
    <n v="1.612555119230928E-4"/>
    <n v="0.73548820231734724"/>
    <n v="1886"/>
    <n v="10.396757778094155"/>
    <n v="0.68788496283943046"/>
    <n v="0.69099999999999995"/>
    <n v="0.14338388453992609"/>
    <n v="3.6286555971944701"/>
    <n v="1.316047738978749"/>
    <n v="0.66257354691341586"/>
    <n v="0.6828226796542276"/>
    <n v="0.71799999999999997"/>
    <s v="A"/>
    <x v="1"/>
  </r>
  <r>
    <s v="BL51N-0858"/>
    <x v="3"/>
    <s v="Madison Park"/>
    <s v="Freshspun Basketweave"/>
    <x v="1200"/>
    <s v="BLANKET"/>
    <s v="Navy"/>
    <s v="Full/Queen: 90x90&quot;"/>
    <x v="7"/>
    <n v="1799"/>
    <n v="32711.79"/>
    <n v="1.6105625817487736E-4"/>
    <n v="0.7356492585755221"/>
    <n v="1887"/>
    <n v="10.395521411911831"/>
    <n v="0.68777408225423553"/>
    <n v="0.69099999999999995"/>
    <n v="-1.5837045817425458E-2"/>
    <n v="2.1430686979167599"/>
    <n v="0.80784488276265987"/>
    <n v="0.56904130365630812"/>
    <n v="0.66402752653465003"/>
    <n v="0.64900000000000002"/>
    <s v="B"/>
    <x v="2"/>
  </r>
  <r>
    <s v="MP13-6480"/>
    <x v="1"/>
    <s v="Madison Park"/>
    <s v="Quebec"/>
    <x v="1201"/>
    <s v="COVERLET&amp;BEDSPR"/>
    <s v="Navy"/>
    <s v="Queen:60&quot;W X80&quot;L + 24&quot;D/ 20&quot;W X 26&quot;L (2)"/>
    <x v="7"/>
    <n v="642"/>
    <n v="32680.74"/>
    <n v="1.6090338372758083E-4"/>
    <n v="0.73581016195924964"/>
    <n v="1888"/>
    <n v="10.394571791130602"/>
    <n v="0.68768891775407259"/>
    <n v="0.69099999999999995"/>
    <n v="0.22534222622901906"/>
    <n v="4.8839498952385103"/>
    <n v="1.6062227283123298"/>
    <n v="0.71597883056640033"/>
    <n v="0.69334690031653823"/>
    <n v="0.75"/>
    <s v="A"/>
    <x v="1"/>
  </r>
  <r>
    <s v="MP13-8387"/>
    <x v="1"/>
    <s v="Madison Park"/>
    <s v="Ridge"/>
    <x v="296"/>
    <s v="COVERLET&amp;BEDSPR"/>
    <s v="Neutral"/>
    <s v="75&quot;Wx39&quot;L/20&quot;Wx26&quot;L(3)/39&quot;Wx75&quot;L+15&quot;D/18&quot;Wx18&quot;L"/>
    <x v="7"/>
    <n v="588"/>
    <n v="32673.1"/>
    <n v="1.6086576824360835E-4"/>
    <n v="0.73597102772749323"/>
    <n v="1889"/>
    <n v="10.394337994119201"/>
    <n v="0.68766795022049598"/>
    <n v="0.69"/>
    <n v="0.14691329047636245"/>
    <n v="4.5263242125206196"/>
    <n v="1.5317626462043958"/>
    <n v="0.70227481763637023"/>
    <n v="0.69058932370367088"/>
    <n v="0.74199999999999999"/>
    <s v="A"/>
    <x v="1"/>
  </r>
  <r>
    <s v="MPS73-470"/>
    <x v="8"/>
    <s v="Madison Park Signature"/>
    <s v="Splendor"/>
    <x v="1202"/>
    <s v="BATH TOWEL"/>
    <s v="Charcoal"/>
    <s v="30x58&quot;(2)/16x30&quot;(2)/13x13&quot;(2)"/>
    <x v="7"/>
    <n v="574"/>
    <n v="32671.57"/>
    <n v="1.6085823529982853E-4"/>
    <n v="0.73613188596279311"/>
    <n v="1890"/>
    <n v="10.394291166943454"/>
    <n v="0.68766375063567708"/>
    <n v="0.69"/>
    <n v="1.8929182953813389E-2"/>
    <n v="0.72471989878930598"/>
    <n v="-0.19271146691529531"/>
    <n v="0.38489381462541217"/>
    <n v="0.62710976343362412"/>
    <n v="0.51"/>
    <s v="B"/>
    <x v="2"/>
  </r>
  <r>
    <s v="MPS73-541"/>
    <x v="8"/>
    <s v="Madison Park Signature"/>
    <s v="800GSM"/>
    <x v="1203"/>
    <s v="BATH TOWEL"/>
    <s v="Taupe"/>
    <s v="30x54&quot;(2)/16x28&quot;(2)/13x13&quot;(4)"/>
    <x v="7"/>
    <n v="917"/>
    <n v="32670.26"/>
    <n v="1.6085178552443532E-4"/>
    <n v="0.73629273774831749"/>
    <n v="1891"/>
    <n v="10.394251071344522"/>
    <n v="0.68766015475644904"/>
    <n v="0.69"/>
    <n v="1.3608854329470756E-2"/>
    <n v="1.4569538498469301"/>
    <n v="0.44273125198028868"/>
    <n v="0.50184393057365484"/>
    <n v="0.65049690991989029"/>
    <n v="0.6"/>
    <s v="B"/>
    <x v="2"/>
  </r>
  <r>
    <s v="AM10-0456"/>
    <x v="1"/>
    <s v="Super Listing"/>
    <s v="Porter"/>
    <x v="129"/>
    <s v="COMFORTER (SET)"/>
    <s v="Navy"/>
    <s v="Full: 80x90&quot;/20x26&quot;(2)"/>
    <x v="0"/>
    <n v="1233"/>
    <n v="32660.52"/>
    <n v="1.6080383070586309E-4"/>
    <n v="0.73645354157902332"/>
    <n v="1892"/>
    <n v="10.393952905551725"/>
    <n v="0.68763341446052118"/>
    <n v="0.69"/>
    <n v="0.10573253182124644"/>
    <n v="4.29563473609781"/>
    <n v="1.4806119430295617"/>
    <n v="0.69286078158048781"/>
    <n v="0.68867888788451448"/>
    <n v="0.73699999999999999"/>
    <s v="A"/>
    <x v="1"/>
  </r>
  <r>
    <s v="MP13-374"/>
    <x v="1"/>
    <s v="Madison Park"/>
    <s v="Bayside"/>
    <x v="1155"/>
    <s v="COVERLET&amp;BEDSPR"/>
    <s v="Blue"/>
    <s v="Full/Queen: 90x90&quot;/20x26+1/2&quot;(2)/18x18&quot;/16x16&quot;/12x18&quot;"/>
    <x v="7"/>
    <n v="598"/>
    <n v="32650.57"/>
    <n v="1.6075484195383086E-4"/>
    <n v="0.7366142964209772"/>
    <n v="1893"/>
    <n v="10.393648219306534"/>
    <n v="0.68760608939319845"/>
    <n v="0.69"/>
    <n v="0.10942497533733717"/>
    <n v="1.8592230737070099"/>
    <n v="0.67254800369294854"/>
    <n v="0.54414057661337512"/>
    <n v="0.65891298683723376"/>
    <n v="0.63100000000000001"/>
    <s v="B"/>
    <x v="2"/>
  </r>
  <r>
    <s v="BASI10-0313"/>
    <x v="4"/>
    <s v="Sleep Philosophy"/>
    <s v="Bed Guardian"/>
    <x v="1136"/>
    <s v="COMFORTER (SET)"/>
    <s v="White"/>
    <s v="Full/Queen: 90x90&quot;"/>
    <x v="7"/>
    <n v="1284"/>
    <n v="32638.11"/>
    <n v="1.606934952352056E-4"/>
    <n v="0.73677498991621238"/>
    <n v="1894"/>
    <n v="10.393266541549425"/>
    <n v="0.68757185952370725"/>
    <n v="0.69"/>
    <n v="0.14553911197684388"/>
    <n v="4.41519780130852"/>
    <n v="1.5074489957229524"/>
    <n v="0.69780000950909815"/>
    <n v="0.68961748952078539"/>
    <n v="0.73899999999999999"/>
    <s v="A"/>
    <x v="2"/>
  </r>
  <r>
    <s v="MP50-8385"/>
    <x v="1"/>
    <s v="Madison Park"/>
    <s v="Tuscany"/>
    <x v="1204"/>
    <s v="THROW"/>
    <s v="Blue"/>
    <s v="60&quot;Wx72&quot;L"/>
    <x v="7"/>
    <n v="1557"/>
    <n v="32611.360000000001"/>
    <n v="1.6056179180637525E-4"/>
    <n v="0.73693555170801872"/>
    <n v="1895"/>
    <n v="10.392446636603268"/>
    <n v="0.68749832828228885"/>
    <n v="0.68899999999999995"/>
    <n v="0.10263909263520439"/>
    <n v="7.6871528830197899"/>
    <n v="2.0524753095111228"/>
    <n v="0.79810942953542729"/>
    <n v="0.70962054853291656"/>
    <n v="0.80100000000000005"/>
    <s v="A"/>
    <x v="1"/>
  </r>
  <r>
    <s v="ID10-2357"/>
    <x v="1"/>
    <s v="Intelligent Design"/>
    <s v="Cassie"/>
    <x v="278"/>
    <s v="COMFORTER (SET)"/>
    <s v="Blush Multi"/>
    <s v="King/Cal King: 104&quot;W x 90&quot;L/20&quot;W x 36&quot;L (2)"/>
    <x v="5"/>
    <n v="640"/>
    <n v="32591.11"/>
    <n v="1.6046209107987752E-4"/>
    <n v="0.73709601379909861"/>
    <n v="1896"/>
    <n v="10.391825513522257"/>
    <n v="0.68744262432363545"/>
    <n v="0.68899999999999995"/>
    <n v="0.14920458983643245"/>
    <n v="1.3699646995630399"/>
    <n v="0.38523838659961268"/>
    <n v="0.49126265066827968"/>
    <n v="0.64820662959256437"/>
    <n v="0.59199999999999997"/>
    <s v="B"/>
    <x v="2"/>
  </r>
  <r>
    <s v="MZK80-043"/>
    <x v="1"/>
    <s v="Intelligent Design Kids"/>
    <s v="Crazy Daisy"/>
    <x v="1130"/>
    <s v="COVERLET&amp;BEDSPR"/>
    <s v="Multi"/>
    <s v="Full/Queen: 86x86&quot;/20x26+2&quot;(2)/11x10.5+2&quot;"/>
    <x v="7"/>
    <n v="630"/>
    <n v="32583.17"/>
    <n v="1.6042299854810509E-4"/>
    <n v="0.73725643679764674"/>
    <n v="1897"/>
    <n v="10.391581866599195"/>
    <n v="0.68742077342396168"/>
    <n v="0.68899999999999995"/>
    <n v="0.14713779324487511"/>
    <n v="3.0147887879890098"/>
    <n v="1.1361613451216284"/>
    <n v="0.62946633835862165"/>
    <n v="0.6758298864108937"/>
    <n v="0.69099999999999995"/>
    <s v="B"/>
    <x v="2"/>
  </r>
  <r>
    <s v="MP10-760"/>
    <x v="1"/>
    <s v="Madison Park"/>
    <s v="Quincy"/>
    <x v="384"/>
    <s v="COMFORTER (SET)"/>
    <s v="Beige"/>
    <s v="Cal King: 104x92&quot;/20x36&quot;(2)/72x84+15&quot;/16x16&quot;/18x18&quot;/12x18&quot;"/>
    <x v="5"/>
    <n v="352"/>
    <n v="32582.85"/>
    <n v="1.6042142303045179E-4"/>
    <n v="0.73741685822067715"/>
    <n v="1898"/>
    <n v="10.391572045831278"/>
    <n v="0.68741989267155257"/>
    <n v="0.68899999999999995"/>
    <n v="1.1671702737392537E-2"/>
    <n v="3.8740842495780998"/>
    <n v="1.3797943441007019"/>
    <n v="0.67430579694733939"/>
    <n v="0.68479707352670993"/>
    <n v="0.72599999999999998"/>
    <s v="A"/>
    <x v="2"/>
  </r>
  <r>
    <s v="TN20-0106"/>
    <x v="5"/>
    <s v="True North by Sleep Philosophy"/>
    <s v="Cozy Cotton Flannel"/>
    <x v="1205"/>
    <s v="SHEET/SHEET SET"/>
    <s v="Grey Solid"/>
    <s v="Twin: 66x96&quot;/39x75+12&quot;/20x30&quot;"/>
    <x v="5"/>
    <n v="2053"/>
    <n v="32580.53"/>
    <n v="1.6041000052746538E-4"/>
    <n v="0.73757726822120462"/>
    <n v="1899"/>
    <n v="10.391500842379354"/>
    <n v="0.68741350695789416"/>
    <n v="0.68899999999999995"/>
    <n v="-5.5838109303731391E-2"/>
    <n v="3.7080504598514499"/>
    <n v="1.3371173678527353"/>
    <n v="0.66645130877381109"/>
    <n v="0.68322106732107757"/>
    <n v="0.71899999999999997"/>
    <s v="A"/>
    <x v="1"/>
  </r>
  <r>
    <s v="MPE10-616"/>
    <x v="3"/>
    <s v="Madison Park Essentials"/>
    <s v="Larkspur"/>
    <x v="890"/>
    <s v="COMFORTER (SET)"/>
    <s v="Charcoal/Grey"/>
    <s v="King/CalK: 106x94&quot;/20x36+2&quot;(2)"/>
    <x v="5"/>
    <n v="971"/>
    <n v="32546.080000000002"/>
    <n v="1.6024038620510256E-4"/>
    <n v="0.73773750860740972"/>
    <n v="1900"/>
    <n v="10.390442935471379"/>
    <n v="0.68731863107183788"/>
    <n v="0.68899999999999995"/>
    <n v="0.22862782182914843"/>
    <n v="4.9069230008312799"/>
    <n v="1.6108215549254421"/>
    <n v="0.71682522205006405"/>
    <n v="0.6932199492674832"/>
    <n v="0.75"/>
    <s v="A"/>
    <x v="2"/>
  </r>
  <r>
    <s v="MP12-7104"/>
    <x v="1"/>
    <s v="Madison Park"/>
    <s v="Viola"/>
    <x v="507"/>
    <s v="DUVET&amp;DUVET SET"/>
    <s v="Taupe"/>
    <s v="Full/Queen: 90&quot;W x 90&quot;L/20&quot;W x 26&quot;L(2)"/>
    <x v="5"/>
    <n v="594"/>
    <n v="32542.46"/>
    <n v="1.6022256316164962E-4"/>
    <n v="0.73789773117057134"/>
    <n v="1901"/>
    <n v="10.390331705790269"/>
    <n v="0.68730865570021349"/>
    <n v="0.68799999999999994"/>
    <n v="1.1939333535316654E-2"/>
    <n v="3.4854134716826102"/>
    <n v="1.2768738012038328"/>
    <n v="0.65536377579055483"/>
    <n v="0.68091967971828182"/>
    <n v="0.71099999999999997"/>
    <s v="A"/>
    <x v="2"/>
  </r>
  <r>
    <s v="MT105-0139"/>
    <x v="2"/>
    <s v="Martha Stewart"/>
    <s v="Highland"/>
    <x v="1206"/>
    <s v="ACCENT BENCH"/>
    <s v="Ivory"/>
    <s v="44&quot;W x 18&quot;D x 18.5&quot;H"/>
    <x v="7"/>
    <n v="219"/>
    <n v="32540.89"/>
    <n v="1.6021483327816315E-4"/>
    <n v="0.73805794600384955"/>
    <n v="1902"/>
    <n v="10.390283461446487"/>
    <n v="0.68730432902002159"/>
    <n v="0.68799999999999994"/>
    <n v="0.2392035677880967"/>
    <n v="3.6662386263317002"/>
    <n v="1.3260767915657996"/>
    <n v="0.66441934485558929"/>
    <n v="0.68272733218713522"/>
    <n v="0.71699999999999997"/>
    <s v="A"/>
    <x v="2"/>
  </r>
  <r>
    <s v="MP13-149"/>
    <x v="1"/>
    <s v="Madison Park"/>
    <s v="Quebec"/>
    <x v="91"/>
    <s v="COVERLET&amp;BEDSPR"/>
    <s v="Cream"/>
    <s v="Full/Queen: 90x90&quot;/20x26&quot;-2pcs"/>
    <x v="0"/>
    <n v="845"/>
    <n v="32532.94"/>
    <n v="1.6017569151146403E-4"/>
    <n v="0.73821812169536105"/>
    <n v="1903"/>
    <n v="10.390039131100194"/>
    <n v="0.68728241682914715"/>
    <n v="0.68799999999999994"/>
    <n v="0.17762011862130428"/>
    <n v="3.0567447087828201"/>
    <n v="1.1495413411755331"/>
    <n v="0.63192886101150669"/>
    <n v="0.67621170566561917"/>
    <n v="0.69199999999999995"/>
    <s v="B"/>
    <x v="2"/>
  </r>
  <r>
    <s v="ST54-3605"/>
    <x v="3"/>
    <s v="Serta"/>
    <s v="Heated Faux Feathersoft"/>
    <x v="1207"/>
    <s v="ELECT BLANKET"/>
    <s v="Ivory"/>
    <s v="Queen:84x90&quot;"/>
    <x v="6"/>
    <n v="347"/>
    <n v="32520.84"/>
    <n v="1.6011611725019872E-4"/>
    <n v="0.73837823781261125"/>
    <n v="1904"/>
    <n v="10.389667142626934"/>
    <n v="0.68724905592022667"/>
    <n v="0.68799999999999994"/>
    <n v="2.1900000000000003E-2"/>
    <n v="1.24636656310139"/>
    <n v="0.29740952928824432"/>
    <n v="0.47509818022786221"/>
    <n v="0.64481888078175387"/>
    <n v="0.57999999999999996"/>
    <s v="B"/>
    <x v="2"/>
  </r>
  <r>
    <s v="MP70-3035"/>
    <x v="1"/>
    <s v="Madison Park"/>
    <s v="Bellagio"/>
    <x v="1208"/>
    <s v="SHOWER CURTAIN"/>
    <s v="Brown"/>
    <s v="72x72&quot;"/>
    <x v="7"/>
    <n v="1970"/>
    <n v="32516.41"/>
    <n v="1.6009430617768588E-4"/>
    <n v="0.73853833211878894"/>
    <n v="1905"/>
    <n v="10.389530917193618"/>
    <n v="0.68723683886351605"/>
    <n v="0.68799999999999994"/>
    <n v="0.25534010779197308"/>
    <n v="9.2445750813580396"/>
    <n v="2.2347959697140736"/>
    <n v="0.83166465287255853"/>
    <n v="0.71612240166532459"/>
    <n v="0.81899999999999995"/>
    <s v="A"/>
    <x v="1"/>
  </r>
  <r>
    <s v="MPS10-551"/>
    <x v="1"/>
    <s v="Madison Park Signature"/>
    <s v="Essence"/>
    <x v="773"/>
    <s v="COMFORTER (SET)"/>
    <s v="Green"/>
    <s v="Queen: 92x96&quot;/20x26&quot;(2)/26x26&quot;(2)/20x20&quot;/20x20&quot;/14x20&quot;"/>
    <x v="11"/>
    <n v="169"/>
    <n v="32509.09"/>
    <n v="1.600582662113667E-4"/>
    <n v="0.73869839038500029"/>
    <n v="1906"/>
    <n v="10.38930578167308"/>
    <n v="0.68721664811532013"/>
    <n v="0.68799999999999994"/>
    <n v="0.25421296720699144"/>
    <n v="1.1379822002615101"/>
    <n v="0.2134827963411994"/>
    <n v="0.45965187663912455"/>
    <n v="0.64170369382008097"/>
    <n v="0.56699999999999995"/>
    <s v="B"/>
    <x v="2"/>
  </r>
  <r>
    <s v="MP13-1372"/>
    <x v="1"/>
    <s v="Madison Park"/>
    <s v="Quebec"/>
    <x v="247"/>
    <s v="COVERLET&amp;BEDSPR"/>
    <s v="White"/>
    <s v="King: 104x94&quot;/20x36&quot;(2)"/>
    <x v="1"/>
    <n v="752"/>
    <n v="32507.93"/>
    <n v="1.6005255495987351E-4"/>
    <n v="0.73885844293996017"/>
    <n v="1907"/>
    <n v="10.389270099806446"/>
    <n v="0.68721344807126372"/>
    <n v="0.68700000000000006"/>
    <n v="0.24460181201580861"/>
    <n v="3.5814299049397098"/>
    <n v="1.3033012378354361"/>
    <n v="0.66022761589191359"/>
    <n v="0.68181628163539365"/>
    <n v="0.71499999999999997"/>
    <s v="A"/>
    <x v="2"/>
  </r>
  <r>
    <s v="CS20-1652"/>
    <x v="5"/>
    <s v="Comfort Spaces"/>
    <s v="Cotton 144TC"/>
    <x v="1209"/>
    <s v="SHEET/SHEET SET"/>
    <s v="Scales"/>
    <s v="King: 108x102&quot;/78x80&quot;+14/20x40&quot;(2)"/>
    <x v="6"/>
    <n v="1339"/>
    <n v="32496.75"/>
    <n v="1.5999751031186142E-4"/>
    <n v="0.73901844045027199"/>
    <n v="1908"/>
    <n v="10.388926135152039"/>
    <n v="0.68718260041244517"/>
    <n v="0.68700000000000006"/>
    <n v="2.1499999999999995E-2"/>
    <n v="3.4372289211378102"/>
    <n v="1.2633436299660723"/>
    <n v="0.65287361413160017"/>
    <n v="0.68032080315627619"/>
    <n v="0.70799999999999996"/>
    <s v="A"/>
    <x v="1"/>
  </r>
  <r>
    <s v="UHK10-0099"/>
    <x v="1"/>
    <s v="Intelligent Design Kids"/>
    <s v="Lola"/>
    <x v="708"/>
    <s v="COMFORTER (SET)"/>
    <s v="Pink"/>
    <s v="Full/Queen: 88''W x 88&quot;L/20''W x 26''L + 1&quot;D (2)/16''W x 16&quot;L/12''W x 16''L"/>
    <x v="8"/>
    <n v="596"/>
    <n v="32481.45"/>
    <n v="1.5992218087406313E-4"/>
    <n v="0.739178362631146"/>
    <n v="1909"/>
    <n v="10.388455222465319"/>
    <n v="0.6871403677187452"/>
    <n v="0.68700000000000006"/>
    <n v="-5.6266167166867845E-2"/>
    <n v="3.0753951596396898"/>
    <n v="1.1554320843292216"/>
    <n v="0.63301302339838961"/>
    <n v="0.67631489885467411"/>
    <n v="0.69299999999999995"/>
    <s v="B"/>
    <x v="2"/>
  </r>
  <r>
    <s v="MP10-184"/>
    <x v="1"/>
    <s v="Madison Park"/>
    <s v="Palisades"/>
    <x v="1210"/>
    <s v="COMFORTER (SET)"/>
    <s v="Coral"/>
    <s v="Queen: 90x90&quot;/20x26&quot;(2)/60x80+15&quot;/18x18&quot;/10x18&quot;/12x18&quot;"/>
    <x v="7"/>
    <n v="475"/>
    <n v="32479.96"/>
    <n v="1.5991484486998996E-4"/>
    <n v="0.73933827747601599"/>
    <n v="1910"/>
    <n v="10.388409350489072"/>
    <n v="0.68713625379874066"/>
    <n v="0.68700000000000006"/>
    <n v="-2.680350737950923E-2"/>
    <n v="1.5667642684941601"/>
    <n v="0.51088418314785267"/>
    <n v="0.51438714330589308"/>
    <n v="0.65258643170017117"/>
    <n v="0.60799999999999998"/>
    <s v="B"/>
    <x v="2"/>
  </r>
  <r>
    <s v="CS20-1646"/>
    <x v="5"/>
    <s v="Comfort Spaces"/>
    <s v="Cotton 144TC"/>
    <x v="519"/>
    <s v="SHEET/SHEET SET"/>
    <s v="Faded Denim"/>
    <s v="King: 108x102&quot;/78x80&quot;+14/20x40&quot;(2)"/>
    <x v="4"/>
    <n v="1343"/>
    <n v="32457.19"/>
    <n v="1.5980273694197252E-4"/>
    <n v="0.73949808021295793"/>
    <n v="1911"/>
    <n v="10.387708078577345"/>
    <n v="0.68707336188122903"/>
    <n v="0.68700000000000006"/>
    <n v="5.3999999999999999E-2"/>
    <n v="5.5395179476009302"/>
    <n v="1.7297985915736516"/>
    <n v="0.73872236213433462"/>
    <n v="0.69740316193185015"/>
    <n v="0.76300000000000001"/>
    <s v="A"/>
    <x v="1"/>
  </r>
  <r>
    <s v="MP40-6765"/>
    <x v="0"/>
    <s v="Madison Park"/>
    <s v="Anaheim"/>
    <x v="102"/>
    <s v="WINDOW PANEL"/>
    <s v="Brown"/>
    <s v="50x84&quot;"/>
    <x v="5"/>
    <n v="1643"/>
    <n v="32450.33"/>
    <n v="1.5976896178227998E-4"/>
    <n v="0.7396578491747402"/>
    <n v="1912"/>
    <n v="10.387496707424839"/>
    <n v="0.68705440555791775"/>
    <n v="0.68700000000000006"/>
    <n v="7.7032713345197956E-2"/>
    <n v="3.56303844615854"/>
    <n v="1.298292979553374"/>
    <n v="0.65930587051759582"/>
    <n v="0.6815046985498534"/>
    <n v="0.71399999999999997"/>
    <s v="A"/>
    <x v="0"/>
  </r>
  <r>
    <s v="MP72-6208"/>
    <x v="7"/>
    <s v="Madison Park"/>
    <s v="Evan"/>
    <x v="723"/>
    <s v="BATH RUG"/>
    <s v="Blue"/>
    <s v="24x40&quot;"/>
    <x v="7"/>
    <n v="1562"/>
    <n v="32429.69"/>
    <n v="1.5966734089364225E-4"/>
    <n v="0.73981751651563388"/>
    <n v="1913"/>
    <n v="10.386860475670765"/>
    <n v="0.68699734661355327"/>
    <n v="0.68600000000000005"/>
    <n v="-4.7169333965017636E-2"/>
    <n v="0.75788414307080099"/>
    <n v="-0.15328621999774603"/>
    <n v="0.39214983796345459"/>
    <n v="0.62802784488353358"/>
    <n v="0.51300000000000001"/>
    <s v="B"/>
    <x v="2"/>
  </r>
  <r>
    <s v="BASI10-0254"/>
    <x v="3"/>
    <s v="Madison Park"/>
    <s v="Arctic"/>
    <x v="945"/>
    <s v="COMFORTER (SET)"/>
    <s v="Ivory"/>
    <s v="Full/Queen: 90x90&quot;/20x26+2&quot;(2)"/>
    <x v="7"/>
    <n v="653"/>
    <n v="32416.7"/>
    <n v="1.5960338472390372E-4"/>
    <n v="0.73997711990035775"/>
    <n v="1914"/>
    <n v="10.386459848911219"/>
    <n v="0.68696141734746829"/>
    <n v="0.68600000000000005"/>
    <n v="0.15740685420581166"/>
    <n v="2.5011142501995498"/>
    <n v="0.95593991099184139"/>
    <n v="0.59629746728481448"/>
    <n v="0.66882862733493753"/>
    <n v="0.66500000000000004"/>
    <s v="B"/>
    <x v="2"/>
  </r>
  <r>
    <s v="CS20-1634"/>
    <x v="5"/>
    <s v="Comfort Spaces"/>
    <s v="Cotton 144TC"/>
    <x v="923"/>
    <s v="SHEET/SHEET SET"/>
    <s v="Bright White"/>
    <s v="King: 108x102&quot;/78x80&quot;+14/20x40&quot;(2)"/>
    <x v="4"/>
    <n v="1329"/>
    <n v="32407.93"/>
    <n v="1.5956020569321804E-4"/>
    <n v="0.74013668010605094"/>
    <n v="1915"/>
    <n v="10.386189281088905"/>
    <n v="0.68693715211043571"/>
    <n v="0.68600000000000005"/>
    <n v="1.3100000000000002E-2"/>
    <n v="7.5055371973604599"/>
    <n v="2.0288765606078036"/>
    <n v="0.79376619553744654"/>
    <n v="0.70830296079583788"/>
    <n v="0.79800000000000004"/>
    <s v="A"/>
    <x v="0"/>
  </r>
  <r>
    <s v="MP70-439"/>
    <x v="7"/>
    <s v="Madison Park"/>
    <s v="Laurel"/>
    <x v="1211"/>
    <s v="SHOWER CURTAIN"/>
    <s v="Natural"/>
    <s v="72x72&quot;"/>
    <x v="5"/>
    <n v="2175"/>
    <n v="32377.19"/>
    <n v="1.5940885752864815E-4"/>
    <n v="0.74029608896357957"/>
    <n v="1916"/>
    <n v="10.385240326966333"/>
    <n v="0.68685204739798222"/>
    <n v="0.68600000000000005"/>
    <n v="0.19288792701621171"/>
    <n v="6.5648315838444198"/>
    <n v="1.8968446845708897"/>
    <n v="0.76946637628982317"/>
    <n v="0.70337491317635048"/>
    <n v="0.78400000000000003"/>
    <s v="A"/>
    <x v="1"/>
  </r>
  <r>
    <s v="BR54-0186"/>
    <x v="3"/>
    <s v="Beautyrest"/>
    <s v="Electric Micro Fleece"/>
    <x v="1036"/>
    <s v="ELECT BLANKET"/>
    <s v="Blue"/>
    <s v="King:100x90&quot;"/>
    <x v="7"/>
    <n v="365"/>
    <n v="32372.39"/>
    <n v="1.5938522476384868E-4"/>
    <n v="0.74045547418834345"/>
    <n v="1917"/>
    <n v="10.385092068035545"/>
    <n v="0.68683875114543091"/>
    <n v="0.68600000000000005"/>
    <n v="0.11860398810141792"/>
    <n v="1.1992541834947199"/>
    <n v="0.26179039483174399"/>
    <n v="0.46854265322158262"/>
    <n v="0.64317953156066121"/>
    <n v="0.57399999999999995"/>
    <s v="B"/>
    <x v="2"/>
  </r>
  <r>
    <s v="MP13-3979"/>
    <x v="1"/>
    <s v="Madison Park"/>
    <s v="Quebec"/>
    <x v="1212"/>
    <s v="COVERLET&amp;BEDSPR"/>
    <s v="Seafoam"/>
    <s v="Daybed: 39&quot;W x 75&quot;L + 17&quot;D/20&quot;W x 26&quot;L (3)/39&quot;W x 75&quot;L + 15&quot;D/16&quot;W x 16&quot;L"/>
    <x v="7"/>
    <n v="768"/>
    <n v="32356.43"/>
    <n v="1.5930664582089048E-4"/>
    <n v="0.74061478083416432"/>
    <n v="1918"/>
    <n v="10.384598948982722"/>
    <n v="0.68679452692615872"/>
    <n v="0.68600000000000005"/>
    <n v="5.3601760946896948E-2"/>
    <n v="4.1348461335795204"/>
    <n v="1.4433469953494269"/>
    <n v="0.68600235072212257"/>
    <n v="0.68663609168535145"/>
    <n v="0.73"/>
    <s v="A"/>
    <x v="2"/>
  </r>
  <r>
    <s v="BR54-0378"/>
    <x v="3"/>
    <s v="Beautyrest"/>
    <s v="Heated Microlight to Berber"/>
    <x v="490"/>
    <s v="ELECT BLANKET"/>
    <s v="Blue"/>
    <s v="Full:80x84&quot;"/>
    <x v="8"/>
    <n v="500"/>
    <n v="32339.040000000001"/>
    <n v="1.592210262834191E-4"/>
    <n v="0.74077400186044773"/>
    <n v="1919"/>
    <n v="10.384061369988713"/>
    <n v="0.68674631542191633"/>
    <n v="0.68500000000000005"/>
    <n v="0.13079327941717178"/>
    <n v="6.1838364286217402"/>
    <n v="1.8379806902362832"/>
    <n v="0.75863274682504023"/>
    <n v="0.70112360170254118"/>
    <n v="0.77700000000000002"/>
    <s v="A"/>
    <x v="2"/>
  </r>
  <r>
    <s v="MP13-154"/>
    <x v="1"/>
    <s v="Madison Park"/>
    <s v="Quebec"/>
    <x v="263"/>
    <s v="COVERLET&amp;BEDSPR"/>
    <s v="Seafoam"/>
    <s v="King: 104x94&quot;/20x36&quot;-2pcs"/>
    <x v="1"/>
    <n v="755"/>
    <n v="32269.95"/>
    <n v="1.5888086217508683E-4"/>
    <n v="0.74093288272262281"/>
    <n v="1920"/>
    <n v="10.381922723720216"/>
    <n v="0.6865545159751455"/>
    <n v="0.68500000000000005"/>
    <n v="0.21671463974354613"/>
    <n v="3.1783505826049101"/>
    <n v="1.1873404247569079"/>
    <n v="0.63888559696287972"/>
    <n v="0.67702073217269243"/>
    <n v="0.69599999999999995"/>
    <s v="B"/>
    <x v="2"/>
  </r>
  <r>
    <s v="BASI16-0180"/>
    <x v="4"/>
    <s v="Sleep Philosophy"/>
    <s v="Serenity"/>
    <x v="193"/>
    <s v="MATT PAD/TOPPER"/>
    <s v="White"/>
    <s v="Cal King"/>
    <x v="7"/>
    <n v="1335"/>
    <n v="32263.599999999999"/>
    <n v="1.588495979966542E-4"/>
    <n v="0.74109173232061942"/>
    <n v="1921"/>
    <n v="10.381725932958519"/>
    <n v="0.68653686725979735"/>
    <n v="0.68500000000000005"/>
    <n v="0.18695958523263823"/>
    <n v="6.7379240187141702"/>
    <n v="1.9224841795312406"/>
    <n v="0.77418519959096821"/>
    <n v="0.70406653372603156"/>
    <n v="0.78700000000000003"/>
    <s v="A"/>
    <x v="1"/>
  </r>
  <r>
    <s v="TN20-0359"/>
    <x v="5"/>
    <s v="True North by Sleep Philosophy"/>
    <s v="Cozy Cotton Flannel"/>
    <x v="672"/>
    <s v="SHEET/SHEET SET"/>
    <s v="Aqua Dots"/>
    <s v="Twin: 66&quot;W x 96&quot;L/39&quot;W x 75&quot;L + 12&quot;D/20&quot;W x 30&quot;L(1)"/>
    <x v="5"/>
    <n v="1962"/>
    <n v="32262.52"/>
    <n v="1.5884428062457433E-4"/>
    <n v="0.74125057660124405"/>
    <n v="1922"/>
    <n v="10.381692459179952"/>
    <n v="0.68653386524291171"/>
    <n v="0.68500000000000005"/>
    <n v="-3.5299352764555252E-2"/>
    <n v="4.1779857001646503"/>
    <n v="1.4534822680096178"/>
    <n v="0.687867697947812"/>
    <n v="0.68680063178389184"/>
    <n v="0.73199999999999998"/>
    <s v="A"/>
    <x v="1"/>
  </r>
  <r>
    <s v="MP10-2241"/>
    <x v="1"/>
    <s v="Madison Park"/>
    <s v="Laurel"/>
    <x v="1190"/>
    <s v="COMFORTER (SET)"/>
    <s v="Navy"/>
    <s v="King: 104x92&quot;/20x36+2&quot;(2)/78x80+15&quot;/18x18&quot;/12x18&quot;/D6.5x18&quot;"/>
    <x v="7"/>
    <n v="473"/>
    <n v="32250.93"/>
    <n v="1.5878721734456896E-4"/>
    <n v="0.74140936381858857"/>
    <n v="1923"/>
    <n v="10.381333165394521"/>
    <n v="0.68650164282712989"/>
    <n v="0.68500000000000005"/>
    <n v="0.15107909819377668"/>
    <n v="3.2083159984786702"/>
    <n v="1.1964392981368588"/>
    <n v="0.64056019998395619"/>
    <n v="0.67731335425849515"/>
    <n v="0.69699999999999995"/>
    <s v="B"/>
    <x v="2"/>
  </r>
  <r>
    <s v="MP10-501"/>
    <x v="1"/>
    <s v="Madison Park"/>
    <s v="Vienna"/>
    <x v="1126"/>
    <s v="COMFORTER (SET)"/>
    <s v="Slate"/>
    <s v="Queen: 90x90&quot;/20x26+2&quot;(2)/60x80+15&quot;/18x18&quot;/16x16&quot;/12x16&quot;"/>
    <x v="9"/>
    <n v="446"/>
    <n v="32242.959999999999"/>
    <n v="1.587479771080165E-4"/>
    <n v="0.74156811179569659"/>
    <n v="1924"/>
    <n v="10.381086017861847"/>
    <n v="0.68647947798353892"/>
    <n v="0.68500000000000005"/>
    <n v="8.8266214735556903E-2"/>
    <n v="4.7923316161098199"/>
    <n v="1.5876690029579237"/>
    <n v="0.71256410840978968"/>
    <n v="0.69169640406878918"/>
    <n v="0.745"/>
    <s v="A"/>
    <x v="1"/>
  </r>
  <r>
    <s v="SHET20-529"/>
    <x v="5"/>
    <s v="True North by Sleep Philosophy"/>
    <s v="Micro Fleece"/>
    <x v="1006"/>
    <s v="SHEET/SHEET SET"/>
    <s v="Grey"/>
    <s v="King: 108x102&quot;/78x80+14&quot;/20x40&quot;(2)"/>
    <x v="5"/>
    <n v="944"/>
    <n v="32227.55"/>
    <n v="1.5867210608602489E-4"/>
    <n v="0.74172678390178259"/>
    <n v="1925"/>
    <n v="10.380607984656889"/>
    <n v="0.68643660670295381"/>
    <n v="0.68400000000000005"/>
    <n v="5.4605300780562568E-2"/>
    <n v="2.8819255326561599"/>
    <n v="1.0925692437490975"/>
    <n v="0.62144342589405588"/>
    <n v="0.67343797054117427"/>
    <n v="0.68"/>
    <s v="B"/>
    <x v="1"/>
  </r>
  <r>
    <s v="BR20-1917"/>
    <x v="5"/>
    <s v="Beautyrest"/>
    <s v="600 Thread Count"/>
    <x v="628"/>
    <s v="SHEET/SHEET SET"/>
    <s v="Purple"/>
    <s v="King: 108x102&quot;/21x41&quot;(2)/78x80+16&quot;"/>
    <x v="5"/>
    <n v="904"/>
    <n v="32220.27"/>
    <n v="1.5863626305941239E-4"/>
    <n v="0.74188542016484205"/>
    <n v="1926"/>
    <n v="10.380382072465638"/>
    <n v="0.68641634630087656"/>
    <n v="0.68400000000000005"/>
    <n v="0.10152423461209958"/>
    <n v="2.0590603098242402"/>
    <n v="0.76967308528992096"/>
    <n v="0.56201597154116711"/>
    <n v="0.66153627134893467"/>
    <n v="0.63900000000000001"/>
    <s v="B"/>
    <x v="1"/>
  </r>
  <r>
    <s v="II136-0554"/>
    <x v="2"/>
    <s v="INK+IVY"/>
    <s v="Jameson"/>
    <x v="1213"/>
    <s v="NIGHTSTAND"/>
    <s v="Natural"/>
    <s v="26&quot;W x 16&quot;D x 24&quot;H"/>
    <x v="7"/>
    <n v="203"/>
    <n v="32208.02"/>
    <n v="1.5857595027424709E-4"/>
    <n v="0.74204399611511629"/>
    <n v="1927"/>
    <n v="10.380001816528637"/>
    <n v="0.68638224394396863"/>
    <n v="0.68400000000000005"/>
    <n v="0.33816738166456672"/>
    <n v="1.33745488173371"/>
    <n v="0.36287410657677038"/>
    <n v="0.48714661461342296"/>
    <n v="0.64653511807785946"/>
    <n v="0.58599999999999997"/>
    <s v="B"/>
    <x v="2"/>
  </r>
  <r>
    <s v="MP51-5154"/>
    <x v="4"/>
    <s v="Madison Park"/>
    <s v="Windom"/>
    <x v="624"/>
    <s v="BLANKET"/>
    <s v="Blush"/>
    <s v="Twin: 68x90&quot;"/>
    <x v="7"/>
    <n v="1923"/>
    <n v="32198.98"/>
    <n v="1.5853144190054142E-4"/>
    <n v="0.74220252755701688"/>
    <n v="1928"/>
    <n v="10.379721110414295"/>
    <n v="0.6863570694781258"/>
    <n v="0.68400000000000005"/>
    <n v="3.7243961600746146E-2"/>
    <n v="9.0591967203201609"/>
    <n v="2.214758480552478"/>
    <n v="0.82797685126420417"/>
    <n v="0.71468102583534154"/>
    <n v="0.81399999999999995"/>
    <s v="A"/>
    <x v="1"/>
  </r>
  <r>
    <s v="MZK10-274"/>
    <x v="1"/>
    <s v="Intelligent Design Kids"/>
    <s v="Tessa"/>
    <x v="1214"/>
    <s v="COMFORTER (SET)"/>
    <s v="Lavender"/>
    <s v="Full/Queen: 86&quot;W x 86&quot;L/20&quot;W x 26&quot;L(2)/13&quot;W x 13&quot;L"/>
    <x v="7"/>
    <n v="734"/>
    <n v="32190.7"/>
    <n v="1.5849067538126237E-4"/>
    <n v="0.7423610182323982"/>
    <n v="1929"/>
    <n v="10.3794639343305"/>
    <n v="0.68633400524757915"/>
    <n v="0.68400000000000005"/>
    <n v="0.18528934890492169"/>
    <n v="4.4972633937801696"/>
    <n v="1.525461212067649"/>
    <n v="0.70111506958824787"/>
    <n v="0.68929021811571289"/>
    <n v="0.73899999999999999"/>
    <s v="A"/>
    <x v="1"/>
  </r>
  <r>
    <s v="BR54-0414"/>
    <x v="3"/>
    <s v="Beautyrest"/>
    <s v="Electric Micro Fleece"/>
    <x v="1215"/>
    <s v="ELECT BLANKET"/>
    <s v="Grey"/>
    <s v="King:100x90&quot;"/>
    <x v="8"/>
    <n v="362"/>
    <n v="32184.3"/>
    <n v="1.5845916502819641E-4"/>
    <n v="0.74251947739742641"/>
    <n v="1930"/>
    <n v="10.379265105555595"/>
    <n v="0.68631617375782283"/>
    <n v="0.68400000000000005"/>
    <n v="6.3318534502847679E-3"/>
    <n v="1.0632352029116201"/>
    <n v="0.15120509119029454"/>
    <n v="0.44818997044080106"/>
    <n v="0.63869093309441849"/>
    <n v="0.55700000000000005"/>
    <s v="B"/>
    <x v="2"/>
  </r>
  <r>
    <s v="ID20-1753"/>
    <x v="5"/>
    <s v="Intelligent Design"/>
    <s v="Cozy Soft"/>
    <x v="1216"/>
    <s v="SHEET/SHEET SET"/>
    <s v="Teal Dogs"/>
    <s v="Twin: 66&quot;W x 96&quot;L/39&quot;W x 75&quot;L + 12&quot;D/20&quot;W x 30&quot;L (1)"/>
    <x v="5"/>
    <n v="1860"/>
    <n v="32174.53"/>
    <n v="1.5841106250484417E-4"/>
    <n v="0.74267788845993121"/>
    <n v="1931"/>
    <n v="10.378961504745131"/>
    <n v="0.68628894603515378"/>
    <n v="0.68300000000000005"/>
    <n v="5.9042336428948544E-2"/>
    <n v="9.7882952249827806"/>
    <n v="2.2913517571651343"/>
    <n v="0.84207346818079187"/>
    <n v="0.71744585046428144"/>
    <n v="0.82199999999999995"/>
    <s v="A"/>
    <x v="0"/>
  </r>
  <r>
    <s v="MP13-6150"/>
    <x v="1"/>
    <s v="Madison Park"/>
    <s v="Quebec"/>
    <x v="755"/>
    <s v="COVERLET&amp;BEDSPR"/>
    <s v="Purple"/>
    <s v="King/Cal King: 104&quot;W x 94&quot;L / 20&quot;W x 36&quot;L (2)"/>
    <x v="5"/>
    <n v="751"/>
    <n v="32172.62"/>
    <n v="1.5840165863385103E-4"/>
    <n v="0.74283629011856511"/>
    <n v="1932"/>
    <n v="10.378902141101616"/>
    <n v="0.68628362214678928"/>
    <n v="0.68300000000000005"/>
    <n v="0.1731896505237123"/>
    <n v="3.1025245997117898"/>
    <n v="1.1639394361680842"/>
    <n v="0.6345787597808864"/>
    <n v="0.67594264967360873"/>
    <n v="0.69099999999999995"/>
    <s v="B"/>
    <x v="2"/>
  </r>
  <r>
    <s v="MP10-8350"/>
    <x v="1"/>
    <s v="Madison Park"/>
    <s v="Lee"/>
    <x v="1217"/>
    <s v="COMFORTER (SET)"/>
    <s v="Teal"/>
    <s v="King/ Cal King: 104&quot;W x 92&quot;L/20&quot;W x 36&quot;L+1.5&quot; (2)/12&quot;W x 18&quot;L/16&quot;W x 16&quot;L"/>
    <x v="9"/>
    <n v="564"/>
    <n v="32172.28"/>
    <n v="1.5839998464634443E-4"/>
    <n v="0.74299469010321151"/>
    <n v="1933"/>
    <n v="10.378891573381958"/>
    <n v="0.68628267440577484"/>
    <n v="0.68300000000000005"/>
    <n v="0.14579273123843969"/>
    <n v="3.3671036315454401"/>
    <n v="1.2433195570970756"/>
    <n v="0.64918828172609966"/>
    <n v="0.6788637958698398"/>
    <n v="0.70299999999999996"/>
    <s v="A"/>
    <x v="2"/>
  </r>
  <r>
    <s v="BR50-0750"/>
    <x v="3"/>
    <s v="Beautyrest"/>
    <s v="Heated Duke"/>
    <x v="1218"/>
    <s v="ELECT BLANKET"/>
    <s v="Black"/>
    <s v="50x70&quot;"/>
    <x v="8"/>
    <n v="811"/>
    <n v="32141.11"/>
    <n v="1.5824651937992792E-4"/>
    <n v="0.74315293662259141"/>
    <n v="1934"/>
    <n v="10.377922287416643"/>
    <n v="0.68619574627995594"/>
    <n v="0.68300000000000005"/>
    <n v="0.15126405201936094"/>
    <n v="1.3696105136029499"/>
    <n v="0.38499740895072138"/>
    <n v="0.49121829991385174"/>
    <n v="0.64720025700673522"/>
    <n v="0.58799999999999997"/>
    <s v="B"/>
    <x v="2"/>
  </r>
  <r>
    <s v="AM10-0294"/>
    <x v="1"/>
    <s v="Super Listing"/>
    <s v="Boulder Stripe"/>
    <x v="1177"/>
    <s v="COMFORTER (SET)"/>
    <s v="Purple"/>
    <s v="Full/Queen: 90x90&quot;/20x26&quot;(2)"/>
    <x v="7"/>
    <n v="939"/>
    <n v="32084.59"/>
    <n v="1.5796824357441425E-4"/>
    <n v="0.7433109048661658"/>
    <n v="1935"/>
    <n v="10.376162298670682"/>
    <n v="0.68603790584006141"/>
    <n v="0.68300000000000005"/>
    <n v="-3.3161222044131217E-2"/>
    <n v="3.1552608941942601"/>
    <n v="1.1802724242747402"/>
    <n v="0.63758476613842963"/>
    <n v="0.67634727789973514"/>
    <n v="0.69299999999999995"/>
    <s v="B"/>
    <x v="2"/>
  </r>
  <r>
    <s v="MPE20-771"/>
    <x v="5"/>
    <s v="Madison Park Essentials"/>
    <s v="Satin"/>
    <x v="130"/>
    <s v="SHEET/SHEET SET"/>
    <s v="Grey"/>
    <s v="C-KING: 108x102&quot;/20x40&quot;(4)/72x84&quot;+14&quot;"/>
    <x v="7"/>
    <n v="1342"/>
    <n v="32038.21"/>
    <n v="1.5773989198453943E-4"/>
    <n v="0.74346864475815033"/>
    <n v="1936"/>
    <n v="10.374715744199163"/>
    <n v="0.6859081750138617"/>
    <n v="0.68300000000000005"/>
    <n v="0.14596116596207759"/>
    <n v="5.4902436585930703"/>
    <n v="1.7210228745163625"/>
    <n v="0.73710723444955661"/>
    <n v="0.69614798690100066"/>
    <n v="0.75800000000000001"/>
    <s v="A"/>
    <x v="1"/>
  </r>
  <r>
    <s v="MP10-6209"/>
    <x v="3"/>
    <s v="Madison Park"/>
    <s v="Gia"/>
    <x v="183"/>
    <s v="COMFORTER (SET)"/>
    <s v="Blush/white"/>
    <s v="Twin/Twin XL: 63x90&quot;/20x26+2&quot;"/>
    <x v="5"/>
    <n v="996"/>
    <n v="32029.09"/>
    <n v="1.5769498973142046E-4"/>
    <n v="0.74362633974788173"/>
    <n v="1937"/>
    <n v="10.374431052465008"/>
    <n v="0.68588264310710578"/>
    <n v="0.68200000000000005"/>
    <n v="0.23174780911183349"/>
    <n v="2.5822574417272999"/>
    <n v="0.98665876896550486"/>
    <n v="0.60195112243733795"/>
    <n v="0.66909633897315224"/>
    <n v="0.66600000000000004"/>
    <s v="B"/>
    <x v="2"/>
  </r>
  <r>
    <s v="MPE10-730"/>
    <x v="1"/>
    <s v="Madison Park Essentials"/>
    <s v="Maible"/>
    <x v="954"/>
    <s v="COMFORTER (SET)"/>
    <s v="Aqua"/>
    <s v="King: 104x92&quot;/20x36+2&quot;(2)/78x80+15&quot;/108x102&quot;/78x80+14&quot;/20x40&quot;(2)/12x18&quot;"/>
    <x v="8"/>
    <n v="444"/>
    <n v="32017.88"/>
    <n v="1.5763979737862838E-4"/>
    <n v="0.74378397954526032"/>
    <n v="1938"/>
    <n v="10.374081007800292"/>
    <n v="0.68585125017690196"/>
    <n v="0.68200000000000005"/>
    <n v="4.6470908044954115E-2"/>
    <n v="2.9162889311682201"/>
    <n v="1.1040272450161934"/>
    <n v="0.62355221483265755"/>
    <n v="0.6733914431080531"/>
    <n v="0.68"/>
    <s v="B"/>
    <x v="2"/>
  </r>
  <r>
    <s v="MZ10-0595"/>
    <x v="1"/>
    <s v="Intelligent Design"/>
    <s v="Glimmer"/>
    <x v="810"/>
    <s v="COMFORTER (SET)"/>
    <s v="Aqua"/>
    <s v="Twin/Twin XL"/>
    <x v="8"/>
    <n v="990"/>
    <n v="32013.9"/>
    <n v="1.5762020187781549E-4"/>
    <n v="0.74394159974713814"/>
    <n v="1939"/>
    <n v="10.373956698412181"/>
    <n v="0.68584010178260257"/>
    <n v="0.68200000000000005"/>
    <n v="0.15139385529608607"/>
    <n v="4.3121215500822503"/>
    <n v="1.4843556508944145"/>
    <n v="0.69354979265237771"/>
    <n v="0.68738203995655756"/>
    <n v="0.73399999999999999"/>
    <s v="A"/>
    <x v="2"/>
  </r>
  <r>
    <s v="WR10-3976"/>
    <x v="1"/>
    <s v="Woolrich"/>
    <s v="Breckenridge"/>
    <x v="1219"/>
    <s v="COMFORTER (SET)"/>
    <s v="Tan"/>
    <s v="King/Cal King: 106x94&quot;/20x36&quot;(2)"/>
    <x v="7"/>
    <n v="413"/>
    <n v="32013.71"/>
    <n v="1.5761926641420885E-4"/>
    <n v="0.74409921901355236"/>
    <n v="1940"/>
    <n v="10.373950763657932"/>
    <n v="0.68583956953816438"/>
    <n v="0.68200000000000005"/>
    <n v="0.18243511692334316"/>
    <n v="3.1425307370703099"/>
    <n v="1.1763541165992486"/>
    <n v="0.63686362082769876"/>
    <n v="0.67604437979607135"/>
    <n v="0.69199999999999995"/>
    <s v="B"/>
    <x v="2"/>
  </r>
  <r>
    <s v="MPE10-161"/>
    <x v="1"/>
    <s v="Madison Park Essentials"/>
    <s v="Knowles"/>
    <x v="793"/>
    <s v="COMFORTER (SET)"/>
    <s v="Aqua"/>
    <s v="King: 104x92&quot;/20x36+2&quot;(2)/78x80+15&quot;/108x102&quot;/78x80+14&quot;/20x40&quot;(2)/12x18&quot;"/>
    <x v="8"/>
    <n v="452"/>
    <n v="32010.53"/>
    <n v="1.576036097075292E-4"/>
    <n v="0.74425682262325987"/>
    <n v="1941"/>
    <n v="10.373851429384903"/>
    <n v="0.68583066097815937"/>
    <n v="0.68200000000000005"/>
    <n v="5.4628295802944031E-2"/>
    <n v="1.95171003046827"/>
    <n v="0.7186736066352496"/>
    <n v="0.55262976761655525"/>
    <n v="0.65919048230583854"/>
    <n v="0.63200000000000001"/>
    <s v="B"/>
    <x v="2"/>
  </r>
  <r>
    <s v="MP51N-5162"/>
    <x v="3"/>
    <s v="Madison Park"/>
    <s v="Egyptian Cotton"/>
    <x v="185"/>
    <s v="BLANKET"/>
    <s v="White"/>
    <s v="Twin: 66&quot;W x 90&quot;L"/>
    <x v="0"/>
    <n v="1135"/>
    <n v="32000.28"/>
    <n v="1.5755314390769701E-4"/>
    <n v="0.74441437576716762"/>
    <n v="1942"/>
    <n v="10.373531180981885"/>
    <n v="0.68580194025541397"/>
    <n v="0.68200000000000005"/>
    <n v="6.3009846012806445E-2"/>
    <n v="3.1668900998314"/>
    <n v="1.1838384925769578"/>
    <n v="0.63824108352003184"/>
    <n v="0.67628976890833759"/>
    <n v="0.69199999999999995"/>
    <s v="B"/>
    <x v="2"/>
  </r>
  <r>
    <s v="MP13-4675"/>
    <x v="1"/>
    <s v="Madison Park"/>
    <s v="Ridge"/>
    <x v="1045"/>
    <s v="COVERLET&amp;BEDSPR"/>
    <s v="Red"/>
    <s v="King/Cal King"/>
    <x v="5"/>
    <n v="485"/>
    <n v="31978.97"/>
    <n v="1.5744822427897273E-4"/>
    <n v="0.74457182399144661"/>
    <n v="1943"/>
    <n v="10.372865048301202"/>
    <n v="0.68574219971696537"/>
    <n v="0.68100000000000005"/>
    <n v="0.15017488854616373"/>
    <n v="5.0611029040660602"/>
    <n v="1.6411502977521708"/>
    <n v="0.72240707842307439"/>
    <n v="0.6930751754581872"/>
    <n v="0.749"/>
    <s v="A"/>
    <x v="1"/>
  </r>
  <r>
    <s v="MZ10-099"/>
    <x v="1"/>
    <s v="Intelligent Design"/>
    <s v="Brody"/>
    <x v="1220"/>
    <s v="COMFORTER (SET)"/>
    <s v="Blue"/>
    <s v="Full/Queen: 86x90&quot;/20x26+2&quot;(2)/12x18&quot;"/>
    <x v="7"/>
    <n v="926"/>
    <n v="31978.78"/>
    <n v="1.5744728881536609E-4"/>
    <n v="0.74472927128026201"/>
    <n v="1944"/>
    <n v="10.37285910706472"/>
    <n v="0.68574166689118343"/>
    <n v="0.68100000000000005"/>
    <n v="0.10942444312229463"/>
    <n v="3.2346430352915001"/>
    <n v="1.2043656377442342"/>
    <n v="0.64201900391476341"/>
    <n v="0.67699713429589947"/>
    <n v="0.69499999999999995"/>
    <s v="B"/>
    <x v="2"/>
  </r>
  <r>
    <s v="BASI16-0175"/>
    <x v="4"/>
    <s v="Sleep Philosophy"/>
    <s v="Serenity"/>
    <x v="193"/>
    <s v="MATT PAD/TOPPER"/>
    <s v="White"/>
    <s v="Twin"/>
    <x v="7"/>
    <n v="2319"/>
    <n v="31964.959999999999"/>
    <n v="1.5737924614671428E-4"/>
    <n v="0.74488665052640868"/>
    <n v="1945"/>
    <n v="10.372426865598278"/>
    <n v="0.68570290233467113"/>
    <n v="0.68100000000000005"/>
    <n v="0.10821773673814547"/>
    <n v="4.4743583251374996"/>
    <n v="1.5204664320900332"/>
    <n v="0.7001958048297604"/>
    <n v="0.68860148283368905"/>
    <n v="0.73699999999999999"/>
    <s v="A"/>
    <x v="2"/>
  </r>
  <r>
    <s v="MPE10-979"/>
    <x v="1"/>
    <s v="Madison Park Essentials"/>
    <s v="Brystol"/>
    <x v="529"/>
    <s v="COMFORTER (SET)"/>
    <s v="Black"/>
    <s v="Cal King"/>
    <x v="5"/>
    <n v="294"/>
    <n v="31942.32"/>
    <n v="1.572677782727435E-4"/>
    <n v="0.74504391830468142"/>
    <n v="1946"/>
    <n v="10.371718361263788"/>
    <n v="0.6856393617943809"/>
    <n v="0.68100000000000005"/>
    <n v="6.9234825312540271E-2"/>
    <n v="1.3439452960506699"/>
    <n v="0.36737915613161232"/>
    <n v="0.48797574688943213"/>
    <n v="0.64610663881339114"/>
    <n v="0.58499999999999996"/>
    <s v="B"/>
    <x v="2"/>
  </r>
  <r>
    <s v="MP13-8497"/>
    <x v="1"/>
    <s v="Madison Park"/>
    <s v="Tuscany"/>
    <x v="579"/>
    <s v="COVERLET&amp;BEDSPR"/>
    <s v="Khaki"/>
    <s v="Full/Queen: 94&quot;W x 96&quot;L/20&quot;W x 26&quot;L(2)"/>
    <x v="5"/>
    <n v="700"/>
    <n v="31939.25"/>
    <n v="1.5725266315025718E-4"/>
    <n v="0.74520117096783167"/>
    <n v="1947"/>
    <n v="10.371622248914326"/>
    <n v="0.68563074218499243"/>
    <n v="0.68100000000000005"/>
    <n v="0.1671046382742237"/>
    <n v="1.2812771284957201"/>
    <n v="0.32300852663094093"/>
    <n v="0.47980955014109439"/>
    <n v="0.64446650377621284"/>
    <n v="0.57799999999999996"/>
    <s v="B"/>
    <x v="2"/>
  </r>
  <r>
    <s v="TN20-0361"/>
    <x v="5"/>
    <s v="True North by Sleep Philosophy"/>
    <s v="Cozy Cotton Flannel"/>
    <x v="672"/>
    <s v="SHEET/SHEET SET"/>
    <s v="Aqua Dots"/>
    <s v="Full: 81&quot;W x 96&quot;L/54&quot;W x 75&quot;L + 12&quot;D/20&quot;W x 30&quot;L(2)"/>
    <x v="5"/>
    <n v="1380"/>
    <n v="31922.67"/>
    <n v="1.571710316418457E-4"/>
    <n v="0.74535834199947348"/>
    <n v="1948"/>
    <n v="10.371103019891978"/>
    <n v="0.6855841763546815"/>
    <n v="0.68100000000000005"/>
    <n v="2.743581210570066E-2"/>
    <n v="2.3443099628014199"/>
    <n v="0.893762859291103"/>
    <n v="0.58485408586034959"/>
    <n v="0.66543815825581509"/>
    <n v="0.65500000000000003"/>
    <s v="B"/>
    <x v="1"/>
  </r>
  <r>
    <s v="MP41-5174"/>
    <x v="0"/>
    <s v="Madison Park"/>
    <s v="Anna"/>
    <x v="1221"/>
    <s v="VALANCE"/>
    <s v="White"/>
    <s v="50&quot;W x 18&quot;L"/>
    <x v="5"/>
    <n v="2376"/>
    <n v="31893.21"/>
    <n v="1.5702598554788899E-4"/>
    <n v="0.74551536798502138"/>
    <n v="1949"/>
    <n v="10.37017976759677"/>
    <n v="0.68550137664999966"/>
    <n v="0.68"/>
    <n v="0.27247205717517092"/>
    <n v="3.46668984249215"/>
    <n v="1.2716379506736348"/>
    <n v="0.65440014317917072"/>
    <n v="0.6792811299558339"/>
    <n v="0.70399999999999996"/>
    <s v="A"/>
    <x v="0"/>
  </r>
  <r>
    <s v="MP10-6568"/>
    <x v="1"/>
    <s v="Madison Park"/>
    <s v="Genevieve"/>
    <x v="888"/>
    <s v="COMFORTER (SET)"/>
    <s v="Taupe/Brown"/>
    <s v="King"/>
    <x v="7"/>
    <n v="477"/>
    <n v="31867.88"/>
    <n v="1.5690127347864517E-4"/>
    <n v="0.74567226925850005"/>
    <n v="1950"/>
    <n v="10.369385264026368"/>
    <n v="0.68543012347105869"/>
    <n v="0.68"/>
    <n v="3.0652574090575341E-2"/>
    <n v="2.3476922477448499"/>
    <n v="0.89514564095668481"/>
    <n v="0.5851085800441872"/>
    <n v="0.66536581478568446"/>
    <n v="0.65400000000000003"/>
    <s v="B"/>
    <x v="2"/>
  </r>
  <r>
    <s v="ID10-2151"/>
    <x v="3"/>
    <s v="Intelligent Design"/>
    <s v="Brielle"/>
    <x v="402"/>
    <s v="COMFORTER (SET)"/>
    <s v="Aqua"/>
    <s v="King/Cal King: 104x90&quot;/20x36+2&quot;(2)"/>
    <x v="5"/>
    <n v="736"/>
    <n v="31858.79"/>
    <n v="1.568565189303062E-4"/>
    <n v="0.74582912577743032"/>
    <n v="1951"/>
    <n v="10.369099992105216"/>
    <n v="0.6854045395316003"/>
    <n v="0.68"/>
    <n v="0.13459737682694928"/>
    <n v="2.5852158758799502"/>
    <n v="0.9877611254290326"/>
    <n v="0.60215400573805467"/>
    <n v="0.66875443277289126"/>
    <n v="0.66500000000000004"/>
    <s v="B"/>
    <x v="2"/>
  </r>
  <r>
    <s v="WR14-1725"/>
    <x v="1"/>
    <s v="Woolrich"/>
    <s v="Huntington"/>
    <x v="1134"/>
    <s v="COVERLET&amp;BEDSPR"/>
    <s v="Red"/>
    <s v="King/Cal King: 110&quot;x96&quot;/20&quot;x36&quot;+0.5&quot;(2)"/>
    <x v="8"/>
    <n v="539"/>
    <n v="31854.94"/>
    <n v="1.5683756348353994E-4"/>
    <n v="0.74598596334091383"/>
    <n v="1952"/>
    <n v="10.368979142826563"/>
    <n v="0.6853937014490572"/>
    <n v="0.68"/>
    <n v="-2.3968929811200392E-2"/>
    <n v="1.99289399211077"/>
    <n v="0.7385477934046627"/>
    <n v="0.55628751422052869"/>
    <n v="0.65957246400335157"/>
    <n v="0.63300000000000001"/>
    <s v="B"/>
    <x v="2"/>
  </r>
  <r>
    <s v="MP70-3453"/>
    <x v="7"/>
    <s v="Madison Park"/>
    <s v="Serene"/>
    <x v="1222"/>
    <s v="SHOWER CURTAIN"/>
    <s v="Purple"/>
    <s v="72x72&quot;"/>
    <x v="5"/>
    <n v="1640"/>
    <n v="31850.13"/>
    <n v="1.5681388148381382E-4"/>
    <n v="0.74614277722239764"/>
    <n v="1953"/>
    <n v="10.368828139177859"/>
    <n v="0.6853801590429528"/>
    <n v="0.68"/>
    <n v="0.22034380959091285"/>
    <n v="3.02188054592833"/>
    <n v="1.1384355593267426"/>
    <n v="0.62988489632941969"/>
    <n v="0.6742811065002462"/>
    <n v="0.68400000000000005"/>
    <s v="B"/>
    <x v="1"/>
  </r>
  <r>
    <s v="MPE10-166"/>
    <x v="1"/>
    <s v="Madison Park Essentials"/>
    <s v="Saben"/>
    <x v="939"/>
    <s v="COMFORTER (SET)"/>
    <s v="Taupe"/>
    <s v="King: 104x92&quot;/20x36+2&quot;(2)/78x80+15&quot;/108x102&quot;/78x80+14&quot;/20x40&quot;(2)/12x18&quot;"/>
    <x v="8"/>
    <n v="405"/>
    <n v="31844.51"/>
    <n v="1.5678621145502779E-4"/>
    <n v="0.74629956343385262"/>
    <n v="1954"/>
    <n v="10.368651677750236"/>
    <n v="0.68536433351598602"/>
    <n v="0.68"/>
    <n v="0.11554469088821445"/>
    <n v="2.3211537961487401"/>
    <n v="0.88424420181545449"/>
    <n v="0.58310222363524844"/>
    <n v="0.66491191153983853"/>
    <n v="0.65300000000000002"/>
    <s v="B"/>
    <x v="2"/>
  </r>
  <r>
    <s v="II40-1345"/>
    <x v="0"/>
    <s v="INK+IVY"/>
    <s v="Imani"/>
    <x v="0"/>
    <s v="WINDOW PANEL"/>
    <s v="Ivory"/>
    <s v="50&quot;x108&quot;"/>
    <x v="5"/>
    <n v="976"/>
    <n v="31817.95"/>
    <n v="1.5665544348980411E-4"/>
    <n v="0.74645621887734237"/>
    <n v="1955"/>
    <n v="10.367817303232934"/>
    <n v="0.68528950460520466"/>
    <n v="0.68"/>
    <n v="0.12249071929167177"/>
    <n v="1.00777373009888"/>
    <n v="0.10235235275822642"/>
    <n v="0.43919886352568926"/>
    <n v="0.63607137638930167"/>
    <n v="0.54400000000000004"/>
    <s v="B"/>
    <x v="1"/>
  </r>
  <r>
    <s v="ID10-1700"/>
    <x v="3"/>
    <s v="Intelligent Design"/>
    <s v="Malea"/>
    <x v="251"/>
    <s v="COMFORTER (SET)"/>
    <s v="Ivory"/>
    <s v="Full/Queen: 90x90&quot;/20x26+2&quot;(2)"/>
    <x v="5"/>
    <n v="800"/>
    <n v="31803.69"/>
    <n v="1.5658523448437901E-4"/>
    <n v="0.74661280411182673"/>
    <n v="1956"/>
    <n v="10.36736904217026"/>
    <n v="0.68524930336898515"/>
    <n v="0.67900000000000005"/>
    <n v="5.9475267583235208E-2"/>
    <n v="2.9632891085591999"/>
    <n v="1.1194892107810848"/>
    <n v="0.62639791380003984"/>
    <n v="0.67347902545519611"/>
    <n v="0.68100000000000005"/>
    <s v="B"/>
    <x v="2"/>
  </r>
  <r>
    <s v="MP13-6487"/>
    <x v="1"/>
    <s v="Madison Park"/>
    <s v="Quebec"/>
    <x v="363"/>
    <s v="COVERLET&amp;BEDSPR"/>
    <s v="Mocha"/>
    <s v="King/ Cal King :104&quot;W x 94&quot;L/20&quot;W x 36&quot;L (2)"/>
    <x v="5"/>
    <n v="744"/>
    <n v="31799.41"/>
    <n v="1.5656416193576616E-4"/>
    <n v="0.7467693682737625"/>
    <n v="1957"/>
    <n v="10.367234461766914"/>
    <n v="0.6852372338429078"/>
    <n v="0.67900000000000005"/>
    <n v="0.22607955753953982"/>
    <n v="4.0633411088787996"/>
    <n v="1.4263179030926445"/>
    <n v="0.68286822980972095"/>
    <n v="0.68476343303627052"/>
    <n v="0.72599999999999998"/>
    <s v="A"/>
    <x v="2"/>
  </r>
  <r>
    <s v="ID20-1555"/>
    <x v="5"/>
    <s v="Intelligent Design"/>
    <s v="Cozy Soft"/>
    <x v="1074"/>
    <s v="SHEET/SHEET SET"/>
    <s v="Grey/Pink Cats"/>
    <s v="Queen: 90&quot;W x 102&quot;L/60&quot;W x 80&quot;L + 14&quot;D/20&quot;W x 30&quot;L (2)"/>
    <x v="5"/>
    <n v="1263"/>
    <n v="31781.84"/>
    <n v="1.5647765616961482E-4"/>
    <n v="0.74692584592993216"/>
    <n v="1958"/>
    <n v="10.366681800478062"/>
    <n v="0.68518766971862277"/>
    <n v="0.67900000000000005"/>
    <n v="0.13514266559172122"/>
    <n v="11.6273047265058"/>
    <n v="2.4619198601763523"/>
    <n v="0.87346569100601168"/>
    <n v="0.7228432739761006"/>
    <n v="0.84"/>
    <s v="A"/>
    <x v="0"/>
  </r>
  <r>
    <s v="WR10-3975"/>
    <x v="1"/>
    <s v="Woolrich"/>
    <s v="Breckenridge"/>
    <x v="1219"/>
    <s v="COMFORTER (SET)"/>
    <s v="Tan"/>
    <s v="Full/Queen: 92x94&quot;/20x26&quot;(2)"/>
    <x v="7"/>
    <n v="477"/>
    <n v="31773.33"/>
    <n v="1.5643575724702243E-4"/>
    <n v="0.74708228168717916"/>
    <n v="1959"/>
    <n v="10.366414010076102"/>
    <n v="0.68516365356798437"/>
    <n v="0.67900000000000005"/>
    <n v="0.12436987772861294"/>
    <n v="1.8355050962933701"/>
    <n v="0.66036832409506496"/>
    <n v="0.54189896631739032"/>
    <n v="0.6565107161178656"/>
    <n v="0.623"/>
    <s v="B"/>
    <x v="2"/>
  </r>
  <r>
    <s v="MP40-7434"/>
    <x v="0"/>
    <s v="Madison Park"/>
    <s v="Cecily"/>
    <x v="1223"/>
    <s v="WINDOW PANEL"/>
    <s v="Yellow"/>
    <s v="50&quot;W x 84&quot;L"/>
    <x v="5"/>
    <n v="2204"/>
    <n v="31752.38"/>
    <n v="1.5633261007565812E-4"/>
    <n v="0.7472386142972548"/>
    <n v="1960"/>
    <n v="10.36575445534764"/>
    <n v="0.68510450295766712"/>
    <n v="0.67900000000000005"/>
    <n v="0.24055835029571185"/>
    <n v="1.5126006185671801"/>
    <n v="0.4778481668524765"/>
    <n v="0.50830702652852677"/>
    <n v="0.64974500767183907"/>
    <n v="0.59799999999999998"/>
    <s v="B"/>
    <x v="1"/>
  </r>
  <r>
    <s v="MP10-8344"/>
    <x v="1"/>
    <s v="Madison Park"/>
    <s v="Lacey"/>
    <x v="1069"/>
    <s v="COMFORTER (SET)"/>
    <s v="Grey"/>
    <s v="King: 104&quot;W x 92&quot;L/20&quot;W x 36&quot;L (2)/78&quot;W x 80&quot;L + 15&quot;D /18&quot;W x 18&quot;L/12&quot;W x 18&quot;L/16&quot;W x 16&quot;L"/>
    <x v="7"/>
    <n v="587"/>
    <n v="31751.98"/>
    <n v="1.5633064067859147E-4"/>
    <n v="0.74739494493793335"/>
    <n v="1961"/>
    <n v="10.365741858184142"/>
    <n v="0.68510337321076831"/>
    <n v="0.67900000000000005"/>
    <n v="6.5259307839377237E-2"/>
    <n v="4.0299072944885097"/>
    <n v="1.4182549598659244"/>
    <n v="0.68138428465273193"/>
    <n v="0.68435955549916105"/>
    <n v="0.72399999999999998"/>
    <s v="A"/>
    <x v="2"/>
  </r>
  <r>
    <s v="II10-1052"/>
    <x v="1"/>
    <s v="INK+IVY"/>
    <s v="Ellipse"/>
    <x v="1224"/>
    <s v="COMFORTER (SET)"/>
    <s v="Blush"/>
    <s v="Full/Queen: 88&quot;W x 92&quot;L/20&quot;W x 26&quot;L + 1&quot;D(2)"/>
    <x v="8"/>
    <n v="482"/>
    <n v="31732.76"/>
    <n v="1.562360111495403E-4"/>
    <n v="0.74755118094908291"/>
    <n v="1962"/>
    <n v="10.365136377399111"/>
    <n v="0.6850490720945388"/>
    <n v="0.67800000000000005"/>
    <n v="5.3099289335162905E-3"/>
    <n v="1.67701501486863"/>
    <n v="0.57493499869710396"/>
    <n v="0.52617538177699175"/>
    <n v="0.65327433403102941"/>
    <n v="0.61099999999999999"/>
    <s v="B"/>
    <x v="2"/>
  </r>
  <r>
    <s v="MP10-7490"/>
    <x v="1"/>
    <s v="Madison Park"/>
    <s v="Palmer"/>
    <x v="377"/>
    <s v="COMFORTER (SET)"/>
    <s v="Green"/>
    <s v="Cal King:104&quot;W x 92&quot;L /20&quot;W x 36&quot;L(2)/72&quot;W x 84&quot;L + 15&quot;D/16&quot;W x 16&quot;L/12&quot;W x 20&quot;L/18&quot;W x 18&quot;L"/>
    <x v="5"/>
    <n v="411"/>
    <n v="31696.91"/>
    <n v="1.5605950393744432E-4"/>
    <n v="0.74770724045302039"/>
    <n v="1963"/>
    <n v="10.364006027092485"/>
    <n v="0.68494769929312616"/>
    <n v="0.67800000000000005"/>
    <n v="8.9536111664339613E-2"/>
    <n v="2.5550124485987902"/>
    <n v="0.97644934342068412"/>
    <n v="0.60007212773690777"/>
    <n v="0.6679725849818825"/>
    <n v="0.66300000000000003"/>
    <s v="B"/>
    <x v="2"/>
  </r>
  <r>
    <s v="WR10-3887"/>
    <x v="3"/>
    <s v="Woolrich"/>
    <s v="Alton"/>
    <x v="1225"/>
    <s v="COMFORTER (SET)"/>
    <s v="Green/Ivory"/>
    <s v="King:106x94&quot;/20x36&quot;+2&quot;(2)/18x18&quot;"/>
    <x v="5"/>
    <n v="510"/>
    <n v="31659.35"/>
    <n v="1.5587457755288851E-4"/>
    <n v="0.74786311503057323"/>
    <n v="1964"/>
    <n v="10.362820388332835"/>
    <n v="0.68484136807719742"/>
    <n v="0.67800000000000005"/>
    <n v="0.17155654269591766"/>
    <n v="1.6234072810270499"/>
    <n v="0.54430330861850995"/>
    <n v="0.52053776944804964"/>
    <n v="0.65198064835136782"/>
    <n v="0.60499999999999998"/>
    <s v="B"/>
    <x v="2"/>
  </r>
  <r>
    <s v="MP70-4610"/>
    <x v="7"/>
    <s v="Madison Park"/>
    <s v="Cecily"/>
    <x v="1226"/>
    <s v="SHOWER CURTAIN"/>
    <s v="Grey"/>
    <s v="72&quot;W x 72&quot;L"/>
    <x v="5"/>
    <n v="1565"/>
    <n v="31635.71"/>
    <n v="1.5575818618625116E-4"/>
    <n v="0.74801887321675953"/>
    <n v="1965"/>
    <n v="10.362073434174171"/>
    <n v="0.68477437925510687"/>
    <n v="0.67800000000000005"/>
    <n v="0.1554485623630355"/>
    <n v="3.4535707798605801"/>
    <n v="1.2679529514375301"/>
    <n v="0.6537219371424714"/>
    <n v="0.67856389083257973"/>
    <n v="0.70199999999999996"/>
    <s v="A"/>
    <x v="1"/>
  </r>
  <r>
    <s v="MP10-8349"/>
    <x v="1"/>
    <s v="Madison Park"/>
    <s v="Lee"/>
    <x v="1217"/>
    <s v="COMFORTER (SET)"/>
    <s v="Teal"/>
    <s v="Full/Queen: 90&quot;W x 90&quot;L/20&quot;W x 26&quot;L+1.5&quot; (2)/12&quot;W x 18&quot;L/16&quot;W x 16&quot;L"/>
    <x v="9"/>
    <n v="623"/>
    <n v="31611.3"/>
    <n v="1.5563800373026056E-4"/>
    <n v="0.74817451122048984"/>
    <n v="1966"/>
    <n v="10.361301564346899"/>
    <n v="0.68470515593003878"/>
    <n v="0.67800000000000005"/>
    <n v="0.12974032050928661"/>
    <n v="2.87951319392945"/>
    <n v="1.0917599294311886"/>
    <n v="0.62129447556304485"/>
    <n v="0.67202301985664004"/>
    <n v="0.67500000000000004"/>
    <s v="B"/>
    <x v="2"/>
  </r>
  <r>
    <s v="MPE10-797"/>
    <x v="1"/>
    <s v="Madison Park Essentials"/>
    <s v="Zara"/>
    <x v="791"/>
    <s v="COMFORTER (SET)"/>
    <s v="Brown"/>
    <s v="Cal King"/>
    <x v="8"/>
    <n v="340"/>
    <n v="31572.93"/>
    <n v="1.5544908931664487E-4"/>
    <n v="0.74832996030980647"/>
    <n v="1967"/>
    <n v="10.360087059075216"/>
    <n v="0.6845962358890576"/>
    <n v="0.67800000000000005"/>
    <n v="0.19509346323237792"/>
    <n v="3.6424375080388098"/>
    <n v="1.319737139253413"/>
    <n v="0.66325256293967749"/>
    <n v="0.68032750129918163"/>
    <n v="0.70899999999999996"/>
    <s v="A"/>
    <x v="2"/>
  </r>
  <r>
    <s v="MPE10-007"/>
    <x v="1"/>
    <s v="Madison Park Essentials"/>
    <s v="Knowles"/>
    <x v="1227"/>
    <s v="COMFORTER (SET)"/>
    <s v="Grey"/>
    <s v="Queen: 90x90&quot;/20x26&quot;(2)/60x80+15&quot;/90x102&quot;/60x80+14&quot;/20x30&quot;(2)/12x18&quot;"/>
    <x v="7"/>
    <n v="489"/>
    <n v="31569.040000000001"/>
    <n v="1.5542993693017196E-4"/>
    <n v="0.74848539024673666"/>
    <n v="1968"/>
    <n v="10.359963848576893"/>
    <n v="0.68458518604609719"/>
    <n v="0.67700000000000005"/>
    <n v="0.10342750816914681"/>
    <n v="3.38356597990333"/>
    <n v="1.2480564760014528"/>
    <n v="0.6500600884187111"/>
    <n v="0.67768016652062002"/>
    <n v="0.69899999999999995"/>
    <s v="B"/>
    <x v="2"/>
  </r>
  <r>
    <s v="LCN51N-0028"/>
    <x v="3"/>
    <s v="Madison Park"/>
    <s v="Gauze"/>
    <x v="1228"/>
    <s v="BLANKET"/>
    <s v="Blue"/>
    <s v="King:108&quot; x 90&quot;"/>
    <x v="7"/>
    <n v="873"/>
    <n v="31524.47"/>
    <n v="1.5521049686202364E-4"/>
    <n v="0.74864060074359873"/>
    <n v="1969"/>
    <n v="10.358551069524523"/>
    <n v="0.68445848428870726"/>
    <n v="0.67700000000000005"/>
    <n v="0.20966086103905948"/>
    <n v="2.70724123116115"/>
    <n v="1.0322022328254685"/>
    <n v="0.61033317359745609"/>
    <n v="0.66963342215045707"/>
    <n v="0.66800000000000004"/>
    <s v="B"/>
    <x v="2"/>
  </r>
  <r>
    <s v="MP13-1523"/>
    <x v="1"/>
    <s v="Madison Park"/>
    <s v="Tangiers"/>
    <x v="955"/>
    <s v="COVERLET&amp;BEDSPR"/>
    <s v="Orange"/>
    <s v="Full/Queen:90x90&quot;/20x26&quot;(2)/18x18&quot;/16x16&quot;/12x18&quot;"/>
    <x v="7"/>
    <n v="596"/>
    <n v="31502.31"/>
    <n v="1.5510139226453278E-4"/>
    <n v="0.74879570213586322"/>
    <n v="1970"/>
    <n v="10.357847898658354"/>
    <n v="0.6843954220679449"/>
    <n v="0.67700000000000005"/>
    <n v="0.117300577465976"/>
    <n v="3.1686536059270698"/>
    <n v="1.184378158813729"/>
    <n v="0.638340406444171"/>
    <n v="0.67518441894319015"/>
    <n v="0.68700000000000006"/>
    <s v="B"/>
    <x v="2"/>
  </r>
  <r>
    <s v="ID10-1242"/>
    <x v="1"/>
    <s v="Intelligent Design"/>
    <s v="Raina"/>
    <x v="775"/>
    <s v="COMFORTER (SET)"/>
    <s v="Aqua/Silver"/>
    <s v="King/Cal King: 104&quot;W x 90&quot;L/20&quot;W x 36L + 1&quot;D(2)/12&quot;W x 16&quot;L /16&quot;W x 16&quot;L"/>
    <x v="7"/>
    <n v="645"/>
    <n v="31490.95"/>
    <n v="1.550454613878407E-4"/>
    <n v="0.74895074759725111"/>
    <n v="1971"/>
    <n v="10.357487236598283"/>
    <n v="0.68436307694167897"/>
    <n v="0.67700000000000005"/>
    <n v="0.20239137199890439"/>
    <n v="4.3894495870580199"/>
    <n v="1.5017301078385039"/>
    <n v="0.6967474762416721"/>
    <n v="0.68683995680167764"/>
    <n v="0.73199999999999998"/>
    <s v="A"/>
    <x v="2"/>
  </r>
  <r>
    <s v="MP10-308"/>
    <x v="1"/>
    <s v="Madison Park"/>
    <s v="Serene"/>
    <x v="1024"/>
    <s v="COMFORTER (SET)"/>
    <s v="Red"/>
    <s v="King: 104x92/20x36&quot;(2)/78x80+15&quot;/18x18&quot;/12x18&quot;/12x16&quot;"/>
    <x v="7"/>
    <n v="405"/>
    <n v="31455.88"/>
    <n v="1.5487279450002465E-4"/>
    <n v="0.7491056203917511"/>
    <n v="1972"/>
    <n v="10.356372998140527"/>
    <n v="0.68426314909343378"/>
    <n v="0.67700000000000005"/>
    <n v="4.0724761749269485E-2"/>
    <n v="1.5118667710748199"/>
    <n v="0.47739299245227163"/>
    <n v="0.50822325391252587"/>
    <n v="0.64905517005725222"/>
    <n v="0.59499999999999997"/>
    <s v="B"/>
    <x v="2"/>
  </r>
  <r>
    <s v="MP50-6136"/>
    <x v="3"/>
    <s v="Madison Park"/>
    <s v="Chunky Double Knit"/>
    <x v="1229"/>
    <s v="THROW"/>
    <s v="Grey"/>
    <s v="50&quot;W x 60&quot;L"/>
    <x v="8"/>
    <n v="710"/>
    <n v="31453.200000000001"/>
    <n v="1.5485959953967827E-4"/>
    <n v="0.74926047999129075"/>
    <n v="1973"/>
    <n v="10.356287798522221"/>
    <n v="0.68425550816660219"/>
    <n v="0.67700000000000005"/>
    <n v="7.8351360495306444E-2"/>
    <n v="1.63177026914525"/>
    <n v="0.54914416228127128"/>
    <n v="0.52142870482320414"/>
    <n v="0.65169014749792264"/>
    <n v="0.60499999999999998"/>
    <s v="B"/>
    <x v="2"/>
  </r>
  <r>
    <s v="MP10-920"/>
    <x v="1"/>
    <s v="Madison Park"/>
    <s v="Biloxi"/>
    <x v="1158"/>
    <s v="COMFORTER (SET)"/>
    <s v="Purple"/>
    <s v="King: 104x92&quot;/20x36&quot;(2)/78x80+15&quot;/18x18&quot;/16x16&quot;/12x18&quot;"/>
    <x v="7"/>
    <n v="418"/>
    <n v="31447.5"/>
    <n v="1.5483153563147892E-4"/>
    <n v="0.7494153115269222"/>
    <n v="1974"/>
    <n v="10.356106566237578"/>
    <n v="0.68423925477657532"/>
    <n v="0.67600000000000005"/>
    <n v="0.13350195169962811"/>
    <n v="1.7463215376596799"/>
    <n v="0.61319530166034419"/>
    <n v="0.53321700289359331"/>
    <n v="0.65403480439997896"/>
    <n v="0.61299999999999999"/>
    <s v="B"/>
    <x v="2"/>
  </r>
  <r>
    <s v="LCN10-0105"/>
    <x v="1"/>
    <s v="Clean Spaces"/>
    <s v="Dover"/>
    <x v="438"/>
    <s v="COMFORTER (SET)"/>
    <s v="Natural"/>
    <s v="Full/Queen:92&quot;W x 94&quot;L / 20&quot;W x 26&quot;L(2) / 18&quot;W x 18&quot;L"/>
    <x v="8"/>
    <n v="398"/>
    <n v="31432.55"/>
    <n v="1.5475792941611392E-4"/>
    <n v="0.74957006945633831"/>
    <n v="1975"/>
    <n v="10.3556310728247"/>
    <n v="0.68419661127125297"/>
    <n v="0.67600000000000005"/>
    <n v="7.9140488506341367E-2"/>
    <n v="1.5508411715755599"/>
    <n v="0.50128495896301561"/>
    <n v="0.51262045317309712"/>
    <n v="0.64988137965162185"/>
    <n v="0.59899999999999998"/>
    <s v="B"/>
    <x v="2"/>
  </r>
  <r>
    <s v="MP50-8237"/>
    <x v="3"/>
    <s v="Madison Park"/>
    <s v="Chenille Chunky Knit"/>
    <x v="1230"/>
    <s v="THROW"/>
    <s v="Red"/>
    <s v="50x60''"/>
    <x v="7"/>
    <n v="736"/>
    <n v="31367.31"/>
    <n v="1.5443672075454788E-4"/>
    <n v="0.74972450617709285"/>
    <n v="1976"/>
    <n v="10.353553426606323"/>
    <n v="0.68401028247011364"/>
    <n v="0.67600000000000005"/>
    <n v="0.14647103143368045"/>
    <n v="1.65809296307712"/>
    <n v="0.5642296778860012"/>
    <n v="0.52420511998487052"/>
    <n v="0.65204924997306513"/>
    <n v="0.60599999999999998"/>
    <s v="B"/>
    <x v="2"/>
  </r>
  <r>
    <s v="MP10-3073"/>
    <x v="3"/>
    <s v="Madison Park"/>
    <s v="Zuri"/>
    <x v="1231"/>
    <s v="COMFORTER (SET)"/>
    <s v="Tan"/>
    <s v="King: 104x90&quot;/20x36+2&quot;(2)/14x20&quot;"/>
    <x v="7"/>
    <n v="535"/>
    <n v="31361.93"/>
    <n v="1.5441023236400183E-4"/>
    <n v="0.74987891640945681"/>
    <n v="1977"/>
    <n v="10.353381901222377"/>
    <n v="0.6839948996205828"/>
    <n v="0.67600000000000005"/>
    <n v="0.2150510159054258"/>
    <n v="1.6325293688676901"/>
    <n v="0.54958240366562483"/>
    <n v="0.5215093610006839"/>
    <n v="0.65149779189660306"/>
    <n v="0.60399999999999998"/>
    <s v="B"/>
    <x v="2"/>
  </r>
  <r>
    <s v="ID12-1929"/>
    <x v="3"/>
    <s v="Intelligent Design"/>
    <s v="Malea"/>
    <x v="351"/>
    <s v="DUVET&amp;DUVET SET"/>
    <s v="Blush"/>
    <s v="Twin:66x90&quot;/20x26+2&quot;"/>
    <x v="5"/>
    <n v="1067"/>
    <n v="31354.02"/>
    <n v="1.5437128753700938E-4"/>
    <n v="0.75003328769699384"/>
    <n v="1978"/>
    <n v="10.353129660833719"/>
    <n v="0.68397227803621397"/>
    <n v="0.67600000000000005"/>
    <n v="0.19418908072494812"/>
    <n v="10.757822451789201"/>
    <n v="2.3848857835158221"/>
    <n v="0.85928794700247213"/>
    <n v="0.71903541182946562"/>
    <n v="0.82799999999999996"/>
    <s v="A"/>
    <x v="1"/>
  </r>
  <r>
    <s v="MP10-505"/>
    <x v="1"/>
    <s v="Madison Park"/>
    <s v="Bayside"/>
    <x v="807"/>
    <s v="COMFORTER (SET)"/>
    <s v="Blue"/>
    <s v="King: 104x92&quot;/20x36+1/2&quot;(2)/78x80+15&quot;/18x18&quot;/16x16&quot;/12x18&quot;"/>
    <x v="7"/>
    <n v="367"/>
    <n v="31352.240000000002"/>
    <n v="1.5436252372006291E-4"/>
    <n v="0.75018765022071388"/>
    <n v="1979"/>
    <n v="10.353072890003194"/>
    <n v="0.68396718667816758"/>
    <n v="0.67600000000000005"/>
    <n v="6.685689856891823E-2"/>
    <n v="3.0427030186383099"/>
    <n v="1.1450832635763517"/>
    <n v="0.63110837369356776"/>
    <n v="0.67339542408124764"/>
    <n v="0.68"/>
    <s v="B"/>
    <x v="2"/>
  </r>
  <r>
    <s v="BR54-0528"/>
    <x v="3"/>
    <s v="Beautyrest"/>
    <s v="Heated Plush"/>
    <x v="1232"/>
    <s v="ELECT BLANKET"/>
    <s v="Red"/>
    <s v="King:100x90&quot;"/>
    <x v="7"/>
    <n v="379"/>
    <n v="31348.32"/>
    <n v="1.5434322362881001E-4"/>
    <n v="0.75034199344434271"/>
    <n v="1980"/>
    <n v="10.35294785523571"/>
    <n v="0.68395597322992996"/>
    <n v="0.67500000000000004"/>
    <n v="3.8747151188507259E-2"/>
    <n v="2.3398984813744002"/>
    <n v="0.89195643244545886"/>
    <n v="0.58452162185884637"/>
    <n v="0.66406910295571331"/>
    <n v="0.65"/>
    <s v="B"/>
    <x v="2"/>
  </r>
  <r>
    <s v="MP51N-6365"/>
    <x v="3"/>
    <s v="Madison Park"/>
    <s v="Egyptian Cotton"/>
    <x v="919"/>
    <s v="BLANKET"/>
    <s v="Rose"/>
    <s v="King: 108&quot;W x 90&quot;L"/>
    <x v="7"/>
    <n v="802"/>
    <n v="31343.94"/>
    <n v="1.543216587309305E-4"/>
    <n v="0.75049631510307369"/>
    <n v="1981"/>
    <n v="10.352808129525346"/>
    <n v="0.6839434422591274"/>
    <n v="0.67500000000000004"/>
    <n v="3.2913577252673666E-2"/>
    <n v="1.39834718779809"/>
    <n v="0.40436262579654436"/>
    <n v="0.49478237309957973"/>
    <n v="0.64611122842721791"/>
    <n v="0.58499999999999996"/>
    <s v="B"/>
    <x v="2"/>
  </r>
  <r>
    <s v="MP13-3458"/>
    <x v="1"/>
    <s v="Madison Park"/>
    <s v="Keaton"/>
    <x v="1233"/>
    <s v="COVERLET&amp;BEDSPR"/>
    <s v="Navy"/>
    <s v="Full/Queen: 90x90&quot;/20x26&quot;(2)"/>
    <x v="7"/>
    <n v="814"/>
    <n v="31339.05"/>
    <n v="1.5429758285179105E-4"/>
    <n v="0.75065061268592548"/>
    <n v="1982"/>
    <n v="10.352652111313972"/>
    <n v="0.68392945013379636"/>
    <n v="0.67500000000000004"/>
    <n v="0.2278354104137304"/>
    <n v="4.7693848056669301"/>
    <n v="1.5829676058433644"/>
    <n v="0.71169883932838129"/>
    <n v="0.68948332797271339"/>
    <n v="0.73899999999999999"/>
    <s v="A"/>
    <x v="1"/>
  </r>
  <r>
    <s v="FPF18-0403"/>
    <x v="2"/>
    <s v="Madison Park"/>
    <s v="Hannah"/>
    <x v="1234"/>
    <s v="ACCENT CHAIR"/>
    <s v="Teal"/>
    <s v="30.25W x 33D x 41.25H&quot;"/>
    <x v="9"/>
    <n v="148"/>
    <n v="31327"/>
    <n v="1.5423825476515907E-4"/>
    <n v="0.7508048509406906"/>
    <n v="1983"/>
    <n v="10.352267545330237"/>
    <n v="0.68389496124051197"/>
    <n v="0.67500000000000004"/>
    <n v="0.10220215599961696"/>
    <n v="1.7383924676504401"/>
    <n v="0.60889153087291181"/>
    <n v="0.53242491498757449"/>
    <n v="0.65360095198992441"/>
    <n v="0.61099999999999999"/>
    <s v="B"/>
    <x v="2"/>
  </r>
  <r>
    <s v="BR54-4128"/>
    <x v="3"/>
    <s v="Beautyrest"/>
    <s v="Microplush"/>
    <x v="338"/>
    <s v="ELECT BLANKET"/>
    <s v="Gray"/>
    <s v="Queen: 84x90&quot;"/>
    <x v="7"/>
    <n v="295"/>
    <n v="31324.55"/>
    <n v="1.54226192208126E-4"/>
    <n v="0.75095907713289878"/>
    <n v="1984"/>
    <n v="10.352189337471264"/>
    <n v="0.68388794735312664"/>
    <n v="0.67500000000000004"/>
    <n v="6.2318025900537408E-2"/>
    <n v="1.60326086956522"/>
    <n v="0.53254457231293639"/>
    <n v="0.51837363170054074"/>
    <n v="0.6507850842226095"/>
    <n v="0.60099999999999998"/>
    <s v="B"/>
    <x v="2"/>
  </r>
  <r>
    <s v="MP13-7124"/>
    <x v="1"/>
    <s v="Madison Park"/>
    <s v="Sabrina"/>
    <x v="634"/>
    <s v="COVERLET&amp;BEDSPR"/>
    <s v="Taupe"/>
    <s v="Full/Queen: 102&quot;W x 118&quot;L/ 20&quot;W x 26&quot;L (2)"/>
    <x v="7"/>
    <n v="631"/>
    <n v="31305.24"/>
    <n v="1.5413111956473485E-4"/>
    <n v="0.75111320825246353"/>
    <n v="1985"/>
    <n v="10.351572717680842"/>
    <n v="0.68383264726146908"/>
    <n v="0.67500000000000004"/>
    <n v="0.13096463946777887"/>
    <n v="3.9406471344463401"/>
    <n v="1.3964048609389736"/>
    <n v="0.67736288110682497"/>
    <n v="0.68253869403054024"/>
    <n v="0.71699999999999997"/>
    <s v="A"/>
    <x v="2"/>
  </r>
  <r>
    <s v="5DS13-0170"/>
    <x v="1"/>
    <s v="510 Design"/>
    <s v="Oakley"/>
    <x v="784"/>
    <s v="COVERLET&amp;BEDSPR"/>
    <s v="Seafoam"/>
    <s v="Full/Queen: 102&quot;W x 118&quot;L/20&quot;W x 26&quot;L + 0.5&quot;(2)"/>
    <x v="8"/>
    <n v="907"/>
    <n v="31300.85"/>
    <n v="1.5410950543192866E-4"/>
    <n v="0.75126731775789546"/>
    <n v="1986"/>
    <n v="10.351432480212898"/>
    <n v="0.68382007039489501"/>
    <n v="0.67400000000000004"/>
    <n v="7.3000065972649283E-2"/>
    <n v="2.2370168205216299"/>
    <n v="0.8488752530154704"/>
    <n v="0.57659274207204048"/>
    <n v="0.66237460473032417"/>
    <n v="0.64200000000000002"/>
    <s v="B"/>
    <x v="2"/>
  </r>
  <r>
    <s v="II10-1117"/>
    <x v="1"/>
    <s v="INK+IVY"/>
    <s v="Cody"/>
    <x v="1235"/>
    <s v="COMFORTER (SET)"/>
    <s v="Gray/Yellow"/>
    <s v="King/Cal King: 104&quot;W x 92&quot;L / 20&quot;W x 36&quot;L (2)"/>
    <x v="8"/>
    <n v="341"/>
    <n v="31270.23"/>
    <n v="1.5395874808647874E-4"/>
    <n v="0.75142127650598189"/>
    <n v="1987"/>
    <n v="10.350453784504005"/>
    <n v="0.68373229837841532"/>
    <n v="0.67400000000000004"/>
    <n v="3.5316956743432271E-2"/>
    <n v="2.30759961850032"/>
    <n v="0.87863024223504482"/>
    <n v="0.58206900190757049"/>
    <n v="0.66339963908424648"/>
    <n v="0.64500000000000002"/>
    <s v="B"/>
    <x v="2"/>
  </r>
  <r>
    <s v="ST55-0068"/>
    <x v="3"/>
    <s v="Serta"/>
    <s v="Wyatt AZ"/>
    <x v="7"/>
    <s v="ELEC MATT PAD"/>
    <s v="White"/>
    <s v="Twin: 39x75+15&quot;"/>
    <x v="4"/>
    <n v="640"/>
    <n v="31269.22"/>
    <n v="1.5395377535888554E-4"/>
    <n v="0.75157523028134077"/>
    <n v="1988"/>
    <n v="10.35042148592442"/>
    <n v="0.68372940175647878"/>
    <n v="0.67400000000000004"/>
    <n v="4.1500000000000002E-2"/>
    <n v="1.7268325387713599"/>
    <n v="0.60258361406593852"/>
    <n v="0.53126397383579049"/>
    <n v="0.65323631617234112"/>
    <n v="0.61"/>
    <s v="B"/>
    <x v="2"/>
  </r>
  <r>
    <s v="ST54-0285"/>
    <x v="3"/>
    <s v="Serta"/>
    <s v="Corded Plush"/>
    <x v="1236"/>
    <s v="ELECT BLANKET"/>
    <s v="Ivory"/>
    <s v="King: 100x90&quot;"/>
    <x v="7"/>
    <n v="351"/>
    <n v="31262.43"/>
    <n v="1.5392034484367962E-4"/>
    <n v="0.75172915062618439"/>
    <n v="1989"/>
    <n v="10.350204322844169"/>
    <n v="0.68370992599778757"/>
    <n v="0.67400000000000004"/>
    <n v="0.13747771490657171"/>
    <n v="2.9433455292937798"/>
    <n v="1.1129574133657145"/>
    <n v="0.62519576852028014"/>
    <n v="0.67200709450228613"/>
    <n v="0.67500000000000004"/>
    <s v="B"/>
    <x v="2"/>
  </r>
  <r>
    <s v="MP10-4861"/>
    <x v="3"/>
    <s v="Madison Park"/>
    <s v="Zuri"/>
    <x v="1237"/>
    <s v="COMFORTER (SET)"/>
    <s v="Sand"/>
    <s v="King: 104&quot;W x 90&quot;L/20&quot;W x 36&quot;L + 2&quot;D(2)/14&quot;W x 20&quot;L"/>
    <x v="5"/>
    <n v="536"/>
    <n v="31257.22"/>
    <n v="1.538946934468869E-4"/>
    <n v="0.75188304531963124"/>
    <n v="1990"/>
    <n v="10.350037660575593"/>
    <n v="0.68369497928528933"/>
    <n v="0.67400000000000004"/>
    <n v="0.21022471813352059"/>
    <n v="2.0812415189650801"/>
    <n v="0.77989421880749643"/>
    <n v="0.56389712103656231"/>
    <n v="0.65973540763554395"/>
    <n v="0.63400000000000001"/>
    <s v="B"/>
    <x v="2"/>
  </r>
  <r>
    <s v="MP51-6375"/>
    <x v="4"/>
    <s v="Madison Park"/>
    <s v="Coleman"/>
    <x v="1164"/>
    <s v="BLANKET"/>
    <s v="Ivory"/>
    <s v="90x90&quot;"/>
    <x v="7"/>
    <n v="1203"/>
    <n v="31224.240000000002"/>
    <n v="1.5373231665874392E-4"/>
    <n v="0.75203677763628995"/>
    <n v="1991"/>
    <n v="10.348982021113159"/>
    <n v="0.68360030674973882"/>
    <n v="0.67400000000000004"/>
    <n v="9.5078510977594011E-2"/>
    <n v="2.9343388386198002"/>
    <n v="1.1099935551848694"/>
    <n v="0.62465028495803809"/>
    <n v="0.67181030239139872"/>
    <n v="0.67400000000000004"/>
    <s v="B"/>
    <x v="2"/>
  </r>
  <r>
    <s v="SHET20-998"/>
    <x v="5"/>
    <s v="True North by Sleep Philosophy"/>
    <s v="Micro Fleece"/>
    <x v="1238"/>
    <s v="SHEET/SHEET SET"/>
    <s v="Grey Plaid"/>
    <s v="Queen: 90x102&quot;/60x80+14&quot;/20x34&quot;(2)"/>
    <x v="5"/>
    <n v="938"/>
    <n v="31208.720000000001"/>
    <n v="1.5365590405255899E-4"/>
    <n v="0.75219043354034254"/>
    <n v="1992"/>
    <n v="10.348484863741083"/>
    <n v="0.68355572036332857"/>
    <n v="0.67300000000000004"/>
    <n v="0.12875224053654361"/>
    <n v="2.4279702064241899"/>
    <n v="0.92741669078169309"/>
    <n v="0.59104790849438293"/>
    <n v="0.66505415798953949"/>
    <n v="0.65300000000000002"/>
    <s v="B"/>
    <x v="1"/>
  </r>
  <r>
    <s v="MPS95F-0035"/>
    <x v="6"/>
    <s v="Madison Park Signature"/>
    <s v="Marlowe"/>
    <x v="1239"/>
    <s v="DEC. MIRROR"/>
    <s v="Silver"/>
    <s v="27x27x1.75&quot;"/>
    <x v="5"/>
    <n v="422"/>
    <n v="31185.02"/>
    <n v="1.5353921727636162E-4"/>
    <n v="0.75234397275761888"/>
    <n v="1993"/>
    <n v="10.347725196458034"/>
    <n v="0.68348759139466042"/>
    <n v="0.67300000000000004"/>
    <n v="0.23039681223648412"/>
    <n v="3.6160025042616799"/>
    <n v="1.3126484948646266"/>
    <n v="0.66194793270546026"/>
    <n v="0.67917965965682048"/>
    <n v="0.70399999999999996"/>
    <s v="A"/>
    <x v="2"/>
  </r>
  <r>
    <s v="WIN40-115"/>
    <x v="0"/>
    <s v="Madison Park"/>
    <s v="Emilia"/>
    <x v="1058"/>
    <s v="WINDOW PANEL"/>
    <s v="White"/>
    <s v="50x84&quot;"/>
    <x v="1"/>
    <n v="2163"/>
    <n v="31184.3"/>
    <n v="1.535356723616417E-4"/>
    <n v="0.75249750842998053"/>
    <n v="1994"/>
    <n v="10.347702108923571"/>
    <n v="0.68348552084358205"/>
    <n v="0.67300000000000004"/>
    <n v="0.22587243766895521"/>
    <n v="0.96367463821575206"/>
    <n v="6.1729553005196239E-2"/>
    <n v="0.43172243646155328"/>
    <n v="0.63313290396717636"/>
    <n v="0.53200000000000003"/>
    <s v="B"/>
    <x v="1"/>
  </r>
  <r>
    <s v="WR10-2415"/>
    <x v="3"/>
    <s v="Woolrich"/>
    <s v="Alton"/>
    <x v="1068"/>
    <s v="COMFORTER (SET)"/>
    <s v="Navy/Ivory"/>
    <s v="King:106x94&quot;/20x36&quot;+2&quot;(2)/18x18&quot;"/>
    <x v="8"/>
    <n v="492"/>
    <n v="31168.7"/>
    <n v="1.5345886587604345E-4"/>
    <n v="0.75265096729585657"/>
    <n v="1995"/>
    <n v="10.347201748075989"/>
    <n v="0.68344064716102615"/>
    <n v="0.67300000000000004"/>
    <n v="8.6472705119360893E-2"/>
    <n v="1.0926417421005299"/>
    <n v="0.17617079801714938"/>
    <n v="0.45278478634050179"/>
    <n v="0.63730947499692125"/>
    <n v="0.55000000000000004"/>
    <s v="B"/>
    <x v="2"/>
  </r>
  <r>
    <s v="MP51-6381"/>
    <x v="4"/>
    <s v="Madison Park"/>
    <s v="Coleman"/>
    <x v="1240"/>
    <s v="BLANKET"/>
    <s v="Navy"/>
    <s v="90x90&quot;"/>
    <x v="7"/>
    <n v="1180"/>
    <n v="31161.119999999999"/>
    <n v="1.5342154580163096E-4"/>
    <n v="0.75280438884165823"/>
    <n v="1996"/>
    <n v="10.346958533613861"/>
    <n v="0.68341883504559131"/>
    <n v="0.67300000000000004"/>
    <n v="0.11918709064947546"/>
    <n v="9.0560231158090403"/>
    <n v="2.2144119267495448"/>
    <n v="0.82791306973641243"/>
    <n v="0.71231768198375556"/>
    <n v="0.80800000000000005"/>
    <s v="A"/>
    <x v="1"/>
  </r>
  <r>
    <s v="MP70-896"/>
    <x v="7"/>
    <s v="Madison Park"/>
    <s v="Laurel"/>
    <x v="1241"/>
    <s v="SHOWER CURTAIN"/>
    <s v="White"/>
    <s v="72x72&quot;"/>
    <x v="5"/>
    <n v="2119"/>
    <n v="31159.75"/>
    <n v="1.5341480061667779E-4"/>
    <n v="0.75295780364227494"/>
    <n v="1997"/>
    <n v="10.346914569014663"/>
    <n v="0.68341489218419904"/>
    <n v="0.67300000000000004"/>
    <n v="0.1975109920643362"/>
    <n v="6.2324433305886098"/>
    <n v="1.8456861538743552"/>
    <n v="0.76005089961696104"/>
    <n v="0.69874209367075157"/>
    <n v="0.76800000000000002"/>
    <s v="A"/>
    <x v="1"/>
  </r>
  <r>
    <s v="BR54-0518"/>
    <x v="3"/>
    <s v="Beautyrest"/>
    <s v="Heated Plush"/>
    <x v="132"/>
    <s v="ELECT BLANKET"/>
    <s v="Mink"/>
    <s v="Full:80x84&quot;"/>
    <x v="1"/>
    <n v="624"/>
    <n v="31152.61"/>
    <n v="1.533796468790386E-4"/>
    <n v="0.75311118328915394"/>
    <n v="1998"/>
    <n v="10.346685408351496"/>
    <n v="0.68339434045057923"/>
    <n v="0.67200000000000004"/>
    <n v="1.3909669270086836E-2"/>
    <n v="4.5627157898592996"/>
    <n v="1.5395980659063113"/>
    <n v="0.70371688820448508"/>
    <n v="0.68745885000136042"/>
    <n v="0.73399999999999999"/>
    <s v="A"/>
    <x v="2"/>
  </r>
  <r>
    <s v="ST54-0284"/>
    <x v="3"/>
    <s v="Serta"/>
    <s v="Corded Plush"/>
    <x v="1236"/>
    <s v="ELECT BLANKET"/>
    <s v="Ivory"/>
    <s v="Queen: 84x90&quot;"/>
    <x v="7"/>
    <n v="386"/>
    <n v="31148.639999999999"/>
    <n v="1.5336010061315237E-4"/>
    <n v="0.75326454338976712"/>
    <n v="1999"/>
    <n v="10.346557967166474"/>
    <n v="0.68338291118846006"/>
    <n v="0.67200000000000004"/>
    <n v="0.12379223089481735"/>
    <n v="1.2684015194034299"/>
    <n v="0.31364328447105422"/>
    <n v="0.47808592325244936"/>
    <n v="0.64232351360125794"/>
    <n v="0.56999999999999995"/>
    <s v="B"/>
    <x v="2"/>
  </r>
  <r>
    <s v="ST54-0098"/>
    <x v="3"/>
    <s v="Serta"/>
    <s v="Fleece to Sherpa"/>
    <x v="572"/>
    <s v="ELECT BLANKET"/>
    <s v="Blue"/>
    <s v="Twin:62x84&quot;"/>
    <x v="7"/>
    <n v="675"/>
    <n v="31129.62"/>
    <n v="1.532664557826345E-4"/>
    <n v="0.75341780984554974"/>
    <n v="2000"/>
    <n v="10.345947179716603"/>
    <n v="0.68332813415650973"/>
    <n v="0.67200000000000004"/>
    <n v="0.17585313827921856"/>
    <n v="4.5278085929623497"/>
    <n v="1.5320834499978278"/>
    <n v="0.70233386000120168"/>
    <n v="0.68712927932544821"/>
    <n v="0.73299999999999998"/>
    <s v="A"/>
    <x v="2"/>
  </r>
  <r>
    <s v="MP73-6220"/>
    <x v="8"/>
    <s v="Madison Park"/>
    <s v="Spa Waffle"/>
    <x v="1242"/>
    <s v="BATH TOWEL"/>
    <s v="Pink"/>
    <s v="28&quot;W x 54&quot;L (2)/16&quot;W x 26&quot;L (2)/12&quot;W x 12&quot;L (2)"/>
    <x v="7"/>
    <n v="1279"/>
    <n v="31129"/>
    <n v="1.5326340321718124E-4"/>
    <n v="0.75357107324876693"/>
    <n v="2001"/>
    <n v="10.345927263435653"/>
    <n v="0.68332634801182368"/>
    <n v="0.67200000000000004"/>
    <n v="5.3526036715522161E-2"/>
    <n v="1.2978307526514601"/>
    <n v="0.33492157257110367"/>
    <n v="0.48200208782005344"/>
    <n v="0.64306149597346973"/>
    <n v="0.57299999999999995"/>
    <s v="B"/>
    <x v="2"/>
  </r>
  <r>
    <s v="MP10-7140"/>
    <x v="1"/>
    <s v="Madison Park"/>
    <s v="Violette"/>
    <x v="530"/>
    <s v="COMFORTER (SET)"/>
    <s v="Ivory/Taupe"/>
    <s v="Full/Queen: 90&quot;W x 90&quot;L/20&quot;W x 26&quot;L(2)"/>
    <x v="5"/>
    <n v="380"/>
    <n v="31114.45"/>
    <n v="1.5319176639888286E-4"/>
    <n v="0.75372426501516576"/>
    <n v="2002"/>
    <n v="10.345459759376642"/>
    <n v="0.68328442101286058"/>
    <n v="0.67200000000000004"/>
    <n v="3.255676782467895E-2"/>
    <n v="1.3431944225152901"/>
    <n v="0.36685900565362833"/>
    <n v="0.48788001574498463"/>
    <n v="0.64420353995928548"/>
    <n v="0.57799999999999996"/>
    <s v="B"/>
    <x v="2"/>
  </r>
  <r>
    <s v="MP12-5979"/>
    <x v="1"/>
    <s v="Madison Park"/>
    <s v="Laetitia"/>
    <x v="324"/>
    <s v="DUVET&amp;DUVET SET"/>
    <s v="Off White"/>
    <s v="King/Cal King: 104&quot;W x 92&quot;L/20&quot;W x 36&quot;L (2)"/>
    <x v="7"/>
    <n v="468"/>
    <n v="31102.97"/>
    <n v="1.5313524470307081E-4"/>
    <n v="0.75387740025986882"/>
    <n v="2003"/>
    <n v="10.345090742753527"/>
    <n v="0.68325132662731158"/>
    <n v="0.67200000000000004"/>
    <n v="3.1877637024238223E-2"/>
    <n v="1.48399119291815"/>
    <n v="0.45994773335035666"/>
    <n v="0.5050125395333257"/>
    <n v="0.64760356920851447"/>
    <n v="0.59"/>
    <s v="B"/>
    <x v="2"/>
  </r>
  <r>
    <s v="MP72-3607"/>
    <x v="7"/>
    <s v="Madison Park"/>
    <s v="Evan"/>
    <x v="1243"/>
    <s v="BATH RUG"/>
    <s v="Grey"/>
    <s v="24x72&quot;"/>
    <x v="7"/>
    <n v="930"/>
    <n v="31086.02"/>
    <n v="1.5305179150237273E-4"/>
    <n v="0.7540304520513712"/>
    <n v="2004"/>
    <n v="10.344545647702953"/>
    <n v="0.68320244106326222"/>
    <n v="0.67100000000000004"/>
    <n v="5.2161735146538546E-2"/>
    <n v="1.16359060408661"/>
    <n v="0.23395735408925358"/>
    <n v="0.46342011857725801"/>
    <n v="0.63924597656606141"/>
    <n v="0.55800000000000005"/>
    <s v="B"/>
    <x v="2"/>
  </r>
  <r>
    <s v="UHK12-0139"/>
    <x v="1"/>
    <s v="Intelligent Design Kids"/>
    <s v="Callie"/>
    <x v="137"/>
    <s v="DUVET&amp;DUVET SET"/>
    <s v="Multi"/>
    <s v="Full/Queen:88&quot;W x 88&quot;L/20&quot;W x 26&quot;L (2)/16&quot;W x 16&quot;L/12&quot;W x 16&quot;L"/>
    <x v="5"/>
    <n v="522"/>
    <n v="31036.25"/>
    <n v="1.5280674927235828E-4"/>
    <n v="0.75418325880064352"/>
    <n v="2005"/>
    <n v="10.342943375011529"/>
    <n v="0.68305874501575881"/>
    <n v="0.67100000000000004"/>
    <n v="1.4404798946547493E-2"/>
    <n v="0.94783113039018896"/>
    <n v="4.672243779132617E-2"/>
    <n v="0.42896045050731785"/>
    <n v="0.63223908611407065"/>
    <n v="0.52900000000000003"/>
    <s v="B"/>
    <x v="2"/>
  </r>
  <r>
    <s v="UHK10-0014"/>
    <x v="1"/>
    <s v="Intelligent Design Kids"/>
    <s v="Cloud"/>
    <x v="1244"/>
    <s v="COMFORTER (SET)"/>
    <s v="Pink"/>
    <s v="Full/Queen: 88x88&quot;/20x26+1&quot;(2)/16x16&quot;/12x16&quot;"/>
    <x v="8"/>
    <n v="548"/>
    <n v="31019.42"/>
    <n v="1.5272388689078017E-4"/>
    <n v="0.75433598268753432"/>
    <n v="2006"/>
    <n v="10.342400976290707"/>
    <n v="0.68301010126568407"/>
    <n v="0.67100000000000004"/>
    <n v="-9.8602161829325199E-2"/>
    <n v="2.4539295182363801"/>
    <n v="0.93763316061106527"/>
    <n v="0.59292819966083676"/>
    <n v="0.66499372094471454"/>
    <n v="0.65300000000000002"/>
    <s v="B"/>
    <x v="2"/>
  </r>
  <r>
    <s v="HH10-703"/>
    <x v="10"/>
    <s v="Harbor House Blue"/>
    <s v="Crystal Beach"/>
    <x v="1153"/>
    <s v="COMFORTER (SET)"/>
    <s v="White w/ Blue Stitching"/>
    <s v="King: 110x96&quot;/20x36&quot;(2)/78x80+15&quot;"/>
    <x v="9"/>
    <n v="237"/>
    <n v="31005.78"/>
    <n v="1.5265673045080836E-4"/>
    <n v="0.75448863941798516"/>
    <n v="2007"/>
    <n v="10.341961169231228"/>
    <n v="0.68297065820680303"/>
    <n v="0.67100000000000004"/>
    <n v="0.47373736911173148"/>
    <n v="1.2801331874334401"/>
    <n v="0.32218000714499645"/>
    <n v="0.47965706519309625"/>
    <n v="0.64230793960406174"/>
    <n v="0.56899999999999995"/>
    <s v="B"/>
    <x v="2"/>
  </r>
  <r>
    <s v="MT106-1205"/>
    <x v="2"/>
    <s v="Martha Stewart"/>
    <s v="Philippe"/>
    <x v="1245"/>
    <s v="LOVESEAT &amp; SOFA"/>
    <s v="Morocco Brown/Taupe"/>
    <s v="47.25&quot;W x 29.75&quot;D x 35.75&quot;H"/>
    <x v="11"/>
    <n v="101"/>
    <n v="30982.2"/>
    <n v="1.5254063449373102E-4"/>
    <n v="0.75464118005247893"/>
    <n v="2008"/>
    <n v="10.341200401083302"/>
    <n v="0.6829024305096647"/>
    <n v="0.67100000000000004"/>
    <n v="0.15313143989129244"/>
    <n v="1.6327341280465799"/>
    <n v="0.54970058179511516"/>
    <n v="0.52153111110582395"/>
    <n v="0.65062816662889655"/>
    <n v="0.60099999999999998"/>
    <s v="B"/>
    <x v="2"/>
  </r>
  <r>
    <s v="MP10-7824"/>
    <x v="1"/>
    <s v="Madison Park"/>
    <s v="Veronica"/>
    <x v="1246"/>
    <s v="COMFORTER (SET)"/>
    <s v="Off White"/>
    <s v="King/Cal King :104&quot;W x 92&quot;L/20&quot;W x 36&quot;L (2)"/>
    <x v="7"/>
    <n v="340"/>
    <n v="30969.55"/>
    <n v="1.5247835231149909E-4"/>
    <n v="0.7547936584047904"/>
    <n v="2009"/>
    <n v="10.340792031931288"/>
    <n v="0.68286580688537102"/>
    <n v="0.67100000000000004"/>
    <n v="5.2813813653997295E-2"/>
    <n v="1.4320662840472"/>
    <n v="0.42661733673178542"/>
    <n v="0.49887824350123389"/>
    <n v="0.64606829420854361"/>
    <n v="0.58499999999999996"/>
    <s v="B"/>
    <x v="2"/>
  </r>
  <r>
    <s v="ID20-705"/>
    <x v="5"/>
    <s v="Intelligent Design"/>
    <s v="Cotton Blend Jersey Knit"/>
    <x v="1051"/>
    <s v="SHEET/SHEET SET"/>
    <s v="Purple"/>
    <s v="Full: 81x96&quot;/54x76+14&quot;/20x30&quot;(2)"/>
    <x v="5"/>
    <n v="1344"/>
    <n v="30948.73"/>
    <n v="1.5237584519418141E-4"/>
    <n v="0.75494603424998463"/>
    <n v="2010"/>
    <n v="10.340119554326709"/>
    <n v="0.68280549731738682"/>
    <n v="0.67"/>
    <n v="5.910241137866367E-2"/>
    <n v="2.0178520027287701"/>
    <n v="0.75040236878346589"/>
    <n v="0.55846929067943241"/>
    <n v="0.65793825598979594"/>
    <n v="0.627"/>
    <s v="B"/>
    <x v="1"/>
  </r>
  <r>
    <s v="HH10-1852"/>
    <x v="10"/>
    <s v="Harbor House Blue"/>
    <s v="Kiawah Island"/>
    <x v="1247"/>
    <s v="COMFORTER (SET)"/>
    <s v="Blue"/>
    <s v="King:110x96&quot;/20x36&quot;(2)/78x80+15&quot;/18x18/12x20&quot;"/>
    <x v="8"/>
    <n v="266"/>
    <n v="30937.25"/>
    <n v="1.5231932349836936E-4"/>
    <n v="0.75509835357348298"/>
    <n v="2011"/>
    <n v="10.339748561441446"/>
    <n v="0.68277222569542795"/>
    <n v="0.67"/>
    <n v="0.42416247357348935"/>
    <n v="1.67345659667816"/>
    <n v="0.57293052167475411"/>
    <n v="0.52580646761178285"/>
    <n v="0.65137907407869899"/>
    <n v="0.60299999999999998"/>
    <s v="B"/>
    <x v="2"/>
  </r>
  <r>
    <s v="HH10-397"/>
    <x v="10"/>
    <s v="Harbor House Blue"/>
    <s v="Coastline"/>
    <x v="1248"/>
    <s v="COMFORTER (SET)"/>
    <s v="Aqua"/>
    <s v="Queen: 92x96&quot;/20x26+2&quot;(2)/60x80+15&quot;"/>
    <x v="9"/>
    <n v="288"/>
    <n v="30889.5"/>
    <n v="1.5208422672354139E-4"/>
    <n v="0.75525043780020651"/>
    <n v="2012"/>
    <n v="10.33820397224974"/>
    <n v="0.68263370285655489"/>
    <n v="0.67"/>
    <n v="0.36268725275582836"/>
    <n v="2.0099810774937699"/>
    <n v="0.74667897943533101"/>
    <n v="0.55778401913089426"/>
    <n v="0.65766376611142274"/>
    <n v="0.626"/>
    <s v="B"/>
    <x v="2"/>
  </r>
  <r>
    <s v="ID12-1990"/>
    <x v="1"/>
    <s v="Intelligent Design"/>
    <s v="Cassiopeia"/>
    <x v="69"/>
    <s v="DUVET&amp;DUVET SET"/>
    <s v="Aqua"/>
    <s v="Full/Queen: 88&quot;W x 90&quot;L/20&quot;W x 26&quot;L (2)/14&quot;W x 14&quot;L"/>
    <x v="7"/>
    <n v="954"/>
    <n v="30856.03"/>
    <n v="1.5191943742399178E-4"/>
    <n v="0.7554023572376305"/>
    <n v="2013"/>
    <n v="10.337119880196893"/>
    <n v="0.68253647861753619"/>
    <n v="0.67"/>
    <n v="0.17520141633929912"/>
    <n v="4.5001296971342004"/>
    <n v="1.526084498126751"/>
    <n v="0.7012297823305822"/>
    <n v="0.6862751393601455"/>
    <n v="0.73"/>
    <s v="A"/>
    <x v="2"/>
  </r>
  <r>
    <s v="TN20-0278"/>
    <x v="5"/>
    <s v="True North by Sleep Philosophy"/>
    <s v="Cozy Cotton Flannel"/>
    <x v="1249"/>
    <s v="SHEET/SHEET SET"/>
    <s v="Pink Plaid"/>
    <s v="Queen"/>
    <x v="5"/>
    <n v="1280"/>
    <n v="30816.92"/>
    <n v="1.5172687962580284E-4"/>
    <n v="0.75555408411725633"/>
    <n v="2014"/>
    <n v="10.335851617952908"/>
    <n v="0.68242273750927551"/>
    <n v="0.67"/>
    <n v="2.5891663185498976E-2"/>
    <n v="2.5197905779215102"/>
    <n v="0.963094382487239"/>
    <n v="0.59761421267516124"/>
    <n v="0.66546103254245259"/>
    <n v="0.65500000000000003"/>
    <s v="B"/>
    <x v="1"/>
  </r>
  <r>
    <s v="TN10-0538"/>
    <x v="4"/>
    <s v="True North by Sleep Philosophy"/>
    <s v="Heavy Warmth"/>
    <x v="1250"/>
    <s v="COMFORTER (SET)"/>
    <s v="Light Grey"/>
    <s v="King/Cal King: 108x96&quot;"/>
    <x v="7"/>
    <n v="522"/>
    <n v="30813.58"/>
    <n v="1.5171043516029655E-4"/>
    <n v="0.7557057945524166"/>
    <n v="2015"/>
    <n v="10.335743233577675"/>
    <n v="0.68241301731219828"/>
    <n v="0.67"/>
    <n v="0.25031595900249176"/>
    <n v="2.1729411654075399"/>
    <n v="0.821074660420818"/>
    <n v="0.5714761793501868"/>
    <n v="0.66022564971979603"/>
    <n v="0.63500000000000001"/>
    <s v="B"/>
    <x v="2"/>
  </r>
  <r>
    <s v="WIN40-091"/>
    <x v="0"/>
    <s v="Madison Park"/>
    <s v="Aubrey"/>
    <x v="1251"/>
    <s v="WINDOW PANEL"/>
    <s v="Blue/Brown"/>
    <s v="50x84&quot;(2)"/>
    <x v="5"/>
    <n v="1035"/>
    <n v="30798.560000000001"/>
    <n v="1.516364843004449E-4"/>
    <n v="0.7558574310367171"/>
    <n v="2016"/>
    <n v="10.335255683145338"/>
    <n v="0.68236929250152123"/>
    <n v="0.66900000000000004"/>
    <n v="0.25849495344675943"/>
    <n v="1.5056820465494301"/>
    <n v="0.47354861743696336"/>
    <n v="0.5075157155453065"/>
    <n v="0.64739857711027826"/>
    <n v="0.58899999999999997"/>
    <s v="B"/>
    <x v="1"/>
  </r>
  <r>
    <s v="MP12-7143"/>
    <x v="1"/>
    <s v="Madison Park"/>
    <s v="Violette"/>
    <x v="530"/>
    <s v="DUVET&amp;DUVET SET"/>
    <s v="Ivory/Taupe"/>
    <s v="King/Cal King: 104&quot;W x 92&quot;L/20&quot;W x 36&quot;L (2)"/>
    <x v="5"/>
    <n v="443"/>
    <n v="30795.64"/>
    <n v="1.5162210770185855E-4"/>
    <n v="0.75600905314441891"/>
    <n v="2017"/>
    <n v="10.33516087210173"/>
    <n v="0.68236078959667912"/>
    <n v="0.66900000000000004"/>
    <n v="8.5805975221946398E-2"/>
    <n v="2.6423342239769201"/>
    <n v="1.0088094642944616"/>
    <n v="0.60602784927678943"/>
    <n v="0.66709420153270127"/>
    <n v="0.66"/>
    <s v="B"/>
    <x v="2"/>
  </r>
  <r>
    <s v="TN20-0211"/>
    <x v="5"/>
    <s v="True North by Sleep Philosophy"/>
    <s v="Cozy Cotton Flannel"/>
    <x v="1252"/>
    <s v="SHEET/SHEET SET"/>
    <s v="Red Plaid"/>
    <s v="Twin XL: 66&quot;W x 102&quot;L/39&quot;W x 80&quot;L + 12&quot;D/20&quot;W x 30&quot;L (1)"/>
    <x v="5"/>
    <n v="1730"/>
    <n v="30794.560000000001"/>
    <n v="1.5161679032977868E-4"/>
    <n v="0.75616066993474873"/>
    <n v="2018"/>
    <n v="10.335125802726058"/>
    <n v="0.68235764448243019"/>
    <n v="0.66900000000000004"/>
    <n v="8.9085280918289075E-4"/>
    <n v="2.4893362053059298"/>
    <n v="0.95140155147552419"/>
    <n v="0.59546220447376119"/>
    <n v="0.66497855648069637"/>
    <n v="0.65300000000000002"/>
    <s v="B"/>
    <x v="1"/>
  </r>
  <r>
    <s v="II104-0480"/>
    <x v="2"/>
    <s v="INK+IVY"/>
    <s v="Boomerang"/>
    <x v="1253"/>
    <s v="BAR STOOL"/>
    <s v="Navy"/>
    <s v="19.5&quot;W x 21.5&quot;D x 36.25&quot;H"/>
    <x v="7"/>
    <n v="255"/>
    <n v="30788.77"/>
    <n v="1.5158828330723932E-4"/>
    <n v="0.75631225821805592"/>
    <n v="2019"/>
    <n v="10.334937770932868"/>
    <n v="0.68234078129451536"/>
    <n v="0.66900000000000004"/>
    <n v="0.11096194706706375"/>
    <n v="1.9247870077873299"/>
    <n v="0.70546451368696728"/>
    <n v="0.55019869884208317"/>
    <n v="0.65591236480402892"/>
    <n v="0.62"/>
    <s v="B"/>
    <x v="2"/>
  </r>
  <r>
    <s v="MP30-2997"/>
    <x v="3"/>
    <s v="Madison Park"/>
    <s v="Duke"/>
    <x v="1254"/>
    <s v="NORMAL PILLOW"/>
    <s v="Black"/>
    <s v="20x20&quot;"/>
    <x v="8"/>
    <n v="2023"/>
    <n v="30784.880000000001"/>
    <n v="1.5156913092076644E-4"/>
    <n v="0.75646382734897666"/>
    <n v="2020"/>
    <n v="10.334811422286766"/>
    <n v="0.68232945001417245"/>
    <n v="0.66900000000000004"/>
    <n v="0.15485154267022525"/>
    <n v="3.5429286946462599"/>
    <n v="1.2927879445837729"/>
    <n v="0.65829269583032757"/>
    <n v="0.67752209917740347"/>
    <n v="0.69899999999999995"/>
    <s v="B"/>
    <x v="2"/>
  </r>
  <r>
    <s v="BR54-0416"/>
    <x v="3"/>
    <s v="Beautyrest"/>
    <s v="Heated Microlight to Berber"/>
    <x v="47"/>
    <s v="ELECT BLANKET"/>
    <s v="Grey"/>
    <s v="Twin:62x84&quot;"/>
    <x v="1"/>
    <n v="552"/>
    <n v="30783.27"/>
    <n v="1.5156120409757327E-4"/>
    <n v="0.7566153885530742"/>
    <n v="2021"/>
    <n v="10.334759124216991"/>
    <n v="0.6823247597851253"/>
    <n v="0.66900000000000004"/>
    <n v="9.593322918585323E-2"/>
    <n v="3.17795547167391"/>
    <n v="1.1872198962372789"/>
    <n v="0.63886341427996185"/>
    <n v="0.6736324906840927"/>
    <n v="0.68100000000000005"/>
    <s v="B"/>
    <x v="2"/>
  </r>
  <r>
    <s v="CS14-1276-3"/>
    <x v="1"/>
    <s v="Comfort Spaces"/>
    <s v="Kienna"/>
    <x v="1255"/>
    <s v="COVERLET&amp;BEDSPR"/>
    <s v="Blue"/>
    <s v="Twin/Twin XL: 66&quot;W x 90&quot;L/20&quot;W x 26&quot;L + 1/2&quot;D"/>
    <x v="6"/>
    <n v="1528"/>
    <n v="30754.5"/>
    <n v="1.5141955521355649E-4"/>
    <n v="0.75676680810828778"/>
    <n v="2022"/>
    <n v="10.333824119029419"/>
    <n v="0.68224090605000998"/>
    <n v="0.66800000000000004"/>
    <n v="2.9899999999999999E-2"/>
    <n v="4.3032539925290596"/>
    <n v="1.4823438113530862"/>
    <n v="0.69317952345165967"/>
    <n v="0.68442862953033989"/>
    <n v="0.72499999999999998"/>
    <s v="A"/>
    <x v="2"/>
  </r>
  <r>
    <s v="MP10-2640"/>
    <x v="1"/>
    <s v="Madison Park"/>
    <s v="Lola"/>
    <x v="740"/>
    <s v="COMFORTER (SET)"/>
    <s v="Aqua"/>
    <s v="King: 104x92&quot;/20x36&quot;(2)/78x80+15&quot;/18x18&quot;/16x16&quot;/12x20&quot;"/>
    <x v="5"/>
    <n v="390"/>
    <n v="30741.16"/>
    <n v="1.5135387582138467E-4"/>
    <n v="0.75691816198410922"/>
    <n v="2023"/>
    <n v="10.33339028137741"/>
    <n v="0.68220199834335948"/>
    <n v="0.66800000000000004"/>
    <n v="-8.1439941855405443E-2"/>
    <n v="1.1628246879345301"/>
    <n v="0.23335102766464447"/>
    <n v="0.46330852717247534"/>
    <n v="0.63842330410918269"/>
    <n v="0.55400000000000005"/>
    <s v="B"/>
    <x v="2"/>
  </r>
  <r>
    <s v="BASI16-0419"/>
    <x v="4"/>
    <s v="Sleep Philosophy"/>
    <s v="3&quot; Gel Memory Foam"/>
    <x v="1256"/>
    <s v="MATT PAD/TOPPER"/>
    <s v="Blue"/>
    <s v="Queen: 60x80+3&quot;"/>
    <x v="7"/>
    <n v="436"/>
    <n v="30694.34"/>
    <n v="1.5112335789473658E-4"/>
    <n v="0.75706928534200391"/>
    <n v="2024"/>
    <n v="10.331866130522844"/>
    <n v="0.68206530846855074"/>
    <n v="0.66800000000000004"/>
    <n v="-3.2523806180553158E-2"/>
    <n v="1.85752700553495"/>
    <n v="0.67168194471866716"/>
    <n v="0.5439811827066573"/>
    <n v="0.65444848331617211"/>
    <n v="0.61399999999999999"/>
    <s v="B"/>
    <x v="2"/>
  </r>
  <r>
    <s v="UHK10-0157"/>
    <x v="1"/>
    <s v="Intelligent Design Kids"/>
    <s v="Iris"/>
    <x v="1257"/>
    <s v="COMFORTER (SET)"/>
    <s v="Blush"/>
    <s v="Full/Queen:88&quot;W x 88&quot;L/20&quot;W x 26&quot;L (2)/13&quot;W x 13&quot;L + 1.5&quot;D/12&quot;W x 16&quot;L"/>
    <x v="7"/>
    <n v="558"/>
    <n v="30682.7"/>
    <n v="1.5106604844009787E-4"/>
    <n v="0.75722035139044397"/>
    <n v="2025"/>
    <n v="10.331486847948872"/>
    <n v="0.68203129340541047"/>
    <n v="0.66800000000000004"/>
    <n v="-2.641453660626069E-2"/>
    <n v="1.45237891597665"/>
    <n v="0.43978853885419611"/>
    <n v="0.50130233865503604"/>
    <n v="0.6458855024553356"/>
    <n v="0.58399999999999996"/>
    <s v="B"/>
    <x v="2"/>
  </r>
  <r>
    <s v="AM10-0291"/>
    <x v="1"/>
    <s v="Super Listing"/>
    <s v="Boulder Stripe"/>
    <x v="1061"/>
    <s v="COMFORTER (SET)"/>
    <s v="Brick"/>
    <s v="Full/Queen: 90x90&quot;/20x26&quot;(2)"/>
    <x v="7"/>
    <n v="896"/>
    <n v="30682.27"/>
    <n v="1.5106393133825126E-4"/>
    <n v="0.7573714153217822"/>
    <n v="2026"/>
    <n v="10.331472833895385"/>
    <n v="0.68203003658807448"/>
    <n v="0.66800000000000004"/>
    <n v="-1.7689104263904352E-3"/>
    <n v="4.2305819703219001"/>
    <n v="1.4657019372143447"/>
    <n v="0.69011666813481132"/>
    <n v="0.6836473628974219"/>
    <n v="0.72"/>
    <s v="A"/>
    <x v="2"/>
  </r>
  <r>
    <s v="BR54-0390"/>
    <x v="3"/>
    <s v="Beautyrest"/>
    <s v="Heated Microlight to Berber"/>
    <x v="845"/>
    <s v="ELECT BLANKET"/>
    <s v="Red"/>
    <s v="Full:80x84&quot;"/>
    <x v="7"/>
    <n v="469"/>
    <n v="30676.91"/>
    <n v="1.5103754141755852E-4"/>
    <n v="0.75752245286319975"/>
    <n v="2027"/>
    <n v="10.331298130605335"/>
    <n v="0.68201436873552956"/>
    <n v="0.66800000000000004"/>
    <n v="0.14895985876674023"/>
    <n v="3.1542628709276102"/>
    <n v="1.1799657894699584"/>
    <n v="0.63752833150646881"/>
    <n v="0.67311716128971744"/>
    <n v="0.67800000000000005"/>
    <s v="B"/>
    <x v="2"/>
  </r>
  <r>
    <s v="WR10-3886"/>
    <x v="3"/>
    <s v="Woolrich"/>
    <s v="Alton"/>
    <x v="1225"/>
    <s v="COMFORTER (SET)"/>
    <s v="Green/Ivory"/>
    <s v="Full/Queen:90x94&quot;/20x26&quot;+2&quot; (2)/18x18&quot;"/>
    <x v="5"/>
    <n v="557"/>
    <n v="30665.439999999999"/>
    <n v="1.5098106895667312E-4"/>
    <n v="0.75767343393215647"/>
    <n v="2028"/>
    <n v="10.330924176031404"/>
    <n v="0.68198083150150735"/>
    <n v="0.66700000000000004"/>
    <n v="0.23078249772382198"/>
    <n v="2.0325134918190999"/>
    <n v="0.75730132712527765"/>
    <n v="0.559739010127"/>
    <n v="0.65753246722660585"/>
    <n v="0.625"/>
    <s v="B"/>
    <x v="2"/>
  </r>
  <r>
    <s v="TN20-0271"/>
    <x v="5"/>
    <s v="True North by Sleep Philosophy"/>
    <s v="Cozy Cotton Flannel"/>
    <x v="737"/>
    <s v="SHEET/SHEET SET"/>
    <s v="Multi Forest Animals"/>
    <s v="Full"/>
    <x v="5"/>
    <n v="1373"/>
    <n v="30664.17"/>
    <n v="1.5097481612098661E-4"/>
    <n v="0.7578244087482775"/>
    <n v="2029"/>
    <n v="10.33088276182427"/>
    <n v="0.68197711736601252"/>
    <n v="0.66700000000000004"/>
    <n v="6.10446710933314E-2"/>
    <n v="6.9309843922661702"/>
    <n v="1.9503267233690433"/>
    <n v="0.77930948323337801"/>
    <n v="0.70144359053948568"/>
    <n v="0.77800000000000002"/>
    <s v="A"/>
    <x v="1"/>
  </r>
  <r>
    <s v="ST54-0289"/>
    <x v="3"/>
    <s v="Serta"/>
    <s v="Corded Plush"/>
    <x v="1258"/>
    <s v="ELECT BLANKET"/>
    <s v="Grey"/>
    <s v="King: 100x90&quot;"/>
    <x v="7"/>
    <n v="344"/>
    <n v="30643.03"/>
    <n v="1.5087073348601563E-4"/>
    <n v="0.75797527948176346"/>
    <n v="2030"/>
    <n v="10.330193142620699"/>
    <n v="0.68191527049414968"/>
    <n v="0.66700000000000004"/>
    <n v="0.14314460577252427"/>
    <n v="3.1113017084890302"/>
    <n v="1.1666763716055133"/>
    <n v="0.63508247932512241"/>
    <n v="0.67254871226034429"/>
    <n v="0.67700000000000005"/>
    <s v="B"/>
    <x v="2"/>
  </r>
  <r>
    <s v="BL20-0456"/>
    <x v="5"/>
    <s v="True North by Sleep Philosophy"/>
    <s v="Soloft Plush"/>
    <x v="559"/>
    <s v="SHEET/SHEET SET"/>
    <s v="Blue"/>
    <s v="King: 76x80+14&quot;/108x102&quot;/20x40&quot;(2)"/>
    <x v="5"/>
    <n v="790"/>
    <n v="30621.439999999999"/>
    <n v="1.5076443527934472E-4"/>
    <n v="0.75812604391704286"/>
    <n v="2031"/>
    <n v="10.329488352516302"/>
    <n v="0.68185206305582569"/>
    <n v="0.66700000000000004"/>
    <n v="0.11858852181579359"/>
    <n v="2.2015982198512201"/>
    <n v="0.83360375981521662"/>
    <n v="0.57378209864602625"/>
    <n v="0.66023807017386582"/>
    <n v="0.63600000000000001"/>
    <s v="B"/>
    <x v="1"/>
  </r>
  <r>
    <s v="AM73-0254"/>
    <x v="8"/>
    <s v="Super Listing"/>
    <s v="400GSM Essential Bundle"/>
    <x v="1259"/>
    <s v="BATH TOWEL"/>
    <s v="Grey"/>
    <s v="28x52&quot;(4)/16x26&quot;(4)/12x12&quot;(4)"/>
    <x v="7"/>
    <n v="1183"/>
    <n v="30620.39"/>
    <n v="1.5075926561204485E-4"/>
    <n v="0.75827680318265489"/>
    <n v="2032"/>
    <n v="10.329454063347903"/>
    <n v="0.68184898791262605"/>
    <n v="0.66700000000000004"/>
    <n v="7.2608140853860401E-2"/>
    <n v="2.0614338235158201"/>
    <n v="0.77077180865678696"/>
    <n v="0.56221818618826136"/>
    <n v="0.65792282756775311"/>
    <n v="0.627"/>
    <s v="B"/>
    <x v="2"/>
  </r>
  <r>
    <s v="CS20-0386"/>
    <x v="5"/>
    <s v="Comfort Spaces"/>
    <s v="Cotton Flannel 135GSM"/>
    <x v="1260"/>
    <s v="SHEET/SHEET SET"/>
    <s v="Grey"/>
    <s v="Queen: 90&quot;W x 102&quot;L/60&quot;W x 81&quot;L + 14&quot;D/21&quot;W x 30&quot;L (2)"/>
    <x v="4"/>
    <n v="1286"/>
    <n v="30619.66"/>
    <n v="1.5075567146239827E-4"/>
    <n v="0.75842755885411728"/>
    <n v="2033"/>
    <n v="10.329430223518896"/>
    <n v="0.68184684989378574"/>
    <n v="0.66700000000000004"/>
    <n v="7.3099999999999998E-2"/>
    <n v="8.4002043379099405"/>
    <n v="2.140090202961431"/>
    <n v="0.81423452097658078"/>
    <n v="0.70832438411034482"/>
    <n v="0.79800000000000004"/>
    <s v="A"/>
    <x v="0"/>
  </r>
  <r>
    <s v="MP10-738"/>
    <x v="1"/>
    <s v="Madison Park"/>
    <s v="Laurel"/>
    <x v="1261"/>
    <s v="COMFORTER (SET)"/>
    <s v="White"/>
    <s v="Queen: 90x90&quot;/20x26&quot;(2)/60x80+15&quot;/18x18&quot;/12x18&quot;/D6.5x18&quot;"/>
    <x v="7"/>
    <n v="537"/>
    <n v="30598.16"/>
    <n v="1.5064981637006735E-4"/>
    <n v="0.75857820867048731"/>
    <n v="2034"/>
    <n v="10.328727836583296"/>
    <n v="0.68178385797798757"/>
    <n v="0.66600000000000004"/>
    <n v="1.8328850125707306E-2"/>
    <n v="2.8323995382367499"/>
    <n v="1.0758210428978885"/>
    <n v="0.6183610016672465"/>
    <n v="0.6690992867158394"/>
    <n v="0.66600000000000004"/>
    <s v="B"/>
    <x v="2"/>
  </r>
  <r>
    <s v="UHK10-0156"/>
    <x v="1"/>
    <s v="Intelligent Design Kids"/>
    <s v="Iris"/>
    <x v="1257"/>
    <s v="COMFORTER (SET)"/>
    <s v="Blush"/>
    <s v="Twin: 68&quot;W x 88&quot;L/20&quot;W x 26&quot;/13&quot;W x 13&quot;L + 1.5&quot;D/12&quot;W x 16&quot;L"/>
    <x v="7"/>
    <n v="736"/>
    <n v="30592.29"/>
    <n v="1.5062091546811466E-4"/>
    <n v="0.75872882958595544"/>
    <n v="2035"/>
    <n v="10.328535982849116"/>
    <n v="0.68176665202830877"/>
    <n v="0.66600000000000004"/>
    <n v="6.4690102122911194E-3"/>
    <n v="2.44832489303265"/>
    <n v="0.93543623862083192"/>
    <n v="0.59252386694311587"/>
    <n v="0.66391809501127019"/>
    <n v="0.64900000000000002"/>
    <s v="B"/>
    <x v="2"/>
  </r>
  <r>
    <s v="BR55-0533"/>
    <x v="3"/>
    <s v="Beautyrest"/>
    <s v="Heated Microfiber"/>
    <x v="45"/>
    <s v="ELEC MATT PAD"/>
    <s v="White"/>
    <s v="Twin: 39x75+15&quot;"/>
    <x v="1"/>
    <n v="763"/>
    <n v="30585.77"/>
    <n v="1.5058881429592873E-4"/>
    <n v="0.75887941840025142"/>
    <n v="2036"/>
    <n v="10.328322841507815"/>
    <n v="0.68174753694979029"/>
    <n v="0.66600000000000004"/>
    <n v="-5.0849753104139618E-2"/>
    <n v="1.48754440661234"/>
    <n v="0.46218842406267246"/>
    <n v="0.50542492766968661"/>
    <n v="0.6464830150937696"/>
    <n v="0.58599999999999997"/>
    <s v="B"/>
    <x v="2"/>
  </r>
  <r>
    <s v="BR54-4126"/>
    <x v="3"/>
    <s v="Beautyrest"/>
    <s v="Microplush"/>
    <x v="463"/>
    <s v="ELECT BLANKET"/>
    <s v="Ivory"/>
    <s v="Queen: 84x90&quot;"/>
    <x v="7"/>
    <n v="297"/>
    <n v="30541"/>
    <n v="1.5036838952924708E-4"/>
    <n v="0.75902978678978061"/>
    <n v="2037"/>
    <n v="10.326858064513127"/>
    <n v="0.68161617187957646"/>
    <n v="0.66600000000000004"/>
    <n v="7.6441316274960883E-2"/>
    <n v="1.6310280738298999"/>
    <n v="0.54871549433517441"/>
    <n v="0.52134981059008356"/>
    <n v="0.6495628996216779"/>
    <n v="0.59699999999999998"/>
    <s v="B"/>
    <x v="2"/>
  </r>
  <r>
    <s v="WR13-2122"/>
    <x v="1"/>
    <s v="Woolrich"/>
    <s v="Winter Plains"/>
    <x v="660"/>
    <s v="COVERLET&amp;BEDSPR"/>
    <s v="Tan/Brown"/>
    <s v="Daybed: 39&quot;Wx75&quot;L+17&quot;D/20&quot;W x 26&quot;L + 0.5&quot;D (3)/39&quot;Wx75&quot;L+15&quot;D"/>
    <x v="7"/>
    <n v="461"/>
    <n v="30533.15"/>
    <n v="1.5032974011181462E-4"/>
    <n v="0.75918011652989248"/>
    <n v="2038"/>
    <n v="10.326601008361315"/>
    <n v="0.68159311840484682"/>
    <n v="0.66600000000000004"/>
    <n v="0.12621399957095814"/>
    <n v="3.9304151123693698"/>
    <n v="1.3938693762045962"/>
    <n v="0.67689623757649109"/>
    <n v="0.68065374223917563"/>
    <n v="0.71"/>
    <s v="A"/>
    <x v="2"/>
  </r>
  <r>
    <s v="ID10-1920"/>
    <x v="3"/>
    <s v="Intelligent Design"/>
    <s v="Malea"/>
    <x v="426"/>
    <s v="COMFORTER (SET)"/>
    <s v="Black"/>
    <s v="Twin/Twin XL: 66x90&quot;/20x26+2&quot;"/>
    <x v="8"/>
    <n v="962"/>
    <n v="30525.51"/>
    <n v="1.5029212462784212E-4"/>
    <n v="0.75933040865452028"/>
    <n v="2039"/>
    <n v="10.326350765404889"/>
    <n v="0.68157067595547693"/>
    <n v="0.66600000000000004"/>
    <n v="0.10619947670133459"/>
    <n v="6.2256813770435802"/>
    <n v="1.8446177564072062"/>
    <n v="0.75985426630297948"/>
    <n v="0.69722739402497746"/>
    <n v="0.76200000000000001"/>
    <s v="A"/>
    <x v="2"/>
  </r>
  <r>
    <s v="BR54-0658"/>
    <x v="3"/>
    <s v="Beautyrest"/>
    <s v="Heated Plush"/>
    <x v="206"/>
    <s v="ELECT BLANKET"/>
    <s v="Sapphire"/>
    <s v="Twin:62x84&quot;"/>
    <x v="5"/>
    <n v="648"/>
    <n v="30505.83"/>
    <n v="1.5019523029216435E-4"/>
    <n v="0.75948060388481242"/>
    <n v="2040"/>
    <n v="10.325705871952161"/>
    <n v="0.68151284020709657"/>
    <n v="0.66600000000000004"/>
    <n v="4.2168114536830208E-3"/>
    <n v="5.0145036780455898"/>
    <n v="1.6320803620554603"/>
    <n v="0.72073780124067632"/>
    <n v="0.68935783241381254"/>
    <n v="0.73899999999999999"/>
    <s v="A"/>
    <x v="2"/>
  </r>
  <r>
    <s v="AM10-0001"/>
    <x v="1"/>
    <s v="Super Listing"/>
    <s v="Porter"/>
    <x v="46"/>
    <s v="COMFORTER (SET)"/>
    <s v="Grey"/>
    <s v="Twin/Twin XL: 66x90&quot;/20x26&quot;(1)"/>
    <x v="0"/>
    <n v="1360"/>
    <n v="30467.05"/>
    <n v="1.5000429724655535E-4"/>
    <n v="0.75963060818205896"/>
    <n v="2041"/>
    <n v="10.324433872557369"/>
    <n v="0.68139876394127941"/>
    <n v="0.66500000000000004"/>
    <n v="0.17045525189172323"/>
    <n v="6.22449747662208"/>
    <n v="1.8444305811208086"/>
    <n v="0.75981981760950035"/>
    <n v="0.69708297467492364"/>
    <n v="0.76200000000000001"/>
    <s v="A"/>
    <x v="1"/>
  </r>
  <r>
    <s v="II10-1112"/>
    <x v="1"/>
    <s v="INK+IVY"/>
    <s v="Arizona"/>
    <x v="1181"/>
    <s v="COMFORTER (SET)"/>
    <s v="Yellow"/>
    <s v="Full/Queen: 88&quot;W x 92&quot;L / 20&quot;W x 26&quot;L (2)"/>
    <x v="8"/>
    <n v="369"/>
    <n v="30452.13"/>
    <n v="1.4993083873597035E-4"/>
    <n v="0.7597805390207949"/>
    <n v="2042"/>
    <n v="10.323944059316775"/>
    <n v="0.68135483619598047"/>
    <n v="0.66500000000000004"/>
    <n v="1.3561107968478031E-2"/>
    <n v="1.0444260075107099"/>
    <n v="0.13490320782750614"/>
    <n v="0.44518968875881665"/>
    <n v="0.63412180670854768"/>
    <n v="0.53600000000000003"/>
    <s v="B"/>
    <x v="2"/>
  </r>
  <r>
    <s v="MP10-282"/>
    <x v="1"/>
    <s v="Madison Park"/>
    <s v="Genevieve"/>
    <x v="546"/>
    <s v="COMFORTER (SET)"/>
    <s v="Blue"/>
    <s v="Cal-King: 104x92&quot;/20x36+2&quot;(2)/72x84+15&quot;/12x16&quot;/7Dx18&quot;/16x16+3&quot;"/>
    <x v="8"/>
    <n v="460"/>
    <n v="30432.09"/>
    <n v="1.498321719429326E-4"/>
    <n v="0.75993037119273787"/>
    <n v="2043"/>
    <n v="10.323285782264145"/>
    <n v="0.6812958001710071"/>
    <n v="0.66500000000000004"/>
    <n v="0.14344476177123081"/>
    <n v="3.28430032404692"/>
    <n v="1.2191471860469003"/>
    <n v="0.64473947538526188"/>
    <n v="0.67398453521385815"/>
    <n v="0.68300000000000005"/>
    <s v="B"/>
    <x v="2"/>
  </r>
  <r>
    <s v="WR51-3909"/>
    <x v="3"/>
    <s v="Woolrich"/>
    <s v="Burlington"/>
    <x v="1262"/>
    <s v="BLANKET"/>
    <s v="Brown"/>
    <s v="King: 108x90&quot;"/>
    <x v="8"/>
    <n v="1029"/>
    <n v="30428.79"/>
    <n v="1.4981592441713298E-4"/>
    <n v="0.76008018711715497"/>
    <n v="2044"/>
    <n v="10.323177341782747"/>
    <n v="0.68128607494218074"/>
    <n v="0.66500000000000004"/>
    <n v="0.14321671234951661"/>
    <n v="3.42546938284839"/>
    <n v="1.2600135856543209"/>
    <n v="0.65226073580788757"/>
    <n v="0.67548100711532211"/>
    <n v="0.68899999999999995"/>
    <s v="B"/>
    <x v="2"/>
  </r>
  <r>
    <s v="BR54-1933"/>
    <x v="3"/>
    <s v="Beautyrest"/>
    <s v="Heated Plush"/>
    <x v="711"/>
    <s v="ELECT BLANKET"/>
    <s v="Purple"/>
    <s v="Full:80x84&quot;"/>
    <x v="7"/>
    <n v="556"/>
    <n v="30428.639999999999"/>
    <n v="1.4981518589323299E-4"/>
    <n v="0.76023000230304816"/>
    <n v="2045"/>
    <n v="10.323172412390541"/>
    <n v="0.68128563286126631"/>
    <n v="0.66500000000000004"/>
    <n v="4.718199801178094E-2"/>
    <n v="4.3798228712979697"/>
    <n v="1.4995835079885567"/>
    <n v="0.69635240506707097"/>
    <n v="0.68429898730242733"/>
    <n v="0.72399999999999998"/>
    <s v="A"/>
    <x v="2"/>
  </r>
  <r>
    <s v="SS40-0013"/>
    <x v="0"/>
    <s v="SunSmart"/>
    <s v="Mirage"/>
    <x v="1263"/>
    <s v="WINDOW PANEL"/>
    <s v="Champagne"/>
    <s v="50&quot;W x 84&quot;L"/>
    <x v="5"/>
    <n v="1795"/>
    <n v="30428.03"/>
    <n v="1.4981218256270639E-4"/>
    <n v="0.76037981448561087"/>
    <n v="2046"/>
    <n v="10.323152365945226"/>
    <n v="0.68128383504309609"/>
    <n v="0.66500000000000004"/>
    <n v="0.20920196007970235"/>
    <n v="2.4455155242653102"/>
    <n v="0.93433319305126583"/>
    <n v="0.59232085681581248"/>
    <n v="0.66349123939763932"/>
    <n v="0.64600000000000002"/>
    <s v="B"/>
    <x v="0"/>
  </r>
  <r>
    <s v="MZK10-215"/>
    <x v="1"/>
    <s v="Intelligent Design Kids"/>
    <s v="Jason"/>
    <x v="1264"/>
    <s v="COMFORTER (SET)"/>
    <s v="Multi"/>
    <s v="Full/Queen: 86&quot;W x 86&quot;L/20&quot;W x 26&quot;L + 1&quot;D (2)/16&quot;W x 16&quot;L"/>
    <x v="7"/>
    <n v="822"/>
    <n v="30392.38"/>
    <n v="1.4963666004914371E-4"/>
    <n v="0.76052945114566006"/>
    <n v="2047"/>
    <n v="10.321980100522579"/>
    <n v="0.68117870318335649"/>
    <n v="0.66400000000000003"/>
    <n v="0.16456322604357232"/>
    <n v="8.8753743813271893"/>
    <n v="2.1944846473012478"/>
    <n v="0.82424555168527813"/>
    <n v="0.7097920728837408"/>
    <n v="0.80200000000000005"/>
    <s v="A"/>
    <x v="1"/>
  </r>
  <r>
    <s v="MP10-3449"/>
    <x v="1"/>
    <s v="Madison Park"/>
    <s v="Serene"/>
    <x v="1265"/>
    <s v="COMFORTER (SET)"/>
    <s v="Navy"/>
    <s v="Queen: 90x90&quot;/20x26&quot;(2)/60x80+15&quot;/18x18&quot;/12x18&quot;/12x16&quot;"/>
    <x v="7"/>
    <n v="487"/>
    <n v="30388.2"/>
    <n v="1.4961607984979752E-4"/>
    <n v="0.76067906722550982"/>
    <n v="2048"/>
    <n v="10.321842561115513"/>
    <n v="0.68116636828600907"/>
    <n v="0.66400000000000003"/>
    <n v="0.13944264673820403"/>
    <n v="4.0868437348199604"/>
    <n v="1.4319471648263211"/>
    <n v="0.68390426782365976"/>
    <n v="0.68171394819353925"/>
    <n v="0.71399999999999997"/>
    <s v="A"/>
    <x v="2"/>
  </r>
  <r>
    <s v="MP13-1370"/>
    <x v="1"/>
    <s v="Madison Park"/>
    <s v="Quebec"/>
    <x v="621"/>
    <s v="COVERLET&amp;BEDSPR"/>
    <s v="Grey"/>
    <s v="King: 104x94&quot;/20x36&quot;(2)"/>
    <x v="5"/>
    <n v="716"/>
    <n v="30377.52"/>
    <n v="1.4956349694811871E-4"/>
    <n v="0.76082863072245799"/>
    <n v="2049"/>
    <n v="10.32149105870239"/>
    <n v="0.68113484462107732"/>
    <n v="0.66400000000000003"/>
    <n v="0.20620800863185207"/>
    <n v="2.5354083091717601"/>
    <n v="0.96903812603129191"/>
    <n v="0.59870812952395569"/>
    <n v="0.66464950160165293"/>
    <n v="0.65100000000000002"/>
    <s v="B"/>
    <x v="2"/>
  </r>
  <r>
    <s v="HH10-1620"/>
    <x v="10"/>
    <s v="Harbor House Blue"/>
    <s v="Lorelai"/>
    <x v="1266"/>
    <s v="COMFORTER (SET)"/>
    <s v="Multi"/>
    <s v="King: 110x96&quot;/20x36+2&quot;(2)/78x80+15&quot;/18x18&quot;/12x20&quot;"/>
    <x v="9"/>
    <n v="251"/>
    <n v="30359.93"/>
    <n v="1.4947689271211401E-4"/>
    <n v="0.76097810761517015"/>
    <n v="2050"/>
    <n v="10.320911863451471"/>
    <n v="0.68108290086098244"/>
    <n v="0.66400000000000003"/>
    <n v="0.32497051528116172"/>
    <n v="2.00238237232116"/>
    <n v="0.74307116472256618"/>
    <n v="0.55712001852717208"/>
    <n v="0.65629032439422041"/>
    <n v="0.621"/>
    <s v="B"/>
    <x v="2"/>
  </r>
  <r>
    <s v="MT136-1209"/>
    <x v="2"/>
    <s v="Martha Stewart"/>
    <s v="Salina"/>
    <x v="1267"/>
    <s v="NIGHTSTAND"/>
    <s v="Toasted Almond"/>
    <s v="22&quot;W x 16&quot;D x 26&quot;H"/>
    <x v="7"/>
    <n v="219"/>
    <n v="30330.97"/>
    <n v="1.4933430836449059E-4"/>
    <n v="0.76112744192353465"/>
    <n v="2051"/>
    <n v="10.319957550765873"/>
    <n v="0.68099731557844168"/>
    <n v="0.66400000000000003"/>
    <n v="0.22126996173142094"/>
    <n v="7.3484504029356401"/>
    <n v="2.0080060111505955"/>
    <n v="0.78992507326734451"/>
    <n v="0.70278286711622229"/>
    <n v="0.78200000000000003"/>
    <s v="A"/>
    <x v="2"/>
  </r>
  <r>
    <s v="BR20-1921"/>
    <x v="5"/>
    <s v="Beautyrest"/>
    <s v="600 Thread Count"/>
    <x v="1000"/>
    <s v="SHEET/SHEET SET"/>
    <s v="Teal"/>
    <s v="King: 108x102&quot;/21x41&quot;(2)/78x80+16&quot;"/>
    <x v="5"/>
    <n v="842"/>
    <n v="30314.49"/>
    <n v="1.4925316920534577E-4"/>
    <n v="0.76127669509273999"/>
    <n v="2052"/>
    <n v="10.319414081990573"/>
    <n v="0.68094857586305479"/>
    <n v="0.66400000000000003"/>
    <n v="9.6130445994327268E-2"/>
    <n v="1.9026676564925999"/>
    <n v="0.69448012004756321"/>
    <n v="0.54817707506459745"/>
    <n v="0.65439427570336339"/>
    <n v="0.61399999999999999"/>
    <s v="B"/>
    <x v="1"/>
  </r>
  <r>
    <s v="BASI16-0240"/>
    <x v="4"/>
    <s v="Sleep Philosophy"/>
    <s v="Highline"/>
    <x v="590"/>
    <s v="MATT PAD/TOPPER"/>
    <s v="White"/>
    <s v="King: 78x80+14&quot;"/>
    <x v="7"/>
    <n v="1301"/>
    <n v="30293.27"/>
    <n v="1.4914869269096149E-4"/>
    <n v="0.76142584378543099"/>
    <n v="2053"/>
    <n v="10.318713864703225"/>
    <n v="0.68088577852704324"/>
    <n v="0.66300000000000003"/>
    <n v="0.27627683865096109"/>
    <n v="7.5096203641952002"/>
    <n v="2.0294132841896979"/>
    <n v="0.79386497688038771"/>
    <n v="0.70348161819771216"/>
    <n v="0.78500000000000003"/>
    <s v="A"/>
    <x v="1"/>
  </r>
  <r>
    <s v="BR54-0391"/>
    <x v="3"/>
    <s v="Beautyrest"/>
    <s v="Heated Microlight to Berber"/>
    <x v="845"/>
    <s v="ELECT BLANKET"/>
    <s v="Red"/>
    <s v="Queen:84x90&quot;"/>
    <x v="7"/>
    <n v="378"/>
    <n v="30279.93"/>
    <n v="1.4908301329878964E-4"/>
    <n v="0.76157492679872973"/>
    <n v="2054"/>
    <n v="10.31827342042188"/>
    <n v="0.68084627832042199"/>
    <n v="0.66300000000000003"/>
    <n v="0.14387876347954937"/>
    <n v="2.23212697401146"/>
    <n v="0.8467807155529159"/>
    <n v="0.57620725272450424"/>
    <n v="0.65991847320123853"/>
    <n v="0.63400000000000001"/>
    <s v="B"/>
    <x v="2"/>
  </r>
  <r>
    <s v="MP10-3281"/>
    <x v="1"/>
    <s v="Madison Park"/>
    <s v="Laurel"/>
    <x v="458"/>
    <s v="COMFORTER (SET)"/>
    <s v="Black"/>
    <s v="Cal King: 104x92&quot;/20x36&quot;(2)/72x84+15&quot;/18x18&quot;/12x18&quot;/D6.5x18&quot;"/>
    <x v="5"/>
    <n v="441"/>
    <n v="30279.62"/>
    <n v="1.4908148701606299E-4"/>
    <n v="0.76172400828574582"/>
    <n v="2055"/>
    <n v="10.318263182903189"/>
    <n v="0.68084536019270259"/>
    <n v="0.66300000000000003"/>
    <n v="4.4640127812343645E-2"/>
    <n v="3.87456631896662"/>
    <n v="1.3799156400074608"/>
    <n v="0.67432812086409488"/>
    <n v="0.67954191232698113"/>
    <n v="0.70499999999999996"/>
    <s v="A"/>
    <x v="2"/>
  </r>
  <r>
    <s v="BR20-4654"/>
    <x v="5"/>
    <s v="Beautyrest"/>
    <s v="1500TC Solid Cooling Sheet Set"/>
    <x v="1268"/>
    <s v="SHEET/SHEET SET"/>
    <s v="Charcoal"/>
    <s v="King: 108x102&quot;/20x40&quot;(2)/78x80+15&quot;"/>
    <x v="12"/>
    <n v="946"/>
    <n v="30253.08"/>
    <n v="1.4895081752069265E-4"/>
    <n v="0.76187295910326647"/>
    <n v="2056"/>
    <n v="10.317386330397092"/>
    <n v="0.68076672174367692"/>
    <n v="0.66300000000000003"/>
    <n v="-0.20050000000000001"/>
    <n v="0.77146825614244996"/>
    <n v="-0.13757583907735629"/>
    <n v="0.39504125652187938"/>
    <n v="0.62362162869931748"/>
    <n v="0.498"/>
    <s v="B"/>
    <x v="2"/>
  </r>
  <r>
    <s v="MPS13-274"/>
    <x v="1"/>
    <s v="Madison Park Signature"/>
    <s v="Serene"/>
    <x v="1011"/>
    <s v="COVERLET&amp;BEDSPR"/>
    <s v="Blue"/>
    <s v="Full/Queen:92x96&quot;/20x26&quot;(2)"/>
    <x v="7"/>
    <n v="334"/>
    <n v="30252.11"/>
    <n v="1.4894604173280607E-4"/>
    <n v="0.76202190514499923"/>
    <n v="2057"/>
    <n v="10.317354268091766"/>
    <n v="0.68076384631144005"/>
    <n v="0.66300000000000003"/>
    <n v="0.17823176975700314"/>
    <n v="1.83169061122282"/>
    <n v="0.6583955838480654"/>
    <n v="0.54153589315003492"/>
    <n v="0.65291825567915907"/>
    <n v="0.60899999999999999"/>
    <s v="B"/>
    <x v="2"/>
  </r>
  <r>
    <s v="MP70-4987"/>
    <x v="7"/>
    <s v="Madison Park"/>
    <s v="Spa Waffle"/>
    <x v="1269"/>
    <s v="SHOWER CURTAIN"/>
    <s v="Blue"/>
    <s v="72&quot;W x 84&quot;L"/>
    <x v="5"/>
    <n v="1740"/>
    <n v="30248.17"/>
    <n v="1.4892664317169986E-4"/>
    <n v="0.76217083178817091"/>
    <n v="2058"/>
    <n v="10.317224025066029"/>
    <n v="0.68075216577284414"/>
    <n v="0.66300000000000003"/>
    <n v="0.11377159485528369"/>
    <n v="2.3386334750273901"/>
    <n v="0.89143783119956488"/>
    <n v="0.58442617584296686"/>
    <n v="0.66148696778686877"/>
    <n v="0.63900000000000001"/>
    <s v="B"/>
    <x v="1"/>
  </r>
  <r>
    <s v="ID16-2319"/>
    <x v="4"/>
    <s v="Intelligent Design"/>
    <s v="Dream Puff"/>
    <x v="948"/>
    <s v="MATT PAD/TOPPER"/>
    <s v="White"/>
    <s v="King: 78x80+15&quot;"/>
    <x v="11"/>
    <n v="914"/>
    <n v="30243.05"/>
    <n v="1.4890143488924709E-4"/>
    <n v="0.76231973322306013"/>
    <n v="2059"/>
    <n v="10.317054749897267"/>
    <n v="0.68073698472855515"/>
    <n v="0.66200000000000003"/>
    <n v="0.25676919656255376"/>
    <n v="3.36555762705505"/>
    <n v="1.2428735510228281"/>
    <n v="0.64910619649552603"/>
    <n v="0.67441082708194933"/>
    <n v="0.68400000000000005"/>
    <s v="B"/>
    <x v="2"/>
  </r>
  <r>
    <s v="TN20-0248"/>
    <x v="5"/>
    <s v="True North by Sleep Philosophy"/>
    <s v="Cozy Cotton Flannel"/>
    <x v="1270"/>
    <s v="SHEET/SHEET SET"/>
    <s v="Blue Geo"/>
    <s v="Queen"/>
    <x v="5"/>
    <n v="1201"/>
    <n v="30242.75"/>
    <n v="1.4889995784144713E-4"/>
    <n v="0.76246863318090152"/>
    <n v="2060"/>
    <n v="10.317044830541629"/>
    <n v="0.68073609513453881"/>
    <n v="0.66200000000000003"/>
    <n v="0.10075802789769212"/>
    <n v="1.8503674465375901"/>
    <n v="0.66801778894601738"/>
    <n v="0.54330681280718207"/>
    <n v="0.65325023866906751"/>
    <n v="0.61"/>
    <s v="B"/>
    <x v="1"/>
  </r>
  <r>
    <s v="II10-1104"/>
    <x v="1"/>
    <s v="INK+IVY"/>
    <s v="Kara"/>
    <x v="1120"/>
    <s v="COMFORTER (SET)"/>
    <s v="Aqua"/>
    <s v="Full/Queen: 88&quot;W x 92&quot;L / 20&quot;W x 26&quot;L (2)"/>
    <x v="8"/>
    <n v="409"/>
    <n v="30233.01"/>
    <n v="1.4885200302287488E-4"/>
    <n v="0.76261748518392436"/>
    <n v="2061"/>
    <n v="10.316722728662056"/>
    <n v="0.68070720818711972"/>
    <n v="0.66200000000000003"/>
    <n v="-0.10987195918603113"/>
    <n v="1.8155604025171099"/>
    <n v="0.65001021821248317"/>
    <n v="0.53999260772998292"/>
    <n v="0.65256428809569234"/>
    <n v="0.60799999999999998"/>
    <s v="B"/>
    <x v="2"/>
  </r>
  <r>
    <s v="BR54-0310"/>
    <x v="3"/>
    <s v="Beautyrest"/>
    <s v="Heated Microlight to Berber"/>
    <x v="1271"/>
    <s v="ELECT BLANKET"/>
    <s v="Brown"/>
    <s v="60x70&quot;"/>
    <x v="7"/>
    <n v="785"/>
    <n v="30183.64"/>
    <n v="1.4860893018992709E-4"/>
    <n v="0.76276609411411433"/>
    <n v="2062"/>
    <n v="10.31508846470587"/>
    <n v="0.68056064307848474"/>
    <n v="0.66200000000000003"/>
    <n v="-2.4744847738708789E-2"/>
    <n v="1.57826151723374"/>
    <n v="0.51775844645803826"/>
    <n v="0.51565231775400422"/>
    <n v="0.64757897801358877"/>
    <n v="0.59"/>
    <s v="B"/>
    <x v="2"/>
  </r>
  <r>
    <s v="MPS72-173"/>
    <x v="7"/>
    <s v="Madison Park Signature"/>
    <s v="Marshmallow"/>
    <x v="742"/>
    <s v="BATH RUG"/>
    <s v="Silver"/>
    <s v="20x24&quot;(Contour)"/>
    <x v="1"/>
    <n v="2043"/>
    <n v="30161.93"/>
    <n v="1.4850204116413618E-4"/>
    <n v="0.76291459615527846"/>
    <n v="2063"/>
    <n v="10.314368965944393"/>
    <n v="0.68049611652893971"/>
    <n v="0.66200000000000003"/>
    <n v="0.12962534413414525"/>
    <n v="3.1513740546186302"/>
    <n v="1.1790776930293141"/>
    <n v="0.63736488171214734"/>
    <n v="0.67186986956558126"/>
    <n v="0.67500000000000004"/>
    <s v="B"/>
    <x v="1"/>
  </r>
  <r>
    <s v="CS14-1304"/>
    <x v="1"/>
    <s v="Comfort Spaces"/>
    <s v="Gloria"/>
    <x v="98"/>
    <s v="COVERLET&amp;BEDSPR"/>
    <s v="Aqua"/>
    <s v="Full/Queen: 90&quot;Wx90&quot;L/20&quot;Wx26&quot;L+0.5&quot;D(2)"/>
    <x v="3"/>
    <n v="1355"/>
    <n v="30160.37"/>
    <n v="1.4849436051557634E-4"/>
    <n v="0.76306309051579402"/>
    <n v="2064"/>
    <n v="10.314317245493418"/>
    <n v="0.6804914781022724"/>
    <n v="0.66200000000000003"/>
    <n v="-9.5700000000000007E-2"/>
    <n v="2.5679463221328702"/>
    <n v="0.98130900871038129"/>
    <n v="0.60096652529974015"/>
    <n v="0.66458648754176597"/>
    <n v="0.65100000000000002"/>
    <s v="B"/>
    <x v="2"/>
  </r>
  <r>
    <s v="CS10-1694"/>
    <x v="1"/>
    <s v="Comfort Spaces"/>
    <s v="Juliette"/>
    <x v="1103"/>
    <s v="COMFORTER (SET)"/>
    <s v="Burnt Orange"/>
    <s v="King: 104&quot;W x 90&quot;L/20&quot;W x 36&quot;L (2)"/>
    <x v="10"/>
    <n v="759"/>
    <n v="30154.78"/>
    <n v="1.4846683819157031E-4"/>
    <n v="0.7632115573539856"/>
    <n v="2065"/>
    <n v="10.314131891907714"/>
    <n v="0.68047485510307948"/>
    <n v="0.66100000000000003"/>
    <n v="-1.1922972972972975E-2"/>
    <n v="7.1063984262063702"/>
    <n v="1.9749693016947754"/>
    <n v="0.78384482891719809"/>
    <n v="0.70114884986590331"/>
    <n v="0.77700000000000002"/>
    <s v="A"/>
    <x v="1"/>
  </r>
  <r>
    <s v="MP10-8377"/>
    <x v="1"/>
    <s v="Madison Park"/>
    <s v="Amelia"/>
    <x v="896"/>
    <s v="COMFORTER (SET)"/>
    <s v="Grey"/>
    <s v="Full/Queen : 90&quot;W x 90&quot;L/20&quot;W x 26&quot;L(2)/12&quot;W x 18&quot;L(1)/18&quot;W x 18&quot;L(1)"/>
    <x v="7"/>
    <n v="636"/>
    <n v="30146"/>
    <n v="1.4842360992595798E-4"/>
    <n v="0.76335998096391156"/>
    <n v="2066"/>
    <n v="10.313840694717069"/>
    <n v="0.68044873976980091"/>
    <n v="0.66100000000000003"/>
    <n v="8.6621725666458177E-2"/>
    <n v="6.1233824849651297"/>
    <n v="1.8283135668133788"/>
    <n v="0.75685356017048289"/>
    <n v="0.69572970384993738"/>
    <n v="0.75600000000000001"/>
    <s v="A"/>
    <x v="1"/>
  </r>
  <r>
    <s v="MZK10-273"/>
    <x v="1"/>
    <s v="Intelligent Design Kids"/>
    <s v="Tessa"/>
    <x v="1214"/>
    <s v="COMFORTER (SET)"/>
    <s v="Lavender"/>
    <s v="Twin: 66&quot;W x 86&quot;L/20&quot;W x 26&quot;L/13&quot;W x 13&quot;L"/>
    <x v="7"/>
    <n v="858"/>
    <n v="30123.09"/>
    <n v="1.483108127089672E-4"/>
    <n v="0.7635082917766205"/>
    <n v="2067"/>
    <n v="10.313080462867822"/>
    <n v="0.68038056016934478"/>
    <n v="0.66100000000000003"/>
    <n v="0.12822199487078842"/>
    <n v="4.34039831805012"/>
    <n v="1.4907440836928674"/>
    <n v="0.69472555237751099"/>
    <n v="0.68324955861097803"/>
    <n v="0.71899999999999997"/>
    <s v="A"/>
    <x v="2"/>
  </r>
  <r>
    <s v="ST54-0112"/>
    <x v="3"/>
    <s v="Serta"/>
    <s v="Fleece to Sherpa"/>
    <x v="1272"/>
    <s v="ELECT BLANKET"/>
    <s v="Tan"/>
    <s v="Queen:84x90&quot;"/>
    <x v="7"/>
    <n v="398"/>
    <n v="30116.04"/>
    <n v="1.4827610208566799E-4"/>
    <n v="0.76365656787870617"/>
    <n v="2068"/>
    <n v="10.312846403512289"/>
    <n v="0.68035956910805329"/>
    <n v="0.66100000000000003"/>
    <n v="0.16313065328618295"/>
    <n v="3.29196823604663"/>
    <n v="1.2214103535127652"/>
    <n v="0.64515600025787845"/>
    <n v="0.67331885533801827"/>
    <n v="0.67900000000000005"/>
    <s v="B"/>
    <x v="2"/>
  </r>
  <r>
    <s v="MP10-7483"/>
    <x v="1"/>
    <s v="Madison Park"/>
    <s v="Palisades"/>
    <x v="1273"/>
    <s v="COMFORTER (SET)"/>
    <s v="Black"/>
    <s v="Queen:90&quot;W x 90&quot;L / 20&quot;W x 26&quot;L  (2)/ 60&quot;W x 80&quot;L + 15&quot;D/16&quot;W x 16&quot;L/12&quot;W x 18&quot;L/18&quot;W x 18&quot;L"/>
    <x v="7"/>
    <n v="435"/>
    <n v="30111.83"/>
    <n v="1.4825537418154181E-4"/>
    <n v="0.76380482325288768"/>
    <n v="2069"/>
    <n v="10.312706605767188"/>
    <n v="0.68034703167698529"/>
    <n v="0.66100000000000003"/>
    <n v="3.9788266606996102E-2"/>
    <n v="1.0324948953393001"/>
    <n v="0.12442307093822702"/>
    <n v="0.44326087096311523"/>
    <n v="0.63292979953421136"/>
    <n v="0.53100000000000003"/>
    <s v="B"/>
    <x v="2"/>
  </r>
  <r>
    <s v="ST54-0123"/>
    <x v="3"/>
    <s v="Serta"/>
    <s v="Fleece to Sherpa"/>
    <x v="1274"/>
    <s v="ELECT BLANKET"/>
    <s v="Light grey"/>
    <s v="50x60&quot;"/>
    <x v="7"/>
    <n v="935"/>
    <n v="30111.200000000001"/>
    <n v="1.4825227238116187E-4"/>
    <n v="0.76395307552526881"/>
    <n v="2070"/>
    <n v="10.312685684233399"/>
    <n v="0.6803451553785691"/>
    <n v="0.66100000000000003"/>
    <n v="8.1704077353277199E-2"/>
    <n v="1.7402116431255299"/>
    <n v="0.60988058844399384"/>
    <n v="0.53260694618279936"/>
    <n v="0.65079751353941517"/>
    <n v="0.60099999999999998"/>
    <s v="B"/>
    <x v="2"/>
  </r>
  <r>
    <s v="MPE20-994"/>
    <x v="5"/>
    <s v="Madison Park Essentials"/>
    <s v="Printed Satin"/>
    <x v="1275"/>
    <s v="SHEET/SHEET SET"/>
    <s v="Taupe Leopard"/>
    <s v="Queen: 90x102&quot;/20x30&quot;(2)/60x80+14&quot;"/>
    <x v="5"/>
    <n v="1380"/>
    <n v="30093.82"/>
    <n v="1.4816670207861714E-4"/>
    <n v="0.76410124222734743"/>
    <n v="2071"/>
    <n v="10.312108342904008"/>
    <n v="0.68029337788305422"/>
    <n v="0.66"/>
    <n v="7.3338295995366648E-2"/>
    <n v="6.8672770172526798"/>
    <n v="1.9412244765970756"/>
    <n v="0.77763425935604513"/>
    <n v="0.69976155417765251"/>
    <n v="0.77200000000000002"/>
    <s v="A"/>
    <x v="1"/>
  </r>
  <r>
    <s v="MP70-6595"/>
    <x v="7"/>
    <s v="Madison Park"/>
    <s v="Ara"/>
    <x v="1276"/>
    <s v="SHOWER CURTAIN"/>
    <s v="Gray"/>
    <s v="72&quot;W x 72&quot;L"/>
    <x v="7"/>
    <n v="2079"/>
    <n v="30089.41"/>
    <n v="1.4814498947595764E-4"/>
    <n v="0.76424938721682334"/>
    <n v="2072"/>
    <n v="10.31196179532056"/>
    <n v="0.68028023510865288"/>
    <n v="0.66"/>
    <n v="0.21457199828776968"/>
    <n v="2.8500738045735599"/>
    <n v="1.0818301885382828"/>
    <n v="0.61946695545111452"/>
    <n v="0.6681175791771452"/>
    <n v="0.66300000000000003"/>
    <s v="B"/>
    <x v="1"/>
  </r>
  <r>
    <s v="II103-0498"/>
    <x v="2"/>
    <s v="INK+IVY"/>
    <s v="Bonn"/>
    <x v="1277"/>
    <s v="MOTION"/>
    <s v="Beige"/>
    <s v="30&quot;W x 28.75&quot;D x 30&quot;H"/>
    <x v="7"/>
    <n v="130"/>
    <n v="30087.78"/>
    <n v="1.4813696418291116E-4"/>
    <n v="0.76439752418100626"/>
    <n v="2073"/>
    <n v="10.311907623770546"/>
    <n v="0.68027537686094908"/>
    <n v="0.66"/>
    <n v="-6.0297508922226906E-2"/>
    <n v="0.72194750916252703"/>
    <n v="-0.1960787434314441"/>
    <n v="0.38427408389708184"/>
    <n v="0.62107511826817574"/>
    <n v="0.48899999999999999"/>
    <s v="B"/>
    <x v="3"/>
  </r>
  <r>
    <s v="WR13-2947"/>
    <x v="1"/>
    <s v="Woolrich"/>
    <s v="Montana"/>
    <x v="1093"/>
    <s v="COVERLET&amp;BEDSPR"/>
    <s v="Tan"/>
    <s v="Full/Queen: 92x96+0.5&quot;/20x26+0.5&quot;(2)"/>
    <x v="7"/>
    <n v="548"/>
    <n v="30085.49"/>
    <n v="1.4812568938470474E-4"/>
    <n v="0.76454564987039098"/>
    <n v="2074"/>
    <n v="10.311831512770095"/>
    <n v="0.68026855102537498"/>
    <n v="0.66"/>
    <n v="8.6798653304300519E-2"/>
    <n v="2.1518418370176402"/>
    <n v="0.81174847558086793"/>
    <n v="0.56975974076972347"/>
    <n v="0.65816678897424474"/>
    <n v="0.628"/>
    <s v="B"/>
    <x v="2"/>
  </r>
  <r>
    <s v="WR20-3992"/>
    <x v="5"/>
    <s v="Woolrich"/>
    <s v="Cotton Flannel"/>
    <x v="1027"/>
    <s v="SHEET/SHEET SET"/>
    <s v="Gray Deer Toile"/>
    <s v="King: 108&quot;Wx102&quot;L/78&quot;Wx80&quot;L+14&quot;D/20&quot;Wx40&quot;L(2)"/>
    <x v="5"/>
    <n v="903"/>
    <n v="30082.7"/>
    <n v="1.4811195284016506E-4"/>
    <n v="0.76469376182323112"/>
    <n v="2075"/>
    <n v="10.311738775818391"/>
    <n v="0.6802602341305739"/>
    <n v="0.66"/>
    <n v="0.14475338390503514"/>
    <n v="10.2245236320275"/>
    <n v="2.3345220004488385"/>
    <n v="0.85001873973306952"/>
    <n v="0.71421193525107307"/>
    <n v="0.81299999999999994"/>
    <s v="A"/>
    <x v="0"/>
  </r>
  <r>
    <s v="HH10-1346"/>
    <x v="10"/>
    <s v="Harbor House Blue"/>
    <s v="Suzanna"/>
    <x v="1278"/>
    <s v="COMFORTER (SET)"/>
    <s v="Ivory"/>
    <s v="King: 110x96&quot;/20x36&quot;(2)/"/>
    <x v="9"/>
    <n v="214"/>
    <n v="30057"/>
    <n v="1.4798541907863459E-4"/>
    <n v="0.7648417472423098"/>
    <n v="2076"/>
    <n v="10.31088412749404"/>
    <n v="0.68018358701122139"/>
    <n v="0.66"/>
    <n v="0.34568959554882778"/>
    <n v="0.95304912591923296"/>
    <n v="5.1689885358225524E-2"/>
    <n v="0.42987468486966196"/>
    <n v="0.63012180658290962"/>
    <n v="0.52"/>
    <s v="B"/>
    <x v="2"/>
  </r>
  <r>
    <s v="WR20-2040"/>
    <x v="5"/>
    <s v="Woolrich"/>
    <s v="Cotton Flannel"/>
    <x v="1279"/>
    <s v="SHEET/SHEET SET"/>
    <s v="Tan Cars"/>
    <s v="Queen: 90&quot;W x 102&quot;L/60&quot;W x 80&quot;L + 14&quot;D/20&quot;W x 30&quot;L(2)"/>
    <x v="5"/>
    <n v="1041"/>
    <n v="30034.6"/>
    <n v="1.4787513284290375E-4"/>
    <n v="0.76498962237515267"/>
    <n v="2077"/>
    <n v="10.310138623778588"/>
    <n v="0.68011672826870961"/>
    <n v="0.65900000000000003"/>
    <n v="0.15432090775305812"/>
    <n v="10.5660108482786"/>
    <n v="2.36706212926758"/>
    <n v="0.85600759085239109"/>
    <n v="0.715294900785446"/>
    <n v="0.81699999999999995"/>
    <s v="A"/>
    <x v="0"/>
  </r>
  <r>
    <s v="TN20-0209"/>
    <x v="5"/>
    <s v="True North by Sleep Philosophy"/>
    <s v="Cozy Cotton Flannel"/>
    <x v="332"/>
    <s v="SHEET/SHEET SET"/>
    <s v="Pink/Grey Snowflakes"/>
    <s v="Twin XL: 66&quot;W x 102&quot;L/39&quot;W x 80&quot;L + 12&quot;D/20&quot;W x 30&quot;L (1)"/>
    <x v="5"/>
    <n v="1714"/>
    <n v="30029.01"/>
    <n v="1.4784761051889772E-4"/>
    <n v="0.76513746998567156"/>
    <n v="2078"/>
    <n v="10.309952493977654"/>
    <n v="0.68010003565648458"/>
    <n v="0.65900000000000003"/>
    <n v="-5.3615978168598366E-2"/>
    <n v="3.46569008669357"/>
    <n v="1.2713576078385493"/>
    <n v="0.65434854745528637"/>
    <n v="0.67494973801624492"/>
    <n v="0.68600000000000005"/>
    <s v="B"/>
    <x v="1"/>
  </r>
  <r>
    <s v="ID10-1701"/>
    <x v="3"/>
    <s v="Intelligent Design"/>
    <s v="Malea"/>
    <x v="251"/>
    <s v="COMFORTER (SET)"/>
    <s v="Ivory"/>
    <s v="King/Cal King: 104x90&quot;/20x36+2&quot;(2)"/>
    <x v="5"/>
    <n v="647"/>
    <n v="30008.2"/>
    <n v="1.4774515263650672E-4"/>
    <n v="0.76528521513830805"/>
    <n v="2079"/>
    <n v="10.309259280298349"/>
    <n v="0.68003786642254282"/>
    <n v="0.65900000000000003"/>
    <n v="9.0196901326947049E-2"/>
    <n v="3.4740229262629101"/>
    <n v="1.2736918314516676"/>
    <n v="0.65477814986331728"/>
    <n v="0.67498592311069783"/>
    <n v="0.68600000000000005"/>
    <s v="B"/>
    <x v="2"/>
  </r>
  <r>
    <s v="MP50-8256"/>
    <x v="3"/>
    <s v="Madison Park"/>
    <s v="Vivienne"/>
    <x v="1280"/>
    <s v="THROW"/>
    <s v="Grey"/>
    <s v="50x60&quot;"/>
    <x v="7"/>
    <n v="1280"/>
    <n v="29999.5"/>
    <n v="1.4770231825030769E-4"/>
    <n v="0.76543291745655839"/>
    <n v="2080"/>
    <n v="10.308969327172072"/>
    <n v="0.68001186266024305"/>
    <n v="0.65900000000000003"/>
    <n v="0.12761060722706055"/>
    <n v="4.3130915368427001"/>
    <n v="1.4845754726153864"/>
    <n v="0.69359024976202921"/>
    <n v="0.68272754008060033"/>
    <n v="0.71699999999999997"/>
    <s v="A"/>
    <x v="2"/>
  </r>
  <r>
    <s v="AM73-0246"/>
    <x v="8"/>
    <s v="Super Listing"/>
    <s v="400GSM Essential Bundle"/>
    <x v="1281"/>
    <s v="BATH TOWEL"/>
    <s v="Beige"/>
    <s v="28x52&quot;(4)/16x26&quot;(4)/12x12&quot;(4)"/>
    <x v="5"/>
    <n v="1174"/>
    <n v="29996.69"/>
    <n v="1.4768848323591468E-4"/>
    <n v="0.76558060593979427"/>
    <n v="2081"/>
    <n v="10.308875657679641"/>
    <n v="0.68000346213272611"/>
    <n v="0.65900000000000003"/>
    <n v="5.4173155739975866E-2"/>
    <n v="2.5860141397711698"/>
    <n v="0.98805836233557764"/>
    <n v="0.60220871073293591"/>
    <n v="0.66444451185276809"/>
    <n v="0.65100000000000002"/>
    <s v="B"/>
    <x v="2"/>
  </r>
  <r>
    <s v="MP72-3606"/>
    <x v="7"/>
    <s v="Madison Park"/>
    <s v="Evan"/>
    <x v="1243"/>
    <s v="BATH RUG"/>
    <s v="Grey"/>
    <s v="24x40&quot;"/>
    <x v="7"/>
    <n v="1525"/>
    <n v="29994.04"/>
    <n v="1.4767543598034831E-4"/>
    <n v="0.76572828137577464"/>
    <n v="2082"/>
    <n v="10.308787313641897"/>
    <n v="0.67999553920605305"/>
    <n v="0.65900000000000003"/>
    <n v="2.7881244611257612E-3"/>
    <n v="1.0736784078933099"/>
    <n v="0.16014275534000724"/>
    <n v="0.44983490369368667"/>
    <n v="0.63396341210357976"/>
    <n v="0.53600000000000003"/>
    <s v="B"/>
    <x v="2"/>
  </r>
  <r>
    <s v="MPS10-507"/>
    <x v="4"/>
    <s v="Madison Park Signature"/>
    <s v="500 Thread Count Luxury Collection"/>
    <x v="744"/>
    <s v="COMFORTER (SET)"/>
    <s v="White/Grey"/>
    <s v="King:108x96&quot;/20x36+2&quot;(2)/110x98&quot;/12x16&quot;"/>
    <x v="7"/>
    <n v="285"/>
    <n v="29984.76"/>
    <n v="1.4762974596840267E-4"/>
    <n v="0.76587591112174302"/>
    <n v="2083"/>
    <n v="10.308477881287741"/>
    <n v="0.67996778849514106"/>
    <n v="0.65800000000000003"/>
    <n v="0.18916826172984538"/>
    <n v="1.37869108983586"/>
    <n v="0.3911572977051529"/>
    <n v="0.49235199722855399"/>
    <n v="0.64244463024182363"/>
    <n v="0.57099999999999995"/>
    <s v="B"/>
    <x v="2"/>
  </r>
  <r>
    <s v="TN54-0501"/>
    <x v="3"/>
    <s v="True North by Sleep Philosophy"/>
    <s v="Sherpa"/>
    <x v="1282"/>
    <s v="ELECT BLANKET"/>
    <s v="Grey"/>
    <s v="Queen: 84x90&quot;"/>
    <x v="7"/>
    <n v="386"/>
    <n v="29959.53"/>
    <n v="1.4750552624842551E-4"/>
    <n v="0.76602341664799145"/>
    <n v="2084"/>
    <n v="10.307636127728356"/>
    <n v="0.67989229781237337"/>
    <n v="0.65800000000000003"/>
    <n v="0.23527397716185799"/>
    <n v="3.5379355691338601"/>
    <n v="1.2914163694206422"/>
    <n v="0.65804026414830485"/>
    <n v="0.67552189107955973"/>
    <n v="0.68899999999999995"/>
    <s v="B"/>
    <x v="2"/>
  </r>
  <r>
    <s v="II51-726"/>
    <x v="3"/>
    <s v="INK+IVY"/>
    <s v="Bree Knit"/>
    <x v="1283"/>
    <s v="BLANKET"/>
    <s v="Ivory"/>
    <s v="King: 108x90&quot;"/>
    <x v="7"/>
    <n v="654"/>
    <n v="29939.68"/>
    <n v="1.4740779491899441E-4"/>
    <n v="0.7661708244429104"/>
    <n v="2085"/>
    <n v="10.306973369806553"/>
    <n v="0.67983285993121589"/>
    <n v="0.65800000000000003"/>
    <n v="-4.0933514256667206E-2"/>
    <n v="4.1342838203140397"/>
    <n v="1.4432142040782177"/>
    <n v="0.68597791113991791"/>
    <n v="0.68106187017295627"/>
    <n v="0.71199999999999997"/>
    <s v="A"/>
    <x v="2"/>
  </r>
  <r>
    <s v="MPH20-0002"/>
    <x v="5"/>
    <s v="Madison Park"/>
    <s v="800 Thread Count"/>
    <x v="966"/>
    <s v="SHEET/SHEET SET"/>
    <s v="Khaki"/>
    <s v="King: 108&quot;W x 102&quot;L/20&quot;W x 40&quot;L(4)/78&quot;W x 80&quot;L + 15&quot;D"/>
    <x v="5"/>
    <n v="690"/>
    <n v="29909.89"/>
    <n v="1.4726112407245772E-4"/>
    <n v="0.76631808556698289"/>
    <n v="2086"/>
    <n v="10.305977907115764"/>
    <n v="0.67974358420750847"/>
    <n v="0.65800000000000003"/>
    <n v="0.16533716193368786"/>
    <n v="1.8313341414720301"/>
    <n v="0.65821102911460017"/>
    <n v="0.54150192675647069"/>
    <n v="0.65209525271730095"/>
    <n v="0.60599999999999998"/>
    <s v="B"/>
    <x v="1"/>
  </r>
  <r>
    <s v="CS20-0574"/>
    <x v="5"/>
    <s v="Comfort Spaces"/>
    <s v="Cotton 144TC"/>
    <x v="1009"/>
    <s v="SHEET/SHEET SET"/>
    <s v="Multi"/>
    <s v="King: 108&quot;W x 102&quot;L/78&quot;W x 80&quot;L + 14&quot;D/20&quot;W x 40&quot;L (2)"/>
    <x v="6"/>
    <n v="1224"/>
    <n v="29897.94"/>
    <n v="1.4720228833509241E-4"/>
    <n v="0.76646528785531798"/>
    <n v="2087"/>
    <n v="10.305578307245341"/>
    <n v="0.67970774703555259"/>
    <n v="0.65800000000000003"/>
    <n v="2.1499999999999998E-2"/>
    <n v="8.1150077461528003"/>
    <n v="2.1059626944166991"/>
    <n v="0.80795352040383384"/>
    <n v="0.70535690170920895"/>
    <n v="0.79100000000000004"/>
    <s v="A"/>
    <x v="1"/>
  </r>
  <r>
    <s v="MP13-6481"/>
    <x v="1"/>
    <s v="Madison Park"/>
    <s v="Quebec"/>
    <x v="1201"/>
    <s v="COVERLET&amp;BEDSPR"/>
    <s v="Navy"/>
    <s v="King: 78&quot;W X80&quot;L + 24&quot;D/20&quot;W X 36&quot;L (2)"/>
    <x v="7"/>
    <n v="471"/>
    <n v="29882.97"/>
    <n v="1.471285836498741E-4"/>
    <n v="0.76661241643896783"/>
    <n v="2088"/>
    <n v="10.305077495213512"/>
    <n v="0.6796628328896015"/>
    <n v="0.65800000000000003"/>
    <n v="0.26344566363983302"/>
    <n v="5.1522886345785297"/>
    <n v="1.6586639120093927"/>
    <n v="0.72563037323336788"/>
    <n v="0.6888563409583548"/>
    <n v="0.73699999999999999"/>
    <s v="A"/>
    <x v="1"/>
  </r>
  <r>
    <s v="MP40-7224"/>
    <x v="0"/>
    <s v="Madison Park"/>
    <s v="Galen"/>
    <x v="960"/>
    <s v="WINDOW PANEL"/>
    <s v="White"/>
    <s v="31x64&quot;"/>
    <x v="5"/>
    <n v="908"/>
    <n v="29872.51"/>
    <n v="1.4707708391658192E-4"/>
    <n v="0.76675949352288442"/>
    <n v="2089"/>
    <n v="10.304727413513051"/>
    <n v="0.67963143663793424"/>
    <n v="0.65700000000000003"/>
    <n v="0.11348940322374981"/>
    <n v="1.3298504121425401"/>
    <n v="0.35756983190680469"/>
    <n v="0.48617038887469399"/>
    <n v="0.64093922708528628"/>
    <n v="0.56399999999999995"/>
    <s v="B"/>
    <x v="1"/>
  </r>
  <r>
    <s v="TG108-0354"/>
    <x v="2"/>
    <s v="Threshold designed with Studio McGee"/>
    <s v="Slipcover"/>
    <x v="1284"/>
    <s v="DINING CHAIR"/>
    <s v="Beige/Khaki"/>
    <s v="23-1/2&quot;W x 24&quot;D x 33-1/2&quot;H"/>
    <x v="2"/>
    <n v="303"/>
    <n v="29842.47"/>
    <n v="1.4692918219687861E-4"/>
    <n v="0.76690642270508125"/>
    <n v="2090"/>
    <n v="10.303721334420175"/>
    <n v="0.67954120880724356"/>
    <n v="0.65700000000000003"/>
    <n v="0.1492"/>
    <n v="2.0242033868370299"/>
    <n v="0.75339685530993927"/>
    <n v="0.55902041123847379"/>
    <n v="0.65543704929348967"/>
    <n v="0.61799999999999999"/>
    <s v="B"/>
    <x v="2"/>
  </r>
  <r>
    <s v="TN20-0572"/>
    <x v="5"/>
    <s v="True North by Sleep Philosophy"/>
    <s v="Cozy Cotton Flannel"/>
    <x v="1285"/>
    <s v="SHEET/SHEET SET"/>
    <s v="Gray Herringbone Check"/>
    <s v="Queen: 90x102&quot;/60x80+14&quot;/20x30&quot;(2)"/>
    <x v="7"/>
    <n v="1150"/>
    <n v="29821.96"/>
    <n v="1.4682820136228757E-4"/>
    <n v="0.7670532509064435"/>
    <n v="2091"/>
    <n v="10.303033845632667"/>
    <n v="0.67947955299672103"/>
    <n v="0.65700000000000003"/>
    <n v="-1.5038106968498192E-2"/>
    <n v="0.62682828880667796"/>
    <n v="-0.31906502080883037"/>
    <n v="0.36163906271952145"/>
    <n v="0.61591145494128119"/>
    <n v="0.47099999999999997"/>
    <s v="B"/>
    <x v="2"/>
  </r>
  <r>
    <s v="MP13-366"/>
    <x v="1"/>
    <s v="Madison Park"/>
    <s v="Quebec"/>
    <x v="640"/>
    <s v="COVERLET&amp;BEDSPR"/>
    <s v="Blue"/>
    <s v="Full/Queen: 90x90&quot;/20x26&quot;(2)"/>
    <x v="5"/>
    <n v="806"/>
    <n v="29809.31"/>
    <n v="1.4676591918005567E-4"/>
    <n v="0.76720001682562355"/>
    <n v="2092"/>
    <n v="10.302609585812947"/>
    <n v="0.67944150425537087"/>
    <n v="0.65700000000000003"/>
    <n v="0.20083082144470976"/>
    <n v="3.22720316481217"/>
    <n v="1.2021320606399601"/>
    <n v="0.64160792500307451"/>
    <n v="0.67187478840491166"/>
    <n v="0.67500000000000004"/>
    <s v="B"/>
    <x v="2"/>
  </r>
  <r>
    <s v="AM10-0398"/>
    <x v="1"/>
    <s v="Super Listing"/>
    <s v="Porter"/>
    <x v="129"/>
    <s v="COMFORTER (SET)"/>
    <s v="Navy"/>
    <s v="Twin/Twin XL: 66x90&quot;/20x26&quot;"/>
    <x v="0"/>
    <n v="1303"/>
    <n v="29800.720000000001"/>
    <n v="1.4672362637804996E-4"/>
    <n v="0.76734674045200157"/>
    <n v="2093"/>
    <n v="10.302321388948675"/>
    <n v="0.67941565799928705"/>
    <n v="0.65700000000000003"/>
    <n v="0.21673852703016699"/>
    <n v="9.7129894979708506"/>
    <n v="2.2837069670078307"/>
    <n v="0.8406664820454397"/>
    <n v="0.71166582280851753"/>
    <n v="0.80600000000000005"/>
    <s v="A"/>
    <x v="1"/>
  </r>
  <r>
    <s v="MPE10-879"/>
    <x v="1"/>
    <s v="Madison Park Essentials"/>
    <s v="Sofia"/>
    <x v="358"/>
    <s v="COMFORTER (SET)"/>
    <s v="Blue"/>
    <s v="Full"/>
    <x v="0"/>
    <n v="630"/>
    <n v="29788.14"/>
    <n v="1.466616888403047E-4"/>
    <n v="0.76749340214084183"/>
    <n v="2094"/>
    <n v="10.301899176542715"/>
    <n v="0.67937779287541133"/>
    <n v="0.65700000000000003"/>
    <n v="2.2724073809240845E-2"/>
    <n v="3.1633684901403898"/>
    <n v="1.1827599410972962"/>
    <n v="0.6380425814098466"/>
    <n v="0.67111075058229841"/>
    <n v="0.67100000000000004"/>
    <s v="B"/>
    <x v="2"/>
  </r>
  <r>
    <s v="SI50-0024"/>
    <x v="4"/>
    <s v="Sharper Image"/>
    <s v="Cooling Touch"/>
    <x v="1286"/>
    <s v="THROW"/>
    <s v="Grey"/>
    <s v="50x60&quot;"/>
    <x v="11"/>
    <n v="1741"/>
    <n v="29773.97"/>
    <n v="1.4659192294921963E-4"/>
    <n v="0.76763999406379102"/>
    <n v="2095"/>
    <n v="10.301423386666318"/>
    <n v="0.67933512278245756"/>
    <n v="0.65600000000000003"/>
    <n v="0.1967584149174598"/>
    <n v="2.58259202132216"/>
    <n v="0.9867834992482829"/>
    <n v="0.60197407843415629"/>
    <n v="0.66386291391279739"/>
    <n v="0.64800000000000002"/>
    <s v="B"/>
    <x v="2"/>
  </r>
  <r>
    <s v="MP13-7966"/>
    <x v="1"/>
    <s v="Madison Park"/>
    <s v="Princeton"/>
    <x v="876"/>
    <s v="COVERLET&amp;BEDSPR"/>
    <s v="Blue"/>
    <s v="Queen: 102&quot;Wx118&quot;L/20&quot;Wx26&quot;L+2&quot;D(2)/18&quot;Wx18&quot;L/12&quot;Wx18&quot;L"/>
    <x v="7"/>
    <n v="482"/>
    <n v="29749.95"/>
    <n v="1.4647366065536897E-4"/>
    <n v="0.76778646772444636"/>
    <n v="2096"/>
    <n v="10.300616343237046"/>
    <n v="0.67926274499584804"/>
    <n v="0.65600000000000003"/>
    <n v="0.19009951704120512"/>
    <n v="2.1446851786814198"/>
    <n v="0.80856527914758547"/>
    <n v="0.5691738890778425"/>
    <n v="0.657244973812247"/>
    <n v="0.624"/>
    <s v="B"/>
    <x v="2"/>
  </r>
  <r>
    <s v="MP13-3976"/>
    <x v="1"/>
    <s v="Madison Park"/>
    <s v="Peyton"/>
    <x v="1287"/>
    <s v="COVERLET&amp;BEDSPR"/>
    <s v="Blue"/>
    <s v="Daybed: 39&quot;W x 75&quot;L + 17&quot;D/20&quot;W x 26&quot;L (3)/39&quot;W x 75&quot;L + 15&quot;D/12&quot;W x 18&quot;L"/>
    <x v="7"/>
    <n v="705"/>
    <n v="29725.82"/>
    <n v="1.4635485677732502E-4"/>
    <n v="0.76793282258122364"/>
    <n v="2097"/>
    <n v="10.299804947607253"/>
    <n v="0.67918997689239924"/>
    <n v="0.65600000000000003"/>
    <n v="3.7940787236004657E-2"/>
    <n v="1.66516753955654"/>
    <n v="0.5682456091418282"/>
    <n v="0.52494423243677713"/>
    <n v="0.64834082800127479"/>
    <n v="0.59299999999999997"/>
    <s v="B"/>
    <x v="2"/>
  </r>
  <r>
    <s v="MPS73-530"/>
    <x v="8"/>
    <s v="Madison Park Signature"/>
    <s v="800gsm"/>
    <x v="1288"/>
    <s v="BATH TOWEL"/>
    <s v="Dark Green"/>
    <s v="34x68&quot; (2)"/>
    <x v="7"/>
    <n v="852"/>
    <n v="29724.05"/>
    <n v="1.463461421953052E-4"/>
    <n v="0.76807916872341897"/>
    <n v="2098"/>
    <n v="10.299745403643355"/>
    <n v="0.67918463683242647"/>
    <n v="0.65600000000000003"/>
    <n v="0.10824031143131571"/>
    <n v="2.2327845569068301"/>
    <n v="0.84706264282864974"/>
    <n v="0.57625914005691925"/>
    <n v="0.65859953747732514"/>
    <n v="0.63"/>
    <s v="B"/>
    <x v="2"/>
  </r>
  <r>
    <s v="MP13-3306"/>
    <x v="1"/>
    <s v="Madison Park"/>
    <s v="Harper"/>
    <x v="1289"/>
    <s v="COVERLET&amp;BEDSPR"/>
    <s v="Taupe"/>
    <s v="King/Cal King: 104x94&quot;/20x36+0.5&quot;(2)"/>
    <x v="7"/>
    <n v="578"/>
    <n v="29721.56"/>
    <n v="1.4633388269856548E-4"/>
    <n v="0.76822550260611755"/>
    <n v="2099"/>
    <n v="10.299661632403385"/>
    <n v="0.67917712400633723"/>
    <n v="0.65600000000000003"/>
    <n v="0.23537683719124106"/>
    <n v="2.0660343688820699"/>
    <n v="0.77289801589615792"/>
    <n v="0.56260950420289935"/>
    <n v="0.6558636000456497"/>
    <n v="0.62"/>
    <s v="B"/>
    <x v="2"/>
  </r>
  <r>
    <s v="CS20-1644"/>
    <x v="5"/>
    <s v="Comfort Spaces"/>
    <s v="Cotton 144TC"/>
    <x v="519"/>
    <s v="SHEET/SHEET SET"/>
    <s v="Faded Denim"/>
    <s v="Full: 81x96&quot;/54x75&quot;+14/20x30&quot;(2)"/>
    <x v="4"/>
    <n v="1531"/>
    <n v="29706.080000000002"/>
    <n v="1.4625766703208723E-4"/>
    <n v="0.76837176027314968"/>
    <n v="2100"/>
    <n v="10.299140680220262"/>
    <n v="0.67913040363841626"/>
    <n v="0.65600000000000003"/>
    <n v="2.1700000000000001E-2"/>
    <n v="2.4663097497084201"/>
    <n v="0.94246897196683022"/>
    <n v="0.59381820702411792"/>
    <n v="0.6620679643155567"/>
    <n v="0.64100000000000001"/>
    <s v="B"/>
    <x v="1"/>
  </r>
  <r>
    <s v="ID40-1405"/>
    <x v="0"/>
    <s v="Intelligent Design"/>
    <s v="Raina"/>
    <x v="1290"/>
    <s v="WINDOW PANEL"/>
    <s v="Grey/Silver"/>
    <s v="50&quot;W x 84&quot;L"/>
    <x v="5"/>
    <n v="1414"/>
    <n v="29679.599999999999"/>
    <n v="1.4612729294627685E-4"/>
    <n v="0.76851788756609596"/>
    <n v="2101"/>
    <n v="10.298248912710406"/>
    <n v="0.67905042757245437"/>
    <n v="0.65500000000000003"/>
    <n v="0.24304523419044868"/>
    <n v="0.96628714978984998"/>
    <n v="6.4182660754759743E-2"/>
    <n v="0.4321739189118417"/>
    <n v="0.62967512584033192"/>
    <n v="0.51900000000000002"/>
    <s v="B"/>
    <x v="1"/>
  </r>
  <r>
    <s v="UHK10-0017"/>
    <x v="1"/>
    <s v="Intelligent Design Kids"/>
    <s v="Cloud"/>
    <x v="1291"/>
    <s v="COMFORTER (SET)"/>
    <s v="Blue"/>
    <s v="Twin: 68x88&quot;/20x26+1&quot;/16x16&quot;/12x16&quot;"/>
    <x v="8"/>
    <n v="681"/>
    <n v="29678.17"/>
    <n v="1.4612025235176366E-4"/>
    <n v="0.76866400781844768"/>
    <n v="2102"/>
    <n v="10.298200731930722"/>
    <n v="0.67904610659285869"/>
    <n v="0.65500000000000003"/>
    <n v="-1.7450859962459448E-2"/>
    <n v="4.2534081362737401"/>
    <n v="1.4709590179438232"/>
    <n v="0.69108420806025161"/>
    <n v="0.68145372688633721"/>
    <n v="0.71299999999999997"/>
    <s v="A"/>
    <x v="2"/>
  </r>
  <r>
    <s v="MP20-6404"/>
    <x v="5"/>
    <s v="Madison Park"/>
    <s v="1500 Thread Count"/>
    <x v="996"/>
    <s v="SHEET/SHEET SET"/>
    <s v="Charcoal"/>
    <s v="Queen: 90&quot;W x 102&quot;L/20&quot;W x 30&quot;L(2)/60&quot;W x 80&quot;L + 16&quot;D"/>
    <x v="5"/>
    <n v="656"/>
    <n v="29671.56"/>
    <n v="1.4608770806523775E-4"/>
    <n v="0.76881009552651292"/>
    <n v="2103"/>
    <n v="10.297977992002927"/>
    <n v="0.67902613068774809"/>
    <n v="0.65500000000000003"/>
    <n v="0.1824603797373647"/>
    <n v="2.7087198618424"/>
    <n v="1.0327288143636701"/>
    <n v="0.61043008834699619"/>
    <n v="0.66530692221959775"/>
    <n v="0.65400000000000003"/>
    <s v="B"/>
    <x v="1"/>
  </r>
  <r>
    <s v="MPS72-167"/>
    <x v="7"/>
    <s v="Madison Park Signature"/>
    <s v="Marshmallow"/>
    <x v="1292"/>
    <s v="BATH RUG"/>
    <s v="Cream"/>
    <s v="24x40&quot;"/>
    <x v="5"/>
    <n v="1275"/>
    <n v="29655.64"/>
    <n v="1.460093260619862E-4"/>
    <n v="0.76895610485257493"/>
    <n v="2104"/>
    <n v="10.2974413253908"/>
    <n v="0.67897800100832295"/>
    <n v="0.65500000000000003"/>
    <n v="7.1387539818584977E-2"/>
    <n v="3.6358241604222599"/>
    <n v="1.3179684529908129"/>
    <n v="0.66292704490738874"/>
    <n v="0.67576780978813611"/>
    <n v="0.69"/>
    <s v="B"/>
    <x v="1"/>
  </r>
  <r>
    <s v="MP51-7651"/>
    <x v="4"/>
    <s v="Madison Park"/>
    <s v="Cambria"/>
    <x v="1293"/>
    <s v="BLANKET"/>
    <s v="Charcoal"/>
    <s v="King: 108x96&quot;"/>
    <x v="7"/>
    <n v="979"/>
    <n v="29655.46"/>
    <n v="1.4600843983330621E-4"/>
    <n v="0.76910211329240818"/>
    <n v="2105"/>
    <n v="10.297435255905308"/>
    <n v="0.67897745668083098"/>
    <n v="0.65500000000000003"/>
    <n v="0.18515252578218208"/>
    <n v="2.0036061923448898"/>
    <n v="0.74365310641805671"/>
    <n v="0.55722712204215286"/>
    <n v="0.65462738975309542"/>
    <n v="0.61499999999999999"/>
    <s v="B"/>
    <x v="2"/>
  </r>
  <r>
    <s v="MP51-2603"/>
    <x v="4"/>
    <s v="Madison Park"/>
    <s v="Cambria"/>
    <x v="1294"/>
    <s v="BLANKET"/>
    <s v="Taupe"/>
    <s v="King: 108x96&quot;"/>
    <x v="7"/>
    <n v="980"/>
    <n v="29641.7"/>
    <n v="1.4594069257421442E-4"/>
    <n v="0.76924805398498242"/>
    <n v="2106"/>
    <n v="10.296971168378706"/>
    <n v="0.67893583608551955"/>
    <n v="0.65500000000000003"/>
    <n v="0.12395376113867854"/>
    <n v="1.7329491968490001"/>
    <n v="0.60592625262459521"/>
    <n v="0.53187917006887875"/>
    <n v="0.64952450288219143"/>
    <n v="0.59699999999999998"/>
    <s v="B"/>
    <x v="2"/>
  </r>
  <r>
    <s v="MPS73-461"/>
    <x v="8"/>
    <s v="Madison Park Signature"/>
    <s v="800gsm"/>
    <x v="1295"/>
    <s v="BATH TOWEL"/>
    <s v="Aqua"/>
    <s v="34x68&quot; (2)"/>
    <x v="7"/>
    <n v="887"/>
    <n v="29610.61"/>
    <n v="1.4578762118721124E-4"/>
    <n v="0.76939384160616964"/>
    <n v="2107"/>
    <n v="10.295921793139909"/>
    <n v="0.67884172534209231"/>
    <n v="0.65400000000000003"/>
    <n v="0.10890280151146266"/>
    <n v="1.44842565855126"/>
    <n v="0.43723871059365543"/>
    <n v="0.50083305526905808"/>
    <n v="0.64323999132748555"/>
    <n v="0.57399999999999995"/>
    <s v="B"/>
    <x v="2"/>
  </r>
  <r>
    <s v="MP13-4674"/>
    <x v="1"/>
    <s v="Madison Park"/>
    <s v="Ridge"/>
    <x v="1045"/>
    <s v="COVERLET&amp;BEDSPR"/>
    <s v="Red"/>
    <s v="Full/Queen"/>
    <x v="5"/>
    <n v="492"/>
    <n v="29592.35"/>
    <n v="1.4569771821111994E-4"/>
    <n v="0.76953953932438079"/>
    <n v="2108"/>
    <n v="10.295304952909666"/>
    <n v="0.67878640548080926"/>
    <n v="0.65400000000000003"/>
    <n v="0.13211684796651907"/>
    <n v="5.1441316149075904"/>
    <n v="1.6571096637763523"/>
    <n v="0.72534432146872985"/>
    <n v="0.68809798867839345"/>
    <n v="0.73599999999999999"/>
    <s v="A"/>
    <x v="2"/>
  </r>
  <r>
    <s v="MP10-6295"/>
    <x v="3"/>
    <s v="Madison Park"/>
    <s v="Zuri"/>
    <x v="1296"/>
    <s v="COMFORTER (SET)"/>
    <s v="Blush/Grey"/>
    <s v="King: 104x90&quot;/20x36&quot;(2)/14x20&quot;"/>
    <x v="5"/>
    <n v="511"/>
    <n v="29561.66"/>
    <n v="1.4554661622118338E-4"/>
    <n v="0.76968508594060203"/>
    <n v="2109"/>
    <n v="10.294267357481798"/>
    <n v="0.67869335118194352"/>
    <n v="0.65400000000000003"/>
    <n v="0.2092155649098888"/>
    <n v="2.6230872393951299"/>
    <n v="1.0017662511494534"/>
    <n v="0.60473158044017672"/>
    <n v="0.66390099703359029"/>
    <n v="0.64800000000000002"/>
    <s v="B"/>
    <x v="2"/>
  </r>
  <r>
    <s v="MP10-4884"/>
    <x v="1"/>
    <s v="Madison Park"/>
    <s v="Bellagio"/>
    <x v="516"/>
    <s v="COMFORTER (SET)"/>
    <s v="Grey"/>
    <s v="Cal King"/>
    <x v="8"/>
    <n v="381"/>
    <n v="29552.47"/>
    <n v="1.4550136932357777E-4"/>
    <n v="0.7698305873099256"/>
    <n v="2110"/>
    <n v="10.293956444028092"/>
    <n v="0.67866546764211133"/>
    <n v="0.65400000000000003"/>
    <n v="0.18298070471815348"/>
    <n v="3.2199659660584099"/>
    <n v="1.1999545316886275"/>
    <n v="0.64120716147905221"/>
    <n v="0.67117380640949953"/>
    <n v="0.67100000000000004"/>
    <s v="B"/>
    <x v="2"/>
  </r>
  <r>
    <s v="MPS13-500"/>
    <x v="1"/>
    <s v="Madison Park Signature"/>
    <s v="Harmony"/>
    <x v="683"/>
    <s v="COVERLET&amp;BEDSPR"/>
    <s v="Blue"/>
    <s v="Queen: 92x96&quot;/20x26+2&quot;(2)/18x18&quot;"/>
    <x v="8"/>
    <n v="391"/>
    <n v="29517.66"/>
    <n v="1.4532998254385498E-4"/>
    <n v="0.7699759172924695"/>
    <n v="2111"/>
    <n v="10.292777884730189"/>
    <n v="0.67855977133101297"/>
    <n v="0.65400000000000003"/>
    <n v="0.10316027511141553"/>
    <n v="1.36781998030918"/>
    <n v="0.3837782934555668"/>
    <n v="0.49099392768599709"/>
    <n v="0.64104660260200985"/>
    <n v="0.56399999999999995"/>
    <s v="B"/>
    <x v="2"/>
  </r>
  <r>
    <s v="MP13-325"/>
    <x v="1"/>
    <s v="Madison Park"/>
    <s v="Lola"/>
    <x v="998"/>
    <s v="COVERLET&amp;BEDSPR"/>
    <s v="Taupe Grey/Yellow"/>
    <s v="Full/Queen: 90x90&quot;/20x26+2&quot;(2)/18x18&quot;/16x16&quot;/12x20&quot;"/>
    <x v="7"/>
    <n v="453"/>
    <n v="29514.5"/>
    <n v="1.4531442430702868E-4"/>
    <n v="0.77012123171677649"/>
    <n v="2112"/>
    <n v="10.29267082807001"/>
    <n v="0.67855017020692909"/>
    <n v="0.65400000000000003"/>
    <n v="4.9818721340358134E-2"/>
    <n v="1.9740093905587599"/>
    <n v="0.72948363754962142"/>
    <n v="0.55461930078964317"/>
    <n v="0.65376399632347193"/>
    <n v="0.61199999999999999"/>
    <s v="B"/>
    <x v="2"/>
  </r>
  <r>
    <s v="WR10-2063"/>
    <x v="3"/>
    <s v="Woolrich"/>
    <s v="Alton"/>
    <x v="1297"/>
    <s v="COMFORTER (SET)"/>
    <s v="Grey/Ivory"/>
    <s v="King:106x94&quot;/20x36&quot;+2&quot;(2)/18x18&quot;"/>
    <x v="8"/>
    <n v="466"/>
    <n v="29481.58"/>
    <n v="1.4515234292844571E-4"/>
    <n v="0.77026638405970493"/>
    <n v="2113"/>
    <n v="10.291554859434539"/>
    <n v="0.67845008719177613"/>
    <n v="0.65300000000000002"/>
    <n v="4.580916694424131E-3"/>
    <n v="0.75419958763376904"/>
    <n v="-0.15759040332627"/>
    <n v="0.39135767413127115"/>
    <n v="0.62103160457967521"/>
    <n v="0.48899999999999999"/>
    <s v="B"/>
    <x v="2"/>
  </r>
  <r>
    <s v="CS14-1311"/>
    <x v="1"/>
    <s v="Comfort Spaces"/>
    <s v="Gloria"/>
    <x v="1298"/>
    <s v="COVERLET&amp;BEDSPR"/>
    <s v="Coral"/>
    <s v="Twin/Twin XL:66&quot;Wx90&quot;L/20&quot;Wx26&quot;L+0.5&quot;D"/>
    <x v="6"/>
    <n v="1708"/>
    <n v="29460.26"/>
    <n v="1.4504737406479475E-4"/>
    <n v="0.77041143143376978"/>
    <n v="2114"/>
    <n v="10.290831458959451"/>
    <n v="0.67838521072624758"/>
    <n v="0.65300000000000002"/>
    <n v="-4.7500000000000001E-2"/>
    <n v="3.6580877555291602"/>
    <n v="1.3239102523762012"/>
    <n v="0.66402060394331586"/>
    <n v="0.67551228936966135"/>
    <n v="0.68899999999999995"/>
    <s v="B"/>
    <x v="2"/>
  </r>
  <r>
    <s v="MP13-375"/>
    <x v="1"/>
    <s v="Madison Park"/>
    <s v="Bayside"/>
    <x v="1155"/>
    <s v="COVERLET&amp;BEDSPR"/>
    <s v="Blue"/>
    <s v="King: 104x94&quot;/20x36+1/2&quot;(2)/18x18&quot;/16x16&quot;/12x18"/>
    <x v="7"/>
    <n v="489"/>
    <n v="29452.03"/>
    <n v="1.45006853720149E-4"/>
    <n v="0.77055643828748988"/>
    <n v="2115"/>
    <n v="10.290552070035183"/>
    <n v="0.67836015438949016"/>
    <n v="0.65300000000000002"/>
    <n v="0.14129340553225672"/>
    <n v="1.6953523520479501"/>
    <n v="0.58520129908216689"/>
    <n v="0.5280648440128316"/>
    <n v="0.64830109231415844"/>
    <n v="0.59299999999999997"/>
    <s v="B"/>
    <x v="2"/>
  </r>
  <r>
    <s v="MP21-7476"/>
    <x v="5"/>
    <s v="Madison Park"/>
    <s v="Silk"/>
    <x v="1299"/>
    <s v="PILLOWCASE"/>
    <s v="Pink"/>
    <s v="Standard:20x26&quot;"/>
    <x v="5"/>
    <n v="1197"/>
    <n v="29421.93"/>
    <n v="1.4485865659088571E-4"/>
    <n v="0.77070129694408074"/>
    <n v="2116"/>
    <n v="10.289529581310671"/>
    <n v="0.6782684548996869"/>
    <n v="0.65300000000000002"/>
    <n v="-0.14202731751452063"/>
    <n v="2.9691164708588502"/>
    <n v="1.1213897256698011"/>
    <n v="0.62674769424442522"/>
    <n v="0.66796430276863461"/>
    <n v="0.66300000000000003"/>
    <s v="B"/>
    <x v="1"/>
  </r>
  <r>
    <s v="MP13-614"/>
    <x v="1"/>
    <s v="Madison Park"/>
    <s v="Princeton"/>
    <x v="1128"/>
    <s v="COVERLET&amp;BEDSPR"/>
    <s v="Blue"/>
    <s v="King/Cal King: 104x94&quot;/20x36+2&quot;(2)/18x18&quot;/12x18&quot;"/>
    <x v="7"/>
    <n v="528"/>
    <n v="29414.799999999999"/>
    <n v="1.4482355208817317E-4"/>
    <n v="0.77084612049616896"/>
    <n v="2117"/>
    <n v="10.289287223937054"/>
    <n v="0.67824671965021377"/>
    <n v="0.65300000000000002"/>
    <n v="3.8266623109905112E-2"/>
    <n v="1.25472074123654"/>
    <n v="0.30359533806278172"/>
    <n v="0.47623664799514287"/>
    <n v="0.63784470531919968"/>
    <n v="0.55200000000000005"/>
    <s v="B"/>
    <x v="2"/>
  </r>
  <r>
    <s v="BR20-4168"/>
    <x v="5"/>
    <s v="Beautyrest"/>
    <s v="Oversized Cotton Flannel"/>
    <x v="1300"/>
    <s v="SHEET/SHEET SET"/>
    <s v="Tossed Botanical"/>
    <s v="Queen: 92x104&quot;/20x30&quot;(2)/60x80+16&quot;"/>
    <x v="5"/>
    <n v="974"/>
    <n v="29394.23"/>
    <n v="1.4472227584402214E-4"/>
    <n v="0.77099084277201302"/>
    <n v="2118"/>
    <n v="10.288587695265687"/>
    <n v="0.67818398407110247"/>
    <n v="0.65300000000000002"/>
    <n v="0.12962252608760291"/>
    <n v="0.96179923343537899"/>
    <n v="5.9964859218952477E-2"/>
    <n v="0.4313976532249571"/>
    <n v="0.62882671790187339"/>
    <n v="0.51600000000000001"/>
    <s v="B"/>
    <x v="2"/>
  </r>
  <r>
    <s v="FPF18-0256"/>
    <x v="2"/>
    <s v="Madison Park"/>
    <s v="Della"/>
    <x v="1301"/>
    <s v="OTTOMAN"/>
    <s v="Charcoal"/>
    <s v="29.5W x 29.5D x 16H&quot;"/>
    <x v="7"/>
    <n v="262"/>
    <n v="29385.11"/>
    <n v="1.4467737359090315E-4"/>
    <n v="0.77113552014560394"/>
    <n v="2119"/>
    <n v="10.288277392707998"/>
    <n v="0.67815615531803897"/>
    <n v="0.65300000000000002"/>
    <n v="-6.210120527028825E-2"/>
    <n v="1.11073685214429"/>
    <n v="0.19122914297673441"/>
    <n v="0.45555620087818494"/>
    <n v="0.63363616443006821"/>
    <n v="0.53400000000000003"/>
    <s v="B"/>
    <x v="3"/>
  </r>
  <r>
    <s v="MP13-8485"/>
    <x v="1"/>
    <s v="Madison Park"/>
    <s v="Quebec"/>
    <x v="1302"/>
    <s v="COVERLET&amp;BEDSPR"/>
    <s v="Clay Red"/>
    <s v="King: 120&quot;W x 118&quot;L / 20&quot;W x 36&quot;L (2)"/>
    <x v="8"/>
    <n v="434"/>
    <n v="29358.99"/>
    <n v="1.4454877196245277E-4"/>
    <n v="0.7712800689175664"/>
    <n v="2120"/>
    <n v="10.28738814212894"/>
    <n v="0.67807640497707955"/>
    <n v="0.65200000000000002"/>
    <n v="0.31921855315296849"/>
    <n v="3.6510359982895699"/>
    <n v="1.322032068038389"/>
    <n v="0.66367493332730643"/>
    <n v="0.67519611064712493"/>
    <n v="0.68799999999999994"/>
    <s v="B"/>
    <x v="2"/>
  </r>
  <r>
    <s v="BR20-1008"/>
    <x v="5"/>
    <s v="Beautyrest"/>
    <s v="600 Thread Count"/>
    <x v="971"/>
    <s v="SHEET/SHEET SET"/>
    <s v="Charcoal"/>
    <s v="King: 108x102&quot;/21x41&quot;(2)/78x80&quot;+16&quot;"/>
    <x v="5"/>
    <n v="816"/>
    <n v="29343.09"/>
    <n v="1.4447048842905453E-4"/>
    <n v="0.77142453940599542"/>
    <n v="2121"/>
    <n v="10.286846442118009"/>
    <n v="0.67802782388915361"/>
    <n v="0.65200000000000002"/>
    <n v="0.10170264162909509"/>
    <n v="2.08104354874681"/>
    <n v="0.77980345435018428"/>
    <n v="0.56388041628333907"/>
    <n v="0.65519834236799079"/>
    <n v="0.61699999999999999"/>
    <s v="B"/>
    <x v="1"/>
  </r>
  <r>
    <s v="MP95B-0319"/>
    <x v="6"/>
    <s v="Madison Park"/>
    <s v="Radiant"/>
    <x v="1303"/>
    <s v="AWD"/>
    <s v="Gold"/>
    <s v="13.75&quot;W x 27.50&quot;H x 0.50&quot;D(2)"/>
    <x v="1"/>
    <n v="913"/>
    <n v="29342.25"/>
    <n v="1.4446635269521464E-4"/>
    <n v="0.77156900575869058"/>
    <n v="2122"/>
    <n v="10.28681781584188"/>
    <n v="0.67802525660909174"/>
    <n v="0.65200000000000002"/>
    <n v="0.21104561551875436"/>
    <n v="7.40219719403113"/>
    <n v="2.0151959368422472"/>
    <n v="0.7912483438286303"/>
    <n v="0.70066987405299952"/>
    <n v="0.77500000000000002"/>
    <s v="A"/>
    <x v="1"/>
  </r>
  <r>
    <s v="MP167-0096"/>
    <x v="6"/>
    <s v="Madison Park"/>
    <s v="Rossi"/>
    <x v="1304"/>
    <s v="AWD"/>
    <s v="Blue"/>
    <s v="14.25x1x14&quot;H/20x1.25x20&quot;/17.25x1.25x17.25&quot;"/>
    <x v="7"/>
    <n v="634"/>
    <n v="29342.07"/>
    <n v="1.4446546646653465E-4"/>
    <n v="0.7717134712251571"/>
    <n v="2123"/>
    <n v="10.286811681533237"/>
    <n v="0.67802470646808832"/>
    <n v="0.65200000000000002"/>
    <n v="0.24230512760247544"/>
    <n v="2.89472367575044"/>
    <n v="1.0968519654580846"/>
    <n v="0.62223163982041985"/>
    <n v="0.66686609313855461"/>
    <n v="0.65900000000000003"/>
    <s v="B"/>
    <x v="2"/>
  </r>
  <r>
    <s v="LCN51N-0031"/>
    <x v="3"/>
    <s v="Madison Park"/>
    <s v="Gauze"/>
    <x v="1305"/>
    <s v="BLANKET"/>
    <s v="White"/>
    <s v="King:108&quot; x 90&quot;"/>
    <x v="7"/>
    <n v="817"/>
    <n v="29334.39"/>
    <n v="1.444276540428555E-4"/>
    <n v="0.77185789887919998"/>
    <n v="2124"/>
    <n v="10.286549915970751"/>
    <n v="0.67800123064096907"/>
    <n v="0.65200000000000002"/>
    <n v="0.20245528203111593"/>
    <n v="1.4347194359167901"/>
    <n v="0.42834758642887238"/>
    <n v="0.49919668747214829"/>
    <n v="0.64224032200720493"/>
    <n v="0.56899999999999995"/>
    <s v="B"/>
    <x v="2"/>
  </r>
  <r>
    <s v="MP10-8322"/>
    <x v="1"/>
    <s v="Madison Park"/>
    <s v="Jenson"/>
    <x v="946"/>
    <s v="COMFORTER (SET)"/>
    <s v="Blue"/>
    <s v="King: 104&quot;W x 92&quot;L/20&quot;W x 36&quot;L (2)/78&quot;W x 80&quot;L + 15&quot;D /18&quot;W x 18&quot;L/12&quot;W x 18&quot;L/16&quot;W x 16&quot;L"/>
    <x v="7"/>
    <n v="521"/>
    <n v="29315.31"/>
    <n v="1.4433371380277764E-4"/>
    <n v="0.77200223259300271"/>
    <n v="2125"/>
    <n v="10.285899295420178"/>
    <n v="0.6779428812713254"/>
    <n v="0.65200000000000002"/>
    <n v="6.5508700948412282E-2"/>
    <n v="2.8249179407426102"/>
    <n v="1.0732664258433156"/>
    <n v="0.61789083692721314"/>
    <n v="0.66593247240250308"/>
    <n v="0.65700000000000003"/>
    <s v="B"/>
    <x v="2"/>
  </r>
  <r>
    <s v="MP10-070"/>
    <x v="1"/>
    <s v="Madison Park"/>
    <s v="Dune"/>
    <x v="1115"/>
    <s v="COMFORTER (SET)"/>
    <s v="Beige"/>
    <s v="King: 104x92&quot;/20x36+2&quot;(2)/78x80+15&quot;/18x18&quot;/16x16&quot;/12x20&quot;"/>
    <x v="7"/>
    <n v="377"/>
    <n v="29313.93"/>
    <n v="1.4432691938289779E-4"/>
    <n v="0.77214655951238564"/>
    <n v="2126"/>
    <n v="10.285852221539418"/>
    <n v="0.67793865956134935"/>
    <n v="0.65100000000000002"/>
    <n v="0.10919324443134688"/>
    <n v="1.6206364572952401"/>
    <n v="0.5426942556911063"/>
    <n v="0.52024163114819821"/>
    <n v="0.64639925387871922"/>
    <n v="0.58499999999999996"/>
    <s v="B"/>
    <x v="2"/>
  </r>
  <r>
    <s v="MP13-1371"/>
    <x v="1"/>
    <s v="Madison Park"/>
    <s v="Quebec"/>
    <x v="247"/>
    <s v="COVERLET&amp;BEDSPR"/>
    <s v="White"/>
    <s v="Full/Queen: 90x90&quot;/20x26&quot;(2)"/>
    <x v="1"/>
    <n v="788"/>
    <n v="29304.69"/>
    <n v="1.4428142631065882E-4"/>
    <n v="0.77229084093869627"/>
    <n v="2127"/>
    <n v="10.285536974103396"/>
    <n v="0.67791038733853448"/>
    <n v="0.65100000000000002"/>
    <n v="0.26532924063824898"/>
    <n v="3.9640957167244202"/>
    <n v="1.402191262342436"/>
    <n v="0.67842783990631228"/>
    <n v="0.67801387785209011"/>
    <n v="0.70099999999999996"/>
    <s v="A"/>
    <x v="2"/>
  </r>
  <r>
    <s v="MP10-6392"/>
    <x v="1"/>
    <s v="Madison Park"/>
    <s v="Veronica"/>
    <x v="891"/>
    <s v="COMFORTER (SET)"/>
    <s v="Warm Grey/White"/>
    <s v="Full/Queen: 90x90&quot;&quot;/20x26&quot;&quot;(2)"/>
    <x v="8"/>
    <n v="371"/>
    <n v="29284.46"/>
    <n v="1.4418182405401443E-4"/>
    <n v="0.77243502276275033"/>
    <n v="2128"/>
    <n v="10.284846426100707"/>
    <n v="0.67784845716951336"/>
    <n v="0.65100000000000002"/>
    <n v="0.11832797995933679"/>
    <n v="2.1936000566562299"/>
    <n v="0.83012266028890191"/>
    <n v="0.57314141935090823"/>
    <n v="0.65690704960579238"/>
    <n v="0.623"/>
    <s v="B"/>
    <x v="2"/>
  </r>
  <r>
    <s v="MP95B-0264"/>
    <x v="6"/>
    <s v="Madison Park"/>
    <s v="Botanical Panel"/>
    <x v="1306"/>
    <s v="AWD"/>
    <s v="Antique Blue"/>
    <s v="15.75x31.5x0.59&quot; (2)"/>
    <x v="5"/>
    <n v="592"/>
    <n v="29281.41"/>
    <n v="1.4416680740138145E-4"/>
    <n v="0.7725791895701517"/>
    <n v="2129"/>
    <n v="10.284742273431238"/>
    <n v="0.67783911648298745"/>
    <n v="0.65100000000000002"/>
    <n v="0.19116256424364531"/>
    <n v="4.8176599136556497"/>
    <n v="1.592832790051909"/>
    <n v="0.71351447809916668"/>
    <n v="0.68497418880622329"/>
    <n v="0.72599999999999998"/>
    <s v="A"/>
    <x v="1"/>
  </r>
  <r>
    <s v="MP10-3450"/>
    <x v="1"/>
    <s v="Madison Park"/>
    <s v="Serene"/>
    <x v="1265"/>
    <s v="COMFORTER (SET)"/>
    <s v="Navy"/>
    <s v="King: 104x92&quot;/20x36&quot;(2)/78x80+15&quot;/18x18&quot;/12x18&quot;/12x16&quot;"/>
    <x v="7"/>
    <n v="389"/>
    <n v="29265.72"/>
    <n v="1.4408955780144319E-4"/>
    <n v="0.77272327912795313"/>
    <n v="2130"/>
    <n v="10.284206313276901"/>
    <n v="0.67779105016056318"/>
    <n v="0.65100000000000002"/>
    <n v="0.16930721043254376"/>
    <n v="4.3167031733250196"/>
    <n v="1.4853935293884561"/>
    <n v="0.69374080909903613"/>
    <n v="0.68098100194825772"/>
    <n v="0.71099999999999997"/>
    <s v="A"/>
    <x v="2"/>
  </r>
  <r>
    <s v="BR20-4657"/>
    <x v="5"/>
    <s v="Beautyrest"/>
    <s v="1500TC Solid Cooling Sheet Set"/>
    <x v="1052"/>
    <s v="SHEET/SHEET SET"/>
    <s v="Light Gray"/>
    <s v="Queen: 90x102&quot;/20x30&quot;(2)/60x80+15&quot;"/>
    <x v="12"/>
    <n v="1062"/>
    <n v="29258.1"/>
    <n v="1.4405204078732405E-4"/>
    <n v="0.77286733116874051"/>
    <n v="2131"/>
    <n v="10.283945915386086"/>
    <n v="0.67776769698985229"/>
    <n v="0.65100000000000002"/>
    <n v="-0.1721"/>
    <n v="0.69461790481637697"/>
    <n v="-0.2298939027364808"/>
    <n v="0.37805056967001555"/>
    <n v="0.61782427152588493"/>
    <n v="0.47599999999999998"/>
    <s v="B"/>
    <x v="2"/>
  </r>
  <r>
    <s v="ST54-3606"/>
    <x v="3"/>
    <s v="Serta"/>
    <s v="Heated Faux Feathersoft"/>
    <x v="1207"/>
    <s v="ELECT BLANKET"/>
    <s v="Ivory"/>
    <s v="King:100x90&quot;"/>
    <x v="10"/>
    <n v="281"/>
    <n v="29246.48"/>
    <n v="1.4399482980253868E-4"/>
    <n v="0.77301132599854305"/>
    <n v="2132"/>
    <n v="10.283548695102393"/>
    <n v="0.6777320732255202"/>
    <n v="0.65"/>
    <n v="-2.3099999999999999E-2"/>
    <n v="0.53493124033813799"/>
    <n v="-0.45423856888453151"/>
    <n v="0.3367610341411717"/>
    <n v="0.60953786540865051"/>
    <n v="0.45"/>
    <s v="B"/>
    <x v="2"/>
  </r>
  <r>
    <s v="UHK13-0019"/>
    <x v="1"/>
    <s v="Intelligent Design Kids"/>
    <s v="Cloud"/>
    <x v="1291"/>
    <s v="COVERLET&amp;BEDSPR"/>
    <s v="Blue"/>
    <s v="Twin: 68x88&quot;/20x26&quot;/16x16&quot;/12x16&quot;"/>
    <x v="7"/>
    <n v="684"/>
    <n v="29206.95"/>
    <n v="1.4380020413742978E-4"/>
    <n v="0.77315512620268045"/>
    <n v="2133"/>
    <n v="10.282196211474243"/>
    <n v="0.67761077892104971"/>
    <n v="0.65"/>
    <n v="-2.9477968010380648E-2"/>
    <n v="3.9587639929773899"/>
    <n v="1.4008784920365864"/>
    <n v="0.67818623096986985"/>
    <n v="0.6777258693308138"/>
    <n v="0.69899999999999995"/>
    <s v="B"/>
    <x v="2"/>
  </r>
  <r>
    <s v="ID10-2157"/>
    <x v="1"/>
    <s v="Intelligent Design"/>
    <s v="Felicia"/>
    <x v="1307"/>
    <s v="COMFORTER (SET)"/>
    <s v="Blue"/>
    <s v="Full/Queen:90&quot;Wx90&quot;L/20&quot;Wx26&quot;L+2&quot;D(2)/12&quot;Wx16&quot;L"/>
    <x v="7"/>
    <n v="721"/>
    <n v="29184.48"/>
    <n v="1.4368957325721227E-4"/>
    <n v="0.77329881577593762"/>
    <n v="2134"/>
    <n v="10.28142660430751"/>
    <n v="0.67754175851735576"/>
    <n v="0.65"/>
    <n v="0.13454170799928949"/>
    <n v="2.6778714541952202"/>
    <n v="1.0216849704736359"/>
    <n v="0.60839752304244987"/>
    <n v="0.66371291142237465"/>
    <n v="0.64700000000000002"/>
    <s v="B"/>
    <x v="2"/>
  </r>
  <r>
    <s v="TN20-0379"/>
    <x v="5"/>
    <s v="True North by Sleep Philosophy"/>
    <s v="Cozy Cotton Flannel"/>
    <x v="797"/>
    <s v="SHEET/SHEET SET"/>
    <s v="Grey Dogs"/>
    <s v="Full: 81&quot;W x 96&quot;L/54&quot;W x 75&quot;L + 12&quot;D/20&quot;W x 30&quot;L(2)"/>
    <x v="5"/>
    <n v="1365"/>
    <n v="29123.32"/>
    <n v="1.4338845244572581E-4"/>
    <n v="0.77344220422838339"/>
    <n v="2135"/>
    <n v="10.279328842955957"/>
    <n v="0.67735362573793745"/>
    <n v="0.65"/>
    <n v="2.3989820990763817E-2"/>
    <n v="4.7348961642647804"/>
    <n v="1.575859652824551"/>
    <n v="0.71039065543550473"/>
    <n v="0.68396103167745093"/>
    <n v="0.72199999999999998"/>
    <s v="A"/>
    <x v="1"/>
  </r>
  <r>
    <s v="BR54-0527"/>
    <x v="3"/>
    <s v="Beautyrest"/>
    <s v="Heated Plush"/>
    <x v="1232"/>
    <s v="ELECT BLANKET"/>
    <s v="Red"/>
    <s v="Queen:84x90&quot;"/>
    <x v="7"/>
    <n v="402"/>
    <n v="29118.18"/>
    <n v="1.4336314569341971E-4"/>
    <n v="0.7735855673740768"/>
    <n v="2136"/>
    <n v="10.279152342573481"/>
    <n v="0.67733779671739647"/>
    <n v="0.65"/>
    <n v="9.5858968155027549E-2"/>
    <n v="2.4698103166016701"/>
    <n v="0.94383208941349661"/>
    <n v="0.59406908210490539"/>
    <n v="0.66068405379489825"/>
    <n v="0.63700000000000001"/>
    <s v="B"/>
    <x v="2"/>
  </r>
  <r>
    <s v="BR54-0646"/>
    <x v="3"/>
    <s v="Beautyrest"/>
    <s v="Heated Microlight to Berber"/>
    <x v="468"/>
    <s v="ELECT BLANKET"/>
    <s v="Indigo"/>
    <s v="Twin:62x84&quot;"/>
    <x v="7"/>
    <n v="507"/>
    <n v="29106.13"/>
    <n v="1.4330381760678773E-4"/>
    <n v="0.77372887119168354"/>
    <n v="2137"/>
    <n v="10.278738440329906"/>
    <n v="0.67730067687083551"/>
    <n v="0.65"/>
    <n v="9.14155479275328E-2"/>
    <n v="5.2583548491143102"/>
    <n v="1.6786569968343192"/>
    <n v="0.72931000244133493"/>
    <n v="0.68770254198493541"/>
    <n v="0.73499999999999999"/>
    <s v="A"/>
    <x v="2"/>
  </r>
  <r>
    <s v="BR54-0659"/>
    <x v="3"/>
    <s v="Beautyrest"/>
    <s v="Heated Plush"/>
    <x v="206"/>
    <s v="ELECT BLANKET"/>
    <s v="Sapphire"/>
    <s v="Full:80x84&quot;"/>
    <x v="5"/>
    <n v="594"/>
    <n v="29068.61"/>
    <n v="1.4311908816193859E-4"/>
    <n v="0.77387199027984543"/>
    <n v="2138"/>
    <n v="10.277448577570254"/>
    <n v="0.67718499857127012"/>
    <n v="0.64900000000000002"/>
    <n v="-2.6168761793541623E-5"/>
    <n v="2.58145053348218"/>
    <n v="0.9863578919397844"/>
    <n v="0.60189574749637509"/>
    <n v="0.66212714835629116"/>
    <n v="0.64100000000000001"/>
    <s v="B"/>
    <x v="2"/>
  </r>
  <r>
    <s v="MT120-1200"/>
    <x v="2"/>
    <s v="Martha Stewart"/>
    <s v="Ayanna"/>
    <x v="1308"/>
    <s v="OCCASIONL TABLE"/>
    <s v="Reclaimed Greige"/>
    <s v="48&quot;W x 24&quot;D x 17&quot;H"/>
    <x v="7"/>
    <n v="145"/>
    <n v="29064.31"/>
    <n v="1.4309791714347243E-4"/>
    <n v="0.77401508819698894"/>
    <n v="2139"/>
    <n v="10.277300645827754"/>
    <n v="0.67717173166182876"/>
    <n v="0.64900000000000002"/>
    <n v="0.26151308530327405"/>
    <n v="2.626665392379"/>
    <n v="1.0030793946037717"/>
    <n v="0.60497325805276481"/>
    <n v="0.66273203694001603"/>
    <n v="0.64300000000000002"/>
    <s v="B"/>
    <x v="2"/>
  </r>
  <r>
    <s v="TN20-0084"/>
    <x v="5"/>
    <s v="True North by Sleep Philosophy"/>
    <s v="Cozy Cotton Flannel"/>
    <x v="673"/>
    <s v="SHEET/SHEET SET"/>
    <s v="Blue Plaid"/>
    <s v="King: 108x102&quot;/78x80+14&quot;/20x40&quot;(2)"/>
    <x v="5"/>
    <n v="1001"/>
    <n v="29042.33"/>
    <n v="1.4298969877466156E-4"/>
    <n v="0.77415807789576363"/>
    <n v="2140"/>
    <n v="10.276544131786185"/>
    <n v="0.6771038854841861"/>
    <n v="0.64900000000000002"/>
    <n v="3.8175553613022314E-2"/>
    <n v="1.78650306748466"/>
    <n v="0.63472488643980896"/>
    <n v="0.53717941738258457"/>
    <n v="0.64911899186386579"/>
    <n v="0.59499999999999997"/>
    <s v="B"/>
    <x v="1"/>
  </r>
  <r>
    <s v="MP10-258"/>
    <x v="1"/>
    <s v="Madison Park"/>
    <s v="Lola"/>
    <x v="863"/>
    <s v="COMFORTER (SET)"/>
    <s v="Taupe Grey/Purple"/>
    <s v="King: 104x92&quot;/20x36&quot;(2)/78x80+15&quot;/18x18&quot;/16x16&quot;/12x20&quot;"/>
    <x v="5"/>
    <n v="376"/>
    <n v="29038.7"/>
    <n v="1.4297182649628196E-4"/>
    <n v="0.77430104972225988"/>
    <n v="2141"/>
    <n v="10.27641913830686"/>
    <n v="0.67709267573877951"/>
    <n v="0.64900000000000002"/>
    <n v="-9.0553558233661346E-2"/>
    <n v="2.4682223916163801"/>
    <n v="0.94321398317477756"/>
    <n v="0.59395532268310869"/>
    <n v="0.66046520512764539"/>
    <n v="0.63600000000000001"/>
    <s v="B"/>
    <x v="2"/>
  </r>
  <r>
    <s v="WR10-2062"/>
    <x v="3"/>
    <s v="Woolrich"/>
    <s v="Alton"/>
    <x v="1297"/>
    <s v="COMFORTER (SET)"/>
    <s v="Grey/Ivory"/>
    <s v="Full/Queen:90x94&quot;/20x26&quot;+2&quot; (2)/18x18&quot;"/>
    <x v="8"/>
    <n v="520"/>
    <n v="29007.49"/>
    <n v="1.4281816429015878E-4"/>
    <n v="0.77444386788655006"/>
    <n v="2142"/>
    <n v="10.275343824743858"/>
    <n v="0.67699623877791937"/>
    <n v="0.64900000000000002"/>
    <n v="9.0639083874533635E-3"/>
    <n v="0.75824062988612295"/>
    <n v="-0.15287076440143144"/>
    <n v="0.39222630052839635"/>
    <n v="0.62004225112801481"/>
    <n v="0.48699999999999999"/>
    <s v="B"/>
    <x v="2"/>
  </r>
  <r>
    <s v="MP13-2645"/>
    <x v="1"/>
    <s v="Madison Park"/>
    <s v="Lola"/>
    <x v="740"/>
    <s v="COVERLET&amp;BEDSPR"/>
    <s v="Aqua"/>
    <s v="King/Cal King: 104x94&quot;/20x36+1/2&quot;(2)/18x18&quot;/16x16&quot;/12x20&quot;"/>
    <x v="5"/>
    <n v="428"/>
    <n v="29004.35"/>
    <n v="1.4280270452318578E-4"/>
    <n v="0.77458667059107322"/>
    <n v="2143"/>
    <n v="10.275235574712379"/>
    <n v="0.67698653062914482"/>
    <n v="0.64900000000000002"/>
    <n v="6.5217324807147481E-2"/>
    <n v="1.9158976441531701"/>
    <n v="0.70106457717077375"/>
    <n v="0.54938891210532093"/>
    <n v="0.65146700692438009"/>
    <n v="0.60399999999999998"/>
    <s v="B"/>
    <x v="2"/>
  </r>
  <r>
    <s v="MPS72-168"/>
    <x v="7"/>
    <s v="Madison Park Signature"/>
    <s v="Marshmallow"/>
    <x v="1292"/>
    <s v="BATH RUG"/>
    <s v="Cream"/>
    <s v="24x72&quot;"/>
    <x v="5"/>
    <n v="844"/>
    <n v="28965.08"/>
    <n v="1.4260935896617019E-4"/>
    <n v="0.77472927995003937"/>
    <n v="2144"/>
    <n v="10.273880769215719"/>
    <n v="0.6768650280933729"/>
    <n v="0.64800000000000002"/>
    <n v="1.1559377805373833E-2"/>
    <n v="2.9548618386427501"/>
    <n v="1.116734366934035"/>
    <n v="0.6258908983008431"/>
    <n v="0.66667020213486694"/>
    <n v="0.65900000000000003"/>
    <s v="B"/>
    <x v="1"/>
  </r>
  <r>
    <s v="CS20-1645"/>
    <x v="5"/>
    <s v="Comfort Spaces"/>
    <s v="Cotton 144TC"/>
    <x v="519"/>
    <s v="SHEET/SHEET SET"/>
    <s v="Faded Denim"/>
    <s v="Queen: 90x102&quot;/60x80&quot;+14/20x30&quot;(2)"/>
    <x v="4"/>
    <n v="1326"/>
    <n v="28955.54"/>
    <n v="1.4256238884613126E-4"/>
    <n v="0.77487184233888551"/>
    <n v="2145"/>
    <n v="10.273551364223808"/>
    <n v="0.67683548618354761"/>
    <n v="0.64800000000000002"/>
    <n v="5.1900000000000002E-2"/>
    <n v="2.14495286718422"/>
    <n v="0.808684526401098"/>
    <n v="0.56919583595001533"/>
    <n v="0.65530755613684122"/>
    <n v="0.61699999999999999"/>
    <s v="B"/>
    <x v="1"/>
  </r>
  <r>
    <s v="MT95C-0036A"/>
    <x v="6"/>
    <s v="INK+IVY"/>
    <s v="Blue Drift"/>
    <x v="1309"/>
    <s v="CANVAS"/>
    <s v="Multi"/>
    <s v="19.6x15.6x1.61&quot;/21.6x21.6x1.61&quot;/16.6x36.6x1.61&quot;/17.6x17.6x1.61&quot;/19.6x19.6x1.61&quot;"/>
    <x v="5"/>
    <n v="323"/>
    <n v="28949.78"/>
    <n v="1.425340295283719E-4"/>
    <n v="0.77501437636841386"/>
    <n v="2146"/>
    <n v="10.273352425643367"/>
    <n v="0.67681764484614093"/>
    <n v="0.64800000000000002"/>
    <n v="0.17837534450502271"/>
    <n v="3.0577102319940401"/>
    <n v="1.1498471548135432"/>
    <n v="0.63198514451175047"/>
    <n v="0.66785114477926277"/>
    <n v="0.66200000000000003"/>
    <s v="B"/>
    <x v="2"/>
  </r>
  <r>
    <s v="WR20-1788"/>
    <x v="5"/>
    <s v="Woolrich"/>
    <s v="Cotton Flannel"/>
    <x v="619"/>
    <s v="SHEET/SHEET SET"/>
    <s v="Blue Snowflake"/>
    <s v="King: 108x102&quot;/78x80+14&quot;/20x40&quot;(2)"/>
    <x v="5"/>
    <n v="858"/>
    <n v="28924.49"/>
    <n v="1.4240951439883475E-4"/>
    <n v="0.77515678588281267"/>
    <n v="2147"/>
    <n v="10.272478492281399"/>
    <n v="0.67673926819367192"/>
    <n v="0.64800000000000002"/>
    <n v="0.18365723654937394"/>
    <n v="4.4793545452663199"/>
    <n v="1.5215580592135187"/>
    <n v="0.7003967134480632"/>
    <n v="0.6814707572445502"/>
    <n v="0.71299999999999997"/>
    <s v="A"/>
    <x v="1"/>
  </r>
  <r>
    <s v="MPS10-502"/>
    <x v="4"/>
    <s v="Madison Park Signature"/>
    <s v="500 Thread Count Luxury Collection"/>
    <x v="744"/>
    <s v="COMFORTER (SET)"/>
    <s v="White"/>
    <s v="Full/Queen: 90x96&quot;/20x26+2&quot;(2)/92x98&quot;/12x16&quot;"/>
    <x v="7"/>
    <n v="321"/>
    <n v="28924.12"/>
    <n v="1.4240769270654809E-4"/>
    <n v="0.77529919357551924"/>
    <n v="2148"/>
    <n v="10.2724657007136"/>
    <n v="0.67673812101208164"/>
    <n v="0.64800000000000002"/>
    <n v="0.13773018979222332"/>
    <n v="1.87237101392116"/>
    <n v="0.6792363794178089"/>
    <n v="0.54537153936307403"/>
    <n v="0.65046480468228018"/>
    <n v="0.6"/>
    <s v="B"/>
    <x v="2"/>
  </r>
  <r>
    <s v="TN20-0251"/>
    <x v="5"/>
    <s v="True North by Sleep Philosophy"/>
    <s v="Cozy Cotton Flannel"/>
    <x v="115"/>
    <s v="SHEET/SHEET SET"/>
    <s v="Multi Leaves"/>
    <s v="Twin"/>
    <x v="5"/>
    <n v="1741"/>
    <n v="28913.32"/>
    <n v="1.4235451898574931E-4"/>
    <n v="0.77544154809450494"/>
    <n v="2149"/>
    <n v="10.272092253110182"/>
    <n v="0.67670462924451436"/>
    <n v="0.64800000000000002"/>
    <n v="-3.9088410792066638E-2"/>
    <n v="2.7414957204464501"/>
    <n v="1.044330575664322"/>
    <n v="0.61256533561471738"/>
    <n v="0.66387677051855498"/>
    <n v="0.64800000000000002"/>
    <s v="B"/>
    <x v="1"/>
  </r>
  <r>
    <s v="BR20-1890"/>
    <x v="5"/>
    <s v="Beautyrest"/>
    <s v="1000 Thread Count"/>
    <x v="301"/>
    <s v="SHEET/SHEET SET"/>
    <s v="Blue"/>
    <s v="Cal King: 108x102&quot;/20x40&quot;/72x84+16&quot;"/>
    <x v="5"/>
    <n v="761"/>
    <n v="28887.82"/>
    <n v="1.4222896992275216E-4"/>
    <n v="0.77558377706442772"/>
    <n v="2150"/>
    <n v="10.271209948043218"/>
    <n v="0.6766255017954268"/>
    <n v="0.64700000000000002"/>
    <n v="0.11949858363005682"/>
    <n v="3.9721537096752502"/>
    <n v="1.4041720264913971"/>
    <n v="0.67879238983347134"/>
    <n v="0.67705887940303577"/>
    <n v="0.69599999999999995"/>
    <s v="B"/>
    <x v="1"/>
  </r>
  <r>
    <s v="HH10-1825"/>
    <x v="10"/>
    <s v="Harbor House Blue"/>
    <s v="Morgan"/>
    <x v="1015"/>
    <s v="COMFORTER (SET)"/>
    <s v="White/Grey"/>
    <s v="Queen:92x96&quot;/20x26&quot;(2)/60x80+15&quot;/18x18&quot;/12x20&quot;"/>
    <x v="8"/>
    <n v="257"/>
    <n v="28879.81"/>
    <n v="1.4218953274649308E-4"/>
    <n v="0.77572596659717419"/>
    <n v="2151"/>
    <n v="10.270932639704863"/>
    <n v="0.6766006320511101"/>
    <n v="0.64700000000000002"/>
    <n v="0.41725306855227545"/>
    <n v="1.8197046506502099"/>
    <n v="0.65217134642063379"/>
    <n v="0.54039035277765857"/>
    <n v="0.6493585761964199"/>
    <n v="0.59599999999999997"/>
    <s v="B"/>
    <x v="2"/>
  </r>
  <r>
    <s v="BR54-0663"/>
    <x v="3"/>
    <s v="Beautyrest"/>
    <s v="Heated Microlight to Berber"/>
    <x v="1310"/>
    <s v="ELECT BLANKET"/>
    <s v="Indigo"/>
    <s v="60x70&quot;"/>
    <x v="7"/>
    <n v="768"/>
    <n v="28853.15"/>
    <n v="1.4205827243200274E-4"/>
    <n v="0.77586802486960615"/>
    <n v="2152"/>
    <n v="10.27000910907819"/>
    <n v="0.67651780738492706"/>
    <n v="0.64700000000000002"/>
    <n v="2.8570591668500667E-2"/>
    <n v="1.2913585465697699"/>
    <n v="0.33028064145885921"/>
    <n v="0.48114794720982168"/>
    <n v="0.63744383534990601"/>
    <n v="0.55100000000000005"/>
    <s v="B"/>
    <x v="2"/>
  </r>
  <r>
    <s v="BL20-0452"/>
    <x v="5"/>
    <s v="True North by Sleep Philosophy"/>
    <s v="Soloft Plush"/>
    <x v="1078"/>
    <s v="SHEET/SHEET SET"/>
    <s v="Brown"/>
    <s v="King: 76x80+14&quot;/108x102&quot;/20x40&quot;(2)"/>
    <x v="5"/>
    <n v="787"/>
    <n v="28827.39"/>
    <n v="1.4193144326091228E-4"/>
    <n v="0.77600995631286707"/>
    <n v="2153"/>
    <n v="10.269115944466767"/>
    <n v="0.67643770602320608"/>
    <n v="0.64700000000000002"/>
    <n v="0.1404437202214312"/>
    <n v="3.7374107018252798"/>
    <n v="1.3447978427599043"/>
    <n v="0.66786486251236388"/>
    <n v="0.67472313732103772"/>
    <n v="0.68600000000000005"/>
    <s v="B"/>
    <x v="1"/>
  </r>
  <r>
    <s v="TN20-0078"/>
    <x v="5"/>
    <s v="True North by Sleep Philosophy"/>
    <s v="Cozy Cotton Flannel"/>
    <x v="1252"/>
    <s v="SHEET/SHEET SET"/>
    <s v="Red Plaid"/>
    <s v="Queen: 90x102&quot;/60x80+14&quot;/20x30&quot;(2)"/>
    <x v="5"/>
    <n v="1186"/>
    <n v="28823.05"/>
    <n v="1.4191007530273941E-4"/>
    <n v="0.7761518663881698"/>
    <n v="2154"/>
    <n v="10.268965387091981"/>
    <n v="0.67642420364012534"/>
    <n v="0.64700000000000002"/>
    <n v="2.7433675357828171E-2"/>
    <n v="1.0677964012614301"/>
    <n v="0.15511855522308465"/>
    <n v="0.44891022430284788"/>
    <n v="0.63092140777266992"/>
    <n v="0.52300000000000002"/>
    <s v="B"/>
    <x v="2"/>
  </r>
  <r>
    <s v="ID13-2289"/>
    <x v="1"/>
    <s v="Intelligent Design"/>
    <s v="Cassiopeia"/>
    <x v="69"/>
    <s v="COVERLET&amp;BEDSPR"/>
    <s v="Aqua"/>
    <s v="Twin/Twin XL: 68&quot;W x 90&quot;L/20&quot;W x 26&quot;L/14&quot;W x 14&quot;L"/>
    <x v="0"/>
    <n v="1073"/>
    <n v="28810.38"/>
    <n v="1.4184769465065418E-4"/>
    <n v="0.77629371408282044"/>
    <n v="2155"/>
    <n v="10.268525726966114"/>
    <n v="0.67638477375863881"/>
    <n v="0.64700000000000002"/>
    <n v="-0.1053817243541571"/>
    <n v="3.0935167816654401"/>
    <n v="1.1611227489502558"/>
    <n v="0.63406036231260232"/>
    <n v="0.66791989146943154"/>
    <n v="0.66200000000000003"/>
    <s v="B"/>
    <x v="2"/>
  </r>
  <r>
    <s v="CS20-0376"/>
    <x v="5"/>
    <s v="Comfort Spaces"/>
    <s v="Cotton Flannel 135GSM"/>
    <x v="1311"/>
    <s v="SHEET/SHEET SET"/>
    <s v="Blue"/>
    <s v="Queen: 90&quot;W x 102&quot;L/60&quot;W x 81&quot;L + 14&quot;D/21&quot;W x 30&quot;L (2)"/>
    <x v="6"/>
    <n v="842"/>
    <n v="28808.26"/>
    <n v="1.4183725684620106E-4"/>
    <n v="0.77643555133966669"/>
    <n v="2156"/>
    <n v="10.268452142222836"/>
    <n v="0.67637817448448145"/>
    <n v="0.64600000000000002"/>
    <n v="3.9E-2"/>
    <n v="4.9012570952018404"/>
    <n v="1.609689299873998"/>
    <n v="0.71661683606087601"/>
    <n v="0.68442590679976034"/>
    <n v="0.72499999999999998"/>
    <s v="A"/>
    <x v="1"/>
  </r>
  <r>
    <s v="BR54-0377"/>
    <x v="3"/>
    <s v="Beautyrest"/>
    <s v="Heated Microlight to Berber"/>
    <x v="490"/>
    <s v="ELECT BLANKET"/>
    <s v="Blue"/>
    <s v="Twin:62x84&quot;"/>
    <x v="8"/>
    <n v="514"/>
    <n v="28806.52"/>
    <n v="1.4182868996896129E-4"/>
    <n v="0.77657738002963561"/>
    <n v="2157"/>
    <n v="10.268391743151575"/>
    <n v="0.67637275773622163"/>
    <n v="0.64600000000000002"/>
    <n v="7.0613618340570117E-2"/>
    <n v="3.2994136492608801"/>
    <n v="1.2236029606501115"/>
    <n v="0.64555953884808737"/>
    <n v="0.67021011395859476"/>
    <n v="0.66900000000000004"/>
    <s v="B"/>
    <x v="2"/>
  </r>
  <r>
    <s v="II40-1351"/>
    <x v="0"/>
    <s v="INK+IVY"/>
    <s v="Imani"/>
    <x v="991"/>
    <s v="WINDOW PANEL"/>
    <s v="Green"/>
    <s v="50&quot;W x 95&quot;L"/>
    <x v="1"/>
    <n v="898"/>
    <n v="28773.8"/>
    <n v="1.4166759328891159E-4"/>
    <n v="0.77671904762292454"/>
    <n v="2158"/>
    <n v="10.267255283088083"/>
    <n v="0.67627083699567381"/>
    <n v="0.64600000000000002"/>
    <n v="9.6575568468537334E-2"/>
    <n v="1.41443647390765"/>
    <n v="0.41504340534801643"/>
    <n v="0.49674811819322606"/>
    <n v="0.64036629323518424"/>
    <n v="0.56299999999999994"/>
    <s v="B"/>
    <x v="1"/>
  </r>
  <r>
    <s v="WR51-3908"/>
    <x v="3"/>
    <s v="Woolrich"/>
    <s v="Burlington"/>
    <x v="1262"/>
    <s v="BLANKET"/>
    <s v="Brown"/>
    <s v="Full/Queen: 90x90&quot;"/>
    <x v="8"/>
    <n v="1213"/>
    <n v="28762.84"/>
    <n v="1.4161363180928616E-4"/>
    <n v="0.77686066125473385"/>
    <n v="2159"/>
    <n v="10.266874321698223"/>
    <n v="0.67623667137189003"/>
    <n v="0.64600000000000002"/>
    <n v="0.11330068147292968"/>
    <n v="3.81376282123707"/>
    <n v="1.3644992695999845"/>
    <n v="0.67149081349862694"/>
    <n v="0.67528749979723746"/>
    <n v="0.68799999999999994"/>
    <s v="B"/>
    <x v="2"/>
  </r>
  <r>
    <s v="MP40-7812"/>
    <x v="0"/>
    <s v="Madison Park"/>
    <s v="Eastfield"/>
    <x v="1312"/>
    <s v="WINDOW PANEL"/>
    <s v="Teak"/>
    <s v="33x64&quot;"/>
    <x v="5"/>
    <n v="893"/>
    <n v="28759.279999999999"/>
    <n v="1.4159610417539324E-4"/>
    <n v="0.77700225735890927"/>
    <n v="2160"/>
    <n v="10.26675054753168"/>
    <n v="0.67622557097767466"/>
    <n v="0.64600000000000002"/>
    <n v="0.12666322202496466"/>
    <n v="1.7415685323677601"/>
    <n v="0.61061767172381276"/>
    <n v="0.53274260274549967"/>
    <n v="0.64752897733123971"/>
    <n v="0.59"/>
    <s v="B"/>
    <x v="1"/>
  </r>
  <r>
    <s v="WR20-2285"/>
    <x v="5"/>
    <s v="Woolrich"/>
    <s v="Cotton Flannel"/>
    <x v="1313"/>
    <s v="SHEET/SHEET SET"/>
    <s v="Red/Black Buffalo Check"/>
    <s v="Queen: 90&quot;W x 102&quot;L/60&quot;W x 80&quot;L + 14&quot;D/20&quot;W x 30&quot;L(2)"/>
    <x v="5"/>
    <n v="1000"/>
    <n v="28691.360000000001"/>
    <n v="1.4126170055348084E-4"/>
    <n v="0.77714351905946277"/>
    <n v="2161"/>
    <n v="10.264386164219054"/>
    <n v="0.67601352683648319"/>
    <n v="0.64600000000000002"/>
    <n v="0.15078161631236722"/>
    <n v="3.99494411059207"/>
    <n v="1.4097530690048303"/>
    <n v="0.67981955333641064"/>
    <n v="0.67677473213646877"/>
    <n v="0.69399999999999995"/>
    <s v="B"/>
    <x v="1"/>
  </r>
  <r>
    <s v="MP13-6572"/>
    <x v="1"/>
    <s v="Madison Park"/>
    <s v="Boone"/>
    <x v="112"/>
    <s v="COVERLET&amp;BEDSPR"/>
    <s v="Brown"/>
    <s v="39&quot;W x 75&quot;L + 17&quot;D/20&quot;Wx26&quot;L(3)/39&quot;Wx75&quot;L+15&quot;D/12&quot;Wx18&quot;L"/>
    <x v="7"/>
    <n v="478"/>
    <n v="28684.86"/>
    <n v="1.4122969785114825E-4"/>
    <n v="0.7772847487573139"/>
    <n v="2162"/>
    <n v="10.264159597412771"/>
    <n v="0.6759932077268006"/>
    <n v="0.64500000000000002"/>
    <n v="0.16676084678823361"/>
    <n v="1.26155597377821"/>
    <n v="0.30862814413252115"/>
    <n v="0.47716291126939048"/>
    <n v="0.63622714843531858"/>
    <n v="0.54500000000000004"/>
    <s v="B"/>
    <x v="2"/>
  </r>
  <r>
    <s v="BR54-0650"/>
    <x v="3"/>
    <s v="Beautyrest"/>
    <s v="Heated Microlight to Berber"/>
    <x v="117"/>
    <s v="ELECT BLANKET"/>
    <s v="Ivory"/>
    <s v="Twin:62x84&quot;"/>
    <x v="8"/>
    <n v="499"/>
    <n v="28663.23"/>
    <n v="1.4112320270477066E-4"/>
    <n v="0.77742587196001867"/>
    <n v="2163"/>
    <n v="10.26340528295483"/>
    <n v="0.67592555881362815"/>
    <n v="0.64500000000000002"/>
    <n v="0.10255841428199124"/>
    <n v="4.7048427285632597"/>
    <n v="1.5696243110985084"/>
    <n v="0.70924307137142883"/>
    <n v="0.68258906132518826"/>
    <n v="0.71699999999999997"/>
    <s v="A"/>
    <x v="2"/>
  </r>
  <r>
    <s v="MP10-739"/>
    <x v="1"/>
    <s v="Madison Park"/>
    <s v="Laurel"/>
    <x v="1261"/>
    <s v="COMFORTER (SET)"/>
    <s v="White"/>
    <s v="King: 104x92&quot;/20x36&quot;(2)/78x80+15&quot;/18x18&quot;/12x18&quot;/D6.5x18&quot;"/>
    <x v="7"/>
    <n v="418"/>
    <n v="28640.76"/>
    <n v="1.4101257182455316E-4"/>
    <n v="0.77756688453184319"/>
    <n v="2164"/>
    <n v="10.262621071700419"/>
    <n v="0.67585522867677328"/>
    <n v="0.64500000000000002"/>
    <n v="8.7841187859643899E-2"/>
    <n v="3.04832958831215"/>
    <n v="1.1468720227596636"/>
    <n v="0.63143758604846789"/>
    <n v="0.66697170015111218"/>
    <n v="0.65900000000000003"/>
    <s v="B"/>
    <x v="2"/>
  </r>
  <r>
    <s v="MP13-3303"/>
    <x v="1"/>
    <s v="Madison Park"/>
    <s v="Harper"/>
    <x v="854"/>
    <s v="COVERLET&amp;BEDSPR"/>
    <s v="Navy"/>
    <s v="Full/Queen: 90x90&quot;/20x26+0.5&quot;(2)"/>
    <x v="7"/>
    <n v="587"/>
    <n v="28617.25"/>
    <n v="1.4089682051196247E-4"/>
    <n v="0.77770778135235519"/>
    <n v="2165"/>
    <n v="10.261799905189234"/>
    <n v="0.67578158429487056"/>
    <n v="0.64500000000000002"/>
    <n v="0.24316486027027767"/>
    <n v="4.2362559816638097"/>
    <n v="1.4670112987563473"/>
    <n v="0.69035764970498581"/>
    <n v="0.67869679737689359"/>
    <n v="0.70299999999999996"/>
    <s v="A"/>
    <x v="2"/>
  </r>
  <r>
    <s v="MP51-5156"/>
    <x v="4"/>
    <s v="Madison Park"/>
    <s v="Windom"/>
    <x v="624"/>
    <s v="BLANKET"/>
    <s v="Blush"/>
    <s v="King: 108x90&quot;"/>
    <x v="7"/>
    <n v="1059"/>
    <n v="28615.01"/>
    <n v="1.4088579188838938E-4"/>
    <n v="0.77784866714424361"/>
    <n v="2166"/>
    <n v="10.261721630393643"/>
    <n v="0.67577456440443251"/>
    <n v="0.64500000000000002"/>
    <n v="0.20009061886186558"/>
    <n v="2.8023482651728302"/>
    <n v="1.0655201559358352"/>
    <n v="0.61646517394153788"/>
    <n v="0.66391268631185363"/>
    <n v="0.64800000000000002"/>
    <s v="B"/>
    <x v="2"/>
  </r>
  <r>
    <s v="MPS12-509"/>
    <x v="4"/>
    <s v="Madison Park Signature"/>
    <s v="500 Thread Count Luxury Collection"/>
    <x v="744"/>
    <s v="DUVET&amp;DUVET SET"/>
    <s v="White"/>
    <s v="King:108x96&quot;/20x36+2&quot;(2)12x16&quot;"/>
    <x v="7"/>
    <n v="350"/>
    <n v="28584.639999999999"/>
    <n v="1.4073626541610611E-4"/>
    <n v="0.77798940340965972"/>
    <n v="2167"/>
    <n v="10.260659772812485"/>
    <n v="0.67567933421156923"/>
    <n v="0.64500000000000002"/>
    <n v="0.16082598922725941"/>
    <n v="1.75408790433159"/>
    <n v="0.61739287935927134"/>
    <n v="0.53398954648248587"/>
    <n v="0.64734137666575253"/>
    <n v="0.58899999999999997"/>
    <s v="B"/>
    <x v="2"/>
  </r>
  <r>
    <s v="MP70-6717"/>
    <x v="7"/>
    <s v="Madison Park"/>
    <s v="Cassandra"/>
    <x v="1314"/>
    <s v="SHOWER CURTAIN"/>
    <s v="Blush"/>
    <s v="72&quot;W x 72&quot;L"/>
    <x v="7"/>
    <n v="1333"/>
    <n v="28570.18"/>
    <n v="1.4066507171214774E-4"/>
    <n v="0.77813006848137189"/>
    <n v="2168"/>
    <n v="10.260153796437015"/>
    <n v="0.67563395691363837"/>
    <n v="0.64400000000000002"/>
    <n v="0.26280774364513171"/>
    <n v="3.5568004632149499"/>
    <n v="1.2965885747076029"/>
    <n v="0.65899218316481267"/>
    <n v="0.67230560216387325"/>
    <n v="0.67600000000000005"/>
    <s v="B"/>
    <x v="1"/>
  </r>
  <r>
    <s v="MP13-5487"/>
    <x v="1"/>
    <s v="Madison Park"/>
    <s v="Breanna"/>
    <x v="756"/>
    <s v="COVERLET&amp;BEDSPR"/>
    <s v="Khaki"/>
    <s v="Queen: 61&quot;W x 81&quot;L + 24&quot;D/20&quot;W x 26&quot;L (2)/12&quot;W x 18&quot;L"/>
    <x v="8"/>
    <n v="478"/>
    <n v="28569.51"/>
    <n v="1.4066177297206113E-4"/>
    <n v="0.7782707302543439"/>
    <n v="2169"/>
    <n v="10.260130345958038"/>
    <n v="0.67563185381273727"/>
    <n v="0.64400000000000002"/>
    <n v="0.12992615371177443"/>
    <n v="1.4427235375165799"/>
    <n v="0.4335493852711374"/>
    <n v="0.50015405303737126"/>
    <n v="0.64053629365766418"/>
    <n v="0.56299999999999994"/>
    <s v="B"/>
    <x v="2"/>
  </r>
  <r>
    <s v="CS20-0159"/>
    <x v="5"/>
    <s v="Comfort Spaces"/>
    <s v="Microfiber Coolmax"/>
    <x v="1315"/>
    <s v="SHEET/SHEET SET"/>
    <s v="White"/>
    <s v="Queen: 90x102&quot;/20x30&quot;(2)/60x80+14&quot;"/>
    <x v="3"/>
    <n v="1422"/>
    <n v="28555.98"/>
    <n v="1.4059515811628266E-4"/>
    <n v="0.77841132541246016"/>
    <n v="2170"/>
    <n v="10.259656668565491"/>
    <n v="0.67558937317291545"/>
    <n v="0.64400000000000002"/>
    <n v="3.3700000000000001E-2"/>
    <n v="4.3005932756129202"/>
    <n v="1.4817393672013173"/>
    <n v="0.69306827846996166"/>
    <n v="0.67908515423232474"/>
    <n v="0.70399999999999996"/>
    <s v="A"/>
    <x v="1"/>
  </r>
  <r>
    <s v="BR20-4677"/>
    <x v="5"/>
    <s v="Beautyrest"/>
    <s v="Oversized Cotton Flannel"/>
    <x v="1316"/>
    <s v="SHEET/SHEET SET"/>
    <s v="Sage Winter Fauna"/>
    <s v="Queen: 92x104&quot;/20x30&quot;(2)/ 60x80&quot;+16&quot;"/>
    <x v="5"/>
    <n v="958"/>
    <n v="28553.66"/>
    <n v="1.4058373561329625E-4"/>
    <n v="0.77855190914807348"/>
    <n v="2171"/>
    <n v="10.259575424181639"/>
    <n v="0.67558208696195787"/>
    <n v="0.64400000000000002"/>
    <n v="0.13665071273733309"/>
    <n v="4.9393016286367502"/>
    <n v="1.6172675067354807"/>
    <n v="0.71801156786718345"/>
    <n v="0.68406798314300299"/>
    <n v="0.72199999999999998"/>
    <s v="A"/>
    <x v="1"/>
  </r>
  <r>
    <s v="MP10-6867"/>
    <x v="1"/>
    <s v="Madison Park"/>
    <s v="Dawn"/>
    <x v="380"/>
    <s v="COMFORTER (SET)"/>
    <s v="Blush"/>
    <s v="King: 104&quot;Wx92&quot;L/20&quot;Wx36&quot;L+2&quot;D(2)/78&quot;Wx80&quot;L+15&quot;D/16&quot;Wx16L&quot;/12&quot;Wx18&quot;L/18&quot;Wx18&quot;L/26&quot;Wx26&quot;L (2)"/>
    <x v="8"/>
    <n v="282"/>
    <n v="28528.16"/>
    <n v="1.404581865502991E-4"/>
    <n v="0.77869236733462377"/>
    <n v="2172"/>
    <n v="10.258682001082198"/>
    <n v="0.67550196241834848"/>
    <n v="0.64400000000000002"/>
    <n v="-0.25135146831014155"/>
    <n v="1.40574743828077"/>
    <n v="0.40928941164904253"/>
    <n v="0.49568912387280956"/>
    <n v="0.6395393947092407"/>
    <n v="0.55900000000000005"/>
    <s v="B"/>
    <x v="2"/>
  </r>
  <r>
    <s v="TN20-0266"/>
    <x v="5"/>
    <s v="True North by Sleep Philosophy"/>
    <s v="Cozy Cotton Flannel"/>
    <x v="1037"/>
    <s v="SHEET/SHEET SET"/>
    <s v="Blue Polar Bears"/>
    <s v="Queen"/>
    <x v="5"/>
    <n v="1163"/>
    <n v="28521.87"/>
    <n v="1.4042721778142648E-4"/>
    <n v="0.77883279455240517"/>
    <n v="2173"/>
    <n v="10.258461500601303"/>
    <n v="0.67548218735275156"/>
    <n v="0.64400000000000002"/>
    <n v="7.3227981931374683E-2"/>
    <n v="2.5533226696362399"/>
    <n v="0.97581269219878919"/>
    <n v="0.59995495520190956"/>
    <n v="0.66037674092258314"/>
    <n v="0.63600000000000001"/>
    <s v="B"/>
    <x v="1"/>
  </r>
  <r>
    <s v="BL20-0603"/>
    <x v="5"/>
    <s v="True North by Sleep Philosophy"/>
    <s v="Soloft Plush"/>
    <x v="1059"/>
    <s v="SHEET/SHEET SET"/>
    <s v="Aqua"/>
    <s v="Queen: 60x80+14&quot;/90x108&quot;/20x30&quot;(2)"/>
    <x v="5"/>
    <n v="882"/>
    <n v="28471.32"/>
    <n v="1.4017833522713213E-4"/>
    <n v="0.77897297288763234"/>
    <n v="2174"/>
    <n v="10.25668766623898"/>
    <n v="0.67532310520140737"/>
    <n v="0.64300000000000002"/>
    <n v="0.12343395057223609"/>
    <n v="2.28787044241033"/>
    <n v="0.87040194046156183"/>
    <n v="0.58055462332103414"/>
    <n v="0.65636940882533268"/>
    <n v="0.621"/>
    <s v="B"/>
    <x v="1"/>
  </r>
  <r>
    <s v="ST54-0209"/>
    <x v="3"/>
    <s v="Serta"/>
    <s v="Parsa AZ"/>
    <x v="1317"/>
    <s v="ELECT BLANKET"/>
    <s v="Sea Blue"/>
    <s v="King:100x90&quot;"/>
    <x v="6"/>
    <n v="364"/>
    <n v="28471.200000000001"/>
    <n v="1.4017774440801216E-4"/>
    <n v="0.77911315063204034"/>
    <n v="2175"/>
    <n v="10.256683451610426"/>
    <n v="0.6753227272223854"/>
    <n v="0.64300000000000002"/>
    <n v="-8.3699999999999997E-2"/>
    <n v="3.61893090994608"/>
    <n v="1.313436237181252"/>
    <n v="0.66209291281543281"/>
    <n v="0.67267676434099488"/>
    <n v="0.67800000000000005"/>
    <s v="B"/>
    <x v="2"/>
  </r>
  <r>
    <s v="MPH20-0016"/>
    <x v="5"/>
    <s v="Madison Park"/>
    <s v="800 Thread Count"/>
    <x v="1318"/>
    <s v="SHEET/SHEET SET"/>
    <s v="Teal"/>
    <s v="Queen: 90&quot;W x 102&quot;L/20&quot;W x 30&quot;L(4)/60&quot;W x 80&quot;L + 15&quot;D"/>
    <x v="5"/>
    <n v="804"/>
    <n v="28464.49"/>
    <n v="1.4014470777221958E-4"/>
    <n v="0.77925329533981258"/>
    <n v="2176"/>
    <n v="10.256447755359627"/>
    <n v="0.67530158936000251"/>
    <n v="0.64300000000000002"/>
    <n v="0.14112389499184702"/>
    <n v="2.5051155314937898"/>
    <n v="0.95747702412354929"/>
    <n v="0.59658036541808956"/>
    <n v="0.65955734457161996"/>
    <n v="0.63300000000000001"/>
    <s v="B"/>
    <x v="1"/>
  </r>
  <r>
    <s v="MP21-7479"/>
    <x v="5"/>
    <s v="Madison Park"/>
    <s v="Silk"/>
    <x v="907"/>
    <s v="PILLOWCASE"/>
    <s v="Ivory"/>
    <s v="King:20x36&quot;"/>
    <x v="5"/>
    <n v="888"/>
    <n v="28395.64"/>
    <n v="1.3980572530212728E-4"/>
    <n v="0.77939310106511472"/>
    <n v="2177"/>
    <n v="10.254026107290979"/>
    <n v="0.67508440956422133"/>
    <n v="0.64300000000000002"/>
    <n v="-0.40430647338816811"/>
    <n v="2.2994413825664801"/>
    <n v="0.87523595299775736"/>
    <n v="0.58144429962039579"/>
    <n v="0.65635638757545633"/>
    <n v="0.621"/>
    <s v="B"/>
    <x v="1"/>
  </r>
  <r>
    <s v="MP51-544"/>
    <x v="4"/>
    <s v="Madison Park"/>
    <s v="Windom"/>
    <x v="454"/>
    <s v="BLANKET"/>
    <s v="Mocha 17-0909 TCX"/>
    <s v="Twin: 68x90&quot;"/>
    <x v="7"/>
    <n v="1706"/>
    <n v="28365.26"/>
    <n v="1.3965614959491734E-4"/>
    <n v="0.7795327572147096"/>
    <n v="2178"/>
    <n v="10.252955689715387"/>
    <n v="0.67498841168844514"/>
    <n v="0.64300000000000002"/>
    <n v="3.1951203959581044E-2"/>
    <n v="11.589330248461"/>
    <n v="2.4586764811532955"/>
    <n v="0.87286876300364236"/>
    <n v="0.71456448195148459"/>
    <n v="0.81399999999999995"/>
    <s v="A"/>
    <x v="1"/>
  </r>
  <r>
    <s v="NS10-3256"/>
    <x v="1"/>
    <s v="N Natori"/>
    <s v="Sakura Blossom"/>
    <x v="1319"/>
    <s v="COMFORTER (SET)"/>
    <s v="Lilac"/>
    <s v="King: 110&quot;W x 96&quot;L / 20&quot;W x 36&quot;L (2)"/>
    <x v="8"/>
    <n v="280"/>
    <n v="28343.15"/>
    <n v="1.3954729117205984E-4"/>
    <n v="0.77967230450588165"/>
    <n v="2179"/>
    <n v="10.252175938656622"/>
    <n v="0.67491848155371781"/>
    <n v="0.64300000000000002"/>
    <n v="6.7703321240841802E-2"/>
    <n v="2.0926351383281299"/>
    <n v="0.78510408000242915"/>
    <n v="0.56485597043825275"/>
    <n v="0.65290597933062477"/>
    <n v="0.60899999999999999"/>
    <s v="B"/>
    <x v="2"/>
  </r>
  <r>
    <s v="MPE10-1075"/>
    <x v="1"/>
    <s v="Madison Park Essentials"/>
    <s v="Jaxon"/>
    <x v="1320"/>
    <s v="COMFORTER (SET)"/>
    <s v="Coral/Grey"/>
    <s v="Queen:90&quot;W x 90&quot;L/20&quot;W x 26''L(2)/90&quot;W x 102&quot;L/60&quot;W x 80&quot;L+14&quot;D/20&quot;W x 30&quot;L(2)"/>
    <x v="7"/>
    <n v="662"/>
    <n v="28334.34"/>
    <n v="1.3950391520166748E-4"/>
    <n v="0.77981180842108333"/>
    <n v="2180"/>
    <n v="10.251865067825888"/>
    <n v="0.67489060183642646"/>
    <n v="0.64200000000000002"/>
    <n v="0.16695490616290842"/>
    <n v="2.62813458284562"/>
    <n v="1.0036180726520301"/>
    <n v="0.6050723991056548"/>
    <n v="0.66092696129027217"/>
    <n v="0.63800000000000001"/>
    <s v="B"/>
    <x v="2"/>
  </r>
  <r>
    <s v="MP13-6479"/>
    <x v="1"/>
    <s v="Madison Park"/>
    <s v="Quebec"/>
    <x v="1127"/>
    <s v="COVERLET&amp;BEDSPR"/>
    <s v="Khaki"/>
    <s v="King: 78&quot;W X80&quot;L + 24&quot;D/20&quot;W X 36&quot;L (2)"/>
    <x v="7"/>
    <n v="445"/>
    <n v="28330.53"/>
    <n v="1.394851566946079E-4"/>
    <n v="0.77995129357777793"/>
    <n v="2181"/>
    <n v="10.251730597719961"/>
    <n v="0.67487854220211296"/>
    <n v="0.64200000000000002"/>
    <n v="0.2965968554771124"/>
    <n v="2.36588351314668"/>
    <n v="0.90255016645964603"/>
    <n v="0.5864713466482615"/>
    <n v="0.6571971030913426"/>
    <n v="0.624"/>
    <s v="B"/>
    <x v="2"/>
  </r>
  <r>
    <s v="MP13-3459"/>
    <x v="1"/>
    <s v="Madison Park"/>
    <s v="Keaton"/>
    <x v="1321"/>
    <s v="COVERLET&amp;BEDSPR"/>
    <s v="Navy"/>
    <s v="King/Cal King: 104x94&quot;/20x36&quot;(2)"/>
    <x v="7"/>
    <n v="666"/>
    <n v="28315.919999999998"/>
    <n v="1.3941322446674954E-4"/>
    <n v="0.78009070680224468"/>
    <n v="2182"/>
    <n v="10.251214784831031"/>
    <n v="0.67483228273967111"/>
    <n v="0.64200000000000002"/>
    <n v="0.23208809622326945"/>
    <n v="2.8246244020379399"/>
    <n v="1.0731660628789279"/>
    <n v="0.61787236561583758"/>
    <n v="0.66344029931490445"/>
    <n v="0.64600000000000002"/>
    <s v="B"/>
    <x v="2"/>
  </r>
  <r>
    <s v="MPS95A-0038"/>
    <x v="6"/>
    <s v="Madison Park Signature"/>
    <s v="Sunburst"/>
    <x v="1322"/>
    <s v="AWD"/>
    <s v="White"/>
    <s v="30&quot;Wx30&quot;Hx1.25&quot;D"/>
    <x v="7"/>
    <n v="601"/>
    <n v="28313.279999999999"/>
    <n v="1.3940022644610983E-4"/>
    <n v="0.78023010702869078"/>
    <n v="2183"/>
    <n v="10.251121550006344"/>
    <n v="0.67482392119430556"/>
    <n v="0.64200000000000002"/>
    <n v="0.19444280182303147"/>
    <n v="4.7794029761294796"/>
    <n v="1.5850228714237167"/>
    <n v="0.7120771008786031"/>
    <n v="0.68227455713116514"/>
    <n v="0.71599999999999997"/>
    <s v="A"/>
    <x v="1"/>
  </r>
  <r>
    <s v="II10-782"/>
    <x v="1"/>
    <s v="INK+IVY"/>
    <s v="Alpine"/>
    <x v="1323"/>
    <s v="COMFORTER (SET)"/>
    <s v="Aqua"/>
    <s v="King/Cal King: 104x92&quot;/20x36&quot; (2)"/>
    <x v="7"/>
    <n v="357"/>
    <n v="28300.18"/>
    <n v="1.3933572869217798E-4"/>
    <n v="0.78036944275738296"/>
    <n v="2184"/>
    <n v="10.250658778875145"/>
    <n v="0.67478241865681121"/>
    <n v="0.64200000000000002"/>
    <n v="-0.21975558667929401"/>
    <n v="1.6491590037438799"/>
    <n v="0.55913510313578174"/>
    <n v="0.52326748848791871"/>
    <n v="0.64447943262303276"/>
    <n v="0.57799999999999996"/>
    <s v="B"/>
    <x v="2"/>
  </r>
  <r>
    <s v="II12-1107"/>
    <x v="1"/>
    <s v="INK+IVY"/>
    <s v="Kara"/>
    <x v="1120"/>
    <s v="DUVET&amp;DUVET SET"/>
    <s v="Aqua"/>
    <s v="King/Cal King: 104&quot;W x 92&quot;L / 20&quot;W x 36&quot;L  (2)"/>
    <x v="8"/>
    <n v="386"/>
    <n v="28279.97"/>
    <n v="1.392362249053869E-4"/>
    <n v="0.78050867898228837"/>
    <n v="2185"/>
    <n v="10.24994441928084"/>
    <n v="0.67471835300135374"/>
    <n v="0.64200000000000002"/>
    <n v="0.16384408768017605"/>
    <n v="1.23750549054897"/>
    <n v="0.29080630486294085"/>
    <n v="0.47388288915723087"/>
    <n v="0.63455126023252928"/>
    <n v="0.53800000000000003"/>
    <s v="B"/>
    <x v="2"/>
  </r>
  <r>
    <s v="MPE13-806"/>
    <x v="1"/>
    <s v="Madison Park Essentials"/>
    <s v="Saben"/>
    <x v="105"/>
    <s v="COVERLET&amp;BEDSPR"/>
    <s v="Aqua"/>
    <s v="Queen"/>
    <x v="7"/>
    <n v="445"/>
    <n v="28271.71"/>
    <n v="1.3919555685596116E-4"/>
    <n v="0.7806478745391443"/>
    <n v="2186"/>
    <n v="10.249652307430338"/>
    <n v="0.6746921556389629"/>
    <n v="0.64100000000000001"/>
    <n v="-2.0228610579268114E-2"/>
    <n v="3.1342469308626502"/>
    <n v="1.1737961128667187"/>
    <n v="0.63639283278619685"/>
    <n v="0.66703229106840967"/>
    <n v="0.66"/>
    <s v="B"/>
    <x v="2"/>
  </r>
  <r>
    <s v="TN20-0583"/>
    <x v="5"/>
    <s v="True North by Sleep Philosophy"/>
    <s v="Soloft Plush"/>
    <x v="1324"/>
    <s v="SHEET/SHEET SET"/>
    <s v="Burgundy"/>
    <s v="Queen: 60x80+14&quot;/90x108&quot;/20x30&quot;(2)"/>
    <x v="5"/>
    <n v="892"/>
    <n v="28261.82"/>
    <n v="1.3914686351348894E-4"/>
    <n v="0.78078702140265777"/>
    <n v="2187"/>
    <n v="10.249302438945833"/>
    <n v="0.67466077850906581"/>
    <n v="0.64100000000000001"/>
    <n v="-0.11452696298398335"/>
    <n v="1.50436376125588"/>
    <n v="0.47272726755811995"/>
    <n v="0.5073645501283327"/>
    <n v="0.64120153283291925"/>
    <n v="0.56499999999999995"/>
    <s v="B"/>
    <x v="1"/>
  </r>
  <r>
    <s v="MT154-0036"/>
    <x v="9"/>
    <s v="INK+IVY"/>
    <s v="Hunts"/>
    <x v="1325"/>
    <s v="LGT-FLOOR LAMPS"/>
    <s v="Gold/Black"/>
    <s v="17&quot;Dia x 59&quot;H"/>
    <x v="5"/>
    <n v="323"/>
    <n v="28240.66"/>
    <n v="1.3904268240866463E-4"/>
    <n v="0.78092606408506648"/>
    <n v="2188"/>
    <n v="10.248553471749281"/>
    <n v="0.67459360915241984"/>
    <n v="0.64100000000000001"/>
    <n v="0.19723630487941424"/>
    <n v="2.1887125289535199"/>
    <n v="0.82798944503357708"/>
    <n v="0.57274881154530399"/>
    <n v="0.65422464963099669"/>
    <n v="0.61299999999999999"/>
    <s v="B"/>
    <x v="2"/>
  </r>
  <r>
    <s v="BR54-4698"/>
    <x v="3"/>
    <s v="Beautyrest"/>
    <s v="Zuri"/>
    <x v="1326"/>
    <s v="ELECT BLANKET"/>
    <s v="Grey Texture"/>
    <s v="50x70&quot;"/>
    <x v="11"/>
    <n v="735"/>
    <n v="28219.63"/>
    <n v="1.3893914135788699E-4"/>
    <n v="0.78106500322642436"/>
    <n v="2189"/>
    <n v="10.247808549750102"/>
    <n v="0.67452680257976005"/>
    <n v="0.64100000000000001"/>
    <n v="-3.3609864378208565E-2"/>
    <n v="1.7111873200164001"/>
    <n v="0.59398260812788317"/>
    <n v="0.52968100087565428"/>
    <n v="0.64555764223893886"/>
    <n v="0.58299999999999996"/>
    <s v="B"/>
    <x v="2"/>
  </r>
  <r>
    <s v="MZ10-227"/>
    <x v="1"/>
    <s v="Intelligent Design"/>
    <s v="Reagan"/>
    <x v="407"/>
    <s v="COMFORTER (SET)"/>
    <s v="Pink"/>
    <s v="Twin/TXL: 66x90&quot;/20x26&quot;/10x18&quot;"/>
    <x v="8"/>
    <n v="868"/>
    <n v="28219.4"/>
    <n v="1.389380089545737E-4"/>
    <n v="0.78120394123537895"/>
    <n v="2190"/>
    <n v="10.247800399650787"/>
    <n v="0.67452607165732437"/>
    <n v="0.64100000000000001"/>
    <n v="0.11526542533526739"/>
    <n v="9.2135201459739893"/>
    <n v="2.2314671235823682"/>
    <n v="0.83105199506800709"/>
    <n v="0.70583125633946098"/>
    <n v="0.79200000000000004"/>
    <s v="A"/>
    <x v="1"/>
  </r>
  <r>
    <s v="TN10-0488"/>
    <x v="4"/>
    <s v="True North by Sleep Philosophy"/>
    <s v="Heavy Warmth"/>
    <x v="503"/>
    <s v="COMFORTER (SET)"/>
    <s v="White"/>
    <s v="Twin/Twin XL:68x96&quot;"/>
    <x v="7"/>
    <n v="703"/>
    <n v="28194.7"/>
    <n v="1.3881639868570979E-4"/>
    <n v="0.78134275763406469"/>
    <n v="2191"/>
    <n v="10.246924763030098"/>
    <n v="0.67444754225211401"/>
    <n v="0.64100000000000001"/>
    <n v="0.19731667108326278"/>
    <n v="2.3295686730367899"/>
    <n v="0.887713740789419"/>
    <n v="0.58374077526740398"/>
    <n v="0.656306188855172"/>
    <n v="0.621"/>
    <s v="B"/>
    <x v="2"/>
  </r>
  <r>
    <s v="MPE10-735"/>
    <x v="1"/>
    <s v="Madison Park Essentials"/>
    <s v="Maible"/>
    <x v="933"/>
    <s v="COMFORTER (SET)"/>
    <s v="Purple"/>
    <s v="King: 104x92&quot;/20x36+2&quot;(2)/78x80+15&quot;/108x102&quot;/78x80+14&quot;/20x40&quot;(2)/12x18&quot;"/>
    <x v="7"/>
    <n v="391"/>
    <n v="28183.71"/>
    <n v="1.3876228950130434E-4"/>
    <n v="0.78148151992356596"/>
    <n v="2192"/>
    <n v="10.24653491130184"/>
    <n v="0.67441257931929799"/>
    <n v="0.64"/>
    <n v="9.3173459850323409E-2"/>
    <n v="1.6756290321028899"/>
    <n v="0.5741547444314189"/>
    <n v="0.52603177980607041"/>
    <n v="0.6447364194166525"/>
    <n v="0.57899999999999996"/>
    <s v="B"/>
    <x v="2"/>
  </r>
  <r>
    <s v="CS20-1475"/>
    <x v="5"/>
    <s v="Comfort Spaces"/>
    <s v="Microfiber Coolmax"/>
    <x v="1327"/>
    <s v="SHEET/SHEET SET"/>
    <s v="Light Grey"/>
    <s v="Queen: 60x80&quot;+14&quot;"/>
    <x v="4"/>
    <n v="3002"/>
    <n v="28155.119999999999"/>
    <n v="1.3862152684596753E-4"/>
    <n v="0.78162014145041192"/>
    <n v="2193"/>
    <n v="10.245520016687969"/>
    <n v="0.67432156088939754"/>
    <n v="0.64"/>
    <n v="-9.2500000000000013E-2"/>
    <n v="5.7451487715939002"/>
    <n v="1.7656120473963337"/>
    <n v="0.7453136530350305"/>
    <n v="0.68851997931852416"/>
    <n v="0.73599999999999999"/>
    <s v="A"/>
    <x v="1"/>
  </r>
  <r>
    <s v="MPS12-513"/>
    <x v="4"/>
    <s v="Madison Park Signature"/>
    <s v="500 Thread Count Luxury Collection"/>
    <x v="744"/>
    <s v="DUVET&amp;DUVET SET"/>
    <s v="White/Grey"/>
    <s v="King:108x96&quot;/20x36+2&quot;(2)12x16&quot;"/>
    <x v="7"/>
    <n v="358"/>
    <n v="28141.06"/>
    <n v="1.3855230253907578E-4"/>
    <n v="0.78175869375295104"/>
    <n v="2194"/>
    <n v="10.245020533390559"/>
    <n v="0.67427676590785912"/>
    <n v="0.64"/>
    <n v="0.15272523946652394"/>
    <n v="1.60442407299929"/>
    <n v="0.53322726657537756"/>
    <n v="0.51849927823133812"/>
    <n v="0.6431212683725549"/>
    <n v="0.57399999999999995"/>
    <s v="B"/>
    <x v="2"/>
  </r>
  <r>
    <s v="MP10-3076"/>
    <x v="3"/>
    <s v="Madison Park"/>
    <s v="Zuri"/>
    <x v="889"/>
    <s v="COMFORTER (SET)"/>
    <s v="Grey"/>
    <s v="Full/Queen: 90x90&quot;/20x26+2&quot;(2)/14x20&quot;"/>
    <x v="7"/>
    <n v="549"/>
    <n v="28121.86"/>
    <n v="1.3845777147987793E-4"/>
    <n v="0.78189715152443096"/>
    <n v="2195"/>
    <n v="10.244338047722927"/>
    <n v="0.67421555879034323"/>
    <n v="0.64"/>
    <n v="0.14303876536677462"/>
    <n v="2.2896005558699701"/>
    <n v="0.87112622054024569"/>
    <n v="0.58068792351735754"/>
    <n v="0.65551003173574607"/>
    <n v="0.61799999999999999"/>
    <s v="B"/>
    <x v="2"/>
  </r>
  <r>
    <s v="SI50-0023"/>
    <x v="4"/>
    <s v="Sharper Image"/>
    <s v="Cooling Touch"/>
    <x v="1328"/>
    <s v="THROW"/>
    <s v="Navy"/>
    <s v="50x60&quot;"/>
    <x v="11"/>
    <n v="1640"/>
    <n v="28107.439999999999"/>
    <n v="1.383867747156262E-4"/>
    <n v="0.78203553829914663"/>
    <n v="2196"/>
    <n v="10.243825166095929"/>
    <n v="0.6741695622112146"/>
    <n v="0.64"/>
    <n v="0.19791801185024321"/>
    <n v="2.70829847011075"/>
    <n v="1.0325787732893716"/>
    <n v="0.61040247402313286"/>
    <n v="0.66141614457359832"/>
    <n v="0.63800000000000001"/>
    <s v="B"/>
    <x v="2"/>
  </r>
  <r>
    <s v="MPE10-949"/>
    <x v="3"/>
    <s v="Madison Park Essentials"/>
    <s v="Parkston"/>
    <x v="1329"/>
    <s v="COMFORTER (SET)"/>
    <s v="Brown"/>
    <s v="Full/Queen: 90x94&quot;/20x26&quot;+2&quot;(2)"/>
    <x v="7"/>
    <n v="1103"/>
    <n v="28086.240000000002"/>
    <n v="1.3828239667109526E-4"/>
    <n v="0.78217382069581776"/>
    <n v="2197"/>
    <n v="10.243070659663914"/>
    <n v="0.6741018960813"/>
    <n v="0.64"/>
    <n v="3.0361119245872165E-2"/>
    <n v="3.6901775135972001"/>
    <n v="1.3324128553582388"/>
    <n v="0.66558546632200422"/>
    <n v="0.6723986101294408"/>
    <n v="0.67700000000000005"/>
    <s v="B"/>
    <x v="2"/>
  </r>
  <r>
    <s v="MP10-3734"/>
    <x v="1"/>
    <s v="Madison Park"/>
    <s v="Biloxi"/>
    <x v="1330"/>
    <s v="COMFORTER (SET)"/>
    <s v="Navy"/>
    <s v="King: 104x92&quot;/20x36&quot;(2)/78x80+15&quot;/18x18&quot;/16x16&quot;/12x18&quot;"/>
    <x v="7"/>
    <n v="365"/>
    <n v="28044.22"/>
    <n v="1.3807551150924664E-4"/>
    <n v="0.782311896207327"/>
    <n v="2198"/>
    <n v="10.241573486447237"/>
    <n v="0.67396762563232082"/>
    <n v="0.64"/>
    <n v="0.18475629415473538"/>
    <n v="2.5122693556914899"/>
    <n v="0.96021932849080904"/>
    <n v="0.59708507308752956"/>
    <n v="0.65859111512336255"/>
    <n v="0.63"/>
    <s v="B"/>
    <x v="2"/>
  </r>
  <r>
    <s v="WR10-2887"/>
    <x v="3"/>
    <s v="Woolrich"/>
    <s v="Alton"/>
    <x v="1331"/>
    <s v="COMFORTER (SET)"/>
    <s v="Charcoal/Ivory"/>
    <s v="Full/Queen:90x94&quot;/20x26&quot;+2&quot; (2)/18x18&quot;"/>
    <x v="8"/>
    <n v="495"/>
    <n v="28038.51"/>
    <n v="1.3804739836612058E-4"/>
    <n v="0.78244994360569309"/>
    <n v="2199"/>
    <n v="10.241369865960174"/>
    <n v="0.67394936440916053"/>
    <n v="0.63900000000000001"/>
    <n v="0.13533250982309686"/>
    <n v="1.2597584355938001"/>
    <n v="0.3073070630845911"/>
    <n v="0.47691977278162723"/>
    <n v="0.63454344608365387"/>
    <n v="0.53800000000000003"/>
    <s v="B"/>
    <x v="2"/>
  </r>
  <r>
    <s v="BR20-0986"/>
    <x v="5"/>
    <s v="Beautyrest"/>
    <s v="600 Thread Count"/>
    <x v="371"/>
    <s v="SHEET/SHEET SET"/>
    <s v="White"/>
    <s v="Full: 81x96/21x31&quot;(2)/54x75&quot;+16&quot;"/>
    <x v="5"/>
    <n v="934"/>
    <n v="28014.81"/>
    <n v="1.3793071158992327E-4"/>
    <n v="0.78258787431728305"/>
    <n v="2200"/>
    <n v="10.240524272663688"/>
    <n v="0.67387352936862666"/>
    <n v="0.63900000000000001"/>
    <n v="9.1630526493260117E-2"/>
    <n v="1.90002877444805"/>
    <n v="0.69316156768047521"/>
    <n v="0.54793440196814158"/>
    <n v="0.64868570388852964"/>
    <n v="0.59399999999999997"/>
    <s v="B"/>
    <x v="1"/>
  </r>
  <r>
    <s v="MPS10-101"/>
    <x v="4"/>
    <s v="Madison Park Signature"/>
    <s v="1000 Thread Count Cotton Blend"/>
    <x v="1332"/>
    <s v="COMFORTER (SET)"/>
    <s v="White"/>
    <s v="King/Cal King: 104x90&quot;"/>
    <x v="7"/>
    <n v="560"/>
    <n v="27987.35"/>
    <n v="1.3779551248129966E-4"/>
    <n v="0.78272566982976433"/>
    <n v="2201"/>
    <n v="10.239543631147036"/>
    <n v="0.67378558284696721"/>
    <n v="0.63900000000000001"/>
    <n v="0.12334739005658354"/>
    <n v="1.3067549793461"/>
    <n v="0.34128561893479681"/>
    <n v="0.48317335934147004"/>
    <n v="0.63566313814586783"/>
    <n v="0.54200000000000004"/>
    <s v="B"/>
    <x v="2"/>
  </r>
  <r>
    <s v="MPE10-1040"/>
    <x v="1"/>
    <s v="Madison Park Essentials"/>
    <s v="Jaxon"/>
    <x v="197"/>
    <s v="COMFORTER (SET)"/>
    <s v="Taupe/Grey"/>
    <s v="Cal King: 104&quot;W x 92&quot;L/20'W x 36&quot;L(2)/108&quot;W x 102&quot;L/72&quot;W x 84&quot;L+14&quot;D/20&quot;W x 40&quot;L(2)"/>
    <x v="1"/>
    <n v="580"/>
    <n v="27976.74"/>
    <n v="1.3774327422410752E-4"/>
    <n v="0.78286341310398844"/>
    <n v="2202"/>
    <n v="10.239164472977254"/>
    <n v="0.67375157894072335"/>
    <n v="0.63900000000000001"/>
    <n v="0.13234978146131393"/>
    <n v="2.7533197274399601"/>
    <n v="1.0484831330535973"/>
    <n v="0.61332959343641613"/>
    <n v="0.66166718183986195"/>
    <n v="0.64"/>
    <s v="B"/>
    <x v="2"/>
  </r>
  <r>
    <s v="MP20-8230"/>
    <x v="5"/>
    <s v="Madison Park"/>
    <s v="500 Thread Count Egyptian Cotton"/>
    <x v="818"/>
    <s v="SHEET/SHEET SET"/>
    <s v="Blue(12-4108)"/>
    <s v="King: 108x102&quot;/20x40&quot;(2)/78x80&quot;+16&quot;"/>
    <x v="5"/>
    <n v="553"/>
    <n v="27970.38"/>
    <n v="1.3771196081074823E-4"/>
    <n v="0.78300112506479913"/>
    <n v="2203"/>
    <n v="10.238937123555944"/>
    <n v="0.67373118964405776"/>
    <n v="0.63900000000000001"/>
    <n v="9.1109041277718558E-2"/>
    <n v="3.9918847077285302"/>
    <n v="1.4090056726505524"/>
    <n v="0.67968199870293555"/>
    <n v="0.67492135145583332"/>
    <n v="0.68600000000000005"/>
    <s v="B"/>
    <x v="1"/>
  </r>
  <r>
    <s v="MP20-7166"/>
    <x v="5"/>
    <s v="Madison Park"/>
    <s v="600 Thread Count Pima Cotton"/>
    <x v="1333"/>
    <s v="SHEET/SHEET SET"/>
    <s v="Light. Grey"/>
    <s v="Split King:110x104&quot;/20x40&quot;(4)/38x80+15&quot;(2)"/>
    <x v="5"/>
    <n v="341"/>
    <n v="27965.24"/>
    <n v="1.3768665405844215E-4"/>
    <n v="0.78313881171885757"/>
    <n v="2204"/>
    <n v="10.238753347413361"/>
    <n v="0.67371470811413103"/>
    <n v="0.63900000000000001"/>
    <n v="0.1033146844797327"/>
    <n v="3.2909007549548299"/>
    <n v="1.2210955955240648"/>
    <n v="0.6450980705937569"/>
    <n v="0.66799138061005625"/>
    <n v="0.66300000000000003"/>
    <s v="B"/>
    <x v="1"/>
  </r>
  <r>
    <s v="TN20-0371"/>
    <x v="5"/>
    <s v="True North by Sleep Philosophy"/>
    <s v="Cozy Cotton Flannel"/>
    <x v="1066"/>
    <s v="SHEET/SHEET SET"/>
    <s v="Multi Sloth"/>
    <s v="Twin: 66&quot;W x 96&quot;L/39&quot;W x 75&quot;L + 12&quot;D/20&quot;W x 30&quot;L(1)"/>
    <x v="5"/>
    <n v="1731"/>
    <n v="27949.39"/>
    <n v="1.3760861669967725E-4"/>
    <n v="0.78327642033555722"/>
    <n v="2205"/>
    <n v="10.238186431974269"/>
    <n v="0.67366386563999892"/>
    <n v="0.63800000000000001"/>
    <n v="-4.7561041781468118E-2"/>
    <n v="4.7316099752867498"/>
    <n v="1.5751797403396917"/>
    <n v="0.71026552087722827"/>
    <n v="0.68098419668744481"/>
    <n v="0.71099999999999997"/>
    <s v="A"/>
    <x v="1"/>
  </r>
  <r>
    <s v="ID10-1224"/>
    <x v="1"/>
    <s v="Intelligent Design"/>
    <s v="Robbie"/>
    <x v="566"/>
    <s v="COMFORTER (SET)"/>
    <s v="Navy/Tan"/>
    <s v="Twin: 68&quot;W x 86''L/20''W x 26&quot;L + 2''D/39''W x 75''L + 14''D/12''W x 16&quot;L/6"/>
    <x v="1"/>
    <n v="790"/>
    <n v="27926.5"/>
    <n v="1.3749591795253981E-4"/>
    <n v="0.78341391625350976"/>
    <n v="2206"/>
    <n v="10.237367145445003"/>
    <n v="0.67359038985984077"/>
    <n v="0.63800000000000001"/>
    <n v="6.9171727687272047E-2"/>
    <n v="4.0806548498709301"/>
    <n v="1.4304678969149016"/>
    <n v="0.68363201581948274"/>
    <n v="0.67559871505176927"/>
    <n v="0.69"/>
    <s v="B"/>
    <x v="2"/>
  </r>
  <r>
    <s v="II13-1043"/>
    <x v="1"/>
    <s v="INK+IVY"/>
    <s v="Alpine"/>
    <x v="839"/>
    <s v="COVERLET&amp;BEDSPR"/>
    <s v="Navy"/>
    <s v="King/Cal King: 104&quot;W x 92&quot;L / 20&quot;W x 36&quot;L + 0.5&quot;D(2)"/>
    <x v="7"/>
    <n v="356"/>
    <n v="27925.94"/>
    <n v="1.3749316079664654E-4"/>
    <n v="0.78355140941430645"/>
    <n v="2207"/>
    <n v="10.237347093323811"/>
    <n v="0.67358859153264294"/>
    <n v="0.63800000000000001"/>
    <n v="0.14231228980641755"/>
    <n v="2.04102976648131"/>
    <n v="0.76128691258484105"/>
    <n v="0.56047253758393234"/>
    <n v="0.65096538074290089"/>
    <n v="0.60199999999999998"/>
    <s v="B"/>
    <x v="2"/>
  </r>
  <r>
    <s v="MPE13-310"/>
    <x v="1"/>
    <s v="Madison Park Essentials"/>
    <s v="Knowles"/>
    <x v="1227"/>
    <s v="COVERLET&amp;BEDSPR"/>
    <s v="Grey"/>
    <s v="Queen: 90x90&quot;/20x26&quot;(2)/90x102&quot;/60x80+14&quot;/20x30&quot;(2)/12x18&quot;"/>
    <x v="7"/>
    <n v="460"/>
    <n v="27925.27"/>
    <n v="1.3748986205655995E-4"/>
    <n v="0.78368889927636298"/>
    <n v="2208"/>
    <n v="10.237323101864769"/>
    <n v="0.67358643991522071"/>
    <n v="0.63800000000000001"/>
    <n v="9.3588696152266379E-2"/>
    <n v="4.9869312587843799"/>
    <n v="1.6266747526344005"/>
    <n v="0.71974292533799444"/>
    <n v="0.68281773699977544"/>
    <n v="0.71799999999999997"/>
    <s v="A"/>
    <x v="2"/>
  </r>
  <r>
    <s v="UH10-0198"/>
    <x v="1"/>
    <s v="Intelligent Design"/>
    <s v="Brooklyn"/>
    <x v="768"/>
    <s v="COMFORTER (SET)"/>
    <s v="Ivory"/>
    <s v="Twin/TXL: 68x92&quot;/20x26&quot;/18x18&quot;/12x18&quot;/26x26+1/2&quot;"/>
    <x v="5"/>
    <n v="468"/>
    <n v="27917.83"/>
    <n v="1.374532312711208E-4"/>
    <n v="0.78382635250763411"/>
    <n v="2209"/>
    <n v="10.237056650554125"/>
    <n v="0.67356254385782888"/>
    <n v="0.63800000000000001"/>
    <n v="-0.24752733385796818"/>
    <n v="1.1562700099290599"/>
    <n v="0.22814702100013409"/>
    <n v="0.46235075526839603"/>
    <n v="0.63132018613994234"/>
    <n v="0.52500000000000002"/>
    <s v="B"/>
    <x v="2"/>
  </r>
  <r>
    <s v="MP13-6133"/>
    <x v="1"/>
    <s v="Madison Park"/>
    <s v="Keaton"/>
    <x v="1334"/>
    <s v="COVERLET&amp;BEDSPR"/>
    <s v="Black"/>
    <s v="Full/Queen: 90&quot;W x 90&quot;L / 20&quot;W x 26&quot;L (2)"/>
    <x v="7"/>
    <n v="725"/>
    <n v="27900.42"/>
    <n v="1.3736751326379605E-4"/>
    <n v="0.78396372002089787"/>
    <n v="2210"/>
    <n v="10.236432862571645"/>
    <n v="0.67350660090377223"/>
    <n v="0.63800000000000001"/>
    <n v="0.19995736692022131"/>
    <n v="4.7166675730194303"/>
    <n v="1.5720823140604376"/>
    <n v="0.70969545476154527"/>
    <n v="0.68074437167532686"/>
    <n v="0.71"/>
    <s v="A"/>
    <x v="2"/>
  </r>
  <r>
    <s v="PET63CC6032"/>
    <x v="11"/>
    <s v="Friends Forever"/>
    <s v="Trucker"/>
    <x v="1335"/>
    <s v="PET BEDS"/>
    <s v="Dark Grey"/>
    <s v="36.75Lx23.75Wx25H"/>
    <x v="5"/>
    <n v="2183"/>
    <n v="27895.35"/>
    <n v="1.3734255115597661E-4"/>
    <n v="0.78410106257205381"/>
    <n v="2211"/>
    <n v="10.236251134878442"/>
    <n v="0.67349030308419688"/>
    <n v="0.63700000000000001"/>
    <n v="-9.2083250326667351E-2"/>
    <n v="16.466517392368601"/>
    <n v="2.8073836338728686"/>
    <n v="0.93704660426274855"/>
    <n v="0.72620156331990726"/>
    <n v="0.84799999999999998"/>
    <s v="A"/>
    <x v="1"/>
  </r>
  <r>
    <s v="MPP13-049"/>
    <x v="1"/>
    <s v="Madison Park Pure"/>
    <s v="Ronan"/>
    <x v="656"/>
    <s v="COVERLET&amp;BEDSPR"/>
    <s v="Blue"/>
    <s v="Full/Queen: 88x92&quot;/20x26+0.5&quot;(2)/12x18&quot;"/>
    <x v="7"/>
    <n v="490"/>
    <n v="27868.79"/>
    <n v="1.3721178319075293E-4"/>
    <n v="0.78423827435524451"/>
    <n v="2212"/>
    <n v="10.235298585463752"/>
    <n v="0.67340487593644904"/>
    <n v="0.63700000000000001"/>
    <n v="0.19117029684460649"/>
    <n v="3.7936007143117898"/>
    <n v="1.359334362995019"/>
    <n v="0.67054023776874472"/>
    <n v="0.67283194830290816"/>
    <n v="0.67800000000000005"/>
    <s v="B"/>
    <x v="2"/>
  </r>
  <r>
    <s v="MP10-6014"/>
    <x v="3"/>
    <s v="Madison Park"/>
    <s v="Arya"/>
    <x v="1336"/>
    <s v="COMFORTER (SET)"/>
    <s v="Grey"/>
    <s v="King/Cal King: 104&quot;W x 90&quot;L/20&quot;W x 36&quot;L + 2&quot;D (2)"/>
    <x v="7"/>
    <n v="443"/>
    <n v="27845.68"/>
    <n v="1.3709800127522886E-4"/>
    <n v="0.78437537235651977"/>
    <n v="2213"/>
    <n v="10.234469028195488"/>
    <n v="0.67333047904928656"/>
    <n v="0.63700000000000001"/>
    <n v="0.2419660518974576"/>
    <n v="1.9745751915424901"/>
    <n v="0.72975640575576073"/>
    <n v="0.55466950244021895"/>
    <n v="0.64959828372747297"/>
    <n v="0.59799999999999998"/>
    <s v="B"/>
    <x v="2"/>
  </r>
  <r>
    <s v="CS20-1401"/>
    <x v="5"/>
    <s v="Comfort Spaces"/>
    <s v="Cotton Flannel 135GSM"/>
    <x v="1337"/>
    <s v="SHEET/SHEET SET"/>
    <s v="Black"/>
    <s v="Queen: 90x102&quot;/60x81&quot;+ 14&quot;/21x30&quot; (2)"/>
    <x v="6"/>
    <n v="952"/>
    <n v="27840.43"/>
    <n v="1.3707215293872943E-4"/>
    <n v="0.78451244450945845"/>
    <n v="2214"/>
    <n v="10.234280478071751"/>
    <n v="0.67331356937611897"/>
    <n v="0.63700000000000001"/>
    <n v="0.15"/>
    <n v="7.3752378496409099"/>
    <n v="2.0115959381204798"/>
    <n v="0.79058578171971827"/>
    <n v="0.69676801184483883"/>
    <n v="0.76100000000000001"/>
    <s v="A"/>
    <x v="1"/>
  </r>
  <r>
    <s v="BR54-0655"/>
    <x v="3"/>
    <s v="Beautyrest"/>
    <s v="Heated Plush"/>
    <x v="799"/>
    <s v="ELECT BLANKET"/>
    <s v="Lavender"/>
    <s v="Full:80x84&quot;"/>
    <x v="8"/>
    <n v="557"/>
    <n v="27837.64"/>
    <n v="1.3705841639418976E-4"/>
    <n v="0.78464950292585267"/>
    <n v="2215"/>
    <n v="10.234180262680415"/>
    <n v="0.67330458179509667"/>
    <n v="0.63700000000000001"/>
    <n v="-8.5215347708110685E-3"/>
    <n v="2.53958604829482"/>
    <n v="0.97062210497551138"/>
    <n v="0.59899965308017489"/>
    <n v="0.65844359605211233"/>
    <n v="0.629"/>
    <s v="B"/>
    <x v="2"/>
  </r>
  <r>
    <s v="BL51N-0846"/>
    <x v="3"/>
    <s v="Madison Park"/>
    <s v="Freshspun Basketweave"/>
    <x v="1338"/>
    <s v="BLANKET"/>
    <s v="Cream"/>
    <s v="Full/Queen: 90x90&quot;"/>
    <x v="7"/>
    <n v="1493"/>
    <n v="27828.05"/>
    <n v="1.370112000995175E-4"/>
    <n v="0.78478651412595224"/>
    <n v="2216"/>
    <n v="10.233835718112646"/>
    <n v="0.673273682128116"/>
    <n v="0.63700000000000001"/>
    <n v="-1.3706290746659636E-2"/>
    <n v="2.7999140900206001"/>
    <n v="1.0646811124227975"/>
    <n v="0.61631075209796737"/>
    <n v="0.66188109612208623"/>
    <n v="0.64"/>
    <s v="B"/>
    <x v="2"/>
  </r>
  <r>
    <s v="WR10-1059"/>
    <x v="3"/>
    <s v="Woolrich"/>
    <s v="Lumberjack"/>
    <x v="496"/>
    <s v="COMFORTER (SET)"/>
    <s v="Multi"/>
    <s v="King: 102x86&quot;/20x36+2&quot;(2)"/>
    <x v="8"/>
    <n v="633"/>
    <n v="27827.96"/>
    <n v="1.3701075698517749E-4"/>
    <n v="0.78492352488293737"/>
    <n v="2217"/>
    <n v="10.233832484076791"/>
    <n v="0.6732733920912376"/>
    <n v="0.63600000000000001"/>
    <n v="0.24414778402728771"/>
    <n v="5.6311236134114298"/>
    <n v="1.7459116045939109"/>
    <n v="0.74168788315607215"/>
    <n v="0.68695629030420458"/>
    <n v="0.73199999999999998"/>
    <s v="A"/>
    <x v="2"/>
  </r>
  <r>
    <s v="TN20-0557"/>
    <x v="5"/>
    <s v="True North by Sleep Philosophy"/>
    <s v="Cozy Cotton Flannel"/>
    <x v="921"/>
    <s v="SHEET/SHEET SET"/>
    <s v="Tan Woodland Winter"/>
    <s v="Twin: 66x96&quot;/39x75+12&quot;/20x30&quot;"/>
    <x v="5"/>
    <n v="1615"/>
    <n v="27826.63"/>
    <n v="1.37004208739931E-4"/>
    <n v="0.78506052909167734"/>
    <n v="2218"/>
    <n v="10.233784690994238"/>
    <n v="0.67326910588134481"/>
    <n v="0.63600000000000001"/>
    <n v="-6.0258550037103897E-4"/>
    <n v="2.6140376726789798"/>
    <n v="0.99843744218552832"/>
    <n v="0.60411892947617285"/>
    <n v="0.65943907060031048"/>
    <n v="0.63200000000000001"/>
    <s v="B"/>
    <x v="1"/>
  </r>
  <r>
    <s v="ID10-1974"/>
    <x v="1"/>
    <s v="Intelligent Design"/>
    <s v="Felicia"/>
    <x v="1169"/>
    <s v="COMFORTER (SET)"/>
    <s v="Navy"/>
    <s v="King/Cal King: 104&quot;W x 90&quot;L/20&quot;W x 36&quot;L + 2&quot;D (2)/12&quot;W x 16&quot;L"/>
    <x v="7"/>
    <n v="597"/>
    <n v="27818.42"/>
    <n v="1.3696378686513857E-4"/>
    <n v="0.78519749287854246"/>
    <n v="2219"/>
    <n v="10.233489616949537"/>
    <n v="0.67324264286155344"/>
    <n v="0.63600000000000001"/>
    <n v="0.16187253354502559"/>
    <n v="4.1063674731493602"/>
    <n v="1.4365994422585042"/>
    <n v="0.68476049666842942"/>
    <n v="0.67554621362292866"/>
    <n v="0.68899999999999995"/>
    <s v="B"/>
    <x v="2"/>
  </r>
  <r>
    <s v="MP50-4877"/>
    <x v="3"/>
    <s v="Madison Park"/>
    <s v="Ruched Fur"/>
    <x v="1339"/>
    <s v="THROW"/>
    <s v="Aqua"/>
    <s v="50&quot;W x 60&quot;L"/>
    <x v="7"/>
    <n v="1517"/>
    <n v="27813.47"/>
    <n v="1.3693941557643913E-4"/>
    <n v="0.78533443229411892"/>
    <n v="2220"/>
    <n v="10.233311667860841"/>
    <n v="0.67322668391721185"/>
    <n v="0.63600000000000001"/>
    <n v="8.405072443832444E-2"/>
    <n v="2.3098464687990701"/>
    <n v="0.8795630395807551"/>
    <n v="0.58224067868423834"/>
    <n v="0.65502948287061713"/>
    <n v="0.61599999999999999"/>
    <s v="B"/>
    <x v="2"/>
  </r>
  <r>
    <s v="ID10-1658"/>
    <x v="1"/>
    <s v="Intelligent Design"/>
    <s v="Felicia"/>
    <x v="265"/>
    <s v="COMFORTER (SET)"/>
    <s v="Blush"/>
    <s v="Twin/Twin XL:68&quot;Wx90&quot;L/20&quot;Wx26&quot;L+2&quot;D/12&quot;Wx16&quot;L"/>
    <x v="0"/>
    <n v="812"/>
    <n v="27798.63"/>
    <n v="1.3686635094526748E-4"/>
    <n v="0.78547129864506415"/>
    <n v="2221"/>
    <n v="10.23277799023764"/>
    <n v="0.67317882229820936"/>
    <n v="0.63600000000000001"/>
    <n v="0.10345233883239421"/>
    <n v="4.0692512497099704"/>
    <n v="1.4277364632640577"/>
    <n v="0.68312930885208478"/>
    <n v="0.67516891960898451"/>
    <n v="0.68700000000000006"/>
    <s v="B"/>
    <x v="2"/>
  </r>
  <r>
    <s v="5DS13-0166"/>
    <x v="1"/>
    <s v="510 Design"/>
    <s v="Oakley"/>
    <x v="864"/>
    <s v="COVERLET&amp;BEDSPR"/>
    <s v="Cream"/>
    <s v="Full/Queen: 102&quot;W x 118&quot;L/20&quot;W x 26&quot;L + 0.5&quot;(2)"/>
    <x v="7"/>
    <n v="803"/>
    <n v="27792.34"/>
    <n v="1.3683538217639483E-4"/>
    <n v="0.7856081340272405"/>
    <n v="2222"/>
    <n v="10.232551702632325"/>
    <n v="0.67315852822800715"/>
    <n v="0.63600000000000001"/>
    <n v="0.15688369144820108"/>
    <n v="2.4949744876399098"/>
    <n v="0.95357668521688799"/>
    <n v="0.59586252717113597"/>
    <n v="0.65769932801663289"/>
    <n v="0.626"/>
    <s v="B"/>
    <x v="2"/>
  </r>
  <r>
    <s v="MP13-2632"/>
    <x v="1"/>
    <s v="Madison Park"/>
    <s v="Quebec"/>
    <x v="91"/>
    <s v="COVERLET&amp;BEDSPR"/>
    <s v="Cream"/>
    <s v="Twin: 81x110&quot;/20x26&quot;"/>
    <x v="0"/>
    <n v="796"/>
    <n v="27791.67"/>
    <n v="1.3683208343630824E-4"/>
    <n v="0.78574496611067679"/>
    <n v="2223"/>
    <n v="10.232527595847181"/>
    <n v="0.67315636626783537"/>
    <n v="0.63500000000000001"/>
    <n v="0.10657345233301919"/>
    <n v="4.3100830326125399"/>
    <n v="1.483893517538317"/>
    <n v="0.69346473927467422"/>
    <n v="0.67721804086920323"/>
    <n v="0.69699999999999995"/>
    <s v="B"/>
    <x v="2"/>
  </r>
  <r>
    <s v="MPE73-668"/>
    <x v="8"/>
    <s v="Madison Park Essentials"/>
    <s v="Adrien"/>
    <x v="1340"/>
    <s v="BATH TOWEL"/>
    <s v="Seafoam"/>
    <s v="27&quot;Wx52&quot;L(2)/16&quot;Wx26&quot;L(2)/12&quot;Wx12&quot;L(2)"/>
    <x v="7"/>
    <n v="1488"/>
    <n v="27788.37"/>
    <n v="1.368158359105086E-4"/>
    <n v="0.78588178194658731"/>
    <n v="2224"/>
    <n v="10.232408852454391"/>
    <n v="0.67314571704669945"/>
    <n v="0.63500000000000001"/>
    <n v="0.10636296889670031"/>
    <n v="1.25169679255919"/>
    <n v="0.30136068661083698"/>
    <n v="0.47582537135503422"/>
    <n v="0.63368164790836645"/>
    <n v="0.53500000000000003"/>
    <s v="B"/>
    <x v="2"/>
  </r>
  <r>
    <s v="MP20-7998"/>
    <x v="5"/>
    <s v="Madison Park"/>
    <s v="600 Thread Count Pima Cotton"/>
    <x v="1179"/>
    <s v="SHEET/SHEET SET"/>
    <s v="Sand"/>
    <s v="Split King:110x104&quot;/ 20x40&quot;(4)/38x80+16&quot;(2)"/>
    <x v="5"/>
    <n v="341"/>
    <n v="27747.81"/>
    <n v="1.3661613904795316E-4"/>
    <n v="0.78601839808563523"/>
    <n v="2225"/>
    <n v="10.230948235372201"/>
    <n v="0.67301472504842719"/>
    <n v="0.63500000000000001"/>
    <n v="0.11379167410945873"/>
    <n v="2.7274972458876601"/>
    <n v="1.0393919549626278"/>
    <n v="0.61165640669553589"/>
    <n v="0.66074306137784899"/>
    <n v="0.63700000000000001"/>
    <s v="B"/>
    <x v="1"/>
  </r>
  <r>
    <s v="ST54-0113"/>
    <x v="3"/>
    <s v="Serta"/>
    <s v="Fleece to Sherpa"/>
    <x v="1272"/>
    <s v="ELECT BLANKET"/>
    <s v="Tan"/>
    <s v="King:100x90&quot;"/>
    <x v="7"/>
    <n v="334"/>
    <n v="27746.28"/>
    <n v="1.3660860610417331E-4"/>
    <n v="0.78615500669173943"/>
    <n v="2226"/>
    <n v="10.230893096352483"/>
    <n v="0.67300978003548451"/>
    <n v="0.63500000000000001"/>
    <n v="0.17259897866351462"/>
    <n v="2.4090028909837802"/>
    <n v="0.91988541962905002"/>
    <n v="0.58966181497509584"/>
    <n v="0.6563401870234068"/>
    <n v="0.621"/>
    <s v="B"/>
    <x v="2"/>
  </r>
  <r>
    <s v="MPS73-526"/>
    <x v="8"/>
    <s v="Madison Park Signature"/>
    <s v="800gsm"/>
    <x v="1341"/>
    <s v="BATH TOWEL"/>
    <s v="Black"/>
    <s v="34x68&quot; (2)"/>
    <x v="7"/>
    <n v="804"/>
    <n v="27734.65"/>
    <n v="1.3655134588446129E-4"/>
    <n v="0.78629155803762385"/>
    <n v="2227"/>
    <n v="10.230473868306294"/>
    <n v="0.67297218255687652"/>
    <n v="0.63500000000000001"/>
    <n v="8.3207288644349203E-2"/>
    <n v="1.4626341987343301"/>
    <n v="0.4463729861302973"/>
    <n v="0.50251417388344732"/>
    <n v="0.63888058082219068"/>
    <n v="0.55700000000000005"/>
    <s v="B"/>
    <x v="2"/>
  </r>
  <r>
    <s v="ID10-2375"/>
    <x v="1"/>
    <s v="Intelligent Design"/>
    <s v="Lucy"/>
    <x v="1342"/>
    <s v="COMFORTER (SET)"/>
    <s v="Blue"/>
    <s v="Full/Queen: 90&quot;W x 90&quot;L / 20&quot;W x 26&quot;L (2)"/>
    <x v="7"/>
    <n v="648"/>
    <n v="27721.77"/>
    <n v="1.3648793129891607E-4"/>
    <n v="0.7864280459689228"/>
    <n v="2228"/>
    <n v="10.230009376161313"/>
    <n v="0.67293052567431999"/>
    <n v="0.63500000000000001"/>
    <n v="0.28476510377988912"/>
    <n v="3.2116669471836401"/>
    <n v="1.1974516720413459"/>
    <n v="0.64074652243599173"/>
    <n v="0.66649372502665427"/>
    <n v="0.65800000000000003"/>
    <s v="B"/>
    <x v="2"/>
  </r>
  <r>
    <s v="MPE10-694"/>
    <x v="1"/>
    <s v="Madison Park Essentials"/>
    <s v="Saben"/>
    <x v="105"/>
    <s v="COMFORTER (SET)"/>
    <s v="Aqua"/>
    <s v="Full"/>
    <x v="0"/>
    <n v="426"/>
    <n v="27708.73"/>
    <n v="1.3642372895454418E-4"/>
    <n v="0.7865644696978773"/>
    <n v="2229"/>
    <n v="10.229538894034743"/>
    <n v="0.67288833159439154"/>
    <n v="0.63400000000000001"/>
    <n v="5.7758927886058339E-2"/>
    <n v="2.0081010573356699"/>
    <n v="0.74578756944259195"/>
    <n v="0.5576199594935608"/>
    <n v="0.64983465717422551"/>
    <n v="0.59899999999999998"/>
    <s v="B"/>
    <x v="2"/>
  </r>
  <r>
    <s v="AM12-0044"/>
    <x v="1"/>
    <s v="Super Listing"/>
    <s v="Mina"/>
    <x v="488"/>
    <s v="DUVET&amp;DUVET SET"/>
    <s v="Light Grey"/>
    <s v="Full/Queen: 90x90&quot;/20x26&quot;(2)"/>
    <x v="8"/>
    <n v="1206"/>
    <n v="27705.73"/>
    <n v="1.3640895847654452E-4"/>
    <n v="0.78670087865635385"/>
    <n v="2230"/>
    <n v="10.229430622954167"/>
    <n v="0.67287862155787836"/>
    <n v="0.63400000000000001"/>
    <n v="0.15473229681237766"/>
    <n v="2.35081850394897"/>
    <n v="0.89642205200773217"/>
    <n v="0.58534349723810364"/>
    <n v="0.65537159669392353"/>
    <n v="0.61799999999999999"/>
    <s v="B"/>
    <x v="2"/>
  </r>
  <r>
    <s v="CS20-1396"/>
    <x v="5"/>
    <s v="Comfort Spaces"/>
    <s v="Cotton Flannel 135GSM"/>
    <x v="1099"/>
    <s v="SHEET/SHEET SET"/>
    <s v="Multi"/>
    <s v="Queen: 90x102&quot;/60x81&quot;+ 14&quot;/21x30&quot; (2)"/>
    <x v="6"/>
    <n v="846"/>
    <n v="27660.720000000001"/>
    <n v="1.361873520716229E-4"/>
    <n v="0.78683706600842551"/>
    <n v="2231"/>
    <n v="10.227804786944139"/>
    <n v="0.67273281228971804"/>
    <n v="0.63400000000000001"/>
    <n v="0.1094"/>
    <n v="4.8257257345709998"/>
    <n v="1.594471621041335"/>
    <n v="0.71381609690528969"/>
    <n v="0.68094946921283239"/>
    <n v="0.71099999999999997"/>
    <s v="A"/>
    <x v="1"/>
  </r>
  <r>
    <s v="TN20-0221"/>
    <x v="5"/>
    <s v="True North by Sleep Philosophy"/>
    <s v="Cozy Cotton Flannel"/>
    <x v="1005"/>
    <s v="SHEET/SHEET SET"/>
    <s v="Aqua French Bulldog"/>
    <s v="Twin: 66&quot;W x 96&quot;L/39&quot;W x 75&quot;L + 12&quot;D/20&quot;W x 30&quot;L(1)"/>
    <x v="5"/>
    <n v="1658"/>
    <n v="27654.3"/>
    <n v="1.361557432487036E-4"/>
    <n v="0.78697322175167417"/>
    <n v="2232"/>
    <n v="10.227572670317869"/>
    <n v="0.67271199545751881"/>
    <n v="0.63400000000000001"/>
    <n v="-5.6544717354818544E-2"/>
    <n v="2.14848423614289"/>
    <n v="0.81025631637144513"/>
    <n v="0.56948511618537301"/>
    <n v="0.65206661960308965"/>
    <n v="0.60599999999999998"/>
    <s v="B"/>
    <x v="1"/>
  </r>
  <r>
    <s v="MP10-1667"/>
    <x v="1"/>
    <s v="Madison Park"/>
    <s v="Lavine"/>
    <x v="762"/>
    <s v="COMFORTER (SET)"/>
    <s v="Blue"/>
    <s v="Cal King: 106x92&quot;/20x36+2&quot;(2)/72x84+15&quot;/18x18&quot;/12x18&quot;/26x26+2&quot;(2)/110x102&quot;/"/>
    <x v="8"/>
    <n v="255"/>
    <n v="27626.79"/>
    <n v="1.3602029796544671E-4"/>
    <n v="0.78710924204963961"/>
    <n v="2233"/>
    <n v="10.226577429195467"/>
    <n v="0.67262273960464958"/>
    <n v="0.63400000000000001"/>
    <n v="6.3814787399719922E-2"/>
    <n v="2.8138888300056601"/>
    <n v="1.0694885567383603"/>
    <n v="0.61719553864662269"/>
    <n v="0.66153729941304418"/>
    <n v="0.63900000000000001"/>
    <s v="B"/>
    <x v="2"/>
  </r>
  <r>
    <s v="MP72-5104"/>
    <x v="7"/>
    <s v="Madison Park"/>
    <s v="Tufted Pearl Channel"/>
    <x v="1343"/>
    <s v="BATH RUG"/>
    <s v="Wheat"/>
    <s v="24&quot;W x 58&quot;L"/>
    <x v="8"/>
    <n v="831"/>
    <n v="27625.81"/>
    <n v="1.3601547294263348E-4"/>
    <n v="0.78724525752258223"/>
    <n v="2234"/>
    <n v="10.22654195703568"/>
    <n v="0.67261955836765719"/>
    <n v="0.63400000000000001"/>
    <n v="0.10826453881352256"/>
    <n v="2.2813357963963301"/>
    <n v="0.8676615892265207"/>
    <n v="0.58005027511599994"/>
    <n v="0.65410570171732574"/>
    <n v="0.61299999999999999"/>
    <s v="B"/>
    <x v="2"/>
  </r>
  <r>
    <s v="MPS72-387"/>
    <x v="7"/>
    <s v="Madison Park Signature"/>
    <s v="Marshmallow"/>
    <x v="540"/>
    <s v="BATH RUG"/>
    <s v="Natural"/>
    <s v="20&quot;W x 24&quot;L"/>
    <x v="1"/>
    <n v="1851"/>
    <n v="27598.5"/>
    <n v="1.3588101235790986E-4"/>
    <n v="0.78738113853494018"/>
    <n v="2235"/>
    <n v="10.225552935599117"/>
    <n v="0.67253086031264375"/>
    <n v="0.63300000000000001"/>
    <n v="0.12596058057273979"/>
    <n v="3.01326195524027"/>
    <n v="1.1356710367274692"/>
    <n v="0.62937609950334461"/>
    <n v="0.66389990815078403"/>
    <n v="0.64800000000000002"/>
    <s v="B"/>
    <x v="1"/>
  </r>
  <r>
    <s v="MP10-7278"/>
    <x v="1"/>
    <s v="Madison Park"/>
    <s v="Dawn"/>
    <x v="476"/>
    <s v="COMFORTER (SET)"/>
    <s v="Yellow"/>
    <s v="King:104&quot;Wx92&quot;L/20&quot;Wx36&quot;L+2&quot;D (2)/78&quot;Wx80&quot;L+15&quot;D/16&quot;Wx16L&quot;/12&quot;Wx18&quot;L/18&quot;Wx18&quot;L/26&quot;Wx26&quot;L (2)"/>
    <x v="7"/>
    <n v="269"/>
    <n v="27594.18"/>
    <n v="1.3585974286959036E-4"/>
    <n v="0.78751699827780974"/>
    <n v="2236"/>
    <n v="10.225396398773146"/>
    <n v="0.67251682167658566"/>
    <n v="0.63300000000000001"/>
    <n v="-0.1823748407017371"/>
    <n v="1.2836477463312701"/>
    <n v="0.32472330625336548"/>
    <n v="0.48012514692063857"/>
    <n v="0.63403848672539631"/>
    <n v="0.53600000000000003"/>
    <s v="B"/>
    <x v="2"/>
  </r>
  <r>
    <s v="ST54-0051"/>
    <x v="3"/>
    <s v="Serta"/>
    <s v="Parsa AZ"/>
    <x v="1344"/>
    <s v="ELECT BLANKET"/>
    <s v="Dark Teal"/>
    <s v="King:100x90&quot;"/>
    <x v="6"/>
    <n v="364"/>
    <n v="27591.64"/>
    <n v="1.3584723719821729E-4"/>
    <n v="0.78765284551500792"/>
    <n v="2237"/>
    <n v="10.225304349476698"/>
    <n v="0.67250856645252433"/>
    <n v="0.63300000000000001"/>
    <n v="4.7500000000000007E-2"/>
    <n v="9.6478106480394707"/>
    <n v="2.2770427108758438"/>
    <n v="0.83943995838851693"/>
    <n v="0.70589484483972287"/>
    <n v="0.79200000000000004"/>
    <s v="A"/>
    <x v="1"/>
  </r>
  <r>
    <s v="MP70-6707"/>
    <x v="7"/>
    <s v="Madison Park"/>
    <s v="Metro"/>
    <x v="1345"/>
    <s v="SHOWER CURTAIN"/>
    <s v="White"/>
    <s v="72x72&quot;"/>
    <x v="7"/>
    <n v="1493"/>
    <n v="27578.28"/>
    <n v="1.3578145933619212E-4"/>
    <n v="0.78778862697434415"/>
    <n v="2238"/>
    <n v="10.224820045132708"/>
    <n v="0.67246513275962505"/>
    <n v="0.63300000000000001"/>
    <n v="0.19994333234862263"/>
    <n v="2.2070503141673998"/>
    <n v="0.83596978830247415"/>
    <n v="0.57421755458515866"/>
    <n v="0.6528156171247318"/>
    <n v="0.60799999999999998"/>
    <s v="B"/>
    <x v="2"/>
  </r>
  <r>
    <s v="LCN12-0108"/>
    <x v="1"/>
    <s v="Clean Spaces"/>
    <s v="Dover"/>
    <x v="438"/>
    <s v="DUVET&amp;DUVET SET"/>
    <s v="Natural"/>
    <s v="King/Cal King:106&quot;W x 94&quot;L /20&quot;W x 36&quot;L(2)"/>
    <x v="7"/>
    <n v="411"/>
    <n v="27571.02"/>
    <n v="1.3574571477943296E-4"/>
    <n v="0.78792437268912363"/>
    <n v="2239"/>
    <n v="10.224556769378847"/>
    <n v="0.67244152149455405"/>
    <n v="0.63300000000000001"/>
    <n v="0.22909372400525971"/>
    <n v="1.4370354072832301"/>
    <n v="0.42985550091000752"/>
    <n v="0.49947421173698725"/>
    <n v="0.63784805954304069"/>
    <n v="0.55200000000000005"/>
    <s v="B"/>
    <x v="2"/>
  </r>
  <r>
    <s v="AM12-0045"/>
    <x v="1"/>
    <s v="Super Listing"/>
    <s v="Mina"/>
    <x v="488"/>
    <s v="DUVET&amp;DUVET SET"/>
    <s v="Light Grey"/>
    <s v="King/Cal King: 104x90&quot;/20x36&quot;(2)"/>
    <x v="8"/>
    <n v="1024"/>
    <n v="27567.01"/>
    <n v="1.3572597157384005E-4"/>
    <n v="0.78806009866069748"/>
    <n v="2240"/>
    <n v="10.224411321507054"/>
    <n v="0.67242847734519906"/>
    <n v="0.63300000000000001"/>
    <n v="0.19959135491921867"/>
    <n v="2.8364574687135602"/>
    <n v="1.0772039122091288"/>
    <n v="0.61861551198183773"/>
    <n v="0.66166588427252682"/>
    <n v="0.64"/>
    <s v="B"/>
    <x v="2"/>
  </r>
  <r>
    <s v="AM10-0464"/>
    <x v="1"/>
    <s v="Super Listing"/>
    <s v="Porter"/>
    <x v="16"/>
    <s v="COMFORTER (SET)"/>
    <s v="Blue/Grey"/>
    <s v="Full: 80x90&quot;/20x26&quot;(2)"/>
    <x v="0"/>
    <n v="1050"/>
    <n v="27557.13"/>
    <n v="1.3567732746629451E-4"/>
    <n v="0.78819577598816382"/>
    <n v="2241"/>
    <n v="10.224052870866185"/>
    <n v="0.67239633054484871"/>
    <n v="0.63200000000000001"/>
    <n v="0.18019414285321703"/>
    <n v="5.1440252395746802"/>
    <n v="1.6570893789285206"/>
    <n v="0.72534058814197144"/>
    <n v="0.68298518206427328"/>
    <n v="0.71799999999999997"/>
    <s v="A"/>
    <x v="2"/>
  </r>
  <r>
    <s v="MP12-2530"/>
    <x v="1"/>
    <s v="Madison Park"/>
    <s v="Celeste"/>
    <x v="989"/>
    <s v="DUVET&amp;DUVET SET"/>
    <s v="White"/>
    <s v="Full/Queen: 90x90&quot;/20x26+2&quot;(2)/16x16&quot;"/>
    <x v="5"/>
    <n v="560"/>
    <n v="27544.69"/>
    <n v="1.3561607921752254E-4"/>
    <n v="0.78833139206738134"/>
    <n v="2242"/>
    <n v="10.223601359511388"/>
    <n v="0.67235583781384578"/>
    <n v="0.63200000000000001"/>
    <n v="0.16403550579909731"/>
    <n v="3.14589996388897"/>
    <n v="1.1773926503454704"/>
    <n v="0.63705475787030719"/>
    <n v="0.66529562182513813"/>
    <n v="0.65400000000000003"/>
    <s v="B"/>
    <x v="2"/>
  </r>
  <r>
    <s v="MPH20-0004"/>
    <x v="5"/>
    <s v="Madison Park"/>
    <s v="800 Thread Count"/>
    <x v="1346"/>
    <s v="SHEET/SHEET SET"/>
    <s v="Grey"/>
    <s v="Queen: 90&quot;W x 102&quot;L/20&quot;W x 30&quot;L(4)/60&quot;W x 80&quot;L + 15&quot;D"/>
    <x v="5"/>
    <n v="776"/>
    <n v="27534.18"/>
    <n v="1.3556433330959706E-4"/>
    <n v="0.78846695640069098"/>
    <n v="2243"/>
    <n v="10.223219738809771"/>
    <n v="0.67232161306124183"/>
    <n v="0.63200000000000001"/>
    <n v="0.13625081804176414"/>
    <n v="4.9464459893929096"/>
    <n v="1.6186842310521483"/>
    <n v="0.71827230902948525"/>
    <n v="0.68151175225489047"/>
    <n v="0.71399999999999997"/>
    <s v="A"/>
    <x v="1"/>
  </r>
  <r>
    <s v="TN54-0502"/>
    <x v="3"/>
    <s v="True North by Sleep Philosophy"/>
    <s v="Sherpa"/>
    <x v="1282"/>
    <s v="ELECT BLANKET"/>
    <s v="Grey"/>
    <s v="King: 100x90&quot;"/>
    <x v="7"/>
    <n v="316"/>
    <n v="27519.48"/>
    <n v="1.3549195796739872E-4"/>
    <n v="0.78860244835865834"/>
    <n v="2244"/>
    <n v="10.222685733755638"/>
    <n v="0.67227372207736846"/>
    <n v="0.63200000000000001"/>
    <n v="8.0794260283987937E-2"/>
    <n v="1.5049439098118"/>
    <n v="0.47308880881355614"/>
    <n v="0.50743109002325326"/>
    <n v="0.63930519566654542"/>
    <n v="0.55800000000000005"/>
    <s v="B"/>
    <x v="2"/>
  </r>
  <r>
    <s v="WR20-1797"/>
    <x v="5"/>
    <s v="Woolrich"/>
    <s v="Cotton Flannel"/>
    <x v="929"/>
    <s v="SHEET/SHEET SET"/>
    <s v="Brown Plaid"/>
    <s v="King: 108x102&quot;/78x80+14&quot;/20x40&quot;(2)"/>
    <x v="7"/>
    <n v="821"/>
    <n v="27507.91"/>
    <n v="1.3543499315724669E-4"/>
    <n v="0.78873788335181561"/>
    <n v="2245"/>
    <n v="10.222265231177998"/>
    <n v="0.67223601029541313"/>
    <n v="0.63200000000000001"/>
    <n v="0.15584124740847266"/>
    <n v="5.8147602851278304"/>
    <n v="1.7774509700035173"/>
    <n v="0.74749254867808523"/>
    <n v="0.68728731797194764"/>
    <n v="0.73299999999999998"/>
    <s v="A"/>
    <x v="1"/>
  </r>
  <r>
    <s v="MPE13-311"/>
    <x v="1"/>
    <s v="Madison Park Essentials"/>
    <s v="Knowles"/>
    <x v="1227"/>
    <s v="COVERLET&amp;BEDSPR"/>
    <s v="Grey"/>
    <s v="King: 104x92&quot;/20x36&quot;(2)/108x102&quot;/78x80+14&quot;/20x40&quot;(2)/12x18&quot;"/>
    <x v="7"/>
    <n v="403"/>
    <n v="27502.91"/>
    <n v="1.3541037569391389E-4"/>
    <n v="0.78887329372750947"/>
    <n v="2246"/>
    <n v="10.222083455365969"/>
    <n v="0.67221970816041443"/>
    <n v="0.63200000000000001"/>
    <n v="7.0995658968450961E-2"/>
    <n v="4.4730120319583904"/>
    <n v="1.5201720757589188"/>
    <n v="0.70014162999065965"/>
    <n v="0.67780409252646356"/>
    <n v="0.7"/>
    <s v="A"/>
    <x v="2"/>
  </r>
  <r>
    <s v="FUR101-0044"/>
    <x v="2"/>
    <s v="Madison Park"/>
    <s v="Martin"/>
    <x v="1347"/>
    <s v="OTTOMAN"/>
    <s v="Blue"/>
    <s v="48W x 27.5D x 18H&quot;"/>
    <x v="7"/>
    <n v="216"/>
    <n v="27501.34"/>
    <n v="1.3540264581042742E-4"/>
    <n v="0.78900869637331994"/>
    <n v="2247"/>
    <n v="10.222026370943727"/>
    <n v="0.67221458867863459"/>
    <n v="0.63100000000000001"/>
    <n v="0.15490788659752577"/>
    <n v="2.3572325722920699"/>
    <n v="0.89903574607687875"/>
    <n v="0.58582453481293206"/>
    <n v="0.65493657790549409"/>
    <n v="0.61599999999999999"/>
    <s v="B"/>
    <x v="2"/>
  </r>
  <r>
    <s v="MZ10-0560"/>
    <x v="1"/>
    <s v="Intelligent Design"/>
    <s v="Camille"/>
    <x v="880"/>
    <s v="COMFORTER (SET)"/>
    <s v="Pink"/>
    <s v="Twin/TXL: 66&quot;W x 90&quot;L/20&quot;W x 26&quot;L + 1.5&quot;D/13&quot;W x 13&quot;L + 1.5&quot;D"/>
    <x v="7"/>
    <n v="944"/>
    <n v="27484.95"/>
    <n v="1.3532194976562258E-4"/>
    <n v="0.78914401832308556"/>
    <n v="2248"/>
    <n v="10.221430244005234"/>
    <n v="0.67216112644007164"/>
    <n v="0.63100000000000001"/>
    <n v="0.14405574242795846"/>
    <n v="1.37192366446403"/>
    <n v="0.38657016058157789"/>
    <n v="0.49150775713810968"/>
    <n v="0.63603045257967927"/>
    <n v="0.54400000000000004"/>
    <s v="B"/>
    <x v="2"/>
  </r>
  <r>
    <s v="WR51-2549"/>
    <x v="3"/>
    <s v="Woolrich"/>
    <s v="Burlington"/>
    <x v="1077"/>
    <s v="BLANKET"/>
    <s v="Navy"/>
    <s v="King: 108&quot;W x 90&quot;L"/>
    <x v="8"/>
    <n v="946"/>
    <n v="27482.79"/>
    <n v="1.3531131502146282E-4"/>
    <n v="0.78927932963810699"/>
    <n v="2249"/>
    <n v="10.221351655312578"/>
    <n v="0.67215407839851571"/>
    <n v="0.63100000000000001"/>
    <n v="0.10834889683037471"/>
    <n v="3.55518734054171"/>
    <n v="1.296147347850364"/>
    <n v="0.65891097752569039"/>
    <n v="0.66950545822395058"/>
    <n v="0.66700000000000004"/>
    <s v="B"/>
    <x v="2"/>
  </r>
  <r>
    <s v="ID20-1539"/>
    <x v="5"/>
    <s v="Intelligent Design"/>
    <s v="Cozy Soft"/>
    <x v="1348"/>
    <s v="SHEET/SHEET SET"/>
    <s v="Blue Stars"/>
    <s v="Queen: 90&quot;W x 102&quot;L/60&quot;W x 80&quot;L + 14&quot;D/20&quot;W x 30&quot;L (2)"/>
    <x v="5"/>
    <n v="1092"/>
    <n v="27468.06"/>
    <n v="1.3523879197448448E-4"/>
    <n v="0.78941456843008151"/>
    <n v="2250"/>
    <n v="10.220815559355669"/>
    <n v="0.67210599989695807"/>
    <n v="0.63100000000000001"/>
    <n v="0.1418927445794711"/>
    <n v="10.3691564011385"/>
    <n v="2.3484334486791072"/>
    <n v="0.8525790735525608"/>
    <n v="0.7082006146280786"/>
    <n v="0.79700000000000004"/>
    <s v="A"/>
    <x v="0"/>
  </r>
  <r>
    <s v="MP72-3611"/>
    <x v="7"/>
    <s v="Madison Park"/>
    <s v="Evan"/>
    <x v="1349"/>
    <s v="BATH RUG"/>
    <s v="Seafoam"/>
    <s v="20x30&quot;"/>
    <x v="7"/>
    <n v="1884"/>
    <n v="27467.13"/>
    <n v="1.3523421312630458E-4"/>
    <n v="0.78954980264320784"/>
    <n v="2251"/>
    <n v="10.220781702509329"/>
    <n v="0.67210296352554266"/>
    <n v="0.63100000000000001"/>
    <n v="7.0316018942284647E-2"/>
    <n v="1.9327126253131"/>
    <n v="0.70937116966847391"/>
    <n v="0.55091769971568061"/>
    <n v="0.64786591076357025"/>
    <n v="0.59099999999999997"/>
    <s v="B"/>
    <x v="2"/>
  </r>
  <r>
    <s v="UHK10-0231"/>
    <x v="1"/>
    <s v="Intelligent Design Kids"/>
    <s v="Lulu"/>
    <x v="1350"/>
    <s v="COMFORTER (SET)"/>
    <s v="Purple"/>
    <s v="Full/Queen"/>
    <x v="7"/>
    <n v="601"/>
    <n v="27463.24"/>
    <n v="1.3521506073983167E-4"/>
    <n v="0.78968501770394772"/>
    <n v="2252"/>
    <n v="10.220640073811841"/>
    <n v="0.6720902618898279"/>
    <n v="0.63100000000000001"/>
    <n v="-0.13115472319267285"/>
    <n v="1.8020619420622499"/>
    <n v="0.64293853039745952"/>
    <n v="0.53869109827000494"/>
    <n v="0.64541042916586333"/>
    <n v="0.58199999999999996"/>
    <s v="B"/>
    <x v="2"/>
  </r>
  <r>
    <s v="HH10-398"/>
    <x v="10"/>
    <s v="Harbor House Blue"/>
    <s v="Coastline"/>
    <x v="1248"/>
    <s v="COMFORTER (SET)"/>
    <s v="Aqua"/>
    <s v="King: 110x96&quot;/20x36+2&quot;(2)/78x80+15&quot;"/>
    <x v="9"/>
    <n v="229"/>
    <n v="27446.93"/>
    <n v="1.3513475857444019E-4"/>
    <n v="0.78982015246252213"/>
    <n v="2253"/>
    <n v="10.220046034258147"/>
    <n v="0.6720369868534477"/>
    <n v="0.63"/>
    <n v="0.24557991001562013"/>
    <n v="0.94856838207512595"/>
    <n v="4.7425788188944988E-2"/>
    <n v="0.42908989869848874"/>
    <n v="0.62344756922245592"/>
    <n v="0.497"/>
    <s v="B"/>
    <x v="2"/>
  </r>
  <r>
    <s v="MP13-7396"/>
    <x v="1"/>
    <s v="Madison Park"/>
    <s v="Bennett"/>
    <x v="904"/>
    <s v="COVERLET&amp;BEDSPR"/>
    <s v="Navy"/>
    <s v="King/Cal King: 104&quot;W x 94L&quot;/20W x 36L&quot;(2) / 16&quot;W x16&quot;L"/>
    <x v="7"/>
    <n v="481"/>
    <n v="27444.5"/>
    <n v="1.3512279448726046E-4"/>
    <n v="0.78995527525700937"/>
    <n v="2254"/>
    <n v="10.219957499072731"/>
    <n v="0.67202904678414654"/>
    <n v="0.63"/>
    <n v="0.24363219730684726"/>
    <n v="1.7864120183501699"/>
    <n v="0.63467662183144302"/>
    <n v="0.53717053451812369"/>
    <n v="0.64505734433094197"/>
    <n v="0.58099999999999996"/>
    <s v="B"/>
    <x v="2"/>
  </r>
  <r>
    <s v="WR20-2282"/>
    <x v="5"/>
    <s v="Woolrich"/>
    <s v="Cotton Flannel"/>
    <x v="1351"/>
    <s v="SHEET/SHEET SET"/>
    <s v="Grey Moose"/>
    <s v="Queen: 90&quot;W x 102&quot;L/60&quot;W x 80&quot;L + 14&quot;D/20&quot;W x 30&quot;L(2)"/>
    <x v="7"/>
    <n v="959"/>
    <n v="27443.47"/>
    <n v="1.3511772328981389E-4"/>
    <n v="0.79009039298029915"/>
    <n v="2255"/>
    <n v="10.219919969447551"/>
    <n v="0.67202568102822269"/>
    <n v="0.63"/>
    <n v="0.16609114055183258"/>
    <n v="7.05377577253096"/>
    <n v="1.9676402973949629"/>
    <n v="0.78249596162017721"/>
    <n v="0.69411973714661357"/>
    <n v="0.753"/>
    <s v="A"/>
    <x v="1"/>
  </r>
  <r>
    <s v="WR10-2888"/>
    <x v="3"/>
    <s v="Woolrich"/>
    <s v="Alton"/>
    <x v="1331"/>
    <s v="COMFORTER (SET)"/>
    <s v="Charcoal/Ivory"/>
    <s v="King:106x94&quot;/20x36&quot;+2&quot;(2)/18x18&quot;"/>
    <x v="7"/>
    <n v="431"/>
    <n v="27427.29"/>
    <n v="1.3503806117846903E-4"/>
    <n v="0.79022543104147758"/>
    <n v="2256"/>
    <n v="10.2193302414853"/>
    <n v="0.67197279266675269"/>
    <n v="0.63"/>
    <n v="3.4703173372215734E-4"/>
    <n v="0.83426114076295399"/>
    <n v="-6.7999285867784129E-2"/>
    <n v="0.40784647990893913"/>
    <n v="0.61914753011519008"/>
    <n v="0.48299999999999998"/>
    <s v="B"/>
    <x v="2"/>
  </r>
  <r>
    <s v="BASI10-0197"/>
    <x v="3"/>
    <s v="Madison Park Essentials"/>
    <s v="Larkspur"/>
    <x v="1001"/>
    <s v="COMFORTER (SET)"/>
    <s v="Brown/Sand"/>
    <s v="King/CalK: 106x94&quot;/20x36+2&quot;(2)"/>
    <x v="7"/>
    <n v="820"/>
    <n v="27418.26"/>
    <n v="1.3499360203969005E-4"/>
    <n v="0.7903604246435173"/>
    <n v="2257"/>
    <n v="10.219000965151842"/>
    <n v="0.67194326229535728"/>
    <n v="0.63"/>
    <n v="0.27422984084715152"/>
    <n v="3.2271281522892798"/>
    <n v="1.202109515167149"/>
    <n v="0.64160377561937565"/>
    <n v="0.66587536496016098"/>
    <n v="0.65600000000000003"/>
    <s v="B"/>
    <x v="2"/>
  </r>
  <r>
    <s v="MP40-1050"/>
    <x v="0"/>
    <s v="Madison Park"/>
    <s v="Averil"/>
    <x v="1352"/>
    <s v="WINDOW PANEL"/>
    <s v="White"/>
    <s v="50x84&quot;"/>
    <x v="5"/>
    <n v="1371"/>
    <n v="27414.43"/>
    <n v="1.3497474506277715E-4"/>
    <n v="0.79049539938858004"/>
    <n v="2258"/>
    <n v="10.218861272559206"/>
    <n v="0.67193073429464012"/>
    <n v="0.63"/>
    <n v="0.2943844495550284"/>
    <n v="1.54661495093112"/>
    <n v="0.49872163572139921"/>
    <n v="0.51214868610203701"/>
    <n v="0.63997432465611948"/>
    <n v="0.56100000000000005"/>
    <s v="B"/>
    <x v="1"/>
  </r>
  <r>
    <s v="TN20-0063"/>
    <x v="5"/>
    <s v="True North by Sleep Philosophy"/>
    <s v="Cozy Cotton Flannel"/>
    <x v="1353"/>
    <s v="SHEET/SHEET SET"/>
    <s v="Tan/Blue Snowflakes"/>
    <s v="Queen: 90x102&quot;/60x80+14&quot;/20x30&quot;(2)"/>
    <x v="5"/>
    <n v="1116"/>
    <n v="27396.74"/>
    <n v="1.3488764847750581E-4"/>
    <n v="0.79063028703705751"/>
    <n v="2259"/>
    <n v="10.21821580722253"/>
    <n v="0.67187284725819663"/>
    <n v="0.629"/>
    <n v="3.1944228700102835E-2"/>
    <n v="1.35050879497228"/>
    <n v="0.3719143879682334"/>
    <n v="0.48881043406637681"/>
    <n v="0.63526036461983271"/>
    <n v="0.54"/>
    <s v="B"/>
    <x v="2"/>
  </r>
  <r>
    <s v="MP10-8437"/>
    <x v="1"/>
    <s v="Madison Park"/>
    <s v="Emilia"/>
    <x v="1124"/>
    <s v="COMFORTER (SET)"/>
    <s v="Silver"/>
    <s v="Queen:90x90&quot;/20x26&quot;(2)/60x80+15&quot;/18x18&quot;/12x18&quot;/26x26+2&quot;(2)/92x102&quot;/20x30&quot;(2)/60x80+14&quot;"/>
    <x v="8"/>
    <n v="355"/>
    <n v="27385.51"/>
    <n v="1.3483235765486038E-4"/>
    <n v="0.79076511939471239"/>
    <n v="2260"/>
    <n v="10.21780583537269"/>
    <n v="0.67183607989972827"/>
    <n v="0.629"/>
    <n v="0.20648128746823893"/>
    <n v="1.6190152474295401"/>
    <n v="0.54175159630293368"/>
    <n v="0.52006813931098261"/>
    <n v="0.64148249178197925"/>
    <n v="0.56599999999999995"/>
    <s v="B"/>
    <x v="2"/>
  </r>
  <r>
    <s v="MP13-5488"/>
    <x v="1"/>
    <s v="Madison Park"/>
    <s v="Breanna"/>
    <x v="756"/>
    <s v="COVERLET&amp;BEDSPR"/>
    <s v="Khaki"/>
    <s v="King: 79&quot;W x 81&quot;L + 24&quot;D/20&quot;W x 36&quot;L (2)/12&quot;W x 18&quot;L"/>
    <x v="8"/>
    <n v="389"/>
    <n v="27355.439999999999"/>
    <n v="1.3468430823037708E-4"/>
    <n v="0.79089980370294277"/>
    <n v="2261"/>
    <n v="10.216707246311476"/>
    <n v="0.67173755553070413"/>
    <n v="0.629"/>
    <n v="0.15628589498103487"/>
    <n v="1.49610655192404"/>
    <n v="0.46756725865631138"/>
    <n v="0.50641487579669608"/>
    <n v="0.63867301958390255"/>
    <n v="0.55600000000000005"/>
    <s v="B"/>
    <x v="2"/>
  </r>
  <r>
    <s v="ID20-1759"/>
    <x v="5"/>
    <s v="Intelligent Design"/>
    <s v="Cozy Soft"/>
    <x v="1354"/>
    <s v="SHEET/SHEET SET"/>
    <s v="Blue Penguins"/>
    <s v="Full: 81&quot;W x 96&quot;L/54&quot;W x 75&quot;L + 12&quot;D/20&quot;W x 30&quot;L (2)"/>
    <x v="5"/>
    <n v="1241"/>
    <n v="27354.41"/>
    <n v="1.3467923703293052E-4"/>
    <n v="0.79103448293997569"/>
    <n v="2262"/>
    <n v="10.216669594504779"/>
    <n v="0.6717341788172192"/>
    <n v="0.629"/>
    <n v="0.10133930146875268"/>
    <n v="4.3968646918036098"/>
    <n v="1.5033804187887827"/>
    <n v="0.69705120787828789"/>
    <n v="0.67679758462943296"/>
    <n v="0.69399999999999995"/>
    <s v="B"/>
    <x v="1"/>
  </r>
  <r>
    <s v="ID20-1756"/>
    <x v="5"/>
    <s v="Intelligent Design"/>
    <s v="Cozy Soft"/>
    <x v="1216"/>
    <s v="SHEET/SHEET SET"/>
    <s v="Teal Dogs"/>
    <s v="Queen: 90&quot;W x 102&quot;L/60&quot;W x 80&quot;L + 14&quot;D/20&quot;W x 30&quot;L (2)"/>
    <x v="5"/>
    <n v="1109"/>
    <n v="27346.92"/>
    <n v="1.3464236007285803E-4"/>
    <n v="0.79116912530004857"/>
    <n v="2263"/>
    <n v="10.216395753769788"/>
    <n v="0.67170962005673218"/>
    <n v="0.629"/>
    <n v="0.14514679263914085"/>
    <n v="7.2079668194864004"/>
    <n v="1.9889650982052889"/>
    <n v="0.78642068662399089"/>
    <n v="0.69465183337018399"/>
    <n v="0.754"/>
    <s v="A"/>
    <x v="1"/>
  </r>
  <r>
    <s v="UH10-0204"/>
    <x v="1"/>
    <s v="Intelligent Design"/>
    <s v="Brooklyn"/>
    <x v="822"/>
    <s v="COMFORTER (SET)"/>
    <s v="Pink"/>
    <s v="Twin/TXL: 68x92&quot;/20x26&quot;/18x18&quot;/12x18&quot;/26x26+1/2&quot;"/>
    <x v="8"/>
    <n v="467"/>
    <n v="27342.080000000002"/>
    <n v="1.3461853036835192E-4"/>
    <n v="0.79130374383041691"/>
    <n v="2264"/>
    <n v="10.216218759382683"/>
    <n v="0.67169374673255111"/>
    <n v="0.629"/>
    <n v="-0.10578559075282533"/>
    <n v="1.9622416160176701"/>
    <n v="0.72379355429652803"/>
    <n v="0.55357206887334853"/>
    <n v="0.6480694111607106"/>
    <n v="0.59199999999999997"/>
    <s v="B"/>
    <x v="2"/>
  </r>
  <r>
    <s v="II10-1321"/>
    <x v="1"/>
    <s v="INK+IVY"/>
    <s v="Shay"/>
    <x v="1355"/>
    <s v="COMFORTER (SET)"/>
    <s v="Sage"/>
    <s v="King/Cal King: 106x94&quot;/20x36&quot;(2)"/>
    <x v="7"/>
    <n v="367"/>
    <n v="27316.49"/>
    <n v="1.3449253819101478E-4"/>
    <n v="0.79143823636860788"/>
    <n v="2265"/>
    <n v="10.215282435379125"/>
    <n v="0.67160977472253436"/>
    <n v="0.628"/>
    <n v="0.17516895705452012"/>
    <n v="4.2897205240065404"/>
    <n v="1.4792655631030636"/>
    <n v="0.69261298695819984"/>
    <n v="0.6758104171696675"/>
    <n v="0.69099999999999995"/>
    <s v="B"/>
    <x v="2"/>
  </r>
  <r>
    <s v="MP13-1686"/>
    <x v="1"/>
    <s v="Madison Park"/>
    <s v="Quebec"/>
    <x v="344"/>
    <s v="COVERLET&amp;BEDSPR"/>
    <s v="Navy"/>
    <s v="Full/Queen: 90x90&quot;/20x26&quot;(2)"/>
    <x v="1"/>
    <n v="742"/>
    <n v="27286.14"/>
    <n v="1.3434311018858483E-4"/>
    <n v="0.79157257947879645"/>
    <n v="2266"/>
    <n v="10.214170807917302"/>
    <n v="0.67151008103530163"/>
    <n v="0.628"/>
    <n v="0.21815025206936561"/>
    <n v="3.2925002153862399"/>
    <n v="1.2215671762158284"/>
    <n v="0.64518486270725617"/>
    <n v="0.66624503736969265"/>
    <n v="0.65700000000000003"/>
    <s v="B"/>
    <x v="2"/>
  </r>
  <r>
    <s v="MP13-270"/>
    <x v="1"/>
    <s v="Madison Park"/>
    <s v="Yosemite"/>
    <x v="200"/>
    <s v="COVERLET&amp;BEDSPR"/>
    <s v="Multi"/>
    <s v="Full/Queen: 90x90&quot;/20x26+2&quot;(2)/16x16&quot;/18x18&quot;/12x18&quot;"/>
    <x v="7"/>
    <n v="486"/>
    <n v="27277.78"/>
    <n v="1.3430194978989243E-4"/>
    <n v="0.79170688142858636"/>
    <n v="2267"/>
    <n v="10.213864389549741"/>
    <n v="0.6714826006266692"/>
    <n v="0.628"/>
    <n v="0.23565889749825683"/>
    <n v="6.1635596428833503"/>
    <n v="1.8347486565499556"/>
    <n v="0.75803790687625372"/>
    <n v="0.68879366187658619"/>
    <n v="0.73699999999999999"/>
    <s v="A"/>
    <x v="1"/>
  </r>
  <r>
    <s v="MPS73-441"/>
    <x v="8"/>
    <s v="Madison Park Signature"/>
    <s v="800GSM"/>
    <x v="1356"/>
    <s v="BATH TOWEL"/>
    <s v="Mocha"/>
    <s v="30x54&quot;(2)/16x28&quot;(2)/13x13&quot;(4)"/>
    <x v="7"/>
    <n v="771"/>
    <n v="27235.55"/>
    <n v="1.3409403069458383E-4"/>
    <n v="0.79184097545928089"/>
    <n v="2268"/>
    <n v="10.21231510026003"/>
    <n v="0.67134365627059134"/>
    <n v="0.628"/>
    <n v="7.9577146842430224E-2"/>
    <n v="3.1372418501788299"/>
    <n v="1.1747216864499606"/>
    <n v="0.63656318006481061"/>
    <n v="0.6643875610294353"/>
    <n v="0.65100000000000002"/>
    <s v="B"/>
    <x v="2"/>
  </r>
  <r>
    <s v="TN20-0525"/>
    <x v="5"/>
    <s v="True North by Sleep Philosophy"/>
    <s v="Micro Fleece"/>
    <x v="1357"/>
    <s v="SHEET/SHEET SET"/>
    <s v="Blush"/>
    <s v="Queen: 90x102&quot;/60x80+14&quot;/20x34&quot;(2)"/>
    <x v="5"/>
    <n v="864"/>
    <n v="27218.01"/>
    <n v="1.3400767263321245E-4"/>
    <n v="0.79197498313191406"/>
    <n v="2269"/>
    <n v="10.211670905228097"/>
    <n v="0.67128588315843285"/>
    <n v="0.628"/>
    <n v="0.12758746671780927"/>
    <n v="3.0287879352271001"/>
    <n v="1.1406456884133476"/>
    <n v="0.63029165974845491"/>
    <n v="0.66308703847643724"/>
    <n v="0.64400000000000002"/>
    <s v="B"/>
    <x v="1"/>
  </r>
  <r>
    <s v="BASI16-0451"/>
    <x v="4"/>
    <s v="Sleep Philosophy"/>
    <s v="4&quot; Gel Memory Foam with 3M Cover"/>
    <x v="436"/>
    <s v="MATT PAD/TOPPER"/>
    <s v="White"/>
    <s v="Full: 54x75+4&quot;"/>
    <x v="7"/>
    <n v="280"/>
    <n v="27198.58"/>
    <n v="1.3391200917070131E-4"/>
    <n v="0.79210889514108473"/>
    <n v="2270"/>
    <n v="10.210956810988401"/>
    <n v="0.67122184130067764"/>
    <n v="0.628"/>
    <n v="0.12467011539585698"/>
    <n v="3.2754010804659099"/>
    <n v="1.2165141559203054"/>
    <n v="0.64425487910389179"/>
    <n v="0.66582844886132042"/>
    <n v="0.65600000000000003"/>
    <s v="B"/>
    <x v="2"/>
  </r>
  <r>
    <s v="ST54-0132"/>
    <x v="3"/>
    <s v="Serta"/>
    <s v="Plush Heated"/>
    <x v="1358"/>
    <s v="ELECT BLANKET"/>
    <s v="Light Blue"/>
    <s v="King:100x90&quot;"/>
    <x v="7"/>
    <n v="323"/>
    <n v="27195.22"/>
    <n v="1.3389546623534171E-4"/>
    <n v="0.79224279060732006"/>
    <n v="2271"/>
    <n v="10.210833272038547"/>
    <n v="0.67121076200131635"/>
    <n v="0.627"/>
    <n v="0.26338634290138718"/>
    <n v="1.70137385939146"/>
    <n v="0.58854962898846219"/>
    <n v="0.52868108771054012"/>
    <n v="0.64270482714316113"/>
    <n v="0.57199999999999995"/>
    <s v="B"/>
    <x v="2"/>
  </r>
  <r>
    <s v="HH10-1801"/>
    <x v="10"/>
    <s v="Harbor House Blue"/>
    <s v="Livia"/>
    <x v="1060"/>
    <s v="COMFORTER (SET)"/>
    <s v="Multi"/>
    <s v="King:110x96&quot;/20x36&quot;(2)/78x80+15&quot;/18x18&quot;/12x20&quot;"/>
    <x v="9"/>
    <n v="231"/>
    <n v="27168.81"/>
    <n v="1.3376543679401799E-4"/>
    <n v="0.79237655604411406"/>
    <n v="2272"/>
    <n v="10.209861709388949"/>
    <n v="0.6711236296964368"/>
    <n v="0.627"/>
    <n v="0.37512442848987504"/>
    <n v="2.7978261060721001"/>
    <n v="1.0639608372920917"/>
    <n v="0.6161781889926774"/>
    <n v="0.66013454155568496"/>
    <n v="0.63500000000000001"/>
    <s v="B"/>
    <x v="2"/>
  </r>
  <r>
    <s v="MP70-3039"/>
    <x v="1"/>
    <s v="Madison Park"/>
    <s v="Princeton"/>
    <x v="1359"/>
    <s v="SHOWER CURTAIN"/>
    <s v="Blue"/>
    <s v="72x72&quot;"/>
    <x v="7"/>
    <n v="1693"/>
    <n v="27167.16"/>
    <n v="1.3375731303111817E-4"/>
    <n v="0.79251031335714517"/>
    <n v="2273"/>
    <n v="10.20980097837524"/>
    <n v="0.67111818317870131"/>
    <n v="0.627"/>
    <n v="0.15315955605330997"/>
    <n v="3.1053760991887298"/>
    <n v="1.1648294311287268"/>
    <n v="0.63474255898850251"/>
    <n v="0.6638430583406616"/>
    <n v="0.64800000000000002"/>
    <s v="B"/>
    <x v="2"/>
  </r>
  <r>
    <s v="UHK13-0093"/>
    <x v="1"/>
    <s v="Intelligent Design Kids"/>
    <s v="Callie"/>
    <x v="137"/>
    <s v="COVERLET&amp;BEDSPR"/>
    <s v="Multi"/>
    <s v="Full/Queen: 88&quot;W x 88&quot;L/20&quot;W x 26&quot;L (2)/12&quot;W x 16&quot;L/16&quot;W x 16&quot;L"/>
    <x v="7"/>
    <n v="389"/>
    <n v="27162.67"/>
    <n v="1.3373520654904532E-4"/>
    <n v="0.79264404856369419"/>
    <n v="2274"/>
    <n v="10.209635697728141"/>
    <n v="0.67110336037366691"/>
    <n v="0.627"/>
    <n v="3.7431445078762837E-2"/>
    <n v="1.3822398012013699"/>
    <n v="0.39355432296191473"/>
    <n v="0.49279315797109324"/>
    <n v="0.63544131989315222"/>
    <n v="0.54100000000000004"/>
    <s v="B"/>
    <x v="2"/>
  </r>
  <r>
    <s v="MP10-8490"/>
    <x v="1"/>
    <s v="Madison Park"/>
    <s v="Jolene"/>
    <x v="1360"/>
    <s v="COMFORTER (SET)"/>
    <s v="Dark Grey/Plum"/>
    <s v="Full/ Queen : 90&quot;W x 90&quot;L/20&quot;W x 26&quot;L(2)"/>
    <x v="7"/>
    <n v="573"/>
    <n v="27161.62"/>
    <n v="1.3373003688174544E-4"/>
    <n v="0.79277777860057597"/>
    <n v="2275"/>
    <n v="10.209597042410426"/>
    <n v="0.67109989366266298"/>
    <n v="0.627"/>
    <n v="3.9214133150662127E-2"/>
    <n v="3.1241670458938602"/>
    <n v="1.1706746365446348"/>
    <n v="0.63581834037808205"/>
    <n v="0.66404358300574684"/>
    <n v="0.65"/>
    <s v="B"/>
    <x v="2"/>
  </r>
  <r>
    <s v="MP10-7955"/>
    <x v="1"/>
    <s v="Madison Park"/>
    <s v="Vienna"/>
    <x v="979"/>
    <s v="COMFORTER (SET)"/>
    <s v="Black"/>
    <s v="Cal King:104&quot;Wx92&quot;L/20&quot;Wx36&quot;L(2)/72&quot;Wx84&quot;L+15&quot;D/18&quot;Wx18&quot;L/12&quot;Wx16&quot;L//16&quot;Wx16&quot;L"/>
    <x v="7"/>
    <n v="326"/>
    <n v="27158.6"/>
    <n v="1.3371516793389245E-4"/>
    <n v="0.79291149376850989"/>
    <n v="2276"/>
    <n v="10.209485854023681"/>
    <n v="0.6710899219944263"/>
    <n v="0.627"/>
    <n v="4.1256291939840886E-2"/>
    <n v="1.3043716572250399"/>
    <n v="0.33958998369653026"/>
    <n v="0.48286128599193845"/>
    <n v="0.63344419479392877"/>
    <n v="0.53300000000000003"/>
    <s v="B"/>
    <x v="2"/>
  </r>
  <r>
    <s v="MP120-1065"/>
    <x v="2"/>
    <s v="Madison Park"/>
    <s v="Parker"/>
    <x v="1361"/>
    <s v="OCCASIONL TABLE"/>
    <s v="Off-White/Natural"/>
    <s v="48&quot; x 16&quot; x 32&quot;"/>
    <x v="7"/>
    <n v="227"/>
    <n v="27133.74"/>
    <n v="1.3359276990620192E-4"/>
    <n v="0.7930450865384161"/>
    <n v="2277"/>
    <n v="10.208570104730576"/>
    <n v="0.67100779517879272"/>
    <n v="0.626"/>
    <n v="0.12751874043165448"/>
    <n v="1.5230698620404"/>
    <n v="0.48431933260937177"/>
    <n v="0.50949801284890595"/>
    <n v="0.6387058387128155"/>
    <n v="0.55700000000000005"/>
    <s v="B"/>
    <x v="3"/>
  </r>
  <r>
    <s v="5DS73-0217"/>
    <x v="8"/>
    <s v="510 Design"/>
    <s v="Big Bundle"/>
    <x v="1362"/>
    <s v="BATH TOWEL"/>
    <s v="Beige"/>
    <s v="28x52&quot;(4)/16x26&quot;(4)/12x12&quot;(4)"/>
    <x v="7"/>
    <n v="952"/>
    <n v="27132.33"/>
    <n v="1.3358582778154207E-4"/>
    <n v="0.79317867236619766"/>
    <n v="2278"/>
    <n v="10.208518140472391"/>
    <n v="0.67100313488685082"/>
    <n v="0.626"/>
    <n v="0.1300848792197353"/>
    <n v="1.1560932124100101"/>
    <n v="0.22800627899454376"/>
    <n v="0.46232485239252202"/>
    <n v="0.62926747838798514"/>
    <n v="0.51700000000000002"/>
    <s v="B"/>
    <x v="2"/>
  </r>
  <r>
    <s v="MP10-8338"/>
    <x v="1"/>
    <s v="Madison Park"/>
    <s v="Ibiza"/>
    <x v="1363"/>
    <s v="COMFORTER (SET)"/>
    <s v="Black/Ivory"/>
    <s v="King/Cal King:104&quot;Wx92&quot;L/20&quot;Wx36&quot;L(2)/12&quot;Wx18&quot;L"/>
    <x v="7"/>
    <n v="585"/>
    <n v="27129.119999999999"/>
    <n v="1.3357002337008241E-4"/>
    <n v="0.79331224238956777"/>
    <n v="2279"/>
    <n v="10.208399828791002"/>
    <n v="0.67099252438273371"/>
    <n v="0.626"/>
    <n v="2.3091281045693343E-2"/>
    <n v="3.0442686145434101"/>
    <n v="1.1455813081131518"/>
    <n v="0.63120003634795674"/>
    <n v="0.66303402677577838"/>
    <n v="0.64400000000000002"/>
    <s v="B"/>
    <x v="2"/>
  </r>
  <r>
    <s v="MP73-5310"/>
    <x v="7"/>
    <s v="Madison Park"/>
    <s v="Aubrey"/>
    <x v="1364"/>
    <s v="FASHION TOWEL"/>
    <s v="Blue/Brown"/>
    <s v="27&quot;Wx52&quot;L(2)/16&quot;Wx28&quot;L(2)/12&quot;Wx18&quot;L(2)"/>
    <x v="7"/>
    <n v="797"/>
    <n v="27128.59"/>
    <n v="1.3356741391896916E-4"/>
    <n v="0.79344580980348678"/>
    <n v="2280"/>
    <n v="10.208380293117111"/>
    <n v="0.67099077237189408"/>
    <n v="0.626"/>
    <n v="0.10220300207590553"/>
    <n v="4.0872919756414996"/>
    <n v="1.4320542184584726"/>
    <n v="0.68392397051962361"/>
    <n v="0.67357741200144006"/>
    <n v="0.68100000000000005"/>
    <s v="B"/>
    <x v="1"/>
  </r>
  <r>
    <s v="ID20-1239"/>
    <x v="5"/>
    <s v="Intelligent Design"/>
    <s v="Cotton Blend Jersey Knit"/>
    <x v="1365"/>
    <s v="SHEET/SHEET SET"/>
    <s v="Teal"/>
    <s v="Queen: 90&quot;W x 102&quot;L/60&quot;W x 81&quot;L+14&quot;D/20&quot;W x 30&quot;L (2)"/>
    <x v="5"/>
    <n v="1045"/>
    <n v="27100.37"/>
    <n v="1.3342847295591897E-4"/>
    <n v="0.79357923827644272"/>
    <n v="2281"/>
    <n v="10.207339559095542"/>
    <n v="0.67089743659565426"/>
    <n v="0.626"/>
    <n v="9.5709494556716401E-2"/>
    <n v="2.2021369726297202"/>
    <n v="0.83383781010631042"/>
    <n v="0.57382517445422609"/>
    <n v="0.65148298416736861"/>
    <n v="0.60399999999999998"/>
    <s v="B"/>
    <x v="1"/>
  </r>
  <r>
    <s v="MP13-8008"/>
    <x v="1"/>
    <s v="Madison Park"/>
    <s v="Harper"/>
    <x v="1366"/>
    <s v="COVERLET&amp;BEDSPR"/>
    <s v="Rust"/>
    <s v="King/Cal King: 104&quot;Wx94&quot;L/20&quot;Wx36&quot;L+0.5&quot;D(2)"/>
    <x v="7"/>
    <n v="510"/>
    <n v="27067.26"/>
    <n v="1.3326545611372934E-4"/>
    <n v="0.79371250373255642"/>
    <n v="2282"/>
    <n v="10.206117102744139"/>
    <n v="0.67078780348084033"/>
    <n v="0.626"/>
    <n v="0.23014856409322784"/>
    <n v="1.00721799073816"/>
    <n v="0.10185055460958921"/>
    <n v="0.43910651003745077"/>
    <n v="0.62445154479216247"/>
    <n v="0.5"/>
    <s v="B"/>
    <x v="2"/>
  </r>
  <r>
    <s v="II12-1059"/>
    <x v="1"/>
    <s v="INK+IVY"/>
    <s v="Nea"/>
    <x v="1152"/>
    <s v="DUVET&amp;DUVET SET"/>
    <s v="Off White/Gray"/>
    <s v="King: 104&quot;W x 92&quot;L/20&quot;W x 36&quot;L + 1&quot;D(2)"/>
    <x v="8"/>
    <n v="396"/>
    <n v="27060.880000000001"/>
    <n v="1.3323404423051674E-4"/>
    <n v="0.79384573777678691"/>
    <n v="2283"/>
    <n v="10.205881374551693"/>
    <n v="0.67076666275384611"/>
    <n v="0.626"/>
    <n v="0.20012122020703552"/>
    <n v="3.5107146745905302"/>
    <n v="1.2839057235518574"/>
    <n v="0.65665796661135745"/>
    <n v="0.6679449235253484"/>
    <n v="0.66200000000000003"/>
    <s v="B"/>
    <x v="2"/>
  </r>
  <r>
    <s v="MP95B-0244"/>
    <x v="6"/>
    <s v="Madison Park"/>
    <s v="Legion"/>
    <x v="1367"/>
    <s v="AWD"/>
    <s v="Multi"/>
    <s v="47.24x24.02x1.97&quot;"/>
    <x v="7"/>
    <n v="584"/>
    <n v="27039.66"/>
    <n v="1.3312956771613244E-4"/>
    <n v="0.79397886734450307"/>
    <n v="2284"/>
    <n v="10.205096938143047"/>
    <n v="0.67069631242456473"/>
    <n v="0.625"/>
    <n v="0.2799813233389909"/>
    <n v="7.1271223956296801"/>
    <n v="1.9778409480408816"/>
    <n v="0.78437334134350012"/>
    <n v="0.69343171820835181"/>
    <n v="0.751"/>
    <s v="A"/>
    <x v="1"/>
  </r>
  <r>
    <s v="ID10-2146"/>
    <x v="3"/>
    <s v="Intelligent Design"/>
    <s v="Brielle"/>
    <x v="345"/>
    <s v="COMFORTER (SET)"/>
    <s v="Grey"/>
    <s v="Twin/Twin XL: 66x90&quot;/20x26+2&quot;"/>
    <x v="5"/>
    <n v="941"/>
    <n v="27034.69"/>
    <n v="1.3310509795757966E-4"/>
    <n v="0.79411197244246068"/>
    <n v="2285"/>
    <n v="10.204913123961283"/>
    <n v="0.67067982748318367"/>
    <n v="0.625"/>
    <n v="0.15532675510336982"/>
    <n v="3.03278670117222"/>
    <n v="1.1419229283157475"/>
    <n v="0.63052672948839783"/>
    <n v="0.66264920788422654"/>
    <n v="0.64200000000000002"/>
    <s v="B"/>
    <x v="2"/>
  </r>
  <r>
    <s v="CO16-374"/>
    <x v="4"/>
    <s v="Madison Park"/>
    <s v="Haven Plush"/>
    <x v="992"/>
    <s v="MATT PAD/TOPPER"/>
    <s v="White"/>
    <s v="King: 78x80+15&quot;"/>
    <x v="2"/>
    <n v="864"/>
    <n v="27034.560000000001"/>
    <n v="1.3310445790353301E-4"/>
    <n v="0.79424507690036417"/>
    <n v="2286"/>
    <n v="10.204908315490979"/>
    <n v="0.67067939624686479"/>
    <n v="0.625"/>
    <n v="0.15989999999999996"/>
    <n v="6.1629861608148504"/>
    <n v="1.8346570938673314"/>
    <n v="0.75802105521357666"/>
    <n v="0.68814772804020718"/>
    <n v="0.73599999999999999"/>
    <s v="A"/>
    <x v="2"/>
  </r>
  <r>
    <s v="MZ10-484"/>
    <x v="1"/>
    <s v="Intelligent Design"/>
    <s v="Reagan"/>
    <x v="407"/>
    <s v="COMFORTER (SET)"/>
    <s v="Pink"/>
    <s v="King/Cal King: 102x90&quot;/20x36&quot;(2)/10x18&quot;"/>
    <x v="8"/>
    <n v="606"/>
    <n v="27019.91"/>
    <n v="1.33032328735968E-4"/>
    <n v="0.79437810922910013"/>
    <n v="2287"/>
    <n v="10.20436628970355"/>
    <n v="0.67063078594244208"/>
    <n v="0.625"/>
    <n v="0.19643754997367877"/>
    <n v="9.5715945160955993"/>
    <n v="2.2691931889530741"/>
    <n v="0.83799529237581682"/>
    <n v="0.70410368722911709"/>
    <n v="0.78700000000000003"/>
    <s v="A"/>
    <x v="1"/>
  </r>
  <r>
    <s v="AM10-0007"/>
    <x v="1"/>
    <s v="Super Listing"/>
    <s v="Porter"/>
    <x v="53"/>
    <s v="COMFORTER (SET)"/>
    <s v="White"/>
    <s v="Twin/Twin XL: 66x90&quot;/20x26&quot;(1)"/>
    <x v="0"/>
    <n v="1162"/>
    <n v="27001.06"/>
    <n v="1.3293952089920343E-4"/>
    <n v="0.79451104874999934"/>
    <n v="2288"/>
    <n v="10.203668438372349"/>
    <n v="0.67056820079162749"/>
    <n v="0.625"/>
    <n v="0.1346457688708817"/>
    <n v="3.8990114608746098"/>
    <n v="1.3860471957957108"/>
    <n v="0.67545660363532767"/>
    <n v="0.67154588136036752"/>
    <n v="0.67300000000000004"/>
    <s v="B"/>
    <x v="2"/>
  </r>
  <r>
    <s v="TN20-0230"/>
    <x v="5"/>
    <s v="True North by Sleep Philosophy"/>
    <s v="Cozy Cotton Flannel"/>
    <x v="1368"/>
    <s v="SHEET/SHEET SET"/>
    <s v="Pink French Bulldog"/>
    <s v="Queen"/>
    <x v="7"/>
    <n v="1129"/>
    <n v="27000.23"/>
    <n v="1.3293543440029019E-4"/>
    <n v="0.79464398418439963"/>
    <n v="2289"/>
    <n v="10.203637699504398"/>
    <n v="0.6705654440487504"/>
    <n v="0.625"/>
    <n v="5.9547664571479024E-2"/>
    <n v="7.6984963875095502"/>
    <n v="2.0539309442807521"/>
    <n v="0.79837733197576422"/>
    <n v="0.69612782163415321"/>
    <n v="0.75800000000000001"/>
    <s v="A"/>
    <x v="1"/>
  </r>
  <r>
    <s v="WR13-3904"/>
    <x v="1"/>
    <s v="Woolrich"/>
    <s v="Olsen"/>
    <x v="1107"/>
    <s v="COVERLET&amp;BEDSPR"/>
    <s v="Tan"/>
    <s v="Full/Queen: 92x96+0.5&quot;/20x26+0.5&quot;(2)"/>
    <x v="7"/>
    <n v="466"/>
    <n v="26979.46"/>
    <n v="1.3283317345760584E-4"/>
    <n v="0.79477681735785721"/>
    <n v="2290"/>
    <n v="10.202868179282822"/>
    <n v="0.6704964314425278"/>
    <n v="0.624"/>
    <n v="0.10951943417566477"/>
    <n v="2.4799551874543302"/>
    <n v="0.9477720295789317"/>
    <n v="0.5947942087693161"/>
    <n v="0.65535598690788555"/>
    <n v="0.61699999999999999"/>
    <s v="B"/>
    <x v="2"/>
  </r>
  <r>
    <s v="SI55-0062"/>
    <x v="3"/>
    <s v="Sharper Image"/>
    <s v="Embossed Microfiber"/>
    <x v="997"/>
    <s v="ELEC MATT PAD"/>
    <s v="White"/>
    <s v="King: 78x80+15&quot;"/>
    <x v="11"/>
    <n v="399"/>
    <n v="26968.04"/>
    <n v="1.327769471713538E-4"/>
    <n v="0.79490959430502861"/>
    <n v="2291"/>
    <n v="10.202444820394582"/>
    <n v="0.67045846349909277"/>
    <n v="0.624"/>
    <n v="3.4331237029026802E-2"/>
    <n v="0.63100453796955802"/>
    <n v="-0.31333561135893523"/>
    <n v="0.362693532429466"/>
    <n v="0.60890547728516742"/>
    <n v="0.44800000000000001"/>
    <s v="B"/>
    <x v="2"/>
  </r>
  <r>
    <s v="MP40-6761"/>
    <x v="0"/>
    <s v="Madison Park"/>
    <s v="Anaheim"/>
    <x v="92"/>
    <s v="WINDOW PANEL"/>
    <s v="Natural"/>
    <s v="50x84&quot;"/>
    <x v="5"/>
    <n v="1373"/>
    <n v="26941.39"/>
    <n v="1.3264573609179012E-4"/>
    <n v="0.79504224004112045"/>
    <n v="2292"/>
    <n v="10.201456161693793"/>
    <n v="0.67036979797518181"/>
    <n v="0.624"/>
    <n v="1.9362289217967201E-2"/>
    <n v="1.4517375647219"/>
    <n v="0.43937531256719031"/>
    <n v="0.50122628638353917"/>
    <n v="0.63654109565685335"/>
    <n v="0.54700000000000004"/>
    <s v="B"/>
    <x v="1"/>
  </r>
  <r>
    <s v="II13-565"/>
    <x v="1"/>
    <s v="INK+IVY"/>
    <s v="Pomona"/>
    <x v="1369"/>
    <s v="COVERLET&amp;BEDSPR"/>
    <s v="Navy"/>
    <s v="King/Cal King: 104&quot;W x 92&quot;L / 20&quot;W x 36&quot;L + 0.5&quot;D (2)"/>
    <x v="7"/>
    <n v="341"/>
    <n v="26931.48"/>
    <n v="1.3259694427946456E-4"/>
    <n v="0.79517483698539992"/>
    <n v="2293"/>
    <n v="10.201088272170837"/>
    <n v="0.67033680467095236"/>
    <n v="0.624"/>
    <n v="0.15572625589087566"/>
    <n v="0.87606988043079703"/>
    <n v="-2.4221096330070333E-2"/>
    <n v="0.41590364098765636"/>
    <n v="0.61945017193429319"/>
    <n v="0.48499999999999999"/>
    <s v="B"/>
    <x v="2"/>
  </r>
  <r>
    <s v="CS20-1733"/>
    <x v="5"/>
    <s v="Comfort Spaces"/>
    <s v="Cotton 144TC"/>
    <x v="1370"/>
    <s v="SHEET/SHEET SET"/>
    <s v="Sage Green"/>
    <s v="Queen: 90x102&quot;/60x80&quot;+14/20x30&quot;(2)"/>
    <x v="6"/>
    <n v="1209"/>
    <n v="26924.43"/>
    <n v="1.3256223365616535E-4"/>
    <n v="0.79530739921905613"/>
    <n v="2294"/>
    <n v="10.200826472184902"/>
    <n v="0.67031332575664726"/>
    <n v="0.624"/>
    <n v="4.4999999999999997E-3"/>
    <n v="5.0598099670974204"/>
    <n v="1.6408997507334055"/>
    <n v="0.72236096647305315"/>
    <n v="0.68072285389992837"/>
    <n v="0.71"/>
    <s v="A"/>
    <x v="1"/>
  </r>
  <r>
    <s v="MPE10-008"/>
    <x v="1"/>
    <s v="Madison Park Essentials"/>
    <s v="Knowles"/>
    <x v="1227"/>
    <s v="COMFORTER (SET)"/>
    <s v="Grey"/>
    <s v="King: 104x92&quot;/20x36&quot;(2)/78x80+15&quot;/108x102&quot;/78x80+14&quot;/20x40&quot;(2)/12x18&quot;"/>
    <x v="7"/>
    <n v="380"/>
    <n v="26917.95"/>
    <n v="1.3253032942368606E-4"/>
    <n v="0.79543992954847986"/>
    <n v="2295"/>
    <n v="10.200585778540319"/>
    <n v="0.67029173971478873"/>
    <n v="0.624"/>
    <n v="9.0506863381907415E-2"/>
    <n v="3.7558656490484701"/>
    <n v="1.3495955340895556"/>
    <n v="0.66874785407179471"/>
    <n v="0.66998296258618995"/>
    <n v="0.66900000000000004"/>
    <s v="B"/>
    <x v="2"/>
  </r>
  <r>
    <s v="BR54-0386"/>
    <x v="3"/>
    <s v="Beautyrest"/>
    <s v="Heated Microlight to Berber"/>
    <x v="596"/>
    <s v="ELECT BLANKET"/>
    <s v="Chocolate"/>
    <s v="Full:80x84&quot;"/>
    <x v="7"/>
    <n v="426"/>
    <n v="26914.09"/>
    <n v="1.3251132474199318E-4"/>
    <n v="0.79557244087322188"/>
    <n v="2296"/>
    <n v="10.200442374849768"/>
    <n v="0.67027887889300741"/>
    <n v="0.623"/>
    <n v="9.1225756360330243E-2"/>
    <n v="3.3234429180384302"/>
    <n v="1.2306467458715307"/>
    <n v="0.64685591297255796"/>
    <n v="0.66559428570891754"/>
    <n v="0.65500000000000003"/>
    <s v="B"/>
    <x v="2"/>
  </r>
  <r>
    <s v="WR20-3986"/>
    <x v="5"/>
    <s v="Woolrich"/>
    <s v="Cotton Flannel"/>
    <x v="1371"/>
    <s v="SHEET/SHEET SET"/>
    <s v="Green Trees / Trucks"/>
    <s v="Queen: 90&quot;Wx102&quot;L/60&quot;Wx80&quot;L+14&quot;D/20&quot;Wx30&quot;L(2)"/>
    <x v="7"/>
    <n v="903"/>
    <n v="26902.87"/>
    <n v="1.3245608315427441E-4"/>
    <n v="0.79570489695637614"/>
    <n v="2297"/>
    <n v="10.200025421413189"/>
    <n v="0.67024148540739781"/>
    <n v="0.623"/>
    <n v="-1.5641629350325825E-2"/>
    <n v="0.37384885695778203"/>
    <n v="-0.74686687531368379"/>
    <n v="0.28290422950879268"/>
    <n v="0.59277403422767672"/>
    <n v="0.39500000000000002"/>
    <s v="B"/>
    <x v="2"/>
  </r>
  <r>
    <s v="MP10-8313"/>
    <x v="1"/>
    <s v="Madison Park"/>
    <s v="Aubrey"/>
    <x v="558"/>
    <s v="COMFORTER (SET)"/>
    <s v="Teal"/>
    <s v="Cal King: 106&quot;W x 92&quot;L/20&quot;W x 36&quot;L + 2&quot;D (2)/72&quot;W x 84&quot;L + 15&quot;D/18&quot;W x 18&quot;L/6.5&quot;W x 18&quot;L/26&quot;W x 26&quot;L (2)/110&quot;W x 102&quot;L/72&quot;W x 84&quot;L + 14&quot;D/20&quot;W x 40&quot;L"/>
    <x v="5"/>
    <n v="247"/>
    <n v="26869.02"/>
    <n v="1.3228942292751154E-4"/>
    <n v="0.79583718637930367"/>
    <n v="2298"/>
    <n v="10.198766445933785"/>
    <n v="0.67012857716071639"/>
    <n v="0.623"/>
    <n v="6.7221785400911199E-2"/>
    <n v="5.2957709904269299"/>
    <n v="1.6856154968271881"/>
    <n v="0.73059068023776363"/>
    <n v="0.68222099777612588"/>
    <n v="0.71499999999999997"/>
    <s v="A"/>
    <x v="2"/>
  </r>
  <r>
    <s v="MP20-5054"/>
    <x v="5"/>
    <s v="Madison Park"/>
    <s v="600 Thread Count Pima Cotton"/>
    <x v="1333"/>
    <s v="SHEET/SHEET SET"/>
    <s v="Light Grey"/>
    <s v="Queen: 90&quot;W x 102&quot;L/20&quot;W x 30&quot;L(2)/60&quot;W x 80&quot;L + 15&quot;D"/>
    <x v="5"/>
    <n v="452"/>
    <n v="26764.560000000001"/>
    <n v="1.3177511488356324E-4"/>
    <n v="0.79596896149418728"/>
    <n v="2299"/>
    <n v="10.194871265455603"/>
    <n v="0.66977924708598979"/>
    <n v="0.623"/>
    <n v="4.9730988770544965E-2"/>
    <n v="2.7580321318830401"/>
    <n v="1.0501333222307041"/>
    <n v="0.61363330266127691"/>
    <n v="0.65855005820104728"/>
    <n v="0.63"/>
    <s v="B"/>
    <x v="1"/>
  </r>
  <r>
    <s v="MP95C-0268"/>
    <x v="6"/>
    <s v="Madison Park"/>
    <s v="Glimmer"/>
    <x v="1372"/>
    <s v="CANVAS"/>
    <s v="Silver"/>
    <s v="22x28x1.5&quot; (2)"/>
    <x v="5"/>
    <n v="433"/>
    <n v="26756.68"/>
    <n v="1.3173631776135079E-4"/>
    <n v="0.79610069781194859"/>
    <n v="2300"/>
    <n v="10.194576813921767"/>
    <n v="0.6697528398946172"/>
    <n v="0.623"/>
    <n v="0.12975286492772387"/>
    <n v="4.9646428000273497"/>
    <n v="1.6222836120207484"/>
    <n v="0.71893475744395652"/>
    <n v="0.67958922340448502"/>
    <n v="0.70599999999999996"/>
    <s v="A"/>
    <x v="2"/>
  </r>
  <r>
    <s v="MPS72-555"/>
    <x v="7"/>
    <s v="Madison Park Signature"/>
    <s v="Splendor"/>
    <x v="101"/>
    <s v="BATH RUG"/>
    <s v="White"/>
    <s v="24&quot;x36&quot;"/>
    <x v="0"/>
    <n v="1265"/>
    <n v="26753.69"/>
    <n v="1.3172159651827779E-4"/>
    <n v="0.7962324194084669"/>
    <n v="2301"/>
    <n v="10.194465064058956"/>
    <n v="0.66974281787172374"/>
    <n v="0.623"/>
    <n v="0.12261779455469506"/>
    <n v="1.8601462524330501"/>
    <n v="0.67301908904688834"/>
    <n v="0.54422727756237743"/>
    <n v="0.64463970980985452"/>
    <n v="0.57899999999999996"/>
    <s v="B"/>
    <x v="2"/>
  </r>
  <r>
    <s v="ID31-1933"/>
    <x v="0"/>
    <s v="Intelligent Design"/>
    <s v="Edelia"/>
    <x v="1373"/>
    <s v="CUSHION/POUF"/>
    <s v="Grey"/>
    <s v="27&quot;W x 74&quot;L"/>
    <x v="1"/>
    <n v="584"/>
    <n v="26744.22"/>
    <n v="1.3167497104272553E-4"/>
    <n v="0.79636409437950961"/>
    <n v="2302"/>
    <n v="10.194111044768123"/>
    <n v="0.66971106848655038"/>
    <n v="0.622"/>
    <n v="-0.15594437096002606"/>
    <n v="0.82685534410696604"/>
    <n v="-7.5957772942487539E-2"/>
    <n v="0.40638175939443416"/>
    <n v="0.61704520666812712"/>
    <n v="0.47499999999999998"/>
    <s v="B"/>
    <x v="1"/>
  </r>
  <r>
    <s v="MP12-6395"/>
    <x v="1"/>
    <s v="Madison Park"/>
    <s v="Veronica"/>
    <x v="891"/>
    <s v="DUVET&amp;DUVET SET"/>
    <s v="Warm Grey/White"/>
    <s v="King/Cal King: 104x92&quot;/20x36&quot;(2)"/>
    <x v="8"/>
    <n v="399"/>
    <n v="26739.72"/>
    <n v="1.3165281532572602E-4"/>
    <n v="0.79649574719483529"/>
    <n v="2303"/>
    <n v="10.193942776247065"/>
    <n v="0.66969597772108658"/>
    <n v="0.622"/>
    <n v="0.14362041554798927"/>
    <n v="2.8451485440023099"/>
    <n v="1.0801592552211057"/>
    <n v="0.61915942836901139"/>
    <n v="0.65958866785067161"/>
    <n v="0.63300000000000001"/>
    <s v="B"/>
    <x v="2"/>
  </r>
  <r>
    <s v="ST54-3586"/>
    <x v="3"/>
    <s v="Serta"/>
    <s v="Dream Soft Heated"/>
    <x v="1374"/>
    <s v="ELECT BLANKET"/>
    <s v="Ivory"/>
    <s v="King:100x90&quot;"/>
    <x v="11"/>
    <n v="314"/>
    <n v="26723.69"/>
    <n v="1.3157389173828115E-4"/>
    <n v="0.79662732108657353"/>
    <n v="2304"/>
    <n v="10.193343136200152"/>
    <n v="0.66964220041768041"/>
    <n v="0.622"/>
    <n v="8.1666785462636324E-2"/>
    <n v="1.69352165028011"/>
    <n v="0.58418108944235259"/>
    <n v="0.52787707943213869"/>
    <n v="0.64128917622057202"/>
    <n v="0.56499999999999995"/>
    <s v="B"/>
    <x v="2"/>
  </r>
  <r>
    <s v="MP40-7746"/>
    <x v="0"/>
    <s v="Madison Park"/>
    <s v="Galen"/>
    <x v="393"/>
    <s v="WINDOW PANEL"/>
    <s v="Ivory"/>
    <s v="23x64&quot;"/>
    <x v="5"/>
    <n v="1026"/>
    <n v="26687.16"/>
    <n v="1.313940365511719E-4"/>
    <n v="0.79675871512312468"/>
    <n v="2305"/>
    <n v="10.191975300344339"/>
    <n v="0.6695195292848789"/>
    <n v="0.622"/>
    <n v="0.11309510756411309"/>
    <n v="1.5858931521578199"/>
    <n v="0.5222954839995998"/>
    <n v="0.51648733726208729"/>
    <n v="0.63891309088032067"/>
    <n v="0.55700000000000005"/>
    <s v="B"/>
    <x v="1"/>
  </r>
  <r>
    <s v="MP21-7481"/>
    <x v="5"/>
    <s v="Madison Park"/>
    <s v="Silk"/>
    <x v="947"/>
    <s v="PILLOWCASE"/>
    <s v="Grey"/>
    <s v="King:20x36&quot;"/>
    <x v="5"/>
    <n v="844"/>
    <n v="26637.25"/>
    <n v="1.3114830503218418E-4"/>
    <n v="0.79688986342815682"/>
    <n v="2306"/>
    <n v="10.190103431805907"/>
    <n v="0.66935165516965589"/>
    <n v="0.622"/>
    <n v="-0.40995389201212579"/>
    <n v="2.4292528742983301"/>
    <n v="0.92792395252639792"/>
    <n v="0.59114126753068197"/>
    <n v="0.65370957764186111"/>
    <n v="0.61099999999999999"/>
    <s v="B"/>
    <x v="1"/>
  </r>
  <r>
    <s v="MP10-697"/>
    <x v="1"/>
    <s v="Madison Park"/>
    <s v="Princeton"/>
    <x v="1375"/>
    <s v="COMFORTER (SET)"/>
    <s v="Red"/>
    <s v="Queen: 90x90&quot;/20x26+1/2&quot;(2)/60x80+15&quot;/18x18&quot;/16x16&quot;/12x18&quot;"/>
    <x v="7"/>
    <n v="449"/>
    <n v="26629.69"/>
    <n v="1.31111083427625E-4"/>
    <n v="0.79702097451158449"/>
    <n v="2307"/>
    <n v="10.189819589099416"/>
    <n v="0.66932619940594373"/>
    <n v="0.622"/>
    <n v="0.10607027057557646"/>
    <n v="1.38077554365858"/>
    <n v="0.39256596651311909"/>
    <n v="0.49261125581398663"/>
    <n v="0.63398321068755237"/>
    <n v="0.53600000000000003"/>
    <s v="B"/>
    <x v="2"/>
  </r>
  <r>
    <s v="MP10-7484"/>
    <x v="1"/>
    <s v="Madison Park"/>
    <s v="Palisades"/>
    <x v="1273"/>
    <s v="COMFORTER (SET)"/>
    <s v="Black"/>
    <s v="King:104&quot;W x 92&quot;L /20&quot;W x 36&quot;L  (2)/78&quot;W x 80&quot;L + 15&quot;D/16&quot;W x 16&quot;L/12&quot;W x 18&quot;L/18&quot;W x 18&quot;L"/>
    <x v="7"/>
    <n v="326"/>
    <n v="26622.76"/>
    <n v="1.3107696362344578E-4"/>
    <n v="0.79715205147520796"/>
    <n v="2308"/>
    <n v="10.189559329157229"/>
    <n v="0.66930285860683003"/>
    <n v="0.621"/>
    <n v="0.10393307429261713"/>
    <n v="1.1197688786043001"/>
    <n v="0.19866139703146105"/>
    <n v="0.45692407078621972"/>
    <n v="0.626827101042708"/>
    <n v="0.50800000000000001"/>
    <s v="B"/>
    <x v="2"/>
  </r>
  <r>
    <s v="ST54-0050"/>
    <x v="3"/>
    <s v="Serta"/>
    <s v="Parsa AZ"/>
    <x v="1344"/>
    <s v="ELECT BLANKET"/>
    <s v="Dark Teal"/>
    <s v="Queen:84x90&quot;"/>
    <x v="6"/>
    <n v="371"/>
    <n v="26610.13"/>
    <n v="1.310147799110672E-4"/>
    <n v="0.79728306625511902"/>
    <n v="2309"/>
    <n v="10.189084828308744"/>
    <n v="0.66926030411730442"/>
    <n v="0.621"/>
    <n v="6.1888951841359764E-2"/>
    <n v="6.3314026821596601"/>
    <n v="1.8611926609846425"/>
    <n v="0.76290479620051499"/>
    <n v="0.68798920253394646"/>
    <n v="0.73499999999999999"/>
    <s v="A"/>
    <x v="2"/>
  </r>
  <r>
    <s v="UHK13-0102"/>
    <x v="1"/>
    <s v="Intelligent Design Kids"/>
    <s v="Lola"/>
    <x v="708"/>
    <s v="COVERLET&amp;BEDSPR"/>
    <s v="Pink"/>
    <s v="Twin: 68''W x 88&quot;L/20''W x 26&quot;L/16''W x 16&quot;L/12''W x 16''L"/>
    <x v="7"/>
    <n v="631"/>
    <n v="26608.23"/>
    <n v="1.3100542527500075E-4"/>
    <n v="0.79741407168039402"/>
    <n v="2310"/>
    <n v="10.189013427063026"/>
    <n v="0.66925390066497614"/>
    <n v="0.621"/>
    <n v="1.1349786551003204E-2"/>
    <n v="4.1744148591703896"/>
    <n v="1.4526472179726171"/>
    <n v="0.68771401108392038"/>
    <n v="0.67294592274876497"/>
    <n v="0.67800000000000005"/>
    <s v="B"/>
    <x v="2"/>
  </r>
  <r>
    <s v="ID10-2230"/>
    <x v="1"/>
    <s v="Intelligent Design"/>
    <s v="Cassie"/>
    <x v="278"/>
    <s v="COMFORTER (SET)"/>
    <s v="Blush Multi"/>
    <s v="Twin/Twin XL: 68&quot;W x 90&quot;L/20&quot;W x 26&quot;L"/>
    <x v="5"/>
    <n v="756"/>
    <n v="26585.78"/>
    <n v="1.3089489286463658E-4"/>
    <n v="0.79754496657325868"/>
    <n v="2311"/>
    <n v="10.18816937874689"/>
    <n v="0.66917820418236129"/>
    <n v="0.621"/>
    <n v="-9.1552688405113394E-2"/>
    <n v="1.21159330636967"/>
    <n v="0.27124266256703095"/>
    <n v="0.47028229674057187"/>
    <n v="0.62939902269400338"/>
    <n v="0.51800000000000002"/>
    <s v="B"/>
    <x v="2"/>
  </r>
  <r>
    <s v="MPE20-899"/>
    <x v="5"/>
    <s v="Madison Park Essentials"/>
    <s v="Satin"/>
    <x v="759"/>
    <s v="SHEET/SHEET SET"/>
    <s v="White"/>
    <s v="Full: 81x96&quot;/20x30&quot;(4)/54x75+14&quot;"/>
    <x v="7"/>
    <n v="1484"/>
    <n v="26568.49"/>
    <n v="1.3080976567643186E-4"/>
    <n v="0.79767577633893516"/>
    <n v="2312"/>
    <n v="10.187518843989286"/>
    <n v="0.66911986250685773"/>
    <n v="0.621"/>
    <n v="9.5685854928137734E-2"/>
    <n v="3.1798505115218298"/>
    <n v="1.1877978456019065"/>
    <n v="0.63896978302602747"/>
    <n v="0.6630898466106917"/>
    <n v="0.64400000000000002"/>
    <s v="B"/>
    <x v="1"/>
  </r>
  <r>
    <s v="MP10-4690"/>
    <x v="1"/>
    <s v="Madison Park"/>
    <s v="Camelia"/>
    <x v="801"/>
    <s v="COMFORTER (SET)"/>
    <s v="Natural"/>
    <s v="Cal King"/>
    <x v="8"/>
    <n v="318"/>
    <n v="26544.45"/>
    <n v="1.3069140491272789E-4"/>
    <n v="0.79780646774384789"/>
    <n v="2313"/>
    <n v="10.186613637219157"/>
    <n v="0.66903868117253351"/>
    <n v="0.621"/>
    <n v="0.14687296751232223"/>
    <n v="2.8569318856858201"/>
    <n v="1.0841522056661819"/>
    <n v="0.6198943113154064"/>
    <n v="0.65920980720110811"/>
    <n v="0.63200000000000001"/>
    <s v="B"/>
    <x v="2"/>
  </r>
  <r>
    <s v="MP50-1215"/>
    <x v="1"/>
    <s v="Madison Park"/>
    <s v="Tuscany"/>
    <x v="1376"/>
    <s v="THROW"/>
    <s v="Cream"/>
    <s v="60x72&quot;"/>
    <x v="7"/>
    <n v="1273"/>
    <n v="26542.89"/>
    <n v="1.3068372426416807E-4"/>
    <n v="0.79793715146811206"/>
    <n v="2314"/>
    <n v="10.18655486835895"/>
    <n v="0.66903341062590738"/>
    <n v="0.62"/>
    <n v="7.8612457709499789E-2"/>
    <n v="1.5290748157235901"/>
    <n v="0.48801225595851899"/>
    <n v="0.51017767727974783"/>
    <n v="0.63726226395667551"/>
    <n v="0.54900000000000004"/>
    <s v="B"/>
    <x v="2"/>
  </r>
  <r>
    <s v="CS14-0264"/>
    <x v="1"/>
    <s v="Comfort Spaces"/>
    <s v="Kienna"/>
    <x v="931"/>
    <s v="COVERLET&amp;BEDSPR"/>
    <s v="Gray"/>
    <s v="Twin/Twin XL: 66x90&quot;/20x26&quot;"/>
    <x v="4"/>
    <n v="1332"/>
    <n v="26535.78"/>
    <n v="1.3064871823130885E-4"/>
    <n v="0.79806780018634338"/>
    <n v="2315"/>
    <n v="10.186286974225643"/>
    <n v="0.66900938517236774"/>
    <n v="0.62"/>
    <n v="-4.0099999999999997E-2"/>
    <n v="3.3614396373678899"/>
    <n v="1.2416845826964149"/>
    <n v="0.64888737270622454"/>
    <n v="0.66498498267913908"/>
    <n v="0.65300000000000002"/>
    <s v="B"/>
    <x v="2"/>
  </r>
  <r>
    <s v="PC20-127"/>
    <x v="5"/>
    <s v="True North by Sleep Philosophy"/>
    <s v="Micro Fleece"/>
    <x v="983"/>
    <s v="SHEET/SHEET SET"/>
    <s v="Ivory"/>
    <s v="King: 108x102&quot;/78x80+14&quot;/20x40&quot;(2)"/>
    <x v="5"/>
    <n v="773"/>
    <n v="26525.68"/>
    <n v="1.3059899095537665E-4"/>
    <n v="0.79819839917729873"/>
    <n v="2316"/>
    <n v="10.185906297951538"/>
    <n v="0.66897524511851791"/>
    <n v="0.62"/>
    <n v="6.684321339964476E-2"/>
    <n v="4.3087268926613804"/>
    <n v="1.4835859613094515"/>
    <n v="0.69340813505913002"/>
    <n v="0.67386182310664045"/>
    <n v="0.68200000000000005"/>
    <s v="B"/>
    <x v="1"/>
  </r>
  <r>
    <s v="ID20-1757"/>
    <x v="5"/>
    <s v="Intelligent Design"/>
    <s v="Cozy Soft"/>
    <x v="1354"/>
    <s v="SHEET/SHEET SET"/>
    <s v="Blue Penguins"/>
    <s v="Twin: 66&quot;W x 96&quot;L/39&quot;W x 75&quot;L + 12&quot;D/20&quot;W x 30&quot;L (1)"/>
    <x v="5"/>
    <n v="1534"/>
    <n v="26501.16"/>
    <n v="1.3047826691519273E-4"/>
    <n v="0.79832887744421388"/>
    <n v="2317"/>
    <n v="10.184981518086563"/>
    <n v="0.66889230841734404"/>
    <n v="0.62"/>
    <n v="7.7064562668660366E-2"/>
    <n v="4.9078318928596101"/>
    <n v="1.6110030655146623"/>
    <n v="0.71685862818380974"/>
    <n v="0.67848557237063722"/>
    <n v="0.70199999999999996"/>
    <s v="A"/>
    <x v="1"/>
  </r>
  <r>
    <s v="AM10-0061"/>
    <x v="1"/>
    <s v="Super Listing"/>
    <s v="Camden"/>
    <x v="146"/>
    <s v="COMFORTER (SET)"/>
    <s v="Sage Green"/>
    <s v="Twin/Twin XL: 66x90&quot;/20x26+2&quot;(1)"/>
    <x v="8"/>
    <n v="1210"/>
    <n v="26496.46"/>
    <n v="1.3045512649965992E-4"/>
    <n v="0.79845933257071355"/>
    <n v="2318"/>
    <n v="10.184804158323896"/>
    <n v="0.66887640232531753"/>
    <n v="0.62"/>
    <n v="0.11154043166586795"/>
    <n v="4.6441130401706303"/>
    <n v="1.5569044894407635"/>
    <n v="0.70690205057839861"/>
    <n v="0.67648153197593375"/>
    <n v="0.69399999999999995"/>
    <s v="B"/>
    <x v="2"/>
  </r>
  <r>
    <s v="MPS13-272"/>
    <x v="1"/>
    <s v="Madison Park Signature"/>
    <s v="Serene"/>
    <x v="1018"/>
    <s v="COVERLET&amp;BEDSPR"/>
    <s v="Grey"/>
    <s v="Full/Queen:92x96&quot;/20x26&quot;(2)"/>
    <x v="7"/>
    <n v="294"/>
    <n v="26495.99"/>
    <n v="1.3045281245810665E-4"/>
    <n v="0.79858978538317171"/>
    <n v="2319"/>
    <n v="10.184786420617399"/>
    <n v="0.66887481156094331"/>
    <n v="0.62"/>
    <n v="0.18805953576371368"/>
    <n v="3.4931695643557701"/>
    <n v="1.2790346999918807"/>
    <n v="0.65576147861458567"/>
    <n v="0.66625214497167184"/>
    <n v="0.65800000000000003"/>
    <s v="B"/>
    <x v="2"/>
  </r>
  <r>
    <s v="MP10-7823"/>
    <x v="1"/>
    <s v="Madison Park"/>
    <s v="Veronica"/>
    <x v="1246"/>
    <s v="COMFORTER (SET)"/>
    <s v="Off White"/>
    <s v="Full/Queen: 90&quot;W x 90&quot;L/20&quot;W x 26&quot;L(2)"/>
    <x v="7"/>
    <n v="331"/>
    <n v="26488.48"/>
    <n v="1.3041583702818081E-4"/>
    <n v="0.79872020122019993"/>
    <n v="2320"/>
    <n v="10.184502952024369"/>
    <n v="0.66884938934871441"/>
    <n v="0.61899999999999999"/>
    <n v="9.2439414605896594E-2"/>
    <n v="1.7751770641245399"/>
    <n v="0.62870308916350048"/>
    <n v="0.53607113512717519"/>
    <n v="0.64229373850440663"/>
    <n v="0.56899999999999995"/>
    <s v="B"/>
    <x v="2"/>
  </r>
  <r>
    <s v="BR54-0413"/>
    <x v="3"/>
    <s v="Beautyrest"/>
    <s v="Electric Micro Fleece"/>
    <x v="1215"/>
    <s v="ELECT BLANKET"/>
    <s v="Grey"/>
    <s v="Queen:84x90&quot;"/>
    <x v="8"/>
    <n v="352"/>
    <n v="26440.14"/>
    <n v="1.3017783539267958E-4"/>
    <n v="0.79885037905559264"/>
    <n v="2321"/>
    <n v="10.1826764095263"/>
    <n v="0.66868558019252367"/>
    <n v="0.61899999999999999"/>
    <n v="6.1442754318891707E-2"/>
    <n v="0.90132489912710001"/>
    <n v="1.3240222227059481E-3"/>
    <n v="0.42060509477384678"/>
    <n v="0.6190694831087884"/>
    <n v="0.48299999999999998"/>
    <s v="B"/>
    <x v="2"/>
  </r>
  <r>
    <s v="TN20-0069"/>
    <x v="5"/>
    <s v="True North by Sleep Philosophy"/>
    <s v="Cozy Cotton Flannel"/>
    <x v="332"/>
    <s v="SHEET/SHEET SET"/>
    <s v="Pink/Grey Snowflakes"/>
    <s v="King: 108x102&quot;/78x80+14&quot;/20x40&quot;(2)"/>
    <x v="7"/>
    <n v="906"/>
    <n v="26427.05"/>
    <n v="1.3011338687367435E-4"/>
    <n v="0.79898049244246627"/>
    <n v="2322"/>
    <n v="10.182181225080786"/>
    <n v="0.66864117074337903"/>
    <n v="0.61899999999999999"/>
    <n v="5.3863916832059761E-3"/>
    <n v="1.48628747484596"/>
    <n v="0.46139636457178684"/>
    <n v="0.50527915300496473"/>
    <n v="0.63596876719569628"/>
    <n v="0.54400000000000004"/>
    <s v="B"/>
    <x v="2"/>
  </r>
  <r>
    <s v="ID10-1591"/>
    <x v="1"/>
    <s v="Intelligent Design"/>
    <s v="Dorsey"/>
    <x v="1377"/>
    <s v="COMFORTER (SET)"/>
    <s v="Black/White"/>
    <s v="Full/Queen: 90''W x 90&quot;L/20''W x 26''L (2)/12''W x 16&quot;L/16''W x 16&quot;L"/>
    <x v="7"/>
    <n v="646"/>
    <n v="26406.38"/>
    <n v="1.3001161828025669E-4"/>
    <n v="0.79911050406074657"/>
    <n v="2323"/>
    <n v="10.181398795523403"/>
    <n v="0.66857100039382023"/>
    <n v="0.61899999999999999"/>
    <n v="6.6095739419540528E-2"/>
    <n v="5.9919668148336598"/>
    <n v="1.806970987682829"/>
    <n v="0.75292556315402415"/>
    <n v="0.6854419129458611"/>
    <n v="0.72699999999999998"/>
    <s v="A"/>
    <x v="2"/>
  </r>
  <r>
    <s v="ST54-0131"/>
    <x v="3"/>
    <s v="Serta"/>
    <s v="Plush Heated"/>
    <x v="1358"/>
    <s v="ELECT BLANKET"/>
    <s v="Light Blue"/>
    <s v="Queen:84x90&quot;"/>
    <x v="7"/>
    <n v="334"/>
    <n v="26361.86"/>
    <n v="1.2979242438674167E-4"/>
    <n v="0.79924029648513328"/>
    <n v="2324"/>
    <n v="10.179711480454815"/>
    <n v="0.66841967752128606"/>
    <n v="0.61899999999999999"/>
    <n v="0.28461479855361732"/>
    <n v="3.98302411272712"/>
    <n v="1.4068379179597557"/>
    <n v="0.67928303408362789"/>
    <n v="0.67059234883375451"/>
    <n v="0.67"/>
    <s v="B"/>
    <x v="2"/>
  </r>
  <r>
    <s v="LCN51N-0030"/>
    <x v="3"/>
    <s v="Madison Park"/>
    <s v="Gauze"/>
    <x v="1305"/>
    <s v="BLANKET"/>
    <s v="White"/>
    <s v="Full/Queen:90&quot; x 90&quot;"/>
    <x v="7"/>
    <n v="863"/>
    <n v="26345.79"/>
    <n v="1.2971330385959013E-4"/>
    <n v="0.79937000978899286"/>
    <n v="2325"/>
    <n v="10.179101724916773"/>
    <n v="0.66836499303391461"/>
    <n v="0.61899999999999999"/>
    <n v="0.19369656738325172"/>
    <n v="2.8368982795342701"/>
    <n v="1.0773540174778822"/>
    <n v="0.61864313812037575"/>
    <n v="0.65842062205120677"/>
    <n v="0.629"/>
    <s v="B"/>
    <x v="2"/>
  </r>
  <r>
    <s v="MP13-7960"/>
    <x v="1"/>
    <s v="Madison Park"/>
    <s v="Aubrey"/>
    <x v="712"/>
    <s v="COVERLET&amp;BEDSPR"/>
    <s v="Black"/>
    <s v="Queen: 102&quot;Wx118&quot;L/20&quot;Wx26&quot;L+2&quot;D(2)/18&quot;Wx18&quot;L/6.5&quot;Dx18&quot;L"/>
    <x v="7"/>
    <n v="373"/>
    <n v="26343.96"/>
    <n v="1.2970429386801032E-4"/>
    <n v="0.79949971408286091"/>
    <n v="2326"/>
    <n v="10.179032264327562"/>
    <n v="0.66835876362478819"/>
    <n v="0.61799999999999999"/>
    <n v="0.17967257920261098"/>
    <n v="2.2595119670538302"/>
    <n v="0.8584548040315112"/>
    <n v="0.57835581145460446"/>
    <n v="0.65035817319075151"/>
    <n v="0.6"/>
    <s v="B"/>
    <x v="2"/>
  </r>
  <r>
    <s v="MP10-185"/>
    <x v="1"/>
    <s v="Madison Park"/>
    <s v="Palisades"/>
    <x v="1210"/>
    <s v="COMFORTER (SET)"/>
    <s v="Coral"/>
    <s v="King: 104x92&quot;/20x36&quot;(2)/78x80+15&quot;/18x18&quot;/10x18&quot;/12x18&quot;"/>
    <x v="7"/>
    <n v="330"/>
    <n v="26327"/>
    <n v="1.2962079143238558E-4"/>
    <n v="0.79962933487429333"/>
    <n v="2327"/>
    <n v="10.178388290623175"/>
    <n v="0.66830101036186873"/>
    <n v="0.61799999999999999"/>
    <n v="-6.3217432862346129E-2"/>
    <n v="1.18381868799427"/>
    <n v="0.24983898656967449"/>
    <n v="0.46634305514542063"/>
    <n v="0.62790941931857913"/>
    <n v="0.51200000000000001"/>
    <s v="B"/>
    <x v="2"/>
  </r>
  <r>
    <s v="II50-1296"/>
    <x v="3"/>
    <s v="INK+IVY"/>
    <s v="Bree Knit"/>
    <x v="1378"/>
    <s v="THROW"/>
    <s v="Light Blue"/>
    <s v="50x60&quot;"/>
    <x v="7"/>
    <n v="1287"/>
    <n v="26299.360000000001"/>
    <n v="1.29484706095082E-4"/>
    <n v="0.79975881958038841"/>
    <n v="2328"/>
    <n v="10.177337906285102"/>
    <n v="0.66820680911975261"/>
    <n v="0.61799999999999999"/>
    <n v="-5.1856491392905458E-3"/>
    <n v="6.3602570387996797"/>
    <n v="1.8656691062908137"/>
    <n v="0.76372866400484296"/>
    <n v="0.68731118009677072"/>
    <n v="0.73299999999999998"/>
    <s v="A"/>
    <x v="2"/>
  </r>
  <r>
    <s v="ID10-1218"/>
    <x v="1"/>
    <s v="Intelligent Design"/>
    <s v="Loretta"/>
    <x v="446"/>
    <s v="COMFORTER (SET)"/>
    <s v="Coral"/>
    <s v="Full:78''W x 86''L/20''W x 26&quot;L + 2''D (2)/54''W x 75''L + 14''D/12''W x 16"/>
    <x v="7"/>
    <n v="558"/>
    <n v="26284.42"/>
    <n v="1.2941114911464366E-4"/>
    <n v="0.7998882307295031"/>
    <n v="2329"/>
    <n v="10.176769691820963"/>
    <n v="0.66815585014562295"/>
    <n v="0.61799999999999999"/>
    <n v="-0.19135871291895654"/>
    <n v="2.9031476627719601"/>
    <n v="1.0996609595445368"/>
    <n v="0.62274862140560416"/>
    <n v="0.65907440439761922"/>
    <n v="0.63100000000000001"/>
    <s v="B"/>
    <x v="2"/>
  </r>
  <r>
    <s v="WR10-1057"/>
    <x v="3"/>
    <s v="Woolrich"/>
    <s v="Lumberjack"/>
    <x v="496"/>
    <s v="COMFORTER (SET)"/>
    <s v="Multi"/>
    <s v="Twin: 63x86&quot;/20x26+2&quot;(1)"/>
    <x v="7"/>
    <n v="940"/>
    <n v="26283.89"/>
    <n v="1.2940853966353038E-4"/>
    <n v="0.80001763926916658"/>
    <n v="2330"/>
    <n v="10.176749528348463"/>
    <n v="0.66815404183214566"/>
    <n v="0.61799999999999999"/>
    <n v="0.19077665353187831"/>
    <n v="3.8341621588646499"/>
    <n v="1.3696979389609345"/>
    <n v="0.67244760309816221"/>
    <n v="0.66901275408534899"/>
    <n v="0.66600000000000004"/>
    <s v="B"/>
    <x v="2"/>
  </r>
  <r>
    <s v="SHET20-511"/>
    <x v="5"/>
    <s v="Madison Park"/>
    <s v="600 Thread Count Pima Cotton"/>
    <x v="1185"/>
    <s v="SHEET/SHEET SET"/>
    <s v="Gold"/>
    <s v="King: 108x102&quot;/20x40&quot;(2)/78x80+15&quot;"/>
    <x v="5"/>
    <n v="376"/>
    <n v="26261.56"/>
    <n v="1.2929859807228624E-4"/>
    <n v="0.80014693786723889"/>
    <n v="2331"/>
    <n v="10.175899629777014"/>
    <n v="0.66807782068318033"/>
    <n v="0.61799999999999999"/>
    <n v="0.10730222760147916"/>
    <n v="2.9288736433745499"/>
    <n v="1.1081908155508626"/>
    <n v="0.62431849956975316"/>
    <n v="0.65932595646049497"/>
    <n v="0.63200000000000001"/>
    <s v="B"/>
    <x v="1"/>
  </r>
  <r>
    <s v="WR20-3961"/>
    <x v="5"/>
    <s v="Woolrich"/>
    <s v="Cotton Flannel"/>
    <x v="1022"/>
    <s v="SHEET/SHEET SET"/>
    <s v="Pine Trees"/>
    <s v="King: 108&quot;Wx102&quot;L/78&quot;Wx80&quot;L+14&quot;D/20&quot;Wx40&quot;L(2)"/>
    <x v="5"/>
    <n v="753"/>
    <n v="26239.21"/>
    <n v="1.2918855801118874E-4"/>
    <n v="0.80027612642525003"/>
    <n v="2332"/>
    <n v="10.175048246074782"/>
    <n v="0.66800146634376334"/>
    <n v="0.61699999999999999"/>
    <n v="0.20530825508847256"/>
    <n v="6.0070885559570204"/>
    <n v="1.8094501548656847"/>
    <n v="0.75338184171520428"/>
    <n v="0.68507754141805155"/>
    <n v="0.72699999999999998"/>
    <s v="A"/>
    <x v="1"/>
  </r>
  <r>
    <s v="TN20-0111"/>
    <x v="5"/>
    <s v="True North by Sleep Philosophy"/>
    <s v="Cozy Cotton Flannel"/>
    <x v="757"/>
    <s v="SHEET/SHEET SET"/>
    <s v="Ivory Solid"/>
    <s v="Twin: 66x96&quot;/39x75+12&quot;/20x30&quot;"/>
    <x v="5"/>
    <n v="1643"/>
    <n v="26237.51"/>
    <n v="1.2918018807365559E-4"/>
    <n v="0.80040530661332365"/>
    <n v="2333"/>
    <n v="10.174983457909194"/>
    <n v="0.66799565596993005"/>
    <n v="0.61699999999999999"/>
    <n v="-5.6736727418112469E-2"/>
    <n v="1.8118230880622701"/>
    <n v="0.64805728318422284"/>
    <n v="0.53963317961600377"/>
    <n v="0.64232316069914475"/>
    <n v="0.56999999999999995"/>
    <s v="B"/>
    <x v="1"/>
  </r>
  <r>
    <s v="ST54-0093"/>
    <x v="3"/>
    <s v="Serta"/>
    <s v="Plush Heated"/>
    <x v="1379"/>
    <s v="ELECT BLANKET"/>
    <s v="Purple"/>
    <s v="King:100x90&quot;"/>
    <x v="7"/>
    <n v="307"/>
    <n v="26227.47"/>
    <n v="1.2913075620728338E-4"/>
    <n v="0.80053443736953089"/>
    <n v="2334"/>
    <n v="10.17460074100334"/>
    <n v="0.66796133290683457"/>
    <n v="0.61699999999999999"/>
    <n v="0.25528715342352903"/>
    <n v="1.7614833264041601"/>
    <n v="0.62137365721512894"/>
    <n v="0.53472218912353453"/>
    <n v="0.64131350415017452"/>
    <n v="0.56499999999999995"/>
    <s v="B"/>
    <x v="2"/>
  </r>
  <r>
    <s v="MPE10-1057"/>
    <x v="1"/>
    <s v="Madison Park Essentials"/>
    <s v="Alexis"/>
    <x v="1166"/>
    <s v="COMFORTER (SET)"/>
    <s v="Blue"/>
    <s v="King:104&quot;Wx90&quot;/20&quot;Wx36&quot;L(2)/108&quot;Wx102&quot;L/78&quot;Wx80&quot;L+15&quot;D/20&quot;Wx40&quot;L(2)/20&quot;Wx40&quot;L(2)"/>
    <x v="1"/>
    <n v="622"/>
    <n v="26224.78"/>
    <n v="1.2911751201201034E-4"/>
    <n v="0.80066355488154295"/>
    <n v="2335"/>
    <n v="10.174498175434207"/>
    <n v="0.66795213455565916"/>
    <n v="0.61699999999999999"/>
    <n v="9.5069953888983386E-2"/>
    <n v="4.2188820235906004"/>
    <n v="1.4629965779283829"/>
    <n v="0.68961876002639078"/>
    <n v="0.67228545964980557"/>
    <n v="0.67600000000000005"/>
    <s v="B"/>
    <x v="2"/>
  </r>
  <r>
    <s v="CS10-1691"/>
    <x v="1"/>
    <s v="Comfort Spaces"/>
    <s v="Juliette"/>
    <x v="936"/>
    <s v="COMFORTER (SET)"/>
    <s v="Champagne"/>
    <s v="King: 104&quot;W x 90&quot;L/20&quot;W x 36&quot;L (2)"/>
    <x v="6"/>
    <n v="648"/>
    <n v="26218.62"/>
    <n v="1.2908718329718438E-4"/>
    <n v="0.80079264206484013"/>
    <n v="2336"/>
    <n v="10.174263264459046"/>
    <n v="0.66793106711886985"/>
    <n v="0.61699999999999999"/>
    <n v="4.1599999999999991E-2"/>
    <n v="12.4875853223785"/>
    <n v="2.5327110363635947"/>
    <n v="0.8864944597951161"/>
    <n v="0.71164374565411914"/>
    <n v="0.80600000000000005"/>
    <s v="A"/>
    <x v="1"/>
  </r>
  <r>
    <s v="ID20-1548"/>
    <x v="5"/>
    <s v="Intelligent Design"/>
    <s v="Cozy Soft"/>
    <x v="1380"/>
    <s v="SHEET/SHEET SET"/>
    <s v="Seafoam Foxes"/>
    <s v="Twin: 66&quot;W x 96&quot;L/39&quot;W x 75&quot;L + 12&quot;D/20&quot;W x 30&quot;L (1)"/>
    <x v="5"/>
    <n v="1514"/>
    <n v="26217.22"/>
    <n v="1.2908029040745121E-4"/>
    <n v="0.80092172235524761"/>
    <n v="2337"/>
    <n v="10.17420986790418"/>
    <n v="0.66792627837477803"/>
    <n v="0.61699999999999999"/>
    <n v="4.7407560819155772E-2"/>
    <n v="5.7786863877889401"/>
    <n v="1.7713333335150152"/>
    <n v="0.74636662768570539"/>
    <n v="0.68361434823696354"/>
    <n v="0.72"/>
    <s v="A"/>
    <x v="1"/>
  </r>
  <r>
    <s v="CS20-1357"/>
    <x v="5"/>
    <s v="Comfort Spaces"/>
    <s v="Microfiber Coolmax"/>
    <x v="1381"/>
    <s v="SHEET/SHEET SET"/>
    <s v="Teal"/>
    <s v="Queen: 90x102&quot;/20x30&quot;(2)/60x80+14&quot;"/>
    <x v="3"/>
    <n v="1371"/>
    <n v="26209.74"/>
    <n v="1.2904346268230538E-4"/>
    <n v="0.80105076581792989"/>
    <n v="2338"/>
    <n v="10.173924529417558"/>
    <n v="0.66790068846555239"/>
    <n v="0.61599999999999999"/>
    <n v="-6.8599999999999994E-2"/>
    <n v="1.6548758232844301"/>
    <n v="0.56239809845122024"/>
    <n v="0.52386802677269495"/>
    <n v="0.63909415612698095"/>
    <n v="0.55800000000000005"/>
    <s v="B"/>
    <x v="2"/>
  </r>
  <r>
    <s v="SI51-0013"/>
    <x v="4"/>
    <s v="Sharper Image"/>
    <s v="Cooling Touch"/>
    <x v="1382"/>
    <s v="BLANKET"/>
    <s v="White"/>
    <s v="King:108X90&quot;"/>
    <x v="11"/>
    <n v="751"/>
    <n v="26209.54"/>
    <n v="1.2904247798377206E-4"/>
    <n v="0.80117980829591362"/>
    <n v="2339"/>
    <n v="10.173916898928567"/>
    <n v="0.66790000414314321"/>
    <n v="0.61599999999999999"/>
    <n v="0.13466848206028012"/>
    <n v="2.1959455391912299"/>
    <n v="0.83114475831155266"/>
    <n v="0.57332953147920085"/>
    <n v="0.64898590961035474"/>
    <n v="0.59499999999999997"/>
    <s v="B"/>
    <x v="2"/>
  </r>
  <r>
    <s v="TN10-0541"/>
    <x v="4"/>
    <s v="True North by Sleep Philosophy"/>
    <s v="Heavy Warmth"/>
    <x v="1383"/>
    <s v="COMFORTER (SET)"/>
    <s v="Cream"/>
    <s v="King/Cal King: 108x96&quot;"/>
    <x v="7"/>
    <n v="434"/>
    <n v="26207.81"/>
    <n v="1.2903396034145891E-4"/>
    <n v="0.80130884225625509"/>
    <n v="2340"/>
    <n v="10.173850892768604"/>
    <n v="0.6678940845363569"/>
    <n v="0.61599999999999999"/>
    <n v="0.21398602511999285"/>
    <n v="1.62837553478019"/>
    <n v="0.54718197013872705"/>
    <n v="0.52106757298274164"/>
    <n v="0.63852878222563392"/>
    <n v="0.55500000000000005"/>
    <s v="B"/>
    <x v="2"/>
  </r>
  <r>
    <s v="MPE20-1098"/>
    <x v="5"/>
    <s v="Madison Park Essentials"/>
    <s v="Satin"/>
    <x v="22"/>
    <s v="SHEET/SHEET SET"/>
    <s v="Black"/>
    <s v="Twin: 66x96&quot;/20x30&quot;(2)/39x75&quot;+14&quot;"/>
    <x v="7"/>
    <n v="1680"/>
    <n v="26195.67"/>
    <n v="1.2897418914048693E-4"/>
    <n v="0.80143781644539558"/>
    <n v="2341"/>
    <n v="10.173387582434755"/>
    <n v="0.66785253364174446"/>
    <n v="0.61599999999999999"/>
    <n v="1.0187257786913272E-2"/>
    <n v="0.89612473996342401"/>
    <n v="-3.8827883123964623E-3"/>
    <n v="0.41964680683113637"/>
    <n v="0.61821138827962285"/>
    <n v="0.47799999999999998"/>
    <s v="B"/>
    <x v="2"/>
  </r>
  <r>
    <s v="BL20-0446"/>
    <x v="5"/>
    <s v="True North by Sleep Philosophy"/>
    <s v="Soloft Plush"/>
    <x v="800"/>
    <s v="SHEET/SHEET SET"/>
    <s v="Ivory"/>
    <s v="Full: 54x75+14&quot;/81x96&quot;/20x30&quot;(2)"/>
    <x v="5"/>
    <n v="939"/>
    <n v="26191.97"/>
    <n v="1.2895597221762069E-4"/>
    <n v="0.8015667724176132"/>
    <n v="2342"/>
    <n v="10.173246333134086"/>
    <n v="0.66783986603133882"/>
    <n v="0.61599999999999999"/>
    <n v="4.1216794803903639E-2"/>
    <n v="11.686600181569201"/>
    <n v="2.4669633083814535"/>
    <n v="0.87439391291307955"/>
    <n v="0.70915067540768695"/>
    <n v="0.8"/>
    <s v="A"/>
    <x v="0"/>
  </r>
  <r>
    <s v="MP13-4611"/>
    <x v="1"/>
    <s v="Madison Park"/>
    <s v="Harper"/>
    <x v="970"/>
    <s v="COVERLET&amp;BEDSPR"/>
    <s v="Teal"/>
    <s v="Full/Queen: 90&quot;W x 90&quot;L/20&quot;W x 26&quot;L + 0.5&quot;D(2)"/>
    <x v="7"/>
    <n v="538"/>
    <n v="26191.08"/>
    <n v="1.2895159030914746E-4"/>
    <n v="0.80169572400792233"/>
    <n v="2343"/>
    <n v="10.173212353973998"/>
    <n v="0.66783681869050326"/>
    <n v="0.61599999999999999"/>
    <n v="0.22645587898628081"/>
    <n v="3.01409113348029"/>
    <n v="1.1359373387126326"/>
    <n v="0.62942511107766286"/>
    <n v="0.66015447716793518"/>
    <n v="0.63500000000000001"/>
    <s v="B"/>
    <x v="2"/>
  </r>
  <r>
    <s v="MP10-698"/>
    <x v="1"/>
    <s v="Madison Park"/>
    <s v="Princeton"/>
    <x v="1375"/>
    <s v="COMFORTER (SET)"/>
    <s v="Red"/>
    <s v="King: 104x92&quot;/20x36+1/2&quot;(2)/78x80+15&quot;/18x18&quot;/16x16&quot;/12x18&quot;"/>
    <x v="7"/>
    <n v="334"/>
    <n v="26188.77"/>
    <n v="1.2894021704108771E-4"/>
    <n v="0.80182466422496346"/>
    <n v="2344"/>
    <n v="10.173124155485342"/>
    <n v="0.66782890881705692"/>
    <n v="0.61499999999999999"/>
    <n v="0.17877790946057431"/>
    <n v="1.2313957950935901"/>
    <n v="0.28622786192019556"/>
    <n v="0.47304024918812848"/>
    <n v="0.62887117689127126"/>
    <n v="0.51600000000000001"/>
    <s v="B"/>
    <x v="2"/>
  </r>
  <r>
    <s v="MP20-7996"/>
    <x v="5"/>
    <s v="Madison Park"/>
    <s v="600 Thread Count Pima Cotton"/>
    <x v="1179"/>
    <s v="SHEET/SHEET SET"/>
    <s v="Sand"/>
    <s v="King: 108x102&quot;/20x40&quot;(2)/78x80+16&quot;"/>
    <x v="5"/>
    <n v="368"/>
    <n v="26177.52"/>
    <n v="1.2888482774858897E-4"/>
    <n v="0.8019535490527121"/>
    <n v="2345"/>
    <n v="10.172694506162323"/>
    <n v="0.66779037673081421"/>
    <n v="0.61499999999999999"/>
    <n v="0.14165259964546711"/>
    <n v="1.6939277408631199"/>
    <n v="0.58440748459972924"/>
    <n v="0.52791874635052172"/>
    <n v="0.63981605065475577"/>
    <n v="0.56100000000000005"/>
    <s v="B"/>
    <x v="2"/>
  </r>
  <r>
    <s v="CS20-1651"/>
    <x v="5"/>
    <s v="Comfort Spaces"/>
    <s v="Cotton 144TC"/>
    <x v="1209"/>
    <s v="SHEET/SHEET SET"/>
    <s v="Scales"/>
    <s v="Queen: 90x102&quot;/60x80&quot;+14/20x30&quot;(2)"/>
    <x v="4"/>
    <n v="1175"/>
    <n v="26167.25"/>
    <n v="1.2883426347890344E-4"/>
    <n v="0.80208238331619097"/>
    <n v="2346"/>
    <n v="10.172302122825901"/>
    <n v="0.66775518675669066"/>
    <n v="0.61499999999999999"/>
    <n v="2.6200000000000001E-2"/>
    <n v="3.9280949876618698"/>
    <n v="1.393293556420838"/>
    <n v="0.67679026076934012"/>
    <n v="0.66956220155922064"/>
    <n v="0.66700000000000004"/>
    <s v="B"/>
    <x v="1"/>
  </r>
  <r>
    <s v="MP95B-0295"/>
    <x v="6"/>
    <s v="Madison Park"/>
    <s v="Solana"/>
    <x v="1384"/>
    <s v="AWD"/>
    <s v="Off White"/>
    <s v="15.8 x 19.7 x 1.18&quot; (3)"/>
    <x v="7"/>
    <n v="290"/>
    <n v="26111.24"/>
    <n v="1.2855849865464974E-4"/>
    <n v="0.80221094181484565"/>
    <n v="2347"/>
    <n v="10.170159448898065"/>
    <n v="0.66756302609879092"/>
    <n v="0.61499999999999999"/>
    <n v="0.29255561260208246"/>
    <n v="2.5367130795680302"/>
    <n v="0.96953309582682634"/>
    <n v="0.59879922628729443"/>
    <n v="0.65381026613649162"/>
    <n v="0.61199999999999999"/>
    <s v="B"/>
    <x v="2"/>
  </r>
  <r>
    <s v="CS13-0544"/>
    <x v="1"/>
    <s v="Comfort Spaces"/>
    <s v="Kienna"/>
    <x v="1385"/>
    <s v="COVERLET&amp;BEDSPR"/>
    <s v="Ivory"/>
    <s v="75&quot;W x 39&quot;L/20&quot;W x 26&quot;L + 0.5&quot;D(3)/39&quot;W x 75&quot;L + 15&quot;D"/>
    <x v="4"/>
    <n v="967"/>
    <n v="26103"/>
    <n v="1.2851792907507732E-4"/>
    <n v="0.80233945974392074"/>
    <n v="2348"/>
    <n v="10.169843838273156"/>
    <n v="0.66753472130423741"/>
    <n v="0.61499999999999999"/>
    <n v="6.0000000000000001E-3"/>
    <n v="2.6588975166034698"/>
    <n v="1.0148311494214641"/>
    <n v="0.60713611089166919"/>
    <n v="0.65545499922172379"/>
    <n v="0.61799999999999999"/>
    <s v="B"/>
    <x v="2"/>
  </r>
  <r>
    <s v="MPS10-547"/>
    <x v="1"/>
    <s v="Madison Park Signature"/>
    <s v="Reed"/>
    <x v="1386"/>
    <s v="COMFORTER (SET)"/>
    <s v="Gray"/>
    <s v="King:110x96/20x36+2&quot;(2)/26x26&quot;(3)/18x18&quot;/20x20&quot;/12x22&quot;"/>
    <x v="11"/>
    <n v="138"/>
    <n v="26069.52"/>
    <n v="1.2835309054060105E-4"/>
    <n v="0.80246781283446134"/>
    <n v="2349"/>
    <n v="10.16856045302705"/>
    <n v="0.66741962392519771"/>
    <n v="0.61499999999999999"/>
    <n v="0.3492896757592775"/>
    <n v="0.628215330109265"/>
    <n v="-0.3171584914035312"/>
    <n v="0.36198995010618629"/>
    <n v="0.60633368916139541"/>
    <n v="0.439"/>
    <s v="B"/>
    <x v="2"/>
  </r>
  <r>
    <s v="TN20-0276"/>
    <x v="5"/>
    <s v="True North by Sleep Philosophy"/>
    <s v="Cozy Cotton Flannel"/>
    <x v="1249"/>
    <s v="SHEET/SHEET SET"/>
    <s v="Pink Plaid"/>
    <s v="Twin XL"/>
    <x v="5"/>
    <n v="1487"/>
    <n v="26065.62"/>
    <n v="1.2833388891920149E-4"/>
    <n v="0.80259614672338053"/>
    <n v="2350"/>
    <n v="10.16841084758236"/>
    <n v="0.66740620691372265"/>
    <n v="0.61399999999999999"/>
    <n v="-9.563769708911582E-3"/>
    <n v="5.2737068764342698"/>
    <n v="1.6815179639409363"/>
    <n v="0.7298365494059843"/>
    <n v="0.67989227541217501"/>
    <n v="0.70699999999999996"/>
    <s v="A"/>
    <x v="1"/>
  </r>
  <r>
    <s v="MPE73-667"/>
    <x v="8"/>
    <s v="Madison Park Essentials"/>
    <s v="Adrien"/>
    <x v="1387"/>
    <s v="BATH TOWEL"/>
    <s v="Blue"/>
    <s v="27&quot;Wx52&quot;L(2)/16&quot;Wx26&quot;L(2)/12&quot;Wx12&quot;L(2)"/>
    <x v="7"/>
    <n v="1388"/>
    <n v="26062.05"/>
    <n v="1.2831631205038191E-4"/>
    <n v="0.80272446303543088"/>
    <n v="2351"/>
    <n v="10.168273881435995"/>
    <n v="0.66739392342790926"/>
    <n v="0.61399999999999999"/>
    <n v="9.8511940791774347E-2"/>
    <n v="1.08554837772233"/>
    <n v="0.17020543355433218"/>
    <n v="0.45168689026764647"/>
    <n v="0.62425251679585669"/>
    <n v="0.498"/>
    <s v="B"/>
    <x v="2"/>
  </r>
  <r>
    <s v="AM10-0122"/>
    <x v="1"/>
    <s v="Super Listing"/>
    <s v="Gabby"/>
    <x v="201"/>
    <s v="COMFORTER (SET)"/>
    <s v="Navy/Blue"/>
    <s v="Twin/Twin XL: 66x90&quot;/20x26''"/>
    <x v="8"/>
    <n v="1163"/>
    <n v="26052.48"/>
    <n v="1.2826919422556296E-4"/>
    <n v="0.80285273222965647"/>
    <n v="2352"/>
    <n v="10.167906627510703"/>
    <n v="0.66736098712575731"/>
    <n v="0.61399999999999999"/>
    <n v="0.12392207460741138"/>
    <n v="4.5656179473277696"/>
    <n v="1.5402202901199529"/>
    <n v="0.70383140551937018"/>
    <n v="0.67465507080447984"/>
    <n v="0.68500000000000005"/>
    <s v="B"/>
    <x v="2"/>
  </r>
  <r>
    <s v="MPE73-662"/>
    <x v="8"/>
    <s v="Madison Park Essentials"/>
    <s v="Adrien"/>
    <x v="1388"/>
    <s v="BATH TOWEL"/>
    <s v="Silver"/>
    <s v="27&quot;Wx52&quot;L(2)/16&quot;Wx26&quot;L(2)/12&quot;Wx12&quot;L(2)"/>
    <x v="7"/>
    <n v="1404"/>
    <n v="26033.98"/>
    <n v="1.2817810961123172E-4"/>
    <n v="0.80298091033926766"/>
    <n v="2353"/>
    <n v="10.167196297400046"/>
    <n v="0.66729728284503753"/>
    <n v="0.61399999999999999"/>
    <n v="0.10241232994246556"/>
    <n v="1.4213997210983"/>
    <n v="0.41963078026193307"/>
    <n v="0.49759240204781652"/>
    <n v="0.6333563066855934"/>
    <n v="0.53300000000000003"/>
    <s v="B"/>
    <x v="2"/>
  </r>
  <r>
    <s v="WR13-2121"/>
    <x v="1"/>
    <s v="Woolrich"/>
    <s v="Sunset"/>
    <x v="308"/>
    <s v="COVERLET&amp;BEDSPR"/>
    <s v="Red"/>
    <s v="Daybed: 39&quot;Wx75&quot;L+17&quot;D/20&quot;W x 26&quot;L + 0.5&quot;D (3)/39&quot;Wx75&quot;L+15&quot;D"/>
    <x v="8"/>
    <n v="384"/>
    <n v="26015.01"/>
    <n v="1.2808471095534715E-4"/>
    <n v="0.80310899505022304"/>
    <n v="2354"/>
    <n v="10.166467396726308"/>
    <n v="0.66723191310716479"/>
    <n v="0.61399999999999999"/>
    <n v="8.9857275626647831E-2"/>
    <n v="1.7733915401077001"/>
    <n v="0.62775044598665775"/>
    <n v="0.53589580582261931"/>
    <n v="0.64096469165025571"/>
    <n v="0.56399999999999995"/>
    <s v="B"/>
    <x v="2"/>
  </r>
  <r>
    <s v="II40-1293"/>
    <x v="0"/>
    <s v="INK+IVY"/>
    <s v="Imani"/>
    <x v="325"/>
    <s v="WINDOW PANEL"/>
    <s v="Gray"/>
    <s v="50&quot;x95&quot;"/>
    <x v="5"/>
    <n v="830"/>
    <n v="26004.1"/>
    <n v="1.2803099565035506E-4"/>
    <n v="0.80323702604587344"/>
    <n v="2355"/>
    <n v="10.166047951614123"/>
    <n v="0.66719429616150494"/>
    <n v="0.61399999999999999"/>
    <n v="0.17040322492544344"/>
    <n v="1.2377526675909201"/>
    <n v="0.29099109229506315"/>
    <n v="0.47391689837784168"/>
    <n v="0.6285388166047724"/>
    <n v="0.51400000000000001"/>
    <s v="B"/>
    <x v="1"/>
  </r>
  <r>
    <s v="TN20-0355"/>
    <x v="5"/>
    <s v="True North by Sleep Philosophy"/>
    <s v="Cozy Cotton Flannel"/>
    <x v="204"/>
    <s v="SHEET/SHEET SET"/>
    <s v="Grey Dots"/>
    <s v="Full: 81&quot;W x 96&quot;L/54&quot;W x 75&quot;L + 12&quot;D/20&quot;W x 30&quot;L(2)"/>
    <x v="5"/>
    <n v="1238"/>
    <n v="25999.41"/>
    <n v="1.280079044697489E-4"/>
    <n v="0.8033650339503432"/>
    <n v="2356"/>
    <n v="10.165867586110055"/>
    <n v="0.66717812050664971"/>
    <n v="0.61299999999999999"/>
    <n v="-2.7151560505886331E-2"/>
    <n v="2.08661600336043"/>
    <n v="0.78235514482455271"/>
    <n v="0.56435004240063891"/>
    <n v="0.64661250488544764"/>
    <n v="0.58699999999999997"/>
    <s v="B"/>
    <x v="1"/>
  </r>
  <r>
    <s v="MP20-7999"/>
    <x v="5"/>
    <s v="Madison Park"/>
    <s v="600 Thread Count Pima Cotton"/>
    <x v="1389"/>
    <s v="SHEET/SHEET SET"/>
    <s v="Navy"/>
    <s v="Queen: 90x102&quot;/20x30&quot;(2)/60x80+16&quot;"/>
    <x v="5"/>
    <n v="442"/>
    <n v="25998.17"/>
    <n v="1.2800179933884239E-4"/>
    <n v="0.80349303574968201"/>
    <n v="2357"/>
    <n v="10.165819893417144"/>
    <n v="0.66717384329996521"/>
    <n v="0.61299999999999999"/>
    <n v="5.8811463032090595E-2"/>
    <n v="2.9274203416306199"/>
    <n v="1.1077108844988286"/>
    <n v="0.62423017061339947"/>
    <n v="0.65858510876265208"/>
    <n v="0.63"/>
    <s v="B"/>
    <x v="1"/>
  </r>
  <r>
    <s v="MP40-7325"/>
    <x v="0"/>
    <s v="Madison Park"/>
    <s v="Galen"/>
    <x v="1390"/>
    <s v="WINDOW PANEL"/>
    <s v="Taupe"/>
    <s v="35x64&quot;"/>
    <x v="5"/>
    <n v="679"/>
    <n v="25996.23"/>
    <n v="1.2799224776306926E-4"/>
    <n v="0.80362102799744506"/>
    <n v="2358"/>
    <n v="10.165745272866456"/>
    <n v="0.66716715113186309"/>
    <n v="0.61299999999999999"/>
    <n v="0.12359759591416586"/>
    <n v="1.0406021646876"/>
    <n v="0.13155633758840418"/>
    <n v="0.44457371370569615"/>
    <n v="0.62264846364662974"/>
    <n v="0.495"/>
    <s v="B"/>
    <x v="1"/>
  </r>
  <r>
    <s v="MP72-3605"/>
    <x v="7"/>
    <s v="Madison Park"/>
    <s v="Evan"/>
    <x v="1243"/>
    <s v="BATH RUG"/>
    <s v="Grey"/>
    <s v="20x30&quot;"/>
    <x v="7"/>
    <n v="1803"/>
    <n v="25983.45"/>
    <n v="1.2792932552679071E-4"/>
    <n v="0.8037489573229718"/>
    <n v="2359"/>
    <n v="10.165253561161197"/>
    <n v="0.66712305312723819"/>
    <n v="0.61299999999999999"/>
    <n v="7.599564034645645E-2"/>
    <n v="1.71137775471223"/>
    <n v="0.59408774616796078"/>
    <n v="0.52970035101629176"/>
    <n v="0.6396385127050489"/>
    <n v="0.55900000000000005"/>
    <s v="B"/>
    <x v="2"/>
  </r>
  <r>
    <s v="TN20-0410"/>
    <x v="5"/>
    <s v="True North by Sleep Philosophy"/>
    <s v="Cozy Cotton Flannel"/>
    <x v="906"/>
    <s v="SHEET/SHEET SET"/>
    <s v="Bear"/>
    <s v="Twin: 66&quot;W x 96&quot;L/39&quot;W x 75&quot;L + 12&quot;D/20&quot;W x 30&quot;L(1)"/>
    <x v="5"/>
    <n v="1546"/>
    <n v="25976.67"/>
    <n v="1.2789594424651146E-4"/>
    <n v="0.80387685326721836"/>
    <n v="2360"/>
    <n v="10.164992601830113"/>
    <n v="0.66709964960508072"/>
    <n v="0.61299999999999999"/>
    <n v="-1.0294952746922431E-2"/>
    <n v="4.8173332661441002"/>
    <n v="1.5927663644823742"/>
    <n v="0.71350225279887125"/>
    <n v="0.67638017024383879"/>
    <n v="0.69299999999999995"/>
    <s v="B"/>
    <x v="1"/>
  </r>
  <r>
    <s v="MPS10-341"/>
    <x v="1"/>
    <s v="Madison Park Signature"/>
    <s v="Barely There"/>
    <x v="487"/>
    <s v="COMFORTER (SET)"/>
    <s v="Natural"/>
    <s v="Queen"/>
    <x v="8"/>
    <n v="142"/>
    <n v="25975.45"/>
    <n v="1.2788993758545825E-4"/>
    <n v="0.80400474320480386"/>
    <n v="2361"/>
    <n v="10.164945637316029"/>
    <n v="0.66709543770339697"/>
    <n v="0.61299999999999999"/>
    <n v="0.2056384469107376"/>
    <n v="1.28092516655398"/>
    <n v="0.32275368509071367"/>
    <n v="0.47976264780546007"/>
    <n v="0.62962887972380965"/>
    <n v="0.51900000000000002"/>
    <s v="B"/>
    <x v="2"/>
  </r>
  <r>
    <s v="SI10-0019"/>
    <x v="4"/>
    <s v="Sharper Image"/>
    <s v="Cooling Touch"/>
    <x v="675"/>
    <s v="COMFORTER (SET)"/>
    <s v="White"/>
    <s v="Full/Queen:90x94&quot;"/>
    <x v="11"/>
    <n v="640"/>
    <n v="25968.44"/>
    <n v="1.2785542390186572E-4"/>
    <n v="0.80413259862870567"/>
    <n v="2362"/>
    <n v="10.164675741081984"/>
    <n v="0.66707123269617452"/>
    <n v="0.61299999999999999"/>
    <n v="0.12784076790904653"/>
    <n v="1.939547018461"/>
    <n v="0.7127277334254043"/>
    <n v="0.55153545881321653"/>
    <n v="0.64396407791958299"/>
    <n v="0.57699999999999996"/>
    <s v="B"/>
    <x v="2"/>
  </r>
  <r>
    <s v="MPP10-002"/>
    <x v="1"/>
    <s v="Madison Park Pure"/>
    <s v="Ronan"/>
    <x v="656"/>
    <s v="COMFORTER (SET)"/>
    <s v="Blue"/>
    <s v="King/Cal King: 104x92&quot;/20x36&quot;(2)/18x18&quot;/12x18&quot;"/>
    <x v="7"/>
    <n v="404"/>
    <n v="25966.01"/>
    <n v="1.2784345981468599E-4"/>
    <n v="0.80426044208852032"/>
    <n v="2363"/>
    <n v="10.164582165182908"/>
    <n v="0.66706284056235687"/>
    <n v="0.61199999999999999"/>
    <n v="7.8455550708841845E-2"/>
    <n v="2.4900021789984401"/>
    <n v="0.95165871702323157"/>
    <n v="0.59550953453157429"/>
    <n v="0.65275217935620033"/>
    <n v="0.60799999999999998"/>
    <s v="B"/>
    <x v="2"/>
  </r>
  <r>
    <s v="ID10-2236"/>
    <x v="3"/>
    <s v="Intelligent Design"/>
    <s v="Malea"/>
    <x v="1140"/>
    <s v="COMFORTER (SET)"/>
    <s v="Black Back Print"/>
    <s v="King/Cal King: 104x90&quot;/20x36+2&quot;(2)"/>
    <x v="7"/>
    <n v="581"/>
    <n v="25956.39"/>
    <n v="1.2779609581523374E-4"/>
    <n v="0.80438823818433558"/>
    <n v="2364"/>
    <n v="10.164211626472396"/>
    <n v="0.66702960967198921"/>
    <n v="0.61199999999999999"/>
    <n v="0.14090094512795617"/>
    <n v="2.93686169005026"/>
    <n v="1.1108246433901621"/>
    <n v="0.62480324266623422"/>
    <n v="0.65858433627083823"/>
    <n v="0.63"/>
    <s v="B"/>
    <x v="2"/>
  </r>
  <r>
    <s v="UH10-2318"/>
    <x v="1"/>
    <s v="Intelligent Design"/>
    <s v="Mercer"/>
    <x v="1391"/>
    <s v="COMFORTER (SET)"/>
    <s v="Ivory"/>
    <s v="King/Cal King:104&quot;W x 92&quot;L/20&quot;W x 36&quot;L (2)"/>
    <x v="8"/>
    <n v="295"/>
    <n v="25934.799999999999"/>
    <n v="1.2768979760856281E-4"/>
    <n v="0.80451592798194416"/>
    <n v="2365"/>
    <n v="10.163379532656398"/>
    <n v="0.66695498530052555"/>
    <n v="0.61199999999999999"/>
    <n v="9.7876150963183356E-4"/>
    <n v="0.91644537617426503"/>
    <n v="1.6311615479818461E-2"/>
    <n v="0.42336348780768446"/>
    <n v="0.61823668580195745"/>
    <n v="0.47899999999999998"/>
    <s v="B"/>
    <x v="2"/>
  </r>
  <r>
    <s v="MPE73-665"/>
    <x v="8"/>
    <s v="Madison Park Essentials"/>
    <s v="Adrien"/>
    <x v="1392"/>
    <s v="BATH TOWEL"/>
    <s v="Dark Grey"/>
    <s v="27&quot;Wx52&quot;L(2)/16&quot;Wx26&quot;L(2)/12&quot;Wx12&quot;L(2)"/>
    <x v="7"/>
    <n v="1389"/>
    <n v="25931.68"/>
    <n v="1.2767443631144318E-4"/>
    <n v="0.80464360241825561"/>
    <n v="2366"/>
    <n v="10.163259228378973"/>
    <n v="0.66694419609513234"/>
    <n v="0.61199999999999999"/>
    <n v="0.10739863591560592"/>
    <n v="1.53373853301378"/>
    <n v="0.4908709671183682"/>
    <n v="0.51070380904845858"/>
    <n v="0.63569611868579767"/>
    <n v="0.54200000000000004"/>
    <s v="B"/>
    <x v="2"/>
  </r>
  <r>
    <s v="MP51-5151"/>
    <x v="4"/>
    <s v="Madison Park"/>
    <s v="Windom"/>
    <x v="493"/>
    <s v="BLANKET"/>
    <s v="Seafoam"/>
    <s v="Twin: 68x90&quot;"/>
    <x v="7"/>
    <n v="1537"/>
    <n v="25929.14"/>
    <n v="1.276619306400701E-4"/>
    <n v="0.80477126434889568"/>
    <n v="2367"/>
    <n v="10.163161277669696"/>
    <n v="0.66693541161677938"/>
    <n v="0.61199999999999999"/>
    <n v="1.7057589724106367E-2"/>
    <n v="4.9827691983284899"/>
    <n v="1.625856230848864"/>
    <n v="0.71959228041772372"/>
    <n v="0.67746678537696825"/>
    <n v="0.69799999999999995"/>
    <s v="B"/>
    <x v="2"/>
  </r>
  <r>
    <s v="II10-552"/>
    <x v="1"/>
    <s v="INK+IVY"/>
    <s v="Alpine"/>
    <x v="839"/>
    <s v="COMFORTER (SET)"/>
    <s v="Navy"/>
    <s v="Full/Queen: 88x92&quot;/20x26&quot;(2)"/>
    <x v="5"/>
    <n v="414"/>
    <n v="25915.599999999999"/>
    <n v="1.2759526654936495E-4"/>
    <n v="0.80489885961544505"/>
    <n v="2368"/>
    <n v="10.162638969022796"/>
    <n v="0.66688856959760368"/>
    <n v="0.61199999999999999"/>
    <n v="-0.25077653969090019"/>
    <n v="1.3150100004504099"/>
    <n v="0.34713659852634676"/>
    <n v="0.48425020343975766"/>
    <n v="0.63036089636603454"/>
    <n v="0.52100000000000002"/>
    <s v="B"/>
    <x v="2"/>
  </r>
  <r>
    <s v="MP10-640"/>
    <x v="1"/>
    <s v="Madison Park"/>
    <s v="Laurel"/>
    <x v="1072"/>
    <s v="COMFORTER (SET)"/>
    <s v="Seafoam"/>
    <s v="King: 104x92&quot;/20x36&quot;(2)/78x80+15&quot;/18x18&quot;/12x18&quot;/D6.5x18&quot;"/>
    <x v="7"/>
    <n v="393"/>
    <n v="25911.39"/>
    <n v="1.2757453864523877E-4"/>
    <n v="0.80502643415409025"/>
    <n v="2369"/>
    <n v="10.16247651167955"/>
    <n v="0.66687399999391683"/>
    <n v="0.61099999999999999"/>
    <n v="-4.8180119732772766E-2"/>
    <n v="2.7751740415445698"/>
    <n v="1.0561132086064882"/>
    <n v="0.61473387142099245"/>
    <n v="0.65644597427933205"/>
    <n v="0.622"/>
    <s v="B"/>
    <x v="2"/>
  </r>
  <r>
    <s v="TN54-0493"/>
    <x v="3"/>
    <s v="True North by Sleep Philosophy"/>
    <s v="Sherpa"/>
    <x v="1393"/>
    <s v="ELECT BLANKET"/>
    <s v="Ivory"/>
    <s v="Queen: 84x90&quot;"/>
    <x v="7"/>
    <n v="335"/>
    <n v="25892.67"/>
    <n v="1.2748237086252087E-4"/>
    <n v="0.80515391652495283"/>
    <n v="2370"/>
    <n v="10.161753816272302"/>
    <n v="0.66680918676073475"/>
    <n v="0.61099999999999999"/>
    <n v="0.23004338695082427"/>
    <n v="2.98396676356275"/>
    <n v="1.1262166785881302"/>
    <n v="0.62763607125574183"/>
    <n v="0.65897456365973617"/>
    <n v="0.63100000000000001"/>
    <s v="B"/>
    <x v="2"/>
  </r>
  <r>
    <s v="SS40-0015"/>
    <x v="0"/>
    <s v="SunSmart"/>
    <s v="Mirage"/>
    <x v="1263"/>
    <s v="WINDOW PANEL"/>
    <s v="Champagne"/>
    <s v="50&quot;W x 108&quot;L"/>
    <x v="7"/>
    <n v="949"/>
    <n v="25877.88"/>
    <n v="1.2740955240598251E-4"/>
    <n v="0.80528132607735881"/>
    <n v="2371"/>
    <n v="10.161182471016861"/>
    <n v="0.66675794700897084"/>
    <n v="0.61099999999999999"/>
    <n v="0.20995034733260443"/>
    <n v="2.2404224954273801"/>
    <n v="0.8503314666732148"/>
    <n v="0.57686075105389578"/>
    <n v="0.64877850781795587"/>
    <n v="0.59399999999999997"/>
    <s v="B"/>
    <x v="1"/>
  </r>
  <r>
    <s v="MP51-7648"/>
    <x v="4"/>
    <s v="Madison Park"/>
    <s v="Cambria"/>
    <x v="1394"/>
    <s v="BLANKET"/>
    <s v="Slate Blue"/>
    <s v="King: 108x96&quot;"/>
    <x v="7"/>
    <n v="847"/>
    <n v="25872.98"/>
    <n v="1.2738542729191641E-4"/>
    <n v="0.80540871150465077"/>
    <n v="2372"/>
    <n v="10.160993109500815"/>
    <n v="0.66674096456799758"/>
    <n v="0.61099999999999999"/>
    <n v="0.19253419853440443"/>
    <n v="2.2068522475682801"/>
    <n v="0.83588393187330545"/>
    <n v="0.57420175313044441"/>
    <n v="0.64823312228048702"/>
    <n v="0.59199999999999997"/>
    <s v="B"/>
    <x v="2"/>
  </r>
  <r>
    <s v="WR51-2217"/>
    <x v="3"/>
    <s v="Woolrich"/>
    <s v="Burlington"/>
    <x v="700"/>
    <s v="BLANKET"/>
    <s v="Blue"/>
    <s v="Twin: 66&quot;W x 90&quot;L"/>
    <x v="1"/>
    <n v="1417"/>
    <n v="25863.1"/>
    <n v="1.2733678318437085E-4"/>
    <n v="0.80553604828783509"/>
    <n v="2373"/>
    <n v="10.160611185775771"/>
    <n v="0.66670671263945236"/>
    <n v="0.61099999999999999"/>
    <n v="1.0134879848123399E-2"/>
    <n v="6.0592066383175904"/>
    <n v="1.8179479767700539"/>
    <n v="0.75494582415999612"/>
    <n v="0.68435453494356113"/>
    <n v="0.72399999999999998"/>
    <s v="A"/>
    <x v="2"/>
  </r>
  <r>
    <s v="BR20-1886"/>
    <x v="5"/>
    <s v="Beautyrest"/>
    <s v="1000 Thread Count"/>
    <x v="329"/>
    <s v="SHEET/SHEET SET"/>
    <s v="Ivory"/>
    <s v="Cal King: 108x102&quot;/20x40&quot;/72x84+16&quot;"/>
    <x v="5"/>
    <n v="653"/>
    <n v="25863.01"/>
    <n v="1.2733634007003084E-4"/>
    <n v="0.8056633846279051"/>
    <n v="2374"/>
    <n v="10.160607706042992"/>
    <n v="0.66670640056782471"/>
    <n v="0.61099999999999999"/>
    <n v="0.1189188023819434"/>
    <n v="3.5125965747546601"/>
    <n v="1.2844267865773167"/>
    <n v="0.65675386570569227"/>
    <n v="0.66471589359539829"/>
    <n v="0.65200000000000002"/>
    <s v="B"/>
    <x v="1"/>
  </r>
  <r>
    <s v="RH10-0021"/>
    <x v="1"/>
    <s v="Regency Heights"/>
    <s v="Gabby"/>
    <x v="1395"/>
    <s v="COMFORTER (SET)"/>
    <s v="Green"/>
    <s v="King/Cal King: 104x90&quot;/20x36&quot;(2)"/>
    <x v="12"/>
    <n v="645"/>
    <n v="25828.48"/>
    <n v="1.2716633186825473E-4"/>
    <n v="0.80579055095977337"/>
    <n v="2375"/>
    <n v="10.159271754257354"/>
    <n v="0.66658658888266098"/>
    <n v="0.61"/>
    <n v="-0.27810000000000001"/>
    <n v="3.9818541291897498"/>
    <n v="1.4065513286167886"/>
    <n v="0.67923028872060331"/>
    <n v="0.66911532885024938"/>
    <n v="0.66700000000000004"/>
    <s v="B"/>
    <x v="2"/>
  </r>
  <r>
    <s v="MP40-7496"/>
    <x v="0"/>
    <s v="Madison Park"/>
    <s v="Beals"/>
    <x v="1396"/>
    <s v="WINDOW PANEL"/>
    <s v="Natural"/>
    <s v="50x95&quot;"/>
    <x v="5"/>
    <n v="1219"/>
    <n v="25809.3"/>
    <n v="1.2707189927891018E-4"/>
    <n v="0.80591762285905233"/>
    <n v="2376"/>
    <n v="10.15852891604689"/>
    <n v="0.66651996918967771"/>
    <n v="0.61"/>
    <n v="7.1497473628352237E-2"/>
    <n v="2.4834782736957499"/>
    <n v="0.9491366590700081"/>
    <n v="0.59504536213446146"/>
    <n v="0.65222504777863444"/>
    <n v="0.60699999999999998"/>
    <s v="B"/>
    <x v="0"/>
  </r>
  <r>
    <s v="MP10-3398"/>
    <x v="1"/>
    <s v="Madison Park"/>
    <s v="Rhapsody"/>
    <x v="321"/>
    <s v="COMFORTER (SET)"/>
    <s v="Grey/Taupe"/>
    <s v="Cal King: 104x92&quot;/20x36+1.5&quot;(2)/72x84+15&quot;/18x18&quot;/16x16&quot;/12x18&quot;"/>
    <x v="5"/>
    <n v="294"/>
    <n v="25803.19"/>
    <n v="1.2704181673871756E-4"/>
    <n v="0.80604466467579106"/>
    <n v="2377"/>
    <n v="10.158292160824528"/>
    <n v="0.6664987363559276"/>
    <n v="0.61"/>
    <n v="8.0856149680586395E-2"/>
    <n v="1.9421569894114501"/>
    <n v="0.71400659700842328"/>
    <n v="0.55177082738361416"/>
    <n v="0.64355315456146489"/>
    <n v="0.57499999999999996"/>
    <s v="B"/>
    <x v="2"/>
  </r>
  <r>
    <s v="CC10-0018"/>
    <x v="4"/>
    <s v="Croscill"/>
    <s v="Signature"/>
    <x v="1397"/>
    <s v="COMFORTER (SET)"/>
    <s v="White"/>
    <s v="King/Cal King:106x92&quot;"/>
    <x v="7"/>
    <n v="386"/>
    <n v="25797.77"/>
    <n v="1.2701513140846483E-4"/>
    <n v="0.8061716798071995"/>
    <n v="2378"/>
    <n v="10.158082095354644"/>
    <n v="0.66647989712968292"/>
    <n v="0.61"/>
    <n v="1.7429820678298936E-2"/>
    <n v="2.2465836476018701"/>
    <n v="0.85296050343366003"/>
    <n v="0.57734461237581114"/>
    <n v="0.64865284017890867"/>
    <n v="0.59399999999999997"/>
    <s v="B"/>
    <x v="2"/>
  </r>
  <r>
    <s v="II40-1182"/>
    <x v="0"/>
    <s v="INK+IVY"/>
    <s v="Mila"/>
    <x v="1398"/>
    <s v="WINDOW PANEL"/>
    <s v="Navy"/>
    <s v="84&quot; Panel"/>
    <x v="5"/>
    <n v="934"/>
    <n v="25792.400000000001"/>
    <n v="1.2698869225284543E-4"/>
    <n v="0.80629866849945231"/>
    <n v="2379"/>
    <n v="10.15787392423025"/>
    <n v="0.66646122779334604"/>
    <n v="0.61"/>
    <n v="0.16085171963811254"/>
    <n v="2.8635626773456302"/>
    <n v="1.0863921517928568"/>
    <n v="0.62030656241443194"/>
    <n v="0.65723029471756333"/>
    <n v="0.624"/>
    <s v="B"/>
    <x v="0"/>
  </r>
  <r>
    <s v="MP40-7225"/>
    <x v="0"/>
    <s v="Madison Park"/>
    <s v="Galen"/>
    <x v="960"/>
    <s v="WINDOW PANEL"/>
    <s v="White"/>
    <s v="33x64&quot;"/>
    <x v="5"/>
    <n v="723"/>
    <n v="25751.59"/>
    <n v="1.2678776451712333E-4"/>
    <n v="0.80642545626396944"/>
    <n v="2380"/>
    <n v="10.15629048355807"/>
    <n v="0.66631922065107474"/>
    <n v="0.61"/>
    <n v="0.11885972066190864"/>
    <n v="1.4589184250343199"/>
    <n v="0.44399226352017629"/>
    <n v="0.50207601356306764"/>
    <n v="0.63347057923347327"/>
    <n v="0.53300000000000003"/>
    <s v="B"/>
    <x v="1"/>
  </r>
  <r>
    <s v="BL51N-0611"/>
    <x v="3"/>
    <s v="Madison Park"/>
    <s v="Liquid Cotton"/>
    <x v="813"/>
    <s v="BLANKET"/>
    <s v="White"/>
    <s v="Twin: 66x90&quot;"/>
    <x v="7"/>
    <n v="1228"/>
    <n v="25728.560000000001"/>
    <n v="1.2667437648101258E-4"/>
    <n v="0.8065521306404505"/>
    <n v="2381"/>
    <n v="10.155395804468865"/>
    <n v="0.66623898346698551"/>
    <n v="0.60899999999999999"/>
    <n v="9.6379242678175533E-2"/>
    <n v="3.1480545083382201"/>
    <n v="1.1780562042824496"/>
    <n v="0.63717688171807518"/>
    <n v="0.66042656311720349"/>
    <n v="0.63600000000000001"/>
    <s v="B"/>
    <x v="2"/>
  </r>
  <r>
    <s v="MPS72-520"/>
    <x v="7"/>
    <s v="Madison Park Signature"/>
    <s v="Splendor"/>
    <x v="1399"/>
    <s v="BATH RUG"/>
    <s v="Blue"/>
    <s v="24x72&quot;"/>
    <x v="7"/>
    <n v="752"/>
    <n v="25718.94"/>
    <n v="1.2662701248156031E-4"/>
    <n v="0.80667875765293207"/>
    <n v="2382"/>
    <n v="10.155021845533904"/>
    <n v="0.66620544584185459"/>
    <n v="0.60899999999999999"/>
    <n v="8.9476269175327292E-2"/>
    <n v="2.8299719118890199"/>
    <n v="1.0749928365970263"/>
    <n v="0.61820857435942678"/>
    <n v="0.6566060715453691"/>
    <n v="0.623"/>
    <s v="B"/>
    <x v="1"/>
  </r>
  <r>
    <s v="MP13-6475"/>
    <x v="1"/>
    <s v="Madison Park"/>
    <s v="Quebec"/>
    <x v="1400"/>
    <s v="COVERLET&amp;BEDSPR"/>
    <s v="Dark Grey"/>
    <s v="King: 78&quot;W X80&quot;L + 24&quot;D/20&quot;W X 36&quot;L (2)"/>
    <x v="7"/>
    <n v="411"/>
    <n v="25696.89"/>
    <n v="1.2651844946826279E-4"/>
    <n v="0.80680527610240038"/>
    <n v="2383"/>
    <n v="10.154164166345511"/>
    <n v="0.66612852690660862"/>
    <n v="0.60899999999999999"/>
    <n v="0.27752792942839988"/>
    <n v="2.6015364978385298"/>
    <n v="0.99382068442302185"/>
    <n v="0.60326923785240461"/>
    <n v="0.65355666909576782"/>
    <n v="0.61099999999999999"/>
    <s v="B"/>
    <x v="2"/>
  </r>
  <r>
    <s v="MP10-8491"/>
    <x v="1"/>
    <s v="Madison Park"/>
    <s v="Jolene"/>
    <x v="1360"/>
    <s v="COMFORTER (SET)"/>
    <s v="Dark Grey/Plum"/>
    <s v="King/ Cal King : 104&quot;W x 92&quot;L/20&quot;W x 36&quot;L(2)"/>
    <x v="7"/>
    <n v="494"/>
    <n v="25659.94"/>
    <n v="1.2633652641423358E-4"/>
    <n v="0.80693161262881463"/>
    <n v="2384"/>
    <n v="10.15272527039032"/>
    <n v="0.66599948291638378"/>
    <n v="0.60899999999999999"/>
    <n v="4.4684394726906738E-2"/>
    <n v="5.2335081141411601"/>
    <n v="1.6740092044361683"/>
    <n v="0.72845459904508258"/>
    <n v="0.67849050614212358"/>
    <n v="0.70199999999999996"/>
    <s v="A"/>
    <x v="2"/>
  </r>
  <r>
    <s v="ID10-1966"/>
    <x v="1"/>
    <s v="Intelligent Design"/>
    <s v="Dorsey"/>
    <x v="1377"/>
    <s v="COMFORTER (SET)"/>
    <s v="Black/White"/>
    <s v="King/Cal King:104&quot;Wx90&quot;L/20&quot;Wx36&quot;L (2)/12&quot;Wx16&quot;L/16&quot;Wx16&quot;L"/>
    <x v="7"/>
    <n v="540"/>
    <n v="25642.639999999999"/>
    <n v="1.262513499911022E-4"/>
    <n v="0.80705786397880575"/>
    <n v="2385"/>
    <n v="10.15205086663706"/>
    <n v="0.66593900060629774"/>
    <n v="0.60899999999999999"/>
    <n v="6.3639362923058898E-2"/>
    <n v="2.45260262021938"/>
    <n v="0.93711347405632062"/>
    <n v="0.5928325538991861"/>
    <n v="0.65131771126487548"/>
    <n v="0.60299999999999998"/>
    <s v="B"/>
    <x v="2"/>
  </r>
  <r>
    <s v="MP10-637"/>
    <x v="1"/>
    <s v="Madison Park"/>
    <s v="Serene"/>
    <x v="1157"/>
    <s v="COMFORTER (SET)"/>
    <s v="Green"/>
    <s v="King: 104x92&quot;/20x36&quot;(2)/78x80+15&quot;/18x18&quot;/12x16&quot;/12x18&quot;"/>
    <x v="7"/>
    <n v="341"/>
    <n v="25627.91"/>
    <n v="1.2617882694412384E-4"/>
    <n v="0.80718404280574985"/>
    <n v="2386"/>
    <n v="10.151476290166601"/>
    <n v="0.66588747107063539"/>
    <n v="0.60899999999999999"/>
    <n v="4.8763427188346219E-2"/>
    <n v="2.5451421260355902"/>
    <n v="0.97272479771753584"/>
    <n v="0.59938664336690073"/>
    <n v="0.65258730552988853"/>
    <n v="0.60799999999999998"/>
    <s v="B"/>
    <x v="2"/>
  </r>
  <r>
    <s v="TN20-0265"/>
    <x v="5"/>
    <s v="True North by Sleep Philosophy"/>
    <s v="Cozy Cotton Flannel"/>
    <x v="1037"/>
    <s v="SHEET/SHEET SET"/>
    <s v="Blue Polar Bears"/>
    <s v="Full"/>
    <x v="5"/>
    <n v="1188"/>
    <n v="25586.39"/>
    <n v="1.259744035286085E-4"/>
    <n v="0.80731001720927842"/>
    <n v="2387"/>
    <n v="10.149854930986196"/>
    <n v="0.66574206329638164"/>
    <n v="0.60799999999999998"/>
    <n v="2.4340705180322273E-3"/>
    <n v="1.7136421143231999"/>
    <n v="0.59533704133724685"/>
    <n v="0.5299302776651571"/>
    <n v="0.63857970617013671"/>
    <n v="0.55600000000000005"/>
    <s v="B"/>
    <x v="2"/>
  </r>
  <r>
    <s v="TN20-0588"/>
    <x v="5"/>
    <s v="True North by Sleep Philosophy"/>
    <s v="Soloft Plush"/>
    <x v="1167"/>
    <s v="SHEET/SHEET SET"/>
    <s v="Taupe"/>
    <s v="King: 76x80+14&quot;/108x102&quot;/20x40&quot;(2)"/>
    <x v="7"/>
    <n v="656"/>
    <n v="25579.68"/>
    <n v="1.259413668928159E-4"/>
    <n v="0.80743595857617123"/>
    <n v="2388"/>
    <n v="10.149592658047682"/>
    <n v="0.66571854196643987"/>
    <n v="0.60799999999999998"/>
    <n v="0.11139595995428318"/>
    <n v="4.6640538864309704"/>
    <n v="1.5610989626026701"/>
    <n v="0.7076740227924786"/>
    <n v="0.6741096381316477"/>
    <n v="0.68300000000000005"/>
    <s v="B"/>
    <x v="1"/>
  </r>
  <r>
    <s v="MPE20-907"/>
    <x v="5"/>
    <s v="Madison Park Essentials"/>
    <s v="Satin"/>
    <x v="606"/>
    <s v="SHEET/SHEET SET"/>
    <s v="Light Grey"/>
    <s v="Full: 81x96&quot;/20x30&quot;(4)/54x75+14&quot;"/>
    <x v="7"/>
    <n v="1398"/>
    <n v="25571.58"/>
    <n v="1.2590148660221681E-4"/>
    <n v="0.80756186006277342"/>
    <n v="2389"/>
    <n v="10.149275962686813"/>
    <n v="0.6656901398899"/>
    <n v="0.60799999999999998"/>
    <n v="9.0935244727927841E-2"/>
    <n v="3.4288791223332198"/>
    <n v="1.2609802914380979"/>
    <n v="0.65243865326628103"/>
    <n v="0.66303984256517623"/>
    <n v="0.64400000000000002"/>
    <s v="B"/>
    <x v="1"/>
  </r>
  <r>
    <s v="CS20-0576"/>
    <x v="5"/>
    <s v="Comfort Spaces"/>
    <s v="Cotton 144TC"/>
    <x v="1401"/>
    <s v="SHEET/SHEET SET"/>
    <s v="Diamond Grey"/>
    <s v="Twin: 66&quot;W x 96&quot;L/39&quot;W x 75&quot;L + 12&quot;D/20&quot;W x 30&quot;L (1)"/>
    <x v="6"/>
    <n v="1639"/>
    <n v="25562.81"/>
    <n v="1.2585830757153114E-4"/>
    <n v="0.80768771837034492"/>
    <n v="2390"/>
    <n v="10.148932958415843"/>
    <n v="0.66565937836080513"/>
    <n v="0.60799999999999998"/>
    <n v="-1.14E-2"/>
    <n v="11.2795331762521"/>
    <n v="2.4318164064378114"/>
    <n v="0.8679252979847748"/>
    <n v="0.70611256228559904"/>
    <n v="0.79300000000000004"/>
    <s v="A"/>
    <x v="1"/>
  </r>
  <r>
    <s v="AM12-0412"/>
    <x v="1"/>
    <s v="Super Listing"/>
    <s v="Porter"/>
    <x v="94"/>
    <s v="DUVET&amp;DUVET SET"/>
    <s v="Clay"/>
    <s v="King: 104x90&quot;/20x36&quot;(2)"/>
    <x v="9"/>
    <n v="1035"/>
    <n v="25562.639999999999"/>
    <n v="1.2585747057777781E-4"/>
    <n v="0.80781357584092273"/>
    <n v="2391"/>
    <n v="10.148926308367777"/>
    <n v="0.66565878196692785"/>
    <n v="0.60799999999999998"/>
    <n v="0.18668984637884076"/>
    <n v="13.331412249028499"/>
    <n v="2.5975961613006167"/>
    <n v="0.89843624881724815"/>
    <n v="0.71221427533699189"/>
    <n v="0.80800000000000005"/>
    <s v="A"/>
    <x v="1"/>
  </r>
  <r>
    <s v="MP72-1487"/>
    <x v="7"/>
    <s v="Madison Park"/>
    <s v="Spa Cotton"/>
    <x v="1402"/>
    <s v="BATH RUG"/>
    <s v="Grey"/>
    <s v="20x30&quot;"/>
    <x v="7"/>
    <n v="2062"/>
    <n v="25551.74"/>
    <n v="1.2580380450771239E-4"/>
    <n v="0.80793937964543039"/>
    <n v="2392"/>
    <n v="10.148499830586479"/>
    <n v="0.66562053431292456"/>
    <n v="0.60799999999999998"/>
    <n v="1.0800705103469886E-2"/>
    <n v="2.0732118800904402"/>
    <n v="0.77620620231494764"/>
    <n v="0.56321835968861211"/>
    <n v="0.64514009938806205"/>
    <n v="0.58099999999999996"/>
    <s v="B"/>
    <x v="2"/>
  </r>
  <r>
    <s v="II110-0388"/>
    <x v="2"/>
    <s v="INK+IVY"/>
    <s v="Newport"/>
    <x v="1403"/>
    <s v="ACCENT CHAIR"/>
    <s v="Light Grey"/>
    <s v="37&quot;W x 29.5&quot;D x 31.5&quot;H"/>
    <x v="5"/>
    <n v="156"/>
    <n v="25549.5"/>
    <n v="1.2579277588413928E-4"/>
    <n v="0.80806517242131448"/>
    <n v="2393"/>
    <n v="10.148412164911996"/>
    <n v="0.66561267222366072"/>
    <n v="0.60699999999999998"/>
    <n v="-1.4863141705317136E-2"/>
    <n v="3.0381930822435899"/>
    <n v="1.1436471827696122"/>
    <n v="0.63084407006420018"/>
    <n v="0.6586589517917687"/>
    <n v="0.63100000000000001"/>
    <s v="B"/>
    <x v="2"/>
  </r>
  <r>
    <s v="MPE10-598"/>
    <x v="3"/>
    <s v="Madison Park Essentials"/>
    <s v="Parkston"/>
    <x v="1038"/>
    <s v="COMFORTER (SET)"/>
    <s v="Plaid Gray"/>
    <s v="Twin: 68x94&quot;/20x26+2&quot;"/>
    <x v="7"/>
    <n v="1352"/>
    <n v="25534.6"/>
    <n v="1.2571941584340761E-4"/>
    <n v="0.80819089183715787"/>
    <n v="2394"/>
    <n v="10.14782883596645"/>
    <n v="0.66556035774291233"/>
    <n v="0.60699999999999998"/>
    <n v="-7.1564326171948606E-2"/>
    <n v="2.8594855081697399"/>
    <n v="1.0850154384209045"/>
    <n v="0.62005318507027551"/>
    <n v="0.65645892320838506"/>
    <n v="0.622"/>
    <s v="B"/>
    <x v="2"/>
  </r>
  <r>
    <s v="II10-1347"/>
    <x v="1"/>
    <s v="INK+IVY"/>
    <s v="Imani"/>
    <x v="1404"/>
    <s v="COMFORTER (SET)"/>
    <s v="Sage &amp; Ivory"/>
    <s v="King/Cal King :106&quot;W x 94&quot;L/20&quot;W x 36&quot;L (2)"/>
    <x v="11"/>
    <n v="308"/>
    <n v="25534.53"/>
    <n v="1.2571907119892097E-4"/>
    <n v="0.80831661090835683"/>
    <n v="2395"/>
    <n v="10.147826094691682"/>
    <n v="0.66556011189814979"/>
    <n v="0.60699999999999998"/>
    <n v="1.7888841306262542E-2"/>
    <n v="0.64404684023859704"/>
    <n v="-0.29565128882083119"/>
    <n v="0.36594824526163433"/>
    <n v="0.60563773857084668"/>
    <n v="0.437"/>
    <s v="B"/>
    <x v="2"/>
  </r>
  <r>
    <s v="ST54-0142"/>
    <x v="3"/>
    <s v="Serta"/>
    <s v="Fleece to Sherpa"/>
    <x v="1042"/>
    <s v="ELECT BLANKET"/>
    <s v="Burgundy"/>
    <s v="Full: 77x84&quot;"/>
    <x v="7"/>
    <n v="494"/>
    <n v="25528.82"/>
    <n v="1.2569095805579493E-4"/>
    <n v="0.80844230186641264"/>
    <n v="2396"/>
    <n v="10.147602459681885"/>
    <n v="0.66554005571972064"/>
    <n v="0.60699999999999998"/>
    <n v="0.12259145245709328"/>
    <n v="4.0734214593053801"/>
    <n v="1.4287361932278697"/>
    <n v="0.68331330424884995"/>
    <n v="0.6690947054255465"/>
    <n v="0.66600000000000004"/>
    <s v="B"/>
    <x v="2"/>
  </r>
  <r>
    <s v="BR54-1929"/>
    <x v="3"/>
    <s v="Beautyrest"/>
    <s v="Heated Plush"/>
    <x v="978"/>
    <s v="ELECT BLANKET"/>
    <s v="Teal"/>
    <s v="Full:80x84&quot;"/>
    <x v="7"/>
    <n v="475"/>
    <n v="25525.69"/>
    <n v="1.2567554752374862E-4"/>
    <n v="0.80856797741393638"/>
    <n v="2397"/>
    <n v="10.14747985043954"/>
    <n v="0.66552905979898469"/>
    <n v="0.60699999999999998"/>
    <n v="4.3956548176538664E-2"/>
    <n v="3.8030487977357801"/>
    <n v="1.3617579907428625"/>
    <n v="0.67098629456929826"/>
    <n v="0.66662050675304751"/>
    <n v="0.65800000000000003"/>
    <s v="B"/>
    <x v="2"/>
  </r>
  <r>
    <s v="ID10-1819"/>
    <x v="1"/>
    <s v="Intelligent Design"/>
    <s v="Raina"/>
    <x v="1405"/>
    <s v="COMFORTER (SET)"/>
    <s v="White/Silver"/>
    <s v="King/Cal King: 104&quot;Wx90&quot;L/20&quot;Wx36L+1&quot;D(2)/12&quot;Wx16&quot;L/16&quot;Wx16&quot;L"/>
    <x v="7"/>
    <n v="506"/>
    <n v="25516.57"/>
    <n v="1.2563064527062966E-4"/>
    <n v="0.80869360805920698"/>
    <n v="2398"/>
    <n v="10.147122513489331"/>
    <n v="0.66549701287735463"/>
    <n v="0.60699999999999998"/>
    <n v="0.16480611260409414"/>
    <n v="1.4692582823554501"/>
    <n v="0.45060307610850614"/>
    <n v="0.5032927011978886"/>
    <n v="0.63305615054146147"/>
    <n v="0.53200000000000003"/>
    <s v="B"/>
    <x v="2"/>
  </r>
  <r>
    <s v="ST54-0038"/>
    <x v="3"/>
    <s v="Serta"/>
    <s v="Parsa AZ"/>
    <x v="729"/>
    <s v="ELECT BLANKET"/>
    <s v="Charcoal Grey"/>
    <s v="Queen:84x90&quot;"/>
    <x v="10"/>
    <n v="361"/>
    <n v="25511.7"/>
    <n v="1.2560666786134352E-4"/>
    <n v="0.8088192147270683"/>
    <n v="2399"/>
    <n v="10.146931646381837"/>
    <n v="0.66547989541096331"/>
    <n v="0.60599999999999998"/>
    <n v="-9.5699999999999993E-2"/>
    <n v="2.33226119896998"/>
    <n v="0.8888213592291192"/>
    <n v="0.58394462700902827"/>
    <n v="0.64917284173057632"/>
    <n v="0.59499999999999997"/>
    <s v="B"/>
    <x v="2"/>
  </r>
  <r>
    <s v="5DS10-0256"/>
    <x v="1"/>
    <s v="510 Design"/>
    <s v="Shawnee"/>
    <x v="1095"/>
    <s v="COMFORTER (SET)"/>
    <s v="Blue"/>
    <s v="King: 104&quot;Wx92&quot;L/20&quot;Wx36&quot;L(2)/78&quot;Wx80&quot;L+15&quot;D/12&quot;Wx18&quot;L/18&quot;Wx18&quot;L/26&quot;Wx26&quot;L+2&quot;D(2)"/>
    <x v="7"/>
    <n v="448"/>
    <n v="25485.74"/>
    <n v="1.2547885399171978E-4"/>
    <n v="0.80894469358106003"/>
    <n v="2400"/>
    <n v="10.14591359589963"/>
    <n v="0.66538859395445393"/>
    <n v="0.60599999999999998"/>
    <n v="0.16658893719331361"/>
    <n v="1.63037414064371"/>
    <n v="0.54833765139554991"/>
    <n v="0.52128027045013814"/>
    <n v="0.63656692925359071"/>
    <n v="0.54700000000000004"/>
    <s v="B"/>
    <x v="2"/>
  </r>
  <r>
    <s v="MP40-7813"/>
    <x v="0"/>
    <s v="Madison Park"/>
    <s v="Eastfield"/>
    <x v="1312"/>
    <s v="WINDOW PANEL"/>
    <s v="Teak"/>
    <s v="35x64&quot;"/>
    <x v="5"/>
    <n v="767"/>
    <n v="25399.64"/>
    <n v="1.2505494127312941E-4"/>
    <n v="0.80906974852233315"/>
    <n v="2401"/>
    <n v="10.142529649539586"/>
    <n v="0.66508511270590942"/>
    <n v="0.60599999999999998"/>
    <n v="0.14179584823175959"/>
    <n v="1.64460416002261"/>
    <n v="0.55652768752784332"/>
    <n v="0.52278760643308353"/>
    <n v="0.63662561145134422"/>
    <n v="0.54700000000000004"/>
    <s v="B"/>
    <x v="1"/>
  </r>
  <r>
    <s v="MP50-2984"/>
    <x v="1"/>
    <s v="Madison Park"/>
    <s v="Quebec"/>
    <x v="1406"/>
    <s v="THROW"/>
    <s v="Khaki"/>
    <s v="60x70&quot;"/>
    <x v="7"/>
    <n v="1477"/>
    <n v="25373.96"/>
    <n v="1.2492850598145227E-4"/>
    <n v="0.8091946770283146"/>
    <n v="2402"/>
    <n v="10.141518139988166"/>
    <n v="0.66499439785735148"/>
    <n v="0.60599999999999998"/>
    <n v="8.1974440571574006E-2"/>
    <n v="3.7663713573970998"/>
    <n v="1.3523164334406796"/>
    <n v="0.66924862225299353"/>
    <n v="0.66584524273647994"/>
    <n v="0.65600000000000003"/>
    <s v="B"/>
    <x v="2"/>
  </r>
  <r>
    <s v="CS20-1636"/>
    <x v="5"/>
    <s v="Comfort Spaces"/>
    <s v="Cotton 144TC"/>
    <x v="1407"/>
    <s v="SHEET/SHEET SET"/>
    <s v="High Rise"/>
    <s v="Twin: 66x96&quot;/39x75&quot;+12/20x30&quot;"/>
    <x v="6"/>
    <n v="1647"/>
    <n v="25352.25"/>
    <n v="1.2482161695566137E-4"/>
    <n v="0.80931949864527031"/>
    <n v="2403"/>
    <n v="10.14066220592996"/>
    <n v="0.66491763542999049"/>
    <n v="0.60599999999999998"/>
    <n v="-2.0999999999999998E-2"/>
    <n v="12.909678901248499"/>
    <n v="2.5656936113011954"/>
    <n v="0.89256474095268168"/>
    <n v="0.71044705653452878"/>
    <n v="0.80400000000000005"/>
    <s v="A"/>
    <x v="0"/>
  </r>
  <r>
    <s v="II50-734"/>
    <x v="3"/>
    <s v="INK+IVY"/>
    <s v="Bree Knit"/>
    <x v="1408"/>
    <s v="THROW"/>
    <s v="Ivory"/>
    <s v="50x60&quot;"/>
    <x v="7"/>
    <n v="1281"/>
    <n v="25340.2"/>
    <n v="1.2476228886902939E-4"/>
    <n v="0.80944426093413935"/>
    <n v="2404"/>
    <n v="10.14018680871283"/>
    <n v="0.66487500055175697"/>
    <n v="0.60599999999999998"/>
    <n v="9.5151063703647509E-2"/>
    <n v="3.9092328651533301"/>
    <n v="1.3885999175692092"/>
    <n v="0.67592641955817456"/>
    <n v="0.6670852843530406"/>
    <n v="0.66"/>
    <s v="B"/>
    <x v="2"/>
  </r>
  <r>
    <s v="BASI16-0394"/>
    <x v="4"/>
    <s v="Sleep Philosophy"/>
    <s v="3&quot; Gel Memory Foam with 3M Cover"/>
    <x v="436"/>
    <s v="MATT PAD/TOPPER"/>
    <s v="White"/>
    <s v="78x80x3&quot;"/>
    <x v="7"/>
    <n v="191"/>
    <n v="25316.85"/>
    <n v="1.2464732531526534E-4"/>
    <n v="0.8095689082594546"/>
    <n v="2405"/>
    <n v="10.139264959540625"/>
    <n v="0.66479232668285249"/>
    <n v="0.60499999999999998"/>
    <n v="0.19852797516278686"/>
    <n v="5.42263522071985"/>
    <n v="1.7088551414301811"/>
    <n v="0.73486782285046004"/>
    <n v="0.678807425916374"/>
    <n v="0.70299999999999996"/>
    <s v="A"/>
    <x v="2"/>
  </r>
  <r>
    <s v="IIF18-0058"/>
    <x v="2"/>
    <s v="INK+IVY"/>
    <s v="Rocket"/>
    <x v="1409"/>
    <s v="ACCENT CHAIR"/>
    <s v="Seafoam/Pecan"/>
    <s v="33.5W x 30D x 32.5H&quot;"/>
    <x v="7"/>
    <n v="148"/>
    <n v="25305.26"/>
    <n v="1.2459026203525997E-4"/>
    <n v="0.80969349852148986"/>
    <n v="2406"/>
    <n v="10.138807074939692"/>
    <n v="0.66475126238230042"/>
    <n v="0.60499999999999998"/>
    <n v="-2.1053788500888744E-2"/>
    <n v="2.0238740040513901"/>
    <n v="0.75324178149372001"/>
    <n v="0.55899187066314249"/>
    <n v="0.64359938403846884"/>
    <n v="0.57599999999999996"/>
    <s v="B"/>
    <x v="3"/>
  </r>
  <r>
    <s v="TN20-0373"/>
    <x v="5"/>
    <s v="True North by Sleep Philosophy"/>
    <s v="Cozy Cotton Flannel"/>
    <x v="1066"/>
    <s v="SHEET/SHEET SET"/>
    <s v="Multi Sloth"/>
    <s v="Full: 81&quot;W x 96&quot;L/54&quot;W x 75&quot;L + 12&quot;D/20&quot;W x 30&quot;L(2)"/>
    <x v="5"/>
    <n v="1192"/>
    <n v="25304.98"/>
    <n v="1.2458888345731332E-4"/>
    <n v="0.80981808740494721"/>
    <n v="2407"/>
    <n v="10.138796010422492"/>
    <n v="0.66475027008717014"/>
    <n v="0.60499999999999998"/>
    <n v="-1.6920377133783232E-3"/>
    <n v="2.0169765771200501"/>
    <n v="0.74998892790637561"/>
    <n v="0.55839319891368289"/>
    <n v="0.64347885585247278"/>
    <n v="0.57499999999999996"/>
    <s v="B"/>
    <x v="1"/>
  </r>
  <r>
    <s v="ID10-1696"/>
    <x v="3"/>
    <s v="Intelligent Design"/>
    <s v="Malea"/>
    <x v="571"/>
    <s v="COMFORTER (SET)"/>
    <s v="Grey"/>
    <s v="Twin/Twin XL: 66x90&quot;/20x26+2&quot;"/>
    <x v="8"/>
    <n v="790"/>
    <n v="25304.400000000001"/>
    <n v="1.2458602783156674E-4"/>
    <n v="0.80994267343277881"/>
    <n v="2408"/>
    <n v="10.138773090675983"/>
    <n v="0.66474821458375877"/>
    <n v="0.60499999999999998"/>
    <n v="0.10073544528329549"/>
    <n v="5.2291546287169499"/>
    <n v="1.6731926193539779"/>
    <n v="0.72830431056556433"/>
    <n v="0.67745943378011997"/>
    <n v="0.69799999999999995"/>
    <s v="B"/>
    <x v="2"/>
  </r>
  <r>
    <s v="MP72-3566"/>
    <x v="7"/>
    <s v="Madison Park"/>
    <s v="Evan"/>
    <x v="1410"/>
    <s v="BATH RUG"/>
    <s v="Taupe"/>
    <s v="24x72&quot;"/>
    <x v="7"/>
    <n v="750"/>
    <n v="25302.39"/>
    <n v="1.2457613161130694E-4"/>
    <n v="0.81006724956439013"/>
    <n v="2409"/>
    <n v="10.138693657834335"/>
    <n v="0.66474109083669131"/>
    <n v="0.60499999999999998"/>
    <n v="4.0071233863678501E-2"/>
    <n v="1.1893073128200999"/>
    <n v="0.25410510734915204"/>
    <n v="0.46712821375212604"/>
    <n v="0.62521851541977824"/>
    <n v="0.503"/>
    <s v="B"/>
    <x v="2"/>
  </r>
  <r>
    <s v="ID10-1732"/>
    <x v="1"/>
    <s v="Intelligent Design"/>
    <s v="Marsden"/>
    <x v="1411"/>
    <s v="COMFORTER (SET)"/>
    <s v="Blue/Grey"/>
    <s v="Queen"/>
    <x v="7"/>
    <n v="563"/>
    <n v="25256.7"/>
    <n v="1.2435117723137208E-4"/>
    <n v="0.81019160074162155"/>
    <n v="2410"/>
    <n v="10.136886338710603"/>
    <n v="0.66457900568349126"/>
    <n v="0.60499999999999998"/>
    <n v="7.5798219619022986E-2"/>
    <n v="4.3584169492657496"/>
    <n v="1.4947937589135833"/>
    <n v="0.69547087524066165"/>
    <n v="0.67075737959492543"/>
    <n v="0.67"/>
    <s v="B"/>
    <x v="2"/>
  </r>
  <r>
    <s v="BR55-0198"/>
    <x v="3"/>
    <s v="Beautyrest"/>
    <s v="Cotton Blend"/>
    <x v="23"/>
    <s v="ELEC MATT PAD"/>
    <s v="White"/>
    <s v="Twin: 39x75+15&quot;"/>
    <x v="8"/>
    <n v="641"/>
    <n v="25248.560000000001"/>
    <n v="1.2431110000106632E-4"/>
    <n v="0.81031591184162266"/>
    <n v="2411"/>
    <n v="10.136564008809101"/>
    <n v="0.66455009828646328"/>
    <n v="0.60399999999999998"/>
    <n v="-0.11544461105900693"/>
    <n v="1.7009456889182599"/>
    <n v="0.5883119096692988"/>
    <n v="0.52863733663571844"/>
    <n v="0.63736754595631429"/>
    <n v="0.55000000000000004"/>
    <s v="B"/>
    <x v="2"/>
  </r>
  <r>
    <s v="TN20-0451"/>
    <x v="5"/>
    <s v="True North by Sleep Philosophy"/>
    <s v="Micro Fleece"/>
    <x v="1412"/>
    <s v="SHEET/SHEET SET"/>
    <s v="Navy"/>
    <s v="Queen: 90x102&quot;/60x80+14&quot;/20x34&quot;(2)"/>
    <x v="7"/>
    <n v="808"/>
    <n v="25232.52"/>
    <n v="1.2423212717869479E-4"/>
    <n v="0.81044014396880137"/>
    <n v="2412"/>
    <n v="10.135928548352261"/>
    <n v="0.66449310851407228"/>
    <n v="0.60399999999999998"/>
    <n v="0.15097107259747714"/>
    <n v="2.1616353235653301"/>
    <n v="0.81608814611384972"/>
    <n v="0.57055843584784394"/>
    <n v="0.64570617398082664"/>
    <n v="0.58399999999999996"/>
    <s v="B"/>
    <x v="1"/>
  </r>
  <r>
    <s v="II12-1314"/>
    <x v="1"/>
    <s v="INK+IVY"/>
    <s v="Tahli"/>
    <x v="663"/>
    <s v="DUVET&amp;DUVET SET"/>
    <s v="Green/Ivory"/>
    <s v="King/Cal King: 106&quot;W x 94&quot;L / 20&quot;W x 36&quot;L (2)"/>
    <x v="8"/>
    <n v="325"/>
    <n v="25217.62"/>
    <n v="1.241587671379631E-4"/>
    <n v="0.81056430273593938"/>
    <n v="2413"/>
    <n v="10.135337889544401"/>
    <n v="0.66444013667190893"/>
    <n v="0.60399999999999998"/>
    <n v="0.19212811212487876"/>
    <n v="3.0854965654815598"/>
    <n v="1.1586081844013429"/>
    <n v="0.63359756903980224"/>
    <n v="0.65827162314548759"/>
    <n v="0.628"/>
    <s v="B"/>
    <x v="2"/>
  </r>
  <r>
    <s v="MP51-2606"/>
    <x v="4"/>
    <s v="Madison Park"/>
    <s v="Cambria"/>
    <x v="1413"/>
    <s v="BLANKET"/>
    <s v="Grey"/>
    <s v="King: 108x96&quot;"/>
    <x v="7"/>
    <n v="829"/>
    <n v="25190.91"/>
    <n v="1.2402726064883945E-4"/>
    <n v="0.81068832999658824"/>
    <n v="2414"/>
    <n v="10.134278190211761"/>
    <n v="0.66434510003647396"/>
    <n v="0.60399999999999998"/>
    <n v="0.19251724954010871"/>
    <n v="3.2658090092805598"/>
    <n v="1.2136683530062371"/>
    <n v="0.64373112303450986"/>
    <n v="0.66022230463608123"/>
    <n v="0.63500000000000001"/>
    <s v="B"/>
    <x v="2"/>
  </r>
  <r>
    <s v="II10-1116"/>
    <x v="1"/>
    <s v="INK+IVY"/>
    <s v="Cody"/>
    <x v="1235"/>
    <s v="COMFORTER (SET)"/>
    <s v="Gray/Yellow"/>
    <s v="Full/Queen: 88&quot;W x 92&quot;L / 20&quot;W x 26&quot;L (2)"/>
    <x v="8"/>
    <n v="327"/>
    <n v="25184.11"/>
    <n v="1.2399378089870687E-4"/>
    <n v="0.81081232377748691"/>
    <n v="2415"/>
    <n v="10.134008225849387"/>
    <n v="0.66432088891932284"/>
    <n v="0.60399999999999998"/>
    <n v="-4.4896128504139349E-2"/>
    <n v="1.58928664883348"/>
    <n v="0.52430633854319508"/>
    <n v="0.5168574251788034"/>
    <n v="0.63482819617121899"/>
    <n v="0.53900000000000003"/>
    <s v="B"/>
    <x v="2"/>
  </r>
  <r>
    <s v="MP51-8501"/>
    <x v="4"/>
    <s v="Madison Park"/>
    <s v="Windom"/>
    <x v="1414"/>
    <s v="BLANKET"/>
    <s v="Black"/>
    <s v="Full/Queen: 90x90&quot; (15oz)"/>
    <x v="11"/>
    <n v="1054"/>
    <n v="25179.59"/>
    <n v="1.2397152671185405E-4"/>
    <n v="0.81093629530419875"/>
    <n v="2416"/>
    <n v="10.133828738618508"/>
    <n v="0.66430479203032722"/>
    <n v="0.60399999999999998"/>
    <n v="8.0126882756495835E-2"/>
    <n v="1.5177861540053099"/>
    <n v="0.48105864303208912"/>
    <n v="0.50889789892392912"/>
    <n v="0.63322341340904764"/>
    <n v="0.53300000000000003"/>
    <s v="B"/>
    <x v="2"/>
  </r>
  <r>
    <s v="ID20-1552"/>
    <x v="5"/>
    <s v="Intelligent Design"/>
    <s v="Cozy Soft"/>
    <x v="1074"/>
    <s v="SHEET/SHEET SET"/>
    <s v="Grey/Pink Cats"/>
    <s v="Twin: 66&quot;W x 96&quot;L/39&quot;W x 75&quot;L + 12&quot;D/20&quot;W x 30&quot;L (1)"/>
    <x v="5"/>
    <n v="1420"/>
    <n v="25163.45"/>
    <n v="1.2389206154021586E-4"/>
    <n v="0.81106018736573893"/>
    <n v="2417"/>
    <n v="10.133187563219584"/>
    <n v="0.66424728972683356"/>
    <n v="0.60299999999999998"/>
    <n v="5.302139888465067E-2"/>
    <n v="7.5260888424683499"/>
    <n v="2.0315751113109095"/>
    <n v="0.79426285055958445"/>
    <n v="0.69025040189338371"/>
    <n v="0.74099999999999999"/>
    <s v="A"/>
    <x v="1"/>
  </r>
  <r>
    <s v="UHK13-0016"/>
    <x v="1"/>
    <s v="Intelligent Design Kids"/>
    <s v="Cloud"/>
    <x v="1244"/>
    <s v="COVERLET&amp;BEDSPR"/>
    <s v="Pink"/>
    <s v="Full/Queen: 88x88&quot;/20x26&quot;(2)/16x16&quot;/12x16&quot;"/>
    <x v="7"/>
    <n v="463"/>
    <n v="25090.27"/>
    <n v="1.2353176034687739E-4"/>
    <n v="0.81118371912608578"/>
    <n v="2418"/>
    <n v="10.130275255855437"/>
    <n v="0.66398610630931476"/>
    <n v="0.60299999999999998"/>
    <n v="-5.429065442182144E-2"/>
    <n v="1.5916272294898901"/>
    <n v="0.52569092337118439"/>
    <n v="0.5171122512258387"/>
    <n v="0.63461133529261959"/>
    <n v="0.53800000000000003"/>
    <s v="B"/>
    <x v="2"/>
  </r>
  <r>
    <s v="BASI10-0297"/>
    <x v="4"/>
    <s v="Sleep Philosophy"/>
    <s v="Maximum Warmth"/>
    <x v="1415"/>
    <s v="COMFORTER (SET)"/>
    <s v="White"/>
    <s v="Full/Queen: 90x90&quot;"/>
    <x v="7"/>
    <n v="435"/>
    <n v="25085.26"/>
    <n v="1.2350709364861794E-4"/>
    <n v="0.81130722621973439"/>
    <n v="2419"/>
    <n v="10.130075564877558"/>
    <n v="0.6639681974949182"/>
    <n v="0.60299999999999998"/>
    <n v="3.0614585499876744E-2"/>
    <n v="2.5712134355938598"/>
    <n v="0.98253283943170078"/>
    <n v="0.60119176534184504"/>
    <n v="0.65141291106430366"/>
    <n v="0.60399999999999998"/>
    <s v="B"/>
    <x v="2"/>
  </r>
  <r>
    <s v="TN10-0537"/>
    <x v="4"/>
    <s v="True North by Sleep Philosophy"/>
    <s v="Heavy Warmth"/>
    <x v="1250"/>
    <s v="COMFORTER (SET)"/>
    <s v="Light Grey"/>
    <s v="Full/Queen: 90x96&quot;"/>
    <x v="7"/>
    <n v="492"/>
    <n v="25052.98"/>
    <n v="1.2334816330534154E-4"/>
    <n v="0.81143057438303978"/>
    <n v="2420"/>
    <n v="10.128787976128095"/>
    <n v="0.66385272313459354"/>
    <n v="0.60299999999999998"/>
    <n v="0.2684270395777269"/>
    <n v="2.0540922224365601"/>
    <n v="0.76736939231933499"/>
    <n v="0.5615919881481598"/>
    <n v="0.64340057613730672"/>
    <n v="0.57499999999999996"/>
    <s v="B"/>
    <x v="2"/>
  </r>
  <r>
    <s v="MPS72-519"/>
    <x v="7"/>
    <s v="Madison Park Signature"/>
    <s v="Splendor"/>
    <x v="1399"/>
    <s v="BATH RUG"/>
    <s v="Blue"/>
    <s v="21x34&quot;"/>
    <x v="7"/>
    <n v="1387"/>
    <n v="25020.48"/>
    <n v="1.2318814979367853E-4"/>
    <n v="0.81155376253283351"/>
    <n v="2421"/>
    <n v="10.12748993494931"/>
    <n v="0.66373631137279643"/>
    <n v="0.60299999999999998"/>
    <n v="8.9642403771056089E-2"/>
    <n v="3.6763201841845299"/>
    <n v="1.328750039228795"/>
    <n v="0.66491134297729115"/>
    <n v="0.66397131769369544"/>
    <n v="0.64900000000000002"/>
    <s v="B"/>
    <x v="1"/>
  </r>
  <r>
    <s v="WR10-2066"/>
    <x v="3"/>
    <s v="Woolrich"/>
    <s v="Alton"/>
    <x v="1416"/>
    <s v="COMFORTER (SET)"/>
    <s v="Red/Black"/>
    <s v="King:106x94&quot;/20x36&quot;+2&quot;(2)/18x18&quot;"/>
    <x v="5"/>
    <n v="399"/>
    <n v="25009.29"/>
    <n v="1.2313305591073978E-4"/>
    <n v="0.81167689558874423"/>
    <n v="2422"/>
    <n v="10.127042619166295"/>
    <n v="0.66369619491175369"/>
    <n v="0.60299999999999998"/>
    <n v="0.17875293017114841"/>
    <n v="1.4898560351366501"/>
    <n v="0.46364346819357655"/>
    <n v="0.50569272140586297"/>
    <n v="0.63209550021057559"/>
    <n v="0.52800000000000002"/>
    <s v="B"/>
    <x v="2"/>
  </r>
  <r>
    <s v="ST54-0204"/>
    <x v="3"/>
    <s v="Serta"/>
    <s v="Parsa AZ"/>
    <x v="1031"/>
    <s v="ELECT BLANKET"/>
    <s v="Smoke Grey"/>
    <s v="Queen:84x90&quot;"/>
    <x v="6"/>
    <n v="351"/>
    <n v="25004.45"/>
    <n v="1.2310922620623367E-4"/>
    <n v="0.81180000481495052"/>
    <n v="2423"/>
    <n v="10.126849080091791"/>
    <n v="0.66367883781630266"/>
    <n v="0.60199999999999998"/>
    <n v="-0.14910000000000001"/>
    <n v="1.2646883244671401"/>
    <n v="0.31092606884110269"/>
    <n v="0.47758583304206581"/>
    <n v="0.62646023686145524"/>
    <n v="0.50700000000000001"/>
    <s v="B"/>
    <x v="2"/>
  </r>
  <r>
    <s v="MP10-3733"/>
    <x v="1"/>
    <s v="Madison Park"/>
    <s v="Biloxi"/>
    <x v="1330"/>
    <s v="COMFORTER (SET)"/>
    <s v="Navy"/>
    <s v="Queen: 90x90&quot;/20x26&quot;(2)/60x80+15&quot;/18x18&quot;/16x16&quot;/12x18&quot;"/>
    <x v="7"/>
    <n v="383"/>
    <n v="25000.25"/>
    <n v="1.2308854753703412E-4"/>
    <n v="0.81192309336248758"/>
    <n v="2424"/>
    <n v="10.126681102600379"/>
    <n v="0.66366377315114633"/>
    <n v="0.60199999999999998"/>
    <n v="0.11711679615203849"/>
    <n v="2.3243189326785698"/>
    <n v="0.88555063243931365"/>
    <n v="0.58334266578431304"/>
    <n v="0.64759955167777972"/>
    <n v="0.59"/>
    <s v="B"/>
    <x v="2"/>
  </r>
  <r>
    <s v="CS20-1721"/>
    <x v="5"/>
    <s v="Comfort Spaces"/>
    <s v="Cotton 144TC"/>
    <x v="1417"/>
    <s v="SHEET/SHEET SET"/>
    <s v="Cream"/>
    <s v="Queen: 90x102&quot;/60x80&quot;+14/20x30&quot;(2)"/>
    <x v="6"/>
    <n v="1122"/>
    <n v="24986.94"/>
    <n v="1.2302301584964228E-4"/>
    <n v="0.81204611637833723"/>
    <n v="2425"/>
    <n v="10.126148587458024"/>
    <n v="0.66361601578649687"/>
    <n v="0.60199999999999998"/>
    <n v="-1.5431372549019608E-3"/>
    <n v="2.7817615948099998"/>
    <n v="1.0584017720217311"/>
    <n v="0.61515507029354044"/>
    <n v="0.65392382668790561"/>
    <n v="0.61199999999999999"/>
    <s v="B"/>
    <x v="1"/>
  </r>
  <r>
    <s v="MZ20-416"/>
    <x v="5"/>
    <s v="Mi Zone"/>
    <s v="Polka Dot"/>
    <x v="1111"/>
    <s v="SHEET/SHEET SET"/>
    <s v="Pink"/>
    <s v="Full: 81x96&quot;/54x75+14&quot;/21x30&quot;(2)"/>
    <x v="5"/>
    <n v="1039"/>
    <n v="24985.1"/>
    <n v="1.2301395662313582E-4"/>
    <n v="0.81216913033496041"/>
    <n v="2426"/>
    <n v="10.126074949225021"/>
    <n v="0.66360941171523968"/>
    <n v="0.60199999999999998"/>
    <n v="8.7210815815235723E-2"/>
    <n v="2.9072628942223"/>
    <n v="1.1010303275949818"/>
    <n v="0.62300064687936163"/>
    <n v="0.65548765874806403"/>
    <n v="0.61799999999999999"/>
    <s v="B"/>
    <x v="1"/>
  </r>
  <r>
    <s v="MP13-630"/>
    <x v="1"/>
    <s v="Madison Park"/>
    <s v="Keaton"/>
    <x v="1418"/>
    <s v="COVERLET&amp;BEDSPR"/>
    <s v="Cream"/>
    <s v="King: 104x94&quot;/20x36&quot;(2)"/>
    <x v="7"/>
    <n v="569"/>
    <n v="24967"/>
    <n v="1.2292484140587117E-4"/>
    <n v="0.81229205517636627"/>
    <n v="2427"/>
    <n v="10.125350283950615"/>
    <n v="0.6635444218191674"/>
    <n v="0.60199999999999998"/>
    <n v="0.25646021475186126"/>
    <n v="3.43261333896531"/>
    <n v="1.2620379196946288"/>
    <n v="0.65263330455986479"/>
    <n v="0.66136219836730692"/>
    <n v="0.63800000000000001"/>
    <s v="B"/>
    <x v="2"/>
  </r>
  <r>
    <s v="ID20-2446"/>
    <x v="5"/>
    <s v="Intelligent Design"/>
    <s v="Cozy Soft"/>
    <x v="1419"/>
    <s v="SHEET/SHEET SET"/>
    <s v="White Holiday Trees"/>
    <s v="Twin: 66&quot;W x 96&quot;L/39&quot;W x 75&quot;L + 12&quot;D/20&quot;W x 30&quot;L"/>
    <x v="5"/>
    <n v="1453"/>
    <n v="24961.5"/>
    <n v="1.2289776219620512E-4"/>
    <n v="0.81241495293856247"/>
    <n v="2428"/>
    <n v="10.12512997772407"/>
    <n v="0.66352466417481359"/>
    <n v="0.60199999999999998"/>
    <n v="7.2534620755964188E-2"/>
    <n v="2.05241598367722"/>
    <n v="0.76659092458456457"/>
    <n v="0.56144871497949145"/>
    <n v="0.64310947433574928"/>
    <n v="0.57299999999999995"/>
    <s v="B"/>
    <x v="1"/>
  </r>
  <r>
    <s v="SS40-0109"/>
    <x v="0"/>
    <s v="SunSmart"/>
    <s v="Maya"/>
    <x v="1420"/>
    <s v="WINDOW PANEL"/>
    <s v="Taupe"/>
    <s v="100x84&quot; Blackout"/>
    <x v="5"/>
    <n v="871"/>
    <n v="24945.14"/>
    <n v="1.228172138561803E-4"/>
    <n v="0.81253777015241868"/>
    <n v="2429"/>
    <n v="10.12447437979209"/>
    <n v="0.66346586842045718"/>
    <n v="0.60099999999999998"/>
    <n v="0.1246016487876056"/>
    <n v="1.4591633255549701"/>
    <n v="0.44414934761273256"/>
    <n v="0.5021049241198996"/>
    <n v="0.63119367956034567"/>
    <n v="0.52400000000000002"/>
    <s v="B"/>
    <x v="1"/>
  </r>
  <r>
    <s v="MP10-1330"/>
    <x v="1"/>
    <s v="Madison Park"/>
    <s v="Laurel"/>
    <x v="535"/>
    <s v="COMFORTER (SET)"/>
    <s v="Grey"/>
    <s v="Cal. King: 104x92&quot;/20x36&quot;(2)/72x84+15&quot;/18x18&quot;/12x18&quot;/D6.5x18&quot;"/>
    <x v="8"/>
    <n v="355"/>
    <n v="24937.15"/>
    <n v="1.2277787514977453E-4"/>
    <n v="0.81266054802756849"/>
    <n v="2430"/>
    <n v="10.124154038455437"/>
    <n v="0.66343713936317783"/>
    <n v="0.60099999999999998"/>
    <n v="5.3226880523838629E-2"/>
    <n v="2.0321019958052702"/>
    <n v="0.75710834559327267"/>
    <n v="0.55970349282249299"/>
    <n v="0.64269041005504091"/>
    <n v="0.57199999999999995"/>
    <s v="B"/>
    <x v="2"/>
  </r>
  <r>
    <s v="ID10-1818"/>
    <x v="1"/>
    <s v="Intelligent Design"/>
    <s v="Raina"/>
    <x v="1405"/>
    <s v="COMFORTER (SET)"/>
    <s v="White/Silver"/>
    <s v="Full/Queen: 90&quot;Wx90&quot;L/20&quot;Wx26&quot;L+1&quot;D(2)/12&quot;Wx16&quot;L/16&quot;Wx16&quot;L"/>
    <x v="7"/>
    <n v="567"/>
    <n v="24933.279999999999"/>
    <n v="1.2275882123315496E-4"/>
    <n v="0.81278330684880162"/>
    <n v="2431"/>
    <n v="10.123998842488135"/>
    <n v="0.66342322097886708"/>
    <n v="0.60099999999999998"/>
    <n v="8.1647338040620437E-2"/>
    <n v="1.0517405504994"/>
    <n v="0.14127432032825507"/>
    <n v="0.44636226076810315"/>
    <n v="0.62001102893671434"/>
    <n v="0.48599999999999999"/>
    <s v="B"/>
    <x v="2"/>
  </r>
  <r>
    <s v="BR54-4850"/>
    <x v="3"/>
    <s v="Beautyrest"/>
    <s v="Heated Microlight to Berber"/>
    <x v="1421"/>
    <s v="ELECT BLANKET"/>
    <s v="Indigo"/>
    <s v="50x60&quot;"/>
    <x v="4"/>
    <n v="890"/>
    <n v="24911.1"/>
    <n v="1.2264961816581076E-4"/>
    <n v="0.81290595646696739"/>
    <n v="2432"/>
    <n v="10.12310890819546"/>
    <n v="0.6633434093206646"/>
    <n v="0.60099999999999998"/>
    <n v="-0.24390000000000001"/>
    <n v="10.186155657071"/>
    <n v="2.3307988801442119"/>
    <n v="0.84933351770066967"/>
    <n v="0.70054143099666555"/>
    <n v="0.77400000000000002"/>
    <s v="A"/>
    <x v="2"/>
  </r>
  <r>
    <s v="TN20-0419"/>
    <x v="5"/>
    <s v="True North by Sleep Philosophy"/>
    <s v="Cozy Cotton Flannel"/>
    <x v="460"/>
    <s v="SHEET/SHEET SET"/>
    <s v="Blush Dots"/>
    <s v="King: 108&quot;W x 102&quot;L/78&quot;W x 80&quot;L + 14&quot;D/20&quot;W x 40&quot;L(2)"/>
    <x v="7"/>
    <n v="819"/>
    <n v="24885.89"/>
    <n v="1.2252549691568691E-4"/>
    <n v="0.81302848196388311"/>
    <n v="2433"/>
    <n v="10.122096437775737"/>
    <n v="0.66325260829889898"/>
    <n v="0.60099999999999998"/>
    <n v="7.4411343072281311E-2"/>
    <n v="2.3071188433678"/>
    <n v="0.87843053164431117"/>
    <n v="0.58203224615280635"/>
    <n v="0.64700853586968055"/>
    <n v="0.58799999999999997"/>
    <s v="B"/>
    <x v="1"/>
  </r>
  <r>
    <s v="ID12-2041"/>
    <x v="3"/>
    <s v="Intelligent Design"/>
    <s v="Malea"/>
    <x v="426"/>
    <s v="DUVET&amp;DUVET SET"/>
    <s v="Black"/>
    <s v="King:104x90&quot;/20x36+2&quot;(2)"/>
    <x v="7"/>
    <n v="619"/>
    <n v="24885.439999999999"/>
    <n v="1.2252328134398696E-4"/>
    <n v="0.8131510052452271"/>
    <n v="2434"/>
    <n v="10.12207835580292"/>
    <n v="0.66325098665981164"/>
    <n v="0.60099999999999998"/>
    <n v="0.19605732073295851"/>
    <n v="10.9531940115367"/>
    <n v="2.4027194370144236"/>
    <n v="0.86257014346554139"/>
    <n v="0.70311481802095765"/>
    <n v="0.78300000000000003"/>
    <s v="A"/>
    <x v="1"/>
  </r>
  <r>
    <s v="BR54-4847"/>
    <x v="3"/>
    <s v="Beautyrest"/>
    <s v="Heated Microlight to Berber"/>
    <x v="1422"/>
    <s v="ELECT BLANKET"/>
    <s v="Red"/>
    <s v="50x60&quot;"/>
    <x v="6"/>
    <n v="889"/>
    <n v="24883.11"/>
    <n v="1.2251180960607389E-4"/>
    <n v="0.81327351705483319"/>
    <n v="2435"/>
    <n v="10.121984726136311"/>
    <n v="0.66324258970397976"/>
    <n v="0.6"/>
    <n v="-0.24749999999999997"/>
    <n v="10.0255398654541"/>
    <n v="2.3150609316159891"/>
    <n v="0.84643702545922561"/>
    <n v="0.69988147685502899"/>
    <n v="0.77200000000000002"/>
    <s v="A"/>
    <x v="2"/>
  </r>
  <r>
    <s v="PC20-007"/>
    <x v="5"/>
    <s v="True North by Sleep Philosophy"/>
    <s v="Micro Fleece"/>
    <x v="1423"/>
    <s v="SHEET/SHEET SET"/>
    <s v="Green"/>
    <s v="Queen: 90x102&quot;/60x80+14&quot;/20x34&quot;(2)"/>
    <x v="7"/>
    <n v="803"/>
    <n v="24880.61"/>
    <n v="1.2249950087440752E-4"/>
    <n v="0.81339601655570759"/>
    <n v="2436"/>
    <n v="10.121884255370407"/>
    <n v="0.66323357922029158"/>
    <n v="0.6"/>
    <n v="0.14442193034132961"/>
    <n v="2.95732872591093"/>
    <n v="1.1175415693195212"/>
    <n v="0.62603945994104948"/>
    <n v="0.6557947553644432"/>
    <n v="0.61899999999999999"/>
    <s v="B"/>
    <x v="1"/>
  </r>
  <r>
    <s v="BR54-0381"/>
    <x v="3"/>
    <s v="Beautyrest"/>
    <s v="Heated Microlight to Berber"/>
    <x v="315"/>
    <s v="ELECT BLANKET"/>
    <s v="Tan"/>
    <s v="Twin:62x84&quot;"/>
    <x v="8"/>
    <n v="421"/>
    <n v="24870.38"/>
    <n v="1.2244913354442867E-4"/>
    <n v="0.81351846568925201"/>
    <n v="2437"/>
    <n v="10.121473023798428"/>
    <n v="0.66319669888661403"/>
    <n v="0.6"/>
    <n v="0.16796473419384825"/>
    <n v="3.0174491486890802"/>
    <n v="1.1370150868717637"/>
    <n v="0.62962346534064406"/>
    <n v="0.65648205217742006"/>
    <n v="0.622"/>
    <s v="B"/>
    <x v="2"/>
  </r>
  <r>
    <s v="ST54-0096"/>
    <x v="3"/>
    <s v="Serta"/>
    <s v="Plush Heated"/>
    <x v="1424"/>
    <s v="ELECT BLANKET"/>
    <s v="Teal"/>
    <s v="Queen:84x90&quot;"/>
    <x v="7"/>
    <n v="314"/>
    <n v="24863.96"/>
    <n v="1.2241752472150937E-4"/>
    <n v="0.81364088321397354"/>
    <n v="2438"/>
    <n v="10.121214862460636"/>
    <n v="0.66317354629588621"/>
    <n v="0.6"/>
    <n v="0.27293735595676855"/>
    <n v="2.50814590274517"/>
    <n v="0.95863958680371197"/>
    <n v="0.5967943293777026"/>
    <n v="0.64989770291224958"/>
    <n v="0.59899999999999998"/>
    <s v="B"/>
    <x v="2"/>
  </r>
  <r>
    <s v="II12-1127"/>
    <x v="1"/>
    <s v="INK+IVY"/>
    <s v="Mila"/>
    <x v="623"/>
    <s v="DUVET&amp;DUVET SET"/>
    <s v="Taupe"/>
    <s v="King/Cal King: 104&quot;W x 92&quot;L / 20&quot;W x 36&quot;L  (2)"/>
    <x v="5"/>
    <n v="334"/>
    <n v="24837.43"/>
    <n v="1.2228690446106568E-4"/>
    <n v="0.81376317011843458"/>
    <n v="2439"/>
    <n v="10.120147329541069"/>
    <n v="0.66307780712368247"/>
    <n v="0.6"/>
    <n v="0.15969474357854255"/>
    <n v="1.47980457310919"/>
    <n v="0.45730115148331973"/>
    <n v="0.5045254491205905"/>
    <n v="0.63136733552306401"/>
    <n v="0.52600000000000002"/>
    <s v="B"/>
    <x v="2"/>
  </r>
  <r>
    <s v="WR13-3043"/>
    <x v="1"/>
    <s v="Woolrich"/>
    <s v="Spruce Hill"/>
    <x v="1133"/>
    <s v="COVERLET&amp;BEDSPR"/>
    <s v="Green"/>
    <s v="King/ Cal King : 110x96+0.5&quot;/20x36+0.5&quot;(2)"/>
    <x v="7"/>
    <n v="356"/>
    <n v="24818.17"/>
    <n v="1.2219207799230784E-4"/>
    <n v="0.81388536219642693"/>
    <n v="2440"/>
    <n v="10.119371617425873"/>
    <n v="0.66300823921208363"/>
    <n v="0.6"/>
    <n v="4.3300771007693153E-2"/>
    <n v="1.9423309819179799"/>
    <n v="0.71409179373704956"/>
    <n v="0.55178650742367918"/>
    <n v="0.64076389285440283"/>
    <n v="0.56299999999999994"/>
    <s v="B"/>
    <x v="2"/>
  </r>
  <r>
    <s v="II12-1106"/>
    <x v="1"/>
    <s v="INK+IVY"/>
    <s v="Kara"/>
    <x v="1120"/>
    <s v="DUVET&amp;DUVET SET"/>
    <s v="Aqua"/>
    <s v="Full/Queen: 88&quot;W x 92&quot;L / 20&quot;W x 26&quot;L (2)"/>
    <x v="8"/>
    <n v="409"/>
    <n v="24818.1"/>
    <n v="1.2219173334782117E-4"/>
    <n v="0.81400755392977475"/>
    <n v="2441"/>
    <n v="10.119368797021375"/>
    <n v="0.66300798627075785"/>
    <n v="0.6"/>
    <n v="0.10996329739182294"/>
    <n v="0.79493307414930503"/>
    <n v="-0.11100634099006738"/>
    <n v="0.39993124233743116"/>
    <n v="0.61039263748409256"/>
    <n v="0.45300000000000001"/>
    <s v="B"/>
    <x v="2"/>
  </r>
  <r>
    <s v="MP12-5978"/>
    <x v="1"/>
    <s v="Madison Park"/>
    <s v="Laetitia"/>
    <x v="324"/>
    <s v="DUVET&amp;DUVET SET"/>
    <s v="Off White"/>
    <s v="Full/Queen: 90&quot;W x 90&quot;L/20&quot;W x 26&quot;L(2)"/>
    <x v="7"/>
    <n v="444"/>
    <n v="24814.91"/>
    <n v="1.2217602740621487E-4"/>
    <n v="0.81412972995718091"/>
    <n v="2442"/>
    <n v="10.119240258717287"/>
    <n v="0.66299645861610268"/>
    <n v="0.59899999999999998"/>
    <n v="2.153220146344921E-3"/>
    <n v="1.6510713299598401"/>
    <n v="0.56022778917293581"/>
    <n v="0.52346859199408891"/>
    <n v="0.63509088529169999"/>
    <n v="0.54"/>
    <s v="B"/>
    <x v="2"/>
  </r>
  <r>
    <s v="BR54-4849"/>
    <x v="3"/>
    <s v="Beautyrest"/>
    <s v="Heated Microlight to Berber"/>
    <x v="1425"/>
    <s v="ELECT BLANKET"/>
    <s v="Ivory"/>
    <s v="50x60&quot;"/>
    <x v="4"/>
    <n v="886"/>
    <n v="24799.14"/>
    <n v="1.2209838392686329E-4"/>
    <n v="0.81425182834110776"/>
    <n v="2443"/>
    <n v="10.118604577298431"/>
    <n v="0.66293944902725421"/>
    <n v="0.59899999999999998"/>
    <n v="-0.24109999999999998"/>
    <n v="12.141103133230899"/>
    <n v="2.5047993982871049"/>
    <n v="0.88135745969694179"/>
    <n v="0.70662305116119184"/>
    <n v="0.79400000000000004"/>
    <s v="A"/>
    <x v="1"/>
  </r>
  <r>
    <s v="CS20-1640"/>
    <x v="5"/>
    <s v="Comfort Spaces"/>
    <s v="Cotton 144TC"/>
    <x v="1407"/>
    <s v="SHEET/SHEET SET"/>
    <s v="High Rise"/>
    <s v="King: 108x102&quot;/78x80&quot;+14/20x40&quot;(2)"/>
    <x v="6"/>
    <n v="1022"/>
    <n v="24798.46"/>
    <n v="1.2209503595185005E-4"/>
    <n v="0.81437392337705961"/>
    <n v="2444"/>
    <n v="10.118577157722465"/>
    <n v="0.66293698996725048"/>
    <n v="0.59899999999999998"/>
    <n v="5.7200000000000001E-2"/>
    <n v="5.0208326727728698"/>
    <n v="1.6333170572293148"/>
    <n v="0.72096540892217797"/>
    <n v="0.67454267375823596"/>
    <n v="0.68500000000000005"/>
    <s v="B"/>
    <x v="1"/>
  </r>
  <r>
    <s v="UHK10-0018"/>
    <x v="1"/>
    <s v="Intelligent Design Kids"/>
    <s v="Cloud"/>
    <x v="1291"/>
    <s v="COMFORTER (SET)"/>
    <s v="Blue"/>
    <s v="Full/Queen: 88x88&quot;/20x26+1&quot;(2)/16x16&quot;/12x16&quot;"/>
    <x v="8"/>
    <n v="453"/>
    <n v="24790.38"/>
    <n v="1.2205525413110429E-4"/>
    <n v="0.81449597863119072"/>
    <n v="2445"/>
    <n v="10.118251291087759"/>
    <n v="0.66290776538664631"/>
    <n v="0.59899999999999998"/>
    <n v="-0.11229008055470412"/>
    <n v="3.31292926672768"/>
    <n v="1.2275709450475434"/>
    <n v="0.6462898269158569"/>
    <n v="0.65958417769248845"/>
    <n v="0.63300000000000001"/>
    <s v="B"/>
    <x v="2"/>
  </r>
  <r>
    <s v="MP40-7227"/>
    <x v="0"/>
    <s v="Madison Park"/>
    <s v="Galen"/>
    <x v="960"/>
    <s v="WINDOW PANEL"/>
    <s v="White"/>
    <s v="39x64&quot;"/>
    <x v="5"/>
    <n v="576"/>
    <n v="24736.85"/>
    <n v="1.217916995686636E-4"/>
    <n v="0.81461777033075944"/>
    <n v="2446"/>
    <n v="10.11608973837061"/>
    <n v="0.66271391162905102"/>
    <n v="0.59899999999999998"/>
    <n v="0.11689110375327914"/>
    <n v="1.23323064753713"/>
    <n v="0.28760505513887136"/>
    <n v="0.47329371484572108"/>
    <n v="0.62482987227238507"/>
    <n v="0.502"/>
    <s v="B"/>
    <x v="1"/>
  </r>
  <r>
    <s v="ID12-2040"/>
    <x v="3"/>
    <s v="Intelligent Design"/>
    <s v="Malea"/>
    <x v="426"/>
    <s v="DUVET&amp;DUVET SET"/>
    <s v="Black"/>
    <s v="Full/Queen:90x90&quot;/20x26+2&quot;(2)"/>
    <x v="7"/>
    <n v="704"/>
    <n v="24722.89"/>
    <n v="1.2172296761103851E-4"/>
    <n v="0.81473949329837048"/>
    <n v="2447"/>
    <n v="10.115525261651001"/>
    <n v="0.66266328786572437"/>
    <n v="0.59899999999999998"/>
    <n v="0.18266874436744118"/>
    <n v="12.3148557404971"/>
    <n v="2.5188937991179197"/>
    <n v="0.88395146504529098"/>
    <n v="0.7069209233016378"/>
    <n v="0.79500000000000004"/>
    <s v="A"/>
    <x v="1"/>
  </r>
  <r>
    <s v="MP70-418"/>
    <x v="7"/>
    <s v="Madison Park"/>
    <s v="Amherst"/>
    <x v="1426"/>
    <s v="SHOWER CURTAIN"/>
    <s v="Green"/>
    <s v="72x72&quot;"/>
    <x v="7"/>
    <n v="1707"/>
    <n v="24703.24"/>
    <n v="1.2162622098014071E-4"/>
    <n v="0.81486111951935059"/>
    <n v="2448"/>
    <n v="10.114730167803218"/>
    <n v="0.66259198174914868"/>
    <n v="0.59799999999999998"/>
    <n v="8.8924756517319584E-2"/>
    <n v="3.0259094140136802"/>
    <n v="1.1397252533368227"/>
    <n v="0.63012225818680112"/>
    <n v="0.65609803703667913"/>
    <n v="0.62"/>
    <s v="B"/>
    <x v="2"/>
  </r>
  <r>
    <s v="MP13-8112"/>
    <x v="1"/>
    <s v="Madison Park"/>
    <s v="Fraser"/>
    <x v="676"/>
    <s v="COVERLET&amp;BEDSPR"/>
    <s v="Taupe/Blue"/>
    <s v="Full/Queen: 90&quot;Wx90&quot;L/20&quot;Wx26&quot;L(2)"/>
    <x v="5"/>
    <n v="589"/>
    <n v="24689.919999999998"/>
    <n v="1.2156064005782219E-4"/>
    <n v="0.81498268015940845"/>
    <n v="2449"/>
    <n v="10.114190843694425"/>
    <n v="0.66254361373840265"/>
    <n v="0.59799999999999998"/>
    <n v="0.14962888068228947"/>
    <n v="1.0364287013398501"/>
    <n v="0.12789062704982335"/>
    <n v="0.44389905765917664"/>
    <n v="0.61881470252255744"/>
    <n v="0.48099999999999998"/>
    <s v="B"/>
    <x v="2"/>
  </r>
  <r>
    <s v="BR54-4845"/>
    <x v="3"/>
    <s v="Beautyrest"/>
    <s v="Heated Microlight to Berber"/>
    <x v="1427"/>
    <s v="ELECT BLANKET"/>
    <s v="Beige"/>
    <s v="50x60&quot;"/>
    <x v="6"/>
    <n v="882"/>
    <n v="24687.18"/>
    <n v="1.2154714968791584E-4"/>
    <n v="0.81510422730909637"/>
    <n v="2450"/>
    <n v="10.114079865567938"/>
    <n v="0.66253366092686128"/>
    <n v="0.59799999999999998"/>
    <n v="-0.24390000000000003"/>
    <n v="5.6467640981453204"/>
    <n v="1.7486369308573531"/>
    <n v="0.7421894660887719"/>
    <n v="0.6784648219592434"/>
    <n v="0.70199999999999996"/>
    <s v="A"/>
    <x v="2"/>
  </r>
  <r>
    <s v="MP10-434"/>
    <x v="1"/>
    <s v="Madison Park"/>
    <s v="Laurel"/>
    <x v="821"/>
    <s v="COMFORTER (SET)"/>
    <s v="Ivory"/>
    <s v="Cal King: 104x92&quot;/20x36&quot;(2)/72x84+15&quot;/18x18&quot;/12x18&quot;/D6.5x18&quot;"/>
    <x v="8"/>
    <n v="350"/>
    <n v="24685.02"/>
    <n v="1.2153651494375609E-4"/>
    <n v="0.81522576382404011"/>
    <n v="2451"/>
    <n v="10.113992370479354"/>
    <n v="0.66252581413619149"/>
    <n v="0.59799999999999998"/>
    <n v="5.2831456281931158E-2"/>
    <n v="3.4217610527966502"/>
    <n v="1.2589611635920994"/>
    <n v="0.6520670426888332"/>
    <n v="0.66043405984671988"/>
    <n v="0.63600000000000001"/>
    <s v="B"/>
    <x v="2"/>
  </r>
  <r>
    <s v="MP20-6425"/>
    <x v="5"/>
    <s v="Madison Park"/>
    <s v="800 Thread Count"/>
    <x v="1428"/>
    <s v="SHEET/SHEET SET"/>
    <s v="White"/>
    <s v="Queen: 90x102&quot;/20x30&quot;(4)/60x80&quot;+15&quot;"/>
    <x v="5"/>
    <n v="693"/>
    <n v="24679.53"/>
    <n v="1.2150948496901669E-4"/>
    <n v="0.81534727330900914"/>
    <n v="2452"/>
    <n v="10.113769952667186"/>
    <n v="0.66250586711926107"/>
    <n v="0.59799999999999998"/>
    <n v="0.13378949497162318"/>
    <n v="1.9970986875438601"/>
    <n v="0.74055481211136653"/>
    <n v="0.55665689617027736"/>
    <n v="0.64133607292946437"/>
    <n v="0.56499999999999995"/>
    <s v="B"/>
    <x v="2"/>
  </r>
  <r>
    <s v="MPE10-1036"/>
    <x v="1"/>
    <s v="Madison Park Essentials"/>
    <s v="Jaxon"/>
    <x v="197"/>
    <s v="COMFORTER (SET)"/>
    <s v="Taupe/Grey"/>
    <s v="Twin: 68&quot;W x 86&quot;L/20&quot;W x 26&quot;L(1)/66&quot;W x 96&quot;L/39&quot;W x 75&quot;L+12&quot;D/20&quot;W x 30&quot;L(1)"/>
    <x v="1"/>
    <n v="708"/>
    <n v="24675.81"/>
    <n v="1.2149116957629712E-4"/>
    <n v="0.81546876447858541"/>
    <n v="2453"/>
    <n v="10.113619215208196"/>
    <n v="0.66249234858575334"/>
    <n v="0.59799999999999998"/>
    <n v="0.11219752033769906"/>
    <n v="3.9531895455557402"/>
    <n v="1.3995041132824078"/>
    <n v="0.67793328330066471"/>
    <n v="0.66558053552873564"/>
    <n v="0.65500000000000003"/>
    <s v="B"/>
    <x v="2"/>
  </r>
  <r>
    <s v="MPS153-0025"/>
    <x v="9"/>
    <s v="Hampton Hill"/>
    <s v="Colette"/>
    <x v="1429"/>
    <s v="LGT-TABLE LAMPS"/>
    <s v="Ivory"/>
    <s v="17&quot;W x 11&quot;D x 29.5&quot;H"/>
    <x v="7"/>
    <n v="294"/>
    <n v="24675.13"/>
    <n v="1.2148782160128386E-4"/>
    <n v="0.81559025230018667"/>
    <n v="2454"/>
    <n v="10.113591658592521"/>
    <n v="0.66248987723566655"/>
    <n v="0.59699999999999998"/>
    <n v="8.5401299283934876E-2"/>
    <n v="1.7794249415469501"/>
    <n v="0.63096584789449162"/>
    <n v="0.53648758477414293"/>
    <n v="0.63728941874336187"/>
    <n v="0.55000000000000004"/>
    <s v="B"/>
    <x v="2"/>
  </r>
  <r>
    <s v="MP70-8084"/>
    <x v="1"/>
    <s v="Madison Park"/>
    <s v="Odette"/>
    <x v="1430"/>
    <s v="SHOWER CURTAIN"/>
    <s v="Tan/Ivory"/>
    <s v="72&quot;Wx72&quot;L"/>
    <x v="7"/>
    <n v="941"/>
    <n v="24672.32"/>
    <n v="1.2147398658689083E-4"/>
    <n v="0.81571172628677358"/>
    <n v="2455"/>
    <n v="10.113477776877403"/>
    <n v="0.6624796640226267"/>
    <n v="0.59699999999999998"/>
    <n v="0.32849555586683316"/>
    <n v="2.87973529787405"/>
    <n v="1.0918344703552694"/>
    <n v="0.62130819445454355"/>
    <n v="0.65424537010901007"/>
    <n v="0.61399999999999999"/>
    <s v="B"/>
    <x v="2"/>
  </r>
  <r>
    <s v="MP10-8348"/>
    <x v="1"/>
    <s v="Madison Park"/>
    <s v="Lacey"/>
    <x v="834"/>
    <s v="COMFORTER (SET)"/>
    <s v="Taupe"/>
    <s v="Cal King: 104&quot;W x 92&quot;L/20&quot;W x 36&quot;L (2)/72&quot;W x 84&quot;L + 15&quot;D /18&quot;W x 18&quot;L/12&quot;W x 18&quot;L/16&quot;W x 16&quot;L"/>
    <x v="7"/>
    <n v="440"/>
    <n v="24647.41"/>
    <n v="1.2135134238456696E-4"/>
    <n v="0.81583307762915813"/>
    <n v="2456"/>
    <n v="10.11246767434783"/>
    <n v="0.66238907535950475"/>
    <n v="0.59699999999999998"/>
    <n v="7.5484197689593455E-2"/>
    <n v="5.11998897806009"/>
    <n v="1.6524952904095767"/>
    <n v="0.72449506868130198"/>
    <n v="0.67481027402386418"/>
    <n v="0.68600000000000005"/>
    <s v="B"/>
    <x v="2"/>
  </r>
  <r>
    <s v="ID10-2333"/>
    <x v="1"/>
    <s v="Intelligent Design"/>
    <s v="Blake"/>
    <x v="1431"/>
    <s v="COMFORTER (SET)"/>
    <s v="Tan/Gray"/>
    <s v="Full/Queen: 90&quot;W x 90&quot;L/20&quot;W x 26&quot;L+1&quot;D (2)/16&quot;W x 16&quot;L/12&quot;Wx16&quot;L"/>
    <x v="7"/>
    <n v="751"/>
    <n v="24647.29"/>
    <n v="1.2135075156544698E-4"/>
    <n v="0.81595442838072363"/>
    <n v="2457"/>
    <n v="10.112462805867789"/>
    <n v="0.66238863874135423"/>
    <n v="0.59699999999999998"/>
    <n v="8.7816921313175353E-2"/>
    <n v="4.7762277591969298"/>
    <n v="1.5843719207818123"/>
    <n v="0.71195729660548213"/>
    <n v="0.67230237031417983"/>
    <n v="0.67600000000000005"/>
    <s v="B"/>
    <x v="2"/>
  </r>
  <r>
    <s v="BR54-4697"/>
    <x v="3"/>
    <s v="Beautyrest"/>
    <s v="Zuri"/>
    <x v="1432"/>
    <s v="ELECT BLANKET"/>
    <s v="Black Texture"/>
    <s v="50x70&quot;"/>
    <x v="11"/>
    <n v="660"/>
    <n v="24647.1"/>
    <n v="1.2134981610184033E-4"/>
    <n v="0.81607577819682542"/>
    <n v="2458"/>
    <n v="10.112455097392584"/>
    <n v="0.66238794742493523"/>
    <n v="0.59699999999999998"/>
    <n v="-2.8130106294764527E-2"/>
    <n v="1.62928272122258"/>
    <n v="0.54770671052429376"/>
    <n v="0.52116414887716911"/>
    <n v="0.63414318771538203"/>
    <n v="0.53700000000000003"/>
    <s v="B"/>
    <x v="2"/>
  </r>
  <r>
    <s v="TN20-0592"/>
    <x v="5"/>
    <s v="True North by Sleep Philosophy"/>
    <s v="Micro Fleece"/>
    <x v="1433"/>
    <s v="SHEET/SHEET SET"/>
    <s v="Aqua"/>
    <s v="Queen: 90x102&quot;/60x80+14&quot;/20x34&quot;(2)"/>
    <x v="7"/>
    <n v="783"/>
    <n v="24637.34"/>
    <n v="1.2130176281341475E-4"/>
    <n v="0.81619707995963886"/>
    <n v="2459"/>
    <n v="10.112059045248117"/>
    <n v="0.66235242842241471"/>
    <n v="0.59699999999999998"/>
    <n v="2.2473777079830861E-2"/>
    <n v="2.0455657103016498"/>
    <n v="0.76340325201453885"/>
    <n v="0.56086203947659563"/>
    <n v="0.64205435063325089"/>
    <n v="0.56799999999999995"/>
    <s v="B"/>
    <x v="1"/>
  </r>
  <r>
    <s v="BR20-1878"/>
    <x v="5"/>
    <s v="Beautyrest"/>
    <s v="1000 Thread Count"/>
    <x v="414"/>
    <s v="SHEET/SHEET SET"/>
    <s v="Charcoal"/>
    <s v="Cal King: 108x102&quot;/20x40&quot;/72x84+16&quot;"/>
    <x v="7"/>
    <n v="633"/>
    <n v="24604.1"/>
    <n v="1.2113810591717847E-4"/>
    <n v="0.81631821806555604"/>
    <n v="2460"/>
    <n v="10.11070901750641"/>
    <n v="0.66223135436832803"/>
    <n v="0.59599999999999997"/>
    <n v="0.11923056081365778"/>
    <n v="3.0795485932480902"/>
    <n v="1.1567392349071972"/>
    <n v="0.63325359805147829"/>
    <n v="0.65643580310495819"/>
    <n v="0.622"/>
    <s v="B"/>
    <x v="1"/>
  </r>
  <r>
    <s v="MP13-155"/>
    <x v="1"/>
    <s v="Madison Park"/>
    <s v="Quebec"/>
    <x v="382"/>
    <s v="COVERLET&amp;BEDSPR"/>
    <s v="Khaki"/>
    <s v="Full/Queen: 90x90&quot;/20x26&quot;-2pcs"/>
    <x v="5"/>
    <n v="662"/>
    <n v="24596.78"/>
    <n v="1.211020659508593E-4"/>
    <n v="0.81643932013150688"/>
    <n v="2461"/>
    <n v="10.110411473945788"/>
    <n v="0.66220466987582538"/>
    <n v="0.59599999999999997"/>
    <n v="0.1520556938833286"/>
    <n v="1.9217925506972799"/>
    <n v="0.70398451924061789"/>
    <n v="0.54992631312271545"/>
    <n v="0.63974899852520339"/>
    <n v="0.56000000000000005"/>
    <s v="B"/>
    <x v="2"/>
  </r>
  <r>
    <s v="II12-1064"/>
    <x v="1"/>
    <s v="INK+IVY"/>
    <s v="Mila"/>
    <x v="680"/>
    <s v="DUVET&amp;DUVET SET"/>
    <s v="Navy"/>
    <s v="King/Cal King: 104&quot;W x 92&quot;L/20&quot;W x 36&quot;L(2)"/>
    <x v="8"/>
    <n v="337"/>
    <n v="24585.62"/>
    <n v="1.2104711977270054E-4"/>
    <n v="0.81656036725127956"/>
    <n v="2462"/>
    <n v="10.109957671512841"/>
    <n v="0.66216397167488172"/>
    <n v="0.59599999999999997"/>
    <n v="0.19115889936368294"/>
    <n v="3.02771603602935"/>
    <n v="1.1403030372416509"/>
    <n v="0.63022859648080221"/>
    <n v="0.65577689663606586"/>
    <n v="0.61899999999999999"/>
    <s v="B"/>
    <x v="2"/>
  </r>
  <r>
    <s v="II12-1040"/>
    <x v="1"/>
    <s v="INK+IVY"/>
    <s v="Rhea"/>
    <x v="662"/>
    <s v="DUVET&amp;DUVET SET"/>
    <s v="Ivory/Charcoal"/>
    <s v="Full/Queen: 88&quot;W x 92&quot;L / 20&quot;W x 26&quot;L(2)"/>
    <x v="1"/>
    <n v="496"/>
    <n v="24585.03"/>
    <n v="1.2104421491202728E-4"/>
    <n v="0.81668141146619155"/>
    <n v="2463"/>
    <n v="10.109933674433163"/>
    <n v="0.66216181955338593"/>
    <n v="0.59599999999999997"/>
    <n v="-0.15272705272273412"/>
    <n v="0.44841988204215399"/>
    <n v="-0.60071407731557769"/>
    <n v="0.30980293518874125"/>
    <n v="0.591690042680457"/>
    <n v="0.39100000000000001"/>
    <s v="B"/>
    <x v="2"/>
  </r>
  <r>
    <s v="MP70-6875"/>
    <x v="1"/>
    <s v="Madison Park"/>
    <s v="Odette"/>
    <x v="1434"/>
    <s v="SHOWER CURTAIN"/>
    <s v="Silver/Silver"/>
    <s v="72&quot;W x 72&quot;L"/>
    <x v="7"/>
    <n v="922"/>
    <n v="24579.279999999999"/>
    <n v="1.2101590482919458E-4"/>
    <n v="0.81680242737102071"/>
    <n v="2464"/>
    <n v="10.109699774430247"/>
    <n v="0.66214084278325813"/>
    <n v="0.59599999999999997"/>
    <n v="0.31137037920787758"/>
    <n v="2.1201411217439499"/>
    <n v="0.79757076221693657"/>
    <n v="0.56715040215825185"/>
    <n v="0.64314275465825688"/>
    <n v="0.57399999999999995"/>
    <s v="B"/>
    <x v="2"/>
  </r>
  <r>
    <s v="5DS73-0289"/>
    <x v="8"/>
    <s v="510 Design"/>
    <s v="Big Bundle"/>
    <x v="1435"/>
    <s v="BATH TOWEL"/>
    <s v="Black"/>
    <s v="28x52&quot;(4)/16x26&quot;(4)/12x12&quot;(4)"/>
    <x v="7"/>
    <n v="846"/>
    <n v="24573.78"/>
    <n v="1.2098882561952853E-4"/>
    <n v="0.81692341619664022"/>
    <n v="2465"/>
    <n v="10.109475992788115"/>
    <n v="0.66212077345445386"/>
    <n v="0.59599999999999997"/>
    <n v="0.14311307483423386"/>
    <n v="0.93234821714594096"/>
    <n v="3.1836029861200162E-2"/>
    <n v="0.42622068013665898"/>
    <n v="0.61494075479089494"/>
    <n v="0.46899999999999997"/>
    <s v="B"/>
    <x v="2"/>
  </r>
  <r>
    <s v="MP40-7981"/>
    <x v="0"/>
    <s v="Madison Park"/>
    <s v="Kyler"/>
    <x v="1436"/>
    <s v="WINDOW PANEL"/>
    <s v="Natural"/>
    <s v="34x64&quot;"/>
    <x v="7"/>
    <n v="590"/>
    <n v="24569.55"/>
    <n v="1.2096799924554901E-4"/>
    <n v="0.81704438419588576"/>
    <n v="2466"/>
    <n v="10.10930385028707"/>
    <n v="0.66210533526023141"/>
    <n v="0.59499999999999997"/>
    <n v="0.22366853943832912"/>
    <n v="5.2139628298534104"/>
    <n v="1.6703378525546733"/>
    <n v="0.72777890473706708"/>
    <n v="0.67524004915559854"/>
    <n v="0.68799999999999994"/>
    <s v="B"/>
    <x v="0"/>
  </r>
  <r>
    <s v="MPS73-424"/>
    <x v="8"/>
    <s v="Madison Park Signature"/>
    <s v="800GSM"/>
    <x v="1437"/>
    <s v="BATH TOWEL"/>
    <s v="Beige"/>
    <s v="30x54&quot;(2)/16x28&quot;(2)/13x13&quot;(4)"/>
    <x v="7"/>
    <n v="694"/>
    <n v="24554.59"/>
    <n v="1.2089434379525736E-4"/>
    <n v="0.81716527853968102"/>
    <n v="2467"/>
    <n v="10.108694805877619"/>
    <n v="0.66205071454875042"/>
    <n v="0.59499999999999997"/>
    <n v="7.7177008554318874E-2"/>
    <n v="2.0959035707409699"/>
    <n v="0.78659361136301276"/>
    <n v="0.56513011137991243"/>
    <n v="0.64266659391498282"/>
    <n v="0.57099999999999995"/>
    <s v="B"/>
    <x v="2"/>
  </r>
  <r>
    <s v="BL51N-0609"/>
    <x v="3"/>
    <s v="Madison Park"/>
    <s v="Liquid Cotton"/>
    <x v="1438"/>
    <s v="BLANKET"/>
    <s v="Light Blue"/>
    <s v="Full/Queen: 90x90&quot;"/>
    <x v="7"/>
    <n v="940"/>
    <n v="24553.63"/>
    <n v="1.2088961724229746E-4"/>
    <n v="0.81728616815692334"/>
    <n v="2468"/>
    <n v="10.108655710145605"/>
    <n v="0.66204720834022879"/>
    <n v="0.59499999999999997"/>
    <n v="9.4072434055575485E-2"/>
    <n v="1.2080378265610801"/>
    <n v="0.2685281720060545"/>
    <n v="0.46978270806576833"/>
    <n v="0.6235943082853368"/>
    <n v="0.497"/>
    <s v="B"/>
    <x v="2"/>
  </r>
  <r>
    <s v="MPS72-478"/>
    <x v="7"/>
    <s v="Madison Park Signature"/>
    <s v="Marshmallow"/>
    <x v="1165"/>
    <s v="BATH RUG"/>
    <s v="Slate Blue"/>
    <s v="20&quot;W x 30&quot;L"/>
    <x v="5"/>
    <n v="1659"/>
    <n v="24552.43"/>
    <n v="1.208837090510976E-4"/>
    <n v="0.8174070518659744"/>
    <n v="2469"/>
    <n v="10.10860683833107"/>
    <n v="0.66204282538680237"/>
    <n v="0.59499999999999997"/>
    <n v="4.5525829991461653E-2"/>
    <n v="3.8339461161666102"/>
    <n v="1.3696430229149061"/>
    <n v="0.67243749606922087"/>
    <n v="0.66412175952328611"/>
    <n v="0.65"/>
    <s v="B"/>
    <x v="1"/>
  </r>
  <r>
    <s v="MPE20-1133"/>
    <x v="5"/>
    <s v="Madison Park Essentials"/>
    <s v="Satin"/>
    <x v="1067"/>
    <s v="SHEET/SHEET SET"/>
    <s v="Blue"/>
    <s v="King: 108x102&quot;/78x80+14&quot;/20x40&quot;(4)"/>
    <x v="7"/>
    <n v="922"/>
    <n v="24544.78"/>
    <n v="1.2084604433219845E-4"/>
    <n v="0.81752789791030656"/>
    <n v="2470"/>
    <n v="10.108295224353498"/>
    <n v="0.6620148790221394"/>
    <n v="0.59499999999999997"/>
    <n v="0.19519643635287315"/>
    <n v="3.7714138469695602"/>
    <n v="1.3536197754573129"/>
    <n v="0.66948849595904603"/>
    <n v="0.66350960240952084"/>
    <n v="0.64600000000000002"/>
    <s v="B"/>
    <x v="1"/>
  </r>
  <r>
    <s v="PET63CC6034"/>
    <x v="11"/>
    <s v="Friends Forever"/>
    <s v="Trucker"/>
    <x v="1335"/>
    <s v="PET BEDS"/>
    <s v="Dark Grey"/>
    <s v="48.75Lx30.75Wx32.5H"/>
    <x v="5"/>
    <n v="1298"/>
    <n v="24536.7"/>
    <n v="1.2080626251145269E-4"/>
    <n v="0.81764870417281799"/>
    <n v="2471"/>
    <n v="10.107965989341107"/>
    <n v="0.66198535235652645"/>
    <n v="0.59499999999999997"/>
    <n v="-5.9867059967603616E-2"/>
    <n v="14.998917951712601"/>
    <n v="2.7146230824262823"/>
    <n v="0.9199744797037388"/>
    <n v="0.71358317782596903"/>
    <n v="0.81100000000000005"/>
    <s v="A"/>
    <x v="1"/>
  </r>
  <r>
    <s v="MP12-6167"/>
    <x v="1"/>
    <s v="Madison Park"/>
    <s v="Cassandra"/>
    <x v="120"/>
    <s v="DUVET&amp;DUVET SET"/>
    <s v="Blush"/>
    <s v="Full/Queen: 90&quot;W x 90&quot;L/20&quot;W x 26&quot;L + 1&quot;D(2)"/>
    <x v="7"/>
    <n v="723"/>
    <n v="24529.84"/>
    <n v="1.2077248735176012E-4"/>
    <n v="0.81776947666016975"/>
    <n v="2472"/>
    <n v="10.107686380449353"/>
    <n v="0.66196027629250387"/>
    <n v="0.59399999999999997"/>
    <n v="6.8151404966786219E-2"/>
    <n v="2.8890678073049298"/>
    <n v="1.0949615686600531"/>
    <n v="0.62188372156100191"/>
    <n v="0.6539449653462035"/>
    <n v="0.61299999999999999"/>
    <s v="B"/>
    <x v="2"/>
  </r>
  <r>
    <s v="TN20-0535"/>
    <x v="5"/>
    <s v="True North by Sleep Philosophy"/>
    <s v="Micro Fleece"/>
    <x v="1070"/>
    <s v="SHEET/SHEET SET"/>
    <s v="Snowflake Boho"/>
    <s v="King: 108x102&quot;/78x80+14&quot;/20x40&quot;(2)"/>
    <x v="7"/>
    <n v="661"/>
    <n v="24523.14"/>
    <n v="1.2073949995089421E-4"/>
    <n v="0.81789021616012059"/>
    <n v="2473"/>
    <n v="10.107413217559809"/>
    <n v="0.66193577832298711"/>
    <n v="0.59399999999999997"/>
    <n v="0.12425550015210124"/>
    <n v="5.4904538533749498"/>
    <n v="1.7210604740993365"/>
    <n v="0.73711415446839967"/>
    <n v="0.67697145355206967"/>
    <n v="0.69499999999999995"/>
    <s v="B"/>
    <x v="1"/>
  </r>
  <r>
    <s v="SS40-0016"/>
    <x v="0"/>
    <s v="SunSmart"/>
    <s v="Mirage"/>
    <x v="1439"/>
    <s v="WINDOW PANEL"/>
    <s v="Silver"/>
    <s v="50&quot;W x 84&quot;L"/>
    <x v="7"/>
    <n v="1093"/>
    <n v="24521.21"/>
    <n v="1.2072999761004775E-4"/>
    <n v="0.81801094615773062"/>
    <n v="2474"/>
    <n v="10.107334516494348"/>
    <n v="0.6619287202035411"/>
    <n v="0.59399999999999997"/>
    <n v="0.118277175743982"/>
    <n v="1.78022012142583"/>
    <n v="0.63138885585264615"/>
    <n v="0.53656543731424167"/>
    <n v="0.63685606362568126"/>
    <n v="0.54800000000000004"/>
    <s v="B"/>
    <x v="1"/>
  </r>
  <r>
    <s v="PET63HD5681"/>
    <x v="11"/>
    <s v="Friends Forever"/>
    <s v="Luna"/>
    <x v="1440"/>
    <s v="PET BEDS"/>
    <s v="Grey"/>
    <s v="D23+6&quot;"/>
    <x v="5"/>
    <n v="1495"/>
    <n v="24514.6"/>
    <n v="1.2069745332352183E-4"/>
    <n v="0.81813164361105417"/>
    <n v="2475"/>
    <n v="10.10706492859717"/>
    <n v="0.66190454284878331"/>
    <n v="0.59399999999999997"/>
    <n v="0.25593144450609523"/>
    <n v="2.5579275020518399"/>
    <n v="0.97754668454354332"/>
    <n v="0.60027408798877158"/>
    <n v="0.64957845187678109"/>
    <n v="0.59699999999999998"/>
    <s v="B"/>
    <x v="2"/>
  </r>
  <r>
    <s v="II10-1320"/>
    <x v="1"/>
    <s v="INK+IVY"/>
    <s v="Shay"/>
    <x v="1355"/>
    <s v="COMFORTER (SET)"/>
    <s v="Sage"/>
    <s v="F/Q: 90x92&quot;/20x26&quot; (2)"/>
    <x v="7"/>
    <n v="383"/>
    <n v="24508.74"/>
    <n v="1.2066860165649583E-4"/>
    <n v="0.81825231221271066"/>
    <n v="2476"/>
    <n v="10.106825868550757"/>
    <n v="0.66188310331232403"/>
    <n v="0.59399999999999997"/>
    <n v="0.11172090668746984"/>
    <n v="4.2013485832134503"/>
    <n v="1.4589285975329171"/>
    <n v="0.68887006818560337"/>
    <n v="0.66728049628697994"/>
    <n v="0.66100000000000003"/>
    <s v="B"/>
    <x v="2"/>
  </r>
  <r>
    <s v="TN54-0494"/>
    <x v="3"/>
    <s v="True North by Sleep Philosophy"/>
    <s v="Sherpa"/>
    <x v="1393"/>
    <s v="ELECT BLANKET"/>
    <s v="Ivory"/>
    <s v="King: 100x90&quot;"/>
    <x v="7"/>
    <n v="283"/>
    <n v="24495.49"/>
    <n v="1.2060336537866398E-4"/>
    <n v="0.81837291557808933"/>
    <n v="2477"/>
    <n v="10.106285120963241"/>
    <n v="0.66183460764024582"/>
    <n v="0.59399999999999997"/>
    <n v="7.7635980378428823E-2"/>
    <n v="0.96506717694508404"/>
    <n v="6.3037874115862633E-2"/>
    <n v="0.43196322654544295"/>
    <n v="0.61586033142128527"/>
    <n v="0.47"/>
    <s v="B"/>
    <x v="2"/>
  </r>
  <r>
    <s v="UH10-0200"/>
    <x v="1"/>
    <s v="Intelligent Design"/>
    <s v="Brooklyn"/>
    <x v="768"/>
    <s v="COMFORTER (SET)"/>
    <s v="Ivory"/>
    <s v="King/Cal King: 104X92&quot;/20x36&quot;(2)/18x18&quot;/12x18&quot;/26x26+1/2&quot;(2)"/>
    <x v="5"/>
    <n v="284"/>
    <n v="24483.33"/>
    <n v="1.2054349570783867E-4"/>
    <n v="0.81849345907379722"/>
    <n v="2478"/>
    <n v="10.105788600069969"/>
    <n v="0.66179007833493597"/>
    <n v="0.59299999999999997"/>
    <n v="3.9652928051821835E-2"/>
    <n v="1.93600517180604"/>
    <n v="0.71098963886483391"/>
    <n v="0.55121557103365237"/>
    <n v="0.63967517687467934"/>
    <n v="0.56000000000000005"/>
    <s v="B"/>
    <x v="2"/>
  </r>
  <r>
    <s v="MPS30-267"/>
    <x v="4"/>
    <s v="Madison Park Signature"/>
    <s v="Cotton Sateen"/>
    <x v="1441"/>
    <s v="NORMAL PILLOW"/>
    <s v="White"/>
    <s v="26x26&quot;"/>
    <x v="7"/>
    <n v="1322"/>
    <n v="24464.66"/>
    <n v="1.2045157409975409E-4"/>
    <n v="0.81861391064789701"/>
    <n v="2479"/>
    <n v="10.105025780673873"/>
    <n v="0.66172166667644328"/>
    <n v="0.59299999999999997"/>
    <n v="0.24712882391123048"/>
    <n v="2.4224293369986998"/>
    <n v="0.92522245977047812"/>
    <n v="0.59064407103815253"/>
    <n v="0.64750614754878522"/>
    <n v="0.58899999999999997"/>
    <s v="B"/>
    <x v="2"/>
  </r>
  <r>
    <s v="AM12-0408"/>
    <x v="1"/>
    <s v="Super Listing"/>
    <s v="Porter"/>
    <x v="184"/>
    <s v="DUVET&amp;DUVET SET"/>
    <s v="Khaki"/>
    <s v="Queen: 90x90&quot;/20x26&quot;(2)"/>
    <x v="9"/>
    <n v="1080"/>
    <n v="24464.58"/>
    <n v="1.2045118022034077E-4"/>
    <n v="0.81873436182811732"/>
    <n v="2480"/>
    <n v="10.105022510779222"/>
    <n v="0.66172137342365311"/>
    <n v="0.59299999999999997"/>
    <n v="0.19538456323728143"/>
    <n v="11.0088458053972"/>
    <n v="2.4077417103517744"/>
    <n v="0.86349446824204956"/>
    <n v="0.70207599238733243"/>
    <n v="0.78"/>
    <s v="A"/>
    <x v="1"/>
  </r>
  <r>
    <s v="MP51-538"/>
    <x v="4"/>
    <s v="Madison Park"/>
    <s v="Windom"/>
    <x v="441"/>
    <s v="BLANKET"/>
    <s v="Cream"/>
    <s v="Twin: 68x90&quot;"/>
    <x v="7"/>
    <n v="1437"/>
    <n v="24448.45"/>
    <n v="1.2037176428362924E-4"/>
    <n v="0.81885473359240091"/>
    <n v="2481"/>
    <n v="10.104362999762479"/>
    <n v="0.66166222673351849"/>
    <n v="0.59299999999999997"/>
    <n v="3.3679181546106406E-2"/>
    <n v="9.7621474180862595"/>
    <n v="2.2887039357825123"/>
    <n v="0.84158614964129219"/>
    <n v="0.69764701131507334"/>
    <n v="0.76400000000000001"/>
    <s v="A"/>
    <x v="2"/>
  </r>
  <r>
    <s v="II10-1100"/>
    <x v="1"/>
    <s v="INK+IVY"/>
    <s v="Rhea"/>
    <x v="1442"/>
    <s v="COMFORTER (SET)"/>
    <s v="Grey/Black"/>
    <s v="Full/Queen: 88&quot;Wx 92&quot;L/20&quot;Wx26&quot;L(2)"/>
    <x v="7"/>
    <n v="405"/>
    <n v="24430.89"/>
    <n v="1.2028530775240454E-4"/>
    <n v="0.81897501890015334"/>
    <n v="2482"/>
    <n v="10.103644525156202"/>
    <n v="0.66159779203291713"/>
    <n v="0.59299999999999997"/>
    <n v="7.4047170385128952E-2"/>
    <n v="2.6573608906513102"/>
    <n v="1.0142740232397449"/>
    <n v="0.60703357455029283"/>
    <n v="0.65068494853639236"/>
    <n v="0.60099999999999998"/>
    <s v="B"/>
    <x v="2"/>
  </r>
  <r>
    <s v="TN10-0540"/>
    <x v="4"/>
    <s v="True North by Sleep Philosophy"/>
    <s v="Heavy Warmth"/>
    <x v="1383"/>
    <s v="COMFORTER (SET)"/>
    <s v="Cream"/>
    <s v="Full/Queen: 90x96&quot;"/>
    <x v="7"/>
    <n v="473"/>
    <n v="24413.53"/>
    <n v="1.2019983591971315E-4"/>
    <n v="0.81909521873607305"/>
    <n v="2483"/>
    <n v="10.102933725849686"/>
    <n v="0.66153404567347329"/>
    <n v="0.59299999999999997"/>
    <n v="0.22374388898287137"/>
    <n v="1.5058701444749301"/>
    <n v="0.47366575576418146"/>
    <n v="0.50753727427993789"/>
    <n v="0.63073469139476623"/>
    <n v="0.52300000000000002"/>
    <s v="B"/>
    <x v="2"/>
  </r>
  <r>
    <s v="CS13-0546"/>
    <x v="1"/>
    <s v="Comfort Spaces"/>
    <s v="Kienna"/>
    <x v="451"/>
    <s v="COVERLET&amp;BEDSPR"/>
    <s v="white"/>
    <s v="75&quot;W x 39&quot;L/20&quot;W x 26&quot;L + 0.5&quot;D(3)/39&quot;W x 75&quot;L + 15&quot;D"/>
    <x v="4"/>
    <n v="860"/>
    <n v="24406.799999999999"/>
    <n v="1.2016670081406723E-4"/>
    <n v="0.8192153854368871"/>
    <n v="2484"/>
    <n v="10.102658032328192"/>
    <n v="0.6615093207501983"/>
    <n v="0.59199999999999997"/>
    <n v="2.0899999999999998E-2"/>
    <n v="2.3295322896714499"/>
    <n v="0.88769876544084314"/>
    <n v="0.58373801912794365"/>
    <n v="0.64595506042574735"/>
    <n v="0.58499999999999996"/>
    <s v="B"/>
    <x v="2"/>
  </r>
  <r>
    <s v="MP10-8405"/>
    <x v="1"/>
    <s v="Madison Park"/>
    <s v="Bella"/>
    <x v="1443"/>
    <s v="COMFORTER (SET)"/>
    <s v="Brown"/>
    <s v="King/Cal King"/>
    <x v="7"/>
    <n v="459"/>
    <n v="24397.98"/>
    <n v="1.2012327560874821E-4"/>
    <n v="0.81933550871249583"/>
    <n v="2485"/>
    <n v="10.102296607128823"/>
    <n v="0.66147690718358421"/>
    <n v="0.59199999999999997"/>
    <n v="8.0324856171230627E-2"/>
    <n v="2.109375"/>
    <n v="0.79270967010280058"/>
    <n v="0.56625574199537942"/>
    <n v="0.64243267414594329"/>
    <n v="0.57099999999999995"/>
    <s v="B"/>
    <x v="2"/>
  </r>
  <r>
    <s v="MP10-1246"/>
    <x v="4"/>
    <s v="Madison Park"/>
    <s v="Winfield"/>
    <x v="808"/>
    <s v="COMFORTER (SET)"/>
    <s v="White"/>
    <s v="Twin/Twin XL: 68x90&quot;"/>
    <x v="7"/>
    <n v="785"/>
    <n v="24389.119999999999"/>
    <n v="1.2007965346372255E-4"/>
    <n v="0.81945558836595955"/>
    <n v="2486"/>
    <n v="10.101933411247064"/>
    <n v="0.66144433481749587"/>
    <n v="0.59199999999999997"/>
    <n v="4.0078121698888997E-2"/>
    <n v="2.0412734677734599"/>
    <n v="0.76140073044363421"/>
    <n v="0.56049348520263498"/>
    <n v="0.64125416489452369"/>
    <n v="0.56499999999999995"/>
    <s v="B"/>
    <x v="2"/>
  </r>
  <r>
    <s v="HH10-1619"/>
    <x v="10"/>
    <s v="Harbor House Blue"/>
    <s v="Lorelai"/>
    <x v="1266"/>
    <s v="COMFORTER (SET)"/>
    <s v="Multi"/>
    <s v="Queen: 92x96&quot;/20x26+2&quot;(2)/60x80+15&quot;/18x18&quot;/12x20&quot;"/>
    <x v="9"/>
    <n v="219"/>
    <n v="24375.24"/>
    <n v="1.2001131538551077E-4"/>
    <n v="0.81957559968134508"/>
    <n v="2487"/>
    <n v="10.101364166366993"/>
    <n v="0.66139328343294346"/>
    <n v="0.59199999999999997"/>
    <n v="0.34677477139224411"/>
    <n v="1.8018679185525499"/>
    <n v="0.64283651825897237"/>
    <n v="0.53867232343622451"/>
    <n v="0.63684909143359969"/>
    <n v="0.54800000000000004"/>
    <s v="B"/>
    <x v="2"/>
  </r>
  <r>
    <s v="MP13-2633"/>
    <x v="1"/>
    <s v="Madison Park"/>
    <s v="Quebec"/>
    <x v="91"/>
    <s v="COVERLET&amp;BEDSPR"/>
    <s v="Cream"/>
    <s v="Full: 96x110&quot;/20x26&quot;(2)"/>
    <x v="0"/>
    <n v="570"/>
    <n v="24362.99"/>
    <n v="1.1995100260034548E-4"/>
    <n v="0.8196955506839454"/>
    <n v="2488"/>
    <n v="10.100861501514656"/>
    <n v="0.66134820312115483"/>
    <n v="0.59199999999999997"/>
    <n v="0.13639780482609071"/>
    <n v="4.4075436640852299"/>
    <n v="1.5057523630334926"/>
    <n v="0.69748775258356632"/>
    <n v="0.66857611301363717"/>
    <n v="0.66400000000000003"/>
    <s v="B"/>
    <x v="2"/>
  </r>
  <r>
    <s v="MP10-5283"/>
    <x v="1"/>
    <s v="Madison Park"/>
    <s v="Cape Cod"/>
    <x v="666"/>
    <s v="COMFORTER (SET)"/>
    <s v="Blue"/>
    <s v="Cal King"/>
    <x v="7"/>
    <n v="291"/>
    <n v="24357.14"/>
    <n v="1.1992220016824612E-4"/>
    <n v="0.81981547288411361"/>
    <n v="2489"/>
    <n v="10.100621364228864"/>
    <n v="0.6613266669750224"/>
    <n v="0.59199999999999997"/>
    <n v="0.10220616747012537"/>
    <n v="4.4468643131597201"/>
    <n v="1.5144378334386877"/>
    <n v="0.69908627081463204"/>
    <n v="0.6688785877429444"/>
    <n v="0.66500000000000004"/>
    <s v="B"/>
    <x v="2"/>
  </r>
  <r>
    <s v="TN20-0124"/>
    <x v="5"/>
    <s v="True North by Sleep Philosophy"/>
    <s v="Cozy Cotton Flannel"/>
    <x v="678"/>
    <s v="SHEET/SHEET SET"/>
    <s v="Blue Solid"/>
    <s v="King: 108x102&quot;/78x80+14&quot;/20x40&quot;(2)"/>
    <x v="7"/>
    <n v="834"/>
    <n v="24338.76"/>
    <n v="1.1983170637303485E-4"/>
    <n v="0.81993530459048669"/>
    <n v="2490"/>
    <n v="10.099866506180662"/>
    <n v="0.6612589693112394"/>
    <n v="0.59099999999999997"/>
    <n v="0.1027140681846309"/>
    <n v="3.7224739877752899"/>
    <n v="1.340897853768571"/>
    <n v="0.66714708866561012"/>
    <n v="0.66243659318211356"/>
    <n v="0.64200000000000002"/>
    <s v="B"/>
    <x v="1"/>
  </r>
  <r>
    <s v="SHET20-532"/>
    <x v="5"/>
    <s v="True North by Sleep Philosophy"/>
    <s v="Micro Fleece"/>
    <x v="1444"/>
    <s v="SHEET/SHEET SET"/>
    <s v="Brown"/>
    <s v="Queen: 90x102&quot;/60x80+14&quot;/20x34&quot;(2)"/>
    <x v="7"/>
    <n v="785"/>
    <n v="24331.93"/>
    <n v="1.1979807891812229E-4"/>
    <n v="0.82005510266940485"/>
    <n v="2491"/>
    <n v="10.09958585598258"/>
    <n v="0.66123379986011455"/>
    <n v="0.59099999999999997"/>
    <n v="9.4076650678750623E-2"/>
    <n v="2.60864113872602"/>
    <n v="0.99644708431179574"/>
    <n v="0.60375261387102108"/>
    <n v="0.64973756266229588"/>
    <n v="0.59799999999999998"/>
    <s v="B"/>
    <x v="1"/>
  </r>
  <r>
    <s v="SI54-0064"/>
    <x v="3"/>
    <s v="Sharper Image"/>
    <s v="Amira"/>
    <x v="1445"/>
    <s v="ELECT BLANKET"/>
    <s v="Ivory"/>
    <s v="50x60&quot;"/>
    <x v="11"/>
    <n v="642"/>
    <n v="24331.89"/>
    <n v="1.1979788197841561E-4"/>
    <n v="0.82017490055138331"/>
    <n v="2492"/>
    <n v="10.099584212118366"/>
    <n v="0.66123365243402932"/>
    <n v="0.59099999999999997"/>
    <n v="-9.6813823751463607E-3"/>
    <n v="2.1294213561658402"/>
    <n v="0.80174207026088584"/>
    <n v="0.56791811094598277"/>
    <n v="0.64257054413642012"/>
    <n v="0.57099999999999995"/>
    <s v="B"/>
    <x v="2"/>
  </r>
  <r>
    <s v="5DS153-1157"/>
    <x v="9"/>
    <s v="510 Design"/>
    <s v="Clarity"/>
    <x v="1446"/>
    <s v="LGT-TABLE LAMPS"/>
    <s v="Gold"/>
    <s v="13&quot;Dia x 26&quot;H(2)"/>
    <x v="7"/>
    <n v="274"/>
    <n v="24322.77"/>
    <n v="1.1975297972529665E-4"/>
    <n v="0.82029465353110864"/>
    <n v="2493"/>
    <n v="10.099209340513664"/>
    <n v="0.66120003295826513"/>
    <n v="0.59099999999999997"/>
    <n v="0.56268227146825778"/>
    <n v="1.5665481458647701"/>
    <n v="0.5107545087562404"/>
    <n v="0.5143632773700918"/>
    <n v="0.63183268184063046"/>
    <n v="0.52700000000000002"/>
    <s v="B"/>
    <x v="2"/>
  </r>
  <r>
    <s v="CS10-1380"/>
    <x v="1"/>
    <s v="Madison Park Essentials"/>
    <s v="Alexis"/>
    <x v="520"/>
    <s v="COMFORTER (SET)"/>
    <s v="Yellow"/>
    <s v="Full (9pcs set) : 80&quot;W x 90&quot;L/20&quot;W x 26&quot;L (2)/81&quot;W x 96&quot;L/54&quot;W x 75&quot;L + 15&quot;D/20&quot;W x 30&quot;L (2)/ bonus pillow case 20&quot;W x 30&quot;L (2)"/>
    <x v="8"/>
    <n v="700"/>
    <n v="24322.71"/>
    <n v="1.1975268431573665E-4"/>
    <n v="0.82041440621542439"/>
    <n v="2494"/>
    <n v="10.099206873787741"/>
    <n v="0.66119981173576836"/>
    <n v="0.59099999999999997"/>
    <n v="-0.16609047808675048"/>
    <n v="2.7570101287328299"/>
    <n v="1.0497756684761039"/>
    <n v="0.61356747824181934"/>
    <n v="0.6516733450369786"/>
    <n v="0.60499999999999998"/>
    <s v="B"/>
    <x v="2"/>
  </r>
  <r>
    <s v="ID20-2448"/>
    <x v="5"/>
    <s v="Intelligent Design"/>
    <s v="Cozy Soft"/>
    <x v="1419"/>
    <s v="SHEET/SHEET SET"/>
    <s v="White Holiday Trees"/>
    <s v="Full: 81&quot;W x 96&quot;L/54&quot;W x 75&quot;L + 12&quot;D/20&quot;W x 30&quot;L (2)"/>
    <x v="7"/>
    <n v="1102"/>
    <n v="24321.14"/>
    <n v="1.1974495443225015E-4"/>
    <n v="0.82053415116985662"/>
    <n v="2495"/>
    <n v="10.099142325629963"/>
    <n v="0.66119402288646945"/>
    <n v="0.59099999999999997"/>
    <n v="0.13087548811445515"/>
    <n v="3.7532398660686099"/>
    <n v="1.3489143180713667"/>
    <n v="0.66862247960460197"/>
    <n v="0.66267971423009597"/>
    <n v="0.64300000000000002"/>
    <s v="B"/>
    <x v="1"/>
  </r>
  <r>
    <s v="HH12-1691"/>
    <x v="10"/>
    <s v="Harbor House Blue"/>
    <s v="Anslee"/>
    <x v="208"/>
    <s v="DUVET&amp;DUVET SET"/>
    <s v="Neutral"/>
    <s v="Full/Queen: 90&quot;W x 90&quot;L / 20&quot;W x 26&quot;L (2)"/>
    <x v="8"/>
    <n v="270"/>
    <n v="24309.51"/>
    <n v="1.1968769421253812E-4"/>
    <n v="0.82065383886406917"/>
    <n v="2496"/>
    <n v="10.098664046111091"/>
    <n v="0.66115112951580191"/>
    <n v="0.59"/>
    <n v="0.54035949276473894"/>
    <n v="2.30281232612333"/>
    <n v="0.8766398538805491"/>
    <n v="0.5817026806925838"/>
    <n v="0.64526143975115835"/>
    <n v="0.58099999999999996"/>
    <s v="B"/>
    <x v="2"/>
  </r>
  <r>
    <s v="MP151-0198"/>
    <x v="9"/>
    <s v="INK+IVY"/>
    <s v="Auburn"/>
    <x v="1447"/>
    <s v="LGT-PENDANTS"/>
    <s v="Bronze/Clear"/>
    <s v="9&quot;L x 9&quot;W x 95.5&quot;H"/>
    <x v="7"/>
    <n v="433"/>
    <n v="24295.01"/>
    <n v="1.1961630356887307E-4"/>
    <n v="0.820773455167638"/>
    <n v="2497"/>
    <n v="10.098067418315885"/>
    <n v="0.66109762235908598"/>
    <n v="0.59"/>
    <n v="0.20582033121204724"/>
    <n v="0.84180670592670404"/>
    <n v="-5.9955220868127823E-2"/>
    <n v="0.40932695062082342"/>
    <n v="0.61074348801143352"/>
    <n v="0.45400000000000001"/>
    <s v="B"/>
    <x v="2"/>
  </r>
  <r>
    <s v="II105-0562"/>
    <x v="2"/>
    <s v="INK+IVY"/>
    <s v="Steve"/>
    <x v="1448"/>
    <s v="ACCENT BENCH"/>
    <s v="Beige"/>
    <s v="42&quot;W x 16&quot;D x 18&quot;H"/>
    <x v="7"/>
    <n v="209"/>
    <n v="24294.75"/>
    <n v="1.1961502346077979E-4"/>
    <n v="0.82089307019109881"/>
    <n v="2498"/>
    <n v="10.098056716913014"/>
    <n v="0.66109666262900779"/>
    <n v="0.59"/>
    <n v="0.10941394317702385"/>
    <n v="1.6979767209991301"/>
    <n v="0.58666198880161446"/>
    <n v="0.52833367679189103"/>
    <n v="0.63454406546158448"/>
    <n v="0.53800000000000003"/>
    <s v="B"/>
    <x v="3"/>
  </r>
  <r>
    <s v="II10-1108"/>
    <x v="1"/>
    <s v="INK+IVY"/>
    <s v="Marta"/>
    <x v="969"/>
    <s v="COMFORTER (SET)"/>
    <s v="Natural"/>
    <s v="Full/Queen: 88&quot;W x 92&quot;L + 2&quot;D/ 20&quot;W x 26&quot;L (2)"/>
    <x v="8"/>
    <n v="288"/>
    <n v="24276.16"/>
    <n v="1.1952349573210852E-4"/>
    <n v="0.82101259368683088"/>
    <n v="2499"/>
    <n v="10.097291269633546"/>
    <n v="0.66102801529499244"/>
    <n v="0.59"/>
    <n v="-8.0449945004556295E-2"/>
    <n v="0.73662450649163402"/>
    <n v="-0.1783799274415179"/>
    <n v="0.38753146417797635"/>
    <n v="0.60632870507158931"/>
    <n v="0.439"/>
    <s v="B"/>
    <x v="2"/>
  </r>
  <r>
    <s v="MP10-7835"/>
    <x v="1"/>
    <s v="Madison Park"/>
    <s v="Cassandra"/>
    <x v="1050"/>
    <s v="COMFORTER (SET)"/>
    <s v="Blue"/>
    <s v="King:104&quot;W x 92&quot;L/20&quot;W x 36&quot;L+1&quot;D(2)/78&quot;W x 80&quot;L + 15&quot;D/18&quot;W x 18&quot;L/12&quot;W x 18&quot;L/26&quot;W x 26&quot;L (2)"/>
    <x v="7"/>
    <n v="240"/>
    <n v="24254.38"/>
    <n v="1.1941626206183097E-4"/>
    <n v="0.82113200994889268"/>
    <n v="2500"/>
    <n v="10.096393727429403"/>
    <n v="0.66094752133919255"/>
    <n v="0.59"/>
    <n v="-3.6599137196420974E-2"/>
    <n v="1.6855256147993301"/>
    <n v="0.57971283395860906"/>
    <n v="0.52705471892446232"/>
    <n v="0.63416896085624652"/>
    <n v="0.53700000000000003"/>
    <s v="B"/>
    <x v="2"/>
  </r>
  <r>
    <s v="AM12-0411"/>
    <x v="1"/>
    <s v="Super Listing"/>
    <s v="Porter"/>
    <x v="94"/>
    <s v="DUVET&amp;DUVET SET"/>
    <s v="Clay"/>
    <s v="Queen: 90x90&quot;/20x26&quot;(2)"/>
    <x v="9"/>
    <n v="1077"/>
    <n v="24223"/>
    <n v="1.1926176286195448E-4"/>
    <n v="0.8212512717117546"/>
    <n v="2501"/>
    <n v="10.095099156237175"/>
    <n v="0.66083142077495605"/>
    <n v="0.59"/>
    <n v="0.1885280836829403"/>
    <n v="11.9743858740531"/>
    <n v="2.4910863389535898"/>
    <n v="0.87883363838091977"/>
    <n v="0.70443186429614879"/>
    <n v="0.78800000000000003"/>
    <s v="A"/>
    <x v="1"/>
  </r>
  <r>
    <s v="TN20-0107"/>
    <x v="5"/>
    <s v="True North by Sleep Philosophy"/>
    <s v="Cozy Cotton Flannel"/>
    <x v="1205"/>
    <s v="SHEET/SHEET SET"/>
    <s v="Grey Solid"/>
    <s v="Full: 81x96&quot;/54x75+12&quot;/20x30&quot;(2)"/>
    <x v="7"/>
    <n v="1117"/>
    <n v="24187.63"/>
    <n v="1.1908761892633845E-4"/>
    <n v="0.82137035933068092"/>
    <n v="2502"/>
    <n v="10.093637967027123"/>
    <n v="0.6607003774667457"/>
    <n v="0.58899999999999997"/>
    <n v="-7.7592060561975981E-3"/>
    <n v="2.2561288973581499"/>
    <n v="0.85701997454667267"/>
    <n v="0.57809173812489589"/>
    <n v="0.64417864959837567"/>
    <n v="0.57799999999999996"/>
    <s v="B"/>
    <x v="1"/>
  </r>
  <r>
    <s v="BR20-1870"/>
    <x v="5"/>
    <s v="Beautyrest"/>
    <s v="1000 Thread Count"/>
    <x v="415"/>
    <s v="SHEET/SHEET SET"/>
    <s v="Grey"/>
    <s v="Cal King: 108x102&quot;/20x40&quot;/72x84+16&quot;"/>
    <x v="7"/>
    <n v="621"/>
    <n v="24155.93"/>
    <n v="1.1893154420880866E-4"/>
    <n v="0.82148929087488975"/>
    <n v="2503"/>
    <n v="10.09232657443831"/>
    <n v="0.66058276831522844"/>
    <n v="0.58899999999999997"/>
    <n v="0.12051171060222453"/>
    <n v="3.3230129916932598"/>
    <n v="1.2305211549522568"/>
    <n v="0.64683279857981357"/>
    <n v="0.65783277436814558"/>
    <n v="0.627"/>
    <s v="B"/>
    <x v="1"/>
  </r>
  <r>
    <s v="II30-609"/>
    <x v="1"/>
    <s v="INK+IVY"/>
    <s v="Sofia"/>
    <x v="1449"/>
    <s v="NORMAL PILLOW"/>
    <s v="Grey"/>
    <s v="20x20&quot;"/>
    <x v="5"/>
    <n v="1420"/>
    <n v="24145.3"/>
    <n v="1.1887920748176317E-4"/>
    <n v="0.82160817008237153"/>
    <n v="2504"/>
    <n v="10.091886438233272"/>
    <n v="0.66054329573770421"/>
    <n v="0.58899999999999997"/>
    <n v="-0.13390852721273822"/>
    <n v="2.4354231390001799"/>
    <n v="0.93036054185150763"/>
    <n v="0.5915897098459626"/>
    <n v="0.64675257855935597"/>
    <n v="0.58699999999999997"/>
    <s v="B"/>
    <x v="2"/>
  </r>
  <r>
    <s v="MP13-6466"/>
    <x v="1"/>
    <s v="Madison Park"/>
    <s v="Harper"/>
    <x v="820"/>
    <s v="COVERLET&amp;BEDSPR"/>
    <s v="Green"/>
    <s v="Full/Queen: 90&quot;W x 90L&quot;/20&quot;W x 26&quot;L + 0.5&quot;D(2)"/>
    <x v="7"/>
    <n v="497"/>
    <n v="24131.67"/>
    <n v="1.1881210027671803E-4"/>
    <n v="0.82172698218264828"/>
    <n v="2505"/>
    <n v="10.091321803140101"/>
    <n v="0.66049265777101807"/>
    <n v="0.58899999999999997"/>
    <n v="0.18404626915584382"/>
    <n v="1.5337229997920101"/>
    <n v="0.49086145929609448"/>
    <n v="0.51070205918039924"/>
    <n v="0.63053453805289439"/>
    <n v="0.52200000000000002"/>
    <s v="B"/>
    <x v="2"/>
  </r>
  <r>
    <s v="CS20-0554"/>
    <x v="5"/>
    <s v="Comfort Spaces"/>
    <s v="Cotton 144TC"/>
    <x v="408"/>
    <s v="SHEET/SHEET SET"/>
    <s v="Multi"/>
    <s v="Full: 81&quot;W x 96&quot;L/54&quot;W x 75&quot;L + 14&quot;D/20&quot;W x 30&quot;L (2)"/>
    <x v="6"/>
    <n v="1233"/>
    <n v="24118.560000000001"/>
    <n v="1.1874755328785952E-4"/>
    <n v="0.82184572973593617"/>
    <n v="2506"/>
    <n v="10.090778408552012"/>
    <n v="0.6604439247089362"/>
    <n v="0.58899999999999997"/>
    <n v="-4.0000000000000002E-4"/>
    <n v="5.8201265669363202"/>
    <n v="1.778357828217429"/>
    <n v="0.74765945148476143"/>
    <n v="0.67788703006410134"/>
    <n v="0.7"/>
    <s v="A"/>
    <x v="1"/>
  </r>
  <r>
    <s v="HH13-1836"/>
    <x v="10"/>
    <s v="Harbor House Blue"/>
    <s v="Seaside"/>
    <x v="1450"/>
    <s v="COVERLET&amp;BEDSPR"/>
    <s v="Navy"/>
    <s v="King/Cal King:108x90&quot;/20x36&quot;(2)/18x18&quot;"/>
    <x v="9"/>
    <n v="261"/>
    <n v="24107.55"/>
    <n v="1.1869334563360074E-4"/>
    <n v="0.82196442308156981"/>
    <n v="2507"/>
    <n v="10.090321828346349"/>
    <n v="0.66040297738999776"/>
    <n v="0.58899999999999997"/>
    <n v="0.38753831356862456"/>
    <n v="2.1413639722206499"/>
    <n v="0.80708459672265387"/>
    <n v="0.5689013767393909"/>
    <n v="0.64210265725987636"/>
    <n v="0.56899999999999995"/>
    <s v="B"/>
    <x v="2"/>
  </r>
  <r>
    <s v="MP70-6710"/>
    <x v="7"/>
    <s v="Madison Park"/>
    <s v="Metro"/>
    <x v="1451"/>
    <s v="SHOWER CURTAIN"/>
    <s v="Sand"/>
    <s v="72x72&quot;"/>
    <x v="7"/>
    <n v="1311"/>
    <n v="24095.23"/>
    <n v="1.1863268820394878E-4"/>
    <n v="0.82208305576977381"/>
    <n v="2508"/>
    <n v="10.089810675706788"/>
    <n v="0.66035713587102973"/>
    <n v="0.58799999999999997"/>
    <n v="0.19548546384491869"/>
    <n v="2.5732810629221801"/>
    <n v="0.98330658049628517"/>
    <n v="0.60133416859004707"/>
    <n v="0.64855254241483318"/>
    <n v="0.59299999999999997"/>
    <s v="B"/>
    <x v="2"/>
  </r>
  <r>
    <s v="CS20-1722"/>
    <x v="5"/>
    <s v="Comfort Spaces"/>
    <s v="Cotton 144TC"/>
    <x v="1417"/>
    <s v="SHEET/SHEET SET"/>
    <s v="Cream"/>
    <s v="King: 108x102&quot;/78x80&quot;+14/20x40&quot;(2)"/>
    <x v="6"/>
    <n v="948"/>
    <n v="24088.68"/>
    <n v="1.1860043932698286E-4"/>
    <n v="0.8222016562091008"/>
    <n v="2509"/>
    <n v="10.089538812000557"/>
    <n v="0.66033275441570427"/>
    <n v="0.58799999999999997"/>
    <n v="9.9000000000000008E-3"/>
    <n v="3.1880351346491902"/>
    <n v="1.1902901628573983"/>
    <n v="0.63942848179358303"/>
    <n v="0.65615189989128009"/>
    <n v="0.621"/>
    <s v="B"/>
    <x v="1"/>
  </r>
  <r>
    <s v="MP50-8217"/>
    <x v="3"/>
    <s v="Madison Park"/>
    <s v="Chunky Double Knit"/>
    <x v="1452"/>
    <s v="THROW"/>
    <s v="Sage Green"/>
    <s v="50''W x 60&quot;L"/>
    <x v="7"/>
    <n v="558"/>
    <n v="24080.42"/>
    <n v="1.1855977127755711E-4"/>
    <n v="0.8223202159803783"/>
    <n v="2510"/>
    <n v="10.089195867783758"/>
    <n v="0.66030199827242608"/>
    <n v="0.58799999999999997"/>
    <n v="0.11497027897587185"/>
    <n v="1.82146366103153"/>
    <n v="0.65308721907267497"/>
    <n v="0.54055891464746197"/>
    <n v="0.63635338154743326"/>
    <n v="0.54500000000000004"/>
    <s v="B"/>
    <x v="2"/>
  </r>
  <r>
    <s v="MP10-7632"/>
    <x v="3"/>
    <s v="Madison Park"/>
    <s v="Duke"/>
    <x v="1453"/>
    <s v="COMFORTER (SET)"/>
    <s v="Aqua"/>
    <s v="Full/Queen: 90x90&quot;/20x26+2&quot;(2)"/>
    <x v="7"/>
    <n v="595"/>
    <n v="24073.61"/>
    <n v="1.1852624229249788E-4"/>
    <n v="0.82243874222267077"/>
    <n v="2511"/>
    <n v="10.088913037158168"/>
    <n v="0.66027663327480257"/>
    <n v="0.58799999999999997"/>
    <n v="0.20578653568540131"/>
    <n v="1.7583169425687599"/>
    <n v="0.61967120849680379"/>
    <n v="0.53440886178641411"/>
    <n v="0.63510307897712492"/>
    <n v="0.54"/>
    <s v="B"/>
    <x v="2"/>
  </r>
  <r>
    <s v="5DS13-0168"/>
    <x v="1"/>
    <s v="510 Design"/>
    <s v="Oakley"/>
    <x v="812"/>
    <s v="COVERLET&amp;BEDSPR"/>
    <s v="Khaki"/>
    <s v="Full/Queen: 102&quot;W x 118&quot;L/20&quot;W x 26&quot;L + 0.5&quot;(2)"/>
    <x v="8"/>
    <n v="694"/>
    <n v="24059.4"/>
    <n v="1.1845627946170614E-4"/>
    <n v="0.82255719850213249"/>
    <n v="2512"/>
    <n v="10.088322614494381"/>
    <n v="0.66022368261066355"/>
    <n v="0.58799999999999997"/>
    <n v="9.1469704575572255E-2"/>
    <n v="2.3960801564906902"/>
    <n v="0.91472156397018034"/>
    <n v="0.58871143266668824"/>
    <n v="0.64592123262186851"/>
    <n v="0.58399999999999996"/>
    <s v="B"/>
    <x v="2"/>
  </r>
  <r>
    <s v="MP72-3564"/>
    <x v="7"/>
    <s v="Madison Park"/>
    <s v="Evan"/>
    <x v="1410"/>
    <s v="BATH RUG"/>
    <s v="Taupe"/>
    <s v="20x30&quot;"/>
    <x v="7"/>
    <n v="1656"/>
    <n v="24058.63"/>
    <n v="1.1845248837235289E-4"/>
    <n v="0.82267565099050488"/>
    <n v="2513"/>
    <n v="10.08829061118931"/>
    <n v="0.66022081246972542"/>
    <n v="0.58799999999999997"/>
    <n v="6.7777704092045171E-2"/>
    <n v="1.8297150783912199"/>
    <n v="0.65737236424217149"/>
    <n v="0.54134757459984717"/>
    <n v="0.63644616489574979"/>
    <n v="0.54600000000000004"/>
    <s v="B"/>
    <x v="2"/>
  </r>
  <r>
    <s v="AM12-0409"/>
    <x v="1"/>
    <s v="Super Listing"/>
    <s v="Porter"/>
    <x v="184"/>
    <s v="DUVET&amp;DUVET SET"/>
    <s v="Khaki"/>
    <s v="King: 104x90&quot;/20x36&quot;(2)"/>
    <x v="9"/>
    <n v="971"/>
    <n v="24058.16"/>
    <n v="1.184501743307996E-4"/>
    <n v="0.82279410116483565"/>
    <n v="2514"/>
    <n v="10.088271076201002"/>
    <n v="0.6602190605203706"/>
    <n v="0.58699999999999997"/>
    <n v="0.1979242053818166"/>
    <n v="11.0533368228119"/>
    <n v="2.4117387197547062"/>
    <n v="0.86423009821973107"/>
    <n v="0.70102126806024267"/>
    <n v="0.77600000000000002"/>
    <s v="A"/>
    <x v="1"/>
  </r>
  <r>
    <s v="TN20-0082"/>
    <x v="5"/>
    <s v="True North by Sleep Philosophy"/>
    <s v="Cozy Cotton Flannel"/>
    <x v="673"/>
    <s v="SHEET/SHEET SET"/>
    <s v="Blue Plaid"/>
    <s v="Full: 81x96&quot;/54x75+12&quot;/20x30&quot;(2)"/>
    <x v="7"/>
    <n v="1119"/>
    <n v="24056.33"/>
    <n v="1.1844116433921982E-4"/>
    <n v="0.82291254232917488"/>
    <n v="2515"/>
    <n v="10.088195010802181"/>
    <n v="0.66021223877447133"/>
    <n v="0.58699999999999997"/>
    <n v="-1.3596251176577385E-2"/>
    <n v="1.6711675809439299"/>
    <n v="0.57163897936295138"/>
    <n v="0.52556876558353405"/>
    <n v="0.63328354413628385"/>
    <n v="0.53300000000000003"/>
    <s v="B"/>
    <x v="2"/>
  </r>
  <r>
    <s v="ID10-1731"/>
    <x v="1"/>
    <s v="Intelligent Design"/>
    <s v="Marsden"/>
    <x v="1411"/>
    <s v="COMFORTER (SET)"/>
    <s v="Blue/Grey"/>
    <s v="Full"/>
    <x v="7"/>
    <n v="631"/>
    <n v="24051.66"/>
    <n v="1.18418171628467E-4"/>
    <n v="0.82303096050080338"/>
    <n v="2516"/>
    <n v="10.088000872328459"/>
    <n v="0.66019482792331508"/>
    <n v="0.58699999999999997"/>
    <n v="2.0980158854506846E-2"/>
    <n v="3.0669818234325801"/>
    <n v="1.1527790281755173"/>
    <n v="0.63252474142494564"/>
    <n v="0.65466081062364123"/>
    <n v="0.61499999999999999"/>
    <s v="B"/>
    <x v="2"/>
  </r>
  <r>
    <s v="5DS73-0261"/>
    <x v="8"/>
    <s v="510 Design"/>
    <s v="Big Bundle"/>
    <x v="1454"/>
    <s v="BATH TOWEL"/>
    <s v="Silver"/>
    <s v="28x52&quot;(4)/16x26&quot;(4)/12x12&quot;(4)"/>
    <x v="7"/>
    <n v="833"/>
    <n v="24037.3"/>
    <n v="1.1834747027377527E-4"/>
    <n v="0.8231493079710771"/>
    <n v="2517"/>
    <n v="10.087403670674478"/>
    <n v="0.66014126930142814"/>
    <n v="0.58699999999999997"/>
    <n v="0.11016873700257049"/>
    <n v="0.99665836482952197"/>
    <n v="9.2267706016252157E-2"/>
    <n v="0.43734283375195798"/>
    <n v="0.61558158219153414"/>
    <n v="0.47"/>
    <s v="B"/>
    <x v="2"/>
  </r>
  <r>
    <s v="MP70-3034"/>
    <x v="7"/>
    <s v="Madison Park"/>
    <s v="Aubrey"/>
    <x v="1455"/>
    <s v="SHOWER CURTAIN"/>
    <s v="Burgundy"/>
    <s v="72x72&quot;"/>
    <x v="5"/>
    <n v="1598"/>
    <n v="24034.21"/>
    <n v="1.1833225668143562E-4"/>
    <n v="0.82326764022775856"/>
    <n v="2518"/>
    <n v="10.087275117548057"/>
    <n v="0.66012974031746696"/>
    <n v="0.58699999999999997"/>
    <n v="0.17303528008264946"/>
    <n v="2.5516557387092398"/>
    <n v="0.97518425194755698"/>
    <n v="0.59983929385579182"/>
    <n v="0.64807165102513198"/>
    <n v="0.59199999999999997"/>
    <s v="B"/>
    <x v="2"/>
  </r>
  <r>
    <s v="AM10-0377"/>
    <x v="3"/>
    <s v="Super Listing"/>
    <s v="Avril"/>
    <x v="455"/>
    <s v="COMFORTER (SET)"/>
    <s v="Blush Ombre"/>
    <s v="Twin/Twin XL: 66&quot;x90&quot;+20x26&quot;"/>
    <x v="7"/>
    <n v="722"/>
    <n v="24026.639999999999"/>
    <n v="1.182949858419498E-4"/>
    <n v="0.82338593521360048"/>
    <n v="2519"/>
    <n v="10.086960113337421"/>
    <n v="0.66010148990774731"/>
    <n v="0.58699999999999997"/>
    <n v="0.14188361793811591"/>
    <n v="3.8645737024139701"/>
    <n v="1.3773983341525369"/>
    <n v="0.67386482306736784"/>
    <n v="0.66285415653967139"/>
    <n v="0.64400000000000002"/>
    <s v="B"/>
    <x v="2"/>
  </r>
  <r>
    <s v="MP13-1239"/>
    <x v="1"/>
    <s v="Madison Park"/>
    <s v="Keaton"/>
    <x v="1456"/>
    <s v="COVERLET&amp;BEDSPR"/>
    <s v="Grey"/>
    <s v="King: 104x94&quot;/20x36&quot; (2)"/>
    <x v="7"/>
    <n v="560"/>
    <n v="24022.29"/>
    <n v="1.182735686488503E-4"/>
    <n v="0.82350420878224928"/>
    <n v="2520"/>
    <n v="10.086779055446891"/>
    <n v="0.66008525215784508"/>
    <n v="0.58599999999999997"/>
    <n v="0.20384021086386037"/>
    <n v="2.1279702434351702"/>
    <n v="0.80109096624657172"/>
    <n v="0.56779827844542186"/>
    <n v="0.64162785741536044"/>
    <n v="0.56599999999999995"/>
    <s v="B"/>
    <x v="2"/>
  </r>
  <r>
    <s v="SI54-0066"/>
    <x v="3"/>
    <s v="Sharper Image"/>
    <s v="Amira"/>
    <x v="1457"/>
    <s v="ELECT BLANKET"/>
    <s v="Brown"/>
    <s v="50x60&quot;"/>
    <x v="11"/>
    <n v="633"/>
    <n v="24021.040000000001"/>
    <n v="1.182674142830171E-4"/>
    <n v="0.82362247619653228"/>
    <n v="2521"/>
    <n v="10.086727021253337"/>
    <n v="0.66008058559391447"/>
    <n v="0.58599999999999997"/>
    <n v="-3.205541666805433E-2"/>
    <n v="1.0790196574501001"/>
    <n v="0.16468329440190715"/>
    <n v="0.45067056763941504"/>
    <n v="0.61819858200301459"/>
    <n v="0.47799999999999998"/>
    <s v="B"/>
    <x v="2"/>
  </r>
  <r>
    <s v="TN20-0559"/>
    <x v="5"/>
    <s v="True North by Sleep Philosophy"/>
    <s v="Cozy Cotton Flannel"/>
    <x v="921"/>
    <s v="SHEET/SHEET SET"/>
    <s v="Tan Woodland Winter"/>
    <s v="Full: 81x96&quot;/54x75+12&quot;/20x30&quot;(2)"/>
    <x v="7"/>
    <n v="1062"/>
    <n v="24004.66"/>
    <n v="1.1818676747313892E-4"/>
    <n v="0.82374066296400539"/>
    <n v="2522"/>
    <n v="10.086044914859107"/>
    <n v="0.66001941249063922"/>
    <n v="0.58599999999999997"/>
    <n v="8.3659075224726362E-2"/>
    <n v="4.5864062219031299"/>
    <n v="1.5446660247413404"/>
    <n v="0.70464962117278107"/>
    <n v="0.66894545422706764"/>
    <n v="0.66500000000000004"/>
    <s v="B"/>
    <x v="1"/>
  </r>
  <r>
    <s v="ID20-1541"/>
    <x v="5"/>
    <s v="Intelligent Design"/>
    <s v="Cozy Soft"/>
    <x v="961"/>
    <s v="SHEET/SHEET SET"/>
    <s v="Grey Stars"/>
    <s v="Twin XL: 66&quot;W x 102&quot;L/39&quot;W x 80&quot;L + 12&quot;D/20&quot;W x 30&quot;L (1)"/>
    <x v="7"/>
    <n v="1331"/>
    <n v="24000.36"/>
    <n v="1.1816559645467274E-4"/>
    <n v="0.82385882856046011"/>
    <n v="2523"/>
    <n v="10.085865774391255"/>
    <n v="0.66000334670026783"/>
    <n v="0.58599999999999997"/>
    <n v="4.7986974358453817E-2"/>
    <n v="6.2289020512312598"/>
    <n v="1.8451267694893787"/>
    <n v="0.75994794766435025"/>
    <n v="0.67999226689308445"/>
    <n v="0.70699999999999996"/>
    <s v="A"/>
    <x v="1"/>
  </r>
  <r>
    <s v="MP40-7909"/>
    <x v="0"/>
    <s v="Madison Park"/>
    <s v="Cecily"/>
    <x v="355"/>
    <s v="WINDOW PANEL"/>
    <s v="Grey"/>
    <s v="50&quot;W x 95&quot;L"/>
    <x v="5"/>
    <n v="1489"/>
    <n v="23965.49"/>
    <n v="1.1799391426538999E-4"/>
    <n v="0.82397682247472548"/>
    <n v="2524"/>
    <n v="10.084411883664764"/>
    <n v="0.65987295793934275"/>
    <n v="0.58599999999999997"/>
    <n v="0.28188576153040207"/>
    <n v="0.96631409028152104"/>
    <n v="6.4207926135991161E-2"/>
    <n v="0.43217856888134593"/>
    <n v="0.61433408012774349"/>
    <n v="0.46700000000000003"/>
    <s v="B"/>
    <x v="1"/>
  </r>
  <r>
    <s v="TN20-0518"/>
    <x v="5"/>
    <s v="True North by Sleep Philosophy"/>
    <s v="Cozy Cotton Flannel"/>
    <x v="1013"/>
    <s v="SHEET/SHEET SET"/>
    <s v="Nordic"/>
    <s v="Full: 81x96&quot;/54x75+12&quot;/20x30&quot;(2)"/>
    <x v="7"/>
    <n v="1061"/>
    <n v="23960.29"/>
    <n v="1.179683121035239E-4"/>
    <n v="0.82409479078682901"/>
    <n v="2525"/>
    <n v="10.084194890512967"/>
    <n v="0.6598534974202841"/>
    <n v="0.58599999999999997"/>
    <n v="5.6136562161810247E-2"/>
    <n v="3.3450903538225298"/>
    <n v="1.2369501316463685"/>
    <n v="0.6480160202100993"/>
    <n v="0.65748600197824714"/>
    <n v="0.625"/>
    <s v="B"/>
    <x v="1"/>
  </r>
  <r>
    <s v="TN20-0530"/>
    <x v="5"/>
    <s v="True North by Sleep Philosophy"/>
    <s v="Micro Fleece"/>
    <x v="1458"/>
    <s v="SHEET/SHEET SET"/>
    <s v="Geo"/>
    <s v="Queen: 90x102&quot;/60x80+14&quot;/20x34&quot;(2)"/>
    <x v="7"/>
    <n v="696"/>
    <n v="23958.86"/>
    <n v="1.1796127150901073E-4"/>
    <n v="0.82421275205833799"/>
    <n v="2526"/>
    <n v="10.084135209140529"/>
    <n v="0.65984814503715061"/>
    <n v="0.58599999999999997"/>
    <n v="0.20678313575854612"/>
    <n v="3.5831326624597"/>
    <n v="1.3037636570313487"/>
    <n v="0.66031272187703327"/>
    <n v="0.65994106040512712"/>
    <n v="0.63400000000000001"/>
    <s v="B"/>
    <x v="1"/>
  </r>
  <r>
    <s v="MP13-2644"/>
    <x v="1"/>
    <s v="Madison Park"/>
    <s v="Lola"/>
    <x v="740"/>
    <s v="COVERLET&amp;BEDSPR"/>
    <s v="Aqua"/>
    <s v="Full/Queen: 90x90&quot;/20x26+1/2&quot;(2)/18x18&quot;/16x16&quot;/12x20&quot;"/>
    <x v="5"/>
    <n v="385"/>
    <n v="23947.46"/>
    <n v="1.17905143692612E-4"/>
    <n v="0.82433065720203058"/>
    <n v="2527"/>
    <n v="10.083659300145383"/>
    <n v="0.6598054642613127"/>
    <n v="0.58499999999999996"/>
    <n v="5.7208990598585412E-2"/>
    <n v="2.1527325738884202"/>
    <n v="0.81214395661909122"/>
    <n v="0.56983252711521182"/>
    <n v="0.64181087683209248"/>
    <n v="0.56699999999999995"/>
    <s v="B"/>
    <x v="2"/>
  </r>
  <r>
    <s v="ST54-3585"/>
    <x v="3"/>
    <s v="Serta"/>
    <s v="Dream Soft Heated"/>
    <x v="1374"/>
    <s v="ELECT BLANKET"/>
    <s v="Ivory"/>
    <s v="Queen:84x90&quot;"/>
    <x v="11"/>
    <n v="321"/>
    <n v="23945.95"/>
    <n v="1.178977092186855E-4"/>
    <n v="0.82444855491124924"/>
    <n v="2528"/>
    <n v="10.083596246086529"/>
    <n v="0.6597998094067522"/>
    <n v="0.58499999999999996"/>
    <n v="6.1291430868267952E-2"/>
    <n v="1.95912284687135"/>
    <n v="0.72228008963223167"/>
    <n v="0.55329352312451907"/>
    <n v="0.6384985521503056"/>
    <n v="0.55500000000000005"/>
    <s v="B"/>
    <x v="2"/>
  </r>
  <r>
    <s v="AM10-0143"/>
    <x v="1"/>
    <s v="Super Listing"/>
    <s v="Porter"/>
    <x v="173"/>
    <s v="COMFORTER (SET)"/>
    <s v="Black"/>
    <s v="Twin/Twin XL: 66x90&quot;/20x26&quot;"/>
    <x v="0"/>
    <n v="1071"/>
    <n v="23941.040000000001"/>
    <n v="1.1787353486969273E-4"/>
    <n v="0.82456642844611894"/>
    <n v="2529"/>
    <n v="10.083391188514121"/>
    <n v="0.65978141930198198"/>
    <n v="0.58499999999999996"/>
    <n v="0.1827856862653599"/>
    <n v="8.6424156088480597"/>
    <n v="2.1681865369317443"/>
    <n v="0.81940551344819124"/>
    <n v="0.69170623813122389"/>
    <n v="0.745"/>
    <s v="A"/>
    <x v="1"/>
  </r>
  <r>
    <s v="II12-1276"/>
    <x v="1"/>
    <s v="INK+IVY"/>
    <s v="Imani"/>
    <x v="242"/>
    <s v="DUVET&amp;DUVET SET"/>
    <s v="White/Navy"/>
    <s v="Full/Queen: 88&quot;Wx92&quot;L/20&quot;Wx26&quot;L(2)"/>
    <x v="7"/>
    <n v="428"/>
    <n v="23939.52"/>
    <n v="1.1786605116083956E-4"/>
    <n v="0.82468429449727976"/>
    <n v="2530"/>
    <n v="10.083327699845157"/>
    <n v="0.65977572547043861"/>
    <n v="0.58499999999999996"/>
    <n v="0.13914300371618282"/>
    <n v="1.96889708434633"/>
    <n v="0.72701565578933325"/>
    <n v="0.55416508085062877"/>
    <n v="0.63865359654647669"/>
    <n v="0.55600000000000005"/>
    <s v="B"/>
    <x v="2"/>
  </r>
  <r>
    <s v="MP72-6210"/>
    <x v="7"/>
    <s v="Madison Park"/>
    <s v="Spa Cotton"/>
    <x v="1459"/>
    <s v="BATH RUG"/>
    <s v="Blue"/>
    <s v="20x30&quot;"/>
    <x v="7"/>
    <n v="1936"/>
    <n v="23934.959999999999"/>
    <n v="1.1784360003428006E-4"/>
    <n v="0.82480213809731406"/>
    <n v="2531"/>
    <n v="10.083137209649813"/>
    <n v="0.65975864180652455"/>
    <n v="0.58499999999999996"/>
    <n v="-3.9033077891084837E-2"/>
    <n v="1.8180838776208601"/>
    <n v="0.65132670731987696"/>
    <n v="0.54023490109361116"/>
    <n v="0.63585389366394196"/>
    <n v="0.54300000000000004"/>
    <s v="B"/>
    <x v="2"/>
  </r>
  <r>
    <s v="MP103-1245"/>
    <x v="2"/>
    <s v="Madison Park"/>
    <s v="Ashton"/>
    <x v="1460"/>
    <s v="MOTION"/>
    <s v="Cream"/>
    <s v="29.5&quot;W x 29.25&quot;D x 30&quot;H"/>
    <x v="9"/>
    <n v="108"/>
    <n v="23930.41"/>
    <n v="1.1782119814264724E-4"/>
    <n v="0.8249199592954567"/>
    <n v="2532"/>
    <n v="10.082947101022006"/>
    <n v="0.659741592362595"/>
    <n v="0.58499999999999996"/>
    <n v="0.24226032934663469"/>
    <n v="1.6564889226444499"/>
    <n v="0.56331688621051967"/>
    <n v="0.5240371251536925"/>
    <n v="0.6326006989208145"/>
    <n v="0.53"/>
    <s v="B"/>
    <x v="3"/>
  </r>
  <r>
    <s v="TN20-0122"/>
    <x v="5"/>
    <s v="True North by Sleep Philosophy"/>
    <s v="Cozy Cotton Flannel"/>
    <x v="678"/>
    <s v="SHEET/SHEET SET"/>
    <s v="Blue Solid"/>
    <s v="Full: 81x96&quot;/54x75+12&quot;/20x30&quot;(2)"/>
    <x v="7"/>
    <n v="1116"/>
    <n v="23919.97"/>
    <n v="1.1776979687920842E-4"/>
    <n v="0.82503772909233586"/>
    <n v="2533"/>
    <n v="10.082510759081829"/>
    <n v="0.65970246006476652"/>
    <n v="0.58399999999999996"/>
    <n v="1.9770392321493439E-3"/>
    <n v="1.58512211653664"/>
    <n v="0.52183803390034578"/>
    <n v="0.51640314581483726"/>
    <n v="0.63104259721478062"/>
    <n v="0.52400000000000002"/>
    <s v="B"/>
    <x v="2"/>
  </r>
  <r>
    <s v="MP10-7214"/>
    <x v="1"/>
    <s v="Madison Park"/>
    <s v="Ridge"/>
    <x v="296"/>
    <s v="COMFORTER (SET)"/>
    <s v="Neutral"/>
    <s v="Cal King: 104&quot;W x 92&quot;L/20&quot;W x 36&quot;L + 2&quot;D(2)/72&quot;W x 84&quot;L + 15&quot;D/18&quot;W x 18&quot;L/16&quot;W x 16&quot;L/12&quot;W x 18&quot;L"/>
    <x v="5"/>
    <n v="313"/>
    <n v="23911.51"/>
    <n v="1.1772814413124934E-4"/>
    <n v="0.8251554572364671"/>
    <n v="2534"/>
    <n v="10.082157031939744"/>
    <n v="0.65967073688026456"/>
    <n v="0.58399999999999996"/>
    <n v="0.12247884430811128"/>
    <n v="1.9406899963934801"/>
    <n v="0.71328798419427653"/>
    <n v="0.55163857021953433"/>
    <n v="0.63806430354811849"/>
    <n v="0.55300000000000005"/>
    <s v="B"/>
    <x v="2"/>
  </r>
  <r>
    <s v="II12-1092"/>
    <x v="1"/>
    <s v="INK+IVY"/>
    <s v="Imani"/>
    <x v="202"/>
    <s v="DUVET&amp;DUVET SET"/>
    <s v="Gray"/>
    <s v="King/Cal King: 104&quot;W x 92&quot;L / 20&quot;W x 36&quot;L  (2)"/>
    <x v="7"/>
    <n v="329"/>
    <n v="23908.87"/>
    <n v="1.1771514611060965E-4"/>
    <n v="0.82527317238257769"/>
    <n v="2535"/>
    <n v="10.082046623381965"/>
    <n v="0.65966083514914953"/>
    <n v="0.58399999999999996"/>
    <n v="0.1623177967144202"/>
    <n v="1.5211126670074799"/>
    <n v="0.48311274496959211"/>
    <n v="0.5092759463113915"/>
    <n v="0.62958385738159794"/>
    <n v="0.51800000000000002"/>
    <s v="B"/>
    <x v="2"/>
  </r>
  <r>
    <s v="MP40-8522"/>
    <x v="0"/>
    <s v="Madison Park"/>
    <s v="Anaheim"/>
    <x v="92"/>
    <s v="WINDOW PANEL"/>
    <s v="Natural"/>
    <s v="50x108&quot;"/>
    <x v="5"/>
    <n v="932"/>
    <n v="23891.119999999999"/>
    <n v="1.176277541157783E-4"/>
    <n v="0.82539080013669341"/>
    <n v="2536"/>
    <n v="10.081303976441291"/>
    <n v="0.65959423260974626"/>
    <n v="0.58399999999999996"/>
    <n v="0.14254215908371165"/>
    <n v="2.1187811635880598"/>
    <n v="0.79695801970376667"/>
    <n v="0.56703762990383666"/>
    <n v="0.64108291206856438"/>
    <n v="0.56399999999999995"/>
    <s v="B"/>
    <x v="1"/>
  </r>
  <r>
    <s v="BR20-4662"/>
    <x v="5"/>
    <s v="Beautyrest"/>
    <s v="1500TC Solid Cooling Sheet Set"/>
    <x v="1461"/>
    <s v="SHEET/SHEET SET"/>
    <s v="Aqua"/>
    <s v="King: 108x102&quot;/20x40&quot;(2)/78x80+15&quot;"/>
    <x v="12"/>
    <n v="747"/>
    <n v="23889.06"/>
    <n v="1.176176117208852E-4"/>
    <n v="0.82550841774841432"/>
    <n v="2537"/>
    <n v="10.081217751827793"/>
    <n v="0.65958649975863837"/>
    <n v="0.58399999999999996"/>
    <n v="-0.1731"/>
    <n v="0.59079537811332505"/>
    <n v="-0.36991162336123007"/>
    <n v="0.3522809948917674"/>
    <n v="0.59812539878526416"/>
    <n v="0.41499999999999998"/>
    <s v="B"/>
    <x v="2"/>
  </r>
  <r>
    <s v="ID10-2441"/>
    <x v="3"/>
    <s v="Intelligent Design"/>
    <s v="Malea"/>
    <x v="1462"/>
    <s v="COMFORTER (SET)"/>
    <s v="Pink/White"/>
    <s v="Full/Queen: 90x90&quot;/20x26+2&quot;(2)"/>
    <x v="8"/>
    <n v="601"/>
    <n v="23879.29"/>
    <n v="1.1756950919753297E-4"/>
    <n v="0.82562598725761183"/>
    <n v="2538"/>
    <n v="10.080808711486402"/>
    <n v="0.65954981594030826"/>
    <n v="0.58399999999999996"/>
    <n v="0.20529106728917046"/>
    <n v="3.9519387528794701"/>
    <n v="1.3991954709907266"/>
    <n v="0.67787647920058558"/>
    <n v="0.66321514859236386"/>
    <n v="0.64500000000000002"/>
    <s v="B"/>
    <x v="2"/>
  </r>
  <r>
    <s v="HH10-1685"/>
    <x v="10"/>
    <s v="Harbor House Blue"/>
    <s v="Hallie"/>
    <x v="1463"/>
    <s v="COMFORTER (SET)"/>
    <s v="Grey"/>
    <s v="King"/>
    <x v="9"/>
    <n v="193"/>
    <n v="23859.13"/>
    <n v="1.1747025158537523E-4"/>
    <n v="0.8257434575091972"/>
    <n v="2539"/>
    <n v="10.079964144086352"/>
    <n v="0.65947407290487681"/>
    <n v="0.58299999999999996"/>
    <n v="0.24288102734676409"/>
    <n v="0.96131277430319095"/>
    <n v="5.9506608180921773E-2"/>
    <n v="0.4313133143688534"/>
    <n v="0.61384192119767222"/>
    <n v="0.46600000000000003"/>
    <s v="B"/>
    <x v="2"/>
  </r>
  <r>
    <s v="ID13-1101"/>
    <x v="1"/>
    <s v="Intelligent Design"/>
    <s v="Joni"/>
    <x v="1464"/>
    <s v="COVERLET&amp;BEDSPR"/>
    <s v="Purple"/>
    <s v="Full/Queen: 88x90&quot;/20x26&quot;(2)/12x16&quot;/16x16&quot;"/>
    <x v="7"/>
    <n v="568"/>
    <n v="23856.77"/>
    <n v="1.1745863214268215E-4"/>
    <n v="0.82586091614133983"/>
    <n v="2540"/>
    <n v="10.07986522942322"/>
    <n v="0.65946520197659575"/>
    <n v="0.58299999999999996"/>
    <n v="0.11492470741009783"/>
    <n v="4.2591427729819404"/>
    <n v="1.4722754263289388"/>
    <n v="0.69132648656734041"/>
    <n v="0.66583745889474466"/>
    <n v="0.65600000000000003"/>
    <s v="B"/>
    <x v="2"/>
  </r>
  <r>
    <s v="MPE21-915"/>
    <x v="5"/>
    <s v="Madison Park Essentials"/>
    <s v="Satin"/>
    <x v="1465"/>
    <s v="PILLOWCASE"/>
    <s v="White"/>
    <s v="Standard: 20x30&quot; (2)"/>
    <x v="7"/>
    <n v="3825"/>
    <n v="23846.22"/>
    <n v="1.1740668929505E-4"/>
    <n v="0.82597832283063488"/>
    <n v="2541"/>
    <n v="10.079422927677763"/>
    <n v="0.65942553518768632"/>
    <n v="0.58299999999999996"/>
    <n v="0.13718399419122576"/>
    <n v="2.2758615641212598"/>
    <n v="0.86536013554424163"/>
    <n v="0.57962670385302317"/>
    <n v="0.6434657689207538"/>
    <n v="0.57499999999999996"/>
    <s v="B"/>
    <x v="1"/>
  </r>
  <r>
    <s v="WR13-2524"/>
    <x v="1"/>
    <s v="Woolrich"/>
    <s v="Tulsa"/>
    <x v="1466"/>
    <s v="COVERLET&amp;BEDSPR"/>
    <s v="Red/Grey"/>
    <s v="King/Cal King: 106x94&quot; /20x36&quot;(2)"/>
    <x v="7"/>
    <n v="424"/>
    <n v="23839.1"/>
    <n v="1.1737163402726412E-4"/>
    <n v="0.82609569446466213"/>
    <n v="2542"/>
    <n v="10.07912431580136"/>
    <n v="0.65939875488580246"/>
    <n v="0.58299999999999996"/>
    <n v="0.10771887713881816"/>
    <n v="1.88887182568407"/>
    <n v="0.68756755620869514"/>
    <n v="0.5469048515920234"/>
    <n v="0.63689997422704669"/>
    <n v="0.54900000000000004"/>
    <s v="B"/>
    <x v="2"/>
  </r>
  <r>
    <s v="MP95G-0006"/>
    <x v="6"/>
    <s v="Madison Park"/>
    <s v="Natural Agate Trio"/>
    <x v="1467"/>
    <s v="CANVAS"/>
    <s v="Blue"/>
    <s v="34x13x1.25&quot;"/>
    <x v="7"/>
    <n v="364"/>
    <n v="23821.19"/>
    <n v="1.1728345427360613E-4"/>
    <n v="0.82621297791893578"/>
    <n v="2543"/>
    <n v="10.07837277822971"/>
    <n v="0.65933135501112783"/>
    <n v="0.58299999999999996"/>
    <n v="0.3703654886690248"/>
    <n v="3.2024722454013901"/>
    <n v="1.1946713532613571"/>
    <n v="0.64023481840032681"/>
    <n v="0.65551204768896765"/>
    <n v="0.61799999999999999"/>
    <s v="B"/>
    <x v="2"/>
  </r>
  <r>
    <s v="II40-1184"/>
    <x v="1"/>
    <s v="INK+IVY"/>
    <s v="Nea"/>
    <x v="1468"/>
    <s v="WINDOW PANEL"/>
    <s v="Off White/Gray"/>
    <s v="84&quot; Panel"/>
    <x v="7"/>
    <n v="981"/>
    <n v="23819.68"/>
    <n v="1.1727601979967964E-4"/>
    <n v="0.82633025393873549"/>
    <n v="2544"/>
    <n v="10.078309389940948"/>
    <n v="0.65932567018194621"/>
    <n v="0.58299999999999996"/>
    <n v="9.701045890507437E-2"/>
    <n v="1.6974168875912701"/>
    <n v="0.58635057176452188"/>
    <n v="0.52827636201352746"/>
    <n v="0.63311580854826244"/>
    <n v="0.53200000000000003"/>
    <s v="B"/>
    <x v="2"/>
  </r>
  <r>
    <s v="ID20-1538"/>
    <x v="5"/>
    <s v="Intelligent Design"/>
    <s v="Cozy Soft"/>
    <x v="1348"/>
    <s v="SHEET/SHEET SET"/>
    <s v="Blue Stars"/>
    <s v="Full: 81&quot;W x 96&quot;L/54&quot;W x 75&quot;L + 12&quot;D/20&quot;W x 30&quot;L (2)"/>
    <x v="7"/>
    <n v="1058"/>
    <n v="23795.77"/>
    <n v="1.1715829909002231E-4"/>
    <n v="0.82644741223782547"/>
    <n v="2545"/>
    <n v="10.077305136163835"/>
    <n v="0.65923560605039477"/>
    <n v="0.58199999999999996"/>
    <n v="8.7507848897543261E-2"/>
    <n v="6.5918440857660201"/>
    <n v="1.9008894842527455"/>
    <n v="0.77021080183395807"/>
    <n v="0.6814306452071075"/>
    <n v="0.71299999999999997"/>
    <s v="A"/>
    <x v="1"/>
  </r>
  <r>
    <s v="MP12-7117"/>
    <x v="1"/>
    <s v="Madison Park"/>
    <s v="Laetitia"/>
    <x v="1469"/>
    <s v="DUVET&amp;DUVET SET"/>
    <s v="Taupe"/>
    <s v="King/Cal King :104&quot;W x 92&quot;L/20&quot;W x 36&quot;L (2)"/>
    <x v="7"/>
    <n v="347"/>
    <n v="23776.55"/>
    <n v="1.1706366956097113E-4"/>
    <n v="0.82656447590738646"/>
    <n v="2546"/>
    <n v="10.076497137182633"/>
    <n v="0.65916314256736408"/>
    <n v="0.58199999999999996"/>
    <n v="6.6619473867300188E-2"/>
    <n v="1.73259670078261"/>
    <n v="0.60573392325411624"/>
    <n v="0.53184377279150208"/>
    <n v="0.63369926861219172"/>
    <n v="0.53500000000000003"/>
    <s v="B"/>
    <x v="2"/>
  </r>
  <r>
    <s v="SHET20-795"/>
    <x v="5"/>
    <s v="True North by Sleep Philosophy"/>
    <s v="Micro Fleece"/>
    <x v="765"/>
    <s v="SHEET/SHEET SET"/>
    <s v="Lavender"/>
    <s v="King: 108x102&quot;/78x80+14&quot;/20x40&quot;(2)"/>
    <x v="7"/>
    <n v="701"/>
    <n v="23768.58"/>
    <n v="1.170244293244187E-4"/>
    <n v="0.82668150033671084"/>
    <n v="2547"/>
    <n v="10.076161890867045"/>
    <n v="0.65913307679220112"/>
    <n v="0.58199999999999996"/>
    <n v="-6.3695544822223926E-3"/>
    <n v="1.98654468791078"/>
    <n v="0.73550943846247374"/>
    <n v="0.55572831989472304"/>
    <n v="0.63845212541270557"/>
    <n v="0.55500000000000005"/>
    <s v="B"/>
    <x v="2"/>
  </r>
  <r>
    <s v="BRP20-0073C"/>
    <x v="5"/>
    <s v="Beautyrest Platinum "/>
    <s v="400TC Liquid Cotton"/>
    <x v="1470"/>
    <s v="SHEET/SHEET SET"/>
    <s v="Blue(Flint Stone 18-3916TCX)"/>
    <s v="Queen: 90x108&quot;/21x32&quot;(2)/60x80&quot;+16&quot;"/>
    <x v="2"/>
    <n v="679"/>
    <n v="23765"/>
    <n v="1.1700680322067243E-4"/>
    <n v="0.82679850713993153"/>
    <n v="2548"/>
    <n v="10.076011266849971"/>
    <n v="0.65911956843246411"/>
    <n v="0.58199999999999996"/>
    <n v="0.12559999999999999"/>
    <n v="1.99271280481591"/>
    <n v="0.7384612170472723"/>
    <n v="0.55627158026655588"/>
    <n v="0.63854997079928244"/>
    <n v="0.55600000000000005"/>
    <s v="B"/>
    <x v="2"/>
  </r>
  <r>
    <s v="MP13-153"/>
    <x v="1"/>
    <s v="Madison Park"/>
    <s v="Quebec"/>
    <x v="263"/>
    <s v="COVERLET&amp;BEDSPR"/>
    <s v="Seafoam"/>
    <s v="Full/Queen: 90x90&quot;/20x26&quot;-2pcs"/>
    <x v="1"/>
    <n v="640"/>
    <n v="23764.86"/>
    <n v="1.1700611393169911E-4"/>
    <n v="0.82691551325386325"/>
    <n v="2549"/>
    <n v="10.076005376064296"/>
    <n v="0.65911904013124378"/>
    <n v="0.58199999999999996"/>
    <n v="0.19728634585861621"/>
    <n v="3.6052618081787302"/>
    <n v="1.309753919727545"/>
    <n v="0.66141520034763113"/>
    <n v="0.65957827217452136"/>
    <n v="0.63300000000000001"/>
    <s v="B"/>
    <x v="2"/>
  </r>
  <r>
    <s v="MP40-7866"/>
    <x v="0"/>
    <s v="Madison Park"/>
    <s v="Galen"/>
    <x v="960"/>
    <s v="WINDOW PANEL"/>
    <s v="White"/>
    <s v="34x64&quot;"/>
    <x v="5"/>
    <n v="625"/>
    <n v="23760.19"/>
    <n v="1.169831212209463E-4"/>
    <n v="0.82703249637508425"/>
    <n v="2550"/>
    <n v="10.075808856397495"/>
    <n v="0.65910141572840208"/>
    <n v="0.58199999999999996"/>
    <n v="0.1395902996146281"/>
    <n v="1.1438219837600001"/>
    <n v="0.21818888420584173"/>
    <n v="0.46051800903008039"/>
    <n v="0.61938473438873776"/>
    <n v="0.48399999999999999"/>
    <s v="B"/>
    <x v="1"/>
  </r>
  <r>
    <s v="ID10-1825"/>
    <x v="3"/>
    <s v="Intelligent Design"/>
    <s v="Malea"/>
    <x v="351"/>
    <s v="COMFORTER (SET)"/>
    <s v="Blush"/>
    <s v="King/Cal King: 104x90&quot;/20x36+2&quot;(2)"/>
    <x v="5"/>
    <n v="528"/>
    <n v="23750.44"/>
    <n v="1.1693511716744738E-4"/>
    <n v="0.82714943149225173"/>
    <n v="2551"/>
    <n v="10.075398439203715"/>
    <n v="0.65906460843031267"/>
    <n v="0.58099999999999996"/>
    <n v="4.0008135614731252E-2"/>
    <n v="2.0448965286818099"/>
    <n v="0.76309131283969378"/>
    <n v="0.56080462860133951"/>
    <n v="0.63941261246451808"/>
    <n v="0.55800000000000005"/>
    <s v="B"/>
    <x v="2"/>
  </r>
  <r>
    <s v="MP10-8326"/>
    <x v="1"/>
    <s v="Madison Park"/>
    <s v="Jenson"/>
    <x v="875"/>
    <s v="COMFORTER (SET)"/>
    <s v="Spice"/>
    <s v="Cal King: 104&quot;W x 92&quot;L/20&quot;W x 36&quot;L (2)/72&quot;W x 84&quot;L + 15&quot;D /18&quot;W x 18&quot;L/12&quot;W x 18&quot;L/16&quot;W x 16&quot;L"/>
    <x v="7"/>
    <n v="420"/>
    <n v="23750.09"/>
    <n v="1.169333939450141E-4"/>
    <n v="0.82726636488619676"/>
    <n v="2552"/>
    <n v="10.075383703146498"/>
    <n v="0.65906328686177496"/>
    <n v="0.58099999999999996"/>
    <n v="6.5928013662264015E-2"/>
    <n v="4.04624277456647"/>
    <n v="1.4222025686346087"/>
    <n v="0.68211082268596068"/>
    <n v="0.66367279402661217"/>
    <n v="0.64700000000000002"/>
    <s v="B"/>
    <x v="2"/>
  </r>
  <r>
    <s v="MP95C-0173"/>
    <x v="6"/>
    <s v="Madison Park"/>
    <s v="Glimmer"/>
    <x v="1471"/>
    <s v="CANVAS"/>
    <s v="Gold"/>
    <s v="22x28x1.5&quot; (2)"/>
    <x v="5"/>
    <n v="398"/>
    <n v="23750.01"/>
    <n v="1.1693300006560076E-4"/>
    <n v="0.82738329788626241"/>
    <n v="2553"/>
    <n v="10.075380334874358"/>
    <n v="0.65906298478623182"/>
    <n v="0.58099999999999996"/>
    <n v="0.15977980039763184"/>
    <n v="2.6179020191102098"/>
    <n v="0.99986026618668422"/>
    <n v="0.60438079325548932"/>
    <n v="0.64812654648008339"/>
    <n v="0.59199999999999997"/>
    <s v="B"/>
    <x v="2"/>
  </r>
  <r>
    <s v="ID40-1406"/>
    <x v="0"/>
    <s v="Intelligent Design"/>
    <s v="Raina"/>
    <x v="1472"/>
    <s v="WINDOW PANEL"/>
    <s v="Blush/Gold"/>
    <s v="50&quot;W x 84&quot;L"/>
    <x v="5"/>
    <n v="1075"/>
    <n v="23743.21"/>
    <n v="1.1689952031546819E-4"/>
    <n v="0.82750019740657788"/>
    <n v="2554"/>
    <n v="10.075093990267618"/>
    <n v="0.65903730464549626"/>
    <n v="0.58099999999999996"/>
    <n v="3.1367721702313639E-2"/>
    <n v="0.50075034786954498"/>
    <n v="-0.50957582530697498"/>
    <n v="0.32657648349259338"/>
    <n v="0.59254514041491568"/>
    <n v="0.39300000000000002"/>
    <s v="B"/>
    <x v="2"/>
  </r>
  <r>
    <s v="MP72-3613"/>
    <x v="7"/>
    <s v="Madison Park"/>
    <s v="Evan"/>
    <x v="1349"/>
    <s v="BATH RUG"/>
    <s v="Seafoam"/>
    <s v="24x72&quot;"/>
    <x v="7"/>
    <n v="700"/>
    <n v="23738.13"/>
    <n v="1.1687450897272212E-4"/>
    <n v="0.82761707191555056"/>
    <n v="2555"/>
    <n v="10.074880020482874"/>
    <n v="0.65901811526998144"/>
    <n v="0.58099999999999996"/>
    <n v="3.7071734736767198E-2"/>
    <n v="1.3245038267900899"/>
    <n v="0.35382356136154713"/>
    <n v="0.48548090615404405"/>
    <n v="0.62431067344679403"/>
    <n v="0.499"/>
    <s v="B"/>
    <x v="2"/>
  </r>
  <r>
    <s v="MP50-8271"/>
    <x v="3"/>
    <s v="Madison Park"/>
    <s v="Rowan"/>
    <x v="1473"/>
    <s v="THROW"/>
    <s v="Ivory"/>
    <s v="50''x60''"/>
    <x v="7"/>
    <n v="875"/>
    <n v="23734.13"/>
    <n v="1.1685481500205589E-4"/>
    <n v="0.82773392673055257"/>
    <n v="2556"/>
    <n v="10.074711508113879"/>
    <n v="0.65900300263559053"/>
    <n v="0.58099999999999996"/>
    <n v="0.12052629449607651"/>
    <n v="5.0012028176935797"/>
    <n v="1.6294763585294254"/>
    <n v="0.72025854716278137"/>
    <n v="0.67125411154102876"/>
    <n v="0.67200000000000004"/>
    <s v="B"/>
    <x v="2"/>
  </r>
  <r>
    <s v="BL51N-0736"/>
    <x v="3"/>
    <s v="Madison Park"/>
    <s v="Liquid Cotton"/>
    <x v="1474"/>
    <s v="BLANKET"/>
    <s v="Sea Foam"/>
    <s v="Full/Queen: 90x90&quot;"/>
    <x v="7"/>
    <n v="900"/>
    <n v="23724.01"/>
    <n v="1.1680498925627034E-4"/>
    <n v="0.82785073171980883"/>
    <n v="2557"/>
    <n v="10.074285044974351"/>
    <n v="0.65896475629469986"/>
    <n v="0.57999999999999996"/>
    <n v="8.226256376478619E-2"/>
    <n v="0.91278397774462305"/>
    <n v="1.270295252022291E-2"/>
    <n v="0.42269933108829311"/>
    <n v="0.61171167125341852"/>
    <n v="0.45800000000000002"/>
    <s v="B"/>
    <x v="2"/>
  </r>
  <r>
    <s v="ST54-0074"/>
    <x v="3"/>
    <s v="Serta"/>
    <s v="Plush Heated"/>
    <x v="1475"/>
    <s v="ELECT BLANKET"/>
    <s v="Dark Grey"/>
    <s v="50x60&quot;"/>
    <x v="7"/>
    <n v="654"/>
    <n v="23715.79"/>
    <n v="1.1676451814655128E-4"/>
    <n v="0.8279674962379554"/>
    <n v="2558"/>
    <n v="10.073938515117463"/>
    <n v="0.65893367858174667"/>
    <n v="0.57999999999999996"/>
    <n v="0.12721395310887806"/>
    <n v="0.58819470984657196"/>
    <n v="-0.37368347259021989"/>
    <n v="0.35158680453982455"/>
    <n v="0.59746430377336224"/>
    <n v="0.41299999999999998"/>
    <s v="B"/>
    <x v="2"/>
  </r>
  <r>
    <s v="MP10-5988"/>
    <x v="1"/>
    <s v="Madison Park"/>
    <s v="Pacey"/>
    <x v="1476"/>
    <s v="COMFORTER (SET)"/>
    <s v="Off White"/>
    <s v="King: 104&quot;W x 92&quot;L/20&quot;W x 36&quot;L (2)"/>
    <x v="7"/>
    <n v="257"/>
    <n v="23713.360000000001"/>
    <n v="1.1675255405937155E-4"/>
    <n v="0.82808424879201481"/>
    <n v="2559"/>
    <n v="10.07383605080858"/>
    <n v="0.6589244893118581"/>
    <n v="0.57999999999999996"/>
    <n v="-6.3501585837779067E-4"/>
    <n v="1.5622579962823"/>
    <n v="0.50817691680610755"/>
    <n v="0.51388888421320866"/>
    <n v="0.6299173682921283"/>
    <n v="0.52"/>
    <s v="B"/>
    <x v="2"/>
  </r>
  <r>
    <s v="TN20-0561"/>
    <x v="5"/>
    <s v="True North by Sleep Philosophy"/>
    <s v="Cozy Cotton Flannel"/>
    <x v="921"/>
    <s v="SHEET/SHEET SET"/>
    <s v="Tan Woodland Winter"/>
    <s v="King: 108x102&quot;/78x80+14&quot;/20x40&quot;(2)"/>
    <x v="7"/>
    <n v="745"/>
    <n v="23698.39"/>
    <n v="1.1667884937415322E-4"/>
    <n v="0.82820092764138897"/>
    <n v="2560"/>
    <n v="10.07320458839536"/>
    <n v="0.65886785809457993"/>
    <n v="0.57999999999999996"/>
    <n v="0.18787073080081612"/>
    <n v="9.9668353220202199"/>
    <n v="2.3092463894154385"/>
    <n v="0.84536688748404798"/>
    <n v="0.69616766397247354"/>
    <n v="0.75800000000000001"/>
    <s v="A"/>
    <x v="1"/>
  </r>
  <r>
    <s v="MP40-7324"/>
    <x v="0"/>
    <s v="Madison Park"/>
    <s v="Galen"/>
    <x v="1390"/>
    <s v="WINDOW PANEL"/>
    <s v="Taupe"/>
    <s v="33x64&quot;"/>
    <x v="5"/>
    <n v="684"/>
    <n v="23687.35"/>
    <n v="1.1662449401511445E-4"/>
    <n v="0.82831755213540403"/>
    <n v="2561"/>
    <n v="10.072738645085984"/>
    <n v="0.65882607106776714"/>
    <n v="0.57999999999999996"/>
    <n v="0.1179397972335445"/>
    <n v="1.4281628272492599"/>
    <n v="0.42406624740286952"/>
    <n v="0.4984087280218063"/>
    <n v="0.62674260245857505"/>
    <n v="0.50800000000000001"/>
    <s v="B"/>
    <x v="1"/>
  </r>
  <r>
    <s v="ID10-2158"/>
    <x v="1"/>
    <s v="Intelligent Design"/>
    <s v="Felicia"/>
    <x v="1307"/>
    <s v="COMFORTER (SET)"/>
    <s v="Blue"/>
    <s v="King/Cal King:104&quot;Wx90&quot;L/20&quot;Wx36&quot;L+2&quot;D(2)/12&quot;Wx16&quot;L"/>
    <x v="7"/>
    <n v="506"/>
    <n v="23661.53"/>
    <n v="1.1649736943446401E-4"/>
    <n v="0.82843404950483845"/>
    <n v="2562"/>
    <n v="10.071648063345618"/>
    <n v="0.65872826481642877"/>
    <n v="0.57999999999999996"/>
    <n v="0.17183978404862735"/>
    <n v="3.0948061556823498"/>
    <n v="1.1615264148409954"/>
    <n v="0.6341346550400544"/>
    <n v="0.65380954286115389"/>
    <n v="0.61199999999999999"/>
    <s v="B"/>
    <x v="2"/>
  </r>
  <r>
    <s v="II121-0039"/>
    <x v="2"/>
    <s v="INK+IVY"/>
    <s v="Renu"/>
    <x v="1477"/>
    <s v="DINING TABLE"/>
    <s v="Light Brown Multi/Gun Metal"/>
    <s v="Dia. 30Dx42H&quot;"/>
    <x v="9"/>
    <n v="205"/>
    <n v="23661.22"/>
    <n v="1.1649584315173738E-4"/>
    <n v="0.82855054534799022"/>
    <n v="2563"/>
    <n v="10.071634962378365"/>
    <n v="0.65872708988707818"/>
    <n v="0.57899999999999996"/>
    <n v="0.47341368348715746"/>
    <n v="5.3191335568443598"/>
    <n v="1.6899359423117062"/>
    <n v="0.73138583704000171"/>
    <n v="0.67325883931766295"/>
    <n v="0.67900000000000005"/>
    <s v="B"/>
    <x v="2"/>
  </r>
  <r>
    <s v="II10-1053"/>
    <x v="1"/>
    <s v="INK+IVY"/>
    <s v="Ellipse"/>
    <x v="1224"/>
    <s v="COMFORTER (SET)"/>
    <s v="Blush"/>
    <s v="King: 104&quot;W x 92&quot;L/20&quot;W x 36&quot;L + 1&quot;D(2)"/>
    <x v="8"/>
    <n v="284"/>
    <n v="23653.73"/>
    <n v="1.1645896619166489E-4"/>
    <n v="0.82866700431418183"/>
    <n v="2564"/>
    <n v="10.071318373922745"/>
    <n v="0.65869869739808351"/>
    <n v="0.57899999999999996"/>
    <n v="4.2792153457890343E-2"/>
    <n v="1.4146110110611401"/>
    <n v="0.41515864761777238"/>
    <n v="0.49676932796778056"/>
    <n v="0.62631282351202289"/>
    <n v="0.50600000000000001"/>
    <s v="B"/>
    <x v="2"/>
  </r>
  <r>
    <s v="CS13-1617"/>
    <x v="1"/>
    <s v="Comfort Spaces"/>
    <s v="Kienna"/>
    <x v="1478"/>
    <s v="COVERLET&amp;BEDSPR"/>
    <s v="Charcoal Grey"/>
    <s v="75&quot;Wx39&quot;L/20&quot;Wx26&quot;L+0.5&quot;D(3)/39&quot;Wx75&quot;L+15&quot;D"/>
    <x v="6"/>
    <n v="833"/>
    <n v="23640.54"/>
    <n v="1.1639402532339304E-4"/>
    <n v="0.82878339833950521"/>
    <n v="2565"/>
    <n v="10.070760613222294"/>
    <n v="0.6586486759450958"/>
    <n v="0.57899999999999996"/>
    <n v="9.2999999999999992E-3"/>
    <n v="1.96089141200817"/>
    <n v="0.72313861347915143"/>
    <n v="0.55345153022800131"/>
    <n v="0.63760924680167697"/>
    <n v="0.55100000000000005"/>
    <s v="B"/>
    <x v="2"/>
  </r>
  <r>
    <s v="MP95C-0226"/>
    <x v="6"/>
    <s v="Madison Park"/>
    <s v="Blue Midst Forest"/>
    <x v="1479"/>
    <s v="CANVAS"/>
    <s v="Blue Multi"/>
    <s v="27x27X1.5&quot;/13.5x27&quot;(2)"/>
    <x v="5"/>
    <n v="332"/>
    <n v="23634.43"/>
    <n v="1.1636394278320038E-4"/>
    <n v="0.82889976228228845"/>
    <n v="2566"/>
    <n v="10.070502136419149"/>
    <n v="0.65862549506260171"/>
    <n v="0.57899999999999996"/>
    <n v="0.14331202026027282"/>
    <n v="2.01369272233012"/>
    <n v="0.74843652320773679"/>
    <n v="0.55810748644251018"/>
    <n v="0.63852189333858345"/>
    <n v="0.55500000000000005"/>
    <s v="B"/>
    <x v="2"/>
  </r>
  <r>
    <s v="MP12-6186"/>
    <x v="1"/>
    <s v="Madison Park"/>
    <s v="Malia"/>
    <x v="365"/>
    <s v="DUVET&amp;DUVET SET"/>
    <s v="Ivory"/>
    <s v="King/Cal King: 104x92&quot;/20x36&quot;(2)/16x16&quot;"/>
    <x v="7"/>
    <n v="369"/>
    <n v="23631.42"/>
    <n v="1.1634912307027404E-4"/>
    <n v="0.82901611140535869"/>
    <n v="2567"/>
    <n v="10.07037477712508"/>
    <n v="0.65861407314467946"/>
    <n v="0.57899999999999996"/>
    <n v="0.14609521226401123"/>
    <n v="2.1000661486689398"/>
    <n v="0.78848742748904055"/>
    <n v="0.56547865894987837"/>
    <n v="0.63998699030571926"/>
    <n v="0.56100000000000005"/>
    <s v="B"/>
    <x v="2"/>
  </r>
  <r>
    <s v="AM10-0197"/>
    <x v="1"/>
    <s v="Super Listing"/>
    <s v="Phoebe"/>
    <x v="588"/>
    <s v="COMFORTER (SET)"/>
    <s v="Sage"/>
    <s v="Twin/Twin XL: 66x90&quot;/20x26&quot;"/>
    <x v="8"/>
    <n v="894"/>
    <n v="23588.42"/>
    <n v="1.1613741288561219E-4"/>
    <n v="0.82913224881824432"/>
    <n v="2568"/>
    <n v="10.068553585410188"/>
    <n v="0.65845074386085845"/>
    <n v="0.57899999999999996"/>
    <n v="0.17795725090532855"/>
    <n v="4.00626176684644"/>
    <n v="1.4125130688409402"/>
    <n v="0.68032751777010692"/>
    <n v="0.66282609864270814"/>
    <n v="0.64300000000000002"/>
    <s v="B"/>
    <x v="2"/>
  </r>
  <r>
    <s v="MP50-4301"/>
    <x v="1"/>
    <s v="Madison Park"/>
    <s v="Tuscany"/>
    <x v="1480"/>
    <s v="THROW"/>
    <s v="Seafoam"/>
    <s v="60x72&quot;"/>
    <x v="7"/>
    <n v="1164"/>
    <n v="23586.75"/>
    <n v="1.1612919065285906E-4"/>
    <n v="0.82924837800889717"/>
    <n v="2569"/>
    <n v="10.068482788454766"/>
    <n v="0.65844439460288018"/>
    <n v="0.57799999999999996"/>
    <n v="6.7122110613131655E-2"/>
    <n v="0.93496394340845101"/>
    <n v="3.4366588823979256E-2"/>
    <n v="0.42668641710288813"/>
    <n v="0.61209279910288183"/>
    <n v="0.45900000000000002"/>
    <s v="B"/>
    <x v="2"/>
  </r>
  <r>
    <s v="ID20-1551"/>
    <x v="5"/>
    <s v="Intelligent Design"/>
    <s v="Cozy Soft"/>
    <x v="1380"/>
    <s v="SHEET/SHEET SET"/>
    <s v="Seafoam Foxes"/>
    <s v="Queen: 90&quot;W x 102&quot;L/60&quot;W x 80&quot;L + 14&quot;D/20&quot;W x 30&quot;L (2)"/>
    <x v="7"/>
    <n v="953"/>
    <n v="23572.53"/>
    <n v="1.1605917858714063E-4"/>
    <n v="0.82936443718748432"/>
    <n v="2570"/>
    <n v="10.067879751368796"/>
    <n v="0.6583903126440378"/>
    <n v="0.57799999999999996"/>
    <n v="0.14126938616175724"/>
    <n v="7.2475258216872902"/>
    <n v="1.9943636336548505"/>
    <n v="0.78741426059691211"/>
    <n v="0.68419510223461266"/>
    <n v="0.72299999999999998"/>
    <s v="A"/>
    <x v="1"/>
  </r>
  <r>
    <s v="WIN40-116"/>
    <x v="0"/>
    <s v="Madison Park"/>
    <s v="Emilia"/>
    <x v="1055"/>
    <s v="WINDOW PANEL"/>
    <s v="Champagne"/>
    <s v="50x84&quot;"/>
    <x v="5"/>
    <n v="1488"/>
    <n v="23562.73"/>
    <n v="1.1601092835900841E-4"/>
    <n v="0.82948044811584332"/>
    <n v="2571"/>
    <n v="10.067463944419423"/>
    <n v="0.65835302197842938"/>
    <n v="0.57799999999999996"/>
    <n v="0.21458230602758638"/>
    <n v="0.88598736442332404"/>
    <n v="-1.4111739448101072E-2"/>
    <n v="0.41776421854146534"/>
    <n v="0.61023526129103656"/>
    <n v="0.45300000000000001"/>
    <s v="B"/>
    <x v="1"/>
  </r>
  <r>
    <s v="II153-0146"/>
    <x v="9"/>
    <s v="INK+IVY"/>
    <s v="Grace Ivy"/>
    <x v="1481"/>
    <s v="LGT-TABLE LAMPS"/>
    <s v="Main:Gold/White+Shade:White"/>
    <s v="14.00x14.00x25.5&quot;"/>
    <x v="5"/>
    <n v="436"/>
    <n v="23540.28"/>
    <n v="1.1590039594864424E-4"/>
    <n v="0.82959634851179198"/>
    <n v="2572"/>
    <n v="10.066510754866982"/>
    <n v="0.65826753742143707"/>
    <n v="0.57799999999999996"/>
    <n v="0.19322925606662283"/>
    <n v="4.8808022453750102"/>
    <n v="1.6055909715112024"/>
    <n v="0.71586255882554006"/>
    <n v="0.66978654170225771"/>
    <n v="0.66900000000000004"/>
    <s v="B"/>
    <x v="2"/>
  </r>
  <r>
    <s v="MP20-5055"/>
    <x v="5"/>
    <s v="Madison Park"/>
    <s v="600 Thread Count Pima Cotton"/>
    <x v="1333"/>
    <s v="SHEET/SHEET SET"/>
    <s v="Light Grey"/>
    <s v="King: 108&quot;W x 102&quot;L/20&quot;W x 40&quot;L(2)/78&quot;W x 80&quot;L + 15&quot;D"/>
    <x v="7"/>
    <n v="331"/>
    <n v="23533.89"/>
    <n v="1.1586893483050497E-4"/>
    <n v="0.82971221744662249"/>
    <n v="2573"/>
    <n v="10.066239279934369"/>
    <n v="0.65824319083235661"/>
    <n v="0.57799999999999996"/>
    <n v="0.11835293080725093"/>
    <n v="2.6480976406562098"/>
    <n v="1.0109089052631559"/>
    <n v="0.60641424109058206"/>
    <n v="0.6478774008840017"/>
    <n v="0.59099999999999997"/>
    <s v="B"/>
    <x v="1"/>
  </r>
  <r>
    <s v="TN20-0256"/>
    <x v="5"/>
    <s v="True North by Sleep Philosophy"/>
    <s v="Cozy Cotton Flannel"/>
    <x v="115"/>
    <s v="SHEET/SHEET SET"/>
    <s v="Multi Leaves"/>
    <s v="Cal King"/>
    <x v="7"/>
    <n v="803"/>
    <n v="23533.27"/>
    <n v="1.1586588226505171E-4"/>
    <n v="0.82982808332888758"/>
    <n v="2574"/>
    <n v="10.066212935720873"/>
    <n v="0.6582408282137"/>
    <n v="0.57799999999999996"/>
    <n v="6.3600752201237357E-2"/>
    <n v="3.2190054959087"/>
    <n v="1.1996651886294163"/>
    <n v="0.64115390930805805"/>
    <n v="0.65482344443257168"/>
    <n v="0.61499999999999999"/>
    <s v="B"/>
    <x v="1"/>
  </r>
  <r>
    <s v="TN20-0239"/>
    <x v="5"/>
    <s v="True North by Sleep Philosophy"/>
    <s v="Cozy Cotton Flannel"/>
    <x v="1097"/>
    <s v="SHEET/SHEET SET"/>
    <s v="Grey Geo"/>
    <s v="Twin"/>
    <x v="7"/>
    <n v="1412"/>
    <n v="23531.18"/>
    <n v="1.1585559216537862E-4"/>
    <n v="0.829943938921053"/>
    <n v="2575"/>
    <n v="10.066124125113685"/>
    <n v="0.65823286344384668"/>
    <n v="0.57699999999999996"/>
    <n v="-6.2761669116488825E-2"/>
    <n v="1.59087050702439"/>
    <n v="0.52524348923400477"/>
    <n v="0.51702990316728625"/>
    <n v="0.62999227138853464"/>
    <n v="0.52"/>
    <s v="B"/>
    <x v="2"/>
  </r>
  <r>
    <s v="MP70-3452"/>
    <x v="7"/>
    <s v="Madison Park"/>
    <s v="Serene"/>
    <x v="1482"/>
    <s v="SHOWER CURTAIN"/>
    <s v="Navy"/>
    <s v="72x72&quot;"/>
    <x v="7"/>
    <n v="1225"/>
    <n v="23526.959999999999"/>
    <n v="1.1583481502632574E-4"/>
    <n v="0.83005977373607931"/>
    <n v="2576"/>
    <n v="10.06594478013038"/>
    <n v="0.65821677931198919"/>
    <n v="0.57699999999999996"/>
    <n v="0.23979707908259923"/>
    <n v="2.47529549016721"/>
    <n v="0.94596428099501872"/>
    <n v="0.59446150150836685"/>
    <n v="0.64546572375126476"/>
    <n v="0.58299999999999996"/>
    <s v="B"/>
    <x v="2"/>
  </r>
  <r>
    <s v="MPS10-523"/>
    <x v="1"/>
    <s v="Madison Park Signature"/>
    <s v="Murphy"/>
    <x v="1142"/>
    <s v="COMFORTER (SET)"/>
    <s v="Blue"/>
    <s v="92X96&quot;/20X26&quot;(2)/26X26&quot;+1.5&quot;(2)/20&quot;X20&quot;/18&quot;X18&quot;/14&quot;X20&quot;"/>
    <x v="7"/>
    <n v="139"/>
    <n v="23509.53"/>
    <n v="1.157489985491477E-4"/>
    <n v="0.83017552273462847"/>
    <n v="2577"/>
    <n v="10.065203684878481"/>
    <n v="0.65815031593213424"/>
    <n v="0.57699999999999996"/>
    <n v="0.20563831386675954"/>
    <n v="0.743555987211444"/>
    <n v="-0.17012900431863454"/>
    <n v="0.38905000611292578"/>
    <n v="0.60433025396829265"/>
    <n v="0.433"/>
    <s v="B"/>
    <x v="2"/>
  </r>
  <r>
    <s v="NS12-3257"/>
    <x v="1"/>
    <s v="N Natori"/>
    <s v="Sakura Blossom"/>
    <x v="1319"/>
    <s v="DUVET&amp;DUVET SET"/>
    <s v="Lilac"/>
    <s v="Full/Queen: 92&quot;W x 96&quot;L/20&quot;W x 26&quot;L (2)"/>
    <x v="8"/>
    <n v="308"/>
    <n v="23509.35"/>
    <n v="1.1574811232046771E-4"/>
    <n v="0.83029127084694898"/>
    <n v="2578"/>
    <n v="10.065196028705309"/>
    <n v="0.65814962930629961"/>
    <n v="0.57699999999999996"/>
    <n v="0.23642002569190554"/>
    <n v="2.6821490656974101"/>
    <n v="1.0232236742718903"/>
    <n v="0.60868071393010148"/>
    <n v="0.64825584623106003"/>
    <n v="0.59299999999999997"/>
    <s v="B"/>
    <x v="2"/>
  </r>
  <r>
    <s v="ID10-2188"/>
    <x v="1"/>
    <s v="Intelligent Design"/>
    <s v="Lucy"/>
    <x v="930"/>
    <s v="COMFORTER (SET)"/>
    <s v="Ivory"/>
    <s v="Twin/Twin XL: 68&quot;W x 90&quot;L/20&quot;W x 26&quot;L"/>
    <x v="8"/>
    <n v="635"/>
    <n v="23501.09"/>
    <n v="1.1570744427104197E-4"/>
    <n v="0.83040697829122001"/>
    <n v="2579"/>
    <n v="10.064844632347876"/>
    <n v="0.65811811515272245"/>
    <n v="0.57699999999999996"/>
    <n v="7.4269190375622129E-2"/>
    <n v="0.59978210926626796"/>
    <n v="-0.35698626487082535"/>
    <n v="0.35465984373081411"/>
    <n v="0.59742646086834084"/>
    <n v="0.41299999999999998"/>
    <s v="B"/>
    <x v="2"/>
  </r>
  <r>
    <s v="MP72-3565"/>
    <x v="7"/>
    <s v="Madison Park"/>
    <s v="Evan"/>
    <x v="1410"/>
    <s v="BATH RUG"/>
    <s v="Taupe"/>
    <s v="24x40&quot;"/>
    <x v="7"/>
    <n v="1175"/>
    <n v="23492.67"/>
    <n v="1.1566598846278958E-4"/>
    <n v="0.83052264427968281"/>
    <n v="2580"/>
    <n v="10.064486302145744"/>
    <n v="0.65808597915363609"/>
    <n v="0.57699999999999996"/>
    <n v="1.1115354304985055E-2"/>
    <n v="1.15771359254661"/>
    <n v="0.22929546347588664"/>
    <n v="0.46256212047363843"/>
    <n v="0.61898120741763663"/>
    <n v="0.48199999999999998"/>
    <s v="B"/>
    <x v="2"/>
  </r>
  <r>
    <s v="MZ10-0649"/>
    <x v="1"/>
    <s v="Mi Zone"/>
    <s v="Primrose"/>
    <x v="1483"/>
    <s v="COMFORTER (SET)"/>
    <s v="Aqua Multi"/>
    <s v="Full/Queen: 86&quot;W x 90&quot;L / 20&quot;W x 26&quot;L (2)"/>
    <x v="7"/>
    <n v="492"/>
    <n v="23457.93"/>
    <n v="1.1549494632755347E-4"/>
    <n v="0.83063813922601037"/>
    <n v="2581"/>
    <n v="10.063006511619152"/>
    <n v="0.65795326763022166"/>
    <n v="0.57599999999999996"/>
    <n v="0.18986400116566959"/>
    <n v="2.3152525148257199"/>
    <n v="0.88180384264285416"/>
    <n v="0.58265308749802591"/>
    <n v="0.64289323160378253"/>
    <n v="0.57199999999999995"/>
    <s v="B"/>
    <x v="2"/>
  </r>
  <r>
    <s v="MZ10-0654"/>
    <x v="1"/>
    <s v="Intelligent Design"/>
    <s v="Rosalie"/>
    <x v="910"/>
    <s v="COMFORTER (SET)"/>
    <s v="Pink Multi/Gold"/>
    <s v="Twin/Twin XL:66&quot;W x 90&quot;L/20&quot;W x 26&quot;L + 1&quot;D/12&quot;W x 16&quot;L"/>
    <x v="7"/>
    <n v="618"/>
    <n v="23456.77"/>
    <n v="1.1548923507606028E-4"/>
    <n v="0.83075362846108647"/>
    <n v="2582"/>
    <n v="10.062957062275945"/>
    <n v="0.65794883288249828"/>
    <n v="0.57599999999999996"/>
    <n v="0.11084669474655948"/>
    <n v="2.1167769244845198"/>
    <n v="0.79605430513159825"/>
    <n v="0.56687130566900568"/>
    <n v="0.63973332743979971"/>
    <n v="0.56000000000000005"/>
    <s v="B"/>
    <x v="2"/>
  </r>
  <r>
    <s v="WR14-1724"/>
    <x v="1"/>
    <s v="Woolrich"/>
    <s v="Huntington"/>
    <x v="1134"/>
    <s v="COVERLET&amp;BEDSPR"/>
    <s v="Red"/>
    <s v="Full/Queen: 92&quot;x96&quot;/20&quot;x26&quot;+0.5&quot;(2)"/>
    <x v="8"/>
    <n v="438"/>
    <n v="23453.72"/>
    <n v="1.1547421842342729E-4"/>
    <n v="0.83086910267950986"/>
    <n v="2583"/>
    <n v="10.062827032938159"/>
    <n v="0.65793717150800235"/>
    <n v="0.57599999999999996"/>
    <n v="9.258925914524431E-2"/>
    <n v="1.9313802554758399"/>
    <n v="0.70871549081266227"/>
    <n v="0.55079702523797913"/>
    <n v="0.63650914225399768"/>
    <n v="0.54600000000000004"/>
    <s v="B"/>
    <x v="2"/>
  </r>
  <r>
    <s v="MP70-1918"/>
    <x v="7"/>
    <s v="Madison Park"/>
    <s v="Serene"/>
    <x v="1484"/>
    <s v="SHOWER CURTAIN"/>
    <s v="Green"/>
    <s v="72x72&quot;"/>
    <x v="5"/>
    <n v="1207"/>
    <n v="23434.44"/>
    <n v="1.153792934848161E-4"/>
    <n v="0.83098448197299468"/>
    <n v="2584"/>
    <n v="10.062004685516587"/>
    <n v="0.65786342121893659"/>
    <n v="0.57599999999999996"/>
    <n v="0.2169680374792706"/>
    <n v="2.4658159159122"/>
    <n v="0.94227652391316996"/>
    <n v="0.59378278790368377"/>
    <n v="0.64504729455588605"/>
    <n v="0.58099999999999996"/>
    <s v="B"/>
    <x v="2"/>
  </r>
  <r>
    <s v="MP40-7223"/>
    <x v="0"/>
    <s v="Madison Park"/>
    <s v="Galen"/>
    <x v="960"/>
    <s v="WINDOW PANEL"/>
    <s v="White"/>
    <s v="27x64&quot;"/>
    <x v="5"/>
    <n v="799"/>
    <n v="23431.32"/>
    <n v="1.1536393218769646E-4"/>
    <n v="0.83109984590518238"/>
    <n v="2585"/>
    <n v="10.061871544952387"/>
    <n v="0.6578514808214373"/>
    <n v="0.57599999999999996"/>
    <n v="0.1267922044084584"/>
    <n v="0.621736859516967"/>
    <n v="-0.32609466702399736"/>
    <n v="0.36034529080980826"/>
    <n v="0.59835024281911153"/>
    <n v="0.41599999999999998"/>
    <s v="B"/>
    <x v="1"/>
  </r>
  <r>
    <s v="NS10-3255"/>
    <x v="1"/>
    <s v="N Natori"/>
    <s v="Sakura Blossom"/>
    <x v="1319"/>
    <s v="COMFORTER (SET)"/>
    <s v="Lilac"/>
    <s v="Full/Queen: 92&quot;W x 96&quot;L / 20&quot;W x 26&quot;L (2)"/>
    <x v="8"/>
    <n v="257"/>
    <n v="23429.37"/>
    <n v="1.1535433137699666E-4"/>
    <n v="0.83121520023655937"/>
    <n v="2586"/>
    <n v="10.06178832309717"/>
    <n v="0.65784401726562403"/>
    <n v="0.57599999999999996"/>
    <n v="7.5201712039205476E-2"/>
    <n v="1.9197380090006"/>
    <n v="0.70296780448697926"/>
    <n v="0.54973919175868291"/>
    <n v="0.6362230521642358"/>
    <n v="0.54500000000000004"/>
    <s v="B"/>
    <x v="2"/>
  </r>
  <r>
    <s v="SHET20-792"/>
    <x v="5"/>
    <s v="True North by Sleep Philosophy"/>
    <s v="Micro Fleece"/>
    <x v="765"/>
    <s v="SHEET/SHEET SET"/>
    <s v="Lavender"/>
    <s v="Twin: 66x96&quot;/39x75+14&quot;/20x30&quot;"/>
    <x v="7"/>
    <n v="983"/>
    <n v="23421.279999999999"/>
    <n v="1.1531450032132425E-4"/>
    <n v="0.83133051473688069"/>
    <n v="2587"/>
    <n v="10.061442985103252"/>
    <n v="0.65781304644209038"/>
    <n v="0.57499999999999996"/>
    <n v="7.2371137411182423E-2"/>
    <n v="3.5541515263005401"/>
    <n v="1.2958639257059066"/>
    <n v="0.6588588150700182"/>
    <n v="0.65802220016767599"/>
    <n v="0.627"/>
    <s v="B"/>
    <x v="1"/>
  </r>
  <r>
    <s v="MP40-7322"/>
    <x v="0"/>
    <s v="Madison Park"/>
    <s v="Galen"/>
    <x v="1390"/>
    <s v="WINDOW PANEL"/>
    <s v="Taupe"/>
    <s v="27x64&quot;"/>
    <x v="5"/>
    <n v="769"/>
    <n v="23412.63"/>
    <n v="1.1527191210975856E-4"/>
    <n v="0.83144578664899049"/>
    <n v="2588"/>
    <n v="10.061073610403438"/>
    <n v="0.65777991994327711"/>
    <n v="0.57499999999999996"/>
    <n v="0.11974620523108161"/>
    <n v="1.5550587833655301"/>
    <n v="0.50383652684812108"/>
    <n v="0.51309005672844432"/>
    <n v="0.62884194730031062"/>
    <n v="0.51600000000000001"/>
    <s v="B"/>
    <x v="1"/>
  </r>
  <r>
    <s v="II50-240"/>
    <x v="3"/>
    <s v="INK+IVY"/>
    <s v="Stockholm"/>
    <x v="1485"/>
    <s v="THROW"/>
    <s v="Yellow"/>
    <s v="50x60&quot;"/>
    <x v="7"/>
    <n v="1178"/>
    <n v="23373.360000000001"/>
    <n v="1.1507856655274295E-4"/>
    <n v="0.83156086521554329"/>
    <n v="2589"/>
    <n v="10.059394974102913"/>
    <n v="0.65762937540558852"/>
    <n v="0.57499999999999996"/>
    <n v="0.23571510386183248"/>
    <n v="3.70659716389269"/>
    <n v="1.3367356572212743"/>
    <n v="0.66638105680415183"/>
    <n v="0.65937971168530118"/>
    <n v="0.63200000000000001"/>
    <s v="B"/>
    <x v="2"/>
  </r>
  <r>
    <s v="MPS72-166"/>
    <x v="7"/>
    <s v="Madison Park Signature"/>
    <s v="Marshmallow"/>
    <x v="1292"/>
    <s v="BATH RUG"/>
    <s v="Cream"/>
    <s v="20x30&quot;"/>
    <x v="5"/>
    <n v="1569"/>
    <n v="23373.3"/>
    <n v="1.1507827114318295E-4"/>
    <n v="0.8316759434866865"/>
    <n v="2590"/>
    <n v="10.059392407184417"/>
    <n v="0.65762914519755711"/>
    <n v="0.57499999999999996"/>
    <n v="2.096754744721294E-2"/>
    <n v="2.3014533719114798"/>
    <n v="0.87607412569917464"/>
    <n v="0.58159856119535847"/>
    <n v="0.6424230283971174"/>
    <n v="0.56999999999999995"/>
    <s v="B"/>
    <x v="2"/>
  </r>
  <r>
    <s v="FUR101-0039"/>
    <x v="2"/>
    <s v="Madison Park"/>
    <s v="Belfast"/>
    <x v="1486"/>
    <s v="BAR STOOL"/>
    <s v="Navy"/>
    <s v="20&quot;W x 14.37&quot;D x 27.36&quot;H"/>
    <x v="7"/>
    <n v="377"/>
    <n v="23353.81"/>
    <n v="1.1498231227111181E-4"/>
    <n v="0.83179092579895764"/>
    <n v="2591"/>
    <n v="10.058558237600185"/>
    <n v="0.65755433466571478"/>
    <n v="0.57499999999999996"/>
    <n v="0.25425926900150336"/>
    <n v="2.8276549484220399"/>
    <n v="1.0742017436704645"/>
    <n v="0.61806297758612827"/>
    <n v="0.64965606324979752"/>
    <n v="0.59799999999999998"/>
    <s v="B"/>
    <x v="3"/>
  </r>
  <r>
    <s v="NS12-3258"/>
    <x v="1"/>
    <s v="N Natori"/>
    <s v="Sakura Blossom"/>
    <x v="1319"/>
    <s v="DUVET&amp;DUVET SET"/>
    <s v="Lilac"/>
    <s v="King/Cal King: 110&quot;W x 96&quot;L / 20&quot;W x 36&quot;L (2)"/>
    <x v="8"/>
    <n v="273"/>
    <n v="23328"/>
    <n v="1.1485523692538802E-4"/>
    <n v="0.83190578103588297"/>
    <n v="2592"/>
    <n v="10.057452500830639"/>
    <n v="0.6574551692713263"/>
    <n v="0.57499999999999996"/>
    <n v="0.22587022749485597"/>
    <n v="2.5930353599129399"/>
    <n v="0.99066894404884498"/>
    <n v="0.60268917549392897"/>
    <n v="0.6465019705158469"/>
    <n v="0.58599999999999997"/>
    <s v="B"/>
    <x v="2"/>
  </r>
  <r>
    <s v="MPH20-0008"/>
    <x v="5"/>
    <s v="Madison Park"/>
    <s v="800 Thread Count"/>
    <x v="1189"/>
    <s v="SHEET/SHEET SET"/>
    <s v="Ivory"/>
    <s v="King: 108&quot;W x 102&quot;L/20&quot;W x 40&quot;L(4)/78&quot;W x 80&quot;L + 15&quot;D"/>
    <x v="7"/>
    <n v="539"/>
    <n v="23300.66"/>
    <n v="1.1472062863588442E-4"/>
    <n v="0.83202050166451891"/>
    <n v="2593"/>
    <n v="10.056279881651207"/>
    <n v="0.65735000568574375"/>
    <n v="0.57399999999999995"/>
    <n v="0.15288236543514214"/>
    <n v="3.1267928661924902"/>
    <n v="1.1714887232788367"/>
    <n v="0.63596816904890585"/>
    <n v="0.65307363835837628"/>
    <n v="0.61"/>
    <s v="B"/>
    <x v="1"/>
  </r>
  <r>
    <s v="ID31-1527"/>
    <x v="0"/>
    <s v="Intelligent Design"/>
    <s v="Azza"/>
    <x v="1373"/>
    <s v="CUSHION/POUF"/>
    <s v="Grey"/>
    <s v="20&quot;W x 20&quot;L x 5&quot;H"/>
    <x v="5"/>
    <n v="1144"/>
    <n v="23294.6"/>
    <n v="1.1469079227032508E-4"/>
    <n v="0.83213519245678924"/>
    <n v="2594"/>
    <n v="10.05601978051933"/>
    <n v="0.65732667912915821"/>
    <n v="0.57399999999999995"/>
    <n v="-0.17269867942773617"/>
    <n v="0.94415050038920101"/>
    <n v="4.3203636531679288E-2"/>
    <n v="0.42831283239308449"/>
    <n v="0.61152390978194349"/>
    <n v="0.45700000000000002"/>
    <s v="B"/>
    <x v="1"/>
  </r>
  <r>
    <s v="MP10-2794"/>
    <x v="1"/>
    <s v="Madison Park"/>
    <s v="Dawn"/>
    <x v="732"/>
    <s v="COMFORTER (SET)"/>
    <s v="Coral"/>
    <s v="King: 104x92&quot;/20x36+2&quot;(2)/78x80+15&quot;/16x16&quot;/12x18&quot;/18x18&quot;/26x26&quot;(2)"/>
    <x v="5"/>
    <n v="226"/>
    <n v="23283.64"/>
    <n v="1.1463683079069965E-4"/>
    <n v="0.83224982928757996"/>
    <n v="2595"/>
    <n v="10.05554919470001"/>
    <n v="0.6572844757497901"/>
    <n v="0.57399999999999995"/>
    <n v="-0.13059312189696978"/>
    <n v="2.4314657227185998"/>
    <n v="0.92879847203143551"/>
    <n v="0.5913022185565916"/>
    <n v="0.64408802431115042"/>
    <n v="0.57699999999999996"/>
    <s v="B"/>
    <x v="2"/>
  </r>
  <r>
    <s v="BR20-1879"/>
    <x v="5"/>
    <s v="Beautyrest"/>
    <s v="1000 Thread Count"/>
    <x v="320"/>
    <s v="SHEET/SHEET SET"/>
    <s v="White"/>
    <s v="Full:81x96&quot;/20x30&quot;/54x75+16&quot;"/>
    <x v="7"/>
    <n v="681"/>
    <n v="23280.92"/>
    <n v="1.1462343889064662E-4"/>
    <n v="0.83236445272647064"/>
    <n v="2596"/>
    <n v="10.055432372671365"/>
    <n v="0.65727399884166615"/>
    <n v="0.57399999999999995"/>
    <n v="0.14398741054130632"/>
    <n v="2.4165757165389201"/>
    <n v="0.92289913481618191"/>
    <n v="0.5902164744748265"/>
    <n v="0.64386249396829831"/>
    <n v="0.57699999999999996"/>
    <s v="B"/>
    <x v="1"/>
  </r>
  <r>
    <s v="MP12-6224"/>
    <x v="1"/>
    <s v="Madison Park"/>
    <s v="Bahari"/>
    <x v="984"/>
    <s v="DUVET&amp;DUVET SET"/>
    <s v="Off White"/>
    <s v="King/Cal King: 104&quot;W x 92&quot;L/20&quot;W x 36 &quot;L(2)"/>
    <x v="7"/>
    <n v="353"/>
    <n v="23278.93"/>
    <n v="1.1461364114024019E-4"/>
    <n v="0.83247906636761093"/>
    <n v="2597"/>
    <n v="10.055346894968002"/>
    <n v="0.65726633297543202"/>
    <n v="0.57399999999999995"/>
    <n v="4.5223500341287561E-2"/>
    <n v="1.1041743451878601"/>
    <n v="0.18579414137670691"/>
    <n v="0.454555915489115"/>
    <n v="0.61672424947816862"/>
    <n v="0.47399999999999998"/>
    <s v="B"/>
    <x v="2"/>
  </r>
  <r>
    <s v="MP13-6474"/>
    <x v="1"/>
    <s v="Madison Park"/>
    <s v="Quebec"/>
    <x v="1400"/>
    <s v="COVERLET&amp;BEDSPR"/>
    <s v="Dark Grey"/>
    <s v="Queen:60&quot;W X80&quot;L + 24&quot;D/ 20&quot;W X 26&quot;L (2)"/>
    <x v="7"/>
    <n v="465"/>
    <n v="23272.76"/>
    <n v="1.1458326319048754E-4"/>
    <n v="0.8325936496308014"/>
    <n v="2598"/>
    <n v="10.055081824678787"/>
    <n v="0.65724256077168997"/>
    <n v="0.57399999999999995"/>
    <n v="0.24188403903249267"/>
    <n v="4.0573139484005498"/>
    <n v="1.4248691802478906"/>
    <n v="0.68260159947525856"/>
    <n v="0.66231436851240377"/>
    <n v="0.64200000000000002"/>
    <s v="B"/>
    <x v="2"/>
  </r>
  <r>
    <s v="ID10-2401"/>
    <x v="1"/>
    <s v="Intelligent Design"/>
    <s v="Felicia"/>
    <x v="1487"/>
    <s v="COMFORTER (SET)"/>
    <s v="Champagne"/>
    <s v="Full/Queen: 90&quot;Wx90&quot;L/20&quot;Wx26&quot;L+2&quot;D(2)/12&quot;Wx16&quot;L"/>
    <x v="7"/>
    <n v="578"/>
    <n v="23234.43"/>
    <n v="1.1439454571657851E-4"/>
    <n v="0.832708044176518"/>
    <n v="2599"/>
    <n v="10.053433547911208"/>
    <n v="0.65709473895711334"/>
    <n v="0.57299999999999995"/>
    <n v="0.1271094792331828"/>
    <n v="2.12464873832625"/>
    <n v="0.7995990327401894"/>
    <n v="0.5675236954006091"/>
    <n v="0.63918053024581256"/>
    <n v="0.55800000000000005"/>
    <s v="B"/>
    <x v="2"/>
  </r>
  <r>
    <s v="MP12-6394"/>
    <x v="1"/>
    <s v="Madison Park"/>
    <s v="Veronica"/>
    <x v="891"/>
    <s v="DUVET&amp;DUVET SET"/>
    <s v="Warm Grey/White"/>
    <s v="Full/Queen: 90x90&quot;/20x26&quot;(2)"/>
    <x v="8"/>
    <n v="412"/>
    <n v="23234.06"/>
    <n v="1.1439272402429188E-4"/>
    <n v="0.83282243690054225"/>
    <n v="2600"/>
    <n v="10.053417623826913"/>
    <n v="0.65709331084316902"/>
    <n v="0.57299999999999995"/>
    <n v="0.11866992364915314"/>
    <n v="2.9177338083319002"/>
    <n v="1.104506155107744"/>
    <n v="0.62364035588624123"/>
    <n v="0.65040271985178355"/>
    <n v="0.6"/>
    <s v="B"/>
    <x v="2"/>
  </r>
  <r>
    <s v="ID10-2126"/>
    <x v="1"/>
    <s v="Intelligent Design"/>
    <s v="Stella"/>
    <x v="1488"/>
    <s v="COMFORTER (SET)"/>
    <s v="Navy"/>
    <s v="Full/Queen: 90&quot;W x 90&quot;L/20&quot;W x 26&quot;L (2)/16&quot;W x 16&quot;L"/>
    <x v="7"/>
    <n v="605"/>
    <n v="23226.22"/>
    <n v="1.1435412384178609E-4"/>
    <n v="0.832936791024384"/>
    <n v="2601"/>
    <n v="10.053080145766241"/>
    <n v="0.65706304491921153"/>
    <n v="0.57299999999999995"/>
    <n v="8.4870242844478236E-2"/>
    <n v="1.20469932297889"/>
    <n v="0.26597261038001868"/>
    <n v="0.46931236948198973"/>
    <n v="0.6195129098317671"/>
    <n v="0.48499999999999999"/>
    <s v="B"/>
    <x v="2"/>
  </r>
  <r>
    <s v="SS40-0006"/>
    <x v="0"/>
    <s v="SunSmart"/>
    <s v="Cassius"/>
    <x v="895"/>
    <s v="WINDOW PANEL"/>
    <s v="Gold"/>
    <s v="50&quot;W x 108&quot;L"/>
    <x v="5"/>
    <n v="807"/>
    <n v="23225.47"/>
    <n v="1.1435043122228618E-4"/>
    <n v="0.83305114145560633"/>
    <n v="2602"/>
    <n v="10.053047855543438"/>
    <n v="0.65706014904673327"/>
    <n v="0.57299999999999995"/>
    <n v="0.20706203344862342"/>
    <n v="1.4415368956867001"/>
    <n v="0.43277990298251073"/>
    <n v="0.50001243359599756"/>
    <n v="0.62565060595658617"/>
    <n v="0.503"/>
    <s v="B"/>
    <x v="1"/>
  </r>
  <r>
    <s v="MP70-4800"/>
    <x v="7"/>
    <s v="Madison Park"/>
    <s v="Norah"/>
    <x v="1489"/>
    <s v="SHOWER CURTAIN"/>
    <s v="Aqua"/>
    <s v="72&quot;W x 72&quot;L"/>
    <x v="7"/>
    <n v="1214"/>
    <n v="23207.119999999999"/>
    <n v="1.1426008513185489E-4"/>
    <n v="0.83316540154073815"/>
    <n v="2603"/>
    <n v="10.052257496418688"/>
    <n v="0.65698926755262632"/>
    <n v="0.57299999999999995"/>
    <n v="0.15383235226585115"/>
    <n v="4.64587782668064"/>
    <n v="1.5572764153056275"/>
    <n v="0.70697050170975406"/>
    <n v="0.66698551438405196"/>
    <n v="0.65900000000000003"/>
    <s v="B"/>
    <x v="1"/>
  </r>
  <r>
    <s v="MP12-5807"/>
    <x v="1"/>
    <s v="Madison Park"/>
    <s v="Isla"/>
    <x v="198"/>
    <s v="DUVET&amp;DUVET SET"/>
    <s v="Blue"/>
    <s v="King/Cal King: 104&quot;W x 92&quot;L/20&quot;W x 36&quot;L + 1/2&quot;D (2"/>
    <x v="7"/>
    <n v="581"/>
    <n v="23196.99"/>
    <n v="1.142102101511427E-4"/>
    <n v="0.83327961175088927"/>
    <n v="2604"/>
    <n v="10.051820915970085"/>
    <n v="0.65695011386473201"/>
    <n v="0.57299999999999995"/>
    <n v="0.1591098031247595"/>
    <n v="3.80197234022588"/>
    <n v="1.3614821535612078"/>
    <n v="0.67093552808883039"/>
    <n v="0.65974719670955162"/>
    <n v="0.63400000000000001"/>
    <s v="B"/>
    <x v="2"/>
  </r>
  <r>
    <s v="MP21-7272"/>
    <x v="5"/>
    <s v="Madison Park"/>
    <s v="Silk"/>
    <x v="1299"/>
    <s v="PILLOWCASE"/>
    <s v="Pink"/>
    <s v="Queen: 20x30&quot;"/>
    <x v="7"/>
    <n v="859"/>
    <n v="23195.69"/>
    <n v="1.1420380961067617E-4"/>
    <n v="0.83339381556049996"/>
    <n v="2605"/>
    <n v="10.051764875061931"/>
    <n v="0.65694508796805207"/>
    <n v="0.57299999999999995"/>
    <n v="-0.20447815980924641"/>
    <n v="5.1882281000920702"/>
    <n v="1.6654832370373986"/>
    <n v="0.72688543656008309"/>
    <n v="0.67093315768645823"/>
    <n v="0.67100000000000004"/>
    <s v="B"/>
    <x v="1"/>
  </r>
  <r>
    <s v="II50-1298"/>
    <x v="3"/>
    <s v="INK+IVY"/>
    <s v="Bree Knit"/>
    <x v="1490"/>
    <s v="THROW"/>
    <s v="Brown"/>
    <s v="50x60&quot;"/>
    <x v="7"/>
    <n v="1138"/>
    <n v="23150.03"/>
    <n v="1.1397900293552128E-4"/>
    <n v="0.83350779456343549"/>
    <n v="2606"/>
    <n v="10.049794550965226"/>
    <n v="0.65676838409828453"/>
    <n v="0.57199999999999995"/>
    <n v="1.2239242490663814E-2"/>
    <n v="5.3215843339738997"/>
    <n v="1.6903880852778777"/>
    <n v="0.73146905173543608"/>
    <n v="0.67170851762571482"/>
    <n v="0.67400000000000004"/>
    <s v="B"/>
    <x v="2"/>
  </r>
  <r>
    <s v="PC20-004"/>
    <x v="5"/>
    <s v="True North by Sleep Philosophy"/>
    <s v="Micro Fleece"/>
    <x v="1168"/>
    <s v="SHEET/SHEET SET"/>
    <s v="Khaki"/>
    <s v="King: 108x102&quot;/78x80+14&quot;/20x40&quot;(2)"/>
    <x v="7"/>
    <n v="676"/>
    <n v="23145.56"/>
    <n v="1.1395699492330179E-4"/>
    <n v="0.83362175155835883"/>
    <n v="2607"/>
    <n v="10.049601452360573"/>
    <n v="0.65675106650533321"/>
    <n v="0.57199999999999995"/>
    <n v="0.1555451846985979"/>
    <n v="4.0044828882700099"/>
    <n v="1.4120797637805631"/>
    <n v="0.68024777009884529"/>
    <n v="0.66145040722403559"/>
    <n v="0.63900000000000001"/>
    <s v="B"/>
    <x v="1"/>
  </r>
  <r>
    <s v="BR20-1853"/>
    <x v="5"/>
    <s v="Beautyrest"/>
    <s v="Oversized Cotton Flannel"/>
    <x v="1491"/>
    <s v="SHEET/SHEET SET"/>
    <s v="Grey Windowpane"/>
    <s v="Queen: 92x104&quot;/20x30&quot;(2)/60x80+16&quot;"/>
    <x v="7"/>
    <n v="785"/>
    <n v="23140.83"/>
    <n v="1.1393370680298899E-4"/>
    <n v="0.83373568526516184"/>
    <n v="2608"/>
    <n v="10.049397081458217"/>
    <n v="0.65673273798294718"/>
    <n v="0.57199999999999995"/>
    <n v="0.13429090401529598"/>
    <n v="1.4652004888797301"/>
    <n v="0.44801392369736964"/>
    <n v="0.50281618039485487"/>
    <n v="0.62594942646532881"/>
    <n v="0.504"/>
    <s v="B"/>
    <x v="2"/>
  </r>
  <r>
    <s v="MP72-5103"/>
    <x v="7"/>
    <s v="Madison Park"/>
    <s v="Tufted Pearl Channel"/>
    <x v="1343"/>
    <s v="BATH RUG"/>
    <s v="Wheat"/>
    <s v="21&quot;W x 34&quot;L"/>
    <x v="8"/>
    <n v="1139"/>
    <n v="23133.72"/>
    <n v="1.1389870077012979E-4"/>
    <n v="0.83384958396593201"/>
    <n v="2609"/>
    <n v="10.049089798393426"/>
    <n v="0.65670518002598299"/>
    <n v="0.57199999999999995"/>
    <n v="0.13785349991268156"/>
    <n v="2.4238563922076999"/>
    <n v="0.92578804615365984"/>
    <n v="0.59074816443811606"/>
    <n v="0.64351377690840972"/>
    <n v="0.57499999999999996"/>
    <s v="B"/>
    <x v="2"/>
  </r>
  <r>
    <s v="MP10-3447"/>
    <x v="1"/>
    <s v="Madison Park"/>
    <s v="Serene"/>
    <x v="1090"/>
    <s v="COMFORTER (SET)"/>
    <s v="Purple"/>
    <s v="King: 104x92&quot;/20x36&quot;(2)/78x80+15&quot;/18x18&quot;/12x18&quot;/12x16&quot;"/>
    <x v="7"/>
    <n v="304"/>
    <n v="23108.18"/>
    <n v="1.1377295476742598E-4"/>
    <n v="0.83396335692069945"/>
    <n v="2610"/>
    <n v="10.04798522016379"/>
    <n v="0.65660611853251394"/>
    <n v="0.57199999999999995"/>
    <n v="0.13987535186071617"/>
    <n v="3.8543886030597698"/>
    <n v="1.3748260009155655"/>
    <n v="0.67339139775085133"/>
    <n v="0.65996317437618146"/>
    <n v="0.63500000000000001"/>
    <s v="B"/>
    <x v="2"/>
  </r>
  <r>
    <s v="MP50-8216"/>
    <x v="3"/>
    <s v="Madison Park"/>
    <s v="Chunky Double Knit"/>
    <x v="1492"/>
    <s v="THROW"/>
    <s v="Red"/>
    <s v="50''W x 60&quot;L"/>
    <x v="7"/>
    <n v="537"/>
    <n v="23105.95"/>
    <n v="1.1376197537877956E-4"/>
    <n v="0.83407711889607827"/>
    <n v="2611"/>
    <n v="10.047888717059712"/>
    <n v="0.65659746387921925"/>
    <n v="0.57199999999999995"/>
    <n v="0.13153182318839948"/>
    <n v="1.4193730208183499"/>
    <n v="0.41829776345859115"/>
    <n v="0.49734706684280738"/>
    <n v="0.6247473844719369"/>
    <n v="0.502"/>
    <s v="B"/>
    <x v="2"/>
  </r>
  <r>
    <s v="LCN73-0132"/>
    <x v="8"/>
    <s v="Clean Spaces"/>
    <s v="Nurture"/>
    <x v="1493"/>
    <s v="BATH TOWEL"/>
    <s v="Green"/>
    <s v="30x54&quot;(2)/16x26&quot;(2)/12x12&quot;(2)"/>
    <x v="7"/>
    <n v="891"/>
    <n v="23073.08"/>
    <n v="1.1360014017482991E-4"/>
    <n v="0.83419071903625308"/>
    <n v="2612"/>
    <n v="10.046465188587058"/>
    <n v="0.65646979808542283"/>
    <n v="0.57099999999999995"/>
    <n v="0.13640140033320214"/>
    <n v="1.4239915329080299"/>
    <n v="0.42133290141439483"/>
    <n v="0.49790566909804623"/>
    <n v="0.62475697228794758"/>
    <n v="0.502"/>
    <s v="B"/>
    <x v="2"/>
  </r>
  <r>
    <s v="MP95F-0320"/>
    <x v="6"/>
    <s v="Madison Park"/>
    <s v="Lilbeth"/>
    <x v="1494"/>
    <s v="DEC. MIRROR"/>
    <s v="Gold"/>
    <s v="26x39x1.25&quot;"/>
    <x v="5"/>
    <n v="249"/>
    <n v="23020.49"/>
    <n v="1.133412136954958E-4"/>
    <n v="0.83430406024994863"/>
    <n v="2613"/>
    <n v="10.04418340650615"/>
    <n v="0.65626516184088979"/>
    <n v="0.57099999999999995"/>
    <n v="0.26548704336359957"/>
    <n v="2.8901807028139599"/>
    <n v="1.0953338213001627"/>
    <n v="0.62195223283373868"/>
    <n v="0.6494025760394595"/>
    <n v="0.59599999999999997"/>
    <s v="B"/>
    <x v="2"/>
  </r>
  <r>
    <s v="MP73-7450"/>
    <x v="7"/>
    <s v="Madison Park"/>
    <s v="Aubrey"/>
    <x v="1495"/>
    <s v="FASHION TOWEL"/>
    <s v="Burgundy"/>
    <s v="27&quot;W x 52&quot;L (2)/16&quot;W x 28&quot;L (2)/12&quot;W x 18&quot;L (2)"/>
    <x v="7"/>
    <n v="668"/>
    <n v="23018.27"/>
    <n v="1.1333028354177604E-4"/>
    <n v="0.8344173905334904"/>
    <n v="2614"/>
    <n v="10.044086970217883"/>
    <n v="0.65625651317981359"/>
    <n v="0.57099999999999995"/>
    <n v="9.4727433307843001E-2"/>
    <n v="3.52409412497801"/>
    <n v="1.2876043605195002"/>
    <n v="0.65733868260566142"/>
    <n v="0.65647294706498316"/>
    <n v="0.622"/>
    <s v="B"/>
    <x v="2"/>
  </r>
  <r>
    <s v="ST54-0042"/>
    <x v="3"/>
    <s v="Serta"/>
    <s v="Parsa AZ"/>
    <x v="885"/>
    <s v="ELECT BLANKET"/>
    <s v="Cream White"/>
    <s v="Queen:84x90&quot;"/>
    <x v="6"/>
    <n v="316"/>
    <n v="23000.83"/>
    <n v="1.1324441782967134E-4"/>
    <n v="0.83453063495132007"/>
    <n v="2615"/>
    <n v="10.043329056963534"/>
    <n v="0.65618854151707262"/>
    <n v="0.57099999999999995"/>
    <n v="-0.12790000000000001"/>
    <n v="1.85713553832564"/>
    <n v="0.67148194423013008"/>
    <n v="0.54394437359762415"/>
    <n v="0.63373970793318291"/>
    <n v="0.53500000000000003"/>
    <s v="B"/>
    <x v="2"/>
  </r>
  <r>
    <s v="TN20-0363"/>
    <x v="5"/>
    <s v="True North by Sleep Philosophy"/>
    <s v="Cozy Cotton Flannel"/>
    <x v="672"/>
    <s v="SHEET/SHEET SET"/>
    <s v="Aqua Dots"/>
    <s v="King: 108&quot;W x 102&quot;L/78&quot;W x 80&quot;L + 14&quot;D/20&quot;W x 40&quot;L(2)"/>
    <x v="7"/>
    <n v="777"/>
    <n v="22923.06"/>
    <n v="1.1286151780499337E-4"/>
    <n v="0.83464349646912506"/>
    <n v="2616"/>
    <n v="10.039942293012471"/>
    <n v="0.65588480757952261"/>
    <n v="0.57099999999999995"/>
    <n v="6.981554333239913E-2"/>
    <n v="2.9378161862480199"/>
    <n v="1.1111388974872689"/>
    <n v="0.62486107959157933"/>
    <n v="0.64968006198193395"/>
    <n v="0.59799999999999998"/>
    <s v="B"/>
    <x v="1"/>
  </r>
  <r>
    <s v="MP10-4670"/>
    <x v="1"/>
    <s v="Madison Park"/>
    <s v="Ridge"/>
    <x v="1045"/>
    <s v="COMFORTER (SET)"/>
    <s v="Red"/>
    <s v="King"/>
    <x v="5"/>
    <n v="308"/>
    <n v="22920.83"/>
    <n v="1.1285053841634695E-4"/>
    <n v="0.83475634700754142"/>
    <n v="2617"/>
    <n v="10.039845010573336"/>
    <n v="0.65587608303340128"/>
    <n v="0.57099999999999995"/>
    <n v="-5.780475796476521E-2"/>
    <n v="1.22956571072417"/>
    <n v="0.28485235561996164"/>
    <n v="0.47278709399960189"/>
    <n v="0.6192582852266415"/>
    <n v="0.48399999999999999"/>
    <s v="B"/>
    <x v="2"/>
  </r>
  <r>
    <s v="BR51N-3828"/>
    <x v="3"/>
    <s v="Madison Park"/>
    <s v="Waffle Weave"/>
    <x v="505"/>
    <s v="BLANKET"/>
    <s v="Indigo"/>
    <s v="Twin:66&quot;x90&quot;"/>
    <x v="8"/>
    <n v="843"/>
    <n v="22915.27"/>
    <n v="1.128231637971209E-4"/>
    <n v="0.83486917017133855"/>
    <n v="2618"/>
    <n v="10.039602417619994"/>
    <n v="0.65585432665651622"/>
    <n v="0.56999999999999995"/>
    <n v="0.24572571765347251"/>
    <n v="2.3929307477808401"/>
    <n v="0.91345902548765234"/>
    <n v="0.58847906865097122"/>
    <n v="0.64237927505540726"/>
    <n v="0.56999999999999995"/>
    <s v="B"/>
    <x v="2"/>
  </r>
  <r>
    <s v="II103-0564"/>
    <x v="2"/>
    <s v="INK+IVY"/>
    <s v="Bonn"/>
    <x v="1496"/>
    <s v="MOTION"/>
    <s v="Chocolate"/>
    <s v="30&quot;W x 28.75&quot;D x 30&quot;H"/>
    <x v="11"/>
    <n v="97"/>
    <n v="22910.93"/>
    <n v="1.1280179583894805E-4"/>
    <n v="0.83498197196717749"/>
    <n v="2619"/>
    <n v="10.039413014588108"/>
    <n v="0.65583734049229281"/>
    <n v="0.56999999999999995"/>
    <n v="9.4482205523739121E-2"/>
    <n v="1.53203701220078"/>
    <n v="0.48982893532934529"/>
    <n v="0.51051202820822827"/>
    <n v="0.62677227803547986"/>
    <n v="0.50800000000000001"/>
    <s v="B"/>
    <x v="3"/>
  </r>
  <r>
    <s v="MP10-8363"/>
    <x v="4"/>
    <s v="Madison Park"/>
    <s v="Winfield"/>
    <x v="1096"/>
    <s v="COMFORTER (SET)"/>
    <s v="Tan"/>
    <s v="King/Cal King: 104x92&quot;"/>
    <x v="11"/>
    <n v="488"/>
    <n v="22896.95"/>
    <n v="1.1273296541146963E-4"/>
    <n v="0.83509470493258897"/>
    <n v="2620"/>
    <n v="10.038802665884553"/>
    <n v="0.65578260280827116"/>
    <n v="0.56999999999999995"/>
    <n v="0.18602539437373403"/>
    <n v="1.7147368065233599"/>
    <n v="0.59594044702185445"/>
    <n v="0.53004133152206712"/>
    <n v="0.6306343485510304"/>
    <n v="0.52200000000000002"/>
    <s v="B"/>
    <x v="2"/>
  </r>
  <r>
    <s v="CS10-1688"/>
    <x v="1"/>
    <s v="Comfort Spaces"/>
    <s v="Juliette"/>
    <x v="1089"/>
    <s v="COMFORTER (SET)"/>
    <s v="Green"/>
    <s v="King: 104&quot;W x 90&quot;L/20&quot;W x 36&quot;L (2)"/>
    <x v="10"/>
    <n v="631"/>
    <n v="22880.39"/>
    <n v="1.1265143237291147E-4"/>
    <n v="0.83520735636496191"/>
    <n v="2621"/>
    <n v="10.038079195396673"/>
    <n v="0.65571772006381057"/>
    <n v="0.56999999999999995"/>
    <n v="4.6300000000000001E-2"/>
    <n v="5.7747394613061802"/>
    <n v="1.7706617120351509"/>
    <n v="0.7462430190462358"/>
    <n v="0.67382277986029571"/>
    <n v="0.68200000000000005"/>
    <s v="B"/>
    <x v="2"/>
  </r>
  <r>
    <s v="TN20-0275"/>
    <x v="5"/>
    <s v="True North by Sleep Philosophy"/>
    <s v="Cozy Cotton Flannel"/>
    <x v="1249"/>
    <s v="SHEET/SHEET SET"/>
    <s v="Pink Plaid"/>
    <s v="Twin"/>
    <x v="7"/>
    <n v="1438"/>
    <n v="22864.86"/>
    <n v="1.1257497053179989E-4"/>
    <n v="0.83531993133549376"/>
    <n v="2622"/>
    <n v="10.03740024745569"/>
    <n v="0.6556568302189657"/>
    <n v="0.56999999999999995"/>
    <n v="-0.11921097600765855"/>
    <n v="1.8281238532908799"/>
    <n v="0.65654743338385624"/>
    <n v="0.54119575012116405"/>
    <n v="0.63276461419940533"/>
    <n v="0.53100000000000003"/>
    <s v="B"/>
    <x v="2"/>
  </r>
  <r>
    <s v="BL51N-0867"/>
    <x v="3"/>
    <s v="Madison Park"/>
    <s v="Freshspun Basketweave"/>
    <x v="1497"/>
    <s v="BLANKET"/>
    <s v="Grey"/>
    <s v="Full/Queen: 90x90&quot;"/>
    <x v="7"/>
    <n v="1237"/>
    <n v="22808.28"/>
    <n v="1.1229639931672621E-4"/>
    <n v="0.83543222773481052"/>
    <n v="2623"/>
    <n v="10.03492274967722"/>
    <n v="0.65543464167367604"/>
    <n v="0.56999999999999995"/>
    <n v="-8.0200951891155337E-2"/>
    <n v="1.7008310257653001"/>
    <n v="0.58824823934096837"/>
    <n v="0.52862561842405387"/>
    <n v="0.63007283702375161"/>
    <n v="0.52"/>
    <s v="B"/>
    <x v="2"/>
  </r>
  <r>
    <s v="MP10-5115"/>
    <x v="1"/>
    <s v="Madison Park"/>
    <s v="Laurel"/>
    <x v="564"/>
    <s v="COMFORTER (SET)"/>
    <s v="Blush"/>
    <s v="King"/>
    <x v="7"/>
    <n v="340"/>
    <n v="22805.66"/>
    <n v="1.1228349976593984E-4"/>
    <n v="0.8355445112345764"/>
    <n v="2624"/>
    <n v="10.034807877551254"/>
    <n v="0.6554243396379752"/>
    <n v="0.56899999999999995"/>
    <n v="2.4645192200746145E-2"/>
    <n v="2.6362516279713502"/>
    <n v="1.0065889648191626"/>
    <n v="0.60561917723857561"/>
    <n v="0.6454633071580953"/>
    <n v="0.58199999999999996"/>
    <s v="B"/>
    <x v="2"/>
  </r>
  <r>
    <s v="TN20-0412"/>
    <x v="5"/>
    <s v="True North by Sleep Philosophy"/>
    <s v="Cozy Cotton Flannel"/>
    <x v="906"/>
    <s v="SHEET/SHEET SET"/>
    <s v="Bear"/>
    <s v="Full: 81&quot;W x 96&quot;L/54&quot;W x 75&quot;L + 12&quot;D/20&quot;W x 30&quot;L(2)"/>
    <x v="7"/>
    <n v="1065"/>
    <n v="22805.21"/>
    <n v="1.122812841942399E-4"/>
    <n v="0.83565679251877067"/>
    <n v="2625"/>
    <n v="10.034788146278039"/>
    <n v="0.65542257008527149"/>
    <n v="0.56899999999999995"/>
    <n v="-4.3681000533272091E-2"/>
    <n v="1.2709786270253001"/>
    <n v="0.31552481112627745"/>
    <n v="0.47843220900558625"/>
    <n v="0.62002449786933456"/>
    <n v="0.48599999999999999"/>
    <s v="B"/>
    <x v="2"/>
  </r>
  <r>
    <s v="BR20-4666"/>
    <x v="5"/>
    <s v="Beautyrest"/>
    <s v="1500TC Solid Cooling Sheet Set"/>
    <x v="1498"/>
    <s v="SHEET/SHEET SET"/>
    <s v="White"/>
    <s v="King: 108x102&quot;/20x40&quot;(2)/78x80+15&quot;"/>
    <x v="12"/>
    <n v="713"/>
    <n v="22801.74"/>
    <n v="1.1226419967468696E-4"/>
    <n v="0.83576905671844537"/>
    <n v="2626"/>
    <n v="10.034635983160639"/>
    <n v="0.65540892369495152"/>
    <n v="0.56899999999999995"/>
    <n v="-0.1731"/>
    <n v="0.55751623511516502"/>
    <n v="-0.41928582304469952"/>
    <n v="0.3431939155907891"/>
    <n v="0.59296592207411913"/>
    <n v="0.39500000000000002"/>
    <s v="B"/>
    <x v="2"/>
  </r>
  <r>
    <s v="MPE10-860"/>
    <x v="1"/>
    <s v="Madison Park Essentials"/>
    <s v="Maible"/>
    <x v="603"/>
    <s v="COMFORTER (SET)"/>
    <s v="Blush/Grey"/>
    <s v="Full: 78x86&quot;/20x26+2&quot;(2)/54x75+15&quot;/81x96&quot;/54x75+14&quot;/20x30&quot;(2)/12x18&quot;"/>
    <x v="5"/>
    <n v="402"/>
    <n v="22800.39"/>
    <n v="1.122575529595871E-4"/>
    <n v="0.835881314271405"/>
    <n v="2627"/>
    <n v="10.034576777996529"/>
    <n v="0.6554036140194387"/>
    <n v="0.56899999999999995"/>
    <n v="9.9473267233121568E-2"/>
    <n v="2.1810479434052601"/>
    <n v="0.824634961672008"/>
    <n v="0.5721314353343312"/>
    <n v="0.63874917828241728"/>
    <n v="0.55700000000000005"/>
    <s v="B"/>
    <x v="2"/>
  </r>
  <r>
    <s v="TN20-0375"/>
    <x v="5"/>
    <s v="True North by Sleep Philosophy"/>
    <s v="Cozy Cotton Flannel"/>
    <x v="1066"/>
    <s v="SHEET/SHEET SET"/>
    <s v="Multi Sloth"/>
    <s v="King: 108&quot;W x 102&quot;L/78&quot;W x 80&quot;L + 14&quot;D/20&quot;W x 40&quot;L(2)"/>
    <x v="7"/>
    <n v="750"/>
    <n v="22794.560000000001"/>
    <n v="1.122288489973411E-4"/>
    <n v="0.8359935431204023"/>
    <n v="2628"/>
    <n v="10.034321059136746"/>
    <n v="0.6553806804765907"/>
    <n v="0.56899999999999995"/>
    <n v="0.11827471484497264"/>
    <n v="3.0946894637777498"/>
    <n v="1.1614898886700538"/>
    <n v="0.63412793257743161"/>
    <n v="0.65113013089675897"/>
    <n v="0.60299999999999998"/>
    <s v="B"/>
    <x v="1"/>
  </r>
  <r>
    <s v="MPE20-1138"/>
    <x v="5"/>
    <s v="Madison Park Essentials"/>
    <s v="Satin"/>
    <x v="506"/>
    <s v="SHEET/SHEET SET"/>
    <s v="Midnight Blue"/>
    <s v="Full: 81x96&quot;/54x75+14&quot;/20x30&quot;(4)"/>
    <x v="7"/>
    <n v="1108"/>
    <n v="22781.91"/>
    <n v="1.1216656681510917E-4"/>
    <n v="0.83610570968721742"/>
    <n v="2629"/>
    <n v="10.033765972477417"/>
    <n v="0.65533089883867457"/>
    <n v="0.56899999999999995"/>
    <n v="0.15642783914817038"/>
    <n v="6.7852906287070001"/>
    <n v="1.9293873431571151"/>
    <n v="0.77545569300044315"/>
    <n v="0.67935585767102824"/>
    <n v="0.70499999999999996"/>
    <s v="A"/>
    <x v="1"/>
  </r>
  <r>
    <s v="MPE73-788"/>
    <x v="8"/>
    <s v="Madison Park Essentials"/>
    <s v="Adrien"/>
    <x v="1499"/>
    <s v="BATH TOWEL"/>
    <s v="Teal"/>
    <s v="27&quot;Wx52&quot;L(2)/16&quot;Wx26&quot;L(2)/12&quot;Wx12&quot;L(2)"/>
    <x v="7"/>
    <n v="1212"/>
    <n v="22763.94"/>
    <n v="1.1207809165189117E-4"/>
    <n v="0.83621778777886935"/>
    <n v="2630"/>
    <n v="10.032976912140546"/>
    <n v="0.6552601338232954"/>
    <n v="0.56799999999999995"/>
    <n v="8.7236199093829986E-2"/>
    <n v="1.04016492323875"/>
    <n v="0.13117292145045553"/>
    <n v="0.44450314784593231"/>
    <n v="0.61310873662782273"/>
    <n v="0.46300000000000002"/>
    <s v="B"/>
    <x v="2"/>
  </r>
  <r>
    <s v="BASI16-0454"/>
    <x v="4"/>
    <s v="Sleep Philosophy"/>
    <s v="4&quot; Gel Memory Foam with 3M Cover"/>
    <x v="436"/>
    <s v="MATT PAD/TOPPER"/>
    <s v="White"/>
    <s v="Cal King: 72x84+4&quot;"/>
    <x v="7"/>
    <n v="170"/>
    <n v="22750.22"/>
    <n v="1.1201054133250606E-4"/>
    <n v="0.83632979832020182"/>
    <n v="2631"/>
    <n v="10.03237404931488"/>
    <n v="0.65520606749257748"/>
    <n v="0.56799999999999995"/>
    <n v="0.11578029964778255"/>
    <n v="1.65449020271242"/>
    <n v="0.56217833193458699"/>
    <n v="0.52382757982313133"/>
    <n v="0.62893036995868823"/>
    <n v="0.51600000000000001"/>
    <s v="B"/>
    <x v="2"/>
  </r>
  <r>
    <s v="TN20-0210"/>
    <x v="5"/>
    <s v="True North by Sleep Philosophy"/>
    <s v="Cozy Cotton Flannel"/>
    <x v="1160"/>
    <s v="SHEET/SHEET SET"/>
    <s v="Tan Plaid"/>
    <s v="Twin XL: 66&quot;W x 102&quot;L/39&quot;W x 80&quot;L + 12&quot;D/20&quot;W x 30&quot;L (1)"/>
    <x v="7"/>
    <n v="1297"/>
    <n v="22746.7"/>
    <n v="1.1199321063831978E-4"/>
    <n v="0.8364417915308402"/>
    <n v="2632"/>
    <n v="10.03221932036716"/>
    <n v="0.65519219099181647"/>
    <n v="0.56799999999999995"/>
    <n v="9.7330704717051679E-3"/>
    <n v="3.7046703096210298"/>
    <n v="1.3362293409422765"/>
    <n v="0.66628787177617921"/>
    <n v="0.65741132714868911"/>
    <n v="0.625"/>
    <s v="B"/>
    <x v="1"/>
  </r>
  <r>
    <s v="MP13-2993"/>
    <x v="1"/>
    <s v="Madison Park"/>
    <s v="Quebec"/>
    <x v="1141"/>
    <s v="COVERLET&amp;BEDSPR"/>
    <s v="Red"/>
    <s v="Queen:102x118&quot;/20x26&quot;(2)"/>
    <x v="7"/>
    <n v="429"/>
    <n v="22731.67"/>
    <n v="1.1191921054354145E-4"/>
    <n v="0.83655371074138374"/>
    <n v="2633"/>
    <n v="10.031558375852102"/>
    <n v="0.65513291574176624"/>
    <n v="0.56799999999999995"/>
    <n v="0.22365690123074988"/>
    <n v="4.2929842250541999"/>
    <n v="1.4800087740594008"/>
    <n v="0.69274977128971083"/>
    <n v="0.66265628685135514"/>
    <n v="0.64300000000000002"/>
    <s v="B"/>
    <x v="2"/>
  </r>
  <r>
    <s v="BRP20-0085C"/>
    <x v="5"/>
    <s v="Beautyrest Platinum "/>
    <s v="400TC Liquid Cotton"/>
    <x v="1500"/>
    <s v="SHEET/SHEET SET"/>
    <s v="Plum(Cloud Gray 15-3802TCX)"/>
    <s v="Queen: 90x108&quot;/21x32&quot;(2)/60x80&quot;+16&quot;"/>
    <x v="2"/>
    <n v="648"/>
    <n v="22680"/>
    <n v="1.1166481367746058E-4"/>
    <n v="0.83666537555506115"/>
    <n v="2635"/>
    <n v="10.029282848580436"/>
    <n v="0.65492884044504873"/>
    <n v="0.56799999999999995"/>
    <n v="0.12239999999999998"/>
    <n v="1.81990869911247"/>
    <n v="0.65227763236344349"/>
    <n v="0.54040991418416406"/>
    <n v="0.63202505519287178"/>
    <n v="0.52700000000000002"/>
    <s v="B"/>
    <x v="2"/>
  </r>
  <r>
    <s v="ID12-1923"/>
    <x v="3"/>
    <s v="Intelligent Design"/>
    <s v="Malea"/>
    <x v="251"/>
    <s v="DUVET&amp;DUVET SET"/>
    <s v="Ivory"/>
    <s v="Twin:66x90&quot;/20x26+2&quot;"/>
    <x v="7"/>
    <n v="775"/>
    <n v="22678.25"/>
    <n v="1.1165619756529411E-4"/>
    <n v="0.83677703175262641"/>
    <n v="2636"/>
    <n v="10.029205688511835"/>
    <n v="0.65492192052627174"/>
    <n v="0.56799999999999995"/>
    <n v="0.1754768348086824"/>
    <n v="7.1721625328635401"/>
    <n v="1.9840537071291959"/>
    <n v="0.78551676918385638"/>
    <n v="0.68104089025778869"/>
    <n v="0.71199999999999997"/>
    <s v="A"/>
    <x v="2"/>
  </r>
  <r>
    <s v="MP40-7869"/>
    <x v="0"/>
    <s v="Madison Park"/>
    <s v="Galen"/>
    <x v="1390"/>
    <s v="WINDOW PANEL"/>
    <s v="Taupe"/>
    <s v="34x64&quot;"/>
    <x v="5"/>
    <n v="601"/>
    <n v="22667.83"/>
    <n v="1.1160489477170861E-4"/>
    <n v="0.8368886366473981"/>
    <n v="2637"/>
    <n v="10.028746132112385"/>
    <n v="0.65488070629441264"/>
    <n v="0.56699999999999995"/>
    <n v="0.16160984630087946"/>
    <n v="1.9237143981521201"/>
    <n v="0.70493463383624877"/>
    <n v="0.55010117705430051"/>
    <n v="0.63392480044639032"/>
    <n v="0.53600000000000003"/>
    <s v="B"/>
    <x v="1"/>
  </r>
  <r>
    <s v="BR20-1857"/>
    <x v="5"/>
    <s v="Beautyrest"/>
    <s v="Oversized Cotton Flannel"/>
    <x v="1501"/>
    <s v="SHEET/SHEET SET"/>
    <s v="Beige Windowpane"/>
    <s v="Queen: 92x104&quot;/20x30&quot;(2)/60x80+16&quot;"/>
    <x v="7"/>
    <n v="761"/>
    <n v="22648.83"/>
    <n v="1.1151134841104408E-4"/>
    <n v="0.83700014799580913"/>
    <n v="2638"/>
    <n v="10.02790762536425"/>
    <n v="0.65480550679425453"/>
    <n v="0.56699999999999995"/>
    <n v="7.9084602568900916E-2"/>
    <n v="0.85557401835318703"/>
    <n v="-4.5443052731010729E-2"/>
    <n v="0.41199784399300021"/>
    <n v="0.60624397423400378"/>
    <n v="0.439"/>
    <s v="B"/>
    <x v="2"/>
  </r>
  <r>
    <s v="CS70-1460"/>
    <x v="7"/>
    <s v="Comfort Spaces"/>
    <s v="Windsor"/>
    <x v="1502"/>
    <s v="SHOWER CURTAIN"/>
    <s v="Gray"/>
    <s v="72x72&quot;"/>
    <x v="6"/>
    <n v="1735"/>
    <n v="22630.03"/>
    <n v="1.1141878674891284E-4"/>
    <n v="0.83711156678255805"/>
    <n v="2639"/>
    <n v="10.027077252395173"/>
    <n v="0.65473103675288857"/>
    <n v="0.56699999999999995"/>
    <n v="-6.8900000000000003E-2"/>
    <n v="1.77949218031649"/>
    <n v="0.63100162350079914"/>
    <n v="0.53649416909902603"/>
    <n v="0.63108366322211606"/>
    <n v="0.52400000000000002"/>
    <s v="B"/>
    <x v="2"/>
  </r>
  <r>
    <s v="MP95B-0291"/>
    <x v="6"/>
    <s v="Madison Park"/>
    <s v="Florian"/>
    <x v="1503"/>
    <s v="AWD"/>
    <s v="Reclaimed Grey"/>
    <s v="12x36x1&quot;(2)"/>
    <x v="7"/>
    <n v="540"/>
    <n v="22607.54"/>
    <n v="1.1130805739884203E-4"/>
    <n v="0.83722287483995694"/>
    <n v="2640"/>
    <n v="10.026082989989376"/>
    <n v="0.65464186867390983"/>
    <n v="0.56699999999999995"/>
    <n v="0.179577421152818"/>
    <n v="4.4707273908237202"/>
    <n v="1.5196723587226872"/>
    <n v="0.70004965952095288"/>
    <n v="0.66372342684331853"/>
    <n v="0.64700000000000002"/>
    <s v="B"/>
    <x v="2"/>
  </r>
  <r>
    <s v="MP70-224"/>
    <x v="7"/>
    <s v="Madison Park"/>
    <s v="Aubrey"/>
    <x v="1504"/>
    <s v="SHOWER CURTAIN"/>
    <s v="Blue/Brown"/>
    <s v="72x72&quot;"/>
    <x v="7"/>
    <n v="1512"/>
    <n v="22593"/>
    <n v="1.1123646981547032E-4"/>
    <n v="0.83733411130977242"/>
    <n v="2641"/>
    <n v="10.025439663286875"/>
    <n v="0.65458417343582842"/>
    <n v="0.56699999999999995"/>
    <n v="0.22027736752033333"/>
    <n v="2.8652122900878298"/>
    <n v="1.0869486285671752"/>
    <n v="0.62040897923556126"/>
    <n v="0.6477491345957751"/>
    <n v="0.59099999999999997"/>
    <s v="B"/>
    <x v="2"/>
  </r>
  <r>
    <s v="MP10-6644"/>
    <x v="1"/>
    <s v="Madison Park"/>
    <s v="Laurel"/>
    <x v="564"/>
    <s v="COMFORTER (SET)"/>
    <s v="Blush"/>
    <s v="Full"/>
    <x v="7"/>
    <n v="421"/>
    <n v="22592.42"/>
    <n v="1.1123361418972371E-4"/>
    <n v="0.83744534492396216"/>
    <n v="2642"/>
    <n v="10.025413992425381"/>
    <n v="0.65458187120515798"/>
    <n v="0.56699999999999995"/>
    <n v="1.3439159121453078E-2"/>
    <n v="3.80686808736391"/>
    <n v="1.3627360523506318"/>
    <n v="0.67116630201140415"/>
    <n v="0.65789875736640724"/>
    <n v="0.627"/>
    <s v="B"/>
    <x v="2"/>
  </r>
  <r>
    <s v="ID20-1760"/>
    <x v="5"/>
    <s v="Intelligent Design"/>
    <s v="Cozy Soft"/>
    <x v="1354"/>
    <s v="SHEET/SHEET SET"/>
    <s v="Blue Penguins"/>
    <s v="Queen: 90&quot;W x 102&quot;L/60&quot;W x 80&quot;L + 14&quot;D/20&quot;W x 30&quot;L (2)"/>
    <x v="7"/>
    <n v="920"/>
    <n v="22574.62"/>
    <n v="1.1114597602025905E-4"/>
    <n v="0.83755649089998241"/>
    <n v="2643"/>
    <n v="10.024625841916917"/>
    <n v="0.65451118778559381"/>
    <n v="0.56599999999999995"/>
    <n v="0.16096670257266157"/>
    <n v="4.80806404320401"/>
    <n v="1.5908795755011043"/>
    <n v="0.71315499854043407"/>
    <n v="0.66623994993656188"/>
    <n v="0.65700000000000003"/>
    <s v="B"/>
    <x v="1"/>
  </r>
  <r>
    <s v="ID16-2317"/>
    <x v="4"/>
    <s v="Intelligent Design"/>
    <s v="Dream Puff"/>
    <x v="948"/>
    <s v="MATT PAD/TOPPER"/>
    <s v="White"/>
    <s v="Full: 54x75+15&quot;"/>
    <x v="11"/>
    <n v="795"/>
    <n v="22558.45"/>
    <n v="1.1106636314384085E-4"/>
    <n v="0.83766755726312625"/>
    <n v="2644"/>
    <n v="10.023909325882189"/>
    <n v="0.65444692873486265"/>
    <n v="0.56599999999999995"/>
    <n v="0.2722824345693356"/>
    <n v="3.1465088119265601"/>
    <n v="1.1775802072478154"/>
    <n v="0.63708927679833005"/>
    <n v="0.65097539834755613"/>
    <n v="0.60199999999999998"/>
    <s v="B"/>
    <x v="2"/>
  </r>
  <r>
    <s v="MP12-6168"/>
    <x v="1"/>
    <s v="Madison Park"/>
    <s v="Cassandra"/>
    <x v="120"/>
    <s v="DUVET&amp;DUVET SET"/>
    <s v="Blush"/>
    <s v="King/ Cal King: 104&quot;W x 92&quot;L/20&quot;W x 36&quot;L + 1&quot;D(2)"/>
    <x v="7"/>
    <n v="566"/>
    <n v="22550.61"/>
    <n v="1.1102776296133507E-4"/>
    <n v="0.8377785850260876"/>
    <n v="2645"/>
    <n v="10.023561739277975"/>
    <n v="0.6544157562500178"/>
    <n v="0.56599999999999995"/>
    <n v="7.7563543403552704E-2"/>
    <n v="2.59624956907924"/>
    <n v="0.99186175889895956"/>
    <n v="0.60290870721705281"/>
    <n v="0.64411434644342491"/>
    <n v="0.57799999999999996"/>
    <s v="B"/>
    <x v="2"/>
  </r>
  <r>
    <s v="MP12-3737"/>
    <x v="1"/>
    <s v="Madison Park"/>
    <s v="Biloxi"/>
    <x v="1330"/>
    <s v="DUVET&amp;DUVET SET"/>
    <s v="Navy"/>
    <s v="King/Cal King: 104x92&quot;/20x36&quot;(2)/18x18&quot;/16x16&quot;/12x18&quot;"/>
    <x v="7"/>
    <n v="365"/>
    <n v="22544.71"/>
    <n v="1.1099871435460239E-4"/>
    <n v="0.8378895837404422"/>
    <n v="2646"/>
    <n v="10.023300082929719"/>
    <n v="0.65439229021751921"/>
    <n v="0.56599999999999995"/>
    <n v="0.29999686288532335"/>
    <n v="5.1755353719129102"/>
    <n v="1.6630801665178996"/>
    <n v="0.72644316321658531"/>
    <n v="0.66880246481733241"/>
    <n v="0.66500000000000004"/>
    <s v="B"/>
    <x v="2"/>
  </r>
  <r>
    <s v="CS20-1633"/>
    <x v="5"/>
    <s v="Comfort Spaces"/>
    <s v="Cotton 144TC"/>
    <x v="923"/>
    <s v="SHEET/SHEET SET"/>
    <s v="Bright White"/>
    <s v="Queen: 90x102&quot;/60x80&quot;+14/20x30&quot;(2)"/>
    <x v="6"/>
    <n v="1012"/>
    <n v="22537.24"/>
    <n v="1.1096193586438323E-4"/>
    <n v="0.83800054567630655"/>
    <n v="2647"/>
    <n v="10.022968701137824"/>
    <n v="0.65436257102304951"/>
    <n v="0.56599999999999995"/>
    <n v="6.6300000000000012E-2"/>
    <n v="3.2762861765528601"/>
    <n v="1.216776341077386"/>
    <n v="0.6443031329961918"/>
    <n v="0.65235068341767799"/>
    <n v="0.60799999999999998"/>
    <s v="B"/>
    <x v="1"/>
  </r>
  <r>
    <s v="MPE13-170"/>
    <x v="1"/>
    <s v="Madison Park Essentials"/>
    <s v="Saben"/>
    <x v="939"/>
    <s v="COVERLET&amp;BEDSPR"/>
    <s v="Taupe"/>
    <s v="Queen: 90x90&quot;/20x26&quot;(2)/90x102&quot;/60x80+14&quot;/20x30&quot;(2)/12x18&quot;"/>
    <x v="7"/>
    <n v="361"/>
    <n v="22535.09"/>
    <n v="1.1095135035515014E-4"/>
    <n v="0.83811149702666166"/>
    <n v="2648"/>
    <n v="10.022873303158457"/>
    <n v="0.65435401548025818"/>
    <n v="0.56599999999999995"/>
    <n v="6.6384083181687051E-2"/>
    <n v="2.1766387047579201"/>
    <n v="0.82270010288803208"/>
    <n v="0.57177533406445957"/>
    <n v="0.63783827919709846"/>
    <n v="0.55200000000000005"/>
    <s v="B"/>
    <x v="2"/>
  </r>
  <r>
    <s v="UHK12-0138"/>
    <x v="1"/>
    <s v="Intelligent Design Kids"/>
    <s v="Callie"/>
    <x v="137"/>
    <s v="DUVET&amp;DUVET SET"/>
    <s v="Multi"/>
    <s v="Twin: 68&quot;W x 88&quot;L/20&quot;W x 26&quot;L/16&quot;W x 16&quot;L/12&quot;x16&quot;L"/>
    <x v="5"/>
    <n v="475"/>
    <n v="22533.55"/>
    <n v="1.1094376817644364E-4"/>
    <n v="0.8382224407948381"/>
    <n v="2649"/>
    <n v="10.022804965988158"/>
    <n v="0.65434788682230749"/>
    <n v="0.56499999999999995"/>
    <n v="-2.6817301934226972E-2"/>
    <n v="1.13809695530384"/>
    <n v="0.21357548727327574"/>
    <n v="0.45966893595057984"/>
    <n v="0.61541209664796193"/>
    <n v="0.47"/>
    <s v="B"/>
    <x v="2"/>
  </r>
  <r>
    <s v="TN20-0114"/>
    <x v="5"/>
    <s v="True North by Sleep Philosophy"/>
    <s v="Cozy Cotton Flannel"/>
    <x v="757"/>
    <s v="SHEET/SHEET SET"/>
    <s v="Ivory Solid"/>
    <s v="King: 108x102&quot;/78x80+14&quot;/20x40&quot;(2)"/>
    <x v="7"/>
    <n v="755"/>
    <n v="22514.51"/>
    <n v="1.1085002487607243E-4"/>
    <n v="0.83833329081971419"/>
    <n v="2650"/>
    <n v="10.021959684044752"/>
    <n v="0.65427207970474033"/>
    <n v="0.56499999999999995"/>
    <n v="7.3241418983083298E-2"/>
    <n v="1.6453838122965001"/>
    <n v="0.55697448120910742"/>
    <n v="0.52286983661886588"/>
    <n v="0.6279916310875655"/>
    <n v="0.51300000000000001"/>
    <s v="B"/>
    <x v="2"/>
  </r>
  <r>
    <s v="MP10-285"/>
    <x v="1"/>
    <s v="Madison Park"/>
    <s v="Jackson Blocks"/>
    <x v="1116"/>
    <s v="COMFORTER (SET)"/>
    <s v="Red"/>
    <s v="Cal-King: 104x92&quot;/20x36&quot;(2)/72x84+15&quot;/16x16&quot;/12x18&quot;/18x18&quot;"/>
    <x v="7"/>
    <n v="288"/>
    <n v="22511.51"/>
    <n v="1.1083525439807278E-4"/>
    <n v="0.83844412607411223"/>
    <n v="2651"/>
    <n v="10.021826433681781"/>
    <n v="0.65426012946019707"/>
    <n v="0.56499999999999995"/>
    <n v="2.6595850234432165E-2"/>
    <n v="1.6296663834687499"/>
    <n v="0.54792854798771462"/>
    <n v="0.52120497697433221"/>
    <n v="0.62764909896302412"/>
    <n v="0.51200000000000001"/>
    <s v="B"/>
    <x v="2"/>
  </r>
  <r>
    <s v="AM10-0468"/>
    <x v="1"/>
    <s v="Super Listing"/>
    <s v="Porter"/>
    <x v="46"/>
    <s v="COMFORTER (SET)"/>
    <s v="Grey"/>
    <s v="Full: 80x90&quot;/20x26&quot;(2)"/>
    <x v="0"/>
    <n v="871"/>
    <n v="22447.59"/>
    <n v="1.1052054474682661E-4"/>
    <n v="0.83855464661885903"/>
    <n v="2652"/>
    <n v="10.018983084961926"/>
    <n v="0.65400513043605835"/>
    <n v="0.56499999999999995"/>
    <n v="0.10697806193876026"/>
    <n v="3.8456950956419602"/>
    <n v="1.3726251353909689"/>
    <n v="0.67298633924497142"/>
    <n v="0.65780137219784096"/>
    <n v="0.626"/>
    <s v="B"/>
    <x v="2"/>
  </r>
  <r>
    <s v="MP51N-6027"/>
    <x v="3"/>
    <s v="Madison Park"/>
    <s v="Liquid Cotton"/>
    <x v="1176"/>
    <s v="BLANKET"/>
    <s v="Lilac"/>
    <s v="King: 108&quot;W x 90&quot;L"/>
    <x v="7"/>
    <n v="702"/>
    <n v="22443.45"/>
    <n v="1.1050016148718707E-4"/>
    <n v="0.8386651467803462"/>
    <n v="2653"/>
    <n v="10.018798646571843"/>
    <n v="0.65398858951402639"/>
    <n v="0.56499999999999995"/>
    <n v="0.15201656170481609"/>
    <n v="1.8969601869643999"/>
    <n v="0.69162611781251138"/>
    <n v="0.5476518099504013"/>
    <n v="0.63272123360130139"/>
    <n v="0.53"/>
    <s v="B"/>
    <x v="2"/>
  </r>
  <r>
    <s v="MZK10-214"/>
    <x v="1"/>
    <s v="Intelligent Design Kids"/>
    <s v="Jason"/>
    <x v="1264"/>
    <s v="COMFORTER (SET)"/>
    <s v="Multi"/>
    <s v="Twin: 66&quot;W x 86&quot;L/20&quot;W x 26&quot; L + 1&quot;D/16&quot;W x 16&quot;L"/>
    <x v="7"/>
    <n v="761"/>
    <n v="22440.76"/>
    <n v="1.1048691729191403E-4"/>
    <n v="0.83877563369763808"/>
    <n v="2654"/>
    <n v="10.018678787933602"/>
    <n v="0.65397784027473238"/>
    <n v="0.56499999999999995"/>
    <n v="0.13061042184438029"/>
    <n v="10.196929278177301"/>
    <n v="2.3318457224542035"/>
    <n v="0.84952618389369139"/>
    <n v="0.69308750899852423"/>
    <n v="0.749"/>
    <s v="A"/>
    <x v="1"/>
  </r>
  <r>
    <s v="MP51-8502"/>
    <x v="4"/>
    <s v="Madison Park"/>
    <s v="Windom"/>
    <x v="1414"/>
    <s v="BLANKET"/>
    <s v="Balck"/>
    <s v="King: 108x90&quot; (18oz)"/>
    <x v="11"/>
    <n v="772"/>
    <n v="22369.68"/>
    <n v="1.1013695543317533E-4"/>
    <n v="0.83888577065307124"/>
    <n v="2655"/>
    <n v="10.015506451876439"/>
    <n v="0.65369333679713637"/>
    <n v="0.56399999999999995"/>
    <n v="0.15669637425515501"/>
    <n v="1.56669263598028"/>
    <n v="0.51084120523276699"/>
    <n v="0.51437923343140235"/>
    <n v="0.62583051612398954"/>
    <n v="0.504"/>
    <s v="B"/>
    <x v="2"/>
  </r>
  <r>
    <s v="MP104-0986"/>
    <x v="2"/>
    <s v="Madison Park"/>
    <s v="Carson"/>
    <x v="1505"/>
    <s v="BAR STOOL"/>
    <s v="Light Grey"/>
    <s v="21.75&quot;W x 24.25&quot;D x 39.25&quot;H"/>
    <x v="7"/>
    <n v="121"/>
    <n v="22366.74"/>
    <n v="1.1012248036473566E-4"/>
    <n v="0.83899589313343592"/>
    <n v="2656"/>
    <n v="10.015375021217769"/>
    <n v="0.65368154974848192"/>
    <n v="0.56399999999999995"/>
    <n v="0.35244719051591783"/>
    <n v="2.3349206028892802"/>
    <n v="0.88991414938663382"/>
    <n v="0.58414574967804012"/>
    <n v="0.6397743897343936"/>
    <n v="0.56000000000000005"/>
    <s v="B"/>
    <x v="3"/>
  </r>
  <r>
    <s v="MP51N-5171"/>
    <x v="3"/>
    <s v="Madison Park"/>
    <s v="Egyptian Cotton"/>
    <x v="232"/>
    <s v="BLANKET"/>
    <s v="Ivory"/>
    <s v="Twin: 66&quot;W x 90&quot;L"/>
    <x v="0"/>
    <n v="809"/>
    <n v="22354.28"/>
    <n v="1.1006113364611038E-4"/>
    <n v="0.83910595426708201"/>
    <n v="2657"/>
    <n v="10.014817813751797"/>
    <n v="0.65363157791102366"/>
    <n v="0.56399999999999995"/>
    <n v="3.7905567126025559E-2"/>
    <n v="1.8369034372831901"/>
    <n v="0.66109053149569152"/>
    <n v="0.54203188504748256"/>
    <n v="0.63131163933831547"/>
    <n v="0.52500000000000002"/>
    <s v="B"/>
    <x v="2"/>
  </r>
  <r>
    <s v="MP10-933"/>
    <x v="1"/>
    <s v="Madison Park"/>
    <s v="Trinity"/>
    <x v="465"/>
    <s v="COMFORTER (SET)"/>
    <s v="Taupe"/>
    <s v="Cal King: 104x92&quot;/20x36&quot;(2)/72x84+15&quot;/18x18&quot;/16x16&quot;/12x18&quot;"/>
    <x v="5"/>
    <n v="281"/>
    <n v="22348.15"/>
    <n v="1.1003095263606441E-4"/>
    <n v="0.83921598521971807"/>
    <n v="2658"/>
    <n v="10.014543567998595"/>
    <n v="0.65360698282743357"/>
    <n v="0.56399999999999995"/>
    <n v="0.20643395474833653"/>
    <n v="3.8115500737236498"/>
    <n v="1.3639337337288704"/>
    <n v="0.67138672939516186"/>
    <n v="0.65716293214097932"/>
    <n v="0.624"/>
    <s v="B"/>
    <x v="2"/>
  </r>
  <r>
    <s v="BR20-4661"/>
    <x v="5"/>
    <s v="Beautyrest"/>
    <s v="1500TC Solid Cooling Sheet Set"/>
    <x v="1461"/>
    <s v="SHEET/SHEET SET"/>
    <s v="Aqua"/>
    <s v="Queen: 90x102&quot;/20x30&quot;(2)/60x80+15&quot;"/>
    <x v="12"/>
    <n v="811"/>
    <n v="22343.05"/>
    <n v="1.1000584282346496E-4"/>
    <n v="0.83932599106254158"/>
    <n v="2659"/>
    <n v="10.014315345359709"/>
    <n v="0.65358651521830913"/>
    <n v="0.56399999999999995"/>
    <n v="-0.1993"/>
    <n v="0.55302674925536799"/>
    <n v="-0.42613718690706964"/>
    <n v="0.34193295567374038"/>
    <n v="0.59125580330939542"/>
    <n v="0.38900000000000001"/>
    <s v="B"/>
    <x v="2"/>
  </r>
  <r>
    <s v="II11-550"/>
    <x v="1"/>
    <s v="INK+IVY"/>
    <s v="Isla"/>
    <x v="1506"/>
    <s v="BED SKIRT&amp;SHAM"/>
    <s v="White"/>
    <s v="26x26&quot;"/>
    <x v="5"/>
    <n v="1414"/>
    <n v="22333.46"/>
    <n v="1.0995862652879271E-4"/>
    <n v="0.83943594968907032"/>
    <n v="2660"/>
    <n v="10.013886056193742"/>
    <n v="0.65354801543190222"/>
    <n v="0.56399999999999995"/>
    <n v="0.24475072115590482"/>
    <n v="1.43626548740616"/>
    <n v="0.42935446315317277"/>
    <n v="0.49938199819513079"/>
    <n v="0.62271481198454792"/>
    <n v="0.495"/>
    <s v="B"/>
    <x v="2"/>
  </r>
  <r>
    <s v="MP103-0240"/>
    <x v="2"/>
    <s v="Madison Park"/>
    <s v="Harris"/>
    <x v="1507"/>
    <s v="MOTION"/>
    <s v="Grey"/>
    <s v="28.5&quot;W x 33.25&quot;D x 35.5&quot;H"/>
    <x v="7"/>
    <n v="110"/>
    <n v="22328.89"/>
    <n v="1.0993612616730655E-4"/>
    <n v="0.83954588581523759"/>
    <n v="2661"/>
    <n v="10.013681418713697"/>
    <n v="0.65352966300212478"/>
    <n v="0.56299999999999994"/>
    <n v="-0.49530566530624681"/>
    <n v="1.12534335120805"/>
    <n v="0.20322109142416039"/>
    <n v="0.45776326017663643"/>
    <n v="0.61437638243702708"/>
    <n v="0.46800000000000003"/>
    <s v="B"/>
    <x v="3"/>
  </r>
  <r>
    <s v="SS40-0111"/>
    <x v="0"/>
    <s v="SunSmart"/>
    <s v="Blakesly"/>
    <x v="1508"/>
    <s v="WINDOW PANEL"/>
    <s v="Grey"/>
    <s v="100x84&quot;"/>
    <x v="8"/>
    <n v="784"/>
    <n v="22307.66"/>
    <n v="1.0983160041799561E-4"/>
    <n v="0.83965571741565559"/>
    <n v="2662"/>
    <n v="10.01273022287061"/>
    <n v="0.65344435724625383"/>
    <n v="0.56299999999999994"/>
    <n v="0.18075125768458009"/>
    <n v="1.6181950846044599"/>
    <n v="0.54127437043578086"/>
    <n v="0.51998030823063901"/>
    <n v="0.62675154744313089"/>
    <n v="0.50800000000000001"/>
    <s v="B"/>
    <x v="1"/>
  </r>
  <r>
    <s v="WR14-1787"/>
    <x v="1"/>
    <s v="Woolrich"/>
    <s v="Tasha"/>
    <x v="952"/>
    <s v="COVERLET&amp;BEDSPR"/>
    <s v="Taupe"/>
    <s v="Full/Queen: 92&quot;x96&quot;/20&quot;x26&quot;+0.5&quot;(2)"/>
    <x v="7"/>
    <n v="445"/>
    <n v="22297.82"/>
    <n v="1.0978315325015671E-4"/>
    <n v="0.83976550056890575"/>
    <n v="2663"/>
    <n v="10.012289041249966"/>
    <n v="0.65340479091309656"/>
    <n v="0.56299999999999994"/>
    <n v="2.803032049769888E-2"/>
    <n v="2.8379110400855301"/>
    <n v="1.0776987982209474"/>
    <n v="0.61870659332519462"/>
    <n v="0.64646515139551619"/>
    <n v="0.58499999999999996"/>
    <s v="B"/>
    <x v="2"/>
  </r>
  <r>
    <s v="MP10-3074"/>
    <x v="3"/>
    <s v="Madison Park"/>
    <s v="Zuri"/>
    <x v="444"/>
    <s v="COMFORTER (SET)"/>
    <s v="Brown"/>
    <s v="Full/Queen: 90x90&quot;/20x26+2&quot;(2)/14x20&quot;"/>
    <x v="7"/>
    <n v="430"/>
    <n v="22292.81"/>
    <n v="1.0975848655189727E-4"/>
    <n v="0.83987525905545768"/>
    <n v="2664"/>
    <n v="10.012064340440839"/>
    <n v="0.65338463915096812"/>
    <n v="0.56299999999999994"/>
    <n v="0.2050856974003423"/>
    <n v="1.9700887924516699"/>
    <n v="0.72759150126150596"/>
    <n v="0.55427106238560631"/>
    <n v="0.63356192379789578"/>
    <n v="0.53400000000000003"/>
    <s v="B"/>
    <x v="2"/>
  </r>
  <r>
    <s v="CS20-0579"/>
    <x v="5"/>
    <s v="Comfort Spaces"/>
    <s v="Cotton 144TC"/>
    <x v="1401"/>
    <s v="SHEET/SHEET SET"/>
    <s v="Diamond Grey"/>
    <s v="Queen: 90&quot;W x 102&quot;L/60&quot;W x 80&quot;L + 14&quot;D/20&quot;W x 30&quot;L (2)"/>
    <x v="6"/>
    <n v="1012"/>
    <n v="22287.48"/>
    <n v="1.0973224433598452E-4"/>
    <n v="0.83998499129979365"/>
    <n v="2665"/>
    <n v="10.011825232040378"/>
    <n v="0.65336319527799014"/>
    <n v="0.56299999999999994"/>
    <n v="2.5799999999999997E-2"/>
    <n v="4.6769921047664003"/>
    <n v="1.5638110816466515"/>
    <n v="0.70817317500121002"/>
    <n v="0.66432519122263411"/>
    <n v="0.65"/>
    <s v="B"/>
    <x v="1"/>
  </r>
  <r>
    <s v="TN20-0566"/>
    <x v="5"/>
    <s v="True North by Sleep Philosophy"/>
    <s v="Cozy Cotton Flannel"/>
    <x v="1509"/>
    <s v="SHEET/SHEET SET"/>
    <s v="White Village Print"/>
    <s v="Queen: 90x102&quot;/60x80+14&quot;/20x30&quot;(2)"/>
    <x v="7"/>
    <n v="870"/>
    <n v="22276.400000000001"/>
    <n v="1.0967769203723911E-4"/>
    <n v="0.84009466899183094"/>
    <n v="2666"/>
    <n v="10.011327990642775"/>
    <n v="0.65331860135594855"/>
    <n v="0.56299999999999994"/>
    <n v="-0.28672968976752095"/>
    <n v="0.21722170820061801"/>
    <n v="-1.1481543546128994"/>
    <n v="0.20904923701759237"/>
    <n v="0.56446472848827733"/>
    <n v="0.30299999999999999"/>
    <s v="B"/>
    <x v="2"/>
  </r>
  <r>
    <s v="ST54-3602"/>
    <x v="3"/>
    <s v="Serta"/>
    <s v="Heated Faux Feathersoft"/>
    <x v="1510"/>
    <s v="ELECT BLANKET"/>
    <s v="Grey"/>
    <s v="King:100x90&quot;"/>
    <x v="10"/>
    <n v="214"/>
    <n v="22273.119999999999"/>
    <n v="1.096615429812928E-4"/>
    <n v="0.84020433053481225"/>
    <n v="2667"/>
    <n v="10.011180745385781"/>
    <n v="0.65330539601234072"/>
    <n v="0.56200000000000006"/>
    <n v="5.0000000000000001E-4"/>
    <n v="0.78595960296185596"/>
    <n v="-0.12108392426771132"/>
    <n v="0.39807651255966786"/>
    <n v="0.60225961932180616"/>
    <n v="0.42699999999999999"/>
    <s v="B"/>
    <x v="2"/>
  </r>
  <r>
    <s v="MP95F-0327"/>
    <x v="6"/>
    <s v="Madison Park"/>
    <s v="Mia"/>
    <x v="1511"/>
    <s v="DEC. MIRROR"/>
    <s v="Gold"/>
    <s v="20.00x45.00x1.25&quot;"/>
    <x v="7"/>
    <n v="274"/>
    <n v="22257.79"/>
    <n v="1.0958606583871453E-4"/>
    <n v="0.84031391660065091"/>
    <n v="2668"/>
    <n v="10.010492265760014"/>
    <n v="0.65324365134082574"/>
    <n v="0.56200000000000006"/>
    <n v="0.20983231142081196"/>
    <n v="3.9872908859154998"/>
    <n v="1.4078823755056324"/>
    <n v="0.67947526137251013"/>
    <n v="0.65848997334716264"/>
    <n v="0.629"/>
    <s v="B"/>
    <x v="2"/>
  </r>
  <r>
    <s v="BL20-0454"/>
    <x v="5"/>
    <s v="True North by Sleep Philosophy"/>
    <s v="Soloft Plush"/>
    <x v="559"/>
    <s v="SHEET/SHEET SET"/>
    <s v="Blue"/>
    <s v="Full: 54x75+14&quot;/81x96&quot;/20x30&quot;(2)"/>
    <x v="7"/>
    <n v="795"/>
    <n v="22249.439999999999"/>
    <n v="1.0954495467494879E-4"/>
    <n v="0.84042346155532588"/>
    <n v="2669"/>
    <n v="10.010117062679758"/>
    <n v="0.65321000213745817"/>
    <n v="0.56200000000000006"/>
    <n v="6.8452100909006372E-2"/>
    <n v="6.4075896104811099"/>
    <n v="1.8729691281307834"/>
    <n v="0.76507219722227116"/>
    <n v="0.67558244115442079"/>
    <n v="0.69"/>
    <s v="B"/>
    <x v="1"/>
  </r>
  <r>
    <s v="MPS72-165"/>
    <x v="7"/>
    <s v="Madison Park Signature"/>
    <s v="Marshmallow"/>
    <x v="632"/>
    <s v="BATH RUG"/>
    <s v="White"/>
    <s v="20x24&quot;(Contour)"/>
    <x v="5"/>
    <n v="1492"/>
    <n v="22245.84"/>
    <n v="1.095272301013492E-4"/>
    <n v="0.84053298878542726"/>
    <n v="2670"/>
    <n v="10.00995525503633"/>
    <n v="0.65319549080056727"/>
    <n v="0.56200000000000006"/>
    <n v="0.12188785602162026"/>
    <n v="3.1601845016532999"/>
    <n v="1.1817837893763175"/>
    <n v="0.63786292547303769"/>
    <n v="0.6501289777350614"/>
    <n v="0.59899999999999998"/>
    <s v="B"/>
    <x v="2"/>
  </r>
  <r>
    <s v="BL20-0453"/>
    <x v="5"/>
    <s v="True North by Sleep Philosophy"/>
    <s v="Soloft Plush"/>
    <x v="559"/>
    <s v="SHEET/SHEET SET"/>
    <s v="Blue"/>
    <s v="Twin: 39x75+14&quot;/66x96&quot;/20x30&quot;(1)"/>
    <x v="7"/>
    <n v="1020"/>
    <n v="22241.46"/>
    <n v="1.0950566520346968E-4"/>
    <n v="0.84064249445063077"/>
    <n v="2671"/>
    <n v="10.009758353758308"/>
    <n v="0.65317783217382308"/>
    <n v="0.56200000000000006"/>
    <n v="-3.8895383579879851E-2"/>
    <n v="3.6148180962401"/>
    <n v="1.3123297122979931"/>
    <n v="0.66188926233750822"/>
    <n v="0.65492011820656015"/>
    <n v="0.61599999999999999"/>
    <s v="B"/>
    <x v="1"/>
  </r>
  <r>
    <s v="MPS12-512"/>
    <x v="4"/>
    <s v="Madison Park Signature"/>
    <s v="500 Thread Count Luxury Collection"/>
    <x v="744"/>
    <s v="DUVET&amp;DUVET SET"/>
    <s v="White/Grey"/>
    <s v="Full/Queen:90x96&quot;/20x26+2&quot;(2)/12x16&quot;"/>
    <x v="7"/>
    <n v="320"/>
    <n v="22238.28"/>
    <n v="1.0949000849679003E-4"/>
    <n v="0.84075198445912758"/>
    <n v="2672"/>
    <n v="10.009615373739747"/>
    <n v="0.65316500934806498"/>
    <n v="0.56200000000000006"/>
    <n v="0.17333039731598054"/>
    <n v="2.4117545419329698"/>
    <n v="0.92098152963295044"/>
    <n v="0.58986354864555324"/>
    <n v="0.64050471720756263"/>
    <n v="0.56299999999999994"/>
    <s v="B"/>
    <x v="2"/>
  </r>
  <r>
    <s v="WR20-2280"/>
    <x v="5"/>
    <s v="Woolrich"/>
    <s v="Cotton Flannel"/>
    <x v="892"/>
    <s v="SHEET/SHEET SET"/>
    <s v="Blue Sheep"/>
    <s v="King: 108&quot;W x 102&quot;L/78&quot;W x 80&quot;L + 14&quot;D/20&quot;W x 40&quot;L(2)"/>
    <x v="7"/>
    <n v="636"/>
    <n v="22231.95"/>
    <n v="1.0945884278821076E-4"/>
    <n v="0.84086144330191581"/>
    <n v="2673"/>
    <n v="10.009330701707661"/>
    <n v="0.65313947920824267"/>
    <n v="0.56100000000000005"/>
    <n v="0.20451218371032087"/>
    <n v="7.1816156871509298"/>
    <n v="1.9853527726328597"/>
    <n v="0.78575585581867047"/>
    <n v="0.67966275453032832"/>
    <n v="0.70599999999999996"/>
    <s v="A"/>
    <x v="1"/>
  </r>
  <r>
    <s v="ID20-1755"/>
    <x v="5"/>
    <s v="Intelligent Design"/>
    <s v="Cozy Soft"/>
    <x v="1216"/>
    <s v="SHEET/SHEET SET"/>
    <s v="Teal Dogs"/>
    <s v="Full: 81&quot;W x 96&quot;L/54&quot;W x 75&quot;L + 12&quot;D/20&quot;W x 30&quot;L (2)"/>
    <x v="7"/>
    <n v="1006"/>
    <n v="22226.76"/>
    <n v="1.0943328986127132E-4"/>
    <n v="0.84097087659177705"/>
    <n v="2674"/>
    <n v="10.009097237148792"/>
    <n v="0.65311854148988724"/>
    <n v="0.56100000000000005"/>
    <n v="0.10399649102199952"/>
    <n v="6.9959857993171397"/>
    <n v="1.9595292437816485"/>
    <n v="0.78100316198248809"/>
    <n v="0.67869546558840743"/>
    <n v="0.70199999999999996"/>
    <s v="A"/>
    <x v="1"/>
  </r>
  <r>
    <s v="MP10-7087"/>
    <x v="1"/>
    <s v="Madison Park"/>
    <s v="Walter"/>
    <x v="1021"/>
    <s v="COMFORTER (SET)"/>
    <s v="Taupe"/>
    <s v="Cal King: 104&quot;W x 92&quot;L /20&quot;W x 36&quot;L + 1.5&quot;D (2)/72&quot;W x 84&quot;L + 15&quot;D/16&quot;W x 16&quot;L/12&quot;W x 18&quot;L/18&quot;W x 18&quot;L"/>
    <x v="7"/>
    <n v="325"/>
    <n v="22188.21"/>
    <n v="1.0924348921897564E-4"/>
    <n v="0.84108012008099597"/>
    <n v="2675"/>
    <n v="10.007361413670534"/>
    <n v="0.65296286825503491"/>
    <n v="0.56100000000000005"/>
    <n v="0.14668480004347392"/>
    <n v="1.61834083829029"/>
    <n v="0.54135919637049401"/>
    <n v="0.51999592002790285"/>
    <n v="0.62636947860960857"/>
    <n v="0.50600000000000001"/>
    <s v="B"/>
    <x v="2"/>
  </r>
  <r>
    <s v="CS10-0441-1"/>
    <x v="1"/>
    <s v="Comfort Spaces"/>
    <s v="Malcom"/>
    <x v="1512"/>
    <s v="COMFORTER (SET)"/>
    <s v="Gray"/>
    <s v="Full/Queen: 90&quot;W x 90&quot;L/20&quot;W x 26&quot;L + 2&quot;D (2)/26&quot;W x 26&quot;L + 1&quot;D (2)/60&quot;W x 80&quot;L + 15&quot;D/12&quot;W x 16&quot;L"/>
    <x v="6"/>
    <n v="474"/>
    <n v="22169.33"/>
    <n v="1.091505336774311E-4"/>
    <n v="0.84118927061467341"/>
    <n v="2676"/>
    <n v="10.006510187479279"/>
    <n v="0.6528865280416184"/>
    <n v="0.56100000000000005"/>
    <n v="-2.01E-2"/>
    <n v="0.656783843416746"/>
    <n v="-0.27867761002316344"/>
    <n v="0.36907216759865563"/>
    <n v="0.59612365595302585"/>
    <n v="0.40699999999999997"/>
    <s v="B"/>
    <x v="2"/>
  </r>
  <r>
    <s v="BR54-0311"/>
    <x v="3"/>
    <s v="Beautyrest"/>
    <s v="Heated Microlight to Berber"/>
    <x v="1513"/>
    <s v="ELECT BLANKET"/>
    <s v="Red"/>
    <s v="60x70&quot;"/>
    <x v="7"/>
    <n v="599"/>
    <n v="22167.43"/>
    <n v="1.0914117904136464E-4"/>
    <n v="0.84129841179371478"/>
    <n v="2677"/>
    <n v="10.006424483684173"/>
    <n v="0.65287884189887957"/>
    <n v="0.56100000000000005"/>
    <n v="7.0916940800083761E-2"/>
    <n v="3.4370109109087599"/>
    <n v="1.2632819950104317"/>
    <n v="0.65286227052029699"/>
    <n v="0.65287552762316303"/>
    <n v="0.60899999999999999"/>
    <s v="B"/>
    <x v="2"/>
  </r>
  <r>
    <s v="TN20-0225"/>
    <x v="5"/>
    <s v="True North by Sleep Philosophy"/>
    <s v="Cozy Cotton Flannel"/>
    <x v="1005"/>
    <s v="SHEET/SHEET SET"/>
    <s v="Aqua French Bulldog"/>
    <s v="King"/>
    <x v="7"/>
    <n v="720"/>
    <n v="22164.83"/>
    <n v="1.091283779604316E-4"/>
    <n v="0.84140754017167518"/>
    <n v="2678"/>
    <n v="10.006307192902597"/>
    <n v="0.65286832295175445"/>
    <n v="0.56100000000000005"/>
    <n v="0.13255471888418202"/>
    <n v="3.7351298450191401"/>
    <n v="1.3442032921389198"/>
    <n v="0.66775543838648499"/>
    <n v="0.65584574603870061"/>
    <n v="0.62"/>
    <s v="B"/>
    <x v="1"/>
  </r>
  <r>
    <s v="MP10-8434"/>
    <x v="1"/>
    <s v="Madison Park"/>
    <s v="Lori"/>
    <x v="1514"/>
    <s v="COMFORTER (SET)"/>
    <s v="Black/Silver"/>
    <s v="King/Cal King : 104&quot;W x 92&quot;L/20&quot;W x 36&quot;L(2)/18&quot;W x 18&quot;L/12&quot;W x 18&quot;L/16&quot;W x 16&quot;L"/>
    <x v="7"/>
    <n v="423"/>
    <n v="22163.65"/>
    <n v="1.0912256823908506E-4"/>
    <n v="0.84151666273991432"/>
    <n v="2679"/>
    <n v="10.006253956393529"/>
    <n v="0.6528635485609926"/>
    <n v="0.56000000000000005"/>
    <n v="3.795654080057434E-2"/>
    <n v="2.2385429951254499"/>
    <n v="0.84952808378577327"/>
    <n v="0.57671289237357226"/>
    <n v="0.63763341732350853"/>
    <n v="0.55100000000000005"/>
    <s v="B"/>
    <x v="2"/>
  </r>
  <r>
    <s v="MP13-625"/>
    <x v="1"/>
    <s v="Madison Park"/>
    <s v="Keaton"/>
    <x v="844"/>
    <s v="COVERLET&amp;BEDSPR"/>
    <s v="White"/>
    <s v="Twin/Twin XL: 68x90&quot;/20x26&quot;"/>
    <x v="7"/>
    <n v="742"/>
    <n v="22153"/>
    <n v="1.0907013304218625E-4"/>
    <n v="0.8416257328729565"/>
    <n v="2680"/>
    <n v="10.005773346076879"/>
    <n v="0.65282044615822332"/>
    <n v="0.56000000000000005"/>
    <n v="0.22602350743500144"/>
    <n v="4.6124710886800004"/>
    <n v="1.5502124177271932"/>
    <n v="0.70567040760010424"/>
    <n v="0.66339043844659951"/>
    <n v="0.64500000000000002"/>
    <s v="B"/>
    <x v="2"/>
  </r>
  <r>
    <s v="SHET20-527"/>
    <x v="5"/>
    <s v="True North by Sleep Philosophy"/>
    <s v="Micro Fleece"/>
    <x v="1006"/>
    <s v="SHEET/SHEET SET"/>
    <s v="Grey"/>
    <s v="Full: 82x96&quot;/54x75+14&quot;/20x30&quot;(2)"/>
    <x v="7"/>
    <n v="796"/>
    <n v="22133.9"/>
    <n v="1.0897609433225507E-4"/>
    <n v="0.84173470896728875"/>
    <n v="2681"/>
    <n v="10.004910827423938"/>
    <n v="0.65274309320701285"/>
    <n v="0.56000000000000005"/>
    <n v="5.3972805086353305E-2"/>
    <n v="5.1374556927523702"/>
    <n v="1.6558358255947874"/>
    <n v="0.7251098777988233"/>
    <n v="0.667216450125375"/>
    <n v="0.66100000000000003"/>
    <s v="B"/>
    <x v="1"/>
  </r>
  <r>
    <s v="BR51N-3825"/>
    <x v="3"/>
    <s v="Madison Park"/>
    <s v="Waffle Weave"/>
    <x v="249"/>
    <s v="BLANKET"/>
    <s v="Ivory"/>
    <s v="Twin:66&quot;x90&quot;"/>
    <x v="5"/>
    <n v="811"/>
    <n v="22131.26"/>
    <n v="1.0896309631161535E-4"/>
    <n v="0.84184367206360033"/>
    <n v="2682"/>
    <n v="10.00479155164464"/>
    <n v="0.65273239624004853"/>
    <n v="0.56000000000000005"/>
    <n v="0.23847218530423048"/>
    <n v="1.9335506310460799"/>
    <n v="0.70978334452878733"/>
    <n v="0.5509935584772514"/>
    <n v="0.63238462868748913"/>
    <n v="0.52900000000000003"/>
    <s v="B"/>
    <x v="2"/>
  </r>
  <r>
    <s v="UHK10-0013"/>
    <x v="1"/>
    <s v="Intelligent Design Kids"/>
    <s v="Cloud"/>
    <x v="1244"/>
    <s v="COMFORTER (SET)"/>
    <s v="Pink"/>
    <s v="Twin: 68x88&quot;/20x26+1&quot;/16x16&quot;/12x16&quot;"/>
    <x v="8"/>
    <n v="505"/>
    <n v="22111.23"/>
    <n v="1.0886447875350427E-4"/>
    <n v="0.8419525365423538"/>
    <n v="2683"/>
    <n v="10.003886128105195"/>
    <n v="0.6526511954652795"/>
    <n v="0.56000000000000005"/>
    <n v="-0.1204604504479284"/>
    <n v="2.80201895966814"/>
    <n v="1.0654066877515225"/>
    <n v="0.61644429067870832"/>
    <n v="0.64540981450796531"/>
    <n v="0.58199999999999996"/>
    <s v="B"/>
    <x v="2"/>
  </r>
  <r>
    <s v="TN20-0409"/>
    <x v="5"/>
    <s v="True North by Sleep Philosophy"/>
    <s v="Cozy Cotton Flannel"/>
    <x v="410"/>
    <s v="SHEET/SHEET SET"/>
    <s v="Seafoam Llama"/>
    <s v="King: 108&quot;W x 102&quot;L/78&quot;W x 80&quot;L + 14&quot;D/20&quot;W x 40&quot;L(2)"/>
    <x v="7"/>
    <n v="760"/>
    <n v="22095.19"/>
    <n v="1.0878550593113272E-4"/>
    <n v="0.84206132204828499"/>
    <n v="2684"/>
    <n v="10.003160474453523"/>
    <n v="0.6525861169289231"/>
    <n v="0.56000000000000005"/>
    <n v="5.5291991364361921E-2"/>
    <n v="1.40675791509333"/>
    <n v="0.40996026645720085"/>
    <n v="0.49581259141011153"/>
    <n v="0.62123141182516073"/>
    <n v="0.49"/>
    <s v="B"/>
    <x v="2"/>
  </r>
  <r>
    <s v="ID10-2273"/>
    <x v="1"/>
    <s v="Intelligent Design"/>
    <s v="Lucy"/>
    <x v="1515"/>
    <s v="COMFORTER (SET)"/>
    <s v="Rust"/>
    <s v="Full/Queen: 90&quot;W x 90&quot;L / 20&quot;W x 26&quot;L (2)"/>
    <x v="7"/>
    <n v="517"/>
    <n v="22072.31"/>
    <n v="1.0867285641892196E-4"/>
    <n v="0.8421699949047039"/>
    <n v="2685"/>
    <n v="10.002124465350116"/>
    <n v="0.6524932048958253"/>
    <n v="0.56000000000000005"/>
    <n v="0.10635919973764947"/>
    <n v="0.59464576658379598"/>
    <n v="-0.36435325172125327"/>
    <n v="0.35330398593163403"/>
    <n v="0.592655361102987"/>
    <n v="0.39400000000000002"/>
    <s v="B"/>
    <x v="2"/>
  </r>
  <r>
    <s v="MP40-7980"/>
    <x v="0"/>
    <s v="Madison Park"/>
    <s v="Kyler"/>
    <x v="1436"/>
    <s v="WINDOW PANEL"/>
    <s v="Natural"/>
    <s v="31x64&quot;"/>
    <x v="7"/>
    <n v="592"/>
    <n v="22036.52"/>
    <n v="1.0849664461638596E-4"/>
    <n v="0.84227849154932033"/>
    <n v="2686"/>
    <n v="10.000501734249672"/>
    <n v="0.65234767408415839"/>
    <n v="0.55900000000000005"/>
    <n v="0.13660796622636737"/>
    <n v="5.25743010972674"/>
    <n v="1.6784844029658499"/>
    <n v="0.72927823738631226"/>
    <n v="0.66773378674458916"/>
    <n v="0.66200000000000003"/>
    <s v="B"/>
    <x v="0"/>
  </r>
  <r>
    <s v="II100-0435"/>
    <x v="2"/>
    <s v="INK+IVY"/>
    <s v="Novak"/>
    <x v="1516"/>
    <s v="ACCENT CHAIR"/>
    <s v="Grey"/>
    <s v="27.5&quot;W x 32.75&quot;D x 29&quot;H"/>
    <x v="7"/>
    <n v="147"/>
    <n v="22031.97"/>
    <n v="1.0847424272475314E-4"/>
    <n v="0.84238696579204508"/>
    <n v="2687"/>
    <n v="10.000295246869289"/>
    <n v="0.65232915575043193"/>
    <n v="0.55900000000000005"/>
    <n v="1.5770964512025039E-2"/>
    <n v="0.900262468766863"/>
    <n v="2.6243432796225818E-4"/>
    <n v="0.4204097147282696"/>
    <n v="0.60594526754599953"/>
    <n v="0.438"/>
    <s v="B"/>
    <x v="3"/>
  </r>
  <r>
    <s v="MT101-0014"/>
    <x v="2"/>
    <s v="Martha Stewart"/>
    <s v="Ellen"/>
    <x v="1517"/>
    <s v="OTTOMAN"/>
    <s v="Natural"/>
    <s v="32&quot;W x 32&quot;D x 18&quot;H"/>
    <x v="7"/>
    <n v="158"/>
    <n v="22029.73"/>
    <n v="1.0846321410118006E-4"/>
    <n v="0.84249542900614627"/>
    <n v="2688"/>
    <n v="10.000193575879248"/>
    <n v="0.6523200376274727"/>
    <n v="0.55900000000000005"/>
    <n v="0.36660763776950506"/>
    <n v="1.7936625839785201"/>
    <n v="0.63851282893475503"/>
    <n v="0.5378765696211989"/>
    <n v="0.62943134402621803"/>
    <n v="0.51800000000000002"/>
    <s v="B"/>
    <x v="3"/>
  </r>
  <r>
    <s v="MP13-1369"/>
    <x v="1"/>
    <s v="Madison Park"/>
    <s v="Quebec"/>
    <x v="621"/>
    <s v="COVERLET&amp;BEDSPR"/>
    <s v="Grey"/>
    <s v="Full/Queen: 90x90&quot;/20x26&quot;(2)"/>
    <x v="5"/>
    <n v="589"/>
    <n v="22026.63"/>
    <n v="1.0844795127391374E-4"/>
    <n v="0.84260387695742023"/>
    <n v="2689"/>
    <n v="10.000052853437237"/>
    <n v="0.65230741726714314"/>
    <n v="0.55900000000000005"/>
    <n v="0.19619824785985082"/>
    <n v="3.6396396396396402"/>
    <n v="1.3189892537466592"/>
    <n v="0.66311491828008828"/>
    <n v="0.65446891746973224"/>
    <n v="0.61499999999999999"/>
    <s v="B"/>
    <x v="2"/>
  </r>
  <r>
    <s v="MP70-6421"/>
    <x v="7"/>
    <s v="Madison Park"/>
    <s v="Magnolia"/>
    <x v="1518"/>
    <s v="SHOWER CURTAIN"/>
    <s v="Aqua"/>
    <s v="72&quot;W x 72&quot;L"/>
    <x v="7"/>
    <n v="1043"/>
    <n v="22021.65"/>
    <n v="1.084234322804343E-4"/>
    <n v="0.84271230038970069"/>
    <n v="2690"/>
    <n v="9.9998267481765559"/>
    <n v="0.65228713955008943"/>
    <n v="0.55900000000000005"/>
    <n v="0.17635335871744398"/>
    <n v="2.5596554828389801"/>
    <n v="0.97819659667575554"/>
    <n v="0.60039370112927704"/>
    <n v="0.64190845186592693"/>
    <n v="0.56699999999999995"/>
    <s v="B"/>
    <x v="2"/>
  </r>
  <r>
    <s v="BR54-0517"/>
    <x v="3"/>
    <s v="Beautyrest"/>
    <s v="Heated Plush"/>
    <x v="132"/>
    <s v="ELECT BLANKET"/>
    <s v="Mink"/>
    <s v="Twin:62x84&quot;"/>
    <x v="1"/>
    <n v="478"/>
    <n v="21976.46"/>
    <n v="1.0820093964683269E-4"/>
    <n v="0.84282050132934749"/>
    <n v="2691"/>
    <n v="9.9977726616804521"/>
    <n v="0.65210292364707845"/>
    <n v="0.55900000000000005"/>
    <n v="3.5397042447259337E-2"/>
    <n v="2.95489509652591"/>
    <n v="1.116745253744595"/>
    <n v="0.62589290196493341"/>
    <n v="0.64686091931064948"/>
    <n v="0.58699999999999997"/>
    <s v="B"/>
    <x v="2"/>
  </r>
  <r>
    <s v="LCN51N-0027"/>
    <x v="3"/>
    <s v="Madison Park"/>
    <s v="Gauze"/>
    <x v="1228"/>
    <s v="BLANKET"/>
    <s v="Blue"/>
    <s v="Full/Queen:90&quot; x 90&quot;"/>
    <x v="7"/>
    <n v="719"/>
    <n v="21974.58"/>
    <n v="1.0819168348061958E-4"/>
    <n v="0.84292869301282813"/>
    <n v="2692"/>
    <n v="9.9976871158341964"/>
    <n v="0.6520952516696098"/>
    <n v="0.55800000000000005"/>
    <n v="0.18593178208639252"/>
    <n v="1.8819559982721099"/>
    <n v="0.68408423499138293"/>
    <n v="0.54626376340557337"/>
    <n v="0.63092895401680249"/>
    <n v="0.52300000000000002"/>
    <s v="B"/>
    <x v="2"/>
  </r>
  <r>
    <s v="WR10-2885"/>
    <x v="3"/>
    <s v="Woolrich"/>
    <s v="Alton"/>
    <x v="1519"/>
    <s v="COMFORTER (SET)"/>
    <s v="Brown/Ivory"/>
    <s v="King:106x94&quot;/20x36&quot;+2&quot;(2)/18x18&quot;"/>
    <x v="7"/>
    <n v="346"/>
    <n v="21971.01"/>
    <n v="1.0817410661179995E-4"/>
    <n v="0.84303686711943993"/>
    <n v="2693"/>
    <n v="9.9975246495871115"/>
    <n v="0.65208068126740315"/>
    <n v="0.55800000000000005"/>
    <n v="8.9072437270749025E-2"/>
    <n v="1.1311343614943701"/>
    <n v="0.20793598949495884"/>
    <n v="0.45863101404282658"/>
    <n v="0.61339074782248793"/>
    <n v="0.46400000000000002"/>
    <s v="B"/>
    <x v="2"/>
  </r>
  <r>
    <s v="MP103-1077"/>
    <x v="2"/>
    <s v="Madison Park"/>
    <s v="Capstone"/>
    <x v="1520"/>
    <s v="MOTION"/>
    <s v="Grey"/>
    <s v="29.5&quot;W x 31.5&quot;D x 28.5&quot;H"/>
    <x v="7"/>
    <n v="121"/>
    <n v="21967.73"/>
    <n v="1.0815795755585366E-4"/>
    <n v="0.84314502507699574"/>
    <n v="2694"/>
    <n v="9.9973753576085933"/>
    <n v="0.65206729236840244"/>
    <n v="0.55800000000000005"/>
    <n v="-7.0898130120863656E-2"/>
    <n v="2.4068120179563302"/>
    <n v="0.91901183349935611"/>
    <n v="0.58950103573234047"/>
    <n v="0.63955404104119007"/>
    <n v="0.55900000000000005"/>
    <s v="B"/>
    <x v="3"/>
  </r>
  <r>
    <s v="MP13-613"/>
    <x v="1"/>
    <s v="Madison Park"/>
    <s v="Princeton"/>
    <x v="1128"/>
    <s v="COVERLET&amp;BEDSPR"/>
    <s v="Blue"/>
    <s v="Full/Queen: 90x90&quot;/20x26+2&quot;(2)/18x18&quot;/12x18&quot;"/>
    <x v="7"/>
    <n v="438"/>
    <n v="21951.63"/>
    <n v="1.0807868932392214E-4"/>
    <n v="0.84325310376631968"/>
    <n v="2695"/>
    <n v="9.9966422290933963"/>
    <n v="0.6520015434665396"/>
    <n v="0.55800000000000005"/>
    <n v="4.5287953969705232E-2"/>
    <n v="1.46763925310552"/>
    <n v="0.44957082728597419"/>
    <n v="0.50310272086466146"/>
    <n v="0.62222177894616404"/>
    <n v="0.49299999999999999"/>
    <s v="B"/>
    <x v="2"/>
  </r>
  <r>
    <s v="WR51-2214"/>
    <x v="3"/>
    <s v="Woolrich"/>
    <s v="Burlington"/>
    <x v="753"/>
    <s v="BLANKET"/>
    <s v="Tan"/>
    <s v="Twin: 66&quot;W x 90&quot;L"/>
    <x v="5"/>
    <n v="1202"/>
    <n v="21909.27"/>
    <n v="1.0787013017456688E-4"/>
    <n v="0.84336097389649423"/>
    <n v="2696"/>
    <n v="9.9947107556537009"/>
    <n v="0.65182832382631994"/>
    <n v="0.55800000000000005"/>
    <n v="2.7057656936402413E-2"/>
    <n v="5.7235335272980397"/>
    <n v="1.7619072127858681"/>
    <n v="0.7446317963949608"/>
    <n v="0.67038901834004805"/>
    <n v="0.66900000000000004"/>
    <s v="B"/>
    <x v="2"/>
  </r>
  <r>
    <s v="ST54-0107"/>
    <x v="3"/>
    <s v="Serta"/>
    <s v="Fleece to Sherpa"/>
    <x v="704"/>
    <s v="ELECT BLANKET"/>
    <s v="Ivory"/>
    <s v="Full: 77x84&quot;"/>
    <x v="7"/>
    <n v="423"/>
    <n v="21885.43"/>
    <n v="1.0775275410939622E-4"/>
    <n v="0.84346872665060357"/>
    <n v="2697"/>
    <n v="9.9936220890484737"/>
    <n v="0.65173068932935985"/>
    <n v="0.55800000000000005"/>
    <n v="0.17048921328599898"/>
    <n v="1.9481035709125301"/>
    <n v="0.71691427763318805"/>
    <n v="0.55230597174217688"/>
    <n v="0.63184574581192332"/>
    <n v="0.52700000000000002"/>
    <s v="B"/>
    <x v="2"/>
  </r>
  <r>
    <s v="AM20-0362"/>
    <x v="5"/>
    <s v="Super Listing"/>
    <s v="Cotton 144TC"/>
    <x v="1521"/>
    <s v="SHEET/SHEET SET"/>
    <s v="Black"/>
    <s v="Queen: 90x102&quot;/20x30&quot;(2)/60x80&quot;+14&quot;"/>
    <x v="7"/>
    <n v="925"/>
    <n v="21882.41"/>
    <n v="1.0773788516154321E-4"/>
    <n v="0.84357646453576507"/>
    <n v="2698"/>
    <n v="9.9934840944839607"/>
    <n v="0.65171831361229016"/>
    <n v="0.55700000000000005"/>
    <n v="6.4073352822158675E-2"/>
    <n v="4.5868558871479399"/>
    <n v="1.5447619711130354"/>
    <n v="0.70466727963193221"/>
    <n v="0.66230810681621866"/>
    <n v="0.64100000000000001"/>
    <s v="B"/>
    <x v="1"/>
  </r>
  <r>
    <s v="BASI10-0283"/>
    <x v="3"/>
    <s v="Madison Park Essentials"/>
    <s v="Larkspur"/>
    <x v="918"/>
    <s v="COMFORTER (SET)"/>
    <s v="Black / Black"/>
    <s v="King/CalK: 106x94&quot;/20x36+2&quot;(2)"/>
    <x v="7"/>
    <n v="656"/>
    <n v="21872.52"/>
    <n v="1.0768919181907099E-4"/>
    <n v="0.8436841537275841"/>
    <n v="2699"/>
    <n v="9.9930320517941098"/>
    <n v="0.65167777322975595"/>
    <n v="0.55700000000000005"/>
    <n v="0.19277806545322626"/>
    <n v="2.5953023610925401"/>
    <n v="0.99151039142305919"/>
    <n v="0.60284403975635958"/>
    <n v="0.6419110265350767"/>
    <n v="0.56799999999999995"/>
    <s v="B"/>
    <x v="2"/>
  </r>
  <r>
    <s v="MP12-390"/>
    <x v="1"/>
    <s v="Madison Park"/>
    <s v="Dawn"/>
    <x v="20"/>
    <s v="DUVET&amp;DUVET SET"/>
    <s v="Aqua"/>
    <s v="King: 104x92&quot;/20x36+2&quot;(2)/78x80+15&quot;/16x16&quot;/12x18&quot;/18x18&quot;/26x26&quot;(2)"/>
    <x v="7"/>
    <n v="248"/>
    <n v="21829.279999999999"/>
    <n v="1.0747629999616915E-4"/>
    <n v="0.84379163002758029"/>
    <n v="2700"/>
    <n v="9.99105327584744"/>
    <n v="0.65150031137575737"/>
    <n v="0.55700000000000005"/>
    <n v="7.1694277922630542E-2"/>
    <n v="2.8686352112872999"/>
    <n v="1.0881023223816315"/>
    <n v="0.62062131092393735"/>
    <n v="0.64532451128539337"/>
    <n v="0.58199999999999996"/>
    <s v="B"/>
    <x v="2"/>
  </r>
  <r>
    <s v="5DS13-0290"/>
    <x v="1"/>
    <s v="510 Design"/>
    <s v="Oakley"/>
    <x v="985"/>
    <s v="COVERLET&amp;BEDSPR"/>
    <s v="Navy"/>
    <s v="Full/Queen:102&quot;Wx118&quot;L/20&quot;Wx26&quot;L+0.5&quot;(2)"/>
    <x v="7"/>
    <n v="631"/>
    <n v="21813.17"/>
    <n v="1.0739698252931096E-4"/>
    <n v="0.84389902701010955"/>
    <n v="2701"/>
    <n v="9.9903150376186769"/>
    <n v="0.65143410422128423"/>
    <n v="0.55700000000000005"/>
    <n v="7.9581819416076283E-2"/>
    <n v="1.66390931929425"/>
    <n v="0.56753254996747404"/>
    <n v="0.5248129973928638"/>
    <n v="0.62610988285560021"/>
    <n v="0.504"/>
    <s v="B"/>
    <x v="2"/>
  </r>
  <r>
    <s v="CS20-0160"/>
    <x v="5"/>
    <s v="Comfort Spaces"/>
    <s v="Microfiber Coolmax"/>
    <x v="1315"/>
    <s v="SHEET/SHEET SET"/>
    <s v="White"/>
    <s v="King: 108x102&quot;/20x40&quot;(2)/78x80+14&quot;"/>
    <x v="3"/>
    <n v="1036"/>
    <n v="21798.92"/>
    <n v="1.0732682275881256E-4"/>
    <n v="0.84400635383286837"/>
    <n v="2702"/>
    <n v="9.9896615790456771"/>
    <n v="0.65137550033029246"/>
    <n v="0.55700000000000005"/>
    <n v="-1.8199999999999997E-2"/>
    <n v="2.3439536871856501"/>
    <n v="0.89361709153309687"/>
    <n v="0.58482725801939173"/>
    <n v="0.63806585186811238"/>
    <n v="0.55300000000000005"/>
    <s v="B"/>
    <x v="2"/>
  </r>
  <r>
    <s v="MP10-284"/>
    <x v="1"/>
    <s v="Madison Park"/>
    <s v="Jackson Blocks"/>
    <x v="1116"/>
    <s v="COMFORTER (SET)"/>
    <s v="Red"/>
    <s v="King: 104x92&quot;/20x36&quot;(2)/78x80+15&quot;/16x16&quot;/12x18&quot;/18x18&quot;"/>
    <x v="7"/>
    <n v="283"/>
    <n v="21777.65"/>
    <n v="1.0722210006979495E-4"/>
    <n v="0.84411357593293812"/>
    <n v="2703"/>
    <n v="9.9886854110948224"/>
    <n v="0.65128795500983094"/>
    <n v="0.55700000000000005"/>
    <n v="6.8657090663852893E-2"/>
    <n v="1.9412909841596899"/>
    <n v="0.71358244307265706"/>
    <n v="0.55169276393195643"/>
    <n v="0.631368916794256"/>
    <n v="0.52600000000000002"/>
    <s v="B"/>
    <x v="2"/>
  </r>
  <r>
    <s v="MPH20-0005"/>
    <x v="5"/>
    <s v="Madison Park"/>
    <s v="800 Thread Count"/>
    <x v="1346"/>
    <s v="SHEET/SHEET SET"/>
    <s v="Grey"/>
    <s v="King: 108&quot;W x 102&quot;L/20&quot;W x 40&quot;L(4)/78&quot;W x 80&quot;L + 15&quot;D"/>
    <x v="7"/>
    <n v="499"/>
    <n v="21735.18"/>
    <n v="1.0701299933624638E-4"/>
    <n v="0.84422058893227436"/>
    <n v="2704"/>
    <n v="9.986733432264387"/>
    <n v="0.65111289639200309"/>
    <n v="0.55600000000000005"/>
    <n v="0.15465048033200368"/>
    <n v="2.7885102514186801"/>
    <n v="1.0607408852786462"/>
    <n v="0.61558557261653146"/>
    <n v="0.64400743163690877"/>
    <n v="0.57699999999999996"/>
    <s v="B"/>
    <x v="1"/>
  </r>
  <r>
    <s v="ST54-0138"/>
    <x v="3"/>
    <s v="Serta"/>
    <s v="Fleece to Sherpa"/>
    <x v="903"/>
    <s v="ELECT BLANKET"/>
    <s v="Light grey"/>
    <s v="Full: 77x84&quot;"/>
    <x v="7"/>
    <n v="425"/>
    <n v="21723.66"/>
    <n v="1.0695628070072766E-4"/>
    <n v="0.84432754521297504"/>
    <n v="2705"/>
    <n v="9.9862032998385146"/>
    <n v="0.6510653527156619"/>
    <n v="0.55600000000000005"/>
    <n v="0.17958408531889397"/>
    <n v="1.2622691147179199"/>
    <n v="0.30915177610802241"/>
    <n v="0.47725928316638144"/>
    <n v="0.61630413880580581"/>
    <n v="0.47099999999999997"/>
    <s v="B"/>
    <x v="2"/>
  </r>
  <r>
    <s v="MP50-8273"/>
    <x v="3"/>
    <s v="Madison Park"/>
    <s v="Rowan"/>
    <x v="1522"/>
    <s v="THROW"/>
    <s v="Green"/>
    <s v="50''x60''"/>
    <x v="7"/>
    <n v="801"/>
    <n v="21715.93"/>
    <n v="1.0691822210241519E-4"/>
    <n v="0.84443446343507744"/>
    <n v="2706"/>
    <n v="9.9858474196747569"/>
    <n v="0.65103343644248912"/>
    <n v="0.55600000000000005"/>
    <n v="0.19305748799919029"/>
    <n v="4.0099007534140796"/>
    <n v="1.4133988806287703"/>
    <n v="0.68049054708528278"/>
    <n v="0.65692485857104788"/>
    <n v="0.623"/>
    <s v="B"/>
    <x v="2"/>
  </r>
  <r>
    <s v="II10-1101"/>
    <x v="1"/>
    <s v="INK+IVY"/>
    <s v="Rhea"/>
    <x v="1442"/>
    <s v="COMFORTER (SET)"/>
    <s v="Grey/Black"/>
    <s v="King/Cal King:104&quot;W x 92&quot;L /20&quot;Wx36&quot;L (2)"/>
    <x v="7"/>
    <n v="284"/>
    <n v="21694.32"/>
    <n v="1.0681182542589095E-4"/>
    <n v="0.84454127526050338"/>
    <n v="2707"/>
    <n v="9.9848518480660555"/>
    <n v="0.65094415095073555"/>
    <n v="0.55600000000000005"/>
    <n v="-3.8671920973457494E-2"/>
    <n v="0.573823126097185"/>
    <n v="-0.39478762669723538"/>
    <n v="0.34770268847961577"/>
    <n v="0.59029585845651167"/>
    <n v="0.38500000000000001"/>
    <s v="B"/>
    <x v="2"/>
  </r>
  <r>
    <s v="CS20-1734"/>
    <x v="5"/>
    <s v="Comfort Spaces"/>
    <s v="Cotton 144TC"/>
    <x v="1370"/>
    <s v="SHEET/SHEET SET"/>
    <s v="Sage Green"/>
    <s v="King: 108x102&quot;/78x80&quot;+14/20x40&quot;(2)"/>
    <x v="6"/>
    <n v="853"/>
    <n v="21674.73"/>
    <n v="1.0671537420455314E-4"/>
    <n v="0.84464799063470797"/>
    <n v="2708"/>
    <n v="9.9839484804356999"/>
    <n v="0.65086313455532452"/>
    <n v="0.55600000000000005"/>
    <n v="1.6500000000000001E-2"/>
    <n v="6.2767523112227197"/>
    <n v="1.8526589256226689"/>
    <n v="0.76133420405998498"/>
    <n v="0.67295734845625665"/>
    <n v="0.67800000000000005"/>
    <s v="B"/>
    <x v="1"/>
  </r>
  <r>
    <s v="MPH20-0021"/>
    <x v="5"/>
    <s v="Madison Park"/>
    <s v="800 Thread Count"/>
    <x v="966"/>
    <s v="SHEET/SHEET SET"/>
    <s v="Khaki"/>
    <s v="Split King: 110&quot;x104&quot;/20x40&quot;(4)/ 38&quot;x80&quot;+15&quot;(2)"/>
    <x v="7"/>
    <n v="454"/>
    <n v="21669.68"/>
    <n v="1.0669051056658704E-4"/>
    <n v="0.84475468114527452"/>
    <n v="2709"/>
    <n v="9.9837154738257947"/>
    <n v="0.65084223790704188"/>
    <n v="0.55600000000000005"/>
    <n v="0.12544613344544084"/>
    <n v="1.9182284398137199"/>
    <n v="0.70222011662164352"/>
    <n v="0.54960158347402732"/>
    <n v="0.63059410702043905"/>
    <n v="0.52200000000000002"/>
    <s v="B"/>
    <x v="2"/>
  </r>
  <r>
    <s v="ST54-0288"/>
    <x v="3"/>
    <s v="Serta"/>
    <s v="Corded Plush"/>
    <x v="1258"/>
    <s v="ELECT BLANKET"/>
    <s v="Grey"/>
    <s v="Queen: 84x90&quot;"/>
    <x v="7"/>
    <n v="267"/>
    <n v="21642.7"/>
    <n v="1.065576747344434E-4"/>
    <n v="0.84486123882000896"/>
    <n v="2710"/>
    <n v="9.9824696980123431"/>
    <n v="0.65073051344127109"/>
    <n v="0.55500000000000005"/>
    <n v="0.12342251064497006"/>
    <n v="1.6877955064435901"/>
    <n v="0.58098330021258338"/>
    <n v="0.5272885420076332"/>
    <n v="0.62604211915454355"/>
    <n v="0.504"/>
    <s v="B"/>
    <x v="2"/>
  </r>
  <r>
    <s v="ID20-703"/>
    <x v="5"/>
    <s v="Intelligent Design"/>
    <s v="Cotton Blend Jersey Knit"/>
    <x v="1051"/>
    <s v="SHEET/SHEET SET"/>
    <s v="Purple"/>
    <s v="Twin: 66x96&quot;/39x76+14&quot;/20x30&quot;"/>
    <x v="7"/>
    <n v="1078"/>
    <n v="21637.56"/>
    <n v="1.065323679821373E-4"/>
    <n v="0.84496777118799105"/>
    <n v="2711"/>
    <n v="9.9822321873082274"/>
    <n v="0.65070921285392169"/>
    <n v="0.55500000000000005"/>
    <n v="9.4414448108420354E-2"/>
    <n v="3.41565679853105"/>
    <n v="1.2572263637193419"/>
    <n v="0.65174776128040246"/>
    <n v="0.65091692253921785"/>
    <n v="0.60199999999999998"/>
    <s v="B"/>
    <x v="1"/>
  </r>
  <r>
    <s v="AM12-0055"/>
    <x v="1"/>
    <s v="Super Listing"/>
    <s v="Mina"/>
    <x v="186"/>
    <s v="DUVET&amp;DUVET SET"/>
    <s v="White"/>
    <s v="Twin/Twin XL: 66x90&quot;/20x26&quot;(1)"/>
    <x v="0"/>
    <n v="1140"/>
    <n v="21631.86"/>
    <n v="1.0650430407393794E-4"/>
    <n v="0.84507427549206493"/>
    <n v="2712"/>
    <n v="9.9819687339696053"/>
    <n v="0.65068558566258017"/>
    <n v="0.55500000000000005"/>
    <n v="0.11159665651051505"/>
    <n v="2.2890246352782602"/>
    <n v="0.87088518025294082"/>
    <n v="0.58064356123463678"/>
    <n v="0.63667718077699154"/>
    <n v="0.54800000000000004"/>
    <s v="B"/>
    <x v="2"/>
  </r>
  <r>
    <s v="MT100-1204"/>
    <x v="2"/>
    <s v="Martha Stewart"/>
    <s v="Philippe"/>
    <x v="1523"/>
    <s v="ACCENT CHAIR"/>
    <s v="Morocco Brown/Taupe"/>
    <s v="27.5&quot;W x 29.75&quot;D x 35.75&quot;H"/>
    <x v="7"/>
    <n v="95"/>
    <n v="21629.55"/>
    <n v="1.064929308058782E-4"/>
    <n v="0.84518076842287082"/>
    <n v="2713"/>
    <n v="9.9818619462706142"/>
    <n v="0.65067600865964603"/>
    <n v="0.55500000000000005"/>
    <n v="0.21484982211835199"/>
    <n v="1.6310679702139701"/>
    <n v="0.54873854186682258"/>
    <n v="0.52135405237524912"/>
    <n v="0.62481161740276669"/>
    <n v="0.502"/>
    <s v="B"/>
    <x v="3"/>
  </r>
  <r>
    <s v="ID20-2449"/>
    <x v="5"/>
    <s v="Intelligent Design"/>
    <s v="Cozy Soft"/>
    <x v="1419"/>
    <s v="SHEET/SHEET SET"/>
    <s v="White Holiday Trees"/>
    <s v="Queen: 90&quot;W x 102&quot;L/60&quot;W x 80&quot;L + 14&quot;D/20&quot;W x 30&quot;L (2)"/>
    <x v="7"/>
    <n v="881"/>
    <n v="21618.28"/>
    <n v="1.0643744304352611E-4"/>
    <n v="0.84528720586591433"/>
    <n v="2714"/>
    <n v="9.9813407881409706"/>
    <n v="0.65062926982189706"/>
    <n v="0.55500000000000005"/>
    <n v="0.14301195516016998"/>
    <n v="4.5110453842297504"/>
    <n v="1.5284545957763798"/>
    <n v="0.70166598717909234"/>
    <n v="0.66083661329333621"/>
    <n v="0.63800000000000001"/>
    <s v="B"/>
    <x v="1"/>
  </r>
  <r>
    <s v="MP13-7145"/>
    <x v="1"/>
    <s v="Madison Park"/>
    <s v="Violette"/>
    <x v="530"/>
    <s v="COVERLET&amp;BEDSPR"/>
    <s v="Ivory/Taupe"/>
    <s v="King/Cal King: 104&quot;W x 92&quot;L/20&quot;W x 36&quot;L (2)"/>
    <x v="5"/>
    <n v="376"/>
    <n v="21600.13"/>
    <n v="1.0634808165162816E-4"/>
    <n v="0.84539355394756599"/>
    <n v="2715"/>
    <n v="9.9805009071186994"/>
    <n v="0.65055394707320424"/>
    <n v="0.55500000000000005"/>
    <n v="0.16608698159287447"/>
    <n v="2.28106042325222"/>
    <n v="0.86754594444111588"/>
    <n v="0.58002899126041441"/>
    <n v="0.63644895591064632"/>
    <n v="0.54600000000000004"/>
    <s v="B"/>
    <x v="2"/>
  </r>
  <r>
    <s v="MP72-5843"/>
    <x v="7"/>
    <s v="Madison Park"/>
    <s v="Bayside"/>
    <x v="1121"/>
    <s v="BATH RUG"/>
    <s v="Blue"/>
    <s v="24&quot;Wx 60&quot;L"/>
    <x v="8"/>
    <n v="701"/>
    <n v="21588.19"/>
    <n v="1.0628929514918948E-4"/>
    <n v="0.84549984324271521"/>
    <n v="2716"/>
    <n v="9.9799480054359062"/>
    <n v="0.65050436138975554"/>
    <n v="0.55400000000000005"/>
    <n v="0.21074495399513485"/>
    <n v="4.0738921763014799"/>
    <n v="1.4288489760984189"/>
    <n v="0.68333406138304242"/>
    <n v="0.65707030138841294"/>
    <n v="0.624"/>
    <s v="B"/>
    <x v="2"/>
  </r>
  <r>
    <s v="II40-1183"/>
    <x v="0"/>
    <s v="INK+IVY"/>
    <s v="Mila"/>
    <x v="1524"/>
    <s v="WINDOW PANEL"/>
    <s v="Taupe"/>
    <s v="84&quot; Panel"/>
    <x v="7"/>
    <n v="822"/>
    <n v="21574.01"/>
    <n v="1.0621948002317774E-4"/>
    <n v="0.84560606272273842"/>
    <n v="2717"/>
    <n v="9.9792909794509423"/>
    <n v="0.65044543756383522"/>
    <n v="0.55400000000000005"/>
    <n v="0.13287631284420898"/>
    <n v="1.8060398377785101"/>
    <n v="0.64502770626148898"/>
    <n v="0.53907560084162798"/>
    <n v="0.62817147021939379"/>
    <n v="0.51400000000000001"/>
    <s v="B"/>
    <x v="1"/>
  </r>
  <r>
    <s v="BR20-4669"/>
    <x v="5"/>
    <s v="Beautyrest"/>
    <s v="Oversized Cotton Flannel"/>
    <x v="1525"/>
    <s v="SHEET/SHEET SET"/>
    <s v="Black Snowflakes"/>
    <s v="Queen: 92x104&quot;/ 20x30&quot;(2)/60x80&quot;+16&quot;"/>
    <x v="7"/>
    <n v="723"/>
    <n v="21548.84"/>
    <n v="1.0609555571276056E-4"/>
    <n v="0.84571215827845114"/>
    <n v="2718"/>
    <n v="9.9781236709103638"/>
    <n v="0.65034075025037352"/>
    <n v="0.55400000000000005"/>
    <n v="0.11149605923103056"/>
    <n v="2.1324365184266401"/>
    <n v="0.80309359816899528"/>
    <n v="0.56816685302903847"/>
    <n v="0.63390597080610656"/>
    <n v="0.53600000000000003"/>
    <s v="B"/>
    <x v="2"/>
  </r>
  <r>
    <s v="LCN51N-0025"/>
    <x v="3"/>
    <s v="Madison Park"/>
    <s v="Gauze"/>
    <x v="1526"/>
    <s v="BLANKET"/>
    <s v="Charcoal"/>
    <s v="King:108&quot; x 90&quot;"/>
    <x v="7"/>
    <n v="605"/>
    <n v="21537.52"/>
    <n v="1.0603982177577517E-4"/>
    <n v="0.84581819810022696"/>
    <n v="2719"/>
    <n v="9.9775982389718809"/>
    <n v="0.65029362812615821"/>
    <n v="0.55400000000000005"/>
    <n v="0.23687474904260103"/>
    <n v="1.71038975578651"/>
    <n v="0.5935421567852277"/>
    <n v="0.52959993796618765"/>
    <n v="0.62615489009416414"/>
    <n v="0.505"/>
    <s v="B"/>
    <x v="2"/>
  </r>
  <r>
    <s v="MT120-0025"/>
    <x v="2"/>
    <s v="Martha Stewart"/>
    <s v="Lia"/>
    <x v="1527"/>
    <s v="OCCASIONL TABLE"/>
    <s v="Antique Bronze"/>
    <s v="18&quot; Wx 14&quot;D x 23&quot;H"/>
    <x v="7"/>
    <n v="262"/>
    <n v="21510.41"/>
    <n v="1.0590634588958486E-4"/>
    <n v="0.84592410444611654"/>
    <n v="2720"/>
    <n v="9.9763387710199645"/>
    <n v="0.65018067571324101"/>
    <n v="0.55400000000000005"/>
    <n v="0.14396565616369009"/>
    <n v="3.3107149165372598"/>
    <n v="1.2269219222647962"/>
    <n v="0.64617037745575878"/>
    <n v="0.64937861606174452"/>
    <n v="0.59599999999999997"/>
    <s v="B"/>
    <x v="3"/>
  </r>
  <r>
    <s v="ST54-0097"/>
    <x v="3"/>
    <s v="Serta"/>
    <s v="Plush Heated"/>
    <x v="1424"/>
    <s v="ELECT BLANKET"/>
    <s v="Teal"/>
    <s v="King:100x90&quot;"/>
    <x v="7"/>
    <n v="251"/>
    <n v="21492.81"/>
    <n v="1.0581969241865351E-4"/>
    <n v="0.84602992413853517"/>
    <n v="2721"/>
    <n v="9.975520265685839"/>
    <n v="0.65010726999272672"/>
    <n v="0.55400000000000005"/>
    <n v="0.27271596202954762"/>
    <n v="2.6380520489140702"/>
    <n v="1.007246736515401"/>
    <n v="0.60574023689329359"/>
    <n v="0.64123386337284005"/>
    <n v="0.56499999999999995"/>
    <s v="B"/>
    <x v="2"/>
  </r>
  <r>
    <s v="BR20-4653"/>
    <x v="5"/>
    <s v="Beautyrest"/>
    <s v="1500TC Solid Cooling Sheet Set"/>
    <x v="1268"/>
    <s v="SHEET/SHEET SET"/>
    <s v="Charcoal"/>
    <s v="Queen: 90x102&quot;/20x30&quot;(2)/60x80+15&quot;"/>
    <x v="12"/>
    <n v="780"/>
    <n v="21489"/>
    <n v="1.0580093391159393E-4"/>
    <n v="0.84613572507244672"/>
    <n v="2722"/>
    <n v="9.9753429896365553"/>
    <n v="0.6500913714083375"/>
    <n v="0.55300000000000005"/>
    <n v="-0.26790000000000003"/>
    <n v="0.51424242999179004"/>
    <n v="-0.48736559164247933"/>
    <n v="0.33066416807070115"/>
    <n v="0.58620593074081029"/>
    <n v="0.36899999999999999"/>
    <s v="B"/>
    <x v="2"/>
  </r>
  <r>
    <s v="MPE20-1126"/>
    <x v="5"/>
    <s v="Madison Park Essentials"/>
    <s v="Satin"/>
    <x v="1154"/>
    <s v="SHEET/SHEET SET"/>
    <s v="Sage"/>
    <s v="King: 108x102&quot;/78x80+14&quot;/20x40&quot;(4)"/>
    <x v="7"/>
    <n v="802"/>
    <n v="21488.400000000001"/>
    <n v="1.0579797981599401E-4"/>
    <n v="0.84624152305226275"/>
    <n v="2723"/>
    <n v="9.9753150692840133"/>
    <n v="0.6500888674373676"/>
    <n v="0.55300000000000005"/>
    <n v="0.19530940568333807"/>
    <n v="3.6667794947974102"/>
    <n v="1.3262203909725558"/>
    <n v="0.66444577362213408"/>
    <n v="0.65296024867432101"/>
    <n v="0.60899999999999999"/>
    <s v="B"/>
    <x v="1"/>
  </r>
  <r>
    <s v="ID20-1536"/>
    <x v="5"/>
    <s v="Intelligent Design"/>
    <s v="Cozy Soft"/>
    <x v="1348"/>
    <s v="SHEET/SHEET SET"/>
    <s v="Blue Stars"/>
    <s v="Twin: 66&quot;W x 96&quot;L/39&quot;W x 75&quot;L + 12&quot;D/20&quot;W x 30&quot;L (1)"/>
    <x v="7"/>
    <n v="1231"/>
    <n v="21480.94"/>
    <n v="1.0576125056070149E-4"/>
    <n v="0.84634728430282347"/>
    <n v="2724"/>
    <n v="9.9749678611180617"/>
    <n v="0.65005772889186586"/>
    <n v="0.55300000000000005"/>
    <n v="5.5246214374042743E-2"/>
    <n v="9.0708769958941406"/>
    <n v="2.2160329191974864"/>
    <n v="0.82821140544646266"/>
    <n v="0.68568846420278529"/>
    <n v="0.72799999999999998"/>
    <s v="A"/>
    <x v="1"/>
  </r>
  <r>
    <s v="CS20-1656"/>
    <x v="5"/>
    <s v="Comfort Spaces"/>
    <s v="Cotton 144TC"/>
    <x v="1026"/>
    <s v="SHEET/SHEET SET"/>
    <s v="Good Vibes"/>
    <s v="Full: 81x96&quot;/54x75&quot;+14/20x30&quot;(2)"/>
    <x v="6"/>
    <n v="1107"/>
    <n v="21478.32"/>
    <n v="1.0574835100991512E-4"/>
    <n v="0.84645303265383343"/>
    <n v="2725"/>
    <n v="9.9748458907660158"/>
    <n v="0.65004679026849954"/>
    <n v="0.55300000000000005"/>
    <n v="2.1799999999999996E-2"/>
    <n v="3.5941174057703398"/>
    <n v="1.3067416641009886"/>
    <n v="0.66086080947286618"/>
    <n v="0.65220959410937296"/>
    <n v="0.60599999999999998"/>
    <s v="B"/>
    <x v="1"/>
  </r>
  <r>
    <s v="CS50-0294"/>
    <x v="3"/>
    <s v="Comfort Spaces"/>
    <s v="Ruched Throw Set"/>
    <x v="1528"/>
    <s v="THROW"/>
    <s v="Ivory"/>
    <s v="50&quot;W x 60&quot;L/20&quot;W x 20&quot;L (2)"/>
    <x v="10"/>
    <n v="959"/>
    <n v="21470.35"/>
    <n v="1.0570911077336268E-4"/>
    <n v="0.84655874176460677"/>
    <n v="2726"/>
    <n v="9.9744747673310865"/>
    <n v="0.65001350693850168"/>
    <n v="0.55300000000000005"/>
    <n v="9.4999999999999998E-3"/>
    <n v="1.99329987131007"/>
    <n v="0.73874170664127525"/>
    <n v="0.55632320300069937"/>
    <n v="0.63127544615094122"/>
    <n v="0.52500000000000002"/>
    <s v="B"/>
    <x v="2"/>
  </r>
  <r>
    <s v="CS20-0154"/>
    <x v="5"/>
    <s v="Comfort Spaces"/>
    <s v="Microfiber Coolmax"/>
    <x v="612"/>
    <s v="SHEET/SHEET SET"/>
    <s v="Light Grey"/>
    <s v="King: 108x102&quot;/20x40&quot;(2)/78x80+14&quot;"/>
    <x v="6"/>
    <n v="999"/>
    <n v="21459.99"/>
    <n v="1.056581033893372E-4"/>
    <n v="0.84666439986799613"/>
    <n v="2727"/>
    <n v="9.9739921474598621"/>
    <n v="0.64997022431356966"/>
    <n v="0.55300000000000005"/>
    <n v="3.5999999999999999E-3"/>
    <n v="2.9426017256164698"/>
    <n v="1.112712980198663"/>
    <n v="0.62515078179468209"/>
    <n v="0.64500633580979216"/>
    <n v="0.58099999999999996"/>
    <s v="B"/>
    <x v="1"/>
  </r>
  <r>
    <s v="MP103-0242"/>
    <x v="2"/>
    <s v="Madison Park"/>
    <s v="Capstone"/>
    <x v="1529"/>
    <s v="MOTION"/>
    <s v="Slate"/>
    <s v="29.5&quot;W x 31.5&quot;D x 28.5&quot;H"/>
    <x v="7"/>
    <n v="109"/>
    <n v="21459.38"/>
    <n v="1.0565510005881059E-4"/>
    <n v="0.84677005496805491"/>
    <n v="2728"/>
    <n v="9.973963723390451"/>
    <n v="0.64996767516794041"/>
    <n v="0.55200000000000005"/>
    <n v="2.9222968650538837E-2"/>
    <n v="3.8381334026977698"/>
    <n v="1.3707068553917086"/>
    <n v="0.67263328921911769"/>
    <n v="0.65450079797817595"/>
    <n v="0.61499999999999999"/>
    <s v="B"/>
    <x v="2"/>
  </r>
  <r>
    <s v="MPH20-0014"/>
    <x v="5"/>
    <s v="Madison Park"/>
    <s v="800 Thread Count"/>
    <x v="1195"/>
    <s v="SHEET/SHEET SET"/>
    <s v="Aqua"/>
    <s v="King: 108&quot;W x 102&quot;L/20&quot;W x 40&quot;L(4)/78&quot;W x 80&quot;L + 15&quot;D"/>
    <x v="7"/>
    <n v="490"/>
    <n v="21442.84"/>
    <n v="1.0557366549010577E-4"/>
    <n v="0.84687562863354504"/>
    <n v="2729"/>
    <n v="9.9731927036250578"/>
    <n v="0.6498985280786671"/>
    <n v="0.55200000000000005"/>
    <n v="0.15684492645664147"/>
    <n v="1.63552671166345"/>
    <n v="0.55131094753715604"/>
    <n v="0.52182749102277071"/>
    <n v="0.62428432066748796"/>
    <n v="0.499"/>
    <s v="B"/>
    <x v="2"/>
  </r>
  <r>
    <s v="AM20-0350"/>
    <x v="5"/>
    <s v="Super Listing"/>
    <s v="Cotton 144TC"/>
    <x v="1530"/>
    <s v="SHEET/SHEET SET"/>
    <s v="Dark Gray"/>
    <s v="Queen: 90x102&quot;/20x30&quot;(2)/60x80&quot;+14&quot;"/>
    <x v="7"/>
    <n v="913"/>
    <n v="21441.73"/>
    <n v="1.0556820041324588E-4"/>
    <n v="0.84698119683395834"/>
    <n v="2730"/>
    <n v="9.973140939168248"/>
    <n v="0.64989388570544027"/>
    <n v="0.55200000000000005"/>
    <n v="-3.2444380712431183E-3"/>
    <n v="1.57478159684093"/>
    <n v="0.5156827668298084"/>
    <n v="0.51527029909838917"/>
    <n v="0.62296916838403005"/>
    <n v="0.496"/>
    <s v="B"/>
    <x v="2"/>
  </r>
  <r>
    <s v="TN20-0267"/>
    <x v="5"/>
    <s v="True North by Sleep Philosophy"/>
    <s v="Cozy Cotton Flannel"/>
    <x v="1037"/>
    <s v="SHEET/SHEET SET"/>
    <s v="Blue Polar Bears"/>
    <s v="King"/>
    <x v="7"/>
    <n v="731"/>
    <n v="21437"/>
    <n v="1.0554491229293308E-4"/>
    <n v="0.84708674174625131"/>
    <n v="2731"/>
    <n v="9.9729203272514653"/>
    <n v="0.64987410064597839"/>
    <n v="0.55200000000000005"/>
    <n v="0.10385173784604021"/>
    <n v="7.2312664052555604"/>
    <n v="1.9921482711331633"/>
    <n v="0.78700653398981668"/>
    <n v="0.67730058731474607"/>
    <n v="0.69699999999999995"/>
    <s v="B"/>
    <x v="1"/>
  </r>
  <r>
    <s v="ST54-0055"/>
    <x v="3"/>
    <s v="Serta"/>
    <s v="Freya AZ"/>
    <x v="1531"/>
    <s v="ELECT BLANKET"/>
    <s v="Indigo"/>
    <s v="King:100x90&quot;"/>
    <x v="4"/>
    <n v="270"/>
    <n v="21434.04"/>
    <n v="1.0553033875464009E-4"/>
    <n v="0.84719227208500592"/>
    <n v="2732"/>
    <n v="9.9727822451371715"/>
    <n v="0.64986171707721319"/>
    <n v="0.55200000000000005"/>
    <n v="1.5E-3"/>
    <n v="1.79904708074227"/>
    <n v="0.64135222390948421"/>
    <n v="0.53839914634077257"/>
    <n v="0.62756920292992513"/>
    <n v="0.51200000000000001"/>
    <s v="B"/>
    <x v="2"/>
  </r>
  <r>
    <s v="MP12-5992"/>
    <x v="1"/>
    <s v="Madison Park"/>
    <s v="Pacey"/>
    <x v="1476"/>
    <s v="DUVET&amp;DUVET SET"/>
    <s v="Off White"/>
    <s v="King/Cal King: 104&quot;W x 92&quot;L/20&quot;W x 36&quot;L (2)"/>
    <x v="7"/>
    <n v="312"/>
    <n v="21427.7"/>
    <n v="1.0549912381113413E-4"/>
    <n v="0.847297771208817"/>
    <n v="2733"/>
    <n v="9.9724864240050799"/>
    <n v="0.64983518705665111"/>
    <n v="0.55200000000000005"/>
    <n v="0.1030491094112935"/>
    <n v="3.7027784925867699"/>
    <n v="1.3357319818084998"/>
    <n v="0.66619633526685518"/>
    <n v="0.65310741669869199"/>
    <n v="0.61"/>
    <s v="B"/>
    <x v="2"/>
  </r>
  <r>
    <s v="ID10-2402"/>
    <x v="1"/>
    <s v="Intelligent Design"/>
    <s v="Felicia"/>
    <x v="1487"/>
    <s v="COMFORTER (SET)"/>
    <s v="Champagne"/>
    <s v="King/Cal King: 104&quot;Wx90&quot;L/20&quot;Wx36&quot;L+2&quot;D(2)/12&quot;Wx16&quot;L"/>
    <x v="7"/>
    <n v="486"/>
    <n v="21426.17"/>
    <n v="1.054915908673543E-4"/>
    <n v="0.84740326279968436"/>
    <n v="2734"/>
    <n v="9.972415021884407"/>
    <n v="0.64982878352585449"/>
    <n v="0.55100000000000005"/>
    <n v="0.1634897540803768"/>
    <n v="2.85509364284386"/>
    <n v="1.0835303399816276"/>
    <n v="0.61977985998604157"/>
    <n v="0.64381899881789195"/>
    <n v="0.57699999999999996"/>
    <s v="B"/>
    <x v="2"/>
  </r>
  <r>
    <s v="MP13-1238"/>
    <x v="1"/>
    <s v="Madison Park"/>
    <s v="Keaton"/>
    <x v="1532"/>
    <s v="COVERLET&amp;BEDSPR"/>
    <s v="Grey"/>
    <s v="Full/Queen: 90x90&quot;/20x26&quot; (2)"/>
    <x v="7"/>
    <n v="564"/>
    <n v="21423.53"/>
    <n v="1.0547859284671459E-4"/>
    <n v="0.84750874139253107"/>
    <n v="2735"/>
    <n v="9.9722918062358623"/>
    <n v="0.64981773322100866"/>
    <n v="0.55100000000000005"/>
    <n v="0.18135590851855904"/>
    <n v="2.7921492328119499"/>
    <n v="1.0619999049056923"/>
    <n v="0.615817289004155"/>
    <n v="0.64301764437763798"/>
    <n v="0.57299999999999995"/>
    <s v="B"/>
    <x v="2"/>
  </r>
  <r>
    <s v="MP50-1216"/>
    <x v="1"/>
    <s v="Madison Park"/>
    <s v="Tuscany"/>
    <x v="1533"/>
    <s v="THROW"/>
    <s v="White"/>
    <s v="60x72&quot;"/>
    <x v="7"/>
    <n v="1042"/>
    <n v="21415.94"/>
    <n v="1.0544122353737544E-4"/>
    <n v="0.84761418261606847"/>
    <n v="2736"/>
    <n v="9.9719374766538298"/>
    <n v="0.64978595600810085"/>
    <n v="0.55100000000000005"/>
    <n v="8.6840992937272252E-2"/>
    <n v="1.8956880615676801"/>
    <n v="0.6909888838962831"/>
    <n v="0.54753453017336873"/>
    <n v="0.62933567084115438"/>
    <n v="0.51800000000000002"/>
    <s v="B"/>
    <x v="2"/>
  </r>
  <r>
    <s v="TN20-0414"/>
    <x v="5"/>
    <s v="True North by Sleep Philosophy"/>
    <s v="Cozy Cotton Flannel"/>
    <x v="906"/>
    <s v="SHEET/SHEET SET"/>
    <s v="Bear"/>
    <s v="King: 108&quot;W x 102&quot;L/78&quot;W x 80&quot;L + 14&quot;D/20&quot;W x 40&quot;L(2)"/>
    <x v="7"/>
    <n v="736"/>
    <n v="21409.42"/>
    <n v="1.0540912236518951E-4"/>
    <n v="0.8477195917384337"/>
    <n v="2737"/>
    <n v="9.9716329983927192"/>
    <n v="0.64975864959333984"/>
    <n v="0.55100000000000005"/>
    <n v="8.7641079067064878E-2"/>
    <n v="3.3598479201359002"/>
    <n v="1.2412246343856921"/>
    <n v="0.64880272147540585"/>
    <n v="0.64956746396975307"/>
    <n v="0.59699999999999998"/>
    <s v="B"/>
    <x v="1"/>
  </r>
  <r>
    <s v="ID10-1376"/>
    <x v="1"/>
    <s v="Intelligent Design"/>
    <s v="Loretta"/>
    <x v="569"/>
    <s v="COMFORTER (SET)"/>
    <s v="Navy"/>
    <s v="Full"/>
    <x v="7"/>
    <n v="476"/>
    <n v="21403.48"/>
    <n v="1.0537987681875017E-4"/>
    <n v="0.8478249716152525"/>
    <n v="2738"/>
    <n v="9.9713555248945624"/>
    <n v="0.64973376503705582"/>
    <n v="0.55100000000000005"/>
    <n v="-0.59240301906338122"/>
    <n v="0.78138128447537603"/>
    <n v="-0.12626496066016854"/>
    <n v="0.39712296822150461"/>
    <n v="0.5992116056739456"/>
    <n v="0.41799999999999998"/>
    <s v="B"/>
    <x v="2"/>
  </r>
  <r>
    <s v="BASI16-0238"/>
    <x v="4"/>
    <s v="Sleep Philosophy"/>
    <s v="Highline"/>
    <x v="590"/>
    <s v="MATT PAD/TOPPER"/>
    <s v="White"/>
    <s v="Full: 54x75+14&quot;"/>
    <x v="7"/>
    <n v="1255"/>
    <n v="21402.68"/>
    <n v="1.0537593802461694E-4"/>
    <n v="0.84793034755327712"/>
    <n v="2739"/>
    <n v="9.9713181488428901"/>
    <n v="0.64973041305400991"/>
    <n v="0.55100000000000005"/>
    <n v="0.24423954968218767"/>
    <n v="5.6497865420608004"/>
    <n v="1.7491627310003182"/>
    <n v="0.7422862370263511"/>
    <n v="0.66824157784847815"/>
    <n v="0.66300000000000003"/>
    <s v="B"/>
    <x v="2"/>
  </r>
  <r>
    <s v="MP13-8479"/>
    <x v="1"/>
    <s v="Madison Park"/>
    <s v="Quebec"/>
    <x v="594"/>
    <s v="COVERLET&amp;BEDSPR"/>
    <s v="Balsam Green"/>
    <s v="King/Cal King: 104&quot;W x 94&quot;L/20&quot;W x 36&quot;L (2)"/>
    <x v="5"/>
    <n v="515"/>
    <n v="21400.04"/>
    <n v="1.0536294000397723E-4"/>
    <n v="0.84803571049328108"/>
    <n v="2740"/>
    <n v="9.9711947979599334"/>
    <n v="0.64971935062098474"/>
    <n v="0.55000000000000004"/>
    <n v="0.21812051505507732"/>
    <n v="5.1313180511788099"/>
    <n v="1.6546632637595793"/>
    <n v="0.72489407354376401"/>
    <n v="0.66475429520554064"/>
    <n v="0.65200000000000002"/>
    <s v="B"/>
    <x v="2"/>
  </r>
  <r>
    <s v="MP10-751"/>
    <x v="1"/>
    <s v="Madison Park"/>
    <s v="Donovan"/>
    <x v="731"/>
    <s v="COMFORTER (SET)"/>
    <s v="Red"/>
    <s v="Cal King: 104x92&quot;/20x36&quot;(2)/72x84+15&quot;/18x18&quot;/16x16&quot;/12x18&quot;"/>
    <x v="8"/>
    <n v="263"/>
    <n v="21389.53"/>
    <n v="1.0531119409605173E-4"/>
    <n v="0.84814102168737715"/>
    <n v="2741"/>
    <n v="9.9707035797030965"/>
    <n v="0.64967529687011771"/>
    <n v="0.55000000000000004"/>
    <n v="9.7302298086379066E-2"/>
    <n v="1.8023337782767801"/>
    <n v="0.64308143677995788"/>
    <n v="0.53871739948883379"/>
    <n v="0.627483717393861"/>
    <n v="0.51100000000000001"/>
    <s v="B"/>
    <x v="2"/>
  </r>
  <r>
    <s v="CO16-372"/>
    <x v="4"/>
    <s v="Madison Park"/>
    <s v="Haven Plush"/>
    <x v="992"/>
    <s v="MATT PAD/TOPPER"/>
    <s v="White"/>
    <s v="Full: 54x75+15&quot;"/>
    <x v="2"/>
    <n v="908"/>
    <n v="21374.32"/>
    <n v="1.0523630777259344E-4"/>
    <n v="0.84824625799514974"/>
    <n v="2742"/>
    <n v="9.9699922644531345"/>
    <n v="0.64961150423950265"/>
    <n v="0.55000000000000004"/>
    <n v="0.1356"/>
    <n v="5.6432086665465198"/>
    <n v="1.7480180552890476"/>
    <n v="0.74207556507563788"/>
    <n v="0.66810431640672974"/>
    <n v="0.66300000000000003"/>
    <s v="B"/>
    <x v="2"/>
  </r>
  <r>
    <s v="ST54-3601"/>
    <x v="3"/>
    <s v="Serta"/>
    <s v="Heated Faux Feathersoft"/>
    <x v="1510"/>
    <s v="ELECT BLANKET"/>
    <s v="Grey"/>
    <s v="Queen:84x90&quot;"/>
    <x v="10"/>
    <n v="228"/>
    <n v="21368.16"/>
    <n v="1.0520597905776747E-4"/>
    <n v="0.84835146397420746"/>
    <n v="2743"/>
    <n v="9.9697040401002983"/>
    <n v="0.64958565551817171"/>
    <n v="0.55000000000000004"/>
    <n v="3.2099999999999997E-2"/>
    <n v="1.87504781680329"/>
    <n v="0.68059260909964325"/>
    <n v="0.54562114678452445"/>
    <n v="0.62879275377144228"/>
    <n v="0.51500000000000001"/>
    <s v="B"/>
    <x v="2"/>
  </r>
  <r>
    <s v="BL51N-0859"/>
    <x v="3"/>
    <s v="Madison Park"/>
    <s v="Freshspun Basketweave"/>
    <x v="1200"/>
    <s v="BLANKET"/>
    <s v="Navy"/>
    <s v="King: 108x90&quot;"/>
    <x v="7"/>
    <n v="1007"/>
    <n v="21350.31"/>
    <n v="1.0511809471366946E-4"/>
    <n v="0.84845658206892116"/>
    <n v="2744"/>
    <n v="9.9688683750882436"/>
    <n v="0.64951071087241208"/>
    <n v="0.55000000000000004"/>
    <n v="5.4118500680845096E-3"/>
    <n v="1.6612730475920301"/>
    <n v="0.56603687007389381"/>
    <n v="0.52453772484386096"/>
    <n v="0.6245161136667019"/>
    <n v="0.501"/>
    <s v="B"/>
    <x v="2"/>
  </r>
  <r>
    <s v="MP13-6117"/>
    <x v="1"/>
    <s v="Madison Park"/>
    <s v="Keaton"/>
    <x v="1534"/>
    <s v="COVERLET&amp;BEDSPR"/>
    <s v="Teal"/>
    <s v="King/ Cal King: 104&quot;W x 94&quot;L / 20&quot;W x 36&quot;L (2)"/>
    <x v="7"/>
    <n v="504"/>
    <n v="21348.41"/>
    <n v="1.0510874007760301E-4"/>
    <n v="0.84856169080899879"/>
    <n v="2745"/>
    <n v="9.9687793836145051"/>
    <n v="0.64950272988196878"/>
    <n v="0.55000000000000004"/>
    <n v="0.12138919382309314"/>
    <n v="1.7421436881054"/>
    <n v="0.61092994136263912"/>
    <n v="0.53280007444103084"/>
    <n v="0.62616219879378121"/>
    <n v="0.505"/>
    <s v="B"/>
    <x v="2"/>
  </r>
  <r>
    <s v="TN20-0573"/>
    <x v="5"/>
    <s v="True North by Sleep Philosophy"/>
    <s v="Cozy Cotton Flannel"/>
    <x v="1285"/>
    <s v="SHEET/SHEET SET"/>
    <s v="Gray Herringbone Check"/>
    <s v="King: 108x102&quot;/78x80+14&quot;/20x40&quot;(2)"/>
    <x v="7"/>
    <n v="674"/>
    <n v="21347.55"/>
    <n v="1.0510450587390977E-4"/>
    <n v="0.84866679531487266"/>
    <n v="2746"/>
    <n v="9.9687391006595298"/>
    <n v="0.64949911720015585"/>
    <n v="0.54900000000000004"/>
    <n v="3.826037764124824E-2"/>
    <n v="0.74103955013727396"/>
    <n v="-0.17311659260332596"/>
    <n v="0.38850015514145264"/>
    <n v="0.5972993247884153"/>
    <n v="0.41199999999999998"/>
    <s v="B"/>
    <x v="2"/>
  </r>
  <r>
    <s v="II51-1144"/>
    <x v="3"/>
    <s v="INK+IVY"/>
    <s v="Bree Knit"/>
    <x v="1535"/>
    <s v="BLANKET"/>
    <s v="Indigo"/>
    <s v="King: 108x90&quot;"/>
    <x v="7"/>
    <n v="455"/>
    <n v="21337.96"/>
    <n v="1.0505728957923751E-4"/>
    <n v="0.84877185260445187"/>
    <n v="2747"/>
    <n v="9.9682897888977831"/>
    <n v="0.64945882173446801"/>
    <n v="0.54900000000000004"/>
    <n v="-4.3448425857017255E-2"/>
    <n v="3.6541484877854602"/>
    <n v="1.3228614919333246"/>
    <n v="0.66382758472734382"/>
    <n v="0.65233257433304326"/>
    <n v="0.60699999999999998"/>
    <s v="B"/>
    <x v="2"/>
  </r>
  <r>
    <s v="TN20-0584"/>
    <x v="5"/>
    <s v="True North by Sleep Philosophy"/>
    <s v="Soloft Plush"/>
    <x v="1324"/>
    <s v="SHEET/SHEET SET"/>
    <s v="Burgundy"/>
    <s v="King: 76x80+14&quot;/108x102&quot;/20x40&quot;(2)"/>
    <x v="7"/>
    <n v="548"/>
    <n v="21321.39"/>
    <n v="1.0497570730575269E-4"/>
    <n v="0.84887682831175759"/>
    <n v="2748"/>
    <n v="9.9675129733102192"/>
    <n v="0.64938915486055226"/>
    <n v="0.54900000000000004"/>
    <n v="3.3049438146387296E-3"/>
    <n v="2.1768314120618002"/>
    <n v="0.82278474484199304"/>
    <n v="0.5717909120009681"/>
    <n v="0.63386950628863548"/>
    <n v="0.53500000000000003"/>
    <s v="B"/>
    <x v="2"/>
  </r>
  <r>
    <s v="FB13-1028"/>
    <x v="1"/>
    <s v="Hampton Hill"/>
    <s v="Velvet Touch"/>
    <x v="1536"/>
    <s v="COVERLET&amp;BEDSPR"/>
    <s v="Linen"/>
    <s v="King: 110x96/20x36(2)"/>
    <x v="7"/>
    <n v="214"/>
    <n v="21320.81"/>
    <n v="1.049728516800061E-4"/>
    <n v="0.84898180116343758"/>
    <n v="2749"/>
    <n v="9.9674857714867571"/>
    <n v="0.64938671532916836"/>
    <n v="0.54900000000000004"/>
    <n v="0.46170503437188104"/>
    <n v="5.2071448451042297"/>
    <n v="1.6690539966906082"/>
    <n v="0.72754261736182702"/>
    <n v="0.66501789573570014"/>
    <n v="0.65300000000000002"/>
    <s v="B"/>
    <x v="2"/>
  </r>
  <r>
    <s v="MP12-389"/>
    <x v="1"/>
    <s v="Madison Park"/>
    <s v="Dawn"/>
    <x v="20"/>
    <s v="DUVET&amp;DUVET SET"/>
    <s v="Aqua"/>
    <s v="Queen: 90x90&quot;/20x26+2&quot;(2)/60x80+15&quot;/16x16&quot;/12x18&quot;/18x18&quot;/26x26&quot;(2)"/>
    <x v="7"/>
    <n v="279"/>
    <n v="21317.37"/>
    <n v="1.0495591486523314E-4"/>
    <n v="0.84908675707830283"/>
    <n v="2750"/>
    <n v="9.9673244213232515"/>
    <n v="0.64937224502028523"/>
    <n v="0.54900000000000004"/>
    <n v="2.0743908253680218E-2"/>
    <n v="2.87166926892395"/>
    <n v="1.0891238383361059"/>
    <n v="0.62080931592543676"/>
    <n v="0.64365965920131563"/>
    <n v="0.57599999999999996"/>
    <s v="B"/>
    <x v="2"/>
  </r>
  <r>
    <s v="TN20-0108"/>
    <x v="5"/>
    <s v="True North by Sleep Philosophy"/>
    <s v="Cozy Cotton Flannel"/>
    <x v="1205"/>
    <s v="SHEET/SHEET SET"/>
    <s v="Grey Solid"/>
    <s v="Queen: 90x102&quot;/60x80+14&quot;/20x30&quot;(2)"/>
    <x v="7"/>
    <n v="877"/>
    <n v="21305.89"/>
    <n v="1.0489939316942111E-4"/>
    <n v="0.84919165647147221"/>
    <n v="2751"/>
    <n v="9.966785773569427"/>
    <n v="0.64932393766683949"/>
    <n v="0.54900000000000004"/>
    <n v="-0.11536461865823223"/>
    <n v="0.83515340193391296"/>
    <n v="-6.7044696911364526E-2"/>
    <n v="0.40802216732468322"/>
    <n v="0.60106358359840828"/>
    <n v="0.42399999999999999"/>
    <s v="B"/>
    <x v="2"/>
  </r>
  <r>
    <s v="ID20-1543"/>
    <x v="5"/>
    <s v="Intelligent Design"/>
    <s v="Cozy Soft"/>
    <x v="961"/>
    <s v="SHEET/SHEET SET"/>
    <s v="Grey Stars"/>
    <s v="Queen: 90&quot;W x 102&quot;L/60&quot;W x 80&quot;L + 14&quot;D/20&quot;W x 30&quot;L (2)"/>
    <x v="7"/>
    <n v="844"/>
    <n v="21294.45"/>
    <n v="1.0484306841331572E-4"/>
    <n v="0.84929649953988551"/>
    <n v="2752"/>
    <n v="9.9662487138551032"/>
    <n v="0.64927577273297099"/>
    <n v="0.54800000000000004"/>
    <n v="0.12082309735590482"/>
    <n v="1.5275904491056"/>
    <n v="0.48710066904363897"/>
    <n v="0.51000990417884995"/>
    <n v="0.62142259902214692"/>
    <n v="0.49"/>
    <s v="B"/>
    <x v="2"/>
  </r>
  <r>
    <s v="SI50-0022"/>
    <x v="4"/>
    <s v="Sharper Image"/>
    <s v="Cooling Touch"/>
    <x v="1537"/>
    <s v="THROW"/>
    <s v="Tan"/>
    <s v="50x60&quot;"/>
    <x v="11"/>
    <n v="1250"/>
    <n v="21293.759999999998"/>
    <n v="1.0483967120337579E-4"/>
    <n v="0.84940133921108885"/>
    <n v="2753"/>
    <n v="9.9662163120425706"/>
    <n v="0.64927286685283092"/>
    <n v="0.54800000000000004"/>
    <n v="0.17744539893377215"/>
    <n v="1.78055472396132"/>
    <n v="0.63156679925533799"/>
    <n v="0.53659818692480166"/>
    <n v="0.62673793086722507"/>
    <n v="0.50800000000000001"/>
    <s v="B"/>
    <x v="2"/>
  </r>
  <r>
    <s v="MP10-8371"/>
    <x v="1"/>
    <s v="Madison Park"/>
    <s v="Rhodes"/>
    <x v="1538"/>
    <s v="COMFORTER (SET)"/>
    <s v="Grey/Multi"/>
    <s v="Full/Queen:90&quot;Wx90&quot;L/20&quot;Wx26&quot;L(2)/12&quot;Wx20&quot;L"/>
    <x v="7"/>
    <n v="520"/>
    <n v="21276.06"/>
    <n v="1.0475252538317778E-4"/>
    <n v="0.84950609173647207"/>
    <n v="2754"/>
    <n v="9.9653847760161636"/>
    <n v="0.64919829250541117"/>
    <n v="0.54800000000000004"/>
    <n v="1.6007808865620945E-2"/>
    <n v="2.0001053824755202"/>
    <n v="0.74198752560149639"/>
    <n v="0.55692058006153755"/>
    <n v="0.63074275001663649"/>
    <n v="0.52300000000000002"/>
    <s v="B"/>
    <x v="2"/>
  </r>
  <r>
    <s v="ID10-1099"/>
    <x v="1"/>
    <s v="Intelligent Design"/>
    <s v="Joni"/>
    <x v="1464"/>
    <s v="COMFORTER (SET)"/>
    <s v="Purple"/>
    <s v="Full/Queen: 90x90&quot;/20x26&quot;(2)/12x16&quot;/16x16&quot;"/>
    <x v="7"/>
    <n v="541"/>
    <n v="21275.26"/>
    <n v="1.0474858658904453E-4"/>
    <n v="0.84961084032306111"/>
    <n v="2755"/>
    <n v="9.9653471761297094"/>
    <n v="0.64919492044827076"/>
    <n v="0.54800000000000004"/>
    <n v="-1.9495823139870409E-2"/>
    <n v="2.1265036252621998"/>
    <n v="0.80043247401193462"/>
    <n v="0.56767708617914547"/>
    <n v="0.63289135359444582"/>
    <n v="0.53100000000000003"/>
    <s v="B"/>
    <x v="2"/>
  </r>
  <r>
    <s v="MP70-2493"/>
    <x v="1"/>
    <s v="Madison Park"/>
    <s v="Dawn"/>
    <x v="1539"/>
    <s v="SHOWER CURTAIN"/>
    <s v="Aqua"/>
    <s v="72&quot;WX72&quot;L"/>
    <x v="7"/>
    <n v="1071"/>
    <n v="21258.65"/>
    <n v="1.0466680737585307E-4"/>
    <n v="0.84971550713043698"/>
    <n v="2756"/>
    <n v="9.9645661889194095"/>
    <n v="0.64912487945220843"/>
    <n v="0.54800000000000004"/>
    <n v="0.17325293103619369"/>
    <n v="3.8941124150844901"/>
    <n v="1.3848213805876401"/>
    <n v="0.67523099835816891"/>
    <n v="0.65434610323340059"/>
    <n v="0.61399999999999999"/>
    <s v="B"/>
    <x v="2"/>
  </r>
  <r>
    <s v="ID10-2438"/>
    <x v="3"/>
    <s v="Intelligent Design"/>
    <s v="Malea"/>
    <x v="1540"/>
    <s v="COMFORTER (SET)"/>
    <s v="Green/White"/>
    <s v="Full/Queen: 90x90&quot;/20x26+2&quot;(2)"/>
    <x v="8"/>
    <n v="537"/>
    <n v="21244.59"/>
    <n v="1.0459758306896131E-4"/>
    <n v="0.84982010471350589"/>
    <n v="2757"/>
    <n v="9.9639046234035895"/>
    <n v="0.64906554850916931"/>
    <n v="0.54800000000000004"/>
    <n v="0.19513417476620348"/>
    <n v="3.32786470728096"/>
    <n v="1.2319375330024802"/>
    <n v="0.64709347601347433"/>
    <n v="0.6486711340100304"/>
    <n v="0.59399999999999997"/>
    <s v="B"/>
    <x v="2"/>
  </r>
  <r>
    <s v="BR54-0387"/>
    <x v="3"/>
    <s v="Beautyrest"/>
    <s v="Heated Microlight to Berber"/>
    <x v="596"/>
    <s v="ELECT BLANKET"/>
    <s v="Chocolate"/>
    <s v="Queen:84x90&quot;"/>
    <x v="7"/>
    <n v="266"/>
    <n v="21242.18"/>
    <n v="1.045857174516349E-4"/>
    <n v="0.84992469043095753"/>
    <n v="2758"/>
    <n v="9.963791181663451"/>
    <n v="0.6490553747542479"/>
    <n v="0.54700000000000004"/>
    <n v="0.10625156490529689"/>
    <n v="1.5878850861139899"/>
    <n v="0.52347631690973651"/>
    <n v="0.51670466376792246"/>
    <n v="0.62258523255698284"/>
    <n v="0.49399999999999999"/>
    <s v="B"/>
    <x v="2"/>
  </r>
  <r>
    <s v="TN20-0277"/>
    <x v="5"/>
    <s v="True North by Sleep Philosophy"/>
    <s v="Cozy Cotton Flannel"/>
    <x v="1249"/>
    <s v="SHEET/SHEET SET"/>
    <s v="Pink Plaid"/>
    <s v="Full"/>
    <x v="7"/>
    <n v="973"/>
    <n v="21241.91"/>
    <n v="1.0458438810861493E-4"/>
    <n v="0.85002927481906609"/>
    <n v="2759"/>
    <n v="9.9637784716211755"/>
    <n v="0.64905423488408198"/>
    <n v="0.54700000000000004"/>
    <n v="-2.1496807853660597E-2"/>
    <n v="1.5566104596387"/>
    <n v="0.50477362308138662"/>
    <n v="0.51326252469428324"/>
    <n v="0.62189589284612234"/>
    <n v="0.49199999999999999"/>
    <s v="B"/>
    <x v="2"/>
  </r>
  <r>
    <s v="WR10-2417"/>
    <x v="3"/>
    <s v="Woolrich"/>
    <s v="Alton"/>
    <x v="949"/>
    <s v="COMFORTER (SET)"/>
    <s v="Taupe/Ivory"/>
    <s v="Full/Queen:90x94&quot;/20x26&quot;+2&quot; (2)/18x18&quot;"/>
    <x v="7"/>
    <n v="374"/>
    <n v="21215.47"/>
    <n v="1.0445421096251123E-4"/>
    <n v="0.8501337290300286"/>
    <n v="2760"/>
    <n v="9.9625330458322185"/>
    <n v="0.64894254180943256"/>
    <n v="0.54700000000000004"/>
    <n v="8.3701888386163492E-2"/>
    <n v="1.11230727908134"/>
    <n v="0.19252538610883752"/>
    <n v="0.45579476806935532"/>
    <n v="0.61031298706141712"/>
    <n v="0.45300000000000001"/>
    <s v="B"/>
    <x v="2"/>
  </r>
  <r>
    <s v="MT95C-0035"/>
    <x v="6"/>
    <s v="Madison Park"/>
    <s v="Vista"/>
    <x v="1541"/>
    <s v="CANVAS"/>
    <s v="Multi"/>
    <s v="19.6x15.6x1.61&quot;/21.6x21.6x1.61&quot;/16.6x36.6x1.61&quot;/17.6x17.6x1.61&quot;/19.6x19.6x1.61&quot;"/>
    <x v="7"/>
    <n v="213"/>
    <n v="21213.48"/>
    <n v="1.0444441321210478E-4"/>
    <n v="0.85023817344324071"/>
    <n v="2761"/>
    <n v="9.9624392463767997"/>
    <n v="0.64893412962649155"/>
    <n v="0.54700000000000004"/>
    <n v="0.17582010567720704"/>
    <n v="1.54366761410044"/>
    <n v="0.49693009498850133"/>
    <n v="0.51181896181657727"/>
    <n v="0.62151109606450872"/>
    <n v="0.49099999999999999"/>
    <s v="B"/>
    <x v="2"/>
  </r>
  <r>
    <s v="MPE10-882"/>
    <x v="1"/>
    <s v="Madison Park Essentials"/>
    <s v="Sofia"/>
    <x v="358"/>
    <s v="COMFORTER (SET)"/>
    <s v="Blue"/>
    <s v="Cal King"/>
    <x v="0"/>
    <n v="360"/>
    <n v="21203.42"/>
    <n v="1.0439488287587923E-4"/>
    <n v="0.85034256832611654"/>
    <n v="2762"/>
    <n v="9.9619649294950037"/>
    <n v="0.64889159163558452"/>
    <n v="0.54700000000000004"/>
    <n v="2.7697184674735701E-2"/>
    <n v="2.5008736558976401"/>
    <n v="0.95584741008394836"/>
    <n v="0.59628044294637816"/>
    <n v="0.63836936189774329"/>
    <n v="0.55400000000000005"/>
    <s v="B"/>
    <x v="2"/>
  </r>
  <r>
    <s v="MP13-8601"/>
    <x v="1"/>
    <s v="Madison Park"/>
    <s v="Dawn"/>
    <x v="1542"/>
    <s v="COVERLET&amp;BEDSPR"/>
    <s v="Green"/>
    <s v="Full/Queen:90&quot;Wx90&quot;L/20&quot;Wx26&quot;L(2)/16&quot;Wx16L&quot;/12&quot;Wx18&quot;L/18&quot;Wx18&quot;L"/>
    <x v="7"/>
    <n v="323"/>
    <n v="21170.32"/>
    <n v="1.0423191526861628E-4"/>
    <n v="0.85044680024138519"/>
    <n v="2763"/>
    <n v="9.9604027145705327"/>
    <n v="0.64875148807443739"/>
    <n v="0.54700000000000004"/>
    <n v="7.0917331575526502E-2"/>
    <n v="1.1603293941647199"/>
    <n v="0.23137311073835662"/>
    <n v="0.46294450126268538"/>
    <n v="0.61159009071208703"/>
    <n v="0.45800000000000002"/>
    <s v="B"/>
    <x v="2"/>
  </r>
  <r>
    <s v="NS10-3243"/>
    <x v="1"/>
    <s v="N Natori"/>
    <s v="Hanae"/>
    <x v="766"/>
    <s v="COMFORTER (SET)"/>
    <s v="White"/>
    <s v="Full/Queen: 92&quot;W x 96&quot;L/20&quot;W x 26&quot;L (2)"/>
    <x v="8"/>
    <n v="226"/>
    <n v="21166.89"/>
    <n v="1.0421502768877E-4"/>
    <n v="0.85055101526907395"/>
    <n v="2764"/>
    <n v="9.9602406898181819"/>
    <n v="0.64873695726664471"/>
    <n v="0.54600000000000004"/>
    <n v="0.11323805717325502"/>
    <n v="2.4790711793868301"/>
    <n v="0.9474293261254918"/>
    <n v="0.59473113587946491"/>
    <n v="0.63793579298920877"/>
    <n v="0.55200000000000005"/>
    <s v="B"/>
    <x v="2"/>
  </r>
  <r>
    <s v="BASI51-0325"/>
    <x v="4"/>
    <s v="Sleep Philosophy"/>
    <s v="Wonder Wool"/>
    <x v="1543"/>
    <s v="BLANKET"/>
    <s v="White"/>
    <s v="King: 108x90&quot;"/>
    <x v="7"/>
    <n v="364"/>
    <n v="21151.119999999999"/>
    <n v="1.0413738420941843E-4"/>
    <n v="0.8506551526532834"/>
    <n v="2765"/>
    <n v="9.9594954158577096"/>
    <n v="0.64867011912916639"/>
    <n v="0.54600000000000004"/>
    <n v="0.22329882293864392"/>
    <n v="1.59618434762773"/>
    <n v="0.52838122699799783"/>
    <n v="0.51760738841403187"/>
    <n v="0.62245757298613957"/>
    <n v="0.49399999999999999"/>
    <s v="B"/>
    <x v="2"/>
  </r>
  <r>
    <s v="MP51-6382"/>
    <x v="4"/>
    <s v="Madison Park"/>
    <s v="Coleman"/>
    <x v="1240"/>
    <s v="BLANKET"/>
    <s v="Navy"/>
    <s v="108x90&quot;"/>
    <x v="7"/>
    <n v="715"/>
    <n v="21150.14"/>
    <n v="1.0413255918660521E-4"/>
    <n v="0.85075928521247002"/>
    <n v="2766"/>
    <n v="9.9594490837310534"/>
    <n v="0.64866596394165765"/>
    <n v="0.54600000000000004"/>
    <n v="7.6577696530259573E-2"/>
    <n v="5.1579950027827799"/>
    <n v="1.6597497759045714"/>
    <n v="0.72583022115776596"/>
    <n v="0.66409881538487936"/>
    <n v="0.65"/>
    <s v="B"/>
    <x v="2"/>
  </r>
  <r>
    <s v="MP12-7216"/>
    <x v="1"/>
    <s v="Madison Park"/>
    <s v="Ridge"/>
    <x v="296"/>
    <s v="DUVET&amp;DUVET SET"/>
    <s v="Neutral"/>
    <s v="King/Cal King: 104&quot;W x 92&quot;L/20&quot;W x 36&quot;L + 2&quot;D(2)/18&quot;W x 18&quot;L/16&quot;W x 16&quot;L/12&quot;W x 18&quot;L"/>
    <x v="7"/>
    <n v="353"/>
    <n v="21141.119999999999"/>
    <n v="1.0408814928275288E-4"/>
    <n v="0.85086337336175277"/>
    <n v="2767"/>
    <n v="9.9590225382182798"/>
    <n v="0.64862771021331667"/>
    <n v="0.54600000000000004"/>
    <n v="0.26685510435808024"/>
    <n v="1.66774495275652"/>
    <n v="0.56970469631868303"/>
    <n v="0.52521277027573188"/>
    <n v="0.62394472222579977"/>
    <n v="0.498"/>
    <s v="B"/>
    <x v="2"/>
  </r>
  <r>
    <s v="ID31-2450"/>
    <x v="0"/>
    <s v="Intelligent Design"/>
    <s v="Edelia"/>
    <x v="823"/>
    <s v="CUSHION/POUF"/>
    <s v="Charcoal"/>
    <s v="27&quot;W x 74&quot;L x 3&quot;H"/>
    <x v="7"/>
    <n v="484"/>
    <n v="21133.67"/>
    <n v="1.0405146926238704E-4"/>
    <n v="0.85096742483101517"/>
    <n v="2768"/>
    <n v="9.9586700989684172"/>
    <n v="0.64859610253039135"/>
    <n v="0.54600000000000004"/>
    <n v="-6.7807062474241328E-2"/>
    <n v="1.2532009412502301"/>
    <n v="0.30247285349780006"/>
    <n v="0.47603006021606986"/>
    <n v="0.61408289406752714"/>
    <n v="0.46700000000000003"/>
    <s v="B"/>
    <x v="1"/>
  </r>
  <r>
    <s v="MP95G-0260"/>
    <x v="6"/>
    <s v="Madison Park"/>
    <s v="Tala"/>
    <x v="1544"/>
    <s v="AWD"/>
    <s v="Off White"/>
    <s v="15.75&quot;x31.5&quot;x1.2&quot; (2)"/>
    <x v="7"/>
    <n v="342"/>
    <n v="21127.68"/>
    <n v="1.0402197754131439E-4"/>
    <n v="0.85107144680855651"/>
    <n v="2769"/>
    <n v="9.9583866382375419"/>
    <n v="0.64857068102326143"/>
    <n v="0.54600000000000004"/>
    <n v="0.2716354197715326"/>
    <n v="3.43392387452643"/>
    <n v="1.2624088327844638"/>
    <n v="0.65270156929494327"/>
    <n v="0.64939685867759789"/>
    <n v="0.59599999999999997"/>
    <s v="B"/>
    <x v="2"/>
  </r>
  <r>
    <s v="ST54-0207"/>
    <x v="3"/>
    <s v="Serta"/>
    <s v="Parsa AZ"/>
    <x v="1317"/>
    <s v="ELECT BLANKET"/>
    <s v="Sea Blue"/>
    <s v="Full: 77x84&quot;"/>
    <x v="6"/>
    <n v="410"/>
    <n v="21118.57"/>
    <n v="1.0397712452312208E-4"/>
    <n v="0.85117542393307966"/>
    <n v="2770"/>
    <n v="9.9579553777644492"/>
    <n v="0.64853200444482406"/>
    <n v="0.54600000000000004"/>
    <n v="5.3783670992018716E-2"/>
    <n v="2.8818413443708302"/>
    <n v="1.0925410104907991"/>
    <n v="0.62143822970133322"/>
    <n v="0.64311324949612592"/>
    <n v="0.57399999999999995"/>
    <s v="B"/>
    <x v="2"/>
  </r>
  <r>
    <s v="UH10-2317"/>
    <x v="1"/>
    <s v="Intelligent Design"/>
    <s v="Mercer"/>
    <x v="1391"/>
    <s v="COMFORTER (SET)"/>
    <s v="Ivory"/>
    <s v="Full/Queen: 88&quot;W x 92&quot;L/20&quot;W x 26&quot;L (2)"/>
    <x v="8"/>
    <n v="273"/>
    <n v="21113.94"/>
    <n v="1.0395432875207592E-4"/>
    <n v="0.85127937826183175"/>
    <n v="2771"/>
    <n v="9.9577361257821924"/>
    <n v="0.64851234134788294"/>
    <n v="0.54500000000000004"/>
    <n v="7.0767379276440081E-3"/>
    <n v="1.32982876592878"/>
    <n v="0.35755469299616988"/>
    <n v="0.48616760263243891"/>
    <n v="0.61604339360479421"/>
    <n v="0.47099999999999997"/>
    <s v="B"/>
    <x v="2"/>
  </r>
  <r>
    <s v="TN20-0229"/>
    <x v="5"/>
    <s v="True North by Sleep Philosophy"/>
    <s v="Cozy Cotton Flannel"/>
    <x v="1368"/>
    <s v="SHEET/SHEET SET"/>
    <s v="Pink French Bulldog"/>
    <s v="Full"/>
    <x v="7"/>
    <n v="991"/>
    <n v="21098.2"/>
    <n v="1.0387683297750436E-4"/>
    <n v="0.85138325509480928"/>
    <n v="2772"/>
    <n v="9.9569904040534354"/>
    <n v="0.64844546305336204"/>
    <n v="0.54500000000000004"/>
    <n v="4.2394099167328218E-2"/>
    <n v="8.4593886815513493"/>
    <n v="2.1470287718968097"/>
    <n v="0.81551153055962833"/>
    <n v="0.6818586765546153"/>
    <n v="0.71499999999999997"/>
    <s v="A"/>
    <x v="1"/>
  </r>
  <r>
    <s v="MP13-4338"/>
    <x v="1"/>
    <s v="Madison Park"/>
    <s v="Aubrey"/>
    <x v="849"/>
    <s v="COVERLET&amp;BEDSPR"/>
    <s v="Blue/Brown"/>
    <s v="Queen: 102x118&quot;/20x26+2&quot;(2)/18x18&quot;/D6.5x18&quot;"/>
    <x v="7"/>
    <n v="306"/>
    <n v="21096.01"/>
    <n v="1.0386605052856459E-4"/>
    <n v="0.85148712114533787"/>
    <n v="2773"/>
    <n v="9.9568866032617542"/>
    <n v="0.64843615392416565"/>
    <n v="0.54500000000000004"/>
    <n v="0.13737546920009991"/>
    <n v="1.5589037910808099"/>
    <n v="0.50615701741145558"/>
    <n v="0.51351713163601509"/>
    <n v="0.6214523494665356"/>
    <n v="0.49099999999999999"/>
    <s v="B"/>
    <x v="2"/>
  </r>
  <r>
    <s v="ID40-1407"/>
    <x v="0"/>
    <s v="Intelligent Design"/>
    <s v="Raina"/>
    <x v="1545"/>
    <s v="WINDOW PANEL"/>
    <s v="Aqua/Silver"/>
    <s v="50&quot;W x 84&quot;L"/>
    <x v="5"/>
    <n v="962"/>
    <n v="21093.73"/>
    <n v="1.0385482496528486E-4"/>
    <n v="0.8515909759703032"/>
    <n v="2774"/>
    <n v="9.9567785252350021"/>
    <n v="0.64842646120122938"/>
    <n v="0.54500000000000004"/>
    <n v="0.2124762265468936"/>
    <n v="0.585620033310432"/>
    <n v="-0.37743169201106719"/>
    <n v="0.35089696313818031"/>
    <n v="0.58892056158861961"/>
    <n v="0.38100000000000001"/>
    <s v="B"/>
    <x v="2"/>
  </r>
  <r>
    <s v="MP10-8439"/>
    <x v="1"/>
    <s v="Madison Park"/>
    <s v="Emilia"/>
    <x v="1124"/>
    <s v="COMFORTER (SET)"/>
    <s v="Silver"/>
    <s v="Cal King:104x90&quot;/20x36&quot;(2)/72x84+15&quot;/18x18&quot;/12x18&quot;/26x26+2&quot;(2)/108x102&quot;/20x40&quot;/72x84+14&quot;"/>
    <x v="8"/>
    <n v="248"/>
    <n v="21083.23"/>
    <n v="1.0380312829228602E-4"/>
    <n v="0.85169477909859548"/>
    <n v="2775"/>
    <n v="9.9562806466615665"/>
    <n v="0.64838181013557605"/>
    <n v="0.54500000000000004"/>
    <n v="0.17424169664705072"/>
    <n v="2.15683005329779"/>
    <n v="0.8139611973919687"/>
    <n v="0.57016698136698651"/>
    <n v="0.63273884438185823"/>
    <n v="0.53"/>
    <s v="B"/>
    <x v="2"/>
  </r>
  <r>
    <s v="TN20-0387"/>
    <x v="5"/>
    <s v="True North by Sleep Philosophy"/>
    <s v="Cozy Cotton Flannel"/>
    <x v="523"/>
    <s v="SHEET/SHEET SET"/>
    <s v="Blue Forest"/>
    <s v="King: 108&quot;W x 102&quot;L/78&quot;W x 80&quot;L + 14&quot;D/20&quot;W x 40&quot;L(2)"/>
    <x v="7"/>
    <n v="689"/>
    <n v="21072.65"/>
    <n v="1.0375103773987389E-4"/>
    <n v="0.85179853013633533"/>
    <n v="2776"/>
    <n v="9.9557787238788205"/>
    <n v="0.64833679637454855"/>
    <n v="0.54500000000000004"/>
    <n v="0.118003551157016"/>
    <n v="2.4618705471787399"/>
    <n v="0.94073767416467968"/>
    <n v="0.59349957015460697"/>
    <n v="0.63736935113056026"/>
    <n v="0.55000000000000004"/>
    <s v="B"/>
    <x v="2"/>
  </r>
  <r>
    <s v="SI54-0067"/>
    <x v="3"/>
    <s v="Sharper Image"/>
    <s v="Amira"/>
    <x v="1546"/>
    <s v="ELECT BLANKET"/>
    <s v="Blue"/>
    <s v="50x60&quot;"/>
    <x v="11"/>
    <n v="555"/>
    <n v="21070.25"/>
    <n v="1.0373922135747416E-4"/>
    <n v="0.85190226935769275"/>
    <n v="2777"/>
    <n v="9.9556648310945182"/>
    <n v="0.64832658216879502"/>
    <n v="0.54400000000000004"/>
    <n v="1.8754017109431583E-2"/>
    <n v="1.44293797245893"/>
    <n v="0.43368837325928972"/>
    <n v="0.50017963309493818"/>
    <n v="0.61869719235402365"/>
    <n v="0.48"/>
    <s v="B"/>
    <x v="2"/>
  </r>
  <r>
    <s v="MPS10-544"/>
    <x v="1"/>
    <s v="Madison Park Signature"/>
    <s v="Urban Cabin"/>
    <x v="1065"/>
    <s v="COMFORTER (SET)"/>
    <s v="Neutral"/>
    <s v="Queen:92x96&quot;/20x26&quot;(2)/26x26&quot;(2)/22x22&quot;/20x20&quot;/14x20&quot;"/>
    <x v="7"/>
    <n v="115"/>
    <n v="21061.88"/>
    <n v="1.0369801172385509E-4"/>
    <n v="0.85200596736941658"/>
    <n v="2778"/>
    <n v="9.9552675284749981"/>
    <n v="0.6482909510203686"/>
    <n v="0.54400000000000004"/>
    <n v="0.1328416340801486"/>
    <n v="0.55300535863146005"/>
    <n v="-0.42616994356562449"/>
    <n v="0.34192692697138505"/>
    <n v="0.58701814621057191"/>
    <n v="0.372"/>
    <s v="B"/>
    <x v="2"/>
  </r>
  <r>
    <s v="MP10-6013"/>
    <x v="3"/>
    <s v="Madison Park"/>
    <s v="Arya"/>
    <x v="1336"/>
    <s v="COMFORTER (SET)"/>
    <s v="Grey"/>
    <s v="Full/Queen: 90&quot;W x 90&quot;L/20&quot;W x 26&quot;L + 2&quot;D (2)"/>
    <x v="7"/>
    <n v="394"/>
    <n v="21060.35"/>
    <n v="1.0369047878007526E-4"/>
    <n v="0.8521096578481967"/>
    <n v="2779"/>
    <n v="9.955194886197587"/>
    <n v="0.64828443626903975"/>
    <n v="0.54400000000000004"/>
    <n v="0.19909226294909638"/>
    <n v="1.5655084321403301"/>
    <n v="0.51013044146695907"/>
    <n v="0.51424842084617439"/>
    <n v="0.62147723318446668"/>
    <n v="0.49099999999999999"/>
    <s v="B"/>
    <x v="2"/>
  </r>
  <r>
    <s v="MP40-7803"/>
    <x v="0"/>
    <s v="Madison Park"/>
    <s v="Eastfield"/>
    <x v="1547"/>
    <s v="WINDOW PANEL"/>
    <s v="Natural Ash"/>
    <s v="35x64&quot;"/>
    <x v="7"/>
    <n v="586"/>
    <n v="21045.39"/>
    <n v="1.036168233297836E-4"/>
    <n v="0.85221327467152652"/>
    <n v="2780"/>
    <n v="9.9544843279662771"/>
    <n v="0.64822071152985716"/>
    <n v="0.54400000000000004"/>
    <n v="0.15947082552306999"/>
    <n v="1.93502812700897"/>
    <n v="0.71050964042507003"/>
    <n v="0.55112722967491756"/>
    <n v="0.62880201515886924"/>
    <n v="0.51600000000000001"/>
    <s v="B"/>
    <x v="1"/>
  </r>
  <r>
    <s v="CS50-1090"/>
    <x v="3"/>
    <s v="Comfort Spaces"/>
    <s v="Ruched Throw Set"/>
    <x v="1548"/>
    <s v="THROW"/>
    <s v="Blush"/>
    <s v="50&quot;W x 60&quot;L/20&quot;W x 20&quot;L (2)"/>
    <x v="6"/>
    <n v="893"/>
    <n v="21044.65"/>
    <n v="1.0361317994521036E-4"/>
    <n v="0.85231688785147175"/>
    <n v="2781"/>
    <n v="9.9544491669239488"/>
    <n v="0.64821755819470039"/>
    <n v="0.54400000000000004"/>
    <n v="7.0400000000000004E-2"/>
    <n v="3.3671969011212299"/>
    <n v="1.2433464580297238"/>
    <n v="0.64919323271082063"/>
    <n v="0.64841269309792449"/>
    <n v="0.59299999999999997"/>
    <s v="B"/>
    <x v="2"/>
  </r>
  <r>
    <s v="MP50-4302"/>
    <x v="1"/>
    <s v="Madison Park"/>
    <s v="Tuscany"/>
    <x v="1549"/>
    <s v="THROW"/>
    <s v="Khaki"/>
    <s v="60x72&quot;"/>
    <x v="7"/>
    <n v="1022"/>
    <n v="21041.37"/>
    <n v="1.0359703088926405E-4"/>
    <n v="0.852420484882361"/>
    <n v="2782"/>
    <n v="9.9542933030934986"/>
    <n v="0.64820357991465838"/>
    <n v="0.54400000000000004"/>
    <n v="7.9457923955174176E-2"/>
    <n v="1.7031155843288199"/>
    <n v="0.58951604883799391"/>
    <n v="0.52885895254413806"/>
    <n v="0.62433465444055436"/>
    <n v="0.499"/>
    <s v="B"/>
    <x v="2"/>
  </r>
  <r>
    <s v="MP12-277"/>
    <x v="1"/>
    <s v="Madison Park"/>
    <s v="Aubrey"/>
    <x v="849"/>
    <s v="DUVET&amp;DUVET SET"/>
    <s v="Blue/Brown"/>
    <s v="King: 104x92&quot;/20x36+2&quot;(2)/18x18&quot;/6.5x18&quot;/12x20&quot;"/>
    <x v="7"/>
    <n v="337"/>
    <n v="21032.37"/>
    <n v="1.0355271945526506E-4"/>
    <n v="0.85252403760181628"/>
    <n v="2783"/>
    <n v="9.9538655031243337"/>
    <n v="0.64816521368335445"/>
    <n v="0.54300000000000004"/>
    <n v="0.26501292896851963"/>
    <n v="1.6593860054409999"/>
    <n v="0.56496488763917796"/>
    <n v="0.52434043173418088"/>
    <n v="0.62340025729351978"/>
    <n v="0.497"/>
    <s v="B"/>
    <x v="2"/>
  </r>
  <r>
    <s v="II100-0487"/>
    <x v="2"/>
    <s v="INK+IVY"/>
    <s v="Novak"/>
    <x v="1550"/>
    <s v="ACCENT CHAIR"/>
    <s v="Spice"/>
    <s v="27.5&quot;x32.75&quot;Dx29&quot;H"/>
    <x v="5"/>
    <n v="152"/>
    <n v="21020.48"/>
    <n v="1.0349417912745973E-4"/>
    <n v="0.85262753178094375"/>
    <n v="2784"/>
    <n v="9.9533000510864937"/>
    <n v="0.6481145024509124"/>
    <n v="0.54300000000000004"/>
    <n v="-7.3324583406278093E-2"/>
    <n v="2.1817396494941699"/>
    <n v="0.82493815619076449"/>
    <n v="0.57218723679852157"/>
    <n v="0.63292904932043426"/>
    <n v="0.53100000000000003"/>
    <s v="B"/>
    <x v="3"/>
  </r>
  <r>
    <s v="CS20-0351"/>
    <x v="5"/>
    <s v="Comfort Spaces"/>
    <s v="Cotton Flannel 135GSM"/>
    <x v="1551"/>
    <s v="SHEET/SHEET SET"/>
    <s v="Blue"/>
    <s v="Queen: 90&quot;W x 102&quot;L/60&quot;W x 81&quot;L + 14&quot;D/21&quot;W x 30&quot;L (2)"/>
    <x v="6"/>
    <n v="809"/>
    <n v="20987.59"/>
    <n v="1.0333224545365674E-4"/>
    <n v="0.85273086402639742"/>
    <n v="2785"/>
    <n v="9.9517342357131842"/>
    <n v="0.64797407599200241"/>
    <n v="0.54300000000000004"/>
    <n v="5.1299999999999998E-2"/>
    <n v="5.9095774510125603"/>
    <n v="1.7933544384235971"/>
    <n v="0.75041950404385005"/>
    <n v="0.66846316160237196"/>
    <n v="0.66400000000000003"/>
    <s v="B"/>
    <x v="1"/>
  </r>
  <r>
    <s v="TN20-0513"/>
    <x v="5"/>
    <s v="True North by Sleep Philosophy"/>
    <s v="Cozy Cotton Flannel"/>
    <x v="1552"/>
    <s v="SHEET/SHEET SET"/>
    <s v="Skiiers"/>
    <s v="Queen: 90x102&quot;/60x80+14&quot;/20x30&quot;(2)"/>
    <x v="7"/>
    <n v="817"/>
    <n v="20983.45"/>
    <n v="1.033118621940172E-4"/>
    <n v="0.85283417588859145"/>
    <n v="2786"/>
    <n v="9.9515369662271791"/>
    <n v="0.64795638434339375"/>
    <n v="0.54300000000000004"/>
    <n v="0.14308211841528468"/>
    <n v="3.4936209176023998"/>
    <n v="1.2791603063382342"/>
    <n v="0.65578459584660842"/>
    <n v="0.64952202664403669"/>
    <n v="0.59699999999999998"/>
    <s v="B"/>
    <x v="1"/>
  </r>
  <r>
    <s v="BR51-4447"/>
    <x v="3"/>
    <s v="Madison Park"/>
    <s v="Dream Soft"/>
    <x v="1553"/>
    <s v="BLANKET"/>
    <s v="Navy Blue"/>
    <s v="90&quot;x90&quot;"/>
    <x v="7"/>
    <n v="943"/>
    <n v="20978.27"/>
    <n v="1.0328635850200445E-4"/>
    <n v="0.85293746224709344"/>
    <n v="2787"/>
    <n v="9.9512900863020288"/>
    <n v="0.64793424349955242"/>
    <n v="0.54300000000000004"/>
    <n v="0.12413946121391325"/>
    <n v="3.11705894732318"/>
    <n v="1.1684675717828825"/>
    <n v="0.63541214093300724"/>
    <n v="0.64542982298624341"/>
    <n v="0.58199999999999996"/>
    <s v="B"/>
    <x v="2"/>
  </r>
  <r>
    <s v="MP95B-0275"/>
    <x v="6"/>
    <s v="Madison Park"/>
    <s v="Laurel Branches"/>
    <x v="1554"/>
    <s v="AWD"/>
    <s v="Natural"/>
    <s v="12x36x1.25&quot;"/>
    <x v="7"/>
    <n v="732"/>
    <n v="20976.86"/>
    <n v="1.0327941637734462E-4"/>
    <n v="0.85304074166347077"/>
    <n v="2788"/>
    <n v="9.9512228748411626"/>
    <n v="0.64792821579819726"/>
    <n v="0.54300000000000004"/>
    <n v="0.14215169005333578"/>
    <n v="3.1230401619943899"/>
    <n v="1.1703250638150451"/>
    <n v="0.6357540032316451"/>
    <n v="0.64549337328488687"/>
    <n v="0.58299999999999996"/>
    <s v="B"/>
    <x v="2"/>
  </r>
  <r>
    <s v="BR51-4444"/>
    <x v="3"/>
    <s v="Madison Park"/>
    <s v="Dream Soft"/>
    <x v="1555"/>
    <s v="BLANKET"/>
    <s v="Taupe"/>
    <s v="90&quot;x90&quot;"/>
    <x v="7"/>
    <n v="944"/>
    <n v="20967.05"/>
    <n v="1.0323111691428571E-4"/>
    <n v="0.85314397278038501"/>
    <n v="2789"/>
    <n v="9.9507551295864349"/>
    <n v="0.64788626716816522"/>
    <n v="0.54200000000000004"/>
    <n v="0.13465058531294191"/>
    <n v="5.3935257819131204"/>
    <n v="1.7035702683148231"/>
    <n v="0.7338951678727037"/>
    <n v="0.665088047309073"/>
    <n v="0.65400000000000003"/>
    <s v="B"/>
    <x v="2"/>
  </r>
  <r>
    <s v="II12-1111"/>
    <x v="1"/>
    <s v="INK+IVY"/>
    <s v="Marta"/>
    <x v="969"/>
    <s v="DUVET&amp;DUVET SET"/>
    <s v="Natural"/>
    <s v="King/Cal King: 104&quot;W x 92&quot;L + 2&quot;D / 20&quot;W x 36&quot;L  (2)"/>
    <x v="8"/>
    <n v="236"/>
    <n v="20934.59"/>
    <n v="1.0307130034232934E-4"/>
    <n v="0.85324704408072738"/>
    <n v="2790"/>
    <n v="9.9492058605256748"/>
    <n v="0.64774732462627316"/>
    <n v="0.54200000000000004"/>
    <n v="0.131426743403979"/>
    <n v="1.4953563135340699"/>
    <n v="0.46709710535331689"/>
    <n v="0.50632834638709934"/>
    <n v="0.61946352897843837"/>
    <n v="0.48499999999999999"/>
    <s v="B"/>
    <x v="2"/>
  </r>
  <r>
    <s v="II10-1130"/>
    <x v="1"/>
    <s v="INK+IVY"/>
    <s v="Nea"/>
    <x v="1145"/>
    <s v="COMFORTER (SET)"/>
    <s v="Black/White"/>
    <s v="Full/Queen: 88&quot;W x 92&quot;L/20&quot;W x 26&quot;L + 1&quot;D (2)"/>
    <x v="8"/>
    <n v="349"/>
    <n v="20932.72"/>
    <n v="1.0306209341104289E-4"/>
    <n v="0.85335010617413842"/>
    <n v="2791"/>
    <n v="9.9491165349551665"/>
    <n v="0.64773931367314908"/>
    <n v="0.54200000000000004"/>
    <n v="4.0853794917585763E-2"/>
    <n v="1.2771706482193299"/>
    <n v="0.32003113960577467"/>
    <n v="0.47926157666140584"/>
    <n v="0.61404376627080048"/>
    <n v="0.46600000000000003"/>
    <s v="B"/>
    <x v="2"/>
  </r>
  <r>
    <s v="MP13-7395"/>
    <x v="1"/>
    <s v="Madison Park"/>
    <s v="Bennett"/>
    <x v="904"/>
    <s v="COVERLET&amp;BEDSPR"/>
    <s v="Navy"/>
    <s v="Full/Queen: 90&quot;W x 90L&quot; / 20W x 26L&quot;(2)/16&quot;W x16&quot;L"/>
    <x v="7"/>
    <n v="403"/>
    <n v="20923.25"/>
    <n v="1.0301546793549061E-4"/>
    <n v="0.85345312164207388"/>
    <n v="2792"/>
    <n v="9.9486640524214192"/>
    <n v="0.64769873384425236"/>
    <n v="0.54200000000000004"/>
    <n v="0.2435769180218178"/>
    <n v="1.57297303523363"/>
    <n v="0.51460230426190379"/>
    <n v="0.5150714452617855"/>
    <n v="0.62117327612775897"/>
    <n v="0.48899999999999999"/>
    <s v="B"/>
    <x v="2"/>
  </r>
  <r>
    <s v="II120-0573"/>
    <x v="2"/>
    <s v="INK+IVY"/>
    <s v="Layana"/>
    <x v="1556"/>
    <s v="OCCASIONL TABLE"/>
    <s v="Natural/Faux White Marble"/>
    <s v="Dia 35.5&quot; x 17&quot;H"/>
    <x v="7"/>
    <n v="82"/>
    <n v="20916.89"/>
    <n v="1.0298415452213133E-4"/>
    <n v="0.85355610579659602"/>
    <n v="2793"/>
    <n v="9.948360052671454"/>
    <n v="0.64767147034363493"/>
    <n v="0.54200000000000004"/>
    <n v="8.1694747546121826E-2"/>
    <n v="1.7244522543832099"/>
    <n v="0.60127980740051379"/>
    <n v="0.53102401461340687"/>
    <n v="0.62434197919758938"/>
    <n v="0.499"/>
    <s v="B"/>
    <x v="3"/>
  </r>
  <r>
    <s v="RH10-0020"/>
    <x v="1"/>
    <s v="Regency Heights"/>
    <s v="Gabby"/>
    <x v="1395"/>
    <s v="COMFORTER (SET)"/>
    <s v="Green"/>
    <s v="Full/Queen: 90x90&quot;/20x26&quot;(2)"/>
    <x v="12"/>
    <n v="566"/>
    <n v="20902.63"/>
    <n v="1.0291394551670625E-4"/>
    <n v="0.85365901974211278"/>
    <n v="2794"/>
    <n v="9.9476781070820728"/>
    <n v="0.64761031166176319"/>
    <n v="0.54200000000000004"/>
    <n v="-0.27860000000000001"/>
    <n v="2.6992811644176098"/>
    <n v="1.0293626572274315"/>
    <n v="0.60981056363504849"/>
    <n v="0.6400503620564203"/>
    <n v="0.56100000000000005"/>
    <s v="B"/>
    <x v="2"/>
  </r>
  <r>
    <s v="SS40-0014"/>
    <x v="0"/>
    <s v="SunSmart"/>
    <s v="Mirage"/>
    <x v="1263"/>
    <s v="WINDOW PANEL"/>
    <s v="Champagne"/>
    <s v="50&quot;W x 95&quot;L"/>
    <x v="7"/>
    <n v="1068"/>
    <n v="20862.919999999998"/>
    <n v="1.0271843362291736E-4"/>
    <n v="0.85376173817573575"/>
    <n v="2795"/>
    <n v="9.9457766303632003"/>
    <n v="0.64743978220670584"/>
    <n v="0.54100000000000004"/>
    <n v="0.18699453309044575"/>
    <n v="2.2188702461336001"/>
    <n v="0.84108010419984458"/>
    <n v="0.57515808316304273"/>
    <n v="0.63298344239797322"/>
    <n v="0.53100000000000003"/>
    <s v="B"/>
    <x v="1"/>
  </r>
  <r>
    <s v="ID10-2255"/>
    <x v="1"/>
    <s v="Intelligent Design"/>
    <s v="Cassiopeia"/>
    <x v="867"/>
    <s v="COMFORTER (SET)"/>
    <s v="Lavender"/>
    <s v="Twin/Twin XL: 68&quot;W x 90&quot;L/20&quot;W x 26&quot;L/14&quot;W x 14&quot;L"/>
    <x v="8"/>
    <n v="634"/>
    <n v="20862.04"/>
    <n v="1.027141009493708E-4"/>
    <n v="0.85386445227668517"/>
    <n v="2796"/>
    <n v="9.9457344513978434"/>
    <n v="0.64743599948567332"/>
    <n v="0.54100000000000004"/>
    <n v="-3.7254381783487857E-4"/>
    <n v="1.53448156357495"/>
    <n v="0.49132566756816193"/>
    <n v="0.51078749443621074"/>
    <n v="0.6201062984757808"/>
    <n v="0.48699999999999999"/>
    <s v="B"/>
    <x v="2"/>
  </r>
  <r>
    <s v="MZ10-483"/>
    <x v="1"/>
    <s v="Intelligent Design"/>
    <s v="Chloe"/>
    <x v="908"/>
    <s v="COMFORTER (SET)"/>
    <s v="Teal"/>
    <s v="King/Cal King: 102x90&quot;/20x36&quot;(2)/10x18&quot;"/>
    <x v="7"/>
    <n v="452"/>
    <n v="20856.830000000002"/>
    <n v="1.0268844955257806E-4"/>
    <n v="0.85396714072623769"/>
    <n v="2797"/>
    <n v="9.9454846962979584"/>
    <n v="0.6474136007885668"/>
    <n v="0.54100000000000004"/>
    <n v="6.7800970813085767E-2"/>
    <n v="4.2066042491392199"/>
    <n v="1.4601497163473909"/>
    <n v="0.68909480911455367"/>
    <n v="0.65574984245376422"/>
    <n v="0.61899999999999999"/>
    <s v="B"/>
    <x v="2"/>
  </r>
  <r>
    <s v="5DS70-0096"/>
    <x v="7"/>
    <s v="510 Design"/>
    <s v="Donnell"/>
    <x v="1557"/>
    <s v="SHOWER CURTAIN"/>
    <s v="Yellow/Gray"/>
    <s v="72&quot;W x 72&quot;L"/>
    <x v="7"/>
    <n v="1501"/>
    <n v="20807.060000000001"/>
    <n v="1.0244340732256363E-4"/>
    <n v="0.85406958413356027"/>
    <n v="2798"/>
    <n v="9.943095690630674"/>
    <n v="0.6471993484495675"/>
    <n v="0.54100000000000004"/>
    <n v="5.4757527648321173E-3"/>
    <n v="3.8930325450211698"/>
    <n v="1.3845509785665693"/>
    <n v="0.67518123219235016"/>
    <n v="0.65279572519812401"/>
    <n v="0.60799999999999998"/>
    <s v="B"/>
    <x v="2"/>
  </r>
  <r>
    <s v="MP10-7633"/>
    <x v="3"/>
    <s v="Madison Park"/>
    <s v="Duke"/>
    <x v="1453"/>
    <s v="COMFORTER (SET)"/>
    <s v="Aqua"/>
    <s v="King/Cal King: 104x90&quot;/20x36+2&quot;(2)"/>
    <x v="5"/>
    <n v="452"/>
    <n v="20803.25"/>
    <n v="1.0242464881550404E-4"/>
    <n v="0.85417200878237576"/>
    <n v="2799"/>
    <n v="9.9429125717405835"/>
    <n v="0.64718292586378046"/>
    <n v="0.54100000000000004"/>
    <n v="0.18116324460585004"/>
    <n v="1.3920130951229801"/>
    <n v="0.40012627863513028"/>
    <n v="0.49400269418125731"/>
    <n v="0.61654687952727594"/>
    <n v="0.47199999999999998"/>
    <s v="B"/>
    <x v="2"/>
  </r>
  <r>
    <s v="MP70-440"/>
    <x v="7"/>
    <s v="Madison Park"/>
    <s v="Laurel"/>
    <x v="1558"/>
    <s v="SHOWER CURTAIN"/>
    <s v="Purple"/>
    <s v="72x72&quot;"/>
    <x v="7"/>
    <n v="1399"/>
    <n v="20800.77"/>
    <n v="1.02412438553691E-4"/>
    <n v="0.85427442122092945"/>
    <n v="2800"/>
    <n v="9.942793358222783"/>
    <n v="0.64717223448059169"/>
    <n v="0.54100000000000004"/>
    <n v="0.13344066245214581"/>
    <n v="3.5998146057209301"/>
    <n v="1.3082827118328924"/>
    <n v="0.66114443175001048"/>
    <n v="0.64996667393447549"/>
    <n v="0.59899999999999998"/>
    <s v="B"/>
    <x v="2"/>
  </r>
  <r>
    <s v="MP40-6366"/>
    <x v="0"/>
    <s v="Madison Park"/>
    <s v="Emilia"/>
    <x v="1058"/>
    <s v="WINDOW PANEL"/>
    <s v="White"/>
    <s v="50x84&quot;"/>
    <x v="8"/>
    <n v="801"/>
    <n v="20798.48"/>
    <n v="1.0240116375548458E-4"/>
    <n v="0.85437682238468493"/>
    <n v="2801"/>
    <n v="9.9426832653769033"/>
    <n v="0.64716236106335379"/>
    <n v="0.54"/>
    <n v="0.28051334767414549"/>
    <n v="1.4698375834726201"/>
    <n v="0.45097216399145518"/>
    <n v="0.50336063001259124"/>
    <n v="0.61840201485320134"/>
    <n v="0.48"/>
    <s v="B"/>
    <x v="1"/>
  </r>
  <r>
    <s v="MT160-0011"/>
    <x v="6"/>
    <s v="Martha Stewart"/>
    <s v="Katonah"/>
    <x v="1559"/>
    <s v="DEC. MIRROR"/>
    <s v="Black"/>
    <s v="36&quot;Wx1.77&quot;x 36&quot;H"/>
    <x v="7"/>
    <n v="169"/>
    <n v="20795.02"/>
    <n v="1.023841284708583E-4"/>
    <n v="0.85447920651315579"/>
    <n v="2802"/>
    <n v="9.9425169012265524"/>
    <n v="0.6471474410868856"/>
    <n v="0.54"/>
    <n v="0.15720732103167004"/>
    <n v="4.1011533705171201"/>
    <n v="1.4353590996182268"/>
    <n v="0.68453221768862127"/>
    <n v="0.6546243964072328"/>
    <n v="0.61499999999999999"/>
    <s v="B"/>
    <x v="2"/>
  </r>
  <r>
    <s v="MPH20-0017"/>
    <x v="5"/>
    <s v="Madison Park"/>
    <s v="800 Thread Count"/>
    <x v="1318"/>
    <s v="SHEET/SHEET SET"/>
    <s v="Teal"/>
    <s v="King: 108&quot;W x 102&quot;L/20&quot;W x 40&quot;L(4)/78&quot;W x 80&quot;L + 15&quot;D"/>
    <x v="7"/>
    <n v="477"/>
    <n v="20792.34"/>
    <n v="1.0237093351051193E-4"/>
    <n v="0.8545815774466663"/>
    <n v="2803"/>
    <n v="9.9423880221092151"/>
    <n v="0.64713588286719781"/>
    <n v="0.54"/>
    <n v="0.17198137665342553"/>
    <n v="1.5054995424859501"/>
    <n v="0.47343494958068288"/>
    <n v="0.50749479553383059"/>
    <n v="0.61920766540052441"/>
    <n v="0.48299999999999998"/>
    <s v="B"/>
    <x v="2"/>
  </r>
  <r>
    <s v="MP13-5578"/>
    <x v="1"/>
    <s v="Madison Park"/>
    <s v="Vienna"/>
    <x v="89"/>
    <s v="COVERLET&amp;BEDSPR"/>
    <s v="Indigo"/>
    <s v="Full/Queen"/>
    <x v="7"/>
    <n v="316"/>
    <n v="20790.63"/>
    <n v="1.0236251433805214E-4"/>
    <n v="0.85468393996100434"/>
    <n v="2804"/>
    <n v="9.9423057808571009"/>
    <n v="0.64712850725446114"/>
    <n v="0.54"/>
    <n v="0.1110847467344664"/>
    <n v="3.6881660062832902"/>
    <n v="1.3318819986199895"/>
    <n v="0.66548776474286264"/>
    <n v="0.65080035875214148"/>
    <n v="0.60199999999999998"/>
    <s v="B"/>
    <x v="2"/>
  </r>
  <r>
    <s v="MP95B-0250"/>
    <x v="6"/>
    <s v="Madison Park"/>
    <s v="Golden Gingko Leaves"/>
    <x v="1560"/>
    <s v="AWD"/>
    <s v="Black/Gold"/>
    <s v="9.5x31.3x0.8&quot;(2)/14.6x35.4x0.8&quot;"/>
    <x v="7"/>
    <n v="439"/>
    <n v="20731.02"/>
    <n v="1.0206902494019881E-4"/>
    <n v="0.85478600898594448"/>
    <n v="2805"/>
    <n v="9.9394346440013948"/>
    <n v="0.64687101611689457"/>
    <n v="0.54"/>
    <n v="0.2557252009799118"/>
    <n v="3.3925811437403399"/>
    <n v="1.2506410455914192"/>
    <n v="0.65053576577598438"/>
    <n v="0.64760396604871251"/>
    <n v="0.59"/>
    <s v="B"/>
    <x v="2"/>
  </r>
  <r>
    <s v="II12-1313"/>
    <x v="1"/>
    <s v="INK+IVY"/>
    <s v="Tahli"/>
    <x v="663"/>
    <s v="DUVET&amp;DUVET SET"/>
    <s v="Green/Ivory"/>
    <s v="Full/Queen:90&quot;W x 92&quot;L / 20&quot;W x 26&quot;L (2)"/>
    <x v="8"/>
    <n v="334"/>
    <n v="20730.75"/>
    <n v="1.0206769559717883E-4"/>
    <n v="0.85488807668154165"/>
    <n v="2806"/>
    <n v="9.9394216205836017"/>
    <n v="0.64686984814238446"/>
    <n v="0.54"/>
    <n v="0.16538321946866369"/>
    <n v="3.4854332941966502"/>
    <n v="1.2768793298435281"/>
    <n v="0.65536479330957609"/>
    <n v="0.64856883717582281"/>
    <n v="0.59399999999999997"/>
    <s v="B"/>
    <x v="2"/>
  </r>
  <r>
    <s v="ST54-0092"/>
    <x v="3"/>
    <s v="Serta"/>
    <s v="Plush Heated"/>
    <x v="1379"/>
    <s v="ELECT BLANKET"/>
    <s v="Purple"/>
    <s v="Queen:84x90&quot;"/>
    <x v="7"/>
    <n v="261"/>
    <n v="20711.87"/>
    <n v="1.0197474005563427E-4"/>
    <n v="0.85499005142159734"/>
    <n v="2807"/>
    <n v="9.9385105251841974"/>
    <n v="0.64678813870023166"/>
    <n v="0.53900000000000003"/>
    <n v="0.26470300331183638"/>
    <n v="2.6003690132854902"/>
    <n v="0.9933884352587915"/>
    <n v="0.60318968451365029"/>
    <n v="0.63806844786291539"/>
    <n v="0.55300000000000005"/>
    <s v="B"/>
    <x v="2"/>
  </r>
  <r>
    <s v="CS20-1639"/>
    <x v="5"/>
    <s v="Comfort Spaces"/>
    <s v="Cotton 144TC"/>
    <x v="1407"/>
    <s v="SHEET/SHEET SET"/>
    <s v="High Rise"/>
    <s v="Queen: 90x102&quot;/60x80&quot;+14/20x30&quot;(2)"/>
    <x v="6"/>
    <n v="930"/>
    <n v="20711.099999999999"/>
    <n v="1.0197094896628103E-4"/>
    <n v="0.85509202237056359"/>
    <n v="2808"/>
    <n v="9.9384733495386826"/>
    <n v="0.64678480469013933"/>
    <n v="0.53900000000000003"/>
    <n v="5.1800000000000006E-2"/>
    <n v="1.6661068189452499"/>
    <n v="0.5687775867315048"/>
    <n v="0.52504214030312679"/>
    <n v="0.62243627181273686"/>
    <n v="0.49399999999999999"/>
    <s v="B"/>
    <x v="2"/>
  </r>
  <r>
    <s v="MP10-8203"/>
    <x v="1"/>
    <s v="Madison Park"/>
    <s v="Caralie"/>
    <x v="188"/>
    <s v="COMFORTER (SET)"/>
    <s v="Green"/>
    <s v="Full/Queen: 90&quot;W x 90&quot;L/20&quot;W x 26&quot;L(2)/12&quot;W x 18&quot;L/18&quot;W x 18&quot;L"/>
    <x v="7"/>
    <n v="476"/>
    <n v="20709.240000000002"/>
    <n v="1.0196179126992124E-4"/>
    <n v="0.85519398416183345"/>
    <n v="2809"/>
    <n v="9.9383835429270206"/>
    <n v="0.64677675059597384"/>
    <n v="0.53900000000000003"/>
    <n v="-0.24955468908247824"/>
    <n v="0.71972468602440598"/>
    <n v="-0.1987867438507937"/>
    <n v="0.38377568970101444"/>
    <n v="0.59417653841698193"/>
    <n v="0.39800000000000002"/>
    <s v="B"/>
    <x v="2"/>
  </r>
  <r>
    <s v="MP10-2528"/>
    <x v="1"/>
    <s v="Madison Park"/>
    <s v="Celeste"/>
    <x v="989"/>
    <s v="COMFORTER (SET)"/>
    <s v="White"/>
    <s v="King: 104x92&quot;/20x36+2&quot;(2)/78x80+15&quot;/16x16&quot;"/>
    <x v="5"/>
    <n v="298"/>
    <n v="20708.98"/>
    <n v="1.0196051116182793E-4"/>
    <n v="0.8552959446729953"/>
    <n v="2810"/>
    <n v="9.9383709886721192"/>
    <n v="0.64677562469723116"/>
    <n v="0.53900000000000003"/>
    <n v="0.1748171248229029"/>
    <n v="1.2797524515569201"/>
    <n v="0.32190410014830323"/>
    <n v="0.47960628586351284"/>
    <n v="0.61334175693048754"/>
    <n v="0.46400000000000002"/>
    <s v="B"/>
    <x v="2"/>
  </r>
  <r>
    <s v="ID40-1012"/>
    <x v="0"/>
    <s v="Intelligent Design"/>
    <s v="Olivia"/>
    <x v="1561"/>
    <s v="WINDOW PANEL"/>
    <s v="Blue"/>
    <s v="50x84&quot;"/>
    <x v="7"/>
    <n v="1211"/>
    <n v="20706.400000000001"/>
    <n v="1.0194780855074824E-4"/>
    <n v="0.85539789248154607"/>
    <n v="2811"/>
    <n v="9.9382464032925828"/>
    <n v="0.6467644515512917"/>
    <n v="0.53900000000000003"/>
    <n v="0.15815944253689287"/>
    <n v="1.77387832220952"/>
    <n v="0.62801025225759277"/>
    <n v="0.53594362189259137"/>
    <n v="0.62460028561955161"/>
    <n v="0.501"/>
    <s v="B"/>
    <x v="1"/>
  </r>
  <r>
    <s v="BR20-4701"/>
    <x v="5"/>
    <s v="Beautyrest"/>
    <s v="600 Thread Count"/>
    <x v="1562"/>
    <s v="SHEET/SHEET SET"/>
    <s v="Black"/>
    <s v="Queen: 90X102&quot;/21X31&quot;(2)/60X80&quot;+16&quot;"/>
    <x v="7"/>
    <n v="625"/>
    <n v="20691.02"/>
    <n v="1.0187208523353662E-4"/>
    <n v="0.85549976456677956"/>
    <n v="2812"/>
    <n v="9.9375033976800626"/>
    <n v="0.64669781684524974"/>
    <n v="0.53900000000000003"/>
    <n v="0.11581133051923009"/>
    <n v="1.73519491855414"/>
    <n v="0.60715069851061587"/>
    <n v="0.53210452332903002"/>
    <n v="0.6237791581420058"/>
    <n v="0.498"/>
    <s v="B"/>
    <x v="2"/>
  </r>
  <r>
    <s v="MP10-071"/>
    <x v="1"/>
    <s v="Madison Park"/>
    <s v="Dune"/>
    <x v="1115"/>
    <s v="COMFORTER (SET)"/>
    <s v="Beige"/>
    <s v="Cal-King: 104x92&quot;/20x36(2)/72x84+15&quot;/18x18&quot;/16x16&quot;/12x20&quot;"/>
    <x v="7"/>
    <n v="266"/>
    <n v="20690.099999999999"/>
    <n v="1.0186755562028338E-4"/>
    <n v="0.85560163212239981"/>
    <n v="2813"/>
    <n v="9.9374589351069087"/>
    <n v="0.64669382932423769"/>
    <n v="0.53800000000000003"/>
    <n v="0.10724391379934699"/>
    <n v="2.0166164800825102"/>
    <n v="0.74981881375816017"/>
    <n v="0.5583618902390115"/>
    <n v="0.62902744150719248"/>
    <n v="0.51700000000000002"/>
    <s v="B"/>
    <x v="2"/>
  </r>
  <r>
    <s v="MP12-6223"/>
    <x v="1"/>
    <s v="Madison Park"/>
    <s v="Bahari"/>
    <x v="984"/>
    <s v="DUVET&amp;DUVET SET"/>
    <s v="Off White"/>
    <s v="Full/Queen: 90&quot;W x 90&quot;L/20&quot;W x 26 &quot;L(2)"/>
    <x v="7"/>
    <n v="362"/>
    <n v="20684.5"/>
    <n v="1.0183998406135067E-4"/>
    <n v="0.85570347210646114"/>
    <n v="2814"/>
    <n v="9.9371882507087612"/>
    <n v="0.64666955363237644"/>
    <n v="0.53800000000000003"/>
    <n v="2.7945099591679234E-2"/>
    <n v="1.4271518574022699"/>
    <n v="0.42340446949242067"/>
    <n v="0.49828693104301097"/>
    <n v="0.61699302911450338"/>
    <n v="0.47399999999999998"/>
    <s v="B"/>
    <x v="2"/>
  </r>
  <r>
    <s v="ID10-2274"/>
    <x v="1"/>
    <s v="Intelligent Design"/>
    <s v="Lucy"/>
    <x v="1515"/>
    <s v="COMFORTER (SET)"/>
    <s v="Rust"/>
    <s v="King/Cal King: 104&quot;W x 90&quot;L / 20&quot;W x 36&quot;L (2)"/>
    <x v="7"/>
    <n v="431"/>
    <n v="20680.669999999998"/>
    <n v="1.0182112708443777E-4"/>
    <n v="0.85580529323354559"/>
    <n v="2815"/>
    <n v="9.9370030797139393"/>
    <n v="0.64665294700841625"/>
    <n v="0.53800000000000003"/>
    <n v="0.25155626448147511"/>
    <n v="1.41656311458831"/>
    <n v="0.41644666586821089"/>
    <n v="0.49700638140981868"/>
    <n v="0.61672363388869678"/>
    <n v="0.47299999999999998"/>
    <s v="B"/>
    <x v="2"/>
  </r>
  <r>
    <s v="MP40-2713"/>
    <x v="0"/>
    <s v="Madison Park"/>
    <s v="Aubrey"/>
    <x v="920"/>
    <s v="WINDOW PANEL"/>
    <s v="Burgundy"/>
    <s v="50x95&quot;(2)"/>
    <x v="7"/>
    <n v="540"/>
    <n v="20668.310000000001"/>
    <n v="1.0176027271507916E-4"/>
    <n v="0.85590705350626073"/>
    <n v="2816"/>
    <n v="9.9364052704060057"/>
    <n v="0.64659933389051782"/>
    <n v="0.53800000000000003"/>
    <n v="0.23288812287373112"/>
    <n v="2.0857805042791502"/>
    <n v="0.78197297495958784"/>
    <n v="0.5642797059113055"/>
    <n v="0.63013540829467529"/>
    <n v="0.52100000000000002"/>
    <s v="B"/>
    <x v="1"/>
  </r>
  <r>
    <s v="MP72-5107"/>
    <x v="7"/>
    <s v="Madison Park"/>
    <s v="Tufted Pearl Channel"/>
    <x v="1563"/>
    <s v="BATH RUG"/>
    <s v="Grey"/>
    <s v="24&quot;W x 58&quot;L"/>
    <x v="8"/>
    <n v="623"/>
    <n v="20662.66"/>
    <n v="1.0173245498151313E-4"/>
    <n v="0.85600878596124219"/>
    <n v="2817"/>
    <n v="9.9361318809043464"/>
    <n v="0.64657481559782781"/>
    <n v="0.53800000000000003"/>
    <n v="0.10195354796712922"/>
    <n v="2.2380076039236099"/>
    <n v="0.84929911536435265"/>
    <n v="0.5766707518585622"/>
    <n v="0.63259400284997469"/>
    <n v="0.53"/>
    <s v="B"/>
    <x v="2"/>
  </r>
  <r>
    <s v="MP13-3980"/>
    <x v="1"/>
    <s v="Madison Park"/>
    <s v="Quebec"/>
    <x v="1564"/>
    <s v="COVERLET&amp;BEDSPR"/>
    <s v="White"/>
    <s v="Daybed: 39&quot;W x 75&quot;L + 17&quot;D/20&quot;W x 26&quot;L (3)/39&quot;W x 75&quot;L + 15&quot;D/16&quot;W x 16&quot;L"/>
    <x v="7"/>
    <n v="490"/>
    <n v="20658.96"/>
    <n v="1.0171423805864686E-4"/>
    <n v="0.85611050019930079"/>
    <n v="2818"/>
    <n v="9.9359528065633338"/>
    <n v="0.64655875573788613"/>
    <n v="0.53800000000000003"/>
    <n v="2.9280897124408106E-2"/>
    <n v="1.6293381093910699"/>
    <n v="0.54773873957356356"/>
    <n v="0.52117004366660391"/>
    <n v="0.62148101332362971"/>
    <n v="0.49099999999999999"/>
    <s v="B"/>
    <x v="2"/>
  </r>
  <r>
    <s v="MPE10-1065"/>
    <x v="1"/>
    <s v="Madison Park Essentials"/>
    <s v="Luna"/>
    <x v="1565"/>
    <s v="COMFORTER (SET)"/>
    <s v="Taupe"/>
    <s v="Queen:90x90&quot;/20x26&quot;(2)/90x102&quot;/60x80+14&quot;/20x30&quot;(2)"/>
    <x v="7"/>
    <n v="577"/>
    <n v="20658.78"/>
    <n v="1.0171335182996689E-4"/>
    <n v="0.85621221355113075"/>
    <n v="2819"/>
    <n v="9.935944094020611"/>
    <n v="0.64655797437403983"/>
    <n v="0.53700000000000003"/>
    <n v="7.5191842354679211E-2"/>
    <n v="6.2702950299863902"/>
    <n v="1.8516457840510052"/>
    <n v="0.7611477403225706"/>
    <n v="0.66947592756374608"/>
    <n v="0.66700000000000004"/>
    <s v="B"/>
    <x v="2"/>
  </r>
  <r>
    <s v="MZ10-085"/>
    <x v="1"/>
    <s v="Intelligent Design"/>
    <s v="Ashton"/>
    <x v="1566"/>
    <s v="COMFORTER (SET)"/>
    <s v="Khaki/Navy"/>
    <s v="Full/Queen: 86x90&quot;/20x26+2&quot;(2)/10x18&quot;"/>
    <x v="7"/>
    <n v="545"/>
    <n v="20652.52"/>
    <n v="1.0168253076587426E-4"/>
    <n v="0.85631389608189667"/>
    <n v="2820"/>
    <n v="9.9356410439109411"/>
    <n v="0.64653079603967256"/>
    <n v="0.53700000000000003"/>
    <n v="0.14164312658197289"/>
    <n v="1.90279112854395"/>
    <n v="0.69454177193715461"/>
    <n v="0.54818842179251137"/>
    <n v="0.62686232119024032"/>
    <n v="0.50900000000000001"/>
    <s v="B"/>
    <x v="2"/>
  </r>
  <r>
    <s v="MP40-2683"/>
    <x v="0"/>
    <s v="Madison Park"/>
    <s v="Emilia"/>
    <x v="1058"/>
    <s v="WINDOW PANEL"/>
    <s v="White"/>
    <s v="50x108&quot;"/>
    <x v="7"/>
    <n v="1045"/>
    <n v="20631"/>
    <n v="1.0157657720369E-4"/>
    <n v="0.85641547265910034"/>
    <n v="2821"/>
    <n v="9.9345985475611815"/>
    <n v="0.64643730221318529"/>
    <n v="0.53700000000000003"/>
    <n v="0.27108625134339676"/>
    <n v="0.97151611800648696"/>
    <n v="6.9074578288247659E-2"/>
    <n v="0.43307425234196589"/>
    <n v="0.60376469223894147"/>
    <n v="0.432"/>
    <s v="B"/>
    <x v="1"/>
  </r>
  <r>
    <s v="TN20-0357"/>
    <x v="5"/>
    <s v="True North by Sleep Philosophy"/>
    <s v="Cozy Cotton Flannel"/>
    <x v="204"/>
    <s v="SHEET/SHEET SET"/>
    <s v="Grey Dots"/>
    <s v="King: 108&quot;W x 102&quot;L/78&quot;W x 80&quot;L + 14&quot;D/20&quot;W x 40&quot;L(2)"/>
    <x v="7"/>
    <n v="702"/>
    <n v="20625.34"/>
    <n v="1.015487102351973E-4"/>
    <n v="0.8565170213693355"/>
    <n v="2822"/>
    <n v="9.9343241787894119"/>
    <n v="0.64641269609696506"/>
    <n v="0.53700000000000003"/>
    <n v="2.7864302139377076E-2"/>
    <n v="1.6684965621460199"/>
    <n v="0.57012978572371975"/>
    <n v="0.52529100589592104"/>
    <n v="0.62218835805675621"/>
    <n v="0.49199999999999999"/>
    <s v="B"/>
    <x v="2"/>
  </r>
  <r>
    <s v="AM10-0454"/>
    <x v="1"/>
    <s v="Super Listing"/>
    <s v="Porter"/>
    <x v="510"/>
    <s v="COMFORTER (SET)"/>
    <s v="Purple"/>
    <s v="Full: 80x90&quot;/20x26&quot;(2)"/>
    <x v="5"/>
    <n v="757"/>
    <n v="20622.62"/>
    <n v="1.0153531833514427E-4"/>
    <n v="0.85661855668767062"/>
    <n v="2823"/>
    <n v="9.9341922998734589"/>
    <n v="0.64640086884741321"/>
    <n v="0.53700000000000003"/>
    <n v="0.133504405145463"/>
    <n v="6.7987219088684903"/>
    <n v="1.931336163847138"/>
    <n v="0.77581436389064806"/>
    <n v="0.67228356785606014"/>
    <n v="0.67600000000000005"/>
    <s v="B"/>
    <x v="2"/>
  </r>
  <r>
    <s v="ID10-1248"/>
    <x v="1"/>
    <s v="Intelligent Design"/>
    <s v="Raina"/>
    <x v="855"/>
    <s v="COMFORTER (SET)"/>
    <s v="Blush/Gold"/>
    <s v="King/Cal King: 104&quot;W x 90&quot;L/20&quot;W x 36L + 1&quot;D(2)/12&quot;W x 16&quot;L /16&quot;W x 16&quot;L"/>
    <x v="8"/>
    <n v="413"/>
    <n v="20617.59"/>
    <n v="1.015105531670315E-4"/>
    <n v="0.8567200672408376"/>
    <n v="2824"/>
    <n v="9.9339483750195328"/>
    <n v="0.64637899302216539"/>
    <n v="0.53700000000000003"/>
    <n v="-1.3348269687080059E-2"/>
    <n v="3.90515070589908"/>
    <n v="1.3875812092503255"/>
    <n v="0.67573893128823581"/>
    <n v="0.65225098067537957"/>
    <n v="0.60699999999999998"/>
    <s v="B"/>
    <x v="2"/>
  </r>
  <r>
    <s v="MP10-6292"/>
    <x v="1"/>
    <s v="Madison Park"/>
    <s v="Walter"/>
    <x v="902"/>
    <s v="COMFORTER (SET)"/>
    <s v="Grey"/>
    <s v="Cal King"/>
    <x v="7"/>
    <n v="309"/>
    <n v="20605.88"/>
    <n v="1.0145289906790615E-4"/>
    <n v="0.85682152013990553"/>
    <n v="2825"/>
    <n v="9.9333802796010975"/>
    <n v="0.64632804472436878"/>
    <n v="0.53600000000000003"/>
    <n v="0.13608058171662704"/>
    <n v="1.5175592060990699"/>
    <n v="0.48091835018458617"/>
    <n v="0.50887207871339823"/>
    <n v="0.61883685152217471"/>
    <n v="0.48099999999999998"/>
    <s v="B"/>
    <x v="2"/>
  </r>
  <r>
    <s v="MPS73-426"/>
    <x v="8"/>
    <s v="Madison Park Signature"/>
    <s v="Luce"/>
    <x v="1567"/>
    <s v="BATH TOWEL"/>
    <s v="Sand"/>
    <s v="30x54&quot;(2)/16x26&quot;(2)/13x13&quot;(2)"/>
    <x v="7"/>
    <n v="442"/>
    <n v="20587.03"/>
    <n v="1.0136009123114158E-4"/>
    <n v="0.85692288023113672"/>
    <n v="2826"/>
    <n v="9.932465117931093"/>
    <n v="0.64624597060832711"/>
    <n v="0.53600000000000003"/>
    <n v="0.15725314316829581"/>
    <n v="0.59472551130247597"/>
    <n v="-0.3642384591959768"/>
    <n v="0.35332511293292285"/>
    <n v="0.58766179907324634"/>
    <n v="0.374"/>
    <s v="B"/>
    <x v="2"/>
  </r>
  <r>
    <s v="ID40-1615"/>
    <x v="0"/>
    <s v="Intelligent Design"/>
    <s v="Raina"/>
    <x v="1568"/>
    <s v="WINDOW PANEL"/>
    <s v="Ivory/Gold"/>
    <s v="50&quot;W x 63&quot;L"/>
    <x v="8"/>
    <n v="938"/>
    <n v="20555.47"/>
    <n v="1.0120470580258513E-4"/>
    <n v="0.85702408493693927"/>
    <n v="2827"/>
    <n v="9.9309310122212349"/>
    <n v="0.64610838795579917"/>
    <n v="0.53600000000000003"/>
    <n v="0.28630675100795244"/>
    <n v="1.0086908665412799"/>
    <n v="0.10317991977295174"/>
    <n v="0.43935117317603084"/>
    <n v="0.60475694499984556"/>
    <n v="0.435"/>
    <s v="B"/>
    <x v="1"/>
  </r>
  <r>
    <s v="MP21-4843"/>
    <x v="5"/>
    <s v="Madison Park"/>
    <s v="1500 Thread Count"/>
    <x v="1569"/>
    <s v="PILLOWCASE"/>
    <s v="White"/>
    <s v="Standard: 20&quot;W x 30&quot;L (2)"/>
    <x v="7"/>
    <n v="1861"/>
    <n v="20545.349999999999"/>
    <n v="1.0115488005679958E-4"/>
    <n v="0.85712523981699607"/>
    <n v="2828"/>
    <n v="9.9304385885770916"/>
    <n v="0.64606422610261438"/>
    <n v="0.53600000000000003"/>
    <n v="0.16379724644984367"/>
    <n v="2.90923061112156"/>
    <n v="1.1016844351636745"/>
    <n v="0.6231210321693752"/>
    <n v="0.64147558731596654"/>
    <n v="0.56599999999999995"/>
    <s v="B"/>
    <x v="2"/>
  </r>
  <r>
    <s v="MP20-6426"/>
    <x v="5"/>
    <s v="Madison Park"/>
    <s v="800 Thread Count"/>
    <x v="1428"/>
    <s v="SHEET/SHEET SET"/>
    <s v="White"/>
    <s v="King: 108x102&quot;/20x40&quot;(4)/78x80&quot;+15&quot;"/>
    <x v="7"/>
    <n v="466"/>
    <n v="20545.29"/>
    <n v="1.011545846472396E-4"/>
    <n v="0.85722639440164328"/>
    <n v="2829"/>
    <n v="9.9304356683461208"/>
    <n v="0.64606396420858692"/>
    <n v="0.53600000000000003"/>
    <n v="0.15438782534788087"/>
    <n v="1.37990645791033"/>
    <n v="0.39197888166391759"/>
    <n v="0.49250320572678924"/>
    <n v="0.61535181251222737"/>
    <n v="0.47"/>
    <s v="B"/>
    <x v="2"/>
  </r>
  <r>
    <s v="AM20-0351"/>
    <x v="5"/>
    <s v="Super Listing"/>
    <s v="Cotton 144TC"/>
    <x v="1530"/>
    <s v="SHEET/SHEET SET"/>
    <s v="Dark Gray"/>
    <s v="King: 108x102&quot;/20x40&quot;(2)/78x80&quot;+14&quot;"/>
    <x v="7"/>
    <n v="823"/>
    <n v="20540.439999999999"/>
    <n v="1.011307057078068E-4"/>
    <n v="0.85732752510735111"/>
    <n v="2830"/>
    <n v="9.9301995881332417"/>
    <n v="0.6460427919114704"/>
    <n v="0.53600000000000003"/>
    <n v="-4.3496883903256824E-2"/>
    <n v="1.5277336547817799"/>
    <n v="0.48718865148207036"/>
    <n v="0.51002609691514222"/>
    <n v="0.61883945291220477"/>
    <n v="0.48099999999999998"/>
    <s v="B"/>
    <x v="2"/>
  </r>
  <r>
    <s v="MP51N-8380"/>
    <x v="3"/>
    <s v="Madison Park"/>
    <s v="Liquid Cotton"/>
    <x v="1570"/>
    <s v="BLANKET"/>
    <s v="Navy"/>
    <s v="Full/Queen: 90x90&quot;"/>
    <x v="7"/>
    <n v="772"/>
    <n v="20505.13"/>
    <n v="1.0095685718175076E-4"/>
    <n v="0.85742848196453281"/>
    <n v="2831"/>
    <n v="9.9284791448178602"/>
    <n v="0.64588849801025283"/>
    <n v="0.53500000000000003"/>
    <n v="0.14295697978993549"/>
    <n v="1.94522874356771"/>
    <n v="0.71550963828479086"/>
    <n v="0.55204745475901584"/>
    <n v="0.62712028936000552"/>
    <n v="0.51"/>
    <s v="B"/>
    <x v="2"/>
  </r>
  <r>
    <s v="ID20-1535"/>
    <x v="5"/>
    <s v="Intelligent Design"/>
    <s v="Cozy Soft"/>
    <x v="1571"/>
    <s v="SHEET/SHEET SET"/>
    <s v="Pink Llamas"/>
    <s v="Queen: 90&quot;W x 102&quot;L/60&quot;W x 80&quot;L + 14&quot;D/20&quot;W x 30&quot;L (2)"/>
    <x v="7"/>
    <n v="811"/>
    <n v="20502.919999999998"/>
    <n v="1.0094597626295767E-4"/>
    <n v="0.85752942794079579"/>
    <n v="2832"/>
    <n v="9.928371366358574"/>
    <n v="0.64587883215331832"/>
    <n v="0.53500000000000003"/>
    <n v="0.16500490688626709"/>
    <n v="5.4194533248413004"/>
    <n v="1.7082788200298424"/>
    <n v="0.73476175372323771"/>
    <n v="0.66365541646730219"/>
    <n v="0.64600000000000002"/>
    <s v="B"/>
    <x v="1"/>
  </r>
  <r>
    <s v="MPE10-878"/>
    <x v="1"/>
    <s v="Madison Park Essentials"/>
    <s v="Sofia"/>
    <x v="358"/>
    <s v="COMFORTER (SET)"/>
    <s v="Blue"/>
    <s v="Twin"/>
    <x v="0"/>
    <n v="489"/>
    <n v="20501.11"/>
    <n v="1.0093706474123121E-4"/>
    <n v="0.85763036500553702"/>
    <n v="2833"/>
    <n v="9.9282830866591656"/>
    <n v="0.64587091499667726"/>
    <n v="0.53500000000000003"/>
    <n v="-1.7365167398253074E-2"/>
    <n v="2.51438675282022"/>
    <n v="0.96102955866497963"/>
    <n v="0.5972341919773938"/>
    <n v="0.63614357039282055"/>
    <n v="0.54500000000000004"/>
    <s v="B"/>
    <x v="2"/>
  </r>
  <r>
    <s v="CS20-0396"/>
    <x v="5"/>
    <s v="Comfort Spaces"/>
    <s v="Cotton Flannel 135GSM"/>
    <x v="1572"/>
    <s v="SHEET/SHEET SET"/>
    <s v="Blue"/>
    <s v="Queen: 90&quot;W x 102&quot;L/60&quot;W x 81&quot;L + 14&quot;D/21&quot;W x 30&quot;L (2)"/>
    <x v="6"/>
    <n v="860"/>
    <n v="20492.78"/>
    <n v="1.0089605204731881E-4"/>
    <n v="0.85773126105758435"/>
    <n v="2834"/>
    <n v="9.9278767044528209"/>
    <n v="0.64583446956691981"/>
    <n v="0.53500000000000003"/>
    <n v="6.5500000000000003E-2"/>
    <n v="6.9262828069727496"/>
    <n v="1.9496578045241364"/>
    <n v="0.77918637200061769"/>
    <n v="0.67250485005365934"/>
    <n v="0.67700000000000005"/>
    <s v="B"/>
    <x v="1"/>
  </r>
  <r>
    <s v="UHK13-0015"/>
    <x v="1"/>
    <s v="Intelligent Design Kids"/>
    <s v="Cloud"/>
    <x v="1244"/>
    <s v="COVERLET&amp;BEDSPR"/>
    <s v="Pink"/>
    <s v="Twin: 68x88&quot;/20x26&quot;/16x16&quot;/12x16&quot;"/>
    <x v="7"/>
    <n v="481"/>
    <n v="20469.02"/>
    <n v="1.0077906986156147E-4"/>
    <n v="0.85783204012744596"/>
    <n v="2835"/>
    <n v="9.9267166556944275"/>
    <n v="0.64573043332990188"/>
    <n v="0.53500000000000003"/>
    <n v="-6.6330111426726554E-2"/>
    <n v="1.66485109059584"/>
    <n v="0.56806631889171755"/>
    <n v="0.52491123494555514"/>
    <n v="0.62156659365303257"/>
    <n v="0.49099999999999999"/>
    <s v="B"/>
    <x v="2"/>
  </r>
  <r>
    <s v="MP95F-0267"/>
    <x v="6"/>
    <s v="Madison Park"/>
    <s v="Cove"/>
    <x v="1573"/>
    <s v="DEC. MIRROR"/>
    <s v="Natural"/>
    <s v="26x26x1.37&quot;"/>
    <x v="7"/>
    <n v="312"/>
    <n v="20466.53"/>
    <n v="1.0076681036482175E-4"/>
    <n v="0.85793280693781082"/>
    <n v="2836"/>
    <n v="9.9265950069878954"/>
    <n v="0.6457195235525548"/>
    <n v="0.53500000000000003"/>
    <n v="0.25436410334732346"/>
    <n v="3.27972528352546"/>
    <n v="1.2177944291282945"/>
    <n v="0.64449050710885181"/>
    <n v="0.64547372026381422"/>
    <n v="0.58299999999999996"/>
    <s v="B"/>
    <x v="2"/>
  </r>
  <r>
    <s v="SS40-0090"/>
    <x v="0"/>
    <s v="SunSmart"/>
    <s v="Victorio"/>
    <x v="1574"/>
    <s v="WINDOW PANEL"/>
    <s v="Ivory"/>
    <s v="50&quot;W x 84&quot;L"/>
    <x v="7"/>
    <n v="939"/>
    <n v="20462.32"/>
    <n v="1.0074608246069555E-4"/>
    <n v="0.85803355302027151"/>
    <n v="2837"/>
    <n v="9.9263892941813037"/>
    <n v="0.64570107468465221"/>
    <n v="0.53400000000000003"/>
    <n v="0.20371712960927452"/>
    <n v="2.6176564950463801"/>
    <n v="0.99976992622866245"/>
    <n v="0.6043641666292785"/>
    <n v="0.63743369307357756"/>
    <n v="0.55000000000000004"/>
    <s v="B"/>
    <x v="1"/>
  </r>
  <r>
    <s v="BR20-1887"/>
    <x v="5"/>
    <s v="Beautyrest"/>
    <s v="1000 Thread Count"/>
    <x v="301"/>
    <s v="SHEET/SHEET SET"/>
    <s v="Blue"/>
    <s v="Full:81x96&quot;/20x30&quot;/54x75+16&quot;"/>
    <x v="7"/>
    <n v="626"/>
    <n v="20459.8"/>
    <n v="1.0073367525917583E-4"/>
    <n v="0.85813428669553071"/>
    <n v="2838"/>
    <n v="9.9262661394254668"/>
    <n v="0.64569002984082524"/>
    <n v="0.53400000000000003"/>
    <n v="0.15097995063490355"/>
    <n v="3.8332661491185802"/>
    <n v="1.3694701619250678"/>
    <n v="0.67240568185182037"/>
    <n v="0.65103316024302427"/>
    <n v="0.60299999999999998"/>
    <s v="B"/>
    <x v="1"/>
  </r>
  <r>
    <s v="MP40-7323"/>
    <x v="0"/>
    <s v="Madison Park"/>
    <s v="Galen"/>
    <x v="1390"/>
    <s v="WINDOW PANEL"/>
    <s v="Taupe"/>
    <s v="31x64&quot;"/>
    <x v="7"/>
    <n v="629"/>
    <n v="20456.84"/>
    <n v="1.0071910172088284E-4"/>
    <n v="0.85823500579725165"/>
    <n v="2839"/>
    <n v="9.9261214620850104"/>
    <n v="0.6456770547947559"/>
    <n v="0.53400000000000003"/>
    <n v="0.11349527160597632"/>
    <n v="1.1880821788018801"/>
    <n v="0.25315442906441921"/>
    <n v="0.46695324607632638"/>
    <n v="0.60993229305107"/>
    <n v="0.45100000000000001"/>
    <s v="B"/>
    <x v="1"/>
  </r>
  <r>
    <s v="MP10-8433"/>
    <x v="1"/>
    <s v="Madison Park"/>
    <s v="Lori"/>
    <x v="1514"/>
    <s v="COMFORTER (SET)"/>
    <s v="Black/Silver"/>
    <s v="Full/Queen: 90&quot;W x 90&quot;L/20&quot;W x 26&quot;L(2)/18&quot;W x 18&quot;L/12&quot;W x 18&quot;L/16&quot;W x 16&quot;L"/>
    <x v="7"/>
    <n v="433"/>
    <n v="20455.61"/>
    <n v="1.0071304582490298E-4"/>
    <n v="0.85833571884307658"/>
    <n v="2840"/>
    <n v="9.9260613366280932"/>
    <n v="0.64567166258495312"/>
    <n v="0.53400000000000003"/>
    <n v="2.0074648402552932E-2"/>
    <n v="2.2573842892968901"/>
    <n v="0.85755265236837841"/>
    <n v="0.57818977486551648"/>
    <n v="0.63217528504106579"/>
    <n v="0.52800000000000002"/>
    <s v="B"/>
    <x v="2"/>
  </r>
  <r>
    <s v="ST54-0076"/>
    <x v="3"/>
    <s v="Serta"/>
    <s v="Plush Heated"/>
    <x v="1575"/>
    <s v="ELECT BLANKET"/>
    <s v="Purple"/>
    <s v="50x60&quot;"/>
    <x v="7"/>
    <n v="564"/>
    <n v="20452.61"/>
    <n v="1.0069827534690331E-4"/>
    <n v="0.85843641711842344"/>
    <n v="2841"/>
    <n v="9.9259146740090518"/>
    <n v="0.64565850949385595"/>
    <n v="0.53400000000000003"/>
    <n v="0.11087855892230866"/>
    <n v="1.99728340418513"/>
    <n v="0.7406428902298352"/>
    <n v="0.55667310651601132"/>
    <n v="0.627861428898287"/>
    <n v="0.51200000000000001"/>
    <s v="B"/>
    <x v="2"/>
  </r>
  <r>
    <s v="MP13-6465"/>
    <x v="1"/>
    <s v="Madison Park"/>
    <s v="Ridge"/>
    <x v="1045"/>
    <s v="COVERLET&amp;BEDSPR"/>
    <s v="Red"/>
    <s v="39&quot;W x 75&quot;L + 17&quot;D /20&quot;W x 26&quot;L (3)/39&quot;W x 75&quot;L + 15&quot;D/18&quot;W x 18&quot;L"/>
    <x v="5"/>
    <n v="375"/>
    <n v="20446.71"/>
    <n v="1.0066922674017063E-4"/>
    <n v="0.85853708634516357"/>
    <n v="2842"/>
    <n v="9.9256261747605716"/>
    <n v="0.64563263611915755"/>
    <n v="0.53400000000000003"/>
    <n v="7.3729433805450079E-2"/>
    <n v="2.5446311681978302"/>
    <n v="0.97253161067116234"/>
    <n v="0.59935108823848193"/>
    <n v="0.63637632654302245"/>
    <n v="0.54600000000000004"/>
    <s v="B"/>
    <x v="2"/>
  </r>
  <r>
    <s v="CH106-1000"/>
    <x v="12"/>
    <s v="Chapel Hill"/>
    <s v="Gabriella"/>
    <x v="1576"/>
    <s v="LOVESEAT &amp; SOFA"/>
    <m/>
    <s v="78&quot;W x 34&quot;D x 33&quot;H"/>
    <x v="13"/>
    <n v="44"/>
    <n v="20428.509999999998"/>
    <n v="1.0057961917363934E-4"/>
    <n v="0.85863766596433722"/>
    <n v="2843"/>
    <n v="9.9247357031872792"/>
    <n v="0.64555277627620999"/>
    <n v="0.53300000000000003"/>
    <n v="-0.40300000000000002"/>
    <n v="2.5532592470345601"/>
    <n v="0.97578878882645703"/>
    <n v="0.59995055590346347"/>
    <n v="0.63643233220166073"/>
    <n v="0.54600000000000004"/>
    <s v="B"/>
    <x v="3"/>
  </r>
  <r>
    <s v="MP95D-0239"/>
    <x v="6"/>
    <s v="Madison Park"/>
    <s v="Mason"/>
    <x v="1577"/>
    <s v="CLOCKS"/>
    <s v="Natural/Grey"/>
    <s v="23.6x23.6x1.77&quot;"/>
    <x v="5"/>
    <n v="431"/>
    <n v="20393.669999999998"/>
    <n v="1.0040808468913657E-4"/>
    <n v="0.85873807404902636"/>
    <n v="2844"/>
    <n v="9.923028871184373"/>
    <n v="0.64539970307345063"/>
    <n v="0.53300000000000003"/>
    <n v="0.23123276129976597"/>
    <n v="2.76896973770523"/>
    <n v="1.0539529889147472"/>
    <n v="0.61433629358130637"/>
    <n v="0.6391870211750218"/>
    <n v="0.55800000000000005"/>
    <s v="B"/>
    <x v="2"/>
  </r>
  <r>
    <s v="ID10-2419"/>
    <x v="1"/>
    <s v="Intelligent Design"/>
    <s v="Larissa"/>
    <x v="1578"/>
    <s v="COMFORTER (SET)"/>
    <s v="Off-White"/>
    <s v="Full/Queen: 90&quot;W x 90&quot;L/ 20&quot;W x 26&quot;L (2)"/>
    <x v="8"/>
    <n v="532"/>
    <n v="20370.86"/>
    <n v="1.0029577982141247E-4"/>
    <n v="0.85883836982884776"/>
    <n v="2845"/>
    <n v="9.9219098158033834"/>
    <n v="0.64529934323080562"/>
    <n v="0.53300000000000003"/>
    <n v="6.8740214744282574E-2"/>
    <n v="4.86856153517419"/>
    <n v="1.6031303686733072"/>
    <n v="0.71540969694100298"/>
    <n v="0.65932141397284505"/>
    <n v="0.63200000000000001"/>
    <s v="B"/>
    <x v="2"/>
  </r>
  <r>
    <s v="CS10-1300"/>
    <x v="1"/>
    <s v="Comfort Spaces"/>
    <s v="Gloria"/>
    <x v="445"/>
    <s v="COMFORTER (SET)"/>
    <s v="Aqua"/>
    <s v="Full:80&quot;Wx90&quot;L/20&quot;Wx26&quot;L(2)/81&quot;Wx96&quot;L/54&quot;Wx75&quot;L+15&quot;D/20&quot;Wx30&quot;L(2)/20&quot;Wx30&quot;L(2)"/>
    <x v="6"/>
    <n v="446"/>
    <n v="20363.87"/>
    <n v="1.0026136460767324E-4"/>
    <n v="0.85893863119345548"/>
    <n v="2846"/>
    <n v="9.9215666365610335"/>
    <n v="0.64526856600981519"/>
    <n v="0.53300000000000003"/>
    <n v="-0.29559999999999997"/>
    <n v="1.02614784603605"/>
    <n v="0.1188028230839823"/>
    <n v="0.44222649190947821"/>
    <n v="0.60466015118974781"/>
    <n v="0.434"/>
    <s v="B"/>
    <x v="2"/>
  </r>
  <r>
    <s v="MPE13-807"/>
    <x v="1"/>
    <s v="Madison Park Essentials"/>
    <s v="Saben"/>
    <x v="105"/>
    <s v="COVERLET&amp;BEDSPR"/>
    <s v="Aqua"/>
    <s v="King"/>
    <x v="7"/>
    <n v="295"/>
    <n v="20357.419999999998"/>
    <n v="1.0022960807997395E-4"/>
    <n v="0.85903886080153546"/>
    <n v="2847"/>
    <n v="9.9212498645097611"/>
    <n v="0.64524015705547733"/>
    <n v="0.53300000000000003"/>
    <n v="-4.0537613116003887E-2"/>
    <n v="2.9822830650651801"/>
    <n v="1.125670577283056"/>
    <n v="0.62753556398884136"/>
    <n v="0.64169923844215015"/>
    <n v="0.56699999999999995"/>
    <s v="B"/>
    <x v="2"/>
  </r>
  <r>
    <s v="MP72-4432"/>
    <x v="7"/>
    <s v="Madison Park"/>
    <s v="Casablanca"/>
    <x v="1579"/>
    <s v="BATH RUG"/>
    <s v="Pink"/>
    <s v="20x30&quot;"/>
    <x v="7"/>
    <n v="1319"/>
    <n v="20355.96"/>
    <n v="1.0022241978068079E-4"/>
    <n v="0.85913908322131616"/>
    <n v="2848"/>
    <n v="9.9211781471390452"/>
    <n v="0.64523372525222411"/>
    <n v="0.53300000000000003"/>
    <n v="5.1701660381038121E-2"/>
    <n v="1.36735957566514"/>
    <n v="0.38346457864593697"/>
    <n v="0.49093619001386724"/>
    <n v="0.61437421820455285"/>
    <n v="0.46800000000000003"/>
    <s v="B"/>
    <x v="2"/>
  </r>
  <r>
    <s v="MP10-7636"/>
    <x v="3"/>
    <s v="Madison Park"/>
    <s v="Arya"/>
    <x v="1580"/>
    <s v="COMFORTER (SET)"/>
    <s v="Aqua"/>
    <s v="King/Cal King:104&quot;x90&quot;/20&quot;x36&quot;+2&quot;(2)"/>
    <x v="7"/>
    <n v="326"/>
    <n v="20352.509999999998"/>
    <n v="1.0020543373098118E-4"/>
    <n v="0.85923928865504717"/>
    <n v="2849"/>
    <n v="9.9210086575699865"/>
    <n v="0.64521852497995014"/>
    <n v="0.53300000000000003"/>
    <n v="0.25242773756160791"/>
    <n v="1.2414708539414501"/>
    <n v="0.29376666417823061"/>
    <n v="0.47442772877042738"/>
    <n v="0.61106036573804556"/>
    <n v="0.45600000000000002"/>
    <s v="B"/>
    <x v="2"/>
  </r>
  <r>
    <s v="ID10-2323"/>
    <x v="1"/>
    <s v="Intelligent Design"/>
    <s v="Oliena"/>
    <x v="1581"/>
    <s v="COMFORTER (SET)"/>
    <s v="Pink"/>
    <s v="Full/Queen: 90&quot;W x 90&quot;L/20&quot;W x 26&quot;L+1&quot;D (2)/16&quot;W x 16&quot;L/12&quot;Wx16&quot;L"/>
    <x v="7"/>
    <n v="605"/>
    <n v="20345.3"/>
    <n v="1.0016993534885532E-4"/>
    <n v="0.85933945859039607"/>
    <n v="2850"/>
    <n v="9.9206543561579927"/>
    <n v="0.64518675029340589"/>
    <n v="0.53200000000000003"/>
    <n v="0.10627149879901146"/>
    <n v="4.3113883641842099"/>
    <n v="1.4841894617232454"/>
    <n v="0.69351920635048203"/>
    <n v="0.65485324150482116"/>
    <n v="0.61599999999999999"/>
    <s v="B"/>
    <x v="2"/>
  </r>
  <r>
    <s v="MP10-8287"/>
    <x v="1"/>
    <s v="Madison Park"/>
    <s v="Caralie"/>
    <x v="227"/>
    <s v="COMFORTER (SET)"/>
    <s v="Aqua"/>
    <s v="Queen: 90&quot;W x 90&quot;L/20&quot;W x 26&quot;L(2)/12&quot;W x 18&quot;L/18&quot;W x 18&quot;L"/>
    <x v="7"/>
    <n v="468"/>
    <n v="20343.96"/>
    <n v="1.0016333786868214E-4"/>
    <n v="0.85943962192826473"/>
    <n v="2851"/>
    <n v="9.9205884943488236"/>
    <n v="0.64518084363238015"/>
    <n v="0.53200000000000003"/>
    <n v="-0.22848301425655729"/>
    <n v="1.4937316222735499"/>
    <n v="0.46607819873563688"/>
    <n v="0.50614082162123963"/>
    <n v="0.61737283923015207"/>
    <n v="0.47499999999999998"/>
    <s v="B"/>
    <x v="2"/>
  </r>
  <r>
    <s v="MT95F-0078"/>
    <x v="6"/>
    <s v="Martha Stewart"/>
    <s v="Luna"/>
    <x v="1582"/>
    <s v="DEC. MIRROR"/>
    <s v="Natural"/>
    <s v="26&quot;Dia x 1&quot;D"/>
    <x v="7"/>
    <n v="426"/>
    <n v="20339.169999999998"/>
    <n v="1.0013975433880934E-4"/>
    <n v="0.85953976168260349"/>
    <n v="2852"/>
    <n v="9.9203530274830616"/>
    <n v="0.64515972634185326"/>
    <n v="0.53200000000000003"/>
    <n v="0.18072523414919783"/>
    <n v="4.5803124237555402"/>
    <n v="1.5433648649141141"/>
    <n v="0.70441014908798671"/>
    <n v="0.65700981089108001"/>
    <n v="0.623"/>
    <s v="B"/>
    <x v="2"/>
  </r>
  <r>
    <s v="BASI16-0478"/>
    <x v="4"/>
    <s v="Sleep Philosophy"/>
    <s v="3&quot; Gel Memory Foam with Cooling Cover"/>
    <x v="785"/>
    <s v="MATT PAD/TOPPER"/>
    <s v="White"/>
    <s v="Queen: 60x80+3&quot;"/>
    <x v="7"/>
    <n v="177"/>
    <n v="20338.25"/>
    <n v="1.0013522472555612E-4"/>
    <n v="0.859639896907329"/>
    <n v="2853"/>
    <n v="9.9203077957663766"/>
    <n v="0.64515566984201766"/>
    <n v="0.53200000000000003"/>
    <n v="0.2084765028456235"/>
    <n v="0.91745273462464905"/>
    <n v="1.7302184798316904E-2"/>
    <n v="0.42354579723260716"/>
    <n v="0.60083369532013564"/>
    <n v="0.42299999999999999"/>
    <s v="B"/>
    <x v="2"/>
  </r>
  <r>
    <s v="MP70-5669"/>
    <x v="1"/>
    <s v="Madison Park"/>
    <s v="Lola"/>
    <x v="1583"/>
    <s v="SHOWER CURTAIN"/>
    <s v="Grey/Peach"/>
    <s v="72&quot;W x 72&quot;L"/>
    <x v="7"/>
    <n v="1063"/>
    <n v="20309.77"/>
    <n v="9.9995003654412636E-5"/>
    <n v="0.85973989191098343"/>
    <n v="2854"/>
    <n v="9.9189065662142184"/>
    <n v="0.64503000387431575"/>
    <n v="0.53200000000000003"/>
    <n v="0.1921147954003681"/>
    <n v="1.7579562137990401"/>
    <n v="0.61947707380558248"/>
    <n v="0.53437313224860872"/>
    <n v="0.62289862954917441"/>
    <n v="0.495"/>
    <s v="B"/>
    <x v="2"/>
  </r>
  <r>
    <s v="WR10-2065"/>
    <x v="3"/>
    <s v="Woolrich"/>
    <s v="Alton"/>
    <x v="1416"/>
    <s v="COMFORTER (SET)"/>
    <s v="Red/Black"/>
    <s v="Full/Queen:90x94&quot;/20x26&quot;+2&quot; (2)/18x18&quot;"/>
    <x v="7"/>
    <n v="365"/>
    <n v="20305.310000000001"/>
    <n v="9.9973044877119802E-5"/>
    <n v="0.85983986495586051"/>
    <n v="2855"/>
    <n v="9.9186869541683542"/>
    <n v="0.64501030848591911"/>
    <n v="0.53200000000000003"/>
    <n v="0.19092031335645701"/>
    <n v="1.4841635479917701"/>
    <n v="0.46005653805712465"/>
    <n v="0.50503256450598466"/>
    <n v="0.61701475968993225"/>
    <n v="0.47499999999999998"/>
    <s v="B"/>
    <x v="2"/>
  </r>
  <r>
    <s v="UHK13-0020"/>
    <x v="1"/>
    <s v="Intelligent Design Kids"/>
    <s v="Cloud"/>
    <x v="1291"/>
    <s v="COVERLET&amp;BEDSPR"/>
    <s v="Blue"/>
    <s v="Full/Queen: 88x88&quot;/20x26&quot;(2)/16x16&quot;/12x16&quot;"/>
    <x v="7"/>
    <n v="376"/>
    <n v="20303.8"/>
    <n v="9.9965610403193305E-5"/>
    <n v="0.85993983056626366"/>
    <n v="2856"/>
    <n v="9.9186125902811959"/>
    <n v="0.6450036393360804"/>
    <n v="0.53100000000000003"/>
    <n v="-4.5572573473394627E-2"/>
    <n v="2.51764367701993"/>
    <n v="0.96227455319017341"/>
    <n v="0.59746332711380612"/>
    <n v="0.63549557689162561"/>
    <n v="0.54200000000000004"/>
    <s v="B"/>
    <x v="2"/>
  </r>
  <r>
    <s v="BASI51-0324"/>
    <x v="4"/>
    <s v="Sleep Philosophy"/>
    <s v="Wonder Wool"/>
    <x v="1543"/>
    <s v="BLANKET"/>
    <s v="White"/>
    <s v="Full/Queen: 90x90&quot;"/>
    <x v="7"/>
    <n v="452"/>
    <n v="20299.009999999998"/>
    <n v="9.9942026873320504E-5"/>
    <n v="0.86003977259313702"/>
    <n v="2857"/>
    <n v="9.9183766576405947"/>
    <n v="0.64498248027363558"/>
    <n v="0.53100000000000003"/>
    <n v="0.15507683435030178"/>
    <n v="1.2403334227938501"/>
    <n v="0.29291840599200153"/>
    <n v="0.47427161101144827"/>
    <n v="0.61084030642119813"/>
    <n v="0.45500000000000002"/>
    <s v="B"/>
    <x v="2"/>
  </r>
  <r>
    <s v="MP10-4324"/>
    <x v="1"/>
    <s v="Madison Park"/>
    <s v="Caroline"/>
    <x v="749"/>
    <s v="COMFORTER (SET)"/>
    <s v="Blue"/>
    <s v="Cal King: 104x92&quot;/20x36&quot;(2)/72x84+15&quot;/18x18&quot;/12x18&quot;/16x16&quot;"/>
    <x v="7"/>
    <n v="266"/>
    <n v="20294.400000000001"/>
    <n v="9.9919329572127703E-5"/>
    <n v="0.86013969192270912"/>
    <n v="2858"/>
    <n v="9.9181495383667748"/>
    <n v="0.64496211161720496"/>
    <n v="0.53100000000000003"/>
    <n v="0.1531286852563698"/>
    <n v="2.9829218416949699"/>
    <n v="1.1258777972025027"/>
    <n v="0.6275737017987264"/>
    <n v="0.64148442965350927"/>
    <n v="0.56599999999999995"/>
    <s v="B"/>
    <x v="2"/>
  </r>
  <r>
    <s v="WR20-2044"/>
    <x v="5"/>
    <s v="Woolrich"/>
    <s v="Cotton Flannel"/>
    <x v="665"/>
    <s v="SHEET/SHEET SET"/>
    <s v="Blue Plaid"/>
    <s v="King: 108&quot;W x 102&quot;L/78&quot;W x 80&quot;L + 14&quot;D/20&quot;W x 40&quot;L(2)"/>
    <x v="7"/>
    <n v="611"/>
    <n v="20291.8"/>
    <n v="9.9906528491194643E-5"/>
    <n v="0.86023959845120035"/>
    <n v="2859"/>
    <n v="9.9180214223131653"/>
    <n v="0.64495062183108798"/>
    <n v="0.53100000000000003"/>
    <n v="0.1930190722853567"/>
    <n v="3.9124866762539501"/>
    <n v="1.3894111678908578"/>
    <n v="0.67607572620117895"/>
    <n v="0.65117564270510619"/>
    <n v="0.60299999999999998"/>
    <s v="B"/>
    <x v="1"/>
  </r>
  <r>
    <s v="ID10-2278"/>
    <x v="1"/>
    <s v="Intelligent Design"/>
    <s v="Lucy"/>
    <x v="1584"/>
    <s v="COMFORTER (SET)"/>
    <s v="Navy"/>
    <s v="Full/Queen: 90&quot;W x 90&quot;L / 20&quot;W x 26&quot;L (2)"/>
    <x v="7"/>
    <n v="476"/>
    <n v="20283.96"/>
    <n v="9.9867928308688855E-5"/>
    <n v="0.86033946637950909"/>
    <n v="2860"/>
    <n v="9.9176350037381837"/>
    <n v="0.64491596679252683"/>
    <n v="0.53100000000000003"/>
    <n v="8.7258551359307421E-2"/>
    <n v="0.65348955321440905"/>
    <n v="-0.28304012535886569"/>
    <n v="0.36826926804663451"/>
    <n v="0.5895866270433483"/>
    <n v="0.38200000000000001"/>
    <s v="B"/>
    <x v="2"/>
  </r>
  <r>
    <s v="BR20-1882"/>
    <x v="5"/>
    <s v="Beautyrest"/>
    <s v="1000 Thread Count"/>
    <x v="320"/>
    <s v="SHEET/SHEET SET"/>
    <s v="White"/>
    <s v="Cal King: 108x102&quot;/20x40&quot;/72x84+16&quot;"/>
    <x v="7"/>
    <n v="504"/>
    <n v="20277.64"/>
    <n v="9.9836811835036233E-5"/>
    <n v="0.8604393031913441"/>
    <n v="2861"/>
    <n v="9.9173233943124366"/>
    <n v="0.64488802083608365"/>
    <n v="0.53100000000000003"/>
    <n v="9.6867628925204938E-2"/>
    <n v="1.7541043605781499"/>
    <n v="0.61740175497595151"/>
    <n v="0.53399117999620627"/>
    <n v="0.62270865266810826"/>
    <n v="0.495"/>
    <s v="B"/>
    <x v="2"/>
  </r>
  <r>
    <s v="MP51N-6190"/>
    <x v="3"/>
    <s v="Madison Park"/>
    <s v="Egyptian Cotton"/>
    <x v="522"/>
    <s v="BLANKET"/>
    <s v="Khaki"/>
    <s v="Twin: 66&quot;W x 90&quot;L"/>
    <x v="5"/>
    <n v="704"/>
    <n v="20275.349999999999"/>
    <n v="9.9825537036829815E-5"/>
    <n v="0.8605391287283809"/>
    <n v="2862"/>
    <n v="9.9172104612305922"/>
    <n v="0.64487789269898166"/>
    <n v="0.53"/>
    <n v="7.35828691109226E-2"/>
    <n v="2.2254170092446999"/>
    <n v="0.84389938177137513"/>
    <n v="0.57567695737322155"/>
    <n v="0.63103770563382966"/>
    <n v="0.52400000000000002"/>
    <s v="B"/>
    <x v="2"/>
  </r>
  <r>
    <s v="WR10-079"/>
    <x v="1"/>
    <s v="Woolrich"/>
    <s v="Hadley Plaid"/>
    <x v="252"/>
    <s v="COMFORTER (SET)"/>
    <s v="Multi"/>
    <s v="Twin: 70x90&quot;/20x26&quot;(1)/39x75+15&quot;"/>
    <x v="5"/>
    <n v="348"/>
    <n v="20269.46"/>
    <n v="9.9796537665023809E-5"/>
    <n v="0.86063892526604591"/>
    <n v="2863"/>
    <n v="9.9169199328244648"/>
    <n v="0.64485183734406526"/>
    <n v="0.53"/>
    <n v="3.9370479282625194E-2"/>
    <n v="1.8395099363692899"/>
    <n v="0.66243533104500385"/>
    <n v="0.5422793888091002"/>
    <n v="0.62433734763707227"/>
    <n v="0.499"/>
    <s v="B"/>
    <x v="2"/>
  </r>
  <r>
    <s v="MP95B-0296"/>
    <x v="6"/>
    <s v="Madison Park"/>
    <s v="Rossi"/>
    <x v="1585"/>
    <s v="AWD"/>
    <s v="Spice"/>
    <s v="20&quot;W x 1.25&quot;D x 20&quot;H/17.25&quot;W x 1.25&quot;D x 17.25&quot;H/14.25&quot;W x 1&quot;D x 14&quot;H"/>
    <x v="7"/>
    <n v="403"/>
    <n v="20257.39"/>
    <n v="9.9737111108538491E-5"/>
    <n v="0.86073866237715446"/>
    <n v="2864"/>
    <n v="9.9163243077150991"/>
    <n v="0.64479842011086408"/>
    <n v="0.53"/>
    <n v="0.24838759075083211"/>
    <n v="8.0663787309728807"/>
    <n v="2.1000255708291213"/>
    <n v="0.80686082192556186"/>
    <n v="0.67721090047380361"/>
    <n v="0.69599999999999995"/>
    <s v="B"/>
    <x v="2"/>
  </r>
  <r>
    <s v="MZ20-417"/>
    <x v="5"/>
    <s v="Mi Zone"/>
    <s v="Polka Dot"/>
    <x v="1111"/>
    <s v="SHEET/SHEET SET"/>
    <s v="Pink"/>
    <s v="Queen: 90x102&quot;/60x80+14&quot;/21x30&quot;(2)"/>
    <x v="7"/>
    <n v="730"/>
    <n v="20256.14"/>
    <n v="9.9730956742705306E-5"/>
    <n v="0.86083839333389722"/>
    <n v="2865"/>
    <n v="9.9162626029811172"/>
    <n v="0.64479288626732234"/>
    <n v="0.53"/>
    <n v="0.14745553768472774"/>
    <n v="2.8888087376567699"/>
    <n v="1.0948748925146448"/>
    <n v="0.62186776924153386"/>
    <n v="0.64020786286216458"/>
    <n v="0.56200000000000006"/>
    <s v="B"/>
    <x v="2"/>
  </r>
  <r>
    <s v="MPE10-863"/>
    <x v="1"/>
    <s v="Madison Park Essentials"/>
    <s v="Maible"/>
    <x v="603"/>
    <s v="COMFORTER (SET)"/>
    <s v="Blush/Grey"/>
    <s v="Cal King: 104x92&quot;/20x36+2&quot;(2)/72x84+15&quot;/108x102&quot;/72x84+14&quot;/20x40&quot;(2)/12x18&quot;"/>
    <x v="5"/>
    <n v="280"/>
    <n v="20248.5"/>
    <n v="9.9693341258732829E-5"/>
    <n v="0.86093808667515592"/>
    <n v="2866"/>
    <n v="9.9158853808718241"/>
    <n v="0.64475905599209737"/>
    <n v="0.53"/>
    <n v="3.5526446189854954E-2"/>
    <n v="0.96071593100158803"/>
    <n v="5.8944086744855365E-2"/>
    <n v="0.43120978505737478"/>
    <n v="0.60204920180515287"/>
    <n v="0.42699999999999999"/>
    <s v="B"/>
    <x v="2"/>
  </r>
  <r>
    <s v="MT70-0482"/>
    <x v="7"/>
    <s v="Martha Stewart"/>
    <s v="Martha's Garden"/>
    <x v="1586"/>
    <s v="SHOWER CURTAIN"/>
    <s v="Blue"/>
    <s v="72x72&quot;"/>
    <x v="14"/>
    <n v="1436"/>
    <n v="20227.599999999999"/>
    <n v="9.9590440262001823E-5"/>
    <n v="0.8610376771154179"/>
    <n v="2867"/>
    <n v="9.9148527236148247"/>
    <n v="0.64466644456143962"/>
    <n v="0.53"/>
    <n v="6.6199999999999995E-2"/>
    <n v="2.6272016148493602"/>
    <n v="1.0032760339686031"/>
    <n v="0.60500944856346417"/>
    <n v="0.63673504536184455"/>
    <n v="0.54800000000000004"/>
    <s v="B"/>
    <x v="2"/>
  </r>
  <r>
    <s v="WR51-2208"/>
    <x v="3"/>
    <s v="Woolrich"/>
    <s v="Burlington"/>
    <x v="689"/>
    <s v="BLANKET"/>
    <s v="Ivory"/>
    <s v="Twin: 66&quot;W x 90&quot;L"/>
    <x v="1"/>
    <n v="1112"/>
    <n v="20200.52"/>
    <n v="9.9457112080591532E-5"/>
    <n v="0.86113713422749849"/>
    <n v="2868"/>
    <n v="9.9135131280830961"/>
    <n v="0.64454630609550123"/>
    <n v="0.52900000000000003"/>
    <n v="-2.1307747341231476E-2"/>
    <n v="4.4744040666677796"/>
    <n v="1.520476431591238"/>
    <n v="0.7001976451889157"/>
    <n v="0.65567657391418421"/>
    <n v="0.61899999999999999"/>
    <s v="B"/>
    <x v="2"/>
  </r>
  <r>
    <s v="TN20-0270"/>
    <x v="5"/>
    <s v="True North by Sleep Philosophy"/>
    <s v="Cozy Cotton Flannel"/>
    <x v="737"/>
    <s v="SHEET/SHEET SET"/>
    <s v="Multi Forest Animals"/>
    <s v="Twin XL"/>
    <x v="7"/>
    <n v="1101"/>
    <n v="20173.759999999998"/>
    <n v="9.9325359416834526E-5"/>
    <n v="0.8612364595869153"/>
    <n v="2869"/>
    <n v="9.9121875971566116"/>
    <n v="0.64442742898051386"/>
    <n v="0.52900000000000003"/>
    <n v="4.7605384860057255E-2"/>
    <n v="4.1448904313084904"/>
    <n v="1.4457160081954459"/>
    <n v="0.68643835591784863"/>
    <n v="0.65282961436798093"/>
    <n v="0.60899999999999999"/>
    <s v="B"/>
    <x v="1"/>
  </r>
  <r>
    <s v="MP10-253"/>
    <x v="1"/>
    <s v="Madison Park"/>
    <s v="Laurel"/>
    <x v="886"/>
    <s v="COMFORTER (SET)"/>
    <s v="Mushroom"/>
    <s v="Cal-King: 104x92&quot;/20x36&quot;(2)/72x84+15&quot;/18x18&quot;/12x18&quot;/D6.5x18&quot;"/>
    <x v="7"/>
    <n v="289"/>
    <n v="20157.25"/>
    <n v="9.9244072552909712E-5"/>
    <n v="0.86133570365946821"/>
    <n v="2870"/>
    <n v="9.9113689128619296"/>
    <n v="0.64435400721034419"/>
    <n v="0.52900000000000003"/>
    <n v="1.9755278456228143E-2"/>
    <n v="2.1114671720750802"/>
    <n v="0.79365617402664046"/>
    <n v="0.56642994140052938"/>
    <n v="0.62876919404838127"/>
    <n v="0.51500000000000001"/>
    <s v="B"/>
    <x v="2"/>
  </r>
  <r>
    <s v="MP10-1638"/>
    <x v="1"/>
    <s v="Madison Park"/>
    <s v="Collins"/>
    <x v="368"/>
    <s v="COMFORTER (SET)"/>
    <s v="Navy"/>
    <s v="Cal King: 104x92&quot;/20x36&quot;(2)/72x84+15&quot;/18x18&quot;/16x16&quot;/12x18&quot;"/>
    <x v="5"/>
    <n v="251"/>
    <n v="20156.7"/>
    <n v="9.9241364631943109E-5"/>
    <n v="0.86143494502410012"/>
    <n v="2871"/>
    <n v="9.9113416283752667"/>
    <n v="0.644351560265506"/>
    <n v="0.52900000000000003"/>
    <n v="5.6644195726483007E-2"/>
    <n v="2.5863139786200402"/>
    <n v="0.98816998576682535"/>
    <n v="0.60222925447801112"/>
    <n v="0.63592709910800704"/>
    <n v="0.54300000000000004"/>
    <s v="B"/>
    <x v="2"/>
  </r>
  <r>
    <s v="CS20-1648"/>
    <x v="5"/>
    <s v="Comfort Spaces"/>
    <s v="Cotton 144TC"/>
    <x v="1209"/>
    <s v="SHEET/SHEET SET"/>
    <s v="Scales"/>
    <s v="Twin: 66x96&quot;/39x75&quot;+12/20x30&quot;"/>
    <x v="6"/>
    <n v="1324"/>
    <n v="20148.2"/>
    <n v="9.9199514944277401E-5"/>
    <n v="0.86153414453904442"/>
    <n v="2872"/>
    <n v="9.9109198643534242"/>
    <n v="0.64431373535390235"/>
    <n v="0.52900000000000003"/>
    <n v="-1.3999999999999999E-2"/>
    <n v="8.4200756403885695"/>
    <n v="2.1424252187816943"/>
    <n v="0.81466426918645163"/>
    <n v="0.67838384212041225"/>
    <n v="0.70099999999999996"/>
    <s v="A"/>
    <x v="1"/>
  </r>
  <r>
    <s v="TN20-0227"/>
    <x v="5"/>
    <s v="True North by Sleep Philosophy"/>
    <s v="Cozy Cotton Flannel"/>
    <x v="1368"/>
    <s v="SHEET/SHEET SET"/>
    <s v="Pink French Bulldog"/>
    <s v="Twin"/>
    <x v="7"/>
    <n v="1191"/>
    <n v="20143"/>
    <n v="9.9173912782411308E-5"/>
    <n v="0.86163331845182678"/>
    <n v="2873"/>
    <n v="9.9106617562841279"/>
    <n v="0.644290587540434"/>
    <n v="0.52900000000000003"/>
    <n v="-4.89443501670895E-2"/>
    <n v="1.96568423661035"/>
    <n v="0.72546152097700267"/>
    <n v="0.55387904996051618"/>
    <n v="0.6262082800244505"/>
    <n v="0.505"/>
    <s v="B"/>
    <x v="2"/>
  </r>
  <r>
    <s v="MPS10-100"/>
    <x v="4"/>
    <s v="Madison Park Signature"/>
    <s v="1000 Thread Count Cotton Blend"/>
    <x v="1332"/>
    <s v="COMFORTER (SET)"/>
    <s v="White"/>
    <s v="Full/Queen: 90x90&quot;"/>
    <x v="7"/>
    <n v="460"/>
    <n v="20121.62"/>
    <n v="9.9068648509200368E-5"/>
    <n v="0.86173238710033595"/>
    <n v="2874"/>
    <n v="9.9095998344238314"/>
    <n v="0.64419535158284769"/>
    <n v="0.52800000000000002"/>
    <n v="0.10912308892885013"/>
    <n v="1.2824429847455401"/>
    <n v="0.32385221287354532"/>
    <n v="0.47996482645627198"/>
    <n v="0.61134924655753253"/>
    <n v="0.45600000000000002"/>
    <s v="B"/>
    <x v="2"/>
  </r>
  <r>
    <s v="MP10-7131"/>
    <x v="1"/>
    <s v="Madison Park"/>
    <s v="Walter"/>
    <x v="802"/>
    <s v="COMFORTER (SET)"/>
    <s v="Navy"/>
    <s v="Cal King:104&quot;W x 92&quot;L /20&quot;W x 36&quot;L + 1.5&quot;D (2)/72&quot;W x 84&quot;L + 15&quot;D/16&quot;W x 16&quot;L/12&quot;W x 18&quot;L/18&quot;W x 18&quot;L"/>
    <x v="7"/>
    <n v="299"/>
    <n v="20116.150000000001"/>
    <n v="9.9041717004314322E-5"/>
    <n v="0.86183142881734032"/>
    <n v="2875"/>
    <n v="9.9093279640809495"/>
    <n v="0.64417096953232988"/>
    <n v="0.52800000000000002"/>
    <n v="0.1576804479292255"/>
    <n v="1.4960862034663001"/>
    <n v="0.46755450976594076"/>
    <n v="0.50641252942594905"/>
    <n v="0.61661928151105372"/>
    <n v="0.47299999999999998"/>
    <s v="B"/>
    <x v="2"/>
  </r>
  <r>
    <s v="MP101-0712"/>
    <x v="2"/>
    <s v="Madison Park"/>
    <s v="Ferris"/>
    <x v="1587"/>
    <s v="OTTOMAN"/>
    <s v="Cream"/>
    <s v="48.5&quot;W x 32.5&quot;D x 18&quot;H"/>
    <x v="7"/>
    <n v="121"/>
    <n v="20095.759999999998"/>
    <n v="9.8941326988843256E-5"/>
    <n v="0.86193037014432916"/>
    <n v="2876"/>
    <n v="9.9083138870241623"/>
    <n v="0.6440800244231083"/>
    <n v="0.52800000000000002"/>
    <n v="-0.33383646143707596"/>
    <n v="2.7921438063241801"/>
    <n v="1.0619980286218549"/>
    <n v="0.61581694368331674"/>
    <n v="0.63842740827514999"/>
    <n v="0.55400000000000005"/>
    <s v="B"/>
    <x v="3"/>
  </r>
  <r>
    <s v="TN54-0497"/>
    <x v="3"/>
    <s v="True North by Sleep Philosophy"/>
    <s v="Sherpa"/>
    <x v="1588"/>
    <s v="ELECT BLANKET"/>
    <s v="Blue"/>
    <s v="Queen: 84x90&quot;"/>
    <x v="7"/>
    <n v="261"/>
    <n v="20093.830000000002"/>
    <n v="9.8931824647996826E-5"/>
    <n v="0.8620293019689772"/>
    <n v="2877"/>
    <n v="9.9082178470316418"/>
    <n v="0.64407141130288148"/>
    <n v="0.52800000000000002"/>
    <n v="0.18197040076481188"/>
    <n v="1.7644597169587599"/>
    <n v="0.62297131512512172"/>
    <n v="0.53501623022631717"/>
    <n v="0.62226037508756871"/>
    <n v="0.49299999999999999"/>
    <s v="B"/>
    <x v="2"/>
  </r>
  <r>
    <s v="ID31-2466"/>
    <x v="0"/>
    <s v="Intelligent Design"/>
    <s v="Azza"/>
    <x v="80"/>
    <s v="CUSHION/POUF"/>
    <s v="Ivory"/>
    <s v="24x24x5&quot;"/>
    <x v="11"/>
    <n v="808"/>
    <n v="20092.16"/>
    <n v="9.8923602415243667E-5"/>
    <n v="0.86212822557139246"/>
    <n v="2878"/>
    <n v="9.9081347376250282"/>
    <n v="0.64406395783175596"/>
    <n v="0.52800000000000002"/>
    <n v="0.17259718471873722"/>
    <n v="0.68922871659796903"/>
    <n v="-0.23669911852408901"/>
    <n v="0.37679810307979816"/>
    <n v="0.59061078688136437"/>
    <n v="0.38600000000000001"/>
    <s v="B"/>
    <x v="2"/>
  </r>
  <r>
    <s v="II10-1056"/>
    <x v="1"/>
    <s v="INK+IVY"/>
    <s v="Nea"/>
    <x v="1152"/>
    <s v="COMFORTER (SET)"/>
    <s v="Off White/Gray"/>
    <s v="Full/Queen: 88&quot;W x 92&quot;L/20&quot;W x 26&quot;L + 1&quot;D(2)"/>
    <x v="8"/>
    <n v="337"/>
    <n v="20090.07"/>
    <n v="9.8913312315570561E-5"/>
    <n v="0.86222713888370806"/>
    <n v="2879"/>
    <n v="9.908030716719221"/>
    <n v="0.64405462896214327"/>
    <n v="0.52800000000000002"/>
    <n v="8.5693867054680382E-3"/>
    <n v="3.3370123976567201"/>
    <n v="1.2346026049769085"/>
    <n v="0.64758396943979224"/>
    <n v="0.64476049705767313"/>
    <n v="0.57899999999999996"/>
    <s v="B"/>
    <x v="2"/>
  </r>
  <r>
    <s v="MP10-6221"/>
    <x v="1"/>
    <s v="Madison Park"/>
    <s v="Bahari"/>
    <x v="984"/>
    <s v="COMFORTER (SET)"/>
    <s v="Off White"/>
    <s v="Full/Queen: 90&quot;W x 90&quot;L/20&quot;W x 26 &quot;L(2)"/>
    <x v="7"/>
    <n v="259"/>
    <n v="20089.830000000002"/>
    <n v="9.8912130677330601E-5"/>
    <n v="0.86232605101438542"/>
    <n v="2880"/>
    <n v="9.9080187710421868"/>
    <n v="0.64405355764227135"/>
    <n v="0.52700000000000002"/>
    <n v="-0.11952512828630207"/>
    <n v="0.64666288196603705"/>
    <n v="-0.29214149160949371"/>
    <n v="0.36659420622493588"/>
    <n v="0.58856168735880432"/>
    <n v="0.378"/>
    <s v="B"/>
    <x v="2"/>
  </r>
  <r>
    <s v="ST54-0190"/>
    <x v="3"/>
    <s v="Serta"/>
    <s v="Freya AZ"/>
    <x v="1589"/>
    <s v="ELECT BLANKET"/>
    <s v="Stone Brown"/>
    <s v="50x60&quot;"/>
    <x v="6"/>
    <n v="622"/>
    <n v="20080.7"/>
    <n v="9.8867179189284952E-5"/>
    <n v="0.8624249181935747"/>
    <n v="2881"/>
    <n v="9.9075642315766768"/>
    <n v="0.64401279334230055"/>
    <n v="0.52700000000000002"/>
    <n v="-1.12E-2"/>
    <n v="2.5592958608475098"/>
    <n v="0.9780613737835796"/>
    <n v="0.60036881401915898"/>
    <n v="0.63528399747767228"/>
    <n v="0.54"/>
    <s v="B"/>
    <x v="2"/>
  </r>
  <r>
    <s v="MP10-8074"/>
    <x v="1"/>
    <s v="Madison Park"/>
    <s v="Pebble Beach"/>
    <x v="491"/>
    <s v="COMFORTER (SET)"/>
    <s v="Aqua"/>
    <s v="Cal King:"/>
    <x v="5"/>
    <n v="237"/>
    <n v="20077.849999999999"/>
    <n v="9.8853147235185263E-5"/>
    <n v="0.86252377134080993"/>
    <n v="2882"/>
    <n v="9.907422301249289"/>
    <n v="0.64400006465561965"/>
    <n v="0.52700000000000002"/>
    <n v="8.1488113449403474E-2"/>
    <n v="1.13028197039395"/>
    <n v="0.20724338733460804"/>
    <n v="0.45850354401201121"/>
    <n v="0.60690076052689801"/>
    <n v="0.442"/>
    <s v="B"/>
    <x v="2"/>
  </r>
  <r>
    <s v="MP40-6368"/>
    <x v="0"/>
    <s v="Madison Park"/>
    <s v="Emilia"/>
    <x v="1055"/>
    <s v="WINDOW PANEL"/>
    <s v="Champagne"/>
    <s v="50x84&quot;"/>
    <x v="7"/>
    <n v="855"/>
    <n v="20072.580000000002"/>
    <n v="9.8827200428832528E-5"/>
    <n v="0.86262259854123879"/>
    <n v="2883"/>
    <n v="9.9071598015684348"/>
    <n v="0.64397652299082597"/>
    <n v="0.52700000000000002"/>
    <n v="0.29378665708566098"/>
    <n v="2.0162488718380098"/>
    <n v="0.74964512137020944"/>
    <n v="0.5583299230068659"/>
    <n v="0.62684720299403407"/>
    <n v="0.50900000000000001"/>
    <s v="B"/>
    <x v="1"/>
  </r>
  <r>
    <s v="MP72-3612"/>
    <x v="7"/>
    <s v="Madison Park"/>
    <s v="Evan"/>
    <x v="1349"/>
    <s v="BATH RUG"/>
    <s v="Seafoam"/>
    <s v="24x40&quot;"/>
    <x v="7"/>
    <n v="1004"/>
    <n v="20047.71"/>
    <n v="9.8704753166215303E-5"/>
    <n v="0.862721303294405"/>
    <n v="2884"/>
    <n v="9.9059200915127441"/>
    <n v="0.64386534251823435"/>
    <n v="0.52700000000000002"/>
    <n v="-6.5385977068914128E-3"/>
    <n v="0.90780291043835204"/>
    <n v="7.7726251728242393E-3"/>
    <n v="0.42179192852029573"/>
    <n v="0.59945065971864664"/>
    <n v="0.41899999999999998"/>
    <s v="B"/>
    <x v="2"/>
  </r>
  <r>
    <s v="MPH20-0020"/>
    <x v="5"/>
    <s v="Madison Park"/>
    <s v="800 Thread Count"/>
    <x v="1189"/>
    <s v="SHEET/SHEET SET"/>
    <s v="Ivory"/>
    <s v="Split King: 110&quot;x104&quot;/20x40&quot;(4)/ 38&quot;x80&quot;+15&quot;(2)"/>
    <x v="7"/>
    <n v="418"/>
    <n v="20047.46"/>
    <n v="9.8703522293048661E-5"/>
    <n v="0.86282000681669802"/>
    <n v="2885"/>
    <n v="9.905907621804781"/>
    <n v="0.64386422420188449"/>
    <n v="0.52700000000000002"/>
    <n v="0.11487512612570368"/>
    <n v="2.8155826820406702"/>
    <n v="1.07006969074997"/>
    <n v="0.61730249351134647"/>
    <n v="0.63855187806377689"/>
    <n v="0.55600000000000005"/>
    <s v="B"/>
    <x v="2"/>
  </r>
  <r>
    <s v="MP10-174"/>
    <x v="1"/>
    <s v="Madison Park"/>
    <s v="Lola"/>
    <x v="998"/>
    <s v="COMFORTER (SET)"/>
    <s v="Taupe Grey/ Yellow"/>
    <s v="King: 104x92&quot;/20x36&quot;(2)/78x80+15&quot;/18x18&quot;/16x16&quot;/12x20&quot;"/>
    <x v="7"/>
    <n v="248"/>
    <n v="20034.97"/>
    <n v="9.864202786964341E-5"/>
    <n v="0.8629186488445677"/>
    <n v="2886"/>
    <n v="9.9052844371715345"/>
    <n v="0.64380833535778093"/>
    <n v="0.52600000000000002"/>
    <n v="-0.17123625213068183"/>
    <n v="1.2055429425625199"/>
    <n v="0.26661900219133855"/>
    <n v="0.46943133472469994"/>
    <n v="0.60893293523116476"/>
    <n v="0.44800000000000001"/>
    <s v="B"/>
    <x v="2"/>
  </r>
  <r>
    <s v="MP20-8234"/>
    <x v="5"/>
    <s v="Madison Park"/>
    <s v="500 Thread Count Egyptian Cotton"/>
    <x v="1108"/>
    <s v="SHEET/SHEET SET"/>
    <s v="Lilac(13-3802)"/>
    <s v="King: 108x102&quot;/20x40&quot;(2)/78x80&quot;+16&quot;"/>
    <x v="7"/>
    <n v="396"/>
    <n v="20026.349999999999"/>
    <n v="9.8599587362857701E-5"/>
    <n v="0.86301724843193062"/>
    <n v="2887"/>
    <n v="9.9048541183595642"/>
    <n v="0.64376974323000047"/>
    <n v="0.52600000000000002"/>
    <n v="7.9735370798972374E-2"/>
    <n v="1.9559657384743201"/>
    <n v="0.72074568328788313"/>
    <n v="0.55301112316218226"/>
    <n v="0.62561801921643689"/>
    <n v="0.503"/>
    <s v="B"/>
    <x v="2"/>
  </r>
  <r>
    <s v="MPE10-945"/>
    <x v="3"/>
    <s v="Madison Park Essentials"/>
    <s v="Parkston"/>
    <x v="1073"/>
    <s v="COMFORTER (SET)"/>
    <s v="Red"/>
    <s v="Twin: 68x94&quot;/20x26+2&quot;"/>
    <x v="7"/>
    <n v="1062"/>
    <n v="20017.349999999999"/>
    <n v="9.8555275928858708E-5"/>
    <n v="0.86311580370785945"/>
    <n v="2888"/>
    <n v="9.9044046318902783"/>
    <n v="0.64372943209607902"/>
    <n v="0.52600000000000002"/>
    <n v="-7.7516210708892565E-3"/>
    <n v="3.5295509409169599"/>
    <n v="1.2891089328879517"/>
    <n v="0.65761559177105211"/>
    <n v="0.64650666403107371"/>
    <n v="0.58599999999999997"/>
    <s v="B"/>
    <x v="2"/>
  </r>
  <r>
    <s v="MP13-6444"/>
    <x v="1"/>
    <s v="Madison Park"/>
    <s v="Quebec"/>
    <x v="263"/>
    <s v="COVERLET&amp;BEDSPR"/>
    <s v="Seafoam"/>
    <s v="Twin: 81&quot;W x 110&quot;L / 20&quot;W x 26&quot;L"/>
    <x v="1"/>
    <n v="575"/>
    <n v="20013.330000000002"/>
    <n v="9.8535483488339172E-5"/>
    <n v="0.86321433919134782"/>
    <n v="2889"/>
    <n v="9.9042037959725473"/>
    <n v="0.64371142060045217"/>
    <n v="0.52600000000000002"/>
    <n v="0.1629856160583224"/>
    <n v="2.5078266981494401"/>
    <n v="0.9585171917604276"/>
    <n v="0.59677180317026013"/>
    <n v="0.63432349711441383"/>
    <n v="0.53700000000000003"/>
    <s v="B"/>
    <x v="2"/>
  </r>
  <r>
    <s v="MP72-1486"/>
    <x v="7"/>
    <s v="Madison Park"/>
    <s v="Spa Cotton"/>
    <x v="1590"/>
    <s v="BATH RUG"/>
    <s v="Taupe"/>
    <s v="20x30&quot;"/>
    <x v="7"/>
    <n v="1680"/>
    <n v="20008.16"/>
    <n v="9.8510029031253073E-5"/>
    <n v="0.8633128492203791"/>
    <n v="2890"/>
    <n v="9.9039454476861408"/>
    <n v="0.64368825124367868"/>
    <n v="0.52600000000000002"/>
    <n v="-5.2870089259871586E-3"/>
    <n v="2.6242182969996501"/>
    <n v="1.0021815234756402"/>
    <n v="0.60480800927515033"/>
    <n v="0.63591220284997307"/>
    <n v="0.54300000000000004"/>
    <s v="B"/>
    <x v="2"/>
  </r>
  <r>
    <s v="UHK13-0084"/>
    <x v="1"/>
    <s v="Intelligent Design Kids"/>
    <s v="Cloud"/>
    <x v="1291"/>
    <s v="COVERLET&amp;BEDSPR"/>
    <s v="Blue"/>
    <s v="39&quot;W x 75&quot;L + 17&quot;D/20&quot;W x 26&quot;L (3)/39&quot;W x 75&quot;L + 15&quot;D/12&quot;W x 16&quot;L"/>
    <x v="7"/>
    <n v="365"/>
    <n v="19989.240000000002"/>
    <n v="9.8416876550001868E-5"/>
    <n v="0.86341126609692909"/>
    <n v="2891"/>
    <n v="9.902999433425375"/>
    <n v="0.64360341018579781"/>
    <n v="0.52600000000000002"/>
    <n v="-3.6367810031797093E-2"/>
    <n v="2.5959377883580101"/>
    <n v="0.99174611724895367"/>
    <n v="0.60288742393852202"/>
    <n v="0.63546021293634269"/>
    <n v="0.54100000000000004"/>
    <s v="B"/>
    <x v="2"/>
  </r>
  <r>
    <s v="MP13-6149"/>
    <x v="1"/>
    <s v="Madison Park"/>
    <s v="Quebec"/>
    <x v="755"/>
    <s v="COVERLET&amp;BEDSPR"/>
    <s v="Purple"/>
    <s v="Full/Queen: 90&quot;W x 90&quot;L / 20&quot;W x 26&quot;L (2)"/>
    <x v="5"/>
    <n v="540"/>
    <n v="19971.560000000001"/>
    <n v="9.832982919965718E-5"/>
    <n v="0.86350959592612875"/>
    <n v="2892"/>
    <n v="9.9021146104823643"/>
    <n v="0.64352405692693526"/>
    <n v="0.52500000000000002"/>
    <n v="0.18974540591372596"/>
    <n v="3.60993864808085"/>
    <n v="1.3110153395771764"/>
    <n v="0.66164735848444989"/>
    <n v="0.64714871723843825"/>
    <n v="0.58799999999999997"/>
    <s v="B"/>
    <x v="2"/>
  </r>
  <r>
    <s v="ID10-1216"/>
    <x v="1"/>
    <s v="Intelligent Design"/>
    <s v="Loretta"/>
    <x v="446"/>
    <s v="COMFORTER (SET)"/>
    <s v="Coral"/>
    <s v="Twin: 68&quot;W x 86''L/20''W x 26&quot;L + 2''D/39''W x 75''L + 14''D/12''W x 16&quot;L/6"/>
    <x v="7"/>
    <n v="476"/>
    <n v="19965.77"/>
    <n v="9.8301322177117822E-5"/>
    <n v="0.86360789724830589"/>
    <n v="2893"/>
    <n v="9.901824670714193"/>
    <n v="0.64349805436262564"/>
    <n v="0.52500000000000002"/>
    <n v="-8.8180350236693628E-2"/>
    <n v="1.5906710547234699"/>
    <n v="0.52512552392291256"/>
    <n v="0.51700819223032868"/>
    <n v="0.61820008193616627"/>
    <n v="0.47799999999999998"/>
    <s v="B"/>
    <x v="2"/>
  </r>
  <r>
    <s v="CCS20-007"/>
    <x v="5"/>
    <s v="Croscill"/>
    <s v="Luxury Egyptian"/>
    <x v="1591"/>
    <s v="SHEET/SHEET SET"/>
    <s v="Ivory"/>
    <s v="Queen: 90x102&quot;/20x32&quot;(2)/60x80&quot;+16&quot;"/>
    <x v="7"/>
    <n v="283"/>
    <n v="19965.73"/>
    <n v="9.830112523741116E-5"/>
    <n v="0.86370619837354334"/>
    <n v="2894"/>
    <n v="9.9018226673836551"/>
    <n v="0.64349787469865105"/>
    <n v="0.52500000000000002"/>
    <n v="0.14660272897610052"/>
    <n v="1.4047625540775299"/>
    <n v="0.40863511437656963"/>
    <n v="0.49556870366874561"/>
    <n v="0.61391204049267001"/>
    <n v="0.46600000000000003"/>
    <s v="B"/>
    <x v="2"/>
  </r>
  <r>
    <s v="MP40-5468"/>
    <x v="0"/>
    <s v="Madison Park"/>
    <s v="Ceres"/>
    <x v="1592"/>
    <s v="WINDOW PANEL"/>
    <s v="White"/>
    <s v="50&quot;W x 84&quot;L (2)"/>
    <x v="7"/>
    <n v="1261"/>
    <n v="19964.080000000002"/>
    <n v="9.8293001474511352E-5"/>
    <n v="0.8638044913750178"/>
    <n v="2895"/>
    <n v="9.9017400265015656"/>
    <n v="0.64349046324604253"/>
    <n v="0.52500000000000002"/>
    <n v="0.17207135178179367"/>
    <n v="1.3098359258003101"/>
    <n v="0.34347333293855109"/>
    <n v="0.48357599737443918"/>
    <n v="0.61150757007172185"/>
    <n v="0.45700000000000002"/>
    <s v="B"/>
    <x v="1"/>
  </r>
  <r>
    <s v="BR20-0989"/>
    <x v="5"/>
    <s v="Beautyrest"/>
    <s v="600 Thread Count"/>
    <x v="371"/>
    <s v="SHEET/SHEET SET"/>
    <s v="White"/>
    <s v="Cal King: 108x102&quot;/21x41&quot;(2)/72x84&quot;+16&quot;"/>
    <x v="7"/>
    <n v="552"/>
    <n v="19938.650000000001"/>
    <n v="9.8167797056000856E-5"/>
    <n v="0.86390265917207376"/>
    <n v="2896"/>
    <n v="9.9004654907038052"/>
    <n v="0.64337615950890703"/>
    <n v="0.52500000000000002"/>
    <n v="7.2463346027327735E-2"/>
    <n v="1.65474420965506"/>
    <n v="0.56232309681104464"/>
    <n v="0.52385422308865859"/>
    <n v="0.61947177222485728"/>
    <n v="0.48499999999999999"/>
    <s v="B"/>
    <x v="2"/>
  </r>
  <r>
    <s v="MT71-0325"/>
    <x v="7"/>
    <s v="Martha Stewart"/>
    <s v="Tara"/>
    <x v="1593"/>
    <s v="BATH ACCESSORIES"/>
    <s v="White"/>
    <s v="3x3x7.8&quot;/4.38x2.6x4.2&quot;/3x3x4.2&quot;/4.67x0.75&quot;"/>
    <x v="7"/>
    <n v="947"/>
    <n v="19920.97"/>
    <n v="9.8080749705656167E-5"/>
    <n v="0.86400073992177939"/>
    <n v="2897"/>
    <n v="9.8995784218310732"/>
    <n v="0.6432966048291342"/>
    <n v="0.52500000000000002"/>
    <n v="0.19979098949498947"/>
    <n v="2.9224935334507101"/>
    <n v="1.1060821640341201"/>
    <n v="0.62393041259976456"/>
    <n v="0.63942336638326036"/>
    <n v="0.55900000000000005"/>
    <s v="B"/>
    <x v="2"/>
  </r>
  <r>
    <s v="WR14-1788"/>
    <x v="1"/>
    <s v="Woolrich"/>
    <s v="Tasha"/>
    <x v="952"/>
    <s v="COVERLET&amp;BEDSPR"/>
    <s v="Taupe"/>
    <s v="King/Cal King: 110&quot;x96&quot;/20&quot;x36&quot;+0.5&quot;(2)"/>
    <x v="7"/>
    <n v="354"/>
    <n v="19920.599999999999"/>
    <n v="9.8078928013369538E-5"/>
    <n v="0.86409881884979278"/>
    <n v="2898"/>
    <n v="9.8995598491981482"/>
    <n v="0.64329493918635239"/>
    <n v="0.52400000000000002"/>
    <n v="8.3968949931226972E-2"/>
    <n v="2.6991853126743899"/>
    <n v="1.0293284150850086"/>
    <n v="0.60980426153667266"/>
    <n v="0.63659680365641647"/>
    <n v="0.54700000000000004"/>
    <s v="B"/>
    <x v="2"/>
  </r>
  <r>
    <s v="CS20-1732"/>
    <x v="5"/>
    <s v="Comfort Spaces"/>
    <s v="Cotton 144TC"/>
    <x v="1370"/>
    <s v="SHEET/SHEET SET"/>
    <s v="Sage Green"/>
    <s v="Full: 81x96&quot;/54x75&quot;+14/20x30&quot;(2)"/>
    <x v="6"/>
    <n v="1008"/>
    <n v="19918.080000000002"/>
    <n v="9.806652081184983E-5"/>
    <n v="0.86419688537060468"/>
    <n v="2899"/>
    <n v="9.8994333453330849"/>
    <n v="0.64328359398556301"/>
    <n v="0.52400000000000002"/>
    <n v="-2.9299999999999996E-2"/>
    <n v="6.4322609948095302"/>
    <n v="1.8767531306494725"/>
    <n v="0.76576862432757875"/>
    <n v="0.66778060005396611"/>
    <n v="0.66200000000000003"/>
    <s v="B"/>
    <x v="1"/>
  </r>
  <r>
    <s v="MP41-4377"/>
    <x v="0"/>
    <s v="Madison Park"/>
    <s v="Amherst"/>
    <x v="1594"/>
    <s v="VALANCE"/>
    <s v="Grey"/>
    <s v="50x18&quot;"/>
    <x v="7"/>
    <n v="2030"/>
    <n v="19896.509999999998"/>
    <n v="9.7960321075032234E-5"/>
    <n v="0.86429484569167969"/>
    <n v="2900"/>
    <n v="9.898349877255578"/>
    <n v="0.64318642570630113"/>
    <n v="0.52400000000000002"/>
    <n v="0.29949279024311287"/>
    <n v="1.9075263565712199"/>
    <n v="0.69690329580426069"/>
    <n v="0.5486230486783974"/>
    <n v="0.62427375030072052"/>
    <n v="0.499"/>
    <s v="B"/>
    <x v="1"/>
  </r>
  <r>
    <s v="II10-781"/>
    <x v="1"/>
    <s v="INK+IVY"/>
    <s v="Alpine"/>
    <x v="1323"/>
    <s v="COMFORTER (SET)"/>
    <s v="Aqua"/>
    <s v="Full/Queen: 88x92&quot;/20x26&quot; (2)"/>
    <x v="7"/>
    <n v="320"/>
    <n v="19853.55"/>
    <n v="9.7748807830077043E-5"/>
    <n v="0.86439259449950978"/>
    <n v="2901"/>
    <n v="9.8961884789922188"/>
    <n v="0.64299258580052976"/>
    <n v="0.52400000000000002"/>
    <n v="-0.1710864937504879"/>
    <n v="2.48889161007705"/>
    <n v="0.95122983433760633"/>
    <n v="0.59543060077669663"/>
    <n v="0.63348018879576318"/>
    <n v="0.53400000000000003"/>
    <s v="B"/>
    <x v="2"/>
  </r>
  <r>
    <s v="WIN40-120"/>
    <x v="0"/>
    <s v="Madison Park"/>
    <s v="Emilia"/>
    <x v="1055"/>
    <s v="WINDOW PANEL"/>
    <s v="Champagne"/>
    <s v="50x95&quot;"/>
    <x v="7"/>
    <n v="1132"/>
    <n v="19844.38"/>
    <n v="9.7703659402324745E-5"/>
    <n v="0.8644902981589121"/>
    <n v="2902"/>
    <n v="9.8957265134339387"/>
    <n v="0.64295115550894277"/>
    <n v="0.52400000000000002"/>
    <n v="0.25412530161803998"/>
    <n v="1.07482518993737"/>
    <n v="0.16111936200670823"/>
    <n v="0.45001464336102442"/>
    <n v="0.60436385307935914"/>
    <n v="0.433"/>
    <s v="B"/>
    <x v="1"/>
  </r>
  <r>
    <s v="MPH20-0019"/>
    <x v="5"/>
    <s v="Madison Park"/>
    <s v="800 Thread Count"/>
    <x v="1346"/>
    <s v="SHEET/SHEET SET"/>
    <s v="Grey"/>
    <s v="Split King: 110&quot;x104&quot;/20x40&quot;(4)/ 38&quot;x80&quot;+15&quot;(2)"/>
    <x v="7"/>
    <n v="412"/>
    <n v="19818.79"/>
    <n v="9.7577667224987613E-5"/>
    <n v="0.86458787582613705"/>
    <n v="2903"/>
    <n v="9.894436212469623"/>
    <n v="0.64283543791002562"/>
    <n v="0.52400000000000002"/>
    <n v="0.12758949486825383"/>
    <n v="4.6794124852244998"/>
    <n v="1.564317627908284"/>
    <n v="0.70826640235635863"/>
    <n v="0.65592163079929233"/>
    <n v="0.62"/>
    <s v="B"/>
    <x v="1"/>
  </r>
  <r>
    <s v="ID10-1730"/>
    <x v="1"/>
    <s v="Intelligent Design"/>
    <s v="Marsden"/>
    <x v="1411"/>
    <s v="COMFORTER (SET)"/>
    <s v="Blue/Grey"/>
    <s v="Twin XL"/>
    <x v="7"/>
    <n v="573"/>
    <n v="19807.240000000002"/>
    <n v="9.7520800884688905E-5"/>
    <n v="0.86468539662702171"/>
    <n v="2904"/>
    <n v="9.8938532917275612"/>
    <n v="0.64278316003804392"/>
    <n v="0.52300000000000002"/>
    <n v="1.8732824512652953E-2"/>
    <n v="1.5528224717768999"/>
    <n v="0.50248441547722067"/>
    <n v="0.5128412072619235"/>
    <n v="0.61679476948281986"/>
    <n v="0.47399999999999998"/>
    <s v="B"/>
    <x v="2"/>
  </r>
  <r>
    <s v="ST54-0153"/>
    <x v="3"/>
    <s v="Serta"/>
    <s v="Malea Heated"/>
    <x v="1595"/>
    <s v="ELECT BLANKET"/>
    <s v="Black"/>
    <s v="50x60&quot;"/>
    <x v="7"/>
    <n v="512"/>
    <n v="19800.72"/>
    <n v="9.7488699712502971E-5"/>
    <n v="0.8647828853267342"/>
    <n v="2905"/>
    <n v="9.8935240815966292"/>
    <n v="0.642753635603866"/>
    <n v="0.52300000000000002"/>
    <n v="0.18939841867696347"/>
    <n v="1.05556243507189"/>
    <n v="0.14458718222098318"/>
    <n v="0.44697197675186395"/>
    <n v="0.60359730383346566"/>
    <n v="0.43099999999999999"/>
    <s v="B"/>
    <x v="2"/>
  </r>
  <r>
    <s v="ID20-145"/>
    <x v="5"/>
    <s v="Intelligent Design"/>
    <s v="Microfiber"/>
    <x v="1596"/>
    <s v="SHEET/SHEET SET"/>
    <s v="White"/>
    <s v="Queen: 90x102&quot;/20x30&quot;(2)/60x80+12&quot;"/>
    <x v="7"/>
    <n v="1299"/>
    <n v="19787.439999999999"/>
    <n v="9.7423315729891117E-5"/>
    <n v="0.86488030864246412"/>
    <n v="2906"/>
    <n v="9.8928532077987921"/>
    <n v="0.64269346986950704"/>
    <n v="0.52300000000000002"/>
    <n v="0.28201126896777656"/>
    <n v="2.9822602008250301"/>
    <n v="1.1256631592995447"/>
    <n v="0.62753419874535699"/>
    <n v="0.63966161564467705"/>
    <n v="0.56000000000000005"/>
    <s v="B"/>
    <x v="2"/>
  </r>
  <r>
    <s v="MP50-2986"/>
    <x v="1"/>
    <s v="Madison Park"/>
    <s v="Quebec"/>
    <x v="1597"/>
    <s v="THROW"/>
    <s v="White"/>
    <s v="60x70&quot;"/>
    <x v="7"/>
    <n v="1147"/>
    <n v="19786.84"/>
    <n v="9.7420361634291183E-5"/>
    <n v="0.86497772900409842"/>
    <n v="2907"/>
    <n v="9.8928228866063996"/>
    <n v="0.64269075058487724"/>
    <n v="0.52300000000000002"/>
    <n v="6.3007094361707067E-2"/>
    <n v="5.7869381752081699"/>
    <n v="1.772736028072883"/>
    <n v="0.74662478673970745"/>
    <n v="0.66347755781584328"/>
    <n v="0.64600000000000002"/>
    <s v="B"/>
    <x v="2"/>
  </r>
  <r>
    <s v="II95B-0152"/>
    <x v="6"/>
    <s v="INK+IVY"/>
    <s v="Henna"/>
    <x v="1598"/>
    <s v="AWD"/>
    <s v="Off White"/>
    <s v="39.5x15.75x1.25&quot;"/>
    <x v="7"/>
    <n v="324"/>
    <n v="19786.53"/>
    <n v="9.7418835351564554E-5"/>
    <n v="0.86507514783944994"/>
    <n v="2908"/>
    <n v="9.8928072202967723"/>
    <n v="0.64268934558884605"/>
    <n v="0.52300000000000002"/>
    <n v="0.21330304282510171"/>
    <n v="5.8168397798879097"/>
    <n v="1.7778024853978958"/>
    <n v="0.747557243362449"/>
    <n v="0.66366292514356662"/>
    <n v="0.64700000000000002"/>
    <s v="B"/>
    <x v="2"/>
  </r>
  <r>
    <s v="FB154-1165"/>
    <x v="9"/>
    <s v="INK+IVY"/>
    <s v="Bellow"/>
    <x v="1599"/>
    <s v="LGT-FLOOR LAMPS"/>
    <s v="Antique Brass"/>
    <s v="10&quot;Dia x 67&quot;H"/>
    <x v="7"/>
    <n v="327"/>
    <n v="19783.650000000001"/>
    <n v="9.7404655692684885E-5"/>
    <n v="0.86517255249514258"/>
    <n v="2909"/>
    <n v="9.8926616634937314"/>
    <n v="0.64267629167024898"/>
    <n v="0.52300000000000002"/>
    <n v="0.19536787422800639"/>
    <n v="3.2736186838750201"/>
    <n v="1.2159859616951982"/>
    <n v="0.64415766754723591"/>
    <n v="0.64297256684564641"/>
    <n v="0.57299999999999995"/>
    <s v="B"/>
    <x v="2"/>
  </r>
  <r>
    <s v="MP72-6209"/>
    <x v="7"/>
    <s v="Madison Park"/>
    <s v="Evan"/>
    <x v="723"/>
    <s v="BATH RUG"/>
    <s v="Blue"/>
    <s v="24x72&quot;"/>
    <x v="7"/>
    <n v="588"/>
    <n v="19778.22"/>
    <n v="9.7377921127505488E-5"/>
    <n v="0.86526993041627009"/>
    <n v="2910"/>
    <n v="9.8923871706276856"/>
    <n v="0.64265167442492621"/>
    <n v="0.52200000000000002"/>
    <n v="2.175662157666362E-2"/>
    <n v="0.95782598518671502"/>
    <n v="5.6215844659719079E-2"/>
    <n v="0.43070766548199257"/>
    <n v="0.60026287263633948"/>
    <n v="0.42099999999999999"/>
    <s v="B"/>
    <x v="2"/>
  </r>
  <r>
    <s v="CS20-0572"/>
    <x v="5"/>
    <s v="Comfort Spaces"/>
    <s v="Cotton 144TC"/>
    <x v="1009"/>
    <s v="SHEET/SHEET SET"/>
    <s v="Multi"/>
    <s v="Full: 81&quot;W x 96&quot;L/54&quot;W x 75&quot;L + 14&quot;D/20&quot;W x 30&quot;L (2)"/>
    <x v="6"/>
    <n v="1031"/>
    <n v="19751.599999999999"/>
    <n v="9.7246857752721793E-5"/>
    <n v="0.86536717727402279"/>
    <n v="2911"/>
    <n v="9.8910404072343709"/>
    <n v="0.64253089312622624"/>
    <n v="0.52200000000000002"/>
    <n v="3.9000000000000007E-3"/>
    <n v="3.4534053106962599"/>
    <n v="1.2679063861579394"/>
    <n v="0.65371336703113747"/>
    <n v="0.64476738790720844"/>
    <n v="0.57999999999999996"/>
    <s v="B"/>
    <x v="2"/>
  </r>
  <r>
    <s v="SHET20-536"/>
    <x v="5"/>
    <s v="True North by Sleep Philosophy"/>
    <s v="Micro Fleece"/>
    <x v="1600"/>
    <s v="SHEET/SHEET SET"/>
    <s v="Red"/>
    <s v="Queen: 90x102&quot;/60x80+14&quot;/20x34&quot;(2)"/>
    <x v="7"/>
    <n v="639"/>
    <n v="19729.490000000002"/>
    <n v="9.7137999329864277E-5"/>
    <n v="0.86546431527335266"/>
    <n v="2912"/>
    <n v="9.8899204339844999"/>
    <n v="0.64243045096667528"/>
    <n v="0.52200000000000002"/>
    <n v="0.15063319793551638"/>
    <n v="3.3781595902858101"/>
    <n v="1.2465033005279713"/>
    <n v="0.64977423409020874"/>
    <n v="0.64389920759138208"/>
    <n v="0.57699999999999996"/>
    <s v="B"/>
    <x v="2"/>
  </r>
  <r>
    <s v="WR20-3954"/>
    <x v="5"/>
    <s v="Woolrich"/>
    <s v="Cotton Flannel"/>
    <x v="706"/>
    <s v="SHEET/SHEET SET"/>
    <s v="Tree Trip"/>
    <s v="Full: 81&quot;Wx96&quot;L/54&quot;Wx75&quot;L+12&quot;D/20&quot;Wx30&quot;L(2)"/>
    <x v="7"/>
    <n v="764"/>
    <n v="19729.2"/>
    <n v="9.7136571516990972E-5"/>
    <n v="0.86556145184486966"/>
    <n v="2913"/>
    <n v="9.8899057358127234"/>
    <n v="0.64242913279580394"/>
    <n v="0.52200000000000002"/>
    <n v="2.0028597966465955E-2"/>
    <n v="0.50997884109136005"/>
    <n v="-0.49433100915185418"/>
    <n v="0.32938221713928578"/>
    <n v="0.57981974966450034"/>
    <n v="0.34899999999999998"/>
    <s v="B"/>
    <x v="2"/>
  </r>
  <r>
    <s v="BL51N-0847"/>
    <x v="3"/>
    <s v="Madison Park"/>
    <s v="Freshspun Basketweave"/>
    <x v="1338"/>
    <s v="BLANKET"/>
    <s v="Cream"/>
    <s v="King: 108x90&quot;"/>
    <x v="7"/>
    <n v="912"/>
    <n v="19693.88"/>
    <n v="9.6962673756008271E-5"/>
    <n v="0.86565841451862569"/>
    <n v="2914"/>
    <n v="9.888113982469461"/>
    <n v="0.64226844362291469"/>
    <n v="0.52200000000000002"/>
    <n v="-5.0809157240438406E-3"/>
    <n v="2.4233244532220799"/>
    <n v="0.92557725957640802"/>
    <n v="0.59070937020235426"/>
    <n v="0.63195662893880256"/>
    <n v="0.52700000000000002"/>
    <s v="B"/>
    <x v="2"/>
  </r>
  <r>
    <s v="HH10-1851"/>
    <x v="10"/>
    <s v="Harbor House Blue"/>
    <s v="Kiawah Island"/>
    <x v="1247"/>
    <s v="COMFORTER (SET)"/>
    <s v="Blue"/>
    <s v="Queen:92x96&quot;/20x26&quot;(2)/60x80+15&quot;/18x18&quot;/12x20&quot;"/>
    <x v="8"/>
    <n v="190"/>
    <n v="19686.8"/>
    <n v="9.6927815427929053E-5"/>
    <n v="0.8657553423340536"/>
    <n v="2915"/>
    <n v="9.8877544335471281"/>
    <n v="0.64223619832578149"/>
    <n v="0.52200000000000002"/>
    <n v="0.46577197058163039"/>
    <n v="2.8094245488226801"/>
    <n v="1.0679553120829111"/>
    <n v="0.6169133524874304"/>
    <n v="0.63717162915811132"/>
    <n v="0.54900000000000004"/>
    <s v="B"/>
    <x v="2"/>
  </r>
  <r>
    <s v="MP70-645"/>
    <x v="7"/>
    <s v="Madison Park"/>
    <s v="Bayside"/>
    <x v="1601"/>
    <s v="SHOWER CURTAIN"/>
    <s v="Blue"/>
    <s v="72x72&quot;"/>
    <x v="7"/>
    <n v="1023"/>
    <n v="19684.03"/>
    <n v="9.6914177353242688E-5"/>
    <n v="0.86585225651140685"/>
    <n v="2916"/>
    <n v="9.8876137273797244"/>
    <n v="0.64222357942500163"/>
    <n v="0.52100000000000002"/>
    <n v="0.2335858393073508"/>
    <n v="1.9054167870124601"/>
    <n v="0.69585191297743909"/>
    <n v="0.54842954682552159"/>
    <n v="0.62346477290510571"/>
    <n v="0.497"/>
    <s v="B"/>
    <x v="2"/>
  </r>
  <r>
    <s v="CS14-0056"/>
    <x v="1"/>
    <s v="Comfort Spaces"/>
    <s v="Kienna"/>
    <x v="664"/>
    <s v="COVERLET&amp;BEDSPR"/>
    <s v="Taupe"/>
    <s v="King: 104x90&quot;/20x36+1/2&quot;(2)"/>
    <x v="4"/>
    <n v="658"/>
    <n v="19656.34"/>
    <n v="9.6777845841305795E-5"/>
    <n v="0.86594903435724813"/>
    <n v="2917"/>
    <n v="9.8862060844455435"/>
    <n v="0.64209733828825843"/>
    <n v="0.52100000000000002"/>
    <n v="4.6800000000000001E-2"/>
    <n v="0.68080993081098395"/>
    <n v="-0.24742352520006958"/>
    <n v="0.37482432862785087"/>
    <n v="0.58864273635617692"/>
    <n v="0.379"/>
    <s v="B"/>
    <x v="2"/>
  </r>
  <r>
    <s v="ID20-1758"/>
    <x v="5"/>
    <s v="Intelligent Design"/>
    <s v="Cozy Soft"/>
    <x v="1354"/>
    <s v="SHEET/SHEET SET"/>
    <s v="Blue Penguins"/>
    <s v="Twin XL: 66&quot;W x 102&quot;L/39&quot;W x 80&quot;L + 12&quot;D/20&quot;W x 30&quot;L (1)"/>
    <x v="7"/>
    <n v="1104"/>
    <n v="19650.009999999998"/>
    <n v="9.6746680132726504E-5"/>
    <n v="0.86604578103738084"/>
    <n v="2918"/>
    <n v="9.8858840154675924"/>
    <n v="0.6420684542915438"/>
    <n v="0.52100000000000002"/>
    <n v="6.4593468104994695E-2"/>
    <n v="7.81975903086723"/>
    <n v="2.069360779967921"/>
    <n v="0.80121711755992053"/>
    <n v="0.67389818694521919"/>
    <n v="0.68200000000000005"/>
    <s v="B"/>
    <x v="1"/>
  </r>
  <r>
    <s v="BR54-0904"/>
    <x v="3"/>
    <s v="Beautyrest"/>
    <s v="Heated Plush"/>
    <x v="661"/>
    <s v="ELECT BLANKET"/>
    <s v="Aqua"/>
    <s v="Full:80x84&quot;"/>
    <x v="5"/>
    <n v="351"/>
    <n v="19649.689999999999"/>
    <n v="9.6745104615073206E-5"/>
    <n v="0.86614252614199594"/>
    <n v="2919"/>
    <n v="9.8858677311847245"/>
    <n v="0.64206699387403987"/>
    <n v="0.52100000000000002"/>
    <n v="7.0883551219112634E-2"/>
    <n v="1.68460496496239"/>
    <n v="0.57919708259502212"/>
    <n v="0.52695979741544452"/>
    <n v="0.6190455545823208"/>
    <n v="0.48199999999999998"/>
    <s v="B"/>
    <x v="2"/>
  </r>
  <r>
    <s v="MPS73-425"/>
    <x v="8"/>
    <s v="Madison Park Signature"/>
    <s v="Luce"/>
    <x v="1602"/>
    <s v="BATH TOWEL"/>
    <s v="White"/>
    <s v="30x54&quot;(2)/16x26&quot;(2)/13x13&quot;(2)"/>
    <x v="7"/>
    <n v="416"/>
    <n v="19623.07"/>
    <n v="9.6614041240289524E-5"/>
    <n v="0.86623914018323622"/>
    <n v="2920"/>
    <n v="9.8845121529927056"/>
    <n v="0.6419454220409071"/>
    <n v="0.52100000000000002"/>
    <n v="0.13572478539229346"/>
    <n v="0.53223556085798296"/>
    <n v="-0.4584932314026407"/>
    <n v="0.33597798437127535"/>
    <n v="0.5807519345069807"/>
    <n v="0.35199999999999998"/>
    <s v="B"/>
    <x v="2"/>
  </r>
  <r>
    <s v="HH10-1646"/>
    <x v="10"/>
    <s v="Harbor House Blue"/>
    <s v="Suzanna"/>
    <x v="691"/>
    <s v="COMFORTER (SET)"/>
    <s v="Taupe"/>
    <s v="Full/Queen: 92&quot;W x 96&quot;L / 20&quot;W x 26&quot;L + 2&quot;D (2)"/>
    <x v="9"/>
    <n v="146"/>
    <n v="19607.21"/>
    <n v="9.6535954646597962E-5"/>
    <n v="0.86633567613788287"/>
    <n v="2921"/>
    <n v="9.8837036350649186"/>
    <n v="0.64187291201737584"/>
    <n v="0.52100000000000002"/>
    <n v="0.44581866545494708"/>
    <n v="3.24511353325703"/>
    <n v="1.2075006341871715"/>
    <n v="0.64259598463481327"/>
    <n v="0.64201752654086341"/>
    <n v="0.56799999999999995"/>
    <s v="B"/>
    <x v="2"/>
  </r>
  <r>
    <s v="NS10-3706"/>
    <x v="1"/>
    <s v="N Natori"/>
    <s v="Brush Stroke"/>
    <x v="1603"/>
    <s v="COMFORTER (SET)"/>
    <s v="Multi"/>
    <s v="King: 110&quot;W x 96&quot;L / 20&quot;W x 36&quot;L (2) /18x18&quot;"/>
    <x v="7"/>
    <n v="235"/>
    <n v="19606.16"/>
    <n v="9.6530784979298088E-5"/>
    <n v="0.86643220692286216"/>
    <n v="2922"/>
    <n v="9.8836500846330217"/>
    <n v="0.6418681094731854"/>
    <n v="0.52"/>
    <n v="0.16737276363406831"/>
    <n v="2.1887502063008699"/>
    <n v="0.82800590714349687"/>
    <n v="0.57275184131589796"/>
    <n v="0.62804485584172798"/>
    <n v="0.51300000000000001"/>
    <s v="B"/>
    <x v="2"/>
  </r>
  <r>
    <s v="MP10-6034"/>
    <x v="1"/>
    <s v="Madison Park"/>
    <s v="Ava"/>
    <x v="883"/>
    <s v="COMFORTER (SET)"/>
    <s v="Taupe"/>
    <s v="Cal King"/>
    <x v="7"/>
    <n v="235"/>
    <n v="19569.93"/>
    <n v="9.635240683998881E-5"/>
    <n v="0.86652855932970219"/>
    <n v="2923"/>
    <n v="9.8818005809779148"/>
    <n v="0.64170224109977769"/>
    <n v="0.52"/>
    <n v="6.3861311298070184E-2"/>
    <n v="2.05154583105372"/>
    <n v="0.76618657497701115"/>
    <n v="0.56137429641731296"/>
    <n v="0.62563665216328479"/>
    <n v="0.503"/>
    <s v="B"/>
    <x v="2"/>
  </r>
  <r>
    <s v="PET63CC6031"/>
    <x v="11"/>
    <s v="Friends Forever"/>
    <s v="Trucker"/>
    <x v="1335"/>
    <s v="PET BEDS"/>
    <s v="Dark Grey"/>
    <s v="30.5Lx19.5Wx21H"/>
    <x v="5"/>
    <n v="1836"/>
    <n v="19565.57"/>
    <n v="9.6330940411962625E-5"/>
    <n v="0.86662489027011413"/>
    <n v="2924"/>
    <n v="9.8815777767610875"/>
    <n v="0.64168225942905666"/>
    <n v="0.52"/>
    <n v="-9.9206630064955947E-2"/>
    <n v="21.419140307105199"/>
    <n v="3.0689427859410277"/>
    <n v="0.98518528341050926"/>
    <n v="0.71038286422534713"/>
    <n v="0.80400000000000005"/>
    <s v="A"/>
    <x v="1"/>
  </r>
  <r>
    <s v="MPH20-0011"/>
    <x v="5"/>
    <s v="Madison Park"/>
    <s v="800 Thread Count"/>
    <x v="987"/>
    <s v="SHEET/SHEET SET"/>
    <s v="Purple"/>
    <s v="King: 108&quot;W x 102&quot;L/20&quot;W x 40&quot;L(4)/78&quot;W x 80&quot;L + 15&quot;D"/>
    <x v="7"/>
    <n v="451"/>
    <n v="19550.009999999998"/>
    <n v="9.6254330866071022E-5"/>
    <n v="0.86672114460098015"/>
    <n v="2925"/>
    <n v="9.8807822264831486"/>
    <n v="0.64161091237861889"/>
    <n v="0.52"/>
    <n v="0.16032289672781661"/>
    <n v="1.5635923261190701"/>
    <n v="0.50897931605984092"/>
    <n v="0.51403656186057234"/>
    <n v="0.61609604227500958"/>
    <n v="0.47099999999999997"/>
    <s v="B"/>
    <x v="2"/>
  </r>
  <r>
    <s v="II11-593"/>
    <x v="1"/>
    <s v="INK+IVY"/>
    <s v="Camila"/>
    <x v="1604"/>
    <s v="BED SKIRT&amp;SHAM"/>
    <s v="Black"/>
    <s v="26x26&quot;"/>
    <x v="5"/>
    <n v="1249"/>
    <n v="19549.21"/>
    <n v="9.6250392071937791E-5"/>
    <n v="0.8668173949930521"/>
    <n v="2926"/>
    <n v="9.8807413070438006"/>
    <n v="0.64160724261520607"/>
    <n v="0.52"/>
    <n v="0.26806455913052241"/>
    <n v="0.94610640976431004"/>
    <n v="4.5075090644772296E-2"/>
    <n v="0.42865726434424195"/>
    <n v="0.59901724696101333"/>
    <n v="0.41799999999999998"/>
    <s v="B"/>
    <x v="2"/>
  </r>
  <r>
    <s v="AM10-0458"/>
    <x v="1"/>
    <s v="Super Listing"/>
    <s v="Porter"/>
    <x v="167"/>
    <s v="COMFORTER (SET)"/>
    <s v="Olive Green"/>
    <s v="Full: 80x90&quot;/20x26&quot;(2)"/>
    <x v="0"/>
    <n v="703"/>
    <n v="19540.57"/>
    <n v="9.6207853095298758E-5"/>
    <n v="0.86691360284614738"/>
    <n v="2927"/>
    <n v="9.8802992703731398"/>
    <n v="0.64156759959890464"/>
    <n v="0.52"/>
    <n v="0.11990783035525607"/>
    <n v="5.1210131593969903"/>
    <n v="1.6526914748996673"/>
    <n v="0.72453117547453616"/>
    <n v="0.65816031477403092"/>
    <n v="0.628"/>
    <s v="B"/>
    <x v="2"/>
  </r>
  <r>
    <s v="CS20-1078"/>
    <x v="5"/>
    <s v="Comfort Spaces"/>
    <s v="Cotton Flannel 135GSM"/>
    <x v="399"/>
    <s v="SHEET/SHEET SET"/>
    <s v="Red Plaids"/>
    <s v="Twin: 68&quot;W x 98&quot;L/39&quot;W x 75&quot;L + 12&quot;D/21&quot;W x 30&quot;L"/>
    <x v="6"/>
    <n v="974"/>
    <n v="19528.11"/>
    <n v="9.6146506376673486E-5"/>
    <n v="0.86700974935252406"/>
    <n v="2928"/>
    <n v="9.8796614519157995"/>
    <n v="0.64151039835479984"/>
    <n v="0.52"/>
    <n v="0.1069"/>
    <n v="18.182705085092199"/>
    <n v="2.9059555356628697"/>
    <n v="0.95518827935128414"/>
    <n v="0.70424597455409677"/>
    <n v="0.78800000000000003"/>
    <s v="A"/>
    <x v="1"/>
  </r>
  <r>
    <s v="MZ20-419"/>
    <x v="5"/>
    <s v="Mi Zone"/>
    <s v="Polka Dot"/>
    <x v="1605"/>
    <s v="SHEET/SHEET SET"/>
    <s v="Purple"/>
    <s v="Full: 81x96&quot;/54x75+14&quot;/21x30&quot;(2)"/>
    <x v="7"/>
    <n v="788"/>
    <n v="19522.919999999998"/>
    <n v="9.6120953449734063E-5"/>
    <n v="0.86710587030597375"/>
    <n v="2929"/>
    <n v="9.8793956594776429"/>
    <n v="0.64148656138683313"/>
    <n v="0.51900000000000002"/>
    <n v="0.11510898338129302"/>
    <n v="2.4365490847342999"/>
    <n v="0.93080452920118084"/>
    <n v="0.59167142354017899"/>
    <n v="0.63152353381750226"/>
    <n v="0.52600000000000002"/>
    <s v="B"/>
    <x v="2"/>
  </r>
  <r>
    <s v="ID20-2047"/>
    <x v="5"/>
    <s v="Intelligent Design"/>
    <s v="Cozy Soft"/>
    <x v="1606"/>
    <s v="SHEET/SHEET SET"/>
    <s v="Grey Sloths"/>
    <s v="Queen: 90&quot;W x 102&quot;L/60&quot;W x 80&quot;L + 14&quot;D/20&quot;W x 30&quot;L (2)"/>
    <x v="7"/>
    <n v="791"/>
    <n v="19500.73"/>
    <n v="9.6011701147463222E-5"/>
    <n v="0.86720188200712123"/>
    <n v="2930"/>
    <n v="9.8782584585653517"/>
    <n v="0.64138457420500805"/>
    <n v="0.51900000000000002"/>
    <n v="0.16378750438212084"/>
    <n v="5.24421479571867"/>
    <n v="1.6760146292362263"/>
    <n v="0.72882368764413041"/>
    <n v="0.65887239689283261"/>
    <n v="0.63100000000000001"/>
    <s v="B"/>
    <x v="1"/>
  </r>
  <r>
    <s v="MP50-2988"/>
    <x v="1"/>
    <s v="Madison Park"/>
    <s v="Quebec"/>
    <x v="1607"/>
    <s v="THROW"/>
    <s v="Blue"/>
    <s v="60x70&quot;"/>
    <x v="7"/>
    <n v="1120"/>
    <n v="19499.8"/>
    <n v="9.6007122299283321E-5"/>
    <n v="0.86729788912942052"/>
    <n v="2931"/>
    <n v="9.8782107693513357"/>
    <n v="0.64138029731032009"/>
    <n v="0.51900000000000002"/>
    <n v="6.619002056584937E-2"/>
    <n v="2.9502898990416302"/>
    <n v="1.1152366349685712"/>
    <n v="0.62561524807807434"/>
    <n v="0.63822728746387103"/>
    <n v="0.55400000000000005"/>
    <s v="B"/>
    <x v="2"/>
  </r>
  <r>
    <s v="MP10-7237"/>
    <x v="3"/>
    <s v="Madison Park"/>
    <s v="Gia"/>
    <x v="319"/>
    <s v="COMFORTER (SET)"/>
    <s v="Gray/White"/>
    <s v="Twin/Twin XL:63x90&quot;/20x26+2&quot;"/>
    <x v="7"/>
    <n v="595"/>
    <n v="19482.82"/>
    <n v="9.5923521393805229E-5"/>
    <n v="0.86739381265081428"/>
    <n v="2932"/>
    <n v="9.8773396565343443"/>
    <n v="0.64130217361177533"/>
    <n v="0.51900000000000002"/>
    <n v="0.18675936911754834"/>
    <n v="2.2445398728909098"/>
    <n v="0.85208916639410437"/>
    <n v="0.57718424706706528"/>
    <n v="0.62847858830283332"/>
    <n v="0.51400000000000001"/>
    <s v="B"/>
    <x v="2"/>
  </r>
  <r>
    <s v="MP151-0199"/>
    <x v="9"/>
    <s v="INK+IVY"/>
    <s v="Auburn"/>
    <x v="1608"/>
    <s v="LGT-PENDANTS"/>
    <s v="Silver/Clear"/>
    <s v="9&quot;L x 9&quot;W x 95.5&quot;H"/>
    <x v="7"/>
    <n v="351"/>
    <n v="19455.64"/>
    <n v="9.5789700863128263E-5"/>
    <n v="0.86748960235167738"/>
    <n v="2933"/>
    <n v="9.8759436789617148"/>
    <n v="0.64117697865547096"/>
    <n v="0.51900000000000002"/>
    <n v="0.16988929446679726"/>
    <n v="1.26226649724053"/>
    <n v="0.30914985469625711"/>
    <n v="0.4772589295399694"/>
    <n v="0.60839336883237061"/>
    <n v="0.44600000000000001"/>
    <s v="B"/>
    <x v="2"/>
  </r>
  <r>
    <s v="SI51-0012"/>
    <x v="4"/>
    <s v="Sharper Image"/>
    <s v="Cooling Touch"/>
    <x v="1382"/>
    <s v="BLANKET"/>
    <s v="White"/>
    <s v="Full/Queen:90x90&quot;"/>
    <x v="11"/>
    <n v="656"/>
    <n v="19455.099999999999"/>
    <n v="9.5787042177088329E-5"/>
    <n v="0.86758538939385443"/>
    <n v="2934"/>
    <n v="9.8759159245553167"/>
    <n v="0.64117448956698964"/>
    <n v="0.51900000000000002"/>
    <n v="0.11755885361678947"/>
    <n v="1.6401027684454501"/>
    <n v="0.55394417380729855"/>
    <n v="0.52231212340339872"/>
    <n v="0.6174020163342715"/>
    <n v="0.47599999999999998"/>
    <s v="B"/>
    <x v="2"/>
  </r>
  <r>
    <s v="TN20-0558"/>
    <x v="5"/>
    <s v="True North by Sleep Philosophy"/>
    <s v="Cozy Cotton Flannel"/>
    <x v="921"/>
    <s v="SHEET/SHEET SET"/>
    <s v="Tan Woodland Winter"/>
    <s v="Twin XL: 66x102&quot;/39x80+12&quot;/20x30&quot;"/>
    <x v="7"/>
    <n v="1052"/>
    <n v="19447.3"/>
    <n v="9.5748638934289203E-5"/>
    <n v="0.86768113803278868"/>
    <n v="2935"/>
    <n v="9.8755149416277028"/>
    <n v="0.64113852835881147"/>
    <n v="0.51800000000000002"/>
    <n v="4.9206653262920813E-2"/>
    <n v="3.8576711637419399"/>
    <n v="1.3756557623095027"/>
    <n v="0.67354411126592473"/>
    <n v="0.64761964494023416"/>
    <n v="0.59099999999999997"/>
    <s v="B"/>
    <x v="1"/>
  </r>
  <r>
    <s v="MP10-8404"/>
    <x v="1"/>
    <s v="Madison Park"/>
    <s v="Bella"/>
    <x v="1443"/>
    <s v="COMFORTER (SET)"/>
    <s v="Brown"/>
    <s v="Full/Queen"/>
    <x v="7"/>
    <n v="398"/>
    <n v="19443.11"/>
    <n v="9.5728009500016336E-5"/>
    <n v="0.86777686604228865"/>
    <n v="2936"/>
    <n v="9.8752994754215102"/>
    <n v="0.64111920478026818"/>
    <n v="0.51800000000000002"/>
    <n v="3.703247023503462E-3"/>
    <n v="1.7176370342014"/>
    <n v="0.59753732466799692"/>
    <n v="0.53033522902111485"/>
    <n v="0.61896240962843752"/>
    <n v="0.48199999999999998"/>
    <s v="B"/>
    <x v="2"/>
  </r>
  <r>
    <s v="CO16-370"/>
    <x v="4"/>
    <s v="Madison Park"/>
    <s v="Haven Plush"/>
    <x v="992"/>
    <s v="MATT PAD/TOPPER"/>
    <s v="White"/>
    <s v="Twin: 39x75+15&quot;"/>
    <x v="2"/>
    <n v="1133"/>
    <n v="19442.28"/>
    <n v="9.5723923001103097E-5"/>
    <n v="0.86787258996528971"/>
    <n v="2937"/>
    <n v="9.8752567880619253"/>
    <n v="0.64111537646509842"/>
    <n v="0.51800000000000002"/>
    <n v="3.04E-2"/>
    <n v="7.4527384067704201"/>
    <n v="2.0219102003836422"/>
    <n v="0.79248407110399832"/>
    <n v="0.67138911539287838"/>
    <n v="0.67200000000000004"/>
    <s v="B"/>
    <x v="2"/>
  </r>
  <r>
    <s v="CS14-1273"/>
    <x v="1"/>
    <s v="Comfort Spaces"/>
    <s v="Kienna"/>
    <x v="1609"/>
    <s v="COVERLET&amp;BEDSPR"/>
    <s v="Black"/>
    <s v="Twin/Twin XL: 66&quot;W x 90&quot;L/20&quot;W x 26&quot;L + 1/2&quot;D"/>
    <x v="6"/>
    <n v="988"/>
    <n v="19436.62"/>
    <n v="9.5696056032610396E-5"/>
    <n v="0.86796828602132237"/>
    <n v="2938"/>
    <n v="9.8749656425359742"/>
    <n v="0.64108926576524605"/>
    <n v="0.51800000000000002"/>
    <n v="-0.15570000000000001"/>
    <n v="3.8136180928510499"/>
    <n v="1.364462289571128"/>
    <n v="0.67148400750568082"/>
    <n v="0.64716821411333303"/>
    <n v="0.58799999999999997"/>
    <s v="B"/>
    <x v="2"/>
  </r>
  <r>
    <s v="TN20-0223"/>
    <x v="5"/>
    <s v="True North by Sleep Philosophy"/>
    <s v="Cozy Cotton Flannel"/>
    <x v="1005"/>
    <s v="SHEET/SHEET SET"/>
    <s v="Aqua French Bulldog"/>
    <s v="Full"/>
    <x v="7"/>
    <n v="909"/>
    <n v="19435.91"/>
    <n v="9.5692560352817144E-5"/>
    <n v="0.86806397858167517"/>
    <n v="2939"/>
    <n v="9.8749291147631588"/>
    <n v="0.64108598985808873"/>
    <n v="0.51800000000000002"/>
    <n v="2.0847373216719391E-2"/>
    <n v="2.29873072434629"/>
    <n v="0.87493973259984259"/>
    <n v="0.58138978170894251"/>
    <n v="0.62914674822825956"/>
    <n v="0.51700000000000002"/>
    <s v="B"/>
    <x v="2"/>
  </r>
  <r>
    <s v="CS14-0861-1"/>
    <x v="1"/>
    <s v="Comfort Spaces"/>
    <s v="Pierre"/>
    <x v="1610"/>
    <s v="COVERLET&amp;BEDSPR"/>
    <s v="Blue/Navy"/>
    <s v="Twin/Twin XL: 66x90&quot;/20x26&quot; (1)"/>
    <x v="6"/>
    <n v="941"/>
    <n v="19433.23"/>
    <n v="9.5679365392470773E-5"/>
    <n v="0.86815965794706762"/>
    <n v="2940"/>
    <n v="9.8747912232578283"/>
    <n v="0.64107362338363882"/>
    <n v="0.51800000000000002"/>
    <n v="-2.93E-2"/>
    <n v="3.8908561188821"/>
    <n v="1.3840057740216156"/>
    <n v="0.6750808899697518"/>
    <n v="0.64787507670086142"/>
    <n v="0.59099999999999997"/>
    <s v="B"/>
    <x v="2"/>
  </r>
  <r>
    <s v="MP10-6839"/>
    <x v="1"/>
    <s v="Madison Park"/>
    <s v="Laetitia"/>
    <x v="324"/>
    <s v="COMFORTER (SET)"/>
    <s v="Off White"/>
    <s v="Twin:68&quot;W x 92&quot;L/20&quot;W x 26L&quot;(1)"/>
    <x v="5"/>
    <n v="314"/>
    <n v="19397.43"/>
    <n v="9.5503104355008125E-5"/>
    <n v="0.86825516105142264"/>
    <n v="2941"/>
    <n v="9.8729474139415334"/>
    <n v="0.64090826569357784"/>
    <n v="0.51700000000000002"/>
    <n v="-0.29320213878208851"/>
    <n v="0.86478976290918497"/>
    <n v="-3.5845063648857631E-2"/>
    <n v="0.41376430681120469"/>
    <n v="0.59547947391710321"/>
    <n v="0.40400000000000003"/>
    <s v="B"/>
    <x v="2"/>
  </r>
  <r>
    <s v="CO16-371"/>
    <x v="4"/>
    <s v="Madison Park"/>
    <s v="Haven Plush"/>
    <x v="992"/>
    <s v="MATT PAD/TOPPER"/>
    <s v="White"/>
    <s v="Twin XL: 39x80+15&quot;"/>
    <x v="2"/>
    <n v="1105"/>
    <n v="19370.650000000001"/>
    <n v="9.5371253221397795E-5"/>
    <n v="0.86835053230464398"/>
    <n v="2942"/>
    <n v="9.871565936046256"/>
    <n v="0.64078437110664066"/>
    <n v="0.51700000000000002"/>
    <n v="2.3800000000000002E-2"/>
    <n v="5.1610406038494103"/>
    <n v="1.6603288406146126"/>
    <n v="0.72593679517768483"/>
    <n v="0.65781485592084943"/>
    <n v="0.626"/>
    <s v="B"/>
    <x v="2"/>
  </r>
  <r>
    <s v="MP40-7908"/>
    <x v="0"/>
    <s v="Madison Park"/>
    <s v="Cecily"/>
    <x v="1223"/>
    <s v="WINDOW PANEL"/>
    <s v="Yellow"/>
    <s v="50&quot;W x 95&quot;L"/>
    <x v="7"/>
    <n v="1017"/>
    <n v="19362.57"/>
    <n v="9.533147140065202E-5"/>
    <n v="0.8684458637760446"/>
    <n v="2943"/>
    <n v="9.8711487446572725"/>
    <n v="0.64074695628083078"/>
    <n v="0.51700000000000002"/>
    <n v="0.30840552305219504"/>
    <n v="1.6830114271412"/>
    <n v="0.57830374780112803"/>
    <n v="0.52679538352789834"/>
    <n v="0.61795664173024434"/>
    <n v="0.47699999999999998"/>
    <s v="B"/>
    <x v="1"/>
  </r>
  <r>
    <s v="ST54-0134"/>
    <x v="3"/>
    <s v="Serta"/>
    <s v="Fleece to Sherpa"/>
    <x v="1028"/>
    <s v="ELECT BLANKET"/>
    <s v="Brown"/>
    <s v="Full: 77x84&quot;"/>
    <x v="7"/>
    <n v="379"/>
    <n v="19352.32"/>
    <n v="9.5281005600819841E-5"/>
    <n v="0.86854114478164546"/>
    <n v="2944"/>
    <n v="9.8706192599677998"/>
    <n v="0.64069947069520106"/>
    <n v="0.51700000000000002"/>
    <n v="-4.5328884292221375E-3"/>
    <n v="0.63043306676327804"/>
    <n v="-0.31411767859677919"/>
    <n v="0.36254959678991044"/>
    <n v="0.58506949591414303"/>
    <n v="0.36499999999999999"/>
    <s v="B"/>
    <x v="2"/>
  </r>
  <r>
    <s v="MP10-657"/>
    <x v="1"/>
    <s v="Madison Park"/>
    <s v="Aubrey"/>
    <x v="356"/>
    <s v="COMFORTER (SET)"/>
    <s v="Blue/Brown"/>
    <s v="Full: 82x90&quot;/20x26+2&quot;(2)/54x74+15&quot;/18x18&quot;/6.5x18&quot;/26x26&quot;(2)/81x96&quot;/54x74+14"/>
    <x v="5"/>
    <n v="217"/>
    <n v="19348.21"/>
    <n v="9.5260770045960298E-5"/>
    <n v="0.86863640555169142"/>
    <n v="2945"/>
    <n v="9.8704068707511041"/>
    <n v="0.64068042306920403"/>
    <n v="0.51700000000000002"/>
    <n v="6.330665471324208E-2"/>
    <n v="1.28275442151196"/>
    <n v="0.32407746750963889"/>
    <n v="0.48000628346730645"/>
    <n v="0.60854559514882456"/>
    <n v="0.44700000000000001"/>
    <s v="B"/>
    <x v="2"/>
  </r>
  <r>
    <s v="TN54-0500"/>
    <x v="3"/>
    <s v="True North by Sleep Philosophy"/>
    <s v="Sherpa"/>
    <x v="1282"/>
    <s v="ELECT BLANKET"/>
    <s v="Grey"/>
    <s v="Full: 80x84&quot;"/>
    <x v="7"/>
    <n v="347"/>
    <n v="19311.47"/>
    <n v="9.507988092539108E-5"/>
    <n v="0.8687314854326168"/>
    <n v="2946"/>
    <n v="9.8685062802408368"/>
    <n v="0.64050997309167534"/>
    <n v="0.51700000000000002"/>
    <n v="0.20801047356829908"/>
    <n v="2.3033885454240099"/>
    <n v="0.87687963549552572"/>
    <n v="0.58174681132283557"/>
    <n v="0.62875734073790746"/>
    <n v="0.51500000000000001"/>
    <s v="B"/>
    <x v="2"/>
  </r>
  <r>
    <s v="ST55-0255"/>
    <x v="3"/>
    <s v="Serta"/>
    <s v="Plush Top Heated AZ"/>
    <x v="654"/>
    <s v="ELEC MATT PAD"/>
    <s v="White"/>
    <s v="Twin XL: 39x80+15&quot;"/>
    <x v="10"/>
    <n v="294"/>
    <n v="19300.169999999998"/>
    <n v="9.5024245458259001E-5"/>
    <n v="0.86882650967807507"/>
    <n v="2947"/>
    <n v="9.8679209948172097"/>
    <n v="0.64045748314880435"/>
    <n v="0.51600000000000001"/>
    <n v="-5.800000000000001E-2"/>
    <n v="0.94993719480076799"/>
    <n v="4.8730347905015958E-2"/>
    <n v="0.42932999651615056"/>
    <n v="0.59823198582227366"/>
    <n v="0.41499999999999998"/>
    <s v="B"/>
    <x v="2"/>
  </r>
  <r>
    <s v="SHET20-999"/>
    <x v="5"/>
    <s v="True North by Sleep Philosophy"/>
    <s v="Micro Fleece"/>
    <x v="1238"/>
    <s v="SHEET/SHEET SET"/>
    <s v="Grey Plaid"/>
    <s v="King: 108x102&quot;/78x80+14&quot;/20x40&quot;(2)"/>
    <x v="7"/>
    <n v="510"/>
    <n v="19297.62"/>
    <n v="9.5011690551959286E-5"/>
    <n v="0.86892152136862699"/>
    <n v="2948"/>
    <n v="9.8677888697458709"/>
    <n v="0.64044563382338726"/>
    <n v="0.51600000000000001"/>
    <n v="8.17416770245976E-2"/>
    <n v="2.3117393788176801"/>
    <n v="0.88034822112711097"/>
    <n v="0.58238518749700174"/>
    <n v="0.62883354455811014"/>
    <n v="0.51600000000000001"/>
    <s v="B"/>
    <x v="2"/>
  </r>
  <r>
    <s v="ID10-1381"/>
    <x v="1"/>
    <s v="Intelligent Design"/>
    <s v="Waterfall"/>
    <x v="1611"/>
    <s v="COMFORTER (SET)"/>
    <s v="Blush"/>
    <s v="Full/Queen: 90&quot;W x 90&quot;L/20&quot;W x 26&quot;L (2)/12&quot;W x 18&quot;L/16&quot;W x 16&quot;L"/>
    <x v="7"/>
    <n v="443"/>
    <n v="19295.27"/>
    <n v="9.5000120344192895E-5"/>
    <n v="0.86901652148897124"/>
    <n v="2949"/>
    <n v="9.8676670919663305"/>
    <n v="0.64043471247043193"/>
    <n v="0.51600000000000001"/>
    <n v="3.2576773985243258E-2"/>
    <n v="1.81883117039614"/>
    <n v="0.6517162352481094"/>
    <n v="0.54030659179840212"/>
    <n v="0.62040908833602604"/>
    <n v="0.48799999999999999"/>
    <s v="B"/>
    <x v="2"/>
  </r>
  <r>
    <s v="WR14-1785"/>
    <x v="1"/>
    <s v="Woolrich"/>
    <s v="Tasha"/>
    <x v="1612"/>
    <s v="COVERLET&amp;BEDSPR"/>
    <s v="Red"/>
    <s v="Full/Queen: 92&quot;x96&quot;/20&quot;x26&quot;+0.5&quot;(2)"/>
    <x v="7"/>
    <n v="394"/>
    <n v="19294.099999999999"/>
    <n v="9.4994359857773021E-5"/>
    <n v="0.86911151584882906"/>
    <n v="2950"/>
    <n v="9.8676064566481045"/>
    <n v="0.64042927453492027"/>
    <n v="0.51600000000000001"/>
    <n v="6.6027362250636226E-2"/>
    <n v="1.4255551183089401"/>
    <n v="0.42235835582894055"/>
    <n v="0.49809439895380603"/>
    <n v="0.61196229941869751"/>
    <n v="0.45900000000000002"/>
    <s v="B"/>
    <x v="2"/>
  </r>
  <r>
    <s v="CS10-0904-1"/>
    <x v="1"/>
    <s v="Comfort Spaces"/>
    <s v="Colin"/>
    <x v="1613"/>
    <s v="COMFORTER (SET)"/>
    <s v="red/grey"/>
    <s v="Twin XL: 66&quot;W x 90&quot;L/20&quot;W x 26&quot;L /66&quot;W x 96&quot;L/39&quot;W x 80&quot;L + 12&quot;D/20&quot;W x 30&quot;L /20&quot;W x 30&quot;L"/>
    <x v="10"/>
    <n v="530"/>
    <n v="19290.71"/>
    <n v="9.4977669217633399E-5"/>
    <n v="0.86920649351804669"/>
    <n v="2951"/>
    <n v="9.8674307489382045"/>
    <n v="0.64041351660334989"/>
    <n v="0.51600000000000001"/>
    <n v="-9.4899999999999998E-2"/>
    <n v="0.24446494464944599"/>
    <n v="-1.0657629508919708"/>
    <n v="0.22421297079213012"/>
    <n v="0.55717340744110599"/>
    <n v="0.28399999999999997"/>
    <s v="B"/>
    <x v="2"/>
  </r>
  <r>
    <s v="MP51-2602"/>
    <x v="4"/>
    <s v="Madison Park"/>
    <s v="Cambria"/>
    <x v="1294"/>
    <s v="BLANKET"/>
    <s v="Taupe"/>
    <s v="Full/Queen: 90x96&quot;"/>
    <x v="7"/>
    <n v="721"/>
    <n v="19283.93"/>
    <n v="9.4944287937354167E-5"/>
    <n v="0.86930143780598401"/>
    <n v="2952"/>
    <n v="9.867079240871675"/>
    <n v="0.6403819924314057"/>
    <n v="0.51600000000000001"/>
    <n v="7.9474358595907527E-2"/>
    <n v="1.2632728495230101"/>
    <n v="0.30988831574941161"/>
    <n v="0.477394839675095"/>
    <n v="0.60778456188014351"/>
    <n v="0.44500000000000001"/>
    <s v="B"/>
    <x v="2"/>
  </r>
  <r>
    <s v="BR20-0994"/>
    <x v="5"/>
    <s v="Beautyrest"/>
    <s v="600 Thread Count"/>
    <x v="642"/>
    <s v="SHEET/SHEET SET"/>
    <s v="Grey"/>
    <s v="Full: 81x96/21x31&quot;(2)/54x75&quot;+16&quot;"/>
    <x v="7"/>
    <n v="644"/>
    <n v="19280.419999999998"/>
    <n v="9.4927006478094544E-5"/>
    <n v="0.86939636481246207"/>
    <n v="2953"/>
    <n v="9.8668972169046842"/>
    <n v="0.64036566804121453"/>
    <n v="0.51500000000000001"/>
    <n v="7.7453309704636028E-2"/>
    <n v="1.6809745105912499"/>
    <n v="0.57716069235291934"/>
    <n v="0.5265850097786553"/>
    <n v="0.61760953638870264"/>
    <n v="0.47599999999999998"/>
    <s v="B"/>
    <x v="2"/>
  </r>
  <r>
    <s v="MP13-8314"/>
    <x v="1"/>
    <s v="Madison Park"/>
    <s v="Aubrey"/>
    <x v="558"/>
    <s v="COVERLET&amp;BEDSPR"/>
    <s v="Teal"/>
    <s v="Queen: 102&quot;Wx118&quot;L/20&quot;Wx26&quot;L+2&quot;D(2)/18&quot;Wx18&quot;L/6.5&quot;Dx18&quot;L"/>
    <x v="5"/>
    <n v="275"/>
    <n v="19264.02"/>
    <n v="9.4846261198363062E-5"/>
    <n v="0.86949121107366045"/>
    <n v="2954"/>
    <n v="9.8660462952118078"/>
    <n v="0.64028935513601692"/>
    <n v="0.51500000000000001"/>
    <n v="0.19365762440809339"/>
    <n v="3.9388387996705299"/>
    <n v="1.3959572248342134"/>
    <n v="0.6772804958771298"/>
    <n v="0.64768758328423959"/>
    <n v="0.59099999999999997"/>
    <s v="B"/>
    <x v="2"/>
  </r>
  <r>
    <s v="PC20-012"/>
    <x v="5"/>
    <s v="True North by Sleep Philosophy"/>
    <s v="Micro Fleece"/>
    <x v="865"/>
    <s v="SHEET/SHEET SET"/>
    <s v="Blue"/>
    <s v="King: 108x102&quot;/78x80+14&quot;/20x40&quot;(2)"/>
    <x v="7"/>
    <n v="567"/>
    <n v="19246.259999999998"/>
    <n v="9.4758819968605035E-5"/>
    <n v="0.86958596989362902"/>
    <n v="2955"/>
    <n v="9.8651239919226263"/>
    <n v="0.64020664054070231"/>
    <n v="0.51500000000000001"/>
    <n v="9.2899830574437056E-2"/>
    <n v="3.1619772007390599"/>
    <n v="1.1823335148240164"/>
    <n v="0.63796409974561397"/>
    <n v="0.63975813238168477"/>
    <n v="0.56000000000000005"/>
    <s v="B"/>
    <x v="2"/>
  </r>
  <r>
    <s v="ID20-1083"/>
    <x v="5"/>
    <s v="Intelligent Design"/>
    <s v="Microfiber"/>
    <x v="1614"/>
    <s v="SHEET/SHEET SET"/>
    <s v="Teal"/>
    <s v="Queen: 90x102&quot;/20x30&quot;(2)/60x80+12&quot;"/>
    <x v="7"/>
    <n v="1340"/>
    <n v="19241.009999999998"/>
    <n v="9.4732971632105625E-5"/>
    <n v="0.86968070286526111"/>
    <n v="2956"/>
    <n v="9.8648511886175712"/>
    <n v="0.64018217481967232"/>
    <n v="0.51500000000000001"/>
    <n v="0.17237443178056081"/>
    <n v="1.7201358949975301"/>
    <n v="0.59891116588227944"/>
    <n v="0.53058807775873829"/>
    <n v="0.61826335540748556"/>
    <n v="0.47899999999999998"/>
    <s v="B"/>
    <x v="2"/>
  </r>
  <r>
    <s v="MP40-6554"/>
    <x v="0"/>
    <s v="Madison Park"/>
    <s v="Galen"/>
    <x v="1615"/>
    <s v="WINDOW PANEL"/>
    <s v="Grey"/>
    <s v="35x64&quot;"/>
    <x v="5"/>
    <n v="505"/>
    <n v="19232.099999999999"/>
    <n v="9.4689103312446625E-5"/>
    <n v="0.86977539196857356"/>
    <n v="2957"/>
    <n v="9.8643880320387201"/>
    <n v="0.64014063771421437"/>
    <n v="0.51500000000000001"/>
    <n v="0.15000565278882702"/>
    <n v="1.0937611261090801"/>
    <n v="0.17710893307016934"/>
    <n v="0.45295744549602174"/>
    <n v="0.60270399927057583"/>
    <n v="0.42799999999999999"/>
    <s v="B"/>
    <x v="1"/>
  </r>
  <r>
    <s v="BASI16-0035"/>
    <x v="4"/>
    <s v="Madison Park"/>
    <s v="Quiet Nights"/>
    <x v="1139"/>
    <s v="MATT PAD/TOPPER"/>
    <s v="White"/>
    <s v="King: 78x80x15&quot;"/>
    <x v="7"/>
    <n v="650"/>
    <n v="19220.21"/>
    <n v="9.4630562984641294E-5"/>
    <n v="0.86987002253155821"/>
    <n v="2958"/>
    <n v="9.8637696357976274"/>
    <n v="0.64008517830576805"/>
    <n v="0.51500000000000001"/>
    <n v="-7.076844618242982E-2"/>
    <n v="2.8440507725894602"/>
    <n v="1.0797864468420544"/>
    <n v="0.61909081481524797"/>
    <n v="0.63588630560766402"/>
    <n v="0.54300000000000004"/>
    <s v="B"/>
    <x v="2"/>
  </r>
  <r>
    <s v="MP51-8136"/>
    <x v="4"/>
    <s v="Madison Park"/>
    <s v="Windom"/>
    <x v="1616"/>
    <s v="BLANKET"/>
    <s v="Burgundy"/>
    <s v="King:108&quot;x90&quot;"/>
    <x v="7"/>
    <n v="689"/>
    <n v="19203.62"/>
    <n v="9.4548882241303155E-5"/>
    <n v="0.86996457141379946"/>
    <n v="2959"/>
    <n v="9.8629061540703216"/>
    <n v="0.64000773898350449"/>
    <n v="0.51400000000000001"/>
    <n v="0.25042151665401119"/>
    <n v="1.5075682651033699"/>
    <n v="0.47472264285524657"/>
    <n v="0.50773178916565276"/>
    <n v="0.61355254901993417"/>
    <n v="0.46500000000000002"/>
    <s v="B"/>
    <x v="2"/>
  </r>
  <r>
    <s v="CCS20-008"/>
    <x v="5"/>
    <s v="Croscill"/>
    <s v="Luxury Egyptian"/>
    <x v="1591"/>
    <s v="SHEET/SHEET SET"/>
    <s v="Ivory"/>
    <s v="King: 108x102&quot;/20x40&quot;(2)/78x80&quot;+16&quot;"/>
    <x v="7"/>
    <n v="226"/>
    <n v="19196.23"/>
    <n v="9.4512497630497308E-5"/>
    <n v="0.87005908391142994"/>
    <n v="2960"/>
    <n v="9.8625212767745012"/>
    <n v="0.63997322217092989"/>
    <n v="0.51400000000000001"/>
    <n v="0.14940333190423327"/>
    <n v="1.6399276463922401"/>
    <n v="0.5538435298286648"/>
    <n v="0.52229360037272943"/>
    <n v="0.61643729781128986"/>
    <n v="0.47199999999999998"/>
    <s v="B"/>
    <x v="2"/>
  </r>
  <r>
    <s v="BASI16-0420"/>
    <x v="4"/>
    <s v="Sleep Philosophy"/>
    <s v="3&quot; Gel Memory Foam"/>
    <x v="1256"/>
    <s v="MATT PAD/TOPPER"/>
    <s v="Blue"/>
    <s v="King: 78x80+3&quot;"/>
    <x v="7"/>
    <n v="215"/>
    <n v="19190.27"/>
    <n v="9.4483153614204646E-5"/>
    <n v="0.8701535670650441"/>
    <n v="2961"/>
    <n v="9.862210767114167"/>
    <n v="0.63994537484435399"/>
    <n v="0.51400000000000001"/>
    <n v="2.000101124163443E-2"/>
    <n v="1.46025491418737"/>
    <n v="0.44484921444241826"/>
    <n v="0.50223373117747716"/>
    <n v="0.61240304611097862"/>
    <n v="0.46100000000000002"/>
    <s v="B"/>
    <x v="2"/>
  </r>
  <r>
    <s v="CS20-0158"/>
    <x v="5"/>
    <s v="Comfort Spaces"/>
    <s v="Microfiber Coolmax"/>
    <x v="837"/>
    <s v="SHEET/SHEET SET"/>
    <s v="Aqua"/>
    <s v="King: 108x102&quot;/20x40&quot;(2)/78x80+14&quot;"/>
    <x v="6"/>
    <n v="881"/>
    <n v="19175.2"/>
    <n v="9.4408956579719673E-5"/>
    <n v="0.87024797602162385"/>
    <n v="2962"/>
    <n v="9.8614252057636271"/>
    <n v="0.63987492362731191"/>
    <n v="0.51400000000000001"/>
    <n v="-9.952735846301472E-2"/>
    <n v="0.99637730782416201"/>
    <n v="9.2011388245954659E-2"/>
    <n v="0.43729565972341933"/>
    <n v="0.5993590708465335"/>
    <n v="0.41899999999999998"/>
    <s v="B"/>
    <x v="2"/>
  </r>
  <r>
    <s v="MPE10-377"/>
    <x v="1"/>
    <s v="Madison Park Essentials"/>
    <s v="Lafael"/>
    <x v="916"/>
    <s v="COMFORTER (SET)"/>
    <s v="Purple"/>
    <s v="Full: 78x86&quot;/20x26+2&quot;(2)/54x75+15&quot;/81x96&quot;/54x75+14&quot;/20x30&quot;(2)/12x18&quot;"/>
    <x v="7"/>
    <n v="303"/>
    <n v="19170.61"/>
    <n v="9.4386357748380183E-5"/>
    <n v="0.87034236237937224"/>
    <n v="2963"/>
    <n v="9.8611858179069589"/>
    <n v="0.63985345469196298"/>
    <n v="0.51400000000000001"/>
    <n v="0.12063598245005545"/>
    <n v="1.8148774235381999"/>
    <n v="0.64965361198773153"/>
    <n v="0.53992697610325646"/>
    <n v="0.61986815897422176"/>
    <n v="0.48599999999999999"/>
    <s v="B"/>
    <x v="2"/>
  </r>
  <r>
    <s v="SHET20-533"/>
    <x v="5"/>
    <s v="True North by Sleep Philosophy"/>
    <s v="Micro Fleece"/>
    <x v="1444"/>
    <s v="SHEET/SHEET SET"/>
    <s v="Brown"/>
    <s v="King: 108x102&quot;/78x80+14&quot;/20x40&quot;(2)"/>
    <x v="7"/>
    <n v="562"/>
    <n v="19146.64"/>
    <n v="9.4268341629162865E-5"/>
    <n v="0.87043663072100141"/>
    <n v="2964"/>
    <n v="9.8599347494165048"/>
    <n v="0.63974125556493766"/>
    <n v="0.51400000000000001"/>
    <n v="7.5543040460337593E-2"/>
    <n v="2.4959461304831998"/>
    <n v="0.95395104765704763"/>
    <n v="0.59593142674222466"/>
    <n v="0.63097928980039519"/>
    <n v="0.52400000000000002"/>
    <s v="B"/>
    <x v="2"/>
  </r>
  <r>
    <s v="SI16-0016"/>
    <x v="4"/>
    <s v="Sharper Image"/>
    <s v="Cooling Touch"/>
    <x v="1617"/>
    <s v="MATT PAD/TOPPER"/>
    <s v="White"/>
    <s v="Queen:60x80+15&quot;"/>
    <x v="11"/>
    <n v="595"/>
    <n v="19127.88"/>
    <n v="9.4175976906738309E-5"/>
    <n v="0.87053080669790817"/>
    <n v="2965"/>
    <n v="9.858954513935215"/>
    <n v="0.639653345457602"/>
    <n v="0.51300000000000001"/>
    <n v="0.13372465730650759"/>
    <n v="2.4351869685566498"/>
    <n v="0.93026738917808516"/>
    <n v="0.59157256555327709"/>
    <n v="0.63003718947673704"/>
    <n v="0.52"/>
    <s v="B"/>
    <x v="2"/>
  </r>
  <r>
    <s v="MP95G-0253"/>
    <x v="6"/>
    <s v="Madison Park"/>
    <s v="Feminine Figures"/>
    <x v="1618"/>
    <s v="CANVAS"/>
    <s v="Black/White"/>
    <s v="17x21x1.05&quot;(2)"/>
    <x v="7"/>
    <n v="716"/>
    <n v="19124.86"/>
    <n v="9.4161107958885303E-5"/>
    <n v="0.87062496780586707"/>
    <n v="2966"/>
    <n v="9.8587966250039987"/>
    <n v="0.63963918556117372"/>
    <n v="0.51300000000000001"/>
    <n v="7.1509513121528812E-2"/>
    <n v="4.9115124003717199"/>
    <n v="1.6117377458629849"/>
    <n v="0.71699384249875309"/>
    <n v="0.65511011694868959"/>
    <n v="0.61699999999999999"/>
    <s v="B"/>
    <x v="2"/>
  </r>
  <r>
    <s v="TN20-0273"/>
    <x v="5"/>
    <s v="True North by Sleep Philosophy"/>
    <s v="Cozy Cotton Flannel"/>
    <x v="737"/>
    <s v="SHEET/SHEET SET"/>
    <s v="Multi Forest Animals"/>
    <s v="King"/>
    <x v="7"/>
    <n v="629"/>
    <n v="19099.13"/>
    <n v="9.403442649257486E-5"/>
    <n v="0.87071900223235965"/>
    <n v="2967"/>
    <n v="9.8574504202942812"/>
    <n v="0.63951845436669463"/>
    <n v="0.51300000000000001"/>
    <n v="0.11200922240166818"/>
    <n v="2.2630183711615501"/>
    <n v="0.85993977268218813"/>
    <n v="0.57862911265188322"/>
    <n v="0.62734058602373244"/>
    <n v="0.51100000000000001"/>
    <s v="B"/>
    <x v="2"/>
  </r>
  <r>
    <s v="BR20-1874"/>
    <x v="5"/>
    <s v="Beautyrest"/>
    <s v="1000 Thread Count"/>
    <x v="469"/>
    <s v="SHEET/SHEET SET"/>
    <s v="Seafoam"/>
    <s v="Cal King: 108x102&quot;/20x40&quot;/72x84+16&quot;"/>
    <x v="7"/>
    <n v="501"/>
    <n v="19091.919999999998"/>
    <n v="9.3998928110448985E-5"/>
    <n v="0.87081300116047011"/>
    <n v="2968"/>
    <n v="9.8570728646874031"/>
    <n v="0.63948459418252523"/>
    <n v="0.51300000000000001"/>
    <n v="0.11360929806167393"/>
    <n v="2.8717684207779799"/>
    <n v="1.0891572034891421"/>
    <n v="0.62081545661821713"/>
    <n v="0.63575076666966368"/>
    <n v="0.54200000000000004"/>
    <s v="B"/>
    <x v="2"/>
  </r>
  <r>
    <s v="BR54-0903"/>
    <x v="3"/>
    <s v="Beautyrest"/>
    <s v="Heated Plush"/>
    <x v="661"/>
    <s v="ELECT BLANKET"/>
    <s v="Aqua"/>
    <s v="Twin:62x84&quot;"/>
    <x v="5"/>
    <n v="383"/>
    <n v="19073.7"/>
    <n v="9.3909222074064377E-5"/>
    <n v="0.8709069103825442"/>
    <n v="2969"/>
    <n v="9.8561181286371067"/>
    <n v="0.63939897093151998"/>
    <n v="0.51300000000000001"/>
    <n v="3.0668259221831924E-2"/>
    <n v="4.6898290917298597"/>
    <n v="1.5664947305628583"/>
    <n v="0.70866708742255335"/>
    <n v="0.6532525942297267"/>
    <n v="0.61"/>
    <s v="B"/>
    <x v="2"/>
  </r>
  <r>
    <s v="BL20-0460"/>
    <x v="5"/>
    <s v="True North by Sleep Philosophy"/>
    <s v="Soloft Plush"/>
    <x v="1150"/>
    <s v="SHEET/SHEET SET"/>
    <s v="Green"/>
    <s v="King: 76x80+14&quot;/108x102&quot;/20x40&quot;(2)"/>
    <x v="7"/>
    <n v="510"/>
    <n v="19038.18"/>
    <n v="9.3734339614548351E-5"/>
    <n v="0.87100064472215877"/>
    <n v="2970"/>
    <n v="9.8542542401910467"/>
    <n v="0.63923181249206096"/>
    <n v="0.51300000000000001"/>
    <n v="7.8596834991580072E-2"/>
    <n v="6.6811459763584402"/>
    <n v="1.9141461107312328"/>
    <n v="0.77265061892154119"/>
    <n v="0.66591557377795696"/>
    <n v="0.65600000000000003"/>
    <s v="B"/>
    <x v="1"/>
  </r>
  <r>
    <s v="MP51-7661"/>
    <x v="4"/>
    <s v="Madison Park"/>
    <s v="Windom"/>
    <x v="915"/>
    <s v="BLANKET"/>
    <s v="Teal"/>
    <s v="Twin:68&quot;x90&quot;"/>
    <x v="7"/>
    <n v="1069"/>
    <n v="19017.59"/>
    <n v="9.3632964900543987E-5"/>
    <n v="0.87109427768705927"/>
    <n v="2971"/>
    <n v="9.8531722008593192"/>
    <n v="0.63913477234649474"/>
    <n v="0.51200000000000001"/>
    <n v="9.7203278734823692E-2"/>
    <n v="4.5932758240304601"/>
    <n v="1.5461308085841121"/>
    <n v="0.70491920745515901"/>
    <n v="0.65229165936822764"/>
    <n v="0.60699999999999998"/>
    <s v="B"/>
    <x v="2"/>
  </r>
  <r>
    <s v="MP51N-5165"/>
    <x v="3"/>
    <s v="Madison Park"/>
    <s v="Egyptian Cotton"/>
    <x v="207"/>
    <s v="BLANKET"/>
    <s v="Grey"/>
    <s v="Twin: 66&quot;W x 90&quot;L"/>
    <x v="1"/>
    <n v="686"/>
    <n v="19014.29"/>
    <n v="9.3616717374744358E-5"/>
    <n v="0.871187894404434"/>
    <n v="2972"/>
    <n v="9.8529986713636024"/>
    <n v="0.63911920976292624"/>
    <n v="0.51200000000000001"/>
    <n v="4.28578933528415E-2"/>
    <n v="1.3597658332590501"/>
    <n v="0.3782760346779529"/>
    <n v="0.48998126394324842"/>
    <n v="0.60929162059899067"/>
    <n v="0.44900000000000001"/>
    <s v="B"/>
    <x v="2"/>
  </r>
  <r>
    <s v="MP20-4852"/>
    <x v="5"/>
    <s v="Madison Park"/>
    <s v="1500 Thread Count"/>
    <x v="842"/>
    <s v="SHEET/SHEET SET"/>
    <s v="Grey"/>
    <s v="Cal King: 108&quot;W x 102&quot;L/20&quot;W x 40&quot;L(2)/72&quot;W x 84&quot;L + 16&quot;D"/>
    <x v="7"/>
    <n v="379"/>
    <n v="19004.86"/>
    <n v="9.3570288838898749E-5"/>
    <n v="0.87128146469327294"/>
    <n v="2973"/>
    <n v="9.8525026316492141"/>
    <n v="0.6390747236110097"/>
    <n v="0.51200000000000001"/>
    <n v="0.17929588547350522"/>
    <n v="2.2660544558614899"/>
    <n v="0.86122378129365129"/>
    <n v="0.57886542813953279"/>
    <n v="0.62703286451671436"/>
    <n v="0.51"/>
    <s v="B"/>
    <x v="2"/>
  </r>
  <r>
    <s v="ID30-1482"/>
    <x v="1"/>
    <s v="Intelligent Design"/>
    <s v="Oversized Headboard"/>
    <x v="1619"/>
    <s v="NORMAL PILLOW"/>
    <s v="Grey"/>
    <s v="34&quot;W x 26&quot;L x 2&quot;D"/>
    <x v="7"/>
    <n v="567"/>
    <n v="18995.27"/>
    <n v="9.3523072544226491E-5"/>
    <n v="0.87137498776581712"/>
    <n v="2974"/>
    <n v="9.8519979230866372"/>
    <n v="0.63902946001388816"/>
    <n v="0.51200000000000001"/>
    <n v="-0.30305167452396986"/>
    <n v="0.830650858457885"/>
    <n v="-7.1871089809933703E-2"/>
    <n v="0.40713389338225703"/>
    <n v="0.592650346687562"/>
    <n v="0.39400000000000002"/>
    <s v="B"/>
    <x v="2"/>
  </r>
  <r>
    <s v="MP10-8401"/>
    <x v="3"/>
    <s v="Madison Park"/>
    <s v="Riordan"/>
    <x v="1620"/>
    <s v="COMFORTER (SET)"/>
    <s v="Brown"/>
    <s v="King: 104&quot;x90&quot;+20x36&quot;(2)"/>
    <x v="7"/>
    <n v="236"/>
    <n v="18994.11"/>
    <n v="9.3517361292733286E-5"/>
    <n v="0.87146850512710983"/>
    <n v="2975"/>
    <n v="9.85193685660259"/>
    <n v="0.63902398341028666"/>
    <n v="0.51200000000000001"/>
    <n v="-3.0327704693718222E-2"/>
    <n v="0.96934537264667398"/>
    <n v="6.7046659982262696E-2"/>
    <n v="0.43270102392346937"/>
    <n v="0.59775939151292312"/>
    <n v="0.41399999999999998"/>
    <s v="B"/>
    <x v="2"/>
  </r>
  <r>
    <s v="5DS10-0294"/>
    <x v="1"/>
    <s v="510 Design"/>
    <s v="Powell"/>
    <x v="1621"/>
    <s v="COMFORTER (SET)"/>
    <s v="Dark Grey"/>
    <s v="Queen:90&quot;Wx90&quot;L/20&quot;Wx26&quot;L(2)/60&quot;Wx80&quot;L+15&quot;D/12&quot;Wx16&quot;L/18&quot;Wx18&quot;L/26&quot;Wx26&quot;L+1.5&quot;(2)"/>
    <x v="7"/>
    <n v="347"/>
    <n v="18990.5"/>
    <n v="9.3499587484207014E-5"/>
    <n v="0.871562004714594"/>
    <n v="2976"/>
    <n v="9.8517467896284181"/>
    <n v="0.63900693770196515"/>
    <n v="0.51200000000000001"/>
    <n v="0.24948878665648605"/>
    <n v="2.89554389646216"/>
    <n v="1.097125816569728"/>
    <n v="0.62228204077444271"/>
    <n v="0.63566195831646066"/>
    <n v="0.54200000000000004"/>
    <s v="B"/>
    <x v="2"/>
  </r>
  <r>
    <s v="MP51-8135"/>
    <x v="4"/>
    <s v="Madison Park"/>
    <s v="Windom"/>
    <x v="1616"/>
    <s v="BLANKET"/>
    <s v="Burgundy"/>
    <s v="Full/Queen:90&quot;x90&quot;"/>
    <x v="7"/>
    <n v="840"/>
    <n v="18982.48"/>
    <n v="9.3460101073021253E-5"/>
    <n v="0.87165546481566702"/>
    <n v="2977"/>
    <n v="9.8513244062528766"/>
    <n v="0.63896905724508579"/>
    <n v="0.51100000000000001"/>
    <n v="0.20802202898645075"/>
    <n v="3.7115307952050598"/>
    <n v="1.3380308919636137"/>
    <n v="0.66661943840613169"/>
    <n v="0.64449913347729504"/>
    <n v="0.57899999999999996"/>
    <s v="B"/>
    <x v="2"/>
  </r>
  <r>
    <s v="II12-1054"/>
    <x v="1"/>
    <s v="INK+IVY"/>
    <s v="Ellipse"/>
    <x v="1224"/>
    <s v="DUVET&amp;DUVET SET"/>
    <s v="Blush"/>
    <s v="Full/Queen: 88&quot;W x 92&quot;L/20&quot;W x 26&quot;L + 1&quot;D(2)"/>
    <x v="8"/>
    <n v="350"/>
    <n v="18962.77"/>
    <n v="9.3363059032563458E-5"/>
    <n v="0.87174882787469954"/>
    <n v="2978"/>
    <n v="9.8502855957054738"/>
    <n v="0.63887589397109024"/>
    <n v="0.51100000000000001"/>
    <n v="0.17485884785218778"/>
    <n v="1.49462971898974"/>
    <n v="0.46664155818195791"/>
    <n v="0.50624450516439568"/>
    <n v="0.61234961620975126"/>
    <n v="0.46"/>
    <s v="B"/>
    <x v="2"/>
  </r>
  <r>
    <s v="WR20-2047"/>
    <x v="5"/>
    <s v="Woolrich"/>
    <s v="Cotton Flannel"/>
    <x v="965"/>
    <s v="SHEET/SHEET SET"/>
    <s v="Grey Plaid"/>
    <s v="King: 108&quot;W x 102&quot;L/78&quot;W x 80&quot;L + 14&quot;D/20&quot;W x 40&quot;L(2)"/>
    <x v="7"/>
    <n v="573"/>
    <n v="18960.38"/>
    <n v="9.3351291885090392E-5"/>
    <n v="0.87184217916658457"/>
    <n v="2979"/>
    <n v="9.8501595579704535"/>
    <n v="0.63886459057407452"/>
    <n v="0.51100000000000001"/>
    <n v="0.18838841025338102"/>
    <n v="4.6253561604965299"/>
    <n v="1.5529429359877995"/>
    <n v="0.7061729460944185"/>
    <n v="0.65232626167814334"/>
    <n v="0.60699999999999998"/>
    <s v="B"/>
    <x v="1"/>
  </r>
  <r>
    <s v="MP10-2579"/>
    <x v="1"/>
    <s v="Madison Park"/>
    <s v="Aubrey"/>
    <x v="118"/>
    <s v="COMFORTER (SET)"/>
    <s v="Black"/>
    <s v="Full: 82x90&quot;/20x26+2&quot;(2)/54x74+15&quot;/18x18&quot;/6.5x18&quot;/26x26&quot;(2)/81x96&quot;/54x74+14"/>
    <x v="1"/>
    <n v="210"/>
    <n v="18955.849999999999"/>
    <n v="9.3328988463310889E-5"/>
    <n v="0.87193550815504783"/>
    <n v="2980"/>
    <n v="9.849920622765854"/>
    <n v="0.63884316223375881"/>
    <n v="0.51100000000000001"/>
    <n v="4.6686350018595842E-2"/>
    <n v="0.98928756088852998"/>
    <n v="8.5523868678654233E-2"/>
    <n v="0.43610166356444063"/>
    <n v="0.59829486249989516"/>
    <n v="0.41499999999999998"/>
    <s v="B"/>
    <x v="2"/>
  </r>
  <r>
    <s v="MPS12-508"/>
    <x v="4"/>
    <s v="Madison Park Signature"/>
    <s v="500 Thread Count Luxury Collection"/>
    <x v="744"/>
    <s v="DUVET&amp;DUVET SET"/>
    <s v="White"/>
    <s v="Full/Queen:90x96&quot;/20x26+2&quot;(2)/12x16&quot;"/>
    <x v="7"/>
    <n v="266"/>
    <n v="18945.52"/>
    <n v="9.3278128784065386E-5"/>
    <n v="0.87202878628383185"/>
    <n v="2981"/>
    <n v="9.8493755524855207"/>
    <n v="0.63879427889117002"/>
    <n v="0.51100000000000001"/>
    <n v="0.16191512441062933"/>
    <n v="1.61881124884186"/>
    <n v="0.54163291748761777"/>
    <n v="0.52004629705707195"/>
    <n v="0.61504468252435041"/>
    <n v="0.46899999999999997"/>
    <s v="B"/>
    <x v="2"/>
  </r>
  <r>
    <s v="ID10-2332"/>
    <x v="1"/>
    <s v="Intelligent Design"/>
    <s v="Blake"/>
    <x v="1431"/>
    <s v="COMFORTER (SET)"/>
    <s v="Tan/Gray"/>
    <s v="Twin/Twin XL: 68&quot;W x 90&quot;L/20&quot;W x 26&quot;L+1&quot;D/16&quot;W x 16&quot;L/12&quot;Wx16&quot;L"/>
    <x v="7"/>
    <n v="690"/>
    <n v="18936.82"/>
    <n v="9.3235294397866353E-5"/>
    <n v="0.87212202157822971"/>
    <n v="2982"/>
    <n v="9.8489162597987292"/>
    <n v="0.63875308830975874"/>
    <n v="0.51100000000000001"/>
    <n v="3.433831482503058E-2"/>
    <n v="8.8363715297231895"/>
    <n v="2.190129637639763"/>
    <n v="0.82344403351578577"/>
    <n v="0.67569127735096424"/>
    <n v="0.69"/>
    <s v="B"/>
    <x v="2"/>
  </r>
  <r>
    <s v="BASI10-0583"/>
    <x v="4"/>
    <s v="Sleep Philosophy"/>
    <s v="Microfiber with HeiQ Smart Temp"/>
    <x v="1622"/>
    <s v="COMFORTER (SET)"/>
    <s v="White"/>
    <s v="King/Cal King: 106x94&quot;"/>
    <x v="7"/>
    <n v="595"/>
    <n v="18928.11"/>
    <n v="9.3192410776740678E-5"/>
    <n v="0.87221521398900648"/>
    <n v="2983"/>
    <n v="9.8484562277785148"/>
    <n v="0.63871183142297305"/>
    <n v="0.51"/>
    <n v="0.21029340076743003"/>
    <n v="0.91154288071587697"/>
    <n v="1.1476769921241442E-2"/>
    <n v="0.42247365819463895"/>
    <n v="0.59546419677730622"/>
    <n v="0.40300000000000002"/>
    <s v="B"/>
    <x v="2"/>
  </r>
  <r>
    <s v="II10-1330"/>
    <x v="1"/>
    <s v="INK+IVY"/>
    <s v="Cairo"/>
    <x v="1623"/>
    <s v="COMFORTER (SET)"/>
    <s v="Ivory"/>
    <s v="F/Q: 90x92&quot;/20x26&quot; (2)"/>
    <x v="8"/>
    <n v="279"/>
    <n v="18923.64"/>
    <n v="9.3170402764521161E-5"/>
    <n v="0.87230838439177105"/>
    <n v="2984"/>
    <n v="9.8482200556676531"/>
    <n v="0.63869065088420263"/>
    <n v="0.51"/>
    <n v="-4.8076616760834606E-2"/>
    <n v="1.42049347026066"/>
    <n v="0.41903493365757044"/>
    <n v="0.49748273940255294"/>
    <n v="0.61044906858787273"/>
    <n v="0.45400000000000001"/>
    <s v="B"/>
    <x v="2"/>
  </r>
  <r>
    <s v="ID10-2327"/>
    <x v="1"/>
    <s v="Intelligent Design"/>
    <s v="Christa"/>
    <x v="1624"/>
    <s v="COMFORTER (SET)"/>
    <s v="Blue"/>
    <s v="Full/Queen: 90&quot;W x 90&quot;L/20&quot;W x 26&quot;L+1&quot;D (2)/16&quot;W x 16&quot;L/12&quot;Wx16&quot;L"/>
    <x v="7"/>
    <n v="561"/>
    <n v="18912.41"/>
    <n v="9.3115111941875764E-5"/>
    <n v="0.87240149950371293"/>
    <n v="2985"/>
    <n v="9.8476264732642402"/>
    <n v="0.63863741684626729"/>
    <n v="0.51"/>
    <n v="5.8311239899941546E-2"/>
    <n v="2.3942402211120499"/>
    <n v="0.9139841622312973"/>
    <n v="0.58857571749315907"/>
    <n v="0.62862507697564562"/>
    <n v="0.51500000000000001"/>
    <s v="B"/>
    <x v="2"/>
  </r>
  <r>
    <s v="SS40-0059"/>
    <x v="0"/>
    <s v="SunSmart"/>
    <s v="Bentley"/>
    <x v="1625"/>
    <s v="WINDOW PANEL"/>
    <s v="Ivory"/>
    <s v="50&quot;W x 84&quot;L"/>
    <x v="8"/>
    <n v="1110"/>
    <n v="18909.87"/>
    <n v="9.3102606270502704E-5"/>
    <n v="0.87249460210998342"/>
    <n v="2986"/>
    <n v="9.8474921679976859"/>
    <n v="0.63862537199518421"/>
    <n v="0.51"/>
    <n v="0.26916402376113635"/>
    <n v="2.30503228897093"/>
    <n v="0.87756332923513825"/>
    <n v="0.58187264180250453"/>
    <n v="0.6272748259566483"/>
    <n v="0.51100000000000001"/>
    <s v="B"/>
    <x v="1"/>
  </r>
  <r>
    <s v="CC10-0017"/>
    <x v="4"/>
    <s v="Croscill"/>
    <s v="Signature"/>
    <x v="1397"/>
    <s v="COMFORTER (SET)"/>
    <s v="White"/>
    <s v="Full/Queen:90x92&quot;"/>
    <x v="7"/>
    <n v="316"/>
    <n v="18898.689999999999"/>
    <n v="9.3047561622490625E-5"/>
    <n v="0.87258764967160596"/>
    <n v="2987"/>
    <n v="9.8469007987968151"/>
    <n v="0.63857233644309919"/>
    <n v="0.51"/>
    <n v="-0.14065234630105544"/>
    <n v="1.26501200960769"/>
    <n v="0.31116322684561071"/>
    <n v="0.4776294808096781"/>
    <n v="0.60638376531641502"/>
    <n v="0.44"/>
    <s v="B"/>
    <x v="2"/>
  </r>
  <r>
    <s v="MP40-7810"/>
    <x v="0"/>
    <s v="Madison Park"/>
    <s v="Eastfield"/>
    <x v="1312"/>
    <s v="WINDOW PANEL"/>
    <s v="Teak"/>
    <s v="29x64&quot;"/>
    <x v="7"/>
    <n v="607"/>
    <n v="18881.95"/>
    <n v="9.2965142355252506E-5"/>
    <n v="0.8726806148139612"/>
    <n v="2988"/>
    <n v="9.8460146774937325"/>
    <n v="0.63849286674387562"/>
    <n v="0.51"/>
    <n v="0.14713820775940895"/>
    <n v="1.9481130456686699"/>
    <n v="0.71691890373430867"/>
    <n v="0.55230682315339985"/>
    <n v="0.62125565802578053"/>
    <n v="0.49"/>
    <s v="B"/>
    <x v="1"/>
  </r>
  <r>
    <s v="MPE10-1021"/>
    <x v="1"/>
    <s v="Madison Park Essentials"/>
    <s v="Alice"/>
    <x v="1091"/>
    <s v="COMFORTER (SET)"/>
    <s v="Mauve"/>
    <s v="King: 104x92&quot;/20x36&quot;(2)/108x102&quot;/78x80+14&quot;/20x40&quot;(2)"/>
    <x v="7"/>
    <n v="463"/>
    <n v="18867.560000000001"/>
    <n v="9.2894293295780792E-5"/>
    <n v="0.87277350910725693"/>
    <n v="2989"/>
    <n v="9.8452523238449938"/>
    <n v="0.63842449685483615"/>
    <n v="0.50900000000000001"/>
    <n v="0.10487750880882379"/>
    <n v="2.0188149630291998"/>
    <n v="0.75085695269331554"/>
    <n v="0.55855295461857946"/>
    <n v="0.62245018840758493"/>
    <n v="0.49399999999999999"/>
    <s v="B"/>
    <x v="2"/>
  </r>
  <r>
    <s v="CC16-0020"/>
    <x v="4"/>
    <s v="Croscill"/>
    <s v="Signature"/>
    <x v="1117"/>
    <s v="MATT PAD/TOPPER"/>
    <s v="White"/>
    <s v="King:78x80+15&quot;"/>
    <x v="7"/>
    <n v="491"/>
    <n v="18846.099999999999"/>
    <n v="9.2788635143156514E-5"/>
    <n v="0.8728662977424001"/>
    <n v="2990"/>
    <n v="9.8441143348867772"/>
    <n v="0.63832243899897079"/>
    <n v="0.50900000000000001"/>
    <n v="-4.0741701631501884E-2"/>
    <n v="3.35357412250523"/>
    <n v="1.2394096723266199"/>
    <n v="0.64846868660973134"/>
    <n v="0.6403516885211229"/>
    <n v="0.56200000000000006"/>
    <s v="B"/>
    <x v="2"/>
  </r>
  <r>
    <s v="MT70-0483"/>
    <x v="7"/>
    <s v="Martha Stewart"/>
    <s v="Martha's Garden"/>
    <x v="1626"/>
    <s v="SHOWER CURTAIN"/>
    <s v="Sage"/>
    <s v="72x72&quot;"/>
    <x v="14"/>
    <n v="1342"/>
    <n v="18835.78"/>
    <n v="9.2737824698837666E-5"/>
    <n v="0.87295903556709897"/>
    <n v="2991"/>
    <n v="9.8435666205719041"/>
    <n v="0.63827331853238001"/>
    <n v="0.50900000000000001"/>
    <n v="6.5500000000000003E-2"/>
    <n v="2.3719589767043798"/>
    <n v="0.90501094427343043"/>
    <n v="0.58692424073625271"/>
    <n v="0.62800350297315466"/>
    <n v="0.51300000000000001"/>
    <s v="B"/>
    <x v="2"/>
  </r>
  <r>
    <s v="MPS72-481"/>
    <x v="7"/>
    <s v="Madison Park Signature"/>
    <s v="Marshmallow"/>
    <x v="1165"/>
    <s v="BATH RUG"/>
    <s v="Slate Blue"/>
    <s v="20&quot;W x 24&quot;L"/>
    <x v="5"/>
    <n v="1267"/>
    <n v="18831"/>
    <n v="9.2714290403891547E-5"/>
    <n v="0.87305174985750289"/>
    <n v="2992"/>
    <n v="9.8433128295000571"/>
    <n v="0.6382505578786466"/>
    <n v="0.50900000000000001"/>
    <n v="0.13979779733116099"/>
    <n v="4.6468514102924798"/>
    <n v="1.5574815372660142"/>
    <n v="0.70700825340056339"/>
    <n v="0.65200209698303002"/>
    <n v="0.60499999999999998"/>
    <s v="B"/>
    <x v="2"/>
  </r>
  <r>
    <s v="BR54-1928"/>
    <x v="3"/>
    <s v="Beautyrest"/>
    <s v="Heated Plush"/>
    <x v="978"/>
    <s v="ELECT BLANKET"/>
    <s v="Teal"/>
    <s v="Twin:62x84&quot;"/>
    <x v="7"/>
    <n v="390"/>
    <n v="18830.23"/>
    <n v="9.2710499314538296E-5"/>
    <n v="0.87314446035681748"/>
    <n v="2993"/>
    <n v="9.8432719408136595"/>
    <n v="0.6382468908732396"/>
    <n v="0.50900000000000001"/>
    <n v="5.4542871620080292E-2"/>
    <n v="4.4624921357157801"/>
    <n v="1.5178689952283912"/>
    <n v="0.69971775931424141"/>
    <n v="0.65054106456144001"/>
    <n v="0.60099999999999998"/>
    <s v="B"/>
    <x v="2"/>
  </r>
  <r>
    <s v="BL51N-0862"/>
    <x v="3"/>
    <s v="Madison Park"/>
    <s v="Freshspun Basketweave"/>
    <x v="1627"/>
    <s v="BLANKET"/>
    <s v="Khaki"/>
    <s v="King: 108x90&quot;"/>
    <x v="7"/>
    <n v="901"/>
    <n v="18822.53"/>
    <n v="9.2672588421005819E-5"/>
    <n v="0.87323713294523853"/>
    <n v="2994"/>
    <n v="9.8428629619696935"/>
    <n v="0.63821021257016108"/>
    <n v="0.50900000000000001"/>
    <n v="-4.5498381392600699E-2"/>
    <n v="2.1494951447831099"/>
    <n v="0.81070581094295313"/>
    <n v="0.56956784345675848"/>
    <n v="0.62448173874748059"/>
    <n v="0.5"/>
    <s v="B"/>
    <x v="2"/>
  </r>
  <r>
    <s v="NS10-3249"/>
    <x v="1"/>
    <s v="N Natori"/>
    <s v="Hanae"/>
    <x v="1062"/>
    <s v="COMFORTER (SET)"/>
    <s v="Grey"/>
    <s v="Full/Queen: 92&quot;W x 96&quot;L/20&quot;W x 26&quot;L (2)"/>
    <x v="8"/>
    <n v="205"/>
    <n v="18821.599999999999"/>
    <n v="9.2668009572825918E-5"/>
    <n v="0.87332980095481139"/>
    <n v="2995"/>
    <n v="9.8428135545007081"/>
    <n v="0.63820578157782848"/>
    <n v="0.50800000000000001"/>
    <n v="0.16743738321928003"/>
    <n v="2.6644821289024101"/>
    <n v="1.0168533222795353"/>
    <n v="0.60750828188865513"/>
    <n v="0.63206628163999379"/>
    <n v="0.52800000000000002"/>
    <s v="B"/>
    <x v="2"/>
  </r>
  <r>
    <s v="MP13-2694"/>
    <x v="1"/>
    <s v="Madison Park"/>
    <s v="Aubrey"/>
    <x v="809"/>
    <s v="COVERLET&amp;BEDSPR"/>
    <s v="Black"/>
    <s v="Full/Queen: 90x90&quot;/20x26+2&quot;(2)/18x18&quot;/16x16&quot;/6.5x18&quot;"/>
    <x v="7"/>
    <n v="330"/>
    <n v="18809.14"/>
    <n v="9.260666285420066E-5"/>
    <n v="0.87342240761766554"/>
    <n v="2996"/>
    <n v="9.8421513651169263"/>
    <n v="0.63814639468466261"/>
    <n v="0.50800000000000001"/>
    <n v="0.13232768284449301"/>
    <n v="3.8159130465812701"/>
    <n v="1.3650485197693545"/>
    <n v="0.67159190029855764"/>
    <n v="0.64483549580744159"/>
    <n v="0.57999999999999996"/>
    <s v="B"/>
    <x v="2"/>
  </r>
  <r>
    <s v="ID20-1077"/>
    <x v="5"/>
    <s v="Intelligent Design"/>
    <s v="Microfiber"/>
    <x v="1628"/>
    <s v="SHEET/SHEET SET"/>
    <s v="Charcoal"/>
    <s v="Queen: 90x102&quot;/20x30&quot;(2)/60x80+12&quot;"/>
    <x v="7"/>
    <n v="1303"/>
    <n v="18802.12"/>
    <n v="9.2572099935681442E-5"/>
    <n v="0.87351497971760117"/>
    <n v="2997"/>
    <n v="9.841778092495435"/>
    <n v="0.63811291860993657"/>
    <n v="0.50800000000000001"/>
    <n v="0.17118529253524492"/>
    <n v="2.6696173498542199"/>
    <n v="1.0187091698100696"/>
    <n v="0.60784984152483368"/>
    <n v="0.63206030319291595"/>
    <n v="0.52800000000000002"/>
    <s v="B"/>
    <x v="2"/>
  </r>
  <r>
    <s v="MPS95A-0023"/>
    <x v="6"/>
    <s v="Madison Park Signature"/>
    <s v="Sunburst"/>
    <x v="1629"/>
    <s v="AWD"/>
    <s v="Gold"/>
    <s v="30&quot;Wx30&quot;Hx1.25&quot;D"/>
    <x v="7"/>
    <n v="364"/>
    <n v="18798.939999999999"/>
    <n v="9.2556443229001786E-5"/>
    <n v="0.8736075361608302"/>
    <n v="2998"/>
    <n v="9.8416089573235865"/>
    <n v="0.63809775012094061"/>
    <n v="0.50800000000000001"/>
    <n v="0.11536950659801914"/>
    <n v="1.8451752762409901"/>
    <n v="0.66535208932945322"/>
    <n v="0.54281620386640739"/>
    <n v="0.61904144087003399"/>
    <n v="0.48199999999999998"/>
    <s v="B"/>
    <x v="2"/>
  </r>
  <r>
    <s v="II12-1119"/>
    <x v="1"/>
    <s v="INK+IVY"/>
    <s v="Cody"/>
    <x v="1235"/>
    <s v="DUVET&amp;DUVET SET"/>
    <s v="Gray/Yellow"/>
    <s v="King/Cal King: 104&quot;W x 92&quot;L / 20&quot;W x 36&quot;L (2)"/>
    <x v="8"/>
    <n v="235"/>
    <n v="18796.34"/>
    <n v="9.2543642148068753E-5"/>
    <n v="0.87370007980297826"/>
    <n v="2999"/>
    <n v="9.8414706494457747"/>
    <n v="0.63808534630510672"/>
    <n v="0.50800000000000001"/>
    <n v="0.19050360476322747"/>
    <n v="1.5712296957759"/>
    <n v="0.51355970023584674"/>
    <n v="0.51487955910413563"/>
    <n v="0.61344418886491248"/>
    <n v="0.46400000000000002"/>
    <s v="B"/>
    <x v="2"/>
  </r>
  <r>
    <s v="CCS20-002"/>
    <x v="5"/>
    <s v="Croscill"/>
    <s v="Luxury Egyptian"/>
    <x v="1630"/>
    <s v="SHEET/SHEET SET"/>
    <s v="White"/>
    <s v="Queen: 90x102&quot;/20x32&quot;(2)/60x80&quot;+16&quot;"/>
    <x v="7"/>
    <n v="265"/>
    <n v="18794.25"/>
    <n v="9.2533352048395661E-5"/>
    <n v="0.87379261315502665"/>
    <n v="3000"/>
    <n v="9.8413594573197649"/>
    <n v="0.63807537430152284"/>
    <n v="0.50800000000000001"/>
    <n v="0.15927213030926768"/>
    <n v="1.2766295761054101"/>
    <n v="0.31963817564556929"/>
    <n v="0.47918925357178194"/>
    <n v="0.60629815015557464"/>
    <n v="0.439"/>
    <s v="B"/>
    <x v="2"/>
  </r>
  <r>
    <s v="5DS153-0018"/>
    <x v="9"/>
    <s v="510 Design"/>
    <s v="Ellipse"/>
    <x v="1631"/>
    <s v="LGT-TABLE LAMPS"/>
    <s v="Blue"/>
    <s v="12&quot;Lx12&quot;Wx25.25&quot;H"/>
    <x v="7"/>
    <n v="246"/>
    <n v="18790.669999999998"/>
    <n v="9.2515725944649382E-5"/>
    <n v="0.87388512888097125"/>
    <n v="3001"/>
    <n v="9.8411689655204455"/>
    <n v="0.63805829049375995"/>
    <n v="0.50700000000000001"/>
    <n v="0.3940902496152402"/>
    <n v="2.3266857833649199"/>
    <n v="0.88652645126972474"/>
    <n v="0.58352226045424549"/>
    <n v="0.6271510844858571"/>
    <n v="0.51100000000000001"/>
    <s v="B"/>
    <x v="2"/>
  </r>
  <r>
    <s v="MP20-5402"/>
    <x v="5"/>
    <s v="Madison Park"/>
    <s v="Peached Percale"/>
    <x v="1632"/>
    <s v="SHEET/SHEET SET"/>
    <s v="White"/>
    <s v="Queen: 90&quot;W x 102&quot;L/20&quot;W x 31&quot;L (2)/60&quot;W x 80&quot;L + 15&quot;D"/>
    <x v="7"/>
    <n v="564"/>
    <n v="18784.88"/>
    <n v="9.2487218922110038E-5"/>
    <n v="0.87397761609989333"/>
    <n v="3002"/>
    <n v="9.8408608027985114"/>
    <n v="0.63803065364681943"/>
    <n v="0.50700000000000001"/>
    <n v="0.2096945653549524"/>
    <n v="1.54484601283092"/>
    <n v="0.49764677061439344"/>
    <n v="0.51195086245065968"/>
    <n v="0.61281469540758748"/>
    <n v="0.46200000000000002"/>
    <s v="B"/>
    <x v="2"/>
  </r>
  <r>
    <s v="BASI10-0298"/>
    <x v="4"/>
    <s v="Sleep Philosophy"/>
    <s v="Maximum Warmth"/>
    <x v="1415"/>
    <s v="COMFORTER (SET)"/>
    <s v="White"/>
    <s v="King: 104x90&quot;"/>
    <x v="7"/>
    <n v="275"/>
    <n v="18784.740000000002"/>
    <n v="9.2486529633136727E-5"/>
    <n v="0.87407010262952645"/>
    <n v="3003"/>
    <n v="9.8408533503649984"/>
    <n v="0.63802998529289578"/>
    <n v="0.50700000000000001"/>
    <n v="4.9719474619052073E-2"/>
    <n v="1.5366656469912201"/>
    <n v="0.49266103011850437"/>
    <n v="0.51103326136445093"/>
    <n v="0.61263064050720684"/>
    <n v="0.46100000000000002"/>
    <s v="B"/>
    <x v="2"/>
  </r>
  <r>
    <s v="MPE20-1001"/>
    <x v="5"/>
    <s v="Madison Park Essentials"/>
    <s v="Printed Satin"/>
    <x v="1633"/>
    <s v="SHEET/SHEET SET"/>
    <s v="Gray Leopard"/>
    <s v="Queen: 90x102&quot;/20x30&quot;(2)/60x80+14&quot;"/>
    <x v="7"/>
    <n v="862"/>
    <n v="18783.439999999999"/>
    <n v="9.2480129092670197E-5"/>
    <n v="0.87416258275861913"/>
    <n v="3004"/>
    <n v="9.8407841465442818"/>
    <n v="0.63802377891144624"/>
    <n v="0.50700000000000001"/>
    <n v="0.12943680858347606"/>
    <n v="4.12918660287081"/>
    <n v="1.4420096821020905"/>
    <n v="0.68575622477766773"/>
    <n v="0.64757026808469054"/>
    <n v="0.59"/>
    <s v="B"/>
    <x v="1"/>
  </r>
  <r>
    <s v="ST54-0087"/>
    <x v="3"/>
    <s v="Serta"/>
    <s v="Plush Heated"/>
    <x v="831"/>
    <s v="ELECT BLANKET"/>
    <s v="Ivory"/>
    <s v="Full: 77x84&quot;"/>
    <x v="7"/>
    <n v="343"/>
    <n v="18768.04"/>
    <n v="9.2404307305605257E-5"/>
    <n v="0.87425498706592475"/>
    <n v="3005"/>
    <n v="9.8399639828277223"/>
    <n v="0.63795022446281457"/>
    <n v="0.50700000000000001"/>
    <n v="0.26458954737381069"/>
    <n v="2.5648001347159401"/>
    <n v="0.98012905845119691"/>
    <n v="0.60074936124148381"/>
    <n v="0.63051005181854847"/>
    <n v="0.52200000000000002"/>
    <s v="B"/>
    <x v="2"/>
  </r>
  <r>
    <s v="BR51-4445"/>
    <x v="3"/>
    <s v="Madison Park"/>
    <s v="Dream Soft"/>
    <x v="1555"/>
    <s v="BLANKET"/>
    <s v="Taupe"/>
    <s v="108&quot;x90&quot;"/>
    <x v="7"/>
    <n v="735"/>
    <n v="18763.560000000001"/>
    <n v="9.2382250058459098E-5"/>
    <n v="0.87434736931598322"/>
    <n v="3006"/>
    <n v="9.8397252633858745"/>
    <n v="0.63792881547267244"/>
    <n v="0.50700000000000001"/>
    <n v="0.10414530452661067"/>
    <n v="4.1031998645039698"/>
    <n v="1.4358461077127394"/>
    <n v="0.6846218491399344"/>
    <n v="0.64726742220612477"/>
    <n v="0.58899999999999997"/>
    <s v="B"/>
    <x v="2"/>
  </r>
  <r>
    <s v="MP51-6377"/>
    <x v="4"/>
    <s v="Madison Park"/>
    <s v="Coleman"/>
    <x v="988"/>
    <s v="BLANKET"/>
    <s v="Grey"/>
    <s v="66x90&quot;"/>
    <x v="7"/>
    <n v="875"/>
    <n v="18762.38"/>
    <n v="9.2376440337112569E-5"/>
    <n v="0.87443974575632033"/>
    <n v="3007"/>
    <n v="9.839662376907139"/>
    <n v="0.63792317564713952"/>
    <n v="0.50600000000000001"/>
    <n v="6.8356961509693878E-2"/>
    <n v="4.0526400988766396"/>
    <n v="1.4237443003772776"/>
    <n v="0.68239457085193167"/>
    <n v="0.64681745468809804"/>
    <n v="0.58699999999999997"/>
    <s v="B"/>
    <x v="2"/>
  </r>
  <r>
    <s v="MP13-4681"/>
    <x v="1"/>
    <s v="Madison Park"/>
    <s v="Ridge"/>
    <x v="598"/>
    <s v="COVERLET&amp;BEDSPR"/>
    <s v="Grey"/>
    <s v="Full/Queen"/>
    <x v="7"/>
    <n v="327"/>
    <n v="18744.189999999999"/>
    <n v="9.2286882005507926E-5"/>
    <n v="0.8745320326383258"/>
    <n v="3008"/>
    <n v="9.838692465154919"/>
    <n v="0.63783619139909786"/>
    <n v="0.50600000000000001"/>
    <n v="0.15269494579387002"/>
    <n v="3.1370019403843998"/>
    <n v="1.1746475743830378"/>
    <n v="0.63654954010236864"/>
    <n v="0.63757886113975204"/>
    <n v="0.55100000000000005"/>
    <s v="B"/>
    <x v="2"/>
  </r>
  <r>
    <s v="MPS72-169"/>
    <x v="7"/>
    <s v="Madison Park Signature"/>
    <s v="Marshmallow"/>
    <x v="1292"/>
    <s v="BATH RUG"/>
    <s v="Cream"/>
    <s v="20x24&quot;(Contour)"/>
    <x v="5"/>
    <n v="1250"/>
    <n v="18732.509999999998"/>
    <n v="9.2229375611162562E-5"/>
    <n v="0.87462426201393695"/>
    <n v="3009"/>
    <n v="9.8380691777741873"/>
    <n v="0.63778029334032837"/>
    <n v="0.50600000000000001"/>
    <n v="0.11781597549421154"/>
    <n v="2.90924775033981"/>
    <n v="1.1016901306957412"/>
    <n v="0.62312208040411887"/>
    <n v="0.6348486507530865"/>
    <n v="0.53900000000000003"/>
    <s v="B"/>
    <x v="2"/>
  </r>
  <r>
    <s v="MP20-8000"/>
    <x v="5"/>
    <s v="Madison Park"/>
    <s v="600 Thread Count Pima Cotton"/>
    <x v="1389"/>
    <s v="SHEET/SHEET SET"/>
    <s v="Navy"/>
    <s v="King: 108x102&quot;/20x40&quot;(2)/78x80+16&quot;"/>
    <x v="7"/>
    <n v="265"/>
    <n v="18730.16"/>
    <n v="9.2217805403396172E-5"/>
    <n v="0.87471647981934031"/>
    <n v="3010"/>
    <n v="9.8379437262486249"/>
    <n v="0.63776904251612532"/>
    <n v="0.50600000000000001"/>
    <n v="0.1288419725741709"/>
    <n v="3.5496687670123701"/>
    <n v="1.2946364147127478"/>
    <n v="0.65863289769193079"/>
    <n v="0.64194181355128643"/>
    <n v="0.56799999999999995"/>
    <s v="B"/>
    <x v="2"/>
  </r>
  <r>
    <s v="MP13-8484"/>
    <x v="1"/>
    <s v="Madison Park"/>
    <s v="Quebec"/>
    <x v="1302"/>
    <s v="COVERLET&amp;BEDSPR"/>
    <s v="Clay Red"/>
    <s v="Queen: 102&quot;W x 118&quot;L / 20&quot;W x 26&quot;L (2)"/>
    <x v="8"/>
    <n v="361"/>
    <n v="18687.09"/>
    <n v="9.2005750574247663E-5"/>
    <n v="0.87480848556991453"/>
    <n v="3011"/>
    <n v="9.8356417015410145"/>
    <n v="0.63756259085935707"/>
    <n v="0.50600000000000001"/>
    <n v="0.27083171612059431"/>
    <n v="4.14668866349077"/>
    <n v="1.4461395412483882"/>
    <n v="0.6865163050990678"/>
    <n v="0.64735333370729931"/>
    <n v="0.58899999999999997"/>
    <s v="B"/>
    <x v="2"/>
  </r>
  <r>
    <s v="HH13-1835"/>
    <x v="10"/>
    <s v="Harbor House Blue"/>
    <s v="Seaside"/>
    <x v="1450"/>
    <s v="COVERLET&amp;BEDSPR"/>
    <s v="Navy"/>
    <s v="Full/Queen:90x90&quot;/ 20x26&quot;(2)/18x18&quot;"/>
    <x v="9"/>
    <n v="232"/>
    <n v="18679.14"/>
    <n v="9.1966608807548544E-5"/>
    <n v="0.87490045217872203"/>
    <n v="3012"/>
    <n v="9.8352162064014301"/>
    <n v="0.63752443133125836"/>
    <n v="0.50600000000000001"/>
    <n v="0.38338461246074501"/>
    <n v="2.5399652585303598"/>
    <n v="0.97076575742404492"/>
    <n v="0.59902609160879849"/>
    <n v="0.62982476338676641"/>
    <n v="0.51900000000000002"/>
    <s v="B"/>
    <x v="2"/>
  </r>
  <r>
    <s v="BL51N-0849"/>
    <x v="3"/>
    <s v="Madison Park"/>
    <s v="Freshspun Basketweave"/>
    <x v="1634"/>
    <s v="BLANKET"/>
    <s v="Natural"/>
    <s v="Full/Queen: 90x90&quot;"/>
    <x v="7"/>
    <n v="992"/>
    <n v="18674.16"/>
    <n v="9.19420898140691E-5"/>
    <n v="0.87499239426853614"/>
    <n v="3013"/>
    <n v="9.8349495775680644"/>
    <n v="0.63750051935315988"/>
    <n v="0.50600000000000001"/>
    <n v="6.5998784548847444E-3"/>
    <n v="3.0204308366294699"/>
    <n v="1.1379710809513208"/>
    <n v="0.62979941136241047"/>
    <n v="0.63596029775501006"/>
    <n v="0.54400000000000004"/>
    <s v="B"/>
    <x v="2"/>
  </r>
  <r>
    <s v="MP40-7802"/>
    <x v="0"/>
    <s v="Madison Park"/>
    <s v="Eastfield"/>
    <x v="1547"/>
    <s v="WINDOW PANEL"/>
    <s v="Natural Ash"/>
    <s v="33x64&quot;"/>
    <x v="8"/>
    <n v="550"/>
    <n v="18643.18"/>
    <n v="9.1789560011259247E-5"/>
    <n v="0.87508418382854736"/>
    <n v="3014"/>
    <n v="9.8332893120265883"/>
    <n v="0.63735162235367082"/>
    <n v="0.505"/>
    <n v="0.15361382587124273"/>
    <n v="1.59375992568326"/>
    <n v="0.52695086581070172"/>
    <n v="0.51734413745257168"/>
    <n v="0.61335012537345102"/>
    <n v="0.46400000000000002"/>
    <s v="B"/>
    <x v="1"/>
  </r>
  <r>
    <s v="MP40-7978"/>
    <x v="0"/>
    <s v="Madison Park"/>
    <s v="Kyler"/>
    <x v="1436"/>
    <s v="WINDOW PANEL"/>
    <s v="Natural"/>
    <s v="27x64&quot;"/>
    <x v="7"/>
    <n v="552"/>
    <n v="18636"/>
    <n v="9.1754209333913379E-5"/>
    <n v="0.8751759380378813"/>
    <n v="3015"/>
    <n v="9.8329041310806655"/>
    <n v="0.6373170783089529"/>
    <n v="0.505"/>
    <n v="0.1360732831982911"/>
    <n v="10.4541965853336"/>
    <n v="2.3565235614286877"/>
    <n v="0.85406801912698216"/>
    <n v="0.68066726647255882"/>
    <n v="0.71"/>
    <s v="A"/>
    <x v="0"/>
  </r>
  <r>
    <s v="BR54-0908"/>
    <x v="3"/>
    <s v="Beautyrest"/>
    <s v="Heated Plush"/>
    <x v="576"/>
    <s v="ELECT BLANKET"/>
    <s v="Black"/>
    <s v="Full:80x84&quot;"/>
    <x v="8"/>
    <n v="344"/>
    <n v="18626.310000000001"/>
    <n v="9.1706500689974472E-5"/>
    <n v="0.87526764453857131"/>
    <n v="3016"/>
    <n v="9.8323840624027046"/>
    <n v="0.63727043717610865"/>
    <n v="0.505"/>
    <n v="0.1073045068875414"/>
    <n v="2.2725550143784399"/>
    <n v="0.86396743959071443"/>
    <n v="0.57937038499311277"/>
    <n v="0.62569042673950959"/>
    <n v="0.504"/>
    <s v="B"/>
    <x v="2"/>
  </r>
  <r>
    <s v="BR54-0175"/>
    <x v="3"/>
    <s v="Beautyrest"/>
    <s v="Electric Micro Fleece"/>
    <x v="869"/>
    <s v="ELECT BLANKET"/>
    <s v="Ivory"/>
    <s v="Twin:62x84&quot;"/>
    <x v="5"/>
    <n v="346"/>
    <n v="18625.68"/>
    <n v="9.1703398889594531E-5"/>
    <n v="0.87535934793746095"/>
    <n v="3017"/>
    <n v="9.8323502405221461"/>
    <n v="0.63726740394051695"/>
    <n v="0.505"/>
    <n v="7.8097072751169352E-2"/>
    <n v="1.6039037794203199"/>
    <n v="0.53292195933643804"/>
    <n v="0.51844308793135985"/>
    <n v="0.6135025407386856"/>
    <n v="0.46500000000000002"/>
    <s v="B"/>
    <x v="2"/>
  </r>
  <r>
    <s v="AM12-0421"/>
    <x v="1"/>
    <s v="Super Listing"/>
    <s v="Porter"/>
    <x v="167"/>
    <s v="DUVET&amp;DUVET SET"/>
    <s v="Olive Green"/>
    <s v="King: 104x90&quot;/20x36&quot;(2)"/>
    <x v="9"/>
    <n v="744"/>
    <n v="18624.21"/>
    <n v="9.1696161355374697E-5"/>
    <n v="0.87545104409881636"/>
    <n v="3018"/>
    <n v="9.8322713183519816"/>
    <n v="0.63726032599181703"/>
    <n v="0.505"/>
    <n v="0.17401299186406474"/>
    <n v="6.6226839181102797"/>
    <n v="1.9054874673750077"/>
    <n v="0.77105703807726766"/>
    <n v="0.66401966840890725"/>
    <n v="0.64900000000000002"/>
    <s v="B"/>
    <x v="2"/>
  </r>
  <r>
    <s v="II95C-0154"/>
    <x v="6"/>
    <s v="INK+IVY"/>
    <s v="Botanical Waterfall"/>
    <x v="1635"/>
    <s v="CANVAS"/>
    <s v="Green"/>
    <s v="19.4&quot;Wx25.4&quot;Hx1.35&quot;D Set of 2 Canvas Size:18&quot;x24&quot;"/>
    <x v="7"/>
    <n v="471"/>
    <n v="18600.169999999998"/>
    <n v="9.1577800591670711E-5"/>
    <n v="0.87554262189940801"/>
    <n v="3019"/>
    <n v="9.8309797609487735"/>
    <n v="0.63714449571214105"/>
    <n v="0.505"/>
    <n v="8.8440789049102672E-2"/>
    <n v="2.37466513667058"/>
    <n v="0.90610508855209382"/>
    <n v="0.58712561262462093"/>
    <n v="0.62714071909463709"/>
    <n v="0.51"/>
    <s v="B"/>
    <x v="2"/>
  </r>
  <r>
    <s v="MPE70-1029"/>
    <x v="7"/>
    <s v="Madison Park Essentials"/>
    <s v="Saben"/>
    <x v="1636"/>
    <s v="SHOWER CURTAIN"/>
    <s v="Aqua/Grey"/>
    <s v="72&quot;W x 72&quot;L"/>
    <x v="7"/>
    <n v="1218"/>
    <n v="18599.330000000002"/>
    <n v="9.157366485783083E-5"/>
    <n v="0.8756341955642658"/>
    <n v="3020"/>
    <n v="9.8309346014793899"/>
    <n v="0.63714044569163431"/>
    <n v="0.504"/>
    <n v="0.28669433169166175"/>
    <n v="5.7983392645314398"/>
    <n v="1.7746708307006858"/>
    <n v="0.74698087767431087"/>
    <n v="0.65910853208816966"/>
    <n v="0.63100000000000001"/>
    <s v="B"/>
    <x v="1"/>
  </r>
  <r>
    <s v="ID20-1461"/>
    <x v="5"/>
    <s v="Intelligent Design"/>
    <s v="Microfiber"/>
    <x v="1637"/>
    <s v="SHEET/SHEET SET"/>
    <s v="Pink"/>
    <s v="Queen: 90&quot;W x 102&quot;L/20&quot;W x 30&quot;L (4)/60&quot;W x 80&quot;L + 14&quot;D"/>
    <x v="7"/>
    <n v="1171"/>
    <n v="18591.04"/>
    <n v="9.1532849103625075E-5"/>
    <n v="0.87572572841336938"/>
    <n v="3021"/>
    <n v="9.8304888111123176"/>
    <n v="0.6371004660339229"/>
    <n v="0.504"/>
    <n v="0.13852021544677209"/>
    <n v="3.9812865659794201"/>
    <n v="1.4064122735073796"/>
    <n v="0.67920469630969815"/>
    <n v="0.64552131208907793"/>
    <n v="0.58299999999999996"/>
    <s v="B"/>
    <x v="2"/>
  </r>
  <r>
    <s v="BASI16-0416"/>
    <x v="4"/>
    <s v="Sleep Philosophy"/>
    <s v="1.5&quot; Gel Memory Foam"/>
    <x v="1256"/>
    <s v="MATT PAD/TOPPER"/>
    <s v="Blue"/>
    <s v="39x80x1.5&quot;"/>
    <x v="7"/>
    <n v="676"/>
    <n v="18580.259999999998"/>
    <n v="9.1479773852679605E-5"/>
    <n v="0.87581720818722208"/>
    <n v="3022"/>
    <n v="9.829908824923189"/>
    <n v="0.6370484513404"/>
    <n v="0.504"/>
    <n v="-0.10723668222078717"/>
    <n v="1.0976027477582"/>
    <n v="0.18032184850792407"/>
    <n v="0.45354876682492196"/>
    <n v="0.60034851443730441"/>
    <n v="0.42099999999999999"/>
    <s v="B"/>
    <x v="2"/>
  </r>
  <r>
    <s v="HH12-1649"/>
    <x v="10"/>
    <s v="Harbor House Blue"/>
    <s v="Suzanna"/>
    <x v="691"/>
    <s v="DUVET&amp;DUVET SET"/>
    <s v="Taupe"/>
    <s v="King: 106&quot;W x 90&quot;L / 20&quot;W x 36&quot;L + 2&quot;D (2)"/>
    <x v="9"/>
    <n v="177"/>
    <n v="18567.8"/>
    <n v="9.1418427134054347E-5"/>
    <n v="0.87590862661435609"/>
    <n v="3023"/>
    <n v="9.8292380319033548"/>
    <n v="0.6369882928504258"/>
    <n v="0.504"/>
    <n v="0.56558085275348402"/>
    <n v="4.1174224684115197"/>
    <n v="1.4392241519640958"/>
    <n v="0.68524356161712041"/>
    <n v="0.64663934660376476"/>
    <n v="0.58699999999999997"/>
    <s v="B"/>
    <x v="2"/>
  </r>
  <r>
    <s v="ST55-0256"/>
    <x v="3"/>
    <s v="Serta"/>
    <s v="Plush Top Heated AZ"/>
    <x v="654"/>
    <s v="ELEC MATT PAD"/>
    <s v="White"/>
    <s v="Full: 54x75+15&quot;"/>
    <x v="10"/>
    <n v="255"/>
    <n v="18566.02"/>
    <n v="9.1409663317107884E-5"/>
    <n v="0.8760000362776732"/>
    <n v="3024"/>
    <n v="9.8291421675868342"/>
    <n v="0.63697969548528666"/>
    <n v="0.504"/>
    <n v="-0.1023"/>
    <n v="1.0789016405509499"/>
    <n v="0.16458319190964099"/>
    <n v="0.45065214426665606"/>
    <n v="0.59971418524156062"/>
    <n v="0.41899999999999998"/>
    <s v="B"/>
    <x v="2"/>
  </r>
  <r>
    <s v="UHK10-0230"/>
    <x v="1"/>
    <s v="Intelligent Design Kids"/>
    <s v="Lulu"/>
    <x v="1350"/>
    <s v="COMFORTER (SET)"/>
    <s v="Purple"/>
    <s v="Twin"/>
    <x v="7"/>
    <n v="461"/>
    <n v="18559.669999999998"/>
    <n v="9.1378399138675241E-5"/>
    <n v="0.87609141467681184"/>
    <n v="3025"/>
    <n v="9.8288001048265645"/>
    <n v="0.63694901839335838"/>
    <n v="0.504"/>
    <n v="-0.15292107117206288"/>
    <n v="1.29729000564065"/>
    <n v="0.33453465045623465"/>
    <n v="0.48193087670243218"/>
    <n v="0.60594539005517312"/>
    <n v="0.438"/>
    <s v="B"/>
    <x v="2"/>
  </r>
  <r>
    <s v="BR51N-3831"/>
    <x v="3"/>
    <s v="Madison Park"/>
    <s v="Waffle Weave"/>
    <x v="631"/>
    <s v="BLANKET"/>
    <s v="Aqua"/>
    <s v="Twin:66&quot;x90&quot;"/>
    <x v="8"/>
    <n v="670"/>
    <n v="18525.759999999998"/>
    <n v="9.1211443502352374E-5"/>
    <n v="0.87618262612031417"/>
    <n v="3026"/>
    <n v="9.8269714523990714"/>
    <n v="0.63678502001312332"/>
    <n v="0.503"/>
    <n v="0.24071978346456699"/>
    <n v="2.00562609251056"/>
    <n v="0.74461285403188382"/>
    <n v="0.55740375888349281"/>
    <n v="0.62090876778719728"/>
    <n v="0.48899999999999999"/>
    <s v="B"/>
    <x v="2"/>
  </r>
  <r>
    <s v="WR20-4011"/>
    <x v="5"/>
    <s v="Woolrich"/>
    <s v="Cotton Flannel"/>
    <x v="999"/>
    <s v="SHEET/SHEET SET"/>
    <s v="Grey Ski Jump"/>
    <s v="King:108&quot;x102&quot;/78&quot;x80&quot;+14&quot;/20&quot;x40&quot;(2)"/>
    <x v="7"/>
    <n v="527"/>
    <n v="18495.62"/>
    <n v="9.1063049433382428E-5"/>
    <n v="0.87627368916974757"/>
    <n v="3027"/>
    <n v="9.8253432916715422"/>
    <n v="0.63663900225815651"/>
    <n v="0.503"/>
    <n v="8.4717364543605497E-2"/>
    <n v="0.64638810939463998"/>
    <n v="-0.29250956018329199"/>
    <n v="0.36652646500908331"/>
    <n v="0.58261649480834188"/>
    <n v="0.35699999999999998"/>
    <s v="B"/>
    <x v="2"/>
  </r>
  <r>
    <s v="BR54-0176"/>
    <x v="3"/>
    <s v="Beautyrest"/>
    <s v="Electric Micro Fleece"/>
    <x v="869"/>
    <s v="ELECT BLANKET"/>
    <s v="Ivory"/>
    <s v="Full:80x84&quot;"/>
    <x v="5"/>
    <n v="327"/>
    <n v="18495.18"/>
    <n v="9.1060883096609143E-5"/>
    <n v="0.8763647500528442"/>
    <n v="3028"/>
    <n v="9.82531950325866"/>
    <n v="0.63663686885045023"/>
    <n v="0.503"/>
    <n v="5.7085854692952444E-2"/>
    <n v="1.00736343857761"/>
    <n v="0.10198190930960951"/>
    <n v="0.43913068522577375"/>
    <n v="0.5971356321255149"/>
    <n v="0.41099999999999998"/>
    <s v="B"/>
    <x v="2"/>
  </r>
  <r>
    <s v="MP20-7157"/>
    <x v="5"/>
    <s v="Madison Park"/>
    <s v="800 Thread Count"/>
    <x v="1428"/>
    <s v="SHEET/SHEET SET"/>
    <s v="White"/>
    <s v="Split King: 110x104&quot;/20x40&quot;(4)/38x80+15&quot; (2)"/>
    <x v="7"/>
    <n v="386"/>
    <n v="18493.91"/>
    <n v="9.105463026092262E-5"/>
    <n v="0.87645580468310513"/>
    <n v="3029"/>
    <n v="9.8252508380746661"/>
    <n v="0.63663071077536482"/>
    <n v="0.503"/>
    <n v="0.11347495183909471"/>
    <n v="1.6069941715237299"/>
    <n v="0.53473402935054581"/>
    <n v="0.51877659053034231"/>
    <n v="0.61305988672636036"/>
    <n v="0.46300000000000002"/>
    <s v="B"/>
    <x v="2"/>
  </r>
  <r>
    <s v="MP41-4989"/>
    <x v="0"/>
    <s v="Madison Park"/>
    <s v="Aubrey"/>
    <x v="846"/>
    <s v="VALANCE"/>
    <s v="Black"/>
    <s v="50&quot;W x 18&quot;L"/>
    <x v="7"/>
    <n v="1362"/>
    <n v="18492.939999999999"/>
    <n v="9.1049854473036057E-5"/>
    <n v="0.87654685453757819"/>
    <n v="3030"/>
    <n v="9.8251983898368742"/>
    <n v="0.63662600707885331"/>
    <n v="0.503"/>
    <n v="0.21669111094575974"/>
    <n v="3.0038614749372501"/>
    <n v="1.1326469734054168"/>
    <n v="0.62881953548013325"/>
    <n v="0.63506471275910936"/>
    <n v="0.54"/>
    <s v="B"/>
    <x v="1"/>
  </r>
  <r>
    <s v="5DS10-0282"/>
    <x v="1"/>
    <s v="510 Design"/>
    <s v="Powell"/>
    <x v="1079"/>
    <s v="COMFORTER (SET)"/>
    <s v="White"/>
    <s v="Cal King:104&quot;Wx92&quot;L/20&quot;Wx36&quot;L(2)/72&quot;Wx84&quot;L+15&quot;D/12&quot;Wx16&quot;L/18&quot;Wx18&quot;L/26&quot;Wx26&quot;L+1.5&quot;(2)"/>
    <x v="7"/>
    <n v="318"/>
    <n v="18479.38"/>
    <n v="9.0983091912477581E-5"/>
    <n v="0.87663783762949066"/>
    <n v="3031"/>
    <n v="9.8244649077548267"/>
    <n v="0.63656022646818133"/>
    <n v="0.503"/>
    <n v="0.18982117698117545"/>
    <n v="2.6438082451533198"/>
    <n v="1.0093468259179206"/>
    <n v="0.60612674804815148"/>
    <n v="0.63047353078417534"/>
    <n v="0.52200000000000002"/>
    <s v="B"/>
    <x v="2"/>
  </r>
  <r>
    <s v="MP10-5062"/>
    <x v="3"/>
    <s v="Madison Park"/>
    <s v="Arya"/>
    <x v="1198"/>
    <s v="COMFORTER (SET)"/>
    <s v="Blush"/>
    <s v="King/Cal King: 104&quot;W x 90&quot;L/20&quot;W x 36&quot;L + 2&quot;D (2)"/>
    <x v="7"/>
    <n v="290"/>
    <n v="18470.7"/>
    <n v="9.0940355996131886E-5"/>
    <n v="0.87672877798548676"/>
    <n v="3032"/>
    <n v="9.8239951101055656"/>
    <n v="0.63651809377398605"/>
    <n v="0.502"/>
    <n v="0.22574929161959761"/>
    <n v="1.53923022268564"/>
    <n v="0.49422675523332205"/>
    <n v="0.51132142539289271"/>
    <n v="0.61147876009776736"/>
    <n v="0.45700000000000002"/>
    <s v="B"/>
    <x v="2"/>
  </r>
  <r>
    <s v="ID10-1699"/>
    <x v="3"/>
    <s v="Intelligent Design"/>
    <s v="Malea"/>
    <x v="251"/>
    <s v="COMFORTER (SET)"/>
    <s v="Ivory"/>
    <s v="Twin/Twin XL: 66x90&quot;/20x26+2&quot;"/>
    <x v="8"/>
    <n v="582"/>
    <n v="18464.04"/>
    <n v="9.0907565534972627E-5"/>
    <n v="0.87681968555102174"/>
    <n v="3033"/>
    <n v="9.8236344935448106"/>
    <n v="0.63648575272821883"/>
    <n v="0.502"/>
    <n v="6.0094144239986637E-2"/>
    <n v="3.3088505411863798"/>
    <n v="1.2263751497735325"/>
    <n v="0.64606974666033201"/>
    <n v="0.63840255151464154"/>
    <n v="0.55400000000000005"/>
    <s v="B"/>
    <x v="2"/>
  </r>
  <r>
    <s v="MP40-7971"/>
    <x v="0"/>
    <s v="Madison Park"/>
    <s v="Kyler"/>
    <x v="1638"/>
    <s v="WINDOW PANEL"/>
    <s v="Ivory"/>
    <s v="34x64&quot;"/>
    <x v="7"/>
    <n v="434"/>
    <n v="18434.900000000001"/>
    <n v="9.0764094958669238E-5"/>
    <n v="0.87691044964598042"/>
    <n v="3034"/>
    <n v="9.8220551296555865"/>
    <n v="0.63634411120261214"/>
    <n v="0.502"/>
    <n v="5.6722906730643174E-2"/>
    <n v="0.75653087655613904"/>
    <n v="-0.15486491218164333"/>
    <n v="0.39185928740954429"/>
    <n v="0.58744714644399865"/>
    <n v="0.373"/>
    <s v="B"/>
    <x v="2"/>
  </r>
  <r>
    <s v="MP20-6422"/>
    <x v="5"/>
    <s v="Madison Park"/>
    <s v="800 Thread Count"/>
    <x v="1639"/>
    <s v="SHEET/SHEET SET"/>
    <s v="Charcoal"/>
    <s v="Queen: 90x102&quot;/20x30&quot;(4)/60x80&quot;+15&quot;"/>
    <x v="7"/>
    <n v="516"/>
    <n v="18434"/>
    <n v="9.075966381526933E-5"/>
    <n v="0.87700120930979564"/>
    <n v="3035"/>
    <n v="9.8220063106682449"/>
    <n v="0.63633973298686797"/>
    <n v="0.502"/>
    <n v="0.14008142790351075"/>
    <n v="3.9772844643260701"/>
    <n v="1.4054311943552849"/>
    <n v="0.67902413350335855"/>
    <n v="0.64487661309016608"/>
    <n v="0.57999999999999996"/>
    <s v="B"/>
    <x v="2"/>
  </r>
  <r>
    <s v="MPE10-1060"/>
    <x v="1"/>
    <s v="Madison Park Essentials"/>
    <s v="Luna"/>
    <x v="1640"/>
    <s v="COMFORTER (SET)"/>
    <s v="Blue"/>
    <s v="Queen:90x90&quot;/20x26&quot;(2)/90x102&quot;/60x80+14&quot;/20x30&quot;(2)"/>
    <x v="7"/>
    <n v="519"/>
    <n v="18401.740000000002"/>
    <n v="9.0600831941846285E-5"/>
    <n v="0.87709181014173754"/>
    <n v="3036"/>
    <n v="9.8202548455541088"/>
    <n v="0.6361826569687915"/>
    <n v="0.502"/>
    <n v="5.4437310547806934E-2"/>
    <n v="4.6631453885722802"/>
    <n v="1.5609082459323833"/>
    <n v="0.70763892232466286"/>
    <n v="0.65047391003996591"/>
    <n v="0.6"/>
    <s v="B"/>
    <x v="2"/>
  </r>
  <r>
    <s v="BR54-4130"/>
    <x v="3"/>
    <s v="Beautyrest"/>
    <s v="Microplush"/>
    <x v="601"/>
    <s v="ELECT BLANKET"/>
    <s v="Taupe"/>
    <s v="Queen: 84x90&quot;"/>
    <x v="7"/>
    <n v="178"/>
    <n v="18394.689999999999"/>
    <n v="9.0566121318547059E-5"/>
    <n v="0.87718237626305606"/>
    <n v="3037"/>
    <n v="9.819871677028372"/>
    <n v="0.63614829340323187"/>
    <n v="0.502"/>
    <n v="0.35600876068039183"/>
    <n v="0.47883317158008099"/>
    <n v="-0.54674097491318108"/>
    <n v="0.31973641998028524"/>
    <n v="0.57286591871864256"/>
    <n v="0.32800000000000001"/>
    <s v="B"/>
    <x v="2"/>
  </r>
  <r>
    <s v="MPE10-811"/>
    <x v="1"/>
    <s v="Madison Park Essentials"/>
    <s v="Joella"/>
    <x v="428"/>
    <s v="COMFORTER (SET)"/>
    <s v="Blush"/>
    <s v="Cal King"/>
    <x v="8"/>
    <n v="162"/>
    <n v="18378.150000000001"/>
    <n v="9.0484686749842252E-5"/>
    <n v="0.87727286094980594"/>
    <n v="3038"/>
    <n v="9.8189721489208246"/>
    <n v="0.63606762134636874"/>
    <n v="0.501"/>
    <n v="0.12286803331422269"/>
    <n v="0.98759040231848205"/>
    <n v="8.3964609094433318E-2"/>
    <n v="0.43581468948519558"/>
    <n v="0.59601703497413416"/>
    <n v="0.40699999999999997"/>
    <s v="B"/>
    <x v="2"/>
  </r>
  <r>
    <s v="BR20-4665"/>
    <x v="5"/>
    <s v="Beautyrest"/>
    <s v="1500TC Solid Cooling Sheet Set"/>
    <x v="1498"/>
    <s v="SHEET/SHEET SET"/>
    <s v="White"/>
    <s v="Queen: 90x102&quot;/20x30&quot;(2)/60x80+15&quot;"/>
    <x v="12"/>
    <n v="667"/>
    <n v="18375.849999999999"/>
    <n v="9.0473362716709166E-5"/>
    <n v="0.87736333431252267"/>
    <n v="3039"/>
    <n v="9.8188469992852276"/>
    <n v="0.63605639759645516"/>
    <n v="0.501"/>
    <n v="-0.22979999999999998"/>
    <n v="0.429981458045606"/>
    <n v="-0.63491325786756392"/>
    <n v="0.30350874373456727"/>
    <n v="0.56954686682407762"/>
    <n v="0.318"/>
    <s v="B"/>
    <x v="2"/>
  </r>
  <r>
    <s v="ID40-1614"/>
    <x v="0"/>
    <s v="Intelligent Design"/>
    <s v="Raina"/>
    <x v="1568"/>
    <s v="WINDOW PANEL"/>
    <s v="Ivory/Gold"/>
    <s v="50&quot;W x 84&quot;L"/>
    <x v="8"/>
    <n v="891"/>
    <n v="18359.259999999998"/>
    <n v="9.0391681973371027E-5"/>
    <n v="0.877453725994496"/>
    <n v="3040"/>
    <n v="9.8179438252942557"/>
    <n v="0.63597539856713559"/>
    <n v="0.501"/>
    <n v="0.27242164864174961"/>
    <n v="0.89710489556588202"/>
    <n v="-2.8993033551283518E-3"/>
    <n v="0.41982781241411921"/>
    <n v="0.59274588133653228"/>
    <n v="0.39400000000000002"/>
    <s v="B"/>
    <x v="2"/>
  </r>
  <r>
    <s v="MT150-0080"/>
    <x v="9"/>
    <s v="Hampton Hill"/>
    <s v="Elegenza"/>
    <x v="1641"/>
    <s v="LGT-CHANDELIERS"/>
    <s v="Main:Antique brass+Shade:White"/>
    <s v="39.125x21.875x36.750&quot;/body:39.125x21.875x36.750&quot;/shade:6.00x6.00x6.00&quot;"/>
    <x v="7"/>
    <n v="94"/>
    <n v="18357.41"/>
    <n v="9.0382573511937908E-5"/>
    <n v="0.87754410856800791"/>
    <n v="3041"/>
    <n v="9.8178430591171821"/>
    <n v="0.63596636159019337"/>
    <n v="0.501"/>
    <n v="-2.5764117432687948E-2"/>
    <n v="0.55657426683515399"/>
    <n v="-0.42071946622216894"/>
    <n v="0.34293006059513365"/>
    <n v="0.57735910139118141"/>
    <n v="0.34200000000000003"/>
    <s v="B"/>
    <x v="2"/>
  </r>
  <r>
    <s v="MP10-2584"/>
    <x v="1"/>
    <s v="Madison Park"/>
    <s v="Palmer"/>
    <x v="304"/>
    <s v="COMFORTER (SET)"/>
    <s v="Plum"/>
    <s v="Full: 82x90&quot;/20x26&quot;(2)/54x75+15&quot;/18x18&quot;/12x20&quot;/16x16&quot;"/>
    <x v="5"/>
    <n v="297"/>
    <n v="18353.7"/>
    <n v="9.0364307354144987E-5"/>
    <n v="0.877634472875362"/>
    <n v="3042"/>
    <n v="9.8176409514770153"/>
    <n v="0.6359482360431391"/>
    <n v="0.501"/>
    <n v="2.0794512661674841E-2"/>
    <n v="2.8120622662922998"/>
    <n v="1.0688615127611565"/>
    <n v="0.6170801342778921"/>
    <n v="0.6321746156900897"/>
    <n v="0.52800000000000002"/>
    <s v="B"/>
    <x v="2"/>
  </r>
  <r>
    <s v="II70-779"/>
    <x v="7"/>
    <s v="INK+IVY"/>
    <s v="Alpine"/>
    <x v="1642"/>
    <s v="SHOWER CURTAIN"/>
    <s v="Aqua"/>
    <s v="72x72&quot;"/>
    <x v="7"/>
    <n v="969"/>
    <n v="18350.5"/>
    <n v="9.0348552177612007E-5"/>
    <n v="0.8777248214275396"/>
    <n v="3043"/>
    <n v="9.8174665940110781"/>
    <n v="0.6359325992050141"/>
    <n v="0.501"/>
    <n v="0.20084293341629175"/>
    <n v="3.1038498432946602"/>
    <n v="1.1643531627192134"/>
    <n v="0.63465490412354164"/>
    <n v="0.63567706018871961"/>
    <n v="0.54200000000000004"/>
    <s v="B"/>
    <x v="2"/>
  </r>
  <r>
    <s v="BR54-0412"/>
    <x v="3"/>
    <s v="Beautyrest"/>
    <s v="Electric Micro Fleece"/>
    <x v="1215"/>
    <s v="ELECT BLANKET"/>
    <s v="Grey"/>
    <s v="Full:80x84&quot;"/>
    <x v="8"/>
    <n v="327"/>
    <n v="18343.54"/>
    <n v="9.0314284668652789E-5"/>
    <n v="0.87781513571220826"/>
    <n v="3044"/>
    <n v="9.8170872615226976"/>
    <n v="0.63589857966541785"/>
    <n v="0.5"/>
    <n v="-3.9213306918948088E-2"/>
    <n v="1.0076643505178"/>
    <n v="0.10225360968603145"/>
    <n v="0.43918069034752721"/>
    <n v="0.59655500180183973"/>
    <n v="0.40899999999999997"/>
    <s v="B"/>
    <x v="2"/>
  </r>
  <r>
    <s v="MP20-2390"/>
    <x v="5"/>
    <s v="Madison Park"/>
    <s v="3M Microcell"/>
    <x v="1643"/>
    <s v="SHEET/SHEET SET"/>
    <s v="Seafoam"/>
    <s v="Queen: 90x102&quot;/60x80+16&quot;/20x30&quot;(2)"/>
    <x v="7"/>
    <n v="910"/>
    <n v="18341.41"/>
    <n v="9.0303797629273021E-5"/>
    <n v="0.87790543950983757"/>
    <n v="3045"/>
    <n v="9.8169711439385221"/>
    <n v="0.63588816593373465"/>
    <n v="0.5"/>
    <n v="0.15392909543661645"/>
    <n v="1.2314176165996999"/>
    <n v="0.28624425173257556"/>
    <n v="0.47304326565271487"/>
    <n v="0.60331918587753075"/>
    <n v="0.43"/>
    <s v="B"/>
    <x v="2"/>
  </r>
  <r>
    <s v="II10-1331"/>
    <x v="1"/>
    <s v="INK+IVY"/>
    <s v="Cairo"/>
    <x v="1623"/>
    <s v="COMFORTER (SET)"/>
    <s v="Ivory"/>
    <s v="King/Cal King: 106x94&quot;/20x36&quot;(2)"/>
    <x v="8"/>
    <n v="236"/>
    <n v="18328.400000000001"/>
    <n v="9.023974298968116E-5"/>
    <n v="0.87799567925282729"/>
    <n v="3046"/>
    <n v="9.816261607073784"/>
    <n v="0.63582453279340434"/>
    <n v="0.5"/>
    <n v="3.8239925361733713E-2"/>
    <n v="2.4415257429560202"/>
    <n v="0.93276458689386021"/>
    <n v="0.59203216254561208"/>
    <n v="0.62706605874384591"/>
    <n v="0.51"/>
    <s v="B"/>
    <x v="2"/>
  </r>
  <r>
    <s v="ID10-2042"/>
    <x v="3"/>
    <s v="Intelligent Design"/>
    <s v="Malea"/>
    <x v="1161"/>
    <s v="COMFORTER (SET)"/>
    <s v="Aqua"/>
    <s v="Twin/Twin XL: 66x90&quot;/20x26+2&quot;"/>
    <x v="7"/>
    <n v="603"/>
    <n v="18323.810000000001"/>
    <n v="9.021714415834167E-5"/>
    <n v="0.87808589639698564"/>
    <n v="3047"/>
    <n v="9.8160111583518503"/>
    <n v="0.63580207189044025"/>
    <n v="0.5"/>
    <n v="9.7696856280298852E-2"/>
    <n v="3.88211077800042"/>
    <n v="1.3818120249437484"/>
    <n v="0.67467714121099076"/>
    <n v="0.64357708575455042"/>
    <n v="0.57599999999999996"/>
    <s v="B"/>
    <x v="2"/>
  </r>
  <r>
    <s v="CS20-1476"/>
    <x v="5"/>
    <s v="Comfort Spaces"/>
    <s v="Microfiber Coolmax"/>
    <x v="1327"/>
    <s v="SHEET/SHEET SET"/>
    <s v="Light Grey"/>
    <s v="King: 78x80&quot;+14&quot;"/>
    <x v="4"/>
    <n v="1805"/>
    <n v="18322.5"/>
    <n v="9.0210694382948471E-5"/>
    <n v="0.87817610709136862"/>
    <n v="3048"/>
    <n v="9.8159396680157034"/>
    <n v="0.63579566044824687"/>
    <n v="0.5"/>
    <n v="-0.1278"/>
    <n v="2.8463332336827598"/>
    <n v="1.0805614255888067"/>
    <n v="0.61923344585278295"/>
    <n v="0.63248321752915415"/>
    <n v="0.52900000000000003"/>
    <s v="B"/>
    <x v="2"/>
  </r>
  <r>
    <s v="BR54-1932"/>
    <x v="3"/>
    <s v="Beautyrest"/>
    <s v="Heated Plush"/>
    <x v="711"/>
    <s v="ELECT BLANKET"/>
    <s v="Purple"/>
    <s v="Twin:62x84&quot;"/>
    <x v="7"/>
    <n v="370"/>
    <n v="18318.919999999998"/>
    <n v="9.0193068279202207E-5"/>
    <n v="0.87826630015964779"/>
    <n v="3049"/>
    <n v="9.8157442714063592"/>
    <n v="0.6357781367641645"/>
    <n v="0.5"/>
    <n v="4.8252170066203547E-2"/>
    <n v="3.0855360975533799"/>
    <n v="1.1586205943429997"/>
    <n v="0.63359985302870081"/>
    <n v="0.63534248001707172"/>
    <n v="0.54100000000000004"/>
    <s v="B"/>
    <x v="2"/>
  </r>
  <r>
    <s v="ID51-828"/>
    <x v="3"/>
    <s v="Intelligent Design"/>
    <s v="Microlight Plush"/>
    <x v="1644"/>
    <s v="BLANKET"/>
    <s v="Grey"/>
    <s v="Full/Queen:90x92&quot;"/>
    <x v="7"/>
    <n v="1211"/>
    <n v="18313.419999999998"/>
    <n v="9.0165989069536154E-5"/>
    <n v="0.87835646614871732"/>
    <n v="3050"/>
    <n v="9.8154440066798045"/>
    <n v="0.63575120823031284"/>
    <n v="0.499"/>
    <n v="8.2182143712038594E-2"/>
    <n v="1.34148007053673"/>
    <n v="0.36567041249726429"/>
    <n v="0.48766126100389057"/>
    <n v="0.60613321878502835"/>
    <n v="0.438"/>
    <s v="B"/>
    <x v="2"/>
  </r>
  <r>
    <s v="MP70-8548"/>
    <x v="7"/>
    <s v="Madison Park"/>
    <s v="Spa Waffle"/>
    <x v="557"/>
    <s v="SHOWER CURTAIN"/>
    <s v="Grey"/>
    <s v="Long: 72x78&quot;"/>
    <x v="1"/>
    <n v="1121"/>
    <n v="18310.07"/>
    <n v="9.0149495369103207E-5"/>
    <n v="0.87844661564408644"/>
    <n v="3051"/>
    <n v="9.8152610739731383"/>
    <n v="0.63573480234194701"/>
    <n v="0.499"/>
    <n v="9.6117538436499686E-2"/>
    <n v="2.9978047458260302"/>
    <n v="1.1306937141291955"/>
    <n v="0.62846004768990715"/>
    <n v="0.63427985141153909"/>
    <n v="0.53700000000000003"/>
    <s v="B"/>
    <x v="2"/>
  </r>
  <r>
    <s v="CS20-1352"/>
    <x v="5"/>
    <s v="Comfort Spaces"/>
    <s v="Microfiber Coolmax"/>
    <x v="1645"/>
    <s v="SHEET/SHEET SET"/>
    <s v="Blue"/>
    <s v="King: 108x102&quot;/20x40&quot;(2)/78x80+14&quot;"/>
    <x v="4"/>
    <n v="879"/>
    <n v="18300.72"/>
    <n v="9.0103460712670922E-5"/>
    <n v="0.87853671910479914"/>
    <n v="3052"/>
    <n v="9.8147503234838549"/>
    <n v="0.63568899688887814"/>
    <n v="0.499"/>
    <n v="-0.745"/>
    <n v="0.19115002809412901"/>
    <n v="-1.233916584205353"/>
    <n v="0.19326511927327469"/>
    <n v="0.54720422136575753"/>
    <n v="0.25700000000000001"/>
    <s v="B"/>
    <x v="2"/>
  </r>
  <r>
    <s v="MP40-6552"/>
    <x v="0"/>
    <s v="Madison Park"/>
    <s v="Galen"/>
    <x v="1615"/>
    <s v="WINDOW PANEL"/>
    <s v="Grey"/>
    <s v="31x64&quot;"/>
    <x v="7"/>
    <n v="584"/>
    <n v="18299.21"/>
    <n v="9.0096026238744412E-5"/>
    <n v="0.87862681513103791"/>
    <n v="3053"/>
    <n v="9.8146678141735055"/>
    <n v="0.63568159723597084"/>
    <n v="0.499"/>
    <n v="0.12044824372199674"/>
    <n v="1.18537467192726"/>
    <n v="0.25105024933214476"/>
    <n v="0.46656598211633776"/>
    <n v="0.60185847421204419"/>
    <n v="0.42599999999999999"/>
    <s v="B"/>
    <x v="1"/>
  </r>
  <r>
    <s v="BASI30-0531"/>
    <x v="4"/>
    <s v="Sleep Philosophy"/>
    <s v="Memory Foam"/>
    <x v="1646"/>
    <s v="NORMAL PILLOW"/>
    <s v="White"/>
    <s v="11x8.5.x7&quot;"/>
    <x v="7"/>
    <n v="1674"/>
    <n v="18280.27"/>
    <n v="9.000277528763987E-5"/>
    <n v="0.8787168179063255"/>
    <n v="3054"/>
    <n v="9.8136323174307627"/>
    <n v="0.63558873115273096"/>
    <n v="0.499"/>
    <n v="-2.5111369177324334E-2"/>
    <n v="1.6315689750342901"/>
    <n v="0.54902791948956386"/>
    <n v="0.52140731090749137"/>
    <n v="0.61275244710368304"/>
    <n v="0.46200000000000002"/>
    <s v="B"/>
    <x v="2"/>
  </r>
  <r>
    <s v="ID20-1556"/>
    <x v="5"/>
    <s v="Intelligent Design"/>
    <s v="Cozy Soft"/>
    <x v="1647"/>
    <s v="SHEET/SHEET SET"/>
    <s v="Grey/Pink Dots"/>
    <s v="Twin: 66&quot;W x 96&quot;L/39&quot;W x 75&quot;L + 12&quot;D/20&quot;W x 30&quot;L (1)"/>
    <x v="7"/>
    <n v="1051"/>
    <n v="18276.71"/>
    <n v="8.9985247653746929E-5"/>
    <n v="0.8788068031539793"/>
    <n v="3055"/>
    <n v="9.8134375636377822"/>
    <n v="0.63557126511811812"/>
    <n v="0.499"/>
    <n v="6.002200444867218E-2"/>
    <n v="4.4809078450608997"/>
    <n v="1.5218971979288263"/>
    <n v="0.70045913026534401"/>
    <n v="0.64854883814756337"/>
    <n v="0.59299999999999997"/>
    <s v="B"/>
    <x v="1"/>
  </r>
  <r>
    <s v="MP13-6445"/>
    <x v="1"/>
    <s v="Madison Park"/>
    <s v="Quebec"/>
    <x v="263"/>
    <s v="COVERLET&amp;BEDSPR"/>
    <s v="Seafoam"/>
    <s v="Full: 96&quot;W x 110&quot;L / 20&quot;W x 26&quot;L (2)"/>
    <x v="1"/>
    <n v="437"/>
    <n v="18248.810000000001"/>
    <n v="8.9847882208350069E-5"/>
    <n v="0.87889665103618764"/>
    <n v="3056"/>
    <n v="9.8119099479975382"/>
    <n v="0.63543426451217722"/>
    <n v="0.498"/>
    <n v="0.17788739824678984"/>
    <n v="3.2142451106679699"/>
    <n v="1.1982298784503449"/>
    <n v="0.64088974750893346"/>
    <n v="0.63652536111152858"/>
    <n v="0.54700000000000004"/>
    <s v="B"/>
    <x v="2"/>
  </r>
  <r>
    <s v="MP13-6116"/>
    <x v="1"/>
    <s v="Madison Park"/>
    <s v="Keaton"/>
    <x v="1648"/>
    <s v="COVERLET&amp;BEDSPR"/>
    <s v="Teal"/>
    <s v="Full/ Queen : 90&quot;W x 90&quot;L / 20&quot;W x 26&quot;L (2)"/>
    <x v="7"/>
    <n v="479"/>
    <n v="18231.25"/>
    <n v="8.9761425677125368E-5"/>
    <n v="0.87898641246186471"/>
    <n v="3057"/>
    <n v="9.8109472829859623"/>
    <n v="0.63534793017097935"/>
    <n v="0.498"/>
    <n v="0.18842703314866752"/>
    <n v="2.8736850843463499"/>
    <n v="1.0898019528368965"/>
    <n v="0.62093411957356337"/>
    <n v="0.63246516805149622"/>
    <n v="0.52900000000000003"/>
    <s v="B"/>
    <x v="2"/>
  </r>
  <r>
    <s v="BR20-4169"/>
    <x v="5"/>
    <s v="Beautyrest"/>
    <s v="Oversized Cotton Flannel"/>
    <x v="1300"/>
    <s v="SHEET/SHEET SET"/>
    <s v="Tossed Botanical"/>
    <s v="King: 108x104&quot;/20x40&quot;(2)/78x80+16&quot;"/>
    <x v="7"/>
    <n v="555"/>
    <n v="18225.53"/>
    <n v="8.9733263299072665E-5"/>
    <n v="0.87907614572516379"/>
    <n v="3058"/>
    <n v="9.8106335039704877"/>
    <n v="0.63531978963999824"/>
    <n v="0.498"/>
    <n v="0.17289052518943129"/>
    <n v="7.3036712415803704"/>
    <n v="2.0019759909134733"/>
    <n v="0.78881527761632608"/>
    <n v="0.66601888723526381"/>
    <n v="0.65700000000000003"/>
    <s v="B"/>
    <x v="1"/>
  </r>
  <r>
    <s v="MP10-2242"/>
    <x v="1"/>
    <s v="Madison Park"/>
    <s v="Laurel"/>
    <x v="1190"/>
    <s v="COMFORTER (SET)"/>
    <s v="Navy"/>
    <s v="Cal King: 104x92&quot;/20x36+2&quot;(2)/72x84+15&quot;/18x18&quot;/12x18&quot;/D6.5x18&quot;"/>
    <x v="7"/>
    <n v="261"/>
    <n v="18216.34"/>
    <n v="8.968801640146703E-5"/>
    <n v="0.87916583374156521"/>
    <n v="3059"/>
    <n v="9.8101291667420423"/>
    <n v="0.63527455934510257"/>
    <n v="0.498"/>
    <n v="6.5865754184509309E-2"/>
    <n v="2.31461685956456"/>
    <n v="0.88154062423442248"/>
    <n v="0.58260464344088214"/>
    <n v="0.62474057616425849"/>
    <n v="0.502"/>
    <s v="B"/>
    <x v="2"/>
  </r>
  <r>
    <s v="BL51N-0734"/>
    <x v="3"/>
    <s v="Madison Park"/>
    <s v="Liquid Cotton"/>
    <x v="1649"/>
    <s v="BLANKET"/>
    <s v="Ivory 11-0105TCX"/>
    <s v="King: 108x90&quot;"/>
    <x v="7"/>
    <n v="579"/>
    <n v="18213.05"/>
    <n v="8.9671818110594056E-5"/>
    <n v="0.8792555055596758"/>
    <n v="3060"/>
    <n v="9.8099485532650963"/>
    <n v="0.63525836145138448"/>
    <n v="0.498"/>
    <n v="0.11216334043418416"/>
    <n v="0.81156275819855095"/>
    <n v="-9.2594835671811981E-2"/>
    <n v="0.40331978959389209"/>
    <n v="0.58887064707988601"/>
    <n v="0.38"/>
    <s v="B"/>
    <x v="2"/>
  </r>
  <r>
    <s v="TN20-0353"/>
    <x v="5"/>
    <s v="True North by Sleep Philosophy"/>
    <s v="Cozy Cotton Flannel"/>
    <x v="204"/>
    <s v="SHEET/SHEET SET"/>
    <s v="Grey Dots"/>
    <s v="Twin: 66&quot;W x 96&quot;L/39&quot;W x 75&quot;L + 12&quot;D/20&quot;W x 30&quot;L(1)"/>
    <x v="7"/>
    <n v="1094"/>
    <n v="18205.8"/>
    <n v="8.9636122788761547E-5"/>
    <n v="0.87934514168246458"/>
    <n v="3061"/>
    <n v="9.8095504296575609"/>
    <n v="0.63522265667458411"/>
    <n v="0.498"/>
    <n v="-6.4040387515727562E-2"/>
    <n v="3.4199939586775798"/>
    <n v="1.2584592733237545"/>
    <n v="0.65197467224641426"/>
    <n v="0.63857305978895018"/>
    <n v="0.55600000000000005"/>
    <s v="B"/>
    <x v="2"/>
  </r>
  <r>
    <s v="MP51-7650"/>
    <x v="4"/>
    <s v="Madison Park"/>
    <s v="Cambria"/>
    <x v="1293"/>
    <s v="BLANKET"/>
    <s v="Charcoal"/>
    <s v="Full/Queen: 90x96&quot;"/>
    <x v="7"/>
    <n v="696"/>
    <n v="18191.78"/>
    <n v="8.9567095421576448E-5"/>
    <n v="0.87943470877788621"/>
    <n v="3062"/>
    <n v="9.8087800910606138"/>
    <n v="0.63515357067429645"/>
    <n v="0.497"/>
    <n v="0.22616969238516285"/>
    <n v="2.5432640456854401"/>
    <n v="0.97201453441017249"/>
    <n v="0.59925592288859497"/>
    <n v="0.62797404111715627"/>
    <n v="0.51300000000000001"/>
    <s v="B"/>
    <x v="2"/>
  </r>
  <r>
    <s v="CCS20-013"/>
    <x v="5"/>
    <s v="Croscill"/>
    <s v="Luxury Egyptian"/>
    <x v="1650"/>
    <s v="SHEET/SHEET SET"/>
    <s v="Grey"/>
    <s v="King: 108x102&quot;/20x40&quot;(2)/78x80&quot;+16&quot;"/>
    <x v="7"/>
    <n v="220"/>
    <n v="18185.77"/>
    <n v="8.9537505230650454E-5"/>
    <n v="0.87952424628311687"/>
    <n v="3063"/>
    <n v="9.808449685651274"/>
    <n v="0.63512393904439346"/>
    <n v="0.497"/>
    <n v="0.16717764774326302"/>
    <n v="1.18427844737629"/>
    <n v="0.25019704108451313"/>
    <n v="0.46640895332283461"/>
    <n v="0.60138094190008173"/>
    <n v="0.42499999999999999"/>
    <s v="B"/>
    <x v="2"/>
  </r>
  <r>
    <s v="MPS72-557"/>
    <x v="7"/>
    <s v="Madison Park Signature"/>
    <s v="Splendor"/>
    <x v="101"/>
    <s v="BATH RUG"/>
    <s v="White"/>
    <s v="24&quot;x60&quot;"/>
    <x v="0"/>
    <n v="593"/>
    <n v="18172.96"/>
    <n v="8.9474435289591878E-5"/>
    <n v="0.87961372071840649"/>
    <n v="3064"/>
    <n v="9.8077450793064624"/>
    <n v="0.63506074808611446"/>
    <n v="0.497"/>
    <n v="9.8730148308255786E-2"/>
    <n v="1.1921776499902701"/>
    <n v="0.25632889590062174"/>
    <n v="0.46753749112867815"/>
    <n v="0.60155609669462728"/>
    <n v="0.42499999999999999"/>
    <s v="B"/>
    <x v="2"/>
  </r>
  <r>
    <s v="MP51-8193"/>
    <x v="4"/>
    <s v="Madison Park"/>
    <s v="Coleman"/>
    <x v="1651"/>
    <s v="BLANKET"/>
    <s v="Black"/>
    <s v="90x90&quot;"/>
    <x v="7"/>
    <n v="691"/>
    <n v="18171.5"/>
    <n v="8.9467246990298713E-5"/>
    <n v="0.87970318796539682"/>
    <n v="3065"/>
    <n v="9.8076647413587903"/>
    <n v="0.63505354316674789"/>
    <n v="0.497"/>
    <n v="0.20735032676621282"/>
    <n v="3.6069794396342498"/>
    <n v="1.3102173777907242"/>
    <n v="0.66150049753117612"/>
    <n v="0.6403429340396336"/>
    <n v="0.56200000000000006"/>
    <s v="B"/>
    <x v="2"/>
  </r>
  <r>
    <s v="MP10-4346"/>
    <x v="1"/>
    <s v="Madison Park"/>
    <s v="Donovan"/>
    <x v="941"/>
    <s v="COMFORTER (SET)"/>
    <s v="Navy"/>
    <s v="Cal King: 104x92&quot;/20x36&quot;(2)/72x84+15&quot;/18x18&quot;/12x18&quot;/16x16&quot;"/>
    <x v="7"/>
    <n v="229"/>
    <n v="18163.71"/>
    <n v="8.9428892982426256E-5"/>
    <n v="0.87979261685837928"/>
    <n v="3066"/>
    <n v="9.8072359797604545"/>
    <n v="0.63501509069399964"/>
    <n v="0.497"/>
    <n v="8.3494825590377797E-2"/>
    <n v="2.4468950317826601"/>
    <n v="0.93487498265597713"/>
    <n v="0.59242057053540731"/>
    <n v="0.62649618666228124"/>
    <n v="0.50700000000000001"/>
    <s v="B"/>
    <x v="2"/>
  </r>
  <r>
    <s v="MP10-740"/>
    <x v="1"/>
    <s v="Madison Park"/>
    <s v="Laurel"/>
    <x v="1261"/>
    <s v="COMFORTER (SET)"/>
    <s v="White"/>
    <s v="Cal King: 104x92&quot;/20x36&quot;(2)/72x84+15&quot;/18x18&quot;/12x18&quot;/D6.5x18&quot;"/>
    <x v="7"/>
    <n v="273"/>
    <n v="18162.38"/>
    <n v="8.9422344737179746E-5"/>
    <n v="0.87988203920311647"/>
    <n v="3067"/>
    <n v="9.8071627581845"/>
    <n v="0.63500852398964724"/>
    <n v="0.497"/>
    <n v="1.7897565932672541E-2"/>
    <n v="2.2120440645984001"/>
    <n v="0.8381320097108621"/>
    <n v="0.57461550083097657"/>
    <n v="0.6229299193579132"/>
    <n v="0.495"/>
    <s v="B"/>
    <x v="2"/>
  </r>
  <r>
    <s v="ST54-0133"/>
    <x v="3"/>
    <s v="Serta"/>
    <s v="Fleece to Sherpa"/>
    <x v="1028"/>
    <s v="ELECT BLANKET"/>
    <s v="Brown"/>
    <s v="Twin:62x84&quot;"/>
    <x v="7"/>
    <n v="400"/>
    <n v="18160.939999999999"/>
    <n v="8.9415254907739892E-5"/>
    <n v="0.87997145445802416"/>
    <n v="3068"/>
    <n v="9.8070834746433917"/>
    <n v="0.63500141363224649"/>
    <n v="0.496"/>
    <n v="0.19949259258007018"/>
    <n v="4.6554182218818596"/>
    <n v="1.559284646258293"/>
    <n v="0.70734010676742676"/>
    <n v="0.64946915225928259"/>
    <n v="0.59699999999999998"/>
    <s v="B"/>
    <x v="2"/>
  </r>
  <r>
    <s v="MPE21-990"/>
    <x v="5"/>
    <s v="Madison Park Essentials"/>
    <s v="Satin"/>
    <x v="1652"/>
    <s v="PILLOWCASE"/>
    <s v="Blush"/>
    <s v="Standard: 20x30&quot;(2)"/>
    <x v="7"/>
    <n v="2897"/>
    <n v="18158.86"/>
    <n v="8.9405014042993468E-5"/>
    <n v="0.88006085947206714"/>
    <n v="3069"/>
    <n v="9.806968942874466"/>
    <n v="0.6349911421206641"/>
    <n v="0.496"/>
    <n v="0.10721083848030384"/>
    <n v="2.5938656752898299"/>
    <n v="0.99097721605088829"/>
    <n v="0.60274591144401624"/>
    <n v="0.62854209598533461"/>
    <n v="0.51500000000000001"/>
    <s v="B"/>
    <x v="2"/>
  </r>
  <r>
    <s v="BASI16-0450"/>
    <x v="4"/>
    <s v="Sleep Philosophy"/>
    <s v="4&quot; Gel Memory Foam with 3M Cover"/>
    <x v="436"/>
    <s v="MATT PAD/TOPPER"/>
    <s v="White"/>
    <s v="Twin: 39x75+4&quot;"/>
    <x v="7"/>
    <n v="239"/>
    <n v="18154.599999999999"/>
    <n v="8.9384039964233932E-5"/>
    <n v="0.88015024351203142"/>
    <n v="3070"/>
    <n v="9.8067343320492402"/>
    <n v="0.63497010160211387"/>
    <n v="0.496"/>
    <n v="5.1593291896972281E-2"/>
    <n v="1.2866519219586501"/>
    <n v="0.32689215234563279"/>
    <n v="0.4805243124070343"/>
    <n v="0.60408094376309807"/>
    <n v="0.432"/>
    <s v="B"/>
    <x v="2"/>
  </r>
  <r>
    <s v="MP13-2532"/>
    <x v="1"/>
    <s v="Madison Park"/>
    <s v="Celeste"/>
    <x v="989"/>
    <s v="COVERLET&amp;BEDSPR"/>
    <s v="White"/>
    <s v="Full/Queen: 90x90&quot;/20x26+2&quot;(2)/16x16&quot;"/>
    <x v="5"/>
    <n v="328"/>
    <n v="18151.8"/>
    <n v="8.9370254184767588E-5"/>
    <n v="0.88023961376621618"/>
    <n v="3071"/>
    <n v="9.8065800977670605"/>
    <n v="0.63495626946426531"/>
    <n v="0.496"/>
    <n v="0.19045823967870953"/>
    <n v="1.8532493829763901"/>
    <n v="0.66949433599879582"/>
    <n v="0.5435785640506704"/>
    <n v="0.61668072838154631"/>
    <n v="0.47299999999999998"/>
    <s v="B"/>
    <x v="2"/>
  </r>
  <r>
    <s v="II70-1284"/>
    <x v="1"/>
    <s v="INK+IVY"/>
    <s v="Cody"/>
    <x v="1653"/>
    <s v="SHOWER CURTAIN"/>
    <s v="Gray/Yellow"/>
    <s v="72&quot;W x 72&quot;L"/>
    <x v="7"/>
    <n v="672"/>
    <n v="18150.45"/>
    <n v="8.936360746966774E-5"/>
    <n v="0.88032897737368587"/>
    <n v="3072"/>
    <n v="9.8065057263091386"/>
    <n v="0.63494959963546049"/>
    <n v="0.496"/>
    <n v="0.15551628824022831"/>
    <n v="2.3253256545912802"/>
    <n v="0.88596580592638263"/>
    <n v="0.58341907642843172"/>
    <n v="0.6246434949940548"/>
    <n v="0.501"/>
    <s v="B"/>
    <x v="2"/>
  </r>
  <r>
    <s v="BASI16-0479"/>
    <x v="4"/>
    <s v="Sleep Philosophy"/>
    <s v="3&quot; Gel Memory Foam with Cooling Cover"/>
    <x v="785"/>
    <s v="MATT PAD/TOPPER"/>
    <s v="White"/>
    <s v="King: 78x80+3&quot;"/>
    <x v="7"/>
    <n v="124"/>
    <n v="18131.439999999999"/>
    <n v="8.9270011874076528E-5"/>
    <n v="0.88041824738555996"/>
    <n v="3073"/>
    <n v="9.8054578782564956"/>
    <n v="0.63485562585412159"/>
    <n v="0.496"/>
    <n v="0.21047510760314683"/>
    <n v="0.74451511755826305"/>
    <n v="-0.16899264170058961"/>
    <n v="0.38925914807960149"/>
    <n v="0.58573633029921757"/>
    <n v="0.36799999999999999"/>
    <s v="B"/>
    <x v="2"/>
  </r>
  <r>
    <s v="MPE20-1154"/>
    <x v="5"/>
    <s v="Madison Park Essentials"/>
    <s v="Satin"/>
    <x v="1193"/>
    <s v="SHEET/SHEET SET"/>
    <s v="Lilac"/>
    <s v="King: 108x102&quot;/78x80+14&quot;/20x40&quot;(4)"/>
    <x v="7"/>
    <n v="677"/>
    <n v="18107.68"/>
    <n v="8.9153029688319205E-5"/>
    <n v="0.88050740041524833"/>
    <n v="3074"/>
    <n v="9.8041466603137728"/>
    <n v="0.634738032365327"/>
    <n v="0.495"/>
    <n v="9.9739718504807603E-2"/>
    <n v="2.8986866830590801"/>
    <n v="1.0981744205041957"/>
    <n v="0.62247503118580971"/>
    <n v="0.63228543212942356"/>
    <n v="0.52900000000000003"/>
    <s v="B"/>
    <x v="2"/>
  </r>
  <r>
    <s v="BASI10-0292"/>
    <x v="4"/>
    <s v="Sleep Philosophy"/>
    <s v="Year Round Warmth"/>
    <x v="1415"/>
    <s v="COMFORTER (SET)"/>
    <s v="White"/>
    <s v="King: 104x90&quot;"/>
    <x v="7"/>
    <n v="311"/>
    <n v="18093.39"/>
    <n v="8.9082672978114125E-5"/>
    <n v="0.88059648308822647"/>
    <n v="3075"/>
    <n v="9.8033572244597345"/>
    <n v="0.63466723367257638"/>
    <n v="0.495"/>
    <n v="8.4734960598202347E-2"/>
    <n v="1.4468435001583899"/>
    <n v="0.43621640303360842"/>
    <n v="0.50064490457643551"/>
    <n v="0.60786276785334825"/>
    <n v="0.44500000000000001"/>
    <s v="B"/>
    <x v="2"/>
  </r>
  <r>
    <s v="MP41-7425"/>
    <x v="0"/>
    <s v="Madison Park"/>
    <s v="Aubrey"/>
    <x v="752"/>
    <s v="VALANCE"/>
    <s v="Navy"/>
    <s v="50&quot;W x 18&quot;L"/>
    <x v="7"/>
    <n v="1352"/>
    <n v="18084.09"/>
    <n v="8.9036884496315172E-5"/>
    <n v="0.88068551997272282"/>
    <n v="3076"/>
    <n v="9.8028431208736766"/>
    <n v="0.63462112750493127"/>
    <n v="0.495"/>
    <n v="0.20689694792494398"/>
    <n v="3.63240219792681"/>
    <n v="1.3170520472551714"/>
    <n v="0.66275838492616301"/>
    <n v="0.64024857898917764"/>
    <n v="0.56200000000000006"/>
    <s v="B"/>
    <x v="1"/>
  </r>
  <r>
    <s v="MP51N-8381"/>
    <x v="3"/>
    <s v="Madison Park"/>
    <s v="Liquid Cotton"/>
    <x v="1570"/>
    <s v="BLANKET"/>
    <s v="Navy"/>
    <s v="King: 108x90&quot;"/>
    <x v="7"/>
    <n v="559"/>
    <n v="18080.61"/>
    <n v="8.9019750741835569E-5"/>
    <n v="0.88077453972346464"/>
    <n v="3077"/>
    <n v="9.8026506786541354"/>
    <n v="0.63460386877833075"/>
    <n v="0.495"/>
    <n v="0.16258746733308574"/>
    <n v="1.88842612276679"/>
    <n v="0.68734343273345022"/>
    <n v="0.54686360276559554"/>
    <n v="0.61705581557578371"/>
    <n v="0.47499999999999998"/>
    <s v="B"/>
    <x v="2"/>
  </r>
  <r>
    <s v="SHET20-735"/>
    <x v="5"/>
    <s v="True North by Sleep Philosophy"/>
    <s v="Micro Fleece"/>
    <x v="1006"/>
    <s v="SHEET/SHEET SET"/>
    <s v="Grey"/>
    <s v="Twin XL: 68x102&quot;/39x80+14&quot;/20x30&quot;"/>
    <x v="7"/>
    <n v="718"/>
    <n v="18064.439999999999"/>
    <n v="8.8940137865417364E-5"/>
    <n v="0.88086347986133007"/>
    <n v="3078"/>
    <n v="9.8017559997755779"/>
    <n v="0.63452363161313308"/>
    <n v="0.495"/>
    <n v="0.10681440159066594"/>
    <n v="6.00710851772096"/>
    <n v="1.8094534234823312"/>
    <n v="0.75338244328806736"/>
    <n v="0.65829539394811998"/>
    <n v="0.628"/>
    <s v="B"/>
    <x v="1"/>
  </r>
  <r>
    <s v="ST55-0116"/>
    <x v="3"/>
    <s v="Serta"/>
    <s v="Waterproof"/>
    <x v="340"/>
    <s v="ELEC MATT PAD"/>
    <s v="White"/>
    <s v="Full: 54x75+15&quot;"/>
    <x v="7"/>
    <n v="327"/>
    <n v="18058.18"/>
    <n v="8.8909316801324742E-5"/>
    <n v="0.88095238917813135"/>
    <n v="3079"/>
    <n v="9.8014094217319787"/>
    <n v="0.6344925495786683"/>
    <n v="0.495"/>
    <n v="0.13228647581166808"/>
    <n v="0.55105659042962796"/>
    <n v="-0.42915871208829759"/>
    <n v="0.34137685878289975"/>
    <n v="0.57586941141951464"/>
    <n v="0.33700000000000002"/>
    <s v="B"/>
    <x v="2"/>
  </r>
  <r>
    <s v="MP10-7635"/>
    <x v="3"/>
    <s v="Madison Park"/>
    <s v="Arya"/>
    <x v="1580"/>
    <s v="COMFORTER (SET)"/>
    <s v="Aqua"/>
    <s v="Full/Queen:90&quot;x90&quot;/20&quot;x26&quot;+2&quot;(2)"/>
    <x v="7"/>
    <n v="339"/>
    <n v="18053.32"/>
    <n v="8.8885388626965285E-5"/>
    <n v="0.88104127456675829"/>
    <n v="3080"/>
    <n v="9.8011402703049875"/>
    <n v="0.63446841136770982"/>
    <n v="0.49399999999999999"/>
    <n v="0.21058016154369397"/>
    <n v="0.98262639129792195"/>
    <n v="7.938993278351858E-2"/>
    <n v="0.43497274274620856"/>
    <n v="0.59456927764340961"/>
    <n v="0.39900000000000002"/>
    <s v="B"/>
    <x v="2"/>
  </r>
  <r>
    <s v="MP71-4894"/>
    <x v="7"/>
    <s v="Madison Park"/>
    <s v="Mosaic"/>
    <x v="1654"/>
    <s v="BATH ACCESSORIES"/>
    <s v="Gold"/>
    <s v="Soap Dispenser/Toothbrush Holder/Tumbler/Ring Tray"/>
    <x v="7"/>
    <n v="705"/>
    <n v="18034.45"/>
    <n v="8.8792482320347398E-5"/>
    <n v="0.88113006704907859"/>
    <n v="3081"/>
    <n v="9.8000945445095837"/>
    <n v="0.63437462791600641"/>
    <n v="0.49399999999999999"/>
    <n v="0.21709615056991036"/>
    <n v="2.34507428090975"/>
    <n v="0.89407550320553408"/>
    <n v="0.58491162643947014"/>
    <n v="0.62448202762069926"/>
    <n v="0.5"/>
    <s v="B"/>
    <x v="2"/>
  </r>
  <r>
    <s v="CS20-1726"/>
    <x v="5"/>
    <s v="Comfort Spaces"/>
    <s v="Cotton 144TC"/>
    <x v="1655"/>
    <s v="SHEET/SHEET SET"/>
    <s v="Pink"/>
    <s v="Full: 81x96&quot;/54x75&quot;+14/20x30&quot;(2)"/>
    <x v="6"/>
    <n v="912"/>
    <n v="18021.12"/>
    <n v="8.8726852163102213E-5"/>
    <n v="0.88121879390124169"/>
    <n v="3082"/>
    <n v="9.7993551713012792"/>
    <n v="0.63430831897356976"/>
    <n v="0.49399999999999999"/>
    <n v="-3.2399999999999998E-2"/>
    <n v="6.09332231804974"/>
    <n v="1.8234716661449148"/>
    <n v="0.755962432099064"/>
    <n v="0.65863914159866854"/>
    <n v="0.63"/>
    <s v="B"/>
    <x v="1"/>
  </r>
  <r>
    <s v="MP12-5806"/>
    <x v="1"/>
    <s v="Madison Park"/>
    <s v="Isla"/>
    <x v="198"/>
    <s v="DUVET&amp;DUVET SET"/>
    <s v="Blue"/>
    <s v="Full/Queen: 90&quot;W x 90&quot;L/20&quot;W x 26&quot;L + 1/2&quot;D (2)"/>
    <x v="7"/>
    <n v="522"/>
    <n v="18020.59"/>
    <n v="8.8724242711988948E-5"/>
    <n v="0.88130751814395369"/>
    <n v="3083"/>
    <n v="9.7993257625639423"/>
    <n v="0.63430568152031985"/>
    <n v="0.49399999999999999"/>
    <n v="0.14822958370069708"/>
    <n v="2.9053714183964301"/>
    <n v="1.1004011604812274"/>
    <n v="0.62288485175776154"/>
    <n v="0.63202151556780828"/>
    <n v="0.52700000000000002"/>
    <s v="B"/>
    <x v="2"/>
  </r>
  <r>
    <s v="MP50N-5511"/>
    <x v="3"/>
    <s v="Madison Park"/>
    <s v="Chloe"/>
    <x v="1656"/>
    <s v="THROW"/>
    <s v="Blush"/>
    <s v="50&quot;W x 60&quot;L"/>
    <x v="7"/>
    <n v="914"/>
    <n v="18016.88"/>
    <n v="8.8705976554196041E-5"/>
    <n v="0.88139622412050789"/>
    <n v="3084"/>
    <n v="9.7991198771825481"/>
    <n v="0.634287217175453"/>
    <n v="0.49399999999999999"/>
    <n v="-1.9854278562260748E-2"/>
    <n v="0.78148817936057502"/>
    <n v="-0.12614368692150227"/>
    <n v="0.39714528805833138"/>
    <n v="0.58685883135202876"/>
    <n v="0.371"/>
    <s v="B"/>
    <x v="2"/>
  </r>
  <r>
    <s v="ID20-146"/>
    <x v="5"/>
    <s v="Intelligent Design"/>
    <s v="Microfiber"/>
    <x v="1596"/>
    <s v="SHEET/SHEET SET"/>
    <s v="White"/>
    <s v="King: 108x102&quot;/20x40&quot;(2)/78x80+12&quot;"/>
    <x v="7"/>
    <n v="1003"/>
    <n v="17997.189999999999"/>
    <n v="8.8609032983591557E-5"/>
    <n v="0.88148483315349146"/>
    <n v="3085"/>
    <n v="9.7980264762666973"/>
    <n v="0.63418915809301002"/>
    <n v="0.49399999999999999"/>
    <n v="0.36368613201033462"/>
    <n v="6.9524219770508804"/>
    <n v="1.9533711006709427"/>
    <n v="0.77986978594495227"/>
    <n v="0.66332528366339849"/>
    <n v="0.64500000000000002"/>
    <s v="B"/>
    <x v="1"/>
  </r>
  <r>
    <s v="MPE70-816"/>
    <x v="7"/>
    <s v="Madison Park Essentials"/>
    <s v="Maible"/>
    <x v="1657"/>
    <s v="SHOWER CURTAIN"/>
    <s v="Purple"/>
    <s v="72&quot;W x 72&quot;L"/>
    <x v="7"/>
    <n v="1194"/>
    <n v="17993.8"/>
    <n v="8.8592342343451948E-5"/>
    <n v="0.88157342549583495"/>
    <n v="3086"/>
    <n v="9.7978381062529802"/>
    <n v="0.6341722645725848"/>
    <n v="0.49299999999999999"/>
    <n v="0.34873514989548032"/>
    <n v="2.3500641736787"/>
    <n v="0.89611421755184106"/>
    <n v="0.5852868418162398"/>
    <n v="0.62439518002131589"/>
    <n v="0.5"/>
    <s v="B"/>
    <x v="2"/>
  </r>
  <r>
    <s v="MP10-5672"/>
    <x v="1"/>
    <s v="Madison Park"/>
    <s v="Lola"/>
    <x v="607"/>
    <s v="COMFORTER (SET)"/>
    <s v="Grey/Peach"/>
    <s v="Cal King"/>
    <x v="5"/>
    <n v="221"/>
    <n v="17990.66"/>
    <n v="8.8576882576478968E-5"/>
    <n v="0.88166200237841141"/>
    <n v="3087"/>
    <n v="9.7976635961729119"/>
    <n v="0.63415661404762147"/>
    <n v="0.49299999999999999"/>
    <n v="-0.22344878040142616"/>
    <n v="1.6231458184701"/>
    <n v="0.54415158453366153"/>
    <n v="0.52050984537434863"/>
    <n v="0.6114272603129669"/>
    <n v="0.45700000000000002"/>
    <s v="B"/>
    <x v="2"/>
  </r>
  <r>
    <s v="MP12-7142"/>
    <x v="1"/>
    <s v="Madison Park"/>
    <s v="Violette"/>
    <x v="530"/>
    <s v="DUVET&amp;DUVET SET"/>
    <s v="Ivory/Taupe"/>
    <s v="Full/Queen: 90&quot;W x 90&quot;L/20&quot;W x 26&quot;L(2)"/>
    <x v="5"/>
    <n v="314"/>
    <n v="17981.14"/>
    <n v="8.8530010926293366E-5"/>
    <n v="0.88175053238933776"/>
    <n v="3088"/>
    <n v="9.7971343220777527"/>
    <n v="0.63410914734864599"/>
    <n v="0.49299999999999999"/>
    <n v="4.6832630638092558E-2"/>
    <n v="1.63836235685292"/>
    <n v="0.55294349582142288"/>
    <n v="0.52212795352782226"/>
    <n v="0.61171290858448124"/>
    <n v="0.45800000000000002"/>
    <s v="B"/>
    <x v="2"/>
  </r>
  <r>
    <s v="WR51-3914"/>
    <x v="3"/>
    <s v="Woolrich"/>
    <s v="Burlington"/>
    <x v="1658"/>
    <s v="BLANKET"/>
    <s v="Black"/>
    <s v="Full/Queen: 90x90&quot;"/>
    <x v="7"/>
    <n v="754"/>
    <n v="17977.560000000001"/>
    <n v="8.8512384822547101E-5"/>
    <n v="0.88183904477416031"/>
    <n v="3089"/>
    <n v="9.7969352158305529"/>
    <n v="0.63409129097444139"/>
    <n v="0.49299999999999999"/>
    <n v="5.4482207099618624E-2"/>
    <n v="1.6386767736800201"/>
    <n v="0.55312434902217988"/>
    <n v="0.52216123867244546"/>
    <n v="0.61170528051404227"/>
    <n v="0.45800000000000002"/>
    <s v="B"/>
    <x v="2"/>
  </r>
  <r>
    <s v="ST54-0126"/>
    <x v="3"/>
    <s v="Serta"/>
    <s v="Plush Heated"/>
    <x v="1075"/>
    <s v="ELECT BLANKET"/>
    <s v="Light Grey"/>
    <s v="Full: 77x84&quot;"/>
    <x v="7"/>
    <n v="329"/>
    <n v="17973.78"/>
    <n v="8.8493774020267512E-5"/>
    <n v="0.88192753854818062"/>
    <n v="3090"/>
    <n v="9.7967249432932064"/>
    <n v="0.63407243317783979"/>
    <n v="0.49299999999999999"/>
    <n v="0.28346394087276078"/>
    <n v="3.86535581681184"/>
    <n v="1.3775955904833808"/>
    <n v="0.67390112712763606"/>
    <n v="0.64203817196779911"/>
    <n v="0.56799999999999995"/>
    <s v="B"/>
    <x v="2"/>
  </r>
  <r>
    <s v="MP10-4801"/>
    <x v="3"/>
    <s v="Madison Park"/>
    <s v="Adelyn"/>
    <x v="273"/>
    <s v="COMFORTER (SET)"/>
    <s v="Ivory"/>
    <s v="Twin/TwinXL: 63&quot;W x 86&quot;L/20&quot;W x 26&quot;L + 2&quot;D (1)"/>
    <x v="5"/>
    <n v="545"/>
    <n v="17970.060000000001"/>
    <n v="8.8475458627547949E-5"/>
    <n v="0.88201601400680818"/>
    <n v="3091"/>
    <n v="9.7965179652388183"/>
    <n v="0.63405387083917253"/>
    <n v="0.49299999999999999"/>
    <n v="0.18639344896329937"/>
    <n v="2.1653468381049201"/>
    <n v="0.81772787661803237"/>
    <n v="0.57086022020524652"/>
    <n v="0.62141514071238735"/>
    <n v="0.49"/>
    <s v="B"/>
    <x v="2"/>
  </r>
  <r>
    <s v="MPE13-312"/>
    <x v="1"/>
    <s v="Madison Park Essentials"/>
    <s v="Knowles"/>
    <x v="1227"/>
    <s v="COVERLET&amp;BEDSPR"/>
    <s v="Grey"/>
    <s v="Cal King: 104x92&quot;/20x36&quot;(2)/108x102&quot;/72x84+14&quot;/20x40&quot;(2)/12x18&quot;"/>
    <x v="7"/>
    <n v="262"/>
    <n v="17953.330000000002"/>
    <n v="8.8393088595236486E-5"/>
    <n v="0.88210440709540339"/>
    <n v="3092"/>
    <n v="9.7955865904529418"/>
    <n v="0.63397034268807118"/>
    <n v="0.49299999999999999"/>
    <n v="4.2653116051451133E-2"/>
    <n v="3.28930626195779"/>
    <n v="1.2206252579599"/>
    <n v="0.64501150727179535"/>
    <n v="0.63617857560481605"/>
    <n v="0.54500000000000004"/>
    <s v="B"/>
    <x v="2"/>
  </r>
  <r>
    <s v="MP10-256"/>
    <x v="1"/>
    <s v="Madison Park"/>
    <s v="Laurel"/>
    <x v="697"/>
    <s v="COMFORTER (SET)"/>
    <s v="Plum"/>
    <s v="Cal-King: 104x92&quot;/20x36&quot;(2)/72x84+15&quot;/18x18&quot;/12x18&quot;/D6.5x18&quot;"/>
    <x v="8"/>
    <n v="262"/>
    <n v="17944.7"/>
    <n v="8.8350598853524122E-5"/>
    <n v="0.88219275769425687"/>
    <n v="3093"/>
    <n v="9.7951058109011573"/>
    <n v="0.63392722510784794"/>
    <n v="0.49199999999999999"/>
    <n v="1.0797126780505088E-3"/>
    <n v="2.4991954135215102"/>
    <n v="0.95520194079806275"/>
    <n v="0.59616164748994971"/>
    <n v="0.62637410958426831"/>
    <n v="0.50600000000000001"/>
    <s v="B"/>
    <x v="2"/>
  </r>
  <r>
    <s v="MZK10-168"/>
    <x v="1"/>
    <s v="Intelligent Design Kids"/>
    <s v="Tessa"/>
    <x v="1659"/>
    <s v="COMFORTER (SET)"/>
    <s v="White"/>
    <s v="Twin: 66''W x 86&quot;L/20''W x 26&quot; L/13''W x 13&quot;L"/>
    <x v="7"/>
    <n v="511"/>
    <n v="17943.740000000002"/>
    <n v="8.8345872300564228E-5"/>
    <n v="0.88228110356655742"/>
    <n v="3094"/>
    <n v="9.7950523147612252"/>
    <n v="0.63392242743270433"/>
    <n v="0.49199999999999999"/>
    <n v="-2.2504504003494964E-3"/>
    <n v="2.0324012405824901"/>
    <n v="0.75724868774386966"/>
    <n v="0.55972932210701642"/>
    <n v="0.61908380636756677"/>
    <n v="0.48299999999999998"/>
    <s v="B"/>
    <x v="2"/>
  </r>
  <r>
    <s v="MP95B-0262"/>
    <x v="6"/>
    <s v="Madison Park"/>
    <s v="Avant Garden"/>
    <x v="1660"/>
    <s v="AWD"/>
    <s v="Multi"/>
    <s v="12x24x1.25&quot;(2)"/>
    <x v="7"/>
    <n v="571"/>
    <n v="17943.68"/>
    <n v="8.8345576891004228E-5"/>
    <n v="0.88236944914344839"/>
    <n v="3095"/>
    <n v="9.7950489711574562"/>
    <n v="0.63392212756948596"/>
    <n v="0.49199999999999999"/>
    <n v="0.13748084387641174"/>
    <n v="5.9666550204086199"/>
    <n v="1.8028073856999325"/>
    <n v="0.75215927262903648"/>
    <n v="0.65756955658139615"/>
    <n v="0.626"/>
    <s v="B"/>
    <x v="2"/>
  </r>
  <r>
    <s v="BRP20-0074C"/>
    <x v="5"/>
    <s v="Beautyrest Platinum "/>
    <s v="400TC Liquid Cotton"/>
    <x v="1470"/>
    <s v="SHEET/SHEET SET"/>
    <s v="Blue(Flint Stone 18-3916TCX)"/>
    <s v="King: 108x108&quot;/21x40&quot;(2)/78x80&quot;+16&quot;"/>
    <x v="2"/>
    <n v="443"/>
    <n v="17941.5"/>
    <n v="8.8334843676991142E-5"/>
    <n v="0.88245778398712538"/>
    <n v="3096"/>
    <n v="9.7949274793042278"/>
    <n v="0.63391123185915754"/>
    <n v="0.49199999999999999"/>
    <n v="0.12179999999999999"/>
    <n v="2.0567581684173901"/>
    <n v="0.76860624634069086"/>
    <n v="0.5618196250647649"/>
    <n v="0.6194929105002791"/>
    <n v="0.48499999999999999"/>
    <s v="B"/>
    <x v="2"/>
  </r>
  <r>
    <s v="MP40-6367"/>
    <x v="0"/>
    <s v="Madison Park"/>
    <s v="Emilia"/>
    <x v="1058"/>
    <s v="WINDOW PANEL"/>
    <s v="White"/>
    <s v="50x95&quot;"/>
    <x v="8"/>
    <n v="685"/>
    <n v="17940.14"/>
    <n v="8.8328147726964625E-5"/>
    <n v="0.88254611213485235"/>
    <n v="3097"/>
    <n v="9.7948516787443811"/>
    <n v="0.63390443386471707"/>
    <n v="0.49199999999999999"/>
    <n v="0.2919500001955595"/>
    <n v="1.9906132096488101"/>
    <n v="0.7374574246886868"/>
    <n v="0.5560868372059562"/>
    <n v="0.61834091453296491"/>
    <n v="0.47899999999999998"/>
    <s v="B"/>
    <x v="1"/>
  </r>
  <r>
    <s v="CS20-1663"/>
    <x v="5"/>
    <s v="Comfort Spaces"/>
    <s v="Microfiber Coolmax"/>
    <x v="1661"/>
    <s v="SHEET/SHEET SET"/>
    <s v="Cream"/>
    <s v="Queen: 90x102&quot;/20x30&quot;(2)/60x80+14&quot;"/>
    <x v="6"/>
    <n v="984"/>
    <n v="17935.830000000002"/>
    <n v="8.8306927473571784E-5"/>
    <n v="0.88263441906232587"/>
    <n v="3098"/>
    <n v="9.7946114198879997"/>
    <n v="0.63388288681581295"/>
    <n v="0.49199999999999999"/>
    <n v="-5.7500000000000002E-2"/>
    <n v="2.8698521691316801"/>
    <n v="1.0885121768726687"/>
    <n v="0.62069674263292296"/>
    <n v="0.63124565797923493"/>
    <n v="0.52500000000000002"/>
    <s v="B"/>
    <x v="2"/>
  </r>
  <r>
    <s v="MPE20-993"/>
    <x v="5"/>
    <s v="Madison Park Essentials"/>
    <s v="Printed Satin"/>
    <x v="1275"/>
    <s v="SHEET/SHEET SET"/>
    <s v="Taupe Leopard"/>
    <s v="Full: 81x96&quot;/20x30&quot;(2)/54x75+14&quot;"/>
    <x v="7"/>
    <n v="942"/>
    <n v="17920.490000000002"/>
    <n v="8.8231401096066831E-5"/>
    <n v="0.88272265046342191"/>
    <n v="3099"/>
    <n v="9.7937558303938026"/>
    <n v="0.63380615528986262"/>
    <n v="0.49099999999999999"/>
    <n v="1.2301453107926279E-2"/>
    <n v="12.257099293694401"/>
    <n v="2.514230739510535"/>
    <n v="0.88309325179405562"/>
    <n v="0.68366357459070115"/>
    <n v="0.72"/>
    <s v="A"/>
    <x v="1"/>
  </r>
  <r>
    <s v="TN54-0498"/>
    <x v="3"/>
    <s v="True North by Sleep Philosophy"/>
    <s v="Sherpa"/>
    <x v="1588"/>
    <s v="ELECT BLANKET"/>
    <s v="Blue"/>
    <s v="King: 100x90&quot;"/>
    <x v="7"/>
    <n v="203"/>
    <n v="17920.080000000002"/>
    <n v="8.8229382464073539E-5"/>
    <n v="0.88281087984588602"/>
    <n v="3100"/>
    <n v="9.7937329525700303"/>
    <n v="0.63380410354619299"/>
    <n v="0.49099999999999999"/>
    <n v="0.1539621045218548"/>
    <n v="1.0869361984300401"/>
    <n v="0.17137536391338012"/>
    <n v="0.45190221021242422"/>
    <n v="0.59742372487943929"/>
    <n v="0.41299999999999998"/>
    <s v="B"/>
    <x v="2"/>
  </r>
  <r>
    <s v="BL51N-0861"/>
    <x v="3"/>
    <s v="Madison Park"/>
    <s v="Freshspun Basketweave"/>
    <x v="1627"/>
    <s v="BLANKET"/>
    <s v="Khaki"/>
    <s v="Full/Queen: 90x90&quot;"/>
    <x v="7"/>
    <n v="963"/>
    <n v="17919.919999999998"/>
    <n v="8.8228594705246877E-5"/>
    <n v="0.88289910844059127"/>
    <n v="3101"/>
    <n v="9.7937240244968198"/>
    <n v="0.63380330285300324"/>
    <n v="0.49099999999999999"/>
    <n v="-3.1352487665672446E-2"/>
    <n v="2.0774026283690699"/>
    <n v="0.77813271157777608"/>
    <n v="0.56357292427006611"/>
    <n v="0.61975722713641579"/>
    <n v="0.48599999999999999"/>
    <s v="B"/>
    <x v="2"/>
  </r>
  <r>
    <s v="HH12-1227"/>
    <x v="10"/>
    <s v="Harbor House Blue"/>
    <s v="Maya Bay"/>
    <x v="982"/>
    <s v="DUVET&amp;DUVET SET"/>
    <s v="White"/>
    <s v="King: 106x90&quot;/20x36&quot;(2)"/>
    <x v="9"/>
    <n v="153"/>
    <n v="17908.61"/>
    <n v="8.8172910003188156E-5"/>
    <n v="0.88298728135059446"/>
    <n v="3102"/>
    <n v="9.7930927192732788"/>
    <n v="0.63374668573291082"/>
    <n v="0.49099999999999999"/>
    <n v="0.51126885892141993"/>
    <n v="3.2781212020394799"/>
    <n v="1.2173196975641691"/>
    <n v="0.64440313509274738"/>
    <n v="0.63587797560487824"/>
    <n v="0.54300000000000004"/>
    <s v="B"/>
    <x v="2"/>
  </r>
  <r>
    <s v="MP167-0098"/>
    <x v="6"/>
    <s v="Madison Park"/>
    <s v="Mandal Panel"/>
    <x v="1662"/>
    <s v="AWD"/>
    <s v="Natural"/>
    <s v="12.6x1.18x36.81&quot;H"/>
    <x v="7"/>
    <n v="223"/>
    <n v="17906.400000000001"/>
    <n v="8.8162029084395076E-5"/>
    <n v="0.8830754433796788"/>
    <n v="3103"/>
    <n v="9.7929693142206062"/>
    <n v="0.63373561844180237"/>
    <n v="0.49099999999999999"/>
    <n v="0.33762707008108483"/>
    <n v="2.12964873687315"/>
    <n v="0.80184405596766439"/>
    <n v="0.56793688091513672"/>
    <n v="0.62057587093646926"/>
    <n v="0.48799999999999999"/>
    <s v="B"/>
    <x v="2"/>
  </r>
  <r>
    <s v="MP10-6569"/>
    <x v="1"/>
    <s v="Madison Park"/>
    <s v="Genevieve"/>
    <x v="888"/>
    <s v="COMFORTER (SET)"/>
    <s v="Taupe/Brown"/>
    <s v="Cal King"/>
    <x v="7"/>
    <n v="263"/>
    <n v="17902.150000000001"/>
    <n v="8.8141104240562222E-5"/>
    <n v="0.88316358448391941"/>
    <n v="3104"/>
    <n v="9.7927319540002262"/>
    <n v="0.63371433135023203"/>
    <n v="0.49099999999999999"/>
    <n v="0.24061484718097734"/>
    <n v="3.3487454994547599"/>
    <n v="1.2380105415698222"/>
    <n v="0.64821118345583795"/>
    <n v="0.63661370177135324"/>
    <n v="0.54700000000000004"/>
    <s v="B"/>
    <x v="2"/>
  </r>
  <r>
    <s v="MP30-2831"/>
    <x v="3"/>
    <s v="Madison Park"/>
    <s v="Zuri"/>
    <x v="1663"/>
    <s v="NORMAL PILLOW"/>
    <s v="Grey"/>
    <s v="20x20&quot;"/>
    <x v="8"/>
    <n v="1266"/>
    <n v="17900.64"/>
    <n v="8.8133669766635712E-5"/>
    <n v="0.88325171815368608"/>
    <n v="3105"/>
    <n v="9.7926476077437119"/>
    <n v="0.63370676695514017"/>
    <n v="0.49"/>
    <n v="-0.20956192119387906"/>
    <n v="2.4994397336049001"/>
    <n v="0.95529593473172236"/>
    <n v="0.59617894661245596"/>
    <n v="0.62620120288660341"/>
    <n v="0.505"/>
    <s v="B"/>
    <x v="2"/>
  </r>
  <r>
    <s v="SI50-0021"/>
    <x v="4"/>
    <s v="Sharper Image"/>
    <s v="Cooling Touch"/>
    <x v="1664"/>
    <s v="THROW"/>
    <s v="Ivory"/>
    <s v="50x60&quot;"/>
    <x v="11"/>
    <n v="1047"/>
    <n v="17895.669999999998"/>
    <n v="8.8109200008082924E-5"/>
    <n v="0.88333982735369421"/>
    <n v="3106"/>
    <n v="9.7923699410029119"/>
    <n v="0.63368186506834534"/>
    <n v="0.49"/>
    <n v="0.17138637765448295"/>
    <n v="1.33965595685746"/>
    <n v="0.36440416619326815"/>
    <n v="0.4874282145818169"/>
    <n v="0.60443113497103973"/>
    <n v="0.433"/>
    <s v="B"/>
    <x v="2"/>
  </r>
  <r>
    <s v="MP13-3301"/>
    <x v="1"/>
    <s v="Madison Park"/>
    <s v="Harper"/>
    <x v="1035"/>
    <s v="COVERLET&amp;BEDSPR"/>
    <s v="Ivory"/>
    <s v="Full/Queen: 90x90&quot;/20x26+0.5&quot;(2)"/>
    <x v="7"/>
    <n v="379"/>
    <n v="17890.830000000002"/>
    <n v="8.8085370303576818E-5"/>
    <n v="0.88342791272399779"/>
    <n v="3107"/>
    <n v="9.792099463054436"/>
    <n v="0.6336576078914361"/>
    <n v="0.49"/>
    <n v="0.2572201170966118"/>
    <n v="2.1352936718966302"/>
    <n v="0.8043726162554844"/>
    <n v="0.56840225003504197"/>
    <n v="0.62060653632015739"/>
    <n v="0.48799999999999999"/>
    <s v="B"/>
    <x v="2"/>
  </r>
  <r>
    <s v="II50-238"/>
    <x v="3"/>
    <s v="INK+IVY"/>
    <s v="Stockholm"/>
    <x v="1665"/>
    <s v="THROW"/>
    <s v="Taupe"/>
    <s v="50x60+4&quot;x2"/>
    <x v="7"/>
    <n v="876"/>
    <n v="17888.95"/>
    <n v="8.8076114137363692E-5"/>
    <n v="0.8835159888381352"/>
    <n v="3108"/>
    <n v="9.7919943816413966"/>
    <n v="0.63364818391273336"/>
    <n v="0.49"/>
    <n v="0.22911485363869877"/>
    <n v="1.61285571304263"/>
    <n v="0.53816198522966696"/>
    <n v="0.51940748899783196"/>
    <n v="0.61080004492975304"/>
    <n v="0.45500000000000002"/>
    <s v="B"/>
    <x v="2"/>
  </r>
  <r>
    <s v="CS20-0356"/>
    <x v="5"/>
    <s v="Comfort Spaces"/>
    <s v="Cotton Flannel 135GSM"/>
    <x v="1666"/>
    <s v="SHEET/SHEET SET"/>
    <s v="Grey"/>
    <s v="Queen: 90&quot;W x 102&quot;L/60&quot;W x 81&quot;L + 14&quot;D/21&quot;W x 30&quot;L (2)"/>
    <x v="6"/>
    <n v="740"/>
    <n v="17863.599999999999"/>
    <n v="8.7951303598266521E-5"/>
    <n v="0.88360394014173349"/>
    <n v="3109"/>
    <n v="9.7905763800585124"/>
    <n v="0.63352101378501124"/>
    <n v="0.49"/>
    <n v="3.0100000000000002E-2"/>
    <n v="7.1073112565134702"/>
    <n v="1.9750959630926268"/>
    <n v="0.78386814032627472"/>
    <n v="0.66359043909326398"/>
    <n v="0.64600000000000002"/>
    <s v="B"/>
    <x v="1"/>
  </r>
  <r>
    <s v="5DS13-0293"/>
    <x v="1"/>
    <s v="510 Design"/>
    <s v="Oakley"/>
    <x v="1667"/>
    <s v="COVERLET&amp;BEDSPR"/>
    <s v="White"/>
    <s v="King/Cal King:120&quot;Wx118&quot;L/20&quot;Wx36&quot;L+0.5&quot;(2)"/>
    <x v="7"/>
    <n v="441"/>
    <n v="17862.330000000002"/>
    <n v="8.7945050762580011E-5"/>
    <n v="0.88369188519249608"/>
    <n v="3110"/>
    <n v="9.7905052872187905"/>
    <n v="0.63351463799134733"/>
    <n v="0.49"/>
    <n v="9.9655843146816275E-2"/>
    <n v="0.99823874920078104"/>
    <n v="9.3707759524243456E-2"/>
    <n v="0.43760786853750711"/>
    <n v="0.5943332841005794"/>
    <n v="0.39900000000000002"/>
    <s v="B"/>
    <x v="2"/>
  </r>
  <r>
    <s v="CS20-1086"/>
    <x v="5"/>
    <s v="Comfort Spaces"/>
    <s v="Cotton Flannel 135GSM"/>
    <x v="1668"/>
    <s v="SHEET/SHEET SET"/>
    <s v="Blue Plaids"/>
    <s v="King: 108&quot;W x 102&quot;L/78&quot;W x 81&quot;L + 14&quot;D/21&quot;W x 40&quot;L (2)"/>
    <x v="7"/>
    <n v="579"/>
    <n v="17862.150000000001"/>
    <n v="8.7944164533900024E-5"/>
    <n v="0.88377982935703003"/>
    <n v="3111"/>
    <n v="9.7904952106593317"/>
    <n v="0.63351373429887703"/>
    <n v="0.48899999999999999"/>
    <n v="0.11070000000000002"/>
    <n v="7.6548815556475098"/>
    <n v="2.0483225232233422"/>
    <n v="0.79734512958608128"/>
    <n v="0.66628001335631792"/>
    <n v="0.65800000000000003"/>
    <s v="B"/>
    <x v="1"/>
  </r>
  <r>
    <s v="ID10-2321"/>
    <x v="1"/>
    <s v="Intelligent Design"/>
    <s v="Miley"/>
    <x v="1669"/>
    <s v="COMFORTER (SET)"/>
    <s v="Black/White"/>
    <s v="Full/Queen: 90&quot;W x 90&quot;L/20&quot;W x 26&quot;L+1&quot;D (2)/16&quot;W x 16&quot;L/12&quot;Wx16&quot;L"/>
    <x v="7"/>
    <n v="552"/>
    <n v="17861.14"/>
    <n v="8.7939191806306799E-5"/>
    <n v="0.88386776854883631"/>
    <n v="3112"/>
    <n v="9.7904386680812152"/>
    <n v="0.63350866341110956"/>
    <n v="0.48899999999999999"/>
    <n v="8.9263790339633969E-2"/>
    <n v="2.3874170651137598"/>
    <n v="0.91124484883701373"/>
    <n v="0.58807156029762631"/>
    <n v="0.62442124278841304"/>
    <n v="0.5"/>
    <s v="B"/>
    <x v="2"/>
  </r>
  <r>
    <s v="ID10-1330"/>
    <x v="1"/>
    <s v="Intelligent Design"/>
    <s v="Rudy"/>
    <x v="1670"/>
    <s v="COMFORTER (SET)"/>
    <s v="Black"/>
    <s v="Full/Queen"/>
    <x v="7"/>
    <n v="482"/>
    <n v="17841.82"/>
    <n v="8.7844069927988958E-5"/>
    <n v="0.88395561261876432"/>
    <n v="3113"/>
    <n v="9.7893564653908562"/>
    <n v="0.63341160861510981"/>
    <n v="0.48899999999999999"/>
    <n v="0.16303726870692925"/>
    <n v="0.84583176761251699"/>
    <n v="-5.5690561249606037E-2"/>
    <n v="0.41011184030802089"/>
    <n v="0.58875165495369197"/>
    <n v="0.38"/>
    <s v="B"/>
    <x v="2"/>
  </r>
  <r>
    <s v="MP51-7647"/>
    <x v="4"/>
    <s v="Madison Park"/>
    <s v="Cambria"/>
    <x v="1394"/>
    <s v="BLANKET"/>
    <s v="Slate Blue"/>
    <s v="Full/Queen: 90x96&quot;"/>
    <x v="7"/>
    <n v="672"/>
    <n v="17838.89"/>
    <n v="8.7829644094475958E-5"/>
    <n v="0.8840434422628588"/>
    <n v="3114"/>
    <n v="9.7891922401957085"/>
    <n v="0.63339688046579445"/>
    <n v="0.48899999999999999"/>
    <n v="0.21852655079214353"/>
    <n v="2.1421167191202599"/>
    <n v="0.80742038356261359"/>
    <n v="0.56896317666045293"/>
    <n v="0.62051013970472624"/>
    <n v="0.48799999999999999"/>
    <s v="B"/>
    <x v="2"/>
  </r>
  <r>
    <s v="TN20-0571"/>
    <x v="5"/>
    <s v="True North by Sleep Philosophy"/>
    <s v="Cozy Cotton Flannel"/>
    <x v="1285"/>
    <s v="SHEET/SHEET SET"/>
    <s v="Gray Herringbone Check"/>
    <s v="Full: 81x96&quot;/54x75+12&quot;/20x30&quot;(2)"/>
    <x v="7"/>
    <n v="786"/>
    <n v="17829.78"/>
    <n v="8.7784791076283647E-5"/>
    <n v="0.8841312270539351"/>
    <n v="3115"/>
    <n v="9.7886814563950075"/>
    <n v="0.63335107202526963"/>
    <n v="0.48899999999999999"/>
    <n v="-7.3311166278443807E-2"/>
    <n v="0.61941595628837398"/>
    <n v="-0.32931556797162631"/>
    <n v="0.35975249978697976"/>
    <n v="0.57863135757761175"/>
    <n v="0.34599999999999997"/>
    <s v="B"/>
    <x v="2"/>
  </r>
  <r>
    <s v="CS20-1415"/>
    <x v="5"/>
    <s v="Comfort Spaces"/>
    <s v="Cotton Flannel 135GSM"/>
    <x v="1043"/>
    <s v="SHEET/SHEET SET"/>
    <s v="Grey/Pink"/>
    <s v="Full: 80x98&quot;/55x76+12&quot;/21x 30&quot;(2)"/>
    <x v="6"/>
    <n v="582"/>
    <n v="17813.59"/>
    <n v="8.7705079730012131E-5"/>
    <n v="0.88421893213366509"/>
    <n v="3116"/>
    <n v="9.7877730634613229"/>
    <n v="0.63326960494738127"/>
    <n v="0.48899999999999999"/>
    <n v="7.51E-2"/>
    <n v="2.98487326151835"/>
    <n v="1.1265105743476049"/>
    <n v="0.62769016132889111"/>
    <n v="0.63215371622368322"/>
    <n v="0.52800000000000002"/>
    <s v="B"/>
    <x v="2"/>
  </r>
  <r>
    <s v="MP40-7492"/>
    <x v="0"/>
    <s v="Madison Park"/>
    <s v="Leilani"/>
    <x v="1671"/>
    <s v="WINDOW PANEL"/>
    <s v="Natural"/>
    <s v="50x84&quot;"/>
    <x v="7"/>
    <n v="1035"/>
    <n v="17812.189999999999"/>
    <n v="8.7698186840278939E-5"/>
    <n v="0.88430663032050538"/>
    <n v="3117"/>
    <n v="9.7876944731028601"/>
    <n v="0.63326255675643139"/>
    <n v="0.48799999999999999"/>
    <n v="0.2169449595739939"/>
    <n v="1.4531204943392899"/>
    <n v="0.44026612926961994"/>
    <n v="0.50139023682870099"/>
    <n v="0.60688809277088529"/>
    <n v="0.442"/>
    <s v="B"/>
    <x v="1"/>
  </r>
  <r>
    <s v="BL51N-0733"/>
    <x v="3"/>
    <s v="Madison Park"/>
    <s v="Liquid Cotton"/>
    <x v="1649"/>
    <s v="BLANKET"/>
    <s v="Ivory 11-0105TCX"/>
    <s v="Full/Queen: 90x90&quot;"/>
    <x v="7"/>
    <n v="674"/>
    <n v="17805.919999999998"/>
    <n v="8.7667316541259648E-5"/>
    <n v="0.88439429763704669"/>
    <n v="3118"/>
    <n v="9.7873424247759591"/>
    <n v="0.63323098413251"/>
    <n v="0.48799999999999999"/>
    <n v="9.0544708587099371E-2"/>
    <n v="0.84923865137505195"/>
    <n v="-5.2095035301130861E-2"/>
    <n v="0.41077357922494473"/>
    <n v="0.58873950315099699"/>
    <n v="0.379"/>
    <s v="B"/>
    <x v="2"/>
  </r>
  <r>
    <s v="WR20-1801"/>
    <x v="5"/>
    <s v="Woolrich"/>
    <s v="Cotton Flannel"/>
    <x v="406"/>
    <s v="SHEET/SHEET SET"/>
    <s v="Red Plaid"/>
    <s v="Cal King: 108x102&quot;/72x84+14&quot;/20x40&quot;(2)"/>
    <x v="7"/>
    <n v="527"/>
    <n v="17796.3"/>
    <n v="8.7619952541807396E-5"/>
    <n v="0.8844819175895885"/>
    <n v="3119"/>
    <n v="9.7868020393815254"/>
    <n v="0.6331825209428642"/>
    <n v="0.48799999999999999"/>
    <n v="0.14588929687631697"/>
    <n v="2.01890278372445"/>
    <n v="0.75089839985922457"/>
    <n v="0.55856058276619158"/>
    <n v="0.61825813330752966"/>
    <n v="0.47899999999999998"/>
    <s v="B"/>
    <x v="2"/>
  </r>
  <r>
    <s v="WR51-2211"/>
    <x v="3"/>
    <s v="Woolrich"/>
    <s v="Burlington"/>
    <x v="767"/>
    <s v="BLANKET"/>
    <s v="Grey"/>
    <s v="Twin: 66&quot;W x 90&quot;L"/>
    <x v="1"/>
    <n v="981"/>
    <n v="17788.55"/>
    <n v="8.7581795473641588E-5"/>
    <n v="0.88456949938506213"/>
    <n v="3120"/>
    <n v="9.7863664852303422"/>
    <n v="0.63314345929603355"/>
    <n v="0.48799999999999999"/>
    <n v="1.0671219183126262E-2"/>
    <n v="5.8932975631739204"/>
    <n v="1.7906417720328465"/>
    <n v="0.74992025109862992"/>
    <n v="0.65649881765655294"/>
    <n v="0.622"/>
    <s v="B"/>
    <x v="2"/>
  </r>
  <r>
    <s v="MP13-616"/>
    <x v="1"/>
    <s v="Madison Park"/>
    <s v="Princeton"/>
    <x v="1375"/>
    <s v="COVERLET&amp;BEDSPR"/>
    <s v="Red"/>
    <s v="King/Cal King: 104x94&quot;/20x36+2&quot;(2)/18x18&quot;/12x18&quot;"/>
    <x v="7"/>
    <n v="317"/>
    <n v="17783.97"/>
    <n v="8.7559245877228781E-5"/>
    <n v="0.88465705863093935"/>
    <n v="3121"/>
    <n v="9.7861089975664015"/>
    <n v="0.63312036712215625"/>
    <n v="0.48799999999999999"/>
    <n v="8.0482197091956392E-2"/>
    <n v="1.59844428309065"/>
    <n v="0.5297127044835428"/>
    <n v="0.51785244031514999"/>
    <n v="0.61006678176075502"/>
    <n v="0.45200000000000001"/>
    <s v="B"/>
    <x v="2"/>
  </r>
  <r>
    <s v="SS40-0069"/>
    <x v="0"/>
    <s v="SunSmart"/>
    <s v="Blakesly"/>
    <x v="1672"/>
    <s v="WINDOW PANEL"/>
    <s v="Aqua"/>
    <s v="50&quot;W x 84&quot;L"/>
    <x v="7"/>
    <n v="1085"/>
    <n v="17778.82"/>
    <n v="8.7533889889996019E-5"/>
    <n v="0.88474459252082938"/>
    <n v="3122"/>
    <n v="9.7858193852821174"/>
    <n v="0.6330943939274668"/>
    <n v="0.48799999999999999"/>
    <n v="0.18173948996615072"/>
    <n v="1.7301827960130001"/>
    <n v="0.60441585039649648"/>
    <n v="0.53160118794641198"/>
    <n v="0.61279575273125586"/>
    <n v="0.46200000000000002"/>
    <s v="B"/>
    <x v="1"/>
  </r>
  <r>
    <s v="BR20-1854"/>
    <x v="5"/>
    <s v="Beautyrest"/>
    <s v="Oversized Cotton Flannel"/>
    <x v="1491"/>
    <s v="SHEET/SHEET SET"/>
    <s v="Grey Windowpane"/>
    <s v="King: 108x104&quot;/20x40&quot;(2)/78x80+16&quot;"/>
    <x v="7"/>
    <n v="529"/>
    <n v="17766.11"/>
    <n v="8.7471312298204105E-5"/>
    <n v="0.88483206383312762"/>
    <n v="3123"/>
    <n v="9.7851042742701875"/>
    <n v="0.6330302608828916"/>
    <n v="0.48699999999999999"/>
    <n v="0.12791636894347819"/>
    <n v="2.0540083438944201"/>
    <n v="0.76733045240098396"/>
    <n v="0.56158482144716415"/>
    <n v="0.61874117299574616"/>
    <n v="0.48099999999999998"/>
    <s v="B"/>
    <x v="2"/>
  </r>
  <r>
    <s v="MPS95A-0022"/>
    <x v="6"/>
    <s v="Madison Park Signature"/>
    <s v="Sunburst"/>
    <x v="1673"/>
    <s v="AWD"/>
    <s v="Sliver"/>
    <s v="30&quot;Wx30&quot;Hx1.25&quot;D"/>
    <x v="7"/>
    <n v="356"/>
    <n v="17733.490000000002"/>
    <n v="8.73107079674211E-5"/>
    <n v="0.88491937454109504"/>
    <n v="3124"/>
    <n v="9.7832666100984405"/>
    <n v="0.63286545430562657"/>
    <n v="0.48699999999999999"/>
    <n v="0.23093409388899916"/>
    <n v="3.2662754333722899"/>
    <n v="1.2138069205172211"/>
    <n v="0.643756625705316"/>
    <n v="0.63504368858556448"/>
    <n v="0.54"/>
    <s v="B"/>
    <x v="2"/>
  </r>
  <r>
    <s v="MP41-2231"/>
    <x v="0"/>
    <s v="Madison Park"/>
    <s v="Amherst"/>
    <x v="1674"/>
    <s v="VALANCE"/>
    <s v="Navy"/>
    <s v="50x18&quot;"/>
    <x v="7"/>
    <n v="1748"/>
    <n v="17717.59"/>
    <n v="8.7232424434022875E-5"/>
    <n v="0.88500660696552902"/>
    <n v="3125"/>
    <n v="9.7823696498870287"/>
    <n v="0.63278501254447217"/>
    <n v="0.48699999999999999"/>
    <n v="0.30013977320382279"/>
    <n v="2.5223366073815598"/>
    <n v="0.96406575520302629"/>
    <n v="0.59779298905950273"/>
    <n v="0.6257866078474783"/>
    <n v="0.504"/>
    <s v="B"/>
    <x v="1"/>
  </r>
  <r>
    <s v="II51-725"/>
    <x v="3"/>
    <s v="INK+IVY"/>
    <s v="Bree Knit"/>
    <x v="1283"/>
    <s v="BLANKET"/>
    <s v="Ivory"/>
    <s v="Full/Queen: 90x90&quot;"/>
    <x v="7"/>
    <n v="443"/>
    <n v="17715.41"/>
    <n v="8.7221691220009789E-5"/>
    <n v="0.88509382865674902"/>
    <n v="3126"/>
    <n v="9.7822466076969476"/>
    <n v="0.63277397779583955"/>
    <n v="0.48699999999999999"/>
    <n v="-2.330043563992695E-3"/>
    <n v="3.5601231100976798"/>
    <n v="1.2974967834862863"/>
    <n v="0.65915933453631137"/>
    <n v="0.63805104914393396"/>
    <n v="0.55300000000000005"/>
    <s v="B"/>
    <x v="2"/>
  </r>
  <r>
    <s v="MP40-7326"/>
    <x v="0"/>
    <s v="Madison Park"/>
    <s v="Galen"/>
    <x v="1390"/>
    <s v="WINDOW PANEL"/>
    <s v="Taupe"/>
    <s v="39x64&quot;"/>
    <x v="7"/>
    <n v="420"/>
    <n v="17709.25"/>
    <n v="8.7191362505183802E-5"/>
    <n v="0.88518102001925425"/>
    <n v="3127"/>
    <n v="9.7818988469957091"/>
    <n v="0.63274278969751363"/>
    <n v="0.48699999999999999"/>
    <n v="9.8596326122663489E-2"/>
    <n v="0.95343529182683795"/>
    <n v="5.2056530284414114E-2"/>
    <n v="0.42994216407015401"/>
    <n v="0.59218266457204172"/>
    <n v="0.39200000000000002"/>
    <s v="B"/>
    <x v="2"/>
  </r>
  <r>
    <s v="TN20-0381"/>
    <x v="5"/>
    <s v="True North by Sleep Philosophy"/>
    <s v="Cozy Cotton Flannel"/>
    <x v="797"/>
    <s v="SHEET/SHEET SET"/>
    <s v="Grey Dogs"/>
    <s v="King: 108&quot;W x 102&quot;L/78&quot;W x 80&quot;L + 14&quot;D/20&quot;W x 40&quot;L(2)"/>
    <x v="7"/>
    <n v="585"/>
    <n v="17686.66"/>
    <n v="8.7080140805846339E-5"/>
    <n v="0.88526810016006008"/>
    <n v="3128"/>
    <n v="9.7806225002810745"/>
    <n v="0.63262832355256926"/>
    <n v="0.48699999999999999"/>
    <n v="0.10098193781316177"/>
    <n v="3.3554125790356699"/>
    <n v="1.2399418651511978"/>
    <n v="0.64856663408900905"/>
    <n v="0.6358159856598572"/>
    <n v="0.54300000000000004"/>
    <s v="B"/>
    <x v="2"/>
  </r>
  <r>
    <s v="MP10-8082"/>
    <x v="3"/>
    <s v="Madison Park"/>
    <s v="Blair"/>
    <x v="1675"/>
    <s v="COMFORTER (SET)"/>
    <s v="Ivory"/>
    <s v="Full/Queen: 90x90&quot;/20x26&quot;(2)"/>
    <x v="7"/>
    <n v="305"/>
    <n v="17686.29"/>
    <n v="8.7078319113559723E-5"/>
    <n v="0.88535517847917367"/>
    <n v="3129"/>
    <n v="9.7806015815235927"/>
    <n v="0.63262644750313968"/>
    <n v="0.48599999999999999"/>
    <n v="0.17592656099146117"/>
    <n v="1.0493886310449401"/>
    <n v="0.13923017583407712"/>
    <n v="0.4459860459992494"/>
    <n v="0.59529836720236162"/>
    <n v="0.40300000000000002"/>
    <s v="B"/>
    <x v="2"/>
  </r>
  <r>
    <s v="MP50-1728"/>
    <x v="3"/>
    <s v="Madison Park"/>
    <s v="Ogee"/>
    <x v="1676"/>
    <s v="THROW"/>
    <s v="Grey"/>
    <s v="60x70&quot;"/>
    <x v="7"/>
    <n v="1523"/>
    <n v="17684"/>
    <n v="8.7067044315353306E-5"/>
    <n v="0.88544224552348905"/>
    <n v="3130"/>
    <n v="9.7804721016395817"/>
    <n v="0.63261483540510965"/>
    <n v="0.48599999999999999"/>
    <n v="0.14063949875593759"/>
    <n v="1.4531510161894201"/>
    <n v="0.4402857810289898"/>
    <n v="0.50139385363863298"/>
    <n v="0.60637063905181432"/>
    <n v="0.439"/>
    <s v="B"/>
    <x v="2"/>
  </r>
  <r>
    <s v="CS20-1561"/>
    <x v="5"/>
    <s v="Comfort Spaces"/>
    <s v="Cotton 144TC"/>
    <x v="396"/>
    <s v="SHEET/SHEET SET"/>
    <s v="Adelia Gray"/>
    <s v="Twin: 66x96&quot;/20x30&quot;/39x75&quot;+12&quot;"/>
    <x v="6"/>
    <n v="1134"/>
    <n v="17679.060000000001"/>
    <n v="8.7042722261580524E-5"/>
    <n v="0.88552928824575061"/>
    <n v="3131"/>
    <n v="9.7801927298510343"/>
    <n v="0.63258978060512894"/>
    <n v="0.48599999999999999"/>
    <n v="-3.2599999999999997E-2"/>
    <n v="4.73714934719262"/>
    <n v="1.5763255693601856"/>
    <n v="0.7104764050888478"/>
    <n v="0.64816710550187273"/>
    <n v="0.59199999999999997"/>
    <s v="B"/>
    <x v="1"/>
  </r>
  <r>
    <s v="MP40-7982"/>
    <x v="0"/>
    <s v="Madison Park"/>
    <s v="Kyler"/>
    <x v="1436"/>
    <s v="WINDOW PANEL"/>
    <s v="Natural"/>
    <s v="35x64&quot;"/>
    <x v="7"/>
    <n v="415"/>
    <n v="17676.8"/>
    <n v="8.70315951681541E-5"/>
    <n v="0.88561631984091882"/>
    <n v="3132"/>
    <n v="9.780064894059894"/>
    <n v="0.63257831595369052"/>
    <n v="0.48599999999999999"/>
    <n v="0.18854144051506791"/>
    <n v="5.0521270821276101"/>
    <n v="1.6394096550598738"/>
    <n v="0.7220867216723631"/>
    <n v="0.6504799970974251"/>
    <n v="0.6"/>
    <s v="B"/>
    <x v="1"/>
  </r>
  <r>
    <s v="MP13-3307"/>
    <x v="1"/>
    <s v="Madison Park"/>
    <s v="Harper"/>
    <x v="1054"/>
    <s v="COVERLET&amp;BEDSPR"/>
    <s v="Grey"/>
    <s v="Full/Queen: 90x90&quot;/20x26+0.5&quot;(2)"/>
    <x v="7"/>
    <n v="366"/>
    <n v="17675.16"/>
    <n v="8.7023520640180962E-5"/>
    <n v="0.88570334336155898"/>
    <n v="3133"/>
    <n v="9.7799721180313419"/>
    <n v="0.63256999555437443"/>
    <n v="0.48599999999999999"/>
    <n v="0.27229593365004773"/>
    <n v="2.36897282023443"/>
    <n v="0.90380220189193106"/>
    <n v="0.58670177762909248"/>
    <n v="0.62339635196931797"/>
    <n v="0.496"/>
    <s v="B"/>
    <x v="2"/>
  </r>
  <r>
    <s v="MP40-8274"/>
    <x v="0"/>
    <s v="Madison Park"/>
    <s v="Anaheim"/>
    <x v="1677"/>
    <s v="WINDOW PANEL"/>
    <s v="Grey"/>
    <s v="50x84&quot;"/>
    <x v="7"/>
    <n v="947"/>
    <n v="17654.77"/>
    <n v="8.6923130624709909E-5"/>
    <n v="0.88579026649218373"/>
    <n v="3134"/>
    <n v="9.7788179211186019"/>
    <n v="0.63246648412633277"/>
    <n v="0.48599999999999999"/>
    <n v="6.2678609437404956E-2"/>
    <n v="1.3990957524482699"/>
    <n v="0.40486209463092382"/>
    <n v="0.49487429788895293"/>
    <n v="0.60494804687885684"/>
    <n v="0.435"/>
    <s v="B"/>
    <x v="1"/>
  </r>
  <r>
    <s v="CCS20-003"/>
    <x v="5"/>
    <s v="Croscill"/>
    <s v="Luxury Egyptian"/>
    <x v="1630"/>
    <s v="SHEET/SHEET SET"/>
    <s v="White"/>
    <s v="King: 108x102&quot;/20x40&quot;(2)/78x80&quot;+16&quot;"/>
    <x v="7"/>
    <n v="210"/>
    <n v="17646.14"/>
    <n v="8.6880640882997545E-5"/>
    <n v="0.88587714713306676"/>
    <n v="3135"/>
    <n v="9.7783290095715412"/>
    <n v="0.63242263724729186"/>
    <n v="0.48499999999999999"/>
    <n v="0.16082920281716004"/>
    <n v="1.2950260196627901"/>
    <n v="0.33291306718740254"/>
    <n v="0.4816324322546946"/>
    <n v="0.60226459624877238"/>
    <n v="0.42699999999999999"/>
    <s v="B"/>
    <x v="2"/>
  </r>
  <r>
    <s v="ID20-1550"/>
    <x v="5"/>
    <s v="Intelligent Design"/>
    <s v="Cozy Soft"/>
    <x v="1380"/>
    <s v="SHEET/SHEET SET"/>
    <s v="Seafoam Foxes"/>
    <s v="Full: 81&quot;W x 96&quot;L/54&quot;W x 75&quot;L + 12&quot;D/20&quot;W x 30&quot;L (2)"/>
    <x v="7"/>
    <n v="784"/>
    <n v="17635.189999999999"/>
    <n v="8.6826728638298757E-5"/>
    <n v="0.885963973861705"/>
    <n v="3136"/>
    <n v="9.7777083198378048"/>
    <n v="0.63236697215236681"/>
    <n v="0.48499999999999999"/>
    <n v="0.11892551419193449"/>
    <n v="6.1352429318695103"/>
    <n v="1.8302175409823611"/>
    <n v="0.75720397727843558"/>
    <n v="0.65733437317758059"/>
    <n v="0.625"/>
    <s v="B"/>
    <x v="1"/>
  </r>
  <r>
    <s v="CS10-1378"/>
    <x v="1"/>
    <s v="Madison Park Essentials"/>
    <s v="Alexis"/>
    <x v="520"/>
    <s v="COMFORTER (SET)"/>
    <s v="Yellow"/>
    <s v="Twin (6pcs set): 66&quot;W x 90&quot;L/20&quot;W x 26&quot;L (1)/66&quot;W x 96&quot;L/39&quot;W x 75&quot;L + 12&quot; D/20&quot;W x 30&quot;L (1)/ bonus pillow case 20&quot;W x 30&quot;L (1)"/>
    <x v="8"/>
    <n v="535"/>
    <n v="17626.91"/>
    <n v="8.6785962119019698E-5"/>
    <n v="0.88605075982382397"/>
    <n v="3137"/>
    <n v="9.7772387204348892"/>
    <n v="0.63232485723742737"/>
    <n v="0.48499999999999999"/>
    <n v="-7.0820522983135875E-4"/>
    <n v="6.9293496950103597"/>
    <n v="1.9500941972778383"/>
    <n v="0.77926668794669229"/>
    <n v="0.6617132233792804"/>
    <n v="0.64"/>
    <s v="B"/>
    <x v="2"/>
  </r>
  <r>
    <s v="WR10-2884"/>
    <x v="3"/>
    <s v="Woolrich"/>
    <s v="Alton"/>
    <x v="1519"/>
    <s v="COMFORTER (SET)"/>
    <s v="Brown/Ivory"/>
    <s v="Full/Queen:90x94&quot;/20x26&quot;+2&quot; (2)/18x18&quot;"/>
    <x v="7"/>
    <n v="315"/>
    <n v="17596.64"/>
    <n v="8.6636927996003082E-5"/>
    <n v="0.88613739675182002"/>
    <n v="3138"/>
    <n v="9.775520081126162"/>
    <n v="0.63217072512429207"/>
    <n v="0.48499999999999999"/>
    <n v="0.16294569355286009"/>
    <n v="1.4304924859113399"/>
    <n v="0.42558956982665225"/>
    <n v="0.49868908804292283"/>
    <n v="0.60547439770801825"/>
    <n v="0.437"/>
    <s v="B"/>
    <x v="2"/>
  </r>
  <r>
    <s v="AM10-0028"/>
    <x v="1"/>
    <s v="Super Listing"/>
    <s v="Boulder Stripe"/>
    <x v="379"/>
    <s v="COMFORTER (SET)"/>
    <s v="Black"/>
    <s v="Twin/Twin XL: 66x90&quot;/20x26+2&quot;(1)"/>
    <x v="8"/>
    <n v="641"/>
    <n v="17596.29"/>
    <n v="8.6635204773569791E-5"/>
    <n v="0.88622403195659361"/>
    <n v="3139"/>
    <n v="9.7755001918977982"/>
    <n v="0.63216894140575342"/>
    <n v="0.48499999999999999"/>
    <n v="-0.12746362842515774"/>
    <n v="2.3955575430123401"/>
    <n v="0.9145121683722941"/>
    <n v="0.58867289443385684"/>
    <n v="0.62346973201137412"/>
    <n v="0.497"/>
    <s v="B"/>
    <x v="2"/>
  </r>
  <r>
    <s v="AM10-0067"/>
    <x v="1"/>
    <s v="Super Listing"/>
    <s v="Camden"/>
    <x v="622"/>
    <s v="COMFORTER (SET)"/>
    <s v="Navy"/>
    <s v="Twin/Twin XL: 66x90&quot;/20x26+2&quot;(1)"/>
    <x v="7"/>
    <n v="802"/>
    <n v="17594.150000000001"/>
    <n v="8.6624668499263367E-5"/>
    <n v="0.8863106566250929"/>
    <n v="3140"/>
    <n v="9.7753785748685367"/>
    <n v="0.63215803446930774"/>
    <n v="0.48499999999999999"/>
    <n v="2.821934118364252E-2"/>
    <n v="2.9048944575755802"/>
    <n v="1.100242445099348"/>
    <n v="0.62285564097013013"/>
    <n v="0.63029755576947222"/>
    <n v="0.52100000000000002"/>
    <s v="B"/>
    <x v="2"/>
  </r>
  <r>
    <s v="ID12-2195"/>
    <x v="1"/>
    <s v="Intelligent Design"/>
    <s v="Lucy"/>
    <x v="417"/>
    <s v="DUVET&amp;DUVET SET"/>
    <s v="Pink"/>
    <s v="Full/Queen: 88&quot;W x 90&quot;L/20&quot;W x 26&quot;L (2)"/>
    <x v="7"/>
    <n v="504"/>
    <n v="17591"/>
    <n v="8.6609159497363718E-5"/>
    <n v="0.88639726578459022"/>
    <n v="3141"/>
    <n v="9.7751995322345966"/>
    <n v="0.63214197745293998"/>
    <n v="0.48399999999999999"/>
    <n v="0.26827977409206349"/>
    <n v="1.5368677840512699"/>
    <n v="0.49278452790129151"/>
    <n v="0.5110559905256904"/>
    <n v="0.60792478006749018"/>
    <n v="0.44500000000000001"/>
    <s v="B"/>
    <x v="2"/>
  </r>
  <r>
    <s v="ID10-2295"/>
    <x v="1"/>
    <s v="Intelligent Design"/>
    <s v="Remy"/>
    <x v="1678"/>
    <s v="COMFORTER (SET)"/>
    <s v="Black"/>
    <s v="Full/Queen:90&quot;Wx90&quot;L/20&quot;Wx26&quot;L(2)"/>
    <x v="7"/>
    <n v="549"/>
    <n v="17573.18"/>
    <n v="8.6521422858045705E-5"/>
    <n v="0.88648378720744825"/>
    <n v="3142"/>
    <n v="9.7741860584068867"/>
    <n v="0.63205108644289554"/>
    <n v="0.48399999999999999"/>
    <n v="-0.34259406689574329"/>
    <n v="1.5854372557401399"/>
    <n v="0.52202502909586757"/>
    <n v="0.51643756136347407"/>
    <n v="0.60892838142701133"/>
    <n v="0.44800000000000001"/>
    <s v="B"/>
    <x v="2"/>
  </r>
  <r>
    <s v="BR55-4076"/>
    <x v="3"/>
    <s v="Beautyrest"/>
    <s v="Cool Touch"/>
    <x v="359"/>
    <s v="ELEC MATT PAD"/>
    <s v="White"/>
    <s v="Cal King:72x84+15&quot;"/>
    <x v="7"/>
    <n v="228"/>
    <n v="17551.34"/>
    <n v="8.6413893778208156E-5"/>
    <n v="0.88657020110122642"/>
    <n v="3143"/>
    <n v="9.7729425533392469"/>
    <n v="0.63193956562360754"/>
    <n v="0.48399999999999999"/>
    <n v="-4.9254098205607111E-2"/>
    <n v="0.59176520409491395"/>
    <n v="-0.36850868138076182"/>
    <n v="0.35253919948268564"/>
    <n v="0.57605949239542309"/>
    <n v="0.33700000000000002"/>
    <s v="B"/>
    <x v="2"/>
  </r>
  <r>
    <s v="MZ10-098"/>
    <x v="1"/>
    <s v="Intelligent Design"/>
    <s v="Brody"/>
    <x v="1220"/>
    <s v="COMFORTER (SET)"/>
    <s v="Blue"/>
    <s v="Twin/Twin XL: 66x90&quot;/20x26+2&quot;/12x18&quot;"/>
    <x v="7"/>
    <n v="608"/>
    <n v="17548.189999999999"/>
    <n v="8.6398384776308507E-5"/>
    <n v="0.88665659948600273"/>
    <n v="3144"/>
    <n v="9.7727630739827358"/>
    <n v="0.63192346944080591"/>
    <n v="0.48399999999999999"/>
    <n v="6.6799883602325874E-2"/>
    <n v="2.7492813907500402"/>
    <n v="1.047066818890541"/>
    <n v="0.61306892776087507"/>
    <n v="0.62815256110481976"/>
    <n v="0.51300000000000001"/>
    <s v="B"/>
    <x v="2"/>
  </r>
  <r>
    <s v="PET63-0020UPC"/>
    <x v="11"/>
    <s v="Friends Forever"/>
    <s v="Bailey"/>
    <x v="1679"/>
    <s v="PET BEDS"/>
    <s v="Light Grey/Dark Grey"/>
    <s v="53x42&quot;"/>
    <x v="7"/>
    <n v="1315"/>
    <n v="17545.240000000002"/>
    <n v="8.6383860472942183E-5"/>
    <n v="0.88674298334647572"/>
    <n v="3145"/>
    <n v="9.7725949609260248"/>
    <n v="0.63190839261779552"/>
    <n v="0.48399999999999999"/>
    <n v="-9.4955354272725813E-3"/>
    <n v="13.6078192951137"/>
    <n v="2.617966421485562"/>
    <n v="0.90218529530040836"/>
    <n v="0.68596377315431811"/>
    <n v="0.72899999999999998"/>
    <s v="A"/>
    <x v="1"/>
  </r>
  <r>
    <s v="ID10-1729"/>
    <x v="1"/>
    <s v="Intelligent Design"/>
    <s v="Marsden"/>
    <x v="1411"/>
    <s v="COMFORTER (SET)"/>
    <s v="Blue/Grey"/>
    <s v="Twin"/>
    <x v="7"/>
    <n v="558"/>
    <n v="17528.47"/>
    <n v="8.6301293500924058E-5"/>
    <n v="0.88682928463997668"/>
    <n v="3146"/>
    <n v="9.7716387435734582"/>
    <n v="0.63182263651968962"/>
    <n v="0.48399999999999999"/>
    <n v="7.0839708200429034E-4"/>
    <n v="3.2078057249835199"/>
    <n v="1.1962850465926791"/>
    <n v="0.64053181074376098"/>
    <n v="0.63356447136450389"/>
    <n v="0.53400000000000003"/>
    <s v="B"/>
    <x v="2"/>
  </r>
  <r>
    <s v="ID70-1292"/>
    <x v="7"/>
    <s v="Intelligent Design"/>
    <s v="Raina"/>
    <x v="1680"/>
    <s v="SHOWER CURTAIN"/>
    <s v="Grey/Silver"/>
    <s v="72''W x 72&quot;L"/>
    <x v="7"/>
    <n v="1184"/>
    <n v="17522.41"/>
    <n v="8.6271457135364733E-5"/>
    <n v="0.88691555609711203"/>
    <n v="3147"/>
    <n v="9.7712929802547031"/>
    <n v="0.6317916275519011"/>
    <n v="0.48299999999999998"/>
    <n v="0.22508981099274314"/>
    <n v="4.4869257785205603"/>
    <n v="1.5232100346514577"/>
    <n v="0.70070075142546961"/>
    <n v="0.64557345232661489"/>
    <n v="0.58299999999999996"/>
    <s v="B"/>
    <x v="2"/>
  </r>
  <r>
    <s v="SHET20-736"/>
    <x v="5"/>
    <s v="True North by Sleep Philosophy"/>
    <s v="Micro Fleece"/>
    <x v="1006"/>
    <s v="SHEET/SHEET SET"/>
    <s v="Grey"/>
    <s v="Cal.King: 108x102&quot;/72x84+14&quot;/20x40&quot;(2)"/>
    <x v="7"/>
    <n v="506"/>
    <n v="17512.61"/>
    <n v="8.6223206907232495E-5"/>
    <n v="0.88700177930401924"/>
    <n v="3148"/>
    <n v="9.7707335719342705"/>
    <n v="0.63174145833600115"/>
    <n v="0.48299999999999998"/>
    <n v="8.0105240902197158E-2"/>
    <n v="2.3549520679059799"/>
    <n v="0.89810723678133286"/>
    <n v="0.58565364723086677"/>
    <n v="0.62252389611497438"/>
    <n v="0.49399999999999999"/>
    <s v="B"/>
    <x v="2"/>
  </r>
  <r>
    <s v="AM10-0013"/>
    <x v="1"/>
    <s v="Super Listing"/>
    <s v="Mina"/>
    <x v="199"/>
    <s v="COMFORTER (SET)"/>
    <s v="Sage Green"/>
    <s v="Twin/Twin XL: 66x90&quot;/20x26&quot;(1)"/>
    <x v="8"/>
    <n v="546"/>
    <n v="17512.240000000002"/>
    <n v="8.6221385214945879E-5"/>
    <n v="0.88708800068923421"/>
    <n v="3149"/>
    <n v="9.7707124452842855"/>
    <n v="0.63173956364222261"/>
    <n v="0.48299999999999998"/>
    <n v="7.6514937707778091E-2"/>
    <n v="3.04912388866898"/>
    <n v="1.1471242835707822"/>
    <n v="0.63148401341356664"/>
    <n v="0.63168845359649151"/>
    <n v="0.52600000000000002"/>
    <s v="B"/>
    <x v="2"/>
  </r>
  <r>
    <s v="CS20-1655"/>
    <x v="5"/>
    <s v="Comfort Spaces"/>
    <s v="Cotton 144TC"/>
    <x v="1026"/>
    <s v="SHEET/SHEET SET"/>
    <s v="Good Vibes"/>
    <s v="Twin XL: 66x96&quot;/39x80&quot;+12/20x30&quot;"/>
    <x v="6"/>
    <n v="1063"/>
    <n v="17484.900000000001"/>
    <n v="8.6086776925442264E-5"/>
    <n v="0.88717408746615967"/>
    <n v="3150"/>
    <n v="9.7691501208636815"/>
    <n v="0.63159945026117292"/>
    <n v="0.48299999999999998"/>
    <n v="1.2800000000000002E-2"/>
    <n v="7.72272025534176"/>
    <n v="2.057032352807751"/>
    <n v="0.79894813100461426"/>
    <n v="0.66506918640986123"/>
    <n v="0.65400000000000003"/>
    <s v="B"/>
    <x v="1"/>
  </r>
  <r>
    <s v="ID10-2279"/>
    <x v="1"/>
    <s v="Intelligent Design"/>
    <s v="Lucy"/>
    <x v="1584"/>
    <s v="COMFORTER (SET)"/>
    <s v="Navy"/>
    <s v="King/Cal King: 104&quot;W x 90&quot;L / 20&quot;W x 36&quot;L (2)"/>
    <x v="7"/>
    <n v="369"/>
    <n v="17473.36"/>
    <n v="8.6029959820070224E-5"/>
    <n v="0.88726011742597977"/>
    <n v="3151"/>
    <n v="9.768489942683134"/>
    <n v="0.63154024373802586"/>
    <n v="0.48299999999999998"/>
    <n v="0.20232273985868682"/>
    <n v="1.02540579294916"/>
    <n v="0.11814367546172848"/>
    <n v="0.44210517902232516"/>
    <n v="0.59365323079488574"/>
    <n v="0.39700000000000002"/>
    <s v="B"/>
    <x v="2"/>
  </r>
  <r>
    <s v="ST54-0191"/>
    <x v="3"/>
    <s v="Serta"/>
    <s v="Freya AZ"/>
    <x v="1681"/>
    <s v="ELECT BLANKET"/>
    <s v="Smoke Grey"/>
    <s v="50x60&quot;"/>
    <x v="6"/>
    <n v="554"/>
    <n v="17464.419999999998"/>
    <n v="8.5985943795631217E-5"/>
    <n v="0.88734610336977537"/>
    <n v="3152"/>
    <n v="9.7679782050479744"/>
    <n v="0.63149434975510721"/>
    <n v="0.48299999999999998"/>
    <n v="-1.7900000000000003E-2"/>
    <n v="2.2115889416241501"/>
    <n v="0.83793514158784821"/>
    <n v="0.57457926821845562"/>
    <n v="0.62011133344777691"/>
    <n v="0.48699999999999999"/>
    <s v="B"/>
    <x v="2"/>
  </r>
  <r>
    <s v="TN51-0555"/>
    <x v="3"/>
    <s v="True North by Sleep Philosophy"/>
    <s v="Microfleece"/>
    <x v="1682"/>
    <s v="BLANKET"/>
    <s v="Blue"/>
    <s v="90&quot; x 90&quot;"/>
    <x v="7"/>
    <n v="1190"/>
    <n v="17463.79"/>
    <n v="8.598284199525129E-5"/>
    <n v="0.88743208621177061"/>
    <n v="3153"/>
    <n v="9.7679421331205472"/>
    <n v="0.63149111472936859"/>
    <n v="0.48199999999999998"/>
    <n v="6.3881273480727835E-2"/>
    <n v="5.3155904700611103"/>
    <n v="1.6892819179174074"/>
    <n v="0.73126546705782747"/>
    <n v="0.65144598519506047"/>
    <n v="0.60399999999999998"/>
    <s v="B"/>
    <x v="2"/>
  </r>
  <r>
    <s v="MPE10-159"/>
    <x v="1"/>
    <s v="Madison Park Essentials"/>
    <s v="Knowles"/>
    <x v="793"/>
    <s v="COMFORTER (SET)"/>
    <s v="Aqua"/>
    <s v="Full: 78x86&quot;/20x26+2&quot;(2)/54x75+15&quot;/81x96&quot;/54x75+14&quot;/20x30&quot;(2)/12x18&quot;"/>
    <x v="8"/>
    <n v="300"/>
    <n v="17437.3"/>
    <n v="8.5852418674514251E-5"/>
    <n v="0.88751793863044515"/>
    <n v="3154"/>
    <n v="9.766424215647552"/>
    <n v="0.63135498388068512"/>
    <n v="0.48199999999999998"/>
    <n v="6.6037842998867183E-2"/>
    <n v="1.6995980020160399"/>
    <n v="0.58756330774645549"/>
    <n v="0.52849956012326149"/>
    <n v="0.6107838991292005"/>
    <n v="0.45400000000000001"/>
    <s v="B"/>
    <x v="2"/>
  </r>
  <r>
    <s v="TN20-0080"/>
    <x v="5"/>
    <s v="True North by Sleep Philosophy"/>
    <s v="Cozy Cotton Flannel"/>
    <x v="1252"/>
    <s v="SHEET/SHEET SET"/>
    <s v="Red Plaid"/>
    <s v="Cal King: 108x102&quot;/72x84+14&quot;/20x40&quot;(2)"/>
    <x v="7"/>
    <n v="582"/>
    <n v="17429.36"/>
    <n v="8.5813326142741814E-5"/>
    <n v="0.88760375195658792"/>
    <n v="3155"/>
    <n v="9.7659687923455252"/>
    <n v="0.63131414031592081"/>
    <n v="0.48199999999999998"/>
    <n v="9.4096607797102216E-2"/>
    <n v="3.0964666846467499"/>
    <n v="1.1620460387228879"/>
    <n v="0.63423028926707403"/>
    <n v="0.63189737010615155"/>
    <n v="0.52700000000000002"/>
    <s v="B"/>
    <x v="2"/>
  </r>
  <r>
    <s v="ID20-1532"/>
    <x v="5"/>
    <s v="Intelligent Design"/>
    <s v="Cozy Soft"/>
    <x v="1571"/>
    <s v="SHEET/SHEET SET"/>
    <s v="Pink Llamas"/>
    <s v="Twin: 66&quot;W x 96&quot;L/39&quot;W x 75&quot;L + 12&quot;D/20&quot;W x 30&quot;L (1)"/>
    <x v="7"/>
    <n v="987"/>
    <n v="17420.62"/>
    <n v="8.5770294816836119E-5"/>
    <n v="0.88768952225140474"/>
    <n v="3156"/>
    <n v="9.765467242638266"/>
    <n v="0.63126916001328859"/>
    <n v="0.48199999999999998"/>
    <n v="4.4452070680302262E-2"/>
    <n v="5.6069194953726997"/>
    <n v="1.7416793851597723"/>
    <n v="0.74090896392571082"/>
    <n v="0.65319712079577308"/>
    <n v="0.61"/>
    <s v="B"/>
    <x v="1"/>
  </r>
  <r>
    <s v="MPE10-733"/>
    <x v="1"/>
    <s v="Madison Park Essentials"/>
    <s v="Maible"/>
    <x v="933"/>
    <s v="COMFORTER (SET)"/>
    <s v="Purple"/>
    <s v="Full: 78x86&quot;/20x26+2&quot;(2)/54x75+15&quot;/81x96&quot;/54x75+14&quot;/20x30&quot;(2)/12x18&quot;"/>
    <x v="7"/>
    <n v="294"/>
    <n v="17417.59"/>
    <n v="8.575537663405647E-5"/>
    <n v="0.88777527762803876"/>
    <n v="3157"/>
    <n v="9.7652933056839455"/>
    <n v="0.63125356088775619"/>
    <n v="0.48199999999999998"/>
    <n v="4.5469387999029942E-2"/>
    <n v="1.2821894702283101"/>
    <n v="0.32366881452163454"/>
    <n v="0.47993107288906145"/>
    <n v="0.60098906328801727"/>
    <n v="0.42399999999999999"/>
    <s v="B"/>
    <x v="2"/>
  </r>
  <r>
    <s v="CS14-0862-1"/>
    <x v="1"/>
    <s v="Comfort Spaces"/>
    <s v="Pierre"/>
    <x v="1610"/>
    <s v="COVERLET&amp;BEDSPR"/>
    <s v="Blue/Navy"/>
    <s v="Full/Queen: 90x90/20x26&quot;(2)"/>
    <x v="6"/>
    <n v="666"/>
    <n v="17411.939999999999"/>
    <n v="8.5727558900490424E-5"/>
    <n v="0.88786100518693922"/>
    <n v="3158"/>
    <n v="9.7649688869719586"/>
    <n v="0.63122446616068617"/>
    <n v="0.48199999999999998"/>
    <n v="-6.2099999999999995E-2"/>
    <n v="3.4257815285295998"/>
    <n v="1.2601021219113162"/>
    <n v="0.65227703047177032"/>
    <n v="0.63543497902290302"/>
    <n v="0.54100000000000004"/>
    <s v="B"/>
    <x v="2"/>
  </r>
  <r>
    <s v="MP12-7215"/>
    <x v="1"/>
    <s v="Madison Park"/>
    <s v="Ridge"/>
    <x v="296"/>
    <s v="DUVET&amp;DUVET SET"/>
    <s v="Neutral"/>
    <s v="Full/Queen: 90&quot;W x 90&quot;L/20&quot;W x 26&quot;L + 2&quot;D(2)/18&quot;W x 18&quot;L/16&quot;W x 16&quot;L/12&quot;W x 18&quot;L"/>
    <x v="7"/>
    <n v="322"/>
    <n v="17411.8"/>
    <n v="8.5726869611517113E-5"/>
    <n v="0.88794673205655072"/>
    <n v="3159"/>
    <n v="9.764960846941797"/>
    <n v="0.63122374510954282"/>
    <n v="0.48099999999999998"/>
    <n v="0.28487025148079986"/>
    <n v="2.4823830976415899"/>
    <n v="0.94871265385893366"/>
    <n v="0.59496732605485381"/>
    <n v="0.62397246129860506"/>
    <n v="0.498"/>
    <s v="B"/>
    <x v="2"/>
  </r>
  <r>
    <s v="CS20-0557"/>
    <x v="5"/>
    <s v="Comfort Spaces"/>
    <s v="Cotton 144TC"/>
    <x v="408"/>
    <s v="SHEET/SHEET SET"/>
    <s v="Multi"/>
    <s v="Cal King: 108&quot;W x 102&quot;L/72&quot;W x 84&quot;L + 14&quot;D/20&quot;W x 40&quot;L (2)"/>
    <x v="6"/>
    <n v="705"/>
    <n v="17406.45"/>
    <n v="8.5700528925751053E-5"/>
    <n v="0.88803243258547648"/>
    <n v="3160"/>
    <n v="9.7646535544874293"/>
    <n v="0.63119618631049657"/>
    <n v="0.48099999999999998"/>
    <n v="4.3299999999999998E-2"/>
    <n v="2.3763410434061201"/>
    <n v="0.9067820850003282"/>
    <n v="0.58725021050065795"/>
    <n v="0.62240699114852882"/>
    <n v="0.49299999999999999"/>
    <s v="B"/>
    <x v="2"/>
  </r>
  <r>
    <s v="CS20-1576"/>
    <x v="5"/>
    <s v="Comfort Spaces"/>
    <s v="Cotton 144TC"/>
    <x v="1683"/>
    <s v="SHEET/SHEET SET"/>
    <s v="Tabitha Purple"/>
    <s v="Queen:90x102&quot;/20x30&quot;(2)/60x80&quot;+14&quot;"/>
    <x v="6"/>
    <n v="824"/>
    <n v="17394.64"/>
    <n v="8.5642382477359034E-5"/>
    <n v="0.88811807496795381"/>
    <n v="3161"/>
    <n v="9.7639748790908882"/>
    <n v="0.63113532090815727"/>
    <n v="0.48099999999999998"/>
    <n v="-3.4100000000000005E-2"/>
    <n v="2.5150599055373402"/>
    <n v="0.96128700568177339"/>
    <n v="0.5972815738382119"/>
    <n v="0.62436457149416824"/>
    <n v="0.5"/>
    <s v="B"/>
    <x v="2"/>
  </r>
  <r>
    <s v="ST54-0057"/>
    <x v="3"/>
    <s v="Serta"/>
    <s v="Freya AZ"/>
    <x v="1684"/>
    <s v="ELECT BLANKET"/>
    <s v="Charcoal Grey"/>
    <s v="Full: 77x84&quot;"/>
    <x v="6"/>
    <n v="334"/>
    <n v="17388.04"/>
    <n v="8.5609887425759775E-5"/>
    <n v="0.88820368485537959"/>
    <n v="3162"/>
    <n v="9.7635954016842135"/>
    <n v="0.6311012883719056"/>
    <n v="0.48099999999999998"/>
    <n v="1.5999999999999999E-3"/>
    <n v="2.1412804259440201"/>
    <n v="0.80704732128020584"/>
    <n v="0.56889451637702204"/>
    <n v="0.61865993397292895"/>
    <n v="0.48"/>
    <s v="B"/>
    <x v="2"/>
  </r>
  <r>
    <s v="MP41-4949"/>
    <x v="0"/>
    <s v="Madison Park"/>
    <s v="Elena"/>
    <x v="1058"/>
    <s v="VALANCE"/>
    <s v="White"/>
    <s v="38&quot;W x 46&quot;L"/>
    <x v="7"/>
    <n v="1224"/>
    <n v="17383.2"/>
    <n v="8.5586057721253657E-5"/>
    <n v="0.88828927091310084"/>
    <n v="3163"/>
    <n v="9.763317026702115"/>
    <n v="0.6310763229681603"/>
    <n v="0.48099999999999998"/>
    <n v="0.22276702240872406"/>
    <n v="2.35473941971668"/>
    <n v="0.89802061293135416"/>
    <n v="0.58563770453611608"/>
    <n v="0.62198859928175143"/>
    <n v="0.49199999999999999"/>
    <s v="B"/>
    <x v="1"/>
  </r>
  <r>
    <s v="MP70-8452"/>
    <x v="7"/>
    <s v="Madison Park"/>
    <s v="Spa Waffle"/>
    <x v="1685"/>
    <s v="SHOWER CURTAIN"/>
    <s v="Charcoal"/>
    <s v="72&quot;x84&quot;"/>
    <x v="7"/>
    <n v="987"/>
    <n v="17381.39"/>
    <n v="8.5577146199527186E-5"/>
    <n v="0.88837484805930034"/>
    <n v="3164"/>
    <n v="9.7632129037494959"/>
    <n v="0.63106698494671998"/>
    <n v="0.48099999999999998"/>
    <n v="0.14286703364920758"/>
    <n v="1.2122573425429299"/>
    <n v="0.27174881651882837"/>
    <n v="0.47037545189301933"/>
    <n v="0.59892867833597985"/>
    <n v="0.41699999999999998"/>
    <s v="B"/>
    <x v="2"/>
  </r>
  <r>
    <s v="MP13-6130"/>
    <x v="1"/>
    <s v="Madison Park"/>
    <s v="Quebec"/>
    <x v="344"/>
    <s v="COVERLET&amp;BEDSPR"/>
    <s v="Navy"/>
    <s v="Twin: 81&quot;W x 110&quot;L / 20&quot;W x 26&quot;L"/>
    <x v="1"/>
    <n v="501"/>
    <n v="17373.740000000002"/>
    <n v="8.5539481480628054E-5"/>
    <n v="0.88846038754078094"/>
    <n v="3165"/>
    <n v="9.7627727062922531"/>
    <n v="0.63102750687593623"/>
    <n v="0.48"/>
    <n v="0.18040839968826516"/>
    <n v="4.1608404519001603"/>
    <n v="1.4494664300007698"/>
    <n v="0.68712860265755449"/>
    <n v="0.64224772603225988"/>
    <n v="0.56899999999999995"/>
    <s v="B"/>
    <x v="2"/>
  </r>
  <r>
    <s v="MP10-950"/>
    <x v="1"/>
    <s v="Madison Park"/>
    <s v="Blaire"/>
    <x v="884"/>
    <s v="COMFORTER (SET)"/>
    <s v="Grey"/>
    <s v="Cal King: 104x92&quot;/20x36&quot;(2)/72x84+15&quot;/18x18&quot;/16x16&quot;/12x18&quot;"/>
    <x v="7"/>
    <n v="219"/>
    <n v="17369.5"/>
    <n v="8.5518605871721855E-5"/>
    <n v="0.88854590614665263"/>
    <n v="3166"/>
    <n v="9.7625286440828081"/>
    <n v="0.63100561873228256"/>
    <n v="0.48"/>
    <n v="0.16709653307086073"/>
    <n v="3.6672826194364898"/>
    <n v="1.3263539509650801"/>
    <n v="0.66447035468372673"/>
    <n v="0.63769856592257135"/>
    <n v="0.55200000000000005"/>
    <s v="B"/>
    <x v="2"/>
  </r>
  <r>
    <s v="CS20-1730"/>
    <x v="5"/>
    <s v="Comfort Spaces"/>
    <s v="Cotton 144TC"/>
    <x v="1370"/>
    <s v="SHEET/SHEET SET"/>
    <s v="Sage Green"/>
    <s v="Twin: 66x96&quot;/39x75+12&quot;/20x30&quot;"/>
    <x v="6"/>
    <n v="1040"/>
    <n v="17368"/>
    <n v="8.5511220632722014E-5"/>
    <n v="0.88863141736728535"/>
    <n v="3167"/>
    <n v="9.7624422870540126"/>
    <n v="0.63099787400582097"/>
    <n v="0.48"/>
    <n v="-1.7000000000000001E-3"/>
    <n v="5.3574351151631898"/>
    <n v="1.6969789202578069"/>
    <n v="0.73268206258940916"/>
    <n v="0.65133471172253865"/>
    <n v="0.60299999999999998"/>
    <s v="B"/>
    <x v="1"/>
  </r>
  <r>
    <s v="BR54-0898"/>
    <x v="3"/>
    <s v="Beautyrest"/>
    <s v="Heated Berber Wrap"/>
    <x v="1686"/>
    <s v="ELECT BLANKET"/>
    <s v="Tan"/>
    <s v="50x64''"/>
    <x v="6"/>
    <n v="496"/>
    <n v="17363.7"/>
    <n v="8.5490049614255829E-5"/>
    <n v="0.88871690741689957"/>
    <n v="3168"/>
    <n v="9.7621946888987932"/>
    <n v="0.63097566874920974"/>
    <n v="0.48"/>
    <n v="-7.5799999999999992E-2"/>
    <n v="2.34886666041825"/>
    <n v="0.89562532994560384"/>
    <n v="0.58519686445001162"/>
    <n v="0.62181990788937014"/>
    <n v="0.49199999999999999"/>
    <s v="B"/>
    <x v="2"/>
  </r>
  <r>
    <s v="BRP20-0079C"/>
    <x v="5"/>
    <s v="Beautyrest Platinum "/>
    <s v="400TC Liquid Cotton"/>
    <x v="1687"/>
    <s v="SHEET/SHEET SET"/>
    <s v="Tan(Maple Sugar 15-1316TPX)"/>
    <s v="Queen: 90x108&quot;/21x32&quot;(2)/60x80&quot;+16&quot;"/>
    <x v="2"/>
    <n v="496"/>
    <n v="17360"/>
    <n v="8.5471832691389577E-5"/>
    <n v="0.88880237924959093"/>
    <n v="3169"/>
    <n v="9.7619815902419482"/>
    <n v="0.63095655749874602"/>
    <n v="0.48"/>
    <n v="0.13039999999999999"/>
    <n v="3.7543910953291499"/>
    <n v="1.3492130426145803"/>
    <n v="0.66867745839171622"/>
    <n v="0.63850073767734017"/>
    <n v="0.55500000000000005"/>
    <s v="B"/>
    <x v="2"/>
  </r>
  <r>
    <s v="WR20-2286"/>
    <x v="5"/>
    <s v="Woolrich"/>
    <s v="Cotton Flannel"/>
    <x v="1313"/>
    <s v="SHEET/SHEET SET"/>
    <s v="Red/Black Buffalo Check"/>
    <s v="King: 108&quot;W x 102&quot;L/78&quot;W x 80&quot;L + 14&quot;D/20&quot;W x 40&quot;L(2)"/>
    <x v="7"/>
    <n v="508"/>
    <n v="17354.169999999998"/>
    <n v="8.5443128729143557E-5"/>
    <n v="0.88888782237832009"/>
    <n v="3170"/>
    <n v="9.76164572369591"/>
    <n v="0.63092643609967791"/>
    <n v="0.48"/>
    <n v="0.17794122225378686"/>
    <n v="4.0702893133600604"/>
    <n v="1.427985413106702"/>
    <n v="0.68317512684967407"/>
    <n v="0.64137617424967708"/>
    <n v="0.56599999999999995"/>
    <s v="B"/>
    <x v="2"/>
  </r>
  <r>
    <s v="II12-1055"/>
    <x v="1"/>
    <s v="INK+IVY"/>
    <s v="Ellipse"/>
    <x v="1224"/>
    <s v="DUVET&amp;DUVET SET"/>
    <s v="Blush"/>
    <s v="King: 104&quot;W x 92&quot;L/20&quot;W x 36&quot;L + 1&quot;D(2)"/>
    <x v="8"/>
    <n v="242"/>
    <n v="17347.89"/>
    <n v="8.5412209195197597E-5"/>
    <n v="0.88897323458751532"/>
    <n v="3171"/>
    <n v="9.7612838063831475"/>
    <n v="0.63089397839903472"/>
    <n v="0.48"/>
    <n v="0.25337574241970645"/>
    <n v="2.0725063787378701"/>
    <n v="0.77588151428100305"/>
    <n v="0.56315860244836424"/>
    <n v="0.61734690320890062"/>
    <n v="0.47499999999999998"/>
    <s v="B"/>
    <x v="2"/>
  </r>
  <r>
    <s v="MPE21-919"/>
    <x v="5"/>
    <s v="Madison Park Essentials"/>
    <s v="Satin"/>
    <x v="1688"/>
    <s v="PILLOWCASE"/>
    <s v="Light Grey"/>
    <s v="Standard: 20x30&quot; (2)"/>
    <x v="7"/>
    <n v="2798"/>
    <n v="17345.95"/>
    <n v="8.5402657619424485E-5"/>
    <n v="0.88905863724513479"/>
    <n v="3172"/>
    <n v="9.7611719774144863"/>
    <n v="0.63088394928171965"/>
    <n v="0.47899999999999998"/>
    <n v="0.10940818276375223"/>
    <n v="3.3936350792494601"/>
    <n v="1.2509427641421984"/>
    <n v="0.65059129559550721"/>
    <n v="0.63482541854447716"/>
    <n v="0.53900000000000003"/>
    <s v="B"/>
    <x v="2"/>
  </r>
  <r>
    <s v="MP40-4374"/>
    <x v="0"/>
    <s v="Madison Park"/>
    <s v="Amherst"/>
    <x v="1689"/>
    <s v="WINDOW PANEL"/>
    <s v="Aqua"/>
    <s v="50x84&quot;"/>
    <x v="7"/>
    <n v="1050"/>
    <n v="17333.830000000002"/>
    <n v="8.534298488830585E-5"/>
    <n v="0.88914398023002306"/>
    <n v="3173"/>
    <n v="9.7604730513216857"/>
    <n v="0.63082126774344582"/>
    <n v="0.47899999999999998"/>
    <n v="0.1669596310798018"/>
    <n v="0.90946196406035495"/>
    <n v="9.4174800622638041E-3"/>
    <n v="0.42209465599567275"/>
    <n v="0.5890759453938913"/>
    <n v="0.38100000000000001"/>
    <s v="B"/>
    <x v="2"/>
  </r>
  <r>
    <s v="MP72-5106"/>
    <x v="7"/>
    <s v="Madison Park"/>
    <s v="Tufted Pearl Channel"/>
    <x v="1563"/>
    <s v="BATH RUG"/>
    <s v="Grey"/>
    <s v="21&quot;W x 34&quot;L"/>
    <x v="8"/>
    <n v="860"/>
    <n v="17327.34"/>
    <n v="8.5311031420899909E-5"/>
    <n v="0.88922929126144401"/>
    <n v="3174"/>
    <n v="9.7600985904702497"/>
    <n v="0.63078768510511962"/>
    <n v="0.47899999999999998"/>
    <n v="0.12410407998906896"/>
    <n v="1.6420026288691201"/>
    <n v="0.55503538753888537"/>
    <n v="0.52251295593895009"/>
    <n v="0.60913273927188571"/>
    <n v="0.44900000000000001"/>
    <s v="B"/>
    <x v="2"/>
  </r>
  <r>
    <s v="MP50-6123"/>
    <x v="1"/>
    <s v="Madison Park"/>
    <s v="Tuscany"/>
    <x v="1690"/>
    <s v="THROW"/>
    <s v="Blush"/>
    <s v="60&quot;W x 72&quot;L"/>
    <x v="7"/>
    <n v="847"/>
    <n v="17323.349999999999"/>
    <n v="8.5291386685160339E-5"/>
    <n v="0.88931458264812913"/>
    <n v="3175"/>
    <n v="9.7598683053167665"/>
    <n v="0.63076703252423783"/>
    <n v="0.47899999999999998"/>
    <n v="5.7726172824540282E-2"/>
    <n v="1.6761642579546401"/>
    <n v="0.57445612788033729"/>
    <n v="0.52608724795173933"/>
    <n v="0.60983107560973815"/>
    <n v="0.45100000000000001"/>
    <s v="B"/>
    <x v="2"/>
  </r>
  <r>
    <s v="MP10-5625"/>
    <x v="1"/>
    <s v="Madison Park"/>
    <s v="Finley"/>
    <x v="1691"/>
    <s v="COMFORTER (SET)"/>
    <s v="White"/>
    <s v="King/Cal King: 104&quot;W x 92&quot;L/20&quot;W x 36&quot;L (2)"/>
    <x v="7"/>
    <n v="193"/>
    <n v="17308.740000000002"/>
    <n v="8.5219454457301989E-5"/>
    <n v="0.8893998021025864"/>
    <n v="3176"/>
    <n v="9.759024627837924"/>
    <n v="0.63069136929929104"/>
    <n v="0.47899999999999998"/>
    <n v="6.0483793967671812E-2"/>
    <n v="1.13516605756087"/>
    <n v="0.21120542060452119"/>
    <n v="0.45923273680394761"/>
    <n v="0.5963996428002224"/>
    <n v="0.40899999999999997"/>
    <s v="B"/>
    <x v="2"/>
  </r>
  <r>
    <s v="II95C-0072"/>
    <x v="6"/>
    <s v="INK+IVY"/>
    <s v="Two Black Dominos"/>
    <x v="1692"/>
    <s v="CANVAS"/>
    <s v="Multi"/>
    <s v="18x36x1.5&quot;(2)"/>
    <x v="7"/>
    <n v="432"/>
    <n v="17307.27"/>
    <n v="8.5212216923082155E-5"/>
    <n v="0.88948501431950944"/>
    <n v="3177"/>
    <n v="9.7589397009457723"/>
    <n v="0.63068375283126143"/>
    <n v="0.47899999999999998"/>
    <n v="0.16834788207498935"/>
    <n v="3.6784180173137901"/>
    <n v="1.3293054080919449"/>
    <n v="0.66501355589280342"/>
    <n v="0.63754971344356981"/>
    <n v="0.55100000000000005"/>
    <s v="B"/>
    <x v="2"/>
  </r>
  <r>
    <s v="MP13-6486"/>
    <x v="1"/>
    <s v="Madison Park"/>
    <s v="Quebec"/>
    <x v="363"/>
    <s v="COVERLET&amp;BEDSPR"/>
    <s v="Mocha"/>
    <s v="Full/ Queen :90&quot;W x 90&quot;L/20&quot;W x 26&quot;L (2)"/>
    <x v="5"/>
    <n v="465"/>
    <n v="17302.349999999999"/>
    <n v="8.5187993339162698E-5"/>
    <n v="0.88957020231284856"/>
    <n v="3178"/>
    <n v="9.7586554033582491"/>
    <n v="0.63065825627261662"/>
    <n v="0.47799999999999998"/>
    <n v="0.17871391277123802"/>
    <n v="3.0958723915946398"/>
    <n v="1.1618600995708077"/>
    <n v="0.63419606807805351"/>
    <n v="0.631365818633704"/>
    <n v="0.52600000000000002"/>
    <s v="B"/>
    <x v="2"/>
  </r>
  <r>
    <s v="MP10-4678"/>
    <x v="1"/>
    <s v="Madison Park"/>
    <s v="Ridge"/>
    <x v="598"/>
    <s v="COMFORTER (SET)"/>
    <s v="Grey"/>
    <s v="Cal King"/>
    <x v="8"/>
    <n v="234"/>
    <n v="17289.43"/>
    <n v="8.5124381813910817E-5"/>
    <n v="0.88965532669466252"/>
    <n v="3179"/>
    <n v="9.757908448235062"/>
    <n v="0.63059126736402504"/>
    <n v="0.47799999999999998"/>
    <n v="3.5577582018179822E-2"/>
    <n v="1.7743344702672099"/>
    <n v="0.62825364722217825"/>
    <n v="0.53598841754211735"/>
    <n v="0.61167069739964353"/>
    <n v="0.45800000000000002"/>
    <s v="B"/>
    <x v="2"/>
  </r>
  <r>
    <s v="ST54-0106"/>
    <x v="3"/>
    <s v="Serta"/>
    <s v="Fleece to Sherpa"/>
    <x v="704"/>
    <s v="ELECT BLANKET"/>
    <s v="Ivory"/>
    <s v="Twin:62x84&quot;"/>
    <x v="7"/>
    <n v="379"/>
    <n v="17288.939999999999"/>
    <n v="8.5121969302504201E-5"/>
    <n v="0.88974044866396507"/>
    <n v="3180"/>
    <n v="9.7578801084573179"/>
    <n v="0.63058872577789515"/>
    <n v="0.47799999999999998"/>
    <n v="0.19070016814580973"/>
    <n v="3.0274524515626999"/>
    <n v="1.1402187599060911"/>
    <n v="0.63021308565052203"/>
    <n v="0.63051359775242055"/>
    <n v="0.52200000000000002"/>
    <s v="B"/>
    <x v="2"/>
  </r>
  <r>
    <s v="UHK13-0092"/>
    <x v="1"/>
    <s v="Intelligent Design Kids"/>
    <s v="Callie"/>
    <x v="137"/>
    <s v="COVERLET&amp;BEDSPR"/>
    <s v="Multi"/>
    <s v="Twin: 68&quot;W x 88&quot;L/20&quot;W x 26&quot;/12&quot;W x 16&quot;L/16&quot;W x 16&quot;L"/>
    <x v="7"/>
    <n v="298"/>
    <n v="17268.52"/>
    <n v="8.5021431582253155E-5"/>
    <n v="0.88982547009554736"/>
    <n v="3181"/>
    <n v="9.7566983768922793"/>
    <n v="0.63048274496950019"/>
    <n v="0.47799999999999998"/>
    <n v="7.3573819528251427E-2"/>
    <n v="2.1553102537648599"/>
    <n v="0.81328754830883832"/>
    <n v="0.57004299955708004"/>
    <n v="0.61839479588701618"/>
    <n v="0.48"/>
    <s v="B"/>
    <x v="2"/>
  </r>
  <r>
    <s v="II50-1138"/>
    <x v="3"/>
    <s v="INK+IVY"/>
    <s v="Bree Knit"/>
    <x v="1693"/>
    <s v="THROW"/>
    <s v="Grey"/>
    <s v="50x60&quot;"/>
    <x v="7"/>
    <n v="864"/>
    <n v="17266.98"/>
    <n v="8.5013849403546665E-5"/>
    <n v="0.88991048394495087"/>
    <n v="3182"/>
    <n v="9.7566091984629768"/>
    <n v="0.63047474721238816"/>
    <n v="0.47799999999999998"/>
    <n v="-2.6044587762307003E-2"/>
    <n v="7.1472138057368699"/>
    <n v="1.9806170923464093"/>
    <n v="0.78488427708761366"/>
    <n v="0.66135665318743331"/>
    <n v="0.63800000000000001"/>
    <s v="B"/>
    <x v="2"/>
  </r>
  <r>
    <s v="TN20-0562"/>
    <x v="5"/>
    <s v="True North by Sleep Philosophy"/>
    <s v="Cozy Cotton Flannel"/>
    <x v="921"/>
    <s v="SHEET/SHEET SET"/>
    <s v="Tan Woodland Winter"/>
    <s v="Cal King: 108x102&quot;/72x84+14&quot;/20x40&quot;(2)"/>
    <x v="7"/>
    <n v="549"/>
    <n v="17245.740000000002"/>
    <n v="8.490927441930905E-5"/>
    <n v="0.88999539321937016"/>
    <n v="3183"/>
    <n v="9.7553784190922475"/>
    <n v="0.63036436766721504"/>
    <n v="0.47799999999999998"/>
    <n v="0.1377615229714052"/>
    <n v="2.2146810293747099"/>
    <n v="0.83927189375768818"/>
    <n v="0.57482529089934886"/>
    <n v="0.61925655231364185"/>
    <n v="0.48399999999999999"/>
    <s v="B"/>
    <x v="2"/>
  </r>
  <r>
    <s v="CS20-0362"/>
    <x v="5"/>
    <s v="Comfort Spaces"/>
    <s v="Cotton Flannel 135GSM"/>
    <x v="1694"/>
    <s v="SHEET/SHEET SET"/>
    <s v="Grey/Red"/>
    <s v="King: 108&quot;W x 102&quot;L/78&quot;W x 81&quot;L + 14&quot;D/21&quot;W x 40&quot;L (2)"/>
    <x v="6"/>
    <n v="652"/>
    <n v="17245.400000000001"/>
    <n v="8.4907600431802414E-5"/>
    <n v="0.89008030081980194"/>
    <n v="3184"/>
    <n v="9.7553587050273638"/>
    <n v="0.63036259965779995"/>
    <n v="0.47699999999999998"/>
    <n v="2.5100000000000001E-2"/>
    <n v="5.0970684304733203"/>
    <n v="1.6480947032425453"/>
    <n v="0.72368516219544399"/>
    <n v="0.64902711216532882"/>
    <n v="0.59499999999999997"/>
    <s v="B"/>
    <x v="1"/>
  </r>
  <r>
    <s v="BR54-0180"/>
    <x v="3"/>
    <s v="Beautyrest"/>
    <s v="Electric Micro Fleece"/>
    <x v="811"/>
    <s v="ELECT BLANKET"/>
    <s v="Beige"/>
    <s v="Full:80x84&quot;"/>
    <x v="8"/>
    <n v="298"/>
    <n v="17235.990000000002"/>
    <n v="8.4861270365810143E-5"/>
    <n v="0.89016516209016772"/>
    <n v="3185"/>
    <n v="9.754812935006866"/>
    <n v="0.63031365356066482"/>
    <n v="0.47699999999999998"/>
    <n v="0.12240091027361298"/>
    <n v="1.4751025922715399"/>
    <n v="0.4543204081063964"/>
    <n v="0.50397685792082181"/>
    <n v="0.60504629443269631"/>
    <n v="0.436"/>
    <s v="B"/>
    <x v="2"/>
  </r>
  <r>
    <s v="ST54-0137"/>
    <x v="3"/>
    <s v="Serta"/>
    <s v="Fleece to Sherpa"/>
    <x v="903"/>
    <s v="ELECT BLANKET"/>
    <s v="Light grey"/>
    <s v="Twin:62x84&quot;"/>
    <x v="7"/>
    <n v="381"/>
    <n v="17230.169999999998"/>
    <n v="8.4832615638490779E-5"/>
    <n v="0.89024999470580624"/>
    <n v="3186"/>
    <n v="9.7544752320337267"/>
    <n v="0.63028336746596314"/>
    <n v="0.47699999999999998"/>
    <n v="0.15757549514258667"/>
    <n v="2.23897305769087"/>
    <n v="0.84971196880584632"/>
    <n v="0.57674673550967126"/>
    <n v="0.61957604107470476"/>
    <n v="0.48499999999999999"/>
    <s v="B"/>
    <x v="2"/>
  </r>
  <r>
    <s v="BR54-0829"/>
    <x v="3"/>
    <s v="Beautyrest"/>
    <s v="Heated Berber Wrap"/>
    <x v="1695"/>
    <s v="ELECT BLANKET"/>
    <s v="Grey Plaid"/>
    <s v="50x64''"/>
    <x v="6"/>
    <n v="485"/>
    <n v="17222.59"/>
    <n v="8.4795295564078302E-5"/>
    <n v="0.89033479000137028"/>
    <n v="3187"/>
    <n v="9.7540352347664534"/>
    <n v="0.63024390734874469"/>
    <n v="0.47699999999999998"/>
    <n v="-5.2299999999999999E-2"/>
    <n v="1.49154903056146"/>
    <n v="0.46470777503263666"/>
    <n v="0.50588860185980677"/>
    <n v="0.60537284625095711"/>
    <n v="0.437"/>
    <s v="B"/>
    <x v="2"/>
  </r>
  <r>
    <s v="MP51N-6363"/>
    <x v="3"/>
    <s v="Madison Park"/>
    <s v="Egyptian Cotton"/>
    <x v="919"/>
    <s v="BLANKET"/>
    <s v="Rose"/>
    <s v="Twin: 66&quot;W x 90&quot;L"/>
    <x v="7"/>
    <n v="611"/>
    <n v="17222.11"/>
    <n v="8.4792932287598355E-5"/>
    <n v="0.89041958293365786"/>
    <n v="3188"/>
    <n v="9.7540073656236892"/>
    <n v="0.63024140797040296"/>
    <n v="0.47699999999999998"/>
    <n v="7.9219921373350127E-2"/>
    <n v="1.4755303806590401"/>
    <n v="0.45459196521495487"/>
    <n v="0.50402683667482773"/>
    <n v="0.604998493711288"/>
    <n v="0.435"/>
    <s v="B"/>
    <x v="2"/>
  </r>
  <r>
    <s v="MP10-8288"/>
    <x v="1"/>
    <s v="Madison Park"/>
    <s v="Caralie"/>
    <x v="227"/>
    <s v="COMFORTER (SET)"/>
    <s v="Aqua"/>
    <s v="King: 104&quot;W x 92&quot;L/20&quot;W x 36&quot;L(2)/12&quot;W x 18&quot;L/18&quot;W x 18&quot;L"/>
    <x v="7"/>
    <n v="345"/>
    <n v="17191.78"/>
    <n v="8.464360275502174E-5"/>
    <n v="0.89050422653641292"/>
    <n v="3189"/>
    <n v="9.7522448072326693"/>
    <n v="0.63008333707795172"/>
    <n v="0.47699999999999998"/>
    <n v="-0.22069371082092998"/>
    <n v="1.4040854687092501"/>
    <n v="0.40818505151225676"/>
    <n v="0.49548587180585663"/>
    <n v="0.60316384402353274"/>
    <n v="0.43"/>
    <s v="B"/>
    <x v="2"/>
  </r>
  <r>
    <s v="II50-239"/>
    <x v="3"/>
    <s v="INK+IVY"/>
    <s v="Stockholm"/>
    <x v="1696"/>
    <s v="THROW"/>
    <s v="Aqua"/>
    <s v="50x60+4&quot;x2"/>
    <x v="7"/>
    <n v="825"/>
    <n v="17175.560000000001"/>
    <n v="8.4563743703970244E-5"/>
    <n v="0.89058879028011695"/>
    <n v="3190"/>
    <n v="9.7513009426601069"/>
    <n v="0.6299986888097876"/>
    <n v="0.47599999999999998"/>
    <n v="0.21702145966303318"/>
    <n v="1.5666749759221601"/>
    <n v="0.51083060930685897"/>
    <n v="0.51437728330320565"/>
    <n v="0.60687440770847123"/>
    <n v="0.441"/>
    <s v="B"/>
    <x v="2"/>
  </r>
  <r>
    <s v="MP10-8361"/>
    <x v="4"/>
    <s v="Madison Park"/>
    <s v="Winfield"/>
    <x v="1096"/>
    <s v="COMFORTER (SET)"/>
    <s v="Tan"/>
    <s v="Twin/Twin XL: 68x90&quot;"/>
    <x v="11"/>
    <n v="583"/>
    <n v="17175.43"/>
    <n v="8.4563103649923574E-5"/>
    <n v="0.89067335338376685"/>
    <n v="3191"/>
    <n v="9.7512933741777115"/>
    <n v="0.62999801004829359"/>
    <n v="0.47599999999999998"/>
    <n v="0.12087980611019961"/>
    <n v="2.0897083401955299"/>
    <n v="0.78376835696652436"/>
    <n v="0.56461013716441288"/>
    <n v="0.61692043547151754"/>
    <n v="0.47399999999999998"/>
    <s v="B"/>
    <x v="2"/>
  </r>
  <r>
    <s v="MPS73-427"/>
    <x v="8"/>
    <s v="Madison Park Signature"/>
    <s v="Luce"/>
    <x v="1697"/>
    <s v="BATH TOWEL"/>
    <s v="Dark Taupe"/>
    <s v="30x54&quot;(2)/16x26&quot;(2)/13x13&quot;(2)"/>
    <x v="7"/>
    <n v="375"/>
    <n v="17171.419999999998"/>
    <n v="8.454336044433068E-5"/>
    <n v="0.89075789674421113"/>
    <n v="3192"/>
    <n v="9.7510598874660328"/>
    <n v="0.62997707034321559"/>
    <n v="0.47599999999999998"/>
    <n v="0.1317173531367819"/>
    <n v="0.53904348604959496"/>
    <n v="-0.44778277363437097"/>
    <n v="0.33794919159516951"/>
    <n v="0.57157149459360634"/>
    <n v="0.32400000000000001"/>
    <s v="B"/>
    <x v="2"/>
  </r>
  <r>
    <s v="MP10-2420"/>
    <x v="1"/>
    <s v="Madison Park"/>
    <s v="Bennett"/>
    <x v="734"/>
    <s v="COMFORTER (SET)"/>
    <s v="Grey"/>
    <s v="Cal King: 104x92&quot;/20x36+1&quot;(2)/72x84+15&quot;/18x18&quot;/16x16&quot;/12x18&quot;"/>
    <x v="8"/>
    <n v="205"/>
    <n v="17160.939999999999"/>
    <n v="8.4491762241185197E-5"/>
    <n v="0.89084238850645237"/>
    <n v="3193"/>
    <n v="9.7504494202649283"/>
    <n v="0.6299223220320207"/>
    <n v="0.47599999999999998"/>
    <n v="0.2237566646167608"/>
    <n v="1.9785932807898701"/>
    <n v="0.73169135760170889"/>
    <n v="0.55502562083769025"/>
    <n v="0.61494298179315465"/>
    <n v="0.46899999999999997"/>
    <s v="B"/>
    <x v="2"/>
  </r>
  <r>
    <s v="MPS10-548"/>
    <x v="1"/>
    <s v="Madison Park Signature"/>
    <s v="Chapman"/>
    <x v="682"/>
    <s v="COMFORTER (SET)"/>
    <s v="Ivory/Neutral"/>
    <s v="Queen:92x96&quot;/20x26&quot;(2)/26x26&quot;(2)/18x18&quot;/20x20&quot;/14x20&quot;"/>
    <x v="11"/>
    <n v="99"/>
    <n v="17145.29"/>
    <n v="8.4414709580953628E-5"/>
    <n v="0.89092680321603335"/>
    <n v="3194"/>
    <n v="9.749537102661515"/>
    <n v="0.62984050297938377"/>
    <n v="0.47599999999999998"/>
    <n v="0.29488953794307354"/>
    <n v="0.71962551551723097"/>
    <n v="-0.19890773143136398"/>
    <n v="0.3837534225301818"/>
    <n v="0.58062308688954345"/>
    <n v="0.35099999999999998"/>
    <s v="B"/>
    <x v="2"/>
  </r>
  <r>
    <s v="CS14-0262"/>
    <x v="1"/>
    <s v="Comfort Spaces"/>
    <s v="Kienna"/>
    <x v="664"/>
    <s v="COVERLET&amp;BEDSPR"/>
    <s v="Taupe"/>
    <s v="Twin/Twin XL: 66x90&quot;/20x26&quot;"/>
    <x v="4"/>
    <n v="907"/>
    <n v="17141.400000000001"/>
    <n v="8.4395557194480734E-5"/>
    <n v="0.89101119877322787"/>
    <n v="3195"/>
    <n v="9.7493102056866405"/>
    <n v="0.62982015425930982"/>
    <n v="0.47599999999999998"/>
    <n v="-7.8399999999999984E-2"/>
    <n v="2.5180327653308501"/>
    <n v="0.96242318281460515"/>
    <n v="0.59749068166724384"/>
    <n v="0.62335425974089664"/>
    <n v="0.496"/>
    <s v="B"/>
    <x v="2"/>
  </r>
  <r>
    <s v="BASI10-0409"/>
    <x v="3"/>
    <s v="Madison Park"/>
    <s v="Arctic"/>
    <x v="1698"/>
    <s v="COMFORTER (SET)"/>
    <s v="Grey"/>
    <s v="King/Cal King: 104x90&quot;/20x36+2&quot;(2)"/>
    <x v="7"/>
    <n v="278"/>
    <n v="17129.5"/>
    <n v="8.4336967631748721E-5"/>
    <n v="0.89109553574085965"/>
    <n v="3196"/>
    <n v="9.7486157794502724"/>
    <n v="0.62975787628004765"/>
    <n v="0.47499999999999998"/>
    <n v="0.12996917898576599"/>
    <n v="0.96864111498257799"/>
    <n v="6.6387855360584447E-2"/>
    <n v="0.4325797741638901"/>
    <n v="0.59032225585681619"/>
    <n v="0.38600000000000001"/>
    <s v="B"/>
    <x v="2"/>
  </r>
  <r>
    <s v="MPE20-1100"/>
    <x v="5"/>
    <s v="Madison Park Essentials"/>
    <s v="Satin"/>
    <x v="253"/>
    <s v="SHEET/SHEET SET"/>
    <s v="Blush"/>
    <s v="Twin: 66x96&quot;/20x30&quot;(2)/39x75&quot;+14&quot;"/>
    <x v="7"/>
    <n v="1158"/>
    <n v="17093.150000000001"/>
    <n v="8.4157998673319471E-5"/>
    <n v="0.89117969373953299"/>
    <n v="3197"/>
    <n v="9.7464915786962383"/>
    <n v="0.6295673723451729"/>
    <n v="0.47499999999999998"/>
    <n v="0.10792347941659329"/>
    <n v="2.4997119408255801"/>
    <n v="0.95540064689938897"/>
    <n v="0.59619821837336473"/>
    <n v="0.62289354155081134"/>
    <n v="0.495"/>
    <s v="B"/>
    <x v="2"/>
  </r>
  <r>
    <s v="WR14-1786"/>
    <x v="1"/>
    <s v="Woolrich"/>
    <s v="Tasha"/>
    <x v="1612"/>
    <s v="COVERLET&amp;BEDSPR"/>
    <s v="Red"/>
    <s v="King/Cal King: 110&quot;x96&quot;/20&quot;x36&quot;+0.5&quot;(2)"/>
    <x v="7"/>
    <n v="312"/>
    <n v="17090.03"/>
    <n v="8.4142637376199801E-5"/>
    <n v="0.8912638363769092"/>
    <n v="3198"/>
    <n v="9.7463090434567761"/>
    <n v="0.62955100210271586"/>
    <n v="0.47499999999999998"/>
    <n v="-5.2104805406818951E-3"/>
    <n v="1.11227230676282"/>
    <n v="0.1924965379582331"/>
    <n v="0.4557894587087194"/>
    <n v="0.59479869342391667"/>
    <n v="0.40100000000000002"/>
    <s v="B"/>
    <x v="2"/>
  </r>
  <r>
    <s v="MPE10-1032"/>
    <x v="1"/>
    <s v="Madison Park Essentials"/>
    <s v="Jaxon"/>
    <x v="819"/>
    <s v="COMFORTER (SET)"/>
    <s v="Aqua/Grey"/>
    <s v="Full: 78'W x 86&quot;L/20&quot;W x 26''L(2)/81&quot;W x 96&quot;L/54&quot;W x 75&quot;L+14&quot;D/20&quot;W x 30&quot;L(2)"/>
    <x v="8"/>
    <n v="427"/>
    <n v="17089.88"/>
    <n v="8.4141898852299835E-5"/>
    <n v="0.89134797827576151"/>
    <n v="3199"/>
    <n v="9.7463002668846084"/>
    <n v="0.62955021499653985"/>
    <n v="0.47499999999999998"/>
    <n v="0.16542847899253588"/>
    <n v="1.83851980056116"/>
    <n v="0.66192469244921592"/>
    <n v="0.54218540827992079"/>
    <n v="0.61207725365321608"/>
    <n v="0.45900000000000002"/>
    <s v="B"/>
    <x v="2"/>
  </r>
  <r>
    <s v="BR51N-3837"/>
    <x v="3"/>
    <s v="Madison Park"/>
    <s v="Waffle Weave"/>
    <x v="309"/>
    <s v="BLANKET"/>
    <s v="Khaki"/>
    <s v="Twin:66&quot;x90&quot;"/>
    <x v="8"/>
    <n v="627"/>
    <n v="17083.82"/>
    <n v="8.4112062486740497E-5"/>
    <n v="0.89143209033824822"/>
    <n v="3200"/>
    <n v="9.7459456289363864"/>
    <n v="0.62951841012853771"/>
    <n v="0.47499999999999998"/>
    <n v="0.23628977928674699"/>
    <n v="1.8409727187779601"/>
    <n v="0.66318924884747921"/>
    <n v="0.54241814368313224"/>
    <n v="0.61209835683945657"/>
    <n v="0.46"/>
    <s v="B"/>
    <x v="2"/>
  </r>
  <r>
    <s v="MP10-2706"/>
    <x v="1"/>
    <s v="Madison Park"/>
    <s v="Pebble Beach"/>
    <x v="587"/>
    <s v="COMFORTER (SET)"/>
    <s v="Coral"/>
    <s v="Cal King: 104x92&quot;/20x36&quot;(2)/72x84+15&quot;/18x18&quot;/16x16&quot;/12x18&quot;"/>
    <x v="5"/>
    <n v="196"/>
    <n v="17070.22"/>
    <n v="8.4045102986475358E-5"/>
    <n v="0.89151613544123465"/>
    <n v="3201"/>
    <n v="9.745149283650532"/>
    <n v="0.62944699177968988"/>
    <n v="0.47499999999999998"/>
    <n v="8.7587537945685523E-2"/>
    <n v="1.90890375105"/>
    <n v="0.6975891758001127"/>
    <n v="0.548749281527805"/>
    <n v="0.61330744972931295"/>
    <n v="0.46300000000000002"/>
    <s v="B"/>
    <x v="2"/>
  </r>
  <r>
    <s v="BL51N-0679"/>
    <x v="3"/>
    <s v="Madison Park"/>
    <s v="Liquid Cotton"/>
    <x v="1017"/>
    <s v="BLANKET"/>
    <s v="Gray"/>
    <s v="Full/Queen: 90x90&quot;"/>
    <x v="7"/>
    <n v="663"/>
    <n v="17061.36"/>
    <n v="8.400148084144969E-5"/>
    <n v="0.89160013692207607"/>
    <n v="3202"/>
    <n v="9.7446301467654486"/>
    <n v="0.62940043421249237"/>
    <n v="0.47399999999999998"/>
    <n v="0.10334817318197374"/>
    <n v="0.92048307418222297"/>
    <n v="2.0276117321517767E-2"/>
    <n v="0.42409313492815126"/>
    <n v="0.58833897435562421"/>
    <n v="0.377"/>
    <s v="B"/>
    <x v="2"/>
  </r>
  <r>
    <s v="CS10-1379"/>
    <x v="1"/>
    <s v="Madison Park Essentials"/>
    <s v="Alexis"/>
    <x v="520"/>
    <s v="COMFORTER (SET)"/>
    <s v="Yellow"/>
    <s v="Twin XL (6pcs set): 66&quot;W x 90&quot;L/20&quot;W x 26&quot;L (1)/66&quot;W x 96&quot;L/39&quot;W x 80&quot;L + 12&quot;D / 20&quot;W x 30&quot;L (1)/ bonus pillow case 20&quot;W x 30&quot;L (1)"/>
    <x v="8"/>
    <n v="520"/>
    <n v="17058.23"/>
    <n v="8.3986070309403365E-5"/>
    <n v="0.89168412299238542"/>
    <n v="3203"/>
    <n v="9.744446685208775"/>
    <n v="0.62938398089546099"/>
    <n v="0.47399999999999998"/>
    <n v="-7.7315409140460298E-2"/>
    <n v="4.9186076747426704"/>
    <n v="1.6131525396045017"/>
    <n v="0.71725422834816654"/>
    <n v="0.64695803038600208"/>
    <n v="0.58799999999999997"/>
    <s v="B"/>
    <x v="2"/>
  </r>
  <r>
    <s v="MP20-1187"/>
    <x v="5"/>
    <s v="Madison Park"/>
    <s v="3M Microcell"/>
    <x v="1699"/>
    <s v="SHEET/SHEET SET"/>
    <s v="Blue"/>
    <s v="Queen: 90x102&quot;/60x80+16&quot;/20x30&quot;(2)"/>
    <x v="7"/>
    <n v="855"/>
    <n v="17015.77"/>
    <n v="8.3777018810781459E-5"/>
    <n v="0.89176790001119621"/>
    <n v="3204"/>
    <n v="9.741954607384228"/>
    <n v="0.6291604847731247"/>
    <n v="0.47399999999999998"/>
    <n v="0.13335058109373829"/>
    <n v="1.9802844088636999"/>
    <n v="0.73250461939646938"/>
    <n v="0.55517529768245577"/>
    <n v="0.61436344735499093"/>
    <n v="0.46700000000000003"/>
    <s v="B"/>
    <x v="2"/>
  </r>
  <r>
    <s v="TN51-0546"/>
    <x v="3"/>
    <s v="True North by Sleep Philosophy"/>
    <s v="Microfleece"/>
    <x v="1700"/>
    <s v="BLANKET"/>
    <s v="Taupe"/>
    <s v="90&quot; x 90&quot;"/>
    <x v="7"/>
    <n v="1169"/>
    <n v="17005.36"/>
    <n v="8.3725765252122618E-5"/>
    <n v="0.89185162577644839"/>
    <n v="3205"/>
    <n v="9.7413426707208544"/>
    <n v="0.62910560467667176"/>
    <n v="0.47399999999999998"/>
    <n v="5.3843297172185722E-2"/>
    <n v="4.0606040847193103"/>
    <n v="1.4256602764037434"/>
    <n v="0.6827471968428922"/>
    <n v="0.63983392310991583"/>
    <n v="0.56100000000000005"/>
    <s v="B"/>
    <x v="2"/>
  </r>
  <r>
    <s v="ST54-0034"/>
    <x v="3"/>
    <s v="Serta"/>
    <s v="Freya AZ"/>
    <x v="1701"/>
    <s v="ELECT BLANKET"/>
    <s v="Cream White"/>
    <s v="50x60&quot;"/>
    <x v="10"/>
    <n v="544"/>
    <n v="16993.41"/>
    <n v="8.3666929514757287E-5"/>
    <n v="0.89193529270596317"/>
    <n v="3206"/>
    <n v="9.7406397454346312"/>
    <n v="0.62904256448016771"/>
    <n v="0.47399999999999998"/>
    <n v="-6.7000000000000018E-2"/>
    <n v="1.59226960599324"/>
    <n v="0.52607059009407642"/>
    <n v="0.51718212702415001"/>
    <n v="0.60667047698896415"/>
    <n v="0.441"/>
    <s v="B"/>
    <x v="2"/>
  </r>
  <r>
    <s v="II11-227"/>
    <x v="1"/>
    <s v="INK+IVY"/>
    <s v="Camila"/>
    <x v="1702"/>
    <s v="BED SKIRT&amp;SHAM"/>
    <s v="White"/>
    <s v="26x26&quot;"/>
    <x v="5"/>
    <n v="1103"/>
    <n v="16988.599999999999"/>
    <n v="8.3643247515031161E-5"/>
    <n v="0.89201893595347825"/>
    <n v="3207"/>
    <n v="9.7403566711280885"/>
    <n v="0.62901717762859255"/>
    <n v="0.47399999999999998"/>
    <n v="0.34390860812544882"/>
    <n v="1.7579379250299301"/>
    <n v="0.61946723026944994"/>
    <n v="0.53437132059406023"/>
    <n v="0.61008800622168613"/>
    <n v="0.45200000000000001"/>
    <s v="B"/>
    <x v="2"/>
  </r>
  <r>
    <s v="MP50-6877"/>
    <x v="3"/>
    <s v="Madison Park"/>
    <s v="Sachi"/>
    <x v="1703"/>
    <s v="THROW"/>
    <s v="Blush"/>
    <s v="60&quot;W x 70&quot;L"/>
    <x v="7"/>
    <n v="1123"/>
    <n v="16976.48"/>
    <n v="8.3583574783912526E-5"/>
    <n v="0.89210251952826214"/>
    <n v="3208"/>
    <n v="9.7396430389575066"/>
    <n v="0.6289531772104161"/>
    <n v="0.47299999999999998"/>
    <n v="0.14842752219541391"/>
    <n v="0.86485964905103097"/>
    <n v="-3.5772629618672259E-2"/>
    <n v="0.41377763793921485"/>
    <n v="0.58591806935617585"/>
    <n v="0.36799999999999999"/>
    <s v="B"/>
    <x v="2"/>
  </r>
  <r>
    <s v="ST54-0091"/>
    <x v="3"/>
    <s v="Serta"/>
    <s v="Plush Heated"/>
    <x v="1379"/>
    <s v="ELECT BLANKET"/>
    <s v="Purple"/>
    <s v="Full: 77x84&quot;"/>
    <x v="7"/>
    <n v="314"/>
    <n v="16959"/>
    <n v="8.3497512132101149E-5"/>
    <n v="0.89218601704039424"/>
    <n v="3209"/>
    <n v="9.7386129093458944"/>
    <n v="0.62886079246567361"/>
    <n v="0.47299999999999998"/>
    <n v="0.28605844264481167"/>
    <n v="2.92836969956937"/>
    <n v="1.1080244217714448"/>
    <n v="0.62428787561071275"/>
    <n v="0.62794620909468146"/>
    <n v="0.51300000000000001"/>
    <s v="B"/>
    <x v="2"/>
  </r>
  <r>
    <s v="TN51-0543"/>
    <x v="3"/>
    <s v="True North by Sleep Philosophy"/>
    <s v="Microfleece"/>
    <x v="1704"/>
    <s v="BLANKET"/>
    <s v="Ivory"/>
    <s v="90&quot; x 90&quot;"/>
    <x v="7"/>
    <n v="1162"/>
    <n v="16957.59"/>
    <n v="8.3490570007441301E-5"/>
    <n v="0.89226950761040169"/>
    <n v="3210"/>
    <n v="9.7385297690973864"/>
    <n v="0.62885333622856554"/>
    <n v="0.47299999999999998"/>
    <n v="5.7308510879199227E-2"/>
    <n v="4.2025064563756001"/>
    <n v="1.4591977497126813"/>
    <n v="0.68891960432425936"/>
    <n v="0.64086658984770439"/>
    <n v="0.56299999999999994"/>
    <s v="B"/>
    <x v="2"/>
  </r>
  <r>
    <s v="ST54-0095"/>
    <x v="3"/>
    <s v="Serta"/>
    <s v="Plush Heated"/>
    <x v="1424"/>
    <s v="ELECT BLANKET"/>
    <s v="Teal"/>
    <s v="Full: 77x84&quot;"/>
    <x v="7"/>
    <n v="308"/>
    <n v="16897.689999999999"/>
    <n v="8.3195652796714666E-5"/>
    <n v="0.89235270326319838"/>
    <n v="3211"/>
    <n v="9.7349913831138384"/>
    <n v="0.62853600442662005"/>
    <n v="0.47299999999999998"/>
    <n v="0.27837206577895968"/>
    <n v="3.8394177966688199"/>
    <n v="1.3710329450482339"/>
    <n v="0.67269330442112751"/>
    <n v="0.63736746442552161"/>
    <n v="0.55000000000000004"/>
    <s v="B"/>
    <x v="2"/>
  </r>
  <r>
    <s v="ID10-2252"/>
    <x v="3"/>
    <s v="Intelligent Design"/>
    <s v="Brielle"/>
    <x v="702"/>
    <s v="COMFORTER (SET)"/>
    <s v="Natural"/>
    <s v="Twin/Twin XL: 66x90&quot;/20x26+2&quot;"/>
    <x v="7"/>
    <n v="583"/>
    <n v="16892.990000000002"/>
    <n v="8.3172512381181872E-5"/>
    <n v="0.89243587577557959"/>
    <n v="3212"/>
    <n v="9.7347132163611398"/>
    <n v="0.62851105769743743"/>
    <n v="0.47299999999999998"/>
    <n v="0.1715443508889373"/>
    <n v="4.0705640864839001"/>
    <n v="1.4280512992003107"/>
    <n v="0.68318725286207116"/>
    <n v="0.63944629673036424"/>
    <n v="0.55900000000000005"/>
    <s v="B"/>
    <x v="2"/>
  </r>
  <r>
    <s v="MP10-8345"/>
    <x v="1"/>
    <s v="Madison Park"/>
    <s v="Lacey"/>
    <x v="1069"/>
    <s v="COMFORTER (SET)"/>
    <s v="Grey"/>
    <s v="Cal King: 104&quot;W x 92&quot;L/20&quot;W x 36&quot;L (2)/72&quot;W x 84&quot;L + 15&quot;D /18&quot;W x 18&quot;L/12&quot;W x 18&quot;L/16&quot;W x 16&quot;L"/>
    <x v="7"/>
    <n v="310"/>
    <n v="16886.78"/>
    <n v="8.3141937491722554E-5"/>
    <n v="0.89251901771307129"/>
    <n v="3213"/>
    <n v="9.7343455624418826"/>
    <n v="0.62847808552277007"/>
    <n v="0.47299999999999998"/>
    <n v="2.4661679171778434E-2"/>
    <n v="3.0153833086686301"/>
    <n v="1.1363521972111699"/>
    <n v="0.62950146374968718"/>
    <n v="0.62868276116815347"/>
    <n v="0.51500000000000001"/>
    <s v="B"/>
    <x v="2"/>
  </r>
  <r>
    <s v="MP20-2385"/>
    <x v="5"/>
    <s v="Madison Park"/>
    <s v="3M Microcell"/>
    <x v="1705"/>
    <s v="SHEET/SHEET SET"/>
    <s v="Grey"/>
    <s v="Queen: 90x102&quot;/60x80+16&quot;/20x30&quot;(2)"/>
    <x v="7"/>
    <n v="847"/>
    <n v="16867.89"/>
    <n v="8.3048932715251342E-5"/>
    <n v="0.89260206664578656"/>
    <n v="3214"/>
    <n v="9.7332263761020119"/>
    <n v="0.62837771393538666"/>
    <n v="0.47199999999999998"/>
    <n v="0.13435551729857312"/>
    <n v="2.2339417105437098"/>
    <n v="0.84755855949240011"/>
    <n v="0.57635041108670948"/>
    <n v="0.61797225336565131"/>
    <n v="0.47699999999999998"/>
    <s v="B"/>
    <x v="2"/>
  </r>
  <r>
    <s v="WR51-3910"/>
    <x v="3"/>
    <s v="Woolrich"/>
    <s v="Burlington"/>
    <x v="1046"/>
    <s v="BLANKET"/>
    <s v="Green"/>
    <s v="Twin: 66x90&quot;"/>
    <x v="5"/>
    <n v="919"/>
    <n v="16852.3"/>
    <n v="8.297217546457976E-5"/>
    <n v="0.89268503882125116"/>
    <n v="3215"/>
    <n v="9.7323017623025727"/>
    <n v="0.62829479212740869"/>
    <n v="0.47199999999999998"/>
    <n v="2.9925651572782378E-2"/>
    <n v="5.3967171716593398"/>
    <n v="1.7041510361557897"/>
    <n v="0.73400205534551644"/>
    <n v="0.64943624477103024"/>
    <n v="0.59599999999999997"/>
    <s v="B"/>
    <x v="2"/>
  </r>
  <r>
    <s v="AM73-0242"/>
    <x v="8"/>
    <s v="Super Listing"/>
    <s v="400GSM Essential Bundle"/>
    <x v="1706"/>
    <s v="BATH TOWEL"/>
    <s v="White"/>
    <s v="28x52&quot;(4)/16x26&quot;(4)/12x12&quot;(4)"/>
    <x v="7"/>
    <n v="653"/>
    <n v="16844.77"/>
    <n v="8.2935101564800601E-5"/>
    <n v="0.89276797392281593"/>
    <n v="3216"/>
    <n v="9.7318548656893817"/>
    <n v="0.62825471325862314"/>
    <n v="0.47199999999999998"/>
    <n v="-1.1343314466724437E-2"/>
    <n v="0.68506442566499104"/>
    <n v="-0.24198949365654499"/>
    <n v="0.375824435482779"/>
    <n v="0.57776865770345431"/>
    <n v="0.34399999999999997"/>
    <s v="B"/>
    <x v="2"/>
  </r>
  <r>
    <s v="HH10-1789"/>
    <x v="10"/>
    <s v="Harbor House Blue"/>
    <s v="Meadow"/>
    <x v="1707"/>
    <s v="COMFORTER (SET)"/>
    <s v="Yellow"/>
    <s v="Full/Queen:"/>
    <x v="9"/>
    <n v="171"/>
    <n v="16831.189999999999"/>
    <n v="8.2868240534388787E-5"/>
    <n v="0.89285084216335031"/>
    <n v="3217"/>
    <n v="9.7310484034965405"/>
    <n v="0.62818238759883216"/>
    <n v="0.47199999999999998"/>
    <n v="7.4026154076308123E-2"/>
    <n v="0.704195956963101"/>
    <n v="-0.21791231193386273"/>
    <n v="0.38025572269473817"/>
    <n v="0.57859705461801347"/>
    <n v="0.34499999999999997"/>
    <s v="B"/>
    <x v="2"/>
  </r>
  <r>
    <s v="ID10-238"/>
    <x v="1"/>
    <s v="Intelligent Design"/>
    <s v="Olivia"/>
    <x v="1191"/>
    <s v="COMFORTER (SET)"/>
    <s v="Pink"/>
    <s v="King/Cal King: 104x90&quot;/20x36+2&quot;(2)/12x16&quot;/16x16&quot;"/>
    <x v="7"/>
    <n v="358"/>
    <n v="16828.63"/>
    <n v="8.2855636393162416E-5"/>
    <n v="0.89293369779974352"/>
    <n v="3218"/>
    <n v="9.7308963023917912"/>
    <n v="0.62816874676997059"/>
    <n v="0.47199999999999998"/>
    <n v="0.16054127166306753"/>
    <n v="1.3475673586061201"/>
    <n v="0.36988446382523515"/>
    <n v="0.48843683648341546"/>
    <n v="0.60022236471265966"/>
    <n v="0.42099999999999999"/>
    <s v="B"/>
    <x v="2"/>
  </r>
  <r>
    <s v="MP40-5645"/>
    <x v="0"/>
    <s v="Madison Park"/>
    <s v="Rosette"/>
    <x v="1708"/>
    <s v="WINDOW PANEL"/>
    <s v="White"/>
    <s v="50&quot;W x 84&quot;L"/>
    <x v="8"/>
    <n v="1001"/>
    <n v="16827.3"/>
    <n v="8.2849088147915893E-5"/>
    <n v="0.89301654688789145"/>
    <n v="3219"/>
    <n v="9.7308172719819783"/>
    <n v="0.62816165911405308"/>
    <n v="0.47199999999999998"/>
    <n v="0.22436321250488475"/>
    <n v="1.5604219624169"/>
    <n v="0.50707176429362144"/>
    <n v="0.51368548631339417"/>
    <n v="0.60526642455392132"/>
    <n v="0.436"/>
    <s v="B"/>
    <x v="1"/>
  </r>
  <r>
    <s v="MP51-6374"/>
    <x v="4"/>
    <s v="Madison Park"/>
    <s v="Coleman"/>
    <x v="1164"/>
    <s v="BLANKET"/>
    <s v="Ivory"/>
    <s v="66x90&quot;"/>
    <x v="7"/>
    <n v="776"/>
    <n v="16816.189999999999"/>
    <n v="8.2794388144390456E-5"/>
    <n v="0.89309934127603585"/>
    <n v="3220"/>
    <n v="9.7301568565501437"/>
    <n v="0.6281024313135839"/>
    <n v="0.47099999999999997"/>
    <n v="5.065614275363705E-2"/>
    <n v="2.3079523893096399"/>
    <n v="0.87877675536972966"/>
    <n v="0.58209596693145049"/>
    <n v="0.61890113843715733"/>
    <n v="0.48099999999999998"/>
    <s v="B"/>
    <x v="2"/>
  </r>
  <r>
    <s v="LCN51N-0024"/>
    <x v="3"/>
    <s v="Madison Park"/>
    <s v="Gauze"/>
    <x v="1526"/>
    <s v="BLANKET"/>
    <s v="Charcoal"/>
    <s v="Full/Queen:90&quot; x 90&quot;"/>
    <x v="7"/>
    <n v="554"/>
    <n v="16807.05"/>
    <n v="8.2749387421418151E-5"/>
    <n v="0.89318209066345722"/>
    <n v="3221"/>
    <n v="9.7296132172943288"/>
    <n v="0.62805367630905407"/>
    <n v="0.47099999999999997"/>
    <n v="0.22062447859677922"/>
    <n v="2.3327350125364301"/>
    <n v="0.88901614399249784"/>
    <n v="0.58398047618942595"/>
    <n v="0.61923903628512855"/>
    <n v="0.48299999999999998"/>
    <s v="B"/>
    <x v="2"/>
  </r>
  <r>
    <s v="CS20-1406"/>
    <x v="5"/>
    <s v="Comfort Spaces"/>
    <s v="Cotton Flannel 135GSM"/>
    <x v="1709"/>
    <s v="SHEET/SHEET SET"/>
    <s v="Blue"/>
    <s v="Queen: 90x102&quot;/60x81&quot;+ 14&quot;/21x30&quot; (2)"/>
    <x v="6"/>
    <n v="491"/>
    <n v="16806.79"/>
    <n v="8.2748107313324854E-5"/>
    <n v="0.89326483877077056"/>
    <n v="3222"/>
    <n v="9.7295977483963334"/>
    <n v="0.6280522890174195"/>
    <n v="0.47099999999999997"/>
    <n v="0.1221"/>
    <n v="3.6267555886196399"/>
    <n v="1.3155380397633445"/>
    <n v="0.66247973927258885"/>
    <n v="0.63493777906845339"/>
    <n v="0.53900000000000003"/>
    <s v="B"/>
    <x v="2"/>
  </r>
  <r>
    <s v="MT100-0177"/>
    <x v="2"/>
    <s v="Martha Stewart"/>
    <s v="Jayco"/>
    <x v="1710"/>
    <s v="ACCENT CHAIR"/>
    <s v="Taupe"/>
    <s v="28.5&quot;W x 29&quot;D x 32.5&quot;H"/>
    <x v="7"/>
    <n v="92"/>
    <n v="16806.5"/>
    <n v="8.2746679500451549E-5"/>
    <n v="0.89334758545027104"/>
    <n v="3223"/>
    <n v="9.7295804943431925"/>
    <n v="0.62805074162835584"/>
    <n v="0.47099999999999997"/>
    <n v="5.4407009864019674E-2"/>
    <n v="0.704042270942832"/>
    <n v="-0.21810343538568733"/>
    <n v="0.38022054736077548"/>
    <n v="0.57848470277483977"/>
    <n v="0.34499999999999997"/>
    <s v="B"/>
    <x v="3"/>
  </r>
  <r>
    <s v="WR30-2189"/>
    <x v="1"/>
    <s v="Woolrich"/>
    <s v="Bear"/>
    <x v="1711"/>
    <s v="NORMAL PILLOW"/>
    <s v="White"/>
    <s v="18&quot;W x 18&quot;L"/>
    <x v="7"/>
    <n v="1421"/>
    <n v="16803.59"/>
    <n v="8.2732352136791873E-5"/>
    <n v="0.89343031780240778"/>
    <n v="3224"/>
    <n v="9.7294073423608385"/>
    <n v="0.62803521290118292"/>
    <n v="0.47099999999999997"/>
    <n v="-0.17989989766726663"/>
    <n v="3.03307544870803"/>
    <n v="1.1420150936169009"/>
    <n v="0.63054369206005978"/>
    <n v="0.62853690873295831"/>
    <n v="0.51400000000000001"/>
    <s v="B"/>
    <x v="2"/>
  </r>
  <r>
    <s v="HH10-1802"/>
    <x v="10"/>
    <s v="Harbor House Blue"/>
    <s v="Livia"/>
    <x v="1060"/>
    <s v="COMFORTER (SET)"/>
    <s v="Multi"/>
    <s v="Cal King:110x96&quot;/20x36&quot;(2)/72x84+15&quot;/18x18&quot;/12x20&quot;"/>
    <x v="9"/>
    <n v="140"/>
    <n v="16800.330000000002"/>
    <n v="8.271630155069892E-5"/>
    <n v="0.89351303410395844"/>
    <n v="3225"/>
    <n v="9.7292133289245015"/>
    <n v="0.62801781326370965"/>
    <n v="0.47099999999999997"/>
    <n v="0.40389114360742906"/>
    <n v="3.8166681969688701"/>
    <n v="1.3652413426374381"/>
    <n v="0.67162738840174829"/>
    <n v="0.63673972829131742"/>
    <n v="0.54800000000000004"/>
    <s v="B"/>
    <x v="2"/>
  </r>
  <r>
    <s v="TN20-0520"/>
    <x v="5"/>
    <s v="True North by Sleep Philosophy"/>
    <s v="Cozy Cotton Flannel"/>
    <x v="1013"/>
    <s v="SHEET/SHEET SET"/>
    <s v="Nordic"/>
    <s v="King: 108x102&quot;/78x80+14&quot;/20x40&quot;(2)"/>
    <x v="7"/>
    <n v="521"/>
    <n v="16798.39"/>
    <n v="8.2706749974925794E-5"/>
    <n v="0.89359574085393334"/>
    <n v="3226"/>
    <n v="9.7290978552083338"/>
    <n v="0.62800745727581031"/>
    <n v="0.47"/>
    <n v="0.18738767316278618"/>
    <n v="2.9483406020398299"/>
    <n v="1.1145973776573319"/>
    <n v="0.62549759590511356"/>
    <n v="0.62750548500167092"/>
    <n v="0.51100000000000001"/>
    <s v="B"/>
    <x v="2"/>
  </r>
  <r>
    <s v="MP72-7334"/>
    <x v="7"/>
    <s v="Madison Park"/>
    <s v="Evan"/>
    <x v="1712"/>
    <s v="BATH RUG"/>
    <s v="White"/>
    <s v="24x72&quot;"/>
    <x v="7"/>
    <n v="500"/>
    <n v="16761.72"/>
    <n v="8.2526205498843246E-5"/>
    <n v="0.89367826705943221"/>
    <n v="3227"/>
    <n v="9.726912652037738"/>
    <n v="0.62781148248307528"/>
    <n v="0.47"/>
    <n v="1.3900040242581324E-2"/>
    <n v="1.2132923750044899"/>
    <n v="0.27253724761061782"/>
    <n v="0.47052055876868271"/>
    <n v="0.59635329774019685"/>
    <n v="0.40799999999999997"/>
    <s v="B"/>
    <x v="2"/>
  </r>
  <r>
    <s v="5DS13-0029"/>
    <x v="1"/>
    <s v="510 Design"/>
    <s v="Otto"/>
    <x v="1713"/>
    <s v="COVERLET&amp;BEDSPR"/>
    <s v="White"/>
    <s v="King/Cal King: 104&quot;W x 94&quot;L /20&quot;W x 36&quot;L (2)"/>
    <x v="7"/>
    <n v="566"/>
    <n v="16745.23"/>
    <n v="8.2445017104771742E-5"/>
    <n v="0.89376071207653696"/>
    <n v="3228"/>
    <n v="9.725928437293252"/>
    <n v="0.62772321550490473"/>
    <n v="0.47"/>
    <n v="0.24834905468602098"/>
    <n v="3.1581441579873801"/>
    <n v="1.1811577565881306"/>
    <n v="0.63774770720868634"/>
    <n v="0.62972811384566107"/>
    <n v="0.51900000000000002"/>
    <s v="B"/>
    <x v="2"/>
  </r>
  <r>
    <s v="MP40-7320"/>
    <x v="0"/>
    <s v="Madison Park"/>
    <s v="Galen"/>
    <x v="1714"/>
    <s v="WINDOW PANEL"/>
    <s v="Blue"/>
    <s v="35x64&quot;"/>
    <x v="7"/>
    <n v="431"/>
    <n v="16742.52"/>
    <n v="8.2431674439645392E-5"/>
    <n v="0.89384314375097662"/>
    <n v="3229"/>
    <n v="9.7257665967297413"/>
    <n v="0.6277087012156537"/>
    <n v="0.47"/>
    <n v="0.15842737609329449"/>
    <n v="1.4052092908121601"/>
    <n v="0.40893195219494916"/>
    <n v="0.49562333521340735"/>
    <n v="0.60129162801520453"/>
    <n v="0.42399999999999999"/>
    <s v="B"/>
    <x v="1"/>
  </r>
  <r>
    <s v="BASI16-0383"/>
    <x v="4"/>
    <s v="Sleep Philosophy"/>
    <s v="1.5&quot; Gel Memory Foam"/>
    <x v="1256"/>
    <s v="MATT PAD/TOPPER"/>
    <s v="Blue"/>
    <s v="60x80x1.5&quot;"/>
    <x v="7"/>
    <n v="402"/>
    <n v="16730.77"/>
    <n v="8.2373823400813372E-5"/>
    <n v="0.89392551757437744"/>
    <n v="3230"/>
    <n v="9.7250645863523815"/>
    <n v="0.62764574307059329"/>
    <n v="0.47"/>
    <n v="9.3000500294112692E-2"/>
    <n v="1.5835653709611801"/>
    <n v="0.52091378925488352"/>
    <n v="0.51623304312070417"/>
    <n v="0.60536320308061542"/>
    <n v="0.436"/>
    <s v="B"/>
    <x v="2"/>
  </r>
  <r>
    <s v="MP70-3038"/>
    <x v="1"/>
    <s v="Madison Park"/>
    <s v="Dawn"/>
    <x v="1715"/>
    <s v="SHOWER CURTAIN"/>
    <s v="Coral"/>
    <s v="72x72&quot;"/>
    <x v="7"/>
    <n v="853"/>
    <n v="16727.41"/>
    <n v="8.2357280465453743E-5"/>
    <n v="0.8940078748548429"/>
    <n v="3231"/>
    <n v="9.7248637506120303"/>
    <n v="0.62762773159087426"/>
    <n v="0.47"/>
    <n v="0.15075461167018214"/>
    <n v="3.4998111579034501"/>
    <n v="1.2808813879482626"/>
    <n v="0.65610135247606349"/>
    <n v="0.63332245576791213"/>
    <n v="0.53300000000000003"/>
    <s v="B"/>
    <x v="2"/>
  </r>
  <r>
    <s v="CS14-1329"/>
    <x v="1"/>
    <s v="Comfort Spaces"/>
    <s v="Kate"/>
    <x v="1716"/>
    <s v="COVERLET&amp;BEDSPR"/>
    <s v="Grey/Purple"/>
    <s v="King: 104&quot;Wx90&quot;L/20&quot;Wx36&quot;L+0.5&quot;D(2)"/>
    <x v="6"/>
    <n v="419"/>
    <n v="16727.22"/>
    <n v="8.23563450018471E-5"/>
    <n v="0.89409023119984476"/>
    <n v="3232"/>
    <n v="9.7248523926240917"/>
    <n v="0.62762671297651285"/>
    <n v="0.46899999999999997"/>
    <n v="-0.1643"/>
    <n v="2.3060619153712598"/>
    <n v="0.87799135095839598"/>
    <n v="0.58195141710148091"/>
    <n v="0.6184916538015065"/>
    <n v="0.48"/>
    <s v="B"/>
    <x v="2"/>
  </r>
  <r>
    <s v="ID31-2032"/>
    <x v="0"/>
    <s v="Intelligent Design"/>
    <s v="Loretta"/>
    <x v="80"/>
    <s v="CUSHION/POUF"/>
    <s v="Ivory"/>
    <s v="Dia 22&quot; x 6&quot;H"/>
    <x v="7"/>
    <n v="813"/>
    <n v="16703.89"/>
    <n v="8.2241479917936379E-5"/>
    <n v="0.89417247267976274"/>
    <n v="3233"/>
    <n v="9.7234567699143426"/>
    <n v="0.62750154984524908"/>
    <n v="0.46899999999999997"/>
    <n v="-0.16221156764022826"/>
    <n v="2.2956857438816201"/>
    <n v="0.87366951300408535"/>
    <n v="0.58115600402200684"/>
    <n v="0.61823244068060068"/>
    <n v="0.47799999999999998"/>
    <s v="B"/>
    <x v="1"/>
  </r>
  <r>
    <s v="MP40-7495"/>
    <x v="0"/>
    <s v="Madison Park"/>
    <s v="Beals"/>
    <x v="1396"/>
    <s v="WINDOW PANEL"/>
    <s v="Natural"/>
    <s v="50x84&quot;"/>
    <x v="7"/>
    <n v="967"/>
    <n v="16700.5"/>
    <n v="8.2224789277796756E-5"/>
    <n v="0.89425469746904052"/>
    <n v="3234"/>
    <n v="9.723253814730521"/>
    <n v="0.62748334828824104"/>
    <n v="0.46899999999999997"/>
    <n v="8.8403015598335397E-2"/>
    <n v="1.2717357626307799"/>
    <n v="0.3160769179206035"/>
    <n v="0.47853382155333002"/>
    <n v="0.59769344294125892"/>
    <n v="0.41299999999999998"/>
    <s v="B"/>
    <x v="1"/>
  </r>
  <r>
    <s v="MP10-7836"/>
    <x v="1"/>
    <s v="Madison Park"/>
    <s v="Cassandra"/>
    <x v="1050"/>
    <s v="COMFORTER (SET)"/>
    <s v="Blue"/>
    <s v="Cal King: :104&quot;W x 92&quot;L/20&quot;W x 36&quot;L + 1&quot;D(2)/72&quot;W x 84&quot;L + 15&quot;D/18&quot;W x 18&quot;L/12&quot;W x 18&quot;L/26&quot;W x 26&quot;L  (2)"/>
    <x v="7"/>
    <n v="164"/>
    <n v="16695.509999999998"/>
    <n v="8.2200221049390644E-5"/>
    <n v="0.89433689769008995"/>
    <n v="3235"/>
    <n v="9.7229549945291289"/>
    <n v="0.6274565493032217"/>
    <n v="0.46899999999999997"/>
    <n v="2.8275561732008805E-2"/>
    <n v="2.7436616647595402"/>
    <n v="1.0450925402929603"/>
    <n v="0.61270557146763993"/>
    <n v="0.62450635373610541"/>
    <n v="0.5"/>
    <s v="B"/>
    <x v="2"/>
  </r>
  <r>
    <s v="MP10-8083"/>
    <x v="3"/>
    <s v="Madison Park"/>
    <s v="Blair"/>
    <x v="1675"/>
    <s v="COMFORTER (SET)"/>
    <s v="Ivory"/>
    <s v="King: 104x90&quot;/20x36&quot;(2)"/>
    <x v="7"/>
    <n v="239"/>
    <n v="16685.45"/>
    <n v="8.2150690713165108E-5"/>
    <n v="0.89441904838080311"/>
    <n v="3236"/>
    <n v="9.7223522918146603"/>
    <n v="0.62740249733169884"/>
    <n v="0.46899999999999997"/>
    <n v="0.19233054041407568"/>
    <n v="1.04368344481983"/>
    <n v="0.13425414559301155"/>
    <n v="0.44507023203781793"/>
    <n v="0.59093604427292268"/>
    <n v="0.38800000000000001"/>
    <s v="B"/>
    <x v="2"/>
  </r>
  <r>
    <s v="ID10-168"/>
    <x v="1"/>
    <s v="Intelligent Design"/>
    <s v="Olivia"/>
    <x v="604"/>
    <s v="COMFORTER (SET)"/>
    <s v="Blue"/>
    <s v="Twin/Twin XL: 68x90&quot;/20x26+1&quot;/12x16&quot;/16x16&quot;"/>
    <x v="5"/>
    <n v="490"/>
    <n v="16681.77"/>
    <n v="8.2132572260152194E-5"/>
    <n v="0.8945011809530633"/>
    <n v="3237"/>
    <n v="9.722131729271398"/>
    <n v="0.62738271670018475"/>
    <n v="0.46899999999999997"/>
    <n v="5.9489494807260734E-2"/>
    <n v="1.94675107958723"/>
    <n v="0.71625369673842221"/>
    <n v="0.55218439506824735"/>
    <n v="0.61234305237379738"/>
    <n v="0.46"/>
    <s v="B"/>
    <x v="2"/>
  </r>
  <r>
    <s v="MP40-4379"/>
    <x v="0"/>
    <s v="Madison Park"/>
    <s v="Leilani"/>
    <x v="1118"/>
    <s v="WINDOW PANEL"/>
    <s v="White"/>
    <s v="50x63&quot;"/>
    <x v="8"/>
    <n v="1366"/>
    <n v="16667.93"/>
    <n v="8.2064431121647068E-5"/>
    <n v="0.89458324538418499"/>
    <n v="3238"/>
    <n v="9.7213017865221882"/>
    <n v="0.62730828524207283"/>
    <n v="0.46800000000000003"/>
    <n v="0.13819650516243931"/>
    <n v="1.87743344529017"/>
    <n v="0.68179976410855314"/>
    <n v="0.54584331774354478"/>
    <n v="0.61101529174236724"/>
    <n v="0.45500000000000002"/>
    <s v="B"/>
    <x v="1"/>
  </r>
  <r>
    <s v="ID10-2374"/>
    <x v="1"/>
    <s v="Intelligent Design"/>
    <s v="Lucy"/>
    <x v="1342"/>
    <s v="COMFORTER (SET)"/>
    <s v="Blue"/>
    <s v="Twin/Twin XL: 68&quot;W x 90&quot;L / 20&quot;W x 26&quot;L"/>
    <x v="7"/>
    <n v="447"/>
    <n v="16665"/>
    <n v="8.2050005288134069E-5"/>
    <n v="0.89466529538947315"/>
    <n v="3239"/>
    <n v="9.7211259949421525"/>
    <n v="0.62729251978880718"/>
    <n v="0.46800000000000003"/>
    <n v="0.27282042431961634"/>
    <n v="1.8453525534907"/>
    <n v="0.66544322207934792"/>
    <n v="0.54283297640207417"/>
    <n v="0.6104006111114606"/>
    <n v="0.45400000000000001"/>
    <s v="B"/>
    <x v="2"/>
  </r>
  <r>
    <s v="MPE10-728"/>
    <x v="1"/>
    <s v="Madison Park Essentials"/>
    <s v="Maible"/>
    <x v="954"/>
    <s v="COMFORTER (SET)"/>
    <s v="Aqua"/>
    <s v="Full: 78x86&quot;/20x26+2&quot;(2)/54x75+15&quot;/81x96&quot;/54x75+14&quot;/20x30&quot;(2)/12x18&quot;"/>
    <x v="8"/>
    <n v="276"/>
    <n v="16649.009999999998"/>
    <n v="8.197127864039585E-5"/>
    <n v="0.89474726666811355"/>
    <n v="3240"/>
    <n v="9.7201660960090095"/>
    <n v="0.62720643351683003"/>
    <n v="0.46800000000000003"/>
    <n v="-5.12143828905747E-2"/>
    <n v="2.4519498669355202"/>
    <n v="0.93685772067184259"/>
    <n v="0.59278548374308948"/>
    <n v="0.62032224356208199"/>
    <n v="0.48699999999999999"/>
    <s v="B"/>
    <x v="2"/>
  </r>
  <r>
    <s v="BR51-4441"/>
    <x v="3"/>
    <s v="Madison Park"/>
    <s v="Dream Soft"/>
    <x v="1717"/>
    <s v="BLANKET"/>
    <s v="Grey"/>
    <s v="90&quot;x90&quot;"/>
    <x v="7"/>
    <n v="752"/>
    <n v="16646.09"/>
    <n v="8.1956902041809519E-5"/>
    <n v="0.89482922357015537"/>
    <n v="3241"/>
    <n v="9.7199907053589243"/>
    <n v="0.62719070402002142"/>
    <n v="0.46800000000000003"/>
    <n v="0.13233011608131395"/>
    <n v="3.9177847657095701"/>
    <n v="1.3907306974391789"/>
    <n v="0.67631857914304827"/>
    <n v="0.63701627904462677"/>
    <n v="0.54900000000000004"/>
    <s v="B"/>
    <x v="2"/>
  </r>
  <r>
    <s v="SS40-0113"/>
    <x v="0"/>
    <s v="SunSmart"/>
    <s v="Blakesly"/>
    <x v="1718"/>
    <s v="WINDOW PANEL"/>
    <s v="Taupe"/>
    <s v="100x84&quot;"/>
    <x v="7"/>
    <n v="593"/>
    <n v="16632.580000000002"/>
    <n v="8.1890385655884374E-5"/>
    <n v="0.89491111395581124"/>
    <n v="3242"/>
    <n v="9.7191788226208615"/>
    <n v="0.62711789223141612"/>
    <n v="0.46800000000000003"/>
    <n v="0.15503693564077248"/>
    <n v="2.0163324139374499"/>
    <n v="0.74968459709143498"/>
    <n v="0.55833718831975265"/>
    <n v="0.61336175144908345"/>
    <n v="0.46400000000000002"/>
    <s v="B"/>
    <x v="1"/>
  </r>
  <r>
    <s v="BR51N-3834"/>
    <x v="3"/>
    <s v="Madison Park"/>
    <s v="Waffle Weave"/>
    <x v="450"/>
    <s v="BLANKET"/>
    <s v="Grey"/>
    <s v="Twin:66&quot;x90&quot;"/>
    <x v="8"/>
    <n v="609"/>
    <n v="16630.98"/>
    <n v="8.188250806761787E-5"/>
    <n v="0.89499299646387886"/>
    <n v="3243"/>
    <n v="9.7190826270359238"/>
    <n v="0.6271092651572503"/>
    <n v="0.46800000000000003"/>
    <n v="0.2230608905789076"/>
    <n v="1.4829281657031801"/>
    <n v="0.45927640128627978"/>
    <n v="0.50488898415941252"/>
    <n v="0.60266520895768272"/>
    <n v="0.42799999999999999"/>
    <s v="B"/>
    <x v="2"/>
  </r>
  <r>
    <s v="UH12-0202"/>
    <x v="1"/>
    <s v="Intelligent Design"/>
    <s v="Brooklyn"/>
    <x v="768"/>
    <s v="DUVET&amp;DUVET SET"/>
    <s v="Ivory"/>
    <s v="Full/Queen: 88x92&quot;/20x26&quot;(2)/18x18&quot;/12x18&quot;/26x26+1/2&quot;(2)"/>
    <x v="5"/>
    <n v="253"/>
    <n v="16626.36"/>
    <n v="8.1859761531498387E-5"/>
    <n v="0.89507485622541039"/>
    <n v="3244"/>
    <n v="9.718804810336632"/>
    <n v="0.62708434982178185"/>
    <n v="0.46700000000000003"/>
    <n v="3.2736014136587922E-2"/>
    <n v="5.0053461251251496"/>
    <n v="1.6302882505180647"/>
    <n v="0.72040797190144823"/>
    <n v="0.64574907423771521"/>
    <n v="0.58399999999999996"/>
    <s v="B"/>
    <x v="2"/>
  </r>
  <r>
    <s v="MP10-350"/>
    <x v="1"/>
    <s v="Madison Park"/>
    <s v="Baxter"/>
    <x v="925"/>
    <s v="COMFORTER (SET)"/>
    <s v="Seafoam/Sage"/>
    <s v="Cal King: 104x92&quot;/20x36+2&quot;(2)/72x84+15&quot;/16x16&quot;/12x18&quot;/18x18&quot;"/>
    <x v="7"/>
    <n v="222"/>
    <n v="16619.28"/>
    <n v="8.1824903203419182E-5"/>
    <n v="0.8951566811286138"/>
    <n v="3245"/>
    <n v="9.7183789154396081"/>
    <n v="0.62704615444237999"/>
    <n v="0.46700000000000003"/>
    <n v="0.10769335537124797"/>
    <n v="1.1298418820384899"/>
    <n v="0.20688560993269442"/>
    <n v="0.45843769683587204"/>
    <n v="0.59332446292107843"/>
    <n v="0.39600000000000002"/>
    <s v="B"/>
    <x v="2"/>
  </r>
  <r>
    <s v="MP40-4373"/>
    <x v="0"/>
    <s v="Madison Park"/>
    <s v="Amherst"/>
    <x v="1594"/>
    <s v="WINDOW PANEL"/>
    <s v="Grey"/>
    <s v="50x84&quot;"/>
    <x v="7"/>
    <n v="1007"/>
    <n v="16616.55"/>
    <n v="8.181146206843948E-5"/>
    <n v="0.89523849259068222"/>
    <n v="3246"/>
    <n v="9.7182146447873947"/>
    <n v="0.62703142221635488"/>
    <n v="0.46700000000000003"/>
    <n v="0.30036502351529176"/>
    <n v="2.9718945395333498"/>
    <n v="1.1222944851171646"/>
    <n v="0.62691421078341136"/>
    <n v="0.6270079799297662"/>
    <n v="0.50900000000000001"/>
    <s v="B"/>
    <x v="1"/>
  </r>
  <r>
    <s v="BR20-0990"/>
    <x v="5"/>
    <s v="Beautyrest"/>
    <s v="600 Thread Count"/>
    <x v="549"/>
    <s v="SHEET/SHEET SET"/>
    <s v="Ivory"/>
    <s v="Full: 81x96/21x31&quot;(2)/54x75&quot;+16&quot;"/>
    <x v="7"/>
    <n v="552"/>
    <n v="16611.84"/>
    <n v="8.1788272417980017E-5"/>
    <n v="0.89532028086310023"/>
    <n v="3247"/>
    <n v="9.7179311693282422"/>
    <n v="0.62700599938835411"/>
    <n v="0.46700000000000003"/>
    <n v="9.4218114337385001E-2"/>
    <n v="2.5407068569757598"/>
    <n v="0.97104663017435178"/>
    <n v="0.59907778486098051"/>
    <n v="0.62142035648287941"/>
    <n v="0.49"/>
    <s v="B"/>
    <x v="2"/>
  </r>
  <r>
    <s v="II13-564"/>
    <x v="1"/>
    <s v="INK+IVY"/>
    <s v="Pomona"/>
    <x v="1369"/>
    <s v="COVERLET&amp;BEDSPR"/>
    <s v="Navy"/>
    <s v="Full/Queen: 88&quot;W x 92&quot;L / 20&quot;W x 26&quot;L + 0.5&quot;D (2)"/>
    <x v="7"/>
    <n v="244"/>
    <n v="16593.900000000001"/>
    <n v="8.169994495954203E-5"/>
    <n v="0.89540198080805977"/>
    <n v="3248"/>
    <n v="9.7168506982244995"/>
    <n v="0.62690909988561616"/>
    <n v="0.46700000000000003"/>
    <n v="0.20599664021116196"/>
    <n v="2.20809038464163"/>
    <n v="0.83642050933557544"/>
    <n v="0.57430050758078532"/>
    <n v="0.6163873814246501"/>
    <n v="0.47199999999999998"/>
    <s v="B"/>
    <x v="2"/>
  </r>
  <r>
    <s v="CS20-1397"/>
    <x v="5"/>
    <s v="Comfort Spaces"/>
    <s v="Cotton Flannel 135GSM"/>
    <x v="1099"/>
    <s v="SHEET/SHEET SET"/>
    <s v="Multi"/>
    <s v="King: 108x102&quot;/78x81+14&quot;/21x40&quot;(2)"/>
    <x v="10"/>
    <n v="497"/>
    <n v="16576.580000000002"/>
    <n v="8.1614670066557302E-5"/>
    <n v="0.89548359547812628"/>
    <n v="3249"/>
    <n v="9.7158064590495048"/>
    <n v="0.626815449757958"/>
    <n v="0.46700000000000003"/>
    <n v="0.1389"/>
    <n v="6.9262652555055499"/>
    <n v="1.9496553065476667"/>
    <n v="0.77918591226029943"/>
    <n v="0.65728954225842628"/>
    <n v="0.625"/>
    <s v="B"/>
    <x v="1"/>
  </r>
  <r>
    <s v="II40-1328"/>
    <x v="0"/>
    <s v="INK+IVY"/>
    <s v="Ebby"/>
    <x v="1719"/>
    <s v="WINDOW PANEL"/>
    <s v="White/Taupe"/>
    <s v="2x50x84&quot;"/>
    <x v="11"/>
    <n v="561"/>
    <n v="16565.32"/>
    <n v="8.1559231539131885E-5"/>
    <n v="0.89556515470966547"/>
    <n v="3250"/>
    <n v="9.7151269976443473"/>
    <n v="0.62675451386428971"/>
    <n v="0.46600000000000003"/>
    <n v="-9.5886393785392585E-2"/>
    <n v="0.99747262114327495"/>
    <n v="9.3009919089526605E-2"/>
    <n v="0.43747943442798526"/>
    <n v="0.5888994979770289"/>
    <n v="0.38"/>
    <s v="B"/>
    <x v="2"/>
  </r>
  <r>
    <s v="BR20-1001"/>
    <x v="5"/>
    <s v="Beautyrest"/>
    <s v="600 Thread Count"/>
    <x v="537"/>
    <s v="SHEET/SHEET SET"/>
    <s v="Seafoam"/>
    <s v="Cal King: 108x102&quot;/21x41&quot;(2)/72x84&quot;+16&quot;"/>
    <x v="7"/>
    <n v="461"/>
    <n v="16549.599999999999"/>
    <n v="8.1481834234413647E-5"/>
    <n v="0.89564663654389987"/>
    <n v="3251"/>
    <n v="9.714177633924491"/>
    <n v="0.62666937241806975"/>
    <n v="0.46600000000000003"/>
    <n v="6.4189302950501834E-2"/>
    <n v="1.69505775153088"/>
    <n v="0.58503719497749229"/>
    <n v="0.52803464145719814"/>
    <n v="0.60694242622589556"/>
    <n v="0.442"/>
    <s v="B"/>
    <x v="2"/>
  </r>
  <r>
    <s v="II167-905"/>
    <x v="6"/>
    <s v="INK+IVY"/>
    <s v="Savoy"/>
    <x v="1720"/>
    <s v="AWD"/>
    <s v="Black"/>
    <s v="13.8x0.79x35.4&quot;"/>
    <x v="7"/>
    <n v="636"/>
    <n v="16548.39"/>
    <n v="8.1475876808287124E-5"/>
    <n v="0.89572811242070816"/>
    <n v="3252"/>
    <n v="9.7141045221198929"/>
    <n v="0.6266628155583025"/>
    <n v="0.46600000000000003"/>
    <n v="0.18278999256878509"/>
    <n v="2.3536486772736098"/>
    <n v="0.89757617274468948"/>
    <n v="0.58555590749947239"/>
    <n v="0.6184414339465365"/>
    <n v="0.48"/>
    <s v="B"/>
    <x v="2"/>
  </r>
  <r>
    <s v="PET66-0034UPC"/>
    <x v="13"/>
    <s v="Friends Forever"/>
    <s v="Durable"/>
    <x v="1721"/>
    <s v="PET ACCESSORIES"/>
    <s v="Blue stripe"/>
    <s v="1/2&quot;x6FT"/>
    <x v="3"/>
    <n v="1899"/>
    <n v="16546.41"/>
    <n v="8.1466128292807336E-5"/>
    <n v="0.89580957854900101"/>
    <n v="3253"/>
    <n v="9.7139848730902383"/>
    <n v="0.62665208511726012"/>
    <n v="0.46600000000000003"/>
    <n v="0.1371"/>
    <n v="11.3284011936281"/>
    <n v="2.4361015899500873"/>
    <n v="0.86871396499396047"/>
    <n v="0.67506446109260021"/>
    <n v="0.68700000000000006"/>
    <s v="B"/>
    <x v="2"/>
  </r>
  <r>
    <s v="MP40-2225"/>
    <x v="0"/>
    <s v="Madison Park"/>
    <s v="Amherst"/>
    <x v="1674"/>
    <s v="WINDOW PANEL"/>
    <s v="Navy"/>
    <s v="50x84&quot;"/>
    <x v="7"/>
    <n v="981"/>
    <n v="16544.68"/>
    <n v="8.1457610650494203E-5"/>
    <n v="0.89589103615965149"/>
    <n v="3254"/>
    <n v="9.7138803195413495"/>
    <n v="0.62664270847880887"/>
    <n v="0.46600000000000003"/>
    <n v="0.22623848371751579"/>
    <n v="2.1090685290027"/>
    <n v="0.79257094659268679"/>
    <n v="0.56623021061369838"/>
    <n v="0.61456020890578678"/>
    <n v="0.46800000000000003"/>
    <s v="B"/>
    <x v="1"/>
  </r>
  <r>
    <s v="CS20-1595"/>
    <x v="5"/>
    <s v="Comfort Spaces"/>
    <s v="Cotton 144TC"/>
    <x v="1722"/>
    <s v="SHEET/SHEET SET"/>
    <s v="Diamond Sliver"/>
    <s v="King:108x102&quot;/20x40&quot;(2)/78x80&quot;+14&quot;"/>
    <x v="6"/>
    <n v="716"/>
    <n v="16531"/>
    <n v="8.139025727081574E-5"/>
    <n v="0.89597242641692232"/>
    <n v="3255"/>
    <n v="9.7130531756316234"/>
    <n v="0.62656852802801521"/>
    <n v="0.46600000000000003"/>
    <n v="-2.7000000000000001E-3"/>
    <n v="7.4213995787360698"/>
    <n v="2.0177522348382766"/>
    <n v="0.79171881793769483"/>
    <n v="0.65959858600995114"/>
    <n v="0.63400000000000001"/>
    <s v="B"/>
    <x v="1"/>
  </r>
  <r>
    <s v="II11-229"/>
    <x v="1"/>
    <s v="INK+IVY"/>
    <s v="Camila"/>
    <x v="1723"/>
    <s v="BED SKIRT&amp;SHAM"/>
    <s v="Taupe"/>
    <s v="26x26&quot;"/>
    <x v="5"/>
    <n v="1078"/>
    <n v="16518.310000000001"/>
    <n v="8.1327778148877164E-5"/>
    <n v="0.89605375419507116"/>
    <n v="3256"/>
    <n v="9.712285278648201"/>
    <n v="0.62649966099807819"/>
    <n v="0.46600000000000003"/>
    <n v="0.28166328238179328"/>
    <n v="1.9588388466315401"/>
    <n v="0.7221421571979848"/>
    <n v="0.55326813733647162"/>
    <n v="0.61185335626575688"/>
    <n v="0.45900000000000002"/>
    <s v="B"/>
    <x v="2"/>
  </r>
  <r>
    <s v="II12-1133"/>
    <x v="1"/>
    <s v="INK+IVY"/>
    <s v="Nea"/>
    <x v="1145"/>
    <s v="DUVET&amp;DUVET SET"/>
    <s v="Black/White"/>
    <s v="King/Cal King: 104&quot;W x 92&quot;L/20&quot;W x 36&quot;L + 1&quot;D (2)"/>
    <x v="7"/>
    <n v="235"/>
    <n v="16515.71"/>
    <n v="8.1314977067944104E-5"/>
    <n v="0.89613506917213914"/>
    <n v="3257"/>
    <n v="9.712127874699096"/>
    <n v="0.62648554459612682"/>
    <n v="0.46500000000000002"/>
    <n v="0.27027616953797318"/>
    <n v="1.8726939318206"/>
    <n v="0.67940008668478802"/>
    <n v="0.54540166888267583"/>
    <n v="0.61026876945343667"/>
    <n v="0.45300000000000001"/>
    <s v="B"/>
    <x v="2"/>
  </r>
  <r>
    <s v="BR20-0993"/>
    <x v="5"/>
    <s v="Beautyrest"/>
    <s v="600 Thread Count"/>
    <x v="549"/>
    <s v="SHEET/SHEET SET"/>
    <s v="Ivory"/>
    <s v="Cal King: 102x108&quot;/21x41&quot;(2)/72x84&quot;+16&quot;"/>
    <x v="7"/>
    <n v="458"/>
    <n v="16510.990000000002"/>
    <n v="8.1291738182557986E-5"/>
    <n v="0.89621636091032175"/>
    <n v="3258"/>
    <n v="9.711842062660951"/>
    <n v="0.62645991221754971"/>
    <n v="0.46500000000000002"/>
    <n v="8.1870891266968254E-2"/>
    <n v="2.0900430140891801"/>
    <n v="0.78392118477213679"/>
    <n v="0.56463826437250741"/>
    <n v="0.61409558264854125"/>
    <n v="0.46700000000000003"/>
    <s v="B"/>
    <x v="2"/>
  </r>
  <r>
    <s v="HH10-1827"/>
    <x v="10"/>
    <s v="Harbor House Blue"/>
    <s v="Morgan"/>
    <x v="1015"/>
    <s v="COMFORTER (SET)"/>
    <s v="White/Grey"/>
    <s v="Cal King:110x96&quot;/20x36&quot;(2)/72x84+15&quot;/18x18/12x20&quot;"/>
    <x v="9"/>
    <n v="131"/>
    <n v="16495.3"/>
    <n v="8.1214488582619727E-5"/>
    <n v="0.89629757539890442"/>
    <n v="3259"/>
    <n v="9.710891392318338"/>
    <n v="0.62637465358994937"/>
    <n v="0.46500000000000002"/>
    <n v="0.32093701357260229"/>
    <n v="1.2397154835930899"/>
    <n v="0.29245726574173375"/>
    <n v="0.47418674041000214"/>
    <n v="0.59593707095395987"/>
    <n v="0.40600000000000003"/>
    <s v="B"/>
    <x v="2"/>
  </r>
  <r>
    <s v="ST55-0119"/>
    <x v="3"/>
    <s v="Serta"/>
    <s v="Waterproof"/>
    <x v="340"/>
    <s v="ELEC MATT PAD"/>
    <s v="White"/>
    <s v="Cal King:72x84+15&quot;"/>
    <x v="7"/>
    <n v="192"/>
    <n v="16494.77"/>
    <n v="8.1211879131506463E-5"/>
    <n v="0.89637878727803588"/>
    <n v="3260"/>
    <n v="9.7108592633855348"/>
    <n v="0.62637177218238438"/>
    <n v="0.46500000000000002"/>
    <n v="0.10553625390806354"/>
    <n v="0.89970277896961104"/>
    <n v="-2.9726520931358991E-4"/>
    <n v="0.42030670477342374"/>
    <n v="0.58515875870059231"/>
    <n v="0.36599999999999999"/>
    <s v="B"/>
    <x v="2"/>
  </r>
  <r>
    <s v="MP10-2641"/>
    <x v="1"/>
    <s v="Madison Park"/>
    <s v="Lola"/>
    <x v="740"/>
    <s v="COMFORTER (SET)"/>
    <s v="Aqua"/>
    <s v="Cal King: 104x92&quot;/20x36&quot;(2)/72x84+15&quot;/18x18&quot;/16x16&quot;/12x20&quot;"/>
    <x v="5"/>
    <n v="207"/>
    <n v="16492.18"/>
    <n v="8.1199127285500085E-5"/>
    <n v="0.89645998640532143"/>
    <n v="3261"/>
    <n v="9.7107022411095709"/>
    <n v="0.6263576900098885"/>
    <n v="0.46500000000000002"/>
    <n v="-4.397539721118137E-2"/>
    <n v="0.95349571104271003"/>
    <n v="5.2113883103093471E-2"/>
    <n v="0.42995271957515091"/>
    <n v="0.58707669592294098"/>
    <n v="0.372"/>
    <s v="B"/>
    <x v="2"/>
  </r>
  <r>
    <s v="BRP20-0086C"/>
    <x v="5"/>
    <s v="Beautyrest Platinum "/>
    <s v="400TC Liquid Cotton"/>
    <x v="1500"/>
    <s v="SHEET/SHEET SET"/>
    <s v="Plum(Cloud Gray 15-3802TCX)"/>
    <s v="King: 108x108&quot;/21x40&quot;(2)/78x80&quot;+16&quot;"/>
    <x v="2"/>
    <n v="407"/>
    <n v="16483.5"/>
    <n v="8.115639136915439E-5"/>
    <n v="0.89654114279669062"/>
    <n v="3262"/>
    <n v="9.7101758244422705"/>
    <n v="0.62631047957259156"/>
    <n v="0.46500000000000002"/>
    <n v="0.1285"/>
    <n v="4.7969175455721604"/>
    <n v="1.5886059348353485"/>
    <n v="0.7127365461267422"/>
    <n v="0.64359569288342167"/>
    <n v="0.57599999999999996"/>
    <s v="B"/>
    <x v="2"/>
  </r>
  <r>
    <s v="MP51N-6187"/>
    <x v="3"/>
    <s v="Madison Park"/>
    <s v="Egyptian Cotton"/>
    <x v="771"/>
    <s v="BLANKET"/>
    <s v="Light Blue"/>
    <s v="Twin: 66&quot;W x 90&quot;L"/>
    <x v="8"/>
    <n v="578"/>
    <n v="16478.03"/>
    <n v="8.1129459864268331E-5"/>
    <n v="0.89662227225655489"/>
    <n v="3263"/>
    <n v="9.7098439425078897"/>
    <n v="0.62628071552402254"/>
    <n v="0.46400000000000002"/>
    <n v="6.6028255622789869E-2"/>
    <n v="3.6430565925520999"/>
    <n v="1.3199025483784173"/>
    <n v="0.66328300567790233"/>
    <n v="0.63368117355479847"/>
    <n v="0.53400000000000003"/>
    <s v="B"/>
    <x v="2"/>
  </r>
  <r>
    <s v="ST55-0115"/>
    <x v="3"/>
    <s v="Serta"/>
    <s v="Waterproof"/>
    <x v="340"/>
    <s v="ELEC MATT PAD"/>
    <s v="White"/>
    <s v="Twin XL: 39x80+15&quot;"/>
    <x v="7"/>
    <n v="339"/>
    <n v="16467.73"/>
    <n v="8.1078747889802821E-5"/>
    <n v="0.89670335100444465"/>
    <n v="3264"/>
    <n v="9.7092187103017835"/>
    <n v="0.62622464304817604"/>
    <n v="0.46400000000000002"/>
    <n v="9.965567395293437E-2"/>
    <n v="1.4196548890994301"/>
    <n v="0.41848326243408163"/>
    <n v="0.49738120701948552"/>
    <n v="0.60045595584243794"/>
    <n v="0.42199999999999999"/>
    <s v="B"/>
    <x v="2"/>
  </r>
  <r>
    <s v="PC20-010"/>
    <x v="5"/>
    <s v="True North by Sleep Philosophy"/>
    <s v="Micro Fleece"/>
    <x v="865"/>
    <s v="SHEET/SHEET SET"/>
    <s v="Blue"/>
    <s v="Full: 82x96&quot;/54x75+14&quot;/20x30&quot;(2)"/>
    <x v="7"/>
    <n v="588"/>
    <n v="16459.599999999999"/>
    <n v="8.1038719894423715E-5"/>
    <n v="0.89678438972433905"/>
    <n v="3265"/>
    <n v="9.7087249255715626"/>
    <n v="0.62618035912919645"/>
    <n v="0.46400000000000002"/>
    <n v="0.15463618093880996"/>
    <n v="3.7014677616447602"/>
    <n v="1.3353872452202389"/>
    <n v="0.66613288818851146"/>
    <n v="0.63417086494105945"/>
    <n v="0.53700000000000003"/>
    <s v="B"/>
    <x v="2"/>
  </r>
  <r>
    <s v="MP21-4844"/>
    <x v="5"/>
    <s v="Madison Park"/>
    <s v="1500 Thread Count"/>
    <x v="1569"/>
    <s v="PILLOWCASE"/>
    <s v="White"/>
    <s v="King: 20&quot;W x 40&quot;L (2)"/>
    <x v="7"/>
    <n v="1190"/>
    <n v="16451.97"/>
    <n v="8.1001153645377921E-5"/>
    <n v="0.89686539087798445"/>
    <n v="3266"/>
    <n v="9.7082612870093108"/>
    <n v="0.62613877879819391"/>
    <n v="0.46400000000000002"/>
    <n v="0.22215646325960911"/>
    <n v="1.4969997979188701"/>
    <n v="0.46812674269490251"/>
    <n v="0.506517846090066"/>
    <n v="0.60221459225656837"/>
    <n v="0.42699999999999999"/>
    <s v="B"/>
    <x v="2"/>
  </r>
  <r>
    <s v="MPE10-693"/>
    <x v="1"/>
    <s v="Madison Park Essentials"/>
    <s v="Saben"/>
    <x v="105"/>
    <s v="COMFORTER (SET)"/>
    <s v="Aqua"/>
    <s v="Twin"/>
    <x v="0"/>
    <n v="280"/>
    <n v="16445.439999999999"/>
    <n v="8.0969003238265305E-5"/>
    <n v="0.89694635988122273"/>
    <n v="3267"/>
    <n v="9.7078643193989045"/>
    <n v="0.62610317769426971"/>
    <n v="0.46400000000000002"/>
    <n v="1.2721042623059999E-3"/>
    <n v="1.3969095820089801"/>
    <n v="0.40340270415377139"/>
    <n v="0.49460570422906591"/>
    <n v="0.59980368300122899"/>
    <n v="0.42"/>
    <s v="B"/>
    <x v="2"/>
  </r>
  <r>
    <s v="MPE20-1141"/>
    <x v="5"/>
    <s v="Madison Park Essentials"/>
    <s v="Satin"/>
    <x v="506"/>
    <s v="SHEET/SHEET SET"/>
    <s v="Midnight Blue"/>
    <s v="Cal King: 108x102&quot;/72x84+14&quot;/20x40&quot;(4)"/>
    <x v="7"/>
    <n v="614"/>
    <n v="16445.27"/>
    <n v="8.0968166244512E-5"/>
    <n v="0.89702732804746721"/>
    <n v="3268"/>
    <n v="9.7078539827620016"/>
    <n v="0.62610225067736713"/>
    <n v="0.46400000000000002"/>
    <n v="0.19667790275643335"/>
    <n v="9.2372600677567895"/>
    <n v="2.2340128545739706"/>
    <n v="0.83152052437173163"/>
    <n v="0.66718590541624001"/>
    <n v="0.66"/>
    <s v="B"/>
    <x v="1"/>
  </r>
  <r>
    <s v="MP40-4372"/>
    <x v="0"/>
    <s v="Madison Park"/>
    <s v="Amherst"/>
    <x v="1724"/>
    <s v="WINDOW PANEL"/>
    <s v="Coral"/>
    <s v="50x84&quot;"/>
    <x v="7"/>
    <n v="984"/>
    <n v="16430.03"/>
    <n v="8.0893132216273696E-5"/>
    <n v="0.89710822117968347"/>
    <n v="3269"/>
    <n v="9.7069268992672164"/>
    <n v="0.62601910738058664"/>
    <n v="0.46300000000000002"/>
    <n v="0.2409062074141069"/>
    <n v="0.95160628021268301"/>
    <n v="5.031878591041896E-2"/>
    <n v="0.42962234074071159"/>
    <n v="0.5867397540526117"/>
    <n v="0.371"/>
    <s v="B"/>
    <x v="2"/>
  </r>
  <r>
    <s v="MPE10-1071"/>
    <x v="1"/>
    <s v="Madison Park Essentials"/>
    <s v="Jaxon"/>
    <x v="1180"/>
    <s v="COMFORTER (SET)"/>
    <s v="Green/Grey"/>
    <s v="King: 104&quot;W x 92&quot;L/20&quot;W x 36&quot;L(2)/108&quot;W x 102&quot;L/78&quot;W x 80&quot;L+14&quot;D/20&quot;W x 40&quot;L(2)"/>
    <x v="8"/>
    <n v="341"/>
    <n v="16428.3"/>
    <n v="8.0884614573960563E-5"/>
    <n v="0.89718910579425748"/>
    <n v="3270"/>
    <n v="9.7068216051328253"/>
    <n v="0.62600966432447125"/>
    <n v="0.46300000000000002"/>
    <n v="0.17298128143898242"/>
    <n v="1.0201036370849901"/>
    <n v="0.11342121413767725"/>
    <n v="0.44123603317646704"/>
    <n v="0.58905493809487042"/>
    <n v="0.38100000000000001"/>
    <s v="B"/>
    <x v="2"/>
  </r>
  <r>
    <s v="BASI10-0291"/>
    <x v="4"/>
    <s v="Sleep Philosophy"/>
    <s v="Year Round Warmth"/>
    <x v="1415"/>
    <s v="COMFORTER (SET)"/>
    <s v="White"/>
    <s v="Full/Queen: 90x90&quot;"/>
    <x v="7"/>
    <n v="354"/>
    <n v="16423.59"/>
    <n v="8.08614249235011E-5"/>
    <n v="0.89726996721918095"/>
    <n v="3271"/>
    <n v="9.7065348810930079"/>
    <n v="0.62598395015517505"/>
    <n v="0.46300000000000002"/>
    <n v="9.7251879156749505E-3"/>
    <n v="1.41140616650052"/>
    <n v="0.41304045358856373"/>
    <n v="0.49637948474517296"/>
    <n v="0.60006305707317464"/>
    <n v="0.42099999999999999"/>
    <s v="B"/>
    <x v="2"/>
  </r>
  <r>
    <s v="MP30-5785"/>
    <x v="3"/>
    <s v="Madison Park"/>
    <s v="Duke"/>
    <x v="1725"/>
    <s v="NORMAL PILLOW"/>
    <s v="Blue"/>
    <s v="20&quot;W x 20&quot;L"/>
    <x v="7"/>
    <n v="1083"/>
    <n v="16408.580000000002"/>
    <n v="8.0787523298576114E-5"/>
    <n v="0.8973507547424795"/>
    <n v="3272"/>
    <n v="9.7056205896066921"/>
    <n v="0.62590195407950522"/>
    <n v="0.46300000000000002"/>
    <n v="6.1927019888375477E-2"/>
    <n v="3.3580051313791102"/>
    <n v="1.2406918711752986"/>
    <n v="0.64870466901941626"/>
    <n v="0.63046249706748747"/>
    <n v="0.52100000000000002"/>
    <s v="B"/>
    <x v="2"/>
  </r>
  <r>
    <s v="BR20-4678"/>
    <x v="5"/>
    <s v="Beautyrest"/>
    <s v="Oversized Cotton Flannel"/>
    <x v="1316"/>
    <s v="SHEET/SHEET SET"/>
    <s v="Sage Winter Fauna"/>
    <s v="King: 108x104&quot;/ 20x40&quot;(2)/ 78x80&quot;+16&quot;"/>
    <x v="7"/>
    <n v="504"/>
    <n v="16396.57"/>
    <n v="8.0728392151650782E-5"/>
    <n v="0.89743148313463117"/>
    <n v="3273"/>
    <n v="9.7048884321022157"/>
    <n v="0.62583629226044879"/>
    <n v="0.46300000000000002"/>
    <n v="0.12214739137725039"/>
    <n v="7.7848348266572103"/>
    <n v="2.0649412724032294"/>
    <n v="0.80040372886766653"/>
    <n v="0.6607497795818924"/>
    <n v="0.63700000000000001"/>
    <s v="B"/>
    <x v="1"/>
  </r>
  <r>
    <s v="ID51-1309"/>
    <x v="3"/>
    <s v="Intelligent Design"/>
    <s v="Microlight Plush"/>
    <x v="1726"/>
    <s v="BLANKET"/>
    <s v="Pink"/>
    <s v="Full/Queen: 90&quot;W x 92&quot;L"/>
    <x v="7"/>
    <n v="1080"/>
    <n v="16394.37"/>
    <n v="8.0717560467784359E-5"/>
    <n v="0.89751220069509896"/>
    <n v="3274"/>
    <n v="9.7047542568801521"/>
    <n v="0.62582425907209915"/>
    <n v="0.46300000000000002"/>
    <n v="7.7900490648941986E-2"/>
    <n v="2.2839727963359699"/>
    <n v="0.86876833820509969"/>
    <n v="0.58025396683756914"/>
    <n v="0.61671020062519322"/>
    <n v="0.47299999999999998"/>
    <s v="B"/>
    <x v="2"/>
  </r>
  <r>
    <s v="CS20-1716"/>
    <x v="5"/>
    <s v="Comfort Spaces"/>
    <s v="Cotton Flannel 135GSM"/>
    <x v="1727"/>
    <s v="SHEET/SHEET SET"/>
    <s v="Bear/Trees"/>
    <s v="Queen: 90x102&quot;/60x81&quot;+14&quot;/21x30&quot;(2)"/>
    <x v="6"/>
    <n v="682"/>
    <n v="16361.18"/>
    <n v="8.0554149746181412E-5"/>
    <n v="0.89759275484484513"/>
    <n v="3276"/>
    <n v="9.7027278531132417"/>
    <n v="0.62564252582936852"/>
    <n v="0.46200000000000002"/>
    <n v="6.08E-2"/>
    <n v="4.7744268815074804"/>
    <n v="1.5840025347710702"/>
    <n v="0.71188931292182145"/>
    <n v="0.64289188324785917"/>
    <n v="0.57199999999999995"/>
    <s v="B"/>
    <x v="2"/>
  </r>
  <r>
    <s v="MP12-3054"/>
    <x v="1"/>
    <s v="Madison Park"/>
    <s v="Biloxi"/>
    <x v="1158"/>
    <s v="DUVET&amp;DUVET SET"/>
    <s v="Purple"/>
    <s v="King/Cal King: 104x92&quot;/20x36&quot;(2)/18x18&quot;/16x16&quot;/12x18&quot;"/>
    <x v="7"/>
    <n v="262"/>
    <n v="16354.09"/>
    <n v="8.0519242183175538E-5"/>
    <n v="0.89767327408702835"/>
    <n v="3277"/>
    <n v="9.7022944428616533"/>
    <n v="0.62560365645311689"/>
    <n v="0.46200000000000002"/>
    <n v="0.28053901447891327"/>
    <n v="2.68925319100163"/>
    <n v="1.0257738865262169"/>
    <n v="0.60915006798825255"/>
    <n v="0.62231293876014404"/>
    <n v="0.49299999999999999"/>
    <s v="B"/>
    <x v="2"/>
  </r>
  <r>
    <s v="ST54-0141"/>
    <x v="3"/>
    <s v="Serta"/>
    <s v="Fleece to Sherpa"/>
    <x v="1042"/>
    <s v="ELECT BLANKET"/>
    <s v="Burgundy"/>
    <s v="Twin:62x84&quot;"/>
    <x v="7"/>
    <n v="356"/>
    <n v="16350.35"/>
    <n v="8.0500828320602624E-5"/>
    <n v="0.89775377491534891"/>
    <n v="3278"/>
    <n v="9.7020657417241232"/>
    <n v="0.62558314593097009"/>
    <n v="0.46200000000000002"/>
    <n v="0.15312469878124629"/>
    <n v="1.69968352036083"/>
    <n v="0.58761082742185433"/>
    <n v="0.52850830588646325"/>
    <n v="0.60616817792206867"/>
    <n v="0.438"/>
    <s v="B"/>
    <x v="2"/>
  </r>
  <r>
    <s v="MP40-4381"/>
    <x v="0"/>
    <s v="Madison Park"/>
    <s v="Leilani"/>
    <x v="1118"/>
    <s v="WINDOW PANEL"/>
    <s v="White"/>
    <s v="50x95&quot;"/>
    <x v="8"/>
    <n v="987"/>
    <n v="16343.14"/>
    <n v="8.0465329938476764E-5"/>
    <n v="0.89783424024528735"/>
    <n v="3279"/>
    <n v="9.7016247022953284"/>
    <n v="0.62554359234995338"/>
    <n v="0.46200000000000002"/>
    <n v="0.1984288898919308"/>
    <n v="1.8311502173060501"/>
    <n v="0.65811579291476874"/>
    <n v="0.5414843990009679"/>
    <n v="0.60873175368015642"/>
    <n v="0.44800000000000001"/>
    <s v="B"/>
    <x v="1"/>
  </r>
  <r>
    <s v="ID10-1942"/>
    <x v="1"/>
    <s v="Intelligent Design"/>
    <s v="Felicia"/>
    <x v="481"/>
    <s v="COMFORTER (SET)"/>
    <s v="Black"/>
    <s v="Twin/Twin XL:68&quot;Wx90&quot;L/20&quot;Wx26&quot;L+2&quot;D/12&quot;Wx16&quot;L"/>
    <x v="5"/>
    <n v="490"/>
    <n v="16341.2"/>
    <n v="8.0455778362703651E-5"/>
    <n v="0.89791469602365004"/>
    <n v="3280"/>
    <n v="9.7015059982738769"/>
    <n v="0.62553294665974313"/>
    <n v="0.46200000000000002"/>
    <n v="8.8200204193885259E-2"/>
    <n v="3.8798460939472399"/>
    <n v="1.3812431486861454"/>
    <n v="0.67457244232577485"/>
    <n v="0.63534084579294947"/>
    <n v="0.54100000000000004"/>
    <s v="B"/>
    <x v="2"/>
  </r>
  <r>
    <s v="WR20-4000"/>
    <x v="5"/>
    <s v="Woolrich"/>
    <s v="Cotton Flannel"/>
    <x v="619"/>
    <s v="SHEET/SHEET SET"/>
    <s v="Blue Snowflake"/>
    <s v="Full: 81&quot;Wx96&quot;L/54&quot;Wx75&quot;L+12&quot;D/20&quot;Wx30&quot;L(2)"/>
    <x v="7"/>
    <n v="630"/>
    <n v="16329.27"/>
    <n v="8.0397041095191658E-5"/>
    <n v="0.89799509306474523"/>
    <n v="3281"/>
    <n v="9.700775719814354"/>
    <n v="0.62546745335840181"/>
    <n v="0.46200000000000002"/>
    <n v="0.11618835704229274"/>
    <n v="3.3827243665228499"/>
    <n v="1.2478148514515928"/>
    <n v="0.65001561860533241"/>
    <n v="0.630377086407788"/>
    <n v="0.52100000000000002"/>
    <s v="B"/>
    <x v="2"/>
  </r>
  <r>
    <s v="ID12-1926"/>
    <x v="3"/>
    <s v="Intelligent Design"/>
    <s v="Malea"/>
    <x v="571"/>
    <s v="DUVET&amp;DUVET SET"/>
    <s v="Grey"/>
    <s v="Twin:66x90&quot;/20x26+2&quot;"/>
    <x v="7"/>
    <n v="553"/>
    <n v="16321.52"/>
    <n v="8.0358884027025864E-5"/>
    <n v="0.89807545194877225"/>
    <n v="3282"/>
    <n v="9.700301028362535"/>
    <n v="0.62542488177506572"/>
    <n v="0.46100000000000002"/>
    <n v="0.17818968580002989"/>
    <n v="6.5447951640662403"/>
    <n v="1.8938338661169141"/>
    <n v="0.76891224991962337"/>
    <n v="0.65412235540397723"/>
    <n v="0.61299999999999999"/>
    <s v="B"/>
    <x v="2"/>
  </r>
  <r>
    <s v="SS40-0009"/>
    <x v="0"/>
    <s v="SunSmart"/>
    <s v="Camille"/>
    <x v="1728"/>
    <s v="WINDOW PANEL"/>
    <s v="Aqua"/>
    <s v="50&quot;W x 84&quot;L"/>
    <x v="7"/>
    <n v="958"/>
    <n v="16314.26"/>
    <n v="8.0323139470266672E-5"/>
    <n v="0.89815577508824251"/>
    <n v="3283"/>
    <n v="9.6998561451554206"/>
    <n v="0.62538498347385574"/>
    <n v="0.46100000000000002"/>
    <n v="0.20239547339834069"/>
    <n v="2.6978420051916299"/>
    <n v="1.0288484075980826"/>
    <n v="0.60971591851285212"/>
    <n v="0.62225117048165501"/>
    <n v="0.49299999999999999"/>
    <s v="B"/>
    <x v="1"/>
  </r>
  <r>
    <s v="AM10-0466"/>
    <x v="1"/>
    <s v="Super Listing"/>
    <s v="Porter"/>
    <x v="173"/>
    <s v="COMFORTER (SET)"/>
    <s v="Black"/>
    <s v="Full: 80x90&quot;/20x26&quot;(2)"/>
    <x v="0"/>
    <n v="625"/>
    <n v="16292.92"/>
    <n v="8.0218072136762394E-5"/>
    <n v="0.89823599316037928"/>
    <n v="3284"/>
    <n v="9.6985473110757923"/>
    <n v="0.6252676037762005"/>
    <n v="0.46100000000000002"/>
    <n v="0.14134023845119112"/>
    <n v="6.2130779770760798"/>
    <n v="1.8426233511349743"/>
    <n v="0.75948720579398399"/>
    <n v="0.65211152417975715"/>
    <n v="0.60599999999999998"/>
    <s v="B"/>
    <x v="2"/>
  </r>
  <r>
    <s v="5DS10-0295"/>
    <x v="1"/>
    <s v="510 Design"/>
    <s v="Powell"/>
    <x v="1621"/>
    <s v="COMFORTER (SET)"/>
    <s v="Dark Grey"/>
    <s v="King:104&quot;Wx92&quot;L/20&quot;Wx36&quot;L(2)/78&quot;Wx80&quot;L+15&quot;D/12&quot;Wx16&quot;L/18&quot;Wx18&quot;L/26&quot;Wx26&quot;L+1.5&quot;(2)"/>
    <x v="7"/>
    <n v="265"/>
    <n v="16288.54"/>
    <n v="8.0196507238882884E-5"/>
    <n v="0.89831618966761817"/>
    <n v="3285"/>
    <n v="9.6982784630144518"/>
    <n v="0.62524349277187496"/>
    <n v="0.46100000000000002"/>
    <n v="0.27952715240285497"/>
    <n v="2.9126341110011502"/>
    <n v="1.1028148160005247"/>
    <n v="0.62332907321855913"/>
    <n v="0.62486060886121186"/>
    <n v="0.502"/>
    <s v="B"/>
    <x v="2"/>
  </r>
  <r>
    <s v="ST54-0130"/>
    <x v="3"/>
    <s v="Serta"/>
    <s v="Plush Heated"/>
    <x v="1358"/>
    <s v="ELECT BLANKET"/>
    <s v="Light Blue"/>
    <s v="Full: 77x84&quot;"/>
    <x v="7"/>
    <n v="299"/>
    <n v="16285.55"/>
    <n v="8.0181785995809884E-5"/>
    <n v="0.89839637145361395"/>
    <n v="3286"/>
    <n v="9.6980948927941828"/>
    <n v="0.62522702970960531"/>
    <n v="0.46100000000000002"/>
    <n v="0.29135385766867622"/>
    <n v="3.4478530219232502"/>
    <n v="1.2663426379757541"/>
    <n v="0.6534255668474509"/>
    <n v="0.63086673713717445"/>
    <n v="0.52300000000000002"/>
    <s v="B"/>
    <x v="2"/>
  </r>
  <r>
    <s v="AM10-0472"/>
    <x v="1"/>
    <s v="Super Listing"/>
    <s v="Porter"/>
    <x v="53"/>
    <s v="COMFORTER (SET)"/>
    <s v="White"/>
    <s v="Full: 80x90&quot;/20x26&quot;(2)"/>
    <x v="0"/>
    <n v="623"/>
    <n v="16283.35"/>
    <n v="8.017095431194346E-5"/>
    <n v="0.89847654240792585"/>
    <n v="3287"/>
    <n v="9.6979598028824299"/>
    <n v="0.62521491448946809"/>
    <n v="0.46100000000000002"/>
    <n v="0.12344044143670771"/>
    <n v="5.0541991532858903"/>
    <n v="1.6398117520125355"/>
    <n v="0.72216072564445655"/>
    <n v="0.64460407672046582"/>
    <n v="0.57899999999999996"/>
    <s v="B"/>
    <x v="2"/>
  </r>
  <r>
    <s v="MPE10-948"/>
    <x v="3"/>
    <s v="Madison Park Essentials"/>
    <s v="Parkston"/>
    <x v="1329"/>
    <s v="COMFORTER (SET)"/>
    <s v="Brown"/>
    <s v="Twin: 68x94&quot;/20x26+2&quot;"/>
    <x v="7"/>
    <n v="872"/>
    <n v="16281.56"/>
    <n v="8.0162141260070328E-5"/>
    <n v="0.8985567045491859"/>
    <n v="3288"/>
    <n v="9.6978498753515847"/>
    <n v="0.62520505589811914"/>
    <n v="0.46"/>
    <n v="-7.4075386652831463E-2"/>
    <n v="5.9996287248104903"/>
    <n v="1.8082279045417637"/>
    <n v="0.75315689253748952"/>
    <n v="0.65079542322599315"/>
    <n v="0.60099999999999998"/>
    <s v="B"/>
    <x v="2"/>
  </r>
  <r>
    <s v="MP12-6185"/>
    <x v="1"/>
    <s v="Madison Park"/>
    <s v="Malia"/>
    <x v="365"/>
    <s v="DUVET&amp;DUVET SET"/>
    <s v="Ivory"/>
    <s v="Full/Queen: 90x90&quot;/20x26&quot;(2)/16x16&quot;"/>
    <x v="7"/>
    <n v="280"/>
    <n v="16272.91"/>
    <n v="8.0119553048504626E-5"/>
    <n v="0.89863682410223444"/>
    <n v="3289"/>
    <n v="9.6973184909475911"/>
    <n v="0.62515739994107289"/>
    <n v="0.46"/>
    <n v="0.17558498510715045"/>
    <n v="2.0967218221072699"/>
    <n v="0.78696616822939003"/>
    <n v="0.56519867864400164"/>
    <n v="0.61316565568165871"/>
    <n v="0.46300000000000002"/>
    <s v="B"/>
    <x v="2"/>
  </r>
  <r>
    <s v="ID40-2233"/>
    <x v="0"/>
    <s v="Intelligent Design"/>
    <s v="Raina"/>
    <x v="1568"/>
    <s v="WINDOW PANEL"/>
    <s v="Ivory/Gold"/>
    <s v="50&quot;x84&quot;(2)"/>
    <x v="7"/>
    <n v="437"/>
    <n v="16244.47"/>
    <n v="7.9979528917067819E-5"/>
    <n v="0.89871680363115147"/>
    <n v="3290"/>
    <n v="9.6955693796637501"/>
    <n v="0.62500053502071506"/>
    <n v="0.46"/>
    <n v="0.28275405945731996"/>
    <n v="1.19485198187288"/>
    <n v="0.2583963889067295"/>
    <n v="0.46791800307664211"/>
    <n v="0.59358402863190052"/>
    <n v="0.39600000000000002"/>
    <s v="B"/>
    <x v="2"/>
  </r>
  <r>
    <s v="MP40-7865"/>
    <x v="0"/>
    <s v="Madison Park"/>
    <s v="Galen"/>
    <x v="960"/>
    <s v="WINDOW PANEL"/>
    <s v="White"/>
    <s v="29x64&quot;"/>
    <x v="7"/>
    <n v="516"/>
    <n v="16231.45"/>
    <n v="7.9915425042549276E-5"/>
    <n v="0.89879671905619407"/>
    <n v="3291"/>
    <n v="9.69476760413764"/>
    <n v="0.62492862967357676"/>
    <n v="0.46"/>
    <n v="0.1387218455529235"/>
    <n v="0.99949054456085895"/>
    <n v="9.484693121295297E-2"/>
    <n v="0.43781752749986186"/>
    <n v="0.58750640923883379"/>
    <n v="0.373"/>
    <s v="B"/>
    <x v="2"/>
  </r>
  <r>
    <s v="MP10-5624"/>
    <x v="1"/>
    <s v="Madison Park"/>
    <s v="Finley"/>
    <x v="1691"/>
    <s v="COMFORTER (SET)"/>
    <s v="White"/>
    <s v="Full/Queen: 90&quot;W x 90&quot;L/20&quot;W x 26&quot;L (2)"/>
    <x v="7"/>
    <n v="209"/>
    <n v="16229.42"/>
    <n v="7.990543035243617E-5"/>
    <n v="0.89887662448654648"/>
    <n v="3292"/>
    <n v="9.6946425381775043"/>
    <n v="0.62491741342789964"/>
    <n v="0.46"/>
    <n v="6.0989543047421629E-2"/>
    <n v="0.81236023890721498"/>
    <n v="-9.1720368097524554E-2"/>
    <n v="0.40348073106220195"/>
    <n v="0.5806300769547601"/>
    <n v="0.35099999999999998"/>
    <s v="B"/>
    <x v="2"/>
  </r>
  <r>
    <s v="BR54-0411"/>
    <x v="3"/>
    <s v="Beautyrest"/>
    <s v="Electric Micro Fleece"/>
    <x v="1215"/>
    <s v="ELECT BLANKET"/>
    <s v="Grey"/>
    <s v="Twin:62x84&quot;"/>
    <x v="8"/>
    <n v="320"/>
    <n v="16218.54"/>
    <n v="7.9851862752224051E-5"/>
    <n v="0.89895647634929876"/>
    <n v="3293"/>
    <n v="9.6939719672179283"/>
    <n v="0.6248572748528759"/>
    <n v="0.46"/>
    <n v="4.1527937409902481E-2"/>
    <n v="1.0604861639082701"/>
    <n v="0.14883902413501643"/>
    <n v="0.44775450740341349"/>
    <n v="0.58943672136298342"/>
    <n v="0.38200000000000001"/>
    <s v="B"/>
    <x v="2"/>
  </r>
  <r>
    <s v="MZ20-420"/>
    <x v="5"/>
    <s v="Mi Zone"/>
    <s v="Polka Dot"/>
    <x v="1605"/>
    <s v="SHEET/SHEET SET"/>
    <s v="Purple"/>
    <s v="Queen: 90x102&quot;/60x80+14&quot;/21x30&quot;(2)"/>
    <x v="7"/>
    <n v="578"/>
    <n v="16209.74"/>
    <n v="7.9808536016758369E-5"/>
    <n v="0.89903628488531551"/>
    <n v="3294"/>
    <n v="9.6934292645205726"/>
    <n v="0.62480860384138281"/>
    <n v="0.45900000000000002"/>
    <n v="0.16527162428455466"/>
    <n v="4.5197378908597798"/>
    <n v="1.5303379699041026"/>
    <n v="0.70201261295048201"/>
    <n v="0.64024940566320265"/>
    <n v="0.56200000000000006"/>
    <s v="B"/>
    <x v="2"/>
  </r>
  <r>
    <s v="MP50-2987"/>
    <x v="1"/>
    <s v="Madison Park"/>
    <s v="Quebec"/>
    <x v="1729"/>
    <s v="THROW"/>
    <s v="Seafoam"/>
    <s v="60x70&quot;"/>
    <x v="7"/>
    <n v="934"/>
    <n v="16205.61"/>
    <n v="7.9788201992045502E-5"/>
    <n v="0.89911607308730757"/>
    <n v="3295"/>
    <n v="9.6931744626923955"/>
    <n v="0.62478575254035162"/>
    <n v="0.45900000000000002"/>
    <n v="5.790828125038678E-2"/>
    <n v="3.9439868901200099"/>
    <n v="1.3972310593428838"/>
    <n v="0.67751493887105818"/>
    <n v="0.63533158980649296"/>
    <n v="0.54100000000000004"/>
    <s v="B"/>
    <x v="2"/>
  </r>
  <r>
    <s v="WR13-2523"/>
    <x v="1"/>
    <s v="Woolrich"/>
    <s v="Tulsa"/>
    <x v="1466"/>
    <s v="COVERLET&amp;BEDSPR"/>
    <s v="Red/Grey"/>
    <s v="Full/Queen: 92x94&quot;/20x26&quot;(2)"/>
    <x v="7"/>
    <n v="318"/>
    <n v="16198.38"/>
    <n v="7.9752605140066303E-5"/>
    <n v="0.8991958256924476"/>
    <n v="3296"/>
    <n v="9.6927282488831601"/>
    <n v="0.62474573490722851"/>
    <n v="0.45900000000000002"/>
    <n v="0.12457223061812354"/>
    <n v="1.7837562449375799"/>
    <n v="0.63326778611569012"/>
    <n v="0.53691124521413158"/>
    <n v="0.60717883696860919"/>
    <n v="0.443"/>
    <s v="B"/>
    <x v="2"/>
  </r>
  <r>
    <s v="BR54-0654"/>
    <x v="3"/>
    <s v="Beautyrest"/>
    <s v="Heated Plush"/>
    <x v="799"/>
    <s v="ELECT BLANKET"/>
    <s v="Lavender"/>
    <s v="Twin:62x84&quot;"/>
    <x v="8"/>
    <n v="359"/>
    <n v="16188.55"/>
    <n v="7.9704207207154071E-5"/>
    <n v="0.89927552989965476"/>
    <n v="3297"/>
    <n v="9.6921212513502493"/>
    <n v="0.62469129776504262"/>
    <n v="0.45900000000000002"/>
    <n v="4.1281483496180112E-2"/>
    <n v="2.4079884957980702"/>
    <n v="0.91948103575778961"/>
    <n v="0.58958739010685013"/>
    <n v="0.61767051623340419"/>
    <n v="0.47599999999999998"/>
    <s v="B"/>
    <x v="2"/>
  </r>
  <r>
    <s v="MP51-2605"/>
    <x v="4"/>
    <s v="Madison Park"/>
    <s v="Cambria"/>
    <x v="1413"/>
    <s v="BLANKET"/>
    <s v="Grey"/>
    <s v="Full/Queen: 90x96&quot;"/>
    <x v="7"/>
    <n v="616"/>
    <n v="16180.33"/>
    <n v="7.9663736097434999E-5"/>
    <n v="0.89935519363575223"/>
    <n v="3298"/>
    <n v="9.6916133874814463"/>
    <n v="0.62464575119172372"/>
    <n v="0.45900000000000002"/>
    <n v="0.20314075340807961"/>
    <n v="2.15294900644514"/>
    <n v="0.81224002756996838"/>
    <n v="0.56985020850255041"/>
    <n v="0.61368664265388906"/>
    <n v="0.46500000000000002"/>
    <s v="B"/>
    <x v="2"/>
  </r>
  <r>
    <s v="II70-1120"/>
    <x v="1"/>
    <s v="INK+IVY"/>
    <s v="Nea"/>
    <x v="1730"/>
    <s v="SHOWER CURTAIN"/>
    <s v="Off White/Gray"/>
    <s v="72&quot; W x 72&quot; L"/>
    <x v="7"/>
    <n v="744"/>
    <n v="16175.44"/>
    <n v="7.9639660218295549E-5"/>
    <n v="0.89943483329597052"/>
    <n v="3299"/>
    <n v="9.6913111416816129"/>
    <n v="0.6246186449899872"/>
    <n v="0.45900000000000002"/>
    <n v="6.0641873311646173E-2"/>
    <n v="2.2473063156710902"/>
    <n v="0.85326842206003795"/>
    <n v="0.57740128328884022"/>
    <n v="0.61517517264975785"/>
    <n v="0.46899999999999997"/>
    <s v="B"/>
    <x v="2"/>
  </r>
  <r>
    <s v="CS20-0375"/>
    <x v="5"/>
    <s v="Comfort Spaces"/>
    <s v="Cotton Flannel 135GSM"/>
    <x v="1311"/>
    <s v="SHEET/SHEET SET"/>
    <s v="Blue"/>
    <s v="Full: 80&quot;W x 98&quot;L/55&quot;W x 76&quot;L + 12&quot;D/21&quot;W x 30&quot;L (2)"/>
    <x v="6"/>
    <n v="639"/>
    <n v="16175.23"/>
    <n v="7.9638626284835569E-5"/>
    <n v="0.89951447192225531"/>
    <n v="3300"/>
    <n v="9.6912981597546199"/>
    <n v="0.6246174807364816"/>
    <n v="0.45800000000000002"/>
    <n v="5.1799999999999992E-2"/>
    <n v="6.5502672932682096"/>
    <n v="1.8946570483364089"/>
    <n v="0.76906375256990733"/>
    <n v="0.6535067351031667"/>
    <n v="0.61099999999999999"/>
    <s v="B"/>
    <x v="1"/>
  </r>
  <r>
    <s v="MP70-221"/>
    <x v="7"/>
    <s v="Madison Park"/>
    <s v="Amherst"/>
    <x v="1731"/>
    <s v="SHOWER CURTAIN"/>
    <s v="Red"/>
    <s v="72x72&quot;"/>
    <x v="7"/>
    <n v="1121"/>
    <n v="16163.33"/>
    <n v="7.9580036722103569E-5"/>
    <n v="0.89959405195897746"/>
    <n v="3301"/>
    <n v="9.6905622417286441"/>
    <n v="0.62455148166392349"/>
    <n v="0.45800000000000002"/>
    <n v="7.1715369406468291E-2"/>
    <n v="4.5735889880820801"/>
    <n v="1.5419272964525006"/>
    <n v="0.70414557166303571"/>
    <n v="0.64047029966374591"/>
    <n v="0.56299999999999994"/>
    <s v="B"/>
    <x v="2"/>
  </r>
  <r>
    <s v="BASI10-0582"/>
    <x v="4"/>
    <s v="Sleep Philosophy"/>
    <s v="Microfiber with HeiQ Smart Temp"/>
    <x v="1622"/>
    <s v="COMFORTER (SET)"/>
    <s v="White"/>
    <s v="Full/Queen: 90x94&quot;"/>
    <x v="7"/>
    <n v="574"/>
    <n v="16156.76"/>
    <n v="7.9547689375284304E-5"/>
    <n v="0.8996735996483527"/>
    <n v="3302"/>
    <n v="9.6901557086059107"/>
    <n v="0.6245150226995857"/>
    <n v="0.45800000000000002"/>
    <n v="0.26075237046288979"/>
    <n v="1.31490740250562"/>
    <n v="0.34706408902855879"/>
    <n v="0.48423685842230529"/>
    <n v="0.59645938984412972"/>
    <n v="0.40899999999999997"/>
    <s v="B"/>
    <x v="2"/>
  </r>
  <r>
    <s v="MPE10-1076"/>
    <x v="1"/>
    <s v="Madison Park Essentials"/>
    <s v="Jaxon"/>
    <x v="1320"/>
    <s v="COMFORTER (SET)"/>
    <s v="Coral/Grey"/>
    <s v="King: 104&quot;W x 92&quot;L/20&quot;W x 36&quot;L(2)/108&quot;W x 102&quot;L/78&quot;W x 80&quot;L+14&quot;D/20&quot;W x 40&quot;L(2)"/>
    <x v="7"/>
    <n v="337"/>
    <n v="16139.65"/>
    <n v="7.9463448415759556E-5"/>
    <n v="0.8997530630967685"/>
    <n v="3303"/>
    <n v="9.6890962136276411"/>
    <n v="0.62442000439119028"/>
    <n v="0.45800000000000002"/>
    <n v="0.16828634753541735"/>
    <n v="2.0966686958106"/>
    <n v="0.78694198358363376"/>
    <n v="0.56519422757856141"/>
    <n v="0.61257484902866455"/>
    <n v="0.46100000000000002"/>
    <s v="B"/>
    <x v="2"/>
  </r>
  <r>
    <s v="BASI10-0408"/>
    <x v="3"/>
    <s v="Madison Park"/>
    <s v="Arctic"/>
    <x v="1698"/>
    <s v="COMFORTER (SET)"/>
    <s v="Grey"/>
    <s v="Full/Queen: 90x90&quot;/20x26+2&quot;(2)"/>
    <x v="7"/>
    <n v="322"/>
    <n v="16129.67"/>
    <n v="7.9414311958947331E-5"/>
    <n v="0.8998324774087274"/>
    <n v="3304"/>
    <n v="9.6884777077643456"/>
    <n v="0.62436453515153534"/>
    <n v="0.45800000000000002"/>
    <n v="6.6522469036382259E-2"/>
    <n v="1.2558913786567101"/>
    <n v="0.30445908207422373"/>
    <n v="0.47639561584430373"/>
    <n v="0.59477075129008905"/>
    <n v="0.40100000000000002"/>
    <s v="B"/>
    <x v="2"/>
  </r>
  <r>
    <s v="WR51-3915"/>
    <x v="3"/>
    <s v="Woolrich"/>
    <s v="Burlington"/>
    <x v="1658"/>
    <s v="BLANKET"/>
    <s v="Black"/>
    <s v="King: 108x90&quot;"/>
    <x v="7"/>
    <n v="548"/>
    <n v="16129.29"/>
    <n v="7.9412441031734046E-5"/>
    <n v="0.89991188984975912"/>
    <n v="3305"/>
    <n v="9.6884541498789005"/>
    <n v="0.62436242241813844"/>
    <n v="0.45800000000000002"/>
    <n v="7.7176744915616241E-2"/>
    <n v="1.4626678269055999"/>
    <n v="0.44639450608004633"/>
    <n v="0.50251813452465632"/>
    <n v="0.59999356483944211"/>
    <n v="0.42099999999999999"/>
    <s v="B"/>
    <x v="2"/>
  </r>
  <r>
    <s v="CS20-1085"/>
    <x v="5"/>
    <s v="Comfort Spaces"/>
    <s v="Cotton Flannel 135GSM"/>
    <x v="1668"/>
    <s v="SHEET/SHEET SET"/>
    <s v="Blue Plaids"/>
    <s v="Queen: 90&quot;W x 102&quot;L/60&quot;W x 81&quot;L + 14&quot;D/21&quot;W x 30&quot;L (2)"/>
    <x v="6"/>
    <n v="581"/>
    <n v="16123.29"/>
    <n v="7.9382900075734722E-5"/>
    <n v="0.89999127274983481"/>
    <n v="3306"/>
    <n v="9.6880821096868281"/>
    <n v="0.62432905687093831"/>
    <n v="0.45700000000000002"/>
    <n v="0.12350000000000001"/>
    <n v="13.4694500469912"/>
    <n v="2.6078209459062394"/>
    <n v="0.90031807027749189"/>
    <n v="0.67952685955224912"/>
    <n v="0.70499999999999996"/>
    <s v="A"/>
    <x v="1"/>
  </r>
  <r>
    <s v="ID10-2322"/>
    <x v="1"/>
    <s v="Intelligent Design"/>
    <s v="Oliena"/>
    <x v="1581"/>
    <s v="COMFORTER (SET)"/>
    <s v="Pink"/>
    <s v="Twin/Twin XL: 68&quot;W x 90&quot;L/20&quot;W x 26&quot;L+1&quot;D/16&quot;W x 16&quot;L/12&quot;Wx16&quot;L"/>
    <x v="7"/>
    <n v="584"/>
    <n v="16122.1"/>
    <n v="7.9377041119461523E-5"/>
    <n v="0.9000706497909543"/>
    <n v="3307"/>
    <n v="9.688008305264173"/>
    <n v="0.62432243789535402"/>
    <n v="0.45700000000000002"/>
    <n v="7.3091126782561744E-2"/>
    <n v="3.8221587994017998"/>
    <n v="1.3666422163481069"/>
    <n v="0.67188521233775345"/>
    <n v="0.63383499278383393"/>
    <n v="0.53500000000000003"/>
    <s v="B"/>
    <x v="2"/>
  </r>
  <r>
    <s v="MPE10-824"/>
    <x v="3"/>
    <s v="Madison Park Essentials"/>
    <s v="Parkston"/>
    <x v="1109"/>
    <s v="COMFORTER (SET)"/>
    <s v="Black/White"/>
    <s v="Twin: 68x94&quot;/20x26+2&quot;"/>
    <x v="7"/>
    <n v="862"/>
    <n v="16102.15"/>
    <n v="7.9278817440763756E-5"/>
    <n v="0.90014992860839504"/>
    <n v="3308"/>
    <n v="9.6867701840090774"/>
    <n v="0.62421139991059682"/>
    <n v="0.45700000000000002"/>
    <n v="4.9546786410991445E-2"/>
    <n v="3.6907160115797"/>
    <n v="1.3325549225120954"/>
    <n v="0.66561161308491767"/>
    <n v="0.63249144254546108"/>
    <n v="0.53"/>
    <s v="B"/>
    <x v="2"/>
  </r>
  <r>
    <s v="CS20-1724"/>
    <x v="5"/>
    <s v="Comfort Spaces"/>
    <s v="Cotton 144TC"/>
    <x v="1655"/>
    <s v="SHEET/SHEET SET"/>
    <s v="Pink"/>
    <s v="Twin: 66x96&quot;/39x75+12&quot;/20x30&quot;"/>
    <x v="6"/>
    <n v="964"/>
    <n v="16098.8"/>
    <n v="7.9262323740330795E-5"/>
    <n v="0.90022919093213538"/>
    <n v="3309"/>
    <n v="9.6865621285351473"/>
    <n v="0.62419274094609889"/>
    <n v="0.45700000000000002"/>
    <n v="-1.6999999999999999E-3"/>
    <n v="5.9752954385344603"/>
    <n v="1.804230619901646"/>
    <n v="0.75242121190375366"/>
    <n v="0.64983843513762984"/>
    <n v="0.59899999999999998"/>
    <s v="B"/>
    <x v="1"/>
  </r>
  <r>
    <s v="MP40-7751"/>
    <x v="0"/>
    <s v="Madison Park"/>
    <s v="Galen"/>
    <x v="1615"/>
    <s v="WINDOW PANEL"/>
    <s v="Grey"/>
    <s v="34x64&quot;"/>
    <x v="7"/>
    <n v="440"/>
    <n v="16096.89"/>
    <n v="7.9252919869337676E-5"/>
    <n v="0.9003084438520047"/>
    <n v="3310"/>
    <n v="9.6864434864833591"/>
    <n v="0.62418210081349168"/>
    <n v="0.45700000000000002"/>
    <n v="0.14292229226652658"/>
    <n v="0.96671281724361902"/>
    <n v="6.4581786367510524E-2"/>
    <n v="0.43224737602339741"/>
    <n v="0.58579515585547282"/>
    <n v="0.36799999999999999"/>
    <s v="B"/>
    <x v="2"/>
  </r>
  <r>
    <s v="ID16-2316"/>
    <x v="4"/>
    <s v="Intelligent Design"/>
    <s v="Dream Puff"/>
    <x v="948"/>
    <s v="MATT PAD/TOPPER"/>
    <s v="White"/>
    <s v="Twin: 39x75+15&quot;"/>
    <x v="11"/>
    <n v="664"/>
    <n v="16085.64"/>
    <n v="7.9197530576838928E-5"/>
    <n v="0.90038764138258154"/>
    <n v="3311"/>
    <n v="9.6857443928220128"/>
    <n v="0.62411940424722812"/>
    <n v="0.45700000000000002"/>
    <n v="0.28367401118796554"/>
    <n v="3.3080407050821701"/>
    <n v="1.2261375528752505"/>
    <n v="0.6460260181164732"/>
    <n v="0.62850072702107718"/>
    <n v="0.51400000000000001"/>
    <s v="B"/>
    <x v="2"/>
  </r>
  <r>
    <s v="MPS72-554"/>
    <x v="7"/>
    <s v="Madison Park Signature"/>
    <s v="Splendor"/>
    <x v="101"/>
    <s v="BATH RUG"/>
    <s v="White"/>
    <s v="20&quot;x30&quot;"/>
    <x v="0"/>
    <n v="954"/>
    <n v="16082.59"/>
    <n v="7.9182513924205941E-5"/>
    <n v="0.90046682389650579"/>
    <n v="3312"/>
    <n v="9.6855547765209096"/>
    <n v="0.62410239895645792"/>
    <n v="0.45600000000000002"/>
    <n v="0.20221983368350496"/>
    <n v="0.431946635245121"/>
    <n v="-0.63121210436146824"/>
    <n v="0.30418992288543145"/>
    <n v="0.56011990374225262"/>
    <n v="0.29099999999999998"/>
    <s v="B"/>
    <x v="2"/>
  </r>
  <r>
    <s v="CS20-1597"/>
    <x v="5"/>
    <s v="Comfort Spaces"/>
    <s v="Cotton Flannel 135GSM"/>
    <x v="399"/>
    <s v="SHEET/SHEET SET"/>
    <s v="Red Plaids"/>
    <s v="Full: 80x98&quot;/55x76+12&quot;/21x30&quot;(2)"/>
    <x v="6"/>
    <n v="657"/>
    <n v="16070.22"/>
    <n v="7.912161031992065E-5"/>
    <n v="0.90054594550682565"/>
    <n v="3313"/>
    <n v="9.6847853737093086"/>
    <n v="0.62403339687987203"/>
    <n v="0.45600000000000002"/>
    <n v="7.5899999999999995E-2"/>
    <n v="7.0691761450576101"/>
    <n v="1.9697907449493612"/>
    <n v="0.78289174094591196"/>
    <n v="0.65580506569308006"/>
    <n v="0.61899999999999999"/>
    <s v="B"/>
    <x v="1"/>
  </r>
  <r>
    <s v="BR51-4448"/>
    <x v="3"/>
    <s v="Madison Park"/>
    <s v="Dream Soft"/>
    <x v="1553"/>
    <s v="BLANKET"/>
    <s v="Navy Blue"/>
    <s v="108&quot;x90&quot;"/>
    <x v="7"/>
    <n v="631"/>
    <n v="16069.9"/>
    <n v="7.9120034802267365E-5"/>
    <n v="0.90062506554162791"/>
    <n v="3314"/>
    <n v="9.6847654621415575"/>
    <n v="0.62403161115787809"/>
    <n v="0.45600000000000002"/>
    <n v="0.10908461683022298"/>
    <n v="3.7680148731369698"/>
    <n v="1.3527414227586734"/>
    <n v="0.66932683945265325"/>
    <n v="0.63309065681683308"/>
    <n v="0.53200000000000003"/>
    <s v="B"/>
    <x v="2"/>
  </r>
  <r>
    <s v="MPE13-171"/>
    <x v="1"/>
    <s v="Madison Park Essentials"/>
    <s v="Saben"/>
    <x v="939"/>
    <s v="COVERLET&amp;BEDSPR"/>
    <s v="Taupe"/>
    <s v="King: 104x92&quot;/20x36&quot;(2)/108x102&quot;/78x80+14&quot;/20x40&quot;(2)/12x18&quot;"/>
    <x v="7"/>
    <n v="240"/>
    <n v="16066.67"/>
    <n v="7.9104131920954392E-5"/>
    <n v="0.90070416967354883"/>
    <n v="3315"/>
    <n v="9.6845644575535594"/>
    <n v="0.62401358453545608"/>
    <n v="0.45600000000000002"/>
    <n v="-6.5509590350707409E-3"/>
    <n v="1.2656216203947701"/>
    <n v="0.31160972453062402"/>
    <n v="0.4777116565188021"/>
    <n v="0.5947531989321253"/>
    <n v="0.40100000000000002"/>
    <s v="B"/>
    <x v="2"/>
  </r>
  <r>
    <s v="WR20-3997"/>
    <x v="5"/>
    <s v="Woolrich"/>
    <s v="Cotton Flannel"/>
    <x v="909"/>
    <s v="SHEET/SHEET SET"/>
    <s v="Tan Plaid"/>
    <s v="King: 108&quot;Wx102&quot;L/78&quot;Wx80&quot;L+14&quot;D/20&quot;Wx40&quot;L(2)"/>
    <x v="7"/>
    <n v="465"/>
    <n v="16062.83"/>
    <n v="7.9085225709114816E-5"/>
    <n v="0.90078325489925792"/>
    <n v="3316"/>
    <n v="9.6843254397661358"/>
    <n v="0.62399214878889453"/>
    <n v="0.45600000000000002"/>
    <n v="0.19027808866806159"/>
    <n v="4.4110980609012103"/>
    <n v="1.5065405963636105"/>
    <n v="0.69763282306216401"/>
    <n v="0.63872028364354849"/>
    <n v="0.55700000000000005"/>
    <s v="B"/>
    <x v="2"/>
  </r>
  <r>
    <s v="UH10-2160"/>
    <x v="1"/>
    <s v="Intelligent Design"/>
    <s v="Brooklyn"/>
    <x v="1732"/>
    <s v="COMFORTER (SET)"/>
    <s v="Grey"/>
    <s v="Full/Queen"/>
    <x v="7"/>
    <n v="205"/>
    <n v="16061.38"/>
    <n v="7.9078086644748306E-5"/>
    <n v="0.90086233298590268"/>
    <n v="3317"/>
    <n v="9.6842351707925474"/>
    <n v="0.62398405322889017"/>
    <n v="0.45600000000000002"/>
    <n v="-0.30564717458898299"/>
    <n v="0.76707006669438504"/>
    <n v="-0.1426354903638628"/>
    <n v="0.39411005251714548"/>
    <n v="0.57800925308654127"/>
    <n v="0.34399999999999997"/>
    <s v="B"/>
    <x v="2"/>
  </r>
  <r>
    <s v="BR20-1002"/>
    <x v="5"/>
    <s v="Beautyrest"/>
    <s v="600 Thread Count"/>
    <x v="772"/>
    <s v="SHEET/SHEET SET"/>
    <s v="Blue"/>
    <s v="Full: 81x96/21x31&quot;(2)/54x75&quot;+16&quot;"/>
    <x v="7"/>
    <n v="537"/>
    <n v="16054.24"/>
    <n v="7.9042932907109114E-5"/>
    <n v="0.90094137591880974"/>
    <n v="3318"/>
    <n v="9.6837905550260235"/>
    <n v="0.62394417891245879"/>
    <n v="0.45500000000000002"/>
    <n v="8.2416426262999845E-2"/>
    <n v="2.12328128422774"/>
    <n v="0.79898416059307431"/>
    <n v="0.56741053119751084"/>
    <n v="0.61263744936946929"/>
    <n v="0.46100000000000002"/>
    <s v="B"/>
    <x v="2"/>
  </r>
  <r>
    <s v="MPS72-553"/>
    <x v="7"/>
    <s v="Madison Park Signature"/>
    <s v="Splendor"/>
    <x v="101"/>
    <s v="BATH RUG"/>
    <s v="White"/>
    <s v="17&quot;x24&quot;"/>
    <x v="0"/>
    <n v="1174"/>
    <n v="16054"/>
    <n v="7.9041751268869141E-5"/>
    <n v="0.90102041767007857"/>
    <n v="3319"/>
    <n v="9.6837756065236142"/>
    <n v="0.62394283829127495"/>
    <n v="0.45500000000000002"/>
    <n v="0.23013562015697017"/>
    <n v="1.0707682111610399"/>
    <n v="0.15766012408420726"/>
    <n v="0.44937798758687031"/>
    <n v="0.58902986815039404"/>
    <n v="0.38100000000000001"/>
    <s v="B"/>
    <x v="2"/>
  </r>
  <r>
    <s v="ST54-3598"/>
    <x v="3"/>
    <s v="Serta"/>
    <s v="Heated Faux Feathersoft"/>
    <x v="1733"/>
    <s v="ELECT BLANKET"/>
    <s v="Navy"/>
    <s v="King:100x90&quot;"/>
    <x v="10"/>
    <n v="154"/>
    <n v="16028.32"/>
    <n v="7.8915315977192015E-5"/>
    <n v="0.90109933298605571"/>
    <n v="3320"/>
    <n v="9.6821748242421908"/>
    <n v="0.62379927590767736"/>
    <n v="0.45500000000000002"/>
    <n v="1.8599999999999998E-2"/>
    <n v="1.2781702498205301"/>
    <n v="0.32075671345093137"/>
    <n v="0.47939511496910348"/>
    <n v="0.59491844371996261"/>
    <n v="0.40200000000000002"/>
    <s v="B"/>
    <x v="2"/>
  </r>
  <r>
    <s v="ST55-0268"/>
    <x v="3"/>
    <s v="Serta"/>
    <s v="Microfiber Heated"/>
    <x v="285"/>
    <s v="ELEC MATT PAD"/>
    <s v="White"/>
    <s v="Full:54x75+15&quot;"/>
    <x v="7"/>
    <n v="350"/>
    <n v="16009.04"/>
    <n v="7.882039103858085E-5"/>
    <n v="0.90117815337709428"/>
    <n v="3321"/>
    <n v="9.6809713044261159"/>
    <n v="0.62369134107137414"/>
    <n v="0.45500000000000002"/>
    <n v="0.16800736082283813"/>
    <n v="1.1129333362948"/>
    <n v="0.19304167073923423"/>
    <n v="0.45588978772351413"/>
    <n v="0.59013103040180215"/>
    <n v="0.38500000000000001"/>
    <s v="B"/>
    <x v="2"/>
  </r>
  <r>
    <s v="SS40-0066"/>
    <x v="0"/>
    <s v="SunSmart"/>
    <s v="Blakesly"/>
    <x v="1508"/>
    <s v="WINDOW PANEL"/>
    <s v="Grey"/>
    <s v="50&quot;W x 84&quot;L"/>
    <x v="8"/>
    <n v="960"/>
    <n v="16006.11"/>
    <n v="7.8805965205067837E-5"/>
    <n v="0.90125695934229932"/>
    <n v="3322"/>
    <n v="9.680788277516589"/>
    <n v="0.62367492673464686"/>
    <n v="0.45500000000000002"/>
    <n v="0.17894342654421416"/>
    <n v="1.5498870600495001"/>
    <n v="0.50070683711493846"/>
    <n v="0.51251405268229855"/>
    <n v="0.60144275192417718"/>
    <n v="0.42499999999999999"/>
    <s v="B"/>
    <x v="1"/>
  </r>
  <r>
    <s v="MP13-2533"/>
    <x v="1"/>
    <s v="Madison Park"/>
    <s v="Celeste"/>
    <x v="989"/>
    <s v="COVERLET&amp;BEDSPR"/>
    <s v="White"/>
    <s v="King/Cal King: 104x94&quot;/20x36+2&quot;(2)/16x16&quot;"/>
    <x v="5"/>
    <n v="260"/>
    <n v="16004.86"/>
    <n v="7.8799810839234652E-5"/>
    <n v="0.90133575915313857"/>
    <n v="3323"/>
    <n v="9.6807101841687579"/>
    <n v="0.62366792311692332"/>
    <n v="0.45500000000000002"/>
    <n v="4.3050601317349856E-2"/>
    <n v="1.0158152510860501"/>
    <n v="0.10958530463311143"/>
    <n v="0.44053005284498153"/>
    <n v="0.58704034906253499"/>
    <n v="0.372"/>
    <s v="B"/>
    <x v="2"/>
  </r>
  <r>
    <s v="CS14-0055"/>
    <x v="1"/>
    <s v="Comfort Spaces"/>
    <s v="Kienna"/>
    <x v="664"/>
    <s v="COVERLET&amp;BEDSPR"/>
    <s v="Taupe"/>
    <s v="Full/Queen: 90x90&quot;/20x26+1/2&quot;(2)"/>
    <x v="4"/>
    <n v="657"/>
    <n v="15992.91"/>
    <n v="7.8740975101869321E-5"/>
    <n v="0.90141450012824043"/>
    <n v="3324"/>
    <n v="9.6799633037658364"/>
    <n v="0.62360094090944262"/>
    <n v="0.45400000000000001"/>
    <n v="-8.0200000000000007E-2"/>
    <n v="1.0860347469626701"/>
    <n v="0.17061559775401491"/>
    <n v="0.45176237897698929"/>
    <n v="0.58923322852295201"/>
    <n v="0.38200000000000001"/>
    <s v="B"/>
    <x v="2"/>
  </r>
  <r>
    <s v="MP40-7811"/>
    <x v="0"/>
    <s v="Madison Park"/>
    <s v="Eastfield"/>
    <x v="1312"/>
    <s v="WINDOW PANEL"/>
    <s v="Teak"/>
    <s v="31x64&quot;"/>
    <x v="8"/>
    <n v="533"/>
    <n v="15991.19"/>
    <n v="7.8732506694482844E-5"/>
    <n v="0.90149323263493486"/>
    <n v="3325"/>
    <n v="9.6798557570501291"/>
    <n v="0.62359129583588446"/>
    <n v="0.45400000000000001"/>
    <n v="0.12595141579353272"/>
    <n v="1.27710345384267"/>
    <n v="0.31998234680289206"/>
    <n v="0.47925259658533464"/>
    <n v="0.59472355598577453"/>
    <n v="0.4"/>
    <s v="B"/>
    <x v="2"/>
  </r>
  <r>
    <s v="AM12-0420"/>
    <x v="1"/>
    <s v="Super Listing"/>
    <s v="Porter"/>
    <x v="167"/>
    <s v="DUVET&amp;DUVET SET"/>
    <s v="Olive Green"/>
    <s v="Queen: 90x90&quot;/20x26&quot;(2)"/>
    <x v="9"/>
    <n v="716"/>
    <n v="15983.06"/>
    <n v="7.8692478699103751E-5"/>
    <n v="0.90157192511363393"/>
    <n v="3326"/>
    <n v="9.6793472546350436"/>
    <n v="0.62354569199604815"/>
    <n v="0.45400000000000001"/>
    <n v="0.173935312998834"/>
    <n v="5.2818504102244201"/>
    <n v="1.6830322574599534"/>
    <n v="0.73011524770146008"/>
    <n v="0.64485960313713053"/>
    <n v="0.57999999999999996"/>
    <s v="B"/>
    <x v="2"/>
  </r>
  <r>
    <s v="WR20-2032"/>
    <x v="5"/>
    <s v="Woolrich"/>
    <s v="Cotton Flannel"/>
    <x v="1088"/>
    <s v="SHEET/SHEET SET"/>
    <s v="Blue Winter Frost"/>
    <s v="King: 108&quot;W x 102&quot;L/78&quot;W x 80&quot;L + 14&quot;D/20&quot;W x 40&quot;L(2)"/>
    <x v="7"/>
    <n v="468"/>
    <n v="15975.81"/>
    <n v="7.8656783377271228E-5"/>
    <n v="0.90165058189701119"/>
    <n v="3327"/>
    <n v="9.6788935748619735"/>
    <n v="0.62350500479556636"/>
    <n v="0.45400000000000001"/>
    <n v="0.18393547244239886"/>
    <n v="5.5366269165246997"/>
    <n v="1.7292858221521141"/>
    <n v="0.73862798943712638"/>
    <n v="0.64652960172387841"/>
    <n v="0.58599999999999997"/>
    <s v="B"/>
    <x v="2"/>
  </r>
  <r>
    <s v="ID10-1374"/>
    <x v="1"/>
    <s v="Intelligent Design"/>
    <s v="Loretta"/>
    <x v="569"/>
    <s v="COMFORTER (SET)"/>
    <s v="Navy"/>
    <s v="Twin"/>
    <x v="7"/>
    <n v="400"/>
    <n v="15971"/>
    <n v="7.8633101377545103E-5"/>
    <n v="0.90172921499838876"/>
    <n v="3328"/>
    <n v="9.6785924681831119"/>
    <n v="0.6234780007532077"/>
    <n v="0.45400000000000001"/>
    <n v="5.5171269114068937E-2"/>
    <n v="3.7934527792905199"/>
    <n v="1.3592963678736527"/>
    <n v="0.67053324495300037"/>
    <n v="0.63288904959316628"/>
    <n v="0.53100000000000003"/>
    <s v="B"/>
    <x v="2"/>
  </r>
  <r>
    <s v="MPS10-599"/>
    <x v="1"/>
    <s v="Madison Park Signature"/>
    <s v="Jarvis"/>
    <x v="1734"/>
    <s v="COMFORTER (SET)"/>
    <s v="Black/White"/>
    <s v="King: 110x96&quot;/20x36&quot;/26x26+1.5&quot;(3)/20x20&quot;/18x18&quot;/D7x20&quot;"/>
    <x v="11"/>
    <n v="77"/>
    <n v="15966.24"/>
    <n v="7.8609665552452295E-5"/>
    <n v="0.90180782466394116"/>
    <n v="3329"/>
    <n v="9.6782944022281772"/>
    <n v="0.62345126941100315"/>
    <n v="0.45400000000000001"/>
    <n v="0.28196248960306247"/>
    <n v="0.56817539061493605"/>
    <n v="-0.40320457910774365"/>
    <n v="0.34615358966855281"/>
    <n v="0.56799173346251308"/>
    <n v="0.314"/>
    <s v="B"/>
    <x v="2"/>
  </r>
  <r>
    <s v="BR54-4699"/>
    <x v="3"/>
    <s v="Beautyrest"/>
    <s v="Zuri"/>
    <x v="1735"/>
    <s v="ELECT BLANKET"/>
    <s v="Brown Texture"/>
    <s v="50x70&quot;"/>
    <x v="11"/>
    <n v="423"/>
    <n v="15963.89"/>
    <n v="7.8598095344685891E-5"/>
    <n v="0.90188642275928588"/>
    <n v="3330"/>
    <n v="9.6781472150531123"/>
    <n v="0.62343806927633616"/>
    <n v="0.45300000000000001"/>
    <n v="-6.3721114748174865E-2"/>
    <n v="0.69140634115857302"/>
    <n v="-0.23394373747942496"/>
    <n v="0.37730521744758116"/>
    <n v="0.57421149891058521"/>
    <n v="0.33100000000000002"/>
    <s v="B"/>
    <x v="2"/>
  </r>
  <r>
    <s v="AM10-0450"/>
    <x v="1"/>
    <s v="Super Listing"/>
    <s v="Porter"/>
    <x v="184"/>
    <s v="COMFORTER (SET)"/>
    <s v="Khaki"/>
    <s v="Full: 80x90&quot;/20x26&quot;(2)"/>
    <x v="0"/>
    <n v="601"/>
    <n v="15954.42"/>
    <n v="7.8551469869133619E-5"/>
    <n v="0.901964974229155"/>
    <n v="3331"/>
    <n v="9.6775538624022239"/>
    <n v="0.62338485584321413"/>
    <n v="0.45300000000000001"/>
    <n v="0.10177135069650525"/>
    <n v="4.3944108970494797"/>
    <n v="1.5028346019487138"/>
    <n v="0.69695075296577658"/>
    <n v="0.63809803526772668"/>
    <n v="0.55300000000000005"/>
    <s v="B"/>
    <x v="2"/>
  </r>
  <r>
    <s v="ID20-2044"/>
    <x v="5"/>
    <s v="Intelligent Design"/>
    <s v="Cozy Soft"/>
    <x v="1606"/>
    <s v="SHEET/SHEET SET"/>
    <s v="Grey Sloths"/>
    <s v="Twin: 66&quot;W x 96&quot;L/39&quot;W x 75&quot;L + 12&quot;D/20&quot;W x 30&quot;L"/>
    <x v="7"/>
    <n v="916"/>
    <n v="15944.68"/>
    <n v="7.8503515050561381E-5"/>
    <n v="0.90204347774420557"/>
    <n v="3332"/>
    <n v="9.6769432251324972"/>
    <n v="0.62333009227981584"/>
    <n v="0.45300000000000001"/>
    <n v="7.8544490997397909E-2"/>
    <n v="2.6997303069631702"/>
    <n v="1.0295230936004662"/>
    <n v="0.60984009116266158"/>
    <n v="0.62063209205638503"/>
    <n v="0.48799999999999999"/>
    <s v="B"/>
    <x v="2"/>
  </r>
  <r>
    <s v="SS40-0108"/>
    <x v="0"/>
    <s v="SunSmart"/>
    <s v="Maya"/>
    <x v="1736"/>
    <s v="WINDOW PANEL"/>
    <s v="Grey"/>
    <s v="100x84&quot; Blackout"/>
    <x v="7"/>
    <n v="562"/>
    <n v="15940.56"/>
    <n v="7.8483230260775169E-5"/>
    <n v="0.9021219609744664"/>
    <n v="3333"/>
    <n v="9.6766848145567987"/>
    <n v="0.62330691733677424"/>
    <n v="0.45300000000000001"/>
    <n v="0.15351642439161481"/>
    <n v="1.7286333110075101"/>
    <n v="0.60356886325486414"/>
    <n v="0.53144530411695734"/>
    <n v="0.60493459469281086"/>
    <n v="0.435"/>
    <s v="B"/>
    <x v="1"/>
  </r>
  <r>
    <s v="ID51-1087"/>
    <x v="3"/>
    <s v="Intelligent Design"/>
    <s v="Microlight Plush"/>
    <x v="1737"/>
    <s v="BLANKET"/>
    <s v="Black"/>
    <s v="Full/Queen:90x92&quot;"/>
    <x v="7"/>
    <n v="1046"/>
    <n v="15927.63"/>
    <n v="7.841956950059662E-5"/>
    <n v="0.90220038054396701"/>
    <n v="3334"/>
    <n v="9.6758733979502818"/>
    <n v="0.62323414735207727"/>
    <n v="0.45300000000000001"/>
    <n v="8.947848455609466E-4"/>
    <n v="0.85949055053409995"/>
    <n v="-4.1352811905858294E-2"/>
    <n v="0.41275063275669743"/>
    <n v="0.5811374444330013"/>
    <n v="0.35299999999999998"/>
    <s v="B"/>
    <x v="2"/>
  </r>
  <r>
    <s v="MPE20-1152"/>
    <x v="5"/>
    <s v="Madison Park Essentials"/>
    <s v="Satin"/>
    <x v="1193"/>
    <s v="SHEET/SHEET SET"/>
    <s v="Lilac"/>
    <s v="Full: 81x96&quot;/54x75+14&quot;/20x30&quot;(4)"/>
    <x v="7"/>
    <n v="861"/>
    <n v="15913.09"/>
    <n v="7.8347981917224925E-5"/>
    <n v="0.9022787285258842"/>
    <n v="3335"/>
    <n v="9.6749601593192516"/>
    <n v="0.62315224569925076"/>
    <n v="0.45300000000000001"/>
    <n v="0.15135969479872444"/>
    <n v="5.1010883307100796"/>
    <n v="1.6488678980556941"/>
    <n v="0.7238274649087485"/>
    <n v="0.64328728954115033"/>
    <n v="0.57499999999999996"/>
    <s v="B"/>
    <x v="2"/>
  </r>
  <r>
    <s v="MP20-4842"/>
    <x v="5"/>
    <s v="Madison Park"/>
    <s v="1500 Thread Count"/>
    <x v="758"/>
    <s v="SHEET/SHEET SET"/>
    <s v="White"/>
    <s v="Cal King: 108&quot;W x 102&quot;L/20&quot;W x 40&quot;L(2)/72&quot;W x 84&quot;L + 16&quot;D"/>
    <x v="7"/>
    <n v="314"/>
    <n v="15912.34"/>
    <n v="7.8344289297724998E-5"/>
    <n v="0.90235707281518196"/>
    <n v="3336"/>
    <n v="9.6749130301605266"/>
    <n v="0.62314801903180062"/>
    <n v="0.45300000000000001"/>
    <n v="0.16539050768145983"/>
    <n v="1.5409540713093599"/>
    <n v="0.49527782348310107"/>
    <n v="0.51151486934940671"/>
    <n v="0.60082138909532179"/>
    <n v="0.42299999999999999"/>
    <s v="B"/>
    <x v="2"/>
  </r>
  <r>
    <s v="MP40-8297"/>
    <x v="0"/>
    <s v="Madison Park"/>
    <s v="Anaheim"/>
    <x v="214"/>
    <s v="WINDOW PANEL"/>
    <s v="Green"/>
    <s v="50x84&quot;"/>
    <x v="7"/>
    <n v="797"/>
    <n v="15886.68"/>
    <n v="7.821795247590121E-5"/>
    <n v="0.90243529076765783"/>
    <n v="3337"/>
    <n v="9.6732992450952135"/>
    <n v="0.6230032905241959"/>
    <n v="0.45200000000000001"/>
    <n v="9.4509995254426035E-2"/>
    <n v="1.7494677727216099"/>
    <n v="0.61489790727865434"/>
    <n v="0.53353035910738633"/>
    <n v="0.60510870424083396"/>
    <n v="0.436"/>
    <s v="B"/>
    <x v="1"/>
  </r>
  <r>
    <s v="WR51-2547"/>
    <x v="3"/>
    <s v="Woolrich"/>
    <s v="Burlington"/>
    <x v="1077"/>
    <s v="BLANKET"/>
    <s v="Navy"/>
    <s v="Twin: 66&quot;W x 90&quot;L"/>
    <x v="8"/>
    <n v="877"/>
    <n v="15880.18"/>
    <n v="7.8185949773568601E-5"/>
    <n v="0.90251347671743143"/>
    <n v="3338"/>
    <n v="9.6728900393452619"/>
    <n v="0.6229665918715892"/>
    <n v="0.45200000000000001"/>
    <n v="-1.9905328884164528E-5"/>
    <n v="4.8305974709303099"/>
    <n v="1.595460171569655"/>
    <n v="0.71399803478178103"/>
    <n v="0.64117288045362764"/>
    <n v="0.56399999999999995"/>
    <s v="B"/>
    <x v="2"/>
  </r>
  <r>
    <s v="MP103-1246"/>
    <x v="2"/>
    <s v="Madison Park"/>
    <s v="Ashton"/>
    <x v="1738"/>
    <s v="MOTION"/>
    <s v="Natural"/>
    <s v="29.5&quot;W x 29.25&quot;D x 30&quot;H"/>
    <x v="9"/>
    <n v="71"/>
    <n v="15878.56"/>
    <n v="7.8177973715448787E-5"/>
    <n v="0.90259165469114688"/>
    <n v="3339"/>
    <n v="9.6727880266086945"/>
    <n v="0.62295744309989876"/>
    <n v="0.45200000000000001"/>
    <n v="0.25005735142229518"/>
    <n v="1.6970707066181501"/>
    <n v="0.58615795406026383"/>
    <n v="0.52824091166973275"/>
    <n v="0.60401413681386562"/>
    <n v="0.432"/>
    <s v="B"/>
    <x v="3"/>
  </r>
  <r>
    <s v="II105-0596"/>
    <x v="2"/>
    <s v="INK+IVY"/>
    <s v="Steve"/>
    <x v="1739"/>
    <s v="ACCENT BENCH"/>
    <s v="Green"/>
    <s v="52&quot;W x 17.5&quot;D x 18&quot;H"/>
    <x v="7"/>
    <n v="103"/>
    <n v="15876.98"/>
    <n v="7.8170194597035621E-5"/>
    <n v="0.90266982488574388"/>
    <n v="3340"/>
    <n v="9.6726885226797812"/>
    <n v="0.62294851932470585"/>
    <n v="0.45200000000000001"/>
    <n v="7.3425107797578645E-2"/>
    <n v="1.8126413504198799"/>
    <n v="0.64848519270371641"/>
    <n v="0.53971193426442765"/>
    <n v="0.60630120231265017"/>
    <n v="0.439"/>
    <s v="B"/>
    <x v="3"/>
  </r>
  <r>
    <s v="WR20-3990"/>
    <x v="5"/>
    <s v="Woolrich"/>
    <s v="Cotton Flannel"/>
    <x v="1027"/>
    <s v="SHEET/SHEET SET"/>
    <s v="Gray Deer Toile"/>
    <s v="Full: 81&quot;Wx96&quot;L/54&quot;Wx75&quot;L+12&quot;D/20&quot;Wx30&quot;L(2)"/>
    <x v="7"/>
    <n v="630"/>
    <n v="15875.55"/>
    <n v="7.8163154002522449E-5"/>
    <n v="0.90274798803974643"/>
    <n v="3341"/>
    <n v="9.6725984567899079"/>
    <n v="0.62294044197778553"/>
    <n v="0.45200000000000001"/>
    <n v="0.11523221318316529"/>
    <n v="7.7391531929135597"/>
    <n v="2.0591308174207321"/>
    <n v="0.79933434312492613"/>
    <n v="0.65821922220721363"/>
    <n v="0.628"/>
    <s v="B"/>
    <x v="1"/>
  </r>
  <r>
    <s v="ID10-1217"/>
    <x v="1"/>
    <s v="Intelligent Design"/>
    <s v="Loretta"/>
    <x v="446"/>
    <s v="COMFORTER (SET)"/>
    <s v="Coral"/>
    <s v="Twin XL:68''W x 90''L/20''W x 26&quot;L + 2''D/39'' x 80'' +14''D/12''W x 16''L/"/>
    <x v="7"/>
    <n v="382"/>
    <n v="15872.35"/>
    <n v="7.8147398825989482E-5"/>
    <n v="0.90282613543857237"/>
    <n v="3342"/>
    <n v="9.6723968813511938"/>
    <n v="0.62292236415996338"/>
    <n v="0.45200000000000001"/>
    <n v="-8.5580752254590164E-2"/>
    <n v="5.5109015170105202"/>
    <n v="1.7247114048433732"/>
    <n v="0.73778609036621923"/>
    <n v="0.64589510940121464"/>
    <n v="0.58399999999999996"/>
    <s v="B"/>
    <x v="2"/>
  </r>
  <r>
    <s v="CS20-1413"/>
    <x v="5"/>
    <s v="Comfort Spaces"/>
    <s v="Cotton Flannel 135GSM"/>
    <x v="1043"/>
    <s v="SHEET/SHEET SET"/>
    <s v="Grey/Pink"/>
    <s v="Twin: 68x98&quot;/39x75+12&quot;/21x30&quot;"/>
    <x v="6"/>
    <n v="639"/>
    <n v="15872.32"/>
    <n v="7.8147251121209489E-5"/>
    <n v="0.90290428268969358"/>
    <n v="3343"/>
    <n v="9.6723949913891918"/>
    <n v="0.62292219466317855"/>
    <n v="0.45100000000000001"/>
    <n v="6.5299999999999997E-2"/>
    <n v="3.2244153256157801"/>
    <n v="1.2012938167257483"/>
    <n v="0.64145365032174639"/>
    <n v="0.62662848579489216"/>
    <n v="0.50700000000000001"/>
    <s v="B"/>
    <x v="2"/>
  </r>
  <r>
    <s v="CS10-0442-1"/>
    <x v="1"/>
    <s v="Comfort Spaces"/>
    <s v="Malcom"/>
    <x v="1512"/>
    <s v="COMFORTER (SET)"/>
    <s v="Gray"/>
    <s v="King: 104&quot;W x 90&quot;L/20&quot;W x 36&quot;L + 2&quot;D (2)/26&quot;W x 26&quot;L + 1&quot;D (2)/78&quot;W x 80&quot;L + 15&quot;D /12&quot;W x 16&quot;L"/>
    <x v="6"/>
    <n v="310"/>
    <n v="15865.9"/>
    <n v="7.8115642298290204E-5"/>
    <n v="0.9029823983319919"/>
    <n v="3344"/>
    <n v="9.6719904573256237"/>
    <n v="0.62288591497974732"/>
    <n v="0.45100000000000001"/>
    <n v="-9.4363928803282496E-2"/>
    <n v="0.49120476555328202"/>
    <n v="-0.52559284856655664"/>
    <n v="0.32362862891553662"/>
    <n v="0.56303445776690519"/>
    <n v="0.3"/>
    <s v="B"/>
    <x v="2"/>
  </r>
  <r>
    <s v="II103-0579"/>
    <x v="2"/>
    <s v="INK+IVY"/>
    <s v="Jessel"/>
    <x v="1740"/>
    <s v="MOTION"/>
    <s v="Green"/>
    <s v="32&quot;W x 32&quot;D x 30&quot;H"/>
    <x v="11"/>
    <n v="63"/>
    <n v="15853.15"/>
    <n v="7.8052867766791628E-5"/>
    <n v="0.90306045119975864"/>
    <n v="3345"/>
    <n v="9.671186574687022"/>
    <n v="0.62281382066119473"/>
    <n v="0.45100000000000001"/>
    <n v="0.18003309001681053"/>
    <n v="2.02165609731186"/>
    <n v="0.75219696170050621"/>
    <n v="0.55879957670441438"/>
    <n v="0.61001097186983866"/>
    <n v="0.45100000000000001"/>
    <s v="B"/>
    <x v="3"/>
  </r>
  <r>
    <s v="AM73-0260"/>
    <x v="8"/>
    <s v="Super Listing"/>
    <s v="400GSM Essential Bundle"/>
    <x v="1741"/>
    <s v="BATH TOWEL"/>
    <s v="Blush"/>
    <s v="28x52&quot;(4)/16x26&quot;(4)/12x12&quot;(4)"/>
    <x v="7"/>
    <n v="619"/>
    <n v="15840.4"/>
    <n v="7.7990093235293052E-5"/>
    <n v="0.90313844129299392"/>
    <n v="3346"/>
    <n v="9.6703820453011797"/>
    <n v="0.62274166834064104"/>
    <n v="0.45100000000000001"/>
    <n v="3.3059742051968384E-2"/>
    <n v="2.3225096169756401"/>
    <n v="0.8848040346306898"/>
    <n v="0.58320525811924917"/>
    <n v="0.61483438629636267"/>
    <n v="0.46800000000000003"/>
    <s v="B"/>
    <x v="2"/>
  </r>
  <r>
    <s v="MP10-8467"/>
    <x v="1"/>
    <s v="Madison Park"/>
    <s v="Fraser"/>
    <x v="1742"/>
    <s v="COMFORTER (SET)"/>
    <s v="Ivory/Black"/>
    <s v="King/Cal King: 104&quot;W x 92&quot;L / 20&quot;W x 36 &quot;L (2)/ 16&quot;W x 16&quot;L/12&quot;W x 18&quot;L"/>
    <x v="7"/>
    <n v="340"/>
    <n v="15832.73"/>
    <n v="7.7952330046540582E-5"/>
    <n v="0.90321639362304051"/>
    <n v="3347"/>
    <n v="9.6698977536723891"/>
    <n v="0.62269823578807448"/>
    <n v="0.45100000000000001"/>
    <n v="7.9864923610773395E-2"/>
    <n v="1.94424195418641"/>
    <n v="0.71502703822557334"/>
    <n v="0.55195863458498007"/>
    <n v="0.60855031554745564"/>
    <n v="0.44700000000000001"/>
    <s v="B"/>
    <x v="2"/>
  </r>
  <r>
    <s v="MP10-8337"/>
    <x v="1"/>
    <s v="Madison Park"/>
    <s v="Ibiza"/>
    <x v="1363"/>
    <s v="COMFORTER (SET)"/>
    <s v="Black/Ivory"/>
    <s v="Full/Queen:90&quot;Wx90&quot;L/20&quot;Wx26&quot;L(2)/12&quot;Wx18&quot;L"/>
    <x v="7"/>
    <n v="383"/>
    <n v="15816.48"/>
    <n v="7.7872323290709066E-5"/>
    <n v="0.90329426594633122"/>
    <n v="3348"/>
    <n v="9.6688709365979228"/>
    <n v="0.6226061481204137"/>
    <n v="0.45100000000000001"/>
    <n v="-0.10599739934033238"/>
    <n v="1.2542617719115201"/>
    <n v="0.30325648808705558"/>
    <n v="0.4761742843189658"/>
    <n v="0.59331977536012415"/>
    <n v="0.39600000000000002"/>
    <s v="B"/>
    <x v="2"/>
  </r>
  <r>
    <s v="CS10-1299"/>
    <x v="1"/>
    <s v="Comfort Spaces"/>
    <s v="Gloria"/>
    <x v="445"/>
    <s v="COMFORTER (SET)"/>
    <s v="Aqua"/>
    <s v="Twin XL: 66&quot;Wx90&quot;L/20&quot;Wx26&quot;L/66&quot;Wx96&quot;L/39&quot;Wx80&quot;L+12&quot;D/20&quot;Wx30&quot;L/20&quot;W x 30&quot;L"/>
    <x v="6"/>
    <n v="422"/>
    <n v="15783.07"/>
    <n v="7.770782940071947E-5"/>
    <n v="0.90337197377573197"/>
    <n v="3349"/>
    <n v="9.6667564825633718"/>
    <n v="0.62241651829708888"/>
    <n v="0.45"/>
    <n v="9.4000000000000004E-3"/>
    <n v="3.0431584032530199"/>
    <n v="1.1452281552896564"/>
    <n v="0.63113504030279466"/>
    <n v="0.62416022269823013"/>
    <n v="0.498"/>
    <s v="B"/>
    <x v="2"/>
  </r>
  <r>
    <s v="ST55-0271"/>
    <x v="3"/>
    <s v="Serta"/>
    <s v="Microfiber Heated"/>
    <x v="285"/>
    <s v="ELEC MATT PAD"/>
    <s v="White"/>
    <s v="Cal King:72x84+15&quot;"/>
    <x v="7"/>
    <n v="231"/>
    <n v="15781.3"/>
    <n v="7.7699114818699676E-5"/>
    <n v="0.90344967289055067"/>
    <n v="3350"/>
    <n v="9.6666443378979032"/>
    <n v="0.62240646086725027"/>
    <n v="0.45"/>
    <n v="0.12764652544619942"/>
    <n v="1.3186062181576199"/>
    <n v="0.34967485308205121"/>
    <n v="0.48471735674212252"/>
    <n v="0.59486864004222473"/>
    <n v="0.40100000000000002"/>
    <s v="B"/>
    <x v="2"/>
  </r>
  <r>
    <s v="ID10-2291"/>
    <x v="1"/>
    <s v="Intelligent Design"/>
    <s v="Cassie"/>
    <x v="317"/>
    <s v="COMFORTER (SET)"/>
    <s v="Grey"/>
    <s v="Twin/Twin XL: 68&quot;W x 90&quot;L/20&quot;W x 26&quot;L"/>
    <x v="8"/>
    <n v="451"/>
    <n v="15756.73"/>
    <n v="7.7578144603882425E-5"/>
    <n v="0.90352725103515452"/>
    <n v="3351"/>
    <n v="9.6650863175047608"/>
    <n v="0.62226673348275274"/>
    <n v="0.45"/>
    <n v="9.1356440533410122E-3"/>
    <n v="0.66343309474357104"/>
    <n v="-0.26992978783758637"/>
    <n v="0.37068216136910276"/>
    <n v="0.57194981906002273"/>
    <n v="0.32500000000000001"/>
    <s v="B"/>
    <x v="2"/>
  </r>
  <r>
    <s v="MPE10-167"/>
    <x v="1"/>
    <s v="Madison Park Essentials"/>
    <s v="Saben"/>
    <x v="939"/>
    <s v="COMFORTER (SET)"/>
    <s v="Taupe"/>
    <s v="Cal King: 104x92&quot;/20x36+2&quot;(2)/72x84+15&quot;/108x102&quot;/72x84+14&quot;/20x40&quot;(2)/12x18&quot;"/>
    <x v="8"/>
    <n v="199"/>
    <n v="15751.25"/>
    <n v="7.755116386406971E-5"/>
    <n v="0.90360480219901862"/>
    <n v="3352"/>
    <n v="9.6647384911935266"/>
    <n v="0.62223553950034916"/>
    <n v="0.45"/>
    <n v="8.1588340719193395E-2"/>
    <n v="1.4843766043062201"/>
    <n v="0.46019102037676113"/>
    <n v="0.50505731531735887"/>
    <n v="0.59879989466375116"/>
    <n v="0.41699999999999998"/>
    <s v="B"/>
    <x v="2"/>
  </r>
  <r>
    <s v="ST54-0030"/>
    <x v="3"/>
    <s v="Serta"/>
    <s v="Parsa AZ"/>
    <x v="1743"/>
    <s v="ELECT BLANKET"/>
    <s v="Plum"/>
    <s v="50x60&quot;"/>
    <x v="10"/>
    <n v="505"/>
    <n v="15728.61"/>
    <n v="7.7439695990098916E-5"/>
    <n v="0.90368224189500868"/>
    <n v="3353"/>
    <n v="9.6633002023565329"/>
    <n v="0.6221065499580879"/>
    <n v="0.45"/>
    <n v="-4.1000000000000003E-3"/>
    <n v="3.3132909194479399"/>
    <n v="1.2276769049230629"/>
    <n v="0.64630932831127674"/>
    <n v="0.62694710562872569"/>
    <n v="0.50900000000000001"/>
    <s v="B"/>
    <x v="2"/>
  </r>
  <r>
    <s v="II13-1042"/>
    <x v="1"/>
    <s v="INK+IVY"/>
    <s v="Alpine"/>
    <x v="839"/>
    <s v="COVERLET&amp;BEDSPR"/>
    <s v="Navy"/>
    <s v="Full/Queen: 88&quot;W x 92&quot;L / 20&quot;W x 26&quot;L + 0.5&quot;D(2)"/>
    <x v="7"/>
    <n v="281"/>
    <n v="15723.7"/>
    <n v="7.7415521641106128E-5"/>
    <n v="0.90375965741664976"/>
    <n v="3354"/>
    <n v="9.6629880034852249"/>
    <n v="0.62207855113860977"/>
    <n v="0.45"/>
    <n v="5.3521656905439981E-2"/>
    <n v="2.5427972918466799"/>
    <n v="0.97183793644425065"/>
    <n v="0.59922342089907388"/>
    <n v="0.61750752509070261"/>
    <n v="0.47599999999999998"/>
    <s v="B"/>
    <x v="2"/>
  </r>
  <r>
    <s v="AM73-0250"/>
    <x v="8"/>
    <s v="Super Listing"/>
    <s v="400GSM Essential Bundle"/>
    <x v="1744"/>
    <s v="BATH TOWEL"/>
    <s v="Indigo"/>
    <s v="28x52&quot;(4)/16x26&quot;(4)/12x12&quot;(4)"/>
    <x v="7"/>
    <n v="608"/>
    <n v="15719.82"/>
    <n v="7.7396418489559889E-5"/>
    <n v="0.90383705383513935"/>
    <n v="3355"/>
    <n v="9.6627412274726368"/>
    <n v="0.62205641961392155"/>
    <n v="0.44900000000000001"/>
    <n v="4.2346400122648106E-2"/>
    <n v="1.36942049695239"/>
    <n v="0.38486810330532856"/>
    <n v="0.49119450184398367"/>
    <n v="0.59588403605993401"/>
    <n v="0.40600000000000003"/>
    <s v="B"/>
    <x v="2"/>
  </r>
  <r>
    <s v="5DS105-0050"/>
    <x v="2"/>
    <s v="510 Design"/>
    <s v="Aubrey"/>
    <x v="1745"/>
    <s v="ACCENT BENCH"/>
    <s v="Natural"/>
    <s v="46&quot;W x 17.5&quot;D x 22&quot;H"/>
    <x v="9"/>
    <n v="170"/>
    <n v="15711.26"/>
    <n v="7.7354273392334181E-5"/>
    <n v="0.90391440810853163"/>
    <n v="3356"/>
    <n v="9.6621965783188397"/>
    <n v="0.62200757403907292"/>
    <n v="0.44900000000000001"/>
    <n v="0.17103113607692827"/>
    <n v="1.82633280315066"/>
    <n v="0.65561809343855759"/>
    <n v="0.54102470966208549"/>
    <n v="0.60581100116367548"/>
    <n v="0.437"/>
    <s v="B"/>
    <x v="3"/>
  </r>
  <r>
    <s v="CS14-1328"/>
    <x v="1"/>
    <s v="Comfort Spaces"/>
    <s v="Kate"/>
    <x v="1716"/>
    <s v="COVERLET&amp;BEDSPR"/>
    <s v="Grey/Purple"/>
    <s v="Full/Queen: 90&quot;Wx90&quot;L/20&quot;Wx26&quot;L+0.5&quot;D(2)"/>
    <x v="6"/>
    <n v="467"/>
    <n v="15710.13"/>
    <n v="7.7348709845620969E-5"/>
    <n v="0.90399175681837729"/>
    <n v="3357"/>
    <n v="9.6621246573707502"/>
    <n v="0.62200112397846308"/>
    <n v="0.44900000000000001"/>
    <n v="-0.18889797979797981"/>
    <n v="3.3228100510326701"/>
    <n v="1.2304618660517455"/>
    <n v="0.64682188674845087"/>
    <n v="0.6269652765324607"/>
    <n v="0.50900000000000001"/>
    <s v="B"/>
    <x v="2"/>
  </r>
  <r>
    <s v="TN20-0061"/>
    <x v="5"/>
    <s v="True North by Sleep Philosophy"/>
    <s v="Cozy Cotton Flannel"/>
    <x v="1353"/>
    <s v="SHEET/SHEET SET"/>
    <s v="Tan/Blue Snowflakes"/>
    <s v="Twin: 66x96&quot;/39x75+12&quot;/20x30&quot;"/>
    <x v="7"/>
    <n v="972"/>
    <n v="15707.64"/>
    <n v="7.7336450348881254E-5"/>
    <n v="0.9040690932687262"/>
    <n v="3358"/>
    <n v="9.6619661584380587"/>
    <n v="0.62198690937549117"/>
    <n v="0.44900000000000001"/>
    <n v="-0.11029234074516486"/>
    <n v="0.98119907790665895"/>
    <n v="7.8070682577264003E-2"/>
    <n v="0.43472994121587649"/>
    <n v="0.58453551574356832"/>
    <n v="0.36299999999999999"/>
    <s v="B"/>
    <x v="2"/>
  </r>
  <r>
    <s v="BR20-1883"/>
    <x v="5"/>
    <s v="Beautyrest"/>
    <s v="1000 Thread Count"/>
    <x v="329"/>
    <s v="SHEET/SHEET SET"/>
    <s v="Ivory"/>
    <s v="Full:81x96&quot;/20x30&quot;/54x75+16&quot;"/>
    <x v="7"/>
    <n v="467"/>
    <n v="15705.28"/>
    <n v="7.7324830906188194E-5"/>
    <n v="0.90414641809963237"/>
    <n v="3359"/>
    <n v="9.661815911357726"/>
    <n v="0.62197343482043677"/>
    <n v="0.44900000000000001"/>
    <n v="0.13072601922831806"/>
    <n v="2.5871109048907299"/>
    <n v="0.98846660339666448"/>
    <n v="0.60228384549805192"/>
    <n v="0.61803551695595982"/>
    <n v="0.47699999999999998"/>
    <s v="B"/>
    <x v="2"/>
  </r>
  <r>
    <s v="TN20-0406"/>
    <x v="5"/>
    <s v="True North by Sleep Philosophy"/>
    <s v="Cozy Cotton Flannel"/>
    <x v="410"/>
    <s v="SHEET/SHEET SET"/>
    <s v="Seafoam Llama"/>
    <s v="Twin XL: 66&quot;W x 102&quot;L/39&quot;W x 80&quot;L + 12&quot;D/20&quot;W x 30&quot;L (1)"/>
    <x v="7"/>
    <n v="858"/>
    <n v="15703.07"/>
    <n v="7.7313949987395101E-5"/>
    <n v="0.90422373204961981"/>
    <n v="3360"/>
    <n v="9.6616751934094296"/>
    <n v="0.62196081486311539"/>
    <n v="0.44900000000000001"/>
    <n v="2.0766619623518338E-2"/>
    <n v="2.4751630156641902"/>
    <n v="0.94591283916594693"/>
    <n v="0.5944520338920174"/>
    <n v="0.61645905866889583"/>
    <n v="0.47199999999999998"/>
    <s v="B"/>
    <x v="2"/>
  </r>
  <r>
    <s v="MP13-6131"/>
    <x v="1"/>
    <s v="Madison Park"/>
    <s v="Quebec"/>
    <x v="344"/>
    <s v="COVERLET&amp;BEDSPR"/>
    <s v="Navy"/>
    <s v="Full: 96&quot;W x 110&quot;L / 20&quot;W x 26&quot;L"/>
    <x v="1"/>
    <n v="373"/>
    <n v="15698.67"/>
    <n v="7.7292286619662267E-5"/>
    <n v="0.90430102433623949"/>
    <n v="3361"/>
    <n v="9.6613949720072139"/>
    <n v="0.62193568386753662"/>
    <n v="0.44800000000000001"/>
    <n v="0.21083923536197657"/>
    <n v="4.9024762105041804"/>
    <n v="1.6099330319430405"/>
    <n v="0.71666169375282407"/>
    <n v="0.64088088584459413"/>
    <n v="0.56399999999999995"/>
    <s v="B"/>
    <x v="2"/>
  </r>
  <r>
    <s v="MP10-4860"/>
    <x v="3"/>
    <s v="Madison Park"/>
    <s v="Zuri"/>
    <x v="1237"/>
    <s v="COMFORTER (SET)"/>
    <s v="Sand"/>
    <s v="Full/Queen: 90&quot;W x 90&quot;L/20&quot;W x 26&quot;L +2&quot;D(2)/14&quot;W x 20&quot;L"/>
    <x v="7"/>
    <n v="305"/>
    <n v="15696.23"/>
    <n v="7.728027329755587E-5"/>
    <n v="0.90437830460953705"/>
    <n v="3362"/>
    <n v="9.661239542649227"/>
    <n v="0.62192174455213278"/>
    <n v="0.44800000000000001"/>
    <n v="0.14705260319657371"/>
    <n v="1.3672599632020599"/>
    <n v="0.3833966908248419"/>
    <n v="0.49092369559334365"/>
    <n v="0.59572213476037494"/>
    <n v="0.40500000000000003"/>
    <s v="B"/>
    <x v="2"/>
  </r>
  <r>
    <s v="MP72-5102"/>
    <x v="7"/>
    <s v="Madison Park"/>
    <s v="Tufted Pearl Channel"/>
    <x v="1343"/>
    <s v="BATH RUG"/>
    <s v="Wheat"/>
    <s v="17&quot;W x 24&quot;L"/>
    <x v="8"/>
    <n v="1104"/>
    <n v="15691.61"/>
    <n v="7.7257526761436386E-5"/>
    <n v="0.90445556213629852"/>
    <n v="3363"/>
    <n v="9.6609451798851378"/>
    <n v="0.62189534532186552"/>
    <n v="0.44800000000000001"/>
    <n v="0.13924759081354551"/>
    <n v="1.5194684726415599"/>
    <n v="0.48209799209894694"/>
    <n v="0.50908918602230202"/>
    <n v="0.59933411346195287"/>
    <n v="0.41899999999999998"/>
    <s v="B"/>
    <x v="2"/>
  </r>
  <r>
    <s v="MP13-6840"/>
    <x v="1"/>
    <s v="Madison Park"/>
    <s v="Laetitia"/>
    <x v="324"/>
    <s v="COVERLET&amp;BEDSPR"/>
    <s v="Off White"/>
    <s v="Twin:68&quot;W x 92&quot;L/20&quot;W x 26L&quot;(1)"/>
    <x v="7"/>
    <n v="388"/>
    <n v="15673.54"/>
    <n v="7.7168559248951744E-5"/>
    <n v="0.90453273069554752"/>
    <n v="3364"/>
    <n v="9.6597930189780126"/>
    <n v="0.62179201648818561"/>
    <n v="0.44800000000000001"/>
    <n v="-8.7207788566908903E-2"/>
    <n v="1.2869690098957001"/>
    <n v="0.327120797821148"/>
    <n v="0.48056639348543428"/>
    <n v="0.59354689188763543"/>
    <n v="0.39600000000000002"/>
    <s v="B"/>
    <x v="2"/>
  </r>
  <r>
    <s v="MP21-8300"/>
    <x v="4"/>
    <s v="Madison Park"/>
    <s v="Stay Puffed"/>
    <x v="150"/>
    <s v="PILLOWCASE"/>
    <s v="White"/>
    <s v="20x28&quot;"/>
    <x v="7"/>
    <n v="985"/>
    <n v="15653.07"/>
    <n v="7.7067775354067367E-5"/>
    <n v="0.90460979847090162"/>
    <n v="3365"/>
    <n v="9.6584862260553095"/>
    <n v="0.62167481984687545"/>
    <n v="0.44800000000000001"/>
    <n v="1.8082076816885548E-2"/>
    <n v="5.1065265504905097"/>
    <n v="1.6499129444640093"/>
    <n v="0.72401980057487447"/>
    <n v="0.64214381599247528"/>
    <n v="0.56899999999999995"/>
    <s v="B"/>
    <x v="2"/>
  </r>
  <r>
    <s v="CS20-1358"/>
    <x v="5"/>
    <s v="Comfort Spaces"/>
    <s v="Microfiber Coolmax"/>
    <x v="1381"/>
    <s v="SHEET/SHEET SET"/>
    <s v="Teal"/>
    <s v="King: 108x102&quot;/20x40&quot;(2)/78x80+14&quot;"/>
    <x v="6"/>
    <n v="753"/>
    <n v="15645.16"/>
    <n v="7.7028830527074924E-5"/>
    <n v="0.90468682730142869"/>
    <n v="3366"/>
    <n v="9.6579807984486497"/>
    <n v="0.62162949176398108"/>
    <n v="0.44800000000000001"/>
    <n v="-9.7799999999999998E-2"/>
    <n v="1.7777561120801499"/>
    <n v="0.63007750658076356"/>
    <n v="0.53632408991213132"/>
    <n v="0.60456841139361117"/>
    <n v="0.434"/>
    <s v="B"/>
    <x v="2"/>
  </r>
  <r>
    <s v="CS20-1638"/>
    <x v="5"/>
    <s v="Comfort Spaces"/>
    <s v="Cotton 144TC"/>
    <x v="1407"/>
    <s v="SHEET/SHEET SET"/>
    <s v="High Rise"/>
    <s v="Full: 81x96&quot;/54x75&quot;+14/20x30&quot;(2)"/>
    <x v="6"/>
    <n v="814"/>
    <n v="15633.2"/>
    <n v="7.6969945554782924E-5"/>
    <n v="0.90476379724698341"/>
    <n v="3367"/>
    <n v="9.6572161013298956"/>
    <n v="0.62156091170636019"/>
    <n v="0.44700000000000001"/>
    <n v="3.6000000000000003E-3"/>
    <n v="2.7167743000467199"/>
    <n v="1.0355923650052119"/>
    <n v="0.61095711079857773"/>
    <n v="0.61944015152480369"/>
    <n v="0.48399999999999999"/>
    <s v="B"/>
    <x v="2"/>
  </r>
  <r>
    <s v="UHK12-0101"/>
    <x v="1"/>
    <s v="Intelligent Design Kids"/>
    <s v="Lola"/>
    <x v="708"/>
    <s v="DUVET&amp;DUVET SET"/>
    <s v="Pink"/>
    <s v="Full/Queen: 88''W x 88&quot;L/20''W x 26''L + 1&quot;D (2)/16''W x 16&quot;L/12''W x 16''L"/>
    <x v="7"/>
    <n v="327"/>
    <n v="15610.23"/>
    <n v="7.6856852928232163E-5"/>
    <n v="0.90484065409991166"/>
    <n v="3368"/>
    <n v="9.6557458060490813"/>
    <n v="0.62142905174166951"/>
    <n v="0.44700000000000001"/>
    <n v="0.1254994181853463"/>
    <n v="1.42141743276937"/>
    <n v="0.41964242188886924"/>
    <n v="0.49759454463215896"/>
    <n v="0.59666215031976744"/>
    <n v="0.41"/>
    <s v="B"/>
    <x v="2"/>
  </r>
  <r>
    <s v="BR54-0831"/>
    <x v="3"/>
    <s v="Beautyrest"/>
    <s v="Heated Berber Wrap"/>
    <x v="1746"/>
    <s v="ELECT BLANKET"/>
    <s v="Aqua Plaid"/>
    <s v="50x64''"/>
    <x v="10"/>
    <n v="441"/>
    <n v="15591.57"/>
    <n v="7.6764980555074256E-5"/>
    <n v="0.90491741908046675"/>
    <n v="3369"/>
    <n v="9.6545497977280235"/>
    <n v="0.62132179055608161"/>
    <n v="0.44700000000000001"/>
    <n v="-8.3900000000000016E-2"/>
    <n v="1.2000701332746"/>
    <n v="0.26241821168508306"/>
    <n v="0.4686581998343754"/>
    <n v="0.59078907241174039"/>
    <n v="0.38700000000000001"/>
    <s v="B"/>
    <x v="2"/>
  </r>
  <r>
    <s v="MP95B-0277"/>
    <x v="6"/>
    <s v="Madison Park"/>
    <s v="Rossi"/>
    <x v="1747"/>
    <s v="AWD"/>
    <s v="Grey"/>
    <s v="20&quot;W x 1.25&quot;D x 20&quot;H/17.25&quot;W x 1.25&quot;D x 17.25&quot;H/14.25&quot;W x 1&quot;D x 14&quot;H"/>
    <x v="7"/>
    <n v="336"/>
    <n v="15589.67"/>
    <n v="7.6755625919007806E-5"/>
    <n v="0.90499417470638577"/>
    <n v="3370"/>
    <n v="9.6544279373952069"/>
    <n v="0.62131086179953043"/>
    <n v="0.44700000000000001"/>
    <n v="0.23696855277539652"/>
    <n v="3.9648917801079002"/>
    <n v="1.4023871202857126"/>
    <n v="0.67846388660020696"/>
    <n v="0.6327414667596658"/>
    <n v="0.53"/>
    <s v="B"/>
    <x v="2"/>
  </r>
  <r>
    <s v="CS10-0905-1"/>
    <x v="1"/>
    <s v="Comfort Spaces"/>
    <s v="Colin"/>
    <x v="1613"/>
    <s v="COMFORTER (SET)"/>
    <s v="red/grey"/>
    <s v="Full : 80&quot;W x 90&quot;L/20&quot;W x 26&quot;L (2)/81&quot;W x 96&quot;L/54&quot;W x 75&quot;L + 15&quot;D/20&quot;W x 30&quot;L (2)/20&quot;W x 30&quot;L (2)"/>
    <x v="10"/>
    <n v="451"/>
    <n v="15575.12"/>
    <n v="7.6683989100709429E-5"/>
    <n v="0.90507085869548642"/>
    <n v="3371"/>
    <n v="9.6534942511826056"/>
    <n v="0.62122712635357447"/>
    <n v="0.44700000000000001"/>
    <n v="-0.40200000000000008"/>
    <n v="0.35502505565320802"/>
    <n v="-0.78740279417765058"/>
    <n v="0.27544379244619027"/>
    <n v="0.55207045957209766"/>
    <n v="0.26900000000000002"/>
    <s v="B"/>
    <x v="2"/>
  </r>
  <r>
    <s v="MP20-4391"/>
    <x v="5"/>
    <s v="Madison Park"/>
    <s v="3M Microcell"/>
    <x v="1748"/>
    <s v="SHEET/SHEET SET"/>
    <s v="Blush"/>
    <s v="Queen: 90x102&quot;/60x80+16&quot;/20x30&quot;(2)"/>
    <x v="7"/>
    <n v="757"/>
    <n v="15571.4"/>
    <n v="7.6665673707989839E-5"/>
    <n v="0.90514752436919443"/>
    <n v="3372"/>
    <n v="9.6532553955311844"/>
    <n v="0.62120570514779794"/>
    <n v="0.44700000000000001"/>
    <n v="0.15335666457915501"/>
    <n v="1.03775730787075"/>
    <n v="0.12905905098407652"/>
    <n v="0.44411410035385895"/>
    <n v="0.58578738418901022"/>
    <n v="0.36799999999999999"/>
    <s v="B"/>
    <x v="2"/>
  </r>
  <r>
    <s v="CS14-1327"/>
    <x v="1"/>
    <s v="Comfort Spaces"/>
    <s v="Kate"/>
    <x v="1716"/>
    <s v="COVERLET&amp;BEDSPR"/>
    <s v="Grey/Purple"/>
    <s v="Twin/Twin XL:66&quot;Wx90&quot;L/20&quot;Wx26&quot;L+0.5&quot;D"/>
    <x v="6"/>
    <n v="799"/>
    <n v="15562.36"/>
    <n v="7.6621165334284197E-5"/>
    <n v="0.90522414553452868"/>
    <n v="3373"/>
    <n v="9.652674712724405"/>
    <n v="0.62115362797976403"/>
    <n v="0.44600000000000001"/>
    <n v="-0.1384"/>
    <n v="2.8275996318218799"/>
    <n v="1.0741828489838532"/>
    <n v="0.6180595001117245"/>
    <n v="0.62053480240615611"/>
    <n v="0.48799999999999999"/>
    <s v="B"/>
    <x v="2"/>
  </r>
  <r>
    <s v="BR54-0179"/>
    <x v="3"/>
    <s v="Beautyrest"/>
    <s v="Electric Micro Fleece"/>
    <x v="811"/>
    <s v="ELECT BLANKET"/>
    <s v="Beige"/>
    <s v="Twin:62x84&quot;"/>
    <x v="8"/>
    <n v="299"/>
    <n v="15558.69"/>
    <n v="7.6603096116197939E-5"/>
    <n v="0.90530074863064491"/>
    <n v="3374"/>
    <n v="9.6524388746547416"/>
    <n v="0.62113247739869082"/>
    <n v="0.44600000000000001"/>
    <n v="0.10345881703408194"/>
    <n v="2.08972662713454"/>
    <n v="0.78377670824432477"/>
    <n v="0.564611674176134"/>
    <n v="0.60982831675417948"/>
    <n v="0.45"/>
    <s v="B"/>
    <x v="2"/>
  </r>
  <r>
    <s v="HH10-1345"/>
    <x v="10"/>
    <s v="Harbor House Blue"/>
    <s v="Suzanna"/>
    <x v="1278"/>
    <s v="COMFORTER (SET)"/>
    <s v="Ivory"/>
    <s v="Full/Queen: 92x96&quot;/20x26&quot;(2)"/>
    <x v="9"/>
    <n v="116"/>
    <n v="15527.83"/>
    <n v="7.6451157132508059E-5"/>
    <n v="0.90537719978777742"/>
    <n v="3375"/>
    <n v="9.650453575249303"/>
    <n v="0.62095443050367749"/>
    <n v="0.44600000000000001"/>
    <n v="0.36488595656959144"/>
    <n v="0.89149980147221697"/>
    <n v="-8.5365312520422378E-3"/>
    <n v="0.41879030826690578"/>
    <n v="0.58052160605632319"/>
    <n v="0.35099999999999998"/>
    <s v="B"/>
    <x v="2"/>
  </r>
  <r>
    <s v="BR20-1867"/>
    <x v="5"/>
    <s v="Beautyrest"/>
    <s v="1000 Thread Count"/>
    <x v="415"/>
    <s v="SHEET/SHEET SET"/>
    <s v="Grey"/>
    <s v="Full:81x96&quot;/20x30&quot;/54x75+16&quot;"/>
    <x v="7"/>
    <n v="466"/>
    <n v="15524.38"/>
    <n v="7.6434171082808436E-5"/>
    <n v="0.90545363395886025"/>
    <n v="3376"/>
    <n v="9.6502313831526951"/>
    <n v="0.62093450372951486"/>
    <n v="0.44600000000000001"/>
    <n v="0.15167026242806175"/>
    <n v="3.6196061174050702"/>
    <n v="1.3136177802611244"/>
    <n v="0.66212632492892354"/>
    <n v="0.62917286796939664"/>
    <n v="0.51700000000000002"/>
    <s v="B"/>
    <x v="2"/>
  </r>
  <r>
    <s v="ID20-1549"/>
    <x v="5"/>
    <s v="Intelligent Design"/>
    <s v="Cozy Soft"/>
    <x v="1380"/>
    <s v="SHEET/SHEET SET"/>
    <s v="Seafoam Foxes"/>
    <s v="Twin XL: 66&quot;W x 102&quot;L/39&quot;W x 80&quot;L + 12&quot;D/20&quot;W x 30&quot;L (1)"/>
    <x v="7"/>
    <n v="856"/>
    <n v="15521.42"/>
    <n v="7.6419597544515443E-5"/>
    <n v="0.90553005355640481"/>
    <n v="3377"/>
    <n v="9.6500407094167802"/>
    <n v="0.62091740360519743"/>
    <n v="0.44600000000000001"/>
    <n v="6.1010764552262439E-2"/>
    <n v="5.4245052748212501"/>
    <n v="1.7091937003758229"/>
    <n v="0.73493013296397736"/>
    <n v="0.64371994947695343"/>
    <n v="0.57599999999999996"/>
    <s v="B"/>
    <x v="2"/>
  </r>
  <r>
    <s v="BL51N-0737"/>
    <x v="3"/>
    <s v="Madison Park"/>
    <s v="Liquid Cotton"/>
    <x v="1474"/>
    <s v="BLANKET"/>
    <s v="Sea Foam"/>
    <s v="King: 108x90&quot;"/>
    <x v="7"/>
    <n v="493"/>
    <n v="15516.05"/>
    <n v="7.6393158388896032E-5"/>
    <n v="0.90560644671479373"/>
    <n v="3378"/>
    <n v="9.6496946983506398"/>
    <n v="0.62088637241876898"/>
    <n v="0.44600000000000001"/>
    <n v="7.9339531388465501E-2"/>
    <n v="0.80665695468055398"/>
    <n v="-9.7991120166963958E-2"/>
    <n v="0.40232662989809037"/>
    <n v="0.57717442391463325"/>
    <n v="0.34100000000000003"/>
    <s v="B"/>
    <x v="2"/>
  </r>
  <r>
    <s v="MP12-8075"/>
    <x v="1"/>
    <s v="Madison Park"/>
    <s v="Pebble Beach"/>
    <x v="491"/>
    <s v="DUVET&amp;DUVET SET"/>
    <s v="Aqua"/>
    <s v="Full/ Queen:"/>
    <x v="7"/>
    <n v="251"/>
    <n v="15515.41"/>
    <n v="7.639000735358945E-5"/>
    <n v="0.90568283672214733"/>
    <n v="3379"/>
    <n v="9.6496534525469109"/>
    <n v="0.62088267338613634"/>
    <n v="0.44500000000000001"/>
    <n v="0.24200875058717269"/>
    <n v="2.1405374009320299"/>
    <n v="0.80671574822324588"/>
    <n v="0.56883349198205502"/>
    <n v="0.61047283710532008"/>
    <n v="0.45400000000000001"/>
    <s v="B"/>
    <x v="2"/>
  </r>
  <r>
    <s v="MPE10-600"/>
    <x v="3"/>
    <s v="Madison Park Essentials"/>
    <s v="Parkston"/>
    <x v="1038"/>
    <s v="COMFORTER (SET)"/>
    <s v="Plaid Gray"/>
    <s v="King: 106x94&quot;/20x36+2&quot;(2)"/>
    <x v="7"/>
    <n v="524"/>
    <n v="15501.48"/>
    <n v="7.6321423100744344E-5"/>
    <n v="0.9057591581452481"/>
    <n v="3380"/>
    <n v="9.6487552901087028"/>
    <n v="0.62080212380610711"/>
    <n v="0.44500000000000001"/>
    <n v="9.274266847699264E-2"/>
    <n v="1.1480054276557401"/>
    <n v="0.22154661902090383"/>
    <n v="0.46113598365512209"/>
    <n v="0.58886889577591006"/>
    <n v="0.38"/>
    <s v="B"/>
    <x v="2"/>
  </r>
  <r>
    <s v="MP20-1178"/>
    <x v="5"/>
    <s v="Madison Park"/>
    <s v="3M Microcell"/>
    <x v="1749"/>
    <s v="SHEET/SHEET SET"/>
    <s v="White"/>
    <s v="King: 108x102&quot;/78x80+16&quot;/20x40&quot;(2)"/>
    <x v="7"/>
    <n v="674"/>
    <n v="15482.47"/>
    <n v="7.6227827505153132E-5"/>
    <n v="0.90583538597275326"/>
    <n v="3381"/>
    <n v="9.6475282822302919"/>
    <n v="0.62069208249832775"/>
    <n v="0.44500000000000001"/>
    <n v="0.21152739183776798"/>
    <n v="3.34797219574914"/>
    <n v="1.2377862888910738"/>
    <n v="0.64816991085013886"/>
    <n v="0.62618764816868999"/>
    <n v="0.505"/>
    <s v="B"/>
    <x v="2"/>
  </r>
  <r>
    <s v="ID10-2420"/>
    <x v="1"/>
    <s v="Intelligent Design"/>
    <s v="Larissa"/>
    <x v="1578"/>
    <s v="COMFORTER (SET)"/>
    <s v="Off-White"/>
    <s v="King/Cal King: 104&quot;W x 90&quot;L/ 20&quot;W x 36&quot;L (2)"/>
    <x v="8"/>
    <n v="356"/>
    <n v="15481.8"/>
    <n v="7.6224528765066543E-5"/>
    <n v="0.90591161050151836"/>
    <n v="3382"/>
    <n v="9.6474850093401372"/>
    <n v="0.62068820167122973"/>
    <n v="0.44500000000000001"/>
    <n v="4.6618513389065051E-2"/>
    <n v="3.3913151372446699"/>
    <n v="1.2502784953877502"/>
    <n v="0.65046904018908991"/>
    <n v="0.62664436937480184"/>
    <n v="0.50800000000000001"/>
    <s v="B"/>
    <x v="2"/>
  </r>
  <r>
    <s v="CCS20-012"/>
    <x v="5"/>
    <s v="Croscill"/>
    <s v="Luxury Egyptian"/>
    <x v="1650"/>
    <s v="SHEET/SHEET SET"/>
    <s v="Grey"/>
    <s v="Queen: 90x102&quot;/20x32&quot;(2)/60x80&quot;+16&quot;"/>
    <x v="7"/>
    <n v="220"/>
    <n v="15481.42"/>
    <n v="7.6222657837853258E-5"/>
    <n v="0.90598783315935616"/>
    <n v="3383"/>
    <n v="9.6474604656746941"/>
    <n v="0.62068600053047873"/>
    <n v="0.44500000000000001"/>
    <n v="0.15938665258096477"/>
    <n v="0.89067838231542895"/>
    <n v="-9.3653358575282869E-3"/>
    <n v="0.41863777084405435"/>
    <n v="0.58027635459319382"/>
    <n v="0.35"/>
    <s v="B"/>
    <x v="2"/>
  </r>
  <r>
    <s v="MP70-4982"/>
    <x v="7"/>
    <s v="Madison Park"/>
    <s v="Spa Waffle"/>
    <x v="48"/>
    <s v="SHOWER CURTAIN"/>
    <s v="Grey"/>
    <s v="108&quot;W x 72&quot;L"/>
    <x v="0"/>
    <n v="754"/>
    <n v="15470.54"/>
    <n v="7.6169090237641139E-5"/>
    <n v="0.90606400224959383"/>
    <n v="3384"/>
    <n v="9.6467574861238994"/>
    <n v="0.62062295546738444"/>
    <n v="0.44500000000000001"/>
    <n v="0.12724663289064245"/>
    <n v="1.1964039644784401"/>
    <n v="0.25959425034787359"/>
    <n v="0.46813846360009448"/>
    <n v="0.59012605709392651"/>
    <n v="0.38500000000000001"/>
    <s v="B"/>
    <x v="2"/>
  </r>
  <r>
    <s v="SS40-0060"/>
    <x v="0"/>
    <s v="SunSmart"/>
    <s v="Bentley"/>
    <x v="1625"/>
    <s v="WINDOW PANEL"/>
    <s v="Ivory"/>
    <s v="50&quot;W x 95&quot;L"/>
    <x v="8"/>
    <n v="767"/>
    <n v="15464.78"/>
    <n v="7.6140730919881789E-5"/>
    <n v="0.90614014298051371"/>
    <n v="3385"/>
    <n v="9.6463851203167419"/>
    <n v="0.6205895607181634"/>
    <n v="0.44400000000000001"/>
    <n v="0.28596939360718576"/>
    <n v="1.9689904489998"/>
    <n v="0.72706078251292505"/>
    <n v="0.55417338620278633"/>
    <n v="0.60730632581508803"/>
    <n v="0.443"/>
    <s v="B"/>
    <x v="1"/>
  </r>
  <r>
    <s v="SHET20-745"/>
    <x v="5"/>
    <s v="True North by Sleep Philosophy"/>
    <s v="Micro Fleece"/>
    <x v="865"/>
    <s v="SHEET/SHEET SET"/>
    <s v="Blue"/>
    <s v="Twin XL: 68x102&quot;/39x80+14&quot;/20x30&quot;"/>
    <x v="7"/>
    <n v="618"/>
    <n v="15458.9"/>
    <n v="7.6111780783002437E-5"/>
    <n v="0.90621625476129675"/>
    <n v="3386"/>
    <n v="9.6460048538151888"/>
    <n v="0.62055545741379847"/>
    <n v="0.44400000000000001"/>
    <n v="7.8146984963833599E-2"/>
    <n v="6.38323083531"/>
    <n v="1.8692189718076215"/>
    <n v="0.76438199934325535"/>
    <n v="0.64932076579968989"/>
    <n v="0.59599999999999997"/>
    <s v="B"/>
    <x v="2"/>
  </r>
  <r>
    <s v="TN20-0246"/>
    <x v="5"/>
    <s v="True North by Sleep Philosophy"/>
    <s v="Cozy Cotton Flannel"/>
    <x v="1270"/>
    <s v="SHEET/SHEET SET"/>
    <s v="Blue Geo"/>
    <s v="Twin XL"/>
    <x v="7"/>
    <n v="825"/>
    <n v="15457.49"/>
    <n v="7.6104838658342603E-5"/>
    <n v="0.90629235959995513"/>
    <n v="3387"/>
    <n v="9.6459136459611603"/>
    <n v="0.62054727765251605"/>
    <n v="0.44400000000000001"/>
    <n v="4.3950868259504221E-2"/>
    <n v="1.2541640240860601"/>
    <n v="0.30318430754170195"/>
    <n v="0.47616099984359567"/>
    <n v="0.59167002209073205"/>
    <n v="0.39"/>
    <s v="B"/>
    <x v="2"/>
  </r>
  <r>
    <s v="BR20-0997"/>
    <x v="5"/>
    <s v="Beautyrest"/>
    <s v="600 Thread Count"/>
    <x v="642"/>
    <s v="SHEET/SHEET SET"/>
    <s v="Grey"/>
    <s v="Cal King: 108x102&quot;/21x41&quot;(2)/72x84&quot;+16&quot;"/>
    <x v="7"/>
    <n v="430"/>
    <n v="15456.72"/>
    <n v="7.6101047568989352E-5"/>
    <n v="0.90636846064752408"/>
    <n v="3388"/>
    <n v="9.6458638339046257"/>
    <n v="0.62054281037570336"/>
    <n v="0.44400000000000001"/>
    <n v="6.8533477789674155E-2"/>
    <n v="1.4081284766466999"/>
    <n v="0.4108694626720486"/>
    <n v="0.49597992451439354"/>
    <n v="0.59563023320344144"/>
    <n v="0.40500000000000003"/>
    <s v="B"/>
    <x v="2"/>
  </r>
  <r>
    <s v="AM73-0258"/>
    <x v="8"/>
    <s v="Super Listing"/>
    <s v="400GSM Essential Bundle"/>
    <x v="1750"/>
    <s v="BATH TOWEL"/>
    <s v="Seafoam"/>
    <s v="28x52&quot;(4)/16x26&quot;(4)/12x12&quot;(4)"/>
    <x v="7"/>
    <n v="599"/>
    <n v="15453.47"/>
    <n v="7.608504621782304E-5"/>
    <n v="0.90644454569374189"/>
    <n v="3389"/>
    <n v="9.6456535608691691"/>
    <n v="0.62052395253442993"/>
    <n v="0.44400000000000001"/>
    <n v="1.8049775446121751E-2"/>
    <n v="1.25178782491872"/>
    <n v="0.3014280310735914"/>
    <n v="0.47583776577312009"/>
    <n v="0.59158671518216799"/>
    <n v="0.39"/>
    <s v="B"/>
    <x v="2"/>
  </r>
  <r>
    <s v="PET63CC6033"/>
    <x v="11"/>
    <s v="Friends Forever"/>
    <s v="Trucker"/>
    <x v="1335"/>
    <s v="PET BEDS"/>
    <s v="Dark Grey"/>
    <s v="42.75Lx28.75Wx30H"/>
    <x v="5"/>
    <n v="956"/>
    <n v="15438.02"/>
    <n v="7.6008978256124782E-5"/>
    <n v="0.90652055467199799"/>
    <n v="3390"/>
    <n v="9.644653350061775"/>
    <n v="0.62043425098708271"/>
    <n v="0.44400000000000001"/>
    <n v="-5.4780118718828673E-2"/>
    <n v="4.2769253319791103"/>
    <n v="1.4763464988855266"/>
    <n v="0.69207574750521716"/>
    <n v="0.63476255029070972"/>
    <n v="0.53900000000000003"/>
    <s v="B"/>
    <x v="2"/>
  </r>
  <r>
    <s v="CS13-1498"/>
    <x v="1"/>
    <s v="Comfort Spaces"/>
    <s v="Kienna"/>
    <x v="1385"/>
    <s v="COVERLET&amp;BEDSPR"/>
    <s v="Ivory"/>
    <s v="King: 120&quot;W x 118&quot;L / 20&quot;W x 36&quot;L + 0.5&quot; (2)"/>
    <x v="6"/>
    <n v="363"/>
    <n v="15436.5"/>
    <n v="7.6001494547271617E-5"/>
    <n v="0.90659655616654522"/>
    <n v="3391"/>
    <n v="9.6445548933703336"/>
    <n v="0.6204254211309127"/>
    <n v="0.443"/>
    <n v="-9.1000000000000004E-3"/>
    <n v="2.11446287714999"/>
    <n v="0.79500988070481493"/>
    <n v="0.56667908447553006"/>
    <n v="0.6096761537998362"/>
    <n v="0.45"/>
    <s v="B"/>
    <x v="2"/>
  </r>
  <r>
    <s v="CS14-0053"/>
    <x v="1"/>
    <s v="Comfort Spaces"/>
    <s v="Kienna"/>
    <x v="1385"/>
    <s v="COVERLET&amp;BEDSPR"/>
    <s v="Ivory"/>
    <s v="Full/Queen: 90x90&quot;/20x26+1/2&quot;(2)"/>
    <x v="4"/>
    <n v="620"/>
    <n v="15414.66"/>
    <n v="7.5893965467434054E-5"/>
    <n v="0.9066724501320127"/>
    <n v="3392"/>
    <n v="9.6431391548432028"/>
    <n v="0.6202984539600086"/>
    <n v="0.443"/>
    <n v="-2.7E-2"/>
    <n v="1.4573613570477"/>
    <n v="0.44299295137551586"/>
    <n v="0.50189209506386823"/>
    <n v="0.59661718218078053"/>
    <n v="0.40899999999999997"/>
    <s v="B"/>
    <x v="2"/>
  </r>
  <r>
    <s v="AM10-0401"/>
    <x v="1"/>
    <s v="Super Listing"/>
    <s v="Porter"/>
    <x v="167"/>
    <s v="COMFORTER (SET)"/>
    <s v="Olive Green"/>
    <s v="Twin/Twin XL: 66x90&quot;/20x26&quot;"/>
    <x v="0"/>
    <n v="653"/>
    <n v="15405.22"/>
    <n v="7.5847487696661776E-5"/>
    <n v="0.90674829761970932"/>
    <n v="3393"/>
    <n v="9.6425266029615422"/>
    <n v="0.6202435186891545"/>
    <n v="0.443"/>
    <n v="0.19590234086398464"/>
    <n v="11.2733353398147"/>
    <n v="2.4312716103751684"/>
    <n v="0.86782503094134256"/>
    <n v="0.66975982113959209"/>
    <n v="0.66800000000000004"/>
    <s v="B"/>
    <x v="2"/>
  </r>
  <r>
    <s v="ID40-1808"/>
    <x v="0"/>
    <s v="Intelligent Design"/>
    <s v="Raina"/>
    <x v="1751"/>
    <s v="WINDOW PANEL"/>
    <s v="White/Silver"/>
    <s v="50x84&quot;"/>
    <x v="7"/>
    <n v="708"/>
    <n v="15403.38"/>
    <n v="7.5838428470155326E-5"/>
    <n v="0.90682413604817946"/>
    <n v="3394"/>
    <n v="9.6424071635476913"/>
    <n v="0.62023280704701123"/>
    <n v="0.443"/>
    <n v="0.24511166322030031"/>
    <n v="0.92864319811451801"/>
    <n v="2.8240650477138699E-2"/>
    <n v="0.42555896819419664"/>
    <n v="0.5812980392764483"/>
    <n v="0.35299999999999998"/>
    <s v="B"/>
    <x v="2"/>
  </r>
  <r>
    <s v="WR20-2037"/>
    <x v="5"/>
    <s v="Woolrich"/>
    <s v="Cotton Flannel"/>
    <x v="1752"/>
    <s v="SHEET/SHEET SET"/>
    <s v="Tan Dog"/>
    <s v="Queen: 90&quot;W x 102&quot;L/60&quot;W x 80&quot;L + 14&quot;D/20&quot;W x 30&quot;L(2)"/>
    <x v="7"/>
    <n v="532"/>
    <n v="15389.65"/>
    <n v="7.5770828915843532E-5"/>
    <n v="0.90689990687709532"/>
    <n v="3395"/>
    <n v="9.6415154611587166"/>
    <n v="0.62015283682126199"/>
    <n v="0.443"/>
    <n v="0.16599868158145245"/>
    <n v="9.7818750350386896"/>
    <n v="2.2907022746280257"/>
    <n v="0.84195393410515829"/>
    <n v="0.66451305627804125"/>
    <n v="0.65100000000000002"/>
    <s v="B"/>
    <x v="1"/>
  </r>
  <r>
    <s v="MPE20-1013"/>
    <x v="5"/>
    <s v="Madison Park Essentials"/>
    <s v="200 Thread Count Printed Cotton"/>
    <x v="1753"/>
    <s v="SHEET/SHEET SET"/>
    <s v="Blue Stripes"/>
    <s v="Queen: 90x102&quot;/20x30&quot;(2)/60x80&quot;+15&quot;"/>
    <x v="7"/>
    <n v="549"/>
    <n v="15388.43"/>
    <n v="7.5764822254790326E-5"/>
    <n v="0.90697567169935012"/>
    <n v="3396"/>
    <n v="9.6414361891099993"/>
    <n v="0.62014572749452923"/>
    <n v="0.443"/>
    <n v="0.1371801565858172"/>
    <n v="1.9538128535055601"/>
    <n v="0.71969799416424629"/>
    <n v="0.55281830111726227"/>
    <n v="0.6066802422190759"/>
    <n v="0.441"/>
    <s v="B"/>
    <x v="2"/>
  </r>
  <r>
    <s v="MPE10-379"/>
    <x v="1"/>
    <s v="Madison Park Essentials"/>
    <s v="Lafael"/>
    <x v="916"/>
    <s v="COMFORTER (SET)"/>
    <s v="Purple"/>
    <s v="King: 104x92&quot;/20x36+2&quot;(2)/78x80+15&quot;/108x102&quot;/78x80+14&quot;/20x40&quot;(2)/12x18&quot;"/>
    <x v="7"/>
    <n v="206"/>
    <n v="15384.53"/>
    <n v="7.5745620633390777E-5"/>
    <n v="0.90705141731998351"/>
    <n v="3397"/>
    <n v="9.6411827363015554"/>
    <n v="0.62012299717715136"/>
    <n v="0.442"/>
    <n v="4.3816637301787052E-2"/>
    <n v="0.88993833643187403"/>
    <n v="-1.0112624225832322E-2"/>
    <n v="0.41850023608486814"/>
    <n v="0.5797984449586947"/>
    <n v="0.34899999999999998"/>
    <s v="B"/>
    <x v="2"/>
  </r>
  <r>
    <s v="MP12-7826"/>
    <x v="1"/>
    <s v="Madison Park"/>
    <s v="Veronica"/>
    <x v="1246"/>
    <s v="DUVET&amp;DUVET SET"/>
    <s v="Off White"/>
    <s v="King/Cal King :104&quot;W x 92&quot;L/20&quot;W x 36&quot;L (2)"/>
    <x v="7"/>
    <n v="224"/>
    <n v="15375.76"/>
    <n v="7.5702441602705088E-5"/>
    <n v="0.90712711976158622"/>
    <n v="3398"/>
    <n v="9.6406125576680672"/>
    <n v="0.62007186205112585"/>
    <n v="0.442"/>
    <n v="0.1403621904868442"/>
    <n v="1.27875877827226"/>
    <n v="0.32118365839922186"/>
    <n v="0.47947369209292801"/>
    <n v="0.59195222805948633"/>
    <n v="0.39100000000000001"/>
    <s v="B"/>
    <x v="2"/>
  </r>
  <r>
    <s v="MP95G-0307"/>
    <x v="6"/>
    <s v="Madison Park"/>
    <s v="Ashlar"/>
    <x v="1754"/>
    <s v="CANVAS"/>
    <s v="Blue"/>
    <s v="25.5x25.5x1.25&quot;"/>
    <x v="7"/>
    <n v="283"/>
    <n v="15368.31"/>
    <n v="7.5665761582339254E-5"/>
    <n v="0.90720278552316858"/>
    <n v="3399"/>
    <n v="9.6401279428769211"/>
    <n v="0.62002840051650554"/>
    <n v="0.442"/>
    <n v="0.35811231248769532"/>
    <n v="4.4807659874205399"/>
    <n v="1.5218662303037034"/>
    <n v="0.70045343082581779"/>
    <n v="0.63611340657836801"/>
    <n v="0.54400000000000004"/>
    <s v="B"/>
    <x v="2"/>
  </r>
  <r>
    <s v="MP40-715"/>
    <x v="0"/>
    <s v="Madison Park"/>
    <s v="Aubrey"/>
    <x v="1251"/>
    <s v="WINDOW PANEL"/>
    <s v="Blue/Brown"/>
    <s v="50x95&quot;(2)"/>
    <x v="8"/>
    <n v="402"/>
    <n v="15363.7"/>
    <n v="7.564306428114644E-5"/>
    <n v="0.90727842858744967"/>
    <n v="3400"/>
    <n v="9.6398279494797325"/>
    <n v="0.62000149631618817"/>
    <n v="0.442"/>
    <n v="0.2394149835339974"/>
    <n v="1.5568500165316601"/>
    <n v="0.50491821927928926"/>
    <n v="0.51328913691534983"/>
    <n v="0.59865902443602048"/>
    <n v="0.41699999999999998"/>
    <s v="B"/>
    <x v="1"/>
  </r>
  <r>
    <s v="II12-1103"/>
    <x v="1"/>
    <s v="INK+IVY"/>
    <s v="Rhea"/>
    <x v="1442"/>
    <s v="DUVET&amp;DUVET SET"/>
    <s v="Grey/Black"/>
    <s v="King/Cal King:104&quot;W x 92&quot;L /20&quot;Wx36&quot;L (2)"/>
    <x v="7"/>
    <n v="229"/>
    <n v="15355.05"/>
    <n v="7.5600476069580738E-5"/>
    <n v="0.90735402906351925"/>
    <n v="3401"/>
    <n v="9.6392648121716515"/>
    <n v="0.61995099267482545"/>
    <n v="0.442"/>
    <n v="0.21815593860000462"/>
    <n v="1.03167158327255"/>
    <n v="0.12369581690384863"/>
    <n v="0.44312702342483173"/>
    <n v="0.58458619882482676"/>
    <n v="0.36299999999999999"/>
    <s v="B"/>
    <x v="2"/>
  </r>
  <r>
    <s v="AM10-0392"/>
    <x v="1"/>
    <s v="Super Listing"/>
    <s v="Porter"/>
    <x v="94"/>
    <s v="COMFORTER (SET)"/>
    <s v="Clay"/>
    <s v="Twin/Twin XL: 66x90&quot;/20x26&quot;"/>
    <x v="0"/>
    <n v="687"/>
    <n v="15345.05"/>
    <n v="7.5551241142915188E-5"/>
    <n v="0.90742958030466214"/>
    <n v="3402"/>
    <n v="9.6386133909103293"/>
    <n v="0.61989257149532662"/>
    <n v="0.442"/>
    <n v="0.1827229038340365"/>
    <n v="9.6254080754971305"/>
    <n v="2.2747418501148586"/>
    <n v="0.83901649624979635"/>
    <n v="0.66371735644622065"/>
    <n v="0.64700000000000002"/>
    <s v="B"/>
    <x v="2"/>
  </r>
  <r>
    <s v="BASI10-0203"/>
    <x v="3"/>
    <s v="Madison Park Essentials"/>
    <s v="Larkspur"/>
    <x v="1094"/>
    <s v="COMFORTER (SET)"/>
    <s v="Black/Gray"/>
    <s v="King/CalK: 106x94&quot;/20x36+2&quot;(2)"/>
    <x v="7"/>
    <n v="464"/>
    <n v="15344.96"/>
    <n v="7.5550798028575195E-5"/>
    <n v="0.90750513110269071"/>
    <n v="3403"/>
    <n v="9.6386075261917927"/>
    <n v="0.61989204553187616"/>
    <n v="0.441"/>
    <n v="0.26702607869505551"/>
    <n v="3.3123277027426901"/>
    <n v="1.2273946691976412"/>
    <n v="0.6462573842102094"/>
    <n v="0.62516511326754287"/>
    <n v="0.503"/>
    <s v="B"/>
    <x v="2"/>
  </r>
  <r>
    <s v="TN54-0496"/>
    <x v="3"/>
    <s v="True North by Sleep Philosophy"/>
    <s v="Sherpa"/>
    <x v="1588"/>
    <s v="ELECT BLANKET"/>
    <s v="Blue"/>
    <s v="Full: 80x84&quot;"/>
    <x v="7"/>
    <n v="273"/>
    <n v="15338.95"/>
    <n v="7.5521207837649202E-5"/>
    <n v="0.90758065231052831"/>
    <n v="3404"/>
    <n v="9.6382158154635231"/>
    <n v="0.61985691587902847"/>
    <n v="0.441"/>
    <n v="7.088275462202108E-2"/>
    <n v="1.1332180929401501"/>
    <n v="0.20962708845981756"/>
    <n v="0.45894225251348514"/>
    <n v="0.58767398320591979"/>
    <n v="0.375"/>
    <s v="B"/>
    <x v="2"/>
  </r>
  <r>
    <s v="ST55-0182"/>
    <x v="3"/>
    <s v="Serta"/>
    <s v="Plush"/>
    <x v="51"/>
    <s v="ELEC MATT PAD"/>
    <s v="White"/>
    <s v="Twin: 39x75+15&quot;"/>
    <x v="8"/>
    <n v="363"/>
    <n v="15334.27"/>
    <n v="7.5498165891969732E-5"/>
    <n v="0.90765615047642023"/>
    <n v="3405"/>
    <n v="9.6379106831752264"/>
    <n v="0.61982955080938162"/>
    <n v="0.441"/>
    <n v="0.12842927035361043"/>
    <n v="1.2590454481381299"/>
    <n v="0.30678257694840394"/>
    <n v="0.47682324368055112"/>
    <n v="0.5912282893836156"/>
    <n v="0.38900000000000001"/>
    <s v="B"/>
    <x v="2"/>
  </r>
  <r>
    <s v="MP13-3457"/>
    <x v="1"/>
    <s v="Madison Park"/>
    <s v="Keaton"/>
    <x v="1233"/>
    <s v="COVERLET&amp;BEDSPR"/>
    <s v="Navy"/>
    <s v="Twin/Twin XL: 68x90&quot;/20x26&quot;"/>
    <x v="7"/>
    <n v="527"/>
    <n v="15315.56"/>
    <n v="7.5406047344178494E-5"/>
    <n v="0.90773155652376436"/>
    <n v="3406"/>
    <n v="9.6366898750000711"/>
    <n v="0.61972006550736736"/>
    <n v="0.441"/>
    <n v="0.14275785203206343"/>
    <n v="3.4617519598229198"/>
    <n v="1.2702525473566246"/>
    <n v="0.65414516649324539"/>
    <n v="0.62660508570454299"/>
    <n v="0.50700000000000001"/>
    <s v="B"/>
    <x v="2"/>
  </r>
  <r>
    <s v="MP51-8194"/>
    <x v="4"/>
    <s v="Madison Park"/>
    <s v="Coleman"/>
    <x v="1651"/>
    <s v="BLANKET"/>
    <s v="Black"/>
    <s v="108x90&quot;"/>
    <x v="7"/>
    <n v="514"/>
    <n v="15304.26"/>
    <n v="7.5350411877046428E-5"/>
    <n v="0.90780690693564137"/>
    <n v="3407"/>
    <n v="9.6359518391476673"/>
    <n v="0.61965387650254078"/>
    <n v="0.441"/>
    <n v="0.16112492181453208"/>
    <n v="2.8589793421499698"/>
    <n v="1.0848443920317461"/>
    <n v="0.62002170482123053"/>
    <n v="0.61972744216627884"/>
    <n v="0.48599999999999999"/>
    <s v="B"/>
    <x v="2"/>
  </r>
  <r>
    <s v="MP10-8214"/>
    <x v="3"/>
    <s v="Madison Park"/>
    <s v="Blair"/>
    <x v="1755"/>
    <s v="COMFORTER (SET)"/>
    <s v="Black"/>
    <s v="King: 104x90&quot;/20x36&quot;(2)"/>
    <x v="7"/>
    <n v="218"/>
    <n v="15303.56"/>
    <n v="7.5346965432179831E-5"/>
    <n v="0.90788225390107358"/>
    <n v="3408"/>
    <n v="9.635906102191349"/>
    <n v="0.61964977469148019"/>
    <n v="0.441"/>
    <n v="0.24220954694192379"/>
    <n v="0.80436299179449799"/>
    <n v="-0.10052445958972629"/>
    <n v="0.4018603812018377"/>
    <n v="0.57609189599355171"/>
    <n v="0.33800000000000002"/>
    <s v="B"/>
    <x v="2"/>
  </r>
  <r>
    <s v="MPS73-477"/>
    <x v="8"/>
    <s v="Madison Park Signature"/>
    <s v="Luce"/>
    <x v="1756"/>
    <s v="BATH TOWEL"/>
    <s v="Charcoal"/>
    <s v="30&quot;x54&quot; (2)/16&quot;x26&quot;(2)/13x13&quot;(2)"/>
    <x v="7"/>
    <n v="328"/>
    <n v="15299.39"/>
    <n v="7.5326434467760302E-5"/>
    <n v="0.9079575803355413"/>
    <n v="3409"/>
    <n v="9.6356335972517364"/>
    <n v="0.61962533572865119"/>
    <n v="0.44"/>
    <n v="0.1411655174487349"/>
    <n v="0.52924429006740603"/>
    <n v="-0.46323571919555667"/>
    <n v="0.33510515275204045"/>
    <n v="0.56272129913332902"/>
    <n v="0.29799999999999999"/>
    <s v="B"/>
    <x v="2"/>
  </r>
  <r>
    <s v="MP40-7985"/>
    <x v="0"/>
    <s v="Madison Park"/>
    <s v="Kyler"/>
    <x v="1436"/>
    <s v="WINDOW PANEL"/>
    <s v="Natural"/>
    <s v="52x84&quot;(2)"/>
    <x v="7"/>
    <n v="529"/>
    <n v="15291.22"/>
    <n v="7.5286209532674547E-5"/>
    <n v="0.90803286654507398"/>
    <n v="3410"/>
    <n v="9.6350994813201929"/>
    <n v="0.61957743480099869"/>
    <n v="0.44"/>
    <n v="0.2774203134508525"/>
    <n v="2.06180732731857"/>
    <n v="0.77094459744679322"/>
    <n v="0.56224998711763674"/>
    <n v="0.60811194526432633"/>
    <n v="0.44500000000000001"/>
    <s v="B"/>
    <x v="1"/>
  </r>
  <r>
    <s v="UH12-0208"/>
    <x v="1"/>
    <s v="Intelligent Design"/>
    <s v="Brooklyn"/>
    <x v="822"/>
    <s v="DUVET&amp;DUVET SET"/>
    <s v="Pink"/>
    <s v="Full/Queen: 88x92&quot;/20x26&quot;(2)/18x18&quot;/12x18&quot;/26x26+1/2&quot;(2)"/>
    <x v="7"/>
    <n v="230"/>
    <n v="15286.28"/>
    <n v="7.5261887478901766E-5"/>
    <n v="0.90810812843255284"/>
    <n v="3411"/>
    <n v="9.6347763890496871"/>
    <n v="0.61954845903270472"/>
    <n v="0.44"/>
    <n v="5.350629379913642E-2"/>
    <n v="2.0356203288764099"/>
    <n v="0.75875715664541821"/>
    <n v="0.56000694841021337"/>
    <n v="0.6076401569082065"/>
    <n v="0.44400000000000001"/>
    <s v="B"/>
    <x v="2"/>
  </r>
  <r>
    <s v="MP10-8465"/>
    <x v="1"/>
    <s v="Madison Park"/>
    <s v="Mariposa"/>
    <x v="1757"/>
    <s v="COMFORTER (SET)"/>
    <s v="Brown"/>
    <s v="King/CalKing:104&quot;Wx92&quot;L/20&quot;Wx36&quot;L+1&quot;(2)/18&quot;Wx18&quot;L/12&quot;Wx18&quot;L"/>
    <x v="7"/>
    <n v="325"/>
    <n v="15284.35"/>
    <n v="7.5252385138055322E-5"/>
    <n v="0.9081833808176909"/>
    <n v="3412"/>
    <n v="9.6346501323290479"/>
    <n v="0.61953713599648008"/>
    <n v="0.44"/>
    <n v="3.7214179603484443E-2"/>
    <n v="3.4757293296638898"/>
    <n v="1.2741691636366996"/>
    <n v="0.65486600051094512"/>
    <n v="0.62660290889937309"/>
    <n v="0.50700000000000001"/>
    <s v="B"/>
    <x v="2"/>
  </r>
  <r>
    <s v="BR54-0183"/>
    <x v="3"/>
    <s v="Beautyrest"/>
    <s v="Electric Micro Fleece"/>
    <x v="1036"/>
    <s v="ELECT BLANKET"/>
    <s v="Blue"/>
    <s v="Twin:62x84&quot;"/>
    <x v="7"/>
    <n v="289"/>
    <n v="15282.94"/>
    <n v="7.5245443013395474E-5"/>
    <n v="0.9082586262607043"/>
    <n v="3413"/>
    <n v="9.6345578828851774"/>
    <n v="0.61952886282266928"/>
    <n v="0.44"/>
    <n v="0.11143406752889166"/>
    <n v="1.1379880844441701"/>
    <n v="0.2134875493729271"/>
    <n v="0.45965275141130318"/>
    <n v="0.58755364054039605"/>
    <n v="0.374"/>
    <s v="B"/>
    <x v="2"/>
  </r>
  <r>
    <s v="MP70-7471"/>
    <x v="7"/>
    <s v="Madison Park"/>
    <s v="Sophie"/>
    <x v="1758"/>
    <s v="SHOWER CURTAIN"/>
    <s v="Blush"/>
    <s v="72&quot;W x 72&quot;L"/>
    <x v="7"/>
    <n v="846"/>
    <n v="15281.34"/>
    <n v="7.5237565425128984E-5"/>
    <n v="0.90833386382612946"/>
    <n v="3414"/>
    <n v="9.6344531923568262"/>
    <n v="0.61951947389953799"/>
    <n v="0.44"/>
    <n v="0.16488905881353255"/>
    <n v="3.2896545113452902"/>
    <n v="1.220728002141332"/>
    <n v="0.64503041683448947"/>
    <n v="0.62462166248652828"/>
    <n v="0.501"/>
    <s v="B"/>
    <x v="2"/>
  </r>
  <r>
    <s v="MP12-7825"/>
    <x v="1"/>
    <s v="Madison Park"/>
    <s v="Veronica"/>
    <x v="1246"/>
    <s v="DUVET&amp;DUVET SET"/>
    <s v="Off White"/>
    <s v="Full/Queen: 90&quot;W x 90&quot;L/20&quot;W x 26&quot;L(2)"/>
    <x v="7"/>
    <n v="258"/>
    <n v="15279.48"/>
    <n v="7.5228407728769196E-5"/>
    <n v="0.90840909223385824"/>
    <n v="3415"/>
    <n v="9.6343314758396801"/>
    <n v="0.619508558040756"/>
    <n v="0.44"/>
    <n v="2.9044678707792423E-2"/>
    <n v="1.50457748455079"/>
    <n v="0.4728604724246816"/>
    <n v="0.50738906583073351"/>
    <n v="0.59708465959875157"/>
    <n v="0.41099999999999998"/>
    <s v="B"/>
    <x v="2"/>
  </r>
  <r>
    <s v="BR20-4173"/>
    <x v="5"/>
    <s v="Beautyrest"/>
    <s v="Oversized Cotton Flannel"/>
    <x v="1759"/>
    <s v="SHEET/SHEET SET"/>
    <s v="Beige/White Stripes"/>
    <s v="King: 108x104&quot;/20x40&quot;(2)/78x80+16&quot;"/>
    <x v="7"/>
    <n v="467"/>
    <n v="15258.52"/>
    <n v="7.5125211322478217E-5"/>
    <n v="0.90848421744518071"/>
    <n v="3416"/>
    <n v="9.6329588495599872"/>
    <n v="0.61938545729008665"/>
    <n v="0.439"/>
    <n v="0.12496313008162636"/>
    <n v="1.7946031916568199"/>
    <n v="0.63900941906508812"/>
    <n v="0.5379679645992107"/>
    <n v="0.60310195875191153"/>
    <n v="0.42899999999999999"/>
    <s v="B"/>
    <x v="2"/>
  </r>
  <r>
    <s v="WR70-1814"/>
    <x v="1"/>
    <s v="Woolrich"/>
    <s v="Sunset"/>
    <x v="308"/>
    <s v="SHOWER CURTAIN"/>
    <s v="Red"/>
    <s v="72x72&quot;"/>
    <x v="8"/>
    <n v="709"/>
    <n v="15243.19"/>
    <n v="7.5049734179899932E-5"/>
    <n v="0.90855926717936064"/>
    <n v="3417"/>
    <n v="9.6319537258363077"/>
    <n v="0.61929531513942915"/>
    <n v="0.439"/>
    <n v="0.12428506828295127"/>
    <n v="1.8047758211968601"/>
    <n v="0.64436432249217523"/>
    <n v="0.53895350831238431"/>
    <n v="0.60322695377402025"/>
    <n v="0.43"/>
    <s v="B"/>
    <x v="2"/>
  </r>
  <r>
    <s v="BR20-1915"/>
    <x v="5"/>
    <s v="Beautyrest"/>
    <s v="600 Thread Count"/>
    <x v="628"/>
    <s v="SHEET/SHEET SET"/>
    <s v="Purple"/>
    <s v="Full: 81x96&quot;/21x31&quot;(2)/54x75+16&quot;"/>
    <x v="7"/>
    <n v="507"/>
    <n v="15239.24"/>
    <n v="7.5030286383867038E-5"/>
    <n v="0.90863429746574453"/>
    <n v="3418"/>
    <n v="9.631694577148135"/>
    <n v="0.61927207400051099"/>
    <n v="0.439"/>
    <n v="9.6400079743482872E-2"/>
    <n v="2.2236121732078402"/>
    <n v="0.84312294606546789"/>
    <n v="0.57553405818949965"/>
    <n v="0.61052447083830874"/>
    <n v="0.45400000000000001"/>
    <s v="B"/>
    <x v="2"/>
  </r>
  <r>
    <s v="MP70-6876"/>
    <x v="1"/>
    <s v="Madison Park"/>
    <s v="Odette"/>
    <x v="1760"/>
    <s v="SHOWER CURTAIN"/>
    <s v="Navy/Silver"/>
    <s v="72&quot;W x 72&quot;L"/>
    <x v="9"/>
    <n v="581"/>
    <n v="15233.47"/>
    <n v="7.5001877831181018E-5"/>
    <n v="0.90870929934357569"/>
    <n v="3419"/>
    <n v="9.6313159024983044"/>
    <n v="0.61923811345761359"/>
    <n v="0.439"/>
    <n v="0.32750180329593737"/>
    <n v="2.3275966209194201"/>
    <n v="0.88690172303569603"/>
    <n v="0.58359132738229014"/>
    <n v="0.6121087562425489"/>
    <n v="0.46"/>
    <s v="B"/>
    <x v="2"/>
  </r>
  <r>
    <s v="MP51-8422"/>
    <x v="3"/>
    <s v="Madison Park"/>
    <s v="Carved Plush"/>
    <x v="1761"/>
    <s v="BLANKET"/>
    <s v="Grey"/>
    <s v="108&quot;x90&quot;"/>
    <x v="7"/>
    <n v="735"/>
    <n v="15231.92"/>
    <n v="7.499424641754786E-5"/>
    <n v="0.90878429358999324"/>
    <n v="3420"/>
    <n v="9.6312141543668552"/>
    <n v="0.61922898841640905"/>
    <n v="0.439"/>
    <n v="7.6453410057696736E-2"/>
    <n v="3.31330510271165"/>
    <n v="1.2276810602191035"/>
    <n v="0.64631009307313381"/>
    <n v="0.62464520934775403"/>
    <n v="0.501"/>
    <s v="B"/>
    <x v="2"/>
  </r>
  <r>
    <s v="SS40-0101"/>
    <x v="0"/>
    <s v="SunSmart"/>
    <s v="Mirage"/>
    <x v="1762"/>
    <s v="WINDOW PANEL"/>
    <s v="Navy"/>
    <s v="50&quot;W x 84&quot;L"/>
    <x v="7"/>
    <n v="843"/>
    <n v="15231.35"/>
    <n v="7.4991440026727919E-5"/>
    <n v="0.90885928503002"/>
    <n v="3421"/>
    <n v="9.631176734708335"/>
    <n v="0.61922563252258589"/>
    <n v="0.439"/>
    <n v="0.16267885498920198"/>
    <n v="2.0180161878220702"/>
    <n v="0.75047989012548899"/>
    <n v="0.55848355810223616"/>
    <n v="0.60707721763851596"/>
    <n v="0.442"/>
    <s v="B"/>
    <x v="1"/>
  </r>
  <r>
    <s v="BL20-0601"/>
    <x v="5"/>
    <s v="True North by Sleep Philosophy"/>
    <s v="Soloft Plush"/>
    <x v="1059"/>
    <s v="SHEET/SHEET SET"/>
    <s v="Aqua"/>
    <s v="Twin: 39x75+14&quot;/66x96&quot;/20x30&quot;(1)"/>
    <x v="7"/>
    <n v="623"/>
    <n v="15209.37"/>
    <n v="7.4883221657917045E-5"/>
    <n v="0.90893416825167794"/>
    <n v="3422"/>
    <n v="9.629732711058713"/>
    <n v="0.61909612866717922"/>
    <n v="0.438"/>
    <n v="6.7159729134803767E-2"/>
    <n v="7.4480058358891599"/>
    <n v="2.0212834006762699"/>
    <n v="0.79236871169193202"/>
    <n v="0.65375064527212978"/>
    <n v="0.61199999999999999"/>
    <s v="B"/>
    <x v="1"/>
  </r>
  <r>
    <s v="SI54-0070"/>
    <x v="3"/>
    <s v="Sharper Image"/>
    <s v="Amira"/>
    <x v="1763"/>
    <s v="ELECT BLANKET"/>
    <s v="Blue Geo"/>
    <s v="50x60&quot;"/>
    <x v="11"/>
    <n v="399"/>
    <n v="15198.42"/>
    <n v="7.4829309413218271E-5"/>
    <n v="0.90900899756109121"/>
    <n v="3423"/>
    <n v="9.6290125482116"/>
    <n v="0.61903154256068005"/>
    <n v="0.438"/>
    <n v="-0.10726029659661994"/>
    <n v="0.47316502298285501"/>
    <n v="-0.55658160550604763"/>
    <n v="0.31792530018204473"/>
    <n v="0.55881029408495297"/>
    <n v="0.28799999999999998"/>
    <s v="B"/>
    <x v="2"/>
  </r>
  <r>
    <s v="BR20-1875"/>
    <x v="5"/>
    <s v="Beautyrest"/>
    <s v="1000 Thread Count"/>
    <x v="414"/>
    <s v="SHEET/SHEET SET"/>
    <s v="Charcoal"/>
    <s v="Full:81x96&quot;/20x30&quot;/54x75+16&quot;"/>
    <x v="7"/>
    <n v="451"/>
    <n v="15196.16"/>
    <n v="7.481818231979186E-5"/>
    <n v="0.90908381574341102"/>
    <n v="3424"/>
    <n v="9.6288638472719441"/>
    <n v="0.61901820666760576"/>
    <n v="0.438"/>
    <n v="0.1518730494240636"/>
    <n v="2.1242838001896001"/>
    <n v="0.79943497624604876"/>
    <n v="0.56749350160746104"/>
    <n v="0.60871326565557682"/>
    <n v="0.44800000000000001"/>
    <s v="B"/>
    <x v="2"/>
  </r>
  <r>
    <s v="ID10-2261"/>
    <x v="1"/>
    <s v="Intelligent Design"/>
    <s v="Cassiopeia"/>
    <x v="69"/>
    <s v="COMFORTER (SET)"/>
    <s v="Aqua"/>
    <s v="King/Cal King: 104&quot;W x 90&quot;L/20&quot;W x 36&quot;L(2)/14&quot;W x 14&quot;L"/>
    <x v="0"/>
    <n v="342"/>
    <n v="15185.78"/>
    <n v="7.4767076465913026E-5"/>
    <n v="0.90915858281987694"/>
    <n v="3425"/>
    <n v="9.6281805915517307"/>
    <n v="0.61895693048974021"/>
    <n v="0.438"/>
    <n v="-0.35745662114548599"/>
    <n v="0.27915653392168999"/>
    <n v="-0.96980614090524164"/>
    <n v="0.24187335105972665"/>
    <n v="0.54354021460373747"/>
    <n v="0.248"/>
    <s v="B"/>
    <x v="2"/>
  </r>
  <r>
    <s v="MP51-8531"/>
    <x v="3"/>
    <s v="Madison Park"/>
    <s v="Zuri"/>
    <x v="1764"/>
    <s v="BLANKET"/>
    <s v="Snow Leopard"/>
    <s v="108x90&quot;"/>
    <x v="11"/>
    <n v="633"/>
    <n v="15185.67"/>
    <n v="7.4766534881719695E-5"/>
    <n v="0.90923334935475864"/>
    <n v="3426"/>
    <n v="9.6281733483837666"/>
    <n v="0.61895628090330379"/>
    <n v="0.438"/>
    <n v="-0.21350000000000002"/>
    <n v="1.47740648475578"/>
    <n v="0.45578203301411718"/>
    <n v="0.50424586281669648"/>
    <n v="0.59601419728598237"/>
    <n v="0.40699999999999997"/>
    <s v="B"/>
    <x v="2"/>
  </r>
  <r>
    <s v="BL51N-0853"/>
    <x v="3"/>
    <s v="Madison Park"/>
    <s v="Freshspun Basketweave"/>
    <x v="1084"/>
    <s v="BLANKET"/>
    <s v="Blue"/>
    <s v="King: 108x90&quot;"/>
    <x v="7"/>
    <n v="710"/>
    <n v="15160.27"/>
    <n v="7.4641478167989219E-5"/>
    <n v="0.90930799083292657"/>
    <n v="3427"/>
    <n v="9.6264994287746646"/>
    <n v="0.61880615937096162"/>
    <n v="0.438"/>
    <n v="-5.2320764175129014E-2"/>
    <n v="2.0088475190288899"/>
    <n v="0.74614159875430819"/>
    <n v="0.55768511685208122"/>
    <n v="0.60658195086718558"/>
    <n v="0.44"/>
    <s v="B"/>
    <x v="2"/>
  </r>
  <r>
    <s v="HH10-1621"/>
    <x v="10"/>
    <s v="Harbor House Blue"/>
    <s v="Lorelai"/>
    <x v="1266"/>
    <s v="COMFORTER (SET)"/>
    <s v="Multi"/>
    <s v="Cal King: 110x96&quot;/20x36+2&quot;(2)/72x84+15&quot;/18x18&quot;/12x20&quot;"/>
    <x v="9"/>
    <n v="125"/>
    <n v="15153.86"/>
    <n v="7.4609918579996603E-5"/>
    <n v="0.90938260075150656"/>
    <n v="3428"/>
    <n v="9.626076551573945"/>
    <n v="0.61876823462653585"/>
    <n v="0.437"/>
    <n v="0.29898192724493955"/>
    <n v="1.4687419575362299"/>
    <n v="0.45027399721468331"/>
    <n v="0.50323213584141469"/>
    <n v="0.59566101486951162"/>
    <n v="0.40500000000000003"/>
    <s v="B"/>
    <x v="2"/>
  </r>
  <r>
    <s v="MP30-1913"/>
    <x v="3"/>
    <s v="Madison Park"/>
    <s v="Zuri"/>
    <x v="1765"/>
    <s v="NORMAL PILLOW"/>
    <s v="Tan"/>
    <s v="20x20&quot;"/>
    <x v="7"/>
    <n v="1030"/>
    <n v="15147.27"/>
    <n v="7.4577472763324E-5"/>
    <n v="0.90945717822426986"/>
    <n v="3429"/>
    <n v="9.6256416129980362"/>
    <n v="0.61872922818612186"/>
    <n v="0.437"/>
    <n v="-3.7093702086121977E-2"/>
    <n v="1.3421177590149"/>
    <n v="0.36611269920037531"/>
    <n v="0.48774266170244779"/>
    <n v="0.59253191488938706"/>
    <n v="0.39300000000000002"/>
    <s v="B"/>
    <x v="2"/>
  </r>
  <r>
    <s v="MPE10-1055"/>
    <x v="1"/>
    <s v="Madison Park Essentials"/>
    <s v="Alexis"/>
    <x v="1166"/>
    <s v="COMFORTER (SET)"/>
    <s v="Blue"/>
    <s v="Full:80&quot;Wx90&quot;L/20&quot;Wx26&quot;L(2)/81&quot;Wx96&quot;L/54&quot;Wx75&quot;L+15&quot;D/20&quot;Wx30&quot;L(2)/20&quot;Wx30&quot;L(2)"/>
    <x v="1"/>
    <n v="464"/>
    <n v="15141.31"/>
    <n v="7.4548128747031325E-5"/>
    <n v="0.90953172635301693"/>
    <n v="3430"/>
    <n v="9.62524809131064"/>
    <n v="0.61869393612167589"/>
    <n v="0.437"/>
    <n v="-2.0399771186547663E-2"/>
    <n v="3.5736448430912899"/>
    <n v="1.3011843144804933"/>
    <n v="0.6598380065306727"/>
    <n v="0.62692275020347532"/>
    <n v="0.50900000000000001"/>
    <s v="B"/>
    <x v="2"/>
  </r>
  <r>
    <s v="AM10-0452"/>
    <x v="1"/>
    <s v="Super Listing"/>
    <s v="Porter"/>
    <x v="94"/>
    <s v="COMFORTER (SET)"/>
    <s v="Clay"/>
    <s v="Full: 80x90&quot;/20x26&quot;(2)"/>
    <x v="0"/>
    <n v="579"/>
    <n v="15135.93"/>
    <n v="7.4521640356485272E-5"/>
    <n v="0.90960624799337342"/>
    <n v="3431"/>
    <n v="9.6248927323216691"/>
    <n v="0.61866206658883471"/>
    <n v="0.437"/>
    <n v="0.10845397305510986"/>
    <n v="3.9671382197823402"/>
    <n v="1.4029396120329425"/>
    <n v="0.67856556999664475"/>
    <n v="0.6306427672703967"/>
    <n v="0.52300000000000002"/>
    <s v="B"/>
    <x v="2"/>
  </r>
  <r>
    <s v="MP72-1048"/>
    <x v="7"/>
    <s v="Madison Park"/>
    <s v="Amherst"/>
    <x v="1766"/>
    <s v="BATH RUG"/>
    <s v="Blue"/>
    <s v="20x30&quot;"/>
    <x v="7"/>
    <n v="1057"/>
    <n v="15129.45"/>
    <n v="7.4489736124006001E-5"/>
    <n v="0.90968073772949742"/>
    <n v="3432"/>
    <n v="9.6244645485740818"/>
    <n v="0.6186236659392681"/>
    <n v="0.437"/>
    <n v="0.14115578100988466"/>
    <n v="2.0539131926550001"/>
    <n v="0.76728627739053945"/>
    <n v="0.56157669125314369"/>
    <n v="0.60721427100204328"/>
    <n v="0.443"/>
    <s v="B"/>
    <x v="2"/>
  </r>
  <r>
    <s v="ID51-829"/>
    <x v="3"/>
    <s v="Intelligent Design"/>
    <s v="Microlight Plush"/>
    <x v="1644"/>
    <s v="BLANKET"/>
    <s v="Grey"/>
    <s v="King:108x92&quot;"/>
    <x v="7"/>
    <n v="840"/>
    <n v="15128.86"/>
    <n v="7.4486831263332736E-5"/>
    <n v="0.90975522456076074"/>
    <n v="3433"/>
    <n v="9.6244255536001333"/>
    <n v="0.61862016876699588"/>
    <n v="0.437"/>
    <n v="0.12495414504270014"/>
    <n v="1.2794130496094001"/>
    <n v="0.32165808232219717"/>
    <n v="0.47956100748918756"/>
    <n v="0.59080833651143427"/>
    <n v="0.38700000000000001"/>
    <s v="B"/>
    <x v="2"/>
  </r>
  <r>
    <s v="BR20-1871"/>
    <x v="5"/>
    <s v="Beautyrest"/>
    <s v="1000 Thread Count"/>
    <x v="469"/>
    <s v="SHEET/SHEET SET"/>
    <s v="Seafoam"/>
    <s v="Full:81x96&quot;/20x30&quot;/54x75+16&quot;"/>
    <x v="7"/>
    <n v="455"/>
    <n v="15114.51"/>
    <n v="7.441617914356767E-5"/>
    <n v="0.90982964073990436"/>
    <n v="3434"/>
    <n v="9.6234766479609064"/>
    <n v="0.61853506840265682"/>
    <n v="0.436"/>
    <n v="0.13573824407992399"/>
    <n v="2.2526820928092"/>
    <n v="0.85555599343901789"/>
    <n v="0.57782229958197928"/>
    <n v="0.6103925146385214"/>
    <n v="0.45300000000000001"/>
    <s v="B"/>
    <x v="2"/>
  </r>
  <r>
    <s v="BR20-1858"/>
    <x v="5"/>
    <s v="Beautyrest"/>
    <s v="Oversized Cotton Flannel"/>
    <x v="1501"/>
    <s v="SHEET/SHEET SET"/>
    <s v="Beige Windowpane"/>
    <s v="King: 108x104&quot;/20x40&quot;(2)/78x80+16&quot;"/>
    <x v="7"/>
    <n v="459"/>
    <n v="15106.46"/>
    <n v="7.4376545027601902E-5"/>
    <n v="0.90990401728493198"/>
    <n v="3435"/>
    <n v="9.6229439405406652"/>
    <n v="0.61848729379401868"/>
    <n v="0.436"/>
    <n v="9.0155394790721349E-2"/>
    <n v="1.0852047877069599"/>
    <n v="0.16991557628636686"/>
    <n v="0.45163354345905304"/>
    <n v="0.5851165437270256"/>
    <n v="0.36499999999999999"/>
    <s v="B"/>
    <x v="2"/>
  </r>
  <r>
    <s v="BASI16-0418"/>
    <x v="4"/>
    <s v="Sleep Philosophy"/>
    <s v="3&quot; Gel Memory Foam"/>
    <x v="1256"/>
    <s v="MATT PAD/TOPPER"/>
    <s v="Blue"/>
    <s v="Full: 54x75+3&quot;"/>
    <x v="7"/>
    <n v="248"/>
    <n v="15101.33"/>
    <n v="7.4351287510222478E-5"/>
    <n v="0.90997836857244219"/>
    <n v="3436"/>
    <n v="9.6226043155350407"/>
    <n v="0.61845683532636653"/>
    <n v="0.436"/>
    <n v="-0.13568935749367766"/>
    <n v="1.65387782299022"/>
    <n v="0.56182923530394124"/>
    <n v="0.52376333030036992"/>
    <n v="0.5995181343211673"/>
    <n v="0.41899999999999998"/>
    <s v="B"/>
    <x v="2"/>
  </r>
  <r>
    <s v="5DS70-0231"/>
    <x v="7"/>
    <s v="510 Design"/>
    <s v="Donnell"/>
    <x v="1767"/>
    <s v="SHOWER CURTAIN"/>
    <s v="Black/Gray"/>
    <s v="72&quot;W x 72&quot;L"/>
    <x v="7"/>
    <n v="986"/>
    <n v="15097.6"/>
    <n v="7.4332922882576233E-5"/>
    <n v="0.9100527014953248"/>
    <n v="3437"/>
    <n v="9.6223573032729046"/>
    <n v="0.61843468261419476"/>
    <n v="0.436"/>
    <n v="0.14867189101236372"/>
    <n v="5.4141490713976896"/>
    <n v="1.7073173473101011"/>
    <n v="0.73458479938461485"/>
    <n v="0.64166470596827885"/>
    <n v="0.56699999999999995"/>
    <s v="B"/>
    <x v="2"/>
  </r>
  <r>
    <s v="MP40-4528"/>
    <x v="0"/>
    <s v="Madison Park"/>
    <s v="Harper"/>
    <x v="1768"/>
    <s v="WINDOW PANEL"/>
    <s v="Cream"/>
    <s v="42&quot;W x 144&quot;L"/>
    <x v="8"/>
    <n v="947"/>
    <n v="15088.7"/>
    <n v="7.4289103797843889E-5"/>
    <n v="0.91012699059912261"/>
    <n v="3438"/>
    <n v="9.6217676708485644"/>
    <n v="0.61838180282081689"/>
    <n v="0.436"/>
    <n v="0.14559555506416044"/>
    <n v="2.3375758327064098"/>
    <n v="0.89100403425984431"/>
    <n v="0.58434633764372457"/>
    <n v="0.61157470978539841"/>
    <n v="0.45700000000000002"/>
    <s v="B"/>
    <x v="1"/>
  </r>
  <r>
    <s v="WR20-3957"/>
    <x v="5"/>
    <s v="Woolrich"/>
    <s v="Cotton Flannel"/>
    <x v="706"/>
    <s v="SHEET/SHEET SET"/>
    <s v="Tree Trip"/>
    <s v="Cal King: 108&quot;Wx102&quot;L/72&quot;Wx84&quot;L+14&quot;D/20&quot;Wx40&quot;L(2)"/>
    <x v="7"/>
    <n v="436"/>
    <n v="15087.04"/>
    <n v="7.4280930800017412E-5"/>
    <n v="0.91020127152992258"/>
    <n v="3439"/>
    <n v="9.6216576559831921"/>
    <n v="0.61837193639707688"/>
    <n v="0.436"/>
    <n v="0.17171920336924937"/>
    <n v="1.8283757909240199"/>
    <n v="0.65667808950040807"/>
    <n v="0.54121979673862575"/>
    <n v="0.60294150846538663"/>
    <n v="0.42899999999999999"/>
    <s v="B"/>
    <x v="2"/>
  </r>
  <r>
    <s v="MP10-2792"/>
    <x v="1"/>
    <s v="Madison Park"/>
    <s v="Boone"/>
    <x v="597"/>
    <s v="COMFORTER (SET)"/>
    <s v="Grey"/>
    <s v="Cal King: 104x92&quot;/20x36&quot;(2)/72x84+15&quot;/18x18/16x16&quot;/12x18&quot;"/>
    <x v="8"/>
    <n v="198"/>
    <n v="15086.44"/>
    <n v="7.4277976704417478E-5"/>
    <n v="0.91027554950662704"/>
    <n v="3440"/>
    <n v="9.6216178885958907"/>
    <n v="0.61836836995273481"/>
    <n v="0.435"/>
    <n v="6.3713182412860836E-2"/>
    <n v="1.1685382409893501"/>
    <n v="0.23786524622428148"/>
    <n v="0.46413934695884856"/>
    <n v="0.58752256535395753"/>
    <n v="0.374"/>
    <s v="B"/>
    <x v="2"/>
  </r>
  <r>
    <s v="ID10-166"/>
    <x v="1"/>
    <s v="Intelligent Design"/>
    <s v="Olivia"/>
    <x v="1191"/>
    <s v="COMFORTER (SET)"/>
    <s v="Pink"/>
    <s v="Twin/Twin XL: 68x90&quot;/20x26+1&quot;/12x16&quot;/16x16&quot;"/>
    <x v="7"/>
    <n v="390"/>
    <n v="15065.66"/>
    <n v="7.4175666526806472E-5"/>
    <n v="0.91034972517315382"/>
    <n v="3441"/>
    <n v="9.6202396346742383"/>
    <n v="0.61824476450026866"/>
    <n v="0.435"/>
    <n v="0.10145495987181025"/>
    <n v="1.7586592489302599"/>
    <n v="0.61985539389096944"/>
    <n v="0.53444276020489168"/>
    <n v="0.60148436364119329"/>
    <n v="0.42499999999999999"/>
    <s v="B"/>
    <x v="2"/>
  </r>
  <r>
    <s v="WR50-3967"/>
    <x v="3"/>
    <s v="Woolrich"/>
    <s v="Bloomington"/>
    <x v="1769"/>
    <s v="THROW"/>
    <s v="Natural"/>
    <s v="50x60&quot;"/>
    <x v="7"/>
    <n v="619"/>
    <n v="15065.2"/>
    <n v="7.4173401720179863E-5"/>
    <n v="0.91042389857487405"/>
    <n v="3442"/>
    <n v="9.6202091032211978"/>
    <n v="0.61824202635890857"/>
    <n v="0.435"/>
    <n v="8.3325385981418545E-2"/>
    <n v="1.0882297704441"/>
    <n v="0.17246461170398464"/>
    <n v="0.45210268092617945"/>
    <n v="0.58501415727236283"/>
    <n v="0.36499999999999999"/>
    <s v="B"/>
    <x v="2"/>
  </r>
  <r>
    <s v="CS20-1082"/>
    <x v="5"/>
    <s v="Comfort Spaces"/>
    <s v="Cotton Flannel 135GSM"/>
    <x v="1770"/>
    <s v="SHEET/SHEET SET"/>
    <s v="Green Plaids"/>
    <s v="Queen: 90&quot;W x 102&quot;L/60&quot;W x 81&quot;L + 14&quot;D/21&quot;W x 30&quot;L (2)"/>
    <x v="6"/>
    <n v="542"/>
    <n v="15045.92"/>
    <n v="7.4078476781568685E-5"/>
    <n v="0.91049797705165558"/>
    <n v="3443"/>
    <n v="9.6189285980703243"/>
    <n v="0.6181271872744174"/>
    <n v="0.435"/>
    <n v="0.1174"/>
    <n v="5.8542119337483802"/>
    <n v="1.7840988571479277"/>
    <n v="0.74871605970312438"/>
    <n v="0.64424496176015877"/>
    <n v="0.57799999999999996"/>
    <s v="B"/>
    <x v="2"/>
  </r>
  <r>
    <s v="II12-1115"/>
    <x v="1"/>
    <s v="INK+IVY"/>
    <s v="Arizona"/>
    <x v="1181"/>
    <s v="DUVET&amp;DUVET SET"/>
    <s v="Yellow"/>
    <s v="King/Cal King: 104&quot;W x 92&quot;L / 20&quot;W x 36&quot;L (2)"/>
    <x v="8"/>
    <n v="172"/>
    <n v="15043.5"/>
    <n v="7.4066561929315625E-5"/>
    <n v="0.9105720436135849"/>
    <n v="3444"/>
    <n v="9.6187677548794603"/>
    <n v="0.61811276243218005"/>
    <n v="0.435"/>
    <n v="0.21025219350550073"/>
    <n v="1.7301915549390401"/>
    <n v="0.60442063620537845"/>
    <n v="0.53160206875106519"/>
    <n v="0.60081062369595706"/>
    <n v="0.42299999999999999"/>
    <s v="B"/>
    <x v="2"/>
  </r>
  <r>
    <s v="BR51-4438"/>
    <x v="3"/>
    <s v="Madison Park"/>
    <s v="Dream Soft"/>
    <x v="1771"/>
    <s v="BLANKET"/>
    <s v="White"/>
    <s v="90&quot;x90&quot;"/>
    <x v="7"/>
    <n v="676"/>
    <n v="15040.88"/>
    <n v="7.4053662378529241E-5"/>
    <n v="0.91064609727596346"/>
    <n v="3445"/>
    <n v="9.6185935896919812"/>
    <n v="0.61809714283809503"/>
    <n v="0.435"/>
    <n v="0.12867113362451832"/>
    <n v="3.1664592003535401"/>
    <n v="1.18370658489571"/>
    <n v="0.63821680655822599"/>
    <n v="0.62212107558212126"/>
    <n v="0.49199999999999999"/>
    <s v="B"/>
    <x v="2"/>
  </r>
  <r>
    <s v="MP70-3040"/>
    <x v="1"/>
    <s v="Madison Park"/>
    <s v="Princeton"/>
    <x v="1772"/>
    <s v="SHOWER CURTAIN"/>
    <s v="Red"/>
    <s v="72x72&quot;"/>
    <x v="7"/>
    <n v="938"/>
    <n v="15038.18"/>
    <n v="7.4040368948329545E-5"/>
    <n v="0.91072013764491178"/>
    <n v="3446"/>
    <n v="9.6184140747408957"/>
    <n v="0.61808104346307802"/>
    <n v="0.434"/>
    <n v="0.18170769677663173"/>
    <n v="2.1075278125367598"/>
    <n v="0.79187325252725993"/>
    <n v="0.56610180344272643"/>
    <n v="0.60768519545900768"/>
    <n v="0.44400000000000001"/>
    <s v="B"/>
    <x v="2"/>
  </r>
  <r>
    <s v="MP13-7144"/>
    <x v="1"/>
    <s v="Madison Park"/>
    <s v="Violette"/>
    <x v="530"/>
    <s v="COVERLET&amp;BEDSPR"/>
    <s v="Ivory/Taupe"/>
    <s v="Full/Queen: 90&quot;W x 90&quot;L/20&quot;W x 26&quot;L(2)"/>
    <x v="5"/>
    <n v="325"/>
    <n v="15024.59"/>
    <n v="7.3973458682991076E-5"/>
    <n v="0.91079411110359476"/>
    <n v="3447"/>
    <n v="9.6175100265192999"/>
    <n v="0.61799996603044671"/>
    <n v="0.434"/>
    <n v="0.13288602833893259"/>
    <n v="2.2480906671982401"/>
    <n v="0.85360251587034075"/>
    <n v="0.57746277161609716"/>
    <n v="0.6098925271475768"/>
    <n v="0.45100000000000001"/>
    <s v="B"/>
    <x v="2"/>
  </r>
  <r>
    <s v="UH153-0099"/>
    <x v="9"/>
    <s v="510 Design"/>
    <s v="Borel"/>
    <x v="1773"/>
    <s v="LGT-TABLE LAMPS"/>
    <s v="Dark Blue"/>
    <s v="14&quot;Dia x 24.25&quot;H"/>
    <x v="7"/>
    <n v="250"/>
    <n v="15023.36"/>
    <n v="7.3967402787011215E-5"/>
    <n v="0.91086807850638174"/>
    <n v="3448"/>
    <n v="9.6174281628223106"/>
    <n v="0.61799262427785095"/>
    <n v="0.434"/>
    <n v="0.59633707739147557"/>
    <n v="2.0460532904484401"/>
    <n v="0.76363047635519121"/>
    <n v="0.56090385900209394"/>
    <n v="0.6065748712226996"/>
    <n v="0.44"/>
    <s v="B"/>
    <x v="2"/>
  </r>
  <r>
    <s v="MP20-1177"/>
    <x v="5"/>
    <s v="Madison Park"/>
    <s v="3M Microcell"/>
    <x v="1749"/>
    <s v="SHEET/SHEET SET"/>
    <s v="White"/>
    <s v="Queen: 90x102&quot;/60x80+16&quot;/20x30&quot;(2)"/>
    <x v="7"/>
    <n v="730"/>
    <n v="15009.97"/>
    <n v="7.3901477220206043E-5"/>
    <n v="0.91094197998360193"/>
    <n v="3449"/>
    <n v="9.6165365461237702"/>
    <n v="0.61791266173704618"/>
    <n v="0.434"/>
    <n v="0.1866107898283608"/>
    <n v="2.1637367166047499"/>
    <n v="0.81701686232626558"/>
    <n v="0.57072936151194442"/>
    <n v="0.60847600169202587"/>
    <n v="0.44700000000000001"/>
    <s v="B"/>
    <x v="2"/>
  </r>
  <r>
    <s v="PC20-142"/>
    <x v="5"/>
    <s v="Madison Park"/>
    <s v="600 Thread Count Pima Cotton"/>
    <x v="932"/>
    <s v="SHEET/SHEET SET"/>
    <s v="White"/>
    <s v="Cal King: 108x102&quot;/20x40&quot;(2)/72x84+15&quot;"/>
    <x v="7"/>
    <n v="205"/>
    <n v="14998.85"/>
    <n v="7.384672798175395E-5"/>
    <n v="0.91101582671158365"/>
    <n v="3450"/>
    <n v="9.6157954800343468"/>
    <n v="0.61784620097255905"/>
    <n v="0.434"/>
    <n v="0.11656273019390422"/>
    <n v="4.1153885902477398"/>
    <n v="1.4387417794339705"/>
    <n v="0.68515478331869817"/>
    <n v="0.63130791744178694"/>
    <n v="0.52500000000000002"/>
    <s v="B"/>
    <x v="2"/>
  </r>
  <r>
    <s v="MP10-7329"/>
    <x v="1"/>
    <s v="Madison Park"/>
    <s v="Rhapsody"/>
    <x v="924"/>
    <s v="COMFORTER (SET)"/>
    <s v="Purple"/>
    <s v="Cal King"/>
    <x v="7"/>
    <n v="173"/>
    <n v="14998.07"/>
    <n v="7.3842887657474043E-5"/>
    <n v="0.91108966959924109"/>
    <n v="3451"/>
    <n v="9.6157434781622673"/>
    <n v="0.61784153730730362"/>
    <n v="0.434"/>
    <n v="9.6802624653631889E-2"/>
    <n v="1.4949454382504701"/>
    <n v="0.46683952765826553"/>
    <n v="0.5062809404755888"/>
    <n v="0.5955294179409607"/>
    <n v="0.40400000000000003"/>
    <s v="B"/>
    <x v="2"/>
  </r>
  <r>
    <s v="MPS72-556"/>
    <x v="7"/>
    <s v="Madison Park Signature"/>
    <s v="Splendor"/>
    <x v="101"/>
    <s v="BATH RUG"/>
    <s v="White"/>
    <s v="24&quot;x44&quot;"/>
    <x v="0"/>
    <n v="620"/>
    <n v="14993.42"/>
    <n v="7.3819993416574566E-5"/>
    <n v="0.91116348959265769"/>
    <n v="3452"/>
    <n v="9.6154334108751822"/>
    <n v="0.61781372965392933"/>
    <n v="0.433"/>
    <n v="0.10462394243608195"/>
    <n v="0.66577506213522997"/>
    <n v="-0.26686680493087678"/>
    <n v="0.37124588835099298"/>
    <n v="0.56850016139334203"/>
    <n v="0.315"/>
    <s v="B"/>
    <x v="2"/>
  </r>
  <r>
    <s v="MP10-7279"/>
    <x v="1"/>
    <s v="Madison Park"/>
    <s v="Dawn"/>
    <x v="476"/>
    <s v="COMFORTER (SET)"/>
    <s v="Yellow"/>
    <s v="Cal King:104&quot;Wx92&quot;L/20&quot;Wx36&quot;L+2&quot;D (2)/72&quot;Wx84&quot;L+15&quot;D/16&quot;Wx16L&quot;/12&quot;Wx18&quot;L/18&quot;Wx18&quot;L/26&quot;Wx26&quot;L (2)"/>
    <x v="7"/>
    <n v="141"/>
    <n v="14992.12"/>
    <n v="7.3813592876108037E-5"/>
    <n v="0.91123730318553375"/>
    <n v="3453"/>
    <n v="9.6153467081979507"/>
    <n v="0.61780595392880289"/>
    <n v="0.433"/>
    <n v="-0.26399345087007342"/>
    <n v="1.14604090254119"/>
    <n v="0.21997124690607139"/>
    <n v="0.46084604414364017"/>
    <n v="0.58641397197177036"/>
    <n v="0.37"/>
    <s v="B"/>
    <x v="2"/>
  </r>
  <r>
    <s v="MP95F-0315"/>
    <x v="6"/>
    <s v="Madison Park"/>
    <s v="Adaline"/>
    <x v="1774"/>
    <s v="DEC. MIRROR"/>
    <s v="Gold"/>
    <s v="15.75x25.75x1.75&quot; Mirror size:15.25x25.25&quot;"/>
    <x v="7"/>
    <n v="296"/>
    <n v="14989.02"/>
    <n v="7.3798330048841719E-5"/>
    <n v="0.91131110151558259"/>
    <n v="3454"/>
    <n v="9.6151399253185694"/>
    <n v="0.61778740909394581"/>
    <n v="0.433"/>
    <n v="0.20458893935015351"/>
    <n v="6.0011585885429097"/>
    <n v="1.8084786856923807"/>
    <n v="0.7532030475783299"/>
    <n v="0.64487053679082273"/>
    <n v="0.57999999999999996"/>
    <s v="B"/>
    <x v="2"/>
  </r>
  <r>
    <s v="ID20-694"/>
    <x v="5"/>
    <s v="Intelligent Design"/>
    <s v="Cotton Blend Jersey Knit"/>
    <x v="1775"/>
    <s v="SHEET/SHEET SET"/>
    <s v="Dark Grey"/>
    <s v="Queen: 90x102&quot;/60x81+14&quot;/20x30&quot;(2)"/>
    <x v="7"/>
    <n v="564"/>
    <n v="14988.03"/>
    <n v="7.3793455791101831E-5"/>
    <n v="0.91138489497137365"/>
    <n v="3455"/>
    <n v="9.6150738791963359"/>
    <n v="0.61778148590323756"/>
    <n v="0.433"/>
    <n v="0.13330671318430226"/>
    <n v="1.6981186087322"/>
    <n v="0.586740900910518"/>
    <n v="0.52834820017851825"/>
    <n v="0.5998948287582937"/>
    <n v="0.42"/>
    <s v="B"/>
    <x v="2"/>
  </r>
  <r>
    <s v="MP13-8483"/>
    <x v="1"/>
    <s v="Madison Park"/>
    <s v="Quebec"/>
    <x v="1302"/>
    <s v="COVERLET&amp;BEDSPR"/>
    <s v="Clay Red"/>
    <s v="King/Cal King: 104&quot;W x 94&quot;L/20&quot;W x 36&quot;L (2)"/>
    <x v="8"/>
    <n v="352"/>
    <n v="14980.45"/>
    <n v="7.3756135716689355E-5"/>
    <n v="0.91145865110709035"/>
    <n v="3456"/>
    <n v="9.6145680481144424"/>
    <n v="0.61773612163561853"/>
    <n v="0.433"/>
    <n v="0.16934710966237648"/>
    <n v="2.7559700280825101"/>
    <n v="1.0494115500534027"/>
    <n v="0.61350046403190306"/>
    <n v="0.61688899011487552"/>
    <n v="0.47399999999999998"/>
    <s v="B"/>
    <x v="2"/>
  </r>
  <r>
    <s v="MP40-7438"/>
    <x v="0"/>
    <s v="Madison Park"/>
    <s v="Como"/>
    <x v="1776"/>
    <s v="WINDOW PANEL"/>
    <s v="Ivory"/>
    <s v="35x64&quot;"/>
    <x v="7"/>
    <n v="381"/>
    <n v="14967.19"/>
    <n v="7.3690850203930839E-5"/>
    <n v="0.91153234195729427"/>
    <n v="3457"/>
    <n v="9.6136825616200206"/>
    <n v="0.61765670886771251"/>
    <n v="0.433"/>
    <n v="0.11963323958552996"/>
    <n v="0.98771263191077197"/>
    <n v="8.407698846456714E-2"/>
    <n v="0.43583537235711545"/>
    <n v="0.58129244156559312"/>
    <n v="0.35299999999999998"/>
    <s v="B"/>
    <x v="2"/>
  </r>
  <r>
    <s v="MPE20-1131"/>
    <x v="5"/>
    <s v="Madison Park Essentials"/>
    <s v="Satin"/>
    <x v="1067"/>
    <s v="SHEET/SHEET SET"/>
    <s v="Blue"/>
    <s v="Full: 81x96&quot;/54x75+14&quot;/20x30&quot;(4)"/>
    <x v="7"/>
    <n v="786"/>
    <n v="14953.65"/>
    <n v="7.3624186113225673E-5"/>
    <n v="0.9116059661434075"/>
    <n v="3458"/>
    <n v="9.6127775672462157"/>
    <n v="0.61757554658165181"/>
    <n v="0.432"/>
    <n v="8.398682558014009E-2"/>
    <n v="4.2242743059926902"/>
    <n v="1.4642443357835166"/>
    <n v="0.68984840374012613"/>
    <n v="0.63203011801334674"/>
    <n v="0.52700000000000002"/>
    <s v="B"/>
    <x v="2"/>
  </r>
  <r>
    <s v="II12-1118"/>
    <x v="1"/>
    <s v="INK+IVY"/>
    <s v="Cody"/>
    <x v="1235"/>
    <s v="DUVET&amp;DUVET SET"/>
    <s v="Gray/Yellow"/>
    <s v="Full/Queen: 88&quot;W x 92&quot;L / 20&quot;W x 26&quot;L (2)"/>
    <x v="8"/>
    <n v="232"/>
    <n v="14941.14"/>
    <n v="7.3562593219967071E-5"/>
    <n v="0.9116795287366275"/>
    <n v="3459"/>
    <n v="9.61194068805416"/>
    <n v="0.61750049304502219"/>
    <n v="0.432"/>
    <n v="0.15546043944459709"/>
    <n v="1.7984878128419199"/>
    <n v="0.64105768130747243"/>
    <n v="0.53834493721942667"/>
    <n v="0.60166938187990315"/>
    <n v="0.42499999999999999"/>
    <s v="B"/>
    <x v="2"/>
  </r>
  <r>
    <s v="II10-1346"/>
    <x v="1"/>
    <s v="INK+IVY"/>
    <s v="Imani"/>
    <x v="1404"/>
    <s v="COMFORTER (SET)"/>
    <s v="Sage &amp; Ivory"/>
    <s v="Full/Queen: 90&quot;W x 92&quot;L/20&quot;W x 26&quot;L(2)"/>
    <x v="11"/>
    <n v="223"/>
    <n v="14940.96"/>
    <n v="7.3561706991287097E-5"/>
    <n v="0.91175309044361874"/>
    <n v="3460"/>
    <n v="9.6119286415143605"/>
    <n v="0.61749941267951103"/>
    <n v="0.432"/>
    <n v="1.9077620447414356E-2"/>
    <n v="0.59501203928703095"/>
    <n v="-0.36382611085222899"/>
    <n v="0.35340100362326898"/>
    <n v="0.56467973086826262"/>
    <n v="0.30399999999999999"/>
    <s v="B"/>
    <x v="2"/>
  </r>
  <r>
    <s v="MP50-1731"/>
    <x v="3"/>
    <s v="Madison Park"/>
    <s v="Ogee"/>
    <x v="1777"/>
    <s v="THROW"/>
    <s v="Indigo"/>
    <s v="60x70&quot;"/>
    <x v="7"/>
    <n v="1263"/>
    <n v="14918.89"/>
    <n v="7.345304550813623E-5"/>
    <n v="0.91182654348912684"/>
    <n v="3461"/>
    <n v="9.6104505010764179"/>
    <n v="0.61736684914040552"/>
    <n v="0.432"/>
    <n v="0.17935064242051285"/>
    <n v="2.5672436538024099"/>
    <n v="0.98104559978297945"/>
    <n v="0.60091804617851419"/>
    <n v="0.61407708854802723"/>
    <n v="0.46600000000000003"/>
    <s v="B"/>
    <x v="2"/>
  </r>
  <r>
    <s v="MP12-3832"/>
    <x v="1"/>
    <s v="Madison Park"/>
    <s v="Vienna"/>
    <x v="89"/>
    <s v="DUVET&amp;DUVET SET"/>
    <s v="Indigo"/>
    <s v="Full/Queen: 90x90&quot;/20x26+2&quot;(2)/18x18&quot;/16x16&quot;/12x16&quot;"/>
    <x v="7"/>
    <n v="266"/>
    <n v="14916.65"/>
    <n v="7.3442016884563157E-5"/>
    <n v="0.91189998550601137"/>
    <n v="3462"/>
    <n v="9.6103003546498549"/>
    <n v="0.61735338361224701"/>
    <n v="0.432"/>
    <n v="0.13763640903842048"/>
    <n v="2.56474993230169"/>
    <n v="0.9801102191819826"/>
    <n v="0.60074589396638023"/>
    <n v="0.61403188568307365"/>
    <n v="0.46600000000000003"/>
    <s v="B"/>
    <x v="2"/>
  </r>
  <r>
    <s v="BASI16-0032TXL"/>
    <x v="4"/>
    <s v="Madison Park"/>
    <s v="Quiet Nights"/>
    <x v="1139"/>
    <s v="MATT PAD/TOPPER"/>
    <s v="White"/>
    <s v="Twin XL: 39x80x15&quot;"/>
    <x v="7"/>
    <n v="788"/>
    <n v="14899.63"/>
    <n v="7.3358219039378389E-5"/>
    <n v="0.91197334372505079"/>
    <n v="3463"/>
    <n v="9.6091587729188923"/>
    <n v="0.61725100354703122"/>
    <n v="0.432"/>
    <n v="-0.13135109012532487"/>
    <n v="2.4286486376715799"/>
    <n v="0.92768502473067282"/>
    <n v="0.59109729404167588"/>
    <n v="0.61202026164596024"/>
    <n v="0.45900000000000002"/>
    <s v="B"/>
    <x v="2"/>
  </r>
  <r>
    <s v="MP41-4899"/>
    <x v="0"/>
    <s v="Madison Park"/>
    <s v="Aubrey"/>
    <x v="752"/>
    <s v="VALANCE"/>
    <s v="Navy"/>
    <s v="50&quot;W x 18&quot;L"/>
    <x v="7"/>
    <n v="1276"/>
    <n v="14893.02"/>
    <n v="7.3325674752852476E-5"/>
    <n v="0.91204666939980361"/>
    <n v="3464"/>
    <n v="9.6087150690923018"/>
    <n v="0.61721121101578202"/>
    <n v="0.43099999999999999"/>
    <n v="0.2896980248304708"/>
    <n v="2.1940924326056401"/>
    <n v="0.83033731109753961"/>
    <n v="0.57318092477950477"/>
    <n v="0.60840515376852666"/>
    <n v="0.44600000000000001"/>
    <s v="B"/>
    <x v="1"/>
  </r>
  <r>
    <s v="TN20-0411"/>
    <x v="5"/>
    <s v="True North by Sleep Philosophy"/>
    <s v="Cozy Cotton Flannel"/>
    <x v="906"/>
    <s v="SHEET/SHEET SET"/>
    <s v="Bear"/>
    <s v="Twin XL: 66&quot;W x 102&quot;L/39&quot;W x 80&quot;L + 12&quot;D/20&quot;W x 30&quot;L (1)"/>
    <x v="7"/>
    <n v="818"/>
    <n v="14891.87"/>
    <n v="7.3320012736285939E-5"/>
    <n v="0.91211998941253991"/>
    <n v="3465"/>
    <n v="9.6086378539147148"/>
    <n v="0.6172042861546857"/>
    <n v="0.43099999999999999"/>
    <n v="2.0234670391371896E-2"/>
    <n v="2.4550425583728401"/>
    <n v="0.93806888041433667"/>
    <n v="0.59300839175368525"/>
    <n v="0.61236510727448568"/>
    <n v="0.46100000000000002"/>
    <s v="B"/>
    <x v="2"/>
  </r>
  <r>
    <s v="MP10-8372"/>
    <x v="1"/>
    <s v="Madison Park"/>
    <s v="Rhodes"/>
    <x v="1538"/>
    <s v="COMFORTER (SET)"/>
    <s v="Grey/Multi"/>
    <s v="King/Cal King:104&quot;Wx92&quot;L/20&quot;Wx36&quot;L(2)/12&quot;Wx20&quot;L"/>
    <x v="7"/>
    <n v="323"/>
    <n v="14887"/>
    <n v="7.3296035326999814E-5"/>
    <n v="0.91219328544786693"/>
    <n v="3466"/>
    <n v="9.608310798322087"/>
    <n v="0.61717495494519425"/>
    <n v="0.43099999999999999"/>
    <n v="-7.5660742459864316E-2"/>
    <n v="1.51378385496747"/>
    <n v="0.47858164202447961"/>
    <n v="0.50844201903667918"/>
    <n v="0.59542836776349128"/>
    <n v="0.40300000000000002"/>
    <s v="B"/>
    <x v="2"/>
  </r>
  <r>
    <s v="MP13-2580"/>
    <x v="1"/>
    <s v="Madison Park"/>
    <s v="Quebec"/>
    <x v="640"/>
    <s v="COVERLET&amp;BEDSPR"/>
    <s v="Blue"/>
    <s v="Twin/TXL: 68x90&quot;/20x26&quot;"/>
    <x v="5"/>
    <n v="493"/>
    <n v="14870.04"/>
    <n v="7.3212532891375046E-5"/>
    <n v="0.91226649798075832"/>
    <n v="3467"/>
    <n v="9.607170976484003"/>
    <n v="0.61707273271182073"/>
    <n v="0.43099999999999999"/>
    <n v="0.13117184977310081"/>
    <n v="2.1143632672432999"/>
    <n v="0.79496489817289362"/>
    <n v="0.56667080566114225"/>
    <n v="0.60699234730168505"/>
    <n v="0.442"/>
    <s v="B"/>
    <x v="2"/>
  </r>
  <r>
    <s v="BL51N-0610"/>
    <x v="3"/>
    <s v="Madison Park"/>
    <s v="Liquid Cotton"/>
    <x v="1438"/>
    <s v="BLANKET"/>
    <s v="Light Blue"/>
    <s v="King: 108x90&quot;"/>
    <x v="7"/>
    <n v="477"/>
    <n v="14865.53"/>
    <n v="7.319032793944888E-5"/>
    <n v="0.91233968830869772"/>
    <n v="3468"/>
    <n v="9.60686765647268"/>
    <n v="0.61704553017196018"/>
    <n v="0.43099999999999999"/>
    <n v="0.14482257379325611"/>
    <n v="1.2715819479370301"/>
    <n v="0.31596478020259983"/>
    <n v="0.47851318315629959"/>
    <n v="0.58933906076882803"/>
    <n v="0.38200000000000001"/>
    <s v="B"/>
    <x v="2"/>
  </r>
  <r>
    <s v="FB154-1164"/>
    <x v="9"/>
    <s v="510 Design"/>
    <s v="Aster"/>
    <x v="1778"/>
    <s v="LGT-FLOOR LAMPS"/>
    <s v="Gold"/>
    <s v="15.75&quot;W x 13.5&quot;D x 60&quot;H"/>
    <x v="7"/>
    <n v="217"/>
    <n v="14863.51"/>
    <n v="7.3180382484262443E-5"/>
    <n v="0.91241286869118199"/>
    <n v="3469"/>
    <n v="9.606731771552198"/>
    <n v="0.61703334365334006"/>
    <n v="0.43099999999999999"/>
    <n v="5.9590795781077288E-2"/>
    <n v="0.79189954063148404"/>
    <n v="-0.11440177535497399"/>
    <n v="0.39930632929513427"/>
    <n v="0.57348794078169896"/>
    <n v="0.33"/>
    <s v="B"/>
    <x v="2"/>
  </r>
  <r>
    <s v="MP12-5991"/>
    <x v="1"/>
    <s v="Madison Park"/>
    <s v="Pacey"/>
    <x v="1476"/>
    <s v="DUVET&amp;DUVET SET"/>
    <s v="Off White"/>
    <s v="Full/Queen: 90&quot;W x 90&quot;L/20&quot;W x 26&quot;L(2)"/>
    <x v="7"/>
    <n v="260"/>
    <n v="14859.85"/>
    <n v="7.3162362501102854E-5"/>
    <n v="0.91248603105368309"/>
    <n v="3470"/>
    <n v="9.6064855171742192"/>
    <n v="0.61701125891022157"/>
    <n v="0.43"/>
    <n v="5.7108258360616025E-2"/>
    <n v="2.57164692403432"/>
    <n v="0.98269510773453239"/>
    <n v="0.60122163002715279"/>
    <n v="0.61385333313360779"/>
    <n v="0.46600000000000003"/>
    <s v="B"/>
    <x v="2"/>
  </r>
  <r>
    <s v="ID20-140"/>
    <x v="5"/>
    <s v="Intelligent Design"/>
    <s v="Microfiber"/>
    <x v="1779"/>
    <s v="SHEET/SHEET SET"/>
    <s v="Pink"/>
    <s v="Queen: 90x102&quot;/20x30&quot;(2)/60x80+12&quot;"/>
    <x v="7"/>
    <n v="1032"/>
    <n v="14831.79"/>
    <n v="7.3024209296879331E-5"/>
    <n v="0.91255905526297998"/>
    <n v="3471"/>
    <n v="9.6045955496018731"/>
    <n v="0.61684176162582693"/>
    <n v="0.43"/>
    <n v="0.17944700935955613"/>
    <n v="2.13159190536649"/>
    <n v="0.80271518970469125"/>
    <n v="0.56809720880704928"/>
    <n v="0.60709285106207145"/>
    <n v="0.443"/>
    <s v="B"/>
    <x v="2"/>
  </r>
  <r>
    <s v="MP13-8478"/>
    <x v="1"/>
    <s v="Madison Park"/>
    <s v="Quebec"/>
    <x v="594"/>
    <s v="COVERLET&amp;BEDSPR"/>
    <s v="Balsam Green"/>
    <s v="Full/Queen: 90&quot;W x 90&quot;L/20&quot;W x 26&quot;L (2)"/>
    <x v="5"/>
    <n v="405"/>
    <n v="14828.18"/>
    <n v="7.300643548835306E-5"/>
    <n v="0.91263206169846833"/>
    <n v="3472"/>
    <n v="9.6043521402789036"/>
    <n v="0.61681993203475716"/>
    <n v="0.43"/>
    <n v="0.19426215543892542"/>
    <n v="5.6461376670490102"/>
    <n v="1.7485279190325365"/>
    <n v="0.74216940299705192"/>
    <n v="0.64188982622721613"/>
    <n v="0.56699999999999995"/>
    <s v="B"/>
    <x v="2"/>
  </r>
  <r>
    <s v="II12-1110"/>
    <x v="1"/>
    <s v="INK+IVY"/>
    <s v="Marta"/>
    <x v="969"/>
    <s v="DUVET&amp;DUVET SET"/>
    <s v="Natural"/>
    <s v="Full/Queen: 88&quot;W x 92&quot;L + 2&quot;D/ 20&quot;W x 26&quot;L (2)"/>
    <x v="8"/>
    <n v="210"/>
    <n v="14820.92"/>
    <n v="7.2970690931593868E-5"/>
    <n v="0.91270503238939993"/>
    <n v="3473"/>
    <n v="9.6038624451144692"/>
    <n v="0.61677601487884015"/>
    <n v="0.43"/>
    <n v="0.10135414832547508"/>
    <n v="1.13622888133987"/>
    <n v="0.21206552096953482"/>
    <n v="0.45939103405785325"/>
    <n v="0.58529901871464274"/>
    <n v="0.36599999999999999"/>
    <s v="B"/>
    <x v="2"/>
  </r>
  <r>
    <s v="AM10-0010"/>
    <x v="1"/>
    <s v="Super Listing"/>
    <s v="Mina"/>
    <x v="488"/>
    <s v="COMFORTER (SET)"/>
    <s v="Light Grey"/>
    <s v="Twin/Twin XL: 66x90&quot;/20x26&quot;(1)"/>
    <x v="8"/>
    <n v="504"/>
    <n v="14810.81"/>
    <n v="7.2920914420735E-5"/>
    <n v="0.91277795330382061"/>
    <n v="3474"/>
    <n v="9.6031801145140179"/>
    <n v="0.61671482166815861"/>
    <n v="0.43"/>
    <n v="5.5923913130584604E-2"/>
    <n v="3.38265858275697"/>
    <n v="1.2477959626794"/>
    <n v="0.65001214221944836"/>
    <n v="0.62337428577841658"/>
    <n v="0.496"/>
    <s v="B"/>
    <x v="2"/>
  </r>
  <r>
    <s v="BASI30-0525"/>
    <x v="4"/>
    <s v="Sleep Philosophy"/>
    <s v="Rayon from Bamboo"/>
    <x v="1049"/>
    <s v="NORMAL PILLOW"/>
    <s v="Ivory"/>
    <s v="King: 20x36x5.5&quot;"/>
    <x v="7"/>
    <n v="740"/>
    <n v="14810.5"/>
    <n v="7.2919388138008371E-5"/>
    <n v="0.91285087269195864"/>
    <n v="3475"/>
    <n v="9.6031591850500249"/>
    <n v="0.61671294465854076"/>
    <n v="0.43"/>
    <n v="7.4153000064494864E-2"/>
    <n v="1.9276604969739"/>
    <n v="0.70688266391088928"/>
    <n v="0.55045970243562181"/>
    <n v="0.60346229621395697"/>
    <n v="0.43099999999999999"/>
    <s v="B"/>
    <x v="2"/>
  </r>
  <r>
    <s v="CS10-1298"/>
    <x v="1"/>
    <s v="Comfort Spaces"/>
    <s v="Gloria"/>
    <x v="445"/>
    <s v="COMFORTER (SET)"/>
    <s v="Aqua"/>
    <s v="Twin: 66&quot;Wx90&quot;L/20&quot;Wx26&quot;L/66&quot;Wx96&quot;L/39&quot;Wx75&quot;L+12&quot;D/20&quot;Wx30&quot;L/20&quot;Wx30&quot;L"/>
    <x v="6"/>
    <n v="406"/>
    <n v="14808.77"/>
    <n v="7.2910870495695239E-5"/>
    <n v="0.91292378356245429"/>
    <n v="3476"/>
    <n v="9.6030423770939866"/>
    <n v="0.61670246901248538"/>
    <n v="0.42899999999999999"/>
    <n v="-8.0999999999999996E-3"/>
    <n v="2.2169398419731201"/>
    <n v="0.84024728135535032"/>
    <n v="0.57500480620300898"/>
    <n v="0.60836293645059014"/>
    <n v="0.44600000000000001"/>
    <s v="B"/>
    <x v="2"/>
  </r>
  <r>
    <s v="ID20-692"/>
    <x v="5"/>
    <s v="Intelligent Design"/>
    <s v="Cotton Blend Jersey Knit"/>
    <x v="1775"/>
    <s v="SHEET/SHEET SET"/>
    <s v="Dark Grey"/>
    <s v="Twin XL: 66x96&quot;/39x80+14&quot;/20x30&quot;"/>
    <x v="7"/>
    <n v="694"/>
    <n v="14788.73"/>
    <n v="7.2812203702657478E-5"/>
    <n v="0.91299659576615699"/>
    <n v="3477"/>
    <n v="9.6016882999601165"/>
    <n v="0.61658103179821255"/>
    <n v="0.42899999999999999"/>
    <n v="0.12177579365456426"/>
    <n v="2.29999799860405"/>
    <n v="0.87546790343857306"/>
    <n v="0.58148698896145035"/>
    <n v="0.60956222323086018"/>
    <n v="0.45"/>
    <s v="B"/>
    <x v="2"/>
  </r>
  <r>
    <s v="HH10-1686"/>
    <x v="10"/>
    <s v="Harbor House Blue"/>
    <s v="Hallie"/>
    <x v="1463"/>
    <s v="COMFORTER (SET)"/>
    <s v="Grey"/>
    <s v="Cal King"/>
    <x v="9"/>
    <n v="119"/>
    <n v="14786.68"/>
    <n v="7.2802110542691048E-5"/>
    <n v="0.91306939787669972"/>
    <n v="3478"/>
    <n v="9.6015496806555003"/>
    <n v="0.61656860005280012"/>
    <n v="0.42899999999999999"/>
    <n v="0.23285884034111579"/>
    <n v="0.91434405668103302"/>
    <n v="1.4242154009147143E-2"/>
    <n v="0.42298261357347167"/>
    <n v="0.57785140275693447"/>
    <n v="0.34399999999999997"/>
    <s v="B"/>
    <x v="2"/>
  </r>
  <r>
    <s v="BASI16-0236"/>
    <x v="4"/>
    <s v="Sleep Philosophy"/>
    <s v="Highline"/>
    <x v="590"/>
    <s v="MATT PAD/TOPPER"/>
    <s v="White"/>
    <s v="Twin: 39x75+14&quot;"/>
    <x v="7"/>
    <n v="1064"/>
    <n v="14780.9"/>
    <n v="7.2773652755078359E-5"/>
    <n v="0.91314217152945476"/>
    <n v="3479"/>
    <n v="9.6011587383375083"/>
    <n v="0.61653353931301591"/>
    <n v="0.42899999999999999"/>
    <n v="0.18900278099185411"/>
    <n v="4.54944467742295"/>
    <n v="1.5367477882575078"/>
    <n v="0.7031923085821209"/>
    <n v="0.63386529316683693"/>
    <n v="0.53500000000000003"/>
    <s v="B"/>
    <x v="2"/>
  </r>
  <r>
    <s v="MP13-7959"/>
    <x v="1"/>
    <s v="Madison Park"/>
    <s v="Vienna"/>
    <x v="979"/>
    <s v="COVERLET&amp;BEDSPR"/>
    <s v="Black"/>
    <s v="King/CalKing:104&quot;Wx94&quot;L/20&quot;Wx36&quot;L(2)/18&quot;Wx18&quot;L/12&quot;Wx16&quot;L//16&quot;Wx16&quot;L"/>
    <x v="7"/>
    <n v="205"/>
    <n v="14777.58"/>
    <n v="7.2757306759425392E-5"/>
    <n v="0.91321492883621413"/>
    <n v="3480"/>
    <n v="9.6009341141085418"/>
    <n v="0.6165133944187986"/>
    <n v="0.42899999999999999"/>
    <n v="0.1290311218074949"/>
    <n v="1.47898738185012"/>
    <n v="0.45678374401302535"/>
    <n v="0.50443022281325534"/>
    <n v="0.59409676009768997"/>
    <n v="0.39800000000000002"/>
    <s v="B"/>
    <x v="2"/>
  </r>
  <r>
    <s v="MP12-5673"/>
    <x v="1"/>
    <s v="Madison Park"/>
    <s v="Lola"/>
    <x v="607"/>
    <s v="DUVET&amp;DUVET SET"/>
    <s v="Grey/Peach"/>
    <s v="Full/Queen"/>
    <x v="5"/>
    <n v="260"/>
    <n v="14776.56"/>
    <n v="7.2752284796905511E-5"/>
    <n v="0.913287681121011"/>
    <n v="3481"/>
    <n v="9.6008650929169779"/>
    <n v="0.61650720441601392"/>
    <n v="0.42899999999999999"/>
    <n v="0.13425819136743095"/>
    <n v="1.99654970102935"/>
    <n v="0.74029299401562831"/>
    <n v="0.55660870983381705"/>
    <n v="0.60452750549957457"/>
    <n v="0.433"/>
    <s v="B"/>
    <x v="2"/>
  </r>
  <r>
    <s v="5DS40-0152"/>
    <x v="0"/>
    <s v="510 Design"/>
    <s v="Colt"/>
    <x v="1780"/>
    <s v="WINDOW PANEL"/>
    <s v="Ivory"/>
    <s v="37&quot;W x 84&quot;L (2)"/>
    <x v="7"/>
    <n v="600"/>
    <n v="14776.18"/>
    <n v="7.2750413869692213E-5"/>
    <n v="0.91336043153488067"/>
    <n v="3482"/>
    <n v="9.6008393779216838"/>
    <n v="0.6165048982273077"/>
    <n v="0.42799999999999999"/>
    <n v="0.10188490522184711"/>
    <n v="1.39583798103761"/>
    <n v="0.4026865722418127"/>
    <n v="0.49447390366286637"/>
    <n v="0.5920986993144195"/>
    <n v="0.39200000000000002"/>
    <s v="B"/>
    <x v="2"/>
  </r>
  <r>
    <s v="CS20-1637"/>
    <x v="5"/>
    <s v="Comfort Spaces"/>
    <s v="Cotton 144TC"/>
    <x v="1407"/>
    <s v="SHEET/SHEET SET"/>
    <s v="High Rise"/>
    <s v="Twin XL: 66x96&quot;/39x80&quot;+12/20x30&quot;"/>
    <x v="6"/>
    <n v="902"/>
    <n v="14776.16"/>
    <n v="7.2750315399838889E-5"/>
    <n v="0.91343318185028055"/>
    <n v="3483"/>
    <n v="9.6008380244825595"/>
    <n v="0.61650477684731175"/>
    <n v="0.42799999999999999"/>
    <n v="-2.2000000000000001E-3"/>
    <n v="6.3049986623546896"/>
    <n v="1.8570787265047553"/>
    <n v="0.76214764673586688"/>
    <n v="0.64563335082502282"/>
    <n v="0.58399999999999996"/>
    <s v="B"/>
    <x v="2"/>
  </r>
  <r>
    <s v="UH10-2501"/>
    <x v="4"/>
    <s v="Urban Habitat"/>
    <s v="Comfort Cool Jersey Knit"/>
    <x v="1781"/>
    <s v="COMFORTER (SET)"/>
    <s v="Grey"/>
    <s v="90x94&quot;"/>
    <x v="7"/>
    <n v="509"/>
    <n v="14748.77"/>
    <n v="7.2615460935701956E-5"/>
    <n v="0.91350579731121628"/>
    <n v="3484"/>
    <n v="9.5989827684260511"/>
    <n v="0.61633839258335099"/>
    <n v="0.42799999999999999"/>
    <n v="6.556976964752767E-2"/>
    <n v="1.50555636647314"/>
    <n v="0.47347034229187002"/>
    <n v="0.50750130938874449"/>
    <n v="0.59457097594442976"/>
    <n v="0.4"/>
    <s v="B"/>
    <x v="2"/>
  </r>
  <r>
    <s v="AM10-0188"/>
    <x v="1"/>
    <s v="Super Listing"/>
    <s v="Phoebe"/>
    <x v="1010"/>
    <s v="COMFORTER (SET)"/>
    <s v="Gray"/>
    <s v="Twin/Twin XL: 66x90&quot;/20x26&quot;"/>
    <x v="8"/>
    <n v="557"/>
    <n v="14747.51"/>
    <n v="7.2609257334942088E-5"/>
    <n v="0.91357840656855127"/>
    <n v="3485"/>
    <n v="9.5988973397162578"/>
    <n v="0.61633073111098968"/>
    <n v="0.42799999999999999"/>
    <n v="5.3664826467078923E-2"/>
    <n v="3.70083322512113"/>
    <n v="1.3352203124649564"/>
    <n v="0.66610216503360642"/>
    <n v="0.62628501789551305"/>
    <n v="0.50600000000000001"/>
    <s v="B"/>
    <x v="2"/>
  </r>
  <r>
    <s v="CS14-1279-3"/>
    <x v="1"/>
    <s v="Comfort Spaces"/>
    <s v="Kienna"/>
    <x v="1478"/>
    <s v="COVERLET&amp;BEDSPR"/>
    <s v="Charcoal Grey"/>
    <s v="Twin/Twin XL: 66&quot;W x 90&quot;L/20&quot;W x 26&quot;L + 1/2&quot;D"/>
    <x v="6"/>
    <n v="742"/>
    <n v="14736.12"/>
    <n v="7.2553178753470042E-5"/>
    <n v="0.9136509597473047"/>
    <n v="3486"/>
    <n v="9.598124759950009"/>
    <n v="0.61626144411671868"/>
    <n v="0.42799999999999999"/>
    <n v="-7.4100000000000013E-2"/>
    <n v="1.0727368668746999"/>
    <n v="0.159340219591737"/>
    <n v="0.44968720092517284"/>
    <n v="0.58294659547840955"/>
    <n v="0.35799999999999998"/>
    <s v="B"/>
    <x v="2"/>
  </r>
  <r>
    <s v="ID10-1901"/>
    <x v="1"/>
    <s v="Intelligent Design"/>
    <s v="Felicia"/>
    <x v="626"/>
    <s v="COMFORTER (SET)"/>
    <s v="Purple"/>
    <s v="Twin/Twin XL:68&quot;Wx90&quot;L/20&quot;Wx26&quot;L+2&quot;D/12&quot;Wx16&quot;L"/>
    <x v="8"/>
    <n v="448"/>
    <n v="14727.98"/>
    <n v="7.251310152316428E-5"/>
    <n v="0.91372347284882782"/>
    <n v="3487"/>
    <n v="9.5975722606231848"/>
    <n v="0.61621189451761615"/>
    <n v="0.42799999999999999"/>
    <n v="9.811165228436057E-2"/>
    <n v="2.3040000011610702"/>
    <n v="0.87713401715593542"/>
    <n v="0.58179362901984499"/>
    <n v="0.60932824141806197"/>
    <n v="0.44900000000000001"/>
    <s v="B"/>
    <x v="2"/>
  </r>
  <r>
    <s v="TN10-0536"/>
    <x v="4"/>
    <s v="True North by Sleep Philosophy"/>
    <s v="Heavy Warmth"/>
    <x v="1250"/>
    <s v="COMFORTER (SET)"/>
    <s v="Light Grey"/>
    <s v="Twin/Twin XL:68x96&quot;"/>
    <x v="7"/>
    <n v="364"/>
    <n v="14717.14"/>
    <n v="7.2459730862658824E-5"/>
    <n v="0.9137959325796905"/>
    <n v="3488"/>
    <n v="9.5968360256032827"/>
    <n v="0.61614586701620533"/>
    <n v="0.42699999999999999"/>
    <n v="0.23735470736841532"/>
    <n v="2.2142226332727799"/>
    <n v="0.83907383558372894"/>
    <n v="0.57478883926378799"/>
    <n v="0.60787446146572188"/>
    <n v="0.44500000000000001"/>
    <s v="B"/>
    <x v="2"/>
  </r>
  <r>
    <s v="LCN12-0107"/>
    <x v="1"/>
    <s v="Clean Spaces"/>
    <s v="Dover"/>
    <x v="438"/>
    <s v="DUVET&amp;DUVET SET"/>
    <s v="Natural"/>
    <s v="Full/Queen:92&quot;W x 94&quot;L / 20&quot;W x 26&quot;L(2)"/>
    <x v="7"/>
    <n v="237"/>
    <n v="14705.75"/>
    <n v="7.2403652281186764E-5"/>
    <n v="0.91386833623197172"/>
    <n v="3489"/>
    <n v="9.596061851047736"/>
    <n v="0.61607643699701742"/>
    <n v="0.42699999999999999"/>
    <n v="0.25251070354271221"/>
    <n v="1.89678989918562"/>
    <n v="0.69154084067938604"/>
    <n v="0.54763611511228261"/>
    <n v="0.6023883726200705"/>
    <n v="0.42799999999999999"/>
    <s v="B"/>
    <x v="2"/>
  </r>
  <r>
    <s v="MP95C-0323"/>
    <x v="6"/>
    <s v="Madison Park"/>
    <s v="Peaceful River"/>
    <x v="1782"/>
    <s v="CANVAS"/>
    <s v="Green/Multi"/>
    <s v="40&quot;W x 27&quot;H x 1.5&quot;DCanvas Size: 38.5x25.5&quot;"/>
    <x v="7"/>
    <n v="275"/>
    <n v="14702.79"/>
    <n v="7.2389078742893771E-5"/>
    <n v="0.91394072531071457"/>
    <n v="3490"/>
    <n v="9.5958605626654077"/>
    <n v="0.61605838492317022"/>
    <n v="0.42699999999999999"/>
    <n v="0.17762915089203277"/>
    <n v="5.8681786383286898"/>
    <n v="1.7864417951493115"/>
    <n v="0.74914726595157688"/>
    <n v="0.64267616112885162"/>
    <n v="0.57099999999999995"/>
    <s v="B"/>
    <x v="2"/>
  </r>
  <r>
    <s v="MP51-6380"/>
    <x v="4"/>
    <s v="Madison Park"/>
    <s v="Coleman"/>
    <x v="1240"/>
    <s v="BLANKET"/>
    <s v="Navy"/>
    <s v="66x90&quot;"/>
    <x v="7"/>
    <n v="674"/>
    <n v="14696.85"/>
    <n v="7.2359833196454433E-5"/>
    <n v="0.914013085143911"/>
    <n v="3491"/>
    <n v="9.5954565035666093"/>
    <n v="0.61602214783583431"/>
    <n v="0.42699999999999999"/>
    <n v="3.7063253453503177E-2"/>
    <n v="3.0766439246838502"/>
    <n v="1.1558252699011839"/>
    <n v="0.63308538727457042"/>
    <n v="0.61943479572358162"/>
    <n v="0.48399999999999999"/>
    <s v="B"/>
    <x v="2"/>
  </r>
  <r>
    <s v="MP70-3467"/>
    <x v="7"/>
    <s v="Madison Park"/>
    <s v="Anna"/>
    <x v="1783"/>
    <s v="SHOWER CURTAIN"/>
    <s v="Grey"/>
    <s v="72x72&quot;"/>
    <x v="7"/>
    <n v="851"/>
    <n v="14694.86"/>
    <n v="7.235003544604799E-5"/>
    <n v="0.91408543517935703"/>
    <n v="3492"/>
    <n v="9.595321100447844"/>
    <n v="0.61601000452646482"/>
    <n v="0.42699999999999999"/>
    <n v="0.12654775350020345"/>
    <n v="1.0905161979951601"/>
    <n v="0.17438699289603271"/>
    <n v="0.45245648575645192"/>
    <n v="0.58329930077246228"/>
    <n v="0.35899999999999999"/>
    <s v="B"/>
    <x v="2"/>
  </r>
  <r>
    <s v="CS20-1632"/>
    <x v="5"/>
    <s v="Comfort Spaces"/>
    <s v="Cotton 144TC"/>
    <x v="923"/>
    <s v="SHEET/SHEET SET"/>
    <s v="Bright White"/>
    <s v="Full: 81x96&quot;/54x75&quot;+14/20x30&quot;(2)"/>
    <x v="6"/>
    <n v="765"/>
    <n v="14690.16"/>
    <n v="7.2326895030515182E-5"/>
    <n v="0.91415776207438759"/>
    <n v="3493"/>
    <n v="9.5950012313328337"/>
    <n v="0.61598131781926979"/>
    <n v="0.42699999999999999"/>
    <n v="-2.2800000000000001E-2"/>
    <n v="4.6756248011446102"/>
    <n v="1.5635248137800355"/>
    <n v="0.70812048880433109"/>
    <n v="0.63440915201628212"/>
    <n v="0.53700000000000003"/>
    <s v="B"/>
    <x v="2"/>
  </r>
  <r>
    <s v="HH10-1865"/>
    <x v="10"/>
    <s v="Harbor House Blue"/>
    <s v="Morgan"/>
    <x v="1784"/>
    <s v="COMFORTER (SET)"/>
    <s v="Blue"/>
    <s v="Queen:92x96&quot;/20x26&quot;(2)/60x80+15&quot;/18x18&quot;/12x20&quot;"/>
    <x v="11"/>
    <n v="129"/>
    <n v="14682.65"/>
    <n v="7.2289919600589347E-5"/>
    <n v="0.91423005199398821"/>
    <n v="3494"/>
    <n v="9.59448990886548"/>
    <n v="0.61593546106969665"/>
    <n v="0.42599999999999999"/>
    <n v="0.34047869839572553"/>
    <n v="0.66880202537724198"/>
    <n v="-0.26292178686380918"/>
    <n v="0.37197194957829505"/>
    <n v="0.5671427587714164"/>
    <n v="0.311"/>
    <s v="B"/>
    <x v="2"/>
  </r>
  <r>
    <s v="MP20-5403"/>
    <x v="5"/>
    <s v="Madison Park"/>
    <s v="Peached Percale"/>
    <x v="1632"/>
    <s v="SHEET/SHEET SET"/>
    <s v="White"/>
    <s v="King: 108&quot;W x 102&quot;L/20&quot;W x 40&quot;L (2)/78&quot;W x 80&quot;L + 15&quot;D"/>
    <x v="7"/>
    <n v="405"/>
    <n v="14677.88"/>
    <n v="7.2266434540569884E-5"/>
    <n v="0.91430231842852883"/>
    <n v="3495"/>
    <n v="9.5941650049800202"/>
    <n v="0.61590632283098801"/>
    <n v="0.42599999999999999"/>
    <n v="0.16667591566356998"/>
    <n v="1.49125373608309"/>
    <n v="0.46452221877868838"/>
    <n v="0.50585445114130945"/>
    <n v="0.59389594849305227"/>
    <n v="0.39700000000000002"/>
    <s v="B"/>
    <x v="2"/>
  </r>
  <r>
    <s v="MP72-7333"/>
    <x v="7"/>
    <s v="Madison Park"/>
    <s v="Evan"/>
    <x v="1712"/>
    <s v="BATH RUG"/>
    <s v="White"/>
    <s v="24x40&quot;"/>
    <x v="7"/>
    <n v="744"/>
    <n v="14673.95"/>
    <n v="7.2247085214390328E-5"/>
    <n v="0.91437456551374319"/>
    <n v="3496"/>
    <n v="9.593897237535467"/>
    <n v="0.61588230873923056"/>
    <n v="0.42599999999999999"/>
    <n v="-4.060107466997088E-3"/>
    <n v="1.1091419334094701"/>
    <n v="0.18991096210314223"/>
    <n v="0.45531359615328498"/>
    <n v="0.58376856622204154"/>
    <n v="0.36099999999999999"/>
    <s v="B"/>
    <x v="2"/>
  </r>
  <r>
    <s v="AM10-0395"/>
    <x v="1"/>
    <s v="Super Listing"/>
    <s v="Porter"/>
    <x v="510"/>
    <s v="COMFORTER (SET)"/>
    <s v="Purple"/>
    <s v="Twin/Twin XL: 66x90&quot;/20x26&quot;"/>
    <x v="5"/>
    <n v="625"/>
    <n v="14669.65"/>
    <n v="7.2225914195924142E-5"/>
    <n v="0.91444679142793917"/>
    <n v="3497"/>
    <n v="9.5936041782672454"/>
    <n v="0.61585602640991599"/>
    <n v="0.42599999999999999"/>
    <n v="0.16679704057178735"/>
    <n v="9.0060899787278395"/>
    <n v="2.2089434181209464"/>
    <n v="0.82690661754306571"/>
    <n v="0.658066144636546"/>
    <n v="0.628"/>
    <s v="B"/>
    <x v="2"/>
  </r>
  <r>
    <s v="MZ10-0648"/>
    <x v="1"/>
    <s v="Mi Zone"/>
    <s v="Primrose"/>
    <x v="1483"/>
    <s v="COMFORTER (SET)"/>
    <s v="Aqua Multi"/>
    <s v="Twin/TXL: 66&quot;W x 90&quot;L / 20&quot;W x 26&quot;L"/>
    <x v="7"/>
    <n v="388"/>
    <n v="14666.9"/>
    <n v="7.2212374591091116E-5"/>
    <n v="0.91451900380253026"/>
    <n v="3498"/>
    <n v="9.5934167116059363"/>
    <n v="0.61583921390452101"/>
    <n v="0.42599999999999999"/>
    <n v="0.1678146133540627"/>
    <n v="3.1353923571644802"/>
    <n v="1.1741502056569977"/>
    <n v="0.63645800182763557"/>
    <n v="0.61996297148914392"/>
    <n v="0.48599999999999999"/>
    <s v="B"/>
    <x v="2"/>
  </r>
  <r>
    <s v="MPE20-910"/>
    <x v="5"/>
    <s v="Madison Park Essentials"/>
    <s v="Satin"/>
    <x v="606"/>
    <s v="SHEET/SHEET SET"/>
    <s v="Light Grey"/>
    <s v="Cal King: 108x102&quot;/20x40&quot;(4)/72x84+14&quot;"/>
    <x v="7"/>
    <n v="622"/>
    <n v="14663.16"/>
    <n v="7.2193960728518202E-5"/>
    <n v="0.91459119776325881"/>
    <n v="3499"/>
    <n v="9.5931617005347558"/>
    <n v="0.61581634383802453"/>
    <n v="0.42599999999999999"/>
    <n v="0.15290092792386265"/>
    <n v="5.0788330602461604"/>
    <n v="1.6445797529477471"/>
    <n v="0.72303825283240442"/>
    <n v="0.6372607256369005"/>
    <n v="0.54900000000000004"/>
    <s v="B"/>
    <x v="2"/>
  </r>
  <r>
    <s v="CSP10-1484"/>
    <x v="1"/>
    <s v="Intelligent Design"/>
    <s v="Pike"/>
    <x v="1785"/>
    <s v="COMFORTER (SET)"/>
    <s v="White/Gray"/>
    <s v="Full/Queen: 90&quot;Wx90&quot;L/20&quot;Wx26&quot;L(2)"/>
    <x v="7"/>
    <n v="386"/>
    <n v="14643.17"/>
    <n v="7.2095540110113772E-5"/>
    <n v="0.91466329330336893"/>
    <n v="3500"/>
    <n v="9.5917975830227853"/>
    <n v="0.61569400617612113"/>
    <n v="0.42599999999999999"/>
    <n v="0.44371869121263202"/>
    <n v="4.0822784878634302"/>
    <n v="1.4308561908178492"/>
    <n v="0.68370347940797216"/>
    <n v="0.62929590082249143"/>
    <n v="0.51800000000000002"/>
    <s v="B"/>
    <x v="2"/>
  </r>
  <r>
    <s v="WR50-1781"/>
    <x v="1"/>
    <s v="Woolrich"/>
    <s v="Tasha"/>
    <x v="1612"/>
    <s v="THROW"/>
    <s v="Red"/>
    <s v="50x70&quot;"/>
    <x v="7"/>
    <n v="633"/>
    <n v="14641.5"/>
    <n v="7.2087317877360626E-5"/>
    <n v="0.91473538062124626"/>
    <n v="3501"/>
    <n v="9.591683537963938"/>
    <n v="0.61568377831398424"/>
    <n v="0.42499999999999999"/>
    <n v="0.10560678680883515"/>
    <n v="2.07449674462302"/>
    <n v="0.77679725598523341"/>
    <n v="0.56332714021786545"/>
    <n v="0.60521245069476048"/>
    <n v="0.436"/>
    <s v="B"/>
    <x v="2"/>
  </r>
  <r>
    <s v="ID10-2270"/>
    <x v="1"/>
    <s v="Intelligent Design"/>
    <s v="Mira"/>
    <x v="1786"/>
    <s v="COMFORTER (SET)"/>
    <s v="Lavender"/>
    <s v="Full/Queen: 90&quot;W x 90&quot;L / 20&quot;W x 26&quot;L + 2&quot;D (2)"/>
    <x v="7"/>
    <n v="302"/>
    <n v="14637.7"/>
    <n v="7.2068608605227726E-5"/>
    <n v="0.91480744922985147"/>
    <n v="3502"/>
    <n v="9.5914239857583361"/>
    <n v="0.61566050098655711"/>
    <n v="0.42499999999999999"/>
    <n v="-0.15560389088353563"/>
    <n v="0.73775190276109404"/>
    <n v="-0.17703328109174424"/>
    <n v="0.38777930783416142"/>
    <n v="0.57008426235607801"/>
    <n v="0.31900000000000001"/>
    <s v="B"/>
    <x v="2"/>
  </r>
  <r>
    <s v="ID51-825"/>
    <x v="3"/>
    <s v="Intelligent Design"/>
    <s v="Microlight Plush"/>
    <x v="1787"/>
    <s v="BLANKET"/>
    <s v="Yellow"/>
    <s v="Full/Queen:90x92&quot;"/>
    <x v="7"/>
    <n v="966"/>
    <n v="14636.77"/>
    <n v="7.2064029757047825E-5"/>
    <n v="0.91487951325960848"/>
    <n v="3503"/>
    <n v="9.5913604535086954"/>
    <n v="0.61565480324658362"/>
    <n v="0.42499999999999999"/>
    <n v="3.9923248907935902E-2"/>
    <n v="1.15703048915476"/>
    <n v="0.22875218480699769"/>
    <n v="0.46246213269908465"/>
    <n v="0.58501626913708382"/>
    <n v="0.36499999999999999"/>
    <s v="B"/>
    <x v="2"/>
  </r>
  <r>
    <s v="BL51N-0845"/>
    <x v="3"/>
    <s v="Madison Park"/>
    <s v="Freshspun Basketweave"/>
    <x v="1338"/>
    <s v="BLANKET"/>
    <s v="Cream"/>
    <s v="Twin: 66x90&quot;"/>
    <x v="7"/>
    <n v="913"/>
    <n v="14630.97"/>
    <n v="7.2035473499581799E-5"/>
    <n v="0.91495154873310802"/>
    <n v="3504"/>
    <n v="9.5909641397678893"/>
    <n v="0.61561926078341245"/>
    <n v="0.42499999999999999"/>
    <n v="-2.1301174941387394E-2"/>
    <n v="2.8860127385377998"/>
    <n v="1.0939389651955747"/>
    <n v="0.62169551640861975"/>
    <n v="0.61683451190845395"/>
    <n v="0.47399999999999998"/>
    <s v="B"/>
    <x v="2"/>
  </r>
  <r>
    <s v="AM20-0363"/>
    <x v="5"/>
    <s v="Super Listing"/>
    <s v="Cotton 144TC"/>
    <x v="1521"/>
    <s v="SHEET/SHEET SET"/>
    <s v="Black"/>
    <s v="King: 108x102&quot;/20x40&quot;(2)/78x80&quot;+14&quot;"/>
    <x v="7"/>
    <n v="588"/>
    <n v="14625.11"/>
    <n v="7.2006621832555799E-5"/>
    <n v="0.91502355535494062"/>
    <n v="3505"/>
    <n v="9.5905635666558897"/>
    <n v="0.61558333632858109"/>
    <n v="0.42499999999999999"/>
    <n v="1.9268136923414593E-2"/>
    <n v="3.8942329739127"/>
    <n v="1.3848515642670753"/>
    <n v="0.67523655351633616"/>
    <n v="0.6275139797661321"/>
    <n v="0.51100000000000001"/>
    <s v="B"/>
    <x v="2"/>
  </r>
  <r>
    <s v="CS20-1718"/>
    <x v="5"/>
    <s v="Comfort Spaces"/>
    <s v="Cotton 144TC"/>
    <x v="1417"/>
    <s v="SHEET/SHEET SET"/>
    <s v="Cream"/>
    <s v="Twin: 66x96&quot;/39x75+12&quot;/20x30&quot;"/>
    <x v="6"/>
    <n v="874"/>
    <n v="14595.8"/>
    <n v="7.1862314262499078E-5"/>
    <n v="0.9150954176692031"/>
    <n v="3506"/>
    <n v="9.588557605591209"/>
    <n v="0.61540343644138751"/>
    <n v="0.42499999999999999"/>
    <n v="-4.7000000000000002E-3"/>
    <n v="6.10541598668528"/>
    <n v="1.8254224569711415"/>
    <n v="0.75632146558317481"/>
    <n v="0.64358704226974495"/>
    <n v="0.57599999999999996"/>
    <s v="B"/>
    <x v="2"/>
  </r>
  <r>
    <s v="ST54-0037"/>
    <x v="3"/>
    <s v="Serta"/>
    <s v="Parsa AZ"/>
    <x v="729"/>
    <s v="ELECT BLANKET"/>
    <s v="Charcoal Grey"/>
    <s v="Full: 77x84&quot;"/>
    <x v="10"/>
    <n v="232"/>
    <n v="14594.51"/>
    <n v="7.185596295695923E-5"/>
    <n v="0.91516727363216011"/>
    <n v="3507"/>
    <n v="9.5884692261514992"/>
    <n v="0.61539551033977269"/>
    <n v="0.42399999999999999"/>
    <n v="-0.17000000000000004"/>
    <n v="1.0514521993596899"/>
    <n v="0.14102392778839123"/>
    <n v="0.446316177249166"/>
    <n v="0.58157964372165138"/>
    <n v="0.35399999999999998"/>
    <s v="B"/>
    <x v="2"/>
  </r>
  <r>
    <s v="MP95G-0298"/>
    <x v="6"/>
    <s v="Madison Park"/>
    <s v="Fair Florets"/>
    <x v="1788"/>
    <s v="CANVAS"/>
    <s v="Beige"/>
    <s v="12x14x1.5&quot; (3)"/>
    <x v="7"/>
    <n v="536"/>
    <n v="14565.85"/>
    <n v="7.1714855657135774E-5"/>
    <n v="0.91523898848781726"/>
    <n v="3508"/>
    <n v="9.5865036781487287"/>
    <n v="0.61521923480272578"/>
    <n v="0.42399999999999999"/>
    <n v="2.2013867005590385E-2"/>
    <n v="3.8791647216169101"/>
    <n v="1.3810719283303037"/>
    <n v="0.67454093005901516"/>
    <n v="0.62708357385398372"/>
    <n v="0.51"/>
    <s v="B"/>
    <x v="2"/>
  </r>
  <r>
    <s v="TN20-0076"/>
    <x v="5"/>
    <s v="True North by Sleep Philosophy"/>
    <s v="Cozy Cotton Flannel"/>
    <x v="1252"/>
    <s v="SHEET/SHEET SET"/>
    <s v="Red Plaid"/>
    <s v="Twin: 66x96&quot;/39x75+12&quot;/20x30&quot;"/>
    <x v="7"/>
    <n v="904"/>
    <n v="14542.99"/>
    <n v="7.1602304614778331E-5"/>
    <n v="0.91531059079243204"/>
    <n v="3509"/>
    <n v="9.5849331288482666"/>
    <n v="0.61507838379272373"/>
    <n v="0.42399999999999999"/>
    <n v="-7.7793090108601581E-2"/>
    <n v="1.13551815265948"/>
    <n v="0.21149043889988817"/>
    <n v="0.45928519302336651"/>
    <n v="0.58391974563885229"/>
    <n v="0.36099999999999999"/>
    <s v="B"/>
    <x v="2"/>
  </r>
  <r>
    <s v="CSP51N-1531"/>
    <x v="3"/>
    <s v="Madison Park"/>
    <s v="Gauze"/>
    <x v="1789"/>
    <s v="BLANKET"/>
    <s v="Tan"/>
    <s v="King: 108x90&quot;"/>
    <x v="7"/>
    <n v="410"/>
    <n v="14539.97"/>
    <n v="7.1587435666925324E-5"/>
    <n v="0.91538217822809897"/>
    <n v="3510"/>
    <n v="9.5847254613795236"/>
    <n v="0.61505975962555592"/>
    <n v="0.42399999999999999"/>
    <n v="0.21240027393454045"/>
    <n v="1.24596197020782"/>
    <n v="0.2971089768916032"/>
    <n v="0.47504286503328924"/>
    <n v="0.58705638070710264"/>
    <n v="0.372"/>
    <s v="B"/>
    <x v="2"/>
  </r>
  <r>
    <s v="MP40-7972"/>
    <x v="0"/>
    <s v="Madison Park"/>
    <s v="Kyler"/>
    <x v="1638"/>
    <s v="WINDOW PANEL"/>
    <s v="Ivory"/>
    <s v="35x64&quot;"/>
    <x v="7"/>
    <n v="323"/>
    <n v="14529.25"/>
    <n v="7.1534655825539867E-5"/>
    <n v="0.91545371288392452"/>
    <n v="3511"/>
    <n v="9.5839879621974529"/>
    <n v="0.61499361875074243"/>
    <n v="0.42399999999999999"/>
    <n v="1.006037413936706E-2"/>
    <n v="1.7401476048150399"/>
    <n v="0.60984578841161541"/>
    <n v="0.53260054140751334"/>
    <n v="0.59851500328209661"/>
    <n v="0.41599999999999998"/>
    <s v="B"/>
    <x v="1"/>
  </r>
  <r>
    <s v="MP40-7910"/>
    <x v="0"/>
    <s v="Madison Park"/>
    <s v="Cecily"/>
    <x v="1173"/>
    <s v="WINDOW PANEL"/>
    <s v="Aqua"/>
    <s v="50&quot;W x 95&quot;L"/>
    <x v="7"/>
    <n v="787"/>
    <n v="14525.06"/>
    <n v="7.1514026391267E-5"/>
    <n v="0.91552522691031579"/>
    <n v="3512"/>
    <n v="9.5836995566821592"/>
    <n v="0.61496775378228374"/>
    <n v="0.42399999999999999"/>
    <n v="0.3100634003876645"/>
    <n v="1.4453445378058001"/>
    <n v="0.43524688730455169"/>
    <n v="0.50046646996139432"/>
    <n v="0.5920674970181059"/>
    <n v="0.39200000000000002"/>
    <s v="B"/>
    <x v="2"/>
  </r>
  <r>
    <s v="MPE73-1024"/>
    <x v="8"/>
    <s v="Madison Park Essentials"/>
    <s v="Adrien"/>
    <x v="1790"/>
    <s v="BATH TOWEL"/>
    <s v="Black"/>
    <s v="27x52&quot;(2)/16x26&quot;(2)/12x12&quot;(2)"/>
    <x v="7"/>
    <n v="758"/>
    <n v="14514.1"/>
    <n v="7.1460064911641556E-5"/>
    <n v="0.91559668697522745"/>
    <n v="3513"/>
    <n v="9.5829447658597307"/>
    <n v="0.6149000621474856"/>
    <n v="0.42299999999999999"/>
    <n v="0.10886161647358451"/>
    <n v="1.7220581197746401"/>
    <n v="0.59996669721739437"/>
    <n v="0.53078234312421968"/>
    <n v="0.59807651834283249"/>
    <n v="0.41499999999999998"/>
    <s v="B"/>
    <x v="2"/>
  </r>
  <r>
    <s v="MP72-4433"/>
    <x v="7"/>
    <s v="Madison Park"/>
    <s v="Casablanca"/>
    <x v="1579"/>
    <s v="BATH RUG"/>
    <s v="Pink"/>
    <s v="25&quot;R"/>
    <x v="7"/>
    <n v="938"/>
    <n v="14514.06"/>
    <n v="7.1459867971934894E-5"/>
    <n v="0.91566814684319942"/>
    <n v="3514"/>
    <n v="9.5829420101050271"/>
    <n v="0.61489981500412416"/>
    <n v="0.42299999999999999"/>
    <n v="6.5800850322379908E-2"/>
    <n v="1.3848294496756"/>
    <n v="0.39529991695574596"/>
    <n v="0.49311442598456889"/>
    <n v="0.59054273720021311"/>
    <n v="0.38600000000000001"/>
    <s v="B"/>
    <x v="2"/>
  </r>
  <r>
    <s v="CS20-1394"/>
    <x v="5"/>
    <s v="Comfort Spaces"/>
    <s v="Cotton Flannel 135GSM"/>
    <x v="1099"/>
    <s v="SHEET/SHEET SET"/>
    <s v="Multi"/>
    <s v="Twin XL: 68x102&quot;/39x80+12&quot;/21x30&quot;"/>
    <x v="6"/>
    <n v="660"/>
    <n v="14511.36"/>
    <n v="7.1446574541735199E-5"/>
    <n v="0.91573959341774114"/>
    <n v="3515"/>
    <n v="9.5827559791034567"/>
    <n v="0.61488313125248695"/>
    <n v="0.42299999999999999"/>
    <n v="0.12809999999999999"/>
    <n v="8.2298997162979504"/>
    <n v="2.119851417246494"/>
    <n v="0.81050967172482247"/>
    <n v="0.65400843934695407"/>
    <n v="0.61299999999999999"/>
    <s v="B"/>
    <x v="1"/>
  </r>
  <r>
    <s v="ID20-1542"/>
    <x v="5"/>
    <s v="Intelligent Design"/>
    <s v="Cozy Soft"/>
    <x v="961"/>
    <s v="SHEET/SHEET SET"/>
    <s v="Grey Stars"/>
    <s v="Full: 81&quot;W x 96&quot;L/54&quot;W x 75&quot;L + 12&quot;D/20&quot;W x 30&quot;L (2)"/>
    <x v="7"/>
    <n v="647"/>
    <n v="14511.35"/>
    <n v="7.1446525306808543E-5"/>
    <n v="0.91581103994304791"/>
    <n v="3516"/>
    <n v="9.5827552900354185"/>
    <n v="0.61488306945504512"/>
    <n v="0.42299999999999999"/>
    <n v="0.10325104155322121"/>
    <n v="2.14608324284734"/>
    <n v="0.8091879183397489"/>
    <n v="0.56928848276748933"/>
    <n v="0.60576415211753398"/>
    <n v="0.437"/>
    <s v="B"/>
    <x v="2"/>
  </r>
  <r>
    <s v="ST54-3582"/>
    <x v="3"/>
    <s v="Serta"/>
    <s v="Dream Soft Heated"/>
    <x v="1791"/>
    <s v="ELECT BLANKET"/>
    <s v="Grey"/>
    <s v="King:100x90&quot;"/>
    <x v="11"/>
    <n v="171"/>
    <n v="14508.94"/>
    <n v="7.1434659689482139E-5"/>
    <n v="0.91588247460273742"/>
    <n v="3517"/>
    <n v="9.5825892107904291"/>
    <n v="0.61486817502964231"/>
    <n v="0.42299999999999999"/>
    <n v="7.6563433097111167E-2"/>
    <n v="0.72397944216765897"/>
    <n v="-0.1936096982095491"/>
    <n v="0.3847284995609892"/>
    <n v="0.56884023993591171"/>
    <n v="0.317"/>
    <s v="B"/>
    <x v="2"/>
  </r>
  <r>
    <s v="CS20-0341"/>
    <x v="5"/>
    <s v="Comfort Spaces"/>
    <s v="Cotton Flannel 135GSM"/>
    <x v="1792"/>
    <s v="SHEET/SHEET SET"/>
    <s v="Aqua"/>
    <s v="Queen: 90&quot;W x 102&quot;L/60&quot;W x 81&quot;L + 14&quot;D/21&quot;W x 30&quot;L (2)"/>
    <x v="6"/>
    <n v="601"/>
    <n v="14508.14"/>
    <n v="7.1430720895348894E-5"/>
    <n v="0.91595390532363274"/>
    <n v="3518"/>
    <n v="9.582534074652397"/>
    <n v="0.6148632302751369"/>
    <n v="0.42299999999999999"/>
    <n v="2.8999999999999998E-3"/>
    <n v="3.0964192070605199"/>
    <n v="1.1620311854666168"/>
    <n v="0.63422755559810362"/>
    <n v="0.61873609533973029"/>
    <n v="0.48099999999999998"/>
    <s v="B"/>
    <x v="2"/>
  </r>
  <r>
    <s v="MP10-8400"/>
    <x v="3"/>
    <s v="Madison Park"/>
    <s v="Riordan"/>
    <x v="1620"/>
    <s v="COMFORTER (SET)"/>
    <s v="Brown"/>
    <s v="Full/Queen: 90&quot;x90&quot;+20x26&quot;(2)"/>
    <x v="7"/>
    <n v="207"/>
    <n v="14494.99"/>
    <n v="7.1365976966783696E-5"/>
    <n v="0.91602527130059952"/>
    <n v="3519"/>
    <n v="9.5816273384370483"/>
    <n v="0.61478191177612529"/>
    <n v="0.42199999999999999"/>
    <n v="-8.9836960011700606E-2"/>
    <n v="0.849722740977081"/>
    <n v="-5.1585188587590487E-2"/>
    <n v="0.41086741401208021"/>
    <n v="0.57399901222331629"/>
    <n v="0.33"/>
    <s v="B"/>
    <x v="2"/>
  </r>
  <r>
    <s v="MPS12-511"/>
    <x v="4"/>
    <s v="Madison Park Signature"/>
    <s v="500 Thread Count Luxury Collection"/>
    <x v="744"/>
    <s v="DUVET&amp;DUVET SET"/>
    <s v="White/Navy"/>
    <s v="King:108x96&quot;/20x36+2&quot;(2)12x16&quot;"/>
    <x v="7"/>
    <n v="183"/>
    <n v="14489.58"/>
    <n v="7.1339340871457636E-5"/>
    <n v="0.91609661064147097"/>
    <n v="3520"/>
    <n v="9.5812540621188891"/>
    <n v="0.61474843536987234"/>
    <n v="0.42199999999999999"/>
    <n v="0.13198505610402883"/>
    <n v="1.1346003628451999"/>
    <n v="0.21074732487458597"/>
    <n v="0.4591484265315372"/>
    <n v="0.58362843360220529"/>
    <n v="0.36"/>
    <s v="B"/>
    <x v="2"/>
  </r>
  <r>
    <s v="MP10-2417"/>
    <x v="1"/>
    <s v="Madison Park"/>
    <s v="Bennett"/>
    <x v="1071"/>
    <s v="COMFORTER (SET)"/>
    <s v="Aqua"/>
    <s v="Cal King: 104x92&quot;/20x36+1&quot;(2)/72x84+15&quot;/18x18&quot;/16x16&quot;/12x18&quot;"/>
    <x v="7"/>
    <n v="176"/>
    <n v="14479.23"/>
    <n v="7.1288382722358795E-5"/>
    <n v="0.91616789902419338"/>
    <n v="3521"/>
    <n v="9.5805395497914585"/>
    <n v="0.61468435601690463"/>
    <n v="0.42199999999999999"/>
    <n v="0.25253999618764256"/>
    <n v="1.2836960269367299"/>
    <n v="0.32475819935622541"/>
    <n v="0.48013156882509023"/>
    <n v="0.58777379857854173"/>
    <n v="0.375"/>
    <s v="B"/>
    <x v="2"/>
  </r>
  <r>
    <s v="LCN73-0130"/>
    <x v="8"/>
    <s v="Clean Spaces"/>
    <s v="Nurture"/>
    <x v="1793"/>
    <s v="BATH TOWEL"/>
    <s v="Grey"/>
    <s v="30x54&quot;(2)/16x26&quot;(2)/12x12&quot;(2)"/>
    <x v="7"/>
    <n v="556"/>
    <n v="14466.71"/>
    <n v="7.1226740594173524E-5"/>
    <n v="0.9162391257647875"/>
    <n v="3522"/>
    <n v="9.5796745486355466"/>
    <n v="0.61460678042826988"/>
    <n v="0.42199999999999999"/>
    <n v="0.10595504921298626"/>
    <n v="1.0222493114204001"/>
    <n v="0.11533498510912159"/>
    <n v="0.44158825333786539"/>
    <n v="0.580003075010189"/>
    <n v="0.34899999999999998"/>
    <s v="B"/>
    <x v="2"/>
  </r>
  <r>
    <s v="HH10-1684"/>
    <x v="10"/>
    <s v="Harbor House Blue"/>
    <s v="Hallie"/>
    <x v="1463"/>
    <s v="COMFORTER (SET)"/>
    <s v="Grey"/>
    <s v="Queen"/>
    <x v="9"/>
    <n v="130"/>
    <n v="14453.06"/>
    <n v="7.1159534919275054E-5"/>
    <n v="0.91631028529970682"/>
    <n v="3523"/>
    <n v="9.5787306229343514"/>
    <n v="0.61452212667792849"/>
    <n v="0.42199999999999999"/>
    <n v="0.25156445320229764"/>
    <n v="0.87592992932498703"/>
    <n v="-2.4364488870735907E-2"/>
    <n v="0.41587725029380113"/>
    <n v="0.5747931514011031"/>
    <n v="0.33300000000000002"/>
    <s v="B"/>
    <x v="2"/>
  </r>
  <r>
    <s v="TN20-0569"/>
    <x v="5"/>
    <s v="True North by Sleep Philosophy"/>
    <s v="Cozy Cotton Flannel"/>
    <x v="1285"/>
    <s v="SHEET/SHEET SET"/>
    <s v="Gray Herringbone Check"/>
    <s v="Twin: 66x96&quot;/39x75+12&quot;/20x30&quot;"/>
    <x v="7"/>
    <n v="836"/>
    <n v="14441.25"/>
    <n v="7.1101388470883048E-5"/>
    <n v="0.9163813866881777"/>
    <n v="3524"/>
    <n v="9.577913217483097"/>
    <n v="0.6144488195978155"/>
    <n v="0.42199999999999999"/>
    <n v="-0.18726628143785512"/>
    <n v="0.496667246333585"/>
    <n v="-0.51639569730711621"/>
    <n v="0.32532131949833926"/>
    <n v="0.55662331957792022"/>
    <n v="0.28199999999999997"/>
    <s v="B"/>
    <x v="2"/>
  </r>
  <r>
    <s v="II12-1126"/>
    <x v="1"/>
    <s v="INK+IVY"/>
    <s v="Mila"/>
    <x v="623"/>
    <s v="DUVET&amp;DUVET SET"/>
    <s v="Taupe"/>
    <s v="Full/Queen: 88&quot;W x 92&quot;L / 20&quot;W x 26&quot;L (2)"/>
    <x v="5"/>
    <n v="248"/>
    <n v="14437.1"/>
    <n v="7.1080955976316856E-5"/>
    <n v="0.916452467644154"/>
    <n v="3525"/>
    <n v="9.5776258248421797"/>
    <n v="0.61442304546660653"/>
    <n v="0.42099999999999999"/>
    <n v="0.12293552652541022"/>
    <n v="1.6548446146615201"/>
    <n v="0.56238031434364666"/>
    <n v="0.52386475369491647"/>
    <n v="0.5963113871122685"/>
    <n v="0.40799999999999997"/>
    <s v="B"/>
    <x v="2"/>
  </r>
  <r>
    <s v="WR20-1789"/>
    <x v="5"/>
    <s v="Woolrich"/>
    <s v="Cotton Flannel"/>
    <x v="619"/>
    <s v="SHEET/SHEET SET"/>
    <s v="Blue Snowflake"/>
    <s v="Cal King: 108x102&quot;/72x84+14&quot;/20x40&quot;(2)"/>
    <x v="7"/>
    <n v="419"/>
    <n v="14435.15"/>
    <n v="7.1071355165617061E-5"/>
    <n v="0.9165235389993196"/>
    <n v="3526"/>
    <n v="9.5774907563986389"/>
    <n v="0.61441093217179521"/>
    <n v="0.42099999999999999"/>
    <n v="0.17355859405686813"/>
    <n v="2.7077247347714199"/>
    <n v="1.0323744524308585"/>
    <n v="0.61036486977119453"/>
    <n v="0.6136017196916751"/>
    <n v="0.46500000000000002"/>
    <s v="B"/>
    <x v="2"/>
  </r>
  <r>
    <s v="ID20-1472"/>
    <x v="5"/>
    <s v="Intelligent Design"/>
    <s v="Metallic Dot"/>
    <x v="1794"/>
    <s v="SHEET/SHEET SET"/>
    <s v="White/Gold"/>
    <s v="Queen: 90&quot;W x 102&quot;L/20&quot;W x 30&quot;L (2)/60&quot;W x 80&quot;L + 14&quot;D"/>
    <x v="7"/>
    <n v="700"/>
    <n v="14424.02"/>
    <n v="7.1016556692238313E-5"/>
    <n v="0.91659455555601188"/>
    <n v="3527"/>
    <n v="9.5767194778571412"/>
    <n v="0.61434176187479728"/>
    <n v="0.42099999999999999"/>
    <n v="5.3309455698958355E-2"/>
    <n v="2.5458857351781901"/>
    <n v="0.97300588077625372"/>
    <n v="0.59943837532531441"/>
    <n v="0.61136108456490079"/>
    <n v="0.45600000000000002"/>
    <s v="B"/>
    <x v="2"/>
  </r>
  <r>
    <s v="ST54-3581"/>
    <x v="3"/>
    <s v="Serta"/>
    <s v="Dream Soft Heated"/>
    <x v="1791"/>
    <s v="ELECT BLANKET"/>
    <s v="Grey"/>
    <s v="Queen:84x90&quot;"/>
    <x v="11"/>
    <n v="192"/>
    <n v="14421.06"/>
    <n v="7.1001983153945306E-5"/>
    <n v="0.91666555753916579"/>
    <n v="3528"/>
    <n v="9.5765142577786868"/>
    <n v="0.61432335719605558"/>
    <n v="0.42099999999999999"/>
    <n v="7.289245714254014E-2"/>
    <n v="1.0407052790295599"/>
    <n v="0.13164673692700632"/>
    <n v="0.44459035126061153"/>
    <n v="0.58037675600896677"/>
    <n v="0.35099999999999998"/>
    <s v="B"/>
    <x v="2"/>
  </r>
  <r>
    <s v="MZ20-418"/>
    <x v="5"/>
    <s v="Mi Zone"/>
    <s v="Polka Dot"/>
    <x v="1605"/>
    <s v="SHEET/SHEET SET"/>
    <s v="Purple"/>
    <s v="Twin: 66x96&quot;/39x75+12&quot;/21x30&quot;"/>
    <x v="7"/>
    <n v="632"/>
    <n v="14419.87"/>
    <n v="7.0996124197672121E-5"/>
    <n v="0.91673655366336348"/>
    <n v="3529"/>
    <n v="9.5764317418899978"/>
    <n v="0.61431595695318542"/>
    <n v="0.42099999999999999"/>
    <n v="0.19772765643743195"/>
    <n v="2.2409388126655898"/>
    <n v="0.85055205090345176"/>
    <n v="0.57690134849963792"/>
    <n v="0.60683303526247601"/>
    <n v="0.441"/>
    <s v="B"/>
    <x v="2"/>
  </r>
  <r>
    <s v="MPE10-162"/>
    <x v="1"/>
    <s v="Madison Park Essentials"/>
    <s v="Knowles"/>
    <x v="793"/>
    <s v="COMFORTER (SET)"/>
    <s v="Aqua"/>
    <s v="Cal King: 104x92&quot;/20x36+2&quot;(2)/72x84+15&quot;/108x102&quot;/72x84+14&quot;/20x40&quot;(2)/12x18&quot;"/>
    <x v="8"/>
    <n v="204"/>
    <n v="14416.42"/>
    <n v="7.0979138147972499E-5"/>
    <n v="0.9168075328015115"/>
    <n v="3530"/>
    <n v="9.5761924766619657"/>
    <n v="0.61429449901549649"/>
    <n v="0.42099999999999999"/>
    <n v="1.6078077797291302E-2"/>
    <n v="1.46436438054526"/>
    <n v="0.44747959487579347"/>
    <n v="0.50271783979580542"/>
    <n v="0.5919791671715583"/>
    <n v="0.39100000000000001"/>
    <s v="B"/>
    <x v="2"/>
  </r>
  <r>
    <s v="MP40-7801"/>
    <x v="0"/>
    <s v="Madison Park"/>
    <s v="Eastfield"/>
    <x v="1547"/>
    <s v="WINDOW PANEL"/>
    <s v="Natural Ash"/>
    <s v="31x64&quot;"/>
    <x v="8"/>
    <n v="458"/>
    <n v="14414.28"/>
    <n v="7.0968601873666075E-5"/>
    <n v="0.91687850140338512"/>
    <n v="3531"/>
    <n v="9.5760440340947461"/>
    <n v="0.61428118629394479"/>
    <n v="0.42"/>
    <n v="0.1630357180845505"/>
    <n v="2.0054223379817002"/>
    <n v="0.74451608263047064"/>
    <n v="0.55738594858166823"/>
    <n v="0.60290213875148957"/>
    <n v="0.42899999999999999"/>
    <s v="B"/>
    <x v="1"/>
  </r>
  <r>
    <s v="MP10-6868"/>
    <x v="1"/>
    <s v="Madison Park"/>
    <s v="Dawn"/>
    <x v="380"/>
    <s v="COMFORTER (SET)"/>
    <s v="Blush"/>
    <s v="Cal King:104&quot;Wx92&quot;L/20&quot;Wx36&quot;L+2&quot;D(2)/72&quot;Wx84&quot;L+15&quot;D/16&quot;Wx16L&quot;/12&quot;Wx18&quot;L/18&quot;Wx18&quot;L/26&quot;Wx26&quot;L (2)"/>
    <x v="8"/>
    <n v="139"/>
    <n v="14409.67"/>
    <n v="7.0945904572473261E-5"/>
    <n v="0.91694944730795758"/>
    <n v="3532"/>
    <n v="9.5757241834019293"/>
    <n v="0.61425250123890074"/>
    <n v="0.42"/>
    <n v="-0.11051437954889357"/>
    <n v="1.3059258272838099"/>
    <n v="0.34069603757572198"/>
    <n v="0.48306484978387443"/>
    <n v="0.58801497094789557"/>
    <n v="0.376"/>
    <s v="B"/>
    <x v="2"/>
  </r>
  <r>
    <s v="BR20-1914"/>
    <x v="5"/>
    <s v="Beautyrest"/>
    <s v="600 Thread Count"/>
    <x v="769"/>
    <s v="SHEET/SHEET SET"/>
    <s v="Khaki"/>
    <s v="Cal King: 108x102&quot;/21x41&quot;(2)/72x84+16&quot;"/>
    <x v="7"/>
    <n v="395"/>
    <n v="14407.94"/>
    <n v="7.0937386930160115E-5"/>
    <n v="0.91702038469488778"/>
    <n v="3533"/>
    <n v="9.5756041262601386"/>
    <n v="0.61424173419728412"/>
    <n v="0.42"/>
    <n v="8.5868672801168944E-2"/>
    <n v="1.74174882102676"/>
    <n v="0.61071556644308145"/>
    <n v="0.53276061978846634"/>
    <n v="0.59794551131552065"/>
    <n v="0.41399999999999998"/>
    <s v="B"/>
    <x v="2"/>
  </r>
  <r>
    <s v="MZ12-372"/>
    <x v="1"/>
    <s v="Intelligent Design"/>
    <s v="Allison"/>
    <x v="786"/>
    <s v="DUVET&amp;DUVET SET"/>
    <s v="Yellow"/>
    <s v="Full/Queen: 88x90&quot;/20x26+2&quot;(2)/12x16&quot;"/>
    <x v="8"/>
    <n v="504"/>
    <n v="14406.43"/>
    <n v="7.0929952456233618E-5"/>
    <n v="0.91709131464734406"/>
    <n v="3534"/>
    <n v="9.5754993247184181"/>
    <n v="0.61423233531818056"/>
    <n v="0.42"/>
    <n v="8.0607378561297502E-2"/>
    <n v="2.1813393825452301"/>
    <n v="0.8247627189707839"/>
    <n v="0.57215494843859827"/>
    <n v="0.60581685794226414"/>
    <n v="0.437"/>
    <s v="B"/>
    <x v="2"/>
  </r>
  <r>
    <s v="ST54-0046"/>
    <x v="3"/>
    <s v="Serta"/>
    <s v="Parsa AZ"/>
    <x v="1795"/>
    <s v="ELECT BLANKET"/>
    <s v="Plum"/>
    <s v="Queen:84x90&quot;"/>
    <x v="10"/>
    <n v="198"/>
    <n v="14404.94"/>
    <n v="7.0922616452160446E-5"/>
    <n v="0.9171622372637962"/>
    <n v="3535"/>
    <n v="9.5753959005093563"/>
    <n v="0.61422305996190829"/>
    <n v="0.42"/>
    <n v="-5.3400000000000003E-2"/>
    <n v="6.0585820770966299"/>
    <n v="1.817846568759911"/>
    <n v="0.75492716051307462"/>
    <n v="0.64236388007214162"/>
    <n v="0.56999999999999995"/>
    <s v="B"/>
    <x v="2"/>
  </r>
  <r>
    <s v="II10-1325"/>
    <x v="1"/>
    <s v="INK+IVY"/>
    <s v="Shay"/>
    <x v="1796"/>
    <s v="COMFORTER (SET)"/>
    <s v="Taupe"/>
    <s v="King/Cal King: 106x94&quot;/20x36&quot;(2)"/>
    <x v="7"/>
    <n v="196"/>
    <n v="14393.88"/>
    <n v="7.0868162623268353E-5"/>
    <n v="0.91723310542641945"/>
    <n v="3536"/>
    <n v="9.5746278667836719"/>
    <n v="0.61415418066856398"/>
    <n v="0.42"/>
    <n v="7.1751229923954857E-2"/>
    <n v="2.5337027058212702"/>
    <n v="0.96839072900161915"/>
    <n v="0.59858897927573751"/>
    <n v="0.61104114038999868"/>
    <n v="0.45500000000000002"/>
    <s v="B"/>
    <x v="2"/>
  </r>
  <r>
    <s v="WR20-3962"/>
    <x v="5"/>
    <s v="Woolrich"/>
    <s v="Cotton Flannel"/>
    <x v="1022"/>
    <s v="SHEET/SHEET SET"/>
    <s v="Pine Trees"/>
    <s v="Cal King: 108&quot;Wx102&quot;L/72&quot;Wx84&quot;L+14&quot;D/20&quot;Wx40&quot;L(2)"/>
    <x v="7"/>
    <n v="413"/>
    <n v="14392.55"/>
    <n v="7.086161437802183E-5"/>
    <n v="0.91730396704079742"/>
    <n v="3537"/>
    <n v="9.5745354685527904"/>
    <n v="0.61414589415114085"/>
    <n v="0.41899999999999998"/>
    <n v="0.20100863363337279"/>
    <n v="4.2333398907392397"/>
    <n v="1.4663385820397989"/>
    <n v="0.69023383949257611"/>
    <n v="0.62936348321942792"/>
    <n v="0.51800000000000002"/>
    <s v="B"/>
    <x v="2"/>
  </r>
  <r>
    <s v="CS20-1577"/>
    <x v="5"/>
    <s v="Comfort Spaces"/>
    <s v="Cotton 144TC"/>
    <x v="1683"/>
    <s v="SHEET/SHEET SET"/>
    <s v="Tabitha Purple"/>
    <s v="King:108x102&quot;/20x40&quot;(2)/78x80&quot;+14&quot;"/>
    <x v="6"/>
    <n v="606"/>
    <n v="14392.5"/>
    <n v="7.0861368203388513E-5"/>
    <n v="0.91737482840900075"/>
    <n v="3538"/>
    <n v="9.5745319947685719"/>
    <n v="0.6141455826129959"/>
    <n v="0.41899999999999998"/>
    <n v="-2.29E-2"/>
    <n v="4.6877365624484302"/>
    <n v="1.5660577658078711"/>
    <n v="0.70858666620244748"/>
    <n v="0.63303379933088622"/>
    <n v="0.53200000000000003"/>
    <s v="B"/>
    <x v="2"/>
  </r>
  <r>
    <s v="MPE21-917"/>
    <x v="5"/>
    <s v="Madison Park Essentials"/>
    <s v="Satin"/>
    <x v="1797"/>
    <s v="PILLOWCASE"/>
    <s v="Ivory"/>
    <s v="Standard: 20x30&quot; (2)"/>
    <x v="7"/>
    <n v="2314"/>
    <n v="14390.05"/>
    <n v="7.0849305646355446E-5"/>
    <n v="0.91744567771464713"/>
    <n v="3539"/>
    <n v="9.5743617645578567"/>
    <n v="0.6141303159180217"/>
    <n v="0.41899999999999998"/>
    <n v="0.10342359387955818"/>
    <n v="2.4161100361747501"/>
    <n v="0.92271407245052639"/>
    <n v="0.59018241465404719"/>
    <n v="0.60934073566522684"/>
    <n v="0.45"/>
    <s v="B"/>
    <x v="2"/>
  </r>
  <r>
    <s v="ID10-2320"/>
    <x v="1"/>
    <s v="Intelligent Design"/>
    <s v="Miley"/>
    <x v="1669"/>
    <s v="COMFORTER (SET)"/>
    <s v="Black/White"/>
    <s v="Twin/Twin XL: 68&quot;W x 90&quot;L/20&quot;W x 26&quot;L+1&quot;D/16&quot;W x 16&quot;L/12&quot;Wx16&quot;L"/>
    <x v="7"/>
    <n v="533"/>
    <n v="14381.47"/>
    <n v="7.0807062079276413E-5"/>
    <n v="0.91751648477672643"/>
    <n v="3540"/>
    <n v="9.5737653828670304"/>
    <n v="0.61407683083259657"/>
    <n v="0.41899999999999998"/>
    <n v="2.6898779262481538E-2"/>
    <n v="3.4525857532099899"/>
    <n v="1.2676757195324024"/>
    <n v="0.65367091396998855"/>
    <n v="0.62199564746007496"/>
    <n v="0.49199999999999999"/>
    <s v="B"/>
    <x v="2"/>
  </r>
  <r>
    <s v="CS10-1618"/>
    <x v="1"/>
    <s v="Comfort Spaces"/>
    <s v="Juliette"/>
    <x v="544"/>
    <s v="COMFORTER (SET)"/>
    <s v="Teal"/>
    <s v="Twin/Twin XL: 66&quot;W x 90&quot;L/20&quot;W x 26&quot;L"/>
    <x v="6"/>
    <n v="498"/>
    <n v="14381.01"/>
    <n v="7.0804797272649791E-5"/>
    <n v="0.91758728957399904"/>
    <n v="3541"/>
    <n v="9.5737333989757847"/>
    <n v="0.61407396243274148"/>
    <n v="0.41899999999999998"/>
    <n v="-0.15240000000000004"/>
    <n v="2.3689474525206999"/>
    <n v="0.9037919272368824"/>
    <n v="0.58669988662922179"/>
    <n v="0.60859914727203757"/>
    <n v="0.44800000000000001"/>
    <s v="B"/>
    <x v="2"/>
  </r>
  <r>
    <s v="WR20-2283"/>
    <x v="5"/>
    <s v="Woolrich"/>
    <s v="Cotton Flannel"/>
    <x v="1351"/>
    <s v="SHEET/SHEET SET"/>
    <s v="Grey Moose"/>
    <s v="King: 108&quot;W x 102&quot;L/78&quot;W x 80&quot;L + 14&quot;D/20&quot;W x 40&quot;L(2)"/>
    <x v="7"/>
    <n v="418"/>
    <n v="14364.21"/>
    <n v="7.0722082595851672E-5"/>
    <n v="0.91765801165659489"/>
    <n v="3542"/>
    <n v="9.572564590171833"/>
    <n v="0.61396914057169749"/>
    <n v="0.41899999999999998"/>
    <n v="0.18265769645528718"/>
    <n v="11.0144677933009"/>
    <n v="2.4082476644255144"/>
    <n v="0.8635875866079209"/>
    <n v="0.66389282977894215"/>
    <n v="0.64800000000000002"/>
    <s v="B"/>
    <x v="1"/>
  </r>
  <r>
    <s v="MT153-0049"/>
    <x v="9"/>
    <s v="INK+IVY"/>
    <s v="Athena"/>
    <x v="1798"/>
    <s v="LGT-TABLE LAMPS"/>
    <s v="Black"/>
    <s v="11.5&quot;Dia x 22&quot;H"/>
    <x v="7"/>
    <n v="320"/>
    <n v="14360.69"/>
    <n v="7.0704751901665407E-5"/>
    <n v="0.91772871640849651"/>
    <n v="3543"/>
    <n v="9.5723195236998073"/>
    <n v="0.61394716236312274"/>
    <n v="0.41799999999999998"/>
    <n v="0.12047925984057865"/>
    <n v="2.2806709240663499"/>
    <n v="0.86738234882501364"/>
    <n v="0.57999888228960894"/>
    <n v="0.60715750634842003"/>
    <n v="0.443"/>
    <s v="B"/>
    <x v="2"/>
  </r>
  <r>
    <s v="MPE20-1162"/>
    <x v="5"/>
    <s v="Madison Park Essentials"/>
    <s v="Satin"/>
    <x v="770"/>
    <s v="SHEET/SHEET SET"/>
    <s v="Champagne"/>
    <s v="Cal King: 108x102&quot;/72x84+14&quot;/20x40&quot;(4)"/>
    <x v="7"/>
    <n v="554"/>
    <n v="14359.75"/>
    <n v="7.0700123818558837E-5"/>
    <n v="0.91779941653231512"/>
    <n v="3544"/>
    <n v="9.5722540696506151"/>
    <n v="0.61394129227108885"/>
    <n v="0.41799999999999998"/>
    <n v="0.17155913242684978"/>
    <n v="10.3242249866365"/>
    <n v="2.3441324231119274"/>
    <n v="0.85178749089086592"/>
    <n v="0.66151053199504428"/>
    <n v="0.63900000000000001"/>
    <s v="B"/>
    <x v="1"/>
  </r>
  <r>
    <s v="SS40-0062"/>
    <x v="0"/>
    <s v="SunSmart"/>
    <s v="Bentley"/>
    <x v="1799"/>
    <s v="WINDOW PANEL"/>
    <s v="Charcoal"/>
    <s v="50&quot;W x 84&quot;L"/>
    <x v="7"/>
    <n v="744"/>
    <n v="14355.94"/>
    <n v="7.0681365311499268E-5"/>
    <n v="0.91787009789762664"/>
    <n v="3545"/>
    <n v="9.5719887279729008"/>
    <n v="0.61391749572850929"/>
    <n v="0.41799999999999998"/>
    <n v="0.19587685512988781"/>
    <n v="1.1370573695280899"/>
    <n v="0.21273547028811193"/>
    <n v="0.45951433494423871"/>
    <n v="0.58303686357165518"/>
    <n v="0.35799999999999998"/>
    <s v="B"/>
    <x v="2"/>
  </r>
  <r>
    <s v="ID20-690"/>
    <x v="5"/>
    <s v="Intelligent Design"/>
    <s v="Cotton Blend Jersey Knit"/>
    <x v="1800"/>
    <s v="SHEET/SHEET SET"/>
    <s v="White"/>
    <s v="Queen: 90x102&quot;/60x81+14&quot;/20x30&quot;(2)"/>
    <x v="7"/>
    <n v="549"/>
    <n v="14350.61"/>
    <n v="7.0655123095586533E-5"/>
    <n v="0.9179407530207222"/>
    <n v="3546"/>
    <n v="9.5716174100163158"/>
    <n v="0.61388419495329549"/>
    <n v="0.41799999999999998"/>
    <n v="6.6403456455678661E-2"/>
    <n v="1.10059922355271"/>
    <n v="0.18282078511934632"/>
    <n v="0.45400868385247262"/>
    <n v="0.58190909273313096"/>
    <n v="0.35499999999999998"/>
    <s v="B"/>
    <x v="2"/>
  </r>
  <r>
    <s v="AM10-0191"/>
    <x v="1"/>
    <s v="Super Listing"/>
    <s v="Phoebe"/>
    <x v="858"/>
    <s v="COMFORTER (SET)"/>
    <s v="Neutral"/>
    <s v="Twin/Twin XL: 66x90&quot;/20x26&quot;"/>
    <x v="8"/>
    <n v="537"/>
    <n v="14329.85"/>
    <n v="7.0552911387828865E-5"/>
    <n v="0.91801130593211"/>
    <n v="3547"/>
    <n v="9.5701698351831137"/>
    <n v="0.61375437261836463"/>
    <n v="0.41799999999999998"/>
    <n v="0.18217652956300559"/>
    <n v="5.1542009327335103"/>
    <n v="1.6590279342955894"/>
    <n v="0.7256973697498319"/>
    <n v="0.63614297204465808"/>
    <n v="0.54500000000000004"/>
    <s v="B"/>
    <x v="2"/>
  </r>
  <r>
    <s v="II04-8411"/>
    <x v="14"/>
    <s v="INK+IVY"/>
    <s v="IM222101"/>
    <x v="1801"/>
    <s v="ROBE"/>
    <s v="Med Navy 411"/>
    <s v="M/L"/>
    <x v="5"/>
    <n v="606"/>
    <n v="14317.59"/>
    <n v="7.0492549367736891E-5"/>
    <n v="0.91808179848147775"/>
    <n v="3548"/>
    <n v="9.5693139719796179"/>
    <n v="0.61367761654544128"/>
    <n v="0.41799999999999998"/>
    <n v="9.5733803663884801E-2"/>
    <n v="2.4910186446086402"/>
    <n v="0.95205109746633265"/>
    <n v="0.59558175022773696"/>
    <n v="0.61005844328190051"/>
    <n v="0.45100000000000001"/>
    <s v="B"/>
    <x v="2"/>
  </r>
  <r>
    <s v="ID20-1237"/>
    <x v="5"/>
    <s v="Intelligent Design"/>
    <s v="Cotton Blend Jersey Knit"/>
    <x v="1365"/>
    <s v="SHEET/SHEET SET"/>
    <s v="Teal"/>
    <s v="Twin XL: 66&quot;W x 96&quot;L/39&quot;W x 80&quot;L+14&quot;D/20&quot;W x 30&quot;L (1)"/>
    <x v="7"/>
    <n v="678"/>
    <n v="14306.18"/>
    <n v="7.0436372316411508E-5"/>
    <n v="0.91815223485379416"/>
    <n v="3549"/>
    <n v="9.5685167881411228"/>
    <n v="0.61360612299297757"/>
    <n v="0.41699999999999998"/>
    <n v="0.10636283780855545"/>
    <n v="2.9634286547842099"/>
    <n v="1.1195347641198952"/>
    <n v="0.6264062976686362"/>
    <n v="0.61616615792810936"/>
    <n v="0.47099999999999997"/>
    <s v="B"/>
    <x v="2"/>
  </r>
  <r>
    <s v="MP30-4814"/>
    <x v="3"/>
    <s v="Madison Park"/>
    <s v="Zuri"/>
    <x v="1802"/>
    <s v="NORMAL PILLOW"/>
    <s v="Sand"/>
    <s v="20&quot;W x 20&quot;L"/>
    <x v="7"/>
    <n v="963"/>
    <n v="14297.88"/>
    <n v="7.0395507327279097E-5"/>
    <n v="0.91822263036112139"/>
    <n v="3550"/>
    <n v="9.5679364915023744"/>
    <n v="0.61355408045751281"/>
    <n v="0.41699999999999998"/>
    <n v="1.8222225780209347E-2"/>
    <n v="2.1404756612580602"/>
    <n v="0.80668819210005815"/>
    <n v="0.56882842041272852"/>
    <n v="0.60460894844855595"/>
    <n v="0.434"/>
    <s v="B"/>
    <x v="2"/>
  </r>
  <r>
    <s v="MP13-629"/>
    <x v="1"/>
    <s v="Madison Park"/>
    <s v="Keaton"/>
    <x v="1803"/>
    <s v="COVERLET&amp;BEDSPR"/>
    <s v="Cream"/>
    <s v="Full/Queen: 90x90&quot;/20x26&quot;(2)"/>
    <x v="7"/>
    <n v="363"/>
    <n v="14294.04"/>
    <n v="7.0376601115439534E-5"/>
    <n v="0.91829300696223681"/>
    <n v="3551"/>
    <n v="9.56766790293368"/>
    <n v="0.61352999272517328"/>
    <n v="0.41699999999999998"/>
    <n v="0.1791331232522346"/>
    <n v="1.4497518929356501"/>
    <n v="0.43809484904495971"/>
    <n v="0.50099062335217637"/>
    <n v="0.59102211885057399"/>
    <n v="0.38800000000000001"/>
    <s v="B"/>
    <x v="2"/>
  </r>
  <r>
    <s v="MP72-1543"/>
    <x v="7"/>
    <s v="Madison Park"/>
    <s v="Spa Cotton"/>
    <x v="1402"/>
    <s v="BATH RUG"/>
    <s v="Grey"/>
    <s v="27x45&quot;"/>
    <x v="7"/>
    <n v="697"/>
    <n v="14289.22"/>
    <n v="7.035286988078674E-5"/>
    <n v="0.91836335983211759"/>
    <n v="3552"/>
    <n v="9.5673306661867912"/>
    <n v="0.61349974844287336"/>
    <n v="0.41699999999999998"/>
    <n v="-6.276104393009305E-3"/>
    <n v="2.2582563691536999"/>
    <n v="0.85792251934082842"/>
    <n v="0.57825784706782069"/>
    <n v="0.60645136816786283"/>
    <n v="0.44"/>
    <s v="B"/>
    <x v="2"/>
  </r>
  <r>
    <s v="AM20-0358"/>
    <x v="5"/>
    <s v="Super Listing"/>
    <s v="Cotton 144TC"/>
    <x v="1804"/>
    <s v="SHEET/SHEET SET"/>
    <s v="Ivory"/>
    <s v="Queen: 90x102&quot;/20x30&quot;(2)/60x80&quot;+14&quot;"/>
    <x v="7"/>
    <n v="602"/>
    <n v="14287.93"/>
    <n v="7.0346518575246892E-5"/>
    <n v="0.91843370635069288"/>
    <n v="3553"/>
    <n v="9.5672403905837111"/>
    <n v="0.61349165228831859"/>
    <n v="0.41699999999999998"/>
    <n v="1.2720256575436276E-3"/>
    <n v="0.97038731910811105"/>
    <n v="6.8020563449558619E-2"/>
    <n v="0.43288026608021429"/>
    <n v="0.57736937504669772"/>
    <n v="0.34200000000000003"/>
    <s v="B"/>
    <x v="2"/>
  </r>
  <r>
    <s v="WR20-2041"/>
    <x v="5"/>
    <s v="Woolrich"/>
    <s v="Cotton Flannel"/>
    <x v="1279"/>
    <s v="SHEET/SHEET SET"/>
    <s v="Tan Cars"/>
    <s v="King: 108&quot;W x 102&quot;L/78&quot;W x 80&quot;L + 14&quot;D/20&quot;W x 40&quot;L(2)"/>
    <x v="7"/>
    <n v="418"/>
    <n v="14265.08"/>
    <n v="7.0234016767816104E-5"/>
    <n v="0.91850394036746075"/>
    <n v="3554"/>
    <n v="9.5656399705609392"/>
    <n v="0.61334812239303382"/>
    <n v="0.41699999999999998"/>
    <n v="0.17556368691938634"/>
    <n v="7.7993048543022701"/>
    <n v="2.0667747624750588"/>
    <n v="0.80074117372322018"/>
    <n v="0.65082673265907109"/>
    <n v="0.60199999999999998"/>
    <s v="B"/>
    <x v="1"/>
  </r>
  <r>
    <s v="BR54-0525"/>
    <x v="3"/>
    <s v="Beautyrest"/>
    <s v="Heated Plush"/>
    <x v="1232"/>
    <s v="ELECT BLANKET"/>
    <s v="Red"/>
    <s v="Twin:62x84&quot;"/>
    <x v="7"/>
    <n v="310"/>
    <n v="14259.43"/>
    <n v="7.0206199034250071E-5"/>
    <n v="0.91857414656649494"/>
    <n v="3555"/>
    <n v="9.5652438477913559"/>
    <n v="0.6133125970566663"/>
    <n v="0.41599999999999998"/>
    <n v="-2.6466426412260918E-2"/>
    <n v="3.8300983684164001"/>
    <n v="1.3686644556993208"/>
    <n v="0.67225739557247621"/>
    <n v="0.62510155675982837"/>
    <n v="0.503"/>
    <s v="B"/>
    <x v="2"/>
  </r>
  <r>
    <s v="ID10-1380"/>
    <x v="1"/>
    <s v="Intelligent Design"/>
    <s v="Waterfall"/>
    <x v="1611"/>
    <s v="COMFORTER (SET)"/>
    <s v="Blush"/>
    <s v="Twin/Twin XL: 68&quot;W x 90&quot;L/20&quot;W x 26&quot;L/12&quot;W x 18&quot;L/16&quot;W x 16&quot;L"/>
    <x v="7"/>
    <n v="373"/>
    <n v="14252.95"/>
    <n v="7.01742948017708E-5"/>
    <n v="0.91864432086129666"/>
    <n v="3556"/>
    <n v="9.5647893402683763"/>
    <n v="0.6132718356213861"/>
    <n v="0.41599999999999998"/>
    <n v="-0.52008349311228064"/>
    <n v="0.74779345098052896"/>
    <n v="-0.1651182448156242"/>
    <n v="0.38997221182469205"/>
    <n v="0.56861191086204732"/>
    <n v="0.316"/>
    <s v="B"/>
    <x v="2"/>
  </r>
  <r>
    <s v="MP20-8249"/>
    <x v="5"/>
    <s v="Madison Park"/>
    <s v="300 Thread Count Organic Cotton"/>
    <x v="1805"/>
    <s v="SHEET/SHEET SET"/>
    <s v="Taupe(12-4301)"/>
    <s v="Queen: 90x102&quot;/20x32&quot;(2)/60x80&quot;+16&quot;"/>
    <x v="7"/>
    <n v="444"/>
    <n v="14245.53"/>
    <n v="7.0137762486184973E-5"/>
    <n v="0.91871445862378287"/>
    <n v="3557"/>
    <n v="9.5642686472717919"/>
    <n v="0.61322513849799853"/>
    <n v="0.41599999999999998"/>
    <n v="7.8110119564411121E-2"/>
    <n v="1.9230358520019699"/>
    <n v="0.70459928022430618"/>
    <n v="0.55003945686673039"/>
    <n v="0.60058800217174491"/>
    <n v="0.42199999999999999"/>
    <s v="B"/>
    <x v="2"/>
  </r>
  <r>
    <s v="MP30-4963"/>
    <x v="3"/>
    <s v="Madison Park"/>
    <s v="Duke"/>
    <x v="1806"/>
    <s v="NORMAL PILLOW"/>
    <s v="Blush"/>
    <s v="20&quot;W x 20&quot;L"/>
    <x v="7"/>
    <n v="937"/>
    <n v="14237.12"/>
    <n v="7.0096355912859244E-5"/>
    <n v="0.91878455497969569"/>
    <n v="3558"/>
    <n v="9.5636781537783229"/>
    <n v="0.61317218148166652"/>
    <n v="0.41599999999999998"/>
    <n v="6.8564431359713199E-2"/>
    <n v="2.82542189421356"/>
    <n v="1.0734387076205845"/>
    <n v="0.6179225445433808"/>
    <n v="0.61412225409400945"/>
    <n v="0.46700000000000003"/>
    <s v="B"/>
    <x v="2"/>
  </r>
  <r>
    <s v="UH12-2319"/>
    <x v="1"/>
    <s v="Intelligent Design"/>
    <s v="Mercer"/>
    <x v="1391"/>
    <s v="DUVET&amp;DUVET SET"/>
    <s v="Ivory"/>
    <s v="Full/Queen: 88&quot;W x 92&quot;L/20&quot;W x 26&quot;L (2)"/>
    <x v="7"/>
    <n v="238"/>
    <n v="14233.71"/>
    <n v="7.0079566802866284E-5"/>
    <n v="0.91885463454649852"/>
    <n v="3559"/>
    <n v="9.5634386271828777"/>
    <n v="0.61315070010385764"/>
    <n v="0.41599999999999998"/>
    <n v="0.10590266615310982"/>
    <n v="1.4063233592626301"/>
    <n v="0.40967182031576327"/>
    <n v="0.49575950431243487"/>
    <n v="0.58967246094557313"/>
    <n v="0.38300000000000001"/>
    <s v="B"/>
    <x v="2"/>
  </r>
  <r>
    <s v="ST55-0267"/>
    <x v="3"/>
    <s v="Serta"/>
    <s v="Microfiber Heated"/>
    <x v="285"/>
    <s v="ELEC MATT PAD"/>
    <s v="White"/>
    <s v="Twin XL:39x80+15&quot;"/>
    <x v="7"/>
    <n v="347"/>
    <n v="14232.39"/>
    <n v="7.0073067792546429E-5"/>
    <n v="0.91892470761429101"/>
    <n v="3560"/>
    <n v="9.5633458918053176"/>
    <n v="0.61314238335022986"/>
    <n v="0.41599999999999998"/>
    <n v="0.13447082683226774"/>
    <n v="1.2411158637383799"/>
    <n v="0.29350200156523643"/>
    <n v="0.47437901891451678"/>
    <n v="0.5853897104630873"/>
    <n v="0.36599999999999999"/>
    <s v="B"/>
    <x v="2"/>
  </r>
  <r>
    <s v="TN51-0549"/>
    <x v="3"/>
    <s v="True North by Sleep Philosophy"/>
    <s v="Microfleece"/>
    <x v="1807"/>
    <s v="BLANKET"/>
    <s v="Grey"/>
    <s v="90&quot; x 90&quot;"/>
    <x v="7"/>
    <n v="971"/>
    <n v="14232.13"/>
    <n v="7.0071787684453132E-5"/>
    <n v="0.91899477940197549"/>
    <n v="3561"/>
    <n v="9.5633276247322794"/>
    <n v="0.6131407451108658"/>
    <n v="0.41499999999999998"/>
    <n v="6.6996749256787266E-2"/>
    <n v="5.4294050471369104"/>
    <n v="1.7100802233335548"/>
    <n v="0.73509329316648586"/>
    <n v="0.6375312547219899"/>
    <n v="0.55100000000000005"/>
    <s v="B"/>
    <x v="2"/>
  </r>
  <r>
    <s v="MP95C-0103A"/>
    <x v="6"/>
    <s v="Madison Park"/>
    <s v="Blue Bliss"/>
    <x v="1808"/>
    <s v="CANVAS"/>
    <s v="Natural"/>
    <s v="19.6x19.6x1.61&quot;/16.6x36.6x1.61&quot;/21.6x21.6x1.61&quot;/17.6x17.6x1.61&quot;/19.6x15.6x1"/>
    <x v="7"/>
    <n v="161"/>
    <n v="14228.67"/>
    <n v="7.0054752399826854E-5"/>
    <n v="0.91906483415437534"/>
    <n v="3562"/>
    <n v="9.5630845003722698"/>
    <n v="0.61311894107602682"/>
    <n v="0.41499999999999998"/>
    <n v="-0.15327871160430936"/>
    <n v="1.24439674837286"/>
    <n v="0.29594539822029209"/>
    <n v="0.47482871408548816"/>
    <n v="0.58546089567791904"/>
    <n v="0.36699999999999999"/>
    <s v="B"/>
    <x v="2"/>
  </r>
  <r>
    <s v="MP13-483"/>
    <x v="1"/>
    <s v="Madison Park"/>
    <s v="Bayside"/>
    <x v="1155"/>
    <s v="COVERLET&amp;BEDSPR"/>
    <s v="Blue"/>
    <s v="Twin/TXL: 68x90&quot;/20x26+1/2&quot;(1)/18x18&quot;/16x16&quot;/12x18&quot;"/>
    <x v="7"/>
    <n v="287"/>
    <n v="14216.75"/>
    <n v="6.9996064367241516E-5"/>
    <n v="0.91913483021874254"/>
    <n v="3563"/>
    <n v="9.5622464629897834"/>
    <n v="0.61304378366982004"/>
    <n v="0.41499999999999998"/>
    <n v="6.8040353315631158E-2"/>
    <n v="2.4153560396101801"/>
    <n v="0.92241435997751853"/>
    <n v="0.59012725404329958"/>
    <n v="0.60846047774451595"/>
    <n v="0.44700000000000001"/>
    <s v="B"/>
    <x v="2"/>
  </r>
  <r>
    <s v="WR20-4002"/>
    <x v="5"/>
    <s v="Woolrich"/>
    <s v="Cotton Flannel"/>
    <x v="406"/>
    <s v="SHEET/SHEET SET"/>
    <s v="Red Plaid"/>
    <s v="Full: 81&quot;Wx96&quot;L/54&quot;Wx75&quot;L+12&quot;D/20&quot;Wx30&quot;L(2)"/>
    <x v="7"/>
    <n v="547"/>
    <n v="14213.49"/>
    <n v="6.9980013781148549E-5"/>
    <n v="0.91920481023252365"/>
    <n v="3564"/>
    <n v="9.5620171458473937"/>
    <n v="0.61302321790273029"/>
    <n v="0.41499999999999998"/>
    <n v="4.5524707522858046E-2"/>
    <n v="0.81471467524364904"/>
    <n v="-8.914309267061403E-2"/>
    <n v="0.40395506596453845"/>
    <n v="0.57120958751509199"/>
    <n v="0.32300000000000001"/>
    <s v="B"/>
    <x v="2"/>
  </r>
  <r>
    <s v="BR20-4172"/>
    <x v="5"/>
    <s v="Beautyrest"/>
    <s v="Oversized Cotton Flannel"/>
    <x v="1759"/>
    <s v="SHEET/SHEET SET"/>
    <s v="Beige/White Stripes"/>
    <s v="Queen: 92x104&quot;/20x30&quot;(2)/60x80+16&quot;"/>
    <x v="7"/>
    <n v="472"/>
    <n v="14213.42"/>
    <n v="6.9979669136661894E-5"/>
    <n v="0.91927478990166034"/>
    <n v="3565"/>
    <n v="9.5620122212829273"/>
    <n v="0.61302277625478019"/>
    <n v="0.41499999999999998"/>
    <n v="-2.1819381023187256E-2"/>
    <n v="0.31142231028255701"/>
    <n v="-0.88813507308648409"/>
    <n v="0.25690451054428431"/>
    <n v="0.54179912311268097"/>
    <n v="0.24199999999999999"/>
    <s v="B"/>
    <x v="2"/>
  </r>
  <r>
    <s v="II12-1058"/>
    <x v="1"/>
    <s v="INK+IVY"/>
    <s v="Nea"/>
    <x v="1152"/>
    <s v="DUVET&amp;DUVET SET"/>
    <s v="Off White/Gray"/>
    <s v="Full/Queen: 88&quot;W x 92&quot;L/20&quot;W x 26&quot;L + 1&quot;D(2)"/>
    <x v="8"/>
    <n v="281"/>
    <n v="14212.58"/>
    <n v="6.9975533402821986E-5"/>
    <n v="0.91934476543506316"/>
    <n v="3566"/>
    <n v="9.5619531246176503"/>
    <n v="0.61301747630972947"/>
    <n v="0.41499999999999998"/>
    <n v="0.19197882377673761"/>
    <n v="1.77824976140603"/>
    <n v="0.63034036523719283"/>
    <n v="0.53637246775868352"/>
    <n v="0.59768847459952035"/>
    <n v="0.41299999999999998"/>
    <s v="B"/>
    <x v="2"/>
  </r>
  <r>
    <s v="MP13-3305"/>
    <x v="1"/>
    <s v="Madison Park"/>
    <s v="Harper"/>
    <x v="1289"/>
    <s v="COVERLET&amp;BEDSPR"/>
    <s v="Taupe"/>
    <s v="Full/Queen: 90x90&quot;/20x26+0.5&quot;(2)"/>
    <x v="7"/>
    <n v="297"/>
    <n v="14196.01"/>
    <n v="6.9893951129337172E-5"/>
    <n v="0.91941465938619249"/>
    <n v="3567"/>
    <n v="9.5607866580374896"/>
    <n v="0.6129128645055022"/>
    <n v="0.41399999999999998"/>
    <n v="0.26167446761449165"/>
    <n v="2.7849334056070298"/>
    <n v="1.0595018167151478"/>
    <n v="0.61535752812430589"/>
    <n v="0.61340179722926291"/>
    <n v="0.46400000000000002"/>
    <s v="B"/>
    <x v="2"/>
  </r>
  <r>
    <s v="MP20-5396"/>
    <x v="5"/>
    <s v="Madison Park"/>
    <s v="Peached Percale"/>
    <x v="1809"/>
    <s v="SHEET/SHEET SET"/>
    <s v="Purple"/>
    <s v="Queen: 90&quot;W x 102&quot;L/20&quot;W x 31&quot;L (2)/60&quot;W x 80&quot;L + 15&quot;D"/>
    <x v="7"/>
    <n v="436"/>
    <n v="14179.86"/>
    <n v="6.9814436722772318E-5"/>
    <n v="0.91948447382291532"/>
    <n v="3568"/>
    <n v="9.5596484470481826"/>
    <n v="0.61281078673730205"/>
    <n v="0.41399999999999998"/>
    <n v="0.19229850303154353"/>
    <n v="2.4838458018043998"/>
    <n v="0.94927890991547459"/>
    <n v="0.59507154270491469"/>
    <n v="0.60926293793082453"/>
    <n v="0.44900000000000001"/>
    <s v="B"/>
    <x v="2"/>
  </r>
  <r>
    <s v="AM20-0347"/>
    <x v="5"/>
    <s v="Super Listing"/>
    <s v="Cotton 144TC"/>
    <x v="1530"/>
    <s v="SHEET/SHEET SET"/>
    <s v="Dark Gray"/>
    <s v="Twin: 66x96&quot;/20x30&quot;/39x75&quot;+12&quot;"/>
    <x v="7"/>
    <n v="904"/>
    <n v="14179.5"/>
    <n v="6.9812664265412358E-5"/>
    <n v="0.91955428648718074"/>
    <n v="3569"/>
    <n v="9.5596230603953547"/>
    <n v="0.61280850999521552"/>
    <n v="0.41399999999999998"/>
    <n v="-1.7090927954395593E-2"/>
    <n v="6.3930798824977302"/>
    <n v="1.870736976314944"/>
    <n v="0.76466138062792866"/>
    <n v="0.64317908412175817"/>
    <n v="0.57399999999999995"/>
    <s v="B"/>
    <x v="2"/>
  </r>
  <r>
    <s v="5DS13-0028"/>
    <x v="1"/>
    <s v="510 Design"/>
    <s v="Otto"/>
    <x v="1713"/>
    <s v="COVERLET&amp;BEDSPR"/>
    <s v="White"/>
    <s v="Full/Queen: 90&quot;W x 90&quot;L / 20&quot;W x 26&quot;L (2)"/>
    <x v="7"/>
    <n v="576"/>
    <n v="14164.59"/>
    <n v="6.9739254989754034E-5"/>
    <n v="0.9196240257421705"/>
    <n v="3570"/>
    <n v="9.5585710633562524"/>
    <n v="0.61271416412181112"/>
    <n v="0.41399999999999998"/>
    <n v="0.18949308741022503"/>
    <n v="2.75630605260596"/>
    <n v="1.0495292000125751"/>
    <n v="0.61352211692988645"/>
    <n v="0.61287575468342625"/>
    <n v="0.46200000000000002"/>
    <s v="B"/>
    <x v="2"/>
  </r>
  <r>
    <s v="BR51-4442"/>
    <x v="3"/>
    <s v="Madison Park"/>
    <s v="Dream Soft"/>
    <x v="1717"/>
    <s v="BLANKET"/>
    <s v="Grey"/>
    <s v="108&quot;x90&quot;"/>
    <x v="7"/>
    <n v="559"/>
    <n v="14163.71"/>
    <n v="6.9734922316207451E-5"/>
    <n v="0.91969376066448671"/>
    <n v="3571"/>
    <n v="9.5585089390582194"/>
    <n v="0.61270859265065702"/>
    <n v="0.41399999999999998"/>
    <n v="0.12991879486377511"/>
    <n v="3.2033552183238201"/>
    <n v="1.1949386847750962"/>
    <n v="0.64028401945433011"/>
    <n v="0.61822367801139166"/>
    <n v="0.47799999999999998"/>
    <s v="B"/>
    <x v="2"/>
  </r>
  <r>
    <s v="MPE20-1145"/>
    <x v="5"/>
    <s v="Madison Park Essentials"/>
    <s v="Satin"/>
    <x v="688"/>
    <s v="SHEET/SHEET SET"/>
    <s v="Emerald"/>
    <s v="Full: 81x96&quot;/54x75+14&quot;/20x30&quot;(4)"/>
    <x v="7"/>
    <n v="723"/>
    <n v="14138.08"/>
    <n v="6.9608733199163657E-5"/>
    <n v="0.91976336939768588"/>
    <n v="3572"/>
    <n v="9.5566978736846107"/>
    <n v="0.61254617152387203"/>
    <n v="0.41399999999999998"/>
    <n v="0.15008681327716342"/>
    <n v="3.5441104128359102"/>
    <n v="1.2931122788387643"/>
    <n v="0.65835238795929418"/>
    <n v="0.62170741481095648"/>
    <n v="0.49099999999999999"/>
    <s v="B"/>
    <x v="2"/>
  </r>
  <r>
    <s v="MP70-4047"/>
    <x v="1"/>
    <s v="Madison Park"/>
    <s v="Donovan"/>
    <x v="1810"/>
    <s v="SHOWER CURTAIN"/>
    <s v="Red"/>
    <s v="72x72&quot;"/>
    <x v="7"/>
    <n v="658"/>
    <n v="14135.76"/>
    <n v="6.959731069617726E-5"/>
    <n v="0.9198329667083821"/>
    <n v="3573"/>
    <n v="9.5565337759951898"/>
    <n v="0.61253145480960702"/>
    <n v="0.41299999999999998"/>
    <n v="0.21648315955153369"/>
    <n v="3.0733076156763302"/>
    <n v="1.1547744557986468"/>
    <n v="0.63289199009260988"/>
    <n v="0.61660356186620757"/>
    <n v="0.47199999999999998"/>
    <s v="B"/>
    <x v="2"/>
  </r>
  <r>
    <s v="MP153-0204"/>
    <x v="9"/>
    <s v="510 Design"/>
    <s v="Bella"/>
    <x v="1811"/>
    <s v="LGT-TABLE LAMPS"/>
    <s v="Pink"/>
    <s v="10&quot;W x 10&quot;L x 18.625&quot;H"/>
    <x v="7"/>
    <n v="443"/>
    <n v="14134.35"/>
    <n v="6.9590368571517412E-5"/>
    <n v="0.91990255707695368"/>
    <n v="3574"/>
    <n v="9.5564340310521239"/>
    <n v="0.61252250941962827"/>
    <n v="0.41299999999999998"/>
    <n v="0.10193857532625016"/>
    <n v="2.13034084082918"/>
    <n v="0.80215441721381875"/>
    <n v="0.56799400138035616"/>
    <n v="0.60361680781177385"/>
    <n v="0.43099999999999999"/>
    <s v="B"/>
    <x v="2"/>
  </r>
  <r>
    <s v="MP40-7321"/>
    <x v="0"/>
    <s v="Madison Park"/>
    <s v="Galen"/>
    <x v="1714"/>
    <s v="WINDOW PANEL"/>
    <s v="Blue"/>
    <s v="39x64&quot;"/>
    <x v="7"/>
    <n v="317"/>
    <n v="14129.2"/>
    <n v="6.9565012584284664E-5"/>
    <n v="0.91997212208953794"/>
    <n v="3575"/>
    <n v="9.5560696298600725"/>
    <n v="0.61248982895812909"/>
    <n v="0.41299999999999998"/>
    <n v="-0.34221452124043411"/>
    <n v="1.49127442397608"/>
    <n v="0.46453521969616651"/>
    <n v="0.50585684389640961"/>
    <n v="0.59116323194578524"/>
    <n v="0.38900000000000001"/>
    <s v="B"/>
    <x v="2"/>
  </r>
  <r>
    <s v="CS20-1594"/>
    <x v="5"/>
    <s v="Comfort Spaces"/>
    <s v="Cotton 144TC"/>
    <x v="1722"/>
    <s v="SHEET/SHEET SET"/>
    <s v="Diamond Sliver"/>
    <s v="Queen:90x102&quot;/20x30&quot;(2)/60x80&quot;+14&quot;"/>
    <x v="6"/>
    <n v="669"/>
    <n v="14122.59"/>
    <n v="6.9532468297758737E-5"/>
    <n v="0.92004165455783571"/>
    <n v="3576"/>
    <n v="9.5556017280231433"/>
    <n v="0.61244786628539172"/>
    <n v="0.41299999999999998"/>
    <n v="-4.2099999999999999E-2"/>
    <n v="2.0924316381706398"/>
    <n v="0.78501126492434325"/>
    <n v="0.56483888827833317"/>
    <n v="0.60292607068398008"/>
    <n v="0.42899999999999999"/>
    <s v="B"/>
    <x v="2"/>
  </r>
  <r>
    <s v="MP72-7332"/>
    <x v="7"/>
    <s v="Madison Park"/>
    <s v="Evan"/>
    <x v="1712"/>
    <s v="BATH RUG"/>
    <s v="White"/>
    <s v="20x30&quot;"/>
    <x v="7"/>
    <n v="979"/>
    <n v="14117.08"/>
    <n v="6.9505339853166015E-5"/>
    <n v="0.92011115989768888"/>
    <n v="3577"/>
    <n v="9.5552115244643669"/>
    <n v="0.61241287179948545"/>
    <n v="0.41299999999999998"/>
    <n v="3.9985473016144975E-2"/>
    <n v="1.30554592511907"/>
    <n v="0.34042578611989466"/>
    <n v="0.48301511132885033"/>
    <n v="0.58653331970535849"/>
    <n v="0.37"/>
    <s v="B"/>
    <x v="2"/>
  </r>
  <r>
    <s v="MP10-4168"/>
    <x v="1"/>
    <s v="Madison Park"/>
    <s v="Holly"/>
    <x v="532"/>
    <s v="COMFORTER (SET)"/>
    <s v="Purple/Taupe"/>
    <s v="Cal King: 104x92&quot;/20x36+1/2&quot; (2)/72x84+15&quot;/18x18&quot;/12x18&quot;/26x26&quot;+2 (2)"/>
    <x v="7"/>
    <n v="166"/>
    <n v="14113.49"/>
    <n v="6.9487664514493081E-5"/>
    <n v="0.92018064756220341"/>
    <n v="3578"/>
    <n v="9.5549572082601131"/>
    <n v="0.61239006405049057"/>
    <n v="0.41299999999999998"/>
    <n v="-9.0518239822466887E-2"/>
    <n v="1.8096051618136899"/>
    <n v="0.64689649912517788"/>
    <n v="0.53941954300288453"/>
    <n v="0.59779595984096945"/>
    <n v="0.41399999999999998"/>
    <s v="B"/>
    <x v="2"/>
  </r>
  <r>
    <s v="ID10-1246"/>
    <x v="1"/>
    <s v="Intelligent Design"/>
    <s v="Raina"/>
    <x v="855"/>
    <s v="COMFORTER (SET)"/>
    <s v="Blush/Gold"/>
    <s v="Twin/Twin XL: 68&quot;W x 90&quot;L/20&quot;W x 26&quot;L +1&quot;D/12&quot;W x16&quot;L/16&quot;W x 16&quot;L"/>
    <x v="8"/>
    <n v="398"/>
    <n v="14111.93"/>
    <n v="6.9479983865933253E-5"/>
    <n v="0.92025012754606939"/>
    <n v="3579"/>
    <n v="9.5548466774357177"/>
    <n v="0.61238015135418244"/>
    <n v="0.41299999999999998"/>
    <n v="-9.5873185043343884E-2"/>
    <n v="1.23460159117293"/>
    <n v="0.28863281373372124"/>
    <n v="0.47348286877456519"/>
    <n v="0.58460069483825905"/>
    <n v="0.36299999999999999"/>
    <s v="B"/>
    <x v="2"/>
  </r>
  <r>
    <s v="MP10-259"/>
    <x v="1"/>
    <s v="Madison Park"/>
    <s v="Lola"/>
    <x v="863"/>
    <s v="COMFORTER (SET)"/>
    <s v="Taupe Grey/Purple"/>
    <s v="Cal-King: 104x92&quot;/20x36&quot;(2)/72x84+15&quot;/18x18&quot;/16x16&quot;/12x20&quot;"/>
    <x v="5"/>
    <n v="181"/>
    <n v="14108.36"/>
    <n v="6.9462406997113657E-5"/>
    <n v="0.92031958995306651"/>
    <n v="3580"/>
    <n v="9.5545936859159628"/>
    <n v="0.61235746240639266"/>
    <n v="0.41199999999999998"/>
    <n v="-0.12837346439857303"/>
    <n v="1.44805535046772"/>
    <n v="0.43699953064439895"/>
    <n v="0.50078903537243136"/>
    <n v="0.59004377699960042"/>
    <n v="0.38500000000000001"/>
    <s v="B"/>
    <x v="2"/>
  </r>
  <r>
    <s v="WR20-1798"/>
    <x v="5"/>
    <s v="Woolrich"/>
    <s v="Cotton Flannel"/>
    <x v="929"/>
    <s v="SHEET/SHEET SET"/>
    <s v="Brown Plaid"/>
    <s v="Cal King: 108x102&quot;/72x84+14&quot;/20x40&quot;(2)"/>
    <x v="7"/>
    <n v="422"/>
    <n v="14101.5"/>
    <n v="6.9428631837421088E-5"/>
    <n v="0.92038901858490396"/>
    <n v="3581"/>
    <n v="9.5541073656141311"/>
    <n v="0.61231384791706889"/>
    <n v="0.41199999999999998"/>
    <n v="0.13818311016558521"/>
    <n v="3.6522502167008999"/>
    <n v="1.3223557178065406"/>
    <n v="0.66373449947982732"/>
    <n v="0.6225979782296206"/>
    <n v="0.49399999999999999"/>
    <s v="B"/>
    <x v="2"/>
  </r>
  <r>
    <s v="HH12-1688"/>
    <x v="10"/>
    <s v="Harbor House Blue"/>
    <s v="Hallie"/>
    <x v="1463"/>
    <s v="DUVET&amp;DUVET SET"/>
    <s v="Grey"/>
    <s v="King"/>
    <x v="9"/>
    <n v="159"/>
    <n v="14100.43"/>
    <n v="6.9423363700267876E-5"/>
    <n v="0.92045844194860427"/>
    <n v="3582"/>
    <n v="9.5540314896634744"/>
    <n v="0.61230704316138129"/>
    <n v="0.41199999999999998"/>
    <n v="0.43702438748321853"/>
    <n v="0.94235609542326304"/>
    <n v="4.1483627199406209E-2"/>
    <n v="0.42799627311109123"/>
    <n v="0.5754448891513233"/>
    <n v="0.33500000000000002"/>
    <s v="B"/>
    <x v="2"/>
  </r>
  <r>
    <s v="MP12-260"/>
    <x v="1"/>
    <s v="Madison Park"/>
    <s v="Lola"/>
    <x v="863"/>
    <s v="DUVET&amp;DUVET SET"/>
    <s v="Taupe Grey/Purple"/>
    <s v="Full/Queen: 90x90&quot;/20x26&quot;(2)/18x18&quot;/16x16&quot;/12x20&quot;"/>
    <x v="5"/>
    <n v="251"/>
    <n v="14074.48"/>
    <n v="6.9295599065570784E-5"/>
    <n v="0.92052773754766981"/>
    <n v="3583"/>
    <n v="9.5521895554459348"/>
    <n v="0.61214185363512996"/>
    <n v="0.41199999999999998"/>
    <n v="0.17152665066894673"/>
    <n v="3.2164384763748899"/>
    <n v="1.1988914590424899"/>
    <n v="0.64101150817226271"/>
    <n v="0.61791578454255658"/>
    <n v="0.47699999999999998"/>
    <s v="B"/>
    <x v="2"/>
  </r>
  <r>
    <s v="BL51N-0857"/>
    <x v="3"/>
    <s v="Madison Park"/>
    <s v="Freshspun Basketweave"/>
    <x v="1200"/>
    <s v="BLANKET"/>
    <s v="Navy"/>
    <s v="Twin: 66x90&quot;"/>
    <x v="7"/>
    <n v="904"/>
    <n v="14048.28"/>
    <n v="6.9166603557707049E-5"/>
    <n v="0.92059690415122752"/>
    <n v="3584"/>
    <n v="9.5503264278971916"/>
    <n v="0.61197476343495227"/>
    <n v="0.41199999999999998"/>
    <n v="-4.6904494242558693E-2"/>
    <n v="1.3990781925703799"/>
    <n v="0.40485038091570102"/>
    <n v="0.49487214203711488"/>
    <n v="0.58855423915538485"/>
    <n v="0.378"/>
    <s v="B"/>
    <x v="2"/>
  </r>
  <r>
    <s v="NS10-3705"/>
    <x v="1"/>
    <s v="N Natori"/>
    <s v="Brush Stroke"/>
    <x v="1603"/>
    <s v="COMFORTER (SET)"/>
    <s v="Multi"/>
    <s v="Full/Queen: 92&quot;W x 96&quot;L / 20&quot;W x 26&quot;L (2) /18x18&quot;"/>
    <x v="7"/>
    <n v="190"/>
    <n v="14040.74"/>
    <n v="6.9129480423001221E-5"/>
    <n v="0.92066603363165056"/>
    <n v="3585"/>
    <n v="9.5497896015248447"/>
    <n v="0.61192661942780868"/>
    <n v="0.41199999999999998"/>
    <n v="0.13153582909490127"/>
    <n v="2.16220152591751"/>
    <n v="0.81633846564303481"/>
    <n v="0.57060450592952372"/>
    <n v="0.60366219672815169"/>
    <n v="0.43099999999999999"/>
    <s v="B"/>
    <x v="2"/>
  </r>
  <r>
    <s v="MPE10-1019"/>
    <x v="1"/>
    <s v="Madison Park Essentials"/>
    <s v="Alice"/>
    <x v="1091"/>
    <s v="COMFORTER (SET)"/>
    <s v="Mauve"/>
    <s v="Full: 78x86&quot;/20x26&quot;(2)/81x96&quot;/54x75+14&quot;/20x30&quot;(2)"/>
    <x v="7"/>
    <n v="423"/>
    <n v="14031.5"/>
    <n v="6.9083987350762268E-5"/>
    <n v="0.92073511761900129"/>
    <n v="3586"/>
    <n v="9.5491313468163543"/>
    <n v="0.61186758540671671"/>
    <n v="0.41099999999999998"/>
    <n v="5.9080133821012112E-2"/>
    <n v="2.47392203979188"/>
    <n v="0.94543082114411503"/>
    <n v="0.59436332083910781"/>
    <n v="0.60836673249319495"/>
    <n v="0.44600000000000001"/>
    <s v="B"/>
    <x v="2"/>
  </r>
  <r>
    <s v="MP10-1318"/>
    <x v="1"/>
    <s v="Madison Park"/>
    <s v="Palisades"/>
    <x v="972"/>
    <s v="COMFORTER (SET)"/>
    <s v="Blue"/>
    <s v="Cal King: 104x92&quot;/20x36&quot;(2)/72x84+15&quot;/18x18&quot;/16x16&quot;/12x18&quot;"/>
    <x v="7"/>
    <n v="172"/>
    <n v="14023.58"/>
    <n v="6.9044993288843156E-5"/>
    <n v="0.92080416261229014"/>
    <n v="3587"/>
    <n v="9.5485667834184262"/>
    <n v="0.61181695386984936"/>
    <n v="0.41099999999999998"/>
    <n v="-2.6115606565871047E-2"/>
    <n v="1.40751287328049"/>
    <n v="0.4104611890722879"/>
    <n v="0.49590478376069408"/>
    <n v="0.58863451984801829"/>
    <n v="0.379"/>
    <s v="B"/>
    <x v="2"/>
  </r>
  <r>
    <s v="MP12-2707"/>
    <x v="1"/>
    <s v="Madison Park"/>
    <s v="Pebble Beach"/>
    <x v="587"/>
    <s v="DUVET&amp;DUVET SET"/>
    <s v="Coral"/>
    <s v="Full/Queen: 90x90&quot;/20x26&quot;(2)/18x18&quot;/16x16&quot;/12x18&quot;"/>
    <x v="7"/>
    <n v="225"/>
    <n v="13995.27"/>
    <n v="6.8905609211452991E-5"/>
    <n v="0.92087306822150161"/>
    <n v="3588"/>
    <n v="9.5465461445275697"/>
    <n v="0.61163573763643164"/>
    <n v="0.41099999999999998"/>
    <n v="0.20196049114190745"/>
    <n v="1.7597711527894799"/>
    <n v="0.62045344402085556"/>
    <n v="0.53455282839822094"/>
    <n v="0.59621915578878948"/>
    <n v="0.40799999999999997"/>
    <s v="B"/>
    <x v="2"/>
  </r>
  <r>
    <s v="SS40-0145"/>
    <x v="0"/>
    <s v="SunSmart"/>
    <s v="Bentley"/>
    <x v="1812"/>
    <s v="WINDOW PANEL"/>
    <s v="Navy"/>
    <s v="50x84&quot;"/>
    <x v="7"/>
    <n v="677"/>
    <n v="13994.75"/>
    <n v="6.8903048995266382E-5"/>
    <n v="0.92094197127049693"/>
    <n v="3589"/>
    <n v="9.5465089910816907"/>
    <n v="0.61163240561726129"/>
    <n v="0.41099999999999998"/>
    <n v="0.14005536351902448"/>
    <n v="1.69666030438266"/>
    <n v="0.58592955508659672"/>
    <n v="0.528198875958789"/>
    <n v="0.59494569968556688"/>
    <n v="0.40200000000000002"/>
    <s v="B"/>
    <x v="1"/>
  </r>
  <r>
    <s v="ID10-2413"/>
    <x v="1"/>
    <s v="Intelligent Design"/>
    <s v="Felicia"/>
    <x v="1813"/>
    <s v="COMFORTER (SET)"/>
    <s v="Green"/>
    <s v="Full/Queen: 90&quot;Wx90&quot;L/20&quot;Wx26&quot;L+2&quot;D(2)/12&quot;Wx16&quot;L"/>
    <x v="7"/>
    <n v="356"/>
    <n v="13976.35"/>
    <n v="6.8812456730201773E-5"/>
    <n v="0.92101078372722711"/>
    <n v="3590"/>
    <n v="9.5451934413103956"/>
    <n v="0.61151442363863739"/>
    <n v="0.41099999999999998"/>
    <n v="0.13114971040080467"/>
    <n v="1.8893585294376301"/>
    <n v="0.68781223975516781"/>
    <n v="0.54694988439872605"/>
    <n v="0.59860151579065524"/>
    <n v="0.41699999999999998"/>
    <s v="B"/>
    <x v="2"/>
  </r>
  <r>
    <s v="MP70-8448"/>
    <x v="7"/>
    <s v="Madison Park"/>
    <s v="Ara"/>
    <x v="1814"/>
    <s v="SHOWER CURTAIN"/>
    <s v="Aqua"/>
    <s v="72&quot;W x 72&quot;L"/>
    <x v="7"/>
    <n v="1007"/>
    <n v="13966.12"/>
    <n v="6.8762089400222919E-5"/>
    <n v="0.92107954581662732"/>
    <n v="3591"/>
    <n v="9.5444612749492528"/>
    <n v="0.61144876102529178"/>
    <n v="0.41099999999999998"/>
    <n v="0.22186913275880082"/>
    <n v="3.5935657187961998"/>
    <n v="1.3065923109233106"/>
    <n v="0.66083332175300213"/>
    <n v="0.62132567317083387"/>
    <n v="0.49"/>
    <s v="B"/>
    <x v="2"/>
  </r>
  <r>
    <s v="CS10-1325"/>
    <x v="1"/>
    <s v="Comfort Spaces"/>
    <s v="Kate"/>
    <x v="1815"/>
    <s v="COMFORTER (SET)"/>
    <s v="Grey/Purple"/>
    <s v="Queen: 90&quot;Wx90&quot;L/20&quot;Wx26&quot;L(2)/90&quot;Wx102&quot;L/60&quot;Wx80&quot;L+15&quot;D/20&quot;Wx30&quot;L(2)/20&quot;Wx30&quot;L(2)"/>
    <x v="6"/>
    <n v="386"/>
    <n v="13963.99"/>
    <n v="6.875160236084315E-5"/>
    <n v="0.92114829741898818"/>
    <n v="3592"/>
    <n v="9.5443087623031175"/>
    <n v="0.61143508328831153"/>
    <n v="0.41"/>
    <n v="-0.34289999999999993"/>
    <n v="0.84901228627014702"/>
    <n v="-5.2333533912129825E-2"/>
    <n v="0.41072968472528265"/>
    <n v="0.57129400357570581"/>
    <n v="0.32300000000000001"/>
    <s v="B"/>
    <x v="2"/>
  </r>
  <r>
    <s v="MPS12-510"/>
    <x v="4"/>
    <s v="Madison Park Signature"/>
    <s v="500 Thread Count Luxury Collection"/>
    <x v="744"/>
    <s v="DUVET&amp;DUVET SET"/>
    <s v="White/Navy"/>
    <s v="Full/Queen:90x96&quot;/20x26+2&quot;(2)/12x16&quot;"/>
    <x v="7"/>
    <n v="201"/>
    <n v="13961.72"/>
    <n v="6.8740426032490071E-5"/>
    <n v="0.92121703784502063"/>
    <n v="3593"/>
    <n v="9.5441461997439241"/>
    <n v="0.61142050424858052"/>
    <n v="0.41"/>
    <n v="0.17361238384156677"/>
    <n v="2.3645782785815999"/>
    <n v="0.90202070911844501"/>
    <n v="0.5863739026212833"/>
    <n v="0.6064111839231211"/>
    <n v="0.44"/>
    <s v="B"/>
    <x v="2"/>
  </r>
  <r>
    <s v="MP13-4682"/>
    <x v="1"/>
    <s v="Madison Park"/>
    <s v="Ridge"/>
    <x v="598"/>
    <s v="COVERLET&amp;BEDSPR"/>
    <s v="Grey"/>
    <s v="King/Cal King"/>
    <x v="7"/>
    <n v="213"/>
    <n v="13961.55"/>
    <n v="6.8739589038736753E-5"/>
    <n v="0.92128577743405937"/>
    <n v="3594"/>
    <n v="9.5441340243916351"/>
    <n v="0.61141941233082497"/>
    <n v="0.41"/>
    <n v="0.15444809910445356"/>
    <n v="2.1734693877550999"/>
    <n v="0.82130702938255618"/>
    <n v="0.57151894571796469"/>
    <n v="0.60343931900825298"/>
    <n v="0.43"/>
    <s v="B"/>
    <x v="2"/>
  </r>
  <r>
    <s v="ID20-1534"/>
    <x v="5"/>
    <s v="Intelligent Design"/>
    <s v="Cozy Soft"/>
    <x v="1571"/>
    <s v="SHEET/SHEET SET"/>
    <s v="Pink Llamas"/>
    <s v="Full: 81&quot;W x 96&quot;L/54&quot;W x 75&quot;L + 12&quot;D/20&quot;W x 30&quot;L (2)"/>
    <x v="7"/>
    <n v="624"/>
    <n v="13954.4"/>
    <n v="6.8704386066170892E-5"/>
    <n v="0.92135448182012558"/>
    <n v="3595"/>
    <n v="9.5436218091210776"/>
    <n v="0.61137347551230214"/>
    <n v="0.41"/>
    <n v="9.4524489949892751E-2"/>
    <n v="6.03038490613213"/>
    <n v="1.813257538536766"/>
    <n v="0.75408257200693896"/>
    <n v="0.63991529481122955"/>
    <n v="0.56100000000000005"/>
    <s v="B"/>
    <x v="2"/>
  </r>
  <r>
    <s v="CS20-1717"/>
    <x v="5"/>
    <s v="Comfort Spaces"/>
    <s v="Cotton Flannel 135GSM"/>
    <x v="1727"/>
    <s v="SHEET/SHEET SET"/>
    <s v="Bear/Trees"/>
    <s v="King: 108x102&quot;/78x81+14&quot;/21x40&quot;(2)"/>
    <x v="6"/>
    <n v="517"/>
    <n v="13953.83"/>
    <n v="6.8701579675350965E-5"/>
    <n v="0.92142318339980089"/>
    <n v="3596"/>
    <n v="9.5435809638826061"/>
    <n v="0.61136981240341992"/>
    <n v="0.41"/>
    <n v="5.7500000000000002E-2"/>
    <n v="4.4558623691158301"/>
    <n v="1.5164148364183339"/>
    <n v="0.69945012851702504"/>
    <n v="0.62898587562614094"/>
    <n v="0.51700000000000002"/>
    <s v="B"/>
    <x v="2"/>
  </r>
  <r>
    <s v="MZK10-169"/>
    <x v="1"/>
    <s v="Intelligent Design Kids"/>
    <s v="Tessa"/>
    <x v="1659"/>
    <s v="COMFORTER (SET)"/>
    <s v="White"/>
    <s v="Full/Queen: 86''W x 86&quot;L/20''W x 26''L (2)/13''W x 13&quot;L"/>
    <x v="7"/>
    <n v="314"/>
    <n v="13947.6"/>
    <n v="6.8670906316038323E-5"/>
    <n v="0.92149185430611691"/>
    <n v="3597"/>
    <n v="9.5431344237903293"/>
    <n v="0.61132976550837181"/>
    <n v="0.41"/>
    <n v="4.6137060134441736E-2"/>
    <n v="1.58289768779481"/>
    <n v="0.52051712179501741"/>
    <n v="0.51616003842013125"/>
    <n v="0.59229582009072379"/>
    <n v="0.39300000000000002"/>
    <s v="B"/>
    <x v="2"/>
  </r>
  <r>
    <s v="MP20-8253"/>
    <x v="5"/>
    <s v="Madison Park"/>
    <s v="300 Thread Count Organic Cotton"/>
    <x v="1816"/>
    <s v="SHEET/SHEET SET"/>
    <s v="Ivory(11-0608)"/>
    <s v="Queen: 90x102&quot;/20x32&quot;(2)/60x80&quot;+16&quot;"/>
    <x v="7"/>
    <n v="438"/>
    <n v="13942.84"/>
    <n v="6.8647470490945528E-5"/>
    <n v="0.92156050177660787"/>
    <n v="3598"/>
    <n v="9.5427931126647181"/>
    <n v="0.61129915582502525"/>
    <n v="0.40899999999999997"/>
    <n v="8.3200656587255672E-2"/>
    <n v="1.8299452134457299"/>
    <n v="0.65749161569819692"/>
    <n v="0.54136952224547197"/>
    <n v="0.59731322910911455"/>
    <n v="0.41199999999999998"/>
    <s v="B"/>
    <x v="2"/>
  </r>
  <r>
    <s v="ID10-2044"/>
    <x v="3"/>
    <s v="Intelligent Design"/>
    <s v="Malea"/>
    <x v="1161"/>
    <s v="COMFORTER (SET)"/>
    <s v="Aqua"/>
    <s v="King/Cal King: 104x90&quot;/20x36+2&quot;(2)"/>
    <x v="7"/>
    <n v="305"/>
    <n v="13942.76"/>
    <n v="6.8647076611532204E-5"/>
    <n v="0.92162914885321945"/>
    <n v="3599"/>
    <n v="9.5427873753477748"/>
    <n v="0.61129864128728617"/>
    <n v="0.40899999999999997"/>
    <n v="4.4478645394349758E-2"/>
    <n v="1.4171867526014099"/>
    <n v="0.41685779931637623"/>
    <n v="0.4970820485045912"/>
    <n v="0.58845532273074719"/>
    <n v="0.378"/>
    <s v="B"/>
    <x v="2"/>
  </r>
  <r>
    <s v="II40-1344"/>
    <x v="0"/>
    <s v="INK+IVY"/>
    <s v="Imani"/>
    <x v="123"/>
    <s v="WINDOW PANEL"/>
    <s v="White/Navy"/>
    <s v="50&quot;x108&quot;"/>
    <x v="7"/>
    <n v="414"/>
    <n v="13941.14"/>
    <n v="6.8639100553412376E-5"/>
    <n v="0.92169778795377288"/>
    <n v="3600"/>
    <n v="9.5426711875968451"/>
    <n v="0.6112882212628632"/>
    <n v="0.40899999999999997"/>
    <n v="0.12389412061658557"/>
    <n v="1.1563676638139599"/>
    <n v="0.22822475117664914"/>
    <n v="0.46236506112616388"/>
    <n v="0.58150358923552337"/>
    <n v="0.35399999999999998"/>
    <s v="B"/>
    <x v="2"/>
  </r>
  <r>
    <s v="MP10-641"/>
    <x v="1"/>
    <s v="Madison Park"/>
    <s v="Laurel"/>
    <x v="1072"/>
    <s v="COMFORTER (SET)"/>
    <s v="Seafoam"/>
    <s v="Cal King: 104x92&quot;/20x36&quot;(2)/72x84+15&quot;/18x18&quot;/12x18&quot;/D6.5x18&quot;"/>
    <x v="7"/>
    <n v="203"/>
    <n v="13921.71"/>
    <n v="6.8543437090901217E-5"/>
    <n v="0.92176633139086384"/>
    <n v="3601"/>
    <n v="9.5412765988480039"/>
    <n v="0.61116315085994499"/>
    <n v="0.40899999999999997"/>
    <n v="-0.1242016861390154"/>
    <n v="1.8271286773642299"/>
    <n v="0.65603116320915777"/>
    <n v="0.54110073312750562"/>
    <n v="0.59715066731345712"/>
    <n v="0.41099999999999998"/>
    <s v="B"/>
    <x v="2"/>
  </r>
  <r>
    <s v="ID20-1252"/>
    <x v="5"/>
    <s v="Intelligent Design"/>
    <s v="Cotton Blend Jersey Knit"/>
    <x v="1365"/>
    <s v="SHEET/SHEET SET"/>
    <s v="Teal"/>
    <s v="King: 108&quot;W x 102&quot;L/78&quot;W x 81&quot;L + 14&quot;D/20&quot;W x 40&quot;L (2)"/>
    <x v="7"/>
    <n v="465"/>
    <n v="13916.57"/>
    <n v="6.8518130338595125E-5"/>
    <n v="0.92183484952120243"/>
    <n v="3602"/>
    <n v="9.5409073496839572"/>
    <n v="0.61113003561951085"/>
    <n v="0.40899999999999997"/>
    <n v="7.6327840336353467E-2"/>
    <n v="1.2861267329257799"/>
    <n v="0.32651333448490993"/>
    <n v="0.48045459283764202"/>
    <n v="0.58499494706313715"/>
    <n v="0.36499999999999999"/>
    <s v="B"/>
    <x v="2"/>
  </r>
  <r>
    <s v="MP40-7195"/>
    <x v="0"/>
    <s v="Madison Park"/>
    <s v="Galen"/>
    <x v="1615"/>
    <s v="WINDOW PANEL"/>
    <s v="Grey"/>
    <s v="39x64&quot;"/>
    <x v="7"/>
    <n v="335"/>
    <n v="13912.66"/>
    <n v="6.8498879482268906E-5"/>
    <n v="0.92190334840068466"/>
    <n v="3603"/>
    <n v="9.5406263703649898"/>
    <n v="0.61110483665195559"/>
    <n v="0.40899999999999997"/>
    <n v="0.11007748072618752"/>
    <n v="1.02315735417483"/>
    <n v="0.11614378541941146"/>
    <n v="0.44173710906829494"/>
    <n v="0.57723129113522342"/>
    <n v="0.34100000000000003"/>
    <s v="B"/>
    <x v="2"/>
  </r>
  <r>
    <s v="AM10-0016"/>
    <x v="1"/>
    <s v="Super Listing"/>
    <s v="Mina"/>
    <x v="178"/>
    <s v="COMFORTER (SET)"/>
    <s v="Neutral"/>
    <s v="Twin/Twin XL: 66x90&quot;/20x26&quot;(1)"/>
    <x v="8"/>
    <n v="498"/>
    <n v="13909.96"/>
    <n v="6.8485586052069198E-5"/>
    <n v="0.92197183398673677"/>
    <n v="3604"/>
    <n v="9.5404322976331084"/>
    <n v="0.61108743169670121"/>
    <n v="0.40799999999999997"/>
    <n v="-1.3420421579589921E-2"/>
    <n v="2.4020124421833899"/>
    <n v="0.91709538492739462"/>
    <n v="0.58914832277169893"/>
    <n v="0.6066996099117008"/>
    <n v="0.441"/>
    <s v="B"/>
    <x v="2"/>
  </r>
  <r>
    <s v="ID51-822"/>
    <x v="3"/>
    <s v="Intelligent Design"/>
    <s v="Microlight Plush"/>
    <x v="1817"/>
    <s v="BLANKET"/>
    <s v="Aqua"/>
    <s v="Full/Queen:90x92&quot;"/>
    <x v="7"/>
    <n v="928"/>
    <n v="13909.78"/>
    <n v="6.8484699823389224E-5"/>
    <n v="0.92204031868656011"/>
    <n v="3605"/>
    <n v="9.5404193581117127"/>
    <n v="0.6110862712462416"/>
    <n v="0.40799999999999997"/>
    <n v="1.2897634071915744E-2"/>
    <n v="1.6562004737478899"/>
    <n v="0.56315265370108991"/>
    <n v="0.52400689896579367"/>
    <n v="0.59367039679015199"/>
    <n v="0.39700000000000002"/>
    <s v="B"/>
    <x v="2"/>
  </r>
  <r>
    <s v="CS20-1402"/>
    <x v="5"/>
    <s v="Comfort Spaces"/>
    <s v="Cotton Flannel 135GSM"/>
    <x v="1337"/>
    <s v="SHEET/SHEET SET"/>
    <s v="Black"/>
    <s v="King: 108x102&quot;/78x81+14&quot;/21x40&quot;(2)"/>
    <x v="6"/>
    <n v="422"/>
    <n v="13898.24"/>
    <n v="6.8427882718017185E-5"/>
    <n v="0.9221087465692781"/>
    <n v="3606"/>
    <n v="9.5395894413649884"/>
    <n v="0.61101184212010129"/>
    <n v="0.40799999999999997"/>
    <n v="0.139625"/>
    <n v="16.507955895984701"/>
    <n v="2.8098818513913622"/>
    <n v="0.93750638894477223"/>
    <n v="0.6763107514850355"/>
    <n v="0.69299999999999995"/>
    <s v="B"/>
    <x v="1"/>
  </r>
  <r>
    <s v="BR54-0830"/>
    <x v="3"/>
    <s v="Beautyrest"/>
    <s v="Heated Berber Wrap"/>
    <x v="1818"/>
    <s v="ELECT BLANKET"/>
    <s v="Red Plaid"/>
    <s v="50x64''"/>
    <x v="6"/>
    <n v="388"/>
    <n v="13897.1"/>
    <n v="6.8422269936377317E-5"/>
    <n v="0.92217716883921452"/>
    <n v="3607"/>
    <n v="9.5395074191282827"/>
    <n v="0.61100448614924496"/>
    <n v="0.40799999999999997"/>
    <n v="-9.1200000000000017E-2"/>
    <n v="0.81003166147095895"/>
    <n v="-9.4275887251268037E-2"/>
    <n v="0.40301040029524043"/>
    <n v="0.56940566897844413"/>
    <n v="0.318"/>
    <s v="B"/>
    <x v="2"/>
  </r>
  <r>
    <s v="MP12-177"/>
    <x v="1"/>
    <s v="Madison Park"/>
    <s v="Lola"/>
    <x v="998"/>
    <s v="DUVET&amp;DUVET SET"/>
    <s v="Taupe Grey/Yellow"/>
    <s v="King/Cal King: 104x92&quot;/20x36&quot;(2)/18x18&quot;/16x16&quot;/12x20&quot;"/>
    <x v="7"/>
    <n v="223"/>
    <n v="13895.48"/>
    <n v="6.8414293878257489E-5"/>
    <n v="0.92224558313309279"/>
    <n v="3608"/>
    <n v="9.5393908496387034"/>
    <n v="0.61099403188949153"/>
    <n v="0.40799999999999997"/>
    <n v="0.16997245544601114"/>
    <n v="1.8442697315441301"/>
    <n v="0.66488644720755186"/>
    <n v="0.54273050471756612"/>
    <n v="0.59734132645510651"/>
    <n v="0.41199999999999998"/>
    <s v="B"/>
    <x v="2"/>
  </r>
  <r>
    <s v="MP50-1729"/>
    <x v="3"/>
    <s v="Madison Park"/>
    <s v="Ogee"/>
    <x v="1819"/>
    <s v="THROW"/>
    <s v="Aqua"/>
    <s v="60x70&quot;"/>
    <x v="7"/>
    <n v="1204"/>
    <n v="13871.35"/>
    <n v="6.8295490000213523E-5"/>
    <n v="0.922313878623093"/>
    <n v="3609"/>
    <n v="9.5376529293825421"/>
    <n v="0.61083817061005807"/>
    <n v="0.40799999999999997"/>
    <n v="0.10266303406168684"/>
    <n v="1.0372020045072099"/>
    <n v="0.12857086346217456"/>
    <n v="0.44402425183471922"/>
    <n v="0.57747538685499034"/>
    <n v="0.34300000000000003"/>
    <s v="B"/>
    <x v="2"/>
  </r>
  <r>
    <s v="ID20-2220"/>
    <x v="5"/>
    <s v="Intelligent Design"/>
    <s v="Printed Microfiber"/>
    <x v="1820"/>
    <s v="SHEET/SHEET SET"/>
    <s v="Black Floral"/>
    <s v="Queen: 90x102&quot;/20x30&quot;(2)/60x80&quot;+14&quot;"/>
    <x v="7"/>
    <n v="844"/>
    <n v="13853.74"/>
    <n v="6.8208787294355504E-5"/>
    <n v="0.92238208741038741"/>
    <n v="3610"/>
    <n v="9.5363826913324754"/>
    <n v="0.61072425230628857"/>
    <n v="0.40699999999999997"/>
    <n v="0.10408603208886823"/>
    <n v="5.5680873439208698"/>
    <n v="1.7348517317169116"/>
    <n v="0.73965236779508736"/>
    <n v="0.63650987540404835"/>
    <n v="0.54600000000000004"/>
    <s v="B"/>
    <x v="2"/>
  </r>
  <r>
    <s v="MPE10-1031"/>
    <x v="1"/>
    <s v="Madison Park Essentials"/>
    <s v="Jaxon"/>
    <x v="819"/>
    <s v="COMFORTER (SET)"/>
    <s v="Aqua/Grey"/>
    <s v="Twin: 68&quot;W x 86&quot;L/20&quot;W x 26&quot;L(1)/66&quot;W x 96&quot;L/39&quot;W x 75&quot;L+12&quot;D/20&quot;W x 30&quot;L(1)"/>
    <x v="8"/>
    <n v="404"/>
    <n v="13853.19"/>
    <n v="6.8206079373388901E-5"/>
    <n v="0.92245029348976082"/>
    <n v="3611"/>
    <n v="9.5363429929392076"/>
    <n v="0.61072069204951374"/>
    <n v="0.40699999999999997"/>
    <n v="0.13266754794599403"/>
    <n v="1.8814907318801599"/>
    <n v="0.68384945631223604"/>
    <n v="0.54622055354112464"/>
    <n v="0.59782066434783587"/>
    <n v="0.41399999999999998"/>
    <s v="B"/>
    <x v="2"/>
  </r>
  <r>
    <s v="ID13-1414"/>
    <x v="1"/>
    <s v="Intelligent Design"/>
    <s v="Joni"/>
    <x v="1464"/>
    <s v="COVERLET&amp;BEDSPR"/>
    <s v="Purple"/>
    <s v="39&quot;W x 75&quot;L + 17&quot;D/39&quot;Wx75&quot;L+15&quot;D/20&quot;Wx26&quot;L(3)/12&quot;Wx16&quot;L"/>
    <x v="7"/>
    <n v="350"/>
    <n v="13849.03"/>
    <n v="6.8185597643896027E-5"/>
    <n v="0.9225184790874047"/>
    <n v="3612"/>
    <n v="9.53604267767812"/>
    <n v="0.61069375898359168"/>
    <n v="0.40699999999999997"/>
    <n v="-6.9743991098414216E-3"/>
    <n v="2.63708782739868"/>
    <n v="1.0068945184727058"/>
    <n v="0.6056754128899533"/>
    <n v="0.60969008976486405"/>
    <n v="0.45"/>
    <s v="B"/>
    <x v="2"/>
  </r>
  <r>
    <s v="ID20-2046"/>
    <x v="5"/>
    <s v="Intelligent Design"/>
    <s v="Cozy Soft"/>
    <x v="1606"/>
    <s v="SHEET/SHEET SET"/>
    <s v="Grey Sloths"/>
    <s v="Full: 81&quot;W x 96&quot;L/54&quot;W x 75&quot;L + 12&quot;D/20&quot;W x 30&quot;L (2)"/>
    <x v="7"/>
    <n v="617"/>
    <n v="13837.67"/>
    <n v="6.8129666767203961E-5"/>
    <n v="0.92258660875417187"/>
    <n v="3613"/>
    <n v="9.5352221262880299"/>
    <n v="0.61062016976737366"/>
    <n v="0.40699999999999997"/>
    <n v="0.13016931154528275"/>
    <n v="5.8742395350897203"/>
    <n v="1.7874568152555212"/>
    <n v="0.74933407542406139"/>
    <n v="0.6383629508987112"/>
    <n v="0.55400000000000005"/>
    <s v="B"/>
    <x v="2"/>
  </r>
  <r>
    <s v="MP70-8593"/>
    <x v="7"/>
    <s v="Madison Park"/>
    <s v="Ariana Ombre Waffle"/>
    <x v="1821"/>
    <s v="SHOWER CURTAIN"/>
    <s v="Blue"/>
    <s v="Standard: 72x72&quot;"/>
    <x v="5"/>
    <n v="966"/>
    <n v="13829.25"/>
    <n v="6.8088210958951577E-5"/>
    <n v="0.9226546969651308"/>
    <n v="3614"/>
    <n v="9.5346135011403987"/>
    <n v="0.61056558665640015"/>
    <n v="0.40699999999999997"/>
    <n v="3.5649847967171036E-2"/>
    <n v="2.4805636435113301"/>
    <n v="0.94800784155046003"/>
    <n v="0.59483760880615988"/>
    <n v="0.60741999108635214"/>
    <n v="0.44400000000000001"/>
    <s v="B"/>
    <x v="2"/>
  </r>
  <r>
    <s v="PET63PC4856"/>
    <x v="11"/>
    <s v="Friends Forever"/>
    <s v="Chester"/>
    <x v="462"/>
    <s v="PET BEDS"/>
    <s v="Pewter"/>
    <s v="20x25+5.5&quot;"/>
    <x v="1"/>
    <n v="395"/>
    <n v="13825.88"/>
    <n v="6.8071618788665279E-5"/>
    <n v="0.92272276858391944"/>
    <n v="3615"/>
    <n v="9.5343698026787944"/>
    <n v="0.61054373113461369"/>
    <n v="0.40699999999999997"/>
    <n v="3.3466982788798977E-2"/>
    <n v="1.72890359984998"/>
    <n v="0.60371666154073222"/>
    <n v="0.53147250566660964"/>
    <n v="0.59472948604101294"/>
    <n v="0.4"/>
    <s v="B"/>
    <x v="2"/>
  </r>
  <r>
    <s v="MP51N-8383"/>
    <x v="3"/>
    <s v="Madison Park"/>
    <s v="Freshspun Basketweave"/>
    <x v="1822"/>
    <s v="BLANKET"/>
    <s v="Green"/>
    <s v="Full/Queen: 90x90&quot;"/>
    <x v="7"/>
    <n v="710"/>
    <n v="13807.61"/>
    <n v="6.7981666577647339E-5"/>
    <n v="0.92279075025049706"/>
    <n v="3616"/>
    <n v="9.5330475896359506"/>
    <n v="0.6104251515761957"/>
    <n v="0.40600000000000003"/>
    <n v="9.7840510233978654E-3"/>
    <n v="2.2240021269729899"/>
    <n v="0.84329075420998179"/>
    <n v="0.57556494245549927"/>
    <n v="0.60345310975205646"/>
    <n v="0.43"/>
    <s v="B"/>
    <x v="2"/>
  </r>
  <r>
    <s v="ID10-2234"/>
    <x v="3"/>
    <s v="Intelligent Design"/>
    <s v="Malea"/>
    <x v="1140"/>
    <s v="COMFORTER (SET)"/>
    <s v="Black Back Print"/>
    <s v="Twin/Twin XL: 66x90&quot;/20x26+2&quot;"/>
    <x v="7"/>
    <n v="473"/>
    <n v="13806.44"/>
    <n v="6.7975906091227465E-5"/>
    <n v="0.92285872615658826"/>
    <n v="3617"/>
    <n v="9.532962856301479"/>
    <n v="0.61041755246693019"/>
    <n v="0.40600000000000003"/>
    <n v="9.6490155469425104E-2"/>
    <n v="1.6636793773424201"/>
    <n v="0.56740218218827421"/>
    <n v="0.52478900384247762"/>
    <n v="0.59329184274203972"/>
    <n v="0.39500000000000002"/>
    <s v="B"/>
    <x v="2"/>
  </r>
  <r>
    <s v="TN20-0240"/>
    <x v="5"/>
    <s v="True North by Sleep Philosophy"/>
    <s v="Cozy Cotton Flannel"/>
    <x v="1097"/>
    <s v="SHEET/SHEET SET"/>
    <s v="Grey Geo"/>
    <s v="Twin XL"/>
    <x v="7"/>
    <n v="787"/>
    <n v="13800.21"/>
    <n v="6.7945232731914823E-5"/>
    <n v="0.92292667138932016"/>
    <n v="3618"/>
    <n v="9.5325115484609473"/>
    <n v="0.61037707798762408"/>
    <n v="0.40600000000000003"/>
    <n v="-2.085229939150353E-3"/>
    <n v="1.4441891585747499"/>
    <n v="0.43449895612887707"/>
    <n v="0.50032881689666409"/>
    <n v="0.58836742576943213"/>
    <n v="0.377"/>
    <s v="B"/>
    <x v="2"/>
  </r>
  <r>
    <s v="TN20-0570"/>
    <x v="5"/>
    <s v="True North by Sleep Philosophy"/>
    <s v="Cozy Cotton Flannel"/>
    <x v="1285"/>
    <s v="SHEET/SHEET SET"/>
    <s v="Gray Herringbone Check"/>
    <s v="Twin XL: 66x102&quot;/39x80+12&quot;/20x30&quot;"/>
    <x v="7"/>
    <n v="744"/>
    <n v="13791.87"/>
    <n v="6.7904170803075763E-5"/>
    <n v="0.92299457556012321"/>
    <n v="3619"/>
    <n v="9.5319070709604148"/>
    <n v="0.61032286684859871"/>
    <n v="0.40600000000000003"/>
    <n v="-0.12814180357048291"/>
    <n v="0.42282604825553399"/>
    <n v="-0.64850647396000671"/>
    <n v="0.30100697897930545"/>
    <n v="0.54845968927474009"/>
    <n v="0.26"/>
    <s v="B"/>
    <x v="2"/>
  </r>
  <r>
    <s v="SS40-0112"/>
    <x v="0"/>
    <s v="SunSmart"/>
    <s v="Blakesly"/>
    <x v="1672"/>
    <s v="WINDOW PANEL"/>
    <s v="Aqua"/>
    <s v="100x84&quot;"/>
    <x v="7"/>
    <n v="494"/>
    <n v="13787.55"/>
    <n v="6.788290131475624E-5"/>
    <n v="0.92306245846143797"/>
    <n v="3620"/>
    <n v="9.5315938166003917"/>
    <n v="0.6102947733701044"/>
    <n v="0.40600000000000003"/>
    <n v="0.1698325397913335"/>
    <n v="1.42253043382199"/>
    <n v="0.42037370977617944"/>
    <n v="0.49772913458129098"/>
    <n v="0.58778164561234181"/>
    <n v="0.375"/>
    <s v="B"/>
    <x v="2"/>
  </r>
  <r>
    <s v="ID10-2370"/>
    <x v="1"/>
    <s v="Intelligent Design"/>
    <s v="Lucy"/>
    <x v="1823"/>
    <s v="COMFORTER (SET)"/>
    <s v="Black"/>
    <s v="Full/Queen: 90&quot;W x 90&quot;L / 20&quot;W x 26&quot;L (2)"/>
    <x v="7"/>
    <n v="321"/>
    <n v="13785.84"/>
    <n v="6.7874482142296432E-5"/>
    <n v="0.92313033294358027"/>
    <n v="3621"/>
    <n v="9.5314697929690162"/>
    <n v="0.61028365060322387"/>
    <n v="0.40600000000000003"/>
    <n v="0.12632209559346758"/>
    <n v="0.870713873322573"/>
    <n v="-2.972352628555467E-2"/>
    <n v="0.4148909457404602"/>
    <n v="0.57120510963067117"/>
    <n v="0.32300000000000001"/>
    <s v="B"/>
    <x v="2"/>
  </r>
  <r>
    <s v="UH10-2155"/>
    <x v="1"/>
    <s v="Intelligent Design"/>
    <s v="Brooklyn"/>
    <x v="686"/>
    <s v="COMFORTER (SET)"/>
    <s v="Blue"/>
    <s v="King/Cal King"/>
    <x v="5"/>
    <n v="149"/>
    <n v="13785.41"/>
    <n v="6.7872365040449816E-5"/>
    <n v="0.92319820530862073"/>
    <n v="3622"/>
    <n v="9.531438603319625"/>
    <n v="0.61028085343307648"/>
    <n v="0.40500000000000003"/>
    <n v="-4.2130807716273949E-2"/>
    <n v="2.02065801412768"/>
    <n v="0.75172642454725591"/>
    <n v="0.5587129766490605"/>
    <n v="0.59996727807627326"/>
    <n v="0.42"/>
    <s v="B"/>
    <x v="2"/>
  </r>
  <r>
    <s v="AM10-0177"/>
    <x v="1"/>
    <s v="Super Listing"/>
    <s v="Miro"/>
    <x v="1824"/>
    <s v="COMFORTER (SET)"/>
    <s v="Blue"/>
    <s v="Full/Queen: 90x90&quot;/20x26&quot;(2)"/>
    <x v="7"/>
    <n v="507"/>
    <n v="13784.37"/>
    <n v="6.7867244608076598E-5"/>
    <n v="0.92326607255322879"/>
    <n v="3623"/>
    <n v="9.5313631638666418"/>
    <n v="0.61027408782365333"/>
    <n v="0.40500000000000003"/>
    <n v="-8.7995439556369792E-2"/>
    <n v="0.98604508588843798"/>
    <n v="8.2542736201045006E-2"/>
    <n v="0.43555300075259912"/>
    <n v="0.5753298704094425"/>
    <n v="0.33500000000000002"/>
    <s v="B"/>
    <x v="2"/>
  </r>
  <r>
    <s v="TN20-0531"/>
    <x v="5"/>
    <s v="True North by Sleep Philosophy"/>
    <s v="Micro Fleece"/>
    <x v="1458"/>
    <s v="SHEET/SHEET SET"/>
    <s v="Geo"/>
    <s v="King: 108x102&quot;/78x80+14&quot;/20x40&quot;(2)"/>
    <x v="7"/>
    <n v="366"/>
    <n v="13779.38"/>
    <n v="6.7842676379670485E-5"/>
    <n v="0.9233339152296085"/>
    <n v="3624"/>
    <n v="9.5310011203848202"/>
    <n v="0.61024161880783556"/>
    <n v="0.40500000000000003"/>
    <n v="0.17831565179275122"/>
    <n v="3.0252448999805699"/>
    <n v="1.1395126481115365"/>
    <n v="0.63008312923778809"/>
    <n v="0.61420992089382609"/>
    <n v="0.46700000000000003"/>
    <s v="B"/>
    <x v="2"/>
  </r>
  <r>
    <s v="TN20-0074"/>
    <x v="5"/>
    <s v="True North by Sleep Philosophy"/>
    <s v="Cozy Cotton Flannel"/>
    <x v="1160"/>
    <s v="SHEET/SHEET SET"/>
    <s v="Tan Plaid"/>
    <s v="King: 108x102&quot;/78x80+14&quot;/20x40&quot;(2)"/>
    <x v="7"/>
    <n v="462"/>
    <n v="13774.61"/>
    <n v="6.7819191319651035E-5"/>
    <n v="0.9234017344209281"/>
    <n v="3625"/>
    <n v="9.5306549161622431"/>
    <n v="0.61021057029862757"/>
    <n v="0.40500000000000003"/>
    <n v="5.875916008555445E-2"/>
    <n v="0.89780858740738201"/>
    <n v="-2.1938172509014843E-3"/>
    <n v="0.41995765367161703"/>
    <n v="0.57215998697322545"/>
    <n v="0.32600000000000001"/>
    <s v="B"/>
    <x v="2"/>
  </r>
  <r>
    <s v="BASI16-0477"/>
    <x v="4"/>
    <s v="Sleep Philosophy"/>
    <s v="3&quot; Gel Memory Foam with Cooling Cover"/>
    <x v="785"/>
    <s v="MATT PAD/TOPPER"/>
    <s v="White"/>
    <s v="Full: 54x75+3&quot;"/>
    <x v="7"/>
    <n v="140"/>
    <n v="13770.1"/>
    <n v="6.779698636772487E-5"/>
    <n v="0.92346953140729582"/>
    <n v="3626"/>
    <n v="9.5303274723375324"/>
    <n v="0.6101812042714575"/>
    <n v="0.40500000000000003"/>
    <n v="9.999754366344471E-2"/>
    <n v="0.75264383080054897"/>
    <n v="-0.15941336757390778"/>
    <n v="0.39102216650203708"/>
    <n v="0.56634939671757345"/>
    <n v="0.31"/>
    <s v="B"/>
    <x v="3"/>
  </r>
  <r>
    <s v="CS20-0361"/>
    <x v="5"/>
    <s v="Comfort Spaces"/>
    <s v="Cotton Flannel 135GSM"/>
    <x v="1694"/>
    <s v="SHEET/SHEET SET"/>
    <s v="Grey/Red"/>
    <s v="Queen: 90&quot;W x 102&quot;L/60&quot;W x 81&quot;L + 14&quot;D/21&quot;W x 30&quot;L (2)"/>
    <x v="6"/>
    <n v="570"/>
    <n v="13759.8"/>
    <n v="6.7746274393259347E-5"/>
    <n v="0.92353727768168903"/>
    <n v="3627"/>
    <n v="9.5295792493321816"/>
    <n v="0.61011410165584434"/>
    <n v="0.40500000000000003"/>
    <n v="5.0099999999999992E-2"/>
    <n v="6.1405662222577302"/>
    <n v="1.8310709190110748"/>
    <n v="0.75736103731931415"/>
    <n v="0.6395634887885383"/>
    <n v="0.55900000000000005"/>
    <s v="B"/>
    <x v="2"/>
  </r>
  <r>
    <s v="HH10-1866"/>
    <x v="10"/>
    <s v="Harbor House Blue"/>
    <s v="Morgan"/>
    <x v="1784"/>
    <s v="COMFORTER (SET)"/>
    <s v="Blue"/>
    <s v="King:110x96&quot;/20x36&quot;(2)/78x80+15&quot;/18x18/12x20&quot;"/>
    <x v="11"/>
    <n v="112"/>
    <n v="13759.7"/>
    <n v="6.7745782043992698E-5"/>
    <n v="0.92360502346373297"/>
    <n v="3628"/>
    <n v="9.5295719822864164"/>
    <n v="0.61011344992798355"/>
    <n v="0.40400000000000003"/>
    <n v="0.23126706936068844"/>
    <n v="0.46209321078544402"/>
    <n v="-0.57608758735083321"/>
    <n v="0.31433531988862534"/>
    <n v="0.55095782392011194"/>
    <n v="0.26700000000000002"/>
    <s v="B"/>
    <x v="2"/>
  </r>
  <r>
    <s v="MP40-4513"/>
    <x v="0"/>
    <s v="Madison Park"/>
    <s v="Harper"/>
    <x v="1825"/>
    <s v="WINDOW PANEL"/>
    <s v="Taupe"/>
    <s v="42&quot;W x 216&quot;L"/>
    <x v="7"/>
    <n v="612"/>
    <n v="13756.24"/>
    <n v="6.772874675936642E-5"/>
    <n v="0.92367275221049239"/>
    <n v="3629"/>
    <n v="9.5293205099728482"/>
    <n v="0.6100908972266178"/>
    <n v="0.40400000000000003"/>
    <n v="0.1747296897966347"/>
    <n v="1.2920129792752799"/>
    <n v="0.33075088606076941"/>
    <n v="0.48123449342253621"/>
    <n v="0.58431961646580155"/>
    <n v="0.36199999999999999"/>
    <s v="B"/>
    <x v="2"/>
  </r>
  <r>
    <s v="BASI10-0257"/>
    <x v="4"/>
    <s v="Sleep Philosophy"/>
    <s v="Benton"/>
    <x v="1826"/>
    <s v="COMFORTER (SET)"/>
    <s v="White"/>
    <s v="Full/Queen: 88x92&quot;/88x72&quot;"/>
    <x v="7"/>
    <n v="373"/>
    <n v="13750.31"/>
    <n v="6.7699550447853751E-5"/>
    <n v="0.92374045176094022"/>
    <n v="3630"/>
    <n v="9.5288893712838316"/>
    <n v="0.61005223157009802"/>
    <n v="0.40400000000000003"/>
    <n v="0.2831951195282143"/>
    <n v="2.01803124442573"/>
    <n v="0.75048699892391524"/>
    <n v="0.55848486644172213"/>
    <n v="0.59973875854442293"/>
    <n v="0.41899999999999998"/>
    <s v="B"/>
    <x v="2"/>
  </r>
  <r>
    <s v="MP12-8076"/>
    <x v="1"/>
    <s v="Madison Park"/>
    <s v="Pebble Beach"/>
    <x v="491"/>
    <s v="DUVET&amp;DUVET SET"/>
    <s v="Aqua"/>
    <s v="King/ Cal King:"/>
    <x v="7"/>
    <n v="212"/>
    <n v="13746.72"/>
    <n v="6.7681875109180817E-5"/>
    <n v="0.92380813363604941"/>
    <n v="3631"/>
    <n v="9.5286282711635444"/>
    <n v="0.61002881542159304"/>
    <n v="0.40400000000000003"/>
    <n v="0.27020634696858592"/>
    <n v="2.0921995428998001"/>
    <n v="0.78490539728737607"/>
    <n v="0.56481940385896645"/>
    <n v="0.6009869331090677"/>
    <n v="0.42299999999999999"/>
    <s v="B"/>
    <x v="2"/>
  </r>
  <r>
    <s v="MP12-3053"/>
    <x v="1"/>
    <s v="Madison Park"/>
    <s v="Biloxi"/>
    <x v="1158"/>
    <s v="DUVET&amp;DUVET SET"/>
    <s v="Purple"/>
    <s v="Full/Queen: 90x90&quot;/20x26&quot;(2)/18x18&quot;/16x16&quot;/12x18&quot;"/>
    <x v="7"/>
    <n v="267"/>
    <n v="13738.11"/>
    <n v="6.7639483837321777E-5"/>
    <n v="0.92387577311988678"/>
    <n v="3632"/>
    <n v="9.5280017892970221"/>
    <n v="0.60997263087289932"/>
    <n v="0.40400000000000003"/>
    <n v="0.25467282504542965"/>
    <n v="4.6925312898689402"/>
    <n v="1.567058724840489"/>
    <n v="0.70877088780329844"/>
    <n v="0.62973228225897915"/>
    <n v="0.51900000000000002"/>
    <s v="B"/>
    <x v="2"/>
  </r>
  <r>
    <s v="UH10-2502"/>
    <x v="4"/>
    <s v="Urban Habitat"/>
    <s v="Comfort Cool Jersey Knit"/>
    <x v="1781"/>
    <s v="COMFORTER (SET)"/>
    <s v="Grey"/>
    <s v="104x94&quot;"/>
    <x v="7"/>
    <n v="416"/>
    <n v="13727.14"/>
    <n v="6.7585473122769679E-5"/>
    <n v="0.92394335859300958"/>
    <n v="3633"/>
    <n v="9.5272030198109405"/>
    <n v="0.60990099511537144"/>
    <n v="0.40400000000000003"/>
    <n v="7.4038774922435421E-2"/>
    <n v="1.4189062939992101"/>
    <n v="0.41799053244099849"/>
    <n v="0.49729052248080291"/>
    <n v="0.58737890058845776"/>
    <n v="0.373"/>
    <s v="B"/>
    <x v="2"/>
  </r>
  <r>
    <s v="MPS154-0087"/>
    <x v="9"/>
    <s v="INK+IVY"/>
    <s v="Holloway"/>
    <x v="1827"/>
    <s v="LGT-FLOOR LAMPS"/>
    <s v="White/Gold"/>
    <s v="15.25&quot;Wx10&quot;Dx62&quot;H"/>
    <x v="7"/>
    <n v="98"/>
    <n v="13718.93"/>
    <n v="6.7545051247977261E-5"/>
    <n v="0.92401090364425753"/>
    <n v="3634"/>
    <n v="9.5266047992260443"/>
    <n v="0.6098473451130686"/>
    <n v="0.40300000000000002"/>
    <n v="0.65183923338044569"/>
    <n v="2.0901016815273299"/>
    <n v="0.78394797267172922"/>
    <n v="0.56464319455404877"/>
    <n v="0.6008065150012647"/>
    <n v="0.42299999999999999"/>
    <s v="B"/>
    <x v="2"/>
  </r>
  <r>
    <s v="SS40-0024"/>
    <x v="0"/>
    <s v="SunSmart"/>
    <s v="Julie"/>
    <x v="1828"/>
    <s v="WINDOW PANEL"/>
    <s v="Aqua"/>
    <s v="50&quot;W x 84&quot;L"/>
    <x v="7"/>
    <n v="785"/>
    <n v="13718.88"/>
    <n v="6.754480507334393E-5"/>
    <n v="0.92407844844933085"/>
    <n v="3635"/>
    <n v="9.5266011548859417"/>
    <n v="0.60984701827902132"/>
    <n v="0.40300000000000002"/>
    <n v="0.16935700297691941"/>
    <n v="1.85698268317756"/>
    <n v="0.67140383971743656"/>
    <n v="0.54392999884511861"/>
    <n v="0.5966636143922408"/>
    <n v="0.41"/>
    <s v="B"/>
    <x v="1"/>
  </r>
  <r>
    <s v="MP95B-0274"/>
    <x v="6"/>
    <s v="Madison Park"/>
    <s v="Laurel Branches"/>
    <x v="1829"/>
    <s v="AWD"/>
    <s v="Grey"/>
    <s v="12x36x1.25&quot;"/>
    <x v="7"/>
    <n v="452"/>
    <n v="13713.67"/>
    <n v="6.7519153676551182E-5"/>
    <n v="0.92414596760300738"/>
    <n v="3636"/>
    <n v="9.5262213418354165"/>
    <n v="0.60981295564134241"/>
    <n v="0.40300000000000002"/>
    <n v="0.11824682302781607"/>
    <n v="3.1818685976685699"/>
    <n v="1.188412954592946"/>
    <n v="0.63908299081908848"/>
    <n v="0.61566696267689169"/>
    <n v="0.47"/>
    <s v="B"/>
    <x v="2"/>
  </r>
  <r>
    <s v="CSP51N-1530"/>
    <x v="3"/>
    <s v="Madison Park"/>
    <s v="Gauze"/>
    <x v="1789"/>
    <s v="BLANKET"/>
    <s v="Tan"/>
    <s v="Full/Queen: 90x90&quot;"/>
    <x v="7"/>
    <n v="455"/>
    <n v="13687.97"/>
    <n v="6.7392619915020719E-5"/>
    <n v="0.92421336022292244"/>
    <n v="3637"/>
    <n v="9.5243456780524571"/>
    <n v="0.60964474115856482"/>
    <n v="0.40300000000000002"/>
    <n v="0.18143444389489455"/>
    <n v="1.8168520606813801"/>
    <n v="0.65068428877538897"/>
    <n v="0.5401166671111749"/>
    <n v="0.59573912634908688"/>
    <n v="0.40500000000000003"/>
    <s v="B"/>
    <x v="2"/>
  </r>
  <r>
    <s v="5DS73-0237"/>
    <x v="8"/>
    <s v="510 Design"/>
    <s v="Aegean"/>
    <x v="1830"/>
    <s v="BATH TOWEL"/>
    <s v="Yellow"/>
    <s v="27x52&quot;(2)/16x30&quot;(2)/13x13&quot;(2)"/>
    <x v="7"/>
    <n v="571"/>
    <n v="13670.34"/>
    <n v="6.7305818739309375E-5"/>
    <n v="0.9242806660416617"/>
    <n v="3638"/>
    <n v="9.5230569497858539"/>
    <n v="0.60952916460333284"/>
    <n v="0.40300000000000002"/>
    <n v="9.931904861181215E-2"/>
    <n v="1.2306543162050201"/>
    <n v="0.28567078832898235"/>
    <n v="0.4729377225257767"/>
    <n v="0.58221087618782164"/>
    <n v="0.35599999999999998"/>
    <s v="B"/>
    <x v="2"/>
  </r>
  <r>
    <s v="UHK12-0173"/>
    <x v="1"/>
    <s v="Intelligent Design Kids"/>
    <s v="Haisley"/>
    <x v="582"/>
    <s v="DUVET&amp;DUVET SET"/>
    <s v="Pink"/>
    <s v="Full/Queen:88&quot;W x 88&quot;L/20&quot;W x 26&quot;L (2)/16&quot;W x 16&quot;L/12&quot;W x 16&quot;L"/>
    <x v="7"/>
    <n v="228"/>
    <n v="13669.05"/>
    <n v="6.7299467433769514E-5"/>
    <n v="0.92434796550909548"/>
    <n v="3639"/>
    <n v="9.5229625873557833"/>
    <n v="0.60952070193133789"/>
    <n v="0.40300000000000002"/>
    <n v="0.15736097680526445"/>
    <n v="1.2615972395411299"/>
    <n v="0.30865845147088256"/>
    <n v="0.47716848918637667"/>
    <n v="0.58305025938234567"/>
    <n v="0.35799999999999998"/>
    <s v="B"/>
    <x v="2"/>
  </r>
  <r>
    <s v="ID10-2386"/>
    <x v="1"/>
    <s v="Intelligent Design"/>
    <s v="Cassiopeia"/>
    <x v="1831"/>
    <s v="COMFORTER (SET)"/>
    <s v="Charcoal"/>
    <s v="Full/Queen: 90&quot;W x 90&quot;L/20&quot;W x 26&quot;L (2)/14&quot;W x 14&quot;L"/>
    <x v="7"/>
    <n v="339"/>
    <n v="13667.9"/>
    <n v="6.7293805417202978E-5"/>
    <n v="0.92441525931451274"/>
    <n v="3640"/>
    <n v="9.5228784583017649"/>
    <n v="0.60951315701553965"/>
    <n v="0.40200000000000002"/>
    <n v="0.16082077541255324"/>
    <n v="1.0650477772892699"/>
    <n v="0.15276209672548394"/>
    <n v="0.4484765296733767"/>
    <n v="0.57730583154710713"/>
    <n v="0.34200000000000003"/>
    <s v="B"/>
    <x v="2"/>
  </r>
  <r>
    <s v="MP20-6423"/>
    <x v="5"/>
    <s v="Madison Park"/>
    <s v="800 Thread Count"/>
    <x v="1639"/>
    <s v="SHEET/SHEET SET"/>
    <s v="Charcoal"/>
    <s v="King: 108x102&quot;/20x40&quot;(4)/78x80&quot;+15&quot;"/>
    <x v="7"/>
    <n v="310"/>
    <n v="13643.93"/>
    <n v="6.717578929798566E-5"/>
    <n v="0.92448243510381067"/>
    <n v="3641"/>
    <n v="9.521123303045"/>
    <n v="0.6093557500557244"/>
    <n v="0.40200000000000002"/>
    <n v="0.1771289761624194"/>
    <n v="2.1712385317065799"/>
    <n v="0.82032529138432586"/>
    <n v="0.57133826165422508"/>
    <n v="0.60175225237542462"/>
    <n v="0.42599999999999999"/>
    <s v="B"/>
    <x v="2"/>
  </r>
  <r>
    <s v="ID10-2439"/>
    <x v="3"/>
    <s v="Intelligent Design"/>
    <s v="Malea"/>
    <x v="1540"/>
    <s v="COMFORTER (SET)"/>
    <s v="Green/White"/>
    <s v="King/Cal King: 104x90&quot;/20x36+2&quot;(2)"/>
    <x v="7"/>
    <n v="309"/>
    <n v="13641.83"/>
    <n v="6.7165449963385899E-5"/>
    <n v="0.92454960055377411"/>
    <n v="3642"/>
    <n v="9.5209693878827331"/>
    <n v="0.6093419465373926"/>
    <n v="0.40200000000000002"/>
    <n v="0.15566785995847163"/>
    <n v="2.7629874493307001"/>
    <n v="1.0518656423587969"/>
    <n v="0.61395212768486374"/>
    <n v="0.61026398276688687"/>
    <n v="0.45300000000000001"/>
    <s v="B"/>
    <x v="2"/>
  </r>
  <r>
    <s v="CS20-1747"/>
    <x v="5"/>
    <s v="Comfort Spaces"/>
    <s v="Cotton 144TC"/>
    <x v="1832"/>
    <s v="SHEET/SHEET SET"/>
    <s v="Paisley Multi"/>
    <s v="King: 108x102&quot;/20x40&quot;(2)/78x80&quot;+22&quot;"/>
    <x v="6"/>
    <n v="480"/>
    <n v="13632"/>
    <n v="6.7117052030473667E-5"/>
    <n v="0.92461671760580455"/>
    <n v="3643"/>
    <n v="9.5202486031861291"/>
    <n v="0.60927730466178842"/>
    <n v="0.40200000000000002"/>
    <n v="1.55E-2"/>
    <n v="1.83628178340758"/>
    <n v="0.66076952754389118"/>
    <n v="0.54197280584448504"/>
    <n v="0.59581640489832777"/>
    <n v="0.40500000000000003"/>
    <s v="B"/>
    <x v="2"/>
  </r>
  <r>
    <s v="HH30-1229A"/>
    <x v="10"/>
    <s v="Harbor House Blue"/>
    <s v="Maya Bay"/>
    <x v="1833"/>
    <s v="NORMAL PILLOW"/>
    <s v="White"/>
    <s v="16x16&quot;"/>
    <x v="9"/>
    <n v="578"/>
    <n v="13627.53"/>
    <n v="6.7095044018254164E-5"/>
    <n v="0.9246838126498228"/>
    <n v="3644"/>
    <n v="9.5199206685441595"/>
    <n v="0.60924789461682993"/>
    <n v="0.40200000000000002"/>
    <n v="0.51530573313341954"/>
    <n v="2.1837962079565201"/>
    <n v="0.82583906187441669"/>
    <n v="0.57235304407119703"/>
    <n v="0.60186892450770335"/>
    <n v="0.42599999999999999"/>
    <s v="B"/>
    <x v="2"/>
  </r>
  <r>
    <s v="BR54-0526"/>
    <x v="3"/>
    <s v="Beautyrest"/>
    <s v="Heated Plush"/>
    <x v="1232"/>
    <s v="ELECT BLANKET"/>
    <s v="Red"/>
    <s v="Full:80x84&quot;"/>
    <x v="7"/>
    <n v="270"/>
    <n v="13626.56"/>
    <n v="6.7090268230367601E-5"/>
    <n v="0.92475090291805317"/>
    <n v="3645"/>
    <n v="9.5198494917906036"/>
    <n v="0.60924151129755177"/>
    <n v="0.40200000000000002"/>
    <n v="3.8209174637174922E-2"/>
    <n v="1.9897275671647501"/>
    <n v="0.73703370684146119"/>
    <n v="0.55600885401425559"/>
    <n v="0.5985949798408926"/>
    <n v="0.41599999999999998"/>
    <s v="B"/>
    <x v="2"/>
  </r>
  <r>
    <s v="MP40-4529"/>
    <x v="0"/>
    <s v="Madison Park"/>
    <s v="Harper"/>
    <x v="1768"/>
    <s v="WINDOW PANEL"/>
    <s v="Cream"/>
    <s v="42&quot;W x 216&quot;L"/>
    <x v="8"/>
    <n v="652"/>
    <n v="13624.74"/>
    <n v="6.7081307473714475E-5"/>
    <n v="0.92481798422552686"/>
    <n v="3646"/>
    <n v="9.5197159299832101"/>
    <n v="0.60922953312185013"/>
    <n v="0.40100000000000002"/>
    <n v="0.16058822076604767"/>
    <n v="1.8966479142197801"/>
    <n v="0.6914697315385735"/>
    <n v="0.54762302782366368"/>
    <n v="0.59690823206221288"/>
    <n v="0.41099999999999998"/>
    <s v="B"/>
    <x v="1"/>
  </r>
  <r>
    <s v="MP40-6369"/>
    <x v="0"/>
    <s v="Madison Park"/>
    <s v="Emilia"/>
    <x v="1055"/>
    <s v="WINDOW PANEL"/>
    <s v="Champagne"/>
    <s v="50x95&quot;"/>
    <x v="7"/>
    <n v="483"/>
    <n v="13623.3"/>
    <n v="6.7074217644274634E-5"/>
    <n v="0.92488505844317115"/>
    <n v="3647"/>
    <n v="9.5196102420648572"/>
    <n v="0.60922005475014873"/>
    <n v="0.40100000000000002"/>
    <n v="0.28588921549135937"/>
    <n v="1.4656684685538199"/>
    <n v="0.44831286925142355"/>
    <n v="0.50287119985793027"/>
    <n v="0.58795028377170511"/>
    <n v="0.376"/>
    <s v="B"/>
    <x v="2"/>
  </r>
  <r>
    <s v="MP13-482"/>
    <x v="1"/>
    <s v="Madison Park"/>
    <s v="Quebec"/>
    <x v="263"/>
    <s v="COVERLET&amp;BEDSPR"/>
    <s v="Seafoam"/>
    <s v="Twin/TXL: 68x90&quot;/20x26&quot;"/>
    <x v="1"/>
    <n v="454"/>
    <n v="13616.6"/>
    <n v="6.7041230243408714E-5"/>
    <n v="0.92495209967341452"/>
    <n v="3648"/>
    <n v="9.5191183527226961"/>
    <n v="0.60917594081457715"/>
    <n v="0.40100000000000002"/>
    <n v="0.13694997241710674"/>
    <n v="2.7015202126641502"/>
    <n v="1.0301622029406514"/>
    <n v="0.60995771610227556"/>
    <n v="0.6093322958721169"/>
    <n v="0.44900000000000001"/>
    <s v="B"/>
    <x v="2"/>
  </r>
  <r>
    <s v="MPE70-038"/>
    <x v="1"/>
    <s v="Madison Park Essentials"/>
    <s v="Knowles"/>
    <x v="1834"/>
    <s v="SHOWER CURTAIN"/>
    <s v="Grey"/>
    <s v="72x72&quot;"/>
    <x v="7"/>
    <n v="960"/>
    <n v="13614.06"/>
    <n v="6.7028724572035667E-5"/>
    <n v="0.9250191283979865"/>
    <n v="3649"/>
    <n v="9.5189318120022985"/>
    <n v="0.60915921135000906"/>
    <n v="0.40100000000000002"/>
    <n v="0.24328529718654557"/>
    <n v="3.55601723521844"/>
    <n v="1.2963743678090303"/>
    <n v="0.65895275943568643"/>
    <n v="0.61911792096714457"/>
    <n v="0.48299999999999998"/>
    <s v="B"/>
    <x v="2"/>
  </r>
  <r>
    <s v="MP70-8583"/>
    <x v="7"/>
    <s v="Madison Park"/>
    <s v="Ariana Ombre Waffle"/>
    <x v="1835"/>
    <s v="SHOWER CURTAIN"/>
    <s v="Grey"/>
    <s v="Standard: 72x72&quot;"/>
    <x v="11"/>
    <n v="951"/>
    <n v="13607.6"/>
    <n v="6.6996918809409734E-5"/>
    <n v="0.9250861253167959"/>
    <n v="3650"/>
    <n v="9.5184572248144459"/>
    <n v="0.60911664911734087"/>
    <n v="0.40100000000000002"/>
    <n v="2.1147117052235518E-2"/>
    <n v="1.4621232335301799"/>
    <n v="0.44604594301109163"/>
    <n v="0.50245398320130741"/>
    <n v="0.58778411593413415"/>
    <n v="0.375"/>
    <s v="B"/>
    <x v="2"/>
  </r>
  <r>
    <s v="MP70-7543"/>
    <x v="1"/>
    <s v="Madison Park"/>
    <s v="Donovan"/>
    <x v="1836"/>
    <s v="SHOWER CURTAIN"/>
    <s v="Navy"/>
    <s v="72&quot;W x 72&quot;L"/>
    <x v="7"/>
    <n v="649"/>
    <n v="13607.27"/>
    <n v="6.6995294056829767E-5"/>
    <n v="0.92515312061085275"/>
    <n v="3651"/>
    <n v="9.5184329751487038"/>
    <n v="0.6091144743432596"/>
    <n v="0.40100000000000002"/>
    <n v="0.21745068228079192"/>
    <n v="7.2263796924430901"/>
    <n v="1.9914814910839045"/>
    <n v="0.78688381639190608"/>
    <n v="0.6446683427529889"/>
    <n v="0.57899999999999996"/>
    <s v="B"/>
    <x v="2"/>
  </r>
  <r>
    <s v="CS20-0510"/>
    <x v="5"/>
    <s v="Comfort Spaces"/>
    <s v="Microfiber Coolmax"/>
    <x v="1837"/>
    <s v="SHEET/SHEET SET"/>
    <s v="Charcoal"/>
    <s v="Queen: 90&quot;W x 102&quot;L/20&quot;W x 30&quot;L(2)/60&quot;W x 80&quot;L + 14&quot;H"/>
    <x v="6"/>
    <n v="618"/>
    <n v="13589.98"/>
    <n v="6.6910166868625032E-5"/>
    <n v="0.92522003077772141"/>
    <n v="3652"/>
    <n v="9.517161616392201"/>
    <n v="0.60900045553157656"/>
    <n v="0.4"/>
    <n v="-3.5000000000000001E-3"/>
    <n v="0.98214201683931102"/>
    <n v="7.8942425821689588E-2"/>
    <n v="0.43489038128463653"/>
    <n v="0.5741784406821886"/>
    <n v="0.33100000000000002"/>
    <s v="B"/>
    <x v="2"/>
  </r>
  <r>
    <s v="MP72-5109"/>
    <x v="7"/>
    <s v="Madison Park"/>
    <s v="Tufted Pearl Channel"/>
    <x v="1838"/>
    <s v="BATH RUG"/>
    <s v="Seafoam"/>
    <s v="21&quot;W x 34&quot;L"/>
    <x v="7"/>
    <n v="683"/>
    <n v="13583.85"/>
    <n v="6.6879985858579052E-5"/>
    <n v="0.92528691076357994"/>
    <n v="3653"/>
    <n v="9.5167104802095004"/>
    <n v="0.60895999644699828"/>
    <n v="0.4"/>
    <n v="0.11122664141609341"/>
    <n v="1.87985431607959"/>
    <n v="0.68302326426188853"/>
    <n v="0.54606849694623349"/>
    <n v="0.59638169654684536"/>
    <n v="0.40899999999999997"/>
    <s v="B"/>
    <x v="2"/>
  </r>
  <r>
    <s v="CS20-1707"/>
    <x v="5"/>
    <s v="Comfort Spaces"/>
    <s v="Cotton Flannel 135GSM"/>
    <x v="1839"/>
    <s v="SHEET/SHEET SET"/>
    <s v="Christmas Village"/>
    <s v="King: 108x102&quot;/78x81+14&quot;/21x40&quot;(2)"/>
    <x v="6"/>
    <n v="503"/>
    <n v="13575.97"/>
    <n v="6.6841188736366602E-5"/>
    <n v="0.92535375195231628"/>
    <n v="3654"/>
    <n v="9.5161302539786305"/>
    <n v="0.60890796022589799"/>
    <n v="0.4"/>
    <n v="5.5300000000000009E-2"/>
    <n v="5.5550153929476496"/>
    <n v="1.7325428315710367"/>
    <n v="0.7392274260470062"/>
    <n v="0.63497185339011963"/>
    <n v="0.54"/>
    <s v="B"/>
    <x v="2"/>
  </r>
  <r>
    <s v="MP13-6128"/>
    <x v="1"/>
    <s v="Madison Park"/>
    <s v="Quebec"/>
    <x v="247"/>
    <s v="COVERLET&amp;BEDSPR"/>
    <s v="White"/>
    <s v="Twin: 81&quot;W x 110&quot;L / 20&quot;W x 26&quot;L"/>
    <x v="1"/>
    <n v="388"/>
    <n v="13560.18"/>
    <n v="6.6763446787161708E-5"/>
    <n v="0.92542051539910342"/>
    <n v="3655"/>
    <n v="9.5149665783572779"/>
    <n v="0.60880359872222911"/>
    <n v="0.4"/>
    <n v="0.1112092658062061"/>
    <n v="1.9150907119487399"/>
    <n v="0.70066421272219492"/>
    <n v="0.54931522699210689"/>
    <n v="0.59690592437620471"/>
    <n v="0.41099999999999998"/>
    <s v="B"/>
    <x v="2"/>
  </r>
  <r>
    <s v="MP20-4857"/>
    <x v="5"/>
    <s v="Madison Park"/>
    <s v="1500 Thread Count"/>
    <x v="1057"/>
    <s v="SHEET/SHEET SET"/>
    <s v="Seafoam"/>
    <s v="Cal King: 108&quot;W x 102&quot;L/20&quot;W x 40&quot;L(2)/72&quot;W x 84&quot;L + 16&quot;D"/>
    <x v="7"/>
    <n v="269"/>
    <n v="13548.77"/>
    <n v="6.6707269735836311E-5"/>
    <n v="0.9254872226688392"/>
    <n v="3656"/>
    <n v="9.5141248519940422"/>
    <n v="0.60872811047848396"/>
    <n v="0.4"/>
    <n v="0.16192063072884108"/>
    <n v="2.2352365430762302"/>
    <n v="0.84811318923467172"/>
    <n v="0.57645248797064907"/>
    <n v="0.60227298597691703"/>
    <n v="0.42699999999999999"/>
    <s v="B"/>
    <x v="2"/>
  </r>
  <r>
    <s v="MP40-7318"/>
    <x v="0"/>
    <s v="Madison Park"/>
    <s v="Galen"/>
    <x v="1714"/>
    <s v="WINDOW PANEL"/>
    <s v="Blue"/>
    <s v="31x64&quot;"/>
    <x v="7"/>
    <n v="409"/>
    <n v="13542.42"/>
    <n v="6.6676005557403696E-5"/>
    <n v="0.92555389867439664"/>
    <n v="3657"/>
    <n v="9.5136560995055923"/>
    <n v="0.6086860715170711"/>
    <n v="0.4"/>
    <n v="-0.21867555773696717"/>
    <n v="3.4238108414325699"/>
    <n v="1.2595430294007304"/>
    <n v="0.65217413223720966"/>
    <n v="0.61738368366109886"/>
    <n v="0.47599999999999998"/>
    <s v="B"/>
    <x v="1"/>
  </r>
  <r>
    <s v="MP20-7156"/>
    <x v="5"/>
    <s v="Madison Park"/>
    <s v="800 Thread Count"/>
    <x v="987"/>
    <s v="SHEET/SHEET SET"/>
    <s v="Purple"/>
    <s v="Split King: 110x104&quot;/20x40&quot;(4)/38x80+15&quot; (2)"/>
    <x v="7"/>
    <n v="283"/>
    <n v="13541.84"/>
    <n v="6.6673149931657086E-5"/>
    <n v="0.92562057182432833"/>
    <n v="3658"/>
    <n v="9.5136132733642143"/>
    <n v="0.60868223075558348"/>
    <n v="0.4"/>
    <n v="0.12303283770756021"/>
    <n v="2.2403808653804398"/>
    <n v="0.85031367910824684"/>
    <n v="0.57685747733980075"/>
    <n v="0.60231728007242702"/>
    <n v="0.42699999999999999"/>
    <s v="B"/>
    <x v="2"/>
  </r>
  <r>
    <s v="II152-0142"/>
    <x v="9"/>
    <s v="INK+IVY"/>
    <s v="Mililani"/>
    <x v="1840"/>
    <s v="LGT-FLUSHMOUNTS"/>
    <s v="Main: Natural+Shade:Natural"/>
    <s v="15.75&quot; Dia x 6&quot;H"/>
    <x v="7"/>
    <n v="199"/>
    <n v="13537.74"/>
    <n v="6.6652963611724212E-5"/>
    <n v="0.92568722478794008"/>
    <n v="3659"/>
    <n v="9.5133104845290486"/>
    <n v="0.60865507585300394"/>
    <n v="0.39900000000000002"/>
    <n v="0.16512219402943179"/>
    <n v="1.41093844564782"/>
    <n v="0.41273094496763829"/>
    <n v="0.49632252120144532"/>
    <n v="0.58618856492269222"/>
    <n v="0.36899999999999999"/>
    <s v="B"/>
    <x v="2"/>
  </r>
  <r>
    <s v="ST54-0045"/>
    <x v="3"/>
    <s v="Serta"/>
    <s v="Parsa AZ"/>
    <x v="1795"/>
    <s v="ELECT BLANKET"/>
    <s v="Plum"/>
    <s v="Full: 77x84&quot;"/>
    <x v="10"/>
    <n v="252"/>
    <n v="13521.38"/>
    <n v="6.6572415271699378E-5"/>
    <n v="0.92575379720321183"/>
    <n v="3660"/>
    <n v="9.5121013696074819"/>
    <n v="0.60854663923286023"/>
    <n v="0.39900000000000002"/>
    <n v="-4.1399999999999999E-2"/>
    <n v="4.5868448634053998"/>
    <n v="1.5447596190553299"/>
    <n v="0.704666846747247"/>
    <n v="0.62777068073573761"/>
    <n v="0.51200000000000001"/>
    <s v="B"/>
    <x v="2"/>
  </r>
  <r>
    <s v="MP10-8486"/>
    <x v="1"/>
    <s v="Madison Park"/>
    <s v="Carolina"/>
    <x v="1841"/>
    <s v="COMFORTER (SET)"/>
    <s v="Black"/>
    <s v="Full/ Queen : 90&quot;W x 90&quot;L/20&quot;W x 26&quot;L(2)/12&quot;W x 18&quot;L/ 90&quot;W x 90&quot;L/20&quot;W x 26&quot;L(2)"/>
    <x v="7"/>
    <n v="260"/>
    <n v="13510.17"/>
    <n v="6.6517222918907305E-5"/>
    <n v="0.92582031442613077"/>
    <n v="3661"/>
    <n v="9.511272029721118"/>
    <n v="0.60847226184108083"/>
    <n v="0.39900000000000002"/>
    <n v="-0.21623445874701161"/>
    <n v="0.63764501432624698"/>
    <n v="-0.30429258050231611"/>
    <n v="0.3643578579079973"/>
    <n v="0.55964938105446416"/>
    <n v="0.29099999999999998"/>
    <s v="B"/>
    <x v="2"/>
  </r>
  <r>
    <s v="MP13-8007"/>
    <x v="1"/>
    <s v="Madison Park"/>
    <s v="Harper"/>
    <x v="1366"/>
    <s v="COVERLET&amp;BEDSPR"/>
    <s v="Rust"/>
    <s v="Full/Queen:  90&quot;Wx90L&quot;/20&quot;Wx26&quot;L+0.5&quot;D(2)"/>
    <x v="7"/>
    <n v="281"/>
    <n v="13510.03"/>
    <n v="6.6516533629933981E-5"/>
    <n v="0.92588683095976065"/>
    <n v="3662"/>
    <n v="9.5112616678704907"/>
    <n v="0.60847133256294483"/>
    <n v="0.39900000000000002"/>
    <n v="0.23817333052710493"/>
    <n v="0.92611153273904101"/>
    <n v="2.5776447213802556E-2"/>
    <n v="0.42510544366901509"/>
    <n v="0.57179815478415885"/>
    <n v="0.32500000000000001"/>
    <s v="B"/>
    <x v="2"/>
  </r>
  <r>
    <s v="SS40-0137"/>
    <x v="0"/>
    <s v="SunSmart"/>
    <s v="Como"/>
    <x v="1776"/>
    <s v="WINDOW PANEL"/>
    <s v="Ivory"/>
    <s v="42x95&quot;(2)"/>
    <x v="7"/>
    <n v="375"/>
    <n v="13503.46"/>
    <n v="6.6484186283114716E-5"/>
    <n v="0.92595331514604373"/>
    <n v="3663"/>
    <n v="9.5107752802366168"/>
    <n v="0.60842771203510559"/>
    <n v="0.39900000000000002"/>
    <n v="0.23608768361245444"/>
    <n v="1.62227029122053"/>
    <n v="0.54364335723075152"/>
    <n v="0.52041630863179744"/>
    <n v="0.59082543135444399"/>
    <n v="0.38700000000000001"/>
    <s v="B"/>
    <x v="2"/>
  </r>
  <r>
    <s v="TN20-0526"/>
    <x v="5"/>
    <s v="True North by Sleep Philosophy"/>
    <s v="Micro Fleece"/>
    <x v="1357"/>
    <s v="SHEET/SHEET SET"/>
    <s v="Blush"/>
    <s v="King: 108x102&quot;/78x80+14&quot;/20x40&quot;(2)"/>
    <x v="7"/>
    <n v="390"/>
    <n v="13502.62"/>
    <n v="6.6480050549274822E-5"/>
    <n v="0.92601979519659305"/>
    <n v="3664"/>
    <n v="9.5107130766293793"/>
    <n v="0.60842213345129259"/>
    <n v="0.39900000000000002"/>
    <n v="0.1033625994066337"/>
    <n v="4.92827869694037"/>
    <n v="1.6150777181776252"/>
    <n v="0.71760854802270657"/>
    <n v="0.63025941636557548"/>
    <n v="0.52100000000000002"/>
    <s v="B"/>
    <x v="2"/>
  </r>
  <r>
    <s v="MPS10-505"/>
    <x v="4"/>
    <s v="Madison Park Signature"/>
    <s v="500 Thread Count Luxury Collection"/>
    <x v="744"/>
    <s v="COMFORTER (SET)"/>
    <s v="White/Navy"/>
    <s v="King:108x96&quot;/20x36+2&quot;(2)/110x98&quot;/12x16&quot;"/>
    <x v="7"/>
    <n v="125"/>
    <n v="13501.37"/>
    <n v="6.6473896183441624E-5"/>
    <n v="0.92608626909277647"/>
    <n v="3665"/>
    <n v="9.5106205045740033"/>
    <n v="0.60841383134482974"/>
    <n v="0.39800000000000002"/>
    <n v="0.13105512456059659"/>
    <n v="1.0867494062023"/>
    <n v="0.17121797809298239"/>
    <n v="0.45187324412406288"/>
    <n v="0.57710571390067644"/>
    <n v="0.34"/>
    <s v="B"/>
    <x v="2"/>
  </r>
  <r>
    <s v="TN20-0245"/>
    <x v="5"/>
    <s v="True North by Sleep Philosophy"/>
    <s v="Cozy Cotton Flannel"/>
    <x v="1270"/>
    <s v="SHEET/SHEET SET"/>
    <s v="Blue Geo"/>
    <s v="Twin"/>
    <x v="7"/>
    <n v="808"/>
    <n v="13494.16"/>
    <n v="6.6438397801315763E-5"/>
    <n v="0.92615270749057776"/>
    <n v="3666"/>
    <n v="9.5100863816248733"/>
    <n v="0.60836592978782156"/>
    <n v="0.39800000000000002"/>
    <n v="-3.0572112157875145E-2"/>
    <n v="1.03187071257639"/>
    <n v="0.12387176175340482"/>
    <n v="0.44315940521148878"/>
    <n v="0.57532462487255509"/>
    <n v="0.33500000000000002"/>
    <s v="B"/>
    <x v="2"/>
  </r>
  <r>
    <s v="MP20-4847"/>
    <x v="5"/>
    <s v="Madison Park"/>
    <s v="1500 Thread Count"/>
    <x v="964"/>
    <s v="SHEET/SHEET SET"/>
    <s v="Ivory"/>
    <s v="Cal King: 108&quot;W x 102&quot;L/20&quot;W x 40&quot;L(2)/72&quot;W x 84&quot;L + 16&quot;D"/>
    <x v="7"/>
    <n v="268"/>
    <n v="13491.85"/>
    <n v="6.6427024533256021E-5"/>
    <n v="0.92621913451511106"/>
    <n v="3667"/>
    <n v="9.509915194493578"/>
    <n v="0.60835057727368191"/>
    <n v="0.39800000000000002"/>
    <n v="0.16012504104329647"/>
    <n v="1.3887981880453699"/>
    <n v="0.39796920928805024"/>
    <n v="0.49360569614705546"/>
    <n v="0.58540160104835659"/>
    <n v="0.36699999999999999"/>
    <s v="B"/>
    <x v="2"/>
  </r>
  <r>
    <s v="MT71-0324"/>
    <x v="7"/>
    <s v="Martha Stewart"/>
    <s v="Tara"/>
    <x v="1842"/>
    <s v="BATH ACCESSORIES"/>
    <s v="Grey"/>
    <s v="3x3x7.8&quot;/4.38x2.6x4.2&quot;/3x3x4.2&quot;/4.67x0.75&quot;"/>
    <x v="7"/>
    <n v="632"/>
    <n v="13486.8"/>
    <n v="6.6402160895289908E-5"/>
    <n v="0.92628553667600633"/>
    <n v="3668"/>
    <n v="9.5095408521364462"/>
    <n v="0.60831700526223786"/>
    <n v="0.39800000000000002"/>
    <n v="0.17100391226977493"/>
    <n v="1.4814719696396501"/>
    <n v="0.4583560396985924"/>
    <n v="0.50471959612301898"/>
    <n v="0.58759752343439409"/>
    <n v="0.374"/>
    <s v="B"/>
    <x v="2"/>
  </r>
  <r>
    <s v="BASI10-0294"/>
    <x v="4"/>
    <s v="Sleep Philosophy"/>
    <s v="Warmer"/>
    <x v="1415"/>
    <s v="COMFORTER (SET)"/>
    <s v="White"/>
    <s v="Full/Queen: 90x90&quot;"/>
    <x v="7"/>
    <n v="254"/>
    <n v="13485.77"/>
    <n v="6.6397089697843372E-5"/>
    <n v="0.92635193376570413"/>
    <n v="3669"/>
    <n v="9.5094644839125593"/>
    <n v="0.60831015635818664"/>
    <n v="0.39800000000000002"/>
    <n v="5.2486285551887071E-2"/>
    <n v="1.3058121520358099"/>
    <n v="0.34061517993614249"/>
    <n v="0.48304996833186792"/>
    <n v="0.58325811875292288"/>
    <n v="0.35899999999999999"/>
    <s v="B"/>
    <x v="2"/>
  </r>
  <r>
    <s v="MP40-2396"/>
    <x v="0"/>
    <s v="Madison Park"/>
    <s v="Saratoga"/>
    <x v="1843"/>
    <s v="WINDOW PANEL"/>
    <s v="Ivory/Grey"/>
    <s v="50x84&quot;"/>
    <x v="8"/>
    <n v="785"/>
    <n v="13477.95"/>
    <n v="6.6358587985190909E-5"/>
    <n v="0.92641829235368933"/>
    <n v="3670"/>
    <n v="9.5088844882573937"/>
    <n v="0.6082581408157246"/>
    <n v="0.39800000000000002"/>
    <n v="0.23457494248718871"/>
    <n v="0.89732548390188505"/>
    <n v="-2.678099006083724E-3"/>
    <n v="0.41986852398968655"/>
    <n v="0.57058021745051701"/>
    <n v="0.32100000000000001"/>
    <s v="B"/>
    <x v="2"/>
  </r>
  <r>
    <s v="MPE10-731"/>
    <x v="1"/>
    <s v="Madison Park Essentials"/>
    <s v="Maible"/>
    <x v="954"/>
    <s v="COMFORTER (SET)"/>
    <s v="Aqua"/>
    <s v="Cal King: 104x92&quot;/20x36+2&quot;(2)/72x84+15&quot;/108x102&quot;/72x84+14&quot;/20x40&quot;(2)/12x18&quot;"/>
    <x v="8"/>
    <n v="183"/>
    <n v="13476.59"/>
    <n v="6.6351892035164392E-5"/>
    <n v="0.92648464424572452"/>
    <n v="3671"/>
    <n v="9.5087835850998541"/>
    <n v="0.60824909155401241"/>
    <n v="0.39700000000000002"/>
    <n v="5.5194004146384069E-2"/>
    <n v="1.86786834088095"/>
    <n v="0.67695089643329276"/>
    <n v="0.54495090742869379"/>
    <n v="0.59558945472894875"/>
    <n v="0.40400000000000003"/>
    <s v="B"/>
    <x v="2"/>
  </r>
  <r>
    <s v="ID40-1617"/>
    <x v="0"/>
    <s v="Intelligent Design"/>
    <s v="Raina"/>
    <x v="1545"/>
    <s v="WINDOW PANEL"/>
    <s v="Aqua/Silver"/>
    <s v="50&quot;W x 63&quot;L"/>
    <x v="7"/>
    <n v="607"/>
    <n v="13471.23"/>
    <n v="6.6325502114471664E-5"/>
    <n v="0.92655096974783901"/>
    <n v="3672"/>
    <n v="9.5083858087829309"/>
    <n v="0.60821341792315153"/>
    <n v="0.39700000000000002"/>
    <n v="0.2740109993636724"/>
    <n v="1.0651614645766201"/>
    <n v="0.1528596736172049"/>
    <n v="0.44849448822174193"/>
    <n v="0.57626963198286962"/>
    <n v="0.33800000000000002"/>
    <s v="B"/>
    <x v="2"/>
  </r>
  <r>
    <s v="TN20-0463"/>
    <x v="5"/>
    <s v="True North by Sleep Philosophy"/>
    <s v="Micro Fleece"/>
    <x v="1844"/>
    <s v="SHEET/SHEET SET"/>
    <s v="Black"/>
    <s v="Queen: 90x102&quot;/60x80+14&quot;/20x34&quot;(2)"/>
    <x v="7"/>
    <n v="429"/>
    <n v="13468.32"/>
    <n v="6.6311174750811988E-5"/>
    <n v="0.92661728092258988"/>
    <n v="3673"/>
    <n v="9.5081697855762997"/>
    <n v="0.60819404439133751"/>
    <n v="0.39700000000000002"/>
    <n v="8.988432180038966E-2"/>
    <n v="1.68842692128953"/>
    <n v="0.58133641854638973"/>
    <n v="0.5273535317051371"/>
    <n v="0.5920259418540974"/>
    <n v="0.39200000000000002"/>
    <s v="B"/>
    <x v="2"/>
  </r>
  <r>
    <s v="MP10-4519"/>
    <x v="1"/>
    <s v="Madison Park"/>
    <s v="Blaire"/>
    <x v="879"/>
    <s v="COMFORTER (SET)"/>
    <s v="Navy"/>
    <s v="Cal King"/>
    <x v="7"/>
    <n v="169"/>
    <n v="13465.16"/>
    <n v="6.629561651398567E-5"/>
    <n v="0.92668357653910383"/>
    <n v="3674"/>
    <n v="9.5079351508109635"/>
    <n v="0.60817300172577493"/>
    <n v="0.39700000000000002"/>
    <n v="0.19628829400742503"/>
    <n v="1.2507603734957"/>
    <n v="0.30066767351687956"/>
    <n v="0.47569782569390395"/>
    <n v="0.58167796651940074"/>
    <n v="0.35499999999999998"/>
    <s v="B"/>
    <x v="2"/>
  </r>
  <r>
    <s v="NS12-3252"/>
    <x v="1"/>
    <s v="N Natori"/>
    <s v="Hanae"/>
    <x v="1062"/>
    <s v="DUVET&amp;DUVET SET"/>
    <s v="Grey"/>
    <s v="King/Cal King: 110&quot;W x 96&quot;L / 20&quot;W x 36&quot;L (2)"/>
    <x v="8"/>
    <n v="160"/>
    <n v="13461.17"/>
    <n v="6.6275971778246128E-5"/>
    <n v="0.92674985251088204"/>
    <n v="3675"/>
    <n v="9.5076388086293875"/>
    <n v="0.6081464249761187"/>
    <n v="0.39700000000000002"/>
    <n v="0.22506039021868079"/>
    <n v="2.9891458206475701"/>
    <n v="1.1278946192474977"/>
    <n v="0.62794488800480819"/>
    <n v="0.61210611758185662"/>
    <n v="0.46"/>
    <s v="B"/>
    <x v="2"/>
  </r>
  <r>
    <s v="PET66-0029UPC"/>
    <x v="13"/>
    <s v="Friends Forever"/>
    <s v="Durable"/>
    <x v="1845"/>
    <s v="PET ACCESSORIES"/>
    <s v="Black"/>
    <s v="1/2&quot;x6FT"/>
    <x v="3"/>
    <n v="1506"/>
    <n v="13457.58"/>
    <n v="6.6258296439573194E-5"/>
    <n v="0.92681611080732162"/>
    <n v="3676"/>
    <n v="9.5073720998622644"/>
    <n v="0.60812250582934968"/>
    <n v="0.39700000000000002"/>
    <n v="0.1338"/>
    <n v="5.9672808759286804"/>
    <n v="1.8029105435748318"/>
    <n v="0.75217825832998431"/>
    <n v="0.63693365632947663"/>
    <n v="0.54900000000000004"/>
    <s v="B"/>
    <x v="2"/>
  </r>
  <r>
    <s v="BR20-0998"/>
    <x v="5"/>
    <s v="Beautyrest"/>
    <s v="600 Thread Count"/>
    <x v="537"/>
    <s v="SHEET/SHEET SET"/>
    <s v="Seafoam"/>
    <s v="Full: 81x96/21x31&quot;(2)/54x75&quot;+16&quot;"/>
    <x v="7"/>
    <n v="449"/>
    <n v="13456.58"/>
    <n v="6.6253372946906638E-5"/>
    <n v="0.92688236418026848"/>
    <n v="3677"/>
    <n v="9.507297795057978"/>
    <n v="0.608115841978219"/>
    <n v="0.39600000000000002"/>
    <n v="6.3657104599116818E-2"/>
    <n v="1.57879355049902"/>
    <n v="0.51807541073714591"/>
    <n v="0.51571065347505474"/>
    <n v="0.58963480427758619"/>
    <n v="0.38300000000000001"/>
    <s v="B"/>
    <x v="2"/>
  </r>
  <r>
    <s v="II12-1333"/>
    <x v="1"/>
    <s v="INK+IVY"/>
    <s v="Cairo"/>
    <x v="1623"/>
    <s v="DUVET&amp;DUVET SET"/>
    <s v="Ivory"/>
    <s v="King/Cal King: 106x94&quot;/20x36&quot;(2)"/>
    <x v="8"/>
    <n v="211"/>
    <n v="13450.04"/>
    <n v="6.6221173304867366E-5"/>
    <n v="0.92694858535357338"/>
    <n v="3678"/>
    <n v="9.5068117054607573"/>
    <n v="0.60807224817909411"/>
    <n v="0.39600000000000002"/>
    <n v="0.10636075840666645"/>
    <n v="1.89595650255258"/>
    <n v="0.69112338534348983"/>
    <n v="0.54755928450507829"/>
    <n v="0.59596965544429104"/>
    <n v="0.40600000000000003"/>
    <s v="B"/>
    <x v="2"/>
  </r>
  <r>
    <s v="MZ10-225"/>
    <x v="1"/>
    <s v="Intelligent Design"/>
    <s v="Chloe"/>
    <x v="908"/>
    <s v="COMFORTER (SET)"/>
    <s v="Teal"/>
    <s v="Twin/TXL: 66x90&quot;/20x26&quot;/10x18&quot;"/>
    <x v="7"/>
    <n v="415"/>
    <n v="13433.81"/>
    <n v="6.6141265018889188E-5"/>
    <n v="0.9270147266185923"/>
    <n v="3679"/>
    <n v="9.5056043787836053"/>
    <n v="0.60796397193343332"/>
    <n v="0.39600000000000002"/>
    <n v="-4.0419803924147048E-2"/>
    <n v="3.275419010882"/>
    <n v="1.2165194679907938"/>
    <n v="0.64425585676441266"/>
    <n v="0.61522234889962923"/>
    <n v="0.46899999999999997"/>
    <s v="B"/>
    <x v="2"/>
  </r>
  <r>
    <s v="WR20-4004"/>
    <x v="5"/>
    <s v="Woolrich"/>
    <s v="Cotton Flannel"/>
    <x v="497"/>
    <s v="SHEET/SHEET SET"/>
    <s v="Green Plaid"/>
    <s v="Full: 81&quot;Wx96&quot;L/54&quot;Wx75&quot;L+12&quot;D/20&quot;Wx30&quot;L(2)"/>
    <x v="7"/>
    <n v="523"/>
    <n v="13409.17"/>
    <n v="6.6019950159585281E-5"/>
    <n v="0.92708074656875183"/>
    <n v="3680"/>
    <n v="9.5037686533020072"/>
    <n v="0.60779933922302198"/>
    <n v="0.39600000000000002"/>
    <n v="2.4344043367337417E-2"/>
    <n v="0.72001463433185997"/>
    <n v="-0.19843309213691887"/>
    <n v="0.38384077756450402"/>
    <n v="0.56300762689131845"/>
    <n v="0.29899999999999999"/>
    <s v="B"/>
    <x v="2"/>
  </r>
  <r>
    <s v="CS14-0054"/>
    <x v="1"/>
    <s v="Comfort Spaces"/>
    <s v="Kienna"/>
    <x v="1385"/>
    <s v="COVERLET&amp;BEDSPR"/>
    <s v="Ivory"/>
    <s v="King: 104x90&quot;/20x36+1/2&quot;(2)"/>
    <x v="4"/>
    <n v="461"/>
    <n v="13405.01"/>
    <n v="6.5999468430092407E-5"/>
    <n v="0.92714674603718195"/>
    <n v="3681"/>
    <n v="9.5034583928522807"/>
    <n v="0.60777151424631182"/>
    <n v="0.39600000000000002"/>
    <n v="-6.3999999999999987E-2"/>
    <n v="2.0007629026128999"/>
    <n v="0.74230056571517156"/>
    <n v="0.55697819355918576"/>
    <n v="0.59761285010888665"/>
    <n v="0.41299999999999998"/>
    <s v="B"/>
    <x v="2"/>
  </r>
  <r>
    <s v="TN54-0492"/>
    <x v="3"/>
    <s v="True North by Sleep Philosophy"/>
    <s v="Sherpa"/>
    <x v="1393"/>
    <s v="ELECT BLANKET"/>
    <s v="Ivory"/>
    <s v="Full: 80x84&quot;"/>
    <x v="7"/>
    <n v="242"/>
    <n v="13402.94"/>
    <n v="6.5989276800272639E-5"/>
    <n v="0.92721273531398218"/>
    <n v="3682"/>
    <n v="9.5033039725714445"/>
    <n v="0.60775766542761234"/>
    <n v="0.39600000000000002"/>
    <n v="5.2042741368684788E-2"/>
    <n v="1.04252618320597"/>
    <n v="0.13324176099055385"/>
    <n v="0.4448839076168733"/>
    <n v="0.5751829138654645"/>
    <n v="0.33400000000000002"/>
    <s v="B"/>
    <x v="2"/>
  </r>
  <r>
    <s v="ST54-0292"/>
    <x v="3"/>
    <s v="Serta"/>
    <s v="Corded Plush"/>
    <x v="1846"/>
    <s v="ELECT BLANKET"/>
    <s v="Blue"/>
    <s v="Queen: 84x90&quot;"/>
    <x v="7"/>
    <n v="167"/>
    <n v="13387.67"/>
    <n v="6.5914095067254354E-5"/>
    <n v="0.92727864940904947"/>
    <n v="3683"/>
    <n v="9.5021641058952699"/>
    <n v="0.60765543917304043"/>
    <n v="0.39500000000000002"/>
    <n v="0.11358461517202025"/>
    <n v="1.14282768156115"/>
    <n v="0.21738917183324019"/>
    <n v="0.46037082589001149"/>
    <n v="0.57819851651643461"/>
    <n v="0.34399999999999997"/>
    <s v="B"/>
    <x v="2"/>
  </r>
  <r>
    <s v="MP10-186"/>
    <x v="1"/>
    <s v="Madison Park"/>
    <s v="Palisades"/>
    <x v="1210"/>
    <s v="COMFORTER (SET)"/>
    <s v="Coral"/>
    <s v="Cal King: 104x92&quot;/20x36&quot;(2)/72x84+15&quot;/18x18&quot;/10x18&quot;/12x18&quot;"/>
    <x v="7"/>
    <n v="167"/>
    <n v="13378.31"/>
    <n v="6.5868011175895401E-5"/>
    <n v="0.92734451742022539"/>
    <n v="3684"/>
    <n v="9.5014647628457407"/>
    <n v="0.60759272024098576"/>
    <n v="0.39500000000000002"/>
    <n v="-4.7155712936041178E-2"/>
    <n v="1.0720190003363801"/>
    <n v="0.15872790291451896"/>
    <n v="0.44957450704377599"/>
    <n v="0.57598907760154383"/>
    <n v="0.33700000000000002"/>
    <s v="B"/>
    <x v="2"/>
  </r>
  <r>
    <s v="WIN40-140"/>
    <x v="0"/>
    <s v="Madison Park"/>
    <s v="Anna"/>
    <x v="1221"/>
    <s v="WINDOW PANEL"/>
    <s v="White"/>
    <s v="50x84&quot;"/>
    <x v="8"/>
    <n v="745"/>
    <n v="13364.33"/>
    <n v="6.5799180748416964E-5"/>
    <n v="0.92741031660097384"/>
    <n v="3685"/>
    <n v="9.5004193196262179"/>
    <n v="0.60749896213143373"/>
    <n v="0.39500000000000002"/>
    <n v="0.13408563924465572"/>
    <n v="1.5666497909503301"/>
    <n v="0.51081549828492623"/>
    <n v="0.51437450219372938"/>
    <n v="0.58887407014389292"/>
    <n v="0.38"/>
    <s v="B"/>
    <x v="2"/>
  </r>
  <r>
    <s v="TN20-0222"/>
    <x v="5"/>
    <s v="True North by Sleep Philosophy"/>
    <s v="Cozy Cotton Flannel"/>
    <x v="1005"/>
    <s v="SHEET/SHEET SET"/>
    <s v="Aqua French Bulldog"/>
    <s v="Twin XL"/>
    <x v="7"/>
    <n v="717"/>
    <n v="13346.89"/>
    <n v="6.5713315036312249E-5"/>
    <n v="0.92747602991601019"/>
    <n v="3686"/>
    <n v="9.499113598902337"/>
    <n v="0.60738186164774621"/>
    <n v="0.39500000000000002"/>
    <n v="2.0880016162567044E-2"/>
    <n v="3.3197813100312699"/>
    <n v="1.2295766045946801"/>
    <n v="0.64665895871895318"/>
    <n v="0.61523728106198761"/>
    <n v="0.47"/>
    <s v="B"/>
    <x v="2"/>
  </r>
  <r>
    <s v="MPE20-1016"/>
    <x v="5"/>
    <s v="Madison Park Essentials"/>
    <s v="200 Thread Count Printed Cotton"/>
    <x v="1847"/>
    <s v="SHEET/SHEET SET"/>
    <s v="Gray Stripes"/>
    <s v="Queen: 90x102&quot;/20x30&quot;(2)/60x80&quot;+15&quot;"/>
    <x v="7"/>
    <n v="479"/>
    <n v="13345.59"/>
    <n v="6.5706914495845733E-5"/>
    <n v="0.927541736830506"/>
    <n v="3687"/>
    <n v="9.4990162004888052"/>
    <n v="0.60737312670073473"/>
    <n v="0.39500000000000002"/>
    <n v="0.15025208923305014"/>
    <n v="1.8187350463860801"/>
    <n v="0.65166613890858061"/>
    <n v="0.54029737181280424"/>
    <n v="0.59395797572314868"/>
    <n v="0.39700000000000002"/>
    <s v="B"/>
    <x v="2"/>
  </r>
  <r>
    <s v="UH153-0057"/>
    <x v="9"/>
    <s v="510 Design"/>
    <s v="Borel"/>
    <x v="1848"/>
    <s v="LGT-TABLE LAMPS"/>
    <s v="Blue"/>
    <s v="14&quot;Dia x 24.25&quot;H"/>
    <x v="7"/>
    <n v="227"/>
    <n v="13338.84"/>
    <n v="6.5673680920346481E-5"/>
    <n v="0.92760741051142637"/>
    <n v="3688"/>
    <n v="9.4985103253946868"/>
    <n v="0.60732775848598297"/>
    <n v="0.39500000000000002"/>
    <n v="0.16305753603761647"/>
    <n v="2.2156113065826899"/>
    <n v="0.83967371599827234"/>
    <n v="0.57489924431203188"/>
    <n v="0.60084205565119275"/>
    <n v="0.42299999999999999"/>
    <s v="B"/>
    <x v="2"/>
  </r>
  <r>
    <s v="CS20-0578"/>
    <x v="5"/>
    <s v="Comfort Spaces"/>
    <s v="Cotton 144TC"/>
    <x v="1401"/>
    <s v="SHEET/SHEET SET"/>
    <s v="Diamond Grey"/>
    <s v="Full: 81&quot;W x 96&quot;L/54&quot;W x 75&quot;L + 14&quot;D/20&quot;W x 30&quot;L (2)"/>
    <x v="6"/>
    <n v="687"/>
    <n v="13337.52"/>
    <n v="6.566718191002664E-5"/>
    <n v="0.9276730776933364"/>
    <n v="3689"/>
    <n v="9.4984113687870799"/>
    <n v="0.60731888379601073"/>
    <n v="0.39400000000000002"/>
    <n v="0.04"/>
    <n v="5.6755539121692298"/>
    <n v="1.7536341673353966"/>
    <n v="0.74310918295411532"/>
    <n v="0.63447694362763163"/>
    <n v="0.53800000000000003"/>
    <s v="B"/>
    <x v="2"/>
  </r>
  <r>
    <s v="ID10-1243"/>
    <x v="1"/>
    <s v="Intelligent Design"/>
    <s v="Raina"/>
    <x v="190"/>
    <s v="COMFORTER (SET)"/>
    <s v="Grey/Silver"/>
    <s v="Twin/Twin XL: 68&quot;W x 90&quot;L/20&quot;W x 26&quot;L +1&quot;D/12&quot;W x16&quot;L/16&quot;W x 16&quot;L"/>
    <x v="0"/>
    <n v="363"/>
    <n v="13327"/>
    <n v="6.5615386767174481E-5"/>
    <n v="0.92773869308010359"/>
    <n v="3690"/>
    <n v="9.4976223644066238"/>
    <n v="0.60724812379895066"/>
    <n v="0.39400000000000002"/>
    <n v="3.9236108538352925E-3"/>
    <n v="1.3766369196286501"/>
    <n v="0.38976715046502258"/>
    <n v="0.49209614744684443"/>
    <n v="0.58421772852852949"/>
    <n v="0.36199999999999999"/>
    <s v="B"/>
    <x v="2"/>
  </r>
  <r>
    <s v="5DS10-0257"/>
    <x v="1"/>
    <s v="510 Design"/>
    <s v="Shawnee"/>
    <x v="1095"/>
    <s v="COMFORTER (SET)"/>
    <s v="Blue"/>
    <s v="Cal King: 104&quot;Wx92&quot;L/20&quot;Wx36&quot;L(2)/72&quot;Wx84&quot;L+15&quot;D/12&quot;Wx18&quot;L/18&quot;Wx18&quot;L/26&quot;Wx26&quot;L+2&quot;D(2)"/>
    <x v="7"/>
    <n v="228"/>
    <n v="13324"/>
    <n v="6.5600616289174813E-5"/>
    <n v="0.92780429369639272"/>
    <n v="3691"/>
    <n v="9.4973972490340461"/>
    <n v="0.60722793485767701"/>
    <n v="0.39400000000000002"/>
    <n v="0.21349162305780614"/>
    <n v="2.1584471358807602"/>
    <n v="0.81467746909993044"/>
    <n v="0.57029880766195473"/>
    <n v="0.59984210941853255"/>
    <n v="0.42"/>
    <s v="B"/>
    <x v="2"/>
  </r>
  <r>
    <s v="MP41-4961"/>
    <x v="0"/>
    <s v="Madison Park"/>
    <s v="Elena"/>
    <x v="1849"/>
    <s v="VALANCE"/>
    <s v="Dusty Aqua"/>
    <s v="38&quot;W x 46&quot;L"/>
    <x v="7"/>
    <n v="1045"/>
    <n v="13313.7"/>
    <n v="6.5549904314709303E-5"/>
    <n v="0.92786984360070746"/>
    <n v="3692"/>
    <n v="9.4966239670141093"/>
    <n v="0.60715858488344021"/>
    <n v="0.39400000000000002"/>
    <n v="0.26497392092355992"/>
    <n v="1.6844789895926999"/>
    <n v="0.57912649004447059"/>
    <n v="0.52694680520272952"/>
    <n v="0.59111622894729809"/>
    <n v="0.38800000000000001"/>
    <s v="B"/>
    <x v="2"/>
  </r>
  <r>
    <s v="MP12-176"/>
    <x v="1"/>
    <s v="Madison Park"/>
    <s v="Lola"/>
    <x v="998"/>
    <s v="DUVET&amp;DUVET SET"/>
    <s v="Taupe Grey/Yellow"/>
    <s v="Full/Queen: 90x90&quot;/20x26&quot;(2)/18x18&quot;/16x16&quot;/12x20&quot;"/>
    <x v="7"/>
    <n v="235"/>
    <n v="13310.75"/>
    <n v="6.5535380011342965E-5"/>
    <n v="0.92793537898071876"/>
    <n v="3693"/>
    <n v="9.4964023828365658"/>
    <n v="0.60713871262906516"/>
    <n v="0.39400000000000002"/>
    <n v="0.16300213353868118"/>
    <n v="1.53539783928624"/>
    <n v="0.491886101530632"/>
    <n v="0.51089063955841174"/>
    <n v="0.5878890980149345"/>
    <n v="0.376"/>
    <s v="B"/>
    <x v="2"/>
  </r>
  <r>
    <s v="MP21-7480"/>
    <x v="5"/>
    <s v="Madison Park"/>
    <s v="Silk"/>
    <x v="1299"/>
    <s v="PILLOWCASE"/>
    <s v="Pink"/>
    <s v="King:20x36&quot;"/>
    <x v="7"/>
    <n v="423"/>
    <n v="13308.94"/>
    <n v="6.5526468489616508E-5"/>
    <n v="0.92800090544920832"/>
    <n v="3694"/>
    <n v="9.4962664034901909"/>
    <n v="0.60712651764208148"/>
    <n v="0.39400000000000002"/>
    <n v="-0.42184393274550941"/>
    <n v="2.3260358860596502"/>
    <n v="0.88625860268765999"/>
    <n v="0.58347296423635275"/>
    <n v="0.60239580696093575"/>
    <n v="0.42799999999999999"/>
    <s v="B"/>
    <x v="2"/>
  </r>
  <r>
    <s v="MP13-1521"/>
    <x v="1"/>
    <s v="Madison Park"/>
    <s v="Cali"/>
    <x v="508"/>
    <s v="COVERLET&amp;BEDSPR"/>
    <s v="Navy/Tan"/>
    <s v="Full/Queen:90x90&quot;/20x26&quot;(2)/18x18&quot;/16x16&quot;/12x18&quot;"/>
    <x v="7"/>
    <n v="233"/>
    <n v="13299.76"/>
    <n v="6.5481270826937528E-5"/>
    <n v="0.92806638672003527"/>
    <n v="3695"/>
    <n v="9.4955764554343975"/>
    <n v="0.60706464127788273"/>
    <n v="0.39300000000000002"/>
    <n v="0.10396483861362914"/>
    <n v="1.9450193938468101"/>
    <n v="0.71540727299346907"/>
    <n v="0.55202861492918831"/>
    <n v="0.59605743600814387"/>
    <n v="0.40699999999999997"/>
    <s v="B"/>
    <x v="2"/>
  </r>
  <r>
    <s v="WR20-2072"/>
    <x v="5"/>
    <s v="Woolrich"/>
    <s v="Cotton Flannel"/>
    <x v="1279"/>
    <s v="SHEET/SHEET SET"/>
    <s v="Tan Cars"/>
    <s v="Full: 81&quot;W x 96&quot;L/54&quot;W x 75&quot;L + 12&quot;D/20&quot;W x 30&quot;L(2)"/>
    <x v="7"/>
    <n v="521"/>
    <n v="13298.57"/>
    <n v="6.547541187066433E-5"/>
    <n v="0.9281318621319059"/>
    <n v="3696"/>
    <n v="9.4954869828601254"/>
    <n v="0.60705661714107273"/>
    <n v="0.39300000000000002"/>
    <n v="0.14154995634869014"/>
    <n v="3.47981630069786"/>
    <n v="1.2753114864418407"/>
    <n v="0.65507623942082471"/>
    <n v="0.6166605415970231"/>
    <n v="0.47299999999999998"/>
    <s v="B"/>
    <x v="2"/>
  </r>
  <r>
    <s v="MPE20-906"/>
    <x v="5"/>
    <s v="Madison Park Essentials"/>
    <s v="Satin"/>
    <x v="357"/>
    <s v="SHEET/SHEET SET"/>
    <s v="Ivory"/>
    <s v="Cal King: 108x102&quot;/20x40&quot;(4)/72x84+14&quot;"/>
    <x v="7"/>
    <n v="543"/>
    <n v="13295.79"/>
    <n v="6.546172456105131E-5"/>
    <n v="0.92819732385646692"/>
    <n v="3697"/>
    <n v="9.4952779316959717"/>
    <n v="0.60703786888044542"/>
    <n v="0.39300000000000002"/>
    <n v="0.10283553288287958"/>
    <n v="4.9126464374418601"/>
    <n v="1.6119640066581951"/>
    <n v="0.71703548468843825"/>
    <n v="0.62903739204204401"/>
    <n v="0.51700000000000002"/>
    <s v="B"/>
    <x v="2"/>
  </r>
  <r>
    <s v="MP20-5379"/>
    <x v="5"/>
    <s v="Madison Park"/>
    <s v="Peached Percale"/>
    <x v="1850"/>
    <s v="SHEET/SHEET SET"/>
    <s v="Ivory"/>
    <s v="Queen: 90&quot;W x 102&quot;L/20&quot;W x 31&quot;L (2)/60&quot;W x 80&quot;L + 15&quot;D"/>
    <x v="7"/>
    <n v="406"/>
    <n v="13291.16"/>
    <n v="6.5438928790005158E-5"/>
    <n v="0.92826276278525688"/>
    <n v="3698"/>
    <n v="9.4949296667177148"/>
    <n v="0.60700663555722445"/>
    <n v="0.39300000000000002"/>
    <n v="0.19008523379750841"/>
    <n v="1.6932989738158299"/>
    <n v="0.58405692573978529"/>
    <n v="0.52785422771162938"/>
    <n v="0.59117615398810552"/>
    <n v="0.38900000000000001"/>
    <s v="B"/>
    <x v="2"/>
  </r>
  <r>
    <s v="BASI16-0392"/>
    <x v="4"/>
    <s v="Sleep Philosophy"/>
    <s v="3&quot; Gel Memory Foam with 3M Cover"/>
    <x v="436"/>
    <s v="MATT PAD/TOPPER"/>
    <s v="White"/>
    <s v="54x75x3&quot;"/>
    <x v="7"/>
    <n v="142"/>
    <n v="13286.18"/>
    <n v="6.5414409796525714E-5"/>
    <n v="0.92832817719505345"/>
    <n v="3699"/>
    <n v="9.4945549395756359"/>
    <n v="0.60697302903724992"/>
    <n v="0.39300000000000002"/>
    <n v="0.17477964373506907"/>
    <n v="1.3830647264887199"/>
    <n v="0.39411070784645352"/>
    <n v="0.49289555788035933"/>
    <n v="0.58415753480587185"/>
    <n v="0.36199999999999999"/>
    <s v="B"/>
    <x v="2"/>
  </r>
  <r>
    <s v="HH10-1853"/>
    <x v="10"/>
    <s v="Harbor House Blue"/>
    <s v="Kiawah Island"/>
    <x v="1247"/>
    <s v="COMFORTER (SET)"/>
    <s v="Blue"/>
    <s v="Cal King:110x96&quot;/20x36&quot;(2)/72x84+15&quot;/18x18/12x20&quot;"/>
    <x v="8"/>
    <n v="112"/>
    <n v="13276.08"/>
    <n v="6.5364682520593516E-5"/>
    <n v="0.92839354187757406"/>
    <n v="3700"/>
    <n v="9.4937945193353066"/>
    <n v="0.60690483254138383"/>
    <n v="0.39300000000000002"/>
    <n v="0.4340839332092003"/>
    <n v="1.86332225166789"/>
    <n v="0.67463806466768572"/>
    <n v="0.54452524208528308"/>
    <n v="0.59442891445016377"/>
    <n v="0.39900000000000002"/>
    <s v="B"/>
    <x v="2"/>
  </r>
  <r>
    <s v="MP10-506"/>
    <x v="1"/>
    <s v="Madison Park"/>
    <s v="Bayside"/>
    <x v="807"/>
    <s v="COMFORTER (SET)"/>
    <s v="Blue"/>
    <s v="Cal King: 104x92&quot;/20x36+1/2&quot;(2)/72x84+15&quot;/18x18&quot;/16x16&quot;/12x18&quot;"/>
    <x v="7"/>
    <n v="155"/>
    <n v="13271.92"/>
    <n v="6.5344200791100641E-5"/>
    <n v="0.92845888607836513"/>
    <n v="3701"/>
    <n v="9.4934811483346255"/>
    <n v="0.60687672860224717"/>
    <n v="0.39200000000000002"/>
    <n v="-8.8248130449609906E-3"/>
    <n v="1.35768836177996"/>
    <n v="0.3768518671048961"/>
    <n v="0.48971915288611301"/>
    <n v="0.58344521345902045"/>
    <n v="0.36"/>
    <s v="B"/>
    <x v="2"/>
  </r>
  <r>
    <s v="ID20-698"/>
    <x v="5"/>
    <s v="Intelligent Design"/>
    <s v="Cotton Blend Jersey Knit"/>
    <x v="1851"/>
    <s v="SHEET/SHEET SET"/>
    <s v="Aqua"/>
    <s v="Queen: 90x102&quot;/60x81+14&quot;/20x30&quot;(2)"/>
    <x v="7"/>
    <n v="506"/>
    <n v="13268.02"/>
    <n v="6.5324999169701079E-5"/>
    <n v="0.9285242110775348"/>
    <n v="3702"/>
    <n v="9.4931872738078908"/>
    <n v="0.60685037315839563"/>
    <n v="0.39200000000000002"/>
    <n v="9.1511719034802055E-2"/>
    <n v="1.41902223024802"/>
    <n v="0.4180668582978716"/>
    <n v="0.49730456988042798"/>
    <n v="0.58494121250280218"/>
    <n v="0.36499999999999999"/>
    <s v="B"/>
    <x v="2"/>
  </r>
  <r>
    <s v="MP40-7968"/>
    <x v="0"/>
    <s v="Madison Park"/>
    <s v="Kyler"/>
    <x v="1638"/>
    <s v="WINDOW PANEL"/>
    <s v="Ivory"/>
    <s v="27x64&quot;"/>
    <x v="7"/>
    <n v="395"/>
    <n v="13264.25"/>
    <n v="6.5306437602348171E-5"/>
    <n v="0.92858951751513719"/>
    <n v="3703"/>
    <n v="9.4929031129830133"/>
    <n v="0.60682488886498609"/>
    <n v="0.39200000000000002"/>
    <n v="-1.6286021390341646E-2"/>
    <n v="0.95109143978986299"/>
    <n v="4.9829090764786907E-2"/>
    <n v="0.42953221475081826"/>
    <n v="0.57136635404215252"/>
    <n v="0.32400000000000001"/>
    <s v="B"/>
    <x v="2"/>
  </r>
  <r>
    <s v="MP50N-5513"/>
    <x v="3"/>
    <s v="Madison Park"/>
    <s v="Chloe"/>
    <x v="1852"/>
    <s v="THROW"/>
    <s v="Ivory"/>
    <s v="50&quot;W x 60&quot;L"/>
    <x v="7"/>
    <n v="677"/>
    <n v="13258.69"/>
    <n v="6.5279062983122132E-5"/>
    <n v="0.92865479657812033"/>
    <n v="3704"/>
    <n v="9.4924838848843685"/>
    <n v="0.60678729138167375"/>
    <n v="0.39200000000000002"/>
    <n v="-1.6003651924091634E-2"/>
    <n v="0.64685694001719896"/>
    <n v="-0.29188162488473035"/>
    <n v="0.36664203342113855"/>
    <n v="0.55875823978956674"/>
    <n v="0.28699999999999998"/>
    <s v="B"/>
    <x v="2"/>
  </r>
  <r>
    <s v="MP72-5831"/>
    <x v="7"/>
    <s v="Madison Park"/>
    <s v="Lasso"/>
    <x v="1853"/>
    <s v="BATH RUG"/>
    <s v="Charcoal"/>
    <s v="24&quot;Wx40&quot;L"/>
    <x v="7"/>
    <n v="505"/>
    <n v="13241.8"/>
    <n v="6.519590519198402E-5"/>
    <n v="0.92871999248331227"/>
    <n v="3705"/>
    <n v="9.4912092874947174"/>
    <n v="0.60667298212081489"/>
    <n v="0.39200000000000002"/>
    <n v="8.4559805181501566E-2"/>
    <n v="1.36597747197494"/>
    <n v="0.38252223634429894"/>
    <n v="0.49076275653487317"/>
    <n v="0.58349093700362653"/>
    <n v="0.36"/>
    <s v="B"/>
    <x v="2"/>
  </r>
  <r>
    <s v="BASI16-0033"/>
    <x v="4"/>
    <s v="Madison Park"/>
    <s v="Quiet Nights"/>
    <x v="1139"/>
    <s v="MATT PAD/TOPPER"/>
    <s v="White"/>
    <s v="Full: 54x75x15&quot;"/>
    <x v="7"/>
    <n v="604"/>
    <n v="13231.29"/>
    <n v="6.514415928405853E-5"/>
    <n v="0.92878513664259632"/>
    <n v="3706"/>
    <n v="9.4904153335892083"/>
    <n v="0.60660177823727357"/>
    <n v="0.39200000000000002"/>
    <n v="-2.8353525892945031E-2"/>
    <n v="3.74314483151365"/>
    <n v="1.3462909979695346"/>
    <n v="0.66813967040566768"/>
    <n v="0.61890935667095248"/>
    <n v="0.48199999999999998"/>
    <s v="B"/>
    <x v="2"/>
  </r>
  <r>
    <s v="PC20-008"/>
    <x v="5"/>
    <s v="True North by Sleep Philosophy"/>
    <s v="Micro Fleece"/>
    <x v="1423"/>
    <s v="SHEET/SHEET SET"/>
    <s v="Green"/>
    <s v="King: 108x102&quot;/78x80+14&quot;/20x40&quot;(2)"/>
    <x v="7"/>
    <n v="390"/>
    <n v="13225.75"/>
    <n v="6.5116883134685815E-5"/>
    <n v="0.92885025352573103"/>
    <n v="3707"/>
    <n v="9.4899965731140785"/>
    <n v="0.6065642226916732"/>
    <n v="0.39100000000000001"/>
    <n v="9.8008632235595583E-2"/>
    <n v="3.19292913235663"/>
    <n v="1.1917774824692526"/>
    <n v="0.63970221567373631"/>
    <n v="0.6131918212880858"/>
    <n v="0.46300000000000002"/>
    <s v="B"/>
    <x v="2"/>
  </r>
  <r>
    <s v="BASI30-0524"/>
    <x v="4"/>
    <s v="Sleep Philosophy"/>
    <s v="Rayon from Bamboo"/>
    <x v="1049"/>
    <s v="NORMAL PILLOW"/>
    <s v="Ivory"/>
    <s v="Queen: 20x28x5.5&quot;"/>
    <x v="7"/>
    <n v="743"/>
    <n v="13214.99"/>
    <n v="6.5063906353593682E-5"/>
    <n v="0.92891531743208466"/>
    <n v="3708"/>
    <n v="9.4891827391018779"/>
    <n v="0.60649123590764886"/>
    <n v="0.39100000000000001"/>
    <n v="0.21717841925559858"/>
    <n v="3.0003165071437801"/>
    <n v="1.1315042053579831"/>
    <n v="0.62860921462559338"/>
    <n v="0.61091483165123783"/>
    <n v="0.45500000000000002"/>
    <s v="B"/>
    <x v="2"/>
  </r>
  <r>
    <s v="MP51-8648"/>
    <x v="4"/>
    <s v="Madison Park"/>
    <s v="Windom"/>
    <x v="1854"/>
    <s v="BLANKET"/>
    <s v="Green"/>
    <s v="King: 108x90&quot; (18oz)"/>
    <x v="11"/>
    <n v="374"/>
    <n v="13205.62"/>
    <n v="6.5017773227308073E-5"/>
    <n v="0.92898033520531198"/>
    <n v="3709"/>
    <n v="9.4884734980092844"/>
    <n v="0.6064276292929458"/>
    <n v="0.39100000000000001"/>
    <n v="0.22264843771061107"/>
    <n v="1.39226041541641"/>
    <n v="0.40029202771484612"/>
    <n v="0.49403319948647945"/>
    <n v="0.58394874333165259"/>
    <n v="0.36099999999999999"/>
    <s v="B"/>
    <x v="2"/>
  </r>
  <r>
    <s v="MT95C-0024"/>
    <x v="6"/>
    <s v="Madison Park"/>
    <s v="Lake Walk"/>
    <x v="1855"/>
    <s v="CANVAS"/>
    <s v="Multi"/>
    <s v="37.2x25.2x1.2&quot;"/>
    <x v="7"/>
    <n v="419"/>
    <n v="13185.79"/>
    <n v="6.4920140367730292E-5"/>
    <n v="0.92904525534567972"/>
    <n v="3710"/>
    <n v="9.4869708499065002"/>
    <n v="0.6062928678417181"/>
    <n v="0.39100000000000001"/>
    <n v="0.10671150283761163"/>
    <n v="1.73992549969637"/>
    <n v="0.60972508150572957"/>
    <n v="0.53257832589347998"/>
    <n v="0.59154995945207056"/>
    <n v="0.39"/>
    <s v="B"/>
    <x v="2"/>
  </r>
  <r>
    <s v="II12-1091"/>
    <x v="1"/>
    <s v="INK+IVY"/>
    <s v="Imani"/>
    <x v="202"/>
    <s v="DUVET&amp;DUVET SET"/>
    <s v="Gray"/>
    <s v="Full/Queen: 88&quot;W x 92&quot;L / 20&quot;W x 26&quot;L (2)"/>
    <x v="7"/>
    <n v="228"/>
    <n v="13184.27"/>
    <n v="6.4912656658877127E-5"/>
    <n v="0.92911016800233859"/>
    <n v="3711"/>
    <n v="9.4868555763934186"/>
    <n v="0.60628252980856034"/>
    <n v="0.39100000000000001"/>
    <n v="0.11651079767799137"/>
    <n v="1.6608955161080601"/>
    <n v="0.56582249561759623"/>
    <n v="0.52449827027655715"/>
    <n v="0.58992567790215977"/>
    <n v="0.38400000000000001"/>
    <s v="B"/>
    <x v="2"/>
  </r>
  <r>
    <s v="TN20-0264"/>
    <x v="5"/>
    <s v="True North by Sleep Philosophy"/>
    <s v="Cozy Cotton Flannel"/>
    <x v="1037"/>
    <s v="SHEET/SHEET SET"/>
    <s v="Blue Polar Bears"/>
    <s v="Twin XL"/>
    <x v="7"/>
    <n v="692"/>
    <n v="13180.15"/>
    <n v="6.4892371869090915E-5"/>
    <n v="0.92917506037420772"/>
    <n v="3712"/>
    <n v="9.4865430576644041"/>
    <n v="0.60625450230339817"/>
    <n v="0.39100000000000001"/>
    <n v="1.0133417074108853E-2"/>
    <n v="3.5985682853476599"/>
    <n v="1.3079457948597077"/>
    <n v="0.66108242383347104"/>
    <n v="0.61722008660941274"/>
    <n v="0.47499999999999998"/>
    <s v="B"/>
    <x v="2"/>
  </r>
  <r>
    <s v="SI54-0065"/>
    <x v="3"/>
    <s v="Sharper Image"/>
    <s v="Amira"/>
    <x v="1856"/>
    <s v="ELECT BLANKET"/>
    <s v="Grey"/>
    <s v="50x60&quot;"/>
    <x v="11"/>
    <n v="349"/>
    <n v="13165.79"/>
    <n v="6.4821670514399193E-5"/>
    <n v="0.92923988204472208"/>
    <n v="3713"/>
    <n v="9.485453029265841"/>
    <n v="0.60615674567721434"/>
    <n v="0.39"/>
    <n v="-3.7387068987124919E-2"/>
    <n v="0.50302161224068598"/>
    <n v="-0.50580224170206445"/>
    <n v="0.3272709930479184"/>
    <n v="0.55037959515135515"/>
    <n v="0.26500000000000001"/>
    <s v="B"/>
    <x v="3"/>
  </r>
  <r>
    <s v="MP13-480"/>
    <x v="1"/>
    <s v="Madison Park"/>
    <s v="Quebec"/>
    <x v="91"/>
    <s v="COVERLET&amp;BEDSPR"/>
    <s v="Cream"/>
    <s v="Twin/TXL: 68x90&quot;/20x26&quot;"/>
    <x v="0"/>
    <n v="435"/>
    <n v="13165.17"/>
    <n v="6.4818617948945935E-5"/>
    <n v="0.92930470066267101"/>
    <n v="3714"/>
    <n v="9.4854059399906419"/>
    <n v="0.60615252258662422"/>
    <n v="0.39"/>
    <n v="8.9285962049863388E-2"/>
    <n v="2.1315912630141298"/>
    <n v="0.8027149018597447"/>
    <n v="0.56809715583059861"/>
    <n v="0.59854144923541908"/>
    <n v="0.41599999999999998"/>
    <s v="B"/>
    <x v="2"/>
  </r>
  <r>
    <s v="CS20-0571"/>
    <x v="5"/>
    <s v="Comfort Spaces"/>
    <s v="Cotton 144TC"/>
    <x v="1009"/>
    <s v="SHEET/SHEET SET"/>
    <s v="Multi"/>
    <s v="Twin XL: 66&quot;W x 96&quot;L/39&quot;W x 80&quot;L + 12&quot;D/20&quot;W x 30&quot;L (1)"/>
    <x v="6"/>
    <n v="811"/>
    <n v="13162.94"/>
    <n v="6.4807638560299518E-5"/>
    <n v="0.92936950830123133"/>
    <n v="3715"/>
    <n v="9.4852365521677022"/>
    <n v="0.606137331439211"/>
    <n v="0.39"/>
    <n v="1.04E-2"/>
    <n v="6.4788534139043898"/>
    <n v="1.8838604769473521"/>
    <n v="0.76707669655644284"/>
    <n v="0.63832520446265739"/>
    <n v="0.55400000000000005"/>
    <s v="B"/>
    <x v="2"/>
  </r>
  <r>
    <s v="MP30-6706"/>
    <x v="3"/>
    <s v="Madison Park"/>
    <s v="Zuri"/>
    <x v="1857"/>
    <s v="NORMAL PILLOW"/>
    <s v="Leopard"/>
    <s v="20&quot;W x 20&quot;L"/>
    <x v="7"/>
    <n v="893"/>
    <n v="13150.77"/>
    <n v="6.4747719654547551E-5"/>
    <n v="0.92943425602088592"/>
    <n v="3716"/>
    <n v="9.4843116293084968"/>
    <n v="0.60605438191393679"/>
    <n v="0.39"/>
    <n v="1.2643808309184115E-2"/>
    <n v="4.6307083949324301"/>
    <n v="1.5540749576604709"/>
    <n v="0.70638128913138798"/>
    <n v="0.62611976335742703"/>
    <n v="0.505"/>
    <s v="B"/>
    <x v="2"/>
  </r>
  <r>
    <s v="ID20-1559"/>
    <x v="5"/>
    <s v="Intelligent Design"/>
    <s v="Cozy Soft"/>
    <x v="1647"/>
    <s v="SHEET/SHEET SET"/>
    <s v="Grey/Pink Dots"/>
    <s v="Queen: 90&quot;W x 102&quot;L/60&quot;W x 80&quot;L + 14&quot;D/20&quot;W x 30&quot;L (2)"/>
    <x v="7"/>
    <n v="526"/>
    <n v="13148.28"/>
    <n v="6.4735460157807823E-5"/>
    <n v="0.92949899148104376"/>
    <n v="3717"/>
    <n v="9.484122283255207"/>
    <n v="0.60603740085970437"/>
    <n v="0.39"/>
    <n v="0.13705151965119228"/>
    <n v="5.6875112837899104"/>
    <n v="1.7557023690933737"/>
    <n v="0.7434898253443849"/>
    <n v="0.63352788575664054"/>
    <n v="0.53400000000000003"/>
    <s v="B"/>
    <x v="2"/>
  </r>
  <r>
    <s v="PC20-125"/>
    <x v="5"/>
    <s v="True North by Sleep Philosophy"/>
    <s v="Micro Fleece"/>
    <x v="983"/>
    <s v="SHEET/SHEET SET"/>
    <s v="Ivory"/>
    <s v="Full: 82x96&quot;/54x75+14&quot;/20x30&quot;(2)"/>
    <x v="7"/>
    <n v="470"/>
    <n v="13145.67"/>
    <n v="6.4722609841948107E-5"/>
    <n v="0.92956371409088567"/>
    <n v="3718"/>
    <n v="9.483923773598125"/>
    <n v="0.60601959798927751"/>
    <n v="0.39"/>
    <n v="8.9549426160857537E-2"/>
    <n v="5.3129095744599102"/>
    <n v="1.6887867624212718"/>
    <n v="0.73117433611720362"/>
    <n v="0.63105054561486273"/>
    <n v="0.52400000000000002"/>
    <s v="B"/>
    <x v="2"/>
  </r>
  <r>
    <s v="ID40-2232"/>
    <x v="0"/>
    <s v="Intelligent Design"/>
    <s v="Raina"/>
    <x v="1290"/>
    <s v="WINDOW PANEL"/>
    <s v="Grey/Silver"/>
    <s v="50&quot;x84&quot;(2)"/>
    <x v="7"/>
    <n v="351"/>
    <n v="13144.97"/>
    <n v="6.4719163397081525E-5"/>
    <n v="0.92962843325428279"/>
    <n v="3719"/>
    <n v="9.4838705267579329"/>
    <n v="0.60601482267199314"/>
    <n v="0.38900000000000001"/>
    <n v="0.26922505029704846"/>
    <n v="0.84320507288269397"/>
    <n v="-5.8471551399081827E-2"/>
    <n v="0.40960001271009455"/>
    <n v="0.56673186067961345"/>
    <n v="0.31"/>
    <s v="B"/>
    <x v="2"/>
  </r>
  <r>
    <s v="ID10-2288"/>
    <x v="1"/>
    <s v="Intelligent Design"/>
    <s v="Lucy"/>
    <x v="930"/>
    <s v="COMFORTER (SET)"/>
    <s v="Ivory"/>
    <s v="King/Cal King: 104&quot;W x 90&quot;L / 20&quot;W x 36&quot;L (2)"/>
    <x v="8"/>
    <n v="277"/>
    <n v="13134.79"/>
    <n v="6.4669042241736002E-5"/>
    <n v="0.92969310229652458"/>
    <n v="3720"/>
    <n v="9.4830958449627172"/>
    <n v="0.60594534716221182"/>
    <n v="0.38900000000000001"/>
    <n v="0.10180620075197848"/>
    <n v="0.53412693939242495"/>
    <n v="-0.45550612472436364"/>
    <n v="0.33652774670544994"/>
    <n v="0.55206182707085949"/>
    <n v="0.26900000000000002"/>
    <s v="B"/>
    <x v="2"/>
  </r>
  <r>
    <s v="MP70-8150"/>
    <x v="7"/>
    <s v="Madison Park"/>
    <s v="Isla"/>
    <x v="1858"/>
    <s v="SHOWER CURTAIN"/>
    <s v="Yellow"/>
    <s v="72&quot;W x 72&quot;L"/>
    <x v="7"/>
    <n v="722"/>
    <n v="13126.2"/>
    <n v="6.46267494397303E-5"/>
    <n v="0.92975772904596432"/>
    <n v="3721"/>
    <n v="9.4824416924609398"/>
    <n v="0.60588668103785415"/>
    <n v="0.38900000000000001"/>
    <n v="0.18765642451980138"/>
    <n v="2.7576247286836399"/>
    <n v="1.0499907653172895"/>
    <n v="0.61360706576051882"/>
    <n v="0.6074307579823871"/>
    <n v="0.44400000000000001"/>
    <s v="B"/>
    <x v="2"/>
  </r>
  <r>
    <s v="MP40-8275"/>
    <x v="0"/>
    <s v="Madison Park"/>
    <s v="Anaheim"/>
    <x v="1677"/>
    <s v="WINDOW PANEL"/>
    <s v="Grey"/>
    <s v="50x95&quot;"/>
    <x v="7"/>
    <n v="595"/>
    <n v="13119.14"/>
    <n v="6.4591989581504419E-5"/>
    <n v="0.92982232103554585"/>
    <n v="3722"/>
    <n v="9.4819037331728548"/>
    <n v="0.60583843542783444"/>
    <n v="0.38900000000000001"/>
    <n v="6.6359342366851912E-2"/>
    <n v="0.80148136170180095"/>
    <n v="-0.10371591131477498"/>
    <n v="0.40127301016399441"/>
    <n v="0.56492535037506642"/>
    <n v="0.30599999999999999"/>
    <s v="B"/>
    <x v="2"/>
  </r>
  <r>
    <s v="SHET20-962"/>
    <x v="5"/>
    <s v="Sleep Philosophy"/>
    <s v="Smart Cool Microfiber"/>
    <x v="1859"/>
    <s v="SHEET/SHEET SET"/>
    <s v="Grey"/>
    <s v="Queen: 90x102&quot;/20x30&quot;(2)/60x80+14&quot;"/>
    <x v="7"/>
    <n v="620"/>
    <n v="13097.39"/>
    <n v="6.448490361600685E-5"/>
    <n v="0.92988680593916184"/>
    <n v="3723"/>
    <n v="9.4802446008729664"/>
    <n v="0.60568964006044457"/>
    <n v="0.38900000000000001"/>
    <n v="0.12071903770391643"/>
    <n v="1.78404735366151"/>
    <n v="0.63342231047816888"/>
    <n v="0.5369396846651967"/>
    <n v="0.59193964898139506"/>
    <n v="0.39100000000000001"/>
    <s v="B"/>
    <x v="2"/>
  </r>
  <r>
    <s v="MP10-175"/>
    <x v="1"/>
    <s v="Madison Park"/>
    <s v="Lola"/>
    <x v="998"/>
    <s v="COMFORTER (SET)"/>
    <s v="Taupe Grey/Yellow"/>
    <s v="Cal King: 104x92&quot;/20x36&quot;(2)/72x84+15&quot;/18x18&quot;/16x16&quot;/12x20&quot;"/>
    <x v="7"/>
    <n v="160"/>
    <n v="13093.27"/>
    <n v="6.4464618826220652E-5"/>
    <n v="0.9299512705579881"/>
    <n v="3724"/>
    <n v="9.4799300089198031"/>
    <n v="0.60566142662306399"/>
    <n v="0.38900000000000001"/>
    <n v="-8.3202140722715839E-2"/>
    <n v="0.80753329235169202"/>
    <n v="-9.7025027729049806E-2"/>
    <n v="0.40250443447318596"/>
    <n v="0.56503002819308845"/>
    <n v="0.307"/>
    <s v="B"/>
    <x v="2"/>
  </r>
  <r>
    <s v="MT130-1211"/>
    <x v="2"/>
    <s v="Martha Stewart"/>
    <s v="Salina"/>
    <x v="1860"/>
    <s v="ACCENT CHEST"/>
    <s v="Toasted Almond"/>
    <s v="36 1/2&quot;W x 16&quot;D x 30&quot;H"/>
    <x v="11"/>
    <n v="47"/>
    <n v="13093.21"/>
    <n v="6.4464323416660652E-5"/>
    <n v="0.93001573488140477"/>
    <n v="3725"/>
    <n v="9.4799254267523754"/>
    <n v="0.60566101568218489"/>
    <n v="0.38800000000000001"/>
    <n v="0.16861455780081405"/>
    <n v="0.64059813211321803"/>
    <n v="-0.30029713263216501"/>
    <n v="0.36509320049322902"/>
    <n v="0.55754745264439376"/>
    <n v="0.28499999999999998"/>
    <s v="B"/>
    <x v="3"/>
  </r>
  <r>
    <s v="CS20-1749"/>
    <x v="5"/>
    <s v="Comfort Spaces"/>
    <s v="Cotton 144TC"/>
    <x v="1861"/>
    <s v="SHEET/SHEET SET"/>
    <s v="Adelia Gray"/>
    <s v="King: 108x102&quot;/20x40&quot;(2)/78x80&quot;+22&quot;"/>
    <x v="6"/>
    <n v="461"/>
    <n v="13092.4"/>
    <n v="6.4460335387600738E-5"/>
    <n v="0.93008019521679242"/>
    <n v="3726"/>
    <n v="9.4798635654370251"/>
    <n v="0.60565546779601254"/>
    <n v="0.38800000000000001"/>
    <n v="1.3999999999999999E-2"/>
    <n v="1.7096113306927401"/>
    <n v="0.5931120877950965"/>
    <n v="0.52952078587778384"/>
    <n v="0.59042853141236684"/>
    <n v="0.38600000000000001"/>
    <s v="B"/>
    <x v="2"/>
  </r>
  <r>
    <s v="MP40-7979"/>
    <x v="0"/>
    <s v="Madison Park"/>
    <s v="Kyler"/>
    <x v="1436"/>
    <s v="WINDOW PANEL"/>
    <s v="Natural"/>
    <s v="29x64&quot;"/>
    <x v="7"/>
    <n v="376"/>
    <n v="13087.43"/>
    <n v="6.4435865629047963E-5"/>
    <n v="0.93014463108242151"/>
    <n v="3727"/>
    <n v="9.4794839128260584"/>
    <n v="0.60562141954697701"/>
    <n v="0.38800000000000001"/>
    <n v="0.15183273584213189"/>
    <n v="3.22539472676613"/>
    <n v="1.2015883818786526"/>
    <n v="0.64150786359347345"/>
    <n v="0.61279870835627626"/>
    <n v="0.46200000000000002"/>
    <s v="B"/>
    <x v="1"/>
  </r>
  <r>
    <s v="MP10-3735"/>
    <x v="1"/>
    <s v="Madison Park"/>
    <s v="Biloxi"/>
    <x v="1330"/>
    <s v="COMFORTER (SET)"/>
    <s v="Navy"/>
    <s v="Cal King: 104x92&quot;/20x36&quot;(2)/72x84+15&quot;/18x18&quot;/16x16&quot;/12x18&quot;"/>
    <x v="7"/>
    <n v="171"/>
    <n v="13081.31"/>
    <n v="6.4405733853928652E-5"/>
    <n v="0.93020903681627543"/>
    <n v="3728"/>
    <n v="9.4790162149228614"/>
    <n v="0.60557947516355548"/>
    <n v="0.38800000000000001"/>
    <n v="0.18162992758370528"/>
    <n v="2.3484499255403999"/>
    <n v="0.89545514087510314"/>
    <n v="0.58516554198626114"/>
    <n v="0.60149668852809657"/>
    <n v="0.42499999999999999"/>
    <s v="B"/>
    <x v="2"/>
  </r>
  <r>
    <s v="CS10-1073"/>
    <x v="1"/>
    <s v="Comfort Spaces"/>
    <s v="Phillips"/>
    <x v="1144"/>
    <s v="COMFORTER (SET)"/>
    <s v="Ivory"/>
    <s v="Full/Queen: 90&quot;W x 90&quot;L/20&quot;W x 26&quot;L (2)"/>
    <x v="10"/>
    <n v="300"/>
    <n v="13077.37"/>
    <n v="6.4386335292822427E-5"/>
    <n v="0.93027342315156825"/>
    <n v="3729"/>
    <n v="9.4787149995087514"/>
    <n v="0.60555246136953245"/>
    <n v="0.38800000000000001"/>
    <n v="-0.31619999999999998"/>
    <n v="0.43688332671496399"/>
    <n v="-0.62197447676675088"/>
    <n v="0.30589006293922977"/>
    <n v="0.54561998168347192"/>
    <n v="0.254"/>
    <s v="B"/>
    <x v="2"/>
  </r>
  <r>
    <s v="BR20-4702"/>
    <x v="5"/>
    <s v="Beautyrest"/>
    <s v="600 Thread Count"/>
    <x v="1562"/>
    <s v="SHEET/SHEET SET"/>
    <s v="Black"/>
    <s v="King: 108X102&quot;/21X41&quot;(2)/78X80&quot;+16&quot;"/>
    <x v="7"/>
    <n v="363"/>
    <n v="13066.5"/>
    <n v="6.4332816927536977E-5"/>
    <n v="0.93033775596849577"/>
    <n v="3730"/>
    <n v="9.4778835105870769"/>
    <n v="0.60547789124658957"/>
    <n v="0.38800000000000001"/>
    <n v="9.4053356522404596E-2"/>
    <n v="1.2535639375279"/>
    <n v="0.30274106761768316"/>
    <n v="0.47607942370940537"/>
    <n v="0.57959819773915278"/>
    <n v="0.34799999999999998"/>
    <s v="B"/>
    <x v="2"/>
  </r>
  <r>
    <s v="ID12-1783"/>
    <x v="1"/>
    <s v="Intelligent Design"/>
    <s v="Felicia"/>
    <x v="265"/>
    <s v="DUVET&amp;DUVET SET"/>
    <s v="Blush"/>
    <s v="Full/Queen"/>
    <x v="7"/>
    <n v="369"/>
    <n v="13064.91"/>
    <n v="6.4324988574197156E-5"/>
    <n v="0.93040208095707"/>
    <n v="3731"/>
    <n v="9.4777618272704363"/>
    <n v="0.6054669783653166"/>
    <n v="0.38700000000000001"/>
    <n v="-9.2604769636086409E-2"/>
    <n v="1.5358738279814601"/>
    <n v="0.49217711294575972"/>
    <n v="0.51094419878212993"/>
    <n v="0.58656242244867929"/>
    <n v="0.37"/>
    <s v="B"/>
    <x v="2"/>
  </r>
  <r>
    <s v="TN20-0516"/>
    <x v="5"/>
    <s v="True North by Sleep Philosophy"/>
    <s v="Cozy Cotton Flannel"/>
    <x v="1013"/>
    <s v="SHEET/SHEET SET"/>
    <s v="Nordic"/>
    <s v="Twin: 66x96&quot;/39x75+12&quot;/20x30&quot;"/>
    <x v="7"/>
    <n v="753"/>
    <n v="13059.58"/>
    <n v="6.4298746358284421E-5"/>
    <n v="0.93046637970342827"/>
    <n v="3732"/>
    <n v="9.4773538122577854"/>
    <n v="0.60543038650117653"/>
    <n v="0.38700000000000001"/>
    <n v="-2.0022755104051326E-2"/>
    <n v="2.4546964739448902"/>
    <n v="0.93793341970830435"/>
    <n v="0.59298346087509324"/>
    <n v="0.60294100137595985"/>
    <n v="0.42899999999999999"/>
    <s v="B"/>
    <x v="2"/>
  </r>
  <r>
    <s v="HH10-1225"/>
    <x v="10"/>
    <s v="Harbor House Blue"/>
    <s v="Maya Bay"/>
    <x v="982"/>
    <s v="COMFORTER (SET)"/>
    <s v="White"/>
    <s v="Cal. King: 110x96&quot;/20x36&quot;(2)/72x84+15&quot;"/>
    <x v="9"/>
    <n v="89"/>
    <n v="13058.37"/>
    <n v="6.4292788932157898E-5"/>
    <n v="0.93053067249236043"/>
    <n v="3733"/>
    <n v="9.4772611627694925"/>
    <n v="0.60542207745032506"/>
    <n v="0.38700000000000001"/>
    <n v="0.34368389162006452"/>
    <n v="1.72231765281157"/>
    <n v="0.60010912656802329"/>
    <n v="0.53080855654767267"/>
    <n v="0.59049937326979463"/>
    <n v="0.38600000000000001"/>
    <s v="B"/>
    <x v="2"/>
  </r>
  <r>
    <s v="MP10-4671"/>
    <x v="1"/>
    <s v="Madison Park"/>
    <s v="Ridge"/>
    <x v="1045"/>
    <s v="COMFORTER (SET)"/>
    <s v="Red"/>
    <s v="Cal King"/>
    <x v="5"/>
    <n v="169"/>
    <n v="13056.11"/>
    <n v="6.4281661838731474E-5"/>
    <n v="0.93059495415419913"/>
    <n v="3734"/>
    <n v="9.4770880919723837"/>
    <n v="0.60540655600405946"/>
    <n v="0.38700000000000001"/>
    <n v="-0.32049549934309768"/>
    <n v="1.1346524108490199"/>
    <n v="0.21078948176057363"/>
    <n v="0.45915618529964908"/>
    <n v="0.57615648186317736"/>
    <n v="0.33800000000000002"/>
    <s v="B"/>
    <x v="2"/>
  </r>
  <r>
    <s v="CS13-1614"/>
    <x v="1"/>
    <s v="Comfort Spaces"/>
    <s v="Kienna"/>
    <x v="1255"/>
    <s v="COVERLET&amp;BEDSPR"/>
    <s v="Blue"/>
    <s v="75&quot;Wx39&quot;L/20&quot;Wx26&quot;L+0.5&quot;D(3)/39&quot;Wx75&quot;L+15&quot;D"/>
    <x v="6"/>
    <n v="460"/>
    <n v="13054.8"/>
    <n v="6.4275212063338288E-5"/>
    <n v="0.93065922936626244"/>
    <n v="3735"/>
    <n v="9.4769877584591065"/>
    <n v="0.6053975578295494"/>
    <n v="0.38700000000000001"/>
    <n v="-4.3899999999999995E-2"/>
    <n v="1.17395176813036"/>
    <n v="0.24212369782292389"/>
    <n v="0.46492309409043386"/>
    <n v="0.57730266508172634"/>
    <n v="0.34100000000000003"/>
    <s v="B"/>
    <x v="2"/>
  </r>
  <r>
    <s v="MP70-8588"/>
    <x v="7"/>
    <s v="Madison Park"/>
    <s v="Ariana Ombre Waffle"/>
    <x v="1862"/>
    <s v="SHOWER CURTAIN"/>
    <s v="Taupe"/>
    <s v="Standard: 72x72&quot;"/>
    <x v="11"/>
    <n v="912"/>
    <n v="13052.41"/>
    <n v="6.4263444915865222E-5"/>
    <n v="0.93072349281117828"/>
    <n v="3736"/>
    <n v="9.4768046812992317"/>
    <n v="0.60538113898623835"/>
    <n v="0.38700000000000001"/>
    <n v="1.2609983903355782E-3"/>
    <n v="1.5661585072904201"/>
    <n v="0.51052068165012143"/>
    <n v="0.51432024263799192"/>
    <n v="0.58716895971658911"/>
    <n v="0.373"/>
    <s v="B"/>
    <x v="2"/>
  </r>
  <r>
    <s v="BR20-4670"/>
    <x v="5"/>
    <s v="Beautyrest"/>
    <s v="Oversized Cotton Flannel"/>
    <x v="1525"/>
    <s v="SHEET/SHEET SET"/>
    <s v="Black Snowflakes"/>
    <s v="King: 108x104&quot;/20x40&quot;(2)/ 78x80&quot;+16&quot;"/>
    <x v="7"/>
    <n v="396"/>
    <n v="13040.34"/>
    <n v="6.4204018359379904E-5"/>
    <n v="0.93078769682953766"/>
    <n v="3737"/>
    <n v="9.4758795909373177"/>
    <n v="0.60529817443887868"/>
    <n v="0.38600000000000001"/>
    <n v="0.10137655122489139"/>
    <n v="2.3939840776119001"/>
    <n v="0.9138814629599592"/>
    <n v="0.58855681619594746"/>
    <n v="0.60194990279029248"/>
    <n v="0.42599999999999999"/>
    <s v="B"/>
    <x v="2"/>
  </r>
  <r>
    <s v="MP10-2577"/>
    <x v="1"/>
    <s v="Madison Park"/>
    <s v="Laurel"/>
    <x v="535"/>
    <s v="COMFORTER (SET)"/>
    <s v="Grey"/>
    <s v="Full: 82x90&quot;/20x26&quot;(2)/54x75+15&quot;/18x18&quot;/12x18&quot;/D6.5x18&quot;"/>
    <x v="8"/>
    <n v="240"/>
    <n v="13038.82"/>
    <n v="6.4196534650526739E-5"/>
    <n v="0.93085189336418817"/>
    <n v="3738"/>
    <n v="9.4757630317043908"/>
    <n v="0.60528772109896889"/>
    <n v="0.38600000000000001"/>
    <n v="-7.2488842170533335E-2"/>
    <n v="2.3539162978357702"/>
    <n v="0.89768523724563154"/>
    <n v="0.58557598028597491"/>
    <n v="0.60134537293637014"/>
    <n v="0.42399999999999999"/>
    <s v="B"/>
    <x v="2"/>
  </r>
  <r>
    <s v="MPE10-1054"/>
    <x v="1"/>
    <s v="Madison Park Essentials"/>
    <s v="Alexis"/>
    <x v="1166"/>
    <s v="COMFORTER (SET)"/>
    <s v="Blue"/>
    <s v="Twin XL:66&quot;Wx90&quot;L/20&quot;Wx26&quot;L/66&quot;Wx96&quot;L/39&quot;Wx80&quot;L+12&quot;D/20&quot;Wx30&quot;L/20&quot;Wx30&quot;L"/>
    <x v="1"/>
    <n v="451"/>
    <n v="13031.61"/>
    <n v="6.4161036268400892E-5"/>
    <n v="0.93091605440045655"/>
    <n v="3739"/>
    <n v="9.475209957044008"/>
    <n v="0.60523811990243315"/>
    <n v="0.38600000000000001"/>
    <n v="-6.6536471447818005E-2"/>
    <n v="3.8947954716379001"/>
    <n v="1.3849923818220418"/>
    <n v="0.67526247029670217"/>
    <n v="0.61924298998128702"/>
    <n v="0.48399999999999999"/>
    <s v="B"/>
    <x v="2"/>
  </r>
  <r>
    <s v="MP10-699"/>
    <x v="1"/>
    <s v="Madison Park"/>
    <s v="Princeton"/>
    <x v="1375"/>
    <s v="COMFORTER (SET)"/>
    <s v="Red"/>
    <s v="Cal King: 104x92&quot;/20x36+1/2&quot;(2)/72x84+15&quot;/18x18&quot;/16x16&quot;/12x18&quot;"/>
    <x v="7"/>
    <n v="165"/>
    <n v="13022.8"/>
    <n v="6.4117660298008541E-5"/>
    <n v="0.93098017206075456"/>
    <n v="3740"/>
    <n v="9.4745337318590561"/>
    <n v="0.60517747424154156"/>
    <n v="0.38600000000000001"/>
    <n v="9.7193774557237267E-2"/>
    <n v="1.3231739874194499"/>
    <n v="0.35288957967255485"/>
    <n v="0.48530901140480365"/>
    <n v="0.58120378167419395"/>
    <n v="0.35299999999999998"/>
    <s v="B"/>
    <x v="2"/>
  </r>
  <r>
    <s v="MP41-4574"/>
    <x v="0"/>
    <s v="Madison Park"/>
    <s v="Andora"/>
    <x v="1863"/>
    <s v="VALANCE"/>
    <s v="Tan"/>
    <s v="50&quot;W x 18&quot;L"/>
    <x v="7"/>
    <n v="1042"/>
    <n v="13015.86"/>
    <n v="6.4083491258902647E-5"/>
    <n v="0.93104425555201342"/>
    <n v="3741"/>
    <n v="9.4740007192423015"/>
    <n v="0.60512967226207381"/>
    <n v="0.38600000000000001"/>
    <n v="0.32790602869895885"/>
    <n v="1.3109267452700499"/>
    <n v="0.34424675463425269"/>
    <n v="0.48371834184436457"/>
    <n v="0.58084740617853203"/>
    <n v="0.35199999999999998"/>
    <s v="B"/>
    <x v="2"/>
  </r>
  <r>
    <s v="TN20-0452"/>
    <x v="5"/>
    <s v="True North by Sleep Philosophy"/>
    <s v="Micro Fleece"/>
    <x v="1412"/>
    <s v="SHEET/SHEET SET"/>
    <s v="Navy"/>
    <s v="King: 108x102&quot;/78x80+14&quot;/20x40&quot;(2)"/>
    <x v="7"/>
    <n v="377"/>
    <n v="13001.12"/>
    <n v="6.4010918976997641E-5"/>
    <n v="0.93110826647099043"/>
    <n v="3742"/>
    <n v="9.4728677000711556"/>
    <n v="0.60502806010984111"/>
    <n v="0.38600000000000001"/>
    <n v="0.12318470809646087"/>
    <n v="2.5755728936625002"/>
    <n v="0.98416352327287726"/>
    <n v="0.6014918847052898"/>
    <n v="0.60432082502893092"/>
    <n v="0.433"/>
    <s v="B"/>
    <x v="2"/>
  </r>
  <r>
    <s v="MPS10-506"/>
    <x v="4"/>
    <s v="Madison Park Signature"/>
    <s v="500 Thread Count Luxury Collection"/>
    <x v="744"/>
    <s v="COMFORTER (SET)"/>
    <s v="White/Grey"/>
    <s v="Full/Queen: 90x96&quot;/20x26+2&quot;(2)/92x98&quot;/12x16&quot;"/>
    <x v="7"/>
    <n v="141"/>
    <n v="12993.04"/>
    <n v="6.3971137156251879E-5"/>
    <n v="0.93117223760814671"/>
    <n v="3743"/>
    <n v="9.4722460697795885"/>
    <n v="0.60497231066320523"/>
    <n v="0.38600000000000001"/>
    <n v="0.1338173936813648"/>
    <n v="1.7666871147126399"/>
    <n v="0.62416526332333877"/>
    <n v="0.53523597053660088"/>
    <n v="0.59102504263788436"/>
    <n v="0.38800000000000001"/>
    <s v="B"/>
    <x v="2"/>
  </r>
  <r>
    <s v="II12-1063"/>
    <x v="1"/>
    <s v="INK+IVY"/>
    <s v="Mila"/>
    <x v="680"/>
    <s v="DUVET&amp;DUVET SET"/>
    <s v="Navy"/>
    <s v="Full/Queen: 88&quot;W x 92&quot;L/20&quot;W x 26&quot;L(2)"/>
    <x v="8"/>
    <n v="230"/>
    <n v="12989.85"/>
    <n v="6.3955431214645568E-5"/>
    <n v="0.93123619303936134"/>
    <n v="3744"/>
    <n v="9.4720005424738343"/>
    <n v="0.60495029112584442"/>
    <n v="0.38500000000000001"/>
    <n v="0.14241451521988593"/>
    <n v="2.4963552944851202"/>
    <n v="0.95410865175945958"/>
    <n v="0.59596043300432011"/>
    <n v="0.60315231950153958"/>
    <n v="0.43"/>
    <s v="B"/>
    <x v="2"/>
  </r>
  <r>
    <s v="BL51N-0868"/>
    <x v="3"/>
    <s v="Madison Park"/>
    <s v="Freshspun Basketweave"/>
    <x v="1497"/>
    <s v="BLANKET"/>
    <s v="Grey"/>
    <s v="King: 108x90&quot;"/>
    <x v="7"/>
    <n v="612"/>
    <n v="12983.25"/>
    <n v="6.3922936163046296E-5"/>
    <n v="0.93130011597552442"/>
    <n v="3745"/>
    <n v="9.4714923634760986"/>
    <n v="0.60490471629093034"/>
    <n v="0.38500000000000001"/>
    <n v="-7.2860611964128921E-2"/>
    <n v="1.4157658168437499"/>
    <n v="0.41592080091031081"/>
    <n v="0.49690959854336864"/>
    <n v="0.58330569274141808"/>
    <n v="0.36"/>
    <s v="B"/>
    <x v="2"/>
  </r>
  <r>
    <s v="MPS95F-0041"/>
    <x v="6"/>
    <s v="Madison Park Signature"/>
    <s v="Marlowe"/>
    <x v="1864"/>
    <s v="DEC. MIRROR"/>
    <s v="Gold"/>
    <s v="20&quot; Dia x 1.25&quot; D17.25&quot; Dia x 1.25&quot; D14&quot; Dia x 1.25&quot; D"/>
    <x v="7"/>
    <n v="107"/>
    <n v="12982.71"/>
    <n v="6.3920277477006349E-5"/>
    <n v="0.93136403625300146"/>
    <n v="3746"/>
    <n v="9.4714507737632303"/>
    <n v="0.60490098641561763"/>
    <n v="0.38500000000000001"/>
    <n v="0.17478937868685043"/>
    <n v="4.0863429758552101"/>
    <n v="1.4318275546987436"/>
    <n v="0.68388225416629489"/>
    <n v="0.6206972399657531"/>
    <n v="0.48899999999999999"/>
    <s v="B"/>
    <x v="2"/>
  </r>
  <r>
    <s v="CS13-0922"/>
    <x v="1"/>
    <s v="Comfort Spaces"/>
    <s v="Kienna"/>
    <x v="1865"/>
    <s v="COVERLET&amp;BEDSPR"/>
    <s v="blush"/>
    <s v="75&quot;W x39&quot;L/20&quot;W x 26&quot;L + 0.5&quot;D (3)/39&quot;W x 75&quot;L + 15&quot;D"/>
    <x v="6"/>
    <n v="472"/>
    <n v="12977.88"/>
    <n v="6.3896497007426899E-5"/>
    <n v="0.9314279327500089"/>
    <n v="3747"/>
    <n v="9.4710786999404171"/>
    <n v="0.60486761785232379"/>
    <n v="0.38500000000000001"/>
    <n v="-3.0300000000000001E-2"/>
    <n v="0.775948654727871"/>
    <n v="-0.13244780308792184"/>
    <n v="0.3959850463958014"/>
    <n v="0.56309110356101932"/>
    <n v="0.3"/>
    <s v="B"/>
    <x v="2"/>
  </r>
  <r>
    <s v="ID31-2034"/>
    <x v="0"/>
    <s v="Intelligent Design"/>
    <s v="Loretta"/>
    <x v="857"/>
    <s v="CUSHION/POUF"/>
    <s v="Aqua"/>
    <s v="Dia 22&quot; x 6&quot;H"/>
    <x v="7"/>
    <n v="636"/>
    <n v="12973.39"/>
    <n v="6.3874390525354071E-5"/>
    <n v="0.93149180714053426"/>
    <n v="3748"/>
    <n v="9.4707326934414446"/>
    <n v="0.60483658707549104"/>
    <n v="0.38500000000000001"/>
    <n v="-0.13718786732057489"/>
    <n v="2.6038435281178902"/>
    <n v="0.99467428968606175"/>
    <n v="0.60342633971464643"/>
    <n v="0.60455453760332212"/>
    <n v="0.433"/>
    <s v="B"/>
    <x v="1"/>
  </r>
  <r>
    <s v="MPE21-916"/>
    <x v="5"/>
    <s v="Madison Park Essentials"/>
    <s v="Satin"/>
    <x v="1465"/>
    <s v="PILLOWCASE"/>
    <s v="White"/>
    <s v="King: 20x40&quot; (2)"/>
    <x v="7"/>
    <n v="1904"/>
    <n v="12955.55"/>
    <n v="6.3786555416182734E-5"/>
    <n v="0.93155559369595042"/>
    <n v="3749"/>
    <n v="9.4693567307640674"/>
    <n v="0.60471318710786393"/>
    <n v="0.38500000000000001"/>
    <n v="0.14228778310490345"/>
    <n v="2.1742844026349402"/>
    <n v="0.82166545462988938"/>
    <n v="0.57158491212687601"/>
    <n v="0.59808753211166643"/>
    <n v="0.41499999999999998"/>
    <s v="B"/>
    <x v="2"/>
  </r>
  <r>
    <s v="II105-0567"/>
    <x v="2"/>
    <s v="INK+IVY"/>
    <s v="Steve"/>
    <x v="1866"/>
    <s v="ACCENT BENCH"/>
    <s v="Beige"/>
    <s v="52&quot;W x 17.5&quot;D x 18&quot;H"/>
    <x v="7"/>
    <n v="87"/>
    <n v="12945.91"/>
    <n v="6.3739092946877145E-5"/>
    <n v="0.9316193327888973"/>
    <n v="3750"/>
    <n v="9.4686124286171687"/>
    <n v="0.60464643612519409"/>
    <n v="0.38400000000000001"/>
    <n v="-0.10343693305453226"/>
    <n v="0.872653827554977"/>
    <n v="-2.7727038563843398E-2"/>
    <n v="0.41525838951406924"/>
    <n v="0.56676882680296914"/>
    <n v="0.311"/>
    <s v="B"/>
    <x v="3"/>
  </r>
  <r>
    <s v="MP12-5674"/>
    <x v="1"/>
    <s v="Madison Park"/>
    <s v="Lola"/>
    <x v="607"/>
    <s v="DUVET&amp;DUVET SET"/>
    <s v="Grey/Peach"/>
    <s v="King/Cal King"/>
    <x v="5"/>
    <n v="206"/>
    <n v="12945.11"/>
    <n v="6.37351541527439E-5"/>
    <n v="0.93168306794305"/>
    <n v="3751"/>
    <n v="9.468550635902357"/>
    <n v="0.60464089439129909"/>
    <n v="0.38400000000000001"/>
    <n v="0.1498788154316858"/>
    <n v="3.1595759315346301"/>
    <n v="1.1815971045658329"/>
    <n v="0.63782856704924484"/>
    <n v="0.61127842892288831"/>
    <n v="0.45600000000000002"/>
    <s v="B"/>
    <x v="2"/>
  </r>
  <r>
    <s v="MPE10-859"/>
    <x v="1"/>
    <s v="Madison Park Essentials"/>
    <s v="Maible"/>
    <x v="603"/>
    <s v="COMFORTER (SET)"/>
    <s v="Blush/Grey"/>
    <s v="Twin: 68x86&quot;/20x26+2&quot;(1)/39x75+15&quot;/66x96&quot;/39x75+12&quot;/20x30&quot;(1)/12x18&quot;"/>
    <x v="5"/>
    <n v="250"/>
    <n v="12937.17"/>
    <n v="6.3696061620971463E-5"/>
    <n v="0.93174676400467094"/>
    <n v="3752"/>
    <n v="9.467937136106416"/>
    <n v="0.60458587410898845"/>
    <n v="0.38400000000000001"/>
    <n v="7.986498430447754E-2"/>
    <n v="1.7290383715872399"/>
    <n v="0.60379034873335213"/>
    <n v="0.53148606743301996"/>
    <n v="0.58996591277379484"/>
    <n v="0.38400000000000001"/>
    <s v="B"/>
    <x v="2"/>
  </r>
  <r>
    <s v="ID40-1014"/>
    <x v="0"/>
    <s v="Intelligent Design"/>
    <s v="Adel"/>
    <x v="1867"/>
    <s v="WINDOW PANEL"/>
    <s v="Yellow"/>
    <s v="50x84&quot;"/>
    <x v="7"/>
    <n v="734"/>
    <n v="12935.24"/>
    <n v="6.3686559280125006E-5"/>
    <n v="0.93181045056395106"/>
    <n v="3753"/>
    <n v="9.4677879539605367"/>
    <n v="0.60457249506006894"/>
    <n v="0.38400000000000001"/>
    <n v="0.17699629638321579"/>
    <n v="1.21268496293594"/>
    <n v="0.27207462969643631"/>
    <n v="0.47043541621044033"/>
    <n v="0.57774507929014318"/>
    <n v="0.34300000000000003"/>
    <s v="B"/>
    <x v="2"/>
  </r>
  <r>
    <s v="CS10-1323"/>
    <x v="1"/>
    <s v="Comfort Spaces"/>
    <s v="Kate"/>
    <x v="1815"/>
    <s v="COMFORTER (SET)"/>
    <s v="Grey/Purple"/>
    <s v="Twin XL: 66&quot;Wx90&quot;L/20&quot;Wx26&quot;L/66&quot;Wx96&quot;L/39&quot;Wx80&quot;L+12&quot;D/20&quot;Wx30&quot;L/20&quot;W x 30&quot;L"/>
    <x v="6"/>
    <n v="480"/>
    <n v="12929.2"/>
    <n v="6.3656821384419019E-5"/>
    <n v="0.93187410738533549"/>
    <n v="3754"/>
    <n v="9.4673209395503761"/>
    <n v="0.60453061197410829"/>
    <n v="0.38400000000000001"/>
    <n v="-8.8199999999999987E-2"/>
    <n v="1.03131955706552"/>
    <n v="0.12338470105050341"/>
    <n v="0.44306976407785975"/>
    <n v="0.57223844239485866"/>
    <n v="0.32700000000000001"/>
    <s v="B"/>
    <x v="2"/>
  </r>
  <r>
    <s v="TN20-0064"/>
    <x v="5"/>
    <s v="True North by Sleep Philosophy"/>
    <s v="Cozy Cotton Flannel"/>
    <x v="1353"/>
    <s v="SHEET/SHEET SET"/>
    <s v="Tan/Blue Snowflakes"/>
    <s v="King: 108x102&quot;/78x80+14&quot;/20x40&quot;(2)"/>
    <x v="7"/>
    <n v="431"/>
    <n v="12925.98"/>
    <n v="6.3640967738032715E-5"/>
    <n v="0.93193774835307353"/>
    <n v="3755"/>
    <n v="9.467071879133373"/>
    <n v="0.60450827557799769"/>
    <n v="0.38400000000000001"/>
    <n v="7.0688592489517754E-2"/>
    <n v="0.97500433859964297"/>
    <n v="7.2324697478126573E-2"/>
    <n v="0.4336724208389825"/>
    <n v="0.57034110463019472"/>
    <n v="0.32"/>
    <s v="B"/>
    <x v="2"/>
  </r>
  <r>
    <s v="MP20-8002"/>
    <x v="5"/>
    <s v="Madison Park"/>
    <s v="600 Thread Count Pima Cotton"/>
    <x v="1389"/>
    <s v="SHEET/SHEET SET"/>
    <s v="Navy"/>
    <s v="Split King:110x104&quot;/ 20x40&quot;(4)/38x80+16&quot;(2)"/>
    <x v="7"/>
    <n v="157"/>
    <n v="12920.3"/>
    <n v="6.3613002299686675E-5"/>
    <n v="0.93200136135537326"/>
    <n v="3756"/>
    <n v="9.4666323914698669"/>
    <n v="0.60446886116339116"/>
    <n v="0.38300000000000001"/>
    <n v="0.11748720148823373"/>
    <n v="2.0565202767856201"/>
    <n v="0.76849593969805996"/>
    <n v="0.56179932366817653"/>
    <n v="0.59593495366434823"/>
    <n v="0.40600000000000003"/>
    <s v="B"/>
    <x v="2"/>
  </r>
  <r>
    <s v="UH10-2508"/>
    <x v="4"/>
    <s v="Urban Habitat"/>
    <s v="Comfort Cool Jersey Knit"/>
    <x v="1781"/>
    <s v="COMFORTER (SET)"/>
    <s v="Black"/>
    <s v="104x94&quot;"/>
    <x v="7"/>
    <n v="389"/>
    <n v="12913.96"/>
    <n v="6.3581787356180715E-5"/>
    <n v="0.93206494314272947"/>
    <n v="3757"/>
    <n v="9.4661416083513163"/>
    <n v="0.60442484643687511"/>
    <n v="0.38300000000000001"/>
    <n v="3.1866380174425349E-2"/>
    <n v="1.16647731547686"/>
    <n v="0.23623927910839207"/>
    <n v="0.46384009568556023"/>
    <n v="0.57630789628661216"/>
    <n v="0.33800000000000002"/>
    <s v="B"/>
    <x v="3"/>
  </r>
  <r>
    <s v="II105-0595"/>
    <x v="2"/>
    <s v="INK+IVY"/>
    <s v="Steve"/>
    <x v="1868"/>
    <s v="ACCENT BENCH"/>
    <s v="Green"/>
    <s v="42&quot;W x 16&quot;D x 18&quot;H"/>
    <x v="7"/>
    <n v="106"/>
    <n v="12902.17"/>
    <n v="6.3523739377642046E-5"/>
    <n v="0.93212846688210715"/>
    <n v="3758"/>
    <n v="9.4652282965956207"/>
    <n v="0.60434293822603535"/>
    <n v="0.38300000000000001"/>
    <n v="0.11774032189933942"/>
    <n v="2.2698371237686099"/>
    <n v="0.86282122863716149"/>
    <n v="0.57915943048858698"/>
    <n v="0.59930623667854577"/>
    <n v="0.41799999999999998"/>
    <s v="B"/>
    <x v="3"/>
  </r>
  <r>
    <s v="UH154-0051"/>
    <x v="9"/>
    <s v="INK+IVY"/>
    <s v="Alta"/>
    <x v="1869"/>
    <s v="LGT-FLOOR LAMPS"/>
    <s v="Gold"/>
    <s v="12.25&quot;Dia x 65.5&quot;H"/>
    <x v="7"/>
    <n v="93"/>
    <n v="12901.95"/>
    <n v="6.3522656209255411E-5"/>
    <n v="0.93219198953831639"/>
    <n v="3759"/>
    <n v="9.4652112463765246"/>
    <n v="0.60434140911734724"/>
    <n v="0.38300000000000001"/>
    <n v="0.50045322083004096"/>
    <n v="0.93477550232647699"/>
    <n v="3.4184497225074946E-2"/>
    <n v="0.42665290403715966"/>
    <n v="0.56880370810130976"/>
    <n v="0.317"/>
    <s v="B"/>
    <x v="3"/>
  </r>
  <r>
    <s v="MP13-4972"/>
    <x v="1"/>
    <s v="Madison Park"/>
    <s v="Quebec"/>
    <x v="344"/>
    <s v="COVERLET&amp;BEDSPR"/>
    <s v="Navy"/>
    <s v="Twin/TXL: 68&quot;W x 90&quot;L/20&quot;W x 26&quot;L"/>
    <x v="1"/>
    <n v="430"/>
    <n v="12898.59"/>
    <n v="6.3506113273895782E-5"/>
    <n v="0.93225549565159027"/>
    <n v="3760"/>
    <n v="9.4649508068989388"/>
    <n v="0.60431805221702484"/>
    <n v="0.38300000000000001"/>
    <n v="0.15000423418373632"/>
    <n v="3.0865369714837501"/>
    <n v="1.1589347382417772"/>
    <n v="0.63365766967258386"/>
    <n v="0.61018597570813671"/>
    <n v="0.45200000000000001"/>
    <s v="B"/>
    <x v="2"/>
  </r>
  <r>
    <s v="5DS40-0153"/>
    <x v="0"/>
    <s v="510 Design"/>
    <s v="Colt"/>
    <x v="1780"/>
    <s v="WINDOW PANEL"/>
    <s v="Ivory"/>
    <s v="37&quot;W x 95&quot;L (2)"/>
    <x v="7"/>
    <n v="539"/>
    <n v="12890.54"/>
    <n v="6.3466479157930013E-5"/>
    <n v="0.93231896213074816"/>
    <n v="3761"/>
    <n v="9.4643265612562377"/>
    <n v="0.60426206821879058"/>
    <n v="0.38300000000000001"/>
    <n v="0.1765686233227097"/>
    <n v="1.0353547325085199"/>
    <n v="0.12694514175810576"/>
    <n v="0.44372504572827293"/>
    <n v="0.57215466372068713"/>
    <n v="0.32600000000000001"/>
    <s v="B"/>
    <x v="2"/>
  </r>
  <r>
    <s v="AM20-0354"/>
    <x v="5"/>
    <s v="Super Listing"/>
    <s v="Cotton 144TC"/>
    <x v="1870"/>
    <s v="SHEET/SHEET SET"/>
    <s v="Light Blue"/>
    <s v="Queen: 90x102&quot;/20x30&quot;(2)/60x80&quot;+14&quot;"/>
    <x v="7"/>
    <n v="549"/>
    <n v="12887.93"/>
    <n v="6.3453628842070312E-5"/>
    <n v="0.93238241575959024"/>
    <n v="3762"/>
    <n v="9.4641240824023676"/>
    <n v="0.60424390938031081"/>
    <n v="0.38200000000000001"/>
    <n v="-1.8641567076027123E-2"/>
    <n v="0.91925740083241003"/>
    <n v="1.9074323747925958E-2"/>
    <n v="0.42387195071500661"/>
    <n v="0.56816951764724999"/>
    <n v="0.314"/>
    <s v="B"/>
    <x v="2"/>
  </r>
  <r>
    <s v="CS20-0580"/>
    <x v="5"/>
    <s v="Comfort Spaces"/>
    <s v="Cotton 144TC"/>
    <x v="1401"/>
    <s v="SHEET/SHEET SET"/>
    <s v="Diamond Grey"/>
    <s v="King: 108&quot;W x 102&quot;L/78&quot;W x 80&quot;L + 14&quot;D/20&quot;W x 40&quot;L (2)"/>
    <x v="6"/>
    <n v="533"/>
    <n v="12880.09"/>
    <n v="6.3415028659564524E-5"/>
    <n v="0.93244583078824983"/>
    <n v="3763"/>
    <n v="9.4635156234068472"/>
    <n v="0.60418934117029754"/>
    <n v="0.38200000000000001"/>
    <n v="8.4999999999999989E-3"/>
    <n v="4.05027634625164"/>
    <n v="1.4231749214838538"/>
    <n v="0.68228977945905811"/>
    <n v="0.61980942882804968"/>
    <n v="0.48599999999999999"/>
    <s v="B"/>
    <x v="2"/>
  </r>
  <r>
    <s v="ST54-3577"/>
    <x v="3"/>
    <s v="Serta"/>
    <s v="Dream Soft Heated"/>
    <x v="1871"/>
    <s v="ELECT BLANKET"/>
    <s v="Navy"/>
    <s v="Queen:84x90&quot;"/>
    <x v="11"/>
    <n v="173"/>
    <n v="12878.28"/>
    <n v="6.3406117137838053E-5"/>
    <n v="0.93250923690538767"/>
    <n v="3764"/>
    <n v="9.4633750974747279"/>
    <n v="0.60417673843349418"/>
    <n v="0.38200000000000001"/>
    <n v="6.9679423339141552E-2"/>
    <n v="0.83295698603383395"/>
    <n v="-6.9396182055189728E-2"/>
    <n v="0.40758938801658307"/>
    <n v="0.56485926835011202"/>
    <n v="0.30599999999999999"/>
    <s v="B"/>
    <x v="2"/>
  </r>
  <r>
    <s v="BASI10-0258"/>
    <x v="4"/>
    <s v="Sleep Philosophy"/>
    <s v="Benton"/>
    <x v="1826"/>
    <s v="COMFORTER (SET)"/>
    <s v="White"/>
    <s v="King/Cal King: 104x92&quot;/104x72&quot;"/>
    <x v="7"/>
    <n v="301"/>
    <n v="12862.34"/>
    <n v="6.3327636664733166E-5"/>
    <n v="0.9325725645420524"/>
    <n v="3765"/>
    <n v="9.4621366841324015"/>
    <n v="0.60406567425358249"/>
    <n v="0.38200000000000001"/>
    <n v="0.22078977767653468"/>
    <n v="1.3947003268802201"/>
    <n v="0.40192573650246943"/>
    <n v="0.49433387557648212"/>
    <n v="0.58211931451816246"/>
    <n v="0.35599999999999998"/>
    <s v="B"/>
    <x v="2"/>
  </r>
  <r>
    <s v="SS40-0102"/>
    <x v="0"/>
    <s v="SunSmart"/>
    <s v="Mirage"/>
    <x v="1762"/>
    <s v="WINDOW PANEL"/>
    <s v="Navy"/>
    <s v="50&quot;W x 95&quot;L"/>
    <x v="7"/>
    <n v="615"/>
    <n v="12860.14"/>
    <n v="6.3316804980866742E-5"/>
    <n v="0.93263588134703324"/>
    <n v="3766"/>
    <n v="9.4619656408300408"/>
    <n v="0.60405033463840163"/>
    <n v="0.38200000000000001"/>
    <n v="0.17272359626922648"/>
    <n v="2.1251869831944799"/>
    <n v="0.7998409494780373"/>
    <n v="0.56756821898975385"/>
    <n v="0.59675391150867207"/>
    <n v="0.41"/>
    <s v="B"/>
    <x v="1"/>
  </r>
  <r>
    <s v="CH100-1000"/>
    <x v="12"/>
    <s v="Chapel Hill"/>
    <s v="Gabriella"/>
    <x v="1872"/>
    <s v="ACCENT CHAIR"/>
    <m/>
    <s v="36&quot;W x 34&quot;D x 33&quot;H"/>
    <x v="13"/>
    <n v="47"/>
    <n v="12840.14"/>
    <n v="6.3218335127535657E-5"/>
    <n v="0.9326990996821608"/>
    <n v="3767"/>
    <n v="9.4604093583495228"/>
    <n v="0.60391076311449909"/>
    <n v="0.38200000000000001"/>
    <n v="-0.2969"/>
    <n v="1.4404467076552401"/>
    <n v="0.43207244426939651"/>
    <n v="0.49988222928950854"/>
    <n v="0.58310505634950105"/>
    <n v="0.35899999999999999"/>
    <s v="B"/>
    <x v="3"/>
  </r>
  <r>
    <s v="5DS73-0236"/>
    <x v="8"/>
    <s v="510 Design"/>
    <s v="Aegean"/>
    <x v="1873"/>
    <s v="BATH TOWEL"/>
    <s v="Aqua"/>
    <s v="27x52&quot;(2)/16x30&quot;(2)/13x13&quot;(2)"/>
    <x v="7"/>
    <n v="539"/>
    <n v="12837.1"/>
    <n v="6.3203367709829326E-5"/>
    <n v="0.93276230304987062"/>
    <n v="3768"/>
    <n v="9.4601725912166792"/>
    <n v="0.60388952921258565"/>
    <n v="0.38100000000000001"/>
    <n v="0.10123335434015471"/>
    <n v="1.14308083849409"/>
    <n v="0.21759284540511364"/>
    <n v="0.46040831101201835"/>
    <n v="0.57519328557247218"/>
    <n v="0.33400000000000002"/>
    <s v="B"/>
    <x v="2"/>
  </r>
  <r>
    <s v="PET66PT6198"/>
    <x v="13"/>
    <s v="Friends Forever"/>
    <s v="Bumpi"/>
    <x v="1874"/>
    <s v="PET ACCESSORIES"/>
    <s v="Green"/>
    <s v="o/s"/>
    <x v="5"/>
    <n v="1206"/>
    <n v="12836.71"/>
    <n v="6.3201447547689372E-5"/>
    <n v="0.9328255044974183"/>
    <n v="3769"/>
    <n v="9.4601422124282362"/>
    <n v="0.60388680476258993"/>
    <n v="0.38100000000000001"/>
    <n v="0.16357821801692174"/>
    <n v="1.60690231859856"/>
    <n v="0.53468021815535705"/>
    <n v="0.51876668684377947"/>
    <n v="0.58686278117882784"/>
    <n v="0.371"/>
    <s v="B"/>
    <x v="2"/>
  </r>
  <r>
    <s v="MPE10-158"/>
    <x v="1"/>
    <s v="Madison Park Essentials"/>
    <s v="Knowles"/>
    <x v="793"/>
    <s v="COMFORTER (SET)"/>
    <s v="Aqua"/>
    <s v="Twin: 68x86&quot;/20x26+2&quot;/39x75+15&quot;/66x96&quot;/39x75+12&quot;/20x30&quot;/12x18&quot;"/>
    <x v="8"/>
    <n v="247"/>
    <n v="12836.01"/>
    <n v="6.319800110282279E-5"/>
    <n v="0.93288870249852107"/>
    <n v="3770"/>
    <n v="9.460087684082831"/>
    <n v="0.60388191451653284"/>
    <n v="0.38100000000000001"/>
    <n v="7.9272673420674247E-2"/>
    <n v="2.00786174608632"/>
    <n v="0.74567404318025743"/>
    <n v="0.5575990655417562"/>
    <n v="0.59462534472157746"/>
    <n v="0.4"/>
    <s v="B"/>
    <x v="2"/>
  </r>
  <r>
    <s v="MP20-1192"/>
    <x v="5"/>
    <s v="Madison Park"/>
    <s v="3M Microcell"/>
    <x v="1875"/>
    <s v="SHEET/SHEET SET"/>
    <s v="Khaki"/>
    <s v="Queen: 90x102&quot;/60x80+16&quot;/20x30&quot;(2)"/>
    <x v="7"/>
    <n v="663"/>
    <n v="12833.22"/>
    <n v="6.3184264558283101E-5"/>
    <n v="0.93295188676307939"/>
    <n v="3771"/>
    <n v="9.4598703201301895"/>
    <n v="0.60386242074307506"/>
    <n v="0.38100000000000001"/>
    <n v="0.11652197738161538"/>
    <n v="1.8963787854788201"/>
    <n v="0.69133493216876818"/>
    <n v="0.54759821866076086"/>
    <n v="0.59260958032661226"/>
    <n v="0.39400000000000002"/>
    <s v="B"/>
    <x v="2"/>
  </r>
  <r>
    <s v="BASI16-0417"/>
    <x v="4"/>
    <s v="Sleep Philosophy"/>
    <s v="3&quot; Gel Memory Foam"/>
    <x v="1256"/>
    <s v="MATT PAD/TOPPER"/>
    <s v="Blue"/>
    <s v="Twin: 39x75+3&quot;"/>
    <x v="7"/>
    <n v="282"/>
    <n v="12819.62"/>
    <n v="6.3117305058017962E-5"/>
    <n v="0.93301500406813742"/>
    <n v="3772"/>
    <n v="9.4588100912397373"/>
    <n v="0.60376733661549653"/>
    <n v="0.38100000000000001"/>
    <n v="-0.24723664086767"/>
    <n v="1.2148869140610099"/>
    <n v="0.27375066502000195"/>
    <n v="0.47074388229179703"/>
    <n v="0.57716264575075671"/>
    <n v="0.34"/>
    <s v="B"/>
    <x v="2"/>
  </r>
  <r>
    <s v="MP72-5828"/>
    <x v="7"/>
    <s v="Madison Park"/>
    <s v="Lasso"/>
    <x v="1876"/>
    <s v="BATH RUG"/>
    <s v="White"/>
    <s v="24&quot;Wx40&quot;L"/>
    <x v="7"/>
    <n v="502"/>
    <n v="12812.95"/>
    <n v="6.3084465361932035E-5"/>
    <n v="0.93307808853349938"/>
    <n v="3773"/>
    <n v="9.4582897002091464"/>
    <n v="0.60372066657321688"/>
    <n v="0.38100000000000001"/>
    <n v="4.3540207836602819E-2"/>
    <n v="1.4732299978704799"/>
    <n v="0.45313082945276317"/>
    <n v="0.50375792180378876"/>
    <n v="0.5837281176193313"/>
    <n v="0.36"/>
    <s v="B"/>
    <x v="2"/>
  </r>
  <r>
    <s v="CS20-1631"/>
    <x v="5"/>
    <s v="Comfort Spaces"/>
    <s v="Cotton 144TC"/>
    <x v="923"/>
    <s v="SHEET/SHEET SET"/>
    <s v="Bright White"/>
    <s v="Twin XL: 66x96&quot;/39x80&quot;+12/20x30&quot;"/>
    <x v="6"/>
    <n v="779"/>
    <n v="12808.9"/>
    <n v="6.3064525216632492E-5"/>
    <n v="0.93314115305871603"/>
    <n v="3774"/>
    <n v="9.4579735884590601"/>
    <n v="0.60369231683643365"/>
    <n v="0.38"/>
    <n v="-9.2999999999999992E-3"/>
    <n v="3.37146824581334"/>
    <n v="1.2445776300609994"/>
    <n v="0.6494198238850184"/>
    <n v="0.61283781824615058"/>
    <n v="0.46200000000000002"/>
    <s v="B"/>
    <x v="2"/>
  </r>
  <r>
    <s v="MPE21-776"/>
    <x v="5"/>
    <s v="Madison Park Essentials"/>
    <s v="Satin"/>
    <x v="1877"/>
    <s v="PILLOWCASE"/>
    <s v="Black"/>
    <s v="Standard: 20x30&quot; (2pcs)"/>
    <x v="7"/>
    <n v="2043"/>
    <n v="12801.32"/>
    <n v="6.3027205142220002E-5"/>
    <n v="0.93320418026385821"/>
    <n v="3775"/>
    <n v="9.4573816834839111"/>
    <n v="0.60363923323469615"/>
    <n v="0.38"/>
    <n v="9.9225064621598483E-2"/>
    <n v="2.0605723141000798"/>
    <n v="0.77037314683182911"/>
    <n v="0.56214481443457431"/>
    <n v="0.59534034947467185"/>
    <n v="0.40300000000000002"/>
    <s v="B"/>
    <x v="2"/>
  </r>
  <r>
    <s v="MP12-7116"/>
    <x v="1"/>
    <s v="Madison Park"/>
    <s v="Laetitia"/>
    <x v="1469"/>
    <s v="DUVET&amp;DUVET SET"/>
    <s v="Taupe"/>
    <s v="Full/Queen: 90&quot;W x 90&quot;L/20&quot;W x 26&quot;L(2)"/>
    <x v="7"/>
    <n v="226"/>
    <n v="12800.57"/>
    <n v="6.3023512522720088E-5"/>
    <n v="0.93326720377638095"/>
    <n v="3776"/>
    <n v="9.4573230986360457"/>
    <n v="0.60363397919078277"/>
    <n v="0.38"/>
    <n v="6.435009570634748E-3"/>
    <n v="1.72074321531194"/>
    <n v="0.5992447777939317"/>
    <n v="0.53064947739491208"/>
    <n v="0.58903707883160861"/>
    <n v="0.38100000000000001"/>
    <s v="B"/>
    <x v="2"/>
  </r>
  <r>
    <s v="MP12-261"/>
    <x v="1"/>
    <s v="Madison Park"/>
    <s v="Lola"/>
    <x v="863"/>
    <s v="DUVET&amp;DUVET SET"/>
    <s v="Taupe Grey/Purple"/>
    <s v="King/Cal King: 104x92&quot;/20x36&quot;(2)/18x18&quot;/16x16&quot;/12x20&quot;"/>
    <x v="5"/>
    <n v="206"/>
    <n v="12794.15"/>
    <n v="6.2991903699800803E-5"/>
    <n v="0.9333301956800808"/>
    <n v="3777"/>
    <n v="9.4568214718545978"/>
    <n v="0.60358899197593363"/>
    <n v="0.38"/>
    <n v="0.1803198886259699"/>
    <n v="2.1094162526201998"/>
    <n v="0.7927283415529065"/>
    <n v="0.56625917838419915"/>
    <n v="0.59612302925758676"/>
    <n v="0.40699999999999997"/>
    <s v="B"/>
    <x v="2"/>
  </r>
  <r>
    <s v="MP40-4512"/>
    <x v="0"/>
    <s v="Madison Park"/>
    <s v="Harper"/>
    <x v="1825"/>
    <s v="WINDOW PANEL"/>
    <s v="Taupe"/>
    <s v="42&quot;W x 144&quot;L"/>
    <x v="7"/>
    <n v="783"/>
    <n v="12788.82"/>
    <n v="6.2965661483888069E-5"/>
    <n v="0.93339316134156469"/>
    <n v="3778"/>
    <n v="9.4564048209789373"/>
    <n v="0.60355162562478648"/>
    <n v="0.38"/>
    <n v="0.14509938165368469"/>
    <n v="1.82657463704026"/>
    <n v="0.65574362663325358"/>
    <n v="0.54104781343090447"/>
    <n v="0.59105086318601008"/>
    <n v="0.38800000000000001"/>
    <s v="B"/>
    <x v="2"/>
  </r>
  <r>
    <s v="MP41-4293"/>
    <x v="1"/>
    <s v="Madison Park"/>
    <s v="Dawn"/>
    <x v="1878"/>
    <s v="VALANCE"/>
    <s v="Aqua"/>
    <s v="50x18&quot;"/>
    <x v="7"/>
    <n v="1200"/>
    <n v="12784.42"/>
    <n v="6.2943998116155234E-5"/>
    <n v="0.93345610533968082"/>
    <n v="3779"/>
    <n v="9.456060738182968"/>
    <n v="0.60352076737072069"/>
    <n v="0.38"/>
    <n v="3.4369992496777045E-2"/>
    <n v="1.0716487732444"/>
    <n v="0.15841196470925531"/>
    <n v="0.44951636016658414"/>
    <n v="0.57271988592989342"/>
    <n v="0.32700000000000001"/>
    <s v="B"/>
    <x v="2"/>
  </r>
  <r>
    <s v="TN20-0062"/>
    <x v="5"/>
    <s v="True North by Sleep Philosophy"/>
    <s v="Cozy Cotton Flannel"/>
    <x v="1353"/>
    <s v="SHEET/SHEET SET"/>
    <s v="Tan/Blue Snowflakes"/>
    <s v="Full: 81x96&quot;/54x75+12&quot;/20x30&quot;(2)"/>
    <x v="7"/>
    <n v="593"/>
    <n v="12780.46"/>
    <n v="6.2924501085195671E-5"/>
    <n v="0.93351902984076607"/>
    <n v="3780"/>
    <n v="9.455750962408084"/>
    <n v="0.60349298586093059"/>
    <n v="0.379"/>
    <n v="-6.024649287908633E-2"/>
    <n v="0.71253390821802698"/>
    <n v="-0.2075976324576321"/>
    <n v="0.38215408886503704"/>
    <n v="0.55922520646175189"/>
    <n v="0.28899999999999998"/>
    <s v="B"/>
    <x v="2"/>
  </r>
  <r>
    <s v="MP72-1488"/>
    <x v="7"/>
    <s v="Madison Park"/>
    <s v="Spa Cotton"/>
    <x v="1879"/>
    <s v="BATH RUG"/>
    <s v="Aqua"/>
    <s v="20x30&quot;"/>
    <x v="7"/>
    <n v="1078"/>
    <n v="12765.76"/>
    <n v="6.2852125742997314E-5"/>
    <n v="0.93358188196650904"/>
    <n v="3781"/>
    <n v="9.4546001971788662"/>
    <n v="0.60338978219533224"/>
    <n v="0.379"/>
    <n v="-3.7314209808111704E-2"/>
    <n v="1.5148966625537901"/>
    <n v="0.47927096859262136"/>
    <n v="0.50856888621081331"/>
    <n v="0.5844256029984285"/>
    <n v="0.36299999999999999"/>
    <s v="B"/>
    <x v="2"/>
  </r>
  <r>
    <s v="MP72-1542"/>
    <x v="7"/>
    <s v="Madison Park"/>
    <s v="Spa Cotton"/>
    <x v="1590"/>
    <s v="BATH RUG"/>
    <s v="Taupe"/>
    <s v="27x45&quot;"/>
    <x v="7"/>
    <n v="605"/>
    <n v="12761.12"/>
    <n v="6.2829280737024506E-5"/>
    <n v="0.93364471124724602"/>
    <n v="3782"/>
    <n v="9.4542366872989891"/>
    <n v="0.60335718166906327"/>
    <n v="0.379"/>
    <n v="1.533390148431343E-2"/>
    <n v="1.56125971481482"/>
    <n v="0.50757617892276852"/>
    <n v="0.51377832135203816"/>
    <n v="0.58544140960565827"/>
    <n v="0.36699999999999999"/>
    <s v="B"/>
    <x v="2"/>
  </r>
  <r>
    <s v="ID10-2326"/>
    <x v="1"/>
    <s v="Intelligent Design"/>
    <s v="Christa"/>
    <x v="1624"/>
    <s v="COMFORTER (SET)"/>
    <s v="Blue"/>
    <s v="Twin/Twin XL: 68&quot;W x 90&quot;L/20&quot;W x 26&quot;L+1&quot;D/16&quot;W x 16&quot;L/12&quot;Wx16&quot;L"/>
    <x v="7"/>
    <n v="466"/>
    <n v="12757.23"/>
    <n v="6.2810128350551599E-5"/>
    <n v="0.93370752137559654"/>
    <n v="3783"/>
    <n v="9.4539318325434607"/>
    <n v="0.60332984148928825"/>
    <n v="0.379"/>
    <n v="3.3310865241333615E-2"/>
    <n v="3.1539573342262601"/>
    <n v="1.1798718969180955"/>
    <n v="0.63751105104278494"/>
    <n v="0.61016608339998757"/>
    <n v="0.45200000000000001"/>
    <s v="B"/>
    <x v="2"/>
  </r>
  <r>
    <s v="TN20-0593"/>
    <x v="5"/>
    <s v="True North by Sleep Philosophy"/>
    <s v="Micro Fleece"/>
    <x v="1433"/>
    <s v="SHEET/SHEET SET"/>
    <s v="Aqua"/>
    <s v="King: 108x102&quot;/78x80+14&quot;/20x40&quot;(2)"/>
    <x v="7"/>
    <n v="365"/>
    <n v="12744.05"/>
    <n v="6.2745236717206407E-5"/>
    <n v="0.93377026661231377"/>
    <n v="3784"/>
    <n v="9.4528982399096204"/>
    <n v="0.60323714617156454"/>
    <n v="0.379"/>
    <n v="-1.3329481287345863E-2"/>
    <n v="2.1217553680934"/>
    <n v="0.79829758978899168"/>
    <n v="0.56728417120823638"/>
    <n v="0.59604655117889893"/>
    <n v="0.40699999999999997"/>
    <s v="B"/>
    <x v="2"/>
  </r>
  <r>
    <s v="MP10-1338"/>
    <x v="1"/>
    <s v="Madison Park"/>
    <s v="Dune"/>
    <x v="847"/>
    <s v="COMFORTER (SET)"/>
    <s v="Grey"/>
    <s v="Full: 82x90&quot;/20x26+2&quot;(2)/54x75+15&quot;/18x18&quot;/16x16&quot;/12x20&quot;"/>
    <x v="8"/>
    <n v="209"/>
    <n v="12737.42"/>
    <n v="6.2712593960827156E-5"/>
    <n v="0.93383297920627462"/>
    <n v="3785"/>
    <n v="9.4523779025968775"/>
    <n v="0.60319048094684347"/>
    <n v="0.379"/>
    <n v="2.5661968765180891E-2"/>
    <n v="3.9232174167126299"/>
    <n v="1.3920819349358016"/>
    <n v="0.67656726777729415"/>
    <n v="0.61786583831293362"/>
    <n v="0.47699999999999998"/>
    <s v="B"/>
    <x v="2"/>
  </r>
  <r>
    <s v="TN20-0079"/>
    <x v="5"/>
    <s v="True North by Sleep Philosophy"/>
    <s v="Cozy Cotton Flannel"/>
    <x v="1252"/>
    <s v="SHEET/SHEET SET"/>
    <s v="Red Plaid"/>
    <s v="King: 108x102&quot;/78x80+14&quot;/20x40&quot;(2)"/>
    <x v="7"/>
    <n v="423"/>
    <n v="12734.01"/>
    <n v="6.2695804850834209E-5"/>
    <n v="0.93389567501112547"/>
    <n v="3786"/>
    <n v="9.4521101726507837"/>
    <n v="0.60316647021804692"/>
    <n v="0.378"/>
    <n v="5.5943214454032462E-2"/>
    <n v="0.79420887820044395"/>
    <n v="-0.11181588657974065"/>
    <n v="0.3997822494419862"/>
    <n v="0.56248962606283481"/>
    <n v="0.29799999999999999"/>
    <s v="B"/>
    <x v="2"/>
  </r>
  <r>
    <s v="MP20-1182"/>
    <x v="5"/>
    <s v="Madison Park"/>
    <s v="3M Microcell"/>
    <x v="1880"/>
    <s v="SHEET/SHEET SET"/>
    <s v="Ivory"/>
    <s v="Queen: 90x102&quot;/60x80+16&quot;/20x30&quot;(2)"/>
    <x v="7"/>
    <n v="656"/>
    <n v="12727.83"/>
    <n v="6.2665377666154898E-5"/>
    <n v="0.93395834038879166"/>
    <n v="3787"/>
    <n v="9.4516247784509027"/>
    <n v="0.60312293878399237"/>
    <n v="0.378"/>
    <n v="0.18740372910222949"/>
    <n v="1.54358815164983"/>
    <n v="0.49688174922152245"/>
    <n v="0.51181006401527174"/>
    <n v="0.58486036383024831"/>
    <n v="0.36399999999999999"/>
    <s v="B"/>
    <x v="2"/>
  </r>
  <r>
    <s v="WR70-3902"/>
    <x v="1"/>
    <s v="Woolrich"/>
    <s v="Mill Creek"/>
    <x v="1881"/>
    <s v="SHOWER CURTAIN"/>
    <s v="Green"/>
    <s v="72x72&quot;"/>
    <x v="7"/>
    <n v="548"/>
    <n v="12725.01"/>
    <n v="6.2651493416835216E-5"/>
    <n v="0.93402099188220855"/>
    <n v="3788"/>
    <n v="9.451403209585294"/>
    <n v="0.60310306790283208"/>
    <n v="0.378"/>
    <n v="0.11409592573994055"/>
    <n v="2.1366918844137701"/>
    <n v="0.80499793695256416"/>
    <n v="0.56851733724251752"/>
    <n v="0.59618592177076923"/>
    <n v="0.40799999999999997"/>
    <s v="B"/>
    <x v="2"/>
  </r>
  <r>
    <s v="BASI10-0295"/>
    <x v="4"/>
    <s v="Sleep Philosophy"/>
    <s v="Warmer"/>
    <x v="1415"/>
    <s v="COMFORTER (SET)"/>
    <s v="White"/>
    <s v="King: 104x90&quot;"/>
    <x v="7"/>
    <n v="196"/>
    <n v="12718.57"/>
    <n v="6.2619786124062607E-5"/>
    <n v="0.93408361166833265"/>
    <n v="3789"/>
    <n v="9.4508970312912641"/>
    <n v="0.60305767249631137"/>
    <n v="0.378"/>
    <n v="7.5501746815876306E-2"/>
    <n v="1.23795186245658"/>
    <n v="0.29113998382160572"/>
    <n v="0.47394430113307845"/>
    <n v="0.57723499822366486"/>
    <n v="0.34100000000000003"/>
    <s v="B"/>
    <x v="2"/>
  </r>
  <r>
    <s v="ID12-1989"/>
    <x v="1"/>
    <s v="Intelligent Design"/>
    <s v="Cassiopeia"/>
    <x v="69"/>
    <s v="DUVET&amp;DUVET SET"/>
    <s v="Aqua"/>
    <s v="Twin/Twin XL: 68&quot;W x 90&quot;L/20&quot;W x 26&quot;L/14&quot;W x 14&quot;L"/>
    <x v="7"/>
    <n v="475"/>
    <n v="12716.5"/>
    <n v="6.2609594494242838E-5"/>
    <n v="0.93414622126282687"/>
    <n v="3790"/>
    <n v="9.4507342766969202"/>
    <n v="0.60304307623436082"/>
    <n v="0.378"/>
    <n v="4.1812658671804344E-2"/>
    <n v="2.7269166519762398"/>
    <n v="1.0391865954244166"/>
    <n v="0.61161861127969319"/>
    <n v="0.60475818324342734"/>
    <n v="0.435"/>
    <s v="B"/>
    <x v="2"/>
  </r>
  <r>
    <s v="MP40-7911"/>
    <x v="0"/>
    <s v="Madison Park"/>
    <s v="Cecily"/>
    <x v="1034"/>
    <s v="WINDOW PANEL"/>
    <s v="Mauve"/>
    <s v="50&quot;W x 95&quot;L"/>
    <x v="7"/>
    <n v="603"/>
    <n v="12707.57"/>
    <n v="6.2565627704730501E-5"/>
    <n v="0.93420878689053155"/>
    <n v="3791"/>
    <n v="9.4500318480190177"/>
    <n v="0.60298008057500274"/>
    <n v="0.378"/>
    <n v="0.28877044565087634"/>
    <n v="1.1562404787527401"/>
    <n v="0.22812351369423089"/>
    <n v="0.46234642886403371"/>
    <n v="0.57485335023280892"/>
    <n v="0.33300000000000002"/>
    <s v="B"/>
    <x v="2"/>
  </r>
  <r>
    <s v="WR20-3985"/>
    <x v="5"/>
    <s v="Woolrich"/>
    <s v="Cotton Flannel"/>
    <x v="1371"/>
    <s v="SHEET/SHEET SET"/>
    <s v="Green Trees / Trucks"/>
    <s v="Full: 81&quot;Wx96&quot;L/54&quot;Wx75&quot;L+12&quot;D/20&quot;Wx30&quot;L(2)"/>
    <x v="7"/>
    <n v="479"/>
    <n v="12699.34"/>
    <n v="6.2525107360084759E-5"/>
    <n v="0.9342713119978916"/>
    <n v="3792"/>
    <n v="9.4493840437418708"/>
    <n v="0.60292198377619932"/>
    <n v="0.377"/>
    <n v="-8.1448938641115937E-2"/>
    <n v="0.320407311942355"/>
    <n v="-0.86653124730862707"/>
    <n v="0.26088058872492231"/>
    <n v="0.53451370476594395"/>
    <n v="0.22700000000000001"/>
    <s v="B"/>
    <x v="2"/>
  </r>
  <r>
    <s v="MP51N-6025"/>
    <x v="3"/>
    <s v="Madison Park"/>
    <s v="Liquid Cotton"/>
    <x v="1176"/>
    <s v="BLANKET"/>
    <s v="Lilac"/>
    <s v="Twin: 66&quot;W x 90&quot;L"/>
    <x v="7"/>
    <n v="597"/>
    <n v="12687.29"/>
    <n v="6.2465779273452779E-5"/>
    <n v="0.93433377777716509"/>
    <n v="3793"/>
    <n v="9.4484347998555478"/>
    <n v="0.60283685307696722"/>
    <n v="0.377"/>
    <n v="0.10990796009234438"/>
    <n v="2.0879926478316402"/>
    <n v="0.78298452433089005"/>
    <n v="0.56446587661205228"/>
    <n v="0.59516265778398425"/>
    <n v="0.40200000000000002"/>
    <s v="B"/>
    <x v="2"/>
  </r>
  <r>
    <s v="MP40-7864"/>
    <x v="0"/>
    <s v="Madison Park"/>
    <s v="Galen"/>
    <x v="960"/>
    <s v="WINDOW PANEL"/>
    <s v="White"/>
    <s v="23x64&quot;"/>
    <x v="7"/>
    <n v="464"/>
    <n v="12669.09"/>
    <n v="6.2376171706921482E-5"/>
    <n v="0.93439615394887199"/>
    <n v="3794"/>
    <n v="9.4469993766837987"/>
    <n v="0.60270812053513501"/>
    <n v="0.377"/>
    <n v="7.8025102438530669E-2"/>
    <n v="0.81217689964137796"/>
    <n v="-9.1921338812321784E-2"/>
    <n v="0.40344374338778405"/>
    <n v="0.56285524510566487"/>
    <n v="0.29899999999999999"/>
    <s v="B"/>
    <x v="2"/>
  </r>
  <r>
    <s v="MPH20-0003"/>
    <x v="5"/>
    <s v="Madison Park"/>
    <s v="800 Thread Count"/>
    <x v="966"/>
    <s v="SHEET/SHEET SET"/>
    <s v="Khaki"/>
    <s v="Cal King: 108&quot;W x 102&quot;L/20&quot;W x 40&quot;L(4)/72&quot;W x 84&quot;L + 15&quot;D"/>
    <x v="7"/>
    <n v="291"/>
    <n v="12661.37"/>
    <n v="6.2338162343535681E-5"/>
    <n v="0.93445849211121557"/>
    <n v="3795"/>
    <n v="9.4463898819691927"/>
    <n v="0.6026534594390982"/>
    <n v="0.377"/>
    <n v="0.16762043838857885"/>
    <n v="1.6634821748967299"/>
    <n v="0.56729036284403656"/>
    <n v="0.52476842404057733"/>
    <n v="0.5870764523593941"/>
    <n v="0.372"/>
    <s v="B"/>
    <x v="2"/>
  </r>
  <r>
    <s v="ST54-3604"/>
    <x v="3"/>
    <s v="Serta"/>
    <s v="Heated Faux Feathersoft"/>
    <x v="1207"/>
    <s v="ELECT BLANKET"/>
    <s v="Ivory"/>
    <s v="Full:77x84&quot;"/>
    <x v="10"/>
    <n v="194"/>
    <n v="12660.44"/>
    <n v="6.233358349535578E-5"/>
    <n v="0.93452082569471095"/>
    <n v="3796"/>
    <n v="9.4463164333056291"/>
    <n v="0.60264687236892911"/>
    <n v="0.377"/>
    <n v="-4.5399999999999996E-2"/>
    <n v="0.694072632597317"/>
    <n v="-0.23058034509593339"/>
    <n v="0.37792423332034536"/>
    <n v="0.55770234455921242"/>
    <n v="0.28599999999999998"/>
    <s v="B"/>
    <x v="2"/>
  </r>
  <r>
    <s v="MP41-4990"/>
    <x v="0"/>
    <s v="Madison Park"/>
    <s v="Aubrey"/>
    <x v="1251"/>
    <s v="VALANCE"/>
    <s v="Blue/Brown"/>
    <s v="50&quot;W x 18&quot;L"/>
    <x v="8"/>
    <n v="916"/>
    <n v="12652.27"/>
    <n v="6.2293358560270025E-5"/>
    <n v="0.93458311905327118"/>
    <n v="3797"/>
    <n v="9.4456709587745245"/>
    <n v="0.60258898450790488"/>
    <n v="0.377"/>
    <n v="0.21326213869793456"/>
    <n v="1.47025325274392"/>
    <n v="0.45123691383176795"/>
    <n v="0.50340935592226199"/>
    <n v="0.58275305879077632"/>
    <n v="0.35699999999999998"/>
    <s v="B"/>
    <x v="2"/>
  </r>
  <r>
    <s v="HH10-415"/>
    <x v="10"/>
    <s v="Harbor House Blue"/>
    <s v="Coastline"/>
    <x v="1248"/>
    <s v="COMFORTER (SET)"/>
    <s v="Aqua"/>
    <s v="Cal.King: 110x96&quot;/20x36+2&quot;(2)/72x84+15&quot;"/>
    <x v="9"/>
    <n v="107"/>
    <n v="12635.18"/>
    <n v="6.2209216070598601E-5"/>
    <n v="0.93464532826934177"/>
    <n v="3798"/>
    <n v="9.4443194068347616"/>
    <n v="0.60246777375971017"/>
    <n v="0.376"/>
    <n v="0.27741779539349648"/>
    <n v="1.1654796855148"/>
    <n v="0.23545124833749353"/>
    <n v="0.46369506248699344"/>
    <n v="0.57471323150516684"/>
    <n v="0.33200000000000002"/>
    <s v="B"/>
    <x v="2"/>
  </r>
  <r>
    <s v="UH10-2507"/>
    <x v="4"/>
    <s v="Urban Habitat"/>
    <s v="Comfort Cool Jersey Knit"/>
    <x v="1781"/>
    <s v="COMFORTER (SET)"/>
    <s v="Black"/>
    <s v="90x94&quot;"/>
    <x v="7"/>
    <n v="435"/>
    <n v="12633.61"/>
    <n v="6.2201486187112118E-5"/>
    <n v="0.93470752975552884"/>
    <n v="3799"/>
    <n v="9.4441951527056247"/>
    <n v="0.60245663032118157"/>
    <n v="0.376"/>
    <n v="-2.0552211662884373E-2"/>
    <n v="1.7500427472520299"/>
    <n v="0.61520874544599846"/>
    <n v="0.5335875673476117"/>
    <n v="0.58868281772646758"/>
    <n v="0.379"/>
    <s v="B"/>
    <x v="2"/>
  </r>
  <r>
    <s v="MP12-3736"/>
    <x v="1"/>
    <s v="Madison Park"/>
    <s v="Biloxi"/>
    <x v="1330"/>
    <s v="DUVET&amp;DUVET SET"/>
    <s v="Navy"/>
    <s v="Full/ Queen: 90x90&quot;/20x26&quot;(2)/18x18&quot;/16x16&quot;/12x18&quot;"/>
    <x v="7"/>
    <n v="252"/>
    <n v="12620.87"/>
    <n v="6.2138760890540211E-5"/>
    <n v="0.93476966851641941"/>
    <n v="3800"/>
    <n v="9.4431863026140412"/>
    <n v="0.60236615398000692"/>
    <n v="0.376"/>
    <n v="0.25126101723228211"/>
    <n v="6.4185212032791501"/>
    <n v="1.8746475409004257"/>
    <n v="0.76538110086091837"/>
    <n v="0.63496914335618926"/>
    <n v="0.53900000000000003"/>
    <s v="B"/>
    <x v="2"/>
  </r>
  <r>
    <s v="HH12-1348"/>
    <x v="10"/>
    <s v="Harbor House Blue"/>
    <s v="Suzanna"/>
    <x v="1278"/>
    <s v="DUVET&amp;DUVET SET"/>
    <s v="Ivory"/>
    <s v="King: 106x90&quot;/20x36&quot;(2)"/>
    <x v="9"/>
    <n v="112"/>
    <n v="12607.65"/>
    <n v="6.2073672317488357E-5"/>
    <n v="0.93483174218873688"/>
    <n v="3801"/>
    <n v="9.4421383653372963"/>
    <n v="0.60227217219681495"/>
    <n v="0.376"/>
    <n v="0.55983236173431283"/>
    <n v="2.2398772995215301"/>
    <n v="0.85009849189287945"/>
    <n v="0.57681787318817634"/>
    <n v="0.5971813123950872"/>
    <n v="0.41199999999999998"/>
    <s v="B"/>
    <x v="2"/>
  </r>
  <r>
    <s v="AM10-0389"/>
    <x v="1"/>
    <s v="Super Listing"/>
    <s v="Porter"/>
    <x v="184"/>
    <s v="COMFORTER (SET)"/>
    <s v="Khaki"/>
    <s v="Twin/Twin XL: 66x90&quot;/20x26&quot;"/>
    <x v="0"/>
    <n v="547"/>
    <n v="12604.88"/>
    <n v="6.2060034242801993E-5"/>
    <n v="0.93489380222297969"/>
    <n v="3802"/>
    <n v="9.4419186507512123"/>
    <n v="0.60225246761234053"/>
    <n v="0.376"/>
    <n v="0.13672564912889001"/>
    <n v="7.9702928728547402"/>
    <n v="2.0881897731790646"/>
    <n v="0.80468250141554021"/>
    <n v="0.64273847437298048"/>
    <n v="0.57199999999999995"/>
    <s v="B"/>
    <x v="2"/>
  </r>
  <r>
    <s v="MP40-8258"/>
    <x v="0"/>
    <s v="Madison Park"/>
    <s v="Cecily"/>
    <x v="1173"/>
    <s v="WINDOW PANEL"/>
    <s v="Aqua"/>
    <s v="50&quot;x84&quot;(2)"/>
    <x v="7"/>
    <n v="453"/>
    <n v="12594.81"/>
    <n v="6.2010454671649788E-5"/>
    <n v="0.93495581267765138"/>
    <n v="3803"/>
    <n v="9.4411194979534478"/>
    <n v="0.60218079747840847"/>
    <n v="0.376"/>
    <n v="0.24647777455831196"/>
    <n v="1.02615263478144"/>
    <n v="0.11880707539883176"/>
    <n v="0.4422272745271712"/>
    <n v="0.57019009288816103"/>
    <n v="0.32"/>
    <s v="B"/>
    <x v="2"/>
  </r>
  <r>
    <s v="ST54-0047"/>
    <x v="3"/>
    <s v="Serta"/>
    <s v="Parsa AZ"/>
    <x v="1795"/>
    <s v="ELECT BLANKET"/>
    <s v="Plum"/>
    <s v="King:100x90&quot;"/>
    <x v="10"/>
    <n v="158"/>
    <n v="12587.79"/>
    <n v="6.1975891753130583E-5"/>
    <n v="0.93501778856940454"/>
    <n v="3804"/>
    <n v="9.4405620143974804"/>
    <n v="0.60213080088047011"/>
    <n v="0.375"/>
    <n v="-0.20469999999999999"/>
    <n v="0.90017938163881295"/>
    <n v="1.7936555185052888E-4"/>
    <n v="0.42039442632742868"/>
    <n v="0.56578352596986181"/>
    <n v="0.308"/>
    <s v="B"/>
    <x v="2"/>
  </r>
  <r>
    <s v="ID10-1329"/>
    <x v="1"/>
    <s v="Intelligent Design"/>
    <s v="Rudy"/>
    <x v="1670"/>
    <s v="COMFORTER (SET)"/>
    <s v="Black"/>
    <s v="Twin/Twin XL"/>
    <x v="7"/>
    <n v="396"/>
    <n v="12583.68"/>
    <n v="6.195565619827104E-5"/>
    <n v="0.9350797442256028"/>
    <n v="3805"/>
    <n v="9.4402354801503936"/>
    <n v="0.60210151642662402"/>
    <n v="0.375"/>
    <n v="0.13291603044578371"/>
    <n v="1.9780219780219801"/>
    <n v="0.73141646914756275"/>
    <n v="0.55497502896586726"/>
    <n v="0.59267621893447275"/>
    <n v="0.39400000000000002"/>
    <s v="B"/>
    <x v="2"/>
  </r>
  <r>
    <s v="CS20-1727"/>
    <x v="5"/>
    <s v="Comfort Spaces"/>
    <s v="Cotton 144TC"/>
    <x v="1655"/>
    <s v="SHEET/SHEET SET"/>
    <s v="Pink"/>
    <s v="Queen: 90x102&quot;/60x80&quot;+14/20x30&quot;(2)"/>
    <x v="6"/>
    <n v="565"/>
    <n v="12582.55"/>
    <n v="6.1950092651557828E-5"/>
    <n v="0.93514169431825434"/>
    <n v="3806"/>
    <n v="9.4401456844038698"/>
    <n v="0.60209346330687286"/>
    <n v="0.375"/>
    <n v="2.29E-2"/>
    <n v="1.57683665468159"/>
    <n v="0.51690907480641923"/>
    <n v="0.51549599506718102"/>
    <n v="0.58477396965893447"/>
    <n v="0.36399999999999999"/>
    <s v="B"/>
    <x v="2"/>
  </r>
  <r>
    <s v="MP10-8323"/>
    <x v="1"/>
    <s v="Madison Park"/>
    <s v="Jenson"/>
    <x v="946"/>
    <s v="COMFORTER (SET)"/>
    <s v="Blue"/>
    <s v="Cal King: 104&quot;W x 92&quot;L/20&quot;W x 36&quot;L (2)/72&quot;W x 84&quot;L + 15&quot;D /18&quot;W x 18&quot;L/12&quot;W x 18&quot;L/16&quot;W x 16&quot;L"/>
    <x v="7"/>
    <n v="222"/>
    <n v="12570.43"/>
    <n v="6.1890419920439192E-5"/>
    <n v="0.93520358473817478"/>
    <n v="3807"/>
    <n v="9.4391820580413874"/>
    <n v="0.60200704274918615"/>
    <n v="0.375"/>
    <n v="7.7692249191157374E-3"/>
    <n v="1.8427216793350201"/>
    <n v="0.6640899173841901"/>
    <n v="0.54258390731007622"/>
    <n v="0.59012241566136414"/>
    <n v="0.38500000000000001"/>
    <s v="B"/>
    <x v="2"/>
  </r>
  <r>
    <s v="MP20-7167"/>
    <x v="5"/>
    <s v="Madison Park"/>
    <s v="600 Thread Count Pima Cotton"/>
    <x v="1185"/>
    <s v="SHEET/SHEET SET"/>
    <s v="Gold"/>
    <s v="Split King:110x104&quot;/20x40&quot;(4)/38x80+15&quot;(2)"/>
    <x v="7"/>
    <n v="155"/>
    <n v="12570.09"/>
    <n v="6.1888745932932556E-5"/>
    <n v="0.93526547348410771"/>
    <n v="3808"/>
    <n v="9.4391550122241803"/>
    <n v="0.60200461720885523"/>
    <n v="0.375"/>
    <n v="8.6963122110459853E-2"/>
    <n v="1.9583317292911899"/>
    <n v="0.72189581455389795"/>
    <n v="0.55322279918098993"/>
    <n v="0.59224825360328226"/>
    <n v="0.39300000000000002"/>
    <s v="B"/>
    <x v="2"/>
  </r>
  <r>
    <s v="MPE20-1148"/>
    <x v="5"/>
    <s v="Madison Park Essentials"/>
    <s v="Satin"/>
    <x v="688"/>
    <s v="SHEET/SHEET SET"/>
    <s v="Emerald"/>
    <s v="Cal King: 108x102&quot;/72x84+14&quot;/20x40&quot;(4)"/>
    <x v="7"/>
    <n v="475"/>
    <n v="12569.44"/>
    <n v="6.1885545662699305E-5"/>
    <n v="0.93532735902977038"/>
    <n v="3809"/>
    <n v="9.4391033049493931"/>
    <n v="0.60199997996386334"/>
    <n v="0.375"/>
    <n v="0.18210153173398119"/>
    <n v="8.9030740464455107"/>
    <n v="2.197566079733805"/>
    <n v="0.82481267421191684"/>
    <n v="0.64656251881347404"/>
    <n v="0.58699999999999997"/>
    <s v="B"/>
    <x v="2"/>
  </r>
  <r>
    <s v="NS12-3246"/>
    <x v="1"/>
    <s v="N Natori"/>
    <s v="Hanae"/>
    <x v="766"/>
    <s v="DUVET&amp;DUVET SET"/>
    <s v="White"/>
    <s v="King/Cal King: 110&quot;W x 96&quot;L / 20&quot;W x 36&quot;L (2)"/>
    <x v="8"/>
    <n v="146"/>
    <n v="12562.3"/>
    <n v="6.18503919250601E-5"/>
    <n v="0.93538920942169546"/>
    <n v="3810"/>
    <n v="9.4385351443658845"/>
    <n v="0.6019490258218908"/>
    <n v="0.374"/>
    <n v="0.30245656671150983"/>
    <n v="1.8171705046709901"/>
    <n v="0.65085040359861412"/>
    <n v="0.54014723972969614"/>
    <n v="0.58958866860345194"/>
    <n v="0.38300000000000001"/>
    <s v="B"/>
    <x v="2"/>
  </r>
  <r>
    <s v="CH100-1002"/>
    <x v="12"/>
    <s v="Chapel Hill"/>
    <s v="Carly"/>
    <x v="1882"/>
    <s v="MOTION"/>
    <m/>
    <s v="32&quot;W x 33&quot;D x 33&quot;H"/>
    <x v="13"/>
    <n v="35"/>
    <n v="12545.06"/>
    <n v="6.1765510911488696E-5"/>
    <n v="0.93545097493260698"/>
    <n v="3811"/>
    <n v="9.4371619510460185"/>
    <n v="0.60182587421756084"/>
    <n v="0.374"/>
    <n v="0.10070000000000001"/>
    <n v="4.4195657966014803"/>
    <n v="1.5084159265310357"/>
    <n v="0.69797796838211157"/>
    <n v="0.62105629305047105"/>
    <n v="0.48899999999999999"/>
    <s v="B"/>
    <x v="3"/>
  </r>
  <r>
    <s v="MP50-8269"/>
    <x v="3"/>
    <s v="Madison Park"/>
    <s v="Rowan"/>
    <x v="1883"/>
    <s v="THROW"/>
    <s v="Navy Blue"/>
    <s v="50''x60''"/>
    <x v="9"/>
    <n v="465"/>
    <n v="12544.64"/>
    <n v="6.1763443044568736E-5"/>
    <n v="0.93551273837565152"/>
    <n v="3812"/>
    <n v="9.4371284738404047"/>
    <n v="0.60182287189332861"/>
    <n v="0.374"/>
    <n v="0.14205810390222659"/>
    <n v="2.39524602983639"/>
    <n v="0.91438733349478085"/>
    <n v="0.58864991918689047"/>
    <n v="0.59918828135204105"/>
    <n v="0.41799999999999998"/>
    <s v="B"/>
    <x v="2"/>
  </r>
  <r>
    <s v="ID10-1240"/>
    <x v="1"/>
    <s v="Intelligent Design"/>
    <s v="Raina"/>
    <x v="775"/>
    <s v="COMFORTER (SET)"/>
    <s v="Aqua/Silver"/>
    <s v="Twin/Twin XL: 68&quot;W x 90&quot;L/20&quot;W x 26&quot;L +1&quot;D/12&quot;W x16&quot;L/16&quot;W x 16&quot;L"/>
    <x v="7"/>
    <n v="343"/>
    <n v="12544.53"/>
    <n v="6.1762901460375431E-5"/>
    <n v="0.93557450127711195"/>
    <n v="3813"/>
    <n v="9.437119705815638"/>
    <n v="0.60182208555370609"/>
    <n v="0.374"/>
    <n v="0.16530493252094222"/>
    <n v="2.0744870282488201"/>
    <n v="0.77679278764287696"/>
    <n v="0.56332631784136922"/>
    <n v="0.59412293201123878"/>
    <n v="0.39800000000000002"/>
    <s v="B"/>
    <x v="2"/>
  </r>
  <r>
    <s v="MP40-1781"/>
    <x v="0"/>
    <s v="Madison Park"/>
    <s v="Andora"/>
    <x v="1884"/>
    <s v="WINDOW PANEL"/>
    <s v="Navy"/>
    <s v="50x84&quot;"/>
    <x v="7"/>
    <n v="622"/>
    <n v="12530.73"/>
    <n v="6.1694957261576968E-5"/>
    <n v="0.93563619623437355"/>
    <n v="3814"/>
    <n v="9.4360191069947916"/>
    <n v="0.60172338094412925"/>
    <n v="0.374"/>
    <n v="0.23085374366254527"/>
    <n v="2.2709358654487302"/>
    <n v="0.86328475713864938"/>
    <n v="0.57924474063595721"/>
    <n v="0.59722765288249491"/>
    <n v="0.41199999999999998"/>
    <s v="B"/>
    <x v="1"/>
  </r>
  <r>
    <s v="MP70-6630"/>
    <x v="7"/>
    <s v="Madison Park"/>
    <s v="Cecily"/>
    <x v="1885"/>
    <s v="SHOWER CURTAIN"/>
    <s v="Mauve"/>
    <s v="72&quot;W x 72&quot;L"/>
    <x v="7"/>
    <n v="612"/>
    <n v="12513.5"/>
    <n v="6.1610125482932233E-5"/>
    <n v="0.93569780635985644"/>
    <n v="3815"/>
    <n v="9.4346432510102396"/>
    <n v="0.60159999054499658"/>
    <n v="0.374"/>
    <n v="0.17444620753586129"/>
    <n v="1.94292473813398"/>
    <n v="0.71438247626018581"/>
    <n v="0.55184000611643935"/>
    <n v="0.59164799365928511"/>
    <n v="0.39"/>
    <s v="B"/>
    <x v="2"/>
  </r>
  <r>
    <s v="MP40-7809"/>
    <x v="0"/>
    <s v="Madison Park"/>
    <s v="Eastfield"/>
    <x v="1312"/>
    <s v="WINDOW PANEL"/>
    <s v="Teak"/>
    <s v="27x64&quot;"/>
    <x v="8"/>
    <n v="484"/>
    <n v="12493.17"/>
    <n v="6.1510030877021167E-5"/>
    <n v="0.93575931639073351"/>
    <n v="3816"/>
    <n v="9.4330174144920829"/>
    <n v="0.60145418123126593"/>
    <n v="0.373"/>
    <n v="0.13193063771368449"/>
    <n v="1.5663430420711999"/>
    <n v="0.51063143015435175"/>
    <n v="0.51434062535704073"/>
    <n v="0.58403147005642098"/>
    <n v="0.36099999999999999"/>
    <s v="B"/>
    <x v="2"/>
  </r>
  <r>
    <s v="WR20-4009"/>
    <x v="5"/>
    <s v="Woolrich"/>
    <s v="Cotton Flannel"/>
    <x v="999"/>
    <s v="SHEET/SHEET SET"/>
    <s v="Grey Ski Jump"/>
    <s v="Full:81&quot;x96&quot;/54&quot;x75&quot;+12&quot;/20&quot;x30&quot;(2)"/>
    <x v="7"/>
    <n v="471"/>
    <n v="12492.43"/>
    <n v="6.1506387492447922E-5"/>
    <n v="0.93582082277822598"/>
    <n v="3817"/>
    <n v="9.432958185114293"/>
    <n v="0.60144886938420639"/>
    <n v="0.373"/>
    <n v="-6.7577785266757548E-2"/>
    <n v="0.32762954115038301"/>
    <n v="-0.84949801627186705"/>
    <n v="0.26401547135948061"/>
    <n v="0.53396218977926124"/>
    <n v="0.22500000000000001"/>
    <s v="B"/>
    <x v="2"/>
  </r>
  <r>
    <s v="MP70-7542"/>
    <x v="7"/>
    <s v="Madison Park"/>
    <s v="Norah"/>
    <x v="1886"/>
    <s v="SHOWER CURTAIN"/>
    <s v="Gray"/>
    <s v="72&quot;W x 72&quot;L"/>
    <x v="7"/>
    <n v="654"/>
    <n v="12483.09"/>
    <n v="6.1460402070942307E-5"/>
    <n v="0.93588228318029687"/>
    <n v="3818"/>
    <n v="9.4322103125924954"/>
    <n v="0.60138179820088411"/>
    <n v="0.373"/>
    <n v="0.15512662250935816"/>
    <n v="4.1336609265787301"/>
    <n v="1.4430670860336268"/>
    <n v="0.68595083478533658"/>
    <n v="0.61829560551777463"/>
    <n v="0.47899999999999998"/>
    <s v="B"/>
    <x v="2"/>
  </r>
  <r>
    <s v="CS14-0863-1"/>
    <x v="1"/>
    <s v="Comfort Spaces"/>
    <s v="Pierre"/>
    <x v="1887"/>
    <s v="COVERLET&amp;BEDSPR"/>
    <s v="Black"/>
    <s v="Twin/Twin XL: 66x90&quot;/20x26&quot; (1)"/>
    <x v="6"/>
    <n v="586"/>
    <n v="12475.94"/>
    <n v="6.1425199098376433E-5"/>
    <n v="0.93594370837939522"/>
    <n v="3819"/>
    <n v="9.4316374195511781"/>
    <n v="0.6013304196395941"/>
    <n v="0.373"/>
    <n v="-7.4000000000000012E-3"/>
    <n v="2.2052470466576999"/>
    <n v="0.835187849298759"/>
    <n v="0.57407364254646576"/>
    <n v="0.59587906422096848"/>
    <n v="0.40600000000000003"/>
    <s v="B"/>
    <x v="2"/>
  </r>
  <r>
    <s v="MZ10-0651"/>
    <x v="1"/>
    <s v="Intelligent Design"/>
    <s v="Rosalie"/>
    <x v="1888"/>
    <s v="COMFORTER (SET)"/>
    <s v="White/Gold"/>
    <s v="Full/Queen:86&quot;W x 90&quot;L/20&quot;W x 26&quot;L +1&quot;D (2)/12&quot;W x 16&quot;L"/>
    <x v="7"/>
    <n v="286"/>
    <n v="12471.88"/>
    <n v="6.1405209718150221E-5"/>
    <n v="0.93600511358911342"/>
    <n v="3820"/>
    <n v="9.4313119662985425"/>
    <n v="0.60130123213218589"/>
    <n v="0.373"/>
    <n v="-6.9733083624922629E-2"/>
    <n v="0.383208669702224"/>
    <n v="-0.72730669025795602"/>
    <n v="0.2865041856373518"/>
    <n v="0.53834182283321907"/>
    <n v="0.23499999999999999"/>
    <s v="B"/>
    <x v="2"/>
  </r>
  <r>
    <s v="MP95C-0197"/>
    <x v="6"/>
    <s v="Madison Park"/>
    <s v="Winter Glaze"/>
    <x v="1889"/>
    <s v="CANVAS"/>
    <s v="Blue/White"/>
    <s v="15x30x1.5&quot;(2)"/>
    <x v="7"/>
    <n v="243"/>
    <n v="12470.72"/>
    <n v="6.1399498466657015E-5"/>
    <n v="0.93606651308758004"/>
    <n v="3821"/>
    <n v="9.4312189601969543"/>
    <n v="0.60129289109931217"/>
    <n v="0.373"/>
    <n v="0.1158301844640887"/>
    <n v="2.2298459503125398"/>
    <n v="0.84580214964617595"/>
    <n v="0.57602715246864611"/>
    <n v="0.59623974337317898"/>
    <n v="0.40799999999999997"/>
    <s v="B"/>
    <x v="2"/>
  </r>
  <r>
    <s v="CS14-0261"/>
    <x v="1"/>
    <s v="Comfort Spaces"/>
    <s v="Kienna"/>
    <x v="1385"/>
    <s v="COVERLET&amp;BEDSPR"/>
    <s v="Ivory"/>
    <s v="Twin/Twin XL: 66x90&quot;/20x26&quot;"/>
    <x v="4"/>
    <n v="649"/>
    <n v="12466.77"/>
    <n v="6.1380050670624135E-5"/>
    <n v="0.93612789313825062"/>
    <n v="3822"/>
    <n v="9.4309021934921802"/>
    <n v="0.60126448262446242"/>
    <n v="0.373"/>
    <n v="-2.2899999999999997E-2"/>
    <n v="2.4661147473996299"/>
    <n v="0.94239298358785106"/>
    <n v="0.59380422173564418"/>
    <n v="0.59977243044669881"/>
    <n v="0.42"/>
    <s v="B"/>
    <x v="2"/>
  </r>
  <r>
    <s v="ID70-1291"/>
    <x v="7"/>
    <s v="Intelligent Design"/>
    <s v="Raina"/>
    <x v="1890"/>
    <s v="SHOWER CURTAIN"/>
    <s v="Aqua/Silver"/>
    <s v="72''W x 72&quot;L"/>
    <x v="7"/>
    <n v="865"/>
    <n v="12464.32"/>
    <n v="6.1367988113591069E-5"/>
    <n v="0.93618926112636425"/>
    <n v="3823"/>
    <n v="9.4307056675094092"/>
    <n v="0.60124685765518782"/>
    <n v="0.372"/>
    <n v="0.26516364621860994"/>
    <n v="1.4548679207417901"/>
    <n v="0.44139060359400784"/>
    <n v="0.50159719081323406"/>
    <n v="0.58131692428679704"/>
    <n v="0.35399999999999998"/>
    <s v="B"/>
    <x v="2"/>
  </r>
  <r>
    <s v="MP51N-6431"/>
    <x v="3"/>
    <s v="Madison Park"/>
    <s v="Egyptian Cotton"/>
    <x v="893"/>
    <s v="BLANKET"/>
    <s v="Teal"/>
    <s v="Twin: 66&quot;W x 90&quot;L"/>
    <x v="8"/>
    <n v="438"/>
    <n v="12457.02"/>
    <n v="6.1332046617125228E-5"/>
    <n v="0.93625059317298143"/>
    <n v="3824"/>
    <n v="9.4301198712069265"/>
    <n v="0.60119432189535149"/>
    <n v="0.372"/>
    <n v="6.5815264602983731E-2"/>
    <n v="2.1021559279247"/>
    <n v="0.78943684774834477"/>
    <n v="0.56565339509226764"/>
    <n v="0.59408613653473474"/>
    <n v="0.39800000000000002"/>
    <s v="B"/>
    <x v="2"/>
  </r>
  <r>
    <s v="TN51-0547"/>
    <x v="3"/>
    <s v="True North by Sleep Philosophy"/>
    <s v="Microfleece"/>
    <x v="1700"/>
    <s v="BLANKET"/>
    <s v="Taupe"/>
    <s v="108&quot; x 90&quot;"/>
    <x v="7"/>
    <n v="744"/>
    <n v="12450"/>
    <n v="6.1297483698606009E-5"/>
    <n v="0.93631189065668008"/>
    <n v="3825"/>
    <n v="9.4295562199524117"/>
    <n v="0.60114377216191495"/>
    <n v="0.372"/>
    <n v="3.6007934136546189E-2"/>
    <n v="4.3753779791413496"/>
    <n v="1.4985908127724761"/>
    <n v="0.69616970438112458"/>
    <n v="0.62014895860575692"/>
    <n v="0.48699999999999999"/>
    <s v="B"/>
    <x v="2"/>
  </r>
  <r>
    <s v="BL51N-0851"/>
    <x v="3"/>
    <s v="Madison Park"/>
    <s v="Freshspun Basketweave"/>
    <x v="1084"/>
    <s v="BLANKET"/>
    <s v="Blue"/>
    <s v="Twin: 66x90&quot;"/>
    <x v="7"/>
    <n v="806"/>
    <n v="12449.84"/>
    <n v="6.129669593977936E-5"/>
    <n v="0.93637318735261987"/>
    <n v="3826"/>
    <n v="9.4295433694963826"/>
    <n v="0.60114261969907268"/>
    <n v="0.372"/>
    <n v="-4.6128644584745209E-3"/>
    <n v="3.5052165711540102"/>
    <n v="1.2823818441485606"/>
    <n v="0.6563775040808929"/>
    <n v="0.6121895965754367"/>
    <n v="0.46"/>
    <s v="B"/>
    <x v="2"/>
  </r>
  <r>
    <s v="CS20-1395"/>
    <x v="5"/>
    <s v="Comfort Spaces"/>
    <s v="Cotton Flannel 135GSM"/>
    <x v="1099"/>
    <s v="SHEET/SHEET SET"/>
    <s v="Multi"/>
    <s v="Full: 80x98&quot;/55x76+12&quot;/21x30&quot;(2)"/>
    <x v="6"/>
    <n v="434"/>
    <n v="12445.17"/>
    <n v="6.1273703229026546E-5"/>
    <n v="0.93643446105584893"/>
    <n v="3827"/>
    <n v="9.4291682240427903"/>
    <n v="0.6011089756638166"/>
    <n v="0.372"/>
    <n v="7.5999999999999998E-2"/>
    <n v="2.6920758207680802"/>
    <n v="1.0267853409669556"/>
    <n v="0.60933622121749464"/>
    <n v="0.60275442477455221"/>
    <n v="0.42799999999999999"/>
    <s v="B"/>
    <x v="2"/>
  </r>
  <r>
    <s v="ID40-1807"/>
    <x v="0"/>
    <s v="Intelligent Design"/>
    <s v="Raina"/>
    <x v="1751"/>
    <s v="WINDOW PANEL"/>
    <s v="White/Silver"/>
    <s v="50x63&quot;"/>
    <x v="7"/>
    <n v="587"/>
    <n v="12435.41"/>
    <n v="6.122564994060097E-5"/>
    <n v="0.93649568670578953"/>
    <n v="3828"/>
    <n v="9.4283837394354428"/>
    <n v="0.60103862101194827"/>
    <n v="0.372"/>
    <n v="0.28506274551328858"/>
    <n v="0.997054642931959"/>
    <n v="9.2628991294085014E-2"/>
    <n v="0.43740932653545606"/>
    <n v="0.56831276211664983"/>
    <n v="0.314"/>
    <s v="B"/>
    <x v="2"/>
  </r>
  <r>
    <s v="BL20-0602"/>
    <x v="5"/>
    <s v="True North by Sleep Philosophy"/>
    <s v="Soloft Plush"/>
    <x v="1059"/>
    <s v="SHEET/SHEET SET"/>
    <s v="Aqua"/>
    <s v="Full: 54x75+14&quot;/81x96&quot;/20x30&quot;(2)"/>
    <x v="7"/>
    <n v="408"/>
    <n v="12419.51"/>
    <n v="6.1147366407202758E-5"/>
    <n v="0.9365568340721967"/>
    <n v="3829"/>
    <n v="9.4271044174463476"/>
    <n v="0.60092388803653085"/>
    <n v="0.371"/>
    <n v="0.1087116796771419"/>
    <n v="6.8372481885900704"/>
    <n v="1.9369051812736258"/>
    <n v="0.77683931423531083"/>
    <n v="0.63610697327628685"/>
    <n v="0.54400000000000004"/>
    <s v="B"/>
    <x v="2"/>
  </r>
  <r>
    <s v="ID31-2035"/>
    <x v="0"/>
    <s v="Intelligent Design"/>
    <s v="Loretta"/>
    <x v="489"/>
    <s v="CUSHION/POUF"/>
    <s v="Blush"/>
    <s v="Dia 22&quot; x 6&quot;H"/>
    <x v="7"/>
    <n v="609"/>
    <n v="12415.39"/>
    <n v="6.1127081617416546E-5"/>
    <n v="0.93661796115381413"/>
    <n v="3830"/>
    <n v="9.4267726530121561"/>
    <n v="0.60089413452568918"/>
    <n v="0.371"/>
    <n v="-0.15701973961349583"/>
    <n v="3.0534912247350201"/>
    <n v="1.148510164411187"/>
    <n v="0.63173907798533091"/>
    <n v="0.60706312321761757"/>
    <n v="0.442"/>
    <s v="B"/>
    <x v="1"/>
  </r>
  <r>
    <s v="SS40-0121"/>
    <x v="0"/>
    <s v="SunSmart"/>
    <s v="Bentley"/>
    <x v="1891"/>
    <s v="WINDOW PANEL"/>
    <s v="Taupe"/>
    <s v="50&quot;W x 95&quot;L"/>
    <x v="7"/>
    <n v="465"/>
    <n v="12391.36"/>
    <n v="6.1008770088639242E-5"/>
    <n v="0.93667896992390276"/>
    <n v="3831"/>
    <n v="9.424835432675378"/>
    <n v="0.60072039948855827"/>
    <n v="0.371"/>
    <n v="0.16014974988405217"/>
    <n v="1.4171502554769899"/>
    <n v="0.41683374323801409"/>
    <n v="0.49707762110134923"/>
    <n v="0.57999184381111646"/>
    <n v="0.34899999999999998"/>
    <s v="B"/>
    <x v="2"/>
  </r>
  <r>
    <s v="MPE10-1053"/>
    <x v="1"/>
    <s v="Madison Park Essentials"/>
    <s v="Alexis"/>
    <x v="1166"/>
    <s v="COMFORTER (SET)"/>
    <s v="Blue"/>
    <s v="Twin:66&quot;Wx90&quot;L/20&quot;Wx26&quot;L/66&quot;Wx96&quot;L/39&quot;Wx75&quot;L+12&quot;D/20&quot;Wx30&quot;L/20&quot;Wx30&quot;L"/>
    <x v="1"/>
    <n v="440"/>
    <n v="12390.72"/>
    <n v="6.100561905333264E-5"/>
    <n v="0.93673997554295607"/>
    <n v="3832"/>
    <n v="9.4247837866187041"/>
    <n v="0.60071576773376845"/>
    <n v="0.371"/>
    <n v="-8.6319402018984522E-3"/>
    <n v="3.0457682979085599"/>
    <n v="1.1460581521808226"/>
    <n v="0.63128779715997807"/>
    <n v="0.60683017361901048"/>
    <n v="0.441"/>
    <s v="B"/>
    <x v="2"/>
  </r>
  <r>
    <s v="WR51-3907"/>
    <x v="3"/>
    <s v="Woolrich"/>
    <s v="Burlington"/>
    <x v="1262"/>
    <s v="BLANKET"/>
    <s v="Brown"/>
    <s v="Twin: 66x90&quot;"/>
    <x v="8"/>
    <n v="681"/>
    <n v="12390.02"/>
    <n v="6.1002172608466057E-5"/>
    <n v="0.93680097771556459"/>
    <n v="3833"/>
    <n v="9.4247272956899213"/>
    <n v="0.60071070147804961"/>
    <n v="0.371"/>
    <n v="3.7197120687344945E-2"/>
    <n v="4.8567215439353797"/>
    <n v="1.6007445431485936"/>
    <n v="0.71497059745421931"/>
    <n v="0.62356268067328358"/>
    <n v="0.497"/>
    <s v="B"/>
    <x v="2"/>
  </r>
  <r>
    <s v="MP41-2714"/>
    <x v="0"/>
    <s v="Madison Park"/>
    <s v="Aubrey"/>
    <x v="920"/>
    <s v="VALANCE"/>
    <s v="Burgundy"/>
    <s v="50x18&quot;"/>
    <x v="7"/>
    <n v="1048"/>
    <n v="12384.56"/>
    <n v="6.0975290338506666E-5"/>
    <n v="0.93686195300590314"/>
    <n v="3834"/>
    <n v="9.4242865568883296"/>
    <n v="0.60067117485807475"/>
    <n v="0.371"/>
    <n v="0.31300281103888705"/>
    <n v="3.5052094385885"/>
    <n v="1.2823798657452039"/>
    <n v="0.65637713996545788"/>
    <n v="0.6118123678795514"/>
    <n v="0.45900000000000002"/>
    <s v="B"/>
    <x v="1"/>
  </r>
  <r>
    <s v="TN20-0533"/>
    <x v="5"/>
    <s v="True North by Sleep Philosophy"/>
    <s v="Micro Fleece"/>
    <x v="1070"/>
    <s v="SHEET/SHEET SET"/>
    <s v="Snowflake Boho"/>
    <s v="Full: 82x96&quot;/54x75+14&quot;/20x30&quot;(2)"/>
    <x v="7"/>
    <n v="407"/>
    <n v="12378.35"/>
    <n v="6.0944715449047362E-5"/>
    <n v="0.93692289772135218"/>
    <n v="3835"/>
    <n v="9.4237850408214303"/>
    <n v="0.60062619757239877"/>
    <n v="0.37"/>
    <n v="0.13103930548094053"/>
    <n v="4.7986385166033596"/>
    <n v="1.5889573127536583"/>
    <n v="0.71280121550930964"/>
    <n v="0.62306120115978092"/>
    <n v="0.496"/>
    <s v="B"/>
    <x v="2"/>
  </r>
  <r>
    <s v="TN20-0567"/>
    <x v="5"/>
    <s v="True North by Sleep Philosophy"/>
    <s v="Cozy Cotton Flannel"/>
    <x v="1509"/>
    <s v="SHEET/SHEET SET"/>
    <s v="White Village Print"/>
    <s v="King: 108x102&quot;/78x80+14&quot;/20x40&quot;(2)"/>
    <x v="7"/>
    <n v="392"/>
    <n v="12349.05"/>
    <n v="6.0800457113917303E-5"/>
    <n v="0.93698369817846605"/>
    <n v="3836"/>
    <n v="9.4214153906309228"/>
    <n v="0.60041368108368598"/>
    <n v="0.37"/>
    <n v="-9.5789348779500211E-2"/>
    <n v="0.33503372406732601"/>
    <n v="-0.83233172430692981"/>
    <n v="0.26717484320528612"/>
    <n v="0.53376591350800606"/>
    <n v="0.224"/>
    <s v="B"/>
    <x v="2"/>
  </r>
  <r>
    <s v="TN20-0243"/>
    <x v="5"/>
    <s v="True North by Sleep Philosophy"/>
    <s v="Cozy Cotton Flannel"/>
    <x v="1097"/>
    <s v="SHEET/SHEET SET"/>
    <s v="Grey Geo"/>
    <s v="King"/>
    <x v="7"/>
    <n v="407"/>
    <n v="12346.66"/>
    <n v="6.0788689966444243E-5"/>
    <n v="0.93704448686843245"/>
    <n v="3837"/>
    <n v="9.4212218504195064"/>
    <n v="0.60039632388627362"/>
    <n v="0.37"/>
    <n v="7.1150651355619085E-2"/>
    <n v="1.0569322613308301"/>
    <n v="0.14577189967896473"/>
    <n v="0.44719001818967857"/>
    <n v="0.56975506274695464"/>
    <n v="0.31900000000000001"/>
    <s v="B"/>
    <x v="2"/>
  </r>
  <r>
    <s v="ID10-2414"/>
    <x v="1"/>
    <s v="Intelligent Design"/>
    <s v="Felicia"/>
    <x v="1813"/>
    <s v="COMFORTER (SET)"/>
    <s v="Green"/>
    <s v="King/Cal King: 104&quot;Wx90&quot;L/20&quot;Wx36&quot;L+2&quot;D(2)/12&quot;Wx16&quot;L"/>
    <x v="7"/>
    <n v="279"/>
    <n v="12338.89"/>
    <n v="6.0750434428425111E-5"/>
    <n v="0.93710523730286088"/>
    <n v="3838"/>
    <n v="9.4205923833191623"/>
    <n v="0.60033987161392499"/>
    <n v="0.37"/>
    <n v="0.17180502954140969"/>
    <n v="2.3887993022795002"/>
    <n v="0.91180038625710924"/>
    <n v="0.58817380423521792"/>
    <n v="0.59790665813818356"/>
    <n v="0.41399999999999998"/>
    <s v="B"/>
    <x v="2"/>
  </r>
  <r>
    <s v="MP40-5469"/>
    <x v="0"/>
    <s v="Madison Park"/>
    <s v="Ceres"/>
    <x v="1592"/>
    <s v="WINDOW PANEL"/>
    <s v="White"/>
    <s v="50&quot;W x 95&quot;L (2)"/>
    <x v="8"/>
    <n v="734"/>
    <n v="12334.22"/>
    <n v="6.0727441717672303E-5"/>
    <n v="0.93716596474457858"/>
    <n v="3839"/>
    <n v="9.4202138642320534"/>
    <n v="0.60030592502230351"/>
    <n v="0.37"/>
    <n v="0.3106601778628888"/>
    <n v="0.99928758283193797"/>
    <n v="9.4662318016224392E-2"/>
    <n v="0.43778355034642075"/>
    <n v="0.56780145008712701"/>
    <n v="0.313"/>
    <s v="B"/>
    <x v="2"/>
  </r>
  <r>
    <s v="MP41-2226"/>
    <x v="0"/>
    <s v="Madison Park"/>
    <s v="Amherst"/>
    <x v="1110"/>
    <s v="VALANCE"/>
    <s v="Black"/>
    <s v="50x18&quot;"/>
    <x v="7"/>
    <n v="1201"/>
    <n v="12332.67"/>
    <n v="6.0719810304039144E-5"/>
    <n v="0.93722668455488267"/>
    <n v="3840"/>
    <n v="9.4200881998829846"/>
    <n v="0.60029465511152613"/>
    <n v="0.37"/>
    <n v="0.29325482186744634"/>
    <n v="1.97810107057185"/>
    <n v="0.73145452988299076"/>
    <n v="0.55498203385755773"/>
    <n v="0.59123213086073245"/>
    <n v="0.38900000000000001"/>
    <s v="B"/>
    <x v="2"/>
  </r>
  <r>
    <s v="MP70-8456"/>
    <x v="7"/>
    <s v="Madison Park"/>
    <s v="Spa Waffle"/>
    <x v="1892"/>
    <s v="SHOWER CURTAIN"/>
    <s v="Dark Blue"/>
    <s v="72&quot;x84&quot;"/>
    <x v="7"/>
    <n v="700"/>
    <n v="12329.17"/>
    <n v="6.0702578079706204E-5"/>
    <n v="0.93728738713296234"/>
    <n v="3841"/>
    <n v="9.4198043835734815"/>
    <n v="0.60026920171516551"/>
    <n v="0.36899999999999999"/>
    <n v="0.13947369717507344"/>
    <n v="0.87417370588070797"/>
    <n v="-2.616564844745272E-2"/>
    <n v="0.41554575570731117"/>
    <n v="0.56332451251359472"/>
    <n v="0.30099999999999999"/>
    <s v="B"/>
    <x v="2"/>
  </r>
  <r>
    <s v="ID20-135"/>
    <x v="5"/>
    <s v="Intelligent Design"/>
    <s v="Microfiber"/>
    <x v="1893"/>
    <s v="SHEET/SHEET SET"/>
    <s v="Grey"/>
    <s v="Queen: 90x102&quot;/20x30&quot;(2)/60x80+12&quot;"/>
    <x v="7"/>
    <n v="860"/>
    <n v="12328.29"/>
    <n v="6.0698245406159641E-5"/>
    <n v="0.93734808537836845"/>
    <n v="3842"/>
    <n v="9.4197330113698428"/>
    <n v="0.60026280086740758"/>
    <n v="0.36899999999999999"/>
    <n v="0.16444363232857109"/>
    <n v="2.23749207069234"/>
    <n v="0.84907858995777075"/>
    <n v="0.57663016523902533"/>
    <n v="0.59553627374173113"/>
    <n v="0.40400000000000003"/>
    <s v="B"/>
    <x v="2"/>
  </r>
  <r>
    <s v="MP10-8365"/>
    <x v="4"/>
    <s v="Madison Park"/>
    <s v="Winfield"/>
    <x v="1894"/>
    <s v="COMFORTER (SET)"/>
    <s v="Teal"/>
    <s v="Full/Queen: 90x90&quot;"/>
    <x v="11"/>
    <n v="287"/>
    <n v="12323.18"/>
    <n v="6.0673086358633542E-5"/>
    <n v="0.93740875846472704"/>
    <n v="3843"/>
    <n v="9.4193184652574136"/>
    <n v="0.60022562327698692"/>
    <n v="0.36899999999999999"/>
    <n v="4.1985481250274459E-2"/>
    <n v="0.66301298376055495"/>
    <n v="-0.27048023111827552"/>
    <n v="0.37058085498288523"/>
    <n v="0.55429666961816659"/>
    <n v="0.27400000000000002"/>
    <s v="B"/>
    <x v="3"/>
  </r>
  <r>
    <s v="MPE21-1135"/>
    <x v="5"/>
    <s v="Madison Park Essentials"/>
    <s v="Satin"/>
    <x v="1895"/>
    <s v="PILLOWCASE"/>
    <s v="Blue"/>
    <s v="Standard Pillowcase: 20x30&quot;(2)"/>
    <x v="7"/>
    <n v="2311"/>
    <n v="12322.6"/>
    <n v="6.0670230732886939E-5"/>
    <n v="0.93746942869545991"/>
    <n v="3844"/>
    <n v="9.4192714021953368"/>
    <n v="0.60022140253725886"/>
    <n v="0.36899999999999999"/>
    <n v="1.1345361408524716E-2"/>
    <n v="5.3163024797413296"/>
    <n v="1.6894133833380027"/>
    <n v="0.73128966262372919"/>
    <n v="0.62643505455455295"/>
    <n v="0.50600000000000001"/>
    <s v="B"/>
    <x v="2"/>
  </r>
  <r>
    <s v="MP10-6832"/>
    <x v="1"/>
    <s v="Madison Park"/>
    <s v="Lola"/>
    <x v="607"/>
    <s v="COMFORTER (SET)"/>
    <s v="Grey/Peach"/>
    <s v="Twin/Twin XL: 68&quot;W x 90&quot;L / 20&quot;W x 26&quot;L/ 39&quot;W x 75&quot;L + 15&quot;D/12&quot;W x 20&quot;L/18&quot;W x 18&quot;L/ 16&quot;W x 16&quot;L"/>
    <x v="5"/>
    <n v="226"/>
    <n v="12320.08"/>
    <n v="6.0657823531367217E-5"/>
    <n v="0.93753008651899128"/>
    <n v="3845"/>
    <n v="9.4190668955830557"/>
    <n v="0.60020306184404826"/>
    <n v="0.36899999999999999"/>
    <n v="-0.28063629789578953"/>
    <n v="1.6548968232241801"/>
    <n v="0.56241006500396606"/>
    <n v="0.52387022915803905"/>
    <n v="0.58493649530684644"/>
    <n v="0.36399999999999999"/>
    <s v="B"/>
    <x v="2"/>
  </r>
  <r>
    <s v="II12-1114"/>
    <x v="1"/>
    <s v="INK+IVY"/>
    <s v="Arizona"/>
    <x v="1181"/>
    <s v="DUVET&amp;DUVET SET"/>
    <s v="Yellow"/>
    <s v="Full/Queen: 88&quot;W x 92&quot;L / 20&quot;W x 26&quot;L (2)"/>
    <x v="8"/>
    <n v="171"/>
    <n v="12303.27"/>
    <n v="6.0575059619642436E-5"/>
    <n v="0.93759066157861093"/>
    <n v="3846"/>
    <n v="9.417701635587882"/>
    <n v="0.60008062172123322"/>
    <n v="0.36899999999999999"/>
    <n v="0.12464549977363742"/>
    <n v="0.87168691517271502"/>
    <n v="-2.8721630140021884E-2"/>
    <n v="0.41507533981234729"/>
    <n v="0.56307956533945602"/>
    <n v="0.3"/>
    <s v="B"/>
    <x v="2"/>
  </r>
  <r>
    <s v="CS20-1706"/>
    <x v="5"/>
    <s v="Comfort Spaces"/>
    <s v="Cotton Flannel 135GSM"/>
    <x v="1839"/>
    <s v="SHEET/SHEET SET"/>
    <s v="Christmas Village"/>
    <s v="Queen: 90x102&quot;/60x81&quot;+14&quot;/21x30&quot;(2)"/>
    <x v="6"/>
    <n v="511"/>
    <n v="12290.89"/>
    <n v="6.0514106780430483E-5"/>
    <n v="0.93765117568539136"/>
    <n v="3847"/>
    <n v="9.4166949743004729"/>
    <n v="0.59999034167779886"/>
    <n v="0.36799999999999999"/>
    <n v="-2.1600000000000005E-2"/>
    <n v="1.3235021880851201"/>
    <n v="0.35312016485112102"/>
    <n v="0.48535144947603703"/>
    <n v="0.57706256323744654"/>
    <n v="0.34"/>
    <s v="B"/>
    <x v="2"/>
  </r>
  <r>
    <s v="ST54-0283"/>
    <x v="3"/>
    <s v="Serta"/>
    <s v="Corded Plush"/>
    <x v="1236"/>
    <s v="ELECT BLANKET"/>
    <s v="Ivory"/>
    <s v="Full: 77x84&quot;"/>
    <x v="7"/>
    <n v="214"/>
    <n v="12279.34"/>
    <n v="6.0457240440131781E-5"/>
    <n v="0.93771163292583148"/>
    <n v="3848"/>
    <n v="9.4157548886142646"/>
    <n v="0.59990603231014517"/>
    <n v="0.36799999999999999"/>
    <n v="0.13221061580645624"/>
    <n v="2.3363268230385499"/>
    <n v="0.89049150465742022"/>
    <n v="0.58425200908404784"/>
    <n v="0.59677522766492574"/>
    <n v="0.41"/>
    <s v="B"/>
    <x v="2"/>
  </r>
  <r>
    <s v="AM10-0058"/>
    <x v="1"/>
    <s v="Super Listing"/>
    <s v="Camden"/>
    <x v="760"/>
    <s v="COMFORTER (SET)"/>
    <s v="Gray"/>
    <s v="Twin/Twin XL: 66x90&quot;/20x26+2&quot;(1)"/>
    <x v="7"/>
    <n v="543"/>
    <n v="12273.84"/>
    <n v="6.0430161230465728E-5"/>
    <n v="0.93777206308706196"/>
    <n v="3849"/>
    <n v="9.4153069179545525"/>
    <n v="0.59986585711803042"/>
    <n v="0.36799999999999999"/>
    <n v="-2.1641203152422021E-2"/>
    <n v="2.00665833291291"/>
    <n v="0.74510296358706118"/>
    <n v="0.55749396114343053"/>
    <n v="0.59139147792311042"/>
    <n v="0.39"/>
    <s v="B"/>
    <x v="2"/>
  </r>
  <r>
    <s v="ID10-2287"/>
    <x v="1"/>
    <s v="Intelligent Design"/>
    <s v="Lucy"/>
    <x v="417"/>
    <s v="COMFORTER (SET)"/>
    <s v="Pink"/>
    <s v="King/Cal King: 104&quot;W x 90&quot;L / 20&quot;W x 36&quot;L (2)"/>
    <x v="5"/>
    <n v="261"/>
    <n v="12259.21"/>
    <n v="6.0358130532754033E-5"/>
    <n v="0.93783242121759469"/>
    <n v="3850"/>
    <n v="9.4141143382178925"/>
    <n v="0.59975890341694826"/>
    <n v="0.36799999999999999"/>
    <n v="0.12952598969483495"/>
    <n v="0.62187073781024504"/>
    <n v="-0.32590918962153742"/>
    <n v="0.36037942701607584"/>
    <n v="0.55188300813677382"/>
    <n v="0.26900000000000002"/>
    <s v="B"/>
    <x v="2"/>
  </r>
  <r>
    <s v="AM10-0180"/>
    <x v="1"/>
    <s v="Super Listing"/>
    <s v="Miro"/>
    <x v="1896"/>
    <s v="COMFORTER (SET)"/>
    <s v="Grey"/>
    <s v="Full/Queen: 90x90&quot;/20x26&quot;(2)"/>
    <x v="7"/>
    <n v="480"/>
    <n v="12258.04"/>
    <n v="6.0352370046334172E-5"/>
    <n v="0.937892773587641"/>
    <n v="3851"/>
    <n v="9.4140189029985546"/>
    <n v="0.59975034453437792"/>
    <n v="0.36799999999999999"/>
    <n v="-0.25238895193323346"/>
    <n v="0.69254291232379395"/>
    <n v="-0.23250862665401154"/>
    <n v="0.37756934255664276"/>
    <n v="0.55531414413883096"/>
    <n v="0.27700000000000002"/>
    <s v="B"/>
    <x v="2"/>
  </r>
  <r>
    <s v="ST54-0081"/>
    <x v="3"/>
    <s v="Serta"/>
    <s v="Fleece to Sherpa"/>
    <x v="1897"/>
    <s v="ELECT BLANKET"/>
    <s v="Tan"/>
    <s v="50x60&quot;"/>
    <x v="7"/>
    <n v="376"/>
    <n v="12245.5"/>
    <n v="6.029062944829557E-5"/>
    <n v="0.93795306421708935"/>
    <n v="3852"/>
    <n v="9.4129954608630566"/>
    <n v="0.5996585595401589"/>
    <n v="0.36799999999999999"/>
    <n v="-2.4793257425181719E-2"/>
    <n v="0.57801569361493499"/>
    <n v="-0.38858484438494456"/>
    <n v="0.34884428014327501"/>
    <n v="0.54949570366078215"/>
    <n v="0.26300000000000001"/>
    <s v="B"/>
    <x v="3"/>
  </r>
  <r>
    <s v="MP50-8272"/>
    <x v="3"/>
    <s v="Madison Park"/>
    <s v="Rowan"/>
    <x v="1898"/>
    <s v="THROW"/>
    <s v="Brown"/>
    <s v="50''x60''"/>
    <x v="7"/>
    <n v="450"/>
    <n v="12242.32"/>
    <n v="6.0274972741615927E-5"/>
    <n v="0.93801333918983099"/>
    <n v="3853"/>
    <n v="9.4127357611169682"/>
    <n v="0.59963526898091124"/>
    <n v="0.36699999999999999"/>
    <n v="6.2926940487711913E-2"/>
    <n v="2.2284294676091498"/>
    <n v="0.84519399206854617"/>
    <n v="0.57591522404913065"/>
    <n v="0.59489125999455517"/>
    <n v="0.40100000000000002"/>
    <s v="B"/>
    <x v="2"/>
  </r>
  <r>
    <s v="WR20-2045"/>
    <x v="5"/>
    <s v="Woolrich"/>
    <s v="Cotton Flannel"/>
    <x v="665"/>
    <s v="SHEET/SHEET SET"/>
    <s v="Blue Plaid"/>
    <s v="Cal King: 108&quot;W x 102&quot;L/72&quot;W x 84&quot;L + 14&quot;D/20&quot;W x 40&quot;L(2)"/>
    <x v="7"/>
    <n v="367"/>
    <n v="12232.77"/>
    <n v="6.0227953386650332E-5"/>
    <n v="0.93807356714321766"/>
    <n v="3854"/>
    <n v="9.4119554395603959"/>
    <n v="0.59956528768243356"/>
    <n v="0.36699999999999999"/>
    <n v="0.17503026879184205"/>
    <n v="3.89653268154145"/>
    <n v="1.3854271555912114"/>
    <n v="0.67534248827661403"/>
    <n v="0.61472072780126963"/>
    <n v="0.46800000000000003"/>
    <s v="B"/>
    <x v="2"/>
  </r>
  <r>
    <s v="MP40-4897"/>
    <x v="0"/>
    <s v="Madison Park"/>
    <s v="Aubrey"/>
    <x v="752"/>
    <s v="WINDOW PANEL"/>
    <s v="Navy"/>
    <s v="50&quot;W x 95&quot;L (2)"/>
    <x v="7"/>
    <n v="388"/>
    <n v="12216.19"/>
    <n v="6.0146321878238855E-5"/>
    <n v="0.93813371346509589"/>
    <n v="3855"/>
    <n v="9.4105992553826603"/>
    <n v="0.59944366150290096"/>
    <n v="0.36699999999999999"/>
    <n v="0.19068779758664531"/>
    <n v="1.29371140755508"/>
    <n v="0.33197026619634717"/>
    <n v="0.48145891435616295"/>
    <n v="0.57584671207355342"/>
    <n v="0.33700000000000002"/>
    <s v="B"/>
    <x v="2"/>
  </r>
  <r>
    <s v="ID10-2156"/>
    <x v="1"/>
    <s v="Intelligent Design"/>
    <s v="Felicia"/>
    <x v="1307"/>
    <s v="COMFORTER (SET)"/>
    <s v="Blue"/>
    <s v="Twin/Twin XL:68&quot;Wx90&quot;L/20&quot;Wx26&quot;L+2&quot;D/12&quot;Wx16&quot;L"/>
    <x v="7"/>
    <n v="362"/>
    <n v="12215.99"/>
    <n v="6.0145337179705537E-5"/>
    <n v="0.93819385880227557"/>
    <n v="3856"/>
    <n v="9.41058288487217"/>
    <n v="0.59944219335227611"/>
    <n v="0.36699999999999999"/>
    <n v="0.10884805000834399"/>
    <n v="2.09462866819712"/>
    <n v="0.78601286055181241"/>
    <n v="0.56502322704134456"/>
    <n v="0.59255840009008987"/>
    <n v="0.39400000000000002"/>
    <s v="B"/>
    <x v="2"/>
  </r>
  <r>
    <s v="MP154-0200"/>
    <x v="9"/>
    <s v="INK+IVY"/>
    <s v="Auburn"/>
    <x v="1899"/>
    <s v="LGT-FLOOR LAMPS"/>
    <s v="Gold"/>
    <s v="18.5&quot;W x 11.8&quot;D x 64.5&quot;H"/>
    <x v="7"/>
    <n v="127"/>
    <n v="12206.66"/>
    <n v="6.0099400993126584E-5"/>
    <n v="0.93825395820326873"/>
    <n v="3857"/>
    <n v="9.4098189025466255"/>
    <n v="0.59937367739919833"/>
    <n v="0.36699999999999999"/>
    <n v="0.31179614284333307"/>
    <n v="1.9887399423587999"/>
    <n v="0.7365609857674833"/>
    <n v="0.55592185201900268"/>
    <n v="0.59068331232315929"/>
    <n v="0.38700000000000001"/>
    <s v="B"/>
    <x v="2"/>
  </r>
  <r>
    <s v="MP10-5987"/>
    <x v="1"/>
    <s v="Madison Park"/>
    <s v="Pacey"/>
    <x v="1476"/>
    <s v="COMFORTER (SET)"/>
    <s v="Off White"/>
    <s v="Queen: 90&quot;W x 90&quot;L/20&quot;W x 26&quot;L(2)"/>
    <x v="7"/>
    <n v="150"/>
    <n v="12187.89"/>
    <n v="6.0006987035775352E-5"/>
    <n v="0.93831396519030452"/>
    <n v="3858"/>
    <n v="9.4082801600848001"/>
    <n v="0.59923567891050566"/>
    <n v="0.36699999999999999"/>
    <n v="-0.1141329474929475"/>
    <n v="1.06582828329682"/>
    <n v="0.15343180718321289"/>
    <n v="0.44859978659859451"/>
    <n v="0.56910850044812344"/>
    <n v="0.318"/>
    <s v="B"/>
    <x v="2"/>
  </r>
  <r>
    <s v="CS20-1711"/>
    <x v="5"/>
    <s v="Comfort Spaces"/>
    <s v="Cotton Flannel 135GSM"/>
    <x v="1900"/>
    <s v="SHEET/SHEET SET"/>
    <s v="Reindeer"/>
    <s v="Queen: 90x102&quot;/60x81&quot;+14&quot;/21x30&quot;(2)"/>
    <x v="6"/>
    <n v="508"/>
    <n v="12186.92"/>
    <n v="6.0002211247888796E-5"/>
    <n v="0.93837396740155243"/>
    <n v="3859"/>
    <n v="9.4082005762507794"/>
    <n v="0.59922854162204342"/>
    <n v="0.36599999999999999"/>
    <n v="9.4000000000000004E-3"/>
    <n v="3.7940251810944998"/>
    <n v="1.3594433735686731"/>
    <n v="0.67056030063019445"/>
    <n v="0.61349489342367369"/>
    <n v="0.46500000000000002"/>
    <s v="B"/>
    <x v="2"/>
  </r>
  <r>
    <s v="MPE10-1066"/>
    <x v="1"/>
    <s v="Madison Park Essentials"/>
    <s v="Luna"/>
    <x v="1565"/>
    <s v="COMFORTER (SET)"/>
    <s v="Taupe"/>
    <s v="King:104x92&quot;/20x36&quot;(2)/108x102&quot;/78x80+14&quot;/20x40&quot;(2)"/>
    <x v="7"/>
    <n v="295"/>
    <n v="12183.36"/>
    <n v="5.9984683613995862E-5"/>
    <n v="0.93843395208516645"/>
    <n v="3860"/>
    <n v="9.4079084410853113"/>
    <n v="0.59920234216870483"/>
    <n v="0.36599999999999999"/>
    <n v="6.7501445906547941E-2"/>
    <n v="2.8218086550743098"/>
    <n v="1.0722028269523951"/>
    <n v="0.61769508676765228"/>
    <n v="0.60290089108849432"/>
    <n v="0.42799999999999999"/>
    <s v="B"/>
    <x v="2"/>
  </r>
  <r>
    <s v="FB153-1183"/>
    <x v="9"/>
    <s v="510 Design"/>
    <s v="Zirconia"/>
    <x v="1901"/>
    <s v="LGT-TABLE LAMPS"/>
    <s v="Green"/>
    <s v="15x15x26.5&quot;/body size:5.75x5.75x15&quot;/shade size:13x13x10&quot;"/>
    <x v="7"/>
    <n v="209"/>
    <n v="12182.35"/>
    <n v="5.9979710886402644E-5"/>
    <n v="0.93849393179605289"/>
    <n v="3861"/>
    <n v="9.4078255444979355"/>
    <n v="0.59919490778377082"/>
    <n v="0.36599999999999999"/>
    <n v="0.31447713172900743"/>
    <n v="5.6652597759225998"/>
    <n v="1.7518502135770346"/>
    <n v="0.74278085501410951"/>
    <n v="0.62791209722983854"/>
    <n v="0.51200000000000001"/>
    <s v="B"/>
    <x v="2"/>
  </r>
  <r>
    <s v="MP10-8213"/>
    <x v="3"/>
    <s v="Madison Park"/>
    <s v="Blair"/>
    <x v="1755"/>
    <s v="COMFORTER (SET)"/>
    <s v="Black"/>
    <s v="Full/Queen: 90x90&quot;/20x26&quot;(2)"/>
    <x v="7"/>
    <n v="205"/>
    <n v="12153.5"/>
    <n v="5.9837668122972539E-5"/>
    <n v="0.9385537694641759"/>
    <n v="3862"/>
    <n v="9.4054547505688895"/>
    <n v="0.59898228872156456"/>
    <n v="0.36599999999999999"/>
    <n v="0.19743633317640671"/>
    <n v="0.68548054859830898"/>
    <n v="-0.24145958467606446"/>
    <n v="0.37592196263175148"/>
    <n v="0.55437022350360199"/>
    <n v="0.27400000000000002"/>
    <s v="B"/>
    <x v="3"/>
  </r>
  <r>
    <s v="MZ10-508"/>
    <x v="1"/>
    <s v="Intelligent Design"/>
    <s v="Ashton"/>
    <x v="1566"/>
    <s v="COMFORTER (SET)"/>
    <s v="Khaki/Navy"/>
    <s v="King/Cal King: 102x90&quot;/20x36+2&quot;(2)/10x18&quot;"/>
    <x v="7"/>
    <n v="285"/>
    <n v="12151.12"/>
    <n v="5.9825950210426141E-5"/>
    <n v="0.93861359541438638"/>
    <n v="3863"/>
    <n v="9.4052589191445612"/>
    <n v="0.59896472604212581"/>
    <n v="0.36599999999999999"/>
    <n v="0.16937270148698297"/>
    <n v="1.45077612068319"/>
    <n v="0.43875552863262807"/>
    <n v="0.50111221819005047"/>
    <n v="0.57939422447171074"/>
    <n v="0.34799999999999998"/>
    <s v="B"/>
    <x v="2"/>
  </r>
  <r>
    <s v="TN20-0241"/>
    <x v="5"/>
    <s v="True North by Sleep Philosophy"/>
    <s v="Cozy Cotton Flannel"/>
    <x v="1097"/>
    <s v="SHEET/SHEET SET"/>
    <s v="Grey Geo"/>
    <s v="Full"/>
    <x v="7"/>
    <n v="543"/>
    <n v="12148.17"/>
    <n v="5.9811425907059804E-5"/>
    <n v="0.93867340684029343"/>
    <n v="3864"/>
    <n v="9.4050161336780693"/>
    <n v="0.59894295240015283"/>
    <n v="0.36599999999999999"/>
    <n v="4.1971214276411411E-3"/>
    <n v="0.91272692250785503"/>
    <n v="1.2646615882611135E-2"/>
    <n v="0.42268896260643796"/>
    <n v="0.56369215444140985"/>
    <n v="0.30199999999999999"/>
    <s v="B"/>
    <x v="2"/>
  </r>
  <r>
    <s v="MP72-8459"/>
    <x v="7"/>
    <s v="Madison Park"/>
    <s v="Tufted Pearl Channel"/>
    <x v="1902"/>
    <s v="BATH RUG"/>
    <s v="Black"/>
    <s v="24&quot;W x 58&quot;L"/>
    <x v="7"/>
    <n v="357"/>
    <n v="12144.39"/>
    <n v="5.9792815104780221E-5"/>
    <n v="0.93873319965539825"/>
    <n v="3865"/>
    <n v="9.4047049529009339"/>
    <n v="0.59891504488604941"/>
    <n v="0.36499999999999999"/>
    <n v="0.25052548707674904"/>
    <n v="1.95754894452224"/>
    <n v="0.7215154416323174"/>
    <n v="0.55315279341027357"/>
    <n v="0.58976259459089431"/>
    <n v="0.38300000000000001"/>
    <s v="B"/>
    <x v="2"/>
  </r>
  <r>
    <s v="ID51-827"/>
    <x v="3"/>
    <s v="Intelligent Design"/>
    <s v="Microlight Plush"/>
    <x v="1644"/>
    <s v="BLANKET"/>
    <s v="Grey"/>
    <s v="Twin/Twin XL:68x92&quot;"/>
    <x v="7"/>
    <n v="962"/>
    <n v="12142.7"/>
    <n v="5.9784494402173751E-5"/>
    <n v="0.93879298414980039"/>
    <n v="3866"/>
    <n v="9.4045657957729603"/>
    <n v="0.5989025649072176"/>
    <n v="0.36499999999999999"/>
    <n v="5.3707268070527961E-2"/>
    <n v="1.16761958313674"/>
    <n v="0.23714079770294025"/>
    <n v="0.4640060157614801"/>
    <n v="0.57192325507807018"/>
    <n v="0.32500000000000001"/>
    <s v="B"/>
    <x v="2"/>
  </r>
  <r>
    <s v="BASI10-0200"/>
    <x v="3"/>
    <s v="Madison Park Essentials"/>
    <s v="Larkspur"/>
    <x v="1171"/>
    <s v="COMFORTER (SET)"/>
    <s v="Navy/Light Blue"/>
    <s v="King/CalK: 106x94&quot;/20x36+2&quot;(2)"/>
    <x v="7"/>
    <n v="371"/>
    <n v="12133.01"/>
    <n v="5.973678575823483E-5"/>
    <n v="0.9388527209355586"/>
    <n v="3867"/>
    <n v="9.403767532632445"/>
    <n v="0.59883097456009771"/>
    <n v="0.36499999999999999"/>
    <n v="0.15351679816957872"/>
    <n v="1.4822132275273301"/>
    <n v="0.45882464378215176"/>
    <n v="0.50480584040637677"/>
    <n v="0.58002594772935356"/>
    <n v="0.35"/>
    <s v="B"/>
    <x v="2"/>
  </r>
  <r>
    <s v="MPE10-376"/>
    <x v="1"/>
    <s v="Madison Park Essentials"/>
    <s v="Lafael"/>
    <x v="916"/>
    <s v="COMFORTER (SET)"/>
    <s v="Purple"/>
    <s v="Twin: 68x86&quot;/20x26+2&quot;/39x75+15&quot;/66x96&quot;/39x75+12&quot;/20x30&quot;/12x18&quot;"/>
    <x v="7"/>
    <n v="209"/>
    <n v="12131.68"/>
    <n v="5.9730237512988314E-5"/>
    <n v="0.93891245117307154"/>
    <n v="3868"/>
    <n v="9.4036579173531205"/>
    <n v="0.59882114397229003"/>
    <n v="0.36499999999999999"/>
    <n v="5.9667004970765637E-2"/>
    <n v="0.84268608034762604"/>
    <n v="-5.9021946417670987E-2"/>
    <n v="0.4094987152062799"/>
    <n v="0.56095665821908802"/>
    <n v="0.29399999999999998"/>
    <s v="B"/>
    <x v="2"/>
  </r>
  <r>
    <s v="MP40-8664"/>
    <x v="0"/>
    <s v="Madison Park"/>
    <s v="Quincy"/>
    <x v="1903"/>
    <s v="WINDOW PANEL"/>
    <s v="Linen"/>
    <s v="34X64&quot;"/>
    <x v="11"/>
    <n v="380"/>
    <n v="12122.7"/>
    <n v="5.9686024548842659E-5"/>
    <n v="0.9389721371976204"/>
    <n v="3869"/>
    <n v="9.4029174935627395"/>
    <n v="0.59875474081087765"/>
    <n v="0.36499999999999999"/>
    <n v="3.2049204385161713E-2"/>
    <n v="2.94905812515958"/>
    <n v="1.1148327315041655"/>
    <n v="0.62554091162635417"/>
    <n v="0.60411197497397295"/>
    <n v="0.432"/>
    <s v="B"/>
    <x v="1"/>
  </r>
  <r>
    <s v="ID51-1088"/>
    <x v="3"/>
    <s v="Intelligent Design"/>
    <s v="Microlight Plush"/>
    <x v="1737"/>
    <s v="BLANKET"/>
    <s v="Black"/>
    <s v="King:108x92&quot;"/>
    <x v="7"/>
    <n v="672"/>
    <n v="12114.5"/>
    <n v="5.9645651908976904E-5"/>
    <n v="0.93903178284952937"/>
    <n v="3870"/>
    <n v="9.4022409035504602"/>
    <n v="0.59869406243130763"/>
    <n v="0.36499999999999999"/>
    <n v="0.15107148169169932"/>
    <n v="1.4326768090434601"/>
    <n v="0.42701575512170692"/>
    <n v="0.49895157045189625"/>
    <n v="0.57874556403542532"/>
    <n v="0.34599999999999997"/>
    <s v="B"/>
    <x v="2"/>
  </r>
  <r>
    <s v="MP10-2795"/>
    <x v="1"/>
    <s v="Madison Park"/>
    <s v="Dawn"/>
    <x v="732"/>
    <s v="COMFORTER (SET)"/>
    <s v="Coral"/>
    <s v="Cal King: 104x92&quot;/20x36+2&quot;(2)/72x84+15&quot;/16x16&quot;/12x18&quot;/18x18&quot;/26x26&quot;(2)"/>
    <x v="5"/>
    <n v="116"/>
    <n v="12112.98"/>
    <n v="5.9638168200123738E-5"/>
    <n v="0.93909142101772947"/>
    <n v="3871"/>
    <n v="9.4021154365571959"/>
    <n v="0.5986828102199202"/>
    <n v="0.36399999999999999"/>
    <n v="-3.6001193299260978E-2"/>
    <n v="3.4987706948516402"/>
    <n v="1.2805923134943387"/>
    <n v="0.65604814974055536"/>
    <n v="0.61015587812404726"/>
    <n v="0.45200000000000001"/>
    <s v="B"/>
    <x v="2"/>
  </r>
  <r>
    <s v="ID20-688"/>
    <x v="5"/>
    <s v="Intelligent Design"/>
    <s v="Cotton Blend Jersey Knit"/>
    <x v="1800"/>
    <s v="SHEET/SHEET SET"/>
    <s v="White"/>
    <s v="Twin XL: 66x96&quot;/39x80+14&quot;/20x30&quot;"/>
    <x v="7"/>
    <n v="577"/>
    <n v="12111.39"/>
    <n v="5.9630339846783917E-5"/>
    <n v="0.93915105135757626"/>
    <n v="3872"/>
    <n v="9.4019841746304369"/>
    <n v="0.59867103830358914"/>
    <n v="0.36399999999999999"/>
    <n v="0.10105360040555351"/>
    <n v="1.9839309569471399"/>
    <n v="0.73425599327855529"/>
    <n v="0.55549762945601777"/>
    <n v="0.59003635653407493"/>
    <n v="0.38400000000000001"/>
    <s v="B"/>
    <x v="2"/>
  </r>
  <r>
    <s v="MP51-8500"/>
    <x v="4"/>
    <s v="Madison Park"/>
    <s v="Windom"/>
    <x v="1414"/>
    <s v="BLANKET"/>
    <s v="Black"/>
    <s v="Twin: 68x90&quot; (13oz)"/>
    <x v="11"/>
    <n v="650"/>
    <n v="12092.56"/>
    <n v="5.9537630479872692E-5"/>
    <n v="0.93921058898805609"/>
    <n v="3873"/>
    <n v="9.4004283584944641"/>
    <n v="0.59853150860269733"/>
    <n v="0.36399999999999999"/>
    <n v="3.4722951276339266E-2"/>
    <n v="2.3149538769301898"/>
    <n v="0.88168018834252426"/>
    <n v="0.5826303295305002"/>
    <n v="0.59535127278825795"/>
    <n v="0.40300000000000002"/>
    <s v="B"/>
    <x v="2"/>
  </r>
  <r>
    <s v="MPE20-1159"/>
    <x v="5"/>
    <s v="Madison Park Essentials"/>
    <s v="Satin"/>
    <x v="770"/>
    <s v="SHEET/SHEET SET"/>
    <s v="Champagne"/>
    <s v="Full: 81x96&quot;/54x75+14&quot;/20x30&quot;(4)"/>
    <x v="7"/>
    <n v="652"/>
    <n v="12091.18"/>
    <n v="5.9530836059992851E-5"/>
    <n v="0.93927011982411612"/>
    <n v="3874"/>
    <n v="9.4003142416635139"/>
    <n v="0.5985212743038486"/>
    <n v="0.36399999999999999"/>
    <n v="0.128952503182892"/>
    <n v="4.3977246665535503"/>
    <n v="1.5035716392477272"/>
    <n v="0.69708640106593522"/>
    <n v="0.61823429965626597"/>
    <n v="0.47799999999999998"/>
    <s v="B"/>
    <x v="2"/>
  </r>
  <r>
    <s v="ST54-0297"/>
    <x v="3"/>
    <s v="Serta"/>
    <s v="Corded Plush"/>
    <x v="1904"/>
    <s v="ELECT BLANKET"/>
    <s v="Brown"/>
    <s v="King: 100x90&quot;"/>
    <x v="7"/>
    <n v="136"/>
    <n v="12072.84"/>
    <n v="5.9440539204488236E-5"/>
    <n v="0.9393295603633206"/>
    <n v="3875"/>
    <n v="9.3987964076535278"/>
    <n v="0.59838515094034828"/>
    <n v="0.36399999999999999"/>
    <n v="3.5448846750486249E-2"/>
    <n v="0.39067849386822101"/>
    <n v="-0.7119661643009364"/>
    <n v="0.28932753420368468"/>
    <n v="0.53657362759301552"/>
    <n v="0.23100000000000001"/>
    <s v="B"/>
    <x v="3"/>
  </r>
  <r>
    <s v="PC20-009"/>
    <x v="5"/>
    <s v="True North by Sleep Philosophy"/>
    <s v="Micro Fleece"/>
    <x v="865"/>
    <s v="SHEET/SHEET SET"/>
    <s v="Blue"/>
    <s v="Twin: 66x96&quot;/39x75+14&quot;/20x30&quot;"/>
    <x v="7"/>
    <n v="506"/>
    <n v="12059.81"/>
    <n v="5.9376386095043024E-5"/>
    <n v="0.93938893674941559"/>
    <n v="3876"/>
    <n v="9.3977166322048689"/>
    <n v="0.59828831382579595"/>
    <n v="0.36399999999999999"/>
    <n v="8.4871751545007743E-2"/>
    <n v="5.5208672579806501"/>
    <n v="1.7264859683667177"/>
    <n v="0.73811269007952363"/>
    <n v="0.62625318907654148"/>
    <n v="0.50600000000000001"/>
    <s v="B"/>
    <x v="2"/>
  </r>
  <r>
    <s v="MP10-4187"/>
    <x v="1"/>
    <s v="Madison Park"/>
    <s v="Serene"/>
    <x v="814"/>
    <s v="COMFORTER (SET)"/>
    <s v="Yellow"/>
    <s v="Cal King: 104x92&quot;/20x36&quot;(2)/72x84+15&quot;/18x18&quot;/12x18&quot;/12x16&quot;"/>
    <x v="7"/>
    <n v="164"/>
    <n v="12057.05"/>
    <n v="5.9362797255283335E-5"/>
    <n v="0.93944829954667086"/>
    <n v="3877"/>
    <n v="9.3974877656654012"/>
    <n v="0.59826778846996642"/>
    <n v="0.36299999999999999"/>
    <n v="6.5201934647249354E-2"/>
    <n v="2.1147086574908802"/>
    <n v="0.79512086323923248"/>
    <n v="0.56669951026668697"/>
    <n v="0.59195413282931053"/>
    <n v="0.39100000000000001"/>
    <s v="B"/>
    <x v="2"/>
  </r>
  <r>
    <s v="MP70-8550"/>
    <x v="7"/>
    <s v="Madison Park"/>
    <s v="Spa Waffle"/>
    <x v="1080"/>
    <s v="SHOWER CURTAIN"/>
    <s v="Taupe"/>
    <s v="Long: 72x78&quot;"/>
    <x v="1"/>
    <n v="739"/>
    <n v="12056.56"/>
    <n v="5.9360384743876726E-5"/>
    <n v="0.93950765993141472"/>
    <n v="3878"/>
    <n v="9.3974471280866663"/>
    <n v="0.59826414398455796"/>
    <n v="0.36299999999999999"/>
    <n v="0.1008593575613608"/>
    <n v="2.3875823258336299"/>
    <n v="0.91131128531547101"/>
    <n v="0.58808378760565538"/>
    <n v="0.59622807270877742"/>
    <n v="0.40799999999999997"/>
    <s v="B"/>
    <x v="2"/>
  </r>
  <r>
    <s v="MP40-1531"/>
    <x v="1"/>
    <s v="Madison Park"/>
    <s v="Serene"/>
    <x v="1905"/>
    <s v="WINDOW PANEL"/>
    <s v="Red"/>
    <s v="50x84&quot;"/>
    <x v="7"/>
    <n v="691"/>
    <n v="12053.49"/>
    <n v="5.9345269621390402E-5"/>
    <n v="0.93956700520103609"/>
    <n v="3879"/>
    <n v="9.3971924836232876"/>
    <n v="0.59824130679641763"/>
    <n v="0.36299999999999999"/>
    <n v="0.24325149863919648"/>
    <n v="1.1077754902739401"/>
    <n v="0.18878022981768666"/>
    <n v="0.45510549042170889"/>
    <n v="0.56961414352147588"/>
    <n v="0.31900000000000001"/>
    <s v="B"/>
    <x v="2"/>
  </r>
  <r>
    <s v="SHET20-526"/>
    <x v="5"/>
    <s v="True North by Sleep Philosophy"/>
    <s v="Micro Fleece"/>
    <x v="1006"/>
    <s v="SHEET/SHEET SET"/>
    <s v="Grey"/>
    <s v="Twin: 66x96&quot;/39x75+14&quot;/20x30&quot;"/>
    <x v="7"/>
    <n v="505"/>
    <n v="12045.34"/>
    <n v="5.9305143156157985E-5"/>
    <n v="0.93962631034419219"/>
    <n v="3880"/>
    <n v="9.3965161583423189"/>
    <n v="0.59818065215865091"/>
    <n v="0.36299999999999999"/>
    <n v="7.2174974056357047E-2"/>
    <n v="2.3428676805258801"/>
    <n v="0.89317262810956199"/>
    <n v="0.584745456706116"/>
    <n v="0.59549361306814397"/>
    <n v="0.40400000000000003"/>
    <s v="B"/>
    <x v="2"/>
  </r>
  <r>
    <s v="TN20-0075"/>
    <x v="5"/>
    <s v="True North by Sleep Philosophy"/>
    <s v="Cozy Cotton Flannel"/>
    <x v="1160"/>
    <s v="SHEET/SHEET SET"/>
    <s v="Tan Plaid"/>
    <s v="Cal King: 108x102&quot;/72x84+14&quot;/20x40&quot;(2)"/>
    <x v="7"/>
    <n v="408"/>
    <n v="12009.28"/>
    <n v="5.9127602010602025E-5"/>
    <n v="0.93968543794620285"/>
    <n v="3881"/>
    <n v="9.3935182287073431"/>
    <n v="0.59791178990970573"/>
    <n v="0.36299999999999999"/>
    <n v="-1.0147092280206929E-2"/>
    <n v="0.750567007843707"/>
    <n v="-0.16185208383735308"/>
    <n v="0.39057333273418698"/>
    <n v="0.55644409847460197"/>
    <n v="0.28199999999999997"/>
    <s v="B"/>
    <x v="2"/>
  </r>
  <r>
    <s v="TN20-0077"/>
    <x v="5"/>
    <s v="True North by Sleep Philosophy"/>
    <s v="Cozy Cotton Flannel"/>
    <x v="1252"/>
    <s v="SHEET/SHEET SET"/>
    <s v="Red Plaid"/>
    <s v="Full: 81x96&quot;/54x75+12&quot;/20x30&quot;(2)"/>
    <x v="7"/>
    <n v="552"/>
    <n v="11988.78"/>
    <n v="5.9026670410937648E-5"/>
    <n v="0.93974446461661376"/>
    <n v="3882"/>
    <n v="9.3918098992293686"/>
    <n v="0.59775858240942659"/>
    <n v="0.36299999999999999"/>
    <n v="-3.1388366821852157E-2"/>
    <n v="0.67793188453599196"/>
    <n v="-0.25111631064693957"/>
    <n v="0.37414468957724689"/>
    <n v="0.55303580384299067"/>
    <n v="0.27200000000000002"/>
    <s v="B"/>
    <x v="2"/>
  </r>
  <r>
    <s v="MP20-5414"/>
    <x v="5"/>
    <s v="Madison Park"/>
    <s v="Peached Percale"/>
    <x v="1906"/>
    <s v="SHEET/SHEET SET"/>
    <s v="Aqua"/>
    <s v="Queen: 90&quot;W x 102&quot;L/20&quot;W x 31&quot;L (2)/60&quot;W x 80&quot;L + 15&quot;D"/>
    <x v="7"/>
    <n v="368"/>
    <n v="11988.6"/>
    <n v="5.9025784182257668E-5"/>
    <n v="0.93980349040079603"/>
    <n v="3883"/>
    <n v="9.3917948863307856"/>
    <n v="0.59775723601302388"/>
    <n v="0.36199999999999999"/>
    <n v="0.20448052587466786"/>
    <n v="2.1001610521058098"/>
    <n v="0.78853056318751902"/>
    <n v="0.56548659786362865"/>
    <n v="0.59130310838314482"/>
    <n v="0.38900000000000001"/>
    <s v="B"/>
    <x v="2"/>
  </r>
  <r>
    <s v="II51-1143"/>
    <x v="3"/>
    <s v="INK+IVY"/>
    <s v="Bree Knit"/>
    <x v="1535"/>
    <s v="BLANKET"/>
    <s v="Indigo"/>
    <s v="Full/Queen: 90x90&quot;"/>
    <x v="7"/>
    <n v="299"/>
    <n v="11981.33"/>
    <n v="5.8989990390571814E-5"/>
    <n v="0.93986248039118658"/>
    <n v="3884"/>
    <n v="9.3911883435765837"/>
    <n v="0.59770283965659388"/>
    <n v="0.36199999999999999"/>
    <n v="-5.6917468917382176E-2"/>
    <n v="2.3413453215059601"/>
    <n v="0.89254924863426643"/>
    <n v="0.58463072677098937"/>
    <n v="0.59508841707947302"/>
    <n v="0.40200000000000002"/>
    <s v="B"/>
    <x v="2"/>
  </r>
  <r>
    <s v="MP20-2386"/>
    <x v="5"/>
    <s v="Madison Park"/>
    <s v="3M Microcell"/>
    <x v="1705"/>
    <s v="SHEET/SHEET SET"/>
    <s v="Grey"/>
    <s v="King: 108x102&quot;/78x80+16&quot;/20x40&quot;(2)"/>
    <x v="7"/>
    <n v="534"/>
    <n v="11980.15"/>
    <n v="5.8984180669225277E-5"/>
    <n v="0.93992146457185577"/>
    <n v="3885"/>
    <n v="9.3910898603845805"/>
    <n v="0.59769400742378354"/>
    <n v="0.36199999999999999"/>
    <n v="0.13991008501920441"/>
    <n v="1.9244168104419099"/>
    <n v="0.70528166423652239"/>
    <n v="0.55016504629749541"/>
    <n v="0.58818821519852593"/>
    <n v="0.377"/>
    <s v="B"/>
    <x v="2"/>
  </r>
  <r>
    <s v="TN51-0544"/>
    <x v="3"/>
    <s v="True North by Sleep Philosophy"/>
    <s v="Microfleece"/>
    <x v="1704"/>
    <s v="BLANKET"/>
    <s v="Ivory"/>
    <s v="108&quot; x 90&quot;"/>
    <x v="7"/>
    <n v="720"/>
    <n v="11979.99"/>
    <n v="5.8983392910398628E-5"/>
    <n v="0.93998044796476621"/>
    <n v="3886"/>
    <n v="9.3910765059846799"/>
    <n v="0.59769280976592365"/>
    <n v="0.36199999999999999"/>
    <n v="2.5689948155215487E-2"/>
    <n v="4.49242257468799"/>
    <n v="1.5244076788878345"/>
    <n v="0.70092117197344983"/>
    <n v="0.61833848220742893"/>
    <n v="0.47899999999999998"/>
    <s v="B"/>
    <x v="2"/>
  </r>
  <r>
    <s v="WR20-3995"/>
    <x v="5"/>
    <s v="Woolrich"/>
    <s v="Cotton Flannel"/>
    <x v="909"/>
    <s v="SHEET/SHEET SET"/>
    <s v="Tan Plaid"/>
    <s v="Full: 81&quot;Wx96&quot;L/54&quot;Wx75&quot;L+12&quot;D/20&quot;Wx30&quot;L(2)"/>
    <x v="7"/>
    <n v="464"/>
    <n v="11975.05"/>
    <n v="5.8959070856625847E-5"/>
    <n v="0.94003940703562283"/>
    <n v="3887"/>
    <n v="9.3906641011074488"/>
    <n v="0.59765582420713181"/>
    <n v="0.36199999999999999"/>
    <n v="9.0252584081068551E-2"/>
    <n v="1.59303299653366"/>
    <n v="0.52652159293960632"/>
    <n v="0.5172651318859719"/>
    <n v="0.58157768574289981"/>
    <n v="0.35399999999999998"/>
    <s v="B"/>
    <x v="2"/>
  </r>
  <r>
    <s v="MP70-7842"/>
    <x v="7"/>
    <s v="Madison Park"/>
    <s v="Cassandra"/>
    <x v="1907"/>
    <s v="SHOWER CURTAIN"/>
    <s v="Blue"/>
    <s v="72&quot;W x 72&quot;L"/>
    <x v="7"/>
    <n v="562"/>
    <n v="11969.71"/>
    <n v="5.8932779405786443E-5"/>
    <n v="0.94009833981502866"/>
    <n v="3888"/>
    <n v="9.3902181117470089"/>
    <n v="0.59761582670316959"/>
    <n v="0.36199999999999999"/>
    <n v="0.28740922308138922"/>
    <n v="4.4640386392356"/>
    <n v="1.518207898054176"/>
    <n v="0.6997801327172124"/>
    <n v="0.61804868790597822"/>
    <n v="0.47699999999999998"/>
    <s v="B"/>
    <x v="2"/>
  </r>
  <r>
    <s v="CC16-0021"/>
    <x v="4"/>
    <s v="Croscill"/>
    <s v="Signature"/>
    <x v="1117"/>
    <s v="MATT PAD/TOPPER"/>
    <s v="White"/>
    <s v="Cal King:72x84+15&quot;"/>
    <x v="7"/>
    <n v="319"/>
    <n v="11964.5"/>
    <n v="5.8907128008993701E-5"/>
    <n v="0.94015724694303771"/>
    <n v="3889"/>
    <n v="9.3897827880192946"/>
    <n v="0.59757678572132433"/>
    <n v="0.36099999999999999"/>
    <n v="-2.3109083755953053E-2"/>
    <n v="3.2006102470115598"/>
    <n v="1.1941073747130582"/>
    <n v="0.64013102091448804"/>
    <n v="0.60608763275995714"/>
    <n v="0.438"/>
    <s v="B"/>
    <x v="2"/>
  </r>
  <r>
    <s v="TN20-0524"/>
    <x v="5"/>
    <s v="True North by Sleep Philosophy"/>
    <s v="Micro Fleece"/>
    <x v="1357"/>
    <s v="SHEET/SHEET SET"/>
    <s v="Blush"/>
    <s v="Full: 82x96&quot;/54x75+14&quot;/20x30&quot;(2)"/>
    <x v="7"/>
    <n v="420"/>
    <n v="11946.8"/>
    <n v="5.8819982188795675E-5"/>
    <n v="0.94021606692522652"/>
    <n v="3890"/>
    <n v="9.3883024399926835"/>
    <n v="0.59744402419983533"/>
    <n v="0.36099999999999999"/>
    <n v="0.10416969046104398"/>
    <n v="4.2755419860258996"/>
    <n v="1.4760303946569775"/>
    <n v="0.69201757007225384"/>
    <n v="0.61635873337431901"/>
    <n v="0.47199999999999998"/>
    <s v="B"/>
    <x v="2"/>
  </r>
  <r>
    <s v="SS40-0017"/>
    <x v="0"/>
    <s v="SunSmart"/>
    <s v="Mirage"/>
    <x v="1439"/>
    <s v="WINDOW PANEL"/>
    <s v="Silver"/>
    <s v="50&quot;W x 95&quot;L"/>
    <x v="7"/>
    <n v="625"/>
    <n v="11944.63"/>
    <n v="5.8809298209709251E-5"/>
    <n v="0.9402748762234362"/>
    <n v="3891"/>
    <n v="9.3881208001020564"/>
    <n v="0.59742773425462703"/>
    <n v="0.36099999999999999"/>
    <n v="0.15931927173871743"/>
    <n v="1.7400971807246199"/>
    <n v="0.60981838583740555"/>
    <n v="0.53259549809812323"/>
    <n v="0.58446128702332634"/>
    <n v="0.36299999999999999"/>
    <s v="B"/>
    <x v="2"/>
  </r>
  <r>
    <s v="MP20-7158"/>
    <x v="5"/>
    <s v="Madison Park"/>
    <s v="800 Thread Count"/>
    <x v="1639"/>
    <s v="SHEET/SHEET SET"/>
    <s v="Charcoal"/>
    <s v="Split King: 110x104&quot;/20x40&quot;(4)/38x80+15&quot; (2)"/>
    <x v="7"/>
    <n v="249"/>
    <n v="11939.69"/>
    <n v="5.8784976155936477E-5"/>
    <n v="0.94033366119959216"/>
    <n v="3892"/>
    <n v="9.3877071742215996"/>
    <n v="0.59739063919304047"/>
    <n v="0.36099999999999999"/>
    <n v="0.11166283956240458"/>
    <n v="2.2721949162896502"/>
    <n v="0.86381565157459428"/>
    <n v="0.5793424491531749"/>
    <n v="0.59378100118506738"/>
    <n v="0.39700000000000002"/>
    <s v="B"/>
    <x v="2"/>
  </r>
  <r>
    <s v="ID10-1791"/>
    <x v="1"/>
    <s v="Intelligent Design"/>
    <s v="Felicia"/>
    <x v="720"/>
    <s v="COMFORTER (SET)"/>
    <s v="Grey"/>
    <s v="Twin/Twin XL"/>
    <x v="8"/>
    <n v="353"/>
    <n v="11936.66"/>
    <n v="5.8770057973156814E-5"/>
    <n v="0.94039243125756533"/>
    <n v="3893"/>
    <n v="9.3874533878405249"/>
    <n v="0.59736787895998789"/>
    <n v="0.36099999999999999"/>
    <n v="7.8638175836024213E-2"/>
    <n v="2.0017258071231798"/>
    <n v="0.74275882014184003"/>
    <n v="0.5570625330389517"/>
    <n v="0.58930680977578065"/>
    <n v="0.38200000000000001"/>
    <s v="B"/>
    <x v="2"/>
  </r>
  <r>
    <s v="MP10-8464"/>
    <x v="1"/>
    <s v="Madison Park"/>
    <s v="Mariposa"/>
    <x v="1757"/>
    <s v="COMFORTER (SET)"/>
    <s v="Brown"/>
    <s v="Full/Queen:90&quot;Wx90&quot;L/20&quot;Wx26&quot;L+1&quot;(2)/18&quot;Wx18&quot;L/12&quot;Wx18&quot;L"/>
    <x v="7"/>
    <n v="287"/>
    <n v="11930.54"/>
    <n v="5.8739926198037503E-5"/>
    <n v="0.94045117118376342"/>
    <n v="3894"/>
    <n v="9.3869405930980037"/>
    <n v="0.59732189017288861"/>
    <n v="0.36099999999999999"/>
    <n v="-0.13914066924045349"/>
    <n v="1.65909297398554"/>
    <n v="0.56479832051864043"/>
    <n v="0.52430977587255745"/>
    <n v="0.58271946731282243"/>
    <n v="0.35699999999999998"/>
    <s v="B"/>
    <x v="2"/>
  </r>
  <r>
    <s v="WR50-3872"/>
    <x v="1"/>
    <s v="Woolrich"/>
    <s v="Woodshed AZ"/>
    <x v="1908"/>
    <s v="THROW"/>
    <s v="Brown"/>
    <s v="50x70&quot;"/>
    <x v="6"/>
    <n v="514"/>
    <n v="11919.66"/>
    <n v="5.8686358597825384E-5"/>
    <n v="0.94050985754236127"/>
    <n v="3895"/>
    <n v="9.3860283082140441"/>
    <n v="0.59724007405461876"/>
    <n v="0.36"/>
    <n v="0.15629999999999999"/>
    <n v="3.1036375652721699"/>
    <n v="1.1642869033544945"/>
    <n v="0.63464270941242751"/>
    <n v="0.60472060112618053"/>
    <n v="0.434"/>
    <s v="B"/>
    <x v="2"/>
  </r>
  <r>
    <s v="HH11-705"/>
    <x v="10"/>
    <s v="Harbor House Blue"/>
    <s v="Crystal Beach"/>
    <x v="1909"/>
    <s v="BED SKIRT&amp;SHAM"/>
    <s v="Blue"/>
    <s v="26x26&quot;"/>
    <x v="9"/>
    <n v="523"/>
    <n v="11901.74"/>
    <n v="5.8598129609240722E-5"/>
    <n v="0.94056845567197056"/>
    <n v="3896"/>
    <n v="9.3845239046965148"/>
    <n v="0.59710515517315965"/>
    <n v="0.36"/>
    <n v="0.65254911634788559"/>
    <n v="2.34301740806383"/>
    <n v="0.8932339179415093"/>
    <n v="0.58475673679909612"/>
    <n v="0.59463547149834695"/>
    <n v="0.4"/>
    <s v="B"/>
    <x v="2"/>
  </r>
  <r>
    <s v="MPS73-533"/>
    <x v="8"/>
    <s v="Madison Park Signature"/>
    <s v="Turkish"/>
    <x v="1910"/>
    <s v="BATH TOWEL"/>
    <s v="Grey"/>
    <s v="35x70&quot;(2)"/>
    <x v="7"/>
    <n v="312"/>
    <n v="11889.6"/>
    <n v="5.8538358408268756E-5"/>
    <n v="0.94062699403037886"/>
    <n v="3897"/>
    <n v="9.3835034509852253"/>
    <n v="0.59701363818871789"/>
    <n v="0.36"/>
    <n v="7.3042108901897468E-2"/>
    <n v="0.59353829114788803"/>
    <n v="-0.36594882640703935"/>
    <n v="0.35301032823604966"/>
    <n v="0.54821297619818421"/>
    <n v="0.25900000000000001"/>
    <s v="B"/>
    <x v="2"/>
  </r>
  <r>
    <s v="ST54-0287"/>
    <x v="3"/>
    <s v="Serta"/>
    <s v="Corded Plush"/>
    <x v="1258"/>
    <s v="ELECT BLANKET"/>
    <s v="Grey"/>
    <s v="Full: 77x84&quot;"/>
    <x v="7"/>
    <n v="208"/>
    <n v="11875.83"/>
    <n v="5.8470561914250293E-5"/>
    <n v="0.94068546459229307"/>
    <n v="3898"/>
    <n v="9.3823447222930039"/>
    <n v="0.59690972033872125"/>
    <n v="0.36"/>
    <n v="0.13594451750720762"/>
    <n v="2.4852691050581801"/>
    <n v="0.94982960507911296"/>
    <n v="0.59517289544895369"/>
    <n v="0.59656235536076774"/>
    <n v="0.40899999999999997"/>
    <s v="B"/>
    <x v="2"/>
  </r>
  <r>
    <s v="ID51-823"/>
    <x v="3"/>
    <s v="Intelligent Design"/>
    <s v="Microlight Plush"/>
    <x v="1817"/>
    <s v="BLANKET"/>
    <s v="Aqua"/>
    <s v="King:108x92&quot;"/>
    <x v="7"/>
    <n v="667"/>
    <n v="11875.62"/>
    <n v="5.8469527980790319E-5"/>
    <n v="0.94074393412027391"/>
    <n v="3899"/>
    <n v="9.3823270406509689"/>
    <n v="0.59690813460235603"/>
    <n v="0.36"/>
    <n v="7.4528659724713328E-2"/>
    <n v="2.20647877744535"/>
    <n v="0.83572202277910823"/>
    <n v="0.57417195455572423"/>
    <n v="0.59236089859302976"/>
    <n v="0.39300000000000002"/>
    <s v="B"/>
    <x v="2"/>
  </r>
  <r>
    <s v="WR20-3989"/>
    <x v="5"/>
    <s v="Woolrich"/>
    <s v="Cotton Flannel"/>
    <x v="1027"/>
    <s v="SHEET/SHEET SET"/>
    <s v="Gray Deer Toile"/>
    <s v="Twin: 66&quot;Wx96&quot;L/39&quot;Wx75&quot;L+12&quot;D/20&quot;Wx30&quot;L"/>
    <x v="7"/>
    <n v="521"/>
    <n v="11863.84"/>
    <n v="5.8411529237178306E-5"/>
    <n v="0.94080234564951104"/>
    <n v="3900"/>
    <n v="9.3813346837389062"/>
    <n v="0.5968191374130889"/>
    <n v="0.36"/>
    <n v="0.11692022279464324"/>
    <n v="2.35342169219693"/>
    <n v="0.8974836592652603"/>
    <n v="0.58553888084730643"/>
    <n v="0.59456308609993247"/>
    <n v="0.39900000000000002"/>
    <s v="B"/>
    <x v="2"/>
  </r>
  <r>
    <s v="ST54-0111"/>
    <x v="3"/>
    <s v="Serta"/>
    <s v="Fleece to Sherpa"/>
    <x v="1272"/>
    <s v="ELECT BLANKET"/>
    <s v="Tan"/>
    <s v="Full: 77x84&quot;"/>
    <x v="7"/>
    <n v="233"/>
    <n v="11859.01"/>
    <n v="5.8387748767598843E-5"/>
    <n v="0.94086073339827869"/>
    <n v="3901"/>
    <n v="9.380927515721682"/>
    <n v="0.59678262150973604"/>
    <n v="0.36"/>
    <n v="0.15507561582331719"/>
    <n v="1.68422617017848"/>
    <n v="0.57898480312816669"/>
    <n v="0.52692072842067295"/>
    <n v="0.5828102428919234"/>
    <n v="0.35799999999999998"/>
    <s v="B"/>
    <x v="2"/>
  </r>
  <r>
    <s v="MP41-2399"/>
    <x v="0"/>
    <s v="Madison Park"/>
    <s v="Saratoga"/>
    <x v="1843"/>
    <s v="VALANCE"/>
    <s v="Ivory/Grey"/>
    <s v="50x18&quot;"/>
    <x v="7"/>
    <n v="1019"/>
    <n v="11848.53"/>
    <n v="5.8336150564453353E-5"/>
    <n v="0.94091906954884319"/>
    <n v="3902"/>
    <n v="9.3800434833294446"/>
    <n v="0.59670333914955509"/>
    <n v="0.35899999999999999"/>
    <n v="0.32455944273742282"/>
    <n v="1.58171944346523"/>
    <n v="0.51981674827150637"/>
    <n v="0.51603113810804013"/>
    <n v="0.58056889894125208"/>
    <n v="0.35099999999999998"/>
    <s v="B"/>
    <x v="2"/>
  </r>
  <r>
    <s v="UH10-2504"/>
    <x v="4"/>
    <s v="Urban Habitat"/>
    <s v="Comfort Cool Jersey Knit"/>
    <x v="1781"/>
    <s v="COMFORTER (SET)"/>
    <s v="Navy"/>
    <s v="90x94&quot;"/>
    <x v="7"/>
    <n v="413"/>
    <n v="11842.06"/>
    <n v="5.8304295566900737E-5"/>
    <n v="0.94097737384441005"/>
    <n v="3903"/>
    <n v="9.3794973209925416"/>
    <n v="0.59665435786844845"/>
    <n v="0.35899999999999999"/>
    <n v="5.4252084652873275E-2"/>
    <n v="1.3527231714274499"/>
    <n v="0.37343984436317906"/>
    <n v="0.48909118683442016"/>
    <n v="0.57514172366164285"/>
    <n v="0.33400000000000002"/>
    <s v="B"/>
    <x v="3"/>
  </r>
  <r>
    <s v="MPE10-1069"/>
    <x v="1"/>
    <s v="Madison Park Essentials"/>
    <s v="Jaxon"/>
    <x v="1180"/>
    <s v="COMFORTER (SET)"/>
    <s v="Green/Grey"/>
    <s v="Full: 78'W x 86&quot;L/20&quot;W x 26''L(2)/81&quot;W x 96&quot;L/54&quot;W x 75&quot;L+14&quot;D/20&quot;W x 30&quot;L(2)"/>
    <x v="8"/>
    <n v="296"/>
    <n v="11840.58"/>
    <n v="5.829700879775424E-5"/>
    <n v="0.94103567085320783"/>
    <n v="3904"/>
    <n v="9.3793723454808244"/>
    <n v="0.59664314973442445"/>
    <n v="0.35899999999999999"/>
    <n v="8.7072520771786496E-2"/>
    <n v="1.4023997523437799"/>
    <n v="0.40706366463144578"/>
    <n v="0.4952794860501718"/>
    <n v="0.57637041699757396"/>
    <n v="0.33900000000000002"/>
    <s v="B"/>
    <x v="2"/>
  </r>
  <r>
    <s v="CS20-0959"/>
    <x v="5"/>
    <s v="Comfort Spaces"/>
    <s v="Cotton Flannel 135GSM"/>
    <x v="1911"/>
    <s v="SHEET/SHEET SET"/>
    <s v="Aqua"/>
    <s v="Queen: 90&quot;W x 102&quot;L/60&quot;W x 81&quot;L + 14&quot;D/21&quot;W x 30&quot;L(2)"/>
    <x v="6"/>
    <n v="498"/>
    <n v="11838.56"/>
    <n v="5.8287063342567797E-5"/>
    <n v="0.94109395791655037"/>
    <n v="3905"/>
    <n v="9.3792017455853038"/>
    <n v="0.59662784988514028"/>
    <n v="0.35899999999999999"/>
    <n v="5.899999999999999E-3"/>
    <n v="1.6571599427185699"/>
    <n v="0.56369883677415877"/>
    <n v="0.52410742128169241"/>
    <n v="0.58212376416445077"/>
    <n v="0.35599999999999998"/>
    <s v="B"/>
    <x v="2"/>
  </r>
  <r>
    <s v="AM73-0233"/>
    <x v="8"/>
    <s v="Super Listing"/>
    <s v="Premium Turkish Cotton"/>
    <x v="1912"/>
    <s v="BATH TOWEL"/>
    <s v="Seafoam"/>
    <s v="27x54&quot;(2)/16x30&quot;(2)/12x12&quot;(2)"/>
    <x v="7"/>
    <n v="580"/>
    <n v="11836.43"/>
    <n v="5.8276576303188042E-5"/>
    <n v="0.94115223449285357"/>
    <n v="3906"/>
    <n v="9.3790218240660792"/>
    <n v="0.5966117140480186"/>
    <n v="0.35899999999999999"/>
    <n v="-3.3217184742358977E-2"/>
    <n v="1.04724210890376"/>
    <n v="0.13736089599829412"/>
    <n v="0.44564201421316724"/>
    <n v="0.56641777408104832"/>
    <n v="0.31"/>
    <s v="B"/>
    <x v="2"/>
  </r>
  <r>
    <s v="ID40-1616"/>
    <x v="0"/>
    <s v="Intelligent Design"/>
    <s v="Raina"/>
    <x v="1472"/>
    <s v="WINDOW PANEL"/>
    <s v="Blush/Gold"/>
    <s v="50&quot;W x 63&quot;L"/>
    <x v="7"/>
    <n v="552"/>
    <n v="11827.89"/>
    <n v="5.8234529675815658E-5"/>
    <n v="0.94121046902252936"/>
    <n v="3907"/>
    <n v="9.3783001233225178"/>
    <n v="0.59654699001890343"/>
    <n v="0.35899999999999999"/>
    <n v="0.2415486253516767"/>
    <n v="0.79255603283369003"/>
    <n v="-0.11366598541255567"/>
    <n v="0.39944174782542907"/>
    <n v="0.55712594158020856"/>
    <n v="0.28399999999999997"/>
    <s v="B"/>
    <x v="2"/>
  </r>
  <r>
    <s v="FUR120-0053"/>
    <x v="2"/>
    <s v="INK+IVY"/>
    <s v="Lennox"/>
    <x v="1913"/>
    <s v="OCCASIONL TABLE"/>
    <s v="Natural"/>
    <s v="34.5&quot;W x 19&quot;D x 16~21.5&quot;H"/>
    <x v="7"/>
    <n v="158"/>
    <n v="11808.39"/>
    <n v="5.8138521568817844E-5"/>
    <n v="0.94126860754409813"/>
    <n v="3908"/>
    <n v="9.3766502567143419"/>
    <n v="0.59639902562322245"/>
    <n v="0.35799999999999998"/>
    <n v="9.5465831784402072E-2"/>
    <n v="0.336922562022127"/>
    <n v="-0.8279993031996552"/>
    <n v="0.26797220406215921"/>
    <n v="0.53071366131100983"/>
    <n v="0.218"/>
    <s v="B"/>
    <x v="3"/>
  </r>
  <r>
    <s v="MP12-8493"/>
    <x v="1"/>
    <s v="Madison Park"/>
    <s v="Jolene"/>
    <x v="1360"/>
    <s v="DUVET&amp;DUVET SET"/>
    <s v="Dark Grey/Plum"/>
    <s v="King/ Cal King : 104&quot;W x 92&quot;L/20&quot;W x 36&quot;L(2)"/>
    <x v="7"/>
    <n v="279"/>
    <n v="11805.17"/>
    <n v="5.8122667922431539E-5"/>
    <n v="0.94132673021202051"/>
    <n v="3909"/>
    <n v="9.3763775551548658"/>
    <n v="0.5963745690270047"/>
    <n v="0.35799999999999998"/>
    <n v="0.17855461704077749"/>
    <n v="3.1900121839028102"/>
    <n v="1.1908912680843473"/>
    <n v="0.63953911226254323"/>
    <n v="0.60500747767411245"/>
    <n v="0.436"/>
    <s v="B"/>
    <x v="2"/>
  </r>
  <r>
    <s v="ST54-0054"/>
    <x v="3"/>
    <s v="Serta"/>
    <s v="Freya AZ"/>
    <x v="1531"/>
    <s v="ELECT BLANKET"/>
    <s v="Indigo"/>
    <s v="Queen:84x90&quot;"/>
    <x v="6"/>
    <n v="153"/>
    <n v="11803.95"/>
    <n v="5.8116661261378347E-5"/>
    <n v="0.94138484687328194"/>
    <n v="3910"/>
    <n v="9.376274214017208"/>
    <n v="0.59636530112079533"/>
    <n v="0.35799999999999998"/>
    <n v="-6.2999999999999987E-2"/>
    <n v="0.80710197833197095"/>
    <n v="-9.7500400422187092E-2"/>
    <n v="0.40241694446043125"/>
    <n v="0.55757562978872255"/>
    <n v="0.28499999999999998"/>
    <s v="B"/>
    <x v="2"/>
  </r>
  <r>
    <s v="BRP20-0080C"/>
    <x v="5"/>
    <s v="Beautyrest Platinum "/>
    <s v="400TC Liquid Cotton"/>
    <x v="1687"/>
    <s v="SHEET/SHEET SET"/>
    <s v="Tan(Maple Sugar 15-1316TPX)"/>
    <s v="King: 108x108&quot;/21x40&quot;(2)/78x80&quot;+16&quot;"/>
    <x v="2"/>
    <n v="291"/>
    <n v="11785.5"/>
    <n v="5.8025822821680407E-5"/>
    <n v="0.94144287269610361"/>
    <n v="3911"/>
    <n v="9.3747100877120015"/>
    <n v="0.5962250261419747"/>
    <n v="0.35799999999999998"/>
    <n v="0.1278"/>
    <n v="3.41758819603089"/>
    <n v="1.2577755831905484"/>
    <n v="0.6518488424304868"/>
    <n v="0.6073497893996771"/>
    <n v="0.44400000000000001"/>
    <s v="B"/>
    <x v="2"/>
  </r>
  <r>
    <s v="ID10-1660"/>
    <x v="1"/>
    <s v="Intelligent Design"/>
    <s v="Felicia"/>
    <x v="1169"/>
    <s v="COMFORTER (SET)"/>
    <s v="Navy"/>
    <s v="Twin/Twin XL:68&quot;Wx90&quot;L/20&quot;Wx26&quot;L+2&quot;D/12&quot;Wx16&quot;L"/>
    <x v="7"/>
    <n v="353"/>
    <n v="11784.33"/>
    <n v="5.802006233526054E-5"/>
    <n v="0.94150089275843885"/>
    <n v="3912"/>
    <n v="9.3746108166752631"/>
    <n v="0.59621612325316731"/>
    <n v="0.35799999999999998"/>
    <n v="1.7774874207256392E-2"/>
    <n v="1.6779695309074201"/>
    <n v="0.57547200022239164"/>
    <n v="0.5262742142740513"/>
    <n v="0.58222774145734413"/>
    <n v="0.35699999999999998"/>
    <s v="B"/>
    <x v="2"/>
  </r>
  <r>
    <s v="MPP10-001"/>
    <x v="1"/>
    <s v="Madison Park Pure"/>
    <s v="Ronan"/>
    <x v="656"/>
    <s v="COMFORTER (SET)"/>
    <s v="Blue"/>
    <s v="Full/Queen: 88x92&quot;/20x26+1&quot;(2)/18x18&quot;/12x18&quot;"/>
    <x v="7"/>
    <n v="202"/>
    <n v="11778.91"/>
    <n v="5.7993377005007811E-5"/>
    <n v="0.94155888613544381"/>
    <n v="3913"/>
    <n v="9.3741508171084806"/>
    <n v="0.59617486927689112"/>
    <n v="0.35799999999999998"/>
    <n v="0.11609125489936255"/>
    <n v="3.1801466655304198"/>
    <n v="1.1878881364970999"/>
    <n v="0.63898640062246526"/>
    <n v="0.60473717554600603"/>
    <n v="0.435"/>
    <s v="B"/>
    <x v="2"/>
  </r>
  <r>
    <s v="MP72-2490"/>
    <x v="7"/>
    <s v="Madison Park"/>
    <s v="Spa Cotton"/>
    <x v="1590"/>
    <s v="BATH RUG"/>
    <s v="Taupe"/>
    <s v="24x72&quot;"/>
    <x v="7"/>
    <n v="442"/>
    <n v="11771.95"/>
    <n v="5.7959109496048593E-5"/>
    <n v="0.94161684524493983"/>
    <n v="3914"/>
    <n v="9.3735598060633176"/>
    <n v="0.59612186584515603"/>
    <n v="0.35699999999999998"/>
    <n v="-5.6820265023221697E-3"/>
    <n v="1.2882387252319401"/>
    <n v="0.32803583953767462"/>
    <n v="0.48073480242563155"/>
    <n v="0.57304445316125119"/>
    <n v="0.32900000000000001"/>
    <s v="B"/>
    <x v="2"/>
  </r>
  <r>
    <s v="MP41-3764"/>
    <x v="1"/>
    <s v="Madison Park"/>
    <s v="Bayside"/>
    <x v="1914"/>
    <s v="VALANCE"/>
    <s v="Navy"/>
    <s v="50x18&quot;"/>
    <x v="7"/>
    <n v="1166"/>
    <n v="11767.25"/>
    <n v="5.7935969080515785E-5"/>
    <n v="0.94167478121402037"/>
    <n v="3915"/>
    <n v="9.373160506107288"/>
    <n v="0.59608605557031535"/>
    <n v="0.35699999999999998"/>
    <n v="0.14525702443245023"/>
    <n v="1.1031249030863099"/>
    <n v="0.18492225794237033"/>
    <n v="0.45439544961908945"/>
    <n v="0.56774793438007021"/>
    <n v="0.313"/>
    <s v="B"/>
    <x v="2"/>
  </r>
  <r>
    <s v="SS40-0120"/>
    <x v="0"/>
    <s v="SunSmart"/>
    <s v="Bentley"/>
    <x v="1891"/>
    <s v="WINDOW PANEL"/>
    <s v="Taupe"/>
    <s v="50&quot;W x 84&quot;L"/>
    <x v="7"/>
    <n v="669"/>
    <n v="11756.38"/>
    <n v="5.7882450715230335E-5"/>
    <n v="0.94173266366473563"/>
    <n v="3916"/>
    <n v="9.3722364075157891"/>
    <n v="0.59600317996754637"/>
    <n v="0.35699999999999998"/>
    <n v="0.13974727679778975"/>
    <n v="0.96466242685946402"/>
    <n v="6.2657778830742847E-2"/>
    <n v="0.43189327187235549"/>
    <n v="0.56318119834850822"/>
    <n v="0.30099999999999999"/>
    <s v="B"/>
    <x v="2"/>
  </r>
  <r>
    <s v="UH12-2320"/>
    <x v="1"/>
    <s v="Intelligent Design"/>
    <s v="Mercer"/>
    <x v="1391"/>
    <s v="DUVET&amp;DUVET SET"/>
    <s v="Ivory"/>
    <s v="King/Cal King:104&quot;W x 92&quot;L/20&quot;W x 36&quot;L (2)"/>
    <x v="7"/>
    <n v="164"/>
    <n v="11754.05"/>
    <n v="5.7870978977317262E-5"/>
    <n v="0.94179053464371298"/>
    <n v="3917"/>
    <n v="9.3720382144742693"/>
    <n v="0.59598540549203949"/>
    <n v="0.35699999999999998"/>
    <n v="0.13027756295202655"/>
    <n v="0.88086409287023204"/>
    <n v="-1.932136839218903E-2"/>
    <n v="0.41680541188440379"/>
    <n v="0.56014940677051239"/>
    <n v="0.29199999999999998"/>
    <s v="B"/>
    <x v="2"/>
  </r>
  <r>
    <s v="WIN40-100"/>
    <x v="0"/>
    <s v="Madison Park"/>
    <s v="Andora"/>
    <x v="1915"/>
    <s v="WINDOW PANEL"/>
    <s v="White"/>
    <s v="50x84&quot;"/>
    <x v="8"/>
    <n v="668"/>
    <n v="11720"/>
    <n v="5.7703334052021077E-5"/>
    <n v="0.94184823797776496"/>
    <n v="3918"/>
    <n v="9.3691373837231797"/>
    <n v="0.5957252513274961"/>
    <n v="0.35699999999999998"/>
    <n v="0.16281123245335644"/>
    <n v="1.9958416579301299"/>
    <n v="0.73995521872447434"/>
    <n v="0.55654654394806491"/>
    <n v="0.58788950985160993"/>
    <n v="0.376"/>
    <s v="B"/>
    <x v="2"/>
  </r>
  <r>
    <s v="BR20-4170"/>
    <x v="5"/>
    <s v="Beautyrest"/>
    <s v="Oversized Cotton Flannel"/>
    <x v="1300"/>
    <s v="SHEET/SHEET SET"/>
    <s v="Tossed Botanical"/>
    <s v="Cal King: 108x104&quot;/20x40&quot;(2)/72x84+16&quot;"/>
    <x v="7"/>
    <n v="351"/>
    <n v="11712.73"/>
    <n v="5.7667540260335223E-5"/>
    <n v="0.94190590551802533"/>
    <n v="3919"/>
    <n v="9.3685169370414201"/>
    <n v="0.59566960803011437"/>
    <n v="0.35699999999999998"/>
    <n v="0.12767612132709591"/>
    <n v="6.1879347718336604"/>
    <n v="1.8386326816369782"/>
    <n v="0.75875274264471237"/>
    <n v="0.62828623495303404"/>
    <n v="0.51400000000000001"/>
    <s v="B"/>
    <x v="2"/>
  </r>
  <r>
    <s v="ID10-2265"/>
    <x v="1"/>
    <s v="Intelligent Design"/>
    <s v="Mira"/>
    <x v="1916"/>
    <s v="COMFORTER (SET)"/>
    <s v="Silver"/>
    <s v="King/Cal King: 104&quot;W x 90&quot;L / 20&quot;W x 36&quot;L + 2&quot;D (2)"/>
    <x v="7"/>
    <n v="216"/>
    <n v="11698.38"/>
    <n v="5.7596888140570157E-5"/>
    <n v="0.94196350240616589"/>
    <n v="3920"/>
    <n v="9.367291127928759"/>
    <n v="0.59555967423081413"/>
    <n v="0.35599999999999998"/>
    <n v="-4.0301120103527661E-2"/>
    <n v="0.94991385270849504"/>
    <n v="4.8708115764025089E-2"/>
    <n v="0.42932590479963645"/>
    <n v="0.56231292034457869"/>
    <n v="0.29699999999999999"/>
    <s v="B"/>
    <x v="2"/>
  </r>
  <r>
    <s v="AM10-0125"/>
    <x v="1"/>
    <s v="Super Listing"/>
    <s v="Gabby"/>
    <x v="795"/>
    <s v="COMFORTER (SET)"/>
    <s v="Plum/Grey"/>
    <s v="Twin/Twin XL: 66x90&quot;/20x26''"/>
    <x v="7"/>
    <n v="510"/>
    <n v="11698.33"/>
    <n v="5.7596641965936833E-5"/>
    <n v="0.9420210990481318"/>
    <n v="3921"/>
    <n v="9.3672868541888814"/>
    <n v="0.5955592909505325"/>
    <n v="0.35599999999999998"/>
    <n v="8.1342274282776461E-2"/>
    <n v="3.9499838546259198"/>
    <n v="1.3987128945983829"/>
    <n v="0.67778766338232188"/>
    <n v="0.61200496543689042"/>
    <n v="0.45900000000000002"/>
    <s v="B"/>
    <x v="2"/>
  </r>
  <r>
    <s v="MP20-6411"/>
    <x v="5"/>
    <s v="Madison Park"/>
    <s v="1500 Thread Count"/>
    <x v="938"/>
    <s v="SHEET/SHEET SET"/>
    <s v="Blue"/>
    <s v="Cal King: 108&quot;W x 102&quot;L/20&quot;W x 40&quot;L(2)/72&quot;W x 84&quot;L + 16&quot;D"/>
    <x v="7"/>
    <n v="232"/>
    <n v="11697.1"/>
    <n v="5.7590586069956972E-5"/>
    <n v="0.94207868963420172"/>
    <n v="3922"/>
    <n v="9.3671817144362564"/>
    <n v="0.59554986173978164"/>
    <n v="0.35599999999999998"/>
    <n v="0.16641327192043479"/>
    <n v="1.86585580862548"/>
    <n v="0.67592767652535268"/>
    <n v="0.54476258882291584"/>
    <n v="0.5853924071564085"/>
    <n v="0.36599999999999999"/>
    <s v="B"/>
    <x v="2"/>
  </r>
  <r>
    <s v="BR54-0184"/>
    <x v="3"/>
    <s v="Beautyrest"/>
    <s v="Electric Micro Fleece"/>
    <x v="1036"/>
    <s v="ELECT BLANKET"/>
    <s v="Blue"/>
    <s v="Full:80x84&quot;"/>
    <x v="7"/>
    <n v="205"/>
    <n v="11695.86"/>
    <n v="5.7584480939050449E-5"/>
    <n v="0.94213627411514078"/>
    <n v="3923"/>
    <n v="9.3670757086981702"/>
    <n v="0.5955403548651671"/>
    <n v="0.35599999999999998"/>
    <n v="5.3379278223234558E-2"/>
    <n v="0.90558438850210699"/>
    <n v="5.5688536130383314E-3"/>
    <n v="0.42138633517289165"/>
    <n v="0.56070955092671204"/>
    <n v="0.29299999999999998"/>
    <s v="B"/>
    <x v="2"/>
  </r>
  <r>
    <s v="CO16-375"/>
    <x v="4"/>
    <s v="Madison Park"/>
    <s v="Haven Plush"/>
    <x v="992"/>
    <s v="MATT PAD/TOPPER"/>
    <s v="White"/>
    <s v="Cal King: 72x84+15&quot;"/>
    <x v="2"/>
    <n v="373"/>
    <n v="11671.17"/>
    <n v="5.7462919905113211E-5"/>
    <n v="0.94219373703504594"/>
    <n v="3924"/>
    <n v="9.3649626548669467"/>
    <n v="0.59535085061577553"/>
    <n v="0.35599999999999998"/>
    <n v="0.1033"/>
    <n v="1.56789469531624"/>
    <n v="0.51156216963921486"/>
    <n v="0.51451192339451213"/>
    <n v="0.57918306517152285"/>
    <n v="0.34699999999999998"/>
    <s v="B"/>
    <x v="2"/>
  </r>
  <r>
    <s v="BR54-0907"/>
    <x v="3"/>
    <s v="Beautyrest"/>
    <s v="Heated Plush"/>
    <x v="576"/>
    <s v="ELECT BLANKET"/>
    <s v="Black"/>
    <s v="Twin:62x84&quot;"/>
    <x v="8"/>
    <n v="246"/>
    <n v="11668.33"/>
    <n v="5.7448937185940191E-5"/>
    <n v="0.9422511859722319"/>
    <n v="3925"/>
    <n v="9.3647193114645084"/>
    <n v="0.59532902693663303"/>
    <n v="0.35599999999999998"/>
    <n v="0.16160009324384897"/>
    <n v="1.8313791178112799"/>
    <n v="0.65823431654819031"/>
    <n v="0.54150621269441201"/>
    <n v="0.58456446408818885"/>
    <n v="0.36299999999999999"/>
    <s v="B"/>
    <x v="2"/>
  </r>
  <r>
    <s v="MP72-8458"/>
    <x v="7"/>
    <s v="Madison Park"/>
    <s v="Tufted Pearl Channel"/>
    <x v="1902"/>
    <s v="BATH RUG"/>
    <s v="Black"/>
    <s v="21&quot;W x 34&quot;L"/>
    <x v="7"/>
    <n v="561"/>
    <n v="11655.21"/>
    <n v="5.7384340962154992E-5"/>
    <n v="0.94230857031319404"/>
    <n v="3926"/>
    <n v="9.3635943641849497"/>
    <n v="0.59522813869296043"/>
    <n v="0.35499999999999998"/>
    <n v="0.2618884044989323"/>
    <n v="1.9851572517015901"/>
    <n v="0.73484427288716225"/>
    <n v="0.55560589943282412"/>
    <n v="0.58730369084093326"/>
    <n v="0.373"/>
    <s v="B"/>
    <x v="2"/>
  </r>
  <r>
    <s v="MP12-276"/>
    <x v="1"/>
    <s v="Madison Park"/>
    <s v="Aubrey"/>
    <x v="849"/>
    <s v="DUVET&amp;DUVET SET"/>
    <s v="Blue/Brown"/>
    <s v="Queen: 90x90&quot;/20x26+2&quot;(2)/18x18&quot;/6.5x18&quot;/12x20&quot;"/>
    <x v="7"/>
    <n v="206"/>
    <n v="11654.6"/>
    <n v="5.7381337631628403E-5"/>
    <n v="0.94236595165082571"/>
    <n v="3927"/>
    <n v="9.3635420301962853"/>
    <n v="0.59522344524261239"/>
    <n v="0.35499999999999998"/>
    <n v="0.29468008023961445"/>
    <n v="2.2762775524889198"/>
    <n v="0.8655352096986445"/>
    <n v="0.57965892539250752"/>
    <n v="0.59211054127259144"/>
    <n v="0.39200000000000002"/>
    <s v="B"/>
    <x v="2"/>
  </r>
  <r>
    <s v="MPE10-030"/>
    <x v="1"/>
    <s v="Madison Park Essentials"/>
    <s v="Knowles"/>
    <x v="1227"/>
    <s v="COMFORTER (SET)"/>
    <s v="Grey"/>
    <s v="Cal King: 104x92&quot;/20x36&quot;(2)/72x84+15&quot;/108x102&quot;/72x84+14&quot;/20x40&quot;(2)/12x18&quot;"/>
    <x v="7"/>
    <n v="163"/>
    <n v="11652.84"/>
    <n v="5.7372672284535264E-5"/>
    <n v="0.94242332432311027"/>
    <n v="3928"/>
    <n v="9.3633910184170794"/>
    <n v="0.59520990210734304"/>
    <n v="0.35499999999999998"/>
    <n v="3.5059383721049976E-2"/>
    <n v="1.22407621540086"/>
    <n v="0.28071502036020429"/>
    <n v="0.4720256377361855"/>
    <n v="0.57057304923311158"/>
    <n v="0.32100000000000001"/>
    <s v="B"/>
    <x v="2"/>
  </r>
  <r>
    <s v="MP12-2531"/>
    <x v="1"/>
    <s v="Madison Park"/>
    <s v="Celeste"/>
    <x v="989"/>
    <s v="DUVET&amp;DUVET SET"/>
    <s v="White"/>
    <s v="King/Cal King: 104x92&quot;/20x36+2&quot;(2)/16x16&quot;"/>
    <x v="5"/>
    <n v="211"/>
    <n v="11651.75"/>
    <n v="5.7367305677528714E-5"/>
    <n v="0.94248069162878778"/>
    <n v="3929"/>
    <n v="9.3632974826402204"/>
    <n v="0.59520151357179185"/>
    <n v="0.35499999999999998"/>
    <n v="0.132386466891877"/>
    <n v="2.1687646295251501"/>
    <n v="0.81923546728578212"/>
    <n v="0.57113768487382"/>
    <n v="0.59038874783219752"/>
    <n v="0.38600000000000001"/>
    <s v="B"/>
    <x v="2"/>
  </r>
  <r>
    <s v="CH106-1004"/>
    <x v="12"/>
    <s v="Chapel Hill"/>
    <s v="Laguna"/>
    <x v="1917"/>
    <s v="LOVESEAT &amp; SOFA"/>
    <s v="Camel"/>
    <s v="72&quot;W x 33&quot;D x 32&quot;H"/>
    <x v="13"/>
    <n v="22"/>
    <n v="11647.1"/>
    <n v="5.7344411436629238E-5"/>
    <n v="0.94253803604022446"/>
    <n v="3930"/>
    <n v="9.3628983555644503"/>
    <n v="0.59516571880130942"/>
    <n v="0.35499999999999998"/>
    <n v="6.1999999999999998E-3"/>
    <n v="4.1189731364153799"/>
    <n v="1.4395917658347483"/>
    <n v="0.68531121914708903"/>
    <n v="0.61319481887046534"/>
    <n v="0.46300000000000002"/>
    <s v="B"/>
    <x v="3"/>
  </r>
  <r>
    <s v="5DS153-0019"/>
    <x v="9"/>
    <s v="510 Design"/>
    <s v="Ellipse"/>
    <x v="1918"/>
    <s v="LGT-TABLE LAMPS"/>
    <s v="Gray"/>
    <s v="12&quot; Dia x 25.25&quot;H"/>
    <x v="7"/>
    <n v="156"/>
    <n v="11645.23"/>
    <n v="5.7335204505342781E-5"/>
    <n v="0.94259537124472981"/>
    <n v="3931"/>
    <n v="9.3627378014721874"/>
    <n v="0.59515131988619829"/>
    <n v="0.35499999999999998"/>
    <n v="0.29945468032834044"/>
    <n v="2.1169489984379299"/>
    <n v="0.79613192560543355"/>
    <n v="0.56688559133653327"/>
    <n v="0.58949817417626527"/>
    <n v="0.38200000000000001"/>
    <s v="B"/>
    <x v="2"/>
  </r>
  <r>
    <s v="ID20-1754"/>
    <x v="5"/>
    <s v="Intelligent Design"/>
    <s v="Cozy Soft"/>
    <x v="1216"/>
    <s v="SHEET/SHEET SET"/>
    <s v="Teal Dogs"/>
    <s v="Twin XL: 66&quot;W x 102&quot;L/39&quot;W x 80&quot;L + 12&quot;D/20&quot;W x 30&quot;L (1)"/>
    <x v="7"/>
    <n v="646"/>
    <n v="11639.65"/>
    <n v="5.7307731416263403E-5"/>
    <n v="0.94265267897614602"/>
    <n v="3932"/>
    <n v="9.3622585616507248"/>
    <n v="0.5951083403930576"/>
    <n v="0.35399999999999998"/>
    <n v="6.4674649657805283E-2"/>
    <n v="13.451404458849099"/>
    <n v="2.606490192053974"/>
    <n v="0.90007315155753009"/>
    <n v="0.65610130262595212"/>
    <n v="0.62"/>
    <s v="B"/>
    <x v="1"/>
  </r>
  <r>
    <s v="CS20-1650"/>
    <x v="5"/>
    <s v="Comfort Spaces"/>
    <s v="Cotton 144TC"/>
    <x v="1209"/>
    <s v="SHEET/SHEET SET"/>
    <s v="Scales"/>
    <s v="Full: 81x96&quot;/54x75&quot;+14/20x30&quot;(2)"/>
    <x v="6"/>
    <n v="599"/>
    <n v="11638.24"/>
    <n v="5.7300789291603562E-5"/>
    <n v="0.94270997976543758"/>
    <n v="3933"/>
    <n v="9.3621374270575863"/>
    <n v="0.59509747672275792"/>
    <n v="0.35399999999999998"/>
    <n v="-2.8699999999999996E-2"/>
    <n v="1.6570764634281301"/>
    <n v="0.56365132756828429"/>
    <n v="0.52409867744535521"/>
    <n v="0.58089771686727742"/>
    <n v="0.35199999999999998"/>
    <s v="B"/>
    <x v="2"/>
  </r>
  <r>
    <s v="II153-0147"/>
    <x v="9"/>
    <s v="INK+IVY"/>
    <s v="Bromley"/>
    <x v="1919"/>
    <s v="LGT-TABLE LAMPS"/>
    <s v="Main:Gold/Brown/White+Shade:White"/>
    <s v="14.00x14.00x23.50&quot;"/>
    <x v="7"/>
    <n v="249"/>
    <n v="11632.37"/>
    <n v="5.7271888389650894E-5"/>
    <n v="0.94276725165382724"/>
    <n v="3934"/>
    <n v="9.3616329713799065"/>
    <n v="0.59505223580502198"/>
    <n v="0.35399999999999998"/>
    <n v="0.24486405659379823"/>
    <n v="2.8915720406490499"/>
    <n v="1.0957990153393853"/>
    <n v="0.6220378495151605"/>
    <n v="0.60044935854704973"/>
    <n v="0.42199999999999999"/>
    <s v="B"/>
    <x v="2"/>
  </r>
  <r>
    <s v="MP40-2684"/>
    <x v="0"/>
    <s v="Madison Park"/>
    <s v="Emilia"/>
    <x v="1055"/>
    <s v="WINDOW PANEL"/>
    <s v="Champagne"/>
    <s v="50x108&quot;"/>
    <x v="7"/>
    <n v="500"/>
    <n v="11616.64"/>
    <n v="5.719444185000598E-5"/>
    <n v="0.94282444609567728"/>
    <n v="3935"/>
    <n v="9.3602799116719755"/>
    <n v="0.59493088983619491"/>
    <n v="0.35399999999999998"/>
    <n v="0.30508293283549953"/>
    <n v="0.78838461095377299"/>
    <n v="-0.11835050931611352"/>
    <n v="0.39857958417575251"/>
    <n v="0.55566062870410637"/>
    <n v="0.27900000000000003"/>
    <s v="B"/>
    <x v="2"/>
  </r>
  <r>
    <s v="MP70-8320"/>
    <x v="7"/>
    <s v="Madison Park"/>
    <s v="Aubrey"/>
    <x v="1920"/>
    <s v="SHOWER CURTAIN"/>
    <s v="Teal"/>
    <s v="72&quot;W x 72&quot;L"/>
    <x v="7"/>
    <n v="767"/>
    <n v="11613.2"/>
    <n v="5.717750503523304E-5"/>
    <n v="0.94288162360071248"/>
    <n v="3936"/>
    <n v="9.3599837663795551"/>
    <n v="0.59490433074407822"/>
    <n v="0.35399999999999998"/>
    <n v="0.2106966372432732"/>
    <n v="5.9929635419586598"/>
    <n v="1.8071345876539471"/>
    <n v="0.75295567292634891"/>
    <n v="0.62651459918053232"/>
    <n v="0.50700000000000001"/>
    <s v="B"/>
    <x v="2"/>
  </r>
  <r>
    <s v="SI54-0069"/>
    <x v="3"/>
    <s v="Sharper Image"/>
    <s v="Amira"/>
    <x v="1921"/>
    <s v="ELECT BLANKET"/>
    <s v="Grey Geo"/>
    <s v="50x60&quot;"/>
    <x v="11"/>
    <n v="305"/>
    <n v="11591.4"/>
    <n v="5.7070172895102139E-5"/>
    <n v="0.94293869377360762"/>
    <n v="3937"/>
    <n v="9.3581049899614257"/>
    <n v="0.59473583711195621"/>
    <n v="0.35399999999999998"/>
    <n v="-0.11399982331728695"/>
    <n v="0.47402906667231998"/>
    <n v="-0.55507524514272022"/>
    <n v="0.31820253841912322"/>
    <n v="0.53942917737338969"/>
    <n v="0.23799999999999999"/>
    <s v="B"/>
    <x v="3"/>
  </r>
  <r>
    <s v="SS40-0018"/>
    <x v="0"/>
    <s v="SunSmart"/>
    <s v="Mirage"/>
    <x v="1439"/>
    <s v="WINDOW PANEL"/>
    <s v="Silver"/>
    <s v="50&quot;W x 108&quot;L"/>
    <x v="7"/>
    <n v="527"/>
    <n v="11587.92"/>
    <n v="5.705303914062253E-5"/>
    <n v="0.94299574681274823"/>
    <n v="3938"/>
    <n v="9.3578047482128"/>
    <n v="0.59470891063882592"/>
    <n v="0.35299999999999998"/>
    <n v="0.1723977599529242"/>
    <n v="0.91958886225448899"/>
    <n v="1.9399469818034649E-2"/>
    <n v="0.42393179225456412"/>
    <n v="0.5605534869619736"/>
    <n v="0.29299999999999998"/>
    <s v="B"/>
    <x v="2"/>
  </r>
  <r>
    <s v="CS20-0371"/>
    <x v="5"/>
    <s v="Comfort Spaces"/>
    <s v="Cotton Flannel 135GSM"/>
    <x v="1922"/>
    <s v="SHEET/SHEET SET"/>
    <s v="Grey"/>
    <s v="Queen: 90&quot;W x 102&quot;L/60&quot;W x 81&quot;L + 14&quot;D/21&quot;W x 30&quot;L (2)"/>
    <x v="6"/>
    <n v="480"/>
    <n v="11587.2"/>
    <n v="5.7049494225902617E-5"/>
    <n v="0.94305279630697414"/>
    <n v="3939"/>
    <n v="9.357742617973992"/>
    <n v="0.59470333863488745"/>
    <n v="0.35299999999999998"/>
    <n v="-9.5999999999999992E-3"/>
    <n v="3.2815027494173301"/>
    <n v="1.2183202111087743"/>
    <n v="0.64458727470371457"/>
    <n v="0.60468012584865294"/>
    <n v="0.434"/>
    <s v="B"/>
    <x v="2"/>
  </r>
  <r>
    <s v="MP20-2391"/>
    <x v="5"/>
    <s v="Madison Park"/>
    <s v="3M Microcell"/>
    <x v="1643"/>
    <s v="SHEET/SHEET SET"/>
    <s v="Seafoam"/>
    <s v="King: 108x102&quot;/78x80+16&quot;/20x40&quot;(2)"/>
    <x v="7"/>
    <n v="505"/>
    <n v="11576.07"/>
    <n v="5.6994695752523855E-5"/>
    <n v="0.94310979100272663"/>
    <n v="3940"/>
    <n v="9.356781696658901"/>
    <n v="0.59461716067299653"/>
    <n v="0.35299999999999998"/>
    <n v="0.15409357626309775"/>
    <n v="1.41447319181918"/>
    <n v="0.41506765031771442"/>
    <n v="0.49675258036099196"/>
    <n v="0.57504424461059567"/>
    <n v="0.33400000000000002"/>
    <s v="B"/>
    <x v="2"/>
  </r>
  <r>
    <s v="ID20-1558"/>
    <x v="5"/>
    <s v="Intelligent Design"/>
    <s v="Cozy Soft"/>
    <x v="1647"/>
    <s v="SHEET/SHEET SET"/>
    <s v="Grey/Pink Dots"/>
    <s v="Full: 81&quot;W x 96&quot;L/54&quot;W x 75&quot;L + 12&quot;D/20&quot;W x 30&quot;L (2)"/>
    <x v="7"/>
    <n v="513"/>
    <n v="11569.22"/>
    <n v="5.6960969827757954E-5"/>
    <n v="0.9431667519725544"/>
    <n v="3941"/>
    <n v="9.3561898347001176"/>
    <n v="0.5945640809290802"/>
    <n v="0.35299999999999998"/>
    <n v="0.11674773091340587"/>
    <n v="2.86715054592083"/>
    <n v="1.0876020801363222"/>
    <n v="0.62052924379207575"/>
    <n v="0.59975711350167937"/>
    <n v="0.42"/>
    <s v="B"/>
    <x v="2"/>
  </r>
  <r>
    <s v="CS20-0377"/>
    <x v="5"/>
    <s v="Comfort Spaces"/>
    <s v="Cotton Flannel 135GSM"/>
    <x v="1311"/>
    <s v="SHEET/SHEET SET"/>
    <s v="Blue"/>
    <s v="King: 108&quot;W x 102&quot;L/78&quot;W x 81&quot;L + 14&quot;D/21&quot;W x 40&quot;L (2)"/>
    <x v="10"/>
    <n v="335"/>
    <n v="11554.57"/>
    <n v="5.6888840660192928E-5"/>
    <n v="0.94322364081321464"/>
    <n v="3942"/>
    <n v="9.3549228507865099"/>
    <n v="0.59445045446486444"/>
    <n v="0.35299999999999998"/>
    <n v="3.2599999999999997E-2"/>
    <n v="4.40044636509373"/>
    <n v="1.5041765841000998"/>
    <n v="0.69719773819912356"/>
    <n v="0.61499991121171627"/>
    <n v="0.46899999999999997"/>
    <s v="B"/>
    <x v="2"/>
  </r>
  <r>
    <s v="BR20-1009"/>
    <x v="5"/>
    <s v="Beautyrest"/>
    <s v="600 Thread Count"/>
    <x v="971"/>
    <s v="SHEET/SHEET SET"/>
    <s v="Charcoal"/>
    <s v="Cal King: 108x102&quot;/21x41&quot;(2)/72x84&quot;+16&quot;"/>
    <x v="7"/>
    <n v="322"/>
    <n v="11550.71"/>
    <n v="5.6869835978500028E-5"/>
    <n v="0.94328051064919316"/>
    <n v="3943"/>
    <n v="9.3545887569393837"/>
    <n v="0.59442049204611747"/>
    <n v="0.35299999999999998"/>
    <n v="7.313188902808411E-2"/>
    <n v="1.52753408654363"/>
    <n v="0.48706603899409195"/>
    <n v="0.51000353068807036"/>
    <n v="0.57753709977450807"/>
    <n v="0.34300000000000003"/>
    <s v="B"/>
    <x v="2"/>
  </r>
  <r>
    <s v="MP70-6598"/>
    <x v="7"/>
    <s v="Madison Park"/>
    <s v="Sophie"/>
    <x v="1923"/>
    <s v="SHOWER CURTAIN"/>
    <s v="Grey"/>
    <s v="72&quot;W x 72&quot;L"/>
    <x v="7"/>
    <n v="638"/>
    <n v="11550.03"/>
    <n v="5.6866488003486776E-5"/>
    <n v="0.94333737713719668"/>
    <n v="3944"/>
    <n v="9.3545298894630413"/>
    <n v="0.59441521265533581"/>
    <n v="0.35199999999999998"/>
    <n v="0.15567324298701846"/>
    <n v="1.56080134799807"/>
    <n v="0.50730022564497379"/>
    <n v="0.51372753350464495"/>
    <n v="0.57827767682519771"/>
    <n v="0.34499999999999997"/>
    <s v="B"/>
    <x v="2"/>
  </r>
  <r>
    <s v="MP10-8487"/>
    <x v="1"/>
    <s v="Madison Park"/>
    <s v="Carolina"/>
    <x v="1841"/>
    <s v="COMFORTER (SET)"/>
    <s v="Black"/>
    <s v="King/ Cal King : 104&quot;W x 92&quot;L/20&quot;W x 36&quot;L(2)/12&quot;W x 18&quot;L/104&quot;W x 94&quot;L/20&quot;W x 36&quot;L(2)"/>
    <x v="7"/>
    <n v="191"/>
    <n v="11546.91"/>
    <n v="5.685112670636712E-5"/>
    <n v="0.94339422826390307"/>
    <n v="3945"/>
    <n v="9.3542597471951296"/>
    <n v="0.59439098558314618"/>
    <n v="0.35199999999999998"/>
    <n v="-0.26736164653573991"/>
    <n v="0.42109047843460201"/>
    <n v="-0.6518315892841785"/>
    <n v="0.30039500781158313"/>
    <n v="0.53559179002883361"/>
    <n v="0.22900000000000001"/>
    <s v="B"/>
    <x v="2"/>
  </r>
  <r>
    <s v="BASI16-0388"/>
    <x v="4"/>
    <s v="Sleep Philosophy"/>
    <s v="2&quot; Gel Memory Foam with 3M Cover"/>
    <x v="436"/>
    <s v="MATT PAD/TOPPER"/>
    <s v="White"/>
    <s v="60x80x2&quot;"/>
    <x v="7"/>
    <n v="130"/>
    <n v="11539.11"/>
    <n v="5.6812723463568002E-5"/>
    <n v="0.94345104098736665"/>
    <n v="3946"/>
    <n v="9.3535840720790517"/>
    <n v="0.59433038925388426"/>
    <n v="0.35199999999999998"/>
    <n v="0.20064095527597911"/>
    <n v="0.64311950239805904"/>
    <n v="-0.29689840951492302"/>
    <n v="0.36571871881426393"/>
    <n v="0.54860805516596023"/>
    <n v="0.26100000000000001"/>
    <s v="B"/>
    <x v="3"/>
  </r>
  <r>
    <s v="MP41-7410"/>
    <x v="0"/>
    <s v="Madison Park"/>
    <s v="Elena"/>
    <x v="1924"/>
    <s v="VALANCE"/>
    <s v="Silver"/>
    <s v="38&quot;W x 46&quot;L"/>
    <x v="7"/>
    <n v="857"/>
    <n v="11537.14"/>
    <n v="5.6803024183014882E-5"/>
    <n v="0.94350784401154963"/>
    <n v="3947"/>
    <n v="9.3534133485619062"/>
    <n v="0.59431507831788633"/>
    <n v="0.35199999999999998"/>
    <n v="0.27391749963466983"/>
    <n v="1.4113137922397501"/>
    <n v="0.41297933362901768"/>
    <n v="0.49636823591637513"/>
    <n v="0.57472570983758409"/>
    <n v="0.33300000000000002"/>
    <s v="B"/>
    <x v="2"/>
  </r>
  <r>
    <s v="MPE20-1124"/>
    <x v="5"/>
    <s v="Madison Park Essentials"/>
    <s v="Satin"/>
    <x v="1154"/>
    <s v="SHEET/SHEET SET"/>
    <s v="Sage"/>
    <s v="Full: 81x96&quot;/54x75+14&quot;/20x30&quot;(4)"/>
    <x v="7"/>
    <n v="601"/>
    <n v="11522.79"/>
    <n v="5.673237206324983E-5"/>
    <n v="0.94356457638361291"/>
    <n v="3948"/>
    <n v="9.3521688731990888"/>
    <n v="0.59420347047996369"/>
    <n v="0.35199999999999998"/>
    <n v="0.11329307659651888"/>
    <n v="3.2334902288501399"/>
    <n v="1.2040198718732835"/>
    <n v="0.64195536740198866"/>
    <n v="0.60375384986436864"/>
    <n v="0.43099999999999999"/>
    <s v="B"/>
    <x v="2"/>
  </r>
  <r>
    <s v="CS20-1720"/>
    <x v="5"/>
    <s v="Comfort Spaces"/>
    <s v="Cotton 144TC"/>
    <x v="1417"/>
    <s v="SHEET/SHEET SET"/>
    <s v="Cream"/>
    <s v="Full: 81x96&quot;/54x75&quot;+14/20x30&quot;(2)"/>
    <x v="6"/>
    <n v="583"/>
    <n v="11520.08"/>
    <n v="5.6719029398123459E-5"/>
    <n v="0.94362129541301099"/>
    <n v="3949"/>
    <n v="9.351933679855625"/>
    <n v="0.594182377719639"/>
    <n v="0.35199999999999998"/>
    <n v="-4.5499999999999999E-2"/>
    <n v="2.4778182775215498"/>
    <n v="0.94694341232012458"/>
    <n v="0.59464170582670206"/>
    <n v="0.59427424334105161"/>
    <n v="0.39900000000000002"/>
    <s v="B"/>
    <x v="2"/>
  </r>
  <r>
    <s v="MP40-6553"/>
    <x v="0"/>
    <s v="Madison Park"/>
    <s v="Galen"/>
    <x v="1615"/>
    <s v="WINDOW PANEL"/>
    <s v="Grey"/>
    <s v="33x64&quot;"/>
    <x v="7"/>
    <n v="325"/>
    <n v="11492.12"/>
    <n v="5.6581368543166592E-5"/>
    <n v="0.94367787678155413"/>
    <n v="3950"/>
    <n v="9.3495038744523349"/>
    <n v="0.59396446635253897"/>
    <n v="0.35099999999999998"/>
    <n v="0.13894448439452425"/>
    <n v="1.2676184286460801"/>
    <n v="0.31307085386484357"/>
    <n v="0.47798057020680423"/>
    <n v="0.57076768712339199"/>
    <n v="0.32200000000000001"/>
    <s v="B"/>
    <x v="2"/>
  </r>
  <r>
    <s v="II04-8412"/>
    <x v="14"/>
    <s v="INK+IVY"/>
    <s v="IM222101"/>
    <x v="1801"/>
    <s v="ROBE"/>
    <s v="Med Navy 411"/>
    <s v="XL/XXL"/>
    <x v="5"/>
    <n v="485"/>
    <n v="11480.28"/>
    <n v="5.6523074389994586E-5"/>
    <n v="0.94373439985594409"/>
    <n v="3951"/>
    <n v="9.348473161915928"/>
    <n v="0.59387202932956107"/>
    <n v="0.35099999999999998"/>
    <n v="9.8068617838589292E-2"/>
    <n v="2.6009755975236"/>
    <n v="0.99361304016159513"/>
    <n v="0.60323102194445932"/>
    <n v="0.59574382785254076"/>
    <n v="0.40500000000000003"/>
    <s v="B"/>
    <x v="2"/>
  </r>
  <r>
    <s v="MP40-1295"/>
    <x v="0"/>
    <s v="Madison Park"/>
    <s v="Andora"/>
    <x v="1925"/>
    <s v="WINDOW PANEL"/>
    <s v="Blue"/>
    <s v="50x84&quot;"/>
    <x v="8"/>
    <n v="636"/>
    <n v="11473.04"/>
    <n v="5.6487428303088731E-5"/>
    <n v="0.9437908872842472"/>
    <n v="3952"/>
    <n v="9.3478423712983236"/>
    <n v="0.59381545836068839"/>
    <n v="0.35099999999999998"/>
    <n v="0.2413597787543296"/>
    <n v="2.8336710607355302"/>
    <n v="1.0762545605302596"/>
    <n v="0.6184407884613411"/>
    <n v="0.59874052438081893"/>
    <n v="0.41699999999999998"/>
    <s v="B"/>
    <x v="1"/>
  </r>
  <r>
    <s v="TN20-0279"/>
    <x v="5"/>
    <s v="True North by Sleep Philosophy"/>
    <s v="Cozy Cotton Flannel"/>
    <x v="1249"/>
    <s v="SHEET/SHEET SET"/>
    <s v="Pink Plaid"/>
    <s v="King: 108&quot;W x 102&quot;L/78&quot;W x 80&quot;L + 14&quot;D/20&quot;W x 40&quot;L(2)"/>
    <x v="7"/>
    <n v="380"/>
    <n v="11442.06"/>
    <n v="5.6334898500278858E-5"/>
    <n v="0.94384722218274753"/>
    <n v="3953"/>
    <n v="9.3451387116842"/>
    <n v="0.59357298702455208"/>
    <n v="0.35099999999999998"/>
    <n v="-1.8847394976263462E-2"/>
    <n v="1.0714577384416699"/>
    <n v="0.15824890357464569"/>
    <n v="0.44948634956447608"/>
    <n v="0.56475565953253692"/>
    <n v="0.30499999999999999"/>
    <s v="B"/>
    <x v="2"/>
  </r>
  <r>
    <s v="MPE20-1007"/>
    <x v="5"/>
    <s v="Madison Park Essentials"/>
    <s v="200 Thread Count Printed Cotton"/>
    <x v="1926"/>
    <s v="SHEET/SHEET SET"/>
    <s v="Green Leaves"/>
    <s v="Queen: 90x102&quot;/20x30&quot;(2)/60x80&quot;+15&quot;"/>
    <x v="7"/>
    <n v="411"/>
    <n v="11428.37"/>
    <n v="5.6267495885673732E-5"/>
    <n v="0.94390348967863325"/>
    <n v="3954"/>
    <n v="9.3439416371595616"/>
    <n v="0.59346563021901055"/>
    <n v="0.35099999999999998"/>
    <n v="0.16343426763134306"/>
    <n v="1.54534178346675"/>
    <n v="0.49794813374031593"/>
    <n v="0.51200632685598069"/>
    <n v="0.57717376954640454"/>
    <n v="0.34100000000000003"/>
    <s v="B"/>
    <x v="2"/>
  </r>
  <r>
    <s v="MP41-1606"/>
    <x v="0"/>
    <s v="Madison Park"/>
    <s v="Aubrey"/>
    <x v="846"/>
    <s v="VALANCE"/>
    <s v="Black"/>
    <s v="50x18&quot;"/>
    <x v="7"/>
    <n v="970"/>
    <n v="11427.31"/>
    <n v="5.6262276983447176E-5"/>
    <n v="0.94395975195561665"/>
    <n v="3955"/>
    <n v="9.3438488893390677"/>
    <n v="0.59345731234946753"/>
    <n v="0.35099999999999998"/>
    <n v="0.29472178544206823"/>
    <n v="2.6061257388500798"/>
    <n v="0.99551799535422703"/>
    <n v="0.60358161960500323"/>
    <n v="0.59548217380057467"/>
    <n v="0.40400000000000003"/>
    <s v="B"/>
    <x v="1"/>
  </r>
  <r>
    <s v="ID40-1618"/>
    <x v="0"/>
    <s v="Intelligent Design"/>
    <s v="Raina"/>
    <x v="1290"/>
    <s v="WINDOW PANEL"/>
    <s v="Grey/Silver"/>
    <s v="50&quot;W x 63&quot;L"/>
    <x v="7"/>
    <n v="547"/>
    <n v="11406.19"/>
    <n v="5.6158292818329547E-5"/>
    <n v="0.94401591024843501"/>
    <n v="3956"/>
    <n v="9.3419991373282105"/>
    <n v="0.59329142170286009"/>
    <n v="0.35"/>
    <n v="0.30637059346381001"/>
    <n v="1.07915920477144"/>
    <n v="0.1648016461721977"/>
    <n v="0.45069234970229283"/>
    <n v="0.56477160730274667"/>
    <n v="0.30499999999999999"/>
    <s v="B"/>
    <x v="2"/>
  </r>
  <r>
    <s v="MPE10-1035"/>
    <x v="1"/>
    <s v="Madison Park Essentials"/>
    <s v="Jaxon"/>
    <x v="819"/>
    <s v="COMFORTER (SET)"/>
    <s v="Aqua/Grey"/>
    <s v="Cal King: 104&quot;W x 92&quot;L/20'W x 36&quot;L(2)/108&quot;W x 102&quot;L/72&quot;W x 84&quot;L+14&quot;D/20&quot;W x 40&quot;L(2)"/>
    <x v="8"/>
    <n v="239"/>
    <n v="11405.11"/>
    <n v="5.6152975446249666E-5"/>
    <n v="0.94407206322388126"/>
    <n v="3957"/>
    <n v="9.341904455716973"/>
    <n v="0.593282930405855"/>
    <n v="0.35"/>
    <n v="0.12597976222938664"/>
    <n v="1.0130411585864301"/>
    <n v="0.10709605147169124"/>
    <n v="0.44007191800891232"/>
    <n v="0.56264072792646647"/>
    <n v="0.29799999999999999"/>
    <s v="B"/>
    <x v="2"/>
  </r>
  <r>
    <s v="UH10-2262"/>
    <x v="1"/>
    <s v="Intelligent Design"/>
    <s v="Brooklyn"/>
    <x v="1927"/>
    <s v="COMFORTER (SET)"/>
    <s v="Navy"/>
    <s v="Full/Queen: 88&quot;W x 92&quot;L/20&quot;W x 26&quot;L (2)/18&quot;W x18&quot;L/12&quot;W x 18&quot;L/26&quot;W x 26L + 1/2&quot;D (2)"/>
    <x v="7"/>
    <n v="150"/>
    <n v="11404.74"/>
    <n v="5.6151153753963037E-5"/>
    <n v="0.94412821437763528"/>
    <n v="3958"/>
    <n v="9.3418720164365094"/>
    <n v="0.59328002116549194"/>
    <n v="0.35"/>
    <n v="-7.3401781335796043E-2"/>
    <n v="0.48455186784198001"/>
    <n v="-0.53690976318417905"/>
    <n v="0.32154580628282531"/>
    <n v="0.53893317818895869"/>
    <n v="0.23699999999999999"/>
    <s v="B"/>
    <x v="2"/>
  </r>
  <r>
    <s v="MP70-8085"/>
    <x v="1"/>
    <s v="Madison Park"/>
    <s v="Odette"/>
    <x v="1928"/>
    <s v="SHOWER CURTAIN"/>
    <s v="Aqua/Silver"/>
    <s v="72&quot;Wx72&quot;L"/>
    <x v="9"/>
    <n v="438"/>
    <n v="11395.61"/>
    <n v="5.6106202265917402E-5"/>
    <n v="0.9441843205799012"/>
    <n v="3959"/>
    <n v="9.3410712217387779"/>
    <n v="0.59320820378163364"/>
    <n v="0.35"/>
    <n v="0.30953494241368312"/>
    <n v="2.2359501428238202"/>
    <n v="0.84841872176896116"/>
    <n v="0.57650871973513174"/>
    <n v="0.58986830697233328"/>
    <n v="0.38400000000000001"/>
    <s v="B"/>
    <x v="2"/>
  </r>
  <r>
    <s v="MP51-8421"/>
    <x v="3"/>
    <s v="Madison Park"/>
    <s v="Carved Plush"/>
    <x v="1761"/>
    <s v="BLANKET"/>
    <s v="Grey"/>
    <s v="90&quot;x90&quot;"/>
    <x v="7"/>
    <n v="626"/>
    <n v="11380.73"/>
    <n v="5.6032940695039058E-5"/>
    <n v="0.94424035352059621"/>
    <n v="3960"/>
    <n v="9.3397647172159175"/>
    <n v="0.59309103300478305"/>
    <n v="0.35"/>
    <n v="7.5843209099547476E-2"/>
    <n v="2.0424910987619"/>
    <n v="0.7619692168776202"/>
    <n v="0.56059811234272594"/>
    <n v="0.58659244887237172"/>
    <n v="0.37"/>
    <s v="B"/>
    <x v="2"/>
  </r>
  <r>
    <s v="MP95C-0172"/>
    <x v="6"/>
    <s v="Madison Park"/>
    <s v="Twilight Mystere"/>
    <x v="1929"/>
    <s v="CANVAS"/>
    <s v="Blush/Grey"/>
    <s v="15x35x1.5&quot; (3)"/>
    <x v="7"/>
    <n v="157"/>
    <n v="11367.48"/>
    <n v="5.596770441720721E-5"/>
    <n v="0.94429632122501339"/>
    <n v="3961"/>
    <n v="9.3385998926716045"/>
    <n v="0.59298656846266817"/>
    <n v="0.35"/>
    <n v="0.1431480485560564"/>
    <n v="2.2463598165696501"/>
    <n v="0.85286511296748513"/>
    <n v="0.57732705622834446"/>
    <n v="0.5898546660158035"/>
    <n v="0.38300000000000001"/>
    <s v="B"/>
    <x v="2"/>
  </r>
  <r>
    <s v="TN51-0556"/>
    <x v="3"/>
    <s v="True North by Sleep Philosophy"/>
    <s v="Microfleece"/>
    <x v="1682"/>
    <s v="BLANKET"/>
    <s v="Blue"/>
    <s v="108&quot; x 90&quot;"/>
    <x v="7"/>
    <n v="667"/>
    <n v="11355.47"/>
    <n v="5.5908573270281886E-5"/>
    <n v="0.9443522297982837"/>
    <n v="3962"/>
    <n v="9.3375429045490197"/>
    <n v="0.59289177497571277"/>
    <n v="0.34899999999999998"/>
    <n v="3.047978234278282E-2"/>
    <n v="4.1562710041236697"/>
    <n v="1.4483934257930642"/>
    <n v="0.68693112149556679"/>
    <n v="0.6116996442796836"/>
    <n v="0.45800000000000002"/>
    <s v="B"/>
    <x v="2"/>
  </r>
  <r>
    <s v="MP20-8248"/>
    <x v="5"/>
    <s v="Madison Park"/>
    <s v="300 Thread Count Organic Cotton"/>
    <x v="1930"/>
    <s v="SHEET/SHEET SET"/>
    <s v="Grey(15-4101)"/>
    <s v="King: 108x102&quot;/20x40&quot;(2)/78x80&quot;+16&quot;"/>
    <x v="7"/>
    <n v="306"/>
    <n v="11343.11"/>
    <n v="5.5847718900923277E-5"/>
    <n v="0.94440807751718459"/>
    <n v="3963"/>
    <n v="9.3364539454808906"/>
    <n v="0.59279411424990702"/>
    <n v="0.34899999999999998"/>
    <n v="7.659044436871458E-2"/>
    <n v="1.7031886245835099"/>
    <n v="0.58955655582269006"/>
    <n v="0.52886640765600901"/>
    <n v="0.58000857293112751"/>
    <n v="0.35"/>
    <s v="B"/>
    <x v="2"/>
  </r>
  <r>
    <s v="II12-1323"/>
    <x v="1"/>
    <s v="INK+IVY"/>
    <s v="Shay"/>
    <x v="1355"/>
    <s v="DUVET&amp;DUVET SET"/>
    <s v="Sage"/>
    <s v="King/Cal King: 106x94&quot;/20x36&quot;(2)"/>
    <x v="7"/>
    <n v="179"/>
    <n v="11330.99"/>
    <n v="5.5788046169804628E-5"/>
    <n v="0.94446386556335438"/>
    <n v="3964"/>
    <n v="9.3353849784932574"/>
    <n v="0.59269824646669078"/>
    <n v="0.34899999999999998"/>
    <n v="0.17753011687416548"/>
    <n v="2.7796829648899801"/>
    <n v="1.0576802064530031"/>
    <n v="0.61502226968946128"/>
    <n v="0.5971630511112449"/>
    <n v="0.41199999999999998"/>
    <s v="B"/>
    <x v="2"/>
  </r>
  <r>
    <s v="MPS72-562"/>
    <x v="7"/>
    <s v="Madison Park Signature"/>
    <s v="Splendor"/>
    <x v="276"/>
    <s v="BATH RUG"/>
    <s v="Natural"/>
    <s v="24&quot;x60&quot;"/>
    <x v="1"/>
    <n v="369"/>
    <n v="11329.83"/>
    <n v="5.578233491831143E-5"/>
    <n v="0.9445196478982727"/>
    <n v="3965"/>
    <n v="9.3352826081791473"/>
    <n v="0.5926890656265017"/>
    <n v="0.34899999999999998"/>
    <n v="9.6451746407492406E-2"/>
    <n v="1.14933741243252"/>
    <n v="0.22261334072342964"/>
    <n v="0.4613323085528433"/>
    <n v="0.56641771421177001"/>
    <n v="0.31"/>
    <s v="B"/>
    <x v="2"/>
  </r>
  <r>
    <s v="MP40-7868"/>
    <x v="0"/>
    <s v="Madison Park"/>
    <s v="Galen"/>
    <x v="1390"/>
    <s v="WINDOW PANEL"/>
    <s v="Taupe"/>
    <s v="29x64&quot;"/>
    <x v="7"/>
    <n v="355"/>
    <n v="11329.62"/>
    <n v="5.5781300984851456E-5"/>
    <n v="0.94457542919925752"/>
    <n v="3966"/>
    <n v="9.3352640745019109"/>
    <n v="0.59268740347736892"/>
    <n v="0.34899999999999998"/>
    <n v="0.15370511754455959"/>
    <n v="1.1900935007854101"/>
    <n v="0.25471469697594351"/>
    <n v="0.46724040573326636"/>
    <n v="0.56759800392854842"/>
    <n v="0.313"/>
    <s v="B"/>
    <x v="2"/>
  </r>
  <r>
    <s v="MP13-8388"/>
    <x v="1"/>
    <s v="Madison Park"/>
    <s v="Ridge"/>
    <x v="598"/>
    <s v="COVERLET&amp;BEDSPR"/>
    <s v="Grey"/>
    <s v="75&quot;Wx39&quot;L/20&quot;Wx26&quot;L(3)/39&quot;Wx75&quot;L+15&quot;D/18&quot;Wx18&quot;L"/>
    <x v="7"/>
    <n v="205"/>
    <n v="11323.91"/>
    <n v="5.5753187841725423E-5"/>
    <n v="0.9446311823870992"/>
    <n v="3967"/>
    <n v="9.3347600032997899"/>
    <n v="0.59264219704041665"/>
    <n v="0.34899999999999998"/>
    <n v="2.8079659852471461E-2"/>
    <n v="2.1725584544338599"/>
    <n v="0.82090626926182908"/>
    <n v="0.57144518778323228"/>
    <n v="0.58840279518897975"/>
    <n v="0.378"/>
    <s v="B"/>
    <x v="2"/>
  </r>
  <r>
    <s v="MP40-6551"/>
    <x v="0"/>
    <s v="Madison Park"/>
    <s v="Galen"/>
    <x v="1615"/>
    <s v="WINDOW PANEL"/>
    <s v="Grey"/>
    <s v="27x64&quot;"/>
    <x v="7"/>
    <n v="383"/>
    <n v="11315.3"/>
    <n v="5.5710796569866383E-5"/>
    <n v="0.94468689318366905"/>
    <n v="3968"/>
    <n v="9.3339994432047195"/>
    <n v="0.592573988002008"/>
    <n v="0.34799999999999998"/>
    <n v="0.11152535623026666"/>
    <n v="1.1123975519249201"/>
    <n v="0.19259984700194702"/>
    <n v="0.45580847223154619"/>
    <n v="0.56522088484791566"/>
    <n v="0.307"/>
    <s v="B"/>
    <x v="2"/>
  </r>
  <r>
    <s v="BR55-3064"/>
    <x v="3"/>
    <s v="Beautyrest"/>
    <s v="Cotton"/>
    <x v="38"/>
    <s v="ELEC MATT PAD"/>
    <s v="White"/>
    <s v="Twin: 39''x75''+18&quot;"/>
    <x v="8"/>
    <n v="228"/>
    <n v="11298.69"/>
    <n v="5.562901735667492E-5"/>
    <n v="0.94474252220102573"/>
    <n v="3969"/>
    <n v="9.3325305706958037"/>
    <n v="0.59244225563525954"/>
    <n v="0.34799999999999998"/>
    <n v="4.6486840170616682E-2"/>
    <n v="0.74190298793228404"/>
    <n v="-0.17209048761015208"/>
    <n v="0.38868900473301821"/>
    <n v="0.55169160545481133"/>
    <n v="0.26800000000000002"/>
    <s v="B"/>
    <x v="3"/>
  </r>
  <r>
    <s v="BR20-1006"/>
    <x v="5"/>
    <s v="Beautyrest"/>
    <s v="600 Thread Count"/>
    <x v="971"/>
    <s v="SHEET/SHEET SET"/>
    <s v="Charcoal"/>
    <s v="Full: 81x96/21x31&quot;(2)/54x75&quot;+16&quot;"/>
    <x v="7"/>
    <n v="381"/>
    <n v="11285.4"/>
    <n v="5.5563584139136404E-5"/>
    <n v="0.94479808578516489"/>
    <n v="3970"/>
    <n v="9.3313537400417328"/>
    <n v="0.59233671435350643"/>
    <n v="0.34799999999999998"/>
    <n v="5.0173198202987934E-2"/>
    <n v="1.10406972996911"/>
    <n v="0.18570726046634153"/>
    <n v="0.45453992548366096"/>
    <n v="0.56477735657953732"/>
    <n v="0.30499999999999999"/>
    <s v="B"/>
    <x v="2"/>
  </r>
  <r>
    <s v="WIN40-118"/>
    <x v="0"/>
    <s v="Madison Park"/>
    <s v="Emilia"/>
    <x v="1931"/>
    <s v="WINDOW PANEL"/>
    <s v="Bronze"/>
    <s v="50x84&quot;"/>
    <x v="7"/>
    <n v="752"/>
    <n v="11283.07"/>
    <n v="5.5552112401223331E-5"/>
    <n v="0.94485363789756616"/>
    <n v="3971"/>
    <n v="9.3311472755765905"/>
    <n v="0.5923181980748794"/>
    <n v="0.34799999999999998"/>
    <n v="0.2107203018679713"/>
    <n v="1.6058974979715499"/>
    <n v="0.53409136401210111"/>
    <n v="0.5186583111266887"/>
    <n v="0.57758622068524135"/>
    <n v="0.34300000000000003"/>
    <s v="B"/>
    <x v="2"/>
  </r>
  <r>
    <s v="MZ10-084"/>
    <x v="1"/>
    <s v="Intelligent Design"/>
    <s v="Ashton"/>
    <x v="1566"/>
    <s v="COMFORTER (SET)"/>
    <s v="Khaki/Navy"/>
    <s v="Twin/Twin XL: 66x90&quot;/20x26+2&quot;(1)/10x18&quot;"/>
    <x v="7"/>
    <n v="356"/>
    <n v="11279.11"/>
    <n v="5.5532615370263775E-5"/>
    <n v="0.94490917051293644"/>
    <n v="3972"/>
    <n v="9.3307962767775514"/>
    <n v="0.59228671957538903"/>
    <n v="0.34799999999999998"/>
    <n v="5.2953901109096889E-2"/>
    <n v="1.46108865527441"/>
    <n v="0.445383433818347"/>
    <n v="0.50233205163359207"/>
    <n v="0.57429578598702968"/>
    <n v="0.33100000000000002"/>
    <s v="B"/>
    <x v="2"/>
  </r>
  <r>
    <s v="ST54-0040"/>
    <x v="3"/>
    <s v="Serta"/>
    <s v="Parsa AZ"/>
    <x v="885"/>
    <s v="ELECT BLANKET"/>
    <s v="Cream White"/>
    <s v="Twin:62x84&quot;"/>
    <x v="10"/>
    <n v="256"/>
    <n v="11271.92"/>
    <n v="5.5497215457991245E-5"/>
    <n v="0.94496466772839438"/>
    <n v="3973"/>
    <n v="9.330158668416848"/>
    <n v="0.59222953717330562"/>
    <n v="0.34799999999999998"/>
    <n v="5.3E-3"/>
    <n v="2.6543192435812299"/>
    <n v="1.0131703135523991"/>
    <n v="0.60683044219536919"/>
    <n v="0.59514971817771833"/>
    <n v="0.40200000000000002"/>
    <s v="B"/>
    <x v="2"/>
  </r>
  <r>
    <s v="TN54-0495"/>
    <x v="3"/>
    <s v="True North by Sleep Philosophy"/>
    <s v="Sherpa"/>
    <x v="1588"/>
    <s v="ELECT BLANKET"/>
    <s v="Blue"/>
    <s v="Twin: 62x84&quot;"/>
    <x v="7"/>
    <n v="222"/>
    <n v="11240.7"/>
    <n v="5.5343504016941412E-5"/>
    <n v="0.94502001123241131"/>
    <n v="3974"/>
    <n v="9.3273853575628287"/>
    <n v="0.59198081932998592"/>
    <n v="0.34699999999999998"/>
    <n v="2.6171110162178511E-2"/>
    <n v="0.74750232955565499"/>
    <n v="-0.16546169099307356"/>
    <n v="0.38990900224012953"/>
    <n v="0.5515664559120147"/>
    <n v="0.26800000000000002"/>
    <s v="B"/>
    <x v="3"/>
  </r>
  <r>
    <s v="SHET20-742"/>
    <x v="5"/>
    <s v="True North by Sleep Philosophy"/>
    <s v="Micro Fleece"/>
    <x v="1168"/>
    <s v="SHEET/SHEET SET"/>
    <s v="Khaki"/>
    <s v="Cal.King: 108x102&quot;/72x84+14&quot;/20x40&quot;(2)"/>
    <x v="7"/>
    <n v="328"/>
    <n v="11240.46"/>
    <n v="5.5342322378701431E-5"/>
    <n v="0.94507535355479"/>
    <n v="3975"/>
    <n v="9.3273640082507203"/>
    <n v="0.59197890466728009"/>
    <n v="0.34699999999999998"/>
    <n v="5.6782506781502498E-2"/>
    <n v="5.8030329941171601"/>
    <n v="1.775466285624121"/>
    <n v="0.747127277251741"/>
    <n v="0.6230085791841723"/>
    <n v="0.496"/>
    <s v="B"/>
    <x v="2"/>
  </r>
  <r>
    <s v="ID20-2459"/>
    <x v="5"/>
    <s v="Intelligent Design"/>
    <s v="Cotton Blend Jersey Knit"/>
    <x v="1932"/>
    <s v="SHEET/SHEET SET"/>
    <s v="Cream 12-0602 TCX"/>
    <s v="Queen: 90x102&quot;/ 20x30&quot;(2)/ 60x81&quot;+14&quot;"/>
    <x v="7"/>
    <n v="410"/>
    <n v="11219.45"/>
    <n v="5.5238879797777127E-5"/>
    <n v="0.94513059243458775"/>
    <n v="3976"/>
    <n v="9.3254932852242973"/>
    <n v="0.5918111332846"/>
    <n v="0.34699999999999998"/>
    <n v="0.13692145057170588"/>
    <n v="2.10198979583414"/>
    <n v="0.78936140424530965"/>
    <n v="0.56563951008553914"/>
    <n v="0.58657680864478789"/>
    <n v="0.37"/>
    <s v="B"/>
    <x v="2"/>
  </r>
  <r>
    <s v="ID20-2464"/>
    <x v="5"/>
    <s v="Intelligent Design"/>
    <s v="Cotton Blend Jersey Knit"/>
    <x v="1933"/>
    <s v="SHEET/SHEET SET"/>
    <s v="Blush 14-1905 TCX (Lotus)"/>
    <s v="Queen: 90x102&quot;/ 20x30&quot;(2)/ 60x81&quot;+14&quot;"/>
    <x v="7"/>
    <n v="410"/>
    <n v="11218.4"/>
    <n v="5.523371013047724E-5"/>
    <n v="0.94518582614471824"/>
    <n v="3977"/>
    <n v="9.3253997017109693"/>
    <n v="0.59180274046791603"/>
    <n v="0.34699999999999998"/>
    <n v="0.10856427889626712"/>
    <n v="0.90824905284244395"/>
    <n v="8.2152153634545751E-3"/>
    <n v="0.42187338507424244"/>
    <n v="0.55781686938918129"/>
    <n v="0.28599999999999998"/>
    <s v="B"/>
    <x v="2"/>
  </r>
  <r>
    <s v="AM10-0546"/>
    <x v="1"/>
    <s v="Super Listing"/>
    <s v="Gigi"/>
    <x v="1934"/>
    <s v="COMFORTER (SET)"/>
    <s v="Sage Green"/>
    <s v="King: 104x90&quot;/20x36&quot;(2)"/>
    <x v="11"/>
    <n v="278"/>
    <n v="11215.76"/>
    <n v="5.5220712109837538E-5"/>
    <n v="0.94524104685682808"/>
    <n v="3978"/>
    <n v="9.3251643673211113"/>
    <n v="0.59178163505817827"/>
    <n v="0.34699999999999998"/>
    <n v="0.14600225884472409"/>
    <n v="2.2058395828173301"/>
    <n v="0.83544485430018489"/>
    <n v="0.57412094305652306"/>
    <n v="0.58824949665784732"/>
    <n v="0.377"/>
    <s v="B"/>
    <x v="2"/>
  </r>
  <r>
    <s v="MZ80-294"/>
    <x v="1"/>
    <s v="Intelligent Design"/>
    <s v="Brody"/>
    <x v="1220"/>
    <s v="COVERLET&amp;BEDSPR"/>
    <s v="Blue"/>
    <s v="Full/Queen: 86x90/20x26(2)/12x18&quot;"/>
    <x v="7"/>
    <n v="285"/>
    <n v="11201.88"/>
    <n v="5.515237403162575E-5"/>
    <n v="0.94529619923085972"/>
    <n v="3979"/>
    <n v="9.3239261670847711"/>
    <n v="0.5916705899901743"/>
    <n v="0.34699999999999998"/>
    <n v="0.23175674577594049"/>
    <n v="3.8177534860731699"/>
    <n v="1.3655183992359083"/>
    <n v="0.67167837930990071"/>
    <n v="0.6076721478541196"/>
    <n v="0.44400000000000001"/>
    <s v="B"/>
    <x v="2"/>
  </r>
  <r>
    <s v="SS40-0091"/>
    <x v="0"/>
    <s v="SunSmart"/>
    <s v="Victorio"/>
    <x v="1574"/>
    <s v="WINDOW PANEL"/>
    <s v="Ivory"/>
    <s v="50&quot;W x 95&quot;L"/>
    <x v="7"/>
    <n v="450"/>
    <n v="11186.83"/>
    <n v="5.5078275466994108E-5"/>
    <n v="0.94535127750632675"/>
    <n v="3980"/>
    <n v="9.3225818593547807"/>
    <n v="0.59155002892184816"/>
    <n v="0.34599999999999997"/>
    <n v="0.21121551044456874"/>
    <n v="1.3485000270104599"/>
    <n v="0.37052855687446151"/>
    <n v="0.4885553786502364"/>
    <n v="0.57095109886752582"/>
    <n v="0.32200000000000001"/>
    <s v="B"/>
    <x v="2"/>
  </r>
  <r>
    <s v="MPE21-1156"/>
    <x v="5"/>
    <s v="Madison Park Essentials"/>
    <s v="Satin"/>
    <x v="1935"/>
    <s v="PILLOWCASE"/>
    <s v="Lilac"/>
    <s v="Standard Pillowcase: 20x30&quot;(2)"/>
    <x v="7"/>
    <n v="2099"/>
    <n v="11185.56"/>
    <n v="5.5072022631307578E-5"/>
    <n v="0.94540634952895808"/>
    <n v="3981"/>
    <n v="9.3224683367066667"/>
    <n v="0.59153984791088576"/>
    <n v="0.34599999999999997"/>
    <n v="3.7556786906727931E-2"/>
    <n v="4.2275505785440197"/>
    <n v="1.4650016957050727"/>
    <n v="0.6899877921192934"/>
    <n v="0.61122943675256725"/>
    <n v="0.45600000000000002"/>
    <s v="B"/>
    <x v="2"/>
  </r>
  <r>
    <s v="MP21-8301"/>
    <x v="4"/>
    <s v="Madison Park"/>
    <s v="Stay Puffed"/>
    <x v="150"/>
    <s v="PILLOWCASE"/>
    <s v="White"/>
    <s v="20x36&quot;"/>
    <x v="7"/>
    <n v="649"/>
    <n v="11166.91"/>
    <n v="5.4980199493076334E-5"/>
    <n v="0.94546132972845121"/>
    <n v="3982"/>
    <n v="9.3207997662304276"/>
    <n v="0.59139020610290893"/>
    <n v="0.34599999999999997"/>
    <n v="6.8249548995582249E-2"/>
    <n v="4.4194089655412503"/>
    <n v="1.5083812254583204"/>
    <n v="0.69797158181986618"/>
    <n v="0.61270648124630034"/>
    <n v="0.46100000000000002"/>
    <s v="B"/>
    <x v="2"/>
  </r>
  <r>
    <s v="UH12-0203"/>
    <x v="1"/>
    <s v="Intelligent Design"/>
    <s v="Brooklyn"/>
    <x v="768"/>
    <s v="DUVET&amp;DUVET SET"/>
    <s v="Ivory"/>
    <s v="King/Cal King: 104x92&quot;/20x36&quot;(2)/18x18&quot;/12x18&quot;/26x26+1/2&quot;(2)"/>
    <x v="5"/>
    <n v="144"/>
    <n v="11161.96"/>
    <n v="5.495582820437689E-5"/>
    <n v="0.94551628555665557"/>
    <n v="3983"/>
    <n v="9.3203564337421643"/>
    <n v="0.59135044687426186"/>
    <n v="0.34599999999999997"/>
    <n v="0.14209173308272027"/>
    <n v="2.0734000612027401"/>
    <n v="0.77629278980652006"/>
    <n v="0.56323429569177641"/>
    <n v="0.58572721663776484"/>
    <n v="0.36699999999999999"/>
    <s v="B"/>
    <x v="2"/>
  </r>
  <r>
    <s v="MP10-6294"/>
    <x v="3"/>
    <s v="Madison Park"/>
    <s v="Zuri"/>
    <x v="1296"/>
    <s v="COMFORTER (SET)"/>
    <s v="Blush/Grey"/>
    <s v="Full/Queen: 90x90&quot;/20x26&quot;(2)/14x20&quot;"/>
    <x v="7"/>
    <n v="217"/>
    <n v="11159.83"/>
    <n v="5.4945341164997128E-5"/>
    <n v="0.94557123089782058"/>
    <n v="3984"/>
    <n v="9.3201656059296418"/>
    <n v="0.59133333293194723"/>
    <n v="0.34599999999999997"/>
    <n v="0.10071392002051498"/>
    <n v="1.11849362246273"/>
    <n v="0.19761536014470799"/>
    <n v="0.45673155282739486"/>
    <n v="0.56441297691103687"/>
    <n v="0.30299999999999999"/>
    <s v="B"/>
    <x v="2"/>
  </r>
  <r>
    <s v="MPE10-947"/>
    <x v="3"/>
    <s v="Madison Park Essentials"/>
    <s v="Parkston"/>
    <x v="1073"/>
    <s v="COMFORTER (SET)"/>
    <s v="Red"/>
    <s v="King: 106x94&quot;/20x36+2&quot;(2)"/>
    <x v="7"/>
    <n v="381"/>
    <n v="11159.46"/>
    <n v="5.4943519472710499E-5"/>
    <n v="0.94562617441729324"/>
    <n v="3985"/>
    <n v="9.3201324537238293"/>
    <n v="0.59133035975455572"/>
    <n v="0.34599999999999997"/>
    <n v="0.10833179807300858"/>
    <n v="2.6679089085427798"/>
    <n v="1.0180921284504714"/>
    <n v="0.60773627808881647"/>
    <n v="0.59461154342140787"/>
    <n v="0.4"/>
    <s v="B"/>
    <x v="2"/>
  </r>
  <r>
    <s v="SS40-0097"/>
    <x v="0"/>
    <s v="SunSmart"/>
    <s v="Cassius"/>
    <x v="1936"/>
    <s v="WINDOW PANEL"/>
    <s v="Grey/Silver"/>
    <s v="50&quot;W x 84&quot;L"/>
    <x v="7"/>
    <n v="372"/>
    <n v="11157.47"/>
    <n v="5.4933721722304056E-5"/>
    <n v="0.94568110813901551"/>
    <n v="3986"/>
    <n v="9.3199541297624862"/>
    <n v="0.5913143671906449"/>
    <n v="0.34599999999999997"/>
    <n v="0.17967091937832408"/>
    <n v="2.04481793471553"/>
    <n v="0.76305466985706205"/>
    <n v="0.56079788464009794"/>
    <n v="0.58521107068053557"/>
    <n v="0.36599999999999999"/>
    <s v="B"/>
    <x v="2"/>
  </r>
  <r>
    <s v="ID20-1913"/>
    <x v="5"/>
    <s v="Intelligent Design"/>
    <s v="Microfiber"/>
    <x v="1937"/>
    <s v="SHEET/SHEET SET"/>
    <s v="White"/>
    <s v="Queen: 90&quot;Wx102&quot;L/20&quot;Wx30&quot;L(4)/60&quot;Wx80&quot;L+14&quot;D"/>
    <x v="7"/>
    <n v="704"/>
    <n v="11152.93"/>
    <n v="5.4911369065597903E-5"/>
    <n v="0.94573601950808106"/>
    <n v="3987"/>
    <n v="9.3195471811543005"/>
    <n v="0.59127787096447415"/>
    <n v="0.34499999999999997"/>
    <n v="0.17992685875996914"/>
    <n v="2.2595054747464598"/>
    <n v="0.85845205248102407"/>
    <n v="0.57835530504523203"/>
    <n v="0.58869335778062581"/>
    <n v="0.379"/>
    <s v="B"/>
    <x v="2"/>
  </r>
  <r>
    <s v="CS13-0934-1"/>
    <x v="1"/>
    <s v="Comfort Spaces"/>
    <s v="Kienna"/>
    <x v="664"/>
    <s v="COVERLET&amp;BEDSPR"/>
    <s v="Taupe"/>
    <s v="King: 120x118&quot;/20x36+0.5&quot;(2)"/>
    <x v="6"/>
    <n v="250"/>
    <n v="11149.2"/>
    <n v="5.4893004437951659E-5"/>
    <n v="0.94579091251251901"/>
    <n v="3988"/>
    <n v="9.3192127139471257"/>
    <n v="0.59124787506181176"/>
    <n v="0.34499999999999997"/>
    <n v="-0.12580000000000002"/>
    <n v="0.72632459001998395"/>
    <n v="-0.19076761652623686"/>
    <n v="0.38525157075610089"/>
    <n v="0.55004861420066964"/>
    <n v="0.26500000000000001"/>
    <s v="B"/>
    <x v="2"/>
  </r>
  <r>
    <s v="MP30-6234"/>
    <x v="3"/>
    <s v="Madison Park"/>
    <s v="Zuri"/>
    <x v="1938"/>
    <s v="NORMAL PILLOW"/>
    <s v="Snow Leopard"/>
    <s v="20&quot;W x 20&quot;L"/>
    <x v="7"/>
    <n v="750"/>
    <n v="11140.08"/>
    <n v="5.4848102184832672E-5"/>
    <n v="0.94584576061470382"/>
    <n v="3989"/>
    <n v="9.3183944567174954"/>
    <n v="0.591174491591964"/>
    <n v="0.34499999999999997"/>
    <n v="-7.8676796306669267E-2"/>
    <n v="2.1693844377442901"/>
    <n v="0.81950862191944729"/>
    <n v="0.57118795764448682"/>
    <n v="0.58717718480246861"/>
    <n v="0.373"/>
    <s v="B"/>
    <x v="2"/>
  </r>
  <r>
    <s v="ID20-1553"/>
    <x v="5"/>
    <s v="Intelligent Design"/>
    <s v="Cozy Soft"/>
    <x v="1074"/>
    <s v="SHEET/SHEET SET"/>
    <s v="Grey/Pink Cats"/>
    <s v="Twin XL: 66&quot;W x 102&quot;L/39&quot;W x 80&quot;L + 12&quot;D/20&quot;W x 30&quot;L (1)"/>
    <x v="7"/>
    <n v="604"/>
    <n v="11116.24"/>
    <n v="5.473072611966201E-5"/>
    <n v="0.94590049134082343"/>
    <n v="3990"/>
    <n v="9.3162523355586497"/>
    <n v="0.59098238050784746"/>
    <n v="0.34499999999999997"/>
    <n v="9.6024492949124976E-2"/>
    <n v="2.9343804135432001"/>
    <n v="1.1100072565678707"/>
    <n v="0.62465280663038247"/>
    <n v="0.59771646573235448"/>
    <n v="0.41399999999999998"/>
    <s v="B"/>
    <x v="2"/>
  </r>
  <r>
    <s v="MP72-5105"/>
    <x v="7"/>
    <s v="Madison Park"/>
    <s v="Tufted Pearl Channel"/>
    <x v="1563"/>
    <s v="BATH RUG"/>
    <s v="Grey"/>
    <s v="17&quot;W x 24&quot;L"/>
    <x v="8"/>
    <n v="778"/>
    <n v="11116.04"/>
    <n v="5.4729741421128706E-5"/>
    <n v="0.94595522108224461"/>
    <n v="3991"/>
    <n v="9.3162343453201526"/>
    <n v="0.59098076709573633"/>
    <n v="0.34499999999999997"/>
    <n v="0.15128550754995684"/>
    <n v="1.64516630410465"/>
    <n v="0.55684985432516176"/>
    <n v="0.52284689965209563"/>
    <n v="0.57735399360700823"/>
    <n v="0.34200000000000003"/>
    <s v="B"/>
    <x v="2"/>
  </r>
  <r>
    <s v="WR20-3993"/>
    <x v="5"/>
    <s v="Woolrich"/>
    <s v="Cotton Flannel"/>
    <x v="1027"/>
    <s v="SHEET/SHEET SET"/>
    <s v="Gray Deer Toile"/>
    <s v="Cal King: 108&quot;Wx102&quot;L/72&quot;Wx84&quot;L+14&quot;D/20&quot;Wx40&quot;L(2)"/>
    <x v="7"/>
    <n v="332"/>
    <n v="11111.92"/>
    <n v="5.4709456631342494E-5"/>
    <n v="0.94600993053887594"/>
    <n v="3992"/>
    <n v="9.315863674383527"/>
    <n v="0.59094752434698172"/>
    <n v="0.34499999999999997"/>
    <n v="0.14047922906212426"/>
    <n v="2.4697263466075401"/>
    <n v="0.94379941331849426"/>
    <n v="0.59406306822987687"/>
    <n v="0.59157063312356073"/>
    <n v="0.39"/>
    <s v="B"/>
    <x v="2"/>
  </r>
  <r>
    <s v="MZ12-0647"/>
    <x v="1"/>
    <s v="Intelligent Design"/>
    <s v="Primrose"/>
    <x v="1939"/>
    <s v="DUVET&amp;DUVET SET"/>
    <s v="Purple Multi"/>
    <s v="Full/Queen: 88&quot;W x 90&quot;L/20&quot;W x 26&quot;L (2)"/>
    <x v="7"/>
    <n v="346"/>
    <n v="11105.32"/>
    <n v="5.4676961579743229E-5"/>
    <n v="0.94606460750045573"/>
    <n v="3993"/>
    <n v="9.3152695946405562"/>
    <n v="0.59089424570632099"/>
    <n v="0.34399999999999997"/>
    <n v="0.15789948451505714"/>
    <n v="2.17229009055694"/>
    <n v="0.82078817341129628"/>
    <n v="0.57142345282113083"/>
    <n v="0.58700008712928298"/>
    <n v="0.372"/>
    <s v="B"/>
    <x v="2"/>
  </r>
  <r>
    <s v="MP10-8466"/>
    <x v="1"/>
    <s v="Madison Park"/>
    <s v="Fraser"/>
    <x v="1742"/>
    <s v="COMFORTER (SET)"/>
    <s v="Ivory/Black"/>
    <s v="Full/Queen: 90&quot;W x 90&quot;L / 20&quot;W x 26 &quot;LD (2)/ 16&quot;W x 16&quot;L/12&quot;W x 18&quot;L"/>
    <x v="7"/>
    <n v="259"/>
    <n v="11103.94"/>
    <n v="5.4670167159863388E-5"/>
    <n v="0.94611927766761561"/>
    <n v="3994"/>
    <n v="9.3151453333422971"/>
    <n v="0.59088310162484659"/>
    <n v="0.34399999999999997"/>
    <n v="2.8428776542380449E-2"/>
    <n v="1.36466356395916"/>
    <n v="0.38162556692098631"/>
    <n v="0.49059772892513687"/>
    <n v="0.57082602708490471"/>
    <n v="0.32200000000000001"/>
    <s v="B"/>
    <x v="2"/>
  </r>
  <r>
    <s v="ID20-693"/>
    <x v="5"/>
    <s v="Intelligent Design"/>
    <s v="Cotton Blend Jersey Knit"/>
    <x v="1775"/>
    <s v="SHEET/SHEET SET"/>
    <s v="Dark Grey"/>
    <s v="Full: 81x96&quot;/54x76+14&quot;/20x30&quot;(2)"/>
    <x v="7"/>
    <n v="489"/>
    <n v="11096.87"/>
    <n v="5.4635358066710852E-5"/>
    <n v="0.94617391302568232"/>
    <n v="3995"/>
    <n v="9.3145084769949289"/>
    <n v="0.59082598666530561"/>
    <n v="0.34399999999999997"/>
    <n v="4.5683753887357431E-2"/>
    <n v="1.3404019792622299"/>
    <n v="0.36492222689760268"/>
    <n v="0.4875235611136734"/>
    <n v="0.57016550155497925"/>
    <n v="0.32"/>
    <s v="B"/>
    <x v="2"/>
  </r>
  <r>
    <s v="MP10-2529"/>
    <x v="1"/>
    <s v="Madison Park"/>
    <s v="Celeste"/>
    <x v="989"/>
    <s v="COMFORTER (SET)"/>
    <s v="White"/>
    <s v="Cal King: 104x92&quot;/20x36+2&quot;(2)/72x84+15&quot;/16x16&quot;"/>
    <x v="5"/>
    <n v="159"/>
    <n v="11092.27"/>
    <n v="5.46127100004447E-5"/>
    <n v="0.94622852573568272"/>
    <n v="3996"/>
    <n v="9.3140938971161233"/>
    <n v="0.59078880604662709"/>
    <n v="0.34399999999999997"/>
    <n v="0.113601380781391"/>
    <n v="0.96165277056912801"/>
    <n v="5.982691132447978E-2"/>
    <n v="0.43137226459153089"/>
    <n v="0.55890549775560783"/>
    <n v="0.28799999999999998"/>
    <s v="B"/>
    <x v="2"/>
  </r>
  <r>
    <s v="TN20-0226"/>
    <x v="5"/>
    <s v="True North by Sleep Philosophy"/>
    <s v="Cozy Cotton Flannel"/>
    <x v="1005"/>
    <s v="SHEET/SHEET SET"/>
    <s v="Aqua French Bulldog"/>
    <s v="Cal King"/>
    <x v="7"/>
    <n v="378"/>
    <n v="11076.24"/>
    <n v="5.4533786412999819E-5"/>
    <n v="0.94628305952209568"/>
    <n v="3997"/>
    <n v="9.3126478317984223"/>
    <n v="0.59065911908903379"/>
    <n v="0.34399999999999997"/>
    <n v="8.0396856093175942E-2"/>
    <n v="2.11649383646759"/>
    <n v="0.79592659444908909"/>
    <n v="0.56684780114423394"/>
    <n v="0.58589685550007387"/>
    <n v="0.36799999999999999"/>
    <s v="B"/>
    <x v="2"/>
  </r>
  <r>
    <s v="HH10-704"/>
    <x v="10"/>
    <s v="Harbor House Blue"/>
    <s v="Crystal Beach"/>
    <x v="1153"/>
    <s v="COMFORTER (SET)"/>
    <s v="White w/ Blue Stitching"/>
    <s v="Cal.King: 110x96&quot;/20x36&quot;(2)/72x84+15&quot;"/>
    <x v="9"/>
    <n v="86"/>
    <n v="11073.66"/>
    <n v="5.452108380192011E-5"/>
    <n v="0.94633758060589757"/>
    <n v="3998"/>
    <n v="9.3124148946678229"/>
    <n v="0.59063822867183891"/>
    <n v="0.34399999999999997"/>
    <n v="0.4852477288469132"/>
    <n v="2.36941427803534"/>
    <n v="0.90398098812043093"/>
    <n v="0.58673468235760895"/>
    <n v="0.589857519408993"/>
    <n v="0.38300000000000001"/>
    <s v="B"/>
    <x v="2"/>
  </r>
  <r>
    <s v="ST54-3590"/>
    <x v="3"/>
    <s v="Serta"/>
    <s v="Dream Soft Heated"/>
    <x v="1940"/>
    <s v="ELECT BLANKET"/>
    <s v="Sage"/>
    <s v="King:100x90&quot;"/>
    <x v="11"/>
    <n v="131"/>
    <n v="11067.42"/>
    <n v="5.4490361207680813E-5"/>
    <n v="0.9463920709671052"/>
    <n v="3999"/>
    <n v="9.3118512874221118"/>
    <n v="0.59058768288522812"/>
    <n v="0.34300000000000003"/>
    <n v="9.8454300640980458E-2"/>
    <n v="1.65701308970772"/>
    <n v="0.56361525921006028"/>
    <n v="0.52409203924091774"/>
    <n v="0.57728855415636604"/>
    <n v="0.34100000000000003"/>
    <s v="B"/>
    <x v="2"/>
  </r>
  <r>
    <s v="ID10-2267"/>
    <x v="1"/>
    <s v="Intelligent Design"/>
    <s v="Mira"/>
    <x v="1941"/>
    <s v="COMFORTER (SET)"/>
    <s v="Blush"/>
    <s v="Full/Queen: 90&quot;W x 90&quot;L / 20&quot;W x 26&quot;L + 2&quot;D (2)"/>
    <x v="7"/>
    <n v="229"/>
    <n v="11056.16"/>
    <n v="5.4434922680255402E-5"/>
    <n v="0.94644650588978541"/>
    <n v="4000"/>
    <n v="9.310833460908901"/>
    <n v="0.59049640151484994"/>
    <n v="0.34300000000000003"/>
    <n v="-0.3341417205405085"/>
    <n v="0.47040053134471999"/>
    <n v="-0.56141647835247066"/>
    <n v="0.31703546554680501"/>
    <n v="0.53580421432124103"/>
    <n v="0.22900000000000001"/>
    <s v="B"/>
    <x v="2"/>
  </r>
  <r>
    <s v="MP70-5636"/>
    <x v="1"/>
    <s v="Madison Park"/>
    <s v="Finley"/>
    <x v="1942"/>
    <s v="SHOWER CURTAIN"/>
    <s v="White"/>
    <s v="72&quot;W x 72&quot;L"/>
    <x v="7"/>
    <n v="542"/>
    <n v="11055.04"/>
    <n v="5.4429408368468866E-5"/>
    <n v="0.94650093529815382"/>
    <n v="4001"/>
    <n v="9.3107321639459144"/>
    <n v="0.59048731693562495"/>
    <n v="0.34300000000000003"/>
    <n v="4.748529595738132E-3"/>
    <n v="1.64888563061246"/>
    <n v="0.55897880259616506"/>
    <n v="0.52323872214016243"/>
    <n v="0.57703759797653253"/>
    <n v="0.34"/>
    <s v="B"/>
    <x v="2"/>
  </r>
  <r>
    <s v="MP72-2491"/>
    <x v="7"/>
    <s v="Madison Park"/>
    <s v="Spa Cotton"/>
    <x v="1402"/>
    <s v="BATH RUG"/>
    <s v="Grey"/>
    <s v="24x72&quot;"/>
    <x v="7"/>
    <n v="410"/>
    <n v="11049.92"/>
    <n v="5.4404200086016104E-5"/>
    <n v="0.94655533949823989"/>
    <n v="4002"/>
    <n v="9.3102689613987035"/>
    <n v="0.59044577570760304"/>
    <n v="0.34300000000000003"/>
    <n v="-7.106075584117349E-3"/>
    <n v="2.11502010674816"/>
    <n v="0.79526148099457106"/>
    <n v="0.56672539027491153"/>
    <n v="0.5857016986210648"/>
    <n v="0.36699999999999999"/>
    <s v="B"/>
    <x v="2"/>
  </r>
  <r>
    <s v="MP10-8598"/>
    <x v="1"/>
    <s v="Madison Park"/>
    <s v="Dawn"/>
    <x v="1542"/>
    <s v="COMFORTER (SET)"/>
    <s v="Green"/>
    <s v="Queen: 90x90&quot;/20x26+2&quot;(2)/60x80+15&quot;/16x16&quot;/12x18&quot;/18x18&quot;/26x26&quot;(2)"/>
    <x v="7"/>
    <n v="115"/>
    <n v="11047.98"/>
    <n v="5.4394648510242985E-5"/>
    <n v="0.94660973414675009"/>
    <n v="4003"/>
    <n v="9.3100933949929736"/>
    <n v="0.5904300304485639"/>
    <n v="0.34300000000000003"/>
    <n v="-0.61124766741350234"/>
    <n v="0.113086429690635"/>
    <n v="-1.5460574223809218"/>
    <n v="0.13581712887020439"/>
    <n v="0.49950745013289199"/>
    <n v="0.16300000000000001"/>
    <s v="B-"/>
    <x v="3"/>
  </r>
  <r>
    <s v="MP95B-0217"/>
    <x v="6"/>
    <s v="Madison Park"/>
    <s v="Perched Birds"/>
    <x v="1943"/>
    <s v="AWD"/>
    <s v="White/Grey"/>
    <s v="12x30x1.5&quot;"/>
    <x v="7"/>
    <n v="538"/>
    <n v="11044.74"/>
    <n v="5.4378696394003349E-5"/>
    <n v="0.94666411284314411"/>
    <n v="4004"/>
    <n v="9.3098001122518284"/>
    <n v="0.59040372807760721"/>
    <n v="0.34300000000000003"/>
    <n v="1.5058485681131498E-2"/>
    <n v="3.5754658248220199"/>
    <n v="1.3016798796856679"/>
    <n v="0.65992921287623574"/>
    <n v="0.60430882503733296"/>
    <n v="0.432"/>
    <s v="B"/>
    <x v="2"/>
  </r>
  <r>
    <s v="II50-1031"/>
    <x v="3"/>
    <s v="INK+IVY"/>
    <s v="Stockholm"/>
    <x v="1944"/>
    <s v="THROW"/>
    <s v="Grey"/>
    <s v="50&quot;W x 60&quot;L+4&quot;x2"/>
    <x v="7"/>
    <n v="538"/>
    <n v="11041.49"/>
    <n v="5.4362695042837045E-5"/>
    <n v="0.946718475538187"/>
    <n v="4005"/>
    <n v="9.3095058378782412"/>
    <n v="0.59037733677443371"/>
    <n v="0.34200000000000003"/>
    <n v="0.17181785719137546"/>
    <n v="1.39603693985926"/>
    <n v="0.40281957166672427"/>
    <n v="0.49449838155473913"/>
    <n v="0.57120154573049486"/>
    <n v="0.32200000000000001"/>
    <s v="B"/>
    <x v="2"/>
  </r>
  <r>
    <s v="MPE20-1000"/>
    <x v="5"/>
    <s v="Madison Park Essentials"/>
    <s v="Printed Satin"/>
    <x v="1633"/>
    <s v="SHEET/SHEET SET"/>
    <s v="Gray Leopard"/>
    <s v="Full: 81x96&quot;/20x30&quot;(2)/54x75+14&quot;"/>
    <x v="7"/>
    <n v="580"/>
    <n v="11035.41"/>
    <n v="5.4332760207424396E-5"/>
    <n v="0.94677280829839439"/>
    <n v="4006"/>
    <n v="9.3089550857888081"/>
    <n v="0.59032794387219589"/>
    <n v="0.34200000000000003"/>
    <n v="6.7450894646577456E-2"/>
    <n v="4.3032927356661501"/>
    <n v="1.4823526100657454"/>
    <n v="0.69318114281157217"/>
    <n v="0.6108985836600711"/>
    <n v="0.45500000000000002"/>
    <s v="B"/>
    <x v="2"/>
  </r>
  <r>
    <s v="ID10-2371"/>
    <x v="1"/>
    <s v="Intelligent Design"/>
    <s v="Lucy"/>
    <x v="1823"/>
    <s v="COMFORTER (SET)"/>
    <s v="Black"/>
    <s v="King/Cal King: 104&quot;W x 90&quot;L / 20&quot;W x 36&quot;L (2)"/>
    <x v="7"/>
    <n v="229"/>
    <n v="11025.52"/>
    <n v="5.4284066864952171E-5"/>
    <n v="0.9468270923652593"/>
    <n v="4007"/>
    <n v="9.3080585592927871"/>
    <n v="0.59024754100778343"/>
    <n v="0.34200000000000003"/>
    <n v="0.20696205712609186"/>
    <n v="1.1001934923266701"/>
    <n v="0.18248278740116017"/>
    <n v="0.45394647703011604"/>
    <n v="0.56298732821224995"/>
    <n v="0.29899999999999999"/>
    <s v="B"/>
    <x v="2"/>
  </r>
  <r>
    <s v="AM10-0064"/>
    <x v="1"/>
    <s v="Super Listing"/>
    <s v="Camden"/>
    <x v="620"/>
    <s v="COMFORTER (SET)"/>
    <s v="Neutral"/>
    <s v="Twin/Twin XL: 66x90&quot;/20x26+2&quot;(1)"/>
    <x v="7"/>
    <n v="469"/>
    <n v="11024.69"/>
    <n v="5.4279980366038933E-5"/>
    <n v="0.94688137234562531"/>
    <n v="4008"/>
    <n v="9.3079832833906995"/>
    <n v="0.59024079006603669"/>
    <n v="0.34200000000000003"/>
    <n v="7.5278681596194774E-2"/>
    <n v="3.4563697321133899"/>
    <n v="1.2687402864068407"/>
    <n v="0.6538668422821684"/>
    <n v="0.60296600050926308"/>
    <n v="0.42899999999999999"/>
    <s v="B"/>
    <x v="2"/>
  </r>
  <r>
    <s v="ST55-0259"/>
    <x v="3"/>
    <s v="Serta"/>
    <s v="Plush Top Heated AZ"/>
    <x v="654"/>
    <s v="ELEC MATT PAD"/>
    <s v="White"/>
    <s v="Cal King: 72x84+15&quot;"/>
    <x v="10"/>
    <n v="91"/>
    <n v="11010.64"/>
    <n v="5.4210805294073834E-5"/>
    <n v="0.94693558315091941"/>
    <n v="4009"/>
    <n v="9.3067081741189615"/>
    <n v="0.59012643489824002"/>
    <n v="0.34200000000000003"/>
    <n v="-0.1104"/>
    <n v="0.37935061217513999"/>
    <n v="-0.73532298236567351"/>
    <n v="0.28502882639001959"/>
    <n v="0.52910691319659597"/>
    <n v="0.216"/>
    <s v="B"/>
    <x v="3"/>
  </r>
  <r>
    <s v="MP70-4863"/>
    <x v="7"/>
    <s v="Madison Park"/>
    <s v="Serene"/>
    <x v="1945"/>
    <s v="SHOWER CURTAIN"/>
    <s v="Yellow"/>
    <s v="72&quot;W x 72&quot;L"/>
    <x v="7"/>
    <n v="559"/>
    <n v="10990.61"/>
    <n v="5.4112187735962748E-5"/>
    <n v="0.9469896953386554"/>
    <n v="4010"/>
    <n v="9.3048875334833436"/>
    <n v="0.58996315503666408"/>
    <n v="0.34200000000000003"/>
    <n v="0.22028196578681025"/>
    <n v="1.6605356758574501"/>
    <n v="0.56561812402420353"/>
    <n v="0.52446065668711306"/>
    <n v="0.57686265536675385"/>
    <n v="0.33900000000000002"/>
    <s v="B"/>
    <x v="2"/>
  </r>
  <r>
    <s v="ST54-0059"/>
    <x v="3"/>
    <s v="Serta"/>
    <s v="Freya AZ"/>
    <x v="1684"/>
    <s v="ELECT BLANKET"/>
    <s v="Charcoal Grey"/>
    <s v="King:100x90&quot;"/>
    <x v="6"/>
    <n v="131"/>
    <n v="10985.66"/>
    <n v="5.4087816447263298E-5"/>
    <n v="0.94704378315510263"/>
    <n v="4011"/>
    <n v="9.3044370885589984"/>
    <n v="0.58992275794596105"/>
    <n v="0.34100000000000003"/>
    <n v="-0.37670000000000003"/>
    <n v="0.19090720356417601"/>
    <n v="-1.2347509507618804"/>
    <n v="0.19311155820061215"/>
    <n v="0.51056051799689128"/>
    <n v="0.182"/>
    <s v="B-"/>
    <x v="3"/>
  </r>
  <r>
    <s v="MP51-8427"/>
    <x v="3"/>
    <s v="Madison Park"/>
    <s v="Carved Plush"/>
    <x v="1946"/>
    <s v="BLANKET"/>
    <s v="Blue"/>
    <s v="90&quot;x90&quot;"/>
    <x v="7"/>
    <n v="609"/>
    <n v="10984.61"/>
    <n v="5.4082646779963417E-5"/>
    <n v="0.9470978658018826"/>
    <n v="4012"/>
    <n v="9.304341513545511"/>
    <n v="0.58991418652628214"/>
    <n v="0.34100000000000003"/>
    <n v="1.8988957186463616E-2"/>
    <n v="1.7767753086732601"/>
    <n v="0.62955504275277208"/>
    <n v="0.53622793300696048"/>
    <n v="0.57917693582241792"/>
    <n v="0.34699999999999998"/>
    <s v="B"/>
    <x v="2"/>
  </r>
  <r>
    <s v="TN20-0247"/>
    <x v="5"/>
    <s v="True North by Sleep Philosophy"/>
    <s v="Cozy Cotton Flannel"/>
    <x v="1270"/>
    <s v="SHEET/SHEET SET"/>
    <s v="Blue Geo"/>
    <s v="Full"/>
    <x v="7"/>
    <n v="509"/>
    <n v="10965.05"/>
    <n v="5.3986343263405603E-5"/>
    <n v="0.94715185214514597"/>
    <n v="4013"/>
    <n v="9.3025594155012925"/>
    <n v="0.58975436326611641"/>
    <n v="0.34100000000000003"/>
    <n v="1.7320977451931435E-3"/>
    <n v="1.0559025644147599"/>
    <n v="0.14488147985940766"/>
    <n v="0.44702614078886294"/>
    <n v="0.5612087187706658"/>
    <n v="0.29499999999999998"/>
    <s v="B"/>
    <x v="2"/>
  </r>
  <r>
    <s v="MP40-3008"/>
    <x v="0"/>
    <s v="Madison Park"/>
    <s v="Averil"/>
    <x v="1352"/>
    <s v="WINDOW PANEL"/>
    <s v="White"/>
    <s v="50x95&quot;"/>
    <x v="8"/>
    <n v="458"/>
    <n v="10960.4"/>
    <n v="5.3963449022506126E-5"/>
    <n v="0.9472058155941685"/>
    <n v="4014"/>
    <n v="9.3021352895705789"/>
    <n v="0.58971632653228612"/>
    <n v="0.34100000000000003"/>
    <n v="0.30087978997032777"/>
    <n v="1.4640276764394999"/>
    <n v="0.4472643378997323"/>
    <n v="0.50267822280506735"/>
    <n v="0.57230870578684234"/>
    <n v="0.32700000000000001"/>
    <s v="B"/>
    <x v="2"/>
  </r>
  <r>
    <s v="MP12-7837"/>
    <x v="1"/>
    <s v="Madison Park"/>
    <s v="Cassandra"/>
    <x v="1050"/>
    <s v="DUVET&amp;DUVET SET"/>
    <s v="Blue"/>
    <s v="Full/ Queen :90&quot;W x 90&quot;L/20&quot;W x 26&quot;L + 1&quot;D(2)"/>
    <x v="7"/>
    <n v="312"/>
    <n v="10945.34"/>
    <n v="5.3889301222947815E-5"/>
    <n v="0.94725970489539146"/>
    <n v="4015"/>
    <n v="9.3007604327964675"/>
    <n v="0.58959302574498529"/>
    <n v="0.34100000000000003"/>
    <n v="9.1961951550788221E-2"/>
    <n v="4.2791543655836799"/>
    <n v="1.4768556385301421"/>
    <n v="0.69216945215978476"/>
    <n v="0.61010831102794516"/>
    <n v="0.45200000000000001"/>
    <s v="B"/>
    <x v="2"/>
  </r>
  <r>
    <s v="ID10-2440"/>
    <x v="3"/>
    <s v="Intelligent Design"/>
    <s v="Malea"/>
    <x v="1462"/>
    <s v="COMFORTER (SET)"/>
    <s v="Pink/White"/>
    <s v="Twin/Twin XL: 66x90&quot;/20x26+2&quot;"/>
    <x v="7"/>
    <n v="360"/>
    <n v="10940.32"/>
    <n v="5.3864585289761709E-5"/>
    <n v="0.94731356948068124"/>
    <n v="4016"/>
    <n v="9.3003017268326484"/>
    <n v="0.58955188778244005"/>
    <n v="0.34100000000000003"/>
    <n v="0.20583872158866931"/>
    <n v="4.0586566072111099"/>
    <n v="1.4251920911608735"/>
    <n v="0.68266102964510911"/>
    <n v="0.60817371615497384"/>
    <n v="0.44500000000000001"/>
    <s v="B"/>
    <x v="2"/>
  </r>
  <r>
    <s v="SHET20-997"/>
    <x v="5"/>
    <s v="True North by Sleep Philosophy"/>
    <s v="Micro Fleece"/>
    <x v="1238"/>
    <s v="SHEET/SHEET SET"/>
    <s v="Grey Plaid"/>
    <s v="Full: 82x96&quot;/54x75+14&quot;/20x30&quot;(2)"/>
    <x v="7"/>
    <n v="361"/>
    <n v="10937.11"/>
    <n v="5.3848780878302067E-5"/>
    <n v="0.94736741826155957"/>
    <n v="4017"/>
    <n v="9.3000083005392735"/>
    <n v="0.58952557253734028"/>
    <n v="0.34"/>
    <n v="4.4430270062201065E-2"/>
    <n v="3.14466866115897"/>
    <n v="1.1770132374416398"/>
    <n v="0.63698492878614932"/>
    <n v="0.59901744378710209"/>
    <n v="0.41799999999999998"/>
    <s v="B"/>
    <x v="2"/>
  </r>
  <r>
    <s v="TN20-0514"/>
    <x v="5"/>
    <s v="True North by Sleep Philosophy"/>
    <s v="Cozy Cotton Flannel"/>
    <x v="1552"/>
    <s v="SHEET/SHEET SET"/>
    <s v="Skiiers"/>
    <s v="King: 108x102&quot;/78x80+14&quot;/20x40&quot;(2)"/>
    <x v="7"/>
    <n v="342"/>
    <n v="10931.82"/>
    <n v="5.3822735602095994E-5"/>
    <n v="0.94742124099716163"/>
    <n v="4018"/>
    <n v="9.2995245533823709"/>
    <n v="0.5894821888144508"/>
    <n v="0.34"/>
    <n v="0.18009913634809832"/>
    <n v="3.1100204376538998"/>
    <n v="1.1662773039920298"/>
    <n v="0.63500903288804744"/>
    <n v="0.59858755762917015"/>
    <n v="0.41599999999999998"/>
    <s v="B"/>
    <x v="2"/>
  </r>
  <r>
    <s v="MP51-8419"/>
    <x v="3"/>
    <s v="Madison Park"/>
    <s v="Carved Plush"/>
    <x v="1947"/>
    <s v="BLANKET"/>
    <s v="Green"/>
    <s v="108&quot;x90&quot;"/>
    <x v="7"/>
    <n v="524"/>
    <n v="10913.6"/>
    <n v="5.3733029565711365E-5"/>
    <n v="0.94747497402672731"/>
    <n v="4019"/>
    <n v="9.2978566214962246"/>
    <n v="0.58933260427692047"/>
    <n v="0.34"/>
    <n v="6.0736746964079512E-2"/>
    <n v="2.8016875312543199"/>
    <n v="1.0652924750790869"/>
    <n v="0.61642327039649114"/>
    <n v="0.59475073750083463"/>
    <n v="0.40100000000000002"/>
    <s v="B"/>
    <x v="2"/>
  </r>
  <r>
    <s v="ID10-1507"/>
    <x v="1"/>
    <s v="Intelligent Design"/>
    <s v="Raina"/>
    <x v="829"/>
    <s v="COMFORTER (SET)"/>
    <s v="Ivory/Gold"/>
    <s v="Twin/Twin XL: 68&quot;W x 90&quot;L/20&quot;W x 26&quot;L +1&quot;D/12&quot;W x16&quot;L/16&quot;W x 16&quot;L"/>
    <x v="8"/>
    <n v="275"/>
    <n v="10910.88"/>
    <n v="5.3719637665658332E-5"/>
    <n v="0.94752869366439296"/>
    <n v="4020"/>
    <n v="9.2976073829553272"/>
    <n v="0.58931025190618846"/>
    <n v="0.34"/>
    <n v="-0.14427354439926279"/>
    <n v="2.68100851398638"/>
    <n v="1.0228136367309171"/>
    <n v="0.60860524853167308"/>
    <n v="0.59316925123128539"/>
    <n v="0.39500000000000002"/>
    <s v="B"/>
    <x v="2"/>
  </r>
  <r>
    <s v="MP12-2708"/>
    <x v="1"/>
    <s v="Madison Park"/>
    <s v="Pebble Beach"/>
    <x v="587"/>
    <s v="DUVET&amp;DUVET SET"/>
    <s v="Coral"/>
    <s v="King/Cal King: 104x92&quot;/20x36&quot;(2)/18x18&quot;/16x16&quot;/12x18&quot;"/>
    <x v="7"/>
    <n v="161"/>
    <n v="10909.34"/>
    <n v="5.3712055486951842E-5"/>
    <n v="0.94758240571987995"/>
    <n v="4021"/>
    <n v="9.297466242411188"/>
    <n v="0.58929759404935556"/>
    <n v="0.34"/>
    <n v="0.16735385064541022"/>
    <n v="1.47472898007872"/>
    <n v="0.45408318133030351"/>
    <n v="0.50393319749613663"/>
    <n v="0.57222471473871184"/>
    <n v="0.32600000000000001"/>
    <s v="B"/>
    <x v="2"/>
  </r>
  <r>
    <s v="MP72-5110"/>
    <x v="7"/>
    <s v="Madison Park"/>
    <s v="Tufted Pearl Channel"/>
    <x v="1838"/>
    <s v="BATH RUG"/>
    <s v="Seafoam"/>
    <s v="24&quot;W x 58&quot;L"/>
    <x v="7"/>
    <n v="326"/>
    <n v="10906.47"/>
    <n v="5.3697925062998829E-5"/>
    <n v="0.947636103644943"/>
    <n v="4022"/>
    <n v="9.2972031545928822"/>
    <n v="0.58927399963884153"/>
    <n v="0.34"/>
    <n v="9.6632777608153711E-2"/>
    <n v="1.50929755069712"/>
    <n v="0.47579777987329219"/>
    <n v="0.50792966286092334"/>
    <n v="0.57300513228325789"/>
    <n v="0.32800000000000001"/>
    <s v="B"/>
    <x v="2"/>
  </r>
  <r>
    <s v="MP10-8694"/>
    <x v="1"/>
    <s v="Madison Park"/>
    <s v="Royce"/>
    <x v="1948"/>
    <s v="COMFORTER (SET)"/>
    <s v="Ivory"/>
    <s v="King"/>
    <x v="11"/>
    <n v="153"/>
    <n v="10896.31"/>
    <n v="5.364790237750663E-5"/>
    <n v="0.94768975154732049"/>
    <n v="4023"/>
    <n v="9.2962712487689956"/>
    <n v="0.58919042386284859"/>
    <n v="0.33900000000000002"/>
    <n v="7.5182005743228655E-2"/>
    <n v="1.1870050135755701"/>
    <n v="0.25231782415851556"/>
    <n v="0.46679927304643887"/>
    <n v="0.56471219369956671"/>
    <n v="0.30399999999999999"/>
    <s v="B"/>
    <x v="2"/>
  </r>
  <r>
    <s v="MP13-8602"/>
    <x v="1"/>
    <s v="Madison Park"/>
    <s v="Dawn"/>
    <x v="1542"/>
    <s v="COVERLET&amp;BEDSPR"/>
    <s v="Green"/>
    <s v="King/Cal King 104&quot;Wx92&quot;L/20&quot;Wx36&quot;L (2)/16&quot;Wx16L&quot;/12&quot;Wx18&quot;L/18&quot;Wx18&quot;L"/>
    <x v="7"/>
    <n v="147"/>
    <n v="10895.76"/>
    <n v="5.3645194456540035E-5"/>
    <n v="0.94774339674177699"/>
    <n v="4024"/>
    <n v="9.2962207763239579"/>
    <n v="0.58918589736065052"/>
    <n v="0.33900000000000002"/>
    <n v="8.0741118063859571E-2"/>
    <n v="1.6349457167992401"/>
    <n v="0.55097612576195754"/>
    <n v="0.52176586871714503"/>
    <n v="0.5757018916319494"/>
    <n v="0.33600000000000002"/>
    <s v="B"/>
    <x v="2"/>
  </r>
  <r>
    <s v="MPS73-531"/>
    <x v="8"/>
    <s v="Madison Park Signature"/>
    <s v="Turkish"/>
    <x v="1949"/>
    <s v="BATH TOWEL"/>
    <s v="White"/>
    <s v="35x70&quot;(2)"/>
    <x v="7"/>
    <n v="292"/>
    <n v="10893.19"/>
    <n v="5.3632541080386988E-5"/>
    <n v="0.94779702928285736"/>
    <n v="4025"/>
    <n v="9.2959848985846278"/>
    <n v="0.58916474322189671"/>
    <n v="0.33900000000000002"/>
    <n v="-1.2591530763715683E-2"/>
    <n v="0.39231276096582701"/>
    <n v="-0.708641071437075"/>
    <n v="0.28993950123769696"/>
    <n v="0.52931969482505681"/>
    <n v="0.216"/>
    <s v="B"/>
    <x v="2"/>
  </r>
  <r>
    <s v="HH12-1648"/>
    <x v="10"/>
    <s v="Harbor House Blue"/>
    <s v="Suzanna"/>
    <x v="691"/>
    <s v="DUVET&amp;DUVET SET"/>
    <s v="Taupe"/>
    <s v="Full/Queen: 90&quot;W x 90&quot;L / 20&quot;W x 26&quot;L + 2&quot;D (2)"/>
    <x v="9"/>
    <n v="117"/>
    <n v="10877.19"/>
    <n v="5.3553765197722115E-5"/>
    <n v="0.94785058304805503"/>
    <n v="4026"/>
    <n v="9.2945151462764066"/>
    <n v="0.58903293195242246"/>
    <n v="0.33900000000000002"/>
    <n v="0.53875200777663657"/>
    <n v="3.4517322739681799"/>
    <n v="1.267435448969443"/>
    <n v="0.65362669335125845"/>
    <n v="0.6019516842321897"/>
    <n v="0.42599999999999999"/>
    <s v="B"/>
    <x v="2"/>
  </r>
  <r>
    <s v="TN20-0586"/>
    <x v="5"/>
    <s v="True North by Sleep Philosophy"/>
    <s v="Soloft Plush"/>
    <x v="1167"/>
    <s v="SHEET/SHEET SET"/>
    <s v="Taupe"/>
    <s v="Full: 54x75+14&quot;/81x96&quot;/20x30&quot;(2)"/>
    <x v="7"/>
    <n v="378"/>
    <n v="10865.95"/>
    <n v="5.3498425140150035E-5"/>
    <n v="0.94790408147319516"/>
    <n v="4027"/>
    <n v="9.2934813519664097"/>
    <n v="0.58894021854784828"/>
    <n v="0.33900000000000002"/>
    <n v="0.11041692866247314"/>
    <n v="8.5731500055169807"/>
    <n v="2.1602320472424745"/>
    <n v="0.81794152863287051"/>
    <n v="0.63474048056485277"/>
    <n v="0.53800000000000003"/>
    <s v="B"/>
    <x v="2"/>
  </r>
  <r>
    <s v="MP40-1299"/>
    <x v="0"/>
    <s v="Madison Park"/>
    <s v="Emilia"/>
    <x v="1950"/>
    <s v="WINDOW PANEL"/>
    <s v="Pewter"/>
    <s v="50x84&quot;"/>
    <x v="7"/>
    <n v="742"/>
    <n v="10864.59"/>
    <n v="5.3491729190123519E-5"/>
    <n v="0.94795757320238527"/>
    <n v="4028"/>
    <n v="9.2933561940233655"/>
    <n v="0.58892899405290089"/>
    <n v="0.33900000000000002"/>
    <n v="0.20369478346757641"/>
    <n v="1.5929783411323699"/>
    <n v="0.52648930988096032"/>
    <n v="0.51725919034735712"/>
    <n v="0.57459503331179218"/>
    <n v="0.33200000000000002"/>
    <s v="B"/>
    <x v="2"/>
  </r>
  <r>
    <s v="MP10-921"/>
    <x v="1"/>
    <s v="Madison Park"/>
    <s v="Biloxi"/>
    <x v="1158"/>
    <s v="COMFORTER (SET)"/>
    <s v="Purple"/>
    <s v="Cal King: 104x92&quot;/20x36&quot;(2)/72x84+15&quot;/18x18&quot;/16x16&quot;/12x18&quot;"/>
    <x v="7"/>
    <n v="144"/>
    <n v="10846.72"/>
    <n v="5.3403746376172188E-5"/>
    <n v="0.94801097694876146"/>
    <n v="4029"/>
    <n v="9.291710198637622"/>
    <n v="0.58878137683867371"/>
    <n v="0.33800000000000002"/>
    <n v="0.11333319854767217"/>
    <n v="1.4579952627911399"/>
    <n v="0.44339990687342046"/>
    <n v="0.50196699322738547"/>
    <n v="0.57141850011641615"/>
    <n v="0.32400000000000001"/>
    <s v="B"/>
    <x v="2"/>
  </r>
  <r>
    <s v="ST54-3578"/>
    <x v="3"/>
    <s v="Serta"/>
    <s v="Dream Soft Heated"/>
    <x v="1871"/>
    <s v="ELECT BLANKET"/>
    <s v="Navy"/>
    <s v="King:100x90&quot;"/>
    <x v="11"/>
    <n v="127"/>
    <n v="10838.4"/>
    <n v="5.3362782917186453E-5"/>
    <n v="0.9480643397316787"/>
    <n v="4030"/>
    <n v="9.2909429229082328"/>
    <n v="0.5887125655244394"/>
    <n v="0.33800000000000002"/>
    <n v="6.2256820194862721E-2"/>
    <n v="0.60073703528118205"/>
    <n v="-0.35562259031255283"/>
    <n v="0.35491082134526025"/>
    <n v="0.54195221668860361"/>
    <n v="0.24299999999999999"/>
    <s v="B"/>
    <x v="3"/>
  </r>
  <r>
    <s v="ST54-3600"/>
    <x v="3"/>
    <s v="Serta"/>
    <s v="Heated Faux Feathersoft"/>
    <x v="1510"/>
    <s v="ELECT BLANKET"/>
    <s v="Grey"/>
    <s v="Full:77x84&quot;"/>
    <x v="10"/>
    <n v="166"/>
    <n v="10833.16"/>
    <n v="5.3336983815613705E-5"/>
    <n v="0.9481176767154943"/>
    <n v="4031"/>
    <n v="9.2904593844307435"/>
    <n v="0.58866920051647109"/>
    <n v="0.33800000000000002"/>
    <n v="-5.5999999999999999E-3"/>
    <n v="1.48706420318177"/>
    <n v="0.46188589641705907"/>
    <n v="0.50536924894022772"/>
    <n v="0.57200921020122242"/>
    <n v="0.32600000000000001"/>
    <s v="B"/>
    <x v="2"/>
  </r>
  <r>
    <s v="ID20-704"/>
    <x v="5"/>
    <s v="Intelligent Design"/>
    <s v="Cotton Blend Jersey Knit"/>
    <x v="1051"/>
    <s v="SHEET/SHEET SET"/>
    <s v="Purple"/>
    <s v="Twin XL: 66x96&quot;/39x80+14&quot;/20x30&quot;"/>
    <x v="7"/>
    <n v="506"/>
    <n v="10833.13"/>
    <n v="5.3336836110833705E-5"/>
    <n v="0.94817101355160516"/>
    <n v="4032"/>
    <n v="9.2904566154074377"/>
    <n v="0.58866895218314641"/>
    <n v="0.33800000000000002"/>
    <n v="9.8521842411806435E-2"/>
    <n v="1.35362537981029"/>
    <n v="0.37406069791595487"/>
    <n v="0.48920545188589509"/>
    <n v="0.5687762521236962"/>
    <n v="0.316"/>
    <s v="B"/>
    <x v="2"/>
  </r>
  <r>
    <s v="MP40-718"/>
    <x v="0"/>
    <s v="Madison Park"/>
    <s v="Andora"/>
    <x v="1915"/>
    <s v="WINDOW PANEL"/>
    <s v="White"/>
    <s v="50x95&quot;"/>
    <x v="8"/>
    <n v="449"/>
    <n v="10828.58"/>
    <n v="5.3314434219200884E-5"/>
    <n v="0.94822432798582434"/>
    <n v="4033"/>
    <n v="9.2900365580795921"/>
    <n v="0.58863128033236889"/>
    <n v="0.33800000000000002"/>
    <n v="0.30716247777456296"/>
    <n v="1.6105367642482"/>
    <n v="0.53680721848031254"/>
    <n v="0.51915815082192973"/>
    <n v="0.5747366544302811"/>
    <n v="0.33300000000000002"/>
    <s v="B"/>
    <x v="2"/>
  </r>
  <r>
    <s v="SS40-0022"/>
    <x v="0"/>
    <s v="SunSmart"/>
    <s v="Julie"/>
    <x v="1951"/>
    <s v="WINDOW PANEL"/>
    <s v="Yellow"/>
    <s v="50&quot;W x 84&quot;L"/>
    <x v="7"/>
    <n v="631"/>
    <n v="10824.47"/>
    <n v="5.3294198664341341E-5"/>
    <n v="0.94827762218448863"/>
    <n v="4034"/>
    <n v="9.289656969942012"/>
    <n v="0.58859723786547702"/>
    <n v="0.33800000000000002"/>
    <n v="0.18053171868922915"/>
    <n v="1.3343858641954001"/>
    <n v="0.36073678840481682"/>
    <n v="0.48675325168613554"/>
    <n v="0.56822844062960876"/>
    <n v="0.314"/>
    <s v="B"/>
    <x v="2"/>
  </r>
  <r>
    <s v="SS40-0019"/>
    <x v="0"/>
    <s v="SunSmart"/>
    <s v="Mirage"/>
    <x v="1952"/>
    <s v="WINDOW PANEL"/>
    <s v="Charcoal"/>
    <s v="50&quot;W x 84&quot;L"/>
    <x v="7"/>
    <n v="641"/>
    <n v="10818.38"/>
    <n v="5.3264214594002023E-5"/>
    <n v="0.94833088639908258"/>
    <n v="4035"/>
    <n v="9.2890942494647906"/>
    <n v="0.58854677160660684"/>
    <n v="0.33700000000000002"/>
    <n v="0.15223343579139448"/>
    <n v="2.7814896368855999"/>
    <n v="1.0583073954576465"/>
    <n v="0.61513770074978102"/>
    <n v="0.5938649574352417"/>
    <n v="0.39700000000000002"/>
    <s v="B"/>
    <x v="2"/>
  </r>
  <r>
    <s v="ST54-0110"/>
    <x v="3"/>
    <s v="Serta"/>
    <s v="Fleece to Sherpa"/>
    <x v="1272"/>
    <s v="ELECT BLANKET"/>
    <s v="Tan"/>
    <s v="Twin:62x84&quot;"/>
    <x v="7"/>
    <n v="236"/>
    <n v="10815.23"/>
    <n v="5.3248705592102381E-5"/>
    <n v="0.94838413510467467"/>
    <n v="4036"/>
    <n v="9.2888030628495528"/>
    <n v="0.58852065722175873"/>
    <n v="0.33700000000000002"/>
    <n v="8.4207491957213693E-2"/>
    <n v="1.6613948472754001"/>
    <n v="0.56610602202750038"/>
    <n v="0.52455045192177352"/>
    <n v="0.57572661616176168"/>
    <n v="0.33600000000000002"/>
    <s v="B"/>
    <x v="2"/>
  </r>
  <r>
    <s v="HH10-1799"/>
    <x v="10"/>
    <s v="Harbor House Blue"/>
    <s v="Livia"/>
    <x v="1060"/>
    <s v="COMFORTER (SET)"/>
    <s v="Multi"/>
    <s v="Full:80x90&quot;/20x26&quot;(2)/54x75+15&quot;/18x18&quot;/12x20&quot;"/>
    <x v="9"/>
    <n v="112"/>
    <n v="10811.81"/>
    <n v="5.3231867247182758E-5"/>
    <n v="0.94843736697192182"/>
    <n v="4037"/>
    <n v="9.288486821349375"/>
    <n v="0.58849229584864449"/>
    <n v="0.33700000000000002"/>
    <n v="0.29210492766055107"/>
    <n v="1.91416635380586"/>
    <n v="0.70020538959723122"/>
    <n v="0.54923078284620896"/>
    <n v="0.5806399932481574"/>
    <n v="0.35099999999999998"/>
    <s v="B"/>
    <x v="2"/>
  </r>
  <r>
    <s v="SHET20-967"/>
    <x v="5"/>
    <s v="Sleep Philosophy"/>
    <s v="Smart Cool Microfiber"/>
    <x v="1953"/>
    <s v="SHEET/SHEET SET"/>
    <s v="White"/>
    <s v="Queen: 90x102&quot;/20x30&quot;(2)/60x80+14&quot;"/>
    <x v="7"/>
    <n v="498"/>
    <n v="10806.7"/>
    <n v="5.3206708199656672E-5"/>
    <n v="0.94849057368012146"/>
    <n v="4038"/>
    <n v="9.2880141220379198"/>
    <n v="0.58844990292571864"/>
    <n v="0.33700000000000002"/>
    <n v="0.25545115895535886"/>
    <n v="1.3049229578313899"/>
    <n v="0.33998246699854662"/>
    <n v="0.48293352061877992"/>
    <n v="0.56734662646433098"/>
    <n v="0.312"/>
    <s v="B"/>
    <x v="2"/>
  </r>
  <r>
    <s v="MPE20-995"/>
    <x v="5"/>
    <s v="Madison Park Essentials"/>
    <s v="Printed Satin"/>
    <x v="1275"/>
    <s v="SHEET/SHEET SET"/>
    <s v="Taupe Leopard"/>
    <s v="King: 108x102&quot;/20x40&quot;(2)/78x80+14&quot;"/>
    <x v="7"/>
    <n v="443"/>
    <n v="10803.68"/>
    <n v="5.3191839251803672E-5"/>
    <n v="0.94854376551937325"/>
    <n v="4039"/>
    <n v="9.28773465258387"/>
    <n v="0.58842483936683765"/>
    <n v="0.33700000000000002"/>
    <n v="0.12050229545740233"/>
    <n v="1.86404823796654"/>
    <n v="0.67500777071341533"/>
    <n v="0.54459328466981372"/>
    <n v="0.57965852842743293"/>
    <n v="0.34799999999999998"/>
    <s v="B"/>
    <x v="2"/>
  </r>
  <r>
    <s v="BASI10-0198"/>
    <x v="3"/>
    <s v="Madison Park Essentials"/>
    <s v="Larkspur"/>
    <x v="1171"/>
    <s v="COMFORTER (SET)"/>
    <s v="Navy/Light Blue"/>
    <s v="Twin/Twin XL: 68x94&quot;/20x26+2&quot;(1)"/>
    <x v="7"/>
    <n v="537"/>
    <n v="10793.55"/>
    <n v="5.3141964271091474E-5"/>
    <n v="0.94859690748364434"/>
    <n v="4040"/>
    <n v="9.2867966561142996"/>
    <n v="0.58834071736565097"/>
    <n v="0.33700000000000002"/>
    <n v="3.913559015515921E-2"/>
    <n v="1.6758293442249499"/>
    <n v="0.57426754998961294"/>
    <n v="0.52605254111581257"/>
    <n v="0.57588308211568329"/>
    <n v="0.33700000000000002"/>
    <s v="B"/>
    <x v="2"/>
  </r>
  <r>
    <s v="MP10-638"/>
    <x v="1"/>
    <s v="Madison Park"/>
    <s v="Serene"/>
    <x v="1157"/>
    <s v="COMFORTER (SET)"/>
    <s v="Green"/>
    <s v="Cal King: 104x92&quot;/20x36&quot;(2)/72x84+15&quot;/18x18&quot;/12x16&quot;/12x18&quot;"/>
    <x v="7"/>
    <n v="143"/>
    <n v="10792.75"/>
    <n v="5.3138025476958229E-5"/>
    <n v="0.94865004550912124"/>
    <n v="4041"/>
    <n v="9.2867225418949886"/>
    <n v="0.58833407060668419"/>
    <n v="0.33600000000000002"/>
    <n v="2.8830925917101114E-2"/>
    <n v="2.1531343153643401"/>
    <n v="0.81232227590230954"/>
    <n v="0.56986534590473914"/>
    <n v="0.5846403256662952"/>
    <n v="0.36399999999999999"/>
    <s v="B"/>
    <x v="2"/>
  </r>
  <r>
    <s v="MP40-7448"/>
    <x v="0"/>
    <s v="Madison Park"/>
    <s v="Como"/>
    <x v="1954"/>
    <s v="WINDOW PANEL"/>
    <s v="Taupe"/>
    <s v="35x64&quot;"/>
    <x v="7"/>
    <n v="270"/>
    <n v="10790.45"/>
    <n v="5.3126701443825156E-5"/>
    <n v="0.9487031722105651"/>
    <n v="4042"/>
    <n v="9.2865094329121014"/>
    <n v="0.5883149584301538"/>
    <n v="0.33600000000000002"/>
    <n v="0.10631529417206766"/>
    <n v="1.1318349437220601"/>
    <n v="0.20850488188440178"/>
    <n v="0.4587357158970285"/>
    <n v="0.56239910992352882"/>
    <n v="0.29799999999999999"/>
    <s v="B"/>
    <x v="2"/>
  </r>
  <r>
    <s v="BR51-4439"/>
    <x v="3"/>
    <s v="Madison Park"/>
    <s v="Dream Soft"/>
    <x v="1771"/>
    <s v="BLANKET"/>
    <s v="White"/>
    <s v="108&quot;x90&quot;"/>
    <x v="7"/>
    <n v="427"/>
    <n v="10788.94"/>
    <n v="5.3119266969898659E-5"/>
    <n v="0.94875629147753504"/>
    <n v="4043"/>
    <n v="9.2863694975323643"/>
    <n v="0.58830240865564809"/>
    <n v="0.33600000000000002"/>
    <n v="0.13298598972651626"/>
    <n v="4.8637810965901398"/>
    <n v="1.6021677681810746"/>
    <n v="0.71523253504138429"/>
    <n v="0.61368843393279537"/>
    <n v="0.46500000000000002"/>
    <s v="B"/>
    <x v="2"/>
  </r>
  <r>
    <s v="CS20-1563"/>
    <x v="5"/>
    <s v="Comfort Spaces"/>
    <s v="Cotton 144TC"/>
    <x v="396"/>
    <s v="SHEET/SHEET SET"/>
    <s v="Adelia Gray"/>
    <s v="Full:81x96&quot;/20x30&quot;(2)/54x75&quot;+14&quot;"/>
    <x v="6"/>
    <n v="584"/>
    <n v="10786.48"/>
    <n v="5.3107155177938931E-5"/>
    <n v="0.94880939863271296"/>
    <n v="4044"/>
    <n v="9.2861414813922813"/>
    <n v="0.58828195956588181"/>
    <n v="0.33600000000000002"/>
    <n v="-0.15909999999999999"/>
    <n v="0.89015113946311597"/>
    <n v="-9.897681381428736E-3"/>
    <n v="0.41853979526121521"/>
    <n v="0.55433352670494851"/>
    <n v="0.27400000000000002"/>
    <s v="B"/>
    <x v="2"/>
  </r>
  <r>
    <s v="ID20-1917"/>
    <x v="5"/>
    <s v="Intelligent Design"/>
    <s v="Microfiber"/>
    <x v="1955"/>
    <s v="SHEET/SHEET SET"/>
    <s v="Charcoal"/>
    <s v="Queen: 90&quot;Wx102&quot;L/20&quot;Wx30&quot;L(4)/60&quot;Wx80&quot;L+14&quot;D"/>
    <x v="7"/>
    <n v="684"/>
    <n v="10782.07"/>
    <n v="5.3085442575279428E-5"/>
    <n v="0.94886248407528828"/>
    <n v="4045"/>
    <n v="9.2857325905608992"/>
    <n v="0.58824528915600427"/>
    <n v="0.33600000000000002"/>
    <n v="0.13944727543041366"/>
    <n v="2.58698940998487"/>
    <n v="0.98842138842159433"/>
    <n v="0.60227552390364258"/>
    <n v="0.59105133610553195"/>
    <n v="0.38800000000000001"/>
    <s v="B"/>
    <x v="2"/>
  </r>
  <r>
    <s v="MP10-8473"/>
    <x v="1"/>
    <s v="Madison Park"/>
    <s v="Dallas"/>
    <x v="1956"/>
    <s v="COMFORTER (SET)"/>
    <s v="Grey"/>
    <s v="King: 104&quot;W x 92&quot;L/20&quot;W x 36&quot;L (2)/78&quot;W x 80&quot;L + 15&quot;D /18&quot;W x 18&quot;L/12&quot;W x 18&quot;L/16&quot;W x 16&quot;L"/>
    <x v="7"/>
    <n v="132"/>
    <n v="10781.44"/>
    <n v="5.3082340774899501E-5"/>
    <n v="0.94891556641606323"/>
    <n v="4046"/>
    <n v="9.2856741639342921"/>
    <n v="0.58824004930179141"/>
    <n v="0.33600000000000002"/>
    <n v="-2.0069900773922594E-2"/>
    <n v="0.91711623832046396"/>
    <n v="1.6971405835570566E-2"/>
    <n v="0.42348491898678564"/>
    <n v="0.55528902323879026"/>
    <n v="0.27600000000000002"/>
    <s v="B"/>
    <x v="2"/>
  </r>
  <r>
    <s v="ST54-0309"/>
    <x v="3"/>
    <s v="Serta"/>
    <s v="Ribbed Plush"/>
    <x v="1957"/>
    <s v="ELECT BLANKET"/>
    <s v="Sky Blue"/>
    <s v="King: 100x90&quot;"/>
    <x v="6"/>
    <n v="126"/>
    <n v="10773"/>
    <n v="5.3040786496793772E-5"/>
    <n v="0.94896860720256004"/>
    <n v="4047"/>
    <n v="9.2848911032404793"/>
    <n v="0.58816982235025028"/>
    <n v="0.33500000000000002"/>
    <n v="-0.17519999999999999"/>
    <n v="0.485200590646231"/>
    <n v="-0.5358006005300624"/>
    <n v="0.32174994222953957"/>
    <n v="0.53488584632610814"/>
    <n v="0.22700000000000001"/>
    <s v="B"/>
    <x v="3"/>
  </r>
  <r>
    <s v="RH10-0005"/>
    <x v="1"/>
    <s v="Regency Heights"/>
    <s v="Cara"/>
    <x v="832"/>
    <s v="COMFORTER (SET)"/>
    <s v="Red"/>
    <s v="Full: 80&quot;Wx90&quot;L/20x26&quot;+1&quot;(2)/81&quot;Wx96&quot;L/54&quot;Wx75&quot;L+15&quot;D/20&quot;Wx30&quot;L (2)/20&quot;Wx30&quot;L(2)"/>
    <x v="11"/>
    <n v="231"/>
    <n v="10772.45"/>
    <n v="5.3038078575827176E-5"/>
    <n v="0.94902164528113586"/>
    <n v="4048"/>
    <n v="9.2848400531162074"/>
    <n v="0.5881652440402525"/>
    <n v="0.33500000000000002"/>
    <m/>
    <n v="4.2089867198754796"/>
    <n v="1.4607027766784944"/>
    <n v="0.68919659715606485"/>
    <n v="0.60837151466341499"/>
    <n v="0.44600000000000001"/>
    <s v="B"/>
    <x v="2"/>
  </r>
  <r>
    <s v="ST54-0044"/>
    <x v="3"/>
    <s v="Serta"/>
    <s v="Parsa AZ"/>
    <x v="1795"/>
    <s v="ELECT BLANKET"/>
    <s v="Plum"/>
    <s v="Twin:62x84&quot;"/>
    <x v="10"/>
    <n v="240"/>
    <n v="10755.08"/>
    <n v="5.2952557508209117E-5"/>
    <n v="0.94907459783864412"/>
    <n v="4049"/>
    <n v="9.283226455070281"/>
    <n v="0.58802053230504037"/>
    <n v="0.33500000000000002"/>
    <n v="-0.22789999999999999"/>
    <n v="0.84945866618368304"/>
    <n v="-5.1863281869363523E-2"/>
    <n v="0.41081623230745029"/>
    <n v="0.55257967230552241"/>
    <n v="0.27"/>
    <s v="B"/>
    <x v="3"/>
  </r>
  <r>
    <s v="ST54-3589"/>
    <x v="3"/>
    <s v="Serta"/>
    <s v="Dream Soft Heated"/>
    <x v="1940"/>
    <s v="ELECT BLANKET"/>
    <s v="Sage"/>
    <s v="Queen:84x90&quot;"/>
    <x v="11"/>
    <n v="143"/>
    <n v="10747.17"/>
    <n v="5.2913612681216667E-5"/>
    <n v="0.94912751145132535"/>
    <n v="4050"/>
    <n v="9.2824907865064628"/>
    <n v="0.58795455560490739"/>
    <n v="0.33500000000000002"/>
    <n v="8.1746528341879759E-2"/>
    <n v="1.1516122027244999"/>
    <n v="0.22443248246504605"/>
    <n v="0.46166711266859128"/>
    <n v="0.56269706701764421"/>
    <n v="0.29799999999999999"/>
    <s v="B"/>
    <x v="2"/>
  </r>
  <r>
    <s v="MP20-8251"/>
    <x v="5"/>
    <s v="Madison Park"/>
    <s v="300 Thread Count Organic Cotton"/>
    <x v="1958"/>
    <s v="SHEET/SHEET SET"/>
    <s v="Aqua(13-4804)"/>
    <s v="Queen: 90x102&quot;/20x32&quot;(2)/60x80&quot;+16&quot;"/>
    <x v="7"/>
    <n v="335"/>
    <n v="10736.39"/>
    <n v="5.2860537430271203E-5"/>
    <n v="0.9491803719887556"/>
    <n v="4051"/>
    <n v="9.2814873217697222"/>
    <n v="0.5878645622365809"/>
    <n v="0.33500000000000002"/>
    <n v="9.0341679578585216E-2"/>
    <n v="1.83183210409015"/>
    <n v="0.6584688293692228"/>
    <n v="0.5415493736289787"/>
    <n v="0.57860152451506053"/>
    <n v="0.34599999999999997"/>
    <s v="B"/>
    <x v="2"/>
  </r>
  <r>
    <s v="NS12-2006"/>
    <x v="1"/>
    <s v="N Natori"/>
    <s v="Cherry Blossom"/>
    <x v="1959"/>
    <s v="DUVET&amp;DUVET SET"/>
    <s v="Multi"/>
    <s v="King: 110x96&quot;/20x36&quot;(2)"/>
    <x v="7"/>
    <n v="111"/>
    <n v="10731.04"/>
    <n v="5.2834196744505144E-5"/>
    <n v="0.94923320618550011"/>
    <n v="4052"/>
    <n v="9.2809889387096458"/>
    <n v="0.58781986592723301"/>
    <n v="0.33500000000000002"/>
    <n v="0.29562769200375733"/>
    <n v="0.95304374723632101"/>
    <n v="5.1684777622493148E-2"/>
    <n v="0.42987374481595081"/>
    <n v="0.5562306417049766"/>
    <n v="0.28100000000000003"/>
    <s v="B"/>
    <x v="2"/>
  </r>
  <r>
    <s v="MP72-6211"/>
    <x v="7"/>
    <s v="Madison Park"/>
    <s v="Spa Cotton"/>
    <x v="1459"/>
    <s v="BATH RUG"/>
    <s v="Blue"/>
    <s v="27x45''"/>
    <x v="7"/>
    <n v="507"/>
    <n v="10728.23"/>
    <n v="5.2820361730112117E-5"/>
    <n v="0.94928602654723027"/>
    <n v="4053"/>
    <n v="9.2807270716331818"/>
    <n v="0.58779638099607201"/>
    <n v="0.33400000000000002"/>
    <n v="3.5624156906481193E-2"/>
    <n v="2.8001325908818799"/>
    <n v="1.0647564569410073"/>
    <n v="0.61632461888702428"/>
    <n v="0.59350202857426249"/>
    <n v="0.39600000000000002"/>
    <s v="B"/>
    <x v="2"/>
  </r>
  <r>
    <s v="MP50-8524"/>
    <x v="3"/>
    <s v="Madison Park"/>
    <s v="Zuri"/>
    <x v="1960"/>
    <s v="THROW"/>
    <s v="Snow Leopard"/>
    <s v="50x60&quot;"/>
    <x v="11"/>
    <n v="892"/>
    <n v="10726.72"/>
    <n v="5.2812927256185621E-5"/>
    <n v="0.9493388394744865"/>
    <n v="4054"/>
    <n v="9.2805863246954772"/>
    <n v="0.58778375843890396"/>
    <n v="0.33400000000000002"/>
    <n v="-0.14399130722159245"/>
    <n v="1.1100201581900699"/>
    <n v="0.19063701913109402"/>
    <n v="0.45544722338840632"/>
    <n v="0.56131645142880449"/>
    <n v="0.29499999999999998"/>
    <s v="B"/>
    <x v="2"/>
  </r>
  <r>
    <s v="ST54-0291"/>
    <x v="3"/>
    <s v="Serta"/>
    <s v="Corded Plush"/>
    <x v="1846"/>
    <s v="ELECT BLANKET"/>
    <s v="Blue"/>
    <s v="Full: 77x84&quot;"/>
    <x v="7"/>
    <n v="186"/>
    <n v="10715.42"/>
    <n v="5.2757291789053555E-5"/>
    <n v="0.9493915967662756"/>
    <n v="4055"/>
    <n v="9.2795324236254491"/>
    <n v="0.58768924180697646"/>
    <n v="0.33400000000000002"/>
    <n v="0.10098132154184788"/>
    <n v="1.40763010895375"/>
    <n v="0.41053895365858434"/>
    <n v="0.49591909595141342"/>
    <n v="0.56933521263586395"/>
    <n v="0.318"/>
    <s v="B"/>
    <x v="2"/>
  </r>
  <r>
    <s v="MPS73-532"/>
    <x v="8"/>
    <s v="Madison Park Signature"/>
    <s v="Turkish"/>
    <x v="1961"/>
    <s v="BATH TOWEL"/>
    <s v="Charcoal"/>
    <s v="35x70&quot;(2)"/>
    <x v="7"/>
    <n v="281"/>
    <n v="10704.32"/>
    <n v="5.27026410204548E-5"/>
    <n v="0.94944429940729602"/>
    <n v="4056"/>
    <n v="9.2784960931505722"/>
    <n v="0.58759630095243642"/>
    <n v="0.33400000000000002"/>
    <n v="7.2137788855340626E-2"/>
    <n v="0.60886419422388205"/>
    <n v="-0.34409131632063483"/>
    <n v="0.35703309576950681"/>
    <n v="0.54148365991585057"/>
    <n v="0.24199999999999999"/>
    <s v="B"/>
    <x v="2"/>
  </r>
  <r>
    <s v="CCL40-0044"/>
    <x v="0"/>
    <s v="Croscill Classics"/>
    <s v="Avignon"/>
    <x v="1962"/>
    <s v="WINDOW PANEL"/>
    <s v="Champagne"/>
    <s v="26x84&quot;"/>
    <x v="9"/>
    <n v="372"/>
    <n v="10703.92"/>
    <n v="5.2700671623388178E-5"/>
    <n v="0.94949700007891946"/>
    <n v="4057"/>
    <n v="9.2784587278524686"/>
    <n v="0.58759294993379885"/>
    <n v="0.33400000000000002"/>
    <n v="2.4739388373605176E-2"/>
    <n v="2.0081639963888702"/>
    <n v="0.74581742480149515"/>
    <n v="0.55762545422594434"/>
    <n v="0.58159945079222797"/>
    <n v="0.35499999999999998"/>
    <s v="B"/>
    <x v="2"/>
  </r>
  <r>
    <s v="ID51-1308"/>
    <x v="3"/>
    <s v="Intelligent Design"/>
    <s v="Microlight Plush"/>
    <x v="1726"/>
    <s v="BLANKET"/>
    <s v="Pink"/>
    <s v="Twin/Twin XL: 68&quot;W x 92&quot;L"/>
    <x v="7"/>
    <n v="851"/>
    <n v="10702.13"/>
    <n v="5.2691858571515038E-5"/>
    <n v="0.94954969193749095"/>
    <n v="4058"/>
    <n v="9.2782915010378666"/>
    <n v="0.58757795259132184"/>
    <n v="0.33400000000000002"/>
    <n v="3.377216505412782E-2"/>
    <n v="2.0087892254726798"/>
    <n v="0.74611395599617358"/>
    <n v="0.55768002933801764"/>
    <n v="0.58159836794066111"/>
    <n v="0.35399999999999998"/>
    <s v="B"/>
    <x v="2"/>
  </r>
  <r>
    <s v="ST54-0077"/>
    <x v="3"/>
    <s v="Serta"/>
    <s v="Plush Heated"/>
    <x v="1963"/>
    <s v="ELECT BLANKET"/>
    <s v="Teal"/>
    <s v="50x60&quot;"/>
    <x v="7"/>
    <n v="294"/>
    <n v="10699.02"/>
    <n v="5.2676546509322058E-5"/>
    <n v="0.94960236848400026"/>
    <n v="4059"/>
    <n v="9.2780008896071298"/>
    <n v="0.58755188979053907"/>
    <n v="0.33300000000000002"/>
    <n v="2.9035951890920855E-2"/>
    <n v="0.478146764033134"/>
    <n v="-0.54792752552888557"/>
    <n v="0.31951804115878218"/>
    <n v="0.53394512006418771"/>
    <n v="0.22500000000000001"/>
    <s v="B"/>
    <x v="3"/>
  </r>
  <r>
    <s v="AM10-0262"/>
    <x v="3"/>
    <s v="Super Listing"/>
    <s v="Kyla"/>
    <x v="418"/>
    <s v="COMFORTER (SET)"/>
    <s v="Blue"/>
    <s v="Twin/Twin XL: 66&quot;x90&quot;+20x26&quot;"/>
    <x v="7"/>
    <n v="419"/>
    <n v="10697.11"/>
    <n v="5.2667142638328939E-5"/>
    <n v="0.94965503562663856"/>
    <n v="4060"/>
    <n v="9.2778223693340891"/>
    <n v="0.58753587962087672"/>
    <n v="0.33300000000000002"/>
    <n v="4.0303788451790716E-2"/>
    <n v="1.7134099104331599"/>
    <n v="0.59520900132636623"/>
    <n v="0.52990671252911381"/>
    <n v="0.57601004620252416"/>
    <n v="0.33700000000000002"/>
    <s v="B"/>
    <x v="2"/>
  </r>
  <r>
    <s v="SI16-0017"/>
    <x v="4"/>
    <s v="Sharper Image"/>
    <s v="Cooling Touch"/>
    <x v="1617"/>
    <s v="MATT PAD/TOPPER"/>
    <s v="White"/>
    <s v="King:78x80+15&quot;"/>
    <x v="11"/>
    <n v="287"/>
    <n v="10694.26"/>
    <n v="5.2653110684229257E-5"/>
    <n v="0.94970768873732281"/>
    <n v="4061"/>
    <n v="9.2775559316464449"/>
    <n v="0.58751198478523137"/>
    <n v="0.33300000000000002"/>
    <n v="0.10082063153504775"/>
    <n v="2.1468168607881499"/>
    <n v="0.80951448600446785"/>
    <n v="0.56934858594456272"/>
    <n v="0.58387930501709773"/>
    <n v="0.36099999999999999"/>
    <s v="B"/>
    <x v="2"/>
  </r>
  <r>
    <s v="MP10-696"/>
    <x v="1"/>
    <s v="Madison Park"/>
    <s v="Princeton"/>
    <x v="1128"/>
    <s v="COMFORTER (SET)"/>
    <s v="Blue"/>
    <s v="Cal King: 104x92&quot;/20x36+1/2&quot;(2)/72x84+15&quot;/18x18&quot;/16x16&quot;/12x18&quot;"/>
    <x v="7"/>
    <n v="133"/>
    <n v="10691.46"/>
    <n v="5.26393249047629E-5"/>
    <n v="0.94976032806222754"/>
    <n v="4062"/>
    <n v="9.2772940991541546"/>
    <n v="0.58748850295567057"/>
    <n v="0.33300000000000002"/>
    <n v="0.15142043908732991"/>
    <n v="1.5870888389803099"/>
    <n v="0.52300446310219562"/>
    <n v="0.51661782138880374"/>
    <n v="0.57331436664229729"/>
    <n v="0.32900000000000001"/>
    <s v="B"/>
    <x v="2"/>
  </r>
  <r>
    <s v="SHET20-963"/>
    <x v="5"/>
    <s v="Sleep Philosophy"/>
    <s v="Smart Cool Microfiber"/>
    <x v="1859"/>
    <s v="SHEET/SHEET SET"/>
    <s v="Grey"/>
    <s v="King: 108x102&quot;/20x40&quot;(2)/78x80+14&quot;"/>
    <x v="7"/>
    <n v="454"/>
    <n v="10682.17"/>
    <n v="5.2593585657890615E-5"/>
    <n v="0.94981292164788544"/>
    <n v="4063"/>
    <n v="9.2764248849522897"/>
    <n v="0.58741054952994565"/>
    <n v="0.33300000000000002"/>
    <n v="0.12636115530369132"/>
    <n v="1.4091715831174201"/>
    <n v="0.41156087982752843"/>
    <n v="0.4961071764508741"/>
    <n v="0.56914987491413138"/>
    <n v="0.318"/>
    <s v="B"/>
    <x v="2"/>
  </r>
  <r>
    <s v="MPE20-902"/>
    <x v="5"/>
    <s v="Madison Park Essentials"/>
    <s v="Satin"/>
    <x v="759"/>
    <s v="SHEET/SHEET SET"/>
    <s v="White"/>
    <s v="Cal King: 108x102&quot;/20x40&quot;(4)/72x84+14&quot;"/>
    <x v="7"/>
    <n v="422"/>
    <n v="10679.47"/>
    <n v="5.2580292227690913E-5"/>
    <n v="0.9498655019401131"/>
    <n v="4064"/>
    <n v="9.2761721190365218"/>
    <n v="0.58738788081491744"/>
    <n v="0.33300000000000002"/>
    <n v="0.18173431812012725"/>
    <n v="1.6787956261013699"/>
    <n v="0.57593652074727175"/>
    <n v="0.52635970699846157"/>
    <n v="0.57518224605162627"/>
    <n v="0.33400000000000002"/>
    <s v="B"/>
    <x v="2"/>
  </r>
  <r>
    <s v="II51-1137"/>
    <x v="3"/>
    <s v="INK+IVY"/>
    <s v="Bree Knit"/>
    <x v="1964"/>
    <s v="BLANKET"/>
    <s v="Grey"/>
    <s v="King: 108x90&quot;"/>
    <x v="7"/>
    <n v="233"/>
    <n v="10678.95"/>
    <n v="5.2577732011504311E-5"/>
    <n v="0.9499180796721246"/>
    <n v="4065"/>
    <n v="9.2761234308552876"/>
    <n v="0.58738351433021041"/>
    <n v="0.33300000000000002"/>
    <n v="-7.2228035808763968E-2"/>
    <n v="0.81487593182190099"/>
    <n v="-8.8966816537530746E-2"/>
    <n v="0.40398750872230393"/>
    <n v="0.55070431320862911"/>
    <n v="0.26600000000000001"/>
    <s v="B"/>
    <x v="3"/>
  </r>
  <r>
    <s v="ID40-1798"/>
    <x v="0"/>
    <s v="Intelligent Design"/>
    <s v="Sophie"/>
    <x v="1965"/>
    <s v="WINDOW PANEL"/>
    <s v="Black"/>
    <s v="50x84&quot;"/>
    <x v="7"/>
    <n v="730"/>
    <n v="10661.77"/>
    <n v="5.24931464074929E-5"/>
    <n v="0.94997057281853214"/>
    <n v="4066"/>
    <n v="9.2745135138708878"/>
    <n v="0.58723913272231987"/>
    <n v="0.33200000000000002"/>
    <n v="0.22931930617524113"/>
    <n v="1.2835953205305299"/>
    <n v="0.32468541597811335"/>
    <n v="0.48011817340130741"/>
    <n v="0.56581494085811745"/>
    <n v="0.308"/>
    <s v="B"/>
    <x v="2"/>
  </r>
  <r>
    <s v="SHET20-512"/>
    <x v="5"/>
    <s v="Madison Park"/>
    <s v="600 Thread Count Pima Cotton"/>
    <x v="1185"/>
    <s v="SHEET/SHEET SET"/>
    <s v="Gold"/>
    <s v="Cal King: 108x102&quot;/20x40&quot;(2)/72x84+15&quot;"/>
    <x v="7"/>
    <n v="149"/>
    <n v="10652.86"/>
    <n v="5.2449278087833894E-5"/>
    <n v="0.95002302209661993"/>
    <n v="4067"/>
    <n v="9.2736775467861374"/>
    <n v="0.58716416098588287"/>
    <n v="0.33200000000000002"/>
    <n v="8.3620428553665638E-2"/>
    <n v="3.4158412595751901"/>
    <n v="1.2572788307875706"/>
    <n v="0.65175741758699057"/>
    <n v="0.60008281230610439"/>
    <n v="0.42099999999999999"/>
    <s v="B"/>
    <x v="2"/>
  </r>
  <r>
    <s v="MP13-615"/>
    <x v="1"/>
    <s v="Madison Park"/>
    <s v="Princeton"/>
    <x v="1375"/>
    <s v="COVERLET&amp;BEDSPR"/>
    <s v="Red"/>
    <s v="Full/Queen: 90x90&quot;/20x26+2&quot;(2)/18x18&quot;/12x18&quot;"/>
    <x v="7"/>
    <n v="218"/>
    <n v="10650.88"/>
    <n v="5.2439529572354112E-5"/>
    <n v="0.95007546162619227"/>
    <n v="4068"/>
    <n v="9.2734916813803174"/>
    <n v="0.58714749208531003"/>
    <n v="0.33200000000000002"/>
    <n v="-3.0998091078896717E-2"/>
    <n v="0.98365388342266602"/>
    <n v="8.0338556296169913E-2"/>
    <n v="0.43514733225128405"/>
    <n v="0.55674746011850484"/>
    <n v="0.28299999999999997"/>
    <s v="B"/>
    <x v="2"/>
  </r>
  <r>
    <s v="SS40-0036"/>
    <x v="0"/>
    <s v="SunSmart"/>
    <s v="Maya"/>
    <x v="1966"/>
    <s v="WINDOW PANEL"/>
    <s v="Dusty Seafoam"/>
    <s v="50&quot;W x 84&quot;L"/>
    <x v="7"/>
    <n v="633"/>
    <n v="10648.28"/>
    <n v="5.242672849142108E-5"/>
    <n v="0.95012788835468365"/>
    <n v="4069"/>
    <n v="9.2732475632184048"/>
    <n v="0.58712559892369121"/>
    <n v="0.33200000000000002"/>
    <n v="1.1794261105708439E-2"/>
    <n v="3.3212345254344098"/>
    <n v="1.2300014582889121"/>
    <n v="0.64673715095772455"/>
    <n v="0.5990479093304979"/>
    <n v="0.41799999999999998"/>
    <s v="B"/>
    <x v="1"/>
  </r>
  <r>
    <s v="HH12-1855"/>
    <x v="10"/>
    <s v="Harbor House Blue"/>
    <s v="Kiawah Island"/>
    <x v="1247"/>
    <s v="DUVET&amp;DUVET SET"/>
    <s v="Blue"/>
    <s v="King: 106x90&quot;/20x36&quot;(2)/18x18&quot;/12x20&quot;"/>
    <x v="8"/>
    <n v="119"/>
    <n v="10646.4"/>
    <n v="5.2417472325207947E-5"/>
    <n v="0.95018030582700885"/>
    <n v="4070"/>
    <n v="9.2730710098772366"/>
    <n v="0.58710976515367497"/>
    <n v="0.33200000000000002"/>
    <n v="0.50095879339495053"/>
    <n v="3.0392780361695202"/>
    <n v="1.1439928486966289"/>
    <n v="0.63090768818278409"/>
    <n v="0.59586934975949679"/>
    <n v="0.40600000000000003"/>
    <s v="B"/>
    <x v="2"/>
  </r>
  <r>
    <s v="CS20-1746"/>
    <x v="5"/>
    <s v="Comfort Spaces"/>
    <s v="Cotton 144TC"/>
    <x v="1832"/>
    <s v="SHEET/SHEET SET"/>
    <s v="Paisley Multi"/>
    <s v="Queen: 90x102&quot;/20x30&quot;(2)/60x80&quot;+22&quot;"/>
    <x v="6"/>
    <n v="412"/>
    <n v="10641.96"/>
    <n v="5.2395612017768444E-5"/>
    <n v="0.95023270143902661"/>
    <n v="4071"/>
    <n v="9.2726539196951681"/>
    <n v="0.58707235940436864"/>
    <n v="0.33200000000000002"/>
    <n v="-3.0284223300970872E-2"/>
    <n v="0.96584394173027899"/>
    <n v="6.376691890125219E-2"/>
    <n v="0.43209740366266752"/>
    <n v="0.55607736825602838"/>
    <n v="0.28100000000000003"/>
    <s v="B"/>
    <x v="2"/>
  </r>
  <r>
    <s v="MP50-8270"/>
    <x v="3"/>
    <s v="Madison Park"/>
    <s v="Rowan"/>
    <x v="1967"/>
    <s v="THROW"/>
    <s v="Red"/>
    <s v="50''x60''"/>
    <x v="7"/>
    <n v="390"/>
    <n v="10638.32"/>
    <n v="5.2377690504462185E-5"/>
    <n v="0.95028507912953109"/>
    <n v="4072"/>
    <n v="9.2723118510788822"/>
    <n v="0.58704168178725735"/>
    <n v="0.33100000000000002"/>
    <n v="0.1394759973705994"/>
    <n v="2.4401110431092801"/>
    <n v="0.93220779783441088"/>
    <n v="0.59192968824993608"/>
    <n v="0.58801928307979312"/>
    <n v="0.376"/>
    <s v="B"/>
    <x v="2"/>
  </r>
  <r>
    <s v="ID20-1238"/>
    <x v="5"/>
    <s v="Intelligent Design"/>
    <s v="Cotton Blend Jersey Knit"/>
    <x v="1365"/>
    <s v="SHEET/SHEET SET"/>
    <s v="Teal"/>
    <s v="Full: 81&quot;W x 96&quot;L/54&quot;W x 76&quot;L+14&quot;D/20&quot;W x 30&quot;L (2)"/>
    <x v="7"/>
    <n v="461"/>
    <n v="10635.63"/>
    <n v="5.2364446309189152E-5"/>
    <n v="0.95033744357584027"/>
    <n v="4073"/>
    <n v="9.2720589834030012"/>
    <n v="0.58701900394611339"/>
    <n v="0.33100000000000002"/>
    <n v="4.8463497695952179E-2"/>
    <n v="1.35129817720956"/>
    <n v="0.37245845052257909"/>
    <n v="0.48891056611120448"/>
    <n v="0.56739731637913171"/>
    <n v="0.312"/>
    <s v="B"/>
    <x v="2"/>
  </r>
  <r>
    <s v="TN54-0499"/>
    <x v="3"/>
    <s v="True North by Sleep Philosophy"/>
    <s v="Sherpa"/>
    <x v="1282"/>
    <s v="ELECT BLANKET"/>
    <s v="Grey"/>
    <s v="Twin: 62x84&quot;"/>
    <x v="7"/>
    <n v="211"/>
    <n v="10605.95"/>
    <n v="5.2218317046845815E-5"/>
    <n v="0.95038966189288709"/>
    <n v="4074"/>
    <n v="9.2692647256261598"/>
    <n v="0.58676840752742188"/>
    <n v="0.33100000000000002"/>
    <n v="3.3706851248591588E-2"/>
    <n v="1.25586932164266"/>
    <n v="0.30444281440425702"/>
    <n v="0.47639262185942949"/>
    <n v="0.56469325039382345"/>
    <n v="0.30399999999999999"/>
    <s v="B"/>
    <x v="2"/>
  </r>
  <r>
    <s v="BR54-0825"/>
    <x v="3"/>
    <s v="Beautyrest"/>
    <s v="Heated Berber Wrap"/>
    <x v="1968"/>
    <s v="ELECT BLANKET"/>
    <s v="Dusty Blue Lattice"/>
    <s v="50x64''"/>
    <x v="6"/>
    <n v="310"/>
    <n v="10602"/>
    <n v="5.2198869250812921E-5"/>
    <n v="0.95044186076213788"/>
    <n v="4075"/>
    <n v="9.2688922589257974"/>
    <n v="0.58673500372983167"/>
    <n v="0.33100000000000002"/>
    <n v="-0.16079999999999997"/>
    <n v="1.2769542068486099"/>
    <n v="0.31987396345541441"/>
    <n v="0.47923264916178654"/>
    <n v="0.56523453281622271"/>
    <n v="0.307"/>
    <s v="B"/>
    <x v="2"/>
  </r>
  <r>
    <s v="ST54-0293"/>
    <x v="3"/>
    <s v="Serta"/>
    <s v="Corded Plush"/>
    <x v="1846"/>
    <s v="ELECT BLANKET"/>
    <s v="Blue"/>
    <s v="King: 100x90&quot;"/>
    <x v="7"/>
    <n v="122"/>
    <n v="10584.56"/>
    <n v="5.2113003538708206E-5"/>
    <n v="0.95049397376567657"/>
    <n v="4076"/>
    <n v="9.2672460872238638"/>
    <n v="0.58658737070310274"/>
    <n v="0.33100000000000002"/>
    <n v="0.10083000143605403"/>
    <n v="0.75322654313784299"/>
    <n v="-0.15873018276823775"/>
    <n v="0.39114790331490989"/>
    <n v="0.54749947722546422"/>
    <n v="0.25800000000000001"/>
    <s v="B"/>
    <x v="3"/>
  </r>
  <r>
    <s v="MP20-8247"/>
    <x v="5"/>
    <s v="Madison Park"/>
    <s v="300 Thread Count Organic Cotton"/>
    <x v="1930"/>
    <s v="SHEET/SHEET SET"/>
    <s v="Grey(15-4101)"/>
    <s v="Queen: 90x102&quot;/20x32&quot;(2)/60x80&quot;+16&quot;"/>
    <x v="7"/>
    <n v="332"/>
    <n v="10577.34"/>
    <n v="5.2077455921655684E-5"/>
    <n v="0.95054605122159819"/>
    <n v="4077"/>
    <n v="9.2665637932912635"/>
    <n v="0.58652618078089103"/>
    <n v="0.33100000000000002"/>
    <n v="8.9299692339782036E-2"/>
    <n v="2.1451490416924601"/>
    <n v="0.80877190727233261"/>
    <n v="0.5692119179708155"/>
    <n v="0.58306332821887596"/>
    <n v="0.35899999999999999"/>
    <s v="B"/>
    <x v="2"/>
  </r>
  <r>
    <s v="SHET20-537"/>
    <x v="5"/>
    <s v="True North by Sleep Philosophy"/>
    <s v="Micro Fleece"/>
    <x v="1600"/>
    <s v="SHEET/SHEET SET"/>
    <s v="Red"/>
    <s v="King: 108x102&quot;/78x80+14&quot;/20x40&quot;(2)"/>
    <x v="7"/>
    <n v="306"/>
    <n v="10576.31"/>
    <n v="5.2072384724209127E-5"/>
    <n v="0.95059812360632234"/>
    <n v="4078"/>
    <n v="9.2664664197763091"/>
    <n v="0.58651744806684969"/>
    <n v="0.33"/>
    <n v="8.8866501660444061E-2"/>
    <n v="2.3137452992124499"/>
    <n v="0.88117960725478606"/>
    <n v="0.58253820003635126"/>
    <n v="0.58572159846075"/>
    <n v="0.36699999999999999"/>
    <s v="B"/>
    <x v="2"/>
  </r>
  <r>
    <s v="MP10-309"/>
    <x v="1"/>
    <s v="Madison Park"/>
    <s v="Serene"/>
    <x v="1024"/>
    <s v="COMFORTER (SET)"/>
    <s v="Red"/>
    <s v="Cal-King: 104x92&quot;/20x36&quot;(2)/72x84+15&quot;/18x18&quot;/12x18&quot;/12x16&quot;"/>
    <x v="7"/>
    <n v="138"/>
    <n v="10575.33"/>
    <n v="5.2067559701395909E-5"/>
    <n v="0.95065019116602378"/>
    <n v="4079"/>
    <n v="9.2663737643278186"/>
    <n v="0.5865091384814719"/>
    <n v="0.33"/>
    <n v="-3.8048423634882783E-2"/>
    <n v="1.55941859450732"/>
    <n v="0.50646729674590252"/>
    <n v="0.51357423702578642"/>
    <n v="0.57192215819033487"/>
    <n v="0.32500000000000001"/>
    <s v="B"/>
    <x v="2"/>
  </r>
  <r>
    <s v="CS20-1748"/>
    <x v="5"/>
    <s v="Comfort Spaces"/>
    <s v="Cotton 144TC"/>
    <x v="1861"/>
    <s v="SHEET/SHEET SET"/>
    <s v="Adelia Gray"/>
    <s v="Queen: 90x102&quot;/20x30&quot;(2)/60x80&quot;+22&quot;"/>
    <x v="6"/>
    <n v="409"/>
    <n v="10564.47"/>
    <n v="5.2014090571037121E-5"/>
    <n v="0.95070220525659477"/>
    <n v="4080"/>
    <n v="9.2653464155727292"/>
    <n v="0.58641700313128831"/>
    <n v="0.33"/>
    <n v="-2.8499999999999998E-2"/>
    <n v="0.96660662668776898"/>
    <n v="6.4482232073154899E-2"/>
    <n v="0.43222905354377517"/>
    <n v="0.55557941321378568"/>
    <n v="0.27800000000000002"/>
    <s v="B"/>
    <x v="2"/>
  </r>
  <r>
    <s v="ID20-2045"/>
    <x v="5"/>
    <s v="Intelligent Design"/>
    <s v="Cozy Soft"/>
    <x v="1606"/>
    <s v="SHEET/SHEET SET"/>
    <s v="Grey Sloths"/>
    <s v="Twin XL: 66&quot;W x 102&quot;L/39&quot;W x 80&quot;L + 12&quot;D/20&quot;W x 30&quot;L"/>
    <x v="7"/>
    <n v="593"/>
    <n v="10554.8"/>
    <n v="5.1966480396951538E-5"/>
    <n v="0.95075417173699173"/>
    <n v="4081"/>
    <n v="9.2644307508730552"/>
    <n v="0.58633488390221711"/>
    <n v="0.33"/>
    <n v="9.7569232104862263E-2"/>
    <n v="3.2856427369058299"/>
    <n v="1.2195437663030171"/>
    <n v="0.64481246403641235"/>
    <n v="0.59803039992905616"/>
    <n v="0.41499999999999998"/>
    <s v="B"/>
    <x v="2"/>
  </r>
  <r>
    <s v="WR20-2038"/>
    <x v="5"/>
    <s v="Woolrich"/>
    <s v="Cotton Flannel"/>
    <x v="1752"/>
    <s v="SHEET/SHEET SET"/>
    <s v="Tan Dog"/>
    <s v="King: 108&quot;W x 102&quot;L/78&quot;W x 80&quot;L + 14&quot;D/20&quot;W x 40&quot;L(2)"/>
    <x v="7"/>
    <n v="308"/>
    <n v="10546.18"/>
    <n v="5.1924039890165843E-5"/>
    <n v="0.95080609577688191"/>
    <n v="4082"/>
    <n v="9.2636138045953818"/>
    <n v="0.58626161800200383"/>
    <n v="0.33"/>
    <n v="0.19640496359819384"/>
    <n v="8.0072770549838204"/>
    <n v="2.0927620602068506"/>
    <n v="0.80552400841868532"/>
    <n v="0.63011409608534019"/>
    <n v="0.52"/>
    <s v="B"/>
    <x v="2"/>
  </r>
  <r>
    <s v="SS40-0110"/>
    <x v="0"/>
    <s v="SunSmart"/>
    <s v="Maya"/>
    <x v="1966"/>
    <s v="WINDOW PANEL"/>
    <s v="Dusty Seafoam"/>
    <s v="100x84&quot; Blackout"/>
    <x v="7"/>
    <n v="370"/>
    <n v="10532.75"/>
    <n v="5.1857917383654009E-5"/>
    <n v="0.95085795369426551"/>
    <n v="4083"/>
    <n v="9.2623396670865628"/>
    <n v="0.58614734998447271"/>
    <n v="0.33"/>
    <n v="5.4480412501909992E-2"/>
    <n v="1.3606093288097301"/>
    <n v="0.37885369715439876"/>
    <n v="0.49008757988895119"/>
    <n v="0.56693539596536846"/>
    <n v="0.311"/>
    <s v="B"/>
    <x v="2"/>
  </r>
  <r>
    <s v="HH12-1623"/>
    <x v="10"/>
    <s v="Harbor House Blue"/>
    <s v="Lorelai"/>
    <x v="1266"/>
    <s v="DUVET&amp;DUVET SET"/>
    <s v="Multi"/>
    <s v="King/Cal King: 106x90&quot;/20x36+2&quot;(2)/18x18&quot;/12x20&quot;"/>
    <x v="9"/>
    <n v="119"/>
    <n v="10531.48"/>
    <n v="5.1851664547967479E-5"/>
    <n v="0.95090980535881353"/>
    <n v="4084"/>
    <n v="9.2622190949669641"/>
    <n v="0.58613653675828581"/>
    <n v="0.32900000000000001"/>
    <n v="0.46153157903732428"/>
    <n v="2.5458648789703302"/>
    <n v="0.97299799824006461"/>
    <n v="0.59943692458318787"/>
    <n v="0.58879661432326624"/>
    <n v="0.38"/>
    <s v="B"/>
    <x v="2"/>
  </r>
  <r>
    <s v="TN10-0539"/>
    <x v="4"/>
    <s v="True North by Sleep Philosophy"/>
    <s v="Heavy Warmth"/>
    <x v="1383"/>
    <s v="COMFORTER (SET)"/>
    <s v="Cream"/>
    <s v="Twin/Twin XL:68x96&quot;"/>
    <x v="7"/>
    <n v="257"/>
    <n v="10516.21"/>
    <n v="5.1776482814949188E-5"/>
    <n v="0.95096158184162849"/>
    <n v="4085"/>
    <n v="9.2607682419920661"/>
    <n v="0.58600642043094819"/>
    <n v="0.32900000000000001"/>
    <n v="0.16955179080676405"/>
    <n v="1.14482901824929"/>
    <n v="0.21899818574586602"/>
    <n v="0.46066695700938431"/>
    <n v="0.56093852774663544"/>
    <n v="0.29399999999999998"/>
    <s v="B"/>
    <x v="3"/>
  </r>
  <r>
    <s v="MP70-8547"/>
    <x v="7"/>
    <s v="Madison Park"/>
    <s v="Spa Waffle"/>
    <x v="48"/>
    <s v="SHOWER CURTAIN"/>
    <s v="Grey"/>
    <s v="Stall: 36x72''"/>
    <x v="0"/>
    <n v="1026"/>
    <n v="10515.01"/>
    <n v="5.1770574623749327E-5"/>
    <n v="0.95101335241625229"/>
    <n v="4086"/>
    <n v="9.2606541367812323"/>
    <n v="0.58599618717422219"/>
    <n v="0.32900000000000001"/>
    <n v="-1.9262961233512848E-3"/>
    <n v="1.56693759715156"/>
    <n v="0.51098816884575948"/>
    <n v="0.51440628136360544"/>
    <n v="0.57167820601209884"/>
    <n v="0.32400000000000001"/>
    <s v="B"/>
    <x v="2"/>
  </r>
  <r>
    <s v="TN20-0249"/>
    <x v="5"/>
    <s v="True North by Sleep Philosophy"/>
    <s v="Cozy Cotton Flannel"/>
    <x v="1270"/>
    <s v="SHEET/SHEET SET"/>
    <s v="Blue Geo"/>
    <s v="King"/>
    <x v="7"/>
    <n v="343"/>
    <n v="10502.38"/>
    <n v="5.1708390911370738E-5"/>
    <n v="0.95106506080716369"/>
    <n v="4087"/>
    <n v="9.2594523891072971"/>
    <n v="0.58588841126830726"/>
    <n v="0.32900000000000001"/>
    <n v="8.8341894997171475E-2"/>
    <n v="1.03395163781949"/>
    <n v="0.12570855697063923"/>
    <n v="0.4434974583628446"/>
    <n v="0.5574102206872148"/>
    <n v="0.28499999999999998"/>
    <s v="B"/>
    <x v="2"/>
  </r>
  <r>
    <s v="TN20-0517"/>
    <x v="5"/>
    <s v="True North by Sleep Philosophy"/>
    <s v="Cozy Cotton Flannel"/>
    <x v="1013"/>
    <s v="SHEET/SHEET SET"/>
    <s v="Nordic"/>
    <s v="Twin XL: 66x102&quot;/39x80+12&quot;/20x30&quot;"/>
    <x v="7"/>
    <n v="564"/>
    <n v="10498.74"/>
    <n v="5.169046939806448E-5"/>
    <n v="0.9511167512765617"/>
    <n v="4088"/>
    <n v="9.2591057739342713"/>
    <n v="0.58585732590397743"/>
    <n v="0.32900000000000001"/>
    <n v="3.1191200764179108E-2"/>
    <n v="4.7818431178505696"/>
    <n v="1.5855228366429981"/>
    <n v="0.71216911702518304"/>
    <n v="0.6111196841282186"/>
    <n v="0.45600000000000002"/>
    <s v="B"/>
    <x v="2"/>
  </r>
  <r>
    <s v="MP40-7872"/>
    <x v="0"/>
    <s v="Madison Park"/>
    <s v="Galen"/>
    <x v="1714"/>
    <s v="WINDOW PANEL"/>
    <s v="Blue"/>
    <s v="34x64&quot;"/>
    <x v="7"/>
    <n v="274"/>
    <n v="10491.15"/>
    <n v="5.1653100088725334E-5"/>
    <n v="0.9511684043766504"/>
    <n v="4089"/>
    <n v="9.2583826374915077"/>
    <n v="0.58579247311756544"/>
    <n v="0.32900000000000001"/>
    <n v="0.1813382316381934"/>
    <n v="1.5796373537744399"/>
    <n v="0.51857790926531366"/>
    <n v="0.51580313586471083"/>
    <n v="0.57179460566699447"/>
    <n v="0.32500000000000001"/>
    <s v="B"/>
    <x v="2"/>
  </r>
  <r>
    <s v="MP12-477"/>
    <x v="1"/>
    <s v="Madison Park"/>
    <s v="Vienna"/>
    <x v="1126"/>
    <s v="DUVET&amp;DUVET SET"/>
    <s v="Slate"/>
    <s v="King: 104x92&quot;/20x36+2&quot;(2)/18x18&quot;/16x16&quot;/12x16&quot;"/>
    <x v="9"/>
    <n v="176"/>
    <n v="10488.8"/>
    <n v="5.1641529880958924E-5"/>
    <n v="0.95122004590653131"/>
    <n v="4090"/>
    <n v="9.2581586354316574"/>
    <n v="0.58577238402111798"/>
    <n v="0.32800000000000001"/>
    <n v="0.20258767873059763"/>
    <n v="1.8985817540360399"/>
    <n v="0.6924378060313382"/>
    <n v="0.54780119718623366"/>
    <n v="0.57817814665414113"/>
    <n v="0.34399999999999997"/>
    <s v="B"/>
    <x v="2"/>
  </r>
  <r>
    <s v="MPE20-1111"/>
    <x v="5"/>
    <s v="Madison Park Essentials"/>
    <s v="Satin"/>
    <x v="130"/>
    <s v="SHEET/SHEET SET"/>
    <s v="Grey"/>
    <s v="Split King：108x102&quot;/39*80+14&quot;(2)/20x40&quot;(4)"/>
    <x v="7"/>
    <n v="341"/>
    <n v="10487.21"/>
    <n v="5.1633701527619102E-5"/>
    <n v="0.95127167960805892"/>
    <n v="4091"/>
    <n v="9.258007048126375"/>
    <n v="0.58575878927114977"/>
    <n v="0.32800000000000001"/>
    <n v="0.1180108070263092"/>
    <n v="1.8743385316709"/>
    <n v="0.68023342158166855"/>
    <n v="0.54555504008344002"/>
    <n v="0.57771803943360789"/>
    <n v="0.34300000000000003"/>
    <s v="B"/>
    <x v="2"/>
  </r>
  <r>
    <s v="BL51N-0735"/>
    <x v="3"/>
    <s v="Madison Park"/>
    <s v="Liquid Cotton"/>
    <x v="1474"/>
    <s v="BLANKET"/>
    <s v="Sea Foam"/>
    <s v="Twin: 66x90&quot;"/>
    <x v="7"/>
    <n v="507"/>
    <n v="10471.299999999999"/>
    <n v="5.1555368759294222E-5"/>
    <n v="0.95132323497681825"/>
    <n v="4092"/>
    <n v="9.2564889550021601"/>
    <n v="0.58562264266960085"/>
    <n v="0.32800000000000001"/>
    <n v="1.3987741923161405E-2"/>
    <n v="0.86066889026840399"/>
    <n v="-4.0125476449040402E-2"/>
    <n v="0.41297651782818229"/>
    <n v="0.55109341770131715"/>
    <n v="0.26700000000000002"/>
    <s v="B"/>
    <x v="3"/>
  </r>
  <r>
    <s v="MPS72-567"/>
    <x v="7"/>
    <s v="Madison Park Signature"/>
    <s v="Splendor"/>
    <x v="515"/>
    <s v="BATH RUG"/>
    <s v="Grey"/>
    <s v="24&quot;x60&quot;"/>
    <x v="5"/>
    <n v="340"/>
    <n v="10458.92"/>
    <n v="5.1494415920082275E-5"/>
    <n v="0.95137472939273837"/>
    <n v="4093"/>
    <n v="9.2553060894061101"/>
    <n v="0.58551656015830922"/>
    <n v="0.32800000000000001"/>
    <n v="0.10032474282112801"/>
    <n v="1.82742109309934"/>
    <n v="0.65618288818513892"/>
    <n v="0.5411286573652152"/>
    <n v="0.57663897959969046"/>
    <n v="0.33900000000000002"/>
    <s v="B"/>
    <x v="2"/>
  </r>
  <r>
    <s v="ID20-1441"/>
    <x v="5"/>
    <s v="Intelligent Design"/>
    <s v="Novelty"/>
    <x v="1969"/>
    <s v="SHEET/SHEET SET"/>
    <s v="Aqua Dogs"/>
    <s v="Queen: 90&quot;W x 102&quot;L /20&quot;W x 30&quot;L (2) /60&quot;W x 80&quot;L + 14&quot;D"/>
    <x v="7"/>
    <n v="609"/>
    <n v="10449.32"/>
    <n v="5.1447150390483348E-5"/>
    <n v="0.95142617654312889"/>
    <n v="4094"/>
    <n v="9.2543878789336826"/>
    <n v="0.58543421261761264"/>
    <n v="0.32800000000000001"/>
    <n v="0.10047843210467157"/>
    <n v="3.5984168029638401"/>
    <n v="1.3079048369878092"/>
    <n v="0.66107488573802187"/>
    <n v="0.60056234724169455"/>
    <n v="0.42199999999999999"/>
    <s v="B"/>
    <x v="2"/>
  </r>
  <r>
    <s v="WR13-3871"/>
    <x v="1"/>
    <s v="Woolrich"/>
    <s v="Woodshed AZ"/>
    <x v="1908"/>
    <s v="COVERLET&amp;BEDSPR"/>
    <s v="Brown"/>
    <s v="39&quot;Wx75&quot;L+17&quot;D/20&quot;Wx26&quot;L+0.5&quot;D(3)/39&quot;Wx75&quot;L+15&quot;D"/>
    <x v="6"/>
    <n v="180"/>
    <n v="10438.200000000001"/>
    <n v="5.1392401152031263E-5"/>
    <n v="0.95147756894428093"/>
    <n v="4095"/>
    <n v="9.2533232301480375"/>
    <n v="0.5853387321021577"/>
    <n v="0.32800000000000001"/>
    <n v="4.36E-2"/>
    <n v="1.2057258231324399"/>
    <n v="0.26675907246876196"/>
    <n v="0.46945711397229922"/>
    <n v="0.56216240847618604"/>
    <n v="0.29699999999999999"/>
    <s v="B"/>
    <x v="2"/>
  </r>
  <r>
    <s v="ID10-2442"/>
    <x v="3"/>
    <s v="Intelligent Design"/>
    <s v="Malea"/>
    <x v="1462"/>
    <s v="COMFORTER (SET)"/>
    <s v="Pink/White"/>
    <s v="King/Cal King: 104x90&quot;/20x36+2&quot;(2)"/>
    <x v="7"/>
    <n v="234"/>
    <n v="10422.280000000001"/>
    <n v="5.1314019148779713E-5"/>
    <n v="0.95152888296342975"/>
    <n v="4096"/>
    <n v="9.2517970450453912"/>
    <n v="0.58520185979060746"/>
    <n v="0.32700000000000001"/>
    <n v="0.14642484622073046"/>
    <n v="2.5598802483643999"/>
    <n v="0.97828110236832388"/>
    <n v="0.60040925398754463"/>
    <n v="0.58824333862999501"/>
    <n v="0.377"/>
    <s v="B"/>
    <x v="2"/>
  </r>
  <r>
    <s v="HH12-1226"/>
    <x v="10"/>
    <s v="Harbor House Blue"/>
    <s v="Maya Bay"/>
    <x v="982"/>
    <s v="DUVET&amp;DUVET SET"/>
    <s v="White"/>
    <s v="Full/Queen: 90x90&quot;/20x26&quot;(2)"/>
    <x v="9"/>
    <n v="101"/>
    <n v="10417.64"/>
    <n v="5.1291174142806892E-5"/>
    <n v="0.95158017413757257"/>
    <n v="4097"/>
    <n v="9.2513517885549472"/>
    <n v="0.58516192801236233"/>
    <n v="0.32700000000000001"/>
    <n v="0.47367364159077679"/>
    <n v="0.40969305038124798"/>
    <n v="-0.67394659645295574"/>
    <n v="0.29632484920298363"/>
    <n v="0.52739451225048661"/>
    <n v="0.21199999999999999"/>
    <s v="B"/>
    <x v="2"/>
  </r>
  <r>
    <s v="TN20-0231"/>
    <x v="5"/>
    <s v="True North by Sleep Philosophy"/>
    <s v="Cozy Cotton Flannel"/>
    <x v="1368"/>
    <s v="SHEET/SHEET SET"/>
    <s v="Pink French Bulldog"/>
    <s v="King"/>
    <x v="7"/>
    <n v="334"/>
    <n v="10410.540000000001"/>
    <n v="5.1256217344874362E-5"/>
    <n v="0.95163143035491748"/>
    <n v="4098"/>
    <n v="9.2506700853459538"/>
    <n v="0.5851007910678041"/>
    <n v="0.32700000000000001"/>
    <n v="6.7532461639572536E-2"/>
    <n v="0.81946937341293602"/>
    <n v="-8.395854336313216E-2"/>
    <n v="0.40490925683748319"/>
    <n v="0.54906248422173998"/>
    <n v="0.26200000000000001"/>
    <s v="B"/>
    <x v="2"/>
  </r>
  <r>
    <s v="MP20-1188"/>
    <x v="5"/>
    <s v="Madison Park"/>
    <s v="3M Microcell"/>
    <x v="1699"/>
    <s v="SHEET/SHEET SET"/>
    <s v="Blue"/>
    <s v="King: 108x102&quot;/78x80+16&quot;/20x40&quot;(2)"/>
    <x v="7"/>
    <n v="462"/>
    <n v="10407.98"/>
    <n v="5.1243613203647978E-5"/>
    <n v="0.95168267396812112"/>
    <n v="4099"/>
    <n v="9.2504241740994608"/>
    <n v="0.58507873709762359"/>
    <n v="0.32700000000000001"/>
    <n v="0.14636032819882033"/>
    <n v="1.81701614619032"/>
    <n v="0.65076988666252866"/>
    <n v="0.54013242098249681"/>
    <n v="0.5760894738745983"/>
    <n v="0.33800000000000002"/>
    <s v="B"/>
    <x v="2"/>
  </r>
  <r>
    <s v="ID10-2264"/>
    <x v="1"/>
    <s v="Intelligent Design"/>
    <s v="Mira"/>
    <x v="1916"/>
    <s v="COMFORTER (SET)"/>
    <s v="Silver"/>
    <s v="Full/Queen: 90&quot;W x 90&quot;L / 20&quot;W x 26&quot;L + 2&quot;D (2)"/>
    <x v="7"/>
    <n v="215"/>
    <n v="10402.700000000001"/>
    <n v="5.1217617162368575E-5"/>
    <n v="0.95173389158528343"/>
    <n v="4100"/>
    <n v="9.2499167910893672"/>
    <n v="0.58503323364898396"/>
    <n v="0.32700000000000001"/>
    <n v="-0.3085535126272852"/>
    <n v="0.50492864490474798"/>
    <n v="-0.50264477021323806"/>
    <n v="0.3278521101899376"/>
    <n v="0.53359700895717466"/>
    <n v="0.224"/>
    <s v="B"/>
    <x v="2"/>
  </r>
  <r>
    <s v="ID10-2257"/>
    <x v="1"/>
    <s v="Intelligent Design"/>
    <s v="Cassiopeia"/>
    <x v="867"/>
    <s v="COMFORTER (SET)"/>
    <s v="Lavender"/>
    <s v="King/Cal King: 104&quot;W x 90&quot;L/20&quot;W x 36&quot;L(2)/14&quot;W x 14&quot;L"/>
    <x v="8"/>
    <n v="239"/>
    <n v="10401.1"/>
    <n v="5.1209739574102084E-5"/>
    <n v="0.9517851013248575"/>
    <n v="4101"/>
    <n v="9.2497629878226668"/>
    <n v="0.58501944016574214"/>
    <n v="0.32700000000000001"/>
    <n v="-0.17449572359244653"/>
    <n v="0.77993544980097895"/>
    <n v="-0.12790672669919859"/>
    <n v="0.39682080923389651"/>
    <n v="0.54737971397937302"/>
    <n v="0.25700000000000001"/>
    <s v="B"/>
    <x v="2"/>
  </r>
  <r>
    <s v="MP40-1281"/>
    <x v="0"/>
    <s v="Madison Park"/>
    <s v="Saratoga"/>
    <x v="1970"/>
    <s v="WINDOW PANEL"/>
    <s v="Beige/Grey"/>
    <s v="50x84&quot;"/>
    <x v="7"/>
    <n v="665"/>
    <n v="10389.18"/>
    <n v="5.1151051541516754E-5"/>
    <n v="0.95183625237639902"/>
    <n v="4102"/>
    <n v="9.2486164082935449"/>
    <n v="0.58491661188478539"/>
    <n v="0.32600000000000001"/>
    <n v="0.26227032720580451"/>
    <n v="1.16949977371322"/>
    <n v="0.23862294391383665"/>
    <n v="0.46427879750255957"/>
    <n v="0.56078904900834026"/>
    <n v="0.29399999999999998"/>
    <s v="B"/>
    <x v="2"/>
  </r>
  <r>
    <s v="WR20-3959"/>
    <x v="5"/>
    <s v="Woolrich"/>
    <s v="Cotton Flannel"/>
    <x v="1022"/>
    <s v="SHEET/SHEET SET"/>
    <s v="Pine Trees"/>
    <s v="Full: 81&quot;Wx96&quot;L/54&quot;Wx75&quot;L+12&quot;D/20&quot;Wx30&quot;L(2)"/>
    <x v="7"/>
    <n v="401"/>
    <n v="10388.209999999999"/>
    <n v="5.1146275753630191E-5"/>
    <n v="0.95188739865215266"/>
    <n v="4103"/>
    <n v="9.2485230465537924"/>
    <n v="0.58490823895734156"/>
    <n v="0.32600000000000001"/>
    <n v="0.16433424420569087"/>
    <n v="4.2155818269820697"/>
    <n v="1.4622321536800804"/>
    <n v="0.68947807149253204"/>
    <n v="0.6058222054643797"/>
    <n v="0.438"/>
    <s v="B"/>
    <x v="2"/>
  </r>
  <r>
    <s v="TN20-0512"/>
    <x v="5"/>
    <s v="True North by Sleep Philosophy"/>
    <s v="Cozy Cotton Flannel"/>
    <x v="1552"/>
    <s v="SHEET/SHEET SET"/>
    <s v="Skiiers"/>
    <s v="Full: 81x96&quot;/54x75+12&quot;/20x30&quot;(2)"/>
    <x v="7"/>
    <n v="457"/>
    <n v="10377.48"/>
    <n v="5.1093446677318058E-5"/>
    <n v="0.95193849209882997"/>
    <n v="4104"/>
    <n v="9.2474897105443681"/>
    <n v="0.58481556665437329"/>
    <n v="0.32600000000000001"/>
    <n v="6.7523706524167351E-2"/>
    <n v="1.87385105415864"/>
    <n v="0.67998648434416264"/>
    <n v="0.54550959249595576"/>
    <n v="0.57695437182268983"/>
    <n v="0.33900000000000002"/>
    <s v="B"/>
    <x v="2"/>
  </r>
  <r>
    <s v="CS20-0332"/>
    <x v="5"/>
    <s v="Comfort Spaces"/>
    <s v="Cotton Flannel 135GSM"/>
    <x v="1971"/>
    <s v="SHEET/SHEET SET"/>
    <s v="Grey"/>
    <s v="King: 108&quot;W x 102&quot;L/78&quot;W x 81&quot;L + 14&quot;D/21&quot;W x 40&quot;L (2)"/>
    <x v="6"/>
    <n v="386"/>
    <n v="10356.379999999999"/>
    <n v="5.0989560982053754E-5"/>
    <n v="0.95198948165981201"/>
    <n v="4105"/>
    <n v="9.2454545880770542"/>
    <n v="0.58463305149555933"/>
    <n v="0.32600000000000001"/>
    <n v="4.2100000000000005E-2"/>
    <n v="4.5615353002799601"/>
    <n v="1.5393448574557376"/>
    <n v="0.70367028643099216"/>
    <n v="0.60844049848264592"/>
    <n v="0.44700000000000001"/>
    <s v="B"/>
    <x v="2"/>
  </r>
  <r>
    <s v="UH12-2156"/>
    <x v="1"/>
    <s v="Intelligent Design"/>
    <s v="Brooklyn"/>
    <x v="686"/>
    <s v="DUVET&amp;DUVET SET"/>
    <s v="Blue"/>
    <s v="Twin/TXL"/>
    <x v="7"/>
    <n v="213"/>
    <n v="10354.93"/>
    <n v="5.0982421917687251E-5"/>
    <n v="0.95204046408172971"/>
    <n v="4106"/>
    <n v="9.2453145814820328"/>
    <n v="0.58462049533427873"/>
    <n v="0.32600000000000001"/>
    <n v="3.4650834143736368E-2"/>
    <n v="1.6473492410553801"/>
    <n v="0.55809992019130905"/>
    <n v="0.52307696814393845"/>
    <n v="0.57231178989621068"/>
    <n v="0.32700000000000001"/>
    <s v="B"/>
    <x v="2"/>
  </r>
  <r>
    <s v="TN20-0110"/>
    <x v="5"/>
    <s v="True North by Sleep Philosophy"/>
    <s v="Cozy Cotton Flannel"/>
    <x v="1205"/>
    <s v="SHEET/SHEET SET"/>
    <s v="Grey Solid"/>
    <s v="Cal King: 108x102&quot;/72x84+14&quot;/20x40&quot;(2)"/>
    <x v="7"/>
    <n v="353"/>
    <n v="10354.9"/>
    <n v="5.0982274212907251E-5"/>
    <n v="0.95209144635594256"/>
    <n v="4107"/>
    <n v="9.245311684586877"/>
    <n v="0.58462023553306885"/>
    <n v="0.32600000000000001"/>
    <n v="4.6003166870760739E-2"/>
    <n v="2.1204738890311701"/>
    <n v="0.79772063663164516"/>
    <n v="0.56717798580923517"/>
    <n v="0.58113178558830214"/>
    <n v="0.35299999999999998"/>
    <s v="B"/>
    <x v="2"/>
  </r>
  <r>
    <s v="SHET20-748"/>
    <x v="5"/>
    <s v="True North by Sleep Philosophy"/>
    <s v="Micro Fleece"/>
    <x v="983"/>
    <s v="SHEET/SHEET SET"/>
    <s v="Ivory"/>
    <s v="Cal.King: 108x102&quot;/72x84+14&quot;/20x40&quot;(2)"/>
    <x v="7"/>
    <n v="301"/>
    <n v="10346.790000000001"/>
    <n v="5.0942344687381503E-5"/>
    <n v="0.95214238870062995"/>
    <n v="4108"/>
    <n v="9.2445282493234231"/>
    <n v="0.58454997498913286"/>
    <n v="0.32500000000000001"/>
    <n v="9.0451953938026422E-2"/>
    <n v="3.0190274960185901"/>
    <n v="1.1375212532388093"/>
    <n v="0.62971662277805718"/>
    <n v="0.59358330454691777"/>
    <n v="0.39600000000000002"/>
    <s v="B"/>
    <x v="2"/>
  </r>
  <r>
    <s v="MP10-659"/>
    <x v="1"/>
    <s v="Madison Park"/>
    <s v="Laurel"/>
    <x v="697"/>
    <s v="COMFORTER (SET)"/>
    <s v="Plum"/>
    <s v="Full: 82x90&quot;/20x26&quot;(2)/54x75+15&quot;/18x18&quot;/12x18&quot;/D6.5x18&quot;"/>
    <x v="8"/>
    <n v="194"/>
    <n v="10345.799999999999"/>
    <n v="5.0937470429641602E-5"/>
    <n v="0.95219332617105956"/>
    <n v="4109"/>
    <n v="9.2444325721439515"/>
    <n v="0.58454139440693864"/>
    <n v="0.32500000000000001"/>
    <n v="-3.1648998782885122E-2"/>
    <n v="2.1985716854384298"/>
    <n v="0.83228792369968763"/>
    <n v="0.57353992546234811"/>
    <n v="0.58234110061802058"/>
    <n v="0.35699999999999998"/>
    <s v="B"/>
    <x v="2"/>
  </r>
  <r>
    <s v="AM14-0373"/>
    <x v="1"/>
    <s v="Super Listing"/>
    <s v="Mina"/>
    <x v="1972"/>
    <s v="QUILT"/>
    <s v="Netural"/>
    <s v="King/Cal King: 104x90&quot;/20x36&quot;(2)"/>
    <x v="7"/>
    <n v="302"/>
    <n v="10338.42"/>
    <n v="5.0901135053762437E-5"/>
    <n v="0.95224422730611336"/>
    <n v="4110"/>
    <n v="9.2437190536458314"/>
    <n v="0.5844774041832087"/>
    <n v="0.32500000000000001"/>
    <n v="3.6329673763537539E-2"/>
    <n v="1.0020994669307399"/>
    <n v="9.7216967030222742E-2"/>
    <n v="0.43825372096842957"/>
    <n v="0.55523266754025291"/>
    <n v="0.27600000000000002"/>
    <s v="B"/>
    <x v="2"/>
  </r>
  <r>
    <s v="BASI10-0290"/>
    <x v="4"/>
    <s v="Sleep Philosophy"/>
    <s v="Year Round Warmth"/>
    <x v="1415"/>
    <s v="COMFORTER (SET)"/>
    <s v="White"/>
    <s v="Twin: 68x88&quot;"/>
    <x v="7"/>
    <n v="278"/>
    <n v="10326.1"/>
    <n v="5.0840477624110483E-5"/>
    <n v="0.95229506778373751"/>
    <n v="4111"/>
    <n v="9.2425267869788339"/>
    <n v="0.58437047855904078"/>
    <n v="0.32500000000000001"/>
    <n v="-3.0758288802161509E-2"/>
    <n v="1.80883310855329"/>
    <n v="0.64649211742970192"/>
    <n v="0.53934511853508116"/>
    <n v="0.57536540655424884"/>
    <n v="0.33500000000000002"/>
    <s v="B"/>
    <x v="3"/>
  </r>
  <r>
    <s v="AM20-0361"/>
    <x v="5"/>
    <s v="Super Listing"/>
    <s v="Cotton 144TC"/>
    <x v="1521"/>
    <s v="SHEET/SHEET SET"/>
    <s v="Black"/>
    <s v="Full: 81x96&quot;/20x30&quot;(2)/54x75&quot;+14&quot;"/>
    <x v="7"/>
    <n v="491"/>
    <n v="10324.799999999999"/>
    <n v="5.0834077083643953E-5"/>
    <n v="0.95234590186082113"/>
    <n v="4112"/>
    <n v="9.2424008966678652"/>
    <n v="0.58435918838340339"/>
    <n v="0.32500000000000001"/>
    <n v="2.7591154929299616E-2"/>
    <n v="3.07329140643649"/>
    <n v="1.154769347790473"/>
    <n v="0.63289104998875723"/>
    <n v="0.59406556070447425"/>
    <n v="0.39800000000000002"/>
    <s v="B"/>
    <x v="2"/>
  </r>
  <r>
    <s v="SS40-0020"/>
    <x v="0"/>
    <s v="SunSmart"/>
    <s v="Mirage"/>
    <x v="1952"/>
    <s v="WINDOW PANEL"/>
    <s v="Charcoal"/>
    <s v="50&quot;W x 95&quot;L"/>
    <x v="7"/>
    <n v="417"/>
    <n v="10322.57"/>
    <n v="5.0823097694997543E-5"/>
    <n v="0.95239672495851613"/>
    <n v="4113"/>
    <n v="9.2421849094480439"/>
    <n v="0.58433981807898161"/>
    <n v="0.32500000000000001"/>
    <n v="9.7134929244581877E-2"/>
    <n v="1.2405656543847301"/>
    <n v="0.29309165502881745"/>
    <n v="0.4743034966469919"/>
    <n v="0.56233255379258362"/>
    <n v="0.29699999999999999"/>
    <s v="B"/>
    <x v="2"/>
  </r>
  <r>
    <s v="BL51N-0678"/>
    <x v="3"/>
    <s v="Madison Park"/>
    <s v="Liquid Cotton"/>
    <x v="1017"/>
    <s v="BLANKET"/>
    <s v="Gray"/>
    <s v="Twin: 66x90&quot;"/>
    <x v="7"/>
    <n v="498"/>
    <n v="10322.56"/>
    <n v="5.0823048460070874E-5"/>
    <n v="0.95244754800697617"/>
    <n v="4114"/>
    <n v="9.2421839407904152"/>
    <n v="0.58433973120720673"/>
    <n v="0.32400000000000001"/>
    <n v="6.5494171482169419E-2"/>
    <n v="1.3403977642746701"/>
    <n v="0.36491930063549832"/>
    <n v="0.48752302254948465"/>
    <n v="0.56497638947566231"/>
    <n v="0.30599999999999999"/>
    <s v="B"/>
    <x v="2"/>
  </r>
  <r>
    <s v="CS20-0387"/>
    <x v="5"/>
    <s v="Comfort Spaces"/>
    <s v="Cotton Flannel 135GSM"/>
    <x v="1260"/>
    <s v="SHEET/SHEET SET"/>
    <s v="Grey"/>
    <s v="King: 108&quot;W x 102&quot;L/78&quot;W x 81&quot;L + 14&quot;D/21&quot;W x 40&quot;L (2)"/>
    <x v="6"/>
    <n v="386"/>
    <n v="10313.5"/>
    <n v="5.0778441616511894E-5"/>
    <n v="0.95249832644859267"/>
    <n v="4115"/>
    <n v="9.2413059512330626"/>
    <n v="0.58426099078442095"/>
    <n v="0.32400000000000001"/>
    <n v="-2.8999999999999998E-3"/>
    <n v="2.58087563266472"/>
    <n v="0.98614346976483647"/>
    <n v="0.60185628414668779"/>
    <n v="0.58778004945687434"/>
    <n v="0.375"/>
    <s v="B"/>
    <x v="2"/>
  </r>
  <r>
    <s v="WR20-4008"/>
    <x v="5"/>
    <s v="Woolrich"/>
    <s v="Cotton Flannel"/>
    <x v="999"/>
    <s v="SHEET/SHEET SET"/>
    <s v="Grey Ski Jump"/>
    <s v="Twin:66&quot;x96&quot;/39&quot;x75&quot;+12&quot;/20&quot;x30&quot;"/>
    <x v="7"/>
    <n v="433"/>
    <n v="10311.629999999999"/>
    <n v="5.0769234685225431E-5"/>
    <n v="0.95254909568327795"/>
    <n v="4116"/>
    <n v="9.241124636624086"/>
    <n v="0.58424473001133026"/>
    <n v="0.32400000000000001"/>
    <n v="6.2467928833753739E-2"/>
    <n v="0.539775960913778"/>
    <n v="-0.44663722498632147"/>
    <n v="0.33816002420561564"/>
    <n v="0.53502778885018731"/>
    <n v="0.22800000000000001"/>
    <s v="B"/>
    <x v="2"/>
  </r>
  <r>
    <s v="MP10-8204"/>
    <x v="1"/>
    <s v="Madison Park"/>
    <s v="Caralie"/>
    <x v="188"/>
    <s v="COMFORTER (SET)"/>
    <s v="Green"/>
    <s v="King:"/>
    <x v="7"/>
    <n v="207"/>
    <n v="10302.56"/>
    <n v="5.0724578606739782E-5"/>
    <n v="0.95259982026188472"/>
    <n v="4117"/>
    <n v="9.2402447455690311"/>
    <n v="0.58416581905720755"/>
    <n v="0.32400000000000001"/>
    <n v="-0.48689611154582263"/>
    <n v="0.71196754745983404"/>
    <n v="-0.20829490580159868"/>
    <n v="0.38202575912578657"/>
    <n v="0.54373780707092334"/>
    <n v="0.249"/>
    <s v="B"/>
    <x v="2"/>
  </r>
  <r>
    <s v="MP40-6316"/>
    <x v="0"/>
    <s v="Madison Park"/>
    <s v="Emilia"/>
    <x v="1973"/>
    <s v="WINDOW PANEL"/>
    <s v="Navy"/>
    <s v="50x84&quot;"/>
    <x v="7"/>
    <n v="685"/>
    <n v="10302.51"/>
    <n v="5.0724332432106457E-5"/>
    <n v="0.95265054459431686"/>
    <n v="4118"/>
    <n v="9.2402398928655654"/>
    <n v="0.5841653838539419"/>
    <n v="0.32400000000000001"/>
    <n v="0.24011048394516965"/>
    <n v="0.67760207069178502"/>
    <n v="-0.2515403629127751"/>
    <n v="0.37406664483744123"/>
    <n v="0.54214563605064181"/>
    <n v="0.24299999999999999"/>
    <s v="B"/>
    <x v="2"/>
  </r>
  <r>
    <s v="ST54-0201"/>
    <x v="3"/>
    <s v="Serta"/>
    <s v="Mila AZ"/>
    <x v="1974"/>
    <s v="ELECT BLANKET"/>
    <s v="Midlight black"/>
    <s v="50x60&quot;"/>
    <x v="6"/>
    <n v="242"/>
    <n v="10299.5"/>
    <n v="5.0709512719180126E-5"/>
    <n v="0.95270125410703599"/>
    <n v="4119"/>
    <n v="9.2399477167288406"/>
    <n v="0.58413918072619286"/>
    <n v="0.32400000000000001"/>
    <n v="-0.11549999999999999"/>
    <n v="0.58996306994518999"/>
    <n v="-0.37111720464174092"/>
    <n v="0.35205911356974073"/>
    <n v="0.53772316729490244"/>
    <n v="0.23300000000000001"/>
    <s v="B"/>
    <x v="3"/>
  </r>
  <r>
    <s v="ID10-1905"/>
    <x v="1"/>
    <s v="Intelligent Design"/>
    <s v="Felicia"/>
    <x v="901"/>
    <s v="COMFORTER (SET)"/>
    <s v="Teal"/>
    <s v="Twin/Twin XL:68&quot;Wx90&quot;L/20&quot;Wx26&quot;L+2&quot;D/12&quot;Wx16&quot;L"/>
    <x v="8"/>
    <n v="310"/>
    <n v="10296.99"/>
    <n v="5.0697154752587073E-5"/>
    <n v="0.95275195126178858"/>
    <n v="4120"/>
    <n v="9.2397040095432725"/>
    <n v="0.58411732442201836"/>
    <n v="0.32300000000000001"/>
    <n v="3.022964624935404E-2"/>
    <n v="1.22730944488547"/>
    <n v="0.28315391948808633"/>
    <n v="0.47247450515933836"/>
    <n v="0.56178876056948235"/>
    <n v="0.29599999999999999"/>
    <s v="B"/>
    <x v="2"/>
  </r>
  <r>
    <s v="UH10-2159"/>
    <x v="1"/>
    <s v="Intelligent Design"/>
    <s v="Brooklyn"/>
    <x v="1732"/>
    <s v="COMFORTER (SET)"/>
    <s v="Grey"/>
    <s v="Twin/TXL"/>
    <x v="7"/>
    <n v="173"/>
    <n v="10296.530000000001"/>
    <n v="5.0694889945960464E-5"/>
    <n v="0.95280264615173449"/>
    <n v="4121"/>
    <n v="9.2396593396344695"/>
    <n v="0.58411331830659763"/>
    <n v="0.32300000000000001"/>
    <n v="-0.9639644793925719"/>
    <n v="0.46319796962760301"/>
    <n v="-0.57412407920942798"/>
    <n v="0.31469669393222405"/>
    <n v="0.53022999343172295"/>
    <n v="0.217"/>
    <s v="B"/>
    <x v="2"/>
  </r>
  <r>
    <s v="MP10-7485"/>
    <x v="1"/>
    <s v="Madison Park"/>
    <s v="Palisades"/>
    <x v="1273"/>
    <s v="COMFORTER (SET)"/>
    <s v="Black"/>
    <s v="Cal King:104&quot;W x 92&quot;L /20&quot;W x 36&quot;L (2)/72&quot;W x 84&quot;L + 15&quot;D/16&quot;W x 16&quot;L/12&quot;W x 18&quot;L/18&quot;W x 18&quot;L"/>
    <x v="7"/>
    <n v="126"/>
    <n v="10285.5"/>
    <n v="5.0640583821848358E-5"/>
    <n v="0.95285328673555636"/>
    <n v="4122"/>
    <n v="9.2385876349142855"/>
    <n v="0.58401720499629428"/>
    <n v="0.32300000000000001"/>
    <n v="-4.6778720619551531E-2"/>
    <n v="0.57612086291437703"/>
    <n v="-0.39138342762697431"/>
    <n v="0.34832921462294758"/>
    <n v="0.53687960692162495"/>
    <n v="0.23200000000000001"/>
    <s v="B"/>
    <x v="2"/>
  </r>
  <r>
    <s v="PC20-006"/>
    <x v="5"/>
    <s v="True North by Sleep Philosophy"/>
    <s v="Micro Fleece"/>
    <x v="1423"/>
    <s v="SHEET/SHEET SET"/>
    <s v="Green"/>
    <s v="Full: 82x96&quot;/54x75+14&quot;/20x30&quot;(2)"/>
    <x v="7"/>
    <n v="372"/>
    <n v="10284.790000000001"/>
    <n v="5.0637088142055107E-5"/>
    <n v="0.95290392382369837"/>
    <n v="4123"/>
    <n v="9.2385186100268974"/>
    <n v="0.5840110146620584"/>
    <n v="0.32300000000000001"/>
    <n v="3.7653158401873055E-2"/>
    <n v="4.4735979254050404"/>
    <n v="1.5203001873653352"/>
    <n v="0.70016520830351014"/>
    <n v="0.60724185339034875"/>
    <n v="0.443"/>
    <s v="B"/>
    <x v="2"/>
  </r>
  <r>
    <s v="MP72-1541"/>
    <x v="7"/>
    <s v="Madison Park"/>
    <s v="Amherst"/>
    <x v="1766"/>
    <s v="BATH RUG"/>
    <s v="Blue"/>
    <s v="27x45&quot;"/>
    <x v="7"/>
    <n v="471"/>
    <n v="10278.89"/>
    <n v="5.0608039535322431E-5"/>
    <n v="0.95295453186323364"/>
    <n v="4124"/>
    <n v="9.237944838562802"/>
    <n v="0.58395955732149329"/>
    <n v="0.32300000000000001"/>
    <n v="0.10285676546786664"/>
    <n v="2.1542693208777099"/>
    <n v="0.81282589422849327"/>
    <n v="0.56995803438772819"/>
    <n v="0.58115925273474034"/>
    <n v="0.35299999999999998"/>
    <s v="B"/>
    <x v="2"/>
  </r>
  <r>
    <s v="MP40-7800"/>
    <x v="0"/>
    <s v="Madison Park"/>
    <s v="Eastfield"/>
    <x v="1547"/>
    <s v="WINDOW PANEL"/>
    <s v="Natural Ash"/>
    <s v="29x64&quot;"/>
    <x v="7"/>
    <n v="344"/>
    <n v="10272.58"/>
    <n v="5.0576972296596471E-5"/>
    <n v="0.95300510883553025"/>
    <n v="4125"/>
    <n v="9.2373308303006212"/>
    <n v="0.58390449143858703"/>
    <n v="0.32300000000000001"/>
    <n v="0.15747832783169832"/>
    <n v="1.14778825091181"/>
    <n v="0.22137258480778502"/>
    <n v="0.46110395351173072"/>
    <n v="0.55934438385321583"/>
    <n v="0.28899999999999998"/>
    <s v="B"/>
    <x v="2"/>
  </r>
  <r>
    <s v="MP13-6129"/>
    <x v="1"/>
    <s v="Madison Park"/>
    <s v="Quebec"/>
    <x v="247"/>
    <s v="COVERLET&amp;BEDSPR"/>
    <s v="White"/>
    <s v="Full: 96&quot;W x 110&quot;L / 20&quot;W x 26&quot;L"/>
    <x v="1"/>
    <n v="240"/>
    <n v="10265.52"/>
    <n v="5.0542212438370597E-5"/>
    <n v="0.95305565104796863"/>
    <n v="4126"/>
    <n v="9.2366433944772286"/>
    <n v="0.58384284037802625"/>
    <n v="0.32200000000000001"/>
    <n v="0.1175129288141273"/>
    <n v="2.1052998529018199"/>
    <n v="0.79086348736389467"/>
    <n v="0.56591596111670006"/>
    <n v="0.5802574645257611"/>
    <n v="0.35"/>
    <s v="B"/>
    <x v="2"/>
  </r>
  <r>
    <s v="UH12-0207"/>
    <x v="1"/>
    <s v="Intelligent Design"/>
    <s v="Brooklyn"/>
    <x v="822"/>
    <s v="DUVET&amp;DUVET SET"/>
    <s v="Pink"/>
    <s v="Twin/TXL: 68x92&quot;/20x26&quot;/18x18&quot;/12x18&quot;/26x26+1/2&quot;"/>
    <x v="7"/>
    <n v="219"/>
    <n v="10260.120000000001"/>
    <n v="5.0515625577971207E-5"/>
    <n v="0.95310616667354664"/>
    <n v="4127"/>
    <n v="9.2361172745604172"/>
    <n v="0.58379565655409704"/>
    <n v="0.32200000000000001"/>
    <n v="-9.5979237279875881E-2"/>
    <n v="1.2909086520323001"/>
    <n v="0.32995724006763627"/>
    <n v="0.48108842676985653"/>
    <n v="0.56325421059724901"/>
    <n v="0.30099999999999999"/>
    <s v="B"/>
    <x v="2"/>
  </r>
  <r>
    <s v="MPE20-1027"/>
    <x v="5"/>
    <s v="Madison Park Essentials"/>
    <s v="Printed Satin"/>
    <x v="1975"/>
    <s v="SHEET/SHEET SET"/>
    <s v="Blue Marble"/>
    <s v="Queen: 90x102&quot;/20x30&quot;(2)/60x80+14&quot;"/>
    <x v="7"/>
    <n v="486"/>
    <n v="10258.85"/>
    <n v="5.0509372742284677E-5"/>
    <n v="0.95315667604628895"/>
    <n v="4128"/>
    <n v="9.2359934987348478"/>
    <n v="0.5837845560110958"/>
    <n v="0.32200000000000001"/>
    <n v="0.2193199535266192"/>
    <n v="1.92785168354349"/>
    <n v="0.70697694870709837"/>
    <n v="0.55047705508995382"/>
    <n v="0.5771230558268674"/>
    <n v="0.34"/>
    <s v="B"/>
    <x v="2"/>
  </r>
  <r>
    <s v="ID20-2447"/>
    <x v="5"/>
    <s v="Intelligent Design"/>
    <s v="Cozy Soft"/>
    <x v="1419"/>
    <s v="SHEET/SHEET SET"/>
    <s v="White Holiday Trees"/>
    <s v="Twin XL: 66&quot;W x 102&quot;L/39&quot;W x 80&quot;L + 12&quot;D/20&quot;W x 30&quot;L"/>
    <x v="7"/>
    <n v="583"/>
    <n v="10256.540000000001"/>
    <n v="5.0497999474224942E-5"/>
    <n v="0.95320717404576316"/>
    <n v="4129"/>
    <n v="9.2357683238944066"/>
    <n v="0.58376436173658697"/>
    <n v="0.32200000000000001"/>
    <n v="5.4690259288220029E-2"/>
    <n v="1.2978536968218299"/>
    <n v="0.33493798656258589"/>
    <n v="0.48200510873468505"/>
    <n v="0.56341251113620661"/>
    <n v="0.30099999999999999"/>
    <s v="B"/>
    <x v="2"/>
  </r>
  <r>
    <s v="MP40-693"/>
    <x v="0"/>
    <s v="Madison Park"/>
    <s v="Aubrey"/>
    <x v="846"/>
    <s v="WINDOW PANEL"/>
    <s v="Black"/>
    <s v="50x95&quot;(2)"/>
    <x v="7"/>
    <n v="318"/>
    <n v="10246.01"/>
    <n v="5.0446155096446114E-5"/>
    <n v="0.95325762020085958"/>
    <n v="4130"/>
    <n v="9.234741234694626"/>
    <n v="0.5836722496640091"/>
    <n v="0.32200000000000001"/>
    <n v="0.2069780405130896"/>
    <n v="1.1531010647902"/>
    <n v="0.22562133091358375"/>
    <n v="0.46188591439495785"/>
    <n v="0.55931498261019885"/>
    <n v="0.28899999999999998"/>
    <s v="B"/>
    <x v="2"/>
  </r>
  <r>
    <s v="ID20-1249"/>
    <x v="5"/>
    <s v="Intelligent Design"/>
    <s v="Cotton Blend Jersey Knit"/>
    <x v="1775"/>
    <s v="SHEET/SHEET SET"/>
    <s v="Dark Grey"/>
    <s v="King: 108&quot;W x 102&quot;L/78&quot;W x 81&quot;L + 14&quot;D/20&quot;W x 40&quot;L (2)"/>
    <x v="7"/>
    <n v="339"/>
    <n v="10231.620000000001"/>
    <n v="5.0375306036974399E-5"/>
    <n v="0.9533079955068966"/>
    <n v="4131"/>
    <n v="9.2333359356371538"/>
    <n v="0.58354621873232071"/>
    <n v="0.32200000000000001"/>
    <n v="0.13376253399582885"/>
    <n v="2.00263814197903"/>
    <n v="0.74319281438268825"/>
    <n v="0.55714240755049904"/>
    <n v="0.5782654564959564"/>
    <n v="0.34499999999999997"/>
    <s v="B"/>
    <x v="2"/>
  </r>
  <r>
    <s v="BR20-1911"/>
    <x v="5"/>
    <s v="Beautyrest"/>
    <s v="600 Thread Count"/>
    <x v="769"/>
    <s v="SHEET/SHEET SET"/>
    <s v="Khaki"/>
    <s v="Full: 81x96&quot;/21x31&quot;(2)/54x75+16&quot;"/>
    <x v="7"/>
    <n v="340"/>
    <n v="10226.120000000001"/>
    <n v="5.0348226827308346E-5"/>
    <n v="0.95335834373372386"/>
    <n v="4132"/>
    <n v="9.2327982943834055"/>
    <n v="0.58349800164446042"/>
    <n v="0.32100000000000001"/>
    <n v="9.5478265644767607E-2"/>
    <n v="2.5149288095259599"/>
    <n v="0.96123687325566309"/>
    <n v="0.59727234721105571"/>
    <n v="0.58625287075777954"/>
    <n v="0.36899999999999999"/>
    <s v="B"/>
    <x v="2"/>
  </r>
  <r>
    <s v="MP40-5646"/>
    <x v="0"/>
    <s v="Madison Park"/>
    <s v="Rosette"/>
    <x v="1708"/>
    <s v="WINDOW PANEL"/>
    <s v="White"/>
    <s v="50&quot;W x 95&quot;L"/>
    <x v="8"/>
    <n v="542"/>
    <n v="10222.719999999999"/>
    <n v="5.0331486952242055E-5"/>
    <n v="0.95340867522067607"/>
    <n v="4133"/>
    <n v="9.2324657897008269"/>
    <n v="0.58346818174618797"/>
    <n v="0.32100000000000001"/>
    <n v="0.26721322771252382"/>
    <n v="1.6624788864414599"/>
    <n v="0.56672127630853963"/>
    <n v="0.52466368645474637"/>
    <n v="0.57170728268789972"/>
    <n v="0.32400000000000001"/>
    <s v="B"/>
    <x v="2"/>
  </r>
  <r>
    <s v="TN20-0450"/>
    <x v="5"/>
    <s v="True North by Sleep Philosophy"/>
    <s v="Micro Fleece"/>
    <x v="1412"/>
    <s v="SHEET/SHEET SET"/>
    <s v="Navy"/>
    <s v="Full: 82x96&quot;/54x75+14&quot;/20x30&quot;(2)"/>
    <x v="7"/>
    <n v="366"/>
    <n v="10220.39"/>
    <n v="5.0320015214328982E-5"/>
    <n v="0.95345899523589039"/>
    <n v="4134"/>
    <n v="9.2322378623372572"/>
    <n v="0.58344774061813398"/>
    <n v="0.32100000000000001"/>
    <n v="0.1141864524244747"/>
    <n v="2.37200509810001"/>
    <n v="0.9050296019315095"/>
    <n v="0.58692767458671757"/>
    <n v="0.58414372741185072"/>
    <n v="0.36099999999999999"/>
    <s v="B"/>
    <x v="2"/>
  </r>
  <r>
    <s v="MP20-5384"/>
    <x v="5"/>
    <s v="Madison Park"/>
    <s v="Peached Percale"/>
    <x v="1976"/>
    <s v="SHEET/SHEET SET"/>
    <s v="Teal"/>
    <s v="Queen: 90&quot;W x 102&quot;L/20&quot;W x 31&quot;L (2)/60&quot;W x 80&quot;L + 15&quot;D"/>
    <x v="7"/>
    <n v="315"/>
    <n v="10218.14"/>
    <n v="5.0308937355829234E-5"/>
    <n v="0.9535093041732462"/>
    <n v="4135"/>
    <n v="9.232017711489009"/>
    <n v="0.58342799690851632"/>
    <n v="0.32100000000000001"/>
    <n v="0.18332870414772168"/>
    <n v="1.6120795620306301"/>
    <n v="0.53770874978843963"/>
    <n v="0.51932407323772145"/>
    <n v="0.57060721217435739"/>
    <n v="0.32100000000000001"/>
    <s v="B"/>
    <x v="2"/>
  </r>
  <r>
    <s v="MP40-2221"/>
    <x v="0"/>
    <s v="Madison Park"/>
    <s v="Amherst"/>
    <x v="1977"/>
    <s v="WINDOW PANEL"/>
    <s v="Natural"/>
    <s v="50x84&quot;"/>
    <x v="7"/>
    <n v="596"/>
    <n v="10217.34"/>
    <n v="5.0304998561695989E-5"/>
    <n v="0.95355960917180793"/>
    <n v="4136"/>
    <n v="9.2319394239505836"/>
    <n v="0.58342097587526731"/>
    <n v="0.32100000000000001"/>
    <n v="0.25530365370341268"/>
    <n v="1.52321868826172"/>
    <n v="0.48441102268504943"/>
    <n v="0.50951488795764976"/>
    <n v="0.56863975829174385"/>
    <n v="0.316"/>
    <s v="B"/>
    <x v="2"/>
  </r>
  <r>
    <s v="UH12-2157"/>
    <x v="1"/>
    <s v="Intelligent Design"/>
    <s v="Brooklyn"/>
    <x v="686"/>
    <s v="DUVET&amp;DUVET SET"/>
    <s v="Blue"/>
    <s v="Full/Queen"/>
    <x v="7"/>
    <n v="155"/>
    <n v="10215.56"/>
    <n v="5.0296234744749519E-5"/>
    <n v="0.95360990540655266"/>
    <n v="4137"/>
    <n v="9.2317652121849765"/>
    <n v="0.58340535210393274"/>
    <n v="0.32100000000000001"/>
    <n v="9.6687644632306058E-2"/>
    <n v="1.256552067821"/>
    <n v="0.30494623632491535"/>
    <n v="0.47648527419494474"/>
    <n v="0.56202133652213515"/>
    <n v="0.29599999999999999"/>
    <s v="B"/>
    <x v="2"/>
  </r>
  <r>
    <s v="ST54-3597"/>
    <x v="3"/>
    <s v="Serta"/>
    <s v="Heated Faux Feathersoft"/>
    <x v="1733"/>
    <s v="ELECT BLANKET"/>
    <s v="Navy"/>
    <s v="Queen:84x90&quot;"/>
    <x v="10"/>
    <n v="109"/>
    <n v="10215.48"/>
    <n v="5.0295840865336194E-5"/>
    <n v="0.95366020124741802"/>
    <n v="4138"/>
    <n v="9.2317573817299863"/>
    <n v="0.58340464984804441"/>
    <n v="0.32"/>
    <n v="2E-3"/>
    <n v="0.79666360206989295"/>
    <n v="-0.1090745128261212"/>
    <n v="0.40028678583654981"/>
    <n v="0.54678107704574552"/>
    <n v="0.25600000000000001"/>
    <s v="B"/>
    <x v="3"/>
  </r>
  <r>
    <s v="TN51-0550"/>
    <x v="3"/>
    <s v="True North by Sleep Philosophy"/>
    <s v="Microfleece"/>
    <x v="1807"/>
    <s v="BLANKET"/>
    <s v="Grey"/>
    <s v="108&quot; x 90&quot;"/>
    <x v="7"/>
    <n v="606"/>
    <n v="10215.44"/>
    <n v="5.0295643925629539E-5"/>
    <n v="0.95371049689134368"/>
    <n v="4139"/>
    <n v="9.2317534664794998"/>
    <n v="0.58340429871803834"/>
    <n v="0.32"/>
    <n v="3.0491586461278228E-2"/>
    <n v="5.59177857221224"/>
    <n v="1.7390227778919036"/>
    <n v="0.74042002838712095"/>
    <n v="0.61480744465185488"/>
    <n v="0.46800000000000003"/>
    <s v="B"/>
    <x v="2"/>
  </r>
  <r>
    <s v="CS20-1589"/>
    <x v="5"/>
    <s v="Comfort Spaces"/>
    <s v="Cotton 144TC"/>
    <x v="1978"/>
    <s v="SHEET/SHEET SET"/>
    <s v="Diamond Tan"/>
    <s v="King:108x102&quot;/20x40&quot;(2)/78x80&quot;+14&quot;"/>
    <x v="6"/>
    <n v="430"/>
    <n v="10212.5"/>
    <n v="5.028116885718987E-5"/>
    <n v="0.95376077806020088"/>
    <n v="4140"/>
    <n v="9.2314656535911315"/>
    <n v="0.58337848689792782"/>
    <n v="0.32"/>
    <n v="-3.0000000000000001E-3"/>
    <n v="1.8416214306624901"/>
    <n v="0.66352341299938267"/>
    <n v="0.54247964495641587"/>
    <n v="0.57519871850962545"/>
    <n v="0.33400000000000002"/>
    <s v="B"/>
    <x v="2"/>
  </r>
  <r>
    <s v="MP40-7437"/>
    <x v="0"/>
    <s v="Madison Park"/>
    <s v="Como"/>
    <x v="1776"/>
    <s v="WINDOW PANEL"/>
    <s v="Ivory"/>
    <s v="33x64&quot;"/>
    <x v="7"/>
    <n v="277"/>
    <n v="10208.07"/>
    <n v="5.0259357784677029E-5"/>
    <n v="0.95381103741798556"/>
    <n v="4141"/>
    <n v="9.231031819840581"/>
    <n v="0.58333957954117055"/>
    <n v="0.32"/>
    <n v="0.14580966688828653"/>
    <n v="2.0895938955735498"/>
    <n v="0.78371609082189919"/>
    <n v="0.56460051783682863"/>
    <n v="0.57959176720030214"/>
    <n v="0.34799999999999998"/>
    <s v="B"/>
    <x v="2"/>
  </r>
  <r>
    <s v="BR20-1005"/>
    <x v="5"/>
    <s v="Beautyrest"/>
    <s v="600 Thread Count"/>
    <x v="772"/>
    <s v="SHEET/SHEET SET"/>
    <s v="Blue"/>
    <s v="Cal King: 108x102&quot;/21x41&quot;(2)/72x84&quot;+16&quot;"/>
    <x v="7"/>
    <n v="284"/>
    <n v="10202.379999999999"/>
    <n v="5.0231343111404327E-5"/>
    <n v="0.953861268761097"/>
    <n v="4142"/>
    <n v="9.2304743169296248"/>
    <n v="0.58328958120742569"/>
    <n v="0.32"/>
    <n v="5.7549663705919615E-2"/>
    <n v="1.32488081764031"/>
    <n v="0.35408817347922433"/>
    <n v="0.48552960671653916"/>
    <n v="0.56373758630924842"/>
    <n v="0.30199999999999999"/>
    <s v="B"/>
    <x v="2"/>
  </r>
  <r>
    <s v="BASI51-0323"/>
    <x v="4"/>
    <s v="Sleep Philosophy"/>
    <s v="Wonder Wool"/>
    <x v="1543"/>
    <s v="BLANKET"/>
    <s v="White"/>
    <s v="Twin: 66x90&quot;"/>
    <x v="7"/>
    <n v="259"/>
    <n v="10191.19"/>
    <n v="5.0176249228465585E-5"/>
    <n v="0.95391144501032543"/>
    <n v="4143"/>
    <n v="9.2293770197103964"/>
    <n v="0.5831911726942034"/>
    <n v="0.32"/>
    <n v="0.17067217439769056"/>
    <n v="1.0486527886768999"/>
    <n v="0.1385897675395408"/>
    <n v="0.44586818199345768"/>
    <n v="0.55572657455405428"/>
    <n v="0.28000000000000003"/>
    <s v="B"/>
    <x v="3"/>
  </r>
  <r>
    <s v="MP41-4991"/>
    <x v="0"/>
    <s v="Madison Park"/>
    <s v="Aubrey"/>
    <x v="920"/>
    <s v="VALANCE"/>
    <s v="Burgundy"/>
    <s v="50&quot;W x 18&quot;L"/>
    <x v="7"/>
    <n v="763"/>
    <n v="10189.780000000001"/>
    <n v="5.0169307103805744E-5"/>
    <n v="0.95396161431742921"/>
    <n v="4144"/>
    <n v="9.2292386689202761"/>
    <n v="0.58317876502988031"/>
    <n v="0.32"/>
    <n v="0.19336956264558383"/>
    <n v="1.18339813578097"/>
    <n v="0.24951135377047559"/>
    <n v="0.46628275593557"/>
    <n v="0.5597995632110182"/>
    <n v="0.29099999999999998"/>
    <s v="B"/>
    <x v="2"/>
  </r>
  <r>
    <s v="WIN40-098"/>
    <x v="0"/>
    <s v="Madison Park"/>
    <s v="Andora"/>
    <x v="1863"/>
    <s v="WINDOW PANEL"/>
    <s v="Tan"/>
    <s v="50x84&quot;"/>
    <x v="7"/>
    <n v="573"/>
    <n v="10175.41"/>
    <n v="5.0098556514187354E-5"/>
    <n v="0.95401171287394337"/>
    <n v="4145"/>
    <n v="9.2278275756487513"/>
    <n v="0.58305221445776967"/>
    <n v="0.31900000000000001"/>
    <n v="0.23863074274269061"/>
    <n v="1.82013994570037"/>
    <n v="0.65239807176907028"/>
    <n v="0.54043208046608671"/>
    <n v="0.57452818765943303"/>
    <n v="0.33200000000000002"/>
    <s v="B"/>
    <x v="2"/>
  </r>
  <r>
    <s v="MPE10-614"/>
    <x v="3"/>
    <s v="Madison Park Essentials"/>
    <s v="Larkspur"/>
    <x v="890"/>
    <s v="COMFORTER (SET)"/>
    <s v="Charcoal/Grey"/>
    <s v="Twin/Twin XL: 68x94&quot;/20x26+2&quot;(1)"/>
    <x v="7"/>
    <n v="488"/>
    <n v="10158.549999999999"/>
    <n v="5.0015546427829235E-5"/>
    <n v="0.95406172842037118"/>
    <n v="4146"/>
    <n v="9.2261694288129998"/>
    <n v="0.58290350746940667"/>
    <n v="0.31900000000000001"/>
    <n v="6.2072159434256619E-2"/>
    <n v="2.2849236914148401"/>
    <n v="0.86916712861454326"/>
    <n v="0.58032736225660009"/>
    <n v="0.58238827842684537"/>
    <n v="0.35699999999999998"/>
    <s v="B"/>
    <x v="2"/>
  </r>
  <r>
    <s v="MP70-8552"/>
    <x v="7"/>
    <s v="Madison Park"/>
    <s v="Spa Waffle"/>
    <x v="1269"/>
    <s v="SHOWER CURTAIN"/>
    <s v="Blue"/>
    <s v="Long: 72x78&quot;"/>
    <x v="5"/>
    <n v="620"/>
    <n v="10156.280000000001"/>
    <n v="5.0004370099476162E-5"/>
    <n v="0.95411173279047068"/>
    <n v="4147"/>
    <n v="9.2259459687545711"/>
    <n v="0.58288346698107851"/>
    <n v="0.31900000000000001"/>
    <n v="0.13435046552477872"/>
    <n v="4.1443108391415304"/>
    <n v="1.4455794600917089"/>
    <n v="0.68641322490904222"/>
    <n v="0.60358941856667125"/>
    <n v="0.43099999999999999"/>
    <s v="B"/>
    <x v="2"/>
  </r>
  <r>
    <s v="MP40-7319"/>
    <x v="0"/>
    <s v="Madison Park"/>
    <s v="Galen"/>
    <x v="1714"/>
    <s v="WINDOW PANEL"/>
    <s v="Blue"/>
    <s v="33x64&quot;"/>
    <x v="7"/>
    <n v="282"/>
    <n v="10154.83"/>
    <n v="4.9997231035109659E-5"/>
    <n v="0.95416173002150584"/>
    <n v="4148"/>
    <n v="9.2258032038108997"/>
    <n v="0.58287066344380456"/>
    <n v="0.31900000000000001"/>
    <n v="0.15785735368346354"/>
    <n v="1.39645628715966"/>
    <n v="0.40309983783365066"/>
    <n v="0.49454996316822486"/>
    <n v="0.56520652338868871"/>
    <n v="0.307"/>
    <s v="B"/>
    <x v="2"/>
  </r>
  <r>
    <s v="ST54-3603"/>
    <x v="3"/>
    <s v="Serta"/>
    <s v="Heated Faux Feathersoft"/>
    <x v="1207"/>
    <s v="ELECT BLANKET"/>
    <s v="Ivory"/>
    <s v="Twin: 62x84&quot;"/>
    <x v="10"/>
    <n v="174"/>
    <n v="10154.64"/>
    <n v="4.999629557150301E-5"/>
    <n v="0.95421172631707729"/>
    <n v="4149"/>
    <n v="9.2257844951699202"/>
    <n v="0.58286898560346112"/>
    <n v="0.31900000000000001"/>
    <n v="-4.3500000000000004E-2"/>
    <n v="0.89973646563794496"/>
    <n v="-2.6356909333711241E-4"/>
    <n v="0.42031290637830998"/>
    <n v="0.55035776975843087"/>
    <n v="0.26500000000000001"/>
    <s v="B"/>
    <x v="3"/>
  </r>
  <r>
    <s v="ID20-1457"/>
    <x v="5"/>
    <s v="Intelligent Design"/>
    <s v="Microfiber"/>
    <x v="1979"/>
    <s v="SHEET/SHEET SET"/>
    <s v="Grey"/>
    <s v="Queen: 90&quot;W x 102&quot;L/20&quot;W x 30&quot;L (4)/60&quot;W x 80&quot;L + 14&quot;D"/>
    <x v="7"/>
    <n v="654"/>
    <n v="10151.540000000001"/>
    <n v="4.9981032744236699E-5"/>
    <n v="0.95426170734982152"/>
    <n v="4150"/>
    <n v="9.2254791994689676"/>
    <n v="0.58284160587853562"/>
    <n v="0.31900000000000001"/>
    <n v="0.13215324315325558"/>
    <n v="1.60317801458738"/>
    <n v="0.53249592621613318"/>
    <n v="0.51836467862500391"/>
    <n v="0.56994622042782928"/>
    <n v="0.31900000000000001"/>
    <s v="B"/>
    <x v="2"/>
  </r>
  <r>
    <s v="BL20-0445"/>
    <x v="5"/>
    <s v="True North by Sleep Philosophy"/>
    <s v="Soloft Plush"/>
    <x v="800"/>
    <s v="SHEET/SHEET SET"/>
    <s v="Ivory"/>
    <s v="Twin: 39x75+14&quot;/66x96&quot;/20x30&quot;(1)"/>
    <x v="7"/>
    <n v="458"/>
    <n v="10144.959999999999"/>
    <n v="4.9948636162490759E-5"/>
    <n v="0.954311655985984"/>
    <n v="4151"/>
    <n v="9.224830875678494"/>
    <n v="0.58278346248840474"/>
    <n v="0.318"/>
    <n v="-0.14243715234897991"/>
    <n v="1.53252632705395"/>
    <n v="0.49012870887084808"/>
    <n v="0.51056720005833289"/>
    <n v="0.56834021000239043"/>
    <n v="0.314"/>
    <s v="B"/>
    <x v="2"/>
  </r>
  <r>
    <s v="5DS13-0033"/>
    <x v="1"/>
    <s v="510 Design"/>
    <s v="Otto"/>
    <x v="1980"/>
    <s v="COVERLET&amp;BEDSPR"/>
    <s v="Khaki"/>
    <s v="King/Cal King: 104&quot;W x 94&quot;L /20&quot;W x 36&quot;L (2)"/>
    <x v="7"/>
    <n v="353"/>
    <n v="10140.209999999999"/>
    <n v="4.9925249572324626E-5"/>
    <n v="0.95436158123555637"/>
    <n v="4152"/>
    <n v="9.2243625994145493"/>
    <n v="0.58274146623606349"/>
    <n v="0.318"/>
    <n v="0.25027278479257381"/>
    <n v="2.6788462244219899"/>
    <n v="1.0220358143685919"/>
    <n v="0.60846209414063812"/>
    <n v="0.58788559181697841"/>
    <n v="0.375"/>
    <s v="B"/>
    <x v="2"/>
  </r>
  <r>
    <s v="BR20-4174"/>
    <x v="5"/>
    <s v="Beautyrest"/>
    <s v="Oversized Cotton Flannel"/>
    <x v="1759"/>
    <s v="SHEET/SHEET SET"/>
    <s v="Beige/White Stripes"/>
    <s v="Cal King: 108x104&quot;/20x40&quot;(2)/72x84+16&quot;"/>
    <x v="7"/>
    <n v="308"/>
    <n v="10137.290000000001"/>
    <n v="4.9910872973738289E-5"/>
    <n v="0.95441149210853016"/>
    <n v="4153"/>
    <n v="9.2240746238707558"/>
    <n v="0.58271563982858476"/>
    <n v="0.318"/>
    <n v="8.0342493999875711E-2"/>
    <n v="2.0979742998963"/>
    <n v="0.78753616341821298"/>
    <n v="0.56530358346302079"/>
    <n v="0.57923322855547199"/>
    <n v="0.34699999999999998"/>
    <s v="B"/>
    <x v="2"/>
  </r>
  <r>
    <s v="MP12-7838"/>
    <x v="1"/>
    <s v="Madison Park"/>
    <s v="Cassandra"/>
    <x v="1050"/>
    <s v="DUVET&amp;DUVET SET"/>
    <s v="Blue"/>
    <s v="King/ Cal King :104&quot;W x 92&quot;L/20&quot;W x 36&quot;L + 1&quot;D(2)"/>
    <x v="7"/>
    <n v="246"/>
    <n v="10103.43"/>
    <n v="4.9744163512048746E-5"/>
    <n v="0.95446123627204216"/>
    <n v="4154"/>
    <n v="9.2207292205277955"/>
    <n v="0.58241561521962693"/>
    <n v="0.318"/>
    <n v="0.11353617530508485"/>
    <n v="3.8346437994698301"/>
    <n v="1.3698203566716602"/>
    <n v="0.67247013347743612"/>
    <n v="0.60042651887118881"/>
    <n v="0.42199999999999999"/>
    <s v="B"/>
    <x v="2"/>
  </r>
  <r>
    <s v="MP12-5627"/>
    <x v="1"/>
    <s v="Madison Park"/>
    <s v="Finley"/>
    <x v="1691"/>
    <s v="DUVET&amp;DUVET SET"/>
    <s v="White"/>
    <s v="King/Cal King: 104&quot;W x 92&quot;L/20&quot;W x 36&quot;L (2)"/>
    <x v="7"/>
    <n v="144"/>
    <n v="10099.07"/>
    <n v="4.9722697084022567E-5"/>
    <n v="0.95451095896912619"/>
    <n v="4155"/>
    <n v="9.2202976334984026"/>
    <n v="0.58237690935475794"/>
    <n v="0.318"/>
    <n v="0.23326814957038139"/>
    <n v="1.82626824342101"/>
    <n v="0.65558457855919394"/>
    <n v="0.54101854141290906"/>
    <n v="0.57410523576638817"/>
    <n v="0.33100000000000002"/>
    <s v="B"/>
    <x v="2"/>
  </r>
  <r>
    <s v="MP40-6830"/>
    <x v="0"/>
    <s v="Madison Park"/>
    <s v="Rosette"/>
    <x v="1981"/>
    <s v="WINDOW PANEL"/>
    <s v="Linen"/>
    <s v="50&quot;W x 84&quot;L"/>
    <x v="7"/>
    <n v="618"/>
    <n v="10094.049999999999"/>
    <n v="4.9697981150836462E-5"/>
    <n v="0.95456065695027703"/>
    <n v="4156"/>
    <n v="9.2198004836816754"/>
    <n v="0.58233232364593124"/>
    <n v="0.318"/>
    <n v="0.22170447139695637"/>
    <n v="2.55980481728509"/>
    <n v="0.97825274314089439"/>
    <n v="0.60040403461082115"/>
    <n v="0.58594666583890931"/>
    <n v="0.36799999999999999"/>
    <s v="B"/>
    <x v="2"/>
  </r>
  <r>
    <s v="BASI16-0032"/>
    <x v="4"/>
    <s v="Madison Park"/>
    <s v="Quiet Nights"/>
    <x v="1139"/>
    <s v="MATT PAD/TOPPER"/>
    <s v="White"/>
    <s v="Twin: 39x75x15&quot;"/>
    <x v="7"/>
    <n v="556"/>
    <n v="10092.24"/>
    <n v="4.9689069629109998E-5"/>
    <n v="0.95461034601990613"/>
    <n v="4157"/>
    <n v="9.219621171812781"/>
    <n v="0.58231624248386149"/>
    <n v="0.317"/>
    <n v="-6.4709137911900597E-3"/>
    <n v="4.7645731023909299"/>
    <n v="1.5819789630500898"/>
    <n v="0.71151688447097761"/>
    <n v="0.60815637088128471"/>
    <n v="0.44500000000000001"/>
    <s v="B"/>
    <x v="2"/>
  </r>
  <r>
    <s v="CS50-0293"/>
    <x v="3"/>
    <s v="Comfort Spaces"/>
    <s v="Ruched Throw Set"/>
    <x v="1982"/>
    <s v="THROW"/>
    <s v="Grey"/>
    <s v="50&quot;W x 60&quot;L/20&quot;W x 20&quot;L (2)"/>
    <x v="10"/>
    <n v="432"/>
    <n v="10082.08"/>
    <n v="4.96390469436178E-5"/>
    <n v="0.95465998506684979"/>
    <n v="4158"/>
    <n v="9.2186140505083234"/>
    <n v="0.58222592118488314"/>
    <n v="0.317"/>
    <n v="-7.2800000000000004E-2"/>
    <n v="1.0209361537959201"/>
    <n v="0.11416418778108516"/>
    <n v="0.44137277383169721"/>
    <n v="0.55405529171424606"/>
    <n v="0.27400000000000002"/>
    <s v="B"/>
    <x v="3"/>
  </r>
  <r>
    <s v="SI16-0015"/>
    <x v="4"/>
    <s v="Sharper Image"/>
    <s v="Cooling Touch"/>
    <x v="1617"/>
    <s v="MATT PAD/TOPPER"/>
    <s v="White"/>
    <s v="Full:54x75+15&quot;"/>
    <x v="11"/>
    <n v="358"/>
    <n v="10079.69"/>
    <n v="4.962727979614474E-5"/>
    <n v="0.95470961234664597"/>
    <n v="4159"/>
    <n v="9.2183769916635541"/>
    <n v="0.58220466112147351"/>
    <n v="0.317"/>
    <n v="0.11355172867419534"/>
    <n v="2.4557657201638401"/>
    <n v="0.9383518735365256"/>
    <n v="0.5930604752499129"/>
    <n v="0.58437582394716137"/>
    <n v="0.36199999999999999"/>
    <s v="B"/>
    <x v="2"/>
  </r>
  <r>
    <s v="ID12-2422"/>
    <x v="1"/>
    <s v="Intelligent Design"/>
    <s v="Larissa"/>
    <x v="1578"/>
    <s v="DUVET&amp;DUVET SET"/>
    <s v="Off-White"/>
    <s v="Full/Queen: 88&quot;W x 90&quot;L/ 20&quot;W x 26&quot;L (2)"/>
    <x v="8"/>
    <n v="309"/>
    <n v="10075.799999999999"/>
    <n v="4.9608127409671833E-5"/>
    <n v="0.95475922047405559"/>
    <n v="4160"/>
    <n v="9.2179910309067061"/>
    <n v="0.58217004714125198"/>
    <n v="0.317"/>
    <n v="0.10177187330038311"/>
    <n v="6.0307920531960404"/>
    <n v="1.8133239509318257"/>
    <n v="0.75409479488253683"/>
    <n v="0.61655499668950897"/>
    <n v="0.47199999999999998"/>
    <s v="B"/>
    <x v="2"/>
  </r>
  <r>
    <s v="SHET20-796"/>
    <x v="5"/>
    <s v="True North by Sleep Philosophy"/>
    <s v="Micro Fleece"/>
    <x v="765"/>
    <s v="SHEET/SHEET SET"/>
    <s v="Lavender"/>
    <s v="Twin XL: 68x102&quot;/39x80+14&quot;/20x30&quot;"/>
    <x v="7"/>
    <n v="405"/>
    <n v="10072.68"/>
    <n v="4.9592766112552191E-5"/>
    <n v="0.9548088132401682"/>
    <n v="4161"/>
    <n v="9.217681360861631"/>
    <n v="0.5821422751135904"/>
    <n v="0.317"/>
    <n v="5.9327071246182757E-2"/>
    <n v="2.17732388035716"/>
    <n v="0.82300101691251248"/>
    <n v="0.57183071581486278"/>
    <n v="0.58007996325384492"/>
    <n v="0.35"/>
    <s v="B"/>
    <x v="2"/>
  </r>
  <r>
    <s v="MP41-4955"/>
    <x v="0"/>
    <s v="Madison Park"/>
    <s v="Elena"/>
    <x v="1931"/>
    <s v="VALANCE"/>
    <s v="Bronze"/>
    <s v="38&quot;W x 46&quot;L"/>
    <x v="7"/>
    <n v="772"/>
    <n v="10068.68"/>
    <n v="4.9573072141885972E-5"/>
    <n v="0.95485838631231013"/>
    <n v="4162"/>
    <n v="9.2172842076505912"/>
    <n v="0.58210665736451117"/>
    <n v="0.317"/>
    <n v="0.21703142632510919"/>
    <n v="1.6731984258583901"/>
    <n v="0.57278493614777981"/>
    <n v="0.52577967330955266"/>
    <n v="0.57084126055351947"/>
    <n v="0.32200000000000001"/>
    <s v="B"/>
    <x v="2"/>
  </r>
  <r>
    <s v="MPE10-164"/>
    <x v="1"/>
    <s v="Madison Park Essentials"/>
    <s v="Saben"/>
    <x v="939"/>
    <s v="COMFORTER (SET)"/>
    <s v="Taupe"/>
    <s v="Full: 78x86&quot;/20x26+2&quot;(2)/54x75+15&quot;/81x96&quot;/54x75+14&quot;/20x30&quot;(2)/12x18&quot;"/>
    <x v="8"/>
    <n v="153"/>
    <n v="10058.120000000001"/>
    <n v="4.9521080059327158E-5"/>
    <n v="0.95490790739236941"/>
    <n v="4163"/>
    <n v="9.2162349646784509"/>
    <n v="0.58201255848310707"/>
    <n v="0.316"/>
    <n v="4.5770421302548325E-2"/>
    <n v="0.861061429523718"/>
    <n v="-3.9716949553533172E-2"/>
    <n v="0.41305170519972162"/>
    <n v="0.54822038782643001"/>
    <n v="0.25900000000000001"/>
    <s v="B"/>
    <x v="2"/>
  </r>
  <r>
    <s v="SS40-0098"/>
    <x v="0"/>
    <s v="SunSmart"/>
    <s v="Cassius"/>
    <x v="1936"/>
    <s v="WINDOW PANEL"/>
    <s v="Grey/Silver"/>
    <s v="50&quot;W x 95&quot;L"/>
    <x v="7"/>
    <n v="354"/>
    <n v="10050.209999999999"/>
    <n v="4.9482135232334701E-5"/>
    <n v="0.95495738952760179"/>
    <n v="4164"/>
    <n v="9.2154483042499127"/>
    <n v="0.58194200869784674"/>
    <n v="0.316"/>
    <n v="0.22584793130384076"/>
    <n v="0.89837720719574299"/>
    <n v="-1.6241109587539135E-3"/>
    <n v="0.42006250532061989"/>
    <n v="0.54956610802240136"/>
    <n v="0.26300000000000001"/>
    <s v="B"/>
    <x v="2"/>
  </r>
  <r>
    <s v="BR20-1922"/>
    <x v="5"/>
    <s v="Beautyrest"/>
    <s v="600 Thread Count"/>
    <x v="1000"/>
    <s v="SHEET/SHEET SET"/>
    <s v="Teal"/>
    <s v="Cal King: 108x102&quot;/21x41&quot;(2)/72x84+16&quot;"/>
    <x v="7"/>
    <n v="280"/>
    <n v="10050.08"/>
    <n v="4.9481495178288052E-5"/>
    <n v="0.95500687102278004"/>
    <n v="4165"/>
    <n v="9.2154353704000886"/>
    <n v="0.58194084875602869"/>
    <n v="0.316"/>
    <n v="9.076184618962041E-2"/>
    <n v="1.6671288582958601"/>
    <n v="0.56935611557728738"/>
    <n v="0.52514861569985694"/>
    <n v="0.57058240214479439"/>
    <n v="0.32100000000000001"/>
    <s v="B"/>
    <x v="2"/>
  </r>
  <r>
    <s v="WR11-082"/>
    <x v="1"/>
    <s v="Woolrich"/>
    <s v="Hadley Plaid"/>
    <x v="252"/>
    <s v="BED SKIRT&amp;SHAM"/>
    <s v="Bark"/>
    <s v="26x26&quot;"/>
    <x v="7"/>
    <n v="605"/>
    <n v="10039.11"/>
    <n v="4.9427484463735953E-5"/>
    <n v="0.95505629850724372"/>
    <n v="4166"/>
    <n v="9.2143433493610001"/>
    <n v="0.58184291342457883"/>
    <n v="0.316"/>
    <n v="0.27463347468052446"/>
    <n v="2.8981560561133599"/>
    <n v="1.0979974517323989"/>
    <n v="0.62244246095128586"/>
    <n v="0.58996282292992031"/>
    <n v="0.38400000000000001"/>
    <s v="B"/>
    <x v="2"/>
  </r>
  <r>
    <s v="ID12-1971"/>
    <x v="1"/>
    <s v="Intelligent Design"/>
    <s v="Felicia"/>
    <x v="265"/>
    <s v="DUVET&amp;DUVET SET"/>
    <s v="Blush"/>
    <s v="King/Cal King: 104&quot;Wx90&quot;L/20&quot;Wx36&quot;L+2&quot;D(2)/12&quot;Wx16&quot;L"/>
    <x v="7"/>
    <n v="257"/>
    <n v="10038.879999999999"/>
    <n v="4.9426352060422635E-5"/>
    <n v="0.95510572485930412"/>
    <n v="4167"/>
    <n v="9.214320440983057"/>
    <n v="0.58184085894073057"/>
    <n v="0.316"/>
    <n v="-1.0327606758402212E-2"/>
    <n v="1.8619307089804"/>
    <n v="0.67392904399577702"/>
    <n v="0.54439475030793838"/>
    <n v="0.57435163721417215"/>
    <n v="0.33200000000000002"/>
    <s v="B"/>
    <x v="2"/>
  </r>
  <r>
    <s v="CS20-0121"/>
    <x v="5"/>
    <s v="Comfort Spaces"/>
    <s v="Microfiber 75GSM"/>
    <x v="1983"/>
    <s v="SHEET/SHEET SET"/>
    <s v="Light Gray"/>
    <s v="Queen: 90x102&quot;/20x30&quot;(4)/60x80&quot;+14&quot;"/>
    <x v="6"/>
    <n v="651"/>
    <n v="10035.56"/>
    <n v="4.9410006064769675E-5"/>
    <n v="0.95515513486536885"/>
    <n v="4168"/>
    <n v="9.2139897050527555"/>
    <n v="0.5818111976688346"/>
    <n v="0.316"/>
    <n v="-4.1999999999999997E-3"/>
    <n v="3.9560135532173599"/>
    <n v="1.4002006078063169"/>
    <n v="0.67806146970190317"/>
    <n v="0.60106125207544836"/>
    <n v="0.42399999999999999"/>
    <s v="B"/>
    <x v="2"/>
  </r>
  <r>
    <s v="MP40-7405"/>
    <x v="0"/>
    <s v="Madison Park"/>
    <s v="Emilia"/>
    <x v="1931"/>
    <s v="WINDOW PANEL"/>
    <s v="Bronze"/>
    <s v="50x84&quot;"/>
    <x v="7"/>
    <n v="348"/>
    <n v="10025.620000000001"/>
    <n v="4.9361066547664125E-5"/>
    <n v="0.95520449593191648"/>
    <n v="4169"/>
    <n v="9.2129988351295165"/>
    <n v="0.58172233383665317"/>
    <n v="0.315"/>
    <n v="0.23839693789137886"/>
    <n v="2.47810056952448"/>
    <n v="0.94705291443277861"/>
    <n v="0.59466185915349401"/>
    <n v="0.58431023890002132"/>
    <n v="0.36199999999999999"/>
    <s v="B"/>
    <x v="2"/>
  </r>
  <r>
    <s v="MPE10-950"/>
    <x v="3"/>
    <s v="Madison Park Essentials"/>
    <s v="Parkston"/>
    <x v="1329"/>
    <s v="COMFORTER (SET)"/>
    <s v="Brown"/>
    <s v="King: 106x94&quot;/20x36+2&quot;(2)"/>
    <x v="7"/>
    <n v="339"/>
    <n v="10015.06"/>
    <n v="4.9309074465105304E-5"/>
    <n v="0.95525380500638157"/>
    <n v="4170"/>
    <n v="9.2119450837372732"/>
    <n v="0.58162783062822487"/>
    <n v="0.315"/>
    <n v="-3.022873813720457E-3"/>
    <n v="1.87364753322861"/>
    <n v="0.67988337047308467"/>
    <n v="0.54549061489369544"/>
    <n v="0.57440038748131905"/>
    <n v="0.33200000000000002"/>
    <s v="B"/>
    <x v="2"/>
  </r>
  <r>
    <s v="MP40-7983"/>
    <x v="0"/>
    <s v="Madison Park"/>
    <s v="Kyler"/>
    <x v="1638"/>
    <s v="WINDOW PANEL"/>
    <s v="Ivory"/>
    <s v="52x84&quot;(2)"/>
    <x v="7"/>
    <n v="358"/>
    <n v="10012.23"/>
    <n v="4.9295140980858953E-5"/>
    <n v="0.95530310014736242"/>
    <n v="4171"/>
    <n v="9.2116624975828127"/>
    <n v="0.58160248755541799"/>
    <n v="0.315"/>
    <n v="-0.25675414385326506"/>
    <n v="0.51153067806721997"/>
    <n v="-0.49179015656511665"/>
    <n v="0.3298498485965205"/>
    <n v="0.53125195976363848"/>
    <n v="0.219"/>
    <s v="B"/>
    <x v="2"/>
  </r>
  <r>
    <s v="MP21-4853"/>
    <x v="5"/>
    <s v="Madison Park"/>
    <s v="1500 Thread Count"/>
    <x v="1984"/>
    <s v="PILLOWCASE"/>
    <s v="Grey"/>
    <s v="Standard: 20&quot;W x 30&quot;L (2)"/>
    <x v="7"/>
    <n v="918"/>
    <n v="10011.34"/>
    <n v="4.9290759072385722E-5"/>
    <n v="0.95535239090643476"/>
    <n v="4172"/>
    <n v="9.2115736112239635"/>
    <n v="0.58159451599195577"/>
    <n v="0.315"/>
    <n v="0.13963308094216698"/>
    <n v="3.1269883456122498"/>
    <n v="1.1715493015393645"/>
    <n v="0.63597931818065612"/>
    <n v="0.59247147642969589"/>
    <n v="0.39300000000000002"/>
    <s v="B"/>
    <x v="2"/>
  </r>
  <r>
    <s v="ID20-1537"/>
    <x v="5"/>
    <s v="Intelligent Design"/>
    <s v="Cozy Soft"/>
    <x v="1348"/>
    <s v="SHEET/SHEET SET"/>
    <s v="Blue Stars"/>
    <s v="Twin XL: 66&quot;W x 102&quot;L/39&quot;W x 80&quot;L + 12&quot;D/20&quot;W x 30&quot;L (1)"/>
    <x v="7"/>
    <n v="540"/>
    <n v="9999.42"/>
    <n v="4.9232071039800391E-5"/>
    <n v="0.95540162297747455"/>
    <n v="4173"/>
    <n v="9.210382371094207"/>
    <n v="0.58148768243035931"/>
    <n v="0.315"/>
    <n v="7.8472191913362674E-2"/>
    <n v="9.4595892565763098"/>
    <n v="2.2575447613470239"/>
    <n v="0.83585145640345748"/>
    <n v="0.63236043722497892"/>
    <n v="0.52900000000000003"/>
    <s v="B"/>
    <x v="2"/>
  </r>
  <r>
    <s v="MP40-3558"/>
    <x v="0"/>
    <s v="Madison Park"/>
    <s v="Emilia"/>
    <x v="1058"/>
    <s v="WINDOW PANEL"/>
    <s v="White"/>
    <s v="50x120&quot;"/>
    <x v="8"/>
    <n v="428"/>
    <n v="9994.08"/>
    <n v="4.9205779588960987E-5"/>
    <n v="0.95545082875706355"/>
    <n v="4174"/>
    <n v="9.2098482509044697"/>
    <n v="0.58143978112082073"/>
    <n v="0.315"/>
    <n v="0.28694927841453705"/>
    <n v="0.92172802493390804"/>
    <n v="2.1495335948271316E-2"/>
    <n v="0.4243175261368709"/>
    <n v="0.55001533012403081"/>
    <n v="0.26500000000000001"/>
    <s v="B"/>
    <x v="2"/>
  </r>
  <r>
    <s v="AM10-0296"/>
    <x v="1"/>
    <s v="Super Listing"/>
    <s v="Boulder Stripe"/>
    <x v="830"/>
    <s v="COMFORTER (SET)"/>
    <s v="Green"/>
    <s v="Twin/Twin XL: 66x90&quot;/20x26&quot;"/>
    <x v="8"/>
    <n v="345"/>
    <n v="9983.34"/>
    <n v="4.9152901277722192E-5"/>
    <n v="0.95549998165834127"/>
    <n v="4175"/>
    <n v="9.208773144516547"/>
    <n v="0.58134336273996889"/>
    <n v="0.314"/>
    <n v="-9.6246101110447027E-2"/>
    <n v="2.0627092675554799"/>
    <n v="0.77136172626579558"/>
    <n v="0.56232675763100815"/>
    <n v="0.57754004171817674"/>
    <n v="0.34300000000000003"/>
    <s v="B"/>
    <x v="2"/>
  </r>
  <r>
    <s v="II51-1310"/>
    <x v="3"/>
    <s v="INK+IVY"/>
    <s v="Bree Knit"/>
    <x v="1985"/>
    <s v="BLANKET"/>
    <s v="Light Blue"/>
    <s v="King: 108x90&quot;"/>
    <x v="7"/>
    <n v="216"/>
    <n v="9980.4599999999991"/>
    <n v="4.913872161884251E-5"/>
    <n v="0.95554912037996009"/>
    <n v="4176"/>
    <n v="9.2084846511909628"/>
    <n v="0.58131748989645138"/>
    <n v="0.314"/>
    <n v="-8.0752834037709689E-3"/>
    <n v="1.61288163738236"/>
    <n v="0.53817712027189502"/>
    <n v="0.51941027452812583"/>
    <n v="0.56893604682278631"/>
    <n v="0.317"/>
    <s v="B"/>
    <x v="2"/>
  </r>
  <r>
    <s v="ID40-1772"/>
    <x v="1"/>
    <s v="Intelligent Design"/>
    <s v="Callie"/>
    <x v="1986"/>
    <s v="WINDOW PANEL"/>
    <s v="Multi"/>
    <s v="50&quot;W X 84&quot;L"/>
    <x v="7"/>
    <n v="463"/>
    <n v="9972.17"/>
    <n v="4.9097905864636775E-5"/>
    <n v="0.9555982182858247"/>
    <n v="4177"/>
    <n v="9.2076537662808509"/>
    <n v="0.58124297394286095"/>
    <n v="0.314"/>
    <n v="-1.0624188343467655E-2"/>
    <n v="0.93137390074042203"/>
    <n v="3.0891797622310899E-2"/>
    <n v="0.42604689882398278"/>
    <n v="0.55020375891908535"/>
    <n v="0.26500000000000001"/>
    <s v="B"/>
    <x v="2"/>
  </r>
  <r>
    <s v="MP41-2227"/>
    <x v="0"/>
    <s v="Madison Park"/>
    <s v="Amherst"/>
    <x v="1977"/>
    <s v="VALANCE"/>
    <s v="Natural"/>
    <s v="50x18&quot;"/>
    <x v="7"/>
    <n v="974"/>
    <n v="9966.34"/>
    <n v="4.9069201902390762E-5"/>
    <n v="0.95564728748772709"/>
    <n v="4178"/>
    <n v="9.2070690269571216"/>
    <n v="0.58119053297567136"/>
    <n v="0.314"/>
    <n v="0.27872069845510378"/>
    <n v="2.1771294553495801"/>
    <n v="0.82291563893479835"/>
    <n v="0.57181500241679217"/>
    <n v="0.57931542686389559"/>
    <n v="0.34699999999999998"/>
    <s v="B"/>
    <x v="2"/>
  </r>
  <r>
    <s v="UH10-2263"/>
    <x v="1"/>
    <s v="Intelligent Design"/>
    <s v="Brooklyn"/>
    <x v="1927"/>
    <s v="COMFORTER (SET)"/>
    <s v="Navy"/>
    <s v="King/Cal King: 104&quot;W x 92&quot;L/20&quot;W x 36''L (2)/18&quot;W x 18&quot;L/12&quot;W x 18&quot;L/26&quot;W x 26L + 1/2&quot;D (2)"/>
    <x v="7"/>
    <n v="109"/>
    <n v="9949.4699999999993"/>
    <n v="4.8986142581105981E-5"/>
    <n v="0.95569627363030818"/>
    <n v="4179"/>
    <n v="9.2053750652179502"/>
    <n v="0.58103861401216161"/>
    <n v="0.314"/>
    <n v="-1.3018488828175582E-2"/>
    <n v="0.741510419990141"/>
    <n v="-0.17255688278962689"/>
    <n v="0.38860316698762382"/>
    <n v="0.54255152460725409"/>
    <n v="0.245"/>
    <s v="B"/>
    <x v="2"/>
  </r>
  <r>
    <s v="MP13-6455"/>
    <x v="1"/>
    <s v="Madison Park"/>
    <s v="Quebec"/>
    <x v="484"/>
    <s v="COVERLET&amp;BEDSPR"/>
    <s v="Dark Grey"/>
    <s v="Full: 96&quot;W x 110&quot;L / 20&quot;W x 26&quot;L (2)"/>
    <x v="8"/>
    <n v="240"/>
    <n v="9947.33"/>
    <n v="4.8975606306799557E-5"/>
    <n v="0.95574524923661497"/>
    <n v="4180"/>
    <n v="9.2051599768700854"/>
    <n v="0.58101932432095138"/>
    <n v="0.314"/>
    <n v="8.9144452632012844E-2"/>
    <n v="2.56170389514442"/>
    <n v="0.97896647980565388"/>
    <n v="0.60053539434352099"/>
    <n v="0.58492253832546526"/>
    <n v="0.36399999999999999"/>
    <s v="B"/>
    <x v="2"/>
  </r>
  <r>
    <s v="ST54-0296"/>
    <x v="3"/>
    <s v="Serta"/>
    <s v="Corded Plush"/>
    <x v="1904"/>
    <s v="ELECT BLANKET"/>
    <s v="Brown"/>
    <s v="Queen: 84x90&quot;"/>
    <x v="7"/>
    <n v="125"/>
    <n v="9945.26"/>
    <n v="4.8965414676979789E-5"/>
    <n v="0.955794214651292"/>
    <n v="4181"/>
    <n v="9.2049518800952868"/>
    <n v="0.58100066165248243"/>
    <n v="0.313"/>
    <n v="-3.7786640067730753E-3"/>
    <n v="0.350236818508813"/>
    <n v="-0.79798157129284786"/>
    <n v="0.27349682040067969"/>
    <n v="0.51949989340212188"/>
    <n v="0.19800000000000001"/>
    <s v="B-"/>
    <x v="3"/>
  </r>
  <r>
    <s v="BR54-0823"/>
    <x v="3"/>
    <s v="Beautyrest"/>
    <s v="Bailey (Heated long fur)"/>
    <x v="1987"/>
    <s v="ELECT BLANKET"/>
    <s v="Grey"/>
    <s v="50x60&quot;"/>
    <x v="10"/>
    <n v="283"/>
    <n v="9942.91"/>
    <n v="4.8953844469213385E-5"/>
    <n v="0.95584316849576123"/>
    <n v="4182"/>
    <n v="9.2047155824657594"/>
    <n v="0.58097946985686655"/>
    <n v="0.313"/>
    <n v="-4.2799999999999998E-2"/>
    <n v="0.79550032648590896"/>
    <n v="-0.11037269289639078"/>
    <n v="0.40004786216140942"/>
    <n v="0.54479314831777514"/>
    <n v="0.251"/>
    <s v="B"/>
    <x v="3"/>
  </r>
  <r>
    <s v="RH10-0008"/>
    <x v="1"/>
    <s v="Regency Heights"/>
    <s v="Cara"/>
    <x v="1104"/>
    <s v="COMFORTER (SET)"/>
    <s v="Green"/>
    <s v="Full:80&quot;Wx90&quot;L/20x26&quot;+1&quot;(2)/81&quot;Wx96&quot;L/54&quot;Wx75&quot;L+15&quot;D/20&quot;Wx30&quot;L(2)/20&quot;Wx30&quot;L (2)"/>
    <x v="11"/>
    <n v="218"/>
    <n v="9940"/>
    <n v="4.893951710555371E-5"/>
    <n v="0.95589210801286684"/>
    <n v="4183"/>
    <n v="9.2044228982121457"/>
    <n v="0.58095322115985271"/>
    <n v="0.313"/>
    <m/>
    <n v="4.4036547414539502"/>
    <n v="1.5048892319164762"/>
    <n v="0.69732889753461869"/>
    <n v="0.60422835643480588"/>
    <n v="0.432"/>
    <s v="B"/>
    <x v="2"/>
  </r>
  <r>
    <s v="BL51N-0850"/>
    <x v="3"/>
    <s v="Madison Park"/>
    <s v="Freshspun Basketweave"/>
    <x v="1634"/>
    <s v="BLANKET"/>
    <s v="Natural"/>
    <s v="King: 108x90&quot;"/>
    <x v="7"/>
    <n v="461"/>
    <n v="9937.6"/>
    <n v="4.8927700723153981E-5"/>
    <n v="0.95594103571359001"/>
    <n v="4184"/>
    <n v="9.2041814446605983"/>
    <n v="0.58093156696753034"/>
    <n v="0.313"/>
    <n v="-2.1008966931378936E-2"/>
    <n v="2.0360667539811002"/>
    <n v="0.75896617247343001"/>
    <n v="0.56004541674826203"/>
    <n v="0.57675433692367672"/>
    <n v="0.33900000000000002"/>
    <s v="B"/>
    <x v="2"/>
  </r>
  <r>
    <s v="II153-0108"/>
    <x v="9"/>
    <s v="INK+IVY"/>
    <s v="Anzio"/>
    <x v="1988"/>
    <s v="LGT-TABLE LAMPS"/>
    <s v="Main Color:Cream  Shade Color:White"/>
    <s v="13.78&quot; Dia x 20.28&quot;H"/>
    <x v="9"/>
    <n v="201"/>
    <n v="9925.91"/>
    <n v="4.8870145093881955E-5"/>
    <n v="0.95598990585868393"/>
    <n v="4185"/>
    <n v="9.2030045303654866"/>
    <n v="0.58082601818462765"/>
    <n v="0.313"/>
    <n v="0.22630473770163143"/>
    <n v="2.0315238119504699"/>
    <n v="0.75683712861297736"/>
    <n v="0.55965357666742588"/>
    <n v="0.57659152988118734"/>
    <n v="0.33900000000000002"/>
    <s v="B"/>
    <x v="3"/>
  </r>
  <r>
    <s v="MP10-8472"/>
    <x v="1"/>
    <s v="Madison Park"/>
    <s v="Dallas"/>
    <x v="1956"/>
    <s v="COMFORTER (SET)"/>
    <s v="Grey"/>
    <s v="Queen: 90&quot;W x 90&quot;L/20&quot;W x 26&quot;L (2)/60&quot;W x 80&quot;L + 15&quot;D /18&quot;W x 18&quot;L/12&quot;W x 18&quot;L/16&quot;W x 16&quot;L"/>
    <x v="7"/>
    <n v="137"/>
    <n v="9917.94"/>
    <n v="4.8830904857329518E-5"/>
    <n v="0.95603873676354123"/>
    <n v="4186"/>
    <n v="9.2022013397308235"/>
    <n v="0.58075398592681626"/>
    <n v="0.313"/>
    <n v="-0.21199734115839827"/>
    <n v="0.67605785709062705"/>
    <n v="-0.25352820347175764"/>
    <n v="0.37370079253172334"/>
    <n v="0.53934334724779764"/>
    <n v="0.23799999999999999"/>
    <s v="B"/>
    <x v="2"/>
  </r>
  <r>
    <s v="MZ10-0653"/>
    <x v="1"/>
    <s v="Intelligent Design"/>
    <s v="Rosalie"/>
    <x v="1989"/>
    <s v="COMFORTER (SET)"/>
    <s v="Black/Gold"/>
    <s v="Full/Queen:86&quot;W x 90&quot;L/20&quot;W x 26&quot;L +1&quot;D (2)/12&quot;W x 16&quot;L"/>
    <x v="7"/>
    <n v="228"/>
    <n v="9913.1200000000008"/>
    <n v="4.8807173622676724E-5"/>
    <n v="0.95608754393716389"/>
    <n v="4187"/>
    <n v="9.2017152826024837"/>
    <n v="0.58071039503958644"/>
    <n v="0.312"/>
    <n v="-0.10024413823205638"/>
    <n v="0.30877550048202002"/>
    <n v="-0.89458917221627587"/>
    <n v="0.25571666525292203"/>
    <n v="0.51571164908225353"/>
    <n v="0.19"/>
    <s v="B-"/>
    <x v="3"/>
  </r>
  <r>
    <s v="MP20-8250"/>
    <x v="5"/>
    <s v="Madison Park"/>
    <s v="300 Thread Count Organic Cotton"/>
    <x v="1805"/>
    <s v="SHEET/SHEET SET"/>
    <s v="Taupe(12-4301)"/>
    <s v="King: 108x102&quot;/20x40&quot;(2)/78x80&quot;+16&quot;"/>
    <x v="7"/>
    <n v="265"/>
    <n v="9910.9599999999991"/>
    <n v="4.8796538878516955E-5"/>
    <n v="0.95613634047604246"/>
    <n v="4188"/>
    <n v="9.2014973877883257"/>
    <n v="0.58069085365706541"/>
    <n v="0.312"/>
    <n v="7.7587054937160477E-2"/>
    <n v="1.9996072167771199"/>
    <n v="0.74175028760534145"/>
    <n v="0.55687691757185487"/>
    <n v="0.57592806644002326"/>
    <n v="0.33700000000000002"/>
    <s v="B"/>
    <x v="2"/>
  </r>
  <r>
    <s v="WR20-3987"/>
    <x v="5"/>
    <s v="Woolrich"/>
    <s v="Cotton Flannel"/>
    <x v="1371"/>
    <s v="SHEET/SHEET SET"/>
    <s v="Green Trees / Trucks"/>
    <s v="King: 108&quot;Wx102&quot;L/78&quot;Wx80&quot;L+14&quot;D/20&quot;Wx40&quot;L(2)"/>
    <x v="7"/>
    <n v="284"/>
    <n v="9900.7000000000007"/>
    <n v="4.8746023843758115E-5"/>
    <n v="0.95618508649988621"/>
    <n v="4189"/>
    <n v="9.2004617385526934"/>
    <n v="0.58059797389786039"/>
    <n v="0.312"/>
    <n v="-7.8569064207581307E-2"/>
    <n v="0.26161588942528102"/>
    <n v="-1.0171727094348437"/>
    <n v="0.23315576642639388"/>
    <n v="0.51110953240356705"/>
    <n v="0.183"/>
    <s v="B-"/>
    <x v="2"/>
  </r>
  <r>
    <s v="ST55-0114"/>
    <x v="3"/>
    <s v="Serta"/>
    <s v="Waterproof"/>
    <x v="340"/>
    <s v="ELEC MATT PAD"/>
    <s v="White"/>
    <s v="Twin: 39x75+15&quot;"/>
    <x v="7"/>
    <n v="201"/>
    <n v="9891.44"/>
    <n v="4.8700432301665817E-5"/>
    <n v="0.95623378693218786"/>
    <n v="4190"/>
    <n v="9.1995261080402759"/>
    <n v="0.58051406408196093"/>
    <n v="0.312"/>
    <n v="0.21042177675749521"/>
    <n v="0.57553900752378195"/>
    <n v="-0.39224437709993215"/>
    <n v="0.34817076109488926"/>
    <n v="0.53404540348454665"/>
    <n v="0.22600000000000001"/>
    <s v="B"/>
    <x v="3"/>
  </r>
  <r>
    <s v="MP40-7317"/>
    <x v="0"/>
    <s v="Madison Park"/>
    <s v="Galen"/>
    <x v="1714"/>
    <s v="WINDOW PANEL"/>
    <s v="Blue"/>
    <s v="27x64&quot;"/>
    <x v="7"/>
    <n v="328"/>
    <n v="9880.41"/>
    <n v="4.8646126177553718E-5"/>
    <n v="0.95628243305836536"/>
    <n v="4191"/>
    <n v="9.1984104931100532"/>
    <n v="0.58041401278802895"/>
    <n v="0.312"/>
    <n v="0.14721050805772956"/>
    <n v="1.10050925898199"/>
    <n v="0.18274584925416867"/>
    <n v="0.45399489227400197"/>
    <n v="0.55513018868522357"/>
    <n v="0.27600000000000002"/>
    <s v="B"/>
    <x v="2"/>
  </r>
  <r>
    <s v="BR55-4072"/>
    <x v="3"/>
    <s v="Beautyrest"/>
    <s v="Cool Touch"/>
    <x v="359"/>
    <s v="ELEC MATT PAD"/>
    <s v="White"/>
    <s v="Twin XL:39x80+15&quot;"/>
    <x v="7"/>
    <n v="215"/>
    <n v="9880.02"/>
    <n v="4.8644206015413764E-5"/>
    <n v="0.95633107726438082"/>
    <n v="4192"/>
    <n v="9.1983710242795453"/>
    <n v="0.58041047311904881"/>
    <n v="0.312"/>
    <n v="-1.933214985861414"/>
    <n v="4.6417387997068099E-2"/>
    <n v="-1.9212939140358032"/>
    <n v="6.6756692890512004E-2"/>
    <n v="0.47767971707334145"/>
    <n v="0.13200000000000001"/>
    <s v="B-"/>
    <x v="3"/>
  </r>
  <r>
    <s v="MPE20-775"/>
    <x v="5"/>
    <s v="Madison Park Essentials"/>
    <s v="Satin"/>
    <x v="253"/>
    <s v="SHEET/SHEET SET"/>
    <s v="Blush"/>
    <s v="C-KING: 108x102&quot;/20x40&quot;(4)/72x84&quot;+14&quot;"/>
    <x v="7"/>
    <n v="417"/>
    <n v="9879.7099999999991"/>
    <n v="4.8642679732687122E-5"/>
    <n v="0.95637971994411353"/>
    <n v="4193"/>
    <n v="9.1983396505081174"/>
    <n v="0.58040765943635064"/>
    <n v="0.311"/>
    <n v="0.14216933754630642"/>
    <n v="2.91229547576987"/>
    <n v="1.1027024046513927"/>
    <n v="0.6233083844610614"/>
    <n v="0.58898780444129284"/>
    <n v="0.38100000000000001"/>
    <s v="B"/>
    <x v="2"/>
  </r>
  <r>
    <s v="ST54-0286"/>
    <x v="3"/>
    <s v="Serta"/>
    <s v="Corded Plush"/>
    <x v="1258"/>
    <s v="ELECT BLANKET"/>
    <s v="Grey"/>
    <s v="Twin: 62x84&quot;"/>
    <x v="7"/>
    <n v="192"/>
    <n v="9852.61"/>
    <n v="4.85092530814235E-5"/>
    <n v="0.95642822919719495"/>
    <n v="4194"/>
    <n v="9.1955931644842739"/>
    <n v="0.58016134731466107"/>
    <n v="0.311"/>
    <n v="0.10955305744740028"/>
    <n v="1.46375086173567"/>
    <n v="0.44708733386880489"/>
    <n v="0.50264564608127349"/>
    <n v="0.56465820706798353"/>
    <n v="0.30399999999999999"/>
    <s v="B"/>
    <x v="2"/>
  </r>
  <r>
    <s v="MP10-3072"/>
    <x v="3"/>
    <s v="Madison Park"/>
    <s v="Zuri"/>
    <x v="1231"/>
    <s v="COMFORTER (SET)"/>
    <s v="Tan"/>
    <s v="Full/Queen: 90x90&quot;/20x26+2&quot;(2)/14x20&quot;"/>
    <x v="7"/>
    <n v="188"/>
    <n v="9850.83"/>
    <n v="4.850048926447703E-5"/>
    <n v="0.95647672968645947"/>
    <n v="4195"/>
    <n v="9.1954125037119336"/>
    <n v="0.58014514517936722"/>
    <n v="0.311"/>
    <n v="0.10711498231751497"/>
    <n v="0.73163450292425003"/>
    <n v="-0.18436223405105703"/>
    <n v="0.38643044998610787"/>
    <n v="0.54140220614071533"/>
    <n v="0.24099999999999999"/>
    <s v="B"/>
    <x v="3"/>
  </r>
  <r>
    <s v="ID20-2461"/>
    <x v="5"/>
    <s v="Intelligent Design"/>
    <s v="Cotton Blend Jersey Knit"/>
    <x v="1933"/>
    <s v="SHEET/SHEET SET"/>
    <s v="Blush 14-1905 TCX (Lotus)"/>
    <s v="Twin: 66x96&quot;/ 20x30&quot;/39x76&quot;+14&quot;"/>
    <x v="7"/>
    <n v="461"/>
    <n v="9844.89"/>
    <n v="4.8471243718037692E-5"/>
    <n v="0.95652520093017745"/>
    <n v="4196"/>
    <n v="9.1948093882061741"/>
    <n v="0.5800910561876309"/>
    <n v="0.311"/>
    <n v="0.11871833743190632"/>
    <n v="2.4865818836457598"/>
    <n v="0.95033726804876983"/>
    <n v="0.59526632832873727"/>
    <n v="0.58312611061585218"/>
    <n v="0.35899999999999999"/>
    <s v="B"/>
    <x v="2"/>
  </r>
  <r>
    <s v="TN20-0464"/>
    <x v="5"/>
    <s v="True North by Sleep Philosophy"/>
    <s v="Micro Fleece"/>
    <x v="1844"/>
    <s v="SHEET/SHEET SET"/>
    <s v="Black"/>
    <s v="King: 108x102&quot;/78x80+14&quot;/20x40&quot;(2)"/>
    <x v="7"/>
    <n v="284"/>
    <n v="9830.16"/>
    <n v="4.8398720671059341E-5"/>
    <n v="0.95657359965084854"/>
    <n v="4197"/>
    <n v="9.1933122122828035"/>
    <n v="0.57995678549590823"/>
    <n v="0.311"/>
    <n v="0.10216183162019581"/>
    <n v="2.2323326454211601"/>
    <n v="0.84686890214969834"/>
    <n v="0.57622348303513982"/>
    <n v="0.57921012500375457"/>
    <n v="0.34699999999999998"/>
    <s v="B"/>
    <x v="2"/>
  </r>
  <r>
    <s v="CS20-0577"/>
    <x v="5"/>
    <s v="Comfort Spaces"/>
    <s v="Cotton 144TC"/>
    <x v="1401"/>
    <s v="SHEET/SHEET SET"/>
    <s v="Diamond Grey"/>
    <s v="Twin XL: 66&quot;W x 96&quot;L/39&quot;W x 80&quot;L + 12&quot;D/20&quot;W x 30&quot;L (1)"/>
    <x v="10"/>
    <n v="588"/>
    <n v="9828.89"/>
    <n v="4.8392467835372818E-5"/>
    <n v="0.95662199211868393"/>
    <n v="4198"/>
    <n v="9.1931830228446234"/>
    <n v="0.57994519944582767"/>
    <n v="0.311"/>
    <n v="2.0000000000000005E-3"/>
    <n v="2.70400028975111"/>
    <n v="1.0310470725072562"/>
    <n v="0.61012057200625602"/>
    <n v="0.58598027395791341"/>
    <n v="0.36899999999999999"/>
    <s v="B"/>
    <x v="2"/>
  </r>
  <r>
    <s v="MP40-7799"/>
    <x v="0"/>
    <s v="Madison Park"/>
    <s v="Eastfield"/>
    <x v="1547"/>
    <s v="WINDOW PANEL"/>
    <s v="Natural Ash"/>
    <s v="27x64&quot;"/>
    <x v="7"/>
    <n v="369"/>
    <n v="9828.84"/>
    <n v="4.8392221660739494E-5"/>
    <n v="0.95667038434034468"/>
    <n v="4199"/>
    <n v="9.1931779363047781"/>
    <n v="0.57994474327149781"/>
    <n v="0.31"/>
    <n v="0.13000777395702789"/>
    <n v="1.5925563931447899"/>
    <n v="0.52624004468483476"/>
    <n v="0.5172133143105061"/>
    <n v="0.56739845747929951"/>
    <n v="0.312"/>
    <s v="B"/>
    <x v="2"/>
  </r>
  <r>
    <s v="MP40-8259"/>
    <x v="0"/>
    <s v="Madison Park"/>
    <s v="Emilia"/>
    <x v="1058"/>
    <s v="WINDOW PANEL"/>
    <s v="White"/>
    <s v="50&quot;x84&quot;(2)"/>
    <x v="7"/>
    <n v="306"/>
    <n v="9818.24"/>
    <n v="4.834003263847401E-5"/>
    <n v="0.95671872437298311"/>
    <n v="4200"/>
    <n v="9.1920990052781573"/>
    <n v="0.57984798188694442"/>
    <n v="0.31"/>
    <n v="0.26822363429333462"/>
    <n v="0.76923076923076905"/>
    <n v="-0.14014663174324207"/>
    <n v="0.39456811473991549"/>
    <n v="0.54279200845753861"/>
    <n v="0.246"/>
    <s v="B"/>
    <x v="2"/>
  </r>
  <r>
    <s v="WR20-4001"/>
    <x v="5"/>
    <s v="Woolrich"/>
    <s v="Cotton Flannel"/>
    <x v="406"/>
    <s v="SHEET/SHEET SET"/>
    <s v="Red Plaid"/>
    <s v="Twin: 66&quot;Wx96&quot;L/39&quot;Wx75&quot;L+12&quot;D/20&quot;Wx30&quot;L"/>
    <x v="7"/>
    <n v="411"/>
    <n v="9811.19"/>
    <n v="4.8305322015174805E-5"/>
    <n v="0.95676702969499827"/>
    <n v="4201"/>
    <n v="9.191380769234927"/>
    <n v="0.57978356858130731"/>
    <n v="0.31"/>
    <n v="1.6870533441916833E-2"/>
    <n v="0.38731443998417198"/>
    <n v="-0.71884569693438227"/>
    <n v="0.28806138996247033"/>
    <n v="0.52143913285753996"/>
    <n v="0.20200000000000001"/>
    <s v="B"/>
    <x v="2"/>
  </r>
  <r>
    <s v="MP41-1456"/>
    <x v="0"/>
    <s v="Madison Park"/>
    <s v="Aubrey"/>
    <x v="1251"/>
    <s v="VALANCE"/>
    <s v="Blue/Brown"/>
    <s v="50x18&quot;"/>
    <x v="8"/>
    <n v="825"/>
    <n v="9798.6200000000008"/>
    <n v="4.8243433712356209E-5"/>
    <n v="0.95681527312871062"/>
    <n v="4202"/>
    <n v="9.190098888396669"/>
    <n v="0.57966860612153748"/>
    <n v="0.31"/>
    <n v="0.25416164643592659"/>
    <n v="2.2120237174094601"/>
    <n v="0.83812320915260929"/>
    <n v="0.57461388113139156"/>
    <n v="0.57865766112350836"/>
    <n v="0.34599999999999997"/>
    <s v="B"/>
    <x v="2"/>
  </r>
  <r>
    <s v="MPE10-1022"/>
    <x v="1"/>
    <s v="Madison Park Essentials"/>
    <s v="Alice"/>
    <x v="1091"/>
    <s v="COMFORTER (SET)"/>
    <s v="Mauve"/>
    <s v="Cal King: 104x92&quot;/20x36&quot;(2)/108x102&quot;/72x84+14&quot;/20x40&quot;(2)"/>
    <x v="7"/>
    <n v="238"/>
    <n v="9798"/>
    <n v="4.8240381146902945E-5"/>
    <n v="0.95686351350985754"/>
    <n v="4203"/>
    <n v="9.1900356186358181"/>
    <n v="0.57966293192225193"/>
    <n v="0.31"/>
    <n v="-2.0714101415820084E-3"/>
    <n v="1.1646957901459001"/>
    <n v="0.23483161116092452"/>
    <n v="0.46358102130359369"/>
    <n v="0.55644654979852026"/>
    <n v="0.28199999999999997"/>
    <s v="B"/>
    <x v="2"/>
  </r>
  <r>
    <s v="PC20-124"/>
    <x v="5"/>
    <s v="True North by Sleep Philosophy"/>
    <s v="Micro Fleece"/>
    <x v="983"/>
    <s v="SHEET/SHEET SET"/>
    <s v="Ivory"/>
    <s v="Twin: 66x96&quot;/39x75+14&quot;/20x30&quot;"/>
    <x v="7"/>
    <n v="409"/>
    <n v="9792.8799999999992"/>
    <n v="4.8215172864450176E-5"/>
    <n v="0.95691172868272201"/>
    <n v="4204"/>
    <n v="9.1895129797877733"/>
    <n v="0.57961606028976531"/>
    <n v="0.31"/>
    <n v="0.11056222726288552"/>
    <n v="2.7913889078299099"/>
    <n v="1.0617369776221053"/>
    <n v="0.61576889852711103"/>
    <n v="0.58684662793723452"/>
    <n v="0.371"/>
    <s v="B"/>
    <x v="2"/>
  </r>
  <r>
    <s v="MT120-0150U1"/>
    <x v="2"/>
    <s v="Martha Stewart"/>
    <s v="Sadie"/>
    <x v="1990"/>
    <s v="OCCASIONL TABLE"/>
    <s v="Brown"/>
    <s v="36&quot;dia x 16.5&quot;H"/>
    <x v="1"/>
    <n v="62"/>
    <n v="9791.98"/>
    <n v="4.8210741721050282E-5"/>
    <n v="0.95695993942444302"/>
    <n v="4205"/>
    <n v="9.1894210814436139"/>
    <n v="0.57960781860350397"/>
    <n v="0.309"/>
    <n v="0.25614430309293934"/>
    <n v="0.16933840378763701"/>
    <n v="-1.3117866833621603"/>
    <n v="0.17893350942948291"/>
    <n v="0.49947295676869974"/>
    <n v="0.16300000000000001"/>
    <s v="B-"/>
    <x v="3"/>
  </r>
  <r>
    <s v="LCN73-0131"/>
    <x v="8"/>
    <s v="Clean Spaces"/>
    <s v="Nurture"/>
    <x v="1991"/>
    <s v="BATH TOWEL"/>
    <s v="Natural"/>
    <s v="30x54&quot;(2)/16x26&quot;(2)/12x12&quot;(2)"/>
    <x v="7"/>
    <n v="379"/>
    <n v="9786.56"/>
    <n v="4.8184056390797554E-5"/>
    <n v="0.95700812348083386"/>
    <n v="4206"/>
    <n v="9.1888674705484679"/>
    <n v="0.57955816931601811"/>
    <n v="0.309"/>
    <n v="7.8500407701991293E-2"/>
    <n v="1.03929229054185"/>
    <n v="0.13040727186137449"/>
    <n v="0.44436223379411294"/>
    <n v="0.55251898221163709"/>
    <n v="0.27"/>
    <s v="B"/>
    <x v="2"/>
  </r>
  <r>
    <s v="MP20-1183"/>
    <x v="5"/>
    <s v="Madison Park"/>
    <s v="3M Microcell"/>
    <x v="1880"/>
    <s v="SHEET/SHEET SET"/>
    <s v="Ivory"/>
    <s v="King: 108x102&quot;/78x80+16&quot;/20x40&quot;(2)"/>
    <x v="7"/>
    <n v="437"/>
    <n v="9767.58"/>
    <n v="4.8090608499986349E-5"/>
    <n v="0.95705621408933383"/>
    <n v="4207"/>
    <n v="9.1869263915871411"/>
    <n v="0.57938408822724474"/>
    <n v="0.309"/>
    <n v="0.18989551243452801"/>
    <n v="1.3227489124537"/>
    <n v="0.35259085410347502"/>
    <n v="0.48525403242888376"/>
    <n v="0.56055807706757255"/>
    <n v="0.29299999999999998"/>
    <s v="B"/>
    <x v="2"/>
  </r>
  <r>
    <s v="MPE21-1142"/>
    <x v="5"/>
    <s v="Madison Park Essentials"/>
    <s v="Satin"/>
    <x v="1992"/>
    <s v="PILLOWCASE"/>
    <s v="Midnight Blue"/>
    <s v="Standard Pillowcase: 20x30&quot;(2)"/>
    <x v="7"/>
    <n v="1840"/>
    <n v="9761.4699999999993"/>
    <n v="4.80605259597937E-5"/>
    <n v="0.95710427461529368"/>
    <n v="4208"/>
    <n v="9.1863007211598653"/>
    <n v="0.57932797645056622"/>
    <n v="0.309"/>
    <n v="3.8940517985222114E-3"/>
    <n v="5.3599339085192996"/>
    <n v="1.6974366850167566"/>
    <n v="0.73276631194823283"/>
    <n v="0.61001564355009963"/>
    <n v="0.45100000000000001"/>
    <s v="B"/>
    <x v="2"/>
  </r>
  <r>
    <s v="LCN73-0129"/>
    <x v="8"/>
    <s v="Clean Spaces"/>
    <s v="Nurture"/>
    <x v="1993"/>
    <s v="BATH TOWEL"/>
    <s v="White"/>
    <s v="30x54&quot;(2)/16x26&quot;(2)/12x12&quot;(2)"/>
    <x v="7"/>
    <n v="374"/>
    <n v="9753.7099999999991"/>
    <n v="4.802231965670123E-5"/>
    <n v="0.95715229693495041"/>
    <n v="4209"/>
    <n v="9.1855055242708765"/>
    <n v="0.57925666109298302"/>
    <n v="0.309"/>
    <n v="0.1163901854781411"/>
    <n v="1.2797318566579099"/>
    <n v="0.32188917351947682"/>
    <n v="0.4796035386906834"/>
    <n v="0.55932603661252311"/>
    <n v="0.28899999999999998"/>
    <s v="B"/>
    <x v="2"/>
  </r>
  <r>
    <s v="MZ10-074"/>
    <x v="1"/>
    <s v="Intelligent Design"/>
    <s v="Allison"/>
    <x v="786"/>
    <s v="COMFORTER (SET)"/>
    <s v="Yellow"/>
    <s v="Twin/TXL: 66x90&quot;/20x26+2&quot;(1)/12X16&quot;"/>
    <x v="8"/>
    <n v="294"/>
    <n v="9749.73"/>
    <n v="4.800272415588835E-5"/>
    <n v="0.95720029965910625"/>
    <n v="4210"/>
    <n v="9.185097432984012"/>
    <n v="0.57922006238836987"/>
    <n v="0.309"/>
    <n v="-6.3515608837268159E-2"/>
    <n v="1.6100913342849801"/>
    <n v="0.53654678095076724"/>
    <n v="0.51911021857190631"/>
    <n v="0.56719809362507723"/>
    <n v="0.312"/>
    <s v="B"/>
    <x v="2"/>
  </r>
  <r>
    <s v="ID10-1375"/>
    <x v="1"/>
    <s v="Intelligent Design"/>
    <s v="Loretta"/>
    <x v="569"/>
    <s v="COMFORTER (SET)"/>
    <s v="Navy"/>
    <s v="Twin XL"/>
    <x v="7"/>
    <n v="236"/>
    <n v="9736.48"/>
    <n v="4.7937487878056495E-5"/>
    <n v="0.95724823714698426"/>
    <n v="4211"/>
    <n v="9.1837376362616183"/>
    <n v="0.57909811222628949"/>
    <n v="0.308"/>
    <n v="-0.61292408992063263"/>
    <n v="0.96848054061682398"/>
    <n v="6.6237583741151393E-2"/>
    <n v="0.43255211740932542"/>
    <n v="0.54978891326289669"/>
    <n v="0.26400000000000001"/>
    <s v="B"/>
    <x v="2"/>
  </r>
  <r>
    <s v="MP30-1914"/>
    <x v="3"/>
    <s v="Madison Park"/>
    <s v="Zuri"/>
    <x v="1994"/>
    <s v="NORMAL PILLOW"/>
    <s v="Brown"/>
    <s v="20x20&quot;"/>
    <x v="7"/>
    <n v="677"/>
    <n v="9709.67"/>
    <n v="4.7805489039666165E-5"/>
    <n v="0.95729604263602397"/>
    <n v="4212"/>
    <n v="9.1809805599347758"/>
    <n v="0.57885085033825179"/>
    <n v="0.308"/>
    <n v="-0.28122095622199322"/>
    <n v="0.78078690153554697"/>
    <n v="-0.12693956478375801"/>
    <n v="0.39699881064108561"/>
    <n v="0.54248044239881854"/>
    <n v="0.245"/>
    <s v="B"/>
    <x v="3"/>
  </r>
  <r>
    <s v="II12-1332"/>
    <x v="1"/>
    <s v="INK+IVY"/>
    <s v="Cairo"/>
    <x v="1623"/>
    <s v="DUVET&amp;DUVET SET"/>
    <s v="Ivory"/>
    <s v="F/Q: 90x92&quot;/20x26&quot; (2)"/>
    <x v="8"/>
    <n v="184"/>
    <n v="9698.01"/>
    <n v="4.7748081115174139E-5"/>
    <n v="0.95734379071713915"/>
    <n v="4213"/>
    <n v="9.1797790974271383"/>
    <n v="0.57874310000680373"/>
    <n v="0.308"/>
    <n v="0.10333523403254895"/>
    <n v="1.1541675662608999"/>
    <n v="0.22647205869106571"/>
    <n v="0.46204248667009507"/>
    <n v="0.55540297733946198"/>
    <n v="0.27700000000000002"/>
    <s v="B"/>
    <x v="2"/>
  </r>
  <r>
    <s v="WR20-2048"/>
    <x v="5"/>
    <s v="Woolrich"/>
    <s v="Cotton Flannel"/>
    <x v="965"/>
    <s v="SHEET/SHEET SET"/>
    <s v="Grey Plaid"/>
    <s v="Cal King: 108&quot;W x 102&quot;L/72&quot;W x 84&quot;L + 14&quot;D/20&quot;W x 40&quot;L(2)"/>
    <x v="7"/>
    <n v="291"/>
    <n v="9697.31"/>
    <n v="4.7744634670307549E-5"/>
    <n v="0.95739153535180943"/>
    <n v="4214"/>
    <n v="9.1797069225080978"/>
    <n v="0.5787366271694081"/>
    <n v="0.308"/>
    <n v="0.16722488648913972"/>
    <n v="3.2899179480897098"/>
    <n v="1.2208057169961044"/>
    <n v="0.64504471987236567"/>
    <n v="0.59199824570999959"/>
    <n v="0.39200000000000002"/>
    <s v="B"/>
    <x v="2"/>
  </r>
  <r>
    <s v="UH10-2161"/>
    <x v="1"/>
    <s v="Intelligent Design"/>
    <s v="Brooklyn"/>
    <x v="1732"/>
    <s v="COMFORTER (SET)"/>
    <s v="Grey"/>
    <s v="King/Cal King"/>
    <x v="7"/>
    <n v="111"/>
    <n v="9695.14"/>
    <n v="4.7733950691221125E-5"/>
    <n v="0.95743926930250067"/>
    <n v="4215"/>
    <n v="9.1794831471487495"/>
    <n v="0.57871655840406055"/>
    <n v="0.308"/>
    <n v="-6.5533021596387464E-2"/>
    <n v="1.09578482182045"/>
    <n v="0.17880272447597462"/>
    <n v="0.45326917949723167"/>
    <n v="0.55362708262269478"/>
    <n v="0.27300000000000002"/>
    <s v="B"/>
    <x v="2"/>
  </r>
  <r>
    <s v="ID12-2359"/>
    <x v="1"/>
    <s v="Intelligent Design"/>
    <s v="Cassie"/>
    <x v="278"/>
    <s v="DUVET&amp;DUVET SET"/>
    <s v="Blush Multi"/>
    <s v="Full/Queen: 88&quot;W x 90&quot;L/20&quot;W x 26&quot;L (2)"/>
    <x v="7"/>
    <n v="257"/>
    <n v="9693.24"/>
    <n v="4.7724596055154675E-5"/>
    <n v="0.95748699389855585"/>
    <n v="4216"/>
    <n v="9.1792871736808674"/>
    <n v="0.5786989829857806"/>
    <n v="0.308"/>
    <n v="0.20157863693102662"/>
    <n v="2.0341513357196499"/>
    <n v="0.75806906682230157"/>
    <n v="0.55988030885293572"/>
    <n v="0.5749352481592116"/>
    <n v="0.33300000000000002"/>
    <s v="B"/>
    <x v="2"/>
  </r>
  <r>
    <s v="AM73-0247"/>
    <x v="8"/>
    <s v="Super Listing"/>
    <s v="400GSM Essential Bundle"/>
    <x v="1281"/>
    <s v="BATH TOWEL"/>
    <s v="Beige"/>
    <s v="28x52&quot;(2)/16x26&quot;(2)12x12&quot;(2)"/>
    <x v="7"/>
    <n v="548"/>
    <n v="9682.66"/>
    <n v="4.7672505502742523E-5"/>
    <n v="0.9575346664040586"/>
    <n v="4217"/>
    <n v="9.1781952079826965"/>
    <n v="0.57860105261745043"/>
    <n v="0.307"/>
    <n v="2.3735628315448943E-2"/>
    <n v="0.81606124070195696"/>
    <n v="-8.7672059881288733E-2"/>
    <n v="0.40422580233488231"/>
    <n v="0.54372600256093684"/>
    <n v="0.248"/>
    <s v="B"/>
    <x v="2"/>
  </r>
  <r>
    <s v="MP41-4569"/>
    <x v="0"/>
    <s v="Madison Park"/>
    <s v="Andora"/>
    <x v="1915"/>
    <s v="VALANCE"/>
    <s v="White"/>
    <s v="50&quot;W x 18&quot;L"/>
    <x v="8"/>
    <n v="761"/>
    <n v="9652.74"/>
    <n v="4.7525194602159206E-5"/>
    <n v="0.95758219159866076"/>
    <n v="4218"/>
    <n v="9.1751006840160461"/>
    <n v="0.57832352753367877"/>
    <n v="0.307"/>
    <n v="0.32852803918458839"/>
    <n v="0.86814042055170104"/>
    <n v="-3.2378139672704677E-2"/>
    <n v="0.41440237716583789"/>
    <n v="0.54553929746011065"/>
    <n v="0.253"/>
    <s v="B"/>
    <x v="2"/>
  </r>
  <r>
    <s v="ST54-0080"/>
    <x v="3"/>
    <s v="Serta"/>
    <s v="Fleece to Sherpa"/>
    <x v="1995"/>
    <s v="ELECT BLANKET"/>
    <s v="Ivory"/>
    <s v="50x60&quot;"/>
    <x v="7"/>
    <n v="298"/>
    <n v="9652.57"/>
    <n v="4.7524357608405895E-5"/>
    <n v="0.95762971595626911"/>
    <n v="4219"/>
    <n v="9.1750830741056024"/>
    <n v="0.57832194823039218"/>
    <n v="0.307"/>
    <n v="-0.22470888012208148"/>
    <n v="0.281010781144585"/>
    <n v="-0.96492760728837312"/>
    <n v="0.24277122124563699"/>
    <n v="0.51121180283344114"/>
    <n v="0.183"/>
    <s v="B-"/>
    <x v="3"/>
  </r>
  <r>
    <s v="II12-1348"/>
    <x v="1"/>
    <s v="INK+IVY"/>
    <s v="Imani"/>
    <x v="1404"/>
    <s v="DUVET&amp;DUVET SET"/>
    <s v="Sage &amp; Ivory"/>
    <s v="Full/Queen: 90&quot;W x 92''L / 20&quot;W x 26''L (2)"/>
    <x v="11"/>
    <n v="165"/>
    <n v="9638.84"/>
    <n v="4.74567580540941E-5"/>
    <n v="0.95767717271432318"/>
    <n v="4220"/>
    <n v="9.1736597899564778"/>
    <n v="0.5781943043481752"/>
    <n v="0.307"/>
    <n v="5.0555962543210618E-2"/>
    <n v="1.3345588303984599"/>
    <n v="0.36085736668127882"/>
    <n v="0.48677544352655444"/>
    <n v="0.55991053218385112"/>
    <n v="0.29099999999999998"/>
    <s v="B"/>
    <x v="2"/>
  </r>
  <r>
    <s v="ID51-826"/>
    <x v="3"/>
    <s v="Intelligent Design"/>
    <s v="Microlight Plush"/>
    <x v="1787"/>
    <s v="BLANKET"/>
    <s v="Yellow"/>
    <s v="King:108x92&quot;"/>
    <x v="7"/>
    <n v="536"/>
    <n v="9634.68"/>
    <n v="4.7436276324601233E-5"/>
    <n v="0.95772460899064782"/>
    <n v="4221"/>
    <n v="9.1732281543830059"/>
    <n v="0.57815559412974493"/>
    <n v="0.307"/>
    <n v="4.5807576484117783E-2"/>
    <n v="0.87636231707567502"/>
    <n v="-2.3921534944596014E-2"/>
    <n v="0.41595877379148449"/>
    <n v="0.54571623006209291"/>
    <n v="0.254"/>
    <s v="B"/>
    <x v="3"/>
  </r>
  <r>
    <s v="AM20-0359"/>
    <x v="5"/>
    <s v="Super Listing"/>
    <s v="Cotton 144TC"/>
    <x v="1804"/>
    <s v="SHEET/SHEET SET"/>
    <s v="Ivory"/>
    <s v="King: 108x102&quot;/20x40&quot;(2)/78x80&quot;+14&quot;"/>
    <x v="7"/>
    <n v="386"/>
    <n v="9628.56"/>
    <n v="4.7406144549481915E-5"/>
    <n v="0.95777201513519727"/>
    <n v="4222"/>
    <n v="9.1725928131979622"/>
    <n v="0.57809861505396365"/>
    <n v="0.307"/>
    <n v="-8.0996177180611167E-2"/>
    <n v="0.70131780485374695"/>
    <n v="-0.22149765048522277"/>
    <n v="0.37959585871829032"/>
    <n v="0.53839806378682897"/>
    <n v="0.23499999999999999"/>
    <s v="B"/>
    <x v="2"/>
  </r>
  <r>
    <s v="CS14-0864-1"/>
    <x v="1"/>
    <s v="Comfort Spaces"/>
    <s v="Pierre"/>
    <x v="1887"/>
    <s v="COVERLET&amp;BEDSPR"/>
    <s v="Black"/>
    <s v="Full/Queen: 90x90/20x26&quot;(2)"/>
    <x v="6"/>
    <n v="362"/>
    <n v="9626.48"/>
    <n v="4.7395903684735478E-5"/>
    <n v="0.95781941103888202"/>
    <n v="4223"/>
    <n v="9.1723767883044083"/>
    <n v="0.57807924137086208"/>
    <n v="0.30599999999999999"/>
    <n v="-0.44429999999999992"/>
    <n v="0.61671233072232501"/>
    <n v="-0.33308073127143328"/>
    <n v="0.35905953994751261"/>
    <n v="0.53427530108619226"/>
    <n v="0.22600000000000001"/>
    <s v="B"/>
    <x v="2"/>
  </r>
  <r>
    <s v="TN20-0511"/>
    <x v="5"/>
    <s v="True North by Sleep Philosophy"/>
    <s v="Cozy Cotton Flannel"/>
    <x v="1552"/>
    <s v="SHEET/SHEET SET"/>
    <s v="Skiiers"/>
    <s v="Twin XL: 66x102&quot;/39x80+12&quot;/20x30&quot;"/>
    <x v="7"/>
    <n v="514"/>
    <n v="9624.08"/>
    <n v="4.7384087302335749E-5"/>
    <n v="0.95786679512618433"/>
    <n v="4224"/>
    <n v="9.1721274708097553"/>
    <n v="0.57805688191934868"/>
    <n v="0.30599999999999999"/>
    <n v="2.9055931002015905E-2"/>
    <n v="2.3396560641859598"/>
    <n v="0.89185707206886045"/>
    <n v="0.58450333506883634"/>
    <n v="0.57934617254924625"/>
    <n v="0.34799999999999998"/>
    <s v="B"/>
    <x v="2"/>
  </r>
  <r>
    <s v="MPE13-808"/>
    <x v="1"/>
    <s v="Madison Park Essentials"/>
    <s v="Saben"/>
    <x v="105"/>
    <s v="COVERLET&amp;BEDSPR"/>
    <s v="Aqua"/>
    <s v="Cal King"/>
    <x v="7"/>
    <n v="141"/>
    <n v="9623.48"/>
    <n v="4.7381133206735816E-5"/>
    <n v="0.95791417625939101"/>
    <n v="4225"/>
    <n v="9.172065131722503"/>
    <n v="0.57805129118532994"/>
    <n v="0.30599999999999999"/>
    <n v="-6.0938680602027499E-2"/>
    <n v="2.42781783342397"/>
    <n v="0.92735641412489289"/>
    <n v="0.59103681487131954"/>
    <n v="0.58064839592252793"/>
    <n v="0.35099999999999998"/>
    <s v="B"/>
    <x v="2"/>
  </r>
  <r>
    <s v="ID13-1100"/>
    <x v="1"/>
    <s v="Intelligent Design"/>
    <s v="Joni"/>
    <x v="1464"/>
    <s v="COVERLET&amp;BEDSPR"/>
    <s v="Purple"/>
    <s v="Twin/Twin XL: 68x90&quot;/20x26&quot;/12x16&quot;/16x16&quot;"/>
    <x v="7"/>
    <n v="260"/>
    <n v="9621.26"/>
    <n v="4.7370203053016067E-5"/>
    <n v="0.95796154646244402"/>
    <n v="4226"/>
    <n v="9.171834443303597"/>
    <n v="0.57803060243853988"/>
    <n v="0.30599999999999999"/>
    <n v="-3.4202251056514397E-3"/>
    <n v="1.9866856606041601"/>
    <n v="0.73557699892842499"/>
    <n v="0.55574075406713785"/>
    <n v="0.57357263276425952"/>
    <n v="0.33"/>
    <s v="B"/>
    <x v="2"/>
  </r>
  <r>
    <s v="BR20-4679"/>
    <x v="5"/>
    <s v="Beautyrest"/>
    <s v="Oversized Cotton Flannel"/>
    <x v="1316"/>
    <s v="SHEET/SHEET SET"/>
    <s v="Sage Winter Fauna"/>
    <s v="Cal King: 108x104&quot;/ 20x40&quot;(2)/ 72x84&quot;+16&quot;"/>
    <x v="7"/>
    <n v="289"/>
    <n v="9618.41"/>
    <n v="4.7356171098916385E-5"/>
    <n v="0.95800890263354299"/>
    <n v="4227"/>
    <n v="9.1715382112176265"/>
    <n v="0.57800403556254831"/>
    <n v="0.30599999999999999"/>
    <n v="0.12184137180677472"/>
    <n v="7.0665417984363499"/>
    <n v="1.9694232228397193"/>
    <n v="0.78282410030410743"/>
    <n v="0.61896804851086018"/>
    <n v="0.48199999999999998"/>
    <s v="B"/>
    <x v="2"/>
  </r>
  <r>
    <s v="FUR120-0055"/>
    <x v="2"/>
    <s v="INK+IVY"/>
    <s v="Teagan"/>
    <x v="1996"/>
    <s v="OCCASIONL TABLE"/>
    <s v="Natural"/>
    <s v="42&quot;W x 21.5&quot;D x 17~22.5&quot;H"/>
    <x v="7"/>
    <n v="94"/>
    <n v="9605.98"/>
    <n v="4.7294972085071107E-5"/>
    <n v="0.9580561976056281"/>
    <n v="4228"/>
    <n v="9.1702451965922283"/>
    <n v="0.57788807459533698"/>
    <n v="0.30599999999999999"/>
    <n v="0.16193705366544911"/>
    <n v="0.22563429637426199"/>
    <n v="-1.1219803175560814"/>
    <n v="0.21386644016998455"/>
    <n v="0.50508374771026654"/>
    <n v="0.17299999999999999"/>
    <s v="B-"/>
    <x v="3"/>
  </r>
  <r>
    <s v="SS40-0092"/>
    <x v="0"/>
    <s v="SunSmart"/>
    <s v="Victorio"/>
    <x v="1574"/>
    <s v="WINDOW PANEL"/>
    <s v="Ivory"/>
    <s v="50&quot;W x 108&quot;L"/>
    <x v="7"/>
    <n v="359"/>
    <n v="9598.43"/>
    <n v="4.7257799715438624E-5"/>
    <n v="0.95810345540534358"/>
    <n v="4229"/>
    <n v="9.1694590006931627"/>
    <n v="0.57781756647030691"/>
    <n v="0.30599999999999999"/>
    <n v="0.19879350509545796"/>
    <n v="1.55586559030585"/>
    <n v="0.50432388739474376"/>
    <n v="0.51317975304683983"/>
    <n v="0.56489000378561349"/>
    <n v="0.30599999999999999"/>
    <s v="B"/>
    <x v="2"/>
  </r>
  <r>
    <s v="MP40-7970"/>
    <x v="0"/>
    <s v="Madison Park"/>
    <s v="Kyler"/>
    <x v="1638"/>
    <s v="WINDOW PANEL"/>
    <s v="Ivory"/>
    <s v="31x64&quot;"/>
    <x v="9"/>
    <n v="250"/>
    <n v="9592.82"/>
    <n v="4.7230178921579247E-5"/>
    <n v="0.95815068558426519"/>
    <n v="4230"/>
    <n v="9.168874420159927"/>
    <n v="0.57776513974386823"/>
    <n v="0.30499999999999999"/>
    <n v="-3.042369823590799E-2"/>
    <n v="0.63384782152512598"/>
    <n v="-0.30945359948540829"/>
    <n v="0.36340799767585436"/>
    <n v="0.53489371133026542"/>
    <n v="0.22800000000000001"/>
    <s v="B"/>
    <x v="2"/>
  </r>
  <r>
    <s v="MP40-4510"/>
    <x v="0"/>
    <s v="Madison Park"/>
    <s v="Harper"/>
    <x v="1997"/>
    <s v="WINDOW PANEL"/>
    <s v="White"/>
    <s v="42&quot;W x 144&quot;L"/>
    <x v="7"/>
    <n v="597"/>
    <n v="9590.2099999999991"/>
    <n v="4.7217328605719538E-5"/>
    <n v="0.95819790291287088"/>
    <n v="4231"/>
    <n v="9.1686023330153041"/>
    <n v="0.57774073824999761"/>
    <n v="0.30499999999999999"/>
    <n v="0.19542151545294861"/>
    <n v="1.7374993036906099"/>
    <n v="0.60840557316089716"/>
    <n v="0.53233547685400862"/>
    <n v="0.56865968597079986"/>
    <n v="0.316"/>
    <s v="B"/>
    <x v="2"/>
  </r>
  <r>
    <s v="CS20-1664"/>
    <x v="5"/>
    <s v="Comfort Spaces"/>
    <s v="Microfiber Coolmax"/>
    <x v="1661"/>
    <s v="SHEET/SHEET SET"/>
    <s v="Cream"/>
    <s v="King: 108x102&quot;/20x40&quot;(2)/78x80+14&quot;"/>
    <x v="6"/>
    <n v="478"/>
    <n v="9588.68"/>
    <n v="4.7209795661939717E-5"/>
    <n v="0.95824511270853285"/>
    <n v="4232"/>
    <n v="9.1684427992289947"/>
    <n v="0.57772643083861963"/>
    <n v="0.30499999999999999"/>
    <n v="-9.2499999999999999E-2"/>
    <n v="1.8592674780974101"/>
    <n v="0.67257066772125995"/>
    <n v="0.54414474781663247"/>
    <n v="0.57101009423422222"/>
    <n v="0.32200000000000001"/>
    <s v="B"/>
    <x v="2"/>
  </r>
  <r>
    <s v="ID10-1098"/>
    <x v="1"/>
    <s v="Intelligent Design"/>
    <s v="Joni"/>
    <x v="1464"/>
    <s v="COMFORTER (SET)"/>
    <s v="Purple"/>
    <s v="Twin/Twin XL: 68x90&quot;/20x26&quot;/12x16&quot;/16x16&quot;"/>
    <x v="7"/>
    <n v="278"/>
    <n v="9583.52"/>
    <n v="4.7184390439780293E-5"/>
    <n v="0.95829229709897268"/>
    <n v="4233"/>
    <n v="9.1679045759785271"/>
    <n v="0.57767816155575613"/>
    <n v="0.30499999999999999"/>
    <n v="-8.9348801540852202E-2"/>
    <n v="1.19006849315068"/>
    <n v="0.25469531242970989"/>
    <n v="0.46723683810260164"/>
    <n v="0.55558989686512528"/>
    <n v="0.27800000000000002"/>
    <s v="B"/>
    <x v="2"/>
  </r>
  <r>
    <s v="ST54-3610"/>
    <x v="3"/>
    <s v="Serta"/>
    <s v="Heated Faux Feathersoft"/>
    <x v="1998"/>
    <s v="ELECT BLANKET"/>
    <s v="Sage"/>
    <s v="King:100x90&quot;"/>
    <x v="10"/>
    <n v="92"/>
    <n v="9575.36"/>
    <n v="4.7144214739621207E-5"/>
    <n v="0.95833944131371229"/>
    <n v="4234"/>
    <n v="9.1670528405161349"/>
    <n v="0.57760177566955873"/>
    <n v="0.30499999999999999"/>
    <n v="-1.5100000000000001E-2"/>
    <n v="0.60461032989103702"/>
    <n v="-0.35011035253665701"/>
    <n v="0.35592532167370172"/>
    <n v="0.5332664848703873"/>
    <n v="0.223"/>
    <s v="B"/>
    <x v="3"/>
  </r>
  <r>
    <s v="MP51-8428"/>
    <x v="3"/>
    <s v="Madison Park"/>
    <s v="Carved Plush"/>
    <x v="1946"/>
    <s v="BLANKET"/>
    <s v="Blue"/>
    <s v="108&quot;x90&quot;"/>
    <x v="7"/>
    <n v="463"/>
    <n v="9574.5499999999993"/>
    <n v="4.7140226710561293E-5"/>
    <n v="0.95838658154042289"/>
    <n v="4235"/>
    <n v="9.1669682536524242"/>
    <n v="0.57759418969617793"/>
    <n v="0.30499999999999999"/>
    <n v="4.8287034305564726E-2"/>
    <n v="2.5421574396317101"/>
    <n v="0.97159579540403129"/>
    <n v="0.59917885602817778"/>
    <n v="0.58191112296257796"/>
    <n v="0.35599999999999998"/>
    <s v="B"/>
    <x v="2"/>
  </r>
  <r>
    <s v="MP51-8138"/>
    <x v="4"/>
    <s v="Madison Park"/>
    <s v="Coleman"/>
    <x v="1999"/>
    <s v="BLANKET"/>
    <s v="Burgundy"/>
    <s v="Full/Queen:90x90&quot;"/>
    <x v="7"/>
    <n v="371"/>
    <n v="9571.66"/>
    <n v="4.7125997816754949E-5"/>
    <n v="0.95843370753823964"/>
    <n v="4236"/>
    <n v="9.1666663977586413"/>
    <n v="0.57756711846224607"/>
    <n v="0.30399999999999999"/>
    <n v="8.6747393227032787E-2"/>
    <n v="2.3639402570529602"/>
    <n v="0.9017617990514174"/>
    <n v="0.58632625149324513"/>
    <n v="0.57931894506844595"/>
    <n v="0.34699999999999998"/>
    <s v="B"/>
    <x v="3"/>
  </r>
  <r>
    <s v="CS10-1454"/>
    <x v="1"/>
    <s v="Comfort Spaces"/>
    <s v="Juliette"/>
    <x v="525"/>
    <s v="COMFORTER (SET)"/>
    <s v="Grey"/>
    <s v="Twin/Twin XL: 66&quot;W x 90&quot;L/20&quot;W x 26&quot;L (1)"/>
    <x v="6"/>
    <n v="331"/>
    <n v="9570.2900000000009"/>
    <n v="4.7119252631801777E-5"/>
    <n v="0.95848082679087143"/>
    <n v="4237"/>
    <n v="9.1665232716010472"/>
    <n v="0.57755428253035335"/>
    <n v="0.30399999999999999"/>
    <n v="-9.8599999999999979E-2"/>
    <n v="1.1904234341867601"/>
    <n v="0.25497040806907872"/>
    <n v="0.4672874681058487"/>
    <n v="0.55550091964545245"/>
    <n v="0.27800000000000002"/>
    <s v="B"/>
    <x v="2"/>
  </r>
  <r>
    <s v="II12-1132"/>
    <x v="1"/>
    <s v="INK+IVY"/>
    <s v="Nea"/>
    <x v="1145"/>
    <s v="DUVET&amp;DUVET SET"/>
    <s v="Black/White"/>
    <s v="Full/Queen: 88&quot;W x 92&quot;L/20&quot;W x 26&quot;L + 1&quot;D (2)"/>
    <x v="7"/>
    <n v="182"/>
    <n v="9568.74"/>
    <n v="4.7111621218168611E-5"/>
    <n v="0.95852793841208961"/>
    <n v="4238"/>
    <n v="9.1663613158438721"/>
    <n v="0.57753975791023027"/>
    <n v="0.30399999999999999"/>
    <n v="0.2013060958914131"/>
    <n v="0.94680881651930804"/>
    <n v="4.5746313991565257E-2"/>
    <n v="0.42878079970927219"/>
    <n v="0.54778796627003867"/>
    <n v="0.25900000000000001"/>
    <s v="B"/>
    <x v="2"/>
  </r>
  <r>
    <s v="MP51N-8379"/>
    <x v="3"/>
    <s v="Madison Park"/>
    <s v="Liquid Cotton"/>
    <x v="1570"/>
    <s v="BLANKET"/>
    <s v="Navy"/>
    <s v="Twin: 66x90&quot;"/>
    <x v="7"/>
    <n v="443"/>
    <n v="9567.94"/>
    <n v="4.7107682424035373E-5"/>
    <n v="0.95857504609451361"/>
    <n v="4239"/>
    <n v="9.1662777155119297"/>
    <n v="0.57753226041162453"/>
    <n v="0.30399999999999999"/>
    <n v="0.10460339216174015"/>
    <n v="1.6444110750804399"/>
    <n v="0.55641700590030296"/>
    <n v="0.52276723602236164"/>
    <n v="0.56657925553377197"/>
    <n v="0.31"/>
    <s v="B"/>
    <x v="2"/>
  </r>
  <r>
    <s v="SS40-0023"/>
    <x v="0"/>
    <s v="SunSmart"/>
    <s v="Julie"/>
    <x v="1951"/>
    <s v="WINDOW PANEL"/>
    <s v="Yellow"/>
    <s v="50&quot;W x 95&quot;L"/>
    <x v="7"/>
    <n v="363"/>
    <n v="9567.08"/>
    <n v="4.7103448220342135E-5"/>
    <n v="0.95862214954273395"/>
    <n v="4240"/>
    <n v="9.1661878373594714"/>
    <n v="0.5775241999014914"/>
    <n v="0.30399999999999999"/>
    <n v="0.22664327735534634"/>
    <n v="2.1220590475732499"/>
    <n v="0.79843426492972303"/>
    <n v="0.56730932559757863"/>
    <n v="0.57548122504070887"/>
    <n v="0.33600000000000002"/>
    <s v="B"/>
    <x v="2"/>
  </r>
  <r>
    <s v="SS40-0070"/>
    <x v="0"/>
    <s v="SunSmart"/>
    <s v="Blakesly"/>
    <x v="1672"/>
    <s v="WINDOW PANEL"/>
    <s v="Aqua"/>
    <s v="50&quot;W x 95&quot;L"/>
    <x v="7"/>
    <n v="379"/>
    <n v="9566.7199999999993"/>
    <n v="4.7101675762982168E-5"/>
    <n v="0.95866925121849689"/>
    <n v="4241"/>
    <n v="9.1661502115481603"/>
    <n v="0.57752082551934136"/>
    <n v="0.30399999999999999"/>
    <n v="0.1702712575881937"/>
    <n v="1.171119692737"/>
    <n v="0.23989815987175114"/>
    <n v="0.46451349474544612"/>
    <n v="0.55491935936456238"/>
    <n v="0.27500000000000002"/>
    <s v="B"/>
    <x v="2"/>
  </r>
  <r>
    <s v="ST54-0216"/>
    <x v="3"/>
    <s v="Serta"/>
    <s v="Freya AZ"/>
    <x v="2000"/>
    <s v="ELECT BLANKET"/>
    <s v="Smoke Grey"/>
    <s v="Queen:84x90&quot;"/>
    <x v="6"/>
    <n v="124"/>
    <n v="9566.6"/>
    <n v="4.7101084943862188E-5"/>
    <n v="0.95871635230344077"/>
    <n v="4242"/>
    <n v="9.1661376692964502"/>
    <n v="0.57751970069707659"/>
    <n v="0.30299999999999999"/>
    <n v="-0.17860000000000001"/>
    <n v="0.457416597156866"/>
    <n v="-0.58444238835163365"/>
    <n v="0.31279765973970375"/>
    <n v="0.52457529250560209"/>
    <n v="0.20699999999999999"/>
    <s v="B"/>
    <x v="3"/>
  </r>
  <r>
    <s v="WR50-3970"/>
    <x v="3"/>
    <s v="Woolrich"/>
    <s v="Bloomington"/>
    <x v="2001"/>
    <s v="THROW"/>
    <s v="Tan"/>
    <s v="50x60&quot;"/>
    <x v="7"/>
    <n v="395"/>
    <n v="9564.2900000000009"/>
    <n v="4.7089711675802446E-5"/>
    <n v="0.95876344201511654"/>
    <n v="4243"/>
    <n v="9.1658962002856299"/>
    <n v="0.5774980451183257"/>
    <n v="0.30299999999999999"/>
    <n v="-8.129802180820532E-2"/>
    <n v="0.87550157873326095"/>
    <n v="-2.4803500536620116E-2"/>
    <n v="0.41579645234978341"/>
    <n v="0.54515772656461725"/>
    <n v="0.252"/>
    <s v="B"/>
    <x v="3"/>
  </r>
  <r>
    <s v="II51-1136"/>
    <x v="3"/>
    <s v="INK+IVY"/>
    <s v="Bree Knit"/>
    <x v="1964"/>
    <s v="BLANKET"/>
    <s v="Grey"/>
    <s v="Full/Queen: 90x90&quot;"/>
    <x v="7"/>
    <n v="240"/>
    <n v="9563.75"/>
    <n v="4.7087052989762506E-5"/>
    <n v="0.95881052906810627"/>
    <n v="4244"/>
    <n v="9.1658397445751181"/>
    <n v="0.57749298202107457"/>
    <n v="0.30299999999999999"/>
    <n v="5.02316387021116E-2"/>
    <n v="1.3748719065220201"/>
    <n v="0.38857114298478984"/>
    <n v="0.49187602813580522"/>
    <n v="0.56036959124402075"/>
    <n v="0.29199999999999998"/>
    <s v="B"/>
    <x v="2"/>
  </r>
  <r>
    <s v="CS20-0374"/>
    <x v="5"/>
    <s v="Comfort Spaces"/>
    <s v="Cotton Flannel 135GSM"/>
    <x v="1311"/>
    <s v="SHEET/SHEET SET"/>
    <s v="Blue"/>
    <s v="Twin: 68&quot;W x 98&quot;L/39&quot;W x 75&quot;L + 12&quot;D/21&quot;W x 30&quot;L"/>
    <x v="6"/>
    <n v="419"/>
    <n v="9550.17"/>
    <n v="4.7020191959350691E-5"/>
    <n v="0.95885754926006561"/>
    <n v="4245"/>
    <n v="9.1644189390596651"/>
    <n v="0.57736556042927278"/>
    <n v="0.30299999999999999"/>
    <n v="3.2099999999999997E-2"/>
    <n v="4.1149977434308997"/>
    <n v="1.4386490560873408"/>
    <n v="0.68513771804150325"/>
    <n v="0.59891999195171897"/>
    <n v="0.41699999999999998"/>
    <s v="B"/>
    <x v="2"/>
  </r>
  <r>
    <s v="BR55-4073"/>
    <x v="3"/>
    <s v="Beautyrest"/>
    <s v="Cool Touch"/>
    <x v="359"/>
    <s v="ELEC MATT PAD"/>
    <s v="White"/>
    <s v="Full:54x75+15&quot;"/>
    <x v="7"/>
    <n v="183"/>
    <n v="9544.6200000000008"/>
    <n v="4.6992866575051321E-5"/>
    <n v="0.95890454212664067"/>
    <n v="4246"/>
    <n v="9.1638376895244029"/>
    <n v="0.57731343243553146"/>
    <n v="0.30299999999999999"/>
    <n v="-0.12723605811441421"/>
    <n v="0.61839313881526004"/>
    <n v="-0.3307383126866647"/>
    <n v="0.35949065059988439"/>
    <n v="0.53374887606840205"/>
    <n v="0.224"/>
    <s v="B"/>
    <x v="3"/>
  </r>
  <r>
    <s v="MP40-3774"/>
    <x v="0"/>
    <s v="Madison Park"/>
    <s v="Eden"/>
    <x v="2002"/>
    <s v="WINDOW PANEL"/>
    <s v="White"/>
    <s v="50x84&quot;"/>
    <x v="7"/>
    <n v="699"/>
    <n v="9543.2000000000007"/>
    <n v="4.6985875215464811E-5"/>
    <n v="0.95895152800185612"/>
    <n v="4247"/>
    <n v="9.1636889191323707"/>
    <n v="0.57730009031378471"/>
    <n v="0.30299999999999999"/>
    <n v="0.28497247197198533"/>
    <n v="1.2686593150660499"/>
    <n v="0.31383165855476891"/>
    <n v="0.47812059257869544"/>
    <n v="0.5574641907667669"/>
    <n v="0.28499999999999998"/>
    <s v="B"/>
    <x v="2"/>
  </r>
  <r>
    <s v="CS20-1649"/>
    <x v="5"/>
    <s v="Comfort Spaces"/>
    <s v="Cotton 144TC"/>
    <x v="1209"/>
    <s v="SHEET/SHEET SET"/>
    <s v="Scales"/>
    <s v="Twin XL: 66x96&quot;/39x80&quot;+12/20x30&quot;"/>
    <x v="6"/>
    <n v="582"/>
    <n v="9532.36"/>
    <n v="4.6932504554959354E-5"/>
    <n v="0.95899846050641113"/>
    <n v="4248"/>
    <n v="9.16255250533872"/>
    <n v="0.57719817372283855"/>
    <n v="0.30199999999999999"/>
    <n v="4.4000000000000003E-3"/>
    <n v="3.2959847294648901"/>
    <n v="1.2225937718149893"/>
    <n v="0.64537380259244748"/>
    <n v="0.59083329949676033"/>
    <n v="0.38700000000000001"/>
    <s v="B"/>
    <x v="2"/>
  </r>
  <r>
    <s v="SHET20-968"/>
    <x v="5"/>
    <s v="Sleep Philosophy"/>
    <s v="Smart Cool Microfiber"/>
    <x v="1953"/>
    <s v="SHEET/SHEET SET"/>
    <s v="White"/>
    <s v="King: 108x102&quot;/20x40&quot;(2)/78x80+14&quot;"/>
    <x v="7"/>
    <n v="376"/>
    <n v="9523.11"/>
    <n v="4.6886962247793725E-5"/>
    <n v="0.95904534746865888"/>
    <n v="4249"/>
    <n v="9.1615817573090599"/>
    <n v="0.57711111447522689"/>
    <n v="0.30199999999999999"/>
    <n v="0.28076919397692635"/>
    <n v="1.76981108405758"/>
    <n v="0.62583740119503084"/>
    <n v="0.53554371931105482"/>
    <n v="0.56879763544239248"/>
    <n v="0.317"/>
    <s v="B"/>
    <x v="2"/>
  </r>
  <r>
    <s v="MPS10-601"/>
    <x v="1"/>
    <s v="Madison Park Signature"/>
    <s v="Prescott"/>
    <x v="2003"/>
    <s v="COMFORTER (SET)"/>
    <s v="Taupe"/>
    <s v="King: 110x96&quot;/20x36+2&quot;/26x26+1.5&quot;(3)/20x20&quot;/18x18&quot;/14x20&quot;"/>
    <x v="11"/>
    <n v="52"/>
    <n v="9523.1"/>
    <n v="4.6886913012867056E-5"/>
    <n v="0.95909223438167179"/>
    <n v="4250"/>
    <n v="9.1615807073416349"/>
    <n v="0.57711102031137462"/>
    <n v="0.30199999999999999"/>
    <n v="0.39879745251021198"/>
    <n v="0.34279434958491201"/>
    <n v="-0.81464983887741982"/>
    <n v="0.27042910749957028"/>
    <n v="0.51577463774901378"/>
    <n v="0.19"/>
    <s v="B-"/>
    <x v="3"/>
  </r>
  <r>
    <s v="MP40-2679"/>
    <x v="0"/>
    <s v="Madison Park"/>
    <s v="Aubrey"/>
    <x v="1251"/>
    <s v="WINDOW PANEL"/>
    <s v="Blue/Brown"/>
    <s v="50x108&quot;(2)"/>
    <x v="8"/>
    <n v="224"/>
    <n v="9511.2199999999993"/>
    <n v="4.6828421919988381E-5"/>
    <n v="0.95913906280359174"/>
    <n v="4251"/>
    <n v="9.1603325667827171"/>
    <n v="0.57699908376898379"/>
    <n v="0.30199999999999999"/>
    <n v="0.30155635117875795"/>
    <n v="0.89736694830394803"/>
    <n v="-2.6365242736593334E-3"/>
    <n v="0.41987617561529017"/>
    <n v="0.5455745021382451"/>
    <n v="0.253"/>
    <s v="B"/>
    <x v="2"/>
  </r>
  <r>
    <s v="MP10-8266"/>
    <x v="3"/>
    <s v="Madison Park"/>
    <s v="Hollis"/>
    <x v="2004"/>
    <s v="COMFORTER (SET)"/>
    <s v="Grey/Ivory"/>
    <s v="King: 104x90&quot;/20x36+2&quot;(2)"/>
    <x v="7"/>
    <n v="223"/>
    <n v="9505.67"/>
    <n v="4.680109653568901E-5"/>
    <n v="0.95918586390012739"/>
    <n v="4252"/>
    <n v="9.1597489364911979"/>
    <n v="0.57694674226273246"/>
    <n v="0.30199999999999999"/>
    <n v="0.22514646282909678"/>
    <n v="3.1070433705496301"/>
    <n v="1.1653494443332091"/>
    <n v="0.6348382648684352"/>
    <n v="0.58852504678387307"/>
    <n v="0.378"/>
    <s v="B"/>
    <x v="2"/>
  </r>
  <r>
    <s v="ID10-2381"/>
    <x v="1"/>
    <s v="Intelligent Design"/>
    <s v="Mira"/>
    <x v="2005"/>
    <s v="COMFORTER (SET)"/>
    <s v="Charcoal"/>
    <s v="King/Cal King: 104&quot;W x 90&quot;L / 20&quot;W x 36&quot;L + 2&quot;D (2)"/>
    <x v="11"/>
    <n v="175"/>
    <n v="9502.16"/>
    <n v="4.6783815076429401E-5"/>
    <n v="0.95923264771520378"/>
    <n v="4253"/>
    <n v="9.159379653857961"/>
    <n v="0.57691362402069291"/>
    <n v="0.30199999999999999"/>
    <n v="3.4080140199701965E-2"/>
    <n v="1.0807813733123299"/>
    <n v="0.1661764001057833"/>
    <n v="0.45094536642142774"/>
    <n v="0.55171997250083993"/>
    <n v="0.26800000000000002"/>
    <s v="B"/>
    <x v="2"/>
  </r>
  <r>
    <s v="MPE21-1163"/>
    <x v="5"/>
    <s v="Madison Park Essentials"/>
    <s v="Satin"/>
    <x v="2006"/>
    <s v="PILLOWCASE"/>
    <s v="Champagne"/>
    <s v="Standard Pillowcase: 20x30&quot;(2)"/>
    <x v="7"/>
    <n v="1792"/>
    <n v="9480.68"/>
    <n v="4.6678058453951805E-5"/>
    <n v="0.95927932577365771"/>
    <n v="4254"/>
    <n v="9.1571167947381849"/>
    <n v="0.57671068483730081"/>
    <n v="0.30099999999999999"/>
    <n v="2.5389253479000104E-2"/>
    <n v="4.7851811101461603"/>
    <n v="1.5862063595559408"/>
    <n v="0.71229491606504125"/>
    <n v="0.60382753108284892"/>
    <n v="0.432"/>
    <s v="B"/>
    <x v="2"/>
  </r>
  <r>
    <s v="BASI16-0475"/>
    <x v="4"/>
    <s v="Sleep Philosophy"/>
    <s v="3&quot; Gel Memory Foam with Cooling Cover"/>
    <x v="785"/>
    <s v="MATT PAD/TOPPER"/>
    <s v="White"/>
    <s v="Twin: 39x75+3&quot;"/>
    <x v="7"/>
    <n v="124"/>
    <n v="9478.73"/>
    <n v="4.6668457643252024E-5"/>
    <n v="0.95932599423130094"/>
    <n v="4255"/>
    <n v="9.1569111138308177"/>
    <n v="0.57669223883020493"/>
    <n v="0.30099999999999999"/>
    <n v="0.12005934149406092"/>
    <n v="0.843600306229633"/>
    <n v="-5.8052606915357984E-2"/>
    <n v="0.40967711738765317"/>
    <n v="0.54328921454169454"/>
    <n v="0.247"/>
    <s v="B"/>
    <x v="3"/>
  </r>
  <r>
    <s v="SHET20-738"/>
    <x v="5"/>
    <s v="True North by Sleep Philosophy"/>
    <s v="Micro Fleece"/>
    <x v="1444"/>
    <s v="SHEET/SHEET SET"/>
    <s v="Brown"/>
    <s v="Cal.King: 108x102&quot;/72x84+14&quot;/20x40&quot;(2)"/>
    <x v="7"/>
    <n v="274"/>
    <n v="9466.75"/>
    <n v="4.66094742011067E-5"/>
    <n v="0.95937260370550204"/>
    <n v="4256"/>
    <n v="9.1556465655535355"/>
    <n v="0.57657883080028882"/>
    <n v="0.30099999999999999"/>
    <n v="3.8672569044286585E-2"/>
    <n v="2.1898244882046498"/>
    <n v="0.82847517192355302"/>
    <n v="0.57283820719720568"/>
    <n v="0.57583070607967224"/>
    <n v="0.33600000000000002"/>
    <s v="B"/>
    <x v="2"/>
  </r>
  <r>
    <s v="MP40-8218"/>
    <x v="0"/>
    <s v="Madison Park"/>
    <s v="Leilani"/>
    <x v="2007"/>
    <s v="WINDOW PANEL"/>
    <s v="Green"/>
    <s v="50x84&quot;"/>
    <x v="7"/>
    <n v="610"/>
    <n v="9460.4500000000007"/>
    <n v="4.6578456197307408E-5"/>
    <n v="0.9594191821616993"/>
    <n v="4257"/>
    <n v="9.1549809272558136"/>
    <n v="0.57651913459941018"/>
    <n v="0.30099999999999999"/>
    <n v="0.21400966169685376"/>
    <n v="1.3445616664164"/>
    <n v="0.36780593050542854"/>
    <n v="0.48805429261986133"/>
    <n v="0.55882616620350045"/>
    <n v="0.28799999999999998"/>
    <s v="B"/>
    <x v="2"/>
  </r>
  <r>
    <s v="TN20-0532"/>
    <x v="5"/>
    <s v="True North by Sleep Philosophy"/>
    <s v="Micro Fleece"/>
    <x v="1070"/>
    <s v="SHEET/SHEET SET"/>
    <s v="Snowflake Boho"/>
    <s v="Twin: 66x96&quot;/39x75+14&quot;/20x30&quot;"/>
    <x v="7"/>
    <n v="361"/>
    <n v="9444.7199999999993"/>
    <n v="4.6501009657662495E-5"/>
    <n v="0.95946568317135694"/>
    <n v="4258"/>
    <n v="9.1533170078401422"/>
    <n v="0.57636990991083126"/>
    <n v="0.30099999999999999"/>
    <n v="0.13317270718454333"/>
    <n v="4.47354930943703"/>
    <n v="1.5202895576101201"/>
    <n v="0.70016325194919549"/>
    <n v="0.60112857831850419"/>
    <n v="0.42399999999999999"/>
    <s v="B"/>
    <x v="2"/>
  </r>
  <r>
    <s v="ST54-0062"/>
    <x v="3"/>
    <s v="Serta"/>
    <s v="Freya AZ"/>
    <x v="2008"/>
    <s v="ELECT BLANKET"/>
    <s v="Cream White"/>
    <s v="Queen:84x90&quot;"/>
    <x v="6"/>
    <n v="127"/>
    <n v="9429.84"/>
    <n v="4.6427748086784164E-5"/>
    <n v="0.95951211091944377"/>
    <n v="4259"/>
    <n v="9.1517404490728591"/>
    <n v="0.57622851995597013"/>
    <n v="0.30099999999999999"/>
    <n v="4.2500000000000003E-2"/>
    <n v="2.37413575383016"/>
    <n v="0.90589114466784681"/>
    <n v="0.58708623730199128"/>
    <n v="0.57840006342517436"/>
    <n v="0.34499999999999997"/>
    <s v="B"/>
    <x v="2"/>
  </r>
  <r>
    <s v="MPE20-1137"/>
    <x v="5"/>
    <s v="Madison Park Essentials"/>
    <s v="Satin"/>
    <x v="506"/>
    <s v="SHEET/SHEET SET"/>
    <s v="Midnight Blue"/>
    <s v="Twin: 66x96&quot;/39x75+14&quot;/20x30&quot;(2)"/>
    <x v="7"/>
    <n v="597"/>
    <n v="9429.17"/>
    <n v="4.6424449346697575E-5"/>
    <n v="0.95955853536879043"/>
    <n v="4260"/>
    <n v="9.151669403036589"/>
    <n v="0.57622214835976349"/>
    <n v="0.3"/>
    <n v="3.5673972193359146E-2"/>
    <n v="4.17125130938481"/>
    <n v="1.4519068310050722"/>
    <n v="0.68757774649369674"/>
    <n v="0.59849326798655011"/>
    <n v="0.41599999999999998"/>
    <s v="B"/>
    <x v="2"/>
  </r>
  <r>
    <s v="BASI16-0391"/>
    <x v="4"/>
    <s v="Sleep Philosophy"/>
    <s v="3&quot; Gel Memory Foam with 3M Cover"/>
    <x v="436"/>
    <s v="MATT PAD/TOPPER"/>
    <s v="White"/>
    <s v="39x75x3&quot;"/>
    <x v="7"/>
    <n v="134"/>
    <n v="9419.27"/>
    <n v="4.6375706769298688E-5"/>
    <n v="0.95960491107555979"/>
    <n v="4261"/>
    <n v="9.1506190295800316"/>
    <n v="0.57612794809353052"/>
    <n v="0.3"/>
    <n v="5.2332800100220053E-2"/>
    <n v="1.3098119646650701"/>
    <n v="0.34345633710348844"/>
    <n v="0.48357286937435023"/>
    <n v="0.55761693234969445"/>
    <n v="0.28599999999999998"/>
    <s v="B"/>
    <x v="3"/>
  </r>
  <r>
    <s v="MPS72-559"/>
    <x v="7"/>
    <s v="Madison Park Signature"/>
    <s v="Splendor"/>
    <x v="276"/>
    <s v="BATH RUG"/>
    <s v="Natural"/>
    <s v="20&quot;x30&quot;"/>
    <x v="1"/>
    <n v="557"/>
    <n v="9414.9500000000007"/>
    <n v="4.6354437280979171E-5"/>
    <n v="0.95965126551284075"/>
    <n v="4262"/>
    <n v="9.1501603388155637"/>
    <n v="0.57608681149410323"/>
    <n v="0.3"/>
    <n v="0.19545405141056216"/>
    <n v="0.38708255973747002"/>
    <n v="-0.71932164308599278"/>
    <n v="0.28797379440749615"/>
    <n v="0.51846420807678184"/>
    <n v="0.19500000000000001"/>
    <s v="B-"/>
    <x v="2"/>
  </r>
  <r>
    <s v="MP10-5060"/>
    <x v="3"/>
    <s v="Madison Park"/>
    <s v="Arya"/>
    <x v="1198"/>
    <s v="COMFORTER (SET)"/>
    <s v="Blush"/>
    <s v="Twin: 63&quot;W x 86&quot;L/20&quot;W x 26&quot;L + 2&quot;D (1)"/>
    <x v="7"/>
    <n v="255"/>
    <n v="9411.36"/>
    <n v="4.6336761942306237E-5"/>
    <n v="0.95969760227478307"/>
    <n v="4263"/>
    <n v="9.149778998159551"/>
    <n v="0.57605261185672896"/>
    <n v="0.3"/>
    <n v="0.11992506025306822"/>
    <n v="0.84813333486196896"/>
    <n v="-5.3260138028625816E-2"/>
    <n v="0.41055914778207769"/>
    <n v="0.54295391904179868"/>
    <n v="0.246"/>
    <s v="B"/>
    <x v="3"/>
  </r>
  <r>
    <s v="MP10-8212"/>
    <x v="3"/>
    <s v="Madison Park"/>
    <s v="Blair"/>
    <x v="2009"/>
    <s v="COMFORTER (SET)"/>
    <s v="Grey"/>
    <s v="King: 104x90&quot;/20x36&quot;(2)"/>
    <x v="7"/>
    <n v="135"/>
    <n v="9410.17"/>
    <n v="4.6330902986033032E-5"/>
    <n v="0.95974393317776907"/>
    <n v="4264"/>
    <n v="9.1496525606633341"/>
    <n v="0.57604127260807303"/>
    <n v="0.3"/>
    <n v="0.16645177211080298"/>
    <n v="0.617349688338098"/>
    <n v="-0.33219184690064979"/>
    <n v="0.35922313475651185"/>
    <n v="0.53267764503776083"/>
    <n v="0.222"/>
    <s v="B"/>
    <x v="3"/>
  </r>
  <r>
    <s v="CS20-1083"/>
    <x v="5"/>
    <s v="Comfort Spaces"/>
    <s v="Cotton Flannel 135GSM"/>
    <x v="1770"/>
    <s v="SHEET/SHEET SET"/>
    <s v="Green Plaids"/>
    <s v="King: 108&quot;W x 102&quot;L/78&quot;W x 81&quot;L + 14&quot;D/21&quot;W x 40&quot;L (2)"/>
    <x v="6"/>
    <n v="305"/>
    <n v="9409.25"/>
    <n v="4.6326373372779807E-5"/>
    <n v="0.95979025955114183"/>
    <n v="4265"/>
    <n v="9.1495547997079196"/>
    <n v="0.57603250514734783"/>
    <n v="0.3"/>
    <n v="9.3199999999999991E-2"/>
    <n v="2.8079047803952899"/>
    <n v="1.06743281511705"/>
    <n v="0.61681718948339714"/>
    <n v="0.58418944201455769"/>
    <n v="0.36199999999999999"/>
    <s v="B"/>
    <x v="2"/>
  </r>
  <r>
    <s v="MP10-8366"/>
    <x v="4"/>
    <s v="Madison Park"/>
    <s v="Winfield"/>
    <x v="1894"/>
    <s v="COMFORTER (SET)"/>
    <s v="Teal"/>
    <s v="King/Cal King: 104x92&quot;"/>
    <x v="11"/>
    <n v="195"/>
    <n v="9407.5499999999993"/>
    <n v="4.6318003435246654E-5"/>
    <n v="0.95983657755457708"/>
    <n v="4266"/>
    <n v="9.1493741293139905"/>
    <n v="0.57601630214916433"/>
    <n v="0.29899999999999999"/>
    <n v="-3.6988342514889541E-2"/>
    <n v="0.50031984036235799"/>
    <n v="-0.51029269852527948"/>
    <n v="0.32644454649259658"/>
    <n v="0.52610195101785073"/>
    <n v="0.20899999999999999"/>
    <s v="B"/>
    <x v="3"/>
  </r>
  <r>
    <s v="II12-1327"/>
    <x v="1"/>
    <s v="INK+IVY"/>
    <s v="Shay"/>
    <x v="1796"/>
    <s v="DUVET&amp;DUVET SET"/>
    <s v="Taupe"/>
    <s v="King/Cal King: 106x94&quot;/20x36&quot;(2)"/>
    <x v="7"/>
    <n v="149"/>
    <n v="9401.07"/>
    <n v="4.6286099202767383E-5"/>
    <n v="0.95988286365377984"/>
    <n v="4267"/>
    <n v="9.1486851567807808"/>
    <n v="0.57595451327240788"/>
    <n v="0.29899999999999999"/>
    <n v="0.14779293314484412"/>
    <n v="2.0395049647847299"/>
    <n v="0.76057447740708761"/>
    <n v="0.56034141738353294"/>
    <n v="0.57283189409463287"/>
    <n v="0.32800000000000001"/>
    <s v="B"/>
    <x v="2"/>
  </r>
  <r>
    <s v="WR20-2070"/>
    <x v="5"/>
    <s v="Woolrich"/>
    <s v="Cotton Flannel"/>
    <x v="1752"/>
    <s v="SHEET/SHEET SET"/>
    <s v="Tan Dog"/>
    <s v="Full: 81&quot;W x 96&quot;L/54&quot;W x 75&quot;L + 12&quot;D/20&quot;W x 30&quot;L(2)"/>
    <x v="7"/>
    <n v="367"/>
    <n v="9399.2199999999993"/>
    <n v="4.6276990741334257E-5"/>
    <n v="0.95992914064452117"/>
    <n v="4268"/>
    <n v="9.1484883722395391"/>
    <n v="0.57593686511492659"/>
    <n v="0.29899999999999999"/>
    <n v="0.15282974768119054"/>
    <n v="6.0096624236703304"/>
    <n v="1.8098715218487205"/>
    <n v="0.7534593922418803"/>
    <n v="0.61144137054031733"/>
    <n v="0.45700000000000002"/>
    <s v="B"/>
    <x v="2"/>
  </r>
  <r>
    <s v="CS14-0749"/>
    <x v="1"/>
    <s v="Comfort Spaces"/>
    <s v="Kienna"/>
    <x v="1865"/>
    <s v="COVERLET&amp;BEDSPR"/>
    <s v="Blush"/>
    <s v="Twin/Twin XL: 66&quot;W x 90&quot;L/20&quot;W x 26&quot;L(1)"/>
    <x v="6"/>
    <n v="469"/>
    <n v="9392.73"/>
    <n v="4.6245037273928317E-5"/>
    <n v="0.95997538568179508"/>
    <n v="4269"/>
    <n v="9.1477977244238353"/>
    <n v="0.57587492599441059"/>
    <n v="0.29899999999999999"/>
    <n v="4.4299999999999992E-2"/>
    <n v="4.6015676707081301"/>
    <n v="1.5478960000607689"/>
    <n v="0.70524408228923485"/>
    <n v="0.60174875725337551"/>
    <n v="0.42599999999999999"/>
    <s v="B"/>
    <x v="2"/>
  </r>
  <r>
    <s v="MP10-8689"/>
    <x v="1"/>
    <s v="Madison Park"/>
    <s v="Royce"/>
    <x v="2010"/>
    <s v="COMFORTER (SET)"/>
    <s v="Ivory"/>
    <s v="King: 104&quot;W x 92&quot;L/20&quot;W x 36&quot;L(2)/18&quot;Wx18&quot;L/106&quot;Wx96&quot;L"/>
    <x v="15"/>
    <n v="128"/>
    <n v="9390.08"/>
    <n v="4.6231990018361953E-5"/>
    <n v="0.96002161767181349"/>
    <n v="4270"/>
    <n v="9.147515581562919"/>
    <n v="0.57584962267733986"/>
    <n v="0.29899999999999999"/>
    <n v="3.7199999999999997E-2"/>
    <n v="0.54764958287377996"/>
    <n v="-0.43440549606725459"/>
    <n v="0.34041121392389362"/>
    <n v="0.52876194092665063"/>
    <n v="0.215"/>
    <s v="B"/>
    <x v="2"/>
  </r>
  <r>
    <s v="ID20-1471"/>
    <x v="5"/>
    <s v="Intelligent Design"/>
    <s v="Metallic Dot"/>
    <x v="1794"/>
    <s v="SHEET/SHEET SET"/>
    <s v="White/Gold"/>
    <s v="Full: 81&quot;W x 96&quot;L/20&quot;W x 30&quot;L (2)/54&quot;W x 75&quot;L + 14&quot;D"/>
    <x v="7"/>
    <n v="472"/>
    <n v="9380.19"/>
    <n v="4.6183296675889728E-5"/>
    <n v="0.96006780096848943"/>
    <n v="4271"/>
    <n v="9.1464618996251428"/>
    <n v="0.57575512569777154"/>
    <n v="0.29899999999999999"/>
    <n v="9.0074890807115837E-3"/>
    <n v="1.23751032868856"/>
    <n v="0.29080992214217727"/>
    <n v="0.47388355489973372"/>
    <n v="0.55538081153816399"/>
    <n v="0.27700000000000002"/>
    <s v="B"/>
    <x v="2"/>
  </r>
  <r>
    <s v="MP72-5112"/>
    <x v="7"/>
    <s v="Madison Park"/>
    <s v="Tufted Pearl Channel"/>
    <x v="2011"/>
    <s v="BATH RUG"/>
    <s v="Blush"/>
    <s v="21&quot;W x 34&quot;L"/>
    <x v="7"/>
    <n v="458"/>
    <n v="9379.9699999999993"/>
    <n v="4.6182213507503079E-5"/>
    <n v="0.96011398318199692"/>
    <n v="4272"/>
    <n v="9.1464384481675278"/>
    <n v="0.57575302250910365"/>
    <n v="0.29799999999999999"/>
    <n v="0.11819709518749993"/>
    <n v="1.80460949275028"/>
    <n v="0.64427699688293494"/>
    <n v="0.5389374364622832"/>
    <n v="0.56838990529973965"/>
    <n v="0.315"/>
    <s v="B"/>
    <x v="2"/>
  </r>
  <r>
    <s v="ST54-0282"/>
    <x v="3"/>
    <s v="Serta"/>
    <s v="Corded Plush"/>
    <x v="1236"/>
    <s v="ELECT BLANKET"/>
    <s v="Ivory"/>
    <s v="Twin: 62x84&quot;"/>
    <x v="7"/>
    <n v="184"/>
    <n v="9373.75"/>
    <n v="4.6151589383117112E-5"/>
    <n v="0.96016013477138007"/>
    <n v="4273"/>
    <n v="9.145775183816383"/>
    <n v="0.57569353921002508"/>
    <n v="0.29799999999999999"/>
    <n v="9.4161161749118885E-2"/>
    <n v="1.23712860138725"/>
    <n v="0.2905244800216657"/>
    <n v="0.47383102067737554"/>
    <n v="0.55532103550349521"/>
    <n v="0.27700000000000002"/>
    <s v="B"/>
    <x v="3"/>
  </r>
  <r>
    <s v="UHK13-0223"/>
    <x v="1"/>
    <s v="Intelligent Design Kids"/>
    <s v="Morris"/>
    <x v="870"/>
    <s v="COVERLET&amp;BEDSPR"/>
    <s v="Multi"/>
    <s v="Full/Queen: 88&quot;W x 88&quot;L/20&quot;W x 26&quot;L (2)"/>
    <x v="7"/>
    <n v="195"/>
    <n v="9369.0499999999993"/>
    <n v="4.6128448967584304E-5"/>
    <n v="0.96020626322034763"/>
    <n v="4274"/>
    <n v="9.1452737113975253"/>
    <n v="0.57564856583882074"/>
    <n v="0.29799999999999999"/>
    <n v="2.033705761301198E-2"/>
    <n v="1.64574084674177"/>
    <n v="0.55717901956358318"/>
    <n v="0.52290748089986949"/>
    <n v="0.56510034885103055"/>
    <n v="0.307"/>
    <s v="B"/>
    <x v="2"/>
  </r>
  <r>
    <s v="MPS10-546"/>
    <x v="1"/>
    <s v="Madison Park Signature"/>
    <s v="Reed"/>
    <x v="1386"/>
    <s v="COMFORTER (SET)"/>
    <s v="Gray"/>
    <s v="Queen:92x96&quot;/20x26+2&quot;(2)/26x26&quot;(2)/18x18&quot;/20x20&quot;/12x22&quot;"/>
    <x v="11"/>
    <n v="56"/>
    <n v="9363.16"/>
    <n v="4.6099449595778298E-5"/>
    <n v="0.9602523626699434"/>
    <n v="4275"/>
    <n v="9.1446449151799047"/>
    <n v="0.57559217373300708"/>
    <n v="0.29799999999999999"/>
    <n v="0.26870886463544358"/>
    <n v="0.33925630601437801"/>
    <n v="-0.82267219569611916"/>
    <n v="0.2689526320719256"/>
    <n v="0.51426426540079084"/>
    <n v="0.188"/>
    <s v="B-"/>
    <x v="3"/>
  </r>
  <r>
    <s v="MP40-7867"/>
    <x v="0"/>
    <s v="Madison Park"/>
    <s v="Galen"/>
    <x v="1390"/>
    <s v="WINDOW PANEL"/>
    <s v="Taupe"/>
    <s v="23x64&quot;"/>
    <x v="7"/>
    <n v="345"/>
    <n v="9356.51"/>
    <n v="4.6066708369545709E-5"/>
    <n v="0.960298429378313"/>
    <n v="4276"/>
    <n v="9.1439345084395143"/>
    <n v="0.5755284625799304"/>
    <n v="0.29799999999999999"/>
    <n v="8.1531080950826645E-2"/>
    <n v="1.12507371067164"/>
    <n v="0.20300101416327856"/>
    <n v="0.45772275603611778"/>
    <n v="0.55196732127116788"/>
    <n v="0.26900000000000002"/>
    <s v="B"/>
    <x v="2"/>
  </r>
  <r>
    <s v="UH10-2505"/>
    <x v="4"/>
    <s v="Urban Habitat"/>
    <s v="Comfort Cool Jersey Knit"/>
    <x v="1781"/>
    <s v="COMFORTER (SET)"/>
    <s v="Navy"/>
    <s v="104x94&quot;"/>
    <x v="7"/>
    <n v="282"/>
    <n v="9352.2999999999993"/>
    <n v="4.604598046541951E-5"/>
    <n v="0.96034447535877843"/>
    <n v="4277"/>
    <n v="9.1434845011901178"/>
    <n v="0.57548810474107293"/>
    <n v="0.29799999999999999"/>
    <n v="-3.0538894284326878E-2"/>
    <n v="0.78738410742521503"/>
    <n v="-0.11947734934214865"/>
    <n v="0.39837219479543357"/>
    <n v="0.54006492275194506"/>
    <n v="0.23899999999999999"/>
    <s v="B"/>
    <x v="3"/>
  </r>
  <r>
    <s v="CS10-0096-1"/>
    <x v="1"/>
    <s v="Comfort Spaces"/>
    <s v="Vixie"/>
    <x v="2012"/>
    <s v="COMFORTER (SET)"/>
    <s v="Aqua/Light Gray"/>
    <s v="Full/Queen: 90x90&quot;/20x26&quot;(2)"/>
    <x v="6"/>
    <n v="355"/>
    <n v="9347.52"/>
    <n v="4.6022446170473384E-5"/>
    <n v="0.96039049780494889"/>
    <n v="4278"/>
    <n v="9.142973320983689"/>
    <n v="0.57544226074983529"/>
    <n v="0.29699999999999999"/>
    <n v="-0.21480000000000002"/>
    <n v="0.79662741506790902"/>
    <n v="-0.10911487102971784"/>
    <n v="0.40027935810711052"/>
    <n v="0.54040968022129032"/>
    <n v="0.24"/>
    <s v="B"/>
    <x v="2"/>
  </r>
  <r>
    <s v="WR20-3953"/>
    <x v="5"/>
    <s v="Woolrich"/>
    <s v="Cotton Flannel"/>
    <x v="706"/>
    <s v="SHEET/SHEET SET"/>
    <s v="Tree Trip"/>
    <s v="Twin: 66&quot;Wx96&quot;L/39&quot;Wx75&quot;L+12&quot;D/20&quot;Wx30&quot;L"/>
    <x v="7"/>
    <n v="403"/>
    <n v="9347.33"/>
    <n v="4.6021510706866735E-5"/>
    <n v="0.96043651931565577"/>
    <n v="4279"/>
    <n v="9.1429529967044658"/>
    <n v="0.57544043801478628"/>
    <n v="0.29699999999999999"/>
    <n v="6.3434200033592472E-2"/>
    <n v="0.466271969555134"/>
    <n v="-0.56868080460616655"/>
    <n v="0.31569850192696502"/>
    <n v="0.52349205079722205"/>
    <n v="0.20499999999999999"/>
    <s v="B"/>
    <x v="2"/>
  </r>
  <r>
    <s v="MP40-4525"/>
    <x v="0"/>
    <s v="Madison Park"/>
    <s v="Harper"/>
    <x v="1768"/>
    <s v="WINDOW PANEL"/>
    <s v="Cream"/>
    <s v="42&quot;W x 84&quot;L (2)"/>
    <x v="8"/>
    <n v="459"/>
    <n v="9346.2999999999993"/>
    <n v="4.6016439509420186E-5"/>
    <n v="0.96048253575516518"/>
    <n v="4280"/>
    <n v="9.1428428105271564"/>
    <n v="0.5754305562273393"/>
    <n v="0.29699999999999999"/>
    <n v="0.1885319867493859"/>
    <n v="1.8285854662800101"/>
    <n v="0.65678681517443716"/>
    <n v="0.54123980716569675"/>
    <n v="0.56859240641501074"/>
    <n v="0.316"/>
    <s v="B"/>
    <x v="2"/>
  </r>
  <r>
    <s v="WR20-2281"/>
    <x v="5"/>
    <s v="Woolrich"/>
    <s v="Cotton Flannel"/>
    <x v="892"/>
    <s v="SHEET/SHEET SET"/>
    <s v="Blue Sheep"/>
    <s v="Cal King: 108&quot;W x 102&quot;L/72&quot;W x 84&quot;L + 14&quot;L/20&quot;W x 40&quot;L(2)"/>
    <x v="7"/>
    <n v="268"/>
    <n v="9334.39"/>
    <n v="4.5957800711761517E-5"/>
    <n v="0.96052849355587699"/>
    <n v="4281"/>
    <n v="9.1415678333570192"/>
    <n v="0.57531621290676316"/>
    <n v="0.29699999999999999"/>
    <n v="0.16727425648596211"/>
    <n v="3.2264936543718599"/>
    <n v="1.2019187925989656"/>
    <n v="0.64156867406608109"/>
    <n v="0.58856670513862674"/>
    <n v="0.378"/>
    <s v="B"/>
    <x v="2"/>
  </r>
  <r>
    <s v="5DS10-0296"/>
    <x v="1"/>
    <s v="510 Design"/>
    <s v="Powell"/>
    <x v="1621"/>
    <s v="COMFORTER (SET)"/>
    <s v="Dark Grey"/>
    <s v="Cal King:104&quot;Wx92&quot;L/20&quot;Wx36&quot;L(2)/72&quot;Wx84&quot;L+15&quot;D/12&quot;Wx16&quot;L/18&quot;Wx18&quot;L/26&quot;Wx26&quot;L+1.5&quot;(2)"/>
    <x v="7"/>
    <n v="153"/>
    <n v="9326.9"/>
    <n v="4.592092375168902E-5"/>
    <n v="0.96057441447962866"/>
    <n v="4282"/>
    <n v="9.1407651881211454"/>
    <n v="0.5752442295617558"/>
    <n v="0.29699999999999999"/>
    <n v="0.26994168158766574"/>
    <n v="2.9012717696358399"/>
    <n v="1.099036122049998"/>
    <n v="0.62263362312918658"/>
    <n v="0.58472210827524196"/>
    <n v="0.36399999999999999"/>
    <s v="B"/>
    <x v="2"/>
  </r>
  <r>
    <s v="MP40-4504"/>
    <x v="0"/>
    <s v="Madison Park"/>
    <s v="Harper"/>
    <x v="2013"/>
    <s v="WINDOW PANEL"/>
    <s v="Grey"/>
    <s v="42&quot;W x 144&quot;L"/>
    <x v="7"/>
    <n v="508"/>
    <n v="9317.7999999999993"/>
    <n v="4.5876119968423371E-5"/>
    <n v="0.96062029059959708"/>
    <n v="4283"/>
    <n v="9.139789144025146"/>
    <n v="0.57515669534892488"/>
    <n v="0.29699999999999999"/>
    <n v="0.16991676804872655"/>
    <n v="1.1572837351534799"/>
    <n v="0.22895362820426912"/>
    <n v="0.46249920736839373"/>
    <n v="0.55262519775281871"/>
    <n v="0.27"/>
    <s v="B"/>
    <x v="2"/>
  </r>
  <r>
    <s v="MP20-1193"/>
    <x v="5"/>
    <s v="Madison Park"/>
    <s v="3M Microcell"/>
    <x v="1875"/>
    <s v="SHEET/SHEET SET"/>
    <s v="Khaki"/>
    <s v="King: 108x102&quot;/78x80+16&quot;/20x40&quot;(2)"/>
    <x v="7"/>
    <n v="420"/>
    <n v="9308.52"/>
    <n v="4.5830429956477749E-5"/>
    <n v="0.96066612102955351"/>
    <n v="4284"/>
    <n v="9.1387928114768897"/>
    <n v="0.575067341614102"/>
    <n v="0.29599999999999999"/>
    <n v="0.12451158374009083"/>
    <n v="1.7080589678891001"/>
    <n v="0.59225387642103711"/>
    <n v="0.52936283628339897"/>
    <n v="0.56592644054796137"/>
    <n v="0.308"/>
    <s v="B"/>
    <x v="2"/>
  </r>
  <r>
    <s v="MP21-4858"/>
    <x v="5"/>
    <s v="Madison Park"/>
    <s v="1500 Thread Count"/>
    <x v="2014"/>
    <s v="PILLOWCASE"/>
    <s v="Seafoam"/>
    <s v="Standard: 20&quot;W x 30&quot;L (2)"/>
    <x v="7"/>
    <n v="852"/>
    <n v="9308.51"/>
    <n v="4.5830380721551087E-5"/>
    <n v="0.9607119514102751"/>
    <n v="4285"/>
    <n v="9.1387917373070753"/>
    <n v="0.57506724527971553"/>
    <n v="0.29599999999999999"/>
    <n v="0.14029056304392432"/>
    <n v="3.2369280914145002"/>
    <n v="1.2050506506651659"/>
    <n v="0.6421450771832844"/>
    <n v="0.58848281166042937"/>
    <n v="0.378"/>
    <s v="B"/>
    <x v="2"/>
  </r>
  <r>
    <s v="BASI10-0253"/>
    <x v="3"/>
    <s v="Madison Park"/>
    <s v="Arctic"/>
    <x v="945"/>
    <s v="COMFORTER (SET)"/>
    <s v="Ivory"/>
    <s v="Twin: 63x86&quot;/20x26+2&quot;"/>
    <x v="7"/>
    <n v="278"/>
    <n v="9304.51"/>
    <n v="4.5810686750884869E-5"/>
    <n v="0.96075776209702601"/>
    <n v="4286"/>
    <n v="9.1383619768167215"/>
    <n v="0.57502870322369248"/>
    <n v="0.29599999999999999"/>
    <n v="7.4379465612105275E-2"/>
    <n v="2.1168366516956101"/>
    <n v="0.79608124803497393"/>
    <n v="0.56687626437823324"/>
    <n v="0.57339821545460068"/>
    <n v="0.33"/>
    <s v="B"/>
    <x v="2"/>
  </r>
  <r>
    <s v="CS20-1598"/>
    <x v="5"/>
    <s v="Comfort Spaces"/>
    <s v="Cotton Flannel 135GSM"/>
    <x v="399"/>
    <s v="SHEET/SHEET SET"/>
    <s v="Red Plaids"/>
    <s v="Cal-King: 108x102&quot;/72x84+14&quot;/21x40&quot;(2)"/>
    <x v="6"/>
    <n v="288"/>
    <n v="9302.4"/>
    <n v="4.5800298181358431E-5"/>
    <n v="0.96080356239520737"/>
    <n v="4287"/>
    <n v="9.1381352037269448"/>
    <n v="0.5750083656139614"/>
    <n v="0.29599999999999999"/>
    <n v="0.10390000000000001"/>
    <n v="5.7490577034917898"/>
    <n v="1.7662805719433907"/>
    <n v="0.74543669169920546"/>
    <n v="0.60909403083101021"/>
    <n v="0.44900000000000001"/>
    <s v="B"/>
    <x v="2"/>
  </r>
  <r>
    <s v="MPE13-172"/>
    <x v="1"/>
    <s v="Madison Park Essentials"/>
    <s v="Saben"/>
    <x v="939"/>
    <s v="COVERLET&amp;BEDSPR"/>
    <s v="Taupe"/>
    <s v="Cal King: 104x92&quot;/20x36&quot;(2)/108x102&quot;/72x84+14&quot;/20x40&quot;(2)/12x18&quot;"/>
    <x v="7"/>
    <n v="137"/>
    <n v="9299.1299999999992"/>
    <n v="4.5784198360338796E-5"/>
    <n v="0.96084934659356769"/>
    <n v="4288"/>
    <n v="9.1377836575382734"/>
    <n v="0.57497683802312283"/>
    <n v="0.29599999999999999"/>
    <n v="2.1983840289701795E-2"/>
    <n v="1.4789128190176899"/>
    <n v="0.45673652096751965"/>
    <n v="0.50442153164333059"/>
    <n v="0.56086577674716442"/>
    <n v="0.29399999999999998"/>
    <s v="B"/>
    <x v="2"/>
  </r>
  <r>
    <s v="MPE10-1018"/>
    <x v="1"/>
    <s v="Madison Park Essentials"/>
    <s v="Alice"/>
    <x v="1091"/>
    <s v="COMFORTER (SET)"/>
    <s v="Mauve"/>
    <s v="Twin: 68x86&quot;/20x26&quot;(1)/66x96&quot;/39x75+12&quot;/20x30&quot;(1)"/>
    <x v="7"/>
    <n v="305"/>
    <n v="9273.2099999999991"/>
    <n v="4.5656581430421697E-5"/>
    <n v="0.9608950031749981"/>
    <n v="4289"/>
    <n v="9.134992708645866"/>
    <n v="0.57472653835392806"/>
    <n v="0.29599999999999999"/>
    <n v="5.8645397918329005E-2"/>
    <n v="2.2465391383246698"/>
    <n v="0.85294153556120833"/>
    <n v="0.57734112143191241"/>
    <n v="0.57524945496952495"/>
    <n v="0.33500000000000002"/>
    <s v="B"/>
    <x v="2"/>
  </r>
  <r>
    <s v="MP167-0093"/>
    <x v="6"/>
    <s v="Madison Park"/>
    <s v="Quad"/>
    <x v="2015"/>
    <s v="DECO ACCENTS"/>
    <s v="Gold"/>
    <s v="8.6x8.3x10&quot;/6.7x6.5x8.1&quot;/5.1x4.9x5.9&quot;"/>
    <x v="7"/>
    <n v="261"/>
    <n v="9267.5499999999993"/>
    <n v="4.5628714461929002E-5"/>
    <n v="0.96094063188946"/>
    <n v="4290"/>
    <n v="9.1343822277707662"/>
    <n v="0.57467178881641312"/>
    <n v="0.29499999999999998"/>
    <n v="0.19421447696532523"/>
    <n v="2.79558062190487"/>
    <n v="1.0631856511589202"/>
    <n v="0.61603551978668902"/>
    <n v="0.58294453501046828"/>
    <n v="0.35799999999999998"/>
    <s v="B"/>
    <x v="2"/>
  </r>
  <r>
    <s v="MP20-2443"/>
    <x v="5"/>
    <s v="Madison Park"/>
    <s v="3M Microcell"/>
    <x v="1705"/>
    <s v="SHEET/SHEET SET"/>
    <s v="Grey"/>
    <s v="Twin XL: 66x102&quot;/39x80+16&quot;/20x30&quot;"/>
    <x v="7"/>
    <n v="591"/>
    <n v="9263.1"/>
    <n v="4.5606804919562836E-5"/>
    <n v="0.9609862386943796"/>
    <n v="4291"/>
    <n v="9.1339019942277471"/>
    <n v="0.57462872020369826"/>
    <n v="0.29499999999999998"/>
    <n v="9.2520110322777155E-2"/>
    <n v="2.8434810202573502"/>
    <n v="1.0795929014468242"/>
    <n v="0.6190551937344797"/>
    <n v="0.58351401490985455"/>
    <n v="0.36"/>
    <s v="B"/>
    <x v="2"/>
  </r>
  <r>
    <s v="MPE10-006"/>
    <x v="1"/>
    <s v="Madison Park Essentials"/>
    <s v="Knowles"/>
    <x v="1227"/>
    <s v="COMFORTER (SET)"/>
    <s v="Grey"/>
    <s v="Full: 78x86&quot;/20x26&quot;(2)/54x75+15&quot;/81x96&quot;/54x75+14&quot;/20x30&quot;(2)/12x18&quot;"/>
    <x v="7"/>
    <n v="158"/>
    <n v="9257.85"/>
    <n v="4.5580956583063426E-5"/>
    <n v="0.96103181965096263"/>
    <n v="4292"/>
    <n v="9.1333351298632053"/>
    <n v="0.57457788231006679"/>
    <n v="0.29499999999999998"/>
    <n v="2.6072563606152527E-2"/>
    <n v="0.94638725768862397"/>
    <n v="4.5343524361317021E-2"/>
    <n v="0.42870666825326598"/>
    <n v="0.54540363949870663"/>
    <n v="0.253"/>
    <s v="B"/>
    <x v="2"/>
  </r>
  <r>
    <s v="CS10-1308"/>
    <x v="1"/>
    <s v="Comfort Spaces"/>
    <s v="Gloria"/>
    <x v="957"/>
    <s v="COMFORTER (SET)"/>
    <s v="Coral"/>
    <s v="Full:80&quot;Wx90&quot;L/20&quot;Wx26&quot;L(2)/81&quot;Wx96&quot;L/54&quot;Wx75&quot;L+15&quot;D/20&quot;Wx30&quot;L(2)/20&quot;Wx30&quot;L(2)"/>
    <x v="6"/>
    <n v="202"/>
    <n v="9256.4"/>
    <n v="4.5573817518696916E-5"/>
    <n v="0.96107739346848131"/>
    <n v="4293"/>
    <n v="9.1331785106770358"/>
    <n v="0.57456383628772856"/>
    <n v="0.29499999999999998"/>
    <n v="-0.93230000000000002"/>
    <n v="0.41282232549321701"/>
    <n v="-0.66782583787012928"/>
    <n v="0.29745134480151197"/>
    <n v="0.51914133799048523"/>
    <n v="0.19700000000000001"/>
    <s v="B-"/>
    <x v="3"/>
  </r>
  <r>
    <s v="UHK12-0172"/>
    <x v="1"/>
    <s v="Intelligent Design Kids"/>
    <s v="Haisley"/>
    <x v="582"/>
    <s v="DUVET&amp;DUVET SET"/>
    <s v="Pink"/>
    <s v="Twin: 68&quot;W x 88&quot;L/20&quot;W x 26&quot;/16&quot;W x 16&quot;L/12&quot;W x 16&quot;L"/>
    <x v="7"/>
    <n v="190"/>
    <n v="9253.81"/>
    <n v="4.5561065672690538E-5"/>
    <n v="0.96112295453415397"/>
    <n v="4294"/>
    <n v="9.1328986953533224"/>
    <n v="0.57453874171034247"/>
    <n v="0.29499999999999998"/>
    <n v="9.8974836850983558E-2"/>
    <n v="0.994322257677137"/>
    <n v="9.013522888371453E-2"/>
    <n v="0.43695036179423269"/>
    <n v="0.54702106572712061"/>
    <n v="0.25600000000000001"/>
    <s v="B"/>
    <x v="2"/>
  </r>
  <r>
    <s v="PC20-002"/>
    <x v="5"/>
    <s v="True North by Sleep Philosophy"/>
    <s v="Micro Fleece"/>
    <x v="1168"/>
    <s v="SHEET/SHEET SET"/>
    <s v="Khaki"/>
    <s v="Full: 82x96&quot;/54x75+14&quot;/20x30&quot;(2)"/>
    <x v="7"/>
    <n v="331"/>
    <n v="9251.59"/>
    <n v="4.555013551897079E-5"/>
    <n v="0.96116850466967296"/>
    <n v="4295"/>
    <n v="9.1326587913137871"/>
    <n v="0.57451722648235048"/>
    <n v="0.29499999999999998"/>
    <n v="0.10194236859966958"/>
    <n v="7.1539882793032898"/>
    <n v="1.9815514251030348"/>
    <n v="0.78505623644913025"/>
    <n v="0.61662502847570644"/>
    <n v="0.47299999999999998"/>
    <s v="B"/>
    <x v="2"/>
  </r>
  <r>
    <s v="MP40-2224"/>
    <x v="0"/>
    <s v="Madison Park"/>
    <s v="Amherst"/>
    <x v="2016"/>
    <s v="WINDOW PANEL"/>
    <s v="Red"/>
    <s v="50x84&quot;"/>
    <x v="7"/>
    <n v="553"/>
    <n v="9236.01"/>
    <n v="4.547342750322587E-5"/>
    <n v="0.96121397809717624"/>
    <n v="4296"/>
    <n v="9.1309735191946011"/>
    <n v="0.57436608682691537"/>
    <n v="0.29399999999999998"/>
    <n v="0.30381016028363345"/>
    <n v="1.1255419359757299"/>
    <n v="0.20338314288299691"/>
    <n v="0.45779308495287035"/>
    <n v="0.55105148645210644"/>
    <n v="0.26700000000000002"/>
    <s v="B"/>
    <x v="2"/>
  </r>
  <r>
    <s v="NS12-2005"/>
    <x v="1"/>
    <s v="N Natori"/>
    <s v="Cherry Blossom"/>
    <x v="1959"/>
    <s v="DUVET&amp;DUVET SET"/>
    <s v="Multi"/>
    <s v="Queen: 92x96&quot;/20x26&quot;(2)"/>
    <x v="7"/>
    <n v="117"/>
    <n v="9230.93"/>
    <n v="4.5448416160479771E-5"/>
    <n v="0.96125942651333673"/>
    <n v="4297"/>
    <n v="9.130423406396778"/>
    <n v="0.57431675125803794"/>
    <n v="0.29399999999999998"/>
    <n v="0.27057735211945055"/>
    <n v="1.08557176735896"/>
    <n v="0.17022516231980972"/>
    <n v="0.45169052125017489"/>
    <n v="0.54979150525646536"/>
    <n v="0.26400000000000001"/>
    <s v="B"/>
    <x v="2"/>
  </r>
  <r>
    <s v="BR20-1918"/>
    <x v="5"/>
    <s v="Beautyrest"/>
    <s v="600 Thread Count"/>
    <x v="628"/>
    <s v="SHEET/SHEET SET"/>
    <s v="Purple"/>
    <s v="Cal King: 108x102&quot;/21x41&quot;(2)/72x84+16&quot;"/>
    <x v="7"/>
    <n v="259"/>
    <n v="9226.24"/>
    <n v="4.5425324979873625E-5"/>
    <n v="0.9613048518383166"/>
    <n v="4298"/>
    <n v="9.1299152578612883"/>
    <n v="0.57427117915505854"/>
    <n v="0.29399999999999998"/>
    <n v="9.3341819311008628E-2"/>
    <n v="1.9659159511725699"/>
    <n v="0.72557368795925226"/>
    <n v="0.55389969374348769"/>
    <n v="0.57019688207274444"/>
    <n v="0.32"/>
    <s v="B"/>
    <x v="2"/>
  </r>
  <r>
    <s v="MP51-8534"/>
    <x v="3"/>
    <s v="Madison Park"/>
    <s v="Zuri"/>
    <x v="2017"/>
    <s v="BLANKET"/>
    <s v="Grey"/>
    <s v="108x90&quot;"/>
    <x v="11"/>
    <n v="384"/>
    <n v="9212.16"/>
    <n v="4.5356002203128539E-5"/>
    <n v="0.96135020784051972"/>
    <n v="4299"/>
    <n v="9.1283881757224865"/>
    <n v="0.57413422639493639"/>
    <n v="0.29399999999999998"/>
    <n v="-0.34630000000000005"/>
    <n v="0.74130300705974095"/>
    <n v="-0.17280339013038892"/>
    <n v="0.38855779852052685"/>
    <n v="0.53701894082005452"/>
    <n v="0.23200000000000001"/>
    <s v="B"/>
    <x v="3"/>
  </r>
  <r>
    <s v="ID51-1310"/>
    <x v="3"/>
    <s v="Intelligent Design"/>
    <s v="Microlight Plush"/>
    <x v="1726"/>
    <s v="BLANKET"/>
    <s v="Pink"/>
    <s v="King: 108&quot;W x 92&quot;L"/>
    <x v="7"/>
    <n v="501"/>
    <n v="9211.99"/>
    <n v="4.5355165209375221E-5"/>
    <n v="0.96139556300572915"/>
    <n v="4300"/>
    <n v="9.1283697236855712"/>
    <n v="0.57413257156752318"/>
    <n v="0.29399999999999998"/>
    <n v="9.2376011007867798E-2"/>
    <n v="1.4719755943273301"/>
    <n v="0.45233316864942974"/>
    <n v="0.50361111624498189"/>
    <n v="0.56002828050301501"/>
    <n v="0.29099999999999998"/>
    <s v="B"/>
    <x v="2"/>
  </r>
  <r>
    <s v="WR20-3998"/>
    <x v="5"/>
    <s v="Woolrich"/>
    <s v="Cotton Flannel"/>
    <x v="909"/>
    <s v="SHEET/SHEET SET"/>
    <s v="Tan Plaid"/>
    <s v="Cal King: 108&quot;Wx102&quot;L/72&quot;Wx84&quot;L+14&quot;D/20&quot;Wx40&quot;L(2)"/>
    <x v="7"/>
    <n v="265"/>
    <n v="9184.35"/>
    <n v="4.5219079872071652E-5"/>
    <n v="0.96144078208560124"/>
    <n v="4301"/>
    <n v="9.1253651025301945"/>
    <n v="0.57386310920535233"/>
    <n v="0.29399999999999998"/>
    <n v="0.19613862962539536"/>
    <n v="3.65941587243878"/>
    <n v="1.3242635922584718"/>
    <n v="0.6640856344157281"/>
    <n v="0.59190761424742755"/>
    <n v="0.39100000000000001"/>
    <s v="B"/>
    <x v="2"/>
  </r>
  <r>
    <s v="CS20-0511"/>
    <x v="5"/>
    <s v="Comfort Spaces"/>
    <s v="Microfiber Coolmax"/>
    <x v="1837"/>
    <s v="SHEET/SHEET SET"/>
    <s v="Charcoal"/>
    <s v="King: 108&quot;W x 102&quot;L/20&quot;W x 40&quot;L(2)/78&quot;W x 80&quot;L + 14&quot;H"/>
    <x v="6"/>
    <n v="372"/>
    <n v="9183"/>
    <n v="4.5212433156971805E-5"/>
    <n v="0.96148599451875827"/>
    <n v="4302"/>
    <n v="9.1252181185593475"/>
    <n v="0.5738499272945764"/>
    <n v="0.29299999999999998"/>
    <n v="-2.6200000000000001E-2"/>
    <n v="1.3048200959299501"/>
    <n v="0.33990924898571223"/>
    <n v="0.48292004520260806"/>
    <n v="0.5556639508761827"/>
    <n v="0.27900000000000003"/>
    <s v="B"/>
    <x v="2"/>
  </r>
  <r>
    <s v="ID20-697"/>
    <x v="5"/>
    <s v="Intelligent Design"/>
    <s v="Cotton Blend Jersey Knit"/>
    <x v="1851"/>
    <s v="SHEET/SHEET SET"/>
    <s v="Aqua"/>
    <s v="Full: 81x96&quot;/54x76+14&quot;/20x30&quot;(2)"/>
    <x v="7"/>
    <n v="399"/>
    <n v="9176.89"/>
    <n v="4.5182350616779149E-5"/>
    <n v="0.96153117686937506"/>
    <n v="4303"/>
    <n v="9.1245526097009986"/>
    <n v="0.57379024270216261"/>
    <n v="0.29299999999999998"/>
    <n v="5.7031743765896856E-2"/>
    <n v="1.31648647695192"/>
    <n v="0.34817949343871213"/>
    <n v="0.48444214313360601"/>
    <n v="0.55592062278845134"/>
    <n v="0.28100000000000003"/>
    <s v="B"/>
    <x v="2"/>
  </r>
  <r>
    <s v="CS20-1744"/>
    <x v="5"/>
    <s v="Comfort Spaces"/>
    <s v="Cotton 144TC"/>
    <x v="2018"/>
    <s v="SHEET/SHEET SET"/>
    <s v="Blue"/>
    <s v="Queen: 90x102&quot;/20x30&quot;(2)/60x80&quot;+22&quot;"/>
    <x v="6"/>
    <n v="355"/>
    <n v="9169.65"/>
    <n v="4.5146704529873295E-5"/>
    <n v="0.96157632357390488"/>
    <n v="4304"/>
    <n v="9.1237634460535659"/>
    <n v="0.57371946842161947"/>
    <n v="0.29299999999999998"/>
    <n v="-3.9800000000000009E-2"/>
    <n v="0.66034226190476197"/>
    <n v="-0.27398660246493139"/>
    <n v="0.36993552453317652"/>
    <n v="0.53296267964393096"/>
    <n v="0.222"/>
    <s v="B"/>
    <x v="2"/>
  </r>
  <r>
    <s v="MPE10-736"/>
    <x v="1"/>
    <s v="Madison Park Essentials"/>
    <s v="Maible"/>
    <x v="933"/>
    <s v="COMFORTER (SET)"/>
    <s v="Purple"/>
    <s v="Cal King: 104x92&quot;/20x36+2&quot;(2)/72x84+15&quot;/108x102&quot;/72x84+14&quot;/20x40&quot;(2)/12x18&quot;"/>
    <x v="7"/>
    <n v="126"/>
    <n v="9169.2999999999993"/>
    <n v="4.5144981307440004E-5"/>
    <n v="0.96162146855521236"/>
    <n v="4305"/>
    <n v="9.1237252800916018"/>
    <n v="0.57371604559733191"/>
    <n v="0.29299999999999998"/>
    <n v="6.7843927518760505E-2"/>
    <n v="1.96139107521295"/>
    <n v="0.72338103413264909"/>
    <n v="0.55349614656035007"/>
    <n v="0.56967206578993557"/>
    <n v="0.31900000000000001"/>
    <s v="B"/>
    <x v="2"/>
  </r>
  <r>
    <s v="ID20-1557"/>
    <x v="5"/>
    <s v="Intelligent Design"/>
    <s v="Cozy Soft"/>
    <x v="1647"/>
    <s v="SHEET/SHEET SET"/>
    <s v="Grey/Pink Dots"/>
    <s v="Twin XL: 66&quot;W x 102&quot;L/39&quot;W x 80&quot;L + 12&quot;D/20&quot;W x 30&quot;L (1)"/>
    <x v="7"/>
    <n v="509"/>
    <n v="9162.06"/>
    <n v="4.5109335220534143E-5"/>
    <n v="0.96166657789043286"/>
    <n v="4306"/>
    <n v="9.1229354630175497"/>
    <n v="0.57364521271576352"/>
    <n v="0.29299999999999998"/>
    <n v="7.4827649864261644E-2"/>
    <n v="11.453931970575001"/>
    <n v="2.4470258093873518"/>
    <n v="0.87072451400466067"/>
    <n v="0.63306107297354297"/>
    <n v="0.53200000000000003"/>
    <s v="B"/>
    <x v="2"/>
  </r>
  <r>
    <s v="SS40-0146"/>
    <x v="0"/>
    <s v="SunSmart"/>
    <s v="Bentley"/>
    <x v="1812"/>
    <s v="WINDOW PANEL"/>
    <s v="Navy"/>
    <s v="50x95&quot;"/>
    <x v="7"/>
    <n v="378"/>
    <n v="9153.41"/>
    <n v="4.5066747008968448E-5"/>
    <n v="0.96171164463744185"/>
    <n v="4307"/>
    <n v="9.1219910093737901"/>
    <n v="0.57356051161813826"/>
    <n v="0.29299999999999998"/>
    <n v="0.1727040946515036"/>
    <n v="2.2320908588527599"/>
    <n v="0.84676522950145139"/>
    <n v="0.57620440259268202"/>
    <n v="0.57408928981304708"/>
    <n v="0.33100000000000002"/>
    <s v="B"/>
    <x v="2"/>
  </r>
  <r>
    <s v="MP20-7997"/>
    <x v="5"/>
    <s v="Madison Park"/>
    <s v="600 Thread Count Pima Cotton"/>
    <x v="1179"/>
    <s v="SHEET/SHEET SET"/>
    <s v="Sand"/>
    <s v="Cal King: 108x102&quot;/20x40&quot;(2)/72x84+16&quot;"/>
    <x v="7"/>
    <n v="128"/>
    <n v="9150.69"/>
    <n v="4.5053355108915421E-5"/>
    <n v="0.96175669799255081"/>
    <n v="4308"/>
    <n v="9.121693840668275"/>
    <n v="0.57353386074363177"/>
    <n v="0.29299999999999998"/>
    <n v="0.10982948465755003"/>
    <n v="2.28659241886715"/>
    <n v="0.8698665824073315"/>
    <n v="0.5804560932967624"/>
    <n v="0.57491830725425797"/>
    <n v="0.33300000000000002"/>
    <s v="B"/>
    <x v="2"/>
  </r>
  <r>
    <s v="ST54-0313"/>
    <x v="3"/>
    <s v="Serta"/>
    <s v="Ribbed Plush"/>
    <x v="2019"/>
    <s v="ELECT BLANKET"/>
    <s v="Chestnut Brown"/>
    <s v="King: 100x90&quot;"/>
    <x v="6"/>
    <n v="107"/>
    <n v="9148.5"/>
    <n v="4.5042572659975666E-5"/>
    <n v="0.96180174056521084"/>
    <n v="4309"/>
    <n v="9.121454511967741"/>
    <n v="0.57351239711356128"/>
    <n v="0.29199999999999998"/>
    <n v="-0.1676"/>
    <n v="0.91217716014953698"/>
    <n v="1.2103614980460179E-2"/>
    <n v="0.42258902595349002"/>
    <n v="0.54332772288154707"/>
    <n v="0.248"/>
    <s v="B"/>
    <x v="3"/>
  </r>
  <r>
    <s v="TN20-0565"/>
    <x v="5"/>
    <s v="True North by Sleep Philosophy"/>
    <s v="Cozy Cotton Flannel"/>
    <x v="1509"/>
    <s v="SHEET/SHEET SET"/>
    <s v="White Village Print"/>
    <s v="Full: 81x96&quot;/54x75+12&quot;/20x30&quot;(2)"/>
    <x v="7"/>
    <n v="404"/>
    <n v="9130.44"/>
    <n v="4.4953654382417693E-5"/>
    <n v="0.96184669421959323"/>
    <n v="4310"/>
    <n v="9.1194786829485146"/>
    <n v="0.57333519954780032"/>
    <n v="0.29199999999999998"/>
    <n v="-0.26721146080679675"/>
    <n v="0.249696372610238"/>
    <n v="-1.0506900078283783"/>
    <n v="0.22698707203926088"/>
    <n v="0.50406557404609242"/>
    <n v="0.17199999999999999"/>
    <s v="B-"/>
    <x v="2"/>
  </r>
  <r>
    <s v="TN20-0109"/>
    <x v="5"/>
    <s v="True North by Sleep Philosophy"/>
    <s v="Cozy Cotton Flannel"/>
    <x v="1205"/>
    <s v="SHEET/SHEET SET"/>
    <s v="Grey Solid"/>
    <s v="King: 108x102&quot;/78x80+14&quot;/20x40&quot;(2)"/>
    <x v="7"/>
    <n v="304"/>
    <n v="9129.86"/>
    <n v="4.4950798756671091E-5"/>
    <n v="0.96189164501834989"/>
    <n v="4311"/>
    <n v="9.1194151641146117"/>
    <n v="0.57332950301098562"/>
    <n v="0.29199999999999998"/>
    <n v="1.576535973662499E-2"/>
    <n v="1.1337703528234799"/>
    <n v="0.21007480834557818"/>
    <n v="0.45902465316266255"/>
    <n v="0.55046853304132104"/>
    <n v="0.26600000000000001"/>
    <s v="B"/>
    <x v="2"/>
  </r>
  <r>
    <s v="MP41-4454"/>
    <x v="0"/>
    <s v="Madison Park"/>
    <s v="Emilia"/>
    <x v="1055"/>
    <s v="VALANCE"/>
    <s v="Champagne"/>
    <s v="50&quot;W x 26&quot;L"/>
    <x v="7"/>
    <n v="601"/>
    <n v="9128.9"/>
    <n v="4.494607220371119E-5"/>
    <n v="0.96193659109055363"/>
    <n v="4312"/>
    <n v="9.1193100206265107"/>
    <n v="0.57332007346522751"/>
    <n v="0.29199999999999998"/>
    <n v="0.22908345822230008"/>
    <n v="1.4750598488353299"/>
    <n v="0.45429327081616977"/>
    <n v="0.5039718634356477"/>
    <n v="0.55945043145931161"/>
    <n v="0.28999999999999998"/>
    <s v="B"/>
    <x v="2"/>
  </r>
  <r>
    <s v="MP72-5830"/>
    <x v="7"/>
    <s v="Madison Park"/>
    <s v="Lasso"/>
    <x v="1853"/>
    <s v="BATH RUG"/>
    <s v="Charcoal"/>
    <s v="20&quot;Wx30&quot;L"/>
    <x v="7"/>
    <n v="513"/>
    <n v="9110.3700000000008"/>
    <n v="4.4854839884599939E-5"/>
    <n v="0.96198144593043822"/>
    <n v="4313"/>
    <n v="9.1172783631406293"/>
    <n v="0.57313786905510145"/>
    <n v="0.29199999999999998"/>
    <n v="0.10294177451436748"/>
    <n v="1.53795924452372"/>
    <n v="0.49345110387818431"/>
    <n v="0.51117867056508315"/>
    <n v="0.56074602935709783"/>
    <n v="0.29299999999999998"/>
    <s v="B"/>
    <x v="2"/>
  </r>
  <r>
    <s v="MPE10-1061"/>
    <x v="1"/>
    <s v="Madison Park Essentials"/>
    <s v="Luna"/>
    <x v="1640"/>
    <s v="COMFORTER (SET)"/>
    <s v="Blue"/>
    <s v="King:104x92&quot;/20x36&quot;(2)/108x102&quot;/78x80+14&quot;/20x40&quot;(2)"/>
    <x v="7"/>
    <n v="220"/>
    <n v="9104.3700000000008"/>
    <n v="4.4825298928600615E-5"/>
    <n v="0.96202627122936679"/>
    <n v="4314"/>
    <n v="9.116619628348678"/>
    <n v="0.57307879197885647"/>
    <n v="0.29199999999999998"/>
    <n v="-3.5800152454260978E-2"/>
    <n v="2.6493898509365401"/>
    <n v="1.0113790146744479"/>
    <n v="0.60650076242212625"/>
    <n v="0.57976318606751043"/>
    <n v="0.34799999999999998"/>
    <s v="B"/>
    <x v="2"/>
  </r>
  <r>
    <s v="MP40-7372"/>
    <x v="0"/>
    <s v="Madison Park"/>
    <s v="Ceres"/>
    <x v="2020"/>
    <s v="WINDOW PANEL"/>
    <s v="Ivory"/>
    <s v="50&quot;x84&quot;(2)"/>
    <x v="7"/>
    <n v="557"/>
    <n v="9100.0300000000007"/>
    <n v="4.480393097042776E-5"/>
    <n v="0.96207107516033719"/>
    <n v="4315"/>
    <n v="9.1161428729129845"/>
    <n v="0.57303603529199432"/>
    <n v="0.29099999999999998"/>
    <n v="0.25198621443551789"/>
    <n v="0.77063764642492305"/>
    <n v="-0.13852940886808135"/>
    <n v="0.39486575667858304"/>
    <n v="0.53740197956931213"/>
    <n v="0.23300000000000001"/>
    <s v="B"/>
    <x v="2"/>
  </r>
  <r>
    <s v="ID12-2191"/>
    <x v="1"/>
    <s v="Intelligent Design"/>
    <s v="Lucy"/>
    <x v="930"/>
    <s v="DUVET&amp;DUVET SET"/>
    <s v="Ivory"/>
    <s v="Full/Queen: 88&quot;W x 90&quot;L/20&quot;W x 26&quot;L (2)"/>
    <x v="8"/>
    <n v="265"/>
    <n v="9099.92"/>
    <n v="4.4803389386234442E-5"/>
    <n v="0.96211587854972347"/>
    <n v="4316"/>
    <n v="9.1161307862958907"/>
    <n v="0.57303495133224558"/>
    <n v="0.29099999999999998"/>
    <n v="0.28731856008341611"/>
    <n v="1.2160701067261701"/>
    <n v="0.27465010407246676"/>
    <n v="0.47090941963819544"/>
    <n v="0.55260984499343557"/>
    <n v="0.27"/>
    <s v="B"/>
    <x v="2"/>
  </r>
  <r>
    <s v="MP40-3598"/>
    <x v="0"/>
    <s v="Madison Park"/>
    <s v="Saratoga"/>
    <x v="2021"/>
    <s v="WINDOW PANEL"/>
    <s v="Beige/Gold"/>
    <s v="50x84&quot;"/>
    <x v="7"/>
    <n v="580"/>
    <n v="9097.98"/>
    <n v="4.4793837810461323E-5"/>
    <n v="0.96216067238753389"/>
    <n v="4317"/>
    <n v="9.1159175983105332"/>
    <n v="0.57301583207056483"/>
    <n v="0.29099999999999998"/>
    <n v="0.23219058947998758"/>
    <n v="0.91874110355664795"/>
    <n v="1.8567652829674364E-2"/>
    <n v="0.42377870041741861"/>
    <n v="0.54316840573993563"/>
    <n v="0.247"/>
    <s v="B"/>
    <x v="2"/>
  </r>
  <r>
    <s v="MP10-660"/>
    <x v="1"/>
    <s v="Madison Park"/>
    <s v="Laurel"/>
    <x v="821"/>
    <s v="COMFORTER (SET)"/>
    <s v="Ivory"/>
    <s v="Full: 82x90&quot;/20x26&quot;(2)/54x75+15&quot;/18x18&quot;/12x18&quot;/D6.5x18&quot;"/>
    <x v="8"/>
    <n v="165"/>
    <n v="9089.76"/>
    <n v="4.4753366700742244E-5"/>
    <n v="0.96220542575423462"/>
    <n v="4318"/>
    <n v="9.1150137920373773"/>
    <n v="0.5729347763365088"/>
    <n v="0.29099999999999998"/>
    <n v="-0.20614797954894373"/>
    <n v="1.3965101195185801"/>
    <n v="0.403135810411763"/>
    <n v="0.49455658374480255"/>
    <n v="0.5572591378181676"/>
    <n v="0.28399999999999997"/>
    <s v="B"/>
    <x v="2"/>
  </r>
  <r>
    <s v="MP13-8482"/>
    <x v="1"/>
    <s v="Madison Park"/>
    <s v="Quebec"/>
    <x v="1302"/>
    <s v="COVERLET&amp;BEDSPR"/>
    <s v="Clay Red"/>
    <s v="Full/Queen: 90&quot;W x 90&quot;L/20&quot;W x 26&quot;L (2)"/>
    <x v="8"/>
    <n v="242"/>
    <n v="9086.2199999999993"/>
    <n v="4.4735937536702635E-5"/>
    <n v="0.96225016169177136"/>
    <n v="4319"/>
    <n v="9.114624309812756"/>
    <n v="0.57289984654175508"/>
    <n v="0.29099999999999998"/>
    <n v="0.19155387606571703"/>
    <n v="2.3388187525464299"/>
    <n v="0.89151380427340932"/>
    <n v="0.58444015831460572"/>
    <n v="0.57520790889632523"/>
    <n v="0.33500000000000002"/>
    <s v="B"/>
    <x v="2"/>
  </r>
  <r>
    <s v="MPE20-1151"/>
    <x v="5"/>
    <s v="Madison Park Essentials"/>
    <s v="Satin"/>
    <x v="1193"/>
    <s v="SHEET/SHEET SET"/>
    <s v="Lilac"/>
    <s v="Twin: 66x96&quot;/39x75+14&quot;/20x30&quot;(2)"/>
    <x v="7"/>
    <n v="620"/>
    <n v="9085.75"/>
    <n v="4.4733623495149356E-5"/>
    <n v="0.96229489531526646"/>
    <n v="4320"/>
    <n v="9.1145725874868031"/>
    <n v="0.57289520794693483"/>
    <n v="0.29099999999999998"/>
    <n v="1.5070309793846362E-2"/>
    <n v="3.8780262469874698"/>
    <n v="1.3807857784460793"/>
    <n v="0.67448826557621677"/>
    <n v="0.59321381947279128"/>
    <n v="0.39500000000000002"/>
    <s v="B"/>
    <x v="2"/>
  </r>
  <r>
    <s v="SS40-0072"/>
    <x v="0"/>
    <s v="SunSmart"/>
    <s v="Blakesly"/>
    <x v="1718"/>
    <s v="WINDOW PANEL"/>
    <s v="Taupe"/>
    <s v="50&quot;W x 84&quot;L"/>
    <x v="7"/>
    <n v="513"/>
    <n v="9075.35"/>
    <n v="4.4682419171417191E-5"/>
    <n v="0.9623395777344379"/>
    <n v="4321"/>
    <n v="9.1134274083999092"/>
    <n v="0.5727925052613364"/>
    <n v="0.28999999999999998"/>
    <n v="0.14984850939359218"/>
    <n v="1.33568972955517"/>
    <n v="0.36164538151108105"/>
    <n v="0.48692047379124059"/>
    <n v="0.55561809896731729"/>
    <n v="0.27900000000000003"/>
    <s v="B"/>
    <x v="2"/>
  </r>
  <r>
    <s v="MPS72-570"/>
    <x v="7"/>
    <s v="Madison Park Signature"/>
    <s v="Splendor"/>
    <x v="728"/>
    <s v="BATH RUG"/>
    <s v="Charcoal"/>
    <s v="24&quot;x36&quot;"/>
    <x v="5"/>
    <n v="427"/>
    <n v="9052.02"/>
    <n v="4.456755408750647E-5"/>
    <n v="0.96238414528852545"/>
    <n v="4322"/>
    <n v="9.1108536826854163"/>
    <n v="0.57256168674055008"/>
    <n v="0.28999999999999998"/>
    <n v="0.12132345266581382"/>
    <n v="4.2040466223059996"/>
    <n v="1.4595556551209812"/>
    <n v="0.68898547505934604"/>
    <n v="0.59584644440430923"/>
    <n v="0.40500000000000003"/>
    <s v="B"/>
    <x v="2"/>
  </r>
  <r>
    <s v="MP72-6204"/>
    <x v="7"/>
    <s v="Madison Park"/>
    <s v="Amherst"/>
    <x v="2022"/>
    <s v="BATH RUG"/>
    <s v="Navy"/>
    <s v="20&quot;W x 30&quot;L"/>
    <x v="7"/>
    <n v="605"/>
    <n v="9041.92"/>
    <n v="4.4517826811574265E-5"/>
    <n v="0.96242866311533704"/>
    <n v="4323"/>
    <n v="9.1097374100796529"/>
    <n v="0.57246157646453832"/>
    <n v="0.28999999999999998"/>
    <n v="0.16003813389584692"/>
    <n v="1.5891192112255199"/>
    <n v="0.52420721628551925"/>
    <n v="0.5168391822134133"/>
    <n v="0.56133709761431327"/>
    <n v="0.29499999999999998"/>
    <s v="B"/>
    <x v="2"/>
  </r>
  <r>
    <s v="BL20-0458"/>
    <x v="5"/>
    <s v="True North by Sleep Philosophy"/>
    <s v="Soloft Plush"/>
    <x v="1150"/>
    <s v="SHEET/SHEET SET"/>
    <s v="Green"/>
    <s v="Full: 54x75+14&quot;/81x96&quot;/20x30&quot;(2)"/>
    <x v="7"/>
    <n v="321"/>
    <n v="9036.16"/>
    <n v="4.4489467493814914E-5"/>
    <n v="0.96247315258283084"/>
    <n v="4324"/>
    <n v="9.1091002447358189"/>
    <n v="0.57240443379337802"/>
    <n v="0.28999999999999998"/>
    <n v="6.4050738369772917E-2"/>
    <n v="2.76898349960145"/>
    <n v="1.0539577857109743"/>
    <n v="0.61433717640812668"/>
    <n v="0.58079098231632775"/>
    <n v="0.35199999999999998"/>
    <s v="B"/>
    <x v="2"/>
  </r>
  <r>
    <s v="MP12-5626"/>
    <x v="1"/>
    <s v="Madison Park"/>
    <s v="Finley"/>
    <x v="1691"/>
    <s v="DUVET&amp;DUVET SET"/>
    <s v="White"/>
    <s v="Full/Queen: 90&quot;W x 90&quot;L/20&quot;W x 26&quot;L (2)"/>
    <x v="7"/>
    <n v="149"/>
    <n v="9021.99"/>
    <n v="4.4419701602729828E-5"/>
    <n v="0.96251757228443358"/>
    <n v="4325"/>
    <n v="9.1075310437150439"/>
    <n v="0.57226370370065993"/>
    <n v="0.28999999999999998"/>
    <n v="0.23958634017318098"/>
    <n v="1.27092654197772"/>
    <n v="0.31548681925976424"/>
    <n v="0.47842521678888172"/>
    <n v="0.55349600631830431"/>
    <n v="0.27300000000000002"/>
    <s v="B"/>
    <x v="2"/>
  </r>
  <r>
    <s v="MP21-4848"/>
    <x v="5"/>
    <s v="Madison Park"/>
    <s v="1500 Thread Count"/>
    <x v="2023"/>
    <s v="PILLOWCASE"/>
    <s v="Ivory"/>
    <s v="Standard: 20&quot;W x 30&quot;L (2)"/>
    <x v="7"/>
    <n v="827"/>
    <n v="9018.48"/>
    <n v="4.4402420143470225E-5"/>
    <n v="0.96256197470457705"/>
    <n v="4326"/>
    <n v="9.1071419617274572"/>
    <n v="0.57222880980022062"/>
    <n v="0.28999999999999998"/>
    <n v="0.14888852841497072"/>
    <n v="2.9395569543123199"/>
    <n v="1.1117117660841596"/>
    <n v="0.62496651324726105"/>
    <n v="0.58277635048962872"/>
    <n v="0.35799999999999998"/>
    <s v="B"/>
    <x v="2"/>
  </r>
  <r>
    <s v="MP51N-8384"/>
    <x v="3"/>
    <s v="Madison Park"/>
    <s v="Freshspun Basketweave"/>
    <x v="1822"/>
    <s v="BLANKET"/>
    <s v="Green"/>
    <s v="King: 108x90&quot;"/>
    <x v="7"/>
    <n v="413"/>
    <n v="9016.41"/>
    <n v="4.4392228513650457E-5"/>
    <n v="0.96260636693309065"/>
    <n v="4327"/>
    <n v="9.106912432134596"/>
    <n v="0.57220822498001134"/>
    <n v="0.28899999999999998"/>
    <n v="-3.5711610275043406E-3"/>
    <n v="1.9863937162744301"/>
    <n v="0.73543708099069116"/>
    <n v="0.55571500285691133"/>
    <n v="0.56890958055539143"/>
    <n v="0.317"/>
    <s v="B"/>
    <x v="2"/>
  </r>
  <r>
    <s v="CS20-1745"/>
    <x v="5"/>
    <s v="Comfort Spaces"/>
    <s v="Cotton 144TC"/>
    <x v="2018"/>
    <s v="SHEET/SHEET SET"/>
    <s v="Blue"/>
    <s v="King: 108x102&quot;/20x40&quot;(2)/78x80&quot;+22&quot;"/>
    <x v="6"/>
    <n v="317"/>
    <n v="9002.7999999999993"/>
    <n v="4.4325219778458643E-5"/>
    <n v="0.96265069215286914"/>
    <n v="4328"/>
    <n v="9.1054019894298577"/>
    <n v="0.57207276448829036"/>
    <n v="0.28899999999999998"/>
    <n v="6.9999999999999999E-4"/>
    <n v="1.4132583886125001"/>
    <n v="0.41426519921556365"/>
    <n v="0.49660489317118128"/>
    <n v="0.55697919022486853"/>
    <n v="0.28299999999999997"/>
    <s v="B"/>
    <x v="2"/>
  </r>
  <r>
    <s v="II12-1322"/>
    <x v="1"/>
    <s v="INK+IVY"/>
    <s v="Shay"/>
    <x v="1355"/>
    <s v="DUVET&amp;DUVET SET"/>
    <s v="Sage"/>
    <s v="F/Q: 90x92&quot;/20x26&quot; (2)"/>
    <x v="7"/>
    <n v="171"/>
    <n v="9002.66"/>
    <n v="4.4324530489485325E-5"/>
    <n v="0.96269501668335866"/>
    <n v="4329"/>
    <n v="9.1053864403185454"/>
    <n v="0.57207137000291364"/>
    <n v="0.28899999999999998"/>
    <n v="0.16632015382120394"/>
    <n v="2.8658012988853598"/>
    <n v="1.0871472485132032"/>
    <n v="0.62044553426251625"/>
    <n v="0.58174620285483425"/>
    <n v="0.35499999999999998"/>
    <s v="B"/>
    <x v="2"/>
  </r>
  <r>
    <s v="MPS73-534"/>
    <x v="8"/>
    <s v="Madison Park Signature"/>
    <s v="Turkish"/>
    <x v="2024"/>
    <s v="BATH TOWEL"/>
    <s v="Natural"/>
    <s v="35x70&quot;(2)"/>
    <x v="7"/>
    <n v="238"/>
    <n v="9000.7800000000007"/>
    <n v="4.4315274323272213E-5"/>
    <n v="0.96273933195768191"/>
    <n v="4330"/>
    <n v="9.105177614540688"/>
    <n v="0.57205264195552474"/>
    <n v="0.28899999999999998"/>
    <n v="6.3574512431144817E-3"/>
    <n v="0.40850395522283101"/>
    <n v="-0.67628228530778245"/>
    <n v="0.29589497712440238"/>
    <n v="0.51682110898930023"/>
    <n v="0.192"/>
    <s v="B-"/>
    <x v="2"/>
  </r>
  <r>
    <s v="SS40-0061"/>
    <x v="0"/>
    <s v="SunSmart"/>
    <s v="Bentley"/>
    <x v="1625"/>
    <s v="WINDOW PANEL"/>
    <s v="Ivory"/>
    <s v="50&quot;W x 108&quot;L"/>
    <x v="8"/>
    <n v="419"/>
    <n v="8986.2000000000007"/>
    <n v="4.4243489800193842E-5"/>
    <n v="0.96278357544748205"/>
    <n v="4331"/>
    <n v="9.1035566217781678"/>
    <n v="0.57190726704259476"/>
    <n v="0.28899999999999998"/>
    <n v="0.23181095018815606"/>
    <n v="1.12997251585918"/>
    <n v="0.20699182430474183"/>
    <n v="0.45845724507012975"/>
    <n v="0.54921726264810178"/>
    <n v="0.26200000000000001"/>
    <s v="B"/>
    <x v="2"/>
  </r>
  <r>
    <s v="BR20-1859"/>
    <x v="5"/>
    <s v="Beautyrest"/>
    <s v="Oversized Cotton Flannel"/>
    <x v="1501"/>
    <s v="SHEET/SHEET SET"/>
    <s v="Beige Windowpane"/>
    <s v="Cal King: 108x104&quot;/20x40&quot;(2)/72x84+16&quot;"/>
    <x v="7"/>
    <n v="268"/>
    <n v="8977.7199999999993"/>
    <n v="4.4201738582381451E-5"/>
    <n v="0.96282777718606438"/>
    <n v="4332"/>
    <n v="9.1026126121610993"/>
    <n v="0.57182260576645605"/>
    <n v="0.28899999999999998"/>
    <n v="9.3663922378731432E-2"/>
    <n v="1.0646707406985201"/>
    <n v="0.15243842106155248"/>
    <n v="0.44841695875486454"/>
    <n v="0.54714147636413779"/>
    <n v="0.25700000000000001"/>
    <s v="B"/>
    <x v="2"/>
  </r>
  <r>
    <s v="ID20-144"/>
    <x v="5"/>
    <s v="Intelligent Design"/>
    <s v="Microfiber"/>
    <x v="1596"/>
    <s v="SHEET/SHEET SET"/>
    <s v="White"/>
    <s v="Full: 81x96&quot;/20x30&quot;(2)/54x75+12&quot;"/>
    <x v="7"/>
    <n v="639"/>
    <n v="8967.08"/>
    <n v="4.4149352620409313E-5"/>
    <n v="0.96287192653868481"/>
    <n v="4333"/>
    <n v="9.1014268853188085"/>
    <n v="0.57171626665104336"/>
    <n v="0.28799999999999998"/>
    <n v="0.25069531819845148"/>
    <n v="5.7674332629447704"/>
    <n v="1.7694172746595704"/>
    <n v="0.74601398645047745"/>
    <n v="0.60657581061093024"/>
    <n v="0.44"/>
    <s v="B"/>
    <x v="2"/>
  </r>
  <r>
    <s v="MP70-8565"/>
    <x v="7"/>
    <s v="Madison Park"/>
    <s v="Spa Waffle"/>
    <x v="2025"/>
    <s v="SHOWER CURTAIN"/>
    <s v="Sage Green"/>
    <s v="Extra Long: 72&quot;x84&quot;"/>
    <x v="11"/>
    <n v="535"/>
    <n v="8963.08"/>
    <n v="4.4129658649743094E-5"/>
    <n v="0.96291605619733456"/>
    <n v="4334"/>
    <n v="9.1009807594682322"/>
    <n v="0.5716762569062851"/>
    <n v="0.28799999999999998"/>
    <n v="0.12025005812734015"/>
    <n v="4.2318857610427996"/>
    <n v="1.4660029578406089"/>
    <n v="0.69017206950474996"/>
    <n v="0.59537541942597816"/>
    <n v="0.40300000000000002"/>
    <s v="B"/>
    <x v="2"/>
  </r>
  <r>
    <s v="WR20-2071"/>
    <x v="5"/>
    <s v="Woolrich"/>
    <s v="Cotton Flannel"/>
    <x v="1279"/>
    <s v="SHEET/SHEET SET"/>
    <s v="Tan Cars"/>
    <s v="Twin : 66&quot;W x96&quot;L/39&quot;W x 75&quot;L + 12&quot;D/20&quot;W x 30&quot;L(1)"/>
    <x v="7"/>
    <n v="382"/>
    <n v="8959.9"/>
    <n v="4.4114001943063445E-5"/>
    <n v="0.9629601701992776"/>
    <n v="4335"/>
    <n v="9.1006259473531426"/>
    <n v="0.57164443641853824"/>
    <n v="0.28799999999999998"/>
    <n v="0.20551497349300774"/>
    <n v="3.4072241639199001"/>
    <n v="1.2548248881115738"/>
    <n v="0.65130578147258678"/>
    <n v="0.58757670542934803"/>
    <n v="0.374"/>
    <s v="B"/>
    <x v="2"/>
  </r>
  <r>
    <s v="AM10-0268"/>
    <x v="3"/>
    <s v="Super Listing"/>
    <s v="Kyla"/>
    <x v="449"/>
    <s v="COMFORTER (SET)"/>
    <s v="Grey"/>
    <s v="Twin/Twin XL: 66&quot;x90&quot;+20x26&quot;"/>
    <x v="7"/>
    <n v="338"/>
    <n v="8956.9699999999993"/>
    <n v="4.4099576109550438E-5"/>
    <n v="0.96300426977538711"/>
    <n v="4336"/>
    <n v="9.1002989177998153"/>
    <n v="0.57161510754431999"/>
    <n v="0.28799999999999998"/>
    <n v="-9.4206971321719998E-2"/>
    <n v="0.97345494582272796"/>
    <n v="7.0882368031391391E-2"/>
    <n v="0.43340696717806965"/>
    <n v="0.54397347947107"/>
    <n v="0.249"/>
    <s v="B"/>
    <x v="3"/>
  </r>
  <r>
    <s v="MPS72-563"/>
    <x v="7"/>
    <s v="Madison Park Signature"/>
    <s v="Splendor"/>
    <x v="515"/>
    <s v="BATH RUG"/>
    <s v="Grey"/>
    <s v="17&quot;x24&quot;"/>
    <x v="5"/>
    <n v="656"/>
    <n v="8939.94"/>
    <n v="4.4015729029439022E-5"/>
    <n v="0.96304828550441657"/>
    <n v="4337"/>
    <n v="9.0983960080540385"/>
    <n v="0.57144444957162444"/>
    <n v="0.28799999999999998"/>
    <n v="0.23660825537500213"/>
    <n v="1.6471125325134299"/>
    <n v="0.55796444379600107"/>
    <n v="0.52305203437781234"/>
    <n v="0.56176596653286204"/>
    <n v="0.29599999999999999"/>
    <s v="B"/>
    <x v="2"/>
  </r>
  <r>
    <s v="MP10-7394"/>
    <x v="1"/>
    <s v="Madison Park"/>
    <s v="Bennett"/>
    <x v="904"/>
    <s v="COMFORTER (SET)"/>
    <s v="Navy"/>
    <s v="Cal King: 104&quot;W x 92&quot;L /20&quot;W x 36&quot;L(2)/72&quot;W x 84&quot;L + 15&quot;D/16&quot;W x 16&quot;L/12&quot;W x 18&quot;L/18&quot;W x 18&quot;L"/>
    <x v="7"/>
    <n v="107"/>
    <n v="8932.18"/>
    <n v="4.3977522726346558E-5"/>
    <n v="0.9630922630271429"/>
    <n v="4338"/>
    <n v="9.0975277135044283"/>
    <n v="0.57136657862274309"/>
    <n v="0.28799999999999998"/>
    <n v="0.17504218439548397"/>
    <n v="0.53188157301857597"/>
    <n v="-0.45905328685822044"/>
    <n v="0.3358749089114112"/>
    <n v="0.52426824468047672"/>
    <n v="0.20599999999999999"/>
    <s v="B"/>
    <x v="2"/>
  </r>
  <r>
    <s v="II10-1324"/>
    <x v="1"/>
    <s v="INK+IVY"/>
    <s v="Shay"/>
    <x v="1796"/>
    <s v="COMFORTER (SET)"/>
    <s v="Taupe"/>
    <s v="F/Q: 90x92&quot;/20x26&quot; (2)"/>
    <x v="7"/>
    <n v="142"/>
    <n v="8931.5300000000007"/>
    <n v="4.3974322456113293E-5"/>
    <n v="0.96313623734959897"/>
    <n v="4339"/>
    <n v="9.0974549484141747"/>
    <n v="0.57136005285723412"/>
    <n v="0.28699999999999998"/>
    <n v="-6.7157881746662013E-2"/>
    <n v="1.5297145379232799"/>
    <n v="0.48840486937318567"/>
    <n v="0.51024993585318446"/>
    <n v="0.55913802945642421"/>
    <n v="0.28899999999999998"/>
    <s v="B"/>
    <x v="2"/>
  </r>
  <r>
    <s v="SHET20-972"/>
    <x v="5"/>
    <s v="Sleep Philosophy"/>
    <s v="Smart Cool Microfiber"/>
    <x v="2026"/>
    <s v="SHEET/SHEET SET"/>
    <s v="Aqua"/>
    <s v="Queen: 90x102&quot;/20x30&quot;(2)/60x80+14&quot;"/>
    <x v="7"/>
    <n v="432"/>
    <n v="8922.44"/>
    <n v="4.3929567907774314E-5"/>
    <n v="0.96318016691750674"/>
    <n v="4340"/>
    <n v="9.0964368014543364"/>
    <n v="0.57126874274835593"/>
    <n v="0.28699999999999998"/>
    <n v="0.13569841067367047"/>
    <n v="1.39214805860484"/>
    <n v="0.40021673184794243"/>
    <n v="0.49401934165145678"/>
    <n v="0.55581886252897617"/>
    <n v="0.28000000000000003"/>
    <s v="B"/>
    <x v="2"/>
  </r>
  <r>
    <s v="MP40-6321"/>
    <x v="0"/>
    <s v="Madison Park"/>
    <s v="Emilia"/>
    <x v="2027"/>
    <s v="WINDOW PANEL"/>
    <s v="Blush"/>
    <s v="50x84&quot;"/>
    <x v="7"/>
    <n v="478"/>
    <n v="8917.9"/>
    <n v="4.3907215251068148E-5"/>
    <n v="0.96322407413275779"/>
    <n v="4341"/>
    <n v="9.0959278995840673"/>
    <n v="0.57122310308432356"/>
    <n v="0.28699999999999998"/>
    <n v="0.23128775175256683"/>
    <n v="0.90407864070936605"/>
    <n v="4.0703456018738159E-3"/>
    <n v="0.42111054212271765"/>
    <n v="0.54120059089200234"/>
    <n v="0.24099999999999999"/>
    <s v="B"/>
    <x v="2"/>
  </r>
  <r>
    <s v="MP40-4501"/>
    <x v="0"/>
    <s v="Madison Park"/>
    <s v="Harper"/>
    <x v="1825"/>
    <s v="WINDOW PANEL"/>
    <s v="Taupe"/>
    <s v="42&quot;W x 84&quot;L (2)"/>
    <x v="7"/>
    <n v="400"/>
    <n v="8915.17"/>
    <n v="4.3893774116088459E-5"/>
    <n v="0.96326796790687386"/>
    <n v="4342"/>
    <n v="9.0956217611701096"/>
    <n v="0.57119564778266974"/>
    <n v="0.28699999999999998"/>
    <n v="0.24049602612338852"/>
    <n v="1.3818822039181899"/>
    <n v="0.3933130391791978"/>
    <n v="0.49274875087423609"/>
    <n v="0.55550626840098305"/>
    <n v="0.27800000000000002"/>
    <s v="B"/>
    <x v="2"/>
  </r>
  <r>
    <s v="MP72-1558"/>
    <x v="7"/>
    <s v="Madison Park"/>
    <s v="Amherst"/>
    <x v="2028"/>
    <s v="BATH RUG"/>
    <s v="Black"/>
    <s v="20x30&quot;"/>
    <x v="7"/>
    <n v="602"/>
    <n v="8890.61"/>
    <n v="4.3772853136197877E-5"/>
    <n v="0.96331174076001003"/>
    <n v="4343"/>
    <n v="9.0928634144731024"/>
    <n v="0.57094827196447995"/>
    <n v="0.28699999999999998"/>
    <n v="0.15913795476350889"/>
    <n v="2.67381118490573"/>
    <n v="1.0202222535723422"/>
    <n v="0.60812831717051374"/>
    <n v="0.57838428100568673"/>
    <n v="0.34499999999999997"/>
    <s v="B"/>
    <x v="2"/>
  </r>
  <r>
    <s v="SHET20-996"/>
    <x v="5"/>
    <s v="True North by Sleep Philosophy"/>
    <s v="Micro Fleece"/>
    <x v="1238"/>
    <s v="SHEET/SHEET SET"/>
    <s v="Grey Plaid"/>
    <s v="Twin: 66x96&quot;/39x75+14&quot;/20x30&quot;"/>
    <x v="7"/>
    <n v="342"/>
    <n v="8887.49"/>
    <n v="4.3757491839078221E-5"/>
    <n v="0.96335549825184907"/>
    <n v="4344"/>
    <n v="9.0925124603128857"/>
    <n v="0.57091679746831714"/>
    <n v="0.28699999999999998"/>
    <n v="6.6077277499046419E-2"/>
    <n v="3.3160059096654999"/>
    <n v="1.2284720059205823"/>
    <n v="0.6464556627503778"/>
    <n v="0.58602457052472934"/>
    <n v="0.36899999999999999"/>
    <s v="B"/>
    <x v="2"/>
  </r>
  <r>
    <s v="SS40-0063"/>
    <x v="0"/>
    <s v="SunSmart"/>
    <s v="Bentley"/>
    <x v="1799"/>
    <s v="WINDOW PANEL"/>
    <s v="Charcoal"/>
    <s v="50&quot;W x 95&quot;L"/>
    <x v="7"/>
    <n v="360"/>
    <n v="8880.35"/>
    <n v="4.3722338101439023E-5"/>
    <n v="0.96339922058995053"/>
    <n v="4345"/>
    <n v="9.0917088514583053"/>
    <n v="0.57084472770343864"/>
    <n v="0.28599999999999998"/>
    <n v="0.22091144910892635"/>
    <n v="0.94158450038503705"/>
    <n v="4.0743111778729024E-2"/>
    <n v="0.42785998487969851"/>
    <n v="0.5422477791386906"/>
    <n v="0.24399999999999999"/>
    <s v="B"/>
    <x v="2"/>
  </r>
  <r>
    <s v="BASI16-0381"/>
    <x v="4"/>
    <s v="Sleep Philosophy"/>
    <s v="1.5&quot; Gel Memory Foam"/>
    <x v="1256"/>
    <s v="MATT PAD/TOPPER"/>
    <s v="Blue"/>
    <s v="39x75x1.5&quot;"/>
    <x v="7"/>
    <n v="324"/>
    <n v="8872.08"/>
    <n v="4.3681620817086619E-5"/>
    <n v="0.96344290221076767"/>
    <n v="4346"/>
    <n v="9.0907772529110016"/>
    <n v="0.57076117948482141"/>
    <n v="0.28599999999999998"/>
    <n v="-5.703774334767045E-2"/>
    <n v="1.3842264229060499"/>
    <n v="0.39489370918888606"/>
    <n v="0.49303966543728317"/>
    <n v="0.55521687667531383"/>
    <n v="0.27600000000000002"/>
    <s v="B"/>
    <x v="3"/>
  </r>
  <r>
    <s v="CS14-1305"/>
    <x v="1"/>
    <s v="Comfort Spaces"/>
    <s v="Gloria"/>
    <x v="98"/>
    <s v="COVERLET&amp;BEDSPR"/>
    <s v="Aqua"/>
    <s v="King: 104&quot;Wx90&quot;L/20&quot;Wx36&quot;L+0.5&quot;D(2)"/>
    <x v="3"/>
    <n v="340"/>
    <n v="8870.6"/>
    <n v="4.3674334047940116E-5"/>
    <n v="0.96348657654481562"/>
    <n v="4347"/>
    <n v="9.0906104423510552"/>
    <n v="0.57074621947316151"/>
    <n v="0.28599999999999998"/>
    <n v="-1.3566"/>
    <n v="0.215912076355391"/>
    <n v="-1.1522913434926574"/>
    <n v="0.20828784450371607"/>
    <n v="0.49825454447927248"/>
    <n v="0.161"/>
    <s v="B-"/>
    <x v="3"/>
  </r>
  <r>
    <s v="UH70-2241"/>
    <x v="1"/>
    <s v="Intelligent Design"/>
    <s v="Brooklyn"/>
    <x v="2029"/>
    <s v="SHOWER CURTAIN"/>
    <s v="Ivory"/>
    <s v="70&quot;W x 72&quot;L"/>
    <x v="7"/>
    <n v="404"/>
    <n v="8869.76"/>
    <n v="4.3670198314100209E-5"/>
    <n v="0.9635302467431297"/>
    <n v="4348"/>
    <n v="9.0905157537075336"/>
    <n v="0.57073772754548258"/>
    <n v="0.28599999999999998"/>
    <n v="0.12980748906169048"/>
    <n v="0.85022717365064804"/>
    <n v="-5.1054192816032781E-2"/>
    <n v="0.41096514117962046"/>
    <n v="0.53878321027231013"/>
    <n v="0.23699999999999999"/>
    <s v="B"/>
    <x v="2"/>
  </r>
  <r>
    <s v="AM10-0178"/>
    <x v="1"/>
    <s v="Super Listing"/>
    <s v="Miro"/>
    <x v="1824"/>
    <s v="COMFORTER (SET)"/>
    <s v="Blue"/>
    <s v="King/Cal King: 104x90&quot;/20x36&quot;(2)"/>
    <x v="7"/>
    <n v="307"/>
    <n v="8866.32"/>
    <n v="4.3653261499327262E-5"/>
    <n v="0.96357390000462906"/>
    <n v="4349"/>
    <n v="9.0901278875976583"/>
    <n v="0.57070294268816835"/>
    <n v="0.28599999999999998"/>
    <n v="-0.2221733347120618"/>
    <n v="0.627637203434666"/>
    <n v="-0.31795270193195668"/>
    <n v="0.36184377955355479"/>
    <n v="0.52893111006124571"/>
    <n v="0.215"/>
    <s v="B"/>
    <x v="2"/>
  </r>
  <r>
    <s v="BR20-4659"/>
    <x v="5"/>
    <s v="Beautyrest"/>
    <s v="1500TC Solid Cooling Sheet Set"/>
    <x v="1052"/>
    <s v="SHEET/SHEET SET"/>
    <s v="Light Gray"/>
    <s v="Cal King: 108x102&quot;/20x40&quot;(2)/72x84+15&quot;"/>
    <x v="12"/>
    <n v="277"/>
    <n v="8858.4599999999991"/>
    <n v="4.3614562846968136E-5"/>
    <n v="0.96361751456747602"/>
    <n v="4350"/>
    <n v="9.0892410936604531"/>
    <n v="0.57062341266533978"/>
    <n v="0.28599999999999998"/>
    <n v="-0.1434"/>
    <n v="0.77149629670776099"/>
    <n v="-0.13754366336240259"/>
    <n v="0.3950471783044141"/>
    <n v="0.53550816579315463"/>
    <n v="0.22900000000000001"/>
    <s v="B"/>
    <x v="2"/>
  </r>
  <r>
    <s v="CS73-0800"/>
    <x v="8"/>
    <s v="Comfort Spaces"/>
    <s v="Zero Twist"/>
    <x v="2030"/>
    <s v="BATH TOWEL"/>
    <s v="Taupe"/>
    <s v="28x54&quot;(2)/16x26&quot;(2)/12x12&quot;(4)"/>
    <x v="6"/>
    <n v="446"/>
    <n v="8858"/>
    <n v="4.3612298040341527E-5"/>
    <n v="0.96366112686551642"/>
    <n v="4351"/>
    <n v="9.0891891704120322"/>
    <n v="0.57061875605126189"/>
    <n v="0.28499999999999998"/>
    <n v="-4.979999999999999E-2"/>
    <n v="1.67269476857885"/>
    <n v="0.57250085692976094"/>
    <n v="0.52572738992271417"/>
    <n v="0.56164048282555235"/>
    <n v="0.29599999999999999"/>
    <s v="B"/>
    <x v="2"/>
  </r>
  <r>
    <s v="MP40-2678"/>
    <x v="0"/>
    <s v="Madison Park"/>
    <s v="Aubrey"/>
    <x v="846"/>
    <s v="WINDOW PANEL"/>
    <s v="Black"/>
    <s v="50x108&quot;(2)"/>
    <x v="7"/>
    <n v="257"/>
    <n v="8854.18"/>
    <n v="4.3593490298355288E-5"/>
    <n v="0.96370472035581478"/>
    <n v="4352"/>
    <n v="9.0887578775089217"/>
    <n v="0.57058007656441478"/>
    <n v="0.28499999999999998"/>
    <n v="0.27370806029602623"/>
    <n v="1.07897491387943"/>
    <n v="0.16464534387291149"/>
    <n v="0.45066358303067799"/>
    <n v="0.54659677785766747"/>
    <n v="0.255"/>
    <s v="B"/>
    <x v="2"/>
  </r>
  <r>
    <s v="WR20-2042"/>
    <x v="5"/>
    <s v="Woolrich"/>
    <s v="Cotton Flannel"/>
    <x v="1279"/>
    <s v="SHEET/SHEET SET"/>
    <s v="Tan Cars"/>
    <s v="Cal King: 108&quot;W x 102&quot;L/72&quot;W x 84&quot;L + 14&quot;D/20&quot;W x 40&quot;L(2)"/>
    <x v="7"/>
    <n v="256"/>
    <n v="8850.7000000000007"/>
    <n v="4.3576356543875679E-5"/>
    <n v="0.96374829671235862"/>
    <n v="4353"/>
    <n v="9.0883648099504573"/>
    <n v="0.57054482522745109"/>
    <n v="0.28499999999999998"/>
    <n v="0.18944707096613828"/>
    <n v="4.4926272477000202"/>
    <n v="1.5244522454424034"/>
    <n v="0.70092937422924606"/>
    <n v="0.59662173502781013"/>
    <n v="0.41"/>
    <s v="B"/>
    <x v="2"/>
  </r>
  <r>
    <s v="MP40-1297"/>
    <x v="0"/>
    <s v="Madison Park"/>
    <s v="Andora"/>
    <x v="1925"/>
    <s v="WINDOW PANEL"/>
    <s v="Blue"/>
    <s v="50x95&quot;"/>
    <x v="7"/>
    <n v="396"/>
    <n v="8847.08"/>
    <n v="4.3558533500422745E-5"/>
    <n v="0.96379185524585909"/>
    <n v="4354"/>
    <n v="9.0879557653125609"/>
    <n v="0.5705081410237991"/>
    <n v="0.28499999999999998"/>
    <n v="0.33517766384800879"/>
    <n v="2.1584087465088602"/>
    <n v="0.81466047082816773"/>
    <n v="0.57029567921340307"/>
    <n v="0.57046564866171989"/>
    <n v="0.32"/>
    <s v="B"/>
    <x v="2"/>
  </r>
  <r>
    <s v="MPE21-1004"/>
    <x v="5"/>
    <s v="Madison Park Essentials"/>
    <s v="Printed Satin"/>
    <x v="2031"/>
    <s v="PILLOWCASE"/>
    <s v="Gray Leopard"/>
    <s v="Standard: 20x30&quot;(2)"/>
    <x v="7"/>
    <n v="1349"/>
    <n v="8837.92"/>
    <n v="4.351343430759711E-5"/>
    <n v="0.96383536868016673"/>
    <n v="4355"/>
    <n v="9.0869199762223882"/>
    <n v="0.57041524872206939"/>
    <n v="0.28499999999999998"/>
    <n v="-2.541768766188094E-2"/>
    <n v="3.4383226908665101"/>
    <n v="1.2636527987199422"/>
    <n v="0.6529305151244631"/>
    <n v="0.58691830200254813"/>
    <n v="0.371"/>
    <s v="B"/>
    <x v="2"/>
  </r>
  <r>
    <s v="SS40-0032"/>
    <x v="0"/>
    <s v="SunSmart"/>
    <s v="Maya"/>
    <x v="1420"/>
    <s v="WINDOW PANEL"/>
    <s v="Taupe"/>
    <s v="50&quot;W x 84&quot;L"/>
    <x v="7"/>
    <n v="524"/>
    <n v="8836.2800000000007"/>
    <n v="4.3505359779623964E-5"/>
    <n v="0.96387887403994632"/>
    <n v="4356"/>
    <n v="9.0867344159770056"/>
    <n v="0.57039860718909063"/>
    <n v="0.28499999999999998"/>
    <n v="8.745919368784151E-2"/>
    <n v="1.4816019867852901"/>
    <n v="0.45843824906043745"/>
    <n v="0.50473472635287897"/>
    <n v="0.55726583102184835"/>
    <n v="0.28399999999999997"/>
    <s v="B"/>
    <x v="2"/>
  </r>
  <r>
    <s v="MP20-5399"/>
    <x v="5"/>
    <s v="Madison Park"/>
    <s v="Peached Percale"/>
    <x v="1632"/>
    <s v="SHEET/SHEET SET"/>
    <s v="White"/>
    <s v="Twin: 68&quot;W x 96&quot;L/20&quot;W x 31&quot;L (1)/39&quot;W x 75&quot;L + 14&quot;D"/>
    <x v="7"/>
    <n v="356"/>
    <n v="8825.43"/>
    <n v="4.3451939884191839E-5"/>
    <n v="0.96392232597983052"/>
    <n v="4357"/>
    <n v="9.0855059083345466"/>
    <n v="0.57028843137850982"/>
    <n v="0.28399999999999997"/>
    <n v="0.17313601875489357"/>
    <n v="3.4297605700524101"/>
    <n v="1.2612300414642179"/>
    <n v="0.65248461853371464"/>
    <n v="0.58672766880955085"/>
    <n v="0.37"/>
    <s v="B"/>
    <x v="2"/>
  </r>
  <r>
    <s v="MP40-2223"/>
    <x v="0"/>
    <s v="Madison Park"/>
    <s v="Amherst"/>
    <x v="2032"/>
    <s v="WINDOW PANEL"/>
    <s v="Blue"/>
    <s v="50x84&quot;"/>
    <x v="7"/>
    <n v="526"/>
    <n v="8824.33"/>
    <n v="4.3446524042258627E-5"/>
    <n v="0.96396577250387283"/>
    <n v="4358"/>
    <n v="9.0853812748700733"/>
    <n v="0.57027725392018613"/>
    <n v="0.28399999999999997"/>
    <n v="0.24932011064862719"/>
    <n v="1.5855803775517701"/>
    <n v="0.52210994221545648"/>
    <n v="0.51645318920668659"/>
    <n v="0.5595124409774862"/>
    <n v="0.28999999999999998"/>
    <s v="B"/>
    <x v="2"/>
  </r>
  <r>
    <s v="MT153-0051"/>
    <x v="9"/>
    <s v="INK+IVY"/>
    <s v="Glendale"/>
    <x v="2033"/>
    <s v="LGT-TABLE LAMPS"/>
    <s v="Grey"/>
    <s v="13&quot;Dia x 27&quot;H"/>
    <x v="7"/>
    <n v="194"/>
    <n v="8819.66"/>
    <n v="4.3423531331505819E-5"/>
    <n v="0.9640091960352043"/>
    <n v="4359"/>
    <n v="9.0848519761331907"/>
    <n v="0.57022978501127586"/>
    <n v="0.28399999999999997"/>
    <n v="0.11676724578952027"/>
    <n v="1.7286753658779299"/>
    <n v="0.603591860969379"/>
    <n v="0.5314495367335238"/>
    <n v="0.56247373535572542"/>
    <n v="0.29799999999999999"/>
    <s v="B"/>
    <x v="3"/>
  </r>
  <r>
    <s v="CS10-0095-1"/>
    <x v="1"/>
    <s v="Comfort Spaces"/>
    <s v="Vixie"/>
    <x v="2012"/>
    <s v="COMFORTER (SET)"/>
    <s v="Aqua/Light Gray"/>
    <s v="Twin/Twin XL: 66x90&quot;/20x26&quot;"/>
    <x v="6"/>
    <n v="410"/>
    <n v="8813.4699999999993"/>
    <n v="4.3393054911899846E-5"/>
    <n v="0.96405258909011615"/>
    <n v="4360"/>
    <n v="9.0841499682371083"/>
    <n v="0.570166827088743"/>
    <n v="0.28399999999999997"/>
    <n v="-0.2535"/>
    <n v="0.49354415245932398"/>
    <n v="-0.52164367433918679"/>
    <n v="0.32435545506375879"/>
    <n v="0.52100455268374624"/>
    <n v="0.20100000000000001"/>
    <s v="B"/>
    <x v="3"/>
  </r>
  <r>
    <s v="MPS72-565"/>
    <x v="7"/>
    <s v="Madison Park Signature"/>
    <s v="Splendor"/>
    <x v="515"/>
    <s v="BATH RUG"/>
    <s v="Grey"/>
    <s v="24&quot;x36&quot;"/>
    <x v="5"/>
    <n v="417"/>
    <n v="8790.16"/>
    <n v="4.3278288297842455E-5"/>
    <n v="0.96409586737841402"/>
    <n v="4361"/>
    <n v="9.0815019501178131"/>
    <n v="0.56992934582884447"/>
    <n v="0.28399999999999997"/>
    <n v="0.12753863387797038"/>
    <n v="1.3818762443596699"/>
    <n v="0.393309017556907"/>
    <n v="0.49274801071437713"/>
    <n v="0.554493078805951"/>
    <n v="0.27500000000000002"/>
    <s v="B"/>
    <x v="2"/>
  </r>
  <r>
    <s v="MP40-8634"/>
    <x v="0"/>
    <s v="Madison Park"/>
    <s v="Lexus"/>
    <x v="2034"/>
    <s v="WINDOW PANEL"/>
    <s v="White"/>
    <s v="2x52x84&quot;"/>
    <x v="7"/>
    <n v="590"/>
    <n v="8785.35"/>
    <n v="4.325460629811633E-5"/>
    <n v="0.96413912198471219"/>
    <n v="4362"/>
    <n v="9.0809546598451796"/>
    <n v="0.5698802633914819"/>
    <n v="0.28399999999999997"/>
    <n v="6.667742664508429E-2"/>
    <n v="1.5104966755252101"/>
    <n v="0.47654262553688354"/>
    <n v="0.50806674805228713"/>
    <n v="0.55751756032364297"/>
    <n v="0.28499999999999998"/>
    <s v="B"/>
    <x v="2"/>
  </r>
  <r>
    <s v="CS10-0188"/>
    <x v="1"/>
    <s v="Comfort Spaces"/>
    <s v="Verone"/>
    <x v="715"/>
    <s v="COMFORTER (SET)"/>
    <s v="Blue"/>
    <s v="T/TXL: 66x90&quot;/20x26&quot;/12x16&quot;"/>
    <x v="6"/>
    <n v="343"/>
    <n v="8785.26"/>
    <n v="4.3254163183776336E-5"/>
    <n v="0.96418237614789593"/>
    <n v="4363"/>
    <n v="9.0809444166314499"/>
    <n v="0.56987934475301638"/>
    <n v="0.28299999999999997"/>
    <n v="7.2399999999999992E-2"/>
    <n v="1.49087813169655"/>
    <n v="0.46428614786529387"/>
    <n v="0.50581100344748509"/>
    <n v="0.55706567649191019"/>
    <n v="0.28299999999999997"/>
    <s v="B"/>
    <x v="2"/>
  </r>
  <r>
    <s v="MP40-7439"/>
    <x v="0"/>
    <s v="Madison Park"/>
    <s v="Como"/>
    <x v="1776"/>
    <s v="WINDOW PANEL"/>
    <s v="Ivory"/>
    <s v="39x64&quot;"/>
    <x v="7"/>
    <n v="205"/>
    <n v="8783.68"/>
    <n v="4.3246384065363184E-5"/>
    <n v="0.96422562253196131"/>
    <n v="4364"/>
    <n v="9.0807645742320968"/>
    <n v="0.56986321601157375"/>
    <n v="0.28299999999999997"/>
    <n v="0.12021031879787507"/>
    <n v="0.73507552276182198"/>
    <n v="-0.18023311179996887"/>
    <n v="0.38719039468555855"/>
    <n v="0.53332865174637079"/>
    <n v="0.223"/>
    <s v="B"/>
    <x v="2"/>
  </r>
  <r>
    <s v="SS40-0099"/>
    <x v="0"/>
    <s v="SunSmart"/>
    <s v="Cassius"/>
    <x v="1936"/>
    <s v="WINDOW PANEL"/>
    <s v="Grey/Silver"/>
    <s v="50&quot;W x 108&quot;L"/>
    <x v="7"/>
    <n v="309"/>
    <n v="8779.83"/>
    <n v="4.3227428618596946E-5"/>
    <n v="0.96426884996057993"/>
    <n v="4365"/>
    <n v="9.0803262151908104"/>
    <n v="0.56982390281478923"/>
    <n v="0.28299999999999997"/>
    <n v="0.2131339151213634"/>
    <n v="1.4449611830350799"/>
    <n v="0.43499878578495038"/>
    <n v="0.50042080809350042"/>
    <n v="0.55594328387053149"/>
    <n v="0.28100000000000003"/>
    <s v="B"/>
    <x v="2"/>
  </r>
  <r>
    <s v="CS50-1611"/>
    <x v="3"/>
    <s v="Comfort Spaces"/>
    <s v="Ruched Throw Set"/>
    <x v="2035"/>
    <s v="THROW"/>
    <s v="Tan Tie Dye"/>
    <s v="50x60&quot;/20x20&quot;(2)"/>
    <x v="10"/>
    <n v="331"/>
    <n v="8771.5"/>
    <n v="4.3186415924684542E-5"/>
    <n v="0.96431203637650464"/>
    <n v="4366"/>
    <n v="9.0793771074573701"/>
    <n v="0.56973878432610736"/>
    <n v="0.28299999999999997"/>
    <n v="-5.6399999999999999E-2"/>
    <n v="0.87216248666638896"/>
    <n v="-2.823232114035085E-2"/>
    <n v="0.41516539473397029"/>
    <n v="0.53882410640767997"/>
    <n v="0.23699999999999999"/>
    <s v="B"/>
    <x v="3"/>
  </r>
  <r>
    <s v="UH12-0201"/>
    <x v="1"/>
    <s v="Intelligent Design"/>
    <s v="Brooklyn"/>
    <x v="768"/>
    <s v="DUVET&amp;DUVET SET"/>
    <s v="Ivory"/>
    <s v="Twin/TXL: 68x92&quot;/20x26&quot;/18x18&quot;/12x18&quot;/26x26+1/2&quot;"/>
    <x v="5"/>
    <n v="187"/>
    <n v="8767.68"/>
    <n v="4.316760818269831E-5"/>
    <n v="0.96435520398468733"/>
    <n v="4367"/>
    <n v="9.0789415609251094"/>
    <n v="0.56969972336256181"/>
    <n v="0.28299999999999997"/>
    <n v="-7.993503437328571E-2"/>
    <n v="1.53327910554237"/>
    <n v="0.49058971520897132"/>
    <n v="0.51065204601390557"/>
    <n v="0.55789018789283062"/>
    <n v="0.28599999999999998"/>
    <s v="B"/>
    <x v="2"/>
  </r>
  <r>
    <s v="WR20-2284"/>
    <x v="5"/>
    <s v="Woolrich"/>
    <s v="Cotton Flannel"/>
    <x v="1351"/>
    <s v="SHEET/SHEET SET"/>
    <s v="Grey Moose"/>
    <s v="Cal King: 108&quot;W x 102&quot;L/72&quot;W x 84&quot;L + 14&quot;L/20&quot;W x 40&quot;L(2)"/>
    <x v="7"/>
    <n v="249"/>
    <n v="8755.48"/>
    <n v="4.3107541572166337E-5"/>
    <n v="0.96439831152625954"/>
    <n v="4368"/>
    <n v="9.0775492766925243"/>
    <n v="0.56957485963474896"/>
    <n v="0.28299999999999997"/>
    <n v="0.17645519126307177"/>
    <n v="2.0547805993161199"/>
    <n v="0.76768890831058967"/>
    <n v="0.56165079349931635"/>
    <n v="0.56799004640766249"/>
    <n v="0.314"/>
    <s v="B"/>
    <x v="2"/>
  </r>
  <r>
    <s v="MPE20-1042"/>
    <x v="5"/>
    <s v="Madison Park Essentials"/>
    <s v="200 Thread Count Printed Cotton"/>
    <x v="2036"/>
    <s v="SHEET/SHEET SET"/>
    <s v="Blue Palmetto"/>
    <s v="Queen: 90x102&quot;/20x30&quot;(2)/60x80+15&quot;"/>
    <x v="7"/>
    <n v="315"/>
    <n v="8748.74"/>
    <n v="4.3074357231593761E-5"/>
    <n v="0.96444138588349115"/>
    <n v="4369"/>
    <n v="9.0767792646244683"/>
    <n v="0.56950580291843478"/>
    <n v="0.28199999999999997"/>
    <n v="0.16878905685118617"/>
    <n v="1.4397069908332301"/>
    <n v="0.43159213263001694"/>
    <n v="0.49979383028792052"/>
    <n v="0.55556340839233198"/>
    <n v="0.27800000000000002"/>
    <s v="B"/>
    <x v="2"/>
  </r>
  <r>
    <s v="UH10-2261"/>
    <x v="1"/>
    <s v="Intelligent Design"/>
    <s v="Brooklyn"/>
    <x v="1927"/>
    <s v="COMFORTER (SET)"/>
    <s v="Navy"/>
    <s v="Twin/Twin XL: 68&quot;W x 92&quot;L/20&quot;W x 26&quot;L /18&quot;W x 18&quot;L/12&quot;W x 18&quot;L/26&quot;W x 26&quot; +1/2&quot;D"/>
    <x v="7"/>
    <n v="154"/>
    <n v="8746.08"/>
    <n v="4.3061260741100721E-5"/>
    <n v="0.9644844471442322"/>
    <n v="4370"/>
    <n v="9.0764752093709422"/>
    <n v="0.56947853444011132"/>
    <n v="0.28199999999999997"/>
    <n v="-0.2012019526170164"/>
    <n v="0.51572592514608595"/>
    <n v="-0.48495334116877475"/>
    <n v="0.33110813093974822"/>
    <n v="0.5218044537400387"/>
    <n v="0.20300000000000001"/>
    <s v="B"/>
    <x v="2"/>
  </r>
  <r>
    <s v="ST54-3584"/>
    <x v="3"/>
    <s v="Serta"/>
    <s v="Dream Soft Heated"/>
    <x v="1374"/>
    <s v="ELECT BLANKET"/>
    <s v="Ivory"/>
    <s v="Full:77x84&quot;"/>
    <x v="11"/>
    <n v="164"/>
    <n v="8739.77"/>
    <n v="4.3030193502374768E-5"/>
    <n v="0.96452747733773458"/>
    <n v="4371"/>
    <n v="9.0757535654554431"/>
    <n v="0.56941381550748693"/>
    <n v="0.28199999999999997"/>
    <n v="1.7394127008969158E-2"/>
    <n v="1.06598140875124"/>
    <n v="0.15356314333398224"/>
    <n v="0.44862395837301872"/>
    <n v="0.54525584408059335"/>
    <n v="0.252"/>
    <s v="B"/>
    <x v="3"/>
  </r>
  <r>
    <s v="TN20-0589"/>
    <x v="5"/>
    <s v="True North by Sleep Philosophy"/>
    <s v="Micro Fleece"/>
    <x v="1433"/>
    <s v="SHEET/SHEET SET"/>
    <s v="Aqua"/>
    <s v="Twin: 66x96&quot;/39x75+14&quot;/20x30&quot;"/>
    <x v="7"/>
    <n v="355"/>
    <n v="8737.76"/>
    <n v="4.3020297282114993E-5"/>
    <n v="0.96457049763501668"/>
    <n v="4372"/>
    <n v="9.0755235821539628"/>
    <n v="0.56939318999749011"/>
    <n v="0.28199999999999997"/>
    <n v="7.5049340323496638E-2"/>
    <n v="3.3217136048659199"/>
    <n v="1.2301414796432086"/>
    <n v="0.64676292120126233"/>
    <n v="0.5848671362382446"/>
    <n v="0.36399999999999999"/>
    <s v="B"/>
    <x v="2"/>
  </r>
  <r>
    <s v="UH70-2242"/>
    <x v="1"/>
    <s v="Intelligent Design"/>
    <s v="Brooklyn"/>
    <x v="2037"/>
    <s v="SHOWER CURTAIN"/>
    <s v="Pink"/>
    <s v="70&quot;W x 72&quot;L"/>
    <x v="7"/>
    <n v="394"/>
    <n v="8737.33"/>
    <n v="4.301818018026837E-5"/>
    <n v="0.96461351581519694"/>
    <n v="4373"/>
    <n v="9.0754743748774551"/>
    <n v="0.56938877695894785"/>
    <n v="0.28199999999999997"/>
    <n v="0.12037394938804113"/>
    <n v="0.95435602181149204"/>
    <n v="5.293017468863874E-2"/>
    <n v="0.43010295403805099"/>
    <n v="0.54153161237476843"/>
    <n v="0.24199999999999999"/>
    <s v="B"/>
    <x v="2"/>
  </r>
  <r>
    <s v="UHK12-0233"/>
    <x v="1"/>
    <s v="Intelligent Design Kids"/>
    <s v="Lulu"/>
    <x v="1350"/>
    <s v="DUVET&amp;DUVET SET"/>
    <s v="Purple"/>
    <s v="Full/Queen"/>
    <x v="7"/>
    <n v="234"/>
    <n v="8734.11"/>
    <n v="4.3002326533882066E-5"/>
    <n v="0.96465651814173081"/>
    <n v="4374"/>
    <n v="9.0751058155054647"/>
    <n v="0.56935572358088749"/>
    <n v="0.28199999999999997"/>
    <n v="2.1545975775570272E-3"/>
    <n v="1.1734575750435601"/>
    <n v="0.24173570121427218"/>
    <n v="0.46485168521750164"/>
    <n v="0.54845491590821038"/>
    <n v="0.26"/>
    <s v="B"/>
    <x v="2"/>
  </r>
  <r>
    <s v="TN20-0563"/>
    <x v="5"/>
    <s v="True North by Sleep Philosophy"/>
    <s v="Cozy Cotton Flannel"/>
    <x v="1509"/>
    <s v="SHEET/SHEET SET"/>
    <s v="White Village Print"/>
    <s v="Twin: 66x96&quot;/39x75+12&quot;/20x30&quot;"/>
    <x v="7"/>
    <n v="513"/>
    <n v="8730.98"/>
    <n v="4.2986916001835748E-5"/>
    <n v="0.96469950505773261"/>
    <n v="4375"/>
    <n v="9.0747474272411921"/>
    <n v="0.5693235823746351"/>
    <n v="0.28100000000000003"/>
    <n v="-0.23538044085494148"/>
    <n v="0.39401027484940898"/>
    <n v="-0.70519896272021521"/>
    <n v="0.29057300446556122"/>
    <n v="0.51357346679282034"/>
    <n v="0.187"/>
    <s v="B-"/>
    <x v="2"/>
  </r>
  <r>
    <s v="MP51-8139"/>
    <x v="4"/>
    <s v="Madison Park"/>
    <s v="Coleman"/>
    <x v="1999"/>
    <s v="BLANKET"/>
    <s v="Burgundy"/>
    <s v="King:108x90&quot;"/>
    <x v="7"/>
    <n v="298"/>
    <n v="8728.3799999999992"/>
    <n v="4.2974114920902701E-5"/>
    <n v="0.96474247917265354"/>
    <n v="4376"/>
    <n v="9.0744496268385646"/>
    <n v="0.56929687484786295"/>
    <n v="0.28100000000000003"/>
    <n v="5.7030832217917111E-2"/>
    <n v="1.6867227052550799"/>
    <n v="0.58038305080430797"/>
    <n v="0.52717806904790254"/>
    <n v="0.56087311368787096"/>
    <n v="0.29399999999999998"/>
    <s v="B"/>
    <x v="3"/>
  </r>
  <r>
    <s v="NS10-1849"/>
    <x v="1"/>
    <s v="N Natori"/>
    <s v="Cherry Blossom"/>
    <x v="1959"/>
    <s v="COMFORTER (SET)"/>
    <s v="Multi"/>
    <s v="King: 110x96&quot;/20x36&quot;(2)"/>
    <x v="7"/>
    <n v="83"/>
    <n v="8726.7199999999993"/>
    <n v="4.2965941923076225E-5"/>
    <n v="0.96478544511457665"/>
    <n v="4377"/>
    <n v="9.0742594463383668"/>
    <n v="0.56927981895822755"/>
    <n v="0.28100000000000003"/>
    <n v="0.11178316526713358"/>
    <n v="1.8921366743664501"/>
    <n v="0.68920776843848031"/>
    <n v="0.54720672460866049"/>
    <n v="0.5648652000883142"/>
    <n v="0.30599999999999999"/>
    <s v="B"/>
    <x v="2"/>
  </r>
  <r>
    <s v="SHET20-977"/>
    <x v="5"/>
    <s v="Sleep Philosophy"/>
    <s v="Smart Cool Microfiber"/>
    <x v="2038"/>
    <s v="SHEET/SHEET SET"/>
    <s v="Ivory"/>
    <s v="Queen: 90x102&quot;/20x30&quot;(2)/60x80+14&quot;"/>
    <x v="7"/>
    <n v="414"/>
    <n v="8723.14"/>
    <n v="4.294831581932996E-5"/>
    <n v="0.96482839343039595"/>
    <n v="4378"/>
    <n v="9.0738491748773047"/>
    <n v="0.56924302472983335"/>
    <n v="0.28100000000000003"/>
    <n v="0.20440507534459426"/>
    <n v="1.1877253778497801"/>
    <n v="0.25287738899326895"/>
    <n v="0.46690225820994613"/>
    <n v="0.5487748714258559"/>
    <n v="0.26100000000000001"/>
    <s v="B"/>
    <x v="2"/>
  </r>
  <r>
    <s v="ID10-2418"/>
    <x v="1"/>
    <s v="Intelligent Design"/>
    <s v="Larissa"/>
    <x v="1578"/>
    <s v="COMFORTER (SET)"/>
    <s v="Off-White"/>
    <s v="Twin/Twin XL: 68&quot;W x 90&quot;L/ 20&quot;W x 26&quot;L"/>
    <x v="8"/>
    <n v="255"/>
    <n v="8722.64"/>
    <n v="4.2945854072996682E-5"/>
    <n v="0.964871339284469"/>
    <n v="4379"/>
    <n v="9.0737918609955237"/>
    <n v="0.56923788466951586"/>
    <n v="0.28100000000000003"/>
    <n v="5.3712582962692032E-2"/>
    <n v="3.0515900387077002"/>
    <n v="1.1479070996748248"/>
    <n v="0.63162808687827332"/>
    <n v="0.58171592511126735"/>
    <n v="0.35499999999999998"/>
    <s v="B"/>
    <x v="2"/>
  </r>
  <r>
    <s v="TN20-0591"/>
    <x v="5"/>
    <s v="True North by Sleep Philosophy"/>
    <s v="Micro Fleece"/>
    <x v="1433"/>
    <s v="SHEET/SHEET SET"/>
    <s v="Aqua"/>
    <s v="Full: 82x96&quot;/54x75+14&quot;/20x30&quot;(2)"/>
    <x v="7"/>
    <n v="304"/>
    <n v="8708.51"/>
    <n v="4.2876285121618265E-5"/>
    <n v="0.96491421556959067"/>
    <n v="4380"/>
    <n v="9.0721708110883945"/>
    <n v="0.56909250463170635"/>
    <n v="0.28100000000000003"/>
    <n v="-9.931365572296523E-2"/>
    <n v="1.2280021541258299"/>
    <n v="0.28367567313562986"/>
    <n v="0.47257053135928079"/>
    <n v="0.54978810997722127"/>
    <n v="0.26400000000000001"/>
    <s v="B"/>
    <x v="2"/>
  </r>
  <r>
    <s v="ST54-0202"/>
    <x v="3"/>
    <s v="Serta"/>
    <s v="Parsa AZ"/>
    <x v="1031"/>
    <s v="ELECT BLANKET"/>
    <s v="Smoke Grey"/>
    <s v="Twin:62x84&quot;"/>
    <x v="6"/>
    <n v="200"/>
    <n v="8708.0400000000009"/>
    <n v="4.2873971080064987E-5"/>
    <n v="0.96495708954067072"/>
    <n v="4381"/>
    <n v="9.0721168456320136"/>
    <n v="0.56908766486702389"/>
    <n v="0.28000000000000003"/>
    <n v="-9.8199999999999996E-2"/>
    <n v="4.9843209462075402"/>
    <n v="1.6261614800143656"/>
    <n v="0.71964846002957061"/>
    <n v="0.5991998238995333"/>
    <n v="0.41799999999999998"/>
    <s v="B"/>
    <x v="2"/>
  </r>
  <r>
    <s v="BASI16-0421"/>
    <x v="4"/>
    <s v="Sleep Philosophy"/>
    <s v="3&quot; Gel Memory Foam"/>
    <x v="1256"/>
    <s v="MATT PAD/TOPPER"/>
    <s v="Blue"/>
    <s v="Cal King: 72x84+3&quot;"/>
    <x v="7"/>
    <n v="98"/>
    <n v="8698.14"/>
    <n v="4.2825228502666086E-5"/>
    <n v="0.96499991476917335"/>
    <n v="4382"/>
    <n v="9.0709794491819231"/>
    <n v="0.56898566014885243"/>
    <n v="0.28000000000000003"/>
    <n v="-4.4864019663974138E-2"/>
    <n v="0.69166215598250602"/>
    <n v="-0.23362054890404535"/>
    <n v="0.37736469871983414"/>
    <n v="0.5306614678630488"/>
    <n v="0.218"/>
    <s v="B"/>
    <x v="3"/>
  </r>
  <r>
    <s v="ID20-687"/>
    <x v="5"/>
    <s v="Intelligent Design"/>
    <s v="Cotton Blend Jersey Knit"/>
    <x v="1800"/>
    <s v="SHEET/SHEET SET"/>
    <s v="White"/>
    <s v="Twin: 66x96&quot;/39x76+14&quot;/20x30&quot;"/>
    <x v="7"/>
    <n v="428"/>
    <n v="8681.25"/>
    <n v="4.2742070711527981E-5"/>
    <n v="0.96504265683988488"/>
    <n v="4383"/>
    <n v="9.0690359906534415"/>
    <n v="0.56881136565421087"/>
    <n v="0.28000000000000003"/>
    <n v="6.0542523138948888E-2"/>
    <n v="1.0802176763802001"/>
    <n v="0.16569889297344104"/>
    <n v="0.45085748357560551"/>
    <n v="0.54522058923848982"/>
    <n v="0.252"/>
    <s v="B"/>
    <x v="2"/>
  </r>
  <r>
    <s v="PET66-0032UPC"/>
    <x v="13"/>
    <s v="Friends Forever"/>
    <s v="Durable"/>
    <x v="2039"/>
    <s v="PET ACCESSORIES"/>
    <s v="White Stripe"/>
    <s v="1/2&quot;x6FT"/>
    <x v="6"/>
    <n v="974"/>
    <n v="8680.4599999999991"/>
    <n v="4.2738181152321398E-5"/>
    <n v="0.96508539502103718"/>
    <n v="4384"/>
    <n v="9.0689449962748743"/>
    <n v="0.56880320503797166"/>
    <n v="0.28000000000000003"/>
    <n v="0.13269999999999998"/>
    <n v="3.969229570625"/>
    <n v="1.4034536868492709"/>
    <n v="0.67866018294536212"/>
    <n v="0.59077460061944975"/>
    <n v="0.38700000000000001"/>
    <s v="B"/>
    <x v="2"/>
  </r>
  <r>
    <s v="MPE21-920"/>
    <x v="5"/>
    <s v="Madison Park Essentials"/>
    <s v="Satin"/>
    <x v="1688"/>
    <s v="PILLOWCASE"/>
    <s v="Light Grey"/>
    <s v="King: 20x40&quot; (2)"/>
    <x v="7"/>
    <n v="1279"/>
    <n v="8675.06"/>
    <n v="4.2711594291922007E-5"/>
    <n v="0.96512810661532911"/>
    <n v="4385"/>
    <n v="9.0683227875521748"/>
    <n v="0.56874740371610388"/>
    <n v="0.28000000000000003"/>
    <n v="0.13405683537476931"/>
    <n v="2.2603391793221301"/>
    <n v="0.85880532876253157"/>
    <n v="0.57842032381223574"/>
    <n v="0.5706819877353303"/>
    <n v="0.32100000000000001"/>
    <s v="B"/>
    <x v="2"/>
  </r>
  <r>
    <s v="MPS72-560"/>
    <x v="7"/>
    <s v="Madison Park Signature"/>
    <s v="Splendor"/>
    <x v="276"/>
    <s v="BATH RUG"/>
    <s v="Natural"/>
    <s v="24&quot;x36&quot;"/>
    <x v="1"/>
    <n v="410"/>
    <n v="8670.6200000000008"/>
    <n v="4.2689733984482511E-5"/>
    <n v="0.96517079634931358"/>
    <n v="4386"/>
    <n v="9.0678109035311465"/>
    <n v="0.56870149660491387"/>
    <n v="0.28000000000000003"/>
    <n v="0.12355997471922424"/>
    <n v="0.78445696860820402"/>
    <n v="-0.12278141709352366"/>
    <n v="0.39776409733025886"/>
    <n v="0.53451401674998289"/>
    <n v="0.22700000000000001"/>
    <s v="B"/>
    <x v="2"/>
  </r>
  <r>
    <s v="II12-555"/>
    <x v="1"/>
    <s v="INK+IVY"/>
    <s v="Alpine"/>
    <x v="839"/>
    <s v="DUVET&amp;DUVET SET"/>
    <s v="Navy"/>
    <s v="King/Cal.King: 104x92&quot;/20x36&quot;(2)"/>
    <x v="7"/>
    <n v="131"/>
    <n v="8668.6299999999992"/>
    <n v="4.267993623407606E-5"/>
    <n v="0.96521347628554766"/>
    <n v="4387"/>
    <n v="9.0675813929700588"/>
    <n v="0.56868091349152428"/>
    <n v="0.28000000000000003"/>
    <n v="0.25218404471354511"/>
    <n v="2.1222960288017898"/>
    <n v="0.79854090862703886"/>
    <n v="0.56732895284704643"/>
    <n v="0.56841052136262871"/>
    <n v="0.315"/>
    <s v="B"/>
    <x v="2"/>
  </r>
  <r>
    <s v="CS20-1719"/>
    <x v="5"/>
    <s v="Comfort Spaces"/>
    <s v="Cotton 144TC"/>
    <x v="1417"/>
    <s v="SHEET/SHEET SET"/>
    <s v="Cream"/>
    <s v="Twin XL: 66x96&quot;/39x80&quot;+12/20x30&quot;"/>
    <x v="6"/>
    <n v="519"/>
    <n v="8667.2999999999993"/>
    <n v="4.2673387988829544E-5"/>
    <n v="0.96525614967353646"/>
    <n v="4388"/>
    <n v="9.0674279721173257"/>
    <n v="0.56866715430417725"/>
    <n v="0.27900000000000003"/>
    <n v="-2.3099999999999996E-2"/>
    <n v="3.0894055206962299"/>
    <n v="1.159834542281585"/>
    <n v="0.63382327419311268"/>
    <n v="0.58169837828196436"/>
    <n v="0.35499999999999998"/>
    <s v="B"/>
    <x v="2"/>
  </r>
  <r>
    <s v="CS20-0331"/>
    <x v="5"/>
    <s v="Comfort Spaces"/>
    <s v="Cotton Flannel 135GSM"/>
    <x v="1971"/>
    <s v="SHEET/SHEET SET"/>
    <s v="Grey"/>
    <s v="Queen: 90&quot;W x 102&quot;L/60&quot;W x 81&quot;L + 14&quot;D/21&quot;W x 30&quot;L (2)"/>
    <x v="6"/>
    <n v="363"/>
    <n v="8659.2099999999991"/>
    <n v="4.2633556933157114E-5"/>
    <n v="0.96529878323046958"/>
    <n v="4389"/>
    <n v="9.0664942506851016"/>
    <n v="0.56858341569963256"/>
    <n v="0.27900000000000003"/>
    <n v="-0.24060000000000001"/>
    <n v="0.50743724063736395"/>
    <n v="-0.49850641669684703"/>
    <n v="0.32861375385849345"/>
    <n v="0.52058948333140476"/>
    <n v="0.20100000000000001"/>
    <s v="B"/>
    <x v="2"/>
  </r>
  <r>
    <s v="MP40-6556"/>
    <x v="0"/>
    <s v="Madison Park"/>
    <s v="Emilia"/>
    <x v="2040"/>
    <s v="WINDOW PANEL"/>
    <s v="Charcoal"/>
    <s v="50x84&quot;"/>
    <x v="7"/>
    <n v="576"/>
    <n v="8650.5"/>
    <n v="4.2590673312031425E-5"/>
    <n v="0.96534137390378161"/>
    <n v="4390"/>
    <n v="9.0654879952967029"/>
    <n v="0.56849317205829364"/>
    <n v="0.27900000000000003"/>
    <n v="0.25510119415062721"/>
    <n v="0.809228530957391"/>
    <n v="-9.5158807208604257E-2"/>
    <n v="0.40284790320728431"/>
    <n v="0.53536411828809172"/>
    <n v="0.22800000000000001"/>
    <s v="B"/>
    <x v="2"/>
  </r>
  <r>
    <s v="MP10-8265"/>
    <x v="3"/>
    <s v="Madison Park"/>
    <s v="Hollis"/>
    <x v="2004"/>
    <s v="COMFORTER (SET)"/>
    <s v="Grey/Ivory"/>
    <s v="Full/Queen: 90x90&quot;/20x26+2&quot;(2)"/>
    <x v="7"/>
    <n v="228"/>
    <n v="8644.81"/>
    <n v="4.256265863875873E-5"/>
    <n v="0.96538393656242039"/>
    <n v="4391"/>
    <n v="9.0648300895061222"/>
    <n v="0.56843416932908153"/>
    <n v="0.27900000000000003"/>
    <n v="0.19707754359824631"/>
    <n v="2.4384960191392802"/>
    <n v="0.93157178720998357"/>
    <n v="0.59181263361375991"/>
    <n v="0.57310986218601723"/>
    <n v="0.32900000000000001"/>
    <s v="B"/>
    <x v="2"/>
  </r>
  <r>
    <s v="MP13-1387"/>
    <x v="1"/>
    <s v="Madison Park"/>
    <s v="Quebec"/>
    <x v="247"/>
    <s v="COVERLET&amp;BEDSPR"/>
    <s v="White"/>
    <s v="Twin/TXL: 68x90&quot;/20x26&quot;"/>
    <x v="1"/>
    <n v="291"/>
    <n v="8642.32"/>
    <n v="4.2550399142019008E-5"/>
    <n v="0.96542648696156241"/>
    <n v="4392"/>
    <n v="9.0645420472486791"/>
    <n v="0.56840833693854642"/>
    <n v="0.27900000000000003"/>
    <n v="0.1965061676725694"/>
    <n v="2.3190783756206002"/>
    <n v="0.88338663111153726"/>
    <n v="0.58294439195306125"/>
    <n v="0.57131554794144945"/>
    <n v="0.32300000000000001"/>
    <s v="B"/>
    <x v="2"/>
  </r>
  <r>
    <s v="MP12-8340"/>
    <x v="1"/>
    <s v="Madison Park"/>
    <s v="Ibiza"/>
    <x v="1363"/>
    <s v="DUVET&amp;DUVET SET"/>
    <s v="Black/Ivory"/>
    <s v="King/Cal King:104&quot;Wx92&quot;L/20&quot;Wx36&quot;L(2)/12&quot;Wx18&quot;L"/>
    <x v="7"/>
    <n v="276"/>
    <n v="8641.27"/>
    <n v="4.2545229474719127E-5"/>
    <n v="0.96546903219103708"/>
    <n v="4393"/>
    <n v="9.0644205587717117"/>
    <n v="0.56839744153101013"/>
    <n v="0.27900000000000003"/>
    <n v="0.14187254252185905"/>
    <n v="3.5045450012401802"/>
    <n v="1.2821955495231339"/>
    <n v="0.65634321746874624"/>
    <n v="0.58598659671855735"/>
    <n v="0.36899999999999999"/>
    <s v="B"/>
    <x v="2"/>
  </r>
  <r>
    <s v="MPS72-561"/>
    <x v="7"/>
    <s v="Madison Park Signature"/>
    <s v="Splendor"/>
    <x v="276"/>
    <s v="BATH RUG"/>
    <s v="Natural"/>
    <s v="24&quot;x44&quot;"/>
    <x v="1"/>
    <n v="355"/>
    <n v="8628.49"/>
    <n v="4.2482307238440558E-5"/>
    <n v="0.96551151449827555"/>
    <n v="4394"/>
    <n v="9.0629406861550965"/>
    <n v="0.56826472264554539"/>
    <n v="0.27800000000000002"/>
    <n v="0.10205770627305588"/>
    <n v="0.54494201750926596"/>
    <n v="-0.43859486156166372"/>
    <n v="0.33964018175096661"/>
    <n v="0.52253981446662967"/>
    <n v="0.20399999999999999"/>
    <s v="B"/>
    <x v="2"/>
  </r>
  <r>
    <s v="ID20-1476"/>
    <x v="5"/>
    <s v="Intelligent Design"/>
    <s v="Metallic Dot"/>
    <x v="2041"/>
    <s v="SHEET/SHEET SET"/>
    <s v="Blush/Gold"/>
    <s v="Queen: 90&quot;W x 102&quot;L/20&quot;W x 30&quot;L (2)/60&quot;W x 80&quot;L + 14&quot;D"/>
    <x v="7"/>
    <n v="424"/>
    <n v="8628.32"/>
    <n v="4.248147024468724E-5"/>
    <n v="0.96555399596852021"/>
    <n v="4395"/>
    <n v="9.0629209860714859"/>
    <n v="0.56826295589000786"/>
    <n v="0.27800000000000002"/>
    <n v="7.7883401813029274E-2"/>
    <n v="1.53310292452177"/>
    <n v="0.4904818398783154"/>
    <n v="0.51063219208836197"/>
    <n v="0.55673680312967877"/>
    <n v="0.28199999999999997"/>
    <s v="B"/>
    <x v="2"/>
  </r>
  <r>
    <s v="WR20-2033"/>
    <x v="5"/>
    <s v="Woolrich"/>
    <s v="Cotton Flannel"/>
    <x v="1088"/>
    <s v="SHEET/SHEET SET"/>
    <s v="Blue Winter Frost"/>
    <s v="Cal King: 108&quot;W x 102&quot;L/72&quot;W x 84&quot;L + 14&quot;D/20&quot;W x 40&quot;L(2)"/>
    <x v="7"/>
    <n v="249"/>
    <n v="8624.24"/>
    <n v="4.2461382394607697E-5"/>
    <n v="0.96559645735091482"/>
    <n v="4396"/>
    <n v="9.0624480675993784"/>
    <n v="0.56822054331217575"/>
    <n v="0.27800000000000002"/>
    <n v="0.17227494051649767"/>
    <n v="3.15499206443776"/>
    <n v="1.1801898376968112"/>
    <n v="0.63756956648379925"/>
    <n v="0.5820903479465005"/>
    <n v="0.35599999999999998"/>
    <s v="B"/>
    <x v="2"/>
  </r>
  <r>
    <s v="BL51N-0608"/>
    <x v="3"/>
    <s v="Madison Park"/>
    <s v="Liquid Cotton"/>
    <x v="1438"/>
    <s v="BLANKET"/>
    <s v="Light Blue"/>
    <s v="Twin: 66x90&quot;"/>
    <x v="7"/>
    <n v="419"/>
    <n v="8618.52"/>
    <n v="4.2433220016555009E-5"/>
    <n v="0.96563889057093133"/>
    <n v="4397"/>
    <n v="9.061784677652545"/>
    <n v="0.56816104874934403"/>
    <n v="0.27800000000000002"/>
    <n v="2.7622677443458976E-2"/>
    <n v="0.97559964289048196"/>
    <n v="7.2878313402924583E-2"/>
    <n v="0.43377431113478837"/>
    <n v="0.54128370122643299"/>
    <n v="0.24099999999999999"/>
    <s v="B"/>
    <x v="3"/>
  </r>
  <r>
    <s v="AM10-0181"/>
    <x v="1"/>
    <s v="Super Listing"/>
    <s v="Miro"/>
    <x v="1896"/>
    <s v="COMFORTER (SET)"/>
    <s v="Grey"/>
    <s v="King/Cal King: 104x90&quot;/20x36&quot;(2)"/>
    <x v="7"/>
    <n v="306"/>
    <n v="8610.61"/>
    <n v="4.2394275189562565E-5"/>
    <n v="0.96568128484612092"/>
    <n v="4398"/>
    <n v="9.0608665718108945"/>
    <n v="0.56807871059221182"/>
    <n v="0.27800000000000002"/>
    <n v="-0.49832342506035759"/>
    <n v="0.48830304243070199"/>
    <n v="-0.5305130855617779"/>
    <n v="0.32272308342737038"/>
    <n v="0.51900758515924361"/>
    <n v="0.19700000000000001"/>
    <s v="B-"/>
    <x v="3"/>
  </r>
  <r>
    <s v="MP20-5056"/>
    <x v="5"/>
    <s v="Madison Park"/>
    <s v="600 Thread Count Pima Cotton"/>
    <x v="1333"/>
    <s v="SHEET/SHEET SET"/>
    <s v="Light Grey"/>
    <s v="Cal King: 108&quot;W x 102&quot;L/20&quot;W x 40&quot;L(2)/72&quot;W x 84&quot;L + 15&quot;D"/>
    <x v="7"/>
    <n v="121"/>
    <n v="8610.36"/>
    <n v="4.2393044316395923E-5"/>
    <n v="0.96572367789043734"/>
    <n v="4399"/>
    <n v="9.0608375408133348"/>
    <n v="0.56807610701566291"/>
    <n v="0.27800000000000002"/>
    <n v="8.8118839803037113E-2"/>
    <n v="2.4695426307041699"/>
    <n v="0.94372791836298231"/>
    <n v="0.59404990993395468"/>
    <n v="0.57327086759932122"/>
    <n v="0.32900000000000001"/>
    <s v="B"/>
    <x v="2"/>
  </r>
  <r>
    <s v="TN20-0510"/>
    <x v="5"/>
    <s v="True North by Sleep Philosophy"/>
    <s v="Cozy Cotton Flannel"/>
    <x v="1552"/>
    <s v="SHEET/SHEET SET"/>
    <s v="Skiiers"/>
    <s v="Twin: 66x96&quot;/39x75+12&quot;/20x30&quot;"/>
    <x v="7"/>
    <n v="503"/>
    <n v="8606.7999999999993"/>
    <n v="4.2375516682502982E-5"/>
    <n v="0.96576605340711985"/>
    <n v="4400"/>
    <n v="9.0604240479309031"/>
    <n v="0.56803902388169059"/>
    <n v="0.27700000000000002"/>
    <n v="5.2545638500285062E-3"/>
    <n v="2.20814964397151"/>
    <n v="0.83644618362006506"/>
    <n v="0.57430523280692869"/>
    <n v="0.5692922656667383"/>
    <n v="0.318"/>
    <s v="B"/>
    <x v="2"/>
  </r>
  <r>
    <s v="MP40-3007"/>
    <x v="0"/>
    <s v="Madison Park"/>
    <s v="Averil"/>
    <x v="1352"/>
    <s v="WINDOW PANEL"/>
    <s v="White"/>
    <s v="50x63&quot;"/>
    <x v="8"/>
    <n v="521"/>
    <n v="8605.52"/>
    <n v="4.2369214611889797E-5"/>
    <n v="0.96580842262173172"/>
    <n v="4401"/>
    <n v="9.0602753345338769"/>
    <n v="0.56802568687140642"/>
    <n v="0.27700000000000002"/>
    <n v="0.25312582776784198"/>
    <n v="1.3724874624785"/>
    <n v="0.38695312206151622"/>
    <n v="0.49157823932029654"/>
    <n v="0.55273619736118451"/>
    <n v="0.27100000000000002"/>
    <s v="B"/>
    <x v="2"/>
  </r>
  <r>
    <s v="ID10-2125"/>
    <x v="1"/>
    <s v="Intelligent Design"/>
    <s v="Stella"/>
    <x v="1488"/>
    <s v="COMFORTER (SET)"/>
    <s v="Navy"/>
    <s v="Twin/Twin XL: 68&quot;W x 90&quot;L/20&quot;W x 26&quot;L/16&quot;W x 16&quot;L"/>
    <x v="7"/>
    <n v="258"/>
    <n v="8602.2099999999991"/>
    <n v="4.2352917851163492E-5"/>
    <n v="0.96585077553958287"/>
    <n v="4402"/>
    <n v="9.0598906684129297"/>
    <n v="0.56799118899755241"/>
    <n v="0.27700000000000002"/>
    <n v="8.6845977336937621E-2"/>
    <n v="1.1108358706676"/>
    <n v="0.19131092331926344"/>
    <n v="0.45557125214914396"/>
    <n v="0.54550720162787081"/>
    <n v="0.253"/>
    <s v="B"/>
    <x v="2"/>
  </r>
  <r>
    <s v="MPE10-380"/>
    <x v="1"/>
    <s v="Madison Park Essentials"/>
    <s v="Lafael"/>
    <x v="916"/>
    <s v="COMFORTER (SET)"/>
    <s v="Purple"/>
    <s v="Cal King: 104x92&quot;/20x36+2&quot;(2)/72x84+15&quot;/108x102&quot;/72x84+14&quot;/20x40&quot;(2)/12x18&quot;"/>
    <x v="7"/>
    <n v="116"/>
    <n v="8599.75"/>
    <n v="4.2340806059203777E-5"/>
    <n v="0.96589311634564212"/>
    <n v="4403"/>
    <n v="9.0596046877414143"/>
    <n v="0.56796554149548917"/>
    <n v="0.27700000000000002"/>
    <n v="6.3731174162039592E-2"/>
    <n v="1.0701918540317401"/>
    <n v="0.15716771317168018"/>
    <n v="0.44928736177339917"/>
    <n v="0.5442299055510712"/>
    <n v="0.25"/>
    <s v="B"/>
    <x v="2"/>
  </r>
  <r>
    <s v="HH12-1854"/>
    <x v="10"/>
    <s v="Harbor House Blue"/>
    <s v="Kiawah Island"/>
    <x v="1247"/>
    <s v="DUVET&amp;DUVET SET"/>
    <s v="Blue"/>
    <s v="Full/Queen: 90x90&quot;/20x26&quot;(2)/18x18&quot;/12x20&quot;"/>
    <x v="9"/>
    <n v="108"/>
    <n v="8580.68"/>
    <n v="4.2246915054052579E-5"/>
    <n v="0.96593536326069618"/>
    <n v="4404"/>
    <n v="9.0573849775106723"/>
    <n v="0.56776647201844699"/>
    <n v="0.27700000000000002"/>
    <n v="0.49481123127770765"/>
    <n v="3.8318848512925299"/>
    <n v="1.3691189168338598"/>
    <n v="0.67234103691542957"/>
    <n v="0.5886813849978435"/>
    <n v="0.379"/>
    <s v="B"/>
    <x v="2"/>
  </r>
  <r>
    <s v="BR20-1855"/>
    <x v="5"/>
    <s v="Beautyrest"/>
    <s v="Oversized Cotton Flannel"/>
    <x v="1491"/>
    <s v="SHEET/SHEET SET"/>
    <s v="Grey Windowpane"/>
    <s v="Cal King: 108x104&quot;/20x40&quot;(2)/72x84+16&quot;"/>
    <x v="7"/>
    <n v="258"/>
    <n v="8580.64"/>
    <n v="4.224671811434591E-5"/>
    <n v="0.96597760997881055"/>
    <n v="4405"/>
    <n v="9.0573803164078086"/>
    <n v="0.5677660539984295"/>
    <n v="0.27700000000000002"/>
    <n v="0.12608789803989948"/>
    <n v="1.61462693910539"/>
    <n v="0.53919552873677734"/>
    <n v="0.51959770761140611"/>
    <n v="0.55813238472102489"/>
    <n v="0.28699999999999998"/>
    <s v="B"/>
    <x v="2"/>
  </r>
  <r>
    <s v="MP40-7871"/>
    <x v="0"/>
    <s v="Madison Park"/>
    <s v="Galen"/>
    <x v="1714"/>
    <s v="WINDOW PANEL"/>
    <s v="Blue"/>
    <s v="29x64&quot;"/>
    <x v="7"/>
    <n v="255"/>
    <n v="8568.3700000000008"/>
    <n v="4.2186306859327294E-5"/>
    <n v="0.96601979628566992"/>
    <n v="4406"/>
    <n v="9.0559494966376253"/>
    <n v="0.56763773430180997"/>
    <n v="0.27600000000000002"/>
    <n v="-4.5305320745335283E-2"/>
    <n v="1.61678363948357"/>
    <n v="0.54045256319113677"/>
    <n v="0.51982905863773277"/>
    <n v="0.55807599916899453"/>
    <n v="0.28599999999999998"/>
    <s v="B"/>
    <x v="2"/>
  </r>
  <r>
    <s v="TN20-0072"/>
    <x v="5"/>
    <s v="True North by Sleep Philosophy"/>
    <s v="Cozy Cotton Flannel"/>
    <x v="1160"/>
    <s v="SHEET/SHEET SET"/>
    <s v="Tan Plaid"/>
    <s v="Full: 81x96&quot;/54x75+12&quot;/20x30&quot;(2)"/>
    <x v="7"/>
    <n v="386"/>
    <n v="8567.2800000000007"/>
    <n v="4.2180940252320745E-5"/>
    <n v="0.96606197722592224"/>
    <n v="4407"/>
    <n v="9.0558222913321753"/>
    <n v="0.56762632619399389"/>
    <n v="0.27600000000000002"/>
    <n v="-7.2006623797692668E-2"/>
    <n v="0.54746241582581001"/>
    <n v="-0.43469453214978782"/>
    <n v="0.34035801825045159"/>
    <n v="0.52217266460528544"/>
    <n v="0.20399999999999999"/>
    <s v="B"/>
    <x v="2"/>
  </r>
  <r>
    <s v="5DS153-0053"/>
    <x v="9"/>
    <s v="510 Design"/>
    <s v="Chique"/>
    <x v="2042"/>
    <s v="LGT-TABLE LAMPS"/>
    <s v="Main:GOLD+Shade:linen"/>
    <s v="12.5x12.5x17.5&quot;/body size:5.5x5.5x1.25&quot;/shade size:5.5x12.5x8&quot;"/>
    <x v="7"/>
    <n v="316"/>
    <n v="8564.94"/>
    <n v="4.216941927948101E-5"/>
    <n v="0.96610414664520172"/>
    <n v="4408"/>
    <n v="9.055549153714642"/>
    <n v="0.56760183049093771"/>
    <n v="0.27600000000000002"/>
    <n v="0.12552490122737703"/>
    <n v="4.0179951948011796"/>
    <n v="1.4153664417280785"/>
    <n v="0.68085266705590619"/>
    <n v="0.59025199780393145"/>
    <n v="0.38500000000000001"/>
    <s v="B"/>
    <x v="2"/>
  </r>
  <r>
    <s v="MP41-4573"/>
    <x v="0"/>
    <s v="Madison Park"/>
    <s v="Andora"/>
    <x v="2043"/>
    <s v="VALANCE"/>
    <s v="Grey"/>
    <s v="50&quot;W x 18&quot;L"/>
    <x v="7"/>
    <n v="696"/>
    <n v="8563.5300000000007"/>
    <n v="4.2162477154821169E-5"/>
    <n v="0.96614630912235655"/>
    <n v="4409"/>
    <n v="9.0553845347633608"/>
    <n v="0.56758706702853223"/>
    <n v="0.27600000000000002"/>
    <n v="0.32036942443469985"/>
    <n v="0.81194587027531495"/>
    <n v="-9.2174643437545944E-2"/>
    <n v="0.40339712391381843"/>
    <n v="0.5347490784055895"/>
    <n v="0.22700000000000001"/>
    <s v="B"/>
    <x v="2"/>
  </r>
  <r>
    <s v="MP50-3509"/>
    <x v="3"/>
    <s v="Madison Park"/>
    <s v="Ogee"/>
    <x v="2044"/>
    <s v="THROW"/>
    <s v="Black"/>
    <s v="60x70&quot;"/>
    <x v="7"/>
    <n v="745"/>
    <n v="8554.81"/>
    <n v="4.2119544298768804E-5"/>
    <n v="0.96618842866665533"/>
    <n v="4410"/>
    <n v="9.0543658633171091"/>
    <n v="0.567495709882327"/>
    <n v="0.27600000000000002"/>
    <n v="0.13806890925964552"/>
    <n v="1.51421647836065"/>
    <n v="0.47884968623209845"/>
    <n v="0.50849135125849587"/>
    <n v="0.55569483815756082"/>
    <n v="0.27900000000000003"/>
    <s v="B"/>
    <x v="3"/>
  </r>
  <r>
    <s v="CS20-0446"/>
    <x v="5"/>
    <s v="Comfort Spaces"/>
    <s v="Microfiber Coolmax"/>
    <x v="612"/>
    <s v="SHEET/SHEET SET"/>
    <s v="Light Grey"/>
    <s v="Twin XL: 66&quot;W x 102&quot;L/20&quot;W x 30&quot;L (1)/39&quot;W x 80&quot;L + 14&quot;D"/>
    <x v="6"/>
    <n v="527"/>
    <n v="8547.94"/>
    <n v="4.208571990414958E-5"/>
    <n v="0.96623051438655949"/>
    <n v="4411"/>
    <n v="9.0535625776368835"/>
    <n v="0.5674236691005784"/>
    <n v="0.27600000000000002"/>
    <n v="3.5799999999999998E-2"/>
    <n v="6.7016041084215798"/>
    <n v="1.9171584826597237"/>
    <n v="0.77320503120110673"/>
    <n v="0.60857994152068406"/>
    <n v="0.44700000000000001"/>
    <s v="B"/>
    <x v="2"/>
  </r>
  <r>
    <s v="ST54-0041"/>
    <x v="3"/>
    <s v="Serta"/>
    <s v="Parsa AZ"/>
    <x v="885"/>
    <s v="ELECT BLANKET"/>
    <s v="Cream White"/>
    <s v="Full: 77x84&quot;"/>
    <x v="6"/>
    <n v="155"/>
    <n v="8546.26"/>
    <n v="4.2077448436469765E-5"/>
    <n v="0.96627259183499592"/>
    <n v="4412"/>
    <n v="9.0533660427337583"/>
    <n v="0.56740604333130285"/>
    <n v="0.27500000000000002"/>
    <n v="-0.1288"/>
    <n v="0.74939679348917498"/>
    <n v="-0.16322883614049558"/>
    <n v="0.39031994822493593"/>
    <n v="0.53198882431002947"/>
    <n v="0.221"/>
    <s v="B"/>
    <x v="3"/>
  </r>
  <r>
    <s v="MPH20-0009"/>
    <x v="5"/>
    <s v="Madison Park"/>
    <s v="800 Thread Count"/>
    <x v="1189"/>
    <s v="SHEET/SHEET SET"/>
    <s v="Ivory"/>
    <s v="Cal King: 108&quot;W x 102&quot;L/20&quot;W x 40&quot;L(4)/72&quot;W x 84&quot;L + 15&quot;D"/>
    <x v="7"/>
    <n v="196"/>
    <n v="8540.57"/>
    <n v="4.204943376319707E-5"/>
    <n v="0.9663146412687591"/>
    <n v="4413"/>
    <n v="9.0527001106353904"/>
    <n v="0.56734632078160618"/>
    <n v="0.27500000000000002"/>
    <n v="0.15978794927154102"/>
    <n v="2.8800439506462099"/>
    <n v="1.091938048947551"/>
    <n v="0.62132725758646223"/>
    <n v="0.5781425081425775"/>
    <n v="0.34399999999999997"/>
    <s v="B"/>
    <x v="2"/>
  </r>
  <r>
    <s v="ID10-2380"/>
    <x v="1"/>
    <s v="Intelligent Design"/>
    <s v="Mira"/>
    <x v="2005"/>
    <s v="COMFORTER (SET)"/>
    <s v="Charcoal"/>
    <s v="Full/Queen: 90&quot;W x 90&quot;L / 20&quot;W x 26&quot;L + 2&quot;D (2)"/>
    <x v="11"/>
    <n v="176"/>
    <n v="8538.27"/>
    <n v="4.2038109730063997E-5"/>
    <n v="0.96635667937848913"/>
    <n v="4414"/>
    <n v="9.0524308030353069"/>
    <n v="0.56732216856463225"/>
    <n v="0.27500000000000002"/>
    <n v="-0.26224260781165271"/>
    <n v="0.46034016951911699"/>
    <n v="-0.57921123410347064"/>
    <n v="0.3137604280234117"/>
    <n v="0.51660982045638815"/>
    <n v="0.192"/>
    <s v="B-"/>
    <x v="3"/>
  </r>
  <r>
    <s v="BR20-4167"/>
    <x v="5"/>
    <s v="Beautyrest"/>
    <s v="Oversized Cotton Flannel"/>
    <x v="1300"/>
    <s v="SHEET/SHEET SET"/>
    <s v="Tossed Botanical"/>
    <s v="Full: 81x96&quot;/20x30&quot;(2)/54x75+16&quot;"/>
    <x v="7"/>
    <n v="327"/>
    <n v="8534.77"/>
    <n v="4.202087750573105E-5"/>
    <n v="0.96639870025599484"/>
    <n v="4415"/>
    <n v="9.0520208479137949"/>
    <n v="0.56728540270640448"/>
    <n v="0.27500000000000002"/>
    <n v="0.10306148515691463"/>
    <n v="1.66501590777584"/>
    <n v="0.56815970324880283"/>
    <n v="0.52492842187848254"/>
    <n v="0.55881400654082014"/>
    <n v="0.28799999999999998"/>
    <s v="B"/>
    <x v="2"/>
  </r>
  <r>
    <s v="MPE21-777"/>
    <x v="5"/>
    <s v="Madison Park Essentials"/>
    <s v="Satin"/>
    <x v="1877"/>
    <s v="PILLOWCASE"/>
    <s v="Black"/>
    <s v="King: 20x40&quot; (2pcs)"/>
    <x v="7"/>
    <n v="1243"/>
    <n v="8530.8799999999992"/>
    <n v="4.2001725119258149E-5"/>
    <n v="0.96644070198111409"/>
    <n v="4416"/>
    <n v="9.0515650147947238"/>
    <n v="0.56724452238816514"/>
    <n v="0.27500000000000002"/>
    <n v="0.11155732580095606"/>
    <n v="1.7416582218077901"/>
    <n v="0.61066637328145978"/>
    <n v="0.53275156602833273"/>
    <n v="0.56034593111619868"/>
    <n v="0.29199999999999998"/>
    <s v="B"/>
    <x v="2"/>
  </r>
  <r>
    <s v="CS20-1659"/>
    <x v="5"/>
    <s v="Comfort Spaces"/>
    <s v="Cotton 144TC"/>
    <x v="1026"/>
    <s v="SHEET/SHEET SET"/>
    <s v="Good Vibes"/>
    <s v="Cal King: 108x102&quot;/20x40&quot;(2)/72x84&quot;+14&quot;"/>
    <x v="6"/>
    <n v="345"/>
    <n v="8518.0499999999993"/>
    <n v="4.1938556708346256E-5"/>
    <n v="0.9664826405378224"/>
    <n v="4417"/>
    <n v="9.0500601112590946"/>
    <n v="0.567109558663762"/>
    <n v="0.27500000000000002"/>
    <n v="1.8700000000000001E-2"/>
    <n v="4.9075267619881"/>
    <n v="1.6109421329246034"/>
    <n v="0.71684741383944706"/>
    <n v="0.59705712969889901"/>
    <n v="0.41099999999999998"/>
    <s v="B"/>
    <x v="2"/>
  </r>
  <r>
    <s v="CS20-0352"/>
    <x v="5"/>
    <s v="Comfort Spaces"/>
    <s v="Cotton Flannel 135GSM"/>
    <x v="1551"/>
    <s v="SHEET/SHEET SET"/>
    <s v="Blue"/>
    <s v="King: 108&quot;W x 102&quot;L/78&quot;W x 81&quot;L + 14&quot;D/21&quot;W x 40&quot;L (2)"/>
    <x v="6"/>
    <n v="272"/>
    <n v="8509.82"/>
    <n v="4.1898036363700507E-5"/>
    <n v="0.96652453857418608"/>
    <n v="4418"/>
    <n v="9.0490935741521525"/>
    <n v="0.56702287706282328"/>
    <n v="0.27400000000000002"/>
    <n v="-8.8000000000000005E-3"/>
    <n v="3.07476352398049"/>
    <n v="1.1552331489347685"/>
    <n v="0.63297641031469898"/>
    <n v="0.58021358371319842"/>
    <n v="0.35"/>
    <s v="B"/>
    <x v="2"/>
  </r>
  <r>
    <s v="5DS153-0023"/>
    <x v="9"/>
    <s v="510 Design"/>
    <s v="Ranier"/>
    <x v="2045"/>
    <s v="LGT-TABLE LAMPS"/>
    <s v="Iridescent"/>
    <s v="10&quot;Dia x 19.5&quot;H"/>
    <x v="7"/>
    <n v="229"/>
    <n v="8490.86"/>
    <n v="4.1804686942742634E-5"/>
    <n v="0.96656634326112878"/>
    <n v="4419"/>
    <n v="9.04686333658268"/>
    <n v="0.56682286346623501"/>
    <n v="0.27400000000000002"/>
    <n v="0.24486549934825513"/>
    <n v="2.5239954261234998"/>
    <n v="0.96469812798714505"/>
    <n v="0.59790937416901146"/>
    <n v="0.57304016560679039"/>
    <n v="0.32900000000000001"/>
    <s v="B"/>
    <x v="3"/>
  </r>
  <r>
    <s v="ID20-1236"/>
    <x v="5"/>
    <s v="Intelligent Design"/>
    <s v="Cotton Blend Jersey Knit"/>
    <x v="1365"/>
    <s v="SHEET/SHEET SET"/>
    <s v="Teal"/>
    <s v="Twin: 66&quot;W x 96&quot;L/39&quot;W x 76&quot;L+14&quot;D/20&quot;W x 30&quot;L(1)"/>
    <x v="7"/>
    <n v="431"/>
    <n v="8487.41"/>
    <n v="4.1787700893043018E-5"/>
    <n v="0.96660813096202181"/>
    <n v="4420"/>
    <n v="9.0464569826145187"/>
    <n v="0.56678642056895245"/>
    <n v="0.27400000000000002"/>
    <n v="5.9784946945044201E-2"/>
    <n v="1.3490926891534101"/>
    <n v="0.37093762896241145"/>
    <n v="0.48863066636177099"/>
    <n v="0.55115526972751616"/>
    <n v="0.26700000000000002"/>
    <s v="B"/>
    <x v="2"/>
  </r>
  <r>
    <s v="HH10-1222"/>
    <x v="10"/>
    <s v="Harbor House Blue"/>
    <s v="Maya Bay"/>
    <x v="982"/>
    <s v="COMFORTER (SET)"/>
    <s v="White"/>
    <s v="Full: 80x90&quot;/20x26&quot;(2)/54x75+15&quot;"/>
    <x v="9"/>
    <n v="74"/>
    <n v="8484.9"/>
    <n v="4.1775342926449965E-5"/>
    <n v="0.96664990630494829"/>
    <n v="4421"/>
    <n v="9.0461612415778241"/>
    <n v="0.56675989773155711"/>
    <n v="0.27400000000000002"/>
    <n v="0.28011225176490007"/>
    <n v="0.80744970556728402"/>
    <n v="-9.7117135241420932E-2"/>
    <n v="0.40248748253726596"/>
    <n v="0.53390541469269892"/>
    <n v="0.22500000000000001"/>
    <s v="B"/>
    <x v="2"/>
  </r>
  <r>
    <s v="ID20-2463"/>
    <x v="5"/>
    <s v="Intelligent Design"/>
    <s v="Cotton Blend Jersey Knit"/>
    <x v="1933"/>
    <s v="SHEET/SHEET SET"/>
    <s v="Blush 14-1905 TCX (Lotus)"/>
    <s v="Full: 81x96&quot;/20x30&quot;(2)/ 54x76&quot;+14&quot;"/>
    <x v="7"/>
    <n v="350"/>
    <n v="8484.09"/>
    <n v="4.1771354897390058E-5"/>
    <n v="0.96669167765984565"/>
    <n v="4422"/>
    <n v="9.0460657845655206"/>
    <n v="0.56675133689453616"/>
    <n v="0.27400000000000002"/>
    <n v="7.5025726978379531E-2"/>
    <n v="0.93777109371457601"/>
    <n v="3.7075234137664358E-2"/>
    <n v="0.4271849299885952"/>
    <n v="0.53883805551334807"/>
    <n v="0.23699999999999999"/>
    <s v="B"/>
    <x v="2"/>
  </r>
  <r>
    <s v="CS14-0059"/>
    <x v="1"/>
    <s v="Comfort Spaces"/>
    <s v="Kienna"/>
    <x v="931"/>
    <s v="COVERLET&amp;BEDSPR"/>
    <s v="Gray"/>
    <s v="Full/Queen: 90x90&quot;/20x26+1/2&quot;(2)"/>
    <x v="4"/>
    <n v="380"/>
    <n v="8460.48"/>
    <n v="4.16551112355327E-5"/>
    <n v="0.9667333327710812"/>
    <n v="4423"/>
    <n v="9.043279378198239"/>
    <n v="0.56650144461099416"/>
    <n v="0.27400000000000002"/>
    <n v="-0.34850000000000003"/>
    <n v="0.73464310842532299"/>
    <n v="-0.18075106055862716"/>
    <n v="0.38709506875675465"/>
    <n v="0.53062016944014634"/>
    <n v="0.218"/>
    <s v="B"/>
    <x v="2"/>
  </r>
  <r>
    <s v="ID10-2201"/>
    <x v="1"/>
    <s v="Intelligent Design"/>
    <s v="Pike"/>
    <x v="1785"/>
    <s v="COMFORTER (SET)"/>
    <s v="White/Gray"/>
    <s v="Twin/TXL:68&quot;Wx90&quot;L/ 20&quot;Wx26&quot;L"/>
    <x v="7"/>
    <n v="257"/>
    <n v="8447.23"/>
    <n v="4.1589874957700853E-5"/>
    <n v="0.96677492264603893"/>
    <n v="4424"/>
    <n v="9.0417122309542268"/>
    <n v="0.56636089870640138"/>
    <n v="0.27300000000000002"/>
    <n v="5.5659717252758749E-2"/>
    <n v="1.11223859300673"/>
    <n v="0.19246872718939279"/>
    <n v="0.45578434027310938"/>
    <n v="0.54424558701974302"/>
    <n v="0.25"/>
    <s v="B"/>
    <x v="2"/>
  </r>
  <r>
    <s v="ID20-2454"/>
    <x v="5"/>
    <s v="Intelligent Design"/>
    <s v="Cotton Blend Jersey Knit"/>
    <x v="2046"/>
    <s v="SHEET/SHEET SET"/>
    <s v="Grey 14-4202 TCX"/>
    <s v="Queen: 90x102&quot;/ 20x30&quot;(2)/ 60x81&quot;+14&quot;"/>
    <x v="7"/>
    <n v="311"/>
    <n v="8445.8700000000008"/>
    <n v="4.1583179007674343E-5"/>
    <n v="0.96681650582504663"/>
    <n v="4425"/>
    <n v="9.0415512375297507"/>
    <n v="0.56634646039081682"/>
    <n v="0.27300000000000002"/>
    <n v="0.1447382132332134"/>
    <n v="1.9164754874527701"/>
    <n v="0.70135117927067658"/>
    <n v="0.54944165981619719"/>
    <n v="0.56296550027589287"/>
    <n v="0.29899999999999999"/>
    <s v="B"/>
    <x v="2"/>
  </r>
  <r>
    <s v="MP10-5116"/>
    <x v="1"/>
    <s v="Madison Park"/>
    <s v="Laurel"/>
    <x v="564"/>
    <s v="COMFORTER (SET)"/>
    <s v="Blush"/>
    <s v="Cal King"/>
    <x v="7"/>
    <n v="129"/>
    <n v="8445.7900000000009"/>
    <n v="4.1582785128261019E-5"/>
    <n v="0.96685808861017486"/>
    <n v="4426"/>
    <n v="9.0415417665210995"/>
    <n v="0.56634561100574254"/>
    <n v="0.27300000000000002"/>
    <n v="-9.9899526635784594E-2"/>
    <n v="2.0208271574316798"/>
    <n v="0.75180618118779485"/>
    <n v="0.55872765546759329"/>
    <n v="0.56482201989811276"/>
    <n v="0.30499999999999999"/>
    <s v="B"/>
    <x v="2"/>
  </r>
  <r>
    <s v="ID10-1590"/>
    <x v="1"/>
    <s v="Intelligent Design"/>
    <s v="Dorsey"/>
    <x v="1377"/>
    <s v="COMFORTER (SET)"/>
    <s v="Black/White"/>
    <s v="Twin/Twin XL: 68''W x 90&quot;L/20''W x 26''L/12''W x 16&quot;L/16''W x 16&quot;L"/>
    <x v="7"/>
    <n v="247"/>
    <n v="8434.4599999999991"/>
    <n v="4.1527001956348946E-5"/>
    <n v="0.96689961561213122"/>
    <n v="4427"/>
    <n v="9.0401995281700476"/>
    <n v="0.56622523552478587"/>
    <n v="0.27300000000000002"/>
    <n v="-4.6789415920823092E-2"/>
    <n v="1.8756716479629401"/>
    <n v="0.68090841545866132"/>
    <n v="0.54567926939606137"/>
    <n v="0.562116042299041"/>
    <n v="0.29699999999999999"/>
    <s v="B"/>
    <x v="2"/>
  </r>
  <r>
    <s v="AM20-0357"/>
    <x v="5"/>
    <s v="Super Listing"/>
    <s v="Cotton 144TC"/>
    <x v="1804"/>
    <s v="SHEET/SHEET SET"/>
    <s v="Ivory"/>
    <s v="Full: 81x96&quot;/20x30&quot;(2)/54x75&quot;+14&quot;"/>
    <x v="7"/>
    <n v="402"/>
    <n v="8433.51"/>
    <n v="4.1522324638315721E-5"/>
    <n v="0.9669411379367695"/>
    <n v="4428"/>
    <n v="9.0400869020063972"/>
    <n v="0.56621513491291842"/>
    <n v="0.27300000000000002"/>
    <n v="-3.9501490101655441E-2"/>
    <n v="1.3731521249185801"/>
    <n v="0.38740440772063367"/>
    <n v="0.49166129623257226"/>
    <n v="0.55130436717684916"/>
    <n v="0.26800000000000002"/>
    <s v="B"/>
    <x v="2"/>
  </r>
  <r>
    <s v="MPE13-169"/>
    <x v="1"/>
    <s v="Madison Park Essentials"/>
    <s v="Saben"/>
    <x v="939"/>
    <s v="COVERLET&amp;BEDSPR"/>
    <s v="Taupe"/>
    <s v="Full: 78x86&quot;/20x26&quot;(2)/81x96&quot;/54x75+14&quot;/20x30&quot;(2)/12x18&quot;"/>
    <x v="7"/>
    <n v="156"/>
    <n v="8429.43"/>
    <n v="4.1502236788236178E-5"/>
    <n v="0.96698264017355773"/>
    <n v="4429"/>
    <n v="9.0396030579986988"/>
    <n v="0.56617174250419378"/>
    <n v="0.27300000000000002"/>
    <n v="1.8554144704920734E-2"/>
    <n v="2.26383587921269"/>
    <n v="0.86028567209688922"/>
    <n v="0.5786927737427302"/>
    <n v="0.56867594875190108"/>
    <n v="0.316"/>
    <s v="B"/>
    <x v="2"/>
  </r>
  <r>
    <s v="MPE10-826"/>
    <x v="3"/>
    <s v="Madison Park Essentials"/>
    <s v="Parkston"/>
    <x v="1109"/>
    <s v="COMFORTER (SET)"/>
    <s v="Black/White"/>
    <s v="King: 106x94&quot;/20x36+2&quot;(2)"/>
    <x v="7"/>
    <n v="287"/>
    <n v="8418.36"/>
    <n v="4.1447733724417423E-5"/>
    <n v="0.96702408790728211"/>
    <n v="4430"/>
    <n v="9.0382890948463164"/>
    <n v="0.56605390281774515"/>
    <n v="0.27200000000000002"/>
    <n v="-0.12154980583853787"/>
    <n v="2.34953069229601"/>
    <n v="0.89589645204289947"/>
    <n v="0.58524676314232804"/>
    <n v="0.5698924748826617"/>
    <n v="0.31900000000000001"/>
    <s v="B"/>
    <x v="2"/>
  </r>
  <r>
    <s v="NS10-1848"/>
    <x v="1"/>
    <s v="N Natori"/>
    <s v="Cherry Blossom"/>
    <x v="1959"/>
    <s v="COMFORTER (SET)"/>
    <s v="Multi"/>
    <s v="Queen: 92x96&quot;/20x26&quot;(2)"/>
    <x v="7"/>
    <n v="90"/>
    <n v="8413.8799999999992"/>
    <n v="4.1425676477271251E-5"/>
    <n v="0.96706551358375936"/>
    <n v="4431"/>
    <n v="9.0377568462736733"/>
    <n v="0.56600616935977166"/>
    <n v="0.27200000000000002"/>
    <n v="0.1201540550851688"/>
    <n v="1.86224490270981"/>
    <n v="0.67408917634517818"/>
    <n v="0.54442422188149275"/>
    <n v="0.56168977986411595"/>
    <n v="0.29599999999999999"/>
    <s v="B"/>
    <x v="2"/>
  </r>
  <r>
    <s v="WR20-4003"/>
    <x v="5"/>
    <s v="Woolrich"/>
    <s v="Cotton Flannel"/>
    <x v="497"/>
    <s v="SHEET/SHEET SET"/>
    <s v="Green Plaid"/>
    <s v="Twin: 66&quot;Wx96&quot;L/39&quot;Wx75&quot;L+12&quot;D/20&quot;Wx30&quot;L"/>
    <x v="7"/>
    <n v="360"/>
    <n v="8412.68"/>
    <n v="4.141976828607139E-5"/>
    <n v="0.96710693335204545"/>
    <n v="4432"/>
    <n v="9.0376142315755619"/>
    <n v="0.5659933792969164"/>
    <n v="0.27200000000000002"/>
    <n v="-2.9633060808208558E-2"/>
    <n v="0.321243038372232"/>
    <n v="-0.86454532357145397"/>
    <n v="0.2612460882489871"/>
    <n v="0.50504392108733054"/>
    <n v="0.17299999999999999"/>
    <s v="B-"/>
    <x v="2"/>
  </r>
  <r>
    <s v="MP40-8635"/>
    <x v="0"/>
    <s v="Madison Park"/>
    <s v="Lexus"/>
    <x v="2034"/>
    <s v="WINDOW PANEL"/>
    <s v="White"/>
    <s v="2x52x95&quot;"/>
    <x v="7"/>
    <n v="470"/>
    <n v="8411.2099999999991"/>
    <n v="4.1412530751851549E-5"/>
    <n v="0.9671483458827973"/>
    <n v="4433"/>
    <n v="9.0374395008476487"/>
    <n v="0.56597770898367139"/>
    <n v="0.27200000000000002"/>
    <n v="0.14237700976844286"/>
    <n v="2.7547725936982301"/>
    <n v="1.0489921879910111"/>
    <n v="0.61342328250103872"/>
    <n v="0.57546682368714486"/>
    <n v="0.33600000000000002"/>
    <s v="B"/>
    <x v="2"/>
  </r>
  <r>
    <s v="MPE10-1068"/>
    <x v="1"/>
    <s v="Madison Park Essentials"/>
    <s v="Jaxon"/>
    <x v="1180"/>
    <s v="COMFORTER (SET)"/>
    <s v="Green/Grey"/>
    <s v="Twin: 68“W x 86&quot;L/20&quot;W x 26&quot;L(1)/66&quot;W x 96&quot;L/39&quot;W x 75&quot;L+12&quot;D/20&quot;W x 30&quot;L(1)"/>
    <x v="8"/>
    <n v="241"/>
    <n v="8400.0400000000009"/>
    <n v="4.1357535338766139E-5"/>
    <n v="0.96718970341813604"/>
    <n v="4434"/>
    <n v="9.0361107866914487"/>
    <n v="0.56585854638823452"/>
    <n v="0.27200000000000002"/>
    <n v="7.4989394098123344E-2"/>
    <n v="1.5752339238717501"/>
    <n v="0.51595281156886841"/>
    <n v="0.51531999950820606"/>
    <n v="0.55575083701222883"/>
    <n v="0.28000000000000003"/>
    <s v="B"/>
    <x v="2"/>
  </r>
  <r>
    <s v="SS40-0025"/>
    <x v="0"/>
    <s v="SunSmart"/>
    <s v="Julie"/>
    <x v="1828"/>
    <s v="WINDOW PANEL"/>
    <s v="Aqua"/>
    <s v="50&quot;W x 95&quot;L"/>
    <x v="7"/>
    <n v="389"/>
    <n v="8382.59"/>
    <n v="4.1271620391734755E-5"/>
    <n v="0.96723097503852773"/>
    <n v="4435"/>
    <n v="9.0340315026932938"/>
    <n v="0.56567207070667835"/>
    <n v="0.27200000000000002"/>
    <n v="0.21079698355213083"/>
    <n v="1.7375209625315799"/>
    <n v="0.60841736022023363"/>
    <n v="0.5323376462044711"/>
    <n v="0.55900518580623693"/>
    <n v="0.28799999999999998"/>
    <s v="B"/>
    <x v="2"/>
  </r>
  <r>
    <s v="MZ12-0598"/>
    <x v="1"/>
    <s v="Intelligent Design"/>
    <s v="Glimmer"/>
    <x v="810"/>
    <s v="DUVET&amp;DUVET SET"/>
    <s v="Aqua"/>
    <s v="Full/Queen"/>
    <x v="8"/>
    <n v="249"/>
    <n v="8375.7800000000007"/>
    <n v="4.1238091406675523E-5"/>
    <n v="0.96727221312993439"/>
    <n v="4436"/>
    <n v="9.0332188714238448"/>
    <n v="0.56559919178780105"/>
    <n v="0.27100000000000002"/>
    <n v="0.24160500289795278"/>
    <n v="2.2307811351601301"/>
    <n v="0.84620346253518886"/>
    <n v="0.57610101213767051"/>
    <n v="0.56769955585777498"/>
    <n v="0.313"/>
    <s v="B"/>
    <x v="2"/>
  </r>
  <r>
    <s v="II153-0152"/>
    <x v="9"/>
    <s v="INK+IVY"/>
    <s v="Laguna"/>
    <x v="2047"/>
    <s v="LGT-TABLE LAMPS"/>
    <s v="Gold/Natural"/>
    <s v="10x13x20&quot;/body size:7x7x1&quot;/shade size:4x10x4&quot;"/>
    <x v="7"/>
    <n v="133"/>
    <n v="8375.5300000000007"/>
    <n v="4.1236860533508881E-5"/>
    <n v="0.96731344999046787"/>
    <n v="4437"/>
    <n v="9.0331890265752719"/>
    <n v="0.56559651522294341"/>
    <n v="0.27100000000000002"/>
    <n v="-8.0093295588458246E-3"/>
    <n v="1.7322034105366"/>
    <n v="0.60551929204064014"/>
    <n v="0.53180427096929883"/>
    <n v="0.55883806637221456"/>
    <n v="0.28799999999999998"/>
    <s v="B"/>
    <x v="3"/>
  </r>
  <r>
    <s v="MP10-8726"/>
    <x v="1"/>
    <s v="Madison Park"/>
    <s v="Odette"/>
    <x v="2048"/>
    <s v="COMFORTER (SET)"/>
    <s v="Black"/>
    <s v="King: 104&quot;W x 92&quot;L /20&quot;W x 36&quot;L + 2&quot;D (2)/78&quot;W x 80&quot;L +15&quot;D/12&quot;W x 18&quot;L/18&quot;W x 18&quot;L/26&quot;W x 26&quot;L + 2&quot;D (2)"/>
    <x v="11"/>
    <n v="63"/>
    <n v="8370.18"/>
    <n v="4.1210519847742815E-5"/>
    <n v="0.9673546605103156"/>
    <n v="4438"/>
    <n v="9.0325501332361853"/>
    <n v="0.56553921758060421"/>
    <n v="0.27100000000000002"/>
    <n v="0.1956"/>
    <n v="0.20805283902761601"/>
    <n v="-1.1774839554380199"/>
    <n v="0.20365126782978718"/>
    <n v="0.49316162763044086"/>
    <n v="0.153"/>
    <s v="B-"/>
    <x v="3"/>
  </r>
  <r>
    <s v="WIN40-122"/>
    <x v="0"/>
    <s v="Madison Park"/>
    <s v="Emilia"/>
    <x v="1931"/>
    <s v="WINDOW PANEL"/>
    <s v="Bronze"/>
    <s v="50x95&quot;"/>
    <x v="7"/>
    <n v="493"/>
    <n v="8368.66"/>
    <n v="4.1203036138889649E-5"/>
    <n v="0.96739586354645446"/>
    <n v="4439"/>
    <n v="9.032368541392028"/>
    <n v="0.56552293194433023"/>
    <n v="0.27100000000000002"/>
    <n v="0.31191908609024616"/>
    <n v="1.28479833284151"/>
    <n v="0.32555452098074816"/>
    <n v="0.48027812791460489"/>
    <n v="0.54847397113838525"/>
    <n v="0.26"/>
    <s v="B"/>
    <x v="2"/>
  </r>
  <r>
    <s v="II04-8414"/>
    <x v="14"/>
    <s v="INK+IVY"/>
    <s v="IM222101"/>
    <x v="2049"/>
    <s v="ROBE"/>
    <s v="Steel 030"/>
    <s v="M/L"/>
    <x v="5"/>
    <n v="358"/>
    <n v="8367.0300000000007"/>
    <n v="4.1195010845843166E-5"/>
    <n v="0.96743705855730033"/>
    <n v="4440"/>
    <n v="9.0321737713843202"/>
    <n v="0.56550546445553773"/>
    <n v="0.27100000000000002"/>
    <n v="8.3396807469317075E-2"/>
    <n v="2.12803727389247"/>
    <n v="0.80112105167934733"/>
    <n v="0.56780381552177328"/>
    <n v="0.56596513466878484"/>
    <n v="0.309"/>
    <s v="B"/>
    <x v="2"/>
  </r>
  <r>
    <s v="MPE20-1099"/>
    <x v="5"/>
    <s v="Madison Park Essentials"/>
    <s v="Satin"/>
    <x v="130"/>
    <s v="SHEET/SHEET SET"/>
    <s v="Grey"/>
    <s v="Twin: 66x96&quot;/20x30&quot;(2)/39x75&quot;+14&quot;"/>
    <x v="7"/>
    <n v="531"/>
    <n v="8358.9500000000007"/>
    <n v="4.1155229025097405E-5"/>
    <n v="0.96747821378632548"/>
    <n v="4441"/>
    <n v="9.0312077251996179"/>
    <n v="0.56541882688180234"/>
    <n v="0.27100000000000002"/>
    <n v="-5.9653892200667392E-2"/>
    <n v="0.59146394294591798"/>
    <n v="-0.3689442724820684"/>
    <n v="0.3524590310768026"/>
    <n v="0.52282686772080245"/>
    <n v="0.20499999999999999"/>
    <s v="B"/>
    <x v="2"/>
  </r>
  <r>
    <s v="CS13-1496"/>
    <x v="1"/>
    <s v="Comfort Spaces"/>
    <s v="Kienna"/>
    <x v="451"/>
    <s v="COVERLET&amp;BEDSPR"/>
    <s v="White"/>
    <s v="King: 120&quot;W x 118&quot;L / 20&quot;W x 36&quot;L + 0.5&quot; (2)"/>
    <x v="6"/>
    <n v="211"/>
    <n v="8353.49"/>
    <n v="4.1128346755138014E-5"/>
    <n v="0.96751934213308066"/>
    <n v="4442"/>
    <n v="9.0305543978737592"/>
    <n v="0.56536023476140085"/>
    <n v="0.27"/>
    <n v="-0.28800000000000003"/>
    <n v="1.0840876211199499"/>
    <n v="0.16897253804791115"/>
    <n v="0.45145998189630088"/>
    <n v="0.54258018418838094"/>
    <n v="0.245"/>
    <s v="B"/>
    <x v="2"/>
  </r>
  <r>
    <s v="5DS13-0292"/>
    <x v="1"/>
    <s v="510 Design"/>
    <s v="Oakley"/>
    <x v="1667"/>
    <s v="COVERLET&amp;BEDSPR"/>
    <s v="White"/>
    <s v="Full/Queen:102&quot;Wx118&quot;L/20&quot;Wx26&quot;L+0.5&quot;(2)"/>
    <x v="7"/>
    <n v="242"/>
    <n v="8346.85"/>
    <n v="4.1095654763832094E-5"/>
    <n v="0.96756043778784451"/>
    <n v="4443"/>
    <n v="9.0297592996600002"/>
    <n v="0.56528892825327293"/>
    <n v="0.27"/>
    <n v="0.13840835485920991"/>
    <n v="1.0063289740343699"/>
    <n v="0.10104730374955448"/>
    <n v="0.4389586756561239"/>
    <n v="0.54002287773384317"/>
    <n v="0.23899999999999999"/>
    <s v="B"/>
    <x v="2"/>
  </r>
  <r>
    <s v="MPS72-568"/>
    <x v="7"/>
    <s v="Madison Park Signature"/>
    <s v="Splendor"/>
    <x v="728"/>
    <s v="BATH RUG"/>
    <s v="Charcoal"/>
    <s v="17&quot;x24&quot;"/>
    <x v="5"/>
    <n v="607"/>
    <n v="8345.93"/>
    <n v="4.1091125150578862E-5"/>
    <n v="0.96760152891299511"/>
    <n v="4444"/>
    <n v="9.0296490855690159"/>
    <n v="0.56527904396245376"/>
    <n v="0.27"/>
    <n v="0.22247726484645811"/>
    <n v="3.9301901369010199"/>
    <n v="1.3938135552180944"/>
    <n v="0.67688596399769374"/>
    <n v="0.58760042796950174"/>
    <n v="0.374"/>
    <s v="B"/>
    <x v="2"/>
  </r>
  <r>
    <s v="MP40-7493"/>
    <x v="0"/>
    <s v="Madison Park"/>
    <s v="Leilani"/>
    <x v="1671"/>
    <s v="WINDOW PANEL"/>
    <s v="Natural"/>
    <s v="50x95&quot;"/>
    <x v="7"/>
    <n v="426"/>
    <n v="8337.8700000000008"/>
    <n v="4.1051441799686431E-5"/>
    <n v="0.96764258035479478"/>
    <n v="4445"/>
    <n v="9.0286829945662603"/>
    <n v="0.56519240236931689"/>
    <n v="0.27"/>
    <n v="0.23491191895595076"/>
    <n v="1.45737262557266"/>
    <n v="0.44300018700142996"/>
    <n v="0.50189342674533122"/>
    <n v="0.5525326072445198"/>
    <n v="0.27"/>
    <s v="B"/>
    <x v="2"/>
  </r>
  <r>
    <s v="HH30-1694"/>
    <x v="10"/>
    <s v="Harbor House Blue"/>
    <s v="Anslee"/>
    <x v="2050"/>
    <s v="NORMAL PILLOW"/>
    <s v="White"/>
    <s v="12&quot;W x 20&quot;L"/>
    <x v="9"/>
    <n v="489"/>
    <n v="8334.86"/>
    <n v="4.1036622086760107E-5"/>
    <n v="0.96768361697688154"/>
    <n v="4446"/>
    <n v="9.028321969226397"/>
    <n v="0.5651600246631594"/>
    <n v="0.27"/>
    <n v="0.41195266307367562"/>
    <n v="3.7037845512919501"/>
    <n v="1.3359965056690775"/>
    <n v="0.66624501958606397"/>
    <n v="0.58537702364774036"/>
    <n v="0.36599999999999999"/>
    <s v="B"/>
    <x v="2"/>
  </r>
  <r>
    <s v="MPE21-1128"/>
    <x v="5"/>
    <s v="Madison Park Essentials"/>
    <s v="Satin"/>
    <x v="2051"/>
    <s v="PILLOWCASE"/>
    <s v="Sage"/>
    <s v="Standard Pillowcase: 20x30&quot;(2)"/>
    <x v="7"/>
    <n v="1551"/>
    <n v="8331.2099999999991"/>
    <n v="4.1018651338527173E-5"/>
    <n v="0.96772463562822009"/>
    <n v="4447"/>
    <n v="9.027884006095892"/>
    <n v="0.56512074697269976"/>
    <n v="0.27"/>
    <n v="2.7884614548117147E-2"/>
    <n v="6.3121306355626103"/>
    <n v="1.8581916081459138"/>
    <n v="0.76235246714390692"/>
    <n v="0.60456709100694117"/>
    <n v="0.434"/>
    <s v="B"/>
    <x v="2"/>
  </r>
  <r>
    <s v="MP72-1544"/>
    <x v="7"/>
    <s v="Madison Park"/>
    <s v="Spa Cotton"/>
    <x v="1879"/>
    <s v="BATH RUG"/>
    <s v="Aqua"/>
    <s v="27x45&quot;"/>
    <x v="7"/>
    <n v="390"/>
    <n v="8329.02"/>
    <n v="4.1007868889587425E-5"/>
    <n v="0.9677656434971097"/>
    <n v="4448"/>
    <n v="9.0276211361183911"/>
    <n v="0.56509717209872457"/>
    <n v="0.26900000000000002"/>
    <n v="-8.0506402762024632E-3"/>
    <n v="1.1792656072722301"/>
    <n v="0.24628616895870142"/>
    <n v="0.46568917648855535"/>
    <n v="0.54521557297669077"/>
    <n v="0.252"/>
    <s v="B"/>
    <x v="2"/>
  </r>
  <r>
    <s v="MPE10-732"/>
    <x v="1"/>
    <s v="Madison Park Essentials"/>
    <s v="Maible"/>
    <x v="933"/>
    <s v="COMFORTER (SET)"/>
    <s v="Purple"/>
    <s v="Twin: 68x86&quot;/20x26+2&quot;(1)/39x75+15&quot;/66x96&quot;/39x75+12&quot;/20x30&quot;(1)/12x18&quot;"/>
    <x v="7"/>
    <n v="156"/>
    <n v="8319.11"/>
    <n v="4.0959077077261869E-5"/>
    <n v="0.96780660257418694"/>
    <n v="4449"/>
    <n v="9.0264307548817015"/>
    <n v="0.56499041556492713"/>
    <n v="0.26900000000000002"/>
    <n v="-7.4517950682119792E-3"/>
    <n v="0.75632596491327198"/>
    <n v="-0.1551041751940371"/>
    <n v="0.39181525222555441"/>
    <n v="0.53035538289705264"/>
    <n v="0.218"/>
    <s v="B"/>
    <x v="2"/>
  </r>
  <r>
    <s v="BL20-0450"/>
    <x v="5"/>
    <s v="True North by Sleep Philosophy"/>
    <s v="Soloft Plush"/>
    <x v="1078"/>
    <s v="SHEET/SHEET SET"/>
    <s v="Brown"/>
    <s v="Full: 54x75+14&quot;/81x96&quot;/20x30&quot;(2)"/>
    <x v="7"/>
    <n v="296"/>
    <n v="8309.73"/>
    <n v="4.0912894716049578E-5"/>
    <n v="0.96784751546890302"/>
    <n v="4450"/>
    <n v="9.0253027299599751"/>
    <n v="0.56488925131017509"/>
    <n v="0.26900000000000002"/>
    <n v="4.6246571695549597E-2"/>
    <n v="2.1618334813580602"/>
    <n v="0.81617575931575403"/>
    <n v="0.57057456062796441"/>
    <n v="0.56602631317373298"/>
    <n v="0.309"/>
    <s v="B"/>
    <x v="2"/>
  </r>
  <r>
    <s v="HH12-1543"/>
    <x v="10"/>
    <s v="Harbor House Blue"/>
    <s v="Coastline"/>
    <x v="1248"/>
    <s v="DUVET&amp;DUVET SET"/>
    <s v="Aqua"/>
    <s v="King/Cal King: 106x90&quot;/20x36+2&quot;(2)"/>
    <x v="9"/>
    <n v="88"/>
    <n v="8293.48"/>
    <n v="4.0832887960218068E-5"/>
    <n v="0.96788834835686322"/>
    <n v="4451"/>
    <n v="9.0233455122930604"/>
    <n v="0.56471372285965293"/>
    <n v="0.26900000000000002"/>
    <n v="0.40313600430699786"/>
    <n v="0.90341452603706895"/>
    <n v="3.4087097791224599E-3"/>
    <n v="0.42098877129446621"/>
    <n v="0.53596873254661559"/>
    <n v="0.23"/>
    <s v="B"/>
    <x v="2"/>
  </r>
  <r>
    <s v="II04-8420"/>
    <x v="14"/>
    <s v="INK+IVY"/>
    <s v="IM222101"/>
    <x v="2052"/>
    <s v="ROBE"/>
    <s v="Claret 657"/>
    <s v="M/L"/>
    <x v="5"/>
    <n v="347"/>
    <n v="8292.9"/>
    <n v="4.0830032334471465E-5"/>
    <n v="0.96792917838919768"/>
    <n v="4452"/>
    <n v="9.0232755838250327"/>
    <n v="0.5647074514899183"/>
    <n v="0.26900000000000002"/>
    <n v="9.7500308938971866E-2"/>
    <n v="1.73578467013906"/>
    <n v="0.6074720032608848"/>
    <n v="0.53216365789251041"/>
    <n v="0.55819869277043677"/>
    <n v="0.28699999999999998"/>
    <s v="B"/>
    <x v="2"/>
  </r>
  <r>
    <s v="CS14-1274"/>
    <x v="1"/>
    <s v="Comfort Spaces"/>
    <s v="Kienna"/>
    <x v="1609"/>
    <s v="COVERLET&amp;BEDSPR"/>
    <s v="Black"/>
    <s v="Full/Queen: 90&quot;W x 90&quot;L/20&quot;W x 26&quot;L + 1/2&quot;D (2)"/>
    <x v="6"/>
    <n v="325"/>
    <n v="8292.4500000000007"/>
    <n v="4.0827816762771519E-5"/>
    <n v="0.96797000620596041"/>
    <n v="4453"/>
    <n v="9.0232213256101748"/>
    <n v="0.56470258546988228"/>
    <n v="0.26900000000000002"/>
    <n v="-1.2224999999999997"/>
    <n v="0.18149513727705899"/>
    <n v="-1.2676401058782059"/>
    <n v="0.18705847050298438"/>
    <n v="0.48917376247650268"/>
    <n v="0.14799999999999999"/>
    <s v="B-"/>
    <x v="3"/>
  </r>
  <r>
    <s v="MP20-4392"/>
    <x v="5"/>
    <s v="Madison Park"/>
    <s v="3M Microcell"/>
    <x v="1748"/>
    <s v="SHEET/SHEET SET"/>
    <s v="Blush"/>
    <s v="King: 108x102&quot;/78x80&quot;+16&quot;/20x40&quot;(2)"/>
    <x v="7"/>
    <n v="361"/>
    <n v="8284.25"/>
    <n v="4.078744412290577E-5"/>
    <n v="0.96801079365008336"/>
    <n v="4454"/>
    <n v="9.0222321044204943"/>
    <n v="0.56461386950048165"/>
    <n v="0.26800000000000002"/>
    <n v="0.15886110923286664"/>
    <n v="1.1244068697088601"/>
    <n v="0.20245653874706582"/>
    <n v="0.45762254800608843"/>
    <n v="0.54321560520160306"/>
    <n v="0.247"/>
    <s v="B"/>
    <x v="2"/>
  </r>
  <r>
    <s v="MP12-8492"/>
    <x v="1"/>
    <s v="Madison Park"/>
    <s v="Jolene"/>
    <x v="1360"/>
    <s v="DUVET&amp;DUVET SET"/>
    <s v="Dark Grey/Plum"/>
    <s v="Full/ Queen : 90&quot;W x 90&quot;L/20&quot;W x 26&quot;L(2)"/>
    <x v="7"/>
    <n v="224"/>
    <n v="8281.31"/>
    <n v="4.0772969054466095E-5"/>
    <n v="0.96805156661913783"/>
    <n v="4455"/>
    <n v="9.0218771939773319"/>
    <n v="0.56458204019441338"/>
    <n v="0.26800000000000002"/>
    <n v="0.17585892812368889"/>
    <n v="2.0015919386155598"/>
    <n v="0.74269512354987954"/>
    <n v="0.55705080999359491"/>
    <n v="0.56307579415424969"/>
    <n v="0.3"/>
    <s v="B"/>
    <x v="2"/>
  </r>
  <r>
    <s v="ST54-0036"/>
    <x v="3"/>
    <s v="Serta"/>
    <s v="Parsa AZ"/>
    <x v="729"/>
    <s v="ELECT BLANKET"/>
    <s v="Charcoal Grey"/>
    <s v="Twin:62x84&quot;"/>
    <x v="10"/>
    <n v="182"/>
    <n v="8274.31"/>
    <n v="4.0738504605800214E-5"/>
    <n v="0.96809230512374367"/>
    <n v="4456"/>
    <n v="9.0210316617792206"/>
    <n v="0.56450621063334316"/>
    <n v="0.26800000000000002"/>
    <n v="-0.1754"/>
    <n v="0.63833262915657696"/>
    <n v="-0.30336083890973603"/>
    <n v="0.36452934037847939"/>
    <n v="0.52451083658237041"/>
    <n v="0.20699999999999999"/>
    <s v="B"/>
    <x v="3"/>
  </r>
  <r>
    <s v="MZ80-293"/>
    <x v="1"/>
    <s v="Intelligent Design"/>
    <s v="Brody"/>
    <x v="1220"/>
    <s v="COVERLET&amp;BEDSPR"/>
    <s v="Blue"/>
    <s v="Twin/TXL: 68x90/20x26/12x18&quot;"/>
    <x v="7"/>
    <n v="242"/>
    <n v="8272.2099999999991"/>
    <n v="4.0728165271200446E-5"/>
    <n v="0.9681330332890149"/>
    <n v="4457"/>
    <n v="9.0207778626465771"/>
    <n v="0.56448344925669613"/>
    <n v="0.26800000000000002"/>
    <n v="0.25855752610245625"/>
    <n v="1.96241095874504"/>
    <n v="0.72387566677722592"/>
    <n v="0.55358718127270867"/>
    <n v="0.56230419565989864"/>
    <n v="0.29699999999999999"/>
    <s v="B"/>
    <x v="2"/>
  </r>
  <r>
    <s v="MP12-391"/>
    <x v="1"/>
    <s v="Madison Park"/>
    <s v="Dawn"/>
    <x v="20"/>
    <s v="DUVET&amp;DUVET SET"/>
    <s v="Aqua"/>
    <s v="Cal King: 104x92&quot;/20x36+2&quot;(2)/72x84+15&quot;/16x16&quot;/12x18&quot;/18x18&quot;/26x26&quot;(2)"/>
    <x v="7"/>
    <n v="96"/>
    <n v="8271.7099999999991"/>
    <n v="4.0725703524867168E-5"/>
    <n v="0.96817375899253977"/>
    <n v="4458"/>
    <n v="9.0207174247863495"/>
    <n v="0.56447802902973931"/>
    <n v="0.26800000000000002"/>
    <n v="4.7045091401898748E-2"/>
    <n v="1.4067079218932499"/>
    <n v="0.40992708658871113"/>
    <n v="0.49580648481804335"/>
    <n v="0.55074372018740014"/>
    <n v="0.26600000000000001"/>
    <s v="B"/>
    <x v="2"/>
  </r>
  <r>
    <s v="UH10-0206"/>
    <x v="1"/>
    <s v="Intelligent Design"/>
    <s v="Brooklyn"/>
    <x v="822"/>
    <s v="COMFORTER (SET)"/>
    <s v="Pink"/>
    <s v="King/Cal King: 104x92&quot;/20x36&quot;(2)/18x18&quot;/12x18&quot;/26x26+1/2&quot;(2)"/>
    <x v="8"/>
    <n v="93"/>
    <n v="8255.2000000000007"/>
    <n v="4.064441666094236E-5"/>
    <n v="0.96821440340920073"/>
    <n v="4459"/>
    <n v="9.0187197122341303"/>
    <n v="0.56429886889093239"/>
    <n v="0.26800000000000002"/>
    <n v="-7.9134576467401588E-2"/>
    <n v="2.54598507598301"/>
    <n v="0.97304342545879663"/>
    <n v="0.59944528524000229"/>
    <n v="0.57132815216074639"/>
    <n v="0.32300000000000001"/>
    <s v="B"/>
    <x v="2"/>
  </r>
  <r>
    <s v="TN54-0491"/>
    <x v="3"/>
    <s v="True North by Sleep Philosophy"/>
    <s v="Sherpa"/>
    <x v="1393"/>
    <s v="ELECT BLANKET"/>
    <s v="Ivory"/>
    <s v="Twin: 62x84&quot;"/>
    <x v="7"/>
    <n v="162"/>
    <n v="8244.43"/>
    <n v="4.0591390644923559E-5"/>
    <n v="0.96825499479984567"/>
    <n v="4460"/>
    <n v="9.0174143864536784"/>
    <n v="0.56418180382681493"/>
    <n v="0.26700000000000002"/>
    <n v="-2.621603223544346E-2"/>
    <n v="0.51561314641779599"/>
    <n v="-0.48513652179092798"/>
    <n v="0.33107441744463173"/>
    <n v="0.51756032655037831"/>
    <n v="0.19400000000000001"/>
    <s v="B-"/>
    <x v="3"/>
  </r>
  <r>
    <s v="BASI16-0384"/>
    <x v="4"/>
    <s v="Sleep Philosophy"/>
    <s v="1.5&quot; Gel Memory Foam"/>
    <x v="1256"/>
    <s v="MATT PAD/TOPPER"/>
    <s v="Blue"/>
    <s v="78x80x1.5&quot;"/>
    <x v="7"/>
    <n v="158"/>
    <n v="8221.26"/>
    <n v="4.0477313319839487E-5"/>
    <n v="0.96829547211316547"/>
    <n v="4461"/>
    <n v="9.0146003894341273"/>
    <n v="0.56392943714069443"/>
    <n v="0.26700000000000002"/>
    <n v="-5.3329204986765589E-3"/>
    <n v="0.70226497923533604"/>
    <n v="-0.22031632763599113"/>
    <n v="0.37981327539501308"/>
    <n v="0.52710620479155823"/>
    <n v="0.21099999999999999"/>
    <s v="B"/>
    <x v="3"/>
  </r>
  <r>
    <s v="BR20-1919"/>
    <x v="5"/>
    <s v="Beautyrest"/>
    <s v="600 Thread Count"/>
    <x v="1000"/>
    <s v="SHEET/SHEET SET"/>
    <s v="Teal"/>
    <s v="Full: 81x96&quot;/21x31&quot;(2)/54x75+16&quot;"/>
    <x v="7"/>
    <n v="271"/>
    <n v="8195.8700000000008"/>
    <n v="4.0352305841035666E-5"/>
    <n v="0.96833582441900645"/>
    <n v="4462"/>
    <n v="9.0115076530664897"/>
    <n v="0.56365207237352433"/>
    <n v="0.26700000000000002"/>
    <n v="9.6768971146719562E-2"/>
    <n v="1.65899298027284"/>
    <n v="0.56474147499864635"/>
    <n v="0.52429931373339567"/>
    <n v="0.55578152064549857"/>
    <n v="0.28000000000000003"/>
    <s v="B"/>
    <x v="2"/>
  </r>
  <r>
    <s v="MP10-3451"/>
    <x v="1"/>
    <s v="Madison Park"/>
    <s v="Serene"/>
    <x v="1265"/>
    <s v="COMFORTER (SET)"/>
    <s v="Navy"/>
    <s v="Cal King: 104x92&quot;/20x36&quot;(2)/72x84+15&quot;/18x18&quot;/12x16&quot;/12x18&quot;"/>
    <x v="7"/>
    <n v="112"/>
    <n v="8175.55"/>
    <n v="4.0252260470051276E-5"/>
    <n v="0.96837607667947645"/>
    <n v="4463"/>
    <n v="9.0090255802396655"/>
    <n v="0.56342947352581285"/>
    <n v="0.26700000000000002"/>
    <n v="-1.4049694252504016E-3"/>
    <n v="1.3865617554426499"/>
    <n v="0.39646590678591476"/>
    <n v="0.49332902069433238"/>
    <n v="0.5494093829595168"/>
    <n v="0.26200000000000001"/>
    <s v="B"/>
    <x v="2"/>
  </r>
  <r>
    <s v="CS14-1793"/>
    <x v="1"/>
    <s v="Comfort Spaces"/>
    <s v="Gloria"/>
    <x v="2053"/>
    <s v="QUILT"/>
    <s v="Green"/>
    <s v="Twin/Twin XL:66&quot;Wx90&quot;L/20&quot;Wx26&quot;L+0.5&quot;D"/>
    <x v="14"/>
    <n v="470"/>
    <n v="8173.3"/>
    <n v="4.0241182611551528E-5"/>
    <n v="0.96841631786208804"/>
    <n v="4464"/>
    <n v="9.0087503651879466"/>
    <n v="0.56340479151297129"/>
    <n v="0.26700000000000002"/>
    <n v="1.5E-3"/>
    <n v="2.2309056983013198"/>
    <n v="0.84625690376608631"/>
    <n v="0.57611084773412014"/>
    <n v="0.56594600275720108"/>
    <n v="0.309"/>
    <s v="B"/>
    <x v="2"/>
  </r>
  <r>
    <s v="MP51-8418"/>
    <x v="3"/>
    <s v="Madison Park"/>
    <s v="Carved Plush"/>
    <x v="1947"/>
    <s v="BLANKET"/>
    <s v="Green"/>
    <s v="90&quot;x90&quot;"/>
    <x v="7"/>
    <n v="453"/>
    <n v="8171.42"/>
    <n v="4.0231926445338402E-5"/>
    <n v="0.96845654978853335"/>
    <n v="4465"/>
    <n v="9.0085203496241775"/>
    <n v="0.56338416310960715"/>
    <n v="0.26700000000000002"/>
    <n v="2.6457472866531696E-2"/>
    <n v="1.1632709059850199"/>
    <n v="0.23370431441769135"/>
    <n v="0.46337354786671442"/>
    <n v="0.54338204006102864"/>
    <n v="0.248"/>
    <s v="B"/>
    <x v="3"/>
  </r>
  <r>
    <s v="5DS73-0233"/>
    <x v="8"/>
    <s v="510 Design"/>
    <s v="Aegean"/>
    <x v="2054"/>
    <s v="BATH TOWEL"/>
    <s v="Charcoal"/>
    <s v="27x52&quot;(2)/16x30&quot;(2)/13x13&quot;(2)"/>
    <x v="7"/>
    <n v="342"/>
    <n v="8168.34"/>
    <n v="4.0216762087925415E-5"/>
    <n v="0.96849676655062122"/>
    <n v="4466"/>
    <n v="9.0081434012371648"/>
    <n v="0.56335035738251937"/>
    <n v="0.26600000000000001"/>
    <n v="6.7771751895397456E-2"/>
    <n v="0.839845977732392"/>
    <n v="-6.20392706197136E-2"/>
    <n v="0.40894339148505504"/>
    <n v="0.53246896420302647"/>
    <n v="0.221"/>
    <s v="B"/>
    <x v="2"/>
  </r>
  <r>
    <s v="ID10-2376"/>
    <x v="1"/>
    <s v="Intelligent Design"/>
    <s v="Lucy"/>
    <x v="1342"/>
    <s v="COMFORTER (SET)"/>
    <s v="Blue"/>
    <s v="King/Cal King: 104&quot;W x 90&quot;L / 20&quot;W x 36&quot;L (2)"/>
    <x v="7"/>
    <n v="174"/>
    <n v="8165.12"/>
    <n v="4.0200908441539104E-5"/>
    <n v="0.96853696745906281"/>
    <n v="4467"/>
    <n v="9.0077491668486989"/>
    <n v="0.56331500140115887"/>
    <n v="0.26600000000000001"/>
    <n v="0.27706456625217557"/>
    <n v="0.61635061500048804"/>
    <n v="-0.33358554612356262"/>
    <n v="0.3589666312497915"/>
    <n v="0.52244532737088545"/>
    <n v="0.20399999999999999"/>
    <s v="B"/>
    <x v="2"/>
  </r>
  <r>
    <s v="FB153-1182"/>
    <x v="9"/>
    <s v="510 Design"/>
    <s v="Zirconia"/>
    <x v="2055"/>
    <s v="LGT-TABLE LAMPS"/>
    <s v="Blue"/>
    <s v="15x15x26.5&quot;/body size:5.75x5.75x15&quot;/shade size:13x13x10&quot;"/>
    <x v="7"/>
    <n v="137"/>
    <n v="8160.03"/>
    <n v="4.0175847863866342E-5"/>
    <n v="0.96857714330692668"/>
    <n v="4468"/>
    <n v="9.0071256654825813"/>
    <n v="0.56325908415161474"/>
    <n v="0.26600000000000001"/>
    <n v="0.17338794501980997"/>
    <n v="1.97854958296132"/>
    <n v="0.73167033459144248"/>
    <n v="0.55502175165575596"/>
    <n v="0.56161161765244305"/>
    <n v="0.29599999999999999"/>
    <s v="B"/>
    <x v="3"/>
  </r>
  <r>
    <s v="MP13-1237"/>
    <x v="1"/>
    <s v="Madison Park"/>
    <s v="Keaton"/>
    <x v="1532"/>
    <s v="COVERLET&amp;BEDSPR"/>
    <s v="Grey"/>
    <s v="Twin/Twin XL: 68x90&quot;/20x26&quot;"/>
    <x v="7"/>
    <n v="284"/>
    <n v="8151.16"/>
    <n v="4.0132176483914005E-5"/>
    <n v="0.96861727548341059"/>
    <n v="4469"/>
    <n v="9.0060382017953291"/>
    <n v="0.56316155753551611"/>
    <n v="0.26600000000000001"/>
    <n v="0.10186396144843186"/>
    <n v="1.5819674692119501"/>
    <n v="0.51996422082386251"/>
    <n v="0.51605827970803708"/>
    <n v="0.55374090197002035"/>
    <n v="0.27300000000000002"/>
    <s v="B"/>
    <x v="2"/>
  </r>
  <r>
    <s v="MP10-8364"/>
    <x v="4"/>
    <s v="Madison Park"/>
    <s v="Winfield"/>
    <x v="1894"/>
    <s v="COMFORTER (SET)"/>
    <s v="Teal"/>
    <s v="Twin/Twin XL: 68x90&quot;"/>
    <x v="11"/>
    <n v="255"/>
    <n v="8148.63"/>
    <n v="4.0119720047467621E-5"/>
    <n v="0.96865739520345806"/>
    <n v="4470"/>
    <n v="9.0057278064313468"/>
    <n v="0.56313372045933907"/>
    <n v="0.26600000000000001"/>
    <n v="-5.3216795896339E-2"/>
    <n v="0.72521076665423001"/>
    <n v="-0.19211645054316853"/>
    <n v="0.38500332447050456"/>
    <n v="0.52750764126157224"/>
    <n v="0.21199999999999999"/>
    <s v="B"/>
    <x v="3"/>
  </r>
  <r>
    <s v="WR20-3988"/>
    <x v="5"/>
    <s v="Woolrich"/>
    <s v="Cotton Flannel"/>
    <x v="1371"/>
    <s v="SHEET/SHEET SET"/>
    <s v="Green Trees / Trucks"/>
    <s v="Cal King: 108&quot;Wx102&quot;L/72&quot;Wx84&quot;L+14&quot;D/20&quot;Wx40&quot;L(2)"/>
    <x v="7"/>
    <n v="232"/>
    <n v="8145.59"/>
    <n v="4.0104752629761296E-5"/>
    <n v="0.96869749995608778"/>
    <n v="4471"/>
    <n v="9.005354713771176"/>
    <n v="0.56310026052401962"/>
    <n v="0.26600000000000001"/>
    <n v="4.2580181668853946E-2"/>
    <n v="0.55233513092150799"/>
    <n v="-0.42719684462969748"/>
    <n v="0.34173793086687476"/>
    <n v="0.51882779459259065"/>
    <n v="0.19600000000000001"/>
    <s v="B-"/>
    <x v="2"/>
  </r>
  <r>
    <s v="CS20-1593"/>
    <x v="5"/>
    <s v="Comfort Spaces"/>
    <s v="Cotton 144TC"/>
    <x v="1722"/>
    <s v="SHEET/SHEET SET"/>
    <s v="Diamond Sliver"/>
    <s v="Full:81x96&quot;/20x30&quot;(2)/54x75&quot;+14&quot;"/>
    <x v="6"/>
    <n v="441"/>
    <n v="8145.27"/>
    <n v="4.0103177112107998E-5"/>
    <n v="0.9687376031331999"/>
    <n v="4472"/>
    <n v="9.0053154327609608"/>
    <n v="0.5630967376992595"/>
    <n v="0.26600000000000001"/>
    <n v="-7.2900000000000006E-2"/>
    <n v="2.3112329569367298"/>
    <n v="0.8801382170683868"/>
    <n v="0.58234653727993724"/>
    <n v="0.56694669761539507"/>
    <n v="0.311"/>
    <s v="B"/>
    <x v="2"/>
  </r>
  <r>
    <s v="CS20-1573"/>
    <x v="5"/>
    <s v="Comfort Spaces"/>
    <s v="Cotton 144TC"/>
    <x v="1683"/>
    <s v="SHEET/SHEET SET"/>
    <s v="Tabitha Purple"/>
    <s v="Twin: 66x96&quot;/20x30&quot;/39x75&quot;+12&quot;"/>
    <x v="10"/>
    <n v="522"/>
    <n v="8137.98"/>
    <n v="4.0067284850568806E-5"/>
    <n v="0.96877767041805052"/>
    <n v="4473"/>
    <n v="9.0044201440196847"/>
    <n v="0.56301644583996213"/>
    <n v="0.26500000000000001"/>
    <n v="-4.5908045977011487E-2"/>
    <n v="4.18020016480079"/>
    <n v="1.4539997759769612"/>
    <n v="0.68796294275113601"/>
    <n v="0.58800574522219695"/>
    <n v="0.376"/>
    <s v="B"/>
    <x v="2"/>
  </r>
  <r>
    <s v="MP20-6427"/>
    <x v="5"/>
    <s v="Madison Park"/>
    <s v="800 Thread Count"/>
    <x v="1428"/>
    <s v="SHEET/SHEET SET"/>
    <s v="White"/>
    <s v="Cal King: 108x102&quot;/20x40&quot;(4)/72x84&quot;+15&quot;"/>
    <x v="7"/>
    <n v="183"/>
    <n v="8132.57"/>
    <n v="4.0040648755242747E-5"/>
    <n v="0.96881771106680581"/>
    <n v="4474"/>
    <n v="9.0037552205504898"/>
    <n v="0.56295681374679407"/>
    <n v="0.26500000000000001"/>
    <n v="0.16328241772708976"/>
    <n v="1.0187910894660701"/>
    <n v="0.1122487179468355"/>
    <n v="0.44102024100293147"/>
    <n v="0.53856949919802166"/>
    <n v="0.23599999999999999"/>
    <s v="B"/>
    <x v="2"/>
  </r>
  <r>
    <s v="MP21-4854"/>
    <x v="5"/>
    <s v="Madison Park"/>
    <s v="1500 Thread Count"/>
    <x v="1984"/>
    <s v="PILLOWCASE"/>
    <s v="Grey"/>
    <s v="King: 20&quot;W x 40&quot;L (2)"/>
    <x v="7"/>
    <n v="600"/>
    <n v="8126.45"/>
    <n v="4.0010516980123436E-5"/>
    <n v="0.96885772158378591"/>
    <n v="4475"/>
    <n v="9.0030025002058913"/>
    <n v="0.56288930779791713"/>
    <n v="0.26500000000000001"/>
    <n v="0.21324274554384198"/>
    <n v="1.5691163548184299"/>
    <n v="0.51229435753935271"/>
    <n v="0.51464667898659111"/>
    <n v="0.55324078203565197"/>
    <n v="0.27300000000000002"/>
    <s v="B"/>
    <x v="2"/>
  </r>
  <r>
    <s v="CS20-0350"/>
    <x v="5"/>
    <s v="Comfort Spaces"/>
    <s v="Cotton Flannel 135GSM"/>
    <x v="1551"/>
    <s v="SHEET/SHEET SET"/>
    <s v="Blue"/>
    <s v="Full: 80&quot;W x 98&quot;L/55&quot;W x 76&quot;L + 12&quot;D/21&quot;W x 30&quot;L (2)"/>
    <x v="10"/>
    <n v="277"/>
    <n v="8125.11"/>
    <n v="4.000391949995025E-5"/>
    <n v="0.9688977255032859"/>
    <n v="4476"/>
    <n v="9.002837613251522"/>
    <n v="0.56287452030028662"/>
    <n v="0.26500000000000001"/>
    <n v="-7.7700000000000005E-2"/>
    <n v="2.0837239196203399"/>
    <n v="0.78103163946193954"/>
    <n v="0.56410645772964796"/>
    <n v="0.56312090778615886"/>
    <n v="0.3"/>
    <s v="B"/>
    <x v="2"/>
  </r>
  <r>
    <s v="BASI16-0389"/>
    <x v="4"/>
    <s v="Sleep Philosophy"/>
    <s v="2&quot; Gel Memory Foam with 3M Cover"/>
    <x v="436"/>
    <s v="MATT PAD/TOPPER"/>
    <s v="White"/>
    <s v="78x80x2&quot;"/>
    <x v="7"/>
    <n v="76"/>
    <n v="8121.48"/>
    <n v="3.9986047221570654E-5"/>
    <n v="0.96893771155050745"/>
    <n v="4477"/>
    <n v="9.0023908052441328"/>
    <n v="0.5628344493779035"/>
    <n v="0.26500000000000001"/>
    <n v="7.5061338820018017E-2"/>
    <n v="0.33716195820435702"/>
    <n v="-0.82745153880690792"/>
    <n v="0.26807301741218936"/>
    <n v="0.50388216298476074"/>
    <n v="0.17100000000000001"/>
    <s v="B-"/>
    <x v="3"/>
  </r>
  <r>
    <s v="AM20-0349"/>
    <x v="5"/>
    <s v="Super Listing"/>
    <s v="Cotton 144TC"/>
    <x v="1530"/>
    <s v="SHEET/SHEET SET"/>
    <s v="Dark Gray"/>
    <s v="Full: 81x96&quot;/20x30&quot;(2)/54x75&quot;+14&quot;"/>
    <x v="7"/>
    <n v="384"/>
    <n v="8119.04"/>
    <n v="3.9974033899464264E-5"/>
    <n v="0.96897768558440689"/>
    <n v="4478"/>
    <n v="9.0020903592519641"/>
    <n v="0.5628075045876727"/>
    <n v="0.26500000000000001"/>
    <n v="-4.9028118088785239E-2"/>
    <n v="1.2151853023791399"/>
    <n v="0.27397757005899298"/>
    <n v="0.47078564305139048"/>
    <n v="0.54440313228041626"/>
    <n v="0.25"/>
    <s v="B"/>
    <x v="2"/>
  </r>
  <r>
    <s v="II04-8421"/>
    <x v="14"/>
    <s v="INK+IVY"/>
    <s v="IM222101"/>
    <x v="2052"/>
    <s v="ROBE"/>
    <s v="Claret 657"/>
    <s v="XL/XXL"/>
    <x v="5"/>
    <n v="342"/>
    <n v="8110.2"/>
    <n v="3.993051022429192E-5"/>
    <n v="0.96901761609463122"/>
    <n v="4479"/>
    <n v="9.0010011016383693"/>
    <n v="0.56270981708752099"/>
    <n v="0.26400000000000001"/>
    <n v="8.8851620921802182E-2"/>
    <n v="2.2190027649747699"/>
    <n v="0.8411372505860818"/>
    <n v="0.57516860067516107"/>
    <n v="0.5652015738050491"/>
    <n v="0.307"/>
    <s v="B"/>
    <x v="2"/>
  </r>
  <r>
    <s v="SS40-0067"/>
    <x v="0"/>
    <s v="SunSmart"/>
    <s v="Blakesly"/>
    <x v="1508"/>
    <s v="WINDOW PANEL"/>
    <s v="Grey"/>
    <s v="50&quot;W x 95&quot;L"/>
    <x v="8"/>
    <n v="403"/>
    <n v="8103.59"/>
    <n v="3.9897965937765999E-5"/>
    <n v="0.96905751406056895"/>
    <n v="4480"/>
    <n v="9.0001858468322702"/>
    <n v="0.56263670288294665"/>
    <n v="0.26400000000000001"/>
    <n v="0.15444422759512869"/>
    <n v="1.0255668366437201"/>
    <n v="0.11828676355859614"/>
    <n v="0.44213151368479259"/>
    <n v="0.53853566504331585"/>
    <n v="0.23599999999999999"/>
    <s v="B"/>
    <x v="2"/>
  </r>
  <r>
    <s v="CS10-0906-1"/>
    <x v="1"/>
    <s v="Comfort Spaces"/>
    <s v="Colin"/>
    <x v="1613"/>
    <s v="COMFORTER (SET)"/>
    <s v="red/grey"/>
    <s v="Queen: 90&quot;W x 90&quot;L/20&quot;W x 26&quot;L (2)/90&quot;W x 102&quot;L/60&quot;W x 80&quot;L +15&quot;D/20&quot;W x 30&quot;L (2)/20&quot;W x 30&quot;L (2)"/>
    <x v="6"/>
    <n v="202"/>
    <n v="8096.16"/>
    <n v="3.9861384387253496E-5"/>
    <n v="0.96909737544495622"/>
    <n v="4481"/>
    <n v="8.9992686618959681"/>
    <n v="0.56255444731503867"/>
    <n v="0.26400000000000001"/>
    <n v="-2.0710999999999999"/>
    <n v="6.5167222473820799E-2"/>
    <n v="-1.8007968487567794"/>
    <n v="8.8933586789457467E-2"/>
    <n v="0.46783027520992249"/>
    <n v="0.11899999999999999"/>
    <s v="B-"/>
    <x v="3"/>
  </r>
  <r>
    <s v="MP10-436"/>
    <x v="1"/>
    <s v="Madison Park"/>
    <s v="Lola"/>
    <x v="863"/>
    <s v="COMFORTER (SET)"/>
    <s v="Taupe Grey/Purple"/>
    <s v="Twin/TXL: 68x90&quot;/20x26&quot;/39x75+15&quot;/18x18&quot;/16x16&quot;/12x20&quot;"/>
    <x v="5"/>
    <n v="148"/>
    <n v="8094.49"/>
    <n v="3.9853162154500344E-5"/>
    <n v="0.96913722860711071"/>
    <n v="4482"/>
    <n v="8.9990623954718902"/>
    <n v="0.56253594879725755"/>
    <n v="0.26400000000000001"/>
    <n v="-0.27536693611343555"/>
    <n v="1.06047191329748"/>
    <n v="0.14882674419689068"/>
    <n v="0.4477522473410272"/>
    <n v="0.53957920850601149"/>
    <n v="0.23899999999999999"/>
    <s v="B"/>
    <x v="2"/>
  </r>
  <r>
    <s v="AM10-0031"/>
    <x v="1"/>
    <s v="Super Listing"/>
    <s v="Boulder Stripe"/>
    <x v="613"/>
    <s v="COMFORTER (SET)"/>
    <s v="Brown"/>
    <s v="Twin/Twin XL: 66x90&quot;/20x26+2&quot;(1)"/>
    <x v="7"/>
    <n v="272"/>
    <n v="8086"/>
    <n v="3.9811361701761298E-5"/>
    <n v="0.96917703996881244"/>
    <n v="4483"/>
    <n v="8.9980131130958227"/>
    <n v="0.56244184638200512"/>
    <n v="0.26400000000000001"/>
    <n v="-0.1063718001623596"/>
    <n v="2.72057574684478"/>
    <n v="1.0369410296588675"/>
    <n v="0.61120532591369381"/>
    <n v="0.57219454228834288"/>
    <n v="0.32600000000000001"/>
    <s v="B"/>
    <x v="2"/>
  </r>
  <r>
    <s v="SS40-0103"/>
    <x v="0"/>
    <s v="SunSmart"/>
    <s v="Mirage"/>
    <x v="1762"/>
    <s v="WINDOW PANEL"/>
    <s v="Navy"/>
    <s v="50&quot;W x 108&quot;L"/>
    <x v="7"/>
    <n v="379"/>
    <n v="8085.98"/>
    <n v="3.9811263231907966E-5"/>
    <n v="0.96921685123204437"/>
    <n v="4484"/>
    <n v="8.9980106399877808"/>
    <n v="0.56244162458714297"/>
    <n v="0.26400000000000001"/>
    <n v="0.16407890682391002"/>
    <n v="0.99221776121000405"/>
    <n v="8.8210272469655959E-2"/>
    <n v="0.43659608300697905"/>
    <n v="0.53727251627111028"/>
    <n v="0.23200000000000001"/>
    <s v="B"/>
    <x v="2"/>
  </r>
  <r>
    <s v="CS20-1400"/>
    <x v="5"/>
    <s v="Comfort Spaces"/>
    <s v="Cotton Flannel 135GSM"/>
    <x v="1337"/>
    <s v="SHEET/SHEET SET"/>
    <s v="Black"/>
    <s v="Full: 80x98&quot;/55x76+12&quot;/21x 30&quot;(2)"/>
    <x v="6"/>
    <n v="297"/>
    <n v="8072.12"/>
    <n v="3.9743023623549516E-5"/>
    <n v="0.9692565942556679"/>
    <n v="4485"/>
    <n v="8.9962953036472317"/>
    <n v="0.56228778869291896"/>
    <n v="0.26300000000000001"/>
    <n v="1.34E-2"/>
    <n v="1.7417515967830799"/>
    <n v="0.61071707357271632"/>
    <n v="0.53276089716828412"/>
    <n v="0.55638241038799197"/>
    <n v="0.28100000000000003"/>
    <s v="B"/>
    <x v="2"/>
  </r>
  <r>
    <s v="II12-1349"/>
    <x v="1"/>
    <s v="INK+IVY"/>
    <s v="Imani"/>
    <x v="1404"/>
    <s v="DUVET&amp;DUVET SET"/>
    <s v="Sage &amp; Ivory"/>
    <s v="King/Cal King: 106&quot;W x 94''L / 20''W x 36&quot;L  (2)"/>
    <x v="11"/>
    <n v="108"/>
    <n v="8048.22"/>
    <n v="3.9625352148818861E-5"/>
    <n v="0.96929621960781676"/>
    <n v="4486"/>
    <n v="8.9933304713081039"/>
    <n v="0.56202189469689467"/>
    <n v="0.26300000000000001"/>
    <n v="8.5998302233288873E-2"/>
    <n v="0.72249589578847595"/>
    <n v="-0.19541178627788541"/>
    <n v="0.38439683409017039"/>
    <n v="0.52649688257554983"/>
    <n v="0.21"/>
    <s v="B"/>
    <x v="2"/>
  </r>
  <r>
    <s v="II12-554"/>
    <x v="1"/>
    <s v="INK+IVY"/>
    <s v="Alpine"/>
    <x v="839"/>
    <s v="DUVET&amp;DUVET SET"/>
    <s v="Navy"/>
    <s v="Full/Queen: 88x92&quot;/20x26&quot;(2)"/>
    <x v="7"/>
    <n v="165"/>
    <n v="8038.96"/>
    <n v="3.9579760606726563E-5"/>
    <n v="0.96933579936842351"/>
    <n v="4487"/>
    <n v="8.9921793870362574"/>
    <n v="0.56191866241871069"/>
    <n v="0.26300000000000001"/>
    <n v="0.14008278468782751"/>
    <n v="0.57179070950504696"/>
    <n v="-0.39780843115671927"/>
    <n v="0.3471467242340775"/>
    <n v="0.51896427478178409"/>
    <n v="0.19700000000000001"/>
    <s v="B-"/>
    <x v="3"/>
  </r>
  <r>
    <s v="MP20-5380"/>
    <x v="5"/>
    <s v="Madison Park"/>
    <s v="Peached Percale"/>
    <x v="1850"/>
    <s v="SHEET/SHEET SET"/>
    <s v="Ivory"/>
    <s v="King: 108&quot;W x 102&quot;L/20&quot;W x 40&quot;L (2)/78&quot;W x 80&quot;L + 15&quot;D"/>
    <x v="7"/>
    <n v="225"/>
    <n v="8034.57"/>
    <n v="3.9558146473920391E-5"/>
    <n v="0.96937535751489745"/>
    <n v="4488"/>
    <n v="8.9916332152945948"/>
    <n v="0.56186968029416029"/>
    <n v="0.26300000000000001"/>
    <n v="0.13428234839110853"/>
    <n v="1.1981879500091099"/>
    <n v="0.26096940749828584"/>
    <n v="0.46839155452930886"/>
    <n v="0.54317405514118999"/>
    <n v="0.247"/>
    <s v="B"/>
    <x v="2"/>
  </r>
  <r>
    <s v="CS20-1588"/>
    <x v="5"/>
    <s v="Comfort Spaces"/>
    <s v="Cotton 144TC"/>
    <x v="1978"/>
    <s v="SHEET/SHEET SET"/>
    <s v="Diamond Tan"/>
    <s v="Queen:90x102&quot;/20x30&quot;(2)/60x80&quot;+14&quot;"/>
    <x v="6"/>
    <n v="380"/>
    <n v="8021.8"/>
    <n v="3.9495273472568491E-5"/>
    <n v="0.96941485278837003"/>
    <n v="4489"/>
    <n v="8.9900427671118912"/>
    <n v="0.56172704469983425"/>
    <n v="0.26300000000000001"/>
    <n v="-0.13370000000000001"/>
    <n v="1.0234970851637999"/>
    <n v="0.11644621821513716"/>
    <n v="0.44179277034109726"/>
    <n v="0.53774018982808691"/>
    <n v="0.23300000000000001"/>
    <s v="B"/>
    <x v="2"/>
  </r>
  <r>
    <s v="ID12-2194"/>
    <x v="1"/>
    <s v="Intelligent Design"/>
    <s v="Lucy"/>
    <x v="417"/>
    <s v="DUVET&amp;DUVET SET"/>
    <s v="Pink"/>
    <s v="Twin/Twin XL: 68&quot;W x 90&quot;L/20&quot;W x 26&quot;L"/>
    <x v="7"/>
    <n v="261"/>
    <n v="8014.52"/>
    <n v="3.9459430445955968E-5"/>
    <n v="0.96945431221881595"/>
    <n v="4490"/>
    <n v="8.9891349412922317"/>
    <n v="0.56164562848222976"/>
    <n v="0.26300000000000001"/>
    <n v="0.22611613792986507"/>
    <n v="0.91116467355212705"/>
    <n v="1.1102808626283617E-2"/>
    <n v="0.42240483245235727"/>
    <n v="0.53379746927625527"/>
    <n v="0.22500000000000001"/>
    <s v="B"/>
    <x v="2"/>
  </r>
  <r>
    <s v="ID31-2469"/>
    <x v="0"/>
    <s v="Intelligent Design"/>
    <s v="Azza"/>
    <x v="615"/>
    <s v="CUSHION/POUF"/>
    <s v="Navy"/>
    <s v="24x24x5&quot;"/>
    <x v="11"/>
    <n v="328"/>
    <n v="8012.67"/>
    <n v="3.9450321984522842E-5"/>
    <n v="0.96949376254080044"/>
    <n v="4491"/>
    <n v="8.9889041124096476"/>
    <n v="0.56162492713828593"/>
    <n v="0.26200000000000001"/>
    <n v="5.7085271584115235E-2"/>
    <n v="0.28604603900390602"/>
    <n v="-0.95179864459880481"/>
    <n v="0.24518754243898361"/>
    <n v="0.49833745019842546"/>
    <n v="0.161"/>
    <s v="B-"/>
    <x v="2"/>
  </r>
  <r>
    <s v="AM20-0355"/>
    <x v="5"/>
    <s v="Super Listing"/>
    <s v="Cotton 144TC"/>
    <x v="1870"/>
    <s v="SHEET/SHEET SET"/>
    <s v="Light Blue"/>
    <s v="King: 108x102&quot;/20x40&quot;(2)/78x80&quot;+14&quot;"/>
    <x v="7"/>
    <n v="320"/>
    <n v="8011.5"/>
    <n v="3.9444561498102975E-5"/>
    <n v="0.96953320710229851"/>
    <n v="4492"/>
    <n v="8.9887581012289246"/>
    <n v="0.56161183246989799"/>
    <n v="0.26200000000000001"/>
    <n v="-0.11464270336391437"/>
    <n v="0.76413984174192195"/>
    <n v="-0.14602066940704034"/>
    <n v="0.39348702691651655"/>
    <n v="0.52798687135922173"/>
    <n v="0.21299999999999999"/>
    <s v="B"/>
    <x v="2"/>
  </r>
  <r>
    <s v="SI55-0059"/>
    <x v="3"/>
    <s v="Sharper Image"/>
    <s v="Embossed Microfiber"/>
    <x v="997"/>
    <s v="ELEC MATT PAD"/>
    <s v="White"/>
    <s v="Twin XL: 39x80+15&quot;"/>
    <x v="11"/>
    <n v="198"/>
    <n v="8011.2"/>
    <n v="3.9443084450303008E-5"/>
    <n v="0.96957265018674876"/>
    <n v="4493"/>
    <n v="8.9887206590303155"/>
    <n v="0.56160847455462004"/>
    <n v="0.26200000000000001"/>
    <n v="-6.8312781407124351E-2"/>
    <n v="0.47483623935310099"/>
    <n v="-0.55367007987337058"/>
    <n v="0.31846115219545623"/>
    <n v="0.51297901008278735"/>
    <n v="0.185"/>
    <s v="B-"/>
    <x v="3"/>
  </r>
  <r>
    <s v="AM20-0348"/>
    <x v="5"/>
    <s v="Super Listing"/>
    <s v="Cotton 144TC"/>
    <x v="1530"/>
    <s v="SHEET/SHEET SET"/>
    <s v="Dark Gray"/>
    <s v="Twin XL: 66x96&quot;/20x30&quot;/39x80&quot;+12&quot;"/>
    <x v="7"/>
    <n v="458"/>
    <n v="8009.65"/>
    <n v="3.9435453036669842E-5"/>
    <n v="0.9696120856397854"/>
    <n v="4494"/>
    <n v="8.9885271853343323"/>
    <n v="0.56159112332248751"/>
    <n v="0.26200000000000001"/>
    <n v="4.6312952159285443E-2"/>
    <n v="3.18274350092388"/>
    <n v="1.1886795059892359"/>
    <n v="0.63913204829630132"/>
    <n v="0.57709930831725031"/>
    <n v="0.34"/>
    <s v="B"/>
    <x v="2"/>
  </r>
  <r>
    <s v="BASI10-0281"/>
    <x v="3"/>
    <s v="Madison Park Essentials"/>
    <s v="Larkspur"/>
    <x v="918"/>
    <s v="COMFORTER (SET)"/>
    <s v="Black / Black"/>
    <s v="Twin/Twin XL: 68x94&quot;/20x26+2&quot;(1)"/>
    <x v="7"/>
    <n v="387"/>
    <n v="8005.09"/>
    <n v="3.9413001910110359E-5"/>
    <n v="0.96965149864169553"/>
    <n v="4495"/>
    <n v="8.9879577810581566"/>
    <n v="0.56154005764287129"/>
    <n v="0.26200000000000001"/>
    <n v="0.1255053403489941"/>
    <n v="1.0003682647679799"/>
    <n v="9.5644909928654598E-2"/>
    <n v="0.43796439156888095"/>
    <n v="0.53682492442807328"/>
    <n v="0.23100000000000001"/>
    <s v="B"/>
    <x v="3"/>
  </r>
  <r>
    <s v="SS40-0140"/>
    <x v="0"/>
    <s v="SunSmart"/>
    <s v="Como"/>
    <x v="1954"/>
    <s v="WINDOW PANEL"/>
    <s v="Taupe"/>
    <s v="42x95&quot;(2)"/>
    <x v="7"/>
    <n v="196"/>
    <n v="7999.65"/>
    <n v="3.9386218110004299E-5"/>
    <n v="0.96969088485980548"/>
    <n v="4496"/>
    <n v="8.9872780673613697"/>
    <n v="0.56147909912302318"/>
    <n v="0.26200000000000001"/>
    <n v="0.24634006618415183"/>
    <n v="0.70491092560325097"/>
    <n v="-0.21702365911042718"/>
    <n v="0.38041927488858363"/>
    <n v="0.52526713427613525"/>
    <n v="0.20799999999999999"/>
    <s v="B"/>
    <x v="2"/>
  </r>
  <r>
    <s v="CS10-1306"/>
    <x v="1"/>
    <s v="Comfort Spaces"/>
    <s v="Gloria"/>
    <x v="957"/>
    <s v="COMFORTER (SET)"/>
    <s v="Coral"/>
    <s v="Twin: 66&quot;Wx90&quot;L/20&quot;Wx26&quot;L/66&quot;Wx96&quot;L/39&quot;Wx75&quot;L+12&quot;D/20&quot;Wx30&quot;L/20&quot;Wx30&quot;L"/>
    <x v="6"/>
    <n v="212"/>
    <n v="7996.08"/>
    <n v="3.9368641241184697E-5"/>
    <n v="0.96973025350104669"/>
    <n v="4497"/>
    <n v="8.9868317540332594"/>
    <n v="0.56143907256478442"/>
    <n v="0.26100000000000001"/>
    <n v="-0.2923"/>
    <n v="1.0535493781318901"/>
    <n v="0.14284360493860671"/>
    <n v="0.44665107990424086"/>
    <n v="0.53848147403267577"/>
    <n v="0.23599999999999999"/>
    <s v="B"/>
    <x v="2"/>
  </r>
  <r>
    <s v="FB155-1173"/>
    <x v="9"/>
    <s v="510 Design"/>
    <s v="Conway"/>
    <x v="2056"/>
    <s v="LGT-SCONCES"/>
    <s v="Main:Gold+Shade:White"/>
    <s v="5&quot;W x 6.125&quot;D x 14.25&quot;H (2)"/>
    <x v="7"/>
    <n v="104"/>
    <n v="7989.26"/>
    <n v="3.9335063021198796E-5"/>
    <n v="0.96976958856406792"/>
    <n v="4498"/>
    <n v="8.9859785789067281"/>
    <n v="0.56136255756570408"/>
    <n v="0.26100000000000001"/>
    <n v="5.9498765843144456E-3"/>
    <n v="1.24854782697907"/>
    <n v="0.29902832976817423"/>
    <n v="0.47539611251695024"/>
    <n v="0.54416926855595338"/>
    <n v="0.25"/>
    <s v="B"/>
    <x v="3"/>
  </r>
  <r>
    <s v="MPE20-1134"/>
    <x v="5"/>
    <s v="Madison Park Essentials"/>
    <s v="Satin"/>
    <x v="1067"/>
    <s v="SHEET/SHEET SET"/>
    <s v="Blue"/>
    <s v="Cal King: 108x102&quot;/72x84+14&quot;/20x40&quot;(4)"/>
    <x v="7"/>
    <n v="302"/>
    <n v="7983.83"/>
    <n v="3.9308328456019406E-5"/>
    <n v="0.96980889689252392"/>
    <n v="4499"/>
    <n v="8.9852987705038814"/>
    <n v="0.56130159055236628"/>
    <n v="0.26100000000000001"/>
    <n v="8.0881039828719789E-2"/>
    <n v="3.4638858711638401"/>
    <n v="1.2708514864145239"/>
    <n v="0.6542553982894157"/>
    <n v="0.57989235209977619"/>
    <n v="0.34899999999999998"/>
    <s v="B"/>
    <x v="2"/>
  </r>
  <r>
    <s v="MP40-1296"/>
    <x v="0"/>
    <s v="Madison Park"/>
    <s v="Andora"/>
    <x v="2043"/>
    <s v="WINDOW PANEL"/>
    <s v="Grey"/>
    <s v="50x84&quot;"/>
    <x v="7"/>
    <n v="379"/>
    <n v="7981.63"/>
    <n v="3.9297496772152982E-5"/>
    <n v="0.96984819438929604"/>
    <n v="4500"/>
    <n v="8.9850232100811311"/>
    <n v="0.5612768775657383"/>
    <n v="0.26100000000000001"/>
    <n v="0.23292447612198547"/>
    <n v="1.53874818223191"/>
    <n v="0.49393264685452276"/>
    <n v="0.51126729618819944"/>
    <n v="0.55127496129023057"/>
    <n v="0.26700000000000002"/>
    <s v="B"/>
    <x v="2"/>
  </r>
  <r>
    <s v="WR20-3999"/>
    <x v="5"/>
    <s v="Woolrich"/>
    <s v="Cotton Flannel"/>
    <x v="619"/>
    <s v="SHEET/SHEET SET"/>
    <s v="Blue Snowflake"/>
    <s v="Twin: 66&quot;Wx96&quot;L/39&quot;Wx75&quot;L+12&quot;D/20&quot;Wx30&quot;L"/>
    <x v="7"/>
    <n v="336"/>
    <n v="7975.42"/>
    <n v="3.9266921882693677E-5"/>
    <n v="0.96988746131117876"/>
    <n v="4501"/>
    <n v="8.9842449682292145"/>
    <n v="0.56120708278066778"/>
    <n v="0.26100000000000001"/>
    <n v="8.0788885726394352E-2"/>
    <n v="0.60452869936848597"/>
    <n v="-0.35022621125740405"/>
    <n v="0.3559039984443656"/>
    <n v="0.52014646591340741"/>
    <n v="0.2"/>
    <s v="B-"/>
    <x v="2"/>
  </r>
  <r>
    <s v="BR20-4656"/>
    <x v="5"/>
    <s v="Beautyrest"/>
    <s v="1500TC Solid Cooling Sheet Set"/>
    <x v="1052"/>
    <s v="SHEET/SHEET SET"/>
    <s v="Light Gray"/>
    <s v="Full: 81x96&quot;/20x30&quot;(2)/54x75+15&quot;"/>
    <x v="12"/>
    <n v="304"/>
    <n v="7973.92"/>
    <n v="3.925953664369385E-5"/>
    <n v="0.9699267208478225"/>
    <n v="4502"/>
    <n v="8.9840568962547689"/>
    <n v="0.56119021598919183"/>
    <n v="0.26100000000000001"/>
    <n v="-0.157"/>
    <n v="0.75012468910631902"/>
    <n v="-0.16237224718989302"/>
    <n v="0.39047759922024056"/>
    <n v="0.52704769263540152"/>
    <n v="0.21099999999999999"/>
    <s v="B"/>
    <x v="2"/>
  </r>
  <r>
    <s v="MPE10-727"/>
    <x v="1"/>
    <s v="Madison Park Essentials"/>
    <s v="Maible"/>
    <x v="954"/>
    <s v="COMFORTER (SET)"/>
    <s v="Aqua"/>
    <s v="Twin: 68x86&quot;/20x26+2&quot;(1)/39x75+15&quot;/66x96&quot;/39x75+12&quot;/20x30&quot;(1)/12x18&quot;"/>
    <x v="8"/>
    <n v="152"/>
    <n v="7973.5"/>
    <n v="3.9257468776773896E-5"/>
    <n v="0.96996597831659925"/>
    <n v="4503"/>
    <n v="8.9840042297628084"/>
    <n v="0.56118549271906981"/>
    <n v="0.26"/>
    <n v="-9.4606108090037493E-4"/>
    <n v="1.62421645180385"/>
    <n v="0.54477271645089753"/>
    <n v="0.5206241616574373"/>
    <n v="0.5530732265067434"/>
    <n v="0.27200000000000002"/>
    <s v="B"/>
    <x v="2"/>
  </r>
  <r>
    <s v="WIN40-117"/>
    <x v="0"/>
    <s v="Madison Park"/>
    <s v="Emilia"/>
    <x v="1849"/>
    <s v="WINDOW PANEL"/>
    <s v="Dusty Aqua"/>
    <s v="50x84&quot;"/>
    <x v="7"/>
    <n v="550"/>
    <n v="7966.89"/>
    <n v="3.9224924490247969E-5"/>
    <n v="0.97000520324108952"/>
    <n v="4504"/>
    <n v="8.983174993948257"/>
    <n v="0.56111112466072555"/>
    <n v="0.26"/>
    <n v="0.22361851864403803"/>
    <n v="1.04498511387356"/>
    <n v="0.1353916359378991"/>
    <n v="0.44527958155708819"/>
    <n v="0.53794481603999811"/>
    <n v="0.23400000000000001"/>
    <s v="B"/>
    <x v="2"/>
  </r>
  <r>
    <s v="MP40-1300"/>
    <x v="0"/>
    <s v="Madison Park"/>
    <s v="Emilia"/>
    <x v="1950"/>
    <s v="WINDOW PANEL"/>
    <s v="Pewter"/>
    <s v="50x95&quot;"/>
    <x v="7"/>
    <n v="496"/>
    <n v="7966.56"/>
    <n v="3.9223299737668009E-5"/>
    <n v="0.97004442654082723"/>
    <n v="4505"/>
    <n v="8.9831335768561704"/>
    <n v="0.56110741026650046"/>
    <n v="0.26"/>
    <n v="0.28545697051173902"/>
    <n v="1.0931641017154199"/>
    <n v="0.17660868748295877"/>
    <n v="0.45286537774909952"/>
    <n v="0.53945900376302025"/>
    <n v="0.23899999999999999"/>
    <s v="B"/>
    <x v="2"/>
  </r>
  <r>
    <s v="CS14-1277-3"/>
    <x v="1"/>
    <s v="Comfort Spaces"/>
    <s v="Kienna"/>
    <x v="1255"/>
    <s v="COVERLET&amp;BEDSPR"/>
    <s v="Blue"/>
    <s v="Full/Queen: 90&quot;W x 90&quot;L/20&quot;W x 26&quot;L + 1/2&quot;D (2)"/>
    <x v="4"/>
    <n v="312"/>
    <n v="7965.36"/>
    <n v="3.9217391546468141E-5"/>
    <n v="0.97008364393237367"/>
    <n v="4506"/>
    <n v="8.9829829547867401"/>
    <n v="0.56109390208143328"/>
    <n v="0.26"/>
    <n v="-0.10879999999999998"/>
    <n v="0.75893819205174695"/>
    <n v="-0.15205831296063482"/>
    <n v="0.39237582823148909"/>
    <n v="0.52735028731144451"/>
    <n v="0.21199999999999999"/>
    <s v="B"/>
    <x v="2"/>
  </r>
  <r>
    <s v="HH12-1804"/>
    <x v="10"/>
    <s v="Harbor House Blue"/>
    <s v="Livia"/>
    <x v="1060"/>
    <s v="DUVET&amp;DUVET SET"/>
    <s v="Multi"/>
    <s v="King: 106x90&quot;/20x36&quot;(2)/18x18&quot;/12x20&quot;"/>
    <x v="9"/>
    <n v="85"/>
    <n v="7964.92"/>
    <n v="3.9215225209694856E-5"/>
    <n v="0.97012285915758334"/>
    <n v="4507"/>
    <n v="8.9829277210097658"/>
    <n v="0.56108894857040958"/>
    <n v="0.26"/>
    <n v="0.54024357057235861"/>
    <n v="1.8174247198626901"/>
    <n v="0.65098299396457815"/>
    <n v="0.54017164233627579"/>
    <n v="0.5569054873235828"/>
    <n v="0.28299999999999997"/>
    <s v="B"/>
    <x v="2"/>
  </r>
  <r>
    <s v="MPE20-1008"/>
    <x v="5"/>
    <s v="Madison Park Essentials"/>
    <s v="200 Thread Count Printed Cotton"/>
    <x v="1926"/>
    <s v="SHEET/SHEET SET"/>
    <s v="Green Leaves"/>
    <s v="King: 108x102&quot;/20x40&quot;(2)/78x80&quot;+15&quot;"/>
    <x v="7"/>
    <n v="252"/>
    <n v="7964.74"/>
    <n v="3.9214338981014876E-5"/>
    <n v="0.97016207349656436"/>
    <n v="4508"/>
    <n v="8.9829051244943976"/>
    <n v="0.56108692205522082"/>
    <n v="0.26"/>
    <n v="0.1269907338579872"/>
    <n v="1.13666162561746"/>
    <n v="0.21241551162281272"/>
    <n v="0.45945544812109529"/>
    <n v="0.5407606272683958"/>
    <n v="0.24099999999999999"/>
    <s v="B"/>
    <x v="2"/>
  </r>
  <r>
    <s v="SHET20-743"/>
    <x v="5"/>
    <s v="True North by Sleep Philosophy"/>
    <s v="Micro Fleece"/>
    <x v="1423"/>
    <s v="SHEET/SHEET SET"/>
    <s v="Green"/>
    <s v="Twin XL: 68x102&quot;/39x80+14&quot;/20x30&quot;"/>
    <x v="7"/>
    <n v="323"/>
    <n v="7960.51"/>
    <n v="3.9193512607035353E-5"/>
    <n v="0.97020126700917142"/>
    <n v="4509"/>
    <n v="8.9823739593404071"/>
    <n v="0.56103928576109396"/>
    <n v="0.25900000000000001"/>
    <n v="7.0925816865559321E-2"/>
    <n v="3.2476253172643399"/>
    <n v="1.2082512339584572"/>
    <n v="0.64273412884147785"/>
    <n v="0.57737825437717083"/>
    <n v="0.34200000000000003"/>
    <s v="B"/>
    <x v="2"/>
  </r>
  <r>
    <s v="SS40-0030"/>
    <x v="0"/>
    <s v="SunSmart"/>
    <s v="Maya"/>
    <x v="1420"/>
    <s v="WINDOW PANEL"/>
    <s v="Taupe"/>
    <s v="50&quot;W x 54&quot;L"/>
    <x v="7"/>
    <n v="599"/>
    <n v="7957.45"/>
    <n v="3.9178446719475691E-5"/>
    <n v="0.97024044545589094"/>
    <n v="4510"/>
    <n v="8.981989536259233"/>
    <n v="0.56100480968368871"/>
    <n v="0.25900000000000001"/>
    <n v="8.3472509203924281E-2"/>
    <n v="2.25527108433735"/>
    <n v="0.85665583096573639"/>
    <n v="0.57802471928472998"/>
    <n v="0.56440879160389701"/>
    <n v="0.30299999999999999"/>
    <s v="B"/>
    <x v="2"/>
  </r>
  <r>
    <s v="TN20-0085"/>
    <x v="5"/>
    <s v="True North by Sleep Philosophy"/>
    <s v="Cozy Cotton Flannel"/>
    <x v="673"/>
    <s v="SHEET/SHEET SET"/>
    <s v="Blue Plaid"/>
    <s v="Cal King: 108x102&quot;/72x84+14&quot;/20x40&quot;(2)"/>
    <x v="7"/>
    <n v="271"/>
    <n v="7945.29"/>
    <n v="3.9118577048650387E-5"/>
    <n v="0.97027956403293958"/>
    <n v="4511"/>
    <n v="8.9804604320589334"/>
    <n v="0.56086767557974992"/>
    <n v="0.25900000000000001"/>
    <n v="-0.130178869326917"/>
    <n v="0.55566946893582103"/>
    <n v="-0.42209847534685213"/>
    <n v="0.34267626072894636"/>
    <n v="0.51722939260958922"/>
    <n v="0.193"/>
    <s v="B-"/>
    <x v="2"/>
  </r>
  <r>
    <s v="WR14-3870"/>
    <x v="1"/>
    <s v="Woolrich"/>
    <s v="Woodshed AZ"/>
    <x v="1908"/>
    <s v="COVERLET&amp;BEDSPR"/>
    <s v="Brown"/>
    <s v="King/Cal King : 110x96+0.5&quot;/20x36+0.5&quot;(2)"/>
    <x v="6"/>
    <n v="137"/>
    <n v="7944.63"/>
    <n v="3.9115327543490459E-5"/>
    <n v="0.97031867936048311"/>
    <n v="4512"/>
    <n v="8.9803773709813068"/>
    <n v="0.56086022644289568"/>
    <n v="0.25900000000000001"/>
    <n v="5.67E-2"/>
    <n v="2.3763052875828099"/>
    <n v="0.90676764592233983"/>
    <n v="0.58724755305916909"/>
    <n v="0.56613769176615036"/>
    <n v="0.309"/>
    <s v="B"/>
    <x v="2"/>
  </r>
  <r>
    <s v="5DS153-0017"/>
    <x v="9"/>
    <s v="510 Design"/>
    <s v="Saxony"/>
    <x v="2057"/>
    <s v="LGT-TABLE LAMPS"/>
    <s v="Silver"/>
    <s v="9.5&quot;Dia x 15.25&quot;H"/>
    <x v="7"/>
    <n v="241"/>
    <n v="7933.5"/>
    <n v="3.9060529070111705E-5"/>
    <n v="0.97035773988955321"/>
    <n v="4513"/>
    <n v="8.9789756190028971"/>
    <n v="0.56073451362262738"/>
    <n v="0.25900000000000001"/>
    <n v="0.10689501846599862"/>
    <n v="2.2705332875018498"/>
    <n v="0.86311494565834179"/>
    <n v="0.57921348766582981"/>
    <n v="0.56443030843126796"/>
    <n v="0.30299999999999999"/>
    <s v="B"/>
    <x v="3"/>
  </r>
  <r>
    <s v="MPE10-1074"/>
    <x v="1"/>
    <s v="Madison Park Essentials"/>
    <s v="Jaxon"/>
    <x v="1320"/>
    <s v="COMFORTER (SET)"/>
    <s v="Coral/Grey"/>
    <s v="Full: 78'W x 86&quot;L/20&quot;W x 26''L(2)/81&quot;W x 96&quot;L/54&quot;W x 75&quot;L+14&quot;D/20&quot;W x 30&quot;L(2)"/>
    <x v="7"/>
    <n v="198"/>
    <n v="7926.96"/>
    <n v="3.902832942807244E-5"/>
    <n v="0.97039676821898124"/>
    <n v="4514"/>
    <n v="8.9781510305884176"/>
    <n v="0.56066056235539796"/>
    <n v="0.25900000000000001"/>
    <n v="-3.5470959899235474E-2"/>
    <n v="0.58967222863679403"/>
    <n v="-0.3715388252149508"/>
    <n v="0.35198151637103686"/>
    <n v="0.51892475315852571"/>
    <n v="0.19700000000000001"/>
    <s v="B-"/>
    <x v="3"/>
  </r>
  <r>
    <s v="ID31-2033"/>
    <x v="0"/>
    <s v="Intelligent Design"/>
    <s v="Loretta"/>
    <x v="1373"/>
    <s v="CUSHION/POUF"/>
    <s v="Grey"/>
    <s v="Dia 22&quot; x 6&quot;H"/>
    <x v="7"/>
    <n v="385"/>
    <n v="7910.69"/>
    <n v="3.8948224202387593E-5"/>
    <n v="0.9704357164431836"/>
    <n v="4515"/>
    <n v="8.9760966915440523"/>
    <n v="0.5604763238031919"/>
    <n v="0.25800000000000001"/>
    <n v="-0.23221430557890654"/>
    <n v="1.50006938892402"/>
    <n v="0.47004699638288022"/>
    <n v="0.50687125936364852"/>
    <n v="0.54975531091528329"/>
    <n v="0.26300000000000001"/>
    <s v="B"/>
    <x v="2"/>
  </r>
  <r>
    <s v="ST54-3594"/>
    <x v="3"/>
    <s v="Serta"/>
    <s v="Heated Faux Feathersoft"/>
    <x v="2058"/>
    <s v="ELECT BLANKET"/>
    <s v="Rust"/>
    <s v="King:100x90&quot;"/>
    <x v="10"/>
    <n v="76"/>
    <n v="7910.08"/>
    <n v="3.8945220871860997E-5"/>
    <n v="0.97047466166405549"/>
    <n v="4516"/>
    <n v="8.9760195874718463"/>
    <n v="0.56046940890631958"/>
    <n v="0.25800000000000001"/>
    <n v="-3.9899999999999998E-2"/>
    <n v="0.430094319797514"/>
    <n v="-0.63470032638720497"/>
    <n v="0.30354793272922642"/>
    <n v="0.50908511367090092"/>
    <n v="0.18"/>
    <s v="B-"/>
    <x v="3"/>
  </r>
  <r>
    <s v="UHK12-0100"/>
    <x v="1"/>
    <s v="Intelligent Design Kids"/>
    <s v="Lola"/>
    <x v="708"/>
    <s v="DUVET&amp;DUVET SET"/>
    <s v="Pink"/>
    <s v="Twin: 68''W x 88&quot;L/20''W x 26''L + 1&quot;D/16''W x 16&quot;L/12'' x 16''L"/>
    <x v="7"/>
    <n v="223"/>
    <n v="7893"/>
    <n v="3.8861127617116242E-5"/>
    <n v="0.97051352279167258"/>
    <n v="4517"/>
    <n v="8.9738582562227922"/>
    <n v="0.56027557501056824"/>
    <n v="0.25800000000000001"/>
    <n v="4.122642415471648E-2"/>
    <n v="0.99869940675016"/>
    <n v="9.412712276838614E-2"/>
    <n v="0.43768505028586696"/>
    <n v="0.53575747006562802"/>
    <n v="0.22900000000000001"/>
    <s v="B"/>
    <x v="2"/>
  </r>
  <r>
    <s v="ST54-0060"/>
    <x v="3"/>
    <s v="Serta"/>
    <s v="Freya AZ"/>
    <x v="2008"/>
    <s v="ELECT BLANKET"/>
    <s v="Cream White"/>
    <s v="Twin:62x84&quot;"/>
    <x v="6"/>
    <n v="168"/>
    <n v="7889.28"/>
    <n v="3.8842812224396659E-5"/>
    <n v="0.97055236560389702"/>
    <n v="4518"/>
    <n v="8.973386901169679"/>
    <n v="0.56023330264428139"/>
    <n v="0.25800000000000001"/>
    <n v="1.7899999999999999E-2"/>
    <n v="2.30059279840233"/>
    <n v="0.87571570618889072"/>
    <n v="0.58153259584232286"/>
    <n v="0.56449316128388971"/>
    <n v="0.30399999999999999"/>
    <s v="B"/>
    <x v="2"/>
  </r>
  <r>
    <s v="CS20-1350"/>
    <x v="5"/>
    <s v="Comfort Spaces"/>
    <s v="Microfiber Coolmax"/>
    <x v="1645"/>
    <s v="SHEET/SHEET SET"/>
    <s v="Blue"/>
    <s v="Full: 81&quot;W x 96&quot;L/20&quot;W x 30&quot;L (2)/54&quot;W x 75&quot;L + 14&quot;D"/>
    <x v="6"/>
    <n v="450"/>
    <n v="7887.28"/>
    <n v="3.8832965239063547E-5"/>
    <n v="0.97059119856913612"/>
    <n v="4519"/>
    <n v="8.9731333926098724"/>
    <n v="0.56021056732697405"/>
    <n v="0.25800000000000001"/>
    <n v="-9.8799999999999999E-2"/>
    <n v="3.1666905810447998"/>
    <n v="1.1837774177096201"/>
    <n v="0.63822984299023378"/>
    <n v="0.575814422459626"/>
    <n v="0.33600000000000002"/>
    <s v="B"/>
    <x v="2"/>
  </r>
  <r>
    <s v="MP10-6833"/>
    <x v="1"/>
    <s v="Madison Park"/>
    <s v="Lola"/>
    <x v="740"/>
    <s v="COMFORTER (SET)"/>
    <s v="Aqua"/>
    <s v="Twin/Twin XL: 68&quot;W x 90&quot;L / 20&quot;W x 26&quot;L/ 39&quot;W x 75&quot;L + 15&quot;D/12&quot;W x 20&quot;L/18&quot;W x 18&quot;L/ 16&quot;W x 16&quot;L"/>
    <x v="5"/>
    <n v="157"/>
    <n v="7885.75"/>
    <n v="3.8825432295283719E-5"/>
    <n v="0.97063002400143139"/>
    <n v="4520"/>
    <n v="8.9729394151651647"/>
    <n v="0.56019317091732512"/>
    <n v="0.25800000000000001"/>
    <n v="-0.18683196090032222"/>
    <n v="0.89541860837051201"/>
    <n v="-4.591918367831598E-3"/>
    <n v="0.41951629492229014"/>
    <n v="0.53205779571831813"/>
    <n v="0.221"/>
    <s v="B"/>
    <x v="2"/>
  </r>
  <r>
    <s v="ST54-3599"/>
    <x v="3"/>
    <s v="Serta"/>
    <s v="Heated Faux Feathersoft"/>
    <x v="1510"/>
    <s v="ELECT BLANKET"/>
    <s v="Grey"/>
    <s v="Twin: 62x84&quot;"/>
    <x v="10"/>
    <n v="135"/>
    <n v="7878.6"/>
    <n v="3.8790229322717858E-5"/>
    <n v="0.97066881423075413"/>
    <n v="4521"/>
    <n v="8.9720324201422006"/>
    <n v="0.56011182920776281"/>
    <n v="0.25700000000000001"/>
    <n v="-1.4200000000000001E-2"/>
    <n v="1.85387076543303"/>
    <n v="0.6698124129650912"/>
    <n v="0.54363710455634084"/>
    <n v="0.55681688427747844"/>
    <n v="0.28299999999999997"/>
    <s v="B"/>
    <x v="3"/>
  </r>
  <r>
    <s v="MPS72-571"/>
    <x v="7"/>
    <s v="Madison Park Signature"/>
    <s v="Splendor"/>
    <x v="728"/>
    <s v="BATH RUG"/>
    <s v="Charcoal"/>
    <s v="24&quot;x44&quot;"/>
    <x v="5"/>
    <n v="324"/>
    <n v="7873.92"/>
    <n v="3.8767187377038381E-5"/>
    <n v="0.97070758141813118"/>
    <n v="4522"/>
    <n v="8.9714383049120752"/>
    <n v="0.56005854738452043"/>
    <n v="0.25700000000000001"/>
    <n v="0.10233856249491992"/>
    <n v="1.6458092849610899"/>
    <n v="0.55721822176131608"/>
    <n v="0.52291469587209904"/>
    <n v="0.5526297770820362"/>
    <n v="0.27100000000000002"/>
    <s v="B"/>
    <x v="2"/>
  </r>
  <r>
    <s v="MP10-8701"/>
    <x v="1"/>
    <s v="Madison Park"/>
    <s v="Riva"/>
    <x v="2059"/>
    <s v="COMFORTER (SET)"/>
    <s v="Beige"/>
    <s v="King:104&quot;Wx92&quot;L/20&quot;Wx36&quot;L(2)/18&quot;Wx18&quot;L/12&quot;Wx18&quot;L"/>
    <x v="15"/>
    <n v="131"/>
    <n v="7862.62"/>
    <n v="3.8711551909906309E-5"/>
    <n v="0.97074629297004111"/>
    <n v="4523"/>
    <n v="8.9700023391945791"/>
    <n v="0.55992976618575252"/>
    <n v="0.25700000000000001"/>
    <n v="0.1125"/>
    <n v="0.25319810320294001"/>
    <n v="-1.0407261805868544"/>
    <n v="0.22882086557648126"/>
    <n v="0.49370798606389826"/>
    <n v="0.153"/>
    <s v="B-"/>
    <x v="3"/>
  </r>
  <r>
    <s v="SS40-0010"/>
    <x v="0"/>
    <s v="SunSmart"/>
    <s v="Camille"/>
    <x v="1728"/>
    <s v="WINDOW PANEL"/>
    <s v="Aqua"/>
    <s v="50&quot;W x 95&quot;L"/>
    <x v="7"/>
    <n v="391"/>
    <n v="7853.67"/>
    <n v="3.8667486650540647E-5"/>
    <n v="0.9707849604566916"/>
    <n v="4524"/>
    <n v="8.9688635383495452"/>
    <n v="0.55982763551773274"/>
    <n v="0.25700000000000001"/>
    <n v="0.19001385562873438"/>
    <n v="2.8134487339487899"/>
    <n v="1.0693375114100685"/>
    <n v="0.61716773949473713"/>
    <n v="0.57129565631313362"/>
    <n v="0.32300000000000001"/>
    <s v="B"/>
    <x v="2"/>
  </r>
  <r>
    <s v="MP10-8475"/>
    <x v="1"/>
    <s v="Madison Park"/>
    <s v="Dallas"/>
    <x v="2060"/>
    <s v="COMFORTER (SET)"/>
    <s v="Brown"/>
    <s v="Queen: 90&quot;W x 90&quot;L/20&quot;W x 26&quot;L (2)/60&quot;W x 80&quot;L + 15&quot;D /18&quot;W x 18&quot;L/12&quot;W x 18&quot;L/16&quot;W x 16&quot;L"/>
    <x v="7"/>
    <n v="112"/>
    <n v="7852.23"/>
    <n v="3.8660396821100806E-5"/>
    <n v="0.9708236208535127"/>
    <n v="4525"/>
    <n v="8.9686801911161105"/>
    <n v="0.5598111924535113"/>
    <n v="0.25700000000000001"/>
    <n v="-0.4361861867384807"/>
    <n v="0.55386451871544595"/>
    <n v="-0.42485510691255834"/>
    <n v="0.34216891620889861"/>
    <n v="0.51628273720458873"/>
    <n v="0.191"/>
    <s v="B-"/>
    <x v="3"/>
  </r>
  <r>
    <s v="ID12-1945"/>
    <x v="1"/>
    <s v="Intelligent Design"/>
    <s v="Felicia"/>
    <x v="481"/>
    <s v="DUVET&amp;DUVET SET"/>
    <s v="Black"/>
    <s v="Full/Queen:88x90&quot;L/20&quot;Wx26&quot;L+2&quot;D(2)/12&quot;Wx16&quot;L"/>
    <x v="7"/>
    <n v="222"/>
    <n v="7845.33"/>
    <n v="3.8626424721701581E-5"/>
    <n v="0.97086224727823445"/>
    <n v="4526"/>
    <n v="8.9678011855332436"/>
    <n v="0.55973236091087342"/>
    <n v="0.25700000000000001"/>
    <n v="-0.12560341602188524"/>
    <n v="0.54020720362704699"/>
    <n v="-0.44596339935871565"/>
    <n v="0.33828403850766686"/>
    <n v="0.51544269643023211"/>
    <n v="0.189"/>
    <s v="B-"/>
    <x v="3"/>
  </r>
  <r>
    <s v="5DS13-0032"/>
    <x v="1"/>
    <s v="510 Design"/>
    <s v="Otto"/>
    <x v="1980"/>
    <s v="COVERLET&amp;BEDSPR"/>
    <s v="Khaki"/>
    <s v="Full/Queen: 90&quot;W x 90&quot;L / 20&quot;W x 26&quot;L (2)"/>
    <x v="7"/>
    <n v="331"/>
    <n v="7844.04"/>
    <n v="3.8620073416161726E-5"/>
    <n v="0.9709008673516506"/>
    <n v="4527"/>
    <n v="8.9676367639431724"/>
    <n v="0.55971761514834251"/>
    <n v="0.25600000000000001"/>
    <n v="6.2350167643204266E-2"/>
    <n v="1.5288490183951"/>
    <n v="0.48787364171193232"/>
    <n v="0.51015216600748314"/>
    <n v="0.54980452532017066"/>
    <n v="0.26400000000000001"/>
    <s v="B"/>
    <x v="2"/>
  </r>
  <r>
    <s v="ID20-1533"/>
    <x v="5"/>
    <s v="Intelligent Design"/>
    <s v="Cozy Soft"/>
    <x v="1571"/>
    <s v="SHEET/SHEET SET"/>
    <s v="Pink Llamas"/>
    <s v="Twin XL: 66&quot;W x 102&quot;L/39&quot;W x 80&quot;L + 12&quot;D/20&quot;W x 30&quot;L (1)"/>
    <x v="7"/>
    <n v="434"/>
    <n v="7830.64"/>
    <n v="3.8554098614429892E-5"/>
    <n v="0.97093942145026502"/>
    <n v="4528"/>
    <n v="8.9659272178832268"/>
    <n v="0.55956429854177847"/>
    <n v="0.25600000000000001"/>
    <n v="8.8024088440702059E-2"/>
    <n v="10.915492957746499"/>
    <n v="2.3993027325662521"/>
    <n v="0.86194131576873656"/>
    <n v="0.62003970198717018"/>
    <n v="0.48699999999999999"/>
    <s v="B"/>
    <x v="2"/>
  </r>
  <r>
    <s v="II04-8415"/>
    <x v="14"/>
    <s v="INK+IVY"/>
    <s v="IM222101"/>
    <x v="2049"/>
    <s v="ROBE"/>
    <s v="Steel 030"/>
    <s v="XL/XXL"/>
    <x v="5"/>
    <n v="332"/>
    <n v="7823.13"/>
    <n v="3.8517123184504065E-5"/>
    <n v="0.97097793857344949"/>
    <n v="4529"/>
    <n v="8.9649678271185387"/>
    <n v="0.55947825784369076"/>
    <n v="0.25600000000000001"/>
    <n v="9.264724451722009E-2"/>
    <n v="2.42311538806872"/>
    <n v="0.9254944030834924"/>
    <n v="0.59069412087119444"/>
    <n v="0.56572143044919154"/>
    <n v="0.308"/>
    <s v="B"/>
    <x v="2"/>
  </r>
  <r>
    <s v="5DS73-0234"/>
    <x v="8"/>
    <s v="510 Design"/>
    <s v="Aegean"/>
    <x v="2061"/>
    <s v="BATH TOWEL"/>
    <s v="Grey"/>
    <s v="27x52&quot;(2)/16x30&quot;(2)/13x13&quot;(2)"/>
    <x v="7"/>
    <n v="331"/>
    <n v="7820"/>
    <n v="3.8501712652457747E-5"/>
    <n v="0.9710164402861019"/>
    <n v="4530"/>
    <n v="8.9645677026016113"/>
    <n v="0.55944237362005056"/>
    <n v="0.25600000000000001"/>
    <n v="6.5939772890025589E-2"/>
    <n v="0.83928447514575799"/>
    <n v="-6.2636890228810638E-2"/>
    <n v="0.40883340252696565"/>
    <n v="0.52932057940143362"/>
    <n v="0.216"/>
    <s v="B"/>
    <x v="2"/>
  </r>
  <r>
    <s v="MP40-7449"/>
    <x v="0"/>
    <s v="Madison Park"/>
    <s v="Como"/>
    <x v="1954"/>
    <s v="WINDOW PANEL"/>
    <s v="Taupe"/>
    <s v="39x64&quot;"/>
    <x v="7"/>
    <n v="181"/>
    <n v="7799.31"/>
    <n v="3.8399845589186734E-5"/>
    <n v="0.97105484013169108"/>
    <n v="4531"/>
    <n v="8.9619187554776705"/>
    <n v="0.55920480904456138"/>
    <n v="0.25600000000000001"/>
    <n v="0.13843124754118682"/>
    <n v="2.57062260110138"/>
    <n v="0.98231162916211168"/>
    <n v="0.60115105267663049"/>
    <n v="0.56759405777097527"/>
    <n v="0.313"/>
    <s v="B"/>
    <x v="2"/>
  </r>
  <r>
    <s v="SHET20-746"/>
    <x v="5"/>
    <s v="True North by Sleep Philosophy"/>
    <s v="Micro Fleece"/>
    <x v="865"/>
    <s v="SHEET/SHEET SET"/>
    <s v="Blue"/>
    <s v="Cal.King: 108x102&quot;/72x84+14&quot;/20x40&quot;(2)"/>
    <x v="7"/>
    <n v="226"/>
    <n v="7796.41"/>
    <n v="3.8385567460453721E-5"/>
    <n v="0.97109322569915157"/>
    <n v="4532"/>
    <n v="8.961546906254398"/>
    <n v="0.55917146062394762"/>
    <n v="0.25600000000000001"/>
    <n v="0.10826084992964712"/>
    <n v="2.8832279931632301"/>
    <n v="1.0930059334410327"/>
    <n v="0.6215237964901561"/>
    <n v="0.57164192779718936"/>
    <n v="0.32400000000000001"/>
    <s v="B"/>
    <x v="2"/>
  </r>
  <r>
    <s v="TN20-0582"/>
    <x v="5"/>
    <s v="True North by Sleep Philosophy"/>
    <s v="Soloft Plush"/>
    <x v="1324"/>
    <s v="SHEET/SHEET SET"/>
    <s v="Burgundy"/>
    <s v="Full: 54x75+14&quot;/81x96&quot;/20x30&quot;(2)"/>
    <x v="7"/>
    <n v="272"/>
    <n v="7787.43"/>
    <n v="3.8341354496308065E-5"/>
    <n v="0.97113156705364789"/>
    <n v="4533"/>
    <n v="8.9603945781163343"/>
    <n v="0.55906811679255553"/>
    <n v="0.255"/>
    <n v="-0.11056070808983194"/>
    <n v="1.38159040336741"/>
    <n v="0.39311610767997918"/>
    <n v="0.49271250659763555"/>
    <n v="0.54579699475357157"/>
    <n v="0.254"/>
    <s v="B"/>
    <x v="2"/>
  </r>
  <r>
    <s v="AM12-0043"/>
    <x v="1"/>
    <s v="Super Listing"/>
    <s v="Mina"/>
    <x v="488"/>
    <s v="DUVET&amp;DUVET SET"/>
    <s v="Light Grey"/>
    <s v="Twin/Twin XL: 66x90&quot;/20x26&quot;(1)"/>
    <x v="8"/>
    <n v="405"/>
    <n v="7782.52"/>
    <n v="3.8317180147315277E-5"/>
    <n v="0.97116988423379524"/>
    <n v="4534"/>
    <n v="8.959763957010729"/>
    <n v="0.55901156102596672"/>
    <n v="0.255"/>
    <n v="0.16154513965422007"/>
    <n v="3.6565522038825602"/>
    <n v="1.3235015696778241"/>
    <n v="0.6639453878970224"/>
    <n v="0.5799983264001779"/>
    <n v="0.34899999999999998"/>
    <s v="B"/>
    <x v="2"/>
  </r>
  <r>
    <s v="ST54-3609"/>
    <x v="3"/>
    <s v="Serta"/>
    <s v="Heated Faux Feathersoft"/>
    <x v="1998"/>
    <s v="ELECT BLANKET"/>
    <s v="Sage"/>
    <s v="Queen:84x90&quot;"/>
    <x v="10"/>
    <n v="83"/>
    <n v="7778.76"/>
    <n v="3.8298667814889032E-5"/>
    <n v="0.97120818290161015"/>
    <n v="4535"/>
    <n v="8.9592807683675684"/>
    <n v="0.55896822739206509"/>
    <n v="0.255"/>
    <n v="1.38E-2"/>
    <n v="1.03525162757459"/>
    <n v="0.12685432466553226"/>
    <n v="0.44370833128778797"/>
    <n v="0.53591624817120975"/>
    <n v="0.23"/>
    <s v="B"/>
    <x v="3"/>
  </r>
  <r>
    <s v="MP13-2581"/>
    <x v="1"/>
    <s v="Madison Park"/>
    <s v="Quebec"/>
    <x v="621"/>
    <s v="COVERLET&amp;BEDSPR"/>
    <s v="Grey"/>
    <s v="Twin/TXL: 68x90&quot;/20x26&quot;"/>
    <x v="5"/>
    <n v="259"/>
    <n v="7769.51"/>
    <n v="3.8253125507723403E-5"/>
    <n v="0.97124643602711791"/>
    <n v="4536"/>
    <n v="8.9580910782733127"/>
    <n v="0.55886153284174689"/>
    <n v="0.255"/>
    <n v="9.1687339693166559E-2"/>
    <n v="1.75353824919524"/>
    <n v="0.61709637959493879"/>
    <n v="0.53393497715501348"/>
    <n v="0.55387622170440021"/>
    <n v="0.27300000000000002"/>
    <s v="B"/>
    <x v="2"/>
  </r>
  <r>
    <s v="BRP20-0072C"/>
    <x v="5"/>
    <s v="Beautyrest Platinum "/>
    <s v="400TC Liquid Cotton"/>
    <x v="1470"/>
    <s v="SHEET/SHEET SET"/>
    <s v="Blue(Flint Stone 18-3916TCX)"/>
    <s v="Full: 81x96/21x32&quot;(2)/54x75&quot;+16&quot;"/>
    <x v="2"/>
    <n v="239"/>
    <n v="7767.5"/>
    <n v="3.8243229287463629E-5"/>
    <n v="0.97128467925640538"/>
    <n v="4537"/>
    <n v="8.9578323745320567"/>
    <n v="0.5588383316068436"/>
    <n v="0.255"/>
    <n v="0.10589999999999999"/>
    <n v="1.77943229409027"/>
    <n v="0.63096976001078597"/>
    <n v="0.53648830477996035"/>
    <n v="0.55436832624146692"/>
    <n v="0.27400000000000002"/>
    <s v="B"/>
    <x v="2"/>
  </r>
  <r>
    <s v="UHK12-0034"/>
    <x v="1"/>
    <s v="Intelligent Design Kids"/>
    <s v="Cloud"/>
    <x v="1291"/>
    <s v="DUVET&amp;DUVET SET"/>
    <s v="Blue"/>
    <s v="Full/Queen: 88&quot;W x 88&quot;L/20&quot;W x 26&quot;L + 1&quot;D (2)/16&quot;W x 16&quot;L/12&quot;W x 16&quot;L"/>
    <x v="7"/>
    <n v="169"/>
    <n v="7761.27"/>
    <n v="3.8212555928150993E-5"/>
    <n v="0.97132289181233356"/>
    <n v="4538"/>
    <n v="8.9570300961731384"/>
    <n v="0.55876638116433075"/>
    <n v="0.255"/>
    <n v="9.8617286990402356E-2"/>
    <n v="2.3967906151096501"/>
    <n v="0.91500615320000633"/>
    <n v="0.5887638099186987"/>
    <n v="0.56476586691520436"/>
    <n v="0.30499999999999999"/>
    <s v="B"/>
    <x v="2"/>
  </r>
  <r>
    <s v="MP40-6317"/>
    <x v="0"/>
    <s v="Madison Park"/>
    <s v="Emilia"/>
    <x v="1973"/>
    <s v="WINDOW PANEL"/>
    <s v="Navy"/>
    <s v="50x95&quot;"/>
    <x v="7"/>
    <n v="412"/>
    <n v="7752.27"/>
    <n v="3.8168244494152E-5"/>
    <n v="0.97136106005682765"/>
    <n v="4539"/>
    <n v="8.9558699688415189"/>
    <n v="0.55866233788065833"/>
    <n v="0.254"/>
    <n v="0.29738016501136855"/>
    <n v="0.98480036174872498"/>
    <n v="8.1395971674370779E-2"/>
    <n v="0.43534194436565526"/>
    <n v="0.53399825917765775"/>
    <n v="0.22600000000000001"/>
    <s v="B"/>
    <x v="2"/>
  </r>
  <r>
    <s v="WR50-3968"/>
    <x v="3"/>
    <s v="Woolrich"/>
    <s v="Bloomington"/>
    <x v="2062"/>
    <s v="THROW"/>
    <s v="Blue"/>
    <s v="50x60&quot;"/>
    <x v="9"/>
    <n v="326"/>
    <n v="7737.14"/>
    <n v="3.8093752050107027E-5"/>
    <n v="0.97139915380887776"/>
    <n v="4540"/>
    <n v="8.9539166276271605"/>
    <n v="0.55848715708064134"/>
    <n v="0.254"/>
    <n v="-9.8897998485228331E-3"/>
    <n v="0.83748391082976903"/>
    <n v="-6.4555683066415959E-2"/>
    <n v="0.40848025811572963"/>
    <n v="0.528485777287659"/>
    <n v="0.21299999999999999"/>
    <s v="B"/>
    <x v="3"/>
  </r>
  <r>
    <s v="CCS20-036"/>
    <x v="5"/>
    <s v="Croscill"/>
    <s v="Luxury Egyptian"/>
    <x v="1630"/>
    <s v="SHEET/SHEET SET"/>
    <s v="White"/>
    <s v="Cal King: 108X102&quot;/20X40&quot;(2)/72X84&quot;+16&quot;"/>
    <x v="7"/>
    <n v="92"/>
    <n v="7733.46"/>
    <n v="3.8075633597094106E-5"/>
    <n v="0.9714372294424749"/>
    <n v="4541"/>
    <n v="8.9534409480297565"/>
    <n v="0.55844449687779896"/>
    <n v="0.254"/>
    <n v="0.16735651764724616"/>
    <n v="2.0710497478080501"/>
    <n v="0.77521080533101472"/>
    <n v="0.56303516175554302"/>
    <n v="0.55936262985334784"/>
    <n v="0.28999999999999998"/>
    <s v="B"/>
    <x v="2"/>
  </r>
  <r>
    <s v="NS12-3708"/>
    <x v="1"/>
    <s v="N Natori"/>
    <s v="Brush Stroke"/>
    <x v="1603"/>
    <s v="DUVET&amp;DUVET SET"/>
    <s v="Multi"/>
    <s v="King: 110&quot;W x 96&quot;L / 20&quot;W x 36&quot;L (2)"/>
    <x v="7"/>
    <n v="151"/>
    <n v="7733.26"/>
    <n v="3.8074648898560795E-5"/>
    <n v="0.9714753040913735"/>
    <n v="4542"/>
    <n v="8.9534150893937472"/>
    <n v="0.55844217780701388"/>
    <n v="0.254"/>
    <n v="0.29584968815164725"/>
    <n v="2.4135981701148101"/>
    <n v="0.92171526052516495"/>
    <n v="0.58999858821775641"/>
    <n v="0.56475345988916248"/>
    <n v="0.30499999999999999"/>
    <s v="B"/>
    <x v="2"/>
  </r>
  <r>
    <s v="CS20-1407"/>
    <x v="5"/>
    <s v="Comfort Spaces"/>
    <s v="Cotton Flannel 135GSM"/>
    <x v="1709"/>
    <s v="SHEET/SHEET SET"/>
    <s v="Blue"/>
    <s v="King: 108x102&quot;/78x81+14&quot;/21x40&quot;(2)"/>
    <x v="6"/>
    <n v="229"/>
    <n v="7728.41"/>
    <n v="3.8050769959128E-5"/>
    <n v="0.97151335486133261"/>
    <n v="4543"/>
    <n v="8.9527878126659033"/>
    <n v="0.55838592197305714"/>
    <n v="0.254"/>
    <n v="0.12179999999999999"/>
    <n v="3.8579915815474299"/>
    <n v="1.3757367202320356"/>
    <n v="0.67355901117451689"/>
    <n v="0.58142053981334918"/>
    <n v="0.35399999999999998"/>
    <s v="B"/>
    <x v="2"/>
  </r>
  <r>
    <s v="MPE10-1067"/>
    <x v="1"/>
    <s v="Madison Park Essentials"/>
    <s v="Luna"/>
    <x v="1565"/>
    <s v="COMFORTER (SET)"/>
    <s v="Taupe"/>
    <s v="Cal King:104x92&quot;/20x36&quot;(2)/108x102&quot;/72x84+14&quot;/20x40&quot;(2)"/>
    <x v="7"/>
    <n v="185"/>
    <n v="7718.32"/>
    <n v="3.8001091918122464E-5"/>
    <n v="0.97155135595325071"/>
    <n v="4544"/>
    <n v="8.9514815562377414"/>
    <n v="0.55826877344599457"/>
    <n v="0.254"/>
    <n v="7.9017403139543335E-2"/>
    <n v="3.0497261642634599"/>
    <n v="1.1473155170788842"/>
    <n v="0.63151920900284741"/>
    <n v="0.57291886055736518"/>
    <n v="0.32800000000000001"/>
    <s v="B"/>
    <x v="2"/>
  </r>
  <r>
    <s v="AM10-0265"/>
    <x v="3"/>
    <s v="Super Listing"/>
    <s v="Kyla"/>
    <x v="826"/>
    <s v="COMFORTER (SET)"/>
    <s v="Ivory"/>
    <s v="Twin/Twin XL: 66&quot;x90&quot;+20x26&quot;"/>
    <x v="7"/>
    <n v="293"/>
    <n v="7714.33"/>
    <n v="3.7981447182382914E-5"/>
    <n v="0.97158933740043307"/>
    <n v="4545"/>
    <n v="8.9509645376997273"/>
    <n v="0.55822240585775806"/>
    <n v="0.253"/>
    <n v="-9.8072746432509961E-2"/>
    <n v="0.96846782848082502"/>
    <n v="6.6225686274480763E-2"/>
    <n v="0.43254992773893453"/>
    <n v="0.53308791023399338"/>
    <n v="0.223"/>
    <s v="B"/>
    <x v="3"/>
  </r>
  <r>
    <s v="MP70-8549"/>
    <x v="7"/>
    <s v="Madison Park"/>
    <s v="Spa Waffle"/>
    <x v="121"/>
    <s v="SHOWER CURTAIN"/>
    <s v="Taupe"/>
    <s v="Stall: 36x72''"/>
    <x v="0"/>
    <n v="760"/>
    <n v="7710.96"/>
    <n v="3.7964855012096623E-5"/>
    <n v="0.97162730225544514"/>
    <n v="4546"/>
    <n v="8.9505276495549388"/>
    <n v="0.55818322457485703"/>
    <n v="0.253"/>
    <n v="-1.113612442549306E-2"/>
    <n v="1.33730026329612"/>
    <n v="0.36276653676303761"/>
    <n v="0.48712681691677079"/>
    <n v="0.54397194304323981"/>
    <n v="0.249"/>
    <s v="B"/>
    <x v="2"/>
  </r>
  <r>
    <s v="TN20-0449"/>
    <x v="5"/>
    <s v="True North by Sleep Philosophy"/>
    <s v="Micro Fleece"/>
    <x v="1412"/>
    <s v="SHEET/SHEET SET"/>
    <s v="Navy"/>
    <s v="Twin XL: 68x102&quot;/39x80+14&quot;/20x30&quot;"/>
    <x v="7"/>
    <n v="304"/>
    <n v="7707.36"/>
    <n v="3.7947130438497027E-5"/>
    <n v="0.97166524938588361"/>
    <n v="4547"/>
    <n v="8.9500607331659925"/>
    <n v="0.5581413502796978"/>
    <n v="0.253"/>
    <n v="0.14894129598202238"/>
    <n v="2.54612587600759"/>
    <n v="0.97309663674854119"/>
    <n v="0.59945507851691049"/>
    <n v="0.56640409592714036"/>
    <n v="0.31"/>
    <s v="B"/>
    <x v="2"/>
  </r>
  <r>
    <s v="II11-930"/>
    <x v="1"/>
    <s v="INK+IVY"/>
    <s v="Camila"/>
    <x v="2063"/>
    <s v="BED SKIRT&amp;SHAM"/>
    <s v="Grey"/>
    <s v="26&quot;W x 26&quot;L"/>
    <x v="7"/>
    <n v="507"/>
    <n v="7704.94"/>
    <n v="3.7935215586243961E-5"/>
    <n v="0.97170318460146987"/>
    <n v="4548"/>
    <n v="8.9497467390151204"/>
    <n v="0.55811319045480601"/>
    <n v="0.253"/>
    <n v="0.26221673484803254"/>
    <n v="0.95640692384366699"/>
    <n v="5.4873455606854006E-2"/>
    <n v="0.43046060536042402"/>
    <n v="0.53258267343592958"/>
    <n v="0.221"/>
    <s v="B"/>
    <x v="2"/>
  </r>
  <r>
    <s v="UHK13-0224"/>
    <x v="1"/>
    <s v="Intelligent Design Kids"/>
    <s v="Iris"/>
    <x v="1257"/>
    <s v="COVERLET&amp;BEDSPR"/>
    <s v="Blush"/>
    <s v="Twin: 68&quot;W x 88&quot;L/20&quot;W x 26&quot;L (1)"/>
    <x v="7"/>
    <n v="210"/>
    <n v="7701.81"/>
    <n v="3.791980505419765E-5"/>
    <n v="0.97174110440652406"/>
    <n v="4549"/>
    <n v="8.9493404763341058"/>
    <n v="0.55807675574439597"/>
    <n v="0.253"/>
    <n v="-3.1244284395486249E-2"/>
    <n v="1.35839226383962"/>
    <n v="0.37733463981505178"/>
    <n v="0.4898080048357073"/>
    <n v="0.54442300556265821"/>
    <n v="0.25"/>
    <s v="B"/>
    <x v="2"/>
  </r>
  <r>
    <s v="CS20-1743"/>
    <x v="5"/>
    <s v="Comfort Spaces"/>
    <s v="Cotton 144TC"/>
    <x v="2064"/>
    <s v="SHEET/SHEET SET"/>
    <s v="Grey"/>
    <s v="King: 108x102&quot;/20x40&quot;(2)/78x80&quot;+22&quot;"/>
    <x v="6"/>
    <n v="271"/>
    <n v="7696.4"/>
    <n v="3.7893168958871584E-5"/>
    <n v="0.97177899757548292"/>
    <n v="4550"/>
    <n v="8.9486378884833488"/>
    <n v="0.55801374580999574"/>
    <n v="0.253"/>
    <n v="-6.9900000000000004E-2"/>
    <n v="0.67254727443987905"/>
    <n v="-0.25806207539674975"/>
    <n v="0.37286635563984444"/>
    <n v="0.52098426777596551"/>
    <n v="0.20100000000000001"/>
    <s v="B"/>
    <x v="2"/>
  </r>
  <r>
    <s v="MP51-8134"/>
    <x v="4"/>
    <s v="Madison Park"/>
    <s v="Windom"/>
    <x v="1616"/>
    <s v="BLANKET"/>
    <s v="Burgundy"/>
    <s v="Twin:68&quot;x90&quot;"/>
    <x v="7"/>
    <n v="428"/>
    <n v="7689.99"/>
    <n v="3.7861609370878968E-5"/>
    <n v="0.97181685918485383"/>
    <n v="4551"/>
    <n v="8.9478047928351714"/>
    <n v="0.55793903159157576"/>
    <n v="0.253"/>
    <n v="0.14858451785830601"/>
    <n v="1.9489981785063799"/>
    <n v="0.71735098028925193"/>
    <n v="0.5523863447242614"/>
    <n v="0.55682849421811298"/>
    <n v="0.28299999999999997"/>
    <s v="B"/>
    <x v="3"/>
  </r>
  <r>
    <s v="CS20-1081"/>
    <x v="5"/>
    <s v="Comfort Spaces"/>
    <s v="Cotton Flannel 135GSM"/>
    <x v="1770"/>
    <s v="SHEET/SHEET SET"/>
    <s v="Green Plaids"/>
    <s v="Twin: 68&quot;W x 98&quot;L/39&quot;W x 75&quot;L + 12&quot;D/21&quot;W x 30&quot;L"/>
    <x v="6"/>
    <n v="383"/>
    <n v="7686.81"/>
    <n v="3.7845952664199332E-5"/>
    <n v="0.97185470513751804"/>
    <n v="4552"/>
    <n v="8.9473912365049859"/>
    <n v="0.55790194276744132"/>
    <n v="0.252"/>
    <n v="6.5100000000000005E-2"/>
    <n v="5.36956334333345"/>
    <n v="1.6991987857033428"/>
    <n v="0.7330906179375547"/>
    <n v="0.59293967780146406"/>
    <n v="0.39500000000000002"/>
    <s v="B"/>
    <x v="2"/>
  </r>
  <r>
    <s v="MPS72-558"/>
    <x v="7"/>
    <s v="Madison Park Signature"/>
    <s v="Splendor"/>
    <x v="276"/>
    <s v="BATH RUG"/>
    <s v="Natural"/>
    <s v="17&quot;x24&quot;"/>
    <x v="1"/>
    <n v="560"/>
    <n v="7676.84"/>
    <n v="3.7796865442313776E-5"/>
    <n v="0.9718925020029604"/>
    <n v="4553"/>
    <n v="8.9460935365835201"/>
    <n v="0.55778556161050197"/>
    <n v="0.252"/>
    <n v="0.22838499577705468"/>
    <n v="0.78212290502793302"/>
    <n v="-0.12542388457915854"/>
    <n v="0.39727776414924204"/>
    <n v="0.52568400211825006"/>
    <n v="0.20899999999999999"/>
    <s v="B"/>
    <x v="2"/>
  </r>
  <r>
    <s v="CS20-1474"/>
    <x v="5"/>
    <s v="Comfort Spaces"/>
    <s v="Microfiber Coolmax"/>
    <x v="1327"/>
    <s v="SHEET/SHEET SET"/>
    <s v="Light Grey"/>
    <s v="Full: 54x75&quot;+14&quot;"/>
    <x v="6"/>
    <n v="888"/>
    <n v="7671.6"/>
    <n v="3.7771066340741035E-5"/>
    <n v="0.97193027306930113"/>
    <n v="4554"/>
    <n v="8.945410819970375"/>
    <n v="0.55772433378118236"/>
    <n v="0.252"/>
    <n v="-0.1108"/>
    <n v="5.2240424434623201"/>
    <n v="1.6722328726014488"/>
    <n v="0.72812767388274213"/>
    <n v="0.59180500180149442"/>
    <n v="0.39100000000000001"/>
    <s v="B"/>
    <x v="2"/>
  </r>
  <r>
    <s v="TN20-0581"/>
    <x v="5"/>
    <s v="True North by Sleep Philosophy"/>
    <s v="Soloft Plush"/>
    <x v="1324"/>
    <s v="SHEET/SHEET SET"/>
    <s v="Burgundy"/>
    <s v="Twin: 39x75+14&quot;/66x96&quot;/20x30&quot;"/>
    <x v="7"/>
    <n v="342"/>
    <n v="7670.38"/>
    <n v="3.7765059679687836E-5"/>
    <n v="0.9719680381289808"/>
    <n v="4555"/>
    <n v="8.9452517999504622"/>
    <n v="0.55771007244573201"/>
    <n v="0.252"/>
    <n v="-0.39973928736255571"/>
    <n v="0.75862393373243397"/>
    <n v="-0.15242424828035589"/>
    <n v="0.39230847963058724"/>
    <n v="0.52462975388270316"/>
    <n v="0.20799999999999999"/>
    <s v="B"/>
    <x v="2"/>
  </r>
  <r>
    <s v="MP10-8211"/>
    <x v="3"/>
    <s v="Madison Park"/>
    <s v="Blair"/>
    <x v="2009"/>
    <s v="COMFORTER (SET)"/>
    <s v="Grey"/>
    <s v="Full/Queen: 90x90&quot;/20x26&quot;(2)"/>
    <x v="7"/>
    <n v="130"/>
    <n v="7668.09"/>
    <n v="3.7753784881481425E-5"/>
    <n v="0.97200579191386227"/>
    <n v="4556"/>
    <n v="8.9449532432547407"/>
    <n v="0.55768329709259734"/>
    <n v="0.252"/>
    <n v="8.5935904165402754E-2"/>
    <n v="0.45387588129298101"/>
    <n v="-0.59081465832318325"/>
    <n v="0.31162487470359307"/>
    <n v="0.50847161261479656"/>
    <n v="0.17799999999999999"/>
    <s v="B-"/>
    <x v="3"/>
  </r>
  <r>
    <s v="MP20-8254"/>
    <x v="5"/>
    <s v="Madison Park"/>
    <s v="300 Thread Count Organic Cotton"/>
    <x v="1816"/>
    <s v="SHEET/SHEET SET"/>
    <s v="Ivory(11-0608)"/>
    <s v="King: 108x102&quot;/20x40&quot;(2)/78x80&quot;+16&quot;"/>
    <x v="7"/>
    <n v="207"/>
    <n v="7663.82"/>
    <n v="3.7732761567795233E-5"/>
    <n v="0.97204352467543009"/>
    <n v="4557"/>
    <n v="8.9443963076642277"/>
    <n v="0.55763334963764843"/>
    <n v="0.252"/>
    <n v="5.9864455584812806E-2"/>
    <n v="0.97287442342327102"/>
    <n v="7.0341423643329404E-2"/>
    <n v="0.43330740901645387"/>
    <n v="0.53276816151340955"/>
    <n v="0.222"/>
    <s v="B"/>
    <x v="2"/>
  </r>
  <r>
    <s v="TN20-0521"/>
    <x v="5"/>
    <s v="True North by Sleep Philosophy"/>
    <s v="Cozy Cotton Flannel"/>
    <x v="1013"/>
    <s v="SHEET/SHEET SET"/>
    <s v="Nordic"/>
    <s v="Cal King: 108x102&quot;/72x84+14&quot;/20x40&quot;(2)"/>
    <x v="7"/>
    <n v="242"/>
    <n v="7657.98"/>
    <n v="3.7704008370622551E-5"/>
    <n v="0.97208122868380076"/>
    <n v="4558"/>
    <n v="8.9436340945992256"/>
    <n v="0.5575649923565299"/>
    <n v="0.251"/>
    <n v="0.1556261708462913"/>
    <n v="2.6674390335590599"/>
    <n v="1.0179223559303829"/>
    <n v="0.60770503228912631"/>
    <n v="0.56759300034304916"/>
    <n v="0.313"/>
    <s v="B"/>
    <x v="2"/>
  </r>
  <r>
    <s v="ID20-136"/>
    <x v="5"/>
    <s v="Intelligent Design"/>
    <s v="Microfiber"/>
    <x v="1893"/>
    <s v="SHEET/SHEET SET"/>
    <s v="Grey"/>
    <s v="King: 108x102&quot;/20x40&quot;(2)/78x80+12&quot;"/>
    <x v="7"/>
    <n v="426"/>
    <n v="7655.63"/>
    <n v="3.7692438162856154E-5"/>
    <n v="0.97211892112196363"/>
    <n v="4559"/>
    <n v="8.9433272181485393"/>
    <n v="0.55753747086579264"/>
    <n v="0.251"/>
    <n v="0.20119582111465681"/>
    <n v="1.61288315331317"/>
    <n v="0.53817800528934523"/>
    <n v="0.51941043741124704"/>
    <n v="0.54991206417488359"/>
    <n v="0.26400000000000001"/>
    <s v="B"/>
    <x v="2"/>
  </r>
  <r>
    <s v="MP40-7435"/>
    <x v="0"/>
    <s v="Madison Park"/>
    <s v="Como"/>
    <x v="1776"/>
    <s v="WINDOW PANEL"/>
    <s v="Ivory"/>
    <s v="27x64&quot;"/>
    <x v="7"/>
    <n v="241"/>
    <n v="7653.93"/>
    <n v="3.7684068225323008E-5"/>
    <n v="0.97215660519018898"/>
    <n v="4560"/>
    <n v="8.943105163699876"/>
    <n v="0.55751755643626122"/>
    <n v="0.251"/>
    <n v="0.10379651035372896"/>
    <n v="0.929901899632539"/>
    <n v="2.9463554630429933E-2"/>
    <n v="0.42578403770600026"/>
    <n v="0.53117085269020903"/>
    <n v="0.219"/>
    <s v="B"/>
    <x v="2"/>
  </r>
  <r>
    <s v="MPS72-566"/>
    <x v="7"/>
    <s v="Madison Park Signature"/>
    <s v="Splendor"/>
    <x v="515"/>
    <s v="BATH RUG"/>
    <s v="Grey"/>
    <s v="24&quot;x44&quot;"/>
    <x v="5"/>
    <n v="317"/>
    <n v="7652.21"/>
    <n v="3.7675599817936538E-5"/>
    <n v="0.97219428079000692"/>
    <n v="4561"/>
    <n v="8.9428804466529677"/>
    <n v="0.55749740321788577"/>
    <n v="0.251"/>
    <n v="0.10545005220714015"/>
    <n v="0.644130415536882"/>
    <n v="-0.29553896981037936"/>
    <n v="0.36596891702465079"/>
    <n v="0.5191917059792388"/>
    <n v="0.19800000000000001"/>
    <s v="B-"/>
    <x v="2"/>
  </r>
  <r>
    <s v="WR20-2069"/>
    <x v="5"/>
    <s v="Woolrich"/>
    <s v="Cotton Flannel"/>
    <x v="1752"/>
    <s v="SHEET/SHEET SET"/>
    <s v="Tan Dog"/>
    <s v="Twin : 66&quot;W x96&quot;L/39&quot;W x 75&quot;L + 12&quot;D/20&quot;W x 30&quot;L(1)"/>
    <x v="7"/>
    <n v="326"/>
    <n v="7645.1"/>
    <n v="3.7640593785077333E-5"/>
    <n v="0.972231921383792"/>
    <n v="4562"/>
    <n v="8.9419509929048111"/>
    <n v="0.55741404735052169"/>
    <n v="0.251"/>
    <n v="0.18006783390668535"/>
    <n v="10.313175388423099"/>
    <n v="2.3430718686233436"/>
    <n v="0.85159230103862416"/>
    <n v="0.61624969808814223"/>
    <n v="0.47099999999999997"/>
    <s v="B"/>
    <x v="2"/>
  </r>
  <r>
    <s v="TN20-0448"/>
    <x v="5"/>
    <s v="True North by Sleep Philosophy"/>
    <s v="Micro Fleece"/>
    <x v="1412"/>
    <s v="SHEET/SHEET SET"/>
    <s v="Navy"/>
    <s v="Twin: 66x96&quot;/39x75+14&quot;/20x30&quot;"/>
    <x v="7"/>
    <n v="322"/>
    <n v="7643.88"/>
    <n v="3.7634587124024134E-5"/>
    <n v="0.97226955597091602"/>
    <n v="4563"/>
    <n v="8.9417914217062879"/>
    <n v="0.5573997365839175"/>
    <n v="0.251"/>
    <n v="0.12333813142016881"/>
    <n v="2.2011056892136001"/>
    <n v="0.83338974186001857"/>
    <n v="0.57374270969100138"/>
    <n v="0.56066833120533432"/>
    <n v="0.29299999999999998"/>
    <s v="B"/>
    <x v="2"/>
  </r>
  <r>
    <s v="SI55-0063"/>
    <x v="3"/>
    <s v="Sharper Image"/>
    <s v="Embossed Microfiber"/>
    <x v="997"/>
    <s v="ELEC MATT PAD"/>
    <s v="White"/>
    <s v="Cal King: 72x84+15&quot;"/>
    <x v="11"/>
    <n v="113"/>
    <n v="7638.36"/>
    <n v="3.760740944450475E-5"/>
    <n v="0.9723071633803605"/>
    <n v="4564"/>
    <n v="8.9410691090181871"/>
    <n v="0.55733495767399954"/>
    <n v="0.25"/>
    <n v="-7.6571757486848135E-2"/>
    <n v="0.31567350697074698"/>
    <n v="-0.87785516588088031"/>
    <n v="0.25879647704871145"/>
    <n v="0.49762726154894193"/>
    <n v="0.16"/>
    <s v="B-"/>
    <x v="3"/>
  </r>
  <r>
    <s v="UHK13-0225"/>
    <x v="1"/>
    <s v="Intelligent Design Kids"/>
    <s v="Iris"/>
    <x v="1257"/>
    <s v="COVERLET&amp;BEDSPR"/>
    <s v="Blush"/>
    <s v="Full/Queen: 88&quot;W x 88&quot;L/20&quot;W x 26&quot;L (2)"/>
    <x v="7"/>
    <n v="161"/>
    <n v="7631.2"/>
    <n v="3.7572157237012221E-5"/>
    <n v="0.97234473553759748"/>
    <n v="4565"/>
    <n v="8.9401314182354987"/>
    <n v="0.55725086308761984"/>
    <n v="0.25"/>
    <n v="-5.3192732597756573E-2"/>
    <n v="0.81656615743183503"/>
    <n v="-8.7121029439238065E-2"/>
    <n v="0.40432721678526873"/>
    <n v="0.52666613382714966"/>
    <n v="0.21099999999999999"/>
    <s v="B"/>
    <x v="2"/>
  </r>
  <r>
    <s v="WR20-4005"/>
    <x v="5"/>
    <s v="Woolrich"/>
    <s v="Cotton Flannel"/>
    <x v="497"/>
    <s v="SHEET/SHEET SET"/>
    <s v="Green Plaid"/>
    <s v="Cal King: 108&quot;W x 102&quot;L/72&quot;W x 84&quot;L + 14&quot;D/20&quot;W x 40&quot;L(2)"/>
    <x v="7"/>
    <n v="227"/>
    <n v="7611.52"/>
    <n v="3.7475262901334427E-5"/>
    <n v="0.9723822108004988"/>
    <n v="4566"/>
    <n v="8.9375495392725011"/>
    <n v="0.55701931336197019"/>
    <n v="0.25"/>
    <n v="1.9688856890607929E-2"/>
    <n v="0.56481369101619205"/>
    <n v="-0.40824844146494149"/>
    <n v="0.34522529153882292"/>
    <n v="0.51466050899734084"/>
    <n v="0.189"/>
    <s v="B-"/>
    <x v="2"/>
  </r>
  <r>
    <s v="MP40-4511"/>
    <x v="0"/>
    <s v="Madison Park"/>
    <s v="Harper"/>
    <x v="1997"/>
    <s v="WINDOW PANEL"/>
    <s v="White"/>
    <s v="42&quot;W x 216&quot;L"/>
    <x v="7"/>
    <n v="358"/>
    <n v="7597.24"/>
    <n v="3.7404955426056023E-5"/>
    <n v="0.97241961575592484"/>
    <n v="4567"/>
    <n v="8.9356719205085096"/>
    <n v="0.55685092355132937"/>
    <n v="0.25"/>
    <n v="0.24277598878013593"/>
    <n v="1.68839559482309"/>
    <n v="0.58131890218022975"/>
    <n v="0.52735030790385262"/>
    <n v="0.55095080042183409"/>
    <n v="0.26600000000000001"/>
    <s v="B"/>
    <x v="2"/>
  </r>
  <r>
    <s v="MPH20-0018"/>
    <x v="5"/>
    <s v="Madison Park"/>
    <s v="800 Thread Count"/>
    <x v="1318"/>
    <s v="SHEET/SHEET SET"/>
    <s v="Teal"/>
    <s v="Cal King: 108&quot;W x 102&quot;L/20&quot;W x 40&quot;L(4)/72&quot;W x 84&quot;L + 15&quot;D"/>
    <x v="7"/>
    <n v="171"/>
    <n v="7595.25"/>
    <n v="3.7395157675649579E-5"/>
    <n v="0.97245701091360048"/>
    <n v="4568"/>
    <n v="8.9354099834495653"/>
    <n v="0.55682743234395471"/>
    <n v="0.25"/>
    <n v="0.17223493805496948"/>
    <n v="1.95639909484393"/>
    <n v="0.72095644103374412"/>
    <n v="0.55304991209166798"/>
    <n v="0.55607192829349739"/>
    <n v="0.28100000000000003"/>
    <s v="B"/>
    <x v="2"/>
  </r>
  <r>
    <s v="MP40-8681"/>
    <x v="0"/>
    <s v="Madison Park"/>
    <s v="Anaheim"/>
    <x v="214"/>
    <s v="WINDOW PANEL"/>
    <s v="Green"/>
    <s v="50x108&quot;"/>
    <x v="7"/>
    <n v="311"/>
    <n v="7590.76"/>
    <n v="3.7373051193576751E-5"/>
    <n v="0.97249438396479404"/>
    <n v="4569"/>
    <n v="8.934818727566693"/>
    <n v="0.55677440695452707"/>
    <n v="0.25"/>
    <n v="8.9216963255326215E-2"/>
    <n v="0.877929331860689"/>
    <n v="-2.2317869369197583E-2"/>
    <n v="0.41625392057562105"/>
    <n v="0.52867030967874595"/>
    <n v="0.214"/>
    <s v="B"/>
    <x v="2"/>
  </r>
  <r>
    <s v="BASI10-0201"/>
    <x v="3"/>
    <s v="Madison Park Essentials"/>
    <s v="Larkspur"/>
    <x v="1094"/>
    <s v="COMFORTER (SET)"/>
    <s v="Black/Gray"/>
    <s v="Twin/Twin XL: 68x94&quot;/20x26+2&quot;(1)"/>
    <x v="7"/>
    <n v="371"/>
    <n v="7590.38"/>
    <n v="3.737118026636346E-5"/>
    <n v="0.97253175514506041"/>
    <n v="4570"/>
    <n v="8.9347686720445711"/>
    <n v="0.55676991784307739"/>
    <n v="0.249"/>
    <n v="0.1225312999593775"/>
    <n v="1.36856167491616"/>
    <n v="0.38428346935559582"/>
    <n v="0.49108690283281331"/>
    <n v="0.54363331484102462"/>
    <n v="0.248"/>
    <s v="B"/>
    <x v="3"/>
  </r>
  <r>
    <s v="TN20-0529"/>
    <x v="5"/>
    <s v="True North by Sleep Philosophy"/>
    <s v="Micro Fleece"/>
    <x v="1458"/>
    <s v="SHEET/SHEET SET"/>
    <s v="Geo"/>
    <s v="Full: 82x96&quot;/54x75+14&quot;/20x30&quot;(2)"/>
    <x v="7"/>
    <n v="252"/>
    <n v="7585.02"/>
    <n v="3.7344790345670725E-5"/>
    <n v="0.97256909993540608"/>
    <n v="4571"/>
    <n v="8.934062358680908"/>
    <n v="0.55670657379483857"/>
    <n v="0.249"/>
    <n v="0.16041700826101979"/>
    <n v="2.37565633280358"/>
    <n v="0.90650554583647758"/>
    <n v="0.58719931482380949"/>
    <n v="0.56280512200063282"/>
    <n v="0.29899999999999999"/>
    <s v="B"/>
    <x v="2"/>
  </r>
  <r>
    <s v="CS20-1403"/>
    <x v="5"/>
    <s v="Comfort Spaces"/>
    <s v="Cotton Flannel 135GSM"/>
    <x v="1709"/>
    <s v="SHEET/SHEET SET"/>
    <s v="Blue"/>
    <s v="Twin: 68x98&quot;/39x75+12&quot;/21x30&quot;"/>
    <x v="6"/>
    <n v="350"/>
    <n v="7573.89"/>
    <n v="3.728999187229197E-5"/>
    <n v="0.97260638992727833"/>
    <n v="4572"/>
    <n v="8.9325941088199876"/>
    <n v="0.55657489726880716"/>
    <n v="0.249"/>
    <n v="0.1217"/>
    <n v="3.9344603015453599"/>
    <n v="1.3948725385121614"/>
    <n v="0.67708086467929041"/>
    <n v="0.58067609075090387"/>
    <n v="0.35199999999999998"/>
    <s v="B"/>
    <x v="2"/>
  </r>
  <r>
    <s v="BRP20-0084C"/>
    <x v="5"/>
    <s v="Beautyrest Platinum "/>
    <s v="400TC Liquid Cotton"/>
    <x v="1500"/>
    <s v="SHEET/SHEET SET"/>
    <s v="Plum(Cloud Gray 15-3802TCX)"/>
    <s v="Full: 81x96/21x32&quot;(2)/54x75&quot;+16&quot;"/>
    <x v="2"/>
    <n v="233"/>
    <n v="7572.5"/>
    <n v="3.728314821748546E-5"/>
    <n v="0.97264367307549582"/>
    <n v="4573"/>
    <n v="8.9324105909670806"/>
    <n v="0.55655843890298073"/>
    <n v="0.249"/>
    <n v="0.1207"/>
    <n v="2.1669724438390698"/>
    <n v="0.81844521610924337"/>
    <n v="0.57099224302048501"/>
    <n v="0.55944519972648155"/>
    <n v="0.28999999999999998"/>
    <s v="B"/>
    <x v="2"/>
  </r>
  <r>
    <s v="MP40-7922"/>
    <x v="0"/>
    <s v="Madison Park"/>
    <s v="Galen"/>
    <x v="393"/>
    <s v="WINDOW PANEL"/>
    <s v="Ivory"/>
    <s v="40&quot;W x 84&quot;L(2)"/>
    <x v="7"/>
    <n v="310"/>
    <n v="7566.4"/>
    <n v="3.7253114912219474E-5"/>
    <n v="0.97268092619040802"/>
    <n v="4574"/>
    <n v="8.9316048264048629"/>
    <n v="0.55648617580854698"/>
    <n v="0.249"/>
    <n v="0.22622396599602917"/>
    <n v="1.41456950463305"/>
    <n v="0.4151312432238265"/>
    <n v="0.49676428432347697"/>
    <n v="0.54454179751153298"/>
    <n v="0.251"/>
    <s v="B"/>
    <x v="2"/>
  </r>
  <r>
    <s v="CS14-0260"/>
    <x v="1"/>
    <s v="Comfort Spaces"/>
    <s v="Kienna"/>
    <x v="1102"/>
    <s v="COVERLET&amp;BEDSPR"/>
    <s v="Sage Green"/>
    <s v="Twin/Twin XL: 66x90&quot;/20x26&quot;"/>
    <x v="6"/>
    <n v="389"/>
    <n v="7553.19"/>
    <n v="3.7188075574094289E-5"/>
    <n v="0.97271811426598209"/>
    <n v="4575"/>
    <n v="8.9298576551933149"/>
    <n v="0.55632948487899725"/>
    <n v="0.249"/>
    <n v="-6.7100000000000007E-2"/>
    <n v="0.47711937311704999"/>
    <n v="-0.54970614805384621"/>
    <n v="0.31919069440613734"/>
    <n v="0.50890172678442536"/>
    <n v="0.17899999999999999"/>
    <s v="B-"/>
    <x v="3"/>
  </r>
  <r>
    <s v="MP10-5057"/>
    <x v="3"/>
    <s v="Madison Park"/>
    <s v="Arya"/>
    <x v="383"/>
    <s v="COMFORTER (SET)"/>
    <s v="Ivory"/>
    <s v="Twin: 63&quot;W x 86&quot;L/20&quot;W x 26&quot;L + 2&quot;D (1)"/>
    <x v="7"/>
    <n v="209"/>
    <n v="7548.66"/>
    <n v="3.7165772152314799E-5"/>
    <n v="0.97275528003813438"/>
    <n v="4576"/>
    <n v="8.929257808116466"/>
    <n v="0.55627568900859947"/>
    <n v="0.248"/>
    <n v="-3.0530474150378999E-2"/>
    <n v="1.2150522768975101"/>
    <n v="0.27387641913423139"/>
    <n v="0.47076702671977261"/>
    <n v="0.53917395655083411"/>
    <n v="0.23799999999999999"/>
    <s v="B"/>
    <x v="3"/>
  </r>
  <r>
    <s v="ID20-142"/>
    <x v="5"/>
    <s v="Intelligent Design"/>
    <s v="Microfiber"/>
    <x v="1596"/>
    <s v="SHEET/SHEET SET"/>
    <s v="White"/>
    <s v="Twin: 66x96&quot;/20x30&quot;/39x75+12&quot;"/>
    <x v="7"/>
    <n v="620"/>
    <n v="7548.23"/>
    <n v="3.7163655050468176E-5"/>
    <n v="0.97279244369318485"/>
    <n v="4577"/>
    <n v="8.929200850287101"/>
    <n v="0.55627058088000314"/>
    <n v="0.248"/>
    <n v="0.19780690082310687"/>
    <n v="3.7746234670021299"/>
    <n v="1.3544484882781169"/>
    <n v="0.66964101648937679"/>
    <n v="0.57894466800187794"/>
    <n v="0.34599999999999997"/>
    <s v="B"/>
    <x v="2"/>
  </r>
  <r>
    <s v="CS10-0919-1"/>
    <x v="1"/>
    <s v="Comfort Spaces"/>
    <s v="Colin"/>
    <x v="1613"/>
    <s v="COMFORTER (SET)"/>
    <s v="Red/Grey"/>
    <s v="Twin: 66&quot;W x 90&quot;L /20&quot;W x 26&quot;L/66&quot;W x 96&quot;L/39&quot;W x 75&quot;L + 12&quot;D/20&quot;W x 30&quot;L/20&quot;W x 30&quot;L"/>
    <x v="10"/>
    <n v="235"/>
    <n v="7544.63"/>
    <n v="3.714593047686858E-5"/>
    <n v="0.97282958962366173"/>
    <n v="4578"/>
    <n v="8.9287238667220663"/>
    <n v="0.55622780373389913"/>
    <n v="0.248"/>
    <n v="-0.4007"/>
    <n v="0.15284021766778"/>
    <n v="-1.3749975404870161"/>
    <n v="0.16729986118690321"/>
    <n v="0.47844221522449992"/>
    <n v="0.13300000000000001"/>
    <s v="B-"/>
    <x v="3"/>
  </r>
  <r>
    <s v="SS40-0237"/>
    <x v="0"/>
    <s v="SunSmart"/>
    <s v="Mirage"/>
    <x v="1263"/>
    <s v="WINDOW PANEL"/>
    <s v="Champagne"/>
    <s v="50&quot;x84&quot;(2)"/>
    <x v="7"/>
    <n v="220"/>
    <n v="7543.03"/>
    <n v="3.713805288860209E-5"/>
    <n v="0.97286672767655036"/>
    <n v="4579"/>
    <n v="8.9285118009755884"/>
    <n v="0.55620878511756566"/>
    <n v="0.248"/>
    <n v="0.19295681814234192"/>
    <n v="0.72934359292124995"/>
    <n v="-0.18712074298194395"/>
    <n v="0.38592275994620584"/>
    <n v="0.52215158008329365"/>
    <n v="0.20399999999999999"/>
    <s v="B"/>
    <x v="2"/>
  </r>
  <r>
    <s v="MP20-5401"/>
    <x v="5"/>
    <s v="Madison Park"/>
    <s v="Peached Percale"/>
    <x v="1632"/>
    <s v="SHEET/SHEET SET"/>
    <s v="White"/>
    <s v="Full: 81&quot;W x 96&quot;L/20&quot;W x 31&quot;L (2)/54&quot;W x 75&quot;L + 15&quot;D"/>
    <x v="7"/>
    <n v="251"/>
    <n v="7536.56"/>
    <n v="3.7106197891049488E-5"/>
    <n v="0.97290383387444146"/>
    <n v="4580"/>
    <n v="8.927653801202764"/>
    <n v="0.556131837431461"/>
    <n v="0.248"/>
    <n v="0.1764657837262624"/>
    <n v="1.63604057375408"/>
    <n v="0.55160698794319474"/>
    <n v="0.52188197580760198"/>
    <n v="0.54928186510668919"/>
    <n v="0.26200000000000001"/>
    <s v="B"/>
    <x v="2"/>
  </r>
  <r>
    <s v="MZ12-0646"/>
    <x v="1"/>
    <s v="Intelligent Design"/>
    <s v="Primrose"/>
    <x v="1939"/>
    <s v="DUVET&amp;DUVET SET"/>
    <s v="Purple Multi"/>
    <s v="Twin/TXL: 66&quot;W x 90&quot;L/20&quot;W x 26&quot;L"/>
    <x v="7"/>
    <n v="282"/>
    <n v="7535.79"/>
    <n v="3.7102406801696236E-5"/>
    <n v="0.97294093628124312"/>
    <n v="4581"/>
    <n v="8.9275516409105222"/>
    <n v="0.55612267542658789"/>
    <n v="0.248"/>
    <n v="0.18748182290276072"/>
    <n v="2.2335438429924501"/>
    <n v="0.84738807474310207"/>
    <n v="0.5763190342047263"/>
    <n v="0.56016194718221557"/>
    <n v="0.29199999999999998"/>
    <s v="B"/>
    <x v="2"/>
  </r>
  <r>
    <s v="HH30-402A"/>
    <x v="10"/>
    <s v="Harbor House Blue"/>
    <s v="Coastline"/>
    <x v="2065"/>
    <s v="NORMAL PILLOW"/>
    <s v="Aqua"/>
    <s v="12x16&quot;"/>
    <x v="9"/>
    <n v="303"/>
    <n v="7532.88"/>
    <n v="3.7088079438036561E-5"/>
    <n v="0.97297802436068115"/>
    <n v="4582"/>
    <n v="8.9271654603311372"/>
    <n v="0.55608804173210047"/>
    <n v="0.247"/>
    <n v="0.62165984536842789"/>
    <n v="1.9279849393706601"/>
    <n v="0.7070426593555329"/>
    <n v="0.55048914881252697"/>
    <n v="0.55496826314818581"/>
    <n v="0.27500000000000002"/>
    <s v="B"/>
    <x v="2"/>
  </r>
  <r>
    <s v="CS20-0349"/>
    <x v="5"/>
    <s v="Comfort Spaces"/>
    <s v="Cotton Flannel 135GSM"/>
    <x v="1551"/>
    <s v="SHEET/SHEET SET"/>
    <s v="Blue"/>
    <s v="Twin: 68&quot;W x 98&quot;L/39&quot;W x 75&quot;L + 12&quot;D/21&quot;W x 30&quot;L"/>
    <x v="10"/>
    <n v="335"/>
    <n v="7531.53"/>
    <n v="3.7081432722936713E-5"/>
    <n v="0.97301510579340411"/>
    <n v="4583"/>
    <n v="8.9269862537379794"/>
    <n v="0.55607197001143693"/>
    <n v="0.247"/>
    <n v="-5.4999999999999988E-3"/>
    <n v="3.2767015093970899"/>
    <n v="1.2168993482155799"/>
    <n v="0.64432577185670037"/>
    <n v="0.5737227303804896"/>
    <n v="0.33"/>
    <s v="B"/>
    <x v="2"/>
  </r>
  <r>
    <s v="CS14-1312"/>
    <x v="1"/>
    <s v="Comfort Spaces"/>
    <s v="Gloria"/>
    <x v="1298"/>
    <s v="COVERLET&amp;BEDSPR"/>
    <s v="Coral"/>
    <s v="Full/Queen: 90&quot;Wx90&quot;L/20&quot;Wx26&quot;L+0.5&quot;D(2)"/>
    <x v="6"/>
    <n v="328"/>
    <n v="7529.76"/>
    <n v="3.7072718140916912E-5"/>
    <n v="0.97305217851154502"/>
    <n v="4584"/>
    <n v="8.9267512453157618"/>
    <n v="0.55605089383533823"/>
    <n v="0.247"/>
    <n v="-0.68299999999999994"/>
    <n v="0.34180128047242198"/>
    <n v="-0.81689508969243907"/>
    <n v="0.27001588009867133"/>
    <n v="0.49884389108800486"/>
    <n v="0.16200000000000001"/>
    <s v="B-"/>
    <x v="3"/>
  </r>
  <r>
    <s v="ID12-2423"/>
    <x v="1"/>
    <s v="Intelligent Design"/>
    <s v="Larissa"/>
    <x v="1578"/>
    <s v="DUVET&amp;DUVET SET"/>
    <s v="Off-White"/>
    <s v="King/Cal King: 104&quot;W x 90&quot;L/ 20&quot;W x 36&quot;L (2)"/>
    <x v="8"/>
    <n v="198"/>
    <n v="7527.32"/>
    <n v="3.7060704818810521E-5"/>
    <n v="0.97308923921636381"/>
    <n v="4585"/>
    <n v="8.9264271883320223"/>
    <n v="0.55602183154901297"/>
    <n v="0.247"/>
    <n v="0.13358685415260677"/>
    <n v="4.8897512961360103"/>
    <n v="1.6073860680676453"/>
    <n v="0.71619293754288404"/>
    <n v="0.58805605274778716"/>
    <n v="0.377"/>
    <s v="B"/>
    <x v="2"/>
  </r>
  <r>
    <s v="MP40-2398"/>
    <x v="0"/>
    <s v="Madison Park"/>
    <s v="Saratoga"/>
    <x v="1843"/>
    <s v="WINDOW PANEL"/>
    <s v="Ivory/Grey"/>
    <s v="50x108&quot;"/>
    <x v="7"/>
    <n v="298"/>
    <n v="7520.59"/>
    <n v="3.7027569713164607E-5"/>
    <n v="0.97312626678607694"/>
    <n v="4586"/>
    <n v="8.925532830764622"/>
    <n v="0.55594162319984863"/>
    <n v="0.247"/>
    <n v="0.30073037183577422"/>
    <n v="0.72456817025714204"/>
    <n v="-0.1928954596760987"/>
    <n v="0.38485995166016018"/>
    <n v="0.52172528889191094"/>
    <n v="0.20200000000000001"/>
    <s v="B"/>
    <x v="2"/>
  </r>
  <r>
    <s v="MP51-8529"/>
    <x v="3"/>
    <s v="Madison Park"/>
    <s v="Zuri"/>
    <x v="1764"/>
    <s v="BLANKET"/>
    <s v="Snow Leopard"/>
    <s v="66x90&quot;"/>
    <x v="11"/>
    <n v="418"/>
    <n v="7519.82"/>
    <n v="3.7023778623811355E-5"/>
    <n v="0.97316329056470074"/>
    <n v="4587"/>
    <n v="8.9254304535523694"/>
    <n v="0.55593244174101586"/>
    <n v="0.247"/>
    <n v="-0.1361"/>
    <n v="1.5242149087157699"/>
    <n v="0.48502456593731375"/>
    <n v="0.50962780758416826"/>
    <n v="0.54667151490964638"/>
    <n v="0.25600000000000001"/>
    <s v="B"/>
    <x v="3"/>
  </r>
  <r>
    <s v="MP40-8665"/>
    <x v="0"/>
    <s v="Madison Park"/>
    <s v="Quincy"/>
    <x v="1903"/>
    <s v="WINDOW PANEL"/>
    <s v="Linen"/>
    <s v="35X64&quot;"/>
    <x v="11"/>
    <n v="223"/>
    <n v="7506.54"/>
    <n v="3.6958394641199515E-5"/>
    <n v="0.97320024895934198"/>
    <n v="4588"/>
    <n v="8.92366312784862"/>
    <n v="0.55577394330336582"/>
    <n v="0.246"/>
    <n v="5.9710171930076973E-2"/>
    <n v="0.54271818903537705"/>
    <n v="-0.44204892603231494"/>
    <n v="0.33900447812525275"/>
    <n v="0.51242005026774329"/>
    <n v="0.184"/>
    <s v="B-"/>
    <x v="2"/>
  </r>
  <r>
    <s v="MP40-7436"/>
    <x v="0"/>
    <s v="Madison Park"/>
    <s v="Como"/>
    <x v="1776"/>
    <s v="WINDOW PANEL"/>
    <s v="Ivory"/>
    <s v="31x64&quot;"/>
    <x v="7"/>
    <n v="194"/>
    <n v="7500.91"/>
    <n v="3.6930675377486806E-5"/>
    <n v="0.97323717963471945"/>
    <n v="4589"/>
    <n v="8.9229129337690178"/>
    <n v="0.55570666391660706"/>
    <n v="0.246"/>
    <n v="0.11625501160611092"/>
    <n v="0.91450342374525895"/>
    <n v="1.4399255088544411E-2"/>
    <n v="0.42301152725664842"/>
    <n v="0.52916763658461541"/>
    <n v="0.216"/>
    <s v="B"/>
    <x v="2"/>
  </r>
  <r>
    <s v="BASI16-0382"/>
    <x v="4"/>
    <s v="Sleep Philosophy"/>
    <s v="1.5&quot; Gel Memory Foam"/>
    <x v="1256"/>
    <s v="MATT PAD/TOPPER"/>
    <s v="Blue"/>
    <s v="54x75x1.5&quot;"/>
    <x v="7"/>
    <n v="207"/>
    <n v="7498.58"/>
    <n v="3.6919203639573733E-5"/>
    <n v="0.97327409883835903"/>
    <n v="4590"/>
    <n v="8.9226022979563435"/>
    <n v="0.55567880527635605"/>
    <n v="0.246"/>
    <n v="-4.591566784217755E-2"/>
    <n v="1.57986599240835"/>
    <n v="0.51871402381005605"/>
    <n v="0.5158281870791106"/>
    <n v="0.547708681636907"/>
    <n v="0.25800000000000001"/>
    <s v="B"/>
    <x v="3"/>
  </r>
  <r>
    <s v="PET66-0033UPC"/>
    <x v="13"/>
    <s v="Friends Forever"/>
    <s v="Durable"/>
    <x v="2066"/>
    <s v="PET ACCESSORIES"/>
    <s v="Red stripe"/>
    <s v="1/2&quot;x6FT"/>
    <x v="6"/>
    <n v="841"/>
    <n v="7497.71"/>
    <n v="3.6914920200953833E-5"/>
    <n v="0.97331101375856"/>
    <n v="4591"/>
    <n v="8.9224862847307058"/>
    <n v="0.5556684009038223"/>
    <n v="0.246"/>
    <n v="9.0799999999999992E-2"/>
    <n v="4.7716126877555798"/>
    <n v="1.5834250296603809"/>
    <n v="0.71178302593851439"/>
    <n v="0.58689132591076076"/>
    <n v="0.371"/>
    <s v="B"/>
    <x v="2"/>
  </r>
  <r>
    <s v="SHET20-978"/>
    <x v="5"/>
    <s v="Sleep Philosophy"/>
    <s v="Smart Cool Microfiber"/>
    <x v="2038"/>
    <s v="SHEET/SHEET SET"/>
    <s v="Ivory"/>
    <s v="King: 108x102&quot;/20x40&quot;(2)/78x80+14&quot;"/>
    <x v="7"/>
    <n v="320"/>
    <n v="7492.23"/>
    <n v="3.6887939461141111E-5"/>
    <n v="0.9733479016980211"/>
    <n v="4592"/>
    <n v="8.9217552252088463"/>
    <n v="0.55560283755474738"/>
    <n v="0.246"/>
    <n v="0.23078426159977225"/>
    <n v="1.9168595017341801"/>
    <n v="0.70154159949790795"/>
    <n v="0.54947670572512231"/>
    <n v="0.55437761118882234"/>
    <n v="0.27500000000000002"/>
    <s v="B"/>
    <x v="2"/>
  </r>
  <r>
    <s v="MZ12-269"/>
    <x v="1"/>
    <s v="Intelligent Design"/>
    <s v="Ashton"/>
    <x v="1566"/>
    <s v="DUVET&amp;DUVET SET"/>
    <s v="Khaki/Navy"/>
    <s v="Full/Queen: 88x90&quot;/20x26+2&quot;(2)/10x18&quot;"/>
    <x v="7"/>
    <n v="250"/>
    <n v="7489.16"/>
    <n v="3.6872824338654793E-5"/>
    <n v="0.97338477452235972"/>
    <n v="4593"/>
    <n v="8.921345438098859"/>
    <n v="0.55556608676423702"/>
    <n v="0.246"/>
    <n v="0.20611705225502322"/>
    <n v="1.4277447345776799"/>
    <n v="0.42379261826603876"/>
    <n v="0.49835836792115895"/>
    <n v="0.54412454299562141"/>
    <n v="0.249"/>
    <s v="B"/>
    <x v="2"/>
  </r>
  <r>
    <s v="MT153-0078"/>
    <x v="9"/>
    <s v="Hampton Hill"/>
    <s v="Aelorian"/>
    <x v="2067"/>
    <s v="LGT-TABLE LAMPS"/>
    <s v="Main:Antique Brass Shade:White"/>
    <s v="Overall:14x14x27.75&quot;/Body:6x6x16.75&quot; Shade:12x14x10&quot;"/>
    <x v="7"/>
    <n v="163"/>
    <n v="7488.44"/>
    <n v="3.6869279423934873E-5"/>
    <n v="0.97342164380178364"/>
    <n v="4594"/>
    <n v="8.9212493073609824"/>
    <n v="0.55555746550572682"/>
    <n v="0.245"/>
    <n v="0.14164899044393761"/>
    <n v="3.2259630278158"/>
    <n v="1.201759264598248"/>
    <n v="0.64153931371993789"/>
    <n v="0.57275383514856903"/>
    <n v="0.32800000000000001"/>
    <s v="B"/>
    <x v="3"/>
  </r>
  <r>
    <s v="MP70-4979"/>
    <x v="7"/>
    <s v="Madison Park"/>
    <s v="Spa Waffle"/>
    <x v="1080"/>
    <s v="SHOWER CURTAIN"/>
    <s v="Taupe"/>
    <s v="72&quot;W x 84&quot;L"/>
    <x v="1"/>
    <n v="439"/>
    <n v="7464.96"/>
    <n v="3.6753675816124171E-5"/>
    <n v="0.97345839747759977"/>
    <n v="4595"/>
    <n v="8.9181093018389603"/>
    <n v="0.55527586151592612"/>
    <n v="0.245"/>
    <n v="-2.4609895833333336E-2"/>
    <n v="0.63936538974106305"/>
    <n v="-0.30196304214824315"/>
    <n v="0.36478659801707941"/>
    <n v="0.51717800881615683"/>
    <n v="0.193"/>
    <s v="B-"/>
    <x v="2"/>
  </r>
  <r>
    <s v="MP12-8716"/>
    <x v="1"/>
    <s v="Madison Park"/>
    <s v="Etta"/>
    <x v="2068"/>
    <s v="DUVET&amp;DUVET SET"/>
    <s v="Tan"/>
    <s v="Queen:90&quot;Wx90&quot;L/20&quot;Wx26&quot;L(2)"/>
    <x v="11"/>
    <n v="147"/>
    <n v="7461.12"/>
    <n v="3.6734769604284595E-5"/>
    <n v="0.97349513224720408"/>
    <n v="4596"/>
    <n v="8.9175948351312933"/>
    <n v="0.55522972278257599"/>
    <n v="0.245"/>
    <n v="6.0741728049568691E-2"/>
    <n v="0.25159682469711397"/>
    <n v="-1.0452701442212409"/>
    <n v="0.2279845713549821"/>
    <n v="0.48978069249705725"/>
    <n v="0.14899999999999999"/>
    <s v="B-"/>
    <x v="3"/>
  </r>
  <r>
    <s v="PET66-0030UPC"/>
    <x v="13"/>
    <s v="Friends Forever"/>
    <s v="Durable"/>
    <x v="2069"/>
    <s v="PET ACCESSORIES"/>
    <s v="Green stripe"/>
    <s v="1/2&quot;x6FT"/>
    <x v="6"/>
    <n v="832"/>
    <n v="7448.48"/>
    <n v="3.6672536656979344E-5"/>
    <n v="0.97353180478386103"/>
    <n v="4597"/>
    <n v="8.9158995102798482"/>
    <n v="0.55507768157155679"/>
    <n v="0.245"/>
    <n v="0.1283"/>
    <n v="3.6066651136621002"/>
    <n v="1.3101325811781868"/>
    <n v="0.66148489113051501"/>
    <n v="0.5763591234833485"/>
    <n v="0.33800000000000002"/>
    <s v="B"/>
    <x v="2"/>
  </r>
  <r>
    <s v="ID10-2277"/>
    <x v="1"/>
    <s v="Intelligent Design"/>
    <s v="Lucy"/>
    <x v="1584"/>
    <s v="COMFORTER (SET)"/>
    <s v="Navy"/>
    <s v="Twin/Twin XL: 68&quot;W x 90&quot;L / 20&quot;W x 26&quot;L"/>
    <x v="7"/>
    <n v="200"/>
    <n v="7447.42"/>
    <n v="3.6667317754752801E-5"/>
    <n v="0.97356847210161579"/>
    <n v="4598"/>
    <n v="8.9157572083444361"/>
    <n v="0.55506491955808657"/>
    <n v="0.245"/>
    <n v="-9.6106509404268667E-3"/>
    <n v="0.46166591897562798"/>
    <n v="-0.57684805606533296"/>
    <n v="0.3141953593513635"/>
    <n v="0.50689100751674199"/>
    <n v="0.17599999999999999"/>
    <s v="B-"/>
    <x v="3"/>
  </r>
  <r>
    <s v="ID20-1455"/>
    <x v="5"/>
    <s v="Intelligent Design"/>
    <s v="Microfiber"/>
    <x v="1979"/>
    <s v="SHEET/SHEET SET"/>
    <s v="Grey"/>
    <s v="Twin XL: 66&quot;W x 102&quot;L/20&quot;W x 30&quot;L (2)/39&quot;W x 80&quot;L + 14&quot;D"/>
    <x v="7"/>
    <n v="588"/>
    <n v="7446.63"/>
    <n v="3.6663428195546218E-5"/>
    <n v="0.97360513552981132"/>
    <n v="4599"/>
    <n v="8.9156511399570793"/>
    <n v="0.55505540706491996"/>
    <n v="0.245"/>
    <n v="3.0999898427851488E-2"/>
    <n v="1.0575748020903899"/>
    <n v="0.14632712872641199"/>
    <n v="0.44729220537279663"/>
    <n v="0.53350276672649533"/>
    <n v="0.223"/>
    <s v="B"/>
    <x v="2"/>
  </r>
  <r>
    <s v="MPE21-918"/>
    <x v="5"/>
    <s v="Madison Park Essentials"/>
    <s v="Satin"/>
    <x v="1797"/>
    <s v="PILLOWCASE"/>
    <s v="Ivory"/>
    <s v="King: 20x40&quot; (2)"/>
    <x v="7"/>
    <n v="1101"/>
    <n v="7441.43"/>
    <n v="3.6637826033680139E-5"/>
    <n v="0.97364177335584501"/>
    <n v="4600"/>
    <n v="8.9149526874039804"/>
    <n v="0.55499276799493757"/>
    <n v="0.24399999999999999"/>
    <n v="0.13171509775808665"/>
    <n v="2.0194924640887"/>
    <n v="0.75117665629052788"/>
    <n v="0.55861179449769249"/>
    <n v="0.55571657329548863"/>
    <n v="0.27900000000000003"/>
    <s v="B"/>
    <x v="2"/>
  </r>
  <r>
    <s v="MP13-8469"/>
    <x v="1"/>
    <s v="Madison Park"/>
    <s v="Fraser"/>
    <x v="1742"/>
    <s v="COVERLET&amp;BEDSPR"/>
    <s v="Ivory/Black"/>
    <s v="King/Cal King: 104&quot;W x 94&quot;L /20&quot;W x 36&quot;L(2)"/>
    <x v="7"/>
    <n v="154"/>
    <n v="7437.34"/>
    <n v="3.6617688948673927E-5"/>
    <n v="0.9736783910447937"/>
    <n v="4601"/>
    <n v="8.9144029846529822"/>
    <n v="0.55494346920014248"/>
    <n v="0.24399999999999999"/>
    <n v="0.1444300822605932"/>
    <n v="0.59318668089441595"/>
    <n v="-0.3664559352687039"/>
    <n v="0.35291699733712434"/>
    <n v="0.51453817482753883"/>
    <n v="0.189"/>
    <s v="B-"/>
    <x v="3"/>
  </r>
  <r>
    <s v="WR20-3984"/>
    <x v="5"/>
    <s v="Woolrich"/>
    <s v="Cotton Flannel"/>
    <x v="1371"/>
    <s v="SHEET/SHEET SET"/>
    <s v="Green Trees / Trucks"/>
    <s v="Twin: 66&quot;Wx96&quot;L/39&quot;Wx75&quot;L+12&quot;D/20&quot;Wx30&quot;L"/>
    <x v="7"/>
    <n v="305"/>
    <n v="7433.65"/>
    <n v="3.6599521260734337E-5"/>
    <n v="0.97371499056605448"/>
    <n v="4602"/>
    <n v="8.9139067831392698"/>
    <n v="0.55489896853763521"/>
    <n v="0.24399999999999999"/>
    <n v="6.217377237292581E-2"/>
    <n v="0.44383768647420202"/>
    <n v="-0.6091044470993483"/>
    <n v="0.30825872877975752"/>
    <n v="0.50557092058605968"/>
    <n v="0.17399999999999999"/>
    <s v="B-"/>
    <x v="2"/>
  </r>
  <r>
    <s v="MP41-2021"/>
    <x v="0"/>
    <s v="Madison Park"/>
    <s v="Saratoga"/>
    <x v="1970"/>
    <s v="VALANCE"/>
    <s v="Beige/Grey"/>
    <s v="50x18&quot;"/>
    <x v="7"/>
    <n v="610"/>
    <n v="7413.66"/>
    <n v="3.6501100642329914E-5"/>
    <n v="0.97375149166669683"/>
    <n v="4603"/>
    <n v="8.9112144005200769"/>
    <n v="0.55465750855219331"/>
    <n v="0.24399999999999999"/>
    <n v="0.30453412854179435"/>
    <n v="1.14331342719697"/>
    <n v="0.21777993456210526"/>
    <n v="0.46044274385380279"/>
    <n v="0.53581455561251523"/>
    <n v="0.23"/>
    <s v="B"/>
    <x v="2"/>
  </r>
  <r>
    <s v="SS40-0021"/>
    <x v="0"/>
    <s v="SunSmart"/>
    <s v="Mirage"/>
    <x v="1952"/>
    <s v="WINDOW PANEL"/>
    <s v="Charcoal"/>
    <s v="50&quot;W x 108&quot;L"/>
    <x v="7"/>
    <n v="344"/>
    <n v="7406.11"/>
    <n v="3.6463928272697424E-5"/>
    <n v="0.97378795559496956"/>
    <n v="4604"/>
    <n v="8.9101956287198121"/>
    <n v="0.55456614240597513"/>
    <n v="0.24399999999999999"/>
    <n v="0.14712493805790083"/>
    <n v="1.53322018138681"/>
    <n v="0.49055363734677671"/>
    <n v="0.51064540606030895"/>
    <n v="0.54578199513684189"/>
    <n v="0.254"/>
    <s v="B"/>
    <x v="2"/>
  </r>
  <r>
    <s v="MZK40-139"/>
    <x v="0"/>
    <s v="Mi Zone Kids"/>
    <s v="Wise Wendy"/>
    <x v="2070"/>
    <s v="WINDOW PANEL"/>
    <s v="Multi"/>
    <s v="50&quot;W x 63&quot;L"/>
    <x v="7"/>
    <n v="496"/>
    <n v="7404.08"/>
    <n v="3.6453933582584318E-5"/>
    <n v="0.97382440952855209"/>
    <n v="4605"/>
    <n v="8.9099215301546835"/>
    <n v="0.55454156052260029"/>
    <n v="0.24399999999999999"/>
    <n v="9.0536098205313845E-2"/>
    <n v="1.86176613186008"/>
    <n v="0.67384515519035071"/>
    <n v="0.54437931098472381"/>
    <n v="0.55250911061502506"/>
    <n v="0.27"/>
    <s v="B"/>
    <x v="2"/>
  </r>
  <r>
    <s v="SHET20-973"/>
    <x v="5"/>
    <s v="Sleep Philosophy"/>
    <s v="Smart Cool Microfiber"/>
    <x v="2026"/>
    <s v="SHEET/SHEET SET"/>
    <s v="Aqua"/>
    <s v="King: 108x102&quot;/20x40&quot;(2)/78x80+14&quot;"/>
    <x v="7"/>
    <n v="311"/>
    <n v="7400.34"/>
    <n v="3.6435519720011404E-5"/>
    <n v="0.97386084504827208"/>
    <n v="4606"/>
    <n v="8.9094163438801424"/>
    <n v="0.55449625408300784"/>
    <n v="0.24299999999999999"/>
    <n v="0.17475463832100435"/>
    <n v="1.89002664238681"/>
    <n v="0.68814802678085618"/>
    <n v="0.54701168435397052"/>
    <n v="0.55299934013720042"/>
    <n v="0.27200000000000002"/>
    <s v="B"/>
    <x v="2"/>
  </r>
  <r>
    <s v="BASI10-0581"/>
    <x v="4"/>
    <s v="Sleep Philosophy"/>
    <s v="Microfiber with HeiQ Smart Temp"/>
    <x v="1622"/>
    <s v="COMFORTER (SET)"/>
    <s v="White"/>
    <s v="Twin/Twin XL: 68x94&quot;"/>
    <x v="7"/>
    <n v="313"/>
    <n v="7392.75"/>
    <n v="3.6398150410672252E-5"/>
    <n v="0.97389724319868276"/>
    <n v="4607"/>
    <n v="8.9083903277266963"/>
    <n v="0.55440423824405982"/>
    <n v="0.24299999999999999"/>
    <n v="0.25731811203522775"/>
    <n v="1.53664573604619"/>
    <n v="0.49264886449006251"/>
    <n v="0.51103102234020126"/>
    <n v="0.54572959506328811"/>
    <n v="0.254"/>
    <s v="B"/>
    <x v="3"/>
  </r>
  <r>
    <s v="MP72-6205"/>
    <x v="7"/>
    <s v="Madison Park"/>
    <s v="Amherst"/>
    <x v="2022"/>
    <s v="BATH RUG"/>
    <s v="Navy"/>
    <s v="27&quot;W x 45&quot;L"/>
    <x v="7"/>
    <n v="327"/>
    <n v="7390.15"/>
    <n v="3.6385349329739206E-5"/>
    <n v="0.97393362854801246"/>
    <n v="4608"/>
    <n v="8.9080386175322683"/>
    <n v="0.5543726959447518"/>
    <n v="0.24299999999999999"/>
    <n v="9.4951032793650997E-2"/>
    <n v="1.22027400398194"/>
    <n v="0.27783929383098371"/>
    <n v="0.47149637437219211"/>
    <n v="0.53779743163023985"/>
    <n v="0.23300000000000001"/>
    <s v="B"/>
    <x v="2"/>
  </r>
  <r>
    <s v="AM10-0158"/>
    <x v="1"/>
    <s v="Super Listing"/>
    <s v="Bailey"/>
    <x v="2071"/>
    <s v="COMFORTER (SET)"/>
    <s v="White"/>
    <s v="Twin/Twin XL: 66x90&quot;/20x26&quot;(1)/16x16&quot;"/>
    <x v="11"/>
    <n v="243"/>
    <n v="7390.09"/>
    <n v="3.6385053920179219E-5"/>
    <n v="0.97397001360193269"/>
    <n v="4609"/>
    <n v="8.9080304996827415"/>
    <n v="0.55437196791456222"/>
    <n v="0.24299999999999999"/>
    <n v="5.1829605263157892E-2"/>
    <n v="1.7858536550449999"/>
    <n v="0.63438058578436085"/>
    <n v="0.53711605053553702"/>
    <n v="0.55092078443875725"/>
    <n v="0.26600000000000001"/>
    <s v="B"/>
    <x v="2"/>
  </r>
  <r>
    <s v="ID20-1250"/>
    <x v="5"/>
    <s v="Intelligent Design"/>
    <s v="Cotton Blend Jersey Knit"/>
    <x v="1800"/>
    <s v="SHEET/SHEET SET"/>
    <s v="White"/>
    <s v="King: 108&quot;W x 102&quot;L/78&quot;W x 81&quot;L + 14&quot;D/20&quot;W x 40&quot;L (2)"/>
    <x v="7"/>
    <n v="248"/>
    <n v="7389.76"/>
    <n v="3.6383429167599259E-5"/>
    <n v="0.97400639703110026"/>
    <n v="4610"/>
    <n v="8.9079858503323486"/>
    <n v="0.554367963642874"/>
    <n v="0.24299999999999999"/>
    <n v="9.7713096365781849E-2"/>
    <n v="1.3267669284104999"/>
    <n v="0.35541099537953613"/>
    <n v="0.48577306559964545"/>
    <n v="0.54064898403422834"/>
    <n v="0.24"/>
    <s v="B"/>
    <x v="2"/>
  </r>
  <r>
    <s v="MP13-7958"/>
    <x v="1"/>
    <s v="Madison Park"/>
    <s v="Vienna"/>
    <x v="979"/>
    <s v="COVERLET&amp;BEDSPR"/>
    <s v="Black"/>
    <s v="Full/Queen:90&quot;Wx90&quot;L/20&quot;Wx26&quot;L(2)/18&quot;Wx18&quot;L/12&quot;Wx16&quot;L//16&quot;Wx16&quot;L"/>
    <x v="7"/>
    <n v="112"/>
    <n v="7386.09"/>
    <n v="3.6365359949513001E-5"/>
    <n v="0.97404276239104981"/>
    <n v="4611"/>
    <n v="8.9074891610202425"/>
    <n v="0.55432341923331818"/>
    <n v="0.24299999999999999"/>
    <n v="7.7365777427569921E-2"/>
    <n v="0.95331374880749598"/>
    <n v="5.1941145853584871E-2"/>
    <n v="0.42992092813155119"/>
    <n v="0.52944292101296486"/>
    <n v="0.217"/>
    <s v="B"/>
    <x v="2"/>
  </r>
  <r>
    <s v="ST54-0221"/>
    <x v="3"/>
    <s v="Serta"/>
    <s v="Freya AZ"/>
    <x v="2072"/>
    <s v="ELECT BLANKET"/>
    <s v="Berry Red"/>
    <s v="King:100x90&quot;"/>
    <x v="10"/>
    <n v="88"/>
    <n v="7379.68"/>
    <n v="3.6333800361520385E-5"/>
    <n v="0.97407909619141131"/>
    <n v="4612"/>
    <n v="8.9066210542712128"/>
    <n v="0.55424556512688905"/>
    <n v="0.24199999999999999"/>
    <n v="-0.1217"/>
    <n v="0.64041471859907995"/>
    <n v="-0.30054481922716997"/>
    <n v="0.36504761499017219"/>
    <n v="0.51640597509954567"/>
    <n v="0.191"/>
    <s v="B-"/>
    <x v="3"/>
  </r>
  <r>
    <s v="CS13-0932-1"/>
    <x v="1"/>
    <s v="Comfort Spaces"/>
    <s v="Kienna"/>
    <x v="931"/>
    <s v="COVERLET&amp;BEDSPR"/>
    <s v="Gray"/>
    <s v="King: 120x118&quot;/20x36+0.5&quot;(2)"/>
    <x v="6"/>
    <n v="179"/>
    <n v="7374.31"/>
    <n v="3.6307361205900988E-5"/>
    <n v="0.97411540355261717"/>
    <n v="4613"/>
    <n v="8.9058932142229263"/>
    <n v="0.55418029050870865"/>
    <n v="0.24199999999999999"/>
    <n v="-0.24279999999999999"/>
    <n v="0.31069443196194402"/>
    <n v="-0.88990581554531323"/>
    <n v="0.25657861407916399"/>
    <n v="0.49465995522279976"/>
    <n v="0.155"/>
    <s v="B-"/>
    <x v="3"/>
  </r>
  <r>
    <s v="MP40-5478"/>
    <x v="1"/>
    <s v="Madison Park"/>
    <s v="Serene"/>
    <x v="2073"/>
    <s v="WINDOW PANEL"/>
    <s v="Yellow"/>
    <s v="50&quot;W x 84&quot;L"/>
    <x v="7"/>
    <n v="424"/>
    <n v="7372.01"/>
    <n v="3.6296037172767908E-5"/>
    <n v="0.97415169958978998"/>
    <n v="4614"/>
    <n v="8.9055813142887441"/>
    <n v="0.55415231849870161"/>
    <n v="0.24199999999999999"/>
    <n v="0.26122764442804602"/>
    <n v="1.13104678283719"/>
    <n v="0.20786485040966557"/>
    <n v="0.45861792124307282"/>
    <n v="0.53504543904757584"/>
    <n v="0.22800000000000001"/>
    <s v="B"/>
    <x v="2"/>
  </r>
  <r>
    <s v="MP10-2578"/>
    <x v="1"/>
    <s v="Madison Park"/>
    <s v="Laurel"/>
    <x v="1261"/>
    <s v="COMFORTER (SET)"/>
    <s v="White"/>
    <s v="Full: 82x90&quot;/20x26&quot;(2)/54x75+15&quot;/18x18&quot;/12x18&quot;/D6.5x18&quot;"/>
    <x v="7"/>
    <n v="136"/>
    <n v="7355.96"/>
    <n v="3.6217015115469703E-5"/>
    <n v="0.97418791660490545"/>
    <n v="4615"/>
    <n v="8.9034020829187064"/>
    <n v="0.55395687927281567"/>
    <n v="0.24199999999999999"/>
    <n v="-0.2165232572943977"/>
    <n v="1.4046975171361999"/>
    <n v="0.40859189270902724"/>
    <n v="0.49556074893281071"/>
    <n v="0.54227765320481469"/>
    <n v="0.24399999999999999"/>
    <s v="B"/>
    <x v="2"/>
  </r>
  <r>
    <s v="CS10-0752-1"/>
    <x v="1"/>
    <s v="Comfort Spaces"/>
    <s v="Pierre"/>
    <x v="1887"/>
    <s v="COMFORTER (SET)"/>
    <s v="Black"/>
    <s v="Twin/Twin XL: 66&quot;W x 90&quot;L/20&quot;W x 26&quot;L (1)/12&quot;W x 16&quot;L"/>
    <x v="6"/>
    <n v="271"/>
    <n v="7353.38"/>
    <n v="3.6204312504389995E-5"/>
    <n v="0.97422412091740984"/>
    <n v="4616"/>
    <n v="8.9030513330853882"/>
    <n v="0.55392542310122883"/>
    <n v="0.24199999999999999"/>
    <n v="4.3999999999999991E-2"/>
    <n v="1.1278254801020899"/>
    <n v="0.20524470244463885"/>
    <n v="0.45813569586036013"/>
    <n v="0.5347674776530551"/>
    <n v="0.22700000000000001"/>
    <s v="B"/>
    <x v="2"/>
  </r>
  <r>
    <s v="WR20-2287"/>
    <x v="5"/>
    <s v="Woolrich"/>
    <s v="Cotton Flannel"/>
    <x v="1313"/>
    <s v="SHEET/SHEET SET"/>
    <s v="Red/Black Buffalo Check"/>
    <s v="Cal King: 108&quot;W x 102&quot;L/72&quot;W x 84&quot;L + 14&quot;L/20&quot;W x 40&quot;L(2)"/>
    <x v="7"/>
    <n v="210"/>
    <n v="7351.2"/>
    <n v="3.6193579290376902E-5"/>
    <n v="0.97426031449670025"/>
    <n v="4617"/>
    <n v="8.9027548671475607"/>
    <n v="0.55389883525278505"/>
    <n v="0.24199999999999999"/>
    <n v="0.15762752548224812"/>
    <n v="2.6434486612499701"/>
    <n v="1.0092157644750184"/>
    <n v="0.60610262683236282"/>
    <n v="0.56433959356870067"/>
    <n v="0.30299999999999999"/>
    <s v="B"/>
    <x v="2"/>
  </r>
  <r>
    <s v="MP40-4898"/>
    <x v="0"/>
    <s v="Madison Park"/>
    <s v="Aubrey"/>
    <x v="752"/>
    <s v="WINDOW PANEL"/>
    <s v="Navy"/>
    <s v="50&quot;W x 108&quot;L (2)"/>
    <x v="7"/>
    <n v="219"/>
    <n v="7351.12"/>
    <n v="3.6193185410963577E-5"/>
    <n v="0.97429650768211118"/>
    <n v="4618"/>
    <n v="8.9027439859915471"/>
    <n v="0.55389785940197034"/>
    <n v="0.24099999999999999"/>
    <n v="0.20624625077539208"/>
    <n v="1.01102918348203"/>
    <n v="0.10528677807310448"/>
    <n v="0.43973893011330067"/>
    <n v="0.53106607354423641"/>
    <n v="0.219"/>
    <s v="B"/>
    <x v="2"/>
  </r>
  <r>
    <s v="MP40-7407"/>
    <x v="0"/>
    <s v="Madison Park"/>
    <s v="Emilia"/>
    <x v="1950"/>
    <s v="WINDOW PANEL"/>
    <s v="Pewter"/>
    <s v="50x84&quot;"/>
    <x v="7"/>
    <n v="285"/>
    <n v="7346.39"/>
    <n v="3.6169897290650776E-5"/>
    <n v="0.97433267757940178"/>
    <n v="4619"/>
    <n v="8.9021004271024058"/>
    <n v="0.5538401433407778"/>
    <n v="0.24099999999999999"/>
    <n v="0.2513486937929108"/>
    <n v="1.7909098768528899"/>
    <n v="0.63705812955217067"/>
    <n v="0.53760883933426018"/>
    <n v="0.55059388253947428"/>
    <n v="0.26600000000000001"/>
    <s v="B"/>
    <x v="2"/>
  </r>
  <r>
    <s v="MPE13-309"/>
    <x v="1"/>
    <s v="Madison Park Essentials"/>
    <s v="Knowles"/>
    <x v="1227"/>
    <s v="COVERLET&amp;BEDSPR"/>
    <s v="Grey"/>
    <s v="Full: 78x86&quot;/20x26&quot;(2)/81x96&quot;/54x75+14&quot;/20x30&quot;(2)/12x18&quot;"/>
    <x v="7"/>
    <n v="137"/>
    <n v="7343.2"/>
    <n v="3.6154191349044465E-5"/>
    <n v="0.97436883177075084"/>
    <n v="4620"/>
    <n v="8.9016661650449809"/>
    <n v="0.5538011975723286"/>
    <n v="0.24099999999999999"/>
    <n v="-7.4593773831571316E-4"/>
    <n v="1.6641706738459101"/>
    <n v="0.56768070678514615"/>
    <n v="0.52484026492853619"/>
    <n v="0.54800901104357014"/>
    <n v="0.25900000000000001"/>
    <s v="B"/>
    <x v="2"/>
  </r>
  <r>
    <s v="HH12-1803"/>
    <x v="10"/>
    <s v="Harbor House Blue"/>
    <s v="Livia"/>
    <x v="1060"/>
    <s v="DUVET&amp;DUVET SET"/>
    <s v="Multi"/>
    <s v="Full/Queen: 90x90&quot;/20x26&quot;(2)/18x18&quot;/12x20&quot;"/>
    <x v="9"/>
    <n v="87"/>
    <n v="7337.44"/>
    <n v="3.6125832031285108E-5"/>
    <n v="0.97440495760278212"/>
    <n v="4621"/>
    <n v="8.9008815649600521"/>
    <n v="0.55373083256412581"/>
    <n v="0.24099999999999999"/>
    <n v="0.51452449049773485"/>
    <n v="2.9015377182727602"/>
    <n v="1.0991247301051528"/>
    <n v="0.62264993100716859"/>
    <n v="0.56751465225273434"/>
    <n v="0.312"/>
    <s v="B"/>
    <x v="2"/>
  </r>
  <r>
    <s v="SS40-0026"/>
    <x v="0"/>
    <s v="SunSmart"/>
    <s v="Maya"/>
    <x v="1736"/>
    <s v="WINDOW PANEL"/>
    <s v="Grey"/>
    <s v="50&quot;W x 54&quot;L"/>
    <x v="7"/>
    <n v="506"/>
    <n v="7315.15"/>
    <n v="3.6016087379747605E-5"/>
    <n v="0.97444097369016192"/>
    <n v="4622"/>
    <n v="8.8978395123076801"/>
    <n v="0.55345801324642596"/>
    <n v="0.24099999999999999"/>
    <n v="0.15462775699222936"/>
    <n v="1.86451971569494"/>
    <n v="0.67524779595224282"/>
    <n v="0.54463746013784042"/>
    <n v="0.55169390262470885"/>
    <n v="0.26800000000000002"/>
    <s v="B"/>
    <x v="2"/>
  </r>
  <r>
    <s v="ID10-2383"/>
    <x v="1"/>
    <s v="Intelligent Design"/>
    <s v="Mira"/>
    <x v="2074"/>
    <s v="COMFORTER (SET)"/>
    <s v="Aqua"/>
    <s v="Full/Queen: 90&quot;W x 90&quot;L / 20&quot;W x 26&quot;L + 2&quot;D (2)"/>
    <x v="11"/>
    <n v="150"/>
    <n v="7311.69"/>
    <n v="3.5999052095121327E-5"/>
    <n v="0.97447697274225709"/>
    <n v="4623"/>
    <n v="8.8973664741085443"/>
    <n v="0.55341558993115769"/>
    <n v="0.24099999999999999"/>
    <n v="-0.10571551734277576"/>
    <n v="0.65469286100328805"/>
    <n v="-0.28144441911953405"/>
    <n v="0.36856294995400374"/>
    <n v="0.51644506193572692"/>
    <n v="0.191"/>
    <s v="B-"/>
    <x v="3"/>
  </r>
  <r>
    <s v="MP40-5651"/>
    <x v="0"/>
    <s v="Madison Park"/>
    <s v="Rosette"/>
    <x v="2075"/>
    <s v="WINDOW PANEL"/>
    <s v="Grey"/>
    <s v="50&quot;W x 84&quot;L"/>
    <x v="7"/>
    <n v="452"/>
    <n v="7311.38"/>
    <n v="3.5997525812394698E-5"/>
    <n v="0.97451297026806949"/>
    <n v="4624"/>
    <n v="8.8973240811490513"/>
    <n v="0.55341178801856583"/>
    <n v="0.24"/>
    <n v="0.27073485292899163"/>
    <n v="1.1046461046130001"/>
    <n v="0.18618583468968139"/>
    <n v="0.45462800472234777"/>
    <n v="0.53365503135932224"/>
    <n v="0.224"/>
    <s v="B"/>
    <x v="2"/>
  </r>
  <r>
    <s v="MPE20-1014"/>
    <x v="5"/>
    <s v="Madison Park Essentials"/>
    <s v="200 Thread Count Printed Cotton"/>
    <x v="1753"/>
    <s v="SHEET/SHEET SET"/>
    <s v="Blue Stripes"/>
    <s v="King: 108x102&quot;/20x40&quot;(2)/78x80&quot;+15&quot;"/>
    <x v="7"/>
    <n v="229"/>
    <n v="7302.16"/>
    <n v="3.5952131210009062E-5"/>
    <n v="0.97454892239927948"/>
    <n v="4625"/>
    <n v="8.896062410184717"/>
    <n v="0.55329863803367552"/>
    <n v="0.24"/>
    <n v="0.12274226692527526"/>
    <n v="1.44725907332848"/>
    <n v="0.43648502578461224"/>
    <n v="0.50069434327632467"/>
    <n v="0.54277777908220537"/>
    <n v="0.246"/>
    <s v="B"/>
    <x v="2"/>
  </r>
  <r>
    <s v="ST54-0308"/>
    <x v="3"/>
    <s v="Serta"/>
    <s v="Ribbed Plush"/>
    <x v="1957"/>
    <s v="ELECT BLANKET"/>
    <s v="Sky Blue"/>
    <s v="Queen: 84x90&quot;"/>
    <x v="6"/>
    <n v="94"/>
    <n v="7300.5"/>
    <n v="3.5943958212182585E-5"/>
    <n v="0.97458486635749164"/>
    <n v="4626"/>
    <n v="8.8958350854805257"/>
    <n v="0.55327825095370653"/>
    <n v="0.24"/>
    <n v="-0.16220000000000001"/>
    <n v="0.540858060611074"/>
    <n v="-0.44494728088575908"/>
    <n v="0.33847105012916434"/>
    <n v="0.51031681078879809"/>
    <n v="0.182"/>
    <s v="B-"/>
    <x v="3"/>
  </r>
  <r>
    <s v="ST54-3583"/>
    <x v="3"/>
    <s v="Serta"/>
    <s v="Dream Soft Heated"/>
    <x v="1374"/>
    <s v="ELECT BLANKET"/>
    <s v="Ivory"/>
    <s v="Twin:62x84&quot;"/>
    <x v="11"/>
    <n v="152"/>
    <n v="7298.45"/>
    <n v="3.5933865052216141E-5"/>
    <n v="0.97462080022254383"/>
    <n v="4627"/>
    <n v="8.895554281832343"/>
    <n v="0.55325306774077132"/>
    <n v="0.24"/>
    <n v="1.8822874034897824E-2"/>
    <n v="1.54519205410604"/>
    <n v="0.49785712761899686"/>
    <n v="0.51198957762568231"/>
    <n v="0.54500036971775356"/>
    <n v="0.251"/>
    <s v="B"/>
    <x v="3"/>
  </r>
  <r>
    <s v="MPE10-005"/>
    <x v="1"/>
    <s v="Madison Park Essentials"/>
    <s v="Knowles"/>
    <x v="1227"/>
    <s v="COMFORTER (SET)"/>
    <s v="Grey"/>
    <s v="Twin: 68x86&quot;/20x26&quot;/39x75+15&quot;/66x96&quot;/39x75+12&quot;/20x30&quot;/12x18&quot;"/>
    <x v="7"/>
    <n v="136"/>
    <n v="7296.5"/>
    <n v="3.592426424151636E-5"/>
    <n v="0.97465672448678531"/>
    <n v="4628"/>
    <n v="8.8952871027282701"/>
    <n v="0.55322910641294221"/>
    <n v="0.24"/>
    <n v="-1.0818040313502022E-2"/>
    <n v="0.76127963830260903"/>
    <n v="-0.14933604412289292"/>
    <n v="0.39287684845998361"/>
    <n v="0.52115865482235046"/>
    <n v="0.20200000000000001"/>
    <s v="B"/>
    <x v="2"/>
  </r>
  <r>
    <s v="ST54-0217"/>
    <x v="3"/>
    <s v="Serta"/>
    <s v="Freya AZ"/>
    <x v="2000"/>
    <s v="ELECT BLANKET"/>
    <s v="Smoke Grey"/>
    <s v="King:100x90&quot;"/>
    <x v="6"/>
    <n v="87"/>
    <n v="7295.82"/>
    <n v="3.5920916266503102E-5"/>
    <n v="0.97469264540305178"/>
    <n v="4629"/>
    <n v="8.8951939157897222"/>
    <n v="0.55322074916213226"/>
    <n v="0.24"/>
    <n v="-0.26790000000000003"/>
    <n v="0.329576237465392"/>
    <n v="-0.84495605047980693"/>
    <n v="0.26485139788789785"/>
    <n v="0.49554687890728544"/>
    <n v="0.156"/>
    <s v="B-"/>
    <x v="3"/>
  </r>
  <r>
    <s v="MPE21-1149"/>
    <x v="5"/>
    <s v="Madison Park Essentials"/>
    <s v="Satin"/>
    <x v="2076"/>
    <s v="PILLOWCASE"/>
    <s v="Emerald"/>
    <s v="Standard Pillowcase: 20x30&quot;(2)"/>
    <x v="7"/>
    <n v="1356"/>
    <n v="7288.2"/>
    <n v="3.5883399252383956E-5"/>
    <n v="0.97472852880230421"/>
    <n v="4630"/>
    <n v="8.8941490796118998"/>
    <n v="0.55312704549368341"/>
    <n v="0.24"/>
    <n v="1.6031339256032229E-2"/>
    <n v="3.3616882815042102"/>
    <n v="1.241756412695612"/>
    <n v="0.64890059266529376"/>
    <n v="0.57228175492800548"/>
    <n v="0.32700000000000001"/>
    <s v="B"/>
    <x v="2"/>
  </r>
  <r>
    <s v="MP72-5827"/>
    <x v="7"/>
    <s v="Madison Park"/>
    <s v="Lasso"/>
    <x v="1876"/>
    <s v="BATH RUG"/>
    <s v="White"/>
    <s v="20&quot;Wx30&quot;L"/>
    <x v="7"/>
    <n v="412"/>
    <n v="7284.82"/>
    <n v="3.5866757847171003E-5"/>
    <n v="0.97476439556015138"/>
    <n v="4631"/>
    <n v="8.8936852723498045"/>
    <n v="0.55308545003323328"/>
    <n v="0.23899999999999999"/>
    <n v="5.9679986444096368E-2"/>
    <n v="1.26940446872214"/>
    <n v="0.3143759509696486"/>
    <n v="0.47822076692822696"/>
    <n v="0.53811251341223199"/>
    <n v="0.23400000000000001"/>
    <s v="B"/>
    <x v="2"/>
  </r>
  <r>
    <s v="CS10-1689"/>
    <x v="1"/>
    <s v="Comfort Spaces"/>
    <s v="Juliette"/>
    <x v="936"/>
    <s v="COMFORTER (SET)"/>
    <s v="Champagne"/>
    <s v="Twin/Twin XL: 66&quot;W x 90&quot;L/20&quot;W x 26&quot;L"/>
    <x v="6"/>
    <n v="251"/>
    <n v="7283.08"/>
    <n v="3.5858190969931202E-5"/>
    <n v="0.97480025375112134"/>
    <n v="4632"/>
    <n v="8.8934464237635726"/>
    <n v="0.55306402946108157"/>
    <n v="0.23899999999999999"/>
    <n v="-6.019999999999999E-2"/>
    <n v="7.3311681949930803"/>
    <n v="2.0056830731532123"/>
    <n v="0.78949754792154037"/>
    <n v="0.60035073315317344"/>
    <n v="0.42199999999999999"/>
    <s v="B"/>
    <x v="2"/>
  </r>
  <r>
    <s v="ID20-695"/>
    <x v="5"/>
    <s v="Intelligent Design"/>
    <s v="Cotton Blend Jersey Knit"/>
    <x v="1851"/>
    <s v="SHEET/SHEET SET"/>
    <s v="Aqua"/>
    <s v="Twin: 66x96&quot;/39x76+14&quot;/20x30&quot;"/>
    <x v="7"/>
    <n v="360"/>
    <n v="7279.65"/>
    <n v="3.5841303390084917E-5"/>
    <n v="0.97483609505451141"/>
    <n v="4633"/>
    <n v="8.8929754229192852"/>
    <n v="0.55302178886117803"/>
    <n v="0.23899999999999999"/>
    <n v="8.5052831798232059E-2"/>
    <n v="1.31870778944574"/>
    <n v="0.34974644987246023"/>
    <n v="0.48473053378025815"/>
    <n v="0.53936353784499413"/>
    <n v="0.23799999999999999"/>
    <s v="B"/>
    <x v="2"/>
  </r>
  <r>
    <s v="ID10-2384"/>
    <x v="1"/>
    <s v="Intelligent Design"/>
    <s v="Mira"/>
    <x v="2074"/>
    <s v="COMFORTER (SET)"/>
    <s v="Aqua"/>
    <s v="King/Cal King: 104&quot;W x 90&quot;L / 20&quot;W x 36&quot;L + 2&quot;D (2)"/>
    <x v="11"/>
    <n v="135"/>
    <n v="7278.37"/>
    <n v="3.5835001319471725E-5"/>
    <n v="0.97487193005583084"/>
    <n v="4634"/>
    <n v="8.8927995989845243"/>
    <n v="0.55300602050625502"/>
    <n v="0.23899999999999999"/>
    <n v="-0.10956630894005114"/>
    <n v="0.69786371458804997"/>
    <n v="-0.22581747984177736"/>
    <n v="0.37880081531138221"/>
    <n v="0.51816497946728046"/>
    <n v="0.19500000000000001"/>
    <s v="B-"/>
    <x v="3"/>
  </r>
  <r>
    <s v="CS20-1575"/>
    <x v="5"/>
    <s v="Comfort Spaces"/>
    <s v="Cotton 144TC"/>
    <x v="1683"/>
    <s v="SHEET/SHEET SET"/>
    <s v="Tabitha Purple"/>
    <s v="Full:81x96&quot;/20x30&quot;(2)/54x75&quot;+14&quot;"/>
    <x v="6"/>
    <n v="394"/>
    <n v="7277.18"/>
    <n v="3.5829142363198526E-5"/>
    <n v="0.97490775919819406"/>
    <n v="4635"/>
    <n v="8.8926361099355216"/>
    <n v="0.55299135837647062"/>
    <n v="0.23899999999999999"/>
    <n v="-0.10490000000000001"/>
    <n v="1.78591452118122"/>
    <n v="0.63441286037462286"/>
    <n v="0.5371219905155874"/>
    <n v="0.54981748480429404"/>
    <n v="0.26400000000000001"/>
    <s v="B"/>
    <x v="2"/>
  </r>
  <r>
    <s v="MP40-4497"/>
    <x v="0"/>
    <s v="Madison Park"/>
    <s v="Harper"/>
    <x v="1997"/>
    <s v="WINDOW PANEL"/>
    <s v="White"/>
    <s v="42&quot;W x 84&quot;L (2)"/>
    <x v="7"/>
    <n v="304"/>
    <n v="7272.04"/>
    <n v="3.5803835610892433E-5"/>
    <n v="0.97494356303380492"/>
    <n v="4636"/>
    <n v="8.8919296399331742"/>
    <n v="0.55292800028046085"/>
    <n v="0.23899999999999999"/>
    <n v="0.23301068249497142"/>
    <n v="1.28395963962412"/>
    <n v="0.32494869464895437"/>
    <n v="0.48016662854945213"/>
    <n v="0.5383757259342592"/>
    <n v="0.23499999999999999"/>
    <s v="B"/>
    <x v="2"/>
  </r>
  <r>
    <s v="II153-0129"/>
    <x v="9"/>
    <s v="INK+IVY"/>
    <s v="Tristan"/>
    <x v="2077"/>
    <s v="LGT-TABLE LAMPS"/>
    <s v="White Base/Cream Shade"/>
    <s v="12&quot;Dia x 25&quot;H"/>
    <x v="7"/>
    <n v="142"/>
    <n v="7266.55"/>
    <n v="3.5776805636153049E-5"/>
    <n v="0.97497933983944107"/>
    <n v="4637"/>
    <n v="8.8911745123543255"/>
    <n v="0.5528602784444574"/>
    <n v="0.23799999999999999"/>
    <n v="0.21456761819570502"/>
    <n v="1.8561759332698999"/>
    <n v="0.67099151300228677"/>
    <n v="0.54385411213540991"/>
    <n v="0.55105904518264792"/>
    <n v="0.26700000000000002"/>
    <s v="B"/>
    <x v="3"/>
  </r>
  <r>
    <s v="ID10-2400"/>
    <x v="1"/>
    <s v="Intelligent Design"/>
    <s v="Felicia"/>
    <x v="1487"/>
    <s v="COMFORTER (SET)"/>
    <s v="Champagne"/>
    <s v="Twin/Twin XL: 68&quot;Wx90&quot;L/20&quot;Wx26&quot;L+2&quot;D/12&quot;Wx16&quot;L"/>
    <x v="7"/>
    <n v="210"/>
    <n v="7263.99"/>
    <n v="3.5764201494926672E-5"/>
    <n v="0.97501510404093605"/>
    <n v="4638"/>
    <n v="8.8908221995409438"/>
    <n v="0.55282868210068969"/>
    <n v="0.23799999999999999"/>
    <n v="0.13961517333592718"/>
    <n v="2.8601813815348902"/>
    <n v="1.085250544004148"/>
    <n v="0.62009645509981992"/>
    <n v="0.56628223670051581"/>
    <n v="0.309"/>
    <s v="B"/>
    <x v="2"/>
  </r>
  <r>
    <s v="MPE20-1110"/>
    <x v="5"/>
    <s v="Madison Park Essentials"/>
    <s v="Satin"/>
    <x v="22"/>
    <s v="SHEET/SHEET SET"/>
    <s v="Black"/>
    <s v="Split King：108x102&quot;/39*80+14&quot;(2)/20x40&quot;(4)"/>
    <x v="7"/>
    <n v="234"/>
    <n v="7263.05"/>
    <n v="3.5759573411820109E-5"/>
    <n v="0.9750508636143479"/>
    <n v="4639"/>
    <n v="8.8906928035173518"/>
    <n v="0.55281707752348364"/>
    <n v="0.23799999999999999"/>
    <n v="0.11722857923556401"/>
    <n v="0.72683370194846997"/>
    <n v="-0.19015169009371752"/>
    <n v="0.38536492899525726"/>
    <n v="0.51932664781783833"/>
    <n v="0.19800000000000001"/>
    <s v="B-"/>
    <x v="2"/>
  </r>
  <r>
    <s v="II04-8417"/>
    <x v="14"/>
    <s v="INK+IVY"/>
    <s v="IM222101"/>
    <x v="2078"/>
    <s v="ROBE"/>
    <s v="Denim 459"/>
    <s v="M/L"/>
    <x v="5"/>
    <n v="308"/>
    <n v="7254.24"/>
    <n v="3.5716197441427758E-5"/>
    <n v="0.97508657981178937"/>
    <n v="4640"/>
    <n v="8.8894792454051821"/>
    <n v="0.55270824242626948"/>
    <n v="0.23799999999999999"/>
    <n v="8.8459668828161198E-2"/>
    <n v="2.3178425768130202"/>
    <n v="0.88287564536394192"/>
    <n v="0.58285034753229414"/>
    <n v="0.55873666344747441"/>
    <n v="0.28699999999999998"/>
    <s v="B"/>
    <x v="2"/>
  </r>
  <r>
    <s v="ID12-2335"/>
    <x v="1"/>
    <s v="Intelligent Design"/>
    <s v="Blake"/>
    <x v="1431"/>
    <s v="DUVET&amp;DUVET SET"/>
    <s v="Tan/Gray"/>
    <s v="Full/Queen: 88&quot;W x 90&quot;L/20&quot;W x 26&quot;L+1&quot;D (2)"/>
    <x v="7"/>
    <n v="335"/>
    <n v="7251.27"/>
    <n v="3.5701574668208096E-5"/>
    <n v="0.97512228138645762"/>
    <n v="4641"/>
    <n v="8.88906980229034"/>
    <n v="0.55267152248615248"/>
    <n v="0.23799999999999999"/>
    <n v="0.15991326144595688"/>
    <n v="4.6120919745028699"/>
    <n v="1.5501319653656791"/>
    <n v="0.70565560073753808"/>
    <n v="0.58326833813642964"/>
    <n v="0.35899999999999999"/>
    <s v="B"/>
    <x v="2"/>
  </r>
  <r>
    <s v="CS14-1790"/>
    <x v="1"/>
    <s v="Comfort Spaces"/>
    <s v="Gloria"/>
    <x v="2079"/>
    <s v="QUILT"/>
    <s v="Grey Yellow"/>
    <s v="Twin/Twin XL:66&quot;Wx90&quot;L/20&quot;Wx26&quot;L+0.5&quot;D"/>
    <x v="14"/>
    <n v="416"/>
    <n v="7234.24"/>
    <n v="3.5617727588096666E-5"/>
    <n v="0.97515789911404571"/>
    <n v="4642"/>
    <n v="8.8867188105955695"/>
    <n v="0.55246067934062526"/>
    <n v="0.23799999999999999"/>
    <n v="1.1000000000000001E-3"/>
    <n v="1.96502991200653"/>
    <n v="0.72514471154127247"/>
    <n v="0.55382074273762982"/>
    <n v="0.55273269202002617"/>
    <n v="0.27100000000000002"/>
    <s v="B"/>
    <x v="2"/>
  </r>
  <r>
    <s v="ID31-2467"/>
    <x v="0"/>
    <s v="Intelligent Design"/>
    <s v="Azza"/>
    <x v="489"/>
    <s v="CUSHION/POUF"/>
    <s v="Blush"/>
    <s v="24x24x5&quot;"/>
    <x v="11"/>
    <n v="271"/>
    <n v="7231.47"/>
    <n v="3.5604089513410315E-5"/>
    <n v="0.97519350320355913"/>
    <n v="4643"/>
    <n v="8.8863358888983761"/>
    <n v="0.55242633791130147"/>
    <n v="0.23699999999999999"/>
    <n v="5.9049719255169768E-2"/>
    <n v="0.21822349577704001"/>
    <n v="-1.1450013261531748"/>
    <n v="0.20962953644189578"/>
    <n v="0.48386697761742031"/>
    <n v="0.14000000000000001"/>
    <s v="B-"/>
    <x v="3"/>
  </r>
  <r>
    <s v="MP72-5108"/>
    <x v="7"/>
    <s v="Madison Park"/>
    <s v="Tufted Pearl Channel"/>
    <x v="1838"/>
    <s v="BATH RUG"/>
    <s v="Seafoam"/>
    <s v="17&quot;W x 24&quot;L"/>
    <x v="7"/>
    <n v="502"/>
    <n v="7231.4"/>
    <n v="3.5603744868923653E-5"/>
    <n v="0.97522910694842802"/>
    <n v="4644"/>
    <n v="8.886326210276998"/>
    <n v="0.55242546990696939"/>
    <n v="0.23699999999999999"/>
    <n v="0.12241999594692696"/>
    <n v="1.19826306469681"/>
    <n v="0.26102726700520168"/>
    <n v="0.46840220328779064"/>
    <n v="0.53562081658313365"/>
    <n v="0.22900000000000001"/>
    <s v="B"/>
    <x v="2"/>
  </r>
  <r>
    <s v="MP40-7491"/>
    <x v="0"/>
    <s v="Madison Park"/>
    <s v="Leilani"/>
    <x v="1671"/>
    <s v="WINDOW PANEL"/>
    <s v="Natural"/>
    <s v="50x63&quot;"/>
    <x v="7"/>
    <n v="525"/>
    <n v="7222.35"/>
    <n v="3.5559187260291335E-5"/>
    <n v="0.9752646661356883"/>
    <n v="4645"/>
    <n v="8.8850741131969659"/>
    <n v="0.55231317853331352"/>
    <n v="0.23699999999999999"/>
    <n v="0.20444601069098245"/>
    <n v="1.55456492690459"/>
    <n v="0.50353809022339369"/>
    <n v="0.51303513093131548"/>
    <n v="0.54445756901291387"/>
    <n v="0.251"/>
    <s v="B"/>
    <x v="2"/>
  </r>
  <r>
    <s v="WR20-3994"/>
    <x v="5"/>
    <s v="Woolrich"/>
    <s v="Cotton Flannel"/>
    <x v="909"/>
    <s v="SHEET/SHEET SET"/>
    <s v="Tan Plaid"/>
    <s v="Twin: 66&quot;Wx96&quot;L/39&quot;Wx75&quot;L+12&quot;D/20&quot;Wx30&quot;L"/>
    <x v="7"/>
    <n v="305"/>
    <n v="7217.06"/>
    <n v="3.5533141984085263E-5"/>
    <n v="0.97530019927767242"/>
    <n v="4646"/>
    <n v="8.884341497720138"/>
    <n v="0.55224747564208687"/>
    <n v="0.23699999999999999"/>
    <n v="5.4260640759533664E-2"/>
    <n v="0.53247724958216902"/>
    <n v="-0.45811102806741222"/>
    <n v="0.33604832702064663"/>
    <n v="0.5090076459177989"/>
    <n v="0.17899999999999999"/>
    <s v="B-"/>
    <x v="2"/>
  </r>
  <r>
    <s v="HH11-399"/>
    <x v="10"/>
    <s v="Harbor House Blue"/>
    <s v="Coastline"/>
    <x v="2080"/>
    <s v="BED SKIRT&amp;SHAM"/>
    <s v="Aqua"/>
    <s v="26x26&quot;"/>
    <x v="9"/>
    <n v="324"/>
    <n v="7214.88"/>
    <n v="3.552240877007217E-5"/>
    <n v="0.97533572168644245"/>
    <n v="4647"/>
    <n v="8.8840394318924325"/>
    <n v="0.55222038558072628"/>
    <n v="0.23699999999999999"/>
    <n v="0.58451036250683641"/>
    <n v="1.5024965440840501"/>
    <n v="0.47156275323254682"/>
    <n v="0.50715022697795353"/>
    <n v="0.5432063538601718"/>
    <n v="0.247"/>
    <s v="B"/>
    <x v="2"/>
  </r>
  <r>
    <s v="MPE13-805"/>
    <x v="1"/>
    <s v="Madison Park Essentials"/>
    <s v="Saben"/>
    <x v="105"/>
    <s v="COVERLET&amp;BEDSPR"/>
    <s v="Aqua"/>
    <s v="Full"/>
    <x v="7"/>
    <n v="129"/>
    <n v="7210.57"/>
    <n v="3.5501188516679315E-5"/>
    <n v="0.97537122287495914"/>
    <n v="4648"/>
    <n v="8.8834419596948901"/>
    <n v="0.55216680269577811"/>
    <n v="0.23699999999999999"/>
    <n v="-0.10765160438079097"/>
    <n v="1.4864331689104"/>
    <n v="0.4614882062943344"/>
    <n v="0.50529605602357119"/>
    <n v="0.54279265336133675"/>
    <n v="0.246"/>
    <s v="B"/>
    <x v="2"/>
  </r>
  <r>
    <s v="CS20-1647"/>
    <x v="5"/>
    <s v="Comfort Spaces"/>
    <s v="Cotton 144TC"/>
    <x v="519"/>
    <s v="SHEET/SHEET SET"/>
    <s v="Faded Denim"/>
    <s v="Cal King: 108x102&quot;/20x40&quot;(2)/72x84&quot;+14&quot;"/>
    <x v="6"/>
    <n v="292"/>
    <n v="7209.48"/>
    <n v="3.5495821909672772E-5"/>
    <n v="0.97540671869686879"/>
    <n v="4649"/>
    <n v="8.8832908022655275"/>
    <n v="0.55215324649821795"/>
    <n v="0.23599999999999999"/>
    <n v="5.0599999999999999E-2"/>
    <n v="3.5362889491042999"/>
    <n v="1.2909636421083202"/>
    <n v="0.6579569419068273"/>
    <n v="0.57331398557993984"/>
    <n v="0.32900000000000001"/>
    <s v="B"/>
    <x v="2"/>
  </r>
  <r>
    <s v="ID10-2433"/>
    <x v="1"/>
    <s v="Intelligent Design"/>
    <s v="Robbie"/>
    <x v="2081"/>
    <s v="COMFORTER (SET)"/>
    <s v="Teal/Black"/>
    <s v="Queen: 90&quot;W x 90&quot;L/20&quot;W x 26&quot;L + 2&quot;D (2)/60&quot;W x80&quot;L + 14&quot;D/12&quot;W x 16&quot;L/90&quot;W x 102&quot;L/60&quot;W x 80&quot;L + 12&quot;D/20&quot;W x 30&quot;L (2)"/>
    <x v="7"/>
    <n v="152"/>
    <n v="7200.15"/>
    <n v="3.5449885723093819E-5"/>
    <n v="0.97544216858259192"/>
    <n v="4650"/>
    <n v="8.8819960144721328"/>
    <n v="0.55203712650861669"/>
    <n v="0.23599999999999999"/>
    <n v="-2.0673180419854269E-6"/>
    <n v="0.55809546515197195"/>
    <n v="-0.41840527436287256"/>
    <n v="0.34335597625711745"/>
    <n v="0.51030089645831689"/>
    <n v="0.182"/>
    <s v="B-"/>
    <x v="3"/>
  </r>
  <r>
    <s v="MP40-4505"/>
    <x v="0"/>
    <s v="Madison Park"/>
    <s v="Harper"/>
    <x v="2013"/>
    <s v="WINDOW PANEL"/>
    <s v="Grey"/>
    <s v="42&quot;W x 216&quot;L"/>
    <x v="7"/>
    <n v="334"/>
    <n v="7199.83"/>
    <n v="3.5448310205440521E-5"/>
    <n v="0.97547761689279733"/>
    <n v="4651"/>
    <n v="8.8819515761379524"/>
    <n v="0.55203314116141988"/>
    <n v="0.23599999999999999"/>
    <n v="0.19986771386174162"/>
    <n v="1.27175047421062"/>
    <n v="0.31608764265444228"/>
    <n v="0.47853579538799468"/>
    <n v="0.53733367200673487"/>
    <n v="0.23200000000000001"/>
    <s v="B"/>
    <x v="2"/>
  </r>
  <r>
    <s v="CS10-1686"/>
    <x v="1"/>
    <s v="Comfort Spaces"/>
    <s v="Juliette"/>
    <x v="1089"/>
    <s v="COMFORTER (SET)"/>
    <s v="Green"/>
    <s v="Twin/Twin XL: 66&quot;W x 90&quot;L/20&quot;W x 26&quot;L"/>
    <x v="10"/>
    <n v="285"/>
    <n v="7197.11"/>
    <n v="3.5434918305387488E-5"/>
    <n v="0.9755130518111027"/>
    <n v="4652"/>
    <n v="8.8815737705449909"/>
    <n v="0.55199925855783816"/>
    <n v="0.23599999999999999"/>
    <n v="-0.11270000000000001"/>
    <n v="2.3869836548290699"/>
    <n v="0.91107059255562928"/>
    <n v="0.5880394892836599"/>
    <n v="0.55920730470300251"/>
    <n v="0.28899999999999998"/>
    <s v="B"/>
    <x v="2"/>
  </r>
  <r>
    <s v="II12-784"/>
    <x v="1"/>
    <s v="INK+IVY"/>
    <s v="Alpine"/>
    <x v="1323"/>
    <s v="DUVET&amp;DUVET SET"/>
    <s v="Aqua"/>
    <s v="King/Cal King: 104x92&quot;/20x36&quot; (2)"/>
    <x v="7"/>
    <n v="112"/>
    <n v="7187.91"/>
    <n v="3.538962217285519E-5"/>
    <n v="0.97554844143327557"/>
    <n v="4653"/>
    <n v="8.8802948397790633"/>
    <n v="0.55188456066834779"/>
    <n v="0.23599999999999999"/>
    <n v="0.27927137120963452"/>
    <n v="3.1575989493540599"/>
    <n v="1.18099040541249"/>
    <n v="0.63771690704556672"/>
    <n v="0.56905102994379164"/>
    <n v="0.317"/>
    <s v="B"/>
    <x v="2"/>
  </r>
  <r>
    <s v="MP20-8252"/>
    <x v="5"/>
    <s v="Madison Park"/>
    <s v="300 Thread Count Organic Cotton"/>
    <x v="1958"/>
    <s v="SHEET/SHEET SET"/>
    <s v="Aqua(13-4804)"/>
    <s v="King: 108x102&quot;/20x40&quot;(2)/78x80&quot;+16&quot;"/>
    <x v="7"/>
    <n v="193"/>
    <n v="7186.54"/>
    <n v="3.5382876987902011E-5"/>
    <n v="0.97558382431026347"/>
    <n v="4654"/>
    <n v="8.8801042503075109"/>
    <n v="0.551867468101081"/>
    <n v="0.23599999999999999"/>
    <n v="5.0286239314435266E-2"/>
    <n v="1.06859518457346"/>
    <n v="0.1558023304498021"/>
    <n v="0.44903606977981886"/>
    <n v="0.53130118843682861"/>
    <n v="0.22"/>
    <s v="B"/>
    <x v="2"/>
  </r>
  <r>
    <s v="BASI10-0195"/>
    <x v="3"/>
    <s v="Madison Park Essentials"/>
    <s v="Larkspur"/>
    <x v="1001"/>
    <s v="COMFORTER (SET)"/>
    <s v="Brown/Sand"/>
    <s v="Twin/Twin XL: 68x94&quot;/20x26+2&quot;(1)"/>
    <x v="7"/>
    <n v="346"/>
    <n v="7181.76"/>
    <n v="3.5359342692955879E-5"/>
    <n v="0.97561918365295641"/>
    <n v="4655"/>
    <n v="8.8794389892932966"/>
    <n v="0.55180780573598398"/>
    <n v="0.23499999999999999"/>
    <n v="0.12538952471260525"/>
    <n v="2.1506762674098399"/>
    <n v="0.81123073434949311"/>
    <n v="0.56966445303529833"/>
    <n v="0.55537913519584692"/>
    <n v="0.27700000000000002"/>
    <s v="B"/>
    <x v="3"/>
  </r>
  <r>
    <s v="MPE20-1002"/>
    <x v="5"/>
    <s v="Madison Park Essentials"/>
    <s v="Printed Satin"/>
    <x v="1633"/>
    <s v="SHEET/SHEET SET"/>
    <s v="Gray Leopard"/>
    <s v="King: 108x102&quot;/20x40&quot;(2)/78x80+14&quot;"/>
    <x v="7"/>
    <n v="293"/>
    <n v="7181.01"/>
    <n v="3.5355650073455965E-5"/>
    <n v="0.97565453930302992"/>
    <n v="4656"/>
    <n v="8.8793345671548725"/>
    <n v="0.5517984408827703"/>
    <n v="0.23499999999999999"/>
    <n v="0.19141332662842009"/>
    <n v="1.30400058924805"/>
    <n v="0.33932572529587463"/>
    <n v="0.48281265052932637"/>
    <n v="0.53800128281208148"/>
    <n v="0.23400000000000001"/>
    <s v="B"/>
    <x v="2"/>
  </r>
  <r>
    <s v="MPE10-1064"/>
    <x v="1"/>
    <s v="Madison Park Essentials"/>
    <s v="Luna"/>
    <x v="1565"/>
    <s v="COMFORTER (SET)"/>
    <s v="Taupe"/>
    <s v="Full:78x86&quot;/20x26&quot;(2)/81x96&quot;/54x75+14&quot;/20x30&quot;(2)"/>
    <x v="7"/>
    <n v="216"/>
    <n v="7175.81"/>
    <n v="3.5330047911589879E-5"/>
    <n v="0.97568986935094149"/>
    <n v="4657"/>
    <n v="8.8786102736227672"/>
    <n v="0.55173348432552949"/>
    <n v="0.23499999999999999"/>
    <n v="5.2298920400623762E-2"/>
    <n v="6.4981949458483799"/>
    <n v="1.8867961185730586"/>
    <n v="0.76761698700009706"/>
    <n v="0.594910184860443"/>
    <n v="0.40200000000000002"/>
    <s v="B"/>
    <x v="2"/>
  </r>
  <r>
    <s v="MPH20-0012"/>
    <x v="5"/>
    <s v="Madison Park"/>
    <s v="800 Thread Count"/>
    <x v="987"/>
    <s v="SHEET/SHEET SET"/>
    <s v="Purple"/>
    <s v="Cal King: 108&quot;W x 102&quot;L/20&quot;W x 40&quot;L(4)/72&quot;W x 84&quot;L + 15&quot;D"/>
    <x v="7"/>
    <n v="163"/>
    <n v="7174.63"/>
    <n v="3.5324238190243343E-5"/>
    <n v="0.97572519358913168"/>
    <n v="4658"/>
    <n v="8.8784458416512475"/>
    <n v="0.55171873763196289"/>
    <n v="0.23499999999999999"/>
    <n v="0.16243819999572748"/>
    <n v="1.7312169125150501"/>
    <n v="0.6049807253688404"/>
    <n v="0.53170515041469979"/>
    <n v="0.54771602018851029"/>
    <n v="0.25800000000000001"/>
    <s v="B"/>
    <x v="2"/>
  </r>
  <r>
    <s v="MP72-8457"/>
    <x v="7"/>
    <s v="Madison Park"/>
    <s v="Tufted Pearl Channel"/>
    <x v="1902"/>
    <s v="BATH RUG"/>
    <s v="Black"/>
    <s v="17&quot;W x 24&quot;L"/>
    <x v="7"/>
    <n v="476"/>
    <n v="7174.01"/>
    <n v="3.5321185624790078E-5"/>
    <n v="0.97576051477475645"/>
    <n v="4659"/>
    <n v="8.8783594343550742"/>
    <n v="0.55171098839739008"/>
    <n v="0.23499999999999999"/>
    <n v="0.28809404586834975"/>
    <n v="2.3703238875295698"/>
    <n v="0.90434927059777015"/>
    <n v="0.58680246294135907"/>
    <n v="0.55872928330618388"/>
    <n v="0.28699999999999998"/>
    <s v="B"/>
    <x v="2"/>
  </r>
  <r>
    <s v="CS20-0372"/>
    <x v="5"/>
    <s v="Comfort Spaces"/>
    <s v="Cotton Flannel 135GSM"/>
    <x v="1922"/>
    <s v="SHEET/SHEET SET"/>
    <s v="Grey"/>
    <s v="King: 108&quot;W x 102&quot;L/78&quot;W x 81&quot;L + 14&quot;D/21&quot;W x 40&quot;L (2)"/>
    <x v="6"/>
    <n v="271"/>
    <n v="7167.95"/>
    <n v="3.5291349259230753E-5"/>
    <n v="0.97579580612401573"/>
    <n v="4660"/>
    <n v="8.8775144793551224"/>
    <n v="0.55163521060097542"/>
    <n v="0.23499999999999999"/>
    <n v="1.03E-2"/>
    <n v="2.6644488751203199"/>
    <n v="1.0168412932699251"/>
    <n v="0.60750606800843143"/>
    <n v="0.56280938208246667"/>
    <n v="0.29899999999999999"/>
    <s v="B"/>
    <x v="2"/>
  </r>
  <r>
    <s v="CS73-0799"/>
    <x v="8"/>
    <s v="Comfort Spaces"/>
    <s v="Zero Twist"/>
    <x v="2082"/>
    <s v="BATH TOWEL"/>
    <s v="Aqua"/>
    <s v="28x54&quot;(2)/16x26&quot;(2)/12x12&quot;(4)"/>
    <x v="6"/>
    <n v="364"/>
    <n v="7165.48"/>
    <n v="3.5279188232344363E-5"/>
    <n v="0.97583108531224805"/>
    <n v="4661"/>
    <n v="8.877169878596801"/>
    <n v="0.55160430589467757"/>
    <n v="0.23400000000000001"/>
    <n v="-0.11990000000000001"/>
    <n v="1.6069888535202601"/>
    <n v="0.53473091392587568"/>
    <n v="0.51877601715171107"/>
    <n v="0.54503864814608427"/>
    <n v="0.252"/>
    <s v="B"/>
    <x v="2"/>
  </r>
  <r>
    <s v="MP40-7969"/>
    <x v="0"/>
    <s v="Madison Park"/>
    <s v="Kyler"/>
    <x v="1638"/>
    <s v="WINDOW PANEL"/>
    <s v="Ivory"/>
    <s v="29x64&quot;"/>
    <x v="9"/>
    <n v="201"/>
    <n v="7144.09"/>
    <n v="3.5173874724206761E-5"/>
    <n v="0.97586625918697223"/>
    <n v="4662"/>
    <n v="8.8741806865057704"/>
    <n v="0.55133622725175446"/>
    <n v="0.23400000000000001"/>
    <n v="-6.6298379025381576E-2"/>
    <n v="0.27025882106438598"/>
    <n v="-0.99355300150118786"/>
    <n v="0.23750285783111666"/>
    <n v="0.48856955336762692"/>
    <n v="0.14699999999999999"/>
    <s v="B-"/>
    <x v="3"/>
  </r>
  <r>
    <s v="MP10-8706"/>
    <x v="1"/>
    <s v="Madison Park"/>
    <s v="Salara"/>
    <x v="2083"/>
    <s v="COMFORTER (SET)"/>
    <s v="Blue"/>
    <s v="Queen:90&quot;Wx90&quot;L/20&quot;Wx26&quot;L(2)/60&quot;Wx80&quot;L+15&quot;D/18&quot;Wx18&quot;L/12&quot;Wx16&quot;L/16&quot;Wx16&quot;L"/>
    <x v="11"/>
    <n v="104"/>
    <n v="7132.58"/>
    <n v="3.5117205323614714E-5"/>
    <n v="0.97590137639229579"/>
    <n v="4663"/>
    <n v="8.8725684911832303"/>
    <n v="0.55119164131648102"/>
    <n v="0.23400000000000001"/>
    <n v="0.10396038810640748"/>
    <n v="0.38060010720352699"/>
    <n v="-0.73271973261793955"/>
    <n v="0.28550794173871519"/>
    <n v="0.4980549014009279"/>
    <n v="0.16"/>
    <s v="B-"/>
    <x v="3"/>
  </r>
  <r>
    <s v="CH10-014"/>
    <x v="1"/>
    <s v="Chapel Hill"/>
    <s v="Harper"/>
    <x v="2084"/>
    <s v="COMFORTER (SET)"/>
    <s v="Natural"/>
    <s v="King/Cal King: 106&quot;W x 92&quot;L/20&quot;W x 36&quot;L(2)"/>
    <x v="11"/>
    <n v="54"/>
    <n v="7131.44"/>
    <n v="3.511159254197484E-5"/>
    <n v="0.97593648798483779"/>
    <n v="4664"/>
    <n v="8.8724086708545862"/>
    <n v="0.55117730820722954"/>
    <n v="0.23400000000000001"/>
    <n v="-9.9209519255578124E-2"/>
    <n v="0.25896303183789299"/>
    <n v="-1.0245358711781005"/>
    <n v="0.23180061261942886"/>
    <n v="0.48730196908966944"/>
    <n v="0.14599999999999999"/>
    <s v="B-"/>
    <x v="3"/>
  </r>
  <r>
    <s v="MP40-8684"/>
    <x v="0"/>
    <s v="Madison Park"/>
    <s v="Anaheim"/>
    <x v="102"/>
    <s v="WINDOW PANEL"/>
    <s v="Brown"/>
    <s v="50x95&quot;"/>
    <x v="7"/>
    <n v="314"/>
    <n v="7127"/>
    <n v="3.5089732234535344E-5"/>
    <n v="0.97597157771707232"/>
    <n v="4665"/>
    <n v="8.8717859691506451"/>
    <n v="0.55112146267350171"/>
    <n v="0.23400000000000001"/>
    <n v="6.4040583134558723E-2"/>
    <n v="1.0885565082383299"/>
    <n v="0.17273955253414572"/>
    <n v="0.4521532824375511"/>
    <n v="0.53132782662631162"/>
    <n v="0.22"/>
    <s v="B"/>
    <x v="2"/>
  </r>
  <r>
    <s v="ST54-3593"/>
    <x v="3"/>
    <s v="Serta"/>
    <s v="Heated Faux Feathersoft"/>
    <x v="2058"/>
    <s v="ELECT BLANKET"/>
    <s v="Rust"/>
    <s v="Queen:84x90&quot;"/>
    <x v="10"/>
    <n v="76"/>
    <n v="7122.72"/>
    <n v="3.506865968592249E-5"/>
    <n v="0.97600664637675827"/>
    <n v="4666"/>
    <n v="8.8711853398752076"/>
    <n v="0.55106759665346827"/>
    <n v="0.23400000000000001"/>
    <n v="-2.5999999999999999E-2"/>
    <n v="0.51584161126765304"/>
    <n v="-0.48476547307630424"/>
    <n v="0.33114270714078736"/>
    <n v="0.50708261875093208"/>
    <n v="0.17599999999999999"/>
    <s v="B-"/>
    <x v="3"/>
  </r>
  <r>
    <s v="MP51-8192"/>
    <x v="4"/>
    <s v="Madison Park"/>
    <s v="Coleman"/>
    <x v="1651"/>
    <s v="BLANKET"/>
    <s v="Black"/>
    <s v="66x90&quot;"/>
    <x v="7"/>
    <n v="321"/>
    <n v="7121.66"/>
    <n v="3.506344078369594E-5"/>
    <n v="0.97604170981754201"/>
    <n v="4667"/>
    <n v="8.8710365301422147"/>
    <n v="0.55105425100352023"/>
    <n v="0.23300000000000001"/>
    <n v="0.19429646444403056"/>
    <n v="2.0172342565816499"/>
    <n v="0.75011064100571723"/>
    <n v="0.55841559961268716"/>
    <n v="0.55252652072535358"/>
    <n v="0.27"/>
    <s v="B"/>
    <x v="3"/>
  </r>
  <r>
    <s v="SHET20-531"/>
    <x v="5"/>
    <s v="True North by Sleep Philosophy"/>
    <s v="Micro Fleece"/>
    <x v="1444"/>
    <s v="SHEET/SHEET SET"/>
    <s v="Brown"/>
    <s v="Full: 82x96&quot;/54x75+14&quot;/20x30&quot;(2)"/>
    <x v="7"/>
    <n v="260"/>
    <n v="7120.5"/>
    <n v="3.5057729532202735E-5"/>
    <n v="0.97607676754707418"/>
    <n v="4668"/>
    <n v="8.8708736563746413"/>
    <n v="0.55103964405379968"/>
    <n v="0.23300000000000001"/>
    <n v="3.6347357488940385E-2"/>
    <n v="3.0446704326351401"/>
    <n v="1.1457090937664274"/>
    <n v="0.63122355467073021"/>
    <n v="0.56707642617718579"/>
    <n v="0.311"/>
    <s v="B"/>
    <x v="2"/>
  </r>
  <r>
    <s v="MP51-8530"/>
    <x v="3"/>
    <s v="Madison Park"/>
    <s v="Zuri"/>
    <x v="1764"/>
    <s v="BLANKET"/>
    <s v="Snow Leopard"/>
    <s v="90x90&quot;"/>
    <x v="11"/>
    <n v="339"/>
    <n v="7115.61"/>
    <n v="3.5033653653063284E-5"/>
    <n v="0.97611180120072727"/>
    <n v="4669"/>
    <n v="8.8701867674276862"/>
    <n v="0.55097804203856238"/>
    <n v="0.23300000000000001"/>
    <n v="-0.30840000000000001"/>
    <n v="0.66689119588302403"/>
    <n v="-0.26541034441410433"/>
    <n v="0.37151394276604177"/>
    <n v="0.51508522218405828"/>
    <n v="0.189"/>
    <s v="B-"/>
    <x v="3"/>
  </r>
  <r>
    <s v="MP41-7411"/>
    <x v="0"/>
    <s v="Madison Park"/>
    <s v="Elena"/>
    <x v="1973"/>
    <s v="VALANCE"/>
    <s v="Navy"/>
    <s v="38&quot;W x 46&quot;L"/>
    <x v="7"/>
    <n v="516"/>
    <n v="7113.82"/>
    <n v="3.5024840601190152E-5"/>
    <n v="0.97614682604132841"/>
    <n v="4670"/>
    <n v="8.8699352115391434"/>
    <n v="0.55095548184197207"/>
    <n v="0.23300000000000001"/>
    <n v="0.27515949209292895"/>
    <n v="1.8250000001768401"/>
    <n v="0.65492596783161261"/>
    <n v="0.54089732733858731"/>
    <n v="0.54894385094129516"/>
    <n v="0.26200000000000001"/>
    <s v="B"/>
    <x v="2"/>
  </r>
  <r>
    <s v="WR20-2039"/>
    <x v="5"/>
    <s v="Woolrich"/>
    <s v="Cotton Flannel"/>
    <x v="1752"/>
    <s v="SHEET/SHEET SET"/>
    <s v="Tan Dog"/>
    <s v="Cal King: 108&quot;W x 102&quot;L/72&quot;W x 84&quot;L + 14&quot;D/20&quot;W x 40&quot;L(2)"/>
    <x v="7"/>
    <n v="206"/>
    <n v="7104.6"/>
    <n v="3.4979445998804516E-5"/>
    <n v="0.97618180548732725"/>
    <n v="4671"/>
    <n v="8.8686384845378381"/>
    <n v="0.55083918793908282"/>
    <n v="0.23300000000000001"/>
    <n v="8.2224453171184861E-3"/>
    <n v="0.53453179458896505"/>
    <n v="-0.45486788340786277"/>
    <n v="0.33664521188956198"/>
    <n v="0.50800039272917863"/>
    <n v="0.17699999999999999"/>
    <s v="B-"/>
    <x v="2"/>
  </r>
  <r>
    <s v="MP51-8647"/>
    <x v="4"/>
    <s v="Madison Park"/>
    <s v="Windom"/>
    <x v="1854"/>
    <s v="BLANKET"/>
    <s v="Green"/>
    <s v="Full/Queen: 90x90&quot; (15oz)"/>
    <x v="11"/>
    <n v="270"/>
    <n v="7091.03"/>
    <n v="3.4912634203319371E-5"/>
    <n v="0.97621671812153055"/>
    <n v="4672"/>
    <n v="8.8667268973035949"/>
    <n v="0.55066775174629923"/>
    <n v="0.23300000000000001"/>
    <n v="0.21801221811217833"/>
    <n v="0.64092238587289097"/>
    <n v="-0.29985940158367275"/>
    <n v="0.36517376274589641"/>
    <n v="0.51356895394621871"/>
    <n v="0.186"/>
    <s v="B-"/>
    <x v="3"/>
  </r>
  <r>
    <s v="AM14-0372"/>
    <x v="1"/>
    <s v="Super Listing"/>
    <s v="Mina"/>
    <x v="1972"/>
    <s v="QUILT"/>
    <s v="Netural"/>
    <s v="Full/Queen: 90x90&quot;/20x26&quot;(2)"/>
    <x v="7"/>
    <n v="246"/>
    <n v="7087.95"/>
    <n v="3.4897469845906378E-5"/>
    <n v="0.97625161559137641"/>
    <n v="4673"/>
    <n v="8.8662925126491583"/>
    <n v="0.55062879498302608"/>
    <n v="0.23200000000000001"/>
    <n v="-4.1370132867132876E-2"/>
    <n v="0.78801040633664599"/>
    <n v="-0.11877181721105787"/>
    <n v="0.39850204452394994"/>
    <n v="0.52020344489121084"/>
    <n v="0.2"/>
    <s v="B-"/>
    <x v="3"/>
  </r>
  <r>
    <s v="ID12-1977"/>
    <x v="1"/>
    <s v="Intelligent Design"/>
    <s v="Felicia"/>
    <x v="901"/>
    <s v="DUVET&amp;DUVET SET"/>
    <s v="Teal"/>
    <s v="King/Cal King: 104&quot;W x 90&quot;L/20&quot;W x 36&quot;L + 2&quot;D (2)/12&quot;W x 16&quot;L"/>
    <x v="7"/>
    <n v="177"/>
    <n v="7081.89"/>
    <n v="3.486763348034706E-5"/>
    <n v="0.97628648322485678"/>
    <n v="4674"/>
    <n v="8.8654372954904339"/>
    <n v="0.55055209684910444"/>
    <n v="0.23200000000000001"/>
    <n v="8.6174564895629996E-2"/>
    <n v="1.4433323736124399"/>
    <n v="0.43394395758044874"/>
    <n v="0.50022667213576011"/>
    <n v="0.54048701190643555"/>
    <n v="0.24"/>
    <s v="B"/>
    <x v="2"/>
  </r>
  <r>
    <s v="UHK12-0232"/>
    <x v="1"/>
    <s v="Intelligent Design Kids"/>
    <s v="Lulu"/>
    <x v="1350"/>
    <s v="DUVET&amp;DUVET SET"/>
    <s v="Purple"/>
    <s v="Twin"/>
    <x v="7"/>
    <n v="221"/>
    <n v="7074.3"/>
    <n v="3.4830264171007908E-5"/>
    <n v="0.97632131348902784"/>
    <n v="4675"/>
    <n v="8.8643651244393187"/>
    <n v="0.5504559417170114"/>
    <n v="0.23200000000000001"/>
    <n v="1.3006992069886775E-2"/>
    <n v="1.3912316173135499"/>
    <n v="0.39960236732202375"/>
    <n v="0.49390627087355005"/>
    <n v="0.53914600754831921"/>
    <n v="0.23799999999999999"/>
    <s v="B"/>
    <x v="2"/>
  </r>
  <r>
    <s v="MP41-4453"/>
    <x v="0"/>
    <s v="Madison Park"/>
    <s v="Emilia"/>
    <x v="1058"/>
    <s v="VALANCE"/>
    <s v="White"/>
    <s v="50&quot;W x 26&quot;L"/>
    <x v="8"/>
    <n v="465"/>
    <n v="7058.65"/>
    <n v="3.4753211510776325E-5"/>
    <n v="0.97635606670053865"/>
    <n v="4676"/>
    <n v="8.8621507541875815"/>
    <n v="0.55025735114339247"/>
    <n v="0.23200000000000001"/>
    <n v="0.2405909810286575"/>
    <n v="0.77998262913267002"/>
    <n v="-0.1278531113266797"/>
    <n v="0.39683067688025742"/>
    <n v="0.51957201629076555"/>
    <n v="0.19900000000000001"/>
    <s v="B-"/>
    <x v="2"/>
  </r>
  <r>
    <s v="WR51-3913"/>
    <x v="3"/>
    <s v="Woolrich"/>
    <s v="Burlington"/>
    <x v="1658"/>
    <s v="BLANKET"/>
    <s v="Black"/>
    <s v="Twin: 66x90&quot;"/>
    <x v="7"/>
    <n v="373"/>
    <n v="7053.66"/>
    <n v="3.4728643282370219E-5"/>
    <n v="0.97639079534382101"/>
    <n v="4677"/>
    <n v="8.8614436703545216"/>
    <n v="0.55019393799742289"/>
    <n v="0.23200000000000001"/>
    <n v="-2.7513823178321611E-2"/>
    <n v="1.7540566711341099"/>
    <n v="0.61737603363125548"/>
    <n v="0.53398644610886281"/>
    <n v="0.54695243961971096"/>
    <n v="0.25600000000000001"/>
    <s v="B"/>
    <x v="3"/>
  </r>
  <r>
    <s v="MPE13-308"/>
    <x v="1"/>
    <s v="Madison Park Essentials"/>
    <s v="Knowles"/>
    <x v="1227"/>
    <s v="COVERLET&amp;BEDSPR"/>
    <s v="Grey"/>
    <s v="Twin: 68x86&quot;/20x26&quot;/66x96&quot;/39x75+12&quot;/20x30&quot;/12x18&quot;"/>
    <x v="7"/>
    <n v="148"/>
    <n v="7050.36"/>
    <n v="3.471239575657059E-5"/>
    <n v="0.97642550773957759"/>
    <n v="4678"/>
    <n v="8.860975785003415"/>
    <n v="0.55015197680317762"/>
    <n v="0.23200000000000001"/>
    <n v="6.2357552663977418E-2"/>
    <n v="2.1751560582615599"/>
    <n v="0.82204864708829284"/>
    <n v="0.57165543681951658"/>
    <n v="0.55445266880644539"/>
    <n v="0.27500000000000002"/>
    <s v="B"/>
    <x v="2"/>
  </r>
  <r>
    <s v="MP50N-5512"/>
    <x v="3"/>
    <s v="Madison Park"/>
    <s v="Chloe"/>
    <x v="2085"/>
    <s v="THROW"/>
    <s v="Grey"/>
    <s v="50&quot;W x 60&quot;L"/>
    <x v="7"/>
    <n v="361"/>
    <n v="7045.64"/>
    <n v="3.4689156871184451E-5"/>
    <n v="0.97646019689644881"/>
    <n v="4679"/>
    <n v="8.8603061864537835"/>
    <n v="0.55009192543644636"/>
    <n v="0.23100000000000001"/>
    <n v="-4.2594805839905069E-2"/>
    <n v="0.57867680452505199"/>
    <n v="-0.38761025218611994"/>
    <n v="0.34902364905767985"/>
    <n v="0.50987827016069309"/>
    <n v="0.18099999999999999"/>
    <s v="B-"/>
    <x v="3"/>
  </r>
  <r>
    <s v="MPE10-1077"/>
    <x v="1"/>
    <s v="Madison Park Essentials"/>
    <s v="Jaxon"/>
    <x v="1320"/>
    <s v="COMFORTER (SET)"/>
    <s v="Coral/Grey"/>
    <s v="Cal King: 104&quot;W x 92&quot;L/20'W x 36&quot;L(2)/108&quot;W x 102&quot;L/72&quot;W x 84&quot;L+14&quot;D/20&quot;W x 40&quot;L(2)"/>
    <x v="7"/>
    <n v="144"/>
    <n v="7042.3"/>
    <n v="3.467271240567816E-5"/>
    <n v="0.97649486960885445"/>
    <n v="4680"/>
    <n v="8.8598320893231275"/>
    <n v="0.55004940715340211"/>
    <n v="0.23100000000000001"/>
    <n v="9.4883424358234894E-2"/>
    <n v="1.51758282527067"/>
    <n v="0.4809329518134306"/>
    <n v="0.50887476607157478"/>
    <n v="0.54181447893703671"/>
    <n v="0.24199999999999999"/>
    <s v="B"/>
    <x v="2"/>
  </r>
  <r>
    <s v="TN20-0228"/>
    <x v="5"/>
    <s v="True North by Sleep Philosophy"/>
    <s v="Cozy Cotton Flannel"/>
    <x v="1368"/>
    <s v="SHEET/SHEET SET"/>
    <s v="Pink French Bulldog"/>
    <s v="Twin XL"/>
    <x v="7"/>
    <n v="377"/>
    <n v="7042.19"/>
    <n v="3.4672170821484835E-5"/>
    <n v="0.97652954177967599"/>
    <n v="4681"/>
    <n v="8.8598164715219561"/>
    <n v="0.55004800650773733"/>
    <n v="0.23100000000000001"/>
    <n v="2.7581496426907519E-3"/>
    <n v="1.6682427135262501"/>
    <n v="0.56998623619947186"/>
    <n v="0.52526458631000728"/>
    <n v="0.54509132246819136"/>
    <n v="0.252"/>
    <s v="B"/>
    <x v="2"/>
  </r>
  <r>
    <s v="BL51N-0860"/>
    <x v="3"/>
    <s v="Madison Park"/>
    <s v="Freshspun Basketweave"/>
    <x v="1627"/>
    <s v="BLANKET"/>
    <s v="Khaki"/>
    <s v="Twin: 66x90&quot;"/>
    <x v="7"/>
    <n v="462"/>
    <n v="7039.88"/>
    <n v="3.4660797553425094E-5"/>
    <n v="0.97656420257722942"/>
    <n v="4682"/>
    <n v="8.8594884413402397"/>
    <n v="0.55001858789452207"/>
    <n v="0.23100000000000001"/>
    <n v="-4.8528588804997205E-2"/>
    <n v="2.2649944915039799"/>
    <n v="0.86077569276739097"/>
    <n v="0.57878295964387927"/>
    <n v="0.55577146224439355"/>
    <n v="0.28000000000000003"/>
    <s v="B"/>
    <x v="3"/>
  </r>
  <r>
    <s v="SI16-0014"/>
    <x v="4"/>
    <s v="Sharper Image"/>
    <s v="Cooling Touch"/>
    <x v="1617"/>
    <s v="MATT PAD/TOPPER"/>
    <s v="White"/>
    <s v="Twin:39x75+15&quot;"/>
    <x v="11"/>
    <n v="316"/>
    <n v="7035.4"/>
    <n v="3.4638740306278928E-5"/>
    <n v="0.97659884131753572"/>
    <n v="4683"/>
    <n v="8.8588519547247504"/>
    <n v="0.54996150609351258"/>
    <n v="0.23100000000000001"/>
    <n v="7.3712164624612678E-2"/>
    <n v="2.8687055076662502"/>
    <n v="1.0881260017971415"/>
    <n v="0.62062566900422866"/>
    <n v="0.56409433867565584"/>
    <n v="0.30199999999999999"/>
    <s v="B"/>
    <x v="3"/>
  </r>
  <r>
    <s v="BL20-0449"/>
    <x v="5"/>
    <s v="True North by Sleep Philosophy"/>
    <s v="Soloft Plush"/>
    <x v="1078"/>
    <s v="SHEET/SHEET SET"/>
    <s v="Brown"/>
    <s v="Twin: 39x75+14&quot;/66x96&quot;/20x30&quot;(1)"/>
    <x v="7"/>
    <n v="319"/>
    <n v="7031.59"/>
    <n v="3.4619981799219359E-5"/>
    <n v="0.97663346129933493"/>
    <n v="4684"/>
    <n v="8.8583103380069712"/>
    <n v="0.54991293247553652"/>
    <n v="0.23100000000000001"/>
    <n v="-1.8158553904229619E-2"/>
    <n v="2.2556658188804399"/>
    <n v="0.85682341314827171"/>
    <n v="0.5780555619635358"/>
    <n v="0.5555414583731364"/>
    <n v="0.27800000000000002"/>
    <s v="B"/>
    <x v="2"/>
  </r>
  <r>
    <s v="TN20-0523"/>
    <x v="5"/>
    <s v="True North by Sleep Philosophy"/>
    <s v="Micro Fleece"/>
    <x v="1357"/>
    <s v="SHEET/SHEET SET"/>
    <s v="Blush"/>
    <s v="Twin XL: 68x102&quot;/39x80+14&quot;/20x30&quot;"/>
    <x v="7"/>
    <n v="270"/>
    <n v="7031.49"/>
    <n v="3.4619489449952703E-5"/>
    <n v="0.97666808078878486"/>
    <n v="4685"/>
    <n v="8.8582961183935733"/>
    <n v="0.54991165722304469"/>
    <n v="0.23"/>
    <n v="0.10883352603786681"/>
    <n v="7.1440317501938502"/>
    <n v="1.9801779229759253"/>
    <n v="0.7848034501188379"/>
    <n v="0.59689001580220336"/>
    <n v="0.41"/>
    <s v="B"/>
    <x v="2"/>
  </r>
  <r>
    <s v="NS12-3707"/>
    <x v="1"/>
    <s v="N Natori"/>
    <s v="Brush Stroke"/>
    <x v="1603"/>
    <s v="DUVET&amp;DUVET SET"/>
    <s v="Multi"/>
    <s v="Full/Queen: 92&quot;W x 96&quot;L / 20&quot;W x 26&quot;L (2)"/>
    <x v="7"/>
    <n v="166"/>
    <n v="7021"/>
    <n v="3.4567842011880545E-5"/>
    <n v="0.9767026486307967"/>
    <n v="4686"/>
    <n v="8.8568033567283777"/>
    <n v="0.54977778241365594"/>
    <n v="0.23"/>
    <n v="0.25975789151680057"/>
    <n v="2.1411543082098898"/>
    <n v="0.80699104930229948"/>
    <n v="0.56888415979546858"/>
    <n v="0.55359905789001851"/>
    <n v="0.27300000000000002"/>
    <s v="B"/>
    <x v="2"/>
  </r>
  <r>
    <s v="CCS20-038"/>
    <x v="5"/>
    <s v="Croscill"/>
    <s v="Luxury Egyptian"/>
    <x v="1650"/>
    <s v="SHEET/SHEET SET"/>
    <s v="Grey"/>
    <s v="Cal King: 108X102&quot;/20X40&quot;(2)/72X84&quot;+16&quot;"/>
    <x v="7"/>
    <n v="85"/>
    <n v="7015.98"/>
    <n v="3.4543126078694439E-5"/>
    <n v="0.97673719175687534"/>
    <n v="4687"/>
    <n v="8.8560882050273353"/>
    <n v="0.54971364571997372"/>
    <n v="0.23"/>
    <n v="0.17576592578656153"/>
    <n v="1.05865694296492"/>
    <n v="0.14726152655216923"/>
    <n v="0.44746417670996769"/>
    <n v="0.52926375191797259"/>
    <n v="0.216"/>
    <s v="B"/>
    <x v="2"/>
  </r>
  <r>
    <s v="CS13-1616"/>
    <x v="1"/>
    <s v="Comfort Spaces"/>
    <s v="Kienna"/>
    <x v="1478"/>
    <s v="COVERLET&amp;BEDSPR"/>
    <s v="Charcoal Grey"/>
    <s v="King: 120&quot;Wx118&quot;L/20&quot;Wx36&quot;L(2)"/>
    <x v="6"/>
    <n v="160"/>
    <n v="7014.4"/>
    <n v="3.453534696028128E-5"/>
    <n v="0.97677172710383564"/>
    <n v="4688"/>
    <n v="8.8558630115809382"/>
    <n v="0.54969344977683365"/>
    <n v="0.23"/>
    <n v="-0.1052"/>
    <n v="0.74533128443005503"/>
    <n v="-0.16802667587754824"/>
    <n v="0.38943692935185065"/>
    <n v="0.51764214569183709"/>
    <n v="0.19400000000000001"/>
    <s v="B-"/>
    <x v="3"/>
  </r>
  <r>
    <s v="CS20-1487"/>
    <x v="5"/>
    <s v="Comfort Spaces"/>
    <s v="Microfiber Coolmax"/>
    <x v="2086"/>
    <s v="SHEET/SHEET SET"/>
    <s v="White"/>
    <s v="Queen: 60x80&quot;+14&quot;"/>
    <x v="6"/>
    <n v="754"/>
    <n v="7010.72"/>
    <n v="3.4517228507268359E-5"/>
    <n v="0.97680624433234287"/>
    <n v="4689"/>
    <n v="8.8553383136979189"/>
    <n v="0.54964639348465127"/>
    <n v="0.23"/>
    <n v="-0.13289999999999999"/>
    <n v="3.0719817306883401"/>
    <n v="1.1543565442000066"/>
    <n v="0.63281507551248517"/>
    <n v="0.56628012989021803"/>
    <n v="0.309"/>
    <s v="B"/>
    <x v="2"/>
  </r>
  <r>
    <s v="MPS10-504"/>
    <x v="4"/>
    <s v="Madison Park Signature"/>
    <s v="500 Thread Count Luxury Collection"/>
    <x v="744"/>
    <s v="COMFORTER (SET)"/>
    <s v="White/Navy"/>
    <s v="Full/Queen: 90x96&quot;/20x26+2&quot;(2)/92x98&quot;/12x16&quot;"/>
    <x v="7"/>
    <n v="79"/>
    <n v="7010.22"/>
    <n v="3.4514766760935088E-5"/>
    <n v="0.97684075909910384"/>
    <n v="4690"/>
    <n v="8.8552670019758093"/>
    <n v="0.54963999806103669"/>
    <n v="0.23"/>
    <n v="0.15483081423434061"/>
    <n v="1.4476855109568401"/>
    <n v="0.43676059623147834"/>
    <n v="0.50074506066556301"/>
    <n v="0.53986101058194191"/>
    <n v="0.23899999999999999"/>
    <s v="B"/>
    <x v="3"/>
  </r>
  <r>
    <s v="II04-9610"/>
    <x v="14"/>
    <s v="INK+IVY"/>
    <s v="IM222101"/>
    <x v="2087"/>
    <s v="ROBE"/>
    <s v="Black 001"/>
    <s v="M/L"/>
    <x v="5"/>
    <n v="290"/>
    <n v="7008.96"/>
    <n v="3.4508563160175227E-5"/>
    <n v="0.97687526766226407"/>
    <n v="4691"/>
    <n v="8.8550872738782616"/>
    <n v="0.54962387957048187"/>
    <n v="0.22900000000000001"/>
    <n v="0.13199229386385428"/>
    <n v="2.8066500611699698"/>
    <n v="1.0670012363362202"/>
    <n v="0.61673775952541987"/>
    <n v="0.56304665556146949"/>
    <n v="0.3"/>
    <s v="B"/>
    <x v="2"/>
  </r>
  <r>
    <s v="MP13-8703"/>
    <x v="1"/>
    <s v="Madison Park"/>
    <s v="Willow"/>
    <x v="2088"/>
    <s v="COVERLET&amp;BEDSPR"/>
    <s v="White"/>
    <s v="King:120&quot;Wx108&quot;L/20&quot;Wx36&quot;L(2)"/>
    <x v="11"/>
    <n v="94"/>
    <n v="7008.52"/>
    <n v="3.4506396823401942E-5"/>
    <n v="0.97690977405908752"/>
    <n v="4692"/>
    <n v="8.8550245040750806"/>
    <n v="0.54961825020872102"/>
    <n v="0.22900000000000001"/>
    <n v="4.6322401305839186E-2"/>
    <n v="0.14785380210385499"/>
    <n v="-1.3949162142908518"/>
    <n v="0.16363392696242657"/>
    <n v="0.47242138555946211"/>
    <n v="0.126"/>
    <s v="B-"/>
    <x v="3"/>
  </r>
  <r>
    <s v="MP20-5415"/>
    <x v="5"/>
    <s v="Madison Park"/>
    <s v="Peached Percale"/>
    <x v="1906"/>
    <s v="SHEET/SHEET SET"/>
    <s v="Aqua"/>
    <s v="King: 108&quot;W x 102&quot;L/20&quot;W x 40&quot;L (2)/78&quot;W x 80&quot;L + 15&quot;D"/>
    <x v="7"/>
    <n v="199"/>
    <n v="6999.69"/>
    <n v="3.446292238315626E-5"/>
    <n v="0.9769442369814707"/>
    <n v="4693"/>
    <n v="8.8537639946081779"/>
    <n v="0.54950520438998851"/>
    <n v="0.22900000000000001"/>
    <n v="0.12818655269019055"/>
    <n v="1.64418137101857"/>
    <n v="0.55628531722313534"/>
    <n v="0.52274299936718271"/>
    <n v="0.5441527633854274"/>
    <n v="0.25"/>
    <s v="B"/>
    <x v="2"/>
  </r>
  <r>
    <s v="5DS153-0051"/>
    <x v="9"/>
    <s v="510 Design"/>
    <s v="Neonova"/>
    <x v="2089"/>
    <s v="LGT-TABLE LAMPS"/>
    <s v="Main:pink+Shade:white"/>
    <s v="12x12x20.5&quot;/body size:4.75x4.75x10.25&quot;/shade size:12x12x9&quot;"/>
    <x v="7"/>
    <n v="174"/>
    <n v="6992.3"/>
    <n v="3.4426537772350426E-5"/>
    <n v="0.97697866351924301"/>
    <n v="4694"/>
    <n v="8.8527078268265864"/>
    <n v="0.54941048447338037"/>
    <n v="0.22900000000000001"/>
    <n v="3.7017196344550439E-2"/>
    <n v="3.6602765259166299"/>
    <n v="1.3244924988243298"/>
    <n v="0.66412776354652525"/>
    <n v="0.57235394028800934"/>
    <n v="0.32700000000000001"/>
    <s v="B"/>
    <x v="3"/>
  </r>
  <r>
    <s v="ST54-0290"/>
    <x v="3"/>
    <s v="Serta"/>
    <s v="Corded Plush"/>
    <x v="1846"/>
    <s v="ELECT BLANKET"/>
    <s v="Blue"/>
    <s v="Twin: 62x84&quot;"/>
    <x v="7"/>
    <n v="140"/>
    <n v="6992.26"/>
    <n v="3.4426340832643764E-5"/>
    <n v="0.97701308986007562"/>
    <n v="4695"/>
    <n v="8.8527021070498861"/>
    <n v="0.54940997150869664"/>
    <n v="0.22900000000000001"/>
    <n v="7.4685564180965822E-2"/>
    <n v="0.77548790846513005"/>
    <n v="-0.13297393835659471"/>
    <n v="0.39588821377997935"/>
    <n v="0.51870561996295317"/>
    <n v="0.19600000000000001"/>
    <s v="B-"/>
    <x v="3"/>
  </r>
  <r>
    <s v="MP10-190"/>
    <x v="1"/>
    <s v="Madison Park"/>
    <s v="Dune"/>
    <x v="1115"/>
    <s v="COMFORTER (SET)"/>
    <s v="Beige"/>
    <s v="Full: 82x90&quot;/20x26(2)/54x75+15&quot;/18x18&quot;/16x16&quot;/12x20&quot;"/>
    <x v="7"/>
    <n v="114"/>
    <n v="6992.04"/>
    <n v="3.4425257664257121E-5"/>
    <n v="0.97704751511773991"/>
    <n v="4696"/>
    <n v="8.8526706476932269"/>
    <n v="0.54940715015048891"/>
    <n v="0.22900000000000001"/>
    <n v="3.5574217176395201E-3"/>
    <n v="1.19134195370257"/>
    <n v="0.2556819518513852"/>
    <n v="0.46741842424928781"/>
    <n v="0.53300940497024873"/>
    <n v="0.222"/>
    <s v="B"/>
    <x v="2"/>
  </r>
  <r>
    <s v="LAF04-0017"/>
    <x v="14"/>
    <s v="INK+IVY"/>
    <s v="II000133"/>
    <x v="2090"/>
    <s v="ROBE"/>
    <s v="Blue 400"/>
    <s v="S/M"/>
    <x v="5"/>
    <n v="368"/>
    <n v="6986.91"/>
    <n v="3.4400000146877691E-5"/>
    <n v="0.97708191511788678"/>
    <n v="4697"/>
    <n v="8.8519367919494858"/>
    <n v="0.54934133602884927"/>
    <n v="0.22800000000000001"/>
    <n v="-0.11947151458942508"/>
    <n v="1.79622654448393"/>
    <n v="0.63986588218231266"/>
    <n v="0.53812559243549929"/>
    <n v="0.54709818731017934"/>
    <n v="0.25600000000000001"/>
    <s v="B"/>
    <x v="2"/>
  </r>
  <r>
    <s v="MP72-5075"/>
    <x v="7"/>
    <s v="Madison Park"/>
    <s v="Amherst"/>
    <x v="1766"/>
    <s v="BATH RUG"/>
    <s v="Blue"/>
    <s v="24&quot;W x 60&quot;L"/>
    <x v="7"/>
    <n v="259"/>
    <n v="6984.92"/>
    <n v="3.4390202396471247E-5"/>
    <n v="0.97711630532028326"/>
    <n v="4698"/>
    <n v="8.8516519738268311"/>
    <n v="0.54931579278723874"/>
    <n v="0.22800000000000001"/>
    <n v="0.12519872339268023"/>
    <n v="1.2985933701794601"/>
    <n v="0.33546699594996771"/>
    <n v="0.48210247031795966"/>
    <n v="0.53587312829338296"/>
    <n v="0.23"/>
    <s v="B"/>
    <x v="2"/>
  </r>
  <r>
    <s v="CS20-1398"/>
    <x v="5"/>
    <s v="Comfort Spaces"/>
    <s v="Cotton Flannel 135GSM"/>
    <x v="1337"/>
    <s v="SHEET/SHEET SET"/>
    <s v="Black"/>
    <s v="Twin: 68x98&quot;/39x75+12&quot;/21x30&quot;"/>
    <x v="10"/>
    <n v="312"/>
    <n v="6984.34"/>
    <n v="3.4387346770724651E-5"/>
    <n v="0.97715069266705401"/>
    <n v="4699"/>
    <n v="8.8515689462401514"/>
    <n v="0.54930834665394113"/>
    <n v="0.22800000000000001"/>
    <n v="9.8611111111111122E-2"/>
    <n v="5.9871588369767101"/>
    <n v="1.8061814436311177"/>
    <n v="0.75278025144354554"/>
    <n v="0.59000272761186201"/>
    <n v="0.38400000000000001"/>
    <s v="B"/>
    <x v="2"/>
  </r>
  <r>
    <s v="MP12-8717"/>
    <x v="1"/>
    <s v="Madison Park"/>
    <s v="Etta"/>
    <x v="2068"/>
    <s v="DUVET&amp;DUVET SET"/>
    <s v="Tan"/>
    <s v="King: 104&quot;W x 92&quot;L/20&quot;W x 36&quot;L(2)"/>
    <x v="11"/>
    <n v="129"/>
    <n v="6977.84"/>
    <n v="3.4355344068392042E-5"/>
    <n v="0.97718504801112238"/>
    <n v="4700"/>
    <n v="8.8506379928337289"/>
    <n v="0.54922485629326223"/>
    <n v="0.22800000000000001"/>
    <n v="3.1022502529903833E-2"/>
    <n v="0.31464159720796903"/>
    <n v="-0.88034075307267912"/>
    <n v="0.25833901691637162"/>
    <n v="0.4910476884178841"/>
    <n v="0.15"/>
    <s v="B-"/>
    <x v="3"/>
  </r>
  <r>
    <s v="MPS72-572"/>
    <x v="7"/>
    <s v="Madison Park Signature"/>
    <s v="Splendor"/>
    <x v="728"/>
    <s v="BATH RUG"/>
    <s v="Charcoal"/>
    <s v="24&quot;x60&quot;"/>
    <x v="5"/>
    <n v="227"/>
    <n v="6964.49"/>
    <n v="3.4289615441293539E-5"/>
    <n v="0.97721933762656366"/>
    <n v="4701"/>
    <n v="8.8487232354981309"/>
    <n v="0.5490531357974151"/>
    <n v="0.22800000000000001"/>
    <n v="9.6794578863898487E-2"/>
    <n v="2.7147206179957402"/>
    <n v="1.0348630090626398"/>
    <n v="0.6108228764143997"/>
    <n v="0.56140708392081207"/>
    <n v="0.29499999999999998"/>
    <s v="B"/>
    <x v="2"/>
  </r>
  <r>
    <s v="BL51N-0848"/>
    <x v="3"/>
    <s v="Madison Park"/>
    <s v="Freshspun Basketweave"/>
    <x v="1634"/>
    <s v="BLANKET"/>
    <s v="Natural"/>
    <s v="Twin: 66x90&quot;"/>
    <x v="7"/>
    <n v="436"/>
    <n v="6957.97"/>
    <n v="3.4257514269107606E-5"/>
    <n v="0.97725359514083276"/>
    <n v="4702"/>
    <n v="8.8477867538713397"/>
    <n v="0.54896914965133037"/>
    <n v="0.22800000000000001"/>
    <n v="-9.2586849212596706E-3"/>
    <n v="2.7899222224715001"/>
    <n v="1.0612295891225698"/>
    <n v="0.61567551616220706"/>
    <n v="0.56231042295350575"/>
    <n v="0.29699999999999999"/>
    <s v="B"/>
    <x v="2"/>
  </r>
  <r>
    <s v="AM10-0271"/>
    <x v="3"/>
    <s v="Super Listing"/>
    <s v="Kyla"/>
    <x v="563"/>
    <s v="COMFORTER (SET)"/>
    <s v="Brown"/>
    <s v="Twin/Twin XL: 66&quot;x90&quot;+20x26&quot;"/>
    <x v="7"/>
    <n v="265"/>
    <n v="6950.31"/>
    <n v="3.4219800315281791E-5"/>
    <n v="0.97728781494114803"/>
    <n v="4703"/>
    <n v="8.8466854100056125"/>
    <n v="0.54887037822416052"/>
    <n v="0.22700000000000001"/>
    <n v="2.0268579179712861E-2"/>
    <n v="1.5012424876342101"/>
    <n v="0.47077988265446674"/>
    <n v="0.50700614348756745"/>
    <n v="0.54049753127684186"/>
    <n v="0.24"/>
    <s v="B"/>
    <x v="3"/>
  </r>
  <r>
    <s v="BR20-4671"/>
    <x v="5"/>
    <s v="Beautyrest"/>
    <s v="Oversized Cotton Flannel"/>
    <x v="1525"/>
    <s v="SHEET/SHEET SET"/>
    <s v="Black Snowflakes"/>
    <s v="Cal King: 108x104&quot;/ 20x40&quot;(2)/ 72x84&quot;+16&quot;"/>
    <x v="7"/>
    <n v="207"/>
    <n v="6948.01"/>
    <n v="3.4208476282148718E-5"/>
    <n v="0.97732202341743013"/>
    <n v="4704"/>
    <n v="8.8463544823692715"/>
    <n v="0.54884069975956051"/>
    <n v="0.22700000000000001"/>
    <n v="9.6411354429492058E-2"/>
    <n v="1.83302116600997"/>
    <n v="0.65908414999033704"/>
    <n v="0.54166262037151702"/>
    <n v="0.54740508388195186"/>
    <n v="0.25800000000000001"/>
    <s v="B"/>
    <x v="2"/>
  </r>
  <r>
    <s v="ID31-2468"/>
    <x v="0"/>
    <s v="Intelligent Design"/>
    <s v="Azza"/>
    <x v="857"/>
    <s v="CUSHION/POUF"/>
    <s v="Aqua"/>
    <s v="24x24x5&quot;"/>
    <x v="11"/>
    <n v="274"/>
    <n v="6947.16"/>
    <n v="3.4204291313382142E-5"/>
    <n v="0.97735622770874353"/>
    <n v="4705"/>
    <n v="8.8462321553054064"/>
    <n v="0.54882972914533601"/>
    <n v="0.22700000000000001"/>
    <n v="3.9856555904671562E-2"/>
    <n v="0.27989227796113197"/>
    <n v="-0.96786754549913911"/>
    <n v="0.24223014003657486"/>
    <n v="0.48750981132358379"/>
    <n v="0.14599999999999999"/>
    <s v="B-"/>
    <x v="3"/>
  </r>
  <r>
    <s v="MP12-8719"/>
    <x v="1"/>
    <s v="Madison Park"/>
    <s v="Etta"/>
    <x v="2091"/>
    <s v="DUVET&amp;DUVET SET"/>
    <s v="Terracotta"/>
    <s v="Queen:90&quot;Wx90&quot;L/20&quot;Wx26&quot;L(2)"/>
    <x v="11"/>
    <n v="132"/>
    <n v="6938.28"/>
    <n v="3.4160570698503136E-5"/>
    <n v="0.97739038827944202"/>
    <n v="4706"/>
    <n v="8.8449533017211266"/>
    <n v="0.54871503817769962"/>
    <n v="0.22700000000000001"/>
    <n v="4.8522306392938877E-2"/>
    <n v="0.54279261478490504"/>
    <n v="-0.44193313431840642"/>
    <n v="0.3390257890223089"/>
    <n v="0.50677718834662144"/>
    <n v="0.17499999999999999"/>
    <s v="B-"/>
    <x v="3"/>
  </r>
  <r>
    <s v="II12-1102"/>
    <x v="1"/>
    <s v="INK+IVY"/>
    <s v="Rhea"/>
    <x v="1442"/>
    <s v="DUVET&amp;DUVET SET"/>
    <s v="Grey/Black"/>
    <s v="Full/Queen: 88&quot;Wx 92&quot;L/20&quot;Wx26&quot;L(2)"/>
    <x v="7"/>
    <n v="146"/>
    <n v="6936.16"/>
    <n v="3.4150132894050043E-5"/>
    <n v="0.97742453841233612"/>
    <n v="4707"/>
    <n v="8.8446477478447001"/>
    <n v="0.54868763529891573"/>
    <n v="0.22700000000000001"/>
    <n v="0.15583336038961038"/>
    <n v="1.06263335684713"/>
    <n v="0.15068756746747053"/>
    <n v="0.44809472273775797"/>
    <n v="0.5285690527866842"/>
    <n v="0.214"/>
    <s v="B"/>
    <x v="2"/>
  </r>
  <r>
    <s v="ID10-2437"/>
    <x v="3"/>
    <s v="Intelligent Design"/>
    <s v="Malea"/>
    <x v="1540"/>
    <s v="COMFORTER (SET)"/>
    <s v="Green/White"/>
    <s v="Twin/Twin XL: 66x90&quot;/20x26+2&quot;"/>
    <x v="7"/>
    <n v="224"/>
    <n v="6918.51"/>
    <n v="3.4063233248485355E-5"/>
    <n v="0.97745860164558462"/>
    <n v="4708"/>
    <n v="8.8421002368560675"/>
    <n v="0.54845916778399306"/>
    <n v="0.22700000000000001"/>
    <n v="0.13888282038146571"/>
    <n v="2.7342720730142802"/>
    <n v="1.0417851398412405"/>
    <n v="0.61209686063531155"/>
    <n v="0.56118670635425683"/>
    <n v="0.29499999999999998"/>
    <s v="B"/>
    <x v="2"/>
  </r>
  <r>
    <s v="ID12-2259"/>
    <x v="1"/>
    <s v="Intelligent Design"/>
    <s v="Cassiopeia"/>
    <x v="867"/>
    <s v="DUVET&amp;DUVET SET"/>
    <s v="Lavender"/>
    <s v="Full/Queen: 88&quot;W x 90&quot;L/20&quot;W x 26&quot;L(2)/14&quot;W x 14&quot;L"/>
    <x v="7"/>
    <n v="216"/>
    <n v="6911.25"/>
    <n v="3.4027488691726163E-5"/>
    <n v="0.97749262913427637"/>
    <n v="4709"/>
    <n v="8.841050478811292"/>
    <n v="0.54836502270951437"/>
    <n v="0.22600000000000001"/>
    <n v="8.9741840038755641E-2"/>
    <n v="1.56993937075856"/>
    <n v="0.51278732083462975"/>
    <n v="0.51473740646339827"/>
    <n v="0.54163949946029111"/>
    <n v="0.24199999999999999"/>
    <s v="B"/>
    <x v="2"/>
  </r>
  <r>
    <s v="AM51-0528"/>
    <x v="3"/>
    <s v="Madison Park"/>
    <s v="Bamboo Cotton"/>
    <x v="2092"/>
    <s v="BLANKET"/>
    <s v="Sage Green"/>
    <s v="King: 108&quot;x90&quot;"/>
    <x v="11"/>
    <n v="190"/>
    <n v="6904.25"/>
    <n v="3.3993024243060282E-5"/>
    <n v="0.97752662215851938"/>
    <n v="4710"/>
    <n v="8.8400372708360653"/>
    <n v="0.54827415554182291"/>
    <n v="0.22600000000000001"/>
    <n v="8.7316308883375326E-2"/>
    <n v="0.53769694420474201"/>
    <n v="-0.4498921175733771"/>
    <n v="0.33756097718825928"/>
    <n v="0.50613151987111027"/>
    <n v="0.17499999999999999"/>
    <s v="B-"/>
    <x v="3"/>
  </r>
  <r>
    <s v="CS20-1488"/>
    <x v="5"/>
    <s v="Comfort Spaces"/>
    <s v="Microfiber Coolmax"/>
    <x v="2086"/>
    <s v="SHEET/SHEET SET"/>
    <s v="White"/>
    <s v="King: 78x80&quot;+14&quot;"/>
    <x v="6"/>
    <n v="669"/>
    <n v="6900.79"/>
    <n v="3.3975988958434004E-5"/>
    <n v="0.97756059814747776"/>
    <n v="4711"/>
    <n v="8.8395360772315801"/>
    <n v="0.54822920717542811"/>
    <n v="0.22600000000000001"/>
    <n v="-0.11319999999999998"/>
    <n v="4.5400656929182599"/>
    <n v="1.5347285240944624"/>
    <n v="0.7028206729161891"/>
    <n v="0.57914750032358031"/>
    <n v="0.34599999999999997"/>
    <s v="B"/>
    <x v="2"/>
  </r>
  <r>
    <s v="LAF04-0021"/>
    <x v="14"/>
    <s v="INK+IVY"/>
    <s v="II000133"/>
    <x v="2093"/>
    <s v="ROBE"/>
    <s v="Rose 661"/>
    <s v="S/M"/>
    <x v="7"/>
    <n v="368"/>
    <n v="6898.27"/>
    <n v="3.3963581756914289E-5"/>
    <n v="0.97759456172923465"/>
    <n v="4712"/>
    <n v="8.8391708878869935"/>
    <n v="0.54819645603032752"/>
    <n v="0.22600000000000001"/>
    <n v="-0.1338717850997424"/>
    <n v="3.2537592399218398"/>
    <n v="1.2100818778554565"/>
    <n v="0.64307104987251296"/>
    <n v="0.56717137479876467"/>
    <n v="0.311"/>
    <s v="B"/>
    <x v="2"/>
  </r>
  <r>
    <s v="MP40-8680"/>
    <x v="0"/>
    <s v="Madison Park"/>
    <s v="Anaheim"/>
    <x v="214"/>
    <s v="WINDOW PANEL"/>
    <s v="Green"/>
    <s v="50x63&quot;"/>
    <x v="7"/>
    <n v="404"/>
    <n v="6891.26"/>
    <n v="3.3929068073321739E-5"/>
    <n v="0.97762849079730796"/>
    <n v="4713"/>
    <n v="8.8381543218346863"/>
    <n v="0.54810528770141287"/>
    <n v="0.22600000000000001"/>
    <n v="9.3136346038315193E-2"/>
    <n v="1.73836828485876"/>
    <n v="0.60887837647244458"/>
    <n v="0.53242249398468289"/>
    <n v="0.54496872895806692"/>
    <n v="0.251"/>
    <s v="B"/>
    <x v="2"/>
  </r>
  <r>
    <s v="MP40-6751"/>
    <x v="0"/>
    <s v="Madison Park"/>
    <s v="Englewood"/>
    <x v="2094"/>
    <s v="WINDOW PANEL"/>
    <s v="Natural"/>
    <s v="50x84&quot;"/>
    <x v="7"/>
    <n v="387"/>
    <n v="6888.86"/>
    <n v="3.3917251690922004E-5"/>
    <n v="0.97766240804899884"/>
    <n v="4714"/>
    <n v="8.8378060444979258"/>
    <n v="0.54807405326984859"/>
    <n v="0.22600000000000001"/>
    <n v="0.21515109263539833"/>
    <n v="1.12028900561541"/>
    <n v="0.19908772053989215"/>
    <n v="0.45700253353708598"/>
    <n v="0.52985974932329605"/>
    <n v="0.217"/>
    <s v="B"/>
    <x v="2"/>
  </r>
  <r>
    <s v="TN20-0522"/>
    <x v="5"/>
    <s v="True North by Sleep Philosophy"/>
    <s v="Micro Fleece"/>
    <x v="1357"/>
    <s v="SHEET/SHEET SET"/>
    <s v="Blush"/>
    <s v="Twin: 66x96&quot;/39x75+14&quot;/20x30&quot;"/>
    <x v="7"/>
    <n v="279"/>
    <n v="6880.11"/>
    <n v="3.3874171130089653E-5"/>
    <n v="0.97769628222012894"/>
    <n v="4715"/>
    <n v="8.836535255123243"/>
    <n v="0.54796008552183118"/>
    <n v="0.22600000000000001"/>
    <n v="6.1225340001831365E-2"/>
    <n v="3.9651762024109001"/>
    <n v="1.402457088286897"/>
    <n v="0.67847676386767397"/>
    <n v="0.57406342119099973"/>
    <n v="0.33100000000000002"/>
    <s v="B"/>
    <x v="2"/>
  </r>
  <r>
    <s v="ID51-821"/>
    <x v="3"/>
    <s v="Intelligent Design"/>
    <s v="Microlight Plush"/>
    <x v="1817"/>
    <s v="BLANKET"/>
    <s v="Aqua"/>
    <s v="Twin/Twin XL:68x92&quot;"/>
    <x v="7"/>
    <n v="545"/>
    <n v="6877.57"/>
    <n v="3.38616654587166E-5"/>
    <n v="0.97773014388558765"/>
    <n v="4716"/>
    <n v="8.836166060486617"/>
    <n v="0.54792697517156019"/>
    <n v="0.22500000000000001"/>
    <n v="3.6807236858367121E-2"/>
    <n v="1.9375675343022101"/>
    <n v="0.71175671125337159"/>
    <n v="0.5513567469447338"/>
    <n v="0.54861292952619489"/>
    <n v="0.26100000000000001"/>
    <s v="B"/>
    <x v="3"/>
  </r>
  <r>
    <s v="MP10-8688"/>
    <x v="1"/>
    <s v="Madison Park"/>
    <s v="Royce"/>
    <x v="2010"/>
    <s v="COMFORTER (SET)"/>
    <s v="Ivory"/>
    <s v="Queen:90&quot;Wx90&quot;L/20&quot;Wx26&quot;L(2) 18&quot;Wx18&quot;L/90&quot;Wx96&quot;L"/>
    <x v="15"/>
    <n v="103"/>
    <n v="6869.07"/>
    <n v="3.3819815771050885E-5"/>
    <n v="0.97776396370135865"/>
    <n v="4717"/>
    <n v="8.8349295743930156"/>
    <n v="0.54781608383240521"/>
    <n v="0.22500000000000001"/>
    <n v="3.6699999999999997E-2"/>
    <n v="0.58947865731022697"/>
    <n v="-0.37181953609265184"/>
    <n v="0.35192985291071405"/>
    <n v="0.50863883764806705"/>
    <n v="0.17799999999999999"/>
    <s v="B-"/>
    <x v="3"/>
  </r>
  <r>
    <s v="ST55-0266"/>
    <x v="3"/>
    <s v="Serta"/>
    <s v="Microfiber Heated"/>
    <x v="285"/>
    <s v="ELEC MATT PAD"/>
    <s v="White"/>
    <s v="Twin:39x75+15&quot;"/>
    <x v="7"/>
    <n v="167"/>
    <n v="6851.19"/>
    <n v="3.3731783722172886E-5"/>
    <n v="0.97779769548508078"/>
    <n v="4718"/>
    <n v="8.8323235881897464"/>
    <n v="0.54758237210576666"/>
    <n v="0.22500000000000001"/>
    <n v="0.12097965218076519"/>
    <n v="0.760881779241943"/>
    <n v="-0.14979809032099137"/>
    <n v="0.39279181112328243"/>
    <n v="0.51662425990926986"/>
    <n v="0.192"/>
    <s v="B-"/>
    <x v="3"/>
  </r>
  <r>
    <s v="BR20-4655"/>
    <x v="5"/>
    <s v="Beautyrest"/>
    <s v="1500TC Solid Cooling Sheet Set"/>
    <x v="1268"/>
    <s v="SHEET/SHEET SET"/>
    <s v="Charcoal"/>
    <s v="Cal King: 108x102&quot;/20x40&quot;(2)/72x84+15&quot;"/>
    <x v="12"/>
    <n v="214"/>
    <n v="6843.72"/>
    <n v="3.3695005231953727E-5"/>
    <n v="0.97783139049031276"/>
    <n v="4719"/>
    <n v="8.8312328311152495"/>
    <n v="0.5474845501300003"/>
    <n v="0.22500000000000001"/>
    <n v="-0.24329999999999999"/>
    <n v="0.54513427929703595"/>
    <n v="-0.43829679889720063"/>
    <n v="0.33969503872254286"/>
    <n v="0.50592664784850883"/>
    <n v="0.17399999999999999"/>
    <s v="B-"/>
    <x v="2"/>
  </r>
  <r>
    <s v="ID20-1433"/>
    <x v="5"/>
    <s v="Intelligent Design"/>
    <s v="Novelty"/>
    <x v="2095"/>
    <s v="SHEET/SHEET SET"/>
    <s v="Pink Cats"/>
    <s v="Queen: 90&quot;W x 102&quot;L /20&quot;W x 30&quot;L (2) /60&quot;W x 80&quot;L + 14&quot;D"/>
    <x v="7"/>
    <n v="405"/>
    <n v="6842.99"/>
    <n v="3.3691411082307138E-5"/>
    <n v="0.97786508190139509"/>
    <n v="4720"/>
    <n v="8.8311261738771769"/>
    <n v="0.54747498482714596"/>
    <n v="0.22500000000000001"/>
    <n v="0.14489982205513788"/>
    <n v="1.9580248306072801"/>
    <n v="0.72174670274591302"/>
    <n v="0.55319535588403412"/>
    <n v="0.54861905903852359"/>
    <n v="0.26100000000000001"/>
    <s v="B"/>
    <x v="2"/>
  </r>
  <r>
    <s v="ID10-2269"/>
    <x v="1"/>
    <s v="Intelligent Design"/>
    <s v="Mira"/>
    <x v="1786"/>
    <s v="COMFORTER (SET)"/>
    <s v="Lavender"/>
    <s v="Twin/Twin XL: 68&quot;W x 90&quot;L / 20&quot;W x 26&quot;L + 2&quot;D"/>
    <x v="7"/>
    <n v="181"/>
    <n v="6840.71"/>
    <n v="3.3680185519027396E-5"/>
    <n v="0.97789876208691418"/>
    <n v="4721"/>
    <n v="8.8307929793718039"/>
    <n v="0.54744510306374317"/>
    <n v="0.22500000000000001"/>
    <n v="-0.14239289552193715"/>
    <n v="0.85398327405344698"/>
    <n v="-4.7109140126280369E-2"/>
    <n v="0.41169120877905785"/>
    <n v="0.5202943242068061"/>
    <n v="0.2"/>
    <s v="B-"/>
    <x v="3"/>
  </r>
  <r>
    <s v="UHK12-0033"/>
    <x v="1"/>
    <s v="Intelligent Design Kids"/>
    <s v="Cloud"/>
    <x v="1291"/>
    <s v="DUVET&amp;DUVET SET"/>
    <s v="Blue"/>
    <s v="Twin: 68&quot;W x 88&quot;L/20&quot;W x 26&quot;L + 1&quot;D/16&quot;W x 16&quot;L/12&quot; x 16&quot;L"/>
    <x v="7"/>
    <n v="198"/>
    <n v="6833.37"/>
    <n v="3.3644047082854886E-5"/>
    <n v="0.97793240613399701"/>
    <n v="4722"/>
    <n v="8.829719572269072"/>
    <n v="0.54734883707927595"/>
    <n v="0.224"/>
    <n v="6.3897491281754437E-4"/>
    <n v="2.0099943619658101"/>
    <n v="0.74668527543028673"/>
    <n v="0.55778517787788784"/>
    <n v="0.54943610523899833"/>
    <n v="0.26300000000000001"/>
    <s v="B"/>
    <x v="2"/>
  </r>
  <r>
    <s v="HH10-1824"/>
    <x v="10"/>
    <s v="Harbor House Blue"/>
    <s v="Morgan"/>
    <x v="1015"/>
    <s v="COMFORTER (SET)"/>
    <s v="White/Grey"/>
    <s v="Full:80x90&quot;/20x26&quot;(2)/54x75+15&quot;/18x18&quot;/12x20&quot;"/>
    <x v="9"/>
    <n v="66"/>
    <n v="6820.31"/>
    <n v="3.3579746268629681E-5"/>
    <n v="0.97796598588026562"/>
    <n v="4723"/>
    <n v="8.8278068145035373"/>
    <n v="0.54717729591015407"/>
    <n v="0.224"/>
    <n v="0.1323959627891263"/>
    <n v="0.70367902478787203"/>
    <n v="-0.21855531241450518"/>
    <n v="0.3801373816098067"/>
    <n v="0.51376931305008466"/>
    <n v="0.187"/>
    <s v="B-"/>
    <x v="3"/>
  </r>
  <r>
    <s v="MP72-1559"/>
    <x v="7"/>
    <s v="Madison Park"/>
    <s v="Amherst"/>
    <x v="2028"/>
    <s v="BATH RUG"/>
    <s v="Black"/>
    <s v="27x45&quot;"/>
    <x v="7"/>
    <n v="306"/>
    <n v="6803.82"/>
    <n v="3.3498557874558191E-5"/>
    <n v="0.97799948443814022"/>
    <n v="4724"/>
    <n v="8.8253864635968604"/>
    <n v="0.54696023244728509"/>
    <n v="0.224"/>
    <n v="7.0827834069684389E-2"/>
    <n v="1.64894327470241"/>
    <n v="0.55901176252160212"/>
    <n v="0.52324478825279053"/>
    <n v="0.54221714360838624"/>
    <n v="0.24399999999999999"/>
    <s v="B"/>
    <x v="2"/>
  </r>
  <r>
    <s v="MP10-8476"/>
    <x v="1"/>
    <s v="Madison Park"/>
    <s v="Dallas"/>
    <x v="2060"/>
    <s v="COMFORTER (SET)"/>
    <s v="Brown"/>
    <s v="King: 104&quot;W x 92&quot;L/20&quot;W x 36&quot;L (2)/78&quot;W x 80&quot;L + 15&quot;D /18&quot;W x 18&quot;L/12&quot;W x 18&quot;L/16&quot;W x 16&quot;L"/>
    <x v="7"/>
    <n v="83"/>
    <n v="6801.09"/>
    <n v="3.3485116739578503E-5"/>
    <n v="0.97803296955487984"/>
    <n v="4725"/>
    <n v="8.8249851968821353"/>
    <n v="0.5469242457883291"/>
    <n v="0.224"/>
    <n v="-0.36568459360621092"/>
    <n v="0.53280764348641396"/>
    <n v="-0.45758878376723261"/>
    <n v="0.33614444352280037"/>
    <n v="0.50476828533522344"/>
    <n v="0.17199999999999999"/>
    <s v="B-"/>
    <x v="3"/>
  </r>
  <r>
    <s v="MPH20-0015"/>
    <x v="5"/>
    <s v="Madison Park"/>
    <s v="800 Thread Count"/>
    <x v="1195"/>
    <s v="SHEET/SHEET SET"/>
    <s v="Aqua"/>
    <s v="Cal King: 108&quot;W x 102&quot;L/20&quot;W x 40&quot;L(4)/72&quot;W x 84&quot;L + 15&quot;D"/>
    <x v="7"/>
    <n v="156"/>
    <n v="6800.37"/>
    <n v="3.3481571824858582E-5"/>
    <n v="0.97806645112670465"/>
    <n v="4726"/>
    <n v="8.82487934145996"/>
    <n v="0.54691475239444254"/>
    <n v="0.224"/>
    <n v="0.16587656392819822"/>
    <n v="1.7146470902916999"/>
    <n v="0.59589100820015417"/>
    <n v="0.53003223254940091"/>
    <n v="0.5435382484254343"/>
    <n v="0.248"/>
    <s v="B"/>
    <x v="2"/>
  </r>
  <r>
    <s v="AM10-0176"/>
    <x v="1"/>
    <s v="Super Listing"/>
    <s v="Miro"/>
    <x v="1824"/>
    <s v="COMFORTER (SET)"/>
    <s v="Blue"/>
    <s v="Twin/Twin XL: 66x90&quot;/20x26&quot;"/>
    <x v="7"/>
    <n v="304"/>
    <n v="6790.94"/>
    <n v="3.3435143289012966E-5"/>
    <n v="0.97809988626999367"/>
    <n v="4727"/>
    <n v="8.8234918940299032"/>
    <n v="0.54679032244385728"/>
    <n v="0.224"/>
    <n v="6.6439533028434902E-2"/>
    <n v="1.8383879018912199"/>
    <n v="0.66185664921470322"/>
    <n v="0.5421728852563199"/>
    <n v="0.5458668350063498"/>
    <n v="0.255"/>
    <s v="B"/>
    <x v="2"/>
  </r>
  <r>
    <s v="CS20-1404"/>
    <x v="5"/>
    <s v="Comfort Spaces"/>
    <s v="Cotton Flannel 135GSM"/>
    <x v="1709"/>
    <s v="SHEET/SHEET SET"/>
    <s v="Blue"/>
    <s v="Twin XL: 68x102&quot;/39x80+12&quot;/21x30&quot;"/>
    <x v="6"/>
    <n v="309"/>
    <n v="6785.24"/>
    <n v="3.3407079380813609E-5"/>
    <n v="0.97813329334937449"/>
    <n v="4728"/>
    <n v="8.8226523116506996"/>
    <n v="0.54671502647826364"/>
    <n v="0.223"/>
    <n v="0.1125"/>
    <n v="3.82824143651544"/>
    <n v="1.3681918541112965"/>
    <n v="0.67217041556802704"/>
    <n v="0.57180610429621637"/>
    <n v="0.32500000000000001"/>
    <s v="B"/>
    <x v="2"/>
  </r>
  <r>
    <s v="MPS72-580"/>
    <x v="7"/>
    <s v="Madison Park Signature"/>
    <s v="Splendor"/>
    <x v="2096"/>
    <s v="BATH RUG"/>
    <s v="Navy"/>
    <s v="24&quot;x36&quot;"/>
    <x v="11"/>
    <n v="318"/>
    <n v="6778.52"/>
    <n v="3.3373993510094364E-5"/>
    <n v="0.9781666673428846"/>
    <n v="4729"/>
    <n v="8.8216615819680761"/>
    <n v="0.54662617522323109"/>
    <n v="0.223"/>
    <n v="0.12402220426829721"/>
    <n v="0.56505936543012303"/>
    <n v="-0.40787897098723713"/>
    <n v="0.34529329076821386"/>
    <n v="0.50635959833222766"/>
    <n v="0.17499999999999999"/>
    <s v="B-"/>
    <x v="2"/>
  </r>
  <r>
    <s v="WR20-4012"/>
    <x v="5"/>
    <s v="Woolrich"/>
    <s v="Cotton Flannel"/>
    <x v="999"/>
    <s v="SHEET/SHEET SET"/>
    <s v="Grey Ski Jump"/>
    <s v="Cal King:108&quot;x102&quot;/72&quot;x84&quot;+14&quot;/20&quot;x40&quot;(2)"/>
    <x v="7"/>
    <n v="194"/>
    <n v="6772.09"/>
    <n v="3.3342335452248417E-5"/>
    <n v="0.97820000967833687"/>
    <n v="4730"/>
    <n v="8.820712687182132"/>
    <n v="0.5465410758322431"/>
    <n v="0.223"/>
    <n v="1.1429781647910763E-2"/>
    <n v="0.462872439721011"/>
    <n v="-0.57470224894545463"/>
    <n v="0.31459028462788324"/>
    <n v="0.50015091759137109"/>
    <n v="0.16400000000000001"/>
    <s v="B-"/>
    <x v="3"/>
  </r>
  <r>
    <s v="MP40-2402"/>
    <x v="0"/>
    <s v="Madison Park"/>
    <s v="Saratoga"/>
    <x v="2097"/>
    <s v="WINDOW PANEL"/>
    <s v="Seafoam/White"/>
    <s v="50x84&quot;"/>
    <x v="7"/>
    <n v="423"/>
    <n v="6762.53"/>
    <n v="3.3295266862356153E-5"/>
    <n v="0.97823330494519922"/>
    <n v="4731"/>
    <n v="8.8193002220927088"/>
    <n v="0.54641440223187965"/>
    <n v="0.223"/>
    <n v="0.23191424082215961"/>
    <n v="0.87632318326654501"/>
    <n v="-2.3961616984564445E-2"/>
    <n v="0.41595139688860661"/>
    <n v="0.52032180116322513"/>
    <n v="0.20100000000000001"/>
    <s v="B"/>
    <x v="2"/>
  </r>
  <r>
    <s v="5DS153-0030"/>
    <x v="9"/>
    <s v="510 Design"/>
    <s v="Gypsy"/>
    <x v="2098"/>
    <s v="LGT-TABLE LAMPS"/>
    <s v="White"/>
    <s v="10&quot;Dia x 20.5&quot;H"/>
    <x v="7"/>
    <n v="232"/>
    <n v="6759.61"/>
    <n v="3.3280890263769808E-5"/>
    <n v="0.978266585835463"/>
    <n v="4732"/>
    <n v="8.8188684016523151"/>
    <n v="0.54637567543409549"/>
    <n v="0.223"/>
    <n v="0.13174665121212614"/>
    <n v="1.76607992746405"/>
    <n v="0.62383993508984081"/>
    <n v="0.53517609547076506"/>
    <n v="0.54413575944142945"/>
    <n v="0.249"/>
    <s v="B"/>
    <x v="3"/>
  </r>
  <r>
    <s v="CCS20-037"/>
    <x v="5"/>
    <s v="Croscill"/>
    <s v="Luxury Egyptian"/>
    <x v="1591"/>
    <s v="SHEET/SHEET SET"/>
    <s v="Ivory"/>
    <s v="Cal King: 108X102&quot;/20X40&quot;(2)/72X84&quot;+16&quot;"/>
    <x v="7"/>
    <n v="80"/>
    <n v="6758.38"/>
    <n v="3.3274834367789947E-5"/>
    <n v="0.97829986066983077"/>
    <n v="4733"/>
    <n v="8.8186864488545105"/>
    <n v="0.54635935742654496"/>
    <n v="0.223"/>
    <n v="0.15186649700076058"/>
    <n v="1.15373977682"/>
    <n v="0.22613090617900883"/>
    <n v="0.46197969922339893"/>
    <n v="0.52948342578591578"/>
    <n v="0.217"/>
    <s v="B"/>
    <x v="2"/>
  </r>
  <r>
    <s v="MP40-5648"/>
    <x v="0"/>
    <s v="Madison Park"/>
    <s v="Rosette"/>
    <x v="2099"/>
    <s v="WINDOW PANEL"/>
    <s v="Blush"/>
    <s v="50&quot;W x 84&quot;L"/>
    <x v="7"/>
    <n v="416"/>
    <n v="6756.35"/>
    <n v="3.3264839677676841E-5"/>
    <n v="0.97833312550950846"/>
    <n v="4734"/>
    <n v="8.8183860803459648"/>
    <n v="0.54633241958525014"/>
    <n v="0.222"/>
    <n v="0.24749164589753625"/>
    <n v="1.2448452558896399"/>
    <n v="0.29627895505171709"/>
    <n v="0.4748901035844163"/>
    <n v="0.53204395638508339"/>
    <n v="0.221"/>
    <s v="B"/>
    <x v="2"/>
  </r>
  <r>
    <s v="MP40-8678"/>
    <x v="0"/>
    <s v="Madison Park"/>
    <s v="Anaheim"/>
    <x v="92"/>
    <s v="WINDOW PANEL"/>
    <s v="Natural"/>
    <s v="50x63&quot;"/>
    <x v="7"/>
    <n v="401"/>
    <n v="6752.86"/>
    <n v="3.3247656688270563E-5"/>
    <n v="0.97836637316619668"/>
    <n v="4735"/>
    <n v="8.8178694722734647"/>
    <n v="0.54628608880864515"/>
    <n v="0.222"/>
    <n v="0.11136309830205277"/>
    <n v="0.405472579479489"/>
    <n v="-0.68226148634602657"/>
    <n v="0.29479453449769977"/>
    <n v="0.4959877779464561"/>
    <n v="0.157"/>
    <s v="B-"/>
    <x v="2"/>
  </r>
  <r>
    <s v="TN20-0244"/>
    <x v="5"/>
    <s v="True North by Sleep Philosophy"/>
    <s v="Cozy Cotton Flannel"/>
    <x v="1097"/>
    <s v="SHEET/SHEET SET"/>
    <s v="Grey Geo"/>
    <s v="Cal King"/>
    <x v="7"/>
    <n v="229"/>
    <n v="6750.35"/>
    <n v="3.3235298721677517E-5"/>
    <n v="0.97839960846491836"/>
    <n v="4736"/>
    <n v="8.8174977638692411"/>
    <n v="0.54625275301705567"/>
    <n v="0.222"/>
    <n v="3.5303130392832741E-2"/>
    <n v="0.81451777995389596"/>
    <n v="-8.9358369072422936E-2"/>
    <n v="0.40391544539858676"/>
    <n v="0.51778529149336194"/>
    <n v="0.19400000000000001"/>
    <s v="B-"/>
    <x v="2"/>
  </r>
  <r>
    <s v="ID20-1429"/>
    <x v="5"/>
    <s v="Intelligent Design"/>
    <s v="Novelty"/>
    <x v="2100"/>
    <s v="SHEET/SHEET SET"/>
    <s v="Grey/Blue Road Trip"/>
    <s v="Queen: 90&quot;W x 102&quot;L /20&quot;W x 30&quot;L (2) /60&quot;W x 80&quot;L + 14&quot;D"/>
    <x v="7"/>
    <n v="397"/>
    <n v="6744.37"/>
    <n v="3.3205856235531517E-5"/>
    <n v="0.97843281432115392"/>
    <n v="4737"/>
    <n v="8.8166116225858318"/>
    <n v="0.54617328152594369"/>
    <n v="0.222"/>
    <n v="2.9455338897480421E-2"/>
    <n v="1.0133145938708701"/>
    <n v="0.10734168632633032"/>
    <n v="0.44011712589921737"/>
    <n v="0.52496205040059851"/>
    <n v="0.20799999999999999"/>
    <s v="B"/>
    <x v="2"/>
  </r>
  <r>
    <s v="MP13-6132"/>
    <x v="1"/>
    <s v="Madison Park"/>
    <s v="Keaton"/>
    <x v="1334"/>
    <s v="COVERLET&amp;BEDSPR"/>
    <s v="Black"/>
    <s v="Twin/Twin XL: 68&quot;W x 90&quot;L / 20&quot;W x 26&quot;L"/>
    <x v="7"/>
    <n v="231"/>
    <n v="6736.62"/>
    <n v="3.3167699167365716E-5"/>
    <n v="0.97846598202032131"/>
    <n v="4738"/>
    <n v="8.8154620258193113"/>
    <n v="0.54607018265116658"/>
    <n v="0.222"/>
    <n v="0.1069355680934843"/>
    <n v="1.6747442748867001"/>
    <n v="0.57365634206186356"/>
    <n v="0.52594005129431776"/>
    <n v="0.54204415637979686"/>
    <n v="0.24299999999999999"/>
    <s v="B"/>
    <x v="2"/>
  </r>
  <r>
    <s v="BR51-4446"/>
    <x v="3"/>
    <s v="Madison Park"/>
    <s v="Dream Soft"/>
    <x v="1553"/>
    <s v="BLANKET"/>
    <s v="Navy Blue"/>
    <s v="66&quot;x90&quot;"/>
    <x v="7"/>
    <n v="358"/>
    <n v="6734.41"/>
    <n v="3.315681824857263E-5"/>
    <n v="0.97849913883856987"/>
    <n v="4739"/>
    <n v="8.8151339630123822"/>
    <n v="0.54604076111203603"/>
    <n v="0.222"/>
    <n v="0.13028925839905384"/>
    <n v="1.6980935963292001"/>
    <n v="0.58672699049501742"/>
    <n v="0.52834564003476769"/>
    <n v="0.54250173689658232"/>
    <n v="0.245"/>
    <s v="B"/>
    <x v="3"/>
  </r>
  <r>
    <s v="MPH20-0006"/>
    <x v="5"/>
    <s v="Madison Park"/>
    <s v="800 Thread Count"/>
    <x v="1346"/>
    <s v="SHEET/SHEET SET"/>
    <s v="Grey"/>
    <s v="Cal King: 108&quot;W x 102&quot;L/20&quot;W x 40&quot;L(4)/72&quot;W x 84&quot;L + 15&quot;D"/>
    <x v="7"/>
    <n v="155"/>
    <n v="6733.82"/>
    <n v="3.3153913387899365E-5"/>
    <n v="0.97853229275195774"/>
    <n v="4740"/>
    <n v="8.8150463624294098"/>
    <n v="0.54603290486035083"/>
    <n v="0.221"/>
    <n v="0.15873116893531455"/>
    <n v="2.44760924003754"/>
    <n v="0.93515536646623687"/>
    <n v="0.5924721738005716"/>
    <n v="0.55532075864839503"/>
    <n v="0.27700000000000002"/>
    <s v="B"/>
    <x v="2"/>
  </r>
  <r>
    <s v="MP72-5826"/>
    <x v="7"/>
    <s v="Madison Park"/>
    <s v="Lasso"/>
    <x v="1876"/>
    <s v="BATH RUG"/>
    <s v="White"/>
    <s v="17&quot;Wx24&quot;L"/>
    <x v="7"/>
    <n v="475"/>
    <n v="6723"/>
    <n v="3.3100641197247246E-5"/>
    <n v="0.97856539339315496"/>
    <n v="4741"/>
    <n v="8.8134384945285067"/>
    <n v="0.54588870701968106"/>
    <n v="0.221"/>
    <n v="0.13057842644652687"/>
    <n v="1.1482826841743701"/>
    <n v="0.2217687540528788"/>
    <n v="0.4611768665183183"/>
    <n v="0.52894633891940845"/>
    <n v="0.215"/>
    <s v="B"/>
    <x v="2"/>
  </r>
  <r>
    <s v="MP12-8720"/>
    <x v="1"/>
    <s v="Madison Park"/>
    <s v="Etta"/>
    <x v="2091"/>
    <s v="DUVET&amp;DUVET SET"/>
    <s v="Terracotta"/>
    <s v="King: 104&quot;W x 92&quot;L/20&quot;W x 36&quot;L(2)"/>
    <x v="11"/>
    <n v="120"/>
    <n v="6720.96"/>
    <n v="3.3090597272207471E-5"/>
    <n v="0.97859848399042715"/>
    <n v="4742"/>
    <n v="8.8131350576574086"/>
    <n v="0.54586149399952721"/>
    <n v="0.221"/>
    <n v="4.491527058634482E-2"/>
    <n v="0.76242681369711995"/>
    <n v="-0.14800498736139842"/>
    <n v="0.39312182292890352"/>
    <n v="0.5153135597854025"/>
    <n v="0.189"/>
    <s v="B-"/>
    <x v="3"/>
  </r>
  <r>
    <s v="CS20-0118"/>
    <x v="5"/>
    <s v="Comfort Spaces"/>
    <s v="Microfiber 75GSM"/>
    <x v="2101"/>
    <s v="SHEET/SHEET SET"/>
    <s v="Aqua"/>
    <s v="Queen: 90x102&quot;/20x30&quot;(4)/60x80&quot;+14&quot;"/>
    <x v="6"/>
    <n v="439"/>
    <n v="6720.86"/>
    <n v="3.3090104922940816E-5"/>
    <n v="0.97863157409535007"/>
    <n v="4743"/>
    <n v="8.8131201809333817"/>
    <n v="0.54586015981561842"/>
    <n v="0.221"/>
    <n v="9.5999999999999992E-3"/>
    <n v="2.5889840450939001"/>
    <n v="0.98916344387154231"/>
    <n v="0.60241209556986963"/>
    <n v="0.55717054696646873"/>
    <n v="0.28399999999999997"/>
    <s v="B"/>
    <x v="2"/>
  </r>
  <r>
    <s v="SHET20-741"/>
    <x v="5"/>
    <s v="True North by Sleep Philosophy"/>
    <s v="Micro Fleece"/>
    <x v="1168"/>
    <s v="SHEET/SHEET SET"/>
    <s v="Khaki"/>
    <s v="Twin XL: 68x102&quot;/39x80+14&quot;/20x30&quot;"/>
    <x v="7"/>
    <n v="268"/>
    <n v="6718.7"/>
    <n v="3.3079470178781054E-5"/>
    <n v="0.9786646535655289"/>
    <n v="4744"/>
    <n v="8.81279878966353"/>
    <n v="0.54583133659755634"/>
    <n v="0.221"/>
    <n v="0.16138398350871447"/>
    <n v="4.0389564584368101"/>
    <n v="1.4204436928844459"/>
    <n v="0.68178711023037131"/>
    <n v="0.57302249132411931"/>
    <n v="0.32800000000000001"/>
    <s v="B"/>
    <x v="2"/>
  </r>
  <r>
    <s v="MPE20-1028"/>
    <x v="5"/>
    <s v="Madison Park Essentials"/>
    <s v="Printed Satin"/>
    <x v="1975"/>
    <s v="SHEET/SHEET SET"/>
    <s v="Blue Marble"/>
    <s v="King: 108x102&quot;/20x40&quot;(2)/78x80+14&quot;"/>
    <x v="7"/>
    <n v="283"/>
    <n v="6718.55"/>
    <n v="3.3078731654881074E-5"/>
    <n v="0.97869773229718382"/>
    <n v="4745"/>
    <n v="8.8127764669892734"/>
    <n v="0.54582933464116179"/>
    <n v="0.221"/>
    <n v="0.22458095971788386"/>
    <n v="1.77348740606486"/>
    <n v="0.62780161708588889"/>
    <n v="0.53590522361246928"/>
    <n v="0.54384451243542331"/>
    <n v="0.249"/>
    <s v="B"/>
    <x v="2"/>
  </r>
  <r>
    <s v="MPE21-997"/>
    <x v="5"/>
    <s v="Madison Park Essentials"/>
    <s v="Printed Satin"/>
    <x v="2102"/>
    <s v="PILLOWCASE"/>
    <s v="Taupe Leopard"/>
    <s v="Standard: 20x30&quot;(2)"/>
    <x v="7"/>
    <n v="1033"/>
    <n v="6711.91"/>
    <n v="3.3046039663575154E-5"/>
    <n v="0.97873077833684741"/>
    <n v="4746"/>
    <n v="8.8117878170262962"/>
    <n v="0.54574066990088088"/>
    <n v="0.22"/>
    <n v="1.4788056306164787E-2"/>
    <n v="3.0849444931283001"/>
    <n v="1.1584348612830337"/>
    <n v="0.63356566976992312"/>
    <n v="0.56330566987468933"/>
    <n v="0.30099999999999999"/>
    <s v="B"/>
    <x v="2"/>
  </r>
  <r>
    <s v="MP40-3777"/>
    <x v="0"/>
    <s v="Madison Park"/>
    <s v="Eden"/>
    <x v="2103"/>
    <s v="WINDOW PANEL"/>
    <s v="Ivory"/>
    <s v="50x84&quot;"/>
    <x v="7"/>
    <n v="502"/>
    <n v="6708.49"/>
    <n v="3.3029201318655531E-5"/>
    <n v="0.97876380753816605"/>
    <n v="4747"/>
    <n v="8.8112782211158756"/>
    <n v="0.54569496799349437"/>
    <n v="0.22"/>
    <n v="0.25989793753132989"/>
    <n v="1.0351451064348201"/>
    <n v="0.12676048984076135"/>
    <n v="0.4436910614484923"/>
    <n v="0.52529418668449401"/>
    <n v="0.20799999999999999"/>
    <s v="B"/>
    <x v="2"/>
  </r>
  <r>
    <s v="MP40-8679"/>
    <x v="0"/>
    <s v="Madison Park"/>
    <s v="Anaheim"/>
    <x v="102"/>
    <s v="WINDOW PANEL"/>
    <s v="Brown"/>
    <s v="50x63&quot;"/>
    <x v="7"/>
    <n v="390"/>
    <n v="6702.2"/>
    <n v="3.2998232549782902E-5"/>
    <n v="0.97879680577071582"/>
    <n v="4748"/>
    <n v="8.8103403032990766"/>
    <n v="0.54561085304609591"/>
    <n v="0.22"/>
    <n v="0.10763006520247084"/>
    <n v="0.473581757727837"/>
    <n v="-0.55585479332686893"/>
    <n v="0.3180590663990458"/>
    <n v="0.50010049571668591"/>
    <n v="0.16400000000000001"/>
    <s v="B-"/>
    <x v="2"/>
  </r>
  <r>
    <s v="MP72-5113"/>
    <x v="7"/>
    <s v="Madison Park"/>
    <s v="Tufted Pearl Channel"/>
    <x v="2011"/>
    <s v="BATH RUG"/>
    <s v="Blush"/>
    <s v="24&quot;W x 58&quot;L"/>
    <x v="7"/>
    <n v="199"/>
    <n v="6696.29"/>
    <n v="3.2969134708123564E-5"/>
    <n v="0.97882977490542389"/>
    <n v="4749"/>
    <n v="8.8094582459439827"/>
    <n v="0.54553174781246327"/>
    <n v="0.22"/>
    <n v="8.5823507345112002E-2"/>
    <n v="1.964116712829"/>
    <n v="0.72470239293387506"/>
    <n v="0.55373933616724513"/>
    <n v="0.5471732654834196"/>
    <n v="0.25700000000000001"/>
    <s v="B"/>
    <x v="2"/>
  </r>
  <r>
    <s v="AM14-0367"/>
    <x v="1"/>
    <s v="Super Listing"/>
    <s v="Mina"/>
    <x v="2104"/>
    <s v="QUILT"/>
    <s v="Gray"/>
    <s v="King/Cal King: 104x90&quot;/20x36&quot;(2)"/>
    <x v="7"/>
    <n v="202"/>
    <n v="6678.8"/>
    <n v="3.2883022821385525E-5"/>
    <n v="0.97886265792824523"/>
    <n v="4750"/>
    <n v="8.806843325962717"/>
    <n v="0.54529723488101467"/>
    <n v="0.22"/>
    <n v="5.9755331430936462E-3"/>
    <n v="0.88863492527132404"/>
    <n v="-1.1430150722652228E-2"/>
    <n v="0.41825775179480373"/>
    <n v="0.51988933826377248"/>
    <n v="0.19900000000000001"/>
    <s v="B-"/>
    <x v="3"/>
  </r>
  <r>
    <s v="UHK12-0055"/>
    <x v="1"/>
    <s v="Intelligent Design Kids"/>
    <s v="Cloud"/>
    <x v="1244"/>
    <s v="DUVET&amp;DUVET SET"/>
    <s v="Pink"/>
    <s v="Full/Queen: 88&quot;Wx88&quot;L/20&quot;Wx26&quot;L+1&quot;D(2)/16&quot;Wx16&quot;L/12&quot;Wx16&quot;L"/>
    <x v="7"/>
    <n v="144"/>
    <n v="6678.54"/>
    <n v="3.288174271329222E-5"/>
    <n v="0.97889553967095855"/>
    <n v="4751"/>
    <n v="8.8068044018841274"/>
    <n v="0.54529374406682563"/>
    <n v="0.22"/>
    <n v="6.5841221135158279E-2"/>
    <n v="0.65034212489452903"/>
    <n v="-0.28722600993806191"/>
    <n v="0.36749887651908064"/>
    <n v="0.50973477055727667"/>
    <n v="0.18099999999999999"/>
    <s v="B-"/>
    <x v="3"/>
  </r>
  <r>
    <s v="ST54-0295"/>
    <x v="3"/>
    <s v="Serta"/>
    <s v="Corded Plush"/>
    <x v="1904"/>
    <s v="ELECT BLANKET"/>
    <s v="Brown"/>
    <s v="Full: 77x84&quot;"/>
    <x v="7"/>
    <n v="117"/>
    <n v="6677.66"/>
    <n v="3.2877410039745651E-5"/>
    <n v="0.97892841708099831"/>
    <n v="4752"/>
    <n v="8.8066726476056658"/>
    <n v="0.54528192799509323"/>
    <n v="0.219"/>
    <n v="5.3913753249702261E-2"/>
    <n v="0.64772793710693399"/>
    <n v="-0.29071608761525997"/>
    <n v="0.36685654483932501"/>
    <n v="0.50959685136393962"/>
    <n v="0.18"/>
    <s v="B-"/>
    <x v="3"/>
  </r>
  <r>
    <s v="SHET20-747"/>
    <x v="5"/>
    <s v="True North by Sleep Philosophy"/>
    <s v="Micro Fleece"/>
    <x v="983"/>
    <s v="SHEET/SHEET SET"/>
    <s v="Ivory"/>
    <s v="Twin XL: 68x102&quot;/39x80+14&quot;/20x30&quot;"/>
    <x v="7"/>
    <n v="265"/>
    <n v="6671.95"/>
    <n v="3.2849296896619625E-5"/>
    <n v="0.97896126637789493"/>
    <n v="4753"/>
    <n v="8.805817319993773"/>
    <n v="0.54520521995543969"/>
    <n v="0.219"/>
    <n v="0.10245894202680365"/>
    <n v="5.0643102424738196"/>
    <n v="1.6417715491181739"/>
    <n v="0.72252141669012282"/>
    <n v="0.58066845930237632"/>
    <n v="0.35199999999999998"/>
    <s v="B"/>
    <x v="2"/>
  </r>
  <r>
    <s v="ID20-1469"/>
    <x v="5"/>
    <s v="Intelligent Design"/>
    <s v="Metallic Dot"/>
    <x v="1794"/>
    <s v="SHEET/SHEET SET"/>
    <s v="White/Gold"/>
    <s v="Twin: 66&quot;W x 96&quot;L/20&quot;W x 30&quot;L (1)/39&quot;W x 75&quot;L + 14&quot;D"/>
    <x v="7"/>
    <n v="385"/>
    <n v="6670.63"/>
    <n v="3.2842797886299777E-5"/>
    <n v="0.97899410917578122"/>
    <n v="4754"/>
    <n v="8.8056194868653712"/>
    <n v="0.545187477757892"/>
    <n v="0.219"/>
    <n v="4.4448789884466336E-2"/>
    <n v="1.2435620630494399"/>
    <n v="0.29532434305627553"/>
    <n v="0.47471441192845309"/>
    <n v="0.53109286459200422"/>
    <n v="0.219"/>
    <s v="B"/>
    <x v="2"/>
  </r>
  <r>
    <s v="MP72-6206"/>
    <x v="7"/>
    <s v="Madison Park"/>
    <s v="Amherst"/>
    <x v="2022"/>
    <s v="BATH RUG"/>
    <s v="Navy"/>
    <s v="24&quot;W x 60&quot;L"/>
    <x v="7"/>
    <n v="243"/>
    <n v="6666.05"/>
    <n v="3.2820248289886956E-5"/>
    <n v="0.9790269294240711"/>
    <n v="4755"/>
    <n v="8.8049327622149569"/>
    <n v="0.5451258904772025"/>
    <n v="0.219"/>
    <n v="0.15645393902368945"/>
    <n v="1.31244451681313"/>
    <n v="0.34532190313467709"/>
    <n v="0.48391621765291071"/>
    <n v="0.53288395591234416"/>
    <n v="0.222"/>
    <s v="B"/>
    <x v="2"/>
  </r>
  <r>
    <s v="ID12-2057"/>
    <x v="1"/>
    <s v="Intelligent Design"/>
    <s v="Felicia"/>
    <x v="481"/>
    <s v="DUVET&amp;DUVET SET"/>
    <s v="Black"/>
    <s v="King/Cal King: 104&quot;Wx90&quot;L/20&quot;Wx36&quot;L+2&quot;D(2)/12&quot;Wx16&quot;L"/>
    <x v="7"/>
    <n v="168"/>
    <n v="6653.81"/>
    <n v="3.2759984739648327E-5"/>
    <n v="0.97905968940881072"/>
    <n v="4756"/>
    <n v="8.8030951804592199"/>
    <n v="0.54496109129122294"/>
    <n v="0.219"/>
    <n v="2.7452603782219143E-2"/>
    <n v="0.84352431629303903"/>
    <n v="-5.8133142069982227E-2"/>
    <n v="0.40966229528742104"/>
    <n v="0.51790133209046263"/>
    <n v="0.19500000000000001"/>
    <s v="B-"/>
    <x v="3"/>
  </r>
  <r>
    <s v="MP13-6115"/>
    <x v="1"/>
    <s v="Madison Park"/>
    <s v="Keaton"/>
    <x v="1648"/>
    <s v="COVERLET&amp;BEDSPR"/>
    <s v="Teal"/>
    <s v="Twin/Twin XL: 68&quot;W x 90&quot;L / 20&quot;W x 26&quot;L"/>
    <x v="7"/>
    <n v="233"/>
    <n v="6651.11"/>
    <n v="3.2746691309448625E-5"/>
    <n v="0.9790924361001202"/>
    <n v="4757"/>
    <n v="8.8026893765561294"/>
    <n v="0.544924697725229"/>
    <n v="0.219"/>
    <n v="0.10991526423474073"/>
    <n v="1.9998589112412699"/>
    <n v="0.74187015734915096"/>
    <n v="0.55689897901031404"/>
    <n v="0.54731955398224597"/>
    <n v="0.25700000000000001"/>
    <s v="B"/>
    <x v="2"/>
  </r>
  <r>
    <s v="ST54-0058"/>
    <x v="3"/>
    <s v="Serta"/>
    <s v="Freya AZ"/>
    <x v="1684"/>
    <s v="ELECT BLANKET"/>
    <s v="Charcoal Grey"/>
    <s v="Queen:84x90&quot;"/>
    <x v="6"/>
    <n v="87"/>
    <n v="6634.9"/>
    <n v="3.2666881493323771E-5"/>
    <n v="0.97912510298161348"/>
    <n v="4758"/>
    <n v="8.8002495818779245"/>
    <n v="0.5447058904935671"/>
    <n v="0.218"/>
    <n v="-0.32509999999999994"/>
    <n v="0.22480142727924901"/>
    <n v="-1.1245412763716061"/>
    <n v="0.21339510825995051"/>
    <n v="0.47844373404684382"/>
    <n v="0.13300000000000001"/>
    <s v="B-"/>
    <x v="3"/>
  </r>
  <r>
    <s v="MPE20-1017"/>
    <x v="5"/>
    <s v="Madison Park Essentials"/>
    <s v="200 Thread Count Printed Cotton"/>
    <x v="1847"/>
    <s v="SHEET/SHEET SET"/>
    <s v="Gray Stripes"/>
    <s v="King: 108x102&quot;/20x40&quot;(2)/78x80&quot;+15&quot;"/>
    <x v="7"/>
    <n v="208"/>
    <n v="6630.05"/>
    <n v="3.2643002553890983E-5"/>
    <n v="0.97915774598416738"/>
    <n v="4759"/>
    <n v="8.7995184416812631"/>
    <n v="0.54464031990936279"/>
    <n v="0.218"/>
    <n v="0.11712205019132893"/>
    <n v="0.90366504820835802"/>
    <n v="3.6583482845456202E-3"/>
    <n v="0.42103471603706261"/>
    <n v="0.51991919913490281"/>
    <n v="0.19900000000000001"/>
    <s v="B-"/>
    <x v="2"/>
  </r>
  <r>
    <s v="TN20-0453"/>
    <x v="5"/>
    <s v="True North by Sleep Philosophy"/>
    <s v="Micro Fleece"/>
    <x v="1412"/>
    <s v="SHEET/SHEET SET"/>
    <s v="Navy"/>
    <s v="Cal King: 108x102&quot;/72x84+14&quot;/20x40&quot;(2)"/>
    <x v="7"/>
    <n v="188"/>
    <n v="6626.67"/>
    <n v="3.262636114867803E-5"/>
    <n v="0.97919037234531603"/>
    <n v="4760"/>
    <n v="8.7990085885320575"/>
    <n v="0.54459459493212259"/>
    <n v="0.218"/>
    <n v="0.11415160868132673"/>
    <n v="2.9280828281118501"/>
    <n v="1.1079296892670873"/>
    <n v="0.62427044055789171"/>
    <n v="0.5605297640572765"/>
    <n v="0.29299999999999998"/>
    <s v="B"/>
    <x v="2"/>
  </r>
  <r>
    <s v="MP20-5395"/>
    <x v="5"/>
    <s v="Madison Park"/>
    <s v="Peached Percale"/>
    <x v="1809"/>
    <s v="SHEET/SHEET SET"/>
    <s v="Purple"/>
    <s v="Full: 81&quot;W x 96&quot;L/20&quot;W x 31&quot;L (2)/54&quot;W x 75&quot;L + 15&quot;D"/>
    <x v="7"/>
    <n v="224"/>
    <n v="6620.45"/>
    <n v="3.2595737024292056E-5"/>
    <n v="0.97922296808234033"/>
    <n v="4761"/>
    <n v="8.798069658179406"/>
    <n v="0.54451038917783412"/>
    <n v="0.218"/>
    <n v="0.16149305621219098"/>
    <n v="2.1655409913900798"/>
    <n v="0.81781357871112537"/>
    <n v="0.57087599325516303"/>
    <n v="0.54978350999329995"/>
    <n v="0.26300000000000001"/>
    <s v="B"/>
    <x v="2"/>
  </r>
  <r>
    <s v="MP41-2020"/>
    <x v="0"/>
    <s v="Madison Park"/>
    <s v="Saratoga"/>
    <x v="2105"/>
    <s v="VALANCE"/>
    <s v="Grey/White"/>
    <s v="50x18&quot;"/>
    <x v="7"/>
    <n v="581"/>
    <n v="6617.71"/>
    <n v="3.2582246654385699E-5"/>
    <n v="0.97925555032899469"/>
    <n v="4762"/>
    <n v="8.79765576589425"/>
    <n v="0.54447327022437042"/>
    <n v="0.218"/>
    <n v="0.32406183846073633"/>
    <n v="1.4670110201918301"/>
    <n v="0.44916999601784013"/>
    <n v="0.50302894983559776"/>
    <n v="0.53618440614661589"/>
    <n v="0.23100000000000001"/>
    <s v="B"/>
    <x v="2"/>
  </r>
  <r>
    <s v="MP10-8544"/>
    <x v="3"/>
    <s v="Madison Park"/>
    <s v="Gia"/>
    <x v="953"/>
    <s v="COMFORTER (SET)"/>
    <s v="Black"/>
    <s v="Twin/Twin XL:63X90&quot;/20X26+2&quot;-1pc"/>
    <x v="7"/>
    <n v="217"/>
    <n v="6616.73"/>
    <n v="3.2577421631572473E-5"/>
    <n v="0.97928812775062624"/>
    <n v="4763"/>
    <n v="8.7975076898251867"/>
    <n v="0.54445999037134163"/>
    <n v="0.218"/>
    <n v="8.8664116273289906E-2"/>
    <n v="2.6848937287040502"/>
    <n v="1.0242097141966349"/>
    <n v="0.60886218974231776"/>
    <n v="0.55734043024553692"/>
    <n v="0.28399999999999997"/>
    <s v="B"/>
    <x v="3"/>
  </r>
  <r>
    <s v="MP10-8541"/>
    <x v="3"/>
    <s v="Madison Park"/>
    <s v="Gia"/>
    <x v="927"/>
    <s v="COMFORTER (SET)"/>
    <s v="Gray"/>
    <s v="Twin/Twin XL:63X90&quot;/20X26+2&quot;-1pc"/>
    <x v="7"/>
    <n v="219"/>
    <n v="6604.6"/>
    <n v="3.2517699665527169E-5"/>
    <n v="0.97932064545029174"/>
    <n v="4764"/>
    <n v="8.7956730531032186"/>
    <n v="0.54429545530376999"/>
    <n v="0.217"/>
    <n v="9.2557067801229478E-2"/>
    <n v="2.93657154306899"/>
    <n v="1.1107290971083956"/>
    <n v="0.62478565784167217"/>
    <n v="0.56039349581135045"/>
    <n v="0.29199999999999998"/>
    <s v="B"/>
    <x v="2"/>
  </r>
  <r>
    <s v="ID20-1078"/>
    <x v="5"/>
    <s v="Intelligent Design"/>
    <s v="Microfiber"/>
    <x v="1628"/>
    <s v="SHEET/SHEET SET"/>
    <s v="Charcoal"/>
    <s v="King: 108x102&quot;/20x40&quot;(2)/78x80+12&quot;"/>
    <x v="7"/>
    <n v="366"/>
    <n v="6582.63"/>
    <n v="3.2409530531642958E-5"/>
    <n v="0.97935305498082337"/>
    <n v="4765"/>
    <n v="8.7923415439369776"/>
    <n v="0.54399667676128294"/>
    <n v="0.217"/>
    <n v="0.21022858371198139"/>
    <n v="3.2206905325936299"/>
    <n v="1.2001727530461823"/>
    <n v="0.64124732404966556"/>
    <n v="0.56344680621895948"/>
    <n v="0.30199999999999999"/>
    <s v="B"/>
    <x v="2"/>
  </r>
  <r>
    <s v="MP20-2447"/>
    <x v="5"/>
    <s v="Madison Park"/>
    <s v="3M Microcell"/>
    <x v="1699"/>
    <s v="SHEET/SHEET SET"/>
    <s v="Blue"/>
    <s v="Twin XL: 66x102&quot;/39x80+16&quot;/20x30&quot;"/>
    <x v="7"/>
    <n v="415"/>
    <n v="6574.61"/>
    <n v="3.2370044120457189E-5"/>
    <n v="0.97938542502494386"/>
    <n v="4766"/>
    <n v="8.7911226284079689"/>
    <n v="0.54388736119677472"/>
    <n v="0.217"/>
    <n v="0.10817404795486601"/>
    <n v="2.0726150832759802"/>
    <n v="0.77593154949363552"/>
    <n v="0.56316781118385661"/>
    <n v="0.5477434511941911"/>
    <n v="0.25800000000000001"/>
    <s v="B"/>
    <x v="2"/>
  </r>
  <r>
    <s v="ID10-2432"/>
    <x v="1"/>
    <s v="Intelligent Design"/>
    <s v="Robbie"/>
    <x v="2081"/>
    <s v="COMFORTER (SET)"/>
    <s v="Teal/Black"/>
    <s v="Full: 78&quot;W x 86&quot;L/20&quot;W x 26&quot;L + 2&quot;D (2)/54&quot;W x 75&quot;L + 14&quot;D/12&quot;W x 16&quot;L/81&quot;W x 96&quot;L/54&quot;W x 75&quot;L + 12&quot;D/20&quot;W x 30&quot;L (2)"/>
    <x v="7"/>
    <n v="155"/>
    <n v="6569.64"/>
    <n v="3.2345574361904415E-5"/>
    <n v="0.97941777059930579"/>
    <n v="4767"/>
    <n v="8.7903665192153433"/>
    <n v="0.54381955132705473"/>
    <n v="0.217"/>
    <n v="-1.5441229827361536E-2"/>
    <n v="0.67623239416418801"/>
    <n v="-0.2533033266175026"/>
    <n v="0.37374218001386317"/>
    <n v="0.50980407706441644"/>
    <n v="0.18099999999999999"/>
    <s v="B-"/>
    <x v="3"/>
  </r>
  <r>
    <s v="MP41-4572"/>
    <x v="0"/>
    <s v="Madison Park"/>
    <s v="Andora"/>
    <x v="1884"/>
    <s v="VALANCE"/>
    <s v="Navy"/>
    <s v="50&quot;W x 18&quot;L"/>
    <x v="7"/>
    <n v="529"/>
    <n v="6569.12"/>
    <n v="3.2343014145717806E-5"/>
    <n v="0.97945011361345147"/>
    <n v="4768"/>
    <n v="8.7902873761520386"/>
    <n v="0.54381245356807462"/>
    <n v="0.217"/>
    <n v="0.31892566706361763"/>
    <n v="1.1971813544087"/>
    <n v="0.26019372162640014"/>
    <n v="0.4682487933488611"/>
    <n v="0.52869972152423195"/>
    <n v="0.215"/>
    <s v="B"/>
    <x v="2"/>
  </r>
  <r>
    <s v="MP20-5404"/>
    <x v="5"/>
    <s v="Madison Park"/>
    <s v="Peached Percale"/>
    <x v="1632"/>
    <s v="SHEET/SHEET SET"/>
    <s v="White"/>
    <s v="Cal King: 108&quot;W x 102&quot;L/20&quot;W x 40&quot;L (2)/72&quot;W x 84&quot;L + 15&quot;D"/>
    <x v="7"/>
    <n v="181"/>
    <n v="6568.44"/>
    <n v="3.2339666170704547E-5"/>
    <n v="0.97948245327962213"/>
    <n v="4769"/>
    <n v="8.7901838719250165"/>
    <n v="0.54380317103558018"/>
    <n v="0.217"/>
    <n v="0.13499238575914338"/>
    <n v="1.5634466113171399"/>
    <n v="0.50889172177269038"/>
    <n v="0.51402044056161955"/>
    <n v="0.53784662494078805"/>
    <n v="0.23400000000000001"/>
    <s v="B"/>
    <x v="2"/>
  </r>
  <r>
    <s v="MP40-3624"/>
    <x v="0"/>
    <s v="Madison Park"/>
    <s v="Anna"/>
    <x v="1221"/>
    <s v="WINDOW PANEL"/>
    <s v="White"/>
    <s v="50x63&quot;"/>
    <x v="8"/>
    <n v="426"/>
    <n v="6565.24"/>
    <n v="3.2323910994171574E-5"/>
    <n v="0.9795147771906163"/>
    <n v="4770"/>
    <n v="8.7896966493277393"/>
    <n v="0.54375947562601734"/>
    <n v="0.216"/>
    <n v="0.10606792412872638"/>
    <n v="2.05193865193589"/>
    <n v="0.76636913442845744"/>
    <n v="0.56140789558900728"/>
    <n v="0.54728915961861535"/>
    <n v="0.25700000000000001"/>
    <s v="B"/>
    <x v="2"/>
  </r>
  <r>
    <s v="MP40-2682"/>
    <x v="0"/>
    <s v="Madison Park"/>
    <s v="Emilia"/>
    <x v="1950"/>
    <s v="WINDOW PANEL"/>
    <s v="Pewter"/>
    <s v="50x108&quot;"/>
    <x v="7"/>
    <n v="277"/>
    <n v="6553.44"/>
    <n v="3.226581378070623E-5"/>
    <n v="0.97954704300439699"/>
    <n v="4771"/>
    <n v="8.7878979615796418"/>
    <n v="0.54359816455738463"/>
    <n v="0.216"/>
    <n v="0.29231877625212876"/>
    <n v="0.76892363751346404"/>
    <n v="-0.14050003155549101"/>
    <n v="0.39450307323768474"/>
    <n v="0.51377914629344468"/>
    <n v="0.187"/>
    <s v="B-"/>
    <x v="2"/>
  </r>
  <r>
    <s v="MP20-5397"/>
    <x v="5"/>
    <s v="Madison Park"/>
    <s v="Peached Percale"/>
    <x v="1809"/>
    <s v="SHEET/SHEET SET"/>
    <s v="Purple"/>
    <s v="King: 108&quot;W x 102&quot;L/20&quot;W x 40&quot;L (2)/78&quot;W x 80&quot;L + 15&quot;D"/>
    <x v="7"/>
    <n v="186"/>
    <n v="6551.69"/>
    <n v="3.2257197668539753E-5"/>
    <n v="0.97957930020206552"/>
    <n v="4772"/>
    <n v="8.7876309313433651"/>
    <n v="0.54357421658041283"/>
    <n v="0.216"/>
    <n v="0.13433887195517494"/>
    <n v="1.3927010961546"/>
    <n v="0.40058729500032597"/>
    <n v="0.4940875419822634"/>
    <n v="0.53367688166078298"/>
    <n v="0.224"/>
    <s v="B"/>
    <x v="2"/>
  </r>
  <r>
    <s v="MP40-2397"/>
    <x v="0"/>
    <s v="Madison Park"/>
    <s v="Saratoga"/>
    <x v="1843"/>
    <s v="WINDOW PANEL"/>
    <s v="Ivory/Grey"/>
    <s v="50x95&quot;"/>
    <x v="7"/>
    <n v="328"/>
    <n v="6538.52"/>
    <n v="3.2192355270121237E-5"/>
    <n v="0.97961149255733559"/>
    <n v="4773"/>
    <n v="8.7856190472623243"/>
    <n v="0.54339378550146589"/>
    <n v="0.216"/>
    <n v="0.29405596700361225"/>
    <n v="0.79026232213273195"/>
    <n v="-0.11623911571506024"/>
    <n v="0.39896817581291016"/>
    <n v="0.5145086635637548"/>
    <n v="0.188"/>
    <s v="B-"/>
    <x v="2"/>
  </r>
  <r>
    <s v="MP40-3595"/>
    <x v="0"/>
    <s v="Madison Park"/>
    <s v="Averil"/>
    <x v="2106"/>
    <s v="WINDOW PANEL"/>
    <s v="Grey"/>
    <s v="50x84&quot;"/>
    <x v="7"/>
    <n v="350"/>
    <n v="6538.38"/>
    <n v="3.2191665981147912E-5"/>
    <n v="0.97964368422331671"/>
    <n v="4774"/>
    <n v="8.7855976387340835"/>
    <n v="0.54339186552810093"/>
    <n v="0.216"/>
    <n v="0.31784484559574311"/>
    <n v="1.52235569110862"/>
    <n v="0.48387922333457134"/>
    <n v="0.50941701289535035"/>
    <n v="0.53659689500155083"/>
    <n v="0.23100000000000001"/>
    <s v="B"/>
    <x v="2"/>
  </r>
  <r>
    <s v="SHET20-797"/>
    <x v="5"/>
    <s v="True North by Sleep Philosophy"/>
    <s v="Micro Fleece"/>
    <x v="765"/>
    <s v="SHEET/SHEET SET"/>
    <s v="Lavender"/>
    <s v="Cal King: 108x102&quot;/72x84+14&quot;/20x40&quot;(2)"/>
    <x v="7"/>
    <n v="191"/>
    <n v="6534.22"/>
    <n v="3.2171184251655051E-5"/>
    <n v="0.97967585540756841"/>
    <n v="4775"/>
    <n v="8.7849612903730812"/>
    <n v="0.54333479612611912"/>
    <n v="0.216"/>
    <n v="7.8204321097238835E-2"/>
    <n v="2.9385361772804401"/>
    <n v="1.111375878818408"/>
    <n v="0.62490469484332456"/>
    <n v="0.5596487758695603"/>
    <n v="0.28999999999999998"/>
    <s v="B"/>
    <x v="2"/>
  </r>
  <r>
    <s v="CS20-1599"/>
    <x v="5"/>
    <s v="Comfort Spaces"/>
    <s v="Cotton Flannel 135GSM"/>
    <x v="1770"/>
    <s v="SHEET/SHEET SET"/>
    <s v="Green Plaids"/>
    <s v="Full: 80x98&quot;/55x76+12&quot;/21x30&quot;(2)"/>
    <x v="6"/>
    <n v="266"/>
    <n v="6521.89"/>
    <n v="3.2110477587076429E-5"/>
    <n v="0.97970796588515552"/>
    <n v="4776"/>
    <n v="8.7830728082474998"/>
    <n v="0.54316543206051437"/>
    <n v="0.215"/>
    <n v="5.2200000000000003E-2"/>
    <n v="1.7830382799348801"/>
    <n v="0.6328865786956126"/>
    <n v="0.53684108585805956"/>
    <n v="0.54190056282002341"/>
    <n v="0.24299999999999999"/>
    <s v="B"/>
    <x v="2"/>
  </r>
  <r>
    <s v="CS20-1715"/>
    <x v="5"/>
    <s v="Comfort Spaces"/>
    <s v="Cotton Flannel 135GSM"/>
    <x v="1727"/>
    <s v="SHEET/SHEET SET"/>
    <s v="Bear/Trees"/>
    <s v="Full: 80x98&quot;/55x76+12&quot;/21x30&quot;(2)"/>
    <x v="6"/>
    <n v="302"/>
    <n v="6520.18"/>
    <n v="3.2102058414616621E-5"/>
    <n v="0.97974006794357016"/>
    <n v="4777"/>
    <n v="8.782810620140598"/>
    <n v="0.54314191833849568"/>
    <n v="0.215"/>
    <n v="5.2299999999999992E-2"/>
    <n v="3.1601824710287101"/>
    <n v="1.1817831665203959"/>
    <n v="0.63786281083946017"/>
    <n v="0.5620860968386886"/>
    <n v="0.29699999999999999"/>
    <s v="B"/>
    <x v="2"/>
  </r>
  <r>
    <s v="MP20-8505"/>
    <x v="5"/>
    <s v="Madison Park"/>
    <s v="1500 Thread Count"/>
    <x v="993"/>
    <s v="SHEET/SHEET SET"/>
    <s v="Black"/>
    <s v="Cal King: 108&quot;W x 102&quot;L/20&quot;W x 40&quot;L(2)/78&quot;W x 84&quot;L + 16&quot;D"/>
    <x v="7"/>
    <n v="126"/>
    <n v="6510.81"/>
    <n v="3.2055925288331005E-5"/>
    <n v="0.97977212386885848"/>
    <n v="4778"/>
    <n v="8.7813727303525457"/>
    <n v="0.54301296458399773"/>
    <n v="0.215"/>
    <n v="0.13788351599327389"/>
    <n v="0.51246308389814998"/>
    <n v="-0.49026660956632989"/>
    <n v="0.33013024994956519"/>
    <n v="0.50043642165711122"/>
    <n v="0.16500000000000001"/>
    <s v="B-"/>
    <x v="3"/>
  </r>
  <r>
    <s v="MP13-628"/>
    <x v="1"/>
    <s v="Madison Park"/>
    <s v="Keaton"/>
    <x v="1803"/>
    <s v="COVERLET&amp;BEDSPR"/>
    <s v="Cream"/>
    <s v="Twin/Twin XL: 68x90&quot;/20x26&quot;"/>
    <x v="7"/>
    <n v="222"/>
    <n v="6506.93"/>
    <n v="3.2036822136784774E-5"/>
    <n v="0.9798041606909953"/>
    <n v="4779"/>
    <n v="8.780776712288457"/>
    <n v="0.54295951210957893"/>
    <n v="0.215"/>
    <n v="0.14796002779980996"/>
    <n v="2.18057151640047"/>
    <n v="0.82442607664303069"/>
    <n v="0.57209299106920353"/>
    <n v="0.5487862079015039"/>
    <n v="0.26100000000000001"/>
    <s v="B"/>
    <x v="2"/>
  </r>
  <r>
    <s v="MPE20-1127"/>
    <x v="5"/>
    <s v="Madison Park Essentials"/>
    <s v="Satin"/>
    <x v="1154"/>
    <s v="SHEET/SHEET SET"/>
    <s v="Sage"/>
    <s v="Cal King: 108x102&quot;/72x84+14&quot;/20x40&quot;(4)"/>
    <x v="7"/>
    <n v="248"/>
    <n v="6506.24"/>
    <n v="3.2033424926844847E-5"/>
    <n v="0.97983619411592215"/>
    <n v="4780"/>
    <n v="8.7806706821711948"/>
    <n v="0.54295000304857544"/>
    <n v="0.215"/>
    <n v="0.13634200802062446"/>
    <n v="3.3048188524390598"/>
    <n v="1.2251917377278552"/>
    <n v="0.64585194547724967"/>
    <n v="0.56353039153431028"/>
    <n v="0.30199999999999999"/>
    <s v="B"/>
    <x v="2"/>
  </r>
  <r>
    <s v="SS40-0073"/>
    <x v="0"/>
    <s v="SunSmart"/>
    <s v="Blakesly"/>
    <x v="1718"/>
    <s v="WINDOW PANEL"/>
    <s v="Taupe"/>
    <s v="50&quot;W x 95&quot;L"/>
    <x v="7"/>
    <n v="278"/>
    <n v="6504.68"/>
    <n v="3.2025744278285025E-5"/>
    <n v="0.97986821986020045"/>
    <n v="4781"/>
    <n v="8.780430920456304"/>
    <n v="0.54292850058463349"/>
    <n v="0.215"/>
    <n v="0.18270910518528774"/>
    <n v="1.21371019770554"/>
    <n v="0.27285534604638922"/>
    <n v="0.47057910322570484"/>
    <n v="0.5284586211128478"/>
    <n v="0.21299999999999999"/>
    <s v="B"/>
    <x v="2"/>
  </r>
  <r>
    <s v="II40-1329"/>
    <x v="0"/>
    <s v="INK+IVY"/>
    <s v="Ebby"/>
    <x v="1719"/>
    <s v="WINDOW PANEL"/>
    <s v="White/Taupe"/>
    <s v="2x50x95&quot;"/>
    <x v="11"/>
    <n v="192"/>
    <n v="6500.48"/>
    <n v="3.2005065609085489E-5"/>
    <n v="0.97990022492580953"/>
    <n v="4782"/>
    <n v="8.7797851222734611"/>
    <n v="0.54287058369766661"/>
    <n v="0.214"/>
    <n v="-0.12600783511371469"/>
    <n v="0.61813218322114005"/>
    <n v="-0.33110162768430151"/>
    <n v="0.35942378425641097"/>
    <n v="0.50618122380941544"/>
    <n v="0.17499999999999999"/>
    <s v="B-"/>
    <x v="2"/>
  </r>
  <r>
    <s v="CS20-1635"/>
    <x v="5"/>
    <s v="Comfort Spaces"/>
    <s v="Cotton 144TC"/>
    <x v="923"/>
    <s v="SHEET/SHEET SET"/>
    <s v="Bright White"/>
    <s v="Cal King: 108x102&quot;/20x40&quot;(2)/72x84&quot;+14&quot;"/>
    <x v="6"/>
    <n v="263"/>
    <n v="6493.47"/>
    <n v="3.1970551925492946E-5"/>
    <n v="0.97993219547773502"/>
    <n v="4783"/>
    <n v="8.7787063245434211"/>
    <n v="0.5427738342675027"/>
    <n v="0.214"/>
    <n v="4.3699999999999996E-2"/>
    <n v="2.4451807671935999"/>
    <n v="0.93420167584692804"/>
    <n v="0.59229665171936696"/>
    <n v="0.55267839775787553"/>
    <n v="0.27100000000000002"/>
    <s v="B"/>
    <x v="2"/>
  </r>
  <r>
    <s v="TN20-0115"/>
    <x v="5"/>
    <s v="True North by Sleep Philosophy"/>
    <s v="Cozy Cotton Flannel"/>
    <x v="757"/>
    <s v="SHEET/SHEET SET"/>
    <s v="Ivory Solid"/>
    <s v="Cal King: 108x102&quot;/72x84+14&quot;/20x40&quot;(2)"/>
    <x v="7"/>
    <n v="221"/>
    <n v="6490.63"/>
    <n v="3.1956569206319926E-5"/>
    <n v="0.97996415204694132"/>
    <n v="4784"/>
    <n v="8.7782689337878796"/>
    <n v="0.54273460790914163"/>
    <n v="0.214"/>
    <n v="-6.3741717031182157E-2"/>
    <n v="0.43769300454283699"/>
    <n v="-0.62046750521424265"/>
    <n v="0.30616741366267947"/>
    <n v="0.49542116905984923"/>
    <n v="0.156"/>
    <s v="B-"/>
    <x v="3"/>
  </r>
  <r>
    <s v="II04-8418"/>
    <x v="14"/>
    <s v="INK+IVY"/>
    <s v="IM222101"/>
    <x v="2078"/>
    <s v="ROBE"/>
    <s v="Denim 459"/>
    <s v="XL/XXL"/>
    <x v="5"/>
    <n v="273"/>
    <n v="6475.35"/>
    <n v="3.1881338238374973E-5"/>
    <n v="0.97999603338517971"/>
    <n v="4785"/>
    <n v="8.7759123590443355"/>
    <n v="0.54252326406105245"/>
    <n v="0.214"/>
    <n v="9.2044579211934471E-2"/>
    <n v="2.40334291794706"/>
    <n v="0.91762700584110746"/>
    <n v="0.58924616499358684"/>
    <n v="0.55186784424755941"/>
    <n v="0.26900000000000002"/>
    <s v="B"/>
    <x v="2"/>
  </r>
  <r>
    <s v="AM10-0183"/>
    <x v="1"/>
    <s v="Super Listing"/>
    <s v="Miro"/>
    <x v="2107"/>
    <s v="COMFORTER (SET)"/>
    <s v="Pink"/>
    <s v="Full/Queen: 90x90&quot;/20x26&quot;(2)"/>
    <x v="7"/>
    <n v="211"/>
    <n v="6469.24"/>
    <n v="3.1851255698182324E-5"/>
    <n v="0.98002788464087787"/>
    <n v="4786"/>
    <n v="8.7749684810882691"/>
    <n v="0.54243861459262022"/>
    <n v="0.214"/>
    <n v="-0.59313875902881819"/>
    <n v="0.42184505824584601"/>
    <n v="-0.65038455844406817"/>
    <n v="0.30066132674088913"/>
    <n v="0.49408315702227401"/>
    <n v="0.154"/>
    <s v="B-"/>
    <x v="3"/>
  </r>
  <r>
    <s v="HH12-1687"/>
    <x v="10"/>
    <s v="Harbor House Blue"/>
    <s v="Hallie"/>
    <x v="1463"/>
    <s v="DUVET&amp;DUVET SET"/>
    <s v="Grey"/>
    <s v="Full/Queen"/>
    <x v="9"/>
    <n v="83"/>
    <n v="6465.33"/>
    <n v="3.1832004841856092E-5"/>
    <n v="0.98005971664571967"/>
    <n v="4787"/>
    <n v="8.7743639931723738"/>
    <n v="0.54238440251951758"/>
    <n v="0.214"/>
    <n v="0.43689590335837658"/>
    <n v="1.1120380153902401"/>
    <n v="0.1923032529887567"/>
    <n v="0.45575388555803376"/>
    <n v="0.52505829912722091"/>
    <n v="0.20799999999999999"/>
    <s v="B"/>
    <x v="2"/>
  </r>
  <r>
    <s v="AM12-0046"/>
    <x v="1"/>
    <s v="Super Listing"/>
    <s v="Mina"/>
    <x v="199"/>
    <s v="DUVET&amp;DUVET SET"/>
    <s v="Sage Green"/>
    <s v="Twin/Twin XL: 66x90&quot;/20x26&quot;(1)"/>
    <x v="8"/>
    <n v="338"/>
    <n v="6454.65"/>
    <n v="3.1779421940177291E-5"/>
    <n v="0.98009149606765988"/>
    <n v="4788"/>
    <n v="8.7727109953451308"/>
    <n v="0.54223615730783925"/>
    <n v="0.21299999999999999"/>
    <n v="0.20208617442299012"/>
    <n v="3.3893788519024599"/>
    <n v="1.2497237409765474"/>
    <n v="0.65036694036044496"/>
    <n v="0.56386231391836039"/>
    <n v="0.30199999999999999"/>
    <s v="B"/>
    <x v="2"/>
  </r>
  <r>
    <s v="MPE21-991"/>
    <x v="5"/>
    <s v="Madison Park Essentials"/>
    <s v="Satin"/>
    <x v="1652"/>
    <s v="PILLOWCASE"/>
    <s v="Blush"/>
    <s v="King: 20x40&quot;(2)"/>
    <x v="7"/>
    <n v="951"/>
    <n v="6452.9"/>
    <n v="3.1770805828010814E-5"/>
    <n v="0.98012326687348794"/>
    <n v="4789"/>
    <n v="8.7724398782247484"/>
    <n v="0.54221184280830492"/>
    <n v="0.21299999999999999"/>
    <n v="0.12818604233062367"/>
    <n v="1.48155499088906"/>
    <n v="0.45840853450844699"/>
    <n v="0.50472925753531717"/>
    <n v="0.53471532575370739"/>
    <n v="0.22700000000000001"/>
    <s v="B"/>
    <x v="2"/>
  </r>
  <r>
    <s v="AM51-0516"/>
    <x v="3"/>
    <s v="Madison Park"/>
    <s v="Bamboo Cotton"/>
    <x v="2108"/>
    <s v="BLANKET"/>
    <s v="Grey"/>
    <s v="King: 108&quot;x90&quot;"/>
    <x v="11"/>
    <n v="176"/>
    <n v="6448.59"/>
    <n v="3.1749585574617967E-5"/>
    <n v="0.98015501645906256"/>
    <n v="4790"/>
    <n v="8.771771841877948"/>
    <n v="0.54215193154405028"/>
    <n v="0.21299999999999999"/>
    <n v="8.1897139106361844E-2"/>
    <n v="0.389572649938914"/>
    <n v="-0.71422241139723497"/>
    <n v="0.28891228299114641"/>
    <n v="0.49150400183346954"/>
    <n v="0.151"/>
    <s v="B-"/>
    <x v="3"/>
  </r>
  <r>
    <s v="MPE10-1059"/>
    <x v="1"/>
    <s v="Madison Park Essentials"/>
    <s v="Luna"/>
    <x v="1640"/>
    <s v="COMFORTER (SET)"/>
    <s v="Blue"/>
    <s v="Full:78x86&quot;/20x26&quot;(2)/81x96&quot;/54x75+14&quot;/20x30&quot;(2)"/>
    <x v="7"/>
    <n v="195"/>
    <n v="6447.57"/>
    <n v="3.1744563612098079E-5"/>
    <n v="0.98018676102267466"/>
    <n v="4791"/>
    <n v="8.7716136797831812"/>
    <n v="0.54213774714959329"/>
    <n v="0.21299999999999999"/>
    <n v="3.6858753763045607E-2"/>
    <n v="3.6617742670897799"/>
    <n v="1.324890725646817"/>
    <n v="0.66420105524014073"/>
    <n v="0.5665504087677028"/>
    <n v="0.31"/>
    <s v="B"/>
    <x v="2"/>
  </r>
  <r>
    <s v="ID20-689"/>
    <x v="5"/>
    <s v="Intelligent Design"/>
    <s v="Cotton Blend Jersey Knit"/>
    <x v="1800"/>
    <s v="SHEET/SHEET SET"/>
    <s v="White"/>
    <s v="Full: 81x96&quot;/54x76+14&quot;/20x30&quot;(2)"/>
    <x v="7"/>
    <n v="278"/>
    <n v="6447.45"/>
    <n v="3.1743972792978093E-5"/>
    <n v="0.98021850499546759"/>
    <n v="4792"/>
    <n v="8.7715950708332056"/>
    <n v="0.54213607824980237"/>
    <n v="0.21299999999999999"/>
    <n v="1.6770235484585415E-2"/>
    <n v="0.94025964620742097"/>
    <n v="3.9470341808283696E-2"/>
    <n v="0.42762573780880953"/>
    <n v="0.51923401016160387"/>
    <n v="0.19800000000000001"/>
    <s v="B-"/>
    <x v="2"/>
  </r>
  <r>
    <s v="MP41-3601"/>
    <x v="0"/>
    <s v="Madison Park"/>
    <s v="Saratoga"/>
    <x v="2021"/>
    <s v="VALANCE"/>
    <s v="Beige/Gold"/>
    <s v="50x18&quot;"/>
    <x v="7"/>
    <n v="542"/>
    <n v="6440.5"/>
    <n v="3.1709754518945543E-5"/>
    <n v="0.98025021474998653"/>
    <n v="4793"/>
    <n v="8.7705167112315792"/>
    <n v="0.54203936811215192"/>
    <n v="0.21299999999999999"/>
    <n v="0.33862144698409824"/>
    <n v="1.4691946649291401"/>
    <n v="0.45056253548075909"/>
    <n v="0.50328523989417917"/>
    <n v="0.53428854246855739"/>
    <n v="0.22600000000000001"/>
    <s v="B"/>
    <x v="2"/>
  </r>
  <r>
    <s v="ID20-1915"/>
    <x v="5"/>
    <s v="Intelligent Design"/>
    <s v="Microfiber"/>
    <x v="1955"/>
    <s v="SHEET/SHEET SET"/>
    <s v="Charcoal"/>
    <s v="Twin XL: 66&quot;Wx102&quot;L/20&quot;Wx30&quot;L(2)/39&quot;Wx80&quot;L+14&quot;D"/>
    <x v="7"/>
    <n v="496"/>
    <n v="6430.84"/>
    <n v="3.1662193579786623E-5"/>
    <n v="0.98028187694356628"/>
    <n v="4794"/>
    <n v="8.7690159349275092"/>
    <n v="0.5419047745287775"/>
    <n v="0.21299999999999999"/>
    <n v="2.4339872688882481E-2"/>
    <n v="0.95584042666496605"/>
    <n v="5.4337062752913758E-2"/>
    <n v="0.43036188488634075"/>
    <n v="0.51959619660029022"/>
    <n v="0.19900000000000001"/>
    <s v="B-"/>
    <x v="2"/>
  </r>
  <r>
    <s v="ST54-0213"/>
    <x v="3"/>
    <s v="Serta"/>
    <s v="Freya AZ"/>
    <x v="2109"/>
    <s v="ELECT BLANKET"/>
    <s v="Stone Brown"/>
    <s v="King:100x90&quot;"/>
    <x v="10"/>
    <n v="81"/>
    <n v="6425.9"/>
    <n v="3.1637871526013842E-5"/>
    <n v="0.98031351481509232"/>
    <n v="4795"/>
    <n v="8.7682475858912845"/>
    <n v="0.54183586695755093"/>
    <n v="0.21199999999999999"/>
    <n v="-0.17030000000000001"/>
    <n v="0.30416666765239198"/>
    <n v="-0.90592794239970054"/>
    <n v="0.25362982021051322"/>
    <n v="0.48419465760814345"/>
    <n v="0.14099999999999999"/>
    <s v="B-"/>
    <x v="3"/>
  </r>
  <r>
    <s v="MP40-7373"/>
    <x v="0"/>
    <s v="Madison Park"/>
    <s v="Ceres"/>
    <x v="2020"/>
    <s v="WINDOW PANEL"/>
    <s v="Ivory"/>
    <s v="50&quot;x95&quot;(2)"/>
    <x v="7"/>
    <n v="354"/>
    <n v="6422.41"/>
    <n v="3.1620688536607563E-5"/>
    <n v="0.9803451355036289"/>
    <n v="4796"/>
    <n v="8.7677044083203448"/>
    <n v="0.54178715335814032"/>
    <n v="0.21199999999999999"/>
    <n v="0.27206689924218208"/>
    <n v="0.563430807831237"/>
    <n v="-0.41033071424803325"/>
    <n v="0.34484205944539092"/>
    <n v="0.50239813457559046"/>
    <n v="0.16800000000000001"/>
    <s v="B-"/>
    <x v="2"/>
  </r>
  <r>
    <s v="MP20-5385"/>
    <x v="5"/>
    <s v="Madison Park"/>
    <s v="Peached Percale"/>
    <x v="1976"/>
    <s v="SHEET/SHEET SET"/>
    <s v="Teal"/>
    <s v="King: 108&quot;W x 102&quot;L/20&quot;W x 40&quot;L (2)/78&quot;W x 80&quot;L + 15&quot;D"/>
    <x v="7"/>
    <n v="183"/>
    <n v="6415.88"/>
    <n v="3.1588538129494968E-5"/>
    <n v="0.98037672404175835"/>
    <n v="4797"/>
    <n v="8.7666872972484065"/>
    <n v="0.54169593615042544"/>
    <n v="0.21199999999999999"/>
    <n v="0.11565340389782854"/>
    <n v="1.0165428912747301"/>
    <n v="0.11023720739068572"/>
    <n v="0.44065003235032202"/>
    <n v="0.52148675539040479"/>
    <n v="0.20200000000000001"/>
    <s v="B"/>
    <x v="2"/>
  </r>
  <r>
    <s v="TN51-0554"/>
    <x v="3"/>
    <s v="True North by Sleep Philosophy"/>
    <s v="Microfleece"/>
    <x v="1682"/>
    <s v="BLANKET"/>
    <s v="Blue"/>
    <s v="66&quot; x 90&quot;"/>
    <x v="7"/>
    <n v="517"/>
    <n v="6409.56"/>
    <n v="3.1557421655842339E-5"/>
    <n v="0.98040828146341419"/>
    <n v="4798"/>
    <n v="8.7657019095932878"/>
    <n v="0.54160756398253096"/>
    <n v="0.21199999999999999"/>
    <n v="6.0327814857806139E-2"/>
    <n v="5.7038303206462801"/>
    <n v="1.7585180996956065"/>
    <n v="0.74400804675226018"/>
    <n v="0.58208766053647687"/>
    <n v="0.35599999999999998"/>
    <s v="B"/>
    <x v="2"/>
  </r>
  <r>
    <s v="WR50-3969"/>
    <x v="3"/>
    <s v="Woolrich"/>
    <s v="Bloomington"/>
    <x v="2110"/>
    <s v="THROW"/>
    <s v="Red"/>
    <s v="50x60&quot;"/>
    <x v="9"/>
    <n v="265"/>
    <n v="6408.35"/>
    <n v="3.1551464229715809E-5"/>
    <n v="0.98043983292764392"/>
    <n v="4799"/>
    <n v="8.7655131407168145"/>
    <n v="0.54159063469104018"/>
    <n v="0.21199999999999999"/>
    <n v="-2.5308389210951351E-2"/>
    <n v="0.78057539599841697"/>
    <n v="-0.12717972609349279"/>
    <n v="0.39695461012987576"/>
    <n v="0.5126634297788073"/>
    <n v="0.185"/>
    <s v="B-"/>
    <x v="3"/>
  </r>
  <r>
    <s v="MP72-6212"/>
    <x v="7"/>
    <s v="Madison Park"/>
    <s v="Spa Cotton"/>
    <x v="1459"/>
    <s v="BATH RUG"/>
    <s v="Blue"/>
    <s v="24x72&quot;"/>
    <x v="7"/>
    <n v="235"/>
    <n v="6399.88"/>
    <n v="3.1509762246830087E-5"/>
    <n v="0.98047134268989078"/>
    <n v="4800"/>
    <n v="8.764190759895504"/>
    <n v="0.54147204008580607"/>
    <n v="0.21199999999999999"/>
    <n v="-5.7149966561873031E-2"/>
    <n v="0.70153843677449901"/>
    <n v="-0.22122235203185506"/>
    <n v="0.37964652604845922"/>
    <n v="0.50910693727833678"/>
    <n v="0.18"/>
    <s v="B-"/>
    <x v="2"/>
  </r>
  <r>
    <s v="MP70-8628"/>
    <x v="7"/>
    <s v="Madison Park"/>
    <s v="Arbor Waffle"/>
    <x v="2111"/>
    <s v="SHOWER CURTAIN"/>
    <s v="Beige"/>
    <s v="Standard: 72x72&quot;"/>
    <x v="11"/>
    <n v="531"/>
    <n v="6393.06"/>
    <n v="3.1476184026844187E-5"/>
    <n v="0.98050281887391766"/>
    <n v="4801"/>
    <n v="8.7631247133730685"/>
    <n v="0.54137643421762349"/>
    <n v="0.21099999999999999"/>
    <n v="-4.9040877138647215E-2"/>
    <n v="0.98520797107185398"/>
    <n v="8.1771647031702865E-2"/>
    <n v="0.43541108557271041"/>
    <n v="0.52018336448864089"/>
    <n v="0.2"/>
    <s v="B-"/>
    <x v="2"/>
  </r>
  <r>
    <s v="UH10-2506"/>
    <x v="4"/>
    <s v="Urban Habitat"/>
    <s v="Comfort Cool Jersey Knit"/>
    <x v="1781"/>
    <s v="COMFORTER (SET)"/>
    <s v="Black"/>
    <s v="68x94&quot;"/>
    <x v="7"/>
    <n v="256"/>
    <n v="6391.93"/>
    <n v="3.1470620480130981E-5"/>
    <n v="0.9805342894943978"/>
    <n v="4802"/>
    <n v="8.7629479712307923"/>
    <n v="0.54136058351542515"/>
    <n v="0.21099999999999999"/>
    <n v="2.1105676713028352E-2"/>
    <n v="0.94821550305604896"/>
    <n v="4.7089197446416951E-2"/>
    <n v="0.42902795082310174"/>
    <n v="0.51889405697696045"/>
    <n v="0.19600000000000001"/>
    <s v="B-"/>
    <x v="3"/>
  </r>
  <r>
    <s v="ID20-2221"/>
    <x v="5"/>
    <s v="Intelligent Design"/>
    <s v="Printed Microfiber"/>
    <x v="1820"/>
    <s v="SHEET/SHEET SET"/>
    <s v="Black Floral"/>
    <s v="King: 108x102&quot;/20x40&quot;(2)/78x80&quot;+14&quot;"/>
    <x v="7"/>
    <n v="348"/>
    <n v="6369.6"/>
    <n v="3.1360678888886816E-5"/>
    <n v="0.98056565017328667"/>
    <n v="4803"/>
    <n v="8.7594489356532286"/>
    <n v="0.54104678076183566"/>
    <n v="0.21099999999999999"/>
    <n v="0.11562420205594477"/>
    <n v="3.1697320176480099"/>
    <n v="1.1847080297613313"/>
    <n v="0.63840111757425855"/>
    <n v="0.56051764812432026"/>
    <n v="0.29199999999999998"/>
    <s v="B"/>
    <x v="2"/>
  </r>
  <r>
    <s v="II51-1309"/>
    <x v="3"/>
    <s v="INK+IVY"/>
    <s v="Bree Knit"/>
    <x v="1985"/>
    <s v="BLANKET"/>
    <s v="Light Blue"/>
    <s v="Full/Queen: 90x90&quot;"/>
    <x v="7"/>
    <n v="160"/>
    <n v="6364.71"/>
    <n v="3.1336603009747359E-5"/>
    <n v="0.98059698677629648"/>
    <n v="4804"/>
    <n v="8.7586810522960743"/>
    <n v="0.54097791495393832"/>
    <n v="0.21099999999999999"/>
    <n v="-4.7521545522105489E-2"/>
    <n v="1.11901765798085"/>
    <n v="0.19804533602247967"/>
    <n v="0.45681068777892553"/>
    <n v="0.52414446951893578"/>
    <n v="0.20599999999999999"/>
    <s v="B"/>
    <x v="3"/>
  </r>
  <r>
    <s v="CCL40-0045"/>
    <x v="0"/>
    <s v="Croscill Classics"/>
    <s v="Avignon"/>
    <x v="1962"/>
    <s v="WINDOW PANEL"/>
    <s v="Champagne"/>
    <s v="26x96&quot;"/>
    <x v="9"/>
    <n v="203"/>
    <n v="6363.45"/>
    <n v="3.1330399408987498E-5"/>
    <n v="0.98062831717570542"/>
    <n v="4805"/>
    <n v="8.758483097202955"/>
    <n v="0.54096016181827256"/>
    <n v="0.21099999999999999"/>
    <n v="8.9897497269562893E-2"/>
    <n v="1.90255488753698"/>
    <n v="0.69442380909135026"/>
    <n v="0.54816671130927785"/>
    <n v="0.54240147171647368"/>
    <n v="0.24399999999999999"/>
    <s v="B"/>
    <x v="2"/>
  </r>
  <r>
    <s v="MP40-6752"/>
    <x v="0"/>
    <s v="Madison Park"/>
    <s v="Englewood"/>
    <x v="2094"/>
    <s v="WINDOW PANEL"/>
    <s v="Natural"/>
    <s v="50x95&quot;"/>
    <x v="7"/>
    <n v="291"/>
    <n v="6359.65"/>
    <n v="3.1311690136854591E-5"/>
    <n v="0.98065962886584224"/>
    <n v="4806"/>
    <n v="8.7578858523698369"/>
    <n v="0.54090659932396656"/>
    <n v="0.21099999999999999"/>
    <n v="0.29228560061214864"/>
    <n v="1.1271050677002601"/>
    <n v="0.20465779181032015"/>
    <n v="0.45802767783655751"/>
    <n v="0.52433081502648482"/>
    <n v="0.20699999999999999"/>
    <s v="B"/>
    <x v="2"/>
  </r>
  <r>
    <s v="MPS72-579"/>
    <x v="7"/>
    <s v="Madison Park Signature"/>
    <s v="Splendor"/>
    <x v="2096"/>
    <s v="BATH RUG"/>
    <s v="Navy"/>
    <s v="20&quot;x30&quot;"/>
    <x v="11"/>
    <n v="377"/>
    <n v="6355.41"/>
    <n v="3.1290814527948399E-5"/>
    <n v="0.98069091968037014"/>
    <n v="4807"/>
    <n v="8.7572190315547882"/>
    <n v="0.54084679707181038"/>
    <n v="0.21"/>
    <n v="0.20209094629614768"/>
    <n v="0.27256893107942998"/>
    <n v="-0.98733320840447503"/>
    <n v="0.23864758024622104"/>
    <n v="0.48040695370669251"/>
    <n v="0.13500000000000001"/>
    <s v="B-"/>
    <x v="2"/>
  </r>
  <r>
    <s v="SI10-0018"/>
    <x v="4"/>
    <s v="Sharper Image"/>
    <s v="Cooling Touch"/>
    <x v="675"/>
    <s v="COMFORTER (SET)"/>
    <s v="White"/>
    <s v="Twin/TwinXL: 68x94&quot;"/>
    <x v="11"/>
    <n v="184"/>
    <n v="6350.31"/>
    <n v="3.1265704715348976E-5"/>
    <n v="0.98072218538508549"/>
    <n v="4808"/>
    <n v="8.7564163698225794"/>
    <n v="0.54077481224736823"/>
    <n v="0.21"/>
    <n v="-0.13526883034056603"/>
    <n v="0.71309348896309399"/>
    <n v="-0.20690918347093443"/>
    <n v="0.38228079452461039"/>
    <n v="0.50907600870281666"/>
    <n v="0.17899999999999999"/>
    <s v="B-"/>
    <x v="3"/>
  </r>
  <r>
    <s v="CS20-0385"/>
    <x v="5"/>
    <s v="Comfort Spaces"/>
    <s v="Cotton Flannel 135GSM"/>
    <x v="1260"/>
    <s v="SHEET/SHEET SET"/>
    <s v="Grey"/>
    <s v="Full: 80&quot;W x 98&quot;L/55&quot;W x 76&quot;L + 12&quot;D/21&quot;W x 30&quot;L (2)"/>
    <x v="6"/>
    <n v="299"/>
    <n v="6326.84"/>
    <n v="3.1150150342464936E-5"/>
    <n v="0.98075333553542798"/>
    <n v="4809"/>
    <n v="8.7527142246777689"/>
    <n v="0.54044279409125728"/>
    <n v="0.21"/>
    <n v="6.6199999999999995E-2"/>
    <n v="8.1530444790568595"/>
    <n v="2.1105821600370587"/>
    <n v="0.80880371039555954"/>
    <n v="0.59411497735211782"/>
    <n v="0.39800000000000002"/>
    <s v="B"/>
    <x v="2"/>
  </r>
  <r>
    <s v="MP12-8713"/>
    <x v="1"/>
    <s v="Madison Park"/>
    <s v="Etta"/>
    <x v="2112"/>
    <s v="DUVET&amp;DUVET SET"/>
    <s v="Grey"/>
    <s v="Queen:90&quot;Wx90&quot;L/20&quot;Wx26&quot;L(2)"/>
    <x v="11"/>
    <n v="117"/>
    <n v="6322.95"/>
    <n v="3.1130997955992036E-5"/>
    <n v="0.98078446653338403"/>
    <n v="4810"/>
    <n v="8.7520992919097456"/>
    <n v="0.54038764529622485"/>
    <n v="0.21"/>
    <n v="4.9752602439677593E-2"/>
    <n v="0.237229910881609"/>
    <n v="-1.086990353106261"/>
    <n v="0.22030617152223533"/>
    <n v="0.47637135054142699"/>
    <n v="0.13"/>
    <s v="B-"/>
    <x v="3"/>
  </r>
  <r>
    <s v="MPE20-1155"/>
    <x v="5"/>
    <s v="Madison Park Essentials"/>
    <s v="Satin"/>
    <x v="1193"/>
    <s v="SHEET/SHEET SET"/>
    <s v="Lilac"/>
    <s v="Cal King: 108x102&quot;/72x84+14&quot;/20x40&quot;(4)"/>
    <x v="7"/>
    <n v="245"/>
    <n v="6321.9"/>
    <n v="3.1125828288692155E-5"/>
    <n v="0.98081559236167271"/>
    <n v="4811"/>
    <n v="8.7519332426559924"/>
    <n v="0.5403727535605154"/>
    <n v="0.21"/>
    <n v="6.2257054191511181E-2"/>
    <n v="3.1486691554120498"/>
    <n v="1.1782454218350116"/>
    <n v="0.63721170628062573"/>
    <n v="0.55974054410453755"/>
    <n v="0.29099999999999998"/>
    <s v="B"/>
    <x v="2"/>
  </r>
  <r>
    <s v="MP13-481"/>
    <x v="1"/>
    <s v="Madison Park"/>
    <s v="Quebec"/>
    <x v="382"/>
    <s v="COVERLET&amp;BEDSPR"/>
    <s v="Khaki"/>
    <s v="Twin/TXL: 68x90&quot;/20x26&quot;"/>
    <x v="5"/>
    <n v="216"/>
    <n v="6320.71"/>
    <n v="3.1119969332418956E-5"/>
    <n v="0.98084671233100518"/>
    <n v="4812"/>
    <n v="8.7517450201637974"/>
    <n v="0.54035587327020995"/>
    <n v="0.21"/>
    <n v="0.11653975977382289"/>
    <n v="1.42613303347918"/>
    <n v="0.42273710696496986"/>
    <n v="0.49816410624284563"/>
    <n v="0.53191751986473712"/>
    <n v="0.22"/>
    <s v="B"/>
    <x v="2"/>
  </r>
  <r>
    <s v="TN51-0545"/>
    <x v="3"/>
    <s v="True North by Sleep Philosophy"/>
    <s v="Microfleece"/>
    <x v="1700"/>
    <s v="BLANKET"/>
    <s v="Taupe"/>
    <s v="66&quot; x 90&quot;"/>
    <x v="7"/>
    <n v="514"/>
    <n v="6311.73"/>
    <n v="3.1075756368273288E-5"/>
    <n v="0.98087778808737347"/>
    <n v="4813"/>
    <n v="8.750323508563417"/>
    <n v="0.54022838835484666"/>
    <n v="0.20899999999999999"/>
    <n v="4.1092888507184989E-2"/>
    <n v="3.6885614705154501"/>
    <n v="1.331986387812746"/>
    <n v="0.66550697706182327"/>
    <n v="0.56528410609624202"/>
    <n v="0.308"/>
    <s v="B"/>
    <x v="2"/>
  </r>
  <r>
    <s v="MP13-2582"/>
    <x v="1"/>
    <s v="Madison Park"/>
    <s v="Yosemite"/>
    <x v="200"/>
    <s v="COVERLET&amp;BEDSPR"/>
    <s v="Multi"/>
    <s v="Twin/TXL: 68x90&quot;/20x26+1/2&quot;/18x18&quot;/16x16&quot;/12x18&quot;"/>
    <x v="7"/>
    <n v="123"/>
    <n v="6309.72"/>
    <n v="3.106586014801352E-5"/>
    <n v="0.98090885394752148"/>
    <n v="4814"/>
    <n v="8.7500050536217042"/>
    <n v="0.5401998284744487"/>
    <n v="0.20899999999999999"/>
    <n v="0.19735409305008783"/>
    <n v="2.6177842771662299"/>
    <n v="0.99981694435478263"/>
    <n v="0.60437282008479531"/>
    <n v="0.55303442679651804"/>
    <n v="0.27200000000000002"/>
    <s v="B"/>
    <x v="2"/>
  </r>
  <r>
    <s v="MPE20-1130"/>
    <x v="5"/>
    <s v="Madison Park Essentials"/>
    <s v="Satin"/>
    <x v="1067"/>
    <s v="SHEET/SHEET SET"/>
    <s v="Blue"/>
    <s v="Twin: 66x96&quot;/39x75+14&quot;/20x30&quot;(2)"/>
    <x v="7"/>
    <n v="420"/>
    <n v="6307.95"/>
    <n v="3.1057145565993711E-5"/>
    <n v="0.98093991109308742"/>
    <n v="4815"/>
    <n v="8.7497245391531635"/>
    <n v="0.54017467119590767"/>
    <n v="0.20899999999999999"/>
    <n v="1.6121047756879819E-2"/>
    <n v="2.5589511749003599"/>
    <n v="0.97793174988859477"/>
    <n v="0.60034495737701432"/>
    <n v="0.55220872843212898"/>
    <n v="0.26900000000000002"/>
    <s v="B"/>
    <x v="2"/>
  </r>
  <r>
    <s v="BL51N-0866"/>
    <x v="3"/>
    <s v="Madison Park"/>
    <s v="Freshspun Basketweave"/>
    <x v="1497"/>
    <s v="BLANKET"/>
    <s v="Grey"/>
    <s v="Twin: 66x90&quot;"/>
    <x v="7"/>
    <n v="412"/>
    <n v="6307.13"/>
    <n v="3.1053108302007142E-5"/>
    <n v="0.98097096420138941"/>
    <n v="4816"/>
    <n v="8.7495945566213642"/>
    <n v="0.54016301401909617"/>
    <n v="0.20899999999999999"/>
    <n v="-0.1450460911698348"/>
    <n v="1.0610312324278"/>
    <n v="0.1493086036698551"/>
    <n v="0.44784093121379526"/>
    <n v="0.52169859745803604"/>
    <n v="0.20200000000000001"/>
    <s v="B"/>
    <x v="3"/>
  </r>
  <r>
    <s v="TN20-0527"/>
    <x v="5"/>
    <s v="True North by Sleep Philosophy"/>
    <s v="Micro Fleece"/>
    <x v="1357"/>
    <s v="SHEET/SHEET SET"/>
    <s v="Blush"/>
    <s v="Cal King: 108x102&quot;/72x84+14&quot;/20x40&quot;(2)"/>
    <x v="7"/>
    <n v="178"/>
    <n v="6307.03"/>
    <n v="3.1052615952740486E-5"/>
    <n v="0.98100201681734212"/>
    <n v="4817"/>
    <n v="8.7495787039371873"/>
    <n v="0.54016159230850302"/>
    <n v="0.20899999999999999"/>
    <n v="0.1574146266943395"/>
    <n v="3.5959595959596"/>
    <n v="1.3072402218905723"/>
    <n v="0.66095256658891288"/>
    <n v="0.56431978716458508"/>
    <n v="0.30299999999999999"/>
    <s v="B"/>
    <x v="2"/>
  </r>
  <r>
    <s v="CS14-1280-3"/>
    <x v="1"/>
    <s v="Comfort Spaces"/>
    <s v="Kienna"/>
    <x v="1478"/>
    <s v="COVERLET&amp;BEDSPR"/>
    <s v="Charcoal Grey"/>
    <s v="Full/Queen: 90&quot;W x 90&quot;L/20&quot;W x 26&quot;L + 1/2&quot;D (2)"/>
    <x v="6"/>
    <n v="247"/>
    <n v="6305.91"/>
    <n v="3.1047101640953943E-5"/>
    <n v="0.98103306391898304"/>
    <n v="4818"/>
    <n v="8.7494011367029483"/>
    <n v="0.54014566760987792"/>
    <n v="0.20899999999999999"/>
    <n v="-0.24079999999999999"/>
    <n v="0.344020331428881"/>
    <n v="-0.81188492609182261"/>
    <n v="0.27093797613752457"/>
    <n v="0.48630412931540729"/>
    <n v="0.14399999999999999"/>
    <s v="B-"/>
    <x v="3"/>
  </r>
  <r>
    <s v="LAF04-0018"/>
    <x v="14"/>
    <s v="INK+IVY"/>
    <s v="II000133"/>
    <x v="2090"/>
    <s v="ROBE"/>
    <s v="Blue 400"/>
    <s v="L/XL"/>
    <x v="5"/>
    <n v="335"/>
    <n v="6304.67"/>
    <n v="3.1040996510047414E-5"/>
    <n v="0.98106410491549312"/>
    <n v="4819"/>
    <n v="8.7492045076224603"/>
    <n v="0.54012803339452764"/>
    <n v="0.20799999999999999"/>
    <n v="-8.5805325100282784E-2"/>
    <n v="1.8443708609271501"/>
    <n v="0.6649384599254351"/>
    <n v="0.5427400774032014"/>
    <n v="0.54065044219626246"/>
    <n v="0.24"/>
    <s v="B"/>
    <x v="2"/>
  </r>
  <r>
    <s v="MP41-4378"/>
    <x v="0"/>
    <s v="Madison Park"/>
    <s v="Amherst"/>
    <x v="1689"/>
    <s v="VALANCE"/>
    <s v="Aqua"/>
    <s v="50x18&quot;"/>
    <x v="7"/>
    <n v="626"/>
    <n v="6288.92"/>
    <n v="3.0963451500549182E-5"/>
    <n v="0.98109506836699367"/>
    <n v="4820"/>
    <n v="8.7467036310126502"/>
    <n v="0.53990374817388631"/>
    <n v="0.20799999999999999"/>
    <n v="0.29672661776584847"/>
    <n v="1.5753585218413999"/>
    <n v="0.51602718526350655"/>
    <n v="0.51533368762194587"/>
    <n v="0.53498973606349831"/>
    <n v="0.22800000000000001"/>
    <s v="B"/>
    <x v="2"/>
  </r>
  <r>
    <s v="II51-724"/>
    <x v="3"/>
    <s v="INK+IVY"/>
    <s v="Bree Knit"/>
    <x v="1283"/>
    <s v="BLANKET"/>
    <s v="Ivory"/>
    <s v="Twin: 66x90&quot;"/>
    <x v="7"/>
    <n v="186"/>
    <n v="6280.76"/>
    <n v="3.0923275800390096E-5"/>
    <n v="0.98112599164279402"/>
    <n v="4821"/>
    <n v="8.7454054749752803"/>
    <n v="0.53978732611126778"/>
    <n v="0.20799999999999999"/>
    <n v="1.3489240633299157E-2"/>
    <n v="1.5846707929791799"/>
    <n v="0.52157016962958647"/>
    <n v="0.51635384670951723"/>
    <n v="0.5351006302309177"/>
    <n v="0.22800000000000001"/>
    <s v="B"/>
    <x v="3"/>
  </r>
  <r>
    <s v="MP40-7447"/>
    <x v="0"/>
    <s v="Madison Park"/>
    <s v="Como"/>
    <x v="1954"/>
    <s v="WINDOW PANEL"/>
    <s v="Taupe"/>
    <s v="33x64&quot;"/>
    <x v="7"/>
    <n v="168"/>
    <n v="6276.56"/>
    <n v="3.0902597131190567E-5"/>
    <n v="0.98115689423992525"/>
    <n v="4822"/>
    <n v="8.7447366489311058"/>
    <n v="0.53972734402486666"/>
    <n v="0.20799999999999999"/>
    <n v="0.10121321388141347"/>
    <n v="0.70434183600962497"/>
    <n v="-0.21773093099576951"/>
    <n v="0.38028910496682983"/>
    <n v="0.50783969621325931"/>
    <n v="0.17699999999999999"/>
    <s v="B-"/>
    <x v="2"/>
  </r>
  <r>
    <s v="ID12-2360"/>
    <x v="1"/>
    <s v="Intelligent Design"/>
    <s v="Cassie"/>
    <x v="278"/>
    <s v="DUVET&amp;DUVET SET"/>
    <s v="Blush Multi"/>
    <s v="King/Cal King: 104&quot;W x 90&quot;L/20&quot;W x 36&quot;L (2)"/>
    <x v="7"/>
    <n v="146"/>
    <n v="6265.2"/>
    <n v="3.08466662544985E-5"/>
    <n v="0.98118774090617977"/>
    <n v="4823"/>
    <n v="8.7429253892919387"/>
    <n v="0.53956490547583313"/>
    <n v="0.20799999999999999"/>
    <n v="0.18328883859875836"/>
    <n v="0.84211691072156802"/>
    <n v="-5.962590306041398E-2"/>
    <n v="0.40938755994822723"/>
    <n v="0.51352943637031201"/>
    <n v="0.186"/>
    <s v="B-"/>
    <x v="3"/>
  </r>
  <r>
    <s v="II12-783"/>
    <x v="1"/>
    <s v="INK+IVY"/>
    <s v="Alpine"/>
    <x v="1323"/>
    <s v="DUVET&amp;DUVET SET"/>
    <s v="Aqua"/>
    <s v="Full/Queen: 88x92&quot;/20x26&quot; (2)"/>
    <x v="7"/>
    <n v="127"/>
    <n v="6264.92"/>
    <n v="3.0845287676551865E-5"/>
    <n v="0.98121858619385638"/>
    <n v="4824"/>
    <n v="8.7428807041149614"/>
    <n v="0.53956089799112217"/>
    <n v="0.20799999999999999"/>
    <n v="0.19674187998892295"/>
    <n v="2.3824312838815298"/>
    <n v="0.9092384363452366"/>
    <n v="0.58770228991876172"/>
    <n v="0.5491891763766501"/>
    <n v="0.26200000000000001"/>
    <s v="B"/>
    <x v="2"/>
  </r>
  <r>
    <s v="MP40-5467"/>
    <x v="0"/>
    <s v="Madison Park"/>
    <s v="Ceres"/>
    <x v="1592"/>
    <s v="WINDOW PANEL"/>
    <s v="White"/>
    <s v="50&quot;W x 63&quot;L (2)"/>
    <x v="7"/>
    <n v="447"/>
    <n v="6262.1"/>
    <n v="3.0831403427232183E-5"/>
    <n v="0.98124941759728357"/>
    <n v="4825"/>
    <n v="8.7424305491870236"/>
    <n v="0.53952052690806307"/>
    <n v="0.20699999999999999"/>
    <n v="0.28008490026522043"/>
    <n v="1.28183875255376"/>
    <n v="0.32341504165959101"/>
    <n v="0.47988436723840566"/>
    <n v="0.52759329497413154"/>
    <n v="0.21199999999999999"/>
    <s v="B"/>
    <x v="2"/>
  </r>
  <r>
    <s v="UH10-2503"/>
    <x v="4"/>
    <s v="Urban Habitat"/>
    <s v="Comfort Cool Jersey Knit"/>
    <x v="1781"/>
    <s v="COMFORTER (SET)"/>
    <s v="Navy"/>
    <s v="68x94&quot;"/>
    <x v="7"/>
    <n v="255"/>
    <n v="6261.92"/>
    <n v="3.0830517198552203E-5"/>
    <n v="0.98128024811448211"/>
    <n v="4826"/>
    <n v="8.7424018090125681"/>
    <n v="0.53951794941329834"/>
    <n v="0.20699999999999999"/>
    <n v="2.6216404797344904E-2"/>
    <n v="1.0820787083344401"/>
    <n v="0.16727450588238135"/>
    <n v="0.45114746740406197"/>
    <n v="0.52184385301145109"/>
    <n v="0.20300000000000001"/>
    <s v="B"/>
    <x v="3"/>
  </r>
  <r>
    <s v="MP72-2492"/>
    <x v="7"/>
    <s v="Madison Park"/>
    <s v="Spa Cotton"/>
    <x v="1879"/>
    <s v="BATH RUG"/>
    <s v="Aqua"/>
    <s v="24x72&quot;"/>
    <x v="7"/>
    <n v="235"/>
    <n v="6251.3"/>
    <n v="3.0778229706433395E-5"/>
    <n v="0.98131102634418854"/>
    <n v="4827"/>
    <n v="8.7407046750350545"/>
    <n v="0.53936574595507436"/>
    <n v="0.20699999999999999"/>
    <n v="-3.3763927663046096E-2"/>
    <n v="1.92137438411571"/>
    <n v="0.70377766823010912"/>
    <n v="0.54988824320871121"/>
    <n v="0.5414702454058018"/>
    <n v="0.24099999999999999"/>
    <s v="B"/>
    <x v="2"/>
  </r>
  <r>
    <s v="CS20-0575"/>
    <x v="5"/>
    <s v="Comfort Spaces"/>
    <s v="Cotton 144TC"/>
    <x v="1009"/>
    <s v="SHEET/SHEET SET"/>
    <s v="Multi"/>
    <s v="Cal King: 108&quot;W x 102&quot;L/72&quot;W x 84&quot;L + 14&quot;D/20&quot;W x 40&quot;L (2)"/>
    <x v="6"/>
    <n v="253"/>
    <n v="6246.57"/>
    <n v="3.0754941586120587E-5"/>
    <n v="0.98134178128577465"/>
    <n v="4828"/>
    <n v="8.7399478671281301"/>
    <n v="0.53929787342281033"/>
    <n v="0.20699999999999999"/>
    <n v="1.38E-2"/>
    <n v="3.9932134311812701"/>
    <n v="1.409330341565173"/>
    <n v="0.67974175242436563"/>
    <n v="0.56738664922312143"/>
    <n v="0.312"/>
    <s v="B"/>
    <x v="2"/>
  </r>
  <r>
    <s v="MPS72-569"/>
    <x v="7"/>
    <s v="Madison Park Signature"/>
    <s v="Splendor"/>
    <x v="728"/>
    <s v="BATH RUG"/>
    <s v="Charcoal"/>
    <s v="20&quot;x30&quot;"/>
    <x v="5"/>
    <n v="369"/>
    <n v="6236.04"/>
    <n v="3.0703097208341766E-5"/>
    <n v="0.98137248438298297"/>
    <n v="4829"/>
    <n v="8.7382609898453047"/>
    <n v="0.53914658981205987"/>
    <n v="0.20699999999999999"/>
    <n v="0.19820566474546028"/>
    <n v="0.87059476175944395"/>
    <n v="-2.9846238935285901E-2"/>
    <n v="0.41486836107910896"/>
    <n v="0.51429094406546971"/>
    <n v="0.188"/>
    <s v="B-"/>
    <x v="2"/>
  </r>
  <r>
    <s v="MP10-8687"/>
    <x v="1"/>
    <s v="Madison Park"/>
    <s v="Royce"/>
    <x v="2113"/>
    <s v="COMFORTER (SET)"/>
    <s v="Grey"/>
    <s v="King: 104&quot;W x 92&quot;L/20&quot;W x 36&quot;L(2)/18&quot;Wx18&quot;L/106&quot;Wx96&quot;L"/>
    <x v="15"/>
    <n v="85"/>
    <n v="6235.6"/>
    <n v="3.0700930871568488E-5"/>
    <n v="0.98140318531385451"/>
    <n v="4830"/>
    <n v="8.738190441072021"/>
    <n v="0.53914026281171135"/>
    <n v="0.20699999999999999"/>
    <n v="3.4500000000000003E-2"/>
    <n v="0.390954389853444"/>
    <n v="-0.7114040478578898"/>
    <n v="0.2894309889781842"/>
    <n v="0.48919840804500597"/>
    <n v="0.14799999999999999"/>
    <s v="B-"/>
    <x v="3"/>
  </r>
  <r>
    <s v="SS40-0136"/>
    <x v="0"/>
    <s v="SunSmart"/>
    <s v="Como"/>
    <x v="1776"/>
    <s v="WINDOW PANEL"/>
    <s v="Ivory"/>
    <s v="42x84&quot;(2)"/>
    <x v="7"/>
    <n v="245"/>
    <n v="6222.94"/>
    <n v="3.0638599454409899E-5"/>
    <n v="0.98143382391330891"/>
    <n v="4831"/>
    <n v="8.7361584257089344"/>
    <n v="0.53895802630621215"/>
    <n v="0.20599999999999999"/>
    <n v="0.23872425155955221"/>
    <n v="1.4492694983712699"/>
    <n v="0.43778352846509572"/>
    <n v="0.50093332632629262"/>
    <n v="0.53135308631022826"/>
    <n v="0.22"/>
    <s v="B"/>
    <x v="2"/>
  </r>
  <r>
    <s v="MPS72-578"/>
    <x v="7"/>
    <s v="Madison Park Signature"/>
    <s v="Splendor"/>
    <x v="2096"/>
    <s v="BATH RUG"/>
    <s v="Navy"/>
    <s v="17&quot;x24&quot;"/>
    <x v="11"/>
    <n v="453"/>
    <n v="6222.89"/>
    <n v="3.0638353279776574E-5"/>
    <n v="0.98146446226658868"/>
    <n v="4832"/>
    <n v="8.736150392180198"/>
    <n v="0.53895730583813384"/>
    <n v="0.20599999999999999"/>
    <n v="0.22850408154410573"/>
    <n v="0.58942512461989005"/>
    <n v="-0.37189718138025685"/>
    <n v="0.35191556267633384"/>
    <n v="0.50154895720577386"/>
    <n v="0.16700000000000001"/>
    <s v="B-"/>
    <x v="2"/>
  </r>
  <r>
    <s v="MP12-8714"/>
    <x v="1"/>
    <s v="Madison Park"/>
    <s v="Etta"/>
    <x v="2112"/>
    <s v="DUVET&amp;DUVET SET"/>
    <s v="Grey"/>
    <s v="King: 104&quot;W x 92&quot;L/20&quot;W x 36&quot;L(2)"/>
    <x v="11"/>
    <n v="110"/>
    <n v="6222.73"/>
    <n v="3.0637565520949918E-5"/>
    <n v="0.98149509983210959"/>
    <n v="4833"/>
    <n v="8.736124684454543"/>
    <n v="0.53895500030138799"/>
    <n v="0.20599999999999999"/>
    <n v="2.3913709738330281E-2"/>
    <n v="0.33647359593478798"/>
    <n v="-0.82902739594495589"/>
    <n v="0.26778298863456346"/>
    <n v="0.48472059796802308"/>
    <n v="0.14199999999999999"/>
    <s v="B-"/>
    <x v="3"/>
  </r>
  <r>
    <s v="II04-9611"/>
    <x v="14"/>
    <s v="INK+IVY"/>
    <s v="IM222101"/>
    <x v="2087"/>
    <s v="ROBE"/>
    <s v="Black 001"/>
    <s v="XL/XXL"/>
    <x v="5"/>
    <n v="257"/>
    <n v="6220.62"/>
    <n v="3.0627176951423495E-5"/>
    <n v="0.98152572700906104"/>
    <n v="4834"/>
    <n v="8.7357856019827409"/>
    <n v="0.53892459048960217"/>
    <n v="0.20599999999999999"/>
    <n v="0.12845455404766729"/>
    <n v="2.8498298989759698"/>
    <n v="1.0817475073251701"/>
    <n v="0.61945173837934275"/>
    <n v="0.55503002006755031"/>
    <n v="0.27600000000000002"/>
    <s v="B"/>
    <x v="2"/>
  </r>
  <r>
    <s v="ID20-1084"/>
    <x v="5"/>
    <s v="Intelligent Design"/>
    <s v="Microfiber"/>
    <x v="1614"/>
    <s v="SHEET/SHEET SET"/>
    <s v="Teal"/>
    <s v="King: 108x102&quot;/20x40&quot;(2)/78x80+12&quot;"/>
    <x v="7"/>
    <n v="349"/>
    <n v="6219.54"/>
    <n v="3.0621859579343614E-5"/>
    <n v="0.9815563488686404"/>
    <n v="4835"/>
    <n v="8.7356119986851297"/>
    <n v="0.53890902128728491"/>
    <n v="0.20599999999999999"/>
    <n v="0.23795869628167693"/>
    <n v="2.3259019876232001"/>
    <n v="0.88620340889088434"/>
    <n v="0.58346280608874856"/>
    <n v="0.54781977824757766"/>
    <n v="0.25900000000000001"/>
    <s v="B"/>
    <x v="2"/>
  </r>
  <r>
    <s v="CS20-1592"/>
    <x v="5"/>
    <s v="Comfort Spaces"/>
    <s v="Cotton 144TC"/>
    <x v="1722"/>
    <s v="SHEET/SHEET SET"/>
    <s v="Diamond Sliver"/>
    <s v="Twin XL: 66x96&quot;/20x30&quot;/39x80&quot;+12&quot;"/>
    <x v="6"/>
    <n v="392"/>
    <n v="6205.36"/>
    <n v="3.0552044453331866E-5"/>
    <n v="0.98158690091309375"/>
    <n v="4836"/>
    <n v="8.7333298517048927"/>
    <n v="0.53870435231761615"/>
    <n v="0.20599999999999999"/>
    <n v="-5.1342857142857135E-2"/>
    <n v="3.24972293624936"/>
    <n v="1.2088776368194727"/>
    <n v="0.64284941521591832"/>
    <n v="0.55953336489727667"/>
    <n v="0.28999999999999998"/>
    <s v="B"/>
    <x v="2"/>
  </r>
  <r>
    <s v="MP40-1282"/>
    <x v="0"/>
    <s v="Madison Park"/>
    <s v="Saratoga"/>
    <x v="2105"/>
    <s v="WINDOW PANEL"/>
    <s v="Grey/White"/>
    <s v="50x84&quot;"/>
    <x v="7"/>
    <n v="408"/>
    <n v="6198.69"/>
    <n v="3.0519204757245945E-5"/>
    <n v="0.98161742011785103"/>
    <n v="4837"/>
    <n v="8.7322545697831409"/>
    <n v="0.53860791819442688"/>
    <n v="0.20499999999999999"/>
    <n v="0.22640196080678246"/>
    <n v="0.96076799724564799"/>
    <n v="5.8993171485377936E-2"/>
    <n v="0.43121881886313684"/>
    <n v="0.51713009832816892"/>
    <n v="0.193"/>
    <s v="B-"/>
    <x v="2"/>
  </r>
  <r>
    <s v="AM51-0525"/>
    <x v="3"/>
    <s v="Madison Park"/>
    <s v="Bamboo Cotton"/>
    <x v="2114"/>
    <s v="BLANKET"/>
    <s v="Navy"/>
    <s v="King: 108&quot;x90&quot;"/>
    <x v="11"/>
    <n v="170"/>
    <n v="6194.17"/>
    <n v="3.0496950570393121E-5"/>
    <n v="0.98164791706842147"/>
    <n v="4838"/>
    <n v="8.7315252351718016"/>
    <n v="0.53854250953988392"/>
    <n v="0.20499999999999999"/>
    <n v="8.6761637967065125E-2"/>
    <n v="0.44489593559033302"/>
    <n v="-0.60716044642194344"/>
    <n v="0.30861651257027933"/>
    <n v="0.49255731014596305"/>
    <n v="0.152"/>
    <s v="B-"/>
    <x v="3"/>
  </r>
  <r>
    <s v="MP40-3600"/>
    <x v="0"/>
    <s v="Madison Park"/>
    <s v="Saratoga"/>
    <x v="2021"/>
    <s v="WINDOW PANEL"/>
    <s v="Beige/Gold"/>
    <s v="50x108&quot;"/>
    <x v="7"/>
    <n v="244"/>
    <n v="6191.51"/>
    <n v="3.0483854079900088E-5"/>
    <n v="0.98167840092250136"/>
    <n v="4839"/>
    <n v="8.7310957762188917"/>
    <n v="0.53850399452653541"/>
    <n v="0.20499999999999999"/>
    <n v="0.33523493291552564"/>
    <n v="1.1393263358555801"/>
    <n v="0.21456795445241125"/>
    <n v="0.45985159466744491"/>
    <n v="0.52277351455471732"/>
    <n v="0.20499999999999999"/>
    <s v="B"/>
    <x v="2"/>
  </r>
  <r>
    <s v="MPE20-1043"/>
    <x v="5"/>
    <s v="Madison Park Essentials"/>
    <s v="200 Thread Count Printed Cotton"/>
    <x v="2036"/>
    <s v="SHEET/SHEET SET"/>
    <s v="Blue Palmetto"/>
    <s v="King: 108x102&quot;/20x40&quot;(2)/78x80+15&quot;"/>
    <x v="7"/>
    <n v="197"/>
    <n v="6191.07"/>
    <n v="3.04816877431268E-5"/>
    <n v="0.98170888261024447"/>
    <n v="4840"/>
    <n v="8.731024720115224"/>
    <n v="0.53849762202745788"/>
    <n v="0.20499999999999999"/>
    <n v="0.13600106849038018"/>
    <n v="2.19623125601629"/>
    <n v="0.83126919464672466"/>
    <n v="0.57335243337640385"/>
    <n v="0.54546858429724709"/>
    <n v="0.253"/>
    <s v="B"/>
    <x v="2"/>
  </r>
  <r>
    <s v="MP10-8489"/>
    <x v="1"/>
    <s v="Madison Park"/>
    <s v="Carolina"/>
    <x v="2115"/>
    <s v="COMFORTER (SET)"/>
    <s v="Taupe"/>
    <s v="King/ Cal King : 104&quot;W x 92&quot;L/20&quot;W x 36&quot;L(2)/12&quot;W x 18&quot;L/104&quot;W x 94&quot;L/20&quot;W x 36&quot;L(2)"/>
    <x v="7"/>
    <n v="101"/>
    <n v="6187.81"/>
    <n v="3.0465637157033837E-5"/>
    <n v="0.9817393482474015"/>
    <n v="4841"/>
    <n v="8.7304981016397463"/>
    <n v="0.5384503934914705"/>
    <n v="0.20499999999999999"/>
    <n v="-0.76134581523996381"/>
    <n v="0.196948682639804"/>
    <n v="-1.2141959408331762"/>
    <n v="0.19689460696802472"/>
    <n v="0.47013923618678138"/>
    <n v="0.123"/>
    <s v="B-"/>
    <x v="3"/>
  </r>
  <r>
    <s v="MP40-3559"/>
    <x v="0"/>
    <s v="Madison Park"/>
    <s v="Emilia"/>
    <x v="1055"/>
    <s v="WINDOW PANEL"/>
    <s v="Champagne"/>
    <s v="50x120&quot;"/>
    <x v="7"/>
    <n v="259"/>
    <n v="6182.73"/>
    <n v="3.0440625814287734E-5"/>
    <n v="0.98176978887321575"/>
    <n v="4842"/>
    <n v="8.7296769282532836"/>
    <n v="0.53837674849297479"/>
    <n v="0.20499999999999999"/>
    <n v="0.31316584902134276"/>
    <n v="1.27934987292326"/>
    <n v="0.32161228158619692"/>
    <n v="0.47955257808835178"/>
    <n v="0.52661191441205024"/>
    <n v="0.21"/>
    <s v="B"/>
    <x v="2"/>
  </r>
  <r>
    <s v="CCL30-0036"/>
    <x v="1"/>
    <s v="Croscill Classics"/>
    <s v="Winchester"/>
    <x v="2116"/>
    <s v="NORMAL PILLOW"/>
    <s v="Gold"/>
    <s v="20x20&quot;"/>
    <x v="7"/>
    <n v="143"/>
    <n v="6179.73"/>
    <n v="3.0425855336288068E-5"/>
    <n v="0.98180021472855206"/>
    <n v="4843"/>
    <n v="8.7291916664531133"/>
    <n v="0.53833322893287605"/>
    <n v="0.20399999999999999"/>
    <n v="-4.7225123265903238E-2"/>
    <n v="1.5623971091851301"/>
    <n v="0.50826060242070403"/>
    <n v="0.51390428614014749"/>
    <n v="0.53344744037433034"/>
    <n v="0.223"/>
    <s v="B"/>
    <x v="2"/>
  </r>
  <r>
    <s v="TN51-0542"/>
    <x v="3"/>
    <s v="True North by Sleep Philosophy"/>
    <s v="Microfleece"/>
    <x v="1704"/>
    <s v="BLANKET"/>
    <s v="Ivory"/>
    <s v="66&quot; x 90&quot;"/>
    <x v="7"/>
    <n v="505"/>
    <n v="6178.55"/>
    <n v="3.0420045614941539E-5"/>
    <n v="0.98183063477416699"/>
    <n v="4844"/>
    <n v="8.7290007322665755"/>
    <n v="0.53831610545065878"/>
    <n v="0.20399999999999999"/>
    <n v="4.5517255019381572E-2"/>
    <n v="3.8952097558883598"/>
    <n v="1.3850960824427632"/>
    <n v="0.67528155588735683"/>
    <n v="0.56570919553799848"/>
    <n v="0.308"/>
    <s v="B"/>
    <x v="2"/>
  </r>
  <r>
    <s v="CS20-1574"/>
    <x v="5"/>
    <s v="Comfort Spaces"/>
    <s v="Cotton 144TC"/>
    <x v="1683"/>
    <s v="SHEET/SHEET SET"/>
    <s v="Tabitha Purple"/>
    <s v="Twin XL: 66x96&quot;/20x30&quot;/39x80&quot;+12&quot;"/>
    <x v="10"/>
    <n v="390"/>
    <n v="6173.7"/>
    <n v="3.0396166675508747E-5"/>
    <n v="0.98186103094084254"/>
    <n v="4845"/>
    <n v="8.7282155773200341"/>
    <n v="0.53824569068100092"/>
    <n v="0.20399999999999999"/>
    <n v="-6.8400000000000002E-2"/>
    <n v="2.2610740449571098"/>
    <n v="0.8591166193045815"/>
    <n v="0.57847761530980712"/>
    <n v="0.54629207560676218"/>
    <n v="0.255"/>
    <s v="B"/>
    <x v="2"/>
  </r>
  <r>
    <s v="MP40-8333"/>
    <x v="0"/>
    <s v="Madison Park"/>
    <s v="Emilia"/>
    <x v="2117"/>
    <s v="WINDOW PANEL"/>
    <s v="Green"/>
    <s v="50x84&quot;"/>
    <x v="11"/>
    <n v="392"/>
    <n v="6171.05"/>
    <n v="3.0383119419942377E-5"/>
    <n v="0.98189141406026248"/>
    <n v="4846"/>
    <n v="8.7277863145519881"/>
    <n v="0.53820719326202926"/>
    <n v="0.20399999999999999"/>
    <n v="0.25355980794176175"/>
    <n v="1.1403522776256001"/>
    <n v="0.21539543412899739"/>
    <n v="0.46000388824363025"/>
    <n v="0.52256653225834948"/>
    <n v="0.20399999999999999"/>
    <s v="B"/>
    <x v="2"/>
  </r>
  <r>
    <s v="AM10-0160"/>
    <x v="1"/>
    <s v="Super Listing"/>
    <s v="Bailey"/>
    <x v="2071"/>
    <s v="COMFORTER (SET)"/>
    <s v="White"/>
    <s v="King/Cal King: 104x90&quot;/20x36&quot;(2)/16x16&quot;"/>
    <x v="11"/>
    <n v="143"/>
    <n v="6162.1"/>
    <n v="3.0339054160576715E-5"/>
    <n v="0.98192175311442309"/>
    <n v="4847"/>
    <n v="8.7263351766946329"/>
    <n v="0.53807705138568029"/>
    <n v="0.20399999999999999"/>
    <n v="8.8170009913964648E-2"/>
    <n v="0.69102562287298896"/>
    <n v="-0.23442491872649723"/>
    <n v="0.37721665839896223"/>
    <n v="0.50590497278833668"/>
    <n v="0.17399999999999999"/>
    <s v="B-"/>
    <x v="3"/>
  </r>
  <r>
    <s v="WR20-3958"/>
    <x v="5"/>
    <s v="Woolrich"/>
    <s v="Cotton Flannel"/>
    <x v="1022"/>
    <s v="SHEET/SHEET SET"/>
    <s v="Pine Trees"/>
    <s v="Twin: 66&quot;Wx96&quot;L/39&quot;Wx75&quot;L+12&quot;D/20&quot;Wx30&quot;L"/>
    <x v="7"/>
    <n v="264"/>
    <n v="6161.38"/>
    <n v="3.0335509245856794E-5"/>
    <n v="0.9819520886236689"/>
    <n v="4848"/>
    <n v="8.7262183455447193"/>
    <n v="0.53806657365953681"/>
    <n v="0.20399999999999999"/>
    <n v="0.13902741204080904"/>
    <n v="0.80986829591712295"/>
    <n v="-9.4455419707007271E-2"/>
    <n v="0.40297735822726038"/>
    <n v="0.51104873057308153"/>
    <n v="0.183"/>
    <s v="B-"/>
    <x v="2"/>
  </r>
  <r>
    <s v="CS20-1712"/>
    <x v="5"/>
    <s v="Comfort Spaces"/>
    <s v="Cotton Flannel 135GSM"/>
    <x v="1900"/>
    <s v="SHEET/SHEET SET"/>
    <s v="Reindeer"/>
    <s v="King: 108x102&quot;/78x81+14&quot;/21x40&quot;(2)"/>
    <x v="6"/>
    <n v="228"/>
    <n v="6153.72"/>
    <n v="3.0297795292030986E-5"/>
    <n v="0.98198238641896096"/>
    <n v="4849"/>
    <n v="8.7249745461134367"/>
    <n v="0.53795502644093973"/>
    <n v="0.20300000000000001"/>
    <n v="1.1900000000000003E-2"/>
    <n v="3.4696426055068099"/>
    <n v="1.2724654802778628"/>
    <n v="0.65455244594429374"/>
    <n v="0.56127451034161058"/>
    <n v="0.29499999999999998"/>
    <s v="B"/>
    <x v="2"/>
  </r>
  <r>
    <s v="CS20-1591"/>
    <x v="5"/>
    <s v="Comfort Spaces"/>
    <s v="Cotton 144TC"/>
    <x v="1722"/>
    <s v="SHEET/SHEET SET"/>
    <s v="Diamond Sliver"/>
    <s v="Twin: 66x96&quot;/20x30&quot;/39x75&quot;+12&quot;"/>
    <x v="10"/>
    <n v="394"/>
    <n v="6142.46"/>
    <n v="3.0242356764605579E-5"/>
    <n v="0.98201262877572559"/>
    <n v="4850"/>
    <n v="8.7231433803399003"/>
    <n v="0.53779080265719226"/>
    <n v="0.20300000000000001"/>
    <n v="-5.7599999999999998E-2"/>
    <n v="2.4367574847418201"/>
    <n v="0.93088668469672731"/>
    <n v="0.591686543856211"/>
    <n v="0.54856995089699612"/>
    <n v="0.26"/>
    <s v="B"/>
    <x v="2"/>
  </r>
  <r>
    <s v="MP21-4859"/>
    <x v="5"/>
    <s v="Madison Park"/>
    <s v="1500 Thread Count"/>
    <x v="2014"/>
    <s v="PILLOWCASE"/>
    <s v="Seafoam"/>
    <s v="King: 20&quot;W x 40&quot;L (2)"/>
    <x v="7"/>
    <n v="444"/>
    <n v="6124.13"/>
    <n v="3.0152109144027633E-5"/>
    <n v="0.98204278088486963"/>
    <n v="4851"/>
    <n v="8.7201552596774867"/>
    <n v="0.53752282010281771"/>
    <n v="0.20300000000000001"/>
    <n v="0.20443261120196443"/>
    <n v="1.8097942666231199"/>
    <n v="0.64699552244710468"/>
    <n v="0.53943776775963526"/>
    <n v="0.53790580963418122"/>
    <n v="0.23400000000000001"/>
    <s v="B"/>
    <x v="2"/>
  </r>
  <r>
    <s v="CS13-1495"/>
    <x v="1"/>
    <s v="Comfort Spaces"/>
    <s v="Kienna"/>
    <x v="451"/>
    <s v="COVERLET&amp;BEDSPR"/>
    <s v="White"/>
    <s v="Queen: 102&quot;W x 118&quot;L / 20&quot;W x 26&quot;L + 0.5&quot;  (2)"/>
    <x v="6"/>
    <n v="178"/>
    <n v="6107.18"/>
    <n v="3.006865594332953E-5"/>
    <n v="0.98207284954081298"/>
    <n v="4852"/>
    <n v="8.7173841354524377"/>
    <n v="0.53727429836216023"/>
    <n v="0.20300000000000001"/>
    <n v="-0.25729999999999997"/>
    <n v="1.34766858388745"/>
    <n v="0.36995438923606988"/>
    <n v="0.48844970591233755"/>
    <n v="0.52750937987219571"/>
    <n v="0.21199999999999999"/>
    <s v="B"/>
    <x v="2"/>
  </r>
  <r>
    <s v="UHK12-0054"/>
    <x v="1"/>
    <s v="Intelligent Design Kids"/>
    <s v="Cloud"/>
    <x v="1244"/>
    <s v="DUVET&amp;DUVET SET"/>
    <s v="Pink"/>
    <s v="Twin: 68&quot;Wx88&quot;L/20&quot;Wx26&quot;L+1&quot;D/16&quot;Wx16&quot;L/12&quot;x16&quot;L"/>
    <x v="7"/>
    <n v="175"/>
    <n v="6104.95"/>
    <n v="3.005767655468311E-5"/>
    <n v="0.9821029072173677"/>
    <n v="4853"/>
    <n v="8.7170189845944108"/>
    <n v="0.53724155066863599"/>
    <n v="0.20300000000000001"/>
    <n v="1.6408679186561727E-2"/>
    <n v="1.0757894794821501"/>
    <n v="0.16193981940571772"/>
    <n v="0.45016564452146185"/>
    <n v="0.51982636943920113"/>
    <n v="0.19900000000000001"/>
    <s v="B-"/>
    <x v="3"/>
  </r>
  <r>
    <s v="PC20-005"/>
    <x v="5"/>
    <s v="True North by Sleep Philosophy"/>
    <s v="Micro Fleece"/>
    <x v="1423"/>
    <s v="SHEET/SHEET SET"/>
    <s v="Green"/>
    <s v="Twin: 66x96&quot;/39x75+14&quot;/20x30&quot;"/>
    <x v="7"/>
    <n v="255"/>
    <n v="6102.96"/>
    <n v="3.0047878804276669E-5"/>
    <n v="0.98213295509617193"/>
    <n v="4854"/>
    <n v="8.7166930198628734"/>
    <n v="0.53721231729044883"/>
    <n v="0.20300000000000001"/>
    <n v="0.10758998839162016"/>
    <n v="3.1008512469003202"/>
    <n v="1.1634167890864058"/>
    <n v="0.6344825691487731"/>
    <n v="0.55666636766211375"/>
    <n v="0.28199999999999997"/>
    <s v="B"/>
    <x v="2"/>
  </r>
  <r>
    <s v="MP10-8707"/>
    <x v="1"/>
    <s v="Madison Park"/>
    <s v="Salara"/>
    <x v="2083"/>
    <s v="COMFORTER (SET)"/>
    <s v="Blue"/>
    <s v="King:104&quot;Wx92&quot;L/20&quot;Wx36&quot;L(2)/78&quot;Wx80&quot;L+15&quot;D/18&quot;Wx18&quot;L/12&quot;Wx16&quot;L/16&quot;Wx16&quot;L"/>
    <x v="11"/>
    <n v="83"/>
    <n v="6096"/>
    <n v="3.0013611295317448E-5"/>
    <n v="0.98216296870746722"/>
    <n v="4855"/>
    <n v="8.7155521259078164"/>
    <n v="0.53710999890679301"/>
    <n v="0.20200000000000001"/>
    <n v="8.9657480314960639E-2"/>
    <n v="0.34604105673325802"/>
    <n v="-0.80734427574318102"/>
    <n v="0.27177366056503205"/>
    <n v="0.48404273123844083"/>
    <n v="0.14000000000000001"/>
    <s v="B-"/>
    <x v="3"/>
  </r>
  <r>
    <s v="MP12-8339"/>
    <x v="1"/>
    <s v="Madison Park"/>
    <s v="Ibiza"/>
    <x v="1363"/>
    <s v="DUVET&amp;DUVET SET"/>
    <s v="Black/Ivory"/>
    <s v="Full/Queen:90&quot;Wx90&quot;L/20&quot;Wx26&quot;L(2)/12&quot;Wx18&quot;L"/>
    <x v="7"/>
    <n v="235"/>
    <n v="6092.62"/>
    <n v="2.9996969890104491E-5"/>
    <n v="0.98219296567735737"/>
    <n v="4856"/>
    <n v="8.7149976011852655"/>
    <n v="0.53706026766485149"/>
    <n v="0.20200000000000001"/>
    <n v="8.3940630139414565E-2"/>
    <n v="4.3189983511350798"/>
    <n v="1.4859130530177524"/>
    <n v="0.69383642487505703"/>
    <n v="0.5684154991068926"/>
    <n v="0.315"/>
    <s v="B"/>
    <x v="2"/>
  </r>
  <r>
    <s v="CS10-1326"/>
    <x v="1"/>
    <s v="Comfort Spaces"/>
    <s v="Kate"/>
    <x v="1815"/>
    <s v="COMFORTER (SET)"/>
    <s v="Grey/Purple"/>
    <s v="King:104&quot;Wx90&quot;W/20&quot;Wx36&quot;L(2)/108&quot;Wx102&quot;L/78&quot;Wx80&quot;L"/>
    <x v="6"/>
    <n v="150"/>
    <n v="6088.5"/>
    <n v="2.9976685100318286E-5"/>
    <n v="0.98222294236245766"/>
    <n v="4857"/>
    <n v="8.7143212555271656"/>
    <n v="0.53699961119960971"/>
    <n v="0.20200000000000001"/>
    <n v="-0.43779999999999997"/>
    <n v="0.33793375926984998"/>
    <n v="-0.82568761458650908"/>
    <n v="0.26839765901396601"/>
    <n v="0.48327922076248103"/>
    <n v="0.13900000000000001"/>
    <s v="B-"/>
    <x v="3"/>
  </r>
  <r>
    <s v="MP20-6424"/>
    <x v="5"/>
    <s v="Madison Park"/>
    <s v="800 Thread Count"/>
    <x v="1639"/>
    <s v="SHEET/SHEET SET"/>
    <s v="Charcoal"/>
    <s v="Cal King: 108x102&quot;/20x40&quot;(4)/72x84&quot;+15&quot;"/>
    <x v="7"/>
    <n v="137"/>
    <n v="6065.59"/>
    <n v="2.9863887883327518E-5"/>
    <n v="0.98225280625034095"/>
    <n v="4858"/>
    <n v="8.710551946954288"/>
    <n v="0.53666156964985201"/>
    <n v="0.20200000000000001"/>
    <n v="0.16414538377962756"/>
    <n v="2.35284362791726"/>
    <n v="0.89724801596241044"/>
    <n v="0.58549551185310555"/>
    <n v="0.54642835809050272"/>
    <n v="0.255"/>
    <s v="B"/>
    <x v="2"/>
  </r>
  <r>
    <s v="CS20-1399"/>
    <x v="5"/>
    <s v="Comfort Spaces"/>
    <s v="Cotton Flannel 135GSM"/>
    <x v="1337"/>
    <s v="SHEET/SHEET SET"/>
    <s v="Black"/>
    <s v="Twin XL: 68x102&quot;/39x80+12&quot;/21x30&quot;"/>
    <x v="10"/>
    <n v="270"/>
    <n v="6056.42"/>
    <n v="2.9818739455575213E-5"/>
    <n v="0.98228262498979657"/>
    <n v="4859"/>
    <n v="8.709039245835001"/>
    <n v="0.53652590661754851"/>
    <n v="0.20200000000000001"/>
    <n v="8.6800000000000002E-2"/>
    <n v="3.9740040922373798"/>
    <n v="1.4046263222806388"/>
    <n v="0.67887600074543353"/>
    <n v="0.56499592544312549"/>
    <n v="0.30599999999999999"/>
    <s v="B"/>
    <x v="2"/>
  </r>
  <r>
    <s v="MP40-3599"/>
    <x v="0"/>
    <s v="Madison Park"/>
    <s v="Saratoga"/>
    <x v="2021"/>
    <s v="WINDOW PANEL"/>
    <s v="Beige/Gold"/>
    <s v="50x95&quot;"/>
    <x v="7"/>
    <n v="271"/>
    <n v="6051.07"/>
    <n v="2.9792398769809144E-5"/>
    <n v="0.98231241738856634"/>
    <n v="4860"/>
    <n v="8.7081556412656784"/>
    <n v="0.53644666262565666"/>
    <n v="0.20200000000000001"/>
    <n v="0.20725240958495983"/>
    <n v="1.07314506469673"/>
    <n v="0.15968823184304107"/>
    <n v="0.44975125087323453"/>
    <n v="0.51910758027517234"/>
    <n v="0.19700000000000001"/>
    <s v="B-"/>
    <x v="2"/>
  </r>
  <r>
    <s v="TN20-0585"/>
    <x v="5"/>
    <s v="True North by Sleep Philosophy"/>
    <s v="Soloft Plush"/>
    <x v="1167"/>
    <s v="SHEET/SHEET SET"/>
    <s v="Taupe"/>
    <s v="Twin: 39x75+14&quot;/66x96&quot;/20x30&quot;"/>
    <x v="7"/>
    <n v="269"/>
    <n v="6050.08"/>
    <n v="2.9787524512069253E-5"/>
    <n v="0.98234220491307844"/>
    <n v="4861"/>
    <n v="8.7079920474901389"/>
    <n v="0.53643199110371975"/>
    <n v="0.20100000000000001"/>
    <n v="4.5502163277179798E-2"/>
    <n v="5.6130675885952801"/>
    <n v="1.7427561103384175"/>
    <n v="0.74110712991415084"/>
    <n v="0.57736701886580599"/>
    <n v="0.34200000000000003"/>
    <s v="B"/>
    <x v="2"/>
  </r>
  <r>
    <s v="MPS10-597"/>
    <x v="1"/>
    <s v="Madison Park Signature"/>
    <s v="Cirque"/>
    <x v="2118"/>
    <s v="COMFORTER (SET)"/>
    <s v="Gold"/>
    <s v="King: 110x96&quot;/20x36&quot;+1.5&quot;/26x26+1.5&quot;(3)/20x20&quot;/18x18&quot;/14x20&quot;"/>
    <x v="11"/>
    <n v="32"/>
    <n v="6046.86"/>
    <n v="2.9771670865682949E-5"/>
    <n v="0.98237197658394415"/>
    <n v="4862"/>
    <n v="8.7074597694432985"/>
    <n v="0.53638425500242237"/>
    <n v="0.20100000000000001"/>
    <n v="0.39358387642511983"/>
    <n v="0.28182180984698102"/>
    <n v="-0.96280124557400315"/>
    <n v="0.24316256769064104"/>
    <n v="0.47773991754006612"/>
    <n v="0.13200000000000001"/>
    <s v="B-"/>
    <x v="3"/>
  </r>
  <r>
    <s v="II51-1142"/>
    <x v="3"/>
    <s v="INK+IVY"/>
    <s v="Bree Knit"/>
    <x v="1535"/>
    <s v="BLANKET"/>
    <s v="Indigo"/>
    <s v="Twin: 66x90&quot;"/>
    <x v="7"/>
    <n v="179"/>
    <n v="6045.31"/>
    <n v="2.976403945204979E-5"/>
    <n v="0.98240174062339625"/>
    <n v="4863"/>
    <n v="8.7072034475942601"/>
    <n v="0.53636126738190515"/>
    <n v="0.20100000000000001"/>
    <n v="3.7397295589473481E-2"/>
    <n v="3.9374879776332201"/>
    <n v="1.395622710868359"/>
    <n v="0.67721893022230417"/>
    <n v="0.56453279994998495"/>
    <n v="0.30399999999999999"/>
    <s v="B"/>
    <x v="2"/>
  </r>
  <r>
    <s v="ST54-0215"/>
    <x v="3"/>
    <s v="Serta"/>
    <s v="Freya AZ"/>
    <x v="2000"/>
    <s v="ELECT BLANKET"/>
    <s v="Smoke Grey"/>
    <s v="Full: 77x84&quot;"/>
    <x v="6"/>
    <n v="116"/>
    <n v="6038.96"/>
    <n v="2.9732775273617167E-5"/>
    <n v="0.98243147339866987"/>
    <n v="4864"/>
    <n v="8.7061526683903754"/>
    <n v="0.53626703072718007"/>
    <n v="0.20100000000000001"/>
    <n v="-0.1663"/>
    <n v="0.57480541449258105"/>
    <n v="-0.39333090449458791"/>
    <n v="0.34797079105666651"/>
    <n v="0.49860778279307738"/>
    <n v="0.161"/>
    <s v="B-"/>
    <x v="3"/>
  </r>
  <r>
    <s v="HH12-1829"/>
    <x v="10"/>
    <s v="Harbor House Blue"/>
    <s v="Morgan"/>
    <x v="1015"/>
    <s v="DUVET&amp;DUVET SET"/>
    <s v="White/Grey"/>
    <s v="King: 106x90&quot;/20x36&quot;(2)/18x18&quot;/12x20&quot;"/>
    <x v="9"/>
    <n v="60"/>
    <n v="6032.34"/>
    <n v="2.9700181752164575E-5"/>
    <n v="0.98246117358042206"/>
    <n v="4865"/>
    <n v="8.7050560335575735"/>
    <n v="0.53616868161852227"/>
    <n v="0.20100000000000001"/>
    <n v="0.45590602687107784"/>
    <n v="1.07061102608378"/>
    <n v="0.15752585700350913"/>
    <n v="0.44935327638916711"/>
    <n v="0.51880560057265124"/>
    <n v="0.19600000000000001"/>
    <s v="B-"/>
    <x v="3"/>
  </r>
  <r>
    <s v="5DS153-0050"/>
    <x v="9"/>
    <s v="INK+IVY"/>
    <s v="Lumivive"/>
    <x v="2119"/>
    <s v="LGT-TABLE LAMPS"/>
    <s v="Gold"/>
    <s v="8.5x8.5x17&quot;/body size:5x5x1&quot;/shade size:8.5x8.5x4.75&quot;"/>
    <x v="7"/>
    <n v="158"/>
    <n v="6018.77"/>
    <n v="2.9633369956679429E-5"/>
    <n v="0.98249080695037871"/>
    <n v="4866"/>
    <n v="8.7028043315929331"/>
    <n v="0.5359667430382753"/>
    <n v="0.20100000000000001"/>
    <n v="0.20600725441644432"/>
    <n v="2.8514233093305301"/>
    <n v="1.0822875317359311"/>
    <n v="0.61955112722364836"/>
    <n v="0.55268361987534997"/>
    <n v="0.27100000000000002"/>
    <s v="B"/>
    <x v="3"/>
  </r>
  <r>
    <s v="MPE10-1062"/>
    <x v="1"/>
    <s v="Madison Park Essentials"/>
    <s v="Luna"/>
    <x v="1640"/>
    <s v="COMFORTER (SET)"/>
    <s v="Blue"/>
    <s v="Cal King:104x92&quot;/20x36&quot;(2)/108x102&quot;/72x84+14&quot;/20x40&quot;(2)"/>
    <x v="7"/>
    <n v="146"/>
    <n v="6016.36"/>
    <n v="2.9621504339353029E-5"/>
    <n v="0.9825204284547181"/>
    <n v="4867"/>
    <n v="8.702403903910886"/>
    <n v="0.53593083162598631"/>
    <n v="0.2"/>
    <n v="4.5229711985319996E-3"/>
    <n v="1.9417352804097201"/>
    <n v="0.71380007392927891"/>
    <n v="0.55173281782376926"/>
    <n v="0.53909122886554295"/>
    <n v="0.23699999999999999"/>
    <s v="B"/>
    <x v="2"/>
  </r>
  <r>
    <s v="ST54-3595"/>
    <x v="3"/>
    <s v="Serta"/>
    <s v="Heated Faux Feathersoft"/>
    <x v="1733"/>
    <s v="ELECT BLANKET"/>
    <s v="Navy"/>
    <s v="Twin: 62x84&quot;"/>
    <x v="10"/>
    <n v="103"/>
    <n v="6011.08"/>
    <n v="2.9595508298073622E-5"/>
    <n v="0.98255002396301616"/>
    <n v="4868"/>
    <n v="8.7015260575042248"/>
    <n v="0.53585210404133254"/>
    <n v="0.2"/>
    <n v="-2.1500000000000002E-2"/>
    <n v="1.46364838118429"/>
    <n v="0.44702179663261815"/>
    <n v="0.5026335842743741"/>
    <n v="0.5292084000879409"/>
    <n v="0.216"/>
    <s v="B"/>
    <x v="3"/>
  </r>
  <r>
    <s v="SS40-0028"/>
    <x v="0"/>
    <s v="SunSmart"/>
    <s v="Maya"/>
    <x v="1736"/>
    <s v="WINDOW PANEL"/>
    <s v="Grey"/>
    <s v="50&quot;W x 84&quot;L"/>
    <x v="7"/>
    <n v="355"/>
    <n v="6004.91"/>
    <n v="2.9565130348320979E-5"/>
    <n v="0.98257958909336451"/>
    <n v="4869"/>
    <n v="8.7004992634160132"/>
    <n v="0.53576001843513976"/>
    <n v="0.2"/>
    <n v="0.12451578563956958"/>
    <n v="1.08428240444932"/>
    <n v="0.16913702529247709"/>
    <n v="0.45149025496695216"/>
    <n v="0.51890606574150233"/>
    <n v="0.19600000000000001"/>
    <s v="B-"/>
    <x v="2"/>
  </r>
  <r>
    <s v="MP40-1283"/>
    <x v="0"/>
    <s v="Madison Park"/>
    <s v="Saratoga"/>
    <x v="1970"/>
    <s v="WINDOW PANEL"/>
    <s v="Beige/Grey"/>
    <s v="50x95&quot;"/>
    <x v="7"/>
    <n v="290"/>
    <n v="5999.48"/>
    <n v="2.9538395783141585E-5"/>
    <n v="0.98260912748914764"/>
    <n v="4870"/>
    <n v="8.6995947450103621"/>
    <n v="0.5356788988351604"/>
    <n v="0.2"/>
    <n v="0.32155714210781933"/>
    <n v="1.2639493420877499"/>
    <n v="0.31038441949973716"/>
    <n v="0.47748614513725185"/>
    <n v="0.52404034809557876"/>
    <n v="0.20599999999999999"/>
    <s v="B"/>
    <x v="2"/>
  </r>
  <r>
    <s v="MPE21-1136"/>
    <x v="5"/>
    <s v="Madison Park Essentials"/>
    <s v="Satin"/>
    <x v="1895"/>
    <s v="PILLOWCASE"/>
    <s v="Blue"/>
    <s v="King Pillowcase: 20x40&quot;(2)"/>
    <x v="7"/>
    <n v="1048"/>
    <n v="5995.13"/>
    <n v="2.9516978590042076E-5"/>
    <n v="0.98263864446773763"/>
    <n v="4871"/>
    <n v="8.6988695401082037"/>
    <n v="0.53561386054384574"/>
    <n v="0.2"/>
    <n v="2.287333549924556E-2"/>
    <n v="4.6992662629330297"/>
    <n v="1.5684630443403238"/>
    <n v="0.7090293459199003"/>
    <n v="0.57029695761905663"/>
    <n v="0.32"/>
    <s v="B"/>
    <x v="2"/>
  </r>
  <r>
    <s v="MP40-6326"/>
    <x v="0"/>
    <s v="Madison Park"/>
    <s v="Emilia"/>
    <x v="1924"/>
    <s v="WINDOW PANEL"/>
    <s v="Silver"/>
    <s v="50x84&quot;"/>
    <x v="7"/>
    <n v="362"/>
    <n v="5977.69"/>
    <n v="2.9431112877937357E-5"/>
    <n v="0.98266807558061553"/>
    <n v="4872"/>
    <n v="8.6959567594016036"/>
    <n v="0.53535263467572536"/>
    <n v="0.2"/>
    <n v="0.20370258426183155"/>
    <n v="0.42085649262821501"/>
    <n v="-0.65228072118209379"/>
    <n v="0.30031234728849376"/>
    <n v="0.48834457719827906"/>
    <n v="0.14699999999999999"/>
    <s v="B-"/>
    <x v="3"/>
  </r>
  <r>
    <s v="CS20-0394"/>
    <x v="5"/>
    <s v="Comfort Spaces"/>
    <s v="Cotton Flannel 135GSM"/>
    <x v="1572"/>
    <s v="SHEET/SHEET SET"/>
    <s v="Blue"/>
    <s v="Twin: 68&quot;W x 98&quot;L/39&quot;W x 75&quot;L + 12&quot;D/21&quot;W x 30&quot;L"/>
    <x v="6"/>
    <n v="337"/>
    <n v="5968.27"/>
    <n v="2.9384733577018417E-5"/>
    <n v="0.98269746031419258"/>
    <n v="4873"/>
    <n v="8.6943799208531249"/>
    <n v="0.53521121962934759"/>
    <n v="0.2"/>
    <n v="7.5600000000000001E-2"/>
    <n v="13.4772705831615"/>
    <n v="2.6083971139445961"/>
    <n v="0.90042411117919374"/>
    <n v="0.60825379793931689"/>
    <n v="0.44600000000000001"/>
    <s v="B"/>
    <x v="2"/>
  </r>
  <r>
    <s v="MP40-7870"/>
    <x v="0"/>
    <s v="Madison Park"/>
    <s v="Galen"/>
    <x v="1714"/>
    <s v="WINDOW PANEL"/>
    <s v="Blue"/>
    <s v="23x64&quot;"/>
    <x v="7"/>
    <n v="219"/>
    <n v="5964.5"/>
    <n v="2.9366172009665503E-5"/>
    <n v="0.98272682648620224"/>
    <n v="4874"/>
    <n v="8.6937481533158554"/>
    <n v="0.53515456104773873"/>
    <n v="0.19900000000000001"/>
    <n v="-8.3464158068355471E-2"/>
    <n v="1.3693127361853401"/>
    <n v="0.3847947650615689"/>
    <n v="0.49118100429989969"/>
    <n v="0.52635984969817096"/>
    <n v="0.21"/>
    <s v="B"/>
    <x v="2"/>
  </r>
  <r>
    <s v="ST54-3576"/>
    <x v="3"/>
    <s v="Serta"/>
    <s v="Dream Soft Heated"/>
    <x v="1871"/>
    <s v="ELECT BLANKET"/>
    <s v="Navy"/>
    <s v="Full:77x84&quot;"/>
    <x v="11"/>
    <n v="112"/>
    <n v="5961.23"/>
    <n v="2.9350072188645868E-5"/>
    <n v="0.98275617655839087"/>
    <n v="4875"/>
    <n v="8.6931998511524213"/>
    <n v="0.53510538786133621"/>
    <n v="0.19900000000000001"/>
    <n v="1.0224682976837346E-2"/>
    <n v="0.55189273980370301"/>
    <n v="-0.42787524009217975"/>
    <n v="0.34161307550912678"/>
    <n v="0.49640692539089437"/>
    <n v="0.158"/>
    <s v="B-"/>
    <x v="3"/>
  </r>
  <r>
    <s v="SI55-0060"/>
    <x v="3"/>
    <s v="Sharper Image"/>
    <s v="Embossed Microfiber"/>
    <x v="997"/>
    <s v="ELEC MATT PAD"/>
    <s v="White"/>
    <s v="Full: 54x75+15&quot;"/>
    <x v="11"/>
    <n v="128"/>
    <n v="5956.89"/>
    <n v="2.9328704230473023E-5"/>
    <n v="0.98278550526262132"/>
    <n v="4876"/>
    <n v="8.6924716705314591"/>
    <n v="0.5350400826996986"/>
    <n v="0.19900000000000001"/>
    <n v="-0.1735726614055321"/>
    <n v="0.21240343959255301"/>
    <n v="-1.1634598508577783"/>
    <n v="0.20623233549797937"/>
    <n v="0.46927853325935481"/>
    <n v="0.121"/>
    <s v="B-"/>
    <x v="3"/>
  </r>
  <r>
    <s v="TN20-0564"/>
    <x v="5"/>
    <s v="True North by Sleep Philosophy"/>
    <s v="Cozy Cotton Flannel"/>
    <x v="1509"/>
    <s v="SHEET/SHEET SET"/>
    <s v="White Village Print"/>
    <s v="Twin XL: 66x102&quot;/39x80+12&quot;/20x30&quot;"/>
    <x v="7"/>
    <n v="321"/>
    <n v="5956.38"/>
    <n v="2.932619324921308E-5"/>
    <n v="0.98281483145587056"/>
    <n v="4877"/>
    <n v="8.6923860660927339"/>
    <n v="0.53503240546750253"/>
    <n v="0.19900000000000001"/>
    <n v="-0.35852239635270816"/>
    <n v="0.21952706736769001"/>
    <n v="-1.1409132908571624"/>
    <n v="0.21038191928877156"/>
    <n v="0.47010230823175636"/>
    <n v="0.123"/>
    <s v="B-"/>
    <x v="3"/>
  </r>
  <r>
    <s v="MP40-1782"/>
    <x v="0"/>
    <s v="Madison Park"/>
    <s v="Andora"/>
    <x v="1884"/>
    <s v="WINDOW PANEL"/>
    <s v="Navy"/>
    <s v="50x95&quot;"/>
    <x v="7"/>
    <n v="223"/>
    <n v="5939.29"/>
    <n v="2.924205075954166E-5"/>
    <n v="0.98284407350663006"/>
    <n v="4878"/>
    <n v="8.6895132327137787"/>
    <n v="0.53477476218124953"/>
    <n v="0.19900000000000001"/>
    <n v="0.29895406097498123"/>
    <n v="1.8309114671380999"/>
    <n v="0.65799215420168655"/>
    <n v="0.54146164390219875"/>
    <n v="0.53611213852543949"/>
    <n v="0.23"/>
    <s v="B"/>
    <x v="2"/>
  </r>
  <r>
    <s v="5DS40-0151"/>
    <x v="0"/>
    <s v="510 Design"/>
    <s v="Colt"/>
    <x v="1780"/>
    <s v="WINDOW PANEL"/>
    <s v="Ivory"/>
    <s v="37&quot;W x 63&quot;L (2)"/>
    <x v="7"/>
    <n v="310"/>
    <n v="5928.34"/>
    <n v="2.9188138514842888E-5"/>
    <n v="0.98287326164514488"/>
    <n v="4879"/>
    <n v="8.6876681873153423"/>
    <n v="0.5346092936360769"/>
    <n v="0.19900000000000001"/>
    <n v="0.18097528714132796"/>
    <n v="1.65153627004864"/>
    <n v="0.56049327143336924"/>
    <n v="0.52351745270209082"/>
    <n v="0.53239092544927968"/>
    <n v="0.221"/>
    <s v="B"/>
    <x v="2"/>
  </r>
  <r>
    <s v="ID20-1475"/>
    <x v="5"/>
    <s v="Intelligent Design"/>
    <s v="Metallic Dot"/>
    <x v="2041"/>
    <s v="SHEET/SHEET SET"/>
    <s v="Blush/Gold"/>
    <s v="Full: 81&quot;W x 96&quot;L/20&quot;W x 30&quot;L (2)/54&quot;W x 75&quot;L + 14&quot;D"/>
    <x v="7"/>
    <n v="295"/>
    <n v="5927.71"/>
    <n v="2.9185036714462958E-5"/>
    <n v="0.98290244668185933"/>
    <n v="4880"/>
    <n v="8.6875619303842964"/>
    <n v="0.53459976423381417"/>
    <n v="0.19800000000000001"/>
    <n v="8.3273080160804078E-2"/>
    <n v="1.4786256714708601"/>
    <n v="0.45655464033582738"/>
    <n v="0.50438805740508275"/>
    <n v="0.52855742286806795"/>
    <n v="0.214"/>
    <s v="B"/>
    <x v="2"/>
  </r>
  <r>
    <s v="TN20-0462"/>
    <x v="5"/>
    <s v="True North by Sleep Philosophy"/>
    <s v="Micro Fleece"/>
    <x v="1844"/>
    <s v="SHEET/SHEET SET"/>
    <s v="Black"/>
    <s v="Full: 82x96&quot;/54x75+14&quot;/20x30&quot;(2)"/>
    <x v="7"/>
    <n v="211"/>
    <n v="5921.93"/>
    <n v="2.9156578926850273E-5"/>
    <n v="0.98293160326078621"/>
    <n v="4881"/>
    <n v="8.6865865378718254"/>
    <n v="0.53451228845671528"/>
    <n v="0.19800000000000001"/>
    <n v="0.14225592485971855"/>
    <n v="2.62659117586362"/>
    <n v="1.0030521754496917"/>
    <n v="0.60496824850094999"/>
    <n v="0.54860348046556218"/>
    <n v="0.26100000000000001"/>
    <s v="B"/>
    <x v="2"/>
  </r>
  <r>
    <s v="CS20-1731"/>
    <x v="5"/>
    <s v="Comfort Spaces"/>
    <s v="Cotton 144TC"/>
    <x v="1370"/>
    <s v="SHEET/SHEET SET"/>
    <s v="Sage Green"/>
    <s v="Twin XL: 66x96&quot;/39x80&quot;+12/20x30&quot;"/>
    <x v="6"/>
    <n v="354"/>
    <n v="5911.8"/>
    <n v="2.9106703946138071E-5"/>
    <n v="0.98296070996473239"/>
    <n v="4882"/>
    <n v="8.6848747714706764"/>
    <n v="0.53435877272408694"/>
    <n v="0.19800000000000001"/>
    <n v="-2.6100000000000002E-2"/>
    <n v="2.7094092870865998"/>
    <n v="1.0329742431280808"/>
    <n v="0.61047525830740557"/>
    <n v="0.54958206984075075"/>
    <n v="0.26300000000000001"/>
    <s v="B"/>
    <x v="2"/>
  </r>
  <r>
    <s v="MPE10-1073"/>
    <x v="1"/>
    <s v="Madison Park Essentials"/>
    <s v="Jaxon"/>
    <x v="1320"/>
    <s v="COMFORTER (SET)"/>
    <s v="Coral/Grey"/>
    <s v="Twin: 68“W x 86&quot;L/20&quot;W x 26&quot;L(1)/66&quot;W x 96&quot;L/39&quot;W x 75&quot;L+12&quot;D/20&quot;W x 30&quot;L(1)"/>
    <x v="7"/>
    <n v="170"/>
    <n v="5910.45"/>
    <n v="2.9100057231038223E-5"/>
    <n v="0.98298981002196339"/>
    <n v="4883"/>
    <n v="8.6846464271772348"/>
    <n v="0.53433829420466061"/>
    <n v="0.19800000000000001"/>
    <n v="-3.9348008188885779E-2"/>
    <n v="0.63656930305475701"/>
    <n v="-0.30575194967235386"/>
    <n v="0.36408926816958026"/>
    <n v="0.50028848899764455"/>
    <n v="0.16500000000000001"/>
    <s v="B-"/>
    <x v="3"/>
  </r>
  <r>
    <s v="MP72-5829"/>
    <x v="7"/>
    <s v="Madison Park"/>
    <s v="Lasso"/>
    <x v="1853"/>
    <s v="BATH RUG"/>
    <s v="Charcoal"/>
    <s v="17&quot;Wx24&quot;L"/>
    <x v="7"/>
    <n v="410"/>
    <n v="5905.17"/>
    <n v="2.9074061189758813E-5"/>
    <n v="0.98301888408315319"/>
    <n v="4884"/>
    <n v="8.6837528461767732"/>
    <n v="0.53425815550007072"/>
    <n v="0.19800000000000001"/>
    <n v="0.13928816661158838"/>
    <n v="1.4039910335379699"/>
    <n v="0.40812226376650584"/>
    <n v="0.49547431602918729"/>
    <n v="0.52650138760589404"/>
    <n v="0.21"/>
    <s v="B"/>
    <x v="2"/>
  </r>
  <r>
    <s v="MP20-8001"/>
    <x v="5"/>
    <s v="Madison Park"/>
    <s v="600 Thread Count Pima Cotton"/>
    <x v="1389"/>
    <s v="SHEET/SHEET SET"/>
    <s v="Navy"/>
    <s v="Cal King: 108x102&quot;/20x40&quot;(2)/72x84+16&quot;"/>
    <x v="7"/>
    <n v="82"/>
    <n v="5888.27"/>
    <n v="2.8990854163694041E-5"/>
    <n v="0.98304787493731693"/>
    <n v="4885"/>
    <n v="8.6808873300851186"/>
    <n v="0.53400116844747203"/>
    <n v="0.19800000000000001"/>
    <n v="9.7495543884431504E-2"/>
    <n v="1.83853971158334"/>
    <n v="0.66193496364681703"/>
    <n v="0.54218729864346527"/>
    <n v="0.53563839448667072"/>
    <n v="0.22900000000000001"/>
    <s v="B"/>
    <x v="2"/>
  </r>
  <r>
    <s v="MP10-3448"/>
    <x v="1"/>
    <s v="Madison Park"/>
    <s v="Serene"/>
    <x v="1090"/>
    <s v="COMFORTER (SET)"/>
    <s v="Purple"/>
    <s v="Cal King: 104x92&quot;/20x36&quot;(2)/72x84+15&quot;/18x18&quot;/12x16&quot;/12x18&quot;"/>
    <x v="7"/>
    <n v="83"/>
    <n v="5885.27"/>
    <n v="2.8976083685694376E-5"/>
    <n v="0.98307685102100262"/>
    <n v="4886"/>
    <n v="8.6803777993009827"/>
    <n v="0.53395547238078278"/>
    <n v="0.19700000000000001"/>
    <n v="-9.7274448330981603E-2"/>
    <n v="1.06413994542885"/>
    <n v="0.15198257011409372"/>
    <n v="0.4483330616236596"/>
    <n v="0.51683099022935819"/>
    <n v="0.192"/>
    <s v="B-"/>
    <x v="3"/>
  </r>
  <r>
    <s v="CS20-0340"/>
    <x v="5"/>
    <s v="Comfort Spaces"/>
    <s v="Cotton Flannel 135GSM"/>
    <x v="1792"/>
    <s v="SHEET/SHEET SET"/>
    <s v="Aqua"/>
    <s v="Full: 80&quot;W x 98&quot;L/55&quot;W x 76&quot;L + 12&quot;D/21&quot;W x 30&quot;L (2)"/>
    <x v="6"/>
    <n v="274"/>
    <n v="5880.04"/>
    <n v="2.8950333819048293E-5"/>
    <n v="0.98310580135482162"/>
    <n v="4887"/>
    <n v="8.6794888960011853"/>
    <n v="0.53387575318474489"/>
    <n v="0.19700000000000001"/>
    <n v="3.6299999999999999E-2"/>
    <n v="4.6474579202367998"/>
    <n v="1.5576093001024736"/>
    <n v="0.70703176752401375"/>
    <n v="0.56850695605259871"/>
    <n v="0.315"/>
    <s v="B"/>
    <x v="2"/>
  </r>
  <r>
    <s v="ID12-2378"/>
    <x v="1"/>
    <s v="Intelligent Design"/>
    <s v="Lucy"/>
    <x v="1342"/>
    <s v="DUVET&amp;DUVET SET"/>
    <s v="Blue"/>
    <s v="Full/Queen: 88&quot;W x 90&quot;L/20&quot;W x 26&quot;L (2)"/>
    <x v="7"/>
    <n v="164"/>
    <n v="5880.01"/>
    <n v="2.89501861142683E-5"/>
    <n v="0.98313475154093588"/>
    <n v="4888"/>
    <n v="8.6794837948496006"/>
    <n v="0.5338752956999957"/>
    <n v="0.19700000000000001"/>
    <n v="9.8392358535273103E-2"/>
    <n v="1.0489792392617101"/>
    <n v="0.13887393017571345"/>
    <n v="0.44592048073299839"/>
    <n v="0.51628433270659624"/>
    <n v="0.191"/>
    <s v="B-"/>
    <x v="3"/>
  </r>
  <r>
    <s v="CS20-0587"/>
    <x v="5"/>
    <s v="Comfort Spaces"/>
    <s v="Cotton 144TC"/>
    <x v="526"/>
    <s v="SHEET/SHEET SET"/>
    <s v="Blue"/>
    <s v="Cal King: 108&quot;W x 102&quot;L/72&quot;W x 84&quot;L + 14&quot;D/20&quot;W x 40&quot;L (2)"/>
    <x v="6"/>
    <n v="240"/>
    <n v="5876.2"/>
    <n v="2.8931427607208724E-5"/>
    <n v="0.98316368296854306"/>
    <n v="4889"/>
    <n v="8.6788357370017906"/>
    <n v="0.53381717616030533"/>
    <n v="0.19700000000000001"/>
    <n v="-2.06E-2"/>
    <n v="2.0432133667699501"/>
    <n v="0.76230627605689727"/>
    <n v="0.56066014643159934"/>
    <n v="0.53918577021456415"/>
    <n v="0.23799999999999999"/>
    <s v="B"/>
    <x v="2"/>
  </r>
  <r>
    <s v="MP21-4849"/>
    <x v="5"/>
    <s v="Madison Park"/>
    <s v="1500 Thread Count"/>
    <x v="2023"/>
    <s v="PILLOWCASE"/>
    <s v="Ivory"/>
    <s v="King: 20&quot;W x 40&quot;L (2)"/>
    <x v="7"/>
    <n v="431"/>
    <n v="5875.32"/>
    <n v="2.8927094933662154E-5"/>
    <n v="0.98319261006347669"/>
    <n v="4890"/>
    <n v="8.678685994626461"/>
    <n v="0.53380374686852883"/>
    <n v="0.19700000000000001"/>
    <n v="0.22276847780206013"/>
    <n v="2.2227202628367202"/>
    <n v="0.84273902588999527"/>
    <n v="0.57546339956410153"/>
    <n v="0.54213567740764346"/>
    <n v="0.24299999999999999"/>
    <s v="B"/>
    <x v="2"/>
  </r>
  <r>
    <s v="MPE10-1072"/>
    <x v="1"/>
    <s v="Madison Park Essentials"/>
    <s v="Jaxon"/>
    <x v="1180"/>
    <s v="COMFORTER (SET)"/>
    <s v="Green/Grey"/>
    <s v="Cal King: 104&quot;W x 92&quot;L/20'W x 36&quot;L(2)/108&quot;W x 102&quot;L/72&quot;W x 84&quot;L+14&quot;D/20&quot;W x 40&quot;L(2)"/>
    <x v="8"/>
    <n v="123"/>
    <n v="5869.27"/>
    <n v="2.8897307803029502E-5"/>
    <n v="0.98322150737127967"/>
    <n v="4891"/>
    <n v="8.6776559083571758"/>
    <n v="0.53371136601084079"/>
    <n v="0.19700000000000001"/>
    <n v="0.1012348176178639"/>
    <n v="0.63500453517141398"/>
    <n v="-0.30787860948709311"/>
    <n v="0.3636978668606653"/>
    <n v="0.49970866618080573"/>
    <n v="0.16300000000000001"/>
    <s v="B-"/>
    <x v="3"/>
  </r>
  <r>
    <s v="TN20-0594"/>
    <x v="5"/>
    <s v="True North by Sleep Philosophy"/>
    <s v="Micro Fleece"/>
    <x v="1433"/>
    <s v="SHEET/SHEET SET"/>
    <s v="Aqua"/>
    <s v="Cal.King: 108x102&quot;/72x84+14&quot;/20x40&quot;(2)"/>
    <x v="7"/>
    <n v="165"/>
    <n v="5865.1"/>
    <n v="2.8876776838609969E-5"/>
    <n v="0.98325038414811827"/>
    <n v="4892"/>
    <n v="8.6769452967838401"/>
    <n v="0.53364763648780456"/>
    <n v="0.19600000000000001"/>
    <n v="3.1399845867930633E-2"/>
    <n v="3.2623755448216598"/>
    <n v="1.2126477315505277"/>
    <n v="0.64354328266112104"/>
    <n v="0.55562676572246783"/>
    <n v="0.27900000000000003"/>
    <s v="B"/>
    <x v="2"/>
  </r>
  <r>
    <s v="MP10-8653"/>
    <x v="1"/>
    <s v="Madison Park"/>
    <s v="Riva"/>
    <x v="2120"/>
    <s v="COMFORTER (SET)"/>
    <s v="Beige"/>
    <s v="King"/>
    <x v="11"/>
    <n v="93"/>
    <n v="5856.14"/>
    <n v="2.8832662344317638E-5"/>
    <n v="0.9832792168104626"/>
    <n v="4893"/>
    <n v="8.675416708826134"/>
    <n v="0.5335105486818652"/>
    <n v="0.19600000000000001"/>
    <n v="0.14441232040217616"/>
    <n v="0.25425874815159"/>
    <n v="-1.0377277058635008"/>
    <n v="0.22937272014359875"/>
    <n v="0.47268298297421196"/>
    <n v="0.127"/>
    <s v="B-"/>
    <x v="3"/>
  </r>
  <r>
    <s v="MP40-4209"/>
    <x v="1"/>
    <s v="Madison Park"/>
    <s v="Serene"/>
    <x v="2121"/>
    <s v="WINDOW PANEL"/>
    <s v="Navy"/>
    <s v="50x84&quot;"/>
    <x v="9"/>
    <n v="333"/>
    <n v="5856.08"/>
    <n v="2.8832366934757645E-5"/>
    <n v="0.98330804917739734"/>
    <n v="4894"/>
    <n v="8.6754064648662297"/>
    <n v="0.53350962997648066"/>
    <n v="0.19600000000000001"/>
    <n v="0.26077762238482416"/>
    <n v="1.5271390914707399"/>
    <n v="0.48682331411621627"/>
    <n v="0.50995885836471688"/>
    <n v="0.52879947565412788"/>
    <n v="0.215"/>
    <s v="B"/>
    <x v="2"/>
  </r>
  <r>
    <s v="NS11-3247"/>
    <x v="1"/>
    <s v="N Natori"/>
    <s v="Hanae"/>
    <x v="2122"/>
    <s v="BED SKIRT&amp;SHAM"/>
    <s v="White"/>
    <s v="26&quot;W x 26&quot;L"/>
    <x v="5"/>
    <n v="302"/>
    <n v="5853.96"/>
    <n v="2.8821929130304549E-5"/>
    <n v="0.98333687110652768"/>
    <n v="4895"/>
    <n v="8.6750444442407613"/>
    <n v="0.53347716301048109"/>
    <n v="0.19600000000000001"/>
    <n v="0.3413906210496826"/>
    <n v="2.28120627024671"/>
    <n v="0.86760719552339338"/>
    <n v="0.58004026422170785"/>
    <n v="0.54278978325272642"/>
    <n v="0.246"/>
    <s v="B"/>
    <x v="2"/>
  </r>
  <r>
    <s v="MP40-7445"/>
    <x v="0"/>
    <s v="Madison Park"/>
    <s v="Como"/>
    <x v="1954"/>
    <s v="WINDOW PANEL"/>
    <s v="Taupe"/>
    <s v="27x64&quot;"/>
    <x v="7"/>
    <n v="190"/>
    <n v="5837.54"/>
    <n v="2.8741085380719718E-5"/>
    <n v="0.98336561219190843"/>
    <n v="4896"/>
    <n v="8.6722360445670628"/>
    <n v="0.53322529830912246"/>
    <n v="0.19600000000000001"/>
    <n v="0.11468286181045904"/>
    <n v="1.5235061605136599"/>
    <n v="0.48458810714159006"/>
    <n v="0.50954747948338319"/>
    <n v="0.52848973454397463"/>
    <n v="0.214"/>
    <s v="B"/>
    <x v="2"/>
  </r>
  <r>
    <s v="MP10-8488"/>
    <x v="1"/>
    <s v="Madison Park"/>
    <s v="Carolina"/>
    <x v="2115"/>
    <s v="COMFORTER (SET)"/>
    <s v="Taupe"/>
    <s v="Full/ Queen : 90&quot;W x 90&quot;L/20&quot;W x 26&quot;L(2)/12&quot;W x 18&quot;L/ 90&quot;W x 90&quot;L/20&quot;W x 26&quot;L(2)"/>
    <x v="7"/>
    <n v="116"/>
    <n v="5835.23"/>
    <n v="2.8729712112659976E-5"/>
    <n v="0.98339434190402109"/>
    <n v="4897"/>
    <n v="8.6718403194212748"/>
    <n v="0.53318980863270737"/>
    <n v="0.19600000000000001"/>
    <n v="-0.70231674381301146"/>
    <n v="0.24691206718306799"/>
    <n v="-1.058683939843015"/>
    <n v="0.22551582805739734"/>
    <n v="0.47165501251764541"/>
    <n v="0.125"/>
    <s v="B-"/>
    <x v="3"/>
  </r>
  <r>
    <s v="MPE21-1164"/>
    <x v="5"/>
    <s v="Madison Park Essentials"/>
    <s v="Satin"/>
    <x v="2006"/>
    <s v="PILLOWCASE"/>
    <s v="Champagne"/>
    <s v="King Pillowcase: 20x40&quot;(2)"/>
    <x v="7"/>
    <n v="1011"/>
    <n v="5822.43"/>
    <n v="2.8666691406528079E-5"/>
    <n v="0.98342300859542764"/>
    <n v="4898"/>
    <n v="8.6696447142077346"/>
    <n v="0.53299290095728324"/>
    <n v="0.19500000000000001"/>
    <n v="4.7402206908207317E-2"/>
    <n v="4.1022263277306896"/>
    <n v="1.4356144628787075"/>
    <n v="0.68457921604430949"/>
    <n v="0.56331016397468847"/>
    <n v="0.30099999999999999"/>
    <s v="B"/>
    <x v="2"/>
  </r>
  <r>
    <s v="MP10-8599"/>
    <x v="1"/>
    <s v="Madison Park"/>
    <s v="Dawn"/>
    <x v="1542"/>
    <s v="COMFORTER (SET)"/>
    <s v="Green"/>
    <s v="King: 104x92&quot;/20x36+2&quot;(2)/78x80+15&quot;/16x16&quot;/12x18&quot;/18x18&quot;/26x26&quot;(2)"/>
    <x v="7"/>
    <n v="55"/>
    <n v="5821.82"/>
    <n v="2.8663688076001476E-5"/>
    <n v="0.98345167228350361"/>
    <n v="4899"/>
    <n v="8.6695399594582554"/>
    <n v="0.53298350627463154"/>
    <n v="0.19500000000000001"/>
    <n v="-2.3107438302458809"/>
    <n v="4.1272064706144897E-2"/>
    <n v="-1.9570677108461563"/>
    <n v="6.0172701036531627E-2"/>
    <n v="0.43842134522701159"/>
    <n v="9.0999999999999998E-2"/>
    <s v="B-"/>
    <x v="3"/>
  </r>
  <r>
    <s v="MP10-8477"/>
    <x v="1"/>
    <s v="Madison Park"/>
    <s v="Dallas"/>
    <x v="2060"/>
    <s v="COMFORTER (SET)"/>
    <s v="Brown"/>
    <s v="Cal King: 104&quot;W x 92&quot;L/20&quot;W x 36&quot;L (2)/72&quot;W x 84&quot;L + 15&quot;D /18&quot;W x 18&quot;L/12&quot;W x 18&quot;L/16&quot;W x 16&quot;L"/>
    <x v="7"/>
    <n v="73"/>
    <n v="5815.14"/>
    <n v="2.8630799144988897E-5"/>
    <n v="0.98348030308264855"/>
    <n v="4900"/>
    <n v="8.6683920904504639"/>
    <n v="0.5328805623498214"/>
    <n v="0.19500000000000001"/>
    <n v="-0.175243637771963"/>
    <n v="0.81614907237837997"/>
    <n v="-8.7576184778017832E-2"/>
    <n v="0.40424344767742959"/>
    <n v="0.50715313941534312"/>
    <n v="0.17599999999999999"/>
    <s v="B-"/>
    <x v="3"/>
  </r>
  <r>
    <s v="CS20-1601"/>
    <x v="5"/>
    <s v="Comfort Spaces"/>
    <s v="Cotton Flannel 135GSM"/>
    <x v="1668"/>
    <s v="SHEET/SHEET SET"/>
    <s v="Blue Plaids"/>
    <s v="Full: 80x98&quot;/55x76+12&quot;/21x30&quot;(2)"/>
    <x v="6"/>
    <n v="237"/>
    <n v="5812.55"/>
    <n v="2.861804729898252E-5"/>
    <n v="0.98350892112994759"/>
    <n v="4901"/>
    <n v="8.6679466787425294"/>
    <n v="0.5328406166512617"/>
    <n v="0.19500000000000001"/>
    <n v="5.5899999999999998E-2"/>
    <n v="1.97567660338077"/>
    <n v="0.73028717445055846"/>
    <n v="0.55476718781539514"/>
    <n v="0.53722593088408843"/>
    <n v="0.23200000000000001"/>
    <s v="B"/>
    <x v="2"/>
  </r>
  <r>
    <s v="ST54-0312"/>
    <x v="3"/>
    <s v="Serta"/>
    <s v="Ribbed Plush"/>
    <x v="2019"/>
    <s v="ELECT BLANKET"/>
    <s v="Chestnut Brown"/>
    <s v="Queen: 84x90&quot;"/>
    <x v="6"/>
    <n v="74"/>
    <n v="5809"/>
    <n v="2.8600568900016248E-5"/>
    <n v="0.98353752169884756"/>
    <n v="4902"/>
    <n v="8.6673358498459567"/>
    <n v="0.53278583590226181"/>
    <n v="0.19500000000000001"/>
    <n v="-0.2472"/>
    <n v="0.53557744335115998"/>
    <n v="-0.45322133369827838"/>
    <n v="0.3369482512882746"/>
    <n v="0.4936183189794644"/>
    <n v="0.153"/>
    <s v="B-"/>
    <x v="3"/>
  </r>
  <r>
    <s v="NS12-3245"/>
    <x v="1"/>
    <s v="N Natori"/>
    <s v="Hanae"/>
    <x v="766"/>
    <s v="DUVET&amp;DUVET SET"/>
    <s v="White"/>
    <s v="Full/Queen: 92&quot;W x 96&quot;L/20&quot;W x 26&quot;L (2)"/>
    <x v="8"/>
    <n v="74"/>
    <n v="5806.01"/>
    <n v="2.8585847656943252E-5"/>
    <n v="0.98356610754650453"/>
    <n v="4903"/>
    <n v="8.6668210874301508"/>
    <n v="0.5327396706490245"/>
    <n v="0.19500000000000001"/>
    <n v="0.34035121342113561"/>
    <n v="2.6492553679065098"/>
    <n v="1.0113300997055039"/>
    <n v="0.60649175986199066"/>
    <n v="0.54749008849161773"/>
    <n v="0.25800000000000001"/>
    <s v="B"/>
    <x v="2"/>
  </r>
  <r>
    <s v="SHET20-744"/>
    <x v="5"/>
    <s v="True North by Sleep Philosophy"/>
    <s v="Micro Fleece"/>
    <x v="1423"/>
    <s v="SHEET/SHEET SET"/>
    <s v="Green"/>
    <s v="Cal.King: 108x102&quot;/72x84+14&quot;/20x40&quot;(2)"/>
    <x v="7"/>
    <n v="167"/>
    <n v="5799.56"/>
    <n v="2.8554091129243974E-5"/>
    <n v="0.98359466163763376"/>
    <n v="4904"/>
    <n v="8.6657097435978319"/>
    <n v="0.53264000239843501"/>
    <n v="0.19400000000000001"/>
    <n v="8.7485399871321146E-2"/>
    <n v="3.0008154850847899"/>
    <n v="1.1316651366017341"/>
    <n v="0.62863883323173475"/>
    <n v="0.55183976856509498"/>
    <n v="0.26800000000000002"/>
    <s v="B"/>
    <x v="2"/>
  </r>
  <r>
    <s v="SHET20-534"/>
    <x v="5"/>
    <s v="True North by Sleep Philosophy"/>
    <s v="Micro Fleece"/>
    <x v="1600"/>
    <s v="SHEET/SHEET SET"/>
    <s v="Red"/>
    <s v="Twin: 66x96&quot;/39x75+14&quot;/20x30&quot;"/>
    <x v="7"/>
    <n v="244"/>
    <n v="5797.04"/>
    <n v="2.8541683927724255E-5"/>
    <n v="0.9836232033215615"/>
    <n v="4905"/>
    <n v="8.6652752083884685"/>
    <n v="0.53260103213299836"/>
    <n v="0.19400000000000001"/>
    <n v="3.2929815216041283E-2"/>
    <n v="2.05742022051649"/>
    <n v="0.76891316554736766"/>
    <n v="0.56187611203949961"/>
    <n v="0.53845604811429859"/>
    <n v="0.23599999999999999"/>
    <s v="B"/>
    <x v="2"/>
  </r>
  <r>
    <s v="MP40-4934"/>
    <x v="0"/>
    <s v="Madison Park"/>
    <s v="Irina"/>
    <x v="2123"/>
    <s v="WINDOW PANEL"/>
    <s v="White"/>
    <s v="50&quot;W x 144&quot;L"/>
    <x v="7"/>
    <n v="307"/>
    <n v="5795.94"/>
    <n v="2.8536268085791043E-5"/>
    <n v="0.98365173958964724"/>
    <n v="4906"/>
    <n v="8.6650854711050407"/>
    <n v="0.53258401599221383"/>
    <n v="0.19400000000000001"/>
    <n v="0.1903018261202879"/>
    <n v="1.4268705775959101"/>
    <n v="0.42322026664968326"/>
    <n v="0.49825302941320937"/>
    <n v="0.52571781867641298"/>
    <n v="0.20899999999999999"/>
    <s v="B"/>
    <x v="2"/>
  </r>
  <r>
    <s v="TT10-0002"/>
    <x v="1"/>
    <s v="Intelligent Design"/>
    <s v="Felicia"/>
    <x v="2124"/>
    <s v="COMFORTER (SET)"/>
    <s v="Blush"/>
    <s v="Full/Queen:90&quot;Wx90&quot;L/20&quot;Wx26&quot;L+2&quot;D(2)/12&quot;Wx16&quot;L"/>
    <x v="11"/>
    <n v="128"/>
    <n v="5793.72"/>
    <n v="2.8525337932071295E-5"/>
    <n v="0.98368026492757932"/>
    <n v="4907"/>
    <n v="8.6647024370914245"/>
    <n v="0.53254966449005647"/>
    <n v="0.19400000000000001"/>
    <m/>
    <n v="2.3035233357389999"/>
    <n v="0.87693571737027509"/>
    <n v="0.5817571329168354"/>
    <n v="0.54239115817541228"/>
    <n v="0.24399999999999999"/>
    <s v="B"/>
    <x v="2"/>
  </r>
  <r>
    <s v="CS20-0342"/>
    <x v="5"/>
    <s v="Comfort Spaces"/>
    <s v="Cotton Flannel 135GSM"/>
    <x v="1792"/>
    <s v="SHEET/SHEET SET"/>
    <s v="Aqua"/>
    <s v="King: 108&quot;W x 102&quot;L/78&quot;W x 81&quot;L + 14&quot;D/21&quot;W x 40&quot;L (2)"/>
    <x v="6"/>
    <n v="219"/>
    <n v="5792.55"/>
    <n v="2.8519577445651424E-5"/>
    <n v="0.98370878450502497"/>
    <n v="4908"/>
    <n v="8.6645005087614884"/>
    <n v="0.53253155502401728"/>
    <n v="0.19400000000000001"/>
    <n v="-6.93E-2"/>
    <n v="0.969908392816619"/>
    <n v="6.7573030618635233E-2"/>
    <n v="0.43279789985756223"/>
    <n v="0.51258482399072625"/>
    <n v="0.185"/>
    <s v="B-"/>
    <x v="2"/>
  </r>
  <r>
    <s v="MP10-8474"/>
    <x v="1"/>
    <s v="Madison Park"/>
    <s v="Dallas"/>
    <x v="1956"/>
    <s v="COMFORTER (SET)"/>
    <s v="Grey"/>
    <s v="Cal King: 104&quot;W x 92&quot;L/20&quot;W x 36&quot;L (2)/72&quot;W x 84&quot;L + 15&quot;D /18&quot;W x 18&quot;L/12&quot;W x 18&quot;L/16&quot;W x 16&quot;L"/>
    <x v="7"/>
    <n v="70"/>
    <n v="5791.22"/>
    <n v="2.8513029200404908E-5"/>
    <n v="0.98373729753422534"/>
    <n v="4909"/>
    <n v="8.664270916769615"/>
    <n v="0.53251096460769975"/>
    <n v="0.19400000000000001"/>
    <n v="-8.8705590139324969E-2"/>
    <n v="0.83163612241436602"/>
    <n v="-7.0812967126880191E-2"/>
    <n v="0.40732863567261746"/>
    <n v="0.5074744988206833"/>
    <n v="0.17699999999999999"/>
    <s v="B-"/>
    <x v="3"/>
  </r>
  <r>
    <s v="SHET20-535"/>
    <x v="5"/>
    <s v="True North by Sleep Philosophy"/>
    <s v="Micro Fleece"/>
    <x v="1600"/>
    <s v="SHEET/SHEET SET"/>
    <s v="Red"/>
    <s v="Full: 82x96&quot;/54x75+14&quot;/20x30&quot;(2)"/>
    <x v="7"/>
    <n v="207"/>
    <n v="5791.14"/>
    <n v="2.8512635320991583E-5"/>
    <n v="0.98376581016954634"/>
    <n v="4910"/>
    <n v="8.6642571050441504"/>
    <n v="0.53250972593567525"/>
    <n v="0.193"/>
    <n v="0.1472576974481708"/>
    <n v="2.5760263464525699"/>
    <n v="0.98433298767811739"/>
    <n v="0.60152307379795322"/>
    <n v="0.54631239550813082"/>
    <n v="0.255"/>
    <s v="B"/>
    <x v="2"/>
  </r>
  <r>
    <s v="ID12-2325"/>
    <x v="1"/>
    <s v="Intelligent Design"/>
    <s v="Oliena"/>
    <x v="1581"/>
    <s v="DUVET&amp;DUVET SET"/>
    <s v="Pink"/>
    <s v="Full/Queen: 88&quot;W x 90&quot;L/20&quot;W x 26&quot;L+1&quot;D (2)"/>
    <x v="7"/>
    <n v="256"/>
    <n v="5784.4"/>
    <n v="2.8479450980419E-5"/>
    <n v="0.98379428962052673"/>
    <n v="4911"/>
    <n v="8.6630927815762249"/>
    <n v="0.53240530633141447"/>
    <n v="0.193"/>
    <n v="0.17778696218841003"/>
    <n v="3.5851590604132801"/>
    <n v="1.3043136890010052"/>
    <n v="0.66041395256347235"/>
    <n v="0.55800703557782605"/>
    <n v="0.28599999999999998"/>
    <s v="B"/>
    <x v="2"/>
  </r>
  <r>
    <s v="CS20-0958"/>
    <x v="5"/>
    <s v="Comfort Spaces"/>
    <s v="Cotton Flannel 135GSM"/>
    <x v="1911"/>
    <s v="SHEET/SHEET SET"/>
    <s v="Aqua"/>
    <s v="Full: 80&quot;W x 98&quot;L/55&quot;W x 76&quot;L + 12&quot;D/21&quot;W x 30&quot;L(2)"/>
    <x v="6"/>
    <n v="237"/>
    <n v="5768.58"/>
    <n v="2.8401561326434107E-5"/>
    <n v="0.98382269118185317"/>
    <n v="4912"/>
    <n v="8.6603545665581763"/>
    <n v="0.53215973597537314"/>
    <n v="0.193"/>
    <n v="0.13589999999999999"/>
    <n v="5.6717144207072403"/>
    <n v="1.7529691630256667"/>
    <n v="0.74298679217235586"/>
    <n v="0.57432514721476968"/>
    <n v="0.33200000000000002"/>
    <s v="B"/>
    <x v="2"/>
  </r>
  <r>
    <s v="SHET20-740"/>
    <x v="5"/>
    <s v="True North by Sleep Philosophy"/>
    <s v="Micro Fleece"/>
    <x v="1600"/>
    <s v="SHEET/SHEET SET"/>
    <s v="Red"/>
    <s v="Cal.King: 108x102&quot;/72x84+14&quot;/20x40&quot;(2)"/>
    <x v="7"/>
    <n v="167"/>
    <n v="5762.06"/>
    <n v="2.8369460154248173E-5"/>
    <n v="0.98385106064200745"/>
    <n v="4913"/>
    <n v="8.6592238626266127"/>
    <n v="0.53205833145994197"/>
    <n v="0.193"/>
    <n v="0.1162359246519474"/>
    <n v="2.6503470883437701"/>
    <n v="1.0117271176573595"/>
    <n v="0.60656482906889531"/>
    <n v="0.54695963098173261"/>
    <n v="0.25600000000000001"/>
    <s v="B"/>
    <x v="2"/>
  </r>
  <r>
    <s v="AM10-0293"/>
    <x v="1"/>
    <s v="Super Listing"/>
    <s v="Boulder Stripe"/>
    <x v="1177"/>
    <s v="COMFORTER (SET)"/>
    <s v="Purple"/>
    <s v="Twin/Twin XL: 66x90&quot;/20x26&quot;"/>
    <x v="7"/>
    <n v="209"/>
    <n v="5759.74"/>
    <n v="2.8358037651261763E-5"/>
    <n v="0.98387941867965867"/>
    <n v="4914"/>
    <n v="8.6588212176603108"/>
    <n v="0.53202222119574394"/>
    <n v="0.193"/>
    <n v="-0.18883215657410229"/>
    <n v="1.5093334361839299"/>
    <n v="0.47582007847599478"/>
    <n v="0.50793376680938951"/>
    <n v="0.52720453031847314"/>
    <n v="0.21099999999999999"/>
    <s v="B"/>
    <x v="2"/>
  </r>
  <r>
    <s v="MP51N-8382"/>
    <x v="3"/>
    <s v="Madison Park"/>
    <s v="Freshspun Basketweave"/>
    <x v="1822"/>
    <s v="BLANKET"/>
    <s v="Green"/>
    <s v="Twin: 66x90&quot;"/>
    <x v="7"/>
    <n v="325"/>
    <n v="5753.76"/>
    <n v="2.8328595165115766E-5"/>
    <n v="0.98390774727482377"/>
    <n v="4915"/>
    <n v="8.657782617419322"/>
    <n v="0.53192907678258305"/>
    <n v="0.193"/>
    <n v="1.8814190894302155E-2"/>
    <n v="1.6851096036506601"/>
    <n v="0.57947981595195142"/>
    <n v="0.52701183310315025"/>
    <n v="0.53094562804669654"/>
    <n v="0.219"/>
    <s v="B"/>
    <x v="3"/>
  </r>
  <r>
    <s v="UHK13-0222"/>
    <x v="1"/>
    <s v="Intelligent Design Kids"/>
    <s v="Morris"/>
    <x v="870"/>
    <s v="COVERLET&amp;BEDSPR"/>
    <s v="Multi"/>
    <s v="Twin: 68&quot;W x 88&quot;L/20&quot;W x 26&quot;L (1)"/>
    <x v="7"/>
    <n v="155"/>
    <n v="5750.26"/>
    <n v="2.8311362940782826E-5"/>
    <n v="0.98393605863776457"/>
    <n v="4916"/>
    <n v="8.6571742402206127"/>
    <n v="0.53187451590832391"/>
    <n v="0.192"/>
    <n v="2.205464222487331E-2"/>
    <n v="1.99591710047174"/>
    <n v="0.73999121437497151"/>
    <n v="0.55655316877100192"/>
    <n v="0.53681024648085951"/>
    <n v="0.23100000000000001"/>
    <s v="B"/>
    <x v="2"/>
  </r>
  <r>
    <s v="MPS72-583"/>
    <x v="7"/>
    <s v="Madison Park Signature"/>
    <s v="Splendor"/>
    <x v="2096"/>
    <s v="BATH RUG"/>
    <s v="Navy"/>
    <s v="24x72&quot;"/>
    <x v="11"/>
    <n v="165"/>
    <n v="5744.72"/>
    <n v="2.8284086791410114E-5"/>
    <n v="0.98396434272455602"/>
    <n v="4917"/>
    <n v="8.6562105088009194"/>
    <n v="0.53178808592882909"/>
    <n v="0.192"/>
    <n v="8.5178668654383144E-2"/>
    <n v="0.48454268884519802"/>
    <n v="-0.5369254659290591"/>
    <n v="0.32154291626964271"/>
    <n v="0.48973905199699186"/>
    <n v="0.14799999999999999"/>
    <s v="B-"/>
    <x v="2"/>
  </r>
  <r>
    <s v="CS20-0445"/>
    <x v="5"/>
    <s v="Comfort Spaces"/>
    <s v="Microfiber Coolmax"/>
    <x v="612"/>
    <s v="SHEET/SHEET SET"/>
    <s v="Light Grey"/>
    <s v="Twin: 66&quot;W x 96&quot;L/20&quot;W x 30&quot;L (1)/39&quot;W x 75&quot;L + 14&quot;D"/>
    <x v="6"/>
    <n v="367"/>
    <n v="5739.88"/>
    <n v="2.8260257086903988E-5"/>
    <n v="0.98399260298164293"/>
    <n v="4918"/>
    <n v="8.6553677876673483"/>
    <n v="0.53171250847145246"/>
    <n v="0.192"/>
    <n v="-5.4999999999999997E-3"/>
    <n v="5.3198857445094596"/>
    <n v="1.6900747348805529"/>
    <n v="0.73141138113160387"/>
    <n v="0.5716522830034827"/>
    <n v="0.32400000000000001"/>
    <s v="B"/>
    <x v="2"/>
  </r>
  <r>
    <s v="ID20-696"/>
    <x v="5"/>
    <s v="Intelligent Design"/>
    <s v="Cotton Blend Jersey Knit"/>
    <x v="1851"/>
    <s v="SHEET/SHEET SET"/>
    <s v="Aqua"/>
    <s v="Twin XL: 66x96&quot;/39x80+14&quot;/20x30&quot;"/>
    <x v="7"/>
    <n v="271"/>
    <n v="5739.07"/>
    <n v="2.8256269057844078E-5"/>
    <n v="0.98402085925070082"/>
    <n v="4919"/>
    <n v="8.6552266843612031"/>
    <n v="0.53169985395422126"/>
    <n v="0.192"/>
    <n v="5.401777364990494E-2"/>
    <n v="0.873475624682853"/>
    <n v="-2.6882493329941255E-2"/>
    <n v="0.4154138239223823"/>
    <n v="0.50844264794785343"/>
    <n v="0.17799999999999999"/>
    <s v="B-"/>
    <x v="2"/>
  </r>
  <r>
    <s v="MP41-4376"/>
    <x v="0"/>
    <s v="Madison Park"/>
    <s v="Amherst"/>
    <x v="1724"/>
    <s v="VALANCE"/>
    <s v="Coral"/>
    <s v="50x18&quot;"/>
    <x v="7"/>
    <n v="548"/>
    <n v="5737.56"/>
    <n v="2.8248834583917581E-5"/>
    <n v="0.98404910808528478"/>
    <n v="4920"/>
    <n v="8.6549635867600596"/>
    <n v="0.53167625866635648"/>
    <n v="0.192"/>
    <n v="0.30012318749485695"/>
    <n v="1.0009958922745299"/>
    <n v="9.6215126829432285E-2"/>
    <n v="0.43806933719289798"/>
    <n v="0.51295487437166476"/>
    <n v="0.185"/>
    <s v="B-"/>
    <x v="2"/>
  </r>
  <r>
    <s v="MPE20-1102"/>
    <x v="5"/>
    <s v="Madison Park Essentials"/>
    <s v="Satin"/>
    <x v="357"/>
    <s v="SHEET/SHEET SET"/>
    <s v="Ivory"/>
    <s v="Twin: 66x96&quot;/20x30&quot;(2)/39x75&quot;+14&quot;"/>
    <x v="7"/>
    <n v="366"/>
    <n v="5732.68"/>
    <n v="2.8224807939704796E-5"/>
    <n v="0.98407733289322452"/>
    <n v="4921"/>
    <n v="8.6541128374217724"/>
    <n v="0.53159996121837372"/>
    <n v="0.192"/>
    <n v="-1.4667846963471459E-2"/>
    <n v="0.82025797864612005"/>
    <n v="-8.3101236675158188E-2"/>
    <n v="0.40506703992883092"/>
    <n v="0.50629337696046517"/>
    <n v="0.17499999999999999"/>
    <s v="B-"/>
    <x v="3"/>
  </r>
  <r>
    <s v="AM10-0533"/>
    <x v="1"/>
    <s v="Super Listing"/>
    <s v="Bailey"/>
    <x v="2125"/>
    <s v="COMFORTER (SET)"/>
    <s v="Pink"/>
    <s v="Full/Queen: 90x90&quot;/20x26&quot;(2)/16x16&quot;"/>
    <x v="11"/>
    <n v="153"/>
    <n v="5728.12"/>
    <n v="2.8202356813145303E-5"/>
    <n v="0.98410553525003763"/>
    <n v="4922"/>
    <n v="8.653317220253097"/>
    <n v="0.53152860816899805"/>
    <n v="0.191"/>
    <n v="5.102055671322317E-2"/>
    <n v="0.95417513614176697"/>
    <n v="5.2758599637934452E-2"/>
    <n v="0.43007137649144134"/>
    <n v="0.51123716183348678"/>
    <n v="0.183"/>
    <s v="B-"/>
    <x v="3"/>
  </r>
  <r>
    <s v="MZK40-140"/>
    <x v="0"/>
    <s v="Mi Zone Kids"/>
    <s v="Wise Wendy"/>
    <x v="2070"/>
    <s v="WINDOW PANEL"/>
    <s v="Multi"/>
    <s v="50&quot;W x 84&quot;L"/>
    <x v="7"/>
    <n v="336"/>
    <n v="5725.24"/>
    <n v="2.8188177154265624E-5"/>
    <n v="0.98413372342719185"/>
    <n v="4923"/>
    <n v="8.652814398855833"/>
    <n v="0.53148351381784686"/>
    <n v="0.191"/>
    <n v="0.14637070835521565"/>
    <n v="1.25005096468944"/>
    <n v="0.30014234335957102"/>
    <n v="0.4756011412548799"/>
    <n v="0.52030703930525357"/>
    <n v="0.2"/>
    <s v="B-"/>
    <x v="2"/>
  </r>
  <r>
    <s v="ST54-0294"/>
    <x v="3"/>
    <s v="Serta"/>
    <s v="Corded Plush"/>
    <x v="1904"/>
    <s v="ELECT BLANKET"/>
    <s v="Brown"/>
    <s v="Twin: 62x84&quot;"/>
    <x v="7"/>
    <n v="111"/>
    <n v="5722.04"/>
    <n v="2.8172421977732651E-5"/>
    <n v="0.98416189584916958"/>
    <n v="4924"/>
    <n v="8.6522554117259318"/>
    <n v="0.53143338237542626"/>
    <n v="0.191"/>
    <n v="5.0626376008735721E-2"/>
    <n v="0.544497904109838"/>
    <n v="-0.43928370857119581"/>
    <n v="0.33951340283724263"/>
    <n v="0.49304938646778956"/>
    <n v="0.153"/>
    <s v="B-"/>
    <x v="3"/>
  </r>
  <r>
    <s v="CS20-0370"/>
    <x v="5"/>
    <s v="Comfort Spaces"/>
    <s v="Cotton Flannel 135GSM"/>
    <x v="1922"/>
    <s v="SHEET/SHEET SET"/>
    <s v="Grey"/>
    <s v="Full: 80&quot;W x 98&quot;L/55&quot;W x 76&quot;L + 12&quot;D/21&quot;W x 30&quot;L (4)"/>
    <x v="6"/>
    <n v="270"/>
    <n v="5713.2"/>
    <n v="2.8128898302560307E-5"/>
    <n v="0.98419002474747219"/>
    <n v="4925"/>
    <n v="8.6507095839282595"/>
    <n v="0.53129474845509839"/>
    <n v="0.191"/>
    <n v="8.0000000000000002E-3"/>
    <n v="2.6938005950625499"/>
    <n v="1.0274028893052596"/>
    <n v="0.60944987796045613"/>
    <n v="0.54692577435616996"/>
    <n v="0.25600000000000001"/>
    <s v="B"/>
    <x v="2"/>
  </r>
  <r>
    <s v="CS20-1356"/>
    <x v="5"/>
    <s v="Comfort Spaces"/>
    <s v="Microfiber Coolmax"/>
    <x v="1381"/>
    <s v="SHEET/SHEET SET"/>
    <s v="Teal"/>
    <s v="Full: 81&quot;W x 96&quot;L/20&quot;W x 30&quot;L (2)/54&quot;W x 75&quot;L + 14&quot;D"/>
    <x v="6"/>
    <n v="331"/>
    <n v="5707.96"/>
    <n v="2.8103099200987562E-5"/>
    <n v="0.98421812784667317"/>
    <n v="4926"/>
    <n v="8.6497921494587189"/>
    <n v="0.53121247050839049"/>
    <n v="0.191"/>
    <n v="-9.240000000000001E-2"/>
    <n v="1.58543706222478"/>
    <n v="0.52202491427974462"/>
    <n v="0.51643754023212973"/>
    <n v="0.52825748445313836"/>
    <n v="0.21299999999999999"/>
    <s v="B"/>
    <x v="2"/>
  </r>
  <r>
    <s v="AM14-0366"/>
    <x v="1"/>
    <s v="Super Listing"/>
    <s v="Mina"/>
    <x v="2104"/>
    <s v="QUILT"/>
    <s v="Gray"/>
    <s v="Full/Queen: 90x90&quot;/20x26&quot;(2)"/>
    <x v="7"/>
    <n v="194"/>
    <n v="5700.11"/>
    <n v="2.8064449783555105E-5"/>
    <n v="0.98424619229645671"/>
    <n v="4927"/>
    <n v="8.6484161717059891"/>
    <n v="0.53108906918876597"/>
    <n v="0.191"/>
    <n v="-7.4346323263579789E-2"/>
    <n v="0.70891014731476398"/>
    <n v="-0.21206743445196535"/>
    <n v="0.38133144372967148"/>
    <n v="0.50113754409694711"/>
    <n v="0.16600000000000001"/>
    <s v="B-"/>
    <x v="3"/>
  </r>
  <r>
    <s v="ID10-2486"/>
    <x v="1"/>
    <s v="Intelligent Design"/>
    <s v="Ella"/>
    <x v="2126"/>
    <s v="COMFORTER (SET)"/>
    <s v="Pink"/>
    <s v="Full/Queen:90&quot;Wx90&quot;L/20&quot;Wx26&quot;L(2)"/>
    <x v="15"/>
    <n v="138"/>
    <n v="5698.86"/>
    <n v="2.8058295417721913E-5"/>
    <n v="0.98427425059187446"/>
    <n v="4928"/>
    <n v="8.6481968921174968"/>
    <n v="0.53106940361602473"/>
    <n v="0.19"/>
    <n v="0.12859999999999999"/>
    <n v="0.45230013003104302"/>
    <n v="-0.59366366663949321"/>
    <n v="0.31110052869564914"/>
    <n v="0.48707562863194964"/>
    <n v="0.14499999999999999"/>
    <s v="B-"/>
    <x v="3"/>
  </r>
  <r>
    <s v="BR20-4700"/>
    <x v="5"/>
    <s v="Beautyrest"/>
    <s v="600 Thread Count"/>
    <x v="1562"/>
    <s v="SHEET/SHEET SET"/>
    <s v="Black"/>
    <s v="Full:   81X96/21X31&quot;(2)/54X75&quot;+16&quot;"/>
    <x v="7"/>
    <n v="190"/>
    <n v="5694.05"/>
    <n v="2.8034613417995787E-5"/>
    <n v="0.9843022852052925"/>
    <n v="4929"/>
    <n v="8.6473526554739966"/>
    <n v="0.53099369024371434"/>
    <n v="0.19"/>
    <n v="8.9411437026369639E-2"/>
    <n v="2.4169965845802901"/>
    <n v="0.92306635921157087"/>
    <n v="0.5902472513046626"/>
    <n v="0.54284440245590404"/>
    <n v="0.246"/>
    <s v="B"/>
    <x v="2"/>
  </r>
  <r>
    <s v="MP40-6327"/>
    <x v="0"/>
    <s v="Madison Park"/>
    <s v="Emilia"/>
    <x v="1924"/>
    <s v="WINDOW PANEL"/>
    <s v="Silver"/>
    <s v="50x95&quot;"/>
    <x v="7"/>
    <n v="322"/>
    <n v="5689.9"/>
    <n v="2.8014180923429582E-5"/>
    <n v="0.98433029938621597"/>
    <n v="4930"/>
    <n v="8.6466236868444533"/>
    <n v="0.53092831441138555"/>
    <n v="0.19"/>
    <n v="0.28096597339144797"/>
    <n v="0.50630021353242904"/>
    <n v="-0.50038001371512097"/>
    <n v="0.32826892751614711"/>
    <n v="0.49039643703233787"/>
    <n v="0.14899999999999999"/>
    <s v="B-"/>
    <x v="2"/>
  </r>
  <r>
    <s v="CS20-1669"/>
    <x v="5"/>
    <s v="Comfort Spaces"/>
    <s v="Microfiber Coolmax"/>
    <x v="2127"/>
    <s v="SHEET/SHEET SET"/>
    <s v="Quatrefoil Aqua"/>
    <s v="Queen: 90x102&quot;/20x30&quot;(2)/60x80+14&quot;"/>
    <x v="10"/>
    <n v="276"/>
    <n v="5682.84"/>
    <n v="2.7979421065203708E-5"/>
    <n v="0.98435827880728122"/>
    <n v="4931"/>
    <n v="8.6453823396300837"/>
    <n v="0.53081698711407899"/>
    <n v="0.19"/>
    <n v="-0.1028"/>
    <n v="0.53022168918463797"/>
    <n v="-0.46168363389981459"/>
    <n v="0.33539080643867658"/>
    <n v="0.49173175097899852"/>
    <n v="0.151"/>
    <s v="B-"/>
    <x v="3"/>
  </r>
  <r>
    <s v="AM73-0236"/>
    <x v="8"/>
    <s v="Super Listing"/>
    <s v="Premium Turkish Cotton"/>
    <x v="2128"/>
    <s v="BATH TOWEL"/>
    <s v="Navy"/>
    <s v="27x54&quot;(2)/16x30&quot;(2)/12x12&quot;(2)"/>
    <x v="7"/>
    <n v="273"/>
    <n v="5680.12"/>
    <n v="2.7966029165150678E-5"/>
    <n v="0.98438624483644632"/>
    <n v="4932"/>
    <n v="8.6449036753757564"/>
    <n v="0.53077405923931953"/>
    <n v="0.19"/>
    <n v="-0.30937822786290592"/>
    <n v="0.24138414411814199"/>
    <n v="-1.0747469134081833"/>
    <n v="0.22255951655195594"/>
    <n v="0.4691311507018468"/>
    <n v="0.121"/>
    <s v="B-"/>
    <x v="2"/>
  </r>
  <r>
    <s v="CS20-1739"/>
    <x v="5"/>
    <s v="Comfort Spaces"/>
    <s v="Microfiber Coolmax"/>
    <x v="2129"/>
    <s v="SHEET/SHEET SET"/>
    <s v="Light Grey"/>
    <s v="King: 108x102&quot;/78x80+22&quot;/20x40&quot;(2)"/>
    <x v="6"/>
    <n v="247"/>
    <n v="5668.65"/>
    <n v="2.7909556704265294E-5"/>
    <n v="0.98441415439315061"/>
    <n v="4933"/>
    <n v="8.6428826664214604"/>
    <n v="0.53059280981763501"/>
    <n v="0.19"/>
    <n v="-8.0299999999999996E-2"/>
    <n v="1.73813446323614"/>
    <n v="0.60875117862222872"/>
    <n v="0.53239908384417967"/>
    <n v="0.53095406462294403"/>
    <n v="0.219"/>
    <s v="B"/>
    <x v="2"/>
  </r>
  <r>
    <s v="ID10-2271"/>
    <x v="1"/>
    <s v="Intelligent Design"/>
    <s v="Mira"/>
    <x v="1786"/>
    <s v="COMFORTER (SET)"/>
    <s v="Lavender"/>
    <s v="King/Cal King: 104&quot;W x 90&quot;L / 20&quot;W x 36&quot;L + 2&quot;D (2)"/>
    <x v="7"/>
    <n v="105"/>
    <n v="5668.35"/>
    <n v="2.7908079656465331E-5"/>
    <n v="0.98444206247280708"/>
    <n v="4934"/>
    <n v="8.6428297517023367"/>
    <n v="0.53058806428584537"/>
    <n v="0.189"/>
    <n v="-0.39467359037163446"/>
    <n v="0.39696514625978602"/>
    <n v="-0.69923538359453652"/>
    <n v="0.29167057195587232"/>
    <n v="0.48280456581985082"/>
    <n v="0.13900000000000001"/>
    <s v="B-"/>
    <x v="3"/>
  </r>
  <r>
    <s v="CS20-1728"/>
    <x v="5"/>
    <s v="Comfort Spaces"/>
    <s v="Cotton 144TC"/>
    <x v="1655"/>
    <s v="SHEET/SHEET SET"/>
    <s v="Pink"/>
    <s v="King: 108x102&quot;/78x80&quot;+14/20x40&quot;(2)"/>
    <x v="6"/>
    <n v="223"/>
    <n v="5666.43"/>
    <n v="2.7898626550545546E-5"/>
    <n v="0.98446996109935758"/>
    <n v="4935"/>
    <n v="8.6424910311805743"/>
    <n v="0.53055768693469529"/>
    <n v="0.189"/>
    <n v="1.61E-2"/>
    <n v="1.4352457996485799"/>
    <n v="0.42869049828393174"/>
    <n v="0.49925979871729548"/>
    <n v="0.52429810929121534"/>
    <n v="0.20599999999999999"/>
    <s v="B"/>
    <x v="2"/>
  </r>
  <r>
    <s v="MPE21-1157"/>
    <x v="5"/>
    <s v="Madison Park Essentials"/>
    <s v="Satin"/>
    <x v="1935"/>
    <s v="PILLOWCASE"/>
    <s v="Lilac"/>
    <s v="King Pillowcase: 20x40&quot;(2)"/>
    <x v="7"/>
    <n v="981"/>
    <n v="5666.2"/>
    <n v="2.7897494147232235E-5"/>
    <n v="0.9844978585935048"/>
    <n v="4936"/>
    <n v="8.642450447588514"/>
    <n v="0.53055404729095434"/>
    <n v="0.189"/>
    <n v="5.9241870983521148E-2"/>
    <n v="4.9892392890581201"/>
    <n v="1.6271283673419108"/>
    <n v="0.71982641090020438"/>
    <n v="0.5684085200128044"/>
    <n v="0.315"/>
    <s v="B"/>
    <x v="2"/>
  </r>
  <r>
    <s v="ID51-824"/>
    <x v="3"/>
    <s v="Intelligent Design"/>
    <s v="Microlight Plush"/>
    <x v="1787"/>
    <s v="BLANKET"/>
    <s v="Yellow"/>
    <s v="Twin/Twin XL:68x92&quot;"/>
    <x v="7"/>
    <n v="453"/>
    <n v="5666.13"/>
    <n v="2.7897149502745579E-5"/>
    <n v="0.9845257557430076"/>
    <n v="4937"/>
    <n v="8.6424380957335742"/>
    <n v="0.53055293954397487"/>
    <n v="0.189"/>
    <n v="3.0706744154687427E-2"/>
    <n v="1.32072645439792"/>
    <n v="0.3511683284010142"/>
    <n v="0.48499222354997923"/>
    <n v="0.52144079634517571"/>
    <n v="0.20200000000000001"/>
    <s v="B"/>
    <x v="3"/>
  </r>
  <r>
    <s v="MP70-8328"/>
    <x v="7"/>
    <s v="Madison Park"/>
    <s v="Bonnie"/>
    <x v="2130"/>
    <s v="SHOWER CURTAIN"/>
    <s v="Blue"/>
    <s v="72&quot;W x 72&quot;L"/>
    <x v="11"/>
    <n v="378"/>
    <n v="5665.79"/>
    <n v="2.789547551523895E-5"/>
    <n v="0.9845536512185229"/>
    <n v="4938"/>
    <n v="8.6423780988392789"/>
    <n v="0.53054755886400773"/>
    <n v="0.189"/>
    <n v="0.22807713139327082"/>
    <n v="0.61152008638065802"/>
    <n v="-0.34035163081676451"/>
    <n v="0.35772136654558517"/>
    <n v="0.49598232040032325"/>
    <n v="0.157"/>
    <s v="B-"/>
    <x v="2"/>
  </r>
  <r>
    <s v="MP40-1298"/>
    <x v="0"/>
    <s v="Madison Park"/>
    <s v="Andora"/>
    <x v="2043"/>
    <s v="WINDOW PANEL"/>
    <s v="Grey"/>
    <s v="50x95&quot;"/>
    <x v="7"/>
    <n v="221"/>
    <n v="5651.04"/>
    <n v="2.7822853998407268E-5"/>
    <n v="0.98458147407252128"/>
    <n v="4939"/>
    <n v="8.6397718209202097"/>
    <n v="0.53031382097552571"/>
    <n v="0.189"/>
    <n v="0.28008009462046052"/>
    <n v="2.1648640777354302"/>
    <n v="0.81751474730450335"/>
    <n v="0.57082099480036264"/>
    <n v="0.53841525574049309"/>
    <n v="0.23499999999999999"/>
    <s v="B"/>
    <x v="2"/>
  </r>
  <r>
    <s v="PC20-001"/>
    <x v="5"/>
    <s v="True North by Sleep Philosophy"/>
    <s v="Micro Fleece"/>
    <x v="1168"/>
    <s v="SHEET/SHEET SET"/>
    <s v="Khaki"/>
    <s v="Twin: 66x96&quot;/39x75+14&quot;/20x30&quot;"/>
    <x v="7"/>
    <n v="237"/>
    <n v="5650.99"/>
    <n v="2.782260782377394E-5"/>
    <n v="0.98460929668034503"/>
    <n v="4940"/>
    <n v="8.6397629745176445"/>
    <n v="0.53031302760677512"/>
    <n v="0.188"/>
    <n v="0.1049135848762783"/>
    <n v="5.7742897386071599"/>
    <n v="1.7705851571655378"/>
    <n v="0.74622892949793906"/>
    <n v="0.57349620798500789"/>
    <n v="0.33"/>
    <s v="B"/>
    <x v="2"/>
  </r>
  <r>
    <s v="AM20-0353"/>
    <x v="5"/>
    <s v="Super Listing"/>
    <s v="Cotton 144TC"/>
    <x v="1870"/>
    <s v="SHEET/SHEET SET"/>
    <s v="Light Blue"/>
    <s v="Full: 81x96&quot;/20x30&quot;(2)/54x75&quot;+14&quot;"/>
    <x v="7"/>
    <n v="269"/>
    <n v="5641.52"/>
    <n v="2.7775982348221669E-5"/>
    <n v="0.98463707266269329"/>
    <n v="4941"/>
    <n v="8.6380860532135433"/>
    <n v="0.53016263687449627"/>
    <n v="0.188"/>
    <n v="-6.748437477842853E-2"/>
    <n v="0.885880336867648"/>
    <n v="-1.4220293947686488E-2"/>
    <n v="0.41774423961821122"/>
    <n v="0.50767895742323932"/>
    <n v="0.17699999999999999"/>
    <s v="B-"/>
    <x v="2"/>
  </r>
  <r>
    <s v="MPE20-1112"/>
    <x v="5"/>
    <s v="Madison Park Essentials"/>
    <s v="Satin"/>
    <x v="357"/>
    <s v="SHEET/SHEET SET"/>
    <s v="Ivory"/>
    <s v="Split King：108x102&quot;/39*80+14&quot;(2)/20x40&quot;(4)"/>
    <x v="7"/>
    <n v="184"/>
    <n v="5638.92"/>
    <n v="2.7763181267288626E-5"/>
    <n v="0.98466483584396058"/>
    <n v="4942"/>
    <n v="8.6376251599943412"/>
    <n v="0.53012130275311042"/>
    <n v="0.188"/>
    <n v="0.13754110721555912"/>
    <n v="1.7734972012044501"/>
    <n v="0.62780684536442044"/>
    <n v="0.53590618585149152"/>
    <n v="0.5312782793727866"/>
    <n v="0.22"/>
    <s v="B"/>
    <x v="2"/>
  </r>
  <r>
    <s v="LAF04-0022"/>
    <x v="14"/>
    <s v="INK+IVY"/>
    <s v="II000133"/>
    <x v="2093"/>
    <s v="ROBE"/>
    <s v="Rose 661"/>
    <s v="L/XL"/>
    <x v="7"/>
    <n v="302"/>
    <n v="5629.31"/>
    <n v="2.7715866502763037E-5"/>
    <n v="0.98469255171046333"/>
    <n v="4943"/>
    <n v="8.6359197817848337"/>
    <n v="0.52996835993038338"/>
    <n v="0.188"/>
    <n v="-0.10641947769797719"/>
    <n v="1.5744244862463399"/>
    <n v="0.51546951593566559"/>
    <n v="0.5152310513171896"/>
    <n v="0.52702089820774467"/>
    <n v="0.21099999999999999"/>
    <s v="B"/>
    <x v="2"/>
  </r>
  <r>
    <s v="MPS72-564"/>
    <x v="7"/>
    <s v="Madison Park Signature"/>
    <s v="Splendor"/>
    <x v="515"/>
    <s v="BATH RUG"/>
    <s v="Grey"/>
    <s v="20&quot;x30&quot;"/>
    <x v="5"/>
    <n v="334"/>
    <n v="5622.43"/>
    <n v="2.768199287321714E-5"/>
    <n v="0.9847202337033365"/>
    <n v="4944"/>
    <n v="8.6346970770027536"/>
    <n v="0.52985870453565009"/>
    <n v="0.188"/>
    <n v="0.20322014627127422"/>
    <n v="0.35624783142084598"/>
    <n v="-0.78471912714693204"/>
    <n v="0.27593770820142072"/>
    <n v="0.47907450526880424"/>
    <n v="0.13400000000000001"/>
    <s v="B-"/>
    <x v="2"/>
  </r>
  <r>
    <s v="UH12-2265"/>
    <x v="1"/>
    <s v="Intelligent Design"/>
    <s v="Brooklyn"/>
    <x v="1927"/>
    <s v="DUVET&amp;DUVET SET"/>
    <s v="Navy"/>
    <s v="Full/Queen: 88&quot;W x 92&quot;L/20&quot;W x 26&quot;L (2)/18&quot;W x18&quot;L/12&quot;W x 18&quot;L/26&quot;W x 26L + 1/2&quot;D (2)"/>
    <x v="7"/>
    <n v="84"/>
    <n v="5606.99"/>
    <n v="2.7605974146445534E-5"/>
    <n v="0.98474783967748292"/>
    <n v="4945"/>
    <n v="8.6319476455459316"/>
    <n v="0.52961212825975035"/>
    <n v="0.188"/>
    <n v="1.8991742275536169E-2"/>
    <n v="0.63306559959138897"/>
    <n v="-0.31052008643224238"/>
    <n v="0.36321171598376684"/>
    <n v="0.4963320458045537"/>
    <n v="0.158"/>
    <s v="B-"/>
    <x v="3"/>
  </r>
  <r>
    <s v="AM10-0290"/>
    <x v="1"/>
    <s v="Super Listing"/>
    <s v="Boulder Stripe"/>
    <x v="1061"/>
    <s v="COMFORTER (SET)"/>
    <s v="Brick"/>
    <s v="Twin/Twin XL: 66x90&quot;/20x26&quot;"/>
    <x v="7"/>
    <n v="187"/>
    <n v="5604.71"/>
    <n v="2.7594748583165789E-5"/>
    <n v="0.98477543442606608"/>
    <n v="4946"/>
    <n v="8.6315410000977"/>
    <n v="0.52957565922176519"/>
    <n v="0.187"/>
    <n v="-9.3572439991806491E-2"/>
    <n v="2.1503432633817599"/>
    <n v="0.81108276608301055"/>
    <n v="0.56963722020154772"/>
    <n v="0.53758797141772174"/>
    <n v="0.23300000000000001"/>
    <s v="B"/>
    <x v="2"/>
  </r>
  <r>
    <s v="CS10-0753-1"/>
    <x v="1"/>
    <s v="Comfort Spaces"/>
    <s v="Pierre"/>
    <x v="1887"/>
    <s v="COMFORTER (SET)"/>
    <s v="Black"/>
    <s v="Queen: 90&quot;W x 90&quot;L/20&quot;W x 26&quot;L (2)/12&quot;W x 16&quot;L"/>
    <x v="6"/>
    <n v="164"/>
    <n v="5603.88"/>
    <n v="2.7590662084252547E-5"/>
    <n v="0.98480302508815032"/>
    <n v="4947"/>
    <n v="8.6313929258212312"/>
    <n v="0.52956237952950092"/>
    <n v="0.187"/>
    <n v="-0.13170000000000001"/>
    <n v="0.59164228787784101"/>
    <n v="-0.36868638204829418"/>
    <n v="0.35250649454634125"/>
    <n v="0.49415120253286904"/>
    <n v="0.154"/>
    <s v="B-"/>
    <x v="3"/>
  </r>
  <r>
    <s v="MP40-2686"/>
    <x v="0"/>
    <s v="Madison Park"/>
    <s v="Emilia"/>
    <x v="1931"/>
    <s v="WINDOW PANEL"/>
    <s v="Bronze"/>
    <s v="50x108&quot;"/>
    <x v="7"/>
    <n v="249"/>
    <n v="5593.88"/>
    <n v="2.7541427157587001E-5"/>
    <n v="0.98483056651530787"/>
    <n v="4948"/>
    <n v="8.6296071727948398"/>
    <n v="0.52940222848087903"/>
    <n v="0.187"/>
    <n v="0.31274167925055363"/>
    <n v="1.4446139954563599"/>
    <n v="0.43477403800564507"/>
    <n v="0.50037944436697213"/>
    <n v="0.52359767165809767"/>
    <n v="0.20499999999999999"/>
    <s v="B"/>
    <x v="2"/>
  </r>
  <r>
    <s v="ID20-2460"/>
    <x v="5"/>
    <s v="Intelligent Design"/>
    <s v="Cotton Blend Jersey Knit"/>
    <x v="1932"/>
    <s v="SHEET/SHEET SET"/>
    <s v="Cream 12-0602 TCX"/>
    <s v="King: 108x102&quot;/ 20x40&quot;(2)/ 78x81&quot;+14&quot;"/>
    <x v="7"/>
    <n v="187"/>
    <n v="5588.79"/>
    <n v="2.7516366579914236E-5"/>
    <n v="0.98485808288188781"/>
    <n v="4949"/>
    <n v="8.6286969983594055"/>
    <n v="0.52932060163320782"/>
    <n v="0.187"/>
    <n v="0.10957383205919423"/>
    <n v="1.0930695021287"/>
    <n v="0.17652939969938466"/>
    <n v="0.45285078522139155"/>
    <n v="0.51402663835084461"/>
    <n v="0.188"/>
    <s v="B-"/>
    <x v="2"/>
  </r>
  <r>
    <s v="CS20-1653"/>
    <x v="5"/>
    <s v="Comfort Spaces"/>
    <s v="Cotton 144TC"/>
    <x v="1209"/>
    <s v="SHEET/SHEET SET"/>
    <s v="Scales"/>
    <s v="Cal King: 108x102&quot;/20x40&quot;(2)/72x84&quot;+14&quot;"/>
    <x v="6"/>
    <n v="226"/>
    <n v="5579.94"/>
    <n v="2.7472793669815226E-5"/>
    <n v="0.98488555567555758"/>
    <n v="4950"/>
    <n v="8.6271124999691313"/>
    <n v="0.52917849963198371"/>
    <n v="0.187"/>
    <n v="1.2200000000000001E-2"/>
    <n v="3.57365775905062"/>
    <n v="1.301187830317537"/>
    <n v="0.65983865360323757"/>
    <n v="0.55531053042623446"/>
    <n v="0.27600000000000002"/>
    <s v="B"/>
    <x v="2"/>
  </r>
  <r>
    <s v="MP20-5381"/>
    <x v="5"/>
    <s v="Madison Park"/>
    <s v="Peached Percale"/>
    <x v="1850"/>
    <s v="SHEET/SHEET SET"/>
    <s v="Ivory"/>
    <s v="Cal King: 108&quot;W x 102&quot;L/20&quot;W x 40&quot;L (2)/72&quot;W x 84&quot;L + 15&quot;D"/>
    <x v="7"/>
    <n v="157"/>
    <n v="5577.89"/>
    <n v="2.7462700509848793E-5"/>
    <n v="0.98491301837606737"/>
    <n v="4951"/>
    <n v="8.6267451108560245"/>
    <n v="0.5291455512058314"/>
    <n v="0.187"/>
    <n v="0.12556878156435497"/>
    <n v="1.8344644481432599"/>
    <n v="0.65983051718819208"/>
    <n v="0.54179998559379994"/>
    <n v="0.53167643808342513"/>
    <n v="0.22"/>
    <s v="B"/>
    <x v="2"/>
  </r>
  <r>
    <s v="CCL30-0061"/>
    <x v="1"/>
    <s v="Croscill Classics"/>
    <s v="Aumont"/>
    <x v="2131"/>
    <s v="NORMAL PILLOW"/>
    <s v="Navy"/>
    <s v="22x15&quot;"/>
    <x v="7"/>
    <n v="135"/>
    <n v="5572.52"/>
    <n v="2.7436261354229396E-5"/>
    <n v="0.98494045463742164"/>
    <n v="4952"/>
    <n v="8.6257820902326774"/>
    <n v="0.52905918497243054"/>
    <n v="0.186"/>
    <n v="-0.14759199419635666"/>
    <n v="0.66207591726363901"/>
    <n v="-0.27170909930321868"/>
    <n v="0.37035468782030612"/>
    <n v="0.49731828554200569"/>
    <n v="0.159"/>
    <s v="B-"/>
    <x v="3"/>
  </r>
  <r>
    <s v="HH12-1542"/>
    <x v="10"/>
    <s v="Harbor House Blue"/>
    <s v="Coastline"/>
    <x v="1248"/>
    <s v="DUVET&amp;DUVET SET"/>
    <s v="Aqua"/>
    <s v="Full/Queen: 90x90&quot;/20x26+2&quot;(2)"/>
    <x v="9"/>
    <n v="72"/>
    <n v="5571.61"/>
    <n v="2.7431780975902826E-5"/>
    <n v="0.9849678864183975"/>
    <n v="4953"/>
    <n v="8.625618804858826"/>
    <n v="0.52904454110877164"/>
    <n v="0.186"/>
    <n v="0.39644872200315534"/>
    <n v="0.76575658233988597"/>
    <n v="-0.14415149267926133"/>
    <n v="0.39383103972607625"/>
    <n v="0.50200184083223254"/>
    <n v="0.16800000000000001"/>
    <s v="B-"/>
    <x v="3"/>
  </r>
  <r>
    <s v="HH30-1693"/>
    <x v="10"/>
    <s v="Harbor House Blue"/>
    <s v="Anslee"/>
    <x v="2132"/>
    <s v="NORMAL PILLOW"/>
    <s v="White"/>
    <s v="18&quot;W x 18&quot;L"/>
    <x v="9"/>
    <n v="267"/>
    <n v="5571.02"/>
    <n v="2.7428876115229565E-5"/>
    <n v="0.98499531529451267"/>
    <n v="4954"/>
    <n v="8.625512924268703"/>
    <n v="0.52903504545775704"/>
    <n v="0.186"/>
    <n v="0.22966908212469428"/>
    <n v="1.7380588893539399"/>
    <n v="0.6087100633298802"/>
    <n v="0.53239151677626873"/>
    <n v="0.52970633972145942"/>
    <n v="0.217"/>
    <s v="B"/>
    <x v="2"/>
  </r>
  <r>
    <s v="CS20-1414"/>
    <x v="5"/>
    <s v="Comfort Spaces"/>
    <s v="Cotton Flannel 135GSM"/>
    <x v="1043"/>
    <s v="SHEET/SHEET SET"/>
    <s v="Grey/Pink"/>
    <s v="Twin XL: 68x102&quot;/39x80+12&quot;/21x30&quot;"/>
    <x v="10"/>
    <n v="223"/>
    <n v="5562.43"/>
    <n v="2.7386583313223856E-5"/>
    <n v="0.98502270187782592"/>
    <n v="4955"/>
    <n v="8.6239701035108727"/>
    <n v="0.52889668121670552"/>
    <n v="0.186"/>
    <n v="7.1099999999999997E-2"/>
    <n v="2.4764411585763502"/>
    <n v="0.94640905079058113"/>
    <n v="0.59454335920791157"/>
    <n v="0.54202601681494678"/>
    <n v="0.24299999999999999"/>
    <s v="B"/>
    <x v="2"/>
  </r>
  <r>
    <s v="MPE21-1143"/>
    <x v="5"/>
    <s v="Madison Park Essentials"/>
    <s v="Satin"/>
    <x v="1992"/>
    <s v="PILLOWCASE"/>
    <s v="Midnight Blue"/>
    <s v="King Pillowcase: 20x40&quot;(2)"/>
    <x v="7"/>
    <n v="960"/>
    <n v="5561.67"/>
    <n v="2.7382841458797273E-5"/>
    <n v="0.98505008471928468"/>
    <n v="4956"/>
    <n v="8.6238334878052463"/>
    <n v="0.52888442915934319"/>
    <n v="0.186"/>
    <n v="4.9966635920505903E-2"/>
    <n v="4.1976965166600397"/>
    <n v="1.4580791853643393"/>
    <n v="0.68871373804183256"/>
    <n v="0.56085029093584104"/>
    <n v="0.29399999999999998"/>
    <s v="B"/>
    <x v="2"/>
  </r>
  <r>
    <s v="BR20-4652"/>
    <x v="5"/>
    <s v="Beautyrest"/>
    <s v="1500TC Solid Cooling Sheet Set"/>
    <x v="1268"/>
    <s v="SHEET/SHEET SET"/>
    <s v="Charcoal"/>
    <s v="Full: 81x96&quot;/20x30&quot;(2)/54x75+15&quot;"/>
    <x v="12"/>
    <n v="212"/>
    <n v="5560.76"/>
    <n v="2.737836108047071E-5"/>
    <n v="0.98507746308036515"/>
    <n v="4957"/>
    <n v="8.6236698839168611"/>
    <n v="0.52886975673045944"/>
    <n v="0.186"/>
    <n v="-0.28960000000000002"/>
    <n v="0.45527860929118502"/>
    <n v="-0.58828529247205308"/>
    <n v="0.31209039208347478"/>
    <n v="0.48551388380106253"/>
    <n v="0.14399999999999999"/>
    <s v="B-"/>
    <x v="3"/>
  </r>
  <r>
    <s v="BR20-4676"/>
    <x v="5"/>
    <s v="Beautyrest"/>
    <s v="Oversized Cotton Flannel"/>
    <x v="1316"/>
    <s v="SHEET/SHEET SET"/>
    <s v="Sage Winter Fauna"/>
    <s v="Full: 81x96&quot;/ 20x30&quot;(2)/ 54x75+16&quot;"/>
    <x v="7"/>
    <n v="212"/>
    <n v="5560.62"/>
    <n v="2.7377671791497392E-5"/>
    <n v="0.98510484075215665"/>
    <n v="4958"/>
    <n v="8.623644711712009"/>
    <n v="0.52886749922063392"/>
    <n v="0.186"/>
    <n v="-6.4322573741776986E-3"/>
    <n v="0.71138435667611699"/>
    <n v="-0.20901340781871564"/>
    <n v="0.38189352235335655"/>
    <n v="0.49947270384717846"/>
    <n v="0.16200000000000001"/>
    <s v="B-"/>
    <x v="3"/>
  </r>
  <r>
    <s v="TN20-0590"/>
    <x v="5"/>
    <s v="True North by Sleep Philosophy"/>
    <s v="Micro Fleece"/>
    <x v="1433"/>
    <s v="SHEET/SHEET SET"/>
    <s v="Aqua"/>
    <s v="Twin XL: 68x102&quot;/39x80+14&quot;/20x30&quot;"/>
    <x v="7"/>
    <n v="215"/>
    <n v="5547.65"/>
    <n v="2.7313814091612174E-5"/>
    <n v="0.98513215456624825"/>
    <n v="4959"/>
    <n v="8.6213099339088011"/>
    <n v="0.52865811017973241"/>
    <n v="0.185"/>
    <n v="-0.10997276396311952"/>
    <n v="0.98969314683666199"/>
    <n v="8.589613994418506E-2"/>
    <n v="0.43617017826509485"/>
    <n v="0.51016052379680499"/>
    <n v="0.182"/>
    <s v="B-"/>
    <x v="2"/>
  </r>
  <r>
    <s v="AM73-0224"/>
    <x v="8"/>
    <s v="Super Listing"/>
    <s v="Premium Turkish Cotton"/>
    <x v="2133"/>
    <s v="BATH TOWEL"/>
    <s v="White"/>
    <s v="27x54&quot;(2)/16x30&quot;(2)/12x12&quot;(2)"/>
    <x v="7"/>
    <n v="259"/>
    <n v="5540.67"/>
    <n v="2.7279448112799625E-5"/>
    <n v="0.98515943401436101"/>
    <n v="4960"/>
    <n v="8.6200511783595228"/>
    <n v="0.52854522165696571"/>
    <n v="0.185"/>
    <n v="-0.48101302559574988"/>
    <n v="0.17665178852077701"/>
    <n v="-1.2849956447365338"/>
    <n v="0.18386426869459255"/>
    <n v="0.45960903106449114"/>
    <n v="0.109"/>
    <s v="B-"/>
    <x v="3"/>
  </r>
  <r>
    <s v="NS12-3251"/>
    <x v="1"/>
    <s v="N Natori"/>
    <s v="Hanae"/>
    <x v="1062"/>
    <s v="DUVET&amp;DUVET SET"/>
    <s v="Grey"/>
    <s v="Full/Queen: 92&quot;W x 96&quot;L/20&quot;W x 26&quot;L (2)"/>
    <x v="8"/>
    <n v="75"/>
    <n v="5539.56"/>
    <n v="2.7273983035939751E-5"/>
    <n v="0.98518670799739694"/>
    <n v="4961"/>
    <n v="8.6198508576652753"/>
    <n v="0.52852725636794173"/>
    <n v="0.185"/>
    <n v="0.25215195845879457"/>
    <n v="2.08886988897657"/>
    <n v="0.78338537820706233"/>
    <n v="0.56453965180201449"/>
    <n v="0.53572973545475633"/>
    <n v="0.22900000000000001"/>
    <s v="B"/>
    <x v="2"/>
  </r>
  <r>
    <s v="MP40-4526"/>
    <x v="0"/>
    <s v="Madison Park"/>
    <s v="Harper"/>
    <x v="1768"/>
    <s v="WINDOW PANEL"/>
    <s v="Cream"/>
    <s v="42&quot;W x 95&quot;L (2)"/>
    <x v="8"/>
    <n v="224"/>
    <n v="5534.1"/>
    <n v="2.7247100765980363E-5"/>
    <n v="0.9852139550981629"/>
    <n v="4962"/>
    <n v="8.6188649118268685"/>
    <n v="0.52843883414069548"/>
    <n v="0.185"/>
    <n v="0.26142456317946727"/>
    <n v="1.3858096898733601"/>
    <n v="0.39595986936819988"/>
    <n v="0.49323588698941129"/>
    <n v="0.52139824471043861"/>
    <n v="0.20200000000000001"/>
    <s v="B"/>
    <x v="2"/>
  </r>
  <r>
    <s v="CS14-1275"/>
    <x v="1"/>
    <s v="Comfort Spaces"/>
    <s v="Kienna"/>
    <x v="1609"/>
    <s v="COVERLET&amp;BEDSPR"/>
    <s v="Black"/>
    <s v="King: 104&quot;W x 90&quot;W/20&quot;W x 36&quot;L + 1/2&quot;D (2)"/>
    <x v="6"/>
    <n v="175"/>
    <n v="5532.05"/>
    <n v="2.7237007606013926E-5"/>
    <n v="0.98524119210576888"/>
    <n v="4963"/>
    <n v="8.6184944795462357"/>
    <n v="0.52840561279524068"/>
    <n v="0.185"/>
    <n v="-1.4472999999999998"/>
    <n v="0.230479925174152"/>
    <n v="-1.1072093623093155"/>
    <n v="0.21658496204049704"/>
    <n v="0.46604148264429202"/>
    <n v="0.11600000000000001"/>
    <s v="B-"/>
    <x v="3"/>
  </r>
  <r>
    <s v="BL20-0457"/>
    <x v="5"/>
    <s v="True North by Sleep Philosophy"/>
    <s v="Soloft Plush"/>
    <x v="1150"/>
    <s v="SHEET/SHEET SET"/>
    <s v="Green"/>
    <s v="Twin: 39x75+14&quot;/66x96&quot;/20x30&quot;(1)"/>
    <x v="7"/>
    <n v="246"/>
    <n v="5527.32"/>
    <n v="2.7213719485701118E-5"/>
    <n v="0.98526840582525455"/>
    <n v="4964"/>
    <n v="8.6176392508922266"/>
    <n v="0.52832891363039158"/>
    <n v="0.185"/>
    <n v="4.3997286324498674E-2"/>
    <n v="3.5652991865016301"/>
    <n v="1.2989099654315166"/>
    <n v="0.65941942374252327"/>
    <n v="0.55454701565281794"/>
    <n v="0.27500000000000002"/>
    <s v="B"/>
    <x v="2"/>
  </r>
  <r>
    <s v="CS20-1405"/>
    <x v="5"/>
    <s v="Comfort Spaces"/>
    <s v="Cotton Flannel 135GSM"/>
    <x v="1709"/>
    <s v="SHEET/SHEET SET"/>
    <s v="Blue"/>
    <s v="Full: 80x98&quot;/55x76+12&quot;/21x 30&quot;(2)"/>
    <x v="10"/>
    <n v="178"/>
    <n v="5523.44"/>
    <n v="2.7194616334154887E-5"/>
    <n v="0.9852956004415887"/>
    <n v="4965"/>
    <n v="8.6169371637828753"/>
    <n v="0.52826594860380338"/>
    <n v="0.184"/>
    <n v="-5.57E-2"/>
    <n v="1.4070539317638699"/>
    <n v="0.41015670650491021"/>
    <n v="0.49584874523747219"/>
    <n v="0.52178250793053715"/>
    <n v="0.20300000000000001"/>
    <s v="B"/>
    <x v="2"/>
  </r>
  <r>
    <s v="MP20-2445"/>
    <x v="5"/>
    <s v="Madison Park"/>
    <s v="3M Microcell"/>
    <x v="1749"/>
    <s v="SHEET/SHEET SET"/>
    <s v="White"/>
    <s v="Twin XL: 66x102&quot;/39x80+16&quot;/20x30&quot;"/>
    <x v="7"/>
    <n v="341"/>
    <n v="5519.84"/>
    <n v="2.7176891760555291E-5"/>
    <n v="0.98532277733334928"/>
    <n v="4966"/>
    <n v="8.6162853016069096"/>
    <n v="0.52820748788191463"/>
    <n v="0.184"/>
    <n v="0.10348868276451213"/>
    <n v="1.1984843832933401"/>
    <n v="0.26119772532007346"/>
    <n v="0.46843357530464724"/>
    <n v="0.51625270536646117"/>
    <n v="0.191"/>
    <s v="B-"/>
    <x v="2"/>
  </r>
  <r>
    <s v="MP40-716"/>
    <x v="0"/>
    <s v="Madison Park"/>
    <s v="Andora"/>
    <x v="1863"/>
    <s v="WINDOW PANEL"/>
    <s v="Tan"/>
    <s v="50x95&quot;"/>
    <x v="7"/>
    <n v="267"/>
    <n v="5506.92"/>
    <n v="2.7113280235303403E-5"/>
    <n v="0.98534989061358458"/>
    <n v="4967"/>
    <n v="8.6139423354148175"/>
    <n v="0.52799736448466772"/>
    <n v="0.184"/>
    <n v="0.30311835743958615"/>
    <n v="1.2477434244727701"/>
    <n v="0.29843165644534092"/>
    <n v="0.47528629771820669"/>
    <n v="0.51745515113137552"/>
    <n v="0.193"/>
    <s v="B-"/>
    <x v="2"/>
  </r>
  <r>
    <s v="BRP20-0078C"/>
    <x v="5"/>
    <s v="Beautyrest Platinum "/>
    <s v="400TC Liquid Cotton"/>
    <x v="1687"/>
    <s v="SHEET/SHEET SET"/>
    <s v="Tan(Maple Sugar 15-1316TPX)"/>
    <s v="Full: 81x96/21x32&quot;(2)/54x75&quot;+16&quot;"/>
    <x v="2"/>
    <n v="169"/>
    <n v="5492.5"/>
    <n v="2.7042283471051685E-5"/>
    <n v="0.98537693289705564"/>
    <n v="4968"/>
    <n v="8.611320854140935"/>
    <n v="0.52776226311916519"/>
    <n v="0.184"/>
    <n v="0.11419999999999998"/>
    <n v="1.51482037058368"/>
    <n v="0.47922372484380904"/>
    <n v="0.50856019123054663"/>
    <n v="0.52392184874144154"/>
    <n v="0.20599999999999999"/>
    <s v="B"/>
    <x v="2"/>
  </r>
  <r>
    <s v="ID20-1911"/>
    <x v="5"/>
    <s v="Intelligent Design"/>
    <s v="Microfiber"/>
    <x v="1937"/>
    <s v="SHEET/SHEET SET"/>
    <s v="White"/>
    <s v="Twin XL: 66&quot;Wx102&quot;L/20&quot;Wx30&quot;L(2)/39&quot;Wx80&quot;L+14&quot;D"/>
    <x v="7"/>
    <n v="416"/>
    <n v="5483.84"/>
    <n v="2.6999646024559325E-5"/>
    <n v="0.98540393254308023"/>
    <n v="4969"/>
    <n v="8.6097432018189597"/>
    <n v="0.52762077509143057"/>
    <n v="0.184"/>
    <n v="6.1363577347260299E-2"/>
    <n v="1.22475318154149"/>
    <n v="0.2812261640043745"/>
    <n v="0.47211971121704271"/>
    <n v="0.51652056231655297"/>
    <n v="0.192"/>
    <s v="B-"/>
    <x v="2"/>
  </r>
  <r>
    <s v="MZ10-0652"/>
    <x v="1"/>
    <s v="Intelligent Design"/>
    <s v="Rosalie"/>
    <x v="1989"/>
    <s v="COMFORTER (SET)"/>
    <s v="Black/Gold"/>
    <s v="Twin/Twin XL:66&quot;W x 90&quot;L/20&quot;W x 26&quot;L + 1&quot;D/12&quot;W x 16&quot;L"/>
    <x v="7"/>
    <n v="144"/>
    <n v="5480.47"/>
    <n v="2.6983053854273033E-5"/>
    <n v="0.98543091559693452"/>
    <n v="4970"/>
    <n v="8.6091285921451348"/>
    <n v="0.52756565527233934"/>
    <n v="0.184"/>
    <n v="-0.20027794192141662"/>
    <n v="0.26906162907062903"/>
    <n v="-0.99679163243573554"/>
    <n v="0.23690680369115075"/>
    <n v="0.46943388495610161"/>
    <n v="0.122"/>
    <s v="B-"/>
    <x v="3"/>
  </r>
  <r>
    <s v="ST54-0299"/>
    <x v="3"/>
    <s v="Serta"/>
    <s v="Ribbed Plush"/>
    <x v="2134"/>
    <s v="ELECT BLANKET"/>
    <s v="Marshmallow"/>
    <s v="Full: 77x84&quot;"/>
    <x v="6"/>
    <n v="96"/>
    <n v="5474.88"/>
    <n v="2.6955531530266994E-5"/>
    <n v="0.98545787112846484"/>
    <n v="4971"/>
    <n v="8.6081082723625304"/>
    <n v="0.52747415029897582"/>
    <n v="0.183"/>
    <n v="-0.1958"/>
    <n v="0.39665982840272701"/>
    <n v="-0.69984993712218302"/>
    <n v="0.29155746639312452"/>
    <n v="0.48029081351780556"/>
    <n v="0.13500000000000001"/>
    <s v="B-"/>
    <x v="3"/>
  </r>
  <r>
    <s v="ID10-2296"/>
    <x v="1"/>
    <s v="Intelligent Design"/>
    <s v="Remy"/>
    <x v="2135"/>
    <s v="COMFORTER (SET)"/>
    <s v="Navy"/>
    <s v="Twin/Twin XL:68&quot;Wx90&quot;L/20&quot;Wx26&quot;L"/>
    <x v="7"/>
    <n v="206"/>
    <n v="5473.07"/>
    <n v="2.6946620008540527E-5"/>
    <n v="0.98548481774847341"/>
    <n v="4972"/>
    <n v="8.6077776772426464"/>
    <n v="0.52744450165533019"/>
    <n v="0.183"/>
    <n v="-0.31464442625436911"/>
    <n v="1.0736213872718501"/>
    <n v="0.16009417132735704"/>
    <n v="0.44982596204443376"/>
    <n v="0.51192079373315091"/>
    <n v="0.184"/>
    <s v="B-"/>
    <x v="3"/>
  </r>
  <r>
    <s v="RH10-0023"/>
    <x v="1"/>
    <s v="Regency Heights"/>
    <s v="Gabby"/>
    <x v="2136"/>
    <s v="COMFORTER (SET)"/>
    <s v="Pink"/>
    <s v="Full/Queen: 90x90&quot;/20x26&quot;(2)"/>
    <x v="12"/>
    <n v="148"/>
    <n v="5472.07"/>
    <n v="2.694169651587397E-5"/>
    <n v="0.98551175944498925"/>
    <n v="4973"/>
    <n v="8.6075949811224213"/>
    <n v="0.5274281169846613"/>
    <n v="0.183"/>
    <m/>
    <n v="0.39925435550495503"/>
    <n v="-0.69463958262821301"/>
    <n v="0.29251640658408351"/>
    <n v="0.48044577490454576"/>
    <n v="0.13500000000000001"/>
    <s v="B-"/>
    <x v="3"/>
  </r>
  <r>
    <s v="CS20-1481"/>
    <x v="5"/>
    <s v="Comfort Spaces"/>
    <s v="Microfiber Coolmax"/>
    <x v="2137"/>
    <s v="SHEET/SHEET SET"/>
    <s v="Aqua"/>
    <s v="Queen: 60x80&quot;+14&quot;"/>
    <x v="6"/>
    <n v="578"/>
    <n v="5466.84"/>
    <n v="2.6915946649227894E-5"/>
    <n v="0.98553867539163853"/>
    <n v="4974"/>
    <n v="8.6066389362599089"/>
    <n v="0.52734237635591918"/>
    <n v="0.183"/>
    <n v="-0.15580000000000002"/>
    <n v="2.0309440467782198"/>
    <n v="0.75656509598068988"/>
    <n v="0.55960351039560974"/>
    <n v="0.5337946031638573"/>
    <n v="0.22500000000000001"/>
    <s v="B"/>
    <x v="2"/>
  </r>
  <r>
    <s v="II153-0159"/>
    <x v="9"/>
    <s v="INK+IVY"/>
    <s v="Aquaviva"/>
    <x v="2138"/>
    <s v="LGT-TABLE LAMPS"/>
    <s v="Blue"/>
    <s v="15x15x28&quot;/body:7x7x20&quot;/shade:13x15x11&quot;"/>
    <x v="7"/>
    <n v="88"/>
    <n v="5464.42"/>
    <n v="2.6904031796974832E-5"/>
    <n v="0.98556557942343548"/>
    <n v="4975"/>
    <n v="8.6061962503566143"/>
    <n v="0.52730267511472007"/>
    <n v="0.183"/>
    <n v="0.15127463555144008"/>
    <n v="1.58920141452911"/>
    <n v="0.5242558814731747"/>
    <n v="0.51684813880252778"/>
    <n v="0.52521176785228163"/>
    <n v="0.20799999999999999"/>
    <s v="B"/>
    <x v="3"/>
  </r>
  <r>
    <s v="MP70-8551"/>
    <x v="7"/>
    <s v="Madison Park"/>
    <s v="Spa Waffle"/>
    <x v="492"/>
    <s v="SHOWER CURTAIN"/>
    <s v="Blue"/>
    <s v="Stall: 36x72''"/>
    <x v="1"/>
    <n v="503"/>
    <n v="5458.19"/>
    <n v="2.6873358437662193E-5"/>
    <n v="0.98559245278187313"/>
    <n v="4976"/>
    <n v="8.6050557060854054"/>
    <n v="0.5272003880916355"/>
    <n v="0.183"/>
    <n v="4.7102964352651697E-2"/>
    <n v="2.1676253373975598"/>
    <n v="0.81873317706829607"/>
    <n v="0.57104524082272323"/>
    <n v="0.53596935863785311"/>
    <n v="0.23"/>
    <s v="B"/>
    <x v="2"/>
  </r>
  <r>
    <s v="TN20-0574"/>
    <x v="5"/>
    <s v="True North by Sleep Philosophy"/>
    <s v="Cozy Cotton Flannel"/>
    <x v="1285"/>
    <s v="SHEET/SHEET SET"/>
    <s v="Gray Herringbone Check"/>
    <s v="Cal King: 108x102&quot;/72x84+14&quot;/20x40&quot;(2)"/>
    <x v="7"/>
    <n v="173"/>
    <n v="5454.46"/>
    <n v="2.6854993810015944E-5"/>
    <n v="0.98561930777568318"/>
    <n v="4977"/>
    <n v="8.6043722210180498"/>
    <n v="0.52713909134531245"/>
    <n v="0.182"/>
    <n v="-0.14366054779576487"/>
    <n v="0.271679179139169"/>
    <n v="-0.98972421847741165"/>
    <n v="0.23820752656876396"/>
    <n v="0.46935277839000278"/>
    <n v="0.121"/>
    <s v="B-"/>
    <x v="3"/>
  </r>
  <r>
    <s v="II103-0578"/>
    <x v="2"/>
    <s v="INK+IVY"/>
    <s v="Jessel"/>
    <x v="2139"/>
    <s v="MOTION"/>
    <s v="Cream"/>
    <s v="32&quot;W x 32&quot;D x 30&quot;H"/>
    <x v="11"/>
    <n v="22"/>
    <n v="5453.43"/>
    <n v="2.6849922612569395E-5"/>
    <n v="0.98564615769829578"/>
    <n v="4978"/>
    <n v="8.6041834015151828"/>
    <n v="0.52712215751351288"/>
    <n v="0.182"/>
    <n v="0.54525604509455505"/>
    <n v="0.47075631273318203"/>
    <n v="-0.56079293321608392"/>
    <n v="0.31715022597104298"/>
    <n v="0.48512777120501893"/>
    <n v="0.14299999999999999"/>
    <s v="B-"/>
    <x v="3"/>
  </r>
  <r>
    <s v="MP20-4390"/>
    <x v="5"/>
    <s v="Madison Park"/>
    <s v="3M Microcell"/>
    <x v="1748"/>
    <s v="SHEET/SHEET SET"/>
    <s v="Blush"/>
    <s v="Full: 81x96&quot;/54x75&quot;+16&quot;/20x30&quot;(2)"/>
    <x v="7"/>
    <n v="311"/>
    <n v="5449.04"/>
    <n v="2.6828308479763219E-5"/>
    <n v="0.98567298600677555"/>
    <n v="4979"/>
    <n v="8.6033782270798973"/>
    <n v="0.5270499473432213"/>
    <n v="0.182"/>
    <n v="6.5225980873786227E-2"/>
    <n v="1.1418364417692499"/>
    <n v="0.21659128544273795"/>
    <n v="0.46022397881299254"/>
    <n v="0.51368475363717558"/>
    <n v="0.187"/>
    <s v="B-"/>
    <x v="2"/>
  </r>
  <r>
    <s v="MPE10-163"/>
    <x v="1"/>
    <s v="Madison Park Essentials"/>
    <s v="Saben"/>
    <x v="939"/>
    <s v="COMFORTER (SET)"/>
    <s v="Taupe"/>
    <s v="Twin: 68x86&quot;/20x26+2&quot;/39x75+15&quot;/66x96&quot;/39x75+12&quot;/20x30&quot;/12x18&quot;"/>
    <x v="8"/>
    <n v="94"/>
    <n v="5422.81"/>
    <n v="2.6699165267119491E-5"/>
    <n v="0.98569968517204265"/>
    <n v="4980"/>
    <n v="8.59855379950816"/>
    <n v="0.52661727993446117"/>
    <n v="0.182"/>
    <n v="-1.3732033003349632E-2"/>
    <n v="0.58125942444137002"/>
    <n v="-0.38381209905799474"/>
    <n v="0.34972268051325378"/>
    <n v="0.49123836005021976"/>
    <n v="0.15"/>
    <s v="B-"/>
    <x v="3"/>
  </r>
  <r>
    <s v="ID10-2268"/>
    <x v="1"/>
    <s v="Intelligent Design"/>
    <s v="Mira"/>
    <x v="1941"/>
    <s v="COMFORTER (SET)"/>
    <s v="Blush"/>
    <s v="King/Cal King: 104&quot;W x 90&quot;L / 20&quot;W x 36&quot;L + 2&quot;D (2)"/>
    <x v="7"/>
    <n v="101"/>
    <n v="5422.2"/>
    <n v="2.6696161936592889E-5"/>
    <n v="0.98572638133397927"/>
    <n v="4981"/>
    <n v="8.598441326116756"/>
    <n v="0.52660719302361225"/>
    <n v="0.182"/>
    <n v="-0.40901143859310324"/>
    <n v="0.40092877651923498"/>
    <n v="-0.69129135063959524"/>
    <n v="0.29313263226052377"/>
    <n v="0.47991228087099458"/>
    <n v="0.13500000000000001"/>
    <s v="B-"/>
    <x v="3"/>
  </r>
  <r>
    <s v="MP40-6557"/>
    <x v="0"/>
    <s v="Madison Park"/>
    <s v="Emilia"/>
    <x v="2040"/>
    <s v="WINDOW PANEL"/>
    <s v="Charcoal"/>
    <s v="50x95&quot;"/>
    <x v="7"/>
    <n v="301"/>
    <n v="5420.54"/>
    <n v="2.6687988938766409E-5"/>
    <n v="0.98575306932291806"/>
    <n v="4982"/>
    <n v="8.5981351869169291"/>
    <n v="0.52657973765147958"/>
    <n v="0.182"/>
    <n v="0.27361554485668621"/>
    <n v="0.76105591361826896"/>
    <n v="-0.14959583633974502"/>
    <n v="0.39282903497659655"/>
    <n v="0.49982959711650299"/>
    <n v="0.16400000000000001"/>
    <s v="B-"/>
    <x v="2"/>
  </r>
  <r>
    <s v="ID20-141"/>
    <x v="5"/>
    <s v="Intelligent Design"/>
    <s v="Microfiber"/>
    <x v="1779"/>
    <s v="SHEET/SHEET SET"/>
    <s v="Pink"/>
    <s v="King: 108x102&quot;/20x40&quot;(2)/78x80+12&quot;"/>
    <x v="7"/>
    <n v="309"/>
    <n v="5395.33"/>
    <n v="2.6563867688642565E-5"/>
    <n v="0.98577963319060669"/>
    <n v="4983"/>
    <n v="8.5934743718698261"/>
    <n v="0.52616174344612476"/>
    <n v="0.18099999999999999"/>
    <n v="0.20376702704005129"/>
    <n v="1.5282106196691301"/>
    <n v="0.48748163247348641"/>
    <n v="0.51008001862971675"/>
    <n v="0.52294539848284316"/>
    <n v="0.20499999999999999"/>
    <s v="B"/>
    <x v="2"/>
  </r>
  <r>
    <s v="5DS73-0232"/>
    <x v="8"/>
    <s v="510 Design"/>
    <s v="Aegean"/>
    <x v="2140"/>
    <s v="BATH TOWEL"/>
    <s v="White"/>
    <s v="27x52&quot;(2)/16x30&quot;(2)/13x13&quot;(2)"/>
    <x v="7"/>
    <n v="212"/>
    <n v="5387.95"/>
    <n v="2.6527532312763393E-5"/>
    <n v="0.98580616072291949"/>
    <n v="4984"/>
    <n v="8.5921058397312411"/>
    <n v="0.526039009868845"/>
    <n v="0.18099999999999999"/>
    <n v="-8.3230517206007174E-2"/>
    <n v="0.35292722585665998"/>
    <n v="-0.79202381572763403"/>
    <n v="0.27459331609324822"/>
    <n v="0.47574987111372563"/>
    <n v="0.13"/>
    <s v="B-"/>
    <x v="2"/>
  </r>
  <r>
    <s v="MP41-4456"/>
    <x v="0"/>
    <s v="Madison Park"/>
    <s v="Emilia"/>
    <x v="1931"/>
    <s v="VALANCE"/>
    <s v="Bronze"/>
    <s v="50&quot;W x 26&quot;L"/>
    <x v="7"/>
    <n v="376"/>
    <n v="5383.71"/>
    <n v="2.6506656703857201E-5"/>
    <n v="0.98583266737962338"/>
    <n v="4985"/>
    <n v="8.5913187348441546"/>
    <n v="0.52596842022336809"/>
    <n v="0.18099999999999999"/>
    <n v="0.2794386423150762"/>
    <n v="0.87296135199499303"/>
    <n v="-2.7410918042365839E-2"/>
    <n v="0.41531656994566607"/>
    <n v="0.50383805016782768"/>
    <n v="0.17100000000000001"/>
    <s v="B-"/>
    <x v="2"/>
  </r>
  <r>
    <s v="SHET20-530"/>
    <x v="5"/>
    <s v="True North by Sleep Philosophy"/>
    <s v="Micro Fleece"/>
    <x v="1444"/>
    <s v="SHEET/SHEET SET"/>
    <s v="Brown"/>
    <s v="Twin: 66x96&quot;/39x75+14&quot;/20x30&quot;"/>
    <x v="7"/>
    <n v="230"/>
    <n v="5375.74"/>
    <n v="2.6467416467304757E-5"/>
    <n v="0.98585913479609066"/>
    <n v="4986"/>
    <n v="8.5898375215397813"/>
    <n v="0.52583558110148376"/>
    <n v="0.18099999999999999"/>
    <n v="1.8580980292945717E-2"/>
    <n v="3.32972911871857"/>
    <n v="1.2324812839246997"/>
    <n v="0.64719355070393758"/>
    <n v="0.55010717502197459"/>
    <n v="0.26500000000000001"/>
    <s v="B"/>
    <x v="2"/>
  </r>
  <r>
    <s v="MPE13-804"/>
    <x v="1"/>
    <s v="Madison Park Essentials"/>
    <s v="Saben"/>
    <x v="105"/>
    <s v="COVERLET&amp;BEDSPR"/>
    <s v="Aqua"/>
    <s v="Twin"/>
    <x v="7"/>
    <n v="109"/>
    <n v="5368.03"/>
    <n v="2.6429456338845622E-5"/>
    <n v="0.98588556425242946"/>
    <n v="4987"/>
    <n v="8.5884025380396647"/>
    <n v="0.52570688799056497"/>
    <n v="0.18099999999999999"/>
    <n v="-0.11131864836820958"/>
    <n v="1.4439444025236901"/>
    <n v="0.43434044222607465"/>
    <n v="0.50029964319026876"/>
    <n v="0.52062543903050573"/>
    <n v="0.20100000000000001"/>
    <s v="B"/>
    <x v="2"/>
  </r>
  <r>
    <s v="MP72-5111"/>
    <x v="7"/>
    <s v="Madison Park"/>
    <s v="Tufted Pearl Channel"/>
    <x v="2011"/>
    <s v="BATH RUG"/>
    <s v="Blush"/>
    <s v="17&quot;W x 24&quot;L"/>
    <x v="7"/>
    <n v="370"/>
    <n v="5364.25"/>
    <n v="2.6410845536566045E-5"/>
    <n v="0.98591197509796602"/>
    <n v="4988"/>
    <n v="8.5876982523015908"/>
    <n v="0.52564372578514518"/>
    <n v="0.18099999999999999"/>
    <n v="0.10390807080236057"/>
    <n v="1.0090794561743499"/>
    <n v="0.10353035248734646"/>
    <n v="0.43941566859845338"/>
    <n v="0.5083981143478068"/>
    <n v="0.17799999999999999"/>
    <s v="B-"/>
    <x v="2"/>
  </r>
  <r>
    <s v="AM12-0438"/>
    <x v="1"/>
    <s v="Super Listing"/>
    <s v="Porter"/>
    <x v="167"/>
    <s v="DUVET&amp;DUVET SET"/>
    <s v="Olive Green"/>
    <s v="Full: 80x90&quot;/20x26&quot;(2)"/>
    <x v="9"/>
    <n v="244"/>
    <n v="5357.6"/>
    <n v="2.637810431033346E-5"/>
    <n v="0.98593835320227641"/>
    <n v="4989"/>
    <n v="8.5864580259178958"/>
    <n v="0.52553249900689425"/>
    <n v="0.18"/>
    <n v="0.18235686606604473"/>
    <n v="5.9037684339605301"/>
    <n v="1.7923873443999334"/>
    <n v="0.75024151513180948"/>
    <n v="0.57047430223187734"/>
    <n v="0.32100000000000001"/>
    <s v="B"/>
    <x v="2"/>
  </r>
  <r>
    <s v="MP30-6236"/>
    <x v="3"/>
    <s v="Madison Park"/>
    <s v="Zuri"/>
    <x v="2141"/>
    <s v="NORMAL PILLOW"/>
    <s v="Blush/Grey"/>
    <s v="20&quot;W x 20&quot;L"/>
    <x v="7"/>
    <n v="367"/>
    <n v="5353.57"/>
    <n v="2.6358262634887241E-5"/>
    <n v="0.98596471146491127"/>
    <n v="4990"/>
    <n v="8.5857056808715484"/>
    <n v="0.52546502671575579"/>
    <n v="0.18"/>
    <n v="-0.36920405193204958"/>
    <n v="1.11090097156311"/>
    <n v="0.19136468712579299"/>
    <n v="0.45558114711405656"/>
    <n v="0.51148825079541593"/>
    <n v="0.184"/>
    <s v="B-"/>
    <x v="3"/>
  </r>
  <r>
    <s v="ST54-3608"/>
    <x v="3"/>
    <s v="Serta"/>
    <s v="Heated Faux Feathersoft"/>
    <x v="1998"/>
    <s v="ELECT BLANKET"/>
    <s v="Sage"/>
    <s v="Full:77x84&quot;"/>
    <x v="10"/>
    <n v="82"/>
    <n v="5351.32"/>
    <n v="2.6347184776387493E-5"/>
    <n v="0.98599105864968761"/>
    <n v="4991"/>
    <n v="8.585285390753107"/>
    <n v="0.52542733398770269"/>
    <n v="0.18"/>
    <n v="-1.2899999999999998E-2"/>
    <n v="1.2631892166404499"/>
    <n v="0.30982696673331905"/>
    <n v="0.47738354868956323"/>
    <n v="0.51581857692807487"/>
    <n v="0.19"/>
    <s v="B-"/>
    <x v="3"/>
  </r>
  <r>
    <s v="MP20-4389"/>
    <x v="5"/>
    <s v="Madison Park"/>
    <s v="3M Microcell"/>
    <x v="1748"/>
    <s v="SHEET/SHEET SET"/>
    <s v="Blush"/>
    <s v="TXL: 66x102&quot;/39x80+16&quot;/20x30&quot;"/>
    <x v="7"/>
    <n v="329"/>
    <n v="5346.22"/>
    <n v="2.6322074963788066E-5"/>
    <n v="0.98601738072465139"/>
    <n v="4992"/>
    <n v="8.5843320786693642"/>
    <n v="0.5253418384417794"/>
    <n v="0.18"/>
    <n v="0.12866384295693695"/>
    <n v="1.72821472272636"/>
    <n v="0.6033399293319246"/>
    <n v="0.53140316995122361"/>
    <n v="0.52655410474366826"/>
    <n v="0.21"/>
    <s v="B"/>
    <x v="2"/>
  </r>
  <r>
    <s v="ST54-3588"/>
    <x v="3"/>
    <s v="Serta"/>
    <s v="Dream Soft Heated"/>
    <x v="1940"/>
    <s v="ELECT BLANKET"/>
    <s v="Sage"/>
    <s v="Full:77x84&quot;"/>
    <x v="11"/>
    <n v="100"/>
    <n v="5343.85"/>
    <n v="2.6310406286168331E-5"/>
    <n v="0.98604369113093759"/>
    <n v="4993"/>
    <n v="8.5838887594545046"/>
    <n v="0.52530208040352622"/>
    <n v="0.18"/>
    <n v="4.6338361668085748E-2"/>
    <n v="0.82902774490737496"/>
    <n v="-7.3616675267246273E-2"/>
    <n v="0.40681262693988574"/>
    <n v="0.50160418971079812"/>
    <n v="0.16700000000000001"/>
    <s v="B-"/>
    <x v="3"/>
  </r>
  <r>
    <s v="ID10-2272"/>
    <x v="1"/>
    <s v="Intelligent Design"/>
    <s v="Lucy"/>
    <x v="1515"/>
    <s v="COMFORTER (SET)"/>
    <s v="Rust"/>
    <s v="Twin/Twin XL: 68&quot;W x 90&quot;L / 20&quot;W x 26&quot;L"/>
    <x v="7"/>
    <n v="141"/>
    <n v="5331.43"/>
    <n v="2.6249256507249722E-5"/>
    <n v="0.98606994038744489"/>
    <n v="4994"/>
    <n v="8.5815623232082441"/>
    <n v="0.52509343945548681"/>
    <n v="0.18"/>
    <n v="-0.20618154416502324"/>
    <n v="0.21942671515059201"/>
    <n v="-1.1412274050252564"/>
    <n v="0.21032410811667501"/>
    <n v="0.46213957318772447"/>
    <n v="0.111"/>
    <s v="B-"/>
    <x v="3"/>
  </r>
  <r>
    <s v="ID20-1076"/>
    <x v="5"/>
    <s v="Intelligent Design"/>
    <s v="Microfiber"/>
    <x v="1628"/>
    <s v="SHEET/SHEET SET"/>
    <s v="Charcoal"/>
    <s v="Full: 81x96&quot;/20x30&quot;(2)/54x75+12&quot;"/>
    <x v="7"/>
    <n v="390"/>
    <n v="5327.06"/>
    <n v="2.6227740844296877E-5"/>
    <n v="0.98609616812828915"/>
    <n v="4995"/>
    <n v="8.5807424734180788"/>
    <n v="0.52501991316060337"/>
    <n v="0.17899999999999999"/>
    <n v="0.12566839476183864"/>
    <n v="4.06103883244496"/>
    <n v="1.4257647624362186"/>
    <n v="0.68276642698472811"/>
    <n v="0.55656921592542841"/>
    <n v="0.28199999999999997"/>
    <s v="B"/>
    <x v="2"/>
  </r>
  <r>
    <s v="MP13-8705"/>
    <x v="1"/>
    <s v="Madison Park"/>
    <s v="Willow"/>
    <x v="2142"/>
    <s v="COVERLET&amp;BEDSPR"/>
    <s v="Sage"/>
    <s v="King:  120&quot;W x 108&quot;L/20&quot;W x 36&quot;L(2)"/>
    <x v="11"/>
    <n v="70"/>
    <n v="5324.82"/>
    <n v="2.6216712220723791E-5"/>
    <n v="0.98612238484050985"/>
    <n v="4996"/>
    <n v="8.5803219693326174"/>
    <n v="0.52498220124342265"/>
    <n v="0.17899999999999999"/>
    <n v="5.1304029807580358E-2"/>
    <n v="0.18607254051814601"/>
    <n v="-1.2515098621476728"/>
    <n v="0.19002716275244144"/>
    <n v="0.45799119354522644"/>
    <n v="0.108"/>
    <s v="B-"/>
    <x v="3"/>
  </r>
  <r>
    <s v="AM12-0049"/>
    <x v="1"/>
    <s v="Super Listing"/>
    <s v="Mina"/>
    <x v="178"/>
    <s v="DUVET&amp;DUVET SET"/>
    <s v="Neutral"/>
    <s v="Twin/Twin XL: 66x90&quot;/20x26&quot;(1)"/>
    <x v="8"/>
    <n v="274"/>
    <n v="5323.33"/>
    <n v="2.6209376216650626E-5"/>
    <n v="0.98614859421672652"/>
    <n v="4997"/>
    <n v="8.5800421610651814"/>
    <n v="0.52495710729886214"/>
    <n v="0.17899999999999999"/>
    <n v="0.13792868194842406"/>
    <n v="2.46363424102011"/>
    <n v="0.94142587717447557"/>
    <n v="0.59362623054333796"/>
    <n v="0.5386909319477573"/>
    <n v="0.23699999999999999"/>
    <s v="B"/>
    <x v="2"/>
  </r>
  <r>
    <s v="II153-0160"/>
    <x v="9"/>
    <s v="INK+IVY"/>
    <s v="Trilluxe"/>
    <x v="2143"/>
    <s v="LGT-TABLE LAMPS"/>
    <s v="Shade:white"/>
    <s v="13x13x22&quot;/body:10x5.5x11.8&quot;/shade:13x13x10&quot;"/>
    <x v="7"/>
    <n v="121"/>
    <n v="5323.05"/>
    <n v="2.6207997638703993E-5"/>
    <n v="0.98617480221436526"/>
    <n v="4998"/>
    <n v="8.579989570905914"/>
    <n v="0.52495239087445777"/>
    <n v="0.17899999999999999"/>
    <n v="1.85214306628044E-2"/>
    <n v="1.64285143381196"/>
    <n v="0.55552252699687021"/>
    <n v="0.52260261156706611"/>
    <n v="0.52448243501297942"/>
    <n v="0.20699999999999999"/>
    <s v="B"/>
    <x v="3"/>
  </r>
  <r>
    <s v="TT10-0032"/>
    <x v="1"/>
    <s v="Madison Park"/>
    <s v="Laurel"/>
    <x v="2144"/>
    <s v="COMFORTER (SET)"/>
    <s v="Black"/>
    <s v="Queen: 90x90&quot;/20x26&quot;(2)/60x80+15&quot;/18x18&quot;/12x18&quot;/D6.5x18&quot;"/>
    <x v="11"/>
    <n v="81"/>
    <n v="5323.02"/>
    <n v="2.6207849933923997E-5"/>
    <n v="0.98620101006429917"/>
    <n v="4999"/>
    <n v="8.5799839360819501"/>
    <n v="0.52495188552855987"/>
    <n v="0.17899999999999999"/>
    <n v="-0.79690000000000005"/>
    <n v="0.52384601759305205"/>
    <n v="-0.47185170774241703"/>
    <n v="0.33351942231623444"/>
    <n v="0.48666539288609478"/>
    <n v="0.14499999999999999"/>
    <s v="B-"/>
    <x v="3"/>
  </r>
  <r>
    <s v="5DS153-0037"/>
    <x v="9"/>
    <s v="510 Design"/>
    <s v="Nicolo"/>
    <x v="2145"/>
    <s v="LGT-TABLE LAMPS"/>
    <s v="Main Color:Black  Shade Color:Grey"/>
    <s v="9.06&quot;Lx9.06&quot;Wx17.32&quot;H"/>
    <x v="7"/>
    <n v="178"/>
    <n v="5320.16"/>
    <n v="2.6193768744897649E-5"/>
    <n v="0.98622720383304407"/>
    <n v="5000"/>
    <n v="8.5794466036800916"/>
    <n v="0.52490369613935295"/>
    <n v="0.17899999999999999"/>
    <n v="0.27889606797539929"/>
    <n v="1.8887964777723301"/>
    <n v="0.68752967074112936"/>
    <n v="0.5468978789575234"/>
    <n v="0.52930253270298711"/>
    <n v="0.216"/>
    <s v="B"/>
    <x v="3"/>
  </r>
  <r>
    <s v="MP41-1532"/>
    <x v="1"/>
    <s v="Madison Park"/>
    <s v="Serene"/>
    <x v="1905"/>
    <s v="VALANCE"/>
    <s v="Red"/>
    <s v="50x18&quot;"/>
    <x v="7"/>
    <n v="442"/>
    <n v="5308.4"/>
    <n v="2.6135868471138964E-5"/>
    <n v="0.98625333970151519"/>
    <n v="5001"/>
    <n v="8.5772341135013601"/>
    <n v="0.5247052741756475"/>
    <n v="0.17799999999999999"/>
    <n v="0.27980336905060471"/>
    <n v="1.0435721967387199"/>
    <n v="0.13415686911969002"/>
    <n v="0.44505232877998568"/>
    <n v="0.50877468509651513"/>
    <n v="0.17899999999999999"/>
    <s v="B-"/>
    <x v="3"/>
  </r>
  <r>
    <s v="ID20-2452"/>
    <x v="5"/>
    <s v="Intelligent Design"/>
    <s v="Cotton Blend Jersey Knit"/>
    <x v="2046"/>
    <s v="SHEET/SHEET SET"/>
    <s v="Grey 14-4202 TCX"/>
    <s v="Twin XL: 66x96&quot;/ 20x30&quot;/39x80&quot;+14&quot;"/>
    <x v="7"/>
    <n v="232"/>
    <n v="5300.63"/>
    <n v="2.6097612933119835E-5"/>
    <n v="0.98627943731444834"/>
    <n v="5002"/>
    <n v="8.5757695994270886"/>
    <n v="0.5245739326848311"/>
    <n v="0.17799999999999999"/>
    <n v="0.14640137172373849"/>
    <n v="1.5366441205207499"/>
    <n v="0.49264787739419819"/>
    <n v="0.51103084067004845"/>
    <n v="0.52186531428187466"/>
    <n v="0.20300000000000001"/>
    <s v="B"/>
    <x v="2"/>
  </r>
  <r>
    <s v="ID12-2190"/>
    <x v="1"/>
    <s v="Intelligent Design"/>
    <s v="Lucy"/>
    <x v="930"/>
    <s v="DUVET&amp;DUVET SET"/>
    <s v="Ivory"/>
    <s v="Twin/Twin XL: 68&quot;W x 90&quot;L/20&quot;W x 26&quot;L"/>
    <x v="8"/>
    <n v="178"/>
    <n v="5292.95"/>
    <n v="2.6059800509440696E-5"/>
    <n v="0.98630549711495774"/>
    <n v="5003"/>
    <n v="8.5743199380881201"/>
    <n v="0.52444392322655131"/>
    <n v="0.17799999999999999"/>
    <n v="0.22290511427441675"/>
    <n v="0.708606455341113"/>
    <n v="-0.21244293845201187"/>
    <n v="0.38126233406008425"/>
    <n v="0.49580760539325791"/>
    <n v="0.157"/>
    <s v="B-"/>
    <x v="3"/>
  </r>
  <r>
    <s v="II04-3015"/>
    <x v="14"/>
    <s v="INK+IVY"/>
    <s v="II000133"/>
    <x v="2146"/>
    <s v="ROBE"/>
    <s v="Mint 321"/>
    <s v="S/M"/>
    <x v="5"/>
    <n v="284"/>
    <n v="5286.52"/>
    <n v="2.6028142451594752E-5"/>
    <n v="0.9863315252574093"/>
    <n v="5004"/>
    <n v="8.57310460585329"/>
    <n v="0.52433492902133061"/>
    <n v="0.17799999999999999"/>
    <n v="-6.2939963908204263E-2"/>
    <n v="1.6099067972282699"/>
    <n v="0.53643886448427047"/>
    <n v="0.51909035707551299"/>
    <n v="0.52328601463216706"/>
    <n v="0.20499999999999999"/>
    <s v="B"/>
    <x v="2"/>
  </r>
  <r>
    <s v="ST54-0306"/>
    <x v="3"/>
    <s v="Serta"/>
    <s v="Ribbed Plush"/>
    <x v="1957"/>
    <s v="ELECT BLANKET"/>
    <s v="Sky Blue"/>
    <s v="Twin: 62x84&quot;"/>
    <x v="6"/>
    <n v="105"/>
    <n v="5283.6"/>
    <n v="2.6013765853008411E-5"/>
    <n v="0.98635753902326229"/>
    <n v="5005"/>
    <n v="8.5725522095365143"/>
    <n v="0.52428538866044139"/>
    <n v="0.17799999999999999"/>
    <n v="-0.1603"/>
    <n v="0.675112577915707"/>
    <n v="-0.2547469983515489"/>
    <n v="0.37347647931155381"/>
    <n v="0.49412360679066392"/>
    <n v="0.154"/>
    <s v="B-"/>
    <x v="3"/>
  </r>
  <r>
    <s v="HH10-396"/>
    <x v="10"/>
    <s v="Harbor House Blue"/>
    <s v="Coastline"/>
    <x v="1248"/>
    <s v="COMFORTER (SET)"/>
    <s v="Aqua"/>
    <s v="Full: 80x90&quot;/20x26+2&quot;(2)/54x75+15&quot;"/>
    <x v="9"/>
    <n v="53"/>
    <n v="5283.44"/>
    <n v="2.6012978094181759E-5"/>
    <n v="0.98638355200135652"/>
    <n v="5006"/>
    <n v="8.5725219324252517"/>
    <n v="0.52428267332912382"/>
    <n v="0.17799999999999999"/>
    <n v="0.20180231913298907"/>
    <n v="0.55228823802264204"/>
    <n v="-0.42726873188850706"/>
    <n v="0.34172470036945463"/>
    <n v="0.48777107873719"/>
    <n v="0.14599999999999999"/>
    <s v="B-"/>
    <x v="3"/>
  </r>
  <r>
    <s v="CCL40-0046"/>
    <x v="0"/>
    <s v="Croscill Classics"/>
    <s v="Avignon"/>
    <x v="2147"/>
    <s v="WINDOW PANEL"/>
    <s v="Champagne"/>
    <s v="38x46&quot;"/>
    <x v="9"/>
    <n v="244"/>
    <n v="5282.16"/>
    <n v="2.600667602356857E-5"/>
    <n v="0.98640955867738012"/>
    <n v="5007"/>
    <n v="8.5722796825281584"/>
    <n v="0.52426094771842924"/>
    <n v="0.17699999999999999"/>
    <n v="9.3319903221409546E-3"/>
    <n v="0.91504438765943996"/>
    <n v="1.4932343221725711E-2"/>
    <n v="0.42310963951308361"/>
    <n v="0.50403068607736012"/>
    <n v="0.17199999999999999"/>
    <s v="B-"/>
    <x v="2"/>
  </r>
  <r>
    <s v="MP51-8137"/>
    <x v="4"/>
    <s v="Madison Park"/>
    <s v="Coleman"/>
    <x v="1999"/>
    <s v="BLANKET"/>
    <s v="Burgundy"/>
    <s v="Twin/Twin XL:66x90&quot;"/>
    <x v="7"/>
    <n v="244"/>
    <n v="5280.77"/>
    <n v="2.599983236876206E-5"/>
    <n v="0.98643555850974884"/>
    <n v="5008"/>
    <n v="8.5720165477969257"/>
    <n v="0.52423734910064002"/>
    <n v="0.17699999999999999"/>
    <n v="3.4570217567777631E-2"/>
    <n v="1.73619775793399"/>
    <n v="0.60769699769087682"/>
    <n v="0.53220506701388803"/>
    <n v="0.52583089268328964"/>
    <n v="0.20899999999999999"/>
    <s v="B"/>
    <x v="3"/>
  </r>
  <r>
    <s v="MP41-2230"/>
    <x v="0"/>
    <s v="Madison Park"/>
    <s v="Amherst"/>
    <x v="2016"/>
    <s v="VALANCE"/>
    <s v="Red"/>
    <s v="50x18&quot;"/>
    <x v="7"/>
    <n v="494"/>
    <n v="5276.32"/>
    <n v="2.5977922826395888E-5"/>
    <n v="0.98646153643257528"/>
    <n v="5009"/>
    <n v="8.5711736720825513"/>
    <n v="0.52416175778004859"/>
    <n v="0.17699999999999999"/>
    <n v="0.31650443748767704"/>
    <n v="0.91532565128060495"/>
    <n v="1.5209399736124523E-2"/>
    <n v="0.42316063040576313"/>
    <n v="0.50396153230519158"/>
    <n v="0.17100000000000001"/>
    <s v="B-"/>
    <x v="2"/>
  </r>
  <r>
    <s v="UH10-2500"/>
    <x v="4"/>
    <s v="Urban Habitat"/>
    <s v="Comfort Cool Jersey Knit"/>
    <x v="1781"/>
    <s v="COMFORTER (SET)"/>
    <s v="Grey"/>
    <s v="68x94&quot;"/>
    <x v="7"/>
    <n v="214"/>
    <n v="5268.57"/>
    <n v="2.593976575823009E-5"/>
    <n v="0.98648747619833355"/>
    <n v="5010"/>
    <n v="8.5697040442785486"/>
    <n v="0.52402995767644156"/>
    <n v="0.17699999999999999"/>
    <n v="-3.770901760402641E-2"/>
    <n v="0.70060495273355605"/>
    <n v="-0.22238764616556164"/>
    <n v="0.37943205937821767"/>
    <n v="0.4951103780167968"/>
    <n v="0.155"/>
    <s v="B-"/>
    <x v="3"/>
  </r>
  <r>
    <s v="MP20-5393"/>
    <x v="5"/>
    <s v="Madison Park"/>
    <s v="Peached Percale"/>
    <x v="1809"/>
    <s v="SHEET/SHEET SET"/>
    <s v="Purple"/>
    <s v="Twin: 68&quot;W x 96&quot;L/20&quot;W x 31&quot;L (1)/39&quot;W x 75&quot;L + 14&quot;D"/>
    <x v="7"/>
    <n v="219"/>
    <n v="5267.91"/>
    <n v="2.5936516253070167E-5"/>
    <n v="0.98651341271458659"/>
    <n v="5011"/>
    <n v="8.5695787890233568"/>
    <n v="0.52401872445428377"/>
    <n v="0.17699999999999999"/>
    <n v="0.11319337876952203"/>
    <n v="1.86228828800943"/>
    <n v="0.67411128613378912"/>
    <n v="0.54442829107965141"/>
    <n v="0.52810063777935734"/>
    <n v="0.21299999999999999"/>
    <s v="B"/>
    <x v="2"/>
  </r>
  <r>
    <s v="SS40-0034"/>
    <x v="0"/>
    <s v="SunSmart"/>
    <s v="Maya"/>
    <x v="1966"/>
    <s v="WINDOW PANEL"/>
    <s v="Dusty Seafoam"/>
    <s v="50&quot;W x 54&quot;L"/>
    <x v="7"/>
    <n v="342"/>
    <n v="5266.87"/>
    <n v="2.5931395820696948E-5"/>
    <n v="0.98653934411040733"/>
    <n v="5012"/>
    <n v="8.5693813852617957"/>
    <n v="0.52400102076348853"/>
    <n v="0.17699999999999999"/>
    <n v="9.104431816506723E-3"/>
    <n v="3.1352505561609001"/>
    <n v="1.1741063766262501"/>
    <n v="0.63644993530948146"/>
    <n v="0.5464908036726871"/>
    <n v="0.255"/>
    <s v="B"/>
    <x v="2"/>
  </r>
  <r>
    <s v="II04-3016"/>
    <x v="14"/>
    <s v="INK+IVY"/>
    <s v="II000133"/>
    <x v="2146"/>
    <s v="ROBE"/>
    <s v="Mint 321"/>
    <s v="L/XL"/>
    <x v="5"/>
    <n v="274"/>
    <n v="5262.78"/>
    <n v="2.591125873569074E-5"/>
    <n v="0.98656525536914308"/>
    <n v="5013"/>
    <n v="8.5686046788187191"/>
    <n v="0.52393136367793869"/>
    <n v="0.17599999999999999"/>
    <n v="-5.6579897696654606E-2"/>
    <n v="2.6698575789950199"/>
    <n v="1.0187959033521601"/>
    <n v="0.60786580440787952"/>
    <n v="0.54071825182392685"/>
    <n v="0.24"/>
    <s v="B"/>
    <x v="2"/>
  </r>
  <r>
    <s v="MP40-7924"/>
    <x v="0"/>
    <s v="Madison Park"/>
    <s v="Galen"/>
    <x v="960"/>
    <s v="WINDOW PANEL"/>
    <s v="White"/>
    <s v="40&quot;W x 84&quot;L(2)"/>
    <x v="7"/>
    <n v="231"/>
    <n v="5258.99"/>
    <n v="2.5892598698484498E-5"/>
    <n v="0.98659114796784153"/>
    <n v="5014"/>
    <n v="8.5678844045892646"/>
    <n v="0.52386676758237694"/>
    <n v="0.17599999999999999"/>
    <n v="0.22663004325745278"/>
    <n v="0.97218859251665901"/>
    <n v="6.9701973030564066E-2"/>
    <n v="0.43318972126729516"/>
    <n v="0.50573135831936056"/>
    <n v="0.17399999999999999"/>
    <s v="B-"/>
    <x v="2"/>
  </r>
  <r>
    <s v="CCL11-0023"/>
    <x v="1"/>
    <s v="Croscill Classics"/>
    <s v="Clermont"/>
    <x v="2116"/>
    <s v="BED SKIRT&amp;SHAM"/>
    <s v="Gold"/>
    <s v="26x26&quot;"/>
    <x v="7"/>
    <n v="156"/>
    <n v="5248.46"/>
    <n v="2.5840754320705677E-5"/>
    <n v="0.98661698872216219"/>
    <n v="5015"/>
    <n v="8.5658804931526529"/>
    <n v="0.52368705151124284"/>
    <n v="0.17599999999999999"/>
    <n v="6.6023755263562453E-2"/>
    <n v="1.8424799411511901"/>
    <n v="0.66396547690065522"/>
    <n v="0.54256100464938739"/>
    <n v="0.52746184213887182"/>
    <n v="0.21199999999999999"/>
    <s v="B"/>
    <x v="2"/>
  </r>
  <r>
    <s v="ID20-2216"/>
    <x v="5"/>
    <s v="Intelligent Design"/>
    <s v="Microfiber"/>
    <x v="2148"/>
    <s v="SHEET/SHEET SET"/>
    <s v="Lavender"/>
    <s v="Queen: 90x102&quot;/20x30&quot;(2)/60x80&quot;+12&quot;"/>
    <x v="7"/>
    <n v="367"/>
    <n v="5245.09"/>
    <n v="2.5824162150419389E-5"/>
    <n v="0.98664281288431266"/>
    <n v="5016"/>
    <n v="8.5652383162079833"/>
    <n v="0.52362945938648109"/>
    <n v="0.17599999999999999"/>
    <n v="0.19210382662642583"/>
    <n v="2.8649186411114802"/>
    <n v="1.0868495923131714"/>
    <n v="0.62039075209872507"/>
    <n v="0.54298171792892991"/>
    <n v="0.247"/>
    <s v="B"/>
    <x v="2"/>
  </r>
  <r>
    <s v="ID12-1908"/>
    <x v="1"/>
    <s v="Intelligent Design"/>
    <s v="Felicia"/>
    <x v="901"/>
    <s v="DUVET&amp;DUVET SET"/>
    <s v="Teal"/>
    <s v="Full/Queen:88&quot;Wx90&quot;L/20&quot;Wx26&quot;L+2&quot;D(2)/12&quot;Wx16&quot;L"/>
    <x v="7"/>
    <n v="150"/>
    <n v="5238.47"/>
    <n v="2.5791568628966796E-5"/>
    <n v="0.98666860445294158"/>
    <n v="5017"/>
    <n v="8.5639756271614154"/>
    <n v="0.52351621809728677"/>
    <n v="0.17599999999999999"/>
    <n v="-0.10824352688198798"/>
    <n v="0.49688708193361902"/>
    <n v="-0.51602732596898182"/>
    <n v="0.32538911643648299"/>
    <n v="0.48389079776512606"/>
    <n v="0.14000000000000001"/>
    <s v="B-"/>
    <x v="3"/>
  </r>
  <r>
    <s v="ID10-2412"/>
    <x v="1"/>
    <s v="Intelligent Design"/>
    <s v="Felicia"/>
    <x v="1813"/>
    <s v="COMFORTER (SET)"/>
    <s v="Green"/>
    <s v="Twin/Twin XL: 68&quot;Wx90&quot;L/20&quot;Wx26&quot;L+2&quot;D/12&quot;Wx16&quot;L"/>
    <x v="7"/>
    <n v="160"/>
    <n v="5234.9799999999996"/>
    <n v="2.5774385639560518E-5"/>
    <n v="0.98669437883858113"/>
    <n v="5018"/>
    <n v="8.5633093073127942"/>
    <n v="0.52345646077312313"/>
    <n v="0.17599999999999999"/>
    <n v="0.14028686708580712"/>
    <n v="2.5254054206943501"/>
    <n v="0.96523533009683482"/>
    <n v="0.59800824358264648"/>
    <n v="0.53836681733502789"/>
    <n v="0.23499999999999999"/>
    <s v="B"/>
    <x v="2"/>
  </r>
  <r>
    <s v="MP51-8651"/>
    <x v="4"/>
    <s v="Madison Park"/>
    <s v="Windom"/>
    <x v="2149"/>
    <s v="BLANKET"/>
    <s v="Orange"/>
    <s v="King: 108x90&quot; (18oz)"/>
    <x v="11"/>
    <n v="151"/>
    <n v="5231.6499999999996"/>
    <n v="2.5757990408980889E-5"/>
    <n v="0.98672013682899007"/>
    <n v="5019"/>
    <n v="8.5626731208944538"/>
    <n v="0.523399405894587"/>
    <n v="0.17499999999999999"/>
    <n v="0.2210837267401298"/>
    <n v="0.48061232327108999"/>
    <n v="-0.54367200255469605"/>
    <n v="0.32030124929140014"/>
    <n v="0.48277977457394966"/>
    <n v="0.13900000000000001"/>
    <s v="B-"/>
    <x v="3"/>
  </r>
  <r>
    <s v="MP40-2395"/>
    <x v="0"/>
    <s v="Madison Park"/>
    <s v="Saratoga"/>
    <x v="1843"/>
    <s v="WINDOW PANEL"/>
    <s v="Ivory/Grey"/>
    <s v="50x63&quot;"/>
    <x v="7"/>
    <n v="395"/>
    <n v="5219.8500000000004"/>
    <n v="2.5699893195515548E-5"/>
    <n v="0.98674583672218563"/>
    <n v="5020"/>
    <n v="8.5604155028695068"/>
    <n v="0.52319693674642398"/>
    <n v="0.17499999999999999"/>
    <n v="0.22239742355022418"/>
    <n v="1.1009338954666501"/>
    <n v="0.18309950033959968"/>
    <n v="0.45405998002182968"/>
    <n v="0.50936954540150514"/>
    <n v="0.18"/>
    <s v="B-"/>
    <x v="2"/>
  </r>
  <r>
    <s v="MP40-4502"/>
    <x v="0"/>
    <s v="Madison Park"/>
    <s v="Harper"/>
    <x v="1825"/>
    <s v="WINDOW PANEL"/>
    <s v="Taupe"/>
    <s v="42&quot;W x 95&quot;L (2)"/>
    <x v="7"/>
    <n v="218"/>
    <n v="5209.6099999999997"/>
    <n v="2.5649476630610025E-5"/>
    <n v="0.98677148619881627"/>
    <n v="5021"/>
    <n v="8.5584522104273777"/>
    <n v="0.52302086349401355"/>
    <n v="0.17499999999999999"/>
    <n v="0.25311367050749212"/>
    <n v="1.17740193667712"/>
    <n v="0.2448282782527981"/>
    <n v="0.46542085885421131"/>
    <n v="0.51150086256605309"/>
    <n v="0.184"/>
    <s v="B-"/>
    <x v="2"/>
  </r>
  <r>
    <s v="MPE20-1101"/>
    <x v="5"/>
    <s v="Madison Park Essentials"/>
    <s v="Satin"/>
    <x v="759"/>
    <s v="SHEET/SHEET SET"/>
    <s v="White"/>
    <s v="Twin: 66x96&quot;/20x30&quot;(2)/39x75&quot;+14&quot;"/>
    <x v="7"/>
    <n v="361"/>
    <n v="5207.8599999999997"/>
    <n v="2.5640860518443555E-5"/>
    <n v="0.98679712705933476"/>
    <n v="5022"/>
    <n v="8.55811630082421"/>
    <n v="0.52299073823346831"/>
    <n v="0.17499999999999999"/>
    <n v="3.7551619320468646E-2"/>
    <n v="0.95831175949956604"/>
    <n v="5.6674958743954548E-2"/>
    <n v="0.43079216317751756"/>
    <n v="0.50455102322227818"/>
    <n v="0.17199999999999999"/>
    <s v="B-"/>
    <x v="3"/>
  </r>
  <r>
    <s v="CS20-0384"/>
    <x v="5"/>
    <s v="Comfort Spaces"/>
    <s v="Cotton Flannel 135GSM"/>
    <x v="1260"/>
    <s v="SHEET/SHEET SET"/>
    <s v="Grey"/>
    <s v="Twin: 68&quot;W x 98&quot;L/39&quot;W x 75&quot;L + 12&quot;D/21&quot;W x 30&quot;L"/>
    <x v="6"/>
    <n v="294"/>
    <n v="5206.74"/>
    <n v="2.5635346206657012E-5"/>
    <n v="0.98682276240554145"/>
    <n v="5023"/>
    <n v="8.5579012594471173"/>
    <n v="0.5229714527547209"/>
    <n v="0.17499999999999999"/>
    <n v="4.5699999999999998E-2"/>
    <n v="3.9961552636806599"/>
    <n v="1.4100487931908221"/>
    <n v="0.6798739799224931"/>
    <n v="0.55435195818827543"/>
    <n v="0.27400000000000002"/>
    <s v="B"/>
    <x v="2"/>
  </r>
  <r>
    <s v="MP40-8658"/>
    <x v="0"/>
    <s v="Madison Park"/>
    <s v="Quincy"/>
    <x v="2150"/>
    <s v="WINDOW PANEL"/>
    <s v="White"/>
    <s v="34X64&quot;"/>
    <x v="11"/>
    <n v="163"/>
    <n v="5204.07"/>
    <n v="2.5622200481237314E-5"/>
    <n v="0.98684838460602264"/>
    <n v="5024"/>
    <n v="8.5573884295657461"/>
    <n v="0.52292546081627678"/>
    <n v="0.17499999999999999"/>
    <n v="2.916573508811373E-2"/>
    <n v="3.1475491483040998"/>
    <n v="1.1779006036448942"/>
    <n v="0.63714824418386062"/>
    <n v="0.54577001748979359"/>
    <n v="0.254"/>
    <s v="B"/>
    <x v="2"/>
  </r>
  <r>
    <s v="HH10-480"/>
    <x v="10"/>
    <s v="Harbor House Blue"/>
    <s v="Coastline"/>
    <x v="1248"/>
    <s v="COMFORTER (SET)"/>
    <s v="Aqua"/>
    <s v="Twin:72x90&quot;/20x26+2&quot;(1)/39x75+15&quot;"/>
    <x v="9"/>
    <n v="59"/>
    <n v="5195.62"/>
    <n v="2.5580596968204926E-5"/>
    <n v="0.98687396520299087"/>
    <n v="5025"/>
    <n v="8.5557636932279326"/>
    <n v="0.52277975016962552"/>
    <n v="0.17399999999999999"/>
    <n v="0.28722820879037925"/>
    <n v="1.01868496128168"/>
    <n v="0.11215385374980037"/>
    <n v="0.44100278171271901"/>
    <n v="0.50642435647824424"/>
    <n v="0.17499999999999999"/>
    <s v="B-"/>
    <x v="3"/>
  </r>
  <r>
    <s v="WIN40-121"/>
    <x v="0"/>
    <s v="Madison Park"/>
    <s v="Emilia"/>
    <x v="1849"/>
    <s v="WINDOW PANEL"/>
    <s v="Dusty Aqua"/>
    <s v="50x95&quot;"/>
    <x v="7"/>
    <n v="329"/>
    <n v="5195.28"/>
    <n v="2.5578922980698297E-5"/>
    <n v="0.98689954412597158"/>
    <n v="5026"/>
    <n v="8.5556982639444552"/>
    <n v="0.5227738822986463"/>
    <n v="0.17399999999999999"/>
    <n v="0.23994738414345093"/>
    <n v="0.75697500061530099"/>
    <n v="-0.15434653162045095"/>
    <n v="0.39195469280948675"/>
    <n v="0.49661004440081447"/>
    <n v="0.158"/>
    <s v="B-"/>
    <x v="2"/>
  </r>
  <r>
    <s v="CS20-1737"/>
    <x v="5"/>
    <s v="Comfort Spaces"/>
    <s v="Microfiber Coolmax"/>
    <x v="2151"/>
    <s v="SHEET/SHEET SET"/>
    <s v="Blue"/>
    <s v="King: 108x102&quot;/78x80+22&quot;/20x40&quot;(2)"/>
    <x v="6"/>
    <n v="226"/>
    <n v="5186.7"/>
    <n v="2.5536679413619258E-5"/>
    <n v="0.98692508080538521"/>
    <n v="5027"/>
    <n v="8.5540457180126257"/>
    <n v="0.52262567761414236"/>
    <n v="0.17399999999999999"/>
    <n v="-8.5500000000000007E-2"/>
    <n v="1.4823612879276999"/>
    <n v="0.45891821743621158"/>
    <n v="0.50482306217848383"/>
    <n v="0.51906515452701063"/>
    <n v="0.19700000000000001"/>
    <s v="B-"/>
    <x v="2"/>
  </r>
  <r>
    <s v="CS20-1723"/>
    <x v="5"/>
    <s v="Comfort Spaces"/>
    <s v="Cotton 144TC"/>
    <x v="1417"/>
    <s v="SHEET/SHEET SET"/>
    <s v="Cream"/>
    <s v="Cal King: 108x102&quot;/20x40&quot;(2)/72x84&quot;+14&quot;"/>
    <x v="6"/>
    <n v="204"/>
    <n v="5183.6400000000003"/>
    <n v="2.5521613526059602E-5"/>
    <n v="0.9869506024189113"/>
    <n v="5028"/>
    <n v="8.5534556872020726"/>
    <n v="0.52257276209243653"/>
    <n v="0.17399999999999999"/>
    <n v="2.5999999999999999E-2"/>
    <n v="1.8991198519736601"/>
    <n v="0.69270700968578847"/>
    <n v="0.54785074279855317"/>
    <n v="0.52762835823365983"/>
    <n v="0.21299999999999999"/>
    <s v="B"/>
    <x v="2"/>
  </r>
  <r>
    <s v="ST54-3574"/>
    <x v="3"/>
    <s v="Serta"/>
    <s v="Dream Soft Heated"/>
    <x v="2152"/>
    <s v="ELECT BLANKET"/>
    <s v="Rust"/>
    <s v="King:100x90&quot;"/>
    <x v="11"/>
    <n v="61"/>
    <n v="5181.97"/>
    <n v="2.5513391293306457E-5"/>
    <n v="0.98697611581020461"/>
    <n v="5029"/>
    <n v="8.5531335300193767"/>
    <n v="0.52254387018528736"/>
    <n v="0.17399999999999999"/>
    <n v="-6.1876366516981002E-2"/>
    <n v="0.210037648249909"/>
    <n v="-1.1710615429094613"/>
    <n v="0.20483328135759626"/>
    <n v="0.45900175241974916"/>
    <n v="0.108"/>
    <s v="B-"/>
    <x v="3"/>
  </r>
  <r>
    <s v="CS20-1710"/>
    <x v="5"/>
    <s v="Comfort Spaces"/>
    <s v="Cotton Flannel 135GSM"/>
    <x v="1900"/>
    <s v="SHEET/SHEET SET"/>
    <s v="Reindeer"/>
    <s v="Full: 80x98&quot;/55x76+12&quot;/21x30&quot;(2)"/>
    <x v="6"/>
    <n v="240"/>
    <n v="5181.6000000000004"/>
    <n v="2.5511569601019831E-5"/>
    <n v="0.98700162737980568"/>
    <n v="5030"/>
    <n v="8.5530621398304802"/>
    <n v="0.522537467724564"/>
    <n v="0.17399999999999999"/>
    <n v="1.8499999999999999E-2"/>
    <n v="4.3166990116324104"/>
    <n v="1.4853925871257758"/>
    <n v="0.69374063568021105"/>
    <n v="0.55677810131569339"/>
    <n v="0.28299999999999997"/>
    <s v="B"/>
    <x v="2"/>
  </r>
  <r>
    <s v="MP40-8662"/>
    <x v="0"/>
    <s v="Madison Park"/>
    <s v="Quincy"/>
    <x v="1903"/>
    <s v="WINDOW PANEL"/>
    <s v="Linen"/>
    <s v="31X64&quot;"/>
    <x v="11"/>
    <n v="170"/>
    <n v="5177.04"/>
    <n v="2.5489118474460341E-5"/>
    <n v="0.98702711649828012"/>
    <n v="5031"/>
    <n v="8.55218188527199"/>
    <n v="0.52245852417049288"/>
    <n v="0.17299999999999999"/>
    <n v="5.2303337814658575E-2"/>
    <n v="0.48949155921475102"/>
    <n v="-0.52849487765726344"/>
    <n v="0.32309452469409988"/>
    <n v="0.48258572427521435"/>
    <n v="0.13800000000000001"/>
    <s v="B-"/>
    <x v="3"/>
  </r>
  <r>
    <s v="BASI10-0293"/>
    <x v="4"/>
    <s v="Sleep Philosophy"/>
    <s v="Warmer"/>
    <x v="1415"/>
    <s v="COMFORTER (SET)"/>
    <s v="White"/>
    <s v="Twin: 68x88&quot;"/>
    <x v="7"/>
    <n v="122"/>
    <n v="5169.6099999999997"/>
    <n v="2.5452536923947838E-5"/>
    <n v="0.98705256903520411"/>
    <n v="5032"/>
    <n v="8.5507459489369761"/>
    <n v="0.52232974560682366"/>
    <n v="0.17299999999999999"/>
    <n v="-5.736713270928244E-2"/>
    <n v="0.77138947300214"/>
    <n v="-0.13766624592932841"/>
    <n v="0.39502461758416524"/>
    <n v="0.49686872000229199"/>
    <n v="0.159"/>
    <s v="B-"/>
    <x v="3"/>
  </r>
  <r>
    <s v="II154-0158"/>
    <x v="9"/>
    <s v="INK+IVY"/>
    <s v="Laguna"/>
    <x v="2153"/>
    <s v="LGT-FLOOR LAMPS"/>
    <s v="Main:GOLD+Shade:natural rattan shade with frosted globe"/>
    <s v="20.8x14x66&quot;/body:12x12x1.5&quot;/shade:4x14x4.75&quot;"/>
    <x v="7"/>
    <n v="61"/>
    <n v="5166.88"/>
    <n v="2.5439095788968146E-5"/>
    <n v="0.98707800813099311"/>
    <n v="5033"/>
    <n v="8.5502178253786116"/>
    <n v="0.52228238209102718"/>
    <n v="0.17299999999999999"/>
    <n v="2.4982087836373193E-2"/>
    <n v="1.0676416845037"/>
    <n v="0.15498606037434567"/>
    <n v="0.44888583927574505"/>
    <n v="0.50760307352797074"/>
    <n v="0.17699999999999999"/>
    <s v="B-"/>
    <x v="3"/>
  </r>
  <r>
    <s v="LAF04-0020"/>
    <x v="14"/>
    <s v="INK+IVY"/>
    <s v="II000133"/>
    <x v="2154"/>
    <s v="ROBE"/>
    <s v="White 100"/>
    <s v="L/XL"/>
    <x v="5"/>
    <n v="263"/>
    <n v="5163.91"/>
    <n v="2.5424473015748477E-5"/>
    <n v="0.9871034326040089"/>
    <n v="5034"/>
    <n v="8.5496429564261227"/>
    <n v="0.52223082632480378"/>
    <n v="0.17299999999999999"/>
    <n v="-0.29314126601741702"/>
    <n v="0.93586873308124796"/>
    <n v="3.5240430289437845E-2"/>
    <n v="0.42684724333893881"/>
    <n v="0.50315410972763075"/>
    <n v="0.17"/>
    <s v="B-"/>
    <x v="3"/>
  </r>
  <r>
    <s v="MP40-7749"/>
    <x v="0"/>
    <s v="Madison Park"/>
    <s v="Galen"/>
    <x v="1615"/>
    <s v="WINDOW PANEL"/>
    <s v="Grey"/>
    <s v="23x64&quot;"/>
    <x v="7"/>
    <n v="194"/>
    <n v="5161.6099999999997"/>
    <n v="2.5413148982615401E-5"/>
    <n v="0.98712884575299154"/>
    <n v="5035"/>
    <n v="8.5491975445483401"/>
    <n v="0.52219088061101171"/>
    <n v="0.17299999999999999"/>
    <n v="0.10678448468597979"/>
    <n v="0.869293001268724"/>
    <n v="-3.1188337907120604E-2"/>
    <n v="0.41462135434553132"/>
    <n v="0.50067697535791567"/>
    <n v="0.16500000000000001"/>
    <s v="B-"/>
    <x v="2"/>
  </r>
  <r>
    <s v="AM10-0543"/>
    <x v="1"/>
    <s v="Super Listing"/>
    <s v="Gigi"/>
    <x v="2155"/>
    <s v="COMFORTER (SET)"/>
    <s v="Beige"/>
    <s v="King: 104x90&quot;/20x36&quot;(2)"/>
    <x v="11"/>
    <n v="126"/>
    <n v="5147.8599999999997"/>
    <n v="2.5345450958450272E-5"/>
    <n v="0.98715419120394998"/>
    <n v="5036"/>
    <n v="8.5465306099309117"/>
    <n v="0.52195170286959114"/>
    <n v="0.17299999999999999"/>
    <n v="0.15255943650497156"/>
    <n v="0.63601823903722099"/>
    <n v="-0.30650037925974022"/>
    <n v="0.36395152337461895"/>
    <n v="0.49035166697059673"/>
    <n v="0.14899999999999999"/>
    <s v="B-"/>
    <x v="3"/>
  </r>
  <r>
    <s v="MPE20-1144"/>
    <x v="5"/>
    <s v="Madison Park Essentials"/>
    <s v="Satin"/>
    <x v="688"/>
    <s v="SHEET/SHEET SET"/>
    <s v="Emerald"/>
    <s v="Twin: 66x96&quot;/39x75+14&quot;/20x30&quot;(2)"/>
    <x v="7"/>
    <n v="330"/>
    <n v="5143.53"/>
    <n v="2.532413223520409E-5"/>
    <n v="0.9871795153361852"/>
    <n v="5037"/>
    <n v="8.5456892932693638"/>
    <n v="0.52187625136897564"/>
    <n v="0.17299999999999999"/>
    <n v="7.273084363803603E-2"/>
    <n v="1.7585571733999299"/>
    <n v="0.61980047347808065"/>
    <n v="0.53443265237225113"/>
    <n v="0.52438753156963069"/>
    <n v="0.20699999999999999"/>
    <s v="B"/>
    <x v="2"/>
  </r>
  <r>
    <s v="BR20-4664"/>
    <x v="5"/>
    <s v="Beautyrest"/>
    <s v="1500TC Solid Cooling Sheet Set"/>
    <x v="1498"/>
    <s v="SHEET/SHEET SET"/>
    <s v="White"/>
    <s v="Full: 81x96&quot;/20x30&quot;(2)/54x75+15&quot;"/>
    <x v="12"/>
    <n v="196"/>
    <n v="5141.08"/>
    <n v="2.5312069678171034E-5"/>
    <n v="0.98720482740586335"/>
    <n v="5038"/>
    <n v="8.5452129458533879"/>
    <n v="0.52183353127439958"/>
    <n v="0.17199999999999999"/>
    <n v="-0.21"/>
    <n v="0.47835385941202002"/>
    <n v="-0.54756938412039657"/>
    <n v="0.31958395532854633"/>
    <n v="0.48138361608522895"/>
    <n v="0.13600000000000001"/>
    <s v="B-"/>
    <x v="3"/>
  </r>
  <r>
    <s v="ID10-1817"/>
    <x v="1"/>
    <s v="Intelligent Design"/>
    <s v="Raina"/>
    <x v="1405"/>
    <s v="COMFORTER (SET)"/>
    <s v="White/Silver"/>
    <s v="Twin/Twin XL: 68&quot;Wx90&quot;L/20&quot;Wx26&quot;L+1&quot;D/12&quot;Wx16&quot;L/16&quot;Wx16&quot;L"/>
    <x v="7"/>
    <n v="133"/>
    <n v="5138.83"/>
    <n v="2.5300991819671285E-5"/>
    <n v="0.98723012839768298"/>
    <n v="5039"/>
    <n v="8.5447752839722959"/>
    <n v="0.52179428060078292"/>
    <n v="0.17199999999999999"/>
    <n v="2.476087925277847E-3"/>
    <n v="0.64702622336200399"/>
    <n v="-0.29165498956320129"/>
    <n v="0.36668374454055597"/>
    <n v="0.49077217338873758"/>
    <n v="0.15"/>
    <s v="B-"/>
    <x v="3"/>
  </r>
  <r>
    <s v="MP40-4935"/>
    <x v="0"/>
    <s v="Madison Park"/>
    <s v="Irina"/>
    <x v="2123"/>
    <s v="WINDOW PANEL"/>
    <s v="White"/>
    <s v="50&quot;W x 216&quot;L"/>
    <x v="7"/>
    <n v="220"/>
    <n v="5136.0200000000004"/>
    <n v="2.5287156805278269E-5"/>
    <n v="0.98725541555448826"/>
    <n v="5040"/>
    <n v="8.5442284237826396"/>
    <n v="0.52174523673439788"/>
    <n v="0.17199999999999999"/>
    <n v="0.21840511428139331"/>
    <n v="1.3750941853573599"/>
    <n v="0.38872184223273876"/>
    <n v="0.49190376359330096"/>
    <n v="0.51577694210617853"/>
    <n v="0.19"/>
    <s v="B-"/>
    <x v="2"/>
  </r>
  <r>
    <s v="MP41-4941"/>
    <x v="0"/>
    <s v="Madison Park"/>
    <s v="Irina"/>
    <x v="2156"/>
    <s v="VALANCE"/>
    <s v="Grey"/>
    <s v="38&quot;W x 46&quot;L"/>
    <x v="7"/>
    <n v="383"/>
    <n v="5130.05"/>
    <n v="2.5257763554058934E-5"/>
    <n v="0.98728067331804237"/>
    <n v="5041"/>
    <n v="8.5430655955836308"/>
    <n v="0.52164095122980336"/>
    <n v="0.17199999999999999"/>
    <n v="0.292402116007626"/>
    <n v="1.2888727036091101"/>
    <n v="0.32849241350269398"/>
    <n v="0.48081883262467251"/>
    <n v="0.51347652750877726"/>
    <n v="0.186"/>
    <s v="B-"/>
    <x v="2"/>
  </r>
  <r>
    <s v="MP40-1064"/>
    <x v="0"/>
    <s v="Madison Park"/>
    <s v="Irina"/>
    <x v="2123"/>
    <s v="WINDOW PANEL"/>
    <s v="White"/>
    <s v="50x84&quot;"/>
    <x v="7"/>
    <n v="396"/>
    <n v="5118.71"/>
    <n v="2.5201931147220206E-5"/>
    <n v="0.98730587524918956"/>
    <n v="5042"/>
    <n v="8.5408530758044119"/>
    <n v="0.52144252661144808"/>
    <n v="0.17199999999999999"/>
    <n v="0.23681225984090565"/>
    <n v="1.10487693292011"/>
    <n v="0.18637743137020321"/>
    <n v="0.45466326715173133"/>
    <n v="0.50808667471950475"/>
    <n v="0.17699999999999999"/>
    <s v="B-"/>
    <x v="2"/>
  </r>
  <r>
    <s v="ID12-2358"/>
    <x v="1"/>
    <s v="Intelligent Design"/>
    <s v="Cassie"/>
    <x v="278"/>
    <s v="DUVET&amp;DUVET SET"/>
    <s v="Blush Multi"/>
    <s v="Twin/Twin XL: 68&quot;W x 90&quot;L/20&quot;W x 26&quot;L"/>
    <x v="7"/>
    <n v="190"/>
    <n v="5117.71"/>
    <n v="2.519700765455365E-5"/>
    <n v="0.98733107225684413"/>
    <n v="5043"/>
    <n v="8.540657733163032"/>
    <n v="0.52142500776735523"/>
    <n v="0.17199999999999999"/>
    <n v="0.13882354666442612"/>
    <n v="2.1237061753251099"/>
    <n v="0.7991752522489548"/>
    <n v="0.56744570067958588"/>
    <n v="0.53062914634980141"/>
    <n v="0.218"/>
    <s v="B"/>
    <x v="2"/>
  </r>
  <r>
    <s v="BL51N-0732"/>
    <x v="3"/>
    <s v="Madison Park"/>
    <s v="Liquid Cotton"/>
    <x v="1649"/>
    <s v="BLANKET"/>
    <s v="Ivory 11-0105TCX"/>
    <s v="Twin: 66x90&quot;"/>
    <x v="7"/>
    <n v="244"/>
    <n v="5109.1400000000003"/>
    <n v="2.5154813322401279E-5"/>
    <n v="0.98735622707016657"/>
    <n v="5044"/>
    <n v="8.5389820800827252"/>
    <n v="0.52127473077273634"/>
    <n v="0.17100000000000001"/>
    <n v="-0.13506464277745378"/>
    <n v="0.419804112415882"/>
    <n v="-0.65430324527106443"/>
    <n v="0.29994011164918333"/>
    <n v="0.4770078069480258"/>
    <n v="0.13100000000000001"/>
    <s v="B-"/>
    <x v="3"/>
  </r>
  <r>
    <s v="ST54-3580"/>
    <x v="3"/>
    <s v="Serta"/>
    <s v="Dream Soft Heated"/>
    <x v="1791"/>
    <s v="ELECT BLANKET"/>
    <s v="Grey"/>
    <s v="Full:77x84&quot;"/>
    <x v="11"/>
    <n v="95"/>
    <n v="5097.8999999999996"/>
    <n v="2.50994732648292E-5"/>
    <n v="0.98738132654343136"/>
    <n v="5045"/>
    <n v="8.536780109174277"/>
    <n v="0.52107725220497736"/>
    <n v="0.17100000000000001"/>
    <n v="1.9918164342180109E-2"/>
    <n v="0.57438949833159803"/>
    <n v="-0.39394744428465767"/>
    <n v="0.34785731993206109"/>
    <n v="0.48643326575039414"/>
    <n v="0.14499999999999999"/>
    <s v="B-"/>
    <x v="3"/>
  </r>
  <r>
    <s v="AM10-0552"/>
    <x v="1"/>
    <s v="Super Listing"/>
    <s v="Gigi"/>
    <x v="2157"/>
    <s v="COMFORTER (SET)"/>
    <s v="Burnt Orange"/>
    <s v="King: 104x90&quot;/20x36&quot;(2)"/>
    <x v="11"/>
    <n v="123"/>
    <n v="5093.8900000000003"/>
    <n v="2.5079730059236319E-5"/>
    <n v="0.98740640627349063"/>
    <n v="5046"/>
    <n v="8.5359933556298468"/>
    <n v="0.52100669406883793"/>
    <n v="0.17100000000000001"/>
    <n v="0.17504085748428141"/>
    <n v="1.3396081131194999"/>
    <n v="0.36437093288308769"/>
    <n v="0.48742209815406762"/>
    <n v="0.5142897748858839"/>
    <n v="0.188"/>
    <s v="B-"/>
    <x v="3"/>
  </r>
  <r>
    <s v="MP13-8468"/>
    <x v="1"/>
    <s v="Madison Park"/>
    <s v="Fraser"/>
    <x v="1742"/>
    <s v="COVERLET&amp;BEDSPR"/>
    <s v="Ivory/Black"/>
    <s v="Full/Queen: 90&quot;Wx90&quot;L/20&quot;Wx26&quot;L(2)"/>
    <x v="7"/>
    <n v="119"/>
    <n v="5088.5"/>
    <n v="2.5053192433763588E-5"/>
    <n v="0.98743145946592437"/>
    <n v="5047"/>
    <n v="8.5349348728923946"/>
    <n v="0.52091176654087312"/>
    <n v="0.17100000000000001"/>
    <n v="0.13899372251154563"/>
    <n v="0.54461183498541499"/>
    <n v="-0.43910694956857815"/>
    <n v="0.33954593446477777"/>
    <n v="0.48463860012565407"/>
    <n v="0.14199999999999999"/>
    <s v="B-"/>
    <x v="3"/>
  </r>
  <r>
    <s v="ID20-1440"/>
    <x v="5"/>
    <s v="Intelligent Design"/>
    <s v="Novelty"/>
    <x v="1969"/>
    <s v="SHEET/SHEET SET"/>
    <s v="Aqua Dogs"/>
    <s v="Full: 81&quot;W x 96&quot;L /20&quot;W x 30&quot;L (2) /54&quot;W x 75&quot;L + 14&quot;D"/>
    <x v="7"/>
    <n v="316"/>
    <n v="5079.6499999999996"/>
    <n v="2.5009619523664578E-5"/>
    <n v="0.98745646908544804"/>
    <n v="5048"/>
    <n v="8.5331944851431771"/>
    <n v="0.52075568397014427"/>
    <n v="0.17100000000000001"/>
    <n v="6.7864775934135022E-2"/>
    <n v="1.56876080148903"/>
    <n v="0.51208131594788908"/>
    <n v="0.51460746972652316"/>
    <n v="0.51952604112142009"/>
    <n v="0.19800000000000001"/>
    <s v="B-"/>
    <x v="2"/>
  </r>
  <r>
    <s v="CS13-0933-1"/>
    <x v="1"/>
    <s v="Comfort Spaces"/>
    <s v="Kienna"/>
    <x v="664"/>
    <s v="COVERLET&amp;BEDSPR"/>
    <s v="Taupe"/>
    <s v="Queen: 102x118&quot; /20x26+0.5&quot; (2)"/>
    <x v="6"/>
    <n v="135"/>
    <n v="5078.8500000000004"/>
    <n v="2.5005680729531336E-5"/>
    <n v="0.98748147476617754"/>
    <n v="5049"/>
    <n v="8.533037012577525"/>
    <n v="0.52074156141447969"/>
    <n v="0.17100000000000001"/>
    <n v="-0.16109999999999999"/>
    <n v="0.70760336271568103"/>
    <n v="-0.21368422871398443"/>
    <n v="0.38103388067515065"/>
    <n v="0.49280002526661393"/>
    <n v="0.152"/>
    <s v="B-"/>
    <x v="3"/>
  </r>
  <r>
    <s v="ST54-0303"/>
    <x v="3"/>
    <s v="Serta"/>
    <s v="Ribbed Plush"/>
    <x v="2158"/>
    <s v="ELECT BLANKET"/>
    <s v="Mineral Grey"/>
    <s v="Full: 77x84&quot;"/>
    <x v="6"/>
    <n v="89"/>
    <n v="5075.67"/>
    <n v="2.499002402285169E-5"/>
    <n v="0.98750646479020043"/>
    <n v="5050"/>
    <n v="8.5324108138197001"/>
    <n v="0.5206854022557218"/>
    <n v="0.17"/>
    <n v="-0.21160000000000001"/>
    <n v="0.36440545045899903"/>
    <n v="-0.76699729266612138"/>
    <n v="0.27919932492267063"/>
    <n v="0.4723881867891116"/>
    <n v="0.126"/>
    <s v="B-"/>
    <x v="3"/>
  </r>
  <r>
    <s v="CS20-1705"/>
    <x v="5"/>
    <s v="Comfort Spaces"/>
    <s v="Cotton Flannel 135GSM"/>
    <x v="1839"/>
    <s v="SHEET/SHEET SET"/>
    <s v="Christmas Village"/>
    <s v="Full: 80x98&quot;/55x76+12&quot;/21x30&quot;(2)"/>
    <x v="6"/>
    <n v="235"/>
    <n v="5073.6499999999996"/>
    <n v="2.4980078567665247E-5"/>
    <n v="0.98753144486876809"/>
    <n v="5051"/>
    <n v="8.5320128360145162"/>
    <n v="0.52064971055486153"/>
    <n v="0.17"/>
    <n v="1.2999999999999999E-3"/>
    <n v="1.59565283812495"/>
    <n v="0.52806782191513413"/>
    <n v="0.51754970774559439"/>
    <n v="0.52002970999300813"/>
    <n v="0.2"/>
    <s v="B-"/>
    <x v="2"/>
  </r>
  <r>
    <s v="MP40-3596"/>
    <x v="0"/>
    <s v="Madison Park"/>
    <s v="Averil"/>
    <x v="2106"/>
    <s v="WINDOW PANEL"/>
    <s v="Grey"/>
    <s v="50x95&quot;"/>
    <x v="7"/>
    <n v="174"/>
    <n v="5063.04"/>
    <n v="2.4927840310473105E-5"/>
    <n v="0.98755637270907859"/>
    <n v="5052"/>
    <n v="8.5299198626869703"/>
    <n v="0.520462007178084"/>
    <n v="0.17"/>
    <n v="0.31378362610418831"/>
    <n v="1.5852927977487801"/>
    <n v="0.52193931591851073"/>
    <n v="0.51642178627355306"/>
    <n v="0.51965396299717781"/>
    <n v="0.19900000000000001"/>
    <s v="B-"/>
    <x v="2"/>
  </r>
  <r>
    <s v="MPE20-999"/>
    <x v="5"/>
    <s v="Madison Park Essentials"/>
    <s v="Printed Satin"/>
    <x v="1633"/>
    <s v="SHEET/SHEET SET"/>
    <s v="Gray Leopard"/>
    <s v="Twin: 66x96&quot;/20x30&quot;/39x75+14&quot;"/>
    <x v="7"/>
    <n v="296"/>
    <n v="5061.75"/>
    <n v="2.492148900493325E-5"/>
    <n v="0.98758129419808349"/>
    <n v="5053"/>
    <n v="8.5296650929115572"/>
    <n v="0.52043915875162938"/>
    <n v="0.17"/>
    <n v="4.2270609216457089E-2"/>
    <n v="1.8205102373563999"/>
    <n v="0.65259089935790449"/>
    <n v="0.54046756943810825"/>
    <n v="0.52444484088892518"/>
    <n v="0.20699999999999999"/>
    <s v="B"/>
    <x v="2"/>
  </r>
  <r>
    <s v="SHET20-961"/>
    <x v="5"/>
    <s v="Sleep Philosophy"/>
    <s v="Smart Cool Microfiber"/>
    <x v="1859"/>
    <s v="SHEET/SHEET SET"/>
    <s v="Grey"/>
    <s v="Full: 81x96&quot;/20x30&quot;(2)/54x75+14&quot;"/>
    <x v="7"/>
    <n v="283"/>
    <n v="5058.84"/>
    <n v="2.4907161641273575E-5"/>
    <n v="0.98760620135972477"/>
    <n v="5054"/>
    <n v="8.5290901412282114"/>
    <n v="0.52038759556588432"/>
    <n v="0.17"/>
    <n v="3.7796914204843796E-2"/>
    <n v="0.72525381634772801"/>
    <n v="-0.19206428378484955"/>
    <n v="0.38501292550652655"/>
    <n v="0.49331266155401277"/>
    <n v="0.153"/>
    <s v="B-"/>
    <x v="3"/>
  </r>
  <r>
    <s v="SHET20-737"/>
    <x v="5"/>
    <s v="True North by Sleep Philosophy"/>
    <s v="Micro Fleece"/>
    <x v="1444"/>
    <s v="SHEET/SHEET SET"/>
    <s v="Brown"/>
    <s v="Twin XL: 68x102&quot;/39x80+14&quot;/20x30&quot;"/>
    <x v="7"/>
    <n v="202"/>
    <n v="5052.93"/>
    <n v="2.4878063799614237E-5"/>
    <n v="0.98763107942352435"/>
    <n v="5055"/>
    <n v="8.5279214374367101"/>
    <n v="0.52028278312263421"/>
    <n v="0.17"/>
    <n v="-0.16032019679671003"/>
    <n v="0.97813685924360705"/>
    <n v="7.5234421055217673E-2"/>
    <n v="0.43420794119290146"/>
    <n v="0.5030678147366876"/>
    <n v="0.16900000000000001"/>
    <s v="B-"/>
    <x v="3"/>
  </r>
  <r>
    <s v="MP41-4933"/>
    <x v="0"/>
    <s v="Madison Park"/>
    <s v="Irina"/>
    <x v="2123"/>
    <s v="VALANCE"/>
    <s v="White"/>
    <s v="38&quot;W x 46&quot;L"/>
    <x v="7"/>
    <n v="380"/>
    <n v="5050.71"/>
    <n v="2.4867133645894486E-5"/>
    <n v="0.98765594655717026"/>
    <n v="5056"/>
    <n v="8.5274820788140566"/>
    <n v="0.52024338028075223"/>
    <n v="0.16900000000000001"/>
    <n v="0.29755685042300983"/>
    <n v="1.34377089221164"/>
    <n v="0.36725836597920686"/>
    <n v="0.48795351605428505"/>
    <n v="0.51378540743545886"/>
    <n v="0.187"/>
    <s v="B-"/>
    <x v="2"/>
  </r>
  <r>
    <s v="MP40-7494"/>
    <x v="0"/>
    <s v="Madison Park"/>
    <s v="Beals"/>
    <x v="1396"/>
    <s v="WINDOW PANEL"/>
    <s v="Natural"/>
    <s v="50x84&quot;"/>
    <x v="7"/>
    <n v="285"/>
    <n v="5049.3599999999997"/>
    <n v="2.4860486930794635E-5"/>
    <n v="0.98768080704410111"/>
    <n v="5057"/>
    <n v="8.5272148068573124"/>
    <n v="0.52021941062565036"/>
    <n v="0.16900000000000001"/>
    <n v="5.8321331527274201E-2"/>
    <n v="2.3275337507910798"/>
    <n v="0.88687582460515746"/>
    <n v="0.58358656090316574"/>
    <n v="0.5328928406811535"/>
    <n v="0.222"/>
    <s v="B"/>
    <x v="2"/>
  </r>
  <r>
    <s v="CS13-1613"/>
    <x v="1"/>
    <s v="Comfort Spaces"/>
    <s v="Kienna"/>
    <x v="1255"/>
    <s v="COVERLET&amp;BEDSPR"/>
    <s v="Blue"/>
    <s v="King: 120&quot;Wx118&quot;L/20&quot;Wx36&quot;L(2)"/>
    <x v="6"/>
    <n v="115"/>
    <n v="5041.6000000000004"/>
    <n v="2.4822280627702175E-5"/>
    <n v="0.98770562932472883"/>
    <n v="5058"/>
    <n v="8.5256771010645469"/>
    <n v="0.52008150510817741"/>
    <n v="0.16900000000000001"/>
    <n v="-0.53180000000000005"/>
    <n v="0.26818248068794598"/>
    <n v="-0.99917659228218214"/>
    <n v="0.23646786352820637"/>
    <n v="0.46335877679218324"/>
    <n v="0.113"/>
    <s v="B-"/>
    <x v="3"/>
  </r>
  <r>
    <s v="AM10-0166"/>
    <x v="1"/>
    <s v="Super Listing"/>
    <s v="Bailey"/>
    <x v="2159"/>
    <s v="COMFORTER (SET)"/>
    <s v="Green"/>
    <s v="King/Cal King: 104x90&quot;/20x36&quot;(2)/16x16&quot;"/>
    <x v="11"/>
    <n v="116"/>
    <n v="5039.91"/>
    <n v="2.4813959925095695E-5"/>
    <n v="0.98773044328465387"/>
    <n v="5059"/>
    <n v="8.5253419003227773"/>
    <n v="0.52005144342019483"/>
    <n v="0.16900000000000001"/>
    <n v="0.11082572255133316"/>
    <n v="1.1102783821008899"/>
    <n v="0.19085040099907524"/>
    <n v="0.45548649527469848"/>
    <n v="0.50713845379109557"/>
    <n v="0.17599999999999999"/>
    <s v="B-"/>
    <x v="3"/>
  </r>
  <r>
    <s v="TN20-0465"/>
    <x v="5"/>
    <s v="True North by Sleep Philosophy"/>
    <s v="Micro Fleece"/>
    <x v="1844"/>
    <s v="SHEET/SHEET SET"/>
    <s v="Black"/>
    <s v="Cal King: 108x102&quot;/72x84+14&quot;/20x40&quot;(2)"/>
    <x v="7"/>
    <n v="143"/>
    <n v="5036.1099999999997"/>
    <n v="2.4795250652962784E-5"/>
    <n v="0.98775523853530678"/>
    <n v="5060"/>
    <n v="8.5245877839030673"/>
    <n v="0.51998381226761403"/>
    <n v="0.16900000000000001"/>
    <n v="0.14258456066172034"/>
    <n v="3.0736842503473301"/>
    <n v="1.1548931371139508"/>
    <n v="0.63291383280663105"/>
    <n v="0.54256981637541746"/>
    <n v="0.245"/>
    <s v="B"/>
    <x v="2"/>
  </r>
  <r>
    <s v="MP70-8566"/>
    <x v="7"/>
    <s v="Madison Park"/>
    <s v="Spa Waffle"/>
    <x v="1048"/>
    <s v="SHOWER CURTAIN"/>
    <s v="Sage Green"/>
    <s v="Stall: 36x72''"/>
    <x v="7"/>
    <n v="457"/>
    <n v="5027.71"/>
    <n v="2.4753893314563728E-5"/>
    <n v="0.98777999242862136"/>
    <n v="5061"/>
    <n v="8.5229187689693742"/>
    <n v="0.51983413059951866"/>
    <n v="0.16900000000000001"/>
    <n v="5.3683972027026218E-2"/>
    <n v="4.1279804368774498"/>
    <n v="1.4417244409578942"/>
    <n v="0.68570372754401476"/>
    <n v="0.5530080499884179"/>
    <n v="0.27200000000000002"/>
    <s v="B"/>
    <x v="2"/>
  </r>
  <r>
    <s v="MPS72-591"/>
    <x v="7"/>
    <s v="Madison Park Signature"/>
    <s v="Splendor"/>
    <x v="2160"/>
    <s v="BATH RUG"/>
    <s v="Black"/>
    <s v="20&quot;x30&quot;"/>
    <x v="11"/>
    <n v="295"/>
    <n v="5026.3999999999996"/>
    <n v="2.4747443539170539E-5"/>
    <n v="0.98780473987216055"/>
    <n v="5062"/>
    <n v="8.5226582308472949"/>
    <n v="0.51981076485249744"/>
    <n v="0.16800000000000001"/>
    <n v="0.20081520764803873"/>
    <n v="0.43584543304031698"/>
    <n v="-0.62390953069174138"/>
    <n v="0.3055339257546113"/>
    <n v="0.47695539703292023"/>
    <n v="0.13100000000000001"/>
    <s v="B-"/>
    <x v="2"/>
  </r>
  <r>
    <s v="BR20-4667"/>
    <x v="5"/>
    <s v="Beautyrest"/>
    <s v="1500TC Solid Cooling Sheet Set"/>
    <x v="1498"/>
    <s v="SHEET/SHEET SET"/>
    <s v="White"/>
    <s v="Cal King: 108x102&quot;/20x40&quot;(2)/72x84+15&quot;"/>
    <x v="12"/>
    <n v="157"/>
    <n v="5020.8599999999997"/>
    <n v="2.4720167389797827E-5"/>
    <n v="0.9878294600395503"/>
    <n v="5063"/>
    <n v="8.521555661989245"/>
    <n v="0.51971188356478015"/>
    <n v="0.16800000000000001"/>
    <n v="-0.2437"/>
    <n v="0.35267176853777099"/>
    <n v="-0.79258798889312132"/>
    <n v="0.27448948278907048"/>
    <n v="0.4706674034096382"/>
    <n v="0.124"/>
    <s v="B-"/>
    <x v="3"/>
  </r>
  <r>
    <s v="CS10-0189"/>
    <x v="1"/>
    <s v="Comfort Spaces"/>
    <s v="Verone"/>
    <x v="715"/>
    <s v="COMFORTER (SET)"/>
    <s v="Blue"/>
    <s v="Queen: 90x90&quot;/20x26+1&quot;(2)/12x16&quot;"/>
    <x v="6"/>
    <n v="164"/>
    <n v="5008.3999999999996"/>
    <n v="2.4658820671172553E-5"/>
    <n v="0.98785411886022145"/>
    <n v="5064"/>
    <n v="8.5190714264280096"/>
    <n v="0.51948909075733374"/>
    <n v="0.16800000000000001"/>
    <n v="-3.0599999999999999E-2"/>
    <n v="0.49955769344587297"/>
    <n v="-0.51156307320521111"/>
    <n v="0.3262107402631792"/>
    <n v="0.48083342065850287"/>
    <n v="0.13500000000000001"/>
    <s v="B-"/>
    <x v="3"/>
  </r>
  <r>
    <s v="ST54-0212"/>
    <x v="3"/>
    <s v="Serta"/>
    <s v="Freya AZ"/>
    <x v="2109"/>
    <s v="ELECT BLANKET"/>
    <s v="Stone Brown"/>
    <s v="Queen:84x90&quot;"/>
    <x v="10"/>
    <n v="69"/>
    <n v="4983.8900000000003"/>
    <n v="2.4538145865915302E-5"/>
    <n v="0.98787865700608735"/>
    <n v="5065"/>
    <n v="8.5141666159538811"/>
    <n v="0.51904921439754903"/>
    <n v="0.16800000000000001"/>
    <n v="-0.43530000000000008"/>
    <n v="0.14542420463898501"/>
    <n v="-1.4047671181585841"/>
    <n v="0.16182091641833127"/>
    <n v="0.44760355480170549"/>
    <n v="9.9000000000000005E-2"/>
    <s v="B-"/>
    <x v="3"/>
  </r>
  <r>
    <s v="ID20-691"/>
    <x v="5"/>
    <s v="Intelligent Design"/>
    <s v="Cotton Blend Jersey Knit"/>
    <x v="1775"/>
    <s v="SHEET/SHEET SET"/>
    <s v="Dark Grey"/>
    <s v="Twin: 66x96&quot;/39x76+14&quot;/20x30&quot;"/>
    <x v="7"/>
    <n v="248"/>
    <n v="4978.82"/>
    <n v="2.4513183758095868E-5"/>
    <n v="0.98790317018984541"/>
    <n v="5066"/>
    <n v="8.513149024787154"/>
    <n v="0.5189579541336653"/>
    <n v="0.16800000000000001"/>
    <n v="0.11099903330508029"/>
    <n v="1.56579198096179"/>
    <n v="0.51030067458134853"/>
    <n v="0.5142797514159867"/>
    <n v="0.51802231359012962"/>
    <n v="0.19500000000000001"/>
    <s v="B-"/>
    <x v="2"/>
  </r>
  <r>
    <s v="MP40-7750"/>
    <x v="0"/>
    <s v="Madison Park"/>
    <s v="Galen"/>
    <x v="1615"/>
    <s v="WINDOW PANEL"/>
    <s v="Grey"/>
    <s v="29x64&quot;"/>
    <x v="7"/>
    <n v="162"/>
    <n v="4969.24"/>
    <n v="2.4466016698350272E-5"/>
    <n v="0.98792763620654378"/>
    <n v="5067"/>
    <n v="8.5112234076631932"/>
    <n v="0.51878525970331069"/>
    <n v="0.16800000000000001"/>
    <n v="0.11688373123795098"/>
    <n v="0.60727747152062705"/>
    <n v="-0.34633222682505371"/>
    <n v="0.35662066718148722"/>
    <n v="0.48635234119894605"/>
    <n v="0.14399999999999999"/>
    <s v="B-"/>
    <x v="3"/>
  </r>
  <r>
    <s v="MP10-8693"/>
    <x v="1"/>
    <s v="Madison Park"/>
    <s v="Royce"/>
    <x v="1948"/>
    <s v="COMFORTER (SET)"/>
    <s v="Ivory"/>
    <s v="Queen"/>
    <x v="11"/>
    <n v="76"/>
    <n v="4968.84"/>
    <n v="2.4464047301283653E-5"/>
    <n v="0.98795210025384506"/>
    <n v="5068"/>
    <n v="8.5111429254135107"/>
    <n v="0.5187780418425586"/>
    <n v="0.16700000000000001"/>
    <n v="4.2084320612103904E-2"/>
    <n v="0.44049170272426602"/>
    <n v="-0.61527599313214476"/>
    <n v="0.30712288600014409"/>
    <n v="0.47644701067407569"/>
    <n v="0.13100000000000001"/>
    <s v="B-"/>
    <x v="3"/>
  </r>
  <r>
    <s v="MP40-4485"/>
    <x v="0"/>
    <s v="Madison Park"/>
    <s v="Harper"/>
    <x v="2013"/>
    <s v="WINDOW PANEL"/>
    <s v="Grey"/>
    <s v="42&quot;W x 84&quot;L (2)"/>
    <x v="7"/>
    <n v="209"/>
    <n v="4963.74"/>
    <n v="2.4438937488684223E-5"/>
    <n v="0.98797653919133377"/>
    <n v="5069"/>
    <n v="8.5101162085421347"/>
    <n v="0.51868596316137561"/>
    <n v="0.16700000000000001"/>
    <n v="0.19075768490411318"/>
    <n v="1.23843307214069"/>
    <n v="0.291499580591917"/>
    <n v="0.47401048315504829"/>
    <n v="0.5097508671601102"/>
    <n v="0.18099999999999999"/>
    <s v="B-"/>
    <x v="2"/>
  </r>
  <r>
    <s v="UHK10-0234"/>
    <x v="1"/>
    <s v="Urban Habitat Kids"/>
    <s v="Callie"/>
    <x v="2161"/>
    <s v="COMFORTER (SET)"/>
    <s v="Pink"/>
    <s v="Twin/Twin XL: :68x88&quot;/20x26&quot;+2/12x16&quot;/16x16&quot;"/>
    <x v="11"/>
    <n v="75"/>
    <n v="4959.29"/>
    <n v="2.4417027946318054E-5"/>
    <n v="0.98800095621928008"/>
    <n v="5070"/>
    <n v="8.5092194857517374"/>
    <n v="0.51860554269276493"/>
    <n v="0.16700000000000001"/>
    <n v="-5.5024501491140881E-3"/>
    <n v="9.4842121492408601E-2"/>
    <n v="-1.6355656817207667"/>
    <n v="0.11934357272290305"/>
    <n v="0.43875314869879256"/>
    <n v="9.0999999999999998E-2"/>
    <s v="B-"/>
    <x v="3"/>
  </r>
  <r>
    <s v="MP40-6831"/>
    <x v="0"/>
    <s v="Madison Park"/>
    <s v="Rosette"/>
    <x v="1981"/>
    <s v="WINDOW PANEL"/>
    <s v="Linen"/>
    <s v="50&quot;W x 95&quot;L"/>
    <x v="7"/>
    <n v="264"/>
    <n v="4958.1899999999996"/>
    <n v="2.4411612104384842E-5"/>
    <n v="0.9880253678313845"/>
    <n v="5071"/>
    <n v="8.5089976999314096"/>
    <n v="0.51858565235453224"/>
    <n v="0.16700000000000001"/>
    <n v="0.29615546443834229"/>
    <n v="1.12254051532544"/>
    <n v="0.20093108318823008"/>
    <n v="0.4573417953919271"/>
    <n v="0.50633688096201124"/>
    <n v="0.17499999999999999"/>
    <s v="B-"/>
    <x v="2"/>
  </r>
  <r>
    <s v="ID20-2458"/>
    <x v="5"/>
    <s v="Intelligent Design"/>
    <s v="Cotton Blend Jersey Knit"/>
    <x v="1932"/>
    <s v="SHEET/SHEET SET"/>
    <s v="Cream 12-0602 TCX"/>
    <s v="Full: 81x96&quot;/20x30&quot;(2)/ 54x76&quot;+14&quot;"/>
    <x v="7"/>
    <n v="202"/>
    <n v="4944.63"/>
    <n v="2.4344849543826362E-5"/>
    <n v="0.98804971268092834"/>
    <n v="5072"/>
    <n v="8.5062596373575126"/>
    <n v="0.5183400956700851"/>
    <n v="0.16700000000000001"/>
    <n v="0.1049846546985054"/>
    <n v="2.1513508326553099"/>
    <n v="0.81153040613534633"/>
    <n v="0.56971960615777473"/>
    <n v="0.52861599776762302"/>
    <n v="0.214"/>
    <s v="B"/>
    <x v="2"/>
  </r>
  <r>
    <s v="CS20-0357"/>
    <x v="5"/>
    <s v="Comfort Spaces"/>
    <s v="Cotton Flannel 135GSM"/>
    <x v="1666"/>
    <s v="SHEET/SHEET SET"/>
    <s v="Grey"/>
    <s v="King: 108&quot;W x 102&quot;L/78&quot;W x 81&quot;L + 14&quot;D/21&quot;W x 40&quot;L (2)"/>
    <x v="6"/>
    <n v="184"/>
    <n v="4936.72"/>
    <n v="2.4305904716833915E-5"/>
    <n v="0.98807401858564514"/>
    <n v="5073"/>
    <n v="8.5046589651787698"/>
    <n v="0.51819654316078678"/>
    <n v="0.16700000000000001"/>
    <n v="3.2500000000000001E-2"/>
    <n v="13.395994553945799"/>
    <n v="2.6023929417125986"/>
    <n v="0.89931907272674938"/>
    <n v="0.59442104907397941"/>
    <n v="0.39900000000000002"/>
    <s v="B"/>
    <x v="2"/>
  </r>
  <r>
    <s v="MPE20-1103"/>
    <x v="5"/>
    <s v="Madison Park Essentials"/>
    <s v="Satin"/>
    <x v="606"/>
    <s v="SHEET/SHEET SET"/>
    <s v="Light Grey"/>
    <s v="Twin: 66x96&quot;/20x30&quot;(2)/39x75&quot;+14&quot;"/>
    <x v="7"/>
    <n v="327"/>
    <n v="4935.45"/>
    <n v="2.4299651881147389E-5"/>
    <n v="0.98809831823752625"/>
    <n v="5074"/>
    <n v="8.5044017283665614"/>
    <n v="0.51817347348395548"/>
    <n v="0.16600000000000001"/>
    <n v="-4.5633327168756753E-2"/>
    <n v="0.67973540440245905"/>
    <n v="-0.24880064197341017"/>
    <n v="0.37457087703964737"/>
    <n v="0.48945295419509388"/>
    <n v="0.14799999999999999"/>
    <s v="B-"/>
    <x v="3"/>
  </r>
  <r>
    <s v="MPE20-992"/>
    <x v="5"/>
    <s v="Madison Park Essentials"/>
    <s v="Printed Satin"/>
    <x v="1275"/>
    <s v="SHEET/SHEET SET"/>
    <s v="Taupe Leopard"/>
    <s v="Twin: 66x96&quot;/20x30&quot;/39x75+14&quot;"/>
    <x v="7"/>
    <n v="288"/>
    <n v="4929.68"/>
    <n v="2.4271243328461372E-5"/>
    <n v="0.98812258948085474"/>
    <n v="5075"/>
    <n v="8.5032321885596076"/>
    <n v="0.51806858606463113"/>
    <n v="0.16600000000000001"/>
    <n v="5.692556471002292E-2"/>
    <n v="3.19348667103531"/>
    <n v="1.1919467820387468"/>
    <n v="0.63973337442918909"/>
    <n v="0.54240154373754268"/>
    <n v="0.245"/>
    <s v="B"/>
    <x v="2"/>
  </r>
  <r>
    <s v="MP40-8219"/>
    <x v="0"/>
    <s v="Madison Park"/>
    <s v="Leilani"/>
    <x v="2007"/>
    <s v="WINDOW PANEL"/>
    <s v="Green"/>
    <s v="50x95&quot;"/>
    <x v="7"/>
    <n v="229"/>
    <n v="4922.2700000000004"/>
    <n v="2.42347602478022E-5"/>
    <n v="0.98814682424110256"/>
    <n v="5076"/>
    <n v="8.501728222861237"/>
    <n v="0.51793370644795078"/>
    <n v="0.16600000000000001"/>
    <n v="0.22199768486855859"/>
    <n v="1.0574757755850599"/>
    <n v="0.14624157853900327"/>
    <n v="0.44727646028037626"/>
    <n v="0.50380225721443594"/>
    <n v="0.17100000000000001"/>
    <s v="B-"/>
    <x v="2"/>
  </r>
  <r>
    <s v="CS20-0960"/>
    <x v="5"/>
    <s v="Comfort Spaces"/>
    <s v="Cotton Flannel 135GSM"/>
    <x v="1911"/>
    <s v="SHEET/SHEET SET"/>
    <s v="Aqua"/>
    <s v="King: 108&quot;W x 102&quot;L/78&quot;W x 81&quot;L + 14&quot;D/21&quot;W x 40&quot;L(2)"/>
    <x v="6"/>
    <n v="185"/>
    <n v="4909.95"/>
    <n v="2.4174102818150244E-5"/>
    <n v="0.98817099834392075"/>
    <n v="5077"/>
    <n v="8.4992226847615964"/>
    <n v="0.51770900317258772"/>
    <n v="0.16600000000000001"/>
    <n v="-8.1099999999999992E-2"/>
    <n v="0.81822698350715295"/>
    <n v="-8.5310660202657734E-2"/>
    <n v="0.40466040636448869"/>
    <n v="0.49509928381096796"/>
    <n v="0.155"/>
    <s v="B-"/>
    <x v="3"/>
  </r>
  <r>
    <s v="CS20-1742"/>
    <x v="5"/>
    <s v="Comfort Spaces"/>
    <s v="Cotton 144TC"/>
    <x v="2064"/>
    <s v="SHEET/SHEET SET"/>
    <s v="Grey"/>
    <s v="Queen: 90x102&quot;/20x30&quot;(2)/60x80&quot;+22&quot;"/>
    <x v="6"/>
    <n v="190"/>
    <n v="4907.7"/>
    <n v="2.4163024959650495E-5"/>
    <n v="0.98819516136888041"/>
    <n v="5078"/>
    <n v="8.4987644199478041"/>
    <n v="0.51766790477354219"/>
    <n v="0.16600000000000001"/>
    <n v="-8.6599999999999996E-2"/>
    <n v="0.35723409284999202"/>
    <n v="-0.78255978105333623"/>
    <n v="0.2763351252596527"/>
    <n v="0.46940134887076429"/>
    <n v="0.122"/>
    <s v="B-"/>
    <x v="3"/>
  </r>
  <r>
    <s v="MP40-6322"/>
    <x v="0"/>
    <s v="Madison Park"/>
    <s v="Emilia"/>
    <x v="2027"/>
    <s v="WINDOW PANEL"/>
    <s v="Blush"/>
    <s v="50x95&quot;"/>
    <x v="7"/>
    <n v="289"/>
    <n v="4905.03"/>
    <n v="2.4149879234230797E-5"/>
    <n v="0.98821931124811468"/>
    <n v="5079"/>
    <n v="8.4982203397610103"/>
    <n v="0.5176191102251575"/>
    <n v="0.16600000000000001"/>
    <n v="0.23644885211198272"/>
    <n v="0.54866092125909705"/>
    <n v="-0.4328451622008237"/>
    <n v="0.34069838571951067"/>
    <n v="0.48223496532402815"/>
    <n v="0.13700000000000001"/>
    <s v="B-"/>
    <x v="3"/>
  </r>
  <r>
    <s v="MP40-4946"/>
    <x v="0"/>
    <s v="Madison Park"/>
    <s v="Irina"/>
    <x v="2162"/>
    <s v="WINDOW PANEL"/>
    <s v="White/Grey"/>
    <s v="50&quot;W x 144&quot;L"/>
    <x v="7"/>
    <n v="254"/>
    <n v="4901.25"/>
    <n v="2.4131268431951221E-5"/>
    <n v="0.98824344251654661"/>
    <n v="5080"/>
    <n v="8.4974495623796269"/>
    <n v="0.51754998487352244"/>
    <n v="0.16500000000000001"/>
    <n v="0.16964259783162153"/>
    <n v="1.04470212099949"/>
    <n v="0.13514444682735088"/>
    <n v="0.44523408761360578"/>
    <n v="0.50308680542153916"/>
    <n v="0.16900000000000001"/>
    <s v="B-"/>
    <x v="2"/>
  </r>
  <r>
    <s v="ID20-1460"/>
    <x v="5"/>
    <s v="Intelligent Design"/>
    <s v="Microfiber"/>
    <x v="1637"/>
    <s v="SHEET/SHEET SET"/>
    <s v="Pink"/>
    <s v="Full: 81&quot;W x 96&quot;L/20&quot;W x 30&quot;L (4)/54&quot;W x 75&quot;L + 14&quot;D"/>
    <x v="7"/>
    <n v="316"/>
    <n v="4887.82"/>
    <n v="2.406514592543939E-5"/>
    <n v="0.98826750766247207"/>
    <n v="5081"/>
    <n v="8.4947062445558092"/>
    <n v="0.51730395688438024"/>
    <n v="0.16500000000000001"/>
    <n v="0.14320911391204283"/>
    <n v="2.2797169728492501"/>
    <n v="0.86698156164105866"/>
    <n v="0.57992511937402214"/>
    <n v="0.52982818938230869"/>
    <n v="0.217"/>
    <s v="B"/>
    <x v="2"/>
  </r>
  <r>
    <s v="MP40-8660"/>
    <x v="0"/>
    <s v="Madison Park"/>
    <s v="Quincy"/>
    <x v="1903"/>
    <s v="WINDOW PANEL"/>
    <s v="Linen"/>
    <s v="27X64&quot;"/>
    <x v="11"/>
    <n v="170"/>
    <n v="4880.28"/>
    <n v="2.4028022790733565E-5"/>
    <n v="0.98829153568526285"/>
    <n v="5082"/>
    <n v="8.493162759535819"/>
    <n v="0.51716553307054347"/>
    <n v="0.16500000000000001"/>
    <n v="7.9329238691222645E-2"/>
    <n v="0.945297281148193"/>
    <n v="4.4301324527783556E-2"/>
    <n v="0.42851485648526777"/>
    <n v="0.49943539775348839"/>
    <n v="0.16200000000000001"/>
    <s v="B-"/>
    <x v="2"/>
  </r>
  <r>
    <s v="MP10-8710"/>
    <x v="1"/>
    <s v="Madison Park"/>
    <s v="Riva"/>
    <x v="2059"/>
    <s v="COMFORTER (SET)"/>
    <s v="Beige"/>
    <s v="Cal King: 104&quot;W x 98&quot;L/20&quot;W x 36&quot;L(2)/18&quot;W x 18&quot;L/12&quot;W x 18&quot;L"/>
    <x v="15"/>
    <n v="77"/>
    <n v="4877.95"/>
    <n v="2.4016551052820496E-5"/>
    <n v="0.98831555223631562"/>
    <n v="5083"/>
    <n v="8.4926853117616865"/>
    <n v="0.51712271429294132"/>
    <n v="0.16500000000000001"/>
    <n v="0.1207"/>
    <n v="0.29601299975302903"/>
    <n v="-0.92630824060730799"/>
    <n v="0.24987892627851258"/>
    <n v="0.46367395669005557"/>
    <n v="0.113"/>
    <s v="B-"/>
    <x v="3"/>
  </r>
  <r>
    <s v="ID20-1432"/>
    <x v="5"/>
    <s v="Intelligent Design"/>
    <s v="Novelty"/>
    <x v="2095"/>
    <s v="SHEET/SHEET SET"/>
    <s v="Pink Cats"/>
    <s v="Full: 81&quot;W x 96&quot;L /20&quot;W x 30&quot;L (2) /54&quot;W x 75&quot;L + 14&quot;D"/>
    <x v="7"/>
    <n v="305"/>
    <n v="4876.8"/>
    <n v="2.401088903625396E-5"/>
    <n v="0.98833956312535187"/>
    <n v="5084"/>
    <n v="8.4924495775253224"/>
    <n v="0.51710157302391258"/>
    <n v="0.16500000000000001"/>
    <n v="0.15975093610717206"/>
    <n v="1.9325243963622201"/>
    <n v="0.70927856549803514"/>
    <n v="0.55090065637227914"/>
    <n v="0.52386138969358587"/>
    <n v="0.20599999999999999"/>
    <s v="B"/>
    <x v="2"/>
  </r>
  <r>
    <s v="CS10-1692"/>
    <x v="1"/>
    <s v="Comfort Spaces"/>
    <s v="Juliette"/>
    <x v="1103"/>
    <s v="COMFORTER (SET)"/>
    <s v="Burnt Orange"/>
    <s v="Twin/Twin XL: 66&quot;W x 90&quot;L/20&quot;W x 26&quot;L"/>
    <x v="10"/>
    <n v="170"/>
    <n v="4872.8900000000003"/>
    <n v="2.3991638179927731E-5"/>
    <n v="0.98836355476353177"/>
    <n v="5085"/>
    <n v="8.4916476651984265"/>
    <n v="0.5170296554081184"/>
    <n v="0.16500000000000001"/>
    <n v="-0.52784736842105262"/>
    <n v="0.59576959715711797"/>
    <n v="-0.36273671202043867"/>
    <n v="0.35360150213541369"/>
    <n v="0.48434402475357752"/>
    <n v="0.14099999999999999"/>
    <s v="B-"/>
    <x v="3"/>
  </r>
  <r>
    <s v="AM73-0227"/>
    <x v="8"/>
    <s v="Super Listing"/>
    <s v="Premium Turkish Cotton"/>
    <x v="2163"/>
    <s v="BATH TOWEL"/>
    <s v="Charcoal"/>
    <s v="27x54&quot;(2)/16x30&quot;(2)/12x12&quot;(2)"/>
    <x v="7"/>
    <n v="231"/>
    <n v="4871.43"/>
    <n v="2.3984449880634559E-5"/>
    <n v="0.98838753921341238"/>
    <n v="5086"/>
    <n v="8.4913480649368047"/>
    <n v="0.51700278646523712"/>
    <n v="0.16400000000000001"/>
    <n v="-0.51282042317019116"/>
    <n v="0.16349585529832"/>
    <n v="-1.333717640542569"/>
    <n v="0.17489722431858812"/>
    <n v="0.44858167403590732"/>
    <n v="0.1"/>
    <s v="B-"/>
    <x v="3"/>
  </r>
  <r>
    <s v="MP50-8525"/>
    <x v="3"/>
    <s v="Madison Park"/>
    <s v="Zuri"/>
    <x v="2164"/>
    <s v="THROW"/>
    <s v="Grey"/>
    <s v="50x60&quot;"/>
    <x v="11"/>
    <n v="405"/>
    <n v="4855.95"/>
    <n v="2.3908234214156291E-5"/>
    <n v="0.98841144744762655"/>
    <n v="5087"/>
    <n v="8.4881659478723321"/>
    <n v="0.5167174058010684"/>
    <n v="0.16400000000000001"/>
    <n v="-0.36409999999999998"/>
    <n v="0.40749422324115198"/>
    <n v="-0.67826995090703412"/>
    <n v="0.29552915701916477"/>
    <n v="0.47247975604468773"/>
    <n v="0.126"/>
    <s v="B-"/>
    <x v="3"/>
  </r>
  <r>
    <s v="BR20-4660"/>
    <x v="5"/>
    <s v="Beautyrest"/>
    <s v="1500TC Solid Cooling Sheet Set"/>
    <x v="1461"/>
    <s v="SHEET/SHEET SET"/>
    <s v="Aqua"/>
    <s v="Full: 81x96&quot;/20x30&quot;(2)/54x75+15&quot;"/>
    <x v="12"/>
    <n v="185"/>
    <n v="4852.55"/>
    <n v="2.3891494339090006E-5"/>
    <n v="0.98843533894196567"/>
    <n v="5088"/>
    <n v="8.4874656749432482"/>
    <n v="0.51665460347495895"/>
    <n v="0.16400000000000001"/>
    <n v="-0.24349999999999999"/>
    <n v="0.43379014374300001"/>
    <n v="-0.62775250650777104"/>
    <n v="0.30482664490315697"/>
    <n v="0.47428901176059857"/>
    <n v="0.128"/>
    <s v="B-"/>
    <x v="3"/>
  </r>
  <r>
    <s v="MP40-6349"/>
    <x v="0"/>
    <s v="Madison Park"/>
    <s v="Ceres"/>
    <x v="2165"/>
    <s v="WINDOW PANEL"/>
    <s v="Light Grey"/>
    <s v="50&quot;x84&quot; (2)"/>
    <x v="7"/>
    <n v="293"/>
    <n v="4846.2299999999996"/>
    <n v="2.3860377865437377E-5"/>
    <n v="0.98845919931983106"/>
    <n v="5089"/>
    <n v="8.486162686751749"/>
    <n v="0.51653774805199359"/>
    <n v="0.16400000000000001"/>
    <n v="0.27501635042063938"/>
    <n v="0.50029705863543295"/>
    <n v="-0.51033064856071009"/>
    <n v="0.3264375619746977"/>
    <n v="0.47851771083653449"/>
    <n v="0.13400000000000001"/>
    <s v="B-"/>
    <x v="3"/>
  </r>
  <r>
    <s v="MP40-2680"/>
    <x v="0"/>
    <s v="Madison Park"/>
    <s v="Aubrey"/>
    <x v="920"/>
    <s v="WINDOW PANEL"/>
    <s v="Burgundy"/>
    <s v="50x108&quot;(2)"/>
    <x v="7"/>
    <n v="143"/>
    <n v="4842.91"/>
    <n v="2.3844031869784417E-5"/>
    <n v="0.9884830433517009"/>
    <n v="5090"/>
    <n v="8.4854775248141685"/>
    <n v="0.51647630091951913"/>
    <n v="0.16400000000000001"/>
    <n v="0.18303173342585266"/>
    <n v="0.464484035396243"/>
    <n v="-0.57184317675558849"/>
    <n v="0.31511648284239802"/>
    <n v="0.47620433730409495"/>
    <n v="0.13"/>
    <s v="B-"/>
    <x v="3"/>
  </r>
  <r>
    <s v="RH10-0004"/>
    <x v="1"/>
    <s v="Regency Heights"/>
    <s v="Cara"/>
    <x v="832"/>
    <s v="COMFORTER (SET)"/>
    <s v="Red"/>
    <s v="Twin/TXL: 66x90&quot;/20x26&quot;+1&quot;/66x96&quot;/39x75+12&quot;/20x30&quot;/20x30&quot;"/>
    <x v="11"/>
    <n v="114"/>
    <n v="4841.9799999999996"/>
    <n v="2.383945302160452E-5"/>
    <n v="0.98850688280472254"/>
    <n v="5091"/>
    <n v="8.48528551272301"/>
    <n v="0.51645908076796809"/>
    <n v="0.16400000000000001"/>
    <m/>
    <n v="3.2925575734158601"/>
    <n v="1.2215840833760641"/>
    <n v="0.64518797438717812"/>
    <n v="0.54220485949181008"/>
    <n v="0.24299999999999999"/>
    <s v="B"/>
    <x v="2"/>
  </r>
  <r>
    <s v="ST54-3579"/>
    <x v="3"/>
    <s v="Serta"/>
    <s v="Dream Soft Heated"/>
    <x v="1791"/>
    <s v="ELECT BLANKET"/>
    <s v="Grey"/>
    <s v="Twin:62x84&quot;"/>
    <x v="11"/>
    <n v="101"/>
    <n v="4841.67"/>
    <n v="2.3837926738877891E-5"/>
    <n v="0.98853072073146142"/>
    <n v="5092"/>
    <n v="8.485221500498719"/>
    <n v="0.51645333998260012"/>
    <n v="0.16300000000000001"/>
    <n v="-2.3901724818089633E-2"/>
    <n v="0.67676085636648697"/>
    <n v="-0.25262275415201879"/>
    <n v="0.37386743603833672"/>
    <n v="0.4879361591937475"/>
    <n v="0.14599999999999999"/>
    <s v="B-"/>
    <x v="3"/>
  </r>
  <r>
    <s v="MP70-8567"/>
    <x v="7"/>
    <s v="Madison Park"/>
    <s v="Spa Waffle"/>
    <x v="2025"/>
    <s v="SHOWER CURTAIN"/>
    <s v="Sage Green"/>
    <s v="Long: 72x78&quot;"/>
    <x v="11"/>
    <n v="293"/>
    <n v="4839.07"/>
    <n v="2.3825125657944848E-5"/>
    <n v="0.98855454585711933"/>
    <n v="5093"/>
    <n v="8.4846844624160092"/>
    <n v="0.51640517698871191"/>
    <n v="0.16300000000000001"/>
    <n v="0.1232630069414164"/>
    <n v="3.2322277419283001"/>
    <n v="1.2036410718873045"/>
    <n v="0.64188565112235541"/>
    <n v="0.54150127181544061"/>
    <n v="0.24199999999999999"/>
    <s v="B"/>
    <x v="2"/>
  </r>
  <r>
    <s v="MP10-8712"/>
    <x v="1"/>
    <s v="Madison Park"/>
    <s v="Royce"/>
    <x v="2010"/>
    <s v="COMFORTER (SET)"/>
    <s v="Ivory"/>
    <s v="Cal King: 104&quot;W x 98&quot;L/20&quot;W x 36&quot;L(2)/18&quot;Wx18&quot;L/106&quot;Wx96&quot;L"/>
    <x v="15"/>
    <n v="63"/>
    <n v="4831.47"/>
    <n v="2.3787707113679033E-5"/>
    <n v="0.98857833356423297"/>
    <n v="5094"/>
    <n v="8.4831130030963262"/>
    <n v="0.51626424436578222"/>
    <n v="0.16300000000000001"/>
    <n v="3.8699999999999991E-2"/>
    <n v="0.45377024222964502"/>
    <n v="-0.59100540347438801"/>
    <n v="0.31158976899400409"/>
    <n v="0.47532934929142662"/>
    <n v="0.129"/>
    <s v="B-"/>
    <x v="3"/>
  </r>
  <r>
    <s v="CS20-0397"/>
    <x v="5"/>
    <s v="Comfort Spaces"/>
    <s v="Cotton Flannel 135GSM"/>
    <x v="1572"/>
    <s v="SHEET/SHEET SET"/>
    <s v="Blue"/>
    <s v="King: 108&quot;W x 102&quot;L/78&quot;W x 81&quot;L + 14&quot;D/21&quot;W x 40&quot;L (2)"/>
    <x v="6"/>
    <n v="180"/>
    <n v="4829.3999999999996"/>
    <n v="2.3777515483859262E-5"/>
    <n v="0.98860211107971685"/>
    <n v="5095"/>
    <n v="8.4826845589525739"/>
    <n v="0.51622582036319964"/>
    <n v="0.16300000000000001"/>
    <n v="6.2199999999999998E-2"/>
    <n v="7.5995785442618899"/>
    <n v="2.041165592850207"/>
    <n v="0.79602793165134633"/>
    <n v="0.57218624262082907"/>
    <n v="0.32600000000000001"/>
    <s v="B"/>
    <x v="2"/>
  </r>
  <r>
    <s v="CS20-1562"/>
    <x v="5"/>
    <s v="Comfort Spaces"/>
    <s v="Cotton 144TC"/>
    <x v="396"/>
    <s v="SHEET/SHEET SET"/>
    <s v="Adelia Gray"/>
    <s v="Twin XL: 66x96&quot;/20x30&quot;/39x80&quot;+12&quot;"/>
    <x v="6"/>
    <n v="305"/>
    <n v="4828.1499999999996"/>
    <n v="2.377136111802607E-5"/>
    <n v="0.98862588244083482"/>
    <n v="5096"/>
    <n v="8.4824257477228642"/>
    <n v="0.51620260948844798"/>
    <n v="0.16300000000000001"/>
    <n v="-7.4700000000000003E-2"/>
    <n v="1.4399013751591601"/>
    <n v="0.43171837227031318"/>
    <n v="0.49981706407458754"/>
    <n v="0.51292550040567597"/>
    <n v="0.185"/>
    <s v="B-"/>
    <x v="2"/>
  </r>
  <r>
    <s v="ID10-2387"/>
    <x v="1"/>
    <s v="Intelligent Design"/>
    <s v="Cassiopeia"/>
    <x v="1831"/>
    <s v="COMFORTER (SET)"/>
    <s v="Charcoal"/>
    <s v="King/Cal King: 104&quot;W x 90&quot;/20&quot;W x 36&quot;L (2)14&quot;W x 14&quot;L"/>
    <x v="7"/>
    <n v="110"/>
    <n v="4825.72"/>
    <n v="2.3759397030846345E-5"/>
    <n v="0.98864964183786563"/>
    <n v="5097"/>
    <n v="8.4819224269343074"/>
    <n v="0.51615747035056647"/>
    <n v="0.16300000000000001"/>
    <n v="0.20318223090881951"/>
    <n v="0.97795838278542901"/>
    <n v="7.5068865791139708E-2"/>
    <n v="0.4341774715584969"/>
    <n v="0.49976147059215259"/>
    <n v="0.16400000000000001"/>
    <s v="B-"/>
    <x v="3"/>
  </r>
  <r>
    <s v="ID51-1086"/>
    <x v="3"/>
    <s v="Intelligent Design"/>
    <s v="Microlight Plush"/>
    <x v="1737"/>
    <s v="BLANKET"/>
    <s v="Black"/>
    <s v="Twin/Twin XL:68x92&quot;"/>
    <x v="7"/>
    <n v="376"/>
    <n v="4822.25"/>
    <n v="2.3742312511293398E-5"/>
    <n v="0.98867338415037698"/>
    <n v="5098"/>
    <n v="8.4812032536830824"/>
    <n v="0.51609297299364065"/>
    <n v="0.16200000000000001"/>
    <n v="4.5982642531203148E-2"/>
    <n v="1.05387492725203"/>
    <n v="0.14312578028151215"/>
    <n v="0.44670301289220216"/>
    <n v="0.50221498097335293"/>
    <n v="0.16800000000000001"/>
    <s v="B-"/>
    <x v="3"/>
  </r>
  <r>
    <s v="BR51-4443"/>
    <x v="3"/>
    <s v="Madison Park"/>
    <s v="Dream Soft"/>
    <x v="1555"/>
    <s v="BLANKET"/>
    <s v="Taupe"/>
    <s v="66&quot;x90&quot;"/>
    <x v="7"/>
    <n v="255"/>
    <n v="4808.57"/>
    <n v="2.3674959131614928E-5"/>
    <n v="0.98869705910950856"/>
    <n v="5099"/>
    <n v="8.478362962014252"/>
    <n v="0.51583824813391321"/>
    <n v="0.16200000000000001"/>
    <n v="0.13869887263781128"/>
    <n v="1.1852309349271299"/>
    <n v="0.25093841809681516"/>
    <n v="0.46654540012594026"/>
    <n v="0.50597967853231873"/>
    <n v="0.17399999999999999"/>
    <s v="B-"/>
    <x v="3"/>
  </r>
  <r>
    <s v="MP40-8661"/>
    <x v="0"/>
    <s v="Madison Park"/>
    <s v="Quincy"/>
    <x v="1903"/>
    <s v="WINDOW PANEL"/>
    <s v="Linen"/>
    <s v="29X64&quot;"/>
    <x v="11"/>
    <n v="164"/>
    <n v="4808.5200000000004"/>
    <n v="2.3674712956981603E-5"/>
    <n v="0.9887207338224655"/>
    <n v="5100"/>
    <n v="8.4783525660204528"/>
    <n v="0.51583731579372738"/>
    <n v="0.16200000000000001"/>
    <n v="5.9486546380175191E-2"/>
    <n v="0.91633238321212496"/>
    <n v="1.6200444485611341E-2"/>
    <n v="0.42334302733142753"/>
    <n v="0.49733845810126742"/>
    <n v="0.159"/>
    <s v="B-"/>
    <x v="2"/>
  </r>
  <r>
    <s v="CH106-0059"/>
    <x v="12"/>
    <s v="Chapel Hill"/>
    <s v="Laguna"/>
    <x v="2166"/>
    <s v="LOVESEAT &amp; SOFA"/>
    <s v="Light Grey"/>
    <s v="72&quot;W x 33&quot;D x 32&quot;H"/>
    <x v="13"/>
    <n v="11"/>
    <n v="4807.8999999999996"/>
    <n v="2.3671660391528338E-5"/>
    <n v="0.98874440548285703"/>
    <n v="5101"/>
    <n v="8.4782236467175185"/>
    <n v="0.51582575397008923"/>
    <n v="0.16200000000000001"/>
    <n v="-0.80679999999999996"/>
    <n v="0.65470855380891901"/>
    <n v="-0.28142362570371038"/>
    <n v="0.36856677688020689"/>
    <n v="0.4863739585521128"/>
    <n v="0.14499999999999999"/>
    <s v="B-"/>
    <x v="3"/>
  </r>
  <r>
    <s v="UH70-2312"/>
    <x v="1"/>
    <s v="Intelligent Design"/>
    <s v="Brooklyn"/>
    <x v="2167"/>
    <s v="SHOWER CURTAIN"/>
    <s v="Indigo Blue"/>
    <s v="70&quot;W x 72&quot;L"/>
    <x v="7"/>
    <n v="218"/>
    <n v="4799.5"/>
    <n v="2.3630303053129279E-5"/>
    <n v="0.9887680357859101"/>
    <n v="5102"/>
    <n v="8.4764753581376784"/>
    <n v="0.51566896283199948"/>
    <n v="0.16200000000000001"/>
    <n v="0.18960353349307218"/>
    <n v="0.82248844898920004"/>
    <n v="-8.068042456676984E-2"/>
    <n v="0.40551257852475187"/>
    <n v="0.49363768597054997"/>
    <n v="0.153"/>
    <s v="B-"/>
    <x v="3"/>
  </r>
  <r>
    <s v="BR20-4663"/>
    <x v="5"/>
    <s v="Beautyrest"/>
    <s v="1500TC Solid Cooling Sheet Set"/>
    <x v="1461"/>
    <s v="SHEET/SHEET SET"/>
    <s v="Aqua"/>
    <s v="Cal King: 108x102&quot;/20x40&quot;(2)/72x84+15&quot;"/>
    <x v="12"/>
    <n v="150"/>
    <n v="4797"/>
    <n v="2.3617994321462892E-5"/>
    <n v="0.98879165378023159"/>
    <n v="5103"/>
    <n v="8.4759544433996403"/>
    <n v="0.51562224582225258"/>
    <n v="0.16200000000000001"/>
    <n v="-0.26440000000000002"/>
    <n v="0.34248516326303102"/>
    <n v="-0.81534834444535653"/>
    <n v="0.2703005509755414"/>
    <n v="0.46655790685291032"/>
    <n v="0.11700000000000001"/>
    <s v="B-"/>
    <x v="3"/>
  </r>
  <r>
    <s v="CS10-0067-1"/>
    <x v="1"/>
    <s v="Comfort Spaces"/>
    <s v="Pierre"/>
    <x v="1610"/>
    <s v="COMFORTER (SET)"/>
    <s v="Blue"/>
    <s v="T/TXL: 66x90/20x26&quot;/12x16&quot;"/>
    <x v="6"/>
    <n v="170"/>
    <n v="4795.66"/>
    <n v="2.3611396841289709E-5"/>
    <n v="0.98881526517707286"/>
    <n v="5104"/>
    <n v="8.4756751213582717"/>
    <n v="0.51559719548373029"/>
    <n v="0.161"/>
    <n v="-0.11759999999999998"/>
    <n v="0.69919826143447505"/>
    <n v="-0.22414622703244794"/>
    <n v="0.37910840119444905"/>
    <n v="0.48829943662587405"/>
    <n v="0.14699999999999999"/>
    <s v="B-"/>
    <x v="3"/>
  </r>
  <r>
    <s v="MP41-4958"/>
    <x v="0"/>
    <s v="Madison Park"/>
    <s v="Elena"/>
    <x v="1950"/>
    <s v="VALANCE"/>
    <s v="Pewter"/>
    <s v="38&quot;W x 46&quot;L"/>
    <x v="7"/>
    <n v="369"/>
    <n v="4790.67"/>
    <n v="2.35868286128836E-5"/>
    <n v="0.98883885200568578"/>
    <n v="5105"/>
    <n v="8.4746342726493733"/>
    <n v="0.51550384942202776"/>
    <n v="0.161"/>
    <n v="0.21235729929216587"/>
    <n v="1.6363139374094999"/>
    <n v="0.55176443941026454"/>
    <n v="0.52191095397791143"/>
    <n v="0.51678527033320454"/>
    <n v="0.192"/>
    <s v="B-"/>
    <x v="2"/>
  </r>
  <r>
    <s v="MPE20-1015"/>
    <x v="5"/>
    <s v="Madison Park Essentials"/>
    <s v="200 Thread Count Printed Cotton"/>
    <x v="1847"/>
    <s v="SHEET/SHEET SET"/>
    <s v="Gray Stripes"/>
    <s v="Full: 81x96&quot;/20x30&quot;(2)/54x75&quot;+12&quot;"/>
    <x v="7"/>
    <n v="181"/>
    <n v="4785.8"/>
    <n v="2.3562851203597481E-5"/>
    <n v="0.98886241485688942"/>
    <n v="5106"/>
    <n v="8.4736174086993614"/>
    <n v="0.51541265437686001"/>
    <n v="0.161"/>
    <n v="0.15336395837686487"/>
    <n v="1.4604580930950399"/>
    <n v="0.44497942757479081"/>
    <n v="0.50225769626587324"/>
    <n v="0.51278166275466264"/>
    <n v="0.185"/>
    <s v="B-"/>
    <x v="2"/>
  </r>
  <r>
    <s v="MP40-3775"/>
    <x v="0"/>
    <s v="Madison Park"/>
    <s v="Eden"/>
    <x v="2002"/>
    <s v="WINDOW PANEL"/>
    <s v="White"/>
    <s v="50x95&quot;"/>
    <x v="7"/>
    <n v="301"/>
    <n v="4780.2700000000004"/>
    <n v="2.3535624289151435E-5"/>
    <n v="0.98888595048117856"/>
    <n v="5107"/>
    <n v="8.4724614805726333"/>
    <n v="0.51530898768897471"/>
    <n v="0.161"/>
    <n v="0.33422202111103577"/>
    <n v="0.99492868651967403"/>
    <n v="9.0689234681592734E-2"/>
    <n v="0.43705232384426679"/>
    <n v="0.49965765492003311"/>
    <n v="0.16300000000000001"/>
    <s v="B-"/>
    <x v="2"/>
  </r>
  <r>
    <s v="ST54-0063"/>
    <x v="3"/>
    <s v="Serta"/>
    <s v="Freya AZ"/>
    <x v="2008"/>
    <s v="ELECT BLANKET"/>
    <s v="Cream White"/>
    <s v="King:100x90&quot;"/>
    <x v="6"/>
    <n v="58"/>
    <n v="4780.0200000000004"/>
    <n v="2.3534393415984796E-5"/>
    <n v="0.98890948487459451"/>
    <n v="5108"/>
    <n v="8.4724091918426208"/>
    <n v="0.51530429829754221"/>
    <n v="0.161"/>
    <n v="-0.29570000000000002"/>
    <n v="0.20211374527387899"/>
    <n v="-1.1969516925385679"/>
    <n v="0.20006832629397722"/>
    <n v="0.45225710389682927"/>
    <n v="0.10299999999999999"/>
    <s v="B-"/>
    <x v="3"/>
  </r>
  <r>
    <s v="AM51-0524"/>
    <x v="3"/>
    <s v="Madison Park"/>
    <s v="Bamboo Cotton"/>
    <x v="2114"/>
    <s v="BLANKET"/>
    <s v="Navy"/>
    <s v="Full/Queen: 90&quot;x90&quot;"/>
    <x v="11"/>
    <n v="139"/>
    <n v="4778.41"/>
    <n v="2.352646659279164E-5"/>
    <n v="0.98893301134118727"/>
    <n v="5109"/>
    <n v="8.4720723869049301"/>
    <n v="0.51527409274103186"/>
    <n v="0.161"/>
    <n v="9.5867729854780342E-2"/>
    <n v="0.304128423082274"/>
    <n v="-0.90602257261726549"/>
    <n v="0.25361240398307472"/>
    <n v="0.46294175498944046"/>
    <n v="0.112"/>
    <s v="B-"/>
    <x v="3"/>
  </r>
  <r>
    <s v="MP41-6560"/>
    <x v="0"/>
    <s v="Madison Park"/>
    <s v="Emilia"/>
    <x v="2040"/>
    <s v="VALANCE"/>
    <s v="Charcoal"/>
    <s v="50x26&quot;"/>
    <x v="7"/>
    <n v="307"/>
    <n v="4768.8900000000003"/>
    <n v="2.3479594942606041E-5"/>
    <n v="0.98895649093612992"/>
    <n v="5110"/>
    <n v="8.4700785228198363"/>
    <n v="0.51509527774292285"/>
    <n v="0.16"/>
    <n v="0.28809007201005854"/>
    <n v="0.94566767705045895"/>
    <n v="4.4655606797974395E-2"/>
    <n v="0.42858006039955482"/>
    <n v="0.49779223427424929"/>
    <n v="0.16"/>
    <s v="B-"/>
    <x v="2"/>
  </r>
  <r>
    <s v="CS10-1307"/>
    <x v="1"/>
    <s v="Comfort Spaces"/>
    <s v="Gloria"/>
    <x v="957"/>
    <s v="COMFORTER (SET)"/>
    <s v="Coral"/>
    <s v="Twin XL: 66&quot;Wx90&quot;L/20&quot;Wx26&quot;L/66&quot;Wx96&quot;L/39&quot;Wx80&quot;L+12&quot;D/20&quot;Wx30&quot;L/20&quot;W x 30&quot;L"/>
    <x v="6"/>
    <n v="133"/>
    <n v="4760.57"/>
    <n v="2.3438631483620303E-5"/>
    <n v="0.98897992956761349"/>
    <n v="5111"/>
    <n v="8.4683327247756441"/>
    <n v="0.5149387099626489"/>
    <n v="0.16"/>
    <n v="-0.52939999999999998"/>
    <n v="0.59064459333896202"/>
    <n v="-0.37012992423289703"/>
    <n v="0.35224081768697157"/>
    <n v="0.48239913150751346"/>
    <n v="0.13800000000000001"/>
    <s v="B-"/>
    <x v="3"/>
  </r>
  <r>
    <s v="AM14-0376"/>
    <x v="1"/>
    <s v="Super Listing"/>
    <s v="Mina"/>
    <x v="2168"/>
    <s v="QUILT"/>
    <s v="White"/>
    <s v="King/Cal King: 104x90&quot;/20x36&quot;(2)"/>
    <x v="7"/>
    <n v="146"/>
    <n v="4758.33"/>
    <n v="2.3427602860047224E-5"/>
    <n v="0.9890033571704735"/>
    <n v="5112"/>
    <n v="8.4678621810158461"/>
    <n v="0.51489651035528972"/>
    <n v="0.16"/>
    <n v="-0.54706001372033464"/>
    <n v="0.29264721928958898"/>
    <n v="-0.93484373109238139"/>
    <n v="0.24830801111618386"/>
    <n v="0.46157881050746857"/>
    <n v="0.11"/>
    <s v="B-"/>
    <x v="3"/>
  </r>
  <r>
    <s v="FB153-1184"/>
    <x v="9"/>
    <s v="510 Design"/>
    <s v="Zirconia"/>
    <x v="2169"/>
    <s v="LGT-TABLE LAMPS"/>
    <s v="Brown"/>
    <s v="15x15x26.5&quot;/body size:5.75x5.75x15&quot;/shade size:13x13x10&quot;"/>
    <x v="7"/>
    <n v="84"/>
    <n v="4757.62"/>
    <n v="2.3424107180253969E-5"/>
    <n v="0.98902678127765375"/>
    <n v="5113"/>
    <n v="8.4677129892253209"/>
    <n v="0.51488313044141298"/>
    <n v="0.16"/>
    <n v="0.38511999340006137"/>
    <n v="2.6973570470579"/>
    <n v="1.0286750596508818"/>
    <n v="0.60968401467333722"/>
    <n v="0.53384330728779783"/>
    <n v="0.22500000000000001"/>
    <s v="B"/>
    <x v="3"/>
  </r>
  <r>
    <s v="ID20-2462"/>
    <x v="5"/>
    <s v="Intelligent Design"/>
    <s v="Cotton Blend Jersey Knit"/>
    <x v="1933"/>
    <s v="SHEET/SHEET SET"/>
    <s v="Blush 14-1905 TCX (Lotus)"/>
    <s v="Twin XL: 66x96&quot;/ 20x30&quot;/39x80&quot;+14&quot;"/>
    <x v="7"/>
    <n v="207"/>
    <n v="4752.42"/>
    <n v="2.3398505018387886E-5"/>
    <n v="0.98905017978267218"/>
    <n v="5114"/>
    <n v="8.4666196379530358"/>
    <n v="0.51478507581113608"/>
    <n v="0.16"/>
    <n v="0.14833325442616604"/>
    <n v="1.6842228730012401"/>
    <n v="0.57898295516721776"/>
    <n v="0.52692038831252341"/>
    <n v="0.51721213831141355"/>
    <n v="0.193"/>
    <s v="B-"/>
    <x v="2"/>
  </r>
  <r>
    <s v="WR14-3869"/>
    <x v="1"/>
    <s v="Woolrich"/>
    <s v="Woodshed AZ"/>
    <x v="1908"/>
    <s v="COVERLET&amp;BEDSPR"/>
    <s v="Brown"/>
    <s v="Full/Queen: 92x96+0.5&quot;/20x26+0.5&quot;(2)"/>
    <x v="6"/>
    <n v="91"/>
    <n v="4749.29"/>
    <n v="2.3383094486341568E-5"/>
    <n v="0.98907356287715853"/>
    <n v="5115"/>
    <n v="8.4659609477966296"/>
    <n v="0.51472600273792468"/>
    <n v="0.16"/>
    <n v="6.4799999999999996E-2"/>
    <n v="2.1877125131313799"/>
    <n v="0.82755241576778105"/>
    <n v="0.57266837845230001"/>
    <n v="0.52631447788079977"/>
    <n v="0.21"/>
    <s v="B"/>
    <x v="2"/>
  </r>
  <r>
    <s v="CS20-1473"/>
    <x v="5"/>
    <s v="Comfort Spaces"/>
    <s v="Microfiber Coolmax"/>
    <x v="1327"/>
    <s v="SHEET/SHEET SET"/>
    <s v="Light Grey"/>
    <s v="Twin XL: 39x80&quot;+14&quot;"/>
    <x v="6"/>
    <n v="583"/>
    <n v="4745.62"/>
    <n v="2.3365025268255313E-5"/>
    <n v="0.98909692790242676"/>
    <n v="5116"/>
    <n v="8.4651880647888529"/>
    <n v="0.51465668854815261"/>
    <n v="0.16"/>
    <n v="-0.1411"/>
    <n v="4.6358267457479903"/>
    <n v="1.5551563145113676"/>
    <n v="0.70658030755639034"/>
    <n v="0.5530414123498002"/>
    <n v="0.27200000000000002"/>
    <s v="B"/>
    <x v="2"/>
  </r>
  <r>
    <s v="ID12-2276"/>
    <x v="1"/>
    <s v="Intelligent Design"/>
    <s v="Lucy"/>
    <x v="1515"/>
    <s v="DUVET&amp;DUVET SET"/>
    <s v="Rust"/>
    <s v="Full/Queen: 88&quot;W x 90&quot;L/20&quot;W x 26&quot;L (2)"/>
    <x v="7"/>
    <n v="136"/>
    <n v="4738.58"/>
    <n v="2.3330363879882767E-5"/>
    <n v="0.98912025826630667"/>
    <n v="5117"/>
    <n v="8.4637038031683005"/>
    <n v="0.51452357604522092"/>
    <n v="0.159"/>
    <n v="0.24479232443697513"/>
    <n v="0.65644877757701503"/>
    <n v="-0.27912045779231454"/>
    <n v="0.36899066363864547"/>
    <n v="0.48541699356390589"/>
    <n v="0.14299999999999999"/>
    <s v="B-"/>
    <x v="3"/>
  </r>
  <r>
    <s v="ID20-139"/>
    <x v="5"/>
    <s v="Intelligent Design"/>
    <s v="Microfiber"/>
    <x v="1779"/>
    <s v="SHEET/SHEET SET"/>
    <s v="Pink"/>
    <s v="Full: 81x96&quot;/20x30&quot;(2)/54x75+12&quot;"/>
    <x v="7"/>
    <n v="360"/>
    <n v="4732.3900000000003"/>
    <n v="2.3299887460276794E-5"/>
    <n v="0.98914355815376698"/>
    <n v="5118"/>
    <n v="8.462396926680567"/>
    <n v="0.51440637190957805"/>
    <n v="0.159"/>
    <n v="0.11325370876310631"/>
    <n v="3.7181664147385098"/>
    <n v="1.3397703112417081"/>
    <n v="0.66693956999345916"/>
    <n v="0.5449130115263543"/>
    <n v="0.251"/>
    <s v="B"/>
    <x v="2"/>
  </r>
  <r>
    <s v="ST54-0298"/>
    <x v="3"/>
    <s v="Serta"/>
    <s v="Ribbed Plush"/>
    <x v="2134"/>
    <s v="ELECT BLANKET"/>
    <s v="Marshmallow"/>
    <s v="Twin: 62x84&quot;"/>
    <x v="6"/>
    <n v="94"/>
    <n v="4730.08"/>
    <n v="2.3288514192217052E-5"/>
    <n v="0.98916684666795918"/>
    <n v="5119"/>
    <n v="8.4619087852324206"/>
    <n v="0.51436259409504204"/>
    <n v="0.159"/>
    <n v="-0.1865"/>
    <n v="0.52305537388037104"/>
    <n v="-0.47311988151149181"/>
    <n v="0.33328602115366612"/>
    <n v="0.47814727950676689"/>
    <n v="0.13300000000000001"/>
    <s v="B-"/>
    <x v="3"/>
  </r>
  <r>
    <s v="MPE13-168"/>
    <x v="1"/>
    <s v="Madison Park Essentials"/>
    <s v="Saben"/>
    <x v="939"/>
    <s v="COVERLET&amp;BEDSPR"/>
    <s v="Taupe"/>
    <s v="Twin: 68x86&quot;/20x26&quot;/66x96&quot;/39x75+12&quot;/20x30&quot;/12x18&quot;"/>
    <x v="7"/>
    <n v="97"/>
    <n v="4721.6099999999997"/>
    <n v="2.3246812209331334E-5"/>
    <n v="0.98919009348016851"/>
    <n v="5120"/>
    <n v="8.4601168918518788"/>
    <n v="0.51420189236323965"/>
    <n v="0.159"/>
    <n v="-1.3895702948782303E-3"/>
    <n v="1.31402167604738"/>
    <n v="0.34643789695191934"/>
    <n v="0.48412161084169547"/>
    <n v="0.50818583605893086"/>
    <n v="0.17799999999999999"/>
    <s v="B-"/>
    <x v="3"/>
  </r>
  <r>
    <s v="MZ10-0650"/>
    <x v="1"/>
    <s v="Intelligent Design"/>
    <s v="Rosalie"/>
    <x v="1888"/>
    <s v="COMFORTER (SET)"/>
    <s v="White/Gold"/>
    <s v="Twin/Twin XL:66&quot;W x 90&quot;L/20&quot;W x 26&quot;L + 1&quot;D/12&quot;W x 16&quot;L"/>
    <x v="7"/>
    <n v="124"/>
    <n v="4718.16"/>
    <n v="2.3229826159631718E-5"/>
    <n v="0.98921332330632816"/>
    <n v="5121"/>
    <n v="8.4593860966400598"/>
    <n v="0.51413635271818736"/>
    <n v="0.159"/>
    <n v="-0.30961352137273862"/>
    <n v="0.21558831140609799"/>
    <n v="-1.1533167267986224"/>
    <n v="0.20809912773514186"/>
    <n v="0.45292890772157829"/>
    <n v="0.104"/>
    <s v="B-"/>
    <x v="3"/>
  </r>
  <r>
    <s v="AM10-0551"/>
    <x v="1"/>
    <s v="Super Listing"/>
    <s v="Gigi"/>
    <x v="2170"/>
    <s v="COMFORTER (SET)"/>
    <s v="Burnt Orange"/>
    <s v="Full/Queen: 90x90&quot;/20x26&quot;(2)"/>
    <x v="11"/>
    <n v="131"/>
    <n v="4717.3500000000004"/>
    <n v="2.3225838130571814E-5"/>
    <n v="0.98923654914445869"/>
    <n v="5122"/>
    <n v="8.4592144411923869"/>
    <n v="0.5141209582041979"/>
    <n v="0.159"/>
    <n v="0.16821513304503616"/>
    <n v="1.10977487744366"/>
    <n v="0.19043429059943076"/>
    <n v="0.45540991219641525"/>
    <n v="0.50237874900264146"/>
    <n v="0.16800000000000001"/>
    <s v="B-"/>
    <x v="3"/>
  </r>
  <r>
    <s v="MZ12-268"/>
    <x v="1"/>
    <s v="Intelligent Design"/>
    <s v="Ashton"/>
    <x v="1566"/>
    <s v="DUVET&amp;DUVET SET"/>
    <s v="Khaki/Navy"/>
    <s v="Twin/TXL: 68x90&quot;/20x26+2&quot;/10x18&quot;"/>
    <x v="7"/>
    <n v="207"/>
    <n v="4715.8500000000004"/>
    <n v="2.3218452891571979E-5"/>
    <n v="0.98925976759735024"/>
    <n v="5123"/>
    <n v="8.4588964829058337"/>
    <n v="0.51409244286514655"/>
    <n v="0.158"/>
    <n v="8.678169407423901E-2"/>
    <n v="1.04213288323708"/>
    <n v="0.13289746456702881"/>
    <n v="0.4448205415486905"/>
    <n v="0.50023806260185544"/>
    <n v="0.16500000000000001"/>
    <s v="B-"/>
    <x v="3"/>
  </r>
  <r>
    <s v="CS14-1278"/>
    <x v="1"/>
    <s v="Comfort Spaces"/>
    <s v="Kienna"/>
    <x v="1255"/>
    <s v="COVERLET&amp;BEDSPR"/>
    <s v="Blue"/>
    <s v="King: 104&quot;W x 90&quot;W/20&quot;W x 36&quot;L + 1/2&quot;D (2)"/>
    <x v="6"/>
    <n v="149"/>
    <n v="4710.91"/>
    <n v="2.3194130837799198E-5"/>
    <n v="0.98928296172818808"/>
    <n v="5124"/>
    <n v="8.4578486249792331"/>
    <n v="0.5139984681982851"/>
    <n v="0.158"/>
    <n v="-0.68149999999999999"/>
    <n v="0.38876255888640598"/>
    <n v="-0.71587847208143096"/>
    <n v="0.28860749314420209"/>
    <n v="0.46892027318746848"/>
    <n v="0.12"/>
    <s v="B-"/>
    <x v="3"/>
  </r>
  <r>
    <s v="HH10-1618"/>
    <x v="10"/>
    <s v="Harbor House Blue"/>
    <s v="Lorelai"/>
    <x v="1266"/>
    <s v="COMFORTER (SET)"/>
    <s v="Multi"/>
    <s v="Full: 80x90&quot;/20x26+2&quot;(2)/54x75+15&quot;/18x18&quot;/12x20&quot;"/>
    <x v="9"/>
    <n v="47"/>
    <n v="4683.82"/>
    <n v="2.3060753421462232E-5"/>
    <n v="0.98930602248160959"/>
    <n v="5125"/>
    <n v="8.4520827734435073"/>
    <n v="0.51348137140158479"/>
    <n v="0.158"/>
    <n v="0.23876124722982528"/>
    <n v="0.89976923025086897"/>
    <n v="-2.3079638056684349E-4"/>
    <n v="0.42031893803536491"/>
    <n v="0.49484888472834088"/>
    <n v="0.155"/>
    <s v="B-"/>
    <x v="3"/>
  </r>
  <r>
    <s v="ID12-1782"/>
    <x v="1"/>
    <s v="Intelligent Design"/>
    <s v="Felicia"/>
    <x v="265"/>
    <s v="DUVET&amp;DUVET SET"/>
    <s v="Blush"/>
    <s v="Twin/Twin XL"/>
    <x v="7"/>
    <n v="159"/>
    <n v="4679.83"/>
    <n v="2.3041108685722679E-5"/>
    <n v="0.98932906359029527"/>
    <n v="5126"/>
    <n v="8.4512307236143158"/>
    <n v="0.51340495732214242"/>
    <n v="0.158"/>
    <n v="-0.56012319849225289"/>
    <n v="0.82271320531196801"/>
    <n v="-8.0436812901502133E-2"/>
    <n v="0.4055574140569756"/>
    <n v="0.49183544866910911"/>
    <n v="0.151"/>
    <s v="B-"/>
    <x v="3"/>
  </r>
  <r>
    <s v="AM51-0527"/>
    <x v="3"/>
    <s v="Madison Park"/>
    <s v="Bamboo Cotton"/>
    <x v="2092"/>
    <s v="BLANKET"/>
    <s v="Sage Green"/>
    <s v="Full/Queen: 90&quot;x90&quot;"/>
    <x v="11"/>
    <n v="143"/>
    <n v="4674.49"/>
    <n v="2.3014817234883275E-5"/>
    <n v="0.98935207840753014"/>
    <n v="5127"/>
    <n v="8.450089249064531"/>
    <n v="0.51330258686921781"/>
    <n v="0.158"/>
    <n v="0.10322787810470889"/>
    <n v="0.33750000023568399"/>
    <n v="-0.82667857264576161"/>
    <n v="0.26821527804321404"/>
    <n v="0.46428512510401709"/>
    <n v="0.114"/>
    <s v="B-"/>
    <x v="3"/>
  </r>
  <r>
    <s v="ST54-3591"/>
    <x v="3"/>
    <s v="Serta"/>
    <s v="Heated Faux Feathersoft"/>
    <x v="2058"/>
    <s v="ELECT BLANKET"/>
    <s v="Rust"/>
    <s v="Twin: 62x84&quot;"/>
    <x v="10"/>
    <n v="80"/>
    <n v="4668.8"/>
    <n v="2.298680256161058E-5"/>
    <n v="0.98937506521009178"/>
    <n v="5128"/>
    <n v="8.4488715231933984"/>
    <n v="0.51319337799637044"/>
    <n v="0.157"/>
    <n v="-1.06E-2"/>
    <n v="1.2288000125829099"/>
    <n v="0.28427628878632644"/>
    <n v="0.47268107172413282"/>
    <n v="0.50509091674192286"/>
    <n v="0.17299999999999999"/>
    <s v="B-"/>
    <x v="3"/>
  </r>
  <r>
    <s v="ST54-3607"/>
    <x v="3"/>
    <s v="Serta"/>
    <s v="Heated Faux Feathersoft"/>
    <x v="1998"/>
    <s v="ELECT BLANKET"/>
    <s v="Sage"/>
    <s v="Twin: 62x84&quot;"/>
    <x v="10"/>
    <n v="80"/>
    <n v="4668.8"/>
    <n v="2.298680256161058E-5"/>
    <n v="0.98939805201265341"/>
    <n v="5129"/>
    <n v="8.4488715231933984"/>
    <n v="0.51319337799637044"/>
    <n v="0.157"/>
    <n v="-8.2000000000000007E-3"/>
    <n v="1.56557565287196"/>
    <n v="0.51017080113962021"/>
    <n v="0.51425584884598774"/>
    <n v="0.51340587216629396"/>
    <n v="0.186"/>
    <s v="B-"/>
    <x v="3"/>
  </r>
  <r>
    <s v="ID20-2219"/>
    <x v="5"/>
    <s v="Intelligent Design"/>
    <s v="Printed Microfiber"/>
    <x v="1820"/>
    <s v="SHEET/SHEET SET"/>
    <s v="Black Floral"/>
    <s v="Full: 81x96&quot;/20x30&quot;(2)/54x75&quot;+14&quot;"/>
    <x v="7"/>
    <n v="313"/>
    <n v="4660.88"/>
    <n v="2.2947808499691467E-5"/>
    <n v="0.98942099982115306"/>
    <n v="5130"/>
    <n v="8.4471740792386818"/>
    <n v="0.51304114673857204"/>
    <n v="0.157"/>
    <n v="7.9030977753536166E-2"/>
    <n v="3.2077776371001598"/>
    <n v="1.1962765551621211"/>
    <n v="0.64053024793761226"/>
    <n v="0.53853896697838011"/>
    <n v="0.23599999999999999"/>
    <s v="B"/>
    <x v="2"/>
  </r>
  <r>
    <s v="MP40-3778"/>
    <x v="0"/>
    <s v="Madison Park"/>
    <s v="Eden"/>
    <x v="2103"/>
    <s v="WINDOW PANEL"/>
    <s v="Ivory"/>
    <s v="50x95&quot;"/>
    <x v="7"/>
    <n v="272"/>
    <n v="4660.03"/>
    <n v="2.2943623530924894E-5"/>
    <n v="0.989443943444684"/>
    <n v="5131"/>
    <n v="8.4469917327390682"/>
    <n v="0.51302479342280327"/>
    <n v="0.157"/>
    <n v="0.30519251311875395"/>
    <n v="0.94403134222928098"/>
    <n v="4.3089510302231813E-2"/>
    <n v="0.42829182802027516"/>
    <n v="0.49607820034229766"/>
    <n v="0.158"/>
    <s v="B-"/>
    <x v="2"/>
  </r>
  <r>
    <s v="MP51-8532"/>
    <x v="3"/>
    <s v="Madison Park"/>
    <s v="Zuri"/>
    <x v="2017"/>
    <s v="BLANKET"/>
    <s v="Grey"/>
    <s v="66x90&quot;"/>
    <x v="11"/>
    <n v="259"/>
    <n v="4659.41"/>
    <n v="2.2940570965471629E-5"/>
    <n v="0.98946688401564953"/>
    <n v="5132"/>
    <n v="8.4468587060820468"/>
    <n v="0.51301286324080064"/>
    <n v="0.157"/>
    <n v="-0.23319999999999999"/>
    <n v="0.67704005657566302"/>
    <n v="-0.25226337707886171"/>
    <n v="0.37393357762612284"/>
    <n v="0.48519700611786515"/>
    <n v="0.14299999999999999"/>
    <s v="B-"/>
    <x v="3"/>
  </r>
  <r>
    <s v="HH10-1864"/>
    <x v="10"/>
    <s v="Harbor House Blue"/>
    <s v="Morgan"/>
    <x v="1784"/>
    <s v="COMFORTER (SET)"/>
    <s v="Blue"/>
    <s v="Full:80x90&quot;/20x26&quot;(2)/54x75+15&quot;/18x18&quot;/12x20&quot;"/>
    <x v="11"/>
    <n v="45"/>
    <n v="4659.1499999999996"/>
    <n v="2.2939290857378325E-5"/>
    <n v="0.98948982330650692"/>
    <n v="5133"/>
    <n v="8.4468029154428432"/>
    <n v="0.51300785978890118"/>
    <n v="0.157"/>
    <n v="7.6057783072019575E-2"/>
    <n v="0.35996055408264099"/>
    <n v="-0.77661454517016748"/>
    <n v="0.27742931676614235"/>
    <n v="0.46589215118434946"/>
    <n v="0.11600000000000001"/>
    <s v="B-"/>
    <x v="3"/>
  </r>
  <r>
    <s v="ID20-2455"/>
    <x v="5"/>
    <s v="Intelligent Design"/>
    <s v="Cotton Blend Jersey Knit"/>
    <x v="2046"/>
    <s v="SHEET/SHEET SET"/>
    <s v="Grey 14-4202 TCX"/>
    <s v="King: 108x102&quot;/ 20x40&quot;(2)/ 78x81&quot;+14&quot;"/>
    <x v="7"/>
    <n v="151"/>
    <n v="4657.95"/>
    <n v="2.2933382666178461E-5"/>
    <n v="0.98951275668917305"/>
    <n v="5134"/>
    <n v="8.4465453798424885"/>
    <n v="0.51298476331595966"/>
    <n v="0.157"/>
    <n v="9.1836884661980978E-2"/>
    <n v="0.84151990554869704"/>
    <n v="-6.0259788730628649E-2"/>
    <n v="0.40927089639945236"/>
    <n v="0.49224198993265822"/>
    <n v="0.152"/>
    <s v="B-"/>
    <x v="3"/>
  </r>
  <r>
    <s v="MZK10-272"/>
    <x v="1"/>
    <s v="Mi Zone Kids"/>
    <s v="Celia"/>
    <x v="2171"/>
    <s v="COMFORTER (SET)"/>
    <s v="Charcoal/Gold"/>
    <s v="Full/Queen:86&quot;Wx86&quot;L/20&quot;Wx26&quot;L+1&quot;D(2)/14&quot;Wx14&quot;L"/>
    <x v="7"/>
    <n v="106"/>
    <n v="4648.84"/>
    <n v="2.288852964798615E-5"/>
    <n v="0.98953564521882098"/>
    <n v="5135"/>
    <n v="8.4445880893872616"/>
    <n v="0.51280922833758935"/>
    <n v="0.156"/>
    <n v="8.5371999893977493E-2"/>
    <n v="0.48053754707097601"/>
    <n v="-0.54380079936573189"/>
    <n v="0.32027754486999993"/>
    <n v="0.47430289164407147"/>
    <n v="0.128"/>
    <s v="B-"/>
    <x v="3"/>
  </r>
  <r>
    <s v="CS20-0378"/>
    <x v="5"/>
    <s v="Comfort Spaces"/>
    <s v="Cotton Flannel 135GSM"/>
    <x v="1311"/>
    <s v="SHEET/SHEET SET"/>
    <s v="Blue"/>
    <s v="Cal King: 108&quot;W x 102&quot;L/72&quot;W x 84&quot;L + 14&quot;D/21&quot;W x 40&quot;L (2)"/>
    <x v="10"/>
    <n v="123"/>
    <n v="4634.6000000000004"/>
    <n v="2.2818419112414412E-5"/>
    <n v="0.98955846363793343"/>
    <n v="5136"/>
    <n v="8.4415209194602365"/>
    <n v="0.51253415643634936"/>
    <n v="0.156"/>
    <n v="7.4399999999999994E-2"/>
    <n v="3.0711864823211701"/>
    <n v="1.1541058025060671"/>
    <n v="0.63276892773345295"/>
    <n v="0.53658111069577008"/>
    <n v="0.23100000000000001"/>
    <s v="B"/>
    <x v="2"/>
  </r>
  <r>
    <s v="ID10-2385"/>
    <x v="1"/>
    <s v="Intelligent Design"/>
    <s v="Cassiopeia"/>
    <x v="1831"/>
    <s v="COMFORTER (SET)"/>
    <s v="Charcoal"/>
    <s v="Twin/Twin XL: 68&quot;W x 90&quot;L/20&quot;W x 26&quot;L/14&quot;W x 14&quot;L"/>
    <x v="7"/>
    <n v="141"/>
    <n v="4634.29"/>
    <n v="2.2816892829687776E-5"/>
    <n v="0.98958128053076311"/>
    <n v="5137"/>
    <n v="8.4414540434644874"/>
    <n v="0.51252815882039204"/>
    <n v="0.156"/>
    <n v="2.9332218743324215E-2"/>
    <n v="0.75130990882603799"/>
    <n v="-0.16097904651927145"/>
    <n v="0.3907340109708568"/>
    <n v="0.48816932925048501"/>
    <n v="0.14699999999999999"/>
    <s v="B-"/>
    <x v="3"/>
  </r>
  <r>
    <s v="ID20-1459"/>
    <x v="5"/>
    <s v="Intelligent Design"/>
    <s v="Microfiber"/>
    <x v="1637"/>
    <s v="SHEET/SHEET SET"/>
    <s v="Pink"/>
    <s v="Twin XL: 66&quot;W x 102&quot;L/20&quot;W x 30&quot;L (2)/39&quot;W x 80&quot;L + 14&quot;D"/>
    <x v="7"/>
    <n v="361"/>
    <n v="4623.55"/>
    <n v="2.2764014518448981E-5"/>
    <n v="0.9896040445452815"/>
    <n v="5138"/>
    <n v="8.4391343479155392"/>
    <n v="0.51232012239589364"/>
    <n v="0.156"/>
    <n v="4.6467924171727966E-2"/>
    <n v="1.47254724861603"/>
    <n v="0.45269675595570757"/>
    <n v="0.50367803270552525"/>
    <n v="0.51059170445781998"/>
    <n v="0.182"/>
    <s v="B-"/>
    <x v="2"/>
  </r>
  <r>
    <s v="ST54-0311"/>
    <x v="3"/>
    <s v="Serta"/>
    <s v="Ribbed Plush"/>
    <x v="2019"/>
    <s v="ELECT BLANKET"/>
    <s v="Chestnut Brown"/>
    <s v="Full: 77x84&quot;"/>
    <x v="6"/>
    <n v="81"/>
    <n v="4619.43"/>
    <n v="2.2743729728662776E-5"/>
    <n v="0.98962678827501016"/>
    <n v="5139"/>
    <n v="8.4382430533377804"/>
    <n v="0.51224018874373145"/>
    <n v="0.156"/>
    <n v="-0.21510000000000001"/>
    <n v="0.62061505771804304"/>
    <n v="-0.32765018480258556"/>
    <n v="0.36005900539153857"/>
    <n v="0.48180395207329291"/>
    <n v="0.13600000000000001"/>
    <s v="B-"/>
    <x v="3"/>
  </r>
  <r>
    <s v="MP40-4947"/>
    <x v="0"/>
    <s v="Madison Park"/>
    <s v="Irina"/>
    <x v="2162"/>
    <s v="WINDOW PANEL"/>
    <s v="White/Grey"/>
    <s v="50&quot;W x 216&quot;L"/>
    <x v="7"/>
    <n v="204"/>
    <n v="4616.7299999999996"/>
    <n v="2.2730436298463074E-5"/>
    <n v="0.98964951871130857"/>
    <n v="5140"/>
    <n v="8.437658521336413"/>
    <n v="0.51218776636975893"/>
    <n v="0.156"/>
    <n v="0.19051323876501308"/>
    <n v="1.3329991600275699"/>
    <n v="0.35976956268226912"/>
    <n v="0.48657523853556134"/>
    <n v="0.50706526080291947"/>
    <n v="0.17599999999999999"/>
    <s v="B-"/>
    <x v="2"/>
  </r>
  <r>
    <s v="CS20-1084"/>
    <x v="5"/>
    <s v="Comfort Spaces"/>
    <s v="Cotton Flannel 135GSM"/>
    <x v="1668"/>
    <s v="SHEET/SHEET SET"/>
    <s v="Blue Plaids"/>
    <s v="Twin: 68&quot;W x 98&quot;L/39&quot;W x 75&quot;L + 12&quot;D/21&quot;W x 30&quot;L"/>
    <x v="6"/>
    <n v="230"/>
    <n v="4616.1000000000004"/>
    <n v="2.272733449808315E-5"/>
    <n v="0.98967224604580661"/>
    <n v="5141"/>
    <n v="8.4375220813584217"/>
    <n v="0.51217553007211514"/>
    <n v="0.155"/>
    <n v="8.5499999999999993E-2"/>
    <n v="4.8537110482829897"/>
    <n v="1.6001370024147306"/>
    <n v="0.71485878256177371"/>
    <n v="0.5527121805700469"/>
    <n v="0.27100000000000002"/>
    <s v="B"/>
    <x v="2"/>
  </r>
  <r>
    <s v="AM73-0257"/>
    <x v="8"/>
    <s v="Super Listing"/>
    <s v="400GSM Essential Bundle"/>
    <x v="2172"/>
    <s v="BATH TOWEL"/>
    <s v="Grey"/>
    <s v="30x60&quot; (4)"/>
    <x v="7"/>
    <n v="187"/>
    <n v="4591.33"/>
    <n v="2.2605379584732588E-5"/>
    <n v="0.98969485142539138"/>
    <n v="5142"/>
    <n v="8.4321427995287994"/>
    <n v="0.51169310186781425"/>
    <n v="0.155"/>
    <n v="-0.16468961034929305"/>
    <n v="0.33167662263359299"/>
    <n v="-0.84007852976653352"/>
    <n v="0.26574908165386923"/>
    <n v="0.46250429782502528"/>
    <n v="0.111"/>
    <s v="B-"/>
    <x v="3"/>
  </r>
  <r>
    <s v="MP40-2403"/>
    <x v="0"/>
    <s v="Madison Park"/>
    <s v="Saratoga"/>
    <x v="2097"/>
    <s v="WINDOW PANEL"/>
    <s v="Seafoam/White"/>
    <s v="50x95&quot;"/>
    <x v="7"/>
    <n v="214"/>
    <n v="4580.09"/>
    <n v="2.2550039527160512E-5"/>
    <n v="0.98971740146491849"/>
    <n v="5143"/>
    <n v="8.4296922400591772"/>
    <n v="0.5114733292212218"/>
    <n v="0.155"/>
    <n v="0.29637979230292477"/>
    <n v="0.96527434562856795"/>
    <n v="6.3232367516983315E-2"/>
    <n v="0.43199902210204599"/>
    <n v="0.49557846779738668"/>
    <n v="0.156"/>
    <s v="B-"/>
    <x v="2"/>
  </r>
  <r>
    <s v="MPE20-1123"/>
    <x v="5"/>
    <s v="Madison Park Essentials"/>
    <s v="Satin"/>
    <x v="1154"/>
    <s v="SHEET/SHEET SET"/>
    <s v="Sage"/>
    <s v="Twin: 66x96&quot;/39x75+14&quot;/20x30&quot;(2)"/>
    <x v="7"/>
    <n v="301"/>
    <n v="4565.74"/>
    <n v="2.2479387407395453E-5"/>
    <n v="0.98973988085232589"/>
    <n v="5144"/>
    <n v="8.4265548814133329"/>
    <n v="0.51119196261026867"/>
    <n v="0.155"/>
    <n v="7.6662926722870381E-2"/>
    <n v="1.77062382313445"/>
    <n v="0.62627197049503269"/>
    <n v="0.53562369965941914"/>
    <n v="0.51607831002009885"/>
    <n v="0.19"/>
    <s v="B-"/>
    <x v="2"/>
  </r>
  <r>
    <s v="MP10-8708"/>
    <x v="1"/>
    <s v="Madison Park"/>
    <s v="Salara"/>
    <x v="2083"/>
    <s v="COMFORTER (SET)"/>
    <s v="Blue"/>
    <s v="Cal King:104&quot;Wx92&quot;L/20&quot;Wx36&quot;L(2)/72&quot;Wx84&quot;L+15&quot;D/18&quot;Wx18&quot;L/12&quot;Wx16&quot;L/16&quot;Wx16&quot;L"/>
    <x v="11"/>
    <n v="62"/>
    <n v="4565.54"/>
    <n v="2.2478402708862141E-5"/>
    <n v="0.98976235925503475"/>
    <n v="5145"/>
    <n v="8.426511085537145"/>
    <n v="0.51118803488040165"/>
    <n v="0.155"/>
    <n v="8.8685677488314643E-2"/>
    <n v="0.89744848880892603"/>
    <n v="-2.5547718433278094E-3"/>
    <n v="0.41989122174914617"/>
    <n v="0.4929286722541506"/>
    <n v="0.152"/>
    <s v="B-"/>
    <x v="3"/>
  </r>
  <r>
    <s v="ST54-3575"/>
    <x v="3"/>
    <s v="Serta"/>
    <s v="Dream Soft Heated"/>
    <x v="1871"/>
    <s v="ELECT BLANKET"/>
    <s v="Navy"/>
    <s v="Twin:62x84&quot;"/>
    <x v="11"/>
    <n v="94"/>
    <n v="4565.21"/>
    <n v="2.2476777956282178E-5"/>
    <n v="0.98978483603299106"/>
    <n v="5146"/>
    <n v="8.4264388181477727"/>
    <n v="0.5111815537500225"/>
    <n v="0.155"/>
    <n v="-3.9896007412583437E-2"/>
    <n v="0.372786523503845"/>
    <n v="-0.74911131688395194"/>
    <n v="0.28249115104542127"/>
    <n v="0.46544347320910229"/>
    <n v="0.115"/>
    <s v="B-"/>
    <x v="3"/>
  </r>
  <r>
    <s v="UH12-2266"/>
    <x v="1"/>
    <s v="Intelligent Design"/>
    <s v="Brooklyn"/>
    <x v="1927"/>
    <s v="DUVET&amp;DUVET SET"/>
    <s v="Navy"/>
    <s v="King/Cal King: 104&quot;W x 92&quot;L/20&quot;W x 36''L (2)/18&quot;W x 18&quot;L/12&quot;W x 18&quot;L/26&quot;W x 26L + 1/2&quot;D (2)"/>
    <x v="7"/>
    <n v="58"/>
    <n v="4559.0200000000004"/>
    <n v="2.2446301536676208E-5"/>
    <n v="0.98980728233452775"/>
    <n v="5147"/>
    <n v="8.4250822884637255"/>
    <n v="0.51105989658457118"/>
    <n v="0.154"/>
    <n v="9.1277565353957646E-2"/>
    <n v="0.68655748382458703"/>
    <n v="-0.24008947101146333"/>
    <n v="0.37617412533213751"/>
    <n v="0.48408274233408444"/>
    <n v="0.14099999999999999"/>
    <s v="B-"/>
    <x v="3"/>
  </r>
  <r>
    <s v="MP41-2405"/>
    <x v="0"/>
    <s v="Madison Park"/>
    <s v="Saratoga"/>
    <x v="2097"/>
    <s v="VALANCE"/>
    <s v="Seafoam/White"/>
    <s v="50x18&quot;"/>
    <x v="7"/>
    <n v="411"/>
    <n v="4552.3"/>
    <n v="2.241321566595696E-5"/>
    <n v="0.98982969555019373"/>
    <n v="5148"/>
    <n v="8.4236075237856589"/>
    <n v="0.51092763579252853"/>
    <n v="0.154"/>
    <n v="0.29191586061241354"/>
    <n v="0.93231451938360799"/>
    <n v="3.1803387471971395E-2"/>
    <n v="0.42621467246501266"/>
    <n v="0.49398504312702535"/>
    <n v="0.154"/>
    <s v="B-"/>
    <x v="2"/>
  </r>
  <r>
    <s v="CCL30-0034"/>
    <x v="1"/>
    <s v="Croscill Classics"/>
    <s v="Winchester"/>
    <x v="2173"/>
    <s v="NORMAL PILLOW"/>
    <s v="Silver"/>
    <s v="20x20&quot;"/>
    <x v="7"/>
    <n v="98"/>
    <n v="4552.25"/>
    <n v="2.2412969491323628E-5"/>
    <n v="0.98985210851968508"/>
    <n v="5149"/>
    <n v="8.4235965426786539"/>
    <n v="0.51092665097784484"/>
    <n v="0.154"/>
    <n v="-0.13571011016530282"/>
    <n v="0.97396939577463004"/>
    <n v="7.1361500126318811E-2"/>
    <n v="0.43349514909028625"/>
    <n v="0.49544035060033315"/>
    <n v="0.156"/>
    <s v="B-"/>
    <x v="3"/>
  </r>
  <r>
    <s v="ST54-3587"/>
    <x v="3"/>
    <s v="Serta"/>
    <s v="Dream Soft Heated"/>
    <x v="1940"/>
    <s v="ELECT BLANKET"/>
    <s v="Sage"/>
    <s v="Twin:62x84&quot;"/>
    <x v="11"/>
    <n v="95"/>
    <n v="4552.1499999999996"/>
    <n v="2.2412477142056973E-5"/>
    <n v="0.98987452099682716"/>
    <n v="5150"/>
    <n v="8.4235745801028816"/>
    <n v="0.51092468131603364"/>
    <n v="0.154"/>
    <n v="1.612931186362488E-2"/>
    <n v="0.65070220631336795"/>
    <n v="-0.28674623539941624"/>
    <n v="0.3675871766699127"/>
    <n v="0.48225718038680948"/>
    <n v="0.13700000000000001"/>
    <s v="B-"/>
    <x v="3"/>
  </r>
  <r>
    <s v="ST54-3573"/>
    <x v="3"/>
    <s v="Serta"/>
    <s v="Dream Soft Heated"/>
    <x v="2152"/>
    <s v="ELECT BLANKET"/>
    <s v="Rust"/>
    <s v="Queen:84x90&quot;"/>
    <x v="11"/>
    <n v="61"/>
    <n v="4550.79"/>
    <n v="2.240578119203046E-5"/>
    <n v="0.98989692677801921"/>
    <n v="5151"/>
    <n v="8.423275841174318"/>
    <n v="0.51089788961977634"/>
    <n v="0.154"/>
    <n v="-4.5042137738722302E-3"/>
    <n v="0.331716216776548"/>
    <n v="-0.83998681220489635"/>
    <n v="0.26576596182126905"/>
    <n v="0.46187150406007488"/>
    <n v="0.111"/>
    <s v="B-"/>
    <x v="3"/>
  </r>
  <r>
    <s v="MPE20-1006"/>
    <x v="5"/>
    <s v="Madison Park Essentials"/>
    <s v="200 Thread Count Printed Cotton"/>
    <x v="1926"/>
    <s v="SHEET/SHEET SET"/>
    <s v="Green Leaves"/>
    <s v="Full: 81x96&quot;/20x30&quot;(2)/54x75&quot;+12&quot;"/>
    <x v="7"/>
    <n v="172"/>
    <n v="4550.6400000000003"/>
    <n v="2.2405042668130479E-5"/>
    <n v="0.98991933182068736"/>
    <n v="5152"/>
    <n v="8.4232428865627025"/>
    <n v="0.51089493416315424"/>
    <n v="0.154"/>
    <n v="0.15418735694319918"/>
    <n v="1.2882969776800099"/>
    <n v="0.32807780006281201"/>
    <n v="0.48074252505449189"/>
    <n v="0.50486445234142185"/>
    <n v="0.17299999999999999"/>
    <s v="B-"/>
    <x v="3"/>
  </r>
  <r>
    <s v="MP40-8330"/>
    <x v="0"/>
    <s v="Madison Park"/>
    <s v="Emilia"/>
    <x v="2174"/>
    <s v="WINDOW PANEL"/>
    <s v="Black"/>
    <s v="50x95&quot;"/>
    <x v="7"/>
    <n v="235"/>
    <n v="4550.3100000000004"/>
    <n v="2.2403417915550516E-5"/>
    <n v="0.98994173523860296"/>
    <n v="5153"/>
    <n v="8.4231703825941775"/>
    <n v="0.51088843181573174"/>
    <n v="0.153"/>
    <n v="0.29484731162885885"/>
    <n v="1.2086433366340801"/>
    <n v="0.2689909796972052"/>
    <n v="0.46986788555153114"/>
    <n v="0.50268432256289164"/>
    <n v="0.16900000000000001"/>
    <s v="B-"/>
    <x v="2"/>
  </r>
  <r>
    <s v="TN51-0548"/>
    <x v="3"/>
    <s v="True North by Sleep Philosophy"/>
    <s v="Microfleece"/>
    <x v="1807"/>
    <s v="BLANKET"/>
    <s v="Grey"/>
    <s v="66&quot; x 90&quot;"/>
    <x v="7"/>
    <n v="368"/>
    <n v="4548.4399999999996"/>
    <n v="2.2394210984264056E-5"/>
    <n v="0.98996412944958723"/>
    <n v="5154"/>
    <n v="8.4227594274473336"/>
    <n v="0.51085157627259048"/>
    <n v="0.153"/>
    <n v="5.4909678678115928E-2"/>
    <n v="3.0053432144009302"/>
    <n v="1.1331242453157313"/>
    <n v="0.6289073750344949"/>
    <n v="0.53446273602497141"/>
    <n v="0.22600000000000001"/>
    <s v="B"/>
    <x v="3"/>
  </r>
  <r>
    <s v="MP20-5386"/>
    <x v="5"/>
    <s v="Madison Park"/>
    <s v="Peached Percale"/>
    <x v="1976"/>
    <s v="SHEET/SHEET SET"/>
    <s v="Teal"/>
    <s v="Cal King: 108&quot;W x 102&quot;L/20&quot;W x 40&quot;L (2)/72&quot;W x 84&quot;L + 15&quot;D"/>
    <x v="7"/>
    <n v="128"/>
    <n v="4547.8999999999996"/>
    <n v="2.2391552298224115E-5"/>
    <n v="0.98998652100188544"/>
    <n v="5155"/>
    <n v="8.4226407244750039"/>
    <n v="0.51084093067646819"/>
    <n v="0.153"/>
    <n v="0.12808071377265812"/>
    <n v="1.9227919997371801"/>
    <n v="0.70447873517196025"/>
    <n v="0.55001727114104704"/>
    <n v="0.51867619876938398"/>
    <n v="0.19600000000000001"/>
    <s v="B-"/>
    <x v="2"/>
  </r>
  <r>
    <s v="MP20-2446"/>
    <x v="5"/>
    <s v="Madison Park"/>
    <s v="3M Microcell"/>
    <x v="1880"/>
    <s v="SHEET/SHEET SET"/>
    <s v="Ivory"/>
    <s v="Twin XL: 66x102&quot;/39x80+16&quot;/20x30&quot;"/>
    <x v="7"/>
    <n v="282"/>
    <n v="4545.25"/>
    <n v="2.2378505042657748E-5"/>
    <n v="0.99000889950692805"/>
    <n v="5156"/>
    <n v="8.4220579963011986"/>
    <n v="0.51078867007451645"/>
    <n v="0.153"/>
    <n v="0.12294232026217244"/>
    <n v="0.88048108687284798"/>
    <n v="-1.9711922799652015E-2"/>
    <n v="0.41673353226114479"/>
    <n v="0.49197764251184217"/>
    <n v="0.152"/>
    <s v="B-"/>
    <x v="3"/>
  </r>
  <r>
    <s v="HH10-1683"/>
    <x v="10"/>
    <s v="Harbor House Blue"/>
    <s v="Hallie"/>
    <x v="1463"/>
    <s v="COMFORTER (SET)"/>
    <s v="Grey"/>
    <s v="Full"/>
    <x v="9"/>
    <n v="45"/>
    <n v="4538.74"/>
    <n v="2.2346453105398476E-5"/>
    <n v="0.99003124596003345"/>
    <n v="5157"/>
    <n v="8.4206250206730111"/>
    <n v="0.51066015703485623"/>
    <n v="0.153"/>
    <n v="3.8017893952947295E-2"/>
    <n v="0.45070384165431898"/>
    <n v="-0.59655810679047727"/>
    <n v="0.31056782118134924"/>
    <n v="0.47064168986415483"/>
    <n v="0.124"/>
    <s v="B-"/>
    <x v="3"/>
  </r>
  <r>
    <s v="MPE21-1150"/>
    <x v="5"/>
    <s v="Madison Park Essentials"/>
    <s v="Satin"/>
    <x v="2076"/>
    <s v="PILLOWCASE"/>
    <s v="Emerald"/>
    <s v="King Pillowcase: 20x40&quot;(2)"/>
    <x v="7"/>
    <n v="772"/>
    <n v="4529.75"/>
    <n v="2.2302190906326149E-5"/>
    <n v="0.99005354815093982"/>
    <n v="5158"/>
    <n v="8.4186427676869595"/>
    <n v="0.510482383350781"/>
    <n v="0.153"/>
    <n v="4.8562770420352633E-2"/>
    <n v="3.3419429633884401"/>
    <n v="1.2360361268758859"/>
    <n v="0.64784780211473592"/>
    <n v="0.537955467103572"/>
    <n v="0.23400000000000001"/>
    <s v="B"/>
    <x v="2"/>
  </r>
  <r>
    <s v="CS14-0051"/>
    <x v="1"/>
    <s v="Comfort Spaces"/>
    <s v="Kienna"/>
    <x v="1102"/>
    <s v="COVERLET&amp;BEDSPR"/>
    <s v="Sage Green"/>
    <s v="Full/Queen: 90x90&quot;/20x26+1/2&quot;(2)"/>
    <x v="6"/>
    <n v="181"/>
    <n v="4529.13"/>
    <n v="2.2299138340872887E-5"/>
    <n v="0.99007584728928066"/>
    <n v="5159"/>
    <n v="8.4185059156370556"/>
    <n v="0.51047011009743959"/>
    <n v="0.152"/>
    <n v="-0.20900000000000002"/>
    <n v="0.42479520605514098"/>
    <n v="-0.64474717619744648"/>
    <n v="0.30169885929540929"/>
    <n v="0.46871585993703352"/>
    <n v="0.12"/>
    <s v="B-"/>
    <x v="3"/>
  </r>
  <r>
    <s v="MP41-6320"/>
    <x v="0"/>
    <s v="Madison Park"/>
    <s v="Emilia"/>
    <x v="1973"/>
    <s v="VALANCE"/>
    <s v="Navy"/>
    <s v="50x26&quot;"/>
    <x v="7"/>
    <n v="309"/>
    <n v="4526.78"/>
    <n v="2.228756813310648E-5"/>
    <n v="0.99009813485741383"/>
    <n v="5160"/>
    <n v="8.417987032130215"/>
    <n v="0.51042357525387216"/>
    <n v="0.152"/>
    <n v="0.28480139493927875"/>
    <n v="1.13114162404892"/>
    <n v="0.20794188855306006"/>
    <n v="0.45863209973553876"/>
    <n v="0.50006528015020546"/>
    <n v="0.16400000000000001"/>
    <s v="B-"/>
    <x v="2"/>
  </r>
  <r>
    <s v="MPS72-592"/>
    <x v="7"/>
    <s v="Madison Park Signature"/>
    <s v="Splendor"/>
    <x v="2160"/>
    <s v="BATH RUG"/>
    <s v="Black"/>
    <s v="24&quot;x36&quot;"/>
    <x v="11"/>
    <n v="214"/>
    <n v="4510.4799999999996"/>
    <n v="2.2207315202641639E-5"/>
    <n v="0.99012034217261646"/>
    <n v="5161"/>
    <n v="8.4143805383093575"/>
    <n v="0.51010013536116428"/>
    <n v="0.152"/>
    <n v="0.13564940848867524"/>
    <n v="0.81450469039186602"/>
    <n v="-8.9372682250355287E-2"/>
    <n v="0.40391281112838584"/>
    <n v="0.48886267051460863"/>
    <n v="0.14799999999999999"/>
    <s v="B-"/>
    <x v="2"/>
  </r>
  <r>
    <s v="ST55-0254"/>
    <x v="3"/>
    <s v="Serta"/>
    <s v="Plush Top Heated AZ"/>
    <x v="654"/>
    <s v="ELEC MATT PAD"/>
    <s v="White"/>
    <s v="Twin: 39x75+15&quot;"/>
    <x v="10"/>
    <n v="68"/>
    <n v="4507.34"/>
    <n v="2.2191855435668659E-5"/>
    <n v="0.99014253402805208"/>
    <n v="5162"/>
    <n v="8.4136842937885472"/>
    <n v="0.51003769431335022"/>
    <n v="0.152"/>
    <n v="-0.1857"/>
    <n v="0.434313523741365"/>
    <n v="-0.6267724892001123"/>
    <n v="0.30500701228223587"/>
    <n v="0.46903155790712742"/>
    <n v="0.12"/>
    <s v="B-"/>
    <x v="3"/>
  </r>
  <r>
    <s v="CS20-1482"/>
    <x v="5"/>
    <s v="Comfort Spaces"/>
    <s v="Microfiber Coolmax"/>
    <x v="2137"/>
    <s v="SHEET/SHEET SET"/>
    <s v="Aqua"/>
    <s v="King: 78x80&quot;+14&quot;"/>
    <x v="6"/>
    <n v="444"/>
    <n v="4502.3999999999996"/>
    <n v="2.2167533381895878E-5"/>
    <n v="0.99016470156143399"/>
    <n v="5163"/>
    <n v="8.4125879460255604"/>
    <n v="0.50993937094987174"/>
    <n v="0.152"/>
    <n v="-0.17019999999999999"/>
    <n v="1.4554187821020199"/>
    <n v="0.44174482262178166"/>
    <n v="0.50166238308806455"/>
    <n v="0.5082839733775103"/>
    <n v="0.17799999999999999"/>
    <s v="B-"/>
    <x v="3"/>
  </r>
  <r>
    <s v="CCL30-0035"/>
    <x v="1"/>
    <s v="Croscill Classics"/>
    <s v="Winchester"/>
    <x v="2131"/>
    <s v="NORMAL PILLOW"/>
    <s v="Navy"/>
    <s v="20x20&quot;"/>
    <x v="7"/>
    <n v="100"/>
    <n v="4501.93"/>
    <n v="2.21652193403426E-5"/>
    <n v="0.99018686678077439"/>
    <n v="5164"/>
    <n v="8.4124835749886504"/>
    <n v="0.50993001067957688"/>
    <n v="0.152"/>
    <n v="-9.4020216578550711E-2"/>
    <n v="0.79259951104694704"/>
    <n v="-0.11361727457229903"/>
    <n v="0.39945071281668088"/>
    <n v="0.48783415110699768"/>
    <n v="0.14599999999999999"/>
    <s v="B-"/>
    <x v="3"/>
  </r>
  <r>
    <s v="CS20-1741"/>
    <x v="5"/>
    <s v="Comfort Spaces"/>
    <s v="Microfiber Coolmax"/>
    <x v="2175"/>
    <s v="SHEET/SHEET SET"/>
    <s v="White"/>
    <s v="King: 108x102&quot;/78x80+22&quot;/20x40&quot;(2)"/>
    <x v="6"/>
    <n v="196"/>
    <n v="4498.2"/>
    <n v="2.2146854712696348E-5"/>
    <n v="0.99020901363548708"/>
    <n v="5165"/>
    <n v="8.4116548821762915"/>
    <n v="0.50985569131910347"/>
    <n v="0.151"/>
    <n v="-8.8100000000000012E-2"/>
    <n v="1.0710909865015801"/>
    <n v="0.15793578142766004"/>
    <n v="0.44942872096899927"/>
    <n v="0.49777029724908267"/>
    <n v="0.16"/>
    <s v="B-"/>
    <x v="3"/>
  </r>
  <r>
    <s v="II51-1308"/>
    <x v="3"/>
    <s v="INK+IVY"/>
    <s v="Bree Knit"/>
    <x v="1985"/>
    <s v="BLANKET"/>
    <s v="Light Blue"/>
    <s v="Twin: 66x90&quot;"/>
    <x v="7"/>
    <n v="133"/>
    <n v="4488.59"/>
    <n v="2.2099539948170759E-5"/>
    <n v="0.99023111317543522"/>
    <n v="5166"/>
    <n v="8.40951666253574"/>
    <n v="0.50966393013345379"/>
    <n v="0.151"/>
    <n v="-1.6578291401085861E-2"/>
    <n v="1.1940240640800399"/>
    <n v="0.25775679256733863"/>
    <n v="0.46780028850721272"/>
    <n v="0.50129120180820563"/>
    <n v="0.16600000000000001"/>
    <s v="B-"/>
    <x v="3"/>
  </r>
  <r>
    <s v="MPS72-585"/>
    <x v="7"/>
    <s v="Madison Park Signature"/>
    <s v="Splendor"/>
    <x v="2176"/>
    <s v="BATH RUG"/>
    <s v="Green"/>
    <s v="20&quot;x30&quot;"/>
    <x v="11"/>
    <n v="264"/>
    <n v="4474.6400000000003"/>
    <n v="2.2030857225472322E-5"/>
    <n v="0.99025314403266074"/>
    <n v="5167"/>
    <n v="8.4064046372428098"/>
    <n v="0.50938483548451019"/>
    <n v="0.151"/>
    <n v="0.19608495521427419"/>
    <n v="0.23702639612138601"/>
    <n v="-1.0875940249274652"/>
    <n v="0.22019506868419006"/>
    <n v="0.45154688212444616"/>
    <n v="0.10299999999999999"/>
    <s v="B-"/>
    <x v="3"/>
  </r>
  <r>
    <s v="CS20-1709"/>
    <x v="5"/>
    <s v="Comfort Spaces"/>
    <s v="Cotton Flannel 135GSM"/>
    <x v="1900"/>
    <s v="SHEET/SHEET SET"/>
    <s v="Reindeer"/>
    <s v="Twin XL: 68x102&quot;/39x80+12&quot;/21x30&quot;"/>
    <x v="6"/>
    <n v="254"/>
    <n v="4467.8599999999997"/>
    <n v="2.1997475945193077E-5"/>
    <n v="0.99027514150860596"/>
    <n v="5168"/>
    <n v="8.4048886215239786"/>
    <n v="0.50924887519016382"/>
    <n v="0.151"/>
    <n v="6.4999999999999997E-3"/>
    <n v="2.19540905565957"/>
    <n v="0.83091106539020743"/>
    <n v="0.57328652144315051"/>
    <n v="0.52205640444076118"/>
    <n v="0.20300000000000001"/>
    <s v="B"/>
    <x v="2"/>
  </r>
  <r>
    <s v="CS13-1497"/>
    <x v="1"/>
    <s v="Comfort Spaces"/>
    <s v="Kienna"/>
    <x v="1385"/>
    <s v="COVERLET&amp;BEDSPR"/>
    <s v="Ivory"/>
    <s v="Queen: 102&quot;W x 118&quot;L / 20&quot;W x 26&quot;L + 0.5&quot;  (2)"/>
    <x v="6"/>
    <n v="119"/>
    <n v="4463.6899999999996"/>
    <n v="2.1976944980773544E-5"/>
    <n v="0.9902971184535867"/>
    <n v="5169"/>
    <n v="8.4039550620089241"/>
    <n v="0.50916515110677862"/>
    <n v="0.151"/>
    <n v="-9.2600000000000002E-2"/>
    <n v="1.2944853845692501"/>
    <n v="0.33252544726264516"/>
    <n v="0.48156109270858571"/>
    <n v="0.50364433942714004"/>
    <n v="0.17"/>
    <s v="B-"/>
    <x v="3"/>
  </r>
  <r>
    <s v="TN20-0515"/>
    <x v="5"/>
    <s v="True North by Sleep Philosophy"/>
    <s v="Cozy Cotton Flannel"/>
    <x v="1552"/>
    <s v="SHEET/SHEET SET"/>
    <s v="Skiiers"/>
    <s v="Cal King: 108x102&quot;/72x84+14&quot;/20x40&quot;(2)"/>
    <x v="7"/>
    <n v="139"/>
    <n v="4444.42"/>
    <n v="2.1882069277089038E-5"/>
    <n v="0.99031900052286381"/>
    <n v="5170"/>
    <n v="8.3996296316732533"/>
    <n v="0.50877723508829165"/>
    <n v="0.151"/>
    <n v="7.1354798721349783E-2"/>
    <n v="0.76952829177961801"/>
    <n v="-0.13980440773023844"/>
    <n v="0.39463109939110586"/>
    <n v="0.48594800794885451"/>
    <n v="0.14399999999999999"/>
    <s v="B-"/>
    <x v="3"/>
  </r>
  <r>
    <s v="TT10-0020"/>
    <x v="1"/>
    <s v="Madison Park"/>
    <s v="Laurel"/>
    <x v="2177"/>
    <s v="COMFORTER (SET)"/>
    <s v="Grey"/>
    <s v="Queen: 90x90&quot;/20x26&quot;(2)/60x80+15&quot;/18x18&quot;/12x18&quot;/D6.5x18&quot;"/>
    <x v="11"/>
    <n v="76"/>
    <n v="4441.66"/>
    <n v="2.1868480437329346E-5"/>
    <n v="0.99034086900330109"/>
    <n v="5171"/>
    <n v="8.3990085751371488"/>
    <n v="0.50872153709756129"/>
    <n v="0.15"/>
    <n v="-1.0259"/>
    <n v="0.23683521096392501"/>
    <n v="-1.0881614564611231"/>
    <n v="0.22009063569333084"/>
    <n v="0.45099535681671521"/>
    <n v="0.10299999999999999"/>
    <s v="B-"/>
    <x v="3"/>
  </r>
  <r>
    <s v="CCL30-0027"/>
    <x v="1"/>
    <s v="Croscill Classics"/>
    <s v="Aumont"/>
    <x v="2116"/>
    <s v="NORMAL PILLOW"/>
    <s v="Gold"/>
    <s v="22x15&quot;"/>
    <x v="7"/>
    <n v="100"/>
    <n v="4439.1899999999996"/>
    <n v="2.1856319410442955E-5"/>
    <n v="0.99036272532271152"/>
    <n v="5172"/>
    <n v="8.3984524473034785"/>
    <n v="0.50867166208437975"/>
    <n v="0.15"/>
    <n v="-0.28139237150960816"/>
    <n v="0.76523124691401401"/>
    <n v="-0.14475847030570385"/>
    <n v="0.39371932847078989"/>
    <n v="0.48568119536166182"/>
    <n v="0.14399999999999999"/>
    <s v="B-"/>
    <x v="3"/>
  </r>
  <r>
    <s v="RH10-0007"/>
    <x v="1"/>
    <s v="Regency Heights"/>
    <s v="Cara"/>
    <x v="1104"/>
    <s v="COMFORTER (SET)"/>
    <s v="Green"/>
    <s v="Twin/TXL:66x90&quot;/20x26&quot;+1&quot;/66x96&quot;/39x75+12&quot;/20x30&quot;/20x30&quot;"/>
    <x v="11"/>
    <n v="102"/>
    <n v="4433.18"/>
    <n v="2.1826729219516962E-5"/>
    <n v="0.99038455205193099"/>
    <n v="5173"/>
    <n v="8.3970979847514737"/>
    <n v="0.50855019030479054"/>
    <n v="0.15"/>
    <m/>
    <n v="3.92918686978767"/>
    <n v="1.3935645863169746"/>
    <n v="0.67684014249248547"/>
    <n v="0.54220818074232957"/>
    <n v="0.24399999999999999"/>
    <s v="B"/>
    <x v="2"/>
  </r>
  <r>
    <s v="SS40-0064"/>
    <x v="0"/>
    <s v="SunSmart"/>
    <s v="Bentley"/>
    <x v="1799"/>
    <s v="WINDOW PANEL"/>
    <s v="Charcoal"/>
    <s v="50&quot;W x 108&quot;L"/>
    <x v="7"/>
    <n v="204"/>
    <n v="4429.72"/>
    <n v="2.1809693934890684E-5"/>
    <n v="0.99040636174586583"/>
    <n v="5174"/>
    <n v="8.3963173780496057"/>
    <n v="0.50848018343372947"/>
    <n v="0.15"/>
    <n v="0.21318448750711108"/>
    <n v="0.74564390172338801"/>
    <n v="-0.16765692793629583"/>
    <n v="0.38950497964704683"/>
    <n v="0.48468514267639295"/>
    <n v="0.14199999999999999"/>
    <s v="B-"/>
    <x v="3"/>
  </r>
  <r>
    <s v="CS20-0395"/>
    <x v="5"/>
    <s v="Comfort Spaces"/>
    <s v="Cotton Flannel 135GSM"/>
    <x v="1572"/>
    <s v="SHEET/SHEET SET"/>
    <s v="Blue"/>
    <s v="Full: 80&quot;W x 98&quot;L/55&quot;W x 76&quot;L + 12&quot;D/21&quot;W x 30&quot;L (2)"/>
    <x v="6"/>
    <n v="209"/>
    <n v="4422.4399999999996"/>
    <n v="2.1773850908278161E-5"/>
    <n v="0.99042813559677412"/>
    <n v="5175"/>
    <n v="8.3946729529114776"/>
    <n v="0.50833270704345634"/>
    <n v="0.15"/>
    <n v="8.5000000000000006E-3"/>
    <n v="5.7495226245640998"/>
    <n v="1.7663600552754732"/>
    <n v="0.74545132021665728"/>
    <n v="0.55575642967809658"/>
    <n v="0.28000000000000003"/>
    <s v="B"/>
    <x v="2"/>
  </r>
  <r>
    <s v="WR10-4042"/>
    <x v="1"/>
    <s v="Woolrich"/>
    <s v="Lyon"/>
    <x v="2178"/>
    <s v="COMFORTER (SET)"/>
    <s v="Charcoal"/>
    <s v="Full/Queen: 92x94&quot;/20x26&quot;(2)"/>
    <x v="11"/>
    <n v="55"/>
    <n v="4421.21"/>
    <n v="2.1767795012298303E-5"/>
    <n v="0.9904499033917864"/>
    <n v="5176"/>
    <n v="8.3943948501133949"/>
    <n v="0.50830776604989258"/>
    <n v="0.15"/>
    <n v="8.587101381748434E-2"/>
    <n v="0.40679065779134099"/>
    <n v="-0.67965726442379915"/>
    <n v="0.29527382877034292"/>
    <n v="0.46570097859398268"/>
    <n v="0.115"/>
    <s v="B-"/>
    <x v="3"/>
  </r>
  <r>
    <s v="MPE20-1026"/>
    <x v="5"/>
    <s v="Madison Park Essentials"/>
    <s v="Printed Satin"/>
    <x v="1975"/>
    <s v="SHEET/SHEET SET"/>
    <s v="Blue Marble"/>
    <s v="Full: 81x96&quot;/20x30&quot;(2)/54x75+14&quot;"/>
    <x v="7"/>
    <n v="238"/>
    <n v="4414.76"/>
    <n v="2.1736038484599025E-5"/>
    <n v="0.99047163943027106"/>
    <n v="5177"/>
    <n v="8.3929352386539477"/>
    <n v="0.50817686423852437"/>
    <n v="0.14899999999999999"/>
    <n v="0.16139849504738846"/>
    <n v="1.61231649382566"/>
    <n v="0.53784712852240812"/>
    <n v="0.51934954116504384"/>
    <n v="0.51041139962382831"/>
    <n v="0.182"/>
    <s v="B-"/>
    <x v="3"/>
  </r>
  <r>
    <s v="HH12-1868"/>
    <x v="10"/>
    <s v="Harbor House Blue"/>
    <s v="Morgan"/>
    <x v="1784"/>
    <s v="DUVET&amp;DUVET SET"/>
    <s v="Blue"/>
    <s v="Full/Queen: 90x90&quot;/20x26&quot;(2)/18x18&quot;/12x20&quot;"/>
    <x v="11"/>
    <n v="49"/>
    <n v="4413.33"/>
    <n v="2.172899789008585E-5"/>
    <n v="0.99049336842816116"/>
    <n v="5178"/>
    <n v="8.3926113461426599"/>
    <n v="0.50814781670252307"/>
    <n v="0.14899999999999999"/>
    <n v="0.45159462304918024"/>
    <n v="0.61036789339319397"/>
    <n v="-0.34197228343643848"/>
    <n v="0.35742309337926087"/>
    <n v="0.47800287203787062"/>
    <n v="0.13300000000000001"/>
    <s v="B-"/>
    <x v="3"/>
  </r>
  <r>
    <s v="AM51-0522"/>
    <x v="3"/>
    <s v="Madison Park"/>
    <s v="Bamboo Cotton"/>
    <x v="2179"/>
    <s v="BLANKET"/>
    <s v="Khaki"/>
    <s v="King: 108&quot;x90&quot;"/>
    <x v="11"/>
    <n v="123"/>
    <n v="4406.54"/>
    <n v="2.1695567374879946E-5"/>
    <n v="0.99051506399553602"/>
    <n v="5179"/>
    <n v="8.3910719896704347"/>
    <n v="0.5080097631477557"/>
    <n v="0.14899999999999999"/>
    <n v="7.5976425287547084E-2"/>
    <n v="0.37680370780536099"/>
    <n v="-0.74065038682381523"/>
    <n v="0.28404834372721449"/>
    <n v="0.46321747926364748"/>
    <n v="0.112"/>
    <s v="B-"/>
    <x v="3"/>
  </r>
  <r>
    <s v="BR51-4437"/>
    <x v="3"/>
    <s v="Madison Park"/>
    <s v="Dream Soft"/>
    <x v="1771"/>
    <s v="BLANKET"/>
    <s v="White"/>
    <s v="66&quot;x90&quot;"/>
    <x v="7"/>
    <n v="235"/>
    <n v="4400.54"/>
    <n v="2.1666026418880615E-5"/>
    <n v="0.99053673002195486"/>
    <n v="5180"/>
    <n v="8.3897097586706408"/>
    <n v="0.50788759467324773"/>
    <n v="0.14899999999999999"/>
    <n v="7.8595766883155241E-2"/>
    <n v="1.2305430074205099"/>
    <n v="0.28558713516761253"/>
    <n v="0.47292232657169514"/>
    <n v="0.50089454105293729"/>
    <n v="0.16500000000000001"/>
    <s v="B-"/>
    <x v="3"/>
  </r>
  <r>
    <s v="MP70-8618"/>
    <x v="7"/>
    <s v="Madison Park"/>
    <s v="Arbor Waffle"/>
    <x v="2180"/>
    <s v="SHOWER CURTAIN"/>
    <s v="Sage Green"/>
    <s v="Standard: 72x72&quot;"/>
    <x v="11"/>
    <n v="367"/>
    <n v="4400.1000000000004"/>
    <n v="2.1663860082107334E-5"/>
    <n v="0.99055839388203692"/>
    <n v="5181"/>
    <n v="8.3896097886615593"/>
    <n v="0.50787862909875414"/>
    <n v="0.14899999999999999"/>
    <n v="-7.6054014226949379E-2"/>
    <n v="0.62547459367966896"/>
    <n v="-0.32092922632046383"/>
    <n v="0.3612959648379126"/>
    <n v="0.47856209624658586"/>
    <n v="0.13400000000000001"/>
    <s v="B-"/>
    <x v="2"/>
  </r>
  <r>
    <s v="AM14-0370"/>
    <x v="1"/>
    <s v="Super Listing"/>
    <s v="Mina"/>
    <x v="2181"/>
    <s v="QUILT"/>
    <s v="Green"/>
    <s v="King/Cal King: 104x90&quot;/20x36&quot;(2)"/>
    <x v="7"/>
    <n v="126"/>
    <n v="4383.3500000000004"/>
    <n v="2.1581391579942542E-5"/>
    <n v="0.99057997527361685"/>
    <n v="5182"/>
    <n v="8.3857966612075696"/>
    <n v="0.507536657755987"/>
    <n v="0.14899999999999999"/>
    <n v="-0.3126843730118507"/>
    <n v="0.39119542245567901"/>
    <n v="-0.71091322129751544"/>
    <n v="0.28952132319941187"/>
    <n v="0.46393359084467201"/>
    <n v="0.113"/>
    <s v="B-"/>
    <x v="3"/>
  </r>
  <r>
    <s v="MP51-8426"/>
    <x v="3"/>
    <s v="Madison Park"/>
    <s v="Carved Plush"/>
    <x v="1946"/>
    <s v="BLANKET"/>
    <s v="Blue"/>
    <s v="66&quot;x90&quot;"/>
    <x v="7"/>
    <n v="302"/>
    <n v="4377.95"/>
    <n v="2.1554804719543145E-5"/>
    <n v="0.9906015300783364"/>
    <n v="5183"/>
    <n v="8.3845642486042173"/>
    <n v="0.50742613173819806"/>
    <n v="0.14799999999999999"/>
    <n v="5.3155298941285317E-2"/>
    <n v="1.3744655999498101"/>
    <n v="0.38829561902465387"/>
    <n v="0.49182531930222162"/>
    <n v="0.50430596925100279"/>
    <n v="0.17199999999999999"/>
    <s v="B-"/>
    <x v="3"/>
  </r>
  <r>
    <s v="MPE20-1012"/>
    <x v="5"/>
    <s v="Madison Park Essentials"/>
    <s v="200 Thread Count Printed Cotton"/>
    <x v="1753"/>
    <s v="SHEET/SHEET SET"/>
    <s v="Blue Stripes"/>
    <s v="Full: 81x96&quot;/20x30&quot;(2)/54x75&quot;+12&quot;"/>
    <x v="7"/>
    <n v="163"/>
    <n v="4376.1899999999996"/>
    <n v="2.1546139372450006E-5"/>
    <n v="0.99062307621770884"/>
    <n v="5184"/>
    <n v="8.3841622449762028"/>
    <n v="0.5073900789909116"/>
    <n v="0.14799999999999999"/>
    <n v="0.14712999992974585"/>
    <n v="1.1443493182036999"/>
    <n v="0.21861275731391838"/>
    <n v="0.46059602079677914"/>
    <n v="0.49803126735208514"/>
    <n v="0.16"/>
    <s v="B-"/>
    <x v="3"/>
  </r>
  <r>
    <s v="ST54-0214"/>
    <x v="3"/>
    <s v="Serta"/>
    <s v="Freya AZ"/>
    <x v="2000"/>
    <s v="ELECT BLANKET"/>
    <s v="Smoke Grey"/>
    <s v="Twin:62x84&quot;"/>
    <x v="6"/>
    <n v="93"/>
    <n v="4367.28"/>
    <n v="2.1502271052791006E-5"/>
    <n v="0.99064457848876164"/>
    <n v="5185"/>
    <n v="8.3821246179343625"/>
    <n v="0.50720733921523808"/>
    <n v="0.14799999999999999"/>
    <n v="-9.9000000000000005E-2"/>
    <n v="1.02840209955919"/>
    <n v="0.12080256079550641"/>
    <n v="0.44259453382777297"/>
    <n v="0.49428477813774507"/>
    <n v="0.154"/>
    <s v="B-"/>
    <x v="3"/>
  </r>
  <r>
    <s v="MPE10-1063"/>
    <x v="1"/>
    <s v="Madison Park Essentials"/>
    <s v="Luna"/>
    <x v="1565"/>
    <s v="COMFORTER (SET)"/>
    <s v="Taupe"/>
    <s v="Twin:68x86&quot;/20x26&quot;/66x96&quot;/39x75+12&quot;/20x30&quot;"/>
    <x v="7"/>
    <n v="144"/>
    <n v="4363.2"/>
    <n v="2.1482183202711463E-5"/>
    <n v="0.99066606067196439"/>
    <n v="5186"/>
    <n v="8.3811901754170286"/>
    <n v="0.50712353594187598"/>
    <n v="0.14799999999999999"/>
    <n v="5.1213982169050244E-2"/>
    <n v="3.7647488939938998"/>
    <n v="1.3518967107163495"/>
    <n v="0.66917137434406826"/>
    <n v="0.53953310362231455"/>
    <n v="0.23899999999999999"/>
    <s v="B"/>
    <x v="2"/>
  </r>
  <r>
    <s v="AM51-0530"/>
    <x v="3"/>
    <s v="Madison Park"/>
    <s v="Bamboo Cotton"/>
    <x v="2182"/>
    <s v="BLANKET"/>
    <s v="Light Blue"/>
    <s v="Full/Queen: 90&quot;x90&quot;"/>
    <x v="11"/>
    <n v="138"/>
    <n v="4355.37"/>
    <n v="2.1443632255132341E-5"/>
    <n v="0.99068750430421948"/>
    <n v="5187"/>
    <n v="8.3793944207578406"/>
    <n v="0.50696248792040466"/>
    <n v="0.14799999999999999"/>
    <n v="8.6819838332758678E-2"/>
    <n v="0.498144417769606"/>
    <n v="-0.51392305290128037"/>
    <n v="0.32577639757439919"/>
    <n v="0.47072526985120355"/>
    <n v="0.124"/>
    <s v="B-"/>
    <x v="3"/>
  </r>
  <r>
    <s v="ID10-2266"/>
    <x v="1"/>
    <s v="Intelligent Design"/>
    <s v="Mira"/>
    <x v="1941"/>
    <s v="COMFORTER (SET)"/>
    <s v="Blush"/>
    <s v="Twin/Twin XL: 68&quot;W x 90&quot;L / 20&quot;W x 26&quot;L + 2&quot;D"/>
    <x v="7"/>
    <n v="115"/>
    <n v="4355.08"/>
    <n v="2.144220444225904E-5"/>
    <n v="0.9907089465086617"/>
    <n v="5188"/>
    <n v="8.3793278493571179"/>
    <n v="0.50695651762133398"/>
    <n v="0.14799999999999999"/>
    <n v="-0.3690472310143339"/>
    <n v="0.47624720778332702"/>
    <n v="-0.55121853017832922"/>
    <n v="0.31891234789345124"/>
    <n v="0.46934768367575747"/>
    <n v="0.121"/>
    <s v="B-"/>
    <x v="3"/>
  </r>
  <r>
    <s v="5DS153-0036"/>
    <x v="9"/>
    <s v="510 Design"/>
    <s v="Nicolo"/>
    <x v="2183"/>
    <s v="LGT-TABLE LAMPS"/>
    <s v="Main Color:White  Shade Color:Cream"/>
    <s v="9.06&quot;Dia x 17.32&quot;H"/>
    <x v="7"/>
    <n v="148"/>
    <n v="4355.01"/>
    <n v="2.1441859797772381E-5"/>
    <n v="0.9907303883684595"/>
    <n v="5189"/>
    <n v="8.3793117797343299"/>
    <n v="0.50695507645511306"/>
    <n v="0.14699999999999999"/>
    <n v="0.49205371882039306"/>
    <n v="1.95843548846014"/>
    <n v="0.72194622263552322"/>
    <n v="0.55323207654119178"/>
    <n v="0.51621047647232887"/>
    <n v="0.191"/>
    <s v="B-"/>
    <x v="3"/>
  </r>
  <r>
    <s v="ID12-2334"/>
    <x v="1"/>
    <s v="Intelligent Design"/>
    <s v="Blake"/>
    <x v="1431"/>
    <s v="DUVET&amp;DUVET SET"/>
    <s v="Tan/Gray"/>
    <s v="Twin/Twin XL: 68&quot;W x 90&quot;L/20&quot;W x 26&quot;L+1&quot;D"/>
    <x v="7"/>
    <n v="268"/>
    <n v="4354.78"/>
    <n v="2.1440727394459073E-5"/>
    <n v="0.99075182909585391"/>
    <n v="5190"/>
    <n v="8.3792589777269235"/>
    <n v="0.50695034103160797"/>
    <n v="0.14699999999999999"/>
    <n v="9.4164116901427883E-2"/>
    <n v="4.8121547559522"/>
    <n v="1.5917126960391419"/>
    <n v="0.71330833028950447"/>
    <n v="0.54822193888318727"/>
    <n v="0.26"/>
    <s v="B"/>
    <x v="2"/>
  </r>
  <r>
    <s v="MZ12-509"/>
    <x v="1"/>
    <s v="Intelligent Design"/>
    <s v="Ashton"/>
    <x v="1566"/>
    <s v="DUVET&amp;DUVET SET"/>
    <s v="Khaki/Navy"/>
    <s v="King/Cal King: 104x90&quot;/20x36+2&quot;(2)/10x18&quot;"/>
    <x v="7"/>
    <n v="127"/>
    <n v="4352.3900000000003"/>
    <n v="2.142896024698601E-5"/>
    <n v="0.99077325805610095"/>
    <n v="5191"/>
    <n v="8.3787101309229239"/>
    <n v="0.5069011190004008"/>
    <n v="0.14699999999999999"/>
    <n v="0.20241457363111626"/>
    <n v="0.95274797647957798"/>
    <n v="5.1403865929891296E-2"/>
    <n v="0.42982204439663041"/>
    <n v="0.49148530407964675"/>
    <n v="0.15"/>
    <s v="B-"/>
    <x v="3"/>
  </r>
  <r>
    <s v="MP40-4498"/>
    <x v="0"/>
    <s v="Madison Park"/>
    <s v="Harper"/>
    <x v="1997"/>
    <s v="WINDOW PANEL"/>
    <s v="White"/>
    <s v="42&quot;W x 95&quot;L (2)"/>
    <x v="7"/>
    <n v="190"/>
    <n v="4351.4399999999996"/>
    <n v="2.1424282928952778E-5"/>
    <n v="0.9907946823390299"/>
    <n v="5192"/>
    <n v="8.3784918863663975"/>
    <n v="0.50688154625206039"/>
    <n v="0.14699999999999999"/>
    <n v="0.26047970116865204"/>
    <n v="1.2191048826344"/>
    <n v="0.27695338735508379"/>
    <n v="0.47133332763014135"/>
    <n v="0.49977190252767656"/>
    <n v="0.16400000000000001"/>
    <s v="B-"/>
    <x v="2"/>
  </r>
  <r>
    <s v="MP40-3597"/>
    <x v="0"/>
    <s v="Madison Park"/>
    <s v="Saratoga"/>
    <x v="2021"/>
    <s v="WINDOW PANEL"/>
    <s v="Beige/Gold"/>
    <s v="50x63&quot;"/>
    <x v="7"/>
    <n v="313"/>
    <n v="4349.96"/>
    <n v="2.1416996159806278E-5"/>
    <n v="0.99081609933518966"/>
    <n v="5193"/>
    <n v="8.3781517893895217"/>
    <n v="0.50685104545677973"/>
    <n v="0.14699999999999999"/>
    <n v="0.21965439194277572"/>
    <n v="1.30486677118497"/>
    <n v="0.3399424735101747"/>
    <n v="0.48292616001338912"/>
    <n v="0.50206606836810164"/>
    <n v="0.16800000000000001"/>
    <s v="B-"/>
    <x v="2"/>
  </r>
  <r>
    <s v="ID91-525"/>
    <x v="7"/>
    <s v="Intelligent Design"/>
    <s v="Nadia"/>
    <x v="2184"/>
    <s v="FASHION TOWEL"/>
    <s v="Grey"/>
    <s v="28x54&quot;(2)/16x26&quot;(4)"/>
    <x v="8"/>
    <n v="153"/>
    <n v="4344.76"/>
    <n v="2.1391393997940196E-5"/>
    <n v="0.99083749072918759"/>
    <n v="5194"/>
    <n v="8.3769559360977777"/>
    <n v="0.50674379817463022"/>
    <n v="0.14699999999999999"/>
    <n v="-0.36598174077666074"/>
    <n v="0.21265489250733"/>
    <n v="-1.1626552765790965"/>
    <n v="0.20638041344801766"/>
    <n v="0.44667112122930774"/>
    <n v="9.8000000000000004E-2"/>
    <s v="B-"/>
    <x v="3"/>
  </r>
  <r>
    <s v="MP40-4942"/>
    <x v="0"/>
    <s v="Madison Park"/>
    <s v="Irina"/>
    <x v="2156"/>
    <s v="WINDOW PANEL"/>
    <s v="Grey"/>
    <s v="50&quot;W x 144&quot;L"/>
    <x v="7"/>
    <n v="254"/>
    <n v="4342.28"/>
    <n v="2.1379183736127139E-5"/>
    <n v="0.99085886991292371"/>
    <n v="5195"/>
    <n v="8.3763851020200555"/>
    <n v="0.50669260426663432"/>
    <n v="0.14599999999999999"/>
    <n v="0.20964650941843238"/>
    <n v="2.32041849606314"/>
    <n v="0.88394045747503169"/>
    <n v="0.58304632097907705"/>
    <n v="0.52196334760912289"/>
    <n v="0.20300000000000001"/>
    <s v="B"/>
    <x v="2"/>
  </r>
  <r>
    <s v="SI51-0011"/>
    <x v="4"/>
    <s v="Sharper Image"/>
    <s v="Cooling Touch"/>
    <x v="1382"/>
    <s v="BLANKET"/>
    <s v="White"/>
    <s v="Twin:68x90&quot;"/>
    <x v="11"/>
    <n v="169"/>
    <n v="4341.62"/>
    <n v="2.1375934230967212E-5"/>
    <n v="0.99088024584715473"/>
    <n v="5196"/>
    <n v="8.3762331315849199"/>
    <n v="0.5066789751565689"/>
    <n v="0.14599999999999999"/>
    <n v="2.6104569262164805E-2"/>
    <n v="0.79221725766074103"/>
    <n v="-0.11404561365869977"/>
    <n v="0.39937187910857452"/>
    <n v="0.48521755594697008"/>
    <n v="0.14299999999999999"/>
    <s v="B-"/>
    <x v="3"/>
  </r>
  <r>
    <s v="MP40-2685"/>
    <x v="0"/>
    <s v="Madison Park"/>
    <s v="Emilia"/>
    <x v="1849"/>
    <s v="WINDOW PANEL"/>
    <s v="Dusty Aqua"/>
    <s v="50x108&quot;"/>
    <x v="7"/>
    <n v="219"/>
    <n v="4340.79"/>
    <n v="2.1371847732053974E-5"/>
    <n v="0.99090161769488683"/>
    <n v="5197"/>
    <n v="8.3760419844597784"/>
    <n v="0.50666183257745512"/>
    <n v="0.14599999999999999"/>
    <n v="0.27673802159032729"/>
    <n v="1.2148176332410301"/>
    <n v="0.27369797406651297"/>
    <n v="0.47073418478022483"/>
    <n v="0.4994763030180091"/>
    <n v="0.16300000000000001"/>
    <s v="B-"/>
    <x v="2"/>
  </r>
  <r>
    <s v="ID20-2453"/>
    <x v="5"/>
    <s v="Intelligent Design"/>
    <s v="Cotton Blend Jersey Knit"/>
    <x v="2046"/>
    <s v="SHEET/SHEET SET"/>
    <s v="Grey 14-4202 TCX"/>
    <s v="Full: 81x96&quot;/20x30&quot;(2)/ 54x76&quot;+14&quot;"/>
    <x v="7"/>
    <n v="177"/>
    <n v="4321.07"/>
    <n v="2.1274756456669514E-5"/>
    <n v="0.99092289245134346"/>
    <n v="5198"/>
    <n v="8.371489733141134"/>
    <n v="0.50625357465404863"/>
    <n v="0.14599999999999999"/>
    <n v="8.9884462413244895E-2"/>
    <n v="1.29450689310659"/>
    <n v="0.33254087113994479"/>
    <n v="0.48156393139755788"/>
    <n v="0.50131564600275047"/>
    <n v="0.16700000000000001"/>
    <s v="B-"/>
    <x v="3"/>
  </r>
  <r>
    <s v="CS20-0459"/>
    <x v="5"/>
    <s v="Comfort Spaces"/>
    <s v="Microfiber Coolmax"/>
    <x v="1315"/>
    <s v="SHEET/SHEET SET"/>
    <s v="White"/>
    <s v="Full: 81&quot;W x 96&quot;L/20&quot;W x 30&quot;L (2)/54&quot;W x 75&quot;L + 14&quot;D"/>
    <x v="6"/>
    <n v="233"/>
    <n v="4319.82"/>
    <n v="2.1268602090836319E-5"/>
    <n v="0.9909441610534343"/>
    <n v="5199"/>
    <n v="8.3712004780404179"/>
    <n v="0.50622763349252498"/>
    <n v="0.14599999999999999"/>
    <n v="2.8999999999999998E-3"/>
    <n v="1.21136944150784"/>
    <n v="0.27107196638573389"/>
    <n v="0.47025088094556627"/>
    <n v="0.49903228298313329"/>
    <n v="0.16200000000000001"/>
    <s v="B-"/>
    <x v="3"/>
  </r>
  <r>
    <s v="MP20-2444"/>
    <x v="5"/>
    <s v="Madison Park"/>
    <s v="3M Microcell"/>
    <x v="1643"/>
    <s v="SHEET/SHEET SET"/>
    <s v="Seafoam"/>
    <s v="Twin XL: 66x102&quot;/39x80+16&quot;/20x30&quot;"/>
    <x v="7"/>
    <n v="265"/>
    <n v="4315.1099999999997"/>
    <n v="2.1245412440376848E-5"/>
    <n v="0.99096540646587472"/>
    <n v="5200"/>
    <n v="8.3701098126148796"/>
    <n v="0.50612981973607929"/>
    <n v="0.14599999999999999"/>
    <n v="9.7431197814192461E-2"/>
    <n v="0.57678580228461696"/>
    <n v="-0.39040044862201323"/>
    <n v="0.3485101270878897"/>
    <n v="0.47460588120644143"/>
    <n v="0.128"/>
    <s v="B-"/>
    <x v="3"/>
  </r>
  <r>
    <s v="HH10-1867"/>
    <x v="10"/>
    <s v="Harbor House Blue"/>
    <s v="Morgan"/>
    <x v="1784"/>
    <s v="COMFORTER (SET)"/>
    <s v="Blue"/>
    <s v="Cal King:110x96&quot;/20x36&quot;(2)/72x84+15&quot;/18x18/12x20&quot;"/>
    <x v="11"/>
    <n v="35"/>
    <n v="4303.2700000000004"/>
    <n v="2.1187118287204842E-5"/>
    <n v="0.99098659358416197"/>
    <n v="5201"/>
    <n v="8.3673628322160365"/>
    <n v="0.50588346327753386"/>
    <n v="0.14599999999999999"/>
    <n v="6.9932008681769908E-2"/>
    <n v="0.31131960669446401"/>
    <n v="-0.88838473482489133"/>
    <n v="0.25685856152577119"/>
    <n v="0.45607848292718134"/>
    <n v="0.106"/>
    <s v="B-"/>
    <x v="3"/>
  </r>
  <r>
    <s v="MP20-2384"/>
    <x v="5"/>
    <s v="Madison Park"/>
    <s v="3M Microcell"/>
    <x v="1705"/>
    <s v="SHEET/SHEET SET"/>
    <s v="Grey"/>
    <s v="Full: 81x96&quot;/54x75+16&quot;/20x30&quot;(2)"/>
    <x v="7"/>
    <n v="248"/>
    <n v="4300.99"/>
    <n v="2.1175892723925094E-5"/>
    <n v="0.99100776947688585"/>
    <n v="5202"/>
    <n v="8.3668329853247414"/>
    <n v="0.5058359452086878"/>
    <n v="0.14499999999999999"/>
    <n v="2.759288446121199E-2"/>
    <n v="1.6484557177101999"/>
    <n v="0.55873295132709655"/>
    <n v="0.5231934744198431"/>
    <n v="0.5093074510509189"/>
    <n v="0.18"/>
    <s v="B-"/>
    <x v="3"/>
  </r>
  <r>
    <s v="MPE21-1129"/>
    <x v="5"/>
    <s v="Madison Park Essentials"/>
    <s v="Satin"/>
    <x v="2051"/>
    <s v="PILLOWCASE"/>
    <s v="Sage"/>
    <s v="King Pillowcase: 20x40&quot;(2)"/>
    <x v="7"/>
    <n v="746"/>
    <n v="4300.5600000000004"/>
    <n v="2.1173775622078478E-5"/>
    <n v="0.9910289432525079"/>
    <n v="5203"/>
    <n v="8.3667330265866955"/>
    <n v="0.50582698064501053"/>
    <n v="0.14499999999999999"/>
    <n v="3.4672682079442248E-2"/>
    <n v="6.35438174016448"/>
    <n v="1.8647592397213988"/>
    <n v="0.76356120752509071"/>
    <n v="0.55737382602102659"/>
    <n v="0.28499999999999998"/>
    <s v="B"/>
    <x v="2"/>
  </r>
  <r>
    <s v="AM10-0532"/>
    <x v="1"/>
    <s v="Super Listing"/>
    <s v="Bailey"/>
    <x v="2125"/>
    <s v="COMFORTER (SET)"/>
    <s v="Pink"/>
    <s v="Twin/TwinXL: 66x90&quot;/20x26&quot;(1)/16x16&quot;"/>
    <x v="11"/>
    <n v="142"/>
    <n v="4294.88"/>
    <n v="2.1145810183732448E-5"/>
    <n v="0.99105008906269165"/>
    <n v="5204"/>
    <n v="8.3654117028376742"/>
    <n v="0.50570848084081177"/>
    <n v="0.14499999999999999"/>
    <n v="4.7499368934692185E-2"/>
    <n v="1.38499780669689"/>
    <n v="0.39541329528178104"/>
    <n v="0.49313529270942319"/>
    <n v="0.50319384321453409"/>
    <n v="0.17"/>
    <s v="B-"/>
    <x v="3"/>
  </r>
  <r>
    <s v="ID20-1430"/>
    <x v="5"/>
    <s v="Intelligent Design"/>
    <s v="Novelty"/>
    <x v="2095"/>
    <s v="SHEET/SHEET SET"/>
    <s v="Pink Cats"/>
    <s v="Twin: 66&quot;W x 96&quot;L /20&quot;W x 30&quot;L (1) /39&quot;W x 75&quot;L + 14&quot;D"/>
    <x v="7"/>
    <n v="306"/>
    <n v="4293.2299999999996"/>
    <n v="2.113768642083263E-5"/>
    <n v="0.99107122674911252"/>
    <n v="5205"/>
    <n v="8.3650275401155927"/>
    <n v="0.5056740281130977"/>
    <n v="0.14499999999999999"/>
    <n v="0.18254666452495688"/>
    <n v="2.2979117471674102"/>
    <n v="0.87459825324560603"/>
    <n v="0.58132693410854619"/>
    <n v="0.52080460931218742"/>
    <n v="0.20100000000000001"/>
    <s v="B"/>
    <x v="2"/>
  </r>
  <r>
    <s v="MP20-2389"/>
    <x v="5"/>
    <s v="Madison Park"/>
    <s v="3M Microcell"/>
    <x v="1643"/>
    <s v="SHEET/SHEET SET"/>
    <s v="Seafoam"/>
    <s v="Full: 81x96&quot;/54x75+16&quot;/20x30&quot;(2)"/>
    <x v="7"/>
    <n v="243"/>
    <n v="4282.7700000000004"/>
    <n v="2.1086186687540472E-5"/>
    <n v="0.99109231293580002"/>
    <n v="5206"/>
    <n v="8.3625887419844567"/>
    <n v="0.50545531025440926"/>
    <n v="0.14499999999999999"/>
    <n v="9.8028956753607815E-2"/>
    <n v="1.3058018389030099"/>
    <n v="0.34060784384176163"/>
    <n v="0.48304861815967626"/>
    <n v="0.50097397183546266"/>
    <n v="0.16600000000000001"/>
    <s v="B-"/>
    <x v="3"/>
  </r>
  <r>
    <s v="ID12-2329"/>
    <x v="1"/>
    <s v="Intelligent Design"/>
    <s v="Christa"/>
    <x v="1624"/>
    <s v="DUVET&amp;DUVET SET"/>
    <s v="Blue"/>
    <s v="Full/Queen: 88&quot;W x 90&quot;L/20&quot;W x 26&quot;L+1&quot;D (2)"/>
    <x v="7"/>
    <n v="194"/>
    <n v="4278.96"/>
    <n v="2.1067428180480896E-5"/>
    <n v="0.99111338036398056"/>
    <n v="5207"/>
    <n v="8.3616989427377781"/>
    <n v="0.50537551070748843"/>
    <n v="0.14499999999999999"/>
    <n v="0.16732996994365054"/>
    <n v="1.8735778252599899"/>
    <n v="0.67984805048889507"/>
    <n v="0.5454841144238286"/>
    <n v="0.51339723145075644"/>
    <n v="0.186"/>
    <s v="B-"/>
    <x v="3"/>
  </r>
  <r>
    <s v="ST54-0032"/>
    <x v="3"/>
    <s v="Serta"/>
    <s v="Freya AZ"/>
    <x v="2185"/>
    <s v="ELECT BLANKET"/>
    <s v="Indigo"/>
    <s v="50x60&quot;"/>
    <x v="6"/>
    <n v="131"/>
    <n v="4268.7700000000004"/>
    <n v="2.1017257790208707E-5"/>
    <n v="0.9911343976217708"/>
    <n v="5208"/>
    <n v="8.3593152406033262"/>
    <n v="0.50516173400332332"/>
    <n v="0.14399999999999999"/>
    <n v="-6.6900000000000001E-2"/>
    <n v="1.11790424255839"/>
    <n v="0.19713154760793136"/>
    <n v="0.45664250950281066"/>
    <n v="0.49545788910322081"/>
    <n v="0.156"/>
    <s v="B-"/>
    <x v="3"/>
  </r>
  <r>
    <s v="ID12-2404"/>
    <x v="1"/>
    <s v="Intelligent Design"/>
    <s v="Felicia"/>
    <x v="1487"/>
    <s v="DUVET&amp;DUVET SET"/>
    <s v="Champagne"/>
    <s v="Full/Queen: 88&quot;W x 90&quot;L/20&quot;W x 26&quot;L + 2&quot;D (2)/12&quot;W x 16&quot;L"/>
    <x v="7"/>
    <n v="115"/>
    <n v="4267.79"/>
    <n v="2.1012432767395479E-5"/>
    <n v="0.99115541005453822"/>
    <n v="5209"/>
    <n v="8.3590856936997948"/>
    <n v="0.50514114763064744"/>
    <n v="0.14399999999999999"/>
    <n v="7.3525333252104697E-2"/>
    <n v="2.64076754942168"/>
    <n v="1.0082380086977498"/>
    <n v="0.60592267567686087"/>
    <n v="0.52529745323989019"/>
    <n v="0.20899999999999999"/>
    <s v="B"/>
    <x v="2"/>
  </r>
  <r>
    <s v="MP51-8420"/>
    <x v="3"/>
    <s v="Madison Park"/>
    <s v="Carved Plush"/>
    <x v="1761"/>
    <s v="BLANKET"/>
    <s v="Grey"/>
    <s v="66&quot;x90&quot;"/>
    <x v="7"/>
    <n v="295"/>
    <n v="4263.53"/>
    <n v="2.0991458688635955E-5"/>
    <n v="0.99117640151322683"/>
    <n v="5210"/>
    <n v="8.358087254556791"/>
    <n v="0.50505160497084278"/>
    <n v="0.14399999999999999"/>
    <n v="-6.0526132101802986E-3"/>
    <n v="1.75024382528069"/>
    <n v="0.61531742785473442"/>
    <n v="0.5336075698119177"/>
    <n v="0.51076279793905788"/>
    <n v="0.183"/>
    <s v="B-"/>
    <x v="3"/>
  </r>
  <r>
    <s v="AM12-0419"/>
    <x v="1"/>
    <s v="Super Listing"/>
    <s v="Porter"/>
    <x v="167"/>
    <s v="DUVET&amp;DUVET SET"/>
    <s v="Olive Green"/>
    <s v="Twin/Twin XL: 66x90&quot;/20x26&quot;"/>
    <x v="9"/>
    <n v="236"/>
    <n v="4256.18"/>
    <n v="2.095527101753678E-5"/>
    <n v="0.99119735678424437"/>
    <n v="5211"/>
    <n v="8.3563622482323368"/>
    <n v="0.50489690184691804"/>
    <n v="0.14399999999999999"/>
    <n v="0.14130031966503032"/>
    <n v="6.6528677740945898"/>
    <n v="1.9099672700803489"/>
    <n v="0.77188152379444686"/>
    <n v="0.55829382623642387"/>
    <n v="0.28699999999999998"/>
    <s v="B"/>
    <x v="2"/>
  </r>
  <r>
    <s v="PET63-0019"/>
    <x v="11"/>
    <s v="Friends Forever"/>
    <s v="Bailey"/>
    <x v="1679"/>
    <s v="PET BEDS"/>
    <s v="Light Grey/Dark Grey"/>
    <s v="35x45&quot;"/>
    <x v="7"/>
    <n v="364"/>
    <n v="4252.26"/>
    <n v="2.0935970926283886E-5"/>
    <n v="0.9912182927551707"/>
    <n v="5212"/>
    <n v="8.3554410267027261"/>
    <n v="0.50481428426665931"/>
    <n v="0.14399999999999999"/>
    <n v="-4.0538530804795567E-2"/>
    <n v="3.7538849873579698"/>
    <n v="1.3490817271384665"/>
    <n v="0.66865329042236088"/>
    <n v="0.53758208549779962"/>
    <n v="0.23300000000000001"/>
    <s v="B"/>
    <x v="2"/>
  </r>
  <r>
    <s v="NS30-3259"/>
    <x v="1"/>
    <s v="N Natori"/>
    <s v="Sakura Blossom"/>
    <x v="2186"/>
    <s v="NORMAL PILLOW"/>
    <s v="Lilac"/>
    <s v="12&quot;W x 20&quot;L"/>
    <x v="5"/>
    <n v="208"/>
    <n v="4243.6899999999996"/>
    <n v="2.0893776594131509E-5"/>
    <n v="0.99123918653176479"/>
    <n v="5213"/>
    <n v="8.3534240689881454"/>
    <n v="0.50463339817085406"/>
    <n v="0.14399999999999999"/>
    <n v="7.4425917478446124E-2"/>
    <n v="1.7857376893555601"/>
    <n v="0.6343190914818837"/>
    <n v="0.53710473281075866"/>
    <n v="0.511127665098835"/>
    <n v="0.183"/>
    <s v="B-"/>
    <x v="3"/>
  </r>
  <r>
    <s v="MP10-8695"/>
    <x v="1"/>
    <s v="Madison Park"/>
    <s v="Royce"/>
    <x v="1948"/>
    <s v="COMFORTER (SET)"/>
    <s v="Ivory"/>
    <s v="Cal King"/>
    <x v="11"/>
    <n v="59"/>
    <n v="4227.1899999999996"/>
    <n v="2.0812538965133357E-5"/>
    <n v="0.99125999907072992"/>
    <n v="5214"/>
    <n v="8.3495292844856266"/>
    <n v="0.50428410360827103"/>
    <n v="0.14299999999999999"/>
    <n v="6.4679361062308274E-2"/>
    <n v="0.91399064535221897"/>
    <n v="1.3893679635527978E-2"/>
    <n v="0.42291847857406434"/>
    <n v="0.48801097860142972"/>
    <n v="0.14699999999999999"/>
    <s v="B-"/>
    <x v="3"/>
  </r>
  <r>
    <s v="MP40-3561"/>
    <x v="0"/>
    <s v="Madison Park"/>
    <s v="Emilia"/>
    <x v="1931"/>
    <s v="WINDOW PANEL"/>
    <s v="Bronze"/>
    <s v="50x120&quot;"/>
    <x v="7"/>
    <n v="161"/>
    <n v="4225.9799999999996"/>
    <n v="2.0806581539006827E-5"/>
    <n v="0.99128080565226895"/>
    <n v="5215"/>
    <n v="8.3492430690675441"/>
    <n v="0.50425843505351553"/>
    <n v="0.14299999999999999"/>
    <n v="0.32627104870123008"/>
    <n v="1.44492255426014"/>
    <n v="0.43497378240085821"/>
    <n v="0.50041620634328488"/>
    <n v="0.50348998931146949"/>
    <n v="0.17"/>
    <s v="B-"/>
    <x v="2"/>
  </r>
  <r>
    <s v="ST54-0053"/>
    <x v="3"/>
    <s v="Serta"/>
    <s v="Freya AZ"/>
    <x v="1531"/>
    <s v="ELECT BLANKET"/>
    <s v="Indigo"/>
    <s v="Full: 77x84&quot;"/>
    <x v="6"/>
    <n v="81"/>
    <n v="4216.8599999999997"/>
    <n v="2.0761679285887847E-5"/>
    <n v="0.99130156733155483"/>
    <n v="5216"/>
    <n v="8.3470831694020617"/>
    <n v="0.50406472954596049"/>
    <n v="0.14299999999999999"/>
    <n v="-0.32829999999999998"/>
    <n v="0.31484617123325698"/>
    <n v="-0.87984749919427629"/>
    <n v="0.25842979787357795"/>
    <n v="0.454937743211484"/>
    <n v="0.105"/>
    <s v="B-"/>
    <x v="3"/>
  </r>
  <r>
    <s v="MP10-8699"/>
    <x v="1"/>
    <s v="Madison Park"/>
    <s v="Riva"/>
    <x v="2187"/>
    <s v="COMFORTER (SET)"/>
    <s v="Grey"/>
    <s v="King:104&quot;Wx92&quot;L/20&quot;Wx36&quot;L(2)/18&quot;Wx18&quot;L/12&quot;Wx18&quot;L"/>
    <x v="15"/>
    <n v="70"/>
    <n v="4201.3999999999996"/>
    <n v="2.068556208926291E-5"/>
    <n v="0.99132225289364406"/>
    <n v="5217"/>
    <n v="8.3434110696397514"/>
    <n v="0.50373540593911947"/>
    <n v="0.14299999999999999"/>
    <n v="0.11250000000000002"/>
    <n v="0.128016591418423"/>
    <n v="-1.4783368832962107"/>
    <n v="0.14828076196021681"/>
    <n v="0.43264447714333898"/>
    <n v="8.6999999999999994E-2"/>
    <s v="B-"/>
    <x v="3"/>
  </r>
  <r>
    <s v="MP40-8735"/>
    <x v="0"/>
    <s v="Madison Park"/>
    <s v="Anaheim"/>
    <x v="2188"/>
    <s v="WINDOW PANEL"/>
    <s v="Linen Blue"/>
    <s v="50x84&quot;"/>
    <x v="11"/>
    <n v="208"/>
    <n v="4199.32"/>
    <n v="2.067532122451648E-5"/>
    <n v="0.99134292821486858"/>
    <n v="5218"/>
    <n v="8.3429159918453024"/>
    <n v="0.50369100605472417"/>
    <n v="0.14299999999999999"/>
    <n v="4.87E-2"/>
    <n v="0.142360874599823"/>
    <n v="-1.4173274462312897"/>
    <n v="0.15950924963740737"/>
    <n v="0.43485465477126084"/>
    <n v="8.7999999999999995E-2"/>
    <s v="B-"/>
    <x v="3"/>
  </r>
  <r>
    <s v="UH12-0209"/>
    <x v="1"/>
    <s v="Intelligent Design"/>
    <s v="Brooklyn"/>
    <x v="822"/>
    <s v="DUVET&amp;DUVET SET"/>
    <s v="Pink"/>
    <s v="King/Cal King: 104x92&quot;/20x36&quot;(2)/18x18&quot;/12x18&quot;/26x26+1/2&quot;(2)"/>
    <x v="7"/>
    <n v="52"/>
    <n v="4192.22"/>
    <n v="2.0640364426583944E-5"/>
    <n v="0.9913635685792952"/>
    <n v="5219"/>
    <n v="8.3412242141940585"/>
    <n v="0.50353928296598915"/>
    <n v="0.14299999999999999"/>
    <n v="7.5832067496457725E-2"/>
    <n v="0.59427641640669604"/>
    <n v="-0.36488510323940104"/>
    <n v="0.3532061012681309"/>
    <n v="0.47347264662641753"/>
    <n v="0.127"/>
    <s v="B-"/>
    <x v="3"/>
  </r>
  <r>
    <s v="ST54-0033"/>
    <x v="3"/>
    <s v="Serta"/>
    <s v="Freya AZ"/>
    <x v="2189"/>
    <s v="ELECT BLANKET"/>
    <s v="Charcoal Grey"/>
    <s v="50x60&quot;"/>
    <x v="10"/>
    <n v="128"/>
    <n v="4189.2"/>
    <n v="2.0625495478730944E-5"/>
    <n v="0.99138419407477396"/>
    <n v="5220"/>
    <n v="8.3405037444739119"/>
    <n v="0.50347466933830576"/>
    <n v="0.14199999999999999"/>
    <n v="-0.318"/>
    <n v="0.27419449545681901"/>
    <n v="-0.98297957541384129"/>
    <n v="0.2394488450461949"/>
    <n v="0.45066950447988358"/>
    <n v="0.10199999999999999"/>
    <s v="B-"/>
    <x v="3"/>
  </r>
  <r>
    <s v="ID20-1075"/>
    <x v="5"/>
    <s v="Intelligent Design"/>
    <s v="Microfiber"/>
    <x v="1628"/>
    <s v="SHEET/SHEET SET"/>
    <s v="Charcoal"/>
    <s v="Twin XL: 66x102&quot;/20x30&quot;/39x80+12&quot;"/>
    <x v="7"/>
    <n v="355"/>
    <n v="4182.3500000000004"/>
    <n v="2.059176955396505E-5"/>
    <n v="0.9914047858443279"/>
    <n v="5221"/>
    <n v="8.3388676399476296"/>
    <n v="0.50332793916248253"/>
    <n v="0.14199999999999999"/>
    <n v="4.2702257134261346E-2"/>
    <n v="1.1918449576635499"/>
    <n v="0.25607139635121917"/>
    <n v="0.46749009959949112"/>
    <n v="0.49616037124988432"/>
    <n v="0.158"/>
    <s v="B-"/>
    <x v="3"/>
  </r>
  <r>
    <s v="HH12-1828"/>
    <x v="10"/>
    <s v="Harbor House Blue"/>
    <s v="Morgan"/>
    <x v="1015"/>
    <s v="DUVET&amp;DUVET SET"/>
    <s v="White/Grey"/>
    <s v="Full/Queen: 90x90&quot;/20x26&quot;(2)/18x18&quot;/12x20&quot;"/>
    <x v="9"/>
    <n v="47"/>
    <n v="4182.22"/>
    <n v="2.0591129499918394E-5"/>
    <n v="0.99142537697382782"/>
    <n v="5222"/>
    <n v="8.3388365638913697"/>
    <n v="0.50332515217966722"/>
    <n v="0.14199999999999999"/>
    <n v="0.42536467474212258"/>
    <n v="0.83915120065841198"/>
    <n v="-6.2778789671294979E-2"/>
    <n v="0.40880728663050786"/>
    <n v="0.48442157906983535"/>
    <n v="0.14099999999999999"/>
    <s v="B-"/>
    <x v="3"/>
  </r>
  <r>
    <s v="AM10-0535"/>
    <x v="1"/>
    <s v="Super Listing"/>
    <s v="Bailey"/>
    <x v="2190"/>
    <s v="COMFORTER (SET)"/>
    <s v="Blue"/>
    <s v="Twin/TwinXL: 66x90&quot;/20x26&quot;(1)/16x16&quot;"/>
    <x v="11"/>
    <n v="132"/>
    <n v="4179.68"/>
    <n v="2.0578623828545348E-5"/>
    <n v="0.99144595559765636"/>
    <n v="5223"/>
    <n v="8.3382291917137756"/>
    <n v="0.5032706814383564"/>
    <n v="0.14199999999999999"/>
    <n v="6.8884633851341442E-2"/>
    <n v="1.31931166347992"/>
    <n v="0.35017201005857596"/>
    <n v="0.48480885604539586"/>
    <n v="0.4995783163597643"/>
    <n v="0.16300000000000001"/>
    <s v="B-"/>
    <x v="3"/>
  </r>
  <r>
    <s v="MP51-8533"/>
    <x v="3"/>
    <s v="Madison Park"/>
    <s v="Zuri"/>
    <x v="2017"/>
    <s v="BLANKET"/>
    <s v="Grey"/>
    <s v="90x90&quot;"/>
    <x v="11"/>
    <n v="199"/>
    <n v="4177.01"/>
    <n v="2.0565478103125646E-5"/>
    <n v="0.9914665210757595"/>
    <n v="5224"/>
    <n v="8.3375903356033554"/>
    <n v="0.50321338713478236"/>
    <n v="0.14199999999999999"/>
    <n v="-0.53320000000000001"/>
    <n v="0.34833984964871401"/>
    <n v="-0.80220374118748505"/>
    <n v="0.27271975073877652"/>
    <n v="0.45711465985558125"/>
    <n v="0.107"/>
    <s v="B-"/>
    <x v="3"/>
  </r>
  <r>
    <s v="WR10-3974"/>
    <x v="1"/>
    <s v="Woolrich"/>
    <s v="Breckenridge"/>
    <x v="1219"/>
    <s v="COMFORTER (SET)"/>
    <s v="Tan"/>
    <s v="Twin/Twin XL: 70x90&quot;/20x26&quot;"/>
    <x v="7"/>
    <n v="80"/>
    <n v="4175.9799999999996"/>
    <n v="2.056040690567909E-5"/>
    <n v="0.99148708148266518"/>
    <n v="5225"/>
    <n v="8.3373437763602638"/>
    <n v="0.50319127505055516"/>
    <n v="0.14199999999999999"/>
    <n v="-0.32631174066116958"/>
    <n v="0.41698202235175802"/>
    <n v="-0.65974717809231087"/>
    <n v="0.29893818251265036"/>
    <n v="0.46234065654297418"/>
    <n v="0.111"/>
    <s v="B-"/>
    <x v="3"/>
  </r>
  <r>
    <s v="AM73-0239"/>
    <x v="8"/>
    <s v="Super Listing"/>
    <s v="Premium Turkish Cotton"/>
    <x v="2191"/>
    <s v="BATH TOWEL"/>
    <s v="Beige"/>
    <s v="27x54&quot;(2)/16x30&quot;(2)/12x12&quot;(2)"/>
    <x v="7"/>
    <n v="193"/>
    <n v="4170.33"/>
    <n v="2.053258917211306E-5"/>
    <n v="0.9915076140718373"/>
    <n v="5226"/>
    <n v="8.3359902087848781"/>
    <n v="0.50306988353483328"/>
    <n v="0.14099999999999999"/>
    <n v="-0.40455280806822291"/>
    <n v="0.20365043523211801"/>
    <n v="-1.1918781233047602"/>
    <n v="0.20100209182865283"/>
    <n v="0.44265632519359721"/>
    <n v="9.5000000000000001E-2"/>
    <s v="B-"/>
    <x v="3"/>
  </r>
  <r>
    <s v="NS11-3253"/>
    <x v="1"/>
    <s v="N Natori"/>
    <s v="Hanae"/>
    <x v="2192"/>
    <s v="BED SKIRT&amp;SHAM"/>
    <s v="Grey"/>
    <s v="26&quot;W x 26&quot;L"/>
    <x v="5"/>
    <n v="223"/>
    <n v="4169.99"/>
    <n v="2.0530915184606431E-5"/>
    <n v="0.99152814498702191"/>
    <n v="5227"/>
    <n v="8.3359086966874774"/>
    <n v="0.50306257331461735"/>
    <n v="0.14099999999999999"/>
    <n v="0.29712238710404587"/>
    <n v="1.41553216057975"/>
    <n v="0.41576663839233802"/>
    <n v="0.49688122568801024"/>
    <n v="0.50182630378929594"/>
    <n v="0.16700000000000001"/>
    <s v="B-"/>
    <x v="3"/>
  </r>
  <r>
    <s v="MP51-8540"/>
    <x v="3"/>
    <s v="Madison Park"/>
    <s v="Zuri"/>
    <x v="2193"/>
    <s v="BLANKET"/>
    <s v="Brown"/>
    <s v="108x90&quot;"/>
    <x v="11"/>
    <n v="173"/>
    <n v="4150.2700000000004"/>
    <n v="2.0433823909221974E-5"/>
    <n v="0.99154857881093117"/>
    <n v="5228"/>
    <n v="8.331169590505306"/>
    <n v="0.50263755775345709"/>
    <n v="0.14099999999999999"/>
    <n v="-0.25"/>
    <n v="1.0253526868000999"/>
    <n v="0.11809648590358821"/>
    <n v="0.44209649401558582"/>
    <n v="0.49052934500588286"/>
    <n v="0.15"/>
    <s v="B-"/>
    <x v="3"/>
  </r>
  <r>
    <s v="BR20-4668"/>
    <x v="5"/>
    <s v="Beautyrest"/>
    <s v="Oversized Cotton Flannel"/>
    <x v="1525"/>
    <s v="SHEET/SHEET SET"/>
    <s v="Black Snowflakes"/>
    <s v="Full: 81x96&quot;/ 20x30&quot;(2)/54x75+16&quot;"/>
    <x v="7"/>
    <n v="157"/>
    <n v="4140.88"/>
    <n v="2.0387592313083024E-5"/>
    <n v="0.99156896640324421"/>
    <n v="5229"/>
    <n v="8.3289050700245006"/>
    <n v="0.5024344695748193"/>
    <n v="0.14099999999999999"/>
    <n v="-4.9388302969417111E-2"/>
    <n v="0.47362225127293101"/>
    <n v="-0.55578419813230362"/>
    <n v="0.3180720590983786"/>
    <n v="0.46556198747953115"/>
    <n v="0.115"/>
    <s v="B-"/>
    <x v="3"/>
  </r>
  <r>
    <s v="CS20-1566"/>
    <x v="5"/>
    <s v="Comfort Spaces"/>
    <s v="Cotton 144TC"/>
    <x v="396"/>
    <s v="SHEET/SHEET SET"/>
    <s v="Adelia Gray"/>
    <s v="Cal King:108x102&quot;/20x40&quot;(2)/72x84&quot;+14&quot;"/>
    <x v="6"/>
    <n v="174"/>
    <n v="4132.5"/>
    <n v="2.0346333444537296E-5"/>
    <n v="0.99158931273668871"/>
    <n v="5230"/>
    <n v="8.3268797846927303"/>
    <n v="0.50225283663630649"/>
    <n v="0.14099999999999999"/>
    <n v="-3.61E-2"/>
    <n v="1.0446690018501099"/>
    <n v="0.13511551386051834"/>
    <n v="0.44522876264295908"/>
    <n v="0.49084802183763704"/>
    <n v="0.15"/>
    <s v="B-"/>
    <x v="3"/>
  </r>
  <r>
    <s v="ID10-2294"/>
    <x v="1"/>
    <s v="Intelligent Design"/>
    <s v="Remy"/>
    <x v="1678"/>
    <s v="COMFORTER (SET)"/>
    <s v="Black"/>
    <s v="Twin/Twin XL:68&quot;Wx90&quot;L/20&quot;Wx26&quot;L"/>
    <x v="7"/>
    <n v="154"/>
    <n v="4131.46"/>
    <n v="2.0341213012164077E-5"/>
    <n v="0.99160965394970091"/>
    <n v="5231"/>
    <n v="8.326628150277493"/>
    <n v="0.5022302693972347"/>
    <n v="0.14099999999999999"/>
    <n v="-1.2874501811616423"/>
    <n v="0.64037641225713504"/>
    <n v="-0.30059655689787212"/>
    <n v="0.36503809292562162"/>
    <n v="0.47479183410291209"/>
    <n v="0.129"/>
    <s v="B-"/>
    <x v="3"/>
  </r>
  <r>
    <s v="AM73-0289"/>
    <x v="8"/>
    <s v="Super Listing"/>
    <s v="400GSM Essential Bundle"/>
    <x v="2194"/>
    <s v="BATH TOWEL"/>
    <s v="Seafoam"/>
    <s v="30x60&quot; (4)"/>
    <x v="7"/>
    <n v="169"/>
    <n v="4122.34"/>
    <n v="2.0296310759045101E-5"/>
    <n v="0.99162995026045997"/>
    <n v="5232"/>
    <n v="8.3244187935319918"/>
    <n v="0.50203212844809852"/>
    <n v="0.14000000000000001"/>
    <n v="-0.20172118967040167"/>
    <n v="0.352178004912725"/>
    <n v="-0.79367936049654897"/>
    <n v="0.27428862119798114"/>
    <n v="0.45648342699807509"/>
    <n v="0.107"/>
    <s v="B-"/>
    <x v="3"/>
  </r>
  <r>
    <s v="AM51-0515"/>
    <x v="3"/>
    <s v="Madison Park"/>
    <s v="Bamboo Cotton"/>
    <x v="2108"/>
    <s v="BLANKET"/>
    <s v="Grey"/>
    <s v="Full/Queen: 90&quot;x90&quot;"/>
    <x v="11"/>
    <n v="131"/>
    <n v="4109.05"/>
    <n v="2.0230877541506588E-5"/>
    <n v="0.99165018113800152"/>
    <n v="5233"/>
    <n v="8.3211904728664035"/>
    <n v="0.50174260412293104"/>
    <n v="0.14000000000000001"/>
    <n v="0.11331996925201966"/>
    <n v="0.25988624393859699"/>
    <n v="-1.0219672865264964"/>
    <n v="0.23227334802719318"/>
    <n v="0.44784875290378351"/>
    <n v="9.9000000000000005E-2"/>
    <s v="B-"/>
    <x v="3"/>
  </r>
  <r>
    <s v="CS10-1660"/>
    <x v="1"/>
    <s v="Comfort Spaces"/>
    <s v="Vixie"/>
    <x v="2195"/>
    <s v="COMFORTER (SET)"/>
    <s v="Orange/Grey"/>
    <s v="Twin/Twin XL: 66x90&quot;/20x26&quot;"/>
    <x v="6"/>
    <n v="195"/>
    <n v="4103.09"/>
    <n v="2.0201533525213922E-5"/>
    <n v="0.99167038267152674"/>
    <n v="5234"/>
    <n v="8.3197393164347115"/>
    <n v="0.50161246058078657"/>
    <n v="0.14000000000000001"/>
    <n v="-4.2099999999999992E-2"/>
    <n v="2.3711566719119701"/>
    <n v="0.90468632925064429"/>
    <n v="0.58686449693335052"/>
    <n v="0.51866286785129945"/>
    <n v="0.19500000000000001"/>
    <s v="B-"/>
    <x v="2"/>
  </r>
  <r>
    <s v="ID20-2457"/>
    <x v="5"/>
    <s v="Intelligent Design"/>
    <s v="Cotton Blend Jersey Knit"/>
    <x v="1932"/>
    <s v="SHEET/SHEET SET"/>
    <s v="Cream 12-0602 TCX"/>
    <s v="Twin XL: 66x96&quot;/ 20x30&quot;/39x80&quot;+14&quot;"/>
    <x v="7"/>
    <n v="180"/>
    <n v="4094.41"/>
    <n v="2.0158797608868227E-5"/>
    <n v="0.9916905414691356"/>
    <n v="5235"/>
    <n v="8.3176221133754087"/>
    <n v="0.50142258421766028"/>
    <n v="0.14000000000000001"/>
    <n v="0.15119415104984602"/>
    <n v="1.5131324131666899"/>
    <n v="0.47817788701164404"/>
    <n v="0.50836770990674252"/>
    <n v="0.50281160935547675"/>
    <n v="0.16900000000000001"/>
    <s v="B-"/>
    <x v="3"/>
  </r>
  <r>
    <s v="ID20-2215"/>
    <x v="5"/>
    <s v="Intelligent Design"/>
    <s v="Microfiber"/>
    <x v="2148"/>
    <s v="SHEET/SHEET SET"/>
    <s v="Lavender"/>
    <s v="Full: 81x96&quot;/20x30&quot;(2)/54x75&quot;+12&quot;"/>
    <x v="7"/>
    <n v="305"/>
    <n v="4092.6"/>
    <n v="2.014988608714176E-5"/>
    <n v="0.99171069135522272"/>
    <n v="5236"/>
    <n v="8.3171800574908819"/>
    <n v="0.50138293947820844"/>
    <n v="0.14000000000000001"/>
    <n v="0.18025457704148953"/>
    <n v="3.61832485795109"/>
    <n v="1.3132732598640144"/>
    <n v="0.66206291763950087"/>
    <n v="0.533518935110467"/>
    <n v="0.223"/>
    <s v="B"/>
    <x v="2"/>
  </r>
  <r>
    <s v="MZ12-0597"/>
    <x v="1"/>
    <s v="Intelligent Design"/>
    <s v="Glimmer"/>
    <x v="810"/>
    <s v="DUVET&amp;DUVET SET"/>
    <s v="Aqua"/>
    <s v="Twin/Twin XL"/>
    <x v="8"/>
    <n v="150"/>
    <n v="4092.01"/>
    <n v="2.0146981226468495E-5"/>
    <n v="0.99173083833644915"/>
    <n v="5237"/>
    <n v="8.317035919685118"/>
    <n v="0.50137001281903559"/>
    <n v="0.14000000000000001"/>
    <n v="0.19311652546366337"/>
    <n v="1.6251604656357801"/>
    <n v="0.54532006971387437"/>
    <n v="0.5207248993410496"/>
    <n v="0.50524099012343848"/>
    <n v="0.17299999999999999"/>
    <s v="B-"/>
    <x v="3"/>
  </r>
  <r>
    <s v="MP40-5644"/>
    <x v="0"/>
    <s v="Madison Park"/>
    <s v="Rosette"/>
    <x v="1708"/>
    <s v="WINDOW PANEL"/>
    <s v="White"/>
    <s v="50&quot;W x 63&quot;L"/>
    <x v="8"/>
    <n v="277"/>
    <n v="4089.21"/>
    <n v="2.0133195447002141E-5"/>
    <n v="0.99175097153189617"/>
    <n v="5238"/>
    <n v="8.316351592462027"/>
    <n v="0.50130864054596147"/>
    <n v="0.13900000000000001"/>
    <n v="0.23633368505907848"/>
    <n v="2.4451354332910098"/>
    <n v="0.93418386402510556"/>
    <n v="0.59229337354091682"/>
    <n v="0.51950558714495254"/>
    <n v="0.19800000000000001"/>
    <s v="B-"/>
    <x v="2"/>
  </r>
  <r>
    <s v="ST54-0052"/>
    <x v="3"/>
    <s v="Serta"/>
    <s v="Freya AZ"/>
    <x v="1531"/>
    <s v="ELECT BLANKET"/>
    <s v="Indigo"/>
    <s v="Twin:62x84&quot;"/>
    <x v="6"/>
    <n v="87"/>
    <n v="4085.52"/>
    <n v="2.0115027759062555E-5"/>
    <n v="0.99177108655965529"/>
    <n v="5239"/>
    <n v="8.3154490311079172"/>
    <n v="0.50122769645953402"/>
    <n v="0.13900000000000001"/>
    <n v="-0.29620000000000002"/>
    <n v="0.35054698888779301"/>
    <n v="-0.7972929035155375"/>
    <n v="0.27362356632759222"/>
    <n v="0.45570687043314573"/>
    <n v="0.106"/>
    <s v="B-"/>
    <x v="3"/>
  </r>
  <r>
    <s v="ID20-143"/>
    <x v="5"/>
    <s v="Intelligent Design"/>
    <s v="Microfiber"/>
    <x v="1596"/>
    <s v="SHEET/SHEET SET"/>
    <s v="White"/>
    <s v="Twin XL: 66x102&quot;/20x30&quot;/39x80+12&quot;"/>
    <x v="7"/>
    <n v="348"/>
    <n v="4070"/>
    <n v="2.0038615152877625E-5"/>
    <n v="0.99179112517480816"/>
    <n v="5240"/>
    <n v="8.3116439485029794"/>
    <n v="0.50088644660008108"/>
    <n v="0.13900000000000001"/>
    <n v="0.11453007911547912"/>
    <n v="0.95203118123164898"/>
    <n v="5.0722753830302295E-2"/>
    <n v="0.4296966890551463"/>
    <n v="0.48664849509109415"/>
    <n v="0.14499999999999999"/>
    <s v="B-"/>
    <x v="3"/>
  </r>
  <r>
    <s v="MP70-8557"/>
    <x v="7"/>
    <s v="Madison Park"/>
    <s v="Spa Waffle"/>
    <x v="1892"/>
    <s v="SHOWER CURTAIN"/>
    <s v="Dark Blue"/>
    <s v="Long: 72x78&quot;"/>
    <x v="7"/>
    <n v="242"/>
    <n v="4065.78"/>
    <n v="2.0017838013824768E-5"/>
    <n v="0.99181114301282203"/>
    <n v="5241"/>
    <n v="8.3106068105173687"/>
    <n v="0.50079343332584525"/>
    <n v="0.13900000000000001"/>
    <n v="6.2006883304064661E-2"/>
    <n v="0.56801618502500995"/>
    <n v="-0.40344287665965456"/>
    <n v="0.34610973217282981"/>
    <n v="0.46985669309524219"/>
    <n v="0.123"/>
    <s v="B-"/>
    <x v="3"/>
  </r>
  <r>
    <s v="CS20-1353"/>
    <x v="5"/>
    <s v="Comfort Spaces"/>
    <s v="Microfiber Coolmax"/>
    <x v="1645"/>
    <s v="SHEET/SHEET SET"/>
    <s v="Blue"/>
    <s v="Cal King: 108&quot;W x 102&quot;L/20&quot;W x 40&quot;L (2)/72&quot;W x 84&quot;L + 14&quot;D"/>
    <x v="6"/>
    <n v="195"/>
    <n v="4052"/>
    <n v="1.9949992284879642E-5"/>
    <n v="0.99183109300510686"/>
    <n v="5242"/>
    <n v="8.3072126266283082"/>
    <n v="0.50048903394865518"/>
    <n v="0.13900000000000001"/>
    <n v="-0.21540000000000004"/>
    <n v="1.33299250651768"/>
    <n v="0.35976491960534213"/>
    <n v="0.48657438400002445"/>
    <n v="0.49770610395892906"/>
    <n v="0.16"/>
    <s v="B-"/>
    <x v="3"/>
  </r>
  <r>
    <s v="AM10-0163"/>
    <x v="1"/>
    <s v="Super Listing"/>
    <s v="Bailey"/>
    <x v="2196"/>
    <s v="COMFORTER (SET)"/>
    <s v="Gray"/>
    <s v="King/Cal King: 104x90&quot;/20x36&quot;(2)/16x16&quot;"/>
    <x v="11"/>
    <n v="94"/>
    <n v="4040.1"/>
    <n v="1.9891402722147639E-5"/>
    <n v="0.99185098440782904"/>
    <n v="5243"/>
    <n v="8.3042722111222016"/>
    <n v="0.50022532971871547"/>
    <n v="0.13900000000000001"/>
    <n v="6.3236334012219952E-2"/>
    <n v="0.78852291026111698"/>
    <n v="-0.11819484639503061"/>
    <n v="0.3986082331729448"/>
    <n v="0.47990191040956137"/>
    <n v="0.13400000000000001"/>
    <s v="B-"/>
    <x v="3"/>
  </r>
  <r>
    <s v="ID12-2377"/>
    <x v="1"/>
    <s v="Intelligent Design"/>
    <s v="Lucy"/>
    <x v="1342"/>
    <s v="DUVET&amp;DUVET SET"/>
    <s v="Blue"/>
    <s v="Twin/Twin XL: 68&quot;W x 90&quot;L/20&quot;W x 26&quot;L"/>
    <x v="7"/>
    <n v="135"/>
    <n v="4037.99"/>
    <n v="1.9881014152621208E-5"/>
    <n v="0.99187086542198166"/>
    <n v="5244"/>
    <n v="8.303749939699987"/>
    <n v="0.50017849103794787"/>
    <n v="0.13800000000000001"/>
    <n v="0.31248453388938552"/>
    <n v="4.2442726684245304"/>
    <n v="1.4688583496360841"/>
    <n v="0.6906975903607272"/>
    <n v="0.53828231090250378"/>
    <n v="0.23499999999999999"/>
    <s v="B"/>
    <x v="2"/>
  </r>
  <r>
    <s v="AM12-0432"/>
    <x v="1"/>
    <s v="Super Listing"/>
    <s v="Porter"/>
    <x v="94"/>
    <s v="DUVET&amp;DUVET SET"/>
    <s v="Clay"/>
    <s v="Full: 80x90&quot;/20x26&quot;(2)"/>
    <x v="9"/>
    <n v="185"/>
    <n v="4037.71"/>
    <n v="1.9879635574674576E-5"/>
    <n v="0.99189074505755637"/>
    <n v="5245"/>
    <n v="8.3036806130351906"/>
    <n v="0.50017227363951677"/>
    <n v="0.13800000000000001"/>
    <n v="0.16948299562305483"/>
    <n v="5.6111704687839001"/>
    <n v="1.7424239884377202"/>
    <n v="0.74104600450718561"/>
    <n v="0.54834701981305056"/>
    <n v="0.26"/>
    <s v="B"/>
    <x v="2"/>
  </r>
  <r>
    <s v="MPS73-550"/>
    <x v="8"/>
    <s v="Madison Park Signature"/>
    <s v="800GSM"/>
    <x v="2197"/>
    <s v="BATH TOWEL"/>
    <s v="Bright Red"/>
    <s v="30x54&quot;(2)/16x28&quot;(2)/13x13&quot;(4)"/>
    <x v="7"/>
    <n v="119"/>
    <n v="4036"/>
    <n v="1.9871216402214765E-5"/>
    <n v="0.9919106162739586"/>
    <n v="5246"/>
    <n v="8.3032571208529404"/>
    <n v="0.50013429374192275"/>
    <n v="0.13800000000000001"/>
    <n v="-0.10920648662041624"/>
    <n v="0.28451170970701201"/>
    <n v="-0.95578103612561993"/>
    <n v="0.2444546028097094"/>
    <n v="0.44899835555548012"/>
    <n v="0.1"/>
    <s v="B-"/>
    <x v="3"/>
  </r>
  <r>
    <s v="MP40-8659"/>
    <x v="0"/>
    <s v="Madison Park"/>
    <s v="Quincy"/>
    <x v="2150"/>
    <s v="WINDOW PANEL"/>
    <s v="White"/>
    <s v="35X64&quot;"/>
    <x v="11"/>
    <n v="121"/>
    <n v="4035.66"/>
    <n v="1.9869542414708136E-5"/>
    <n v="0.99193048581637333"/>
    <n v="5247"/>
    <n v="8.3031728963500022"/>
    <n v="0.50012674026601323"/>
    <n v="0.13800000000000001"/>
    <n v="5.4675055381275935E-2"/>
    <n v="0.91223802412279897"/>
    <n v="1.216374491206036E-2"/>
    <n v="0.42260009257249986"/>
    <n v="0.48462141072731058"/>
    <n v="0.14199999999999999"/>
    <s v="B-"/>
    <x v="3"/>
  </r>
  <r>
    <s v="MPE21-1005"/>
    <x v="5"/>
    <s v="Madison Park Essentials"/>
    <s v="Printed Satin"/>
    <x v="2031"/>
    <s v="PILLOWCASE"/>
    <s v="Gray Leopard"/>
    <s v="King: 20x40&quot;(2)"/>
    <x v="7"/>
    <n v="558"/>
    <n v="4011.21"/>
    <n v="1.9749163019010875E-5"/>
    <n v="0.99195023497939239"/>
    <n v="5248"/>
    <n v="8.2970974906830666"/>
    <n v="0.499581881837113"/>
    <n v="0.13800000000000001"/>
    <n v="4.1958203005733274E-2"/>
    <n v="1.6207634742280399"/>
    <n v="0.5427680727047548"/>
    <n v="0.52025521680753217"/>
    <n v="0.50371654883119688"/>
    <n v="0.17100000000000001"/>
    <s v="B-"/>
    <x v="3"/>
  </r>
  <r>
    <s v="ID20-1074"/>
    <x v="5"/>
    <s v="Intelligent Design"/>
    <s v="Microfiber"/>
    <x v="1628"/>
    <s v="SHEET/SHEET SET"/>
    <s v="Charcoal"/>
    <s v="Twin: 66x96&quot;/20x30&quot;/39x75+12&quot;"/>
    <x v="7"/>
    <n v="346"/>
    <n v="4000.37"/>
    <n v="1.9695792358505421E-5"/>
    <n v="0.99196993077175089"/>
    <n v="5249"/>
    <n v="8.2943920814622913"/>
    <n v="0.49933925359163039"/>
    <n v="0.13800000000000001"/>
    <n v="7.4322325184920393E-2"/>
    <n v="1.7297867432413601"/>
    <n v="0.60419942631485424"/>
    <n v="0.53156135615561584"/>
    <n v="0.50578367410442748"/>
    <n v="0.17399999999999999"/>
    <s v="B-"/>
    <x v="3"/>
  </r>
  <r>
    <s v="CS20-0330"/>
    <x v="5"/>
    <s v="Comfort Spaces"/>
    <s v="Cotton Flannel 135GSM"/>
    <x v="1971"/>
    <s v="SHEET/SHEET SET"/>
    <s v="Grey"/>
    <s v="Full: 80&quot;W x 98&quot;L/55&quot;W x 76&quot;L + 12&quot;D/21&quot;W x 30&quot;L (2)"/>
    <x v="6"/>
    <n v="162"/>
    <n v="3998.16"/>
    <n v="1.9684911439712335E-5"/>
    <n v="0.99198961568319055"/>
    <n v="5250"/>
    <n v="8.2938396180489402"/>
    <n v="0.49928970721334304"/>
    <n v="0.13700000000000001"/>
    <n v="8.6099999999999982E-2"/>
    <n v="1.8963421900317501"/>
    <n v="0.69131660108713466"/>
    <n v="0.54759484491508914"/>
    <n v="0.50895073475369235"/>
    <n v="0.17899999999999999"/>
    <s v="B-"/>
    <x v="3"/>
  </r>
  <r>
    <s v="AM51-0531"/>
    <x v="3"/>
    <s v="Madison Park"/>
    <s v="Bamboo Cotton"/>
    <x v="2182"/>
    <s v="BLANKET"/>
    <s v="Light Blue"/>
    <s v="King: 108&quot;x90&quot;"/>
    <x v="11"/>
    <n v="107"/>
    <n v="3997.78"/>
    <n v="1.9683040512499047E-5"/>
    <n v="0.99200929872370303"/>
    <n v="5251"/>
    <n v="8.2937445935800689"/>
    <n v="0.49928118516795961"/>
    <n v="0.13700000000000001"/>
    <n v="8.1606793732393171E-2"/>
    <n v="0.49107142857142899"/>
    <n v="-0.52581840835213123"/>
    <n v="0.32358711574323673"/>
    <n v="0.46414237128301505"/>
    <n v="0.114"/>
    <s v="B-"/>
    <x v="3"/>
  </r>
  <r>
    <s v="CS10-1322"/>
    <x v="1"/>
    <s v="Comfort Spaces"/>
    <s v="Kate"/>
    <x v="1815"/>
    <s v="COMFORTER (SET)"/>
    <s v="Grey/Purple"/>
    <s v="Twin: 66&quot;Wx90&quot;L/20&quot;Wx26&quot;L/66&quot;Wx96&quot;L/39&quot;Wx75&quot;L+12&quot;D/20&quot;Wx30&quot;L/20&quot;Wx30&quot;L"/>
    <x v="6"/>
    <n v="146"/>
    <n v="3997.64"/>
    <n v="1.9682351223525726E-5"/>
    <n v="0.99202898107492654"/>
    <n v="5252"/>
    <n v="8.2937095822889226"/>
    <n v="0.49927804526288438"/>
    <n v="0.13700000000000001"/>
    <n v="-0.47710000000000002"/>
    <n v="0.46117765295706298"/>
    <n v="-0.57771775165169215"/>
    <n v="0.31403529614402803"/>
    <n v="0.46222949543911318"/>
    <n v="0.111"/>
    <s v="B-"/>
    <x v="3"/>
  </r>
  <r>
    <s v="MP10-8652"/>
    <x v="1"/>
    <s v="Madison Park"/>
    <s v="Riva"/>
    <x v="2120"/>
    <s v="COMFORTER (SET)"/>
    <s v="Beige"/>
    <s v="Queen"/>
    <x v="11"/>
    <n v="71"/>
    <n v="3993.93"/>
    <n v="1.9664085065732809E-5"/>
    <n v="0.99204864515999225"/>
    <n v="5253"/>
    <n v="8.2927813361444862"/>
    <n v="0.4991947976966119"/>
    <n v="0.13700000000000001"/>
    <n v="0.15368136472096405"/>
    <n v="0.16278083957113801"/>
    <n v="-1.3364349038152803"/>
    <n v="0.17439712533978827"/>
    <n v="0.43423526322524719"/>
    <n v="8.7999999999999995E-2"/>
    <s v="B-"/>
    <x v="3"/>
  </r>
  <r>
    <s v="MPE20-1158"/>
    <x v="5"/>
    <s v="Madison Park Essentials"/>
    <s v="Satin"/>
    <x v="770"/>
    <s v="SHEET/SHEET SET"/>
    <s v="Champagne"/>
    <s v="Twin: 66x96&quot;/39x75+14&quot;/20x30&quot;(2)"/>
    <x v="7"/>
    <n v="271"/>
    <n v="3986.29"/>
    <n v="1.9626469581760332E-5"/>
    <n v="0.99206827162957401"/>
    <n v="5254"/>
    <n v="8.2908670811294698"/>
    <n v="0.4990231222502014"/>
    <n v="0.13700000000000001"/>
    <n v="-3.7105054892248551E-2"/>
    <n v="1.7190710409474901"/>
    <n v="0.59832595371975439"/>
    <n v="0.5304803723303394"/>
    <n v="0.50531457226622911"/>
    <n v="0.17299999999999999"/>
    <s v="B-"/>
    <x v="3"/>
  </r>
  <r>
    <s v="II12-1326"/>
    <x v="1"/>
    <s v="INK+IVY"/>
    <s v="Shay"/>
    <x v="1796"/>
    <s v="DUVET&amp;DUVET SET"/>
    <s v="Taupe"/>
    <s v="F/Q: 90x92&quot;/20x26&quot; (2)"/>
    <x v="7"/>
    <n v="78"/>
    <n v="3983.73"/>
    <n v="1.9613865440533951E-5"/>
    <n v="0.99208788549501459"/>
    <n v="5255"/>
    <n v="8.2902248348511129"/>
    <n v="0.49896552390741139"/>
    <n v="0.13700000000000001"/>
    <n v="9.4605823687850324E-2"/>
    <n v="0.86741763275938"/>
    <n v="-3.312499180114533E-2"/>
    <n v="0.41426492269445908"/>
    <n v="0.48202540366482099"/>
    <n v="0.13700000000000001"/>
    <s v="B-"/>
    <x v="3"/>
  </r>
  <r>
    <s v="MZK10-271"/>
    <x v="1"/>
    <s v="Mi Zone Kids"/>
    <s v="Celia"/>
    <x v="2171"/>
    <s v="COMFORTER (SET)"/>
    <s v="Charcoal/Gold"/>
    <s v="Twin: 66&quot;Wx86&quot;L/20&quot;Wx26&quot;L+1&quot;D/14&quot;Wx14&quot;L"/>
    <x v="7"/>
    <n v="105"/>
    <n v="3982.28"/>
    <n v="1.9606726376167448E-5"/>
    <n v="0.99210749222139072"/>
    <n v="5256"/>
    <n v="8.2898608794805728"/>
    <n v="0.49893288342836295"/>
    <n v="0.13600000000000001"/>
    <n v="-9.8620307210944502E-2"/>
    <n v="0.315242694001375"/>
    <n v="-0.87889212486055068"/>
    <n v="0.25860562983416346"/>
    <n v="0.45086743270952306"/>
    <n v="0.10199999999999999"/>
    <s v="B-"/>
    <x v="3"/>
  </r>
  <r>
    <s v="MP20-1186"/>
    <x v="5"/>
    <s v="Madison Park"/>
    <s v="3M Microcell"/>
    <x v="1699"/>
    <s v="SHEET/SHEET SET"/>
    <s v="Blue"/>
    <s v="Full: 81x96&quot;/54x75+16&quot;/20x30&quot;(2)"/>
    <x v="7"/>
    <n v="236"/>
    <n v="3978.77"/>
    <n v="1.9589444916907842E-5"/>
    <n v="0.99212708166630759"/>
    <n v="5257"/>
    <n v="8.2889793076639151"/>
    <n v="0.49885382173909981"/>
    <n v="0.13600000000000001"/>
    <n v="9.8944684412519454E-2"/>
    <n v="0.92871312928204597"/>
    <n v="2.8308632057794953E-2"/>
    <n v="0.42557147987070765"/>
    <n v="0.48419735336542141"/>
    <n v="0.14099999999999999"/>
    <s v="B-"/>
    <x v="3"/>
  </r>
  <r>
    <s v="MPS72-590"/>
    <x v="7"/>
    <s v="Madison Park Signature"/>
    <s v="Splendor"/>
    <x v="2160"/>
    <s v="BATH RUG"/>
    <s v="Black"/>
    <s v="17&quot;x24&quot;"/>
    <x v="11"/>
    <n v="287"/>
    <n v="3975.95"/>
    <n v="1.9575560667588157E-5"/>
    <n v="0.99214665722697515"/>
    <n v="5258"/>
    <n v="8.2882704728379881"/>
    <n v="0.49879025155946455"/>
    <n v="0.13600000000000001"/>
    <n v="0.23972947749785986"/>
    <n v="0.76039308380046"/>
    <n v="-0.15036591997458904"/>
    <n v="0.39268730486040077"/>
    <n v="0.4775696622196518"/>
    <n v="0.13200000000000001"/>
    <s v="B-"/>
    <x v="2"/>
  </r>
  <r>
    <s v="ID12-2161"/>
    <x v="1"/>
    <s v="Intelligent Design"/>
    <s v="Felicia"/>
    <x v="1307"/>
    <s v="DUVET&amp;DUVET SET"/>
    <s v="Blue"/>
    <s v="King/Cal King: 104&quot;Wx90&quot;L/20&quot;Wx36&quot;L+2&quot;D(2)/12&quot;Wx16&quot;L"/>
    <x v="7"/>
    <n v="98"/>
    <n v="3974.09"/>
    <n v="1.9566402971228365E-5"/>
    <n v="0.99216622362994633"/>
    <n v="5259"/>
    <n v="8.287802668341552"/>
    <n v="0.49874829761647965"/>
    <n v="0.13600000000000001"/>
    <n v="5.5152249063218341E-2"/>
    <n v="1.1044895958038099"/>
    <n v="0.186055905263636"/>
    <n v="0.45460409184870987"/>
    <n v="0.48991945646292573"/>
    <n v="0.14899999999999999"/>
    <s v="B-"/>
    <x v="3"/>
  </r>
  <r>
    <s v="AM10-0545"/>
    <x v="1"/>
    <s v="Super Listing"/>
    <s v="Gigi"/>
    <x v="2198"/>
    <s v="COMFORTER (SET)"/>
    <s v="Sage Green"/>
    <s v="Full/Queen: 90x90&quot;/20x26&quot;(2)"/>
    <x v="11"/>
    <n v="108"/>
    <n v="3968.66"/>
    <n v="1.9539668406048971E-5"/>
    <n v="0.9921857632983524"/>
    <n v="5260"/>
    <n v="8.2864357276963432"/>
    <n v="0.49862570676852991"/>
    <n v="0.13600000000000001"/>
    <n v="0.19158852982985902"/>
    <n v="0.60261729971273503"/>
    <n v="-0.3529429170329067"/>
    <n v="0.35540400207019285"/>
    <n v="0.46998136582886252"/>
    <n v="0.123"/>
    <s v="B-"/>
    <x v="3"/>
  </r>
  <r>
    <s v="II153-0162"/>
    <x v="9"/>
    <s v="INK+IVY"/>
    <s v="Veluna"/>
    <x v="2199"/>
    <s v="LGT-TABLE LAMPS"/>
    <s v="Main:matte texture +gold swatch C+Shade:Pleated shadeOff white"/>
    <s v="13x13x21.5&quot;/body:5.875x5.875x11.5&quot;/shade:6x13x9&quot;"/>
    <x v="5"/>
    <n v="96"/>
    <n v="3963.01"/>
    <n v="1.9511850672482938E-5"/>
    <n v="0.9922052751490249"/>
    <n v="5261"/>
    <n v="8.2850114181510364"/>
    <n v="0.49849797092607467"/>
    <n v="0.13600000000000001"/>
    <n v="1.058458848198718E-2"/>
    <n v="1.42702033900695"/>
    <n v="0.42331834573321953"/>
    <n v="0.49827108038751522"/>
    <n v="0.49845259281836285"/>
    <n v="0.161"/>
    <s v="B-"/>
    <x v="3"/>
  </r>
  <r>
    <s v="CS20-1585"/>
    <x v="5"/>
    <s v="Comfort Spaces"/>
    <s v="Cotton 144TC"/>
    <x v="1978"/>
    <s v="SHEET/SHEET SET"/>
    <s v="Diamond Tan"/>
    <s v="Twin: 66x96&quot;/20x30&quot;/39x75&quot;+12&quot;"/>
    <x v="10"/>
    <n v="254"/>
    <n v="3959.86"/>
    <n v="1.9496341670583293E-5"/>
    <n v="0.99222477149069543"/>
    <n v="5262"/>
    <n v="8.2842164523873336"/>
    <n v="0.49842667629641763"/>
    <n v="0.13500000000000001"/>
    <n v="-3.3599999999999998E-2"/>
    <n v="1.5421790212409101"/>
    <n v="0.49602403142159129"/>
    <n v="0.51165220526078459"/>
    <n v="0.50107178208929104"/>
    <n v="0.16600000000000001"/>
    <s v="B-"/>
    <x v="3"/>
  </r>
  <r>
    <s v="MP103-1269"/>
    <x v="2"/>
    <s v="Madison Park"/>
    <s v="Aidan"/>
    <x v="2200"/>
    <s v="MOTION"/>
    <s v="Light Blue"/>
    <s v="32.25&quot;W x 38&quot;D x 40.5&quot;H"/>
    <x v="11"/>
    <n v="13"/>
    <n v="3958.2"/>
    <n v="1.9488168672756809E-5"/>
    <n v="0.99224425965936824"/>
    <n v="5263"/>
    <n v="8.2837972636376769"/>
    <n v="0.49838908234202645"/>
    <n v="0.13500000000000001"/>
    <n v="0.24118490096508516"/>
    <n v="8.6733238598747001E-2"/>
    <n v="-1.6780742121498919"/>
    <n v="0.11152008617620694"/>
    <n v="0.42101528310886255"/>
    <n v="7.8E-2"/>
    <s v="B-"/>
    <x v="3"/>
  </r>
  <r>
    <s v="RH10-0019"/>
    <x v="1"/>
    <s v="Regency Heights"/>
    <s v="Gabby"/>
    <x v="1395"/>
    <s v="COMFORTER (SET)"/>
    <s v="Green"/>
    <s v="Twin/Twin XL: 66x90&quot;/20x26&quot;"/>
    <x v="12"/>
    <n v="126"/>
    <n v="3953.25"/>
    <n v="1.9463797384057366E-5"/>
    <n v="0.99226372345675229"/>
    <n v="5264"/>
    <n v="8.2825462288435983"/>
    <n v="0.49827688623698102"/>
    <n v="0.13500000000000001"/>
    <n v="-0.23719999999999999"/>
    <n v="2.4678505851096801"/>
    <n v="0.94306920076649237"/>
    <n v="0.59392867619093437"/>
    <n v="0.51740724422777173"/>
    <n v="0.193"/>
    <s v="B-"/>
    <x v="3"/>
  </r>
  <r>
    <s v="CS20-1725"/>
    <x v="5"/>
    <s v="Comfort Spaces"/>
    <s v="Cotton 144TC"/>
    <x v="1655"/>
    <s v="SHEET/SHEET SET"/>
    <s v="Pink"/>
    <s v="Twin XL: 66x96&quot;/39x80&quot;+12/20x30&quot;"/>
    <x v="6"/>
    <n v="236"/>
    <n v="3941.2"/>
    <n v="1.9404469297425379E-5"/>
    <n v="0.99228312792604967"/>
    <n v="5265"/>
    <n v="8.2794942220928291"/>
    <n v="0.49800317420944235"/>
    <n v="0.13500000000000001"/>
    <n v="-7.1000000000000004E-3"/>
    <n v="1.4278622425855501"/>
    <n v="0.42386953130413974"/>
    <n v="0.49837252338860927"/>
    <n v="0.49807704404527575"/>
    <n v="0.161"/>
    <s v="B-"/>
    <x v="3"/>
  </r>
  <r>
    <s v="MP10-8697"/>
    <x v="1"/>
    <s v="Madison Park"/>
    <s v="Riva"/>
    <x v="2120"/>
    <s v="COMFORTER (SET)"/>
    <s v="Beige"/>
    <s v="Cal King"/>
    <x v="11"/>
    <n v="63"/>
    <n v="3934.68"/>
    <n v="1.9372368125239442E-5"/>
    <n v="0.99230250029417488"/>
    <n v="5266"/>
    <n v="8.2778389540540456"/>
    <n v="0.49785472539919606"/>
    <n v="0.13500000000000001"/>
    <n v="0.1370591166244777"/>
    <n v="0.47041067920051799"/>
    <n v="-0.56139868775626256"/>
    <n v="0.31703873981878494"/>
    <n v="0.46169152828311383"/>
    <n v="0.11"/>
    <s v="B-"/>
    <x v="3"/>
  </r>
  <r>
    <s v="MP40-7406"/>
    <x v="0"/>
    <s v="Madison Park"/>
    <s v="Emilia"/>
    <x v="1931"/>
    <s v="WINDOW PANEL"/>
    <s v="Bronze"/>
    <s v="50x95&quot;"/>
    <x v="7"/>
    <n v="180"/>
    <n v="3933.79"/>
    <n v="1.9367986216766211E-5"/>
    <n v="0.99232186828039159"/>
    <n v="5267"/>
    <n v="8.2776127922101423"/>
    <n v="0.49783444260760951"/>
    <n v="0.13500000000000001"/>
    <n v="0.23067250971709216"/>
    <n v="1.06723413165589"/>
    <n v="0.15463696013601314"/>
    <n v="0.44882158908900671"/>
    <n v="0.48803187190388897"/>
    <n v="0.14699999999999999"/>
    <s v="B-"/>
    <x v="2"/>
  </r>
  <r>
    <s v="CS20-1714"/>
    <x v="5"/>
    <s v="Comfort Spaces"/>
    <s v="Cotton Flannel 135GSM"/>
    <x v="1727"/>
    <s v="SHEET/SHEET SET"/>
    <s v="Bear/Trees"/>
    <s v="Twin XL: 68x102&quot;/39x80+12&quot;/21x30&quot;"/>
    <x v="6"/>
    <n v="223"/>
    <n v="3922.57"/>
    <n v="1.9312744629047469E-5"/>
    <n v="0.99234118102502067"/>
    <n v="5268"/>
    <n v="8.2747572326215781"/>
    <n v="0.49757834848050886"/>
    <n v="0.13400000000000001"/>
    <n v="3.15E-2"/>
    <n v="5.5096552136829597"/>
    <n v="1.7244892584093596"/>
    <n v="0.7377452054045337"/>
    <n v="0.54561171986531387"/>
    <n v="0.253"/>
    <s v="B"/>
    <x v="2"/>
  </r>
  <r>
    <s v="ST54-0219"/>
    <x v="3"/>
    <s v="Serta"/>
    <s v="Freya AZ"/>
    <x v="2072"/>
    <s v="ELECT BLANKET"/>
    <s v="Berry Red"/>
    <s v="Full: 77x84&quot;"/>
    <x v="4"/>
    <n v="73"/>
    <n v="3917.91"/>
    <n v="1.928980115322132E-5"/>
    <n v="0.99236047082617385"/>
    <n v="5269"/>
    <n v="8.2735688328938277"/>
    <n v="0.49747176965366752"/>
    <n v="0.13400000000000001"/>
    <n v="-0.17899999999999999"/>
    <n v="0.34105163552129403"/>
    <n v="-0.81859332303960675"/>
    <n v="0.26970332857993862"/>
    <n v="0.45191808143892176"/>
    <n v="0.10299999999999999"/>
    <s v="B-"/>
    <x v="3"/>
  </r>
  <r>
    <s v="ID20-2456"/>
    <x v="5"/>
    <s v="Intelligent Design"/>
    <s v="Cotton Blend Jersey Knit"/>
    <x v="1932"/>
    <s v="SHEET/SHEET SET"/>
    <s v="Cream 12-0602 TCX"/>
    <s v="Twin: 66x96&quot;/ 20x30&quot;/39x76&quot;+14&quot;"/>
    <x v="7"/>
    <n v="185"/>
    <n v="3909.12"/>
    <n v="1.9246523652682307E-5"/>
    <n v="0.99237971734982655"/>
    <n v="5270"/>
    <n v="8.2713233430455517"/>
    <n v="0.49727038819242592"/>
    <n v="0.13400000000000001"/>
    <n v="0.10375741897816199"/>
    <n v="1.365417334162"/>
    <n v="0.38214007163650537"/>
    <n v="0.49069242099469185"/>
    <n v="0.49595479475287912"/>
    <n v="0.157"/>
    <s v="B-"/>
    <x v="3"/>
  </r>
  <r>
    <s v="MP40-7371"/>
    <x v="0"/>
    <s v="Madison Park"/>
    <s v="Ceres"/>
    <x v="2020"/>
    <s v="WINDOW PANEL"/>
    <s v="Ivory"/>
    <s v="50&quot;x63&quot;(2)"/>
    <x v="7"/>
    <n v="273"/>
    <n v="3904.08"/>
    <n v="1.922170924964287E-5"/>
    <n v="0.99239893905907617"/>
    <n v="5271"/>
    <n v="8.2700335486196384"/>
    <n v="0.49715471602121075"/>
    <n v="0.13400000000000001"/>
    <n v="0.21726283375340677"/>
    <n v="2.0026529209264998"/>
    <n v="0.74319984312207821"/>
    <n v="0.55714370115551204"/>
    <n v="0.50915251304807108"/>
    <n v="0.18"/>
    <s v="B-"/>
    <x v="2"/>
  </r>
  <r>
    <s v="MP41-4210"/>
    <x v="1"/>
    <s v="Madison Park"/>
    <s v="Serene"/>
    <x v="2121"/>
    <s v="VALANCE"/>
    <s v="Navy"/>
    <s v="50x18&quot;"/>
    <x v="9"/>
    <n v="293"/>
    <n v="3902.17"/>
    <n v="1.9212305378649751E-5"/>
    <n v="0.99241815136445477"/>
    <n v="5272"/>
    <n v="8.2695443224708605"/>
    <n v="0.49711084092785679"/>
    <n v="0.13400000000000001"/>
    <n v="0.26896346315941116"/>
    <n v="2.56143418494085"/>
    <n v="0.97886514476615538"/>
    <n v="0.6005167441264887"/>
    <n v="0.51779202156758319"/>
    <n v="0.19400000000000001"/>
    <s v="B-"/>
    <x v="3"/>
  </r>
  <r>
    <s v="MP40-6318"/>
    <x v="0"/>
    <s v="Madison Park"/>
    <s v="Emilia"/>
    <x v="1973"/>
    <s v="WINDOW PANEL"/>
    <s v="Navy"/>
    <s v="50x108&quot;"/>
    <x v="7"/>
    <n v="177"/>
    <n v="3899.04"/>
    <n v="1.9196894846603433E-5"/>
    <n v="0.99243734825930141"/>
    <n v="5273"/>
    <n v="8.2687420884753973"/>
    <n v="0.49703889446397581"/>
    <n v="0.13400000000000001"/>
    <n v="0.33970708663362936"/>
    <n v="0.60467227809600899"/>
    <n v="-0.35002243801240085"/>
    <n v="0.35594150191072321"/>
    <n v="0.46881941595332532"/>
    <n v="0.12"/>
    <s v="B-"/>
    <x v="3"/>
  </r>
  <r>
    <s v="AM10-0159"/>
    <x v="1"/>
    <s v="Super Listing"/>
    <s v="Bailey"/>
    <x v="2071"/>
    <s v="COMFORTER (SET)"/>
    <s v="White"/>
    <s v="Full/Queen: 90x90&quot;/20x26&quot;(2)/16x16&quot;"/>
    <x v="11"/>
    <n v="97"/>
    <n v="3888.92"/>
    <n v="1.91470691008179E-5"/>
    <n v="0.99245649532840219"/>
    <n v="5274"/>
    <n v="8.2661438708483193"/>
    <n v="0.49680587944377147"/>
    <n v="0.13300000000000001"/>
    <n v="0.12044738861600693"/>
    <n v="0.39597919615601501"/>
    <n v="-0.70122129637069219"/>
    <n v="0.29130507444912901"/>
    <n v="0.45570571844484303"/>
    <n v="0.106"/>
    <s v="B-"/>
    <x v="3"/>
  </r>
  <r>
    <s v="BR20-4703"/>
    <x v="5"/>
    <s v="Beautyrest"/>
    <s v="600 Thread Count"/>
    <x v="1562"/>
    <s v="SHEET/SHEET SET"/>
    <s v="Black"/>
    <s v="Cal King: 102X108&quot;/21X41&quot;(2)/72X84&quot;+16&quot;"/>
    <x v="7"/>
    <n v="107"/>
    <n v="3888.41"/>
    <n v="1.9144558119557957E-5"/>
    <n v="0.99247563988652177"/>
    <n v="5275"/>
    <n v="8.2660127541581332"/>
    <n v="0.49679412055263994"/>
    <n v="0.13300000000000001"/>
    <n v="6.0999392296594242E-2"/>
    <n v="0.73788897989979396"/>
    <n v="-0.17686966949641475"/>
    <n v="0.38780941974586536"/>
    <n v="0.47499718039128502"/>
    <n v="0.129"/>
    <s v="B-"/>
    <x v="3"/>
  </r>
  <r>
    <s v="MP41-4571"/>
    <x v="0"/>
    <s v="Madison Park"/>
    <s v="Andora"/>
    <x v="1925"/>
    <s v="VALANCE"/>
    <s v="Blue"/>
    <s v="50&quot;W x 18&quot;L"/>
    <x v="7"/>
    <n v="313"/>
    <n v="3873.76"/>
    <n v="1.9072428951992934E-5"/>
    <n v="0.9924947123154737"/>
    <n v="5276"/>
    <n v="8.2622390043854956"/>
    <n v="0.49645568070435592"/>
    <n v="0.13300000000000001"/>
    <n v="0.30599742498244598"/>
    <n v="0.64285875088424704"/>
    <n v="-0.29724935881840348"/>
    <n v="0.36565412831615368"/>
    <n v="0.47029537022671553"/>
    <n v="0.123"/>
    <s v="B-"/>
    <x v="3"/>
  </r>
  <r>
    <s v="CS20-1738"/>
    <x v="5"/>
    <s v="Comfort Spaces"/>
    <s v="Microfiber Coolmax"/>
    <x v="2129"/>
    <s v="SHEET/SHEET SET"/>
    <s v="Light Grey"/>
    <s v="Queen: 90x102&quot;/60x80+22&quot;/20x30&quot;(2)"/>
    <x v="6"/>
    <n v="194"/>
    <n v="3870.3"/>
    <n v="1.9055393667366652E-5"/>
    <n v="0.99251376770914113"/>
    <n v="5277"/>
    <n v="8.2613456469289002"/>
    <n v="0.49637556204777039"/>
    <n v="0.13300000000000001"/>
    <n v="-0.10600000000000001"/>
    <n v="0.75275282484078099"/>
    <n v="-0.15928554506408887"/>
    <n v="0.39104569160807662"/>
    <n v="0.47530958795983169"/>
    <n v="0.129"/>
    <s v="B-"/>
    <x v="3"/>
  </r>
  <r>
    <s v="MP41-5479"/>
    <x v="1"/>
    <s v="Madison Park"/>
    <s v="Serene"/>
    <x v="2073"/>
    <s v="VALANCE"/>
    <s v="Yellow"/>
    <s v="50&quot;W x 18&quot;L"/>
    <x v="7"/>
    <n v="338"/>
    <n v="3863.8"/>
    <n v="1.9023390965034046E-5"/>
    <n v="0.99253279110010617"/>
    <n v="5278"/>
    <n v="8.2596652132401971"/>
    <n v="0.49622485631556212"/>
    <n v="0.13300000000000001"/>
    <n v="0.29225947693980014"/>
    <n v="0.94390292482312199"/>
    <n v="4.296650125127896E-2"/>
    <n v="0.42826918880773274"/>
    <n v="0.4826337228139963"/>
    <n v="0.13800000000000001"/>
    <s v="B-"/>
    <x v="3"/>
  </r>
  <r>
    <s v="CS20-1472"/>
    <x v="5"/>
    <s v="Comfort Spaces"/>
    <s v="Microfiber Coolmax"/>
    <x v="1327"/>
    <s v="SHEET/SHEET SET"/>
    <s v="Light Grey"/>
    <s v="Twin: 39x75&quot;+14&quot;"/>
    <x v="6"/>
    <n v="488"/>
    <n v="3845.44"/>
    <n v="1.8932995639676103E-5"/>
    <n v="0.99255172409574588"/>
    <n v="5279"/>
    <n v="8.2549033241812033"/>
    <n v="0.49579779752582553"/>
    <n v="0.13300000000000001"/>
    <n v="-0.15160000000000004"/>
    <n v="6.1394759864147002"/>
    <n v="1.8308962023190039"/>
    <n v="0.7573288815690189"/>
    <n v="0.54810401433446421"/>
    <n v="0.25900000000000001"/>
    <s v="B"/>
    <x v="2"/>
  </r>
  <r>
    <s v="CS20-0451"/>
    <x v="5"/>
    <s v="Comfort Spaces"/>
    <s v="Microfiber Coolmax"/>
    <x v="837"/>
    <s v="SHEET/SHEET SET"/>
    <s v="Aqua"/>
    <s v="Full: 81&quot;W x 96&quot;L/20&quot;W x 30&quot;L (2)/54&quot;W x 75&quot;L + 14&quot;D"/>
    <x v="6"/>
    <n v="213"/>
    <n v="3845.42"/>
    <n v="1.8932897169822772E-5"/>
    <n v="0.99257065699291569"/>
    <n v="5280"/>
    <n v="8.2548981245545363"/>
    <n v="0.49579733120957081"/>
    <n v="0.13300000000000001"/>
    <n v="4.7699999999999999E-2"/>
    <n v="3.3242443602399598"/>
    <n v="1.2308808226255119"/>
    <n v="0.64689899365112247"/>
    <n v="0.52601766369788117"/>
    <n v="0.20899999999999999"/>
    <s v="B"/>
    <x v="2"/>
  </r>
  <r>
    <s v="MP21-8447"/>
    <x v="4"/>
    <s v="Madison Park"/>
    <s v="Stay Puffed"/>
    <x v="850"/>
    <s v="PILLOWCASE"/>
    <s v="Tan"/>
    <s v="King Pillowcase: 20x36&quot;"/>
    <x v="11"/>
    <n v="227"/>
    <n v="3842.26"/>
    <n v="1.8917338932996461E-5"/>
    <n v="0.99258957433184869"/>
    <n v="5281"/>
    <n v="8.2540762437538078"/>
    <n v="0.49572362276829496"/>
    <n v="0.13200000000000001"/>
    <n v="6.1040320540515218E-2"/>
    <n v="1.7834013353952101"/>
    <n v="0.63307936312787949"/>
    <n v="0.53687656688732655"/>
    <n v="0.5039542115921013"/>
    <n v="0.17100000000000001"/>
    <s v="B-"/>
    <x v="3"/>
  </r>
  <r>
    <s v="MP41-2229"/>
    <x v="0"/>
    <s v="Madison Park"/>
    <s v="Amherst"/>
    <x v="2032"/>
    <s v="VALANCE"/>
    <s v="Blue"/>
    <s v="50x18&quot;"/>
    <x v="7"/>
    <n v="367"/>
    <n v="3840.43"/>
    <n v="1.8908328941416663E-5"/>
    <n v="0.99260848266079016"/>
    <n v="5282"/>
    <n v="8.2535999720929869"/>
    <n v="0.49568090946764137"/>
    <n v="0.13200000000000001"/>
    <n v="0.3137695485239837"/>
    <n v="0.53829616307144601"/>
    <n v="-0.44895289790622328"/>
    <n v="0.3377338359616911"/>
    <n v="0.46409149476645134"/>
    <n v="0.114"/>
    <s v="B-"/>
    <x v="3"/>
  </r>
  <r>
    <s v="CCL30-0031"/>
    <x v="1"/>
    <s v="Croscill Classics"/>
    <s v="Biron"/>
    <x v="2116"/>
    <s v="NORMAL PILLOW"/>
    <s v="Gold"/>
    <s v="18x18&quot;"/>
    <x v="7"/>
    <n v="116"/>
    <n v="3830.71"/>
    <n v="1.8860472592697752E-5"/>
    <n v="0.99262734313338286"/>
    <n v="5283"/>
    <n v="8.2510664577301203"/>
    <n v="0.49545369720709054"/>
    <n v="0.13200000000000001"/>
    <n v="-0.13630258463835687"/>
    <n v="0.98391894747136699"/>
    <n v="8.0583128516530225E-2"/>
    <n v="0.43519234456896166"/>
    <n v="0.48340142667946479"/>
    <n v="0.13900000000000001"/>
    <s v="B-"/>
    <x v="3"/>
  </r>
  <r>
    <s v="MPS72-581"/>
    <x v="7"/>
    <s v="Madison Park Signature"/>
    <s v="Splendor"/>
    <x v="2096"/>
    <s v="BATH RUG"/>
    <s v="Navy"/>
    <s v="24&quot;x44&quot;"/>
    <x v="11"/>
    <n v="156"/>
    <n v="3829.25"/>
    <n v="1.8853284293404584E-5"/>
    <n v="0.99264619641767626"/>
    <n v="5284"/>
    <n v="8.2506853541958627"/>
    <n v="0.49541951883542162"/>
    <n v="0.13200000000000001"/>
    <n v="0.10571779253235852"/>
    <n v="0.19940040451746499"/>
    <n v="-1.2059734559037845"/>
    <n v="0.19840791499293428"/>
    <n v="0.43601719806692418"/>
    <n v="8.8999999999999996E-2"/>
    <s v="B-"/>
    <x v="3"/>
  </r>
  <r>
    <s v="AM73-0261"/>
    <x v="8"/>
    <s v="Super Listing"/>
    <s v="400GSM Essential Bundle"/>
    <x v="1741"/>
    <s v="BATH TOWEL"/>
    <s v="Blush"/>
    <s v="28x52&quot;(2)/16x26&quot;(2)12x12&quot;(2)"/>
    <x v="7"/>
    <n v="212"/>
    <n v="3821.46"/>
    <n v="1.881493028553212E-5"/>
    <n v="0.99266501134796181"/>
    <n v="5285"/>
    <n v="8.2486494733926783"/>
    <n v="0.49523693566704358"/>
    <n v="0.13200000000000001"/>
    <n v="4.1332986890217187E-2"/>
    <n v="0.80824595535723698"/>
    <n v="-9.6240061117015024E-2"/>
    <n v="0.40264890372834167"/>
    <n v="0.47671932927930322"/>
    <n v="0.13100000000000001"/>
    <s v="B-"/>
    <x v="3"/>
  </r>
  <r>
    <s v="LAF04-0019"/>
    <x v="14"/>
    <s v="INK+IVY"/>
    <s v="II000133"/>
    <x v="2154"/>
    <s v="ROBE"/>
    <s v="White 100"/>
    <s v="S/M"/>
    <x v="5"/>
    <n v="201"/>
    <n v="3818.14"/>
    <n v="1.879858428987916E-5"/>
    <n v="0.99268380993225169"/>
    <n v="5286"/>
    <n v="8.2477805453648063"/>
    <n v="0.49515900790615835"/>
    <n v="0.13200000000000001"/>
    <n v="-0.37149742544799291"/>
    <n v="0.73436469876531196"/>
    <n v="-0.18108468351880014"/>
    <n v="0.38703366708715492"/>
    <n v="0.47353393974235769"/>
    <n v="0.128"/>
    <s v="B-"/>
    <x v="3"/>
  </r>
  <r>
    <s v="ID20-1426"/>
    <x v="5"/>
    <s v="Intelligent Design"/>
    <s v="Novelty"/>
    <x v="2100"/>
    <s v="SHEET/SHEET SET"/>
    <s v="Grey/Blue Road Trip"/>
    <s v="Twin: 66&quot;W x 96&quot;L /20&quot;W x 30&quot;L (1) /39&quot;W x 75&quot;L + 14&quot;D"/>
    <x v="7"/>
    <n v="263"/>
    <n v="3816.36"/>
    <n v="1.8789820472932693E-5"/>
    <n v="0.99270259975272468"/>
    <n v="5287"/>
    <n v="8.247314363204854"/>
    <n v="0.49511719945859489"/>
    <n v="0.13100000000000001"/>
    <n v="0.13330127368080144"/>
    <n v="1.7822398014766501"/>
    <n v="0.63246245147157498"/>
    <n v="0.53676302732256442"/>
    <n v="0.50344636503138884"/>
    <n v="0.17"/>
    <s v="B-"/>
    <x v="3"/>
  </r>
  <r>
    <s v="CS20-1349"/>
    <x v="5"/>
    <s v="Comfort Spaces"/>
    <s v="Microfiber Coolmax"/>
    <x v="1645"/>
    <s v="SHEET/SHEET SET"/>
    <s v="Blue"/>
    <s v="Twin XL: 66&quot;W x 102&quot;L/20&quot;W x 30&quot;L (1)/39&quot;W x 80&quot;L + 14&quot;D"/>
    <x v="6"/>
    <n v="249"/>
    <n v="3815.35"/>
    <n v="1.8784847745339471E-5"/>
    <n v="0.99272138460046999"/>
    <n v="5288"/>
    <n v="8.2470497474398083"/>
    <n v="0.49509346801778104"/>
    <n v="0.13100000000000001"/>
    <n v="-0.11409999999999999"/>
    <n v="2.1541870171733701"/>
    <n v="0.81278938341495632"/>
    <n v="0.56995131475156036"/>
    <n v="0.5100650373645369"/>
    <n v="0.18099999999999999"/>
    <s v="B-"/>
    <x v="3"/>
  </r>
  <r>
    <s v="MP70-8608"/>
    <x v="7"/>
    <s v="Madison Park"/>
    <s v="Arbor Waffle"/>
    <x v="2201"/>
    <s v="SHOWER CURTAIN"/>
    <s v="White"/>
    <s v="Standard: 72x72&quot;"/>
    <x v="11"/>
    <n v="329"/>
    <n v="3801.72"/>
    <n v="1.8717740540294329E-5"/>
    <n v="0.99274010234101029"/>
    <n v="5289"/>
    <n v="8.2434718791330557"/>
    <n v="0.49477259533679474"/>
    <n v="0.13100000000000001"/>
    <n v="-0.3371023510411077"/>
    <n v="0.13871296648345099"/>
    <n v="-1.4324934258581907"/>
    <n v="0.15671802546708807"/>
    <n v="0.42716168136285343"/>
    <n v="8.3000000000000004E-2"/>
    <s v="B-"/>
    <x v="3"/>
  </r>
  <r>
    <s v="MP20-5378"/>
    <x v="5"/>
    <s v="Madison Park"/>
    <s v="Peached Percale"/>
    <x v="1850"/>
    <s v="SHEET/SHEET SET"/>
    <s v="Ivory"/>
    <s v="Full: 81&quot;W x 96&quot;L/20&quot;W x 31&quot;L (2)/54&quot;W x 75&quot;L + 15&quot;D"/>
    <x v="7"/>
    <n v="127"/>
    <n v="3788.76"/>
    <n v="1.8653932075335783E-5"/>
    <n v="0.99275875627308563"/>
    <n v="5290"/>
    <n v="8.2400579715331297"/>
    <n v="0.49446642708511251"/>
    <n v="0.13100000000000001"/>
    <n v="0.16555283363753057"/>
    <n v="1.5789025597814801"/>
    <n v="0.51814034173680645"/>
    <n v="0.51572260370709466"/>
    <n v="0.49871766240950899"/>
    <n v="0.16200000000000001"/>
    <s v="B-"/>
    <x v="3"/>
  </r>
  <r>
    <s v="MP20-1176"/>
    <x v="5"/>
    <s v="Madison Park"/>
    <s v="3M Microcell"/>
    <x v="1749"/>
    <s v="SHEET/SHEET SET"/>
    <s v="White"/>
    <s v="Full: 81x96&quot;/54x75+16&quot;/20x30&quot;(2)"/>
    <x v="7"/>
    <n v="216"/>
    <n v="3784.03"/>
    <n v="1.8630643955022979E-5"/>
    <n v="0.99277738691704065"/>
    <n v="5291"/>
    <n v="8.2388090918639172"/>
    <n v="0.49435442425735798"/>
    <n v="0.13100000000000001"/>
    <n v="8.6001613887839182E-2"/>
    <n v="1.1900880364153801"/>
    <n v="0.25471046132821779"/>
    <n v="0.46723962618307568"/>
    <n v="0.48893146464250159"/>
    <n v="0.14799999999999999"/>
    <s v="B-"/>
    <x v="3"/>
  </r>
  <r>
    <s v="AM10-0165"/>
    <x v="1"/>
    <s v="Super Listing"/>
    <s v="Bailey"/>
    <x v="2159"/>
    <s v="COMFORTER (SET)"/>
    <s v="Green"/>
    <s v="Full/Queen: 90x90&quot;/20x26&quot;(2)/16x16&quot;"/>
    <x v="11"/>
    <n v="96"/>
    <n v="3782.62"/>
    <n v="1.8623701830363138E-5"/>
    <n v="0.99279601061887102"/>
    <n v="5292"/>
    <n v="8.2384365022960768"/>
    <n v="0.49432100944068774"/>
    <n v="0.13100000000000001"/>
    <n v="0.11949842795398413"/>
    <n v="0.70431146321988902"/>
    <n v="-0.2177686927555646"/>
    <n v="0.38028215510013824"/>
    <n v="0.47151323857257788"/>
    <n v="0.125"/>
    <s v="B-"/>
    <x v="3"/>
  </r>
  <r>
    <s v="ST54-0218"/>
    <x v="3"/>
    <s v="Serta"/>
    <s v="Freya AZ"/>
    <x v="2072"/>
    <s v="ELECT BLANKET"/>
    <s v="Berry Red"/>
    <s v="Twin:62x84&quot;"/>
    <x v="4"/>
    <n v="83"/>
    <n v="3780.65"/>
    <n v="1.8614002549810025E-5"/>
    <n v="0.99281462462142078"/>
    <n v="5293"/>
    <n v="8.2379157013082676"/>
    <n v="0.49427430263236188"/>
    <n v="0.13"/>
    <n v="-8.9499999999999996E-2"/>
    <n v="1.3381588308116099"/>
    <n v="0.36336370578050953"/>
    <n v="0.48723672294568149"/>
    <n v="0.49286678669502582"/>
    <n v="0.152"/>
    <s v="B-"/>
    <x v="3"/>
  </r>
  <r>
    <s v="MP12-8373"/>
    <x v="1"/>
    <s v="Madison Park"/>
    <s v="Rhodes"/>
    <x v="1538"/>
    <s v="DUVET&amp;DUVET SET"/>
    <s v="Grey/Multi"/>
    <s v="Full/Queen:90&quot;Wx90&quot;L/20&quot;Wx26&quot;L(2)"/>
    <x v="7"/>
    <n v="122"/>
    <n v="3779.98"/>
    <n v="1.8610703809723432E-5"/>
    <n v="0.99283323532523049"/>
    <n v="5294"/>
    <n v="8.2377385142710189"/>
    <n v="0.49425841203080711"/>
    <n v="0.13"/>
    <n v="0.26151482450221641"/>
    <n v="2.4446884724462299"/>
    <n v="0.93400823482684392"/>
    <n v="0.59226104984833239"/>
    <n v="0.51385893959431228"/>
    <n v="0.188"/>
    <s v="B-"/>
    <x v="3"/>
  </r>
  <r>
    <s v="MP40-8682"/>
    <x v="0"/>
    <s v="Madison Park"/>
    <s v="Anaheim"/>
    <x v="92"/>
    <s v="WINDOW PANEL"/>
    <s v="Natural"/>
    <s v="50x95&quot;"/>
    <x v="7"/>
    <n v="169"/>
    <n v="3777.21"/>
    <n v="1.8597065735037075E-5"/>
    <n v="0.99285183239096553"/>
    <n v="5295"/>
    <n v="8.2370056314822584"/>
    <n v="0.49419268516634024"/>
    <n v="0.13"/>
    <n v="6.0006149777216515E-2"/>
    <n v="0.30195791322683802"/>
    <n v="-0.91140788930943639"/>
    <n v="0.25262126285762126"/>
    <n v="0.4458784007045965"/>
    <n v="9.7000000000000003E-2"/>
    <s v="B-"/>
    <x v="3"/>
  </r>
  <r>
    <s v="MP40-6829"/>
    <x v="0"/>
    <s v="Madison Park"/>
    <s v="Rosette"/>
    <x v="1981"/>
    <s v="WINDOW PANEL"/>
    <s v="Linen"/>
    <s v="50&quot;W x 63&quot;L"/>
    <x v="7"/>
    <n v="259"/>
    <n v="3776.63"/>
    <n v="1.8594210109290475E-5"/>
    <n v="0.99287042660107483"/>
    <n v="5296"/>
    <n v="8.2368521078499057"/>
    <n v="0.49417891676144543"/>
    <n v="0.13"/>
    <n v="0.22633500051633335"/>
    <n v="0.66338488881504099"/>
    <n v="-0.26999293345031189"/>
    <n v="0.37067053972877184"/>
    <n v="0.46947724135491076"/>
    <n v="0.122"/>
    <s v="B-"/>
    <x v="3"/>
  </r>
  <r>
    <s v="MP40-8736"/>
    <x v="0"/>
    <s v="Madison Park"/>
    <s v="Anaheim"/>
    <x v="2188"/>
    <s v="WINDOW PANEL"/>
    <s v="Linen Blue"/>
    <s v="50x95&quot;"/>
    <x v="11"/>
    <n v="166"/>
    <n v="3769.86"/>
    <n v="1.8560878063937899E-5"/>
    <n v="0.99288898747913878"/>
    <n v="5297"/>
    <n v="8.2350583711382708"/>
    <n v="0.49401804971484126"/>
    <n v="0.13"/>
    <n v="6.5299999999999997E-2"/>
    <n v="0.12825713237140501"/>
    <n v="-1.4772825119277779"/>
    <n v="0.14847481383951922"/>
    <n v="0.42490940253977688"/>
    <n v="8.1000000000000003E-2"/>
    <s v="B-"/>
    <x v="3"/>
  </r>
  <r>
    <s v="CS14-1313"/>
    <x v="1"/>
    <s v="Comfort Spaces"/>
    <s v="Gloria"/>
    <x v="1298"/>
    <s v="COVERLET&amp;BEDSPR"/>
    <s v="Coral"/>
    <s v="King: 104&quot;Wx90&quot;L/20&quot;Wx36&quot;L+0.5&quot;D(2)"/>
    <x v="6"/>
    <n v="144"/>
    <n v="3756.96"/>
    <n v="1.8497365008539343E-5"/>
    <n v="0.99290748484414737"/>
    <n v="5298"/>
    <n v="8.2316315359572112"/>
    <n v="0.49371072208353367"/>
    <n v="0.13"/>
    <n v="-2.9599000000000002"/>
    <n v="7.9040090029999802E-2"/>
    <n v="-1.720145531570124"/>
    <n v="0.1037770661714405"/>
    <n v="0.41572399090111506"/>
    <n v="7.3999999999999996E-2"/>
    <s v="B-"/>
    <x v="3"/>
  </r>
  <r>
    <s v="AM10-0534"/>
    <x v="1"/>
    <s v="Super Listing"/>
    <s v="Bailey"/>
    <x v="2125"/>
    <s v="COMFORTER (SET)"/>
    <s v="Pink"/>
    <s v="King/Cal King: 104x90&quot;/20x36&quot;(2)/16x16&quot;"/>
    <x v="11"/>
    <n v="88"/>
    <n v="3754.56"/>
    <n v="1.8485548626139612E-5"/>
    <n v="0.99292597039277353"/>
    <n v="5299"/>
    <n v="8.2309926875661432"/>
    <n v="0.49365342847225152"/>
    <n v="0.129"/>
    <n v="6.100347454608103E-2"/>
    <n v="0.65157764415476105"/>
    <n v="-0.28558075622426038"/>
    <n v="0.36780167739612546"/>
    <n v="0.46848307825702634"/>
    <n v="0.11899999999999999"/>
    <s v="B-"/>
    <x v="3"/>
  </r>
  <r>
    <s v="CS20-0388"/>
    <x v="5"/>
    <s v="Comfort Spaces"/>
    <s v="Cotton Flannel 135GSM"/>
    <x v="1260"/>
    <s v="SHEET/SHEET SET"/>
    <s v="Grey"/>
    <s v="Cal King: 108&quot;W x 102&quot;L/72&quot;W x 84&quot;L + 14&quot;D/21&quot;W x 40&quot;L (2)"/>
    <x v="6"/>
    <n v="129"/>
    <n v="3753.9"/>
    <n v="1.8482299120979684E-5"/>
    <n v="0.99294445269189446"/>
    <n v="5300"/>
    <n v="8.2308169326851637"/>
    <n v="0.49363766631025413"/>
    <n v="0.129"/>
    <n v="0.10480000000000002"/>
    <n v="3.7907022243546802"/>
    <n v="1.358589661738169"/>
    <n v="0.67040317915473335"/>
    <n v="0.52899076887914998"/>
    <n v="0.215"/>
    <s v="B"/>
    <x v="2"/>
  </r>
  <r>
    <s v="MP41-4452"/>
    <x v="0"/>
    <s v="Madison Park"/>
    <s v="Emilia"/>
    <x v="1950"/>
    <s v="VALANCE"/>
    <s v="Pewter"/>
    <s v="50&quot;W x 26&quot;L"/>
    <x v="7"/>
    <n v="250"/>
    <n v="3750.44"/>
    <n v="1.8465263836353406E-5"/>
    <n v="0.99296291795573077"/>
    <n v="5301"/>
    <n v="8.2298950452553257"/>
    <n v="0.49355498901030398"/>
    <n v="0.129"/>
    <n v="0.25744883631268628"/>
    <n v="1.16682011284607"/>
    <n v="0.23650991244774636"/>
    <n v="0.46388990442437456"/>
    <n v="0.48762197209311814"/>
    <n v="0.14599999999999999"/>
    <s v="B-"/>
    <x v="3"/>
  </r>
  <r>
    <s v="CS20-0354"/>
    <x v="5"/>
    <s v="Comfort Spaces"/>
    <s v="Cotton Flannel 135GSM"/>
    <x v="1666"/>
    <s v="SHEET/SHEET SET"/>
    <s v="Grey"/>
    <s v="Twin: 68&quot;W x 98&quot;L/39&quot;W x 75&quot;L + 12&quot;D/21&quot;W x 30&quot;L"/>
    <x v="6"/>
    <n v="213"/>
    <n v="3744.04"/>
    <n v="1.8433753483287456E-5"/>
    <n v="0.99298135170921409"/>
    <n v="5302"/>
    <n v="8.2281875768021564"/>
    <n v="0.49340185872900377"/>
    <n v="0.129"/>
    <n v="-5.4999999999999997E-3"/>
    <n v="4.0200038410853596"/>
    <n v="1.4158540956632721"/>
    <n v="0.68094241737102923"/>
    <n v="0.53090997045740884"/>
    <n v="0.218"/>
    <s v="B"/>
    <x v="2"/>
  </r>
  <r>
    <s v="MP40-3773"/>
    <x v="0"/>
    <s v="Madison Park"/>
    <s v="Eden"/>
    <x v="2002"/>
    <s v="WINDOW PANEL"/>
    <s v="White"/>
    <s v="50x63&quot;"/>
    <x v="7"/>
    <n v="350"/>
    <n v="3739.11"/>
    <n v="1.8409480664441344E-5"/>
    <n v="0.99299976118987854"/>
    <n v="5303"/>
    <n v="8.2268703017407656"/>
    <n v="0.49328372202180665"/>
    <n v="0.129"/>
    <n v="0.24405070436279361"/>
    <n v="1.0821135761984699"/>
    <n v="0.16730400252210942"/>
    <n v="0.45115289611594062"/>
    <n v="0.48485755684063347"/>
    <n v="0.14299999999999999"/>
    <s v="B-"/>
    <x v="3"/>
  </r>
  <r>
    <s v="TN20-0528"/>
    <x v="5"/>
    <s v="True North by Sleep Philosophy"/>
    <s v="Micro Fleece"/>
    <x v="1458"/>
    <s v="SHEET/SHEET SET"/>
    <s v="Geo"/>
    <s v="Twin: 66x96&quot;/39x75+14&quot;/20x30&quot;"/>
    <x v="7"/>
    <n v="142"/>
    <n v="3739"/>
    <n v="1.8408939080248019E-5"/>
    <n v="0.99301817012895877"/>
    <n v="5304"/>
    <n v="8.2268408904085781"/>
    <n v="0.49328108433584356"/>
    <n v="0.129"/>
    <n v="0.13330720754212355"/>
    <n v="2.2153278377082"/>
    <n v="0.83955129207257961"/>
    <n v="0.57487671278892394"/>
    <n v="0.50960021002645961"/>
    <n v="0.18099999999999999"/>
    <s v="B-"/>
    <x v="3"/>
  </r>
  <r>
    <s v="MP20-2387"/>
    <x v="5"/>
    <s v="Madison Park"/>
    <s v="3M Microcell"/>
    <x v="1705"/>
    <s v="SHEET/SHEET SET"/>
    <s v="Grey"/>
    <s v="Cal King: 108x102&quot;/72x84+16&quot;/20x40&quot;(2)"/>
    <x v="7"/>
    <n v="165"/>
    <n v="3734.65"/>
    <n v="1.8387521887148509E-5"/>
    <n v="0.99303655765084586"/>
    <n v="5305"/>
    <n v="8.2256771118766867"/>
    <n v="0.49317671360288579"/>
    <n v="0.128"/>
    <n v="8.4406185050807978E-2"/>
    <n v="1.73744338869779"/>
    <n v="0.60837514275830074"/>
    <n v="0.5323298762876536"/>
    <n v="0.50100734613983944"/>
    <n v="0.16600000000000001"/>
    <s v="B-"/>
    <x v="3"/>
  </r>
  <r>
    <s v="MP10-8686"/>
    <x v="1"/>
    <s v="Madison Park"/>
    <s v="Royce"/>
    <x v="2113"/>
    <s v="COMFORTER (SET)"/>
    <s v="Grey"/>
    <s v="Queen:90&quot;Wx90&quot;L/20&quot;Wx26&quot;L(2) 18&quot;Wx18&quot;L/90&quot;Wx96&quot;L"/>
    <x v="15"/>
    <n v="56"/>
    <n v="3734.64"/>
    <n v="1.8387472652221841E-5"/>
    <n v="0.99305494512349812"/>
    <n v="5306"/>
    <n v="8.2256744349627944"/>
    <n v="0.49317647353017663"/>
    <n v="0.128"/>
    <n v="4.0599999999999997E-2"/>
    <n v="0.26358109474576402"/>
    <n v="-1.0117529126791955"/>
    <n v="0.23415325343842636"/>
    <n v="0.44137182951182657"/>
    <n v="9.4E-2"/>
    <s v="B-"/>
    <x v="3"/>
  </r>
  <r>
    <s v="CS20-0360"/>
    <x v="5"/>
    <s v="Comfort Spaces"/>
    <s v="Cotton Flannel 135GSM"/>
    <x v="1694"/>
    <s v="SHEET/SHEET SET"/>
    <s v="Grey/Red"/>
    <s v="Full: 80&quot;W x 98&quot;L/55&quot;W x 76&quot;L + 12&quot;D/21&quot;W x 30&quot;L (2)"/>
    <x v="10"/>
    <n v="174"/>
    <n v="3734.04"/>
    <n v="1.838451855662191E-5"/>
    <n v="0.99307332964205475"/>
    <n v="5307"/>
    <n v="8.2255138070142575"/>
    <n v="0.49316206799143975"/>
    <n v="0.128"/>
    <n v="-2.7900000000000005E-2"/>
    <n v="2.1721989223371598"/>
    <n v="0.82074805087187164"/>
    <n v="0.57141606846452675"/>
    <n v="0.50881286808605719"/>
    <n v="0.17899999999999999"/>
    <s v="B-"/>
    <x v="3"/>
  </r>
  <r>
    <s v="MP20-5383"/>
    <x v="5"/>
    <s v="Madison Park"/>
    <s v="Peached Percale"/>
    <x v="1976"/>
    <s v="SHEET/SHEET SET"/>
    <s v="Teal"/>
    <s v="Full: 81&quot;W x 96&quot;L/20&quot;W x 31&quot;L (2)/54&quot;W x 75&quot;L + 15&quot;D"/>
    <x v="7"/>
    <n v="125"/>
    <n v="3726.69"/>
    <n v="1.8348330885522731E-5"/>
    <n v="0.99309167797294029"/>
    <n v="5308"/>
    <n v="8.2235440178415171"/>
    <n v="0.49298541209506647"/>
    <n v="0.128"/>
    <n v="0.14890198406628941"/>
    <n v="1.02046522601468"/>
    <n v="0.11374397943070988"/>
    <n v="0.44129543654567999"/>
    <n v="0.4826474169851892"/>
    <n v="0.13800000000000001"/>
    <s v="B-"/>
    <x v="3"/>
  </r>
  <r>
    <s v="ST54-0310"/>
    <x v="3"/>
    <s v="Serta"/>
    <s v="Ribbed Plush"/>
    <x v="2019"/>
    <s v="ELECT BLANKET"/>
    <s v="Chestnut Brown"/>
    <s v="Twin: 62x84&quot;"/>
    <x v="6"/>
    <n v="74"/>
    <n v="3723.68"/>
    <n v="1.83335111725964E-5"/>
    <n v="0.99311001148411293"/>
    <n v="5309"/>
    <n v="8.222736221083256"/>
    <n v="0.49291296674792323"/>
    <n v="0.128"/>
    <n v="-0.1895"/>
    <n v="0.50976909437102402"/>
    <n v="-0.49467492729478413"/>
    <n v="0.32931892069179125"/>
    <n v="0.46019415753669685"/>
    <n v="0.109"/>
    <s v="B-"/>
    <x v="3"/>
  </r>
  <r>
    <s v="ID10-2263"/>
    <x v="1"/>
    <s v="Intelligent Design"/>
    <s v="Mira"/>
    <x v="1916"/>
    <s v="COMFORTER (SET)"/>
    <s v="Silver"/>
    <s v="Twin/Twin XL: 68&quot;W x 90&quot;L / 20&quot;W x 26&quot;L + 2&quot;D"/>
    <x v="7"/>
    <n v="97"/>
    <n v="3717.92"/>
    <n v="1.830515185483705E-5"/>
    <n v="0.99312831663596779"/>
    <n v="5310"/>
    <n v="8.2211885825347881"/>
    <n v="0.49277417043468069"/>
    <n v="0.128"/>
    <n v="-0.4656747338214236"/>
    <n v="0.44443468215410697"/>
    <n v="-0.60800730311775064"/>
    <n v="0.30846065274873896"/>
    <n v="0.4559114668974924"/>
    <n v="0.106"/>
    <s v="B-"/>
    <x v="3"/>
  </r>
  <r>
    <s v="AM51-0519"/>
    <x v="3"/>
    <s v="Madison Park"/>
    <s v="Bamboo Cotton"/>
    <x v="2202"/>
    <s v="BLANKET"/>
    <s v="Ivory"/>
    <s v="King: 108&quot;x90&quot;"/>
    <x v="11"/>
    <n v="100"/>
    <n v="3716.74"/>
    <n v="1.8299342133490513E-5"/>
    <n v="0.99314661597810128"/>
    <n v="5311"/>
    <n v="8.2208712357662375"/>
    <n v="0.49274570993817918"/>
    <n v="0.127"/>
    <n v="6.3456643813154925E-2"/>
    <n v="0.22899049618891501"/>
    <n v="-1.1117264155977857"/>
    <n v="0.21575362053618469"/>
    <n v="0.43734729205778033"/>
    <n v="0.09"/>
    <s v="B-"/>
    <x v="3"/>
  </r>
  <r>
    <s v="AM14-0375"/>
    <x v="1"/>
    <s v="Super Listing"/>
    <s v="Mina"/>
    <x v="2168"/>
    <s v="QUILT"/>
    <s v="White"/>
    <s v="Full/Queen: 90x90&quot;/20x26&quot;(2)"/>
    <x v="7"/>
    <n v="115"/>
    <n v="3714.47"/>
    <n v="1.8288165805137434E-5"/>
    <n v="0.99316490414390646"/>
    <n v="5312"/>
    <n v="8.2202604632815195"/>
    <n v="0.49269093424834337"/>
    <n v="0.127"/>
    <n v="-0.78552214446817992"/>
    <n v="0.21977127281925099"/>
    <n v="-1.1401493111998169"/>
    <n v="0.21052252599784513"/>
    <n v="0.43625725259824377"/>
    <n v="8.8999999999999996E-2"/>
    <s v="B-"/>
    <x v="3"/>
  </r>
  <r>
    <s v="MPE10-1058"/>
    <x v="1"/>
    <s v="Madison Park Essentials"/>
    <s v="Luna"/>
    <x v="1640"/>
    <s v="COMFORTER (SET)"/>
    <s v="Blue"/>
    <s v="Twin:68x86&quot;/20x26&quot;/66x96&quot;/39x75+12&quot;/20x30&quot;"/>
    <x v="7"/>
    <n v="122"/>
    <n v="3697.47"/>
    <n v="1.8204466429806004E-5"/>
    <n v="0.99318310861033632"/>
    <n v="5313"/>
    <n v="8.2156744995985118"/>
    <n v="0.49227965291104675"/>
    <n v="0.127"/>
    <n v="2.2116938609373443E-2"/>
    <n v="2.5531958886598201"/>
    <n v="0.97576490909012725"/>
    <n v="0.59994616095510767"/>
    <n v="0.51381295451985898"/>
    <n v="0.187"/>
    <s v="B-"/>
    <x v="3"/>
  </r>
  <r>
    <s v="HH10-1850"/>
    <x v="10"/>
    <s v="Harbor House Blue"/>
    <s v="Kiawah Island"/>
    <x v="1247"/>
    <s v="COMFORTER (SET)"/>
    <s v="Blue"/>
    <s v="Full:80x90&quot;/20x26&quot;(2)/54x75+15&quot;/18x18&quot;/12x20&quot;"/>
    <x v="9"/>
    <n v="40"/>
    <n v="3696.11"/>
    <n v="1.819777047977949E-5"/>
    <n v="0.99320130638081605"/>
    <n v="5314"/>
    <n v="8.2153067123484718"/>
    <n v="0.49224666877892254"/>
    <n v="0.127"/>
    <n v="0.27934548863534908"/>
    <n v="0.49640868791154402"/>
    <n v="-0.5168291289415452"/>
    <n v="0.3252415485317442"/>
    <n v="0.45884564472948691"/>
    <n v="0.108"/>
    <s v="B-"/>
    <x v="3"/>
  </r>
  <r>
    <s v="MP40-6558"/>
    <x v="0"/>
    <s v="Madison Park"/>
    <s v="Emilia"/>
    <x v="2040"/>
    <s v="WINDOW PANEL"/>
    <s v="Charcoal"/>
    <s v="50x108&quot;"/>
    <x v="7"/>
    <n v="177"/>
    <n v="3695.77"/>
    <n v="1.8196096492272861E-5"/>
    <n v="0.99321950247730828"/>
    <n v="5315"/>
    <n v="8.2152147443965333"/>
    <n v="0.49223842085005171"/>
    <n v="0.127"/>
    <n v="0.32173059660097897"/>
    <n v="0.49406555530872098"/>
    <n v="-0.52076560323638754"/>
    <n v="0.32451705974381817"/>
    <n v="0.45869414862880503"/>
    <n v="0.108"/>
    <s v="B-"/>
    <x v="3"/>
  </r>
  <r>
    <s v="CS20-1713"/>
    <x v="5"/>
    <s v="Comfort Spaces"/>
    <s v="Cotton Flannel 135GSM"/>
    <x v="1727"/>
    <s v="SHEET/SHEET SET"/>
    <s v="Bear/Trees"/>
    <s v="Twin: 68x98&quot;/39x75+12&quot;/21x30&quot;"/>
    <x v="6"/>
    <n v="210"/>
    <n v="3693.9"/>
    <n v="1.8186889560986404E-5"/>
    <n v="0.99323768936686929"/>
    <n v="5316"/>
    <n v="8.2147087694166174"/>
    <n v="0.49219304367727784"/>
    <n v="0.127"/>
    <n v="4.0200000000000007E-2"/>
    <n v="4.88913536339546"/>
    <n v="1.6072626208811307"/>
    <n v="0.7161702176936402"/>
    <n v="0.53698847848055031"/>
    <n v="0.23200000000000001"/>
    <s v="B"/>
    <x v="2"/>
  </r>
  <r>
    <s v="FB151-1188"/>
    <x v="9"/>
    <s v="INK+IVY"/>
    <s v="Auburn"/>
    <x v="2203"/>
    <s v="LGT-PENDANTS"/>
    <s v="Gold/Amber"/>
    <s v="9x9x95.5&quot;/body:9x9x14.5&quot;/shade:7.375x9x11&quot;"/>
    <x v="7"/>
    <n v="69"/>
    <n v="3686.16"/>
    <n v="1.8148781727747269E-5"/>
    <n v="0.99325583814859708"/>
    <n v="5317"/>
    <n v="8.2126117930072517"/>
    <n v="0.4920049812935483"/>
    <n v="0.126"/>
    <n v="0.16187320599214355"/>
    <n v="1.16671994687757"/>
    <n v="0.23643084050399099"/>
    <n v="0.46387535162092663"/>
    <n v="0.48637905535902404"/>
    <n v="0.14499999999999999"/>
    <s v="B-"/>
    <x v="3"/>
  </r>
  <r>
    <s v="MP70-8609"/>
    <x v="7"/>
    <s v="Madison Park"/>
    <s v="Arbor Waffle"/>
    <x v="2201"/>
    <s v="SHOWER CURTAIN"/>
    <s v="White"/>
    <s v="Extra Long: 72&quot;x84&quot;"/>
    <x v="11"/>
    <n v="254"/>
    <n v="3679.96"/>
    <n v="1.811825607321463E-5"/>
    <n v="0.99327395640467031"/>
    <n v="5318"/>
    <n v="8.2109288667076452"/>
    <n v="0.49185405201740978"/>
    <n v="0.126"/>
    <n v="1.1330440548266827E-2"/>
    <n v="1.0369473315670901"/>
    <n v="0.12834689141500544"/>
    <n v="0.44398303087788599"/>
    <n v="0.48227984778950506"/>
    <n v="0.13700000000000001"/>
    <s v="B-"/>
    <x v="2"/>
  </r>
  <r>
    <s v="CS20-1704"/>
    <x v="5"/>
    <s v="Comfort Spaces"/>
    <s v="Cotton Flannel 135GSM"/>
    <x v="1839"/>
    <s v="SHEET/SHEET SET"/>
    <s v="Christmas Village"/>
    <s v="Twin XL: 68x102&quot;/39x80+12&quot;/21x30&quot;"/>
    <x v="6"/>
    <n v="209"/>
    <n v="3676.31"/>
    <n v="1.8100285324981706E-5"/>
    <n v="0.99329205668999532"/>
    <n v="5319"/>
    <n v="8.2099367856072316"/>
    <n v="0.49176507956365995"/>
    <n v="0.126"/>
    <n v="9.7999999999999997E-3"/>
    <n v="2.7496373011323199"/>
    <n v="1.0471917234213775"/>
    <n v="0.6130919158271938"/>
    <n v="0.51603044681636678"/>
    <n v="0.19"/>
    <s v="B-"/>
    <x v="2"/>
  </r>
  <r>
    <s v="ID20-1082"/>
    <x v="5"/>
    <s v="Intelligent Design"/>
    <s v="Microfiber"/>
    <x v="1614"/>
    <s v="SHEET/SHEET SET"/>
    <s v="Teal"/>
    <s v="Full: 81x96&quot;/20x30&quot;(2)/54x75+12&quot;"/>
    <x v="7"/>
    <n v="275"/>
    <n v="3668.15"/>
    <n v="1.806010962482262E-5"/>
    <n v="0.99331011679962011"/>
    <n v="5320"/>
    <n v="8.2077153065939985"/>
    <n v="0.49156585145753162"/>
    <n v="0.126"/>
    <n v="0.12714523931763874"/>
    <n v="2.4974496951876302"/>
    <n v="0.95453007717719607"/>
    <n v="0.59603799428561621"/>
    <n v="0.51246028002314858"/>
    <n v="0.184"/>
    <s v="B-"/>
    <x v="3"/>
  </r>
  <r>
    <s v="ID12-2160"/>
    <x v="1"/>
    <s v="Intelligent Design"/>
    <s v="Felicia"/>
    <x v="1307"/>
    <s v="DUVET&amp;DUVET SET"/>
    <s v="Blue"/>
    <s v="Full/Queen: 88&quot;W x 90&quot;L/20&quot;W x 26&quot;L + 2&quot;D (2)/12&quot;W x 16&quot;L"/>
    <x v="7"/>
    <n v="101"/>
    <n v="3667.66"/>
    <n v="1.8057697113416007E-5"/>
    <n v="0.9933281744967335"/>
    <n v="5321"/>
    <n v="8.2075817517593208"/>
    <n v="0.49155387390716154"/>
    <n v="0.126"/>
    <n v="-7.9168610463663164E-2"/>
    <n v="0.62407949818768504"/>
    <n v="-0.32285408849781577"/>
    <n v="0.36094170339446263"/>
    <n v="0.46543143980462176"/>
    <n v="0.115"/>
    <s v="B-"/>
    <x v="3"/>
  </r>
  <r>
    <s v="MP40-4486"/>
    <x v="0"/>
    <s v="Madison Park"/>
    <s v="Harper"/>
    <x v="2013"/>
    <s v="WINDOW PANEL"/>
    <s v="Grey"/>
    <s v="42&quot;W x 95&quot;L (2)"/>
    <x v="7"/>
    <n v="120"/>
    <n v="3665.75"/>
    <n v="1.8048293242422888E-5"/>
    <n v="0.99334622278997586"/>
    <n v="5322"/>
    <n v="8.2070609901268643"/>
    <n v="0.49150717062832766"/>
    <n v="0.126"/>
    <n v="0.24303092474040491"/>
    <n v="1.3827067016026"/>
    <n v="0.39386926989579557"/>
    <n v="0.49285112240964868"/>
    <n v="0.49177596098459192"/>
    <n v="0.151"/>
    <s v="B-"/>
    <x v="2"/>
  </r>
  <r>
    <s v="MP40-8685"/>
    <x v="0"/>
    <s v="Madison Park"/>
    <s v="Anaheim"/>
    <x v="102"/>
    <s v="WINDOW PANEL"/>
    <s v="Brown"/>
    <s v="50x108&quot;"/>
    <x v="7"/>
    <n v="147"/>
    <n v="3663.45"/>
    <n v="1.8036969209289812E-5"/>
    <n v="0.99336425975918519"/>
    <n v="5323"/>
    <n v="8.2064335348465676"/>
    <n v="0.49145089878131537"/>
    <n v="0.125"/>
    <n v="6.49205150882365E-2"/>
    <n v="0.96877030162899003"/>
    <n v="6.6508736764665302E-2"/>
    <n v="0.43260202179346058"/>
    <n v="0.47968112338374447"/>
    <n v="0.13400000000000001"/>
    <s v="B-"/>
    <x v="3"/>
  </r>
  <r>
    <s v="AM51-0513"/>
    <x v="3"/>
    <s v="Madison Park"/>
    <s v="Bamboo Cotton"/>
    <x v="2204"/>
    <s v="BLANKET"/>
    <s v="White"/>
    <s v="King: 108&quot;x90&quot;"/>
    <x v="11"/>
    <n v="101"/>
    <n v="3662.54"/>
    <n v="1.8032488830963249E-5"/>
    <n v="0.99338229224801611"/>
    <n v="5324"/>
    <n v="8.2061851720609518"/>
    <n v="0.49142862495063039"/>
    <n v="0.125"/>
    <n v="8.7505979322767866E-2"/>
    <n v="0.194722623201981"/>
    <n v="-1.2217206252966182"/>
    <n v="0.19550972569658145"/>
    <n v="0.43224484509982064"/>
    <n v="8.6999999999999994E-2"/>
    <s v="B-"/>
    <x v="3"/>
  </r>
  <r>
    <s v="ID12-2405"/>
    <x v="1"/>
    <s v="Intelligent Design"/>
    <s v="Felicia"/>
    <x v="1487"/>
    <s v="DUVET&amp;DUVET SET"/>
    <s v="Champagne"/>
    <s v="King/Cal King: 104&quot;Wx90&quot;L/20&quot;Wx36&quot;L+2&quot;D(2)/12&quot;Wx16&quot;L"/>
    <x v="7"/>
    <n v="88"/>
    <n v="3662.2"/>
    <n v="1.803081484345662E-5"/>
    <n v="0.99340032306285952"/>
    <n v="5325"/>
    <n v="8.2060923613428862"/>
    <n v="0.49142030144026699"/>
    <n v="0.125"/>
    <n v="8.3938304717471338E-2"/>
    <n v="2.72733271168743"/>
    <n v="1.0393337625142216"/>
    <n v="0.6116456966608057"/>
    <n v="0.51546538048437474"/>
    <n v="0.189"/>
    <s v="B-"/>
    <x v="3"/>
  </r>
  <r>
    <s v="BR55-4071"/>
    <x v="3"/>
    <s v="Beautyrest"/>
    <s v="Cool Touch"/>
    <x v="359"/>
    <s v="ELEC MATT PAD"/>
    <s v="White"/>
    <s v="Twin:39x75+15&quot;"/>
    <x v="7"/>
    <n v="76"/>
    <n v="3651.32"/>
    <n v="1.7977247243244504E-5"/>
    <n v="0.99341830031010281"/>
    <n v="5326"/>
    <n v="8.203117861096322"/>
    <n v="0.49115354040076531"/>
    <n v="0.125"/>
    <n v="-0.49802795579060155"/>
    <n v="0.23946218306077299"/>
    <n v="-1.0803927282885402"/>
    <n v="0.22152043201255381"/>
    <n v="0.43722691872312303"/>
    <n v="0.09"/>
    <s v="B-"/>
    <x v="3"/>
  </r>
  <r>
    <s v="TN20-0568"/>
    <x v="5"/>
    <s v="True North by Sleep Philosophy"/>
    <s v="Cozy Cotton Flannel"/>
    <x v="1509"/>
    <s v="SHEET/SHEET SET"/>
    <s v="White Village Print"/>
    <s v="Cal King: 108x102&quot;/72x84+14&quot;/20x40&quot;(2)"/>
    <x v="7"/>
    <n v="114"/>
    <n v="3650.24"/>
    <n v="1.7971929871164624E-5"/>
    <n v="0.99343627223997399"/>
    <n v="5327"/>
    <n v="8.2028221149101146"/>
    <n v="0.4911270171015481"/>
    <n v="0.125"/>
    <n v="-0.37988879475186066"/>
    <n v="0.146252532112425"/>
    <n v="-1.4013977162927544"/>
    <n v="0.16244103830684684"/>
    <n v="0.42538982134260783"/>
    <n v="8.1000000000000003E-2"/>
    <s v="B-"/>
    <x v="3"/>
  </r>
  <r>
    <s v="MPS10-598"/>
    <x v="1"/>
    <s v="Madison Park Signature"/>
    <s v="Jarvis"/>
    <x v="1734"/>
    <s v="COMFORTER (SET)"/>
    <s v="Black/White"/>
    <s v="Queen: 92x96&quot;/20x26&quot;(2)/26x26+1.5&quot;(2)/20x20&quot;/18x18&quot;/D7x20&quot;"/>
    <x v="11"/>
    <n v="19"/>
    <n v="3632.84"/>
    <n v="1.7886261098766574E-5"/>
    <n v="0.99345415850107277"/>
    <n v="5328"/>
    <n v="8.1980452193682272"/>
    <n v="0.49069861249078472"/>
    <n v="0.125"/>
    <n v="0.22304735661355851"/>
    <n v="0.238492175386535"/>
    <n v="-1.0832543024463555"/>
    <n v="0.22099377332310868"/>
    <n v="0.43675764465724953"/>
    <n v="8.8999999999999996E-2"/>
    <s v="B-"/>
    <x v="3"/>
  </r>
  <r>
    <s v="MP51-8650"/>
    <x v="4"/>
    <s v="Madison Park"/>
    <s v="Windom"/>
    <x v="2149"/>
    <s v="BLANKET"/>
    <s v="Orange"/>
    <s v="Full/Queen: 90x90&quot; (15oz)"/>
    <x v="11"/>
    <n v="130"/>
    <n v="3631.27"/>
    <n v="1.7878531215280084E-5"/>
    <n v="0.99347203703228804"/>
    <n v="5329"/>
    <n v="8.1976130761652097"/>
    <n v="0.49065985674679591"/>
    <n v="0.124"/>
    <n v="0.22560363977341263"/>
    <n v="0.272700030375637"/>
    <n v="-0.98698139099535254"/>
    <n v="0.23871233051491714"/>
    <n v="0.44027035150042021"/>
    <n v="9.2999999999999999E-2"/>
    <s v="B-"/>
    <x v="3"/>
  </r>
  <r>
    <s v="CS14-0750"/>
    <x v="1"/>
    <s v="Comfort Spaces"/>
    <s v="Kienna"/>
    <x v="1865"/>
    <s v="COVERLET&amp;BEDSPR"/>
    <s v="Blush"/>
    <s v="Queen: 90&quot;W x 90&quot;L/20&quot;W x 26&quot;L (2)"/>
    <x v="6"/>
    <n v="147"/>
    <n v="3630.51"/>
    <n v="1.7874789360853502E-5"/>
    <n v="0.99348991182164892"/>
    <n v="5330"/>
    <n v="8.1974038187254834"/>
    <n v="0.49064108998683031"/>
    <n v="0.124"/>
    <n v="-0.29870000000000002"/>
    <n v="0.63677146229766701"/>
    <n v="-0.30547752674327633"/>
    <n v="0.36413977436379752"/>
    <n v="0.46534082686222378"/>
    <n v="0.115"/>
    <s v="B-"/>
    <x v="3"/>
  </r>
  <r>
    <s v="CS20-1703"/>
    <x v="5"/>
    <s v="Comfort Spaces"/>
    <s v="Cotton Flannel 135GSM"/>
    <x v="1839"/>
    <s v="SHEET/SHEET SET"/>
    <s v="Christmas Village"/>
    <s v="Twin: 68x98&quot;/39x75+12&quot;/21x30&quot;"/>
    <x v="6"/>
    <n v="206"/>
    <n v="3623.54"/>
    <n v="1.7840472616967614E-5"/>
    <n v="0.99350775229426591"/>
    <n v="5331"/>
    <n v="8.1954826626850021"/>
    <n v="0.49046879563822648"/>
    <n v="0.124"/>
    <n v="-3.5999999999999999E-3"/>
    <n v="1.8517534939339"/>
    <n v="0.66872819617108648"/>
    <n v="0.54343755977283581"/>
    <n v="0.50106254846514831"/>
    <n v="0.16600000000000001"/>
    <s v="B-"/>
    <x v="3"/>
  </r>
  <r>
    <s v="AM10-0179"/>
    <x v="1"/>
    <s v="Super Listing"/>
    <s v="Miro"/>
    <x v="1896"/>
    <s v="COMFORTER (SET)"/>
    <s v="Grey"/>
    <s v="Twin/Twin XL: 66x90&quot;/20x26&quot;"/>
    <x v="7"/>
    <n v="176"/>
    <n v="3610.46"/>
    <n v="1.7776073332889078E-5"/>
    <n v="0.99352552836759878"/>
    <n v="5332"/>
    <n v="8.191867401699259"/>
    <n v="0.49014456948301244"/>
    <n v="0.124"/>
    <n v="-0.22477733958195373"/>
    <n v="0.92091633428567299"/>
    <n v="2.0700590952849433E-2"/>
    <n v="0.42417125721820986"/>
    <n v="0.47694990703005197"/>
    <n v="0.13100000000000001"/>
    <s v="B-"/>
    <x v="3"/>
  </r>
  <r>
    <s v="FB155-1176"/>
    <x v="9"/>
    <s v="INK+IVY"/>
    <s v="Dove"/>
    <x v="2205"/>
    <s v="LGT-SCONCES"/>
    <s v="Main:Gold+Shade:Frosted"/>
    <s v="4.25&quot;L x 5.75&quot;W x 14&quot;H"/>
    <x v="9"/>
    <n v="69"/>
    <n v="3595.22"/>
    <n v="1.7701039304650784E-5"/>
    <n v="0.99354322940690343"/>
    <n v="5333"/>
    <n v="8.187638572808023"/>
    <n v="0.48976531693724318"/>
    <n v="0.124"/>
    <n v="0.25871344118023371"/>
    <n v="1.9655542598090101"/>
    <n v="0.72539859708553733"/>
    <n v="0.55386746912689577"/>
    <n v="0.5025857473751737"/>
    <n v="0.16900000000000001"/>
    <s v="B-"/>
    <x v="3"/>
  </r>
  <r>
    <s v="MPS72-586"/>
    <x v="7"/>
    <s v="Madison Park Signature"/>
    <s v="Splendor"/>
    <x v="2176"/>
    <s v="BATH RUG"/>
    <s v="Green"/>
    <s v="24&quot;x36&quot;"/>
    <x v="11"/>
    <n v="168"/>
    <n v="3580.25"/>
    <n v="1.7627334619432463E-5"/>
    <n v="0.99356085674152284"/>
    <n v="5334"/>
    <n v="8.1834671804630492"/>
    <n v="0.48939121545266606"/>
    <n v="0.124"/>
    <n v="0.12729211689383962"/>
    <n v="0.359630001351952"/>
    <n v="-0.77733345804497322"/>
    <n v="0.27729700437736982"/>
    <n v="0.44697237323760686"/>
    <n v="9.8000000000000004E-2"/>
    <s v="B-"/>
    <x v="3"/>
  </r>
  <r>
    <s v="CS14-1828"/>
    <x v="1"/>
    <s v="Comfort Spaces"/>
    <s v="Verone"/>
    <x v="2206"/>
    <s v="COVERLET&amp;BEDSPR"/>
    <s v="Grey"/>
    <s v="Twin/Twin XL: 66x90&quot;/20x26+0.5&quot;"/>
    <x v="14"/>
    <n v="143"/>
    <n v="3560.7"/>
    <n v="1.7531080337801318E-5"/>
    <n v="0.99357838782186059"/>
    <n v="5335"/>
    <n v="8.1779932379557092"/>
    <n v="0.4889002978287334"/>
    <n v="0.123"/>
    <n v="0.13800000000000001"/>
    <n v="0.123695628302048"/>
    <n v="-1.4974689533589629"/>
    <n v="0.14475959829646817"/>
    <n v="0.42007215792228036"/>
    <n v="7.6999999999999999E-2"/>
    <s v="B-"/>
    <x v="3"/>
  </r>
  <r>
    <s v="ID12-2328"/>
    <x v="1"/>
    <s v="Intelligent Design"/>
    <s v="Christa"/>
    <x v="1624"/>
    <s v="DUVET&amp;DUVET SET"/>
    <s v="Blue"/>
    <s v="Twin/Twin XL: 68&quot;W x 90&quot;L/20&quot;W x 26&quot;L+1&quot;D"/>
    <x v="7"/>
    <n v="217"/>
    <n v="3553.21"/>
    <n v="1.7494203377728824E-5"/>
    <n v="0.9935958820252383"/>
    <n v="5336"/>
    <n v="8.1758880953201025"/>
    <n v="0.48871150307626282"/>
    <n v="0.123"/>
    <n v="8.4204515950914952E-2"/>
    <n v="3.15039365184936"/>
    <n v="1.1787761126527265"/>
    <n v="0.63730937732290693"/>
    <n v="0.51843107792559173"/>
    <n v="0.19500000000000001"/>
    <s v="B-"/>
    <x v="2"/>
  </r>
  <r>
    <s v="CS20-1736"/>
    <x v="5"/>
    <s v="Comfort Spaces"/>
    <s v="Microfiber Coolmax"/>
    <x v="2151"/>
    <s v="SHEET/SHEET SET"/>
    <s v="Blue"/>
    <s v="Queen: 90x102&quot;/60x80+22&quot;/20x30&quot;(2)"/>
    <x v="6"/>
    <n v="178"/>
    <n v="3551.1"/>
    <n v="1.7483814808202391E-5"/>
    <n v="0.99361336584004645"/>
    <n v="5337"/>
    <n v="8.1752942568689217"/>
    <n v="0.48865824607528724"/>
    <n v="0.123"/>
    <n v="-0.107"/>
    <n v="0.65395690642217197"/>
    <n v="-0.28242006589373636"/>
    <n v="0.3683833869501727"/>
    <n v="0.46460327425026432"/>
    <n v="0.114"/>
    <s v="B-"/>
    <x v="3"/>
  </r>
  <r>
    <s v="MP40-5652"/>
    <x v="0"/>
    <s v="Madison Park"/>
    <s v="Rosette"/>
    <x v="2075"/>
    <s v="WINDOW PANEL"/>
    <s v="Grey"/>
    <s v="50&quot;W x 95&quot;L"/>
    <x v="7"/>
    <n v="192"/>
    <n v="3542.4"/>
    <n v="1.7440980422003368E-5"/>
    <n v="0.99363080682046845"/>
    <n v="5338"/>
    <n v="8.1728419971663371"/>
    <n v="0.48843832094731149"/>
    <n v="0.123"/>
    <n v="0.28862849597455059"/>
    <n v="0.75000802742966899"/>
    <n v="-0.16250948550746486"/>
    <n v="0.39045234118096284"/>
    <n v="0.46884112499404179"/>
    <n v="0.12"/>
    <s v="B-"/>
    <x v="3"/>
  </r>
  <r>
    <s v="MPS72-575"/>
    <x v="7"/>
    <s v="Madison Park Signature"/>
    <s v="Splendor"/>
    <x v="1399"/>
    <s v="BATH RUG"/>
    <s v="Blue"/>
    <s v="24&quot;x36&quot;"/>
    <x v="7"/>
    <n v="167"/>
    <n v="3542.25"/>
    <n v="1.7440241898103384E-5"/>
    <n v="0.99364824706236654"/>
    <n v="5339"/>
    <n v="8.1727996640470142"/>
    <n v="0.48843452440134416"/>
    <n v="0.123"/>
    <n v="0.12529984981126471"/>
    <n v="1.96575709987029"/>
    <n v="0.72549679353881003"/>
    <n v="0.55388554170252613"/>
    <n v="0.50152472786158053"/>
    <n v="0.16700000000000001"/>
    <s v="B-"/>
    <x v="2"/>
  </r>
  <r>
    <s v="CS20-0957"/>
    <x v="5"/>
    <s v="Comfort Spaces"/>
    <s v="Cotton Flannel 135GSM"/>
    <x v="1911"/>
    <s v="SHEET/SHEET SET"/>
    <s v="Aqua"/>
    <s v="Twin: 68&quot;W x 98&quot;L/39&quot;W x 75&quot;L + 12&quot;D/21&quot;W x 30&quot;L"/>
    <x v="6"/>
    <n v="202"/>
    <n v="3539.45"/>
    <n v="1.742645611863703E-5"/>
    <n v="0.99366567351848523"/>
    <n v="5340"/>
    <n v="8.1720091166929976"/>
    <n v="0.48836362602633937"/>
    <n v="0.123"/>
    <n v="-1.29E-2"/>
    <n v="2.2908187093477501"/>
    <n v="0.87163586349688338"/>
    <n v="0.58078172080403445"/>
    <n v="0.50684724498187839"/>
    <n v="0.17599999999999999"/>
    <s v="B-"/>
    <x v="3"/>
  </r>
  <r>
    <s v="WR13-3867"/>
    <x v="1"/>
    <s v="Woolrich"/>
    <s v="Woodshed AZ"/>
    <x v="2207"/>
    <s v="COVERLET&amp;BEDSPR"/>
    <s v="Red"/>
    <s v="39&quot;Wx75&quot;L+17&quot;D/20&quot;Wx26&quot;L+0.5&quot;D(3)/39&quot;Wx75&quot;L+15&quot;D"/>
    <x v="6"/>
    <n v="61"/>
    <n v="3537.39"/>
    <n v="1.7416313723743927E-5"/>
    <n v="0.99368308983220899"/>
    <n v="5341"/>
    <n v="8.1714271004140162"/>
    <n v="0.4883114292689959"/>
    <n v="0.122"/>
    <n v="-0.2833"/>
    <n v="0.28501753864768897"/>
    <n v="-0.95446639080288487"/>
    <n v="0.24469655683381389"/>
    <n v="0.43958845478195951"/>
    <n v="9.1999999999999998E-2"/>
    <s v="B-"/>
    <x v="3"/>
  </r>
  <r>
    <s v="AM14-0369"/>
    <x v="1"/>
    <s v="Super Listing"/>
    <s v="Mina"/>
    <x v="2181"/>
    <s v="QUILT"/>
    <s v="Green"/>
    <s v="Full/Queen: 90x90&quot;/20x26&quot;(2)"/>
    <x v="7"/>
    <n v="119"/>
    <n v="3536.4"/>
    <n v="1.741143946600404E-5"/>
    <n v="0.99370050127167497"/>
    <n v="5342"/>
    <n v="8.1711472730006935"/>
    <n v="0.48828633360738172"/>
    <n v="0.122"/>
    <n v="-0.43514973789343409"/>
    <n v="0.344998426365899"/>
    <n v="-0.80968453307855603"/>
    <n v="0.27134294768001149"/>
    <n v="0.44489765642190771"/>
    <n v="9.7000000000000003E-2"/>
    <s v="B-"/>
    <x v="3"/>
  </r>
  <r>
    <s v="MP40-8329"/>
    <x v="0"/>
    <s v="Madison Park"/>
    <s v="Emilia"/>
    <x v="2174"/>
    <s v="WINDOW PANEL"/>
    <s v="Black"/>
    <s v="50x84&quot;"/>
    <x v="7"/>
    <n v="225"/>
    <n v="3534.82"/>
    <n v="1.7403660347590884E-5"/>
    <n v="0.99371790493202261"/>
    <n v="5343"/>
    <n v="8.1707005174844554"/>
    <n v="0.48824626739254362"/>
    <n v="0.122"/>
    <n v="0.2268516497465666"/>
    <n v="0.62415449431556302"/>
    <n v="-0.32275051942219229"/>
    <n v="0.36096076477488709"/>
    <n v="0.46278916686901234"/>
    <n v="0.112"/>
    <s v="B-"/>
    <x v="3"/>
  </r>
  <r>
    <s v="ID20-1473"/>
    <x v="5"/>
    <s v="Intelligent Design"/>
    <s v="Metallic Dot"/>
    <x v="2041"/>
    <s v="SHEET/SHEET SET"/>
    <s v="Blush/Gold"/>
    <s v="Twin: 66&quot;W x 96&quot;L/20&quot;W x 30&quot;L (1)/39&quot;W x 75&quot;L + 14&quot;D"/>
    <x v="7"/>
    <n v="205"/>
    <n v="3530.19"/>
    <n v="1.7380864576544736E-5"/>
    <n v="0.9937352857965992"/>
    <n v="5344"/>
    <n v="8.1693902035999582"/>
    <n v="0.48812875498207881"/>
    <n v="0.122"/>
    <n v="5.7770571969479656E-2"/>
    <n v="0.81973050212120102"/>
    <n v="-8.3674584329105156E-2"/>
    <n v="0.40496151810504749"/>
    <n v="0.47149530760667258"/>
    <n v="0.125"/>
    <s v="B-"/>
    <x v="3"/>
  </r>
  <r>
    <s v="CS14-1794"/>
    <x v="1"/>
    <s v="Comfort Spaces"/>
    <s v="Gloria"/>
    <x v="2053"/>
    <s v="QUILT"/>
    <s v="Green"/>
    <s v="Full/Queen: 90&quot;Wx90&quot;L/20&quot;Wx26&quot;L+0.5&quot;D(2)"/>
    <x v="14"/>
    <n v="152"/>
    <n v="3524.88"/>
    <n v="1.7354720830485328E-5"/>
    <n v="0.99375264051742973"/>
    <n v="5345"/>
    <n v="8.1678853294802156"/>
    <n v="0.48799379389577013"/>
    <n v="0.122"/>
    <n v="-2.8999999999999998E-3"/>
    <n v="0.75482579373023495"/>
    <n v="-0.15685758082834977"/>
    <n v="0.39149254651795962"/>
    <n v="0.46869354442020805"/>
    <n v="0.11899999999999999"/>
    <s v="B-"/>
    <x v="3"/>
  </r>
  <r>
    <s v="MP51-8417"/>
    <x v="3"/>
    <s v="Madison Park"/>
    <s v="Carved Plush"/>
    <x v="1947"/>
    <s v="BLANKET"/>
    <s v="Green"/>
    <s v="66&quot;x90&quot;"/>
    <x v="7"/>
    <n v="238"/>
    <n v="3523.98"/>
    <n v="1.7350289687085428E-5"/>
    <n v="0.99376999080711681"/>
    <n v="5346"/>
    <n v="8.1676300414714085"/>
    <n v="0.48797089899277579"/>
    <n v="0.122"/>
    <n v="2.9862831514367281E-2"/>
    <n v="1.01651168847236"/>
    <n v="0.11020926109447321"/>
    <n v="0.4406448889715639"/>
    <n v="0.47850569698853346"/>
    <n v="0.13300000000000001"/>
    <s v="B-"/>
    <x v="3"/>
  </r>
  <r>
    <s v="ID10-2369"/>
    <x v="1"/>
    <s v="Intelligent Design"/>
    <s v="Lucy"/>
    <x v="1823"/>
    <s v="COMFORTER (SET)"/>
    <s v="Black"/>
    <s v="Twin/Twin XL: 68&quot;W x 90&quot;L / 20&quot;W x 26&quot;L"/>
    <x v="7"/>
    <n v="93"/>
    <n v="3519.13"/>
    <n v="1.732641074765264E-5"/>
    <n v="0.99378731721786451"/>
    <n v="5347"/>
    <n v="8.1662531997283612"/>
    <n v="0.48784742018821736"/>
    <n v="0.121"/>
    <n v="-0.18216384422300777"/>
    <n v="0.295639224168671"/>
    <n v="-0.92725253306512667"/>
    <n v="0.2497051338828378"/>
    <n v="0.44021896292714147"/>
    <n v="9.2999999999999999E-2"/>
    <s v="B-"/>
    <x v="3"/>
  </r>
  <r>
    <s v="CS20-1708"/>
    <x v="5"/>
    <s v="Comfort Spaces"/>
    <s v="Cotton Flannel 135GSM"/>
    <x v="1900"/>
    <s v="SHEET/SHEET SET"/>
    <s v="Reindeer"/>
    <s v="Twin: 68x98&quot;/39x75+12&quot;/21x30&quot;"/>
    <x v="6"/>
    <n v="200"/>
    <n v="3518"/>
    <n v="1.7320847200939431E-5"/>
    <n v="0.99380463806506547"/>
    <n v="5348"/>
    <n v="8.165932137321585"/>
    <n v="0.48781862646346458"/>
    <n v="0.121"/>
    <n v="-0.1263"/>
    <n v="0.76903290593752804"/>
    <n v="-0.14037428799231649"/>
    <n v="0.39452621572379037"/>
    <n v="0.46916014431552977"/>
    <n v="0.121"/>
    <s v="B-"/>
    <x v="3"/>
  </r>
  <r>
    <s v="TT10-0009"/>
    <x v="1"/>
    <s v="Intelligent Design"/>
    <s v="Felicia"/>
    <x v="2208"/>
    <s v="COMFORTER (SET)"/>
    <s v="Black"/>
    <s v="King/Cal King:104&quot;Wx90&quot;L/20&quot;Wx36&quot;L+2&quot;D(2)/12&quot;Wx16&quot;L"/>
    <x v="11"/>
    <n v="67"/>
    <n v="3513.6"/>
    <n v="1.729918383320659E-5"/>
    <n v="0.99382193724889867"/>
    <n v="5349"/>
    <n v="8.1646809997607459"/>
    <n v="0.48770642114202462"/>
    <n v="0.121"/>
    <m/>
    <n v="1.43399011054657"/>
    <n v="0.42787225608371637"/>
    <n v="0.49910920525333186"/>
    <n v="0.48998697796428609"/>
    <n v="0.14899999999999999"/>
    <s v="B-"/>
    <x v="3"/>
  </r>
  <r>
    <s v="CCL11-0022"/>
    <x v="1"/>
    <s v="Croscill Classics"/>
    <s v="Clermont"/>
    <x v="2131"/>
    <s v="BED SKIRT&amp;SHAM"/>
    <s v="Navy"/>
    <s v="26x26&quot;"/>
    <x v="7"/>
    <n v="101"/>
    <n v="3512.64"/>
    <n v="1.7294457280246699E-5"/>
    <n v="0.99383923170617894"/>
    <n v="5350"/>
    <n v="8.1644078161455109"/>
    <n v="0.48768192131377308"/>
    <n v="0.121"/>
    <n v="4.696335320442746E-2"/>
    <n v="0.42018361741185001"/>
    <n v="-0.65357341932806778"/>
    <n v="0.30007443253463445"/>
    <n v="0.45016042355794539"/>
    <n v="0.10100000000000001"/>
    <s v="B-"/>
    <x v="3"/>
  </r>
  <r>
    <s v="MP10-8723"/>
    <x v="1"/>
    <s v="Madison Park"/>
    <s v="Ophelia"/>
    <x v="2209"/>
    <s v="COMFORTER (SET)"/>
    <s v="Multi"/>
    <s v="King:104&quot;Wx92&quot;L/20&quot;Wx36&quot;L(2)/78&quot;Wx80&quot;L+15&quot;D/18&quot;Wx18&quot;L/16&quot;Wx16&quot;L/26&quot;Wx26&quot;L(2)"/>
    <x v="11"/>
    <n v="48"/>
    <n v="3506.52"/>
    <n v="1.7264325505127385E-5"/>
    <n v="0.99385649603168402"/>
    <n v="5351"/>
    <n v="8.1626645140273588"/>
    <n v="0.48752557737473967"/>
    <n v="0.121"/>
    <n v="5.25185585708908E-2"/>
    <n v="0.164216043283408"/>
    <n v="-1.3309881647276689"/>
    <n v="0.17539957095588266"/>
    <n v="0.42510037609096829"/>
    <n v="8.1000000000000003E-2"/>
    <s v="B-"/>
    <x v="3"/>
  </r>
  <r>
    <s v="MP10-8722"/>
    <x v="1"/>
    <s v="Madison Park"/>
    <s v="Ophelia"/>
    <x v="2209"/>
    <s v="COMFORTER (SET)"/>
    <s v="Multi"/>
    <s v="Queen:90&quot;Wx90&quot;L/20&quot;Wx26&quot;L(2)/60&quot;Wx80&quot;L+15&quot;D/18&quot;Wx18&quot;L/16&quot;Wx16&quot;L/26&quot;Wx26&quot;L(2)"/>
    <x v="11"/>
    <n v="47"/>
    <n v="3504.21"/>
    <n v="1.7252952237067643E-5"/>
    <n v="0.99387374898392111"/>
    <n v="5352"/>
    <n v="8.1620057120818821"/>
    <n v="0.4874664942759892"/>
    <n v="0.121"/>
    <n v="6.6124266525122641E-2"/>
    <n v="0.14245014245014201"/>
    <n v="-1.4169591878865391"/>
    <n v="0.15957702577967295"/>
    <n v="0.421888600576726"/>
    <n v="7.8E-2"/>
    <s v="B-"/>
    <x v="3"/>
  </r>
  <r>
    <s v="MP40-2019"/>
    <x v="0"/>
    <s v="Madison Park"/>
    <s v="Saratoga"/>
    <x v="1970"/>
    <s v="WINDOW PANEL"/>
    <s v="Beige/Grey"/>
    <s v="108&quot; Panel"/>
    <x v="7"/>
    <n v="151"/>
    <n v="3490.57"/>
    <n v="1.7185795797095839E-5"/>
    <n v="0.99389093477971824"/>
    <n v="5353"/>
    <n v="8.1581067707747934"/>
    <n v="0.4871168269201917"/>
    <n v="0.12"/>
    <n v="0.21167934857653412"/>
    <n v="0.72430152294420302"/>
    <n v="-0.19321889010406143"/>
    <n v="0.3848004258761254"/>
    <n v="0.46665354671137843"/>
    <n v="0.11700000000000001"/>
    <s v="B-"/>
    <x v="3"/>
  </r>
  <r>
    <s v="BR51-4440"/>
    <x v="3"/>
    <s v="Madison Park"/>
    <s v="Dream Soft"/>
    <x v="1717"/>
    <s v="BLANKET"/>
    <s v="Grey"/>
    <s v="66&quot;x90&quot;"/>
    <x v="7"/>
    <n v="185"/>
    <n v="3479.29"/>
    <n v="1.7130258799817101E-5"/>
    <n v="0.99390806503851803"/>
    <n v="5354"/>
    <n v="8.1548709026298241"/>
    <n v="0.48682662571713603"/>
    <n v="0.12"/>
    <n v="1.3130283189961168E-2"/>
    <n v="0.81582476733129605"/>
    <n v="-8.7930234648645883E-2"/>
    <n v="0.40417828653514221"/>
    <n v="0.47029695788073733"/>
    <n v="0.123"/>
    <s v="B-"/>
    <x v="3"/>
  </r>
  <r>
    <s v="MP20-5398"/>
    <x v="5"/>
    <s v="Madison Park"/>
    <s v="Peached Percale"/>
    <x v="1809"/>
    <s v="SHEET/SHEET SET"/>
    <s v="Purple"/>
    <s v="Cal King: 108&quot;W x 102&quot;L/20&quot;W x 40&quot;L (2)/72&quot;W x 84&quot;L + 15&quot;D"/>
    <x v="7"/>
    <n v="98"/>
    <n v="3473.29"/>
    <n v="1.710071784381777E-5"/>
    <n v="0.99392516575636181"/>
    <n v="5355"/>
    <n v="8.15314542057666"/>
    <n v="0.48667187992860389"/>
    <n v="0.12"/>
    <n v="0.12196034537858921"/>
    <n v="1.2430065817832701"/>
    <n v="0.29491081833569632"/>
    <n v="0.47463830473172064"/>
    <n v="0.48426516488922727"/>
    <n v="0.14099999999999999"/>
    <s v="B-"/>
    <x v="3"/>
  </r>
  <r>
    <s v="ID12-2281"/>
    <x v="1"/>
    <s v="Intelligent Design"/>
    <s v="Lucy"/>
    <x v="1584"/>
    <s v="DUVET&amp;DUVET SET"/>
    <s v="Navy"/>
    <s v="Full/Queen: 88&quot;W x 90&quot;L/20&quot;W x 26&quot;L (2)"/>
    <x v="7"/>
    <n v="98"/>
    <n v="3471.75"/>
    <n v="1.7093135665111276E-5"/>
    <n v="0.99394225889202692"/>
    <n v="5356"/>
    <n v="8.1527020662774987"/>
    <n v="0.48663211874389783"/>
    <n v="0.12"/>
    <n v="0.20426930249803033"/>
    <n v="0.38216220324090999"/>
    <n v="-0.72947470029541017"/>
    <n v="0.28610517402274416"/>
    <n v="0.44652672979966712"/>
    <n v="9.8000000000000004E-2"/>
    <s v="B-"/>
    <x v="3"/>
  </r>
  <r>
    <s v="CS20-0450"/>
    <x v="5"/>
    <s v="Comfort Spaces"/>
    <s v="Microfiber Coolmax"/>
    <x v="837"/>
    <s v="SHEET/SHEET SET"/>
    <s v="Aqua"/>
    <s v="Twin XL: 66&quot;W x 102&quot;L/20&quot;W x 30&quot;L (1)/39&quot;W x 80&quot;L + 14&quot;D"/>
    <x v="6"/>
    <n v="214"/>
    <n v="3471.08"/>
    <n v="1.7089836925024684E-5"/>
    <n v="0.99395934872895197"/>
    <n v="5357"/>
    <n v="8.1525091169894441"/>
    <n v="0.48661481454205352"/>
    <n v="0.12"/>
    <n v="4.0599999999999997E-2"/>
    <n v="4.1777817134824202"/>
    <n v="1.4534345839919474"/>
    <n v="0.68785892193822118"/>
    <n v="0.52686363602128705"/>
    <n v="0.21099999999999999"/>
    <s v="B"/>
    <x v="2"/>
  </r>
  <r>
    <s v="MP40-7408"/>
    <x v="0"/>
    <s v="Madison Park"/>
    <s v="Emilia"/>
    <x v="1950"/>
    <s v="WINDOW PANEL"/>
    <s v="Pewter"/>
    <s v="50x95&quot;"/>
    <x v="7"/>
    <n v="161"/>
    <n v="3456.41"/>
    <n v="1.7017609287606326E-5"/>
    <n v="0.9939763663382396"/>
    <n v="5358"/>
    <n v="8.1482750328313536"/>
    <n v="0.48623509069007048"/>
    <n v="0.12"/>
    <n v="0.26352112249414861"/>
    <n v="0.54947777956056598"/>
    <n v="-0.43158665506477178"/>
    <n v="0.34093000778568022"/>
    <n v="0.45717407410919247"/>
    <n v="0.107"/>
    <s v="B-"/>
    <x v="3"/>
  </r>
  <r>
    <s v="MP40-8334"/>
    <x v="0"/>
    <s v="Madison Park"/>
    <s v="Emilia"/>
    <x v="2117"/>
    <s v="WINDOW PANEL"/>
    <s v="Green"/>
    <s v="50x95&quot;"/>
    <x v="11"/>
    <n v="183"/>
    <n v="3442.02"/>
    <n v="1.6946760228134605E-5"/>
    <n v="0.99399331309846772"/>
    <n v="5359"/>
    <n v="8.1441042722092494"/>
    <n v="0.48586104586006906"/>
    <n v="0.12"/>
    <n v="0.28621237797825583"/>
    <n v="0.83530294801552396"/>
    <n v="-6.6884793600139228E-2"/>
    <n v="0.40805159674488467"/>
    <n v="0.47029915603703221"/>
    <n v="0.124"/>
    <s v="B-"/>
    <x v="3"/>
  </r>
  <r>
    <s v="ID10-2382"/>
    <x v="1"/>
    <s v="Intelligent Design"/>
    <s v="Mira"/>
    <x v="2074"/>
    <s v="COMFORTER (SET)"/>
    <s v="Aqua"/>
    <s v="Twin/Twin XL: 68&quot;W x 90&quot;L / 20&quot;W x 26&quot;L + 2&quot;D"/>
    <x v="11"/>
    <n v="89"/>
    <n v="3438.41"/>
    <n v="1.6928986419608343E-5"/>
    <n v="0.99401024208488731"/>
    <n v="5360"/>
    <n v="8.1430552240297356"/>
    <n v="0.48576696444818224"/>
    <n v="0.11899999999999999"/>
    <n v="4.6567987785366208E-2"/>
    <n v="1.76683650666727"/>
    <n v="0.62424529064865375"/>
    <n v="0.53525069917333923"/>
    <n v="0.49566371139321364"/>
    <n v="0.156"/>
    <s v="B-"/>
    <x v="3"/>
  </r>
  <r>
    <s v="ID10-2431"/>
    <x v="1"/>
    <s v="Intelligent Design"/>
    <s v="Robbie"/>
    <x v="2081"/>
    <s v="COMFORTER (SET)"/>
    <s v="Teal/Black"/>
    <s v="Twin XL"/>
    <x v="7"/>
    <n v="88"/>
    <n v="3435.7"/>
    <n v="1.6915643754481979E-5"/>
    <n v="0.99402715772864181"/>
    <n v="5361"/>
    <n v="8.1422669876169049"/>
    <n v="0.48569627332448756"/>
    <n v="0.11899999999999999"/>
    <n v="-0.20038931076636496"/>
    <n v="0.43230472303177198"/>
    <n v="-0.63053916596701975"/>
    <n v="0.30431377389657144"/>
    <n v="0.44941977343890438"/>
    <n v="0.1"/>
    <s v="B-"/>
    <x v="3"/>
  </r>
  <r>
    <s v="CS70-1541"/>
    <x v="1"/>
    <s v="Comfort Spaces"/>
    <s v="Kate"/>
    <x v="2210"/>
    <s v="SHOWER CURTAIN"/>
    <s v="Grey/Purple"/>
    <s v="72&quot;W x 72&quot;L"/>
    <x v="10"/>
    <n v="267"/>
    <n v="3433.62"/>
    <n v="1.6905402889735545E-5"/>
    <n v="0.9940440631315316"/>
    <n v="5362"/>
    <n v="8.1416615726271999"/>
    <n v="0.48564197810895676"/>
    <n v="0.11899999999999999"/>
    <n v="0.16270000000000001"/>
    <n v="1.7132836496047501"/>
    <n v="0.59513937270935147"/>
    <n v="0.52989389772363882"/>
    <n v="0.49449236203189323"/>
    <n v="0.155"/>
    <s v="B-"/>
    <x v="3"/>
  </r>
  <r>
    <s v="AM12-0407"/>
    <x v="1"/>
    <s v="Super Listing"/>
    <s v="Porter"/>
    <x v="184"/>
    <s v="DUVET&amp;DUVET SET"/>
    <s v="Khaki"/>
    <s v="Twin/Twin XL: 66x90&quot;/20x26&quot;"/>
    <x v="9"/>
    <n v="191"/>
    <n v="3429.18"/>
    <n v="1.6883542582296042E-5"/>
    <n v="0.99406094667411393"/>
    <n v="5363"/>
    <n v="8.1403680169171668"/>
    <n v="0.48552596861584602"/>
    <n v="0.11899999999999999"/>
    <n v="0.15834821995690671"/>
    <n v="6.3695613455170097"/>
    <n v="1.8671083079944693"/>
    <n v="0.76399354201998171"/>
    <n v="0.54121948329667324"/>
    <n v="0.24099999999999999"/>
    <s v="B"/>
    <x v="2"/>
  </r>
  <r>
    <s v="CS20-0581"/>
    <x v="5"/>
    <s v="Comfort Spaces"/>
    <s v="Cotton 144TC"/>
    <x v="1401"/>
    <s v="SHEET/SHEET SET"/>
    <s v="Diamond Grey"/>
    <s v="Cal King: 108&quot;W x 102&quot;L/72&quot;W x 84&quot;L + 14&quot;D/20&quot;W x 40&quot;L (2)"/>
    <x v="10"/>
    <n v="141"/>
    <n v="3422.09"/>
    <n v="1.6848635019290171E-5"/>
    <n v="0.99407779530913321"/>
    <n v="5364"/>
    <n v="8.1382989309102172"/>
    <n v="0.48534040751707996"/>
    <n v="0.11899999999999999"/>
    <n v="1.26E-2"/>
    <n v="1.20693894364663"/>
    <n v="0.26768771866692459"/>
    <n v="0.46962802675061976"/>
    <n v="0.48219793136378797"/>
    <n v="0.13700000000000001"/>
    <s v="B-"/>
    <x v="3"/>
  </r>
  <r>
    <s v="WR50-3868"/>
    <x v="1"/>
    <s v="Woolrich"/>
    <s v="Woodshed AZ"/>
    <x v="2207"/>
    <s v="THROW"/>
    <s v="Red"/>
    <s v="50x70&quot;"/>
    <x v="6"/>
    <n v="147"/>
    <n v="3408.93"/>
    <n v="1.6783841855798311E-5"/>
    <n v="0.99409457915098898"/>
    <n v="5365"/>
    <n v="8.1344470422076256"/>
    <n v="0.48499495996314718"/>
    <n v="0.11899999999999999"/>
    <n v="9.8799999999999999E-2"/>
    <n v="3.3664826528927598"/>
    <n v="1.2431404351740574"/>
    <n v="0.64915531521465353"/>
    <n v="0.51782703101344851"/>
    <n v="0.19400000000000001"/>
    <s v="B-"/>
    <x v="3"/>
  </r>
  <r>
    <s v="ID12-2421"/>
    <x v="1"/>
    <s v="Intelligent Design"/>
    <s v="Larissa"/>
    <x v="1578"/>
    <s v="DUVET&amp;DUVET SET"/>
    <s v="Off-White"/>
    <s v="Twin/Twin XL: 68&quot;W x 90&quot;L/ 20&quot;W x 26&quot;L"/>
    <x v="8"/>
    <n v="126"/>
    <n v="3402.96"/>
    <n v="1.675444860457898E-5"/>
    <n v="0.99411133359959358"/>
    <n v="5366"/>
    <n v="8.1326947387429058"/>
    <n v="0.48483780875957572"/>
    <n v="0.11799999999999999"/>
    <n v="0.1367468783059454"/>
    <n v="3.3729231526841201"/>
    <n v="1.2449966464466202"/>
    <n v="0.64949694179576845"/>
    <n v="0.51776963536681431"/>
    <n v="0.19400000000000001"/>
    <s v="B-"/>
    <x v="3"/>
  </r>
  <r>
    <s v="AM10-0537"/>
    <x v="1"/>
    <s v="Super Listing"/>
    <s v="Bailey"/>
    <x v="2190"/>
    <s v="COMFORTER (SET)"/>
    <s v="Blue"/>
    <s v="King/Cal King: 104x90&quot;/20x36&quot;(2)/16x16&quot;"/>
    <x v="11"/>
    <n v="76"/>
    <n v="3401.31"/>
    <n v="1.6746324841679165E-5"/>
    <n v="0.9941280799244353"/>
    <n v="5367"/>
    <n v="8.1322098916732717"/>
    <n v="0.48479432639360709"/>
    <n v="0.11799999999999999"/>
    <n v="9.1201139231027184E-2"/>
    <n v="0.48108476776970499"/>
    <n v="-0.54285863299682291"/>
    <n v="0.32045094596943807"/>
    <n v="0.4519256503087733"/>
    <n v="0.10299999999999999"/>
    <s v="B-"/>
    <x v="3"/>
  </r>
  <r>
    <s v="MP70-8594"/>
    <x v="7"/>
    <s v="Madison Park"/>
    <s v="Ariana Ombre Waffle"/>
    <x v="2211"/>
    <s v="SHOWER CURTAIN"/>
    <s v="Blue"/>
    <s v="Extra Long: 72&quot;x84&quot;"/>
    <x v="11"/>
    <n v="206"/>
    <n v="3400.27"/>
    <n v="1.6741204409305947E-5"/>
    <n v="0.99414482112884461"/>
    <n v="5368"/>
    <n v="8.1319041702712749"/>
    <n v="0.48476690849068749"/>
    <n v="0.11799999999999999"/>
    <n v="7.8992986145217867E-2"/>
    <n v="3.8336220677280801"/>
    <n v="1.3695606471588557"/>
    <n v="0.67242233521532335"/>
    <n v="0.5222979938356147"/>
    <n v="0.20399999999999999"/>
    <s v="B"/>
    <x v="2"/>
  </r>
  <r>
    <s v="TT10-0014"/>
    <x v="1"/>
    <s v="Intelligent Design"/>
    <s v="Raina"/>
    <x v="2212"/>
    <s v="COMFORTER (SET)"/>
    <s v="Grey/Silver"/>
    <s v="King/Cal King: 104&quot;W x 90&quot;L/20&quot;W x 36L + 1&quot;D(2)/12&quot;W x 16&quot;L /16&quot;W x 16&quot;L"/>
    <x v="11"/>
    <n v="75"/>
    <n v="3397.32"/>
    <n v="1.6726680105939612E-5"/>
    <n v="0.99416154780895061"/>
    <n v="5369"/>
    <n v="8.1310364708408418"/>
    <n v="0.48468909091366602"/>
    <n v="0.11799999999999999"/>
    <n v="-0.58640000000000003"/>
    <n v="1.29428580617747"/>
    <n v="0.33238231727565803"/>
    <n v="0.48153475033644727"/>
    <n v="0.4840582227982223"/>
    <n v="0.14000000000000001"/>
    <s v="B-"/>
    <x v="3"/>
  </r>
  <r>
    <s v="MP40-2010"/>
    <x v="0"/>
    <s v="Madison Park"/>
    <s v="Irina"/>
    <x v="2162"/>
    <s v="WINDOW PANEL"/>
    <s v="White/Grey"/>
    <s v="50x84&quot;"/>
    <x v="7"/>
    <n v="266"/>
    <n v="3386.38"/>
    <n v="1.6672817096167503E-5"/>
    <n v="0.99417822062604677"/>
    <n v="5370"/>
    <n v="8.1278120402062548"/>
    <n v="0.48439991545675459"/>
    <n v="0.11799999999999999"/>
    <n v="0.21661820528115575"/>
    <n v="0.76173514778760099"/>
    <n v="-0.14880730867699754"/>
    <n v="0.39297415962567117"/>
    <n v="0.46611476429053794"/>
    <n v="0.11600000000000001"/>
    <s v="B-"/>
    <x v="3"/>
  </r>
  <r>
    <s v="AM20-0352"/>
    <x v="5"/>
    <s v="Super Listing"/>
    <s v="Cotton 144TC"/>
    <x v="1530"/>
    <s v="SHEET/SHEET SET"/>
    <s v="Dark Gray"/>
    <s v="Cal king: 108x102&quot;/20x40&quot;(2)/72x84&quot;+14&quot;"/>
    <x v="7"/>
    <n v="135"/>
    <n v="3385.18"/>
    <n v="1.6666908904967636E-5"/>
    <n v="0.99419488753495178"/>
    <n v="5371"/>
    <n v="8.1274577213510142"/>
    <n v="0.48436813920585386"/>
    <n v="0.11799999999999999"/>
    <n v="-4.09538222487431E-3"/>
    <n v="0.94737212229668999"/>
    <n v="4.6284286408873346E-2"/>
    <n v="0.42887981089424654"/>
    <n v="0.47327047354353241"/>
    <n v="0.127"/>
    <s v="B-"/>
    <x v="3"/>
  </r>
  <r>
    <s v="ID20-133"/>
    <x v="5"/>
    <s v="Intelligent Design"/>
    <s v="Microfiber"/>
    <x v="1893"/>
    <s v="SHEET/SHEET SET"/>
    <s v="Grey"/>
    <s v="Twin XL: 66x102&quot;/20x30&quot;/39x80+12&quot;"/>
    <x v="7"/>
    <n v="294"/>
    <n v="3381.36"/>
    <n v="1.6648101162981397E-5"/>
    <n v="0.99421153563611475"/>
    <n v="5372"/>
    <n v="8.1263289696835699"/>
    <n v="0.48426690977462605"/>
    <n v="0.11700000000000001"/>
    <n v="2.6114550654174659E-2"/>
    <n v="0.78972351379548"/>
    <n v="-0.11684452317711221"/>
    <n v="0.39885675353867911"/>
    <n v="0.46718487852743668"/>
    <n v="0.11799999999999999"/>
    <s v="B-"/>
    <x v="3"/>
  </r>
  <r>
    <s v="ID20-2212"/>
    <x v="5"/>
    <s v="Intelligent Design"/>
    <s v="Microfiber"/>
    <x v="2213"/>
    <s v="SHEET/SHEET SET"/>
    <s v="Blue"/>
    <s v="King: 108x102&quot;/20x40&quot;(2)/78x80&quot;+12&quot;"/>
    <x v="7"/>
    <n v="194"/>
    <n v="3379.97"/>
    <n v="1.6641257508174888E-5"/>
    <n v="0.99422817689362297"/>
    <n v="5373"/>
    <n v="8.1259179295540562"/>
    <n v="0.48423004661001456"/>
    <n v="0.11700000000000001"/>
    <n v="0.15894159536419492"/>
    <n v="2.08693740287982"/>
    <n v="0.78250211891637933"/>
    <n v="0.56437709226142008"/>
    <n v="0.50025945574029573"/>
    <n v="0.16500000000000001"/>
    <s v="B-"/>
    <x v="3"/>
  </r>
  <r>
    <s v="ID40-1797"/>
    <x v="0"/>
    <s v="Intelligent Design"/>
    <s v="Sophie"/>
    <x v="1965"/>
    <s v="WINDOW PANEL"/>
    <s v="Black"/>
    <s v="50x63&quot;"/>
    <x v="7"/>
    <n v="256"/>
    <n v="3379.21"/>
    <n v="1.6637515653748305E-5"/>
    <n v="0.9942448144092767"/>
    <n v="5374"/>
    <n v="8.1256931167245803"/>
    <n v="0.48420988480160537"/>
    <n v="0.11700000000000001"/>
    <n v="0.226344297631695"/>
    <n v="1.0392730444192999"/>
    <n v="0.13039037866787656"/>
    <n v="0.44435912468470051"/>
    <n v="0.47623973277822446"/>
    <n v="0.13"/>
    <s v="B-"/>
    <x v="3"/>
  </r>
  <r>
    <s v="MP10-8711"/>
    <x v="1"/>
    <s v="Madison Park"/>
    <s v="Royce"/>
    <x v="2113"/>
    <s v="COMFORTER (SET)"/>
    <s v="Grey"/>
    <s v="Cal King: 104&quot;W x 98&quot;L/20&quot;W x 36&quot;L(2)/18&quot;Wx18&quot;L/106&quot;Wx96&quot;L"/>
    <x v="15"/>
    <n v="44"/>
    <n v="3374.36"/>
    <n v="1.6613636714315517E-5"/>
    <n v="0.99426142804599105"/>
    <n v="5375"/>
    <n v="8.1242572642848128"/>
    <n v="0.4840811137618834"/>
    <n v="0.11700000000000001"/>
    <n v="3.8699999999999998E-2"/>
    <n v="0.31492407438231801"/>
    <n v="-0.87965972878505372"/>
    <n v="0.25846435609649437"/>
    <n v="0.43895776222880561"/>
    <n v="9.0999999999999998E-2"/>
    <s v="B-"/>
    <x v="3"/>
  </r>
  <r>
    <s v="ID10-2430"/>
    <x v="1"/>
    <s v="Intelligent Design"/>
    <s v="Robbie"/>
    <x v="2081"/>
    <s v="COMFORTER (SET)"/>
    <s v="Teal/Black"/>
    <s v="Twin: 68&quot;W x 86&quot;L/20&quot;W x 26&quot;L + 2&quot;D/39&quot;W x 75&quot;L + 14&quot;D/12&quot;W x 16&quot;L/66&quot;W x 96&quot;L/39&quot;W x 75&quot;L + 12&quot;D/20&quot;W x 30&quot;L"/>
    <x v="7"/>
    <n v="92"/>
    <n v="3368.25"/>
    <n v="1.6583554174122865E-5"/>
    <n v="0.99427801160016516"/>
    <n v="5376"/>
    <n v="8.1224454466492695"/>
    <n v="0.48391862517026085"/>
    <n v="0.11700000000000001"/>
    <n v="-6.1754059229570259E-2"/>
    <n v="0.67108938625592296"/>
    <n v="-0.25995097665771277"/>
    <n v="0.37251871262668917"/>
    <n v="0.46163864266154653"/>
    <n v="0.11"/>
    <s v="B-"/>
    <x v="3"/>
  </r>
  <r>
    <s v="MP40-6328"/>
    <x v="0"/>
    <s v="Madison Park"/>
    <s v="Emilia"/>
    <x v="1924"/>
    <s v="WINDOW PANEL"/>
    <s v="Silver"/>
    <s v="50x108&quot;"/>
    <x v="7"/>
    <n v="158"/>
    <n v="3353.21"/>
    <n v="1.6509504844417885E-5"/>
    <n v="0.9942945211050096"/>
    <n v="5377"/>
    <n v="8.1179715522299141"/>
    <n v="0.48351739450056885"/>
    <n v="0.11700000000000001"/>
    <n v="0.3135790880976736"/>
    <n v="0.73266169771793599"/>
    <n v="-0.18312784449501626"/>
    <n v="0.38665763332995851"/>
    <n v="0.46414544226644677"/>
    <n v="0.114"/>
    <s v="B-"/>
    <x v="3"/>
  </r>
  <r>
    <s v="MP70-8589"/>
    <x v="7"/>
    <s v="Madison Park"/>
    <s v="Ariana Ombre Waffle"/>
    <x v="2214"/>
    <s v="SHOWER CURTAIN"/>
    <s v="Taupe"/>
    <s v="Extra Long: 72&quot;x84&quot;"/>
    <x v="11"/>
    <n v="204"/>
    <n v="3351.99"/>
    <n v="1.6503498183364686E-5"/>
    <n v="0.99431102460319298"/>
    <n v="5378"/>
    <n v="8.1176077640579631"/>
    <n v="0.48348476901633158"/>
    <n v="0.11600000000000001"/>
    <n v="7.942879722194876E-2"/>
    <n v="3.06871119650418"/>
    <n v="1.153324942603223"/>
    <n v="0.6326252142979828"/>
    <n v="0.5133128580726618"/>
    <n v="0.186"/>
    <s v="B-"/>
    <x v="2"/>
  </r>
  <r>
    <s v="ST54-3572"/>
    <x v="3"/>
    <s v="Serta"/>
    <s v="Dream Soft Heated"/>
    <x v="2152"/>
    <s v="ELECT BLANKET"/>
    <s v="Rust"/>
    <s v="Full:77x84&quot;"/>
    <x v="11"/>
    <n v="62"/>
    <n v="3334.95"/>
    <n v="1.6419601868326594E-5"/>
    <n v="0.99432744420506136"/>
    <n v="5379"/>
    <n v="8.1125127753567234"/>
    <n v="0.48302783697076795"/>
    <n v="0.11600000000000001"/>
    <n v="-1.9738417167445659E-2"/>
    <n v="0.47617353216609398"/>
    <n v="-0.55134639253758633"/>
    <n v="0.31888881545331799"/>
    <n v="0.45020003266727804"/>
    <n v="0.10100000000000001"/>
    <s v="B-"/>
    <x v="3"/>
  </r>
  <r>
    <s v="ID20-1080"/>
    <x v="5"/>
    <s v="Intelligent Design"/>
    <s v="Microfiber"/>
    <x v="1614"/>
    <s v="SHEET/SHEET SET"/>
    <s v="Teal"/>
    <s v="Twin: 66x96&quot;/20x30&quot;/39x75+12&quot;"/>
    <x v="7"/>
    <n v="292"/>
    <n v="3332.05"/>
    <n v="1.6405323739593587E-5"/>
    <n v="0.99434384952880095"/>
    <n v="5380"/>
    <n v="8.1116430796953676"/>
    <n v="0.48294984036648414"/>
    <n v="0.11600000000000001"/>
    <n v="8.5376414819705579E-2"/>
    <n v="1.3839940828375701"/>
    <n v="0.39473715743101984"/>
    <n v="0.49301085285404017"/>
    <n v="0.48496204286399541"/>
    <n v="0.14299999999999999"/>
    <s v="B-"/>
    <x v="3"/>
  </r>
  <r>
    <s v="ST54-0061"/>
    <x v="3"/>
    <s v="Serta"/>
    <s v="Freya AZ"/>
    <x v="2008"/>
    <s v="ELECT BLANKET"/>
    <s v="Cream White"/>
    <s v="Full: 77x84&quot;"/>
    <x v="10"/>
    <n v="62"/>
    <n v="3327.54"/>
    <n v="1.6383118787667425E-5"/>
    <n v="0.99436023264758866"/>
    <n v="5381"/>
    <n v="8.1102890483938168"/>
    <n v="0.48282840726257475"/>
    <n v="0.11600000000000001"/>
    <n v="-0.20879999999999999"/>
    <n v="0.33990717650352797"/>
    <n v="-0.82119153681752877"/>
    <n v="0.26922514007678855"/>
    <n v="0.44010775382541756"/>
    <n v="9.2999999999999999E-2"/>
    <s v="B-"/>
    <x v="3"/>
  </r>
  <r>
    <s v="MP40-8732"/>
    <x v="0"/>
    <s v="Madison Park"/>
    <s v="Anaheim"/>
    <x v="2215"/>
    <s v="WINDOW PANEL"/>
    <s v="Black"/>
    <s v="50x84&quot;"/>
    <x v="11"/>
    <n v="167"/>
    <n v="3313.28"/>
    <n v="1.6312909782242356E-5"/>
    <n v="0.99437654555737087"/>
    <n v="5382"/>
    <n v="8.1059956844596712"/>
    <n v="0.48244336704368262"/>
    <n v="0.11600000000000001"/>
    <n v="4.6199999999999998E-2"/>
    <n v="6.9725456016933293E-2"/>
    <n v="-1.7735731119991947"/>
    <n v="9.394398202362983E-2"/>
    <n v="0.40474349003967208"/>
    <n v="6.8000000000000005E-2"/>
    <s v="B-"/>
    <x v="3"/>
  </r>
  <r>
    <s v="SI54-0068"/>
    <x v="3"/>
    <s v="Sharper Image"/>
    <s v="Amira"/>
    <x v="2216"/>
    <s v="ELECT BLANKET"/>
    <s v="Brown Geo"/>
    <s v="50x60&quot;"/>
    <x v="11"/>
    <n v="87"/>
    <n v="3311.01"/>
    <n v="1.6301733453889276E-5"/>
    <n v="0.99439284729082478"/>
    <n v="5383"/>
    <n v="8.1053105348242642"/>
    <n v="0.48238192101449962"/>
    <n v="0.11600000000000001"/>
    <n v="-0.32170109634220367"/>
    <n v="0.16124259482973399"/>
    <n v="-1.3423058212541912"/>
    <n v="0.17331661177847701"/>
    <n v="0.42056885916729514"/>
    <n v="7.6999999999999999E-2"/>
    <s v="B-"/>
    <x v="3"/>
  </r>
  <r>
    <s v="MP41-4945"/>
    <x v="0"/>
    <s v="Madison Park"/>
    <s v="Irina"/>
    <x v="2162"/>
    <s v="VALANCE"/>
    <s v="White/Grey"/>
    <s v="38&quot;W x 46&quot;L"/>
    <x v="7"/>
    <n v="254"/>
    <n v="3310.73"/>
    <n v="1.6300354875942641E-5"/>
    <n v="0.99440914764570076"/>
    <n v="5384"/>
    <n v="8.1052259904429427"/>
    <n v="0.48237433885105169"/>
    <n v="0.115"/>
    <n v="0.29966023444980416"/>
    <n v="1.25786931586622"/>
    <n v="0.30591679171217961"/>
    <n v="0.47666390015398014"/>
    <n v="0.48123225111163742"/>
    <n v="0.13600000000000001"/>
    <s v="B-"/>
    <x v="3"/>
  </r>
  <r>
    <s v="CS14-0060"/>
    <x v="1"/>
    <s v="Comfort Spaces"/>
    <s v="Kienna"/>
    <x v="931"/>
    <s v="COVERLET&amp;BEDSPR"/>
    <s v="Gray"/>
    <s v="King: 104x90&quot;/20x36+1/2&quot;(2)"/>
    <x v="4"/>
    <n v="106"/>
    <n v="3308.26"/>
    <n v="1.628819384905625E-5"/>
    <n v="0.99442543583954979"/>
    <n v="5385"/>
    <n v="8.1044798784220564"/>
    <n v="0.48230742555410161"/>
    <n v="0.115"/>
    <n v="-0.24390000000000003"/>
    <n v="0.334668417209811"/>
    <n v="-0.83317179784857331"/>
    <n v="0.26702023179000228"/>
    <n v="0.43924998680128174"/>
    <n v="9.1999999999999998E-2"/>
    <s v="B-"/>
    <x v="3"/>
  </r>
  <r>
    <s v="CH10-013"/>
    <x v="1"/>
    <s v="Chapel Hill"/>
    <s v="Harper"/>
    <x v="2084"/>
    <s v="COMFORTER (SET)"/>
    <s v="Natural"/>
    <s v="Full/Queen: 90&quot;W x 92&quot;L/20&quot;W x 26&quot;L(2)"/>
    <x v="11"/>
    <n v="25"/>
    <n v="3308.04"/>
    <n v="1.6287110680669608E-5"/>
    <n v="0.99444172295023048"/>
    <n v="5386"/>
    <n v="8.1044133960927329"/>
    <n v="0.48230146324318929"/>
    <n v="0.115"/>
    <n v="-0.64585527425537093"/>
    <n v="0.110775516211349"/>
    <n v="-1.5569616160655013"/>
    <n v="0.13381026550107164"/>
    <n v="0.41260322369476582"/>
    <n v="7.1999999999999995E-2"/>
    <s v="B-"/>
    <x v="3"/>
  </r>
  <r>
    <s v="MPS72-582"/>
    <x v="7"/>
    <s v="Madison Park Signature"/>
    <s v="Splendor"/>
    <x v="2096"/>
    <s v="BATH RUG"/>
    <s v="Navy"/>
    <s v="24&quot;x60&quot;"/>
    <x v="11"/>
    <n v="108"/>
    <n v="3305.33"/>
    <n v="1.6273768015543243E-5"/>
    <n v="0.99445799671824597"/>
    <n v="5387"/>
    <n v="8.1035940919112299"/>
    <n v="0.48222798587993193"/>
    <n v="0.115"/>
    <n v="0.10519138542898893"/>
    <n v="0.25910578022507103"/>
    <n v="-1.0241382814578386"/>
    <n v="0.23187378705750453"/>
    <n v="0.43215714611544642"/>
    <n v="8.5999999999999993E-2"/>
    <s v="B-"/>
    <x v="3"/>
  </r>
  <r>
    <s v="ST54-0304"/>
    <x v="3"/>
    <s v="Serta"/>
    <s v="Ribbed Plush"/>
    <x v="2158"/>
    <s v="ELECT BLANKET"/>
    <s v="Mineral Grey"/>
    <s v="Queen: 84x90&quot;"/>
    <x v="6"/>
    <n v="42"/>
    <n v="3297"/>
    <n v="1.6232755321630843E-5"/>
    <n v="0.99447422947356756"/>
    <n v="5388"/>
    <n v="8.1010715031195435"/>
    <n v="0.48200175345346541"/>
    <n v="0.115"/>
    <n v="-0.38009999999999999"/>
    <n v="0.17933443865972301"/>
    <n v="-1.2753455101602778"/>
    <n v="0.18564032863524432"/>
    <n v="0.42272946848982118"/>
    <n v="7.9000000000000001E-2"/>
    <s v="B-"/>
    <x v="3"/>
  </r>
  <r>
    <s v="SHET20-964"/>
    <x v="5"/>
    <s v="Sleep Philosophy"/>
    <s v="Smart Cool Microfiber"/>
    <x v="1859"/>
    <s v="SHEET/SHEET SET"/>
    <s v="Grey"/>
    <s v="Cal King: 108x102&quot;/20x40&quot;(2)/72x84+14&quot;"/>
    <x v="7"/>
    <n v="136"/>
    <n v="3281.7"/>
    <n v="1.6157425883832555E-5"/>
    <n v="0.99449038689945135"/>
    <n v="5389"/>
    <n v="8.0964215334906839"/>
    <n v="0.48158473189386775"/>
    <n v="0.115"/>
    <n v="0.17130742394226689"/>
    <n v="1.27106058603744"/>
    <n v="0.31558459073247264"/>
    <n v="0.47844321114892341"/>
    <n v="0.4809564277448789"/>
    <n v="0.13500000000000001"/>
    <s v="B-"/>
    <x v="3"/>
  </r>
  <r>
    <s v="ID20-1458"/>
    <x v="5"/>
    <s v="Intelligent Design"/>
    <s v="Microfiber"/>
    <x v="1637"/>
    <s v="SHEET/SHEET SET"/>
    <s v="Pink"/>
    <s v="Twin: 66&quot;W x 96&quot;L/20&quot;W x 30&quot;L (2)/39&quot;W x 75&quot;L + 14&quot;D"/>
    <x v="7"/>
    <n v="257"/>
    <n v="3279.09"/>
    <n v="1.614457556797285E-5"/>
    <n v="0.99450653147501933"/>
    <n v="5390"/>
    <n v="8.0956261400261358"/>
    <n v="0.48151339890686906"/>
    <n v="0.114"/>
    <n v="0.11754064328822936"/>
    <n v="2.15282399997011"/>
    <n v="0.81218454032066223"/>
    <n v="0.56983999634644722"/>
    <n v="0.49917871839478473"/>
    <n v="0.16200000000000001"/>
    <s v="B-"/>
    <x v="3"/>
  </r>
  <r>
    <s v="CS20-1587"/>
    <x v="5"/>
    <s v="Comfort Spaces"/>
    <s v="Cotton 144TC"/>
    <x v="1978"/>
    <s v="SHEET/SHEET SET"/>
    <s v="Diamond Tan"/>
    <s v="Full:81x96&quot;/20x30&quot;(2)/54x75&quot;+14&quot;"/>
    <x v="6"/>
    <n v="177"/>
    <n v="3269.19"/>
    <n v="1.6095832990573956E-5"/>
    <n v="0.99452262730800989"/>
    <n v="5391"/>
    <n v="8.0926033661788637"/>
    <n v="0.48124230856333716"/>
    <n v="0.114"/>
    <n v="-0.21279999999999999"/>
    <n v="0.86078499058646496"/>
    <n v="-4.0004630125994013E-2"/>
    <n v="0.41299875900126037"/>
    <n v="0.46759359865092182"/>
    <n v="0.11799999999999999"/>
    <s v="B-"/>
    <x v="3"/>
  </r>
  <r>
    <s v="TN20-0460"/>
    <x v="5"/>
    <s v="True North by Sleep Philosophy"/>
    <s v="Micro Fleece"/>
    <x v="1844"/>
    <s v="SHEET/SHEET SET"/>
    <s v="Black"/>
    <s v="Twin: 66x96&quot;/39x75+14&quot;/20x30&quot;"/>
    <x v="7"/>
    <n v="137"/>
    <n v="3256.21"/>
    <n v="1.6031926055762079E-5"/>
    <n v="0.9945386592340657"/>
    <n v="5392"/>
    <n v="8.0886262797098407"/>
    <n v="0.48088563294299047"/>
    <n v="0.114"/>
    <n v="8.6102308512043174E-2"/>
    <n v="1.9792613572869999"/>
    <n v="0.73201271395542122"/>
    <n v="0.55508476489853131"/>
    <n v="0.49572545933409867"/>
    <n v="0.157"/>
    <s v="B-"/>
    <x v="3"/>
  </r>
  <r>
    <s v="MP10-8700"/>
    <x v="1"/>
    <s v="Madison Park"/>
    <s v="Riva"/>
    <x v="2059"/>
    <s v="COMFORTER (SET)"/>
    <s v="Beige"/>
    <s v="Queen:90&quot;Wx90&quot;L/20&quot;Wx26&quot;L(2)/18&quot;Wx18&quot;L/12&quot;Wx18&quot;L"/>
    <x v="15"/>
    <n v="61"/>
    <n v="3254.35"/>
    <n v="1.6022768359402284E-5"/>
    <n v="0.99455468200242514"/>
    <n v="5393"/>
    <n v="8.0880550757437888"/>
    <n v="0.48083440586243215"/>
    <n v="0.114"/>
    <n v="0.1071"/>
    <n v="0.14921595894331599"/>
    <n v="-1.389435453415842"/>
    <n v="0.16464263412163524"/>
    <n v="0.41759605151427281"/>
    <n v="7.5999999999999998E-2"/>
    <s v="B-"/>
    <x v="3"/>
  </r>
  <r>
    <s v="ST54-0305"/>
    <x v="3"/>
    <s v="Serta"/>
    <s v="Ribbed Plush"/>
    <x v="2158"/>
    <s v="ELECT BLANKET"/>
    <s v="Mineral Grey"/>
    <s v="King: 100x90&quot;"/>
    <x v="6"/>
    <n v="38"/>
    <n v="3249"/>
    <n v="1.5996427673636218E-5"/>
    <n v="0.99457067843009872"/>
    <n v="5394"/>
    <n v="8.0864102753237823"/>
    <n v="0.48068689581588886"/>
    <n v="0.114"/>
    <n v="-0.41299999999999998"/>
    <n v="0.16727507030824301"/>
    <n v="-1.3194769250267928"/>
    <n v="0.17751815816711908"/>
    <n v="0.42005314828613488"/>
    <n v="7.6999999999999999E-2"/>
    <s v="B-"/>
    <x v="3"/>
  </r>
  <r>
    <s v="HH12-1869"/>
    <x v="10"/>
    <s v="Harbor House Blue"/>
    <s v="Morgan"/>
    <x v="1784"/>
    <s v="DUVET&amp;DUVET SET"/>
    <s v="Blue"/>
    <s v="King/Cal King: 106x90&quot;/20x36&quot;(2)/18x18&quot;/12x20&quot;"/>
    <x v="11"/>
    <n v="33"/>
    <n v="3248.26"/>
    <n v="1.599278428906297E-5"/>
    <n v="0.99458667121438782"/>
    <n v="5395"/>
    <n v="8.0861825570902628"/>
    <n v="0.48066647344317015"/>
    <n v="0.114"/>
    <n v="0.40370237911989798"/>
    <n v="0.335801183719524"/>
    <n v="-0.83056914027630679"/>
    <n v="0.26749923815170734"/>
    <n v="0.43803302638487762"/>
    <n v="9.0999999999999998E-2"/>
    <s v="B-"/>
    <x v="3"/>
  </r>
  <r>
    <s v="MP40-8335"/>
    <x v="0"/>
    <s v="Madison Park"/>
    <s v="Emilia"/>
    <x v="2174"/>
    <s v="WINDOW PANEL"/>
    <s v="Black"/>
    <s v="50x84&quot;"/>
    <x v="7"/>
    <n v="159"/>
    <n v="3245.76"/>
    <n v="1.5980475557396582E-5"/>
    <n v="0.99460265168994522"/>
    <n v="5396"/>
    <n v="8.0854128549885367"/>
    <n v="0.48059744452545528"/>
    <n v="0.113"/>
    <n v="0.28930489646820856"/>
    <n v="1.30146663093172"/>
    <n v="0.33751928180070284"/>
    <n v="0.4824801834635592"/>
    <n v="0.48097399231307608"/>
    <n v="0.13600000000000001"/>
    <s v="B-"/>
    <x v="3"/>
  </r>
  <r>
    <s v="CS20-1586"/>
    <x v="5"/>
    <s v="Comfort Spaces"/>
    <s v="Cotton 144TC"/>
    <x v="1978"/>
    <s v="SHEET/SHEET SET"/>
    <s v="Diamond Tan"/>
    <s v="Twin XL: 66x96&quot;/20x30&quot;/39x80&quot;+12&quot;"/>
    <x v="10"/>
    <n v="205"/>
    <n v="3245.15"/>
    <n v="1.5977472226869983E-5"/>
    <n v="0.99461862916217214"/>
    <n v="5397"/>
    <n v="8.0852249577277409"/>
    <n v="0.48058059340276083"/>
    <n v="0.113"/>
    <n v="-0.1366"/>
    <n v="1.4129221100496101"/>
    <n v="0.41404295301152999"/>
    <n v="0.49656398984731293"/>
    <n v="0.48377727269167126"/>
    <n v="0.14000000000000001"/>
    <s v="B-"/>
    <x v="3"/>
  </r>
  <r>
    <s v="CS20-0329"/>
    <x v="5"/>
    <s v="Comfort Spaces"/>
    <s v="Cotton Flannel 135GSM"/>
    <x v="1971"/>
    <s v="SHEET/SHEET SET"/>
    <s v="Grey"/>
    <s v="Twin: 68&quot;W x 98&quot;L/39&quot;W x 75&quot;L + 12&quot;D/21&quot;W x 30&quot;L"/>
    <x v="10"/>
    <n v="183"/>
    <n v="3240.93"/>
    <n v="1.5956695087817122E-5"/>
    <n v="0.99463458585725995"/>
    <n v="5398"/>
    <n v="8.0839241104524024"/>
    <n v="0.48046392998281223"/>
    <n v="0.113"/>
    <n v="4.4299999999999992E-2"/>
    <n v="5.8563898013051796"/>
    <n v="1.7844645595078112"/>
    <n v="0.74878336542891077"/>
    <n v="0.53412781707203205"/>
    <n v="0.22600000000000001"/>
    <s v="B"/>
    <x v="2"/>
  </r>
  <r>
    <s v="MP40-8636"/>
    <x v="0"/>
    <s v="Madison Park"/>
    <s v="Lexus"/>
    <x v="2034"/>
    <s v="WINDOW PANEL"/>
    <s v="White"/>
    <s v="2x52x108&quot;"/>
    <x v="7"/>
    <n v="163"/>
    <n v="3240.89"/>
    <n v="1.595649814811046E-5"/>
    <n v="0.99465054235540806"/>
    <n v="5399"/>
    <n v="8.0839117720469549"/>
    <n v="0.48046282344201874"/>
    <n v="0.113"/>
    <n v="9.3728850408375475E-2"/>
    <n v="1.30650967966972"/>
    <n v="0.34111123102129887"/>
    <n v="0.48314126410125857"/>
    <n v="0.48099851157386675"/>
    <n v="0.13600000000000001"/>
    <s v="B-"/>
    <x v="3"/>
  </r>
  <r>
    <s v="AM73-0228"/>
    <x v="8"/>
    <s v="Super Listing"/>
    <s v="Premium Turkish Cotton"/>
    <x v="2217"/>
    <s v="BATH TOWEL"/>
    <s v="Charcoal"/>
    <s v="27x54&quot;(4)"/>
    <x v="7"/>
    <n v="119"/>
    <n v="3232.88"/>
    <n v="1.5917060971851357E-5"/>
    <n v="0.99466645941637988"/>
    <n v="5400"/>
    <n v="8.0814379336972255"/>
    <n v="0.48024096308396524"/>
    <n v="0.113"/>
    <n v="-0.43783868152927274"/>
    <n v="0.19435067012524401"/>
    <n v="-1.2229834668831641"/>
    <n v="0.19527730589605641"/>
    <n v="0.42324823164638348"/>
    <n v="0.08"/>
    <s v="B-"/>
    <x v="3"/>
  </r>
  <r>
    <s v="MP40-1284"/>
    <x v="0"/>
    <s v="Madison Park"/>
    <s v="Saratoga"/>
    <x v="2105"/>
    <s v="WINDOW PANEL"/>
    <s v="Grey/White"/>
    <s v="50x95&quot;"/>
    <x v="7"/>
    <n v="160"/>
    <n v="3221.35"/>
    <n v="1.586029310140598E-5"/>
    <n v="0.99468231970948129"/>
    <n v="5401"/>
    <n v="8.0778661860185608"/>
    <n v="0.47992063931707402"/>
    <n v="0.113"/>
    <n v="0.28531682974200434"/>
    <n v="1.2091848441346"/>
    <n v="0.26940468714540322"/>
    <n v="0.46994402637838562"/>
    <n v="0.47792531672933636"/>
    <n v="0.13200000000000001"/>
    <s v="B-"/>
    <x v="3"/>
  </r>
  <r>
    <s v="ID20-1438"/>
    <x v="5"/>
    <s v="Intelligent Design"/>
    <s v="Novelty"/>
    <x v="1969"/>
    <s v="SHEET/SHEET SET"/>
    <s v="Aqua Dogs"/>
    <s v="Twin: 66&quot;W x 96&quot;L /20&quot;W x 30&quot;L (1) /39&quot;W x 75&quot;L + 14&quot;D"/>
    <x v="7"/>
    <n v="224"/>
    <n v="3220.38"/>
    <n v="1.5855517313519424E-5"/>
    <n v="0.99469817522679482"/>
    <n v="5402"/>
    <n v="8.0775651181565209"/>
    <n v="0.47989363875591051"/>
    <n v="0.112"/>
    <n v="0.11668821595193966"/>
    <n v="2.47889607321172"/>
    <n v="0.94736142876724894"/>
    <n v="0.59471863970367589"/>
    <n v="0.50285863894546357"/>
    <n v="0.16900000000000001"/>
    <s v="B-"/>
    <x v="3"/>
  </r>
  <r>
    <s v="MP70-4986"/>
    <x v="7"/>
    <s v="Madison Park"/>
    <s v="Spa Waffle"/>
    <x v="492"/>
    <s v="SHOWER CURTAIN"/>
    <s v="Blue"/>
    <s v="108&quot;W x 72&quot;L"/>
    <x v="1"/>
    <n v="177"/>
    <n v="3218.79"/>
    <n v="1.5847688960179599E-5"/>
    <n v="0.99471402291575495"/>
    <n v="5403"/>
    <n v="8.0770714190204025"/>
    <n v="0.47984936251323607"/>
    <n v="0.112"/>
    <n v="0.14588552748082353"/>
    <n v="1.9824170583023"/>
    <n v="0.73352926631963244"/>
    <n v="0.5553638789233869"/>
    <n v="0.49495226579526624"/>
    <n v="0.155"/>
    <s v="B-"/>
    <x v="2"/>
  </r>
  <r>
    <s v="MP40-1066"/>
    <x v="0"/>
    <s v="Madison Park"/>
    <s v="Irina"/>
    <x v="2156"/>
    <s v="WINDOW PANEL"/>
    <s v="Grey"/>
    <s v="50x84&quot;"/>
    <x v="7"/>
    <n v="215"/>
    <n v="3214.64"/>
    <n v="1.5827256465613398E-5"/>
    <n v="0.9947298501722206"/>
    <n v="5404"/>
    <n v="8.0757816837345668"/>
    <n v="0.47973369564585927"/>
    <n v="0.112"/>
    <n v="0.18337492100325861"/>
    <n v="0.94492408449140197"/>
    <n v="4.3944236358184424E-2"/>
    <n v="0.4284491361589558"/>
    <n v="0.46947678374847857"/>
    <n v="0.122"/>
    <s v="B-"/>
    <x v="3"/>
  </r>
  <r>
    <s v="MP12-8374"/>
    <x v="1"/>
    <s v="Madison Park"/>
    <s v="Rhodes"/>
    <x v="1538"/>
    <s v="DUVET&amp;DUVET SET"/>
    <s v="Grey/Multi"/>
    <s v="King/Cal King:104&quot;Wx92&quot;L/20&quot;Wx36&quot;L(2)"/>
    <x v="7"/>
    <n v="87"/>
    <n v="3207.19"/>
    <n v="1.5790576445247567E-5"/>
    <n v="0.99474564074866589"/>
    <n v="5405"/>
    <n v="8.0734621941652271"/>
    <n v="0.47952567769415627"/>
    <n v="0.112"/>
    <n v="0.24786775659824048"/>
    <n v="1.4253972631323999"/>
    <n v="0.42225487654972182"/>
    <n v="0.49807535409996945"/>
    <n v="0.48323561297531892"/>
    <n v="0.13900000000000001"/>
    <s v="B-"/>
    <x v="3"/>
  </r>
  <r>
    <s v="BASI16-0598"/>
    <x v="4"/>
    <s v="Sleep Philosophy"/>
    <s v="Holden"/>
    <x v="2218"/>
    <s v="MATT PAD/TOPPER"/>
    <s v="White"/>
    <s v="Queen: 60x80+16&quot;"/>
    <x v="6"/>
    <n v="184"/>
    <n v="3199.76"/>
    <n v="1.5753994894735067E-5"/>
    <n v="0.99476139474356062"/>
    <n v="5406"/>
    <n v="8.0711435605891584"/>
    <n v="0.47931773651019099"/>
    <n v="0.112"/>
    <n v="-0.8952"/>
    <n v="0.144806374379748"/>
    <n v="-1.4072876895500208"/>
    <n v="0.16135701761562457"/>
    <n v="0.41572559273127774"/>
    <n v="7.4999999999999997E-2"/>
    <s v="B-"/>
    <x v="3"/>
  </r>
  <r>
    <s v="CS20-0508"/>
    <x v="5"/>
    <s v="Comfort Spaces"/>
    <s v="Microfiber Coolmax"/>
    <x v="1837"/>
    <s v="SHEET/SHEET SET"/>
    <s v="Charcoal"/>
    <s v="Twin XL: 66&quot;W x 102&quot;L/20&quot;W x 30&quot;L(1)/39&quot;W x 80&quot;L + 14&quot;H"/>
    <x v="6"/>
    <n v="170"/>
    <n v="3196"/>
    <n v="1.5735482562308818E-5"/>
    <n v="0.99477713022612291"/>
    <n v="5407"/>
    <n v="8.0699681490598412"/>
    <n v="0.47921232249929452"/>
    <n v="0.112"/>
    <n v="7.0099999999999996E-2"/>
    <n v="3.1918774005147701"/>
    <n v="1.1914580404794073"/>
    <n v="0.63964342394217621"/>
    <n v="0.5112985427878709"/>
    <n v="0.184"/>
    <s v="B-"/>
    <x v="3"/>
  </r>
  <r>
    <s v="MP20-5377"/>
    <x v="5"/>
    <s v="Madison Park"/>
    <s v="Peached Percale"/>
    <x v="1850"/>
    <s v="SHEET/SHEET SET"/>
    <s v="Ivory"/>
    <s v="Twin: 68&quot;W x 96&quot;L/20&quot;W x 31&quot;L (1)/39&quot;W x 75&quot;L + 14&quot;D"/>
    <x v="7"/>
    <n v="134"/>
    <n v="3192.66"/>
    <n v="1.5719038096802527E-5"/>
    <n v="0.99479284926421974"/>
    <n v="5408"/>
    <n v="8.0689228735158114"/>
    <n v="0.47911857942732361"/>
    <n v="0.111"/>
    <n v="0.12131082263692347"/>
    <n v="1.4618764495554999"/>
    <n v="0.44588795069340381"/>
    <n v="0.50242490549009433"/>
    <n v="0.48377984463987778"/>
    <n v="0.14000000000000001"/>
    <s v="B-"/>
    <x v="3"/>
  </r>
  <r>
    <s v="CS20-1578"/>
    <x v="5"/>
    <s v="Comfort Spaces"/>
    <s v="Cotton 144TC"/>
    <x v="1683"/>
    <s v="SHEET/SHEET SET"/>
    <s v="Tabitha Purple"/>
    <s v="Cal King:108x102&quot;/20x40&quot;(2)/72x84&quot;+14&quot;"/>
    <x v="10"/>
    <n v="134"/>
    <n v="3182.5"/>
    <n v="1.5669015411310332E-5"/>
    <n v="0.99480851827963102"/>
    <n v="5409"/>
    <n v="8.0657364994570795"/>
    <n v="0.4788328169846644"/>
    <n v="0.111"/>
    <n v="-3.85E-2"/>
    <n v="2.2172605226675399"/>
    <n v="0.84038567877872383"/>
    <n v="0.57503027757002467"/>
    <n v="0.4980723091017365"/>
    <n v="0.161"/>
    <s v="B-"/>
    <x v="3"/>
  </r>
  <r>
    <s v="AM12-0410"/>
    <x v="1"/>
    <s v="Super Listing"/>
    <s v="Porter"/>
    <x v="94"/>
    <s v="DUVET&amp;DUVET SET"/>
    <s v="Clay"/>
    <s v="Twin/Twin XL: 66x90&quot;/20x26&quot;"/>
    <x v="9"/>
    <n v="177"/>
    <n v="3182.44"/>
    <n v="1.5668720001750339E-5"/>
    <n v="0.99482418699963282"/>
    <n v="5410"/>
    <n v="8.0657176520986944"/>
    <n v="0.47883112670377759"/>
    <n v="0.111"/>
    <n v="0.12574363078294518"/>
    <n v="6.8766917231530504"/>
    <n v="1.9425748392529696"/>
    <n v="0.77788278698014546"/>
    <n v="0.53864145875905112"/>
    <n v="0.23599999999999999"/>
    <s v="B"/>
    <x v="2"/>
  </r>
  <r>
    <s v="ID20-134"/>
    <x v="5"/>
    <s v="Intelligent Design"/>
    <s v="Microfiber"/>
    <x v="1893"/>
    <s v="SHEET/SHEET SET"/>
    <s v="Grey"/>
    <s v="Full: 81x96&quot;/20x30&quot;(2)/54x75+12&quot;"/>
    <x v="7"/>
    <n v="242"/>
    <n v="3180.37"/>
    <n v="1.5658528371930567E-5"/>
    <n v="0.99483984552800475"/>
    <n v="5411"/>
    <n v="8.0650672006090236"/>
    <n v="0.47877279249596222"/>
    <n v="0.111"/>
    <n v="0.10195337397849938"/>
    <n v="1.06268046383649"/>
    <n v="0.1507280841400567"/>
    <n v="0.4481021796326376"/>
    <n v="0.47263866992329734"/>
    <n v="0.126"/>
    <s v="B-"/>
    <x v="3"/>
  </r>
  <r>
    <s v="CS14-1791"/>
    <x v="1"/>
    <s v="Comfort Spaces"/>
    <s v="Gloria"/>
    <x v="2079"/>
    <s v="QUILT"/>
    <s v="Grey Yellow"/>
    <s v="Full/Queen: 90&quot;Wx90&quot;L/20&quot;Wx26&quot;L+0.5&quot;D(2)"/>
    <x v="14"/>
    <n v="137"/>
    <n v="3177.03"/>
    <n v="1.5642083906424276E-5"/>
    <n v="0.99485548761191123"/>
    <n v="5412"/>
    <n v="8.064016786951413"/>
    <n v="0.47867858862439261"/>
    <n v="0.111"/>
    <n v="-3.2000000000000006E-3"/>
    <n v="0.77726940198321903"/>
    <n v="-0.13094114794010972"/>
    <n v="0.39626233888651857"/>
    <n v="0.46219533867681784"/>
    <n v="0.111"/>
    <s v="B-"/>
    <x v="3"/>
  </r>
  <r>
    <s v="RH10-0014"/>
    <x v="1"/>
    <s v="Regency Heights"/>
    <s v="Blake"/>
    <x v="2219"/>
    <s v="COMFORTER (SET)"/>
    <s v="Sage"/>
    <s v="Full/Queen: 90x90&quot;/20x26&quot;(2)"/>
    <x v="11"/>
    <n v="84"/>
    <n v="3175.18"/>
    <n v="1.563297544499115E-5"/>
    <n v="0.99487112058735627"/>
    <n v="5413"/>
    <n v="8.063434495824028"/>
    <n v="0.47862636721791829"/>
    <n v="0.111"/>
    <n v="-1.1109"/>
    <n v="0.428127961756185"/>
    <n v="-0.63841667282737524"/>
    <n v="0.30286395739335797"/>
    <n v="0.44347388525300629"/>
    <n v="9.6000000000000002E-2"/>
    <s v="B-"/>
    <x v="3"/>
  </r>
  <r>
    <s v="CH10-012"/>
    <x v="1"/>
    <s v="Chapel Hill"/>
    <s v="Arlo"/>
    <x v="2220"/>
    <s v="COMFORTER (SET)"/>
    <s v="Charcoal"/>
    <s v="KG - 106&quot;x92&quot; - 2 x (20&quot;x36)"/>
    <x v="11"/>
    <n v="24"/>
    <n v="3165.49"/>
    <n v="1.5585266801052233E-5"/>
    <n v="0.99488670585415728"/>
    <n v="5414"/>
    <n v="8.0603789978905471"/>
    <n v="0.47835234209189181"/>
    <n v="0.11"/>
    <n v="-1.0499773905461713"/>
    <n v="0.111816621188517"/>
    <n v="-1.5520343730274369"/>
    <n v="0.1347171004170627"/>
    <n v="0.40962529375692602"/>
    <n v="7.0999999999999994E-2"/>
    <s v="B-"/>
    <x v="3"/>
  </r>
  <r>
    <s v="MP40-1279"/>
    <x v="0"/>
    <s v="Madison Park"/>
    <s v="Saratoga"/>
    <x v="1970"/>
    <s v="WINDOW PANEL"/>
    <s v="Beige/Grey"/>
    <s v="50x63&quot;"/>
    <x v="7"/>
    <n v="230"/>
    <n v="3165.18"/>
    <n v="1.5583740518325604E-5"/>
    <n v="0.99490228959467564"/>
    <n v="5415"/>
    <n v="8.060281092899368"/>
    <n v="0.47834356171365866"/>
    <n v="0.11"/>
    <n v="1.4948734836758001E-2"/>
    <n v="0.489989959680528"/>
    <n v="-0.52764975971780148"/>
    <n v="0.32325006450606253"/>
    <n v="0.44732486227213947"/>
    <n v="9.9000000000000005E-2"/>
    <s v="B-"/>
    <x v="3"/>
  </r>
  <r>
    <s v="MP10-8600"/>
    <x v="1"/>
    <s v="Madison Park"/>
    <s v="Dawn"/>
    <x v="1542"/>
    <s v="COMFORTER (SET)"/>
    <s v="Green"/>
    <s v="Cal King: 104x92&quot;/20x36+2&quot;(2)/72x84+15&quot;/16x16&quot;/12x18&quot;/18x18&quot;/26x26&quot;(2)"/>
    <x v="7"/>
    <n v="32"/>
    <n v="3163.08"/>
    <n v="1.5573401183725839E-5"/>
    <n v="0.99491786299585938"/>
    <n v="5416"/>
    <n v="8.0596176130179611"/>
    <n v="0.47828405908525684"/>
    <n v="0.11"/>
    <n v="-1.8306210186840888"/>
    <n v="4.5085727933325201E-2"/>
    <n v="-1.9304304841410822"/>
    <n v="6.5075151972018588E-2"/>
    <n v="0.39564227766260923"/>
    <n v="6.2E-2"/>
    <s v="B-"/>
    <x v="3"/>
  </r>
  <r>
    <s v="II04-8410"/>
    <x v="14"/>
    <s v="INK+IVY"/>
    <s v="IM222101"/>
    <x v="1801"/>
    <s v="ROBE"/>
    <s v="Med Navy 411"/>
    <s v="XS/S"/>
    <x v="5"/>
    <n v="133"/>
    <n v="3158.4"/>
    <n v="1.5550359238046362E-5"/>
    <n v="0.99493341335509744"/>
    <n v="5417"/>
    <n v="8.0581374151349969"/>
    <n v="0.47815131102904679"/>
    <n v="0.11"/>
    <n v="7.404159574468086E-2"/>
    <n v="1.2596657921018599"/>
    <n v="0.30723892844709505"/>
    <n v="0.47690723293575554"/>
    <n v="0.47790249541038854"/>
    <n v="0.13200000000000001"/>
    <s v="B-"/>
    <x v="3"/>
  </r>
  <r>
    <s v="MPS72-593"/>
    <x v="7"/>
    <s v="Madison Park Signature"/>
    <s v="Splendor"/>
    <x v="2160"/>
    <s v="BATH RUG"/>
    <s v="Black"/>
    <s v="24&quot;x44&quot;"/>
    <x v="11"/>
    <n v="127"/>
    <n v="3158.16"/>
    <n v="1.5549177599806389E-5"/>
    <n v="0.99494896253269727"/>
    <n v="5418"/>
    <n v="8.058061448459009"/>
    <n v="0.47814449813687188"/>
    <n v="0.11"/>
    <n v="0.11348704202675823"/>
    <n v="0.288195733973798"/>
    <n v="-0.94624559755594007"/>
    <n v="0.24620955351286575"/>
    <n v="0.43175750921207068"/>
    <n v="8.5999999999999993E-2"/>
    <s v="B-"/>
    <x v="3"/>
  </r>
  <r>
    <s v="MP70-8603"/>
    <x v="7"/>
    <s v="Madison Park"/>
    <s v="Arbor Waffle"/>
    <x v="2221"/>
    <s v="SHOWER CURTAIN"/>
    <s v="Charcoal"/>
    <s v="Standard: 72x72&quot;"/>
    <x v="11"/>
    <n v="252"/>
    <n v="3156.14"/>
    <n v="1.5539232144619948E-5"/>
    <n v="0.99496450176484186"/>
    <n v="5419"/>
    <n v="8.0574218334727465"/>
    <n v="0.47808713577530765"/>
    <n v="0.11"/>
    <n v="-4.2053202646270445E-2"/>
    <n v="0.85283560800383196"/>
    <n v="-4.8312889679000041E-2"/>
    <n v="0.41146966457754758"/>
    <n v="0.46476364153575567"/>
    <n v="0.114"/>
    <s v="B-"/>
    <x v="3"/>
  </r>
  <r>
    <s v="MP40-8655"/>
    <x v="0"/>
    <s v="Madison Park"/>
    <s v="Quincy"/>
    <x v="2150"/>
    <s v="WINDOW PANEL"/>
    <s v="White"/>
    <s v="29X64&quot;"/>
    <x v="11"/>
    <n v="107"/>
    <n v="3154.1"/>
    <n v="1.5529188219580177E-5"/>
    <n v="0.99498003095306142"/>
    <n v="5420"/>
    <n v="8.0567754701940917"/>
    <n v="0.47802916820905555"/>
    <n v="0.109"/>
    <n v="4.321333882882597E-2"/>
    <n v="1.33081748299654"/>
    <n v="0.35824594736395593"/>
    <n v="0.48629482460864287"/>
    <n v="0.47968229948897306"/>
    <n v="0.13400000000000001"/>
    <s v="B-"/>
    <x v="3"/>
  </r>
  <r>
    <s v="MP40-7446"/>
    <x v="0"/>
    <s v="Madison Park"/>
    <s v="Como"/>
    <x v="1954"/>
    <s v="WINDOW PANEL"/>
    <s v="Taupe"/>
    <s v="31x64&quot;"/>
    <x v="7"/>
    <n v="87"/>
    <n v="3153.65"/>
    <n v="1.5526972647880227E-5"/>
    <n v="0.99499555792570926"/>
    <n v="5421"/>
    <n v="8.0566328337977975"/>
    <n v="0.47801637620024995"/>
    <n v="0.109"/>
    <n v="5.8766697696765867E-2"/>
    <n v="0.51132795661211805"/>
    <n v="-0.49212170994538473"/>
    <n v="0.32978882782295216"/>
    <n v="0.44837086652479041"/>
    <n v="9.9000000000000005E-2"/>
    <s v="B-"/>
    <x v="3"/>
  </r>
  <r>
    <s v="ID12-2258"/>
    <x v="1"/>
    <s v="Intelligent Design"/>
    <s v="Cassiopeia"/>
    <x v="867"/>
    <s v="DUVET&amp;DUVET SET"/>
    <s v="Lavender"/>
    <s v="Twin/Twin XL: 68&quot;W x 90&quot;L/20&quot;W x 26&quot;L/14&quot;W x 14&quot;L"/>
    <x v="7"/>
    <n v="117"/>
    <n v="3152.86"/>
    <n v="1.5523083088673651E-5"/>
    <n v="0.99501108100879798"/>
    <n v="5422"/>
    <n v="8.0563823784591744"/>
    <n v="0.47799391470388364"/>
    <n v="0.109"/>
    <n v="4.8287833414967216E-2"/>
    <n v="1.11189221275075"/>
    <n v="0.19218295031834717"/>
    <n v="0.45573174444155717"/>
    <n v="0.47354148065141832"/>
    <n v="0.128"/>
    <s v="B-"/>
    <x v="3"/>
  </r>
  <r>
    <s v="BASI16-0597"/>
    <x v="4"/>
    <s v="Sleep Philosophy"/>
    <s v="Holden"/>
    <x v="2218"/>
    <s v="MATT PAD/TOPPER"/>
    <s v="White"/>
    <s v="Full: 54x75+16&quot;"/>
    <x v="6"/>
    <n v="217"/>
    <n v="3144.33"/>
    <n v="1.5481085696227939E-5"/>
    <n v="0.99502656209449425"/>
    <n v="5423"/>
    <n v="8.0536740920878049"/>
    <n v="0.47775102842793549"/>
    <n v="0.109"/>
    <n v="-0.25609999999999999"/>
    <n v="0.74294981623581402"/>
    <n v="-0.17084785272163897"/>
    <n v="0.38891770558987204"/>
    <n v="0.45998436386032282"/>
    <n v="0.109"/>
    <s v="B-"/>
    <x v="3"/>
  </r>
  <r>
    <s v="MP51-8646"/>
    <x v="4"/>
    <s v="Madison Park"/>
    <s v="Windom"/>
    <x v="1854"/>
    <s v="BLANKET"/>
    <s v="Green"/>
    <s v="Twin: 68x90&quot; (13oz)"/>
    <x v="11"/>
    <n v="154"/>
    <n v="3128.91"/>
    <n v="1.5405165439309664E-5"/>
    <n v="0.99504196725993355"/>
    <n v="5424"/>
    <n v="8.0487595291271852"/>
    <n v="0.4773102774394003"/>
    <n v="0.109"/>
    <n v="0.20400360349131164"/>
    <n v="0.396514862994022"/>
    <n v="-0.70014186040816728"/>
    <n v="0.29150373934404733"/>
    <n v="0.44014896982032969"/>
    <n v="9.2999999999999999E-2"/>
    <s v="B-"/>
    <x v="3"/>
  </r>
  <r>
    <s v="MP20-1181"/>
    <x v="5"/>
    <s v="Madison Park"/>
    <s v="3M Microcell"/>
    <x v="1880"/>
    <s v="SHEET/SHEET SET"/>
    <s v="Ivory"/>
    <s v="Full: 81x96&quot;/54x75+16&quot;/20x30&quot;(2)"/>
    <x v="7"/>
    <n v="185"/>
    <n v="3127.81"/>
    <n v="1.5399749597376452E-5"/>
    <n v="0.99505736700953096"/>
    <n v="5425"/>
    <n v="8.0484080195497221"/>
    <n v="0.47727875313195162"/>
    <n v="0.109"/>
    <n v="0.12620037694105463"/>
    <n v="1.4276804126746501"/>
    <n v="0.42375051485984194"/>
    <n v="0.49835061899574035"/>
    <n v="0.48149312630470942"/>
    <n v="0.13600000000000001"/>
    <s v="B-"/>
    <x v="3"/>
  </r>
  <r>
    <s v="NS30-3248"/>
    <x v="1"/>
    <s v="N Natori"/>
    <s v="Hanae"/>
    <x v="2222"/>
    <s v="NORMAL PILLOW"/>
    <s v="White"/>
    <s v="12&quot;W x 20&quot;L"/>
    <x v="5"/>
    <n v="149"/>
    <n v="3116.2"/>
    <n v="1.5342587847517754E-5"/>
    <n v="0.99507270959737848"/>
    <n v="5426"/>
    <n v="8.0446904419694061"/>
    <n v="0.4769453509542585"/>
    <n v="0.108"/>
    <n v="0.10954331199814646"/>
    <n v="2.6120220674388999"/>
    <n v="0.99769450700629059"/>
    <n v="0.60398219590008451"/>
    <n v="0.50235271994342368"/>
    <n v="0.16800000000000001"/>
    <s v="B-"/>
    <x v="3"/>
  </r>
  <r>
    <s v="MP20-5413"/>
    <x v="5"/>
    <s v="Madison Park"/>
    <s v="Peached Percale"/>
    <x v="1906"/>
    <s v="SHEET/SHEET SET"/>
    <s v="Aqua"/>
    <s v="Full: 81&quot;W x 96&quot;L/20&quot;W x 31&quot;L (2)/54&quot;W x 75&quot;L + 15&quot;D"/>
    <x v="7"/>
    <n v="103"/>
    <n v="3111.56"/>
    <n v="1.5319742841544939E-5"/>
    <n v="0.99508802934022"/>
    <n v="5427"/>
    <n v="8.0432008176955954"/>
    <n v="0.47681175751441673"/>
    <n v="0.108"/>
    <n v="0.13838338800428629"/>
    <n v="1.0670091482878099"/>
    <n v="0.15444419242348731"/>
    <n v="0.44878611113692607"/>
    <n v="0.47120662823891868"/>
    <n v="0.125"/>
    <s v="B-"/>
    <x v="3"/>
  </r>
  <r>
    <s v="MP20-2392"/>
    <x v="5"/>
    <s v="Madison Park"/>
    <s v="3M Microcell"/>
    <x v="1643"/>
    <s v="SHEET/SHEET SET"/>
    <s v="Seafoam"/>
    <s v="Cal King: 108x102&quot;/72x84+16&quot;/20x40&quot;(2)"/>
    <x v="7"/>
    <n v="133"/>
    <n v="3106.78"/>
    <n v="1.529620854659881E-5"/>
    <n v="0.99510332554876657"/>
    <n v="5428"/>
    <n v="8.0416639239113721"/>
    <n v="0.4766739248200148"/>
    <n v="0.108"/>
    <n v="0.14829822324078307"/>
    <n v="0.94707168142024001"/>
    <n v="4.5997393174519174E-2"/>
    <n v="0.42882700960150244"/>
    <n v="0.46710454177631233"/>
    <n v="0.11799999999999999"/>
    <s v="B-"/>
    <x v="3"/>
  </r>
  <r>
    <s v="MP40-3594"/>
    <x v="0"/>
    <s v="Madison Park"/>
    <s v="Averil"/>
    <x v="2106"/>
    <s v="WINDOW PANEL"/>
    <s v="Grey"/>
    <s v="50x63&quot;"/>
    <x v="7"/>
    <n v="157"/>
    <n v="3098.74"/>
    <n v="1.5256623665559708E-5"/>
    <n v="0.9951185821724321"/>
    <n v="5429"/>
    <n v="8.0390735159881288"/>
    <n v="0.47644161019468034"/>
    <n v="0.108"/>
    <n v="0.25696596923617637"/>
    <n v="0.96409764835398004"/>
    <n v="6.2127161477184507E-2"/>
    <n v="0.43179561435079217"/>
    <n v="0.46751241102590274"/>
    <n v="0.11799999999999999"/>
    <s v="B-"/>
    <x v="3"/>
  </r>
  <r>
    <s v="SHET20-966"/>
    <x v="5"/>
    <s v="Sleep Philosophy"/>
    <s v="Smart Cool Microfiber"/>
    <x v="1953"/>
    <s v="SHEET/SHEET SET"/>
    <s v="White"/>
    <s v="Full: 81x96&quot;/20x30&quot;(2)/54x75+14&quot;"/>
    <x v="7"/>
    <n v="173"/>
    <n v="3094.33"/>
    <n v="1.5234911062900203E-5"/>
    <n v="0.99513381708349502"/>
    <n v="5430"/>
    <n v="8.0376498030212353"/>
    <n v="0.47631392785495313"/>
    <n v="0.108"/>
    <n v="0.15052950311303917"/>
    <n v="0.93752319929607497"/>
    <n v="3.6836333640019238E-2"/>
    <n v="0.42714096152366687"/>
    <n v="0.46647933458869589"/>
    <n v="0.11700000000000001"/>
    <s v="B-"/>
    <x v="3"/>
  </r>
  <r>
    <s v="ID20-1439"/>
    <x v="5"/>
    <s v="Intelligent Design"/>
    <s v="Novelty"/>
    <x v="1969"/>
    <s v="SHEET/SHEET SET"/>
    <s v="Aqua Dogs"/>
    <s v="Twin XL: 66&quot;W x 102&quot;L /20&quot;W x 30&quot;L (1) /39&quot;W x 80&quot;L + 14&quot;D"/>
    <x v="7"/>
    <n v="219"/>
    <n v="3091.18"/>
    <n v="1.5219402061000554E-5"/>
    <n v="0.99514903648555597"/>
    <n v="5431"/>
    <n v="8.0366316227606358"/>
    <n v="0.47622261475957472"/>
    <n v="0.108"/>
    <n v="5.8789550268829392E-2"/>
    <n v="2.2590080654324298"/>
    <n v="0.85824121942453846"/>
    <n v="0.57831650225519526"/>
    <n v="0.49664139225869885"/>
    <n v="0.159"/>
    <s v="B-"/>
    <x v="3"/>
  </r>
  <r>
    <s v="CS20-1670"/>
    <x v="5"/>
    <s v="Comfort Spaces"/>
    <s v="Microfiber Coolmax"/>
    <x v="2127"/>
    <s v="SHEET/SHEET SET"/>
    <s v="Quatrefoil Aqua"/>
    <s v="King: 108x102&quot;/20x40&quot;(2)/78x80+14&quot;"/>
    <x v="10"/>
    <n v="130"/>
    <n v="3087.5"/>
    <n v="1.5201283607987634E-5"/>
    <n v="0.99516423776916396"/>
    <n v="5432"/>
    <n v="8.0354408151359547"/>
    <n v="0.47611581998617591"/>
    <n v="0.107"/>
    <n v="-8.8700000000000001E-2"/>
    <n v="0.37086537950172199"/>
    <n v="-0.75318304428728378"/>
    <n v="0.28174176958621294"/>
    <n v="0.43724100990618331"/>
    <n v="0.09"/>
    <s v="B-"/>
    <x v="3"/>
  </r>
  <r>
    <s v="MP70-8584"/>
    <x v="7"/>
    <s v="Madison Park"/>
    <s v="Ariana Ombre Waffle"/>
    <x v="2223"/>
    <s v="SHOWER CURTAIN"/>
    <s v="Grey"/>
    <s v="Extra Long: 72&quot;x84&quot;"/>
    <x v="11"/>
    <n v="187"/>
    <n v="3086.75"/>
    <n v="1.5197590988487718E-5"/>
    <n v="0.99517943536015241"/>
    <n v="5433"/>
    <n v="8.0351979493181229"/>
    <n v="0.47609403913808251"/>
    <n v="0.107"/>
    <n v="7.6279509192516401E-2"/>
    <n v="2.73280119604917"/>
    <n v="1.0412660440299446"/>
    <n v="0.61200132359709547"/>
    <n v="0.50327549602988508"/>
    <n v="0.17"/>
    <s v="B-"/>
    <x v="2"/>
  </r>
  <r>
    <s v="ID20-1081"/>
    <x v="5"/>
    <s v="Intelligent Design"/>
    <s v="Microfiber"/>
    <x v="1614"/>
    <s v="SHEET/SHEET SET"/>
    <s v="Teal"/>
    <s v="Twin XL: 66x102&quot;/20x30&quot;/39x80+12&quot;"/>
    <x v="7"/>
    <n v="261"/>
    <n v="3082.51"/>
    <n v="1.5176715379581528E-5"/>
    <n v="0.99519461207553195"/>
    <n v="5434"/>
    <n v="8.0338238374942303"/>
    <n v="0.47597080515988516"/>
    <n v="0.107"/>
    <n v="8.56753360086423E-2"/>
    <n v="0.786598960045652"/>
    <n v="-0.12036252964090863"/>
    <n v="0.39820928170272402"/>
    <n v="0.46041850046845295"/>
    <n v="0.11"/>
    <s v="B-"/>
    <x v="3"/>
  </r>
  <r>
    <s v="MPE20-1025"/>
    <x v="5"/>
    <s v="Madison Park Essentials"/>
    <s v="Printed Satin"/>
    <x v="1975"/>
    <s v="SHEET/SHEET SET"/>
    <s v="Blue Marble"/>
    <s v="Twin: 66x96&quot;/20x30&quot;/39x75+14&quot;"/>
    <x v="7"/>
    <n v="186"/>
    <n v="3081.24"/>
    <n v="1.5170462543895001E-5"/>
    <n v="0.99520978253807579"/>
    <n v="5435"/>
    <n v="8.0334118843602376"/>
    <n v="0.47593386011462024"/>
    <n v="0.107"/>
    <n v="0.16832247731432801"/>
    <n v="1.5204586788950301"/>
    <n v="0.4827092442894978"/>
    <n v="0.50920168399014842"/>
    <n v="0.48258742488972589"/>
    <n v="0.13800000000000001"/>
    <s v="B-"/>
    <x v="3"/>
  </r>
  <r>
    <s v="MP40-2332"/>
    <x v="0"/>
    <s v="Madison Park"/>
    <s v="Irina"/>
    <x v="2123"/>
    <s v="WINDOW PANEL"/>
    <s v="White"/>
    <s v="50x95&quot;"/>
    <x v="7"/>
    <n v="153"/>
    <n v="3078.7"/>
    <n v="1.5157956872521952E-5"/>
    <n v="0.99522494049494836"/>
    <n v="5436"/>
    <n v="8.0325874686262768"/>
    <n v="0.47585992433383589"/>
    <n v="0.107"/>
    <n v="0.33632656902388569"/>
    <n v="1.0768207361834901"/>
    <n v="0.16281651097198227"/>
    <n v="0.45032699530458781"/>
    <n v="0.47075333852798629"/>
    <n v="0.124"/>
    <s v="B-"/>
    <x v="3"/>
  </r>
  <r>
    <s v="BR20-4171"/>
    <x v="5"/>
    <s v="Beautyrest"/>
    <s v="Oversized Cotton Flannel"/>
    <x v="1759"/>
    <s v="SHEET/SHEET SET"/>
    <s v="Beige/White Stripes"/>
    <s v="Full: 81x96&quot;/20x30&quot;(2)/54x75+16&quot;"/>
    <x v="7"/>
    <n v="118"/>
    <n v="3077.16"/>
    <n v="1.5150374693815458E-5"/>
    <n v="0.99524009086964216"/>
    <n v="5437"/>
    <n v="8.0320872948541844"/>
    <n v="0.475815067428704"/>
    <n v="0.107"/>
    <n v="3.2877529930195387E-3"/>
    <n v="0.57521001319741405"/>
    <n v="-0.39273150583787925"/>
    <n v="0.34808110743974369"/>
    <n v="0.45026827543091197"/>
    <n v="0.10199999999999999"/>
    <s v="B-"/>
    <x v="3"/>
  </r>
  <r>
    <s v="CS13-1612"/>
    <x v="1"/>
    <s v="Comfort Spaces"/>
    <s v="Kienna"/>
    <x v="1255"/>
    <s v="COVERLET&amp;BEDSPR"/>
    <s v="Blue"/>
    <s v="Queen: 102&quot;Wx118&quot;L/20&quot;Wx26&quot;L(2)"/>
    <x v="6"/>
    <n v="82"/>
    <n v="3075.82"/>
    <n v="1.5143777213642276E-5"/>
    <n v="0.99525523464685584"/>
    <n v="5438"/>
    <n v="8.0316518750733987"/>
    <n v="0.47577601783256562"/>
    <n v="0.106"/>
    <n v="-0.20319999999999999"/>
    <n v="0.58025723171049703"/>
    <n v="-0.38528427041535285"/>
    <n v="0.34945173459504741"/>
    <n v="0.45051116118506201"/>
    <n v="0.10199999999999999"/>
    <s v="B-"/>
    <x v="3"/>
  </r>
  <r>
    <s v="MP10-8645"/>
    <x v="1"/>
    <s v="Madison Park"/>
    <s v="Riva"/>
    <x v="2224"/>
    <s v="COMFORTER (SET)"/>
    <s v="Grey"/>
    <s v="King"/>
    <x v="11"/>
    <n v="49"/>
    <n v="3075.2"/>
    <n v="1.514072464818901E-5"/>
    <n v="0.99527037537150398"/>
    <n v="5439"/>
    <n v="8.0314503480177102"/>
    <n v="0.47575794435386098"/>
    <n v="0.106"/>
    <n v="0.15120438833246619"/>
    <n v="0.200212992988757"/>
    <n v="-1.2032630796109245"/>
    <n v="0.19890674645686901"/>
    <n v="0.42038770477446263"/>
    <n v="7.6999999999999999E-2"/>
    <s v="B-"/>
    <x v="3"/>
  </r>
  <r>
    <s v="SS40-0139"/>
    <x v="0"/>
    <s v="SunSmart"/>
    <s v="Como"/>
    <x v="1954"/>
    <s v="WINDOW PANEL"/>
    <s v="Taupe"/>
    <s v="42x84&quot;(2)"/>
    <x v="7"/>
    <n v="118"/>
    <n v="3074.04"/>
    <n v="1.5135013396695808E-5"/>
    <n v="0.99528551038490065"/>
    <n v="5440"/>
    <n v="8.0310731882860953"/>
    <n v="0.47572411967283096"/>
    <n v="0.106"/>
    <n v="0.15161416800041638"/>
    <n v="0.84740927415481804"/>
    <n v="-5.4024099481058914E-2"/>
    <n v="0.41041854442352893"/>
    <n v="0.46266300462297055"/>
    <n v="0.112"/>
    <s v="B-"/>
    <x v="3"/>
  </r>
  <r>
    <s v="ID20-2211"/>
    <x v="5"/>
    <s v="Intelligent Design"/>
    <s v="Microfiber"/>
    <x v="2213"/>
    <s v="SHEET/SHEET SET"/>
    <s v="Blue"/>
    <s v="Queen: 90x102&quot;/20x30&quot;(2)/60x80&quot;+12&quot;"/>
    <x v="7"/>
    <n v="216"/>
    <n v="3072.46"/>
    <n v="1.5127234278282652E-5"/>
    <n v="0.99530063761917897"/>
    <n v="5441"/>
    <n v="8.0305592417837683"/>
    <n v="0.47567802759286981"/>
    <n v="0.106"/>
    <n v="0.13143611503485805"/>
    <n v="1.9937588333439"/>
    <n v="0.73896093549285924"/>
    <n v="0.5563635509956476"/>
    <n v="0.49181513227342544"/>
    <n v="0.151"/>
    <s v="B-"/>
    <x v="3"/>
  </r>
  <r>
    <s v="MP40-2401"/>
    <x v="0"/>
    <s v="Madison Park"/>
    <s v="Saratoga"/>
    <x v="2097"/>
    <s v="WINDOW PANEL"/>
    <s v="Seafoam/White"/>
    <s v="50x63&quot;"/>
    <x v="7"/>
    <n v="225"/>
    <n v="3068.33"/>
    <n v="1.510690025356978E-5"/>
    <n v="0.9953157445194325"/>
    <n v="5442"/>
    <n v="8.0292145757208555"/>
    <n v="0.47555743438830056"/>
    <n v="0.106"/>
    <n v="0.19093483645953568"/>
    <n v="0.96084097721831996"/>
    <n v="5.9061968302868015E-2"/>
    <n v="0.43123148057998884"/>
    <n v="0.46669224362663825"/>
    <n v="0.11700000000000001"/>
    <s v="B-"/>
    <x v="3"/>
  </r>
  <r>
    <s v="ID10-2379"/>
    <x v="1"/>
    <s v="Intelligent Design"/>
    <s v="Mira"/>
    <x v="2005"/>
    <s v="COMFORTER (SET)"/>
    <s v="Charcoal"/>
    <s v="Twin/Twin XL: 68&quot;W x 90&quot;L / 20&quot;W x 26&quot;L + 2&quot;D"/>
    <x v="11"/>
    <n v="81"/>
    <n v="3067.63"/>
    <n v="1.5103453808703192E-5"/>
    <n v="0.99533084797324123"/>
    <n v="5443"/>
    <n v="8.0289864869086003"/>
    <n v="0.47553697878110196"/>
    <n v="0.106"/>
    <n v="-1.5922448274400751E-2"/>
    <n v="1.2619375810162099"/>
    <n v="0.30890837776099839"/>
    <n v="0.47721448689433421"/>
    <n v="0.47587248040374847"/>
    <n v="0.13"/>
    <s v="B-"/>
    <x v="3"/>
  </r>
  <r>
    <s v="II51-1135"/>
    <x v="3"/>
    <s v="INK+IVY"/>
    <s v="Bree Knit"/>
    <x v="1964"/>
    <s v="BLANKET"/>
    <s v="Grey"/>
    <s v="Twin: 66x90&quot;"/>
    <x v="7"/>
    <n v="90"/>
    <n v="3063.29"/>
    <n v="1.5082085850530344E-5"/>
    <n v="0.99534593005909178"/>
    <n v="5444"/>
    <n v="8.0275711739012703"/>
    <n v="0.47541004977193757"/>
    <n v="0.106"/>
    <n v="-1.867899902912298E-2"/>
    <n v="2.1410900918952098"/>
    <n v="0.80696239565963646"/>
    <n v="0.56887888623306537"/>
    <n v="0.49410381706416318"/>
    <n v="0.154"/>
    <s v="B-"/>
    <x v="3"/>
  </r>
  <r>
    <s v="MPE21-998"/>
    <x v="5"/>
    <s v="Madison Park Essentials"/>
    <s v="Printed Satin"/>
    <x v="2102"/>
    <s v="PILLOWCASE"/>
    <s v="Taupe Leopard"/>
    <s v="King: 20x40&quot;(2)"/>
    <x v="7"/>
    <n v="430"/>
    <n v="3051.19"/>
    <n v="1.5022511589265033E-5"/>
    <n v="0.99536095257068102"/>
    <n v="5445"/>
    <n v="8.0236146447261341"/>
    <n v="0.47505521778401044"/>
    <n v="0.105"/>
    <n v="2.0467790065271392E-2"/>
    <n v="1.6513056835637501"/>
    <n v="0.56036161463110601"/>
    <n v="0.5234932219133317"/>
    <n v="0.48474281860987473"/>
    <n v="0.14199999999999999"/>
    <s v="B-"/>
    <x v="3"/>
  </r>
  <r>
    <s v="CS73-0801"/>
    <x v="8"/>
    <s v="Comfort Spaces"/>
    <s v="Zero Twist"/>
    <x v="2225"/>
    <s v="BATH TOWEL"/>
    <s v="Charcoal"/>
    <s v="28x54&quot;(2)/16x26&quot;(2)/12x12&quot;(4)"/>
    <x v="6"/>
    <n v="152"/>
    <n v="3046.52"/>
    <n v="1.4999518878512222E-5"/>
    <n v="0.99537595208955953"/>
    <n v="5446"/>
    <n v="8.0220834240902494"/>
    <n v="0.47491789387253763"/>
    <n v="0.105"/>
    <n v="-0.17849999999999999"/>
    <n v="0.43468954140543198"/>
    <n v="-0.62606899696171903"/>
    <n v="0.30513648657850567"/>
    <n v="0.44096161241373122"/>
    <n v="9.4E-2"/>
    <s v="B-"/>
    <x v="3"/>
  </r>
  <r>
    <s v="AM20-0344"/>
    <x v="5"/>
    <s v="Super Listing"/>
    <s v="Cotton 144TC"/>
    <x v="2226"/>
    <s v="SHEET/SHEET SET"/>
    <s v="White"/>
    <s v="Queen: 90x102&quot;/20x30&quot;(2)/60x80&quot;+14&quot;"/>
    <x v="7"/>
    <n v="126"/>
    <n v="3046.29"/>
    <n v="1.4998386475198914E-5"/>
    <n v="0.99539095047603476"/>
    <n v="5447"/>
    <n v="8.02200795003934"/>
    <n v="0.47491112516028111"/>
    <n v="0.105"/>
    <n v="-0.10321391826391484"/>
    <n v="0.23687020701913"/>
    <n v="-1.0880575651926181"/>
    <n v="0.22010975637177496"/>
    <n v="0.42395085140257988"/>
    <n v="0.08"/>
    <s v="B-"/>
    <x v="3"/>
  </r>
  <r>
    <s v="ID12-2373"/>
    <x v="1"/>
    <s v="Intelligent Design"/>
    <s v="Lucy"/>
    <x v="1823"/>
    <s v="DUVET&amp;DUVET SET"/>
    <s v="Black"/>
    <s v="Full/Queen: 88&quot;W x 90&quot;L/20&quot;W x 26&quot;L (2)"/>
    <x v="7"/>
    <n v="83"/>
    <n v="3045.09"/>
    <n v="1.499247828399905E-5"/>
    <n v="0.99540594295431872"/>
    <n v="5448"/>
    <n v="8.0216140799654205"/>
    <n v="0.47487580185161143"/>
    <n v="0.105"/>
    <n v="0.19606977541780113"/>
    <n v="0.58730589814260403"/>
    <n v="-0.37497581927841522"/>
    <n v="0.35134895447004572"/>
    <n v="0.4501704323752983"/>
    <n v="0.10100000000000001"/>
    <s v="B-"/>
    <x v="3"/>
  </r>
  <r>
    <s v="MP41-6330"/>
    <x v="0"/>
    <s v="Madison Park"/>
    <s v="Emilia"/>
    <x v="1924"/>
    <s v="VALANCE"/>
    <s v="Silver"/>
    <s v="50x26&quot;"/>
    <x v="7"/>
    <n v="222"/>
    <n v="3044.39"/>
    <n v="1.4989031839132461E-5"/>
    <n v="0.99542093198615789"/>
    <n v="5449"/>
    <n v="8.0213842507603399"/>
    <n v="0.47485519016138683"/>
    <n v="0.105"/>
    <n v="0.24718004789136738"/>
    <n v="0.96359895981836197"/>
    <n v="6.1658402404265587E-2"/>
    <n v="0.43170934154240287"/>
    <n v="0.46622602043759004"/>
    <n v="0.11600000000000001"/>
    <s v="B-"/>
    <x v="3"/>
  </r>
  <r>
    <s v="BASI16-0387"/>
    <x v="4"/>
    <s v="Sleep Philosophy"/>
    <s v="2&quot; Gel Memory Foam with 3M Cover"/>
    <x v="436"/>
    <s v="MATT PAD/TOPPER"/>
    <s v="White"/>
    <s v="54x75x2&quot;"/>
    <x v="7"/>
    <n v="39"/>
    <n v="3034.68"/>
    <n v="1.4941224725340214E-5"/>
    <n v="0.99543587321088323"/>
    <n v="5450"/>
    <n v="8.0181907311158227"/>
    <n v="0.47456878688371879"/>
    <n v="0.105"/>
    <n v="-0.27852590951017209"/>
    <n v="0.15435077310265399"/>
    <n v="-1.3690409681950653"/>
    <n v="0.16839613910383092"/>
    <n v="0.41333425732774121"/>
    <n v="7.2999999999999995E-2"/>
    <s v="B-"/>
    <x v="3"/>
  </r>
  <r>
    <s v="MP40-6750"/>
    <x v="0"/>
    <s v="Madison Park"/>
    <s v="Englewood"/>
    <x v="2094"/>
    <s v="WINDOW PANEL"/>
    <s v="Natural"/>
    <s v="50x63&quot;"/>
    <x v="7"/>
    <n v="180"/>
    <n v="3027.88"/>
    <n v="1.4907744975207643E-5"/>
    <n v="0.99545078095585848"/>
    <n v="5451"/>
    <n v="8.0159481932071373"/>
    <n v="0.47436767016021747"/>
    <n v="0.104"/>
    <n v="7.6704062162060604E-2"/>
    <n v="0.75257732019107004"/>
    <n v="-0.15949137576595251"/>
    <n v="0.39100780947687447"/>
    <n v="0.45769569802354892"/>
    <n v="0.108"/>
    <s v="B-"/>
    <x v="3"/>
  </r>
  <r>
    <s v="UHK10-0235"/>
    <x v="1"/>
    <s v="Urban Habitat Kids"/>
    <s v="Callie"/>
    <x v="2161"/>
    <s v="COMFORTER (SET)"/>
    <s v="Pink"/>
    <s v="Full/Queen:88x88&quot;/20x26&quot;+2&quot;(2)/12x16&quot;/16x16&quot;"/>
    <x v="11"/>
    <n v="38"/>
    <n v="3026"/>
    <n v="1.4898488808994521E-5"/>
    <n v="0.99546567944466746"/>
    <n v="5452"/>
    <n v="8.0153273090217194"/>
    <n v="0.47431198762635196"/>
    <n v="0.104"/>
    <n v="3.4161862524785189E-2"/>
    <n v="4.7129808141012801E-2"/>
    <n v="-1.9164400332831037"/>
    <n v="6.7650025837679525E-2"/>
    <n v="0.39297959526861748"/>
    <n v="5.8999999999999997E-2"/>
    <s v="B-"/>
    <x v="3"/>
  </r>
  <r>
    <s v="AM73-0225"/>
    <x v="8"/>
    <s v="Super Listing"/>
    <s v="Premium Turkish Cotton"/>
    <x v="2227"/>
    <s v="BATH TOWEL"/>
    <s v="White"/>
    <s v="27x54&quot;(4)"/>
    <x v="7"/>
    <n v="113"/>
    <n v="3015.06"/>
    <n v="1.4844625799222412E-5"/>
    <n v="0.99548052407046672"/>
    <n v="5453"/>
    <n v="8.0117066228291698"/>
    <n v="0.47398727492426035"/>
    <n v="0.104"/>
    <n v="-0.4431179817317068"/>
    <n v="0.18243494597496401"/>
    <n v="-1.2643070346487315"/>
    <n v="0.18767190591605867"/>
    <n v="0.41672420112262004"/>
    <n v="7.4999999999999997E-2"/>
    <s v="B-"/>
    <x v="3"/>
  </r>
  <r>
    <s v="TT10-0033"/>
    <x v="1"/>
    <s v="Madison Park"/>
    <s v="Laurel"/>
    <x v="2144"/>
    <s v="COMFORTER (SET)"/>
    <s v="Black"/>
    <s v="King: 104x92&quot;/20x36&quot;(2)/78x80+15&quot;/18x18&quot;/12x18&quot;/D6.5x18&quot;"/>
    <x v="11"/>
    <n v="42"/>
    <n v="3009.42"/>
    <n v="1.4816857300583044E-5"/>
    <n v="0.99549534092776726"/>
    <n v="5454"/>
    <n v="8.0098348828925552"/>
    <n v="0.47381941234238806"/>
    <n v="0.104"/>
    <n v="-0.9476"/>
    <n v="0.421970097072841"/>
    <n v="-0.65014497804143467"/>
    <n v="0.30070542033899605"/>
    <n v="0.43919661394170967"/>
    <n v="9.1999999999999998E-2"/>
    <s v="B-"/>
    <x v="3"/>
  </r>
  <r>
    <s v="MP20-1189"/>
    <x v="5"/>
    <s v="Madison Park"/>
    <s v="3M Microcell"/>
    <x v="1699"/>
    <s v="SHEET/SHEET SET"/>
    <s v="Blue"/>
    <s v="Cal King: 108x102&quot;/72x84+16&quot;/20x40&quot;(2)"/>
    <x v="7"/>
    <n v="132"/>
    <n v="3002.68"/>
    <n v="1.4783672960010463E-5"/>
    <n v="0.9955101246007273"/>
    <n v="5455"/>
    <n v="8.007593482576052"/>
    <n v="0.47361839764115865"/>
    <n v="0.104"/>
    <n v="8.6252808491081315E-2"/>
    <n v="1.0637640221323801"/>
    <n v="0.15165959862989498"/>
    <n v="0.44827362030597379"/>
    <n v="0.46854944217412176"/>
    <n v="0.11899999999999999"/>
    <s v="B-"/>
    <x v="3"/>
  </r>
  <r>
    <s v="AM51-0512"/>
    <x v="3"/>
    <s v="Madison Park"/>
    <s v="Bamboo Cotton"/>
    <x v="2204"/>
    <s v="BLANKET"/>
    <s v="White"/>
    <s v="Full/Queen: 90&quot;x90&quot;"/>
    <x v="11"/>
    <n v="95"/>
    <n v="2989.1"/>
    <n v="1.4716811929598651E-5"/>
    <n v="0.99552484141265685"/>
    <n v="5456"/>
    <n v="8.0030621106415207"/>
    <n v="0.47321201223607406"/>
    <n v="0.104"/>
    <n v="9.7902683713132987E-2"/>
    <n v="0.14618512110853099"/>
    <n v="-1.4016715012231884"/>
    <n v="0.16239064953315094"/>
    <n v="0.41104773969548947"/>
    <n v="7.1999999999999995E-2"/>
    <s v="B-"/>
    <x v="3"/>
  </r>
  <r>
    <s v="MP40-8733"/>
    <x v="0"/>
    <s v="Madison Park"/>
    <s v="Anaheim"/>
    <x v="2215"/>
    <s v="WINDOW PANEL"/>
    <s v="Black"/>
    <s v="50x95&quot;"/>
    <x v="11"/>
    <n v="131"/>
    <n v="2975.01"/>
    <n v="1.4647439917926898E-5"/>
    <n v="0.99553948885257482"/>
    <n v="5457"/>
    <n v="7.9983387561623909"/>
    <n v="0.47278840932925192"/>
    <n v="0.10299999999999999"/>
    <n v="6.2899999999999998E-2"/>
    <n v="6.19558330008683E-2"/>
    <n v="-1.8204316167187575"/>
    <n v="8.5319904042787248E-2"/>
    <n v="0.39529470827195901"/>
    <n v="6.0999999999999999E-2"/>
    <s v="B-"/>
    <x v="3"/>
  </r>
  <r>
    <s v="AM51-0521"/>
    <x v="3"/>
    <s v="Madison Park"/>
    <s v="Bamboo Cotton"/>
    <x v="2179"/>
    <s v="BLANKET"/>
    <s v="Khaki"/>
    <s v="Full/Queen: 90&quot;x90&quot;"/>
    <x v="11"/>
    <n v="91"/>
    <n v="2964.29"/>
    <n v="1.4594660076541429E-5"/>
    <n v="0.9955540835126514"/>
    <n v="5458"/>
    <n v="7.994730114406126"/>
    <n v="0.47246477680402277"/>
    <n v="0.10299999999999999"/>
    <n v="7.9523304635171585E-2"/>
    <n v="0.24039203071798301"/>
    <n v="-1.077657294078761"/>
    <n v="0.2220238752632035"/>
    <n v="0.4223765964958589"/>
    <n v="7.8E-2"/>
    <s v="B-"/>
    <x v="3"/>
  </r>
  <r>
    <s v="ID20-1470"/>
    <x v="5"/>
    <s v="Intelligent Design"/>
    <s v="Metallic Dot"/>
    <x v="1794"/>
    <s v="SHEET/SHEET SET"/>
    <s v="White/Gold"/>
    <s v="Twin XL: 66&quot;W x 102&quot;L/20&quot;W x 30&quot;L (1)/39&quot;W x 80&quot;L + 14&quot;D"/>
    <x v="7"/>
    <n v="169"/>
    <n v="2963.5"/>
    <n v="1.4590770517334851E-5"/>
    <n v="0.99556867428316875"/>
    <n v="5459"/>
    <n v="7.994463663147422"/>
    <n v="0.47244088075128904"/>
    <n v="0.10299999999999999"/>
    <n v="7.1862480548572788E-4"/>
    <n v="1.21007926140886"/>
    <n v="0.27008764027497262"/>
    <n v="0.47006972055240848"/>
    <n v="0.47196664871151295"/>
    <n v="0.125"/>
    <s v="B-"/>
    <x v="3"/>
  </r>
  <r>
    <s v="CS20-1355"/>
    <x v="5"/>
    <s v="Comfort Spaces"/>
    <s v="Microfiber Coolmax"/>
    <x v="1381"/>
    <s v="SHEET/SHEET SET"/>
    <s v="Teal"/>
    <s v="Twin XL: 66&quot;W x 102&quot;L/20&quot;W x 30&quot;L (1)/39&quot;W x 80&quot;L + 14&quot;D"/>
    <x v="6"/>
    <n v="186"/>
    <n v="2940.66"/>
    <n v="1.4478317944830741E-5"/>
    <n v="0.99558315260111363"/>
    <n v="5460"/>
    <n v="7.9867293268418678"/>
    <n v="0.47174724504051424"/>
    <n v="0.10299999999999999"/>
    <n v="-6.7100000000000007E-2"/>
    <n v="2.44422026535086"/>
    <n v="0.93382422402185017"/>
    <n v="0.59222718356213555"/>
    <n v="0.49584323274483855"/>
    <n v="0.157"/>
    <s v="B-"/>
    <x v="3"/>
  </r>
  <r>
    <s v="TT10-0013"/>
    <x v="1"/>
    <s v="Intelligent Design"/>
    <s v="Raina"/>
    <x v="2212"/>
    <s v="COMFORTER (SET)"/>
    <s v="Grey/Silver"/>
    <s v="Full/Queen: 90&quot;W x 90&quot;L/20&quot;W x 26&quot;L + 1&quot;D(2)/12&quot;W x 16&quot;L/16&quot;W x 16&quot;L"/>
    <x v="11"/>
    <n v="70"/>
    <n v="2927.92"/>
    <n v="1.4415592648258836E-5"/>
    <n v="0.99559756819376188"/>
    <n v="5461"/>
    <n v="7.9823890333785892"/>
    <n v="0.47135799605748124"/>
    <n v="0.10299999999999999"/>
    <m/>
    <n v="0.77670901892569399"/>
    <n v="-0.13158013308372601"/>
    <n v="0.39614473680467399"/>
    <n v="0.45631534420691977"/>
    <n v="0.107"/>
    <s v="B-"/>
    <x v="3"/>
  </r>
  <r>
    <s v="ID20-2451"/>
    <x v="5"/>
    <s v="Intelligent Design"/>
    <s v="Cotton Blend Jersey Knit"/>
    <x v="2046"/>
    <s v="SHEET/SHEET SET"/>
    <s v="Grey 14-4202 TCX"/>
    <s v="Twin: 66x96&quot;/ 20x30&quot;/39x76&quot;+14&quot;"/>
    <x v="7"/>
    <n v="137"/>
    <n v="2926.25"/>
    <n v="1.4407370415505688E-5"/>
    <n v="0.99561197556417735"/>
    <n v="5462"/>
    <n v="7.9818186947288341"/>
    <n v="0.47130684658077421"/>
    <n v="0.10299999999999999"/>
    <n v="0.11353312533105507"/>
    <n v="1.49546357673473"/>
    <n v="0.46716433772893767"/>
    <n v="0.50634072017609788"/>
    <n v="0.47831362129983901"/>
    <n v="0.13300000000000001"/>
    <s v="B-"/>
    <x v="3"/>
  </r>
  <r>
    <s v="ST54-0302"/>
    <x v="3"/>
    <s v="Serta"/>
    <s v="Ribbed Plush"/>
    <x v="2158"/>
    <s v="ELECT BLANKET"/>
    <s v="Mineral Grey"/>
    <s v="Twin: 62x84&quot;"/>
    <x v="6"/>
    <n v="58"/>
    <n v="2918.56"/>
    <n v="1.4369508756899882E-5"/>
    <n v="0.99562634507293424"/>
    <n v="5463"/>
    <n v="7.9791881989767059"/>
    <n v="0.47107093677305006"/>
    <n v="0.10199999999999999"/>
    <n v="-0.2843"/>
    <n v="0.50436512800373901"/>
    <n v="-0.50357674713137268"/>
    <n v="0.32768058440894138"/>
    <n v="0.44239286630022834"/>
    <n v="9.5000000000000001E-2"/>
    <s v="B-"/>
    <x v="3"/>
  </r>
  <r>
    <s v="TN20-0461"/>
    <x v="5"/>
    <s v="True North by Sleep Philosophy"/>
    <s v="Micro Fleece"/>
    <x v="1844"/>
    <s v="SHEET/SHEET SET"/>
    <s v="Black"/>
    <s v="Twin XL: 68x102&quot;/39x80+14&quot;/20x30&quot;"/>
    <x v="7"/>
    <n v="114"/>
    <n v="2911.36"/>
    <n v="1.433405960970069E-5"/>
    <n v="0.99564067913254395"/>
    <n v="5464"/>
    <n v="7.9767190280490929"/>
    <n v="0.47084949500174134"/>
    <n v="0.10199999999999999"/>
    <n v="0.1624432135182857"/>
    <n v="2.7447927789799"/>
    <n v="1.0454902280116383"/>
    <n v="0.61277876394184339"/>
    <n v="0.49923534878976178"/>
    <n v="0.16200000000000001"/>
    <s v="B-"/>
    <x v="3"/>
  </r>
  <r>
    <s v="CS20-0373"/>
    <x v="5"/>
    <s v="Comfort Spaces"/>
    <s v="Cotton Flannel 135GSM"/>
    <x v="1922"/>
    <s v="SHEET/SHEET SET"/>
    <s v="Grey"/>
    <s v="Cal King: 108&quot;W x 102&quot;L/72&quot;W x 84&quot;L + 14&quot;D/21&quot;W x 40&quot;L (2)"/>
    <x v="6"/>
    <n v="100"/>
    <n v="2910"/>
    <n v="1.4327363659674175E-5"/>
    <n v="0.99565500649620364"/>
    <n v="5465"/>
    <n v="7.9762519437456234"/>
    <n v="0.47080760564756413"/>
    <n v="0.10199999999999999"/>
    <n v="-0.13370000000000001"/>
    <n v="0.61657557759304904"/>
    <n v="-0.33327155563951388"/>
    <n v="0.35902441965844617"/>
    <n v="0.44845096844974053"/>
    <n v="9.9000000000000005E-2"/>
    <s v="B-"/>
    <x v="3"/>
  </r>
  <r>
    <s v="MP21-8446"/>
    <x v="4"/>
    <s v="Madison Park"/>
    <s v="Stay Puffed"/>
    <x v="850"/>
    <s v="PILLOWCASE"/>
    <s v="Tan"/>
    <s v="Standard:20x28&quot;"/>
    <x v="11"/>
    <n v="187"/>
    <n v="2905"/>
    <n v="1.4302746196341401E-5"/>
    <n v="0.99566930924239994"/>
    <n v="5466"/>
    <n v="7.9745328441302279"/>
    <n v="0.47065343225291084"/>
    <n v="0.10199999999999999"/>
    <n v="8.280849191049916E-2"/>
    <n v="1.4296129491130001"/>
    <n v="0.42501472896496639"/>
    <n v="0.49858329140157837"/>
    <n v="0.47623940408264437"/>
    <n v="0.13"/>
    <s v="B-"/>
    <x v="3"/>
  </r>
  <r>
    <s v="MPS72-577"/>
    <x v="7"/>
    <s v="Madison Park Signature"/>
    <s v="Splendor"/>
    <x v="1399"/>
    <s v="BATH RUG"/>
    <s v="Blue"/>
    <s v="24&quot;x60&quot;"/>
    <x v="7"/>
    <n v="95"/>
    <n v="2900.46"/>
    <n v="1.4280393539635243E-5"/>
    <n v="0.99568358963593961"/>
    <n v="5467"/>
    <n v="7.972969337562863"/>
    <n v="0.47051321285381692"/>
    <n v="0.10199999999999999"/>
    <n v="9.9087925018790116E-2"/>
    <n v="1.2740794990201401"/>
    <n v="0.31778405167522322"/>
    <n v="0.47884801114840314"/>
    <n v="0.4721801725127342"/>
    <n v="0.126"/>
    <s v="B-"/>
    <x v="2"/>
  </r>
  <r>
    <s v="ID20-2213"/>
    <x v="5"/>
    <s v="Intelligent Design"/>
    <s v="Microfiber"/>
    <x v="2148"/>
    <s v="SHEET/SHEET SET"/>
    <s v="Lavender"/>
    <s v="Twin: 66x96&quot;/20x30&quot;/39x75&quot;+12&quot;"/>
    <x v="7"/>
    <n v="243"/>
    <n v="2899.47"/>
    <n v="1.4275519281895353E-5"/>
    <n v="0.99569786515522152"/>
    <n v="5468"/>
    <n v="7.9726280718083267"/>
    <n v="0.47048260723946822"/>
    <n v="0.10199999999999999"/>
    <n v="0.10319188424307139"/>
    <n v="2.2345249834376202"/>
    <n v="0.84780843720822363"/>
    <n v="0.57639639985480673"/>
    <n v="0.49166536576253594"/>
    <n v="0.151"/>
    <s v="B-"/>
    <x v="3"/>
  </r>
  <r>
    <s v="BASI16-0386"/>
    <x v="4"/>
    <s v="Sleep Philosophy"/>
    <s v="2&quot; Gel Memory Foam with 3M Cover"/>
    <x v="436"/>
    <s v="MATT PAD/TOPPER"/>
    <s v="White"/>
    <s v="39x75x2&quot;"/>
    <x v="7"/>
    <n v="49"/>
    <n v="2898.29"/>
    <n v="1.426970956054882E-5"/>
    <n v="0.99571213486478205"/>
    <n v="5469"/>
    <n v="7.9722211584131921"/>
    <n v="0.470446114171297"/>
    <n v="0.10100000000000001"/>
    <n v="-0.20398957799254044"/>
    <n v="0.19875755758373501"/>
    <n v="-1.2081228787049749"/>
    <n v="0.19801232426800172"/>
    <n v="0.41595935619063801"/>
    <n v="7.4999999999999997E-2"/>
    <s v="B-"/>
    <x v="3"/>
  </r>
  <r>
    <s v="MP20-5382"/>
    <x v="5"/>
    <s v="Madison Park"/>
    <s v="Peached Percale"/>
    <x v="1976"/>
    <s v="SHEET/SHEET SET"/>
    <s v="Teal"/>
    <s v="Twin: 68&quot;W x 96&quot;L/20&quot;W x 31&quot;L (1)/39&quot;W x 75&quot;L + 14&quot;D"/>
    <x v="7"/>
    <n v="121"/>
    <n v="2885.39"/>
    <n v="1.4206196505150264E-5"/>
    <n v="0.99572634106128721"/>
    <n v="5470"/>
    <n v="7.9677618653390212"/>
    <n v="0.47004619298881178"/>
    <n v="0.10100000000000001"/>
    <n v="0.11671622311022084"/>
    <n v="1.7997147704941301"/>
    <n v="0.64170375411057767"/>
    <n v="0.53846384375023959"/>
    <n v="0.48372972314109736"/>
    <n v="0.13900000000000001"/>
    <s v="B-"/>
    <x v="3"/>
  </r>
  <r>
    <s v="ID20-137"/>
    <x v="5"/>
    <s v="Intelligent Design"/>
    <s v="Microfiber"/>
    <x v="1779"/>
    <s v="SHEET/SHEET SET"/>
    <s v="Pink"/>
    <s v="Twin: 66x96&quot;/20x30&quot;/39x75+12&quot;"/>
    <x v="7"/>
    <n v="256"/>
    <n v="2884.11"/>
    <n v="1.4199894434537075E-5"/>
    <n v="0.99574054095572173"/>
    <n v="5471"/>
    <n v="7.9673183064649038"/>
    <n v="0.47000641345728328"/>
    <n v="0.10100000000000001"/>
    <n v="8.3596980350957473E-2"/>
    <n v="1.1864944873450001"/>
    <n v="0.25192106772853801"/>
    <n v="0.46672625197135326"/>
    <n v="0.46935038116009731"/>
    <n v="0.121"/>
    <s v="B-"/>
    <x v="3"/>
  </r>
  <r>
    <s v="CS20-0458"/>
    <x v="5"/>
    <s v="Comfort Spaces"/>
    <s v="Microfiber Coolmax"/>
    <x v="1315"/>
    <s v="SHEET/SHEET SET"/>
    <s v="White"/>
    <s v="Twin XL: 66&quot;W x 102&quot;L/20&quot;W x 30&quot;L (1)/39&quot;W x 80&quot;L + 14&quot;D"/>
    <x v="6"/>
    <n v="177"/>
    <n v="2870.94"/>
    <n v="1.4135052036118549E-5"/>
    <n v="0.9957546760077578"/>
    <n v="5472"/>
    <n v="7.9627430385849847"/>
    <n v="0.46959609134786146"/>
    <n v="0.10100000000000001"/>
    <n v="2.9999999999999996E-3"/>
    <n v="4.3872225044586104"/>
    <n v="1.5012339144558342"/>
    <n v="0.696656154283122"/>
    <n v="0.51500810393491359"/>
    <n v="0.189"/>
    <s v="B-"/>
    <x v="3"/>
  </r>
  <r>
    <s v="CS20-0512"/>
    <x v="5"/>
    <s v="Comfort Spaces"/>
    <s v="Microfiber Coolmax"/>
    <x v="1837"/>
    <s v="SHEET/SHEET SET"/>
    <s v="Charcoal"/>
    <s v="Cal King: 108&quot;W x 102&quot;L/20&quot;W x 40&quot;L(2)/72&quot;W x 84&quot;L + 14&quot;H"/>
    <x v="6"/>
    <n v="110"/>
    <n v="2866.6"/>
    <n v="1.4113684077945701E-5"/>
    <n v="0.9957687896918358"/>
    <n v="5473"/>
    <n v="7.9612307219787173"/>
    <n v="0.46946046279970127"/>
    <n v="0.10100000000000001"/>
    <n v="-3.2199999999999993E-2"/>
    <n v="1.7664850918052699"/>
    <n v="0.6240570320945652"/>
    <n v="0.53521605110975423"/>
    <n v="0.48261158046171188"/>
    <n v="0.13800000000000001"/>
    <s v="B-"/>
    <x v="3"/>
  </r>
  <r>
    <s v="MPS72-587"/>
    <x v="7"/>
    <s v="Madison Park Signature"/>
    <s v="Splendor"/>
    <x v="2176"/>
    <s v="BATH RUG"/>
    <s v="Green"/>
    <s v="24&quot;x44&quot;"/>
    <x v="11"/>
    <n v="116"/>
    <n v="2862.99"/>
    <n v="1.4095910269419438E-5"/>
    <n v="0.99578288560210526"/>
    <n v="5474"/>
    <n v="7.9599710364543288"/>
    <n v="0.46934749087431005"/>
    <n v="0.10100000000000001"/>
    <n v="0.10016671610712338"/>
    <n v="0.18675721583836699"/>
    <n v="-1.2491193590752618"/>
    <n v="0.19046712311893835"/>
    <n v="0.41357141732323571"/>
    <n v="7.2999999999999995E-2"/>
    <s v="B-"/>
    <x v="3"/>
  </r>
  <r>
    <s v="MP40-8663"/>
    <x v="0"/>
    <s v="Madison Park"/>
    <s v="Quincy"/>
    <x v="1903"/>
    <s v="WINDOW PANEL"/>
    <s v="Linen"/>
    <s v="33X64&quot;"/>
    <x v="11"/>
    <n v="90"/>
    <n v="2844.11"/>
    <n v="1.4002954727874887E-5"/>
    <n v="0.99579688855683313"/>
    <n v="5475"/>
    <n v="7.9533570101363598"/>
    <n v="0.46875432752261392"/>
    <n v="0.1"/>
    <n v="5.0999820682041133E-2"/>
    <n v="0.326056665148728"/>
    <n v="-0.85318292477766267"/>
    <n v="0.26333728202124967"/>
    <n v="0.42767091842234106"/>
    <n v="8.3000000000000004E-2"/>
    <s v="B-"/>
    <x v="3"/>
  </r>
  <r>
    <s v="MP12-8718"/>
    <x v="1"/>
    <s v="Madison Park"/>
    <s v="Etta"/>
    <x v="2068"/>
    <s v="DUVET&amp;DUVET SET"/>
    <s v="Tan"/>
    <s v="Cal King: 104&quot;W x 98&quot;L/20&quot;W x 36&quot;L(2)"/>
    <x v="11"/>
    <n v="53"/>
    <n v="2836.03"/>
    <n v="1.3963172907129126E-5"/>
    <n v="0.99581085172974027"/>
    <n v="5476"/>
    <n v="7.9505130093035232"/>
    <n v="0.46849927001526043"/>
    <n v="0.1"/>
    <n v="5.3822933627012744E-2"/>
    <n v="0.762749765288945"/>
    <n v="-0.14763058905396567"/>
    <n v="0.39319072910118791"/>
    <n v="0.45343756183244593"/>
    <n v="0.104"/>
    <s v="B-"/>
    <x v="3"/>
  </r>
  <r>
    <s v="MPS72-584"/>
    <x v="7"/>
    <s v="Madison Park Signature"/>
    <s v="Splendor"/>
    <x v="2176"/>
    <s v="BATH RUG"/>
    <s v="Green"/>
    <s v="17&quot;x24&quot;"/>
    <x v="11"/>
    <n v="207"/>
    <n v="2835.94"/>
    <n v="1.3962729792789134E-5"/>
    <n v="0.99582481445953308"/>
    <n v="5477"/>
    <n v="7.9504812854840425"/>
    <n v="0.46849642493932825"/>
    <n v="0.1"/>
    <n v="0.22726004993053453"/>
    <n v="0.29983013579919499"/>
    <n v="-0.91671548256997393"/>
    <n v="0.2516444263485732"/>
    <n v="0.42512602522117726"/>
    <n v="8.1000000000000003E-2"/>
    <s v="B-"/>
    <x v="3"/>
  </r>
  <r>
    <s v="ID12-2324"/>
    <x v="1"/>
    <s v="Intelligent Design"/>
    <s v="Oliena"/>
    <x v="1581"/>
    <s v="DUVET&amp;DUVET SET"/>
    <s v="Pink"/>
    <s v="Twin/Twin XL: 68&quot;W x 90&quot;L/20&quot;W x 26&quot;L+1&quot;D"/>
    <x v="7"/>
    <n v="174"/>
    <n v="2832.79"/>
    <n v="1.3947220790889487E-5"/>
    <n v="0.99583876168032393"/>
    <n v="5478"/>
    <n v="7.9493703172933543"/>
    <n v="0.46839679037727244"/>
    <n v="0.1"/>
    <n v="9.8242396735628901E-2"/>
    <n v="3.08343591517042"/>
    <n v="1.157961089966191"/>
    <n v="0.63347847448262162"/>
    <n v="0.5014131271983423"/>
    <n v="0.16700000000000001"/>
    <s v="B-"/>
    <x v="3"/>
  </r>
  <r>
    <s v="AM12-0440"/>
    <x v="1"/>
    <s v="Super Listing"/>
    <s v="Porter"/>
    <x v="2228"/>
    <s v="DUVET&amp;DUVET SET"/>
    <s v="Sage"/>
    <s v="Full: 80x90&quot;/20x26&quot;(2)"/>
    <x v="9"/>
    <n v="130"/>
    <n v="2828.18"/>
    <n v="1.3924523489696669E-5"/>
    <n v="0.99585268620381362"/>
    <n v="5479"/>
    <n v="7.9477421960006964"/>
    <n v="0.46825077615892907"/>
    <n v="0.1"/>
    <n v="9.7884409920307447E-2"/>
    <n v="1.4610802393179201"/>
    <n v="0.44537804272210968"/>
    <n v="0.50233105942876966"/>
    <n v="0.47506683281289724"/>
    <n v="0.129"/>
    <s v="B-"/>
    <x v="3"/>
  </r>
  <r>
    <s v="AM73-0245"/>
    <x v="8"/>
    <s v="Super Listing"/>
    <s v="400GSM Essential Bundle"/>
    <x v="2229"/>
    <s v="BATH TOWEL"/>
    <s v="White"/>
    <s v="30x60&quot; (4)"/>
    <x v="7"/>
    <n v="113"/>
    <n v="2825.73"/>
    <n v="1.3912460932663611E-5"/>
    <n v="0.99586659866474625"/>
    <n v="5480"/>
    <n v="7.946875845527213"/>
    <n v="0.46817307955993026"/>
    <n v="0.1"/>
    <n v="-0.42905574835327925"/>
    <n v="0.199219415913993"/>
    <n v="-1.2065781422265871"/>
    <n v="0.19829662544084531"/>
    <n v="0.41419778873611329"/>
    <n v="7.2999999999999995E-2"/>
    <s v="B-"/>
    <x v="3"/>
  </r>
  <r>
    <s v="AM73-0230"/>
    <x v="8"/>
    <s v="Super Listing"/>
    <s v="Premium Turkish Cotton"/>
    <x v="2230"/>
    <s v="BATH TOWEL"/>
    <s v="Light Grey"/>
    <s v="27x54&quot;(2)/16x30&quot;(2)/12x12&quot;(2)"/>
    <x v="7"/>
    <n v="131"/>
    <n v="2817.74"/>
    <n v="1.3873122226257838E-5"/>
    <n v="0.99588047178697248"/>
    <n v="5481"/>
    <n v="7.9440452555728553"/>
    <n v="0.46791922477558467"/>
    <n v="9.9000000000000005E-2"/>
    <n v="-0.91277222099043498"/>
    <n v="7.2429714603312406E-2"/>
    <n v="-1.7577655771166709"/>
    <n v="9.6853281292303681E-2"/>
    <n v="0.39370603607892851"/>
    <n v="0.06"/>
    <s v="B-"/>
    <x v="3"/>
  </r>
  <r>
    <s v="AM10-0542"/>
    <x v="1"/>
    <s v="Super Listing"/>
    <s v="Gigi"/>
    <x v="2231"/>
    <s v="COMFORTER (SET)"/>
    <s v="Beige"/>
    <s v="Full/Queen: 90x90&quot;/20x26&quot;(2)"/>
    <x v="11"/>
    <n v="78"/>
    <n v="2816.81"/>
    <n v="1.3868543378077942E-5"/>
    <n v="0.99589434033035051"/>
    <n v="5482"/>
    <n v="7.9437152664807904"/>
    <n v="0.46788963048211463"/>
    <n v="9.9000000000000005E-2"/>
    <n v="0.19429937667032871"/>
    <n v="0.34812248663876599"/>
    <n v="-0.80268867626040241"/>
    <n v="0.27263050081692108"/>
    <n v="0.42883780454907594"/>
    <n v="8.4000000000000005E-2"/>
    <s v="B-"/>
    <x v="3"/>
  </r>
  <r>
    <s v="MP20-1185"/>
    <x v="5"/>
    <s v="Madison Park"/>
    <s v="3M Microcell"/>
    <x v="1699"/>
    <s v="SHEET/SHEET SET"/>
    <s v="Blue"/>
    <s v="Twin: 66x96&quot;/39x75+16&quot;/20x30&quot;"/>
    <x v="7"/>
    <n v="199"/>
    <n v="2815.99"/>
    <n v="1.3864506114091366E-5"/>
    <n v="0.99590820483646458"/>
    <n v="5483"/>
    <n v="7.9434242179943171"/>
    <n v="0.46786352848501894"/>
    <n v="9.9000000000000005E-2"/>
    <n v="0.13939432192113999"/>
    <n v="1.5682485618806099"/>
    <n v="0.51177431074852331"/>
    <n v="0.51455096692525581"/>
    <n v="0.47720101617306632"/>
    <n v="0.13100000000000001"/>
    <s v="B-"/>
    <x v="3"/>
  </r>
  <r>
    <s v="MP12-8715"/>
    <x v="1"/>
    <s v="Madison Park"/>
    <s v="Etta"/>
    <x v="2112"/>
    <s v="DUVET&amp;DUVET SET"/>
    <s v="Grey"/>
    <s v="Cal King: 104&quot;W x 98&quot;L/20&quot;W x 36&quot;L(2)"/>
    <x v="11"/>
    <n v="46"/>
    <n v="2813.98"/>
    <n v="1.3854609893831593E-5"/>
    <n v="0.99592205944635837"/>
    <n v="5484"/>
    <n v="7.9427104357528142"/>
    <n v="0.46779951460808578"/>
    <n v="9.9000000000000005E-2"/>
    <n v="5.2412841953389876E-2"/>
    <n v="1.16613342680653"/>
    <n v="0.23596771059081295"/>
    <n v="0.46379011483178006"/>
    <n v="0.46699763465282462"/>
    <n v="0.11700000000000001"/>
    <s v="B-"/>
    <x v="3"/>
  </r>
  <r>
    <s v="MP20-2388"/>
    <x v="5"/>
    <s v="Madison Park"/>
    <s v="3M Microcell"/>
    <x v="1643"/>
    <s v="SHEET/SHEET SET"/>
    <s v="Seafoam"/>
    <s v="Twin: 66x96&quot;/39x75+16&quot;/20x30&quot;"/>
    <x v="7"/>
    <n v="194"/>
    <n v="2808.36"/>
    <n v="1.3826939865045557E-5"/>
    <n v="0.99593588638622343"/>
    <n v="5485"/>
    <n v="7.9407119783798805"/>
    <n v="0.4676202876717897"/>
    <n v="9.9000000000000005E-2"/>
    <n v="6.2610147159970195E-2"/>
    <n v="1.0543644976145301"/>
    <n v="0.14354997403244377"/>
    <n v="0.44678108367164582"/>
    <n v="0.4634524468717609"/>
    <n v="0.113"/>
    <s v="B-"/>
    <x v="3"/>
  </r>
  <r>
    <s v="RH10-0015"/>
    <x v="1"/>
    <s v="Regency Heights"/>
    <s v="Blake"/>
    <x v="2219"/>
    <s v="COMFORTER (SET)"/>
    <s v="Sage"/>
    <s v="King/CalKing: 104x90&quot;/20x36&quot;(2)"/>
    <x v="11"/>
    <n v="65"/>
    <n v="2808.25"/>
    <n v="1.3826398280852234E-5"/>
    <n v="0.99594971278450428"/>
    <n v="5486"/>
    <n v="7.9406728227880121"/>
    <n v="0.46761677609487823"/>
    <n v="9.9000000000000005E-2"/>
    <n v="-0.98069999999999991"/>
    <n v="0.54893633508963102"/>
    <n v="-0.43242066402417878"/>
    <n v="0.34077651252701385"/>
    <n v="0.44224872338130539"/>
    <n v="9.5000000000000001E-2"/>
    <s v="B-"/>
    <x v="3"/>
  </r>
  <r>
    <s v="TT10-0007"/>
    <x v="1"/>
    <s v="Intelligent Design"/>
    <s v="Felicia"/>
    <x v="2124"/>
    <s v="COMFORTER (SET)"/>
    <s v="Blush"/>
    <s v="King/Cal King:104&quot;Wx90&quot;L/20&quot;Wx36&quot;L+2&quot;D(2)/12&quot;Wx16&quot;L"/>
    <x v="11"/>
    <n v="54"/>
    <n v="2807.84"/>
    <n v="1.3824379648858947E-5"/>
    <n v="0.99596353716415309"/>
    <n v="5487"/>
    <n v="7.9405268657098134"/>
    <n v="0.46760368627854759"/>
    <n v="9.8000000000000004E-2"/>
    <m/>
    <n v="1.04791176132524"/>
    <n v="0.13794443198615827"/>
    <n v="0.44574941114984051"/>
    <n v="0.46323283125280623"/>
    <n v="0.113"/>
    <s v="B-"/>
    <x v="3"/>
  </r>
  <r>
    <s v="SI55-0058"/>
    <x v="3"/>
    <s v="Sharper Image"/>
    <s v="Embossed Microfiber"/>
    <x v="997"/>
    <s v="ELEC MATT PAD"/>
    <s v="White"/>
    <s v="Twin: 39x75+15&quot;"/>
    <x v="11"/>
    <n v="69"/>
    <n v="2805.85"/>
    <n v="1.3814581898452502E-5"/>
    <n v="0.99597735174605151"/>
    <n v="5488"/>
    <n v="7.939818137100044"/>
    <n v="0.46754012562465791"/>
    <n v="9.8000000000000004E-2"/>
    <n v="-0.3274044833546661"/>
    <n v="0.17684005369192099"/>
    <n v="-1.284315363062817"/>
    <n v="0.18398947120026754"/>
    <n v="0.41082999473977988"/>
    <n v="7.1999999999999995E-2"/>
    <s v="B-"/>
    <x v="3"/>
  </r>
  <r>
    <s v="UH12-2158"/>
    <x v="1"/>
    <s v="Intelligent Design"/>
    <s v="Brooklyn"/>
    <x v="686"/>
    <s v="DUVET&amp;DUVET SET"/>
    <s v="Blue"/>
    <s v="King/Cal King"/>
    <x v="7"/>
    <n v="36"/>
    <n v="2803.71"/>
    <n v="1.3804045624146077E-5"/>
    <n v="0.99599115579167563"/>
    <n v="5489"/>
    <n v="7.939055425802743"/>
    <n v="0.46747172366075063"/>
    <n v="9.8000000000000004E-2"/>
    <n v="6.5010812815876104E-2"/>
    <n v="0.37882719645902602"/>
    <n v="-0.73641550561858149"/>
    <n v="0.2848277528434916"/>
    <n v="0.43094292949729884"/>
    <n v="8.5000000000000006E-2"/>
    <s v="B-"/>
    <x v="3"/>
  </r>
  <r>
    <s v="BRP21-0076C"/>
    <x v="5"/>
    <s v="Beautyrest Platinum "/>
    <s v="400TC Liquid Cotton"/>
    <x v="2232"/>
    <s v="PILLOWCASE"/>
    <s v="Blue(Flint Stone 18-3916TCX)"/>
    <s v="Standard Pillowcase: 21x32&quot;(2)"/>
    <x v="2"/>
    <n v="346"/>
    <n v="2802.6"/>
    <n v="1.3798580547286199E-5"/>
    <n v="0.99600495437222292"/>
    <n v="5490"/>
    <n v="7.9386595846261701"/>
    <n v="0.46743622357838815"/>
    <n v="9.8000000000000004E-2"/>
    <n v="-2.2000000000000001E-3"/>
    <n v="3.3936692081750701"/>
    <n v="1.2509525329812832"/>
    <n v="0.65059309350243055"/>
    <n v="0.50406759756319663"/>
    <n v="0.17199999999999999"/>
    <s v="B-"/>
    <x v="3"/>
  </r>
  <r>
    <s v="MPS72-573"/>
    <x v="7"/>
    <s v="Madison Park Signature"/>
    <s v="Splendor"/>
    <x v="1399"/>
    <s v="BATH RUG"/>
    <s v="Blue"/>
    <s v="17&quot;x24&quot;"/>
    <x v="7"/>
    <n v="206"/>
    <n v="2802.24"/>
    <n v="1.3796808089926239E-5"/>
    <n v="0.9960187511803128"/>
    <n v="5491"/>
    <n v="7.9385311700466579"/>
    <n v="0.4674247070196797"/>
    <n v="9.8000000000000004E-2"/>
    <n v="0.23603363416409734"/>
    <n v="1.3682748667600799"/>
    <n v="0.384088151602686"/>
    <n v="0.49105095555830647"/>
    <n v="0.47214995672740506"/>
    <n v="0.125"/>
    <s v="B-"/>
    <x v="2"/>
  </r>
  <r>
    <s v="MP40-6323"/>
    <x v="0"/>
    <s v="Madison Park"/>
    <s v="Emilia"/>
    <x v="2027"/>
    <s v="WINDOW PANEL"/>
    <s v="Blush"/>
    <s v="50x108&quot;"/>
    <x v="7"/>
    <n v="122"/>
    <n v="2796.43"/>
    <n v="1.3768202597533557E-5"/>
    <n v="0.99603251938291038"/>
    <n v="5492"/>
    <n v="7.9364564175316401"/>
    <n v="0.4672386377335016"/>
    <n v="9.8000000000000004E-2"/>
    <n v="0.31436924398268107"/>
    <n v="0.67680943643664804"/>
    <n v="-0.25256021424584019"/>
    <n v="0.37387894620134826"/>
    <n v="0.448566699427071"/>
    <n v="9.9000000000000005E-2"/>
    <s v="B-"/>
    <x v="3"/>
  </r>
  <r>
    <s v="HH12-1622"/>
    <x v="10"/>
    <s v="Harbor House Blue"/>
    <s v="Lorelai"/>
    <x v="1266"/>
    <s v="DUVET&amp;DUVET SET"/>
    <s v="Multi"/>
    <s v="Full/Queen: 90x90&quot;/20x26+2&quot;(2)/18x18&quot;/12x20&quot;"/>
    <x v="9"/>
    <n v="34"/>
    <n v="2786.68"/>
    <n v="1.3720198544034648E-5"/>
    <n v="0.99604623958145444"/>
    <n v="5493"/>
    <n v="7.9329649876745947"/>
    <n v="0.46692551708101937"/>
    <n v="9.7000000000000003E-2"/>
    <n v="0.46257045216603399"/>
    <n v="2.0577834053446602"/>
    <n v="0.76908149356176359"/>
    <n v="0.56190709198500144"/>
    <n v="0.48592183206181577"/>
    <n v="0.14399999999999999"/>
    <s v="B-"/>
    <x v="3"/>
  </r>
  <r>
    <s v="MP40-8336"/>
    <x v="0"/>
    <s v="Madison Park"/>
    <s v="Emilia"/>
    <x v="2174"/>
    <s v="WINDOW PANEL"/>
    <s v="Black"/>
    <s v="50x95&quot;"/>
    <x v="7"/>
    <n v="129"/>
    <n v="2781.95"/>
    <n v="1.3696910423721845E-5"/>
    <n v="0.99605993649187818"/>
    <n v="5494"/>
    <n v="7.9312667951409965"/>
    <n v="0.46677321868868948"/>
    <n v="9.7000000000000003E-2"/>
    <n v="0.31712658027642482"/>
    <n v="0.97715104235731598"/>
    <n v="7.4319631941144951E-2"/>
    <n v="0.43403957874294691"/>
    <n v="0.46022649069954097"/>
    <n v="0.109"/>
    <s v="B-"/>
    <x v="3"/>
  </r>
  <r>
    <s v="MZ12-371"/>
    <x v="1"/>
    <s v="Intelligent Design"/>
    <s v="Allison"/>
    <x v="786"/>
    <s v="DUVET&amp;DUVET SET"/>
    <s v="Yellow"/>
    <s v="Twin/TXL: 68x90&quot;/20x26+2&quot;/12x16&quot;"/>
    <x v="8"/>
    <n v="133"/>
    <n v="2763.08"/>
    <n v="1.3604004117103958E-5"/>
    <n v="0.99607354049599528"/>
    <n v="5495"/>
    <n v="7.9244631280287612"/>
    <n v="0.4661630478496116"/>
    <n v="9.7000000000000003E-2"/>
    <n v="-0.13695441355299159"/>
    <n v="0.85358348917436"/>
    <n v="-4.7528297025684271E-2"/>
    <n v="0.41161406500743508"/>
    <n v="0.45525325128117633"/>
    <n v="0.106"/>
    <s v="B-"/>
    <x v="3"/>
  </r>
  <r>
    <s v="MP40-8738"/>
    <x v="0"/>
    <s v="Madison Park"/>
    <s v="Anaheim"/>
    <x v="2233"/>
    <s v="WINDOW PANEL"/>
    <s v="Denim Blue"/>
    <s v="50x84&quot;"/>
    <x v="11"/>
    <n v="139"/>
    <n v="2757.76"/>
    <n v="1.3577811136117889E-5"/>
    <n v="0.99608711830713137"/>
    <n v="5496"/>
    <n v="7.9225365823944625"/>
    <n v="0.46599027014799715"/>
    <n v="9.7000000000000003E-2"/>
    <n v="4.87E-2"/>
    <n v="0.18101904606869601"/>
    <n v="-1.2693328323414246"/>
    <n v="0.18674693249923455"/>
    <n v="0.41014160261824467"/>
    <n v="7.0999999999999994E-2"/>
    <s v="B-"/>
    <x v="3"/>
  </r>
  <r>
    <s v="MP20-5411"/>
    <x v="5"/>
    <s v="Madison Park"/>
    <s v="Peached Percale"/>
    <x v="1906"/>
    <s v="SHEET/SHEET SET"/>
    <s v="Aqua"/>
    <s v="Twin: 68&quot;W x 96&quot;L/20&quot;W x 31&quot;L (1)/39&quot;W x 75&quot;L + 14&quot;D"/>
    <x v="7"/>
    <n v="116"/>
    <n v="2754.77"/>
    <n v="1.3563089893044889E-5"/>
    <n v="0.99610068139702446"/>
    <n v="5497"/>
    <n v="7.9214521743694792"/>
    <n v="0.46589301757176271"/>
    <n v="9.7000000000000003E-2"/>
    <n v="8.9590973112092853E-2"/>
    <n v="1.1808344541759701"/>
    <n v="0.24751178285071221"/>
    <n v="0.46591474471448069"/>
    <n v="0.46589736300030632"/>
    <n v="0.11600000000000001"/>
    <s v="B-"/>
    <x v="3"/>
  </r>
  <r>
    <s v="MP50-8527"/>
    <x v="3"/>
    <s v="Madison Park"/>
    <s v="Zuri"/>
    <x v="2234"/>
    <s v="THROW"/>
    <s v="Brown"/>
    <s v="50x60&quot;"/>
    <x v="11"/>
    <n v="230"/>
    <n v="2754.43"/>
    <n v="1.356141590553826E-5"/>
    <n v="0.99611424281293004"/>
    <n v="5498"/>
    <n v="7.9213287892626312"/>
    <n v="0.46588195206944855"/>
    <n v="9.7000000000000003E-2"/>
    <n v="-0.16966244558765331"/>
    <n v="0.79095694658677695"/>
    <n v="-0.1154591730078868"/>
    <n v="0.39911172044301541"/>
    <n v="0.45252790574416191"/>
    <n v="0.104"/>
    <s v="B-"/>
    <x v="3"/>
  </r>
  <r>
    <s v="MP70-8556"/>
    <x v="7"/>
    <s v="Madison Park"/>
    <s v="Spa Waffle"/>
    <x v="882"/>
    <s v="SHOWER CURTAIN"/>
    <s v="Dark Blue"/>
    <s v="Stall: 36x72''"/>
    <x v="5"/>
    <n v="252"/>
    <n v="2744.51"/>
    <n v="1.3512574858286038E-5"/>
    <n v="0.99612775538778831"/>
    <n v="5499"/>
    <n v="7.9177221290360968"/>
    <n v="0.46555849725303994"/>
    <n v="9.6000000000000002E-2"/>
    <n v="-1.8744591202072496E-2"/>
    <n v="0.37661008038935001"/>
    <n v="-0.74105656391307173"/>
    <n v="0.28397358882599122"/>
    <n v="0.42924151556763018"/>
    <n v="8.5000000000000006E-2"/>
    <s v="B-"/>
    <x v="3"/>
  </r>
  <r>
    <s v="TT10-0006"/>
    <x v="1"/>
    <s v="Intelligent Design"/>
    <s v="Felicia"/>
    <x v="2208"/>
    <s v="COMFORTER (SET)"/>
    <s v="Black"/>
    <s v="Full/Queen:90&quot;Wx90&quot;L/20&quot;Wx26&quot;L+2&quot;D(2)/12&quot;Wx16&quot;L"/>
    <x v="11"/>
    <n v="61"/>
    <n v="2737.43"/>
    <n v="1.347771653020683E-5"/>
    <n v="0.99614123310431846"/>
    <n v="5500"/>
    <n v="7.9151400424583329"/>
    <n v="0.46532692890794963"/>
    <n v="9.6000000000000002E-2"/>
    <m/>
    <n v="1.3361428681433001"/>
    <n v="0.36196095602768336"/>
    <n v="0.486978553733318"/>
    <n v="0.46965725387302332"/>
    <n v="0.122"/>
    <s v="B-"/>
    <x v="3"/>
  </r>
  <r>
    <s v="CS20-0119"/>
    <x v="5"/>
    <s v="Comfort Spaces"/>
    <s v="Microfiber 75GSM"/>
    <x v="1983"/>
    <s v="SHEET/SHEET SET"/>
    <s v="Light Gray"/>
    <s v="Twin: 66x96&quot;/20x30&quot;(2)/39x75&quot;+14&quot;"/>
    <x v="10"/>
    <n v="212"/>
    <n v="2736.92"/>
    <n v="1.3475205548946888E-5"/>
    <n v="0.99615470830986741"/>
    <n v="5501"/>
    <n v="7.914953787013931"/>
    <n v="0.46531022502768643"/>
    <n v="9.6000000000000002E-2"/>
    <n v="-0.82979999999999998"/>
    <n v="1.48726179564342"/>
    <n v="0.46201039053768711"/>
    <n v="0.50539216147256061"/>
    <n v="0.47332661231666129"/>
    <n v="0.127"/>
    <s v="B-"/>
    <x v="3"/>
  </r>
  <r>
    <s v="MP40-3776"/>
    <x v="0"/>
    <s v="Madison Park"/>
    <s v="Eden"/>
    <x v="2103"/>
    <s v="WINDOW PANEL"/>
    <s v="Ivory"/>
    <s v="50x63&quot;"/>
    <x v="7"/>
    <n v="252"/>
    <n v="2736.09"/>
    <n v="1.3471119050033647E-5"/>
    <n v="0.99616817942891744"/>
    <n v="5502"/>
    <n v="7.9146505912183587"/>
    <n v="0.46528303362782258"/>
    <n v="9.6000000000000002E-2"/>
    <n v="0.22354306693127773"/>
    <n v="1.2362072445521799"/>
    <n v="0.28983518625189891"/>
    <n v="0.47370415953962147"/>
    <n v="0.46696725881018242"/>
    <n v="0.11700000000000001"/>
    <s v="B-"/>
    <x v="3"/>
  </r>
  <r>
    <s v="MP51-8537"/>
    <x v="3"/>
    <s v="Madison Park"/>
    <s v="Zuri"/>
    <x v="2235"/>
    <s v="BLANKET"/>
    <s v="Blush/Grey"/>
    <s v="108x90&quot;"/>
    <x v="11"/>
    <n v="114"/>
    <n v="2734.86"/>
    <n v="1.3465063154053785E-5"/>
    <n v="0.99618164449207147"/>
    <n v="5503"/>
    <n v="7.9142011078425893"/>
    <n v="0.46524272277133588"/>
    <n v="9.6000000000000002E-2"/>
    <n v="-0.32590000000000002"/>
    <n v="0.53139788403981703"/>
    <n v="-0.45981905408366314"/>
    <n v="0.33573397320919635"/>
    <n v="0.439340972858908"/>
    <n v="9.1999999999999998E-2"/>
    <s v="B-"/>
    <x v="3"/>
  </r>
  <r>
    <s v="RH10-0024"/>
    <x v="1"/>
    <s v="Regency Heights"/>
    <s v="Gabby"/>
    <x v="2136"/>
    <s v="COMFORTER (SET)"/>
    <s v="Pink"/>
    <s v="King/Cal King: 104x90&quot;/20x36&quot;(2)"/>
    <x v="12"/>
    <n v="70"/>
    <n v="2721.4"/>
    <n v="1.3398792942761959E-5"/>
    <n v="0.99619504328501418"/>
    <n v="5504"/>
    <n v="7.9092691231866956"/>
    <n v="0.46480040935914763"/>
    <n v="9.6000000000000002E-2"/>
    <m/>
    <n v="0.23659053807327299"/>
    <n v="-1.0888881079197816"/>
    <n v="0.21995689905615323"/>
    <n v="0.41583170729854874"/>
    <n v="7.4999999999999997E-2"/>
    <s v="B-"/>
    <x v="3"/>
  </r>
  <r>
    <s v="AM10-0184"/>
    <x v="1"/>
    <s v="Super Listing"/>
    <s v="Miro"/>
    <x v="2107"/>
    <s v="COMFORTER (SET)"/>
    <s v="Pink"/>
    <s v="King/Cal King: 104x90&quot;/20x36&quot;(2)"/>
    <x v="7"/>
    <n v="84"/>
    <n v="2716.66"/>
    <n v="1.3375455587522489E-5"/>
    <n v="0.99620841874060173"/>
    <n v="5505"/>
    <n v="7.9075264949070379"/>
    <n v="0.46464412585173037"/>
    <n v="9.5000000000000001E-2"/>
    <n v="-1.3611909438044933"/>
    <n v="0.21093813182226001"/>
    <n v="-1.1681613196401015"/>
    <n v="0.2053670532264705"/>
    <n v="0.41278871132667838"/>
    <n v="7.2999999999999995E-2"/>
    <s v="B-"/>
    <x v="3"/>
  </r>
  <r>
    <s v="MP40-6350"/>
    <x v="0"/>
    <s v="Madison Park"/>
    <s v="Ceres"/>
    <x v="2165"/>
    <s v="WINDOW PANEL"/>
    <s v="Light Grey"/>
    <s v="50&quot;x95&quot; (2)"/>
    <x v="7"/>
    <n v="152"/>
    <n v="2713.34"/>
    <n v="1.3359109591869529E-5"/>
    <n v="0.99622177785019361"/>
    <n v="5506"/>
    <n v="7.9063041088932673"/>
    <n v="0.46453449904498106"/>
    <n v="9.5000000000000001E-2"/>
    <n v="0.31352442870850117"/>
    <n v="0.56661390186537197"/>
    <n v="-0.40554425844241154"/>
    <n v="0.34572298316172762"/>
    <n v="0.44077219586833039"/>
    <n v="9.4E-2"/>
    <s v="B-"/>
    <x v="3"/>
  </r>
  <r>
    <s v="NS30-3254"/>
    <x v="1"/>
    <s v="N Natori"/>
    <s v="Hanae"/>
    <x v="2236"/>
    <s v="NORMAL PILLOW"/>
    <s v="Grey"/>
    <s v="12&quot;W x 20&quot;L"/>
    <x v="5"/>
    <n v="140"/>
    <n v="2712.04"/>
    <n v="1.3352709051403007E-5"/>
    <n v="0.99623513055924506"/>
    <n v="5507"/>
    <n v="7.9058250563762655"/>
    <n v="0.46449153634979928"/>
    <n v="9.5000000000000001E-2"/>
    <n v="0.20520866625204956"/>
    <n v="0.96855851335342102"/>
    <n v="6.6310556424066733E-2"/>
    <n v="0.43256554767372885"/>
    <n v="0.45810633861458522"/>
    <n v="0.108"/>
    <s v="B-"/>
    <x v="3"/>
  </r>
  <r>
    <s v="CCL30-0030"/>
    <x v="1"/>
    <s v="Croscill Classics"/>
    <s v="Biron"/>
    <x v="2173"/>
    <s v="NORMAL PILLOW"/>
    <s v="Silver"/>
    <s v="18x18&quot;"/>
    <x v="7"/>
    <n v="82"/>
    <n v="2705.04"/>
    <n v="1.3318244602737123E-5"/>
    <n v="0.99624844880384777"/>
    <n v="5508"/>
    <n v="7.9032415905874824"/>
    <n v="0.46425984431342149"/>
    <n v="9.5000000000000001E-2"/>
    <n v="-0.37706224529027305"/>
    <n v="0.58928923410825595"/>
    <n v="-0.3720943077991033"/>
    <n v="0.3518792825257317"/>
    <n v="0.44178373195588355"/>
    <n v="9.4E-2"/>
    <s v="B-"/>
    <x v="3"/>
  </r>
  <r>
    <s v="CS20-1359"/>
    <x v="5"/>
    <s v="Comfort Spaces"/>
    <s v="Microfiber Coolmax"/>
    <x v="1381"/>
    <s v="SHEET/SHEET SET"/>
    <s v="Teal"/>
    <s v="Cal King: 108&quot;W x 102&quot;L/20&quot;W x 40&quot;L (2)/72&quot;W x 84&quot;L + 14&quot;D"/>
    <x v="6"/>
    <n v="128"/>
    <n v="2695.91"/>
    <n v="1.3273293114691479E-5"/>
    <n v="0.99626172209696251"/>
    <n v="5509"/>
    <n v="7.8998619521713573"/>
    <n v="0.4639567494126674"/>
    <n v="9.5000000000000001E-2"/>
    <n v="-0.10150000000000001"/>
    <n v="1.02964252339963"/>
    <n v="0.12190123170094548"/>
    <n v="0.4427967388195988"/>
    <n v="0.45972474729405371"/>
    <n v="0.109"/>
    <s v="B-"/>
    <x v="3"/>
  </r>
  <r>
    <s v="MP40-8654"/>
    <x v="0"/>
    <s v="Madison Park"/>
    <s v="Quincy"/>
    <x v="2150"/>
    <s v="WINDOW PANEL"/>
    <s v="White"/>
    <s v="27X64&quot;"/>
    <x v="11"/>
    <n v="93"/>
    <n v="2691.45"/>
    <n v="1.3251334337398645E-5"/>
    <n v="0.99627497343129989"/>
    <n v="5510"/>
    <n v="7.8982068387559812"/>
    <n v="0.4638083144694567"/>
    <n v="9.5000000000000001E-2"/>
    <n v="6.1272178565457268E-2"/>
    <n v="0.49013513705593498"/>
    <n v="-0.52740372245185263"/>
    <n v="0.32329534645819552"/>
    <n v="0.43570572086720449"/>
    <n v="8.7999999999999995E-2"/>
    <s v="B-"/>
    <x v="3"/>
  </r>
  <r>
    <s v="CS10-1324"/>
    <x v="1"/>
    <s v="Comfort Spaces"/>
    <s v="Kate"/>
    <x v="1815"/>
    <s v="COMFORTER (SET)"/>
    <s v="Grey/Purple"/>
    <s v="Full:80&quot;Wx90&quot;L/20&quot;Wx26&quot;L(2)/81&quot;Wx96&quot;L/54&quot;Wx75&quot;L+15&quot;D/20&quot;Wx30&quot;L(2)/20&quot;Wx30&quot;L(2)"/>
    <x v="6"/>
    <n v="77"/>
    <n v="2678.83"/>
    <n v="1.3189199859946725E-5"/>
    <n v="0.99628816263115982"/>
    <n v="5511"/>
    <n v="7.893508638657134"/>
    <n v="0.46338696747390573"/>
    <n v="9.4E-2"/>
    <n v="-6.0396000000000001"/>
    <n v="7.28794176926197E-2"/>
    <n v="-1.7551609350641693"/>
    <n v="9.733265288786333E-2"/>
    <n v="0.39017610455669727"/>
    <n v="5.8000000000000003E-2"/>
    <s v="B-"/>
    <x v="3"/>
  </r>
  <r>
    <s v="ST54-3592"/>
    <x v="3"/>
    <s v="Serta"/>
    <s v="Heated Faux Feathersoft"/>
    <x v="2058"/>
    <s v="ELECT BLANKET"/>
    <s v="Rust"/>
    <s v="Full:77x84&quot;"/>
    <x v="10"/>
    <n v="42"/>
    <n v="2675.66"/>
    <n v="1.3173592388193746E-5"/>
    <n v="0.996301336223548"/>
    <n v="5512"/>
    <n v="7.8923250276095711"/>
    <n v="0.46328081810855326"/>
    <n v="9.4E-2"/>
    <n v="-0.17479999999999998"/>
    <n v="0.24323599218109801"/>
    <n v="-1.0693370445445007"/>
    <n v="0.2235551763841625"/>
    <n v="0.41533568976367513"/>
    <n v="7.3999999999999996E-2"/>
    <s v="B-"/>
    <x v="3"/>
  </r>
  <r>
    <s v="AM10-0544"/>
    <x v="1"/>
    <s v="Super Listing"/>
    <s v="Gigi"/>
    <x v="2198"/>
    <s v="COMFORTER (SET)"/>
    <s v="Sage Green"/>
    <s v="Twin: 66x90&quot;/20x26&quot;(1)"/>
    <x v="11"/>
    <n v="92"/>
    <n v="2673.88"/>
    <n v="1.316482857124728E-5"/>
    <n v="0.99631450105211927"/>
    <n v="5513"/>
    <n v="7.8916597985107915"/>
    <n v="0.46322115860571672"/>
    <n v="9.4E-2"/>
    <n v="0.15410102773917758"/>
    <n v="0.75144636940296905"/>
    <n v="-0.16081876453532817"/>
    <n v="0.39076351008391474"/>
    <n v="0.44872962890135637"/>
    <n v="0.1"/>
    <s v="B-"/>
    <x v="3"/>
  </r>
  <r>
    <s v="AM10-0164"/>
    <x v="1"/>
    <s v="Super Listing"/>
    <s v="Bailey"/>
    <x v="2159"/>
    <s v="COMFORTER (SET)"/>
    <s v="Green"/>
    <s v="Twin/Twin XL: 66x90&quot;/20x26&quot;(1)/16x16&quot;"/>
    <x v="11"/>
    <n v="84"/>
    <n v="2665.84"/>
    <n v="1.312524369020818E-5"/>
    <n v="0.99632762629580951"/>
    <n v="5514"/>
    <n v="7.8886495298814552"/>
    <n v="0.46295118976316285"/>
    <n v="9.4E-2"/>
    <n v="7.0400877612432508E-2"/>
    <n v="1.10982505679653"/>
    <n v="0.19047576799589377"/>
    <n v="0.45541754590781253"/>
    <n v="0.4614444609920928"/>
    <n v="0.11"/>
    <s v="B-"/>
    <x v="3"/>
  </r>
  <r>
    <s v="MP40-6319"/>
    <x v="0"/>
    <s v="Madison Park"/>
    <s v="Emilia"/>
    <x v="1973"/>
    <s v="WINDOW PANEL"/>
    <s v="Navy"/>
    <s v="50x120&quot;"/>
    <x v="7"/>
    <n v="104"/>
    <n v="2653.5"/>
    <n v="1.3064487790702894E-5"/>
    <n v="0.99634069078360021"/>
    <n v="5515"/>
    <n v="7.8840115920237261"/>
    <n v="0.46253524724458311"/>
    <n v="9.4E-2"/>
    <n v="0.35874635258766396"/>
    <n v="0.80697279117425003"/>
    <n v="-9.7642828022317898E-2"/>
    <n v="0.40239073135914893"/>
    <n v="0.45050634406749634"/>
    <n v="0.10199999999999999"/>
    <s v="B-"/>
    <x v="3"/>
  </r>
  <r>
    <s v="MP70-8611"/>
    <x v="7"/>
    <s v="Madison Park"/>
    <s v="Arbor Waffle"/>
    <x v="2201"/>
    <s v="SHOWER CURTAIN"/>
    <s v="White"/>
    <s v="Long: 72x78&quot;"/>
    <x v="11"/>
    <n v="188"/>
    <n v="2653.02"/>
    <n v="1.3062124514222949E-5"/>
    <n v="0.99635375290811445"/>
    <n v="5516"/>
    <n v="7.8838307506587855"/>
    <n v="0.46251902891326774"/>
    <n v="9.4E-2"/>
    <n v="4.0149969468756354E-2"/>
    <n v="1.40431388043634"/>
    <n v="0.40833690085206836"/>
    <n v="0.49551381893211921"/>
    <n v="0.46911798691703804"/>
    <n v="0.12"/>
    <s v="B-"/>
    <x v="3"/>
  </r>
  <r>
    <s v="BASI10-0256"/>
    <x v="4"/>
    <s v="Sleep Philosophy"/>
    <s v="Benton"/>
    <x v="1826"/>
    <s v="COMFORTER (SET)"/>
    <s v="White"/>
    <s v="Twin: 63x88&quot;/63x68&quot;"/>
    <x v="7"/>
    <n v="100"/>
    <n v="2652.42"/>
    <n v="1.3059170418623015E-5"/>
    <n v="0.99636681207853306"/>
    <n v="5517"/>
    <n v="7.8836046529534674"/>
    <n v="0.46249875187379891"/>
    <n v="9.2999999999999999E-2"/>
    <n v="0.10312749639951439"/>
    <n v="1.2566760917373501"/>
    <n v="0.30503765798881011"/>
    <n v="0.47650209990381631"/>
    <n v="0.46529942147980241"/>
    <n v="0.115"/>
    <s v="B-"/>
    <x v="3"/>
  </r>
  <r>
    <s v="MP20-1179"/>
    <x v="5"/>
    <s v="Madison Park"/>
    <s v="3M Microcell"/>
    <x v="1749"/>
    <s v="SHEET/SHEET SET"/>
    <s v="White"/>
    <s v="Cal King: 108x102&quot;/72x84+16&quot;/20x40&quot;(2)"/>
    <x v="7"/>
    <n v="117"/>
    <n v="2646.9"/>
    <n v="1.3031992739103634E-5"/>
    <n v="0.99637984407127211"/>
    <n v="5518"/>
    <n v="7.8815221519933543"/>
    <n v="0.46231198768659648"/>
    <n v="9.2999999999999999E-2"/>
    <n v="0.12384923289028507"/>
    <n v="1.7880919677136"/>
    <n v="0.63556677824964392"/>
    <n v="0.53733436344121155"/>
    <n v="0.4773164628375195"/>
    <n v="0.13200000000000001"/>
    <s v="B-"/>
    <x v="3"/>
  </r>
  <r>
    <s v="MP40-1280"/>
    <x v="0"/>
    <s v="Madison Park"/>
    <s v="Saratoga"/>
    <x v="2105"/>
    <s v="WINDOW PANEL"/>
    <s v="Grey/White"/>
    <s v="50x63&quot;"/>
    <x v="7"/>
    <n v="193"/>
    <n v="2646.65"/>
    <n v="1.3030761865936995E-5"/>
    <n v="0.9963928748331381"/>
    <n v="5519"/>
    <n v="7.881427733094398"/>
    <n v="0.46230351995032271"/>
    <n v="9.2999999999999999E-2"/>
    <n v="-1.0840116781746015E-2"/>
    <n v="0.424948574947284"/>
    <n v="-0.64445497366953475"/>
    <n v="0.30175263773759375"/>
    <n v="0.43019334350777694"/>
    <n v="8.5000000000000006E-2"/>
    <s v="B-"/>
    <x v="3"/>
  </r>
  <r>
    <s v="MP20-5416"/>
    <x v="5"/>
    <s v="Madison Park"/>
    <s v="Peached Percale"/>
    <x v="1906"/>
    <s v="SHEET/SHEET SET"/>
    <s v="Aqua"/>
    <s v="Cal King: 108&quot;W x 102&quot;L/20&quot;W x 40&quot;L (2)/72&quot;W x 84&quot;L + 15&quot;D"/>
    <x v="7"/>
    <n v="74"/>
    <n v="2634.37"/>
    <n v="1.2970301375991703E-5"/>
    <n v="0.99640584513451413"/>
    <n v="5520"/>
    <n v="7.8767788685751601"/>
    <n v="0.46188659749987515"/>
    <n v="9.2999999999999999E-2"/>
    <n v="0.12441302854192844"/>
    <n v="1.5943569073078401"/>
    <n v="0.52730326312176556"/>
    <n v="0.51740899444937605"/>
    <n v="0.47299107688977537"/>
    <n v="0.127"/>
    <s v="B-"/>
    <x v="3"/>
  </r>
  <r>
    <s v="CCS20-004"/>
    <x v="5"/>
    <s v="Croscill"/>
    <s v="Luxury Egyptian"/>
    <x v="2237"/>
    <s v="SHEET/SHEET SET"/>
    <s v="White"/>
    <s v="STANDARD PC: 20x32&quot;(2)"/>
    <x v="7"/>
    <n v="126"/>
    <n v="2632.75"/>
    <n v="1.2962325317871885E-5"/>
    <n v="0.99641880745983202"/>
    <n v="5521"/>
    <n v="7.8761639651183986"/>
    <n v="0.46183145133355413"/>
    <n v="9.2999999999999999E-2"/>
    <n v="0.28850918626126215"/>
    <n v="2.2359153305002302"/>
    <n v="0.84840381880405802"/>
    <n v="0.57650597691753136"/>
    <n v="0.4847663564503496"/>
    <n v="0.14199999999999999"/>
    <s v="B-"/>
    <x v="3"/>
  </r>
  <r>
    <s v="ID20-132"/>
    <x v="5"/>
    <s v="Intelligent Design"/>
    <s v="Microfiber"/>
    <x v="1893"/>
    <s v="SHEET/SHEET SET"/>
    <s v="Grey"/>
    <s v="Twin: 66x96&quot;/20x30&quot;/39x75+12&quot;"/>
    <x v="7"/>
    <n v="223"/>
    <n v="2631.6"/>
    <n v="1.2956663301305347E-5"/>
    <n v="0.99643176412313328"/>
    <n v="5522"/>
    <n v="7.8757272299913073"/>
    <n v="0.46179228377368442"/>
    <n v="9.2999999999999999E-2"/>
    <n v="6.5961019151846795E-2"/>
    <n v="0.91056046756651199"/>
    <n v="1.050509532558338E-2"/>
    <n v="0.42229482625078774"/>
    <n v="0.45389279226910512"/>
    <n v="0.105"/>
    <s v="B-"/>
    <x v="3"/>
  </r>
  <r>
    <s v="AM73-0255"/>
    <x v="8"/>
    <s v="Super Listing"/>
    <s v="400GSM Essential Bundle"/>
    <x v="1259"/>
    <s v="BATH TOWEL"/>
    <s v="Grey"/>
    <s v="28x52&quot;(2)/16x26&quot;(2)12x12&quot;(2)"/>
    <x v="7"/>
    <n v="138"/>
    <n v="2630.39"/>
    <n v="1.2950705875178815E-5"/>
    <n v="0.99644471482900843"/>
    <n v="5523"/>
    <n v="7.875267502666099"/>
    <n v="0.46175105421275175"/>
    <n v="9.2999999999999999E-2"/>
    <n v="-0.77566625707164627"/>
    <n v="0.10723815322020699"/>
    <n v="-1.5738866483848144"/>
    <n v="0.13069529630980978"/>
    <n v="0.39553990263216338"/>
    <n v="6.2E-2"/>
    <s v="B-"/>
    <x v="3"/>
  </r>
  <r>
    <s v="MP40-8633"/>
    <x v="0"/>
    <s v="Madison Park"/>
    <s v="Lexus"/>
    <x v="2034"/>
    <s v="WINDOW PANEL"/>
    <s v="White"/>
    <s v="2x52x63&quot;"/>
    <x v="7"/>
    <n v="200"/>
    <n v="2626.51"/>
    <n v="1.2931602723632583E-5"/>
    <n v="0.99645764643173207"/>
    <n v="5524"/>
    <n v="7.8737919086430077"/>
    <n v="0.46161871904285662"/>
    <n v="9.1999999999999998E-2"/>
    <n v="7.0152046632222992E-2"/>
    <n v="3.2110951815814901"/>
    <n v="1.1972790052318021"/>
    <n v="0.64071474395652206"/>
    <n v="0.49743792402558973"/>
    <n v="0.159"/>
    <s v="B-"/>
    <x v="2"/>
  </r>
  <r>
    <s v="CS14-1777"/>
    <x v="1"/>
    <s v="Comfort Spaces"/>
    <s v="Kienna"/>
    <x v="2238"/>
    <s v="COVERLET&amp;BEDSPR"/>
    <s v="White"/>
    <s v="Twin: 66x90&quot;/20x26&quot;"/>
    <x v="14"/>
    <n v="135"/>
    <n v="2617.65"/>
    <n v="1.288798057860691E-5"/>
    <n v="0.9964705344123107"/>
    <n v="5525"/>
    <n v="7.8704141967838197"/>
    <n v="0.46131579692081781"/>
    <n v="9.1999999999999998E-2"/>
    <n v="-2.7199999999999998E-2"/>
    <n v="0.211880079654229"/>
    <n v="-1.1651365251405235"/>
    <n v="0.20592375181931941"/>
    <n v="0.41023738790051817"/>
    <n v="7.0999999999999994E-2"/>
    <s v="B-"/>
    <x v="3"/>
  </r>
  <r>
    <s v="AM73-0259"/>
    <x v="8"/>
    <s v="Super Listing"/>
    <s v="400GSM Essential Bundle"/>
    <x v="1750"/>
    <s v="BATH TOWEL"/>
    <s v="Seafoam"/>
    <s v="28x52&quot;(2)/16x26&quot;(2)12x12&quot;(2)"/>
    <x v="7"/>
    <n v="142"/>
    <n v="2615.37"/>
    <n v="1.2876755015327163E-5"/>
    <n v="0.99648341116732608"/>
    <n v="5526"/>
    <n v="7.8695431398846445"/>
    <n v="0.46123767823713052"/>
    <n v="9.1999999999999998E-2"/>
    <n v="-0.60574044786618719"/>
    <n v="0.14095409227605701"/>
    <n v="-1.4231488521178084"/>
    <n v="0.15843784843448946"/>
    <n v="0.40067771227660232"/>
    <n v="6.5000000000000002E-2"/>
    <s v="B-"/>
    <x v="3"/>
  </r>
  <r>
    <s v="TT10-0036"/>
    <x v="1"/>
    <s v="Madison Park"/>
    <s v="Laurel"/>
    <x v="2239"/>
    <s v="COMFORTER (SET)"/>
    <s v="Blush"/>
    <s v="Queen: 90x90&quot;/20x26&quot;(2)/60x80+15&quot;/18x18&quot;/12x18&quot;/D6.5x18&quot;"/>
    <x v="11"/>
    <n v="41"/>
    <n v="2601.13"/>
    <n v="1.2806644479755425E-5"/>
    <n v="0.99649621781180586"/>
    <n v="5527"/>
    <n v="7.864085619392438"/>
    <n v="0.46074823338289511"/>
    <n v="9.1999999999999998E-2"/>
    <n v="-1.1019000000000001"/>
    <n v="0.31848082199975097"/>
    <n v="-0.8711242156707284"/>
    <n v="0.26003527542362598"/>
    <n v="0.42060564179104132"/>
    <n v="7.8E-2"/>
    <s v="B-"/>
    <x v="3"/>
  </r>
  <r>
    <s v="MP20-4393"/>
    <x v="5"/>
    <s v="Madison Park"/>
    <s v="3M Microcell"/>
    <x v="1748"/>
    <s v="SHEET/SHEET SET"/>
    <s v="Blush"/>
    <s v="Cal King: 108x102&quot;/72x84+16&quot;/20x40&quot;(2)"/>
    <x v="7"/>
    <n v="110"/>
    <n v="2592.48"/>
    <n v="1.2764056268189727E-5"/>
    <n v="0.99650898186807402"/>
    <n v="5528"/>
    <n v="7.8607558821750612"/>
    <n v="0.46044961375346294"/>
    <n v="9.1999999999999998E-2"/>
    <n v="0.12375683767197465"/>
    <n v="1.02819535049876"/>
    <n v="0.12061932114768775"/>
    <n v="0.44256080946927229"/>
    <n v="0.45687185289662485"/>
    <n v="0.107"/>
    <s v="B-"/>
    <x v="3"/>
  </r>
  <r>
    <s v="UH12-2264"/>
    <x v="1"/>
    <s v="Intelligent Design"/>
    <s v="Brooklyn"/>
    <x v="1927"/>
    <s v="DUVET&amp;DUVET SET"/>
    <s v="Navy"/>
    <s v="Twin/Twin XL: 68&quot;W x 92&quot;L/20&quot;W x 26&quot;L /18&quot;W x 18&quot;L/12&quot;W x 18''L/26&quot;W x 26&quot; +1/2&quot;D"/>
    <x v="7"/>
    <n v="54"/>
    <n v="2585.02"/>
    <n v="1.2727327012897228E-5"/>
    <n v="0.99652170919508687"/>
    <n v="5529"/>
    <n v="7.8578752932539455"/>
    <n v="0.46019127492970208"/>
    <n v="9.1999999999999998E-2"/>
    <n v="-0.286465858678076"/>
    <n v="0.30983745806457602"/>
    <n v="-0.89199464163331699"/>
    <n v="0.25619417588210297"/>
    <n v="0.41939185512018229"/>
    <n v="7.5999999999999998E-2"/>
    <s v="B-"/>
    <x v="3"/>
  </r>
  <r>
    <s v="MP51-8649"/>
    <x v="4"/>
    <s v="Madison Park"/>
    <s v="Windom"/>
    <x v="2149"/>
    <s v="BLANKET"/>
    <s v="Orange"/>
    <s v="Twin: 68x90&quot; (13oz)"/>
    <x v="11"/>
    <n v="119"/>
    <n v="2584.2199999999998"/>
    <n v="1.2723388218763983E-5"/>
    <n v="0.99653443258330565"/>
    <n v="5530"/>
    <n v="7.8575658897041656"/>
    <n v="0.46016352680204259"/>
    <n v="9.0999999999999998E-2"/>
    <n v="0.20089332177600977"/>
    <n v="0.28605155320128101"/>
    <n v="-0.95178436091904506"/>
    <n v="0.24519017128019052"/>
    <n v="0.4171688556976722"/>
    <n v="7.4999999999999997E-2"/>
    <s v="B-"/>
    <x v="3"/>
  </r>
  <r>
    <s v="BASI16-0599"/>
    <x v="4"/>
    <s v="Sleep Philosophy"/>
    <s v="Holden"/>
    <x v="2218"/>
    <s v="MATT PAD/TOPPER"/>
    <s v="White"/>
    <s v="King: 78x80+16&quot;"/>
    <x v="6"/>
    <n v="127"/>
    <n v="2576.83"/>
    <n v="1.2687003607958146E-5"/>
    <n v="0.99654711958691355"/>
    <n v="5531"/>
    <n v="7.8547032387336682"/>
    <n v="0.45990679670107776"/>
    <n v="9.0999999999999998E-2"/>
    <n v="-0.42470000000000002"/>
    <n v="0.35228688655143697"/>
    <n v="-0.79343859572996578"/>
    <n v="0.27433293277246434"/>
    <n v="0.42279202391535514"/>
    <n v="7.9000000000000001E-2"/>
    <s v="B-"/>
    <x v="3"/>
  </r>
  <r>
    <s v="ST54-0211"/>
    <x v="3"/>
    <s v="Serta"/>
    <s v="Freya AZ"/>
    <x v="2109"/>
    <s v="ELECT BLANKET"/>
    <s v="Stone Brown"/>
    <s v="Full: 77x84&quot;"/>
    <x v="10"/>
    <n v="48"/>
    <n v="2576.16"/>
    <n v="1.2683704867871553E-5"/>
    <n v="0.9965598032917814"/>
    <n v="5532"/>
    <n v="7.8544432964238782"/>
    <n v="0.45988348438807652"/>
    <n v="9.0999999999999998E-2"/>
    <n v="-0.57699999999999996"/>
    <n v="0.15336268731379199"/>
    <n v="-1.3729332701068984"/>
    <n v="0.16767978002635875"/>
    <n v="0.401442743515733"/>
    <n v="6.6000000000000003E-2"/>
    <s v="B-"/>
    <x v="3"/>
  </r>
  <r>
    <s v="AM10-0536"/>
    <x v="1"/>
    <s v="Super Listing"/>
    <s v="Bailey"/>
    <x v="2190"/>
    <s v="COMFORTER (SET)"/>
    <s v="Blue"/>
    <s v="Full/Queen: 90x90&quot;/20x26&quot;(2)/16x16&quot;"/>
    <x v="11"/>
    <n v="63"/>
    <n v="2575.0500000000002"/>
    <n v="1.2678239791011679E-5"/>
    <n v="0.99657248153157241"/>
    <n v="5533"/>
    <n v="7.8540124969737617"/>
    <n v="0.45984484915539753"/>
    <n v="9.0999999999999998E-2"/>
    <n v="0.11196128925338504"/>
    <n v="0.474824128720164"/>
    <n v="-0.55369114806581043"/>
    <n v="0.31845727469796448"/>
    <n v="0.43156733426391092"/>
    <n v="8.5999999999999993E-2"/>
    <s v="B-"/>
    <x v="3"/>
  </r>
  <r>
    <s v="CS20-0457"/>
    <x v="5"/>
    <s v="Comfort Spaces"/>
    <s v="Microfiber Coolmax"/>
    <x v="1315"/>
    <s v="SHEET/SHEET SET"/>
    <s v="White"/>
    <s v="Twin: 66&quot;W x 96&quot;L/20&quot;W x 30&quot;L (1)/39&quot;W x 75&quot;L + 14&quot;D"/>
    <x v="6"/>
    <n v="164"/>
    <n v="2564.96"/>
    <n v="1.2628561750006141E-5"/>
    <n v="0.9965851100933224"/>
    <n v="5534"/>
    <n v="7.8500879565895438"/>
    <n v="0.45949288600674099"/>
    <n v="9.0999999999999998E-2"/>
    <n v="-4.1200000000000001E-2"/>
    <n v="2.7173159784326599"/>
    <n v="1.0357846510215287"/>
    <n v="0.61099250009683359"/>
    <n v="0.48979280882475951"/>
    <n v="0.14899999999999999"/>
    <s v="B-"/>
    <x v="3"/>
  </r>
  <r>
    <s v="MPS72-576"/>
    <x v="7"/>
    <s v="Madison Park Signature"/>
    <s v="Splendor"/>
    <x v="1399"/>
    <s v="BATH RUG"/>
    <s v="Blue"/>
    <s v="24&quot;x44&quot;"/>
    <x v="7"/>
    <n v="106"/>
    <n v="2555.63"/>
    <n v="1.2582625563427186E-5"/>
    <n v="0.99659769271888587"/>
    <n v="5535"/>
    <n v="7.8464452639997377"/>
    <n v="0.45916619971281175"/>
    <n v="9.0999999999999998E-2"/>
    <n v="0.11962184118984359"/>
    <n v="0.67527654023618999"/>
    <n v="-0.25453548716487379"/>
    <n v="0.37351540690812612"/>
    <n v="0.44203604115187467"/>
    <n v="9.5000000000000001E-2"/>
    <s v="B-"/>
    <x v="3"/>
  </r>
  <r>
    <s v="MP40-6559"/>
    <x v="0"/>
    <s v="Madison Park"/>
    <s v="Emilia"/>
    <x v="2040"/>
    <s v="WINDOW PANEL"/>
    <s v="Charcoal"/>
    <s v="50x120&quot;"/>
    <x v="7"/>
    <n v="108"/>
    <n v="2555.2800000000002"/>
    <n v="1.2580902340993893E-5"/>
    <n v="0.99661027362122689"/>
    <n v="5536"/>
    <n v="7.8463083556635667"/>
    <n v="0.45915392141156913"/>
    <n v="0.09"/>
    <n v="0.35907316967220804"/>
    <n v="1.5273150107573901"/>
    <n v="0.48693142397507161"/>
    <n v="0.50997875545402538"/>
    <n v="0.4693188882200604"/>
    <n v="0.121"/>
    <s v="B-"/>
    <x v="3"/>
  </r>
  <r>
    <s v="ST54-3571"/>
    <x v="3"/>
    <s v="Serta"/>
    <s v="Dream Soft Heated"/>
    <x v="2152"/>
    <s v="ELECT BLANKET"/>
    <s v="Rust"/>
    <s v="Twin:62x84&quot;"/>
    <x v="11"/>
    <n v="54"/>
    <n v="2535.67"/>
    <n v="1.2484352649802754E-5"/>
    <n v="0.99662275797387667"/>
    <n v="5537"/>
    <n v="7.8386074762472049"/>
    <n v="0.45846328620299631"/>
    <n v="0.09"/>
    <n v="-0.10657361998998294"/>
    <n v="0.26257392367666499"/>
    <n v="-1.0145268980938666"/>
    <n v="0.23364271502758682"/>
    <n v="0.41349917196791447"/>
    <n v="7.2999999999999995E-2"/>
    <s v="B-"/>
    <x v="3"/>
  </r>
  <r>
    <s v="MP10-8264"/>
    <x v="3"/>
    <s v="Madison Park"/>
    <s v="Hollis"/>
    <x v="2004"/>
    <s v="COMFORTER (SET)"/>
    <s v="Gray/Ivory"/>
    <s v="Twin: 68x90&quot;/20x26+2&quot;"/>
    <x v="7"/>
    <n v="85"/>
    <n v="2532.79"/>
    <n v="1.2470172990923077E-5"/>
    <n v="0.99663522814686756"/>
    <n v="5538"/>
    <n v="7.8374714845187565"/>
    <n v="0.45836140746397241"/>
    <n v="0.09"/>
    <n v="0.19335931997742667"/>
    <n v="2.2460137022161599"/>
    <n v="0.85271759088607701"/>
    <n v="0.57729990551276844"/>
    <n v="0.48214910707373165"/>
    <n v="0.13700000000000001"/>
    <s v="B-"/>
    <x v="3"/>
  </r>
  <r>
    <s v="MPS72-595"/>
    <x v="7"/>
    <s v="Madison Park Signature"/>
    <s v="Splendor"/>
    <x v="2160"/>
    <s v="BATH RUG"/>
    <s v="Black"/>
    <s v="24x72&quot;"/>
    <x v="11"/>
    <n v="74"/>
    <n v="2531.9"/>
    <n v="1.2465791082449844E-5"/>
    <n v="0.99664769393795005"/>
    <n v="5539"/>
    <n v="7.8371201703435638"/>
    <n v="0.45832990068071555"/>
    <n v="0.09"/>
    <n v="9.4525525889648077E-2"/>
    <n v="0.33846153944666602"/>
    <n v="-0.82448318037425017"/>
    <n v="0.26861932922370663"/>
    <n v="0.42038778638931379"/>
    <n v="7.6999999999999999E-2"/>
    <s v="B-"/>
    <x v="3"/>
  </r>
  <r>
    <s v="RH10-0013"/>
    <x v="1"/>
    <s v="Regency Heights"/>
    <s v="Blake"/>
    <x v="2219"/>
    <s v="COMFORTER (SET)"/>
    <s v="Sage"/>
    <s v="Twin/Twin XL: 66x90&quot;/20x26&quot;(1)"/>
    <x v="11"/>
    <n v="70"/>
    <n v="2521.4699999999998"/>
    <n v="1.2414439053937677E-5"/>
    <n v="0.99666010837700403"/>
    <n v="5540"/>
    <n v="7.8329938591937118"/>
    <n v="0.45795984219680269"/>
    <n v="0.09"/>
    <n v="-0.69610000000000005"/>
    <n v="1.52732875173752"/>
    <n v="0.48693986789774502"/>
    <n v="0.50998030951658102"/>
    <n v="0.4683639356607584"/>
    <n v="0.11899999999999999"/>
    <s v="B-"/>
    <x v="3"/>
  </r>
  <r>
    <s v="ID10-2484"/>
    <x v="1"/>
    <s v="Intelligent Design"/>
    <s v="Ella"/>
    <x v="2240"/>
    <s v="COMFORTER (SET)"/>
    <s v="White"/>
    <s v="King/Cal King:104&quot;Wx90&quot;L/20&quot;Wx36&quot;L(2)"/>
    <x v="15"/>
    <n v="54"/>
    <n v="2518.98"/>
    <n v="1.2402179557197957E-5"/>
    <n v="0.99667251055656125"/>
    <n v="5541"/>
    <n v="7.8320062439660383"/>
    <n v="0.45787127025431718"/>
    <n v="0.09"/>
    <n v="0.13800000000000001"/>
    <n v="0.76576348597774302"/>
    <n v="-0.14414351860147454"/>
    <n v="0.3938325073159849"/>
    <n v="0.44506351766665075"/>
    <n v="9.7000000000000003E-2"/>
    <s v="B-"/>
    <x v="3"/>
  </r>
  <r>
    <s v="CS20-1735"/>
    <x v="5"/>
    <s v="Comfort Spaces"/>
    <s v="Cotton 144TC"/>
    <x v="1370"/>
    <s v="SHEET/SHEET SET"/>
    <s v="Sage Green"/>
    <s v="Cal King: 108x102&quot;/20x40&quot;(2)/72x84&quot;+14&quot;"/>
    <x v="6"/>
    <n v="99"/>
    <n v="2515.59"/>
    <n v="1.2385488917058337E-5"/>
    <n v="0.99668489604547827"/>
    <n v="5542"/>
    <n v="7.8306600895347778"/>
    <n v="0.45775054356894285"/>
    <n v="8.8999999999999996E-2"/>
    <n v="8.2000000000000007E-3"/>
    <n v="0.89706630774349005"/>
    <n v="-2.9380039665229461E-3"/>
    <n v="0.41982068975639525"/>
    <n v="0.45016457280643335"/>
    <n v="0.10100000000000001"/>
    <s v="B-"/>
    <x v="3"/>
  </r>
  <r>
    <s v="MP10-8698"/>
    <x v="1"/>
    <s v="Madison Park"/>
    <s v="Riva"/>
    <x v="2187"/>
    <s v="COMFORTER (SET)"/>
    <s v="Grey"/>
    <s v="Queen:90&quot;Wx90&quot;L/20&quot;Wx26&quot;L(2)/18&quot;Wx18&quot;L/12&quot;Wx18&quot;L"/>
    <x v="15"/>
    <n v="47"/>
    <n v="2507.4499999999998"/>
    <n v="1.2345411686752579E-5"/>
    <n v="0.99669724145716498"/>
    <n v="5543"/>
    <n v="7.8274203114952412"/>
    <n v="0.45745999171621404"/>
    <n v="8.8999999999999996E-2"/>
    <n v="0.1071"/>
    <n v="0.11830169983670499"/>
    <n v="-1.52187722875612"/>
    <n v="0.14026737491753727"/>
    <n v="0.39402146835647872"/>
    <n v="6.0999999999999999E-2"/>
    <s v="B-"/>
    <x v="3"/>
  </r>
  <r>
    <s v="II153-0155"/>
    <x v="9"/>
    <s v="INK+IVY"/>
    <s v="ZenGlossy"/>
    <x v="2241"/>
    <s v="LGT-TABLE LAMPS"/>
    <s v="Grey"/>
    <s v="12.00x12.00x21.75&quot;/body size:6.75x5.25x10.00&quot;/shade size:10.00x12.00x10.00&quot;"/>
    <x v="7"/>
    <n v="58"/>
    <n v="2500.7800000000002"/>
    <n v="1.2312571990666662E-5"/>
    <n v="0.99670955402915562"/>
    <n v="5544"/>
    <n v="7.8247577575045426"/>
    <n v="0.45722120684097034"/>
    <n v="8.8999999999999996E-2"/>
    <n v="7.3721135489009632E-2"/>
    <n v="0.88097345217202505"/>
    <n v="-1.9209881789047357E-2"/>
    <n v="0.41682593044693728"/>
    <n v="0.44914215156216375"/>
    <n v="0.1"/>
    <s v="B-"/>
    <x v="3"/>
  </r>
  <r>
    <s v="WR14-3866"/>
    <x v="1"/>
    <s v="Woolrich"/>
    <s v="Woodshed AZ"/>
    <x v="2207"/>
    <s v="COVERLET&amp;BEDSPR"/>
    <s v="Red"/>
    <s v="King/Cal King : 110x96+0.5&quot;/20x36+0.5&quot;(2)"/>
    <x v="10"/>
    <n v="43"/>
    <n v="2493.5700000000002"/>
    <n v="1.2277073608540803E-5"/>
    <n v="0.99672183110276413"/>
    <n v="5545"/>
    <n v="7.8218716486431878"/>
    <n v="0.45696237297438747"/>
    <n v="8.8999999999999996E-2"/>
    <n v="-0.53449999999999998"/>
    <n v="0.19735932126605599"/>
    <n v="-1.2128140355285135"/>
    <n v="0.19714893986193321"/>
    <n v="0.40499968635189665"/>
    <n v="6.9000000000000006E-2"/>
    <s v="B-"/>
    <x v="3"/>
  </r>
  <r>
    <s v="CS10-1684"/>
    <x v="1"/>
    <s v="Comfort Spaces"/>
    <s v="Phillips"/>
    <x v="2242"/>
    <s v="COMFORTER (SET)"/>
    <s v="Green"/>
    <s v="Twin/Twin XL: 66&quot;W x 90&quot;L/20&quot;W x 26&quot;L (2)"/>
    <x v="10"/>
    <n v="60"/>
    <n v="2492.4"/>
    <n v="1.2271313122120932E-5"/>
    <n v="0.99673410241588623"/>
    <n v="5546"/>
    <n v="7.8214025199108743"/>
    <n v="0.45692030027043101"/>
    <n v="8.8999999999999996E-2"/>
    <n v="-0.92630000000000001"/>
    <n v="0.174667586695187"/>
    <n v="-1.2921936881279859"/>
    <n v="0.18253950411047098"/>
    <n v="0.40204414103843905"/>
    <n v="6.6000000000000003E-2"/>
    <s v="B-"/>
    <x v="3"/>
  </r>
  <r>
    <s v="MPS137-0324"/>
    <x v="2"/>
    <s v="Madison Park Signature"/>
    <s v="Beckett"/>
    <x v="2243"/>
    <s v="DRESSER/CHEST"/>
    <s v="Antique Cream"/>
    <s v="70&quot;Wx19&quot;Dx33&quot;H"/>
    <x v="11"/>
    <n v="4"/>
    <n v="2490.81"/>
    <n v="1.2263484768781109E-5"/>
    <n v="0.99674636590065502"/>
    <n v="5547"/>
    <n v="7.820764633019885"/>
    <n v="0.45686309288901578"/>
    <n v="8.8999999999999996E-2"/>
    <n v="0.22751418092909537"/>
    <n v="3.4679636411409101E-2"/>
    <n v="-2.0048563843408944"/>
    <n v="5.1377430054536627E-2"/>
    <n v="0.37576596032211995"/>
    <n v="4.9000000000000002E-2"/>
    <s v="B-"/>
    <x v="3"/>
  </r>
  <r>
    <s v="AM10-0540"/>
    <x v="1"/>
    <s v="Super Listing"/>
    <s v="Gigi"/>
    <x v="2244"/>
    <s v="COMFORTER (SET)"/>
    <s v="White"/>
    <s v="King: 104x90&quot;/20x36&quot;(2)"/>
    <x v="11"/>
    <n v="61"/>
    <n v="2482.09"/>
    <n v="1.2220551912728754E-5"/>
    <n v="0.99675858645256776"/>
    <n v="5548"/>
    <n v="7.8172590313273158"/>
    <n v="0.45654870126888775"/>
    <n v="8.7999999999999995E-2"/>
    <n v="0.14394604491280225"/>
    <n v="0.40894702105380698"/>
    <n v="-0.67541135222242887"/>
    <n v="0.29605526808735849"/>
    <n v="0.42445001463258192"/>
    <n v="0.08"/>
    <s v="B-"/>
    <x v="3"/>
  </r>
  <r>
    <s v="CS20-1348"/>
    <x v="5"/>
    <s v="Comfort Spaces"/>
    <s v="Microfiber Coolmax"/>
    <x v="1645"/>
    <s v="SHEET/SHEET SET"/>
    <s v="Blue"/>
    <s v="Twin: 66&quot;W x 96&quot;L/20&quot;W x 30&quot;L (1)/39&quot;W x 75&quot;L + 14&quot;D"/>
    <x v="6"/>
    <n v="168"/>
    <n v="2474.04"/>
    <n v="1.2180917796762987E-5"/>
    <n v="0.99677076737036452"/>
    <n v="5549"/>
    <n v="7.8140118364883548"/>
    <n v="0.45625748425799445"/>
    <n v="8.7999999999999995E-2"/>
    <n v="-0.21759999999999999"/>
    <n v="1.2329212519105901"/>
    <n v="0.28737296361550935"/>
    <n v="0.47325099953911565"/>
    <n v="0.4596561873142187"/>
    <n v="0.109"/>
    <s v="B-"/>
    <x v="3"/>
  </r>
  <r>
    <s v="ID20-1914"/>
    <x v="5"/>
    <s v="Intelligent Design"/>
    <s v="Microfiber"/>
    <x v="1955"/>
    <s v="SHEET/SHEET SET"/>
    <s v="Charcoal"/>
    <s v="Twin: 66&quot;Wx96&quot;L/20&quot;Wx30&quot;L(2)/39&quot;Wx75&quot;L+14&quot;D"/>
    <x v="7"/>
    <n v="189"/>
    <n v="2469.81"/>
    <n v="1.2160091422783461E-5"/>
    <n v="0.99678292746178732"/>
    <n v="5550"/>
    <n v="7.812301311085692"/>
    <n v="0.45610407982138851"/>
    <n v="8.7999999999999995E-2"/>
    <n v="0.11005621603732726"/>
    <n v="0.93375654869034697"/>
    <n v="3.3199302223579773E-2"/>
    <n v="0.42647158372892358"/>
    <n v="0.45017758060289559"/>
    <n v="0.10100000000000001"/>
    <s v="B-"/>
    <x v="3"/>
  </r>
  <r>
    <s v="AM20-0360"/>
    <x v="5"/>
    <s v="Super Listing"/>
    <s v="Cotton 144TC"/>
    <x v="1804"/>
    <s v="SHEET/SHEET SET"/>
    <s v="Ivory"/>
    <s v="Cal king: 108x102&quot;/20x40&quot;(2)/72x84&quot;+14&quot;"/>
    <x v="7"/>
    <n v="99"/>
    <n v="2467.56"/>
    <n v="1.2149013564283714E-5"/>
    <n v="0.99679507647535159"/>
    <n v="5551"/>
    <n v="7.8113902636623873"/>
    <n v="0.45602237468185902"/>
    <n v="8.7999999999999995E-2"/>
    <n v="-7.4631399297641857E-2"/>
    <n v="0.64388233384214"/>
    <n v="-0.2958724100946028"/>
    <n v="0.36590754897566358"/>
    <n v="0.43799940954061994"/>
    <n v="0.09"/>
    <s v="B-"/>
    <x v="3"/>
  </r>
  <r>
    <s v="MP20-1194"/>
    <x v="5"/>
    <s v="Madison Park"/>
    <s v="3M Microcell"/>
    <x v="1875"/>
    <s v="SHEET/SHEET SET"/>
    <s v="Khaki"/>
    <s v="Cal King: 108x102&quot;/72x84+16&quot;/20x40&quot;(2)"/>
    <x v="7"/>
    <n v="110"/>
    <n v="2466.1"/>
    <n v="1.2141825264990544E-5"/>
    <n v="0.99680721830061658"/>
    <n v="5552"/>
    <n v="7.8107986507706624"/>
    <n v="0.45596931727493445"/>
    <n v="8.7999999999999995E-2"/>
    <n v="0.10777346681964545"/>
    <n v="1.3900429404483099"/>
    <n v="0.39880493863493116"/>
    <n v="0.49375950803459895"/>
    <n v="0.4635273554268674"/>
    <n v="0.113"/>
    <s v="B-"/>
    <x v="3"/>
  </r>
  <r>
    <s v="CS10-0068-1"/>
    <x v="1"/>
    <s v="Comfort Spaces"/>
    <s v="Pierre"/>
    <x v="1610"/>
    <s v="COMFORTER (SET)"/>
    <s v="Blue"/>
    <s v="Queen: 90x90&quot;/20x26&quot;(2)/12x16&quot;"/>
    <x v="10"/>
    <n v="87"/>
    <n v="2463.88"/>
    <n v="1.2130895111270794E-5"/>
    <n v="0.9968193491957279"/>
    <n v="5553"/>
    <n v="7.8098984037502239"/>
    <n v="0.45588858074406419"/>
    <n v="8.7999999999999995E-2"/>
    <n v="-3.480900000000001"/>
    <n v="5.16494312356321E-2"/>
    <n v="-1.8861837953614571"/>
    <n v="7.321853803850252E-2"/>
    <n v="0.37935457220295188"/>
    <n v="5.1999999999999998E-2"/>
    <s v="B-"/>
    <x v="3"/>
  </r>
  <r>
    <s v="MP40-8656"/>
    <x v="0"/>
    <s v="Madison Park"/>
    <s v="Quincy"/>
    <x v="2150"/>
    <s v="WINDOW PANEL"/>
    <s v="White"/>
    <s v="31X64&quot;"/>
    <x v="11"/>
    <n v="81"/>
    <n v="2455.48"/>
    <n v="1.2089537772871733E-5"/>
    <n v="0.99683143873350077"/>
    <n v="5554"/>
    <n v="7.8064847099105892"/>
    <n v="0.45558243166296952"/>
    <n v="8.6999999999999994E-2"/>
    <n v="3.9299569941518557E-2"/>
    <n v="0.66023408477209999"/>
    <n v="-0.27412888684687764"/>
    <n v="0.36990933779049873"/>
    <n v="0.4384478128884754"/>
    <n v="9.0999999999999998E-2"/>
    <s v="B-"/>
    <x v="3"/>
  </r>
  <r>
    <s v="AM14-0371"/>
    <x v="1"/>
    <s v="Super Listing"/>
    <s v="Mina"/>
    <x v="1972"/>
    <s v="QUILT"/>
    <s v="Netural"/>
    <s v="Twin/Twin XL: 66x90&quot;/20x26&quot;"/>
    <x v="7"/>
    <n v="102"/>
    <n v="2447.69"/>
    <n v="1.2051183764999273E-5"/>
    <n v="0.99684348991726579"/>
    <n v="5555"/>
    <n v="7.8033084666614743"/>
    <n v="0.45529757777807817"/>
    <n v="8.6999999999999994E-2"/>
    <n v="-6.527078572645717E-4"/>
    <n v="1.03457479324172"/>
    <n v="0.12625794923635994"/>
    <n v="0.44359857131491176"/>
    <n v="0.45295777648544494"/>
    <n v="0.104"/>
    <s v="B-"/>
    <x v="3"/>
  </r>
  <r>
    <s v="ID20-1428"/>
    <x v="5"/>
    <s v="Intelligent Design"/>
    <s v="Novelty"/>
    <x v="2100"/>
    <s v="SHEET/SHEET SET"/>
    <s v="Grey/Blue Road Trip"/>
    <s v="Full: 81&quot;W x 96&quot;L /20&quot;W x 30&quot;L (2) /54&quot;W x 75&quot;L + 14&quot;D"/>
    <x v="7"/>
    <n v="152"/>
    <n v="2446.48"/>
    <n v="1.2045226338872741E-5"/>
    <n v="0.9968555351436047"/>
    <n v="5556"/>
    <n v="7.8028142027676006"/>
    <n v="0.45525325088643637"/>
    <n v="8.6999999999999994E-2"/>
    <n v="5.6605850265008438E-2"/>
    <n v="0.70880124804977696"/>
    <n v="-0.21220206818881554"/>
    <n v="0.38130666505070171"/>
    <n v="0.44046393371928949"/>
    <n v="9.2999999999999999E-2"/>
    <s v="B-"/>
    <x v="3"/>
  </r>
  <r>
    <s v="MP50-8528"/>
    <x v="3"/>
    <s v="Madison Park"/>
    <s v="Zuri"/>
    <x v="2245"/>
    <s v="THROW"/>
    <s v="Leopard"/>
    <s v="50x60&quot;"/>
    <x v="11"/>
    <n v="203"/>
    <n v="2446.36"/>
    <n v="1.2044635519752754E-5"/>
    <n v="0.99686757977912444"/>
    <n v="5557"/>
    <n v="7.8027651715428723"/>
    <n v="0.45524885363668266"/>
    <n v="8.6999999999999994E-2"/>
    <n v="-0.12251648326493239"/>
    <n v="0.64333112215461696"/>
    <n v="-0.29661367788039417"/>
    <n v="0.36577112227516145"/>
    <n v="0.43735330736437844"/>
    <n v="0.09"/>
    <s v="B-"/>
    <x v="3"/>
  </r>
  <r>
    <s v="CS13-0931-1"/>
    <x v="1"/>
    <s v="Comfort Spaces"/>
    <s v="Kienna"/>
    <x v="931"/>
    <s v="COVERLET&amp;BEDSPR"/>
    <s v="Gray"/>
    <s v="Queen: 102x118&quot; /20x26+0.5&quot; (2)"/>
    <x v="6"/>
    <n v="64"/>
    <n v="2443.0500000000002"/>
    <n v="1.202833875902646E-5"/>
    <n v="0.99687960811788345"/>
    <n v="5558"/>
    <n v="7.801411778347358"/>
    <n v="0.45512747775980827"/>
    <n v="8.6999999999999994E-2"/>
    <n v="-2.6398000000000001"/>
    <n v="5.0306772269385298E-2"/>
    <n v="-1.8950769248924282"/>
    <n v="7.1581801163780837E-2"/>
    <n v="0.3784183424406028"/>
    <n v="5.0999999999999997E-2"/>
    <s v="B-"/>
    <x v="3"/>
  </r>
  <r>
    <s v="MP40-8683"/>
    <x v="0"/>
    <s v="Madison Park"/>
    <s v="Anaheim"/>
    <x v="92"/>
    <s v="WINDOW PANEL"/>
    <s v="Natural"/>
    <s v="50x108&quot;"/>
    <x v="11"/>
    <n v="99"/>
    <n v="2438.64"/>
    <n v="1.2006626156366952E-5"/>
    <n v="0.99689161474403987"/>
    <n v="5559"/>
    <n v="7.7996057664183995"/>
    <n v="0.45496550983928852"/>
    <n v="8.6999999999999994E-2"/>
    <n v="5.7584489715579168E-2"/>
    <n v="0.34691877911177599"/>
    <n v="-0.80537840308920672"/>
    <n v="0.27213546978557263"/>
    <n v="0.41839950182854535"/>
    <n v="7.5999999999999998E-2"/>
    <s v="B-"/>
    <x v="3"/>
  </r>
  <r>
    <s v="MPS10-600"/>
    <x v="1"/>
    <s v="Madison Park Signature"/>
    <s v="Prescott"/>
    <x v="2003"/>
    <s v="COMFORTER (SET)"/>
    <s v="Taupe"/>
    <s v="Queen: 92x96&quot;/20x26+2&quot;(2)/26x26+1.5&quot;(2)/20x20&quot;/18x18&quot;/14x20&quot;"/>
    <x v="11"/>
    <n v="11"/>
    <n v="2424.08"/>
    <n v="1.1934940103141915E-5"/>
    <n v="0.99690354968414296"/>
    <n v="5560"/>
    <n v="7.7936197925181574"/>
    <n v="0.45442867188746688"/>
    <n v="8.5999999999999993E-2"/>
    <n v="0.25267551292229568"/>
    <n v="0.147709958350592"/>
    <n v="-1.3954967400224783"/>
    <n v="0.16352708404865041"/>
    <n v="0.39624835431970362"/>
    <n v="6.2E-2"/>
    <s v="B-"/>
    <x v="3"/>
  </r>
  <r>
    <s v="CS20-1662"/>
    <x v="5"/>
    <s v="Comfort Spaces"/>
    <s v="Microfiber Coolmax"/>
    <x v="1661"/>
    <s v="SHEET/SHEET SET"/>
    <s v="Cream"/>
    <s v="Full: 81&quot;W x 96&quot;L/20&quot;W x 30&quot;L (2)/54&quot;W x 75&quot;L + 14&quot;D"/>
    <x v="6"/>
    <n v="145"/>
    <n v="2418.63"/>
    <n v="1.1908107068109192E-5"/>
    <n v="0.99691545779121105"/>
    <n v="5561"/>
    <n v="7.791369914899489"/>
    <n v="0.45422689691938584"/>
    <n v="8.5999999999999993E-2"/>
    <n v="-0.1358"/>
    <n v="1.1167574625141701"/>
    <n v="0.19618950286583048"/>
    <n v="0.45646913078819018"/>
    <n v="0.45467534369314672"/>
    <n v="0.105"/>
    <s v="B-"/>
    <x v="3"/>
  </r>
  <r>
    <s v="MP70-8559"/>
    <x v="7"/>
    <s v="Madison Park"/>
    <s v="Spa Waffle"/>
    <x v="2246"/>
    <s v="SHOWER CURTAIN"/>
    <s v="Cream"/>
    <s v="Standard: 72x72&quot;"/>
    <x v="11"/>
    <n v="160"/>
    <n v="2407.52"/>
    <n v="1.185340706458377E-5"/>
    <n v="0.9969273111982756"/>
    <n v="5562"/>
    <n v="7.7867677299594016"/>
    <n v="0.45381416081690445"/>
    <n v="8.5999999999999993E-2"/>
    <n v="-0.17262151467069847"/>
    <n v="0.123302611909595"/>
    <n v="-1.4992274233410425"/>
    <n v="0.14443596052050445"/>
    <n v="0.39193852075762448"/>
    <n v="5.8999999999999997E-2"/>
    <s v="B-"/>
    <x v="3"/>
  </r>
  <r>
    <s v="AM73-0234"/>
    <x v="8"/>
    <s v="Super Listing"/>
    <s v="Premium Turkish Cotton"/>
    <x v="2247"/>
    <s v="BATH TOWEL"/>
    <s v="Seafoam"/>
    <s v="27x54&quot;(4)"/>
    <x v="7"/>
    <n v="90"/>
    <n v="2398.92"/>
    <n v="1.1811065027651399E-5"/>
    <n v="0.99693912226330328"/>
    <n v="5563"/>
    <n v="7.7831906824471355"/>
    <n v="0.45349336174693594"/>
    <n v="8.5999999999999993E-2"/>
    <n v="-0.30018847981591718"/>
    <n v="0.18348275606306699"/>
    <n v="-1.2606039828386231"/>
    <n v="0.1883534344404664"/>
    <n v="0.40046537628564205"/>
    <n v="6.5000000000000002E-2"/>
    <s v="B-"/>
    <x v="3"/>
  </r>
  <r>
    <s v="MP40-8637"/>
    <x v="0"/>
    <s v="Madison Park"/>
    <s v="Lexus"/>
    <x v="2034"/>
    <s v="WINDOW PANEL"/>
    <s v="White"/>
    <s v="2x52x120&quot;"/>
    <x v="7"/>
    <n v="106"/>
    <n v="2397.5300000000002"/>
    <n v="1.180422137284489E-5"/>
    <n v="0.99695092648467609"/>
    <n v="5564"/>
    <n v="7.7826113286812824"/>
    <n v="0.45344140377080305"/>
    <n v="8.5999999999999993E-2"/>
    <n v="0.11396842166531633"/>
    <n v="1.2991275500586901"/>
    <n v="0.33584886383525758"/>
    <n v="0.48217275122941483"/>
    <n v="0.45918767326252546"/>
    <n v="0.108"/>
    <s v="B-"/>
    <x v="3"/>
  </r>
  <r>
    <s v="ST54-0301"/>
    <x v="3"/>
    <s v="Serta"/>
    <s v="Ribbed Plush"/>
    <x v="2134"/>
    <s v="ELECT BLANKET"/>
    <s v="Marshmallow"/>
    <s v="King: 100x90&quot;"/>
    <x v="6"/>
    <n v="28"/>
    <n v="2394"/>
    <n v="1.1786841443731951E-5"/>
    <n v="0.99696271332611985"/>
    <n v="5565"/>
    <n v="7.7811385098450154"/>
    <n v="0.45330931748699316"/>
    <n v="8.5999999999999993E-2"/>
    <n v="-0.67610000000000003"/>
    <n v="9.6372249433175405E-2"/>
    <n v="-1.6277431892101097"/>
    <n v="0.1207832641048668"/>
    <n v="0.38680410681056787"/>
    <n v="5.6000000000000001E-2"/>
    <s v="B-"/>
    <x v="3"/>
  </r>
  <r>
    <s v="ID20-138"/>
    <x v="5"/>
    <s v="Intelligent Design"/>
    <s v="Microfiber"/>
    <x v="1779"/>
    <s v="SHEET/SHEET SET"/>
    <s v="Pink"/>
    <s v="Twin XL: 66x102&quot;/20x30&quot;/39x80+12&quot;"/>
    <x v="7"/>
    <n v="198"/>
    <n v="2392.98"/>
    <n v="1.1781819481212065E-5"/>
    <n v="0.9969744951456011"/>
    <n v="5566"/>
    <n v="7.7807125318641415"/>
    <n v="0.45327111465641212"/>
    <n v="8.5000000000000006E-2"/>
    <n v="0.11040101787061808"/>
    <n v="0.68898125946964295"/>
    <n v="-0.23701271067482496"/>
    <n v="0.3767403879824362"/>
    <n v="0.43796496932161699"/>
    <n v="0.09"/>
    <s v="B-"/>
    <x v="3"/>
  </r>
  <r>
    <s v="TT10-0034"/>
    <x v="1"/>
    <s v="Madison Park"/>
    <s v="Laurel"/>
    <x v="2144"/>
    <s v="COMFORTER (SET)"/>
    <s v="Black"/>
    <s v="Cal King: 104x92&quot;/20x36&quot;(2)/72x84+15&quot;/18x18&quot;/12x18&quot;/D6.5x18&quot;"/>
    <x v="11"/>
    <n v="34"/>
    <n v="2392.87"/>
    <n v="1.1781277897018742E-5"/>
    <n v="0.99698627642349813"/>
    <n v="5567"/>
    <n v="7.780666582220765"/>
    <n v="0.45326699377101431"/>
    <n v="8.5000000000000006E-2"/>
    <n v="-0.85289999999999999"/>
    <n v="0.419528030965164"/>
    <n v="-0.65483451231398182"/>
    <n v="0.29984233455547982"/>
    <n v="0.42258206192790743"/>
    <n v="7.9000000000000001E-2"/>
    <s v="B-"/>
    <x v="3"/>
  </r>
  <r>
    <s v="CS20-0369"/>
    <x v="5"/>
    <s v="Comfort Spaces"/>
    <s v="Cotton Flannel 135GSM"/>
    <x v="1922"/>
    <s v="SHEET/SHEET SET"/>
    <s v="Grey"/>
    <s v="Twin: 68&quot;W x 98&quot;L/39&quot;W x 75&quot;L + 12&quot;D/21&quot;W x 30&quot;L"/>
    <x v="10"/>
    <n v="135"/>
    <n v="2390.85"/>
    <n v="1.1771332441832302E-5"/>
    <n v="0.99699804775593992"/>
    <n v="5568"/>
    <n v="7.7798224040741282"/>
    <n v="0.45319128564485717"/>
    <n v="8.5000000000000006E-2"/>
    <n v="4.1200000000000001E-2"/>
    <n v="10.568045767936001"/>
    <n v="2.3672528965182891"/>
    <n v="0.85604270062928545"/>
    <n v="0.53376156864174285"/>
    <n v="0.224"/>
    <s v="B"/>
    <x v="2"/>
  </r>
  <r>
    <s v="TT10-0021"/>
    <x v="1"/>
    <s v="Madison Park"/>
    <s v="Laurel"/>
    <x v="2177"/>
    <s v="COMFORTER (SET)"/>
    <s v="Grey"/>
    <s v="King: 104x92&quot;/20x36&quot;(2)/78x80+15&quot;/18x18&quot;/12x18&quot;/D6.5x18&quot;"/>
    <x v="11"/>
    <n v="34"/>
    <n v="2386.4499999999998"/>
    <n v="1.1749669074099461E-5"/>
    <n v="0.99700979742501405"/>
    <n v="5569"/>
    <n v="7.7779811297272126"/>
    <n v="0.45302615529754642"/>
    <n v="8.5000000000000006E-2"/>
    <n v="-1.2466999999999999"/>
    <n v="0.27861133793980503"/>
    <n v="-0.97124509364051281"/>
    <n v="0.24160851886599802"/>
    <n v="0.41074262801123679"/>
    <n v="7.0999999999999994E-2"/>
    <s v="B-"/>
    <x v="3"/>
  </r>
  <r>
    <s v="MP10-8696"/>
    <x v="1"/>
    <s v="Madison Park"/>
    <s v="Riva"/>
    <x v="2224"/>
    <s v="COMFORTER (SET)"/>
    <s v="Grey"/>
    <s v="Cal King"/>
    <x v="11"/>
    <n v="38"/>
    <n v="2382.9"/>
    <n v="1.1732190675133193E-5"/>
    <n v="0.99702152961568924"/>
    <n v="5570"/>
    <n v="7.7764930809967447"/>
    <n v="0.45289270315659358"/>
    <n v="8.5000000000000006E-2"/>
    <n v="0.13767634103191084"/>
    <n v="0.40558646687747701"/>
    <n v="-0.68203620296840384"/>
    <n v="0.29483599679847167"/>
    <n v="0.42128136188496923"/>
    <n v="7.8E-2"/>
    <s v="B-"/>
    <x v="3"/>
  </r>
  <r>
    <s v="MP40-5650"/>
    <x v="0"/>
    <s v="Madison Park"/>
    <s v="Rosette"/>
    <x v="2075"/>
    <s v="WINDOW PANEL"/>
    <s v="Grey"/>
    <s v="50&quot;W x 63&quot;L"/>
    <x v="7"/>
    <n v="167"/>
    <n v="2381.2199999999998"/>
    <n v="1.172391920745338E-5"/>
    <n v="0.99703325353489669"/>
    <n v="5571"/>
    <n v="7.7757881050122633"/>
    <n v="0.45282947904805254"/>
    <n v="8.5000000000000006E-2"/>
    <n v="0.23093002074566821"/>
    <n v="0.774513665941162"/>
    <n v="-0.13408735749731307"/>
    <n v="0.39568329444778161"/>
    <n v="0.44140024212799839"/>
    <n v="9.4E-2"/>
    <s v="B-"/>
    <x v="3"/>
  </r>
  <r>
    <s v="ID12-2389"/>
    <x v="1"/>
    <s v="Intelligent Design"/>
    <s v="Cassiopeia"/>
    <x v="1831"/>
    <s v="DUVET&amp;DUVET SET"/>
    <s v="Charcoal"/>
    <s v="Full/Queen: 88&quot;W x 90&quot;L/20&quot;W x 26&quot;L (2)/14&quot;W x 14&quot;L"/>
    <x v="7"/>
    <n v="74"/>
    <n v="2378.83"/>
    <n v="1.1712152059980315E-5"/>
    <n v="0.99704496568695666"/>
    <n v="5572"/>
    <n v="7.7747843355429502"/>
    <n v="0.45273945835050405"/>
    <n v="8.4000000000000005E-2"/>
    <n v="0.20449222264726777"/>
    <n v="2.0899702834468501"/>
    <n v="0.7838879745339955"/>
    <n v="0.56463215219105367"/>
    <n v="0.47511799711861402"/>
    <n v="0.129"/>
    <s v="B-"/>
    <x v="3"/>
  </r>
  <r>
    <s v="MP51-8538"/>
    <x v="3"/>
    <s v="Madison Park"/>
    <s v="Zuri"/>
    <x v="2193"/>
    <s v="BLANKET"/>
    <s v="Brown"/>
    <s v="66x90&quot;"/>
    <x v="11"/>
    <n v="132"/>
    <n v="2374.6799999999998"/>
    <n v="1.1691719565414112E-5"/>
    <n v="0.99705665740652205"/>
    <n v="5573"/>
    <n v="7.7730389912776712"/>
    <n v="0.45258293126632176"/>
    <n v="8.4000000000000005E-2"/>
    <n v="-0.1565"/>
    <n v="2.4511755996016502"/>
    <n v="0.93655427238514521"/>
    <n v="0.59272963557415426"/>
    <n v="0.48061227212788832"/>
    <n v="0.13500000000000001"/>
    <s v="B-"/>
    <x v="3"/>
  </r>
  <r>
    <s v="CS20-1740"/>
    <x v="5"/>
    <s v="Comfort Spaces"/>
    <s v="Microfiber Coolmax"/>
    <x v="2175"/>
    <s v="SHEET/SHEET SET"/>
    <s v="White"/>
    <s v="Queen: 90x102&quot;/60x80+22&quot;/20x30&quot;(2)"/>
    <x v="6"/>
    <n v="119"/>
    <n v="2374.0500000000002"/>
    <n v="1.1688617765034185E-5"/>
    <n v="0.99706834602428707"/>
    <n v="5574"/>
    <n v="7.7727737688787171"/>
    <n v="0.45255914542097653"/>
    <n v="8.4000000000000005E-2"/>
    <n v="-0.12909999999999999"/>
    <n v="0.46003552518032498"/>
    <n v="-0.57975505944302685"/>
    <n v="0.31366033963680268"/>
    <n v="0.42477938426414175"/>
    <n v="0.08"/>
    <s v="B-"/>
    <x v="3"/>
  </r>
  <r>
    <s v="MP20-1191"/>
    <x v="5"/>
    <s v="Madison Park"/>
    <s v="3M Microcell"/>
    <x v="1875"/>
    <s v="SHEET/SHEET SET"/>
    <s v="Khaki"/>
    <s v="Full: 81x96&quot;/54x75+16&quot;/20x30&quot;(2)"/>
    <x v="7"/>
    <n v="142"/>
    <n v="2368.4299999999998"/>
    <n v="1.1660947736248145E-5"/>
    <n v="0.99708000697202337"/>
    <n v="5575"/>
    <n v="7.7704046988737776"/>
    <n v="0.4523466809648381"/>
    <n v="8.4000000000000005E-2"/>
    <n v="4.9424479929742485E-2"/>
    <n v="1.68766891396818"/>
    <n v="0.58091248844629073"/>
    <n v="0.5272755094493361"/>
    <n v="0.46733244666173773"/>
    <n v="0.11799999999999999"/>
    <s v="B-"/>
    <x v="3"/>
  </r>
  <r>
    <s v="WR10-4043"/>
    <x v="1"/>
    <s v="Woolrich"/>
    <s v="Lyon"/>
    <x v="2178"/>
    <s v="COMFORTER (SET)"/>
    <s v="Charcoal"/>
    <s v="King/Cal King: 106x94&quot;/20x36&quot;(2)"/>
    <x v="11"/>
    <n v="25"/>
    <n v="2357.27"/>
    <n v="1.1606001558089395E-5"/>
    <n v="0.99709161297358151"/>
    <n v="5576"/>
    <n v="7.7656835783590488"/>
    <n v="0.45192327840584468"/>
    <n v="8.4000000000000005E-2"/>
    <n v="5.8533347049765198E-2"/>
    <n v="0.16054227636181601"/>
    <n v="-1.3449901416594001"/>
    <n v="0.17282257577287599"/>
    <n v="0.39610313787925094"/>
    <n v="6.2E-2"/>
    <s v="B-"/>
    <x v="3"/>
  </r>
  <r>
    <s v="MP70-8596"/>
    <x v="7"/>
    <s v="Madison Park"/>
    <s v="Ariana Ombre Waffle"/>
    <x v="2211"/>
    <s v="SHOWER CURTAIN"/>
    <s v="Blue"/>
    <s v="Long: 72x78&quot;"/>
    <x v="11"/>
    <n v="146"/>
    <n v="2354.58"/>
    <n v="1.1592757362816364E-5"/>
    <n v="0.99710320573094435"/>
    <n v="5577"/>
    <n v="7.7645422606285308"/>
    <n v="0.45182092201688612"/>
    <n v="8.4000000000000005E-2"/>
    <n v="7.9158387483117987E-2"/>
    <n v="3.9695023676858199"/>
    <n v="1.4035207235972531"/>
    <n v="0.67867252073005324"/>
    <n v="0.49719124175951956"/>
    <n v="0.159"/>
    <s v="B-"/>
    <x v="2"/>
  </r>
  <r>
    <s v="MP70-8629"/>
    <x v="7"/>
    <s v="Madison Park"/>
    <s v="Arbor Waffle"/>
    <x v="2111"/>
    <s v="SHOWER CURTAIN"/>
    <s v="Beige"/>
    <s v="Extra Long: 72&quot;x84&quot;"/>
    <x v="11"/>
    <n v="154"/>
    <n v="2353.09"/>
    <n v="1.1585421358743198E-5"/>
    <n v="0.99711479115230306"/>
    <n v="5578"/>
    <n v="7.76390951988461"/>
    <n v="0.45176417615553399"/>
    <n v="8.3000000000000004E-2"/>
    <n v="5.5373804656855451E-2"/>
    <n v="3.16192256800674"/>
    <n v="1.1823167663348435"/>
    <n v="0.63796101726832288"/>
    <n v="0.48900354437809179"/>
    <n v="0.14799999999999999"/>
    <s v="B-"/>
    <x v="2"/>
  </r>
  <r>
    <s v="5DS40-0285"/>
    <x v="0"/>
    <s v="510 Design"/>
    <s v="Colt"/>
    <x v="2248"/>
    <s v="WINDOW PANEL"/>
    <s v="White/Gold"/>
    <s v="37x84&quot;(2)"/>
    <x v="11"/>
    <n v="113"/>
    <n v="2352.86"/>
    <n v="1.158428895542989E-5"/>
    <n v="0.99712637544125848"/>
    <n v="5579"/>
    <n v="7.7638118128145761"/>
    <n v="0.45175541352739201"/>
    <n v="8.3000000000000004E-2"/>
    <n v="2.4486036861563251E-2"/>
    <n v="0.231936298699667"/>
    <n v="-1.102812199861863"/>
    <n v="0.21739423822351259"/>
    <n v="0.40488317846661614"/>
    <n v="6.9000000000000006E-2"/>
    <s v="B-"/>
    <x v="3"/>
  </r>
  <r>
    <s v="MP105-1272"/>
    <x v="2"/>
    <s v="Madison Park"/>
    <s v="Welburn"/>
    <x v="2249"/>
    <s v="ACCENT BENCH"/>
    <s v="Cream"/>
    <s v="49.5&quot;W x 19.25&quot;D x 23&quot;H"/>
    <x v="11"/>
    <n v="20"/>
    <n v="2327.6"/>
    <n v="1.1459921530672717E-5"/>
    <n v="0.9971378353627891"/>
    <n v="5580"/>
    <n v="7.7530225076029158"/>
    <n v="0.45078780013516317"/>
    <n v="8.3000000000000004E-2"/>
    <n v="0.25157271008764392"/>
    <n v="5.23773894090378E-2"/>
    <n v="-1.8813950101942949"/>
    <n v="7.4099890462406628E-2"/>
    <n v="0.37545021820061186"/>
    <n v="4.8000000000000001E-2"/>
    <s v="B-"/>
    <x v="3"/>
  </r>
  <r>
    <s v="MP40-8462"/>
    <x v="0"/>
    <s v="Madison Park"/>
    <s v="Veronica"/>
    <x v="2250"/>
    <s v="WINDOW PANEL"/>
    <s v="White/Navy"/>
    <s v="50&quot;W x 84&quot;L"/>
    <x v="11"/>
    <n v="115"/>
    <n v="2325.7399999999998"/>
    <n v="1.1450763834312926E-5"/>
    <n v="0.99714928612662346"/>
    <n v="5581"/>
    <n v="7.7522234252162487"/>
    <n v="0.45071613631588425"/>
    <n v="8.3000000000000004E-2"/>
    <n v="-0.2438108531300742"/>
    <n v="0.18718910332755101"/>
    <n v="-1.2476143835879074"/>
    <n v="0.19074410647638601"/>
    <n v="0.39872173034798464"/>
    <n v="6.3E-2"/>
    <s v="B-"/>
    <x v="3"/>
  </r>
  <r>
    <s v="BRP21-0088C"/>
    <x v="5"/>
    <s v="Beautyrest Platinum "/>
    <s v="400TC Liquid Cotton"/>
    <x v="2251"/>
    <s v="PILLOWCASE"/>
    <s v="Plum(Cloud Gray 15-3802TCX)"/>
    <s v="Standard Pillowcase: 21x32&quot;(2)"/>
    <x v="2"/>
    <n v="287"/>
    <n v="2324.6999999999998"/>
    <n v="1.1445643401939709E-5"/>
    <n v="0.9971607317700254"/>
    <n v="5582"/>
    <n v="7.7517763479762101"/>
    <n v="0.45067604124800592"/>
    <n v="8.3000000000000004E-2"/>
    <n v="-4.5499999999999999E-2"/>
    <n v="2.0466356817909701"/>
    <n v="0.76390181739567631"/>
    <n v="0.56095379798983058"/>
    <n v="0.47273159259637088"/>
    <n v="0.127"/>
    <s v="B-"/>
    <x v="3"/>
  </r>
  <r>
    <s v="MP40-2018"/>
    <x v="0"/>
    <s v="Madison Park"/>
    <s v="Saratoga"/>
    <x v="2105"/>
    <s v="WINDOW PANEL"/>
    <s v="Grey/White"/>
    <s v="50x108&quot;"/>
    <x v="7"/>
    <n v="91"/>
    <n v="2320.81"/>
    <n v="1.1426491015466812E-5"/>
    <n v="0.99717215826104089"/>
    <n v="5583"/>
    <n v="7.7501023328978471"/>
    <n v="0.45052591115372825"/>
    <n v="8.3000000000000004E-2"/>
    <n v="0.28626109024312757"/>
    <n v="0.53989694874213601"/>
    <n v="-0.44644813318355597"/>
    <n v="0.33819482562453301"/>
    <n v="0.42805969404788924"/>
    <n v="8.4000000000000005E-2"/>
    <s v="B-"/>
    <x v="3"/>
  </r>
  <r>
    <s v="MPS72-594"/>
    <x v="7"/>
    <s v="Madison Park Signature"/>
    <s v="Splendor"/>
    <x v="2160"/>
    <s v="BATH RUG"/>
    <s v="Black"/>
    <s v="24&quot;x60&quot;"/>
    <x v="11"/>
    <n v="75"/>
    <n v="2319.21"/>
    <n v="1.1418613427200325E-5"/>
    <n v="0.99718357687446812"/>
    <n v="5584"/>
    <n v="7.7494129778052967"/>
    <n v="0.45046408796803949"/>
    <n v="8.2000000000000003E-2"/>
    <n v="0.10943761970671045"/>
    <n v="0.32114913085291102"/>
    <n v="-0.86476827796998856"/>
    <n v="0.26120505458539406"/>
    <n v="0.41261228129151045"/>
    <n v="7.1999999999999995E-2"/>
    <s v="B-"/>
    <x v="3"/>
  </r>
  <r>
    <s v="MP41-6325"/>
    <x v="0"/>
    <s v="Madison Park"/>
    <s v="Emilia"/>
    <x v="2027"/>
    <s v="VALANCE"/>
    <s v="Blush"/>
    <s v="50x26&quot;"/>
    <x v="7"/>
    <n v="164"/>
    <n v="2315.2800000000002"/>
    <n v="1.1399264101020765E-5"/>
    <n v="0.99719497613856911"/>
    <n v="5585"/>
    <n v="7.7477177294854727"/>
    <n v="0.45031205362057825"/>
    <n v="8.2000000000000003E-2"/>
    <n v="0.27177076769600506"/>
    <n v="0.82946499184332501"/>
    <n v="-7.3146135958298567E-2"/>
    <n v="0.4068992273919852"/>
    <n v="0.44162948837485966"/>
    <n v="9.4E-2"/>
    <s v="B-"/>
    <x v="3"/>
  </r>
  <r>
    <s v="MPS72-589"/>
    <x v="7"/>
    <s v="Madison Park Signature"/>
    <s v="Splendor"/>
    <x v="2176"/>
    <s v="BATH RUG"/>
    <s v="Green"/>
    <s v="24x72&quot;"/>
    <x v="11"/>
    <n v="67"/>
    <n v="2314.7199999999998"/>
    <n v="1.1396506945127492E-5"/>
    <n v="0.99720637264551426"/>
    <n v="5586"/>
    <n v="7.7474759332839485"/>
    <n v="0.45029036869850075"/>
    <n v="8.2000000000000003E-2"/>
    <n v="8.7368672236814826E-2"/>
    <n v="0.22688791059939001"/>
    <n v="-1.1181379478893545"/>
    <n v="0.21457360946263254"/>
    <n v="0.40314701685132714"/>
    <n v="6.7000000000000004E-2"/>
    <s v="B-"/>
    <x v="3"/>
  </r>
  <r>
    <s v="ST54-0220"/>
    <x v="3"/>
    <s v="Serta"/>
    <s v="Freya AZ"/>
    <x v="2072"/>
    <s v="ELECT BLANKET"/>
    <s v="Berry Red"/>
    <s v="Queen:84x90&quot;"/>
    <x v="10"/>
    <n v="30"/>
    <n v="2314.5"/>
    <n v="1.1395423776740851E-5"/>
    <n v="0.99721776806929097"/>
    <n v="5587"/>
    <n v="7.7473809259208064"/>
    <n v="0.45028184818720435"/>
    <n v="8.2000000000000003E-2"/>
    <n v="-0.42149999999999999"/>
    <n v="0.19473590675795499"/>
    <n v="-1.2216755549301679"/>
    <n v="0.19551802067648358"/>
    <n v="0.39932908268506023"/>
    <n v="6.4000000000000001E-2"/>
    <s v="B-"/>
    <x v="3"/>
  </r>
  <r>
    <s v="MP20-1175"/>
    <x v="5"/>
    <s v="Madison Park"/>
    <s v="3M Microcell"/>
    <x v="1749"/>
    <s v="SHEET/SHEET SET"/>
    <s v="White"/>
    <s v="Twin: 66x96&quot;/39x75+16&quot;/20x30&quot;"/>
    <x v="7"/>
    <n v="163"/>
    <n v="2297.66"/>
    <n v="1.131251216023607E-5"/>
    <n v="0.99722908058145121"/>
    <n v="5588"/>
    <n v="7.7400816234391954"/>
    <n v="0.44962722745893885"/>
    <n v="8.2000000000000003E-2"/>
    <n v="4.4702555208342383E-2"/>
    <n v="1.2148432922211501"/>
    <n v="0.27371748911491511"/>
    <n v="0.47073777642917369"/>
    <n v="0.45384933725298582"/>
    <n v="0.105"/>
    <s v="B-"/>
    <x v="3"/>
  </r>
  <r>
    <s v="WR10-4033"/>
    <x v="1"/>
    <s v="Woolrich"/>
    <s v="Mckenzie"/>
    <x v="2252"/>
    <s v="COMFORTER (SET)"/>
    <s v="Blue"/>
    <s v="Twin/Twin XL:70x90&quot;/20x26&quot;(1)"/>
    <x v="11"/>
    <n v="33"/>
    <n v="2292.8000000000002"/>
    <n v="1.1288583985876615E-5"/>
    <n v="0.99724036916543712"/>
    <n v="5589"/>
    <n v="7.7379651099304221"/>
    <n v="0.44943741293652556"/>
    <n v="8.2000000000000003E-2"/>
    <n v="0.16662819260293091"/>
    <n v="0.223728813559322"/>
    <n v="-1.1278491088531353"/>
    <n v="0.2127863179146546"/>
    <n v="0.40210719393215139"/>
    <n v="6.7000000000000004E-2"/>
    <s v="B-"/>
    <x v="3"/>
  </r>
  <r>
    <s v="MP20-1184"/>
    <x v="5"/>
    <s v="Madison Park"/>
    <s v="3M Microcell"/>
    <x v="1880"/>
    <s v="SHEET/SHEET SET"/>
    <s v="Ivory"/>
    <s v="Cal King: 108x102&quot;/72x84+16&quot;/20x40&quot;(2)"/>
    <x v="7"/>
    <n v="104"/>
    <n v="2291.31"/>
    <n v="1.1281247981803448E-5"/>
    <n v="0.9972516504134189"/>
    <n v="5590"/>
    <n v="7.7373153217428614"/>
    <n v="0.4493791382153956"/>
    <n v="8.1000000000000003E-2"/>
    <n v="0.1730380926195059"/>
    <n v="1.28774002282247"/>
    <n v="0.32767654109910799"/>
    <n v="0.48066867531015611"/>
    <n v="0.4556370456343477"/>
    <n v="0.106"/>
    <s v="B-"/>
    <x v="3"/>
  </r>
  <r>
    <s v="CS14-1771"/>
    <x v="1"/>
    <s v="Comfort Spaces"/>
    <s v="Kienna"/>
    <x v="2253"/>
    <s v="COVERLET&amp;BEDSPR"/>
    <s v="Green"/>
    <s v="Twin: 66x90&quot;/20x26&quot;"/>
    <x v="14"/>
    <n v="118"/>
    <n v="2288.02"/>
    <n v="1.1265049690930483E-5"/>
    <n v="0.99726291546310986"/>
    <n v="5591"/>
    <n v="7.7358790573543255"/>
    <n v="0.44925033023101985"/>
    <n v="8.1000000000000003E-2"/>
    <n v="-2.7200000000000002E-2"/>
    <n v="0.40646878677616799"/>
    <n v="-0.68029258251084013"/>
    <n v="0.29515690159227626"/>
    <n v="0.41843164450327119"/>
    <n v="7.5999999999999998E-2"/>
    <s v="B-"/>
    <x v="3"/>
  </r>
  <r>
    <s v="MP40-2404"/>
    <x v="0"/>
    <s v="Madison Park"/>
    <s v="Saratoga"/>
    <x v="2097"/>
    <s v="WINDOW PANEL"/>
    <s v="Seafoam/White"/>
    <s v="50x108&quot;"/>
    <x v="7"/>
    <n v="103"/>
    <n v="2280.67"/>
    <n v="1.1228862019831306E-5"/>
    <n v="0.99727414432512973"/>
    <n v="5592"/>
    <n v="7.7326629099737527"/>
    <n v="0.44896189763820926"/>
    <n v="8.1000000000000003E-2"/>
    <n v="0.28080027024131821"/>
    <n v="0.78672024175500599"/>
    <n v="-0.12022574466793823"/>
    <n v="0.39823445630615117"/>
    <n v="0.43881640937179767"/>
    <n v="9.0999999999999998E-2"/>
    <s v="B-"/>
    <x v="3"/>
  </r>
  <r>
    <s v="TT10-0004"/>
    <x v="1"/>
    <s v="Intelligent Design"/>
    <s v="Felicia"/>
    <x v="2254"/>
    <s v="COMFORTER (SET)"/>
    <s v="Purple"/>
    <s v="Full/Queen:90&quot;Wx90&quot;L/20&quot;Wx26&quot;L+2&quot;D(2)/12&quot;Wx16&quot;L"/>
    <x v="11"/>
    <n v="47"/>
    <n v="2280.17"/>
    <n v="1.1226400273498029E-5"/>
    <n v="0.99728537072540324"/>
    <n v="5593"/>
    <n v="7.7324437482227371"/>
    <n v="0.44894224263344418"/>
    <n v="8.1000000000000003E-2"/>
    <m/>
    <n v="1.2099532355527101"/>
    <n v="0.2699914385245033"/>
    <n v="0.47005201509204636"/>
    <n v="0.45316419712516465"/>
    <n v="0.104"/>
    <s v="B-"/>
    <x v="3"/>
  </r>
  <r>
    <s v="CH10-011"/>
    <x v="1"/>
    <s v="Chapel Hill"/>
    <s v="Arlo"/>
    <x v="2220"/>
    <s v="COMFORTER (SET)"/>
    <s v="Charcoal"/>
    <s v="FQ - 90&quot;x92&quot;- 2 x (20&quot;x26&quot;)"/>
    <x v="11"/>
    <n v="19"/>
    <n v="2280.12"/>
    <n v="1.12261540988647E-5"/>
    <n v="0.99729659687950212"/>
    <n v="5594"/>
    <n v="7.7324218294056504"/>
    <n v="0.44894027689602745"/>
    <n v="8.1000000000000003E-2"/>
    <n v="-1.3430449616686844"/>
    <n v="0.11054539969564101"/>
    <n v="-1.5580539736005869"/>
    <n v="0.13360922245409609"/>
    <n v="0.38587406600764118"/>
    <n v="5.5E-2"/>
    <s v="B-"/>
    <x v="3"/>
  </r>
  <r>
    <s v="FUR120-0057"/>
    <x v="2"/>
    <s v="INK+IVY"/>
    <s v="Teagan"/>
    <x v="2255"/>
    <s v="OCCASIONL TABLE"/>
    <s v="Natural"/>
    <s v="18&quot;W x 15.25&quot;D x 23.75&quot;H"/>
    <x v="7"/>
    <n v="38"/>
    <n v="2278.7600000000002"/>
    <n v="1.1219458148838188E-5"/>
    <n v="0.99730781633765098"/>
    <n v="5595"/>
    <n v="7.7318254532500372"/>
    <n v="0.44888679230701484"/>
    <n v="8.1000000000000003E-2"/>
    <n v="0.18001323098122188"/>
    <n v="9.2180938489218406E-2"/>
    <n v="-1.6493179627584347"/>
    <n v="0.11681253284459048"/>
    <n v="0.38247194041452998"/>
    <n v="5.3999999999999999E-2"/>
    <s v="B-"/>
    <x v="3"/>
  </r>
  <r>
    <s v="CS14-0052"/>
    <x v="1"/>
    <s v="Comfort Spaces"/>
    <s v="Kienna"/>
    <x v="1102"/>
    <s v="COVERLET&amp;BEDSPR"/>
    <s v="Sage Green"/>
    <s v="King: 104x90&quot;/20x36+1/2&quot;(2)"/>
    <x v="6"/>
    <n v="73"/>
    <n v="2278.33"/>
    <n v="1.1217341046991567E-5"/>
    <n v="0.99731903367869801"/>
    <n v="5596"/>
    <n v="7.7316368191141569"/>
    <n v="0.44886987509941634"/>
    <n v="0.08"/>
    <n v="-0.23400000000000001"/>
    <n v="0.156406840038778"/>
    <n v="-1.3609898770731297"/>
    <n v="0.16987790293906177"/>
    <n v="0.39307148066734543"/>
    <n v="0.06"/>
    <s v="B-"/>
    <x v="3"/>
  </r>
  <r>
    <s v="ID20-1474"/>
    <x v="5"/>
    <s v="Intelligent Design"/>
    <s v="Metallic Dot"/>
    <x v="2041"/>
    <s v="SHEET/SHEET SET"/>
    <s v="Blush/Gold"/>
    <s v="Twin XL: 66&quot;W x 102&quot;L/20&quot;W x 30&quot;L (1)/39&quot;W x 80&quot;L + 14&quot;D"/>
    <x v="7"/>
    <n v="130"/>
    <n v="2276.6799999999998"/>
    <n v="1.1209217284091751E-5"/>
    <n v="0.99733024289598216"/>
    <n v="5597"/>
    <n v="7.7309126600396292"/>
    <n v="0.44880493060068627"/>
    <n v="0.08"/>
    <n v="1.738280056792478E-2"/>
    <n v="0.574872789716937"/>
    <n v="-0.39323106554897586"/>
    <n v="0.34798916592495638"/>
    <n v="0.42864177766554035"/>
    <n v="8.4000000000000005E-2"/>
    <s v="B-"/>
    <x v="3"/>
  </r>
  <r>
    <s v="WR10-4029"/>
    <x v="1"/>
    <s v="Woolrich"/>
    <s v="Mckenzie"/>
    <x v="2256"/>
    <s v="COMFORTER (SET)"/>
    <s v="Grey"/>
    <s v="Full/Queen:92x94&quot;/20x26&quot;(2)"/>
    <x v="11"/>
    <n v="27"/>
    <n v="2270.9699999999998"/>
    <n v="1.1181104140965725E-5"/>
    <n v="0.99734142400012316"/>
    <n v="5598"/>
    <n v="7.7284025755285128"/>
    <n v="0.44857981959113236"/>
    <n v="0.08"/>
    <n v="2.6599999999999999E-2"/>
    <n v="0.14318844918727999"/>
    <n v="-1.413918625136146"/>
    <n v="0.16013662644175058"/>
    <n v="0.39089118096125602"/>
    <n v="5.8000000000000003E-2"/>
    <s v="B-"/>
    <x v="3"/>
  </r>
  <r>
    <s v="5DS40-0286"/>
    <x v="0"/>
    <s v="510 Design"/>
    <s v="Colt"/>
    <x v="2248"/>
    <s v="WINDOW PANEL"/>
    <s v="White/Gold"/>
    <s v="37x95&quot;(2)"/>
    <x v="11"/>
    <n v="83"/>
    <n v="2265.0300000000002"/>
    <n v="1.1151858594526392E-5"/>
    <n v="0.99735257585871773"/>
    <n v="5599"/>
    <n v="7.725784680688311"/>
    <n v="0.44834503986647606"/>
    <n v="0.08"/>
    <n v="1.2087736861784897E-2"/>
    <n v="0.19581418537977099"/>
    <n v="-1.2180237738722903"/>
    <n v="0.19619011307039541"/>
    <n v="0.39791405450725997"/>
    <n v="6.3E-2"/>
    <s v="B-"/>
    <x v="3"/>
  </r>
  <r>
    <s v="CS20-1602"/>
    <x v="5"/>
    <s v="Comfort Spaces"/>
    <s v="Cotton Flannel 135GSM"/>
    <x v="1668"/>
    <s v="SHEET/SHEET SET"/>
    <s v="Blue Plaids"/>
    <s v="Cal-King: 108x102&quot;/72x84+14&quot;/21x40&quot;(2)"/>
    <x v="10"/>
    <n v="70"/>
    <n v="2261"/>
    <n v="1.1132016919080175E-5"/>
    <n v="0.99736370787563677"/>
    <n v="5600"/>
    <n v="7.7240046566760654"/>
    <n v="0.44818540261097639"/>
    <n v="0.08"/>
    <n v="-1.4999999999999999E-2"/>
    <n v="0.52015472492724601"/>
    <n v="-0.47778627574273441"/>
    <n v="0.33242719418126404"/>
    <n v="0.42503376092503392"/>
    <n v="8.1000000000000003E-2"/>
    <s v="B-"/>
    <x v="3"/>
  </r>
  <r>
    <s v="ID20-2218"/>
    <x v="5"/>
    <s v="Intelligent Design"/>
    <s v="Printed Microfiber"/>
    <x v="1820"/>
    <s v="SHEET/SHEET SET"/>
    <s v="Black Floral"/>
    <s v="Twin: 66x96&quot;/20x30&quot;/39X75&quot;+14&quot;"/>
    <x v="7"/>
    <n v="171"/>
    <n v="2256.31"/>
    <n v="1.1108925738474033E-5"/>
    <n v="0.9973748168013753"/>
    <n v="5601"/>
    <n v="7.7219291178510439"/>
    <n v="0.44799926280644004"/>
    <n v="0.08"/>
    <n v="4.6335031006128374E-2"/>
    <n v="1.8629119077982801"/>
    <n v="0.67442903797470832"/>
    <n v="0.54448677174759086"/>
    <n v="0.46729676459467023"/>
    <n v="0.11799999999999999"/>
    <s v="B-"/>
    <x v="3"/>
  </r>
  <r>
    <s v="MP70-8591"/>
    <x v="7"/>
    <s v="Madison Park"/>
    <s v="Ariana Ombre Waffle"/>
    <x v="2214"/>
    <s v="SHOWER CURTAIN"/>
    <s v="Taupe"/>
    <s v="Long: 72x78&quot;"/>
    <x v="11"/>
    <n v="139"/>
    <n v="2246.13"/>
    <n v="1.1058804583128507E-5"/>
    <n v="0.99738587560595837"/>
    <n v="5602"/>
    <n v="7.7174091254294659"/>
    <n v="0.44759389794613696"/>
    <n v="0.08"/>
    <n v="6.8032351644829098E-2"/>
    <n v="4.2748015915424604"/>
    <n v="1.4758611682766321"/>
    <n v="0.69198642478690497"/>
    <n v="0.49647240331429054"/>
    <n v="0.158"/>
    <s v="B-"/>
    <x v="2"/>
  </r>
  <r>
    <s v="ID20-1456"/>
    <x v="5"/>
    <s v="Intelligent Design"/>
    <s v="Microfiber"/>
    <x v="1979"/>
    <s v="SHEET/SHEET SET"/>
    <s v="Grey"/>
    <s v="Full: 81&quot;W x 96&quot;L/20&quot;W x 30&quot;L (4)/54&quot;W x 75&quot;L + 14&quot;D"/>
    <x v="7"/>
    <n v="146"/>
    <n v="2243.9699999999998"/>
    <n v="1.1048169838968747E-5"/>
    <n v="0.99739692377579736"/>
    <n v="5603"/>
    <n v="7.7164474370581155"/>
    <n v="0.44750765119261449"/>
    <n v="7.9000000000000001E-2"/>
    <n v="6.8938557110834811E-2"/>
    <n v="1.0496356146827901"/>
    <n v="0.13944503536786337"/>
    <n v="0.44602558984268598"/>
    <n v="0.44721123892262882"/>
    <n v="9.8000000000000004E-2"/>
    <s v="B-"/>
    <x v="3"/>
  </r>
  <r>
    <s v="ID20-2210"/>
    <x v="5"/>
    <s v="Intelligent Design"/>
    <s v="Microfiber"/>
    <x v="2213"/>
    <s v="SHEET/SHEET SET"/>
    <s v="Blue"/>
    <s v="Full: 81x96&quot;/20x30&quot;(2)/54x75&quot;+12&quot;"/>
    <x v="7"/>
    <n v="169"/>
    <n v="2243.8200000000002"/>
    <n v="1.1047431315068767E-5"/>
    <n v="0.99740797120711244"/>
    <n v="5604"/>
    <n v="7.716380618788194"/>
    <n v="0.44750165875366188"/>
    <n v="7.9000000000000001E-2"/>
    <n v="0.10011062964052378"/>
    <n v="2.0229211812571699"/>
    <n v="0.75279305591660506"/>
    <n v="0.55890928492140368"/>
    <n v="0.46978318398721025"/>
    <n v="0.122"/>
    <s v="B-"/>
    <x v="3"/>
  </r>
  <r>
    <s v="ID10-2482"/>
    <x v="1"/>
    <s v="Intelligent Design"/>
    <s v="Ella"/>
    <x v="2240"/>
    <s v="COMFORTER (SET)"/>
    <s v="White"/>
    <s v="Twin/Twin XL:68&quot;Wx90&quot;L/20&quot;Wx26&quot;L"/>
    <x v="15"/>
    <n v="64"/>
    <n v="2242.2199999999998"/>
    <n v="1.1039553726802277E-5"/>
    <n v="0.99741901076083928"/>
    <n v="5605"/>
    <n v="7.7156676126350474"/>
    <n v="0.44743771447838265"/>
    <n v="7.9000000000000001E-2"/>
    <n v="0.1391"/>
    <n v="0.3722862787947"/>
    <n v="-0.75016995438711054"/>
    <n v="0.28229631400494543"/>
    <n v="0.41440943438369526"/>
    <n v="7.3999999999999996E-2"/>
    <s v="B-"/>
    <x v="3"/>
  </r>
  <r>
    <s v="MPS108-0309"/>
    <x v="2"/>
    <s v="Madison Park Signature"/>
    <s v="Marie"/>
    <x v="2257"/>
    <s v="DINING CHAIR"/>
    <s v="Beige/Brown"/>
    <s v="20.5''W x 22''Dx 32.25&quot;H"/>
    <x v="11"/>
    <n v="9"/>
    <n v="2234.54"/>
    <n v="1.1001741303123138E-5"/>
    <n v="0.99743001250214236"/>
    <n v="5606"/>
    <n v="7.7122380886027502"/>
    <n v="0.44713014570379322"/>
    <n v="7.9000000000000001E-2"/>
    <n v="0.25"/>
    <n v="4.6258119308622697E-2"/>
    <n v="-1.9223822777710076"/>
    <n v="6.6556384882817399E-2"/>
    <n v="0.37101539353959806"/>
    <n v="4.7E-2"/>
    <s v="B-"/>
    <x v="3"/>
  </r>
  <r>
    <s v="CS14-1754"/>
    <x v="1"/>
    <s v="Comfort Spaces"/>
    <s v="Kienna"/>
    <x v="2258"/>
    <s v="COVERLET&amp;BEDSPR"/>
    <s v="Beige"/>
    <s v="Full/Queen: 90x90&quot;/20x26&quot;(2)"/>
    <x v="14"/>
    <n v="89"/>
    <n v="2219.66"/>
    <n v="1.0928479732244804E-5"/>
    <n v="0.99744094098187464"/>
    <n v="5607"/>
    <n v="7.705559727979538"/>
    <n v="0.44653121268165852"/>
    <n v="7.9000000000000001E-2"/>
    <n v="1.8100000000000002E-2"/>
    <n v="0.29762477438788099"/>
    <n v="-0.92224649631222022"/>
    <n v="0.25062647039560976"/>
    <n v="0.40735026422444881"/>
    <n v="6.9000000000000006E-2"/>
    <s v="B-"/>
    <x v="3"/>
  </r>
  <r>
    <s v="ST54-3596"/>
    <x v="3"/>
    <s v="Serta"/>
    <s v="Heated Faux Feathersoft"/>
    <x v="1733"/>
    <s v="ELECT BLANKET"/>
    <s v="Navy"/>
    <s v="Full:77x84&quot;"/>
    <x v="10"/>
    <n v="34"/>
    <n v="2218.84"/>
    <n v="1.0924442468258229E-5"/>
    <n v="0.99745186542434294"/>
    <n v="5608"/>
    <n v="7.7051904001969369"/>
    <n v="0.44649809039050475"/>
    <n v="7.9000000000000001E-2"/>
    <n v="-0.17119999999999999"/>
    <n v="0.25563167673756498"/>
    <n v="-1.0338596996203071"/>
    <n v="0.23008460772241349"/>
    <n v="0.40321539385688654"/>
    <n v="6.7000000000000004E-2"/>
    <s v="B-"/>
    <x v="3"/>
  </r>
  <r>
    <s v="SHET20-739"/>
    <x v="5"/>
    <s v="True North by Sleep Philosophy"/>
    <s v="Micro Fleece"/>
    <x v="1600"/>
    <s v="SHEET/SHEET SET"/>
    <s v="Red"/>
    <s v="Twin XL: 68x102&quot;/39x80+14&quot;/20x30&quot;"/>
    <x v="7"/>
    <n v="88"/>
    <n v="2216.4499999999998"/>
    <n v="1.0912675320785163E-5"/>
    <n v="0.99746277809966377"/>
    <n v="5609"/>
    <n v="7.7041131660152082"/>
    <n v="0.44640148118348366"/>
    <n v="7.8E-2"/>
    <n v="7.8906259108033103E-2"/>
    <n v="1.71039844509232"/>
    <n v="0.59354695646161182"/>
    <n v="0.5296008213230865"/>
    <n v="0.46304134921140427"/>
    <n v="0.112"/>
    <s v="B-"/>
    <x v="3"/>
  </r>
  <r>
    <s v="MT150-0079"/>
    <x v="9"/>
    <s v="Hampton Hill"/>
    <s v="Elegenza"/>
    <x v="2259"/>
    <s v="LGT-CHANDELIERS"/>
    <s v="Main:Chrome+Shade:White"/>
    <s v="39.125x21.875x36.750&quot;/body:39.125x21.875x36.750&quot;/shade:6.00x6.00x6.00&quot;"/>
    <x v="7"/>
    <n v="11"/>
    <n v="2213.94"/>
    <n v="1.0900317354192112E-5"/>
    <n v="0.99747367841701795"/>
    <n v="5610"/>
    <n v="7.702980594076231"/>
    <n v="0.44629990914021322"/>
    <n v="7.8E-2"/>
    <n v="-0.34299335528514774"/>
    <n v="0.14830508474576301"/>
    <n v="-1.393097108442642"/>
    <n v="0.16396872447216909"/>
    <n v="0.38983367220660442"/>
    <n v="5.8000000000000003E-2"/>
    <s v="B-"/>
    <x v="3"/>
  </r>
  <r>
    <s v="AM73-0253"/>
    <x v="8"/>
    <s v="Super Listing"/>
    <s v="400GSM Essential Bundle"/>
    <x v="2260"/>
    <s v="BATH TOWEL"/>
    <s v="Indigo"/>
    <s v="30x60&quot; (4)"/>
    <x v="7"/>
    <n v="89"/>
    <n v="2213.85"/>
    <n v="1.089987423985212E-5"/>
    <n v="0.99748457829125781"/>
    <n v="5611"/>
    <n v="7.7029399600958337"/>
    <n v="0.44629626497751312"/>
    <n v="7.8E-2"/>
    <n v="-0.27830533689860032"/>
    <n v="0.21709191533765301"/>
    <n v="-1.1485635933867806"/>
    <n v="0.20897391862832967"/>
    <n v="0.39883179570767646"/>
    <n v="6.4000000000000001E-2"/>
    <s v="B-"/>
    <x v="3"/>
  </r>
  <r>
    <s v="CS13-1615"/>
    <x v="1"/>
    <s v="Comfort Spaces"/>
    <s v="Kienna"/>
    <x v="1478"/>
    <s v="COVERLET&amp;BEDSPR"/>
    <s v="Charcoal Grey"/>
    <s v="Queen: 102&quot;Wx118&quot;L/20&quot;Wx26&quot;L(2)"/>
    <x v="6"/>
    <n v="59"/>
    <n v="2213.09"/>
    <n v="1.0896132385425541E-5"/>
    <n v="0.99749547442364328"/>
    <n v="5612"/>
    <n v="7.7025967628488807"/>
    <n v="0.44626548614182232"/>
    <n v="7.8E-2"/>
    <n v="-0.31519999999999998"/>
    <n v="0.24580527363715901"/>
    <n v="-1.0618794553080004"/>
    <n v="0.22492770910814888"/>
    <n v="0.40199793073508766"/>
    <n v="6.6000000000000003E-2"/>
    <s v="B-"/>
    <x v="3"/>
  </r>
  <r>
    <s v="MPS137-0316"/>
    <x v="2"/>
    <s v="Madison Park Signature"/>
    <s v="Victoria"/>
    <x v="2261"/>
    <s v="DRESSER/CHEST"/>
    <s v="Antique Brown"/>
    <s v="70Wx19Dx33H&quot;"/>
    <x v="11"/>
    <n v="4"/>
    <n v="2206.36"/>
    <n v="1.0862997279779627E-5"/>
    <n v="0.99750633742092309"/>
    <n v="5613"/>
    <n v="7.699552510308421"/>
    <n v="0.44599246953234761"/>
    <n v="7.8E-2"/>
    <n v="0.17369999999999999"/>
    <n v="7.0093458271464806E-2"/>
    <n v="-1.7714072384535116"/>
    <n v="9.4342600427405249E-2"/>
    <n v="0.37566249571135918"/>
    <n v="4.8000000000000001E-2"/>
    <s v="B-"/>
    <x v="3"/>
  </r>
  <r>
    <s v="AM20-0364"/>
    <x v="5"/>
    <s v="Super Listing"/>
    <s v="Cotton 144TC"/>
    <x v="1521"/>
    <s v="SHEET/SHEET SET"/>
    <s v="Black"/>
    <s v="Cal king: 108x102&quot;/20x40&quot;(2)/72x84&quot;+14&quot;"/>
    <x v="7"/>
    <n v="88"/>
    <n v="2203.6799999999998"/>
    <n v="1.0849802319433259E-5"/>
    <n v="0.99751718722324256"/>
    <n v="5614"/>
    <n v="7.698337652632782"/>
    <n v="0.44588351788684871"/>
    <n v="7.8E-2"/>
    <n v="1.7507850504610443E-3"/>
    <n v="1.3661696566205299"/>
    <n v="0.3826533243405259"/>
    <n v="0.49078688263767095"/>
    <n v="0.45486419083701318"/>
    <n v="0.105"/>
    <s v="B-"/>
    <x v="3"/>
  </r>
  <r>
    <s v="MP41-4455"/>
    <x v="0"/>
    <s v="Madison Park"/>
    <s v="Emilia"/>
    <x v="1849"/>
    <s v="VALANCE"/>
    <s v="Dusty Aqua"/>
    <s v="50&quot;W x 26&quot;L"/>
    <x v="7"/>
    <n v="162"/>
    <n v="2196.15"/>
    <n v="1.0812728419654104E-5"/>
    <n v="0.99752799995166219"/>
    <n v="5615"/>
    <n v="7.6949163449743301"/>
    <n v="0.44557668597836997"/>
    <n v="7.6999999999999999E-2"/>
    <n v="0.25643458506932582"/>
    <n v="0.77910271087056904"/>
    <n v="-0.12885353844124883"/>
    <n v="0.39664655317631448"/>
    <n v="0.43579065941795886"/>
    <n v="8.7999999999999995E-2"/>
    <s v="B-"/>
    <x v="3"/>
  </r>
  <r>
    <s v="CS14-1755"/>
    <x v="1"/>
    <s v="Comfort Spaces"/>
    <s v="Kienna"/>
    <x v="2258"/>
    <s v="COVERLET&amp;BEDSPR"/>
    <s v="Beige"/>
    <s v="King: 104x90&quot;/20x36&quot;(2)"/>
    <x v="14"/>
    <n v="72"/>
    <n v="2194.56"/>
    <n v="1.0804900066314281E-5"/>
    <n v="0.99753880485172852"/>
    <n v="5616"/>
    <n v="7.6941924182550885"/>
    <n v="0.44551176231787576"/>
    <n v="7.6999999999999999E-2"/>
    <n v="4.4600000000000001E-2"/>
    <n v="0.571616297479283"/>
    <n v="-0.39806808742743566"/>
    <n v="0.34709893577091"/>
    <n v="0.42582919700848265"/>
    <n v="8.2000000000000003E-2"/>
    <s v="B-"/>
    <x v="3"/>
  </r>
  <r>
    <s v="AM51-0518"/>
    <x v="3"/>
    <s v="Madison Park"/>
    <s v="Bamboo Cotton"/>
    <x v="2202"/>
    <s v="BLANKET"/>
    <s v="Ivory"/>
    <s v="Full/Queen: 90&quot;x90&quot;"/>
    <x v="11"/>
    <n v="67"/>
    <n v="2194.14"/>
    <n v="1.0802832199394327E-5"/>
    <n v="0.99754960768392786"/>
    <n v="5617"/>
    <n v="7.6940011047965138"/>
    <n v="0.44549460482154035"/>
    <n v="7.6999999999999999E-2"/>
    <n v="8.4836204752350444E-2"/>
    <n v="0.143541336895397"/>
    <n v="-1.4124685894899243"/>
    <n v="0.16040349839088464"/>
    <n v="0.38847638353540925"/>
    <n v="5.7000000000000002E-2"/>
    <s v="B-"/>
    <x v="3"/>
  </r>
  <r>
    <s v="WR10-4034"/>
    <x v="1"/>
    <s v="Woolrich"/>
    <s v="Mckenzie"/>
    <x v="2252"/>
    <s v="COMFORTER (SET)"/>
    <s v="Blue"/>
    <s v="Full/Queen:92x94&quot;/20x26&quot;(2)"/>
    <x v="11"/>
    <n v="26"/>
    <n v="2179.5500000000002"/>
    <n v="1.0730998441389296E-5"/>
    <n v="0.99756033868236926"/>
    <n v="5618"/>
    <n v="7.6873324175404436"/>
    <n v="0.44489653933252393"/>
    <n v="7.6999999999999999E-2"/>
    <n v="3.2893262370672832E-2"/>
    <n v="0.10701256593144499"/>
    <n v="-1.5749757825764148"/>
    <n v="0.1304948465033941"/>
    <n v="0.38201620076669801"/>
    <n v="5.2999999999999999E-2"/>
    <s v="B-"/>
    <x v="3"/>
  </r>
  <r>
    <s v="CCL30-0026"/>
    <x v="1"/>
    <s v="Croscill Classics"/>
    <s v="Aumont"/>
    <x v="2173"/>
    <s v="NORMAL PILLOW"/>
    <s v="Silver"/>
    <s v="22x15&quot;"/>
    <x v="7"/>
    <n v="56"/>
    <n v="2156.1999999999998"/>
    <n v="1.0616034887625242E-5"/>
    <n v="0.99757095471725687"/>
    <n v="5619"/>
    <n v="7.6765663634630723"/>
    <n v="0.44393101116343792"/>
    <n v="7.6999999999999999E-2"/>
    <n v="-0.41072962051541423"/>
    <n v="0.32985298770410498"/>
    <n v="-0.84431201781213905"/>
    <n v="0.26496992894178911"/>
    <n v="0.40813879471910819"/>
    <n v="7.0000000000000007E-2"/>
    <s v="B-"/>
    <x v="3"/>
  </r>
  <r>
    <s v="CS20-0359"/>
    <x v="5"/>
    <s v="Comfort Spaces"/>
    <s v="Cotton Flannel 135GSM"/>
    <x v="1694"/>
    <s v="SHEET/SHEET SET"/>
    <s v="Grey/Red"/>
    <s v="Twin: 68&quot;W x 98&quot;L/39&quot;W x 75&quot;L + 12&quot;D/21&quot;W x 30&quot;L"/>
    <x v="10"/>
    <n v="120"/>
    <n v="2149.7600000000002"/>
    <n v="1.0584327594852631E-5"/>
    <n v="0.9975815390448517"/>
    <n v="5620"/>
    <n v="7.673576547031506"/>
    <n v="0.44366287652800629"/>
    <n v="7.6999999999999999E-2"/>
    <n v="-8.2299999999999998E-2"/>
    <n v="1.28208775854381"/>
    <n v="0.32359522444645156"/>
    <n v="0.47991752899663909"/>
    <n v="0.45091380702173289"/>
    <n v="0.10299999999999999"/>
    <s v="B-"/>
    <x v="3"/>
  </r>
  <r>
    <s v="RH10-0017"/>
    <x v="1"/>
    <s v="Regency Heights"/>
    <s v="Blake"/>
    <x v="2262"/>
    <s v="COMFORTER (SET)"/>
    <s v="Neutral"/>
    <s v="Full/Queen: 90x90&quot;/20x26&quot;(2)"/>
    <x v="11"/>
    <n v="58"/>
    <n v="2148.4699999999998"/>
    <n v="1.0577976289312774E-5"/>
    <n v="0.99759211702114103"/>
    <n v="5621"/>
    <n v="7.6729765791048159"/>
    <n v="0.44360906981947551"/>
    <n v="7.5999999999999998E-2"/>
    <n v="-1.0869"/>
    <n v="0.31594330394085102"/>
    <n v="-0.87720631661273296"/>
    <n v="0.25891589457429837"/>
    <n v="0.40667043477044013"/>
    <n v="6.9000000000000006E-2"/>
    <s v="B-"/>
    <x v="3"/>
  </r>
  <r>
    <s v="MP40-6348"/>
    <x v="0"/>
    <s v="Madison Park"/>
    <s v="Ceres"/>
    <x v="2165"/>
    <s v="WINDOW PANEL"/>
    <s v="Light Grey"/>
    <s v="50&quot;x63&quot; (2)"/>
    <x v="9"/>
    <n v="144"/>
    <n v="2136.36"/>
    <n v="1.0518352793120797E-5"/>
    <n v="0.99760263537393412"/>
    <n v="5622"/>
    <n v="7.6673267015898645"/>
    <n v="0.44310237387931328"/>
    <n v="7.5999999999999998E-2"/>
    <n v="0.27902197148911762"/>
    <n v="0.65588499829041802"/>
    <n v="-0.27986603303728969"/>
    <n v="0.36885344417140609"/>
    <n v="0.42825258793773185"/>
    <n v="8.4000000000000005E-2"/>
    <s v="B-"/>
    <x v="3"/>
  </r>
  <r>
    <s v="MP40-5649"/>
    <x v="0"/>
    <s v="Madison Park"/>
    <s v="Rosette"/>
    <x v="2099"/>
    <s v="WINDOW PANEL"/>
    <s v="Blush"/>
    <s v="50&quot;W x 95&quot;L"/>
    <x v="7"/>
    <n v="115"/>
    <n v="2122.58"/>
    <n v="1.0450507064175673E-5"/>
    <n v="0.99761308588099828"/>
    <n v="5623"/>
    <n v="7.660858622695681"/>
    <n v="0.4425222994781145"/>
    <n v="7.5999999999999998E-2"/>
    <n v="0.27537115491524466"/>
    <n v="0.72683982721740603"/>
    <n v="-0.19014428201851033"/>
    <n v="0.38536629241516696"/>
    <n v="0.43109109806552504"/>
    <n v="8.5999999999999993E-2"/>
    <s v="B-"/>
    <x v="3"/>
  </r>
  <r>
    <s v="CS14-0751"/>
    <x v="1"/>
    <s v="Comfort Spaces"/>
    <s v="Kienna"/>
    <x v="1865"/>
    <s v="COVERLET&amp;BEDSPR"/>
    <s v="Blush"/>
    <s v="King: 104&quot;W x 90&quot;L/20&quot;W x 36&quot;L (2)"/>
    <x v="6"/>
    <n v="68"/>
    <n v="2122.2800000000002"/>
    <n v="1.0449030016375708E-5"/>
    <n v="0.99762353491101463"/>
    <n v="5624"/>
    <n v="7.6607173418432399"/>
    <n v="0.44250962903806251"/>
    <n v="7.5999999999999998E-2"/>
    <n v="-0.59279999999999999"/>
    <n v="0.18258458010497799"/>
    <n v="-1.2637773746047667"/>
    <n v="0.18776938724948633"/>
    <n v="0.3915615806803473"/>
    <n v="5.8999999999999997E-2"/>
    <s v="B-"/>
    <x v="3"/>
  </r>
  <r>
    <s v="MP13-8704"/>
    <x v="1"/>
    <s v="Madison Park"/>
    <s v="Willow"/>
    <x v="2142"/>
    <s v="COVERLET&amp;BEDSPR"/>
    <s v="Sage"/>
    <s v="Queen:  102&quot;W x 108&quot;L/20&quot;W x 26&quot;L(2)"/>
    <x v="11"/>
    <n v="33"/>
    <n v="2116"/>
    <n v="1.0418110482429743E-5"/>
    <n v="0.99763395302149704"/>
    <n v="5625"/>
    <n v="7.6577552711348655"/>
    <n v="0.4422439827123793"/>
    <n v="7.5999999999999998E-2"/>
    <n v="8.0124005671077511E-2"/>
    <n v="0.104774343498439"/>
    <n v="-1.5858466695509918"/>
    <n v="0.12849411307088793"/>
    <n v="0.37949400878408107"/>
    <n v="5.1999999999999998E-2"/>
    <s v="B-"/>
    <x v="3"/>
  </r>
  <r>
    <s v="MP70-8619"/>
    <x v="7"/>
    <s v="Madison Park"/>
    <s v="Arbor Waffle"/>
    <x v="2180"/>
    <s v="SHOWER CURTAIN"/>
    <s v="Sage Green"/>
    <s v="Extra Long: 72&quot;x84&quot;"/>
    <x v="11"/>
    <n v="138"/>
    <n v="2114.59"/>
    <n v="1.0411168357769902E-5"/>
    <n v="0.9976443641898548"/>
    <n v="5626"/>
    <n v="7.6570890123891999"/>
    <n v="0.44218423086809011"/>
    <n v="7.5999999999999998E-2"/>
    <n v="4.6420447935533599E-2"/>
    <n v="2.3507549543225301"/>
    <n v="0.89639612171127347"/>
    <n v="0.58533872489421301"/>
    <n v="0.47081512967331468"/>
    <n v="0.124"/>
    <s v="B-"/>
    <x v="3"/>
  </r>
  <r>
    <s v="SHET20-965"/>
    <x v="5"/>
    <s v="Sleep Philosophy"/>
    <s v="Smart Cool Microfiber"/>
    <x v="1953"/>
    <s v="SHEET/SHEET SET"/>
    <s v="White"/>
    <s v="Twin: 66x96&quot;/20x30&quot;/39x75+14&quot;"/>
    <x v="7"/>
    <n v="118"/>
    <n v="2106.14"/>
    <n v="1.0369564844737513E-5"/>
    <n v="0.9976547337546996"/>
    <n v="5627"/>
    <n v="7.65308685677953"/>
    <n v="0.44182530698098804"/>
    <n v="7.4999999999999997E-2"/>
    <n v="0.17842301880735467"/>
    <n v="0.79216479734571599"/>
    <n v="-0.11410441307880485"/>
    <n v="0.39936105736368005"/>
    <n v="0.43333245705752643"/>
    <n v="8.6999999999999994E-2"/>
    <s v="B-"/>
    <x v="3"/>
  </r>
  <r>
    <s v="CS20-1641"/>
    <x v="5"/>
    <s v="Comfort Spaces"/>
    <s v="Cotton 144TC"/>
    <x v="1407"/>
    <s v="SHEET/SHEET SET"/>
    <s v="High Rise"/>
    <s v="Cal King: 108x102&quot;/20x40&quot;(2)/72x84&quot;+14&quot;"/>
    <x v="6"/>
    <n v="85"/>
    <n v="2098.65"/>
    <n v="1.033268788466502E-5"/>
    <n v="0.99766506644258424"/>
    <n v="5628"/>
    <n v="7.6495259431544156"/>
    <n v="0.4415059548406382"/>
    <n v="7.4999999999999997E-2"/>
    <n v="-2.9899999999999996E-2"/>
    <n v="0.64502934204328299"/>
    <n v="-0.29433167608516053"/>
    <n v="0.36619111351372746"/>
    <n v="0.42644298657525609"/>
    <n v="8.3000000000000004E-2"/>
    <s v="B-"/>
    <x v="3"/>
  </r>
  <r>
    <s v="MP10-8691"/>
    <x v="1"/>
    <s v="Madison Park"/>
    <s v="Royce"/>
    <x v="2263"/>
    <s v="COMFORTER (SET)"/>
    <s v="Grey"/>
    <s v="King"/>
    <x v="11"/>
    <n v="28"/>
    <n v="2096.5"/>
    <n v="1.0322102375431927E-5"/>
    <n v="0.99767538854495963"/>
    <n v="5629"/>
    <n v="7.648501438341361"/>
    <n v="0.44141407454268883"/>
    <n v="7.4999999999999997E-2"/>
    <n v="4.9845720009539712E-2"/>
    <n v="0.266931480490746"/>
    <n v="-1.002580150018584"/>
    <n v="0.23584145541922599"/>
    <n v="0.40029955071799628"/>
    <n v="6.5000000000000002E-2"/>
    <s v="B-"/>
    <x v="3"/>
  </r>
  <r>
    <s v="ID10-2485"/>
    <x v="1"/>
    <s v="Intelligent Design"/>
    <s v="Ella"/>
    <x v="2126"/>
    <s v="COMFORTER (SET)"/>
    <s v="Pink"/>
    <s v="Twin/Twin XL:68&quot;Wx90&quot;L/20&quot;Wx26&quot;L"/>
    <x v="15"/>
    <n v="60"/>
    <n v="2092.62"/>
    <n v="1.0302999223885694E-5"/>
    <n v="0.99768569154418352"/>
    <n v="5630"/>
    <n v="7.6466499040935014"/>
    <n v="0.44124802406035907"/>
    <n v="7.4999999999999997E-2"/>
    <n v="0.1391"/>
    <n v="0.202287779031295"/>
    <n v="-1.1963758046387951"/>
    <n v="0.20017431563754651"/>
    <n v="0.3930332823757966"/>
    <n v="0.06"/>
    <s v="B-"/>
    <x v="3"/>
  </r>
  <r>
    <s v="CS14-1826"/>
    <x v="1"/>
    <s v="Comfort Spaces"/>
    <s v="Verone"/>
    <x v="2264"/>
    <s v="COVERLET&amp;BEDSPR"/>
    <s v="Sage Green"/>
    <s v="Twin/Twin XL: 66x90&quot;/20x26+0.5&quot;"/>
    <x v="14"/>
    <n v="84"/>
    <n v="2091.6"/>
    <n v="1.0297977261365808E-5"/>
    <n v="0.99769598952144489"/>
    <n v="5631"/>
    <n v="7.6461625909469468"/>
    <n v="0.44120432053009784"/>
    <n v="7.4999999999999997E-2"/>
    <n v="0.13820000000000002"/>
    <n v="6.6238594127096803E-2"/>
    <n v="-1.7943312085540295"/>
    <n v="9.0123556158695717E-2"/>
    <n v="0.37098816765581744"/>
    <n v="4.7E-2"/>
    <s v="B-"/>
    <x v="3"/>
  </r>
  <r>
    <s v="MP10-8709"/>
    <x v="1"/>
    <s v="Madison Park"/>
    <s v="Riva"/>
    <x v="2187"/>
    <s v="COMFORTER (SET)"/>
    <s v="Grey"/>
    <s v="Cal King: 104&quot;W x 98&quot;L/20&quot;W x 36&quot;L(2)/18&quot;W x 18&quot;L/12&quot;W x 18&quot;L"/>
    <x v="15"/>
    <n v="33"/>
    <n v="2090.88"/>
    <n v="1.0294432346645891E-5"/>
    <n v="0.99770628395379157"/>
    <n v="5632"/>
    <n v="7.6458184621629135"/>
    <n v="0.44117345815170089"/>
    <n v="7.4999999999999997E-2"/>
    <n v="0.12069999999999999"/>
    <n v="0.119744127265394"/>
    <n v="-1.5152914673910518"/>
    <n v="0.14147945199757814"/>
    <n v="0.38123465692087638"/>
    <n v="5.2999999999999999E-2"/>
    <s v="B-"/>
    <x v="3"/>
  </r>
  <r>
    <s v="AM20-0356"/>
    <x v="5"/>
    <s v="Super Listing"/>
    <s v="Cotton 144TC"/>
    <x v="1870"/>
    <s v="SHEET/SHEET SET"/>
    <s v="Light Blue"/>
    <s v="Cal king: 108x102&quot;/20x40&quot;(2)/72x84&quot;+14&quot;"/>
    <x v="7"/>
    <n v="81"/>
    <n v="2089.1999999999998"/>
    <n v="1.0286160878966076E-5"/>
    <n v="0.99771657011467052"/>
    <n v="5633"/>
    <n v="7.6450150341604033"/>
    <n v="0.44110140460611391"/>
    <n v="7.3999999999999996E-2"/>
    <n v="-6.9969253779649965E-2"/>
    <n v="0.59867847994068901"/>
    <n v="-0.35856461404020301"/>
    <n v="0.35436935630704386"/>
    <n v="0.42375499494629992"/>
    <n v="0.08"/>
    <s v="B-"/>
    <x v="3"/>
  </r>
  <r>
    <s v="AM73-0249"/>
    <x v="8"/>
    <s v="Super Listing"/>
    <s v="400GSM Essential Bundle"/>
    <x v="2265"/>
    <s v="BATH TOWEL"/>
    <s v="Beige"/>
    <s v="30x60&quot; (4)"/>
    <x v="7"/>
    <n v="85"/>
    <n v="2086.39"/>
    <n v="1.0272325864573058E-5"/>
    <n v="0.99772684244053511"/>
    <n v="5634"/>
    <n v="7.6436697607258219"/>
    <n v="0.44098075693084898"/>
    <n v="7.3999999999999996E-2"/>
    <n v="-0.23127277738102653"/>
    <n v="0.26464105183343301"/>
    <n v="-1.0088418289084249"/>
    <n v="0.23468902412932105"/>
    <n v="0.39972241037054346"/>
    <n v="6.4000000000000001E-2"/>
    <s v="B-"/>
    <x v="3"/>
  </r>
  <r>
    <s v="ID12-1907"/>
    <x v="1"/>
    <s v="Intelligent Design"/>
    <s v="Felicia"/>
    <x v="901"/>
    <s v="DUVET&amp;DUVET SET"/>
    <s v="Teal"/>
    <s v="Twin/Twin XL:68&quot;Wx90&quot;L/20&quot;Wx26&quot;L+2&quot;D/12&quot;Wx16&quot;L"/>
    <x v="7"/>
    <n v="71"/>
    <n v="2078.9499999999998"/>
    <n v="1.0235695079133891E-5"/>
    <n v="0.9977370781356143"/>
    <n v="5635"/>
    <n v="7.6400991339448963"/>
    <n v="0.44066053368902791"/>
    <n v="7.3999999999999996E-2"/>
    <n v="-0.48906708165759799"/>
    <n v="0.32070638372516103"/>
    <n v="-0.86582011444525775"/>
    <n v="0.26101146924074631"/>
    <n v="0.40473072079937161"/>
    <n v="6.8000000000000005E-2"/>
    <s v="B-"/>
    <x v="3"/>
  </r>
  <r>
    <s v="WR10-4035"/>
    <x v="1"/>
    <s v="Woolrich"/>
    <s v="Mckenzie"/>
    <x v="2252"/>
    <s v="COMFORTER (SET)"/>
    <s v="Blue"/>
    <s v="King/Cal King:106x94&quot;/20x36&quot;(2)"/>
    <x v="11"/>
    <n v="23"/>
    <n v="2078.5700000000002"/>
    <n v="1.0233824151920601E-5"/>
    <n v="0.99774731195976618"/>
    <n v="5636"/>
    <n v="7.6399164205543819"/>
    <n v="0.44064414746951397"/>
    <n v="7.3999999999999996E-2"/>
    <n v="4.4645675632766772E-2"/>
    <n v="0.100614802815503"/>
    <n v="-1.6063686134774324"/>
    <n v="0.12471714993902311"/>
    <n v="0.37745874796341583"/>
    <n v="0.05"/>
    <s v="B-"/>
    <x v="3"/>
  </r>
  <r>
    <s v="II04-9609"/>
    <x v="14"/>
    <s v="INK+IVY"/>
    <s v="IM222101"/>
    <x v="2087"/>
    <s v="ROBE"/>
    <s v="Black 001"/>
    <s v="XS/S"/>
    <x v="5"/>
    <n v="86"/>
    <n v="2078.16"/>
    <n v="1.0231805519927313E-5"/>
    <n v="0.99775754376528614"/>
    <n v="5637"/>
    <n v="7.6397192449736977"/>
    <n v="0.44062646424258251"/>
    <n v="7.3999999999999996E-2"/>
    <n v="5.4267421180274861E-2"/>
    <n v="0.66578997610301704"/>
    <n v="-0.26684732946961304"/>
    <n v="0.37124947271412317"/>
    <n v="0.42675106593689066"/>
    <n v="8.3000000000000004E-2"/>
    <s v="B-"/>
    <x v="3"/>
  </r>
  <r>
    <s v="CS20-0339"/>
    <x v="5"/>
    <s v="Comfort Spaces"/>
    <s v="Cotton Flannel 135GSM"/>
    <x v="1792"/>
    <s v="SHEET/SHEET SET"/>
    <s v="Aqua"/>
    <s v="Twin: 68&quot;W x 98&quot;L/39&quot;W x 75&quot;L + 12&quot;D/21&quot;W x 30&quot;L"/>
    <x v="10"/>
    <n v="125"/>
    <n v="2068.75"/>
    <n v="1.0185475453935034E-5"/>
    <n v="0.99776772924074009"/>
    <n v="5638"/>
    <n v="7.635183106018915"/>
    <n v="0.44021965131852925"/>
    <n v="7.3999999999999996E-2"/>
    <n v="-0.1613"/>
    <n v="1.24788213188223"/>
    <n v="0.29853456941057477"/>
    <n v="0.47530523834473171"/>
    <n v="0.44723676872376977"/>
    <n v="9.8000000000000004E-2"/>
    <s v="B-"/>
    <x v="3"/>
  </r>
  <r>
    <s v="WR10-4030"/>
    <x v="1"/>
    <s v="Woolrich"/>
    <s v="Mckenzie"/>
    <x v="2256"/>
    <s v="COMFORTER (SET)"/>
    <s v="Grey"/>
    <s v="King/Cal King:106x94&quot;/20x36&quot;(2)"/>
    <x v="11"/>
    <n v="22"/>
    <n v="2064.16"/>
    <n v="1.0162876622595547E-5"/>
    <n v="0.99777789211736267"/>
    <n v="5639"/>
    <n v="7.6329629842337638"/>
    <n v="0.44002054493220055"/>
    <n v="7.2999999999999995E-2"/>
    <n v="4.3570913107511051E-2"/>
    <n v="0.111503609447863"/>
    <n v="-1.5535132146940831"/>
    <n v="0.1344449268611457"/>
    <n v="0.37890542131798965"/>
    <n v="5.0999999999999997E-2"/>
    <s v="B-"/>
    <x v="3"/>
  </r>
  <r>
    <s v="MP20-2383"/>
    <x v="5"/>
    <s v="Madison Park"/>
    <s v="3M Microcell"/>
    <x v="1705"/>
    <s v="SHEET/SHEET SET"/>
    <s v="Grey"/>
    <s v="Twin: 66x96&quot;/39x75+16&quot;/20x30&quot;"/>
    <x v="7"/>
    <n v="149"/>
    <n v="2057.41"/>
    <n v="1.0129643047096304E-5"/>
    <n v="0.99778802176040982"/>
    <n v="5640"/>
    <n v="7.6296891190979803"/>
    <n v="0.43972693605863639"/>
    <n v="7.2999999999999995E-2"/>
    <n v="7.8605283341677157E-2"/>
    <n v="1.3182005560930801"/>
    <n v="0.34938885399957081"/>
    <n v="0.48466472001364563"/>
    <n v="0.44871449284963827"/>
    <n v="0.1"/>
    <s v="B-"/>
    <x v="3"/>
  </r>
  <r>
    <s v="AM73-0251"/>
    <x v="8"/>
    <s v="Super Listing"/>
    <s v="400GSM Essential Bundle"/>
    <x v="1744"/>
    <s v="BATH TOWEL"/>
    <s v="Indigo"/>
    <s v="28x52&quot;(2)/16x26&quot;(2)12x12&quot;(2)"/>
    <x v="7"/>
    <n v="108"/>
    <n v="2049.7199999999998"/>
    <n v="1.0091781388490498E-5"/>
    <n v="0.99779811354179826"/>
    <n v="5641"/>
    <n v="7.6259462299815137"/>
    <n v="0.43939126387551874"/>
    <n v="7.2999999999999995E-2"/>
    <n v="-0.39864406973013444"/>
    <n v="0.13846956939223401"/>
    <n v="-1.4335135684410654"/>
    <n v="0.15653027322789603"/>
    <n v="0.38281906574599422"/>
    <n v="5.3999999999999999E-2"/>
    <s v="B-"/>
    <x v="3"/>
  </r>
  <r>
    <s v="ID20-2217"/>
    <x v="5"/>
    <s v="Intelligent Design"/>
    <s v="Microfiber"/>
    <x v="2148"/>
    <s v="SHEET/SHEET SET"/>
    <s v="Lavender"/>
    <s v="King: 108x102&quot;/20x40&quot;(2)/78x80&quot;+12&quot;"/>
    <x v="7"/>
    <n v="118"/>
    <n v="2048.17"/>
    <n v="1.0084149974857339E-5"/>
    <n v="0.99780819769177309"/>
    <n v="5642"/>
    <n v="7.6251901120984265"/>
    <n v="0.43932345322641525"/>
    <n v="7.2999999999999995E-2"/>
    <n v="0.22665591958785525"/>
    <n v="1.8921056270211201"/>
    <n v="0.68919218336961052"/>
    <n v="0.54720385625317047"/>
    <n v="0.46089953383176635"/>
    <n v="0.11"/>
    <s v="B-"/>
    <x v="3"/>
  </r>
  <r>
    <s v="MP70-8613"/>
    <x v="7"/>
    <s v="Madison Park"/>
    <s v="Arbor Waffle"/>
    <x v="2266"/>
    <s v="SHOWER CURTAIN"/>
    <s v="Black"/>
    <s v="Standard: 72x72&quot;"/>
    <x v="11"/>
    <n v="170"/>
    <n v="2048.02"/>
    <n v="1.0083411450957355E-5"/>
    <n v="0.99781828110322401"/>
    <n v="5643"/>
    <n v="7.6251169090502184"/>
    <n v="0.43931688818367998"/>
    <n v="7.2999999999999995E-2"/>
    <n v="-0.18747559594144586"/>
    <n v="0.236117736509209"/>
    <n v="-1.0902937741194669"/>
    <n v="0.21969819308604874"/>
    <n v="0.39539314916415375"/>
    <n v="6.2E-2"/>
    <s v="B-"/>
    <x v="3"/>
  </r>
  <r>
    <s v="AM10-0541"/>
    <x v="1"/>
    <s v="Super Listing"/>
    <s v="Gigi"/>
    <x v="2231"/>
    <s v="COMFORTER (SET)"/>
    <s v="Beige"/>
    <s v="Twin: 66x90&quot;/20x26&quot;(1)"/>
    <x v="11"/>
    <n v="70"/>
    <n v="2041.26"/>
    <n v="1.0050128640531445E-5"/>
    <n v="0.99782833123186454"/>
    <n v="5644"/>
    <n v="7.621812316770157"/>
    <n v="0.43902052361864868"/>
    <n v="7.2999999999999995E-2"/>
    <n v="0.14865750396355762"/>
    <n v="0.48458555351890098"/>
    <n v="-0.53685213834673084"/>
    <n v="0.32155641185154249"/>
    <n v="0.41552770126522742"/>
    <n v="7.3999999999999996E-2"/>
    <s v="B-"/>
    <x v="3"/>
  </r>
  <r>
    <s v="SHET20-971"/>
    <x v="5"/>
    <s v="Sleep Philosophy"/>
    <s v="Smart Cool Microfiber"/>
    <x v="2026"/>
    <s v="SHEET/SHEET SET"/>
    <s v="Aqua"/>
    <s v="Full: 81x96&quot;/20x30&quot;(2)/54x75+14&quot;"/>
    <x v="9"/>
    <n v="117"/>
    <n v="2040.57"/>
    <n v="1.0046731430591523E-5"/>
    <n v="0.99783837796329511"/>
    <n v="5645"/>
    <n v="7.621474398685141"/>
    <n v="0.43899021823214573"/>
    <n v="7.1999999999999995E-2"/>
    <n v="-1.5865731402375495E-2"/>
    <n v="0.33804054503369202"/>
    <n v="-0.82544380431982345"/>
    <n v="0.26844253109780669"/>
    <n v="0.40488068080527795"/>
    <n v="6.8000000000000005E-2"/>
    <s v="B-"/>
    <x v="3"/>
  </r>
  <r>
    <s v="CS20-0355"/>
    <x v="5"/>
    <s v="Comfort Spaces"/>
    <s v="Cotton Flannel 135GSM"/>
    <x v="1666"/>
    <s v="SHEET/SHEET SET"/>
    <s v="Grey"/>
    <s v="Full: 80&quot;W x 98&quot;L/55&quot;W x 76&quot;L + 12&quot;D/21&quot;W x 30&quot;L (2)"/>
    <x v="6"/>
    <n v="95"/>
    <n v="2038.7"/>
    <n v="1.0037524499305066E-5"/>
    <n v="0.99784841548779446"/>
    <n v="5646"/>
    <n v="7.6205580172005236"/>
    <n v="0.43890803471990736"/>
    <n v="7.1999999999999995E-2"/>
    <n v="2.76E-2"/>
    <n v="12.571578598568101"/>
    <n v="2.5393615799869367"/>
    <n v="0.88771845973207431"/>
    <n v="0.52867011972234079"/>
    <n v="0.214"/>
    <s v="B"/>
    <x v="2"/>
  </r>
  <r>
    <s v="MP40-8276"/>
    <x v="0"/>
    <s v="Madison Park"/>
    <s v="Anaheim"/>
    <x v="1677"/>
    <s v="WINDOW PANEL"/>
    <s v="Grey"/>
    <s v="50x84&quot;"/>
    <x v="7"/>
    <n v="100"/>
    <n v="2035.88"/>
    <n v="1.0023640249985382E-5"/>
    <n v="0.99785843912804439"/>
    <n v="5647"/>
    <n v="7.6191745043295311"/>
    <n v="0.43878395763097239"/>
    <n v="7.1999999999999995E-2"/>
    <n v="2.338177901751123E-2"/>
    <n v="0.62338912707579897"/>
    <n v="-0.3238079898842578"/>
    <n v="0.36076614252260075"/>
    <n v="0.42318039460929807"/>
    <n v="7.9000000000000001E-2"/>
    <s v="B-"/>
    <x v="3"/>
  </r>
  <r>
    <s v="WR12-4041"/>
    <x v="1"/>
    <s v="Woolrich"/>
    <s v="Lyon"/>
    <x v="2267"/>
    <s v="DUVET&amp;DUVET SET"/>
    <s v="Green"/>
    <s v="King/Cal King: 104x92&quot;/20x36&quot;(2)"/>
    <x v="11"/>
    <n v="26"/>
    <n v="2029.78"/>
    <n v="9.9936069447193971E-6"/>
    <n v="0.99786843273498915"/>
    <n v="5648"/>
    <n v="7.6161752346891127"/>
    <n v="0.4385149752067995"/>
    <n v="7.1999999999999995E-2"/>
    <n v="0.12520000000000001"/>
    <n v="0.31981776881938101"/>
    <n v="-0.8679345456228974"/>
    <n v="0.26062231855251539"/>
    <n v="0.40293644387594274"/>
    <n v="6.7000000000000004E-2"/>
    <s v="B-"/>
    <x v="3"/>
  </r>
  <r>
    <s v="WR12-4044"/>
    <x v="1"/>
    <s v="Woolrich"/>
    <s v="Lyon"/>
    <x v="2178"/>
    <s v="DUVET&amp;DUVET SET"/>
    <s v="Charcoal"/>
    <s v="Full/Queen: 90x92&quot;/20x26&quot;(2)"/>
    <x v="11"/>
    <n v="30"/>
    <n v="2026.14"/>
    <n v="9.9756854314131389E-6"/>
    <n v="0.99787840842042053"/>
    <n v="5649"/>
    <n v="7.6143812116545115"/>
    <n v="0.43835408248199537"/>
    <n v="7.1999999999999995E-2"/>
    <n v="0.13018899779877008"/>
    <n v="0.426140570563871"/>
    <n v="-0.64218685752985016"/>
    <n v="0.3021700733893567"/>
    <n v="0.41111728066346764"/>
    <n v="7.1999999999999995E-2"/>
    <s v="B-"/>
    <x v="3"/>
  </r>
  <r>
    <s v="MP40-3557"/>
    <x v="0"/>
    <s v="Madison Park"/>
    <s v="Emilia"/>
    <x v="1950"/>
    <s v="WINDOW PANEL"/>
    <s v="Pewter"/>
    <s v="50x120&quot;"/>
    <x v="7"/>
    <n v="91"/>
    <n v="2020.52"/>
    <n v="9.9480154026271009E-6"/>
    <n v="0.99788835643582319"/>
    <n v="5650"/>
    <n v="7.6116049826752183"/>
    <n v="0.43810510293349259"/>
    <n v="7.1999999999999995E-2"/>
    <n v="0.31219261823688954"/>
    <n v="0.68180885207117803"/>
    <n v="-0.24614500300744249"/>
    <n v="0.37505963436702122"/>
    <n v="0.42549600922019831"/>
    <n v="8.1000000000000003E-2"/>
    <s v="B-"/>
    <x v="3"/>
  </r>
  <r>
    <s v="MP10-8727"/>
    <x v="1"/>
    <s v="Madison Park"/>
    <s v="Odette"/>
    <x v="2048"/>
    <s v="COMFORTER (SET)"/>
    <s v="Black"/>
    <s v="Cal King: 104&quot;W x 92&quot;L /20&quot;W x 36&quot;L + 2&quot;D (2)/72&quot;W x 84&quot;L +15&quot;D/12&quot;W x 18&quot;L/18&quot;W x 18&quot;L/26&quot;W x 26&quot;L + 2&quot;D (2)"/>
    <x v="11"/>
    <n v="16"/>
    <n v="2018.56"/>
    <n v="9.9383653570006539E-6"/>
    <n v="0.9978982948011802"/>
    <n v="5651"/>
    <n v="7.6106349448864625"/>
    <n v="0.43801810738216146"/>
    <n v="7.0999999999999994E-2"/>
    <n v="0.18049999999999999"/>
    <n v="0.111842989889701"/>
    <n v="-1.5519098924277832"/>
    <n v="0.13474001046092646"/>
    <n v="0.3773624879979145"/>
    <n v="0.05"/>
    <s v="B-"/>
    <x v="3"/>
  </r>
  <r>
    <s v="CS20-0449"/>
    <x v="5"/>
    <s v="Comfort Spaces"/>
    <s v="Microfiber Coolmax"/>
    <x v="837"/>
    <s v="SHEET/SHEET SET"/>
    <s v="Aqua"/>
    <s v="Twin: 66&quot;W x 96&quot;L/20&quot;W x 30&quot;L (1)/39&quot;W x 75&quot;L + 14&quot;D"/>
    <x v="6"/>
    <n v="128"/>
    <n v="2001.92"/>
    <n v="9.8564384390291841E-6"/>
    <n v="0.99790815123961918"/>
    <n v="5652"/>
    <n v="7.6023613947783266"/>
    <n v="0.43727611355319307"/>
    <n v="7.0999999999999994E-2"/>
    <n v="-4.58E-2"/>
    <n v="0.73422019408170103"/>
    <n v="-0.18125788979028404"/>
    <n v="0.3870017893223609"/>
    <n v="0.42722124870702666"/>
    <n v="8.3000000000000004E-2"/>
    <s v="B-"/>
    <x v="3"/>
  </r>
  <r>
    <s v="AM10-0182"/>
    <x v="1"/>
    <s v="Super Listing"/>
    <s v="Miro"/>
    <x v="2107"/>
    <s v="COMFORTER (SET)"/>
    <s v="Pink"/>
    <s v="Twin/Twin XL: 66x90&quot;/20x26&quot;"/>
    <x v="7"/>
    <n v="74"/>
    <n v="2000.88"/>
    <n v="9.8513180066559672E-6"/>
    <n v="0.99791800255762586"/>
    <n v="5653"/>
    <n v="7.6018420180187487"/>
    <n v="0.43722953447341723"/>
    <n v="7.0999999999999994E-2"/>
    <n v="-0.53493958438241851"/>
    <n v="0.44328898136011602"/>
    <n v="-0.61011390657985887"/>
    <n v="0.30807294271316138"/>
    <n v="0.41139821612136612"/>
    <n v="7.1999999999999995E-2"/>
    <s v="B-"/>
    <x v="3"/>
  </r>
  <r>
    <s v="ST54-0307"/>
    <x v="3"/>
    <s v="Serta"/>
    <s v="Ribbed Plush"/>
    <x v="1957"/>
    <s v="ELECT BLANKET"/>
    <s v="Sky Blue"/>
    <s v="Full: 77x84&quot;"/>
    <x v="6"/>
    <n v="35"/>
    <n v="1996.05"/>
    <n v="9.827537537076507E-6"/>
    <n v="0.99792783009516295"/>
    <n v="5654"/>
    <n v="7.5994263706587155"/>
    <n v="0.43701289283703598"/>
    <n v="7.0999999999999994E-2"/>
    <n v="-0.46970000000000006"/>
    <n v="0.13769705313828401"/>
    <n v="-1.4367583020917265"/>
    <n v="0.15593309591295956"/>
    <n v="0.38079693345222071"/>
    <n v="5.1999999999999998E-2"/>
    <s v="B-"/>
    <x v="3"/>
  </r>
  <r>
    <s v="CS20-1480"/>
    <x v="5"/>
    <s v="Comfort Spaces"/>
    <s v="Microfiber Coolmax"/>
    <x v="2137"/>
    <s v="SHEET/SHEET SET"/>
    <s v="Aqua"/>
    <s v="Full: 54x75&quot;+14&quot;"/>
    <x v="6"/>
    <n v="232"/>
    <n v="1985.36"/>
    <n v="9.774905400471037E-6"/>
    <n v="0.99793760500056339"/>
    <n v="5655"/>
    <n v="7.5940590970600743"/>
    <n v="0.4365315415626102"/>
    <n v="7.0999999999999994E-2"/>
    <n v="-0.14909999999999998"/>
    <n v="1.8059733112174301"/>
    <n v="0.64499280262475611"/>
    <n v="0.53906917699846857"/>
    <n v="0.45703906864978194"/>
    <n v="0.107"/>
    <s v="B-"/>
    <x v="3"/>
  </r>
  <r>
    <s v="MPS137-0319"/>
    <x v="2"/>
    <s v="Madison Park Signature"/>
    <s v="Beckett"/>
    <x v="2268"/>
    <s v="DRESSER/CHEST"/>
    <s v="Antique Cream"/>
    <s v="46&quot;Wx19&quot;Dx33&quot;H"/>
    <x v="11"/>
    <n v="4"/>
    <n v="1979.78"/>
    <n v="9.747432311391663E-6"/>
    <n v="0.9979473524328748"/>
    <n v="5656"/>
    <n v="7.5912459855087695"/>
    <n v="0.43627925428762104"/>
    <n v="7.0999999999999994E-2"/>
    <n v="0.26520472375718512"/>
    <n v="2.7003805214208001E-2"/>
    <n v="-2.0635382306558085"/>
    <n v="4.0577324039451634E-2"/>
    <n v="0.35713886823798718"/>
    <n v="4.1000000000000002E-2"/>
    <s v="B-"/>
    <x v="3"/>
  </r>
  <r>
    <s v="NS11-1824A"/>
    <x v="1"/>
    <s v="N Natori"/>
    <s v="Cherry Blossom"/>
    <x v="2269"/>
    <s v="BED SKIRT&amp;SHAM"/>
    <s v="Charcoal Gray"/>
    <s v="26x26&quot;"/>
    <x v="7"/>
    <n v="74"/>
    <n v="1975.75"/>
    <n v="9.7275906359454479E-6"/>
    <n v="0.9979570800235108"/>
    <n v="5657"/>
    <n v="7.5892093609510365"/>
    <n v="0.43609660441737041"/>
    <n v="7.0000000000000007E-2"/>
    <n v="0.23146430621283057"/>
    <n v="0.41948158889354198"/>
    <n v="-0.6549239091217981"/>
    <n v="0.29982588151143885"/>
    <n v="0.40884245983618411"/>
    <n v="7.0000000000000007E-2"/>
    <s v="B-"/>
    <x v="3"/>
  </r>
  <r>
    <s v="CS20-0509"/>
    <x v="5"/>
    <s v="Comfort Spaces"/>
    <s v="Microfiber Coolmax"/>
    <x v="1837"/>
    <s v="SHEET/SHEET SET"/>
    <s v="Charcoal"/>
    <s v="Full: 81&quot;W x 96&quot;L/20&quot;W x 30&quot;L(2)/54&quot;W x 75&quot;L + 14&quot;H"/>
    <x v="6"/>
    <n v="92"/>
    <n v="1971.56"/>
    <n v="9.706961201672582E-6"/>
    <n v="0.99796678698471253"/>
    <n v="5658"/>
    <n v="7.5870874705083544"/>
    <n v="0.43590630767732058"/>
    <n v="7.0000000000000007E-2"/>
    <n v="-6.4199999999999993E-2"/>
    <n v="1.3198757841945099"/>
    <n v="0.35056939186756886"/>
    <n v="0.48488199221842215"/>
    <n v="0.44570144458554095"/>
    <n v="9.7000000000000003E-2"/>
    <s v="B-"/>
    <x v="3"/>
  </r>
  <r>
    <s v="MP40-5647"/>
    <x v="0"/>
    <s v="Madison Park"/>
    <s v="Rosette"/>
    <x v="2099"/>
    <s v="WINDOW PANEL"/>
    <s v="Blush"/>
    <s v="50&quot;W x 63&quot;L"/>
    <x v="7"/>
    <n v="132"/>
    <n v="1964.76"/>
    <n v="9.673481451540011E-6"/>
    <n v="0.99797646046616406"/>
    <n v="5659"/>
    <n v="7.5836342179755629"/>
    <n v="0.43559661086812601"/>
    <n v="7.0000000000000007E-2"/>
    <n v="0.23563315133506232"/>
    <n v="0.82232463361839903"/>
    <n v="-8.0858020197217148E-2"/>
    <n v="0.40547989291996778"/>
    <n v="0.42957326727849443"/>
    <n v="8.5000000000000006E-2"/>
    <s v="B-"/>
    <x v="3"/>
  </r>
  <r>
    <s v="MP70-8553"/>
    <x v="7"/>
    <s v="Madison Park"/>
    <s v="Spa Waffle"/>
    <x v="861"/>
    <s v="SHOWER CURTAIN"/>
    <s v="Charcoal"/>
    <s v="Stall: 36x72''"/>
    <x v="5"/>
    <n v="189"/>
    <n v="1963.25"/>
    <n v="9.6660469776135127E-6"/>
    <n v="0.99798612651314167"/>
    <n v="5660"/>
    <n v="7.5828657720559312"/>
    <n v="0.43552769460813967"/>
    <n v="7.0000000000000007E-2"/>
    <n v="-3.8428223608811915E-2"/>
    <n v="0.200255228997788"/>
    <n v="-1.2031224026939649"/>
    <n v="0.19893263735349972"/>
    <n v="0.38820868315721169"/>
    <n v="5.7000000000000002E-2"/>
    <s v="B-"/>
    <x v="3"/>
  </r>
  <r>
    <s v="ST54-0300"/>
    <x v="3"/>
    <s v="Serta"/>
    <s v="Ribbed Plush"/>
    <x v="2134"/>
    <s v="ELECT BLANKET"/>
    <s v="Marshmallow"/>
    <s v="Queen: 84x90&quot;"/>
    <x v="6"/>
    <n v="25"/>
    <n v="1962.5"/>
    <n v="9.6623543581135971E-6"/>
    <n v="0.99799578886749973"/>
    <n v="5661"/>
    <n v="7.582483874018064"/>
    <n v="0.43549344498328829"/>
    <n v="7.0000000000000007E-2"/>
    <n v="-0.7631"/>
    <n v="8.2013282799110507E-2"/>
    <n v="-1.7036756121557333"/>
    <n v="0.10680827406460656"/>
    <n v="0.36975641079955196"/>
    <n v="4.5999999999999999E-2"/>
    <s v="B-"/>
    <x v="3"/>
  </r>
  <r>
    <s v="MP40-8739"/>
    <x v="0"/>
    <s v="Madison Park"/>
    <s v="Anaheim"/>
    <x v="2233"/>
    <s v="WINDOW PANEL"/>
    <s v="Denim Blue"/>
    <s v="50x95&quot;"/>
    <x v="11"/>
    <n v="86"/>
    <n v="1953.06"/>
    <n v="9.6158765873413208E-6"/>
    <n v="0.99800540474408705"/>
    <n v="5662"/>
    <n v="7.5776645383749042"/>
    <n v="0.43506123423213378"/>
    <n v="7.0000000000000007E-2"/>
    <n v="6.5299999999999997E-2"/>
    <n v="0.13091260122670401"/>
    <n v="-1.4657159897205856"/>
    <n v="0.15060357552491568"/>
    <n v="0.37816970249069021"/>
    <n v="0.05"/>
    <s v="B-"/>
    <x v="3"/>
  </r>
  <r>
    <s v="MP70-8585"/>
    <x v="7"/>
    <s v="Madison Park"/>
    <s v="Ariana Ombre Waffle"/>
    <x v="1835"/>
    <s v="SHOWER CURTAIN"/>
    <s v="Grey"/>
    <s v="Stall: 36x72''"/>
    <x v="11"/>
    <n v="197"/>
    <n v="1952.42"/>
    <n v="9.6127255520347265E-6"/>
    <n v="0.99801501746963905"/>
    <n v="5663"/>
    <n v="7.5773369615193742"/>
    <n v="0.43503185627440832"/>
    <n v="6.9000000000000006E-2"/>
    <n v="-7.540577334794768E-3"/>
    <n v="2.5497536866752699"/>
    <n v="0.97446668725373198"/>
    <n v="0.59970722959311673"/>
    <n v="0.46796693093815001"/>
    <n v="0.11899999999999999"/>
    <s v="B-"/>
    <x v="3"/>
  </r>
  <r>
    <s v="CS20-1354"/>
    <x v="5"/>
    <s v="Comfort Spaces"/>
    <s v="Microfiber Coolmax"/>
    <x v="1381"/>
    <s v="SHEET/SHEET SET"/>
    <s v="Teal"/>
    <s v="Twin: 66&quot;W x 96&quot;L/20&quot;W x 30&quot;L (1)/39&quot;W x 75&quot;L + 14&quot;D"/>
    <x v="6"/>
    <n v="128"/>
    <n v="1952"/>
    <n v="9.6106576851147728E-6"/>
    <n v="0.99802462812732418"/>
    <n v="5664"/>
    <n v="7.5771219308766788"/>
    <n v="0.43501257175835006"/>
    <n v="6.9000000000000006E-2"/>
    <n v="-0.1971"/>
    <n v="1.3014118295061401"/>
    <n v="0.33748017812470665"/>
    <n v="0.48247298662377219"/>
    <n v="0.44450465473143452"/>
    <n v="9.6000000000000002E-2"/>
    <s v="B-"/>
    <x v="3"/>
  </r>
  <r>
    <s v="CS20-1590"/>
    <x v="5"/>
    <s v="Comfort Spaces"/>
    <s v="Cotton 144TC"/>
    <x v="1978"/>
    <s v="SHEET/SHEET SET"/>
    <s v="Diamond Tan"/>
    <s v="Cal King:108x102&quot;/20x40&quot;(2)/72x84&quot;+14&quot;"/>
    <x v="10"/>
    <n v="82"/>
    <n v="1947.5"/>
    <n v="9.5885019681152762E-6"/>
    <n v="0.99803421662929226"/>
    <n v="5665"/>
    <n v="7.5748151247787643"/>
    <n v="0.43480569129386892"/>
    <n v="6.9000000000000006E-2"/>
    <n v="-0.13039999999999999"/>
    <n v="1.1827784799282901"/>
    <n v="0.24902841283731442"/>
    <n v="0.46619387302535664"/>
    <n v="0.4410833276401665"/>
    <n v="9.4E-2"/>
    <s v="B-"/>
    <x v="3"/>
  </r>
  <r>
    <s v="CS10-1685"/>
    <x v="1"/>
    <s v="Comfort Spaces"/>
    <s v="Phillips"/>
    <x v="2242"/>
    <s v="COMFORTER (SET)"/>
    <s v="Green"/>
    <s v="Full/Queen: 90&quot;W x 90&quot;L/20&quot;W x 26&quot;L (2)"/>
    <x v="10"/>
    <n v="41"/>
    <n v="1946.27"/>
    <n v="9.5824460721354137E-6"/>
    <n v="0.99804379907536445"/>
    <n v="5666"/>
    <n v="7.5741836706421646"/>
    <n v="0.43474906081886006"/>
    <n v="6.9000000000000006E-2"/>
    <n v="-1.7144000000000001"/>
    <n v="0.11273548122013199"/>
    <n v="-1.5477057572409725"/>
    <n v="0.13551376092330353"/>
    <n v="0.37490200083974873"/>
    <n v="4.8000000000000001E-2"/>
    <s v="B-"/>
    <x v="3"/>
  </r>
  <r>
    <s v="CS20-1600"/>
    <x v="5"/>
    <s v="Comfort Spaces"/>
    <s v="Cotton Flannel 135GSM"/>
    <x v="1770"/>
    <s v="SHEET/SHEET SET"/>
    <s v="Green Plaids"/>
    <s v="Cal-King: 108x102&quot;/72x84+14&quot;/21x40&quot;(2)"/>
    <x v="10"/>
    <n v="60"/>
    <n v="1938"/>
    <n v="9.5417287877830066E-6"/>
    <n v="0.9980533408041522"/>
    <n v="5667"/>
    <n v="7.569927655242652"/>
    <n v="0.43436737011521304"/>
    <n v="6.9000000000000006E-2"/>
    <n v="4.1999999999999997E-3"/>
    <n v="0.64204046280245497"/>
    <n v="-0.29835150522279613"/>
    <n v="0.36545128367579072"/>
    <n v="0.42058415282732864"/>
    <n v="7.6999999999999999E-2"/>
    <s v="B-"/>
    <x v="3"/>
  </r>
  <r>
    <s v="MPE20-1041"/>
    <x v="5"/>
    <s v="Madison Park Essentials"/>
    <s v="200 Thread Count Printed Cotton"/>
    <x v="2036"/>
    <s v="SHEET/SHEET SET"/>
    <s v="Blue Palmetto"/>
    <s v="Full: 81x96&quot;/20x30&quot;(2)/54x75+12&quot;"/>
    <x v="7"/>
    <n v="74"/>
    <n v="1925.62"/>
    <n v="9.4807759485710598E-6"/>
    <n v="0.99806282158010073"/>
    <n v="5668"/>
    <n v="7.5635224512516821"/>
    <n v="0.43379293450142375"/>
    <n v="6.9000000000000006E-2"/>
    <n v="0.14368011861114863"/>
    <n v="0.77505811050552298"/>
    <n v="-0.13346498282339034"/>
    <n v="0.39579783945414354"/>
    <n v="0.42619391549196778"/>
    <n v="8.2000000000000003E-2"/>
    <s v="B-"/>
    <x v="3"/>
  </r>
  <r>
    <s v="MP70-8586"/>
    <x v="7"/>
    <s v="Madison Park"/>
    <s v="Ariana Ombre Waffle"/>
    <x v="2223"/>
    <s v="SHOWER CURTAIN"/>
    <s v="Grey"/>
    <s v="Long: 72x78&quot;"/>
    <x v="11"/>
    <n v="119"/>
    <n v="1925.55"/>
    <n v="9.4804313040844009E-6"/>
    <n v="0.99807230201140484"/>
    <n v="5669"/>
    <n v="7.5634861175316503"/>
    <n v="0.43378967599743279"/>
    <n v="6.8000000000000005E-2"/>
    <n v="7.4561233933161927E-2"/>
    <n v="2.9676606783763102"/>
    <n v="1.1209152771198714"/>
    <n v="0.62666037431569555"/>
    <n v="0.47236381566108532"/>
    <n v="0.126"/>
    <s v="B-"/>
    <x v="2"/>
  </r>
  <r>
    <s v="CS14-1829"/>
    <x v="1"/>
    <s v="Comfort Spaces"/>
    <s v="Verone"/>
    <x v="2206"/>
    <s v="COVERLET&amp;BEDSPR"/>
    <s v="Grey"/>
    <s v="Full/Queen: 90x90&quot;/20x26+0.5&quot;(2)"/>
    <x v="14"/>
    <n v="57"/>
    <n v="1918.62"/>
    <n v="9.4463114999051758E-6"/>
    <n v="0.99808174832290475"/>
    <n v="5670"/>
    <n v="7.5598825287670728"/>
    <n v="0.43346649663784603"/>
    <n v="6.8000000000000005E-2"/>
    <n v="0.14169999999999999"/>
    <n v="4.6120717810294198E-2"/>
    <n v="-1.9233221645959047"/>
    <n v="6.6383403322274881E-2"/>
    <n v="0.36004987797473181"/>
    <n v="4.2000000000000003E-2"/>
    <s v="B-"/>
    <x v="3"/>
  </r>
  <r>
    <s v="BASI16-0595"/>
    <x v="4"/>
    <s v="Sleep Philosophy"/>
    <s v="Holden"/>
    <x v="2218"/>
    <s v="MATT PAD/TOPPER"/>
    <s v="White"/>
    <s v="Twin: 39x75+16&quot;"/>
    <x v="6"/>
    <n v="165"/>
    <n v="1912.35"/>
    <n v="9.4154412008858779E-6"/>
    <n v="0.99809116376410567"/>
    <n v="5671"/>
    <n v="7.5566109114089572"/>
    <n v="0.43317308935092086"/>
    <n v="6.8000000000000005E-2"/>
    <n v="-0.19610000000000002"/>
    <n v="2.5024116043954199"/>
    <n v="0.95643855527996624"/>
    <n v="0.59638924032049345"/>
    <n v="0.46581631954483538"/>
    <n v="0.11600000000000001"/>
    <s v="B-"/>
    <x v="3"/>
  </r>
  <r>
    <s v="ID12-2416"/>
    <x v="1"/>
    <s v="Intelligent Design"/>
    <s v="Felicia"/>
    <x v="1813"/>
    <s v="DUVET&amp;DUVET SET"/>
    <s v="Green"/>
    <s v="Full/Queen: 88&quot;W x 90&quot;L/20&quot;W x 26&quot;L + 2&quot;D (2)/12&quot;W x 16&quot;L"/>
    <x v="7"/>
    <n v="51"/>
    <n v="1902.09"/>
    <n v="9.3649261661270272E-6"/>
    <n v="0.99810052869027177"/>
    <n v="5672"/>
    <n v="7.5512341599245509"/>
    <n v="0.43269088807466305"/>
    <n v="6.8000000000000005E-2"/>
    <n v="7.1365510569951995E-2"/>
    <n v="2.3155865719043902"/>
    <n v="0.88194214452921604"/>
    <n v="0.5826785412819232"/>
    <n v="0.4626884187161151"/>
    <n v="0.112"/>
    <s v="B-"/>
    <x v="3"/>
  </r>
  <r>
    <s v="MP10-8725"/>
    <x v="1"/>
    <s v="Madison Park"/>
    <s v="Odette"/>
    <x v="2048"/>
    <s v="COMFORTER (SET)"/>
    <s v="Black"/>
    <s v="Queen: 90&quot;W x 90&quot;L / 20&quot;W x 26&quot;L + 2&quot;D (2)/ 60&quot;W x 80&quot;L + 15&quot;D/12&quot;W x 18&quot;L/18&quot;W x 18&quot;L/ 26&quot;W x 26&quot;L + 2&quot;D(2)"/>
    <x v="11"/>
    <n v="18"/>
    <n v="1900.26"/>
    <n v="9.3559161745472325E-6"/>
    <n v="0.99810988460644634"/>
    <n v="5673"/>
    <n v="7.550272103257238"/>
    <n v="0.43260460829138569"/>
    <n v="6.8000000000000005E-2"/>
    <n v="0.15709999999999996"/>
    <n v="4.0063348076949598E-2"/>
    <n v="-1.9656604724499458"/>
    <n v="5.8591245405683612E-2"/>
    <n v="0.35780193571424529"/>
    <n v="4.1000000000000002E-2"/>
    <s v="B-"/>
    <x v="3"/>
  </r>
  <r>
    <s v="AM73-0238"/>
    <x v="8"/>
    <s v="Super Listing"/>
    <s v="Premium Turkish Cotton"/>
    <x v="2270"/>
    <s v="BATH TOWEL"/>
    <s v="Navy"/>
    <s v="35x70&quot;(2)"/>
    <x v="7"/>
    <n v="83"/>
    <n v="1897.51"/>
    <n v="9.3423765697142077E-6"/>
    <n v="0.99811922698301603"/>
    <n v="5674"/>
    <n v="7.5488246469742872"/>
    <n v="0.43247479658835453"/>
    <n v="6.8000000000000005E-2"/>
    <n v="-0.65584761081628018"/>
    <n v="8.6281552583917107E-2"/>
    <n v="-1.6804960262241611"/>
    <n v="0.11107436317337968"/>
    <n v="0.36819470990535957"/>
    <n v="4.4999999999999998E-2"/>
    <s v="B-"/>
    <x v="3"/>
  </r>
  <r>
    <s v="CS13-1500"/>
    <x v="1"/>
    <s v="Comfort Spaces"/>
    <s v="Kienna"/>
    <x v="1102"/>
    <s v="COVERLET&amp;BEDSPR"/>
    <s v="Sage Green"/>
    <s v="King: 120&quot;W x 118&quot;L / 20&quot;W x 36&quot;L + 0.5&quot; (2)"/>
    <x v="6"/>
    <n v="43"/>
    <n v="1885.12"/>
    <n v="9.2813744955755937E-6"/>
    <n v="0.99812850835751166"/>
    <n v="5675"/>
    <n v="7.5422770878925327"/>
    <n v="0.43188759419398082"/>
    <n v="6.7000000000000004E-2"/>
    <n v="-0.76739999999999997"/>
    <n v="0.14518426723045699"/>
    <n v="-1.4057452399865387"/>
    <n v="0.16164089789299571"/>
    <n v="0.37783825493378381"/>
    <n v="0.05"/>
    <s v="B-"/>
    <x v="3"/>
  </r>
  <r>
    <s v="ST54-0056"/>
    <x v="3"/>
    <s v="Serta"/>
    <s v="Freya AZ"/>
    <x v="1684"/>
    <s v="ELECT BLANKET"/>
    <s v="Charcoal Grey"/>
    <s v="Twin:62x84&quot;"/>
    <x v="10"/>
    <n v="41"/>
    <n v="1878.4"/>
    <n v="9.2482886248563472E-6"/>
    <n v="0.99813775664613646"/>
    <n v="5676"/>
    <n v="7.5387078559489646"/>
    <n v="0.43156749604485861"/>
    <n v="6.7000000000000004E-2"/>
    <n v="-0.56470000000000009"/>
    <n v="0.18289478568839601"/>
    <n v="-1.262680232486771"/>
    <n v="0.187971310875481"/>
    <n v="0.38284825901098313"/>
    <n v="5.3999999999999999E-2"/>
    <s v="B-"/>
    <x v="3"/>
  </r>
  <r>
    <s v="MP10-8399"/>
    <x v="3"/>
    <s v="Madison Park"/>
    <s v="Riordan"/>
    <x v="1620"/>
    <s v="COMFORTER (SET)"/>
    <s v="Brown"/>
    <s v="Twin: 66x90&quot;+20x26&quot;"/>
    <x v="7"/>
    <n v="35"/>
    <n v="1876.21"/>
    <n v="9.2375061759165923E-6"/>
    <n v="0.99814699415231234"/>
    <n v="5677"/>
    <n v="7.5375419109889634"/>
    <n v="0.4314629310209051"/>
    <n v="6.7000000000000004E-2"/>
    <n v="-0.94760961566135982"/>
    <n v="0.235426010024332"/>
    <n v="-1.0923538833322801"/>
    <n v="0.21931904008902756"/>
    <n v="0.38903415283452958"/>
    <n v="5.7000000000000002E-2"/>
    <s v="B-"/>
    <x v="3"/>
  </r>
  <r>
    <s v="MP20-1180"/>
    <x v="5"/>
    <s v="Madison Park"/>
    <s v="3M Microcell"/>
    <x v="1880"/>
    <s v="SHEET/SHEET SET"/>
    <s v="Ivory"/>
    <s v="Twin: 66x96&quot;/39x75+16&quot;/20x30&quot;"/>
    <x v="7"/>
    <n v="131"/>
    <n v="1871.91"/>
    <n v="9.2163351574504069E-6"/>
    <n v="0.99815621048746983"/>
    <n v="5678"/>
    <n v="7.5352486500349185"/>
    <n v="0.4312572653207068"/>
    <n v="6.7000000000000004E-2"/>
    <n v="0.15414074982237394"/>
    <n v="1.36516773888956"/>
    <n v="0.381969733450224"/>
    <n v="0.49066107108691315"/>
    <n v="0.44313802647394807"/>
    <n v="9.5000000000000001E-2"/>
    <s v="B-"/>
    <x v="3"/>
  </r>
  <r>
    <s v="ID20-2209"/>
    <x v="5"/>
    <s v="Intelligent Design"/>
    <s v="Microfiber"/>
    <x v="2213"/>
    <s v="SHEET/SHEET SET"/>
    <s v="Blue"/>
    <s v="Twin XL: 66x102&quot;/20x30&quot;/39x80+12&quot;"/>
    <x v="7"/>
    <n v="160"/>
    <n v="1870.77"/>
    <n v="9.2107223758105344E-6"/>
    <n v="0.99816542120984564"/>
    <n v="5679"/>
    <n v="7.5346397862413665"/>
    <n v="0.43120266080733671"/>
    <n v="6.7000000000000004E-2"/>
    <n v="4.4138988224100235E-2"/>
    <n v="1.0788443088019499"/>
    <n v="0.16453455923229332"/>
    <n v="0.45064319366090427"/>
    <n v="0.43509076737805025"/>
    <n v="8.7999999999999995E-2"/>
    <s v="B-"/>
    <x v="3"/>
  </r>
  <r>
    <s v="ID20-1431"/>
    <x v="5"/>
    <s v="Intelligent Design"/>
    <s v="Novelty"/>
    <x v="2095"/>
    <s v="SHEET/SHEET SET"/>
    <s v="Pink Cats"/>
    <s v="Twin XL: 66&quot;W x 102&quot;L /20&quot;W x 30&quot;L (1) /39&quot;W x 80&quot;L + 14&quot;D"/>
    <x v="9"/>
    <n v="131"/>
    <n v="1867.26"/>
    <n v="9.1934409165509286E-6"/>
    <n v="0.99817461465076218"/>
    <n v="5680"/>
    <n v="7.532762795398777"/>
    <n v="0.43103432731034586"/>
    <n v="6.7000000000000004E-2"/>
    <n v="0.11614084976456339"/>
    <n v="1.0108665842849001"/>
    <n v="0.10514041729436858"/>
    <n v="0.43971199312978593"/>
    <n v="0.43276986047423394"/>
    <n v="8.6999999999999994E-2"/>
    <s v="B-"/>
    <x v="3"/>
  </r>
  <r>
    <s v="MPS137-0318"/>
    <x v="2"/>
    <s v="Madison Park Signature"/>
    <s v="Beckett"/>
    <x v="2271"/>
    <s v="DRESSER/CHEST"/>
    <s v="Morocco Brown"/>
    <s v="70&quot;Wx19&quot;Dx33&quot;H"/>
    <x v="11"/>
    <n v="3"/>
    <n v="1863.54"/>
    <n v="9.1751255238313442E-6"/>
    <n v="0.99818378977628597"/>
    <n v="5681"/>
    <n v="7.530769652861534"/>
    <n v="0.43085557702255411"/>
    <n v="6.6000000000000003E-2"/>
    <n v="0.24386143790849676"/>
    <n v="1.9306184012066401E-2"/>
    <n v="-2.1260621154122541"/>
    <n v="2.9070109692091388E-2"/>
    <n v="0.35049848355646163"/>
    <n v="3.6999999999999998E-2"/>
    <s v="B-"/>
    <x v="3"/>
  </r>
  <r>
    <s v="CS20-1665"/>
    <x v="5"/>
    <s v="Comfort Spaces"/>
    <s v="Microfiber Coolmax"/>
    <x v="1661"/>
    <s v="SHEET/SHEET SET"/>
    <s v="Cream"/>
    <s v="Cal King: 108&quot;W x 102&quot;L/20&quot;W x 40&quot;L (2)/72&quot;W x 84&quot;L + 14&quot;D"/>
    <x v="6"/>
    <n v="92"/>
    <n v="1845.52"/>
    <n v="9.0864041859800283E-6"/>
    <n v="0.99819287618047192"/>
    <n v="5682"/>
    <n v="7.5210580655364243"/>
    <n v="0.42998461621727257"/>
    <n v="6.6000000000000003E-2"/>
    <n v="-0.1004"/>
    <n v="1.4026905892497299"/>
    <n v="0.40725722746903009"/>
    <n v="0.49531511034111991"/>
    <n v="0.44305071504204208"/>
    <n v="9.5000000000000001E-2"/>
    <s v="B-"/>
    <x v="3"/>
  </r>
  <r>
    <s v="ID12-2262"/>
    <x v="1"/>
    <s v="Intelligent Design"/>
    <s v="Cassiopeia"/>
    <x v="69"/>
    <s v="DUVET&amp;DUVET SET"/>
    <s v="Aqua"/>
    <s v="King/Cal King: 104&quot;W x 90&quot;L/20&quot;W x 36&quot;L (2)/14&quot;W x 14&quot;L"/>
    <x v="7"/>
    <n v="53"/>
    <n v="1834.16"/>
    <n v="9.0304733092879673E-6"/>
    <n v="0.99820190665378117"/>
    <n v="5683"/>
    <n v="7.514886950148032"/>
    <n v="0.42943117428772698"/>
    <n v="6.6000000000000003E-2"/>
    <n v="-0.31247811750338034"/>
    <n v="0.193859042968381"/>
    <n v="-1.2246550723000669"/>
    <n v="0.194969655117295"/>
    <n v="0.3825388704536406"/>
    <n v="5.3999999999999999E-2"/>
    <s v="B-"/>
    <x v="3"/>
  </r>
  <r>
    <s v="MPS72-574"/>
    <x v="7"/>
    <s v="Madison Park Signature"/>
    <s v="Splendor"/>
    <x v="1399"/>
    <s v="BATH RUG"/>
    <s v="Blue"/>
    <s v="20&quot;x30&quot;"/>
    <x v="7"/>
    <n v="109"/>
    <n v="1826.86"/>
    <n v="8.9945318128221181E-6"/>
    <n v="0.99821090118559397"/>
    <n v="5684"/>
    <n v="7.5109011626479445"/>
    <n v="0.42907371833592989"/>
    <n v="6.6000000000000003E-2"/>
    <n v="0.20970344416101944"/>
    <n v="0.33439312844086699"/>
    <n v="-0.83380532899381676"/>
    <n v="0.26690363348980961"/>
    <n v="0.3966397013667059"/>
    <n v="6.2E-2"/>
    <s v="B-"/>
    <x v="3"/>
  </r>
  <r>
    <s v="CS14-1795"/>
    <x v="1"/>
    <s v="Comfort Spaces"/>
    <s v="Gloria"/>
    <x v="2053"/>
    <s v="QUILT"/>
    <s v="Green"/>
    <s v="King: 104&quot;Wx90&quot;L/20&quot;Wx36&quot;L+0.5&quot;D(2)"/>
    <x v="14"/>
    <n v="70"/>
    <n v="1826.3"/>
    <n v="8.9917746569288466E-6"/>
    <n v="0.99821989296025093"/>
    <n v="5685"/>
    <n v="7.5105947465105487"/>
    <n v="0.42904623812730452"/>
    <n v="6.6000000000000003E-2"/>
    <n v="-1.38E-2"/>
    <n v="1.19230770082418"/>
    <n v="0.25642953553781583"/>
    <n v="0.46755601336032676"/>
    <n v="0.43674819317390901"/>
    <n v="8.8999999999999996E-2"/>
    <s v="B-"/>
    <x v="3"/>
  </r>
  <r>
    <s v="ID20-1912"/>
    <x v="5"/>
    <s v="Intelligent Design"/>
    <s v="Microfiber"/>
    <x v="1937"/>
    <s v="SHEET/SHEET SET"/>
    <s v="White"/>
    <s v="Full: 81&quot;Wx96&quot;L/20&quot;Wx30&quot;L(4)/54&quot;Wx75&quot;L+14&quot;D"/>
    <x v="7"/>
    <n v="114"/>
    <n v="1819.22"/>
    <n v="8.9569163288496398E-6"/>
    <n v="0.99822884987657978"/>
    <n v="5686"/>
    <n v="7.5067126518864278"/>
    <n v="0.4286980816265375"/>
    <n v="6.6000000000000003E-2"/>
    <n v="0.10072465782038456"/>
    <n v="0.88063492603987603"/>
    <n v="-1.9555033389407374E-2"/>
    <n v="0.4167624069876521"/>
    <n v="0.42631094669876046"/>
    <n v="8.2000000000000003E-2"/>
    <s v="B-"/>
    <x v="3"/>
  </r>
  <r>
    <s v="AM73-0235"/>
    <x v="8"/>
    <s v="Super Listing"/>
    <s v="Premium Turkish Cotton"/>
    <x v="2272"/>
    <s v="BATH TOWEL"/>
    <s v="Seafoam"/>
    <s v="35x70&quot;(2)"/>
    <x v="7"/>
    <n v="78"/>
    <n v="1813.83"/>
    <n v="8.9303787033769098E-6"/>
    <n v="0.9982377802552832"/>
    <n v="5687"/>
    <n v="7.5037470784003677"/>
    <n v="0.42843212116249862"/>
    <n v="6.6000000000000003E-2"/>
    <n v="-0.50103268282197477"/>
    <n v="0.17181283490664001"/>
    <n v="-1.3026415565012772"/>
    <n v="0.18061662517687951"/>
    <n v="0.37886902196537481"/>
    <n v="5.0999999999999997E-2"/>
    <s v="B-"/>
    <x v="3"/>
  </r>
  <r>
    <s v="MP70-8590"/>
    <x v="7"/>
    <s v="Madison Park"/>
    <s v="Ariana Ombre Waffle"/>
    <x v="1862"/>
    <s v="SHOWER CURTAIN"/>
    <s v="Taupe"/>
    <s v="Stall: 36x72''"/>
    <x v="11"/>
    <n v="183"/>
    <n v="1811.4"/>
    <n v="8.918414616197183E-6"/>
    <n v="0.99824669866989935"/>
    <n v="5688"/>
    <n v="7.5024072127929831"/>
    <n v="0.42831195847546194"/>
    <n v="6.5000000000000002E-2"/>
    <n v="-3.5022490891023515E-2"/>
    <n v="3.46492126023238"/>
    <n v="1.2711419667310022"/>
    <n v="0.65430885976703235"/>
    <n v="0.47351133873377604"/>
    <n v="0.128"/>
    <s v="B-"/>
    <x v="2"/>
  </r>
  <r>
    <s v="CS20-0452"/>
    <x v="5"/>
    <s v="Comfort Spaces"/>
    <s v="Microfiber Coolmax"/>
    <x v="837"/>
    <s v="SHEET/SHEET SET"/>
    <s v="Aqua"/>
    <s v="Cal King: 108&quot;W x 102&quot;L/20&quot;W x 40&quot;L (2)/72&quot;W x 84&quot;L + 14&quot;D"/>
    <x v="6"/>
    <n v="88"/>
    <n v="1804.88"/>
    <n v="8.8863134440112461E-6"/>
    <n v="0.99825558498334332"/>
    <n v="5689"/>
    <n v="7.4988032865866279"/>
    <n v="0.42798874885320515"/>
    <n v="6.5000000000000002E-2"/>
    <n v="-6.1400000000000003E-2"/>
    <n v="0.941092215155796"/>
    <n v="4.0270368952407619E-2"/>
    <n v="0.42777297888103344"/>
    <n v="0.42794559485877082"/>
    <n v="8.4000000000000005E-2"/>
    <s v="B-"/>
    <x v="3"/>
  </r>
  <r>
    <s v="CS14-1753"/>
    <x v="1"/>
    <s v="Comfort Spaces"/>
    <s v="Kienna"/>
    <x v="2258"/>
    <s v="COVERLET&amp;BEDSPR"/>
    <s v="Beige"/>
    <s v="Twin: 66x90&quot;/20x26&quot;"/>
    <x v="14"/>
    <n v="93"/>
    <n v="1803.27"/>
    <n v="8.8783866208180921E-6"/>
    <n v="0.99826446336996411"/>
    <n v="5690"/>
    <n v="7.4979113568292854"/>
    <n v="0.42790875823646007"/>
    <n v="6.5000000000000002E-2"/>
    <n v="7.46E-2"/>
    <n v="0.36359469419164497"/>
    <n v="-0.76874461238003733"/>
    <n v="0.2788777392988771"/>
    <n v="0.39810255444894349"/>
    <n v="6.3E-2"/>
    <s v="B-"/>
    <x v="3"/>
  </r>
  <r>
    <s v="ID20-1916"/>
    <x v="5"/>
    <s v="Intelligent Design"/>
    <s v="Microfiber"/>
    <x v="1955"/>
    <s v="SHEET/SHEET SET"/>
    <s v="Charcoal"/>
    <s v="Full: 81&quot;Wx96&quot;L/20&quot;Wx30&quot;L(4)/54&quot;Wx75&quot;L+14&quot;D"/>
    <x v="7"/>
    <n v="112"/>
    <n v="1801.19"/>
    <n v="8.8681457560716584E-6"/>
    <n v="0.99827333151572017"/>
    <n v="5691"/>
    <n v="7.4967578710118215"/>
    <n v="0.42780531058132115"/>
    <n v="6.5000000000000002E-2"/>
    <n v="0.15706099856206174"/>
    <n v="1.12925058363854"/>
    <n v="0.2064047021021847"/>
    <n v="0.45834918810823055"/>
    <n v="0.43391408608670307"/>
    <n v="8.6999999999999994E-2"/>
    <s v="B-"/>
    <x v="3"/>
  </r>
  <r>
    <s v="MP40-8460"/>
    <x v="0"/>
    <s v="Madison Park"/>
    <s v="Samara"/>
    <x v="2273"/>
    <s v="WINDOW PANEL"/>
    <s v="White/Brown"/>
    <s v="50&quot;W x 84&quot;L"/>
    <x v="11"/>
    <n v="102"/>
    <n v="1794.65"/>
    <n v="8.835946114032392E-6"/>
    <n v="0.99828216746183418"/>
    <n v="5692"/>
    <n v="7.4931223523654884"/>
    <n v="0.42747926766559313"/>
    <n v="6.5000000000000002E-2"/>
    <n v="-0.31115006993007005"/>
    <n v="0.171158696604397"/>
    <n v="-1.3050510331708678"/>
    <n v="0.18017317281287579"/>
    <n v="0.37801804869504968"/>
    <n v="0.05"/>
    <s v="B-"/>
    <x v="3"/>
  </r>
  <r>
    <s v="TT10-0008"/>
    <x v="1"/>
    <s v="Intelligent Design"/>
    <s v="Felicia"/>
    <x v="2254"/>
    <s v="COMFORTER (SET)"/>
    <s v="Purple"/>
    <s v="King/Cal King: 104&quot;W x 90&quot;L/20&quot;W x 36&quot;L + 2&quot;D (2)/12&quot;W x 16&quot;L"/>
    <x v="11"/>
    <n v="36"/>
    <n v="1789.28"/>
    <n v="8.8095069584129914E-6"/>
    <n v="0.99829097696879254"/>
    <n v="5693"/>
    <n v="7.4901273111827571"/>
    <n v="0.42721066446067535"/>
    <n v="6.5000000000000002E-2"/>
    <n v="-0.62809999999999999"/>
    <n v="1.0575303275307699"/>
    <n v="0.1462887075255288"/>
    <n v="0.4472851341392069"/>
    <n v="0.43122555839638171"/>
    <n v="8.5999999999999993E-2"/>
    <s v="B-"/>
    <x v="3"/>
  </r>
  <r>
    <s v="CS20-1596"/>
    <x v="5"/>
    <s v="Comfort Spaces"/>
    <s v="Cotton 144TC"/>
    <x v="1722"/>
    <s v="SHEET/SHEET SET"/>
    <s v="Diamond Sliver"/>
    <s v="Cal King:108x102&quot;/20x40&quot;(2)/72x84&quot;+14&quot;"/>
    <x v="10"/>
    <n v="75"/>
    <n v="1781.25"/>
    <n v="8.7699713123005578E-6"/>
    <n v="0.99829974694010482"/>
    <n v="5694"/>
    <n v="7.4856318899977374"/>
    <n v="0.42680750321377381"/>
    <n v="6.4000000000000001E-2"/>
    <n v="-8.2699999999999996E-2"/>
    <n v="0.70409882588422701"/>
    <n v="-0.21803309959048886"/>
    <n v="0.38023349231892695"/>
    <n v="0.41749270103480451"/>
    <n v="7.4999999999999997E-2"/>
    <s v="B-"/>
    <x v="3"/>
  </r>
  <r>
    <s v="AM73-0229"/>
    <x v="8"/>
    <s v="Super Listing"/>
    <s v="Premium Turkish Cotton"/>
    <x v="2274"/>
    <s v="BATH TOWEL"/>
    <s v="Charcoal"/>
    <s v="35x70&quot;(2)"/>
    <x v="7"/>
    <n v="77"/>
    <n v="1778.72"/>
    <n v="8.7575148758541754E-6"/>
    <n v="0.99830850445498065"/>
    <n v="5695"/>
    <n v="7.4842113275418711"/>
    <n v="0.42668010342019785"/>
    <n v="6.4000000000000001E-2"/>
    <n v="-0.72791754744985149"/>
    <n v="0.101735164789213"/>
    <n v="-1.6007995071790424"/>
    <n v="0.12574211664012372"/>
    <n v="0.36649250606418304"/>
    <n v="4.4999999999999998E-2"/>
    <s v="B-"/>
    <x v="3"/>
  </r>
  <r>
    <s v="AM10-0548"/>
    <x v="1"/>
    <s v="Super Listing"/>
    <s v="Gigi"/>
    <x v="2275"/>
    <s v="COMFORTER (SET)"/>
    <s v="Pink"/>
    <s v="Full/Queen: 90x90&quot;/20x26&quot;(2)"/>
    <x v="11"/>
    <n v="45"/>
    <n v="1772.93"/>
    <n v="8.7290078533148229E-6"/>
    <n v="0.99831723346283396"/>
    <n v="5696"/>
    <n v="7.4809527032409475"/>
    <n v="0.42638786138496387"/>
    <n v="6.4000000000000001E-2"/>
    <n v="0.18346503275675169"/>
    <n v="0.331810269898274"/>
    <n v="-0.83976897726051603"/>
    <n v="0.26580605327443285"/>
    <n v="0.39427149976285769"/>
    <n v="6.0999999999999999E-2"/>
    <s v="B-"/>
    <x v="3"/>
  </r>
  <r>
    <s v="SHET20-960"/>
    <x v="5"/>
    <s v="Sleep Philosophy"/>
    <s v="Smart Cool Microfiber"/>
    <x v="1859"/>
    <s v="SHEET/SHEET SET"/>
    <s v="Grey"/>
    <s v="Twin: 66x96&quot;/20x30&quot;/39x75+14&quot;"/>
    <x v="7"/>
    <n v="109"/>
    <n v="1769.43"/>
    <n v="8.7117756289818826E-6"/>
    <n v="0.99832594523846296"/>
    <n v="5697"/>
    <n v="7.4789777339163601"/>
    <n v="0.42621074091888916"/>
    <n v="6.4000000000000001E-2"/>
    <n v="-3.5532189508142437E-2"/>
    <n v="0.40296411828559903"/>
    <n v="-0.68723644684319374"/>
    <n v="0.29387891741738625"/>
    <n v="0.3997443762185886"/>
    <n v="6.4000000000000001E-2"/>
    <s v="B-"/>
    <x v="3"/>
  </r>
  <r>
    <s v="CS20-1478"/>
    <x v="5"/>
    <s v="Comfort Spaces"/>
    <s v="Microfiber Coolmax"/>
    <x v="2137"/>
    <s v="SHEET/SHEET SET"/>
    <s v="Aqua"/>
    <s v="Twin: 39x75&quot;+14&quot;"/>
    <x v="6"/>
    <n v="224"/>
    <n v="1765.12"/>
    <n v="8.69055537558903E-6"/>
    <n v="0.99833463579383852"/>
    <n v="5698"/>
    <n v="7.4765403290252728"/>
    <n v="0.42599214800964869"/>
    <n v="6.4000000000000001E-2"/>
    <n v="-0.22830000000000003"/>
    <n v="1.4377514071205599"/>
    <n v="0.4303212241574973"/>
    <n v="0.4995599258165952"/>
    <n v="0.44070570357103805"/>
    <n v="9.2999999999999999E-2"/>
    <s v="B-"/>
    <x v="3"/>
  </r>
  <r>
    <s v="AM51-0529"/>
    <x v="3"/>
    <s v="Madison Park"/>
    <s v="Bamboo Cotton"/>
    <x v="2182"/>
    <s v="BLANKET"/>
    <s v="Light Blue"/>
    <s v="Twin: 66&quot;x90&quot;"/>
    <x v="11"/>
    <n v="74"/>
    <n v="1764.45"/>
    <n v="8.6872566355024389E-6"/>
    <n v="0.99834332305047402"/>
    <n v="5699"/>
    <n v="7.4761608943783378"/>
    <n v="0.42595811930820338"/>
    <n v="6.4000000000000001E-2"/>
    <n v="4.5646091480699466E-2"/>
    <n v="0.83964091124675599"/>
    <n v="-6.2257486014194091E-2"/>
    <n v="0.40890323001191625"/>
    <n v="0.42254714144894601"/>
    <n v="7.9000000000000001E-2"/>
    <s v="B-"/>
    <x v="3"/>
  </r>
  <r>
    <s v="MP40-8461"/>
    <x v="0"/>
    <s v="Madison Park"/>
    <s v="Samara"/>
    <x v="2273"/>
    <s v="WINDOW PANEL"/>
    <s v="White/Brown"/>
    <s v="50&quot;W x 95&quot;L"/>
    <x v="11"/>
    <n v="88"/>
    <n v="1762.9"/>
    <n v="8.67962522186928E-6"/>
    <n v="0.9983520026756959"/>
    <n v="5700"/>
    <n v="7.4752825456174312"/>
    <n v="0.42587934667109395"/>
    <n v="6.3E-2"/>
    <n v="-0.17186247319757214"/>
    <n v="0.25603011658986002"/>
    <n v="-1.0327399545457165"/>
    <n v="0.23029069131171551"/>
    <n v="0.38676161559921829"/>
    <n v="5.6000000000000001E-2"/>
    <s v="B-"/>
    <x v="3"/>
  </r>
  <r>
    <s v="MPS72-588"/>
    <x v="7"/>
    <s v="Madison Park Signature"/>
    <s v="Splendor"/>
    <x v="2176"/>
    <s v="BATH RUG"/>
    <s v="Green"/>
    <s v="24&quot;x60&quot;"/>
    <x v="11"/>
    <n v="57"/>
    <n v="1761.02"/>
    <n v="8.6703690556561559E-6"/>
    <n v="0.99836067304475151"/>
    <n v="5701"/>
    <n v="7.4742161571695034"/>
    <n v="0.42578371013812999"/>
    <n v="6.3E-2"/>
    <n v="9.5326846373124663E-2"/>
    <n v="0.167781643388347"/>
    <n v="-1.3175833940477597"/>
    <n v="0.1778666532571791"/>
    <n v="0.37620029876193983"/>
    <n v="4.9000000000000002E-2"/>
    <s v="B-"/>
    <x v="3"/>
  </r>
  <r>
    <s v="MP13-8702"/>
    <x v="1"/>
    <s v="Madison Park"/>
    <s v="Willow"/>
    <x v="2088"/>
    <s v="COVERLET&amp;BEDSPR"/>
    <s v="White"/>
    <s v="Queen:102&quot;Wx108&quot;L/20&quot;Wx26&quot;L(2)"/>
    <x v="11"/>
    <n v="28"/>
    <n v="1760.61"/>
    <n v="8.6683504236628678E-6"/>
    <n v="0.99836934139517519"/>
    <n v="5702"/>
    <n v="7.473983442609887"/>
    <n v="0.42576283968168877"/>
    <n v="6.3E-2"/>
    <n v="7.4643513895752037E-2"/>
    <n v="5.4194217610988402E-2"/>
    <n v="-1.8695423178362545"/>
    <n v="7.628132036057414E-2"/>
    <n v="0.35586653581746586"/>
    <n v="0.04"/>
    <s v="B-"/>
    <x v="3"/>
  </r>
  <r>
    <s v="MP20-4388"/>
    <x v="5"/>
    <s v="Madison Park"/>
    <s v="3M Microcell"/>
    <x v="1748"/>
    <s v="SHEET/SHEET SET"/>
    <s v="Blush"/>
    <s v="Twin: 66x96&quot;/39x75+16&quot;/20x30&quot;"/>
    <x v="7"/>
    <n v="121"/>
    <n v="1757.42"/>
    <n v="8.65264448205656E-6"/>
    <n v="0.99837799403965721"/>
    <n v="5703"/>
    <n v="7.4721709575610156"/>
    <n v="0.42560029123467596"/>
    <n v="6.3E-2"/>
    <n v="8.246226814706438E-2"/>
    <n v="0.93914135082443995"/>
    <n v="3.8394747930632994E-2"/>
    <n v="0.42742778003076914"/>
    <n v="0.42596578899389459"/>
    <n v="8.2000000000000003E-2"/>
    <s v="B-"/>
    <x v="3"/>
  </r>
  <r>
    <s v="SHET20-976"/>
    <x v="5"/>
    <s v="Sleep Philosophy"/>
    <s v="Smart Cool Microfiber"/>
    <x v="2038"/>
    <s v="SHEET/SHEET SET"/>
    <s v="Ivory"/>
    <s v="Full: 81x96&quot;/20x30&quot;(2)/54x75+14&quot;"/>
    <x v="7"/>
    <n v="97"/>
    <n v="1755.49"/>
    <n v="8.6431421412101097E-6"/>
    <n v="0.99838663718179843"/>
    <n v="5704"/>
    <n v="7.4710727785499094"/>
    <n v="0.42550180364002876"/>
    <n v="6.3E-2"/>
    <n v="-3.6124707982754392E-3"/>
    <n v="0.46915788925459301"/>
    <n v="-0.56359739783883878"/>
    <n v="0.31663407801143778"/>
    <n v="0.4037282585143106"/>
    <n v="6.8000000000000005E-2"/>
    <s v="B-"/>
    <x v="3"/>
  </r>
  <r>
    <s v="CS20-1729"/>
    <x v="5"/>
    <s v="Comfort Spaces"/>
    <s v="Cotton 144TC"/>
    <x v="1655"/>
    <s v="SHEET/SHEET SET"/>
    <s v="Pink"/>
    <s v="Cal King: 108x102&quot;/20x40&quot;(2)/72x84&quot;+14&quot;"/>
    <x v="6"/>
    <n v="69"/>
    <n v="1753.29"/>
    <n v="8.6323104573436892E-6"/>
    <n v="0.99839526949225577"/>
    <n v="5705"/>
    <n v="7.4698194956395785"/>
    <n v="0.42538940591797919"/>
    <n v="6.3E-2"/>
    <n v="-1.89E-2"/>
    <n v="1.11685362715454"/>
    <n v="0.1962685332752728"/>
    <n v="0.45648367594745132"/>
    <n v="0.43160825992387364"/>
    <n v="8.5999999999999993E-2"/>
    <s v="B-"/>
    <x v="3"/>
  </r>
  <r>
    <s v="MP10-8690"/>
    <x v="1"/>
    <s v="Madison Park"/>
    <s v="Royce"/>
    <x v="2263"/>
    <s v="COMFORTER (SET)"/>
    <s v="Grey"/>
    <s v="Queen"/>
    <x v="11"/>
    <n v="27"/>
    <n v="1752.99"/>
    <n v="8.6308334095437223E-6"/>
    <n v="0.99840390032566528"/>
    <n v="5706"/>
    <n v="7.4696484716615998"/>
    <n v="0.42537406803586003"/>
    <n v="6.2E-2"/>
    <n v="6.5119362917073112E-2"/>
    <n v="0.25822125885146002"/>
    <n v="-1.026604442005894"/>
    <n v="0.23141990230366971"/>
    <n v="0.38658323488942198"/>
    <n v="5.6000000000000001E-2"/>
    <s v="B-"/>
    <x v="3"/>
  </r>
  <r>
    <s v="CS10-1786"/>
    <x v="1"/>
    <s v="Comfort Spaces"/>
    <s v="Gloria"/>
    <x v="2276"/>
    <s v="COMFORTER (SET)"/>
    <s v="Green"/>
    <s v="Twin XL: 66&quot;Wx90&quot;L/20&quot;Wx26&quot;L/66&quot;Wx96&quot;L/39&quot;Wx80&quot;L+12&quot;D/20&quot;Wx30&quot;L/20&quot;W x 30&quot;L"/>
    <x v="14"/>
    <n v="56"/>
    <n v="1744.96"/>
    <n v="8.5912977634312887E-6"/>
    <n v="0.99841249162342871"/>
    <n v="5707"/>
    <n v="7.465059826629675"/>
    <n v="0.42496254622810947"/>
    <n v="6.2E-2"/>
    <n v="5.1999999999999998E-2"/>
    <n v="0.57900442484486903"/>
    <n v="-0.38712763473647283"/>
    <n v="0.349112472432339"/>
    <n v="0.40979253146895545"/>
    <n v="7.0999999999999994E-2"/>
    <s v="B-"/>
    <x v="3"/>
  </r>
  <r>
    <s v="CS20-0363"/>
    <x v="5"/>
    <s v="Comfort Spaces"/>
    <s v="Cotton Flannel 135GSM"/>
    <x v="1694"/>
    <s v="SHEET/SHEET SET"/>
    <s v="Grey/Red"/>
    <s v="Cal King: 108&quot;W x 102&quot;L/72&quot;W x 84&quot;L + 14&quot;D/21&quot;W x 40&quot;L (2)"/>
    <x v="6"/>
    <n v="59"/>
    <n v="1741.09"/>
    <n v="8.5722438468117209E-6"/>
    <n v="0.99842106386727547"/>
    <n v="5708"/>
    <n v="7.462840820831028"/>
    <n v="0.42476353992639843"/>
    <n v="6.2E-2"/>
    <n v="-5.2499999999999998E-2"/>
    <n v="0.95100042827256603"/>
    <n v="4.974249938527911E-2"/>
    <n v="0.42951627803209852"/>
    <n v="0.42571408754753848"/>
    <n v="8.2000000000000003E-2"/>
    <s v="B-"/>
    <x v="3"/>
  </r>
  <r>
    <s v="MP50-8729"/>
    <x v="3"/>
    <s v="Madison Park"/>
    <s v="Ruched Fur"/>
    <x v="2277"/>
    <s v="THROW"/>
    <s v="Pink Tie Dye"/>
    <s v="50x60&quot;"/>
    <x v="14"/>
    <n v="83"/>
    <n v="1732.21"/>
    <n v="8.5285232319327161E-6"/>
    <n v="0.99842959239050744"/>
    <n v="5709"/>
    <n v="7.4577304595237006"/>
    <n v="0.42430522922491287"/>
    <n v="6.2E-2"/>
    <n v="-0.39839999999999998"/>
    <n v="0.195218776520133"/>
    <n v="-1.2200385821805901"/>
    <n v="0.19581929748267624"/>
    <n v="0.37860804287646554"/>
    <n v="5.0999999999999997E-2"/>
    <s v="B-"/>
    <x v="3"/>
  </r>
  <r>
    <s v="CCS20-014"/>
    <x v="5"/>
    <s v="Croscill"/>
    <s v="Luxury Egyptian"/>
    <x v="2278"/>
    <s v="SHEET/SHEET SET"/>
    <s v="Grey"/>
    <s v="STANDARD PC: 20x32&quot;(2)"/>
    <x v="7"/>
    <n v="83"/>
    <n v="1722.88"/>
    <n v="8.482587045353761E-6"/>
    <n v="0.99843807497755277"/>
    <n v="5710"/>
    <n v="7.4523328432326128"/>
    <n v="0.42382115673767573"/>
    <n v="6.2E-2"/>
    <n v="0.28511624721396733"/>
    <n v="1.71080869143582"/>
    <n v="0.59377353634494245"/>
    <n v="0.52964252223937547"/>
    <n v="0.4449854298380157"/>
    <n v="9.7000000000000003E-2"/>
    <s v="B-"/>
    <x v="3"/>
  </r>
  <r>
    <s v="AM10-0162"/>
    <x v="1"/>
    <s v="Super Listing"/>
    <s v="Bailey"/>
    <x v="2196"/>
    <s v="COMFORTER (SET)"/>
    <s v="Gray"/>
    <s v="Full/Queen: 90x90&quot;/20x26&quot;(2)/16x16&quot;"/>
    <x v="11"/>
    <n v="43"/>
    <n v="1712.35"/>
    <n v="8.4307426675749383E-6"/>
    <n v="0.99844650572022031"/>
    <n v="5711"/>
    <n v="7.4462057973602471"/>
    <n v="0.4232716670787407"/>
    <n v="6.2E-2"/>
    <n v="9.1689261529010829E-2"/>
    <n v="0.26697458944924701"/>
    <n v="-1.0024626718825764"/>
    <n v="0.23586307669399856"/>
    <n v="0.38578994900179231"/>
    <n v="5.5E-2"/>
    <s v="B-"/>
    <x v="3"/>
  </r>
  <r>
    <s v="MT120-0180"/>
    <x v="2"/>
    <s v="Martha Stewart"/>
    <s v="Sadie"/>
    <x v="2279"/>
    <s v="OCCASIONL TABLE"/>
    <s v="Reclaimed Greige"/>
    <s v="36&quot;dia x 16.5&quot;H"/>
    <x v="11"/>
    <n v="10"/>
    <n v="1711.12"/>
    <n v="8.4246867715950758E-6"/>
    <n v="0.99845493040699196"/>
    <n v="5712"/>
    <n v="7.4454876477031995"/>
    <n v="0.42320726152044458"/>
    <n v="6.0999999999999999E-2"/>
    <n v="0.33724934195147038"/>
    <n v="2.7626622063837002E-2"/>
    <n v="-2.0586462929691649"/>
    <n v="4.1477661178665214E-2"/>
    <n v="0.34686134145208875"/>
    <n v="3.5999999999999997E-2"/>
    <s v="B-"/>
    <x v="3"/>
  </r>
  <r>
    <s v="CS20-0447"/>
    <x v="5"/>
    <s v="Comfort Spaces"/>
    <s v="Microfiber Coolmax"/>
    <x v="612"/>
    <s v="SHEET/SHEET SET"/>
    <s v="Light Grey"/>
    <s v="Full: 81&quot;W x 96&quot;L/20&quot;W x 30&quot;L (2)/54&quot;W x 75&quot;L + 14&quot;D"/>
    <x v="6"/>
    <n v="91"/>
    <n v="1710.8"/>
    <n v="8.4231112539417794E-6"/>
    <n v="0.99846335351824589"/>
    <n v="5713"/>
    <n v="7.4453007274475089"/>
    <n v="0.42319049801814884"/>
    <n v="6.0999999999999999E-2"/>
    <n v="-5.1900000000000002E-2"/>
    <n v="0.45709449611462399"/>
    <n v="-0.58502040153275736"/>
    <n v="0.31269127924852508"/>
    <n v="0.40109065426422413"/>
    <n v="6.5000000000000002E-2"/>
    <s v="B-"/>
    <x v="3"/>
  </r>
  <r>
    <s v="ID12-2403"/>
    <x v="1"/>
    <s v="Intelligent Design"/>
    <s v="Felicia"/>
    <x v="1487"/>
    <s v="DUVET&amp;DUVET SET"/>
    <s v="Champagne"/>
    <s v="Twin/Twin XL: 68&quot;W x 90&quot;L/20&quot;W x 26&quot;L + 2&quot;D/12&quot;W x 16&quot;L"/>
    <x v="7"/>
    <n v="55"/>
    <n v="1698.96"/>
    <n v="8.3648171007697714E-6"/>
    <n v="0.99847171833534665"/>
    <n v="5714"/>
    <n v="7.438360000355722"/>
    <n v="0.42256803527804948"/>
    <n v="6.0999999999999999E-2"/>
    <n v="-3.1004478033620567E-2"/>
    <n v="1.52175564118275"/>
    <n v="0.48350929155896283"/>
    <n v="0.50934892876634263"/>
    <n v="0.43992421397570813"/>
    <n v="9.1999999999999998E-2"/>
    <s v="B-"/>
    <x v="3"/>
  </r>
  <r>
    <s v="MP40-2331"/>
    <x v="0"/>
    <s v="Madison Park"/>
    <s v="Irina"/>
    <x v="2162"/>
    <s v="WINDOW PANEL"/>
    <s v="White/Grey"/>
    <s v="50x95&quot;"/>
    <x v="7"/>
    <n v="81"/>
    <n v="1697.83"/>
    <n v="8.3592535540565645E-6"/>
    <n v="0.99848007758890067"/>
    <n v="5715"/>
    <n v="7.4376950578075585"/>
    <n v="0.42250840147382912"/>
    <n v="6.0999999999999999E-2"/>
    <n v="0.2999578333009088"/>
    <n v="0.87045488489287304"/>
    <n v="-2.9990363911227943E-2"/>
    <n v="0.41484183558413318"/>
    <n v="0.42097508829588998"/>
    <n v="7.8E-2"/>
    <s v="B-"/>
    <x v="3"/>
  </r>
  <r>
    <s v="II04-8416"/>
    <x v="14"/>
    <s v="INK+IVY"/>
    <s v="IM222101"/>
    <x v="2078"/>
    <s v="ROBE"/>
    <s v="Denim 459"/>
    <s v="XS/S"/>
    <x v="5"/>
    <n v="71"/>
    <n v="1692.39"/>
    <n v="8.3324697539505083E-6"/>
    <n v="0.99848841005865463"/>
    <n v="5716"/>
    <n v="7.4344877159114207"/>
    <n v="0.42222075858012309"/>
    <n v="6.0999999999999999E-2"/>
    <n v="9.5235066385407616E-2"/>
    <n v="1.70202287576278"/>
    <n v="0.58890985375750105"/>
    <n v="0.5287473853125958"/>
    <n v="0.44352608392661763"/>
    <n v="9.6000000000000002E-2"/>
    <s v="B-"/>
    <x v="3"/>
  </r>
  <r>
    <s v="CS14-1750"/>
    <x v="1"/>
    <s v="Comfort Spaces"/>
    <s v="Kienna"/>
    <x v="2280"/>
    <s v="COVERLET&amp;BEDSPR"/>
    <s v="Green"/>
    <s v="Twin: 66x90&quot;/20x26&quot;"/>
    <x v="14"/>
    <n v="87"/>
    <n v="1686.93"/>
    <n v="8.3055874839911193E-6"/>
    <n v="0.99849671564613862"/>
    <n v="5717"/>
    <n v="7.4312582051017184"/>
    <n v="0.42193112751968759"/>
    <n v="6.0999999999999999E-2"/>
    <n v="7.46E-2"/>
    <n v="0.32339520177200898"/>
    <n v="-0.85944925295775276"/>
    <n v="0.26218399505227635"/>
    <n v="0.38998170102620539"/>
    <n v="5.8000000000000003E-2"/>
    <s v="B-"/>
    <x v="3"/>
  </r>
  <r>
    <s v="TT10-0028"/>
    <x v="1"/>
    <s v="Madison Park"/>
    <s v="Laurel"/>
    <x v="2281"/>
    <s v="COMFORTER (SET)"/>
    <s v="Plum"/>
    <s v="Queen: 90x90&quot;/20x26&quot;(2)/60x80+15&quot;/18x18&quot;/12x18&quot;/D6.5x18&quot;"/>
    <x v="11"/>
    <n v="24"/>
    <n v="1681.82"/>
    <n v="8.2804284364650234E-6"/>
    <n v="0.9985049960745751"/>
    <n v="5718"/>
    <n v="7.4282262365993885"/>
    <n v="0.42165921257520167"/>
    <n v="0.06"/>
    <n v="-1.1752"/>
    <n v="0.28052949711556302"/>
    <n v="-0.96619158269935934"/>
    <n v="0.24253859277028447"/>
    <n v="0.38583508861421822"/>
    <n v="5.5E-2"/>
    <s v="B-"/>
    <x v="3"/>
  </r>
  <r>
    <s v="MP40-6329"/>
    <x v="0"/>
    <s v="Madison Park"/>
    <s v="Emilia"/>
    <x v="1924"/>
    <s v="WINDOW PANEL"/>
    <s v="Silver"/>
    <s v="50x120&quot;"/>
    <x v="7"/>
    <n v="67"/>
    <n v="1679.85"/>
    <n v="8.2707291559119109E-6"/>
    <n v="0.99851326680373098"/>
    <n v="5719"/>
    <n v="7.4270548968275074"/>
    <n v="0.42155416373026794"/>
    <n v="0.06"/>
    <n v="0.3142559323749145"/>
    <n v="0.38497867011313402"/>
    <n v="-0.72365036815994221"/>
    <n v="0.28717711378742966"/>
    <n v="0.39467875374170031"/>
    <n v="6.0999999999999999E-2"/>
    <s v="B-"/>
    <x v="3"/>
  </r>
  <r>
    <s v="MP70-8610"/>
    <x v="7"/>
    <s v="Madison Park"/>
    <s v="Arbor Waffle"/>
    <x v="2201"/>
    <s v="SHOWER CURTAIN"/>
    <s v="White"/>
    <s v="Stall: 36x72''"/>
    <x v="11"/>
    <n v="199"/>
    <n v="1675.35"/>
    <n v="8.2485734389124143E-6"/>
    <n v="0.99852151537716993"/>
    <n v="5720"/>
    <n v="7.4243740897888904"/>
    <n v="0.42131374187346998"/>
    <n v="0.06"/>
    <n v="1.1615662398901732E-2"/>
    <n v="0.94973968064883896"/>
    <n v="4.8542210239815128E-2"/>
    <n v="0.42929537070157253"/>
    <n v="0.4229100676390905"/>
    <n v="7.9000000000000001E-2"/>
    <s v="B-"/>
    <x v="3"/>
  </r>
  <r>
    <s v="WR14-3865"/>
    <x v="1"/>
    <s v="Woolrich"/>
    <s v="Woodshed AZ"/>
    <x v="2207"/>
    <s v="COVERLET&amp;BEDSPR"/>
    <s v="Red"/>
    <s v="Full/Queen: 92x96+0.5&quot;/20x26+0.5&quot;(2)"/>
    <x v="10"/>
    <n v="33"/>
    <n v="1670.08"/>
    <n v="8.2226266325596727E-6"/>
    <n v="0.99852973800380251"/>
    <n v="5721"/>
    <n v="7.421225402973036"/>
    <n v="0.42103135932230606"/>
    <n v="0.06"/>
    <n v="-0.17180000000000001"/>
    <n v="0.298424262919878"/>
    <n v="-0.92023785422277038"/>
    <n v="0.25099615112099116"/>
    <n v="0.38702431768204315"/>
    <n v="5.6000000000000001E-2"/>
    <s v="B-"/>
    <x v="3"/>
  </r>
  <r>
    <s v="FUR120-0054"/>
    <x v="2"/>
    <s v="INK+IVY"/>
    <s v="Ashlyn "/>
    <x v="2282"/>
    <s v="OCCASIONL TABLE"/>
    <s v="Natural"/>
    <s v="41.5&quot;W x 21.75&quot;D x 16&quot;H"/>
    <x v="7"/>
    <n v="22"/>
    <n v="1664.5"/>
    <n v="8.195153543480297E-6"/>
    <n v="0.99853793315734596"/>
    <n v="5722"/>
    <n v="7.4178806576337344"/>
    <n v="0.42073139372485446"/>
    <n v="0.06"/>
    <n v="9.3191538553966308E-2"/>
    <n v="7.5411084922589994E-2"/>
    <n v="-1.7406230030786467"/>
    <n v="0.10000828796998298"/>
    <n v="0.35658677257388016"/>
    <n v="0.04"/>
    <s v="B-"/>
    <x v="3"/>
  </r>
  <r>
    <s v="FB150-1191"/>
    <x v="9"/>
    <s v="INK+IVY"/>
    <s v="Curiana"/>
    <x v="2283"/>
    <s v="LGT-CHANDELIERS"/>
    <s v="Main:Antique brass+Shade:clear Hammer Glass"/>
    <s v="45.00x4.75x22.50&quot;/body:45.00x4.75x22.50&quot;/shade:4.75x4.75x6.50&quot;"/>
    <x v="7"/>
    <n v="13"/>
    <n v="1656.48"/>
    <n v="8.1556671322945289E-6"/>
    <n v="0.99854608882447826"/>
    <n v="5723"/>
    <n v="7.4130536556222113"/>
    <n v="0.42029849543353376"/>
    <n v="0.06"/>
    <n v="-0.4220989206027238"/>
    <n v="0.14749246164087901"/>
    <n v="-1.3963751554538972"/>
    <n v="0.16336541599659729"/>
    <n v="0.36891187954614646"/>
    <n v="4.5999999999999999E-2"/>
    <s v="B-"/>
    <x v="3"/>
  </r>
  <r>
    <s v="AM20-0341"/>
    <x v="5"/>
    <s v="Super Listing"/>
    <s v="Cotton 144TC"/>
    <x v="2226"/>
    <s v="SHEET/SHEET SET"/>
    <s v="White"/>
    <s v="Twin: 66x96&quot;/20x30&quot;/39x75&quot;+12&quot;"/>
    <x v="7"/>
    <n v="84"/>
    <n v="1647.91"/>
    <n v="8.1134728001421549E-6"/>
    <n v="0.99855420229727843"/>
    <n v="5724"/>
    <n v="7.4078697425376925"/>
    <n v="0.41983358841437651"/>
    <n v="5.8999999999999997E-2"/>
    <n v="7.7336027558929515E-2"/>
    <n v="0.87500346769840198"/>
    <n v="-2.5314251376869011E-2"/>
    <n v="0.41570245116256138"/>
    <n v="0.41900736096401353"/>
    <n v="7.5999999999999998E-2"/>
    <s v="B-"/>
    <x v="3"/>
  </r>
  <r>
    <s v="ID20-2208"/>
    <x v="5"/>
    <s v="Intelligent Design"/>
    <s v="Microfiber"/>
    <x v="2213"/>
    <s v="SHEET/SHEET SET"/>
    <s v="Blue"/>
    <s v="Twin: 66x96&quot;/20x30&quot;/39x75&quot;+12&quot;"/>
    <x v="7"/>
    <n v="138"/>
    <n v="1640.49"/>
    <n v="8.076940484556319E-6"/>
    <n v="0.99856227923776297"/>
    <n v="5725"/>
    <n v="7.4033596449340564"/>
    <n v="0.41942911094748447"/>
    <n v="5.8999999999999997E-2"/>
    <n v="6.6820638955434053E-2"/>
    <n v="1.62591020338299"/>
    <n v="0.54575456545789691"/>
    <n v="0.52080486615179655"/>
    <n v="0.43970426198834694"/>
    <n v="9.1999999999999998E-2"/>
    <s v="B-"/>
    <x v="3"/>
  </r>
  <r>
    <s v="MP40-8657"/>
    <x v="0"/>
    <s v="Madison Park"/>
    <s v="Quincy"/>
    <x v="2150"/>
    <s v="WINDOW PANEL"/>
    <s v="White"/>
    <s v="33X64&quot;"/>
    <x v="11"/>
    <n v="49"/>
    <n v="1636.82"/>
    <n v="8.0588712664700624E-6"/>
    <n v="0.9985703381090294"/>
    <n v="5726"/>
    <n v="7.4011213682647643"/>
    <n v="0.41922837638318838"/>
    <n v="5.8999999999999997E-2"/>
    <n v="0.11220417639080658"/>
    <n v="0.293428192959242"/>
    <n v="-0.93285671072654808"/>
    <n v="0.24867371246937525"/>
    <n v="0.38511744360042577"/>
    <n v="5.5E-2"/>
    <s v="B-"/>
    <x v="3"/>
  </r>
  <r>
    <s v="BRP21-0082C"/>
    <x v="5"/>
    <s v="Beautyrest Platinum "/>
    <s v="400TC Liquid Cotton"/>
    <x v="2284"/>
    <s v="PILLOWCASE"/>
    <s v="Tan(Maple Sugar 15-1316TPX)"/>
    <s v="Standard Pillowcase: 21x32&quot;(2)"/>
    <x v="2"/>
    <n v="201"/>
    <n v="1628.1"/>
    <n v="8.015938410417705E-6"/>
    <n v="0.99857835404743978"/>
    <n v="5727"/>
    <n v="7.3957829940721238"/>
    <n v="0.41874961688383294"/>
    <n v="5.8999999999999997E-2"/>
    <n v="-5.16E-2"/>
    <n v="1.51112256122674"/>
    <n v="0.4769311790333764"/>
    <n v="0.50813825941769541"/>
    <n v="0.43662734539060544"/>
    <n v="8.8999999999999996E-2"/>
    <s v="B-"/>
    <x v="3"/>
  </r>
  <r>
    <s v="MPS10-596"/>
    <x v="1"/>
    <s v="Madison Park Signature"/>
    <s v="Cirque"/>
    <x v="2118"/>
    <s v="COMFORTER (SET)"/>
    <s v="Gold"/>
    <s v="Queen: 92x96&quot;/20x26+1.5&quot;(2)/26x26+1.5&quot;(2)/20x20&quot;/18x18&quot;/14x20&quot;"/>
    <x v="11"/>
    <n v="9"/>
    <n v="1627.5"/>
    <n v="8.0129843148177729E-6"/>
    <n v="0.99858636703175463"/>
    <n v="5728"/>
    <n v="7.3954146247162882"/>
    <n v="0.41871658054692329"/>
    <n v="5.8999999999999997E-2"/>
    <n v="0.21069354838709681"/>
    <n v="0.34947935168736199"/>
    <n v="-0.79966536230495566"/>
    <n v="0.27318692692288382"/>
    <n v="0.38961064982211546"/>
    <n v="5.7000000000000002E-2"/>
    <s v="B-"/>
    <x v="3"/>
  </r>
  <r>
    <s v="AM20-0477"/>
    <x v="5"/>
    <s v="Super Listing"/>
    <s v="Cotton 144TC"/>
    <x v="2285"/>
    <s v="SHEET/SHEET SET"/>
    <s v="Diamond Blue"/>
    <s v="Queen: 90x102&quot;/20x30&quot;(2)/60x80&quot;+14&quot;"/>
    <x v="7"/>
    <n v="66"/>
    <n v="1626.88"/>
    <n v="8.0099317493645097E-6"/>
    <n v="0.99859437696350395"/>
    <n v="5729"/>
    <n v="7.3950338337720547"/>
    <n v="0.41868243020915347"/>
    <n v="5.8999999999999997E-2"/>
    <n v="5.0115830204946137E-2"/>
    <n v="0.31845389082994002"/>
    <n v="-0.87118857235090297"/>
    <n v="0.26002343089227065"/>
    <n v="0.38695063034577692"/>
    <n v="5.6000000000000001E-2"/>
    <s v="B-"/>
    <x v="3"/>
  </r>
  <r>
    <s v="MP40-8331"/>
    <x v="0"/>
    <s v="Madison Park"/>
    <s v="Emilia"/>
    <x v="2174"/>
    <s v="WINDOW PANEL"/>
    <s v="Black"/>
    <s v="50x108&quot;"/>
    <x v="7"/>
    <n v="70"/>
    <n v="1625.58"/>
    <n v="8.0035312088979881E-6"/>
    <n v="0.99860238049471284"/>
    <n v="5730"/>
    <n v="7.3942349300711987"/>
    <n v="0.41861078241489014"/>
    <n v="5.8000000000000003E-2"/>
    <n v="0.34866916415815119"/>
    <n v="0.50257681543794797"/>
    <n v="-0.5065401272412422"/>
    <n v="0.32713518883331766"/>
    <n v="0.40031566369857569"/>
    <n v="6.5000000000000002E-2"/>
    <s v="B-"/>
    <x v="3"/>
  </r>
  <r>
    <s v="MP40-8671"/>
    <x v="0"/>
    <s v="Madison Park"/>
    <s v="Quincy"/>
    <x v="2286"/>
    <s v="WINDOW PANEL"/>
    <s v="Grey"/>
    <s v="35X64&quot;"/>
    <x v="11"/>
    <n v="49"/>
    <n v="1614.06"/>
    <n v="7.9468125733792781E-6"/>
    <n v="0.99861032730728627"/>
    <n v="5731"/>
    <n v="7.3871273866694356"/>
    <n v="0.41797335914745293"/>
    <n v="5.8000000000000003E-2"/>
    <n v="-8.4100000000000008E-2"/>
    <n v="0.52168211631663797"/>
    <n v="-0.47532638389726828"/>
    <n v="0.33287992521113158"/>
    <n v="0.40095467236018872"/>
    <n v="6.5000000000000002E-2"/>
    <s v="B-"/>
    <x v="3"/>
  </r>
  <r>
    <s v="MP70-8623"/>
    <x v="7"/>
    <s v="Madison Park"/>
    <s v="Arbor Waffle"/>
    <x v="2287"/>
    <s v="SHOWER CURTAIN"/>
    <s v="Grey"/>
    <s v="Standard: 72x72&quot;"/>
    <x v="11"/>
    <n v="134"/>
    <n v="1613.8"/>
    <n v="7.9455324652859735E-6"/>
    <n v="0.99861827283975158"/>
    <n v="5732"/>
    <n v="7.3869663889787853"/>
    <n v="0.41795892044926664"/>
    <n v="5.8000000000000003E-2"/>
    <n v="-0.21867198971371918"/>
    <n v="0.22115252396771001"/>
    <n v="-1.135839116153964"/>
    <n v="0.21131579625711905"/>
    <n v="0.37663029561083716"/>
    <n v="4.9000000000000002E-2"/>
    <s v="B-"/>
    <x v="3"/>
  </r>
  <r>
    <s v="CS20-1479"/>
    <x v="5"/>
    <s v="Comfort Spaces"/>
    <s v="Microfiber Coolmax"/>
    <x v="2137"/>
    <s v="SHEET/SHEET SET"/>
    <s v="Aqua"/>
    <s v="Twin XL: 39x80&quot;+14&quot;"/>
    <x v="6"/>
    <n v="198"/>
    <n v="1611.72"/>
    <n v="7.9352916005395398E-6"/>
    <n v="0.99862620813135217"/>
    <n v="5733"/>
    <n v="7.3856774734721684"/>
    <n v="0.41784332710185573"/>
    <n v="5.8000000000000003E-2"/>
    <n v="-0.21640000000000004"/>
    <n v="2.0346257961449599"/>
    <n v="0.75829136019232657"/>
    <n v="0.55992122085747342"/>
    <n v="0.44625890585297934"/>
    <n v="9.8000000000000004E-2"/>
    <s v="B-"/>
    <x v="3"/>
  </r>
  <r>
    <s v="AM51-0526"/>
    <x v="3"/>
    <s v="Madison Park"/>
    <s v="Bamboo Cotton"/>
    <x v="2092"/>
    <s v="BLANKET"/>
    <s v="Sage Green"/>
    <s v="Twin: 66&quot;x90&quot;"/>
    <x v="11"/>
    <n v="65"/>
    <n v="1595.14"/>
    <n v="7.8536600921280633E-6"/>
    <n v="0.99863406179144432"/>
    <n v="5734"/>
    <n v="7.3753434934608872"/>
    <n v="0.41691654847637627"/>
    <n v="5.8000000000000003E-2"/>
    <n v="6.8171880252941644E-2"/>
    <n v="0.49544095994801601"/>
    <n v="-0.51845303876596105"/>
    <n v="0.3249426758928618"/>
    <n v="0.39852177395967336"/>
    <n v="6.3E-2"/>
    <s v="B-"/>
    <x v="3"/>
  </r>
  <r>
    <s v="ID12-2280"/>
    <x v="1"/>
    <s v="Intelligent Design"/>
    <s v="Lucy"/>
    <x v="1584"/>
    <s v="DUVET&amp;DUVET SET"/>
    <s v="Navy"/>
    <s v="Twin/Twin XL: 68&quot;W x 90&quot;L/20&quot;W x 26&quot;L"/>
    <x v="7"/>
    <n v="53"/>
    <n v="1587.88"/>
    <n v="7.8179155353688763E-6"/>
    <n v="0.99864187970697971"/>
    <n v="5735"/>
    <n v="7.3707846444905361"/>
    <n v="0.41650769885813643"/>
    <n v="5.8000000000000003E-2"/>
    <n v="7.7692297902305724E-2"/>
    <n v="0.205030100159525"/>
    <n v="-1.187344818196546"/>
    <n v="0.20183642440068364"/>
    <n v="0.37357344396664593"/>
    <n v="4.7E-2"/>
    <s v="B-"/>
    <x v="3"/>
  </r>
  <r>
    <s v="AM51-0523"/>
    <x v="3"/>
    <s v="Madison Park"/>
    <s v="Bamboo Cotton"/>
    <x v="2114"/>
    <s v="BLANKET"/>
    <s v="Navy"/>
    <s v="Twin: 66&quot;x90&quot;"/>
    <x v="11"/>
    <n v="62"/>
    <n v="1583.65"/>
    <n v="7.7970891613893499E-6"/>
    <n v="0.99864967679614114"/>
    <n v="5736"/>
    <n v="7.368118841737739"/>
    <n v="0.41626862262532588"/>
    <n v="5.7000000000000002E-2"/>
    <n v="0.10075110917417428"/>
    <n v="0.42769469669268501"/>
    <n v="-0.63923738847380074"/>
    <n v="0.30271290870375017"/>
    <n v="0.3935574798410108"/>
    <n v="0.06"/>
    <s v="B-"/>
    <x v="3"/>
  </r>
  <r>
    <s v="AM51-0520"/>
    <x v="3"/>
    <s v="Madison Park"/>
    <s v="Bamboo Cotton"/>
    <x v="2179"/>
    <s v="BLANKET"/>
    <s v="Khaki"/>
    <s v="Twin: 66&quot;x90&quot;"/>
    <x v="11"/>
    <n v="68"/>
    <n v="1579.25"/>
    <n v="7.775425793656509E-6"/>
    <n v="0.9986574522219348"/>
    <n v="5737"/>
    <n v="7.3653383413524081"/>
    <n v="0.41601926000584638"/>
    <n v="5.7000000000000002E-2"/>
    <n v="2.394392971347159E-2"/>
    <n v="0.51388280344590698"/>
    <n v="-0.48795124292033049"/>
    <n v="0.33055638182528002"/>
    <n v="0.39892668436973311"/>
    <n v="6.4000000000000001E-2"/>
    <s v="B-"/>
    <x v="3"/>
  </r>
  <r>
    <s v="MP70-8624"/>
    <x v="7"/>
    <s v="Madison Park"/>
    <s v="Arbor Waffle"/>
    <x v="2287"/>
    <s v="SHOWER CURTAIN"/>
    <s v="Grey"/>
    <s v="Extra Long: 72&quot;x84&quot;"/>
    <x v="11"/>
    <n v="103"/>
    <n v="1576.12"/>
    <n v="7.7600152616101928E-6"/>
    <n v="0.9986652122371964"/>
    <n v="5738"/>
    <n v="7.363355677917129"/>
    <n v="0.41584144951160018"/>
    <n v="5.7000000000000002E-2"/>
    <n v="5.1264434180138575E-2"/>
    <n v="2.0170111982895098"/>
    <n v="0.75000528183619164"/>
    <n v="0.55839620877425933"/>
    <n v="0.44435240136413207"/>
    <n v="9.6000000000000002E-2"/>
    <s v="B-"/>
    <x v="3"/>
  </r>
  <r>
    <s v="RH10-0022"/>
    <x v="1"/>
    <s v="Regency Heights"/>
    <s v="Gabby"/>
    <x v="2136"/>
    <s v="COMFORTER (SET)"/>
    <s v="Pink"/>
    <s v="Twin/Twin XL: 66x90&quot;/20x26&quot;"/>
    <x v="12"/>
    <n v="51"/>
    <n v="1574.61"/>
    <n v="7.7525807876836945E-6"/>
    <n v="0.99867296481798407"/>
    <n v="5739"/>
    <n v="7.3623977778651346"/>
    <n v="0.41575554250456465"/>
    <n v="5.7000000000000002E-2"/>
    <n v="-0.23719999999999999"/>
    <n v="0.631447069885262"/>
    <n v="-0.31273041946494867"/>
    <n v="0.36280491502945184"/>
    <n v="0.40516541700954212"/>
    <n v="6.9000000000000006E-2"/>
    <s v="B-"/>
    <x v="3"/>
  </r>
  <r>
    <s v="CCS20-010"/>
    <x v="5"/>
    <s v="Croscill"/>
    <s v="Luxury Egyptian"/>
    <x v="2288"/>
    <s v="SHEET/SHEET SET"/>
    <s v="Ivory"/>
    <s v="King:20x40&quot;(2)"/>
    <x v="7"/>
    <n v="60"/>
    <n v="1572.5"/>
    <n v="7.7421922181572641E-6"/>
    <n v="0.99868070701020217"/>
    <n v="5740"/>
    <n v="7.3610577165044617"/>
    <n v="0.41563536226185599"/>
    <n v="5.7000000000000002E-2"/>
    <n v="0.25363219586645469"/>
    <n v="1.63549923041584"/>
    <n v="0.55129511288303978"/>
    <n v="0.52182457673234017"/>
    <n v="0.43687320515595285"/>
    <n v="8.8999999999999996E-2"/>
    <s v="B-"/>
    <x v="3"/>
  </r>
  <r>
    <s v="CS20-1486"/>
    <x v="5"/>
    <s v="Comfort Spaces"/>
    <s v="Microfiber Coolmax"/>
    <x v="2086"/>
    <s v="SHEET/SHEET SET"/>
    <s v="White"/>
    <s v="Full: 54x75&quot;+14&quot;"/>
    <x v="10"/>
    <n v="179"/>
    <n v="1569.83"/>
    <n v="7.7290464927375638E-6"/>
    <n v="0.99868843605669488"/>
    <n v="5741"/>
    <n v="7.35935942106999"/>
    <n v="0.41548305464110391"/>
    <n v="5.7000000000000002E-2"/>
    <n v="-0.15909999999999999"/>
    <n v="2.7664336824644802"/>
    <n v="1.0530686377295755"/>
    <n v="0.61417353308288647"/>
    <n v="0.45522115032946048"/>
    <n v="0.105"/>
    <s v="B-"/>
    <x v="3"/>
  </r>
  <r>
    <s v="AM73-0241"/>
    <x v="8"/>
    <s v="Super Listing"/>
    <s v="Premium Turkish Cotton"/>
    <x v="2289"/>
    <s v="BATH TOWEL"/>
    <s v="Beige"/>
    <s v="35x70&quot;(2)"/>
    <x v="7"/>
    <n v="68"/>
    <n v="1568.86"/>
    <n v="7.7242707048510059E-6"/>
    <n v="0.99869616032739972"/>
    <n v="5742"/>
    <n v="7.3587417223917742"/>
    <n v="0.41542765779193908"/>
    <n v="5.6000000000000001E-2"/>
    <n v="-0.6037480354771827"/>
    <n v="0.147114509362641"/>
    <n v="-1.3979034491252778"/>
    <n v="0.16308414104174132"/>
    <n v="0.36495895444189957"/>
    <n v="4.3999999999999997E-2"/>
    <s v="B-"/>
    <x v="3"/>
  </r>
  <r>
    <s v="AM73-0231"/>
    <x v="8"/>
    <s v="Super Listing"/>
    <s v="Premium Turkish Cotton"/>
    <x v="2290"/>
    <s v="BATH TOWEL"/>
    <s v="Light Grey"/>
    <s v="27x54&quot;(4)"/>
    <x v="7"/>
    <n v="59"/>
    <n v="1567.82"/>
    <n v="7.719150272477789E-6"/>
    <n v="0.99870387947767214"/>
    <n v="5743"/>
    <n v="7.3580790233985285"/>
    <n v="0.41536822519565025"/>
    <n v="5.6000000000000001E-2"/>
    <n v="-1.0493055427281193"/>
    <n v="7.7073443172298195E-2"/>
    <n v="-1.7311906992924471"/>
    <n v="0.10174425722205394"/>
    <n v="0.35264343160093103"/>
    <n v="3.9E-2"/>
    <s v="B-"/>
    <x v="3"/>
  </r>
  <r>
    <s v="WR12-4045"/>
    <x v="1"/>
    <s v="Woolrich"/>
    <s v="Lyon"/>
    <x v="2178"/>
    <s v="DUVET&amp;DUVET SET"/>
    <s v="Charcoal"/>
    <s v="King/Cal King: 104x92&quot;/20x36&quot;(2)"/>
    <x v="11"/>
    <n v="20"/>
    <n v="1556.62"/>
    <n v="7.6640071546123753E-6"/>
    <n v="0.99871154348482671"/>
    <n v="5744"/>
    <n v="7.3509142942426315"/>
    <n v="0.41472567335872146"/>
    <n v="5.6000000000000001E-2"/>
    <n v="0.12520000000000001"/>
    <n v="0.28677642365136902"/>
    <n v="-0.94990846955805597"/>
    <n v="0.24553541988506128"/>
    <n v="0.38088762266398946"/>
    <n v="5.2999999999999999E-2"/>
    <s v="B-"/>
    <x v="3"/>
  </r>
  <r>
    <s v="ID12-2159"/>
    <x v="1"/>
    <s v="Intelligent Design"/>
    <s v="Felicia"/>
    <x v="1307"/>
    <s v="DUVET&amp;DUVET SET"/>
    <s v="Blue"/>
    <s v="Twin/Twin XL: 68&quot;W x 90&quot;L/20&quot;W x 26&quot;L + 2&quot;D/12&quot;W x 16&quot;L"/>
    <x v="7"/>
    <n v="51"/>
    <n v="1556.43"/>
    <n v="7.6630716910057313E-6"/>
    <n v="0.99871920655651769"/>
    <n v="5745"/>
    <n v="7.35079230583138"/>
    <n v="0.41471473311575785"/>
    <n v="5.6000000000000001E-2"/>
    <n v="-0.41323226679002584"/>
    <n v="0.34128410191048397"/>
    <n v="-0.81806638893797901"/>
    <n v="0.26980030821704826"/>
    <n v="0.38573184813601596"/>
    <n v="5.5E-2"/>
    <s v="B-"/>
    <x v="3"/>
  </r>
  <r>
    <s v="AM20-0483"/>
    <x v="5"/>
    <s v="Super Listing"/>
    <s v="Cotton 144TC"/>
    <x v="2291"/>
    <s v="SHEET/SHEET SET"/>
    <s v="Diamond Grey"/>
    <s v="Queen: 90x102&quot;/20x30&quot;(2)/60x80&quot;+14&quot;"/>
    <x v="7"/>
    <n v="66"/>
    <n v="1552.78"/>
    <n v="7.6451009427728059E-6"/>
    <n v="0.99872685165746045"/>
    <n v="5746"/>
    <n v="7.3484459507640238"/>
    <n v="0.41450430579522529"/>
    <n v="5.6000000000000001E-2"/>
    <n v="0.10123776130552944"/>
    <n v="0.454212024494973"/>
    <n v="-0.59020794975692747"/>
    <n v="0.3117365364396717"/>
    <n v="0.39395075192411461"/>
    <n v="0.06"/>
    <s v="B-"/>
    <x v="3"/>
  </r>
  <r>
    <s v="AM73-0237"/>
    <x v="8"/>
    <s v="Super Listing"/>
    <s v="Premium Turkish Cotton"/>
    <x v="2292"/>
    <s v="BATH TOWEL"/>
    <s v="Navy"/>
    <s v="27x54&quot;(4)"/>
    <x v="7"/>
    <n v="57"/>
    <n v="1547.53"/>
    <n v="7.6192526062733937E-6"/>
    <n v="0.99873447091006673"/>
    <n v="5747"/>
    <n v="7.3450613728129346"/>
    <n v="0.41420076790392746"/>
    <n v="5.6000000000000001E-2"/>
    <n v="-0.77071000173734061"/>
    <n v="8.5655596501901202E-2"/>
    <n v="-1.6838619533682135"/>
    <n v="0.11045488079036576"/>
    <n v="0.35345159048121516"/>
    <n v="3.9E-2"/>
    <s v="B-"/>
    <x v="3"/>
  </r>
  <r>
    <s v="CS50-1610"/>
    <x v="3"/>
    <s v="Comfort Spaces"/>
    <s v="Ruched Throw Set"/>
    <x v="2293"/>
    <s v="THROW"/>
    <s v="Blush Tie Dye"/>
    <s v="50x60&quot;/20x20&quot;(2)"/>
    <x v="10"/>
    <n v="58"/>
    <n v="1537"/>
    <n v="7.5674082284945727E-6"/>
    <n v="0.99874203831829522"/>
    <n v="5748"/>
    <n v="7.3382381500655889"/>
    <n v="0.41358884326383505"/>
    <n v="5.5E-2"/>
    <n v="-0.69699999999999995"/>
    <n v="0.29378703682631102"/>
    <n v="-0.93194503148471886"/>
    <n v="0.24884150256259535"/>
    <n v="0.38063937512358714"/>
    <n v="5.1999999999999998E-2"/>
    <s v="B-"/>
    <x v="3"/>
  </r>
  <r>
    <s v="CS20-0398"/>
    <x v="5"/>
    <s v="Comfort Spaces"/>
    <s v="Cotton Flannel 135GSM"/>
    <x v="1572"/>
    <s v="SHEET/SHEET SET"/>
    <s v="Blue"/>
    <s v="Cal King: 108&quot;W x 102&quot;L/72&quot;W x 84&quot;L + 14&quot;D/21&quot;W x 40&quot;L (2)"/>
    <x v="10"/>
    <n v="52"/>
    <n v="1534.52"/>
    <n v="7.5551979666815173E-6"/>
    <n v="0.99874959351626191"/>
    <n v="5749"/>
    <n v="7.3366243648693175"/>
    <n v="0.41344411474448561"/>
    <n v="5.5E-2"/>
    <n v="6.3899999999999998E-2"/>
    <n v="1.28643082414919"/>
    <n v="0.32673269240146857"/>
    <n v="0.48049496458636592"/>
    <n v="0.42685428471286169"/>
    <n v="8.3000000000000004E-2"/>
    <s v="B-"/>
    <x v="3"/>
  </r>
  <r>
    <s v="ID10-2487"/>
    <x v="1"/>
    <s v="Intelligent Design"/>
    <s v="Ella"/>
    <x v="2126"/>
    <s v="COMFORTER (SET)"/>
    <s v="Pink"/>
    <s v="King/Cal King:104&quot;Wx90&quot;L/20&quot;Wx36&quot;L (2)"/>
    <x v="15"/>
    <n v="33"/>
    <n v="1530.87"/>
    <n v="7.5372272184485919E-6"/>
    <n v="0.99875713074348038"/>
    <n v="5750"/>
    <n v="7.3342444903031616"/>
    <n v="0.41323068130675616"/>
    <n v="5.5E-2"/>
    <n v="0.13799999999999998"/>
    <n v="0.25259704784318998"/>
    <n v="-1.0424293815911652"/>
    <n v="0.2285073997848148"/>
    <n v="0.37628602500236791"/>
    <n v="4.9000000000000002E-2"/>
    <s v="B-"/>
    <x v="3"/>
  </r>
  <r>
    <s v="CS14-1779"/>
    <x v="1"/>
    <s v="Comfort Spaces"/>
    <s v="Kienna"/>
    <x v="2238"/>
    <s v="COVERLET&amp;BEDSPR"/>
    <s v="White"/>
    <s v="King: 104x90&quot;/20x36&quot;(2)"/>
    <x v="14"/>
    <n v="50"/>
    <n v="1524"/>
    <n v="7.5034028238293619E-6"/>
    <n v="0.99876463414630423"/>
    <n v="5751"/>
    <n v="7.3297496890415124"/>
    <n v="0.41282757565622002"/>
    <n v="5.5E-2"/>
    <n v="-1.55E-2"/>
    <n v="0.16189238836159101"/>
    <n v="-1.3398215910386129"/>
    <n v="0.17377382216599857"/>
    <n v="0.36501682495817572"/>
    <n v="4.3999999999999997E-2"/>
    <s v="B-"/>
    <x v="3"/>
  </r>
  <r>
    <s v="MP40-6324"/>
    <x v="0"/>
    <s v="Madison Park"/>
    <s v="Emilia"/>
    <x v="2027"/>
    <s v="WINDOW PANEL"/>
    <s v="Blush"/>
    <s v="50x120&quot;"/>
    <x v="7"/>
    <n v="65"/>
    <n v="1519.75"/>
    <n v="7.4824779799965044E-6"/>
    <n v="0.99877211662428422"/>
    <n v="5752"/>
    <n v="7.3269589132008148"/>
    <n v="0.41257729150675976"/>
    <n v="5.5E-2"/>
    <n v="0.31505801677907547"/>
    <n v="0.61415998183447096"/>
    <n v="-0.33664827754724824"/>
    <n v="0.3584029505521184"/>
    <n v="0.40174242331583154"/>
    <n v="6.6000000000000003E-2"/>
    <s v="B-"/>
    <x v="3"/>
  </r>
  <r>
    <s v="CS14-1827"/>
    <x v="1"/>
    <s v="Comfort Spaces"/>
    <s v="Verone"/>
    <x v="2264"/>
    <s v="COVERLET&amp;BEDSPR"/>
    <s v="Sage Green"/>
    <s v="Full/Queen: 90x90&quot;/20x26+0.5&quot;(2)"/>
    <x v="14"/>
    <n v="45"/>
    <n v="1514.7"/>
    <n v="7.4576143420304035E-6"/>
    <n v="0.99877957423862629"/>
    <n v="5753"/>
    <n v="7.3236326574376109"/>
    <n v="0.41227898410333441"/>
    <n v="5.5E-2"/>
    <n v="0.1396"/>
    <n v="3.68690563363556E-2"/>
    <n v="-1.9887306033808478"/>
    <n v="5.434530095297288E-2"/>
    <n v="0.34069224747326216"/>
    <n v="3.4000000000000002E-2"/>
    <s v="B-"/>
    <x v="3"/>
  </r>
  <r>
    <s v="AM73-0243"/>
    <x v="8"/>
    <s v="Super Listing"/>
    <s v="400GSM Essential Bundle"/>
    <x v="1706"/>
    <s v="BATH TOWEL"/>
    <s v="White"/>
    <s v="28x52&quot;(2)/16x26&quot;(2)12x12&quot;(2)"/>
    <x v="7"/>
    <n v="73"/>
    <n v="1505.27"/>
    <n v="7.4111858061847919E-6"/>
    <n v="0.99878698542443245"/>
    <n v="5754"/>
    <n v="7.3173916751591115"/>
    <n v="0.41171927632652477"/>
    <n v="5.3999999999999999E-2"/>
    <n v="-1.5304458013980009"/>
    <n v="5.8457493076516098E-2"/>
    <n v="-1.8422689041147027"/>
    <n v="8.1300858396329015E-2"/>
    <n v="0.34563559274048566"/>
    <n v="3.5000000000000003E-2"/>
    <s v="B-"/>
    <x v="3"/>
  </r>
  <r>
    <s v="CCS20-009"/>
    <x v="5"/>
    <s v="Croscill"/>
    <s v="Luxury Egyptian"/>
    <x v="2288"/>
    <s v="SHEET/SHEET SET"/>
    <s v="Ivory"/>
    <s v="STANDARD PC: 20x32&quot;(2)"/>
    <x v="7"/>
    <n v="72"/>
    <n v="1498.52"/>
    <n v="7.3779522306855479E-6"/>
    <n v="0.99879436337666316"/>
    <n v="5755"/>
    <n v="7.3129003358793758"/>
    <n v="0.41131648115567176"/>
    <n v="5.3999999999999999E-2"/>
    <n v="0.26502981208125359"/>
    <n v="1.0647272856330601"/>
    <n v="0.15248697002906419"/>
    <n v="0.44842589395423166"/>
    <n v="0.41873836371538375"/>
    <n v="7.5999999999999998E-2"/>
    <s v="B-"/>
    <x v="3"/>
  </r>
  <r>
    <s v="II04-8419"/>
    <x v="14"/>
    <s v="INK+IVY"/>
    <s v="IM222101"/>
    <x v="2052"/>
    <s v="ROBE"/>
    <s v="Claret 657"/>
    <s v="XS/S"/>
    <x v="5"/>
    <n v="63"/>
    <n v="1496.88"/>
    <n v="7.3698777027123989E-6"/>
    <n v="0.99880173325436583"/>
    <n v="5756"/>
    <n v="7.3118060540593639"/>
    <n v="0.41121834307141669"/>
    <n v="5.3999999999999999E-2"/>
    <n v="4.4604377104377089E-3"/>
    <n v="0.63871451869880302"/>
    <n v="-0.30284374024935812"/>
    <n v="0.36462450985086392"/>
    <n v="0.40189957642730612"/>
    <n v="6.6000000000000003E-2"/>
    <s v="B-"/>
    <x v="3"/>
  </r>
  <r>
    <s v="CS20-1661"/>
    <x v="5"/>
    <s v="Comfort Spaces"/>
    <s v="Microfiber Coolmax"/>
    <x v="1661"/>
    <s v="SHEET/SHEET SET"/>
    <s v="Cream"/>
    <s v="Twin XL: 66&quot;W x 102&quot;L/20&quot;W x 30&quot;L/39&quot;W x 80&quot;L + 14&quot;D"/>
    <x v="6"/>
    <n v="101"/>
    <n v="1492.78"/>
    <n v="7.349691382779524E-6"/>
    <n v="0.99880908294574866"/>
    <n v="5757"/>
    <n v="7.3090650991601551"/>
    <n v="0.41097252699559528"/>
    <n v="5.3999999999999999E-2"/>
    <n v="-0.14890000000000003"/>
    <n v="0.80340285814623602"/>
    <n v="-0.10158669200060298"/>
    <n v="0.40166488253622723"/>
    <n v="0.4091109981037217"/>
    <n v="7.0000000000000007E-2"/>
    <s v="B-"/>
    <x v="3"/>
  </r>
  <r>
    <s v="WR12-4032"/>
    <x v="1"/>
    <s v="Woolrich"/>
    <s v="Mckenzie"/>
    <x v="2256"/>
    <s v="DUVET&amp;DUVET SET"/>
    <s v="Grey"/>
    <s v="King/Cal King:104x92&quot;/20x36&quot;(2)"/>
    <x v="11"/>
    <n v="19"/>
    <n v="1488.05"/>
    <n v="7.3264032624667203E-6"/>
    <n v="0.99881640934901117"/>
    <n v="5758"/>
    <n v="7.3058936117038407"/>
    <n v="0.41068809962276509"/>
    <n v="5.3999999999999999E-2"/>
    <n v="0.10159999999999998"/>
    <n v="0.26771990118148498"/>
    <n v="-1.0004337687196634"/>
    <n v="0.23623648637058253"/>
    <n v="0.37579777697232863"/>
    <n v="4.9000000000000002E-2"/>
    <s v="B-"/>
    <x v="3"/>
  </r>
  <r>
    <s v="ID10-2483"/>
    <x v="1"/>
    <s v="Intelligent Design"/>
    <s v="Ella"/>
    <x v="2240"/>
    <s v="COMFORTER (SET)"/>
    <s v="White"/>
    <s v="Full/Queen:90&quot;Wx90&quot;L/20&quot;Wx26&quot;L (2)"/>
    <x v="15"/>
    <n v="34"/>
    <n v="1483.59"/>
    <n v="7.3044444851738859E-6"/>
    <n v="0.99882371379349633"/>
    <n v="5759"/>
    <n v="7.302893918839664"/>
    <n v="0.41041907924276755"/>
    <n v="5.3999999999999999E-2"/>
    <n v="0.12859999999999999"/>
    <n v="0.16605616605616599"/>
    <n v="-1.3240478419024955"/>
    <n v="0.17667690333374511"/>
    <n v="0.36367064406096306"/>
    <n v="4.3999999999999997E-2"/>
    <s v="B-"/>
    <x v="3"/>
  </r>
  <r>
    <s v="TT10-0025"/>
    <x v="1"/>
    <s v="Madison Park"/>
    <s v="Laurel"/>
    <x v="2294"/>
    <s v="COMFORTER (SET)"/>
    <s v="Taupe"/>
    <s v="King: 104x92&quot;/20x36&quot;(2)/78x80+15&quot;/18x18&quot;/12x18&quot;/D6.5x18&quot;"/>
    <x v="11"/>
    <n v="21"/>
    <n v="1481.11"/>
    <n v="7.2922342233608305E-6"/>
    <n v="0.99883100602771968"/>
    <n v="5760"/>
    <n v="7.301222027123158"/>
    <n v="0.41026913957719024"/>
    <n v="5.2999999999999999E-2"/>
    <n v="-1.0779000000000001"/>
    <n v="0.30217186024551501"/>
    <n v="-0.91087576867223774"/>
    <n v="0.25271919705116586"/>
    <n v="0.37875915107198538"/>
    <n v="5.0999999999999997E-2"/>
    <s v="B-"/>
    <x v="3"/>
  </r>
  <r>
    <s v="MP10-8644"/>
    <x v="1"/>
    <s v="Madison Park"/>
    <s v="Riva"/>
    <x v="2224"/>
    <s v="COMFORTER (SET)"/>
    <s v="Grey"/>
    <s v="Queen"/>
    <x v="11"/>
    <n v="25"/>
    <n v="1480.31"/>
    <n v="7.2882954292275863E-6"/>
    <n v="0.99883829432314886"/>
    <n v="5761"/>
    <n v="7.3006821103921959"/>
    <n v="0.41022071841852259"/>
    <n v="5.2999999999999999E-2"/>
    <n v="0.12232476778512609"/>
    <n v="8.5166968792939807E-2"/>
    <n v="-1.6864973269268537"/>
    <n v="0.10996985321182089"/>
    <n v="0.35017054537718229"/>
    <n v="3.6999999999999998E-2"/>
    <s v="B-"/>
    <x v="3"/>
  </r>
  <r>
    <s v="AM73-0226"/>
    <x v="8"/>
    <s v="Super Listing"/>
    <s v="Premium Turkish Cotton"/>
    <x v="2295"/>
    <s v="BATH TOWEL"/>
    <s v="White"/>
    <s v="35x70&quot;(2)"/>
    <x v="7"/>
    <n v="65"/>
    <n v="1479.07"/>
    <n v="7.282190298321059E-6"/>
    <n v="0.99884557651344719"/>
    <n v="5762"/>
    <n v="7.2998446629369758"/>
    <n v="0.41014561391855137"/>
    <n v="5.2999999999999999E-2"/>
    <n v="-1.1538187083775615"/>
    <n v="6.5678615407300106E-2"/>
    <n v="-1.7977054189595443"/>
    <n v="8.9502549282034077E-2"/>
    <n v="0.34601700099124788"/>
    <n v="3.5000000000000003E-2"/>
    <s v="B-"/>
    <x v="3"/>
  </r>
  <r>
    <s v="CS20-1818"/>
    <x v="5"/>
    <s v="Comfort Spaces"/>
    <s v="Rayon Bamboo Blend"/>
    <x v="2296"/>
    <s v="SHEET/SHEET SET"/>
    <s v="White"/>
    <s v="King: 108x102&quot;/20x40&quot;(2)/78x80&quot;+14&quot;"/>
    <x v="14"/>
    <n v="65"/>
    <n v="1475.5"/>
    <n v="7.2646134295014589E-6"/>
    <n v="0.99885284112687667"/>
    <n v="5763"/>
    <n v="7.2974297011839777"/>
    <n v="0.40992903376922013"/>
    <n v="5.2999999999999999E-2"/>
    <n v="8.2299999999999998E-2"/>
    <n v="0.106045115514178"/>
    <n v="-1.5796601268207862"/>
    <n v="0.12963271591910971"/>
    <n v="0.35386977019919807"/>
    <n v="3.9E-2"/>
    <s v="B-"/>
    <x v="3"/>
  </r>
  <r>
    <s v="MP50-8526"/>
    <x v="3"/>
    <s v="Madison Park"/>
    <s v="Zuri"/>
    <x v="2297"/>
    <s v="THROW"/>
    <s v="Blush/Grey"/>
    <s v="50x60&quot;"/>
    <x v="11"/>
    <n v="123"/>
    <n v="1474.77"/>
    <n v="7.2610192798548737E-6"/>
    <n v="0.9988601021461565"/>
    <n v="5764"/>
    <n v="7.2969351664599325"/>
    <n v="0.40988468258881317"/>
    <n v="5.2999999999999999E-2"/>
    <n v="-0.30649999999999999"/>
    <n v="0.314392227451193"/>
    <n v="-0.88094234436335861"/>
    <n v="0.25822829698976568"/>
    <n v="0.37955340546900368"/>
    <n v="5.1999999999999998E-2"/>
    <s v="B-"/>
    <x v="3"/>
  </r>
  <r>
    <s v="CS13-1499"/>
    <x v="1"/>
    <s v="Comfort Spaces"/>
    <s v="Kienna"/>
    <x v="1102"/>
    <s v="COVERLET&amp;BEDSPR"/>
    <s v="Sage Green"/>
    <s v="Queen: 102&quot;W x 118&quot;L / 20&quot;W x 26&quot;L + 0.5&quot;  (2)"/>
    <x v="6"/>
    <n v="39"/>
    <n v="1462.89"/>
    <n v="7.2025281869762042E-6"/>
    <n v="0.99886730467434348"/>
    <n v="5765"/>
    <n v="7.2888525550863381"/>
    <n v="0.409159812649939"/>
    <n v="5.2999999999999999E-2"/>
    <n v="-0.6804"/>
    <n v="0.21092951281934899"/>
    <n v="-1.1681890393743115"/>
    <n v="0.20536195154533779"/>
    <n v="0.36840024042901881"/>
    <n v="4.4999999999999998E-2"/>
    <s v="B-"/>
    <x v="3"/>
  </r>
  <r>
    <s v="RH10-0018"/>
    <x v="1"/>
    <s v="Regency Heights"/>
    <s v="Blake"/>
    <x v="2262"/>
    <s v="COMFORTER (SET)"/>
    <s v="Neutral"/>
    <s v="King/CalKing: 104x90&quot;/20x36&quot;(2)"/>
    <x v="11"/>
    <n v="32"/>
    <n v="1458.68"/>
    <n v="7.181800282850009E-6"/>
    <n v="0.99887448647462629"/>
    <n v="5766"/>
    <n v="7.2859725125971639"/>
    <n v="0.40890152283163805"/>
    <n v="5.2999999999999999E-2"/>
    <m/>
    <n v="0.25582911134226999"/>
    <n v="-1.0333046876981293"/>
    <n v="0.23018675494469051"/>
    <n v="0.37315856925424862"/>
    <n v="4.7E-2"/>
    <s v="B-"/>
    <x v="3"/>
  </r>
  <r>
    <s v="MP40-8734"/>
    <x v="0"/>
    <s v="Madison Park"/>
    <s v="Anaheim"/>
    <x v="2215"/>
    <s v="WINDOW PANEL"/>
    <s v="Black"/>
    <s v="50x108&quot;"/>
    <x v="11"/>
    <n v="59"/>
    <n v="1458.48"/>
    <n v="7.1808155843166977E-6"/>
    <n v="0.99888166729021055"/>
    <n v="5767"/>
    <n v="7.2858354868772226"/>
    <n v="0.40888923400310889"/>
    <n v="5.1999999999999998E-2"/>
    <n v="5.5299999999999995E-2"/>
    <n v="8.1281538930470396E-2"/>
    <n v="-1.7077039924927198"/>
    <n v="0.10606687042036778"/>
    <n v="0.34832476128656065"/>
    <n v="3.5999999999999997E-2"/>
    <s v="B-"/>
    <x v="3"/>
  </r>
  <r>
    <s v="TT10-0026"/>
    <x v="1"/>
    <s v="Madison Park"/>
    <s v="Laurel"/>
    <x v="2294"/>
    <s v="COMFORTER (SET)"/>
    <s v="Taupe"/>
    <s v="Cal King: 104x92&quot;/20x36&quot;(2)/72x84+15&quot;/18x18&quot;/12x18&quot;/D6.5x18&quot;"/>
    <x v="11"/>
    <n v="21"/>
    <n v="1454.16"/>
    <n v="7.1595460959971821E-6"/>
    <n v="0.99888882683630653"/>
    <n v="5768"/>
    <n v="7.2828711391955547"/>
    <n v="0.40862338347244598"/>
    <n v="5.1999999999999998E-2"/>
    <n v="-0.75719999999999998"/>
    <n v="0.36257355538350799"/>
    <n v="-0.77094969600792096"/>
    <n v="0.27847190447177456"/>
    <n v="0.3825930876723117"/>
    <n v="5.3999999999999999E-2"/>
    <s v="B-"/>
    <x v="3"/>
  </r>
  <r>
    <s v="MPS137-0327"/>
    <x v="2"/>
    <s v="Madison Park Signature"/>
    <s v="Beckett"/>
    <x v="2298"/>
    <s v="DRESSER/CHEST"/>
    <s v="Natural"/>
    <s v="46&quot;Wx19&quot;Dx33&quot;H"/>
    <x v="11"/>
    <n v="3"/>
    <n v="1445.86"/>
    <n v="7.1186811068647774E-6"/>
    <n v="0.99889594551741334"/>
    <n v="5769"/>
    <n v="7.2771509700502328"/>
    <n v="0.40811038359319091"/>
    <n v="5.1999999999999998E-2"/>
    <n v="0.2399957658417827"/>
    <n v="3.0601092985358399E-2"/>
    <n v="-2.035607693221086"/>
    <n v="4.5717802471818843E-2"/>
    <n v="0.33563186736891654"/>
    <n v="3.2000000000000001E-2"/>
    <s v="B-"/>
    <x v="3"/>
  </r>
  <r>
    <s v="SHET20-970"/>
    <x v="5"/>
    <s v="Sleep Philosophy"/>
    <s v="Smart Cool Microfiber"/>
    <x v="2026"/>
    <s v="SHEET/SHEET SET"/>
    <s v="Aqua"/>
    <s v="Twin: 66x96&quot;/20x30&quot;/39x75+14&quot;"/>
    <x v="7"/>
    <n v="85"/>
    <n v="1443.33"/>
    <n v="7.1062246704183934E-6"/>
    <n v="0.99890305174208371"/>
    <n v="5770"/>
    <n v="7.2754008251993003"/>
    <n v="0.40795342597980611"/>
    <n v="5.1999999999999998E-2"/>
    <n v="7.4118373291849685E-2"/>
    <n v="0.88101661273946696"/>
    <n v="-1.9165885065291446E-2"/>
    <n v="0.41683402782816703"/>
    <n v="0.40972954634947834"/>
    <n v="7.0999999999999994E-2"/>
    <s v="B-"/>
    <x v="3"/>
  </r>
  <r>
    <s v="ID12-2390"/>
    <x v="1"/>
    <s v="Intelligent Design"/>
    <s v="Cassiopeia"/>
    <x v="1831"/>
    <s v="DUVET&amp;DUVET SET"/>
    <s v="Charcoal"/>
    <s v="King/Cal King:104&quot;W x 90&quot;L/20&quot;W x 36&quot;L (2)/14&quot;W x 14&quot;L"/>
    <x v="7"/>
    <n v="40"/>
    <n v="1441.34"/>
    <n v="7.0964269200119497E-6"/>
    <n v="0.9989101481690037"/>
    <n v="5771"/>
    <n v="7.2740220736861438"/>
    <n v="0.40782977590201941"/>
    <n v="5.1999999999999998E-2"/>
    <n v="0.20163029958233308"/>
    <n v="1.6105286701281001"/>
    <n v="0.5368024865508858"/>
    <n v="0.51915727993352601"/>
    <n v="0.43009527670832071"/>
    <n v="8.5000000000000006E-2"/>
    <s v="B-"/>
    <x v="3"/>
  </r>
  <r>
    <s v="CS20-0448"/>
    <x v="5"/>
    <s v="Comfort Spaces"/>
    <s v="Microfiber Coolmax"/>
    <x v="612"/>
    <s v="SHEET/SHEET SET"/>
    <s v="Light Grey"/>
    <s v="Cal King: 108&quot;W x 102&quot;L/20&quot;W x 40&quot;L (2)/72&quot;W x 84&quot;L + 14&quot;D"/>
    <x v="6"/>
    <n v="65"/>
    <n v="1430.65"/>
    <n v="7.0437947834064806E-6"/>
    <n v="0.99891719196378714"/>
    <n v="5772"/>
    <n v="7.2665829042389447"/>
    <n v="0.40716261153480976"/>
    <n v="5.1999999999999998E-2"/>
    <n v="-0.16380000000000003"/>
    <n v="0.51258507147710997"/>
    <n v="-0.49006745400035817"/>
    <n v="0.33016690355474398"/>
    <n v="0.39176346993879663"/>
    <n v="5.8999999999999997E-2"/>
    <s v="B-"/>
    <x v="3"/>
  </r>
  <r>
    <s v="MP40-8463"/>
    <x v="0"/>
    <s v="Madison Park"/>
    <s v="Veronica"/>
    <x v="2250"/>
    <s v="WINDOW PANEL"/>
    <s v="White/Navy"/>
    <s v="50&quot;W x 95&quot;L"/>
    <x v="11"/>
    <n v="61"/>
    <n v="1427.12"/>
    <n v="7.0264148542935419E-6"/>
    <n v="0.99892421837864143"/>
    <n v="5773"/>
    <n v="7.2641141729823486"/>
    <n v="0.40694120919435928"/>
    <n v="5.0999999999999997E-2"/>
    <n v="-0.18269451689389446"/>
    <n v="0.184948879023177"/>
    <n v="-1.2554454866510423"/>
    <n v="0.18930283036446827"/>
    <n v="0.36341353342838112"/>
    <n v="4.2999999999999997E-2"/>
    <s v="B-"/>
    <x v="3"/>
  </r>
  <r>
    <s v="CS20-0961"/>
    <x v="5"/>
    <s v="Comfort Spaces"/>
    <s v="Cotton Flannel 135GSM"/>
    <x v="1911"/>
    <s v="SHEET/SHEET SET"/>
    <s v="Aqua"/>
    <s v="Cal King: 108&quot;W x 102&quot;L/72&quot;W x 84&quot;L + 14&quot;D/21&quot;W x 40&quot;L (2)"/>
    <x v="10"/>
    <n v="49"/>
    <n v="1425.9"/>
    <n v="7.0204081932403466E-6"/>
    <n v="0.99893123878683465"/>
    <n v="5774"/>
    <n v="7.2632595379365297"/>
    <n v="0.40686456326586062"/>
    <n v="5.0999999999999997E-2"/>
    <n v="7.51E-2"/>
    <n v="2.8843292156884899"/>
    <n v="1.0933750032292959"/>
    <n v="0.62159172197462054"/>
    <n v="0.44980999500761265"/>
    <n v="0.10100000000000001"/>
    <s v="B-"/>
    <x v="3"/>
  </r>
  <r>
    <s v="AM51-0517"/>
    <x v="3"/>
    <s v="Madison Park"/>
    <s v="Bamboo Cotton"/>
    <x v="2202"/>
    <s v="BLANKET"/>
    <s v="Ivory"/>
    <s v="Twin: 66&quot;x90&quot;"/>
    <x v="11"/>
    <n v="61"/>
    <n v="1421.24"/>
    <n v="6.997464717414201E-6"/>
    <n v="0.99893823625155209"/>
    <n v="5775"/>
    <n v="7.2599883724933649"/>
    <n v="0.40657119650786205"/>
    <n v="5.0999999999999997E-2"/>
    <n v="2.9739300892178664E-2"/>
    <n v="0.32489302931944403"/>
    <n v="-0.85591783745735883"/>
    <n v="0.26283393475565403"/>
    <n v="0.37782374415742048"/>
    <n v="0.05"/>
    <s v="B-"/>
    <x v="3"/>
  </r>
  <r>
    <s v="MP105-1270"/>
    <x v="2"/>
    <s v="Madison Park"/>
    <s v="Welburn"/>
    <x v="2299"/>
    <s v="ACCENT BENCH"/>
    <s v="Light Blue"/>
    <s v="49.5&quot;W x 19.25&quot;D x 23&quot;H"/>
    <x v="11"/>
    <n v="11"/>
    <n v="1421.12"/>
    <n v="6.9968738982942134E-6"/>
    <n v="0.99894523312545036"/>
    <n v="5776"/>
    <n v="7.2599039949883579"/>
    <n v="0.4065636293103228"/>
    <n v="5.0999999999999997E-2"/>
    <n v="0.24934942645416711"/>
    <n v="9.4561404006463498E-2"/>
    <n v="-1.6370074639142564"/>
    <n v="0.11907821978126608"/>
    <n v="0.34906654740451148"/>
    <n v="3.6999999999999998E-2"/>
    <s v="B-"/>
    <x v="3"/>
  </r>
  <r>
    <s v="MP50-8728"/>
    <x v="3"/>
    <s v="Madison Park"/>
    <s v="Ruched Fur"/>
    <x v="2277"/>
    <s v="THROW"/>
    <s v="Blue Tie Dye"/>
    <s v="50x60&quot;"/>
    <x v="14"/>
    <n v="68"/>
    <n v="1419.16"/>
    <n v="6.9872238526677672E-6"/>
    <n v="0.99895222034930298"/>
    <n v="5777"/>
    <n v="7.2585248203041743"/>
    <n v="0.40643994128144056"/>
    <n v="5.0999999999999997E-2"/>
    <n v="-0.51339999999999997"/>
    <n v="0.15071770340761001"/>
    <n v="-1.3834276604051716"/>
    <n v="0.16574833896063645"/>
    <n v="0.35830162081727979"/>
    <n v="4.1000000000000002E-2"/>
    <s v="B-"/>
    <x v="3"/>
  </r>
  <r>
    <s v="AM51-0514"/>
    <x v="3"/>
    <s v="Madison Park"/>
    <s v="Bamboo Cotton"/>
    <x v="2108"/>
    <s v="BLANKET"/>
    <s v="Grey"/>
    <s v="Twin: 66&quot;x90&quot;"/>
    <x v="11"/>
    <n v="59"/>
    <n v="1416.68"/>
    <n v="6.9750135908547118E-6"/>
    <n v="0.99895919536289379"/>
    <n v="5778"/>
    <n v="7.2567770116670891"/>
    <n v="0.40628319318588491"/>
    <n v="5.0999999999999997E-2"/>
    <n v="8.6124493887116349E-2"/>
    <n v="0.372153015120749"/>
    <n v="-0.75045216135518977"/>
    <n v="0.28224437519652595"/>
    <n v="0.38147542958801312"/>
    <n v="5.2999999999999999E-2"/>
    <s v="B-"/>
    <x v="3"/>
  </r>
  <r>
    <s v="MP70-8568"/>
    <x v="7"/>
    <s v="Madison Park"/>
    <s v="Spa Waffle"/>
    <x v="1048"/>
    <s v="SHOWER CURTAIN"/>
    <s v="Sage Green"/>
    <s v="Extra Width: 108&quot;x72&quot;"/>
    <x v="7"/>
    <n v="76"/>
    <n v="1414.72"/>
    <n v="6.965363545228264E-6"/>
    <n v="0.99896616072643907"/>
    <n v="5779"/>
    <n v="7.2553935145875172"/>
    <n v="0.40615911751316625"/>
    <n v="0.05"/>
    <n v="0.17334760588667725"/>
    <n v="1.9566339377590101"/>
    <n v="0.72107063555320161"/>
    <n v="0.55307092903291866"/>
    <n v="0.43554147981711672"/>
    <n v="8.7999999999999995E-2"/>
    <s v="B-"/>
    <x v="3"/>
  </r>
  <r>
    <s v="AM20-0342"/>
    <x v="5"/>
    <s v="Super Listing"/>
    <s v="Cotton 144TC"/>
    <x v="2226"/>
    <s v="SHEET/SHEET SET"/>
    <s v="White"/>
    <s v="Twin XL: 66x96&quot;/20x30&quot;/39x80&quot;+12&quot;"/>
    <x v="7"/>
    <n v="69"/>
    <n v="1410.19"/>
    <n v="6.9430601234487715E-6"/>
    <n v="0.99897310378656257"/>
    <n v="5780"/>
    <n v="7.2521885990596191"/>
    <n v="0.40587169222257341"/>
    <n v="0.05"/>
    <n v="7.6620762896717196E-2"/>
    <n v="0.74209898142645203"/>
    <n v="-0.17185771651057008"/>
    <n v="0.38873184511229397"/>
    <n v="0.40244372280051754"/>
    <n v="6.7000000000000004E-2"/>
    <s v="B-"/>
    <x v="3"/>
  </r>
  <r>
    <s v="II04-8413"/>
    <x v="14"/>
    <s v="INK+IVY"/>
    <s v="IM222101"/>
    <x v="2049"/>
    <s v="ROBE"/>
    <s v="Steel 030"/>
    <s v="XS/S"/>
    <x v="5"/>
    <n v="60"/>
    <n v="1403.85"/>
    <n v="6.9118451799428139E-6"/>
    <n v="0.99898001563174255"/>
    <n v="5781"/>
    <n v="7.2476858145025878"/>
    <n v="0.4054678706090189"/>
    <n v="0.05"/>
    <n v="1.4120478683620047E-2"/>
    <n v="0.77156144863902498"/>
    <n v="-0.13746890745547036"/>
    <n v="0.39506093676245219"/>
    <n v="0.4033864838397056"/>
    <n v="6.7000000000000004E-2"/>
    <s v="B-"/>
    <x v="3"/>
  </r>
  <r>
    <s v="AM14-0368"/>
    <x v="1"/>
    <s v="Super Listing"/>
    <s v="Mina"/>
    <x v="2181"/>
    <s v="QUILT"/>
    <s v="Green"/>
    <s v="Twin/Twin XL: 66x90&quot;/20x26&quot;"/>
    <x v="7"/>
    <n v="58"/>
    <n v="1402.17"/>
    <n v="6.9035737122630027E-6"/>
    <n v="0.99898691920545479"/>
    <n v="5782"/>
    <n v="7.2464892416858344"/>
    <n v="0.40536055879796584"/>
    <n v="0.05"/>
    <n v="-0.23448629124856471"/>
    <n v="0.53315396361357503"/>
    <n v="-0.45704165795574203"/>
    <n v="0.33624513934508199"/>
    <n v="0.3915374749073891"/>
    <n v="5.8000000000000003E-2"/>
    <s v="B-"/>
    <x v="3"/>
  </r>
  <r>
    <s v="FUR120-0056"/>
    <x v="2"/>
    <s v="INK+IVY"/>
    <s v="Lennox"/>
    <x v="2300"/>
    <s v="OCCASIONL TABLE"/>
    <s v="Natural"/>
    <s v="15.75&quot;W x 15&quot;D x 23.75&quot;H"/>
    <x v="7"/>
    <n v="25"/>
    <n v="1388.59"/>
    <n v="6.8367126818511892E-6"/>
    <n v="0.99899375591813666"/>
    <n v="5783"/>
    <n v="7.2367640185855153"/>
    <n v="0.40448837510034352"/>
    <n v="0.05"/>
    <n v="0.17155287051004148"/>
    <n v="7.4634392337634095E-2"/>
    <n v="-1.7450606770954553"/>
    <n v="9.9191555831312353E-2"/>
    <n v="0.34342901124653735"/>
    <n v="3.5000000000000003E-2"/>
    <s v="B-"/>
    <x v="3"/>
  </r>
  <r>
    <s v="ID20-1910"/>
    <x v="5"/>
    <s v="Intelligent Design"/>
    <s v="Microfiber"/>
    <x v="1937"/>
    <s v="SHEET/SHEET SET"/>
    <s v="White"/>
    <s v="Twin: 66&quot;Wx96&quot;L/20&quot;Wx30&quot;L(2)/39&quot;Wx75&quot;L+14&quot;D"/>
    <x v="7"/>
    <n v="106"/>
    <n v="1386.54"/>
    <n v="6.826619521884753E-6"/>
    <n v="0.99900058253765855"/>
    <n v="5784"/>
    <n v="7.2352876740338754"/>
    <n v="0.40435597262106554"/>
    <n v="0.05"/>
    <n v="6.8675542717844401E-2"/>
    <n v="0.70880278562169496"/>
    <n v="-0.21220016714024492"/>
    <n v="0.38130701492936764"/>
    <n v="0.39974618108272597"/>
    <n v="6.4000000000000001E-2"/>
    <s v="B-"/>
    <x v="3"/>
  </r>
  <r>
    <s v="MP10-8724"/>
    <x v="1"/>
    <s v="Madison Park"/>
    <s v="Ophelia"/>
    <x v="2209"/>
    <s v="COMFORTER (SET)"/>
    <s v="Multi"/>
    <s v="Cal King:104&quot;Wx92&quot;L/20&quot;Wx36&quot;L(2)/72&quot;Wx84&quot;L+15&quot;D/18&quot;Wx18&quot;L/16&quot;Wx16&quot;L/26&quot;Wx26&quot;L(2)"/>
    <x v="11"/>
    <n v="18"/>
    <n v="1386.19"/>
    <n v="6.8248962994514591E-6"/>
    <n v="0.99900740743395799"/>
    <n v="5785"/>
    <n v="7.2350353972344346"/>
    <n v="0.40433334777128149"/>
    <n v="4.9000000000000002E-2"/>
    <n v="2.9157764808576018E-2"/>
    <n v="0.157512568518514"/>
    <n v="-1.356686750288868"/>
    <n v="0.17066987231945541"/>
    <n v="0.35760065268091634"/>
    <n v="4.1000000000000002E-2"/>
    <s v="B-"/>
    <x v="3"/>
  </r>
  <r>
    <s v="ID12-2388"/>
    <x v="1"/>
    <s v="Intelligent Design"/>
    <s v="Cassiopeia"/>
    <x v="1831"/>
    <s v="DUVET&amp;DUVET SET"/>
    <s v="Charcoal"/>
    <s v="Twin/Twin XL:68&quot;W x 90&quot;L/20&quot;W x 26&quot;L/14&quot;W x 14&quot;L"/>
    <x v="7"/>
    <n v="51"/>
    <n v="1378.76"/>
    <n v="6.7883147489389568E-6"/>
    <n v="0.99901419574870698"/>
    <n v="5786"/>
    <n v="7.2296648499831448"/>
    <n v="0.40385170290703859"/>
    <n v="4.9000000000000002E-2"/>
    <n v="0.18683642040674228"/>
    <n v="2.5792939440757499"/>
    <n v="0.98555330610966363"/>
    <n v="0.60174766742035113"/>
    <n v="0.44343089580970113"/>
    <n v="9.6000000000000002E-2"/>
    <s v="B-"/>
    <x v="3"/>
  </r>
  <r>
    <s v="CCS20-005"/>
    <x v="5"/>
    <s v="Croscill"/>
    <s v="Luxury Egyptian"/>
    <x v="2237"/>
    <s v="SHEET/SHEET SET"/>
    <s v="White"/>
    <s v="King:20x40&quot;(2)"/>
    <x v="7"/>
    <n v="57"/>
    <n v="1376.58"/>
    <n v="6.7775815349258674E-6"/>
    <n v="0.99902097333024187"/>
    <n v="5787"/>
    <n v="7.2280836155657564"/>
    <n v="0.40370989362752496"/>
    <n v="4.9000000000000002E-2"/>
    <n v="0.35883059851131704"/>
    <n v="1.5220369318790199"/>
    <n v="0.48368272477988516"/>
    <n v="0.50938084830006769"/>
    <n v="0.42484408456203354"/>
    <n v="8.1000000000000003E-2"/>
    <s v="B-"/>
    <x v="3"/>
  </r>
  <r>
    <s v="BR20-4963"/>
    <x v="5"/>
    <s v="Beautyrest"/>
    <s v="1500TC Solid Cooling Sheet Set"/>
    <x v="2301"/>
    <s v="SHEET/SHEET SET"/>
    <s v="Blue"/>
    <s v="King: 108x102&quot;/20x40&quot;(2)/78x80+15&quot;"/>
    <x v="12"/>
    <n v="43"/>
    <n v="1375.14"/>
    <n v="6.7704917054860297E-6"/>
    <n v="0.99902774382194737"/>
    <n v="5788"/>
    <n v="7.227037757503747"/>
    <n v="0.40361609831380291"/>
    <n v="4.9000000000000002E-2"/>
    <n v="-7.0000000000000007E-2"/>
    <n v="0.17604912998976499"/>
    <n v="-1.2871764218970969"/>
    <n v="0.18346290735359175"/>
    <n v="0.35958546012176068"/>
    <n v="4.2000000000000003E-2"/>
    <s v="B-"/>
    <x v="3"/>
  </r>
  <r>
    <s v="ID20-2214"/>
    <x v="5"/>
    <s v="Intelligent Design"/>
    <s v="Microfiber"/>
    <x v="2148"/>
    <s v="SHEET/SHEET SET"/>
    <s v="Lavender"/>
    <s v="Twin XL: 66x102&quot;/20x30&quot;/39x80+12&quot;"/>
    <x v="7"/>
    <n v="114"/>
    <n v="1369.58"/>
    <n v="6.7431170862599843E-6"/>
    <n v="0.99903448693903363"/>
    <n v="5789"/>
    <n v="7.2229892868958334"/>
    <n v="0.40325302077531333"/>
    <n v="4.9000000000000002E-2"/>
    <n v="-0.15885098736906961"/>
    <n v="0.28774739704020202"/>
    <n v="-0.94740118993267097"/>
    <n v="0.24599687240341425"/>
    <n v="0.37180179110093353"/>
    <n v="4.7E-2"/>
    <s v="B-"/>
    <x v="3"/>
  </r>
  <r>
    <s v="MP70-8554"/>
    <x v="7"/>
    <s v="Madison Park"/>
    <s v="Spa Waffle"/>
    <x v="1685"/>
    <s v="SHOWER CURTAIN"/>
    <s v="Charcoal"/>
    <s v="Long: 72x78&quot;"/>
    <x v="7"/>
    <n v="77"/>
    <n v="1357.47"/>
    <n v="6.6834935900680077E-6"/>
    <n v="0.99904117043262375"/>
    <n v="5790"/>
    <n v="7.2141143454425878"/>
    <n v="0.40245709258189027"/>
    <n v="4.9000000000000002E-2"/>
    <n v="3.5889012648529992E-2"/>
    <n v="0.122648151217538"/>
    <n v="-1.5021625507856708"/>
    <n v="0.14389576470935603"/>
    <n v="0.35074482700738346"/>
    <n v="3.7999999999999999E-2"/>
    <s v="B-"/>
    <x v="3"/>
  </r>
  <r>
    <s v="MP70-8595"/>
    <x v="7"/>
    <s v="Madison Park"/>
    <s v="Ariana Ombre Waffle"/>
    <x v="1821"/>
    <s v="SHOWER CURTAIN"/>
    <s v="Blue"/>
    <s v="Stall: 36x72''"/>
    <x v="11"/>
    <n v="137"/>
    <n v="1357.01"/>
    <n v="6.6812287834413927E-6"/>
    <n v="0.99904785166140719"/>
    <n v="5791"/>
    <n v="7.2137756718617796"/>
    <n v="0.40242671944052893"/>
    <n v="4.8000000000000001E-2"/>
    <n v="-4.7838374809323438E-2"/>
    <n v="2.7115257797125998"/>
    <n v="1.0337273180883404"/>
    <n v="0.61061385806046142"/>
    <n v="0.44406414716451548"/>
    <n v="9.6000000000000002E-2"/>
    <s v="B-"/>
    <x v="3"/>
  </r>
  <r>
    <s v="CS14-1792"/>
    <x v="1"/>
    <s v="Comfort Spaces"/>
    <s v="Gloria"/>
    <x v="2079"/>
    <s v="QUILT"/>
    <s v="Grey Yellow"/>
    <s v="King: 104&quot;Wx90&quot;L/20&quot;Wx36&quot;L+0.5&quot;D(2)"/>
    <x v="14"/>
    <n v="52"/>
    <n v="1356.68"/>
    <n v="6.6796040308614299E-6"/>
    <n v="0.99905453126543808"/>
    <n v="5792"/>
    <n v="7.2135326397030104"/>
    <n v="0.40240492367454084"/>
    <n v="4.8000000000000001E-2"/>
    <n v="-1.3800000000000002E-2"/>
    <n v="0.84034928018912802"/>
    <n v="-6.1503898065573735E-2"/>
    <n v="0.40904192417796403"/>
    <n v="0.4037323237752255"/>
    <n v="6.8000000000000005E-2"/>
    <s v="B-"/>
    <x v="3"/>
  </r>
  <r>
    <s v="WR12-4031"/>
    <x v="1"/>
    <s v="Woolrich"/>
    <s v="Mckenzie"/>
    <x v="2256"/>
    <s v="DUVET&amp;DUVET SET"/>
    <s v="Grey"/>
    <s v="Full/Queen:90x92&quot;/20x26&quot;(2)"/>
    <x v="11"/>
    <n v="20"/>
    <n v="1351.75"/>
    <n v="6.655331212015315E-6"/>
    <n v="0.99906118659665011"/>
    <n v="5793"/>
    <n v="7.209894836522845"/>
    <n v="0.40207867587578394"/>
    <n v="4.8000000000000001E-2"/>
    <n v="0.11710328906972442"/>
    <n v="0.281231844566943"/>
    <n v="-0.96434757300244067"/>
    <n v="0.24287797371124345"/>
    <n v="0.37023853544287588"/>
    <n v="4.5999999999999999E-2"/>
    <s v="B-"/>
    <x v="3"/>
  </r>
  <r>
    <s v="CS10-1757"/>
    <x v="1"/>
    <s v="Comfort Spaces"/>
    <s v="Vixie"/>
    <x v="2302"/>
    <s v="COMFORTER (SET)"/>
    <s v="Navy/Light Blue"/>
    <s v="Full/Queen: 90x90&quot;/20x26&quot;(2)"/>
    <x v="14"/>
    <n v="55"/>
    <n v="1342"/>
    <n v="6.6073271585164062E-6"/>
    <n v="0.99906779392380862"/>
    <n v="5794"/>
    <n v="7.2026611965232377"/>
    <n v="0.40142994393235742"/>
    <n v="4.8000000000000001E-2"/>
    <n v="7.3000000000000001E-3"/>
    <n v="0.15994257561351399"/>
    <n v="-1.3472945353853854"/>
    <n v="0.17239846340927417"/>
    <n v="0.35562364782774081"/>
    <n v="0.04"/>
    <s v="B-"/>
    <x v="3"/>
  </r>
  <r>
    <s v="CCS20-015"/>
    <x v="5"/>
    <s v="Croscill"/>
    <s v="Luxury Egyptian"/>
    <x v="2278"/>
    <s v="SHEET/SHEET SET"/>
    <s v="Grey"/>
    <s v="King:20x40&quot;(2)"/>
    <x v="7"/>
    <n v="57"/>
    <n v="1341.74"/>
    <n v="6.6060470504231024E-6"/>
    <n v="0.99907439997085901"/>
    <n v="5795"/>
    <n v="7.2024675813551182"/>
    <n v="0.40141258001262992"/>
    <n v="4.8000000000000001E-2"/>
    <n v="0.28461464367165024"/>
    <n v="1.87398669101227"/>
    <n v="0.68005519884685439"/>
    <n v="0.54552223906317288"/>
    <n v="0.43023451182273853"/>
    <n v="8.5000000000000006E-2"/>
    <s v="B-"/>
    <x v="3"/>
  </r>
  <r>
    <s v="WR12-4036"/>
    <x v="1"/>
    <s v="Woolrich"/>
    <s v="Mckenzie"/>
    <x v="2252"/>
    <s v="DUVET&amp;DUVET SET"/>
    <s v="Blue"/>
    <s v="Full/Queen:90x92&quot;/20x26&quot;(2)"/>
    <x v="11"/>
    <n v="20"/>
    <n v="1340.33"/>
    <n v="6.5991049257632597E-6"/>
    <n v="0.99908099907578474"/>
    <n v="5796"/>
    <n v="7.2014169380189141"/>
    <n v="0.40131835554287737"/>
    <n v="4.8000000000000001E-2"/>
    <n v="0.12385196257638043"/>
    <n v="0.21584658927362901"/>
    <n v="-1.152498660259516"/>
    <n v="0.20824968886953985"/>
    <n v="0.36270462220820987"/>
    <n v="4.2999999999999997E-2"/>
    <s v="B-"/>
    <x v="3"/>
  </r>
  <r>
    <s v="AM10-0539"/>
    <x v="1"/>
    <s v="Super Listing"/>
    <s v="Gigi"/>
    <x v="2303"/>
    <s v="COMFORTER (SET)"/>
    <s v="White"/>
    <s v="Full/Queen: 90x90&quot;/20x26&quot;(2)"/>
    <x v="11"/>
    <n v="36"/>
    <n v="1331.46"/>
    <n v="6.5554335458109197E-6"/>
    <n v="0.99908755450933051"/>
    <n v="5797"/>
    <n v="7.1947821368277012"/>
    <n v="0.40072332904567021"/>
    <n v="4.7E-2"/>
    <n v="0.22555901016349975"/>
    <n v="0.198741430145319"/>
    <n v="-1.2081768618539046"/>
    <n v="0.19800238893419611"/>
    <n v="0.36017914102337539"/>
    <n v="4.2000000000000003E-2"/>
    <s v="B-"/>
    <x v="3"/>
  </r>
  <r>
    <s v="BASI16-0596"/>
    <x v="4"/>
    <s v="Sleep Philosophy"/>
    <s v="Holden"/>
    <x v="2218"/>
    <s v="MATT PAD/TOPPER"/>
    <s v="White"/>
    <s v="Twin XL: 39x80+16&quot;"/>
    <x v="6"/>
    <n v="109"/>
    <n v="1326.53"/>
    <n v="6.5311607269648047E-6"/>
    <n v="0.99909408567005753"/>
    <n v="5798"/>
    <n v="7.1910753517307997"/>
    <n v="0.40039089476639894"/>
    <n v="4.7E-2"/>
    <n v="-0.24430000000000002"/>
    <n v="0.99930638052448295"/>
    <n v="9.4679417756202533E-2"/>
    <n v="0.43778669746969978"/>
    <n v="0.40787005530705911"/>
    <n v="7.0000000000000007E-2"/>
    <s v="B-"/>
    <x v="3"/>
  </r>
  <r>
    <s v="ID12-2260"/>
    <x v="1"/>
    <s v="Intelligent Design"/>
    <s v="Cassiopeia"/>
    <x v="867"/>
    <s v="DUVET&amp;DUVET SET"/>
    <s v="Lavender"/>
    <s v="King/Cal King: 104&quot;W x 90&quot;L/20&quot;W x 36&quot;L (2)/14&quot;W x 14&quot;L"/>
    <x v="7"/>
    <n v="37"/>
    <n v="1320.71"/>
    <n v="6.5025059996454572E-6"/>
    <n v="0.99910058817605718"/>
    <n v="5799"/>
    <n v="7.1866816317486064"/>
    <n v="0.39999685435201904"/>
    <n v="4.7E-2"/>
    <n v="-0.24402763362130969"/>
    <n v="0.36317919687573202"/>
    <n v="-0.76964126548551548"/>
    <n v="0.27871271469235825"/>
    <n v="0.37574002642008691"/>
    <n v="4.8000000000000001E-2"/>
    <s v="B-"/>
    <x v="3"/>
  </r>
  <r>
    <s v="ST54-0210"/>
    <x v="3"/>
    <s v="Serta"/>
    <s v="Freya AZ"/>
    <x v="2109"/>
    <s v="ELECT BLANKET"/>
    <s v="Stone Brown"/>
    <s v="Twin:62x84&quot;"/>
    <x v="10"/>
    <n v="28"/>
    <n v="1314.88"/>
    <n v="6.4738020373994432E-6"/>
    <n v="0.99910706197809462"/>
    <n v="5800"/>
    <n v="7.182260922317286"/>
    <n v="0.39960039345254655"/>
    <n v="4.7E-2"/>
    <n v="-1.1486000000000001"/>
    <n v="8.0588564767597598E-2"/>
    <n v="-1.7115339580127944"/>
    <n v="0.10536198405007623"/>
    <n v="0.34075271157205256"/>
    <n v="3.4000000000000002E-2"/>
    <s v="B-"/>
    <x v="3"/>
  </r>
  <r>
    <s v="AM20-0345"/>
    <x v="5"/>
    <s v="Super Listing"/>
    <s v="Cotton 144TC"/>
    <x v="2226"/>
    <s v="SHEET/SHEET SET"/>
    <s v="White"/>
    <s v="King: 108x102&quot;/20x40&quot;(2)/78x80&quot;+14&quot;"/>
    <x v="7"/>
    <n v="48"/>
    <n v="1313.97"/>
    <n v="6.4693216590728787E-6"/>
    <n v="0.99911353129975367"/>
    <n v="5801"/>
    <n v="7.1815691306634157"/>
    <n v="0.39953835174960228"/>
    <n v="4.7E-2"/>
    <n v="-0.33995512699657282"/>
    <n v="0.11786201294357999"/>
    <n v="-1.523893384750675"/>
    <n v="0.1398963112947724"/>
    <n v="0.34760994365863634"/>
    <n v="3.5999999999999997E-2"/>
    <s v="B-"/>
    <x v="3"/>
  </r>
  <r>
    <s v="CS14-1281-3"/>
    <x v="1"/>
    <s v="Comfort Spaces"/>
    <s v="Kienna"/>
    <x v="1478"/>
    <s v="COVERLET&amp;BEDSPR"/>
    <s v="Charcoal Grey"/>
    <s v="King: 104&quot;W x 90&quot;W/20&quot;W x 36&quot;L + 1/2&quot;D (2)"/>
    <x v="6"/>
    <n v="42"/>
    <n v="1310.82"/>
    <n v="6.4538126571732305E-6"/>
    <n v="0.99911998511241085"/>
    <n v="5802"/>
    <n v="7.1791707649699719"/>
    <n v="0.39932325997873175"/>
    <n v="4.7E-2"/>
    <n v="-0.72260000000000002"/>
    <n v="0.100863889850638"/>
    <n v="-1.605127765224984"/>
    <n v="0.1249455219742716"/>
    <n v="0.34444771237783972"/>
    <n v="3.5000000000000003E-2"/>
    <s v="B-"/>
    <x v="3"/>
  </r>
  <r>
    <s v="MP20-1190"/>
    <x v="5"/>
    <s v="Madison Park"/>
    <s v="3M Microcell"/>
    <x v="1875"/>
    <s v="SHEET/SHEET SET"/>
    <s v="Khaki"/>
    <s v="Twin: 66x96&quot;/39x75+16&quot;/20x30&quot;"/>
    <x v="7"/>
    <n v="94"/>
    <n v="1307.55"/>
    <n v="6.4377128361535965E-6"/>
    <n v="0.999126422825247"/>
    <n v="5803"/>
    <n v="7.1766749329329302"/>
    <n v="0.39909942716870195"/>
    <n v="4.5999999999999999E-2"/>
    <n v="5.1315742419027956E-2"/>
    <n v="0.90275220046569105"/>
    <n v="2.7484200966231961E-3"/>
    <n v="0.42086724821672611"/>
    <n v="0.40345299137830681"/>
    <n v="6.7000000000000004E-2"/>
    <s v="B-"/>
    <x v="3"/>
  </r>
  <r>
    <s v="MP70-8630"/>
    <x v="7"/>
    <s v="Madison Park"/>
    <s v="Arbor Waffle"/>
    <x v="2111"/>
    <s v="SHOWER CURTAIN"/>
    <s v="Beige"/>
    <s v="Stall: 36x72''"/>
    <x v="11"/>
    <n v="156"/>
    <n v="1302.8699999999999"/>
    <n v="6.4146708904741206E-6"/>
    <n v="0.99913283749613746"/>
    <n v="5804"/>
    <n v="7.1730920442653616"/>
    <n v="0.39877810424849597"/>
    <n v="4.5999999999999999E-2"/>
    <n v="-4.8196746413686709E-2"/>
    <n v="3.5493249229500701"/>
    <n v="1.2945421978721365"/>
    <n v="0.65861555754449319"/>
    <n v="0.45074559490769545"/>
    <n v="0.10199999999999999"/>
    <s v="B-"/>
    <x v="3"/>
  </r>
  <r>
    <s v="BR20-4962"/>
    <x v="5"/>
    <s v="Beautyrest"/>
    <s v="1500TC Solid Cooling Sheet Set"/>
    <x v="2301"/>
    <s v="SHEET/SHEET SET"/>
    <s v="Blue"/>
    <s v="Queen: 90x102&quot;/20x30&quot;(2)/60x80+15&quot;"/>
    <x v="12"/>
    <n v="47"/>
    <n v="1294.8499999999999"/>
    <n v="6.3751844792883517E-6"/>
    <n v="0.99913921268061678"/>
    <n v="5805"/>
    <n v="7.1669221294730026"/>
    <n v="0.39822476999157408"/>
    <n v="4.5999999999999999E-2"/>
    <n v="-5.9499999999999997E-2"/>
    <n v="0.17605743739791799"/>
    <n v="-1.2871463284019482"/>
    <n v="0.18346844591378336"/>
    <n v="0.35527350517601597"/>
    <n v="0.04"/>
    <s v="B-"/>
    <x v="3"/>
  </r>
  <r>
    <s v="CS14-1770"/>
    <x v="1"/>
    <s v="Comfort Spaces"/>
    <s v="Kienna"/>
    <x v="2304"/>
    <s v="COVERLET&amp;BEDSPR"/>
    <s v="White"/>
    <s v="King: 104x90&quot;/20x36&quot;(2)"/>
    <x v="14"/>
    <n v="42"/>
    <n v="1280.1600000000001"/>
    <n v="6.3028583720166641E-6"/>
    <n v="0.99914551553898878"/>
    <n v="5806"/>
    <n v="7.1555211965170606"/>
    <n v="0.39720230420757252"/>
    <n v="4.5999999999999999E-2"/>
    <n v="-1.55E-2"/>
    <n v="0.136970056613931"/>
    <n v="-1.4398214892301406"/>
    <n v="0.15536933134322567"/>
    <n v="0.34883570963470317"/>
    <n v="3.6999999999999998E-2"/>
    <s v="B-"/>
    <x v="3"/>
  </r>
  <r>
    <s v="MP70-8561"/>
    <x v="7"/>
    <s v="Madison Park"/>
    <s v="Spa Waffle"/>
    <x v="2246"/>
    <s v="SHOWER CURTAIN"/>
    <s v="Cream"/>
    <s v="Stall: 36x72''"/>
    <x v="11"/>
    <n v="123"/>
    <n v="1277.29"/>
    <n v="6.2887279480636518E-6"/>
    <n v="0.99915180426693684"/>
    <n v="5807"/>
    <n v="7.1532785262536018"/>
    <n v="0.3970011756141455"/>
    <n v="4.5999999999999999E-2"/>
    <n v="1.6613689138723388E-2"/>
    <n v="1.0908455945043301"/>
    <n v="0.17466363839551816"/>
    <n v="0.45250740100385234"/>
    <n v="0.40810242069208691"/>
    <n v="7.0000000000000007E-2"/>
    <s v="B-"/>
    <x v="3"/>
  </r>
  <r>
    <s v="CS20-1484"/>
    <x v="5"/>
    <s v="Comfort Spaces"/>
    <s v="Microfiber Coolmax"/>
    <x v="2086"/>
    <s v="SHEET/SHEET SET"/>
    <s v="White"/>
    <s v="Twin: 39x75&quot;+14&quot;"/>
    <x v="10"/>
    <n v="161"/>
    <n v="1268.68"/>
    <n v="6.2463366762046163E-6"/>
    <n v="0.99915805060361307"/>
    <n v="5808"/>
    <n v="7.1465201791993032"/>
    <n v="0.39639506919758011"/>
    <n v="4.5999999999999999E-2"/>
    <n v="-0.18059999999999998"/>
    <n v="1.8837024787640899"/>
    <n v="0.68496503731715308"/>
    <n v="0.54642587075382554"/>
    <n v="0.42640122950882919"/>
    <n v="8.2000000000000003E-2"/>
    <s v="B-"/>
    <x v="3"/>
  </r>
  <r>
    <s v="AM10-0549"/>
    <x v="1"/>
    <s v="Super Listing"/>
    <s v="Gigi"/>
    <x v="2305"/>
    <s v="COMFORTER (SET)"/>
    <s v="Pink"/>
    <s v="King: 104x90&quot;/20x36&quot;(2)"/>
    <x v="11"/>
    <n v="29"/>
    <n v="1267.68"/>
    <n v="6.2414131835380617E-6"/>
    <n v="0.99916429201679657"/>
    <n v="5809"/>
    <n v="7.1457322688542506"/>
    <n v="0.39632440731650509"/>
    <n v="4.4999999999999998E-2"/>
    <n v="0.16125447707774654"/>
    <n v="0.29342879214690698"/>
    <n v="-0.93285518773653531"/>
    <n v="0.24867399276821775"/>
    <n v="0.36679432440684762"/>
    <n v="4.4999999999999998E-2"/>
    <s v="B-"/>
    <x v="3"/>
  </r>
  <r>
    <s v="RH10-0011"/>
    <x v="1"/>
    <s v="Regency Heights"/>
    <s v="Blake"/>
    <x v="2306"/>
    <s v="COMFORTER (SET)"/>
    <s v="Terracotta"/>
    <s v="Full/Queen: 90x90&quot;/20x26&quot;(2)"/>
    <x v="11"/>
    <n v="34"/>
    <n v="1266.19"/>
    <n v="6.2340771794648954E-6"/>
    <n v="0.99917052609397605"/>
    <n v="5810"/>
    <n v="7.1445571296148831"/>
    <n v="0.39621901772529056"/>
    <n v="4.4999999999999998E-2"/>
    <m/>
    <n v="0.16249785290264299"/>
    <n v="-1.3375123764024131"/>
    <n v="0.17419882179448173"/>
    <n v="0.3518149785391288"/>
    <n v="3.7999999999999999E-2"/>
    <s v="B-"/>
    <x v="3"/>
  </r>
  <r>
    <s v="ID10-2490"/>
    <x v="1"/>
    <s v="Intelligent Design"/>
    <s v="Ella"/>
    <x v="2307"/>
    <s v="COMFORTER (SET)"/>
    <s v="Lavendar"/>
    <s v="King/Cal King:104&quot;Wx90&quot;L/20&quot;Wx36&quot;L(2)"/>
    <x v="15"/>
    <n v="27"/>
    <n v="1259.49"/>
    <n v="6.2010897785989783E-6"/>
    <n v="0.99917672718375461"/>
    <n v="5811"/>
    <n v="7.1392558132367272"/>
    <n v="0.39574358166862939"/>
    <n v="4.4999999999999998E-2"/>
    <n v="0.13799999999999998"/>
    <n v="0.40330755212212399"/>
    <n v="-0.68655386010253694"/>
    <n v="0.29400454415932659"/>
    <n v="0.37539577416676889"/>
    <n v="4.8000000000000001E-2"/>
    <s v="B-"/>
    <x v="3"/>
  </r>
  <r>
    <s v="MPS137-0315"/>
    <x v="2"/>
    <s v="Madison Park Signature"/>
    <s v="Victoria"/>
    <x v="2308"/>
    <s v="DRESSER/CHEST"/>
    <s v="Antique Cream"/>
    <s v="40&quot;Wx19&quot;Dx36&quot;H"/>
    <x v="11"/>
    <n v="3"/>
    <n v="1254.6300000000001"/>
    <n v="6.1771616042395231E-6"/>
    <n v="0.99918290434535884"/>
    <n v="5812"/>
    <n v="7.1353927176419072"/>
    <n v="0.39539712905099761"/>
    <n v="4.4999999999999998E-2"/>
    <n v="0.1666"/>
    <n v="1.9674612212901399E-2"/>
    <n v="-2.1229787840438767"/>
    <n v="2.9637581708554666E-2"/>
    <n v="0.32224521958250907"/>
    <n v="2.8000000000000001E-2"/>
    <s v="B-"/>
    <x v="3"/>
  </r>
  <r>
    <s v="CS14-1778"/>
    <x v="1"/>
    <s v="Comfort Spaces"/>
    <s v="Kienna"/>
    <x v="2238"/>
    <s v="COVERLET&amp;BEDSPR"/>
    <s v="White"/>
    <s v="Full/Queen: 90x90&quot;/20x26&quot;(2)"/>
    <x v="14"/>
    <n v="50"/>
    <n v="1247"/>
    <n v="6.1395953551937103E-6"/>
    <n v="0.99918904394071406"/>
    <n v="5813"/>
    <n v="7.1292975489293733"/>
    <n v="0.39485049821996243"/>
    <n v="4.4999999999999998E-2"/>
    <n v="-4.9399999999999999E-2"/>
    <n v="7.8810513425259798E-2"/>
    <n v="-1.7214286180538103"/>
    <n v="0.1035409203968858"/>
    <n v="0.33658858265534708"/>
    <n v="3.3000000000000002E-2"/>
    <s v="B-"/>
    <x v="3"/>
  </r>
  <r>
    <s v="ID20-1427"/>
    <x v="5"/>
    <s v="Intelligent Design"/>
    <s v="Novelty"/>
    <x v="2100"/>
    <s v="SHEET/SHEET SET"/>
    <s v="Grey/Blue Road Trip"/>
    <s v="Twin XL: 66&quot;W x 102&quot;L /20&quot;W x 30&quot;L (1) /39&quot;W x 80&quot;L + 14&quot;D"/>
    <x v="7"/>
    <n v="89"/>
    <n v="1245.06"/>
    <n v="6.1300437794205936E-6"/>
    <n v="0.99919517398449353"/>
    <n v="5814"/>
    <n v="7.1277418522811251"/>
    <n v="0.39471097923504544"/>
    <n v="4.4999999999999998E-2"/>
    <n v="-5.9890125777070744E-4"/>
    <n v="0.47064022284148299"/>
    <n v="-0.56099635050092955"/>
    <n v="0.31711278801740667"/>
    <n v="0.37919134099151774"/>
    <n v="5.1999999999999998E-2"/>
    <s v="B-"/>
    <x v="3"/>
  </r>
  <r>
    <s v="ID20-1454"/>
    <x v="5"/>
    <s v="Intelligent Design"/>
    <s v="Microfiber"/>
    <x v="1979"/>
    <s v="SHEET/SHEET SET"/>
    <s v="Grey"/>
    <s v="Twin: 66&quot;W x 96&quot;L/20&quot;W x 30&quot;L (2)/39&quot;W x 75&quot;L + 14&quot;D"/>
    <x v="7"/>
    <n v="97"/>
    <n v="1240"/>
    <n v="6.1051309065278272E-6"/>
    <n v="0.99920127911540002"/>
    <n v="5815"/>
    <n v="7.1236727852046071"/>
    <n v="0.39434605455084421"/>
    <n v="4.3999999999999997E-2"/>
    <n v="8.5825583870967753E-2"/>
    <n v="0.710088250865892"/>
    <n v="-0.2106120855641701"/>
    <n v="0.38159929355485883"/>
    <n v="0.39179670235164721"/>
    <n v="5.8999999999999997E-2"/>
    <s v="B-"/>
    <x v="3"/>
  </r>
  <r>
    <s v="MP70-4978"/>
    <x v="7"/>
    <s v="Madison Park"/>
    <s v="Spa Waffle"/>
    <x v="121"/>
    <s v="SHOWER CURTAIN"/>
    <s v="Taupe"/>
    <s v="108&quot;W x 72&quot;L"/>
    <x v="0"/>
    <n v="68"/>
    <n v="1237.32"/>
    <n v="6.0919359461814605E-6"/>
    <n v="0.99920737105134616"/>
    <n v="5816"/>
    <n v="7.1215109012656219"/>
    <n v="0.39415217108839978"/>
    <n v="4.3999999999999997E-2"/>
    <n v="-1.8621906216661818E-2"/>
    <n v="0.63001521644251501"/>
    <n v="-0.31468990061514124"/>
    <n v="0.36244428213383589"/>
    <n v="0.38781059329748702"/>
    <n v="5.7000000000000002E-2"/>
    <s v="B-"/>
    <x v="3"/>
  </r>
  <r>
    <s v="MP70-8620"/>
    <x v="7"/>
    <s v="Madison Park"/>
    <s v="Arbor Waffle"/>
    <x v="2180"/>
    <s v="SHOWER CURTAIN"/>
    <s v="Sage Green"/>
    <s v="Stall: 36x72''"/>
    <x v="11"/>
    <n v="148"/>
    <n v="1237.27"/>
    <n v="6.0916897715481327E-6"/>
    <n v="0.99921346274111766"/>
    <n v="5817"/>
    <n v="7.1214705231650832"/>
    <n v="0.39414854987368131"/>
    <n v="4.3999999999999997E-2"/>
    <n v="-5.7329002562092349E-2"/>
    <n v="3.4605574546533702"/>
    <n v="1.2699171209910356"/>
    <n v="0.65408343291572335"/>
    <n v="0.44613552648208976"/>
    <n v="9.7000000000000003E-2"/>
    <s v="B-"/>
    <x v="3"/>
  </r>
  <r>
    <s v="TT10-0022"/>
    <x v="1"/>
    <s v="Madison Park"/>
    <s v="Laurel"/>
    <x v="2177"/>
    <s v="COMFORTER (SET)"/>
    <s v="Grey"/>
    <s v="Cal King: 104x92&quot;/20x36&quot;(2)/72x84+15&quot;/18x18&quot;/12x18&quot;/D6.5x18&quot;"/>
    <x v="11"/>
    <n v="20"/>
    <n v="1236.22"/>
    <n v="6.0865201042482503E-6"/>
    <n v="0.99921954926122192"/>
    <n v="5818"/>
    <n v="7.1206222062153328"/>
    <n v="0.39407247056872796"/>
    <n v="4.3999999999999997E-2"/>
    <n v="-1.4168000000000001"/>
    <n v="0.14518701804761"/>
    <n v="-1.4057340206625872"/>
    <n v="0.16164296275454493"/>
    <n v="0.34758656900589135"/>
    <n v="3.5999999999999997E-2"/>
    <s v="B-"/>
    <x v="3"/>
  </r>
  <r>
    <s v="CS20-0460"/>
    <x v="5"/>
    <s v="Comfort Spaces"/>
    <s v="Microfiber Coolmax"/>
    <x v="1315"/>
    <s v="SHEET/SHEET SET"/>
    <s v="White"/>
    <s v="Cal King: 108&quot;W x 102&quot;L/20&quot;W x 40&quot;L (2)/72&quot;W x 84&quot;L + 14&quot;D"/>
    <x v="6"/>
    <n v="56"/>
    <n v="1232.56"/>
    <n v="6.0685001210886601E-6"/>
    <n v="0.999225617761343"/>
    <n v="5819"/>
    <n v="7.1176595768618194"/>
    <n v="0.393806774142273"/>
    <n v="4.3999999999999997E-2"/>
    <n v="-5.9600000000000007E-2"/>
    <n v="1.41716304911335"/>
    <n v="0.41684217587833561"/>
    <n v="0.49707917308744332"/>
    <n v="0.41446125393130706"/>
    <n v="7.3999999999999996E-2"/>
    <s v="B-"/>
    <x v="3"/>
  </r>
  <r>
    <s v="RH10-0012"/>
    <x v="1"/>
    <s v="Regency Heights"/>
    <s v="Blake"/>
    <x v="2306"/>
    <s v="COMFORTER (SET)"/>
    <s v="Terracotta"/>
    <s v="King/CalKing: 104x90&quot;/20x36&quot;(2)"/>
    <x v="11"/>
    <n v="28"/>
    <n v="1228.94"/>
    <n v="6.0506770776357322E-6"/>
    <n v="0.99923166843842059"/>
    <n v="5820"/>
    <n v="7.1147206666888518"/>
    <n v="0.39354320491458561"/>
    <n v="4.3999999999999997E-2"/>
    <n v="-1.599"/>
    <n v="0.20370910518201099"/>
    <n v="-1.1916849265368772"/>
    <n v="0.2010376487462677"/>
    <n v="0.3550420936809221"/>
    <n v="0.04"/>
    <s v="B-"/>
    <x v="3"/>
  </r>
  <r>
    <s v="AM14-0365"/>
    <x v="1"/>
    <s v="Super Listing"/>
    <s v="Mina"/>
    <x v="2104"/>
    <s v="QUILT"/>
    <s v="Gray"/>
    <s v="Twin/Twin XL: 66x90&quot;/20x26&quot;"/>
    <x v="7"/>
    <n v="52"/>
    <n v="1225.74"/>
    <n v="6.0349219011027571E-6"/>
    <n v="0.99923770336032169"/>
    <n v="5821"/>
    <n v="7.1121155233166533"/>
    <n v="0.39330956877526391"/>
    <n v="4.2999999999999997E-2"/>
    <n v="-9.7606716369709426E-2"/>
    <n v="0.60721375310191394"/>
    <n v="-0.34642232058830519"/>
    <n v="0.35660408586621656"/>
    <n v="0.38596847219345443"/>
    <n v="5.5E-2"/>
    <s v="B-"/>
    <x v="3"/>
  </r>
  <r>
    <s v="AM10-0550"/>
    <x v="1"/>
    <s v="Super Listing"/>
    <s v="Gigi"/>
    <x v="2170"/>
    <s v="COMFORTER (SET)"/>
    <s v="Burnt Orange"/>
    <s v="Twin: 66x90&quot;/20x26&quot;(1)"/>
    <x v="11"/>
    <n v="38"/>
    <n v="1205.82"/>
    <n v="5.9368459271849868E-6"/>
    <n v="0.9992436402062489"/>
    <n v="5822"/>
    <n v="7.0957440799019711"/>
    <n v="0.39184133448330571"/>
    <n v="4.2999999999999997E-2"/>
    <n v="0.17404983745250868"/>
    <n v="0.57679703114178305"/>
    <n v="-0.39038385731058545"/>
    <n v="0.34851318063738751"/>
    <n v="0.38317570371412213"/>
    <n v="5.3999999999999999E-2"/>
    <s v="B-"/>
    <x v="3"/>
  </r>
  <r>
    <s v="MP51-8535"/>
    <x v="3"/>
    <s v="Madison Park"/>
    <s v="Zuri"/>
    <x v="2235"/>
    <s v="BLANKET"/>
    <s v="Blush/Grey"/>
    <s v="66x90&quot;"/>
    <x v="11"/>
    <n v="67"/>
    <n v="1205.33"/>
    <n v="5.9344334157783751E-6"/>
    <n v="0.99924957463966468"/>
    <n v="5823"/>
    <n v="7.0953379716975622"/>
    <n v="0.39180491362676573"/>
    <n v="4.2999999999999997E-2"/>
    <n v="-0.24210000000000001"/>
    <n v="0.64861781431537702"/>
    <n v="-0.28952668695367578"/>
    <n v="0.36707544819779442"/>
    <n v="0.38685902054097149"/>
    <n v="5.6000000000000001E-2"/>
    <s v="B-"/>
    <x v="3"/>
  </r>
  <r>
    <s v="CS20-0333"/>
    <x v="5"/>
    <s v="Comfort Spaces"/>
    <s v="Cotton Flannel 135GSM"/>
    <x v="1971"/>
    <s v="SHEET/SHEET SET"/>
    <s v="Grey"/>
    <s v="Cal King: 108&quot;W x 102&quot;L/72&quot;W x 84&quot;L + 14&quot;D/21&quot;W x 40&quot;L (2)"/>
    <x v="6"/>
    <n v="41"/>
    <n v="1193.0999999999999"/>
    <n v="5.8742191004664109E-6"/>
    <n v="0.99925544885876516"/>
    <n v="5824"/>
    <n v="7.0851480425393385"/>
    <n v="0.39089105386231082"/>
    <n v="4.2999999999999997E-2"/>
    <n v="-0.216"/>
    <n v="0.51170179636784596"/>
    <n v="-0.49151037605680198"/>
    <n v="0.32990134082692063"/>
    <n v="0.37869311125523286"/>
    <n v="5.0999999999999997E-2"/>
    <s v="B-"/>
    <x v="3"/>
  </r>
  <r>
    <s v="CS20-1351"/>
    <x v="5"/>
    <s v="Comfort Spaces"/>
    <s v="Microfiber Coolmax"/>
    <x v="1645"/>
    <s v="SHEET/SHEET SET"/>
    <s v="Blue"/>
    <s v="Queen: 90x102&quot;/20x30&quot;(2)/60x80+14&quot;"/>
    <x v="6"/>
    <n v="60"/>
    <n v="1182.9000000000001"/>
    <n v="5.8239994752675544E-6"/>
    <n v="0.9992612728582404"/>
    <n v="5825"/>
    <n v="7.0765693524175903"/>
    <n v="0.39012169427086896"/>
    <n v="4.2999999999999997E-2"/>
    <n v="-1.3815"/>
    <n v="3.6610647135125601E-2"/>
    <n v="-1.9906203909947329"/>
    <n v="5.3997494810909388E-2"/>
    <n v="0.32289685437887705"/>
    <n v="2.8000000000000001E-2"/>
    <s v="B-"/>
    <x v="3"/>
  </r>
  <r>
    <s v="CS10-1834"/>
    <x v="1"/>
    <s v="Comfort Spaces"/>
    <s v="Juliette"/>
    <x v="2309"/>
    <s v="COMFORTER (SET)"/>
    <s v="Black"/>
    <s v="Full/Queen: 90&quot;W x 90&quot;L, 20&quot;W x 26&quot;L (2)"/>
    <x v="15"/>
    <n v="36"/>
    <n v="1180.44"/>
    <n v="5.8118876833078292E-6"/>
    <n v="0.99926708474592374"/>
    <n v="5826"/>
    <n v="7.0744893124343777"/>
    <n v="0.38993515079057578"/>
    <n v="4.2999999999999997E-2"/>
    <n v="1.14E-2"/>
    <n v="5.2213740473958402E-2"/>
    <n v="-1.8824695585627174"/>
    <n v="7.3902125105212171E-2"/>
    <n v="0.32672854565350307"/>
    <n v="2.9000000000000001E-2"/>
    <s v="B-"/>
    <x v="3"/>
  </r>
  <r>
    <s v="CS20-0358"/>
    <x v="5"/>
    <s v="Comfort Spaces"/>
    <s v="Cotton Flannel 135GSM"/>
    <x v="1666"/>
    <s v="SHEET/SHEET SET"/>
    <s v="Grey"/>
    <s v="Cal King: 108&quot;W x 102&quot;L/72&quot;W x 84&quot;L + 14&quot;D/21&quot;W x 40&quot;L (2)"/>
    <x v="10"/>
    <n v="40"/>
    <n v="1180.4000000000001"/>
    <n v="5.8116907436011678E-6"/>
    <n v="0.99927289643666739"/>
    <n v="5827"/>
    <n v="7.0744554548731351"/>
    <n v="0.38993211435504599"/>
    <n v="4.2000000000000003E-2"/>
    <n v="-0.34460000000000002"/>
    <n v="0.232384166209707"/>
    <n v="-1.1014638518835884"/>
    <n v="0.21764239505607785"/>
    <n v="0.35547417049525243"/>
    <n v="0.04"/>
    <s v="B-"/>
    <x v="3"/>
  </r>
  <r>
    <s v="CH100-0058"/>
    <x v="12"/>
    <s v="Chapel Hill"/>
    <s v="Carly"/>
    <x v="2310"/>
    <s v="MOTION"/>
    <s v="Light Grey"/>
    <s v="32&quot;W x 33&quot;D x 33&quot;H"/>
    <x v="13"/>
    <n v="4"/>
    <n v="1178.68"/>
    <n v="5.8032223362146935E-6"/>
    <n v="0.99927869965900362"/>
    <n v="5828"/>
    <n v="7.0729984942413404"/>
    <n v="0.38980145027690394"/>
    <n v="4.2000000000000003E-2"/>
    <n v="-0.89780000000000004"/>
    <n v="0.58599240817535603"/>
    <n v="-0.37688871811726188"/>
    <n v="0.35099689482037472"/>
    <n v="0.38204053918559816"/>
    <n v="5.2999999999999999E-2"/>
    <s v="B-"/>
    <x v="3"/>
  </r>
  <r>
    <s v="CS12-1701"/>
    <x v="1"/>
    <s v="Comfort Spaces"/>
    <s v="Misha"/>
    <x v="2311"/>
    <s v="DUVET&amp;DUVET SET"/>
    <s v="Sage"/>
    <s v="Full/Queen:90&quot;W x 90&quot;L / 20&quot;W x 26&quot;L (2)"/>
    <x v="6"/>
    <n v="49"/>
    <n v="1176"/>
    <n v="5.790027375868326E-6"/>
    <n v="0.99928448968637951"/>
    <n v="5829"/>
    <n v="7.0707241072602764"/>
    <n v="0.38959747724445976"/>
    <n v="4.2000000000000003E-2"/>
    <n v="-5.8799999999999998E-2"/>
    <n v="0.20622420074749201"/>
    <n v="-1.1834377631289643"/>
    <n v="0.20255549872411599"/>
    <n v="0.35218908154039102"/>
    <n v="3.7999999999999999E-2"/>
    <s v="B-"/>
    <x v="3"/>
  </r>
  <r>
    <s v="MP70-8612"/>
    <x v="7"/>
    <s v="Madison Park"/>
    <s v="Arbor Waffle"/>
    <x v="2201"/>
    <s v="SHOWER CURTAIN"/>
    <s v="White"/>
    <s v="Extra Width: 108&quot;x72&quot;"/>
    <x v="11"/>
    <n v="73"/>
    <n v="1174.45"/>
    <n v="5.7823959622351671E-6"/>
    <n v="0.99929027208234178"/>
    <n v="5830"/>
    <n v="7.0694063319840312"/>
    <n v="0.38947929567667311"/>
    <n v="4.2000000000000003E-2"/>
    <n v="8.9635105794201558E-2"/>
    <n v="4.7318999479296604"/>
    <n v="1.5752397542777539"/>
    <n v="0.71027656614819634"/>
    <n v="0.45363874977097779"/>
    <n v="0.104"/>
    <s v="B-"/>
    <x v="3"/>
  </r>
  <r>
    <s v="WR12-4037"/>
    <x v="1"/>
    <s v="Woolrich"/>
    <s v="Mckenzie"/>
    <x v="2252"/>
    <s v="DUVET&amp;DUVET SET"/>
    <s v="Blue"/>
    <s v="King/Cal King:104x92&quot;/20x36&quot;(2)"/>
    <x v="11"/>
    <n v="15"/>
    <n v="1172.6099999999999"/>
    <n v="5.7733367357287052E-6"/>
    <n v="0.99929604541907746"/>
    <n v="5831"/>
    <n v="7.0678397475831991"/>
    <n v="0.38933880024934348"/>
    <n v="4.2000000000000003E-2"/>
    <n v="0.1016"/>
    <n v="0.16245487423268901"/>
    <n v="-1.3376761194132727"/>
    <n v="0.17416868569639404"/>
    <n v="0.34630477733875359"/>
    <n v="3.5999999999999997E-2"/>
    <s v="B-"/>
    <x v="3"/>
  </r>
  <r>
    <s v="RH10-0016"/>
    <x v="1"/>
    <s v="Regency Heights"/>
    <s v="Blake"/>
    <x v="2262"/>
    <s v="COMFORTER (SET)"/>
    <s v="Neutral"/>
    <s v="Twin/Twin XL: 66x90&quot;/20x26&quot;(1)"/>
    <x v="11"/>
    <n v="33"/>
    <n v="1157.6199999999999"/>
    <n v="5.6995335806570507E-6"/>
    <n v="0.99930174495265811"/>
    <n v="5832"/>
    <n v="7.0549849207265494"/>
    <n v="0.38818594541974477"/>
    <n v="4.2000000000000003E-2"/>
    <m/>
    <n v="0.372888696432286"/>
    <n v="-0.74889523227755705"/>
    <n v="0.28253092035746319"/>
    <n v="0.36705494040728848"/>
    <n v="4.4999999999999998E-2"/>
    <s v="B-"/>
    <x v="3"/>
  </r>
  <r>
    <s v="MP51-8539"/>
    <x v="3"/>
    <s v="Madison Park"/>
    <s v="Zuri"/>
    <x v="2193"/>
    <s v="BLANKET"/>
    <s v="Brown"/>
    <s v="90x90&quot;"/>
    <x v="11"/>
    <n v="55"/>
    <n v="1154.45"/>
    <n v="5.6839261089040732E-6"/>
    <n v="0.999307428878767"/>
    <n v="5833"/>
    <n v="7.0522451574670848"/>
    <n v="0.38794023621332346"/>
    <n v="4.1000000000000002E-2"/>
    <n v="-0.48749999999999993"/>
    <n v="0.218040126265372"/>
    <n v="-1.1455777209379532"/>
    <n v="0.20952345380862719"/>
    <n v="0.35225687973238423"/>
    <n v="3.7999999999999999E-2"/>
    <s v="B-"/>
    <x v="3"/>
  </r>
  <r>
    <s v="TT10-0040"/>
    <x v="1"/>
    <s v="Madison Park"/>
    <s v="Laurel"/>
    <x v="2312"/>
    <s v="COMFORTER (SET)"/>
    <s v="White"/>
    <s v="Queen: 90x90&quot;/20x26&quot;(2)/60x80+15&quot;/18x18&quot;/12x18&quot;/D6.5x18&quot;"/>
    <x v="11"/>
    <n v="17"/>
    <n v="1144.3399999999999"/>
    <n v="5.6341495980452041E-6"/>
    <n v="0.99931306302836509"/>
    <n v="5834"/>
    <n v="7.043456815140865"/>
    <n v="0.3871520744583708"/>
    <n v="4.1000000000000002E-2"/>
    <n v="-1.1328"/>
    <n v="0.30217250255025802"/>
    <n v="-0.91087417158329731"/>
    <n v="0.25271949098755259"/>
    <n v="0.36026555776420721"/>
    <n v="4.2999999999999997E-2"/>
    <s v="B-"/>
    <x v="3"/>
  </r>
  <r>
    <s v="AM10-0161"/>
    <x v="1"/>
    <s v="Super Listing"/>
    <s v="Bailey"/>
    <x v="2196"/>
    <s v="COMFORTER (SET)"/>
    <s v="Gray"/>
    <s v="Twin/Twin XL: 66x90&quot;/20x26&quot;(1)/16x16&quot;"/>
    <x v="11"/>
    <n v="33"/>
    <n v="1143.8800000000001"/>
    <n v="5.6318847914185899E-6"/>
    <n v="0.9993186949131565"/>
    <n v="5835"/>
    <n v="7.0430551070026208"/>
    <n v="0.38711604821138762"/>
    <n v="4.1000000000000002E-2"/>
    <n v="9.8548180693798212E-2"/>
    <n v="0.430469933430143"/>
    <n v="-0.63399199844348897"/>
    <n v="0.30367829701334464"/>
    <n v="0.37042849797177907"/>
    <n v="4.5999999999999999E-2"/>
    <s v="B-"/>
    <x v="3"/>
  </r>
  <r>
    <s v="MP10-8692"/>
    <x v="1"/>
    <s v="Madison Park"/>
    <s v="Royce"/>
    <x v="2263"/>
    <s v="COMFORTER (SET)"/>
    <s v="Grey"/>
    <s v="Cal King"/>
    <x v="11"/>
    <n v="15"/>
    <n v="1140.19"/>
    <n v="5.6137171034790031E-6"/>
    <n v="0.99932430863026001"/>
    <n v="5836"/>
    <n v="7.0398268565950284"/>
    <n v="0.38682653018714275"/>
    <n v="4.1000000000000002E-2"/>
    <n v="2.1479866513475825E-2"/>
    <n v="0.30888030888030898"/>
    <n v="-0.89433280909217661"/>
    <n v="0.25576384762860543"/>
    <n v="0.36061399367543534"/>
    <n v="4.2999999999999997E-2"/>
    <s v="B-"/>
    <x v="3"/>
  </r>
  <r>
    <s v="TT10-0029"/>
    <x v="1"/>
    <s v="Madison Park"/>
    <s v="Laurel"/>
    <x v="2281"/>
    <s v="COMFORTER (SET)"/>
    <s v="Plum"/>
    <s v="King: 104x92&quot;/20x36&quot;(2)/78x80+15&quot;/18x18&quot;/12x18&quot;/D6.5x18&quot;"/>
    <x v="11"/>
    <n v="16"/>
    <n v="1138.44"/>
    <n v="5.6051009913125321E-6"/>
    <n v="0.99932991373125135"/>
    <n v="5837"/>
    <n v="7.0382921926263311"/>
    <n v="0.38668889746848745"/>
    <n v="4.1000000000000002E-2"/>
    <n v="-1.2541"/>
    <n v="0.254550323013223"/>
    <n v="-1.03690498818129"/>
    <n v="0.22952413729807408"/>
    <n v="0.35525594543440481"/>
    <n v="0.04"/>
    <s v="B-"/>
    <x v="3"/>
  </r>
  <r>
    <s v="CS20-1477"/>
    <x v="5"/>
    <s v="Comfort Spaces"/>
    <s v="Microfiber Coolmax"/>
    <x v="1327"/>
    <s v="SHEET/SHEET SET"/>
    <s v="Light Grey"/>
    <s v="Cal King: 72x84&quot;+14&quot;"/>
    <x v="10"/>
    <n v="108"/>
    <n v="1134"/>
    <n v="5.5832406838730289E-6"/>
    <n v="0.99933549697193524"/>
    <n v="5838"/>
    <n v="7.0343879299155034"/>
    <n v="0.38633875287514574"/>
    <n v="4.1000000000000002E-2"/>
    <n v="-0.19339999999999999"/>
    <n v="1.2527055104276801"/>
    <n v="0.30210666875569347"/>
    <n v="0.47596266571020113"/>
    <n v="0.40426353544215687"/>
    <n v="6.8000000000000005E-2"/>
    <s v="B-"/>
    <x v="3"/>
  </r>
  <r>
    <s v="ID12-2415"/>
    <x v="1"/>
    <s v="Intelligent Design"/>
    <s v="Felicia"/>
    <x v="1813"/>
    <s v="DUVET&amp;DUVET SET"/>
    <s v="Green"/>
    <s v="Twin/Twin XL: 68&quot;W x 90&quot;L/20&quot;W x 26&quot;L + 2&quot;D/12&quot;W x 16&quot;L"/>
    <x v="7"/>
    <n v="37"/>
    <n v="1133.83"/>
    <n v="5.5824036901197143E-6"/>
    <n v="0.99934107937562533"/>
    <n v="5839"/>
    <n v="7.0342381389617152"/>
    <n v="0.38632531922672475"/>
    <n v="0.04"/>
    <n v="-6.6145409805702781E-3"/>
    <n v="1.3663496587744799"/>
    <n v="0.38277608714943978"/>
    <n v="0.49080947653057377"/>
    <n v="0.40722215068749457"/>
    <n v="6.9000000000000006E-2"/>
    <s v="B-"/>
    <x v="3"/>
  </r>
  <r>
    <s v="AM14-0374"/>
    <x v="1"/>
    <s v="Super Listing"/>
    <s v="Mina"/>
    <x v="2168"/>
    <s v="QUILT"/>
    <s v="White"/>
    <s v="Twin/Twin XL: 66x90&quot;/20x26&quot;"/>
    <x v="7"/>
    <n v="45"/>
    <n v="1130.73"/>
    <n v="5.5671408628533948E-6"/>
    <n v="0.99934664651648819"/>
    <n v="5840"/>
    <n v="7.0315027144126265"/>
    <n v="0.386079999127311"/>
    <n v="0.04"/>
    <n v="-0.42817000112099629"/>
    <n v="0.38239835389688698"/>
    <n v="-0.72898504589486934"/>
    <n v="0.28619529251370324"/>
    <n v="0.36610305780458946"/>
    <n v="4.3999999999999997E-2"/>
    <s v="B-"/>
    <x v="3"/>
  </r>
  <r>
    <s v="AM73-0240"/>
    <x v="8"/>
    <s v="Super Listing"/>
    <s v="Premium Turkish Cotton"/>
    <x v="2313"/>
    <s v="BATH TOWEL"/>
    <s v="Beige"/>
    <s v="27x54&quot;(4)"/>
    <x v="7"/>
    <n v="43"/>
    <n v="1130.3"/>
    <n v="5.5650237610067765E-6"/>
    <n v="0.99935221154024922"/>
    <n v="5841"/>
    <n v="7.0311226929324206"/>
    <n v="0.38604591779710778"/>
    <n v="0.04"/>
    <n v="-1.0061291603998943"/>
    <n v="7.3142812800629703E-2"/>
    <n v="-1.7536385175101969"/>
    <n v="9.761284637212915E-2"/>
    <n v="0.32835930351211207"/>
    <n v="2.9000000000000001E-2"/>
    <s v="B-"/>
    <x v="3"/>
  </r>
  <r>
    <s v="MP105-1268"/>
    <x v="2"/>
    <s v="Madison Park"/>
    <s v="Shandra"/>
    <x v="2314"/>
    <s v="ACCENT BENCH"/>
    <s v="Light Blue"/>
    <s v="W49 x D19.5 x H18.50"/>
    <x v="11"/>
    <n v="10"/>
    <n v="1127.0899999999999"/>
    <n v="5.5492193495471358E-6"/>
    <n v="0.99935776075959881"/>
    <n v="5842"/>
    <n v="7.0282812161092147"/>
    <n v="0.38579108664960532"/>
    <n v="0.04"/>
    <n v="0.26681526852336546"/>
    <n v="3.4353767568070098E-2"/>
    <n v="-2.0072789013806722"/>
    <n v="5.0931577674355112E-2"/>
    <n v="0.31881918485455529"/>
    <n v="2.7E-2"/>
    <s v="B-"/>
    <x v="3"/>
  </r>
  <r>
    <s v="CS50-0991"/>
    <x v="3"/>
    <s v="Comfort Spaces"/>
    <s v="Ruched Throw Set"/>
    <x v="2315"/>
    <s v="THROW"/>
    <s v="Teal"/>
    <s v="50&quot;W x 60&quot;L/20&quot;W x 20&quot;L (2)"/>
    <x v="10"/>
    <n v="52"/>
    <n v="1125.8"/>
    <n v="5.5428680440072799E-6"/>
    <n v="0.99936330362764281"/>
    <n v="5843"/>
    <n v="7.0271370360022178"/>
    <n v="0.38568847355516295"/>
    <n v="0.04"/>
    <n v="-4.9123000000000001"/>
    <n v="4.6944312336063602E-2"/>
    <n v="-1.9177015916225462"/>
    <n v="6.7417842212490323E-2"/>
    <n v="0.32203434728662844"/>
    <n v="2.7E-2"/>
    <s v="B-"/>
    <x v="3"/>
  </r>
  <r>
    <s v="ID12-2417"/>
    <x v="1"/>
    <s v="Intelligent Design"/>
    <s v="Felicia"/>
    <x v="1813"/>
    <s v="DUVET&amp;DUVET SET"/>
    <s v="Green"/>
    <s v="King/Cal King: 104&quot;Wx90&quot;L/20&quot;Wx36&quot;L+2&quot;D(2)/12&quot;Wx16&quot;L"/>
    <x v="7"/>
    <n v="27"/>
    <n v="1125.1400000000001"/>
    <n v="5.5396185388473552E-6"/>
    <n v="0.99936884324618169"/>
    <n v="5844"/>
    <n v="7.0265511348962137"/>
    <n v="0.38563592839626998"/>
    <n v="0.04"/>
    <n v="3.0206432088451213E-2"/>
    <n v="0.92743494782353997"/>
    <n v="2.7065354263376747E-2"/>
    <n v="0.42534266069017507"/>
    <n v="0.39357727485505101"/>
    <n v="0.06"/>
    <s v="B-"/>
    <x v="3"/>
  </r>
  <r>
    <s v="MP70-8625"/>
    <x v="7"/>
    <s v="Madison Park"/>
    <s v="Arbor Waffle"/>
    <x v="2287"/>
    <s v="SHOWER CURTAIN"/>
    <s v="Grey"/>
    <s v="Stall: 36x72''"/>
    <x v="11"/>
    <n v="134"/>
    <n v="1123.8499999999999"/>
    <n v="5.5332672333074984E-6"/>
    <n v="0.99937437651341499"/>
    <n v="5845"/>
    <n v="7.0254049724155081"/>
    <n v="0.38553313751731677"/>
    <n v="0.04"/>
    <n v="-4.1948280464474789E-2"/>
    <n v="2.5663297611938201"/>
    <n v="0.98070290547789529"/>
    <n v="0.60085497497237306"/>
    <n v="0.42859750500832805"/>
    <n v="8.4000000000000005E-2"/>
    <s v="B-"/>
    <x v="3"/>
  </r>
  <r>
    <s v="FB150-1190"/>
    <x v="9"/>
    <s v="Hampton Hill"/>
    <s v="Opulentia"/>
    <x v="2316"/>
    <s v="LGT-CHANDELIERS"/>
    <s v="Main:Antique brass+Shade:clear Hammer Glass"/>
    <s v="30.25x30.25x24.25&quot;/body:30.25x30.25x24.25&quot;/shade:3.87x3.87x5.12&quot;"/>
    <x v="7"/>
    <n v="6"/>
    <n v="1118.8800000000001"/>
    <n v="5.5087974747547221E-6"/>
    <n v="0.99937988531088973"/>
    <n v="5846"/>
    <n v="7.0209768156917916"/>
    <n v="0.38513600872498954"/>
    <n v="3.9E-2"/>
    <n v="-1.4735006756756754"/>
    <n v="0.10637415947571401"/>
    <n v="-1.5780644495510401"/>
    <n v="0.12992639249476884"/>
    <n v="0.33409408547894542"/>
    <n v="3.2000000000000001E-2"/>
    <s v="B-"/>
    <x v="3"/>
  </r>
  <r>
    <s v="MP40-8670"/>
    <x v="0"/>
    <s v="Madison Park"/>
    <s v="Quincy"/>
    <x v="2286"/>
    <s v="WINDOW PANEL"/>
    <s v="Grey"/>
    <s v="34X64&quot;"/>
    <x v="11"/>
    <n v="35"/>
    <n v="1115.0999999999999"/>
    <n v="5.4901866724751452E-6"/>
    <n v="0.99938537549756223"/>
    <n v="5847"/>
    <n v="7.0175957446616692"/>
    <n v="0.38483278534362786"/>
    <n v="3.9E-2"/>
    <n v="-0.11230000000000001"/>
    <n v="0.52941176559564995"/>
    <n v="-0.46296960117470615"/>
    <n v="0.33515413046862913"/>
    <n v="0.37489705436862814"/>
    <n v="4.8000000000000001E-2"/>
    <s v="B-"/>
    <x v="3"/>
  </r>
  <r>
    <s v="CS14-1773"/>
    <x v="1"/>
    <s v="Comfort Spaces"/>
    <s v="Kienna"/>
    <x v="2253"/>
    <s v="COVERLET&amp;BEDSPR"/>
    <s v="Green"/>
    <s v="King: 104x90&quot;/20x36&quot;(2)"/>
    <x v="14"/>
    <n v="36"/>
    <n v="1097.28"/>
    <n v="5.4024500331571406E-6"/>
    <n v="0.99939077794759534"/>
    <n v="5848"/>
    <n v="7.001500598667648"/>
    <n v="0.38338933013421711"/>
    <n v="3.9E-2"/>
    <n v="-1.5499999999999998E-2"/>
    <n v="0.24855413642343899"/>
    <n v="-1.0539617196020326"/>
    <n v="0.22638492953309902"/>
    <n v="0.35198845001399354"/>
    <n v="3.7999999999999999E-2"/>
    <s v="B-"/>
    <x v="3"/>
  </r>
  <r>
    <s v="MP70-8614"/>
    <x v="7"/>
    <s v="Madison Park"/>
    <s v="Arbor Waffle"/>
    <x v="2266"/>
    <s v="SHOWER CURTAIN"/>
    <s v="Black"/>
    <s v="Extra Long: 72&quot;x84&quot;"/>
    <x v="11"/>
    <n v="71"/>
    <n v="1092.7"/>
    <n v="5.3799004367443203E-6"/>
    <n v="0.99939615784803204"/>
    <n v="5849"/>
    <n v="6.9973217223411801"/>
    <n v="0.38301455746641011"/>
    <n v="3.9E-2"/>
    <n v="-2.319738263018211E-3"/>
    <n v="0.83348650115197798"/>
    <n v="-6.8828776574138884E-2"/>
    <n v="0.40769381621258777"/>
    <n v="0.38795040921564566"/>
    <n v="5.7000000000000002E-2"/>
    <s v="B-"/>
    <x v="3"/>
  </r>
  <r>
    <s v="MP70-8562"/>
    <x v="7"/>
    <s v="Madison Park"/>
    <s v="Spa Waffle"/>
    <x v="2317"/>
    <s v="SHOWER CURTAIN"/>
    <s v="Cream"/>
    <s v="Long: 72x78&quot;"/>
    <x v="11"/>
    <n v="67"/>
    <n v="1089.6199999999999"/>
    <n v="5.3647360793313311E-6"/>
    <n v="0.99940152258411141"/>
    <n v="5850"/>
    <n v="6.9945016208530619"/>
    <n v="0.38276164331542301"/>
    <n v="3.9E-2"/>
    <n v="7.2516873772507845E-2"/>
    <n v="1.0077363316547501"/>
    <n v="0.10231859218563491"/>
    <n v="0.43919265005787911"/>
    <n v="0.39404784466391424"/>
    <n v="6.0999999999999999E-2"/>
    <s v="B-"/>
    <x v="3"/>
  </r>
  <r>
    <s v="CS20-0343"/>
    <x v="5"/>
    <s v="Comfort Spaces"/>
    <s v="Cotton Flannel 135GSM"/>
    <x v="1792"/>
    <s v="SHEET/SHEET SET"/>
    <s v="Aqua"/>
    <s v="Cal King: 108&quot;W x 102&quot;L/72&quot;W x 84&quot;L + 14&quot;D/21&quot;W x 40&quot;L (2)"/>
    <x v="6"/>
    <n v="32"/>
    <n v="1085.76"/>
    <n v="5.3457313976384305E-6"/>
    <n v="0.99940686831550907"/>
    <n v="5851"/>
    <n v="6.9909560715748977"/>
    <n v="0.38244366909029393"/>
    <n v="3.9E-2"/>
    <n v="-2.7E-2"/>
    <n v="0.708465339429176"/>
    <n v="-0.21261747110139897"/>
    <n v="0.38123021218194225"/>
    <n v="0.3822009777086236"/>
    <n v="5.3999999999999999E-2"/>
    <s v="B-"/>
    <x v="3"/>
  </r>
  <r>
    <s v="MP70-8631"/>
    <x v="7"/>
    <s v="Madison Park"/>
    <s v="Arbor Waffle"/>
    <x v="2111"/>
    <s v="SHOWER CURTAIN"/>
    <s v="Beige"/>
    <s v="Long: 72x78&quot;"/>
    <x v="11"/>
    <n v="73"/>
    <n v="1083.6600000000001"/>
    <n v="5.3353920630386657E-6"/>
    <n v="0.99941220370757211"/>
    <n v="5852"/>
    <n v="6.9890218528104855"/>
    <n v="0.3822702032421017"/>
    <n v="3.7999999999999999E-2"/>
    <n v="3.9814561762914563E-2"/>
    <n v="2.4764842553951398"/>
    <n v="0.94642577791753457"/>
    <n v="0.59454643775359084"/>
    <n v="0.42472545014439955"/>
    <n v="0.08"/>
    <s v="B-"/>
    <x v="3"/>
  </r>
  <r>
    <s v="TT10-0024"/>
    <x v="1"/>
    <s v="Madison Park"/>
    <s v="Laurel"/>
    <x v="2294"/>
    <s v="COMFORTER (SET)"/>
    <s v="Taupe"/>
    <s v="Queen: 90x90&quot;/20x26&quot;(2)/60x80+15&quot;/18x18&quot;/12x18&quot;/D6.5x18&quot;"/>
    <x v="11"/>
    <n v="16"/>
    <n v="1081.4100000000001"/>
    <n v="5.3243142045389174E-6"/>
    <n v="0.99941752802177664"/>
    <n v="5853"/>
    <n v="6.9869453155426529"/>
    <n v="0.38208397389457655"/>
    <n v="3.7999999999999999E-2"/>
    <n v="-1.1311"/>
    <n v="0.28378332728201799"/>
    <n v="-0.95767713751414874"/>
    <n v="0.24410563464838794"/>
    <n v="0.35448830604533887"/>
    <n v="3.9E-2"/>
    <s v="B-"/>
    <x v="3"/>
  </r>
  <r>
    <s v="CS20-0507"/>
    <x v="5"/>
    <s v="Comfort Spaces"/>
    <s v="Microfiber Coolmax"/>
    <x v="1837"/>
    <s v="SHEET/SHEET SET"/>
    <s v="Charcoal"/>
    <s v="Twin: 66&quot;W x 96&quot;L/20&quot;W x 30&quot;L(1)/39&quot;W x 75&quot;L + 14&quot;H"/>
    <x v="6"/>
    <n v="62"/>
    <n v="1076.94"/>
    <n v="5.3023061923194183E-6"/>
    <n v="0.99942283032796897"/>
    <n v="5854"/>
    <n v="6.9828070912928561"/>
    <n v="0.38171284701239122"/>
    <n v="3.7999999999999999E-2"/>
    <n v="-6.0299999999999992E-2"/>
    <n v="1.14428609780612"/>
    <n v="0.21856195003440546"/>
    <n v="0.46058666996616399"/>
    <n v="0.39748761160314577"/>
    <n v="6.3E-2"/>
    <s v="B-"/>
    <x v="3"/>
  </r>
  <r>
    <s v="CS14-1751"/>
    <x v="1"/>
    <s v="Comfort Spaces"/>
    <s v="Kienna"/>
    <x v="2280"/>
    <s v="COVERLET&amp;BEDSPR"/>
    <s v="Green"/>
    <s v="Full/Queen: 90x90&quot;/20x26&quot;(2)"/>
    <x v="14"/>
    <n v="43"/>
    <n v="1072.42"/>
    <n v="5.2800520054665906E-6"/>
    <n v="0.99942811037997448"/>
    <n v="5855"/>
    <n v="6.9786050919522298"/>
    <n v="0.38133600061159306"/>
    <n v="3.7999999999999999E-2"/>
    <n v="1.8099999999999998E-2"/>
    <n v="0.137503559183697"/>
    <n v="-1.4375726695831117"/>
    <n v="0.15578321557015304"/>
    <n v="0.33622544360330509"/>
    <n v="3.3000000000000002E-2"/>
    <s v="B-"/>
    <x v="3"/>
  </r>
  <r>
    <s v="MP40-3560"/>
    <x v="0"/>
    <s v="Madison Park"/>
    <s v="Emilia"/>
    <x v="1849"/>
    <s v="WINDOW PANEL"/>
    <s v="Dusty Aqua"/>
    <s v="50x120&quot;"/>
    <x v="7"/>
    <n v="50"/>
    <n v="1070.98"/>
    <n v="5.272962176026752E-6"/>
    <n v="0.99943338334215048"/>
    <n v="5856"/>
    <n v="6.9772626847402908"/>
    <n v="0.38121560998674608"/>
    <n v="3.7999999999999999E-2"/>
    <n v="0.23905195054996359"/>
    <n v="0.37738580475371802"/>
    <n v="-0.73943030001106957"/>
    <n v="0.28427289472130807"/>
    <n v="0.36182706693365851"/>
    <n v="4.2999999999999997E-2"/>
    <s v="B-"/>
    <x v="3"/>
  </r>
  <r>
    <s v="CS14-1752"/>
    <x v="1"/>
    <s v="Comfort Spaces"/>
    <s v="Kienna"/>
    <x v="2280"/>
    <s v="COVERLET&amp;BEDSPR"/>
    <s v="Green"/>
    <s v="King: 104x90&quot;/20x36&quot;(2)"/>
    <x v="14"/>
    <n v="35"/>
    <n v="1066.8"/>
    <n v="5.2523819766805526E-6"/>
    <n v="0.99943863572412717"/>
    <n v="5857"/>
    <n v="6.9733557360660861"/>
    <n v="0.38086522450911353"/>
    <n v="3.7999999999999999E-2"/>
    <n v="4.4600000000000008E-2"/>
    <n v="0.23866237132586399"/>
    <n v="-1.0827516226851721"/>
    <n v="0.22108628906781247"/>
    <n v="0.34890943742085334"/>
    <n v="3.6999999999999998E-2"/>
    <s v="B-"/>
    <x v="3"/>
  </r>
  <r>
    <s v="CS10-1782"/>
    <x v="1"/>
    <s v="Comfort Spaces"/>
    <s v="Gloria"/>
    <x v="2318"/>
    <s v="COMFORTER (SET)"/>
    <s v="Grey Yellow"/>
    <s v="Full:80&quot;Wx90&quot;L/20&quot;Wx26&quot;L(2)/81&quot;Wx96&quot;L/54&quot;Wx75&quot;L+15&quot;D/20&quot;Wx30&quot;L(2)/20&quot;Wx30&quot;L(2)"/>
    <x v="14"/>
    <n v="30"/>
    <n v="1065.9000000000001"/>
    <n v="5.2479508332806545E-6"/>
    <n v="0.9994438836749604"/>
    <n v="5858"/>
    <n v="6.9725125261974155"/>
    <n v="0.38078960322068212"/>
    <n v="3.6999999999999998E-2"/>
    <n v="-2.5999999999999994E-3"/>
    <n v="0.180206365842734"/>
    <n v="-1.2722289264124833"/>
    <n v="0.18621392058905639"/>
    <n v="0.341874466694357"/>
    <n v="3.4000000000000002E-2"/>
    <s v="B-"/>
    <x v="3"/>
  </r>
  <r>
    <s v="MP70-8606"/>
    <x v="7"/>
    <s v="Madison Park"/>
    <s v="Arbor Waffle"/>
    <x v="2221"/>
    <s v="SHOWER CURTAIN"/>
    <s v="Charcoal"/>
    <s v="Long: 72x78&quot;"/>
    <x v="11"/>
    <n v="71"/>
    <n v="1060.78"/>
    <n v="5.2227425508278938E-6"/>
    <n v="0.99944910641751128"/>
    <n v="5859"/>
    <n v="6.9677020240332013"/>
    <n v="0.38035818467925381"/>
    <n v="3.6999999999999998E-2"/>
    <n v="6.8132330926299514E-2"/>
    <n v="3.1986349127216398"/>
    <n v="1.1935087200787471"/>
    <n v="0.64002084146508409"/>
    <n v="0.43229071603641989"/>
    <n v="8.6999999999999994E-2"/>
    <s v="B-"/>
    <x v="3"/>
  </r>
  <r>
    <s v="AM20-0484"/>
    <x v="5"/>
    <s v="Super Listing"/>
    <s v="Cotton 144TC"/>
    <x v="2291"/>
    <s v="SHEET/SHEET SET"/>
    <s v="Diamond Grey"/>
    <s v="King: 108x102&quot;/20x40&quot;(2)/78x80&quot;+14&quot;"/>
    <x v="7"/>
    <n v="39"/>
    <n v="1060.05"/>
    <n v="5.2191484011813085E-6"/>
    <n v="0.99945432556591252"/>
    <n v="5860"/>
    <n v="6.9670142628570586"/>
    <n v="0.38029650444019897"/>
    <n v="3.6999999999999998E-2"/>
    <n v="8.499854518012305E-2"/>
    <n v="0.35576392983404798"/>
    <n v="-0.7857803012518404"/>
    <n v="0.27574240431183333"/>
    <n v="0.3593856844145259"/>
    <n v="4.2000000000000003E-2"/>
    <s v="B-"/>
    <x v="3"/>
  </r>
  <r>
    <s v="AM20-0481"/>
    <x v="5"/>
    <s v="Super Listing"/>
    <s v="Cotton 144TC"/>
    <x v="2291"/>
    <s v="SHEET/SHEET SET"/>
    <s v="Diamond Grey"/>
    <s v="Twin XL: 66x96&quot;/20x30&quot;/39x80&quot;+12&quot;"/>
    <x v="7"/>
    <n v="60"/>
    <n v="1059.1500000000001"/>
    <n v="5.2147172577814104E-6"/>
    <n v="0.9994595402831703"/>
    <n v="5861"/>
    <n v="6.9661656865285595"/>
    <n v="0.38022040187347422"/>
    <n v="3.6999999999999998E-2"/>
    <n v="0.12643532077609404"/>
    <n v="1.5965346682846699"/>
    <n v="0.52858774021441335"/>
    <n v="0.51764539615868999"/>
    <n v="0.40770540073051736"/>
    <n v="7.0000000000000007E-2"/>
    <s v="B-"/>
    <x v="3"/>
  </r>
  <r>
    <s v="ID12-2372"/>
    <x v="1"/>
    <s v="Intelligent Design"/>
    <s v="Lucy"/>
    <x v="1823"/>
    <s v="DUVET&amp;DUVET SET"/>
    <s v="Black"/>
    <s v="Twin/Twin XL: 68&quot;W x 90&quot;L/20&quot;W x 26&quot;L"/>
    <x v="7"/>
    <n v="36"/>
    <n v="1056.3"/>
    <n v="5.2006853036817283E-6"/>
    <n v="0.99946474096847393"/>
    <n v="5862"/>
    <n v="6.9634737677384804"/>
    <n v="0.37997898348545256"/>
    <n v="3.6999999999999998E-2"/>
    <n v="0.19747235444476"/>
    <n v="0.410419792412405"/>
    <n v="-0.67252176946594278"/>
    <n v="0.29658708162202368"/>
    <n v="0.3633006031127668"/>
    <n v="4.2999999999999997E-2"/>
    <s v="B-"/>
    <x v="3"/>
  </r>
  <r>
    <s v="MP70-8592"/>
    <x v="7"/>
    <s v="Madison Park"/>
    <s v="Ariana Ombre Waffle"/>
    <x v="1862"/>
    <s v="SHOWER CURTAIN"/>
    <s v="Taupe"/>
    <s v="Extra Width: 108&quot;x72&quot;"/>
    <x v="11"/>
    <n v="56"/>
    <n v="1051.3800000000001"/>
    <n v="5.1764617197622806E-6"/>
    <n v="0.99946991743019364"/>
    <n v="5863"/>
    <n v="6.9588095448046365"/>
    <n v="0.37956068365181261"/>
    <n v="3.6999999999999998E-2"/>
    <n v="8.9221468926553679E-2"/>
    <n v="1.9457840627220699"/>
    <n v="0.71578112076801215"/>
    <n v="0.55209741977859439"/>
    <n v="0.41406803087716898"/>
    <n v="7.2999999999999995E-2"/>
    <s v="B-"/>
    <x v="3"/>
  </r>
  <r>
    <s v="CS10-1760"/>
    <x v="1"/>
    <s v="Comfort Spaces"/>
    <s v="Vixie"/>
    <x v="2319"/>
    <s v="COMFORTER (SET)"/>
    <s v="Grey/Light Grey"/>
    <s v="Full/Queen: 90x90&quot;/20x26&quot;(2)"/>
    <x v="14"/>
    <n v="43"/>
    <n v="1049.2"/>
    <n v="5.1657285057491904E-6"/>
    <n v="0.99947508315869937"/>
    <n v="5864"/>
    <n v="6.9567359012037588"/>
    <n v="0.37937471381598387"/>
    <n v="3.5999999999999997E-2"/>
    <n v="7.3000000000000001E-3"/>
    <n v="0.122606608862897"/>
    <n v="-1.5023491511703766"/>
    <n v="0.14386142182371364"/>
    <n v="0.33227205541752985"/>
    <n v="3.1E-2"/>
    <s v="B-"/>
    <x v="3"/>
  </r>
  <r>
    <s v="CS20-0117"/>
    <x v="5"/>
    <s v="Comfort Spaces"/>
    <s v="Microfiber 75GSM"/>
    <x v="2101"/>
    <s v="SHEET/SHEET SET"/>
    <s v="Aqua"/>
    <s v="Full: 81x96&quot;/20x30&quot;(4)/54x75&quot;+14&quot;"/>
    <x v="6"/>
    <n v="67"/>
    <n v="1047.8800000000001"/>
    <n v="5.1592294954293386E-6"/>
    <n v="0.99948024238819477"/>
    <n v="5865"/>
    <n v="6.9554782071911463"/>
    <n v="0.37926192049462942"/>
    <n v="3.5999999999999997E-2"/>
    <n v="-0.21590000000000001"/>
    <n v="0.50203235435175997"/>
    <n v="-0.5074440903471491"/>
    <n v="0.32696881885707102"/>
    <n v="0.36880330016711776"/>
    <n v="4.5999999999999999E-2"/>
    <s v="B-"/>
    <x v="3"/>
  </r>
  <r>
    <s v="MP50-8731"/>
    <x v="3"/>
    <s v="Madison Park"/>
    <s v="Ruched Fur"/>
    <x v="2277"/>
    <s v="THROW"/>
    <s v="Gray Tie Dye"/>
    <s v="50x60&quot;"/>
    <x v="14"/>
    <n v="50"/>
    <n v="1043.5"/>
    <n v="5.1376645975498287E-6"/>
    <n v="0.9994853800527923"/>
    <n v="5866"/>
    <n v="6.9512935809966203"/>
    <n v="0.37888663216346619"/>
    <n v="3.5999999999999997E-2"/>
    <n v="-0.71279999999999999"/>
    <n v="0.108598221155056"/>
    <n v="-1.567345263992304"/>
    <n v="0.13189920602569374"/>
    <n v="0.32948914693591175"/>
    <n v="0.03"/>
    <s v="B-"/>
    <x v="3"/>
  </r>
  <r>
    <s v="CS10-1783"/>
    <x v="1"/>
    <s v="Comfort Spaces"/>
    <s v="Gloria"/>
    <x v="2318"/>
    <s v="COMFORTER (SET)"/>
    <s v="Grey Yellow"/>
    <s v="Queen: 90&quot;Wx90&quot;L/20&quot;Wx26&quot;L(2)/90&quot;Wx102&quot;L/60&quot;Wx80&quot;L+15&quot;D/20&quot;Wx30&quot;L(2)/20&quot;Wx30&quot;L(2)"/>
    <x v="14"/>
    <n v="27"/>
    <n v="1039.5"/>
    <n v="5.1179706268836103E-6"/>
    <n v="0.99949049802341916"/>
    <n v="5867"/>
    <n v="6.9474566458336895"/>
    <n v="0.37854252568247115"/>
    <n v="3.5999999999999997E-2"/>
    <n v="7.4000000000000003E-3"/>
    <n v="0.18435108251672599"/>
    <n v="-1.2575455982496713"/>
    <n v="0.18891631512452536"/>
    <n v="0.34061728357088206"/>
    <n v="3.4000000000000002E-2"/>
    <s v="B-"/>
    <x v="3"/>
  </r>
  <r>
    <s v="AM10-0547"/>
    <x v="1"/>
    <s v="Super Listing"/>
    <s v="Gigi"/>
    <x v="2275"/>
    <s v="COMFORTER (SET)"/>
    <s v="Pink"/>
    <s v="Twin: 66x90&quot;/20x26&quot;(1)"/>
    <x v="11"/>
    <n v="34"/>
    <n v="1033.48"/>
    <n v="5.0883312010309506E-6"/>
    <n v="0.99949558635462021"/>
    <n v="5868"/>
    <n v="6.9416541639875966"/>
    <n v="0.3780221437827751"/>
    <n v="3.5999999999999997E-2"/>
    <n v="0.14940949660004654"/>
    <n v="0.36764243288151999"/>
    <n v="-0.76005130739036797"/>
    <n v="0.28047769944679141"/>
    <n v="0.35851325491557839"/>
    <n v="4.2000000000000003E-2"/>
    <s v="B-"/>
    <x v="3"/>
  </r>
  <r>
    <s v="CS20-0120"/>
    <x v="5"/>
    <s v="Comfort Spaces"/>
    <s v="Microfiber 75GSM"/>
    <x v="1983"/>
    <s v="SHEET/SHEET SET"/>
    <s v="Light Gray"/>
    <s v="Full: 81x96&quot;/20x30&quot;(4)/54x75&quot;+14&quot;"/>
    <x v="10"/>
    <n v="66"/>
    <n v="1030.96"/>
    <n v="5.075923999511233E-6"/>
    <n v="0.99950066227861978"/>
    <n v="5869"/>
    <n v="6.9392151856004096"/>
    <n v="0.37780340975824794"/>
    <n v="3.5999999999999997E-2"/>
    <n v="-4.5453999999999999"/>
    <n v="3.4170913984859899E-2"/>
    <n v="-2.0086408142626899"/>
    <n v="5.0680924287783619E-2"/>
    <n v="0.31237891266415513"/>
    <n v="2.5000000000000001E-2"/>
    <s v="B-"/>
    <x v="3"/>
  </r>
  <r>
    <s v="MP51-8536"/>
    <x v="3"/>
    <s v="Madison Park"/>
    <s v="Zuri"/>
    <x v="2235"/>
    <s v="BLANKET"/>
    <s v="Blush/Grey"/>
    <s v="90x90&quot;"/>
    <x v="11"/>
    <n v="49"/>
    <n v="1028.51"/>
    <n v="5.0638614424781734E-6"/>
    <n v="0.99950572614006228"/>
    <n v="5870"/>
    <n v="6.9368382398738015"/>
    <n v="0.37759023898658584"/>
    <n v="3.5000000000000003E-2"/>
    <n v="-0.5423"/>
    <n v="0.18640341391842"/>
    <n v="-1.2503539238604753"/>
    <n v="0.19023990752501785"/>
    <n v="0.3401201726942723"/>
    <n v="3.3000000000000002E-2"/>
    <s v="B-"/>
    <x v="3"/>
  </r>
  <r>
    <s v="CS20-1799"/>
    <x v="5"/>
    <s v="Comfort Spaces"/>
    <s v="Rayon Bamboo Blend"/>
    <x v="2320"/>
    <s v="SHEET/SHEET SET"/>
    <s v="Sage"/>
    <s v="Queen: 90x102&quot;/20x30&quot;(2)/60x80&quot;+14&quot;"/>
    <x v="14"/>
    <n v="51"/>
    <n v="1027.6500000000001"/>
    <n v="5.0596272387849375E-6"/>
    <n v="0.99951078576730101"/>
    <n v="5871"/>
    <n v="6.9360025419202396"/>
    <n v="0.37751529138654477"/>
    <n v="3.5000000000000003E-2"/>
    <n v="9.8899999999999974E-2"/>
    <n v="0.131755341460359"/>
    <n v="-1.4620730264291435"/>
    <n v="0.15127404505216091"/>
    <n v="0.33226704211966807"/>
    <n v="3.1E-2"/>
    <s v="B-"/>
    <x v="3"/>
  </r>
  <r>
    <s v="TT10-0017"/>
    <x v="1"/>
    <s v="Intelligent Design"/>
    <s v="Raina"/>
    <x v="2321"/>
    <s v="COMFORTER (SET)"/>
    <s v="Ivory/Gold"/>
    <s v="King/Cal King: 104&quot;W x 90&quot;L/20&quot;W x 36L + 1&quot;D(2)/12&quot;W x 16&quot;L /16&quot;W x 16&quot;L"/>
    <x v="11"/>
    <n v="20"/>
    <n v="1024.6199999999999"/>
    <n v="5.0447090560052753E-6"/>
    <n v="0.99951583047635706"/>
    <n v="5872"/>
    <n v="6.9330525867562987"/>
    <n v="0.37725073161489064"/>
    <n v="3.5000000000000003E-2"/>
    <n v="-0.99469999999999992"/>
    <n v="0.24428442278589901"/>
    <n v="-1.0662871528040625"/>
    <n v="0.22411649400110487"/>
    <n v="0.34662388409213352"/>
    <n v="3.5999999999999997E-2"/>
    <s v="B-"/>
    <x v="3"/>
  </r>
  <r>
    <s v="TT10-0041"/>
    <x v="1"/>
    <s v="Madison Park"/>
    <s v="Laurel"/>
    <x v="2312"/>
    <s v="COMFORTER (SET)"/>
    <s v="White"/>
    <s v="King: 104x92&quot;/20x36&quot;(2)/78x80+15&quot;/18x18&quot;/12x18&quot;/D6.5x18&quot;"/>
    <x v="11"/>
    <n v="14"/>
    <n v="1020.37"/>
    <n v="5.0237842121724186E-6"/>
    <n v="0.99952085426056925"/>
    <n v="5873"/>
    <n v="6.9289001423312442"/>
    <n v="0.37687832942982441"/>
    <n v="3.5000000000000003E-2"/>
    <n v="-1.3963000000000001"/>
    <n v="0.12107518570122799"/>
    <n v="-1.5092524285287063"/>
    <n v="0.14259090748233805"/>
    <n v="0.33002084504032719"/>
    <n v="0.03"/>
    <s v="B-"/>
    <x v="3"/>
  </r>
  <r>
    <s v="MP70-8555"/>
    <x v="7"/>
    <s v="Madison Park"/>
    <s v="Spa Waffle"/>
    <x v="861"/>
    <s v="SHOWER CURTAIN"/>
    <s v="Charcoal"/>
    <s v="Extra Width: 108&quot;x72&quot;"/>
    <x v="5"/>
    <n v="53"/>
    <n v="1013"/>
    <n v="4.9874980712199105E-6"/>
    <n v="0.99952584175864045"/>
    <n v="5874"/>
    <n v="6.9216581841511289"/>
    <n v="0.37622885148999674"/>
    <n v="3.5000000000000003E-2"/>
    <n v="5.2188923000987181E-2"/>
    <n v="0.32697092738616101"/>
    <n v="-0.85103935381814755"/>
    <n v="0.2637317957434217"/>
    <n v="0.35372944034068177"/>
    <n v="3.9E-2"/>
    <s v="B-"/>
    <x v="3"/>
  </r>
  <r>
    <s v="MP70-8560"/>
    <x v="7"/>
    <s v="Madison Park"/>
    <s v="Spa Waffle"/>
    <x v="2317"/>
    <s v="SHOWER CURTAIN"/>
    <s v="Cream"/>
    <s v="Extra Long: 72&quot;x84&quot;"/>
    <x v="11"/>
    <n v="58"/>
    <n v="1009.05"/>
    <n v="4.968050275187019E-6"/>
    <n v="0.99953080980891562"/>
    <n v="5875"/>
    <n v="6.9177551135604709"/>
    <n v="0.37587881380914095"/>
    <n v="3.5000000000000003E-2"/>
    <n v="5.8127459491600995E-2"/>
    <n v="0.38867513245780499"/>
    <n v="-0.71605736108808227"/>
    <n v="0.28857456949987093"/>
    <n v="0.35841796494728695"/>
    <n v="4.1000000000000002E-2"/>
    <s v="B-"/>
    <x v="3"/>
  </r>
  <r>
    <s v="CS14-1774"/>
    <x v="1"/>
    <s v="Comfort Spaces"/>
    <s v="Kienna"/>
    <x v="2322"/>
    <s v="COVERLET&amp;BEDSPR"/>
    <s v="Beige"/>
    <s v="Twin: 66x90&quot;/20x26&quot;"/>
    <x v="14"/>
    <n v="52"/>
    <n v="1008.28"/>
    <n v="4.9642591858337723E-6"/>
    <n v="0.99953577406810146"/>
    <n v="5876"/>
    <n v="6.9169924843346191"/>
    <n v="0.37581041920561803"/>
    <n v="3.4000000000000002E-2"/>
    <n v="-2.7199999999999998E-2"/>
    <n v="0.16424982057839199"/>
    <n v="-1.330860333216346"/>
    <n v="0.17542309771860493"/>
    <n v="0.33573295490821542"/>
    <n v="3.2000000000000001E-2"/>
    <s v="B-"/>
    <x v="3"/>
  </r>
  <r>
    <s v="TT10-0030"/>
    <x v="1"/>
    <s v="Madison Park"/>
    <s v="Laurel"/>
    <x v="2281"/>
    <s v="COMFORTER (SET)"/>
    <s v="Plum"/>
    <s v="Cal King: 104x92&quot;/20x36&quot;(2)/72x84+15&quot;/18x18&quot;/12x18&quot;/D6.5x18&quot;"/>
    <x v="11"/>
    <n v="17"/>
    <n v="1006.61"/>
    <n v="4.9560369530806259E-6"/>
    <n v="0.99954073010505451"/>
    <n v="5877"/>
    <n v="6.9153364690024501"/>
    <n v="0.37566190337612687"/>
    <n v="3.4000000000000002E-2"/>
    <n v="-0.68179999999999996"/>
    <n v="0.48621265368431199"/>
    <n v="-0.53407266498759842"/>
    <n v="0.32206796029164508"/>
    <n v="0.36494311475923052"/>
    <n v="4.3999999999999997E-2"/>
    <s v="B-"/>
    <x v="3"/>
  </r>
  <r>
    <s v="CS20-0353"/>
    <x v="5"/>
    <s v="Comfort Spaces"/>
    <s v="Cotton Flannel 135GSM"/>
    <x v="1551"/>
    <s v="SHEET/SHEET SET"/>
    <s v="Blue"/>
    <s v="Cal King: 108&quot;W x 102&quot;L/72&quot;W x 84&quot;L + 14&quot;D/21&quot;W x 40&quot;L (2)"/>
    <x v="10"/>
    <n v="34"/>
    <n v="1003.34"/>
    <n v="4.9399371320609918E-6"/>
    <n v="0.99954567004218653"/>
    <n v="5878"/>
    <n v="6.9120858883425838"/>
    <n v="0.37537038271587087"/>
    <n v="3.4000000000000002E-2"/>
    <n v="-0.1865"/>
    <n v="0.56949618950099601"/>
    <n v="-0.40122980542648551"/>
    <n v="0.34651703707951076"/>
    <n v="0.36959971358859889"/>
    <n v="4.5999999999999999E-2"/>
    <s v="B-"/>
    <x v="3"/>
  </r>
  <r>
    <s v="BR20-4966"/>
    <x v="5"/>
    <s v="Beautyrest"/>
    <s v="1500TC Solid Cooling Sheet Set"/>
    <x v="2323"/>
    <s v="SHEET/SHEET SET"/>
    <s v="Mauve"/>
    <s v="Queen: 90x102&quot;/20x30&quot;(2)/60x80+15&quot;"/>
    <x v="12"/>
    <n v="36"/>
    <n v="991.8"/>
    <n v="4.8831200266889507E-6"/>
    <n v="0.9995505531622132"/>
    <n v="5879"/>
    <n v="6.9005292338903974"/>
    <n v="0.37433395141673481"/>
    <n v="3.4000000000000002E-2"/>
    <n v="-5.9499999999999997E-2"/>
    <n v="0.13687128730217399"/>
    <n v="-1.4402383769266476"/>
    <n v="0.15529260520726709"/>
    <n v="0.33052568217484124"/>
    <n v="0.03"/>
    <s v="B-"/>
    <x v="3"/>
  </r>
  <r>
    <s v="ID12-2275"/>
    <x v="1"/>
    <s v="Intelligent Design"/>
    <s v="Lucy"/>
    <x v="1515"/>
    <s v="DUVET&amp;DUVET SET"/>
    <s v="Rust"/>
    <s v="Twin/Twin XL: 68&quot;W x 90&quot;L/20&quot;W x 26&quot;L"/>
    <x v="7"/>
    <n v="33"/>
    <n v="982.94"/>
    <n v="4.8394978816632762E-6"/>
    <n v="0.99955539266009485"/>
    <n v="5880"/>
    <n v="6.8915649195834092"/>
    <n v="0.37353000802970227"/>
    <n v="3.4000000000000002E-2"/>
    <n v="-2.3374626438305315E-2"/>
    <n v="0.13823218883378199"/>
    <n v="-1.4345094975475841"/>
    <n v="0.15634697736027475"/>
    <n v="0.33009340189581676"/>
    <n v="0.03"/>
    <s v="B-"/>
    <x v="3"/>
  </r>
  <r>
    <s v="MP70-8626"/>
    <x v="7"/>
    <s v="Madison Park"/>
    <s v="Arbor Waffle"/>
    <x v="2287"/>
    <s v="SHOWER CURTAIN"/>
    <s v="Grey"/>
    <s v="Long: 72x78&quot;"/>
    <x v="11"/>
    <n v="67"/>
    <n v="978.28"/>
    <n v="4.8165544058371314E-6"/>
    <n v="0.99956020921450073"/>
    <n v="5881"/>
    <n v="6.8868176077672567"/>
    <n v="0.37310425656561069"/>
    <n v="3.4000000000000002E-2"/>
    <n v="3.99865559962383E-2"/>
    <n v="1.59284386129031"/>
    <n v="0.52640987284375595"/>
    <n v="0.51724457035025062"/>
    <n v="0.4019323193225387"/>
    <n v="6.6000000000000003E-2"/>
    <s v="B-"/>
    <x v="3"/>
  </r>
  <r>
    <s v="AM10-0538"/>
    <x v="1"/>
    <s v="Super Listing"/>
    <s v="Gigi"/>
    <x v="2303"/>
    <s v="COMFORTER (SET)"/>
    <s v="White"/>
    <s v="Twin: 66x90&quot;/20x26&quot;(1)"/>
    <x v="11"/>
    <n v="30"/>
    <n v="967.47"/>
    <n v="4.7633314501116747E-6"/>
    <n v="0.99956497254595089"/>
    <n v="5882"/>
    <n v="6.8757175066316192"/>
    <n v="0.3721087701739263"/>
    <n v="3.3000000000000002E-2"/>
    <n v="0.14739747414000481"/>
    <n v="0.251519597568644"/>
    <n v="-1.0454898151785246"/>
    <n v="0.22794414199264801"/>
    <n v="0.34327584453767068"/>
    <n v="3.4000000000000002E-2"/>
    <s v="B-"/>
    <x v="3"/>
  </r>
  <r>
    <s v="CS20-1805"/>
    <x v="5"/>
    <s v="Comfort Spaces"/>
    <s v="Rayon Bamboo Blend"/>
    <x v="2324"/>
    <s v="SHEET/SHEET SET"/>
    <s v="Light Grey"/>
    <s v="Queen: 90x102&quot;/20x30&quot;(2)/60x80&quot;+14&quot;"/>
    <x v="14"/>
    <n v="48"/>
    <n v="967.2"/>
    <n v="4.7620021070917053E-6"/>
    <n v="0.99956973454805798"/>
    <n v="5883"/>
    <n v="6.8754386775055938"/>
    <n v="0.37208376404135401"/>
    <n v="3.3000000000000002E-2"/>
    <n v="9.820000000000001E-2"/>
    <n v="7.7708985125203495E-2"/>
    <n v="-1.7276079816490402"/>
    <n v="0.10240363883324696"/>
    <n v="0.31814773899973259"/>
    <n v="2.7E-2"/>
    <s v="B-"/>
    <x v="3"/>
  </r>
  <r>
    <s v="WR10-4038"/>
    <x v="1"/>
    <s v="Woolrich"/>
    <s v="Lyon"/>
    <x v="2267"/>
    <s v="COMFORTER (SET)"/>
    <s v="Green"/>
    <s v="Full/Queen: 92x94&quot;/20x26&quot;(2)"/>
    <x v="11"/>
    <n v="14"/>
    <n v="960.44"/>
    <n v="4.7287192966657957E-6"/>
    <n v="0.99957446326735466"/>
    <n v="5884"/>
    <n v="6.868432160585618"/>
    <n v="0.37145540109567338"/>
    <n v="3.3000000000000002E-2"/>
    <n v="0.17062604223064426"/>
    <n v="9.0148540454563206E-2"/>
    <n v="-1.6599497203956064"/>
    <n v="0.1148558099938481"/>
    <n v="0.32013548287530835"/>
    <n v="2.7E-2"/>
    <s v="B-"/>
    <x v="3"/>
  </r>
  <r>
    <s v="MPS137-0326"/>
    <x v="2"/>
    <s v="Madison Park Signature"/>
    <s v="Beckett"/>
    <x v="2325"/>
    <s v="DRESSER/CHEST"/>
    <s v="Morocco Brown"/>
    <s v="46&quot;Wx19&quot;Dx33&quot;H"/>
    <x v="11"/>
    <n v="2"/>
    <n v="959.18"/>
    <n v="4.7225156959059364E-6"/>
    <n v="0.99957918578305061"/>
    <n v="5885"/>
    <n v="6.8671207668859537"/>
    <n v="0.37133779184453192"/>
    <n v="3.3000000000000002E-2"/>
    <n v="0.26712624533455659"/>
    <n v="1.085776330076E-2"/>
    <n v="-2.1995073110846874"/>
    <n v="1.5552881633107425E-2"/>
    <n v="0.30018080980224704"/>
    <n v="2.3E-2"/>
    <s v="B-"/>
    <x v="3"/>
  </r>
  <r>
    <s v="MP70-8604"/>
    <x v="7"/>
    <s v="Madison Park"/>
    <s v="Arbor Waffle"/>
    <x v="2221"/>
    <s v="SHOWER CURTAIN"/>
    <s v="Charcoal"/>
    <s v="Extra Long: 72&quot;x84&quot;"/>
    <x v="11"/>
    <n v="60"/>
    <n v="955.41"/>
    <n v="4.7039541285530251E-6"/>
    <n v="0.99958388973717915"/>
    <n v="5886"/>
    <n v="6.8631866914057094"/>
    <n v="0.37098497356327603"/>
    <n v="3.3000000000000002E-2"/>
    <n v="5.1443677583445854E-2"/>
    <n v="1.3816363534499401"/>
    <n v="0.39314712122454037"/>
    <n v="0.4927182144884093"/>
    <n v="0.39533162174830272"/>
    <n v="6.0999999999999999E-2"/>
    <s v="B-"/>
    <x v="3"/>
  </r>
  <r>
    <s v="CS12-1702"/>
    <x v="1"/>
    <s v="Comfort Spaces"/>
    <s v="Misha"/>
    <x v="2311"/>
    <s v="DUVET&amp;DUVET SET"/>
    <s v="Sage"/>
    <s v="King/Cal King: 104&quot;W x 90&quot;L / 20&quot;W x 36&quot;L (2)"/>
    <x v="6"/>
    <n v="36"/>
    <n v="954"/>
    <n v="4.6970120038931832E-6"/>
    <n v="0.99958858674918305"/>
    <n v="5887"/>
    <n v="6.8617113404807304"/>
    <n v="0.37085266019506175"/>
    <n v="3.3000000000000002E-2"/>
    <n v="6.4100000000000004E-2"/>
    <n v="0.38762205626351398"/>
    <n v="-0.71821464805943658"/>
    <n v="0.2881775314129888"/>
    <n v="0.35431763443864717"/>
    <n v="3.9E-2"/>
    <s v="B-"/>
    <x v="3"/>
  </r>
  <r>
    <s v="ID12-1944"/>
    <x v="1"/>
    <s v="Intelligent Design"/>
    <s v="Felicia"/>
    <x v="481"/>
    <s v="DUVET&amp;DUVET SET"/>
    <s v="Black"/>
    <s v="Twin/Twin XL:68&quot;Wx90&quot;L/20&quot;Wx26&quot;L+2&quot;D/12&quot;Wx16&quot;L"/>
    <x v="7"/>
    <n v="33"/>
    <n v="939.52"/>
    <n v="4.6257198300814708E-6"/>
    <n v="0.99959321246901311"/>
    <n v="5888"/>
    <n v="6.8464329137994051"/>
    <n v="0.36948245053104561"/>
    <n v="3.2000000000000001E-2"/>
    <n v="-2.0889553158776417"/>
    <n v="0.14317991004327299"/>
    <n v="-1.4139537390322119"/>
    <n v="0.16013016390139218"/>
    <n v="0.32761199320511492"/>
    <n v="2.9000000000000001E-2"/>
    <s v="B-"/>
    <x v="3"/>
  </r>
  <r>
    <s v="MP40-8737"/>
    <x v="0"/>
    <s v="Madison Park"/>
    <s v="Anaheim"/>
    <x v="2188"/>
    <s v="WINDOW PANEL"/>
    <s v="Linen Blue"/>
    <s v="50x108&quot;"/>
    <x v="11"/>
    <n v="38"/>
    <n v="939.36"/>
    <n v="4.6249320712548226E-6"/>
    <n v="0.99959783740108432"/>
    <n v="5889"/>
    <n v="6.8462627806698215"/>
    <n v="0.36946719254256372"/>
    <n v="3.2000000000000001E-2"/>
    <n v="5.5300000000000002E-2"/>
    <n v="8.6270503433793097E-2"/>
    <n v="-1.6805553422308708"/>
    <n v="0.1110634463532541"/>
    <n v="0.31778644330470185"/>
    <n v="2.7E-2"/>
    <s v="B-"/>
    <x v="3"/>
  </r>
  <r>
    <s v="WR10-4039"/>
    <x v="1"/>
    <s v="Woolrich"/>
    <s v="Lyon"/>
    <x v="2267"/>
    <s v="COMFORTER (SET)"/>
    <s v="Green"/>
    <s v="King/Cal King: 106x94&quot;/20x36&quot;(2)"/>
    <x v="11"/>
    <n v="10"/>
    <n v="937.97"/>
    <n v="4.618088416448311E-6"/>
    <n v="0.99960245548950077"/>
    <n v="5890"/>
    <n v="6.8447835298160973"/>
    <n v="0.36933452941843758"/>
    <n v="3.2000000000000001E-2"/>
    <n v="6.8570671769886044E-2"/>
    <n v="5.5333538340403998E-2"/>
    <n v="-1.8621806137374632"/>
    <n v="7.7636205895224131E-2"/>
    <n v="0.31099486471379489"/>
    <n v="2.5000000000000001E-2"/>
    <s v="B-"/>
    <x v="3"/>
  </r>
  <r>
    <s v="CS10-1785"/>
    <x v="1"/>
    <s v="Comfort Spaces"/>
    <s v="Gloria"/>
    <x v="2276"/>
    <s v="COMFORTER (SET)"/>
    <s v="Green"/>
    <s v="Twin: 66&quot;Wx90&quot;L/20&quot;Wx26&quot;L/66&quot;Wx96&quot;L/39&quot;Wx75&quot;L+12&quot;D/20&quot;Wx30&quot;L/20&quot;Wx30&quot;L"/>
    <x v="14"/>
    <n v="30"/>
    <n v="934.8"/>
    <n v="4.6024809446953326E-6"/>
    <n v="0.99960705797044547"/>
    <n v="5891"/>
    <n v="6.8414017784321155"/>
    <n v="0.36903124502114454"/>
    <n v="3.2000000000000001E-2"/>
    <n v="5.4800000000000008E-2"/>
    <n v="0.20456420238968501"/>
    <n v="-1.188873368770607"/>
    <n v="0.20155510216414926"/>
    <n v="0.33553601644974551"/>
    <n v="3.2000000000000001E-2"/>
    <s v="B-"/>
    <x v="3"/>
  </r>
  <r>
    <s v="AM20-0478"/>
    <x v="5"/>
    <s v="Super Listing"/>
    <s v="Cotton 144TC"/>
    <x v="2285"/>
    <s v="SHEET/SHEET SET"/>
    <s v="Diamond Blue"/>
    <s v="King: 108x102&quot;/20x40&quot;(2)/78x80&quot;+14&quot;"/>
    <x v="7"/>
    <n v="36"/>
    <n v="930.05"/>
    <n v="4.5790943545291978E-6"/>
    <n v="0.99961163706480005"/>
    <n v="5892"/>
    <n v="6.8363129815277714"/>
    <n v="0.36857486827228264"/>
    <n v="3.2000000000000001E-2"/>
    <n v="6.903788505994303E-2"/>
    <n v="0.37006717269772199"/>
    <n v="-0.75487967385676236"/>
    <n v="0.2814295132348984"/>
    <n v="0.35114579726480583"/>
    <n v="3.7999999999999999E-2"/>
    <s v="B-"/>
    <x v="3"/>
  </r>
  <r>
    <s v="AM20-0343"/>
    <x v="5"/>
    <s v="Super Listing"/>
    <s v="Cotton 144TC"/>
    <x v="2226"/>
    <s v="SHEET/SHEET SET"/>
    <s v="White"/>
    <s v="Full: 81x96&quot;/20x30&quot;(2)/54x75&quot;+14&quot;"/>
    <x v="7"/>
    <n v="43"/>
    <n v="924.05"/>
    <n v="4.5495533985298693E-6"/>
    <n v="0.99961618661819862"/>
    <n v="5893"/>
    <n v="6.8298477901056112"/>
    <n v="0.36799505282720241"/>
    <n v="3.2000000000000001E-2"/>
    <n v="-0.14043529953089581"/>
    <n v="0.24471445290949301"/>
    <n v="-1.0650388773870696"/>
    <n v="0.22434623296956197"/>
    <n v="0.33926528885567431"/>
    <n v="3.3000000000000002E-2"/>
    <s v="B-"/>
    <x v="3"/>
  </r>
  <r>
    <s v="MP40-8740"/>
    <x v="0"/>
    <s v="Madison Park"/>
    <s v="Anaheim"/>
    <x v="2233"/>
    <s v="WINDOW PANEL"/>
    <s v="Denim Blue"/>
    <s v="50x108&quot;"/>
    <x v="11"/>
    <n v="37"/>
    <n v="914.64"/>
    <n v="4.5032233325375905E-6"/>
    <n v="0.99962068984153118"/>
    <n v="5894"/>
    <n v="6.8196232743238046"/>
    <n v="0.36707809124298113"/>
    <n v="3.1E-2"/>
    <n v="5.5300000000000002E-2"/>
    <n v="0.13386869087126199"/>
    <n v="-1.4529954712509026"/>
    <n v="0.15294472456276567"/>
    <n v="0.32425141790693807"/>
    <n v="2.8000000000000001E-2"/>
    <s v="B-"/>
    <x v="3"/>
  </r>
  <r>
    <s v="MP40-8668"/>
    <x v="0"/>
    <s v="Madison Park"/>
    <s v="Quincy"/>
    <x v="2286"/>
    <s v="WINDOW PANEL"/>
    <s v="Grey"/>
    <s v="31X64&quot;"/>
    <x v="11"/>
    <n v="30"/>
    <n v="910.22"/>
    <n v="4.4814614949514184E-6"/>
    <n v="0.99962517130302608"/>
    <n v="5895"/>
    <n v="6.8147843609702337"/>
    <n v="0.3666441247110408"/>
    <n v="3.1E-2"/>
    <n v="-8.0084313682406455E-2"/>
    <n v="0.25667276244513998"/>
    <n v="-1.0309365493726614"/>
    <n v="0.2306225991891982"/>
    <n v="0.3394398196066723"/>
    <n v="3.3000000000000002E-2"/>
    <s v="B-"/>
    <x v="3"/>
  </r>
  <r>
    <s v="AM51-0511"/>
    <x v="3"/>
    <s v="Madison Park"/>
    <s v="Bamboo Cotton"/>
    <x v="2204"/>
    <s v="BLANKET"/>
    <s v="White"/>
    <s v="Twin: 66&quot;x90&quot;"/>
    <x v="11"/>
    <n v="35"/>
    <n v="904.21"/>
    <n v="4.4518713040254252E-6"/>
    <n v="0.99962962317433013"/>
    <n v="5896"/>
    <n v="6.8081669609807305"/>
    <n v="0.36605065879956966"/>
    <n v="3.1E-2"/>
    <n v="5.1147093763258385E-2"/>
    <n v="0.20661353074452399"/>
    <n v="-1.1821671819313568"/>
    <n v="0.20278934296209877"/>
    <n v="0.33339839563207552"/>
    <n v="3.1E-2"/>
    <s v="B-"/>
    <x v="3"/>
  </r>
  <r>
    <s v="MP40-8332"/>
    <x v="0"/>
    <s v="Madison Park"/>
    <s v="Emilia"/>
    <x v="2174"/>
    <s v="WINDOW PANEL"/>
    <s v="Black"/>
    <s v="50x120&quot;"/>
    <x v="7"/>
    <n v="40"/>
    <n v="899.17"/>
    <n v="4.427056900985989E-6"/>
    <n v="0.99963405023123109"/>
    <n v="5897"/>
    <n v="6.8025836343759396"/>
    <n v="0.36554993132083041"/>
    <n v="3.1E-2"/>
    <n v="0.28827772946161456"/>
    <n v="0.49379375930855202"/>
    <n v="-0.5212232264609018"/>
    <n v="0.32443283643371307"/>
    <n v="0.35732651234340695"/>
    <n v="4.1000000000000002E-2"/>
    <s v="B-"/>
    <x v="3"/>
  </r>
  <r>
    <s v="TT10-0019"/>
    <x v="1"/>
    <s v="Madison Park"/>
    <s v="Laurel"/>
    <x v="2177"/>
    <s v="COMFORTER (SET)"/>
    <s v="Grey"/>
    <s v="Full: 82x90&quot;/20x26&quot;(2)/54x75+15&quot;/18x18&quot;/12x18&quot;/D6.5x18&quot;"/>
    <x v="11"/>
    <n v="16"/>
    <n v="896.62"/>
    <n v="4.4145019946862746E-6"/>
    <n v="0.99963846473322582"/>
    <n v="5898"/>
    <n v="6.7997468161601287"/>
    <n v="0.36529551796954518"/>
    <n v="3.1E-2"/>
    <m/>
    <n v="0.17290172624651201"/>
    <n v="-1.2986435257234974"/>
    <n v="0.18135244313359264"/>
    <n v="0.32850690300235463"/>
    <n v="0.03"/>
    <s v="B-"/>
    <x v="3"/>
  </r>
  <r>
    <s v="CS10-1756"/>
    <x v="1"/>
    <s v="Comfort Spaces"/>
    <s v="Vixie"/>
    <x v="2302"/>
    <s v="COMFORTER (SET)"/>
    <s v="Navy/Light Blue"/>
    <s v="Twin/Twin XL: 66x90&quot;/20x26&quot;"/>
    <x v="14"/>
    <n v="43"/>
    <n v="878.49"/>
    <n v="4.3252390726416376E-6"/>
    <n v="0.9996427899722985"/>
    <n v="5899"/>
    <n v="6.7793421940163272"/>
    <n v="0.3634655775551825"/>
    <n v="3.1E-2"/>
    <n v="4.0899999999999999E-2"/>
    <n v="0.14108607621809099"/>
    <n v="-1.4226012465282389"/>
    <n v="0.15853863255757356"/>
    <n v="0.32248018855566074"/>
    <n v="2.8000000000000001E-2"/>
    <s v="B-"/>
    <x v="3"/>
  </r>
  <r>
    <s v="CS20-1660"/>
    <x v="5"/>
    <s v="Comfort Spaces"/>
    <s v="Microfiber Coolmax"/>
    <x v="1661"/>
    <s v="SHEET/SHEET SET"/>
    <s v="Cream"/>
    <s v="Twin: 66&quot;W x 96&quot;L/20&quot;W x 30&quot;L/39&quot;W x 75&quot;L + 14&quot;D"/>
    <x v="6"/>
    <n v="63"/>
    <n v="876.35"/>
    <n v="4.3147027983352105E-6"/>
    <n v="0.99964710467509688"/>
    <n v="5900"/>
    <n v="6.7769060005571449"/>
    <n v="0.36324709329035537"/>
    <n v="0.03"/>
    <n v="-0.22689999999999999"/>
    <n v="0.73595682237114401"/>
    <n v="-0.1791783151126399"/>
    <n v="0.38738452484271785"/>
    <n v="0.3680745796008279"/>
    <n v="4.4999999999999998E-2"/>
    <s v="B-"/>
    <x v="3"/>
  </r>
  <r>
    <s v="CS20-0245"/>
    <x v="5"/>
    <s v="Comfort Spaces"/>
    <s v="Microfiber 75GSM"/>
    <x v="1983"/>
    <s v="SHEET/SHEET SET"/>
    <s v="Light Gray"/>
    <s v="King: 108x102&quot;/20x40&quot;(4)/78x80+14&quot;"/>
    <x v="10"/>
    <n v="51"/>
    <n v="869.4"/>
    <n v="4.2804845243026552E-6"/>
    <n v="0.99965138515962115"/>
    <n v="5901"/>
    <n v="6.768952876101678"/>
    <n v="0.36253383608034934"/>
    <n v="0.03"/>
    <n v="-3.8387999999999995"/>
    <n v="5.0795592035812097E-2"/>
    <n v="-1.8918300543672517"/>
    <n v="7.2179371759991742E-2"/>
    <n v="0.30446294321627781"/>
    <n v="2.4E-2"/>
    <s v="B-"/>
    <x v="3"/>
  </r>
  <r>
    <s v="MP70-8621"/>
    <x v="7"/>
    <s v="Madison Park"/>
    <s v="Arbor Waffle"/>
    <x v="2180"/>
    <s v="SHOWER CURTAIN"/>
    <s v="Sage Green"/>
    <s v="Long: 72x78&quot;"/>
    <x v="11"/>
    <n v="59"/>
    <n v="864.66"/>
    <n v="4.2571471690631859E-6"/>
    <n v="0.99965564230679027"/>
    <n v="5902"/>
    <n v="6.7634922217712994"/>
    <n v="0.36204411017522836"/>
    <n v="0.03"/>
    <n v="3.4288939004926799E-2"/>
    <n v="1.5635414776283201"/>
    <n v="0.50894875011704854"/>
    <n v="0.514030936348709"/>
    <n v="0.39244147540992447"/>
    <n v="5.8999999999999997E-2"/>
    <s v="B-"/>
    <x v="3"/>
  </r>
  <r>
    <s v="CS20-1668"/>
    <x v="5"/>
    <s v="Comfort Spaces"/>
    <s v="Microfiber Coolmax"/>
    <x v="2127"/>
    <s v="SHEET/SHEET SET"/>
    <s v="Quatrefoil Aqua"/>
    <s v="Full: 81&quot;W x 96&quot;L/20&quot;W x 30&quot;L (2)/54&quot;W x 75&quot;L + 14&quot;D"/>
    <x v="10"/>
    <n v="44"/>
    <n v="859.32"/>
    <n v="4.2308557182237845E-6"/>
    <n v="0.99965987316250848"/>
    <n v="5903"/>
    <n v="6.7573044130613678"/>
    <n v="0.36148917114451035"/>
    <n v="0.03"/>
    <n v="-0.26150000000000001"/>
    <n v="0.34685314879358398"/>
    <n v="-0.805525264533969"/>
    <n v="0.27210844065693118"/>
    <n v="0.34361302504699454"/>
    <n v="3.5000000000000003E-2"/>
    <s v="B-"/>
    <x v="3"/>
  </r>
  <r>
    <s v="CS10-1679"/>
    <x v="1"/>
    <s v="Comfort Spaces"/>
    <s v="Misha"/>
    <x v="2311"/>
    <s v="COMFORTER (SET)"/>
    <s v="Green"/>
    <s v="King/Cal King: 104&quot;Wx90&quot;L/20&quot;Wx36&quot;L(2)"/>
    <x v="14"/>
    <n v="26"/>
    <n v="858"/>
    <n v="4.2243567079039319E-6"/>
    <n v="0.99966409751921637"/>
    <n v="5904"/>
    <n v="6.7557689219842549"/>
    <n v="0.36135146424858744"/>
    <n v="0.03"/>
    <n v="-0.42040000000000005"/>
    <n v="0.266034987734662"/>
    <n v="-1.0050263552462242"/>
    <n v="0.23539124334424474"/>
    <n v="0.33615942006771893"/>
    <n v="3.3000000000000002E-2"/>
    <s v="B-"/>
    <x v="3"/>
  </r>
  <r>
    <s v="AM20-0475"/>
    <x v="5"/>
    <s v="Super Listing"/>
    <s v="Cotton 144TC"/>
    <x v="2285"/>
    <s v="SHEET/SHEET SET"/>
    <s v="Diamond Blue"/>
    <s v="Twin XL: 66x96&quot;/20x30&quot;/39x80&quot;+12&quot;"/>
    <x v="7"/>
    <n v="47"/>
    <n v="857.76"/>
    <n v="4.2231750696639592E-6"/>
    <n v="0.99966832069428602"/>
    <n v="5905"/>
    <n v="6.7554894883013636"/>
    <n v="0.36132640389775844"/>
    <n v="0.03"/>
    <n v="2.0482610520425295E-2"/>
    <n v="0.24038919030368799"/>
    <n v="-1.0776656386517525"/>
    <n v="0.22202233948546951"/>
    <n v="0.33346559101530066"/>
    <n v="3.1E-2"/>
    <s v="B-"/>
    <x v="3"/>
  </r>
  <r>
    <s v="CS12-1696"/>
    <x v="1"/>
    <s v="Comfort Spaces"/>
    <s v="Misha"/>
    <x v="2326"/>
    <s v="DUVET&amp;DUVET SET"/>
    <s v="Ivory"/>
    <s v="King/Cal King: 104&quot;W x 90&quot;L / 20&quot;W x 36&quot;L (2)"/>
    <x v="6"/>
    <n v="32"/>
    <n v="848"/>
    <n v="4.1751217812383849E-6"/>
    <n v="0.99967249581606721"/>
    <n v="5906"/>
    <n v="6.7440591863113477"/>
    <n v="0.36030130422120038"/>
    <n v="2.9000000000000001E-2"/>
    <n v="8.1799999999999998E-2"/>
    <n v="0.33341897338589299"/>
    <n v="-0.83605041283650816"/>
    <n v="0.26649043681934864"/>
    <n v="0.34153913074083009"/>
    <n v="3.4000000000000002E-2"/>
    <s v="B-"/>
    <x v="3"/>
  </r>
  <r>
    <s v="CS10-1781"/>
    <x v="1"/>
    <s v="Comfort Spaces"/>
    <s v="Gloria"/>
    <x v="2318"/>
    <s v="COMFORTER (SET)"/>
    <s v="Grey Yellow"/>
    <s v="Twin XL: 66&quot;Wx90&quot;L/20&quot;Wx26&quot;L/66&quot;Wx96&quot;L/39&quot;Wx80&quot;L+12&quot;D/20&quot;Wx30&quot;L/20&quot;W x 30&quot;L"/>
    <x v="14"/>
    <n v="27"/>
    <n v="841.32"/>
    <n v="4.1422328502257998E-6"/>
    <n v="0.99967663804891749"/>
    <n v="5907"/>
    <n v="6.7361599895485043"/>
    <n v="0.35959288338912332"/>
    <n v="2.9000000000000001E-2"/>
    <n v="5.1999999999999998E-2"/>
    <n v="0.25839314775824601"/>
    <n v="-1.0261247170422398"/>
    <n v="0.23150819333046771"/>
    <n v="0.33397594537739222"/>
    <n v="3.2000000000000001E-2"/>
    <s v="B-"/>
    <x v="3"/>
  </r>
  <r>
    <s v="MP70-8605"/>
    <x v="7"/>
    <s v="Madison Park"/>
    <s v="Arbor Waffle"/>
    <x v="2221"/>
    <s v="SHOWER CURTAIN"/>
    <s v="Charcoal"/>
    <s v="Stall: 36x72''"/>
    <x v="11"/>
    <n v="96"/>
    <n v="834.39"/>
    <n v="4.1081130460465756E-6"/>
    <n v="0.99968074616196356"/>
    <n v="5908"/>
    <n v="6.7278986816778081"/>
    <n v="0.35885198747634739"/>
    <n v="2.9000000000000001E-2"/>
    <n v="-5.124287922913745E-2"/>
    <n v="3.2395398800519901"/>
    <n v="1.2058330370352888"/>
    <n v="0.64228907155757076"/>
    <n v="0.41553940429259206"/>
    <n v="7.3999999999999996E-2"/>
    <s v="B-"/>
    <x v="3"/>
  </r>
  <r>
    <s v="MP70-8615"/>
    <x v="7"/>
    <s v="Madison Park"/>
    <s v="Arbor Waffle"/>
    <x v="2266"/>
    <s v="SHOWER CURTAIN"/>
    <s v="Black"/>
    <s v="Stall: 36x72''"/>
    <x v="11"/>
    <n v="99"/>
    <n v="827.94"/>
    <n v="4.0763565183472984E-6"/>
    <n v="0.9996848225184819"/>
    <n v="5909"/>
    <n v="6.7201477761589432"/>
    <n v="0.35815686579475398"/>
    <n v="2.9000000000000001E-2"/>
    <n v="-6.485661521366283E-2"/>
    <n v="1.65690376569038"/>
    <n v="0.56355303575863891"/>
    <n v="0.5240805873198523"/>
    <n v="0.39134161009977364"/>
    <n v="5.8000000000000003E-2"/>
    <s v="B-"/>
    <x v="3"/>
  </r>
  <r>
    <s v="CS20-1667"/>
    <x v="5"/>
    <s v="Comfort Spaces"/>
    <s v="Microfiber Coolmax"/>
    <x v="2127"/>
    <s v="SHEET/SHEET SET"/>
    <s v="Quatrefoil Aqua"/>
    <s v="Twin XL: 66&quot;W x 102&quot;L/20&quot;W x 30&quot;L/39&quot;W x 80&quot;L + 14&quot;D"/>
    <x v="10"/>
    <n v="49"/>
    <n v="827.61"/>
    <n v="4.0747317657673348E-6"/>
    <n v="0.99968889725024768"/>
    <n v="5910"/>
    <n v="6.7197495981198374"/>
    <n v="0.35812115613638656"/>
    <n v="2.9000000000000001E-2"/>
    <n v="-0.19470000000000001"/>
    <n v="0.99872385511647599"/>
    <n v="9.414937461830615E-2"/>
    <n v="0.43768914562971278"/>
    <n v="0.37403475403505182"/>
    <n v="4.7E-2"/>
    <s v="B-"/>
    <x v="3"/>
  </r>
  <r>
    <s v="CS14-1776"/>
    <x v="1"/>
    <s v="Comfort Spaces"/>
    <s v="Kienna"/>
    <x v="2322"/>
    <s v="COVERLET&amp;BEDSPR"/>
    <s v="Beige"/>
    <s v="King: 104x90&quot;/20x36&quot;(2)"/>
    <x v="14"/>
    <n v="27"/>
    <n v="822.96"/>
    <n v="4.0518375248678556E-6"/>
    <n v="0.99969294908777251"/>
    <n v="5911"/>
    <n v="6.7141219850418681"/>
    <n v="0.35761645692974625"/>
    <n v="2.9000000000000001E-2"/>
    <n v="-1.5499999999999998E-2"/>
    <n v="0.183236794914823"/>
    <n v="-1.2614720000554738"/>
    <n v="0.18819368012880761"/>
    <n v="0.3237319015695585"/>
    <n v="2.8000000000000001E-2"/>
    <s v="B-"/>
    <x v="3"/>
  </r>
  <r>
    <s v="HH10-1875"/>
    <x v="10"/>
    <s v="Harbor House Blue"/>
    <s v="Herbal"/>
    <x v="2327"/>
    <s v="COMFORTER (SET)"/>
    <s v="Multi"/>
    <s v="Queen:92x96&quot;/20x26&quot;(2)/60x80+15&quot;/18x18&quot;/12x20&quot;"/>
    <x v="11"/>
    <n v="6"/>
    <n v="820.8"/>
    <n v="4.0412027807080965E-6"/>
    <n v="0.99969699029055326"/>
    <n v="5912"/>
    <n v="6.7114970564493097"/>
    <n v="0.35738104639959839"/>
    <n v="2.8000000000000001E-2"/>
    <n v="0.41773128654970765"/>
    <n v="9.1192171305296305E-2"/>
    <n v="-1.6544762242590896"/>
    <n v="0.11586318011356631"/>
    <n v="0.30907747314239198"/>
    <n v="2.5000000000000001E-2"/>
    <s v="B-"/>
    <x v="3"/>
  </r>
  <r>
    <s v="CS20-1817"/>
    <x v="5"/>
    <s v="Comfort Spaces"/>
    <s v="Rayon Bamboo Blend"/>
    <x v="2296"/>
    <s v="SHEET/SHEET SET"/>
    <s v="White"/>
    <s v="Queen: 90x102&quot;/20x30&quot;(2)/60x80&quot;+14&quot;"/>
    <x v="14"/>
    <n v="40"/>
    <n v="806"/>
    <n v="3.9683350892430878E-6"/>
    <n v="0.99970095862564246"/>
    <n v="5913"/>
    <n v="6.6933236682699491"/>
    <n v="0.35575120894115686"/>
    <n v="2.8000000000000001E-2"/>
    <n v="9.7700000000000009E-2"/>
    <n v="4.5128390270319098E-2"/>
    <n v="-1.9301364782011556"/>
    <n v="6.5129262323339709E-2"/>
    <n v="0.29762681961759341"/>
    <n v="2.3E-2"/>
    <s v="B-"/>
    <x v="3"/>
  </r>
  <r>
    <s v="TT10-0035"/>
    <x v="1"/>
    <s v="Madison Park"/>
    <s v="Laurel"/>
    <x v="2239"/>
    <s v="COMFORTER (SET)"/>
    <s v="Blush"/>
    <s v="Full: 82x90&quot;/20x26&quot;(2)/54x75+15&quot;/18x18&quot;/12x18&quot;/D6.5x18&quot;"/>
    <x v="11"/>
    <n v="12"/>
    <n v="801.71"/>
    <n v="3.947213305703568E-6"/>
    <n v="0.99970490583894811"/>
    <n v="5914"/>
    <n v="6.6879935030143356"/>
    <n v="0.35527318564095856"/>
    <n v="2.8000000000000001E-2"/>
    <m/>
    <n v="0.128126203285226"/>
    <n v="-1.4778562799843289"/>
    <n v="0.14836921464269837"/>
    <n v="0.31389239144130654"/>
    <n v="2.5999999999999999E-2"/>
    <s v="B-"/>
    <x v="3"/>
  </r>
  <r>
    <s v="BR20-4967"/>
    <x v="5"/>
    <s v="Beautyrest"/>
    <s v="1500TC Solid Cooling Sheet Set"/>
    <x v="2323"/>
    <s v="SHEET/SHEET SET"/>
    <s v="Mauve"/>
    <s v="King: 108x102&quot;/20x40&quot;(2)/78x80+15&quot;"/>
    <x v="12"/>
    <n v="25"/>
    <n v="799.5"/>
    <n v="3.9363323869104819E-6"/>
    <n v="0.99970884217133504"/>
    <n v="5915"/>
    <n v="6.6852365324367691"/>
    <n v="0.35502593323679532"/>
    <n v="2.8000000000000001E-2"/>
    <n v="-7.0000000000000007E-2"/>
    <n v="0.10743061787993601"/>
    <n v="-1.5729583668890121"/>
    <n v="0.13086614196644955"/>
    <n v="0.31019397498272616"/>
    <n v="2.5000000000000001E-2"/>
    <s v="B-"/>
    <x v="3"/>
  </r>
  <r>
    <s v="MP70-8597"/>
    <x v="7"/>
    <s v="Madison Park"/>
    <s v="Ariana Ombre Waffle"/>
    <x v="1821"/>
    <s v="SHOWER CURTAIN"/>
    <s v="Blue"/>
    <s v="Extra Width: 108&quot;x72&quot;"/>
    <x v="11"/>
    <n v="42"/>
    <n v="786.44"/>
    <n v="3.8720315726852777E-6"/>
    <n v="0.99971271420290775"/>
    <n v="5916"/>
    <n v="6.6687871773209562"/>
    <n v="0.35355071161766949"/>
    <n v="2.8000000000000001E-2"/>
    <n v="8.112394079650069E-2"/>
    <n v="1.37554586654526"/>
    <n v="0.38902800034317109"/>
    <n v="0.49196011049200461"/>
    <n v="0.38123259139253651"/>
    <n v="5.2999999999999999E-2"/>
    <s v="B-"/>
    <x v="3"/>
  </r>
  <r>
    <s v="CS20-1671"/>
    <x v="5"/>
    <s v="Comfort Spaces"/>
    <s v="Microfiber Coolmax"/>
    <x v="2127"/>
    <s v="SHEET/SHEET SET"/>
    <s v="Quatrefoil Aqua"/>
    <s v="Cal King: 108&quot;W x 102&quot;L/20&quot;W x 40&quot;L (2)/72&quot;W x 84&quot;L + 14&quot;D"/>
    <x v="10"/>
    <n v="33"/>
    <n v="783.75"/>
    <n v="3.8587873774122455E-6"/>
    <n v="0.99971657299028516"/>
    <n v="5917"/>
    <n v="6.665365195722063"/>
    <n v="0.35324381926843174"/>
    <n v="2.8000000000000001E-2"/>
    <n v="-0.12280000000000001"/>
    <n v="0.47309704955175502"/>
    <n v="-0.55670020566356548"/>
    <n v="0.31790347240471606"/>
    <n v="0.34617574989568861"/>
    <n v="3.5000000000000003E-2"/>
    <s v="B-"/>
    <x v="3"/>
  </r>
  <r>
    <s v="MT108-0182"/>
    <x v="2"/>
    <s v="Martha Stewart"/>
    <s v="London"/>
    <x v="2328"/>
    <s v="DINING CHAIR"/>
    <s v="Light Blue"/>
    <s v="25&quot;W x 26&quot;D x 34&quot;H"/>
    <x v="11"/>
    <n v="4"/>
    <n v="775.04"/>
    <n v="3.8159037562865536E-6"/>
    <n v="0.99972038889404147"/>
    <n v="5918"/>
    <n v="6.6542040652465015"/>
    <n v="0.35224285960432888"/>
    <n v="2.7E-2"/>
    <n v="0.31475168249380675"/>
    <n v="2.34481056514615E-2"/>
    <n v="-2.0919344083758258"/>
    <n v="3.5351146796261571E-2"/>
    <n v="0.28886451704271543"/>
    <n v="2.1000000000000001E-2"/>
    <s v="B-"/>
    <x v="3"/>
  </r>
  <r>
    <s v="MP70-8587"/>
    <x v="7"/>
    <s v="Madison Park"/>
    <s v="Ariana Ombre Waffle"/>
    <x v="1835"/>
    <s v="SHOWER CURTAIN"/>
    <s v="Grey"/>
    <s v="Extra Width: 108&quot;x72&quot;"/>
    <x v="11"/>
    <n v="41"/>
    <n v="771.57"/>
    <n v="3.7988192367336096E-6"/>
    <n v="0.9997241877132782"/>
    <n v="5919"/>
    <n v="6.6497226195533514"/>
    <n v="0.35184095171645563"/>
    <n v="2.7E-2"/>
    <n v="0.11546604455849764"/>
    <n v="1.2434776941180099"/>
    <n v="0.29526154612055266"/>
    <n v="0.47470285446041455"/>
    <n v="0.37641333226524742"/>
    <n v="4.9000000000000002E-2"/>
    <s v="B-"/>
    <x v="3"/>
  </r>
  <r>
    <s v="BASI16-0600"/>
    <x v="4"/>
    <s v="Sleep Philosophy"/>
    <s v="Holden"/>
    <x v="2218"/>
    <s v="MATT PAD/TOPPER"/>
    <s v="White"/>
    <s v="Cal King: 72x84+16&quot;"/>
    <x v="6"/>
    <n v="38"/>
    <n v="771.02"/>
    <n v="3.796111315767004E-6"/>
    <n v="0.99972798382459394"/>
    <n v="5920"/>
    <n v="6.6490104564249535"/>
    <n v="0.35177708304586275"/>
    <n v="2.7E-2"/>
    <n v="-0.93230000000000002"/>
    <n v="0.14839948828263599"/>
    <n v="-1.3927169889787356"/>
    <n v="0.16403868359524362"/>
    <n v="0.31422940315573894"/>
    <n v="2.5999999999999999E-2"/>
    <s v="B-"/>
    <x v="3"/>
  </r>
  <r>
    <s v="TT10-0037"/>
    <x v="1"/>
    <s v="Madison Park"/>
    <s v="Laurel"/>
    <x v="2239"/>
    <s v="COMFORTER (SET)"/>
    <s v="Blush"/>
    <s v="King: 104x92&quot;/20x36&quot;(2)/78x80+15&quot;/18x18&quot;/12x18&quot;/D6.5x18&quot;"/>
    <x v="11"/>
    <n v="11"/>
    <n v="768.26"/>
    <n v="3.7825224760073133E-6"/>
    <n v="0.99973176634706995"/>
    <n v="5921"/>
    <n v="6.6454290137926639"/>
    <n v="0.35145588980992043"/>
    <n v="2.7E-2"/>
    <n v="-1.4502999999999999"/>
    <n v="0.14759746152224701"/>
    <n v="-1.3959509905576641"/>
    <n v="0.16344348146547522"/>
    <n v="0.31385340814103141"/>
    <n v="2.5999999999999999E-2"/>
    <s v="B-"/>
    <x v="3"/>
  </r>
  <r>
    <s v="CS12-1695"/>
    <x v="1"/>
    <s v="Comfort Spaces"/>
    <s v="Misha"/>
    <x v="2326"/>
    <s v="DUVET&amp;DUVET SET"/>
    <s v="Ivory"/>
    <s v="Full/Queen:90&quot;W x 90&quot;L / 20&quot;W x 26&quot;L (2)"/>
    <x v="6"/>
    <n v="32"/>
    <n v="768"/>
    <n v="3.7812423679140091E-6"/>
    <n v="0.99973554758943783"/>
    <n v="5922"/>
    <n v="6.6450909695056444"/>
    <n v="0.35142557310528844"/>
    <n v="2.7E-2"/>
    <n v="-0.16800000000000001"/>
    <n v="0.12826144299494299"/>
    <n v="-1.4772636271604511"/>
    <n v="0.14847828948832728"/>
    <n v="0.31083611638189623"/>
    <n v="2.5000000000000001E-2"/>
    <s v="B-"/>
    <x v="3"/>
  </r>
  <r>
    <s v="TT10-0042"/>
    <x v="1"/>
    <s v="Madison Park"/>
    <s v="Laurel"/>
    <x v="2312"/>
    <s v="COMFORTER (SET)"/>
    <s v="White"/>
    <s v="Cal King: 104x92&quot;/20x36&quot;(2)/72x84+15&quot;/18x18&quot;/12x18&quot;/D6.5x18&quot;"/>
    <x v="11"/>
    <n v="13"/>
    <n v="765.83"/>
    <n v="3.7705583888275857E-6"/>
    <n v="0.99973931814782668"/>
    <n v="5923"/>
    <n v="6.6422651340368528"/>
    <n v="0.35117214471576774"/>
    <n v="2.7E-2"/>
    <n v="-0.84899999999999998"/>
    <n v="0.31777142305547501"/>
    <n v="-0.87282083082157058"/>
    <n v="0.25972302172599071"/>
    <n v="0.33288232011781238"/>
    <n v="3.1E-2"/>
    <s v="B-"/>
    <x v="3"/>
  </r>
  <r>
    <s v="AM20-0346"/>
    <x v="5"/>
    <s v="Super Listing"/>
    <s v="Cotton 144TC"/>
    <x v="2226"/>
    <s v="SHEET/SHEET SET"/>
    <s v="White"/>
    <s v="Cal king: 108x102&quot;/20x40&quot;(2)/72x84&quot;+14&quot;"/>
    <x v="7"/>
    <n v="29"/>
    <n v="764.47"/>
    <n v="3.7638624388010712E-6"/>
    <n v="0.99974308201026552"/>
    <n v="5924"/>
    <n v="6.6404900242579394"/>
    <n v="0.35101294818169465"/>
    <n v="2.5999999999999999E-2"/>
    <n v="-8.295094640731486E-2"/>
    <n v="0.23642662393334199"/>
    <n v="-1.089375210336853"/>
    <n v="0.21986725024523573"/>
    <n v="0.32478380859440292"/>
    <n v="2.9000000000000001E-2"/>
    <s v="B-"/>
    <x v="3"/>
  </r>
  <r>
    <s v="CS14-1765"/>
    <x v="1"/>
    <s v="Comfort Spaces"/>
    <s v="Kienna"/>
    <x v="2329"/>
    <s v="COVERLET&amp;BEDSPR"/>
    <s v="Beige"/>
    <s v="Twin: 66x90&quot;/20x26&quot;"/>
    <x v="14"/>
    <n v="38"/>
    <n v="736.82"/>
    <n v="3.6277278665708338E-6"/>
    <n v="0.99974670973813207"/>
    <n v="5925"/>
    <n v="6.6036998924124113"/>
    <n v="0.34771351197359435"/>
    <n v="2.5999999999999999E-2"/>
    <n v="-2.7199999999999998E-2"/>
    <n v="0.117514759761051"/>
    <n v="-1.5254885697855003"/>
    <n v="0.13960272531253634"/>
    <n v="0.30609135464138271"/>
    <n v="2.4E-2"/>
    <s v="B-"/>
    <x v="3"/>
  </r>
  <r>
    <s v="CS10-1831"/>
    <x v="1"/>
    <s v="Comfort Spaces"/>
    <s v="Juliette"/>
    <x v="2330"/>
    <s v="COMFORTER (SET)"/>
    <s v="Lavender"/>
    <s v="Full/Queen: 90&quot;W x 90&quot;L, 20&quot;W x 26&quot;L (2)"/>
    <x v="15"/>
    <n v="22"/>
    <n v="721.38"/>
    <n v="3.551709139799229E-6"/>
    <n v="0.99975026144727186"/>
    <n v="5926"/>
    <n v="6.5825513162267235"/>
    <n v="0.34581685179553884"/>
    <n v="2.5999999999999999E-2"/>
    <n v="1.14E-2"/>
    <n v="2.6573426600456099E-2"/>
    <n v="-2.0669326917745789"/>
    <n v="3.9952590118332881E-2"/>
    <n v="0.28464399946009766"/>
    <n v="2.1000000000000001E-2"/>
    <s v="B-"/>
    <x v="3"/>
  </r>
  <r>
    <s v="MP40-8666"/>
    <x v="0"/>
    <s v="Madison Park"/>
    <s v="Quincy"/>
    <x v="2286"/>
    <s v="WINDOW PANEL"/>
    <s v="Grey"/>
    <s v="27X64&quot;"/>
    <x v="11"/>
    <n v="24"/>
    <n v="712"/>
    <n v="3.5055267785869461E-6"/>
    <n v="0.9997537669740505"/>
    <n v="5927"/>
    <n v="6.5694814204142959"/>
    <n v="0.34464470901386346"/>
    <n v="2.5999999999999999E-2"/>
    <n v="-3.8023567415730347E-2"/>
    <n v="0.39250768893942301"/>
    <n v="-0.7082452064321183"/>
    <n v="0.29001235825037941"/>
    <n v="0.33371823886116664"/>
    <n v="3.2000000000000001E-2"/>
    <s v="B-"/>
    <x v="3"/>
  </r>
  <r>
    <s v="BR20-4964"/>
    <x v="5"/>
    <s v="Beautyrest"/>
    <s v="1500TC Solid Cooling Sheet Set"/>
    <x v="2301"/>
    <s v="SHEET/SHEET SET"/>
    <s v="Blue"/>
    <s v="Cal King: 108x102&quot;/20x40&quot;(2)/72x84+15&quot;"/>
    <x v="12"/>
    <n v="22"/>
    <n v="703.56"/>
    <n v="3.463972500481224E-6"/>
    <n v="0.999757230946551"/>
    <n v="5928"/>
    <n v="6.5575734944972037"/>
    <n v="0.34357677476184184"/>
    <n v="2.5999999999999999E-2"/>
    <n v="-7.0000000000000007E-2"/>
    <n v="0.328358208955224"/>
    <n v="-0.84779549662539033"/>
    <n v="0.26432881175057943"/>
    <n v="0.3277271821595894"/>
    <n v="2.9000000000000001E-2"/>
    <s v="B-"/>
    <x v="3"/>
  </r>
  <r>
    <s v="AM20-0474"/>
    <x v="5"/>
    <s v="Super Listing"/>
    <s v="Cotton 144TC"/>
    <x v="2285"/>
    <s v="SHEET/SHEET SET"/>
    <s v="Diamond Blue"/>
    <s v="Twin: 66x96&quot;/20x30&quot;/39x75&quot;+12&quot;"/>
    <x v="7"/>
    <n v="42"/>
    <n v="701.04"/>
    <n v="3.4515652989615063E-6"/>
    <n v="0.99976068251184991"/>
    <n v="5929"/>
    <n v="6.5539903824594896"/>
    <n v="0.34325543180921114"/>
    <n v="2.5999999999999999E-2"/>
    <n v="-6.9130862718247196E-3"/>
    <n v="0.162916989914663"/>
    <n v="-1.3359169243261799"/>
    <n v="0.17449245692437923"/>
    <n v="0.30950283683224478"/>
    <n v="2.5000000000000001E-2"/>
    <s v="B-"/>
    <x v="3"/>
  </r>
  <r>
    <s v="CS10-1678"/>
    <x v="1"/>
    <s v="Comfort Spaces"/>
    <s v="Misha"/>
    <x v="2311"/>
    <s v="COMFORTER (SET)"/>
    <s v="Green"/>
    <s v="Full/Queen:90&quot;Wx90&quot;L/20&quot;Wx26&quot;L (2)"/>
    <x v="14"/>
    <n v="24"/>
    <n v="696"/>
    <n v="3.4267508959220706E-6"/>
    <n v="0.99976410926274584"/>
    <n v="5930"/>
    <n v="6.5467854107605241"/>
    <n v="0.34260927091471594"/>
    <n v="2.5999999999999999E-2"/>
    <n v="-1.1818"/>
    <n v="9.3484872883574099E-2"/>
    <n v="-1.6425559458805064"/>
    <n v="0.11805704888734592"/>
    <n v="0.29769882650924195"/>
    <n v="2.3E-2"/>
    <s v="B-"/>
    <x v="3"/>
  </r>
  <r>
    <s v="MP70-8558"/>
    <x v="7"/>
    <s v="Madison Park"/>
    <s v="Spa Waffle"/>
    <x v="882"/>
    <s v="SHOWER CURTAIN"/>
    <s v="Dark Blue"/>
    <s v="Extra Width: 108&quot;x72&quot;"/>
    <x v="5"/>
    <n v="36"/>
    <n v="692.2"/>
    <n v="3.4080416237891629E-6"/>
    <n v="0.99976751730436964"/>
    <n v="5931"/>
    <n v="6.5413185578414508"/>
    <n v="0.34211898910378674"/>
    <n v="2.5000000000000001E-2"/>
    <n v="0.13753536694596938"/>
    <n v="0.293328533392125"/>
    <n v="-0.93311005350535647"/>
    <n v="0.24862708597342956"/>
    <n v="0.32342060847771531"/>
    <n v="2.8000000000000001E-2"/>
    <s v="B-"/>
    <x v="3"/>
  </r>
  <r>
    <s v="MT120-1213"/>
    <x v="2"/>
    <s v="Martha Stewart"/>
    <s v="Philippe"/>
    <x v="2331"/>
    <s v="OCCASIONL TABLE"/>
    <s v="Brown"/>
    <s v="20&quot;Dia x 24&quot;H"/>
    <x v="11"/>
    <n v="7"/>
    <n v="691.98"/>
    <n v="3.406958455402521E-6"/>
    <n v="0.99977092426282499"/>
    <n v="5932"/>
    <n v="6.5410011387445843"/>
    <n v="0.3420905221206908"/>
    <n v="2.5000000000000001E-2"/>
    <n v="0.20639999999999997"/>
    <n v="0.12280701754386"/>
    <n v="-1.501449274370003"/>
    <n v="0.14402703973546771"/>
    <n v="0.30247782564364617"/>
    <n v="2.4E-2"/>
    <s v="B-"/>
    <x v="3"/>
  </r>
  <r>
    <s v="CS12-1700"/>
    <x v="1"/>
    <s v="Comfort Spaces"/>
    <s v="Misha"/>
    <x v="2332"/>
    <s v="DUVET&amp;DUVET SET"/>
    <s v="Purple"/>
    <s v="King/Cal King: 104&quot;W x 90&quot;L / 20&quot;W x 36&quot;L (2)"/>
    <x v="6"/>
    <n v="25"/>
    <n v="662.5"/>
    <n v="3.2618138915924885E-6"/>
    <n v="0.99977418607671653"/>
    <n v="5933"/>
    <n v="6.4975288537722626"/>
    <n v="0.33819181276871635"/>
    <n v="2.5000000000000001E-2"/>
    <n v="-2.7199999999999998E-2"/>
    <n v="0.25232973011861798"/>
    <n v="-1.0431878085533488"/>
    <n v="0.22836781502205317"/>
    <n v="0.31622701321938373"/>
    <n v="2.5999999999999999E-2"/>
    <s v="B-"/>
    <x v="3"/>
  </r>
  <r>
    <s v="TT10-0023"/>
    <x v="1"/>
    <s v="Madison Park"/>
    <s v="Laurel"/>
    <x v="2294"/>
    <s v="COMFORTER (SET)"/>
    <s v="Taupe"/>
    <s v="Full: 82x90&quot;/20x26&quot;(2)/54x75+15&quot;/18x18&quot;/12x18&quot;/D6.5x18&quot;"/>
    <x v="11"/>
    <n v="8"/>
    <n v="652.49"/>
    <n v="3.2125297300002759E-6"/>
    <n v="0.99977739860644654"/>
    <n v="5934"/>
    <n v="6.4823272307283748"/>
    <n v="0.33682849105778884"/>
    <n v="2.5000000000000001E-2"/>
    <m/>
    <n v="0.177706943789983"/>
    <n v="-1.2811888803367546"/>
    <n v="0.18456488501248128"/>
    <n v="0.30637576984872733"/>
    <n v="2.4E-2"/>
    <s v="B-"/>
    <x v="3"/>
  </r>
  <r>
    <s v="RH10-0010"/>
    <x v="1"/>
    <s v="Regency Heights"/>
    <s v="Blake"/>
    <x v="2306"/>
    <s v="COMFORTER (SET)"/>
    <s v="Terracotta"/>
    <s v="Twin/Twin XL: 66x90&quot;/20x26&quot;(1)"/>
    <x v="11"/>
    <n v="20"/>
    <n v="647.17999999999995"/>
    <n v="3.18638598394087E-6"/>
    <n v="0.9997805849924305"/>
    <n v="5935"/>
    <n v="6.4741684355569484"/>
    <n v="0.33609678875467924"/>
    <n v="2.5000000000000001E-2"/>
    <n v="-1.6527000000000001"/>
    <n v="0.25283773403244097"/>
    <n v="-1.0417470046946067"/>
    <n v="0.22863298790597797"/>
    <n v="0.31460402858493897"/>
    <n v="2.5999999999999999E-2"/>
    <s v="B-"/>
    <x v="3"/>
  </r>
  <r>
    <s v="TT10-0016"/>
    <x v="1"/>
    <s v="Intelligent Design"/>
    <s v="Raina"/>
    <x v="2321"/>
    <s v="COMFORTER (SET)"/>
    <s v="Ivory/Gold"/>
    <s v="Full/Queen: 90&quot;W x 90&quot;L/20&quot;W x 26&quot;L + 1&quot;D(2)/12&quot;W x 16&quot;L/16&quot;W x 16&quot;L"/>
    <x v="11"/>
    <n v="13"/>
    <n v="645.79"/>
    <n v="3.1795423291343593E-6"/>
    <n v="0.99978376453475959"/>
    <n v="5936"/>
    <n v="6.4720216668536867"/>
    <n v="0.33590426086650266"/>
    <n v="2.5000000000000001E-2"/>
    <m/>
    <n v="0.104277149047892"/>
    <n v="-1.588277633400081"/>
    <n v="0.12804670609687918"/>
    <n v="0.29433274991257802"/>
    <n v="2.3E-2"/>
    <s v="B-"/>
    <x v="3"/>
  </r>
  <r>
    <s v="AM73-0232"/>
    <x v="8"/>
    <s v="Super Listing"/>
    <s v="Premium Turkish Cotton"/>
    <x v="2333"/>
    <s v="BATH TOWEL"/>
    <s v="Light Grey"/>
    <s v="35x70&quot;(2)"/>
    <x v="7"/>
    <n v="29"/>
    <n v="645.16"/>
    <n v="3.1764405287544296E-6"/>
    <n v="0.99978694097528831"/>
    <n v="5937"/>
    <n v="6.4710471511340408"/>
    <n v="0.33581686372250047"/>
    <n v="2.4E-2"/>
    <n v="-2.6914912192324385"/>
    <n v="3.4731529272846798E-2"/>
    <n v="-2.0044711526304888"/>
    <n v="5.1448330061506856E-2"/>
    <n v="0.27894315699030175"/>
    <n v="0.02"/>
    <s v="B-"/>
    <x v="3"/>
  </r>
  <r>
    <s v="CH30-0037"/>
    <x v="12"/>
    <s v="Chapel Hill"/>
    <s v="Laguna"/>
    <x v="2334"/>
    <s v="NORMAL PILLOW"/>
    <s v="Light Taupe"/>
    <s v="11&quot;x11&quot;"/>
    <x v="13"/>
    <n v="17"/>
    <n v="636.69000000000005"/>
    <n v="3.1347385458687117E-6"/>
    <n v="0.99979007571383416"/>
    <n v="5938"/>
    <n v="6.4578522718434028"/>
    <n v="0.33463351209234488"/>
    <n v="2.4E-2"/>
    <n v="0.32419999999999999"/>
    <n v="3.4753120983586898"/>
    <n v="1.2740524725757199"/>
    <n v="0.65484452409347127"/>
    <n v="0.39867571449257011"/>
    <n v="6.3E-2"/>
    <s v="B-"/>
    <x v="3"/>
  </r>
  <r>
    <s v="CS20-1800"/>
    <x v="5"/>
    <s v="Comfort Spaces"/>
    <s v="Rayon Bamboo Blend"/>
    <x v="2320"/>
    <s v="SHEET/SHEET SET"/>
    <s v="Sage"/>
    <s v="King: 108x102&quot;/20x40&quot;(2)/78x80&quot;+14&quot;"/>
    <x v="14"/>
    <n v="28"/>
    <n v="635.6"/>
    <n v="3.129371938862167E-6"/>
    <n v="0.99979320508577307"/>
    <n v="5939"/>
    <n v="6.4561415148479924"/>
    <n v="0.33448008688588959"/>
    <n v="2.4E-2"/>
    <n v="8.2300000000000012E-2"/>
    <n v="0.102757389590323"/>
    <n v="-1.5957451398427784"/>
    <n v="0.12667234815973014"/>
    <n v="0.29291853914065769"/>
    <n v="2.1999999999999999E-2"/>
    <s v="B-"/>
    <x v="3"/>
  </r>
  <r>
    <s v="MP40-8669"/>
    <x v="0"/>
    <s v="Madison Park"/>
    <s v="Quincy"/>
    <x v="2286"/>
    <s v="WINDOW PANEL"/>
    <s v="Grey"/>
    <s v="33X64&quot;"/>
    <x v="11"/>
    <n v="20"/>
    <n v="626.4"/>
    <n v="3.0840758063298634E-6"/>
    <n v="0.99979628916157937"/>
    <n v="5940"/>
    <n v="6.4415842957565781"/>
    <n v="0.3331745570236665"/>
    <n v="2.4E-2"/>
    <n v="-0.1125"/>
    <n v="0.39775624904401802"/>
    <n v="-0.69764478153297693"/>
    <n v="0.29196331446435553"/>
    <n v="0.32493230851180432"/>
    <n v="2.9000000000000001E-2"/>
    <s v="B-"/>
    <x v="3"/>
  </r>
  <r>
    <s v="CS10-1780"/>
    <x v="1"/>
    <s v="Comfort Spaces"/>
    <s v="Gloria"/>
    <x v="2318"/>
    <s v="COMFORTER (SET)"/>
    <s v="Grey Yellow"/>
    <s v="Twin: 66&quot;Wx90&quot;L/20&quot;Wx26&quot;L/66&quot;Wx96&quot;L/39&quot;Wx75&quot;L+12&quot;D/20&quot;Wx30&quot;L/20&quot;Wx30&quot;L"/>
    <x v="14"/>
    <n v="20"/>
    <n v="623.20000000000005"/>
    <n v="3.0683206297968887E-6"/>
    <n v="0.99979935748220916"/>
    <n v="5941"/>
    <n v="6.4364708298366793"/>
    <n v="0.33271596789232444"/>
    <n v="2.4E-2"/>
    <n v="5.4799999999999988E-2"/>
    <n v="0.13555616341951601"/>
    <n v="-1.4458059081010788"/>
    <n v="0.15426792840000608"/>
    <n v="0.29702635999386079"/>
    <n v="2.3E-2"/>
    <s v="B-"/>
    <x v="3"/>
  </r>
  <r>
    <s v="CS20-1824"/>
    <x v="5"/>
    <s v="Comfort Spaces"/>
    <s v="Rayon Bamboo Blend"/>
    <x v="2335"/>
    <s v="SHEET/SHEET SET"/>
    <s v="Dark Grey"/>
    <s v="King: 108x102&quot;/20x40&quot;(2)/78x80&quot;+14&quot;"/>
    <x v="14"/>
    <n v="27"/>
    <n v="612.9"/>
    <n v="3.0176086553313752E-6"/>
    <n v="0.99980237509086445"/>
    <n v="5942"/>
    <n v="6.4198320484334506"/>
    <n v="0.33122375802335785"/>
    <n v="2.4E-2"/>
    <n v="8.2300000000000012E-2"/>
    <n v="4.8999443522393903E-2"/>
    <n v="-1.9038127077926863"/>
    <n v="6.9974023164751251E-2"/>
    <n v="0.27897381105163654"/>
    <n v="0.02"/>
    <s v="B-"/>
    <x v="3"/>
  </r>
  <r>
    <s v="CS14-1764"/>
    <x v="1"/>
    <s v="Comfort Spaces"/>
    <s v="Kienna"/>
    <x v="2336"/>
    <s v="COVERLET&amp;BEDSPR"/>
    <s v="Green"/>
    <s v="King: 104x90&quot;/20x36&quot;(2)"/>
    <x v="14"/>
    <n v="20"/>
    <n v="609.6"/>
    <n v="3.0013611295317449E-6"/>
    <n v="0.99980537645199397"/>
    <n v="5943"/>
    <n v="6.4144420803007778"/>
    <n v="0.33074037144317064"/>
    <n v="2.3E-2"/>
    <n v="-1.5499999999999996E-2"/>
    <n v="0.12837612602792101"/>
    <n v="-1.4767613336867249"/>
    <n v="0.1485707341387191"/>
    <n v="0.29430644398228034"/>
    <n v="2.3E-2"/>
    <s v="B-"/>
    <x v="3"/>
  </r>
  <r>
    <s v="MPS137-0325"/>
    <x v="2"/>
    <s v="Madison Park Signature"/>
    <s v="Beckett"/>
    <x v="2337"/>
    <s v="DRESSER/CHEST"/>
    <s v="Natural"/>
    <s v="70&quot;Wx19&quot;Dx33&quot;H"/>
    <x v="11"/>
    <n v="1"/>
    <n v="609"/>
    <n v="2.998407033931812E-6"/>
    <n v="0.99980837485902785"/>
    <n v="5944"/>
    <n v="6.4134589571673573"/>
    <n v="0.33065220236356396"/>
    <n v="2.3E-2"/>
    <n v="0.33200000000000002"/>
    <n v="1.2526733929215E-2"/>
    <n v="-2.1845644506420134"/>
    <n v="1.8303041811835185E-2"/>
    <n v="0.26818237025321823"/>
    <n v="1.7000000000000001E-2"/>
    <s v="B-"/>
    <x v="3"/>
  </r>
  <r>
    <s v="ID10-2489"/>
    <x v="1"/>
    <s v="Intelligent Design"/>
    <s v="Ella"/>
    <x v="2307"/>
    <s v="COMFORTER (SET)"/>
    <s v="Lavendar"/>
    <s v="Full/Queen:90&quot;Wx90&quot;L/20&quot;Wx26&quot;L (2)"/>
    <x v="15"/>
    <n v="15"/>
    <n v="608.85"/>
    <n v="2.997668510031829E-6"/>
    <n v="0.99981137252753793"/>
    <n v="5945"/>
    <n v="6.413213025289247"/>
    <n v="0.33063014654308553"/>
    <n v="2.3E-2"/>
    <n v="0.12859999999999999"/>
    <n v="9.7742611578974195E-2"/>
    <n v="-1.6207890354648613"/>
    <n v="0.1220631419957367"/>
    <n v="0.28891674563361575"/>
    <n v="2.1999999999999999E-2"/>
    <s v="B-"/>
    <x v="3"/>
  </r>
  <r>
    <s v="CS10-1835"/>
    <x v="1"/>
    <s v="Comfort Spaces"/>
    <s v="Juliette"/>
    <x v="2309"/>
    <s v="COMFORTER (SET)"/>
    <s v="Black"/>
    <s v="King: 104&quot;W x 90&quot;L, 20&quot;W x 36&quot;L (2)"/>
    <x v="15"/>
    <n v="16"/>
    <n v="605.12"/>
    <n v="2.9793038823855795E-6"/>
    <n v="0.99981435183142031"/>
    <n v="5946"/>
    <n v="6.4070779862679617"/>
    <n v="0.33007994003744079"/>
    <n v="2.3E-2"/>
    <n v="3.5200000000000002E-2"/>
    <n v="3.2514660647108298E-2"/>
    <n v="-2.0210619932834506"/>
    <n v="4.8394867207427743E-2"/>
    <n v="0.27374292547143819"/>
    <n v="1.9E-2"/>
    <s v="B-"/>
    <x v="3"/>
  </r>
  <r>
    <s v="MPS137-0317"/>
    <x v="2"/>
    <s v="Madison Park Signature"/>
    <s v="Victoria"/>
    <x v="2338"/>
    <s v="DRESSER/CHEST"/>
    <s v="Antique Cream"/>
    <s v="70Wx19Dx33H&quot;"/>
    <x v="11"/>
    <n v="1"/>
    <n v="602.95000000000005"/>
    <n v="2.9686199032991561E-6"/>
    <n v="0.99981732045132365"/>
    <n v="5947"/>
    <n v="6.4034914130512872"/>
    <n v="0.32975828667713797"/>
    <n v="2.3E-2"/>
    <n v="0.17"/>
    <n v="1.6377649333515199E-2"/>
    <n v="-2.1509147781573317"/>
    <n v="2.4496099001228483E-2"/>
    <n v="0.26870584914195611"/>
    <n v="1.7000000000000001E-2"/>
    <s v="B-"/>
    <x v="3"/>
  </r>
  <r>
    <s v="TT10-0003"/>
    <x v="1"/>
    <s v="Intelligent Design"/>
    <s v="Felicia"/>
    <x v="2254"/>
    <s v="COMFORTER (SET)"/>
    <s v="Purple"/>
    <s v="Twin/Twin XL:68&quot;Wx90&quot;L/20&quot;Wx26&quot;L+2&quot;D/12&quot;Wx16&quot;L"/>
    <x v="11"/>
    <n v="15"/>
    <n v="600.16999999999996"/>
    <n v="2.9549325936861338E-6"/>
    <n v="0.99982027538391738"/>
    <n v="5948"/>
    <n v="6.3988777564341621"/>
    <n v="0.32934452176435647"/>
    <n v="2.3E-2"/>
    <n v="-0.68869999999999998"/>
    <n v="1.2676822660885401"/>
    <n v="0.31311753059226477"/>
    <n v="0.47798916082956489"/>
    <n v="0.35907344957739817"/>
    <n v="4.2000000000000003E-2"/>
    <s v="B-"/>
    <x v="3"/>
  </r>
  <r>
    <s v="CS14-1769"/>
    <x v="1"/>
    <s v="Comfort Spaces"/>
    <s v="Kienna"/>
    <x v="2304"/>
    <s v="COVERLET&amp;BEDSPR"/>
    <s v="White"/>
    <s v="Full/Queen: 90x90&quot;/20x26&quot;(2)"/>
    <x v="14"/>
    <n v="24"/>
    <n v="598.55999999999995"/>
    <n v="2.9470057704929807E-6"/>
    <n v="0.9998232223896879"/>
    <n v="5949"/>
    <n v="6.3961960528623951"/>
    <n v="0.32910401950409734"/>
    <n v="2.1999999999999999E-2"/>
    <n v="-4.9399999999999999E-2"/>
    <n v="3.61202052799761E-2"/>
    <n v="-1.9942169212696399"/>
    <n v="5.3335571052631411E-2"/>
    <n v="0.27395032981380418"/>
    <n v="1.9E-2"/>
    <s v="B-"/>
    <x v="3"/>
  </r>
  <r>
    <s v="TT10-0010"/>
    <x v="1"/>
    <s v="Intelligent Design"/>
    <s v="Raina"/>
    <x v="2339"/>
    <s v="COMFORTER (SET)"/>
    <s v="Blush/Gold"/>
    <s v="Full/Queen: 90&quot;W x 90&quot;L/20&quot;W x 26&quot;L + 1&quot;D(2)/12&quot;W x 16&quot;L/16&quot;W x 16&quot;L"/>
    <x v="11"/>
    <n v="12"/>
    <n v="579.32000000000005"/>
    <n v="2.8522777715884687E-6"/>
    <n v="0.99982607466745954"/>
    <n v="5950"/>
    <n v="6.3635796755345924"/>
    <n v="0.32617889662646637"/>
    <n v="2.1999999999999999E-2"/>
    <m/>
    <n v="0.42064445285202501"/>
    <n v="-0.65268790233740592"/>
    <n v="0.30023740759383732"/>
    <n v="0.32099059881994058"/>
    <n v="2.7E-2"/>
    <s v="B-"/>
    <x v="3"/>
  </r>
  <r>
    <s v="CS20-0243"/>
    <x v="5"/>
    <s v="Comfort Spaces"/>
    <s v="Microfiber 75GSM"/>
    <x v="2101"/>
    <s v="SHEET/SHEET SET"/>
    <s v="Aqua"/>
    <s v="King: 108x102&quot;/20x40&quot;(4)/78x80+14&quot;"/>
    <x v="6"/>
    <n v="33"/>
    <n v="573.21"/>
    <n v="2.8221952313958194E-6"/>
    <n v="0.99982889686269094"/>
    <n v="5951"/>
    <n v="6.3529951830699716"/>
    <n v="0.32522965138242199"/>
    <n v="2.1999999999999999E-2"/>
    <n v="-0.38900000000000001"/>
    <n v="0.41000068196780098"/>
    <n v="-0.67334321607289294"/>
    <n v="0.29643589840271622"/>
    <n v="0.31947090078648088"/>
    <n v="2.7E-2"/>
    <s v="B-"/>
    <x v="3"/>
  </r>
  <r>
    <s v="MP50-8730"/>
    <x v="3"/>
    <s v="Madison Park"/>
    <s v="Ruched Fur"/>
    <x v="2277"/>
    <s v="THROW"/>
    <s v="Tan Tie Dye"/>
    <s v="50x60&quot;"/>
    <x v="14"/>
    <n v="27"/>
    <n v="563.49"/>
    <n v="2.7743388826769077E-6"/>
    <n v="0.99983167120157357"/>
    <n v="5952"/>
    <n v="6.3359226686409569"/>
    <n v="0.32369854318996105"/>
    <n v="2.1999999999999999E-2"/>
    <n v="-1.3797999999999999"/>
    <n v="5.6078771881874503E-2"/>
    <n v="-1.8573944512151876"/>
    <n v="7.8517075634199365E-2"/>
    <n v="0.2746622496788087"/>
    <n v="1.9E-2"/>
    <s v="B-"/>
    <x v="3"/>
  </r>
  <r>
    <s v="CS14-1768"/>
    <x v="1"/>
    <s v="Comfort Spaces"/>
    <s v="Kienna"/>
    <x v="2304"/>
    <s v="COVERLET&amp;BEDSPR"/>
    <s v="White"/>
    <s v="Twin: 66x90&quot;/20x26&quot;"/>
    <x v="14"/>
    <n v="29"/>
    <n v="562.30999999999995"/>
    <n v="2.7685291613303726E-6"/>
    <n v="0.99983443973073494"/>
    <n v="5953"/>
    <n v="6.3338300982728297"/>
    <n v="0.32351087595164874"/>
    <n v="2.1999999999999999E-2"/>
    <n v="-2.7200000000000002E-2"/>
    <n v="4.3754714966593299E-2"/>
    <n v="-1.9396468000749723"/>
    <n v="6.3378934224874672E-2"/>
    <n v="0.27148448760629396"/>
    <n v="1.7999999999999999E-2"/>
    <s v="B-"/>
    <x v="3"/>
  </r>
  <r>
    <s v="CS14-1762"/>
    <x v="1"/>
    <s v="Comfort Spaces"/>
    <s v="Kienna"/>
    <x v="2336"/>
    <s v="COVERLET&amp;BEDSPR"/>
    <s v="Green"/>
    <s v="Twin: 66x90&quot;/20x26&quot;"/>
    <x v="14"/>
    <n v="29"/>
    <n v="562.30999999999995"/>
    <n v="2.7685291613303726E-6"/>
    <n v="0.9998372082598963"/>
    <n v="5954"/>
    <n v="6.3338300982728297"/>
    <n v="0.32351087595164874"/>
    <n v="2.1999999999999999E-2"/>
    <n v="-2.7199999999999995E-2"/>
    <n v="8.9516937527530704E-2"/>
    <n v="-1.6632768783613081"/>
    <n v="0.11424346288797015"/>
    <n v="0.28165739333891304"/>
    <n v="2.1000000000000001E-2"/>
    <s v="B-"/>
    <x v="3"/>
  </r>
  <r>
    <s v="CS10-1761"/>
    <x v="1"/>
    <s v="Comfort Spaces"/>
    <s v="Vixie"/>
    <x v="2319"/>
    <s v="COMFORTER (SET)"/>
    <s v="Grey/Light Grey"/>
    <s v="King: 104x90&quot;/20x36&quot;(2)"/>
    <x v="14"/>
    <n v="21"/>
    <n v="560.07000000000005"/>
    <n v="2.7575005377572907E-6"/>
    <n v="0.9998399657604341"/>
    <n v="5955"/>
    <n v="6.3298456749222716"/>
    <n v="0.32315354234038496"/>
    <n v="2.1000000000000001E-2"/>
    <n v="-6.7000000000000002E-3"/>
    <n v="0.21631136426361999"/>
    <n v="-1.1510282205659719"/>
    <n v="0.20852031608351401"/>
    <n v="0.30022689708901074"/>
    <n v="2.4E-2"/>
    <s v="B-"/>
    <x v="3"/>
  </r>
  <r>
    <s v="MP70-8616"/>
    <x v="7"/>
    <s v="Madison Park"/>
    <s v="Arbor Waffle"/>
    <x v="2266"/>
    <s v="SHOWER CURTAIN"/>
    <s v="Black"/>
    <s v="Long: 72x78&quot;"/>
    <x v="11"/>
    <n v="38"/>
    <n v="556.05999999999995"/>
    <n v="2.7377573321644058E-6"/>
    <n v="0.99984270351776627"/>
    <n v="5956"/>
    <n v="6.322672954054096"/>
    <n v="0.32251027378558822"/>
    <n v="2.1000000000000001E-2"/>
    <n v="-3.1077221882530321E-4"/>
    <n v="0.663170420574827"/>
    <n v="-0.27027391670759165"/>
    <n v="0.37061882613832348"/>
    <n v="0.33213198425613533"/>
    <n v="0.03"/>
    <s v="B-"/>
    <x v="3"/>
  </r>
  <r>
    <s v="SHET20-975"/>
    <x v="5"/>
    <s v="Sleep Philosophy"/>
    <s v="Smart Cool Microfiber"/>
    <x v="2038"/>
    <s v="SHEET/SHEET SET"/>
    <s v="Ivory"/>
    <s v="Twin: 66x96&quot;/20x30&quot;/39x75+14&quot;"/>
    <x v="9"/>
    <n v="29"/>
    <n v="531.97"/>
    <n v="2.6191503938271033E-6"/>
    <n v="0.99984532266816006"/>
    <n v="5957"/>
    <n v="6.2784651374035381"/>
    <n v="0.31854560000974147"/>
    <n v="2.1000000000000001E-2"/>
    <n v="-1.0890669737333497E-2"/>
    <n v="0.45611238646949798"/>
    <n v="-0.58678487121992051"/>
    <n v="0.31236653725626568"/>
    <n v="0.31730978745904631"/>
    <n v="2.5999999999999999E-2"/>
    <s v="B-"/>
    <x v="3"/>
  </r>
  <r>
    <s v="CS10-1832"/>
    <x v="1"/>
    <s v="Comfort Spaces"/>
    <s v="Juliette"/>
    <x v="2330"/>
    <s v="COMFORTER (SET)"/>
    <s v="Lavender"/>
    <s v="King: 104&quot;W x 90&quot;L, 20&quot;W x 36&quot;L (2)"/>
    <x v="15"/>
    <n v="14"/>
    <n v="529.48"/>
    <n v="2.6068908970873823E-6"/>
    <n v="0.9998479295590571"/>
    <n v="5958"/>
    <n v="6.2737822570606125"/>
    <n v="0.31812562693037"/>
    <n v="2.1000000000000001E-2"/>
    <n v="3.5200000000000002E-2"/>
    <n v="4.9974502830175703E-2"/>
    <n v="-1.8972899804664731"/>
    <n v="7.1174499139084899E-2"/>
    <n v="0.26873540137211299"/>
    <n v="1.7999999999999999E-2"/>
    <s v="B-"/>
    <x v="3"/>
  </r>
  <r>
    <s v="TT10-0001"/>
    <x v="1"/>
    <s v="Intelligent Design"/>
    <s v="Felicia"/>
    <x v="2124"/>
    <s v="COMFORTER (SET)"/>
    <s v="Blush"/>
    <s v="Twin/Twin XL:68&quot;Wx90&quot;L/20&quot;Wx26&quot;L+2&quot;D/12&quot;Wx16&quot;L"/>
    <x v="11"/>
    <n v="15"/>
    <n v="529.17999999999995"/>
    <n v="2.6054138492874155E-6"/>
    <n v="0.99985053497290644"/>
    <n v="5959"/>
    <n v="6.2732165715289616"/>
    <n v="0.31807489475758616"/>
    <n v="2.1000000000000001E-2"/>
    <m/>
    <n v="1.9062154697010201"/>
    <n v="0.69625009638409407"/>
    <n v="0.54850283052866622"/>
    <n v="0.36416048191180217"/>
    <n v="4.3999999999999997E-2"/>
    <s v="B-"/>
    <x v="3"/>
  </r>
  <r>
    <s v="CS14-1766"/>
    <x v="1"/>
    <s v="Comfort Spaces"/>
    <s v="Kienna"/>
    <x v="2329"/>
    <s v="COVERLET&amp;BEDSPR"/>
    <s v="Beige"/>
    <s v="Full/Queen: 90x90&quot;/20x26&quot;(2)"/>
    <x v="14"/>
    <n v="21"/>
    <n v="523.74"/>
    <n v="2.5786300491813585E-6"/>
    <n v="0.99985311360295559"/>
    <n v="5960"/>
    <n v="6.2629029018254974"/>
    <n v="0.3171499376141631"/>
    <n v="2.1000000000000001E-2"/>
    <n v="-4.9399999999999999E-2"/>
    <n v="6.2904825879112503E-2"/>
    <n v="-1.8145891390179001"/>
    <n v="8.6395183409789605E-2"/>
    <n v="0.27099898677328838"/>
    <n v="1.7999999999999999E-2"/>
    <s v="B-"/>
    <x v="3"/>
  </r>
  <r>
    <s v="CS10-1784"/>
    <x v="1"/>
    <s v="Comfort Spaces"/>
    <s v="Gloria"/>
    <x v="2318"/>
    <s v="COMFORTER (SET)"/>
    <s v="Grey Yellow"/>
    <s v="King:104&quot;W x 90&quot;W / 20&quot;W x 36&quot;L (2) / 108&quot;W x 102&quot;L / 78&quot;W x 80&quot;L + 15&quot;D / 20&quot;W x 40&quot;L (2) / 20&quot;W x 40&quot;L (2)"/>
    <x v="14"/>
    <n v="12"/>
    <n v="523.55999999999995"/>
    <n v="2.5777438205013779E-6"/>
    <n v="0.9998556913467761"/>
    <n v="5961"/>
    <n v="6.2625598159553642"/>
    <n v="0.31711916876703966"/>
    <n v="0.02"/>
    <n v="4.6999999999999993E-3"/>
    <n v="7.9241666234854596E-2"/>
    <n v="-1.7190202929968554"/>
    <n v="0.1039841608122319"/>
    <n v="0.27449216717607811"/>
    <n v="1.9E-2"/>
    <s v="B-"/>
    <x v="3"/>
  </r>
  <r>
    <s v="CS20-1806"/>
    <x v="5"/>
    <s v="Comfort Spaces"/>
    <s v="Rayon Bamboo Blend"/>
    <x v="2324"/>
    <s v="SHEET/SHEET SET"/>
    <s v="Light Grey"/>
    <s v="King: 108x102&quot;/20x40&quot;(2)/78x80&quot;+14&quot;"/>
    <x v="14"/>
    <n v="23"/>
    <n v="522.1"/>
    <n v="2.5705555212082087E-6"/>
    <n v="0.99985826190229732"/>
    <n v="5962"/>
    <n v="6.2597726503765658"/>
    <n v="0.31686920839540333"/>
    <n v="0.02"/>
    <n v="8.2299999999999984E-2"/>
    <n v="5.2516276398085503E-2"/>
    <n v="-1.8804839581507138"/>
    <n v="7.4267565122865212E-2"/>
    <n v="0.26834887974089572"/>
    <n v="1.7000000000000001E-2"/>
    <s v="B-"/>
    <x v="3"/>
  </r>
  <r>
    <s v="CS10-1677"/>
    <x v="1"/>
    <s v="Comfort Spaces"/>
    <s v="Misha"/>
    <x v="2332"/>
    <s v="COMFORTER (SET)"/>
    <s v="Purple"/>
    <s v="King/Cal King: 104&quot;Wx90&quot;L/20&quot;Wx36&quot;L(2)"/>
    <x v="14"/>
    <n v="15"/>
    <n v="495"/>
    <n v="2.4371288699445763E-6"/>
    <n v="0.99986069903116725"/>
    <n v="5963"/>
    <n v="6.2065759267249279"/>
    <n v="0.31209838569475423"/>
    <n v="0.02"/>
    <n v="-0.87080000000000002"/>
    <n v="0.13844986820264801"/>
    <n v="-1.433596186963374"/>
    <n v="0.15651506769405929"/>
    <n v="0.28098172209461525"/>
    <n v="0.02"/>
    <s v="B-"/>
    <x v="3"/>
  </r>
  <r>
    <s v="CS10-1675"/>
    <x v="1"/>
    <s v="Comfort Spaces"/>
    <s v="Misha"/>
    <x v="2340"/>
    <s v="COMFORTER (SET)"/>
    <s v="Pink"/>
    <s v="King/Cal King: 104&quot;Wx90&quot;L/20&quot;Wx36&quot;L(2)"/>
    <x v="14"/>
    <n v="15"/>
    <n v="495"/>
    <n v="2.4371288699445763E-6"/>
    <n v="0.99986313616003719"/>
    <n v="5964"/>
    <n v="6.2065759267249279"/>
    <n v="0.31209838569475423"/>
    <n v="0.02"/>
    <n v="-0.91959999999999997"/>
    <n v="0.141868782234124"/>
    <n v="-1.4193599220540947"/>
    <n v="0.15913518243029204"/>
    <n v="0.28150574504186182"/>
    <n v="0.02"/>
    <s v="B-"/>
    <x v="3"/>
  </r>
  <r>
    <s v="CS10-1676"/>
    <x v="1"/>
    <s v="Comfort Spaces"/>
    <s v="Misha"/>
    <x v="2332"/>
    <s v="COMFORTER (SET)"/>
    <s v="Purple"/>
    <s v="Full/Queen:90&quot;Wx90&quot;L/20&quot;Wx26&quot;L (2)"/>
    <x v="14"/>
    <n v="17"/>
    <n v="493"/>
    <n v="2.4272818846114667E-6"/>
    <n v="0.99986556344192179"/>
    <n v="5965"/>
    <n v="6.2025355171879228"/>
    <n v="0.31173603109439774"/>
    <n v="0.02"/>
    <n v="-1.7494000000000003"/>
    <n v="6.4223317258325197E-2"/>
    <n v="-1.8065280868182816"/>
    <n v="8.7878780532514883E-2"/>
    <n v="0.26696458098202119"/>
    <n v="1.7000000000000001E-2"/>
    <s v="B-"/>
    <x v="3"/>
  </r>
  <r>
    <s v="CS10-1759"/>
    <x v="1"/>
    <s v="Comfort Spaces"/>
    <s v="Vixie"/>
    <x v="2319"/>
    <s v="COMFORTER (SET)"/>
    <s v="Grey/Light Grey"/>
    <s v="Twin/Twin XL: 66x90&quot;/20x26&quot;"/>
    <x v="14"/>
    <n v="24"/>
    <n v="490.32"/>
    <n v="2.4140869242651E-6"/>
    <n v="0.99986797752884604"/>
    <n v="5966"/>
    <n v="6.1970956466708937"/>
    <n v="0.31124816913656012"/>
    <n v="0.02"/>
    <n v="4.0899999999999999E-2"/>
    <n v="7.5387674046188097E-2"/>
    <n v="-1.7407564749102205"/>
    <n v="9.998372313398092E-2"/>
    <n v="0.26899527993604427"/>
    <n v="1.7999999999999999E-2"/>
    <s v="B-"/>
    <x v="3"/>
  </r>
  <r>
    <s v="CS14-1767"/>
    <x v="1"/>
    <s v="Comfort Spaces"/>
    <s v="Kienna"/>
    <x v="2329"/>
    <s v="COVERLET&amp;BEDSPR"/>
    <s v="Beige"/>
    <s v="King: 104x90&quot;/20x36&quot;(2)"/>
    <x v="14"/>
    <n v="16"/>
    <n v="487.68"/>
    <n v="2.4010889036253956E-6"/>
    <n v="0.99987037861774963"/>
    <n v="5967"/>
    <n v="6.1917078785358592"/>
    <n v="0.31076497985797258"/>
    <n v="1.9E-2"/>
    <n v="-1.5499999999999998E-2"/>
    <n v="9.8947876101773802E-2"/>
    <n v="-1.6147124177038872"/>
    <n v="0.12318151369248731"/>
    <n v="0.27324828662487555"/>
    <n v="1.9E-2"/>
    <s v="B-"/>
    <x v="3"/>
  </r>
  <r>
    <s v="CS20-1823"/>
    <x v="5"/>
    <s v="Comfort Spaces"/>
    <s v="Rayon Bamboo Blend"/>
    <x v="2335"/>
    <s v="SHEET/SHEET SET"/>
    <s v="Dark Grey"/>
    <s v="Queen: 90x102&quot;/20x30&quot;(2)/60x80&quot;+14&quot;"/>
    <x v="14"/>
    <n v="24"/>
    <n v="483.6"/>
    <n v="2.3810010535458527E-6"/>
    <n v="0.99987275961880318"/>
    <n v="5968"/>
    <n v="6.1833238083824256"/>
    <n v="0.31001307429939401"/>
    <n v="1.9E-2"/>
    <n v="9.8199999999999996E-2"/>
    <n v="3.0416194946862998E-2"/>
    <n v="-2.037024442823284"/>
    <n v="4.5457056655839316E-2"/>
    <n v="0.25710187077068308"/>
    <n v="1.6E-2"/>
    <s v="B-"/>
    <x v="3"/>
  </r>
  <r>
    <s v="AM20-0476"/>
    <x v="5"/>
    <s v="Super Listing"/>
    <s v="Cotton 144TC"/>
    <x v="2285"/>
    <s v="SHEET/SHEET SET"/>
    <s v="Diamond Blue"/>
    <s v="Full: 81x96&quot;/20x30&quot;(2)/54x75&quot;+14&quot;"/>
    <x v="7"/>
    <n v="23"/>
    <n v="480.78"/>
    <n v="2.3671168042261681E-6"/>
    <n v="0.99987512673560741"/>
    <n v="5969"/>
    <n v="6.1774875783187504"/>
    <n v="0.30948966577039644"/>
    <n v="1.9E-2"/>
    <n v="-8.3484400349432178E-2"/>
    <n v="0.120348512338289"/>
    <n v="-1.5125448390748213"/>
    <n v="0.14198495546861981"/>
    <n v="0.27598872371004113"/>
    <n v="1.9E-2"/>
    <s v="B-"/>
    <x v="3"/>
  </r>
  <r>
    <s v="CS10-1789"/>
    <x v="1"/>
    <s v="Comfort Spaces"/>
    <s v="Gloria"/>
    <x v="2276"/>
    <s v="COMFORTER (SET)"/>
    <s v="Green"/>
    <s v="King:104&quot;W x 90&quot;W / 20&quot;W x 36&quot;L (2) / 108&quot;W x 102&quot;L / 78&quot;W x 80&quot;L + 15&quot;D / 20&quot;W x 40&quot;L (2) / 20&quot;W x 40&quot;L (2)"/>
    <x v="14"/>
    <n v="11"/>
    <n v="479.93"/>
    <n v="2.3629318354595969E-6"/>
    <n v="0.99987748966744283"/>
    <n v="5970"/>
    <n v="6.175721729369692"/>
    <n v="0.30933129977200802"/>
    <n v="1.9E-2"/>
    <n v="4.7000000000000011E-3"/>
    <n v="7.2828234569044401E-2"/>
    <n v="-1.7554570414628241"/>
    <n v="9.7278155957414764E-2"/>
    <n v="0.26692067100908939"/>
    <n v="1.7000000000000001E-2"/>
    <s v="B-"/>
    <x v="3"/>
  </r>
  <r>
    <s v="CS20-1801"/>
    <x v="5"/>
    <s v="Comfort Spaces"/>
    <s v="Rayon Bamboo Blend"/>
    <x v="2320"/>
    <s v="SHEET/SHEET SET"/>
    <s v="Sage"/>
    <s v="Cal King: 108x102&quot;/20x40&quot;(2)/72x84&quot;+14&quot;"/>
    <x v="14"/>
    <n v="21"/>
    <n v="476.7"/>
    <n v="2.3470289541466251E-6"/>
    <n v="0.99987983669639702"/>
    <n v="5971"/>
    <n v="6.1689829203959166"/>
    <n v="0.30872694558211544"/>
    <n v="1.9E-2"/>
    <n v="7.3800000000000004E-2"/>
    <n v="0.95807648899457498"/>
    <n v="5.6452626658971931E-2"/>
    <n v="0.43075124404768173"/>
    <n v="0.33313180527522873"/>
    <n v="3.1E-2"/>
    <s v="B-"/>
    <x v="3"/>
  </r>
  <r>
    <s v="CS10-1787"/>
    <x v="1"/>
    <s v="Comfort Spaces"/>
    <s v="Gloria"/>
    <x v="2276"/>
    <s v="COMFORTER (SET)"/>
    <s v="Green"/>
    <s v="Full:80&quot;Wx90&quot;L/20&quot;Wx26&quot;L(2)/81&quot;Wx96&quot;L/54&quot;Wx75&quot;L+15&quot;D/20&quot;Wx30&quot;L(2)/20&quot;Wx30&quot;L(2)"/>
    <x v="14"/>
    <n v="13"/>
    <n v="461.89"/>
    <n v="2.27411202775495E-6"/>
    <n v="0.99988211080842482"/>
    <n v="5972"/>
    <n v="6.1374894448658788"/>
    <n v="0.30590252750394653"/>
    <n v="1.9E-2"/>
    <n v="-2.6000000000000003E-3"/>
    <n v="8.0087081517584605E-2"/>
    <n v="-1.7143147588699417"/>
    <n v="0.10485019129047458"/>
    <n v="0.26569206026125214"/>
    <n v="1.6E-2"/>
    <s v="B-"/>
    <x v="3"/>
  </r>
  <r>
    <s v="MPS136-0339"/>
    <x v="2"/>
    <s v="Madison Park Signature"/>
    <s v="Beckett"/>
    <x v="2341"/>
    <s v="NIGHTSTAND"/>
    <s v="Antique Cream"/>
    <s v="32&quot;Wx18&quot;Dx26&quot;H"/>
    <x v="11"/>
    <n v="3"/>
    <n v="456.75"/>
    <n v="2.248805275448859E-6"/>
    <n v="0.99988435961370026"/>
    <n v="5973"/>
    <n v="6.1263231835546197"/>
    <n v="0.30490110769294476"/>
    <n v="1.7999999999999999E-2"/>
    <n v="0.308"/>
    <n v="9.6689129882820794E-3"/>
    <n v="-2.2102893339188276"/>
    <n v="1.3568503209823458E-2"/>
    <n v="0.2466345867963205"/>
    <n v="1.4E-2"/>
    <s v="B-"/>
    <x v="3"/>
  </r>
  <r>
    <s v="CS10-1830"/>
    <x v="1"/>
    <s v="Comfort Spaces"/>
    <s v="Juliette"/>
    <x v="2330"/>
    <s v="COMFORTER (SET)"/>
    <s v="Lavender"/>
    <s v="Twin/Twin XL: 66&quot;W x 90&quot;L, 20&quot;W x 26&quot;L (1)"/>
    <x v="15"/>
    <n v="18"/>
    <n v="456.48"/>
    <n v="2.2474759324288892E-6"/>
    <n v="0.99988660708963273"/>
    <n v="5974"/>
    <n v="6.1257331679130163"/>
    <n v="0.3048481935316304"/>
    <n v="1.7999999999999999E-2"/>
    <n v="1.4299999999999998E-2"/>
    <n v="6.4352243933787495E-2"/>
    <n v="-1.8057433255803419"/>
    <n v="8.8023211989575634E-2"/>
    <n v="0.26148319722321944"/>
    <n v="1.6E-2"/>
    <s v="B-"/>
    <x v="3"/>
  </r>
  <r>
    <s v="AM20-0482"/>
    <x v="5"/>
    <s v="Super Listing"/>
    <s v="Cotton 144TC"/>
    <x v="2291"/>
    <s v="SHEET/SHEET SET"/>
    <s v="Diamond Grey"/>
    <s v="Full: 81x96&quot;/20x30&quot;(2)/54x75&quot;+14&quot;"/>
    <x v="7"/>
    <n v="20"/>
    <n v="450.54"/>
    <n v="2.2182303859895545E-6"/>
    <n v="0.99988882532001877"/>
    <n v="5975"/>
    <n v="6.1126639625098269"/>
    <n v="0.30367611266767924"/>
    <n v="1.7999999999999999E-2"/>
    <n v="4.8008406524466751E-2"/>
    <n v="0.29484366489614"/>
    <n v="-0.92926537749766269"/>
    <n v="0.24933467973682133"/>
    <n v="0.29280782608150768"/>
    <n v="2.1999999999999999E-2"/>
    <s v="B-"/>
    <x v="3"/>
  </r>
  <r>
    <s v="CH30-0036"/>
    <x v="12"/>
    <s v="Chapel Hill"/>
    <s v="Gabriella"/>
    <x v="2342"/>
    <s v="NORMAL PILLOW"/>
    <s v="Light Grey"/>
    <s v="11&quot;x11&quot;"/>
    <x v="13"/>
    <n v="29"/>
    <n v="446.05"/>
    <n v="2.1961239039167239E-6"/>
    <n v="0.99989102144392272"/>
    <n v="5976"/>
    <n v="6.1026704451813272"/>
    <n v="0.30277986763495213"/>
    <n v="1.7999999999999999E-2"/>
    <n v="0.27080327765945517"/>
    <n v="1.77406206256371"/>
    <n v="0.62810830096460191"/>
    <n v="0.53596166727624639"/>
    <n v="0.349416227563211"/>
    <n v="3.6999999999999998E-2"/>
    <s v="B-"/>
    <x v="3"/>
  </r>
  <r>
    <s v="TT10-0011"/>
    <x v="1"/>
    <s v="Intelligent Design"/>
    <s v="Raina"/>
    <x v="2339"/>
    <s v="COMFORTER (SET)"/>
    <s v="Blush/Gold"/>
    <s v="King/Cal King: 104&quot;W x 90&quot;L/20&quot;W x 36L + 1&quot;D(2)/12&quot;W x 16&quot;L /16&quot;W x 16&quot;L"/>
    <x v="11"/>
    <n v="9"/>
    <n v="437.19"/>
    <n v="2.152501758891049E-6"/>
    <n v="0.99989317394568167"/>
    <n v="5977"/>
    <n v="6.0826526062711226"/>
    <n v="0.30098461496269852"/>
    <n v="1.7999999999999999E-2"/>
    <n v="-1.0362"/>
    <n v="0.21481787367667701"/>
    <n v="-1.1557609861705234"/>
    <n v="0.20764927378536613"/>
    <n v="0.28231754672723203"/>
    <n v="2.1000000000000001E-2"/>
    <s v="B-"/>
    <x v="3"/>
  </r>
  <r>
    <s v="CS10-1833"/>
    <x v="1"/>
    <s v="Comfort Spaces"/>
    <s v="Juliette"/>
    <x v="2309"/>
    <s v="COMFORTER (SET)"/>
    <s v="Black"/>
    <s v="Twin/Twin XL: 66&quot;W x 90&quot;L, 20&quot;W x 26&quot;L (1)"/>
    <x v="15"/>
    <n v="17"/>
    <n v="431.12"/>
    <n v="2.1226161584050619E-6"/>
    <n v="0.99989529656184006"/>
    <n v="5978"/>
    <n v="6.0687033274487838"/>
    <n v="0.29973360678973093"/>
    <n v="1.7999999999999999E-2"/>
    <n v="1.4299999999999998E-2"/>
    <n v="8.1843191478140301E-2"/>
    <n v="-1.7046105485682177"/>
    <n v="0.1066362036031898"/>
    <n v="0.26111412615242269"/>
    <n v="1.6E-2"/>
    <s v="B-"/>
    <x v="3"/>
  </r>
  <r>
    <s v="MPS137-0314"/>
    <x v="2"/>
    <s v="Madison Park Signature"/>
    <s v="Victoria"/>
    <x v="2343"/>
    <s v="DRESSER/CHEST"/>
    <s v="Antique Brown"/>
    <s v="40&quot;Wx19&quot;Dx36&quot;H"/>
    <x v="11"/>
    <n v="1"/>
    <n v="418.21"/>
    <n v="2.0590538680798408E-6"/>
    <n v="0.99989735561570814"/>
    <n v="5979"/>
    <n v="6.0383719876841395"/>
    <n v="0.29701341211688076"/>
    <n v="1.7000000000000001E-2"/>
    <n v="0.17030000000000001"/>
    <n v="1.6122364620141501E-2"/>
    <n v="-2.1531107764424342"/>
    <n v="2.4091936286906653E-2"/>
    <n v="0.24242911695088593"/>
    <n v="1.2999999999999999E-2"/>
    <s v="B-"/>
    <x v="3"/>
  </r>
  <r>
    <s v="TT10-0015"/>
    <x v="1"/>
    <s v="Intelligent Design"/>
    <s v="Raina"/>
    <x v="2212"/>
    <s v="COMFORTER (SET)"/>
    <s v="Grey/Silver"/>
    <s v="Twin/Twin XL: 68&quot;W x 90&quot;L/20&quot;W x 26&quot;L +1&quot;D/12&quot;W x16&quot;L/16&quot;W x 16&quot;L"/>
    <x v="11"/>
    <n v="11"/>
    <n v="416.21"/>
    <n v="2.0492068827467311E-6"/>
    <n v="0.99989940482259088"/>
    <n v="5980"/>
    <n v="6.0335896921586292"/>
    <n v="0.29658452322132162"/>
    <n v="1.7000000000000001E-2"/>
    <n v="-0.86319999999999997"/>
    <n v="0.222577064234808"/>
    <n v="-1.1314132124248109"/>
    <n v="0.2121303621320729"/>
    <n v="0.27969369100347186"/>
    <n v="0.02"/>
    <s v="B-"/>
    <x v="3"/>
  </r>
  <r>
    <s v="BR20-4968"/>
    <x v="5"/>
    <s v="Beautyrest"/>
    <s v="1500TC Solid Cooling Sheet Set"/>
    <x v="2323"/>
    <s v="SHEET/SHEET SET"/>
    <s v="Mauve"/>
    <s v="Cal King: 108x102&quot;/20x40&quot;(2)/72x84+15&quot;"/>
    <x v="12"/>
    <n v="13"/>
    <n v="415.74"/>
    <n v="2.0468928411934509E-6"/>
    <n v="0.9999014517154321"/>
    <n v="5981"/>
    <n v="6.0324625261420541"/>
    <n v="0.29648343599545235"/>
    <n v="1.7000000000000001E-2"/>
    <n v="-7.0000000000000007E-2"/>
    <n v="0.16275430359937401"/>
    <n v="-1.3365358902940396"/>
    <n v="0.17437853927365057"/>
    <n v="0.27206245665109202"/>
    <n v="1.7999999999999999E-2"/>
    <s v="B-"/>
    <x v="3"/>
  </r>
  <r>
    <s v="MPS136-0313"/>
    <x v="2"/>
    <s v="Madison Park Signature"/>
    <s v="Victoria"/>
    <x v="2344"/>
    <s v="NIGHTSTAND"/>
    <s v="Antique Cream"/>
    <s v="24&quot;W x 19&quot;D x 29&quot;H"/>
    <x v="11"/>
    <n v="2"/>
    <n v="411.58"/>
    <n v="2.026411111700583E-6"/>
    <n v="0.99990347812654379"/>
    <n v="5982"/>
    <n v="6.0224301263648616"/>
    <n v="0.29558370388201527"/>
    <n v="1.7000000000000001E-2"/>
    <n v="0.16880000000000001"/>
    <n v="2.74765004939817E-2"/>
    <n v="-2.0598232412219279"/>
    <n v="4.1261049624967738E-2"/>
    <n v="0.24471917303060575"/>
    <n v="1.4E-2"/>
    <s v="B-"/>
    <x v="3"/>
  </r>
  <r>
    <s v="CS20-1812"/>
    <x v="5"/>
    <s v="Comfort Spaces"/>
    <s v="Rayon Bamboo Blend"/>
    <x v="2345"/>
    <s v="SHEET/SHEET SET"/>
    <s v="Beige"/>
    <s v="King: 108x102&quot;/20x40&quot;(2)/78x80&quot;+14&quot;"/>
    <x v="14"/>
    <n v="18"/>
    <n v="408.6"/>
    <n v="2.0117391035542503E-6"/>
    <n v="0.99990548986564731"/>
    <n v="5983"/>
    <n v="6.015181073725298"/>
    <n v="0.29493358969232369"/>
    <n v="1.7000000000000001E-2"/>
    <n v="8.2299999999999998E-2"/>
    <n v="4.60788044577711E-2"/>
    <n v="-1.9236090463299007"/>
    <n v="6.633060414611533E-2"/>
    <n v="0.24921299258308205"/>
    <n v="1.4999999999999999E-2"/>
    <s v="B-"/>
    <x v="3"/>
  </r>
  <r>
    <s v="MP40-8667"/>
    <x v="0"/>
    <s v="Madison Park"/>
    <s v="Quincy"/>
    <x v="2286"/>
    <s v="WINDOW PANEL"/>
    <s v="Grey"/>
    <s v="29X64&quot;"/>
    <x v="11"/>
    <n v="14"/>
    <n v="408.24"/>
    <n v="2.0099666461942905E-6"/>
    <n v="0.99990749983229354"/>
    <n v="5984"/>
    <n v="6.0143017810107393"/>
    <n v="0.29485473239895726"/>
    <n v="1.7000000000000001E-2"/>
    <n v="-8.4599999999999995E-2"/>
    <n v="0.28163686784316699"/>
    <n v="-0.96328573023004538"/>
    <n v="0.24307340066580244"/>
    <n v="0.28449846605232632"/>
    <n v="2.1000000000000001E-2"/>
    <s v="B-"/>
    <x v="3"/>
  </r>
  <r>
    <s v="CS14-1772"/>
    <x v="1"/>
    <s v="Comfort Spaces"/>
    <s v="Kienna"/>
    <x v="2253"/>
    <s v="COVERLET&amp;BEDSPR"/>
    <s v="Green"/>
    <s v="Full/Queen: 90x90&quot;/20x26&quot;(2)"/>
    <x v="14"/>
    <n v="16"/>
    <n v="399.04"/>
    <n v="1.9646705136619873E-6"/>
    <n v="0.99990946450280715"/>
    <n v="5985"/>
    <n v="5.991564542108315"/>
    <n v="0.29281559675188007"/>
    <n v="1.6E-2"/>
    <n v="-4.9399999999999999E-2"/>
    <n v="4.77121779564042E-2"/>
    <n v="-1.9124896422248179"/>
    <n v="6.8377075937663997E-2"/>
    <n v="0.24792789258903686"/>
    <n v="1.4999999999999999E-2"/>
    <s v="B-"/>
    <x v="3"/>
  </r>
  <r>
    <s v="BR20-4965"/>
    <x v="5"/>
    <s v="Beautyrest"/>
    <s v="1500TC Solid Cooling Sheet Set"/>
    <x v="2323"/>
    <s v="SHEET/SHEET SET"/>
    <s v="Mauve"/>
    <s v="Full: 81x96&quot;/20x30&quot;(2)/54x75+15&quot;"/>
    <x v="12"/>
    <n v="15"/>
    <n v="393.45"/>
    <n v="1.9371481896559464E-6"/>
    <n v="0.99991140165099679"/>
    <n v="5986"/>
    <n v="5.9774923895410987"/>
    <n v="0.29155356893689066"/>
    <n v="1.6E-2"/>
    <n v="-4.87E-2"/>
    <n v="0.17535314311040001"/>
    <n v="-1.2897008483745693"/>
    <n v="0.18299829904120707"/>
    <n v="0.26984251495775397"/>
    <n v="1.7999999999999999E-2"/>
    <s v="B-"/>
    <x v="3"/>
  </r>
  <r>
    <s v="CS12-1697"/>
    <x v="1"/>
    <s v="Comfort Spaces"/>
    <s v="Misha"/>
    <x v="2340"/>
    <s v="DUVET&amp;DUVET SET"/>
    <s v="Pink"/>
    <s v="Full/Queen:90&quot;W x 90&quot;L / 20&quot;W x 26&quot;L (2)"/>
    <x v="6"/>
    <n v="16"/>
    <n v="384"/>
    <n v="1.8906211839570045E-6"/>
    <n v="0.99991329227218073"/>
    <n v="5987"/>
    <n v="5.9532433342877846"/>
    <n v="0.28937884960587706"/>
    <n v="1.6E-2"/>
    <n v="-0.80920000000000003"/>
    <n v="5.9887608251858099E-2"/>
    <n v="-1.8332841590066906"/>
    <n v="8.2954456668685755E-2"/>
    <n v="0.2480939710184388"/>
    <n v="1.4999999999999999E-2"/>
    <s v="B-"/>
    <x v="3"/>
  </r>
  <r>
    <s v="CS20-1811"/>
    <x v="5"/>
    <s v="Comfort Spaces"/>
    <s v="Rayon Bamboo Blend"/>
    <x v="2345"/>
    <s v="SHEET/SHEET SET"/>
    <s v="Beige"/>
    <s v="Queen: 90x102&quot;/20x30&quot;(2)/60x80&quot;+14&quot;"/>
    <x v="14"/>
    <n v="19"/>
    <n v="382.85"/>
    <n v="1.8849591673904667E-6"/>
    <n v="0.99991517723134815"/>
    <n v="5988"/>
    <n v="5.950251851273908"/>
    <n v="0.28911056550694136"/>
    <n v="1.6E-2"/>
    <n v="9.8299999999999998E-2"/>
    <n v="3.3922022782073298E-2"/>
    <n v="-2.0104975679488795"/>
    <n v="5.0339197878100934E-2"/>
    <n v="0.24135629198117328"/>
    <n v="1.2999999999999999E-2"/>
    <s v="B-"/>
    <x v="3"/>
  </r>
  <r>
    <s v="ID10-2488"/>
    <x v="1"/>
    <s v="Intelligent Design"/>
    <s v="Ella"/>
    <x v="2307"/>
    <s v="COMFORTER (SET)"/>
    <s v="Lavendar"/>
    <s v="Twin/Twin XL:68&quot;Wx90&quot;L/20&quot;Wx26&quot;L"/>
    <x v="15"/>
    <n v="11"/>
    <n v="382.69"/>
    <n v="1.8841714085638179E-6"/>
    <n v="0.99991706140275671"/>
    <n v="5989"/>
    <n v="5.9498349348856605"/>
    <n v="0.28907317534392402"/>
    <n v="1.6E-2"/>
    <n v="0.1391"/>
    <n v="7.0902394172101701E-2"/>
    <n v="-1.7666626797597631"/>
    <n v="9.5215813185781831E-2"/>
    <n v="0.25030170291229559"/>
    <n v="1.4999999999999999E-2"/>
    <s v="B-"/>
    <x v="3"/>
  </r>
  <r>
    <s v="AM20-0485"/>
    <x v="5"/>
    <s v="Super Listing"/>
    <s v="Cotton 144TC"/>
    <x v="2291"/>
    <s v="SHEET/SHEET SET"/>
    <s v="Diamond Grey"/>
    <s v="Cal king: 108x102&quot;/20x40&quot;(2)/72x84&quot;+14&quot;"/>
    <x v="7"/>
    <n v="14"/>
    <n v="380.38"/>
    <n v="1.8727981405040764E-6"/>
    <n v="0.99991893420089717"/>
    <n v="5990"/>
    <n v="5.9437962534064805"/>
    <n v="0.28853161043719178"/>
    <n v="1.6E-2"/>
    <n v="0.10839110626215889"/>
    <n v="0.43328056491862799"/>
    <n v="-0.62870760509490831"/>
    <n v="0.30465086369237865"/>
    <n v="0.29175546108822914"/>
    <n v="2.1999999999999999E-2"/>
    <s v="B-"/>
    <x v="3"/>
  </r>
  <r>
    <s v="MPS136-0320"/>
    <x v="2"/>
    <s v="Madison Park Signature"/>
    <s v="Victoria"/>
    <x v="2346"/>
    <s v="NIGHTSTAND"/>
    <s v="Reclaimed Grey"/>
    <s v="24&quot;W x 19&quot;D x 29&quot;H"/>
    <x v="11"/>
    <n v="2"/>
    <n v="374.16"/>
    <n v="1.8421740161181064E-6"/>
    <n v="0.99992077637491328"/>
    <n v="5991"/>
    <n v="5.9273526016407381"/>
    <n v="0.2870569003095661"/>
    <n v="1.4999999999999999E-2"/>
    <n v="0.34889999999999993"/>
    <n v="3.3323048729727099E-2"/>
    <n v="-2.0149801580443318"/>
    <n v="4.9514199155442279E-2"/>
    <n v="0.23954836007874133"/>
    <n v="1.2999999999999999E-2"/>
    <s v="B-"/>
    <x v="3"/>
  </r>
  <r>
    <s v="CS10-1673"/>
    <x v="1"/>
    <s v="Comfort Spaces"/>
    <s v="Misha"/>
    <x v="2326"/>
    <s v="COMFORTER (SET)"/>
    <s v="White"/>
    <s v="King/Cal King: 104&quot;Wx90&quot;L/20&quot;Wx36&quot;L(2)"/>
    <x v="14"/>
    <n v="11"/>
    <n v="363"/>
    <n v="1.7872278379593557E-6"/>
    <n v="0.99992256360275122"/>
    <n v="5992"/>
    <n v="5.8971538676367405"/>
    <n v="0.28434859807161994"/>
    <n v="1.4999999999999999E-2"/>
    <n v="-1.5620000000000003"/>
    <n v="0.100114702324587"/>
    <n v="-1.6088645652061042"/>
    <n v="0.12425778226450365"/>
    <n v="0.25233043491019669"/>
    <n v="1.4999999999999999E-2"/>
    <s v="B-"/>
    <x v="3"/>
  </r>
  <r>
    <s v="AM20-0480"/>
    <x v="5"/>
    <s v="Super Listing"/>
    <s v="Cotton 144TC"/>
    <x v="2291"/>
    <s v="SHEET/SHEET SET"/>
    <s v="Diamond Grey"/>
    <s v="Twin: 66x96&quot;/20x30&quot;/39x75&quot;+12&quot;"/>
    <x v="7"/>
    <n v="20"/>
    <n v="354.26"/>
    <n v="1.7441965120536678E-6"/>
    <n v="0.99992430779926322"/>
    <n v="5993"/>
    <n v="5.8728499157717398"/>
    <n v="0.28216895546745629"/>
    <n v="1.4999999999999999E-2"/>
    <n v="7.7545825100208896E-2"/>
    <n v="0.30015356756977601"/>
    <n v="-0.91590688662772823"/>
    <n v="0.25179324446606655"/>
    <n v="0.27609381326717836"/>
    <n v="0.02"/>
    <s v="B-"/>
    <x v="3"/>
  </r>
  <r>
    <s v="WR10-4051"/>
    <x v="1"/>
    <s v="Woolrich"/>
    <s v="Mesa"/>
    <x v="2347"/>
    <s v="COMFORTER (SET)"/>
    <s v="Tan"/>
    <s v="King/Cal King: 106x94&quot;/20x36&quot;(2)"/>
    <x v="11"/>
    <n v="3"/>
    <n v="352.77"/>
    <n v="1.7368605079805012E-6"/>
    <n v="0.9999260446597712"/>
    <n v="5994"/>
    <n v="5.8686469844617593"/>
    <n v="0.28179202548518462"/>
    <n v="1.4999999999999999E-2"/>
    <n v="0.22629999999999997"/>
    <n v="1.8451300771498699E-2"/>
    <n v="-2.1332533668293774"/>
    <n v="2.7746595137534458E-2"/>
    <n v="0.23098293941565459"/>
    <n v="1.2E-2"/>
    <s v="B-"/>
    <x v="3"/>
  </r>
  <r>
    <s v="CS14-1775"/>
    <x v="1"/>
    <s v="Comfort Spaces"/>
    <s v="Kienna"/>
    <x v="2322"/>
    <s v="COVERLET&amp;BEDSPR"/>
    <s v="Beige"/>
    <s v="Full/Queen: 90x90&quot;/20x26&quot;(2)"/>
    <x v="14"/>
    <n v="14"/>
    <n v="349.16"/>
    <n v="1.7190866994542389E-6"/>
    <n v="0.99992776374647063"/>
    <n v="5995"/>
    <n v="5.8583901928826396"/>
    <n v="0.2808721693222011"/>
    <n v="1.4999999999999999E-2"/>
    <n v="-4.9400000000000006E-2"/>
    <n v="4.2228626374391703E-2"/>
    <n v="-1.9503194712235357"/>
    <n v="6.1414681443016837E-2"/>
    <n v="0.23698067174636425"/>
    <n v="1.2999999999999999E-2"/>
    <s v="B-"/>
    <x v="3"/>
  </r>
  <r>
    <s v="MP40-8775"/>
    <x v="0"/>
    <s v="Madison Park"/>
    <s v="Galen Matte"/>
    <x v="2348"/>
    <s v="WINDOW PANEL"/>
    <s v="Matte Ivory"/>
    <s v="35X64&quot;"/>
    <x v="11"/>
    <n v="8"/>
    <n v="348.72"/>
    <n v="1.716920362680955E-6"/>
    <n v="0.99992948066683329"/>
    <n v="5996"/>
    <n v="5.8571328343126901"/>
    <n v="0.28075940608423078"/>
    <n v="1.4999999999999999E-2"/>
    <n v="1.5000000000000002E-3"/>
    <n v="2.56024096578331E-2"/>
    <n v="-2.0746338399582416"/>
    <n v="3.8535231564631456E-2"/>
    <n v="0.23231457118031093"/>
    <n v="1.2E-2"/>
    <s v="B-"/>
    <x v="3"/>
  </r>
  <r>
    <s v="WR12-4040"/>
    <x v="1"/>
    <s v="Woolrich"/>
    <s v="Lyon"/>
    <x v="2267"/>
    <s v="DUVET&amp;DUVET SET"/>
    <s v="Green"/>
    <s v="Full/Queen: 90x92&quot;/20x26&quot;(2)"/>
    <x v="11"/>
    <n v="5"/>
    <n v="341.65"/>
    <n v="1.6821112695284129E-6"/>
    <n v="0.99993116277810279"/>
    <n v="5997"/>
    <n v="5.8367095180318325"/>
    <n v="0.27892778913027477"/>
    <n v="1.4E-2"/>
    <n v="0.1246"/>
    <n v="7.1293851511304906E-2"/>
    <n v="-1.7643747674001182"/>
    <n v="9.5636892234739895E-2"/>
    <n v="0.24226960975116782"/>
    <n v="1.2999999999999999E-2"/>
    <s v="B-"/>
    <x v="3"/>
  </r>
  <r>
    <s v="AM20-0479"/>
    <x v="5"/>
    <s v="Super Listing"/>
    <s v="Cotton 144TC"/>
    <x v="2285"/>
    <s v="SHEET/SHEET SET"/>
    <s v="Diamond Blue"/>
    <s v="Cal king: 108x102&quot;/20x40&quot;(2)/72x84&quot;+14&quot;"/>
    <x v="7"/>
    <n v="12"/>
    <n v="332.32"/>
    <n v="1.6361750829494576E-6"/>
    <n v="0.99993279895318576"/>
    <n v="5998"/>
    <n v="5.8091029895140061"/>
    <n v="0.27645196272785483"/>
    <n v="1.4E-2"/>
    <n v="2.4065083694132888E-2"/>
    <n v="0.243649073701043"/>
    <n v="-1.0681342768901678"/>
    <n v="0.22377653987209026"/>
    <n v="0.26591687815670195"/>
    <n v="1.7000000000000001E-2"/>
    <s v="B-"/>
    <x v="3"/>
  </r>
  <r>
    <s v="CS14-1763"/>
    <x v="1"/>
    <s v="Comfort Spaces"/>
    <s v="Kienna"/>
    <x v="2336"/>
    <s v="COVERLET&amp;BEDSPR"/>
    <s v="Green"/>
    <s v="Full/Queen: 90x90&quot;/20x26&quot;(2)"/>
    <x v="14"/>
    <n v="13"/>
    <n v="324.22000000000003"/>
    <n v="1.5962947923503648E-6"/>
    <n v="0.99993439524797811"/>
    <n v="5999"/>
    <n v="5.7845018763975764"/>
    <n v="0.27424566991768684"/>
    <n v="1.4E-2"/>
    <n v="-4.9400000000000006E-2"/>
    <n v="3.91612222877794E-2"/>
    <n v="-1.9721221454100115"/>
    <n v="5.7402006188004444E-2"/>
    <n v="0.23087693717175037"/>
    <n v="1.2E-2"/>
    <s v="B-"/>
    <x v="3"/>
  </r>
  <r>
    <s v="BR20-4961"/>
    <x v="5"/>
    <s v="Beautyrest"/>
    <s v="1500TC Solid Cooling Sheet Set"/>
    <x v="2301"/>
    <s v="SHEET/SHEET SET"/>
    <s v="Blue"/>
    <s v="Full: 81x96&quot;/20x30&quot;(2)/54x75+15&quot;"/>
    <x v="12"/>
    <n v="12"/>
    <n v="314.76"/>
    <n v="1.5497185517247572E-6"/>
    <n v="0.99993594496652982"/>
    <n v="6000"/>
    <n v="5.7549824313545921"/>
    <n v="0.27159828810816261"/>
    <n v="1.4E-2"/>
    <n v="-4.87E-2"/>
    <n v="0.158459423678322"/>
    <n v="-1.3530165657168667"/>
    <n v="0.17134535178988355"/>
    <n v="0.25154770084450678"/>
    <n v="1.4999999999999999E-2"/>
    <s v="B-"/>
    <x v="3"/>
  </r>
  <r>
    <s v="CS20-1798"/>
    <x v="5"/>
    <s v="Comfort Spaces"/>
    <s v="Rayon Bamboo Blend"/>
    <x v="2320"/>
    <s v="SHEET/SHEET SET"/>
    <s v="Sage"/>
    <s v="Full: 81x96&quot;/20x30&quot;(2)/54x75&quot;+14&quot;"/>
    <x v="14"/>
    <n v="17"/>
    <n v="312.8"/>
    <n v="1.54006850609831E-6"/>
    <n v="0.99993748503503588"/>
    <n v="6001"/>
    <n v="5.7487558402989318"/>
    <n v="0.27103987097423282"/>
    <n v="1.4E-2"/>
    <n v="8.1299999999999983E-2"/>
    <n v="0.28442233906589298"/>
    <n v="-0.95601348945933318"/>
    <n v="0.24441182091368333"/>
    <n v="0.26571426096212292"/>
    <n v="1.6E-2"/>
    <s v="B-"/>
    <x v="3"/>
  </r>
  <r>
    <s v="MP40-8779"/>
    <x v="0"/>
    <s v="Madison Park"/>
    <s v="Galen Matte"/>
    <x v="2349"/>
    <s v="WINDOW PANEL"/>
    <s v="Matte White"/>
    <s v="35X64&quot;"/>
    <x v="11"/>
    <n v="7"/>
    <n v="305.13"/>
    <n v="1.5023053173458354E-6"/>
    <n v="0.99993898734035325"/>
    <n v="6002"/>
    <n v="5.7240098483361699"/>
    <n v="0.26882058504641632"/>
    <n v="1.4E-2"/>
    <n v="7.3000000000000001E-3"/>
    <n v="5.2490627011187702E-2"/>
    <n v="-1.8806521470452704"/>
    <n v="7.4236610781687473E-2"/>
    <n v="0.22990379019347057"/>
    <n v="1.0999999999999999E-2"/>
    <s v="B-"/>
    <x v="3"/>
  </r>
  <r>
    <s v="TT10-0038"/>
    <x v="1"/>
    <s v="Madison Park"/>
    <s v="Laurel"/>
    <x v="2239"/>
    <s v="COMFORTER (SET)"/>
    <s v="Blush"/>
    <s v="Cal King: 104x92&quot;/20x36&quot;(2)/72x84+15&quot;/18x18&quot;/12x18&quot;/D6.5x18&quot;"/>
    <x v="11"/>
    <n v="6"/>
    <n v="302.48"/>
    <n v="1.4892580617794654E-6"/>
    <n v="0.99994047659841501"/>
    <n v="6003"/>
    <n v="5.7153157104698744"/>
    <n v="0.26804087179627861"/>
    <n v="1.2999999999999999E-2"/>
    <n v="-0.86699999999999999"/>
    <n v="0.24703264388169299"/>
    <n v="-1.0583364288730028"/>
    <n v="0.2255797857470957"/>
    <n v="0.25954865458644205"/>
    <n v="1.6E-2"/>
    <s v="B-"/>
    <x v="3"/>
  </r>
  <r>
    <s v="CS12-1698"/>
    <x v="1"/>
    <s v="Comfort Spaces"/>
    <s v="Misha"/>
    <x v="2340"/>
    <s v="DUVET&amp;DUVET SET"/>
    <s v="Pink"/>
    <s v="King/Cal King: 104&quot;W x 90&quot;L / 20&quot;W x 36&quot;L (2)"/>
    <x v="6"/>
    <n v="11"/>
    <n v="291.5"/>
    <n v="1.4351981123006948E-6"/>
    <n v="0.99994191179652736"/>
    <n v="6004"/>
    <n v="5.6784646666719114"/>
    <n v="0.26473597284337996"/>
    <n v="1.2999999999999999E-2"/>
    <n v="-0.26229999999999998"/>
    <n v="9.7588838846120907E-2"/>
    <n v="-1.6215669788358893"/>
    <n v="0.12191996533364351"/>
    <n v="0.23617277134143269"/>
    <n v="1.2999999999999999E-2"/>
    <s v="B-"/>
    <x v="3"/>
  </r>
  <r>
    <s v="MP70-8622"/>
    <x v="7"/>
    <s v="Madison Park"/>
    <s v="Arbor Waffle"/>
    <x v="2180"/>
    <s v="SHOWER CURTAIN"/>
    <s v="Sage Green"/>
    <s v="Extra Width: 108&quot;x72&quot;"/>
    <x v="11"/>
    <n v="17"/>
    <n v="290.75"/>
    <n v="1.4315054928007788E-6"/>
    <n v="0.99994334330202017"/>
    <n v="6005"/>
    <n v="5.6758972711666651"/>
    <n v="0.26450572203248068"/>
    <n v="1.2999999999999999E-2"/>
    <n v="8.2030751504729146E-2"/>
    <n v="1.18165539772887"/>
    <n v="0.24815252184164002"/>
    <n v="0.4660326695833214"/>
    <n v="0.30481111154264884"/>
    <n v="2.4E-2"/>
    <s v="B-"/>
    <x v="3"/>
  </r>
  <r>
    <s v="CS10-1672"/>
    <x v="1"/>
    <s v="Comfort Spaces"/>
    <s v="Misha"/>
    <x v="2326"/>
    <s v="COMFORTER (SET)"/>
    <s v="White"/>
    <s v="Full/Queen:90&quot;Wx90&quot;L/20&quot;Wx26&quot;L (2)"/>
    <x v="14"/>
    <n v="10"/>
    <n v="290"/>
    <n v="1.4278128733008628E-6"/>
    <n v="0.99994477111489344"/>
    <n v="6006"/>
    <n v="5.6733232671714928"/>
    <n v="0.26427487855474802"/>
    <n v="1.2999999999999999E-2"/>
    <n v="-2.8828"/>
    <n v="3.7614130581682101E-2"/>
    <n v="-1.9833016655746483"/>
    <n v="5.5344470330528008E-2"/>
    <n v="0.22248879690990403"/>
    <n v="1.0999999999999999E-2"/>
    <s v="B-"/>
    <x v="3"/>
  </r>
  <r>
    <s v="TT10-0031"/>
    <x v="1"/>
    <s v="Madison Park"/>
    <s v="Laurel"/>
    <x v="2144"/>
    <s v="COMFORTER (SET)"/>
    <s v="Black"/>
    <s v="Full: 82x90&quot;/20x26&quot;(2)/54x75+15&quot;/18x18&quot;/12x18&quot;/D6.5x18&quot;"/>
    <x v="11"/>
    <n v="3"/>
    <n v="289.97000000000003"/>
    <n v="1.4276651685208664E-6"/>
    <n v="0.99994619878006197"/>
    <n v="6007"/>
    <n v="5.6732201690735611"/>
    <n v="0.2642656324449833"/>
    <n v="1.2999999999999999E-2"/>
    <m/>
    <n v="7.7127048301585302E-2"/>
    <n v="-1.7308880168795948"/>
    <n v="0.10179996443566414"/>
    <n v="0.23177249884311948"/>
    <n v="1.2E-2"/>
    <s v="B-"/>
    <x v="3"/>
  </r>
  <r>
    <s v="TT10-0012"/>
    <x v="1"/>
    <s v="Intelligent Design"/>
    <s v="Raina"/>
    <x v="2339"/>
    <s v="COMFORTER (SET)"/>
    <s v="Blush/Gold"/>
    <s v="Twin/Twin XL: 68&quot;W x 90&quot;L/20&quot;W x 26&quot;L +1&quot;D/12&quot;W x16&quot;L/16&quot;W x 16&quot;L"/>
    <x v="11"/>
    <n v="7"/>
    <n v="286.08999999999997"/>
    <n v="1.4085620169746338E-6"/>
    <n v="0.99994760734207899"/>
    <n v="6008"/>
    <n v="5.6597957554510883"/>
    <n v="0.26306169556961473"/>
    <n v="1.2999999999999999E-2"/>
    <n v="-1.2447999999999999"/>
    <n v="0.17670359097626601"/>
    <n v="-1.2848084144047804"/>
    <n v="0.18389872751889955"/>
    <n v="0.2472291019594717"/>
    <n v="1.4E-2"/>
    <s v="B-"/>
    <x v="3"/>
  </r>
  <r>
    <s v="CS20-1666"/>
    <x v="5"/>
    <s v="Comfort Spaces"/>
    <s v="Microfiber Coolmax"/>
    <x v="2127"/>
    <s v="SHEET/SHEET SET"/>
    <s v="Quatrefoil Aqua"/>
    <s v="Twin: 66&quot;W x 96&quot;L/20&quot;W x 30&quot;L/39&quot;W x 75&quot;L + 14&quot;D"/>
    <x v="10"/>
    <n v="18"/>
    <n v="284.94"/>
    <n v="1.402900000408096E-6"/>
    <n v="0.99994901024207938"/>
    <n v="6009"/>
    <n v="5.655781998601018"/>
    <n v="0.26270173125262786"/>
    <n v="1.2999999999999999E-2"/>
    <n v="-0.66610000000000003"/>
    <n v="0.14594876867402301"/>
    <n v="-1.4026320221610333"/>
    <n v="0.16221387036531829"/>
    <n v="0.24260415907516597"/>
    <n v="1.4E-2"/>
    <s v="B-"/>
    <x v="3"/>
  </r>
  <r>
    <s v="MP70-8563"/>
    <x v="7"/>
    <s v="Madison Park"/>
    <s v="Spa Waffle"/>
    <x v="2246"/>
    <s v="SHOWER CURTAIN"/>
    <s v="Cream"/>
    <s v="Extra Width: 108&quot;x72&quot;"/>
    <x v="11"/>
    <n v="13"/>
    <n v="284.02999999999997"/>
    <n v="1.398419622081531E-6"/>
    <n v="0.99995040866170148"/>
    <n v="6010"/>
    <n v="5.6525944378867674"/>
    <n v="0.26241586238756714"/>
    <n v="1.2E-2"/>
    <n v="0.12338491004471358"/>
    <n v="0.76138436545231303"/>
    <n v="-0.14921445668668396"/>
    <n v="0.39289922603130462"/>
    <n v="0.28851253511631469"/>
    <n v="2.1000000000000001E-2"/>
    <s v="B-"/>
    <x v="3"/>
  </r>
  <r>
    <s v="MP103-1271"/>
    <x v="2"/>
    <s v="Madison Park"/>
    <s v="Candace"/>
    <x v="2350"/>
    <s v="MOTION"/>
    <s v="Beige"/>
    <s v="30&quot;W x 38.5&quot;D x 39.75&quot;H"/>
    <x v="11"/>
    <n v="1"/>
    <n v="281.39999999999998"/>
    <n v="1.3854708363684924E-6"/>
    <n v="0.99995179413253787"/>
    <n v="6011"/>
    <n v="5.6433245056190868"/>
    <n v="0.26158451037450442"/>
    <n v="1.2E-2"/>
    <n v="0.27550000000000002"/>
    <n v="4.4703332769356098E-2"/>
    <n v="-1.9330696133407177"/>
    <n v="6.458943318616768E-2"/>
    <n v="0.22218549493683709"/>
    <n v="1.0999999999999999E-2"/>
    <s v="B-"/>
    <x v="3"/>
  </r>
  <r>
    <s v="CS10-1674"/>
    <x v="1"/>
    <s v="Comfort Spaces"/>
    <s v="Misha"/>
    <x v="2340"/>
    <s v="COMFORTER (SET)"/>
    <s v="Pink"/>
    <s v="Full/Queen:90&quot;Wx90&quot;L/20&quot;Wx26&quot;L (2)"/>
    <x v="14"/>
    <n v="9"/>
    <n v="261"/>
    <n v="1.2850315859707765E-6"/>
    <n v="0.99995307916412379"/>
    <n v="6012"/>
    <n v="5.5683445037610966"/>
    <n v="0.25486010574196838"/>
    <n v="1.2E-2"/>
    <n v="-3.6877"/>
    <n v="3.3440219918342999E-2"/>
    <n v="-2.014101692303941"/>
    <n v="4.9675876466614921E-2"/>
    <n v="0.21382325988689771"/>
    <n v="1.0999999999999999E-2"/>
    <s v="B-"/>
    <x v="3"/>
  </r>
  <r>
    <s v="MP70-8627"/>
    <x v="7"/>
    <s v="Madison Park"/>
    <s v="Arbor Waffle"/>
    <x v="2287"/>
    <s v="SHOWER CURTAIN"/>
    <s v="Grey"/>
    <s v="Extra Width: 108&quot;x72&quot;"/>
    <x v="11"/>
    <n v="15"/>
    <n v="258.77999999999997"/>
    <n v="1.2741014322510249E-6"/>
    <n v="0.99995435326555604"/>
    <n v="6013"/>
    <n v="5.5598351189791382"/>
    <n v="0.25409696163647466"/>
    <n v="1.2E-2"/>
    <n v="6.0041386505912356E-2"/>
    <n v="1.08339544800569"/>
    <n v="0.16838780471401024"/>
    <n v="0.45135236459396183"/>
    <n v="0.29354804222797209"/>
    <n v="2.1999999999999999E-2"/>
    <s v="B-"/>
    <x v="3"/>
  </r>
  <r>
    <s v="BR51N-5007"/>
    <x v="3"/>
    <s v="Madison Park"/>
    <s v="Waffle Weave"/>
    <x v="2351"/>
    <s v="BLANKET"/>
    <s v="Olive Green"/>
    <s v="Full/Queen:90&quot;x90&quot;"/>
    <x v="11"/>
    <n v="7"/>
    <n v="258.29000000000002"/>
    <n v="1.2716889208444134E-6"/>
    <n v="0.99995562495447687"/>
    <n v="6014"/>
    <n v="5.5579471264326568"/>
    <n v="0.25392764147761687"/>
    <n v="1.2E-2"/>
    <n v="0.28796564326919355"/>
    <n v="2.1925949740523601E-2"/>
    <n v="-2.1043413878693129"/>
    <n v="3.3067703069260247E-2"/>
    <n v="0.20975565379594557"/>
    <n v="0.01"/>
    <s v="B-"/>
    <x v="3"/>
  </r>
  <r>
    <s v="MP70-8632"/>
    <x v="7"/>
    <s v="Madison Park"/>
    <s v="Arbor Waffle"/>
    <x v="2111"/>
    <s v="SHOWER CURTAIN"/>
    <s v="Beige"/>
    <s v="Extra Width: 108&quot;x72&quot;"/>
    <x v="11"/>
    <n v="15"/>
    <n v="254.82"/>
    <n v="1.2546044012914685E-6"/>
    <n v="0.99995687955887813"/>
    <n v="6015"/>
    <n v="5.5444740721712469"/>
    <n v="0.25271934238126015"/>
    <n v="1.2E-2"/>
    <n v="8.7108209716662749E-2"/>
    <n v="1.11408886433272"/>
    <n v="0.19399388957343613"/>
    <n v="0.45606503892988809"/>
    <n v="0.29338848169098575"/>
    <n v="2.1999999999999999E-2"/>
    <s v="B-"/>
    <x v="3"/>
  </r>
  <r>
    <s v="CS20-1825"/>
    <x v="5"/>
    <s v="Comfort Spaces"/>
    <s v="Rayon Bamboo Blend"/>
    <x v="2335"/>
    <s v="SHEET/SHEET SET"/>
    <s v="Dark Grey"/>
    <s v="Cal King: 108x102&quot;/20x40&quot;(2)/72x84&quot;+14&quot;"/>
    <x v="14"/>
    <n v="11"/>
    <n v="249.7"/>
    <n v="1.2293961188387085E-6"/>
    <n v="0.99995810895499693"/>
    <n v="6016"/>
    <n v="5.5242570051642472"/>
    <n v="0.25090622240700833"/>
    <n v="1.0999999999999999E-2"/>
    <n v="7.3800000000000004E-2"/>
    <n v="0.21417445482865999"/>
    <n v="-1.1578068587297965"/>
    <n v="0.20727274097460677"/>
    <n v="0.24217952612052804"/>
    <n v="1.2999999999999999E-2"/>
    <s v="B-"/>
    <x v="3"/>
  </r>
  <r>
    <s v="MP40-8786"/>
    <x v="0"/>
    <s v="Madison Park"/>
    <s v="Galen Matte"/>
    <x v="2348"/>
    <s v="WINDOW PANEL"/>
    <s v="Matte Ivory"/>
    <s v="33x64&quot;"/>
    <x v="11"/>
    <n v="6"/>
    <n v="245.34"/>
    <n v="1.2079296908125299E-6"/>
    <n v="0.99995931688468775"/>
    <n v="6017"/>
    <n v="5.5067126955133379"/>
    <n v="0.24933280237276159"/>
    <n v="1.0999999999999999E-2"/>
    <n v="-2.1000000000000001E-2"/>
    <n v="4.2027194326496903E-2"/>
    <n v="-1.9517367303749218"/>
    <n v="6.1153841847008263E-2"/>
    <n v="0.21169701026761092"/>
    <n v="0.01"/>
    <s v="B-"/>
    <x v="3"/>
  </r>
  <r>
    <s v="CS10-1758"/>
    <x v="1"/>
    <s v="Comfort Spaces"/>
    <s v="Vixie"/>
    <x v="2302"/>
    <s v="COMFORTER (SET)"/>
    <s v="Navy/Light Blue"/>
    <s v="King: 104x90&quot;/20x36&quot;(2)"/>
    <x v="14"/>
    <n v="9"/>
    <n v="240.03"/>
    <n v="1.1817859447531244E-6"/>
    <n v="0.99996049867063252"/>
    <n v="6018"/>
    <n v="5.4849214070712984"/>
    <n v="0.24737850206177855"/>
    <n v="1.0999999999999999E-2"/>
    <n v="-6.7000000000000002E-3"/>
    <n v="9.1441065471294894E-2"/>
    <n v="-1.6531752698349551"/>
    <n v="0.11610261439492897"/>
    <n v="0.22112332452840866"/>
    <n v="1.0999999999999999E-2"/>
    <s v="B-"/>
    <x v="3"/>
  </r>
  <r>
    <s v="MP105-1267U1"/>
    <x v="2"/>
    <s v="Madison Park"/>
    <s v="Welburn"/>
    <x v="2352"/>
    <s v="ACCENT BENCH"/>
    <s v="Green"/>
    <s v="49.5&quot;W x 19.25&quot;D x 23&quot;H"/>
    <x v="5"/>
    <n v="1"/>
    <n v="239"/>
    <n v="1.1767147473065731E-6"/>
    <n v="0.99996167538537983"/>
    <n v="6019"/>
    <n v="5.4806389233419912"/>
    <n v="0.24699443760839732"/>
    <n v="1.0999999999999999E-2"/>
    <m/>
    <n v="1.2584704816561701E-2"/>
    <n v="-2.184049408945766"/>
    <n v="1.8397832710059656E-2"/>
    <n v="0.20127511662872979"/>
    <n v="0.01"/>
    <s v="B-"/>
    <x v="3"/>
  </r>
  <r>
    <s v="MPS108-0329"/>
    <x v="2"/>
    <s v="Madison Park Signature"/>
    <s v="Ultra"/>
    <x v="2353"/>
    <s v="DINING CHAIR"/>
    <s v="Brown"/>
    <s v="24.75&quot;Dx23.25&quot;Wx39&quot;H"/>
    <x v="11"/>
    <n v="1"/>
    <n v="231.66"/>
    <n v="1.1405763111340617E-6"/>
    <n v="0.99996281596169101"/>
    <n v="6020"/>
    <n v="5.4495781603886204"/>
    <n v="0.24420882633715016"/>
    <n v="1.0999999999999999E-2"/>
    <n v="0.21110000000000001"/>
    <n v="1.38888888888889E-2"/>
    <n v="-2.1725319647458479"/>
    <n v="2.0517561828915416E-2"/>
    <n v="0.1994705734355032"/>
    <n v="0.01"/>
    <s v="B-"/>
    <x v="3"/>
  </r>
  <r>
    <s v="CS20-1813"/>
    <x v="5"/>
    <s v="Comfort Spaces"/>
    <s v="Rayon Bamboo Blend"/>
    <x v="2345"/>
    <s v="SHEET/SHEET SET"/>
    <s v="Beige"/>
    <s v="Cal King: 108x102&quot;/20x40&quot;(2)/72x84&quot;+14&quot;"/>
    <x v="14"/>
    <n v="10"/>
    <n v="227"/>
    <n v="1.1176328353079167E-6"/>
    <n v="0.99996393359452629"/>
    <n v="6021"/>
    <n v="5.4293456289544411"/>
    <n v="0.24239431947221832"/>
    <n v="1.0999999999999999E-2"/>
    <n v="7.3800000000000004E-2"/>
    <n v="0.29365079411690598"/>
    <n v="-0.93229107203652062"/>
    <n v="0.24877781549615713"/>
    <n v="0.24367101867700611"/>
    <n v="1.4E-2"/>
    <s v="B-"/>
    <x v="3"/>
  </r>
  <r>
    <s v="WR10-4028"/>
    <x v="1"/>
    <s v="Woolrich"/>
    <s v="Mckenzie"/>
    <x v="2256"/>
    <s v="COMFORTER (SET)"/>
    <s v="Grey"/>
    <s v="Twin/Twin XL:70x90&quot;/20x26&quot;(1)"/>
    <x v="11"/>
    <n v="3"/>
    <n v="220.8"/>
    <n v="1.0871071807752778E-6"/>
    <n v="0.99996502070170712"/>
    <n v="6022"/>
    <n v="5.4017760749162669"/>
    <n v="0.23992180903880472"/>
    <n v="0.01"/>
    <n v="6.6199999999999995E-2"/>
    <n v="2.6913144178665398E-2"/>
    <n v="-2.0642523305976361"/>
    <n v="4.0445897447389141E-2"/>
    <n v="0.2000266267205216"/>
    <n v="0.01"/>
    <s v="B-"/>
    <x v="3"/>
  </r>
  <r>
    <s v="MP95B-0361"/>
    <x v="6"/>
    <s v="Madison Park"/>
    <s v="Birch Botanical"/>
    <x v="2354"/>
    <s v="AWD"/>
    <s v="Monstera"/>
    <s v="16&quot;W x 32&quot;H x 1&quot;D (2)"/>
    <x v="11"/>
    <n v="7"/>
    <n v="212.45"/>
    <n v="1.0459960170095457E-6"/>
    <n v="0.99996606669772414"/>
    <n v="6023"/>
    <n v="5.3634026132039709"/>
    <n v="0.23648037562575516"/>
    <n v="0.01"/>
    <n v="0.269049060955519"/>
    <n v="1.88411370021111E-2"/>
    <n v="-2.1299676609300393"/>
    <n v="2.8351313193895656E-2"/>
    <n v="0.19485456313938326"/>
    <n v="8.9999999999999993E-3"/>
    <s v="B-"/>
    <x v="3"/>
  </r>
  <r>
    <s v="MP40-8774"/>
    <x v="0"/>
    <s v="Madison Park"/>
    <s v="Galen Matte"/>
    <x v="2348"/>
    <s v="WINDOW PANEL"/>
    <s v="Matte Ivory"/>
    <s v="34X64&quot;"/>
    <x v="11"/>
    <n v="5"/>
    <n v="211.9"/>
    <n v="1.0432880960429408E-6"/>
    <n v="0.99996710998582017"/>
    <n v="6024"/>
    <n v="5.3608225718994342"/>
    <n v="0.23624899070617059"/>
    <n v="0.01"/>
    <n v="-6.5000000000000006E-3"/>
    <n v="2.1497218034265599E-2"/>
    <n v="-2.1078639133009904"/>
    <n v="3.2419399539429399E-2"/>
    <n v="0.19548307247282234"/>
    <n v="8.9999999999999993E-3"/>
    <s v="B-"/>
    <x v="3"/>
  </r>
  <r>
    <s v="CS20-1796"/>
    <x v="5"/>
    <s v="Comfort Spaces"/>
    <s v="Rayon Bamboo Blend"/>
    <x v="2320"/>
    <s v="SHEET/SHEET SET"/>
    <s v="Sage"/>
    <s v="Twin: 66x96&quot;/20x30&quot;(1)/39x75&quot;+14&quot;"/>
    <x v="14"/>
    <n v="14"/>
    <n v="209.3"/>
    <n v="1.0304870151098986E-6"/>
    <n v="0.99996814047283533"/>
    <n v="6025"/>
    <n v="5.3485350827086542"/>
    <n v="0.23514701621711673"/>
    <n v="0.01"/>
    <n v="8.2500000000000004E-2"/>
    <n v="0.23909531524495301"/>
    <n v="-1.0814740452070992"/>
    <n v="0.22132142093690238"/>
    <n v="0.23238189716107388"/>
    <n v="1.2E-2"/>
    <s v="B-"/>
    <x v="3"/>
  </r>
  <r>
    <s v="MP70-8607"/>
    <x v="7"/>
    <s v="Madison Park"/>
    <s v="Arbor Waffle"/>
    <x v="2221"/>
    <s v="SHOWER CURTAIN"/>
    <s v="Charcoal"/>
    <s v="Extra Width: 108&quot;x72&quot;"/>
    <x v="11"/>
    <n v="11"/>
    <n v="196.47"/>
    <n v="9.6731860419800176E-7"/>
    <n v="0.99996910779143955"/>
    <n v="6026"/>
    <n v="5.2855866740692186"/>
    <n v="0.2295016366468749"/>
    <n v="0.01"/>
    <n v="-2.5393403573064598E-2"/>
    <n v="0.44521669303563699"/>
    <n v="-0.60657196144133141"/>
    <n v="0.30872482034479598"/>
    <n v="0.24534627338645915"/>
    <n v="1.4E-2"/>
    <s v="B-"/>
    <x v="3"/>
  </r>
  <r>
    <s v="CS10-1788"/>
    <x v="1"/>
    <s v="Comfort Spaces"/>
    <s v="Gloria"/>
    <x v="2276"/>
    <s v="COMFORTER (SET)"/>
    <s v="Green"/>
    <s v="Queen: 90&quot;Wx90&quot;L/20&quot;Wx26&quot;L(2)/90&quot;Wx102&quot;L/60&quot;Wx80&quot;L+15&quot;D/20&quot;Wx30&quot;L(2)/20&quot;Wx30&quot;L(2)"/>
    <x v="14"/>
    <n v="5"/>
    <n v="192.5"/>
    <n v="9.4777233831177957E-7"/>
    <n v="0.99997005556377783"/>
    <n v="6027"/>
    <n v="5.2652775124698366"/>
    <n v="0.22768025738630271"/>
    <n v="0.01"/>
    <n v="7.4000000000000003E-3"/>
    <n v="3.2504980738198498E-2"/>
    <n v="-2.0211350437853945"/>
    <n v="4.8381422620813755E-2"/>
    <n v="0.19182049043320493"/>
    <n v="8.9999999999999993E-3"/>
    <s v="B-"/>
    <x v="3"/>
  </r>
  <r>
    <s v="TT10-0005"/>
    <x v="1"/>
    <s v="Intelligent Design"/>
    <s v="Felicia"/>
    <x v="2208"/>
    <s v="COMFORTER (SET)"/>
    <s v="Black"/>
    <s v="Twin/Twin XL:68&quot;Wx90&quot;L/20&quot;Wx26&quot;L+2&quot;D/12&quot;Wx16&quot;L"/>
    <x v="11"/>
    <n v="5"/>
    <n v="190.57"/>
    <n v="9.3826999746532897E-7"/>
    <n v="0.9999709938337753"/>
    <n v="6028"/>
    <n v="5.25525327707701"/>
    <n v="0.22678125747642244"/>
    <n v="8.9999999999999993E-3"/>
    <m/>
    <n v="0.29479918809945199"/>
    <n v="-0.92937802791060897"/>
    <n v="0.24931394698080112"/>
    <n v="0.23128779537729821"/>
    <n v="1.2E-2"/>
    <s v="B-"/>
    <x v="3"/>
  </r>
  <r>
    <s v="CS20-1822"/>
    <x v="5"/>
    <s v="Comfort Spaces"/>
    <s v="Rayon Bamboo Blend"/>
    <x v="2335"/>
    <s v="SHEET/SHEET SET"/>
    <s v="Dark Grey"/>
    <s v="Full: 81x96&quot;/20x30&quot;(2)/54x75&quot;+14&quot;"/>
    <x v="14"/>
    <n v="10"/>
    <n v="184"/>
    <n v="9.0592265064606462E-7"/>
    <n v="0.99997189975642597"/>
    <n v="6029"/>
    <n v="5.2203558250783244"/>
    <n v="0.22365156179665824"/>
    <n v="8.9999999999999993E-3"/>
    <n v="8.1299999999999997E-2"/>
    <n v="8.1037277147487805E-2"/>
    <n v="-1.709052317830233"/>
    <n v="0.1058187177547236"/>
    <n v="0.20008499298827132"/>
    <n v="0.01"/>
    <s v="B-"/>
    <x v="3"/>
  </r>
  <r>
    <s v="HH12-1878"/>
    <x v="10"/>
    <s v="Harbor House Blue"/>
    <s v="Herbal"/>
    <x v="2327"/>
    <s v="DUVET&amp;DUVET SET"/>
    <s v="Multi"/>
    <s v="Full/Queen:90x92&quot;/20x26&quot;(2)/18x18&quot;/12x20&quot;"/>
    <x v="11"/>
    <n v="2"/>
    <n v="174.8"/>
    <n v="8.6062651811376152E-7"/>
    <n v="0.99997276038294414"/>
    <n v="6030"/>
    <n v="5.1693469852510763"/>
    <n v="0.2190769542968575"/>
    <n v="8.9999999999999993E-3"/>
    <n v="0.40970000000000001"/>
    <n v="9.0441177035845602E-2"/>
    <n v="-1.658411914062413"/>
    <n v="0.11513883570745687"/>
    <n v="0.19828933057897738"/>
    <n v="8.9999999999999993E-3"/>
    <s v="B-"/>
    <x v="3"/>
  </r>
  <r>
    <s v="TT10-0027"/>
    <x v="1"/>
    <s v="Madison Park"/>
    <s v="Laurel"/>
    <x v="2281"/>
    <s v="COMFORTER (SET)"/>
    <s v="Plum"/>
    <s v="Full: 82x90&quot;/20x26&quot;(2)/54x75+15&quot;/18x18&quot;/12x18&quot;/D6.5x18&quot;"/>
    <x v="11"/>
    <n v="2"/>
    <n v="169.98"/>
    <n v="8.3689528346096774E-7"/>
    <n v="0.99997359727822754"/>
    <n v="6031"/>
    <n v="5.1415465905980877"/>
    <n v="0.21658374146732268"/>
    <n v="8.9999999999999993E-3"/>
    <m/>
    <n v="6.12974174601158E-2"/>
    <n v="-1.8245053047657827"/>
    <n v="8.4570161736722924E-2"/>
    <n v="0.19018102552120275"/>
    <n v="8.9999999999999993E-3"/>
    <s v="B-"/>
    <x v="3"/>
  </r>
  <r>
    <s v="CS12-1699"/>
    <x v="1"/>
    <s v="Comfort Spaces"/>
    <s v="Misha"/>
    <x v="2332"/>
    <s v="DUVET&amp;DUVET SET"/>
    <s v="Purple"/>
    <s v="Full/Queen:90&quot;W x 90&quot;L / 20&quot;W x 26&quot;L (2)"/>
    <x v="6"/>
    <n v="7"/>
    <n v="168"/>
    <n v="8.2714676798118943E-7"/>
    <n v="0.99997442442499551"/>
    <n v="6032"/>
    <n v="5.1298987149230735"/>
    <n v="0.21553912920795498"/>
    <n v="8.9999999999999993E-3"/>
    <n v="-1.6434000000000002"/>
    <n v="2.50490196790609E-2"/>
    <n v="-2.0790494611209778"/>
    <n v="3.7722558145596864E-2"/>
    <n v="0.17997581499548337"/>
    <n v="8.0000000000000002E-3"/>
    <s v="B-"/>
    <x v="3"/>
  </r>
  <r>
    <s v="CS20-1816"/>
    <x v="5"/>
    <s v="Comfort Spaces"/>
    <s v="Rayon Bamboo Blend"/>
    <x v="2296"/>
    <s v="SHEET/SHEET SET"/>
    <s v="White"/>
    <s v="Full: 81x96&quot;/20x30&quot;(2)/54x75&quot;+14&quot;"/>
    <x v="14"/>
    <n v="9"/>
    <n v="165.6"/>
    <n v="8.1533038558145821E-7"/>
    <n v="0.99997523975538105"/>
    <n v="6033"/>
    <n v="5.1155957297327426"/>
    <n v="0.21425639971356106"/>
    <n v="8.9999999999999993E-3"/>
    <n v="8.1299999999999997E-2"/>
    <n v="6.3897150691866605E-2"/>
    <n v="-1.8085161778138081"/>
    <n v="8.7512882135179257E-2"/>
    <n v="0.18890769619788469"/>
    <n v="8.0000000000000002E-3"/>
    <s v="B-"/>
    <x v="3"/>
  </r>
  <r>
    <s v="TT10-0039"/>
    <x v="1"/>
    <s v="Madison Park"/>
    <s v="Laurel"/>
    <x v="2312"/>
    <s v="COMFORTER (SET)"/>
    <s v="White"/>
    <s v="Full: 82x90&quot;/20x26&quot;(2)/54x75+15&quot;/18x18&quot;/12x18&quot;/D6.5x18&quot;"/>
    <x v="11"/>
    <n v="3"/>
    <n v="165.44"/>
    <n v="8.1454262675480941E-7"/>
    <n v="0.99997605429800784"/>
    <n v="6034"/>
    <n v="5.1146348841147402"/>
    <n v="0.21417022854038498"/>
    <n v="8.0000000000000002E-3"/>
    <m/>
    <n v="4.0258719709909602E-2"/>
    <n v="-1.9642665638922923"/>
    <n v="5.8847787439436326E-2"/>
    <n v="0.18310574032019528"/>
    <n v="8.0000000000000002E-3"/>
    <s v="B-"/>
    <x v="3"/>
  </r>
  <r>
    <s v="BR51N-5005"/>
    <x v="3"/>
    <s v="Madison Park"/>
    <s v="Waffle Weave"/>
    <x v="2355"/>
    <s v="BLANKET"/>
    <s v="Dark Grey"/>
    <s v="King:108&quot;x90&quot;"/>
    <x v="11"/>
    <n v="4"/>
    <n v="159.96"/>
    <n v="7.8756188694208974E-7"/>
    <n v="0.99997684185989477"/>
    <n v="6035"/>
    <n v="5.0811558869113744"/>
    <n v="0.21116774363363139"/>
    <n v="8.0000000000000002E-3"/>
    <n v="0.2455"/>
    <n v="1.3363028968110299E-2"/>
    <n v="-2.1771599640545096"/>
    <n v="1.9665801253710341E-2"/>
    <n v="0.17286735515764717"/>
    <n v="7.0000000000000001E-3"/>
    <s v="B-"/>
    <x v="3"/>
  </r>
  <r>
    <s v="BR51N-5008"/>
    <x v="3"/>
    <s v="Madison Park"/>
    <s v="Waffle Weave"/>
    <x v="2351"/>
    <s v="BLANKET"/>
    <s v="Olive Green"/>
    <s v="King:108&quot;x90&quot;"/>
    <x v="11"/>
    <n v="4"/>
    <n v="159.96"/>
    <n v="7.8756188694208974E-7"/>
    <n v="0.9999776294217817"/>
    <n v="6036"/>
    <n v="5.0811558869113744"/>
    <n v="0.21116774363363139"/>
    <n v="8.0000000000000002E-3"/>
    <n v="0.2455"/>
    <n v="1.33561644052883E-2"/>
    <n v="-2.1772205196935972"/>
    <n v="1.9654656285325277E-2"/>
    <n v="0.17286512616397018"/>
    <n v="7.0000000000000001E-3"/>
    <s v="B-"/>
    <x v="3"/>
  </r>
  <r>
    <s v="CS20-1803"/>
    <x v="5"/>
    <s v="Comfort Spaces"/>
    <s v="Rayon Bamboo Blend"/>
    <x v="2324"/>
    <s v="SHEET/SHEET SET"/>
    <s v="Light Grey"/>
    <s v="Twin XL : 66x102&quot;/20x30&quot;(1)/39x80&quot;+14&quot;"/>
    <x v="14"/>
    <n v="10"/>
    <n v="155"/>
    <n v="7.631413633159784E-7"/>
    <n v="0.99997839256314502"/>
    <n v="6037"/>
    <n v="5.0498560072495371"/>
    <n v="0.20836068774432226"/>
    <n v="8.0000000000000002E-3"/>
    <n v="9.0700000000000003E-2"/>
    <n v="8.8665229468318202E-2"/>
    <n v="-1.6677811071351691"/>
    <n v="0.11341448167267509"/>
    <n v="0.18937144652999283"/>
    <n v="8.0000000000000002E-3"/>
    <s v="B-"/>
    <x v="3"/>
  </r>
  <r>
    <s v="WR10-4047"/>
    <x v="1"/>
    <s v="Woolrich"/>
    <s v="Mesa"/>
    <x v="2347"/>
    <s v="COMFORTER (SET)"/>
    <s v="Grey"/>
    <s v="King/Cal King: 106x94&quot;/20x36&quot;(2)"/>
    <x v="11"/>
    <n v="1"/>
    <n v="149.99"/>
    <n v="7.3847466505653935E-7"/>
    <n v="0.99997913103781011"/>
    <n v="6038"/>
    <n v="5.0172136094563786"/>
    <n v="0.20543323128262297"/>
    <n v="8.0000000000000002E-3"/>
    <m/>
    <n v="6.0858099445615602E-3"/>
    <n v="-2.2435069845820697"/>
    <n v="7.4549575178588564E-3"/>
    <n v="0.16583757652967016"/>
    <n v="6.0000000000000001E-3"/>
    <s v="B-"/>
    <x v="3"/>
  </r>
  <r>
    <s v="CS20-1814"/>
    <x v="5"/>
    <s v="Comfort Spaces"/>
    <s v="Rayon Bamboo Blend"/>
    <x v="2296"/>
    <s v="SHEET/SHEET SET"/>
    <s v="White"/>
    <s v="Twin: 66x96&quot;/20x30&quot;(1)/39x75&quot;+14&quot;"/>
    <x v="14"/>
    <n v="10"/>
    <n v="149.5"/>
    <n v="7.360621536499275E-7"/>
    <n v="0.99997986709996378"/>
    <n v="6039"/>
    <n v="5.01396308418893"/>
    <n v="0.20514171559010533"/>
    <n v="7.0000000000000001E-3"/>
    <n v="8.2500000000000018E-2"/>
    <n v="7.1380341771075106E-2"/>
    <n v="-1.7638699715135162"/>
    <n v="9.5729797441948677E-2"/>
    <n v="0.183259331960474"/>
    <n v="8.0000000000000002E-3"/>
    <s v="B-"/>
    <x v="3"/>
  </r>
  <r>
    <s v="CS20-1808"/>
    <x v="5"/>
    <s v="Comfort Spaces"/>
    <s v="Rayon Bamboo Blend"/>
    <x v="2345"/>
    <s v="SHEET/SHEET SET"/>
    <s v="Beige"/>
    <s v="Twin: 66x96&quot;/20x30&quot;(1)/39x75&quot;+14&quot;"/>
    <x v="14"/>
    <n v="10"/>
    <n v="149.5"/>
    <n v="7.360621536499275E-7"/>
    <n v="0.99998060316211745"/>
    <n v="6040"/>
    <n v="5.01396308418893"/>
    <n v="0.20514171559010533"/>
    <n v="7.0000000000000001E-3"/>
    <n v="8.2500000000000004E-2"/>
    <n v="0.113496932654597"/>
    <n v="-1.5441328133740546"/>
    <n v="0.13617134371886824"/>
    <n v="0.19134764121585793"/>
    <n v="8.9999999999999993E-3"/>
    <s v="B-"/>
    <x v="3"/>
  </r>
  <r>
    <s v="MP40-8773"/>
    <x v="0"/>
    <s v="Madison Park"/>
    <s v="Galen Matte"/>
    <x v="2348"/>
    <s v="WINDOW PANEL"/>
    <s v="Matte Ivory"/>
    <s v="31X64&quot;"/>
    <x v="11"/>
    <n v="4"/>
    <n v="148.96"/>
    <n v="7.3340346760998804E-7"/>
    <n v="0.99998133656558508"/>
    <n v="6041"/>
    <n v="5.010368591867711"/>
    <n v="0.20481935202358795"/>
    <n v="7.0000000000000001E-3"/>
    <n v="-0.16259999999999999"/>
    <n v="1.91064906033491E-2"/>
    <n v="-2.1277373070163819"/>
    <n v="2.8761798893159315E-2"/>
    <n v="0.16960784139750223"/>
    <n v="7.0000000000000001E-3"/>
    <s v="B-"/>
    <x v="3"/>
  </r>
  <r>
    <s v="MP40-8785"/>
    <x v="0"/>
    <s v="Madison Park"/>
    <s v="Galen Matte"/>
    <x v="2348"/>
    <s v="WINDOW PANEL"/>
    <s v="Matte Ivory"/>
    <s v="29x64&quot;"/>
    <x v="11"/>
    <n v="4"/>
    <n v="145"/>
    <n v="7.1390643665043142E-7"/>
    <n v="0.99998205047202171"/>
    <n v="6042"/>
    <n v="4.9836066217083363"/>
    <n v="0.20241926784572511"/>
    <n v="7.0000000000000001E-3"/>
    <n v="-5.8599999999999999E-2"/>
    <n v="2.1732182868517001E-2"/>
    <n v="-2.10593186967083"/>
    <n v="3.2774982694048015E-2"/>
    <n v="0.16849041081538971"/>
    <n v="6.0000000000000001E-3"/>
    <s v="B-"/>
    <x v="3"/>
  </r>
  <r>
    <s v="BR51N-5004"/>
    <x v="3"/>
    <s v="Madison Park"/>
    <s v="Waffle Weave"/>
    <x v="2355"/>
    <s v="BLANKET"/>
    <s v="Dark Grey"/>
    <s v="Full/Queen:90&quot;x90&quot;"/>
    <x v="11"/>
    <n v="4"/>
    <n v="140"/>
    <n v="6.8928897331765793E-7"/>
    <n v="0.99998273976099505"/>
    <n v="6043"/>
    <n v="4.9487598903781684"/>
    <n v="0.19929412092949642"/>
    <n v="7.0000000000000001E-3"/>
    <n v="0.26740000000000003"/>
    <n v="1.25160462361898E-2"/>
    <n v="-2.1846594342982355"/>
    <n v="1.8285560535745243E-2"/>
    <n v="0.16309240885074619"/>
    <n v="6.0000000000000001E-3"/>
    <s v="B-"/>
    <x v="3"/>
  </r>
  <r>
    <s v="MP04-0038"/>
    <x v="14"/>
    <s v="Madison Park"/>
    <s v="MP125100P"/>
    <x v="2356"/>
    <s v="ROBE"/>
    <s v="Black"/>
    <s v="M/L"/>
    <x v="11"/>
    <n v="9"/>
    <n v="138.13999999999999"/>
    <n v="6.8013127695786606E-7"/>
    <n v="0.99998341989227202"/>
    <n v="6044"/>
    <n v="4.9354806204954951"/>
    <n v="0.19810320092812236"/>
    <n v="7.0000000000000001E-3"/>
    <n v="-3.4614029390473435"/>
    <n v="2.75593723884528E-2"/>
    <n v="-2.0591733569805371"/>
    <n v="4.1380657632304259E-2"/>
    <n v="0.16675869226895873"/>
    <n v="6.0000000000000001E-3"/>
    <s v="B-"/>
    <x v="3"/>
  </r>
  <r>
    <s v="CS20-1807"/>
    <x v="5"/>
    <s v="Comfort Spaces"/>
    <s v="Rayon Bamboo Blend"/>
    <x v="2324"/>
    <s v="SHEET/SHEET SET"/>
    <s v="Light Grey"/>
    <s v="Cal King: 108x102&quot;/20x40&quot;(2)/72x84&quot;+14&quot;"/>
    <x v="14"/>
    <n v="6"/>
    <n v="136.19999999999999"/>
    <n v="6.7057970118475E-7"/>
    <n v="0.99998409047197323"/>
    <n v="6045"/>
    <n v="4.9214397152917844"/>
    <n v="0.19684397545923463"/>
    <n v="7.0000000000000001E-3"/>
    <n v="7.3800000000000004E-2"/>
    <n v="0.14239897415778999"/>
    <n v="-1.4171702568182512"/>
    <n v="0.15953817957795755"/>
    <n v="0.18938281628297923"/>
    <n v="8.0000000000000002E-3"/>
    <s v="B-"/>
    <x v="3"/>
  </r>
  <r>
    <s v="CS20-1810"/>
    <x v="5"/>
    <s v="Comfort Spaces"/>
    <s v="Rayon Bamboo Blend"/>
    <x v="2345"/>
    <s v="SHEET/SHEET SET"/>
    <s v="Beige"/>
    <s v="Full: 81x96&quot;/20x30&quot;(2)/54x75&quot;+14&quot;"/>
    <x v="14"/>
    <n v="7"/>
    <n v="128.80000000000001"/>
    <n v="6.3414585545224529E-7"/>
    <n v="0.99998472461782872"/>
    <n v="6046"/>
    <n v="4.8659948042699899"/>
    <n v="0.19187152937645593"/>
    <n v="6.0000000000000001E-3"/>
    <n v="8.1299999999999983E-2"/>
    <n v="7.94356699362124E-2"/>
    <n v="-1.7179385200454449"/>
    <n v="0.10418325581849307"/>
    <n v="0.17433387466486339"/>
    <n v="7.0000000000000001E-3"/>
    <s v="B-"/>
    <x v="3"/>
  </r>
  <r>
    <s v="MP70-8617"/>
    <x v="7"/>
    <s v="Madison Park"/>
    <s v="Arbor Waffle"/>
    <x v="2266"/>
    <s v="SHOWER CURTAIN"/>
    <s v="Black"/>
    <s v="Extra Width: 108&quot;x72&quot;"/>
    <x v="11"/>
    <n v="8"/>
    <n v="127.48"/>
    <n v="6.2764684513239308E-7"/>
    <n v="0.99998535226467389"/>
    <n v="6047"/>
    <n v="4.8557732501984514"/>
    <n v="0.19095483340623509"/>
    <n v="6.0000000000000001E-3"/>
    <n v="-2.3393473486037005E-3"/>
    <n v="0.43793200623877898"/>
    <n v="-0.62002310926308923"/>
    <n v="0.30624920255799426"/>
    <n v="0.21401370723658694"/>
    <n v="1.0999999999999999E-2"/>
    <s v="B-"/>
    <x v="3"/>
  </r>
  <r>
    <s v="HH10-1877"/>
    <x v="10"/>
    <s v="Harbor House Blue"/>
    <s v="Herbal"/>
    <x v="2327"/>
    <s v="COMFORTER (SET)"/>
    <s v="Multi"/>
    <s v="Cal/king:110x96&quot;/20x36&quot;(2)/72x84+15&quot;/18x18/12x20&quot;"/>
    <x v="11"/>
    <n v="1"/>
    <n v="124.2"/>
    <n v="6.1149778918609368E-7"/>
    <n v="0.99998596376246307"/>
    <n v="6048"/>
    <n v="4.8299124586659978"/>
    <n v="0.1886355693081728"/>
    <n v="6.0000000000000001E-3"/>
    <n v="0.39629999999999999"/>
    <n v="2.2956327309019101E-2"/>
    <n v="-2.0959260491876437"/>
    <n v="3.4616504881444778E-2"/>
    <n v="0.15783175642282721"/>
    <n v="5.0000000000000001E-3"/>
    <s v="B-"/>
    <x v="3"/>
  </r>
  <r>
    <s v="HH10-1876"/>
    <x v="10"/>
    <s v="Harbor House Blue"/>
    <s v="Herbal"/>
    <x v="2327"/>
    <s v="COMFORTER (SET)"/>
    <s v="Multi"/>
    <s v="King:110x96&quot;/20x36&quot;(2)/78x80+15&quot;/18x18/12x20&quot;"/>
    <x v="11"/>
    <n v="1"/>
    <n v="124.2"/>
    <n v="6.1149778918609368E-7"/>
    <n v="0.99998657526025225"/>
    <n v="6049"/>
    <n v="4.8299124586659978"/>
    <n v="0.1886355693081728"/>
    <n v="6.0000000000000001E-3"/>
    <n v="0.39610000000000001"/>
    <n v="8.9637079632909292E-3"/>
    <n v="-2.2167404066598588"/>
    <n v="1.2381214910469892E-2"/>
    <n v="0.15338469842863223"/>
    <n v="5.0000000000000001E-3"/>
    <s v="B-"/>
    <x v="3"/>
  </r>
  <r>
    <s v="MP95B-0362"/>
    <x v="6"/>
    <s v="Madison Park"/>
    <s v="Birch Botanical"/>
    <x v="2357"/>
    <s v="AWD"/>
    <s v="Tree of Life"/>
    <s v="16&quot;W x 32&quot;H x 1&quot;D (3)"/>
    <x v="11"/>
    <n v="2"/>
    <n v="122.93"/>
    <n v="6.0524495349956919E-7"/>
    <n v="0.99998718050520574"/>
    <n v="6050"/>
    <n v="4.8197168900767826"/>
    <n v="0.18772120378464954"/>
    <n v="6.0000000000000001E-3"/>
    <n v="1.3762938257544944E-2"/>
    <n v="1.08288213650393E-2"/>
    <n v="-2.199768417871359"/>
    <n v="1.5504826209592325E-2"/>
    <n v="0.15327792826963813"/>
    <n v="5.0000000000000001E-3"/>
    <s v="B-"/>
    <x v="3"/>
  </r>
  <r>
    <s v="MP40-8784"/>
    <x v="0"/>
    <s v="Madison Park"/>
    <s v="Galen Matte"/>
    <x v="2348"/>
    <s v="WINDOW PANEL"/>
    <s v="Matte Ivory"/>
    <s v="23x64&quot;"/>
    <x v="11"/>
    <n v="4"/>
    <n v="121.28"/>
    <n v="5.9712119059975393E-7"/>
    <n v="0.99998777762639635"/>
    <n v="6051"/>
    <n v="4.806313497022634"/>
    <n v="0.18651915208937589"/>
    <n v="6.0000000000000001E-3"/>
    <n v="-5.28E-2"/>
    <n v="3.1746031746031703E-2"/>
    <n v="-2.0268792115889807"/>
    <n v="4.7324236708253246E-2"/>
    <n v="0.15868016901315138"/>
    <n v="5.0000000000000001E-3"/>
    <s v="B-"/>
    <x v="3"/>
  </r>
  <r>
    <s v="5DS10-0306"/>
    <x v="1"/>
    <s v="510 Design"/>
    <s v="Mia"/>
    <x v="2358"/>
    <s v="COMFORTER (SET)"/>
    <s v="White"/>
    <s v="Queen:  90&quot;W x 90&quot;L/20&quot;W x 26&quot;L(2)"/>
    <x v="11"/>
    <n v="3"/>
    <n v="119.98"/>
    <n v="5.9072065013323284E-7"/>
    <n v="0.99998836834704652"/>
    <n v="6052"/>
    <n v="4.795625242678768"/>
    <n v="0.18556060120590512"/>
    <n v="5.0000000000000001E-3"/>
    <m/>
    <n v="8.3696399946662003E-2"/>
    <n v="-1.6944708844127414"/>
    <n v="0.10850235906204879"/>
    <n v="0.17014895277713385"/>
    <n v="7.0000000000000001E-3"/>
    <s v="B-"/>
    <x v="3"/>
  </r>
  <r>
    <s v="MP04-0037"/>
    <x v="14"/>
    <s v="Madison Park"/>
    <s v="MP125100P"/>
    <x v="2356"/>
    <s v="ROBE"/>
    <s v="Black"/>
    <s v="XS/S"/>
    <x v="11"/>
    <n v="6"/>
    <n v="114.54"/>
    <n v="5.6393685002717532E-7"/>
    <n v="0.99998893228389651"/>
    <n v="6053"/>
    <n v="4.7496167903531195"/>
    <n v="0.18143444166618733"/>
    <n v="5.0000000000000001E-3"/>
    <n v="-2.7167506547930853"/>
    <n v="3.56385237283251E-2"/>
    <n v="-1.9977618455326367"/>
    <n v="5.2683145127749048E-2"/>
    <n v="0.15568418235849968"/>
    <n v="5.0000000000000001E-3"/>
    <s v="B-"/>
    <x v="3"/>
  </r>
  <r>
    <s v="WR10-4046"/>
    <x v="1"/>
    <s v="Woolrich"/>
    <s v="Mesa"/>
    <x v="2347"/>
    <s v="COMFORTER (SET)"/>
    <s v="Grey"/>
    <s v="Full/Queen: 92x94&quot;/20x26&quot;(2)"/>
    <x v="11"/>
    <n v="1"/>
    <n v="113.91"/>
    <n v="5.608350496472458E-7"/>
    <n v="0.99998949311894614"/>
    <n v="6054"/>
    <n v="4.7441492132695426"/>
    <n v="0.18094409491027252"/>
    <n v="5.0000000000000001E-3"/>
    <n v="0.23400000000000001"/>
    <n v="1.7497812773403301E-2"/>
    <n v="-2.141335560265619"/>
    <n v="2.6259107073893746E-2"/>
    <n v="0.15000709734299678"/>
    <n v="4.0000000000000001E-3"/>
    <s v="B-"/>
    <x v="3"/>
  </r>
  <r>
    <s v="CS20-1819"/>
    <x v="5"/>
    <s v="Comfort Spaces"/>
    <s v="Rayon Bamboo Blend"/>
    <x v="2296"/>
    <s v="SHEET/SHEET SET"/>
    <s v="White"/>
    <s v="Cal King: 108x102&quot;/20x40&quot;(2)/72x84&quot;+14&quot;"/>
    <x v="14"/>
    <n v="5"/>
    <n v="113.5"/>
    <n v="5.5881641765395835E-7"/>
    <n v="0.99999005193536383"/>
    <n v="6055"/>
    <n v="4.7405748229942946"/>
    <n v="0.18062353414833907"/>
    <n v="5.0000000000000001E-3"/>
    <n v="7.3800000000000004E-2"/>
    <n v="8.3798883617864597E-2"/>
    <n v="-1.6939131429752718"/>
    <n v="0.10860500863822864"/>
    <n v="0.16621982904631699"/>
    <n v="6.0000000000000001E-3"/>
    <s v="B-"/>
    <x v="3"/>
  </r>
  <r>
    <s v="5DS10-0309"/>
    <x v="1"/>
    <s v="510 Design"/>
    <s v="Mia"/>
    <x v="2359"/>
    <s v="COMFORTER (SET)"/>
    <s v="Purple"/>
    <s v="Queen:  90&quot;W x 90&quot;L/20&quot;W x 26&quot;L(2)"/>
    <x v="11"/>
    <n v="2"/>
    <n v="112.98"/>
    <n v="5.5625620146734992E-7"/>
    <n v="0.99999060819156527"/>
    <n v="6056"/>
    <n v="4.7360229944068539"/>
    <n v="0.18021531413658357"/>
    <n v="5.0000000000000001E-3"/>
    <m/>
    <n v="0.10068130246309399"/>
    <n v="-1.6060371891385217"/>
    <n v="0.12477814696316251"/>
    <n v="0.16912788070189938"/>
    <n v="7.0000000000000001E-3"/>
    <s v="B-"/>
    <x v="3"/>
  </r>
  <r>
    <s v="BR51N-5003"/>
    <x v="3"/>
    <s v="Madison Park"/>
    <s v="Waffle Weave"/>
    <x v="2355"/>
    <s v="BLANKET"/>
    <s v="Dark Grey"/>
    <s v="Twin:66&quot;x90&quot;"/>
    <x v="11"/>
    <n v="4"/>
    <n v="112.76"/>
    <n v="5.5517303308070795E-7"/>
    <n v="0.99999116336459837"/>
    <n v="6057"/>
    <n v="4.7340909660549304"/>
    <n v="0.18004204473036947"/>
    <n v="5.0000000000000001E-3"/>
    <n v="0.29470000000000002"/>
    <n v="2.6776519121463699E-2"/>
    <n v="-2.0653294345571211"/>
    <n v="4.0247661746193257E-2"/>
    <n v="0.15208316813353426"/>
    <n v="5.0000000000000001E-3"/>
    <s v="B-"/>
    <x v="3"/>
  </r>
  <r>
    <s v="CS20-1804"/>
    <x v="5"/>
    <s v="Comfort Spaces"/>
    <s v="Rayon Bamboo Blend"/>
    <x v="2324"/>
    <s v="SHEET/SHEET SET"/>
    <s v="Light Grey"/>
    <s v="Full: 81x96&quot;/20x30&quot;(2)/54x75&quot;+14&quot;"/>
    <x v="14"/>
    <n v="6"/>
    <n v="110.4"/>
    <n v="5.4355359038763888E-7"/>
    <n v="0.99999170691818873"/>
    <n v="6058"/>
    <n v="4.7131273274931837"/>
    <n v="0.1781619702469571"/>
    <n v="4.0000000000000001E-3"/>
    <n v="8.1299999999999997E-2"/>
    <n v="6.0342484633182897E-2"/>
    <n v="-1.8304432224590608"/>
    <n v="8.3477317107191321E-2"/>
    <n v="0.15922503961900394"/>
    <n v="6.0000000000000001E-3"/>
    <s v="B-"/>
    <x v="3"/>
  </r>
  <r>
    <s v="MPS72-605"/>
    <x v="7"/>
    <s v="Madison Park Signature"/>
    <s v="Marshmallow"/>
    <x v="2360"/>
    <s v="BATH RUG"/>
    <s v="Grey"/>
    <s v="24&quot;W x 72&quot;L"/>
    <x v="11"/>
    <n v="3"/>
    <n v="98.01"/>
    <n v="4.8255151624902613E-7"/>
    <n v="0.99999218946970503"/>
    <n v="6059"/>
    <n v="4.5952208551344231"/>
    <n v="0.16758780634606971"/>
    <n v="4.0000000000000001E-3"/>
    <n v="0.2152"/>
    <n v="6.0541849553503897E-3"/>
    <n v="-2.2438051366533975"/>
    <n v="7.4000840913876122E-3"/>
    <n v="0.13555026189513331"/>
    <n v="4.0000000000000001E-3"/>
    <s v="B-"/>
    <x v="3"/>
  </r>
  <r>
    <s v="MP04-0045"/>
    <x v="14"/>
    <s v="Madison Park"/>
    <s v="MP125100P"/>
    <x v="2361"/>
    <s v="ROBE"/>
    <s v="Ivory"/>
    <s v="XS/S"/>
    <x v="11"/>
    <n v="6"/>
    <n v="95.3"/>
    <n v="4.6920885112266283E-7"/>
    <n v="0.99999265867855613"/>
    <n v="6060"/>
    <n v="4.5674683188040799"/>
    <n v="0.16509888557733143"/>
    <n v="4.0000000000000001E-3"/>
    <n v="-2.8310503672612799"/>
    <n v="3.5800807742597703E-2"/>
    <n v="-1.9965661158443198"/>
    <n v="5.2903213312548568E-2"/>
    <n v="0.14265975112437487"/>
    <n v="4.0000000000000001E-3"/>
    <s v="B-"/>
    <x v="3"/>
  </r>
  <r>
    <s v="MP04-0041"/>
    <x v="14"/>
    <s v="Madison Park"/>
    <s v="MP125100P"/>
    <x v="2362"/>
    <s v="ROBE"/>
    <s v="Grey"/>
    <s v="XS/S"/>
    <x v="11"/>
    <n v="4"/>
    <n v="85.98"/>
    <n v="4.2332189947037308E-7"/>
    <n v="0.99999308200045556"/>
    <n v="6061"/>
    <n v="4.4656782071694927"/>
    <n v="0.15597007947889527"/>
    <n v="4.0000000000000001E-3"/>
    <n v="-3.0536371249127701"/>
    <n v="2.3616629366168599E-2"/>
    <n v="-2.0905702012110021"/>
    <n v="3.5602222434331421E-2"/>
    <n v="0.13189650806998249"/>
    <n v="4.0000000000000001E-3"/>
    <s v="B-"/>
    <x v="3"/>
  </r>
  <r>
    <s v="WR10-4050"/>
    <x v="1"/>
    <s v="Woolrich"/>
    <s v="Mesa"/>
    <x v="2347"/>
    <s v="COMFORTER (SET)"/>
    <s v="Tan"/>
    <s v="Full/Queen: 92x94&quot;/20x26&quot;(2)"/>
    <x v="11"/>
    <n v="1"/>
    <n v="83.2"/>
    <n v="4.0963458985735099E-7"/>
    <n v="0.99999349163504536"/>
    <n v="6062"/>
    <n v="4.4331949212482815"/>
    <n v="0.15305689259017946"/>
    <n v="4.0000000000000001E-3"/>
    <n v="0.23409999999999997"/>
    <n v="1.7571261260389E-2"/>
    <n v="-2.1407106504200528"/>
    <n v="2.6374118666163123E-2"/>
    <n v="0.1277203378053762"/>
    <n v="3.0000000000000001E-3"/>
    <s v="B-"/>
    <x v="3"/>
  </r>
  <r>
    <s v="TT10-0018"/>
    <x v="1"/>
    <s v="Intelligent Design"/>
    <s v="Raina"/>
    <x v="2321"/>
    <s v="COMFORTER (SET)"/>
    <s v="Ivory/Gold"/>
    <s v="Twin/Twin XL: 68&quot;W x 90&quot;L/20&quot;W x 26&quot;L +1&quot;D/12&quot;W x16&quot;L/16&quot;W x 16&quot;L"/>
    <x v="11"/>
    <n v="2"/>
    <n v="82.57"/>
    <n v="4.0653278947742147E-7"/>
    <n v="0.99999389816783479"/>
    <n v="6063"/>
    <n v="4.4256846040133446"/>
    <n v="0.15238334750142266"/>
    <n v="4.0000000000000001E-3"/>
    <m/>
    <n v="0.101951515864293"/>
    <n v="-1.5997276308642532"/>
    <n v="0.12593939021895179"/>
    <n v="0.14709455604492849"/>
    <n v="4.0000000000000001E-3"/>
    <s v="B-"/>
    <x v="3"/>
  </r>
  <r>
    <s v="MP40-8790"/>
    <x v="0"/>
    <s v="Madison Park"/>
    <s v="Galen Matte"/>
    <x v="2349"/>
    <s v="WINDOW PANEL"/>
    <s v="Matte white"/>
    <s v="33x64&quot;"/>
    <x v="11"/>
    <n v="2"/>
    <n v="81.78"/>
    <n v="4.0264323027084331E-7"/>
    <n v="0.99999430081106511"/>
    <n v="6064"/>
    <n v="4.4161864863205862"/>
    <n v="0.15153153121666818"/>
    <n v="3.0000000000000001E-3"/>
    <n v="-1.3299999999999999E-2"/>
    <n v="3.03030303030303E-2"/>
    <n v="-2.0378925387669633"/>
    <n v="4.5297287854893814E-2"/>
    <n v="0.1302846825443133"/>
    <n v="3.0000000000000001E-3"/>
    <s v="B-"/>
    <x v="3"/>
  </r>
  <r>
    <s v="MP04-0040"/>
    <x v="14"/>
    <s v="Madison Park"/>
    <s v="MP125100P"/>
    <x v="2356"/>
    <s v="ROBE"/>
    <s v="Black"/>
    <s v="2X/3X"/>
    <x v="11"/>
    <n v="5"/>
    <n v="81.02"/>
    <n v="3.9890137584426174E-7"/>
    <n v="0.99999469971244093"/>
    <n v="6065"/>
    <n v="4.4069631199639128"/>
    <n v="0.15070435535751231"/>
    <n v="3.0000000000000001E-3"/>
    <n v="-3.231329745741792"/>
    <n v="2.9729306930775499E-2"/>
    <n v="-2.0423052538109623"/>
    <n v="4.448514929276004E-2"/>
    <n v="0.12946051414456186"/>
    <n v="3.0000000000000001E-3"/>
    <s v="B-"/>
    <x v="3"/>
  </r>
  <r>
    <s v="MP04-0043"/>
    <x v="14"/>
    <s v="Madison Park"/>
    <s v="MP125100P"/>
    <x v="2362"/>
    <s v="ROBE"/>
    <s v="Grey"/>
    <s v="XL/1X"/>
    <x v="11"/>
    <n v="5"/>
    <n v="81.02"/>
    <n v="3.9890137584426174E-7"/>
    <n v="0.99999509861381675"/>
    <n v="6066"/>
    <n v="4.4069631199639128"/>
    <n v="0.15070435535751231"/>
    <n v="3.0000000000000001E-3"/>
    <n v="-5.5099579609972844"/>
    <n v="1.52271478411276E-2"/>
    <n v="-2.1608499001402905"/>
    <n v="2.2667588526064947E-2"/>
    <n v="0.12509700199122284"/>
    <n v="3.0000000000000001E-3"/>
    <s v="B-"/>
    <x v="3"/>
  </r>
  <r>
    <s v="CS20-1797"/>
    <x v="5"/>
    <s v="Comfort Spaces"/>
    <s v="Rayon Bamboo Blend"/>
    <x v="2320"/>
    <s v="SHEET/SHEET SET"/>
    <s v="Sage"/>
    <s v="Twin XL : 66x102&quot;/20x30&quot;(1)/39x80&quot;+14&quot;"/>
    <x v="14"/>
    <n v="5"/>
    <n v="77.5"/>
    <n v="3.815706816579892E-7"/>
    <n v="0.99999548018449835"/>
    <n v="6067"/>
    <n v="4.3630986247883632"/>
    <n v="0.14677047155845652"/>
    <n v="3.0000000000000001E-3"/>
    <n v="9.0700000000000003E-2"/>
    <n v="7.0208728865908898E-2"/>
    <n v="-1.7707297782242819"/>
    <n v="9.4467283660059853E-2"/>
    <n v="0.13630983397877719"/>
    <n v="4.0000000000000001E-3"/>
    <s v="B-"/>
    <x v="3"/>
  </r>
  <r>
    <s v="CS20-1802"/>
    <x v="5"/>
    <s v="Comfort Spaces"/>
    <s v="Rayon Bamboo Blend"/>
    <x v="2324"/>
    <s v="SHEET/SHEET SET"/>
    <s v="Light Grey"/>
    <s v="Twin: 66x96&quot;/20x30&quot;(1)/39x75&quot;+14&quot;"/>
    <x v="14"/>
    <n v="5"/>
    <n v="74.75"/>
    <n v="3.6803107682496375E-7"/>
    <n v="0.99999584821557519"/>
    <n v="6068"/>
    <n v="4.3274384443894789"/>
    <n v="0.14357237238095197"/>
    <n v="3.0000000000000001E-3"/>
    <n v="8.2500000000000018E-2"/>
    <n v="5.04568392499797E-2"/>
    <n v="-1.894079018315302"/>
    <n v="7.1765460975169115E-2"/>
    <n v="0.12921099009979542"/>
    <n v="3.0000000000000001E-3"/>
    <s v="B-"/>
    <x v="3"/>
  </r>
  <r>
    <s v="CS20-1820"/>
    <x v="5"/>
    <s v="Comfort Spaces"/>
    <s v="Rayon Bamboo Blend"/>
    <x v="2335"/>
    <s v="SHEET/SHEET SET"/>
    <s v="Dark Grey"/>
    <s v="Twin: 66x96&quot;/20x30&quot;(1)/39x75&quot;+14&quot;"/>
    <x v="14"/>
    <n v="5"/>
    <n v="74.75"/>
    <n v="3.6803107682496375E-7"/>
    <n v="0.99999621624665203"/>
    <n v="6069"/>
    <n v="4.3274384443894789"/>
    <n v="0.14357237238095197"/>
    <n v="3.0000000000000001E-3"/>
    <n v="8.2500000000000018E-2"/>
    <n v="3.9931849749579001E-2"/>
    <n v="-1.9665997623953404"/>
    <n v="5.8418373697886189E-2"/>
    <n v="0.12654157264433882"/>
    <n v="3.0000000000000001E-3"/>
    <s v="B-"/>
    <x v="3"/>
  </r>
  <r>
    <s v="MPS72-604"/>
    <x v="7"/>
    <s v="Madison Park Signature"/>
    <s v="Marshmallow"/>
    <x v="2360"/>
    <s v="BATH RUG"/>
    <s v="Grey"/>
    <s v="24&quot;W x 40&quot;L"/>
    <x v="11"/>
    <n v="3"/>
    <n v="68.040000000000006"/>
    <n v="3.3499444103238178E-7"/>
    <n v="0.9999965512410931"/>
    <n v="6070"/>
    <n v="4.234686046775173"/>
    <n v="0.13525409234972793"/>
    <n v="2E-3"/>
    <n v="0.32190000000000002"/>
    <n v="4.5876955717036004E-3"/>
    <n v="-2.2577293674283463"/>
    <n v="4.8373977072385943E-3"/>
    <n v="0.10917075342123006"/>
    <n v="2E-3"/>
    <s v="B-"/>
    <x v="3"/>
  </r>
  <r>
    <s v="CS20-1809"/>
    <x v="5"/>
    <s v="Comfort Spaces"/>
    <s v="Rayon Bamboo Blend"/>
    <x v="2345"/>
    <s v="SHEET/SHEET SET"/>
    <s v="Beige"/>
    <s v="Twin XL : 66x102&quot;/20x30&quot;(1)/39x80&quot;+14&quot;"/>
    <x v="14"/>
    <n v="4"/>
    <n v="62"/>
    <n v="3.0525654532639137E-7"/>
    <n v="0.99999685649763848"/>
    <n v="6071"/>
    <n v="4.1431347263915326"/>
    <n v="0.12704352809729538"/>
    <n v="2E-3"/>
    <n v="9.0700000000000003E-2"/>
    <n v="3.9346005645640302E-2"/>
    <n v="-1.9707951896512967"/>
    <n v="5.7646225887475706E-2"/>
    <n v="0.11316406765533145"/>
    <n v="2E-3"/>
    <s v="B-"/>
    <x v="3"/>
  </r>
  <r>
    <s v="CS20-1815"/>
    <x v="5"/>
    <s v="Comfort Spaces"/>
    <s v="Rayon Bamboo Blend"/>
    <x v="2296"/>
    <s v="SHEET/SHEET SET"/>
    <s v="White"/>
    <s v="Twin XL : 66x102&quot;/20x30&quot;(1)/39x80&quot;+14&quot;"/>
    <x v="14"/>
    <n v="4"/>
    <n v="62"/>
    <n v="3.0525654532639137E-7"/>
    <n v="0.99999716175418385"/>
    <n v="6072"/>
    <n v="4.1431347263915326"/>
    <n v="0.12704352809729538"/>
    <n v="2E-3"/>
    <n v="9.0700000000000003E-2"/>
    <n v="2.47719475925668E-2"/>
    <n v="-2.0812676272190891"/>
    <n v="3.731431555401056E-2"/>
    <n v="0.10909768558863843"/>
    <n v="2E-3"/>
    <s v="B-"/>
    <x v="3"/>
  </r>
  <r>
    <s v="5DS10-0312"/>
    <x v="1"/>
    <s v="510 Design"/>
    <s v="Mia"/>
    <x v="2363"/>
    <s v="COMFORTER (SET)"/>
    <s v="Brown"/>
    <s v="Queen:  90&quot;W x 90&quot;L/20&quot;W x 26&quot;L(2)"/>
    <x v="11"/>
    <n v="1"/>
    <n v="59.99"/>
    <n v="2.9536032506661642E-7"/>
    <n v="0.99999745711450894"/>
    <n v="6073"/>
    <n v="4.1107099163083651"/>
    <n v="0.12413558547620411"/>
    <n v="2E-3"/>
    <m/>
    <n v="3.4319956581136499E-2"/>
    <n v="-2.0075305894623345"/>
    <n v="5.0885255717303887E-2"/>
    <n v="0.10948551952442408"/>
    <n v="2E-3"/>
    <s v="B-"/>
    <x v="3"/>
  </r>
  <r>
    <s v="CS20-0116"/>
    <x v="5"/>
    <s v="Comfort Spaces"/>
    <s v="Microfiber 75GSM"/>
    <x v="2101"/>
    <s v="SHEET/SHEET SET"/>
    <s v="Aqua"/>
    <s v="Twin: 66x96&quot;/20x30&quot;(2)/39x75&quot;+14&quot;"/>
    <x v="6"/>
    <n v="4"/>
    <n v="51.64"/>
    <n v="2.5424916130088465E-7"/>
    <n v="0.99999771136367022"/>
    <n v="6074"/>
    <n v="3.9634762870170617"/>
    <n v="0.1109312846714819"/>
    <n v="2E-3"/>
    <n v="-9.5214999999999996"/>
    <n v="1.6978224874805801E-2"/>
    <n v="-2.1457674736865489"/>
    <n v="2.544343514464234E-2"/>
    <n v="9.383371476611399E-2"/>
    <n v="2E-3"/>
    <s v="B-"/>
    <x v="3"/>
  </r>
  <r>
    <s v="MPS72-607"/>
    <x v="7"/>
    <s v="Madison Park Signature"/>
    <s v="Marshmallow"/>
    <x v="2364"/>
    <s v="BATH RUG"/>
    <s v="Seafoam"/>
    <s v="20&quot;W x 30&quot;L"/>
    <x v="11"/>
    <n v="3"/>
    <n v="51.06"/>
    <n v="2.5139353555428294E-7"/>
    <n v="0.99999796275720576"/>
    <n v="6075"/>
    <n v="3.9523968995664194"/>
    <n v="0.1099376559377848"/>
    <n v="2E-3"/>
    <n v="0.19264594594594592"/>
    <n v="4.0457165975523396E-3"/>
    <n v="-2.2629248937601485"/>
    <n v="3.8811865668033556E-3"/>
    <n v="8.8726362063588513E-2"/>
    <n v="1E-3"/>
    <s v="B-"/>
    <x v="3"/>
  </r>
  <r>
    <s v="5DS10-0308"/>
    <x v="1"/>
    <s v="510 Design"/>
    <s v="Mia"/>
    <x v="2359"/>
    <s v="COMFORTER (SET)"/>
    <s v="Purple"/>
    <s v="Twin/TXL:  66&quot;W x 90&quot;L/20&quot;W x 26&quot;L(1)"/>
    <x v="11"/>
    <n v="1"/>
    <n v="49.99"/>
    <n v="2.4612539840106944E-7"/>
    <n v="0.99999820888260416"/>
    <n v="6076"/>
    <n v="3.9316295350670645"/>
    <n v="0.10807518383076199"/>
    <n v="1E-3"/>
    <m/>
    <n v="5.38863488796315E-2"/>
    <n v="-1.8715409433084531"/>
    <n v="7.5913483144472285E-2"/>
    <n v="0.10164284369350406"/>
    <n v="2E-3"/>
    <s v="B-"/>
    <x v="3"/>
  </r>
  <r>
    <s v="5DS10-0311"/>
    <x v="1"/>
    <s v="510 Design"/>
    <s v="Mia"/>
    <x v="2363"/>
    <s v="COMFORTER (SET)"/>
    <s v="Brown"/>
    <s v="Twin/TXL:  66&quot;W x 90&quot;L/20&quot;W x 26&quot;L(1)"/>
    <x v="11"/>
    <n v="1"/>
    <n v="49.99"/>
    <n v="2.4612539840106944E-7"/>
    <n v="0.99999845500800255"/>
    <n v="6077"/>
    <n v="3.9316295350670645"/>
    <n v="0.10807518383076199"/>
    <n v="1E-3"/>
    <m/>
    <n v="7.9470198886013796E-3"/>
    <n v="-2.2261147288071887"/>
    <n v="1.0655916894667839E-2"/>
    <n v="8.859133044354317E-2"/>
    <n v="1E-3"/>
    <s v="B-"/>
    <x v="3"/>
  </r>
  <r>
    <s v="CS20-1821"/>
    <x v="5"/>
    <s v="Comfort Spaces"/>
    <s v="Rayon Bamboo Blend"/>
    <x v="2335"/>
    <s v="SHEET/SHEET SET"/>
    <s v="Dark Grey"/>
    <s v="Twin XL : 66x102&quot;/20x30&quot;(1)/39x80&quot;+14&quot;"/>
    <x v="14"/>
    <n v="3"/>
    <n v="46.5"/>
    <n v="2.2894240899479351E-7"/>
    <n v="0.99999868395041158"/>
    <n v="6078"/>
    <n v="3.8607297110405954"/>
    <n v="0.10171670032428588"/>
    <n v="1E-3"/>
    <n v="9.0700000000000003E-2"/>
    <n v="2.09282858381931E-2"/>
    <n v="-2.1125575881122329"/>
    <n v="3.1555551710073189E-2"/>
    <n v="8.768447060144334E-2"/>
    <n v="1E-3"/>
    <s v="B-"/>
    <x v="3"/>
  </r>
  <r>
    <s v="MPS72-603"/>
    <x v="7"/>
    <s v="Madison Park Signature"/>
    <s v="Marshmallow"/>
    <x v="2360"/>
    <s v="BATH RUG"/>
    <s v="Grey"/>
    <s v="20&quot;W x 30&quot;L"/>
    <x v="11"/>
    <n v="3"/>
    <n v="43.47"/>
    <n v="2.1402422621513277E-7"/>
    <n v="0.99999889797463781"/>
    <n v="6079"/>
    <n v="3.7948148045226051"/>
    <n v="9.5805277388044396E-2"/>
    <n v="1E-3"/>
    <n v="0.32990000000000003"/>
    <n v="3.61479284858444E-3"/>
    <n v="-2.2670751712362573"/>
    <n v="3.1173483519412741E-3"/>
    <n v="7.7267691580823777E-2"/>
    <n v="1E-3"/>
    <s v="B-"/>
    <x v="3"/>
  </r>
  <r>
    <s v="MP04-0042"/>
    <x v="14"/>
    <s v="Madison Park"/>
    <s v="MP125100P"/>
    <x v="2362"/>
    <s v="ROBE"/>
    <s v="Grey"/>
    <s v="M/L"/>
    <x v="11"/>
    <n v="2"/>
    <n v="38.18"/>
    <n v="1.879789500090584E-7"/>
    <n v="0.99999908595358777"/>
    <n v="6080"/>
    <n v="3.6681664125163946"/>
    <n v="8.4447115040665821E-2"/>
    <n v="1E-3"/>
    <n v="-12.320390204295441"/>
    <n v="6.0676566592572801E-3"/>
    <n v="-2.2436781181076175"/>
    <n v="7.4234612317888235E-3"/>
    <n v="6.9042384278890423E-2"/>
    <n v="1E-3"/>
    <s v="B-"/>
    <x v="3"/>
  </r>
  <r>
    <s v="MP04-0048"/>
    <x v="14"/>
    <s v="Madison Park"/>
    <s v="MP125100P"/>
    <x v="2361"/>
    <s v="ROBE"/>
    <s v="Ivory"/>
    <s v="2X/3X"/>
    <x v="11"/>
    <n v="2"/>
    <n v="28.56"/>
    <n v="1.4061495055680221E-7"/>
    <n v="0.99999922656853835"/>
    <n v="6081"/>
    <n v="3.3864220960800009"/>
    <n v="5.9179540491603733E-2"/>
    <n v="0"/>
    <n v="-7.0122"/>
    <n v="1.1818020308818801E-2"/>
    <n v="-2.1908825478077647"/>
    <n v="1.7140227014946639E-2"/>
    <n v="5.0771677796272313E-2"/>
    <n v="0"/>
    <s v="B-"/>
    <x v="3"/>
  </r>
  <r>
    <s v="MP04-0046"/>
    <x v="14"/>
    <s v="Madison Park"/>
    <s v="MP125100P"/>
    <x v="2361"/>
    <s v="ROBE"/>
    <s v="Ivory"/>
    <s v="M/L"/>
    <x v="11"/>
    <n v="2"/>
    <n v="28.56"/>
    <n v="1.4061495055680221E-7"/>
    <n v="0.99999936718348892"/>
    <n v="6082"/>
    <n v="3.3864220960800009"/>
    <n v="5.9179540491603733E-2"/>
    <n v="0"/>
    <n v="-12.807700000000001"/>
    <n v="6.0752092804799802E-3"/>
    <n v="-2.243606914947498"/>
    <n v="7.4365658242001352E-3"/>
    <n v="4.8830945558123014E-2"/>
    <n v="0"/>
    <s v="B-"/>
    <x v="3"/>
  </r>
  <r>
    <s v="MP04-0044"/>
    <x v="14"/>
    <s v="Madison Park"/>
    <s v="MP125100P"/>
    <x v="2362"/>
    <s v="ROBE"/>
    <s v="Grey"/>
    <s v="2X/3X"/>
    <x v="11"/>
    <n v="2"/>
    <n v="28.56"/>
    <n v="1.4061495055680221E-7"/>
    <n v="0.99999950779843949"/>
    <n v="6083"/>
    <n v="3.3864220960800009"/>
    <n v="5.9179540491603733E-2"/>
    <n v="0"/>
    <n v="-7.0255000000000001"/>
    <n v="1.1825375694107401E-2"/>
    <n v="-2.190816770007725"/>
    <n v="1.7152333096443383E-2"/>
    <n v="5.0774099012571662E-2"/>
    <n v="1E-3"/>
    <s v="B-"/>
    <x v="3"/>
  </r>
  <r>
    <s v="BR51N-5006"/>
    <x v="3"/>
    <s v="Madison Park"/>
    <s v="Waffle Weave"/>
    <x v="2351"/>
    <s v="BLANKET"/>
    <s v="Olive Green"/>
    <s v="Twin:66&quot;x90&quot;"/>
    <x v="11"/>
    <n v="1"/>
    <n v="28.19"/>
    <n v="1.3879325827017699E-7"/>
    <n v="0.99999964659169771"/>
    <n v="6084"/>
    <n v="3.3738261848660236"/>
    <n v="5.8049905900787097E-2"/>
    <n v="0"/>
    <n v="0.29470000000000002"/>
    <n v="6.7067927819135301E-3"/>
    <n v="-2.237670460264868"/>
    <n v="8.5291411937971247E-3"/>
    <n v="4.814575295938911E-2"/>
    <n v="0"/>
    <s v="B-"/>
    <x v="3"/>
  </r>
  <r>
    <s v="MP04-0039"/>
    <x v="14"/>
    <s v="Madison Park"/>
    <s v="MP125100P"/>
    <x v="2356"/>
    <s v="ROBE"/>
    <s v="Black"/>
    <s v="XL/1X"/>
    <x v="11"/>
    <n v="1"/>
    <n v="23.9"/>
    <n v="1.1767147473065731E-7"/>
    <n v="0.99999976426317239"/>
    <n v="6085"/>
    <n v="3.2148678034706619"/>
    <n v="4.379409835546505E-2"/>
    <n v="0"/>
    <n v="-23.401200000000003"/>
    <n v="3.0316154258075798E-3"/>
    <n v="-2.2727193919691238"/>
    <n v="2.0785572075664367E-3"/>
    <n v="3.5450990125885332E-2"/>
    <n v="0"/>
    <s v="B-"/>
    <x v="3"/>
  </r>
  <r>
    <s v="MPS72-606"/>
    <x v="7"/>
    <s v="Madison Park Signature"/>
    <s v="Marshmallow"/>
    <x v="2364"/>
    <s v="BATH RUG"/>
    <s v="Seafoam"/>
    <s v="20&quot;W x 24&quot;L"/>
    <x v="11"/>
    <n v="1"/>
    <n v="19.32"/>
    <n v="9.5121878317836796E-8"/>
    <n v="0.99999985938505065"/>
    <n v="6086"/>
    <n v="3.011605622710281"/>
    <n v="2.5565009050917024E-2"/>
    <n v="0"/>
    <n v="0.4128"/>
    <n v="1.8745493887883601E-3"/>
    <n v="-2.2840131306084301"/>
    <n v="0"/>
    <n v="2.0452007240733622E-2"/>
    <n v="0"/>
    <s v="B-"/>
    <x v="3"/>
  </r>
  <r>
    <s v="MP04-0047"/>
    <x v="14"/>
    <s v="Madison Park"/>
    <s v="MP125100P"/>
    <x v="2361"/>
    <s v="ROBE"/>
    <s v="Ivory"/>
    <s v="XL/1X"/>
    <x v="11"/>
    <n v="1"/>
    <n v="14.28"/>
    <n v="7.0307475278401106E-8"/>
    <n v="0.99999992969252594"/>
    <n v="6087"/>
    <n v="2.7265447837383743"/>
    <n v="0"/>
    <n v="0"/>
    <n v="-24.734100000000002"/>
    <n v="3.0341743885722201E-3"/>
    <n v="-2.2726945556023783"/>
    <n v="2.0831282190584884E-3"/>
    <n v="4.166256438116977E-4"/>
    <n v="0"/>
    <s v="B-"/>
    <x v="3"/>
  </r>
  <r>
    <s v="5DS10-0307"/>
    <x v="1"/>
    <s v="510 Design"/>
    <s v="Mia"/>
    <x v="2358"/>
    <s v="COMFORTER (SET)"/>
    <s v="White"/>
    <s v="King: 104&quot;W x 92&quot;L/20&quot;W x 36&quot;L(2)"/>
    <x v="11"/>
    <n v="1"/>
    <n v="14.28"/>
    <n v="7.0307475278401106E-8"/>
    <n v="1.0000000000000011"/>
    <n v="6088"/>
    <n v="2.7265447837383743"/>
    <n v="0"/>
    <n v="0"/>
    <m/>
    <n v="9.3601089176310395E-2"/>
    <n v="-1.6419554782447916"/>
    <n v="0.11816756201076649"/>
    <n v="2.3633512402153299E-2"/>
    <n v="0"/>
    <s v="B-"/>
    <x v="3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75">
  <r>
    <s v="II40-1180"/>
    <x v="0"/>
    <s v="INK+IVY"/>
    <s v="Imani"/>
    <s v="A5110C-1"/>
    <s v="WINDOW PANEL"/>
    <s v="Ivory"/>
    <s v="84&quot; Panel"/>
    <s v="A++"/>
    <n v="39748"/>
    <n v="1063391.25"/>
  </r>
  <r>
    <s v="AM10-0006"/>
    <x v="1"/>
    <s v="Super Listing"/>
    <s v="Porter"/>
    <s v="A6007A"/>
    <s v="COMFORTER (SET)"/>
    <s v="Neutral"/>
    <s v="King: 104x90&quot;/20x36&quot;(2)"/>
    <s v="A++"/>
    <n v="26213"/>
    <n v="979158.26000001095"/>
  </r>
  <r>
    <s v="MT103-0170"/>
    <x v="2"/>
    <s v="Martha Stewart"/>
    <s v="London"/>
    <s v="F1408"/>
    <s v="MOTION"/>
    <s v="Light Blue"/>
    <s v="28&quot;W x 31.5&quot;D x 35.25&quot;H"/>
    <s v="A+"/>
    <n v="3593"/>
    <n v="954270.8"/>
  </r>
  <r>
    <s v="MPS10-497"/>
    <x v="1"/>
    <s v="Madison Park Signature"/>
    <s v="Essence"/>
    <s v="A5046B"/>
    <s v="COMFORTER (SET)"/>
    <s v="Ivory"/>
    <s v="King: 110x96&quot;/20x36&quot;(2)/26x26&quot;(3)/20x20&quot;/20x20&quot;/14x20&quot;"/>
    <s v="A++"/>
    <n v="3319"/>
    <n v="698880.71"/>
  </r>
  <r>
    <s v="MPS136-0060"/>
    <x v="2"/>
    <s v="Madison Park Signature"/>
    <s v="Beckett"/>
    <s v="F0394"/>
    <s v="NIGHTSTAND"/>
    <s v="Morocco Brown"/>
    <s v="24&quot;W x 18&quot;D x 26&quot;H"/>
    <s v="A+"/>
    <n v="6942"/>
    <n v="690977.38"/>
  </r>
  <r>
    <s v="TG108-0242"/>
    <x v="2"/>
    <s v="Threshold  "/>
    <s v="Ingleside"/>
    <s v="F0476"/>
    <s v="DINING CHAIR"/>
    <s v="Linen"/>
    <s v="22&quot;W x 22&quot;D x 32&quot;H"/>
    <s v="EXB"/>
    <n v="6865"/>
    <n v="655950.75"/>
  </r>
  <r>
    <s v="AM10-0005"/>
    <x v="1"/>
    <s v="Super Listing"/>
    <s v="Porter"/>
    <s v="A6007A"/>
    <s v="COMFORTER (SET)"/>
    <s v="Neutral"/>
    <s v="Queen: 90x90&quot;/20x26&quot;(2)"/>
    <s v="A++"/>
    <n v="18735"/>
    <n v="589064.89000000304"/>
  </r>
  <r>
    <s v="TG104-0187"/>
    <x v="2"/>
    <s v="Threshold  "/>
    <s v="Ceylon"/>
    <s v="F0467"/>
    <s v="BAR STOOL"/>
    <s v="Natural"/>
    <s v="19&quot;W x 21-1/4&quot;D x 38-1/4&quot;H"/>
    <s v="EXB"/>
    <n v="4231"/>
    <n v="546433.65"/>
  </r>
  <r>
    <s v="ST55-0072"/>
    <x v="3"/>
    <s v="Serta"/>
    <s v="Wyatt AZ"/>
    <s v="X4048"/>
    <s v="ELEC MATT PAD"/>
    <s v="White"/>
    <s v="King: 78x80+15&quot;"/>
    <s v="ARA+"/>
    <n v="5985"/>
    <n v="525068.27"/>
  </r>
  <r>
    <s v="ST55-0071"/>
    <x v="3"/>
    <s v="Serta"/>
    <s v="Wyatt AZ"/>
    <s v="X4048"/>
    <s v="ELEC MATT PAD"/>
    <s v="White"/>
    <s v="Queen: 60x80+15&quot;"/>
    <s v="ARA+"/>
    <n v="5967"/>
    <n v="474478.29"/>
  </r>
  <r>
    <s v="MPS10-464"/>
    <x v="1"/>
    <s v="Madison Park Signature"/>
    <s v="Essence"/>
    <s v="A5046A"/>
    <s v="COMFORTER (SET)"/>
    <s v="Grey"/>
    <s v="King: 110x96&quot;/20x36&quot;(2)/26x26&quot;(3)/20x20&quot;/20x20&quot;/14x20&quot;"/>
    <s v="A++"/>
    <n v="2108"/>
    <n v="453417.4"/>
  </r>
  <r>
    <s v="MPE10-636"/>
    <x v="1"/>
    <s v="Madison Park Essentials"/>
    <s v="Brystol"/>
    <s v="A1049B"/>
    <s v="COMFORTER (SET)"/>
    <s v="Teal"/>
    <s v="Queen"/>
    <s v="A++"/>
    <n v="4359"/>
    <n v="429317.59"/>
  </r>
  <r>
    <s v="BASI16-0328"/>
    <x v="4"/>
    <s v="Sleep Philosophy"/>
    <s v="All Natural"/>
    <s v="C0014"/>
    <s v="MATT PAD/TOPPER"/>
    <s v="White"/>
    <s v="Queen: 60&quot;W x 80&quot;L + 15&quot;D"/>
    <s v="A++"/>
    <n v="13497"/>
    <n v="402830.37"/>
  </r>
  <r>
    <s v="MPS137-0004"/>
    <x v="2"/>
    <s v="Madison Park Signature"/>
    <s v="Victoria"/>
    <s v="F0390"/>
    <s v="DRESSER/CHEST"/>
    <s v="Light Natural"/>
    <s v="41Wx19Dx37H&quot;"/>
    <s v="A+"/>
    <n v="1158"/>
    <n v="402217.42"/>
  </r>
  <r>
    <s v="TG108-0289JS"/>
    <x v="2"/>
    <s v="Threshold  "/>
    <s v="Ingleside"/>
    <s v="F0472"/>
    <s v="DINING CHAIR"/>
    <s v="Cream"/>
    <s v="22&quot;W x 22&quot;D x 32&quot;H"/>
    <s v="EXB"/>
    <n v="3616"/>
    <n v="395843.52"/>
  </r>
  <r>
    <s v="MPS137-0117"/>
    <x v="2"/>
    <s v="Madison Park Signature"/>
    <s v="Victoria"/>
    <s v="F0391"/>
    <s v="DRESSER/CHEST"/>
    <s v="Light Natural"/>
    <s v="70Wx19Dx33H&quot;"/>
    <s v="A+"/>
    <n v="708"/>
    <n v="391166.31"/>
  </r>
  <r>
    <s v="ST55-0276"/>
    <x v="3"/>
    <s v="Serta"/>
    <s v="Fila AZ"/>
    <s v="X4073"/>
    <s v="ELEC MATT PAD"/>
    <s v="White"/>
    <s v="King:78x80+15&quot;"/>
    <s v="ARA"/>
    <n v="5340"/>
    <n v="384480"/>
  </r>
  <r>
    <s v="II108-0371"/>
    <x v="2"/>
    <s v="INK+IVY"/>
    <s v="Nola"/>
    <s v="F1019"/>
    <s v="DINING CHAIR"/>
    <s v="Cream"/>
    <s v="21.5&quot;W x 25.25&quot;D x 34&quot;H"/>
    <s v="A+"/>
    <n v="1653"/>
    <n v="355137.9"/>
  </r>
  <r>
    <s v="AM10-0142"/>
    <x v="1"/>
    <s v="Super Listing"/>
    <s v="Porter"/>
    <s v="A6007E"/>
    <s v="COMFORTER (SET)"/>
    <s v="Blue/Grey"/>
    <s v="King: 104x90&quot;/20x36&quot;(2)"/>
    <s v="A++"/>
    <n v="9673"/>
    <n v="344184.950000001"/>
  </r>
  <r>
    <s v="MPE10-637"/>
    <x v="1"/>
    <s v="Madison Park Essentials"/>
    <s v="Brystol"/>
    <s v="A1049B"/>
    <s v="COMFORTER (SET)"/>
    <s v="Teal"/>
    <s v="King"/>
    <s v="A++"/>
    <n v="3105"/>
    <n v="342444.65"/>
  </r>
  <r>
    <s v="MPS136-0288"/>
    <x v="2"/>
    <s v="Madison Park Signature"/>
    <s v="Beckett"/>
    <s v="F1246"/>
    <s v="NIGHTSTAND"/>
    <s v="Antique Cream"/>
    <s v="24&quot;W x 18&quot;D x 26&quot;H"/>
    <s v="A"/>
    <n v="3369"/>
    <n v="336986.45"/>
  </r>
  <r>
    <s v="MP100-1145"/>
    <x v="2"/>
    <s v="Madison Park"/>
    <s v="Donohue"/>
    <s v="F1352"/>
    <s v="ACCENT CHAIR"/>
    <s v="Light Blue/Camel Oak"/>
    <s v="25.5&quot;W x 32&quot;D x 35.75&quot;H"/>
    <s v="A+"/>
    <n v="1198"/>
    <n v="332819.94"/>
  </r>
  <r>
    <s v="MPS10-496"/>
    <x v="1"/>
    <s v="Madison Park Signature"/>
    <s v="Essence"/>
    <s v="A5046B"/>
    <s v="COMFORTER (SET)"/>
    <s v="Ivory"/>
    <s v="Queen:  92x96&quot;/20x26&quot;(2)/26x26&quot;(2)/20x20&quot;/20x20&quot;/14x20&quot;"/>
    <s v="A++"/>
    <n v="1835"/>
    <n v="330459.46000000002"/>
  </r>
  <r>
    <s v="ST55-0275"/>
    <x v="3"/>
    <s v="Serta"/>
    <s v="Fila AZ"/>
    <s v="X4073"/>
    <s v="ELEC MATT PAD"/>
    <s v="White"/>
    <s v="Queen:60x80+15&quot;"/>
    <s v="ARA+"/>
    <n v="4995"/>
    <n v="329670"/>
  </r>
  <r>
    <s v="MPS108-0286"/>
    <x v="2"/>
    <s v="Madison Park Signature"/>
    <s v="Ultra"/>
    <s v="F1489"/>
    <s v="DINING CHAIR"/>
    <s v="Light Tan"/>
    <s v="23.25&quot;W x 24.75&quot;D x 39&quot;H"/>
    <s v="A+"/>
    <n v="1494"/>
    <n v="321623.26"/>
  </r>
  <r>
    <s v="MP13-2802"/>
    <x v="1"/>
    <s v="Madison Park"/>
    <s v="Dawn"/>
    <s v="A0001A"/>
    <s v="COVERLET&amp;BEDSPR"/>
    <s v="Aqua"/>
    <s v="King/Cal King: 104x94&quot;/20x36&quot;(2)/16x16&quot;/12x18&quot;/18x18&quot;"/>
    <s v="A++"/>
    <n v="4595"/>
    <n v="320257.63"/>
  </r>
  <r>
    <s v="MPS10-538"/>
    <x v="1"/>
    <s v="Madison Park Signature"/>
    <s v="Essence"/>
    <s v="A5046C"/>
    <s v="COMFORTER (SET)"/>
    <s v="Blue"/>
    <s v="King: 110x96&quot;/20x36&quot;&quot;/26x26&quot;(3)/20x20&quot;/20x20&quot;/14x20&quot;"/>
    <s v="A"/>
    <n v="1494"/>
    <n v="315119.38"/>
  </r>
  <r>
    <s v="II40-1292"/>
    <x v="0"/>
    <s v="INK+IVY"/>
    <s v="Imani"/>
    <s v="A5110C-1"/>
    <s v="WINDOW PANEL"/>
    <s v="Ivory"/>
    <s v="50&quot;x95&quot;"/>
    <s v="A++"/>
    <n v="10387"/>
    <n v="314966.2"/>
  </r>
  <r>
    <s v="SHET20-173"/>
    <x v="5"/>
    <s v="Madison Park Essentials"/>
    <s v="Satin"/>
    <s v="D0004A"/>
    <s v="SHEET/SHEET SET"/>
    <s v="Black"/>
    <s v="Queen: 90x102&quot;/60x80+14&quot;/20x30&quot;(4)"/>
    <s v="A++"/>
    <n v="14733"/>
    <n v="314529.10000000399"/>
  </r>
  <r>
    <s v="BR55-0200"/>
    <x v="3"/>
    <s v="Beautyrest"/>
    <s v="Cotton Blend"/>
    <s v="E0060"/>
    <s v="ELEC MATT PAD"/>
    <s v="White"/>
    <s v="Queen: 60x80+15&quot;"/>
    <s v="A++"/>
    <n v="5020"/>
    <n v="310948.15000000002"/>
  </r>
  <r>
    <s v="MP120-0094"/>
    <x v="2"/>
    <s v="Madison Park"/>
    <s v="Parker"/>
    <s v="F0372"/>
    <s v="OCCASIONL TABLE"/>
    <s v="Off-White/Pecan"/>
    <s v="48 Wx 24 Dx 17H&quot;"/>
    <s v="A+"/>
    <n v="2359"/>
    <n v="301718.44"/>
  </r>
  <r>
    <s v="MT103-1199"/>
    <x v="2"/>
    <s v="Martha Stewart"/>
    <s v="London"/>
    <s v="F0319"/>
    <s v="MOTION"/>
    <s v="Beige"/>
    <s v="28&quot;W x 31.5&quot;D x 35.25&quot;H/21.65&quot;L x 12.5&quot;W"/>
    <s v="A+"/>
    <n v="1078"/>
    <n v="299131.71000000002"/>
  </r>
  <r>
    <s v="MP106-0897"/>
    <x v="2"/>
    <s v="Madison Park"/>
    <s v="Willshire"/>
    <s v="F1344"/>
    <s v="LOVESEAT &amp; SOFA"/>
    <s v="Beige/Reclaimed Natural"/>
    <s v="47.25&quot;W x 25&quot;D x 35&quot;H"/>
    <s v="A+"/>
    <n v="777"/>
    <n v="291222.40999999997"/>
  </r>
  <r>
    <s v="MPS10-258"/>
    <x v="1"/>
    <s v="Madison Park Signature"/>
    <s v="Shades of Grey"/>
    <s v="A5033"/>
    <s v="COMFORTER (SET)"/>
    <s v="Grey"/>
    <s v="King:110x96/20x36(2)/26x26(3)/22x22&quot;/20x20&quot;/14x20&quot;"/>
    <s v="A++"/>
    <n v="1686"/>
    <n v="287793.77"/>
  </r>
  <r>
    <s v="MPS160-279"/>
    <x v="6"/>
    <s v="Madison Park Signature"/>
    <s v="Marlowe"/>
    <s v="J0052"/>
    <s v="DEC. MIRROR"/>
    <s v="Gold"/>
    <s v="36&quot;W x 1.8&quot;D x 36&quot;H"/>
    <s v="A+"/>
    <n v="2681"/>
    <n v="287744.64000000001"/>
  </r>
  <r>
    <s v="TG108-0241"/>
    <x v="2"/>
    <s v="Threshold  "/>
    <s v="Ingleside"/>
    <s v="F0473"/>
    <s v="DINING CHAIR"/>
    <s v="Grey"/>
    <s v="22&quot;W x 22&quot;D x 32&quot;H"/>
    <s v="EXB"/>
    <n v="3001"/>
    <n v="286745.55"/>
  </r>
  <r>
    <s v="ST55-0273"/>
    <x v="3"/>
    <s v="Serta"/>
    <s v="Fila AZ"/>
    <s v="X4073"/>
    <s v="ELEC MATT PAD"/>
    <s v="White"/>
    <s v="Twin XL:39x80+15&quot;"/>
    <s v="ARB"/>
    <n v="6836"/>
    <n v="285919.2"/>
  </r>
  <r>
    <s v="TG104-0321"/>
    <x v="2"/>
    <s v="Threshold  "/>
    <s v="Ceylon"/>
    <s v="F0498"/>
    <s v="BAR STOOL"/>
    <s v="Natural"/>
    <s v="19&quot;W x 21-1/4&quot;D x 38-1/4&quot;H"/>
    <s v="EXB"/>
    <n v="2285"/>
    <n v="284802.40000000002"/>
  </r>
  <r>
    <s v="UHK10-0227"/>
    <x v="1"/>
    <s v="Intelligent Design Kids"/>
    <s v="Gracie"/>
    <s v="B7020"/>
    <s v="COMFORTER (SET)"/>
    <s v="Multi"/>
    <s v="Full/Queen: 88&quot;W x 88&quot;L/20&quot;W x 26&quot;L (2)/ D14&quot;"/>
    <s v="A+"/>
    <n v="5241"/>
    <n v="283691.84999999998"/>
  </r>
  <r>
    <s v="TG100-0049"/>
    <x v="2"/>
    <s v="Threshold  "/>
    <s v="Esters"/>
    <s v="F0494"/>
    <s v="ACCENT CHAIR"/>
    <s v="Natural"/>
    <s v="26&quot;W x 32-1/4&quot;D x 29-3/4&quot;H"/>
    <s v="EXB"/>
    <n v="1371"/>
    <n v="280712.25"/>
  </r>
  <r>
    <s v="CS10-1452"/>
    <x v="1"/>
    <s v="Comfort Spaces"/>
    <s v="Juliette"/>
    <s v="X2045A"/>
    <s v="COMFORTER (SET)"/>
    <s v="Blush"/>
    <s v="Full/Queen: 90&quot;W x 90&quot;L/20&quot;W x 26&quot;L (2)"/>
    <s v="ARA"/>
    <n v="8071"/>
    <n v="277392.91000000102"/>
  </r>
  <r>
    <s v="MP108-0788"/>
    <x v="2"/>
    <s v="Madison Park"/>
    <s v="Bryce"/>
    <s v="F1173"/>
    <s v="DINING CHAIR"/>
    <s v="Cream"/>
    <s v="21&quot;W x 22&quot;D x 33.5&quot;H"/>
    <s v="A+"/>
    <n v="892"/>
    <n v="276340.45"/>
  </r>
  <r>
    <s v="MPS108-0302"/>
    <x v="2"/>
    <s v="Madison Park Signature"/>
    <s v="Ultra"/>
    <s v="F1341"/>
    <s v="DINING CHAIR"/>
    <s v="Blue"/>
    <s v="23.25&quot;W x 24.75&quot;D x 39&quot;H(2)"/>
    <s v="A+"/>
    <n v="1266"/>
    <n v="275036.90000000002"/>
  </r>
  <r>
    <s v="IIF17-0045"/>
    <x v="2"/>
    <s v="INK+IVY"/>
    <s v="Rocket"/>
    <s v="F1473"/>
    <s v="OCCASIONL TABLE"/>
    <s v="Pecan"/>
    <s v="45&quot;W x 27&quot;D x 16&quot;H"/>
    <s v="A+"/>
    <n v="1186"/>
    <n v="267752.28999999998"/>
  </r>
  <r>
    <s v="MP103-0609"/>
    <x v="2"/>
    <s v="Madison Park"/>
    <s v="Aidan"/>
    <s v="F0307"/>
    <s v="MOTION"/>
    <s v="Cream"/>
    <s v="32.25&quot;W x 38&quot;D x 40.5&quot;H"/>
    <s v="A"/>
    <n v="992"/>
    <n v="264709.27"/>
  </r>
  <r>
    <s v="BR55-0900"/>
    <x v="3"/>
    <s v="Beautyrest"/>
    <s v="Cotton"/>
    <s v="E0066"/>
    <s v="ELEC MATT PAD"/>
    <s v="White"/>
    <s v="Queen: 60&quot;W x 80&quot;L + 18&quot;D"/>
    <s v="A"/>
    <n v="3337"/>
    <n v="263971.24"/>
  </r>
  <r>
    <s v="MP103-0985"/>
    <x v="2"/>
    <s v="Madison Park"/>
    <s v="Brianne"/>
    <s v="F0309"/>
    <s v="MOTION"/>
    <s v="Grey Multi"/>
    <s v="28.5&quot;W x 32.75&quot;D x 33.25&quot;H"/>
    <s v="A"/>
    <n v="1142"/>
    <n v="261057.7"/>
  </r>
  <r>
    <s v="MP10-6288"/>
    <x v="1"/>
    <s v="Madison Park"/>
    <s v="Odette"/>
    <s v="A3010C"/>
    <s v="COMFORTER (SET)"/>
    <s v="Tan/Ivory"/>
    <s v="King"/>
    <s v="A+"/>
    <n v="2729"/>
    <n v="257669.28"/>
  </r>
  <r>
    <s v="MT108-0079"/>
    <x v="2"/>
    <s v="Martha Stewart"/>
    <s v="Winfield"/>
    <s v="F1346"/>
    <s v="DINING CHAIR"/>
    <s v="Light Blue"/>
    <s v="23&quot;W x 27&quot;D x 37.5&quot;H (2)"/>
    <s v="A+"/>
    <n v="988"/>
    <n v="256323.06"/>
  </r>
  <r>
    <s v="MT100-0001"/>
    <x v="2"/>
    <s v="Martha Stewart"/>
    <s v="Decker"/>
    <s v="F0083"/>
    <s v="ACCENT CHAIR"/>
    <s v="Beige"/>
    <s v="28.75&quot;W x 31&quot;D x 37.5&quot;H"/>
    <s v="A+"/>
    <n v="943"/>
    <n v="253202.06"/>
  </r>
  <r>
    <s v="MP13-5024"/>
    <x v="1"/>
    <s v="Madison Park"/>
    <s v="Tuscany"/>
    <s v="A3012B"/>
    <s v="COVERLET&amp;BEDSPR"/>
    <s v="Cream"/>
    <s v="Daybed: 39&quot;W x 75&quot;L + 17&quot;D/20&quot;W x 26&quot;L (3)/39&quot;W x 75&quot;L + 15&quot;D/16&quot;W x 16&quot;L"/>
    <s v="A++"/>
    <n v="4919"/>
    <n v="251245.67"/>
  </r>
  <r>
    <s v="MP16-3147"/>
    <x v="4"/>
    <s v="Madison Park"/>
    <s v="Cloud Soft"/>
    <s v="C0020"/>
    <s v="MATT PAD/TOPPER"/>
    <s v="White"/>
    <s v="Queen: 60x80+15&quot;"/>
    <s v="A++"/>
    <n v="9805"/>
    <n v="249083.32"/>
  </r>
  <r>
    <s v="BR55-0535"/>
    <x v="3"/>
    <s v="Beautyrest"/>
    <s v="Heated Microfiber"/>
    <s v="E0062"/>
    <s v="ELEC MATT PAD"/>
    <s v="White"/>
    <s v="Queen: 60x80+15&quot;"/>
    <s v="A+"/>
    <n v="3924"/>
    <n v="248364.03"/>
  </r>
  <r>
    <s v="AM10-0003"/>
    <x v="1"/>
    <s v="Super Listing"/>
    <s v="Porter"/>
    <s v="A6007C"/>
    <s v="COMFORTER (SET)"/>
    <s v="Grey"/>
    <s v="King: 104x90&quot;/20x36&quot;(2)"/>
    <s v="A++"/>
    <n v="7157"/>
    <n v="247233.42000000199"/>
  </r>
  <r>
    <s v="BR54-0419"/>
    <x v="3"/>
    <s v="Beautyrest"/>
    <s v="Heated Microlight to Berber"/>
    <s v="E0098C"/>
    <s v="ELECT BLANKET"/>
    <s v="Grey"/>
    <s v="King:100x90&quot;"/>
    <s v="A+"/>
    <n v="2402"/>
    <n v="246784.49"/>
  </r>
  <r>
    <s v="MP70-1484"/>
    <x v="7"/>
    <s v="Madison Park"/>
    <s v="Spa Waffle"/>
    <s v="H0043C"/>
    <s v="SHOWER CURTAIN"/>
    <s v="Grey"/>
    <s v="72x72&quot;"/>
    <s v="A++"/>
    <n v="15870"/>
    <n v="243601.59"/>
  </r>
  <r>
    <s v="MP120-1097"/>
    <x v="2"/>
    <s v="Madison Park"/>
    <s v="Beaumont"/>
    <s v="F1070"/>
    <s v="OCCASIONL TABLE"/>
    <s v="White/Natural"/>
    <s v="48&quot;W x 24&quot;D x 16.5&quot;H"/>
    <s v="A+"/>
    <n v="1496"/>
    <n v="237271.45"/>
  </r>
  <r>
    <s v="BR55-0671"/>
    <x v="3"/>
    <s v="Beautyrest"/>
    <s v="Cotton Blend"/>
    <s v="E0060"/>
    <s v="ELEC MATT PAD"/>
    <s v="White"/>
    <s v="Twin XL: 39x80+15&quot;"/>
    <s v="A++"/>
    <n v="6056"/>
    <n v="233982.81"/>
  </r>
  <r>
    <s v="II70-1121"/>
    <x v="7"/>
    <s v="INK+IVY"/>
    <s v="Imani"/>
    <s v="H0023A"/>
    <s v="SHOWER CURTAIN"/>
    <s v="Ivory"/>
    <s v="72&quot; W x 72&quot; L"/>
    <s v="A++"/>
    <n v="8844"/>
    <n v="233024.85"/>
  </r>
  <r>
    <s v="ST55-0185"/>
    <x v="3"/>
    <s v="Serta"/>
    <s v="Plush"/>
    <s v="E0118"/>
    <s v="ELEC MATT PAD"/>
    <s v="White"/>
    <s v="Queen: 60x80+15&quot;"/>
    <s v="A"/>
    <n v="3564"/>
    <n v="233014.58"/>
  </r>
  <r>
    <s v="IIF17-0010"/>
    <x v="2"/>
    <s v="INK+IVY"/>
    <s v="Blaze"/>
    <s v="F0393"/>
    <s v="OCCASIONL TABLE"/>
    <s v="Pecan"/>
    <s v="40&quot;W x 27&quot;D x 17.25&quot;H"/>
    <s v="A+"/>
    <n v="2318"/>
    <n v="232808.86"/>
  </r>
  <r>
    <s v="MPS10-463"/>
    <x v="1"/>
    <s v="Madison Park Signature"/>
    <s v="Essence"/>
    <s v="A5046A"/>
    <s v="COMFORTER (SET)"/>
    <s v="Grey"/>
    <s v="Queen:  92x96&quot;/20x26&quot;(2)/26x26&quot;(2)/20x20&quot;/20x20&quot;/14x20&quot;"/>
    <s v="A++"/>
    <n v="1254"/>
    <n v="231767.46"/>
  </r>
  <r>
    <s v="AM10-0141"/>
    <x v="1"/>
    <s v="Super Listing"/>
    <s v="Porter"/>
    <s v="A6007E"/>
    <s v="COMFORTER (SET)"/>
    <s v="Blue/Grey"/>
    <s v="Queen: 90x90&quot;/20x26&quot;(2)"/>
    <s v="A++"/>
    <n v="7683"/>
    <n v="230507.920000001"/>
  </r>
  <r>
    <s v="AM10-0009"/>
    <x v="1"/>
    <s v="Super Listing"/>
    <s v="Porter"/>
    <s v="A6007B"/>
    <s v="COMFORTER (SET)"/>
    <s v="White"/>
    <s v="King: 104x90&quot;/20x36&quot;(2)"/>
    <s v="A++"/>
    <n v="6277"/>
    <n v="228620.640000001"/>
  </r>
  <r>
    <s v="AM10-0287"/>
    <x v="3"/>
    <s v="Super Listing"/>
    <s v="Avril"/>
    <s v="E0080I"/>
    <s v="COMFORTER (SET)"/>
    <s v="Ivory"/>
    <s v="Full/Queen: 90&quot;x90&quot;+20x26&quot;(2)"/>
    <s v="A++"/>
    <n v="6065"/>
    <n v="228503.85"/>
  </r>
  <r>
    <s v="MPS130-0293"/>
    <x v="2"/>
    <s v="Madison Park Signature"/>
    <s v="Beckett"/>
    <s v="F1253"/>
    <s v="ACCENT CHEST"/>
    <s v="Morocco Brown"/>
    <s v="36&quot; x 14.75&quot; x 34.25&quot;H"/>
    <s v="A"/>
    <n v="995"/>
    <n v="228146.81"/>
  </r>
  <r>
    <s v="BR55-0901"/>
    <x v="3"/>
    <s v="Beautyrest"/>
    <s v="Cotton"/>
    <s v="E0066"/>
    <s v="ELEC MATT PAD"/>
    <s v="White"/>
    <s v="King: 78&quot;W x 80&quot;L + 18&quot;D"/>
    <s v="A"/>
    <n v="2832"/>
    <n v="226927.95"/>
  </r>
  <r>
    <s v="MP130-1207"/>
    <x v="2"/>
    <s v="Madison Park"/>
    <s v="Paige"/>
    <s v="F1389"/>
    <s v="ACCENT CHEST"/>
    <s v="Natural"/>
    <s v="47.5&quot;W x 18&quot;D x 32&quot;H"/>
    <s v="A+"/>
    <n v="748"/>
    <n v="224098.94"/>
  </r>
  <r>
    <s v="MT108-0154"/>
    <x v="2"/>
    <s v="Martha Stewart"/>
    <s v="Winfield"/>
    <s v="F1354"/>
    <s v="DINING CHAIR"/>
    <s v="Ivory"/>
    <s v="23&quot;W x 27&quot;D x 37.5&quot;H (2)"/>
    <s v="A+"/>
    <n v="905"/>
    <n v="224020.01"/>
  </r>
  <r>
    <s v="TG104-0186"/>
    <x v="2"/>
    <s v="Threshold  "/>
    <s v="Ceylon"/>
    <s v="F0466"/>
    <s v="BAR STOOL"/>
    <s v="Black"/>
    <s v="19&quot;W x 21-1/4&quot;D x 38-1/4&quot;H"/>
    <s v="EXB"/>
    <n v="1707"/>
    <n v="220459.05"/>
  </r>
  <r>
    <s v="MP10-301"/>
    <x v="1"/>
    <s v="Madison Park"/>
    <s v="Palmer"/>
    <s v="A0021A"/>
    <s v="COMFORTER (SET)"/>
    <s v="Natural"/>
    <s v="Queen: 90x90&quot;/20x26&quot;(2)/60x80+15&quot;/16x16&quot;/12&quot;x20&quot;/18x18&quot;"/>
    <s v="A+"/>
    <n v="3235"/>
    <n v="219678.93"/>
  </r>
  <r>
    <s v="MP73-6090"/>
    <x v="7"/>
    <s v="Madison Park"/>
    <s v="Serene"/>
    <s v="H0052B"/>
    <s v="FASHION TOWEL"/>
    <s v="Blue"/>
    <s v="27&quot;W x 52&quot;L (2)/16&quot;W x 28&quot;L (2)/12&quot;W x 18&quot;L (2)"/>
    <s v="A++"/>
    <n v="5788"/>
    <n v="218492.06"/>
  </r>
  <r>
    <s v="MP103-0236"/>
    <x v="2"/>
    <s v="Madison Park"/>
    <s v="Tyler"/>
    <s v="F0316"/>
    <s v="MOTION"/>
    <s v="natural multi"/>
    <s v="28&quot;W x 32.25&quot;D x 30.5&quot;H"/>
    <s v="A+"/>
    <n v="1065"/>
    <n v="217035.31"/>
  </r>
  <r>
    <s v="MP116-0356"/>
    <x v="2"/>
    <s v="Madison Park"/>
    <s v="Amelia"/>
    <s v="F0328"/>
    <s v="HEADBOARD"/>
    <s v="Cream"/>
    <s v="84.5&quot;Wx8.5&quot;Dx(54.25~60.75&quot;) H"/>
    <s v="A+"/>
    <n v="986"/>
    <n v="215733.33"/>
  </r>
  <r>
    <s v="AM10-0278"/>
    <x v="3"/>
    <s v="Super Listing"/>
    <s v="Avril"/>
    <s v="E0080F"/>
    <s v="COMFORTER (SET)"/>
    <s v="Grey"/>
    <s v="Full/Queen: 90&quot;x90&quot;+20x26&quot;(2)"/>
    <s v="A++"/>
    <n v="5876"/>
    <n v="214962.04"/>
  </r>
  <r>
    <s v="AM10-0471"/>
    <x v="1"/>
    <s v="Super Listing"/>
    <s v="Porter"/>
    <s v="A6007J"/>
    <s v="COMFORTER (SET)"/>
    <s v="Neutral"/>
    <s v="Cal King: 104x98&quot;/20x36&quot;(2)"/>
    <s v="A++"/>
    <n v="4845"/>
    <n v="213082.56000000099"/>
  </r>
  <r>
    <s v="MP10-5886"/>
    <x v="1"/>
    <s v="Madison Park"/>
    <s v="Odette"/>
    <s v="A3010B"/>
    <s v="COMFORTER (SET)"/>
    <s v="Silver/Silver"/>
    <s v="King"/>
    <s v="A++"/>
    <n v="2219"/>
    <n v="212936.46"/>
  </r>
  <r>
    <s v="MP13-2801"/>
    <x v="1"/>
    <s v="Madison Park"/>
    <s v="Dawn"/>
    <s v="A0001A"/>
    <s v="COVERLET&amp;BEDSPR"/>
    <s v="Aqua"/>
    <s v="Full/Queen: 90x90&quot;/20x26&quot;(2)/16x16&quot;/12x18&quot;/18x18&quot;"/>
    <s v="A++"/>
    <n v="3346"/>
    <n v="211455.92"/>
  </r>
  <r>
    <s v="MT108-0063"/>
    <x v="2"/>
    <s v="Martha Stewart"/>
    <s v="Elmcrest"/>
    <s v="F1094"/>
    <s v="DINING CHAIR"/>
    <s v="Linen"/>
    <s v="24&quot;W x 24.5&quot;D x 37.5&quot;H"/>
    <s v="A+"/>
    <n v="1122"/>
    <n v="209833.74"/>
  </r>
  <r>
    <s v="WR10-2179"/>
    <x v="1"/>
    <s v="Woolrich"/>
    <s v="Bitter Creek"/>
    <s v="A5061"/>
    <s v="COMFORTER (SET)"/>
    <s v="Grey/Brown"/>
    <s v="Queen"/>
    <s v="A+"/>
    <n v="2408"/>
    <n v="205685.11"/>
  </r>
  <r>
    <s v="MP10-6287"/>
    <x v="1"/>
    <s v="Madison Park"/>
    <s v="Odette"/>
    <s v="A3010C"/>
    <s v="COMFORTER (SET)"/>
    <s v="Tan/Ivory"/>
    <s v="Queen"/>
    <s v="A+"/>
    <n v="2523"/>
    <n v="205441"/>
  </r>
  <r>
    <s v="MP116-0355"/>
    <x v="2"/>
    <s v="Madison Park"/>
    <s v="Amelia"/>
    <s v="F0330"/>
    <s v="HEADBOARD"/>
    <s v="Cream"/>
    <s v="68.5&quot;Wx8.5&quot;Dx(54.25~60.75&quot;) H"/>
    <s v="A+"/>
    <n v="1145"/>
    <n v="205036.23"/>
  </r>
  <r>
    <s v="ID10-1988"/>
    <x v="1"/>
    <s v="Intelligent Design"/>
    <s v="Cassiopeia"/>
    <s v="B3006"/>
    <s v="COMFORTER (SET)"/>
    <s v="Aqua"/>
    <s v="Full/Queen: 90&quot;W x 90&quot;L/20&quot;W x 26&quot;L (2)/14&quot;W x 14&quot;L"/>
    <s v="A++"/>
    <n v="5134"/>
    <n v="202990.26"/>
  </r>
  <r>
    <s v="MPE10-987"/>
    <x v="1"/>
    <s v="Madison Park Essentials"/>
    <s v="Jaxon"/>
    <s v="A1119A"/>
    <s v="COMFORTER (SET)"/>
    <s v="Blue/Grey"/>
    <s v="Queen:90x90&quot;/20x26''(2)/90x102&quot;/60x80+14&quot;/20x30&quot;(2)"/>
    <s v="A+"/>
    <n v="4731"/>
    <n v="202697.07"/>
  </r>
  <r>
    <s v="BASI16-0329"/>
    <x v="4"/>
    <s v="Sleep Philosophy"/>
    <s v="All Natural"/>
    <s v="C0014"/>
    <s v="MATT PAD/TOPPER"/>
    <s v="White"/>
    <s v="King: 78&quot;W x 80&quot;L + 15&quot;D"/>
    <s v="A+"/>
    <n v="5281"/>
    <n v="201392.79"/>
  </r>
  <r>
    <s v="ST55-0277"/>
    <x v="3"/>
    <s v="Serta"/>
    <s v="Fila AZ"/>
    <s v="X4073"/>
    <s v="ELEC MATT PAD"/>
    <s v="White"/>
    <s v="Cal King:72x84+15&quot;"/>
    <s v="ARA+"/>
    <n v="2789"/>
    <n v="200808"/>
  </r>
  <r>
    <s v="MPE10-980"/>
    <x v="1"/>
    <s v="Madison Park Essentials"/>
    <s v="Brystol"/>
    <s v="A1049F"/>
    <s v="COMFORTER (SET)"/>
    <s v="Navy"/>
    <s v="Queen"/>
    <s v="A+"/>
    <n v="2025"/>
    <n v="200088.66"/>
  </r>
  <r>
    <s v="TG100-0204"/>
    <x v="2"/>
    <s v="Threshold  "/>
    <s v="Esters"/>
    <s v="F0493"/>
    <s v="ACCENT CHAIR"/>
    <s v="Caramel"/>
    <s v="26&quot;W x 32-1/4&quot;D x 29-3/4&quot;H"/>
    <s v="EXB"/>
    <n v="969"/>
    <n v="198402.75"/>
  </r>
  <r>
    <s v="MPS108-0296"/>
    <x v="2"/>
    <s v="Madison Park Signature"/>
    <s v="Ultra"/>
    <s v="F1021"/>
    <s v="DINING CHAIR"/>
    <s v="Light Green Multi"/>
    <s v="23.25&quot;W x 24.75&quot;D x 39&quot;H"/>
    <s v="A"/>
    <n v="976"/>
    <n v="196474.84"/>
  </r>
  <r>
    <s v="MP103-0697"/>
    <x v="2"/>
    <s v="Madison Park"/>
    <s v="Brianne"/>
    <s v="F0308"/>
    <s v="MOTION"/>
    <s v="Navy"/>
    <s v="28.5&quot;W x 32.75&quot;D x 33.25&quot;H"/>
    <s v="A"/>
    <n v="856"/>
    <n v="196344.16"/>
  </r>
  <r>
    <s v="MP51-1614"/>
    <x v="4"/>
    <s v="Madison Park"/>
    <s v="Windom"/>
    <s v="C0010B"/>
    <s v="BLANKET"/>
    <s v="White"/>
    <s v="Full/Queen: 90x90&quot;"/>
    <s v="A"/>
    <n v="8682"/>
    <n v="194903.49"/>
  </r>
  <r>
    <s v="BR55-0536"/>
    <x v="3"/>
    <s v="Beautyrest"/>
    <s v="Heated Microfiber"/>
    <s v="E0062"/>
    <s v="ELEC MATT PAD"/>
    <s v="White"/>
    <s v="King: 78x80+15&quot;"/>
    <s v="A+"/>
    <n v="2788"/>
    <n v="194881.59"/>
  </r>
  <r>
    <s v="MP10-302"/>
    <x v="1"/>
    <s v="Madison Park"/>
    <s v="Palmer"/>
    <s v="A0021A"/>
    <s v="COMFORTER (SET)"/>
    <s v="Natural"/>
    <s v="King: 104x92&quot;/20x36&quot;(2)/78x80+15&quot;/16x16&quot;/12&quot;x20&quot;/18x18&quot;"/>
    <s v="A+"/>
    <n v="2449"/>
    <n v="193243.84"/>
  </r>
  <r>
    <s v="BR54-4848"/>
    <x v="3"/>
    <s v="Beautyrest"/>
    <s v="Heated Microlight to Berber"/>
    <s v="X4074E"/>
    <s v="ELECT BLANKET"/>
    <s v="Grey"/>
    <s v="50x60&quot;"/>
    <s v="ARA"/>
    <n v="6872"/>
    <n v="192319.29"/>
  </r>
  <r>
    <s v="MP105-0471"/>
    <x v="2"/>
    <s v="Madison Park"/>
    <s v="Welburn"/>
    <s v="F0282"/>
    <s v="ACCENT BENCH"/>
    <s v="Grey"/>
    <s v="49.5&quot;W x 19.25&quot;D x 23&quot;H"/>
    <s v="A+"/>
    <n v="1648"/>
    <n v="191265.11"/>
  </r>
  <r>
    <s v="MP10-4041"/>
    <x v="1"/>
    <s v="Madison Park"/>
    <s v="Genevieve"/>
    <s v="A3005A"/>
    <s v="COMFORTER (SET)"/>
    <s v="Navy"/>
    <s v="Queen: 90x90&quot;/20x26+2&quot;(2)/60x80+15&quot;/12x16&quot;/7Dx18&quot;/16x16+3&quot;"/>
    <s v="A+"/>
    <n v="3440"/>
    <n v="189596.27"/>
  </r>
  <r>
    <s v="AM10-0288"/>
    <x v="3"/>
    <s v="Super Listing"/>
    <s v="Avril"/>
    <s v="E0080I"/>
    <s v="COMFORTER (SET)"/>
    <s v="Ivory"/>
    <s v="King/Cal King: 104&quot;x90&quot;+20x36&quot;(2)"/>
    <s v="A++"/>
    <n v="4570"/>
    <n v="189261.21"/>
  </r>
  <r>
    <s v="MPS73-349"/>
    <x v="8"/>
    <s v="Madison Park Signature"/>
    <s v="Turkish"/>
    <s v="H0035E"/>
    <s v="BATH TOWEL"/>
    <s v="White"/>
    <s v="30&quot;Wx58&quot;L(2)/16&quot;Wx30&quot;L(2)/13&quot;Wx13&quot;L(2)"/>
    <s v="A++"/>
    <n v="5130"/>
    <n v="188683.14"/>
  </r>
  <r>
    <s v="ID31-1525"/>
    <x v="0"/>
    <s v="Intelligent Design"/>
    <s v="Azza"/>
    <s v="M2003"/>
    <s v="CUSHION/POUF"/>
    <s v="Ivory"/>
    <s v="20&quot;W x 20&quot;L x 5&quot;H"/>
    <s v="A++"/>
    <n v="9298"/>
    <n v="187951.88"/>
  </r>
  <r>
    <s v="ST55-0186"/>
    <x v="3"/>
    <s v="Serta"/>
    <s v="Plush"/>
    <s v="E0118"/>
    <s v="ELEC MATT PAD"/>
    <s v="White"/>
    <s v="King: 78x80+15&quot;"/>
    <s v="A"/>
    <n v="2625"/>
    <n v="187843.59"/>
  </r>
  <r>
    <s v="MP50-3091"/>
    <x v="3"/>
    <s v="Madison Park"/>
    <s v="Ruched Fur"/>
    <s v="E1045D"/>
    <s v="THROW"/>
    <s v="Ivory"/>
    <s v="50x60&quot;"/>
    <s v="A++"/>
    <n v="9876"/>
    <n v="187690.47"/>
  </r>
  <r>
    <s v="MP10-4696"/>
    <x v="1"/>
    <s v="Madison Park"/>
    <s v="Aubrey"/>
    <s v="A3001D"/>
    <s v="COMFORTER (SET)"/>
    <s v="Navy"/>
    <s v="King"/>
    <s v="A+"/>
    <n v="1764"/>
    <n v="186726.18"/>
  </r>
  <r>
    <s v="MP10-386"/>
    <x v="1"/>
    <s v="Madison Park"/>
    <s v="Dawn"/>
    <s v="A0001A"/>
    <s v="COMFORTER (SET)"/>
    <s v="Aqua"/>
    <s v="Queen: 90x90&quot;/20x26+2&quot;(2)/60x80+15&quot;/16x16&quot;/12x18&quot;/18x18&quot;/26x26&quot;(2)"/>
    <s v="A++"/>
    <n v="2069"/>
    <n v="186654.09"/>
  </r>
  <r>
    <s v="MP13-7424"/>
    <x v="1"/>
    <s v="Madison Park"/>
    <s v="Rhapsody"/>
    <s v="A1032C"/>
    <s v="COVERLET&amp;BEDSPR"/>
    <s v="Navy"/>
    <s v="King/ Cal King: 104&quot;W x 94&quot;L/20&quot;W x 36&quot;L(2)/18&quot;W x 18&quot;L/12&quot;W x 18&quot;L/16&quot;W x 16&quot;L"/>
    <s v="A+"/>
    <n v="2732"/>
    <n v="186215.65"/>
  </r>
  <r>
    <s v="BR54-0524"/>
    <x v="3"/>
    <s v="Beautyrest"/>
    <s v="Heated Plush"/>
    <s v="E0073D"/>
    <s v="ELECT BLANKET"/>
    <s v="Ivory"/>
    <s v="King:100x90&quot;"/>
    <s v="A++"/>
    <n v="2288"/>
    <n v="184659.45"/>
  </r>
  <r>
    <s v="MP51-1615"/>
    <x v="4"/>
    <s v="Madison Park"/>
    <s v="Windom"/>
    <s v="C0010B"/>
    <s v="BLANKET"/>
    <s v="White"/>
    <s v="King: 108x90&quot;"/>
    <s v="A"/>
    <n v="6556"/>
    <n v="182284.02"/>
  </r>
  <r>
    <s v="MPE10-784"/>
    <x v="1"/>
    <s v="Madison Park Essentials"/>
    <s v="Brystol"/>
    <s v="A1049D"/>
    <s v="COMFORTER (SET)"/>
    <s v="Brown"/>
    <s v="Queen"/>
    <s v="A+"/>
    <n v="1794"/>
    <n v="181292.17"/>
  </r>
  <r>
    <s v="AM10-0275"/>
    <x v="3"/>
    <s v="Super Listing"/>
    <s v="Avril"/>
    <s v="E0080E"/>
    <s v="COMFORTER (SET)"/>
    <s v="Pink"/>
    <s v="Full/Queen: 90&quot;x90&quot;+20x26&quot;(2)"/>
    <s v="A++"/>
    <n v="4818"/>
    <n v="181148.78"/>
  </r>
  <r>
    <s v="MP100-1242"/>
    <x v="2"/>
    <s v="Madison Park"/>
    <s v="Donohue"/>
    <s v="F1556"/>
    <s v="ACCENT CHAIR"/>
    <s v="Light Blue/Antique Cream"/>
    <s v="25.5&quot;W x 32&quot;D x 35.75&quot;H"/>
    <s v="A"/>
    <n v="671"/>
    <n v="179686.35"/>
  </r>
  <r>
    <s v="UHK10-0226"/>
    <x v="1"/>
    <s v="Intelligent Design Kids"/>
    <s v="Gracie"/>
    <s v="B7020"/>
    <s v="COMFORTER (SET)"/>
    <s v="Multi"/>
    <s v="Twin: 68&quot;W x 88&quot;L/20&quot;W x 26&quot;L (1)/ D14&quot;"/>
    <s v="A+"/>
    <n v="3651"/>
    <n v="178477.28"/>
  </r>
  <r>
    <s v="MPS10-346"/>
    <x v="1"/>
    <s v="Madison Park Signature"/>
    <s v="Urban Cabin"/>
    <s v="A5038A"/>
    <s v="COMFORTER (SET)"/>
    <s v="Brown"/>
    <s v="King"/>
    <s v="A++"/>
    <n v="853"/>
    <n v="176965.84"/>
  </r>
  <r>
    <s v="MP10-3830"/>
    <x v="1"/>
    <s v="Madison Park"/>
    <s v="Vienna"/>
    <s v="A0002B"/>
    <s v="COMFORTER (SET)"/>
    <s v="Indigo"/>
    <s v="King: 104x92&quot;/20x36+2&quot;(2)/78x80+15&quot;/18x18&quot;/16x16&quot;/12x16&quot;"/>
    <s v="A+"/>
    <n v="2119"/>
    <n v="175990.62"/>
  </r>
  <r>
    <s v="WR13-2815"/>
    <x v="1"/>
    <s v="Woolrich"/>
    <s v="Mill Creek"/>
    <s v="A5056A"/>
    <s v="COVERLET&amp;BEDSPR"/>
    <s v="Green"/>
    <s v="Full/ Queen: 92x96+0.5&quot;/20x26+0.5&quot;(2)"/>
    <s v="A+"/>
    <n v="2975"/>
    <n v="175075.59"/>
  </r>
  <r>
    <s v="MP13-709"/>
    <x v="1"/>
    <s v="Madison Park"/>
    <s v="Quebec"/>
    <s v="A0014A"/>
    <s v="COVERLET&amp;BEDSPR"/>
    <s v="Cream"/>
    <s v="King: 120x118&quot;/20x36&quot;(2)"/>
    <s v="A++"/>
    <n v="2551"/>
    <n v="174639.5"/>
  </r>
  <r>
    <s v="MP40-6764"/>
    <x v="0"/>
    <s v="Madison Park"/>
    <s v="Anaheim"/>
    <s v="G0054A"/>
    <s v="WINDOW PANEL"/>
    <s v="Natural"/>
    <s v="50x95&quot;"/>
    <s v="A++"/>
    <n v="8377"/>
    <n v="174574.47"/>
  </r>
  <r>
    <s v="MPS73-317"/>
    <x v="8"/>
    <s v="Madison Park Signature"/>
    <s v="Turkish"/>
    <s v="H0035B"/>
    <s v="BATH TOWEL"/>
    <s v="Taupe"/>
    <s v="30&quot;Wx58&quot;L(2)/16&quot;Wx30&quot;L(2)/13&quot;Wx13&quot;L(2)"/>
    <s v="A++"/>
    <n v="4792"/>
    <n v="174039.45"/>
  </r>
  <r>
    <s v="AM10-0394"/>
    <x v="1"/>
    <s v="Super Listing"/>
    <s v="Porter"/>
    <s v="A6007X"/>
    <s v="COMFORTER (SET)"/>
    <s v="Clay"/>
    <s v="King: 104x90&quot;/20x36&quot;(2)"/>
    <s v="A++"/>
    <n v="5077"/>
    <n v="173927.46"/>
  </r>
  <r>
    <s v="BR55-0201"/>
    <x v="3"/>
    <s v="Beautyrest"/>
    <s v="Cotton Blend"/>
    <s v="E0060"/>
    <s v="ELEC MATT PAD"/>
    <s v="White"/>
    <s v="King: 78x80+15&quot;"/>
    <s v="A++"/>
    <n v="2609"/>
    <n v="173769"/>
  </r>
  <r>
    <s v="II10-995"/>
    <x v="1"/>
    <s v="INK+IVY"/>
    <s v="Imani"/>
    <s v="A5110C"/>
    <s v="COMFORTER (SET)"/>
    <s v="Ivory"/>
    <s v="King/Cal King: 104&quot;W x 92&quot;L / 20&quot;W x 36&quot;L  (2)"/>
    <s v="A+"/>
    <n v="2166"/>
    <n v="173051.79"/>
  </r>
  <r>
    <s v="MPE10-981"/>
    <x v="1"/>
    <s v="Madison Park Essentials"/>
    <s v="Brystol"/>
    <s v="A1049F"/>
    <s v="COMFORTER (SET)"/>
    <s v="Navy"/>
    <s v="King"/>
    <s v="A+"/>
    <n v="1547"/>
    <n v="171762.37"/>
  </r>
  <r>
    <s v="MP10-3065"/>
    <x v="3"/>
    <s v="Madison Park"/>
    <s v="Duke"/>
    <s v="E0007A"/>
    <s v="COMFORTER (SET)"/>
    <s v="Black"/>
    <s v="King/Cal King: 104x90&quot;/20x36+2&quot;(2)"/>
    <s v="A++"/>
    <n v="3667"/>
    <n v="171266.95"/>
  </r>
  <r>
    <s v="BASI16-0327"/>
    <x v="4"/>
    <s v="Sleep Philosophy"/>
    <s v="All Natural"/>
    <s v="C0014"/>
    <s v="MATT PAD/TOPPER"/>
    <s v="White"/>
    <s v="Full: 54&quot;W x 75&quot;L + 15&quot;D"/>
    <s v="A"/>
    <n v="5665"/>
    <n v="169964.19"/>
  </r>
  <r>
    <s v="MPE10-477"/>
    <x v="1"/>
    <s v="Madison Park Essentials"/>
    <s v="Joella"/>
    <s v="A1062B"/>
    <s v="COMFORTER (SET)"/>
    <s v="Taupe"/>
    <s v="King"/>
    <s v="A+"/>
    <n v="1477"/>
    <n v="169417.95"/>
  </r>
  <r>
    <s v="CS14-1303"/>
    <x v="1"/>
    <s v="Comfort Spaces"/>
    <s v="Gloria"/>
    <s v="X1027B"/>
    <s v="COVERLET&amp;BEDSPR"/>
    <s v="Aqua"/>
    <s v="Twin/Twin XL:66&quot;Wx90&quot;L/20&quot;Wx26&quot;L+0.5&quot;D"/>
    <s v="ARA+"/>
    <n v="9929"/>
    <n v="169390.63"/>
  </r>
  <r>
    <s v="AM10-0002"/>
    <x v="1"/>
    <s v="Super Listing"/>
    <s v="Porter"/>
    <s v="A6007C"/>
    <s v="COMFORTER (SET)"/>
    <s v="Grey"/>
    <s v="Queen: 90x90&quot;/20x26&quot;(2)"/>
    <s v="A++"/>
    <n v="5856"/>
    <n v="169221.11"/>
  </r>
  <r>
    <s v="BR54-0516"/>
    <x v="3"/>
    <s v="Beautyrest"/>
    <s v="Heated Plush"/>
    <s v="E0073C"/>
    <s v="ELECT BLANKET"/>
    <s v="Grey"/>
    <s v="King:100x90&quot;"/>
    <s v="A++"/>
    <n v="2039"/>
    <n v="168972.1"/>
  </r>
  <r>
    <s v="TG100-0192"/>
    <x v="2"/>
    <s v="Threshold  "/>
    <s v="Esters"/>
    <s v="F0488"/>
    <s v="BAR STOOL"/>
    <s v="Natural"/>
    <s v="26&quot;W x 32-1/4&quot;D x 29-3/4&quot;H"/>
    <s v="EXB"/>
    <n v="825"/>
    <n v="168918.75"/>
  </r>
  <r>
    <s v="MPS72-446"/>
    <x v="7"/>
    <s v="Madison Park Signature"/>
    <s v="Splendor"/>
    <s v="H0022A"/>
    <s v="BATH RUG"/>
    <s v="White"/>
    <s v="21x34&quot;"/>
    <s v="A++"/>
    <n v="9328"/>
    <n v="167630.01999999999"/>
  </r>
  <r>
    <s v="MP40-6768"/>
    <x v="0"/>
    <s v="Madison Park"/>
    <s v="Anaheim"/>
    <s v="G0054B"/>
    <s v="WINDOW PANEL"/>
    <s v="Brown"/>
    <s v="50x95&quot;"/>
    <s v="A++"/>
    <n v="7854"/>
    <n v="167391.89000000001"/>
  </r>
  <r>
    <s v="FPF17-0296"/>
    <x v="2"/>
    <s v="INK+IVY"/>
    <s v="Blaze"/>
    <s v="F1232"/>
    <s v="OCCASIONL TABLE"/>
    <s v="Pecan"/>
    <s v="21W x 20D x 20.75H&quot;"/>
    <s v="A+"/>
    <n v="2197"/>
    <n v="167383.29999999999"/>
  </r>
  <r>
    <s v="MPS95F-0037"/>
    <x v="6"/>
    <s v="Madison Park Signature"/>
    <s v="Marlowe"/>
    <s v="J0032"/>
    <s v="DEC. MIRROR"/>
    <s v="Black"/>
    <s v="36&quot;W x 1.8&quot;D x 36&quot;H"/>
    <s v="A+"/>
    <n v="1550"/>
    <n v="167341.07999999999"/>
  </r>
  <r>
    <s v="MPE10-695"/>
    <x v="1"/>
    <s v="Madison Park Essentials"/>
    <s v="Saben"/>
    <s v="A1046B"/>
    <s v="COMFORTER (SET)"/>
    <s v="Aqua"/>
    <s v="Queen"/>
    <s v="A++"/>
    <n v="2293"/>
    <n v="167206.67000000001"/>
  </r>
  <r>
    <s v="MP10-5885"/>
    <x v="1"/>
    <s v="Madison Park"/>
    <s v="Odette"/>
    <s v="A3010B"/>
    <s v="COMFORTER (SET)"/>
    <s v="Silver/Silver"/>
    <s v="Queen"/>
    <s v="A++"/>
    <n v="2093"/>
    <n v="166896.03"/>
  </r>
  <r>
    <s v="MPS95F-0034"/>
    <x v="6"/>
    <s v="Madison Park Signature"/>
    <s v="Marlowe"/>
    <s v="J0044"/>
    <s v="DEC. MIRROR"/>
    <s v="Gold"/>
    <s v="27x27x1.75&quot;"/>
    <s v="A+"/>
    <n v="2320"/>
    <n v="166080.23000000001"/>
  </r>
  <r>
    <s v="MT104-0169"/>
    <x v="2"/>
    <s v="Martha Stewart"/>
    <s v="Playa"/>
    <s v="F1382"/>
    <s v="BAR STOOL"/>
    <s v="Natural"/>
    <s v="23&quot;W x 22.5&quot;D x 35&quot;H"/>
    <s v="A"/>
    <n v="684"/>
    <n v="166038.79"/>
  </r>
  <r>
    <s v="MP10-6156"/>
    <x v="1"/>
    <s v="Madison Park"/>
    <s v="Marina"/>
    <s v="A3007A"/>
    <s v="COMFORTER (SET)"/>
    <s v="Blue"/>
    <s v="King"/>
    <s v="A+"/>
    <n v="2050"/>
    <n v="165505.84"/>
  </r>
  <r>
    <s v="II104-0511"/>
    <x v="2"/>
    <s v="INK+IVY"/>
    <s v="Oslo"/>
    <s v="F1440"/>
    <s v="BAR STOOL"/>
    <m/>
    <s v="19.75&quot;W x 24&quot;D x 38.75&quot;H"/>
    <s v="A"/>
    <n v="1182"/>
    <n v="163658.49"/>
  </r>
  <r>
    <s v="5DS100-0035"/>
    <x v="2"/>
    <s v="510 Design"/>
    <s v="Paula"/>
    <s v="F1551"/>
    <s v="ACCENT CHAIR"/>
    <s v="Light Blue"/>
    <s v="30&quot;W x 30.5&quot;D x 33&quot;H"/>
    <s v="A"/>
    <n v="1265"/>
    <n v="163508.60999999999"/>
  </r>
  <r>
    <s v="MPS10-537"/>
    <x v="1"/>
    <s v="Madison Park Signature"/>
    <s v="Essence"/>
    <s v="A5046C"/>
    <s v="COMFORTER (SET)"/>
    <s v="Blue"/>
    <s v="Queen: 92x96&quot;/20x26&quot;(2)/26x26&quot;(2)/20x20&quot;/20x20&quot;/14x20&quot;"/>
    <s v="A"/>
    <n v="909"/>
    <n v="163321.81"/>
  </r>
  <r>
    <s v="MP103-0731"/>
    <x v="2"/>
    <s v="Madison Park"/>
    <s v="Alana"/>
    <s v="F0071"/>
    <s v="MOTION"/>
    <s v="Blue Multi"/>
    <s v="28.5&quot;W x 32&quot;D x34&quot;H"/>
    <s v="B"/>
    <n v="640"/>
    <n v="161491.01999999999"/>
  </r>
  <r>
    <s v="MP10-905"/>
    <x v="1"/>
    <s v="Madison Park"/>
    <s v="Boone"/>
    <s v="A1014A"/>
    <s v="COMFORTER (SET)"/>
    <s v="Brown"/>
    <s v="King: 104x92&quot;/20x36&quot;(2)/78x80+15&quot;/18x18/16x16&quot;/12x18&quot;"/>
    <s v="A++"/>
    <n v="2044"/>
    <n v="161408.65"/>
  </r>
  <r>
    <s v="WR10-2193"/>
    <x v="1"/>
    <s v="Woolrich"/>
    <s v="Perry"/>
    <s v="A5062"/>
    <s v="COMFORTER (SET)"/>
    <s v="Blue"/>
    <s v="Queen: 92&quot;Wx94&quot;L/20&quot;Wx26&quot;L+1.5&quot;D(2)/18&quot;Wx18&quot;L /12&quot;Wx18&quot;L+1.5&quot;D"/>
    <s v="A+"/>
    <n v="1684"/>
    <n v="161154.73000000001"/>
  </r>
  <r>
    <s v="MT100-0106"/>
    <x v="2"/>
    <s v="Martha Stewart"/>
    <s v="Decker"/>
    <s v="F0108"/>
    <s v="ACCENT CHAIR"/>
    <s v="Charcoal"/>
    <s v="28.75&quot;W x 31&quot;D x 37.5&quot;H"/>
    <s v="A"/>
    <n v="608"/>
    <n v="160661.56"/>
  </r>
  <r>
    <s v="MP40-6767"/>
    <x v="0"/>
    <s v="Madison Park"/>
    <s v="Anaheim"/>
    <s v="G0054B"/>
    <s v="WINDOW PANEL"/>
    <s v="Brown"/>
    <s v="50x84&quot;"/>
    <s v="A++"/>
    <n v="8618"/>
    <n v="160393.01999999999"/>
  </r>
  <r>
    <s v="AM10-0008"/>
    <x v="1"/>
    <s v="Super Listing"/>
    <s v="Porter"/>
    <s v="A6007B"/>
    <s v="COMFORTER (SET)"/>
    <s v="White"/>
    <s v="Queen: 90x90&quot;/20x26&quot;(2)"/>
    <s v="A++"/>
    <n v="5237"/>
    <n v="159853.9"/>
  </r>
  <r>
    <s v="AM10-0279"/>
    <x v="3"/>
    <s v="Super Listing"/>
    <s v="Avril"/>
    <s v="E0080F"/>
    <s v="COMFORTER (SET)"/>
    <s v="Grey"/>
    <s v="King/Cal King: 104&quot;x90&quot;+20x36&quot;(2)"/>
    <s v="A++"/>
    <n v="3998"/>
    <n v="159139.14000000001"/>
  </r>
  <r>
    <s v="TN20-0254"/>
    <x v="5"/>
    <s v="True North by Sleep Philosophy"/>
    <s v="Cozy Cotton Flannel"/>
    <s v="D0036AS"/>
    <s v="SHEET/SHEET SET"/>
    <s v="Multi Leaves"/>
    <s v="Queen"/>
    <s v="A++"/>
    <n v="6672"/>
    <n v="159036.63"/>
  </r>
  <r>
    <s v="MP50-4878"/>
    <x v="3"/>
    <s v="Madison Park"/>
    <s v="Ruched Fur"/>
    <s v="E1045C"/>
    <s v="THROW"/>
    <s v="Blush"/>
    <s v="50&quot;W x 60&quot;L"/>
    <s v="A++"/>
    <n v="8680"/>
    <n v="158518.62"/>
  </r>
  <r>
    <s v="BR54-0653"/>
    <x v="3"/>
    <s v="Beautyrest"/>
    <s v="Heated Microlight to Berber"/>
    <s v="E0098E"/>
    <s v="ELECT BLANKET"/>
    <s v="Ivory"/>
    <s v="King:100x90&quot;"/>
    <s v="A"/>
    <n v="1640"/>
    <n v="158509.15"/>
  </r>
  <r>
    <s v="MP10-334"/>
    <x v="1"/>
    <s v="Madison Park"/>
    <s v="Aubrey"/>
    <s v="A3001C"/>
    <s v="COMFORTER (SET)"/>
    <s v="Black"/>
    <s v="King: 106x92&quot;/20x36+2&quot;(2)/78x80+15&quot;/18x18&quot;/6.5x18&quot;/26x26&quot;(2)/110x102&quot;/78x80"/>
    <s v="A+"/>
    <n v="1434"/>
    <n v="156733.99"/>
  </r>
  <r>
    <s v="MPE10-476"/>
    <x v="1"/>
    <s v="Madison Park Essentials"/>
    <s v="Joella"/>
    <s v="A1062B"/>
    <s v="COMFORTER (SET)"/>
    <s v="Taupe"/>
    <s v="Queen"/>
    <s v="A+"/>
    <n v="1540"/>
    <n v="155280.04999999999"/>
  </r>
  <r>
    <s v="MP13-369"/>
    <x v="1"/>
    <s v="Madison Park"/>
    <s v="Bellagio"/>
    <s v="A3002A"/>
    <s v="COVERLET&amp;BEDSPR"/>
    <s v="Brown/Gold"/>
    <s v="King: 104x94&quot;/20x36&quot;(2)/12x18&quot;/16x16&quot;/10x18"/>
    <s v="A++"/>
    <n v="2466"/>
    <n v="154920.76999999999"/>
  </r>
  <r>
    <s v="MP10-6164"/>
    <x v="1"/>
    <s v="Madison Park"/>
    <s v="Cassandra"/>
    <s v="A0028A"/>
    <s v="COMFORTER (SET)"/>
    <s v="Blush"/>
    <s v="Queen"/>
    <s v="A+"/>
    <n v="1757"/>
    <n v="154647.84"/>
  </r>
  <r>
    <s v="MP70-1483"/>
    <x v="7"/>
    <s v="Madison Park"/>
    <s v="Spa Waffle"/>
    <s v="H0043A"/>
    <s v="SHOWER CURTAIN"/>
    <s v="Taupe"/>
    <s v="72x72&quot;"/>
    <s v="A++"/>
    <n v="9832"/>
    <n v="154280.44"/>
  </r>
  <r>
    <s v="MP10-6837"/>
    <x v="1"/>
    <s v="Madison Park"/>
    <s v="Odette"/>
    <s v="A3010A"/>
    <s v="COMFORTER (SET)"/>
    <s v="Navy/Silver"/>
    <s v="King: 104&quot;W x 92&quot;L /20&quot;W x 36&quot;L + 2&quot;D (2)/78&quot;W x 80&quot;L +15&quot;D/12&quot;W x 18&quot;L/18&quot;W x 18&quot;L/26&quot;W x 26&quot;L + 2&quot;D (2)"/>
    <s v="A+"/>
    <n v="1688"/>
    <n v="154228.49"/>
  </r>
  <r>
    <s v="II40-1294"/>
    <x v="0"/>
    <s v="INK+IVY"/>
    <s v="Imani"/>
    <s v="A5110D-1"/>
    <s v="WINDOW PANEL"/>
    <s v="White/Navy"/>
    <s v="50&quot;x84&quot;"/>
    <s v="A+"/>
    <n v="5300"/>
    <n v="152006.51"/>
  </r>
  <r>
    <s v="MPS73-188"/>
    <x v="8"/>
    <s v="Madison Park Signature"/>
    <s v="800GSM"/>
    <s v="H0005A"/>
    <s v="BATH TOWEL"/>
    <s v="White"/>
    <s v="30x54&quot;(2)/16x28&quot;(2)/13x13&quot;(4)"/>
    <s v="A++"/>
    <n v="4333"/>
    <n v="151461.9"/>
  </r>
  <r>
    <s v="MP10-6141"/>
    <x v="1"/>
    <s v="Madison Park"/>
    <s v="Heritage"/>
    <s v="A20017B"/>
    <s v="COMFORTER (SET)"/>
    <s v="Grey"/>
    <s v="King/Cal King"/>
    <s v="A"/>
    <n v="2053"/>
    <n v="151328.34"/>
  </r>
  <r>
    <s v="MP130-0945"/>
    <x v="2"/>
    <s v="Madison Park"/>
    <s v="Hanley"/>
    <s v="F1467"/>
    <s v="ACCENT CHEST"/>
    <s v="Black"/>
    <s v="36&quot;W x 14&quot;D x 34&quot;H"/>
    <s v="A+"/>
    <n v="578"/>
    <n v="151314.45000000001"/>
  </r>
  <r>
    <s v="IIF18-0049"/>
    <x v="2"/>
    <s v="INK+IVY"/>
    <s v="Novak"/>
    <s v="F1481"/>
    <s v="ACCENT CHAIR"/>
    <s v="Taupe"/>
    <s v="27.5&quot;W x 32.75&quot;D x 29&quot;H"/>
    <s v="A"/>
    <n v="890"/>
    <n v="150631.37"/>
  </r>
  <r>
    <s v="II108-0364"/>
    <x v="2"/>
    <s v="INK+IVY"/>
    <s v="Kelly"/>
    <s v="F1480"/>
    <s v="DINING CHAIR"/>
    <s v="Light Brown"/>
    <s v="19&quot;W x 21.75&quot;D x 35&quot;H"/>
    <s v="A"/>
    <n v="773"/>
    <n v="150215.04999999999"/>
  </r>
  <r>
    <s v="WR10-2194"/>
    <x v="1"/>
    <s v="Woolrich"/>
    <s v="Perry"/>
    <s v="A5062"/>
    <s v="COMFORTER (SET)"/>
    <s v="Blue"/>
    <s v="King /Cal King: 106&quot;Wx94&quot;L/20&quot;Wx36&quot;L+1.5&quot;D(2)/18&quot;Wx18&quot;L /12&quot;Wx18&quot;L+1.5&quot;D"/>
    <s v="A+"/>
    <n v="1407"/>
    <n v="149938.10999999999"/>
  </r>
  <r>
    <s v="AM10-0400"/>
    <x v="1"/>
    <s v="Super Listing"/>
    <s v="Porter"/>
    <s v="A6007Z"/>
    <s v="COMFORTER (SET)"/>
    <s v="Navy"/>
    <s v="King: 104x90&quot;/20x36&quot;(2)"/>
    <s v="A++"/>
    <n v="4360"/>
    <n v="149855.24"/>
  </r>
  <r>
    <s v="MPE20-769"/>
    <x v="5"/>
    <s v="Madison Park Essentials"/>
    <s v="Satin"/>
    <s v="D0004G"/>
    <s v="SHEET/SHEET SET"/>
    <s v="Grey"/>
    <s v="QUEEN: 90x102&quot;/20x30&quot;(4)/60x80&quot;+14&quot;"/>
    <s v="A++"/>
    <n v="7052"/>
    <n v="149528.66"/>
  </r>
  <r>
    <s v="MPS73-316"/>
    <x v="8"/>
    <s v="Madison Park Signature"/>
    <s v="Turkish"/>
    <s v="H0035A"/>
    <s v="BATH TOWEL"/>
    <s v="Grey"/>
    <s v="30&quot;Wx58&quot;L(2)/16&quot;Wx30&quot;L(2)/13&quot;Wx13&quot;L(2)"/>
    <s v="A++"/>
    <n v="4044"/>
    <n v="149190.78"/>
  </r>
  <r>
    <s v="BR54-0520"/>
    <x v="3"/>
    <s v="Beautyrest"/>
    <s v="Heated Plush"/>
    <s v="E0073F"/>
    <s v="ELECT BLANKET"/>
    <s v="Mink"/>
    <s v="King:100x90&quot;"/>
    <s v="A+"/>
    <n v="1756"/>
    <n v="147978.22"/>
  </r>
  <r>
    <s v="MP40-6763"/>
    <x v="0"/>
    <s v="Madison Park"/>
    <s v="Anaheim"/>
    <s v="G0054A"/>
    <s v="WINDOW PANEL"/>
    <s v="Natural"/>
    <s v="50x84&quot;"/>
    <s v="A++"/>
    <n v="8300"/>
    <n v="147934.57"/>
  </r>
  <r>
    <s v="MPS73-318"/>
    <x v="8"/>
    <s v="Madison Park Signature"/>
    <s v="Turkish"/>
    <s v="H0035C"/>
    <s v="BATH TOWEL"/>
    <s v="Natural"/>
    <s v="30&quot;Wx58&quot;L(2)/16&quot;Wx30&quot;L(2)/13&quot;Wx13&quot;L(2)"/>
    <s v="A++"/>
    <n v="4001"/>
    <n v="147923.01999999999"/>
  </r>
  <r>
    <s v="II120-0459"/>
    <x v="2"/>
    <s v="INK+IVY"/>
    <s v="Monterey"/>
    <s v="F1101"/>
    <s v="OCCASIONL TABLE"/>
    <s v="Natural"/>
    <s v="64&quot;W x 15&quot;D x 36&quot;H"/>
    <s v="A+"/>
    <n v="580"/>
    <n v="147807.62"/>
  </r>
  <r>
    <s v="MPE10-638"/>
    <x v="1"/>
    <s v="Madison Park Essentials"/>
    <s v="Brystol"/>
    <s v="A1049B"/>
    <s v="COMFORTER (SET)"/>
    <s v="Teal"/>
    <s v="Cal King"/>
    <s v="A++"/>
    <n v="1328"/>
    <n v="147334.93"/>
  </r>
  <r>
    <s v="II105-0546"/>
    <x v="2"/>
    <s v="INK+IVY"/>
    <s v="Arcadia"/>
    <s v="F1543"/>
    <s v="ACCENT BENCH"/>
    <s v="Walnut Brown"/>
    <s v="42&quot;W x 17&quot;D x 19.5&quot;H"/>
    <s v="A"/>
    <n v="911"/>
    <n v="147314.9"/>
  </r>
  <r>
    <s v="MP50-6233"/>
    <x v="3"/>
    <s v="Madison Park"/>
    <s v="Zuri"/>
    <s v="E1047H"/>
    <s v="THROW"/>
    <s v="Snow Leopard"/>
    <s v="60&quot;W x 70&quot;L"/>
    <s v="A"/>
    <n v="9210"/>
    <n v="147275.26"/>
  </r>
  <r>
    <s v="UHK10-0091"/>
    <x v="1"/>
    <s v="Intelligent Design Kids"/>
    <s v="Callie"/>
    <s v="B7016A"/>
    <s v="COMFORTER (SET)"/>
    <s v="Multi"/>
    <s v="Full/Queen: 88&quot;W x 88&quot;L/20&quot;W x 26&quot;L (2)/12&quot;W x 16&quot;L/16&quot;W x 16&quot;L"/>
    <s v="A++"/>
    <n v="2054"/>
    <n v="147228.82999999999"/>
  </r>
  <r>
    <s v="MP13-2426"/>
    <x v="1"/>
    <s v="Madison Park"/>
    <s v="Marina"/>
    <s v="A3007A"/>
    <s v="COVERLET&amp;BEDSPR"/>
    <s v="Blue"/>
    <s v="King/Cal King : 104x94&quot;/20x36&quot;(2)/18x18&quot;/16x16&quot;/12x18&quot;"/>
    <s v="A+"/>
    <n v="2292"/>
    <n v="147094.23000000001"/>
  </r>
  <r>
    <s v="BR54-0515"/>
    <x v="3"/>
    <s v="Beautyrest"/>
    <s v="Heated Plush"/>
    <s v="E0073C"/>
    <s v="ELECT BLANKET"/>
    <s v="Grey"/>
    <s v="Queen:84x90&quot;"/>
    <s v="A++"/>
    <n v="2052"/>
    <n v="146875.65"/>
  </r>
  <r>
    <s v="II105-0525"/>
    <x v="2"/>
    <s v="INK+IVY"/>
    <s v="Bailey"/>
    <s v="F0258"/>
    <s v="ACCENT BENCH"/>
    <m/>
    <s v="48&quot;W x 16.5&quot;D x18&quot;H"/>
    <s v="A"/>
    <n v="1131"/>
    <n v="146820.12"/>
  </r>
  <r>
    <s v="SHET20-174"/>
    <x v="5"/>
    <s v="Madison Park Essentials"/>
    <s v="Satin"/>
    <s v="D0004A"/>
    <s v="SHEET/SHEET SET"/>
    <s v="Black"/>
    <s v="King: 108x102&quot;/78x80+14&quot;/20x40&quot;(4)"/>
    <s v="A++"/>
    <n v="6043"/>
    <n v="146035.71"/>
  </r>
  <r>
    <s v="5DS10-0047"/>
    <x v="1"/>
    <s v="510 Design"/>
    <s v="Ramsey"/>
    <s v="A5005A"/>
    <s v="COMFORTER (SET)"/>
    <s v="Neutral"/>
    <s v="Queen"/>
    <s v="A+"/>
    <n v="2908"/>
    <n v="145917.6"/>
  </r>
  <r>
    <s v="MP13-2123"/>
    <x v="1"/>
    <s v="Madison Park"/>
    <s v="Luna"/>
    <s v="A1029A"/>
    <s v="COVERLET&amp;BEDSPR"/>
    <s v="Taupe"/>
    <s v="King/Cal King: 104x94&quot;/20x36&quot;(2)/18x18&quot;/16x16&quot;/12x18&quot;"/>
    <s v="A+"/>
    <n v="2332"/>
    <n v="145880.95000000001"/>
  </r>
  <r>
    <s v="MP108-1243"/>
    <x v="2"/>
    <s v="Madison Park"/>
    <s v="Charlotte"/>
    <s v="F0431"/>
    <s v="DINING CHAIR"/>
    <s v="Cream"/>
    <s v="24.5&quot;W x 24&quot;D x 34&quot;H"/>
    <s v="B"/>
    <n v="699"/>
    <n v="145333.91"/>
  </r>
  <r>
    <s v="MP16-3148"/>
    <x v="4"/>
    <s v="Madison Park"/>
    <s v="Cloud Soft"/>
    <s v="C0020"/>
    <s v="MATT PAD/TOPPER"/>
    <s v="White"/>
    <s v="King: 78x80+15&quot;"/>
    <s v="A+"/>
    <n v="4684"/>
    <n v="143462.78"/>
  </r>
  <r>
    <s v="ST55-0073"/>
    <x v="3"/>
    <s v="Serta"/>
    <s v="Wyatt AZ"/>
    <s v="X4048"/>
    <s v="ELEC MATT PAD"/>
    <s v="White"/>
    <s v="Cal King:72x84+15&quot;"/>
    <s v="ARA+"/>
    <n v="1632"/>
    <n v="142944.76"/>
  </r>
  <r>
    <s v="MP70-246"/>
    <x v="7"/>
    <s v="Madison Park"/>
    <s v="Amherst"/>
    <s v="H0077A"/>
    <s v="SHOWER CURTAIN"/>
    <s v="Black"/>
    <s v="72x72&quot;"/>
    <s v="A++"/>
    <n v="10082"/>
    <n v="142474.93"/>
  </r>
  <r>
    <s v="MP10-423"/>
    <x v="1"/>
    <s v="Madison Park"/>
    <s v="Palmer"/>
    <s v="A0021C"/>
    <s v="COMFORTER (SET)"/>
    <s v="Black/Gray"/>
    <s v="Queen: 90x90&quot;/20x26&quot;(2)/60x80+15&quot;/16x16&quot;/12x20&quot;/18x18&quot;"/>
    <s v="A+"/>
    <n v="2086"/>
    <n v="141802.69"/>
  </r>
  <r>
    <s v="MPS10-485"/>
    <x v="1"/>
    <s v="Madison Park Signature"/>
    <s v="Grace"/>
    <s v="A5047"/>
    <s v="COMFORTER (SET)"/>
    <s v="Taupe"/>
    <s v="King: 110x96&quot;/20x36&quot;(2)/26x26+2&quot;(3)/20x20&quot;/18x18&quot;/14x20&quot;"/>
    <s v="A"/>
    <n v="752"/>
    <n v="141740.62"/>
  </r>
  <r>
    <s v="MP104-1105"/>
    <x v="2"/>
    <s v="Madison Park"/>
    <s v="Emmett"/>
    <s v="F0139"/>
    <s v="BAR STOOL"/>
    <s v="Beige"/>
    <s v="21&quot;W x  22&quot;D x 37&quot;H"/>
    <s v="A"/>
    <n v="995"/>
    <n v="141454.29999999999"/>
  </r>
  <r>
    <s v="AM10-0062"/>
    <x v="1"/>
    <s v="Super Listing"/>
    <s v="Camden"/>
    <s v="A6002C"/>
    <s v="COMFORTER (SET)"/>
    <s v="Sage Green"/>
    <s v="Full/Queen: 90x90&quot;/20x26+2&quot;(2)"/>
    <s v="B+"/>
    <n v="4841"/>
    <n v="141130.37"/>
  </r>
  <r>
    <s v="MPS72-447"/>
    <x v="7"/>
    <s v="Madison Park Signature"/>
    <s v="Splendor"/>
    <s v="H0022A"/>
    <s v="BATH RUG"/>
    <s v="White"/>
    <s v="24X72&quot;"/>
    <s v="A++"/>
    <n v="4060"/>
    <n v="141010.15"/>
  </r>
  <r>
    <s v="II100-0063"/>
    <x v="2"/>
    <s v="INK+IVY"/>
    <s v="Newport"/>
    <s v="F0292"/>
    <s v="ACCENT CHAIR"/>
    <s v="Blue"/>
    <s v="37&quot;W x 29.5&quot;D x 31.5&quot;H"/>
    <s v="A+"/>
    <n v="845"/>
    <n v="140875.35999999999"/>
  </r>
  <r>
    <s v="WR10-2180"/>
    <x v="1"/>
    <s v="Woolrich"/>
    <s v="Bitter Creek"/>
    <s v="A5061"/>
    <s v="COMFORTER (SET)"/>
    <s v="Grey/Brown"/>
    <s v="King"/>
    <s v="A+"/>
    <n v="1452"/>
    <n v="140820.35999999999"/>
  </r>
  <r>
    <s v="MP13-2121"/>
    <x v="1"/>
    <s v="Madison Park"/>
    <s v="Luna"/>
    <s v="A1029B"/>
    <s v="COVERLET&amp;BEDSPR"/>
    <s v="Blue"/>
    <s v="King/Cal King: 104x94&quot;/20x36&quot;(2)/18x18&quot;/16x16&quot;/12x18&quot;"/>
    <s v="A+"/>
    <n v="2242"/>
    <n v="140596.37"/>
  </r>
  <r>
    <s v="AM10-0381"/>
    <x v="3"/>
    <s v="Super Listing"/>
    <s v="Avril"/>
    <s v="E0080K"/>
    <s v="COMFORTER (SET)"/>
    <s v="Grey Ombre"/>
    <s v="Full/Queen: 90&quot;x90&quot;+20x26&quot;(2)"/>
    <s v="A++"/>
    <n v="3583"/>
    <n v="140418.74"/>
  </r>
  <r>
    <s v="MP10-8299"/>
    <x v="4"/>
    <s v="Madison Park"/>
    <s v="Stay Puffed"/>
    <s v="C0050"/>
    <s v="COMFORTER (SET)"/>
    <s v="White"/>
    <s v="104x90&quot;"/>
    <s v="A"/>
    <n v="1928"/>
    <n v="139965.79999999999"/>
  </r>
  <r>
    <s v="MPE10-698"/>
    <x v="1"/>
    <s v="Madison Park Essentials"/>
    <s v="Joella"/>
    <s v="A1062A"/>
    <s v="COMFORTER (SET)"/>
    <s v="Plum"/>
    <s v="Queen"/>
    <s v="A+"/>
    <n v="1390"/>
    <n v="139343.18"/>
  </r>
  <r>
    <s v="MPS73-454"/>
    <x v="8"/>
    <s v="Madison Park Signature"/>
    <s v="Turkish"/>
    <s v="H0035H"/>
    <s v="BATH TOWEL"/>
    <s v="Charcoal"/>
    <s v="30&quot;W x 58&quot;L (2)/16&quot;W x 30&quot;L (2)/13&quot;W x 13&quot;L (2)"/>
    <s v="A+"/>
    <n v="3780"/>
    <n v="139254.12"/>
  </r>
  <r>
    <s v="MP10-6155"/>
    <x v="1"/>
    <s v="Madison Park"/>
    <s v="Marina"/>
    <s v="A3007A"/>
    <s v="COMFORTER (SET)"/>
    <s v="Blue"/>
    <s v="Full/Queen"/>
    <s v="A+"/>
    <n v="2014"/>
    <n v="139213.49"/>
  </r>
  <r>
    <s v="MPS100-0042"/>
    <x v="2"/>
    <s v="Madison Park Signature"/>
    <s v="Marie"/>
    <s v="F0395"/>
    <s v="DINING CHAIR"/>
    <s v="Beige/Light Natural"/>
    <s v="20.5&quot;W x 22&quot;D x 32.25&quot;H (2)"/>
    <s v="B"/>
    <n v="692"/>
    <n v="139119.35"/>
  </r>
  <r>
    <s v="MP10-4695"/>
    <x v="1"/>
    <s v="Madison Park"/>
    <s v="Aubrey"/>
    <s v="A3001D"/>
    <s v="COMFORTER (SET)"/>
    <s v="Navy"/>
    <s v="Queen"/>
    <s v="A+"/>
    <n v="1500"/>
    <n v="139071.34"/>
  </r>
  <r>
    <s v="MPE10-785"/>
    <x v="1"/>
    <s v="Madison Park Essentials"/>
    <s v="Brystol"/>
    <s v="A1049D"/>
    <s v="COMFORTER (SET)"/>
    <s v="Brown"/>
    <s v="King"/>
    <s v="A+"/>
    <n v="1253"/>
    <n v="138316.85999999999"/>
  </r>
  <r>
    <s v="WR14-1729"/>
    <x v="1"/>
    <s v="Woolrich"/>
    <s v="Winter Hills"/>
    <s v="A5055A"/>
    <s v="COVERLET&amp;BEDSPR"/>
    <s v="Tan"/>
    <s v="King/Cal King: 110&quot;x96&quot;/20&quot;x36&quot;+0.5&quot;(2)"/>
    <s v="A++"/>
    <n v="2314"/>
    <n v="137530.5"/>
  </r>
  <r>
    <s v="II108-0479"/>
    <x v="2"/>
    <s v="INK+IVY"/>
    <s v="Nola"/>
    <s v="F1026"/>
    <s v="DINING CHAIR"/>
    <s v="Navy"/>
    <s v="21.5&quot;Wx25.25&quot;Dx34&quot;H"/>
    <s v="A"/>
    <n v="652"/>
    <n v="137525.26999999999"/>
  </r>
  <r>
    <s v="BASI10-0243"/>
    <x v="3"/>
    <s v="Madison Park Essentials"/>
    <s v="Parkston"/>
    <s v="E0003A"/>
    <s v="COMFORTER (SET)"/>
    <s v="Navy"/>
    <s v="Full/Queen: 90x94&quot;/20x26&quot;+2&quot;(2)"/>
    <s v="A++"/>
    <n v="5216"/>
    <n v="137485.23000000001"/>
  </r>
  <r>
    <s v="II10-994"/>
    <x v="1"/>
    <s v="INK+IVY"/>
    <s v="Imani"/>
    <s v="A5110C"/>
    <s v="COMFORTER (SET)"/>
    <s v="Ivory"/>
    <s v="Full/Queen: 88&quot;W x 92&quot;L / 20&quot;W x 26&quot;L (2)"/>
    <s v="A+"/>
    <n v="2034"/>
    <n v="137075.24"/>
  </r>
  <r>
    <s v="MP13-2425"/>
    <x v="1"/>
    <s v="Madison Park"/>
    <s v="Marina"/>
    <s v="A3007A"/>
    <s v="COVERLET&amp;BEDSPR"/>
    <s v="Blue"/>
    <s v="Full/Queen : 90x90&quot;/20x26&quot;(2)/18x18&quot;/16x16&quot;/12x18&quot;"/>
    <s v="A+"/>
    <n v="2203"/>
    <n v="136494.82999999999"/>
  </r>
  <r>
    <s v="MT108-0158"/>
    <x v="2"/>
    <s v="Martha Stewart"/>
    <s v="Elmcrest"/>
    <s v="F1429"/>
    <s v="DINING CHAIR"/>
    <s v="Soft Green"/>
    <s v="24&quot;W x 24.5&quot;D x 37.5&quot;H"/>
    <s v="A"/>
    <n v="721"/>
    <n v="136336.32999999999"/>
  </r>
  <r>
    <s v="FPF18-0487"/>
    <x v="2"/>
    <s v="Madison Park"/>
    <s v="Shandra"/>
    <s v="F1532"/>
    <s v="ACCENT BENCH"/>
    <s v="Grey"/>
    <s v="49&quot;W x 19.25&quot;D x 18.5&quot;H"/>
    <s v="A"/>
    <n v="1207"/>
    <n v="135835.09"/>
  </r>
  <r>
    <s v="MP10-387"/>
    <x v="1"/>
    <s v="Madison Park"/>
    <s v="Dawn"/>
    <s v="A0001A"/>
    <s v="COMFORTER (SET)"/>
    <s v="Aqua"/>
    <s v="King: 104x92&quot;/20x36+2&quot;(2)/78x80+15&quot;/16x16&quot;/12x18&quot;/18x18&quot;/26x26&quot;(2)"/>
    <s v="A++"/>
    <n v="1328"/>
    <n v="135582.29"/>
  </r>
  <r>
    <s v="TG100-0259"/>
    <x v="2"/>
    <s v="Threshold designed with Studio McGee"/>
    <s v="Howell"/>
    <s v="F0495"/>
    <s v="ACCENT CHAIR"/>
    <s v="Light Stone"/>
    <s v="32&quot;W x 30&quot;D x 32&quot;H"/>
    <s v="EXB"/>
    <n v="567"/>
    <n v="134906.31"/>
  </r>
  <r>
    <s v="TG100-0093"/>
    <x v="2"/>
    <s v="Threshold  "/>
    <s v="Ceylon"/>
    <s v="F0478"/>
    <s v="DINING CHAIR"/>
    <s v="Natural"/>
    <s v="19-1/2&quot;W x 21-1/2&quot;D x 35&quot;H"/>
    <s v="EXB"/>
    <n v="1161"/>
    <n v="134223.21"/>
  </r>
  <r>
    <s v="MPS73-190"/>
    <x v="8"/>
    <s v="Madison Park Signature"/>
    <s v="800GSM"/>
    <s v="H0005C"/>
    <s v="BATH TOWEL"/>
    <s v="Natural"/>
    <s v="30x54&quot;(2)/16x28&quot;(2)/13x13&quot;(4)"/>
    <s v="A++"/>
    <n v="3843"/>
    <n v="133981.59"/>
  </r>
  <r>
    <s v="BR54-0523"/>
    <x v="3"/>
    <s v="Beautyrest"/>
    <s v="Heated Plush"/>
    <s v="E0073D"/>
    <s v="ELECT BLANKET"/>
    <s v="Ivory"/>
    <s v="Queen:84x90&quot;"/>
    <s v="A++"/>
    <n v="1846"/>
    <n v="133699.37"/>
  </r>
  <r>
    <s v="FPF18-0514"/>
    <x v="2"/>
    <s v="Madison Park"/>
    <s v="Qwen"/>
    <s v="F0366"/>
    <s v="ACCENT CHAIR"/>
    <s v="Beige"/>
    <s v="29.25&quot;W x 32.25&quot;D x 33.5&quot;H"/>
    <s v="B"/>
    <n v="771"/>
    <n v="133592.48000000001"/>
  </r>
  <r>
    <s v="WR14-1728"/>
    <x v="1"/>
    <s v="Woolrich"/>
    <s v="Winter Hills"/>
    <s v="A5055A"/>
    <s v="COVERLET&amp;BEDSPR"/>
    <s v="Tan"/>
    <s v="Full/Queen: 92&quot;x96&quot;/20&quot;x26&quot;+0.5&quot;(2)"/>
    <s v="A++"/>
    <n v="2350"/>
    <n v="132603.29999999999"/>
  </r>
  <r>
    <s v="AM10-0281"/>
    <x v="3"/>
    <s v="Super Listing"/>
    <s v="Avril"/>
    <s v="E0080G"/>
    <s v="COMFORTER (SET)"/>
    <s v="Green"/>
    <s v="Full/Queen: 90&quot;x90&quot;+20x26&quot;(2)"/>
    <s v="A++"/>
    <n v="3577"/>
    <n v="132545.91"/>
  </r>
  <r>
    <s v="AM10-0026"/>
    <x v="1"/>
    <s v="Super Listing"/>
    <s v="Boulder Stripe"/>
    <s v="A6003B"/>
    <s v="COMFORTER (SET)"/>
    <s v="Blue"/>
    <s v="Full/Queen: 90x90&quot;/20x26+2&quot;(2)"/>
    <s v="A"/>
    <n v="3800"/>
    <n v="132410.16"/>
  </r>
  <r>
    <s v="MP13-2122"/>
    <x v="1"/>
    <s v="Madison Park"/>
    <s v="Luna"/>
    <s v="A1029A"/>
    <s v="COVERLET&amp;BEDSPR"/>
    <s v="Taupe"/>
    <s v="Full/Queen: 90x90&quot;/20x26&quot;(2)/18x18&quot;/16x16&quot;/12x18&quot;"/>
    <s v="A+"/>
    <n v="2316"/>
    <n v="132123.54"/>
  </r>
  <r>
    <s v="MPS136-0181"/>
    <x v="2"/>
    <s v="Madison Park Signature"/>
    <s v="Victoria"/>
    <s v="F1231"/>
    <s v="NIGHTSTAND"/>
    <s v="Light Natural"/>
    <s v="24&quot;W x 19&quot;D x 28.5&quot;H"/>
    <s v="B"/>
    <n v="746"/>
    <n v="131662.45000000001"/>
  </r>
  <r>
    <s v="MP10-904"/>
    <x v="1"/>
    <s v="Madison Park"/>
    <s v="Boone"/>
    <s v="A1014A"/>
    <s v="COMFORTER (SET)"/>
    <s v="Brown"/>
    <s v="Queen: 90x90&quot;/20x26&quot;(2)/60x80+15&quot;/18x18&quot;/16x16&quot;/12x18&quot;"/>
    <s v="A++"/>
    <n v="1977"/>
    <n v="131511.19"/>
  </r>
  <r>
    <s v="5DS10-0050"/>
    <x v="1"/>
    <s v="510 Design"/>
    <s v="Shawnee"/>
    <s v="A5006A"/>
    <s v="COMFORTER (SET)"/>
    <s v="Seafoam"/>
    <s v="Queen"/>
    <s v="A+"/>
    <n v="2716"/>
    <n v="131128.07"/>
  </r>
  <r>
    <s v="AM10-0403"/>
    <x v="1"/>
    <s v="Super Listing"/>
    <s v="Porter"/>
    <s v="A6007AA"/>
    <s v="COMFORTER (SET)"/>
    <s v="Olive Green"/>
    <s v="King: 104x90&quot;/20x36&quot;(2)"/>
    <s v="A++"/>
    <n v="3565"/>
    <n v="131100.60999999999"/>
  </r>
  <r>
    <s v="MPE10-633"/>
    <x v="1"/>
    <s v="Madison Park Essentials"/>
    <s v="Brystol"/>
    <s v="A1049C"/>
    <s v="COMFORTER (SET)"/>
    <s v="Red"/>
    <s v="Queen"/>
    <s v="A+"/>
    <n v="1298"/>
    <n v="131070.6"/>
  </r>
  <r>
    <s v="MP103-0241"/>
    <x v="2"/>
    <s v="Madison Park"/>
    <s v="Brianne"/>
    <s v="F0260"/>
    <s v="MOTION"/>
    <s v="Multi"/>
    <s v="28.5&quot;W x 32.75&quot;D x 33.25&quot;H"/>
    <s v="A"/>
    <n v="573"/>
    <n v="131015.92"/>
  </r>
  <r>
    <s v="MP120-0427"/>
    <x v="2"/>
    <s v="Madison Park"/>
    <s v="Lexi"/>
    <s v="F0378"/>
    <s v="ACCENT TABLE"/>
    <s v="Natural"/>
    <s v="DIA 22.25&quot; x 23&quot;H"/>
    <s v="A+"/>
    <n v="1023"/>
    <n v="130911.24"/>
  </r>
  <r>
    <s v="MP10-6289"/>
    <x v="1"/>
    <s v="Madison Park"/>
    <s v="Odette"/>
    <s v="A3010C"/>
    <s v="COMFORTER (SET)"/>
    <s v="Tan/Ivory"/>
    <s v="Cal King"/>
    <s v="A+"/>
    <n v="1395"/>
    <n v="130532.98"/>
  </r>
  <r>
    <s v="AM10-0399"/>
    <x v="1"/>
    <s v="Super Listing"/>
    <s v="Porter"/>
    <s v="A6007Z"/>
    <s v="COMFORTER (SET)"/>
    <s v="Navy"/>
    <s v="Queen: 90x90&quot;/20x26&quot;(2)"/>
    <s v="A++"/>
    <n v="4408"/>
    <n v="130431.74"/>
  </r>
  <r>
    <s v="MP105-0543"/>
    <x v="2"/>
    <s v="Madison Park"/>
    <s v="Welburn"/>
    <s v="F0281"/>
    <s v="ACCENT BENCH"/>
    <s v="Tan"/>
    <s v="49.5&quot;W x 19.25&quot;D x 23&quot;H"/>
    <s v="A"/>
    <n v="1121"/>
    <n v="130403.49"/>
  </r>
  <r>
    <s v="MP108-0849"/>
    <x v="2"/>
    <s v="Madison Park"/>
    <s v="Foster"/>
    <s v="F0131"/>
    <s v="DINING CHAIR"/>
    <s v="Beige"/>
    <s v="20.75&quot;W x 25.25&quot;D x 41&quot;H"/>
    <s v="B"/>
    <n v="468"/>
    <n v="130350.85"/>
  </r>
  <r>
    <s v="AM10-0145"/>
    <x v="1"/>
    <s v="Super Listing"/>
    <s v="Porter"/>
    <s v="A6007D"/>
    <s v="COMFORTER (SET)"/>
    <s v="Black"/>
    <s v="King: 104x90&quot;/20x36&quot;(2)"/>
    <s v="A++"/>
    <n v="3943"/>
    <n v="130300.83"/>
  </r>
  <r>
    <s v="MP10-2263"/>
    <x v="1"/>
    <s v="Madison Park"/>
    <s v="Palmer"/>
    <s v="A0021D"/>
    <s v="COMFORTER (SET)"/>
    <s v="Navy"/>
    <s v="Queen: 90x90&quot;/20x26&quot;(2)/60x80+15&quot;/18x18&quot;/16x16&quot;/12x20&quot;"/>
    <s v="A+"/>
    <n v="1897"/>
    <n v="130253.2"/>
  </r>
  <r>
    <s v="MPS10-345"/>
    <x v="1"/>
    <s v="Madison Park Signature"/>
    <s v="Urban Cabin"/>
    <s v="A5038A"/>
    <s v="COMFORTER (SET)"/>
    <s v="Brown"/>
    <s v="Queen"/>
    <s v="A++"/>
    <n v="731"/>
    <n v="130185.12"/>
  </r>
  <r>
    <s v="MP151-0123"/>
    <x v="9"/>
    <s v="INK+IVY"/>
    <s v="Auburn"/>
    <s v="K0011"/>
    <s v="LGT-PENDANTS"/>
    <s v="Gold/Clear"/>
    <s v="9&quot;L x 9&quot;W x 95.5&quot;H"/>
    <s v="A+"/>
    <n v="2456"/>
    <n v="130176.01"/>
  </r>
  <r>
    <s v="AM10-0384"/>
    <x v="3"/>
    <s v="Super Listing"/>
    <s v="Avril"/>
    <s v="E0080L"/>
    <s v="COMFORTER (SET)"/>
    <s v="Blue Ombre"/>
    <s v="Full/Queen: 90&quot;x90&quot;+20x26&quot;(2)"/>
    <s v="A++"/>
    <n v="3373"/>
    <n v="130029.08"/>
  </r>
  <r>
    <s v="MP13-1037"/>
    <x v="1"/>
    <s v="Madison Park"/>
    <s v="Tuscany"/>
    <s v="A3013D"/>
    <s v="COVERLET&amp;BEDSPR"/>
    <s v="White"/>
    <s v="Full/Queen: 94x96&quot;/20x26&quot;(2)"/>
    <s v="A+"/>
    <n v="3042"/>
    <n v="129003.86"/>
  </r>
  <r>
    <s v="AM10-0018"/>
    <x v="1"/>
    <s v="Super Listing"/>
    <s v="Mina"/>
    <s v="A6005B"/>
    <s v="COMFORTER (SET)"/>
    <s v="Neutral"/>
    <s v="King/Cal King: 104x90&quot;/20x36&quot;(2)"/>
    <s v="B+"/>
    <n v="3298"/>
    <n v="127888.42"/>
  </r>
  <r>
    <s v="5DS10-0048"/>
    <x v="1"/>
    <s v="510 Design"/>
    <s v="Ramsey"/>
    <s v="A5005A"/>
    <s v="COMFORTER (SET)"/>
    <s v="Neutral"/>
    <s v="King"/>
    <s v="A+"/>
    <n v="2257"/>
    <n v="127857.79"/>
  </r>
  <r>
    <s v="WR13-2816"/>
    <x v="1"/>
    <s v="Woolrich"/>
    <s v="Mill Creek"/>
    <s v="A5056A"/>
    <s v="COVERLET&amp;BEDSPR"/>
    <s v="Green"/>
    <s v="King/ Cal King : 110x96+0.5&quot;/20x36+0.5&quot;(2)"/>
    <s v="A+"/>
    <n v="1832"/>
    <n v="127813.25"/>
  </r>
  <r>
    <s v="MPS73-432"/>
    <x v="8"/>
    <s v="Madison Park Signature"/>
    <s v="800gsm"/>
    <s v="H0006C"/>
    <s v="BATH TOWEL"/>
    <s v="White"/>
    <s v="34x68&quot;(2)"/>
    <s v="A++"/>
    <n v="3723"/>
    <n v="127748.47"/>
  </r>
  <r>
    <s v="MT108-0093"/>
    <x v="2"/>
    <s v="Martha Stewart"/>
    <s v="Holls"/>
    <s v="F1093"/>
    <s v="DINING CHAIR"/>
    <s v="Beige"/>
    <s v="21&quot;W x 24.5&quot;D x 35&quot;H"/>
    <s v="B"/>
    <n v="469"/>
    <n v="126749.82"/>
  </r>
  <r>
    <s v="MP70-2206"/>
    <x v="7"/>
    <s v="Madison Park"/>
    <s v="Amherst"/>
    <s v="H0077C"/>
    <s v="SHOWER CURTAIN"/>
    <s v="Navy"/>
    <s v="72x72&quot;"/>
    <s v="A+"/>
    <n v="8935"/>
    <n v="125753.2"/>
  </r>
  <r>
    <s v="MT103-1198"/>
    <x v="2"/>
    <s v="Martha Stewart"/>
    <s v="London"/>
    <s v="F0142"/>
    <s v="MOTION"/>
    <s v="Tan Multi"/>
    <s v="28&quot;W x 31.5&quot;D x 35.25&quot;H"/>
    <s v="A"/>
    <n v="468"/>
    <n v="125672.87"/>
  </r>
  <r>
    <s v="MP10-6210"/>
    <x v="3"/>
    <s v="Madison Park"/>
    <s v="Gia"/>
    <s v="E0014A"/>
    <s v="COMFORTER (SET)"/>
    <s v="Blush/white"/>
    <s v="Full/Queen: 90x90&quot;/20x26+2&quot;(2)"/>
    <s v="A"/>
    <n v="3004"/>
    <n v="125588.29"/>
  </r>
  <r>
    <s v="AM10-0391"/>
    <x v="1"/>
    <s v="Super Listing"/>
    <s v="Porter"/>
    <s v="A6007W"/>
    <s v="COMFORTER (SET)"/>
    <s v="Khaki"/>
    <s v="King: 104x90&quot;/20x36&quot;(2)"/>
    <s v="A++"/>
    <n v="3577"/>
    <n v="125052.64"/>
  </r>
  <r>
    <s v="MP51N-5164"/>
    <x v="3"/>
    <s v="Madison Park"/>
    <s v="Egyptian Cotton"/>
    <s v="E1014I"/>
    <s v="BLANKET"/>
    <s v="White"/>
    <s v="King: 108&quot;W x 90&quot;L"/>
    <s v="A++"/>
    <n v="3219"/>
    <n v="125030.73"/>
  </r>
  <r>
    <s v="MP13-7423"/>
    <x v="1"/>
    <s v="Madison Park"/>
    <s v="Rhapsody"/>
    <s v="A1032C"/>
    <s v="COVERLET&amp;BEDSPR"/>
    <s v="Navy"/>
    <s v="Full/Queen : 90&quot;W x 90&quot;L/20&quot;W x 26&quot;L(2)/18&quot;W x 18&quot;L/12&quot;W x 18&quot;L/16&quot;W x 16&quot;L"/>
    <s v="A+"/>
    <n v="1987"/>
    <n v="124871.61"/>
  </r>
  <r>
    <s v="AM10-0023"/>
    <x v="1"/>
    <s v="Super Listing"/>
    <s v="Mina"/>
    <s v="A6005A"/>
    <s v="COMFORTER (SET)"/>
    <s v="White"/>
    <s v="Full/Queen: 90x90&quot;/20x26&quot;(2)"/>
    <s v="A++"/>
    <n v="3468"/>
    <n v="124730.61"/>
  </r>
  <r>
    <s v="AM10-0144"/>
    <x v="1"/>
    <s v="Super Listing"/>
    <s v="Porter"/>
    <s v="A6007D"/>
    <s v="COMFORTER (SET)"/>
    <s v="Black"/>
    <s v="Queen: 90x90&quot;/20x26&quot;(2)"/>
    <s v="A++"/>
    <n v="4318"/>
    <n v="124218.45"/>
  </r>
  <r>
    <s v="BR54-0529"/>
    <x v="3"/>
    <s v="Beautyrest"/>
    <s v="Heated Plush"/>
    <s v="E0072B"/>
    <s v="ELECT BLANKET"/>
    <s v="Grey"/>
    <s v="60x70&quot;"/>
    <s v="A"/>
    <n v="3516"/>
    <n v="124031.97"/>
  </r>
  <r>
    <s v="MP10-3829"/>
    <x v="1"/>
    <s v="Madison Park"/>
    <s v="Vienna"/>
    <s v="A0002B"/>
    <s v="COMFORTER (SET)"/>
    <s v="Indigo"/>
    <s v="Queen: 90x90&quot;/20x26+2&quot;(2)/60x80+15&quot;/18x18&quot;/16x16&quot;/12x16&quot;"/>
    <s v="A+"/>
    <n v="1751"/>
    <n v="123882.86"/>
  </r>
  <r>
    <s v="MP10-7420"/>
    <x v="1"/>
    <s v="Madison Park"/>
    <s v="Rhapsody"/>
    <s v="A1032C"/>
    <s v="COMFORTER (SET)"/>
    <s v="Navy"/>
    <s v="Queen : 90&quot;W x 90&quot;L/20&quot;W x 26&quot;L+1.5&quot;D(2)/60&quot;W x 80&quot;L + 15&quot;D/18&quot;W x 18&quot;L/12&quot;W x 18&quot;L/16&quot;W x 16&quot;L"/>
    <s v="A+"/>
    <n v="1612"/>
    <n v="123563.39"/>
  </r>
  <r>
    <s v="MP13-8205"/>
    <x v="1"/>
    <s v="Madison Park"/>
    <s v="Caralie"/>
    <s v="A1128A"/>
    <s v="COVERLET&amp;BEDSPR"/>
    <s v="Green"/>
    <s v="Full/Queen"/>
    <s v="A"/>
    <n v="3728"/>
    <n v="123423.36"/>
  </r>
  <r>
    <s v="BR54-0539"/>
    <x v="3"/>
    <s v="Beautyrest"/>
    <s v="Heated Ogee"/>
    <s v="E0063A"/>
    <s v="ELECT BLANKET"/>
    <s v="Aqua"/>
    <s v="60x70&quot;"/>
    <s v="A++"/>
    <n v="3187"/>
    <n v="123407.27"/>
  </r>
  <r>
    <s v="ID10-1245"/>
    <x v="1"/>
    <s v="Intelligent Design"/>
    <s v="Raina"/>
    <s v="B3054C"/>
    <s v="COMFORTER (SET)"/>
    <s v="Grey/Silver"/>
    <s v="King/Cal King: 104&quot;W x 90&quot;L/20&quot;W x 36L + 1&quot;D(2)/12&quot;W x 16&quot;L /16&quot;W x 16&quot;L"/>
    <s v="A++"/>
    <n v="2630"/>
    <n v="123242.41"/>
  </r>
  <r>
    <s v="MP120-0095"/>
    <x v="2"/>
    <s v="Madison Park"/>
    <s v="Parker"/>
    <s v="F0373"/>
    <s v="OCCASIONL TABLE"/>
    <s v="Off-White/Pecan"/>
    <s v="24W x 24 Dx 22H&quot;"/>
    <s v="A+"/>
    <n v="1445"/>
    <n v="122699.01"/>
  </r>
  <r>
    <s v="AM10-0282"/>
    <x v="3"/>
    <s v="Super Listing"/>
    <s v="Avril"/>
    <s v="E0080G"/>
    <s v="COMFORTER (SET)"/>
    <s v="Green"/>
    <s v="King/Cal King: 104&quot;x90&quot;+20x36&quot;(2)"/>
    <s v="A++"/>
    <n v="3016"/>
    <n v="122675.34"/>
  </r>
  <r>
    <s v="MP10-4042"/>
    <x v="1"/>
    <s v="Madison Park"/>
    <s v="Genevieve"/>
    <s v="A3005A"/>
    <s v="COMFORTER (SET)"/>
    <s v="Navy"/>
    <s v="King: 104x92&quot;/20x36+2&quot;(2)/78x80+15&quot;/12x16&quot;/7Dx18&quot;/16x16+3&quot;"/>
    <s v="A+"/>
    <n v="1860"/>
    <n v="122026.99"/>
  </r>
  <r>
    <s v="MT100-0018"/>
    <x v="2"/>
    <s v="Martha Stewart"/>
    <s v="Isla"/>
    <s v="F1012"/>
    <s v="ACCENT CHAIR"/>
    <s v="Beige"/>
    <s v="27.5&quot;W x 29&quot;D x 32.25&quot;H"/>
    <s v="B"/>
    <n v="482"/>
    <n v="121400.61"/>
  </r>
  <r>
    <s v="BASI16-0178"/>
    <x v="4"/>
    <s v="Sleep Philosophy"/>
    <s v="Serenity"/>
    <s v="C0009"/>
    <s v="MATT PAD/TOPPER"/>
    <s v="White"/>
    <s v="Queen"/>
    <s v="A+"/>
    <n v="6090"/>
    <n v="121159.19"/>
  </r>
  <r>
    <s v="MPS73-416"/>
    <x v="8"/>
    <s v="Madison Park Signature"/>
    <s v="Turkish"/>
    <s v="H0035F"/>
    <s v="BATH TOWEL"/>
    <s v="Blue"/>
    <s v="30&quot;Wx58&quot;L(2)/16&quot;Wx30&quot;L(2)/13&quot;Wx13&quot;L(2)"/>
    <s v="A+"/>
    <n v="3274"/>
    <n v="121064.86"/>
  </r>
  <r>
    <s v="BR51N-3824"/>
    <x v="3"/>
    <s v="Madison Park"/>
    <s v="Waffle Weave"/>
    <s v="E1071A"/>
    <s v="BLANKET"/>
    <s v="White"/>
    <s v="King:108&quot;x90&quot;"/>
    <s v="A+"/>
    <n v="3121"/>
    <n v="121054.85"/>
  </r>
  <r>
    <s v="MP104-1238"/>
    <x v="2"/>
    <s v="Madison Park"/>
    <s v="Bryce"/>
    <s v="F0274"/>
    <s v="BAR STOOL"/>
    <s v="Cream"/>
    <s v="21&quot;W x 22&quot;D x 40.5&quot;H"/>
    <s v="A"/>
    <n v="779"/>
    <n v="120768.61"/>
  </r>
  <r>
    <s v="ST55-0069"/>
    <x v="3"/>
    <s v="Serta"/>
    <s v="Wyatt AZ"/>
    <s v="X4048"/>
    <s v="ELEC MATT PAD"/>
    <s v="WHite"/>
    <s v="Twin XL: 39x80+15&quot;"/>
    <s v="ARA+"/>
    <n v="2436"/>
    <n v="120649.06"/>
  </r>
  <r>
    <s v="MPE10-696"/>
    <x v="1"/>
    <s v="Madison Park Essentials"/>
    <s v="Saben"/>
    <s v="A1046B"/>
    <s v="COMFORTER (SET)"/>
    <s v="Aqua"/>
    <s v="King"/>
    <s v="A++"/>
    <n v="1534"/>
    <n v="120199.39"/>
  </r>
  <r>
    <s v="MPE10-1038"/>
    <x v="1"/>
    <s v="Madison Park Essentials"/>
    <s v="Jaxon"/>
    <s v="A1119C"/>
    <s v="COMFORTER (SET)"/>
    <s v="Taupe/Grey"/>
    <s v="Queen:90&quot;W x 90&quot;L/20&quot;W x 26''L(2)/90&quot;W x 102&quot;L/60&quot;W x 80&quot;L+14&quot;D/20&quot;W x 30&quot;L(2)"/>
    <s v="A+"/>
    <n v="2786"/>
    <n v="119652.04"/>
  </r>
  <r>
    <s v="MP10-5804"/>
    <x v="1"/>
    <s v="Madison Park"/>
    <s v="Isla"/>
    <s v="A0027A"/>
    <s v="COMFORTER (SET)"/>
    <s v="Blue"/>
    <s v="King: 104&quot;W x 92&quot;L/20&quot;W x 36&quot;L + 1/2&quot;D (2)/78&quot;W x"/>
    <s v="A"/>
    <n v="1227"/>
    <n v="119542.79"/>
  </r>
  <r>
    <s v="AM10-0382"/>
    <x v="3"/>
    <s v="Super Listing"/>
    <s v="Avril"/>
    <s v="E0080K"/>
    <s v="COMFORTER (SET)"/>
    <s v="Grey Ombre"/>
    <s v="King/Cal King: 104&quot;x90&quot;+20x36&quot;(2)"/>
    <s v="A++"/>
    <n v="2741"/>
    <n v="119537.89"/>
  </r>
  <r>
    <s v="MP13-1036"/>
    <x v="1"/>
    <s v="Madison Park"/>
    <s v="Tuscany"/>
    <s v="A3012B"/>
    <s v="COVERLET&amp;BEDSPR"/>
    <s v="Cream"/>
    <s v="King/Cal King: 108x96&quot;/20x36&quot;(2)"/>
    <s v="A++"/>
    <n v="2412"/>
    <n v="119530.47"/>
  </r>
  <r>
    <s v="MP13-1038"/>
    <x v="1"/>
    <s v="Madison Park"/>
    <s v="Tuscany"/>
    <s v="A3013D"/>
    <s v="COVERLET&amp;BEDSPR"/>
    <s v="White"/>
    <s v="King/Cal King: 108x96&quot;/20x36&quot;(2)"/>
    <s v="A+"/>
    <n v="2447"/>
    <n v="119349.16"/>
  </r>
  <r>
    <s v="AM10-0015"/>
    <x v="1"/>
    <s v="Super Listing"/>
    <s v="Mina"/>
    <s v="A6005C"/>
    <s v="COMFORTER (SET)"/>
    <s v="Sage Green"/>
    <s v="King/Cal King: 104x90&quot;/20x36&quot;(2)"/>
    <s v="B+"/>
    <n v="3249"/>
    <n v="118560.09"/>
  </r>
  <r>
    <s v="MPS10-257"/>
    <x v="1"/>
    <s v="Madison Park Signature"/>
    <s v="Shades of Grey"/>
    <s v="A5033"/>
    <s v="COMFORTER (SET)"/>
    <s v="Grey"/>
    <s v="Queen:92x96&quot;/20x26&quot;(2)/26x26&quot;(2)/22x22&quot;/20x20&quot;/14x20&quot;"/>
    <s v="A++"/>
    <n v="832"/>
    <n v="118400.3"/>
  </r>
  <r>
    <s v="BR51N-3823"/>
    <x v="3"/>
    <s v="Madison Park"/>
    <s v="Waffle Weave"/>
    <s v="E1071A"/>
    <s v="BLANKET"/>
    <s v="White"/>
    <s v="Full/Queen:90&quot;x90&quot;"/>
    <s v="A+"/>
    <n v="3472"/>
    <n v="118240.71"/>
  </r>
  <r>
    <s v="MP13-4473"/>
    <x v="1"/>
    <s v="Madison Park"/>
    <s v="Yosemite"/>
    <s v="A0025"/>
    <s v="COVERLET&amp;BEDSPR"/>
    <s v="Multi"/>
    <s v="39&quot;W x 75&quot;L + 17&quot;D/20&quot;W x 26&quot;L(3)/39&quot;W x 75&quot;L + 15&quot;D/12&quot;W x 18&quot;L"/>
    <s v="A"/>
    <n v="2865"/>
    <n v="117863.46"/>
  </r>
  <r>
    <s v="AM10-0123"/>
    <x v="1"/>
    <s v="Super Listing"/>
    <s v="Gabby"/>
    <s v="A6010A"/>
    <s v="COMFORTER (SET)"/>
    <s v="Navy/Blue"/>
    <s v="Full/Queen: 90x90&quot;/20x26&quot;(2)"/>
    <s v="B+"/>
    <n v="4027"/>
    <n v="117752.67"/>
  </r>
  <r>
    <s v="MP10-7421"/>
    <x v="1"/>
    <s v="Madison Park"/>
    <s v="Rhapsody"/>
    <s v="A1032C"/>
    <s v="COMFORTER (SET)"/>
    <s v="Navy"/>
    <s v="King: 104&quot;W x 92&quot;L/20&quot;W x 36&quot;L+1.5&quot;D(2)/78&quot;W x 80&quot;L + 15&quot;D/18&quot;W x 18&quot;L/12&quot;W x 18&quot;L/16&quot;W x 16&quot;L"/>
    <s v="A+"/>
    <n v="1332"/>
    <n v="117366.79"/>
  </r>
  <r>
    <s v="II10-1090"/>
    <x v="1"/>
    <s v="INK+IVY"/>
    <s v="Imani"/>
    <s v="A5110B"/>
    <s v="COMFORTER (SET)"/>
    <s v="Gray"/>
    <s v="King/Cal King: 104&quot;W x 92&quot;L / 20&quot;W x 36&quot;L (2)"/>
    <s v="A+"/>
    <n v="1404"/>
    <n v="117267.26"/>
  </r>
  <r>
    <s v="MP12-6208"/>
    <x v="1"/>
    <s v="Madison Park"/>
    <s v="Viola"/>
    <s v="A5014A"/>
    <s v="DUVET&amp;DUVET SET"/>
    <s v="Off White"/>
    <s v="King/Cal King: 104x92&quot;/20x36&quot;(2)"/>
    <s v="A+"/>
    <n v="1809"/>
    <n v="116867.44"/>
  </r>
  <r>
    <s v="MPE10-634"/>
    <x v="1"/>
    <s v="Madison Park Essentials"/>
    <s v="Brystol"/>
    <s v="A1049C"/>
    <s v="COMFORTER (SET)"/>
    <s v="Red"/>
    <s v="King"/>
    <s v="A+"/>
    <n v="1039"/>
    <n v="116855.47"/>
  </r>
  <r>
    <s v="MP13-2120"/>
    <x v="1"/>
    <s v="Madison Park"/>
    <s v="Luna"/>
    <s v="A1029B"/>
    <s v="COVERLET&amp;BEDSPR"/>
    <s v="Blue"/>
    <s v="Full/Queen: 90x90&quot;/20x26&quot;(2)/18x18&quot;/16x16&quot;/12x18&quot;"/>
    <s v="A+"/>
    <n v="2020"/>
    <n v="116800.9"/>
  </r>
  <r>
    <s v="TN20-0356"/>
    <x v="5"/>
    <s v="True North by Sleep Philosophy"/>
    <s v="Cozy Cotton Flannel"/>
    <s v="D0036M"/>
    <s v="SHEET/SHEET SET"/>
    <s v="Grey Dots"/>
    <s v="Queen: 90&quot;W x 102&quot;L/60&quot;W x 80&quot;L + 14&quot;D/20&quot;W x 30&quot;L(2)"/>
    <s v="A++"/>
    <n v="4697"/>
    <n v="116664.43"/>
  </r>
  <r>
    <s v="MPS10-208"/>
    <x v="1"/>
    <s v="Madison Park Signature"/>
    <s v="Chateau"/>
    <s v="A5032"/>
    <s v="COMFORTER (SET)"/>
    <s v="Linen"/>
    <s v="King:110x96/20x36(2)/26x26(3)/22x22&quot;/20x20&quot;/14x20&quot;"/>
    <s v="A+"/>
    <n v="555"/>
    <n v="116373.52"/>
  </r>
  <r>
    <s v="BR54-0661"/>
    <x v="3"/>
    <s v="Beautyrest"/>
    <s v="Heated Plush"/>
    <s v="E0073H"/>
    <s v="ELECT BLANKET"/>
    <s v="Sapphire"/>
    <s v="King:100x90&quot;"/>
    <s v="A"/>
    <n v="1403"/>
    <n v="116267.31"/>
  </r>
  <r>
    <s v="MPE10-986"/>
    <x v="1"/>
    <s v="Madison Park Essentials"/>
    <s v="Jaxon"/>
    <s v="A1119A"/>
    <s v="COMFORTER (SET)"/>
    <s v="Blue/Grey"/>
    <s v="Full: 78x86&quot;/20x26''(2)/81x96&quot;/54x75+14&quot;/20x30&quot;(2)"/>
    <s v="A+"/>
    <n v="2910"/>
    <n v="116122.05"/>
  </r>
  <r>
    <s v="MP51N-5166"/>
    <x v="3"/>
    <s v="Madison Park"/>
    <s v="Egyptian Cotton"/>
    <s v="E1014C"/>
    <s v="BLANKET"/>
    <s v="Grey"/>
    <s v="Full/Queen: 90&quot;W x 90&quot;L"/>
    <s v="A+"/>
    <n v="3451"/>
    <n v="115515.01"/>
  </r>
  <r>
    <s v="HH10-1690"/>
    <x v="10"/>
    <s v="Harbor House Blue"/>
    <s v="Anslee"/>
    <s v="X1083A"/>
    <s v="COMFORTER (SET)"/>
    <s v="Neutral"/>
    <s v="King: 110&quot;W x 96&quot;L / 20&quot;W x 36&quot;L (2)"/>
    <s v="A+"/>
    <n v="906"/>
    <n v="115498.34"/>
  </r>
  <r>
    <s v="MPE10-223"/>
    <x v="1"/>
    <s v="Madison Park Essentials"/>
    <s v="Brystol"/>
    <s v="A1049A"/>
    <s v="COMFORTER (SET)"/>
    <s v="Blue"/>
    <s v="Queen"/>
    <s v="A+"/>
    <n v="1129"/>
    <n v="115175.38"/>
  </r>
  <r>
    <s v="II121-0036"/>
    <x v="2"/>
    <s v="INK+IVY"/>
    <s v="Lancaster"/>
    <s v="F1100"/>
    <s v="DINING TABLE"/>
    <s v="Amber/Graphite"/>
    <s v="Dia.54 x 30&quot;H"/>
    <s v="B"/>
    <n v="295"/>
    <n v="114709.83"/>
  </r>
  <r>
    <s v="MP73-4968"/>
    <x v="7"/>
    <s v="Madison Park"/>
    <s v="Serene"/>
    <s v="H0052A"/>
    <s v="FASHION TOWEL"/>
    <s v="Red"/>
    <s v="27&quot;Wx52&quot;L(2)/16&quot;Wx28&quot;L(2)/12&quot;Wx18&quot;L(2)"/>
    <s v="A+"/>
    <n v="3169"/>
    <n v="114593.16"/>
  </r>
  <r>
    <s v="ST55-0274"/>
    <x v="3"/>
    <s v="Serta"/>
    <s v="Fila AZ"/>
    <s v="X4073"/>
    <s v="ELEC MATT PAD"/>
    <s v="White"/>
    <s v="Full:54x75+15&quot;"/>
    <s v="ARA"/>
    <n v="2413"/>
    <n v="114489.60000000001"/>
  </r>
  <r>
    <s v="MP103-0610"/>
    <x v="2"/>
    <s v="Madison Park"/>
    <s v="Kirby"/>
    <s v="F0280"/>
    <s v="MOTION"/>
    <s v="Grey"/>
    <s v="34&quot;W x 34&quot;D x 41.5&quot;H"/>
    <s v="B"/>
    <n v="461"/>
    <n v="113766.31"/>
  </r>
  <r>
    <s v="MP51N-5163"/>
    <x v="3"/>
    <s v="Madison Park"/>
    <s v="Egyptian Cotton"/>
    <s v="E1014I"/>
    <s v="BLANKET"/>
    <s v="White"/>
    <s v="Full/Queen: 90&quot;W x 90&quot;L"/>
    <s v="A++"/>
    <n v="3343"/>
    <n v="113704.17"/>
  </r>
  <r>
    <s v="ST54-0200"/>
    <x v="3"/>
    <s v="Serta"/>
    <s v="Mila AZ"/>
    <s v="X4050C"/>
    <s v="ELECT BLANKET"/>
    <s v="Sweet pink"/>
    <s v="50x60&quot;"/>
    <s v="ARA"/>
    <n v="2882"/>
    <n v="113424.48"/>
  </r>
  <r>
    <s v="MP40-8295"/>
    <x v="0"/>
    <s v="Madison Park"/>
    <s v="Anaheim"/>
    <s v="G0054C"/>
    <s v="WINDOW PANEL"/>
    <s v="Green"/>
    <s v="50x84&quot;"/>
    <s v="A+"/>
    <n v="5922"/>
    <n v="113212.3"/>
  </r>
  <r>
    <s v="MPE10-699"/>
    <x v="1"/>
    <s v="Madison Park Essentials"/>
    <s v="Joella"/>
    <s v="A1062A"/>
    <s v="COMFORTER (SET)"/>
    <s v="Plum"/>
    <s v="King"/>
    <s v="A+"/>
    <n v="1004"/>
    <n v="113152.41"/>
  </r>
  <r>
    <s v="MP10-7205"/>
    <x v="1"/>
    <s v="Madison Park"/>
    <s v="Emilia"/>
    <s v="A1070A"/>
    <s v="COMFORTER (SET)"/>
    <s v="Khaki"/>
    <s v="King"/>
    <s v="A+"/>
    <n v="1273"/>
    <n v="113111.12"/>
  </r>
  <r>
    <s v="MP116-0357"/>
    <x v="2"/>
    <s v="Madison Park"/>
    <s v="Amelia"/>
    <s v="F0331"/>
    <s v="HEADBOARD"/>
    <s v="Grey"/>
    <s v="68.5&quot;Wx8.5&quot;Dx(54.25~60.75&quot;) H"/>
    <s v="A+"/>
    <n v="631"/>
    <n v="112997.36"/>
  </r>
  <r>
    <s v="MPS108-0152"/>
    <x v="2"/>
    <s v="Madison Park Signature"/>
    <s v="Hutton"/>
    <s v="F0186"/>
    <s v="DINING CHAIR"/>
    <s v="Grey"/>
    <s v="24.25&quot;W x 25.5&quot;D x 35&quot;H"/>
    <s v="B"/>
    <n v="478"/>
    <n v="112960.57"/>
  </r>
  <r>
    <s v="MP95B-0280"/>
    <x v="6"/>
    <s v="Madison Park"/>
    <s v="Birch Palms"/>
    <s v="J0027"/>
    <s v="AWD"/>
    <s v="Palm"/>
    <s v="16x32x1&quot;(2)"/>
    <s v="A+"/>
    <n v="2499"/>
    <n v="112242"/>
  </r>
  <r>
    <s v="SHET20-172"/>
    <x v="5"/>
    <s v="Madison Park Essentials"/>
    <s v="Satin"/>
    <s v="D0004A"/>
    <s v="SHEET/SHEET SET"/>
    <s v="Black"/>
    <s v="Full: 81x96&quot;/54x75+14&quot;/20x30&quot;(4)"/>
    <s v="A+"/>
    <n v="5536"/>
    <n v="111755.24"/>
  </r>
  <r>
    <s v="AM10-0186"/>
    <x v="1"/>
    <s v="Super Listing"/>
    <s v="Phoebe"/>
    <s v="A6011A"/>
    <s v="COMFORTER (SET)"/>
    <s v="Blush"/>
    <s v="Full/Queen: 90x90&quot;/20x26&quot;(2)"/>
    <s v="A++"/>
    <n v="3590"/>
    <n v="111749.09"/>
  </r>
  <r>
    <s v="MP13-8206"/>
    <x v="1"/>
    <s v="Madison Park"/>
    <s v="Caralie"/>
    <s v="A1128A"/>
    <s v="COVERLET&amp;BEDSPR"/>
    <s v="Green"/>
    <s v="King/ Cal King"/>
    <s v="A"/>
    <n v="2904"/>
    <n v="111738.89"/>
  </r>
  <r>
    <s v="BR55-0534"/>
    <x v="3"/>
    <s v="Beautyrest"/>
    <s v="Heated Microfiber"/>
    <s v="E0062"/>
    <s v="ELEC MATT PAD"/>
    <s v="White"/>
    <s v="Full: 54x75+15&quot;"/>
    <s v="A+"/>
    <n v="2454"/>
    <n v="111689.66"/>
  </r>
  <r>
    <s v="FPF20-0322"/>
    <x v="2"/>
    <s v="INK+IVY"/>
    <s v="Monterey"/>
    <s v="F0383"/>
    <s v="OCCASIONL TABLE"/>
    <s v="Espresso Brown"/>
    <s v="64W x 15D x 36H&quot;"/>
    <s v="A"/>
    <n v="473"/>
    <n v="111640.96000000001"/>
  </r>
  <r>
    <s v="MP10-3064"/>
    <x v="3"/>
    <s v="Madison Park"/>
    <s v="Duke"/>
    <s v="E0007A"/>
    <s v="COMFORTER (SET)"/>
    <s v="Black"/>
    <s v="Full/Queen: 90x90&quot;/20x26+2&quot;(2)"/>
    <s v="A++"/>
    <n v="2732"/>
    <n v="111548.96"/>
  </r>
  <r>
    <s v="MP13-5319"/>
    <x v="1"/>
    <s v="Madison Park"/>
    <s v="Bellagio"/>
    <s v="A3002A"/>
    <s v="COVERLET&amp;BEDSPR"/>
    <s v="Brown/Gold"/>
    <s v="King"/>
    <s v="A++"/>
    <n v="1421"/>
    <n v="111465.3"/>
  </r>
  <r>
    <s v="MP10-2264"/>
    <x v="1"/>
    <s v="Madison Park"/>
    <s v="Palmer"/>
    <s v="A0021D"/>
    <s v="COMFORTER (SET)"/>
    <s v="Navy"/>
    <s v="King: 104x92&quot;/20x36&quot;(2)/78x80+15&quot;/18x18&quot;/16x16&quot;/12x20&quot;"/>
    <s v="A+"/>
    <n v="1424"/>
    <n v="111125.82"/>
  </r>
  <r>
    <s v="MP50-7673"/>
    <x v="3"/>
    <s v="Madison Park"/>
    <s v="Chenille Chunky Knit"/>
    <s v="E1051C"/>
    <s v="THROW"/>
    <s v="Ivory"/>
    <s v="50x60''"/>
    <s v="A+"/>
    <n v="2492"/>
    <n v="110594.33"/>
  </r>
  <r>
    <s v="MP100-0785"/>
    <x v="2"/>
    <s v="Madison Park"/>
    <s v="Donohue"/>
    <s v="F1342"/>
    <s v="ACCENT CHAIR"/>
    <s v="Light Grey/Camel Oak"/>
    <s v="25.5&quot;W x 32&quot;D x 35.75&quot;H"/>
    <s v="A"/>
    <n v="408"/>
    <n v="110526.99"/>
  </r>
  <r>
    <s v="BR54-0911"/>
    <x v="3"/>
    <s v="Beautyrest"/>
    <s v="Zuri"/>
    <s v="E0071H"/>
    <s v="ELECT BLANKET"/>
    <s v="Snow Leopard"/>
    <s v="50x70&quot;"/>
    <s v="A++"/>
    <n v="2878"/>
    <n v="109934.19"/>
  </r>
  <r>
    <s v="BASI50-0426"/>
    <x v="3"/>
    <s v="Madison Park"/>
    <s v="Parker"/>
    <s v="E0012A-1"/>
    <s v="THROW"/>
    <s v="Grey"/>
    <s v="60x70&quot;"/>
    <s v="B"/>
    <n v="7682"/>
    <n v="109690.35"/>
  </r>
  <r>
    <s v="MPS130-0299"/>
    <x v="2"/>
    <s v="Madison Park Signature"/>
    <s v="Beckett"/>
    <s v="F1256"/>
    <s v="ACCENT CHEST"/>
    <s v="Antique Cream"/>
    <s v="36&quot;W x 14.75&quot;D x 34.25&quot;H"/>
    <s v="A"/>
    <n v="509"/>
    <n v="109649.53"/>
  </r>
  <r>
    <s v="MT120-0167"/>
    <x v="2"/>
    <s v="Martha Stewart"/>
    <s v="Crestview"/>
    <s v="F1314"/>
    <s v="OCCASIONL TABLE"/>
    <s v="Reclaimed Wheat"/>
    <s v="31&quot;W x 14&quot;D x 30&quot; H"/>
    <s v="A+"/>
    <n v="548"/>
    <n v="109591.55"/>
  </r>
  <r>
    <s v="BR54-0519"/>
    <x v="3"/>
    <s v="Beautyrest"/>
    <s v="Heated Plush"/>
    <s v="E0073F"/>
    <s v="ELECT BLANKET"/>
    <s v="Mink"/>
    <s v="Queen:84x90&quot;"/>
    <s v="A+"/>
    <n v="1490"/>
    <n v="109525.86"/>
  </r>
  <r>
    <s v="MP13-8289"/>
    <x v="1"/>
    <s v="Madison Park"/>
    <s v="Caralie"/>
    <s v="A1128B"/>
    <s v="COVERLET&amp;BEDSPR"/>
    <s v="Aqua"/>
    <s v="Full/Queen: 96&quot;W x 90&quot;L/20&quot;W x 26&quot;L(2)/18&quot;W x 18&quot;L"/>
    <s v="A"/>
    <n v="3293"/>
    <n v="109326.39999999999"/>
  </r>
  <r>
    <s v="MP50-2830"/>
    <x v="3"/>
    <s v="Madison Park"/>
    <s v="Zuri"/>
    <s v="E1047E"/>
    <s v="THROW"/>
    <s v="Grey"/>
    <s v="60x70&quot;"/>
    <s v="A+"/>
    <n v="6693"/>
    <n v="109172.83"/>
  </r>
  <r>
    <s v="MP13-708"/>
    <x v="1"/>
    <s v="Madison Park"/>
    <s v="Quebec"/>
    <s v="A0014A"/>
    <s v="COVERLET&amp;BEDSPR"/>
    <s v="Cream"/>
    <s v="Queen: 102x118&quot;/20x26&quot;(2)"/>
    <s v="A++"/>
    <n v="2119"/>
    <n v="109065.75"/>
  </r>
  <r>
    <s v="CS10-1453"/>
    <x v="1"/>
    <s v="Comfort Spaces"/>
    <s v="Juliette"/>
    <s v="X2045A"/>
    <s v="COMFORTER (SET)"/>
    <s v="Blush"/>
    <s v="King: 104&quot;W x 90&quot;L/20&quot;W x 36&quot;L (2)"/>
    <s v="ARA"/>
    <n v="2877"/>
    <n v="109012.04"/>
  </r>
  <r>
    <s v="MP10-8080"/>
    <x v="1"/>
    <s v="Madison Park"/>
    <s v="Odette"/>
    <s v="A3010D"/>
    <s v="COMFORTER (SET)"/>
    <s v="Aqua/Silver"/>
    <s v="King: 104&quot;W x 92&quot;L /20&quot;W x 36&quot;L + 2&quot;D (2)/78&quot;W x 80&quot;L +15&quot;D/12&quot;W x 18&quot;L/18&quot;W x 18&quot;L/26&quot;W x 26&quot;L + 2&quot;D (2)"/>
    <s v="A"/>
    <n v="1071"/>
    <n v="108234.66"/>
  </r>
  <r>
    <s v="BR54-0538"/>
    <x v="3"/>
    <s v="Beautyrest"/>
    <s v="Heated Ogee"/>
    <s v="E0063C"/>
    <s v="ELECT BLANKET"/>
    <s v="Grey"/>
    <s v="60x70&quot;"/>
    <s v="A"/>
    <n v="2804"/>
    <n v="107377.01"/>
  </r>
  <r>
    <s v="AM10-0195"/>
    <x v="1"/>
    <s v="Super Listing"/>
    <s v="Phoebe"/>
    <s v="A6011E"/>
    <s v="COMFORTER (SET)"/>
    <s v="Ivory"/>
    <s v="Full/Queen: 90x90&quot;/20x26&quot;(2)"/>
    <s v="A++"/>
    <n v="3428"/>
    <n v="107166.3"/>
  </r>
  <r>
    <s v="MP51N-5172"/>
    <x v="3"/>
    <s v="Madison Park"/>
    <s v="Egyptian Cotton"/>
    <s v="E1014D"/>
    <s v="BLANKET"/>
    <s v="Ivory"/>
    <s v="Full/Queen: 90&quot;W x 90&quot;L"/>
    <s v="A++"/>
    <n v="3238"/>
    <n v="106907.95"/>
  </r>
  <r>
    <s v="II110-0455"/>
    <x v="2"/>
    <s v="INK+IVY"/>
    <s v="Newport"/>
    <s v="F0297"/>
    <s v="ACCENT CHAIR"/>
    <s v="Beige"/>
    <s v="37&quot;W x 29.5&quot;D x 31.5&quot;H"/>
    <s v="A"/>
    <n v="641"/>
    <n v="106680"/>
  </r>
  <r>
    <s v="MP50-7316"/>
    <x v="3"/>
    <s v="Madison Park"/>
    <s v="Chunky Double Knit"/>
    <s v="E1052B"/>
    <s v="THROW"/>
    <s v="Indigo"/>
    <s v="50''W x 60&quot;L"/>
    <s v="A++"/>
    <n v="2435"/>
    <n v="106591.78"/>
  </r>
  <r>
    <s v="MP13-8290"/>
    <x v="1"/>
    <s v="Madison Park"/>
    <s v="Caralie"/>
    <s v="A1128B"/>
    <s v="COVERLET&amp;BEDSPR"/>
    <s v="Aqua"/>
    <s v="King/ Cal King:106&quot;W x 96&quot;L/20&quot;W x 36&quot;L(2)/18&quot;W x 18&quot;L"/>
    <s v="A"/>
    <n v="2752"/>
    <n v="106318.84"/>
  </r>
  <r>
    <s v="AM10-0284"/>
    <x v="3"/>
    <s v="Super Listing"/>
    <s v="Avril"/>
    <s v="E0080H"/>
    <s v="COMFORTER (SET)"/>
    <s v="Blue"/>
    <s v="Full/Queen: 90&quot;x90&quot;+20x26&quot;(2)"/>
    <s v="A++"/>
    <n v="2933"/>
    <n v="106311.88"/>
  </r>
  <r>
    <s v="BL20-0872"/>
    <x v="5"/>
    <s v="True North by Sleep Philosophy"/>
    <s v="Soloft Plush"/>
    <s v="D0033F"/>
    <s v="SHEET/SHEET SET"/>
    <s v="Grey"/>
    <s v="King: 76x80+14&quot;/108x102&quot;/20x40&quot;(2)"/>
    <s v="A++"/>
    <n v="2847"/>
    <n v="106311.87"/>
  </r>
  <r>
    <s v="MP13-241"/>
    <x v="1"/>
    <s v="Madison Park"/>
    <s v="Attingham"/>
    <s v="A0017A"/>
    <s v="COVERLET&amp;BEDSPR"/>
    <s v="Beige"/>
    <s v="King/Cal King: 104x94&quot;/20x36+2&quot;(2)/26x26+2&quot;(2)/16x16&quot;/12x18&quot;"/>
    <s v="A"/>
    <n v="1378"/>
    <n v="106296.6"/>
  </r>
  <r>
    <s v="MPS108-0156"/>
    <x v="2"/>
    <s v="Madison Park Signature"/>
    <s v="Ultra"/>
    <s v="F1488"/>
    <s v="DINING CHAIR"/>
    <s v="Dark Grey"/>
    <s v="23.25&quot;W x 24.75&quot;D x 39&quot;H"/>
    <s v="A+"/>
    <n v="521"/>
    <n v="106283.95"/>
  </r>
  <r>
    <s v="MP103-1051"/>
    <x v="2"/>
    <s v="Madison Park"/>
    <s v="Kirby"/>
    <s v="F0152"/>
    <s v="MOTION"/>
    <s v="Navy Multi"/>
    <s v="34&quot;W x 34&quot;D x 41.5&quot;H"/>
    <s v="B"/>
    <n v="432"/>
    <n v="106265.38"/>
  </r>
  <r>
    <s v="MP10-303"/>
    <x v="1"/>
    <s v="Madison Park"/>
    <s v="Palmer"/>
    <s v="A0021A"/>
    <s v="COMFORTER (SET)"/>
    <s v="Natural"/>
    <s v="Cal-King: 104x92&quot;/20x36&quot;(2)/72x84+15&quot;/16x16&quot;/12&quot;x20&quot;/18x18&quot;"/>
    <s v="A+"/>
    <n v="1342"/>
    <n v="105880"/>
  </r>
  <r>
    <s v="MP105-0999"/>
    <x v="2"/>
    <s v="Madison Park"/>
    <s v="Welburn"/>
    <s v="F0283"/>
    <s v="ACCENT BENCH"/>
    <s v="Taupe Multi"/>
    <s v="49.5&quot;W x 19.25&quot;D x 23&quot;H"/>
    <s v="A"/>
    <n v="901"/>
    <n v="105326.43"/>
  </r>
  <r>
    <s v="MP105-1122"/>
    <x v="2"/>
    <s v="Madison Park"/>
    <s v="Shandra"/>
    <s v="F0177"/>
    <s v="ACCENT BENCH"/>
    <s v="Natural"/>
    <s v="49&quot;W x 19.25&quot;D x 18.5&quot;H"/>
    <s v="A"/>
    <n v="950"/>
    <n v="104810.35"/>
  </r>
  <r>
    <s v="II10-1275"/>
    <x v="1"/>
    <s v="INK+IVY"/>
    <s v="Imani"/>
    <s v="A5110D"/>
    <s v="COMFORTER (SET)"/>
    <s v="White/Navy"/>
    <s v="King/Cal King: 104&quot;Wx92&quot;L/20&quot;Wx36&quot;L(2)"/>
    <s v="A+"/>
    <n v="1239"/>
    <n v="104695.8"/>
  </r>
  <r>
    <s v="MPS73-319"/>
    <x v="8"/>
    <s v="Madison Park Signature"/>
    <s v="Turkish"/>
    <s v="H0035D"/>
    <s v="BATH TOWEL"/>
    <s v="Seafoam"/>
    <s v="30&quot;Wx58&quot;L(2)/16&quot;Wx30&quot;L(2)/13&quot;Wx13&quot;L(2)"/>
    <s v="A+"/>
    <n v="2869"/>
    <n v="104407.63"/>
  </r>
  <r>
    <s v="MPE20-770"/>
    <x v="5"/>
    <s v="Madison Park Essentials"/>
    <s v="Satin"/>
    <s v="D0004G"/>
    <s v="SHEET/SHEET SET"/>
    <s v="Grey"/>
    <s v="KING: 108x102&quot;/20x40&quot;(4)/78x80&quot;+14&quot;"/>
    <s v="A+"/>
    <n v="4458"/>
    <n v="104259.19"/>
  </r>
  <r>
    <s v="MP10-424"/>
    <x v="1"/>
    <s v="Madison Park"/>
    <s v="Palmer"/>
    <s v="A0021C"/>
    <s v="COMFORTER (SET)"/>
    <s v="Black/Gray"/>
    <s v="King: 104x92&quot;/20x36&quot;(2)/78x80+15&quot;/16x16/12x20&quot;/18x18&quot;"/>
    <s v="A+"/>
    <n v="1294"/>
    <n v="104064.56"/>
  </r>
  <r>
    <s v="MP103-0247"/>
    <x v="2"/>
    <s v="Madison Park"/>
    <s v="Hoffman"/>
    <s v="F0313"/>
    <s v="MOTION"/>
    <s v="Beige Multi"/>
    <s v="28.5Wx34Dx38H&quot;"/>
    <s v="B"/>
    <n v="410"/>
    <n v="103910.5"/>
  </r>
  <r>
    <s v="II105-0256"/>
    <x v="2"/>
    <s v="INK+IVY"/>
    <s v="Seadrift"/>
    <s v="F1055"/>
    <s v="ACCENT BENCH"/>
    <s v="Brown"/>
    <s v="45&quot;W x 17&quot;D x 18&quot;H"/>
    <s v="B"/>
    <n v="701"/>
    <n v="103775.79"/>
  </r>
  <r>
    <s v="MP13-6464"/>
    <x v="1"/>
    <s v="Madison Park"/>
    <s v="Tuscany"/>
    <s v="A3013C"/>
    <s v="COVERLET&amp;BEDSPR"/>
    <s v="Seafoam"/>
    <s v="39&quot;W x 75&quot;L + 17&quot;D, 20&quot;W x 26&quot;L (3), 39&quot;W x 75&quot;L + 15&quot;D, 16&quot;W x 16&quot;L"/>
    <s v="A"/>
    <n v="2053"/>
    <n v="103468.7"/>
  </r>
  <r>
    <s v="MP13-1570"/>
    <x v="1"/>
    <s v="Madison Park"/>
    <s v="Quebec"/>
    <s v="A0014E"/>
    <s v="COVERLET&amp;BEDSPR"/>
    <s v="White"/>
    <s v="King: 120x118&quot;/20x36&quot;(2)"/>
    <s v="A+"/>
    <n v="1497"/>
    <n v="103376.08"/>
  </r>
  <r>
    <s v="MP10-2267"/>
    <x v="1"/>
    <s v="Madison Park"/>
    <s v="Palmer"/>
    <s v="A0021E"/>
    <s v="COMFORTER (SET)"/>
    <s v="Red"/>
    <s v="King: 104x92&quot;/20x36&quot;(2)/78x80+15&quot;/18x18&quot;/16x16&quot;/12x20&quot;"/>
    <s v="A+"/>
    <n v="1315"/>
    <n v="103372.23"/>
  </r>
  <r>
    <s v="BR51N-3827"/>
    <x v="3"/>
    <s v="Madison Park"/>
    <s v="Waffle Weave"/>
    <s v="E1071B"/>
    <s v="BLANKET"/>
    <s v="Ivory"/>
    <s v="King:108&quot;x90&quot;"/>
    <s v="A"/>
    <n v="2677"/>
    <n v="103166.56"/>
  </r>
  <r>
    <s v="MP10-4533"/>
    <x v="1"/>
    <s v="Madison Park"/>
    <s v="Bellagio"/>
    <s v="A3002A"/>
    <s v="COMFORTER (SET)"/>
    <s v="Brown/Gold"/>
    <s v="Queen"/>
    <s v="A++"/>
    <n v="1583"/>
    <n v="103150.66"/>
  </r>
  <r>
    <s v="MP13-784"/>
    <x v="1"/>
    <s v="Madison Park"/>
    <s v="Tangiers"/>
    <s v="A1011A"/>
    <s v="COVERLET&amp;BEDSPR"/>
    <s v="Blue"/>
    <s v="King: 104x94&quot;/20x36+1/2&quot;(2)/18x18&quot;/16x16&quot;/12x18&quot;"/>
    <s v="A"/>
    <n v="1728"/>
    <n v="103016.35"/>
  </r>
  <r>
    <s v="ID12-1925"/>
    <x v="3"/>
    <s v="Intelligent Design"/>
    <s v="Malea"/>
    <s v="E0016B"/>
    <s v="DUVET&amp;DUVET SET"/>
    <s v="Ivory"/>
    <s v="King:104x90&quot;/20x36+2&quot;(2)"/>
    <s v="A"/>
    <n v="2591"/>
    <n v="102993.89"/>
  </r>
  <r>
    <s v="WR10-080"/>
    <x v="1"/>
    <s v="Woolrich"/>
    <s v="Hadley Plaid"/>
    <s v="A5064"/>
    <s v="COMFORTER (SET)"/>
    <s v="Multi"/>
    <s v="Queen: 92x96&quot;/20x26&quot;(2)/60x80+15&quot;"/>
    <s v="A"/>
    <n v="1312"/>
    <n v="102926.65"/>
  </r>
  <r>
    <s v="MPE20-773"/>
    <x v="5"/>
    <s v="Madison Park Essentials"/>
    <s v="Satin"/>
    <s v="D0004H"/>
    <s v="SHEET/SHEET SET"/>
    <s v="Blush"/>
    <s v="QUEEN: 90x102&quot;/20x30&quot;(4)/60x80&quot;+14&quot;"/>
    <s v="A++"/>
    <n v="5025"/>
    <n v="102829.53"/>
  </r>
  <r>
    <s v="ID10-1987"/>
    <x v="1"/>
    <s v="Intelligent Design"/>
    <s v="Cassiopeia"/>
    <s v="B3006"/>
    <s v="COMFORTER (SET)"/>
    <s v="Aqua"/>
    <s v="Twin/Twin XL: 68&quot;W x 90&quot;L/20&quot;W x 26&quot;L/14&quot;W x 14&quot;L"/>
    <s v="A++"/>
    <n v="3059"/>
    <n v="102747.03"/>
  </r>
  <r>
    <s v="AM10-0024"/>
    <x v="1"/>
    <s v="Super Listing"/>
    <s v="Mina"/>
    <s v="A6005A"/>
    <s v="COMFORTER (SET)"/>
    <s v="White"/>
    <s v="King/Cal King: 104x90&quot;/20x36&quot;(2)"/>
    <s v="A++"/>
    <n v="2603"/>
    <n v="102417"/>
  </r>
  <r>
    <s v="BR54-0860"/>
    <x v="3"/>
    <s v="Beautyrest"/>
    <s v="Zuri"/>
    <s v="E0071G"/>
    <s v="ELECT BLANKET"/>
    <s v="Sand"/>
    <s v="50x70&quot;"/>
    <s v="A"/>
    <n v="2680"/>
    <n v="102199.08"/>
  </r>
  <r>
    <s v="II100-0360"/>
    <x v="2"/>
    <s v="INK+IVY"/>
    <s v="Kelly"/>
    <s v="F1479"/>
    <s v="ACCENT CHAIR"/>
    <s v="Light Brown"/>
    <s v="25&quot;W x 27.75&quot;D x 30&quot;H"/>
    <s v="B"/>
    <n v="562"/>
    <n v="102140.27"/>
  </r>
  <r>
    <s v="AM10-0465"/>
    <x v="1"/>
    <s v="Super Listing"/>
    <s v="Porter"/>
    <s v="A6007P"/>
    <s v="COMFORTER (SET)"/>
    <s v="Blue/Grey"/>
    <s v="Cal King: 104x98&quot;/20x36&quot;(2)"/>
    <s v="A++"/>
    <n v="2419"/>
    <n v="102062.86"/>
  </r>
  <r>
    <s v="MP104-0943"/>
    <x v="2"/>
    <s v="Madison Park"/>
    <s v="Emmett"/>
    <s v="F0090"/>
    <s v="BAR STOOL"/>
    <s v="Light Grey"/>
    <s v="21&quot;W x 22&quot;D x 37&quot;H"/>
    <s v="A"/>
    <n v="723"/>
    <n v="102035.54"/>
  </r>
  <r>
    <s v="AM10-0014"/>
    <x v="1"/>
    <s v="Super Listing"/>
    <s v="Mina"/>
    <s v="A6005C"/>
    <s v="COMFORTER (SET)"/>
    <s v="Sage Green"/>
    <s v="Full/Queen: 90x90&quot;/20x26&quot;(2)"/>
    <s v="B+"/>
    <n v="2874"/>
    <n v="101703.05"/>
  </r>
  <r>
    <s v="MP116-0354"/>
    <x v="2"/>
    <s v="Madison Park"/>
    <s v="Nadine"/>
    <s v="F0333"/>
    <s v="HEADBOARD"/>
    <s v="Natural"/>
    <s v="79.75&quot;Wx3.5&quot;Dx(52.5~56.5&quot;)H"/>
    <s v="A"/>
    <n v="691"/>
    <n v="101341.12"/>
  </r>
  <r>
    <s v="AM10-0393"/>
    <x v="1"/>
    <s v="Super Listing"/>
    <s v="Porter"/>
    <s v="A6007X"/>
    <s v="COMFORTER (SET)"/>
    <s v="Clay"/>
    <s v="Queen: 90x90&quot;/20x26&quot;(2)"/>
    <s v="A++"/>
    <n v="3355"/>
    <n v="100969.99"/>
  </r>
  <r>
    <s v="MP108-0767"/>
    <x v="2"/>
    <s v="Madison Park"/>
    <s v="Angelica"/>
    <s v="F1330"/>
    <s v="DINING CHAIR"/>
    <s v="Tan"/>
    <s v="25&quot;W x 26.5&quot;D x 39.75&quot;H"/>
    <s v="B"/>
    <n v="383"/>
    <n v="100929.15"/>
  </r>
  <r>
    <s v="II100-0468"/>
    <x v="2"/>
    <s v="INK+IVY"/>
    <s v="Newport"/>
    <s v="F0298"/>
    <s v="ACCENT CHAIR"/>
    <s v="Spice"/>
    <s v="37&quot;W x 29.5&quot;D x 31.5&quot;H"/>
    <s v="A"/>
    <n v="565"/>
    <n v="100914.05"/>
  </r>
  <r>
    <s v="MP103-1103"/>
    <x v="2"/>
    <s v="Madison Park"/>
    <s v="Tyler"/>
    <s v="F0183"/>
    <s v="MOTION"/>
    <s v="Blue"/>
    <s v="28&quot;W x 32.25&quot;D x 30.5&quot;H"/>
    <s v="A"/>
    <n v="512"/>
    <n v="100806.47"/>
  </r>
  <r>
    <s v="MP73-7907"/>
    <x v="7"/>
    <s v="Madison Park"/>
    <s v="Serene"/>
    <s v="H0052E"/>
    <s v="FASHION TOWEL"/>
    <s v="Green"/>
    <s v="27&quot;Wx52&quot;L(2)/16&quot;Wx28&quot;L(2)/12&quot;Wx18&quot;L(2)"/>
    <s v="A"/>
    <n v="2649"/>
    <n v="100645.92"/>
  </r>
  <r>
    <s v="MP13-1568"/>
    <x v="1"/>
    <s v="Madison Park"/>
    <s v="Quebec"/>
    <s v="A0014C"/>
    <s v="COVERLET&amp;BEDSPR"/>
    <s v="Seafoam"/>
    <s v="King: 120x118&quot;/20x36&quot;(2)"/>
    <s v="A+"/>
    <n v="1496"/>
    <n v="100596.78"/>
  </r>
  <r>
    <s v="BR51N-3826"/>
    <x v="3"/>
    <s v="Madison Park"/>
    <s v="Waffle Weave"/>
    <s v="E1071B"/>
    <s v="BLANKET"/>
    <s v="Ivory"/>
    <s v="Full/Queen:90&quot;x90&quot;"/>
    <s v="A"/>
    <n v="2962"/>
    <n v="100121.91"/>
  </r>
  <r>
    <s v="MZ10-0572"/>
    <x v="1"/>
    <s v="Intelligent Design"/>
    <s v="Rosalie"/>
    <s v="B2040A"/>
    <s v="COMFORTER (SET)"/>
    <s v="Pink/Silver"/>
    <s v="Full/Queen: 86&quot;W x 90&quot;L/20&quot;W x 26&quot;L + 1&quot;D (2)/12&quot;W x 16&quot;L"/>
    <s v="A+"/>
    <n v="2172"/>
    <n v="99825.08"/>
  </r>
  <r>
    <s v="ID10-1659"/>
    <x v="1"/>
    <s v="Intelligent Design"/>
    <s v="Felicia"/>
    <s v="B3053B"/>
    <s v="COMFORTER (SET)"/>
    <s v="Blush"/>
    <s v="Full/Queen:90&quot;Wx90&quot;L/20&quot;Wx26&quot;L+2&quot;D(2)/12&quot;Wx16&quot;L"/>
    <s v="A++"/>
    <n v="2500"/>
    <n v="99820.05"/>
  </r>
  <r>
    <s v="ID10-2144"/>
    <x v="3"/>
    <s v="Intelligent Design"/>
    <s v="Brielle"/>
    <s v="E0017A"/>
    <s v="COMFORTER (SET)"/>
    <s v="Blush"/>
    <s v="Full/Queen: 90x90&quot;/20x26+2&quot;(2)"/>
    <s v="A++"/>
    <n v="2630"/>
    <n v="99621.01"/>
  </r>
  <r>
    <s v="MP108-0766"/>
    <x v="2"/>
    <s v="Madison Park"/>
    <s v="Rika"/>
    <s v="F1328"/>
    <s v="DINING CHAIR"/>
    <s v="Natural"/>
    <s v="23.5&quot;W x 28&quot;D x 39&quot;H"/>
    <s v="B"/>
    <n v="356"/>
    <n v="99459.35"/>
  </r>
  <r>
    <s v="FPF18-0416"/>
    <x v="2"/>
    <s v="Madison Park"/>
    <s v="Erika"/>
    <s v="F0414"/>
    <s v="ACCENT CHAIR"/>
    <s v="Multi"/>
    <s v="29W x 32.25D x 31H&quot;"/>
    <s v="B"/>
    <n v="638"/>
    <n v="98908.4"/>
  </r>
  <r>
    <s v="MP100-0891"/>
    <x v="2"/>
    <s v="Madison Park"/>
    <s v="Qwen"/>
    <s v="F0367"/>
    <s v="ACCENT CHAIR"/>
    <s v="Dusty Blue"/>
    <s v="29.25&quot;W x 32.25&quot;D x 33.5&quot;H"/>
    <s v="B"/>
    <n v="566"/>
    <n v="98814.8"/>
  </r>
  <r>
    <s v="MP138-0128"/>
    <x v="2"/>
    <s v="Madison Park"/>
    <s v="Parker"/>
    <s v="F0371"/>
    <s v="BOOKCASE/SHELF"/>
    <s v="Off-White/Pecan"/>
    <s v="31&quot;W x 16&quot;D x 73&quot;H"/>
    <s v="A"/>
    <n v="553"/>
    <n v="98707.56"/>
  </r>
  <r>
    <s v="ID10-1244"/>
    <x v="1"/>
    <s v="Intelligent Design"/>
    <s v="Raina"/>
    <s v="B3054C"/>
    <s v="COMFORTER (SET)"/>
    <s v="Grey/Silver"/>
    <s v="Full/Queen: 90&quot;W x 90&quot;L/20&quot;W x 26&quot;L + 1&quot;D(2)/12&quot;W x 16&quot;L/16&quot;W x 16&quot;L"/>
    <s v="A++"/>
    <n v="2304"/>
    <n v="98706.57"/>
  </r>
  <r>
    <s v="FPF18-0428"/>
    <x v="2"/>
    <s v="Madison Park"/>
    <s v="Arianna"/>
    <s v="F0404"/>
    <s v="ACCENT CHAIR"/>
    <s v="Multi"/>
    <s v="27.75&quot;W x 33&quot;D x 41.25&quot;H"/>
    <s v="B"/>
    <n v="532"/>
    <n v="98561.29"/>
  </r>
  <r>
    <s v="MP13-3972"/>
    <x v="1"/>
    <s v="Madison Park"/>
    <s v="Claire"/>
    <s v="A1028A"/>
    <s v="COVERLET&amp;BEDSPR"/>
    <s v="Aqua"/>
    <s v="Daybed: 39&quot;W x 75&quot;L + 17&quot;D/20&quot;W x 26&quot;L (3)/39&quot;W x 75&quot;L + 15&quot;D/18&quot;W x 18&quot;L"/>
    <s v="A"/>
    <n v="2405"/>
    <n v="98560.33"/>
  </r>
  <r>
    <s v="MP10-4803"/>
    <x v="3"/>
    <s v="Madison Park"/>
    <s v="Adelyn"/>
    <s v="E0021"/>
    <s v="COMFORTER (SET)"/>
    <s v="Ivory"/>
    <s v="King/Cal King: 104&quot;W x 90&quot;L/20&quot;W x 36&quot;L + 2&quot;D (2)"/>
    <s v="A+"/>
    <n v="1984"/>
    <n v="98549.92"/>
  </r>
  <r>
    <s v="MT160-0021"/>
    <x v="6"/>
    <s v="Martha Stewart"/>
    <s v="Eden"/>
    <s v="J0046"/>
    <s v="DEC. MIRROR"/>
    <s v="Gold"/>
    <s v="30.5&quot;Lx30.5&quot;Wx1&quot;H"/>
    <s v="A+"/>
    <n v="1417"/>
    <n v="98305.53"/>
  </r>
  <r>
    <s v="AM10-0124"/>
    <x v="1"/>
    <s v="Super Listing"/>
    <s v="Gabby"/>
    <s v="A6010A"/>
    <s v="COMFORTER (SET)"/>
    <s v="Navy/Blue"/>
    <s v="King/Cal King: 104x90&quot;/20x36''(2)"/>
    <s v="B+"/>
    <n v="3147"/>
    <n v="98272.299999999901"/>
  </r>
  <r>
    <s v="MT104-1194"/>
    <x v="2"/>
    <s v="Martha Stewart"/>
    <s v="Playa"/>
    <s v="F1554"/>
    <s v="BAR STOOL"/>
    <s v="Natural Whitewash"/>
    <s v="23&quot;W x 22.5&quot;D x 35&quot;H"/>
    <s v="A"/>
    <n v="401"/>
    <n v="98239.61"/>
  </r>
  <r>
    <s v="BASI16-0594"/>
    <x v="4"/>
    <s v="Sleep Philosophy"/>
    <s v="All Natural"/>
    <s v="C0014"/>
    <s v="MATT PAD/TOPPER"/>
    <s v="White"/>
    <s v="Twin XL: 39x80+15&quot;"/>
    <s v="A"/>
    <n v="4272"/>
    <n v="98111.83"/>
  </r>
  <r>
    <s v="MPS72-448"/>
    <x v="7"/>
    <s v="Madison Park Signature"/>
    <s v="Splendor"/>
    <s v="H0022B"/>
    <s v="BATH RUG"/>
    <s v="Natural"/>
    <s v="21x34&quot;"/>
    <s v="A+"/>
    <n v="5315"/>
    <n v="98000.84"/>
  </r>
  <r>
    <s v="MP10-6836"/>
    <x v="1"/>
    <s v="Madison Park"/>
    <s v="Odette"/>
    <s v="A3010A"/>
    <s v="COMFORTER (SET)"/>
    <s v="Navy/Silver"/>
    <s v="Queen: 90&quot;W x 90&quot;L / 20&quot;W x 26&quot;L + 2&quot;D (2)/ 60&quot;W x 80&quot;L + 15&quot;D/12&quot;W x 18&quot;L/18&quot;W x 18&quot;L/ 26&quot;W x 26&quot;L + 2&quot;D(2)"/>
    <s v="A+"/>
    <n v="1217"/>
    <n v="97867.64"/>
  </r>
  <r>
    <s v="BASI16-0326"/>
    <x v="4"/>
    <s v="Sleep Philosophy"/>
    <s v="All Natural"/>
    <s v="C0014"/>
    <s v="MATT PAD/TOPPER"/>
    <s v="White"/>
    <s v="Twin: 39&quot;W x 75&quot;L + 15&quot;D"/>
    <s v="A"/>
    <n v="3673"/>
    <n v="97744.5"/>
  </r>
  <r>
    <s v="MPS136-0305"/>
    <x v="2"/>
    <s v="Madison Park Signature"/>
    <s v="Beckett"/>
    <s v="F0454"/>
    <s v="NIGHTSTAND"/>
    <s v="Natural"/>
    <s v="24&quot;Wx18&quot;Dx26&quot;H"/>
    <s v="A"/>
    <n v="921"/>
    <n v="97704.89"/>
  </r>
  <r>
    <s v="ID10-2231"/>
    <x v="1"/>
    <s v="Intelligent Design"/>
    <s v="Cassie"/>
    <s v="B1026A"/>
    <s v="COMFORTER (SET)"/>
    <s v="Blush Multi"/>
    <s v="Full/Queen: 90''W x 90&quot;L/20''W x 26''L (2)"/>
    <s v="A"/>
    <n v="2137"/>
    <n v="97499.07"/>
  </r>
  <r>
    <s v="MP105-0827"/>
    <x v="2"/>
    <s v="Madison Park"/>
    <s v="Welburn"/>
    <s v="F0285"/>
    <s v="ACCENT BENCH"/>
    <s v="Slate Blue"/>
    <s v="49.5&quot;W x 19.25&quot;D x 23&quot;H"/>
    <s v="A"/>
    <n v="796"/>
    <n v="97486.53"/>
  </r>
  <r>
    <s v="AM10-0276"/>
    <x v="3"/>
    <s v="Super Listing"/>
    <s v="Avril"/>
    <s v="E0080E"/>
    <s v="COMFORTER (SET)"/>
    <s v="Pink"/>
    <s v="King/Cal King: 104&quot;x90&quot;+20x36&quot;(2)"/>
    <s v="A++"/>
    <n v="2447"/>
    <n v="97278.49"/>
  </r>
  <r>
    <s v="MP108-0956"/>
    <x v="2"/>
    <s v="Madison Park"/>
    <s v="Bryce"/>
    <s v="F1174"/>
    <s v="DINING CHAIR"/>
    <s v="Grey"/>
    <s v="21&quot;W x 22&quot;D x 33.5&quot;H (2)"/>
    <s v="A"/>
    <n v="304"/>
    <n v="97069.43"/>
  </r>
  <r>
    <s v="II110-0522"/>
    <x v="2"/>
    <s v="INK+IVY"/>
    <s v="Novak"/>
    <s v="F1430"/>
    <s v="ACCENT CHAIR"/>
    <s v="Cream"/>
    <s v="27.5&quot;W x 32.75&quot;D x 29&quot;H"/>
    <s v="A"/>
    <n v="677"/>
    <n v="97049.600000000006"/>
  </r>
  <r>
    <s v="MP10-6016"/>
    <x v="1"/>
    <s v="Madison Park"/>
    <s v="Viola"/>
    <s v="A5014A"/>
    <s v="COMFORTER (SET)"/>
    <s v="Off White"/>
    <s v="King/Cal King: 104&quot;W x 92&quot;L/20&quot;W x 36&quot;L (2)"/>
    <s v="A+"/>
    <n v="1069"/>
    <n v="96717.45"/>
  </r>
  <r>
    <s v="MP103-1226"/>
    <x v="2"/>
    <s v="Madison Park"/>
    <s v="Capstone"/>
    <s v="F1451"/>
    <s v="MOTION"/>
    <s v="Brown"/>
    <s v="29.5&quot;W x 31.5&quot;D x 28.5&quot;H"/>
    <s v="B"/>
    <n v="516"/>
    <n v="96245.119999999995"/>
  </r>
  <r>
    <s v="MPE10-224"/>
    <x v="1"/>
    <s v="Madison Park Essentials"/>
    <s v="Brystol"/>
    <s v="A1049A"/>
    <s v="COMFORTER (SET)"/>
    <s v="Blue"/>
    <s v="King"/>
    <s v="A+"/>
    <n v="864"/>
    <n v="96230.88"/>
  </r>
  <r>
    <s v="MP51-6699"/>
    <x v="4"/>
    <s v="Madison Park"/>
    <s v="Windom"/>
    <s v="C0010I"/>
    <s v="BLANKET"/>
    <s v="Navy"/>
    <s v="Full/Queen: 90x90&quot;"/>
    <s v="A"/>
    <n v="4072"/>
    <n v="96094.47"/>
  </r>
  <r>
    <s v="MP10-6139"/>
    <x v="1"/>
    <s v="Madison Park"/>
    <s v="Heritage"/>
    <s v="A20017A"/>
    <s v="COMFORTER (SET)"/>
    <s v="Navy"/>
    <s v="King/Cal King"/>
    <s v="A"/>
    <n v="1356"/>
    <n v="95924.2"/>
  </r>
  <r>
    <s v="ST55-0269"/>
    <x v="3"/>
    <s v="Serta"/>
    <s v="Microfiber Heated"/>
    <s v="E0105"/>
    <s v="ELEC MATT PAD"/>
    <s v="White"/>
    <s v="Queen:60x80+15&quot;"/>
    <s v="B"/>
    <n v="1534"/>
    <n v="95919.81"/>
  </r>
  <r>
    <s v="MP16-3146"/>
    <x v="4"/>
    <s v="Madison Park"/>
    <s v="Cloud Soft"/>
    <s v="C0020"/>
    <s v="MATT PAD/TOPPER"/>
    <s v="White"/>
    <s v="Full: 54x75+15&quot;"/>
    <s v="A+"/>
    <n v="4211"/>
    <n v="95873.32"/>
  </r>
  <r>
    <s v="MZ10-0643"/>
    <x v="1"/>
    <s v="Intelligent Design"/>
    <s v="Primrose"/>
    <s v="B2041A"/>
    <s v="COMFORTER (SET)"/>
    <s v="Purple Multi"/>
    <s v="Full/Queen: 86&quot;W x 90&quot;L / 20&quot;W x 26&quot;L (2)"/>
    <s v="A+"/>
    <n v="2038"/>
    <n v="95653.89"/>
  </r>
  <r>
    <s v="MP130-0156"/>
    <x v="2"/>
    <s v="Madison Park"/>
    <s v="Driscoll"/>
    <s v="F1466"/>
    <s v="ACCENT CHEST"/>
    <s v="Reclaimed Natural"/>
    <s v="36&quot;W x 14&quot;D x 34&quot;H"/>
    <s v="A"/>
    <n v="391"/>
    <n v="95648.66"/>
  </r>
  <r>
    <s v="TN20-0365"/>
    <x v="5"/>
    <s v="True North by Sleep Philosophy"/>
    <s v="Cozy Cotton Flannel"/>
    <s v="D0036O"/>
    <s v="SHEET/SHEET SET"/>
    <s v="Grey Penguin"/>
    <s v="Twin: 66&quot;W x 96&quot;L/39&quot;W x 75&quot;L + 12&quot;D/20&quot;W x 30&quot;L(1)"/>
    <s v="A++"/>
    <n v="5429"/>
    <n v="95461.67"/>
  </r>
  <r>
    <s v="MZK10-209"/>
    <x v="1"/>
    <s v="Intelligent Design Kids"/>
    <s v="Cynthia"/>
    <s v="B2015"/>
    <s v="COMFORTER (SET)"/>
    <s v="Pink"/>
    <s v="Full/Queen:86&quot;Wx86&quot;L/20&quot;Wx26&quot;L+1&quot;D(2)/13&quot;Wx11&quot;L+1."/>
    <s v="B+"/>
    <n v="2244"/>
    <n v="95013.169999999896"/>
  </r>
  <r>
    <s v="MPE10-982"/>
    <x v="1"/>
    <s v="Madison Park Essentials"/>
    <s v="Brystol"/>
    <s v="A1049F"/>
    <s v="COMFORTER (SET)"/>
    <s v="Navy"/>
    <s v="Cal King"/>
    <s v="A+"/>
    <n v="857"/>
    <n v="94818.92"/>
  </r>
  <r>
    <s v="MPS73-197"/>
    <x v="8"/>
    <s v="Madison Park Signature"/>
    <s v="800GSM"/>
    <s v="H0005J"/>
    <s v="BATH TOWEL"/>
    <s v="Grey"/>
    <s v="30x54&quot;(2)/16x28&quot;(2)/13x13&quot;(4)"/>
    <s v="A+"/>
    <n v="2751"/>
    <n v="94731.51"/>
  </r>
  <r>
    <s v="BASI50-0413"/>
    <x v="3"/>
    <s v="Madison Park"/>
    <s v="Arctic"/>
    <s v="E0001C"/>
    <s v="THROW"/>
    <s v="Ivory"/>
    <s v="50x60&quot;"/>
    <s v="B"/>
    <n v="6476"/>
    <n v="94586.39"/>
  </r>
  <r>
    <s v="AM10-0285"/>
    <x v="3"/>
    <s v="Super Listing"/>
    <s v="Avril"/>
    <s v="E0080H"/>
    <s v="COMFORTER (SET)"/>
    <s v="Blue"/>
    <s v="King/Cal King: 104&quot;x90&quot;+20x36&quot;(2)"/>
    <s v="A++"/>
    <n v="2358"/>
    <n v="94543.78"/>
  </r>
  <r>
    <s v="5DS10-0277"/>
    <x v="1"/>
    <s v="510 Design"/>
    <s v="Powell"/>
    <s v="A5119A"/>
    <s v="COMFORTER (SET)"/>
    <s v="Navy"/>
    <s v="Queen:90&quot;Wx90&quot;L/20&quot;Wx26&quot;L(2)/60&quot;Wx80&quot;L+15&quot;D/12&quot;Wx16&quot;L/18&quot;Wx18&quot;L/26&quot;Wx26&quot;L+1.5&quot;(2)"/>
    <s v="A"/>
    <n v="1727"/>
    <n v="94520.81"/>
  </r>
  <r>
    <s v="MP116-0353"/>
    <x v="2"/>
    <s v="Madison Park"/>
    <s v="Nadine"/>
    <s v="F0334"/>
    <s v="HEADBOARD"/>
    <s v="Natural"/>
    <s v="63.75&quot;W x 3.50&quot;D x 52.50&quot;H"/>
    <s v="A"/>
    <n v="768"/>
    <n v="94435.07"/>
  </r>
  <r>
    <s v="MP120-1063"/>
    <x v="2"/>
    <s v="Madison Park"/>
    <s v="Parker"/>
    <s v="F0376"/>
    <s v="OCCASIONL TABLE"/>
    <s v="Off-White/Natural"/>
    <s v="48&quot; x 24&quot; x 17&quot;"/>
    <s v="A+"/>
    <n v="764"/>
    <n v="94369.09"/>
  </r>
  <r>
    <s v="MP108-1244"/>
    <x v="2"/>
    <s v="Madison Park"/>
    <s v="Charlotte"/>
    <s v="F0436"/>
    <s v="DINING CHAIR"/>
    <s v="Blue"/>
    <s v="24.5&quot;W x 24&quot;D x 34&quot;H"/>
    <s v="B"/>
    <n v="459"/>
    <n v="94069.46"/>
  </r>
  <r>
    <s v="MP10-7212"/>
    <x v="1"/>
    <s v="Madison Park"/>
    <s v="Ridge"/>
    <s v="A20001C"/>
    <s v="COMFORTER (SET)"/>
    <s v="Neutral"/>
    <s v="Queen: 90&quot;W x 90&quot;L/20&quot;W x 26&quot;L + 2&quot;D(2)/60&quot;W x 80&quot;L + 15&quot;D/18&quot;W x 18&quot;L/16&quot;W x 16&quot;L/12&quot;W x 18&quot;L"/>
    <s v="A"/>
    <n v="1425"/>
    <n v="94018.13"/>
  </r>
  <r>
    <s v="MP51-542"/>
    <x v="4"/>
    <s v="Madison Park"/>
    <s v="Windom"/>
    <s v="C0010G"/>
    <s v="BLANKET"/>
    <s v="Blue 14-4210 TCX"/>
    <s v="Full/Queen: 90x90&quot;"/>
    <s v="B"/>
    <n v="4229"/>
    <n v="94000.91"/>
  </r>
  <r>
    <s v="MP73-5914"/>
    <x v="8"/>
    <s v="Madison Park"/>
    <s v="Spa Waffle"/>
    <s v="H0016D"/>
    <s v="BATH TOWEL"/>
    <s v="Natural"/>
    <s v="28&quot;Wx54&quot;L(2)/16&quot;Wx26&quot;L(2)/12&quot;Wx12&quot;L(2)"/>
    <s v="A+"/>
    <n v="3812"/>
    <n v="93798.25"/>
  </r>
  <r>
    <s v="MPS73-468"/>
    <x v="8"/>
    <s v="Madison Park Signature"/>
    <s v="Turkish"/>
    <s v="H0035K"/>
    <s v="BATH TOWEL"/>
    <s v="Navy"/>
    <s v="30&quot;W x 58&quot;L (2)/16&quot;W x 30&quot;L (2)/13&quot;W x 13&quot;L (2)"/>
    <s v="A+"/>
    <n v="2524"/>
    <n v="93785.66"/>
  </r>
  <r>
    <s v="MP10-6140"/>
    <x v="1"/>
    <s v="Madison Park"/>
    <s v="Heritage"/>
    <s v="A20017B"/>
    <s v="COMFORTER (SET)"/>
    <s v="Grey"/>
    <s v="Full/Queen"/>
    <s v="A"/>
    <n v="1501"/>
    <n v="93343.45"/>
  </r>
  <r>
    <s v="ID12-1924"/>
    <x v="3"/>
    <s v="Intelligent Design"/>
    <s v="Malea"/>
    <s v="E0016B"/>
    <s v="DUVET&amp;DUVET SET"/>
    <s v="Ivory"/>
    <s v="Full/Queen:90x90&quot;/20x26+2&quot;(2)"/>
    <s v="A"/>
    <n v="2700"/>
    <n v="93201.51"/>
  </r>
  <r>
    <s v="MP10-7204"/>
    <x v="1"/>
    <s v="Madison Park"/>
    <s v="Emilia"/>
    <s v="A1070A"/>
    <s v="COMFORTER (SET)"/>
    <s v="Khaki"/>
    <s v="Queen"/>
    <s v="A+"/>
    <n v="1201"/>
    <n v="93105.19"/>
  </r>
  <r>
    <s v="BR54-1371"/>
    <x v="3"/>
    <s v="Beautyrest"/>
    <s v="Zuri"/>
    <s v="E0071B"/>
    <s v="ELECT BLANKET"/>
    <s v="Natural Marble"/>
    <s v="50x70&quot;"/>
    <s v="A"/>
    <n v="2389"/>
    <n v="92919.039999999994"/>
  </r>
  <r>
    <s v="BR20-1888"/>
    <x v="5"/>
    <s v="Beautyrest"/>
    <s v="1000 Thread Count"/>
    <s v="D0031F"/>
    <s v="SHEET/SHEET SET"/>
    <s v="Blue"/>
    <s v="Queen:90x102&quot;/20x30&quot;/60x80+16&quot;"/>
    <s v="A++"/>
    <n v="2610"/>
    <n v="92751.01"/>
  </r>
  <r>
    <s v="MP13-1035"/>
    <x v="1"/>
    <s v="Madison Park"/>
    <s v="Tuscany"/>
    <s v="A3012B"/>
    <s v="COVERLET&amp;BEDSPR"/>
    <s v="Cream"/>
    <s v="Full/Queen: 94x96&quot;/20x26&quot;(2)"/>
    <s v="A++"/>
    <n v="2115"/>
    <n v="92489.96"/>
  </r>
  <r>
    <s v="II72-1227"/>
    <x v="7"/>
    <s v="INK+IVY"/>
    <s v="Asher"/>
    <s v="H0030B"/>
    <s v="BATH RUG"/>
    <s v="Natural"/>
    <s v="20x32&quot;"/>
    <s v="A+"/>
    <n v="6050"/>
    <n v="92471.65"/>
  </r>
  <r>
    <s v="MPS10-459"/>
    <x v="1"/>
    <s v="Madison Park Signature"/>
    <s v="Sanctuary"/>
    <s v="A5045"/>
    <s v="COMFORTER (SET)"/>
    <s v="Taupe/Gold"/>
    <s v="King: 110x96&quot;/20x36+2&quot;(2)/26x26+2&quot;(3)/20x20&quot;/20x20&quot;/14x20&quot;"/>
    <s v="B+"/>
    <n v="465"/>
    <n v="92453.17"/>
  </r>
  <r>
    <s v="MP10-304"/>
    <x v="1"/>
    <s v="Madison Park"/>
    <s v="Palmer"/>
    <s v="A0021B"/>
    <s v="COMFORTER (SET)"/>
    <s v="Plum"/>
    <s v="Queen: 90x90&quot;/20x26&quot;(2)/60x80+15&quot;/16x16&quot;/12&quot;x20&quot;/18x18&quot;"/>
    <s v="A"/>
    <n v="1369"/>
    <n v="92431.49"/>
  </r>
  <r>
    <s v="MP10-2266"/>
    <x v="1"/>
    <s v="Madison Park"/>
    <s v="Palmer"/>
    <s v="A0021E"/>
    <s v="COMFORTER (SET)"/>
    <s v="Red"/>
    <s v="Queen: 90x90&quot;/20x26&quot;(2)/60x80+15&quot;/18x18&quot;/16x16&quot;/12x20”"/>
    <s v="A+"/>
    <n v="1366"/>
    <n v="92430.87"/>
  </r>
  <r>
    <s v="MT104-0141"/>
    <x v="2"/>
    <s v="Martha Stewart"/>
    <s v="Delaney"/>
    <s v="F1091"/>
    <s v="BAR STOOL"/>
    <s v="Blue"/>
    <s v="20&quot;W x 23&quot;D x 35&quot;H"/>
    <s v="B"/>
    <n v="662"/>
    <n v="92398.54"/>
  </r>
  <r>
    <s v="MP13-8246"/>
    <x v="1"/>
    <s v="Madison Park"/>
    <s v="Tuscany"/>
    <s v="A3011B"/>
    <s v="COVERLET&amp;BEDSPR"/>
    <s v="Blue"/>
    <s v="King/Cal King:108&quot;Wx96&quot;L/20&quot;Wx36&quot;L(2)"/>
    <s v="A"/>
    <n v="1802"/>
    <n v="92291.05"/>
  </r>
  <r>
    <s v="UHK13-0186"/>
    <x v="1"/>
    <s v="Intelligent Design Kids"/>
    <s v="Dawn"/>
    <s v="B7015"/>
    <s v="COVERLET&amp;BEDSPR"/>
    <s v="Yellow/Coral"/>
    <s v="Twin: 68&quot;W x 88&quot;L/20&quot;W x 26&quot;L + 0.5&quot;D/13&quot;W x 7&quot;L + 1.5&quot;D"/>
    <s v="A+"/>
    <n v="1987"/>
    <n v="92191.7"/>
  </r>
  <r>
    <s v="AM10-0385"/>
    <x v="3"/>
    <s v="Super Listing"/>
    <s v="Avril"/>
    <s v="E0080L"/>
    <s v="COMFORTER (SET)"/>
    <s v="Blue Ombre"/>
    <s v="King/Cal King: 104&quot;x90&quot;+20x36&quot;(2)"/>
    <s v="A++"/>
    <n v="2151"/>
    <n v="92128.07"/>
  </r>
  <r>
    <s v="WR50-1785"/>
    <x v="1"/>
    <s v="Woolrich"/>
    <s v="Sunset"/>
    <s v="A5055D"/>
    <s v="THROW"/>
    <s v="Red"/>
    <s v="50x70&quot;"/>
    <s v="B+"/>
    <n v="3973"/>
    <n v="92001.47"/>
  </r>
  <r>
    <s v="BR51N-3839"/>
    <x v="3"/>
    <s v="Madison Park"/>
    <s v="Waffle Weave"/>
    <s v="E1071F"/>
    <s v="BLANKET"/>
    <s v="Khaki"/>
    <s v="King:108&quot;x90&quot;"/>
    <s v="B+"/>
    <n v="2378"/>
    <n v="91988.38"/>
  </r>
  <r>
    <s v="MP10-333"/>
    <x v="1"/>
    <s v="Madison Park"/>
    <s v="Aubrey"/>
    <s v="A3001C"/>
    <s v="COMFORTER (SET)"/>
    <s v="Black"/>
    <s v="Queen: 90x92&quot;/20x26+2&quot;(2)/60x80+15&quot;/18x18&quot;/6.5x18&quot;/26x26&quot;(2)/90x102&quot;/60x80+"/>
    <s v="A+"/>
    <n v="965"/>
    <n v="91913.08"/>
  </r>
  <r>
    <s v="AM10-0063"/>
    <x v="1"/>
    <s v="Super Listing"/>
    <s v="Camden"/>
    <s v="A6002C"/>
    <s v="COMFORTER (SET)"/>
    <s v="Sage Green"/>
    <s v="King/Cal King: 104x90&quot;/20x36+2&quot;(2)"/>
    <s v="B+"/>
    <n v="2930"/>
    <n v="91899.699999999895"/>
  </r>
  <r>
    <s v="AM10-0402"/>
    <x v="1"/>
    <s v="Super Listing"/>
    <s v="Porter"/>
    <s v="A6007AA"/>
    <s v="COMFORTER (SET)"/>
    <s v="Olive Green"/>
    <s v="Queen: 90x90&quot;/20x26&quot;(2)"/>
    <s v="A++"/>
    <n v="2954"/>
    <n v="91729.49"/>
  </r>
  <r>
    <s v="IIF20-0040"/>
    <x v="2"/>
    <s v="INK+IVY"/>
    <s v="Boomerang"/>
    <s v="F1487"/>
    <s v="DINING CHAIR"/>
    <s v="Blue/Pecan"/>
    <s v="20.25W x 23D x 33.25H&quot;"/>
    <s v="B"/>
    <n v="469"/>
    <n v="91695.07"/>
  </r>
  <r>
    <s v="FPF18-0143"/>
    <x v="2"/>
    <s v="Madison Park"/>
    <s v="Shandra"/>
    <s v="F1533"/>
    <s v="ACCENT BENCH"/>
    <s v="Navy"/>
    <s v="49&quot;W x 19.25&quot;D x 18.5&quot;H"/>
    <s v="A"/>
    <n v="767"/>
    <n v="91651.7"/>
  </r>
  <r>
    <s v="MP13-6463"/>
    <x v="1"/>
    <s v="Madison Park"/>
    <s v="Tuscany"/>
    <s v="A3011A"/>
    <s v="COVERLET&amp;BEDSPR"/>
    <s v="Blush"/>
    <s v="39&quot;W x 75&quot;L + 17&quot;D, 20&quot;W x 26&quot;L (3), 39&quot;W x 75&quot;L + 15&quot;D, 16&quot;W x 16&quot;L"/>
    <s v="A"/>
    <n v="1804"/>
    <n v="91586.17"/>
  </r>
  <r>
    <s v="5DS10-0051"/>
    <x v="1"/>
    <s v="510 Design"/>
    <s v="Shawnee"/>
    <s v="A5006A"/>
    <s v="COMFORTER (SET)"/>
    <s v="Seafoam"/>
    <s v="King"/>
    <s v="A+"/>
    <n v="1694"/>
    <n v="91526.9"/>
  </r>
  <r>
    <s v="MP104-0787"/>
    <x v="2"/>
    <s v="Madison Park"/>
    <s v="Glenwood"/>
    <s v="F1011"/>
    <s v="BAR STOOL"/>
    <s v="Cream"/>
    <s v="22.75&quot;W x 20.75&quot;D x 35.25&quot;H"/>
    <s v="B"/>
    <n v="457"/>
    <n v="91497.98"/>
  </r>
  <r>
    <s v="CCL10-0011"/>
    <x v="1"/>
    <s v="Croscill Classics"/>
    <s v="Galleria"/>
    <s v="A0112B"/>
    <s v="COMFORTER (SET)"/>
    <s v="Red"/>
    <s v="King: 110x96&quot;/20x36+2&quot;(2)/78x80+15&quot;"/>
    <s v="B+"/>
    <n v="436"/>
    <n v="91134.53"/>
  </r>
  <r>
    <s v="BR54-0384"/>
    <x v="3"/>
    <s v="Beautyrest"/>
    <s v="Heated Microlight to Berber"/>
    <s v="E0098G"/>
    <s v="ELECT BLANKET"/>
    <s v="Tan"/>
    <s v="King:100x90&quot;"/>
    <s v="B+"/>
    <n v="917"/>
    <n v="91127.05"/>
  </r>
  <r>
    <s v="CCL10-0014"/>
    <x v="1"/>
    <s v="Croscill Classics"/>
    <s v="Galleria"/>
    <s v="A0112A"/>
    <s v="COMFORTER (SET)"/>
    <s v="Brown"/>
    <s v="King: 110x96&quot;/20x36+2&quot;(2)/78x80+15&quot;"/>
    <s v="B+"/>
    <n v="453"/>
    <n v="91095.44"/>
  </r>
  <r>
    <s v="ID10-2292"/>
    <x v="1"/>
    <s v="Intelligent Design"/>
    <s v="Cassie"/>
    <s v="B1026B"/>
    <s v="COMFORTER (SET)"/>
    <s v="Grey"/>
    <s v="Full/Queen: 90&quot;W x 90&quot;L/20&quot;W x 26&quot;L (2)"/>
    <s v="B+"/>
    <n v="1989"/>
    <n v="91028.36"/>
  </r>
  <r>
    <s v="MPS95F-0036"/>
    <x v="6"/>
    <s v="Madison Park Signature"/>
    <s v="Marlowe"/>
    <s v="J0031"/>
    <s v="DEC. MIRROR"/>
    <s v="Black"/>
    <s v="27&quot;W x 1.75&quot;D x 27&quot;H"/>
    <s v="A+"/>
    <n v="1249"/>
    <n v="90918.04"/>
  </r>
  <r>
    <s v="MP10-7239"/>
    <x v="3"/>
    <s v="Madison Park"/>
    <s v="Gia"/>
    <s v="E0014B"/>
    <s v="COMFORTER (SET)"/>
    <s v="Gray/White"/>
    <s v="King/Cal King:104x90&quot;/20x36+2&quot;(2)"/>
    <s v="A"/>
    <n v="1882"/>
    <n v="90604.39"/>
  </r>
  <r>
    <s v="BR20-1880"/>
    <x v="5"/>
    <s v="Beautyrest"/>
    <s v="1000 Thread Count"/>
    <s v="D0031D"/>
    <s v="SHEET/SHEET SET"/>
    <s v="White"/>
    <s v="Queen:90x102&quot;/20x30&quot;/60x80+16&quot;"/>
    <s v="A++"/>
    <n v="2484"/>
    <n v="90484.63"/>
  </r>
  <r>
    <s v="MP13-3400"/>
    <x v="1"/>
    <s v="Madison Park"/>
    <s v="Rhapsody"/>
    <s v="A1032A"/>
    <s v="COVERLET&amp;BEDSPR"/>
    <s v="Grey/Taupe"/>
    <s v="King/Cal King: 104x94&quot;/20x36&quot;(2)/18x18&quot;/16x16&quot;/12x18&quot;"/>
    <s v="A"/>
    <n v="1341"/>
    <n v="90481.73"/>
  </r>
  <r>
    <s v="MPE10-812"/>
    <x v="1"/>
    <s v="Madison Park Essentials"/>
    <s v="Delaney"/>
    <s v="A1064A"/>
    <s v="COMFORTER (SET)"/>
    <s v="Navy"/>
    <s v="Queen"/>
    <s v="A"/>
    <n v="844"/>
    <n v="90428.43"/>
  </r>
  <r>
    <s v="AM12-0056"/>
    <x v="1"/>
    <s v="Super Listing"/>
    <s v="Mina"/>
    <s v="A6005A"/>
    <s v="DUVET&amp;DUVET SET"/>
    <s v="White"/>
    <s v="Full/Queen: 90x90&quot;/20x26&quot;(2)"/>
    <s v="A++"/>
    <n v="3888"/>
    <n v="90410.3"/>
  </r>
  <r>
    <s v="UHK10-0090"/>
    <x v="1"/>
    <s v="Intelligent Design Kids"/>
    <s v="Callie"/>
    <s v="B7016A"/>
    <s v="COMFORTER (SET)"/>
    <s v="Multi"/>
    <s v="Twin: 68&quot;W x 88&quot;L/20&quot;W x 26&quot;/12&quot;W x 16&quot;L/16&quot;W x 16&quot;L"/>
    <s v="A++"/>
    <n v="1508"/>
    <n v="90282.6"/>
  </r>
  <r>
    <s v="MP73-7820"/>
    <x v="7"/>
    <s v="Madison Park"/>
    <s v="Serene"/>
    <s v="H0052C"/>
    <s v="FASHION TOWEL"/>
    <s v="Navy"/>
    <s v="27&quot;W x 52&quot;L (2)/16&quot;W x 28&quot;L (2)/12&quot;W x 18&quot;L (2)"/>
    <s v="A"/>
    <n v="2455"/>
    <n v="90207.74"/>
  </r>
  <r>
    <s v="MPE10-786"/>
    <x v="1"/>
    <s v="Madison Park Essentials"/>
    <s v="Brystol"/>
    <s v="A1049D"/>
    <s v="COMFORTER (SET)"/>
    <s v="Brown"/>
    <s v="Cal King"/>
    <s v="A+"/>
    <n v="806"/>
    <n v="90183.9"/>
  </r>
  <r>
    <s v="MP10-5874"/>
    <x v="1"/>
    <s v="Madison Park"/>
    <s v="Laetitia"/>
    <s v="A5016A"/>
    <s v="COMFORTER (SET)"/>
    <s v="Off White"/>
    <s v="King/Cal King: 104&quot;W x 92&quot;L/20&quot;W x 36&quot;L (2)"/>
    <s v="A"/>
    <n v="1032"/>
    <n v="90095.12"/>
  </r>
  <r>
    <s v="II40-1181"/>
    <x v="0"/>
    <s v="INK+IVY"/>
    <s v="Imani"/>
    <s v="A5110B-1"/>
    <s v="WINDOW PANEL"/>
    <s v="Gray"/>
    <s v="84&quot; Panel"/>
    <s v="A+"/>
    <n v="3341"/>
    <n v="90061.98"/>
  </r>
  <r>
    <s v="MP50-4876"/>
    <x v="3"/>
    <s v="Madison Park"/>
    <s v="Ruched Fur"/>
    <s v="E1045E"/>
    <s v="THROW"/>
    <s v="Lavender Gray"/>
    <s v="50&quot;W x 60&quot;L"/>
    <s v="B+"/>
    <n v="4882"/>
    <n v="89786.35"/>
  </r>
  <r>
    <s v="II104-0224"/>
    <x v="2"/>
    <s v="INK+IVY"/>
    <s v="Boomerang"/>
    <s v="F1485"/>
    <s v="BAR STOOL"/>
    <s v="Light grey"/>
    <s v="19.5&quot;W x 21.5&quot;D x 36.25&quot;H"/>
    <s v="B"/>
    <n v="710"/>
    <n v="89701.06"/>
  </r>
  <r>
    <s v="II121-0311"/>
    <x v="2"/>
    <s v="INK+IVY"/>
    <s v="Sonoma"/>
    <s v="F0388"/>
    <s v="DINING TABLE"/>
    <s v="Natural"/>
    <s v="72&quot;W x 36&quot;D x 30&quot;H"/>
    <s v="A+"/>
    <n v="310"/>
    <n v="89675.7"/>
  </r>
  <r>
    <s v="BR20-1884"/>
    <x v="5"/>
    <s v="Beautyrest"/>
    <s v="1000 Thread Count"/>
    <s v="D0031E"/>
    <s v="SHEET/SHEET SET"/>
    <s v="Ivory"/>
    <s v="Queen:90x102&quot;/20x30&quot;/60x80+16&quot;"/>
    <s v="A++"/>
    <n v="2504"/>
    <n v="89662.6"/>
  </r>
  <r>
    <s v="BR20-1881"/>
    <x v="5"/>
    <s v="Beautyrest"/>
    <s v="1000 Thread Count"/>
    <s v="D0031D"/>
    <s v="SHEET/SHEET SET"/>
    <s v="White"/>
    <s v="King:108x102&quot;/20x40&quot;/78x80+16&quot;"/>
    <s v="A++"/>
    <n v="2272"/>
    <n v="89534.13"/>
  </r>
  <r>
    <s v="BR54-0897"/>
    <x v="3"/>
    <s v="Beautyrest"/>
    <s v="Heated Berber Wrap"/>
    <s v="X4039I"/>
    <s v="ELECT BLANKET"/>
    <s v="Grey"/>
    <s v="50x64''"/>
    <s v="ARA"/>
    <n v="2529"/>
    <n v="89475.93"/>
  </r>
  <r>
    <s v="MP10-3831"/>
    <x v="1"/>
    <s v="Madison Park"/>
    <s v="Vienna"/>
    <s v="A0002B"/>
    <s v="COMFORTER (SET)"/>
    <s v="Indigo"/>
    <s v="Cal King: 104x92&quot;/20x36+2&quot;(2)/72x84+15&quot;/18x18&quot;/16x16&quot;/12x16&quot;"/>
    <s v="A+"/>
    <n v="1081"/>
    <n v="89470.7"/>
  </r>
  <r>
    <s v="MP51-1534"/>
    <x v="4"/>
    <s v="Madison Park"/>
    <s v="Windom"/>
    <s v="C0010A"/>
    <s v="BLANKET"/>
    <s v="Grey"/>
    <s v="Full/Queen: 90x90&quot;"/>
    <s v="A"/>
    <n v="4009"/>
    <n v="89385.29"/>
  </r>
  <r>
    <s v="TN20-0068"/>
    <x v="5"/>
    <s v="True North by Sleep Philosophy"/>
    <s v="Cozy Cotton Flannel"/>
    <s v="D0036AC"/>
    <s v="SHEET/SHEET SET"/>
    <s v="Pink/Grey Snowflakes"/>
    <s v="Queen: 90x102&quot;/60x80+14&quot;/20x30&quot;(2)"/>
    <s v="A++"/>
    <n v="3720"/>
    <n v="89366.78"/>
  </r>
  <r>
    <s v="BR54-0660"/>
    <x v="3"/>
    <s v="Beautyrest"/>
    <s v="Heated Plush"/>
    <s v="E0073H"/>
    <s v="ELECT BLANKET"/>
    <s v="Sapphire"/>
    <s v="Queen:84x90&quot;"/>
    <s v="A"/>
    <n v="1210"/>
    <n v="89312.74"/>
  </r>
  <r>
    <s v="MP103-0482"/>
    <x v="2"/>
    <s v="Madison Park"/>
    <s v="Capstone"/>
    <s v="F0385"/>
    <s v="MOTION"/>
    <s v="Taupe Multi"/>
    <s v="29.5&quot;W x 31.5&quot;D x 28.5&quot;H"/>
    <s v="B"/>
    <n v="453"/>
    <n v="89106.49"/>
  </r>
  <r>
    <s v="MPE10-988"/>
    <x v="1"/>
    <s v="Madison Park Essentials"/>
    <s v="Jaxon"/>
    <s v="A1119A"/>
    <s v="COMFORTER (SET)"/>
    <s v="Blue/Grey"/>
    <s v="King: 104x92&quot;/20x36''(2)/108x102&quot;/78x80+14&quot;/20x40&quot;(2)"/>
    <s v="A+"/>
    <n v="1854"/>
    <n v="89085.81"/>
  </r>
  <r>
    <s v="MPS72-449"/>
    <x v="7"/>
    <s v="Madison Park Signature"/>
    <s v="Splendor"/>
    <s v="H0022B"/>
    <s v="BATH RUG"/>
    <s v="Natural"/>
    <s v="24X72&quot;"/>
    <s v="A+"/>
    <n v="2645"/>
    <n v="89063.37"/>
  </r>
  <r>
    <s v="MP51-5149"/>
    <x v="4"/>
    <s v="Madison Park"/>
    <s v="Windom"/>
    <s v="C0010C"/>
    <s v="BLANKET"/>
    <s v="Charcoal"/>
    <s v="Full/Queen: 90x90&quot;"/>
    <s v="A"/>
    <n v="4024"/>
    <n v="88958.07"/>
  </r>
  <r>
    <s v="WR10-081"/>
    <x v="1"/>
    <s v="Woolrich"/>
    <s v="Hadley Plaid"/>
    <s v="A5064"/>
    <s v="COMFORTER (SET)"/>
    <s v="Multi"/>
    <s v="King: 110x96&quot;/20x36&quot;(2)/78x80+15&quot;"/>
    <s v="A"/>
    <n v="1004"/>
    <n v="88812.76"/>
  </r>
  <r>
    <s v="MP10-4534"/>
    <x v="1"/>
    <s v="Madison Park"/>
    <s v="Bellagio"/>
    <s v="A3002A"/>
    <s v="COMFORTER (SET)"/>
    <s v="Brown/Gold"/>
    <s v="King"/>
    <s v="A++"/>
    <n v="1169"/>
    <n v="88804.78"/>
  </r>
  <r>
    <s v="MP10-3069"/>
    <x v="3"/>
    <s v="Madison Park"/>
    <s v="Duke"/>
    <s v="E0007C"/>
    <s v="COMFORTER (SET)"/>
    <s v="Chocolate"/>
    <s v="King/Cal King: 104x90&quot;/20x36+2&quot;(2)"/>
    <s v="A++"/>
    <n v="1887"/>
    <n v="88668.07"/>
  </r>
  <r>
    <s v="II100-0267"/>
    <x v="2"/>
    <s v="INK+IVY"/>
    <s v="Shasta"/>
    <s v="F0019"/>
    <s v="ACCENT CHAIR"/>
    <s v="Brown"/>
    <s v="28&quot;W x 31&quot;D x 32.5H&quot;"/>
    <s v="B"/>
    <n v="427"/>
    <n v="88516.3"/>
  </r>
  <r>
    <s v="MPE10-707"/>
    <x v="1"/>
    <s v="Madison Park Essentials"/>
    <s v="Delaney"/>
    <s v="A1064B"/>
    <s v="COMFORTER (SET)"/>
    <s v="Red"/>
    <s v="Queen"/>
    <s v="A"/>
    <n v="823"/>
    <n v="88422.93"/>
  </r>
  <r>
    <s v="TN54-0508"/>
    <x v="3"/>
    <s v="True North by Sleep Philosophy"/>
    <s v="Marbled Sherpa"/>
    <s v="E0102B"/>
    <s v="ELECT BLANKET"/>
    <s v="Grey"/>
    <s v="50x60''"/>
    <s v="B"/>
    <n v="2533"/>
    <n v="88318.66"/>
  </r>
  <r>
    <s v="BASI10-0242"/>
    <x v="3"/>
    <s v="Madison Park Essentials"/>
    <s v="Parkston"/>
    <s v="E0003A"/>
    <s v="COMFORTER (SET)"/>
    <s v="Navy"/>
    <s v="Twin: 68x94&quot;/20x26+2&quot;"/>
    <s v="A++"/>
    <n v="4147"/>
    <n v="88186.55"/>
  </r>
  <r>
    <s v="MP13-7965"/>
    <x v="1"/>
    <s v="Madison Park"/>
    <s v="Aubrey"/>
    <s v="A3001D-1"/>
    <s v="COVERLET&amp;BEDSPR"/>
    <s v="Navy"/>
    <s v="King: 120&quot;Wx118&quot;L/20&quot;Wx36&quot;L+2&quot;D(2)/18&quot;Wx18&quot;L/6.5&quot;Dx18&quot;L"/>
    <s v="B"/>
    <n v="1068"/>
    <n v="88110.83"/>
  </r>
  <r>
    <s v="ST55-0117"/>
    <x v="3"/>
    <s v="Serta"/>
    <s v="Waterproof"/>
    <s v="E0116"/>
    <s v="ELEC MATT PAD"/>
    <s v="White"/>
    <s v="Queen: 60x80+15&quot;"/>
    <s v="B"/>
    <n v="1109"/>
    <n v="88040.94"/>
  </r>
  <r>
    <s v="BASI50-0414"/>
    <x v="3"/>
    <s v="Madison Park"/>
    <s v="Arctic"/>
    <s v="E0001D"/>
    <s v="THROW"/>
    <s v="Grey"/>
    <s v="50x60&quot;"/>
    <s v="B"/>
    <n v="6027"/>
    <n v="87938.41"/>
  </r>
  <r>
    <s v="MP10-7383"/>
    <x v="1"/>
    <s v="Madison Park"/>
    <s v="Beacon"/>
    <s v="A0039"/>
    <s v="COMFORTER (SET)"/>
    <s v="Gray"/>
    <s v="King"/>
    <s v="A"/>
    <n v="1040"/>
    <n v="87885.84"/>
  </r>
  <r>
    <s v="MP108-1060"/>
    <x v="2"/>
    <s v="Madison Park"/>
    <s v="Canteberry"/>
    <s v="F1200"/>
    <s v="DINING CHAIR"/>
    <s v="Natural"/>
    <s v="19&quot;W x 22&quot;Dx 36&quot;H"/>
    <s v="B"/>
    <n v="373"/>
    <n v="87854.79"/>
  </r>
  <r>
    <s v="MP13-368"/>
    <x v="1"/>
    <s v="Madison Park"/>
    <s v="Bellagio"/>
    <s v="A3002A"/>
    <s v="COVERLET&amp;BEDSPR"/>
    <s v="Brown/Gold"/>
    <s v="Full/Queen: 90x90&quot;/20x26&quot;(2)/12x18&quot;/16x16&quot;/10x18&quot;"/>
    <s v="A++"/>
    <n v="1535"/>
    <n v="87786.62"/>
  </r>
  <r>
    <s v="MP13-2992"/>
    <x v="1"/>
    <s v="Madison Park"/>
    <s v="Quebec"/>
    <s v="A0014I"/>
    <s v="COVERLET&amp;BEDSPR"/>
    <s v="Navy"/>
    <s v="King: 120x118&quot;/20x36&quot;(2)"/>
    <s v="A+"/>
    <n v="1290"/>
    <n v="87490.98"/>
  </r>
  <r>
    <s v="ID10-2147"/>
    <x v="3"/>
    <s v="Intelligent Design"/>
    <s v="Brielle"/>
    <s v="E0017B"/>
    <s v="COMFORTER (SET)"/>
    <s v="Grey"/>
    <s v="Full/Queen: 90x90&quot;/20x26+2&quot;(2)"/>
    <s v="A++"/>
    <n v="2304"/>
    <n v="87175.69"/>
  </r>
  <r>
    <s v="MPS150-0093"/>
    <x v="9"/>
    <s v="INK+IVY"/>
    <s v="Isla"/>
    <s v="K0012"/>
    <s v="LGT-CHANDELIERS"/>
    <s v="White"/>
    <s v="21&quot;W x 65&quot;H"/>
    <s v="A+"/>
    <n v="628"/>
    <n v="87146.49"/>
  </r>
  <r>
    <s v="BASI16-0289"/>
    <x v="4"/>
    <s v="Sleep Philosophy"/>
    <s v="Holden"/>
    <s v="C0028"/>
    <s v="MATT PAD/TOPPER"/>
    <s v="White"/>
    <s v="Queen: 60x72+8&quot;"/>
    <s v="A+"/>
    <n v="4937"/>
    <n v="87124.71"/>
  </r>
  <r>
    <s v="BR20-1889"/>
    <x v="5"/>
    <s v="Beautyrest"/>
    <s v="1000 Thread Count"/>
    <s v="D0031F"/>
    <s v="SHEET/SHEET SET"/>
    <s v="Blue"/>
    <s v="King:108x102&quot;/20x40&quot;/78x80+16&quot;"/>
    <s v="A++"/>
    <n v="2274"/>
    <n v="87094.91"/>
  </r>
  <r>
    <s v="II108-0223"/>
    <x v="2"/>
    <s v="INK+IVY"/>
    <s v="Boomerang"/>
    <s v="F1486"/>
    <s v="DINING CHAIR"/>
    <s v="Light grey"/>
    <s v="20.25&quot;W x 23&quot;D x 33.25&quot;H"/>
    <s v="B"/>
    <n v="440"/>
    <n v="87067.85"/>
  </r>
  <r>
    <s v="MP103-0481"/>
    <x v="2"/>
    <s v="Madison Park"/>
    <s v="Tyler"/>
    <s v="F0315"/>
    <s v="MOTION"/>
    <s v="Chocolate"/>
    <s v="28&quot;W x 32.25&quot;D x 30.5&quot;H"/>
    <s v="A"/>
    <n v="435"/>
    <n v="87049.42"/>
  </r>
  <r>
    <s v="II100-0117"/>
    <x v="2"/>
    <s v="INK+IVY"/>
    <s v="Nola"/>
    <s v="F1018"/>
    <s v="DINING CHAIR"/>
    <s v="Orange/Dark Brown"/>
    <s v="21.5&quot;W x 25.25&quot;D x 34&quot;H"/>
    <s v="A"/>
    <n v="401"/>
    <n v="87041.02"/>
  </r>
  <r>
    <s v="ID12-1930"/>
    <x v="3"/>
    <s v="Intelligent Design"/>
    <s v="Malea"/>
    <s v="E0016D"/>
    <s v="DUVET&amp;DUVET SET"/>
    <s v="Blush"/>
    <s v="Full/Queen:90x90&quot;/20x26+2&quot;(2)"/>
    <s v="A"/>
    <n v="2530"/>
    <n v="86892.6"/>
  </r>
  <r>
    <s v="BR55-0202"/>
    <x v="3"/>
    <s v="Beautyrest"/>
    <s v="Cotton Blend"/>
    <s v="E0060"/>
    <s v="ELEC MATT PAD"/>
    <s v="White"/>
    <s v="Cal King:72x84+15&quot;"/>
    <s v="A++"/>
    <n v="1364"/>
    <n v="86848.22"/>
  </r>
  <r>
    <s v="BR54-0664"/>
    <x v="3"/>
    <s v="Beautyrest"/>
    <s v="Heated Plush"/>
    <s v="E0072G"/>
    <s v="ELECT BLANKET"/>
    <s v="Sapphire"/>
    <s v="60x70&quot;"/>
    <s v="B+"/>
    <n v="2392"/>
    <n v="86793.69"/>
  </r>
  <r>
    <s v="AM10-0017"/>
    <x v="1"/>
    <s v="Super Listing"/>
    <s v="Mina"/>
    <s v="A6005B"/>
    <s v="COMFORTER (SET)"/>
    <s v="Neutral"/>
    <s v="Full/Queen: 90x90&quot;/20x26&quot;(2)"/>
    <s v="B+"/>
    <n v="2487"/>
    <n v="86783.48"/>
  </r>
  <r>
    <s v="II120-0241"/>
    <x v="2"/>
    <s v="INK+IVY"/>
    <s v="Walker"/>
    <s v="F0396"/>
    <s v="OCCASIONL TABLE"/>
    <s v="Brown"/>
    <s v="42&quot;W x 28&quot;D x 17&quot;H"/>
    <s v="A"/>
    <n v="702"/>
    <n v="86679.9"/>
  </r>
  <r>
    <s v="BR54-0853"/>
    <x v="3"/>
    <s v="Beautyrest"/>
    <s v="Zuri"/>
    <s v="E0071D"/>
    <s v="ELECT BLANKET"/>
    <s v="Brown"/>
    <s v="50x70&quot;"/>
    <s v="A+"/>
    <n v="2249"/>
    <n v="86648.19"/>
  </r>
  <r>
    <s v="MP40-4609"/>
    <x v="0"/>
    <s v="Madison Park"/>
    <s v="Cecily"/>
    <s v="G1013A"/>
    <s v="WINDOW PANEL"/>
    <s v="Grey"/>
    <s v="50&quot;W x 84&quot;L"/>
    <s v="A++"/>
    <n v="6127"/>
    <n v="86606.66"/>
  </r>
  <r>
    <s v="MP10-116"/>
    <x v="1"/>
    <s v="Madison Park"/>
    <s v="Aubrey"/>
    <s v="A3001A"/>
    <s v="COMFORTER (SET)"/>
    <s v="Blue/Brown"/>
    <s v="K:106x92/20x36+2(2)/78x80+15/18x18/6.5x18/26x26(2)/110x102/78x80+14/20x40(2"/>
    <s v="A"/>
    <n v="798"/>
    <n v="86340.95"/>
  </r>
  <r>
    <s v="MPE20-904"/>
    <x v="5"/>
    <s v="Madison Park Essentials"/>
    <s v="Satin"/>
    <s v="D0004J"/>
    <s v="SHEET/SHEET SET"/>
    <s v="Ivory"/>
    <s v="Queen: 90x102&quot;/20x30&quot;(4)/60x80+14&quot;"/>
    <s v="A++"/>
    <n v="4221"/>
    <n v="86226.479999999807"/>
  </r>
  <r>
    <s v="MPE10-880"/>
    <x v="1"/>
    <s v="Madison Park Essentials"/>
    <s v="Sofia"/>
    <s v="A1060A"/>
    <s v="COMFORTER (SET)"/>
    <s v="Blue"/>
    <s v="Queen"/>
    <s v="A++"/>
    <n v="1610"/>
    <n v="85954.559999999998"/>
  </r>
  <r>
    <s v="MP10-6138"/>
    <x v="1"/>
    <s v="Madison Park"/>
    <s v="Heritage"/>
    <s v="A20017A"/>
    <s v="COMFORTER (SET)"/>
    <s v="Navy"/>
    <s v="Full/Queen"/>
    <s v="A"/>
    <n v="1459"/>
    <n v="85877.41"/>
  </r>
  <r>
    <s v="BR55-4075"/>
    <x v="3"/>
    <s v="Beautyrest"/>
    <s v="Cool Touch"/>
    <s v="E0104"/>
    <s v="ELEC MATT PAD"/>
    <s v="White"/>
    <s v="King:78x80+15&quot;"/>
    <s v="B"/>
    <n v="1084"/>
    <n v="85664.34"/>
  </r>
  <r>
    <s v="MP10-6165"/>
    <x v="1"/>
    <s v="Madison Park"/>
    <s v="Cassandra"/>
    <s v="A0028A"/>
    <s v="COMFORTER (SET)"/>
    <s v="Blush"/>
    <s v="King"/>
    <s v="A+"/>
    <n v="861"/>
    <n v="85542.26"/>
  </r>
  <r>
    <s v="MP51-543"/>
    <x v="4"/>
    <s v="Madison Park"/>
    <s v="Windom"/>
    <s v="C0010G"/>
    <s v="BLANKET"/>
    <s v="Blue 14-4210 TCX"/>
    <s v="King: 108x90&quot;"/>
    <s v="B"/>
    <n v="3122"/>
    <n v="85424.44"/>
  </r>
  <r>
    <s v="MP10-6304"/>
    <x v="1"/>
    <s v="Madison Park"/>
    <s v="Zennia"/>
    <s v="A20005"/>
    <s v="COMFORTER (SET)"/>
    <s v="Blue"/>
    <s v="King/ Cal King"/>
    <s v="A"/>
    <n v="1195"/>
    <n v="85378.44"/>
  </r>
  <r>
    <s v="II72-1291"/>
    <x v="7"/>
    <s v="INK+IVY"/>
    <s v="Asher"/>
    <s v="H0030B"/>
    <s v="BATH RUG"/>
    <s v="Natural"/>
    <s v="22&quot;x58&quot;"/>
    <s v="A+"/>
    <n v="3413"/>
    <n v="85211.06"/>
  </r>
  <r>
    <s v="MP103-1071"/>
    <x v="2"/>
    <s v="Madison Park"/>
    <s v="Tyler"/>
    <s v="F0318"/>
    <s v="MOTION"/>
    <s v="Grey"/>
    <s v="28&quot;W x 32.25&quot;D x 30.5&quot;H"/>
    <s v="A"/>
    <n v="422"/>
    <n v="85044.88"/>
  </r>
  <r>
    <s v="MP51N-6429"/>
    <x v="3"/>
    <s v="Madison Park"/>
    <s v="Egyptian Cotton"/>
    <s v="E1014B"/>
    <s v="BLANKET"/>
    <s v="Blue"/>
    <s v="Full/Queen: 90&quot;W x 90&quot;L"/>
    <s v="A+"/>
    <n v="2461"/>
    <n v="84993.33"/>
  </r>
  <r>
    <s v="MP10-7213"/>
    <x v="1"/>
    <s v="Madison Park"/>
    <s v="Ridge"/>
    <s v="A20001C"/>
    <s v="COMFORTER (SET)"/>
    <s v="Neutral"/>
    <s v="King: 104&quot;W x 92&quot;L/20&quot;W x 36&quot;L+2&quot;D(2)/78&quot;W x 80&quot;L + 15&quot;D/18&quot;W x 18&quot;L/16&quot;W x 16&quot;L/12&quot;W x 18&quot;L"/>
    <s v="A"/>
    <n v="1119"/>
    <n v="84934.6"/>
  </r>
  <r>
    <s v="MP13-6498"/>
    <x v="1"/>
    <s v="Madison Park"/>
    <s v="Quebec"/>
    <s v="A0014N"/>
    <s v="COVERLET&amp;BEDSPR"/>
    <s v="Mocha"/>
    <s v="King :120&quot;&quot;W x 118&quot;&quot;L / 20&quot;&quot;W x 36&quot;&quot;L (2)"/>
    <s v="A"/>
    <n v="1246"/>
    <n v="84853.43"/>
  </r>
  <r>
    <s v="MT103-0132"/>
    <x v="2"/>
    <s v="Martha Stewart"/>
    <s v="Amber"/>
    <s v="F0144"/>
    <s v="MOTION"/>
    <s v="Ivory"/>
    <s v="30.5&quot; W x 29.75&quot;D x 30.25&quot;H"/>
    <s v="B"/>
    <n v="297"/>
    <n v="84818.89"/>
  </r>
  <r>
    <s v="MP10-7238"/>
    <x v="3"/>
    <s v="Madison Park"/>
    <s v="Gia"/>
    <s v="E0014B"/>
    <s v="COMFORTER (SET)"/>
    <s v="Gray/White"/>
    <s v="Full/Queen:90x90&quot;/20x26+2&quot;(2)"/>
    <s v="A"/>
    <n v="2021"/>
    <n v="84778.240000000005"/>
  </r>
  <r>
    <s v="MP10-6184"/>
    <x v="1"/>
    <s v="Madison Park"/>
    <s v="Malia"/>
    <s v="A1023B"/>
    <s v="COMFORTER (SET)"/>
    <s v="Ivory"/>
    <s v="King/Cal King: 104x92&quot;/20x36&quot;(2)/16x16&quot;/26x26&quot;(2)"/>
    <s v="A"/>
    <n v="1083"/>
    <n v="84775.7"/>
  </r>
  <r>
    <s v="II70-1319"/>
    <x v="7"/>
    <s v="INK+IVY"/>
    <s v="Imani"/>
    <s v="H0023D"/>
    <s v="SHOWER CURTAIN"/>
    <s v="White/Navy"/>
    <s v="72&quot;W x 72&quot;L"/>
    <s v="A"/>
    <n v="3312"/>
    <n v="84620.84"/>
  </r>
  <r>
    <s v="MZ10-0574"/>
    <x v="1"/>
    <s v="Intelligent Design"/>
    <s v="Rosalie"/>
    <s v="B2040B"/>
    <s v="COMFORTER (SET)"/>
    <s v="Purple/Silver"/>
    <s v="Full/Queen: 86&quot;W x 90&quot;L/20&quot;W x 26&quot;L + 1&quot;D (2)/12&quot;W x 16&quot;L"/>
    <s v="A+"/>
    <n v="1961"/>
    <n v="84583.34"/>
  </r>
  <r>
    <s v="MP10-1636"/>
    <x v="1"/>
    <s v="Madison Park"/>
    <s v="Collins"/>
    <s v="A1037A"/>
    <s v="COMFORTER (SET)"/>
    <s v="Navy"/>
    <s v="Queen: 90x90&quot;/20x26&quot;(2)/60x80+15&quot;/18x18&quot;/16x16&quot;/12x18&quot;"/>
    <s v="A"/>
    <n v="1224"/>
    <n v="84270.3"/>
  </r>
  <r>
    <s v="5DS10-0278"/>
    <x v="1"/>
    <s v="510 Design"/>
    <s v="Powell"/>
    <s v="A5119A"/>
    <s v="COMFORTER (SET)"/>
    <s v="Navy"/>
    <s v="King:104&quot;Wx92&quot;L/20&quot;Wx36&quot;L(2)/78&quot;Wx80&quot;L+15&quot;D/12&quot;Wx16&quot;L/18&quot;Wx18&quot;L/26&quot;Wx26&quot;L+1.5&quot;(2)"/>
    <s v="A"/>
    <n v="1358"/>
    <n v="84165.23"/>
  </r>
  <r>
    <s v="UHK13-0187"/>
    <x v="1"/>
    <s v="Intelligent Design Kids"/>
    <s v="Dawn"/>
    <s v="B7015"/>
    <s v="COVERLET&amp;BEDSPR"/>
    <s v="Yellow/Coral"/>
    <s v="Full/Queen:88&quot;W x 88&quot;L/20&quot;W x 26&quot;L + 0.5&quot;D (2)/13&quot;W x 7&quot;L + 1.5&quot;D"/>
    <s v="A+"/>
    <n v="1431"/>
    <n v="84164.5"/>
  </r>
  <r>
    <s v="BR54-4129"/>
    <x v="3"/>
    <s v="Beautyrest"/>
    <s v="Microplush"/>
    <s v="E0102B"/>
    <s v="ELECT BLANKET"/>
    <s v="Gray"/>
    <s v="King: 100x90&quot;"/>
    <s v="B"/>
    <n v="754"/>
    <n v="84109.64"/>
  </r>
  <r>
    <s v="MP103-0706"/>
    <x v="2"/>
    <s v="Madison Park"/>
    <s v="Tyler"/>
    <s v="F0317"/>
    <s v="MOTION"/>
    <s v="Teal Multi"/>
    <s v="28&quot;W x 32.25&quot;D x 30.5&quot;H"/>
    <s v="A"/>
    <n v="416"/>
    <n v="84077.96"/>
  </r>
  <r>
    <s v="5DS153-0014"/>
    <x v="9"/>
    <s v="510 Design"/>
    <s v="Ellipse"/>
    <s v="K0030"/>
    <s v="LGT-TABLE LAMPS"/>
    <s v="Gold"/>
    <s v="12&quot;Lx12&quot;Wx25.25&quot;H"/>
    <s v="A+"/>
    <n v="1101"/>
    <n v="84008.76"/>
  </r>
  <r>
    <s v="AM10-0390"/>
    <x v="1"/>
    <s v="Super Listing"/>
    <s v="Porter"/>
    <s v="A6007W"/>
    <s v="COMFORTER (SET)"/>
    <s v="Khaki"/>
    <s v="Queen: 90x90&quot;/20x26&quot;(2)"/>
    <s v="A++"/>
    <n v="2828"/>
    <n v="83998.34"/>
  </r>
  <r>
    <s v="BR20-0987"/>
    <x v="5"/>
    <s v="Beautyrest"/>
    <s v="600 Thread Count"/>
    <s v="D0028A"/>
    <s v="SHEET/SHEET SET"/>
    <s v="White"/>
    <s v="Queen: 90x102&quot;/21x31&quot;(2)/60x80&quot;+16&quot;"/>
    <s v="A++"/>
    <n v="2534"/>
    <n v="83875.289999999994"/>
  </r>
  <r>
    <s v="MPE10-478"/>
    <x v="1"/>
    <s v="Madison Park Essentials"/>
    <s v="Joella"/>
    <s v="A1062B"/>
    <s v="COMFORTER (SET)"/>
    <s v="Taupe"/>
    <s v="Cal King"/>
    <s v="A+"/>
    <n v="727"/>
    <n v="83833.119999999995"/>
  </r>
  <r>
    <s v="MP73-4967"/>
    <x v="7"/>
    <s v="Madison Park"/>
    <s v="Bayside"/>
    <s v="H0051"/>
    <s v="FASHION TOWEL"/>
    <s v="Blue"/>
    <s v="27&quot;Wx52&quot;L(2)/16&quot;Wx28&quot;L(2)/12&quot;Wx18&quot;L(2)"/>
    <s v="A"/>
    <n v="2381"/>
    <n v="83806.490000000005"/>
  </r>
  <r>
    <s v="II120-0509"/>
    <x v="2"/>
    <s v="INK+IVY"/>
    <s v="Monterey"/>
    <s v="F1425"/>
    <s v="OCCASIONL TABLE"/>
    <s v="Brown"/>
    <s v="54&quot;W x 15&quot;D x 32&quot;H"/>
    <s v="A"/>
    <n v="387"/>
    <n v="83765.45"/>
  </r>
  <r>
    <s v="MT100-0053"/>
    <x v="2"/>
    <s v="Martha Stewart"/>
    <s v="Anna"/>
    <s v="F0082"/>
    <s v="ACCENT CHAIR"/>
    <s v="Light Grey"/>
    <s v="30.75&quot;W x 32.25&quot;D x 32.5&quot;H, Pillow: 23.5&quot;L x 13&quot;W"/>
    <s v="B"/>
    <n v="381"/>
    <n v="83761.039999999994"/>
  </r>
  <r>
    <s v="BL20-0871"/>
    <x v="5"/>
    <s v="True North by Sleep Philosophy"/>
    <s v="Soloft Plush"/>
    <s v="D0033F"/>
    <s v="SHEET/SHEET SET"/>
    <s v="Grey"/>
    <s v="Queen: 60x80+14&quot;/90x108&quot;/20x30&quot;(2)"/>
    <s v="A++"/>
    <n v="2634"/>
    <n v="83631.75"/>
  </r>
  <r>
    <s v="MP103-0246"/>
    <x v="2"/>
    <s v="Madison Park"/>
    <s v="Julian"/>
    <s v="F0314"/>
    <s v="MOTION"/>
    <s v="Sand"/>
    <s v="31.5Wx34.6Dx38.25H&quot;"/>
    <s v="B"/>
    <n v="342"/>
    <n v="83439.759999999995"/>
  </r>
  <r>
    <s v="MP10-305"/>
    <x v="1"/>
    <s v="Madison Park"/>
    <s v="Palmer"/>
    <s v="A0021B"/>
    <s v="COMFORTER (SET)"/>
    <s v="Plum"/>
    <s v="King: 104x92&quot;/20x36&quot;(2)/78x80+15&quot;/16x16&quot;/12&quot;x20&quot;/18x18&quot;"/>
    <s v="A"/>
    <n v="1069"/>
    <n v="83373.75"/>
  </r>
  <r>
    <s v="MP10-5873"/>
    <x v="1"/>
    <s v="Madison Park"/>
    <s v="Laetitia"/>
    <s v="A5016A"/>
    <s v="COMFORTER (SET)"/>
    <s v="Off White"/>
    <s v="Full/Queen: 90&quot;W x 90&quot;L/20&quot;W x 26&quot;L(2)"/>
    <s v="A"/>
    <n v="1088"/>
    <n v="83244.149999999994"/>
  </r>
  <r>
    <s v="MP13-5023"/>
    <x v="1"/>
    <s v="Madison Park"/>
    <s v="Tuscany"/>
    <s v="A3013D"/>
    <s v="COVERLET&amp;BEDSPR"/>
    <s v="White"/>
    <s v="Daybed: 39&quot;W x 75&quot;L + 17&quot;D/20&quot;W x 26&quot;L (3)/39&quot;W x 75&quot;L + 15&quot;D/16&quot;W x 16&quot;L"/>
    <s v="A+"/>
    <n v="1623"/>
    <n v="83230.41"/>
  </r>
  <r>
    <s v="MP10-5803"/>
    <x v="1"/>
    <s v="Madison Park"/>
    <s v="Isla"/>
    <s v="A0027A"/>
    <s v="COMFORTER (SET)"/>
    <s v="Blue"/>
    <s v="Queen: 90&quot;W x 90&quot;L/20&quot;W x 26&quot;L + 1/2&quot;D (2)/60&quot;W x"/>
    <s v="A"/>
    <n v="1010"/>
    <n v="83191.48"/>
  </r>
  <r>
    <s v="MP10-4025"/>
    <x v="1"/>
    <s v="Madison Park"/>
    <s v="Palisades"/>
    <s v="A3008E"/>
    <s v="COMFORTER (SET)"/>
    <s v="Brown"/>
    <s v="King: 104x92&quot;/20x36&quot;(2)/78x80+15&quot;/18x18&quot;/16x16&quot;/12x18&quot;"/>
    <s v="A"/>
    <n v="1028"/>
    <n v="83181.13"/>
  </r>
  <r>
    <s v="MP10-6303"/>
    <x v="1"/>
    <s v="Madison Park"/>
    <s v="Zennia"/>
    <s v="A20005"/>
    <s v="COMFORTER (SET)"/>
    <s v="Blue"/>
    <s v="Full/Queen"/>
    <s v="A"/>
    <n v="1426"/>
    <n v="83142.320000000007"/>
  </r>
  <r>
    <s v="MP10-7488"/>
    <x v="1"/>
    <s v="Madison Park"/>
    <s v="Palmer"/>
    <s v="A0021F"/>
    <s v="COMFORTER (SET)"/>
    <s v="Green"/>
    <s v="Queen:90&quot;W x 90&quot;L / 20&quot;W x 26&quot;L(2)/ 60&quot;W x 80&quot;L + 15&quot;D/16&quot;W x 16&quot;L/12&quot;W x 20&quot;L/18&quot;W x 18&quot;L"/>
    <s v="A"/>
    <n v="1254"/>
    <n v="83126.89"/>
  </r>
  <r>
    <s v="MP73-7906"/>
    <x v="7"/>
    <s v="Madison Park"/>
    <s v="Serene"/>
    <s v="H0052D"/>
    <s v="FASHION TOWEL"/>
    <s v="Purple"/>
    <s v="27&quot;Wx52&quot;L(2)/16&quot;Wx28&quot;L(2)/12&quot;Wx18&quot;L(2)"/>
    <s v="A"/>
    <n v="2207"/>
    <n v="83119.539999999994"/>
  </r>
  <r>
    <s v="MP10-8079"/>
    <x v="1"/>
    <s v="Madison Park"/>
    <s v="Odette"/>
    <s v="A3010D"/>
    <s v="COMFORTER (SET)"/>
    <s v="Aqua/Silver"/>
    <s v="Queen: 90&quot;W x 90&quot;L / 20&quot;W x 26&quot;L + 2&quot;D (2)/ 60&quot;W x 80&quot;L + 15&quot;D/12&quot;W x 18&quot;L/18&quot;W x 18&quot;L/ 26&quot;W x 26&quot;L + 2&quot;D(2)"/>
    <s v="A"/>
    <n v="1010"/>
    <n v="82986.16"/>
  </r>
  <r>
    <s v="AM10-0029"/>
    <x v="1"/>
    <s v="Super Listing"/>
    <s v="Boulder Stripe"/>
    <s v="A6003A"/>
    <s v="COMFORTER (SET)"/>
    <s v="Black"/>
    <s v="Full/Queen: 90x90&quot;/20x26+2&quot;(2)"/>
    <s v="B+"/>
    <n v="2424"/>
    <n v="82676.37"/>
  </r>
  <r>
    <s v="MP13-6872"/>
    <x v="1"/>
    <s v="Madison Park"/>
    <s v="Dawn"/>
    <s v="A0001C"/>
    <s v="COVERLET&amp;BEDSPR"/>
    <s v="Blush"/>
    <s v="Full/Queen:90&quot;Wx90&quot;L/20&quot;Wx26&quot;L(2)/16&quot;Wx16L&quot;/12&quot;Wx18&quot;L/18&quot;Wx18&quot;L"/>
    <s v="A"/>
    <n v="1293"/>
    <n v="82656.95"/>
  </r>
  <r>
    <s v="MP103-0243"/>
    <x v="2"/>
    <s v="Madison Park"/>
    <s v="Deanna"/>
    <s v="F0384"/>
    <s v="MOTION"/>
    <s v="Blue"/>
    <s v="28.5&quot;W x 33&quot;D x 32.5&quot;H"/>
    <s v="B"/>
    <n v="422"/>
    <n v="82548.759999999995"/>
  </r>
  <r>
    <s v="MP13-1566"/>
    <x v="1"/>
    <s v="Madison Park"/>
    <s v="Quebec"/>
    <s v="A0014B"/>
    <s v="COVERLET&amp;BEDSPR"/>
    <s v="Khaki"/>
    <s v="King: 120x118&quot;/20x36&quot;(2)"/>
    <s v="A"/>
    <n v="1210"/>
    <n v="82523.59"/>
  </r>
  <r>
    <s v="MP10-5059"/>
    <x v="3"/>
    <s v="Madison Park"/>
    <s v="Arya"/>
    <s v="E0004A"/>
    <s v="COMFORTER (SET)"/>
    <s v="Ivory"/>
    <s v="King/Cal King: 104&quot;W x 90&quot;L/20&quot;W x 36&quot;L + 2&quot;D (2)"/>
    <s v="A++"/>
    <n v="1312"/>
    <n v="82520.289999999994"/>
  </r>
  <r>
    <s v="MP10-758"/>
    <x v="1"/>
    <s v="Madison Park"/>
    <s v="Quincy"/>
    <s v="A0029"/>
    <s v="COMFORTER (SET)"/>
    <s v="Beige"/>
    <s v="Queen: 90x90&quot;/20x26&quot;(2)/60x80+15&quot;/16x16&quot;/18x18&quot;/12x18&quot;"/>
    <s v="A"/>
    <n v="1023"/>
    <n v="82509.63"/>
  </r>
  <r>
    <s v="MP95B-0294"/>
    <x v="6"/>
    <s v="Madison Park"/>
    <s v="Sabal"/>
    <s v="J0216"/>
    <s v="AWD"/>
    <s v="Off White"/>
    <s v="13.39x25.2x1.2&quot;(2)/25.2x25.2x1.2&quot;"/>
    <s v="A+"/>
    <n v="888"/>
    <n v="82144.240000000005"/>
  </r>
  <r>
    <s v="BR54-0415"/>
    <x v="3"/>
    <s v="Beautyrest"/>
    <s v="Heated Microlight to Berber"/>
    <s v="E0099C"/>
    <s v="ELECT BLANKET"/>
    <s v="Grey"/>
    <s v="60x70&quot;"/>
    <s v="A"/>
    <n v="2154"/>
    <n v="82066.69"/>
  </r>
  <r>
    <s v="FPF20-0312"/>
    <x v="2"/>
    <s v="INK+IVY"/>
    <s v="Lancaster"/>
    <s v="F0381"/>
    <s v="BAR STOOL"/>
    <s v="Amber/Graphite"/>
    <s v="17.5&quot;W x 21.75&quot;D x 38.5&quot;H"/>
    <s v="B"/>
    <n v="700"/>
    <n v="82065.42"/>
  </r>
  <r>
    <s v="II105-0524"/>
    <x v="2"/>
    <s v="INK+IVY"/>
    <s v="Steve"/>
    <s v="F0252"/>
    <s v="ACCENT BENCH"/>
    <s v="Cream"/>
    <s v="42&quot;W x 16&quot;D x 18&quot;H"/>
    <s v="B"/>
    <n v="678"/>
    <n v="81956.95"/>
  </r>
  <r>
    <s v="ST54-0152"/>
    <x v="3"/>
    <s v="Serta"/>
    <s v="Malea Heated"/>
    <s v="E0119A"/>
    <s v="ELECT BLANKET"/>
    <s v="Blush"/>
    <s v="50x60&quot;"/>
    <s v="B+"/>
    <n v="2125"/>
    <n v="81914.92"/>
  </r>
  <r>
    <s v="BR54-0859"/>
    <x v="3"/>
    <s v="Beautyrest"/>
    <s v="Zuri"/>
    <s v="E0071E"/>
    <s v="ELECT BLANKET"/>
    <s v="Grey"/>
    <s v="50x70&quot;"/>
    <s v="B+"/>
    <n v="2209"/>
    <n v="81756.98"/>
  </r>
  <r>
    <s v="AM10-0469"/>
    <x v="1"/>
    <s v="Super Listing"/>
    <s v="Porter"/>
    <s v="A6007H"/>
    <s v="COMFORTER (SET)"/>
    <s v="Grey"/>
    <s v="Cal King: 104x98&quot;/20x36&quot;(2)"/>
    <s v="A++"/>
    <n v="1997"/>
    <n v="81750.62"/>
  </r>
  <r>
    <s v="MP100-1121"/>
    <x v="2"/>
    <s v="Madison Park"/>
    <s v="Qwen"/>
    <s v="F1179"/>
    <s v="ACCENT CHAIR"/>
    <s v="Navy"/>
    <s v="29.25&quot;W x 32.25&quot;D x 33.5&quot;H"/>
    <s v="B"/>
    <n v="474"/>
    <n v="81729.56"/>
  </r>
  <r>
    <s v="II10-1274"/>
    <x v="1"/>
    <s v="INK+IVY"/>
    <s v="Imani"/>
    <s v="A5110D"/>
    <s v="COMFORTER (SET)"/>
    <s v="White/Navy"/>
    <s v="Full/Queen: 90&quot;Wx90&quot;L/20&quot;Wx26&quot;L(2)"/>
    <s v="A+"/>
    <n v="1175"/>
    <n v="81551.429999999993"/>
  </r>
  <r>
    <s v="MP40-7748"/>
    <x v="0"/>
    <s v="Madison Park"/>
    <s v="Galen"/>
    <s v="G0050G"/>
    <s v="WINDOW PANEL"/>
    <s v="Ivory"/>
    <s v="34x64&quot;"/>
    <s v="A+"/>
    <n v="2203"/>
    <n v="81546"/>
  </r>
  <r>
    <s v="ST54-0105"/>
    <x v="3"/>
    <s v="Serta"/>
    <s v="Fleece to Sherpa"/>
    <s v="E0069D"/>
    <s v="ELECT BLANKET"/>
    <s v="Dark Grey"/>
    <s v="King:100x90&quot;"/>
    <s v="B+"/>
    <n v="977"/>
    <n v="81476.460000000006"/>
  </r>
  <r>
    <s v="II153-0006"/>
    <x v="9"/>
    <s v="INK+IVY"/>
    <s v="Chrislie"/>
    <s v="K0002"/>
    <s v="LGT-TABLE LAMPS"/>
    <s v="Gold/Brown"/>
    <s v="13.5&quot;Dia x 26&quot;H"/>
    <s v="A+"/>
    <n v="1057"/>
    <n v="81433.039999999994"/>
  </r>
  <r>
    <s v="CS20-1565"/>
    <x v="5"/>
    <s v="Comfort Spaces"/>
    <s v="Cotton 144TC"/>
    <s v="X3018H"/>
    <s v="SHEET/SHEET SET"/>
    <s v="Adelia Gray"/>
    <s v="King:108x102&quot;/20x40&quot;(2)/78x80&quot;+14&quot;"/>
    <s v="ARA+"/>
    <n v="3480"/>
    <n v="81417.600000000006"/>
  </r>
  <r>
    <s v="MP10-314"/>
    <x v="1"/>
    <s v="Madison Park"/>
    <s v="Dallas"/>
    <s v="A0023A"/>
    <s v="COMFORTER (SET)"/>
    <s v="Taupe"/>
    <s v="King: 104x92&quot;/20x36&quot;(2)/78x80+15&quot;/16x16&quot;/12x18&quot;/18x18&quot;"/>
    <s v="A"/>
    <n v="1045"/>
    <n v="81411.78"/>
  </r>
  <r>
    <s v="MP10-4697"/>
    <x v="1"/>
    <s v="Madison Park"/>
    <s v="Aubrey"/>
    <s v="A3001D"/>
    <s v="COMFORTER (SET)"/>
    <s v="Navy"/>
    <s v="Cal King"/>
    <s v="A+"/>
    <n v="752"/>
    <n v="81331.37"/>
  </r>
  <r>
    <s v="MP51-1535"/>
    <x v="4"/>
    <s v="Madison Park"/>
    <s v="Windom"/>
    <s v="C0010A"/>
    <s v="BLANKET"/>
    <s v="Grey"/>
    <s v="King: 108x90&quot;"/>
    <s v="B"/>
    <n v="2932"/>
    <n v="81257.820000000007"/>
  </r>
  <r>
    <s v="II108-0508"/>
    <x v="2"/>
    <s v="INK+IVY"/>
    <s v="Kelly"/>
    <s v="F1415"/>
    <s v="DINING CHAIR"/>
    <s v="Brown"/>
    <s v="19&quot;W X 21.75&quot;D X 35&quot;H"/>
    <s v="A"/>
    <n v="419"/>
    <n v="81179.360000000001"/>
  </r>
  <r>
    <s v="CS20-1079"/>
    <x v="5"/>
    <s v="Comfort Spaces"/>
    <s v="Cotton Flannel 135GSM"/>
    <s v="X3069H"/>
    <s v="SHEET/SHEET SET"/>
    <s v="Red Plaids"/>
    <s v="Queen: 90&quot;W x 102&quot;L/60&quot;W x 81&quot;L + 14&quot;D/21&quot;W x 30&quot;L (2)"/>
    <s v="ARA+"/>
    <n v="3042"/>
    <n v="81100.42"/>
  </r>
  <r>
    <s v="MPE10-765"/>
    <x v="1"/>
    <s v="Madison Park Essentials"/>
    <s v="Joella"/>
    <s v="A1062C"/>
    <s v="COMFORTER (SET)"/>
    <s v="Grey"/>
    <s v="Queen"/>
    <s v="A"/>
    <n v="805"/>
    <n v="81072.39"/>
  </r>
  <r>
    <s v="ID10-1824"/>
    <x v="3"/>
    <s v="Intelligent Design"/>
    <s v="Malea"/>
    <s v="E0016D"/>
    <s v="COMFORTER (SET)"/>
    <s v="Blush"/>
    <s v="Full/Queen: 90x90&quot;/20x26+2&quot;(2)"/>
    <s v="A"/>
    <n v="2026"/>
    <n v="80966.84"/>
  </r>
  <r>
    <s v="FPF18-0429"/>
    <x v="2"/>
    <s v="Madison Park"/>
    <s v="Arianna"/>
    <s v="F0403"/>
    <s v="ACCENT CHAIR"/>
    <s v="Grey Multi"/>
    <s v="27.75&quot;W x 33&quot;D x 41.25&quot;H"/>
    <s v="B"/>
    <n v="424"/>
    <n v="80903.13"/>
  </r>
  <r>
    <s v="ID10-2150"/>
    <x v="3"/>
    <s v="Intelligent Design"/>
    <s v="Brielle"/>
    <s v="E0017C"/>
    <s v="COMFORTER (SET)"/>
    <s v="Aqua"/>
    <s v="Full/Queen: 90x90&quot;/20x26+2&quot;(2)"/>
    <s v="A++"/>
    <n v="2130"/>
    <n v="80885.58"/>
  </r>
  <r>
    <s v="MP10-6297"/>
    <x v="3"/>
    <s v="Madison Park"/>
    <s v="Zuri"/>
    <s v="E0051B"/>
    <s v="COMFORTER (SET)"/>
    <s v="Snow Leopard"/>
    <s v="King: 104x90&quot;/20x36&quot;(2)/14x20&quot;"/>
    <s v="A++"/>
    <n v="1375"/>
    <n v="80823.360000000001"/>
  </r>
  <r>
    <s v="MPE10-479"/>
    <x v="1"/>
    <s v="Madison Park Essentials"/>
    <s v="Joella"/>
    <s v="A1062D"/>
    <s v="COMFORTER (SET)"/>
    <s v="Ivory"/>
    <s v="Queen"/>
    <s v="A"/>
    <n v="819"/>
    <n v="80818.45"/>
  </r>
  <r>
    <s v="MP131-1061"/>
    <x v="2"/>
    <s v="Madison Park"/>
    <s v="Parker"/>
    <s v="F1065"/>
    <s v="BOOKCASE/SHELF"/>
    <s v="Off-White/Natural"/>
    <s v="31&quot;Wx16&quot;Dx73&quot;H"/>
    <s v="A"/>
    <n v="454"/>
    <n v="80770.94"/>
  </r>
  <r>
    <s v="WR20-1799"/>
    <x v="5"/>
    <s v="Woolrich"/>
    <s v="Cotton Flannel"/>
    <s v="D0036Y"/>
    <s v="SHEET/SHEET SET"/>
    <s v="Red Plaid"/>
    <s v="Queen: 90x102&quot;/60x80+14&quot;/20x30&quot;(2)"/>
    <s v="A++"/>
    <n v="2838"/>
    <n v="80693.67"/>
  </r>
  <r>
    <s v="MZ10-228"/>
    <x v="1"/>
    <s v="Intelligent Design"/>
    <s v="Reagan"/>
    <s v="B2033"/>
    <s v="COMFORTER (SET)"/>
    <s v="Pink"/>
    <s v="Full/Queen: 86x90&quot;/20x26&quot;(2)/10x18&quot;"/>
    <s v="B+"/>
    <n v="2093"/>
    <n v="80596.52"/>
  </r>
  <r>
    <s v="MPS10-484"/>
    <x v="1"/>
    <s v="Madison Park Signature"/>
    <s v="Grace"/>
    <s v="A5047"/>
    <s v="COMFORTER (SET)"/>
    <s v="Taupe"/>
    <s v="Queen: 92x96&quot;/20x26&quot;(2)/26x26+2&quot;(2)/20x20&quot;/18x18&quot;/14x20&quot;"/>
    <s v="A"/>
    <n v="495"/>
    <n v="80442.53"/>
  </r>
  <r>
    <s v="CS20-0556"/>
    <x v="5"/>
    <s v="Comfort Spaces"/>
    <s v="Cotton 144TC"/>
    <s v="X3018A"/>
    <s v="SHEET/SHEET SET"/>
    <s v="Multi"/>
    <s v="King: 108&quot;W x 102&quot;L/78&quot;W x 80&quot;L + 14&quot;D/20&quot;W x 40&quot;L (2)"/>
    <s v="ARA+"/>
    <n v="3254"/>
    <n v="80341.259999999995"/>
  </r>
  <r>
    <s v="FPF18-0142"/>
    <x v="2"/>
    <s v="Madison Park"/>
    <s v="Shandra"/>
    <s v="F0254"/>
    <s v="ACCENT BENCH"/>
    <s v="Sand"/>
    <s v="49&quot;W x 19.25&quot;D x 18.5&quot;H"/>
    <s v="A"/>
    <n v="721"/>
    <n v="80301.59"/>
  </r>
  <r>
    <s v="TN20-0408"/>
    <x v="5"/>
    <s v="True North by Sleep Philosophy"/>
    <s v="Cozy Cotton Flannel"/>
    <s v="D0036BK"/>
    <s v="SHEET/SHEET SET"/>
    <s v="Seafoam Llama"/>
    <s v="Queen: 90&quot;W x 102&quot;L/60&quot;W x 80&quot;L + 14&quot;D/20&quot;W x 30&quot;L(2)"/>
    <s v="A++"/>
    <n v="3180"/>
    <n v="80223.070000000007"/>
  </r>
  <r>
    <s v="MP40-6550"/>
    <x v="0"/>
    <s v="Madison Park"/>
    <s v="Galen"/>
    <s v="G0050G"/>
    <s v="WINDOW PANEL"/>
    <s v="Ivory"/>
    <s v="35x64&quot;"/>
    <s v="A+"/>
    <n v="2164"/>
    <n v="80208.66"/>
  </r>
  <r>
    <s v="MT105-0159"/>
    <x v="2"/>
    <s v="Martha Stewart"/>
    <s v="Isla"/>
    <s v="F1434"/>
    <s v="ACCENT BENCH"/>
    <s v="Natural"/>
    <s v="48.5&quot;Wx18&quot;Dx24&quot;H"/>
    <s v="B"/>
    <n v="406"/>
    <n v="80143.899999999994"/>
  </r>
  <r>
    <s v="MP70-6824A"/>
    <x v="7"/>
    <s v="Madison Park"/>
    <s v="Arlo"/>
    <s v="H0040B"/>
    <s v="SHOWER CURTAIN"/>
    <s v="White"/>
    <s v="72&quot;W x 72&quot;L"/>
    <s v="A+"/>
    <n v="3468"/>
    <n v="80130.78"/>
  </r>
  <r>
    <s v="II110-0391"/>
    <x v="2"/>
    <s v="INK+IVY"/>
    <s v="Newport"/>
    <s v="F0296"/>
    <s v="ACCENT CHAIR"/>
    <s v="Charcoal"/>
    <s v="37&quot;W x 29.5&quot;D x 31.5&quot;H"/>
    <s v="A"/>
    <n v="455"/>
    <n v="80025.16"/>
  </r>
  <r>
    <s v="MZK10-208"/>
    <x v="1"/>
    <s v="Intelligent Design Kids"/>
    <s v="Cynthia"/>
    <s v="B2015"/>
    <s v="COMFORTER (SET)"/>
    <s v="Pink"/>
    <s v="Twin: 66&quot;W x 86&quot;L/20&quot;W x 26&quot; L + 1&quot;D/13&quot;W x 11&quot;L + 1.5&quot;D"/>
    <s v="B+"/>
    <n v="2198"/>
    <n v="79832.219999999899"/>
  </r>
  <r>
    <s v="BR20-1877"/>
    <x v="5"/>
    <s v="Beautyrest"/>
    <s v="1000 Thread Count"/>
    <s v="D0031C"/>
    <s v="SHEET/SHEET SET"/>
    <s v="Charcoal"/>
    <s v="King:108x102&quot;/20x40&quot;/78x80+16&quot;"/>
    <s v="A++"/>
    <n v="2049"/>
    <n v="79819.06"/>
  </r>
  <r>
    <s v="MP51N-5173"/>
    <x v="3"/>
    <s v="Madison Park"/>
    <s v="Egyptian Cotton"/>
    <s v="E1014D"/>
    <s v="BLANKET"/>
    <s v="Ivory"/>
    <s v="King: 108&quot;W x 90&quot;L"/>
    <s v="A++"/>
    <n v="2053"/>
    <n v="79726.64"/>
  </r>
  <r>
    <s v="BR20-1869"/>
    <x v="5"/>
    <s v="Beautyrest"/>
    <s v="1000 Thread Count"/>
    <s v="D0031A"/>
    <s v="SHEET/SHEET SET"/>
    <s v="Grey"/>
    <s v="King:108x102&quot;/20x40&quot;/78x80+16&quot;"/>
    <s v="A++"/>
    <n v="2063"/>
    <n v="79703.81"/>
  </r>
  <r>
    <s v="AM10-0027"/>
    <x v="1"/>
    <s v="Super Listing"/>
    <s v="Boulder Stripe"/>
    <s v="A6003B"/>
    <s v="COMFORTER (SET)"/>
    <s v="Blue"/>
    <s v="King/Cal King: 104x90&quot;/20x36+2&quot;(2)"/>
    <s v="A"/>
    <n v="2089"/>
    <n v="79645.89"/>
  </r>
  <r>
    <s v="MP104-1074"/>
    <x v="2"/>
    <s v="Madison Park"/>
    <s v="Jillian"/>
    <s v="F1204"/>
    <s v="BAR STOOL"/>
    <s v="Cream"/>
    <s v="19.625&quot;W x 23&quot;D x 40&quot;H"/>
    <s v="B"/>
    <n v="475"/>
    <n v="79613.52"/>
  </r>
  <r>
    <s v="ID10-2193"/>
    <x v="1"/>
    <s v="Intelligent Design"/>
    <s v="Lucy"/>
    <s v="B3072B"/>
    <s v="COMFORTER (SET)"/>
    <s v="Pink"/>
    <s v="Full/Queen: 90&quot;W x 90&quot;L/20&quot;W x 26&quot;L (2)"/>
    <s v="A"/>
    <n v="1894"/>
    <n v="79512.45"/>
  </r>
  <r>
    <s v="BR20-1885"/>
    <x v="5"/>
    <s v="Beautyrest"/>
    <s v="1000 Thread Count"/>
    <s v="D0031E"/>
    <s v="SHEET/SHEET SET"/>
    <s v="Ivory"/>
    <s v="King:108x102&quot;/20x40&quot;/78x80+16&quot;"/>
    <s v="A++"/>
    <n v="2057"/>
    <n v="79422.69"/>
  </r>
  <r>
    <s v="AM10-0264"/>
    <x v="3"/>
    <s v="Super Listing"/>
    <s v="Kyla"/>
    <s v="E0081A"/>
    <s v="COMFORTER (SET)"/>
    <s v="Blue"/>
    <s v="King/Cal King: 104&quot;x90&quot;+20x36&quot;(2)"/>
    <s v="A"/>
    <n v="2263"/>
    <n v="79247.28"/>
  </r>
  <r>
    <s v="AM10-0453"/>
    <x v="1"/>
    <s v="Super Listing"/>
    <s v="Porter"/>
    <s v="A6007AD"/>
    <s v="COMFORTER (SET)"/>
    <s v="Clay"/>
    <s v="Cal King: 104x98&quot;/20x36&quot;(2)"/>
    <s v="A++"/>
    <n v="1916"/>
    <n v="79173.740000000005"/>
  </r>
  <r>
    <s v="MP108-0513"/>
    <x v="2"/>
    <s v="Madison Park"/>
    <s v="Braiden"/>
    <s v="F1036"/>
    <s v="DINING CHAIR"/>
    <s v="Natural"/>
    <s v="20.5&quot;W x 23.75&quot;D x 38.75&quot;H"/>
    <s v="B"/>
    <n v="322"/>
    <n v="79050.7"/>
  </r>
  <r>
    <s v="BASI10-0419"/>
    <x v="3"/>
    <s v="Madison Park"/>
    <s v="Parker"/>
    <s v="E0012A"/>
    <s v="COMFORTER (SET)"/>
    <s v="Grey"/>
    <s v="King/Cal King: 104x90&quot;/20x36+2&quot;(2)"/>
    <s v="A"/>
    <n v="1363"/>
    <n v="78929.75"/>
  </r>
  <r>
    <s v="MP51N-5167"/>
    <x v="3"/>
    <s v="Madison Park"/>
    <s v="Egyptian Cotton"/>
    <s v="E1014C"/>
    <s v="BLANKET"/>
    <s v="Grey"/>
    <s v="King: 108&quot;W x 90&quot;L"/>
    <s v="A+"/>
    <n v="2002"/>
    <n v="78907.03"/>
  </r>
  <r>
    <s v="II100-0088"/>
    <x v="2"/>
    <s v="INK+IVY"/>
    <s v="Rocket"/>
    <s v="F1469"/>
    <s v="ACCENT CHAIR"/>
    <s v="Blue/Pecan"/>
    <s v="33.5&quot;W x 30&quot;D x 32.5&quot;H"/>
    <s v="B"/>
    <n v="507"/>
    <n v="78852.73"/>
  </r>
  <r>
    <s v="MP20-8221"/>
    <x v="5"/>
    <s v="Madison Park"/>
    <s v="500 Thread Count Egyptian Cotton"/>
    <s v="D0045A"/>
    <s v="SHEET/SHEET SET"/>
    <s v="White(11-01601)"/>
    <s v="Queen: 90x102&quot;/20x32&quot;(2)/60x80&quot;+16&quot;"/>
    <s v="A++"/>
    <n v="1759"/>
    <n v="78821.710000000006"/>
  </r>
  <r>
    <s v="MP100-0618"/>
    <x v="2"/>
    <s v="Madison Park"/>
    <s v="Heston"/>
    <s v="F0143"/>
    <s v="ACCENT CHAIR"/>
    <s v="Dark Blue"/>
    <s v="27.75&quot;W x 31.25&quot;D x 41.25&quot;H"/>
    <s v="B"/>
    <n v="385"/>
    <n v="78803.179999999993"/>
  </r>
  <r>
    <s v="MPS73-455"/>
    <x v="8"/>
    <s v="Madison Park Signature"/>
    <s v="Turkish"/>
    <s v="H0035I"/>
    <s v="BATH TOWEL"/>
    <s v="Light Blue"/>
    <s v="30&quot;W x 58&quot;L (2)/16&quot;W x 30&quot;L (2)/13&quot;W x 13&quot;L (2)"/>
    <s v="A"/>
    <n v="2152"/>
    <n v="78782.47"/>
  </r>
  <r>
    <s v="ID10-1921"/>
    <x v="3"/>
    <s v="Intelligent Design"/>
    <s v="Malea"/>
    <s v="E0016C"/>
    <s v="COMFORTER (SET)"/>
    <s v="Black"/>
    <s v="Full/Queen: 90x90&quot;/20x26+2&quot;(2)"/>
    <s v="A"/>
    <n v="1898"/>
    <n v="78451.490000000005"/>
  </r>
  <r>
    <s v="MP13-4971"/>
    <x v="1"/>
    <s v="Madison Park"/>
    <s v="Quebec"/>
    <s v="A0014I-1"/>
    <s v="COVERLET&amp;BEDSPR"/>
    <s v="Navy"/>
    <s v="39&quot;W x 75&quot;L + 17&quot;D/20&quot;W x 26&quot;L (3)/39&quot;W x 75&quot;L + 15&quot;D/16&quot;W x 16&quot;L"/>
    <s v="B"/>
    <n v="1878"/>
    <n v="78386.45"/>
  </r>
  <r>
    <s v="MPE10-809"/>
    <x v="1"/>
    <s v="Madison Park Essentials"/>
    <s v="Joella"/>
    <s v="A1062E"/>
    <s v="COMFORTER (SET)"/>
    <s v="Blush"/>
    <s v="Queen"/>
    <s v="B+"/>
    <n v="781"/>
    <n v="78299.92"/>
  </r>
  <r>
    <s v="MPS73-450"/>
    <x v="8"/>
    <s v="Madison Park Signature"/>
    <s v="Turkish"/>
    <s v="H0035G"/>
    <s v="BATH TOWEL"/>
    <s v="Blush"/>
    <s v="30&quot;Wx58&quot;L(2)/16&quot;Wx30&quot;L(2)/13&quot;Wx13&quot;L(2)"/>
    <s v="A+"/>
    <n v="2131"/>
    <n v="78199.67"/>
  </r>
  <r>
    <s v="MPS73-543"/>
    <x v="8"/>
    <s v="Madison Park Signature"/>
    <s v="Turkish"/>
    <s v="H0035M"/>
    <s v="BATH TOWEL"/>
    <s v="Green"/>
    <s v="30&quot;W x 58&quot;L (2)/16&quot;W x 30&quot;L (2)/13&quot;W x 13&quot;L (2)"/>
    <s v="A+"/>
    <n v="2085"/>
    <n v="78093.48"/>
  </r>
  <r>
    <s v="CS20-0555"/>
    <x v="5"/>
    <s v="Comfort Spaces"/>
    <s v="Cotton 144TC"/>
    <s v="X3018A"/>
    <s v="SHEET/SHEET SET"/>
    <s v="Multi"/>
    <s v="Queen: 90&quot;W x 102&quot;L/60&quot;W x 80&quot;L + 14&quot;D/20&quot;W x 30&quot;L (2)"/>
    <s v="ARA+"/>
    <n v="3506"/>
    <n v="78074.84"/>
  </r>
  <r>
    <s v="MP51-5150"/>
    <x v="4"/>
    <s v="Madison Park"/>
    <s v="Windom"/>
    <s v="C0010C"/>
    <s v="BLANKET"/>
    <s v="Charcoal"/>
    <s v="King: 108x90&quot;"/>
    <s v="B"/>
    <n v="2842"/>
    <n v="77858.33"/>
  </r>
  <r>
    <s v="II72-1290"/>
    <x v="7"/>
    <s v="INK+IVY"/>
    <s v="Asher"/>
    <s v="H0030A"/>
    <s v="BATH RUG"/>
    <s v="Grey"/>
    <s v="22&quot;x58&quot;"/>
    <s v="A"/>
    <n v="3206"/>
    <n v="77789.039999999994"/>
  </r>
  <r>
    <s v="BR54-0418"/>
    <x v="3"/>
    <s v="Beautyrest"/>
    <s v="Heated Microlight to Berber"/>
    <s v="E0098C"/>
    <s v="ELECT BLANKET"/>
    <s v="Grey"/>
    <s v="Queen:84x90&quot;"/>
    <s v="A+"/>
    <n v="915"/>
    <n v="77762.509999999995"/>
  </r>
  <r>
    <s v="MP50-8107"/>
    <x v="3"/>
    <s v="Madison Park"/>
    <s v="Ruched Fur"/>
    <s v="E1045I"/>
    <s v="THROW"/>
    <s v="Slate Blue"/>
    <s v="50x60&quot;"/>
    <s v="B+"/>
    <n v="4131"/>
    <n v="77639.56"/>
  </r>
  <r>
    <s v="MPS136-0003"/>
    <x v="2"/>
    <s v="Madison Park Signature"/>
    <s v="Victoria"/>
    <s v="F1230"/>
    <s v="NIGHTSTAND"/>
    <s v="Light Natural"/>
    <s v="24Wx19Dx29H&quot;"/>
    <s v="B"/>
    <n v="442"/>
    <n v="77629.25"/>
  </r>
  <r>
    <s v="MP50-1970"/>
    <x v="1"/>
    <s v="Madison Park"/>
    <s v="Bayside"/>
    <s v="A1012B-1"/>
    <s v="THROW"/>
    <s v="Blue"/>
    <s v="60x70&quot;"/>
    <s v="A"/>
    <n v="4432"/>
    <n v="77615.42"/>
  </r>
  <r>
    <s v="BR54-0895"/>
    <x v="3"/>
    <s v="Beautyrest"/>
    <s v="Bailey (Heated long fur)"/>
    <s v="X4038F"/>
    <s v="ELECT BLANKET"/>
    <s v="Leopard Print"/>
    <s v="50x60&quot;"/>
    <s v="ARA+"/>
    <n v="1987"/>
    <n v="77606.399999999994"/>
  </r>
  <r>
    <s v="MP13-1567"/>
    <x v="1"/>
    <s v="Madison Park"/>
    <s v="Quebec"/>
    <s v="A0014C"/>
    <s v="COVERLET&amp;BEDSPR"/>
    <s v="Seafoam"/>
    <s v="Queen: 102x118&quot;/20x26&quot;(2)"/>
    <s v="A+"/>
    <n v="1464"/>
    <n v="77600.5"/>
  </r>
  <r>
    <s v="BASI16-0452"/>
    <x v="4"/>
    <s v="Sleep Philosophy"/>
    <s v="4&quot; Gel Memory Foam with 3M Cover"/>
    <s v="C0004"/>
    <s v="MATT PAD/TOPPER"/>
    <s v="White"/>
    <s v="Queen: 60x80+4&quot;"/>
    <s v="A"/>
    <n v="723"/>
    <n v="77596.62"/>
  </r>
  <r>
    <s v="MPE10-813"/>
    <x v="1"/>
    <s v="Madison Park Essentials"/>
    <s v="Delaney"/>
    <s v="A1064A"/>
    <s v="COMFORTER (SET)"/>
    <s v="Navy"/>
    <s v="King"/>
    <s v="A"/>
    <n v="655"/>
    <n v="77495.11"/>
  </r>
  <r>
    <s v="BR54-1925"/>
    <x v="3"/>
    <s v="Beautyrest"/>
    <s v="Heated Plush"/>
    <s v="E0072H"/>
    <s v="ELECT BLANKET"/>
    <s v="Purple"/>
    <s v="60x70&quot;"/>
    <s v="B+"/>
    <n v="2163"/>
    <n v="77434.91"/>
  </r>
  <r>
    <s v="MP10-8298"/>
    <x v="4"/>
    <s v="Madison Park"/>
    <s v="Stay Puffed"/>
    <s v="C0050"/>
    <s v="COMFORTER (SET)"/>
    <s v="White"/>
    <s v="90x90&quot;"/>
    <s v="B"/>
    <n v="1266"/>
    <n v="77417.06"/>
  </r>
  <r>
    <s v="MPE10-700"/>
    <x v="1"/>
    <s v="Madison Park Essentials"/>
    <s v="Joella"/>
    <s v="A1062A"/>
    <s v="COMFORTER (SET)"/>
    <s v="Plum"/>
    <s v="Cal King"/>
    <s v="A+"/>
    <n v="692"/>
    <n v="77292.73"/>
  </r>
  <r>
    <s v="MP10-5887"/>
    <x v="1"/>
    <s v="Madison Park"/>
    <s v="Odette"/>
    <s v="A3010B"/>
    <s v="COMFORTER (SET)"/>
    <s v="Silver/Silver"/>
    <s v="Cal King"/>
    <s v="A++"/>
    <n v="857"/>
    <n v="77286.100000000006"/>
  </r>
  <r>
    <s v="ID10-2148"/>
    <x v="3"/>
    <s v="Intelligent Design"/>
    <s v="Brielle"/>
    <s v="E0017B"/>
    <s v="COMFORTER (SET)"/>
    <s v="Grey"/>
    <s v="King/Cal King: 104x90&quot;/20x36+2&quot;(2)"/>
    <s v="A++"/>
    <n v="1789"/>
    <n v="77153.97"/>
  </r>
  <r>
    <s v="LCN10-0106"/>
    <x v="1"/>
    <s v="Clean Spaces"/>
    <s v="Dover"/>
    <s v="A0051C"/>
    <s v="COMFORTER (SET)"/>
    <s v="Natural"/>
    <s v="King/Cal King:106&quot;W x 94&quot;L /20&quot;W x 36&quot;L(2) / 18&quot;W x 18&quot;L"/>
    <s v="B+"/>
    <n v="856"/>
    <n v="77027.740000000005"/>
  </r>
  <r>
    <s v="MP50-8116"/>
    <x v="3"/>
    <s v="Madison Park"/>
    <s v="Chunky Double Knit"/>
    <s v="E1052F"/>
    <s v="THROW"/>
    <s v="Tan"/>
    <s v="50''W x 60&quot;L"/>
    <s v="A"/>
    <n v="1758"/>
    <n v="76790.53"/>
  </r>
  <r>
    <s v="MP100-0386"/>
    <x v="2"/>
    <s v="Madison Park"/>
    <s v="Diedra"/>
    <s v="F1498"/>
    <s v="ACCENT CHAIR"/>
    <s v="Cream/Reclaimed Natural"/>
    <s v="28&quot;W x 28.5&quot;D x 33.5&quot;H"/>
    <s v="B"/>
    <n v="257"/>
    <n v="76725.350000000006"/>
  </r>
  <r>
    <s v="MP51-539"/>
    <x v="4"/>
    <s v="Madison Park"/>
    <s v="Windom"/>
    <s v="C0010F"/>
    <s v="BLANKET"/>
    <s v="Cream"/>
    <s v="Full/Queen: 90x90&quot;"/>
    <s v="A"/>
    <n v="3443"/>
    <n v="76698.679999999993"/>
  </r>
  <r>
    <s v="MT100-0136"/>
    <x v="2"/>
    <s v="Martha Stewart"/>
    <s v="Isla"/>
    <s v="F1206"/>
    <s v="ACCENT CHAIR"/>
    <s v="Natural"/>
    <s v="27.5&quot;W x 29&quot;D x 32.25&quot;H"/>
    <s v="B"/>
    <n v="325"/>
    <n v="76687.61"/>
  </r>
  <r>
    <s v="MP100-0983"/>
    <x v="2"/>
    <s v="Madison Park"/>
    <s v="Arianna"/>
    <s v="F1177"/>
    <s v="ACCENT CHAIR"/>
    <s v="Linen"/>
    <s v="27.75&quot;W x 33&quot;D x 41.25&quot;H"/>
    <s v="B"/>
    <n v="405"/>
    <n v="76611.839999999997"/>
  </r>
  <r>
    <s v="MP10-3075"/>
    <x v="3"/>
    <s v="Madison Park"/>
    <s v="Zuri"/>
    <s v="E0051D"/>
    <s v="COMFORTER (SET)"/>
    <s v="Brown"/>
    <s v="King: 104x90&quot;/20x36+2&quot;(2)/14x20&quot;"/>
    <s v="A++"/>
    <n v="1312"/>
    <n v="76539.210000000006"/>
  </r>
  <r>
    <s v="CS10-1301"/>
    <x v="1"/>
    <s v="Comfort Spaces"/>
    <s v="Gloria"/>
    <s v="X1027A"/>
    <s v="COMFORTER (SET)"/>
    <s v="Aqua"/>
    <s v="Queen: 90&quot;Wx90&quot;L/20&quot;Wx26&quot;L(2)/90&quot;Wx102&quot;L/60&quot;Wx80&quot;L+15&quot;D/20&quot;Wx30&quot;L(2)/20&quot;Wx30&quot;L(2)"/>
    <s v="ARB"/>
    <n v="1644"/>
    <n v="76412.849999999904"/>
  </r>
  <r>
    <s v="MP10-5058"/>
    <x v="3"/>
    <s v="Madison Park"/>
    <s v="Arya"/>
    <s v="E0004A"/>
    <s v="COMFORTER (SET)"/>
    <s v="Ivory"/>
    <s v="Full/Queen: 90&quot;W x 90&quot;L/20&quot;W x 26&quot;L + 2&quot;D (2)"/>
    <s v="A++"/>
    <n v="1432"/>
    <n v="76368.28"/>
  </r>
  <r>
    <s v="TN20-0368"/>
    <x v="5"/>
    <s v="True North by Sleep Philosophy"/>
    <s v="Cozy Cotton Flannel"/>
    <s v="D0036O"/>
    <s v="SHEET/SHEET SET"/>
    <s v="Grey Penguin"/>
    <s v="Queen: 90&quot;W x 102&quot;L/60&quot;W x 80&quot;L + 14&quot;D/20&quot;W x 30&quot;L(2)"/>
    <s v="A++"/>
    <n v="3214"/>
    <n v="76362.3"/>
  </r>
  <r>
    <s v="ID10-1219"/>
    <x v="1"/>
    <s v="Intelligent Design"/>
    <s v="Loretta"/>
    <s v="B3001A"/>
    <s v="COMFORTER (SET)"/>
    <s v="Coral"/>
    <s v="Queen:90''W x 90&quot;L/20''W x 26&quot;L + 2''D (2)/60''W x80''L + 14''D/12''W x 16'"/>
    <s v="B"/>
    <n v="1461"/>
    <n v="76340.739999999903"/>
  </r>
  <r>
    <s v="ID10-2331"/>
    <x v="1"/>
    <s v="Intelligent Design"/>
    <s v="Gwen"/>
    <s v="B1034A"/>
    <s v="COMFORTER (SET)"/>
    <s v="Green"/>
    <s v="Full/Queen: 90&quot;W x 90&quot;L/20&quot;W x 26&quot;L (2)+1&quot;D/12&quot;Wx13&quot;L"/>
    <s v="B+"/>
    <n v="2319"/>
    <n v="76251.539999999994"/>
  </r>
  <r>
    <s v="BR20-1868"/>
    <x v="5"/>
    <s v="Beautyrest"/>
    <s v="1000 Thread Count"/>
    <s v="D0031A"/>
    <s v="SHEET/SHEET SET"/>
    <s v="Grey"/>
    <s v="Queen:90x102&quot;/20x30&quot;/60x80+16&quot;"/>
    <s v="A++"/>
    <n v="2133"/>
    <n v="76247.95"/>
  </r>
  <r>
    <s v="MP16-3144"/>
    <x v="4"/>
    <s v="Madison Park"/>
    <s v="Cloud Soft"/>
    <s v="C0020"/>
    <s v="MATT PAD/TOPPER"/>
    <s v="White"/>
    <s v="Twin: 39x75+15&quot;"/>
    <s v="A"/>
    <n v="4493"/>
    <n v="76228.45"/>
  </r>
  <r>
    <s v="II72-1226"/>
    <x v="7"/>
    <s v="INK+IVY"/>
    <s v="Asher"/>
    <s v="H0030A"/>
    <s v="BATH RUG"/>
    <s v="Grey"/>
    <s v="20x32&quot;"/>
    <s v="A"/>
    <n v="5175"/>
    <n v="76175.759999999995"/>
  </r>
  <r>
    <s v="MPS73-192"/>
    <x v="8"/>
    <s v="Madison Park Signature"/>
    <s v="800GSM"/>
    <s v="H0005E"/>
    <s v="BATH TOWEL"/>
    <s v="Seafoam"/>
    <s v="30x54&quot;(2)/16x28&quot;(2)/13x13&quot;(4)"/>
    <s v="A"/>
    <n v="2212"/>
    <n v="76145.929999999993"/>
  </r>
  <r>
    <s v="AM10-0270"/>
    <x v="3"/>
    <s v="Super Listing"/>
    <s v="Kyla"/>
    <s v="E0081C"/>
    <s v="COMFORTER (SET)"/>
    <s v="Grey"/>
    <s v="King/Cal King: 104&quot;x90&quot;+20x36&quot;(2)"/>
    <s v="A"/>
    <n v="2127"/>
    <n v="76081.240000000005"/>
  </r>
  <r>
    <s v="BR51N-3836"/>
    <x v="3"/>
    <s v="Madison Park"/>
    <s v="Waffle Weave"/>
    <s v="E1071E"/>
    <s v="BLANKET"/>
    <s v="Grey"/>
    <s v="King:108&quot;x90&quot;"/>
    <s v="B+"/>
    <n v="1974"/>
    <n v="76059.91"/>
  </r>
  <r>
    <s v="BR54-0383"/>
    <x v="3"/>
    <s v="Beautyrest"/>
    <s v="Heated Microlight to Berber"/>
    <s v="E0098G"/>
    <s v="ELECT BLANKET"/>
    <s v="Tan"/>
    <s v="Queen:84x90&quot;"/>
    <s v="B+"/>
    <n v="879"/>
    <n v="76034.73"/>
  </r>
  <r>
    <s v="CS14-0263"/>
    <x v="1"/>
    <s v="Comfort Spaces"/>
    <s v="Kienna"/>
    <s v="X1003D"/>
    <s v="COVERLET&amp;BEDSPR"/>
    <s v="White"/>
    <s v="Twin/Twin XL: 66x90&quot;/20x26&quot;"/>
    <s v="ARA+"/>
    <n v="3776"/>
    <n v="76010.880000000005"/>
  </r>
  <r>
    <s v="MP51-540"/>
    <x v="4"/>
    <s v="Madison Park"/>
    <s v="Windom"/>
    <s v="C0010F"/>
    <s v="BLANKET"/>
    <s v="Cream"/>
    <s v="King: 108x90&quot;"/>
    <s v="B"/>
    <n v="2724"/>
    <n v="75843.56"/>
  </r>
  <r>
    <s v="MP104-0762"/>
    <x v="2"/>
    <s v="Madison Park"/>
    <s v="Christine"/>
    <s v="F1198"/>
    <s v="BAR STOOL"/>
    <s v="Light Grey"/>
    <s v="15&quot;W x 15&quot;D x 25.75&quot;H"/>
    <s v="B"/>
    <n v="465"/>
    <n v="75738.23"/>
  </r>
  <r>
    <s v="MP50-8238"/>
    <x v="3"/>
    <s v="Madison Park"/>
    <s v="Chenille Chunky Knit"/>
    <s v="E1051F"/>
    <s v="THROW"/>
    <s v="Navy Blue"/>
    <s v="50x60''"/>
    <s v="A+"/>
    <n v="1721"/>
    <n v="75595.710000000006"/>
  </r>
  <r>
    <s v="MP13-8245"/>
    <x v="1"/>
    <s v="Madison Park"/>
    <s v="Tuscany"/>
    <s v="A3011B"/>
    <s v="COVERLET&amp;BEDSPR"/>
    <s v="Blue"/>
    <s v="Full/Queen:94&quot;Wx96&quot;L/20&quot;Wx26&quot;L(2)"/>
    <s v="A"/>
    <n v="1661"/>
    <n v="75587.070000000007"/>
  </r>
  <r>
    <s v="MP51-546"/>
    <x v="4"/>
    <s v="Madison Park"/>
    <s v="Windom"/>
    <s v="C0010H"/>
    <s v="BLANKET"/>
    <s v="Mocha 17-0909 TCX"/>
    <s v="King: 108x90&quot;"/>
    <s v="A"/>
    <n v="2809"/>
    <n v="75539.5"/>
  </r>
  <r>
    <s v="AM10-0378"/>
    <x v="3"/>
    <s v="Super Listing"/>
    <s v="Avril"/>
    <s v="E0080J"/>
    <s v="COMFORTER (SET)"/>
    <s v="Blush Ombre"/>
    <s v="Full/Queen: 90&quot;x90&quot;+20x26&quot;(2)"/>
    <s v="A+"/>
    <n v="1937"/>
    <n v="75449.570000000007"/>
  </r>
  <r>
    <s v="MP10-6211"/>
    <x v="3"/>
    <s v="Madison Park"/>
    <s v="Gia"/>
    <s v="E0014A"/>
    <s v="COMFORTER (SET)"/>
    <s v="Blush/white"/>
    <s v="King/Cal King: 104x90&quot;/20x36+2&quot;(2)"/>
    <s v="A"/>
    <n v="1542"/>
    <n v="75359.16"/>
  </r>
  <r>
    <s v="CCL10-0062"/>
    <x v="1"/>
    <s v="Croscill Classics"/>
    <s v="Julius"/>
    <s v="A0115B"/>
    <s v="COMFORTER (SET)"/>
    <s v="Blue/Grey"/>
    <s v="Queen 92X96&quot;/20X26+2&quot;(2)/60X80+15&quot;"/>
    <s v="B+"/>
    <n v="436"/>
    <n v="75235.649999999994"/>
  </r>
  <r>
    <s v="MP73-5309"/>
    <x v="7"/>
    <s v="Madison Park"/>
    <s v="Aubrey"/>
    <s v="H0083C-1"/>
    <s v="FASHION TOWEL"/>
    <s v="Black"/>
    <s v="27&quot;Wx52&quot;L(2)/16&quot;Wx28&quot;L(2)/12&quot;Wx18&quot;L(2)"/>
    <s v="A"/>
    <n v="2136"/>
    <n v="75095.41"/>
  </r>
  <r>
    <s v="MP10-3279"/>
    <x v="1"/>
    <s v="Madison Park"/>
    <s v="Laurel"/>
    <s v="A0019G"/>
    <s v="COMFORTER (SET)"/>
    <s v="Black"/>
    <s v="Queen: 90x90&quot;/20x26&quot;(2)/60x80+15&quot;/18x18&quot;/12x18&quot;/D6.5x18&quot;"/>
    <s v="A"/>
    <n v="1290"/>
    <n v="74992.149999999994"/>
  </r>
  <r>
    <s v="BR20-1876"/>
    <x v="5"/>
    <s v="Beautyrest"/>
    <s v="1000 Thread Count"/>
    <s v="D0031C"/>
    <s v="SHEET/SHEET SET"/>
    <s v="Charcoal"/>
    <s v="Queen:90x102&quot;/20x30&quot;/60x80+16&quot;"/>
    <s v="A++"/>
    <n v="2069"/>
    <n v="74949.960000000006"/>
  </r>
  <r>
    <s v="MP16-3145"/>
    <x v="4"/>
    <s v="Madison Park"/>
    <s v="Cloud Soft"/>
    <s v="C0020"/>
    <s v="MATT PAD/TOPPER"/>
    <s v="White"/>
    <s v="Twin XL: 39x80+15&quot;"/>
    <s v="B+"/>
    <n v="4026"/>
    <n v="74939.5"/>
  </r>
  <r>
    <s v="BASI16-0179"/>
    <x v="4"/>
    <s v="Sleep Philosophy"/>
    <s v="Serenity"/>
    <s v="C0009"/>
    <s v="MATT PAD/TOPPER"/>
    <s v="White"/>
    <s v="King"/>
    <s v="A"/>
    <n v="3140"/>
    <n v="74901.649999999994"/>
  </r>
  <r>
    <s v="II120-0427"/>
    <x v="2"/>
    <s v="INK+IVY"/>
    <s v="Blaze"/>
    <s v="F1235"/>
    <s v="OCCASIONL TABLE"/>
    <s v="Light Brown"/>
    <s v="40&quot;W x 27&quot;D x 17.25&quot;H"/>
    <s v="A"/>
    <n v="720"/>
    <n v="74890.97"/>
  </r>
  <r>
    <s v="MPE10-985"/>
    <x v="1"/>
    <s v="Madison Park Essentials"/>
    <s v="Jaxon"/>
    <s v="A1119A"/>
    <s v="COMFORTER (SET)"/>
    <s v="Blue/Grey"/>
    <s v="Twin: 68x86&quot;/20x26''(1)/66x96&quot;/39x75+12&quot;/20x30&quot;(1)"/>
    <s v="A+"/>
    <n v="2150"/>
    <n v="74730.2"/>
  </r>
  <r>
    <s v="TN20-0417"/>
    <x v="5"/>
    <s v="True North by Sleep Philosophy"/>
    <s v="Cozy Cotton Flannel"/>
    <s v="D0036BI"/>
    <s v="SHEET/SHEET SET"/>
    <s v="Blush Dots"/>
    <s v="Full: 81&quot;W x 96&quot;L/54&quot;W x 75&quot;L + 12&quot;D/20&quot;W x 30&quot;L(2)"/>
    <s v="A++"/>
    <n v="3316"/>
    <n v="74708.78"/>
  </r>
  <r>
    <s v="MP10-7296"/>
    <x v="1"/>
    <s v="Madison Park"/>
    <s v="Camillia"/>
    <s v="A0040"/>
    <s v="COMFORTER (SET)"/>
    <s v="Navy"/>
    <s v="King:104&quot;Wx92&quot;L/20&quot;Wx36&quot;L(2)/78&quot;Wx80&quot;L+15&quot;D/18&quot;Wx18&quot;L/12&quot;Wx18&quot;L/26&quot;Wx26&quot;L (2)"/>
    <s v="A"/>
    <n v="803"/>
    <n v="74681.960000000006"/>
  </r>
  <r>
    <s v="PET63PC4511"/>
    <x v="11"/>
    <s v="Friends Forever"/>
    <s v="Chester"/>
    <s v="P0001A"/>
    <s v="PET BEDS"/>
    <s v="Pewter"/>
    <s v="34x44+10&quot;"/>
    <s v="A+"/>
    <n v="814"/>
    <n v="74651.070000000007"/>
  </r>
  <r>
    <s v="BR54-4127"/>
    <x v="3"/>
    <s v="Beautyrest"/>
    <s v="Microplush"/>
    <s v="E0102A"/>
    <s v="ELECT BLANKET"/>
    <s v="Ivory"/>
    <s v="King: 100x90&quot;"/>
    <s v="B"/>
    <n v="669"/>
    <n v="74554.759999999995"/>
  </r>
  <r>
    <s v="AM10-0457"/>
    <x v="1"/>
    <s v="Super Listing"/>
    <s v="Porter"/>
    <s v="A6007AF"/>
    <s v="COMFORTER (SET)"/>
    <s v="Navy"/>
    <s v="Cal King: 104x98&quot;/20x36&quot;(2)"/>
    <s v="A++"/>
    <n v="1776"/>
    <n v="74445.139999999898"/>
  </r>
  <r>
    <s v="MP10-931"/>
    <x v="1"/>
    <s v="Madison Park"/>
    <s v="Trinity"/>
    <s v="A1016A"/>
    <s v="COMFORTER (SET)"/>
    <s v="Taupe"/>
    <s v="Queen: 90x90&quot;/20x26&quot;(2)/60x80+15&quot;/18x18&quot;/16x16&quot;/12x18&quot;"/>
    <s v="A"/>
    <n v="1061"/>
    <n v="74413.429999999993"/>
  </r>
  <r>
    <s v="MP116-0358"/>
    <x v="2"/>
    <s v="Madison Park"/>
    <s v="Amelia"/>
    <s v="F0329"/>
    <s v="HEADBOARD"/>
    <s v="Grey"/>
    <s v="84.5&quot;Wx8.5&quot;Dx(54.25~60.75&quot;) H"/>
    <s v="A"/>
    <n v="365"/>
    <n v="74357.039999999994"/>
  </r>
  <r>
    <s v="AM10-0459"/>
    <x v="1"/>
    <s v="Super Listing"/>
    <s v="Porter"/>
    <s v="A6007AG"/>
    <s v="COMFORTER (SET)"/>
    <s v="Olive Green"/>
    <s v="Cal King: 104x98&quot;/20x36&quot;(2)"/>
    <s v="A++"/>
    <n v="1702"/>
    <n v="74339.839999999997"/>
  </r>
  <r>
    <s v="MP40-6547"/>
    <x v="0"/>
    <s v="Madison Park"/>
    <s v="Galen"/>
    <s v="G0050G"/>
    <s v="WINDOW PANEL"/>
    <s v="Ivory"/>
    <s v="27x64&quot;"/>
    <s v="A+"/>
    <n v="2502"/>
    <n v="74321.350000000006"/>
  </r>
  <r>
    <s v="BR54-0649"/>
    <x v="3"/>
    <s v="Beautyrest"/>
    <s v="Heated Microlight to Berber"/>
    <s v="E0098D"/>
    <s v="ELECT BLANKET"/>
    <s v="Indigo"/>
    <s v="King:100x90&quot;"/>
    <s v="B"/>
    <n v="838"/>
    <n v="74319.28"/>
  </r>
  <r>
    <s v="BR20-1872"/>
    <x v="5"/>
    <s v="Beautyrest"/>
    <s v="1000 Thread Count"/>
    <s v="D0031B"/>
    <s v="SHEET/SHEET SET"/>
    <s v="Seafoam"/>
    <s v="Queen:90x102&quot;/20x30&quot;/60x80+16&quot;"/>
    <s v="A++"/>
    <n v="2104"/>
    <n v="74244.06"/>
  </r>
  <r>
    <s v="MP12-6207"/>
    <x v="1"/>
    <s v="Madison Park"/>
    <s v="Viola"/>
    <s v="A5014A"/>
    <s v="DUVET&amp;DUVET SET"/>
    <s v="Off White"/>
    <s v="Full /Queen: 90x90&quot;/20x26&quot;(2)"/>
    <s v="A+"/>
    <n v="1413"/>
    <n v="74234.37"/>
  </r>
  <r>
    <s v="MT103-1208"/>
    <x v="2"/>
    <s v="Martha Stewart"/>
    <s v="Christian"/>
    <s v="F0259"/>
    <s v="MOTION"/>
    <s v="Natural"/>
    <s v="30&quot;W x 30.5&quot;D x 35&quot;H"/>
    <s v="B"/>
    <n v="282"/>
    <n v="74232.639999999999"/>
  </r>
  <r>
    <s v="CS20-1080"/>
    <x v="5"/>
    <s v="Comfort Spaces"/>
    <s v="Cotton Flannel 135GSM"/>
    <s v="X3069H"/>
    <s v="SHEET/SHEET SET"/>
    <s v="Red Plaids"/>
    <s v="King: 108&quot;W x 102&quot;L/78&quot;W x 81&quot;L + 14&quot;D/21&quot;W x 40&quot;L (2)"/>
    <s v="ARA+"/>
    <n v="2490"/>
    <n v="74204.66"/>
  </r>
  <r>
    <s v="MP103-1072"/>
    <x v="2"/>
    <s v="Madison Park"/>
    <s v="Calvin"/>
    <s v="F0123"/>
    <s v="MOTION"/>
    <s v="Natural"/>
    <s v="30.3&quot;W x 31.85&quot;D x 29.725&quot;H"/>
    <s v="B"/>
    <n v="317"/>
    <n v="74075.679999999993"/>
  </r>
  <r>
    <s v="BASI50-0429"/>
    <x v="3"/>
    <s v="Madison Park"/>
    <s v="Parker"/>
    <s v="E0034"/>
    <s v="THROW"/>
    <s v="Ivory"/>
    <s v="60x70&quot;"/>
    <s v="B"/>
    <n v="5159"/>
    <n v="74055.62"/>
  </r>
  <r>
    <s v="MPE10-766"/>
    <x v="1"/>
    <s v="Madison Park Essentials"/>
    <s v="Joella"/>
    <s v="A1062C"/>
    <s v="COMFORTER (SET)"/>
    <s v="Grey"/>
    <s v="King"/>
    <s v="A"/>
    <n v="650"/>
    <n v="73842.31"/>
  </r>
  <r>
    <s v="MPS73-199"/>
    <x v="8"/>
    <s v="Madison Park Signature"/>
    <s v="800GSM"/>
    <s v="H0005L"/>
    <s v="BATH TOWEL"/>
    <s v="Slate Blue"/>
    <s v="30x54&quot;(2)/16x28&quot;(2)/13x13&quot;(4)"/>
    <s v="A+"/>
    <n v="2129"/>
    <n v="73779.02"/>
  </r>
  <r>
    <s v="MP40-6548"/>
    <x v="0"/>
    <s v="Madison Park"/>
    <s v="Galen"/>
    <s v="G0050G"/>
    <s v="WINDOW PANEL"/>
    <s v="Ivory"/>
    <s v="31x64&quot;"/>
    <s v="A+"/>
    <n v="2345"/>
    <n v="73674.039999999994"/>
  </r>
  <r>
    <s v="MP13-6873"/>
    <x v="1"/>
    <s v="Madison Park"/>
    <s v="Dawn"/>
    <s v="A0001C"/>
    <s v="COVERLET&amp;BEDSPR"/>
    <s v="Blush"/>
    <s v="King/Cal King: 104&quot;Wx92&quot;L/20&quot;Wx36&quot;L(2)/16&quot;Wx16L&quot;/12&quot;Wx18&quot;L/18&quot;Wx18&quot;L"/>
    <s v="A"/>
    <n v="1074"/>
    <n v="73565.56"/>
  </r>
  <r>
    <s v="MPS73-198"/>
    <x v="8"/>
    <s v="Madison Park Signature"/>
    <s v="800GSM"/>
    <s v="H0005K"/>
    <s v="BATH TOWEL"/>
    <s v="Light Blue"/>
    <s v="30x54&quot;(2)/16x28&quot;(2)/13x13&quot;(4)"/>
    <s v="A+"/>
    <n v="2143"/>
    <n v="73559.039999999994"/>
  </r>
  <r>
    <s v="MPS73-196"/>
    <x v="8"/>
    <s v="Madison Park Signature"/>
    <s v="800GSM"/>
    <s v="H0005I"/>
    <s v="BATH TOWEL"/>
    <s v="Brown"/>
    <s v="30x54&quot;(2)/16x28&quot;(2)/13x13&quot;(4)"/>
    <s v="A+"/>
    <n v="2183"/>
    <n v="73400.100000000006"/>
  </r>
  <r>
    <s v="MP13-7284"/>
    <x v="1"/>
    <s v="Madison Park"/>
    <s v="Dawn"/>
    <s v="A0001D"/>
    <s v="COVERLET&amp;BEDSPR"/>
    <s v="Yellow"/>
    <s v="King/ Cal King :104&quot;Wx92&quot;L/20&quot;Wx36&quot;L (2)/16&quot;Wx16L&quot;/12&quot;Wx18&quot;L/18&quot;Wx18&quot;L"/>
    <s v="A"/>
    <n v="1058"/>
    <n v="73386.289999999994"/>
  </r>
  <r>
    <s v="ST54-0104"/>
    <x v="3"/>
    <s v="Serta"/>
    <s v="Fleece to Sherpa"/>
    <s v="E0069D"/>
    <s v="ELECT BLANKET"/>
    <s v="Dark Grey"/>
    <s v="Queen:84x90&quot;"/>
    <s v="B+"/>
    <n v="942"/>
    <n v="73382.899999999994"/>
  </r>
  <r>
    <s v="MPE20-772"/>
    <x v="5"/>
    <s v="Madison Park Essentials"/>
    <s v="Satin"/>
    <s v="D0004H"/>
    <s v="SHEET/SHEET SET"/>
    <s v="Blush"/>
    <s v="FULL: 81X96&quot;/20x30&quot;(4)/54X75&quot;+14&quot;"/>
    <s v="A++"/>
    <n v="3958"/>
    <n v="73292.320000000007"/>
  </r>
  <r>
    <s v="MT100-0123"/>
    <x v="2"/>
    <s v="Martha Stewart"/>
    <s v="Jayco"/>
    <s v="F0195"/>
    <s v="ACCENT CHAIR"/>
    <s v="Cream"/>
    <s v="28.5&quot;W x 29&quot;D x 32.5&quot;H"/>
    <s v="B"/>
    <n v="422"/>
    <n v="73277.27"/>
  </r>
  <r>
    <s v="MPS13-271"/>
    <x v="1"/>
    <s v="Madison Park Signature"/>
    <s v="Serene"/>
    <s v="A5026A"/>
    <s v="COVERLET&amp;BEDSPR"/>
    <s v="Linen"/>
    <s v="King:110x96&quot;/20x36&quot;(2)"/>
    <s v="B+"/>
    <n v="680"/>
    <n v="73146.77"/>
  </r>
  <r>
    <s v="MP120-0096"/>
    <x v="2"/>
    <s v="Madison Park"/>
    <s v="Parker"/>
    <s v="F0374"/>
    <s v="OCCASIONL TABLE"/>
    <s v="Off-White/Pecan"/>
    <s v="48W x 16D x 32H&quot;"/>
    <s v="B"/>
    <n v="615"/>
    <n v="73059.63"/>
  </r>
  <r>
    <s v="MP73-5141"/>
    <x v="8"/>
    <s v="Madison Park"/>
    <s v="Organic"/>
    <s v="H0013D"/>
    <s v="BATH TOWEL"/>
    <s v="Seafoam"/>
    <s v="30&quot;Wx54&quot;L(2)/18&quot;Wx30&quot;L(2)/13&quot;Wx13&quot;L(2)"/>
    <s v="A+"/>
    <n v="2585"/>
    <n v="73052.94"/>
  </r>
  <r>
    <s v="BASI16-0176"/>
    <x v="4"/>
    <s v="Sleep Philosophy"/>
    <s v="Serenity"/>
    <s v="C0009"/>
    <s v="MATT PAD/TOPPER"/>
    <s v="White"/>
    <s v="Twin XL"/>
    <s v="B"/>
    <n v="5090"/>
    <n v="73043.67"/>
  </r>
  <r>
    <s v="MZ10-0573"/>
    <x v="1"/>
    <s v="Intelligent Design"/>
    <s v="Rosalie"/>
    <s v="B2040B"/>
    <s v="COMFORTER (SET)"/>
    <s v="Purple/Silver"/>
    <s v="Twin/TXL: 66&quot;W x 90&quot;L/20&quot;W x 26&quot;L + 1&quot;D/12&quot;W x 16&quot;L"/>
    <s v="A+"/>
    <n v="1808"/>
    <n v="72970.67"/>
  </r>
  <r>
    <s v="BR55-0672"/>
    <x v="3"/>
    <s v="Beautyrest"/>
    <s v="Heated Microfiber"/>
    <s v="E0062"/>
    <s v="ELEC MATT PAD"/>
    <s v="White"/>
    <s v="Twin XL: 39x80+15&quot;"/>
    <s v="A+"/>
    <n v="2061"/>
    <n v="72950.929999999993"/>
  </r>
  <r>
    <s v="ID10-1943"/>
    <x v="1"/>
    <s v="Intelligent Design"/>
    <s v="Felicia"/>
    <s v="B3053A"/>
    <s v="COMFORTER (SET)"/>
    <s v="Black"/>
    <s v="Full/Queen:90&quot;Wx90&quot;L/20&quot;Wx26&quot;L+2&quot;D(2)/12&quot;Wx16&quot;L"/>
    <s v="A"/>
    <n v="1827"/>
    <n v="72909.83"/>
  </r>
  <r>
    <s v="II100-0324"/>
    <x v="2"/>
    <s v="INK+IVY"/>
    <s v="Sonia"/>
    <s v="F1504"/>
    <s v="ACCENT CHAIR"/>
    <s v="Camel"/>
    <s v="27&quot;W x 28.5&quot;D x 31.5&quot;H"/>
    <s v="B"/>
    <n v="293"/>
    <n v="72892.12"/>
  </r>
  <r>
    <s v="MP10-7715"/>
    <x v="1"/>
    <s v="Madison Park"/>
    <s v="Tasha"/>
    <s v="A1095A"/>
    <s v="COMFORTER (SET)"/>
    <s v="Black"/>
    <s v="King: 104&quot;W x 92&quot;L /20&quot;W x 36&quot;L(2)/ 12&quot;W x 18&quot;L/ 18&quot; Wx18&quot;L"/>
    <s v="B+"/>
    <n v="1055"/>
    <n v="72846.25"/>
  </r>
  <r>
    <s v="MP10-4024"/>
    <x v="1"/>
    <s v="Madison Park"/>
    <s v="Palisades"/>
    <s v="A3008E"/>
    <s v="COMFORTER (SET)"/>
    <s v="Brown"/>
    <s v="Queen: 90x90&quot;/20x26&quot;(2)/60x80+15&quot;/18x18&quot;/16x16&quot;/12x18&quot;"/>
    <s v="A"/>
    <n v="1054"/>
    <n v="72697.77"/>
  </r>
  <r>
    <s v="MP13-6127"/>
    <x v="1"/>
    <s v="Madison Park"/>
    <s v="Quebec"/>
    <s v="A0014K"/>
    <s v="COVERLET&amp;BEDSPR"/>
    <s v="Dark Grey"/>
    <s v="King: 120&quot;W x 118&quot;L / 20&quot;W x 36&quot;L (2)"/>
    <s v="B+"/>
    <n v="1080"/>
    <n v="72588.429999999993"/>
  </r>
  <r>
    <s v="MPS121-0295"/>
    <x v="2"/>
    <s v="Madison Park Signature"/>
    <s v="Helena"/>
    <s v="F0380"/>
    <s v="DINING TABLE"/>
    <s v="Antique Cream"/>
    <s v="Dia 44&quot; x 30.25&quot;H"/>
    <s v="B"/>
    <n v="335"/>
    <n v="72572.960000000006"/>
  </r>
  <r>
    <s v="MP10-3071"/>
    <x v="3"/>
    <s v="Madison Park"/>
    <s v="Duke"/>
    <s v="E0007D"/>
    <s v="COMFORTER (SET)"/>
    <s v="Grey"/>
    <s v="King/Cal King: 104x90&quot;/20x36+2&quot;(2)"/>
    <s v="A++"/>
    <n v="1567"/>
    <n v="72511.23"/>
  </r>
  <r>
    <s v="MPS10-342"/>
    <x v="1"/>
    <s v="Madison Park Signature"/>
    <s v="Barely There"/>
    <s v="A5037"/>
    <s v="COMFORTER (SET)"/>
    <s v="Natural"/>
    <s v="King"/>
    <s v="B+"/>
    <n v="338"/>
    <n v="72406.66"/>
  </r>
  <r>
    <s v="AM10-0011"/>
    <x v="1"/>
    <s v="Super Listing"/>
    <s v="Mina"/>
    <s v="A6005D"/>
    <s v="COMFORTER (SET)"/>
    <s v="Light Grey"/>
    <s v="Full/Queen: 90x90&quot;/20x26&quot;(2)"/>
    <s v="B+"/>
    <n v="2124"/>
    <n v="72374.850000000006"/>
  </r>
  <r>
    <s v="ID31-1524"/>
    <x v="0"/>
    <s v="Intelligent Design"/>
    <s v="Azza"/>
    <s v="M2001"/>
    <s v="CUSHION/POUF"/>
    <s v="Blush"/>
    <s v="20&quot;W x 20&quot;L x 5&quot;H"/>
    <s v="A+"/>
    <n v="3588"/>
    <n v="72366.47"/>
  </r>
  <r>
    <s v="BR54-0380"/>
    <x v="3"/>
    <s v="Beautyrest"/>
    <s v="Heated Microlight to Berber"/>
    <s v="E0098F"/>
    <s v="ELECT BLANKET"/>
    <s v="Blue"/>
    <s v="King:100x90&quot;"/>
    <s v="B+"/>
    <n v="700"/>
    <n v="72277.37"/>
  </r>
  <r>
    <s v="MP10-8072"/>
    <x v="1"/>
    <s v="Madison Park"/>
    <s v="Pebble Beach"/>
    <s v="A1009B"/>
    <s v="COMFORTER (SET)"/>
    <s v="Aqua"/>
    <s v="Queen:"/>
    <s v="A"/>
    <n v="964"/>
    <n v="72186.259999999995"/>
  </r>
  <r>
    <s v="MP70-4159"/>
    <x v="7"/>
    <s v="Madison Park"/>
    <s v="Spa Waffle"/>
    <s v="H0043G"/>
    <s v="SHOWER CURTAIN"/>
    <s v="Blue"/>
    <s v="72x72&quot;"/>
    <s v="A+"/>
    <n v="4645"/>
    <n v="72126.7"/>
  </r>
  <r>
    <s v="MP51-5152"/>
    <x v="4"/>
    <s v="Madison Park"/>
    <s v="Windom"/>
    <s v="C0010D"/>
    <s v="BLANKET"/>
    <s v="Seafoam"/>
    <s v="Full/Queen: 90x90&quot;"/>
    <s v="B"/>
    <n v="3262"/>
    <n v="72108.53"/>
  </r>
  <r>
    <s v="BR51N-3838"/>
    <x v="3"/>
    <s v="Madison Park"/>
    <s v="Waffle Weave"/>
    <s v="E1071F"/>
    <s v="BLANKET"/>
    <s v="Khaki"/>
    <s v="Full/Queen:90&quot;x90&quot;"/>
    <s v="B+"/>
    <n v="2124"/>
    <n v="72035.17"/>
  </r>
  <r>
    <s v="MP40-8296"/>
    <x v="0"/>
    <s v="Madison Park"/>
    <s v="Anaheim"/>
    <s v="G0054C"/>
    <s v="WINDOW PANEL"/>
    <s v="Green"/>
    <s v="50x95&quot;"/>
    <s v="A+"/>
    <n v="3248"/>
    <n v="71839.789999999994"/>
  </r>
  <r>
    <s v="MP10-115"/>
    <x v="1"/>
    <s v="Madison Park"/>
    <s v="Aubrey"/>
    <s v="A3001A"/>
    <s v="COMFORTER (SET)"/>
    <s v="Blue/Brown"/>
    <s v="Q: 90x92/20x26+2(2)/60x80+15/18x18/6.5x18/26x26(2)/90x102/60x80+14/20x32(2)"/>
    <s v="A"/>
    <n v="736"/>
    <n v="71633.119999999995"/>
  </r>
  <r>
    <s v="MP130-1036"/>
    <x v="2"/>
    <s v="Madison Park"/>
    <s v="Palisades"/>
    <s v="F1062"/>
    <s v="ACCENT CHEST"/>
    <s v="Natural"/>
    <s v="36&quot;W x 14.75&quot;D x 34.25&quot;H"/>
    <s v="B"/>
    <n v="302"/>
    <n v="71595.81"/>
  </r>
  <r>
    <s v="PET63PC4290"/>
    <x v="11"/>
    <s v="Friends Forever"/>
    <s v="Chester"/>
    <s v="P0001A"/>
    <s v="PET BEDS"/>
    <s v="Pewter"/>
    <s v="28x36+9&quot;"/>
    <s v="A+"/>
    <n v="1217"/>
    <n v="71583.960000000006"/>
  </r>
  <r>
    <s v="MP70-2978"/>
    <x v="7"/>
    <s v="Madison Park"/>
    <s v="Amherst"/>
    <s v="H0077D"/>
    <s v="SHOWER CURTAIN"/>
    <s v="Aqua"/>
    <s v="72x72&quot;"/>
    <s v="A+"/>
    <n v="5180"/>
    <n v="71576.399999999994"/>
  </r>
  <r>
    <s v="WR10-1058"/>
    <x v="3"/>
    <s v="Woolrich"/>
    <s v="Lumberjack"/>
    <s v="E0018"/>
    <s v="COMFORTER (SET)"/>
    <s v="Multi"/>
    <s v="Full/Queen: 86x86&quot;/20x26+2&quot;(2)"/>
    <s v="A"/>
    <n v="1883"/>
    <n v="71497.39"/>
  </r>
  <r>
    <s v="MP13-783"/>
    <x v="1"/>
    <s v="Madison Park"/>
    <s v="Tangiers"/>
    <s v="A1011A"/>
    <s v="COVERLET&amp;BEDSPR"/>
    <s v="Blue"/>
    <s v="Queen: 90x90&quot;/20x26+1/2&quot;(2)/18x18&quot;/16x16&quot;/12x18&quot;"/>
    <s v="A"/>
    <n v="1317"/>
    <n v="71467.259999999995"/>
  </r>
  <r>
    <s v="MP10-7382"/>
    <x v="1"/>
    <s v="Madison Park"/>
    <s v="Beacon"/>
    <s v="A0039"/>
    <s v="COMFORTER (SET)"/>
    <s v="Gray"/>
    <s v="Queen"/>
    <s v="A"/>
    <n v="977"/>
    <n v="71410.53"/>
  </r>
  <r>
    <s v="WR20-1793"/>
    <x v="5"/>
    <s v="Woolrich"/>
    <s v="Cotton Flannel"/>
    <s v="D0036W"/>
    <s v="SHEET/SHEET SET"/>
    <s v="Green Plaid"/>
    <s v="Queen: 90x102&quot;/60x80+14&quot;/20x30&quot;(2)"/>
    <s v="A++"/>
    <n v="2532"/>
    <n v="71248.83"/>
  </r>
  <r>
    <s v="MP51-1613"/>
    <x v="4"/>
    <s v="Madison Park"/>
    <s v="Windom"/>
    <s v="C0010B"/>
    <s v="BLANKET"/>
    <s v="White"/>
    <s v="Twin: 68x90&quot;"/>
    <s v="B"/>
    <n v="4179"/>
    <n v="71248.320000000007"/>
  </r>
  <r>
    <s v="MP50-454"/>
    <x v="3"/>
    <s v="Madison Park"/>
    <s v="Duke"/>
    <s v="E1043D"/>
    <s v="THROW"/>
    <s v="Ivory"/>
    <s v="50x60&quot;"/>
    <s v="B"/>
    <n v="4857"/>
    <n v="71123.539999999994"/>
  </r>
  <r>
    <s v="II40-1234"/>
    <x v="0"/>
    <s v="INK+IVY"/>
    <s v="Imani"/>
    <s v="A5110A-1"/>
    <s v="WINDOW PANEL"/>
    <s v="Blush"/>
    <s v="50&quot;W x 84&quot;L"/>
    <s v="A+"/>
    <n v="2545"/>
    <n v="71042.820000000007"/>
  </r>
  <r>
    <s v="MP70-3272"/>
    <x v="7"/>
    <s v="Madison Park"/>
    <s v="Laurel"/>
    <s v="H0095D"/>
    <s v="SHOWER CURTAIN"/>
    <s v="Black"/>
    <s v="72x72&quot;"/>
    <s v="A+"/>
    <n v="4768"/>
    <n v="71007.240000000005"/>
  </r>
  <r>
    <s v="MP70-3651"/>
    <x v="7"/>
    <s v="Madison Park"/>
    <s v="Grace"/>
    <s v="H0050"/>
    <s v="SHOWER CURTAIN"/>
    <s v="White"/>
    <s v="72x72&quot;"/>
    <s v="A+"/>
    <n v="4889"/>
    <n v="70679.45"/>
  </r>
  <r>
    <s v="MP13-240"/>
    <x v="1"/>
    <s v="Madison Park"/>
    <s v="Attingham"/>
    <s v="A0017A"/>
    <s v="COVERLET&amp;BEDSPR"/>
    <s v="Beige"/>
    <s v="Full/Queen: 90x90&quot;/20x26+2&quot;(2)/26x26+2&quot;(2)/16x16&quot;/12x18&quot;"/>
    <s v="A"/>
    <n v="1054"/>
    <n v="70515.41"/>
  </r>
  <r>
    <s v="MPE70-872"/>
    <x v="7"/>
    <s v="Madison Park Essentials"/>
    <s v="Sofia"/>
    <s v="H0101"/>
    <s v="SHOWER CURTAIN"/>
    <s v="Blue"/>
    <s v="72&quot;W x 72&quot;L"/>
    <s v="A+"/>
    <n v="5201"/>
    <n v="70452.31"/>
  </r>
  <r>
    <s v="TN10-0490"/>
    <x v="4"/>
    <s v="True North by Sleep Philosophy"/>
    <s v="Heavy Warmth"/>
    <s v="C0038A"/>
    <s v="COMFORTER (SET)"/>
    <s v="White"/>
    <s v="King/Cal King: 108x96&quot;"/>
    <s v="B+"/>
    <n v="1189"/>
    <n v="70423.37"/>
  </r>
  <r>
    <s v="MP120-1064"/>
    <x v="2"/>
    <s v="Madison Park"/>
    <s v="Parker"/>
    <s v="F0377"/>
    <s v="OCCASIONL TABLE"/>
    <s v="Off-White/Natural"/>
    <s v="24&quot; x 24&quot; x 22&quot;"/>
    <s v="A"/>
    <n v="880"/>
    <n v="70416.08"/>
  </r>
  <r>
    <s v="BR51N-3829"/>
    <x v="3"/>
    <s v="Madison Park"/>
    <s v="Waffle Weave"/>
    <s v="E1071C"/>
    <s v="BLANKET"/>
    <s v="Indigo"/>
    <s v="Full/Queen:90&quot;x90&quot;"/>
    <s v="B+"/>
    <n v="2063"/>
    <n v="70320.25"/>
  </r>
  <r>
    <s v="MPE20-1139"/>
    <x v="5"/>
    <s v="Madison Park Essentials"/>
    <s v="Satin"/>
    <s v="D0004R"/>
    <s v="SHEET/SHEET SET"/>
    <s v="Midnight Blue"/>
    <s v="Queen: 90x102&quot;/60x80+14&quot;/20x30&quot;(4)"/>
    <s v="A"/>
    <n v="3013"/>
    <n v="70315.62"/>
  </r>
  <r>
    <s v="MP10-7103"/>
    <x v="1"/>
    <s v="Madison Park"/>
    <s v="Viola"/>
    <s v="A5014B"/>
    <s v="COMFORTER (SET)"/>
    <s v="Taupe"/>
    <s v="King/Cal King :104&quot;W x 92&quot;L/20&quot;W x 36&quot;L (2)"/>
    <s v="A"/>
    <n v="772"/>
    <n v="70245.149999999994"/>
  </r>
  <r>
    <s v="HH10-1689"/>
    <x v="10"/>
    <s v="Harbor House Blue"/>
    <s v="Anslee"/>
    <s v="X1083A"/>
    <s v="COMFORTER (SET)"/>
    <s v="Neutral"/>
    <s v="Full/Queen: 92&quot;W x 96&quot;L / 20&quot;W x 26&quot;L (2)"/>
    <s v="A+"/>
    <n v="630"/>
    <n v="70222.63"/>
  </r>
  <r>
    <s v="MP13-1522"/>
    <x v="1"/>
    <s v="Madison Park"/>
    <s v="Cali"/>
    <s v="A1030A"/>
    <s v="COVERLET&amp;BEDSPR"/>
    <s v="Navy/Tan"/>
    <s v="King/Cal King: 104x94&quot;/20x36&quot;(2)/18x18&quot;/16x16&quot;/12x18&quot;"/>
    <s v="B"/>
    <n v="1118"/>
    <n v="70178.149999999994"/>
  </r>
  <r>
    <s v="MP105-1087"/>
    <x v="2"/>
    <s v="Madison Park"/>
    <s v="Farrah"/>
    <s v="F1205"/>
    <s v="ACCENT BENCH"/>
    <s v="Cream"/>
    <s v="49&quot;W x 19.5&quot;D x 23.75&quot;H"/>
    <s v="B"/>
    <n v="382"/>
    <n v="70148.72"/>
  </r>
  <r>
    <s v="BR20-0988"/>
    <x v="5"/>
    <s v="Beautyrest"/>
    <s v="600 Thread Count"/>
    <s v="D0028A"/>
    <s v="SHEET/SHEET SET"/>
    <s v="White"/>
    <s v="King: 108x102&quot;/21x41&quot;(2)/78x80&quot;+16&quot;"/>
    <s v="A++"/>
    <n v="1935"/>
    <n v="69847.47"/>
  </r>
  <r>
    <s v="AM10-0397"/>
    <x v="1"/>
    <s v="Super Listing"/>
    <s v="Porter"/>
    <s v="A6007Y"/>
    <s v="COMFORTER (SET)"/>
    <s v="Purple"/>
    <s v="King: 104x90&quot;/20x36&quot;(2)"/>
    <s v="A"/>
    <n v="2105"/>
    <n v="69817.88"/>
  </r>
  <r>
    <s v="MP13-774"/>
    <x v="1"/>
    <s v="Madison Park"/>
    <s v="Caelie"/>
    <s v="A1010B"/>
    <s v="COVERLET&amp;BEDSPR"/>
    <s v="Blue"/>
    <s v="King/Cal King: 104x94&quot;/20x36+1/2&quot;(2)/18x18&quot;/16x16&quot;/12x18&quot;"/>
    <s v="A"/>
    <n v="1127"/>
    <n v="69813.61"/>
  </r>
  <r>
    <s v="MP10-7295"/>
    <x v="1"/>
    <s v="Madison Park"/>
    <s v="Camillia"/>
    <s v="A0040"/>
    <s v="COMFORTER (SET)"/>
    <s v="Navy"/>
    <s v="Queen:90&quot;Wx90&quot;L/20&quot;Wx26&quot;L(2)/60&quot;Wx80&quot;L+15&quot;D/18&quot;Wx18&quot;L/12&quot;Wx18&quot;L/26&quot;Wx26&quot;L (2)"/>
    <s v="A"/>
    <n v="848"/>
    <n v="69795.429999999993"/>
  </r>
  <r>
    <s v="MPS153-0079"/>
    <x v="9"/>
    <s v="INK+IVY"/>
    <s v="Fulton"/>
    <s v="K0010"/>
    <s v="LGT-TABLE LAMPS"/>
    <s v="Gold/Grey/Black"/>
    <s v="16&quot;Dia x 27.5&quot;H"/>
    <s v="A"/>
    <n v="625"/>
    <n v="69766.84"/>
  </r>
  <r>
    <s v="MP51-545"/>
    <x v="4"/>
    <s v="Madison Park"/>
    <s v="Windom"/>
    <s v="C0010H"/>
    <s v="BLANKET"/>
    <s v="Mocha 17-0909 TCX"/>
    <s v="Full/Queen: 90x90&quot;"/>
    <s v="A"/>
    <n v="3135"/>
    <n v="69723.759999999995"/>
  </r>
  <r>
    <s v="FPF17-0390"/>
    <x v="2"/>
    <s v="Madison Park"/>
    <s v="West Ridge"/>
    <s v="F1453"/>
    <s v="ACCENT CHEST"/>
    <s v="Grey"/>
    <s v="36W x 14D x 34H&quot;"/>
    <s v="B"/>
    <n v="271"/>
    <n v="69652.83"/>
  </r>
  <r>
    <s v="AM10-0451"/>
    <x v="1"/>
    <s v="Super Listing"/>
    <s v="Porter"/>
    <s v="A6007AC"/>
    <s v="COMFORTER (SET)"/>
    <s v="Khaki"/>
    <s v="Cal King: 104x98&quot;/20x36&quot;(2)"/>
    <s v="A+"/>
    <n v="1720"/>
    <n v="69624.179999999993"/>
  </r>
  <r>
    <s v="ST55-0118"/>
    <x v="3"/>
    <s v="Serta"/>
    <s v="Waterproof"/>
    <s v="E0116"/>
    <s v="ELEC MATT PAD"/>
    <s v="White"/>
    <s v="King: 78x80+15&quot;"/>
    <s v="B"/>
    <n v="824"/>
    <n v="69614.850000000006"/>
  </r>
  <r>
    <s v="MPS72-473"/>
    <x v="7"/>
    <s v="Madison Park Signature"/>
    <s v="Splendor"/>
    <s v="H0022C"/>
    <s v="BATH RUG"/>
    <s v="Grey"/>
    <s v="21x34&quot;"/>
    <s v="A"/>
    <n v="3791"/>
    <n v="69577.19"/>
  </r>
  <r>
    <s v="MP10-4883"/>
    <x v="1"/>
    <s v="Madison Park"/>
    <s v="Bellagio"/>
    <s v="A3002B"/>
    <s v="COMFORTER (SET)"/>
    <s v="Grey"/>
    <s v="King"/>
    <s v="B+"/>
    <n v="895"/>
    <n v="69549.210000000006"/>
  </r>
  <r>
    <s v="MP50-3090"/>
    <x v="3"/>
    <s v="Madison Park"/>
    <s v="Ruched Fur"/>
    <s v="E1045G"/>
    <s v="THROW"/>
    <s v="Grey"/>
    <s v="50x60&quot;"/>
    <s v="A"/>
    <n v="3792"/>
    <n v="69514.490000000005"/>
  </r>
  <r>
    <s v="MZ10-0571"/>
    <x v="1"/>
    <s v="Intelligent Design"/>
    <s v="Rosalie"/>
    <s v="B2040A"/>
    <s v="COMFORTER (SET)"/>
    <s v="Pink/Silver"/>
    <s v="Twin/TXL: 66&quot;W x 90&quot;L/20&quot;W x 26&quot;L + 1&quot;D/12&quot;W x 16&quot;L"/>
    <s v="A+"/>
    <n v="1750"/>
    <n v="69436.100000000006"/>
  </r>
  <r>
    <s v="MT103-1196"/>
    <x v="2"/>
    <s v="Martha Stewart"/>
    <s v="London"/>
    <s v="F0425"/>
    <s v="MOTION"/>
    <s v="Grey"/>
    <s v="28&quot;W x 31.5&quot;D x 35.25&quot;H"/>
    <s v="A"/>
    <n v="253"/>
    <n v="69424.34"/>
  </r>
  <r>
    <s v="MP10-4043"/>
    <x v="1"/>
    <s v="Madison Park"/>
    <s v="Genevieve"/>
    <s v="A3005A"/>
    <s v="COMFORTER (SET)"/>
    <s v="Navy"/>
    <s v="Cal King: 104x92&quot;/20x36+2&quot;(2)/72x84+15&quot;/12x16&quot;/7Dx18&quot;/16x16+3&quot;"/>
    <s v="A+"/>
    <n v="1041"/>
    <n v="69405.91"/>
  </r>
  <r>
    <s v="BR51N-3830"/>
    <x v="3"/>
    <s v="Madison Park"/>
    <s v="Waffle Weave"/>
    <s v="E1071C"/>
    <s v="BLANKET"/>
    <s v="Indigo"/>
    <s v="King:108&quot;x90&quot;"/>
    <s v="B+"/>
    <n v="1801"/>
    <n v="69325.17"/>
  </r>
  <r>
    <s v="CS20-1642"/>
    <x v="5"/>
    <s v="Comfort Spaces"/>
    <s v="Cotton 144TC"/>
    <s v="X3018N"/>
    <s v="SHEET/SHEET SET"/>
    <s v="Faded Denim"/>
    <s v="Twin: 66x96&quot;/39x75&quot;+12/20x30&quot;"/>
    <s v="ARA+"/>
    <n v="4438"/>
    <n v="69188.42"/>
  </r>
  <r>
    <s v="CS10-1381"/>
    <x v="1"/>
    <s v="Madison Park Essentials"/>
    <s v="Alexis"/>
    <s v="X1024"/>
    <s v="COMFORTER (SET)"/>
    <s v="Yellow"/>
    <s v="Queen (9pcs set): 90&quot;W x 90&quot;L/20&quot;W x 26&quot;L (2)/90&quot;W x 102&quot;L/60&quot;W x 80&quot;L + 15&quot;D/20&quot;W x 30&quot;L (2) / bonus pillow case 20&quot;W x 30&quot;L (2)"/>
    <s v="B+"/>
    <n v="1815"/>
    <n v="69139.05"/>
  </r>
  <r>
    <s v="MP13-7283"/>
    <x v="1"/>
    <s v="Madison Park"/>
    <s v="Dawn"/>
    <s v="A0001D"/>
    <s v="COVERLET&amp;BEDSPR"/>
    <s v="Yellow"/>
    <s v="Full/Queen :90&quot;Wx90&quot;L/20&quot;Wx26&quot;L (2)/16&quot;Wx16L&quot;/12&quot;Wx18&quot;L/18&quot;Wx18&quot;L"/>
    <s v="A"/>
    <n v="1077"/>
    <n v="69129.81"/>
  </r>
  <r>
    <s v="MP73-5137"/>
    <x v="8"/>
    <s v="Madison Park"/>
    <s v="Organic"/>
    <s v="H0013A"/>
    <s v="BATH TOWEL"/>
    <s v="Grey"/>
    <s v="30&quot;Wx54&quot;L(2)/18&quot;Wx30&quot;L(2)/13&quot;Wx13&quot;L(2)"/>
    <s v="A"/>
    <n v="2462"/>
    <n v="69020.06"/>
  </r>
  <r>
    <s v="MPE10-708"/>
    <x v="1"/>
    <s v="Madison Park Essentials"/>
    <s v="Delaney"/>
    <s v="A1064B"/>
    <s v="COMFORTER (SET)"/>
    <s v="Red"/>
    <s v="King"/>
    <s v="A"/>
    <n v="581"/>
    <n v="68995.95"/>
  </r>
  <r>
    <s v="MP51N-6430"/>
    <x v="3"/>
    <s v="Madison Park"/>
    <s v="Egyptian Cotton"/>
    <s v="E1014B"/>
    <s v="BLANKET"/>
    <s v="Blue"/>
    <s v="King: 108&quot;W x 90&quot;L"/>
    <s v="A+"/>
    <n v="1729"/>
    <n v="68901.37"/>
  </r>
  <r>
    <s v="MPE10-1039"/>
    <x v="1"/>
    <s v="Madison Park Essentials"/>
    <s v="Jaxon"/>
    <s v="A1119C"/>
    <s v="COMFORTER (SET)"/>
    <s v="Taupe/Grey"/>
    <s v="King: 104&quot;W x 92&quot;L/20&quot;W x 36&quot;L(2)/108&quot;W x 102&quot;L/78&quot;W x 80&quot;L+14&quot;D/20&quot;W x 40&quot;L(2)"/>
    <s v="A+"/>
    <n v="1424"/>
    <n v="68822.41"/>
  </r>
  <r>
    <s v="CCL10-0010"/>
    <x v="1"/>
    <s v="Croscill Classics"/>
    <s v="Galleria"/>
    <s v="A0112B"/>
    <s v="COMFORTER (SET)"/>
    <s v="Red"/>
    <s v="Queen: 92x96&quot;/20x26+2&quot;(2)/60x80+15&quot;"/>
    <s v="B+"/>
    <n v="431"/>
    <n v="68679.22"/>
  </r>
  <r>
    <s v="ST55-0275-1"/>
    <x v="3"/>
    <s v="Serta"/>
    <s v="Fila"/>
    <s v="X4073"/>
    <s v="ELEC MATT PAD"/>
    <s v="White"/>
    <s v="Queen:60x80+15&quot;"/>
    <s v="ARA"/>
    <n v="798"/>
    <n v="68640"/>
  </r>
  <r>
    <s v="MP51N-6192"/>
    <x v="3"/>
    <s v="Madison Park"/>
    <s v="Egyptian Cotton"/>
    <s v="E1014E"/>
    <s v="BLANKET"/>
    <s v="Khaki"/>
    <s v="King: 108&quot;W x 90&quot;L"/>
    <s v="A"/>
    <n v="1765"/>
    <n v="68569.89"/>
  </r>
  <r>
    <s v="TN20-0386"/>
    <x v="5"/>
    <s v="True North by Sleep Philosophy"/>
    <s v="Cozy Cotton Flannel"/>
    <s v="D0036R"/>
    <s v="SHEET/SHEET SET"/>
    <s v="Blue Forest"/>
    <s v="Queen: 90&quot;W x 102&quot;L/60&quot;W x 80&quot;L + 14&quot;D/20&quot;W x 30&quot;L(2)"/>
    <s v="A++"/>
    <n v="2886"/>
    <n v="68568.38"/>
  </r>
  <r>
    <s v="MP100-0991"/>
    <x v="2"/>
    <s v="Madison Park"/>
    <s v="Brooke"/>
    <s v="F0401"/>
    <s v="ACCENT CHAIR"/>
    <s v="Natural"/>
    <s v="29.25&quot;W x 31&quot;D x 34.75&quot;H"/>
    <s v="B"/>
    <n v="397"/>
    <n v="68568.3"/>
  </r>
  <r>
    <s v="CS10-1455"/>
    <x v="1"/>
    <s v="Comfort Spaces"/>
    <s v="Juliette"/>
    <s v="X2045B"/>
    <s v="COMFORTER (SET)"/>
    <s v="Grey"/>
    <s v="Full/Queen: 90&quot;W x 90&quot;L/20&quot;W x 26&quot;L (2)"/>
    <s v="ARB"/>
    <n v="1737"/>
    <n v="68411.039999999906"/>
  </r>
  <r>
    <s v="CS20-0582"/>
    <x v="5"/>
    <s v="Comfort Spaces"/>
    <s v="Cotton 144TC"/>
    <s v="X3018D"/>
    <s v="SHEET/SHEET SET"/>
    <s v="Blue"/>
    <s v="Twin: 66&quot;W x 96&quot;L/39&quot;W x 75&quot;L + 12&quot;D/20&quot;W x 30&quot;L (1)"/>
    <s v="ARA+"/>
    <n v="4467"/>
    <n v="68398.77"/>
  </r>
  <r>
    <s v="MT120-1201"/>
    <x v="2"/>
    <s v="Martha Stewart"/>
    <s v="Naomi"/>
    <s v="F1558"/>
    <s v="OCCASIONL TABLE"/>
    <s v="Honey"/>
    <s v="47.75&quot;W x 16.75&quot;D x 34&quot;H"/>
    <s v="B"/>
    <n v="257"/>
    <n v="68377.820000000007"/>
  </r>
  <r>
    <s v="FUR105-0052"/>
    <x v="2"/>
    <s v="Madison Park"/>
    <s v="Shandra"/>
    <s v="F1530"/>
    <s v="ACCENT BENCH"/>
    <s v="Charcoal"/>
    <s v="49&quot;W x 19.25&quot;D x 18.5&quot;H"/>
    <s v="A"/>
    <n v="622"/>
    <n v="68329.850000000006"/>
  </r>
  <r>
    <s v="AM10-0286"/>
    <x v="3"/>
    <s v="Super Listing"/>
    <s v="Avril"/>
    <s v="E0080I"/>
    <s v="COMFORTER (SET)"/>
    <s v="Ivory"/>
    <s v="Twin/Twin XL: 66&quot;x90&quot;+20x26&quot;"/>
    <s v="A+"/>
    <n v="2142"/>
    <n v="68169.39"/>
  </r>
  <r>
    <s v="AM10-0004"/>
    <x v="1"/>
    <s v="Super Listing"/>
    <s v="Porter"/>
    <s v="A6007A"/>
    <s v="COMFORTER (SET)"/>
    <s v="Neutral"/>
    <s v="Twin/Twin XL: 66x90&quot;/20x26&quot;(1)"/>
    <s v="A++"/>
    <n v="2972"/>
    <n v="68068.13"/>
  </r>
  <r>
    <s v="AM10-0012"/>
    <x v="1"/>
    <s v="Super Listing"/>
    <s v="Mina"/>
    <s v="A6005D"/>
    <s v="COMFORTER (SET)"/>
    <s v="Light Grey"/>
    <s v="King/Cal King: 104x90&quot;/20x36&quot;(2)"/>
    <s v="B+"/>
    <n v="1866"/>
    <n v="68066.880000000005"/>
  </r>
  <r>
    <s v="MP13-6120"/>
    <x v="1"/>
    <s v="Madison Park"/>
    <s v="Tuscany"/>
    <s v="A3013C"/>
    <s v="COVERLET&amp;BEDSPR"/>
    <s v="Seafoam"/>
    <s v="King/Cal King: 108&quot;W x 96&quot;L/20&quot;W x 36&quot;L(2)"/>
    <s v="A"/>
    <n v="1382"/>
    <n v="67977.37"/>
  </r>
  <r>
    <s v="BR51N-3835"/>
    <x v="3"/>
    <s v="Madison Park"/>
    <s v="Waffle Weave"/>
    <s v="E1071E"/>
    <s v="BLANKET"/>
    <s v="Grey"/>
    <s v="Full/Queen:90&quot;x90&quot;"/>
    <s v="B+"/>
    <n v="2005"/>
    <n v="67971.320000000007"/>
  </r>
  <r>
    <s v="MPE10-977"/>
    <x v="1"/>
    <s v="Madison Park Essentials"/>
    <s v="Brystol"/>
    <s v="A1049E"/>
    <s v="COMFORTER (SET)"/>
    <s v="Black"/>
    <s v="Queen"/>
    <s v="A"/>
    <n v="684"/>
    <n v="67945.820000000007"/>
  </r>
  <r>
    <s v="MP10-7141"/>
    <x v="1"/>
    <s v="Madison Park"/>
    <s v="Violette"/>
    <s v="A5019"/>
    <s v="COMFORTER (SET)"/>
    <s v="Ivory/Taupe"/>
    <s v="King/Cal King: 104&quot;W x 92&quot;L/20&quot;W x 36&quot;L (2)"/>
    <s v="A"/>
    <n v="730"/>
    <n v="67897.09"/>
  </r>
  <r>
    <s v="WR10-3106"/>
    <x v="3"/>
    <s v="Woolrich"/>
    <s v="Alton"/>
    <s v="E0006I"/>
    <s v="COMFORTER (SET)"/>
    <s v="Brown/Black"/>
    <s v="King:106x94&quot;/20x36&quot;+2&quot;(2)/18x18&quot;"/>
    <s v="A+"/>
    <n v="1027"/>
    <n v="67874.39"/>
  </r>
  <r>
    <s v="MP13-6121"/>
    <x v="1"/>
    <s v="Madison Park"/>
    <s v="Tuscany"/>
    <s v="A3011A"/>
    <s v="COVERLET&amp;BEDSPR"/>
    <s v="Blush"/>
    <s v="Full/Queen: 94&quot;W x 96&quot;L/20&quot;W x 26&quot;L(2)"/>
    <s v="A"/>
    <n v="1550"/>
    <n v="67758.240000000005"/>
  </r>
  <r>
    <s v="MPE10-225"/>
    <x v="1"/>
    <s v="Madison Park Essentials"/>
    <s v="Brystol"/>
    <s v="A1049A"/>
    <s v="COMFORTER (SET)"/>
    <s v="Blue"/>
    <s v="Cal King"/>
    <s v="A+"/>
    <n v="604"/>
    <n v="67744.070000000007"/>
  </r>
  <r>
    <s v="MP10-4166"/>
    <x v="1"/>
    <s v="Madison Park"/>
    <s v="Holly"/>
    <s v="A0033"/>
    <s v="COMFORTER (SET)"/>
    <s v="Purple/Taupe"/>
    <s v="Queen: 90x90&quot;/20x26+1/2&quot; (2)/60x80+15&quot;/18x18&quot;/12x18&quot;/26x26&quot;+2 (2)"/>
    <s v="B"/>
    <n v="918"/>
    <n v="67676.86"/>
  </r>
  <r>
    <s v="ST54-0199"/>
    <x v="3"/>
    <s v="Serta"/>
    <s v="Mila AZ"/>
    <s v="X4050B"/>
    <s v="ELECT BLANKET"/>
    <s v="Champaigne"/>
    <s v="50x60&quot;"/>
    <s v="ARA"/>
    <n v="1695"/>
    <n v="67656.61"/>
  </r>
  <r>
    <s v="TN20-0066"/>
    <x v="5"/>
    <s v="True North by Sleep Philosophy"/>
    <s v="Cozy Cotton Flannel"/>
    <s v="D0036AC"/>
    <s v="SHEET/SHEET SET"/>
    <s v="Pink/Grey Snowflakes"/>
    <s v="Twin: 66x96&quot;/39x75+12&quot;/20x30&quot;"/>
    <s v="A++"/>
    <n v="4253"/>
    <n v="67571.47"/>
  </r>
  <r>
    <s v="MP50-3093"/>
    <x v="3"/>
    <s v="Madison Park"/>
    <s v="Ruched Fur"/>
    <s v="E1045F"/>
    <s v="THROW"/>
    <s v="Teal"/>
    <s v="50x60&quot;"/>
    <s v="A"/>
    <n v="3664"/>
    <n v="67523.25"/>
  </r>
  <r>
    <s v="MP10-1328"/>
    <x v="1"/>
    <s v="Madison Park"/>
    <s v="Laurel"/>
    <s v="A0019D"/>
    <s v="COMFORTER (SET)"/>
    <s v="Grey"/>
    <s v="Queen: 90x90&quot;/20x26&quot;(2)/60x80+15&quot;/18x18&quot;/12x18&quot;/D6.5x18&quot;"/>
    <s v="B+"/>
    <n v="1176"/>
    <n v="67462.47"/>
  </r>
  <r>
    <s v="AM10-0274"/>
    <x v="3"/>
    <s v="Super Listing"/>
    <s v="Avril"/>
    <s v="E0080E"/>
    <s v="COMFORTER (SET)"/>
    <s v="Pink"/>
    <s v="Twin/Twin XL: 66&quot;x90&quot;+20x26&quot;"/>
    <s v="A+"/>
    <n v="2085"/>
    <n v="67374.09"/>
  </r>
  <r>
    <s v="II100-0382"/>
    <x v="2"/>
    <s v="INK+IVY"/>
    <s v="Newport"/>
    <s v="F0294"/>
    <s v="ACCENT CHAIR"/>
    <s v="Light Blue"/>
    <s v="37&quot;W x 29.5&quot;D x 31.5&quot;H"/>
    <s v="A"/>
    <n v="401"/>
    <n v="67344.92"/>
  </r>
  <r>
    <s v="BR20-0999"/>
    <x v="5"/>
    <s v="Beautyrest"/>
    <s v="600 Thread Count"/>
    <s v="D0028D"/>
    <s v="SHEET/SHEET SET"/>
    <s v="Seafoam"/>
    <s v="Queen: 90x102&quot;/21x31&quot;(2)/60x80&quot;+16&quot;"/>
    <s v="A++"/>
    <n v="2042"/>
    <n v="67318.039999999994"/>
  </r>
  <r>
    <s v="MP20-8225"/>
    <x v="5"/>
    <s v="Madison Park"/>
    <s v="500 Thread Count Egyptian Cotton"/>
    <s v="D0045B"/>
    <s v="SHEET/SHEET SET"/>
    <s v="Grey(14-4106)"/>
    <s v="Queen: 90x102&quot;/20x32&quot;(2)/60x80&quot;+16&quot;"/>
    <s v="A++"/>
    <n v="1496"/>
    <n v="67295.539999999994"/>
  </r>
  <r>
    <s v="MP10-7489"/>
    <x v="1"/>
    <s v="Madison Park"/>
    <s v="Palmer"/>
    <s v="A0021F"/>
    <s v="COMFORTER (SET)"/>
    <s v="Green"/>
    <s v="King:104&quot;W x 92&quot;L /20&quot;W x 36&quot;L(2)/78&quot;W x 80&quot;L + 15&quot;D/16&quot;W x 16&quot;L/12&quot;W x 20&quot;L/18&quot;W x 18&quot;L"/>
    <s v="A"/>
    <n v="874"/>
    <n v="67131.48"/>
  </r>
  <r>
    <s v="MP10-6435"/>
    <x v="1"/>
    <s v="Madison Park"/>
    <s v="Boone"/>
    <s v="A1014D"/>
    <s v="COMFORTER (SET)"/>
    <s v="Tan"/>
    <s v="King"/>
    <s v="A"/>
    <n v="826"/>
    <n v="67048.039999999994"/>
  </r>
  <r>
    <s v="WR10-3105"/>
    <x v="3"/>
    <s v="Woolrich"/>
    <s v="Alton"/>
    <s v="E0006I"/>
    <s v="COMFORTER (SET)"/>
    <s v="Brown/Black"/>
    <s v="Full/Queen:90x94&quot;/20x26&quot;+2&quot; (2)/18x18&quot;"/>
    <s v="A"/>
    <n v="1126"/>
    <n v="66973.52"/>
  </r>
  <r>
    <s v="MPS72-386"/>
    <x v="7"/>
    <s v="Madison Park Signature"/>
    <s v="Marshmallow"/>
    <s v="H0008D"/>
    <s v="BATH RUG"/>
    <s v="Natural"/>
    <s v="24&quot;W x 72&quot;L"/>
    <s v="A+"/>
    <n v="1948"/>
    <n v="66872.77"/>
  </r>
  <r>
    <s v="BR54-0530"/>
    <x v="3"/>
    <s v="Beautyrest"/>
    <s v="Heated Plush"/>
    <s v="E0072E"/>
    <s v="ELECT BLANKET"/>
    <s v="Mink"/>
    <s v="60x70&quot;"/>
    <s v="B+"/>
    <n v="1856"/>
    <n v="66740.17"/>
  </r>
  <r>
    <s v="II110-0396"/>
    <x v="2"/>
    <s v="INK+IVY"/>
    <s v="Rocket"/>
    <s v="F1472"/>
    <s v="ACCENT CHAIR"/>
    <s v="Light Grey"/>
    <s v="33.5&quot;W x 30&quot;D x 32.5&quot;H"/>
    <s v="B"/>
    <n v="400"/>
    <n v="66608.710000000006"/>
  </r>
  <r>
    <s v="BASI50-0428"/>
    <x v="3"/>
    <s v="Madison Park"/>
    <s v="Parker"/>
    <s v="E0012C-1"/>
    <s v="THROW"/>
    <s v="Navy"/>
    <s v="60x70&quot;"/>
    <s v="B"/>
    <n v="4668"/>
    <n v="66593.789999999994"/>
  </r>
  <r>
    <s v="CS10-1619"/>
    <x v="1"/>
    <s v="Comfort Spaces"/>
    <s v="Juliette"/>
    <s v="X2045D"/>
    <s v="COMFORTER (SET)"/>
    <s v="Teal"/>
    <s v="Full/Queen: 90&quot;W x 90&quot;L/20&quot;W x 26&quot;L (2)"/>
    <s v="ARB"/>
    <n v="1905"/>
    <n v="66578.799999999901"/>
  </r>
  <r>
    <s v="MPS10-311"/>
    <x v="1"/>
    <s v="Madison Park Signature"/>
    <s v="Hollywood Glam"/>
    <s v="A5035"/>
    <s v="COMFORTER (SET)"/>
    <s v="White"/>
    <s v="King"/>
    <s v="B"/>
    <n v="321"/>
    <n v="66523.86"/>
  </r>
  <r>
    <s v="MP10-280"/>
    <x v="1"/>
    <s v="Madison Park"/>
    <s v="Genevieve"/>
    <s v="A3005B"/>
    <s v="COMFORTER (SET)"/>
    <s v="Blue"/>
    <s v="Queen: 90x90&quot;/20x26+2&quot;(2)/60x80+15&quot;/12x16&quot;/7Dx18&quot;/16x16+3&quot;"/>
    <s v="B+"/>
    <n v="1179"/>
    <n v="66521.710000000006"/>
  </r>
  <r>
    <s v="MP13-6476"/>
    <x v="1"/>
    <s v="Madison Park"/>
    <s v="Quebec"/>
    <s v="A0014P"/>
    <s v="COVERLET&amp;BEDSPR"/>
    <s v="Cream"/>
    <s v="Queen:60&quot;W X80&quot;L + 24&quot;D/ 20&quot;W X 26&quot;L (2)"/>
    <s v="B"/>
    <n v="1304"/>
    <n v="66503.89"/>
  </r>
  <r>
    <s v="MPS73-462"/>
    <x v="8"/>
    <s v="Madison Park Signature"/>
    <s v="800gsm"/>
    <s v="H0006F"/>
    <s v="BATH TOWEL"/>
    <s v="Natural"/>
    <s v="34x68&quot; (2)"/>
    <s v="A"/>
    <n v="1901"/>
    <n v="66488.58"/>
  </r>
  <r>
    <s v="MP10-4802"/>
    <x v="3"/>
    <s v="Madison Park"/>
    <s v="Adelyn"/>
    <s v="E0021"/>
    <s v="COMFORTER (SET)"/>
    <s v="Ivory"/>
    <s v="Full/Queen: 90&quot;W x 90&quot;L/20&quot;W x 26&quot;L + 2&quot;D (2)"/>
    <s v="A+"/>
    <n v="1526"/>
    <n v="66414.490000000005"/>
  </r>
  <r>
    <s v="AM12-0057"/>
    <x v="1"/>
    <s v="Super Listing"/>
    <s v="Mina"/>
    <s v="A6005A"/>
    <s v="DUVET&amp;DUVET SET"/>
    <s v="White"/>
    <s v="King/Cal King: 104x90&quot;/20x36&quot;(2)"/>
    <s v="A++"/>
    <n v="2421"/>
    <n v="66385.45"/>
  </r>
  <r>
    <s v="BR20-0991"/>
    <x v="5"/>
    <s v="Beautyrest"/>
    <s v="600 Thread Count"/>
    <s v="D0028B"/>
    <s v="SHEET/SHEET SET"/>
    <s v="Ivory"/>
    <s v="Queen: 90x102&quot;/21x31&quot;(2)/60x80&quot;+16&quot;"/>
    <s v="A++"/>
    <n v="2007"/>
    <n v="66364.350000000006"/>
  </r>
  <r>
    <s v="MPS73-191"/>
    <x v="8"/>
    <s v="Madison Park Signature"/>
    <s v="800GSM"/>
    <s v="H0005D"/>
    <s v="BATH TOWEL"/>
    <s v="Silver"/>
    <s v="30x54&quot;(2)/16x28&quot;(2)/13x13&quot;(4)"/>
    <s v="A"/>
    <n v="1927"/>
    <n v="66358.259999999995"/>
  </r>
  <r>
    <s v="MP72-4431"/>
    <x v="7"/>
    <s v="Madison Park"/>
    <s v="Casablanca"/>
    <s v="H0011A"/>
    <s v="BATH RUG"/>
    <s v="Taupe"/>
    <s v="25&quot;R"/>
    <s v="A+"/>
    <n v="4635"/>
    <n v="66283.009999999995"/>
  </r>
  <r>
    <s v="BR50-0751"/>
    <x v="3"/>
    <s v="Beautyrest"/>
    <s v="Heated Duke"/>
    <s v="E0058B"/>
    <s v="ELECT BLANKET"/>
    <s v="Champagne"/>
    <s v="50x70&quot;"/>
    <s v="A"/>
    <n v="1651"/>
    <n v="66182.3"/>
  </r>
  <r>
    <s v="MPS73-514"/>
    <x v="8"/>
    <s v="Madison Park Signature"/>
    <s v="800GSM"/>
    <s v="H0005W"/>
    <s v="BATH TOWEL"/>
    <s v="Sage Green"/>
    <s v="30x54&quot;(2)/16x28&quot;(2)/13x13&quot;(4)"/>
    <s v="A+"/>
    <n v="1846"/>
    <n v="66106.77"/>
  </r>
  <r>
    <s v="MT130-0111"/>
    <x v="2"/>
    <s v="Martha Stewart"/>
    <s v="Allister"/>
    <s v="F1157"/>
    <s v="ACCENT CHEST"/>
    <s v="Morocco/Gold"/>
    <s v="40&quot;W x 16&quot;D x 30&quot;H"/>
    <s v="B"/>
    <n v="265"/>
    <n v="66105.7"/>
  </r>
  <r>
    <s v="MP104-1153"/>
    <x v="2"/>
    <s v="Madison Park"/>
    <s v="Carson"/>
    <s v="F1220"/>
    <s v="BAR STOOL"/>
    <s v="Navy"/>
    <s v="21.75&quot;Wx24.25&quot;Dx39.25&quot;H"/>
    <s v="B"/>
    <n v="352"/>
    <n v="65949.600000000006"/>
  </r>
  <r>
    <s v="AM10-0269"/>
    <x v="3"/>
    <s v="Super Listing"/>
    <s v="Kyla"/>
    <s v="E0081C"/>
    <s v="COMFORTER (SET)"/>
    <s v="Grey"/>
    <s v="Full/Queen: 90&quot;x90&quot;+20x26&quot;(2)"/>
    <s v="A"/>
    <n v="2082"/>
    <n v="65769.149999999994"/>
  </r>
  <r>
    <s v="MP72-4430"/>
    <x v="7"/>
    <s v="Madison Park"/>
    <s v="Casablanca"/>
    <s v="H0011A"/>
    <s v="BATH RUG"/>
    <s v="Taupe"/>
    <s v="20x30&quot;"/>
    <s v="A"/>
    <n v="4283"/>
    <n v="65696.13"/>
  </r>
  <r>
    <s v="II120-0428"/>
    <x v="2"/>
    <s v="INK+IVY"/>
    <s v="Blaze"/>
    <s v="F1234"/>
    <s v="OCCASIONL TABLE"/>
    <s v="Light Brown"/>
    <s v="21&quot;W x 20&quot;D x 20.75&quot;H"/>
    <s v="A"/>
    <n v="864"/>
    <n v="65668.94"/>
  </r>
  <r>
    <s v="MP70-4983"/>
    <x v="7"/>
    <s v="Madison Park"/>
    <s v="Spa Waffle"/>
    <s v="H0043D"/>
    <s v="SHOWER CURTAIN"/>
    <s v="Grey"/>
    <s v="72&quot;W x 84&quot;L"/>
    <s v="A+"/>
    <n v="3758"/>
    <n v="65593.83"/>
  </r>
  <r>
    <s v="MP10-8312"/>
    <x v="1"/>
    <s v="Madison Park"/>
    <s v="Aubrey"/>
    <s v="A3001E"/>
    <s v="COMFORTER (SET)"/>
    <s v="Teal"/>
    <s v="King: 106&quot;W x 92&quot;L/20&quot;W x 36&quot;L + 2&quot;D (2)/78&quot;W x 80&quot;L + 15&quot;D/18&quot;W x 18&quot;L/6.5&quot;W x 18&quot;L/26&quot;W x 26&quot;L (2)/110&quot;W x 102&quot;L/78&quot;W x 84&quot;L + 14&quot;D/20&quot;W x 40&quot;L (2)"/>
    <s v="A"/>
    <n v="619"/>
    <n v="65527.89"/>
  </r>
  <r>
    <s v="BL20-0455"/>
    <x v="5"/>
    <s v="True North by Sleep Philosophy"/>
    <s v="Soloft Plush"/>
    <s v="D0033D"/>
    <s v="SHEET/SHEET SET"/>
    <s v="Blue"/>
    <s v="Queen: 60x80+14&quot;/90x108&quot;/20x30&quot;(2)"/>
    <s v="A++"/>
    <n v="2058"/>
    <n v="65437.53"/>
  </r>
  <r>
    <s v="MP73-6629"/>
    <x v="8"/>
    <s v="Madison Park"/>
    <s v="Organic"/>
    <s v="H0013G"/>
    <s v="BATH TOWEL"/>
    <s v="Tan"/>
    <s v="30&quot;Wx54&quot;L(2)/18&quot;Wx30&quot;L(2)/13&quot;Wx13&quot;L(2)"/>
    <s v="A"/>
    <n v="2324"/>
    <n v="65168.22"/>
  </r>
  <r>
    <s v="CCL10-0063"/>
    <x v="1"/>
    <s v="Croscill Classics"/>
    <s v="Julius"/>
    <s v="A0115B"/>
    <s v="COMFORTER (SET)"/>
    <s v="Blue/Grey"/>
    <s v="King:110x96&quot;/20x36+2&quot;(2)/78x80+15&quot;"/>
    <s v="B+"/>
    <n v="334"/>
    <n v="65123.040000000001"/>
  </r>
  <r>
    <s v="MP50-453"/>
    <x v="3"/>
    <s v="Madison Park"/>
    <s v="Duke"/>
    <s v="E1043A"/>
    <s v="THROW"/>
    <s v="Black"/>
    <s v="50x60&quot;"/>
    <s v="B"/>
    <n v="4334"/>
    <n v="65092.21"/>
  </r>
  <r>
    <s v="ID31-1932"/>
    <x v="0"/>
    <s v="Intelligent Design"/>
    <s v="Edelia"/>
    <s v="M2003"/>
    <s v="CUSHION/POUF"/>
    <s v="Ivory"/>
    <s v="27&quot;W x 74&quot;L"/>
    <s v="A+"/>
    <n v="1433"/>
    <n v="65013.72"/>
  </r>
  <r>
    <s v="MP30-2998"/>
    <x v="3"/>
    <s v="Madison Park"/>
    <s v="Duke"/>
    <s v="E1043D-1"/>
    <s v="NORMAL PILLOW"/>
    <s v="Champagne"/>
    <s v="20x20&quot;"/>
    <s v="A"/>
    <n v="4284"/>
    <n v="64958.85"/>
  </r>
  <r>
    <s v="AM10-0273"/>
    <x v="3"/>
    <s v="Super Listing"/>
    <s v="Kyla"/>
    <s v="E0081D"/>
    <s v="COMFORTER (SET)"/>
    <s v="Brown"/>
    <s v="King/Cal King: 104&quot;x90&quot;+20x36&quot;(2)"/>
    <s v="A"/>
    <n v="1731"/>
    <n v="64688.22"/>
  </r>
  <r>
    <s v="MP10-5114"/>
    <x v="1"/>
    <s v="Madison Park"/>
    <s v="Laurel"/>
    <s v="A0019I"/>
    <s v="COMFORTER (SET)"/>
    <s v="Blush"/>
    <s v="Queen"/>
    <s v="B"/>
    <n v="1133"/>
    <n v="64660.31"/>
  </r>
  <r>
    <s v="CCL10-0002"/>
    <x v="1"/>
    <s v="Croscill Classics"/>
    <s v="Julius"/>
    <s v="A0115A"/>
    <s v="COMFORTER (SET)"/>
    <s v="Burgundy"/>
    <s v="King: 110x96&quot; /20x36+2&quot;(2)/ 78x80+15&quot;"/>
    <s v="B"/>
    <n v="314"/>
    <n v="64606.97"/>
  </r>
  <r>
    <s v="ID10-1227"/>
    <x v="1"/>
    <s v="Intelligent Design"/>
    <s v="Robbie"/>
    <s v="B3045"/>
    <s v="COMFORTER (SET)"/>
    <s v="Navy/Tan"/>
    <s v="Queen:90''W x 90&quot;L/20''W x 26&quot;L + 2''D (2)/60''W x80''L + 14''D/12''W x 16'"/>
    <s v="A+"/>
    <n v="1328"/>
    <n v="64570.03"/>
  </r>
  <r>
    <s v="AM10-0396"/>
    <x v="1"/>
    <s v="Super Listing"/>
    <s v="Porter"/>
    <s v="A6007Y"/>
    <s v="COMFORTER (SET)"/>
    <s v="Purple"/>
    <s v="Queen: 90x90&quot;/20x26&quot;(2)"/>
    <s v="A"/>
    <n v="2186"/>
    <n v="64359.11"/>
  </r>
  <r>
    <s v="BR55-4074"/>
    <x v="3"/>
    <s v="Beautyrest"/>
    <s v="Cool Touch"/>
    <s v="E0104"/>
    <s v="ELEC MATT PAD"/>
    <s v="White"/>
    <s v="Queen:60x80+15&quot;"/>
    <s v="B"/>
    <n v="886"/>
    <n v="64332.06"/>
  </r>
  <r>
    <s v="II120-0566"/>
    <x v="2"/>
    <s v="INK+IVY"/>
    <s v="Skye"/>
    <s v="F0435"/>
    <s v="OCCASIONL TABLE"/>
    <s v="Natural"/>
    <s v="Dia.36&quot; x 18&quot;H"/>
    <s v="B"/>
    <n v="357"/>
    <n v="64329.73"/>
  </r>
  <r>
    <s v="BASI16-0468"/>
    <x v="4"/>
    <s v="Sleep Philosophy"/>
    <s v="3&quot; Gel Memory Foam with 3M Cover"/>
    <s v="C0004"/>
    <s v="MATT PAD/TOPPER"/>
    <s v="White"/>
    <s v="39x80x3&quot;"/>
    <s v="B"/>
    <n v="919"/>
    <n v="64307.66"/>
  </r>
  <r>
    <s v="MP13-6088"/>
    <x v="1"/>
    <s v="Madison Park"/>
    <s v="Timber"/>
    <s v="A20018A"/>
    <s v="COVERLET&amp;BEDSPR"/>
    <s v="Brown/Black"/>
    <s v="King/ Cal King : 104&quot;W x 94&quot;L/20&quot;W x 36&quot;L(2)"/>
    <s v="B+"/>
    <n v="1477"/>
    <n v="64272.85"/>
  </r>
  <r>
    <s v="ID10-1377"/>
    <x v="1"/>
    <s v="Intelligent Design"/>
    <s v="Loretta"/>
    <s v="B3001B"/>
    <s v="COMFORTER (SET)"/>
    <s v="Navy"/>
    <s v="Queen"/>
    <s v="B"/>
    <n v="1250"/>
    <n v="64208.8299999999"/>
  </r>
  <r>
    <s v="CS14-0057"/>
    <x v="1"/>
    <s v="Comfort Spaces"/>
    <s v="Kienna"/>
    <s v="X1003D"/>
    <s v="COVERLET&amp;BEDSPR"/>
    <s v="White"/>
    <s v="Full/Queen: 90x90&quot;/20x26+1/2&quot;(2)"/>
    <s v="ARA+"/>
    <n v="2515"/>
    <n v="64207.95"/>
  </r>
  <r>
    <s v="MP50-6135"/>
    <x v="3"/>
    <s v="Madison Park"/>
    <s v="Chunky Double Knit"/>
    <s v="E1052E"/>
    <s v="THROW"/>
    <s v="Ivory"/>
    <s v="50&quot;W x 60&quot;L"/>
    <s v="A+"/>
    <n v="1467"/>
    <n v="64066.94"/>
  </r>
  <r>
    <s v="ID12-1928"/>
    <x v="3"/>
    <s v="Intelligent Design"/>
    <s v="Malea"/>
    <s v="E0016A"/>
    <s v="DUVET&amp;DUVET SET"/>
    <s v="Grey"/>
    <s v="King:104x90&quot;/20x36+2&quot;(2)"/>
    <s v="A"/>
    <n v="1609"/>
    <n v="64040.33"/>
  </r>
  <r>
    <s v="ST54-0100"/>
    <x v="3"/>
    <s v="Serta"/>
    <s v="Fleece to Sherpa"/>
    <s v="E0069A"/>
    <s v="ELECT BLANKET"/>
    <s v="Blue"/>
    <s v="Queen:84x90&quot;"/>
    <s v="B"/>
    <n v="825"/>
    <n v="63968.42"/>
  </r>
  <r>
    <s v="MZK10-165"/>
    <x v="1"/>
    <s v="Intelligent Design Kids"/>
    <s v="Nash"/>
    <s v="B2027"/>
    <s v="COMFORTER (SET)"/>
    <s v="Blue"/>
    <s v="Full/Queen: 86''W x 86&quot;L/20''W x 26''L (2)/12''W x 16&quot;L"/>
    <s v="A"/>
    <n v="1698"/>
    <n v="63956.7"/>
  </r>
  <r>
    <s v="BR54-0665"/>
    <x v="3"/>
    <s v="Beautyrest"/>
    <s v="Heated Plush"/>
    <s v="E0072D"/>
    <s v="ELECT BLANKET"/>
    <s v="Lavender"/>
    <s v="60x70&quot;"/>
    <s v="B"/>
    <n v="1769"/>
    <n v="63888.44"/>
  </r>
  <r>
    <s v="BR55-3065"/>
    <x v="3"/>
    <s v="Beautyrest"/>
    <s v="Cotton"/>
    <s v="E0066"/>
    <s v="ELEC MATT PAD"/>
    <s v="White"/>
    <s v="Twin XL: 39''x80''+18&quot;"/>
    <s v="A"/>
    <n v="1312"/>
    <n v="63837.58"/>
  </r>
  <r>
    <s v="TG101-0274"/>
    <x v="2"/>
    <s v="Opalhouse designed with Jungalow"/>
    <s v="Maddalena"/>
    <s v="F0496"/>
    <s v="OTTOMAN"/>
    <s v="Cream"/>
    <s v="Dia 23.5&quot; x 16.5&quot;H"/>
    <s v="EXB"/>
    <n v="1013"/>
    <n v="63819"/>
  </r>
  <r>
    <s v="BR54-0910"/>
    <x v="3"/>
    <s v="Beautyrest"/>
    <s v="Heated Plush"/>
    <s v="E0073B"/>
    <s v="ELECT BLANKET"/>
    <s v="Black"/>
    <s v="King:100x90&quot;"/>
    <s v="B+"/>
    <n v="699"/>
    <n v="63765.74"/>
  </r>
  <r>
    <s v="MPS150-0067"/>
    <x v="9"/>
    <s v="Hampton Hill"/>
    <s v="Presidio"/>
    <s v="K0180"/>
    <s v="LGT-CHANDELIERS"/>
    <s v="Gold/White"/>
    <s v="24&quot;Dia x 62.5&quot;H"/>
    <s v="A+"/>
    <n v="482"/>
    <n v="63761.51"/>
  </r>
  <r>
    <s v="MP95B-0241"/>
    <x v="6"/>
    <s v="Madison Park"/>
    <s v="Ella"/>
    <s v="J0035"/>
    <s v="AWD"/>
    <s v="Neutral"/>
    <s v="20.5x20.5x2.25&quot;/17.25x17.25x2&quot;/13.25x13.25x1.5&quot;"/>
    <s v="A+"/>
    <n v="1220"/>
    <n v="63693.599999999999"/>
  </r>
  <r>
    <s v="CCL10-0013"/>
    <x v="1"/>
    <s v="Croscill Classics"/>
    <s v="Galleria"/>
    <s v="A0112A"/>
    <s v="COMFORTER (SET)"/>
    <s v="Brown"/>
    <s v="Queen: 92x96&quot;/20x26+2&quot;(2)/60x80+15&quot;"/>
    <s v="B+"/>
    <n v="373"/>
    <n v="63543.58"/>
  </r>
  <r>
    <s v="MP13-8499"/>
    <x v="1"/>
    <s v="Madison Park"/>
    <s v="Tuscany"/>
    <s v="A3013E"/>
    <s v="COVERLET&amp;BEDSPR"/>
    <s v="Khaki"/>
    <s v="75&quot;W x 39&quot;L /20&quot;W x 26&quot;L (3)/39&quot;W x 75&quot;L + 15&quot;D/16"/>
    <s v="A"/>
    <n v="1201"/>
    <n v="63468.3"/>
  </r>
  <r>
    <s v="HH13-1548"/>
    <x v="10"/>
    <s v="Harbor House Blue"/>
    <s v="Seaside"/>
    <s v="X1080A"/>
    <s v="COVERLET&amp;BEDSPR"/>
    <s v="Aqua"/>
    <s v="King/Cal King: 108x90&quot;/20x36&quot;(2)/18x18&quot;"/>
    <s v="B-"/>
    <n v="651"/>
    <n v="63413.82"/>
  </r>
  <r>
    <s v="FPF18-0524"/>
    <x v="2"/>
    <s v="Madison Park"/>
    <s v="Gillian"/>
    <s v="F0028"/>
    <s v="ACCENT BENCH"/>
    <s v="Cream"/>
    <s v="50W x 18.5D x 18H&quot;"/>
    <s v="B"/>
    <n v="535"/>
    <n v="63401.56"/>
  </r>
  <r>
    <s v="ID10-1970"/>
    <x v="1"/>
    <s v="Intelligent Design"/>
    <s v="Felicia"/>
    <s v="B3053B"/>
    <s v="COMFORTER (SET)"/>
    <s v="Blush"/>
    <s v="King/Cal King:104&quot;Wx90&quot;L/20&quot;Wx36&quot;L+2&quot;D(2)/12&quot;Wx16&quot;L"/>
    <s v="A++"/>
    <n v="1389"/>
    <n v="63381.24"/>
  </r>
  <r>
    <s v="MP10-313"/>
    <x v="1"/>
    <s v="Madison Park"/>
    <s v="Dallas"/>
    <s v="A0023A"/>
    <s v="COMFORTER (SET)"/>
    <s v="Taupe"/>
    <s v="Queen: 90x90&quot;/20x26&quot;(2)/60x80+15&quot;/16x16&quot;/12x18&quot;/18x18&quot;"/>
    <s v="A"/>
    <n v="942"/>
    <n v="63296.800000000003"/>
  </r>
  <r>
    <s v="MP13-773"/>
    <x v="1"/>
    <s v="Madison Park"/>
    <s v="Caelie"/>
    <s v="A1010B"/>
    <s v="COVERLET&amp;BEDSPR"/>
    <s v="Blue"/>
    <s v="Full/Queen: 90x90&quot;/20x26+1/2&quot;(2)/18x18&quot;/16x16&quot;/12x18&quot;"/>
    <s v="A"/>
    <n v="1111"/>
    <n v="63292.41"/>
  </r>
  <r>
    <s v="UHK10-0171"/>
    <x v="1"/>
    <s v="Intelligent Design Kids"/>
    <s v="Haisley"/>
    <s v="B7012B"/>
    <s v="COMFORTER (SET)"/>
    <s v="Pink"/>
    <s v="Full/Queen:88&quot;W x 88&quot;L/20&quot;W x 26&quot;L (2)/16&quot;W x 16&quot;L/12&quot;W x 16&quot;L"/>
    <s v="B+"/>
    <n v="876"/>
    <n v="63276.26"/>
  </r>
  <r>
    <s v="CS10-1302"/>
    <x v="1"/>
    <s v="Comfort Spaces"/>
    <s v="Gloria"/>
    <s v="X1027A"/>
    <s v="COMFORTER (SET)"/>
    <s v="Aqua"/>
    <s v="King:104&quot;Wx90&quot;W/20&quot;Wx36&quot;L(2)/108&quot;Wx102&quot;L/78&quot;Wx80&quot;L"/>
    <s v="ARB"/>
    <n v="1165"/>
    <n v="63192.599999999897"/>
  </r>
  <r>
    <s v="FPF18-0219"/>
    <x v="2"/>
    <s v="Madison Park"/>
    <s v="Oxford"/>
    <s v="F0301"/>
    <s v="ACCENT CHAIR"/>
    <s v="Burnt Orange"/>
    <s v="30Wx34.5Dx34H&quot;"/>
    <s v="B"/>
    <n v="358"/>
    <n v="63164.5"/>
  </r>
  <r>
    <s v="AM10-0263"/>
    <x v="3"/>
    <s v="Super Listing"/>
    <s v="Kyla"/>
    <s v="E0081A"/>
    <s v="COMFORTER (SET)"/>
    <s v="Blue"/>
    <s v="Full/Queen: 90&quot;x90&quot;+20x26&quot;(2)"/>
    <s v="A"/>
    <n v="1991"/>
    <n v="63028.09"/>
  </r>
  <r>
    <s v="MP50-8236"/>
    <x v="3"/>
    <s v="Madison Park"/>
    <s v="Chenille Chunky Knit"/>
    <s v="E1051D"/>
    <s v="THROW"/>
    <s v="Brown"/>
    <s v="50x60''"/>
    <s v="A"/>
    <n v="1452"/>
    <n v="62992.02"/>
  </r>
  <r>
    <s v="FPF20-0377"/>
    <x v="2"/>
    <s v="INK+IVY"/>
    <s v="Lancaster"/>
    <s v="F1443"/>
    <s v="DINING CHAIR"/>
    <s v="Chocolate/Graphite"/>
    <s v="19.5&quot;W x 22&quot;D x 38.5&quot;H"/>
    <s v="B"/>
    <n v="485"/>
    <n v="62853.23"/>
  </r>
  <r>
    <s v="MP103-0702"/>
    <x v="2"/>
    <s v="Madison Park"/>
    <s v="Harris"/>
    <s v="F0310"/>
    <s v="MOTION"/>
    <s v="Dusty Aqua"/>
    <s v="28.5&quot;W x 33.25&quot;D x 35.5&quot;H"/>
    <s v="B"/>
    <n v="270"/>
    <n v="62846.73"/>
  </r>
  <r>
    <s v="MP10-759"/>
    <x v="1"/>
    <s v="Madison Park"/>
    <s v="Quincy"/>
    <s v="A0029"/>
    <s v="COMFORTER (SET)"/>
    <s v="Beige"/>
    <s v="King: 104x92&quot;/20x36&quot;(2)/78x80+15&quot;/16x16&quot;/18x18&quot;/12x18&quot;"/>
    <s v="A"/>
    <n v="676"/>
    <n v="62840.1"/>
  </r>
  <r>
    <s v="MP13-2709"/>
    <x v="1"/>
    <s v="Madison Park"/>
    <s v="Pebble Beach"/>
    <s v="A1009A"/>
    <s v="COVERLET&amp;BEDSPR"/>
    <s v="Coral"/>
    <s v="Full/Queen: 90x90&quot;/20x26+0.5&quot;(2)/18x18&quot;/16x16&quot;/12x18&quot;"/>
    <s v="A"/>
    <n v="960"/>
    <n v="62827.199999999997"/>
  </r>
  <r>
    <s v="AM10-0198"/>
    <x v="1"/>
    <s v="Super Listing"/>
    <s v="Phoebe"/>
    <s v="A6011D"/>
    <s v="COMFORTER (SET)"/>
    <s v="Sage"/>
    <s v="Full/Queen: 90x90&quot;/20x26&quot;(2)"/>
    <s v="B+"/>
    <n v="2028"/>
    <n v="62800.37"/>
  </r>
  <r>
    <s v="II120-0575"/>
    <x v="2"/>
    <s v="INK+IVY"/>
    <s v="Monterey"/>
    <s v="F0443"/>
    <s v="OCCASIONL TABLE"/>
    <s v="Natural"/>
    <s v="54&quot;W x 15&quot;D x 32&quot;H"/>
    <s v="A"/>
    <n v="276"/>
    <n v="62706.080000000002"/>
  </r>
  <r>
    <s v="BASI16-0239"/>
    <x v="4"/>
    <s v="Sleep Philosophy"/>
    <s v="Highline"/>
    <s v="C0027"/>
    <s v="MATT PAD/TOPPER"/>
    <s v="White"/>
    <s v="Queen: 60x80+14&quot;"/>
    <s v="B"/>
    <n v="3296"/>
    <n v="62625.1"/>
  </r>
  <r>
    <s v="AM10-0379"/>
    <x v="3"/>
    <s v="Super Listing"/>
    <s v="Avril"/>
    <s v="E0080J"/>
    <s v="COMFORTER (SET)"/>
    <s v="Blush Ombre"/>
    <s v="King/Cal King: 104&quot;x90&quot;+20x36&quot;(2)"/>
    <s v="A"/>
    <n v="1475"/>
    <n v="62568.02"/>
  </r>
  <r>
    <s v="MPS73-467"/>
    <x v="8"/>
    <s v="Madison Park Signature"/>
    <s v="Turkish"/>
    <s v="H0035J"/>
    <s v="BATH TOWEL"/>
    <s v="Purple"/>
    <s v="30&quot;W x 58&quot;L (2)/16&quot;W x 30&quot;L (2)/13&quot;W x 13&quot;L (2)"/>
    <s v="A"/>
    <n v="1685"/>
    <n v="62560.43"/>
  </r>
  <r>
    <s v="MP108-0511"/>
    <x v="2"/>
    <s v="Madison Park"/>
    <s v="Carson"/>
    <s v="F1494"/>
    <s v="DINING CHAIR"/>
    <s v="Cream"/>
    <s v="23.25&quot;W x 26.5&quot;D x 37.25&quot;H"/>
    <s v="B"/>
    <n v="384"/>
    <n v="62558.47"/>
  </r>
  <r>
    <s v="FPF18-0401"/>
    <x v="2"/>
    <s v="Madison Park"/>
    <s v="Hannah"/>
    <s v="F0411"/>
    <s v="ACCENT CHAIR"/>
    <s v="Ivory Multi"/>
    <s v="30.25W x 33D x 41.25H&quot;"/>
    <s v="B"/>
    <n v="299"/>
    <n v="62557"/>
  </r>
  <r>
    <s v="MP13-8481"/>
    <x v="1"/>
    <s v="Madison Park"/>
    <s v="Quebec"/>
    <s v="A0014T"/>
    <s v="COVERLET&amp;BEDSPR"/>
    <s v="Balsam Green"/>
    <s v="King: 120&quot;W x 118&quot;L / 20&quot;W x 36&quot;L (2)"/>
    <s v="A"/>
    <n v="927"/>
    <n v="62537.97"/>
  </r>
  <r>
    <s v="MP10-7206"/>
    <x v="1"/>
    <s v="Madison Park"/>
    <s v="Emilia"/>
    <s v="A1070A"/>
    <s v="COMFORTER (SET)"/>
    <s v="Khaki"/>
    <s v="Cal King"/>
    <s v="A+"/>
    <n v="737"/>
    <n v="62510.14"/>
  </r>
  <r>
    <s v="MP13-6087"/>
    <x v="1"/>
    <s v="Madison Park"/>
    <s v="Timber"/>
    <s v="A20018A"/>
    <s v="COVERLET&amp;BEDSPR"/>
    <s v="Brown/Black"/>
    <s v="Full/ Queen: 90&quot;W x 90&quot;L/20&quot;W x 26&quot;L (2)"/>
    <s v="B+"/>
    <n v="1631"/>
    <n v="62491.25"/>
  </r>
  <r>
    <s v="MT105-0156"/>
    <x v="2"/>
    <s v="Martha Stewart"/>
    <s v="Caymus"/>
    <s v="F0048"/>
    <s v="ACCENT BENCH"/>
    <s v="Light Grey"/>
    <s v="48&quot;Wx18.5&quot;Dx18&quot;H"/>
    <s v="B"/>
    <n v="493"/>
    <n v="62472.83"/>
  </r>
  <r>
    <s v="BR54-0388"/>
    <x v="3"/>
    <s v="Beautyrest"/>
    <s v="Heated Microlight to Berber"/>
    <s v="E0098A"/>
    <s v="ELECT BLANKET"/>
    <s v="Chocolate"/>
    <s v="King:100x90&quot;"/>
    <s v="B"/>
    <n v="653"/>
    <n v="62410.84"/>
  </r>
  <r>
    <s v="UHK12-0229"/>
    <x v="1"/>
    <s v="Intelligent Design Kids"/>
    <s v="Gracie"/>
    <s v="B7020"/>
    <s v="DUVET&amp;DUVET SET"/>
    <s v="Multi"/>
    <s v="Full/Queen: 88&quot;W x 88&quot;L/20&quot;W x 26&quot;L (2)"/>
    <s v="B"/>
    <n v="1536"/>
    <n v="62395.83"/>
  </r>
  <r>
    <s v="MP10-2791"/>
    <x v="1"/>
    <s v="Madison Park"/>
    <s v="Boone"/>
    <s v="A1014B"/>
    <s v="COMFORTER (SET)"/>
    <s v="Grey"/>
    <s v="King: 104x92&quot;/20x36&quot;(2)/78x80+15&quot;/18x18/16x16&quot;/12x18&quot;"/>
    <s v="B+"/>
    <n v="788"/>
    <n v="62394.559999999998"/>
  </r>
  <r>
    <s v="MP10-4676"/>
    <x v="1"/>
    <s v="Madison Park"/>
    <s v="Ridge"/>
    <s v="A20001B"/>
    <s v="COMFORTER (SET)"/>
    <s v="Grey"/>
    <s v="Queen"/>
    <s v="B+"/>
    <n v="978"/>
    <n v="62354.43"/>
  </r>
  <r>
    <s v="MT95B-0064"/>
    <x v="6"/>
    <s v="INK+IVY"/>
    <s v="Cerulean Stones"/>
    <s v="J0099"/>
    <s v="AWD"/>
    <s v="Blue"/>
    <s v="13.78x23.62x1.2&quot;"/>
    <s v="A+"/>
    <n v="1464"/>
    <n v="62348.22"/>
  </r>
  <r>
    <s v="MT108-1197"/>
    <x v="2"/>
    <s v="Martha Stewart"/>
    <s v="Elmcrest"/>
    <s v="F0426"/>
    <s v="DINING CHAIR"/>
    <s v="Beige Stripe"/>
    <s v="24&quot;W x 24.5&quot;D x 37.5&quot;H"/>
    <s v="A"/>
    <n v="319"/>
    <n v="62339.1"/>
  </r>
  <r>
    <s v="ID10-1922"/>
    <x v="3"/>
    <s v="Intelligent Design"/>
    <s v="Malea"/>
    <s v="E0016C"/>
    <s v="COMFORTER (SET)"/>
    <s v="Black"/>
    <s v="King/Cal King: 104x90&quot;/20x36+2&quot;(2)"/>
    <s v="A"/>
    <n v="1322"/>
    <n v="62174.81"/>
  </r>
  <r>
    <s v="TN54-0509"/>
    <x v="3"/>
    <s v="True North by Sleep Philosophy"/>
    <s v="Marbled Sherpa"/>
    <s v="E0102C"/>
    <s v="ELECT BLANKET"/>
    <s v="Blue"/>
    <s v="50x60''"/>
    <s v="B"/>
    <n v="1778"/>
    <n v="62112.02"/>
  </r>
  <r>
    <s v="MP10-906"/>
    <x v="1"/>
    <s v="Madison Park"/>
    <s v="Boone"/>
    <s v="A1014A"/>
    <s v="COMFORTER (SET)"/>
    <s v="Brown"/>
    <s v="Cal King: 104x92&quot;/20x36&quot;(2)/72x84+15&quot;/18x18&quot;/16x16&quot;/12x18&quot;"/>
    <s v="A++"/>
    <n v="783"/>
    <n v="62093.81"/>
  </r>
  <r>
    <s v="MP50-4823"/>
    <x v="3"/>
    <s v="Madison Park"/>
    <s v="Duke"/>
    <s v="E1043C"/>
    <s v="THROW"/>
    <s v="Blush"/>
    <s v="50&quot; W x 60&quot; L"/>
    <s v="B"/>
    <n v="4190"/>
    <n v="62086.98"/>
  </r>
  <r>
    <s v="MPE10-861"/>
    <x v="1"/>
    <s v="Madison Park Essentials"/>
    <s v="Maible"/>
    <s v="A1054C"/>
    <s v="COMFORTER (SET)"/>
    <s v="Blush/Grey"/>
    <s v="Queen: 90x90&quot;/20x26+2&quot;(2)/60x80+15&quot;/90x102&quot;/60x80+14&quot;/20x30&quot;(2)/12x18&quot;"/>
    <s v="A"/>
    <n v="973"/>
    <n v="62069.22"/>
  </r>
  <r>
    <s v="MPE10-480"/>
    <x v="1"/>
    <s v="Madison Park Essentials"/>
    <s v="Joella"/>
    <s v="A1062D"/>
    <s v="COMFORTER (SET)"/>
    <s v="Ivory"/>
    <s v="King"/>
    <s v="A"/>
    <n v="554"/>
    <n v="61960.160000000003"/>
  </r>
  <r>
    <s v="ID10-169"/>
    <x v="1"/>
    <s v="Intelligent Design"/>
    <s v="Olivia"/>
    <s v="B1001A"/>
    <s v="COMFORTER (SET)"/>
    <s v="Blue"/>
    <s v="Full/Queen: 90x90&quot;/20x26+1&quot;(2)/12x16&quot;/16x16&quot;"/>
    <s v="A"/>
    <n v="1496"/>
    <n v="61846.06"/>
  </r>
  <r>
    <s v="II40-1295"/>
    <x v="0"/>
    <s v="INK+IVY"/>
    <s v="Imani"/>
    <s v="A5110D-1"/>
    <s v="WINDOW PANEL"/>
    <s v="White/Navy"/>
    <s v="50&quot;x95&quot;"/>
    <s v="A"/>
    <n v="2024"/>
    <n v="61839.86"/>
  </r>
  <r>
    <s v="ST54-0101"/>
    <x v="3"/>
    <s v="Serta"/>
    <s v="Fleece to Sherpa"/>
    <s v="E0069A"/>
    <s v="ELECT BLANKET"/>
    <s v="Blue"/>
    <s v="King:100x90&quot;"/>
    <s v="B"/>
    <n v="747"/>
    <n v="61785.9"/>
  </r>
  <r>
    <s v="MP13-5318"/>
    <x v="1"/>
    <s v="Madison Park"/>
    <s v="Bellagio"/>
    <s v="A3002A"/>
    <s v="COVERLET&amp;BEDSPR"/>
    <s v="Brown/Gold"/>
    <s v="Queen"/>
    <s v="A++"/>
    <n v="926"/>
    <n v="61695.53"/>
  </r>
  <r>
    <s v="ID12-1927"/>
    <x v="3"/>
    <s v="Intelligent Design"/>
    <s v="Malea"/>
    <s v="E0016A"/>
    <s v="DUVET&amp;DUVET SET"/>
    <s v="Grey"/>
    <s v="Full/Queen:90x90&quot;/20x26+2&quot;(2)"/>
    <s v="A"/>
    <n v="1774"/>
    <n v="61635.18"/>
  </r>
  <r>
    <s v="MPS73-423"/>
    <x v="8"/>
    <s v="Madison Park Signature"/>
    <s v="800GSM"/>
    <s v="H0005R"/>
    <s v="BATH TOWEL"/>
    <s v="Dark Green"/>
    <s v="30x54&quot;(2)/16x28&quot;(2)/13x13&quot;(4)"/>
    <s v="A"/>
    <n v="1766"/>
    <n v="61598.35"/>
  </r>
  <r>
    <s v="MPE20-908"/>
    <x v="5"/>
    <s v="Madison Park Essentials"/>
    <s v="Satin"/>
    <s v="D0004K"/>
    <s v="SHEET/SHEET SET"/>
    <s v="Light Grey"/>
    <s v="Queen: 90x102&quot;/20x30&quot;(4)/60x80+14&quot;"/>
    <s v="A"/>
    <n v="3006"/>
    <n v="61555.009999999798"/>
  </r>
  <r>
    <s v="MP10-5670"/>
    <x v="1"/>
    <s v="Madison Park"/>
    <s v="Lola"/>
    <s v="A0026D"/>
    <s v="COMFORTER (SET)"/>
    <s v="Grey/Peach"/>
    <s v="Queen"/>
    <s v="A"/>
    <n v="872"/>
    <n v="61431.38"/>
  </r>
  <r>
    <s v="MP13-7524"/>
    <x v="1"/>
    <s v="Madison Park"/>
    <s v="Timber"/>
    <s v="A20018B"/>
    <s v="COVERLET&amp;BEDSPR"/>
    <s v="Green/Navy"/>
    <s v="Full/ Queen: 90&quot;W x 90&quot;L/20&quot;W x 26&quot;L (2)"/>
    <s v="B"/>
    <n v="1609"/>
    <n v="61383.27"/>
  </r>
  <r>
    <s v="MPS10-313"/>
    <x v="1"/>
    <s v="Madison Park Signature"/>
    <s v="Farmhouse"/>
    <s v="A5036"/>
    <s v="COMFORTER (SET)"/>
    <s v="Blue"/>
    <s v="King"/>
    <s v="B"/>
    <n v="345"/>
    <n v="61367.13"/>
  </r>
  <r>
    <s v="BR54-0514"/>
    <x v="3"/>
    <s v="Beautyrest"/>
    <s v="Heated Plush"/>
    <s v="E0073C"/>
    <s v="ELECT BLANKET"/>
    <s v="Grey"/>
    <s v="Full:80x84&quot;"/>
    <s v="A++"/>
    <n v="1179"/>
    <n v="61245.29"/>
  </r>
  <r>
    <s v="ID10-2056"/>
    <x v="1"/>
    <s v="Intelligent Design"/>
    <s v="Felicia"/>
    <s v="B3053A"/>
    <s v="COMFORTER (SET)"/>
    <s v="Black"/>
    <s v="King/Cal King:104&quot;Wx90&quot;L/20&quot;Wx36&quot;L+2&quot;D(2)/12&quot;Wx16&quot;L"/>
    <s v="A"/>
    <n v="1307"/>
    <n v="61105.97"/>
  </r>
  <r>
    <s v="MPS162-248"/>
    <x v="6"/>
    <s v="Madison Park Signature"/>
    <s v="Aurora"/>
    <s v="J0076"/>
    <s v="VASES &amp; BOWLS"/>
    <s v="Blue/Metal"/>
    <s v="6.1x18.11x6.1&quot;/9.45x15.55x9.45&quot;/8.66x11.42x8.66&quot;"/>
    <s v="A+"/>
    <n v="605"/>
    <n v="61055.55"/>
  </r>
  <r>
    <s v="MP13-3241"/>
    <x v="1"/>
    <s v="Madison Park"/>
    <s v="Willa"/>
    <s v="A3014A"/>
    <s v="COVERLET&amp;BEDSPR"/>
    <s v="Green"/>
    <s v="King/ Cal King:  104x94&quot;/20x36+0.5&quot;(2)/18x18&quot;/16x16&quot;/12x18&quot;"/>
    <s v="B"/>
    <n v="881"/>
    <n v="61018.81"/>
  </r>
  <r>
    <s v="CS20-0153"/>
    <x v="5"/>
    <s v="Comfort Spaces"/>
    <s v="Microfiber Coolmax"/>
    <s v="X3067A"/>
    <s v="SHEET/SHEET SET"/>
    <s v="Light Grey"/>
    <s v="Queen: 90x102&quot;/20x30&quot;(2)/60x80+14&quot;"/>
    <s v="ARA+"/>
    <n v="3101"/>
    <n v="60997.79"/>
  </r>
  <r>
    <s v="AM10-0033"/>
    <x v="1"/>
    <s v="Super Listing"/>
    <s v="Boulder Stripe"/>
    <s v="A6003C"/>
    <s v="COMFORTER (SET)"/>
    <s v="Brown"/>
    <s v="King/Cal King: 104x90&quot;/20x36+2&quot;(2)"/>
    <s v="B"/>
    <n v="1521"/>
    <n v="60957.8"/>
  </r>
  <r>
    <s v="MP95F-0318"/>
    <x v="6"/>
    <s v="Madison Park"/>
    <s v="Adelaide"/>
    <s v="J0247"/>
    <s v="DEC. MIRROR"/>
    <s v="Gold"/>
    <s v="21.25x38.00x0.98&quot;"/>
    <s v="A+"/>
    <n v="1291"/>
    <n v="60865.55"/>
  </r>
  <r>
    <s v="MP10-6015"/>
    <x v="1"/>
    <s v="Madison Park"/>
    <s v="Viola"/>
    <s v="A5014A"/>
    <s v="COMFORTER (SET)"/>
    <s v="Off White"/>
    <s v="Full/Queen: 90&quot;W x 90&quot;L/20&quot;W x 26&quot;L(2)"/>
    <s v="A+"/>
    <n v="776"/>
    <n v="60777.9"/>
  </r>
  <r>
    <s v="ID31-1832"/>
    <x v="0"/>
    <s v="Intelligent Design"/>
    <s v="Azza"/>
    <s v="M2006"/>
    <s v="CUSHION/POUF"/>
    <s v="Navy"/>
    <s v="20&quot;W x 20&quot;L x 5&quot;H"/>
    <s v="A+"/>
    <n v="3008"/>
    <n v="60765.41"/>
  </r>
  <r>
    <s v="MP73-6181"/>
    <x v="8"/>
    <s v="Madison Park"/>
    <s v="Organic"/>
    <s v="H0013E"/>
    <s v="BATH TOWEL"/>
    <s v="Blue"/>
    <s v="30&quot;Wx54&quot;L(2)/18&quot;Wx30&quot;L(2)/13&quot;Wx13&quot;L(2)"/>
    <s v="A"/>
    <n v="2133"/>
    <n v="60658.18"/>
  </r>
  <r>
    <s v="MT100-1203"/>
    <x v="2"/>
    <s v="Martha Stewart"/>
    <s v="Morgan"/>
    <s v="F1563"/>
    <s v="ACCENT CHAIR"/>
    <s v="Reclaimed Natural"/>
    <s v="28&quot;W x 29&quot;D x 33&quot;H"/>
    <s v="B"/>
    <n v="222"/>
    <n v="60600.74"/>
  </r>
  <r>
    <s v="MPS100-0303"/>
    <x v="2"/>
    <s v="Madison Park Signature"/>
    <s v="Collin"/>
    <s v="F0235"/>
    <s v="ACCENT CHAIR"/>
    <s v="Cream/Dark Brown"/>
    <s v="29.25&quot;W x 34&quot;D x 33&quot;H"/>
    <s v="B"/>
    <n v="290"/>
    <n v="60587.39"/>
  </r>
  <r>
    <s v="WR20-1787"/>
    <x v="5"/>
    <s v="Woolrich"/>
    <s v="Cotton Flannel"/>
    <s v="D0036Z"/>
    <s v="SHEET/SHEET SET"/>
    <s v="Blue Snowflake"/>
    <s v="Queen: 90x102&quot;/60x80+14&quot;/20x30&quot;(2)"/>
    <s v="A++"/>
    <n v="2127"/>
    <n v="60463.25"/>
  </r>
  <r>
    <s v="MP10-6866"/>
    <x v="1"/>
    <s v="Madison Park"/>
    <s v="Dawn"/>
    <s v="A0001C"/>
    <s v="COMFORTER (SET)"/>
    <s v="Blush"/>
    <s v="Queen: 90&quot;Wx90&quot;L/20&quot;Wx26&quot;L+2D&quot;(2)/60&quot;Wx80&quot;L+15&quot;D/16&quot;Wx16L&quot;/12&quot;Wx18&quot;L/18&quot;Wx18&quot;L/26&quot;Wx26&quot;L (2)"/>
    <s v="B+"/>
    <n v="661"/>
    <n v="60453.15"/>
  </r>
  <r>
    <s v="AM10-0065"/>
    <x v="1"/>
    <s v="Super Listing"/>
    <s v="Camden"/>
    <s v="A6002A"/>
    <s v="COMFORTER (SET)"/>
    <s v="Neutral"/>
    <s v="Full/Queen: 90x90&quot;/20x26+2&quot;(2)"/>
    <s v="B"/>
    <n v="2033"/>
    <n v="60420.919999999896"/>
  </r>
  <r>
    <s v="MP13-2990"/>
    <x v="1"/>
    <s v="Madison Park"/>
    <s v="Quebec"/>
    <s v="A0014G"/>
    <s v="COVERLET&amp;BEDSPR"/>
    <s v="Grey"/>
    <s v="King: 120x118&quot;/20x36&quot;(2)"/>
    <s v="A"/>
    <n v="893"/>
    <n v="60352.31"/>
  </r>
  <r>
    <s v="AM10-0068"/>
    <x v="1"/>
    <s v="Super Listing"/>
    <s v="Camden"/>
    <s v="A6002D"/>
    <s v="COMFORTER (SET)"/>
    <s v="Navy"/>
    <s v="Full/Queen: 90x90&quot;/20x26+2&quot;(2)"/>
    <s v="B"/>
    <n v="2117"/>
    <n v="60300.6"/>
  </r>
  <r>
    <s v="II10-1125"/>
    <x v="1"/>
    <s v="INK+IVY"/>
    <s v="Mila"/>
    <s v="A5081B"/>
    <s v="COMFORTER (SET)"/>
    <s v="Taupe"/>
    <s v="King/Cal King: 104&quot;W x 92&quot;L / 20&quot;W x 36&quot;L  (2)"/>
    <s v="A"/>
    <n v="699"/>
    <n v="60289.65"/>
  </r>
  <r>
    <s v="MP51-5155"/>
    <x v="4"/>
    <s v="Madison Park"/>
    <s v="Windom"/>
    <s v="C0010E"/>
    <s v="BLANKET"/>
    <s v="Blush"/>
    <s v="Full/Queen: 90x90&quot;"/>
    <s v="A"/>
    <n v="2727"/>
    <n v="60254.98"/>
  </r>
  <r>
    <s v="MPS130-0306"/>
    <x v="2"/>
    <s v="Madison Park Signature"/>
    <s v="Beckett"/>
    <s v="F0451"/>
    <s v="ACCENT CHEST"/>
    <s v="Natural"/>
    <s v="36&quot;Wx14.75&quot;Dx34.25&quot;H"/>
    <s v="A"/>
    <n v="270"/>
    <n v="60251.96"/>
  </r>
  <r>
    <s v="ID10-1902"/>
    <x v="1"/>
    <s v="Intelligent Design"/>
    <s v="Felicia"/>
    <s v="B3053E"/>
    <s v="COMFORTER (SET)"/>
    <s v="Purple"/>
    <s v="Full/Queen:90&quot;Wx90&quot;L/20&quot;Wx26&quot;L+2&quot;D(2)/12&quot;Wx16&quot;L"/>
    <s v="B+"/>
    <n v="1512"/>
    <n v="60191.77"/>
  </r>
  <r>
    <s v="MP73-5138"/>
    <x v="8"/>
    <s v="Madison Park"/>
    <s v="Organic"/>
    <s v="H0013B"/>
    <s v="BATH TOWEL"/>
    <s v="Ivory"/>
    <s v="30&quot;Wx54&quot;L(2)/18&quot;Wx30&quot;L(2)/13&quot;Wx13&quot;L(2)"/>
    <s v="A"/>
    <n v="2108"/>
    <n v="60178.41"/>
  </r>
  <r>
    <s v="BR20-1916"/>
    <x v="5"/>
    <s v="Beautyrest"/>
    <s v="600 Thread Count"/>
    <s v="D0028H"/>
    <s v="SHEET/SHEET SET"/>
    <s v="Purple"/>
    <s v="Queen: 90x102&quot;/21x31&quot;(2)/60x80+16&quot;"/>
    <s v="A++"/>
    <n v="1839"/>
    <n v="60149.63"/>
  </r>
  <r>
    <s v="MP13-2991"/>
    <x v="1"/>
    <s v="Madison Park"/>
    <s v="Quebec"/>
    <s v="A0014I"/>
    <s v="COVERLET&amp;BEDSPR"/>
    <s v="Navy"/>
    <s v="Queen:102x118&quot;/20x26&quot;(2)"/>
    <s v="A+"/>
    <n v="1152"/>
    <n v="60125.72"/>
  </r>
  <r>
    <s v="MP10-3067"/>
    <x v="3"/>
    <s v="Madison Park"/>
    <s v="Duke"/>
    <s v="E0007B"/>
    <s v="COMFORTER (SET)"/>
    <s v="Champagne"/>
    <s v="King/Cal King: 104x90&quot;/20x36+2&quot;(2)"/>
    <s v="A+"/>
    <n v="1293"/>
    <n v="60123.14"/>
  </r>
  <r>
    <s v="MP50-8106"/>
    <x v="3"/>
    <s v="Madison Park"/>
    <s v="Ruched Fur"/>
    <s v="E1045H"/>
    <s v="THROW"/>
    <s v="Silver Grey"/>
    <s v="50x60&quot;"/>
    <s v="B"/>
    <n v="3196"/>
    <n v="60093.86"/>
  </r>
  <r>
    <s v="BR51N-3832"/>
    <x v="3"/>
    <s v="Madison Park"/>
    <s v="Waffle Weave"/>
    <s v="E1071D"/>
    <s v="BLANKET"/>
    <s v="Aqua"/>
    <s v="Full/Queen:90&quot;x90&quot;"/>
    <s v="B+"/>
    <n v="1783"/>
    <n v="60047.360000000001"/>
  </r>
  <r>
    <s v="MPS72-164"/>
    <x v="7"/>
    <s v="Madison Park Signature"/>
    <s v="Marshmallow"/>
    <s v="H0008A"/>
    <s v="BATH RUG"/>
    <s v="White"/>
    <s v="24x72&quot;"/>
    <s v="A"/>
    <n v="1726"/>
    <n v="60039.75"/>
  </r>
  <r>
    <s v="MP120-1129"/>
    <x v="2"/>
    <s v="Madison Park"/>
    <s v="Parker"/>
    <s v="F1074"/>
    <s v="OCCASIONL TABLE"/>
    <s v="Off-White/Black"/>
    <s v="48 x 24 x 17&quot;"/>
    <s v="A"/>
    <n v="486"/>
    <n v="59961.33"/>
  </r>
  <r>
    <s v="MP10-6838"/>
    <x v="1"/>
    <s v="Madison Park"/>
    <s v="Odette"/>
    <s v="A3010A"/>
    <s v="COMFORTER (SET)"/>
    <s v="Navy/Silver"/>
    <s v="Cal King: 104&quot;W x 92&quot;L /20&quot;W x 36&quot;L + 2&quot;D(2)/72&quot;W x 84&quot;L + 15&quot;D/12&quot;W x 18&quot;L/18&quot;W x 18&quot;L/26&quot;W x 26&quot;L + 2&quot;D (2)"/>
    <s v="A+"/>
    <n v="645"/>
    <n v="59895.59"/>
  </r>
  <r>
    <s v="MP13-7125"/>
    <x v="1"/>
    <s v="Madison Park"/>
    <s v="Sabrina"/>
    <s v="A5015B"/>
    <s v="COVERLET&amp;BEDSPR"/>
    <s v="Taupe"/>
    <s v="King/Cal King: 120&quot;W x 118&quot;L/ 20&quot;W x 36&quot;L (2)"/>
    <s v="B"/>
    <n v="1001"/>
    <n v="59780.44"/>
  </r>
  <r>
    <s v="MP100-1011"/>
    <x v="2"/>
    <s v="Madison Park"/>
    <s v="Clearwater"/>
    <s v="F1058"/>
    <s v="ACCENT CHAIR"/>
    <s v="Natural"/>
    <s v="28&quot;W x 29.375&quot;D x 31.375&quot;H"/>
    <s v="B"/>
    <n v="276"/>
    <n v="59766.879999999997"/>
  </r>
  <r>
    <s v="MP13-4341"/>
    <x v="1"/>
    <s v="Madison Park"/>
    <s v="Princeton"/>
    <s v="A3009A"/>
    <s v="COVERLET&amp;BEDSPR"/>
    <s v="Red"/>
    <s v="King: 120x118&quot;/20x36+2&quot;(2)/18x18&quot;/12x18&quot;"/>
    <s v="B+"/>
    <n v="864"/>
    <n v="59740.32"/>
  </r>
  <r>
    <s v="MP103-0937"/>
    <x v="2"/>
    <s v="Madison Park"/>
    <s v="Justin"/>
    <s v="F0148"/>
    <s v="MOTION"/>
    <s v="Tan"/>
    <s v="29.5&quot;W x 30.25&quot;D x 34.5&quot;H"/>
    <s v="B"/>
    <n v="216"/>
    <n v="59657.74"/>
  </r>
  <r>
    <s v="II110-0397"/>
    <x v="2"/>
    <s v="INK+IVY"/>
    <s v="Novak"/>
    <s v="F1482"/>
    <s v="ACCENT CHAIR"/>
    <s v="Light Blue"/>
    <s v="27.5&quot;W x 32.75&quot;D x 29&quot;H"/>
    <s v="A"/>
    <n v="365"/>
    <n v="59612.78"/>
  </r>
  <r>
    <s v="MP13-1742"/>
    <x v="1"/>
    <s v="Madison Park"/>
    <s v="Attingham"/>
    <s v="A0017B"/>
    <s v="COVERLET&amp;BEDSPR"/>
    <s v="Black"/>
    <s v="King/Cal King: 104x94&quot;/20x36+2&quot;(2)/26x26+2&quot;(2)/16x16&quot;/12x18&quot;"/>
    <s v="B"/>
    <n v="774"/>
    <n v="59480.31"/>
  </r>
  <r>
    <s v="MP13-1564"/>
    <x v="1"/>
    <s v="Madison Park"/>
    <s v="Quebec"/>
    <s v="A0014D"/>
    <s v="COVERLET&amp;BEDSPR"/>
    <s v="Blue"/>
    <s v="King: 120x118&quot;/20x36&quot;(2)"/>
    <s v="A"/>
    <n v="859"/>
    <n v="59371.98"/>
  </r>
  <r>
    <s v="MT100-0155"/>
    <x v="2"/>
    <s v="Martha Stewart"/>
    <s v="Anna"/>
    <s v="F0205"/>
    <s v="ACCENT CHAIR"/>
    <s v="Blue"/>
    <s v="30.75&quot;W x 32.25&quot;D x 32.5&quot;H"/>
    <s v="B"/>
    <n v="250"/>
    <n v="59346.09"/>
  </r>
  <r>
    <s v="AM10-0185"/>
    <x v="1"/>
    <s v="Super Listing"/>
    <s v="Phoebe"/>
    <s v="A6011A"/>
    <s v="COMFORTER (SET)"/>
    <s v="Blush"/>
    <s v="Twin/Twin XL: 66x90&quot;/20x26&quot;"/>
    <s v="A++"/>
    <n v="2209"/>
    <n v="59308.979999999901"/>
  </r>
  <r>
    <s v="BR20-0995"/>
    <x v="5"/>
    <s v="Beautyrest"/>
    <s v="600 Thread Count"/>
    <s v="D0028C"/>
    <s v="SHEET/SHEET SET"/>
    <s v="Grey"/>
    <s v="Queen: 90x102&quot;/21x31&quot;(2)/60x80&quot;+16&quot;"/>
    <s v="A++"/>
    <n v="1792"/>
    <n v="59280.2"/>
  </r>
  <r>
    <s v="FPF18-0350"/>
    <x v="2"/>
    <s v="INK+IVY"/>
    <s v="Rocket"/>
    <s v="F1471"/>
    <s v="ACCENT CHAIR"/>
    <s v="Orange Multi/Pecan"/>
    <s v="33-1/2&quot;x30&quot;x32-1/2&quot;H"/>
    <s v="B"/>
    <n v="360"/>
    <n v="59145.97"/>
  </r>
  <r>
    <s v="MP10-2704"/>
    <x v="1"/>
    <s v="Madison Park"/>
    <s v="Pebble Beach"/>
    <s v="A1009A"/>
    <s v="COMFORTER (SET)"/>
    <s v="Coral"/>
    <s v="Queen: 90x90&quot;/20x26&quot;(2)/60x80+15&quot;/18x18&quot;/16x16&quot;/12x18&quot;"/>
    <s v="A"/>
    <n v="751"/>
    <n v="59085.440000000002"/>
  </r>
  <r>
    <s v="MP50-1912"/>
    <x v="3"/>
    <s v="Madison Park"/>
    <s v="Zuri"/>
    <s v="E1047D"/>
    <s v="THROW"/>
    <s v="Brown"/>
    <s v="60x70&quot;"/>
    <s v="B"/>
    <n v="3631"/>
    <n v="59058.8"/>
  </r>
  <r>
    <s v="IIF18-0015"/>
    <x v="2"/>
    <s v="INK+IVY"/>
    <s v="Newport"/>
    <s v="F0293"/>
    <s v="ACCENT CHAIR"/>
    <s v="Pale Green"/>
    <s v="37&quot;W x 29.5&quot;D x 31.5&quot;H"/>
    <s v="A"/>
    <n v="367"/>
    <n v="59036.39"/>
  </r>
  <r>
    <s v="MP73-5912"/>
    <x v="8"/>
    <s v="Madison Park"/>
    <s v="Spa Waffle"/>
    <s v="H0016B"/>
    <s v="BATH TOWEL"/>
    <s v="Seafoam"/>
    <s v="28&quot;Wx54&quot;L(2)/16&quot;Wx26&quot;L(2)/12&quot;Wx12&quot;L(2)"/>
    <s v="A"/>
    <n v="2370"/>
    <n v="59025.33"/>
  </r>
  <r>
    <s v="MP40-7194"/>
    <x v="0"/>
    <s v="Madison Park"/>
    <s v="Galen"/>
    <s v="G0050G"/>
    <s v="WINDOW PANEL"/>
    <s v="Ivory"/>
    <s v="39x64&quot;"/>
    <s v="A+"/>
    <n v="1406"/>
    <n v="59001.82"/>
  </r>
  <r>
    <s v="MP12-7105"/>
    <x v="1"/>
    <s v="Madison Park"/>
    <s v="Viola"/>
    <s v="A5014B"/>
    <s v="DUVET&amp;DUVET SET"/>
    <s v="Taupe"/>
    <s v="King/Cal King :104&quot;W x 92&quot;L/20&quot;W x 36&quot;L (2)"/>
    <s v="A"/>
    <n v="898"/>
    <n v="58766.78"/>
  </r>
  <r>
    <s v="ST54-0085"/>
    <x v="3"/>
    <s v="Serta"/>
    <s v="Plush Heated"/>
    <s v="E0067B"/>
    <s v="ELECT BLANKET"/>
    <s v="Dark Grey"/>
    <s v="King:100x90&quot;"/>
    <s v="B"/>
    <n v="678"/>
    <n v="58766.45"/>
  </r>
  <r>
    <s v="BASI16-0330"/>
    <x v="4"/>
    <s v="Sleep Philosophy"/>
    <s v="All Natural"/>
    <s v="C0014"/>
    <s v="MATT PAD/TOPPER"/>
    <s v="White"/>
    <s v="CalKing: 72&quot;W x 84&quot;L + 15&quot;D"/>
    <s v="B"/>
    <n v="1622"/>
    <n v="58726"/>
  </r>
  <r>
    <s v="BR51N-3833"/>
    <x v="3"/>
    <s v="Madison Park"/>
    <s v="Waffle Weave"/>
    <s v="E1071D"/>
    <s v="BLANKET"/>
    <s v="Aqua"/>
    <s v="King:108&quot;x90&quot;"/>
    <s v="B+"/>
    <n v="1543"/>
    <n v="58674.2"/>
  </r>
  <r>
    <s v="MPS73-194"/>
    <x v="8"/>
    <s v="Madison Park Signature"/>
    <s v="800GSM"/>
    <s v="H0005G"/>
    <s v="BATH TOWEL"/>
    <s v="Dusty Green"/>
    <s v="30x54&quot;(2)/16x28&quot;(2)/13x13&quot;(4)"/>
    <s v="A"/>
    <n v="1711"/>
    <n v="58599.61"/>
  </r>
  <r>
    <s v="MP95B-0263"/>
    <x v="6"/>
    <s v="Madison Park"/>
    <s v="Botanical Panel"/>
    <s v="J0304"/>
    <s v="AWD"/>
    <s v="Bronze"/>
    <s v="15.75x31.5x0.59&quot; (2)"/>
    <s v="A+"/>
    <n v="1254"/>
    <n v="58577.15"/>
  </r>
  <r>
    <s v="MP105-0189"/>
    <x v="2"/>
    <s v="Madison Park"/>
    <s v="Ashcroft"/>
    <s v="F0303"/>
    <s v="ACCENT BENCH"/>
    <s v="Grey Multi"/>
    <s v="52.5W x 17.5D x 19.685H&quot;"/>
    <s v="B"/>
    <n v="446"/>
    <n v="58537.79"/>
  </r>
  <r>
    <s v="MP70-5783"/>
    <x v="7"/>
    <s v="Madison Park"/>
    <s v="Anna"/>
    <s v="H0047B"/>
    <s v="SHOWER CURTAIN"/>
    <s v="White"/>
    <s v="72&quot;W x 72&quot;L"/>
    <s v="A"/>
    <n v="3317"/>
    <n v="58522.93"/>
  </r>
  <r>
    <s v="MP10-3280"/>
    <x v="1"/>
    <s v="Madison Park"/>
    <s v="Laurel"/>
    <s v="A0019G"/>
    <s v="COMFORTER (SET)"/>
    <s v="Black"/>
    <s v="King: 104x92&quot;/20x36&quot;(2)/78x80+15&quot;/18x18&quot;/12x18&quot;/D6.5x18&quot;"/>
    <s v="A"/>
    <n v="842"/>
    <n v="58443.54"/>
  </r>
  <r>
    <s v="BR20-1873"/>
    <x v="5"/>
    <s v="Beautyrest"/>
    <s v="1000 Thread Count"/>
    <s v="D0031B"/>
    <s v="SHEET/SHEET SET"/>
    <s v="Seafoam"/>
    <s v="King:108x102&quot;/20x40&quot;/78x80+16&quot;"/>
    <s v="A++"/>
    <n v="1524"/>
    <n v="58394.68"/>
  </r>
  <r>
    <s v="MP10-3396"/>
    <x v="1"/>
    <s v="Madison Park"/>
    <s v="Rhapsody"/>
    <s v="A1032A"/>
    <s v="COMFORTER (SET)"/>
    <s v="Grey/Taupe"/>
    <s v="Queen: 90x90&quot;/20x26+1.5&quot;(2)/60x80+15&quot;/18x18&quot;/16x16&quot;/12x18&quot;"/>
    <s v="A"/>
    <n v="755"/>
    <n v="58372.88"/>
  </r>
  <r>
    <s v="MP103-0602"/>
    <x v="2"/>
    <s v="Madison Park"/>
    <s v="Augustine"/>
    <s v="F0055"/>
    <s v="MOTION"/>
    <s v="Cream"/>
    <s v="30.75&quot;W x 29&quot;D x 34.25&quot;H"/>
    <s v="B"/>
    <n v="243"/>
    <n v="58285.32"/>
  </r>
  <r>
    <s v="MPS73-189"/>
    <x v="8"/>
    <s v="Madison Park Signature"/>
    <s v="800GSM"/>
    <s v="H0005B"/>
    <s v="BATH TOWEL"/>
    <s v="Cream"/>
    <s v="30x54&quot;(2)/16x28&quot;(2)/13x13&quot;(4)"/>
    <s v="A"/>
    <n v="1694"/>
    <n v="58145.85"/>
  </r>
  <r>
    <s v="ST55-0257"/>
    <x v="3"/>
    <s v="Serta"/>
    <s v="Plush Top Heated AZ"/>
    <s v="X4002"/>
    <s v="ELEC MATT PAD"/>
    <s v="White"/>
    <s v="Queen: 60x80+15&quot;"/>
    <s v="ARB-"/>
    <n v="524"/>
    <n v="58021.1"/>
  </r>
  <r>
    <s v="MP103-0287"/>
    <x v="2"/>
    <s v="Madison Park"/>
    <s v="Harris"/>
    <s v="F0311"/>
    <s v="MOTION"/>
    <s v="Cream"/>
    <s v="28.5&quot;W x 33.25&quot;D x 35.5&quot;H"/>
    <s v="B"/>
    <n v="253"/>
    <n v="58019.49"/>
  </r>
  <r>
    <s v="MPP13-050"/>
    <x v="1"/>
    <s v="Madison Park Pure"/>
    <s v="Ronan"/>
    <s v="A5001"/>
    <s v="COVERLET&amp;BEDSPR"/>
    <s v="Blue"/>
    <s v="King/Cal King: 104x92&quot;/20x36+0.5&quot;(2)/12x18&quot;"/>
    <s v="B"/>
    <n v="932"/>
    <n v="58015.56"/>
  </r>
  <r>
    <s v="AM10-0196"/>
    <x v="1"/>
    <s v="Super Listing"/>
    <s v="Phoebe"/>
    <s v="A6011E"/>
    <s v="COMFORTER (SET)"/>
    <s v="Ivory"/>
    <s v="King/Cal King: 104x90&quot;/20x36&quot;(2)"/>
    <s v="A++"/>
    <n v="1657"/>
    <n v="58013.31"/>
  </r>
  <r>
    <s v="MPS73-193"/>
    <x v="8"/>
    <s v="Madison Park Signature"/>
    <s v="800GSM"/>
    <s v="H0005F"/>
    <s v="BATH TOWEL"/>
    <s v="Aqua"/>
    <s v="30x54&quot;(2)/16x28&quot;(2)/13x13&quot;(4)"/>
    <s v="A"/>
    <n v="1701"/>
    <n v="57979.360000000001"/>
  </r>
  <r>
    <s v="BASI10-0422"/>
    <x v="3"/>
    <s v="Madison Park"/>
    <s v="Parker"/>
    <s v="E0012B"/>
    <s v="COMFORTER (SET)"/>
    <s v="Brown"/>
    <s v="King/Cal King: 104x90&quot;/20x36+2&quot;(2)"/>
    <s v="A"/>
    <n v="1001"/>
    <n v="57978.44"/>
  </r>
  <r>
    <s v="MP50-1911"/>
    <x v="3"/>
    <s v="Madison Park"/>
    <s v="Zuri"/>
    <s v="E1047I"/>
    <s v="THROW"/>
    <s v="Tan"/>
    <s v="60x70&quot;"/>
    <s v="B+"/>
    <n v="3639"/>
    <n v="57957.64"/>
  </r>
  <r>
    <s v="WR14-1726"/>
    <x v="1"/>
    <s v="Woolrich"/>
    <s v="Winter Plains"/>
    <s v="A5055C"/>
    <s v="COVERLET&amp;BEDSPR"/>
    <s v="Taupe"/>
    <s v="Full/Queen: 92&quot;x96&quot;/20&quot;x26&quot;+0.5&quot;(2)"/>
    <s v="A"/>
    <n v="1074"/>
    <n v="57910.39"/>
  </r>
  <r>
    <s v="BR54-0905"/>
    <x v="3"/>
    <s v="Beautyrest"/>
    <s v="Heated Plush"/>
    <s v="E0073A"/>
    <s v="ELECT BLANKET"/>
    <s v="Aqua"/>
    <s v="Queen:84x90&quot;"/>
    <s v="A"/>
    <n v="724"/>
    <n v="57847.34"/>
  </r>
  <r>
    <s v="II12-1041"/>
    <x v="1"/>
    <s v="INK+IVY"/>
    <s v="Rhea"/>
    <s v="A5087A"/>
    <s v="DUVET&amp;DUVET SET"/>
    <s v="Ivory/Charcoal"/>
    <s v="King/Cal King: 104&quot;W x 92&quot;L / 20&quot;W x 36&quot;L(2)"/>
    <s v="A+"/>
    <n v="865"/>
    <n v="57840.34"/>
  </r>
  <r>
    <s v="II10-1312"/>
    <x v="1"/>
    <s v="INK+IVY"/>
    <s v="Tahli"/>
    <s v="A5123"/>
    <s v="COMFORTER (SET)"/>
    <s v="Green/Ivory"/>
    <s v="King/Cal King: 106&quot;W x 94&quot;L / 20&quot;W x 36&quot;L (2)"/>
    <s v="B+"/>
    <n v="621"/>
    <n v="57817.15"/>
  </r>
  <r>
    <s v="ST55-0270"/>
    <x v="3"/>
    <s v="Serta"/>
    <s v="Microfiber Heated"/>
    <s v="E0105"/>
    <s v="ELEC MATT PAD"/>
    <s v="White"/>
    <s v="King:78x80+15&quot;"/>
    <s v="B"/>
    <n v="854"/>
    <n v="57761.7"/>
  </r>
  <r>
    <s v="CS13-0545"/>
    <x v="1"/>
    <s v="Comfort Spaces"/>
    <s v="Kienna"/>
    <s v="X1003C"/>
    <s v="COVERLET&amp;BEDSPR"/>
    <s v="taupe"/>
    <s v="75&quot;W x 39&quot;L/20&quot;W x 26&quot;L + 0.5&quot;D(3)/39&quot;W x 75&quot;L + 15&quot;D"/>
    <s v="ARA"/>
    <n v="2076"/>
    <n v="57746.82"/>
  </r>
  <r>
    <s v="WR20-2043"/>
    <x v="5"/>
    <s v="Woolrich"/>
    <s v="Cotton Flannel"/>
    <s v="D0036BB"/>
    <s v="SHEET/SHEET SET"/>
    <s v="Blue Plaid"/>
    <s v="Queen: 90&quot;W x 102&quot;L/60&quot;W x 80&quot;L + 14&quot;D/20&quot;W x 30&quot;L(2)"/>
    <s v="A++"/>
    <n v="2067"/>
    <n v="57730.400000000001"/>
  </r>
  <r>
    <s v="MP10-425"/>
    <x v="1"/>
    <s v="Madison Park"/>
    <s v="Palmer"/>
    <s v="A0021C"/>
    <s v="COMFORTER (SET)"/>
    <s v="Black/Gray"/>
    <s v="Cal King: 104x92&quot;/20x36&quot;(2)/72x84+15&quot;/16x16&quot;/12&quot;x20&quot;/18x18&quot;"/>
    <s v="A+"/>
    <n v="710"/>
    <n v="57728.14"/>
  </r>
  <r>
    <s v="MP10-5282"/>
    <x v="1"/>
    <s v="Madison Park"/>
    <s v="Cape Cod"/>
    <s v="A0042"/>
    <s v="COMFORTER (SET)"/>
    <s v="Blue"/>
    <s v="King"/>
    <s v="B"/>
    <n v="684"/>
    <n v="57642.04"/>
  </r>
  <r>
    <s v="MPS73-430"/>
    <x v="8"/>
    <s v="Madison Park Signature"/>
    <s v="800gsm"/>
    <s v="H0006A"/>
    <s v="BATH TOWEL"/>
    <s v="Grey"/>
    <s v="34x68&quot;(2)"/>
    <s v="A"/>
    <n v="1725"/>
    <n v="57634.16"/>
  </r>
  <r>
    <s v="MP50-3252"/>
    <x v="3"/>
    <s v="Madison Park"/>
    <s v="Elma"/>
    <s v="E1054D"/>
    <s v="THROW"/>
    <s v="Tan"/>
    <s v="60x70&quot;"/>
    <s v="B"/>
    <n v="3643"/>
    <n v="57625.120000000003"/>
  </r>
  <r>
    <s v="BASI16-0288"/>
    <x v="4"/>
    <s v="Sleep Philosophy"/>
    <s v="Holden"/>
    <s v="C0028"/>
    <s v="MATT PAD/TOPPER"/>
    <s v="White"/>
    <s v="Full: 54x72+8&quot;"/>
    <s v="B"/>
    <n v="2801"/>
    <n v="57550.3"/>
  </r>
  <r>
    <s v="MP10-458"/>
    <x v="1"/>
    <s v="Madison Park"/>
    <s v="Juliana"/>
    <s v="A0008"/>
    <s v="COMFORTER (SET)"/>
    <s v="Blue"/>
    <s v="Queen: 92x96&quot;/21x27&quot;(2)/60x80+15&quot;/26x26+2&quot;(2)/18x18&quot;/12x18&quot;/6.5x18&quot;"/>
    <s v="B+"/>
    <n v="761"/>
    <n v="57453.69"/>
  </r>
  <r>
    <s v="BR54-2863"/>
    <x v="3"/>
    <s v="Beautyrest"/>
    <s v="Zuri"/>
    <s v="E0071C"/>
    <s v="ELECT BLANKET"/>
    <s v="Blush/Grey"/>
    <s v="50x70&quot;"/>
    <s v="B+"/>
    <n v="1511"/>
    <n v="57355.17"/>
  </r>
  <r>
    <s v="MPE10-635"/>
    <x v="1"/>
    <s v="Madison Park Essentials"/>
    <s v="Brystol"/>
    <s v="A1049C"/>
    <s v="COMFORTER (SET)"/>
    <s v="Red"/>
    <s v="Cal King"/>
    <s v="A+"/>
    <n v="518"/>
    <n v="57257.760000000002"/>
  </r>
  <r>
    <s v="FPF18-0264"/>
    <x v="2"/>
    <s v="Madison Park"/>
    <s v="Martin"/>
    <s v="F1454"/>
    <s v="OTTOMAN"/>
    <s v="Linen"/>
    <s v="48W x 27.5D x 18H"/>
    <s v="B"/>
    <n v="444"/>
    <n v="57251.38"/>
  </r>
  <r>
    <s v="MP10-3397"/>
    <x v="1"/>
    <s v="Madison Park"/>
    <s v="Rhapsody"/>
    <s v="A1032A"/>
    <s v="COMFORTER (SET)"/>
    <s v="Grey/Taupe"/>
    <s v="King: 104x92&quot;/20x36+1.5&quot;(2)/78x80+15&quot;/18x18&quot;/16x16&quot;/12x18&quot;"/>
    <s v="A"/>
    <n v="663"/>
    <n v="57247.360000000001"/>
  </r>
  <r>
    <s v="TN20-0362"/>
    <x v="5"/>
    <s v="True North by Sleep Philosophy"/>
    <s v="Cozy Cotton Flannel"/>
    <s v="D0036N"/>
    <s v="SHEET/SHEET SET"/>
    <s v="Aqua Dots"/>
    <s v="Queen: 90&quot;W x 102&quot;L/60&quot;W x 80&quot;L + 14&quot;D/20&quot;W x 30&quot;L(2)"/>
    <s v="A++"/>
    <n v="2301"/>
    <n v="57240.49"/>
  </r>
  <r>
    <s v="TN20-0212"/>
    <x v="5"/>
    <s v="True North by Sleep Philosophy"/>
    <s v="Cozy Cotton Flannel"/>
    <s v="D0036AF"/>
    <s v="SHEET/SHEET SET"/>
    <s v="Blue Plaid"/>
    <s v="Twin XL: 66&quot;W x 102&quot;L/39&quot;W x 80&quot;L + 12&quot;D/20&quot;W x 30&quot;L (1)"/>
    <s v="A++"/>
    <n v="3136"/>
    <n v="57211.13"/>
  </r>
  <r>
    <s v="MP73-5974"/>
    <x v="8"/>
    <s v="Madison Park"/>
    <s v="Spa Waffle"/>
    <s v="H0016A"/>
    <s v="BATH TOWEL"/>
    <s v="White"/>
    <s v="28&quot;W x 54&quot;L (2)/ 16&quot;W x 26&quot;L (2)/ 12&quot;W x 12&quot;L (2)"/>
    <s v="A"/>
    <n v="2305"/>
    <n v="57209.63"/>
  </r>
  <r>
    <s v="MP51N-6191"/>
    <x v="3"/>
    <s v="Madison Park"/>
    <s v="Egyptian Cotton"/>
    <s v="E1014E"/>
    <s v="BLANKET"/>
    <s v="Khaki"/>
    <s v="Full/Queen: 90&quot;W x 90&quot;L"/>
    <s v="A"/>
    <n v="1685"/>
    <n v="57190.86"/>
  </r>
  <r>
    <s v="SI10-0020"/>
    <x v="4"/>
    <s v="Sharper Image"/>
    <s v="Cooling Touch"/>
    <s v="C0057A"/>
    <s v="COMFORTER (SET)"/>
    <s v="White"/>
    <s v="King/Cal King: 104x94&quot;"/>
    <s v="TBD"/>
    <n v="1240"/>
    <n v="57105.91"/>
  </r>
  <r>
    <s v="MP10-8268"/>
    <x v="1"/>
    <s v="Madison Park"/>
    <s v="Fraser"/>
    <s v="A1116A"/>
    <s v="COMFORTER (SET)"/>
    <s v="Taupe/Blue"/>
    <s v="King/Cal King: 104&quot;W x 92&quot;L / 20&quot;W x 36 &quot;L (2)/ 16&quot;W x 16&quot;L/12&quot;W x 18&quot;L"/>
    <s v="A"/>
    <n v="1253"/>
    <n v="56930.04"/>
  </r>
  <r>
    <s v="MPE10-978"/>
    <x v="1"/>
    <s v="Madison Park Essentials"/>
    <s v="Brystol"/>
    <s v="A1049E"/>
    <s v="COMFORTER (SET)"/>
    <s v="Black"/>
    <s v="King"/>
    <s v="A"/>
    <n v="515"/>
    <n v="56837.83"/>
  </r>
  <r>
    <s v="CS10-1451"/>
    <x v="1"/>
    <s v="Comfort Spaces"/>
    <s v="Juliette"/>
    <s v="X2045A"/>
    <s v="COMFORTER (SET)"/>
    <s v="Blush"/>
    <s v="Twin/Twin XL: 66&quot;W x 90&quot;L/20&quot;W x 26&quot;L (1)"/>
    <s v="ARA"/>
    <n v="2146"/>
    <n v="56807.9"/>
  </r>
  <r>
    <s v="MP10-4882"/>
    <x v="1"/>
    <s v="Madison Park"/>
    <s v="Bellagio"/>
    <s v="A3002B"/>
    <s v="COMFORTER (SET)"/>
    <s v="Grey"/>
    <s v="Queen"/>
    <s v="B+"/>
    <n v="852"/>
    <n v="56734.23"/>
  </r>
  <r>
    <s v="MP50-7192"/>
    <x v="3"/>
    <s v="Madison Park"/>
    <s v="Zuri"/>
    <s v="E1047B"/>
    <s v="THROW"/>
    <s v="Blush"/>
    <s v="60x70&quot;"/>
    <s v="B"/>
    <n v="3614"/>
    <n v="56698.27"/>
  </r>
  <r>
    <s v="TN20-0123"/>
    <x v="5"/>
    <s v="True North by Sleep Philosophy"/>
    <s v="Cozy Cotton Flannel"/>
    <s v="D0036AM"/>
    <s v="SHEET/SHEET SET"/>
    <s v="Blue Solid"/>
    <s v="Queen: 90x102&quot;/60x80+14&quot;/20x30&quot;(2)"/>
    <s v="A++"/>
    <n v="2320"/>
    <n v="56656.66"/>
  </r>
  <r>
    <s v="MP13-8078"/>
    <x v="1"/>
    <s v="Madison Park"/>
    <s v="Pebble Beach"/>
    <s v="A1009B"/>
    <s v="COVERLET&amp;BEDSPR"/>
    <s v="Aqua"/>
    <s v="King/ Cal King:"/>
    <s v="A"/>
    <n v="820"/>
    <n v="56654.57"/>
  </r>
  <r>
    <s v="BR54-1370"/>
    <x v="3"/>
    <s v="Beautyrest"/>
    <s v="Zuri"/>
    <s v="E0071A"/>
    <s v="ELECT BLANKET"/>
    <s v="Grey/Blue"/>
    <s v="50x70&quot;"/>
    <s v="B+"/>
    <n v="1479"/>
    <n v="56600.480000000003"/>
  </r>
  <r>
    <s v="II10-1062"/>
    <x v="1"/>
    <s v="INK+IVY"/>
    <s v="Mila"/>
    <s v="A5081A"/>
    <s v="COMFORTER (SET)"/>
    <s v="Navy"/>
    <s v="King/Cal King: 104&quot;W x 92&quot;L/20&quot;W x 36&quot;L(2)"/>
    <s v="A"/>
    <n v="668"/>
    <n v="56570.35"/>
  </r>
  <r>
    <s v="MP122-0097"/>
    <x v="2"/>
    <s v="Madison Park"/>
    <s v="Parker"/>
    <s v="F0375"/>
    <s v="DESK"/>
    <s v="Off-White/Pecan"/>
    <s v="48 Wx 24Dx 30H&quot;"/>
    <s v="B"/>
    <n v="357"/>
    <n v="56505.22"/>
  </r>
  <r>
    <s v="MP13-6477"/>
    <x v="1"/>
    <s v="Madison Park"/>
    <s v="Quebec"/>
    <s v="A0014P"/>
    <s v="COVERLET&amp;BEDSPR"/>
    <s v="Cream"/>
    <s v="King: 78&quot;W X80&quot;L + 24&quot;D/20&quot;W X 36&quot;L (2)"/>
    <s v="B"/>
    <n v="888"/>
    <n v="56496.13"/>
  </r>
  <r>
    <s v="MPS10-549"/>
    <x v="1"/>
    <s v="Madison Park Signature"/>
    <s v="Chapman"/>
    <s v="A6100"/>
    <s v="COMFORTER (SET)"/>
    <s v="Ivory/Neutral"/>
    <s v="King:110x96&quot;/20x36&quot;(2)/26x26&quot;(2)/18x18&quot;/20x20&quot;/14x20&quot;"/>
    <s v="TBD"/>
    <n v="292"/>
    <n v="56387.65"/>
  </r>
  <r>
    <s v="MPS13-501"/>
    <x v="1"/>
    <s v="Madison Park Signature"/>
    <s v="Harmony"/>
    <s v="A5121"/>
    <s v="COVERLET&amp;BEDSPR"/>
    <s v="Blue"/>
    <s v="King: 110x96&quot;/20x36+2&quot;(2)/18x18&quot;"/>
    <s v="B+"/>
    <n v="632"/>
    <n v="56347.21"/>
  </r>
  <r>
    <s v="MP10-2790"/>
    <x v="1"/>
    <s v="Madison Park"/>
    <s v="Boone"/>
    <s v="A1014B"/>
    <s v="COMFORTER (SET)"/>
    <s v="Grey"/>
    <s v="Queen: 90x90&quot;/20x26&quot;(2)/60x80+15&quot;/18x18&quot;/16x16&quot;/12x18&quot;"/>
    <s v="B+"/>
    <n v="832"/>
    <n v="56260.480000000003"/>
  </r>
  <r>
    <s v="ID31-2293"/>
    <x v="0"/>
    <s v="Intelligent Design"/>
    <s v="Azza"/>
    <s v="M2010"/>
    <s v="CUSHION/POUF"/>
    <s v="Yellow"/>
    <s v="20&quot;W x 20&quot;L x 5&quot;H"/>
    <s v="A"/>
    <n v="2536"/>
    <n v="56205.32"/>
  </r>
  <r>
    <s v="MPS95F-0043"/>
    <x v="6"/>
    <s v="Madison Park Signature"/>
    <s v="Marlowe"/>
    <s v="J0236"/>
    <s v="DEC. MIRROR"/>
    <s v="White"/>
    <s v="36x36x1.8&quot;"/>
    <s v="A"/>
    <n v="513"/>
    <n v="56196.34"/>
  </r>
  <r>
    <s v="MP13-6119"/>
    <x v="1"/>
    <s v="Madison Park"/>
    <s v="Tuscany"/>
    <s v="A3013C"/>
    <s v="COVERLET&amp;BEDSPR"/>
    <s v="Seafoam"/>
    <s v="Full/Queen: 94&quot;W x 96&quot;L/20&quot;W x 26&quot;L(2)"/>
    <s v="A"/>
    <n v="1291"/>
    <n v="56187.09"/>
  </r>
  <r>
    <s v="UH10-2154"/>
    <x v="1"/>
    <s v="Intelligent Design"/>
    <s v="Brooklyn"/>
    <s v="A0072E"/>
    <s v="COMFORTER (SET)"/>
    <s v="Blue"/>
    <s v="Full/Queen"/>
    <s v="A"/>
    <n v="701"/>
    <n v="56164.7"/>
  </r>
  <r>
    <s v="MP13-1569"/>
    <x v="1"/>
    <s v="Madison Park"/>
    <s v="Quebec"/>
    <s v="A0014E"/>
    <s v="COVERLET&amp;BEDSPR"/>
    <s v="White"/>
    <s v="Queen: 102x118&quot;/20x26&quot;(2)"/>
    <s v="A+"/>
    <n v="1042"/>
    <n v="56136.19"/>
  </r>
  <r>
    <s v="CS70-1000"/>
    <x v="7"/>
    <s v="Comfort Spaces"/>
    <s v="Windsor"/>
    <s v="X6015A"/>
    <s v="SHOWER CURTAIN"/>
    <s v="Black"/>
    <s v="72x72&quot;"/>
    <s v="ARA"/>
    <n v="4381"/>
    <n v="56098.45"/>
  </r>
  <r>
    <s v="BASI16-0453"/>
    <x v="4"/>
    <s v="Sleep Philosophy"/>
    <s v="4&quot; Gel Memory Foam with 3M Cover"/>
    <s v="C0004"/>
    <s v="MATT PAD/TOPPER"/>
    <s v="White"/>
    <s v="King: 78x80+4&quot;"/>
    <s v="B"/>
    <n v="417"/>
    <n v="56058.06"/>
  </r>
  <r>
    <s v="MPE20-1146"/>
    <x v="5"/>
    <s v="Madison Park Essentials"/>
    <s v="Satin"/>
    <s v="D0004S"/>
    <s v="SHEET/SHEET SET"/>
    <s v="Emerald"/>
    <s v="Queen: 90x102&quot;/60x80+14&quot;/20x30&quot;(4)"/>
    <s v="A"/>
    <n v="2448"/>
    <n v="56030.98"/>
  </r>
  <r>
    <s v="WR51-2210"/>
    <x v="3"/>
    <s v="Woolrich"/>
    <s v="Burlington"/>
    <s v="E1060C"/>
    <s v="BLANKET"/>
    <s v="Ivory"/>
    <s v="King: 108&quot;W x 90&quot;L"/>
    <s v="A+"/>
    <n v="1910"/>
    <n v="56005.46"/>
  </r>
  <r>
    <s v="MP50-5784"/>
    <x v="3"/>
    <s v="Madison Park"/>
    <s v="Duke"/>
    <s v="E1043B"/>
    <s v="THROW"/>
    <s v="Blue"/>
    <s v="50&quot;W x 60&quot;L"/>
    <s v="B"/>
    <n v="3773"/>
    <n v="55984.639999999999"/>
  </r>
  <r>
    <s v="HH10-1647"/>
    <x v="10"/>
    <s v="Harbor House Blue"/>
    <s v="Suzanna"/>
    <s v="X1084A"/>
    <s v="COMFORTER (SET)"/>
    <s v="Taupe"/>
    <s v="King: 110&quot;W x 96&quot;L / 20&quot;W x 36&quot;L + 2&quot;D (2)"/>
    <s v="B-"/>
    <n v="386"/>
    <n v="55969.74"/>
  </r>
  <r>
    <s v="MP10-8073"/>
    <x v="1"/>
    <s v="Madison Park"/>
    <s v="Pebble Beach"/>
    <s v="A1009B"/>
    <s v="COMFORTER (SET)"/>
    <s v="Aqua"/>
    <s v="King:"/>
    <s v="A"/>
    <n v="654"/>
    <n v="55942.82"/>
  </r>
  <r>
    <s v="AM10-0277"/>
    <x v="3"/>
    <s v="Super Listing"/>
    <s v="Avril"/>
    <s v="E0080F"/>
    <s v="COMFORTER (SET)"/>
    <s v="Grey"/>
    <s v="Twin/Twin XL: 66&quot;x90&quot;+20x26&quot;"/>
    <s v="A+"/>
    <n v="1812"/>
    <n v="55930.59"/>
  </r>
  <r>
    <s v="MP10-1637"/>
    <x v="1"/>
    <s v="Madison Park"/>
    <s v="Collins"/>
    <s v="A1037A"/>
    <s v="COMFORTER (SET)"/>
    <s v="Navy"/>
    <s v="King: 104x92&quot;/20x36&quot;(2)/78x80+15&quot;/18x18&quot;/16x16&quot;/12x18&quot;"/>
    <s v="A"/>
    <n v="730"/>
    <n v="55921.25"/>
  </r>
  <r>
    <s v="BR54-1924"/>
    <x v="3"/>
    <s v="Beautyrest"/>
    <s v="Heated Plush"/>
    <s v="E0072I"/>
    <s v="ELECT BLANKET"/>
    <s v="Teal"/>
    <s v="60x70&quot;"/>
    <s v="B"/>
    <n v="1546"/>
    <n v="55887.55"/>
  </r>
  <r>
    <s v="MP50-7674"/>
    <x v="3"/>
    <s v="Madison Park"/>
    <s v="Chenille Chunky Knit"/>
    <s v="E1051B"/>
    <s v="THROW"/>
    <s v="Grey"/>
    <s v="50x60''"/>
    <s v="A"/>
    <n v="1279"/>
    <n v="55886.44"/>
  </r>
  <r>
    <s v="MZK10-164"/>
    <x v="1"/>
    <s v="Intelligent Design Kids"/>
    <s v="Nash"/>
    <s v="B2027"/>
    <s v="COMFORTER (SET)"/>
    <s v="Blue"/>
    <s v="Twin: 66''W x 86&quot;L/20''W x 26&quot; L /12''W x 16&quot;L"/>
    <s v="A"/>
    <n v="1791"/>
    <n v="55835.19"/>
  </r>
  <r>
    <s v="BASI10-0418"/>
    <x v="3"/>
    <s v="Madison Park"/>
    <s v="Parker"/>
    <s v="E0012A"/>
    <s v="COMFORTER (SET)"/>
    <s v="Grey"/>
    <s v="Full/Queen: 90x90&quot;/20x26+2&quot;(2)"/>
    <s v="A"/>
    <n v="1056"/>
    <n v="55799.7"/>
  </r>
  <r>
    <s v="MT120-1192"/>
    <x v="2"/>
    <s v="Martha Stewart"/>
    <s v="Kenna"/>
    <s v="F1541"/>
    <s v="OCCASIONL TABLE"/>
    <s v="Brown"/>
    <s v="44&quot;W x 23.75&quot;D x 18&quot;H"/>
    <s v="B"/>
    <n v="318"/>
    <n v="55762.61"/>
  </r>
  <r>
    <s v="MP73-6182"/>
    <x v="8"/>
    <s v="Madison Park"/>
    <s v="Organic"/>
    <s v="H0013F"/>
    <s v="BATH TOWEL"/>
    <s v="White"/>
    <s v="30&quot;Wx54&quot;L(2)/18&quot;Wx30&quot;L(2)/13&quot;Wx13&quot;L(2)"/>
    <s v="A"/>
    <n v="1956"/>
    <n v="55715.87"/>
  </r>
  <r>
    <s v="MP51-6700"/>
    <x v="4"/>
    <s v="Madison Park"/>
    <s v="Windom"/>
    <s v="C0010I"/>
    <s v="BLANKET"/>
    <s v="Navy"/>
    <s v="King: 108x90&quot;"/>
    <s v="B"/>
    <n v="1963"/>
    <n v="55633.14"/>
  </r>
  <r>
    <s v="5DS100-0033"/>
    <x v="2"/>
    <s v="510 Design"/>
    <s v="Paula"/>
    <s v="F1457"/>
    <s v="ACCENT CHAIR"/>
    <s v="Cream"/>
    <s v="30&quot;W x 30.5&quot;D x 33&quot;H"/>
    <s v="A"/>
    <n v="453"/>
    <n v="55580.77"/>
  </r>
  <r>
    <s v="MPE10-881"/>
    <x v="1"/>
    <s v="Madison Park Essentials"/>
    <s v="Sofia"/>
    <s v="A1060A"/>
    <s v="COMFORTER (SET)"/>
    <s v="Blue"/>
    <s v="King"/>
    <s v="A++"/>
    <n v="941"/>
    <n v="55559.42"/>
  </r>
  <r>
    <s v="MP10-254"/>
    <x v="1"/>
    <s v="Madison Park"/>
    <s v="Laurel"/>
    <s v="A0019A"/>
    <s v="COMFORTER (SET)"/>
    <s v="Plum"/>
    <s v="Queen: 90x90&quot;/20x26&quot;(2)/60x80+15&quot;/18x18&quot;/12x18&quot;/D6.5x18&quot;"/>
    <s v="B+"/>
    <n v="948"/>
    <n v="55443.63"/>
  </r>
  <r>
    <s v="ID13-2290"/>
    <x v="1"/>
    <s v="Intelligent Design"/>
    <s v="Cassiopeia"/>
    <s v="B3006"/>
    <s v="COVERLET&amp;BEDSPR"/>
    <s v="Aqua"/>
    <s v="Full/Queen: 88&quot;W x 90&quot;L/20&quot;W x 26&quot;L (2)/14&quot;W x 14&quot;L"/>
    <s v="A++"/>
    <n v="1706"/>
    <n v="55364.39"/>
  </r>
  <r>
    <s v="BASI50-0415"/>
    <x v="3"/>
    <s v="Madison Park"/>
    <s v="Arctic"/>
    <s v="E0001E"/>
    <s v="THROW"/>
    <s v="Chocolate"/>
    <s v="50x60&quot;"/>
    <s v="B"/>
    <n v="3781"/>
    <n v="55325.2"/>
  </r>
  <r>
    <s v="MP70-223"/>
    <x v="7"/>
    <s v="Madison Park"/>
    <s v="Amherst"/>
    <s v="H0077B"/>
    <s v="SHOWER CURTAIN"/>
    <s v="Natural"/>
    <s v="72x72&quot;"/>
    <s v="A+"/>
    <n v="3873"/>
    <n v="55313.95"/>
  </r>
  <r>
    <s v="WR51-2218"/>
    <x v="3"/>
    <s v="Woolrich"/>
    <s v="Burlington"/>
    <s v="E1060A"/>
    <s v="BLANKET"/>
    <s v="Blue"/>
    <s v="Full/Queen: 90&quot;W x 90&quot;L"/>
    <s v="A+"/>
    <n v="2386"/>
    <n v="55264.43"/>
  </r>
  <r>
    <s v="MPS73-434"/>
    <x v="8"/>
    <s v="Madison Park Signature"/>
    <s v="Splendor"/>
    <s v="H0019B"/>
    <s v="BATH TOWEL"/>
    <s v="White"/>
    <s v="30x58&quot;(2)/16x30&quot;(2)/13x13&quot;(2)"/>
    <s v="A"/>
    <n v="966"/>
    <n v="55250.5"/>
  </r>
  <r>
    <s v="ID10-2253"/>
    <x v="3"/>
    <s v="Intelligent Design"/>
    <s v="Brielle"/>
    <s v="E0017D"/>
    <s v="COMFORTER (SET)"/>
    <s v="Natural"/>
    <s v="Full/Queen: 90x90&quot;/20x26+2&quot;(2)"/>
    <s v="A++"/>
    <n v="1455"/>
    <n v="55241.760000000002"/>
  </r>
  <r>
    <s v="MP50-7675"/>
    <x v="3"/>
    <s v="Madison Park"/>
    <s v="Chenille Chunky Knit"/>
    <s v="E1051A"/>
    <s v="THROW"/>
    <s v="Blush"/>
    <s v="50x60''"/>
    <s v="A+"/>
    <n v="1270"/>
    <n v="55214.74"/>
  </r>
  <r>
    <s v="ST54-0108"/>
    <x v="3"/>
    <s v="Serta"/>
    <s v="Fleece to Sherpa"/>
    <s v="E0069E"/>
    <s v="ELECT BLANKET"/>
    <s v="Ivory"/>
    <s v="Queen:84x90&quot;"/>
    <s v="B"/>
    <n v="725"/>
    <n v="55185.98"/>
  </r>
  <r>
    <s v="MP70-644"/>
    <x v="7"/>
    <s v="Madison Park"/>
    <s v="Serene"/>
    <s v="H0099A"/>
    <s v="SHOWER CURTAIN"/>
    <s v="Red"/>
    <s v="72x72&quot;"/>
    <s v="A+"/>
    <n v="2882"/>
    <n v="55180.11"/>
  </r>
  <r>
    <s v="MP13-2710"/>
    <x v="1"/>
    <s v="Madison Park"/>
    <s v="Pebble Beach"/>
    <s v="A1009A"/>
    <s v="COVERLET&amp;BEDSPR"/>
    <s v="Coral"/>
    <s v="King/Cal King: 104x94&quot;/20x36+1/2&quot;(2)/18x18&quot;/16x16&quot;/12x18&quot;"/>
    <s v="A"/>
    <n v="772"/>
    <n v="55151.99"/>
  </r>
  <r>
    <s v="TN20-0418"/>
    <x v="5"/>
    <s v="True North by Sleep Philosophy"/>
    <s v="Cozy Cotton Flannel"/>
    <s v="D0036BI"/>
    <s v="SHEET/SHEET SET"/>
    <s v="Blush Dots"/>
    <s v="Queen: 90&quot;W x 102&quot;L/60&quot;W x 80&quot;L + 14&quot;D/20&quot;W x 30&quot;L(2)"/>
    <s v="A++"/>
    <n v="2188"/>
    <n v="55126.97"/>
  </r>
  <r>
    <s v="WR20-3955"/>
    <x v="5"/>
    <s v="Woolrich"/>
    <s v="Cotton Flannel"/>
    <s v="D0049A"/>
    <s v="SHEET/SHEET SET"/>
    <s v="Tree Trip"/>
    <s v="Queen: 90&quot;Wx102&quot;L/60&quot;Wx80&quot;L+14&quot;D/20&quot;Wx30&quot;L(2)"/>
    <s v="A++"/>
    <n v="1898"/>
    <n v="55032.36"/>
  </r>
  <r>
    <s v="AM10-0473"/>
    <x v="1"/>
    <s v="Super Listing"/>
    <s v="Porter"/>
    <s v="A6007L"/>
    <s v="COMFORTER (SET)"/>
    <s v="White"/>
    <s v="Cal King: 104x98&quot;/20x36&quot;(2)"/>
    <s v="A++"/>
    <n v="1318"/>
    <n v="54979.95"/>
  </r>
  <r>
    <s v="UHK10-0098"/>
    <x v="1"/>
    <s v="Intelligent Design Kids"/>
    <s v="Lola"/>
    <s v="B7003B"/>
    <s v="COMFORTER (SET)"/>
    <s v="Pink"/>
    <s v="Twin: 68''W x 88&quot;L/20''W x 26'' + 1&quot;D/16''W x 16&quot;L/12''W x 16''L"/>
    <s v="B+"/>
    <n v="1215"/>
    <n v="54964.75"/>
  </r>
  <r>
    <s v="MP50-3253"/>
    <x v="3"/>
    <s v="Madison Park"/>
    <s v="Elma"/>
    <s v="E1054B"/>
    <s v="THROW"/>
    <s v="Burgundy"/>
    <s v="60x70&quot;"/>
    <s v="B"/>
    <n v="3460"/>
    <n v="54881.57"/>
  </r>
  <r>
    <s v="MP50-1593"/>
    <x v="3"/>
    <s v="Madison Park"/>
    <s v="Duke"/>
    <s v="E1043F"/>
    <s v="THROW"/>
    <s v="Grey"/>
    <s v="50x60&quot;"/>
    <s v="B"/>
    <n v="3689"/>
    <n v="54834.15"/>
  </r>
  <r>
    <s v="BR54-1935"/>
    <x v="3"/>
    <s v="Beautyrest"/>
    <s v="Heated Plush"/>
    <s v="E0073I"/>
    <s v="ELECT BLANKET"/>
    <s v="Purple"/>
    <s v="King:100x90&quot;"/>
    <s v="B"/>
    <n v="622"/>
    <n v="54828.959999999999"/>
  </r>
  <r>
    <s v="WR51-2209"/>
    <x v="3"/>
    <s v="Woolrich"/>
    <s v="Burlington"/>
    <s v="E1060C"/>
    <s v="BLANKET"/>
    <s v="Ivory"/>
    <s v="Full/Queen: 90&quot;W x 90&quot;L"/>
    <s v="A+"/>
    <n v="2333"/>
    <n v="54776.66"/>
  </r>
  <r>
    <s v="MP13-7961"/>
    <x v="1"/>
    <s v="Madison Park"/>
    <s v="Aubrey"/>
    <s v="A3001C-2"/>
    <s v="COVERLET&amp;BEDSPR"/>
    <s v="Black"/>
    <s v="King: 120&quot;Wx118&quot;L/20&quot;Wx36&quot;L+2&quot;D(2)/18&quot;Wx18&quot;L/6.5&quot;Dx18&quot;L"/>
    <s v="B"/>
    <n v="659"/>
    <n v="54702.77"/>
  </r>
  <r>
    <s v="MP116-1142"/>
    <x v="2"/>
    <s v="Madison Park"/>
    <s v="Amelia"/>
    <s v="F0051"/>
    <s v="HEADBOARD"/>
    <s v="Navy"/>
    <s v="68.50&quot;W x 8.50&quot;D x 54.25&quot;H to 60.75&quot;H"/>
    <s v="A"/>
    <n v="312"/>
    <n v="54656.800000000003"/>
  </r>
  <r>
    <s v="MP101-0199"/>
    <x v="2"/>
    <s v="Madison Park"/>
    <s v="Ferris"/>
    <s v="F0278"/>
    <s v="OTTOMAN"/>
    <s v="Blue"/>
    <s v="48.5W x 32.5D x 18H&quot;"/>
    <s v="B"/>
    <n v="371"/>
    <n v="54618.92"/>
  </r>
  <r>
    <s v="MP10-2268"/>
    <x v="1"/>
    <s v="Madison Park"/>
    <s v="Palmer"/>
    <s v="A0021E"/>
    <s v="COMFORTER (SET)"/>
    <s v="Red"/>
    <s v="Cal King: 104x92&quot;/20x36&quot;(2)/72x84+15&quot;/18x18&quot;/16x16&quot;/12x20&quot;"/>
    <s v="A+"/>
    <n v="706"/>
    <n v="54611.43"/>
  </r>
  <r>
    <s v="CS14-0213-1"/>
    <x v="1"/>
    <s v="Comfort Spaces"/>
    <s v="Verone"/>
    <s v="X2016"/>
    <s v="COVERLET&amp;BEDSPR"/>
    <s v="Blue"/>
    <s v="T/TXL: 66x90&quot;/20x26+0.5&quot;"/>
    <s v="ARA"/>
    <n v="2781"/>
    <n v="54575.91"/>
  </r>
  <r>
    <s v="MT154-0070"/>
    <x v="9"/>
    <s v="Hampton Hill"/>
    <s v="Aelorian"/>
    <s v="K0167"/>
    <s v="LGT-FLOOR LAMPS"/>
    <s v="Main:Antique Brass Shade:Off-White"/>
    <s v="16x16x59&quot;/body size:11x11x51.5&quot;/shade size:12x16x11&quot;"/>
    <s v="A+"/>
    <n v="862"/>
    <n v="54552.57"/>
  </r>
  <r>
    <s v="TG100-0227"/>
    <x v="2"/>
    <s v="Threshold designed with Studio McGee"/>
    <s v="Howell"/>
    <s v="F0490"/>
    <s v="ACCENT CHAIR"/>
    <s v="Linen"/>
    <s v="32&quot;W x 30&quot;D x 32&quot;H"/>
    <s v="EXB"/>
    <n v="267"/>
    <n v="54529.41"/>
  </r>
  <r>
    <s v="MP10-335"/>
    <x v="1"/>
    <s v="Madison Park"/>
    <s v="Aubrey"/>
    <s v="A3001C"/>
    <s v="COMFORTER (SET)"/>
    <s v="Black"/>
    <s v="Cal King: 106x92&quot;/20x36+2&quot;(2)/72x84+15&quot;/18x18&quot;/6.5x18&quot;/26x26&quot;(2)/110x102&quot;/7"/>
    <s v="A+"/>
    <n v="504"/>
    <n v="54472.56"/>
  </r>
  <r>
    <s v="BR54-0531"/>
    <x v="3"/>
    <s v="Beautyrest"/>
    <s v="Heated Plush"/>
    <s v="E0072C"/>
    <s v="ELECT BLANKET"/>
    <s v="Ivory"/>
    <s v="60x70&quot;"/>
    <s v="B"/>
    <n v="1481"/>
    <n v="54450.2"/>
  </r>
  <r>
    <s v="II104-0370"/>
    <x v="2"/>
    <s v="INK+IVY"/>
    <s v="Oaktown"/>
    <s v="F0379"/>
    <s v="BAR STOOL"/>
    <s v="Cream/Reclaimed Grey"/>
    <s v="Dia19.25&quot; x 25.5&quot;H"/>
    <s v="B"/>
    <n v="650"/>
    <n v="54428.36"/>
  </r>
  <r>
    <s v="AM10-0066"/>
    <x v="1"/>
    <s v="Super Listing"/>
    <s v="Camden"/>
    <s v="A6002A"/>
    <s v="COMFORTER (SET)"/>
    <s v="Neutral"/>
    <s v="King/Cal King: 104x90&quot;/20x36+2&quot;(2)"/>
    <s v="B"/>
    <n v="1660"/>
    <n v="54424.209999999897"/>
  </r>
  <r>
    <s v="ID10-1972"/>
    <x v="1"/>
    <s v="Intelligent Design"/>
    <s v="Felicia"/>
    <s v="B3053C"/>
    <s v="COMFORTER (SET)"/>
    <s v="Grey"/>
    <s v="King/Cal King: 104&quot;W x 90&quot;L/20&quot;W x 36&quot;L + 2&quot;D (2)/12&quot;W x 16&quot;L"/>
    <s v="B+"/>
    <n v="1176"/>
    <n v="54376.42"/>
  </r>
  <r>
    <s v="MP104-0512"/>
    <x v="2"/>
    <s v="Madison Park"/>
    <s v="Carson"/>
    <s v="F1492"/>
    <s v="BAR STOOL"/>
    <s v="Cream"/>
    <s v="21.75&quot;W x 24.25&quot;D x 39.25&quot;H"/>
    <s v="B"/>
    <n v="275"/>
    <n v="54357.33"/>
  </r>
  <r>
    <s v="WR13-3918"/>
    <x v="1"/>
    <s v="Woolrich"/>
    <s v="Winter Hills"/>
    <s v="A5055A"/>
    <s v="COVERLET&amp;BEDSPR"/>
    <s v="Tan"/>
    <s v="Twin/Twin XL: 70x90+0.5&quot;/20x26+0.5&quot;"/>
    <s v="A++"/>
    <n v="1217"/>
    <n v="54248.89"/>
  </r>
  <r>
    <s v="MT120-1202"/>
    <x v="2"/>
    <s v="Martha Stewart"/>
    <s v="Philippe"/>
    <s v="F1557"/>
    <s v="OCCASIONL TABLE"/>
    <s v="Brown"/>
    <s v="42&quot;Dia x 17.5&quot;H"/>
    <s v="B"/>
    <n v="243"/>
    <n v="54239.74"/>
  </r>
  <r>
    <s v="BR55-0902"/>
    <x v="3"/>
    <s v="Beautyrest"/>
    <s v="Cotton"/>
    <s v="E0066"/>
    <s v="ELEC MATT PAD"/>
    <s v="White"/>
    <s v="Cal King: 72&quot;W x 84&quot;L + 18&quot;D"/>
    <s v="A"/>
    <n v="671"/>
    <n v="54233.22"/>
  </r>
  <r>
    <s v="MP72-6207"/>
    <x v="7"/>
    <s v="Madison Park"/>
    <s v="Evan"/>
    <s v="H0010D"/>
    <s v="BATH RUG"/>
    <s v="Blue"/>
    <s v="20x30&quot;"/>
    <s v="B"/>
    <n v="3662"/>
    <n v="54195.57"/>
  </r>
  <r>
    <s v="MP13-8077"/>
    <x v="1"/>
    <s v="Madison Park"/>
    <s v="Pebble Beach"/>
    <s v="A1009B"/>
    <s v="COVERLET&amp;BEDSPR"/>
    <s v="Aqua"/>
    <s v="Full/ Queen:"/>
    <s v="A"/>
    <n v="858"/>
    <n v="54189.36"/>
  </r>
  <r>
    <s v="MT120-0023"/>
    <x v="2"/>
    <s v="Martha Stewart"/>
    <s v="Fatima"/>
    <s v="F1345"/>
    <s v="OCCASIONL TABLE"/>
    <s v="Reclaimed Wheat"/>
    <s v="21&quot;Diameter x 24&quot;H"/>
    <s v="B"/>
    <n v="509"/>
    <n v="54159.94"/>
  </r>
  <r>
    <s v="MZK10-265"/>
    <x v="1"/>
    <s v="Intelligent Design Kids"/>
    <s v="Heath"/>
    <s v="B2062"/>
    <s v="COMFORTER (SET)"/>
    <s v="Green"/>
    <s v="Twin: 66&quot;W x 86&quot;L/20&quot;W x 26&quot;L  + 1&quot;"/>
    <s v="B"/>
    <n v="1666"/>
    <n v="54152.86"/>
  </r>
  <r>
    <s v="MP10-932"/>
    <x v="1"/>
    <s v="Madison Park"/>
    <s v="Trinity"/>
    <s v="A1016A"/>
    <s v="COMFORTER (SET)"/>
    <s v="Taupe"/>
    <s v="King: 104x92&quot;/20x36&quot;(2)/78x80+15&quot;/18x18&quot;/16x16&quot;/12x18&quot;"/>
    <s v="A"/>
    <n v="678"/>
    <n v="54096.05"/>
  </r>
  <r>
    <s v="MP50-6235"/>
    <x v="3"/>
    <s v="Madison Park"/>
    <s v="Zuri"/>
    <s v="E1047C"/>
    <s v="THROW"/>
    <s v="Blush/Grey"/>
    <s v="60&quot;W x 70&quot;L"/>
    <s v="B"/>
    <n v="3494"/>
    <n v="54068.76"/>
  </r>
  <r>
    <s v="BASI50-0427"/>
    <x v="3"/>
    <s v="Madison Park"/>
    <s v="Parker"/>
    <s v="E0012B-1"/>
    <s v="THROW"/>
    <s v="Brown"/>
    <s v="60x70&quot;"/>
    <s v="B"/>
    <n v="3754"/>
    <n v="54034.23"/>
  </r>
  <r>
    <s v="MPS72-518"/>
    <x v="7"/>
    <s v="Madison Park Signature"/>
    <s v="Splendor"/>
    <s v="H0022D"/>
    <s v="BATH RUG"/>
    <s v="Charcoal"/>
    <s v="24x72&quot;"/>
    <s v="A+"/>
    <n v="1584"/>
    <n v="54010.54"/>
  </r>
  <r>
    <s v="MP10-6166"/>
    <x v="1"/>
    <s v="Madison Park"/>
    <s v="Cassandra"/>
    <s v="A0028A"/>
    <s v="COMFORTER (SET)"/>
    <s v="Blush"/>
    <s v="Cal King"/>
    <s v="A+"/>
    <n v="533"/>
    <n v="53892.84"/>
  </r>
  <r>
    <s v="ST54-0039"/>
    <x v="3"/>
    <s v="Serta"/>
    <s v="Parsa AZ"/>
    <s v="X4046A"/>
    <s v="ELECT BLANKET"/>
    <s v="Charcoal Grey"/>
    <s v="King:100x90&quot;"/>
    <s v="ARB"/>
    <n v="687"/>
    <n v="53887.46"/>
  </r>
  <r>
    <s v="II108-0314"/>
    <x v="2"/>
    <s v="INK+IVY"/>
    <s v="Sonoma"/>
    <s v="F1150"/>
    <s v="DINING CHAIR"/>
    <s v="Natural/Grey"/>
    <s v="20&quot;W x 24.5&quot;D x 39.75&quot;H"/>
    <s v="B"/>
    <n v="351"/>
    <n v="53813.48"/>
  </r>
  <r>
    <s v="MP13-1565"/>
    <x v="1"/>
    <s v="Madison Park"/>
    <s v="Quebec"/>
    <s v="A0014B"/>
    <s v="COVERLET&amp;BEDSPR"/>
    <s v="Khaki"/>
    <s v="Queen: 102x118&quot;/20x26&quot;(2)"/>
    <s v="A"/>
    <n v="1029"/>
    <n v="53799.65"/>
  </r>
  <r>
    <s v="MP10-749"/>
    <x v="1"/>
    <s v="Madison Park"/>
    <s v="Donovan"/>
    <s v="A3004B"/>
    <s v="COMFORTER (SET)"/>
    <s v="Red"/>
    <s v="Queen: 90x90&quot;/20x26&quot;(2)/60x80+15&quot;/18x18&quot;/16x16&quot;/12x18&quot;"/>
    <s v="B+"/>
    <n v="781"/>
    <n v="53773.27"/>
  </r>
  <r>
    <s v="MP13-2800"/>
    <x v="1"/>
    <s v="Madison Park"/>
    <s v="Dawn"/>
    <s v="A0001B"/>
    <s v="COVERLET&amp;BEDSPR"/>
    <s v="Coral"/>
    <s v="King/Cal King: 104x94&quot;/20x36&quot;(2)/16x16&quot;/12x18&quot;/18x18&quot;"/>
    <s v="A"/>
    <n v="788"/>
    <n v="53662.54"/>
  </r>
  <r>
    <s v="MP10-8443"/>
    <x v="3"/>
    <s v="Madison Park"/>
    <s v="Jasmine"/>
    <s v="E0078B"/>
    <s v="COMFORTER (SET)"/>
    <s v="Black"/>
    <s v="King: 104&quot;x90&quot;+20x36&quot;(2)"/>
    <s v="A"/>
    <n v="839"/>
    <n v="53636.32"/>
  </r>
  <r>
    <s v="MP10-2419"/>
    <x v="1"/>
    <s v="Madison Park"/>
    <s v="Bennett"/>
    <s v="A1031A"/>
    <s v="COMFORTER (SET)"/>
    <s v="Grey"/>
    <s v="King: 104x92&quot;/20x36+1&quot;(2)/78x80+15&quot;/18x18&quot;/16x16&quot;/12x18&quot;"/>
    <s v="B+"/>
    <n v="641"/>
    <n v="53595.35"/>
  </r>
  <r>
    <s v="MP70-4246"/>
    <x v="1"/>
    <s v="Madison Park"/>
    <s v="Quincy"/>
    <s v="A0029-1"/>
    <s v="SHOWER CURTAIN"/>
    <s v="Khaki"/>
    <s v="72x72&quot;"/>
    <s v="B"/>
    <n v="3097"/>
    <n v="53562.37"/>
  </r>
  <r>
    <s v="5DS73-0201"/>
    <x v="8"/>
    <s v="510 Design"/>
    <s v="Big Bundle"/>
    <s v="H0020B"/>
    <s v="BATH TOWEL"/>
    <s v="Grey"/>
    <s v="28x52&quot;(4)/16x26&quot;(4)/12x12&quot;(4)"/>
    <s v="B"/>
    <n v="1880"/>
    <n v="53555.02"/>
  </r>
  <r>
    <s v="TN20-0272"/>
    <x v="5"/>
    <s v="True North by Sleep Philosophy"/>
    <s v="Cozy Cotton Flannel"/>
    <s v="D0036AU"/>
    <s v="SHEET/SHEET SET"/>
    <s v="Multi Forest Animals"/>
    <s v="Queen"/>
    <s v="A++"/>
    <n v="2140"/>
    <n v="53549.5"/>
  </r>
  <r>
    <s v="5DS10-0049"/>
    <x v="1"/>
    <s v="510 Design"/>
    <s v="Ramsey"/>
    <s v="A5005A"/>
    <s v="COMFORTER (SET)"/>
    <s v="Neutral"/>
    <s v="Cal King"/>
    <s v="A+"/>
    <n v="931"/>
    <n v="53414.98"/>
  </r>
  <r>
    <s v="MPS72-474"/>
    <x v="7"/>
    <s v="Madison Park Signature"/>
    <s v="Splendor"/>
    <s v="H0022C"/>
    <s v="BATH RUG"/>
    <s v="Grey"/>
    <s v="24x72&quot;"/>
    <s v="A"/>
    <n v="1553"/>
    <n v="53414.69"/>
  </r>
  <r>
    <s v="II100-0434"/>
    <x v="2"/>
    <s v="INK+IVY"/>
    <s v="Novak"/>
    <s v="F1483"/>
    <s v="ACCENT CHAIR"/>
    <s v="Teal"/>
    <s v="27.5&quot;W x 32.75&quot;D x 29&quot;H"/>
    <s v="A"/>
    <n v="358"/>
    <n v="53363.11"/>
  </r>
  <r>
    <s v="CS20-1564"/>
    <x v="5"/>
    <s v="Comfort Spaces"/>
    <s v="Cotton 144TC"/>
    <s v="X3018H"/>
    <s v="SHEET/SHEET SET"/>
    <s v="Adelia Gray"/>
    <s v="Queen:90x102&quot;/20x30&quot;(2)/60x80&quot;+14&quot;"/>
    <s v="ARA+"/>
    <n v="2527"/>
    <n v="53323.86"/>
  </r>
  <r>
    <s v="MP13-5590"/>
    <x v="1"/>
    <s v="Madison Park"/>
    <s v="Leila"/>
    <s v="A20007"/>
    <s v="COVERLET&amp;BEDSPR"/>
    <s v="Dark Grey"/>
    <s v="Daybed: 39&quot;W x 75&quot;L + 17&quot;D/20&quot;W x 26&quot;L (3)/39&quot;W x 75&quot;L + 15&quot;D/18&quot;W x 18&quot;L"/>
    <s v="B"/>
    <n v="1025"/>
    <n v="53319.62"/>
  </r>
  <r>
    <s v="WR10-2181"/>
    <x v="1"/>
    <s v="Woolrich"/>
    <s v="Bitter Creek"/>
    <s v="A5061"/>
    <s v="COMFORTER (SET)"/>
    <s v="Grey/Brown"/>
    <s v="Cal King"/>
    <s v="A+"/>
    <n v="549"/>
    <n v="53309.29"/>
  </r>
  <r>
    <s v="MP10-2639"/>
    <x v="1"/>
    <s v="Madison Park"/>
    <s v="Lola"/>
    <s v="A0026C"/>
    <s v="COMFORTER (SET)"/>
    <s v="Aqua"/>
    <s v="Queen: 90x90&quot;/20x26&quot;(2)/60x80+15&quot;/18x18&quot;/16x16&quot;/12x20&quot;"/>
    <s v="A"/>
    <n v="769"/>
    <n v="53303.17"/>
  </r>
  <r>
    <s v="MP50-3254"/>
    <x v="3"/>
    <s v="Madison Park"/>
    <s v="Elma"/>
    <s v="E1054A"/>
    <s v="THROW"/>
    <s v="Blue"/>
    <s v="60x70&quot;"/>
    <s v="B"/>
    <n v="3373"/>
    <n v="53281.01"/>
  </r>
  <r>
    <s v="WR50-1786"/>
    <x v="1"/>
    <s v="Woolrich"/>
    <s v="Winter Hills"/>
    <s v="A5055A"/>
    <s v="THROW"/>
    <s v="Tan"/>
    <s v="50x70&quot;"/>
    <s v="A++"/>
    <n v="2283"/>
    <n v="53280.82"/>
  </r>
  <r>
    <s v="MP20-8222"/>
    <x v="5"/>
    <s v="Madison Park"/>
    <s v="500 Thread Count Egyptian Cotton"/>
    <s v="D0045A"/>
    <s v="SHEET/SHEET SET"/>
    <s v="White(11-01601)"/>
    <s v="King: 108x102&quot;/20x40&quot;(2)/78x80&quot;+16&quot;"/>
    <s v="A++"/>
    <n v="1052"/>
    <n v="53197.23"/>
  </r>
  <r>
    <s v="MPS72-172"/>
    <x v="7"/>
    <s v="Madison Park Signature"/>
    <s v="Marshmallow"/>
    <s v="H0008C"/>
    <s v="BATH RUG"/>
    <s v="Silver"/>
    <s v="24x72&quot;"/>
    <s v="A+"/>
    <n v="1559"/>
    <n v="53168.74"/>
  </r>
  <r>
    <s v="BR54-4846"/>
    <x v="3"/>
    <s v="Beautyrest"/>
    <s v="Heated Microlight to Berber"/>
    <s v="X4074C"/>
    <s v="ELECT BLANKET"/>
    <s v="Brown"/>
    <s v="50x60&quot;"/>
    <s v="ARB"/>
    <n v="1895"/>
    <n v="53041.05"/>
  </r>
  <r>
    <s v="MPS10-503"/>
    <x v="4"/>
    <s v="Madison Park Signature"/>
    <s v="500 Thread Count Luxury Collection"/>
    <s v="C0052"/>
    <s v="COMFORTER (SET)"/>
    <s v="White"/>
    <s v="King:108x96&quot;/20x36+2&quot;(2)/110x98&quot;/12x16&quot;"/>
    <s v="B"/>
    <n v="508"/>
    <n v="52995.86"/>
  </r>
  <r>
    <s v="BR54-4844"/>
    <x v="3"/>
    <s v="Beautyrest"/>
    <s v="Heated Microlight to Berber"/>
    <s v="X4074A"/>
    <s v="ELECT BLANKET"/>
    <s v="Blue"/>
    <s v="50x60&quot;"/>
    <s v="ARA"/>
    <n v="1892"/>
    <n v="52957.08"/>
  </r>
  <r>
    <s v="MP10-4535"/>
    <x v="1"/>
    <s v="Madison Park"/>
    <s v="Bellagio"/>
    <s v="A3002A"/>
    <s v="COMFORTER (SET)"/>
    <s v="Brown/Gold"/>
    <s v="Cal King"/>
    <s v="A++"/>
    <n v="670"/>
    <n v="52934.73"/>
  </r>
  <r>
    <s v="BR54-4852"/>
    <x v="3"/>
    <s v="Beautyrest"/>
    <s v="Heated Microlight to Berber"/>
    <s v="X4074I"/>
    <s v="ELECT BLANKET"/>
    <s v="Purple"/>
    <s v="50x60&quot;"/>
    <s v="ARA"/>
    <n v="1891"/>
    <n v="52929.09"/>
  </r>
  <r>
    <s v="MP51-2600"/>
    <x v="4"/>
    <s v="Madison Park"/>
    <s v="Cambria"/>
    <s v="C0019A"/>
    <s v="BLANKET"/>
    <s v="Ivory"/>
    <s v="King: 108x96&quot;"/>
    <s v="B"/>
    <n v="1724"/>
    <n v="52917.55"/>
  </r>
  <r>
    <s v="FPF18-0106"/>
    <x v="2"/>
    <s v="Madison Park"/>
    <s v="Hilton"/>
    <s v="F0344"/>
    <s v="ACCENT CHAIR"/>
    <s v="Purple"/>
    <s v="30.75&quot;W x 28.75&quot;D x 33.25&quot;H"/>
    <s v="B"/>
    <n v="354"/>
    <n v="52915.26"/>
  </r>
  <r>
    <s v="MP10-4323"/>
    <x v="1"/>
    <s v="Madison Park"/>
    <s v="Caroline"/>
    <s v="A0107"/>
    <s v="COMFORTER (SET)"/>
    <s v="Blue"/>
    <s v="King: 104x92&quot;/20x36&quot;(2)/78x80+15&quot;/18x18&quot;/12x18&quot;/16x16&quot;"/>
    <s v="B"/>
    <n v="690"/>
    <n v="52911.040000000001"/>
  </r>
  <r>
    <s v="TN20-0415"/>
    <x v="5"/>
    <s v="True North by Sleep Philosophy"/>
    <s v="Cozy Cotton Flannel"/>
    <s v="D0036BI"/>
    <s v="SHEET/SHEET SET"/>
    <s v="Blush Dots"/>
    <s v="Twin: 66&quot;W x 96&quot;L/39&quot;W x 75&quot;L + 12&quot;D/20&quot;W x 30&quot;L(1)"/>
    <s v="A++"/>
    <n v="3096"/>
    <n v="52907.07"/>
  </r>
  <r>
    <s v="BR54-4851"/>
    <x v="3"/>
    <s v="Beautyrest"/>
    <s v="Heated Microlight to Berber"/>
    <s v="X4074H"/>
    <s v="ELECT BLANKET"/>
    <s v="Teal"/>
    <s v="50x60&quot;"/>
    <s v="ARB"/>
    <n v="1888"/>
    <n v="52845.120000000003"/>
  </r>
  <r>
    <s v="MP10-3070"/>
    <x v="3"/>
    <s v="Madison Park"/>
    <s v="Duke"/>
    <s v="E0007D"/>
    <s v="COMFORTER (SET)"/>
    <s v="Grey"/>
    <s v="Full/Queen: 90x90&quot;/20x26+2&quot;(2)"/>
    <s v="A+"/>
    <n v="1296"/>
    <n v="52837.54"/>
  </r>
  <r>
    <s v="FPF18-0512"/>
    <x v="2"/>
    <s v="Madison Park"/>
    <s v="Qwen"/>
    <s v="F0364"/>
    <s v="ACCENT CHAIR"/>
    <s v="Teal"/>
    <s v="29.25&quot;W x 32.25&quot;D x 33.5&quot;H"/>
    <s v="B"/>
    <n v="309"/>
    <n v="52766.720000000001"/>
  </r>
  <r>
    <s v="MP40-4896"/>
    <x v="0"/>
    <s v="Madison Park"/>
    <s v="Aubrey"/>
    <s v="G1001D"/>
    <s v="WINDOW PANEL"/>
    <s v="Navy"/>
    <s v="50&quot;W x 84&quot;L (2)"/>
    <s v="A"/>
    <n v="1679"/>
    <n v="52737.95"/>
  </r>
  <r>
    <s v="WR51-2215"/>
    <x v="3"/>
    <s v="Woolrich"/>
    <s v="Burlington"/>
    <s v="E1060E"/>
    <s v="BLANKET"/>
    <s v="Tan"/>
    <s v="Full/Queen: 90&quot;W x 90&quot;L"/>
    <s v="A"/>
    <n v="2260"/>
    <n v="52713.88"/>
  </r>
  <r>
    <s v="MT101-0013"/>
    <x v="2"/>
    <s v="Martha Stewart"/>
    <s v="Ellen"/>
    <s v="F0192"/>
    <s v="OTTOMAN"/>
    <s v="Natural"/>
    <s v="18&quot;W x 18&quot;D x 16&quot;H"/>
    <s v="B"/>
    <n v="726"/>
    <n v="52703.31"/>
  </r>
  <r>
    <s v="MP10-4677"/>
    <x v="1"/>
    <s v="Madison Park"/>
    <s v="Ridge"/>
    <s v="A20001B"/>
    <s v="COMFORTER (SET)"/>
    <s v="Grey"/>
    <s v="King"/>
    <s v="B+"/>
    <n v="711"/>
    <n v="52699.15"/>
  </r>
  <r>
    <s v="MP13-6154"/>
    <x v="1"/>
    <s v="Madison Park"/>
    <s v="Quebec"/>
    <s v="A0014L"/>
    <s v="COVERLET&amp;BEDSPR"/>
    <s v="Purple"/>
    <s v="King: 120&quot;W x 118&quot;L / 20&quot;W x 36&quot;L (2)"/>
    <s v="A"/>
    <n v="769"/>
    <n v="52669.22"/>
  </r>
  <r>
    <s v="MP13-6472"/>
    <x v="1"/>
    <s v="Madison Park"/>
    <s v="Breanna"/>
    <s v="A20016B"/>
    <s v="COVERLET&amp;BEDSPR"/>
    <s v="Khaki"/>
    <s v="39&quot;W x 75&quot;L + 17&quot;D /20&quot;W x 26&quot;L (3)/39&quot;W x 75&quot;L + 15&quot;D/12&quot;W x 18&quot;L"/>
    <s v="B+"/>
    <n v="915"/>
    <n v="52657.26"/>
  </r>
  <r>
    <s v="ID10-2254"/>
    <x v="3"/>
    <s v="Intelligent Design"/>
    <s v="Brielle"/>
    <s v="E0017D"/>
    <s v="COMFORTER (SET)"/>
    <s v="Natural"/>
    <s v="King/Cal King: 104x90&quot;/20x36+2&quot;(2)"/>
    <s v="A+"/>
    <n v="1215"/>
    <n v="52589.26"/>
  </r>
  <r>
    <s v="MP10-6434"/>
    <x v="1"/>
    <s v="Madison Park"/>
    <s v="Boone"/>
    <s v="A1014D"/>
    <s v="COMFORTER (SET)"/>
    <s v="Tan"/>
    <s v="Queen"/>
    <s v="A"/>
    <n v="760"/>
    <n v="52556.77"/>
  </r>
  <r>
    <s v="MPS10-207"/>
    <x v="1"/>
    <s v="Madison Park Signature"/>
    <s v="Chateau"/>
    <s v="A5032"/>
    <s v="COMFORTER (SET)"/>
    <s v="Linen"/>
    <s v="Queen:92x96&quot;/20x26&quot;(2)/26x26&quot;(2)/22x22&quot;/20x20&quot;/14x20&quot;"/>
    <s v="A+"/>
    <n v="296"/>
    <n v="52536.37"/>
  </r>
  <r>
    <s v="TN20-0113"/>
    <x v="5"/>
    <s v="True North by Sleep Philosophy"/>
    <s v="Cozy Cotton Flannel"/>
    <s v="D0036AK"/>
    <s v="SHEET/SHEET SET"/>
    <s v="Ivory Solid"/>
    <s v="Queen: 90x102&quot;/60x80+14&quot;/20x30&quot;(2)"/>
    <s v="A+"/>
    <n v="2139"/>
    <n v="52365.17"/>
  </r>
  <r>
    <s v="MP20-4841"/>
    <x v="5"/>
    <s v="Madison Park"/>
    <s v="1500 Thread Count"/>
    <s v="D0022B"/>
    <s v="SHEET/SHEET SET"/>
    <s v="White"/>
    <s v="King: 108&quot;W x 102&quot;L/20&quot;W x 40&quot;L(2)/78&quot;W x 80&quot;L + 16&quot;D"/>
    <s v="A++"/>
    <n v="1039"/>
    <n v="52350.84"/>
  </r>
  <r>
    <s v="ST54-0109"/>
    <x v="3"/>
    <s v="Serta"/>
    <s v="Fleece to Sherpa"/>
    <s v="E0069E"/>
    <s v="ELECT BLANKET"/>
    <s v="Ivory"/>
    <s v="King:100x90&quot;"/>
    <s v="B"/>
    <n v="633"/>
    <n v="52241.06"/>
  </r>
  <r>
    <s v="MPE20-900"/>
    <x v="5"/>
    <s v="Madison Park Essentials"/>
    <s v="Satin"/>
    <s v="D0004I"/>
    <s v="SHEET/SHEET SET"/>
    <s v="White"/>
    <s v="Queen: 90x102&quot;/20x30&quot;(4)/60x80+14&quot;"/>
    <s v="A+"/>
    <n v="2565"/>
    <n v="52204.629999999903"/>
  </r>
  <r>
    <s v="CS10-1620"/>
    <x v="1"/>
    <s v="Comfort Spaces"/>
    <s v="Juliette"/>
    <s v="X2045D"/>
    <s v="COMFORTER (SET)"/>
    <s v="Teal"/>
    <s v="King: 104&quot;W x 90&quot;L/20&quot;W x 36&quot;L (2)"/>
    <s v="ARB"/>
    <n v="1320"/>
    <n v="52204.56"/>
  </r>
  <r>
    <s v="MP13-3399"/>
    <x v="1"/>
    <s v="Madison Park"/>
    <s v="Rhapsody"/>
    <s v="A1032A"/>
    <s v="COVERLET&amp;BEDSPR"/>
    <s v="Grey/Taupe"/>
    <s v="Full/Queen: 90x90&quot;/20x26&quot;(2)/18x18&quot;/16x16&quot;/12x18&quot;"/>
    <s v="A"/>
    <n v="853"/>
    <n v="52180.78"/>
  </r>
  <r>
    <s v="AM10-0059"/>
    <x v="1"/>
    <s v="Super Listing"/>
    <s v="Camden"/>
    <s v="A6002B"/>
    <s v="COMFORTER (SET)"/>
    <s v="Gray"/>
    <s v="Full/Queen: 90x90&quot;/20x26+2&quot;(2)"/>
    <s v="B"/>
    <n v="1827"/>
    <n v="52179.23"/>
  </r>
  <r>
    <s v="AM10-0032"/>
    <x v="1"/>
    <s v="Super Listing"/>
    <s v="Boulder Stripe"/>
    <s v="A6003C"/>
    <s v="COMFORTER (SET)"/>
    <s v="Brown"/>
    <s v="Full/Queen: 90x90&quot;/20x26+2&quot;(2)"/>
    <s v="B"/>
    <n v="1427"/>
    <n v="52173.23"/>
  </r>
  <r>
    <s v="MP120-1098"/>
    <x v="2"/>
    <s v="Madison Park"/>
    <s v="Beaumont"/>
    <s v="F1071"/>
    <s v="OCCASIONL TABLE"/>
    <s v="White/Natural"/>
    <s v="20&quot;W x 20&quot;D x 21&quot;H"/>
    <s v="B"/>
    <n v="517"/>
    <n v="52151.85"/>
  </r>
  <r>
    <s v="MP13-3973"/>
    <x v="1"/>
    <s v="Madison Park"/>
    <s v="Tangiers"/>
    <s v="A1011A"/>
    <s v="COVERLET&amp;BEDSPR"/>
    <s v="Blue"/>
    <s v="Daybed: 39&quot;W x 75&quot;L + 17&quot;D/20&quot;W x 26&quot;L (3)/39&quot;W x 75&quot;L + 15&quot;D/12&quot;W x 18&quot;L"/>
    <s v="A"/>
    <n v="1131"/>
    <n v="52144.52"/>
  </r>
  <r>
    <s v="MP10-1666"/>
    <x v="1"/>
    <s v="Madison Park"/>
    <s v="Lavine"/>
    <s v="A3006B"/>
    <s v="COMFORTER (SET)"/>
    <s v="Blue"/>
    <s v="King: 106x92&quot;/20x36+2&quot;(2)/78x80+15&quot;/18x18&quot;/12x18&quot;/26x26+2&quot;(2)/110x102&quot;/78x8"/>
    <s v="B+"/>
    <n v="489"/>
    <n v="52081.8"/>
  </r>
  <r>
    <s v="AM10-0030"/>
    <x v="1"/>
    <s v="Super Listing"/>
    <s v="Boulder Stripe"/>
    <s v="A6003A"/>
    <s v="COMFORTER (SET)"/>
    <s v="Black"/>
    <s v="King/Cal King: 104x90&quot;/20x36+2&quot;(2)"/>
    <s v="B+"/>
    <n v="1358"/>
    <n v="52059.99"/>
  </r>
  <r>
    <s v="MP73-7179"/>
    <x v="8"/>
    <s v="Madison Park"/>
    <s v="Spa Waffle"/>
    <s v="H0016H"/>
    <s v="BATH TOWEL"/>
    <s v="Charcoal"/>
    <s v="28&quot;Wx54&quot;L(2)/16&quot;Wx26&quot;L(2)/12&quot;Wx12&quot;L(2)"/>
    <s v="A"/>
    <n v="2082"/>
    <n v="52026.51"/>
  </r>
  <r>
    <s v="CS14-0058"/>
    <x v="1"/>
    <s v="Comfort Spaces"/>
    <s v="Kienna"/>
    <s v="X1003D"/>
    <s v="COVERLET&amp;BEDSPR"/>
    <s v="White"/>
    <s v="King: 104x90&quot;/20x36+1/2&quot;(2)"/>
    <s v="ARA+"/>
    <n v="1717"/>
    <n v="52024.45"/>
  </r>
  <r>
    <s v="BR54-1943"/>
    <x v="3"/>
    <s v="Beautyrest"/>
    <s v="Heated Microlight to Berber"/>
    <s v="E0098H"/>
    <s v="ELECT BLANKET"/>
    <s v="Purple"/>
    <s v="King:100x90&quot;"/>
    <s v="B"/>
    <n v="517"/>
    <n v="51992.9"/>
  </r>
  <r>
    <s v="BR54-0379"/>
    <x v="3"/>
    <s v="Beautyrest"/>
    <s v="Heated Microlight to Berber"/>
    <s v="E0098F"/>
    <s v="ELECT BLANKET"/>
    <s v="Blue"/>
    <s v="Queen:84x90&quot;"/>
    <s v="B+"/>
    <n v="590"/>
    <n v="51965.47"/>
  </r>
  <r>
    <s v="SHET20-794"/>
    <x v="5"/>
    <s v="True North by Sleep Philosophy"/>
    <s v="Micro Fleece"/>
    <s v="D0034D"/>
    <s v="SHEET/SHEET SET"/>
    <s v="Lavender"/>
    <s v="Queen: 90x102&quot;/60x80+14&quot;/20x34&quot;(2)"/>
    <s v="A++"/>
    <n v="1681"/>
    <n v="51898.11"/>
  </r>
  <r>
    <s v="NS10-3244"/>
    <x v="1"/>
    <s v="N Natori"/>
    <s v="Hanae"/>
    <s v="A9001A"/>
    <s v="COMFORTER (SET)"/>
    <s v="White"/>
    <s v="King/Cal King: 110&quot;W x 96&quot;L / 20&quot;W x 36&quot;L (2)"/>
    <s v="B+"/>
    <n v="492"/>
    <n v="51882.1"/>
  </r>
  <r>
    <s v="MP10-1665"/>
    <x v="1"/>
    <s v="Madison Park"/>
    <s v="Lavine"/>
    <s v="A3006B"/>
    <s v="COMFORTER (SET)"/>
    <s v="Blue"/>
    <s v="Queen: 90x92&quot;/20x26+2&quot;(2)/60x80+15&quot;/18x18&quot;/12x18&quot;/26x26+2&quot;(2)/90x102&quot;/60x80"/>
    <s v="B+"/>
    <n v="530"/>
    <n v="51773.13"/>
  </r>
  <r>
    <s v="WR51-2212"/>
    <x v="3"/>
    <s v="Woolrich"/>
    <s v="Burlington"/>
    <s v="E1060B"/>
    <s v="BLANKET"/>
    <s v="Grey"/>
    <s v="Full/Queen: 90&quot;W x 90&quot;L"/>
    <s v="A+"/>
    <n v="2239"/>
    <n v="51745.37"/>
  </r>
  <r>
    <s v="UH10-0199"/>
    <x v="1"/>
    <s v="Intelligent Design"/>
    <s v="Brooklyn"/>
    <s v="A0072A"/>
    <s v="COMFORTER (SET)"/>
    <s v="Ivory"/>
    <s v="Full/Queen: 88x92&quot;/20x26&quot;(2)/18x18&quot;/12x18&quot;/26x26+1/2&quot;(2)"/>
    <s v="A"/>
    <n v="677"/>
    <n v="51676.9"/>
  </r>
  <r>
    <s v="BR20-1912"/>
    <x v="5"/>
    <s v="Beautyrest"/>
    <s v="600 Thread Count"/>
    <s v="D0028G"/>
    <s v="SHEET/SHEET SET"/>
    <s v="Khaki"/>
    <s v="Queen: 90x102&quot;/21x31&quot;(2)/60x80+16&quot;"/>
    <s v="A++"/>
    <n v="1564"/>
    <n v="51659.56"/>
  </r>
  <r>
    <s v="MPE20-1160"/>
    <x v="5"/>
    <s v="Madison Park Essentials"/>
    <s v="Satin"/>
    <s v="D0004U"/>
    <s v="SHEET/SHEET SET"/>
    <s v="Champagne"/>
    <s v="Queen: 90x102&quot;/60x80+14&quot;/20x30&quot;(4)"/>
    <s v="A"/>
    <n v="2412"/>
    <n v="51637.919999999998"/>
  </r>
  <r>
    <s v="MP51N-6188"/>
    <x v="3"/>
    <s v="Madison Park"/>
    <s v="Egyptian Cotton"/>
    <s v="E1014A"/>
    <s v="BLANKET"/>
    <s v="Light Blue"/>
    <s v="Full/Queen: 90&quot;W x 90&quot;L"/>
    <s v="B+"/>
    <n v="1520"/>
    <n v="51563.56"/>
  </r>
  <r>
    <s v="MPE10-862"/>
    <x v="1"/>
    <s v="Madison Park Essentials"/>
    <s v="Maible"/>
    <s v="A1054C"/>
    <s v="COMFORTER (SET)"/>
    <s v="Blush/Grey"/>
    <s v="King: 104x92&quot;/20x36+2&quot;(2)/78x80+15&quot;/108x102&quot;/78x80+14&quot;/20x40&quot;(2)/12x18&quot;"/>
    <s v="A"/>
    <n v="724"/>
    <n v="51534.3"/>
  </r>
  <r>
    <s v="BR20-1003"/>
    <x v="5"/>
    <s v="Beautyrest"/>
    <s v="600 Thread Count"/>
    <s v="D0028E"/>
    <s v="SHEET/SHEET SET"/>
    <s v="Blue"/>
    <s v="Queen: 90x102&quot;/21x31&quot;(2)/60x80&quot;+16&quot;"/>
    <s v="A++"/>
    <n v="1560"/>
    <n v="51530.18"/>
  </r>
  <r>
    <s v="MPS10-552"/>
    <x v="1"/>
    <s v="Madison Park Signature"/>
    <s v="Essence"/>
    <s v="A5046D"/>
    <s v="COMFORTER (SET)"/>
    <s v="Green"/>
    <s v="King: 110x96&quot;/20x36&quot;&quot;/26x26&quot;(3)/20x20&quot;/20x20&quot;/14x20&quot;"/>
    <s v="TBD"/>
    <n v="235"/>
    <n v="51525.08"/>
  </r>
  <r>
    <s v="IIF20-0104"/>
    <x v="2"/>
    <s v="INK+IVY"/>
    <s v="Lancaster"/>
    <s v="F0382"/>
    <s v="BAR STOOL"/>
    <s v="Amber/Graphite"/>
    <s v="17.5&quot;W x 21.75&quot;D x 42.5&quot;H"/>
    <s v="B"/>
    <n v="392"/>
    <n v="51484.11"/>
  </r>
  <r>
    <s v="ID10-1241"/>
    <x v="1"/>
    <s v="Intelligent Design"/>
    <s v="Raina"/>
    <s v="B3054A"/>
    <s v="COMFORTER (SET)"/>
    <s v="Aqua/Silver"/>
    <s v="Full/Queen: 90&quot;W x 90&quot;L/20&quot;W x 26&quot;L + 1&quot;D(2)/12&quot;W x 16&quot;L/16&quot;W x 16&quot;L"/>
    <s v="B"/>
    <n v="1195"/>
    <n v="51482.929999999898"/>
  </r>
  <r>
    <s v="MPS73-320"/>
    <x v="8"/>
    <s v="Madison Park Signature"/>
    <s v="800GSM"/>
    <s v="H0005N"/>
    <s v="BATH TOWEL"/>
    <s v="Black"/>
    <s v="30&quot;Wx54&quot;L(2)/16&quot;Wx 28&quot;L(2)/13&quot;Wx13&quot;L(4)"/>
    <s v="A"/>
    <n v="1489"/>
    <n v="51479.73"/>
  </r>
  <r>
    <s v="MP50-6675"/>
    <x v="3"/>
    <s v="Madison Park"/>
    <s v="Zuri"/>
    <s v="E1047F"/>
    <s v="THROW"/>
    <s v="Leopard"/>
    <s v="60&quot;W x 70&quot;L"/>
    <s v="B"/>
    <n v="3121"/>
    <n v="51459.54"/>
  </r>
  <r>
    <s v="MP10-4322"/>
    <x v="1"/>
    <s v="Madison Park"/>
    <s v="Caroline"/>
    <s v="A0107"/>
    <s v="COMFORTER (SET)"/>
    <s v="Blue"/>
    <s v="Queen: 90x90&quot;/20x26&quot;(2)/60x80+15&quot;/18x18&quot;/12x18&quot;/16x16&quot;"/>
    <s v="B"/>
    <n v="779"/>
    <n v="51451.02"/>
  </r>
  <r>
    <s v="CCL10-0064"/>
    <x v="1"/>
    <s v="Croscill Classics"/>
    <s v="Julius"/>
    <s v="A0115B"/>
    <s v="COMFORTER (SET)"/>
    <s v="Blue/Grey"/>
    <s v="Cal King: 110x96&quot;/20x36+2&quot;(2)/72x84+15&quot;"/>
    <s v="B+"/>
    <n v="244"/>
    <n v="51406.57"/>
  </r>
  <r>
    <s v="MP50-8239"/>
    <x v="3"/>
    <s v="Madison Park"/>
    <s v="Chenille Chunky Knit"/>
    <s v="E1051G"/>
    <s v="THROW"/>
    <s v="Sage Green"/>
    <s v="50x60''"/>
    <s v="B+"/>
    <n v="1192"/>
    <n v="51398.38"/>
  </r>
  <r>
    <s v="II70-541"/>
    <x v="7"/>
    <s v="INK+IVY"/>
    <s v="Alpine"/>
    <s v="H0094A"/>
    <s v="SHOWER CURTAIN"/>
    <s v="Navy"/>
    <s v="72x72&quot;"/>
    <s v="A"/>
    <n v="2739"/>
    <n v="51384.63"/>
  </r>
  <r>
    <s v="MPS121-0113"/>
    <x v="2"/>
    <s v="Madison Park Signature"/>
    <s v="Helena"/>
    <s v="F1115"/>
    <s v="DINING TABLE"/>
    <s v="Grey"/>
    <s v="Dia 44&quot; x 30.25&quot;H"/>
    <s v="B"/>
    <n v="237"/>
    <n v="51335.32"/>
  </r>
  <r>
    <s v="MPS72-517"/>
    <x v="7"/>
    <s v="Madison Park Signature"/>
    <s v="Splendor"/>
    <s v="H0022D"/>
    <s v="BATH RUG"/>
    <s v="Charcoal"/>
    <s v="21x34&quot;"/>
    <s v="A+"/>
    <n v="2836"/>
    <n v="51313.68"/>
  </r>
  <r>
    <s v="BR54-1927"/>
    <x v="3"/>
    <s v="Beautyrest"/>
    <s v="Heated Microlight to Berber"/>
    <s v="E0099H"/>
    <s v="ELECT BLANKET"/>
    <s v="Purple"/>
    <s v="60x70&quot;"/>
    <s v="B"/>
    <n v="1331"/>
    <n v="51268.11"/>
  </r>
  <r>
    <s v="MP105-0998"/>
    <x v="2"/>
    <s v="Madison Park"/>
    <s v="Ashcroft"/>
    <s v="F0304"/>
    <s v="ACCENT BENCH"/>
    <s v="Natural"/>
    <s v="52.5&quot;W x 17.5&quot;D x 19.685&quot;H"/>
    <s v="B"/>
    <n v="371"/>
    <n v="51233.41"/>
  </r>
  <r>
    <s v="BR54-1923"/>
    <x v="3"/>
    <s v="Beautyrest"/>
    <s v="Heated Plush"/>
    <s v="E0072A"/>
    <s v="ELECT BLANKET"/>
    <s v="Aqua"/>
    <s v="60x70&quot;"/>
    <s v="B"/>
    <n v="1401"/>
    <n v="51207.1"/>
  </r>
  <r>
    <s v="MP10-5281"/>
    <x v="1"/>
    <s v="Madison Park"/>
    <s v="Cape Cod"/>
    <s v="A0042"/>
    <s v="COMFORTER (SET)"/>
    <s v="Blue"/>
    <s v="Queen"/>
    <s v="B"/>
    <n v="707"/>
    <n v="51150.400000000001"/>
  </r>
  <r>
    <s v="5DS13-0171"/>
    <x v="1"/>
    <s v="510 Design"/>
    <s v="Oakley"/>
    <s v="A5008C"/>
    <s v="COVERLET&amp;BEDSPR"/>
    <s v="Seafoam"/>
    <s v="King/Cal King: 120&quot;W x 118&quot;L/20&quot;W x 36&quot;L + 0.5&quot;(2)"/>
    <s v="B+"/>
    <n v="1256"/>
    <n v="51149.95"/>
  </r>
  <r>
    <s v="BASI16-0476"/>
    <x v="4"/>
    <s v="Sleep Philosophy"/>
    <s v="3&quot; Gel Memory Foam with Cooling Cover"/>
    <s v="C0003"/>
    <s v="MATT PAD/TOPPER"/>
    <s v="White"/>
    <s v="Twin XL: 39x80+3&quot;"/>
    <s v="B"/>
    <n v="691"/>
    <n v="51015.57"/>
  </r>
  <r>
    <s v="MZ10-075"/>
    <x v="1"/>
    <s v="Intelligent Design"/>
    <s v="Allison"/>
    <s v="B2003A"/>
    <s v="COMFORTER (SET)"/>
    <s v="Yellow"/>
    <s v="Full/Queen: 86x90&quot;/20x26+2&quot;(2)/12X16&quot;"/>
    <s v="B+"/>
    <n v="1340"/>
    <n v="50991.32"/>
  </r>
  <r>
    <s v="MP10-8441"/>
    <x v="3"/>
    <s v="Madison Park"/>
    <s v="Jasmine"/>
    <s v="E0078A"/>
    <s v="COMFORTER (SET)"/>
    <s v="Taupe"/>
    <s v="King: 104&quot;x90&quot;+20x36&quot;(2)"/>
    <s v="A"/>
    <n v="797"/>
    <n v="50987.3"/>
  </r>
  <r>
    <s v="FPF18-0160"/>
    <x v="2"/>
    <s v="Madison Park"/>
    <s v="Colton"/>
    <s v="F0347"/>
    <s v="ACCENT CHAIR"/>
    <s v="Grey"/>
    <s v="29W x 30D x 35.25H&quot;"/>
    <s v="B"/>
    <n v="286"/>
    <n v="50968.34"/>
  </r>
  <r>
    <s v="ID91-522"/>
    <x v="7"/>
    <s v="Intelligent Design"/>
    <s v="Lita"/>
    <s v="H0003A"/>
    <s v="FASHION TOWEL"/>
    <s v="Orange"/>
    <s v="28x54&quot;(2)/16x26&quot;(4)"/>
    <s v="B+"/>
    <n v="1769"/>
    <n v="50916.41"/>
  </r>
  <r>
    <s v="MT120-0024"/>
    <x v="2"/>
    <s v="Martha Stewart"/>
    <s v="Harley"/>
    <s v="F1347"/>
    <s v="OCCASIONL TABLE"/>
    <s v="Reclaimed Wheat"/>
    <s v="15&quot;Diameter X 28H"/>
    <s v="B"/>
    <n v="446"/>
    <n v="50836.81"/>
  </r>
  <r>
    <s v="MPE10-796"/>
    <x v="1"/>
    <s v="Madison Park Essentials"/>
    <s v="Zara"/>
    <s v="A1065A"/>
    <s v="COMFORTER (SET)"/>
    <s v="Brown"/>
    <s v="King"/>
    <s v="B+"/>
    <n v="550"/>
    <n v="50807.360000000001"/>
  </r>
  <r>
    <s v="MT100-0176"/>
    <x v="2"/>
    <s v="Martha Stewart"/>
    <s v="Whitney"/>
    <s v="F1464"/>
    <s v="ACCENT CHAIR"/>
    <s v="Natural"/>
    <s v="27&quot;W x 29&quot;D x 31&quot;H"/>
    <s v="B"/>
    <n v="199"/>
    <n v="50805.33"/>
  </r>
  <r>
    <s v="MPE10-160"/>
    <x v="1"/>
    <s v="Madison Park Essentials"/>
    <s v="Knowles"/>
    <s v="A1005B"/>
    <s v="COMFORTER (SET)"/>
    <s v="Aqua"/>
    <s v="Queen: 90x90&quot;/20x26+2&quot;(2)/60x80+15&quot;/90x102&quot;/60x80+14&quot;/20x30&quot;(2)/12x18&quot;"/>
    <s v="B+"/>
    <n v="790"/>
    <n v="50720.15"/>
  </r>
  <r>
    <s v="FUR105-0041"/>
    <x v="2"/>
    <s v="Madison Park"/>
    <s v="Shandra"/>
    <s v="F1531"/>
    <s v="ACCENT BENCH"/>
    <s v="Blue"/>
    <s v="49&quot;W x 19.25&quot;D x 18.5&quot;H"/>
    <s v="A"/>
    <n v="466"/>
    <n v="50636.36"/>
  </r>
  <r>
    <s v="AM10-0126"/>
    <x v="1"/>
    <s v="Super Listing"/>
    <s v="Gabby"/>
    <s v="A6010B"/>
    <s v="COMFORTER (SET)"/>
    <s v="Plum/Grey"/>
    <s v="Full/Queen: 90x90&quot;/20x26&quot;(2)"/>
    <s v="B"/>
    <n v="1865"/>
    <n v="50604.53"/>
  </r>
  <r>
    <s v="MP70-2489"/>
    <x v="7"/>
    <s v="Madison Park"/>
    <s v="Amherst"/>
    <s v="H0077F"/>
    <s v="SHOWER CURTAIN"/>
    <s v="Yellow"/>
    <s v="72x72&quot;"/>
    <s v="A"/>
    <n v="3475"/>
    <n v="50534.76"/>
  </r>
  <r>
    <s v="TN20-0380"/>
    <x v="5"/>
    <s v="True North by Sleep Philosophy"/>
    <s v="Cozy Cotton Flannel"/>
    <s v="D0036Q"/>
    <s v="SHEET/SHEET SET"/>
    <s v="Grey Dogs"/>
    <s v="Queen: 90&quot;W x 102&quot;L/60&quot;W x 80&quot;L + 14&quot;D/20&quot;W x 30&quot;L(2)"/>
    <s v="A++"/>
    <n v="2031"/>
    <n v="50523.28"/>
  </r>
  <r>
    <s v="MP13-6497"/>
    <x v="1"/>
    <s v="Madison Park"/>
    <s v="Quebec"/>
    <s v="A0014N"/>
    <s v="COVERLET&amp;BEDSPR"/>
    <s v="Mocha"/>
    <s v="Queen:102&quot;&quot;W x 118&quot;&quot;L / 20&quot;&quot;W x 26&quot;&quot;L (2)"/>
    <s v="A"/>
    <n v="966"/>
    <n v="50513.87"/>
  </r>
  <r>
    <s v="5DS73-0200"/>
    <x v="8"/>
    <s v="510 Design"/>
    <s v="Big Bundle"/>
    <s v="H0020A"/>
    <s v="BATH TOWEL"/>
    <s v="White"/>
    <s v="28x52&quot;(4)/16x26&quot;(4)/12x12&quot;(4)"/>
    <s v="A"/>
    <n v="1744"/>
    <n v="50486.61"/>
  </r>
  <r>
    <s v="MP13-7964"/>
    <x v="1"/>
    <s v="Madison Park"/>
    <s v="Aubrey"/>
    <s v="A3001D-1"/>
    <s v="COVERLET&amp;BEDSPR"/>
    <s v="Navy"/>
    <s v="Queen: 102&quot;Wx118&quot;L/20&quot;Wx26&quot;L+2&quot;D(2)/18&quot;Wx18&quot;L/6.5&quot;Dx18&quot;L"/>
    <s v="B"/>
    <n v="721"/>
    <n v="50482.47"/>
  </r>
  <r>
    <s v="BR54-0656"/>
    <x v="3"/>
    <s v="Beautyrest"/>
    <s v="Heated Plush"/>
    <s v="E0073E"/>
    <s v="ELECT BLANKET"/>
    <s v="Lavender"/>
    <s v="Queen:84x90&quot;"/>
    <s v="B+"/>
    <n v="684"/>
    <n v="50436.72"/>
  </r>
  <r>
    <s v="BL20-0448"/>
    <x v="5"/>
    <s v="True North by Sleep Philosophy"/>
    <s v="Soloft Plush"/>
    <s v="D0033A"/>
    <s v="SHEET/SHEET SET"/>
    <s v="Ivory"/>
    <s v="King: 76x80+14&quot;/108x102&quot;/20x40&quot;(2)"/>
    <s v="A+"/>
    <n v="1303"/>
    <n v="50359.25"/>
  </r>
  <r>
    <s v="MP10-4689"/>
    <x v="1"/>
    <s v="Madison Park"/>
    <s v="Camelia"/>
    <s v="A20014"/>
    <s v="COMFORTER (SET)"/>
    <s v="Natural"/>
    <s v="King"/>
    <s v="B+"/>
    <n v="605"/>
    <n v="50347.65"/>
  </r>
  <r>
    <s v="MP10-7129"/>
    <x v="1"/>
    <s v="Madison Park"/>
    <s v="Walter"/>
    <s v="A20010C"/>
    <s v="COMFORTER (SET)"/>
    <s v="Navy"/>
    <s v="Queen:90&quot;W x 90&quot;L / 20&quot;W x 26&quot;L + 1.5&quot;D (2)/ 60&quot;W x 80&quot;L + 15&quot;D/16&quot;W x 16&quot;L/12&quot;W x 18&quot;L/18&quot;W x 18&quot;L"/>
    <s v="B"/>
    <n v="905"/>
    <n v="50311.12"/>
  </r>
  <r>
    <s v="CS10-1382"/>
    <x v="1"/>
    <s v="Madison Park Essentials"/>
    <s v="Alexis"/>
    <s v="X1024"/>
    <s v="COMFORTER (SET)"/>
    <s v="Yellow"/>
    <s v="King (9pc set): 104&quot;W x 90&quot;L / 20&quot;W x 36&quot;L (2) / 108&quot;W x 102&quot;L/78&quot;W x 80&quot;L + 15&quot;D / 20&quot;W x 40&quot;L (2) / bonus pillow case 20&quot;W x 40&quot;L (2)"/>
    <s v="B+"/>
    <n v="1145"/>
    <n v="50307.86"/>
  </r>
  <r>
    <s v="WR13-3472"/>
    <x v="1"/>
    <s v="Woolrich"/>
    <s v="Olsen"/>
    <s v="A5052A"/>
    <s v="COVERLET&amp;BEDSPR"/>
    <s v="Blue"/>
    <s v="King/ Cal King : 110x96+0.5&quot;/20x36+0.5&quot;(2)"/>
    <s v="B+"/>
    <n v="764"/>
    <n v="50305.45"/>
  </r>
  <r>
    <s v="CS20-0583"/>
    <x v="5"/>
    <s v="Comfort Spaces"/>
    <s v="Cotton 144TC"/>
    <s v="X3018D"/>
    <s v="SHEET/SHEET SET"/>
    <s v="Blue"/>
    <s v="Twin XL: 66&quot;W x 96&quot;L/39&quot;W x 80&quot;L + 12&quot;D/20&quot;W x 30&quot;L (1)"/>
    <s v="ARA+"/>
    <n v="3048"/>
    <n v="50287.040000000001"/>
  </r>
  <r>
    <s v="MZK10-262"/>
    <x v="1"/>
    <s v="Intelligent Design Kids"/>
    <s v="Tessa"/>
    <s v="B2038B"/>
    <s v="COMFORTER (SET)"/>
    <s v="Blush"/>
    <s v="Full/Queen:86&quot;x 86&quot;/20&quot;x26&quot;L(2)/13&quot;x13&quot;"/>
    <s v="B"/>
    <n v="1101"/>
    <n v="50217.89"/>
  </r>
  <r>
    <s v="MP50-7193"/>
    <x v="3"/>
    <s v="Madison Park"/>
    <s v="Zuri"/>
    <s v="E1047A"/>
    <s v="THROW"/>
    <s v="Aqua"/>
    <s v="60x70&quot;"/>
    <s v="B"/>
    <n v="3151"/>
    <n v="50215.7"/>
  </r>
  <r>
    <s v="MP95C-0041"/>
    <x v="6"/>
    <s v="Madison Park"/>
    <s v="Forest Reflections"/>
    <s v="J0189"/>
    <s v="CANVAS"/>
    <s v="Multi"/>
    <s v="15x30x1.5&quot;(2)/30x30x1.5&quot;"/>
    <s v="A+"/>
    <n v="855"/>
    <n v="50175.98"/>
  </r>
  <r>
    <s v="MP10-504"/>
    <x v="1"/>
    <s v="Madison Park"/>
    <s v="Bayside"/>
    <s v="A1012A"/>
    <s v="COMFORTER (SET)"/>
    <s v="Blue"/>
    <s v="Queen: 90x90&quot;/20x26+1/2&quot;(2)/60x80+15&quot;/18x18&quot;/16x16&quot;/12x18&quot;"/>
    <s v="B"/>
    <n v="676"/>
    <n v="50131.23"/>
  </r>
  <r>
    <s v="MP10-1329"/>
    <x v="1"/>
    <s v="Madison Park"/>
    <s v="Laurel"/>
    <s v="A0019D"/>
    <s v="COMFORTER (SET)"/>
    <s v="Grey"/>
    <s v="King: 104x92&quot;/20x36&quot;(2)/78x80+15&quot;/18x18&quot;/12x18&quot;/D6.5x18&quot;"/>
    <s v="B+"/>
    <n v="744"/>
    <n v="50105.08"/>
  </r>
  <r>
    <s v="MP10-459"/>
    <x v="1"/>
    <s v="Madison Park"/>
    <s v="Juliana"/>
    <s v="A0008"/>
    <s v="COMFORTER (SET)"/>
    <s v="Blue"/>
    <s v="King: 110x96&quot;/21x37&quot;(2)/78x80+15&quot;/26x26+2&quot;(2)/18x18&quot;/12x18&quot;/6.5x18&quot;"/>
    <s v="B+"/>
    <n v="567"/>
    <n v="50001.06"/>
  </r>
  <r>
    <s v="MP10-1247"/>
    <x v="4"/>
    <s v="Madison Park"/>
    <s v="Winfield"/>
    <s v="C0001"/>
    <s v="COMFORTER (SET)"/>
    <s v="White"/>
    <s v="Full/Queen: 90x90&quot;"/>
    <s v="B"/>
    <n v="1199"/>
    <n v="49963.16"/>
  </r>
  <r>
    <s v="MP13-2695"/>
    <x v="1"/>
    <s v="Madison Park"/>
    <s v="Aubrey"/>
    <s v="A3001C-6"/>
    <s v="COVERLET&amp;BEDSPR"/>
    <s v="Black"/>
    <s v="King/Cal King: 104x94&quot;/20x36+2&quot;(2)/18x18&quot;/16x16&quot;/6.5x18&quot;"/>
    <s v="B"/>
    <n v="796"/>
    <n v="49961.35"/>
  </r>
  <r>
    <s v="MZ10-0596"/>
    <x v="1"/>
    <s v="Intelligent Design"/>
    <s v="Glimmer"/>
    <s v="B2019A"/>
    <s v="COMFORTER (SET)"/>
    <s v="Aqua"/>
    <s v="Full/Queen"/>
    <s v="B+"/>
    <n v="1305"/>
    <n v="49958.06"/>
  </r>
  <r>
    <s v="ID10-1226"/>
    <x v="1"/>
    <s v="Intelligent Design"/>
    <s v="Robbie"/>
    <s v="B3045"/>
    <s v="COMFORTER (SET)"/>
    <s v="Navy/Tan"/>
    <s v="Full:78''W x 86''L/20''W x 26&quot;L + 2''D (2)/54''W x 75''L + 14''D/12''W x 16"/>
    <s v="A+"/>
    <n v="1212"/>
    <n v="49942.720000000001"/>
  </r>
  <r>
    <s v="BR54-0182"/>
    <x v="3"/>
    <s v="Beautyrest"/>
    <s v="Electric Micro Fleece"/>
    <s v="E0061F"/>
    <s v="ELECT BLANKET"/>
    <s v="Beige"/>
    <s v="King:100x90&quot;"/>
    <s v="B+"/>
    <n v="567"/>
    <n v="49932.78"/>
  </r>
  <r>
    <s v="5DS13-0169"/>
    <x v="1"/>
    <s v="510 Design"/>
    <s v="Oakley"/>
    <s v="A5008B"/>
    <s v="COVERLET&amp;BEDSPR"/>
    <s v="Khaki"/>
    <s v="King/Cal King: 120&quot;W x 118&quot;L/20&quot;W x 36&quot;L + 0.5&quot;(2)"/>
    <s v="B+"/>
    <n v="1232"/>
    <n v="49917.7"/>
  </r>
  <r>
    <s v="MP10-7714"/>
    <x v="1"/>
    <s v="Madison Park"/>
    <s v="Tasha"/>
    <s v="A1095A"/>
    <s v="COMFORTER (SET)"/>
    <s v="Black"/>
    <s v="Full/Queen: 90&quot;W x 90&quot;L / 20&quot;W x 26&quot;L(2)/ 12&quot;W x 18&quot;L/ 18&quot; Wx18&quot;L"/>
    <s v="B+"/>
    <n v="866"/>
    <n v="49772.14"/>
  </r>
  <r>
    <s v="BL51N-0612"/>
    <x v="3"/>
    <s v="Madison Park"/>
    <s v="Liquid Cotton"/>
    <s v="E1020H"/>
    <s v="BLANKET"/>
    <s v="White"/>
    <s v="Full/Queen: 90x90&quot;"/>
    <s v="B"/>
    <n v="1909"/>
    <n v="49765.74"/>
  </r>
  <r>
    <s v="MP10-8311"/>
    <x v="1"/>
    <s v="Madison Park"/>
    <s v="Aubrey"/>
    <s v="A3001E"/>
    <s v="COMFORTER (SET)"/>
    <s v="Teal"/>
    <s v="Queen: 90&quot;W x 92&quot;L/20&quot;W x 26&quot;L + 2&quot;D (2)/60&quot;W x 80&quot;L + 15&quot;D/18&quot;W x 18&quot;L/6.5&quot;W x 18&quot;L/26&quot;W x 26&quot;L(2)/90&quot;W x 102&quot;L/60&quot;W x 80&quot;L + 14&quot;D /20&quot;W x 32&quot;L (2)"/>
    <s v="A"/>
    <n v="532"/>
    <n v="49757.440000000002"/>
  </r>
  <r>
    <s v="MPE10-814"/>
    <x v="1"/>
    <s v="Madison Park Essentials"/>
    <s v="Delaney"/>
    <s v="A1064A"/>
    <s v="COMFORTER (SET)"/>
    <s v="Navy"/>
    <s v="Cal King"/>
    <s v="A"/>
    <n v="425"/>
    <n v="49721.64"/>
  </r>
  <r>
    <s v="MP10-4185"/>
    <x v="1"/>
    <s v="Madison Park"/>
    <s v="Serene"/>
    <s v="A1013G"/>
    <s v="COMFORTER (SET)"/>
    <s v="Yellow"/>
    <s v="Queen: 90x90&quot;/20x26&quot;(2)/60x80+15&quot;/18x18&quot;/12x16&quot;/12x18&quot;"/>
    <s v="B"/>
    <n v="780"/>
    <n v="49647.74"/>
  </r>
  <r>
    <s v="MP10-388"/>
    <x v="1"/>
    <s v="Madison Park"/>
    <s v="Dawn"/>
    <s v="A0001A"/>
    <s v="COMFORTER (SET)"/>
    <s v="Aqua"/>
    <s v="Cal King: 104x92&quot;/20x36+2&quot;(2)/72x84+15&quot;/16x16&quot;/12x18&quot;/18x18&quot;/26x26&quot;(2)"/>
    <s v="A++"/>
    <n v="483"/>
    <n v="49633.74"/>
  </r>
  <r>
    <s v="MP10-6183"/>
    <x v="1"/>
    <s v="Madison Park"/>
    <s v="Malia"/>
    <s v="A1023B"/>
    <s v="COMFORTER (SET)"/>
    <s v="Ivory"/>
    <s v="Full/Queen: 90x90&quot;/20x26&quot;(2)/16x16&quot;/26x26&quot;(2)"/>
    <s v="A"/>
    <n v="690"/>
    <n v="49622.48"/>
  </r>
  <r>
    <s v="MP13-5321"/>
    <x v="1"/>
    <s v="Madison Park"/>
    <s v="Sabrina"/>
    <s v="A5015A"/>
    <s v="COVERLET&amp;BEDSPR"/>
    <s v="Off White"/>
    <s v="King/Cal King: 120&quot;W x 118&quot;L/ 20&quot;W x 36&quot;L (2)"/>
    <s v="B+"/>
    <n v="806"/>
    <n v="49615.32"/>
  </r>
  <r>
    <s v="MZK10-226"/>
    <x v="1"/>
    <s v="Intelligent Design Kids"/>
    <s v="Celia"/>
    <s v="B2012A"/>
    <s v="COMFORTER (SET)"/>
    <s v="Blush/Gold"/>
    <s v="Twin:66&quot;W x 86&quot;L/20&quot;W x 26&quot; L + 1&quot;D/14&quot;W x 14&quot;L"/>
    <s v="B"/>
    <n v="1266"/>
    <n v="49567.81"/>
  </r>
  <r>
    <s v="MP10-1248"/>
    <x v="4"/>
    <s v="Madison Park"/>
    <s v="Winfield"/>
    <s v="C0001"/>
    <s v="COMFORTER (SET)"/>
    <s v="White"/>
    <s v="King/Cal King:  104x92&quot;"/>
    <s v="B"/>
    <n v="1039"/>
    <n v="49557.07"/>
  </r>
  <r>
    <s v="MPS73-539"/>
    <x v="8"/>
    <s v="Madison Park Signature"/>
    <s v="800GSM"/>
    <s v="H0005X"/>
    <s v="BATH TOWEL"/>
    <s v="Olive green"/>
    <s v="30x54&quot;(2)/16x28&quot;(2)/13x13&quot;(4)"/>
    <s v="A"/>
    <n v="1366"/>
    <n v="49555.07"/>
  </r>
  <r>
    <s v="MP40-7747"/>
    <x v="0"/>
    <s v="Madison Park"/>
    <s v="Galen"/>
    <s v="G0050G"/>
    <s v="WINDOW PANEL"/>
    <s v="Ivory"/>
    <s v="29x64&quot;"/>
    <s v="A+"/>
    <n v="1582"/>
    <n v="49538.9"/>
  </r>
  <r>
    <s v="ST54-0084"/>
    <x v="3"/>
    <s v="Serta"/>
    <s v="Plush Heated"/>
    <s v="E0067B"/>
    <s v="ELECT BLANKET"/>
    <s v="Dark Grey"/>
    <s v="Queen:84x90&quot;"/>
    <s v="B"/>
    <n v="623"/>
    <n v="49513.05"/>
  </r>
  <r>
    <s v="MP20-8229"/>
    <x v="5"/>
    <s v="Madison Park"/>
    <s v="500 Thread Count Egyptian Cotton"/>
    <s v="D0045C"/>
    <s v="SHEET/SHEET SET"/>
    <s v="Blue(12-4108)"/>
    <s v="Queen: 90x102&quot;/20x32&quot;(2)/60x80&quot;+16&quot;"/>
    <s v="A++"/>
    <n v="1103"/>
    <n v="49482.14"/>
  </r>
  <r>
    <s v="ST55-0258"/>
    <x v="3"/>
    <s v="Serta"/>
    <s v="Plush Top Heated AZ"/>
    <s v="X4002"/>
    <s v="ELEC MATT PAD"/>
    <s v="White"/>
    <s v="King: 78x80+15&quot;"/>
    <s v="ARB-"/>
    <n v="429"/>
    <n v="49470.07"/>
  </r>
  <r>
    <s v="MPS72-385"/>
    <x v="7"/>
    <s v="Madison Park Signature"/>
    <s v="Marshmallow"/>
    <s v="H0008D"/>
    <s v="BATH RUG"/>
    <s v="Natural"/>
    <s v="24&quot;W x 40&quot;L"/>
    <s v="A+"/>
    <n v="2120"/>
    <n v="49450.15"/>
  </r>
  <r>
    <s v="ID10-2330"/>
    <x v="1"/>
    <s v="Intelligent Design"/>
    <s v="Gwen"/>
    <s v="B1034A"/>
    <s v="COMFORTER (SET)"/>
    <s v="Green"/>
    <s v="Twin/Twin XL: 68&quot;W x 90&quot;L/20&quot;W x 26&quot;L+1&quot;D/12&quot;Wx13&quot;L"/>
    <s v="B+"/>
    <n v="1810"/>
    <n v="49416.89"/>
  </r>
  <r>
    <s v="MPE10-1033"/>
    <x v="1"/>
    <s v="Madison Park Essentials"/>
    <s v="Jaxon"/>
    <s v="A1119B"/>
    <s v="COMFORTER (SET)"/>
    <s v="Aqua/Grey"/>
    <s v="Queen:90&quot;W x 90&quot;L/20&quot;W x 26''L(2)/90&quot;W x 102&quot;L/60&quot;W x 80&quot;L+14&quot;D/20&quot;W x 30&quot;L(2)"/>
    <s v="B+"/>
    <n v="1161"/>
    <n v="49402.76"/>
  </r>
  <r>
    <s v="MP13-6467"/>
    <x v="1"/>
    <s v="Madison Park"/>
    <s v="Harper"/>
    <s v="A1033F"/>
    <s v="COVERLET&amp;BEDSPR"/>
    <s v="Green"/>
    <s v="King/Cal King: 104&quot;W x 94&quot;L/20&quot;W x 36&quot;L + 0.5&quot;D(2)"/>
    <s v="B"/>
    <n v="916"/>
    <n v="49359.62"/>
  </r>
  <r>
    <s v="MP10-433"/>
    <x v="1"/>
    <s v="Madison Park"/>
    <s v="Laurel"/>
    <s v="A0019F"/>
    <s v="COMFORTER (SET)"/>
    <s v="Ivory"/>
    <s v="King: 104x92&quot;/20x36&quot;(2)/78x80+15&quot;/18x18&quot;/12x18&quot;/D6.5x18&quot;"/>
    <s v="B+"/>
    <n v="704"/>
    <n v="49325.66"/>
  </r>
  <r>
    <s v="UH10-0205"/>
    <x v="1"/>
    <s v="Intelligent Design"/>
    <s v="Brooklyn"/>
    <s v="A0072C"/>
    <s v="COMFORTER (SET)"/>
    <s v="Pink"/>
    <s v="Full/Queen: 88x92&quot;/20x26&quot;(2)/18x18&quot;/12x18&quot;/26x26+1/2&quot;(2)"/>
    <s v="B+"/>
    <n v="642"/>
    <n v="49250.01"/>
  </r>
  <r>
    <s v="ID31-1833"/>
    <x v="0"/>
    <s v="Intelligent Design"/>
    <s v="Azza"/>
    <s v="M2005"/>
    <s v="CUSHION/POUF"/>
    <s v="Charcoal"/>
    <s v="20&quot;W x 20&quot;L x 5&quot;H"/>
    <s v="A+"/>
    <n v="2422"/>
    <n v="49246.71"/>
  </r>
  <r>
    <s v="II10-1038"/>
    <x v="1"/>
    <s v="INK+IVY"/>
    <s v="Rhea"/>
    <s v="A5087A"/>
    <s v="COMFORTER (SET)"/>
    <s v="Ivory/Charcoal"/>
    <s v="Full/Queen: 88&quot;W x 92&quot;L / 20&quot;W x 26&quot;L(2)"/>
    <s v="A+"/>
    <n v="806"/>
    <n v="49223.88"/>
  </r>
  <r>
    <s v="MP153-0144"/>
    <x v="9"/>
    <s v="INK+IVY"/>
    <s v="Prague"/>
    <s v="K0040"/>
    <s v="LGT-TABLE LAMPS"/>
    <s v="White/Gold"/>
    <s v="16&quot;Dia x 30&quot;H"/>
    <s v="A"/>
    <n v="379"/>
    <n v="49112.45"/>
  </r>
  <r>
    <s v="MP10-432"/>
    <x v="1"/>
    <s v="Madison Park"/>
    <s v="Laurel"/>
    <s v="A0019F"/>
    <s v="COMFORTER (SET)"/>
    <s v="Ivory"/>
    <s v="Queen: 90x90&quot;/20x26&quot;(2)/60x80+15&quot;/18x18&quot;/12x18&quot;/D6.5x18&quot;"/>
    <s v="B+"/>
    <n v="842"/>
    <n v="49100.56"/>
  </r>
  <r>
    <s v="MP10-281"/>
    <x v="1"/>
    <s v="Madison Park"/>
    <s v="Genevieve"/>
    <s v="A3005B"/>
    <s v="COMFORTER (SET)"/>
    <s v="Blue"/>
    <s v="King: 104x92&quot;/20x36+2&quot;(2)/78x80+15&quot;/12x16&quot;/7Dx18&quot;/16x16+3&quot;"/>
    <s v="B+"/>
    <n v="736"/>
    <n v="49095.37"/>
  </r>
  <r>
    <s v="MP13-7525"/>
    <x v="1"/>
    <s v="Madison Park"/>
    <s v="Timber"/>
    <s v="A20018B"/>
    <s v="COVERLET&amp;BEDSPR"/>
    <s v="Green/Navy"/>
    <s v="King/ Cal King : 104&quot;W x 94&quot;L/20&quot;W x 36&quot;L(2)"/>
    <s v="B"/>
    <n v="1132"/>
    <n v="49092.88"/>
  </r>
  <r>
    <s v="WR51-2213"/>
    <x v="3"/>
    <s v="Woolrich"/>
    <s v="Burlington"/>
    <s v="E1060B"/>
    <s v="BLANKET"/>
    <s v="Grey"/>
    <s v="King: 108&quot;W x 90&quot;L"/>
    <s v="A+"/>
    <n v="1697"/>
    <n v="49026.63"/>
  </r>
  <r>
    <s v="WR10-2191"/>
    <x v="1"/>
    <s v="Woolrich"/>
    <s v="Perry"/>
    <s v="A5062"/>
    <s v="COMFORTER (SET)"/>
    <s v="Blue"/>
    <s v="Twin/Twin XL: 70&quot;Wx90&quot;L/20&quot;Wx26&quot;L+1.5&quot;D/18&quot;Wx18L&quot;/12&quot;Wx18&quot;L+1.5D"/>
    <s v="A+"/>
    <n v="640"/>
    <n v="48917.72"/>
  </r>
  <r>
    <s v="MP10-255"/>
    <x v="1"/>
    <s v="Madison Park"/>
    <s v="Laurel"/>
    <s v="A0019A"/>
    <s v="COMFORTER (SET)"/>
    <s v="Plum"/>
    <s v="King: 104x92&quot;/20x36&quot;(2)/78x80+15&quot;/18x18&quot;/12x18&quot;/D6.5x18&quot;"/>
    <s v="B+"/>
    <n v="695"/>
    <n v="48890.62"/>
  </r>
  <r>
    <s v="WR20-1800"/>
    <x v="5"/>
    <s v="Woolrich"/>
    <s v="Cotton Flannel"/>
    <s v="D0036Y"/>
    <s v="SHEET/SHEET SET"/>
    <s v="Red Plaid"/>
    <s v="King: 108x102&quot;/78x80+14&quot;/20x40&quot;(2)"/>
    <s v="A+"/>
    <n v="1458"/>
    <n v="48836.98"/>
  </r>
  <r>
    <s v="MZ10-0642"/>
    <x v="1"/>
    <s v="Intelligent Design"/>
    <s v="Primrose"/>
    <s v="B2041A"/>
    <s v="COMFORTER (SET)"/>
    <s v="Purple Multi"/>
    <s v="Twin/TXL: 66&quot;W x 90&quot;L / 20&quot;W x 26&quot;L"/>
    <s v="A+"/>
    <n v="1336"/>
    <n v="48812.52"/>
  </r>
  <r>
    <s v="II10-1089"/>
    <x v="1"/>
    <s v="INK+IVY"/>
    <s v="Imani"/>
    <s v="A5110B"/>
    <s v="COMFORTER (SET)"/>
    <s v="Gray"/>
    <s v="Full/Queen: 88&quot;W x 92&quot;L / 20&quot;W x 26&quot;L (2)"/>
    <s v="A+"/>
    <n v="717"/>
    <n v="48793.39"/>
  </r>
  <r>
    <s v="MP13-150"/>
    <x v="1"/>
    <s v="Madison Park"/>
    <s v="Quebec"/>
    <s v="A0014A"/>
    <s v="COVERLET&amp;BEDSPR"/>
    <s v="Cream"/>
    <s v="King: 104x94&quot;/20x36&quot;-2pcs"/>
    <s v="A++"/>
    <n v="1120"/>
    <n v="48633.9"/>
  </r>
  <r>
    <s v="II95F-0155"/>
    <x v="6"/>
    <s v="INK+IVY"/>
    <s v="Nova"/>
    <s v="J0246"/>
    <s v="DEC. MIRROR"/>
    <s v="Natural"/>
    <s v="26x39x1.15&quot;"/>
    <s v="A"/>
    <n v="729"/>
    <n v="48624.28"/>
  </r>
  <r>
    <s v="AM10-0267"/>
    <x v="3"/>
    <s v="Super Listing"/>
    <s v="Kyla"/>
    <s v="E0081B"/>
    <s v="COMFORTER (SET)"/>
    <s v="Ivory"/>
    <s v="King/Cal King: 104&quot;x90&quot;+20x36&quot;(2)"/>
    <s v="A"/>
    <n v="1523"/>
    <n v="48608.55"/>
  </r>
  <r>
    <s v="MP95B-0257"/>
    <x v="6"/>
    <s v="Madison Park"/>
    <s v="Medallion Trio"/>
    <s v="J0040"/>
    <s v="AWD"/>
    <s v="Natural/White"/>
    <s v="13.75x1.5x13.75&quot;/11.75x1.5x11.75&quot;/9.75x1.5x9.75&quot;"/>
    <s v="A+"/>
    <n v="1252"/>
    <n v="48590.21"/>
  </r>
  <r>
    <s v="MP167-0357"/>
    <x v="6"/>
    <s v="Madison Park"/>
    <s v="Lenzie"/>
    <s v="J0080"/>
    <s v="AWD"/>
    <s v="Multi"/>
    <s v="26.9&quot;x1.9&quot;x15.7&quot;(2)"/>
    <s v="A+"/>
    <n v="992"/>
    <n v="48573.65"/>
  </r>
  <r>
    <s v="ID10-1509"/>
    <x v="1"/>
    <s v="Intelligent Design"/>
    <s v="Raina"/>
    <s v="B3054D"/>
    <s v="COMFORTER (SET)"/>
    <s v="Ivory/Gold"/>
    <s v="King/Cal King: 104&quot;W x 90&quot;L/20&quot;W x 36L + 1&quot;D(2)/12&quot;W x 16&quot;L /16&quot;W x 16&quot;L"/>
    <s v="B+"/>
    <n v="997"/>
    <n v="48555.71"/>
  </r>
  <r>
    <s v="AM10-0297"/>
    <x v="1"/>
    <s v="Super Listing"/>
    <s v="Boulder Stripe"/>
    <s v="A6003F"/>
    <s v="COMFORTER (SET)"/>
    <s v="Green"/>
    <s v="Full/Queen: 90x90&quot;/20x26&quot;(2)"/>
    <s v="B+"/>
    <n v="1403"/>
    <n v="48548.44"/>
  </r>
  <r>
    <s v="ST54-0089"/>
    <x v="3"/>
    <s v="Serta"/>
    <s v="Plush Heated"/>
    <s v="E0067C"/>
    <s v="ELECT BLANKET"/>
    <s v="Ivory"/>
    <s v="King:100x90&quot;"/>
    <s v="B"/>
    <n v="576"/>
    <n v="48537.39"/>
  </r>
  <r>
    <s v="RH10-0006"/>
    <x v="1"/>
    <s v="Regency Heights"/>
    <s v="Cara"/>
    <s v="X2009B"/>
    <s v="COMFORTER (SET)"/>
    <s v="Red"/>
    <s v="Queen:90&quot;Wx90&quot;L/20x26&quot;+1&quot;(2)/90&quot;Wx102&quot;L/60&quot;Wx80&quot;L+15&quot;D/20&quot;Wx30&quot;L(2)/20&quot;Wx30&quot;L (2)"/>
    <s v="TBD"/>
    <n v="1007"/>
    <n v="48522.449999999903"/>
  </r>
  <r>
    <s v="5DS153-0046"/>
    <x v="9"/>
    <s v="510 Design"/>
    <s v="Zusa"/>
    <s v="K0159"/>
    <s v="LGT-TABLE LAMPS"/>
    <s v="Main:Gold Warm Brass+Painting White Shade:Frosted"/>
    <s v="11.5&quot;W x 6.25&quot;D x 20&quot;H"/>
    <s v="A+"/>
    <n v="1254"/>
    <n v="48481.96"/>
  </r>
  <r>
    <s v="MP13-1563"/>
    <x v="1"/>
    <s v="Madison Park"/>
    <s v="Quebec"/>
    <s v="A0014D"/>
    <s v="COVERLET&amp;BEDSPR"/>
    <s v="Blue"/>
    <s v="Queen: 102x118&quot;/20x26&quot;(2)"/>
    <s v="A"/>
    <n v="928"/>
    <n v="48439.83"/>
  </r>
  <r>
    <s v="MP10-8347"/>
    <x v="1"/>
    <s v="Madison Park"/>
    <s v="Lacey"/>
    <s v="A1138B"/>
    <s v="COMFORTER (SET)"/>
    <s v="Taupe"/>
    <s v="King: 104&quot;W x 92&quot;L/20&quot;W x 36&quot;L (2)/78&quot;W x 80&quot;L + 15&quot;D /18&quot;W x 18&quot;L/12&quot;W x 18&quot;L/16&quot;W x 16&quot;L"/>
    <s v="B"/>
    <n v="867"/>
    <n v="48427.72"/>
  </r>
  <r>
    <s v="MP73-7473"/>
    <x v="8"/>
    <s v="Madison Park"/>
    <s v="Organic"/>
    <s v="H0013I"/>
    <s v="BATH TOWEL"/>
    <s v="Charcoal"/>
    <s v="30&quot;W x 54&quot;L (2)/18&quot;W x 30&quot;L (2)/13&quot;W x 13&quot; L (2)"/>
    <s v="A"/>
    <n v="1751"/>
    <n v="48395.06"/>
  </r>
  <r>
    <s v="ID10-1698"/>
    <x v="3"/>
    <s v="Intelligent Design"/>
    <s v="Malea"/>
    <s v="E0016A"/>
    <s v="COMFORTER (SET)"/>
    <s v="Grey"/>
    <s v="King/Cal King: 104x90&quot;/20x36+2&quot;(2)"/>
    <s v="A"/>
    <n v="1028"/>
    <n v="48387.07"/>
  </r>
  <r>
    <s v="MPS73-460"/>
    <x v="8"/>
    <s v="Madison Park Signature"/>
    <s v="800gsm"/>
    <s v="H0006D"/>
    <s v="BATH TOWEL"/>
    <s v="Slate Blue"/>
    <s v="34x68&quot; (2)"/>
    <s v="B"/>
    <n v="1399"/>
    <n v="48334.54"/>
  </r>
  <r>
    <s v="CS20-0157"/>
    <x v="5"/>
    <s v="Comfort Spaces"/>
    <s v="Microfiber Coolmax"/>
    <s v="X3067B"/>
    <s v="SHEET/SHEET SET"/>
    <s v="Aqua"/>
    <s v="Queen: 90x102&quot;/20x30&quot;(2)/60x80+14&quot;"/>
    <s v="ARA+"/>
    <n v="2428"/>
    <n v="48330.48"/>
  </r>
  <r>
    <s v="MPS73-321"/>
    <x v="8"/>
    <s v="Madison Park Signature"/>
    <s v="800GSM"/>
    <s v="H0005O"/>
    <s v="BATH TOWEL"/>
    <s v="Blush"/>
    <s v="30&quot;Wx54&quot;L(2)/16&quot;Wx 28&quot;L(2)/13&quot;Wx13&quot;L(4)"/>
    <s v="A"/>
    <n v="1371"/>
    <n v="48269.62"/>
  </r>
  <r>
    <s v="WR14-1727"/>
    <x v="1"/>
    <s v="Woolrich"/>
    <s v="Winter Plains"/>
    <s v="A5055C"/>
    <s v="COVERLET&amp;BEDSPR"/>
    <s v="Taupe"/>
    <s v="King/Cal King: 110&quot;x96&quot;/20&quot;x36&quot;+0.5&quot;(2)"/>
    <s v="A"/>
    <n v="799"/>
    <n v="48221.85"/>
  </r>
  <r>
    <s v="II10-553"/>
    <x v="1"/>
    <s v="INK+IVY"/>
    <s v="Alpine"/>
    <s v="A5070A"/>
    <s v="COMFORTER (SET)"/>
    <s v="Navy"/>
    <s v="King/Cal.King: 104x92&quot;/20x36&quot;(2)"/>
    <s v="A"/>
    <n v="623"/>
    <n v="48220.480000000003"/>
  </r>
  <r>
    <s v="MT100-1190"/>
    <x v="2"/>
    <s v="Martha Stewart"/>
    <s v="Fayette"/>
    <s v="F1544"/>
    <s v="ACCENT CHAIR"/>
    <s v="Cream"/>
    <s v="35&quot;W x 30&quot;D x 31.5&quot;H"/>
    <s v="B"/>
    <n v="205"/>
    <n v="48172.32"/>
  </r>
  <r>
    <s v="II10-1311"/>
    <x v="1"/>
    <s v="INK+IVY"/>
    <s v="Tahli"/>
    <s v="A5123"/>
    <s v="COMFORTER (SET)"/>
    <s v="Green/Ivory"/>
    <s v="Full/Queen:90&quot;W x 92&quot;L / 20&quot;W x 26&quot;L (2)"/>
    <s v="B+"/>
    <n v="635"/>
    <n v="47845.73"/>
  </r>
  <r>
    <s v="MP13-6122"/>
    <x v="1"/>
    <s v="Madison Park"/>
    <s v="Tuscany"/>
    <s v="A3011A"/>
    <s v="COVERLET&amp;BEDSPR"/>
    <s v="Blush"/>
    <s v="King/Cal King: 108&quot;W x 96&quot;L/20&quot;W x 36&quot;L(2)"/>
    <s v="A"/>
    <n v="968"/>
    <n v="47765.919999999998"/>
  </r>
  <r>
    <s v="MPS167-211"/>
    <x v="6"/>
    <s v="Madison Park Signature"/>
    <s v="Ansen"/>
    <s v="J0315"/>
    <s v="VASES &amp; BOWLS"/>
    <s v="Bronze"/>
    <s v="5.71x5.71x9.84&quot;/5.51x5.51x4.72&quot;/5.31x5.31x6.3&quot;"/>
    <s v="A+"/>
    <n v="1786"/>
    <n v="47750.1"/>
  </r>
  <r>
    <s v="MP20-4851"/>
    <x v="5"/>
    <s v="Madison Park"/>
    <s v="1500 Thread Count"/>
    <s v="D0022A"/>
    <s v="SHEET/SHEET SET"/>
    <s v="Grey"/>
    <s v="King: 108&quot;W x 102&quot;L/20&quot;W x 40&quot;L(2)/78&quot;W x 80&quot;L + 16&quot;D"/>
    <s v="A+"/>
    <n v="953"/>
    <n v="47727.83"/>
  </r>
  <r>
    <s v="MP100-1075"/>
    <x v="2"/>
    <s v="Madison Park"/>
    <s v="Diedra"/>
    <s v="F1203"/>
    <s v="ACCENT CHAIR"/>
    <s v="Tan/Espresso"/>
    <s v="28&quot;W x 28.5&quot;D x 33.5&quot;H"/>
    <s v="B"/>
    <n v="169"/>
    <n v="47643.7"/>
  </r>
  <r>
    <s v="BR54-0906"/>
    <x v="3"/>
    <s v="Beautyrest"/>
    <s v="Heated Plush"/>
    <s v="E0073A"/>
    <s v="ELECT BLANKET"/>
    <s v="Aqua"/>
    <s v="King:100x90&quot;"/>
    <s v="A"/>
    <n v="523"/>
    <n v="47640.13"/>
  </r>
  <r>
    <s v="MP13-626"/>
    <x v="1"/>
    <s v="Madison Park"/>
    <s v="Keaton"/>
    <s v="A0004A"/>
    <s v="COVERLET&amp;BEDSPR"/>
    <s v="White"/>
    <s v="Full/Queen: 90x90&quot;/20x26&quot;(2)"/>
    <s v="B"/>
    <n v="1218"/>
    <n v="47634.69"/>
  </r>
  <r>
    <s v="TN54-0507"/>
    <x v="3"/>
    <s v="True North by Sleep Philosophy"/>
    <s v="Marbled Sherpa"/>
    <s v="E0102A"/>
    <s v="ELECT BLANKET"/>
    <s v="Brown"/>
    <s v="50x60''"/>
    <s v="B"/>
    <n v="1363"/>
    <n v="47578.77"/>
  </r>
  <r>
    <s v="BR54-0392"/>
    <x v="3"/>
    <s v="Beautyrest"/>
    <s v="Heated Microlight to Berber"/>
    <s v="E0098B"/>
    <s v="ELECT BLANKET"/>
    <s v="Red"/>
    <s v="King:100x90&quot;"/>
    <s v="B"/>
    <n v="494"/>
    <n v="47576.65"/>
  </r>
  <r>
    <s v="AM10-0272"/>
    <x v="3"/>
    <s v="Super Listing"/>
    <s v="Kyla"/>
    <s v="E0081D"/>
    <s v="COMFORTER (SET)"/>
    <s v="Brown"/>
    <s v="Full/Queen: 90&quot;x90&quot;+20x26&quot;(2)"/>
    <s v="A"/>
    <n v="1536"/>
    <n v="47521.69"/>
  </r>
  <r>
    <s v="CCL10-0001"/>
    <x v="1"/>
    <s v="Croscill Classics"/>
    <s v="Julius"/>
    <s v="A0115A"/>
    <s v="COMFORTER (SET)"/>
    <s v="Burgundy"/>
    <s v="Queen: 92x96&quot;/20x26+2&quot;(2)/60x80+15&quot;"/>
    <s v="B"/>
    <n v="271"/>
    <n v="47493.46"/>
  </r>
  <r>
    <s v="MP40-692"/>
    <x v="0"/>
    <s v="Madison Park"/>
    <s v="Aubrey"/>
    <s v="G1001B"/>
    <s v="WINDOW PANEL"/>
    <s v="Black"/>
    <s v="50x84&quot;(2)"/>
    <s v="A"/>
    <n v="1573"/>
    <n v="47478.67"/>
  </r>
  <r>
    <s v="MP10-146"/>
    <x v="1"/>
    <s v="Madison Park"/>
    <s v="Dune"/>
    <s v="A0006B"/>
    <s v="COMFORTER (SET)"/>
    <s v="Grey"/>
    <s v="Queen: 90x90&quot;/20x26&quot;(2)/60x80+15&quot;/18x18&quot;/16x16&quot;/12x20&quot;"/>
    <s v="B+"/>
    <n v="700"/>
    <n v="47447.98"/>
  </r>
  <r>
    <s v="MP10-315"/>
    <x v="1"/>
    <s v="Madison Park"/>
    <s v="Dallas"/>
    <s v="A0023A"/>
    <s v="COMFORTER (SET)"/>
    <s v="Taupe"/>
    <s v="Cal-King: 104x92&quot;/20x36&quot;(2)/72x84+15&quot;/16x16&quot;/12x18&quot;/18x18&quot;"/>
    <s v="A"/>
    <n v="599"/>
    <n v="47437.24"/>
  </r>
  <r>
    <s v="MP73-7472"/>
    <x v="8"/>
    <s v="Madison Park"/>
    <s v="Organic"/>
    <s v="H0013H"/>
    <s v="BATH TOWEL"/>
    <s v="Navy"/>
    <s v="30&quot;W x 54&quot;L (2)/18&quot;W x 30&quot;L (2)/13&quot;W x 13&quot; L (2)"/>
    <s v="B"/>
    <n v="1706"/>
    <n v="47432.71"/>
  </r>
  <r>
    <s v="BR20-0992"/>
    <x v="5"/>
    <s v="Beautyrest"/>
    <s v="600 Thread Count"/>
    <s v="D0028B"/>
    <s v="SHEET/SHEET SET"/>
    <s v="Ivory"/>
    <s v="King: 108x102&quot;/21x41&quot;(2)/78x80&quot;+16&quot;"/>
    <s v="A++"/>
    <n v="1326"/>
    <n v="47420.39"/>
  </r>
  <r>
    <s v="MP13-4339"/>
    <x v="1"/>
    <s v="Madison Park"/>
    <s v="Aubrey"/>
    <s v="A3001A-8"/>
    <s v="COVERLET&amp;BEDSPR"/>
    <s v="Blue/Brown"/>
    <s v="King: 120x118&quot;/20x36+2&quot;(2)/18x18&quot;/D6.5x18&quot;"/>
    <s v="B"/>
    <n v="584"/>
    <n v="47389.120000000003"/>
  </r>
  <r>
    <s v="MP10-8445"/>
    <x v="4"/>
    <s v="Madison Park"/>
    <s v="Stay Puffed"/>
    <s v="C00567"/>
    <s v="COMFORTER (SET)"/>
    <s v="Tan"/>
    <s v="King: 104x90&quot;"/>
    <s v="TBD"/>
    <n v="657"/>
    <n v="47386.49"/>
  </r>
  <r>
    <s v="MT120-1191"/>
    <x v="2"/>
    <s v="Martha Stewart"/>
    <s v="Kenna"/>
    <s v="F1540"/>
    <s v="OCCASIONL TABLE"/>
    <s v="Brown"/>
    <s v="47.5&quot;W x 17&quot;D x 32&quot;H"/>
    <s v="B"/>
    <n v="265"/>
    <n v="47377.63"/>
  </r>
  <r>
    <s v="BR54-0827"/>
    <x v="3"/>
    <s v="Beautyrest"/>
    <s v="Heated Berber Wrap"/>
    <s v="X4039C"/>
    <s v="ELECT BLANKET"/>
    <s v="Blush Lattice"/>
    <s v="50x64''"/>
    <s v="ARA"/>
    <n v="1345"/>
    <n v="47356.71"/>
  </r>
  <r>
    <s v="MP13-627"/>
    <x v="1"/>
    <s v="Madison Park"/>
    <s v="Keaton"/>
    <s v="A0004B"/>
    <s v="COVERLET&amp;BEDSPR"/>
    <s v="White"/>
    <s v="King: 104x94&quot;/20x36&quot;(2)"/>
    <s v="B"/>
    <n v="1066"/>
    <n v="47329.25"/>
  </r>
  <r>
    <s v="MP13-3304"/>
    <x v="1"/>
    <s v="Madison Park"/>
    <s v="Harper"/>
    <s v="A1033B"/>
    <s v="COVERLET&amp;BEDSPR"/>
    <s v="Navy"/>
    <s v="King/Cal King: 104x94&quot;/20x36+0.5&quot;(2)"/>
    <s v="B"/>
    <n v="882"/>
    <n v="47301.13"/>
  </r>
  <r>
    <s v="ID10-1247"/>
    <x v="1"/>
    <s v="Intelligent Design"/>
    <s v="Raina"/>
    <s v="B3054B"/>
    <s v="COMFORTER (SET)"/>
    <s v="Blush/Gold"/>
    <s v="Full/Queen: 90&quot;W x 90&quot;L/20&quot;W x 26&quot;L + 1&quot;D(2)/12&quot;W x 16&quot;L/16&quot;W x 16&quot;L"/>
    <s v="B+"/>
    <n v="1101"/>
    <n v="47286.569999999898"/>
  </r>
  <r>
    <s v="MT120-1193"/>
    <x v="2"/>
    <s v="Martha Stewart"/>
    <s v="Crestview"/>
    <s v="F1548"/>
    <s v="OCCASIONL TABLE"/>
    <s v="Reclaimed Wheat"/>
    <s v="36&quot;W x 14&quot;D x 32&quot;H"/>
    <s v="A"/>
    <n v="208"/>
    <n v="47274.03"/>
  </r>
  <r>
    <s v="ID31-1526"/>
    <x v="0"/>
    <s v="Intelligent Design"/>
    <s v="Azza"/>
    <s v="M2004"/>
    <s v="CUSHION/POUF"/>
    <s v="Aqua"/>
    <s v="20&quot;W x 20&quot;L x 5&quot;H"/>
    <s v="A+"/>
    <n v="2359"/>
    <n v="47243.83"/>
  </r>
  <r>
    <s v="AM10-0192"/>
    <x v="1"/>
    <s v="Super Listing"/>
    <s v="Phoebe"/>
    <s v="A6011C"/>
    <s v="COMFORTER (SET)"/>
    <s v="Neutral"/>
    <s v="Full/Queen: 90x90&quot;/20x26&quot;(2)"/>
    <s v="B+"/>
    <n v="1513"/>
    <n v="47234.06"/>
  </r>
  <r>
    <s v="II12-997"/>
    <x v="1"/>
    <s v="INK+IVY"/>
    <s v="Imani"/>
    <s v="A5110C"/>
    <s v="DUVET&amp;DUVET SET"/>
    <s v="Ivory"/>
    <s v="King/Cal King: 104&quot;W x 92&quot;L / 20&quot;W x 36&quot;L  (2)"/>
    <s v="A+"/>
    <n v="666"/>
    <n v="47232.35"/>
  </r>
  <r>
    <s v="MPS160-339"/>
    <x v="6"/>
    <s v="Madison Park Signature"/>
    <s v="Marlowe"/>
    <s v="J0043"/>
    <s v="DEC. MIRROR"/>
    <s v="Silver"/>
    <s v="36&quot;W x 1.8&quot;D x 36&quot;H"/>
    <s v="A"/>
    <n v="433"/>
    <n v="47219.31"/>
  </r>
  <r>
    <s v="AM12-0051"/>
    <x v="1"/>
    <s v="Super Listing"/>
    <s v="Mina"/>
    <s v="A6005B"/>
    <s v="DUVET&amp;DUVET SET"/>
    <s v="Neutral"/>
    <s v="King/Cal King: 104x90&quot;/20x36&quot;(2)"/>
    <s v="B+"/>
    <n v="1722"/>
    <n v="47198.17"/>
  </r>
  <r>
    <s v="TN20-0255"/>
    <x v="5"/>
    <s v="True North by Sleep Philosophy"/>
    <s v="Cozy Cotton Flannel"/>
    <s v="D0036AS"/>
    <s v="SHEET/SHEET SET"/>
    <s v="Multi Leaves"/>
    <s v="King"/>
    <s v="A+"/>
    <n v="1616"/>
    <n v="47194.03"/>
  </r>
  <r>
    <s v="ID10-1697"/>
    <x v="3"/>
    <s v="Intelligent Design"/>
    <s v="Malea"/>
    <s v="E0016A"/>
    <s v="COMFORTER (SET)"/>
    <s v="Grey"/>
    <s v="Full/Queen: 90x90&quot;/20x26+2&quot;(2)"/>
    <s v="A"/>
    <n v="1175"/>
    <n v="47187.68"/>
  </r>
  <r>
    <s v="MP13-6458"/>
    <x v="1"/>
    <s v="Madison Park"/>
    <s v="Quebec"/>
    <s v="A0015A"/>
    <s v="COVERLET&amp;BEDSPR"/>
    <s v="Dark Grey"/>
    <s v="39&quot;W x 75&quot;L + 17&quot;D/20&quot;W x 26&quot;L (3)/39&quot;W x 75&quot;L + 15&quot;D/16&quot;W x 16&quot;L"/>
    <s v="B"/>
    <n v="1114"/>
    <n v="47084.85"/>
  </r>
  <r>
    <s v="AM10-0193"/>
    <x v="1"/>
    <s v="Super Listing"/>
    <s v="Phoebe"/>
    <s v="A6011C"/>
    <s v="COMFORTER (SET)"/>
    <s v="Neutral"/>
    <s v="King/Cal King: 104x90&quot;/20x36&quot;(2)"/>
    <s v="B+"/>
    <n v="1367"/>
    <n v="46977.04"/>
  </r>
  <r>
    <s v="MP70-8449"/>
    <x v="7"/>
    <s v="Madison Park"/>
    <s v="Spa Waffle"/>
    <s v="H0043L"/>
    <s v="SHOWER CURTAIN"/>
    <s v="Charcoal"/>
    <s v="72x72&quot;"/>
    <s v="A"/>
    <n v="2975"/>
    <n v="46925.16"/>
  </r>
  <r>
    <s v="AM10-0194"/>
    <x v="1"/>
    <s v="Super Listing"/>
    <s v="Phoebe"/>
    <s v="A6011E"/>
    <s v="COMFORTER (SET)"/>
    <s v="Ivory"/>
    <s v="Twin/Twin XL: 66x90&quot;/20x26&quot;"/>
    <s v="A++"/>
    <n v="1766"/>
    <n v="46896.06"/>
  </r>
  <r>
    <s v="WR50-1784"/>
    <x v="1"/>
    <s v="Woolrich"/>
    <s v="Winter Plains"/>
    <s v="A5055C"/>
    <s v="THROW"/>
    <s v="Taupe"/>
    <s v="50x70&quot;"/>
    <s v="A"/>
    <n v="2016"/>
    <n v="46890.73"/>
  </r>
  <r>
    <s v="MT108-0160"/>
    <x v="2"/>
    <s v="Martha Stewart"/>
    <s v="Winfield"/>
    <s v="F1438"/>
    <s v="DINING CHAIR"/>
    <s v="Light Grey"/>
    <s v="23&quot;W x 27&quot;D x 37.5&quot;H (2)"/>
    <s v="A"/>
    <n v="190"/>
    <n v="46846.32"/>
  </r>
  <r>
    <s v="BR54-0181"/>
    <x v="3"/>
    <s v="Beautyrest"/>
    <s v="Electric Micro Fleece"/>
    <s v="E0061F"/>
    <s v="ELECT BLANKET"/>
    <s v="Beige"/>
    <s v="Queen:84x90&quot;"/>
    <s v="B+"/>
    <n v="596"/>
    <n v="46816.67"/>
  </r>
  <r>
    <s v="BASI10-0244"/>
    <x v="3"/>
    <s v="Madison Park Essentials"/>
    <s v="Parkston"/>
    <s v="E0003A"/>
    <s v="COMFORTER (SET)"/>
    <s v="Navy"/>
    <s v="King: 106x94&quot;/20x36+2&quot;(2)"/>
    <s v="A++"/>
    <n v="1481"/>
    <n v="46814.85"/>
  </r>
  <r>
    <s v="MP10-257"/>
    <x v="1"/>
    <s v="Madison Park"/>
    <s v="Lola"/>
    <s v="A0026B"/>
    <s v="COMFORTER (SET)"/>
    <s v="Taupe Grey/Purple"/>
    <s v="Queen: 90x90&quot;/20x26&quot;(2)/60x80+15&quot;/18x18&quot;/16x16&quot;/12x20&quot;"/>
    <s v="A"/>
    <n v="699"/>
    <n v="46802.78"/>
  </r>
  <r>
    <s v="5DS13-0167"/>
    <x v="1"/>
    <s v="510 Design"/>
    <s v="Oakley"/>
    <s v="A5008A"/>
    <s v="COVERLET&amp;BEDSPR"/>
    <s v="Cream"/>
    <s v="King/Cal King: 120&quot;W x 118&quot;L/20&quot;W x 36&quot;L + 0.5&quot;(2)"/>
    <s v="B"/>
    <n v="1161"/>
    <n v="46782.78"/>
  </r>
  <r>
    <s v="PC20-011"/>
    <x v="5"/>
    <s v="True North by Sleep Philosophy"/>
    <s v="Micro Fleece"/>
    <s v="D0034L"/>
    <s v="SHEET/SHEET SET"/>
    <s v="Blue"/>
    <s v="Queen: 90x102&quot;/60x80+14&quot;/20x34&quot;(2)"/>
    <s v="A+"/>
    <n v="1516"/>
    <n v="46755.33"/>
  </r>
  <r>
    <s v="BR54-0308"/>
    <x v="3"/>
    <s v="Beautyrest"/>
    <s v="Heated Microlight to Berber"/>
    <s v="E0099F"/>
    <s v="ELECT BLANKET"/>
    <s v="Blue"/>
    <s v="60x70&quot;"/>
    <s v="B+"/>
    <n v="1226"/>
    <n v="46745.4"/>
  </r>
  <r>
    <s v="ID10-2256"/>
    <x v="1"/>
    <s v="Intelligent Design"/>
    <s v="Cassiopeia"/>
    <s v="B3006B"/>
    <s v="COMFORTER (SET)"/>
    <s v="Lavender"/>
    <s v="Full/Queen: 90&quot;W x 90&quot;L/20&quot;W x 26&quot;L(2)/14&quot;W x 14&quot;L"/>
    <s v="B+"/>
    <n v="1175"/>
    <n v="46730.43"/>
  </r>
  <r>
    <s v="FPF18-0486"/>
    <x v="2"/>
    <s v="Madison Park"/>
    <s v="Brooke"/>
    <s v="F0400"/>
    <s v="ACCENT CHAIR"/>
    <s v="Navy/White"/>
    <s v="29.25&quot;W x 31&quot;D x 34.75&quot;H"/>
    <s v="B"/>
    <n v="271"/>
    <n v="46710.12"/>
  </r>
  <r>
    <s v="BR55-0199"/>
    <x v="3"/>
    <s v="Beautyrest"/>
    <s v="Cotton Blend"/>
    <s v="E0060"/>
    <s v="ELEC MATT PAD"/>
    <s v="White"/>
    <s v="Full: 54x75+15&quot;"/>
    <s v="A++"/>
    <n v="1064"/>
    <n v="46665.51"/>
  </r>
  <r>
    <s v="BR54-0177"/>
    <x v="3"/>
    <s v="Beautyrest"/>
    <s v="Electric Micro Fleece"/>
    <s v="E0061B"/>
    <s v="ELECT BLANKET"/>
    <s v="Ivory"/>
    <s v="Queen:84x90&quot;"/>
    <s v="A"/>
    <n v="595"/>
    <n v="46652.65"/>
  </r>
  <r>
    <s v="UHK10-0143"/>
    <x v="1"/>
    <s v="Intelligent Design Kids"/>
    <s v="Morris"/>
    <s v="B7004"/>
    <s v="COMFORTER (SET)"/>
    <s v="Multi"/>
    <s v="Full/Queen:88&quot;W x 88&quot;L/20&quot;W x 26&quot;L (2)/16&quot;W x 16&quot;L/12&quot;W x 16&quot;L"/>
    <s v="B"/>
    <n v="882"/>
    <n v="46631.35"/>
  </r>
  <r>
    <s v="ST54-0088"/>
    <x v="3"/>
    <s v="Serta"/>
    <s v="Plush Heated"/>
    <s v="E0067C"/>
    <s v="ELECT BLANKET"/>
    <s v="Ivory"/>
    <s v="Queen:84x90&quot;"/>
    <s v="B"/>
    <n v="592"/>
    <n v="46459.48"/>
  </r>
  <r>
    <s v="TN20-0367"/>
    <x v="5"/>
    <s v="True North by Sleep Philosophy"/>
    <s v="Cozy Cotton Flannel"/>
    <s v="D0036O"/>
    <s v="SHEET/SHEET SET"/>
    <s v="Grey Penguin"/>
    <s v="Full: 81&quot;W x 96&quot;L/54&quot;W x 75&quot;L + 12&quot;D/20&quot;W x 30&quot;L(2)"/>
    <s v="A+"/>
    <n v="2174"/>
    <n v="46451.3"/>
  </r>
  <r>
    <s v="BASI10-0425"/>
    <x v="3"/>
    <s v="Madison Park"/>
    <s v="Parker"/>
    <s v="E0012C"/>
    <s v="COMFORTER (SET)"/>
    <s v="Navy"/>
    <s v="King/Cal King: 104x90&quot;/20x36+2&quot;(2)"/>
    <s v="A"/>
    <n v="800"/>
    <n v="46411.63"/>
  </r>
  <r>
    <s v="MT136-1207"/>
    <x v="2"/>
    <s v="Martha Stewart"/>
    <s v="Kenna"/>
    <s v="F1566"/>
    <s v="NIGHTSTAND"/>
    <s v="Dark Coffee"/>
    <s v="22&quot;W x 16&quot;D x 26&quot;H"/>
    <s v="B"/>
    <n v="350"/>
    <n v="46369.07"/>
  </r>
  <r>
    <s v="UH10-2153"/>
    <x v="1"/>
    <s v="Intelligent Design"/>
    <s v="Brooklyn"/>
    <s v="A0072E"/>
    <s v="COMFORTER (SET)"/>
    <s v="Blue"/>
    <s v="Twin/TXL"/>
    <s v="A"/>
    <n v="731"/>
    <n v="46365.61"/>
  </r>
  <r>
    <s v="WR51-2216"/>
    <x v="3"/>
    <s v="Woolrich"/>
    <s v="Burlington"/>
    <s v="E1060E"/>
    <s v="BLANKET"/>
    <s v="Tan"/>
    <s v="King: 108&quot;W x 90&quot;L"/>
    <s v="A"/>
    <n v="1582"/>
    <n v="46358.09"/>
  </r>
  <r>
    <s v="BR55-0537"/>
    <x v="3"/>
    <s v="Beautyrest"/>
    <s v="Heated Microfiber"/>
    <s v="E0062"/>
    <s v="ELEC MATT PAD"/>
    <s v="White"/>
    <s v="Cal King:72x84+15&quot;"/>
    <s v="A+"/>
    <n v="713"/>
    <n v="46326.05"/>
  </r>
  <r>
    <s v="MT95C-0006"/>
    <x v="6"/>
    <s v="Madison Park"/>
    <s v="Herbal Botany"/>
    <s v="J0154"/>
    <s v="CANVAS"/>
    <s v="Green"/>
    <s v="17.84x21.84x1.45&quot; (4)"/>
    <s v="A"/>
    <n v="632"/>
    <n v="46254.11"/>
  </r>
  <r>
    <s v="ID10-2143"/>
    <x v="3"/>
    <s v="Intelligent Design"/>
    <s v="Brielle"/>
    <s v="E0017A"/>
    <s v="COMFORTER (SET)"/>
    <s v="Blush"/>
    <s v="Twin/Twin XL: 66x90&quot;/20x26+2&quot;"/>
    <s v="A+"/>
    <n v="1614"/>
    <n v="46214.080000000002"/>
  </r>
  <r>
    <s v="MP50-6137"/>
    <x v="3"/>
    <s v="Madison Park"/>
    <s v="Chunky Double Knit"/>
    <s v="E1052C"/>
    <s v="THROW"/>
    <s v="Blush"/>
    <s v="50&quot;W x 60&quot;L"/>
    <s v="A"/>
    <n v="1047"/>
    <n v="46209.83"/>
  </r>
  <r>
    <s v="MP13-8498"/>
    <x v="1"/>
    <s v="Madison Park"/>
    <s v="Tuscany"/>
    <s v="A3013E"/>
    <s v="COVERLET&amp;BEDSPR"/>
    <s v="Khaki"/>
    <s v="King/Cal King: 108&quot;W x 96&quot;L/20&quot;W x 36&quot;L(2)"/>
    <s v="A"/>
    <n v="901"/>
    <n v="46162.32"/>
  </r>
  <r>
    <s v="CS14-0214-1"/>
    <x v="1"/>
    <s v="Comfort Spaces"/>
    <s v="Verone"/>
    <s v="X2016"/>
    <s v="COVERLET&amp;BEDSPR"/>
    <s v="Blue"/>
    <s v="Full/Queen: 90x90&quot;/20x26+0.5&quot;(2)"/>
    <s v="ARA"/>
    <n v="1773"/>
    <n v="46160.58"/>
  </r>
  <r>
    <s v="MP10-8324"/>
    <x v="1"/>
    <s v="Madison Park"/>
    <s v="Jenson"/>
    <s v="A1137B"/>
    <s v="COMFORTER (SET)"/>
    <s v="Spice"/>
    <s v="Queen: 90&quot;W x 90&quot;L/20&quot;W x 26&quot;L (2)/60&quot;W x 80&quot;L + 15&quot;D /18&quot;W x 18&quot;L/12&quot;W x 18&quot;L/16&quot;W x 16&quot;L"/>
    <s v="B"/>
    <n v="895"/>
    <n v="46136.36"/>
  </r>
  <r>
    <s v="MP13-7967"/>
    <x v="1"/>
    <s v="Madison Park"/>
    <s v="Princeton"/>
    <s v="A3009B"/>
    <s v="COVERLET&amp;BEDSPR"/>
    <s v="Blue"/>
    <s v="King: 120&quot;Wx118&quot;L/20&quot;Wx36&quot;L+2&quot;D(2)/18&quot;Wx18&quot;L/12&quot;Wx18&quot;L"/>
    <s v="B"/>
    <n v="645"/>
    <n v="46101.4"/>
  </r>
  <r>
    <s v="II105-0594"/>
    <x v="2"/>
    <s v="INK+IVY"/>
    <s v="Bailey"/>
    <s v="F1579"/>
    <s v="ACCENT BENCH"/>
    <s v="Green"/>
    <s v="48W x 16.5D x 18H"/>
    <s v="A"/>
    <n v="353"/>
    <n v="45931.08"/>
  </r>
  <r>
    <s v="MP70-6459"/>
    <x v="7"/>
    <s v="Madison Park"/>
    <s v="Aubrey"/>
    <s v="H0083D"/>
    <s v="SHOWER CURTAIN"/>
    <s v="Navy"/>
    <s v="72&quot;W x 72&quot;L"/>
    <s v="A"/>
    <n v="2988"/>
    <n v="45910.86"/>
  </r>
  <r>
    <s v="MP10-4517"/>
    <x v="1"/>
    <s v="Madison Park"/>
    <s v="Blaire"/>
    <s v="A1017B"/>
    <s v="COMFORTER (SET)"/>
    <s v="Navy"/>
    <s v="Queen"/>
    <s v="B"/>
    <n v="664"/>
    <n v="45910.64"/>
  </r>
  <r>
    <s v="MZ10-0561"/>
    <x v="1"/>
    <s v="Intelligent Design"/>
    <s v="Camille"/>
    <s v="B2009"/>
    <s v="COMFORTER (SET)"/>
    <s v="Pink"/>
    <s v="Full/Queen: 86&quot;W x 90&quot;L/20&quot;W x 26''L +1.5&quot;D (2)/13&quot;W x 13&quot;L + 1.5&quot;D"/>
    <s v="B"/>
    <n v="1323"/>
    <n v="45901.67"/>
  </r>
  <r>
    <s v="BR55-0899"/>
    <x v="3"/>
    <s v="Beautyrest"/>
    <s v="Cotton"/>
    <s v="E0066"/>
    <s v="ELEC MATT PAD"/>
    <s v="White"/>
    <s v="Full: 54&quot;W x 75&quot;L + 18&quot;D"/>
    <s v="A"/>
    <n v="806"/>
    <n v="45881.68"/>
  </r>
  <r>
    <s v="BASI16-0177"/>
    <x v="4"/>
    <s v="Sleep Philosophy"/>
    <s v="Serenity"/>
    <s v="C0009"/>
    <s v="MATT PAD/TOPPER"/>
    <s v="White"/>
    <s v="Full"/>
    <s v="B"/>
    <n v="2653"/>
    <n v="45864.02"/>
  </r>
  <r>
    <s v="MP50-455"/>
    <x v="3"/>
    <s v="Madison Park"/>
    <s v="Duke"/>
    <s v="E1043E"/>
    <s v="THROW"/>
    <s v="Brown"/>
    <s v="50x60&quot;"/>
    <s v="B"/>
    <n v="3026"/>
    <n v="45821.95"/>
  </r>
  <r>
    <s v="MP70-8453"/>
    <x v="7"/>
    <s v="Madison Park"/>
    <s v="Spa Waffle"/>
    <s v="H0043M"/>
    <s v="SHOWER CURTAIN"/>
    <s v="Dark Blue"/>
    <s v="72x72&quot;"/>
    <s v="A"/>
    <n v="2937"/>
    <n v="45816.53"/>
  </r>
  <r>
    <s v="AM10-0470"/>
    <x v="1"/>
    <s v="Super Listing"/>
    <s v="Porter"/>
    <s v="A6007A"/>
    <s v="COMFORTER (SET)"/>
    <s v="Neutral"/>
    <s v="Full: 80x90&quot;/20x26&quot;(2)"/>
    <s v="A++"/>
    <n v="1718"/>
    <n v="45804.28"/>
  </r>
  <r>
    <s v="MP10-6033"/>
    <x v="1"/>
    <s v="Madison Park"/>
    <s v="Ava"/>
    <s v="A20013"/>
    <s v="COMFORTER (SET)"/>
    <s v="Taupe"/>
    <s v="King"/>
    <s v="B"/>
    <n v="524"/>
    <n v="45715.92"/>
  </r>
  <r>
    <s v="MP13-3240"/>
    <x v="1"/>
    <s v="Madison Park"/>
    <s v="Willa"/>
    <s v="A3014A"/>
    <s v="COVERLET&amp;BEDSPR"/>
    <s v="Green"/>
    <s v="Full/Queen: 90x90&quot;/20x26+0.5&quot;(2)/18x18&quot;/16x16&quot;/12x18&quot;"/>
    <s v="B"/>
    <n v="718"/>
    <n v="45653.9"/>
  </r>
  <r>
    <s v="MP10-948"/>
    <x v="1"/>
    <s v="Madison Park"/>
    <s v="Blaire"/>
    <s v="A1017A"/>
    <s v="COMFORTER (SET)"/>
    <s v="Grey"/>
    <s v="Queen: 90x90&quot;/20x26&quot;(2)/60x80+15&quot;/18x18&quot;/16x16&quot;/12x18&quot;"/>
    <s v="B"/>
    <n v="660"/>
    <n v="45633.97"/>
  </r>
  <r>
    <s v="AM10-0298"/>
    <x v="1"/>
    <s v="Super Listing"/>
    <s v="Boulder Stripe"/>
    <s v="A6003F"/>
    <s v="COMFORTER (SET)"/>
    <s v="Green"/>
    <s v="King/Cal King: 104x90&quot;/20x36&quot;(2)"/>
    <s v="B+"/>
    <n v="1211"/>
    <n v="45625.68"/>
  </r>
  <r>
    <s v="CS20-0584"/>
    <x v="5"/>
    <s v="Comfort Spaces"/>
    <s v="Cotton 144TC"/>
    <s v="X3018D"/>
    <s v="SHEET/SHEET SET"/>
    <s v="Blue"/>
    <s v="Full: 81&quot;W x 96&quot;L/54&quot;W x 75&quot;L + 14&quot;D/20&quot;W x 30&quot;L (2)"/>
    <s v="ARA+"/>
    <n v="2359"/>
    <n v="45623.839999999997"/>
  </r>
  <r>
    <s v="MZK10-261"/>
    <x v="1"/>
    <s v="Intelligent Design Kids"/>
    <s v="Tessa"/>
    <s v="B2038B"/>
    <s v="COMFORTER (SET)"/>
    <s v="Blush"/>
    <s v="Twin:66&quot;x86&quot;/20&quot;x26&quot;/13&quot;x13&quot;"/>
    <s v="B"/>
    <n v="1280"/>
    <n v="45620.7"/>
  </r>
  <r>
    <s v="ST54-0043"/>
    <x v="3"/>
    <s v="Serta"/>
    <s v="Parsa AZ"/>
    <s v="X4046B"/>
    <s v="ELECT BLANKET"/>
    <s v="Cream White"/>
    <s v="King:100x90&quot;"/>
    <s v="ARB"/>
    <n v="599"/>
    <n v="45579.56"/>
  </r>
  <r>
    <s v="MP10-252"/>
    <x v="1"/>
    <s v="Madison Park"/>
    <s v="Laurel"/>
    <s v="A0019H"/>
    <s v="COMFORTER (SET)"/>
    <s v="Mushroom"/>
    <s v="King: 104x92&quot;/20x36&quot;(2)/78x80+15&quot;/18x18&quot;/12x18&quot;/D6.5x18&quot;"/>
    <s v="B"/>
    <n v="645"/>
    <n v="45559.26"/>
  </r>
  <r>
    <s v="MPE10-697"/>
    <x v="1"/>
    <s v="Madison Park Essentials"/>
    <s v="Saben"/>
    <s v="A1046B"/>
    <s v="COMFORTER (SET)"/>
    <s v="Aqua"/>
    <s v="Cal King"/>
    <s v="A++"/>
    <n v="580"/>
    <n v="45555.55"/>
  </r>
  <r>
    <s v="FB150-1153"/>
    <x v="9"/>
    <s v="Hampton Hill"/>
    <s v="Presidio"/>
    <s v="K0049"/>
    <s v="LGT-CHANDELIERS"/>
    <s v="Gold/Black"/>
    <s v="24&quot;Dia x 62.5&quot;H"/>
    <s v="A+"/>
    <n v="330"/>
    <n v="45494.37"/>
  </r>
  <r>
    <s v="ID10-1792"/>
    <x v="1"/>
    <s v="Intelligent Design"/>
    <s v="Felicia"/>
    <s v="B3053C"/>
    <s v="COMFORTER (SET)"/>
    <s v="Grey"/>
    <s v="Full/Queen"/>
    <s v="B+"/>
    <n v="1129"/>
    <n v="45400.01"/>
  </r>
  <r>
    <s v="WR51-2219"/>
    <x v="3"/>
    <s v="Woolrich"/>
    <s v="Burlington"/>
    <s v="E1060A"/>
    <s v="BLANKET"/>
    <s v="Blue"/>
    <s v="King: 108&quot;W x 90&quot;L"/>
    <s v="A+"/>
    <n v="1557"/>
    <n v="45396.04"/>
  </r>
  <r>
    <s v="MP13-6835"/>
    <x v="1"/>
    <s v="Madison Park"/>
    <s v="Lola"/>
    <s v="A0026D"/>
    <s v="COVERLET&amp;BEDSPR"/>
    <s v="Grey/Peach"/>
    <s v="King/Cal King"/>
    <s v="A"/>
    <n v="658"/>
    <n v="45316.6"/>
  </r>
  <r>
    <s v="MP10-6567"/>
    <x v="1"/>
    <s v="Madison Park"/>
    <s v="Genevieve"/>
    <s v="A3005C"/>
    <s v="COMFORTER (SET)"/>
    <s v="Taupe/Brown"/>
    <s v="Queen"/>
    <s v="B"/>
    <n v="808"/>
    <n v="45312.58"/>
  </r>
  <r>
    <s v="MP10-3077"/>
    <x v="3"/>
    <s v="Madison Park"/>
    <s v="Zuri"/>
    <s v="E0051E"/>
    <s v="COMFORTER (SET)"/>
    <s v="Grey"/>
    <s v="King: 104x90&quot;/20x36+2&quot;(2)/14x20&quot;"/>
    <s v="A"/>
    <n v="781"/>
    <n v="45274.47"/>
  </r>
  <r>
    <s v="BR54-0522"/>
    <x v="3"/>
    <s v="Beautyrest"/>
    <s v="Heated Plush"/>
    <s v="E0073D"/>
    <s v="ELECT BLANKET"/>
    <s v="Ivory"/>
    <s v="Full:80x84&quot;"/>
    <s v="A++"/>
    <n v="915"/>
    <n v="45250.29"/>
  </r>
  <r>
    <s v="MPE10-615"/>
    <x v="3"/>
    <s v="Madison Park Essentials"/>
    <s v="Larkspur"/>
    <s v="E0002F"/>
    <s v="COMFORTER (SET)"/>
    <s v="Charcoal/Grey"/>
    <s v="Full/Queen: 90x94&quot;/20x26+2&quot;(2)"/>
    <s v="A"/>
    <n v="1608"/>
    <n v="45242.05"/>
  </r>
  <r>
    <s v="MP10-6393"/>
    <x v="1"/>
    <s v="Madison Park"/>
    <s v="Veronica"/>
    <s v="A20008A"/>
    <s v="COMFORTER (SET)"/>
    <s v="Warm Grey/White"/>
    <s v="King/Cal King: 104x92&quot;/20x36&quot;(2)"/>
    <s v="B+"/>
    <n v="499"/>
    <n v="45176.959999999999"/>
  </r>
  <r>
    <s v="MP10-2265"/>
    <x v="1"/>
    <s v="Madison Park"/>
    <s v="Palmer"/>
    <s v="A0021D"/>
    <s v="COMFORTER (SET)"/>
    <s v="Navy"/>
    <s v="Cal King: 104x92&quot;/20x36&quot;(2)/72x84+15&quot;/18x18&quot;/16x16&quot;/12x20&quot;"/>
    <s v="A+"/>
    <n v="563"/>
    <n v="45144.31"/>
  </r>
  <r>
    <s v="WR20-2279"/>
    <x v="5"/>
    <s v="Woolrich"/>
    <s v="Cotton Flannel"/>
    <s v="D0036H"/>
    <s v="SHEET/SHEET SET"/>
    <s v="Blue Sheep"/>
    <s v="Queen: 90&quot;W x 102&quot;L/60&quot;W x 80&quot;L + 14&quot;D/20&quot;W x 30&quot;L(2)"/>
    <s v="A+"/>
    <n v="1531"/>
    <n v="45122.23"/>
  </r>
  <r>
    <s v="MP51N-6432"/>
    <x v="3"/>
    <s v="Madison Park"/>
    <s v="Egyptian Cotton"/>
    <s v="E1014H"/>
    <s v="BLANKET"/>
    <s v="Teal"/>
    <s v="Full/Queen: 90&quot;W x 90&quot;L"/>
    <s v="B+"/>
    <n v="1316"/>
    <n v="45120.74"/>
  </r>
  <r>
    <s v="BL20-0870"/>
    <x v="5"/>
    <s v="True North by Sleep Philosophy"/>
    <s v="Soloft Plush"/>
    <s v="D0033F"/>
    <s v="SHEET/SHEET SET"/>
    <s v="Grey"/>
    <s v="Full: 54x75+14&quot;/81x96&quot;/20x30&quot;(2)"/>
    <s v="A+"/>
    <n v="1615"/>
    <n v="45114.49"/>
  </r>
  <r>
    <s v="MPS73-200"/>
    <x v="8"/>
    <s v="Madison Park Signature"/>
    <s v="800GSM"/>
    <s v="H0005M"/>
    <s v="BATH TOWEL"/>
    <s v="Purple"/>
    <s v="30x54&quot;(2)/16x28&quot;(2)/13x13&quot;(4)"/>
    <s v="B"/>
    <n v="1321"/>
    <n v="45054.54"/>
  </r>
  <r>
    <s v="SS40-0004"/>
    <x v="0"/>
    <s v="SunSmart"/>
    <s v="Cassius"/>
    <s v="G0038B"/>
    <s v="WINDOW PANEL"/>
    <s v="Gold"/>
    <s v="50&quot;W x 84&quot;L"/>
    <s v="A+"/>
    <n v="1614"/>
    <n v="45045.599999999999"/>
  </r>
  <r>
    <s v="ID12-1931"/>
    <x v="3"/>
    <s v="Intelligent Design"/>
    <s v="Malea"/>
    <s v="E0016D"/>
    <s v="DUVET&amp;DUVET SET"/>
    <s v="Blush"/>
    <s v="King:104x90&quot;/20x36+2&quot;(2)"/>
    <s v="A"/>
    <n v="1136"/>
    <n v="45009.54"/>
  </r>
  <r>
    <s v="MP10-8378"/>
    <x v="1"/>
    <s v="Madison Park"/>
    <s v="Amelia"/>
    <s v="A1146A"/>
    <s v="COMFORTER (SET)"/>
    <s v="Grey"/>
    <s v="King/Cal King : 104&quot;W x 92&quot;L/20&quot;W x 36&quot;L(2)/12&quot;W x 18&quot;L(1)/18&quot;W x 18&quot;L(1)"/>
    <s v="B"/>
    <n v="864"/>
    <n v="44969.04"/>
  </r>
  <r>
    <s v="WR14-1731"/>
    <x v="1"/>
    <s v="Woolrich"/>
    <s v="Sunset"/>
    <s v="A5055D"/>
    <s v="COVERLET&amp;BEDSPR"/>
    <s v="Red"/>
    <s v="King/Cal King: 110&quot;x96&quot;/20&quot;x36&quot;+0.5&quot;(2)"/>
    <s v="B+"/>
    <n v="759"/>
    <n v="44948.99"/>
  </r>
  <r>
    <s v="ID10-2145"/>
    <x v="3"/>
    <s v="Intelligent Design"/>
    <s v="Brielle"/>
    <s v="E0017A"/>
    <s v="COMFORTER (SET)"/>
    <s v="Blush"/>
    <s v="King/Cal King: 104x90&quot;/20x36+2&quot;(2)"/>
    <s v="A"/>
    <n v="1049"/>
    <n v="44948.639999999999"/>
  </r>
  <r>
    <s v="BR54-4131"/>
    <x v="3"/>
    <s v="Beautyrest"/>
    <s v="Microplush"/>
    <s v="E0102C"/>
    <s v="ELECT BLANKET"/>
    <s v="Taupe"/>
    <s v="King: 100x90&quot;"/>
    <s v="B"/>
    <n v="412"/>
    <n v="44925.05"/>
  </r>
  <r>
    <s v="AM12-0048"/>
    <x v="1"/>
    <s v="Super Listing"/>
    <s v="Mina"/>
    <s v="A6005C"/>
    <s v="DUVET&amp;DUVET SET"/>
    <s v="Sage Green"/>
    <s v="King/Cal King: 104x90&quot;/20x36&quot;(2)"/>
    <s v="B+"/>
    <n v="1701"/>
    <n v="44919.78"/>
  </r>
  <r>
    <s v="MP51-541"/>
    <x v="4"/>
    <s v="Madison Park"/>
    <s v="Windom"/>
    <s v="C0010G"/>
    <s v="BLANKET"/>
    <s v="Blue 14-4210 TCX"/>
    <s v="Twin: 68x90&quot;"/>
    <s v="B"/>
    <n v="2664"/>
    <n v="44877.72"/>
  </r>
  <r>
    <s v="MP73-5915"/>
    <x v="8"/>
    <s v="Madison Park"/>
    <s v="Spa Waffle"/>
    <s v="H0016E"/>
    <s v="BATH TOWEL"/>
    <s v="Grey"/>
    <s v="28&quot;Wx54&quot;L(2)/16&quot;Wx26&quot;L(2)/12&quot;Wx12&quot;L(2)"/>
    <s v="B"/>
    <n v="1843"/>
    <n v="44806.71"/>
  </r>
  <r>
    <s v="BASI30-0523"/>
    <x v="4"/>
    <s v="Sleep Philosophy"/>
    <s v="Memory Foam"/>
    <s v="C0017"/>
    <s v="NORMAL PILLOW"/>
    <s v="White"/>
    <s v="22&quot;W x 24&quot;L x 7&quot;H"/>
    <s v="A"/>
    <n v="1934"/>
    <n v="44742.25"/>
  </r>
  <r>
    <s v="II70-1123"/>
    <x v="7"/>
    <s v="INK+IVY"/>
    <s v="Imani"/>
    <s v="H0023B"/>
    <s v="SHOWER CURTAIN"/>
    <s v="Gray"/>
    <s v="72&quot; W x 72&quot; L"/>
    <s v="A"/>
    <n v="1710"/>
    <n v="44687.56"/>
  </r>
  <r>
    <s v="MP13-8471"/>
    <x v="1"/>
    <s v="Madison Park"/>
    <s v="Timber"/>
    <s v="A20018C"/>
    <s v="COVERLET&amp;BEDSPR"/>
    <s v="Red/Black"/>
    <s v="104&quot;W x 94&quot;L/20&quot;W x 36&quot;L (2)"/>
    <s v="A"/>
    <n v="1018"/>
    <n v="44686.17"/>
  </r>
  <r>
    <s v="TN20-0067"/>
    <x v="5"/>
    <s v="True North by Sleep Philosophy"/>
    <s v="Cozy Cotton Flannel"/>
    <s v="D0036AC"/>
    <s v="SHEET/SHEET SET"/>
    <s v="Pink/Grey Snowflakes"/>
    <s v="Full: 81x96&quot;/54x75+12&quot;/20x30&quot;(2)"/>
    <s v="A+"/>
    <n v="2112"/>
    <n v="44684.42"/>
  </r>
  <r>
    <s v="ID10-1976"/>
    <x v="1"/>
    <s v="Intelligent Design"/>
    <s v="Felicia"/>
    <s v="B3053F"/>
    <s v="COMFORTER (SET)"/>
    <s v="Teal"/>
    <s v="King/Cal King: 104&quot;W x 90&quot;L/20&quot;W x 36&quot;L + 2&quot;D (2)/12&quot;W x 16&quot;L"/>
    <s v="B+"/>
    <n v="973"/>
    <n v="44670.36"/>
  </r>
  <r>
    <s v="MP10-6290"/>
    <x v="1"/>
    <s v="Madison Park"/>
    <s v="Walter"/>
    <s v="A20010A"/>
    <s v="COMFORTER (SET)"/>
    <s v="Grey"/>
    <s v="Queen"/>
    <s v="B"/>
    <n v="801"/>
    <n v="44665.66"/>
  </r>
  <r>
    <s v="ST54-0140"/>
    <x v="3"/>
    <s v="Serta"/>
    <s v="Fleece to Sherpa"/>
    <s v="E0069F"/>
    <s v="ELECT BLANKET"/>
    <s v="Light grey"/>
    <s v="King:100x90&quot;"/>
    <s v="B"/>
    <n v="548"/>
    <n v="44658.99"/>
  </r>
  <r>
    <s v="MP10-7393"/>
    <x v="1"/>
    <s v="Madison Park"/>
    <s v="Bennett"/>
    <s v="A1031C"/>
    <s v="COMFORTER (SET)"/>
    <s v="Navy"/>
    <s v="King : 104&quot;W x 92&quot;L /20&quot;W x 36&quot;L(2)/78&quot;W x 80&quot;L + 15&quot;D/16&quot;W x 16&quot;L/12&quot;W x 18&quot;L/18&quot;W x 18&quot;L"/>
    <s v="B"/>
    <n v="524"/>
    <n v="44620.7"/>
  </r>
  <r>
    <s v="WR10-3100"/>
    <x v="3"/>
    <s v="Woolrich"/>
    <s v="Alton"/>
    <s v="E0006G"/>
    <s v="COMFORTER (SET)"/>
    <s v="Red/Black Check"/>
    <s v="King:106x94&quot;/20x36&quot;+2&quot;(2)/18x18&quot;"/>
    <s v="A"/>
    <n v="676"/>
    <n v="44557.66"/>
  </r>
  <r>
    <s v="TN20-0413"/>
    <x v="5"/>
    <s v="True North by Sleep Philosophy"/>
    <s v="Cozy Cotton Flannel"/>
    <s v="D0036BH"/>
    <s v="SHEET/SHEET SET"/>
    <s v="Bear"/>
    <s v="Queen: 90&quot;W x 102&quot;L/60&quot;W x 80&quot;L + 14&quot;D/20&quot;W x 30&quot;L(2)"/>
    <s v="A+"/>
    <n v="1871"/>
    <n v="44535.65"/>
  </r>
  <r>
    <s v="MP21-7475"/>
    <x v="5"/>
    <s v="Madison Park"/>
    <s v="Silk"/>
    <s v="D0032B"/>
    <s v="PILLOWCASE"/>
    <s v="Ivory"/>
    <s v="Standard:20x26&quot;"/>
    <s v="A+"/>
    <n v="1800"/>
    <n v="44533.36"/>
  </r>
  <r>
    <s v="MZ10-226"/>
    <x v="1"/>
    <s v="Intelligent Design"/>
    <s v="Chloe"/>
    <s v="B2013"/>
    <s v="COMFORTER (SET)"/>
    <s v="Teal"/>
    <s v="Full/Queen: 86x90&quot;/20x26&quot;(2)/10x18&quot;"/>
    <s v="B"/>
    <n v="1138"/>
    <n v="44509.72"/>
  </r>
  <r>
    <s v="MP10-3068"/>
    <x v="3"/>
    <s v="Madison Park"/>
    <s v="Duke"/>
    <s v="E0007C"/>
    <s v="COMFORTER (SET)"/>
    <s v="Chocolate"/>
    <s v="Full/Queen: 90x90&quot;/20x26+2&quot;(2)"/>
    <s v="A"/>
    <n v="1091"/>
    <n v="44505.84"/>
  </r>
  <r>
    <s v="MPE20-909"/>
    <x v="5"/>
    <s v="Madison Park Essentials"/>
    <s v="Satin"/>
    <s v="D0004K"/>
    <s v="SHEET/SHEET SET"/>
    <s v="Light Grey"/>
    <s v="King: 108x102&quot;/20x40&quot;(4)/78x80+14&quot;"/>
    <s v="B"/>
    <n v="1894"/>
    <n v="44496.839999999902"/>
  </r>
  <r>
    <s v="SS40-0005"/>
    <x v="0"/>
    <s v="SunSmart"/>
    <s v="Cassius"/>
    <s v="G0038B"/>
    <s v="WINDOW PANEL"/>
    <s v="Gold"/>
    <s v="50&quot;W x 95&quot;L"/>
    <s v="A"/>
    <n v="1506"/>
    <n v="44479.6"/>
  </r>
  <r>
    <s v="WR20-3996"/>
    <x v="5"/>
    <s v="Woolrich"/>
    <s v="Cotton Flannel"/>
    <s v="D0052C"/>
    <s v="SHEET/SHEET SET"/>
    <s v="Tan Plaid"/>
    <s v="Queen: 90&quot;Wx102&quot;L/60&quot;Wx80&quot;L+14&quot;D/20&quot;Wx30&quot;L(2)"/>
    <s v="A+"/>
    <n v="1523"/>
    <n v="44478.82"/>
  </r>
  <r>
    <s v="MZ10-0655"/>
    <x v="1"/>
    <s v="Intelligent Design"/>
    <s v="Rosalie"/>
    <s v="B2040F"/>
    <s v="COMFORTER (SET)"/>
    <s v="Pink Multi/Gold"/>
    <s v="Full/Queen:86&quot;W x 90&quot;L/20&quot;W x 26&quot;L +1&quot;D (2)/12&quot;W x 16&quot;L"/>
    <s v="B"/>
    <n v="1019"/>
    <n v="44445.59"/>
  </r>
  <r>
    <s v="FPF18-0513"/>
    <x v="2"/>
    <s v="Madison Park"/>
    <s v="Qwen"/>
    <s v="F0365"/>
    <s v="ACCENT CHAIR"/>
    <s v="Grey"/>
    <s v="29.25&quot;W x 32.25&quot;D x 33.5&quot;H"/>
    <s v="B"/>
    <n v="269"/>
    <n v="44432.13"/>
  </r>
  <r>
    <s v="BR54-0178"/>
    <x v="3"/>
    <s v="Beautyrest"/>
    <s v="Electric Micro Fleece"/>
    <s v="E0061B"/>
    <s v="ELECT BLANKET"/>
    <s v="Ivory"/>
    <s v="King:100x90&quot;"/>
    <s v="A"/>
    <n v="494"/>
    <n v="44430.11"/>
  </r>
  <r>
    <s v="MP70-7541"/>
    <x v="7"/>
    <s v="Madison Park"/>
    <s v="Ara"/>
    <s v="H0059C"/>
    <s v="SHOWER CURTAIN"/>
    <s v="Taupe"/>
    <s v="72&quot;W x 72&quot;L"/>
    <s v="A"/>
    <n v="2897"/>
    <n v="44418.01"/>
  </r>
  <r>
    <s v="MP51-6698"/>
    <x v="4"/>
    <s v="Madison Park"/>
    <s v="Windom"/>
    <s v="C0010I"/>
    <s v="BLANKET"/>
    <s v="Navy"/>
    <s v="Twin: 68x90&quot;"/>
    <s v="B"/>
    <n v="2481"/>
    <n v="44413.94"/>
  </r>
  <r>
    <s v="MP70-1485"/>
    <x v="7"/>
    <s v="Madison Park"/>
    <s v="Spa Waffle"/>
    <s v="H0043E"/>
    <s v="SHOWER CURTAIN"/>
    <s v="Aqua"/>
    <s v="72x72&quot;"/>
    <s v="A+"/>
    <n v="2807"/>
    <n v="44348.47"/>
  </r>
  <r>
    <s v="ST55-0187"/>
    <x v="3"/>
    <s v="Serta"/>
    <s v="Plush"/>
    <s v="E0118"/>
    <s v="ELEC MATT PAD"/>
    <s v="White"/>
    <s v="Cal King:72x84+15&quot;"/>
    <s v="A"/>
    <n v="611"/>
    <n v="44325.54"/>
  </r>
  <r>
    <s v="MP101-1002"/>
    <x v="2"/>
    <s v="Madison Park"/>
    <s v="Della"/>
    <s v="F0035"/>
    <s v="OTTOMAN"/>
    <s v="Blue"/>
    <s v="29.5&quot;W x 29.5&quot;D x 16&quot;H"/>
    <s v="B"/>
    <n v="383"/>
    <n v="44305.19"/>
  </r>
  <r>
    <s v="MP51-7662"/>
    <x v="4"/>
    <s v="Madison Park"/>
    <s v="Windom"/>
    <s v="C0010K"/>
    <s v="BLANKET"/>
    <s v="Teal"/>
    <s v="Full/Queen:90&quot;x90&quot;"/>
    <s v="B+"/>
    <n v="1908"/>
    <n v="44303.03"/>
  </r>
  <r>
    <s v="MP13-6126"/>
    <x v="1"/>
    <s v="Madison Park"/>
    <s v="Quebec"/>
    <s v="A0014K"/>
    <s v="COVERLET&amp;BEDSPR"/>
    <s v="Dark Grey"/>
    <s v="Queen: 102&quot;W x 118&quot;L / 20&quot;W x 26&quot;L (2)"/>
    <s v="B+"/>
    <n v="856"/>
    <n v="44270.65"/>
  </r>
  <r>
    <s v="MP13-2799"/>
    <x v="1"/>
    <s v="Madison Park"/>
    <s v="Dawn"/>
    <s v="A0001B"/>
    <s v="COVERLET&amp;BEDSPR"/>
    <s v="Coral"/>
    <s v="Full/Queen: 90x90&quot;/20x26&quot;(2)/16x16&quot;/12x18&quot;/18x18&quot;"/>
    <s v="A"/>
    <n v="698"/>
    <n v="44265.87"/>
  </r>
  <r>
    <s v="MPE10-378"/>
    <x v="1"/>
    <s v="Madison Park Essentials"/>
    <s v="Lafael"/>
    <s v="A1052A"/>
    <s v="COMFORTER (SET)"/>
    <s v="Purple"/>
    <s v="Queen: 90x90&quot;/20x26+2&quot;(2)/60x80+15&quot;/90x102&quot;/60x80+14&quot;/20x30&quot;(2)/12x18&quot;"/>
    <s v="B"/>
    <n v="634"/>
    <n v="44229.73"/>
  </r>
  <r>
    <s v="MP51-5153"/>
    <x v="4"/>
    <s v="Madison Park"/>
    <s v="Windom"/>
    <s v="C0010D"/>
    <s v="BLANKET"/>
    <s v="Seafoam"/>
    <s v="King: 108x90&quot;"/>
    <s v="B"/>
    <n v="1603"/>
    <n v="44214.46"/>
  </r>
  <r>
    <s v="MP108-1205"/>
    <x v="2"/>
    <s v="Madison Park"/>
    <s v="Charlotte"/>
    <s v="F0237"/>
    <s v="DINING CHAIR"/>
    <s v="Grey"/>
    <s v="24.5&quot;W x 24&quot;D x 34&quot;H"/>
    <s v="B"/>
    <n v="216"/>
    <n v="44190.6"/>
  </r>
  <r>
    <s v="BASI10-0282"/>
    <x v="3"/>
    <s v="Madison Park Essentials"/>
    <s v="Larkspur"/>
    <s v="E0002D"/>
    <s v="COMFORTER (SET)"/>
    <s v="Black / Black"/>
    <s v="Full/Queen: 90x94&quot;/20x26+2&quot;(2)"/>
    <s v="A"/>
    <n v="1587"/>
    <n v="44176.37"/>
  </r>
  <r>
    <s v="MP51N-6364"/>
    <x v="3"/>
    <s v="Madison Park"/>
    <s v="Egyptian Cotton"/>
    <s v="E1014F"/>
    <s v="BLANKET"/>
    <s v="Rose"/>
    <s v="Full/Queen: 90&quot;W x 90&quot;L"/>
    <s v="B"/>
    <n v="1303"/>
    <n v="44143.47"/>
  </r>
  <r>
    <s v="MP40-8257"/>
    <x v="0"/>
    <s v="Madison Park"/>
    <s v="Cecily"/>
    <s v="G1013A"/>
    <s v="WINDOW PANEL"/>
    <s v="Grey"/>
    <s v="50&quot;x84&quot;(2)"/>
    <s v="A+"/>
    <n v="1609"/>
    <n v="44119.67"/>
  </r>
  <r>
    <s v="MP10-750"/>
    <x v="1"/>
    <s v="Madison Park"/>
    <s v="Donovan"/>
    <s v="A3004B"/>
    <s v="COMFORTER (SET)"/>
    <s v="Red"/>
    <s v="King: 104x92&quot;/20x36&quot;(2)/78x80+15&quot;/18x18&quot;/16x16&quot;/12x18&quot;"/>
    <s v="B+"/>
    <n v="551"/>
    <n v="44097.53"/>
  </r>
  <r>
    <s v="MP40-2712"/>
    <x v="0"/>
    <s v="Madison Park"/>
    <s v="Aubrey"/>
    <s v="G1001C"/>
    <s v="WINDOW PANEL"/>
    <s v="Burgundy"/>
    <s v="50x84&quot;(2)"/>
    <s v="A"/>
    <n v="1416"/>
    <n v="44096.06"/>
  </r>
  <r>
    <s v="MP10-251"/>
    <x v="1"/>
    <s v="Madison Park"/>
    <s v="Laurel"/>
    <s v="A0019H"/>
    <s v="COMFORTER (SET)"/>
    <s v="Mushroom"/>
    <s v="Queen: 90x90&quot;/20x26&quot;(2)/60x80+15&quot;/18x18&quot;/12x18&quot;/D6.5x18&quot;"/>
    <s v="B"/>
    <n v="773"/>
    <n v="44041.51"/>
  </r>
  <r>
    <s v="MP10-147"/>
    <x v="1"/>
    <s v="Madison Park"/>
    <s v="Dune"/>
    <s v="A0006B"/>
    <s v="COMFORTER (SET)"/>
    <s v="Grey"/>
    <s v="King: 104x92&quot;/20x36&quot;(2)/78x80+15&quot;/18x18&quot;/16x16&quot;/12x20&quot;"/>
    <s v="B+"/>
    <n v="572"/>
    <n v="44038.78"/>
  </r>
  <r>
    <s v="ST55-0184"/>
    <x v="3"/>
    <s v="Serta"/>
    <s v="Plush"/>
    <s v="E0118"/>
    <s v="ELEC MATT PAD"/>
    <s v="White"/>
    <s v="Full: 54x75+15&quot;"/>
    <s v="A"/>
    <n v="924"/>
    <n v="44023.03"/>
  </r>
  <r>
    <s v="TN20-0560"/>
    <x v="5"/>
    <s v="True North by Sleep Philosophy"/>
    <s v="Cozy Cotton Flannel"/>
    <s v="D0050A"/>
    <s v="SHEET/SHEET SET"/>
    <s v="Tan Woodland Winter"/>
    <s v="Queen: 90x102&quot;/60x80+14&quot;/20x30&quot;(2)"/>
    <s v="A+"/>
    <n v="1715"/>
    <n v="43974.9"/>
  </r>
  <r>
    <s v="MT122-0145"/>
    <x v="2"/>
    <s v="Martha Stewart"/>
    <s v="Tabitha"/>
    <s v="F0197"/>
    <s v="DESK"/>
    <s v="Natural"/>
    <s v="47.5&quot;W x 23&quot;D x 29&quot;H"/>
    <s v="B"/>
    <n v="276"/>
    <n v="43950.080000000002"/>
  </r>
  <r>
    <s v="CS20-1630"/>
    <x v="5"/>
    <s v="Comfort Spaces"/>
    <s v="Cotton 144TC"/>
    <s v="X3018L"/>
    <s v="SHEET/SHEET SET"/>
    <s v="Bright White"/>
    <s v="Twin: 66x96&quot;/39x75&quot;+12/20x30&quot;"/>
    <s v="ARA"/>
    <n v="2819"/>
    <n v="43948.21"/>
  </r>
  <r>
    <s v="MPS72-171"/>
    <x v="7"/>
    <s v="Madison Park Signature"/>
    <s v="Marshmallow"/>
    <s v="H0008C"/>
    <s v="BATH RUG"/>
    <s v="Silver"/>
    <s v="24x40&quot;"/>
    <s v="A+"/>
    <n v="1909"/>
    <n v="43944.08"/>
  </r>
  <r>
    <s v="MP10-7327"/>
    <x v="1"/>
    <s v="Madison Park"/>
    <s v="Rhapsody"/>
    <s v="A1032B"/>
    <s v="COMFORTER (SET)"/>
    <s v="Purple"/>
    <s v="Queen"/>
    <s v="B"/>
    <n v="587"/>
    <n v="43941.08"/>
  </r>
  <r>
    <s v="MP10-348"/>
    <x v="1"/>
    <s v="Madison Park"/>
    <s v="Baxter"/>
    <s v="A1021A"/>
    <s v="COMFORTER (SET)"/>
    <s v="Seafoam/Sage"/>
    <s v="Queen: 90x90&quot;/20x26+2&quot;(2)/60x80+15&quot;/16x16&quot;/12x18&quot;/18x18&quot;"/>
    <s v="B"/>
    <n v="628"/>
    <n v="43914.38"/>
  </r>
  <r>
    <s v="MPS73-431"/>
    <x v="8"/>
    <s v="Madison Park Signature"/>
    <s v="800gsm"/>
    <s v="H0006B"/>
    <s v="BATH TOWEL"/>
    <s v="Silver"/>
    <s v="34x68&quot;(2)"/>
    <s v="B"/>
    <n v="1295"/>
    <n v="43888.69"/>
  </r>
  <r>
    <s v="WR13-3919"/>
    <x v="1"/>
    <s v="Woolrich"/>
    <s v="Mill Creek"/>
    <s v="A5056A"/>
    <s v="COVERLET&amp;BEDSPR"/>
    <s v="Green"/>
    <s v="Twin/Twin XL: 70x90+0.5&quot;/20x26+0.5&quot;"/>
    <s v="A+"/>
    <n v="986"/>
    <n v="43869.27"/>
  </r>
  <r>
    <s v="BR54-1941"/>
    <x v="3"/>
    <s v="Beautyrest"/>
    <s v="Heated Microlight to Berber"/>
    <s v="E0098H"/>
    <s v="ELECT BLANKET"/>
    <s v="Purple"/>
    <s v="Full:80x84&quot;"/>
    <s v="B"/>
    <n v="647"/>
    <n v="43832.49"/>
  </r>
  <r>
    <s v="BR20-0996"/>
    <x v="5"/>
    <s v="Beautyrest"/>
    <s v="600 Thread Count"/>
    <s v="D0028C"/>
    <s v="SHEET/SHEET SET"/>
    <s v="Grey"/>
    <s v="King: 108x102&quot;/21x41&quot;(2)/78x80&quot;+16&quot;"/>
    <s v="A+"/>
    <n v="1228"/>
    <n v="43808.42"/>
  </r>
  <r>
    <s v="MPE10-795"/>
    <x v="1"/>
    <s v="Madison Park Essentials"/>
    <s v="Zara"/>
    <s v="A1065A"/>
    <s v="COMFORTER (SET)"/>
    <s v="Brown"/>
    <s v="Queen"/>
    <s v="B+"/>
    <n v="506"/>
    <n v="43778.83"/>
  </r>
  <r>
    <s v="MP20-8226"/>
    <x v="5"/>
    <s v="Madison Park"/>
    <s v="500 Thread Count Egyptian Cotton"/>
    <s v="D0045B"/>
    <s v="SHEET/SHEET SET"/>
    <s v="Grey(14-4106)"/>
    <s v="King: 108x102&quot;/20x40&quot;(2)/78x80&quot;+16&quot;"/>
    <s v="A+"/>
    <n v="857"/>
    <n v="43704.74"/>
  </r>
  <r>
    <s v="MP10-8543"/>
    <x v="3"/>
    <s v="Madison Park"/>
    <s v="Gia"/>
    <s v="E0014C"/>
    <s v="COMFORTER (SET)"/>
    <s v="Gray"/>
    <s v="King/Cal King:104X90&quot;/20X36+2&quot;-2pcs"/>
    <s v="A"/>
    <n v="932"/>
    <n v="43613.45"/>
  </r>
  <r>
    <s v="MPE20-768"/>
    <x v="5"/>
    <s v="Madison Park Essentials"/>
    <s v="Satin"/>
    <s v="D0004G"/>
    <s v="SHEET/SHEET SET"/>
    <s v="Grey"/>
    <s v="FULL: 81X96&quot;/20x30&quot;(4)/54X75&quot;+14&quot;"/>
    <s v="B"/>
    <n v="2242"/>
    <n v="43530.009999999798"/>
  </r>
  <r>
    <s v="SHET20-505"/>
    <x v="5"/>
    <s v="Madison Park Essentials"/>
    <s v="Satin"/>
    <s v="D0004A"/>
    <s v="SHEET/SHEET SET"/>
    <s v="Black"/>
    <s v="Cal King: 108x102&quot;/72x84+14&quot;/20x40&quot;(4)"/>
    <s v="B"/>
    <n v="1764"/>
    <n v="43528.119999999901"/>
  </r>
  <r>
    <s v="BR54-0648"/>
    <x v="3"/>
    <s v="Beautyrest"/>
    <s v="Heated Microlight to Berber"/>
    <s v="E0098D"/>
    <s v="ELECT BLANKET"/>
    <s v="Indigo"/>
    <s v="Queen:84x90&quot;"/>
    <s v="B"/>
    <n v="511"/>
    <n v="43515.03"/>
  </r>
  <r>
    <s v="MPS73-195"/>
    <x v="8"/>
    <s v="Madison Park Signature"/>
    <s v="800GSM"/>
    <s v="H0005H"/>
    <s v="BATH TOWEL"/>
    <s v="Coral"/>
    <s v="30x54&quot;(2)/16x28&quot;(2)/13x13&quot;(4)"/>
    <s v="B"/>
    <n v="1278"/>
    <n v="43465.47"/>
  </r>
  <r>
    <s v="WR20-1796"/>
    <x v="5"/>
    <s v="Woolrich"/>
    <s v="Cotton Flannel"/>
    <s v="D0036X"/>
    <s v="SHEET/SHEET SET"/>
    <s v="Brown Plaid"/>
    <s v="Queen: 90x102&quot;/60x80+14&quot;/20x30&quot;(2)"/>
    <s v="A+"/>
    <n v="1539"/>
    <n v="43458.18"/>
  </r>
  <r>
    <s v="MPS10-312"/>
    <x v="1"/>
    <s v="Madison Park Signature"/>
    <s v="Farmhouse"/>
    <s v="A5036"/>
    <s v="COMFORTER (SET)"/>
    <s v="Blue"/>
    <s v="Queen"/>
    <s v="B"/>
    <n v="292"/>
    <n v="43413.58"/>
  </r>
  <r>
    <s v="MPE20-1140"/>
    <x v="5"/>
    <s v="Madison Park Essentials"/>
    <s v="Satin"/>
    <s v="D0004R"/>
    <s v="SHEET/SHEET SET"/>
    <s v="Midnight Blue"/>
    <s v="King: 108x102&quot;/78x80+14&quot;/20x40&quot;(4)"/>
    <s v="B"/>
    <n v="1602"/>
    <n v="43407.26"/>
  </r>
  <r>
    <s v="TN10-0489"/>
    <x v="4"/>
    <s v="True North by Sleep Philosophy"/>
    <s v="Heavy Warmth"/>
    <s v="C0038A"/>
    <s v="COMFORTER (SET)"/>
    <s v="White"/>
    <s v="Full/Queen: 90x96&quot;"/>
    <s v="A"/>
    <n v="850"/>
    <n v="43348.33"/>
  </r>
  <r>
    <s v="ID10-2189"/>
    <x v="1"/>
    <s v="Intelligent Design"/>
    <s v="Lucy"/>
    <s v="B3072A"/>
    <s v="COMFORTER (SET)"/>
    <s v="Ivory"/>
    <s v="Full/Queen: 90&quot;W x 90&quot;L/20&quot;W x 26&quot;L (2)"/>
    <s v="B+"/>
    <n v="1033"/>
    <n v="43339.839999999997"/>
  </r>
  <r>
    <s v="CS13-0547"/>
    <x v="1"/>
    <s v="Comfort Spaces"/>
    <s v="Kienna"/>
    <s v="X1003E"/>
    <s v="COVERLET&amp;BEDSPR"/>
    <s v="Grey"/>
    <s v="75&quot;W x 39&quot;L/20&quot;W x 26&quot;L + 0.5&quot;D(3)/39&quot;W x 75&quot;L + 15&quot;D"/>
    <s v="ARA"/>
    <n v="1586"/>
    <n v="43332.24"/>
  </r>
  <r>
    <s v="MP10-3066"/>
    <x v="3"/>
    <s v="Madison Park"/>
    <s v="Duke"/>
    <s v="E0007B"/>
    <s v="COMFORTER (SET)"/>
    <s v="Champagne"/>
    <s v="Full/Queen: 90x90&quot;/20x26+2&quot;(2)"/>
    <s v="A"/>
    <n v="1063"/>
    <n v="43295.72"/>
  </r>
  <r>
    <s v="MP70-4981"/>
    <x v="7"/>
    <s v="Madison Park"/>
    <s v="Spa Waffle"/>
    <s v="H0043D"/>
    <s v="SHOWER CURTAIN"/>
    <s v="Grey"/>
    <s v="54&quot;W x 78&quot;L"/>
    <s v="A+"/>
    <n v="3282"/>
    <n v="43291.82"/>
  </r>
  <r>
    <s v="MP10-7277"/>
    <x v="1"/>
    <s v="Madison Park"/>
    <s v="Dawn"/>
    <s v="A0001D"/>
    <s v="COMFORTER (SET)"/>
    <s v="Yellow"/>
    <s v="Queen :90&quot;Wx90&quot;L/20&quot;Wx26&quot;L+2D&quot; (2)/60&quot;Wx80&quot;L+15&quot;D/16&quot;Wx16L&quot;/12&quot;Wx18&quot;L/18&quot;Wx18&quot;L/26&quot;Wx26&quot;L (2)"/>
    <s v="B"/>
    <n v="471"/>
    <n v="43256.22"/>
  </r>
  <r>
    <s v="MP13-1741"/>
    <x v="1"/>
    <s v="Madison Park"/>
    <s v="Attingham"/>
    <s v="A0017B"/>
    <s v="COVERLET&amp;BEDSPR"/>
    <s v="Black"/>
    <s v="Full/Queen: 90x90&quot;/20x26+2&quot;(2)/26x26+2&quot;(2)/16x16&quot;/12x18&quot;"/>
    <s v="B"/>
    <n v="648"/>
    <n v="43199.1"/>
  </r>
  <r>
    <s v="PC20-141"/>
    <x v="5"/>
    <s v="Madison Park"/>
    <s v="600 Thread Count Pima Cotton"/>
    <s v="D0013J"/>
    <s v="SHEET/SHEET SET"/>
    <s v="White"/>
    <s v="King: 108x102&quot;/20x40&quot;(2)/78x80+15&quot;"/>
    <s v="A+"/>
    <n v="598"/>
    <n v="43198.33"/>
  </r>
  <r>
    <s v="MPS72-163"/>
    <x v="7"/>
    <s v="Madison Park Signature"/>
    <s v="Marshmallow"/>
    <s v="H0008A"/>
    <s v="BATH RUG"/>
    <s v="White"/>
    <s v="24x40&quot;"/>
    <s v="A"/>
    <n v="1855"/>
    <n v="43168.93"/>
  </r>
  <r>
    <s v="BR20-1913"/>
    <x v="5"/>
    <s v="Beautyrest"/>
    <s v="600 Thread Count"/>
    <s v="D0028G"/>
    <s v="SHEET/SHEET SET"/>
    <s v="Khaki"/>
    <s v="King: 108x102&quot;/21x41&quot;(2)/78x80+16&quot;"/>
    <s v="A+"/>
    <n v="1196"/>
    <n v="43141.58"/>
  </r>
  <r>
    <s v="MPE10-734"/>
    <x v="1"/>
    <s v="Madison Park Essentials"/>
    <s v="Maible"/>
    <s v="A1054B"/>
    <s v="COMFORTER (SET)"/>
    <s v="Purple"/>
    <s v="Queen: 90x90&quot;/20x26+2&quot;(2)/60x80+15&quot;/90x102&quot;/60x80+14&quot;/20x30&quot;(2)/12x18&quot;"/>
    <s v="B"/>
    <n v="661"/>
    <n v="43087.040000000001"/>
  </r>
  <r>
    <s v="MP70-845"/>
    <x v="7"/>
    <s v="Madison Park"/>
    <s v="Aubrey"/>
    <s v="H0083C"/>
    <s v="SHOWER CURTAIN"/>
    <s v="Black"/>
    <s v="72x72&quot;"/>
    <s v="A"/>
    <n v="2871"/>
    <n v="43079.3"/>
  </r>
  <r>
    <s v="AM10-0383"/>
    <x v="3"/>
    <s v="Super Listing"/>
    <s v="Avril"/>
    <s v="E0080L"/>
    <s v="COMFORTER (SET)"/>
    <s v="Blue Ombre"/>
    <s v="Twin/Twin XL: 66&quot;x90&quot;+20x26&quot;"/>
    <s v="A"/>
    <n v="1303"/>
    <n v="43044.18"/>
  </r>
  <r>
    <s v="MP73-7451"/>
    <x v="7"/>
    <s v="Madison Park"/>
    <s v="Aubrey"/>
    <s v="H0083D-1"/>
    <s v="FASHION TOWEL"/>
    <s v="Navy"/>
    <s v="27&quot;W x 52&quot;L (2)/16&quot;W x 28&quot;L (2)/12&quot;W x 18&quot;L (2)"/>
    <s v="B"/>
    <n v="1251"/>
    <n v="43038.31"/>
  </r>
  <r>
    <s v="CS10-1690"/>
    <x v="1"/>
    <s v="Comfort Spaces"/>
    <s v="Juliette"/>
    <s v="X2045F"/>
    <s v="COMFORTER (SET)"/>
    <s v="Champagne"/>
    <s v="Full/Queen: 90&quot;W x 90&quot;L/20&quot;W x 26&quot;L (2)"/>
    <s v="ARA"/>
    <n v="1303"/>
    <n v="42902.07"/>
  </r>
  <r>
    <s v="MP30-3000"/>
    <x v="3"/>
    <s v="Madison Park"/>
    <s v="Duke"/>
    <s v="E1043F-1"/>
    <s v="NORMAL PILLOW"/>
    <s v="Grey"/>
    <s v="20x20&quot;"/>
    <s v="A"/>
    <n v="2835"/>
    <n v="42891.5"/>
  </r>
  <r>
    <s v="ID10-1823"/>
    <x v="3"/>
    <s v="Intelligent Design"/>
    <s v="Malea"/>
    <s v="E0016D"/>
    <s v="COMFORTER (SET)"/>
    <s v="Blush"/>
    <s v="Twin/Twin XL: 66x90&quot;/20x26+2&quot;"/>
    <s v="A"/>
    <n v="1368"/>
    <n v="42883.77"/>
  </r>
  <r>
    <s v="MP20-6409"/>
    <x v="5"/>
    <s v="Madison Park"/>
    <s v="1500 Thread Count"/>
    <s v="D0022F"/>
    <s v="SHEET/SHEET SET"/>
    <s v="Blue"/>
    <s v="Queen: 90&quot;W x 102&quot;L/20&quot;W x 30&quot;L(2)/60&quot;W x 80&quot;L + 16&quot;D"/>
    <s v="A"/>
    <n v="951"/>
    <n v="42853.48"/>
  </r>
  <r>
    <s v="MP10-8081"/>
    <x v="1"/>
    <s v="Madison Park"/>
    <s v="Odette"/>
    <s v="A3010D"/>
    <s v="COMFORTER (SET)"/>
    <s v="Aqua/Silver"/>
    <s v="Cal King: 104&quot;W x 92&quot;L /20&quot;W x 36&quot;L + 2&quot;D (2)/72&quot;W x 84&quot;L +15&quot;D/12&quot;W x 18&quot;L/18&quot;W x 18&quot;L/26&quot;W x 26&quot;L + 2&quot;D (2)"/>
    <s v="A"/>
    <n v="444"/>
    <n v="42847.5"/>
  </r>
  <r>
    <s v="MPE10-165"/>
    <x v="1"/>
    <s v="Madison Park Essentials"/>
    <s v="Saben"/>
    <s v="A1046A"/>
    <s v="COMFORTER (SET)"/>
    <s v="Taupe"/>
    <s v="Queen: 90x90&quot;/20x26+2&quot;(2)/60x80+15&quot;/90x102&quot;/60x80+14&quot;/20x30&quot;(2)/12x18&quot;"/>
    <s v="B+"/>
    <n v="591"/>
    <n v="42838.33"/>
  </r>
  <r>
    <s v="MP104-1053"/>
    <x v="2"/>
    <s v="Madison Park"/>
    <s v="Pearce"/>
    <s v="F1202"/>
    <s v="BAR STOOL"/>
    <s v="Sand"/>
    <s v="20&quot;W x 23&quot;D x 42.5&quot;H"/>
    <s v="B"/>
    <n v="253"/>
    <n v="42823.94"/>
  </r>
  <r>
    <s v="MP10-4345"/>
    <x v="1"/>
    <s v="Madison Park"/>
    <s v="Donovan"/>
    <s v="A3004A"/>
    <s v="COMFORTER (SET)"/>
    <s v="Navy"/>
    <s v="King: 104x92&quot;/20x36&quot;(2)/78x80+15&quot;/18x18&quot;/12x18&quot;/16x16&quot;"/>
    <s v="B"/>
    <n v="538"/>
    <n v="42821.34"/>
  </r>
  <r>
    <s v="ST54-0103"/>
    <x v="3"/>
    <s v="Serta"/>
    <s v="Fleece to Sherpa"/>
    <s v="E0069D"/>
    <s v="ELECT BLANKET"/>
    <s v="Dark Grey"/>
    <s v="Full: 77x84&quot;"/>
    <s v="B+"/>
    <n v="815"/>
    <n v="42775.02"/>
  </r>
  <r>
    <s v="PC20-140"/>
    <x v="5"/>
    <s v="Madison Park"/>
    <s v="600 Thread Count Pima Cotton"/>
    <s v="D0013J"/>
    <s v="SHEET/SHEET SET"/>
    <s v="White"/>
    <s v="Queen: 90x102&quot;/20x30&quot;(2)/60x80+15&quot;"/>
    <s v="A+"/>
    <n v="720"/>
    <n v="42766.05"/>
  </r>
  <r>
    <s v="MPS73-475"/>
    <x v="8"/>
    <s v="Madison Park Signature"/>
    <s v="Turkish"/>
    <s v="H0035L"/>
    <s v="BATH TOWEL"/>
    <s v="Lavender"/>
    <s v="30&quot;W x 58&quot;L (2)/16&quot;W x 30&quot;L (2)/13&quot;W x 13&quot;L (2)"/>
    <s v="B"/>
    <n v="1152"/>
    <n v="42758.39"/>
  </r>
  <r>
    <s v="MP40-6549"/>
    <x v="0"/>
    <s v="Madison Park"/>
    <s v="Galen"/>
    <s v="G0050G"/>
    <s v="WINDOW PANEL"/>
    <s v="Ivory"/>
    <s v="33x64&quot;"/>
    <s v="A+"/>
    <n v="1220"/>
    <n v="42740.89"/>
  </r>
  <r>
    <s v="MP10-8346"/>
    <x v="1"/>
    <s v="Madison Park"/>
    <s v="Lacey"/>
    <s v="A1138B"/>
    <s v="COMFORTER (SET)"/>
    <s v="Taupe"/>
    <s v="Queen: 90&quot;W x 90&quot;L/20&quot;W x 26&quot;L (2)/60&quot;W x 80&quot;L + 15&quot;D /18&quot;W x 18&quot;L/12&quot;W x 18&quot;L/16&quot;W x 16&quot;L"/>
    <s v="B"/>
    <n v="861"/>
    <n v="42694.05"/>
  </r>
  <r>
    <s v="MP51N-6433"/>
    <x v="3"/>
    <s v="Madison Park"/>
    <s v="Egyptian Cotton"/>
    <s v="E1014H"/>
    <s v="BLANKET"/>
    <s v="Teal"/>
    <s v="King: 108&quot;W x 90&quot;L"/>
    <s v="B+"/>
    <n v="1076"/>
    <n v="42685.68"/>
  </r>
  <r>
    <s v="BR54-1942"/>
    <x v="3"/>
    <s v="Beautyrest"/>
    <s v="Heated Microlight to Berber"/>
    <s v="E0098H"/>
    <s v="ELECT BLANKET"/>
    <s v="Purple"/>
    <s v="Queen:84x90&quot;"/>
    <s v="B"/>
    <n v="473"/>
    <n v="42684.51"/>
  </r>
  <r>
    <s v="MP116-1143"/>
    <x v="2"/>
    <s v="Madison Park"/>
    <s v="Amelia"/>
    <s v="F0049"/>
    <s v="HEADBOARD"/>
    <s v="Navy"/>
    <s v="84.50&quot;W x 8.50&quot;D x 54.25&quot;H to 60.75&quot;H"/>
    <s v="B"/>
    <n v="208"/>
    <n v="42652.58"/>
  </r>
  <r>
    <s v="MP21-7474"/>
    <x v="5"/>
    <s v="Madison Park"/>
    <s v="Silk"/>
    <s v="D0032A"/>
    <s v="PILLOWCASE"/>
    <s v="White"/>
    <s v="Standard:20x26&quot;"/>
    <s v="A+"/>
    <n v="1730"/>
    <n v="42616.73"/>
  </r>
  <r>
    <s v="BASI10-0255"/>
    <x v="3"/>
    <s v="Madison Park"/>
    <s v="Arctic"/>
    <s v="E0001A"/>
    <s v="COMFORTER (SET)"/>
    <s v="Ivory"/>
    <s v="King/Cal King: 104x90&quot;/20x36+2&quot;(2)"/>
    <s v="A"/>
    <n v="694"/>
    <n v="42593.02"/>
  </r>
  <r>
    <s v="MP10-8321"/>
    <x v="1"/>
    <s v="Madison Park"/>
    <s v="Jenson"/>
    <s v="A1137A"/>
    <s v="COMFORTER (SET)"/>
    <s v="Blue"/>
    <s v="Queen: 90&quot;W x 90&quot;L/20&quot;W x 26&quot;L (2)/60&quot;W x 80&quot;L + 15&quot;D /18&quot;W x 18&quot;L/12&quot;W x 18&quot;L/16&quot;W x 16&quot;L"/>
    <s v="B"/>
    <n v="831"/>
    <n v="42505.14"/>
  </r>
  <r>
    <s v="MP21-7477"/>
    <x v="5"/>
    <s v="Madison Park"/>
    <s v="Silk"/>
    <s v="D0032D"/>
    <s v="PILLOWCASE"/>
    <s v="Grey"/>
    <s v="Standard:20x26&quot;"/>
    <s v="A+"/>
    <n v="1729"/>
    <n v="42497.66"/>
  </r>
  <r>
    <s v="MPS72-384"/>
    <x v="7"/>
    <s v="Madison Park Signature"/>
    <s v="Marshmallow"/>
    <s v="H0008D"/>
    <s v="BATH RUG"/>
    <s v="Natural"/>
    <s v="20&quot;W x 30&quot;L"/>
    <s v="A+"/>
    <n v="2839"/>
    <n v="42474.63"/>
  </r>
  <r>
    <s v="ID16-2318"/>
    <x v="4"/>
    <s v="Intelligent Design"/>
    <s v="Dream Puff"/>
    <s v="C0011"/>
    <s v="MATT PAD/TOPPER"/>
    <s v="White"/>
    <s v="Queen: 60x80+15&quot;"/>
    <s v="TBD"/>
    <n v="1394"/>
    <n v="42470.81"/>
  </r>
  <r>
    <s v="ID31-1529"/>
    <x v="0"/>
    <s v="Intelligent Design"/>
    <s v="Edelia"/>
    <s v="M2004"/>
    <s v="CUSHION/POUF"/>
    <s v="Aqua"/>
    <s v="27&quot;W x 74&quot;L x 3&quot;H"/>
    <s v="A+"/>
    <n v="935"/>
    <n v="42465.59"/>
  </r>
  <r>
    <s v="WR10-2418"/>
    <x v="3"/>
    <s v="Woolrich"/>
    <s v="Alton"/>
    <s v="E0006D"/>
    <s v="COMFORTER (SET)"/>
    <s v="Taupe/Ivory"/>
    <s v="King:106x94&quot;/20x36&quot;+2&quot;(2)/18x18&quot;"/>
    <s v="A"/>
    <n v="658"/>
    <n v="42455.61"/>
  </r>
  <r>
    <s v="5DS73-0202"/>
    <x v="8"/>
    <s v="510 Design"/>
    <s v="Big Bundle"/>
    <s v="H0020C"/>
    <s v="BATH TOWEL"/>
    <s v="Indigo"/>
    <s v="28x52&quot;(4)/16x26&quot;(4)/12x12&quot;(4)"/>
    <s v="B"/>
    <n v="1501"/>
    <n v="42428.82"/>
  </r>
  <r>
    <s v="BL20-0447"/>
    <x v="5"/>
    <s v="True North by Sleep Philosophy"/>
    <s v="Soloft Plush"/>
    <s v="D0033A"/>
    <s v="SHEET/SHEET SET"/>
    <s v="Ivory"/>
    <s v="Queen: 60x80+14&quot;/90x108&quot;/20x30&quot;(2)"/>
    <s v="A+"/>
    <n v="1342"/>
    <n v="42371.42"/>
  </r>
  <r>
    <s v="MP13-367"/>
    <x v="1"/>
    <s v="Madison Park"/>
    <s v="Quebec"/>
    <s v="A0014D"/>
    <s v="COVERLET&amp;BEDSPR"/>
    <s v="Blue"/>
    <s v="King: 104x94&quot;/20x36&quot;(2)"/>
    <s v="A"/>
    <n v="997"/>
    <n v="42362.31"/>
  </r>
  <r>
    <s v="FB151-1179"/>
    <x v="9"/>
    <s v="INK+IVY"/>
    <s v="Auburn"/>
    <s v="K0204"/>
    <s v="LGT-PENDANTS"/>
    <s v="Gold/Clear"/>
    <s v="13x13x93&quot;/shade size:13x13x20.75&quot;"/>
    <s v="B"/>
    <n v="514"/>
    <n v="42309.71"/>
  </r>
  <r>
    <s v="WR10-3099"/>
    <x v="3"/>
    <s v="Woolrich"/>
    <s v="Alton"/>
    <s v="E0006G"/>
    <s v="COMFORTER (SET)"/>
    <s v="Red/Black Check"/>
    <s v="Full/Queen:90x94&quot;/20x26&quot;+2&quot; (2)/18x18&quot;"/>
    <s v="A"/>
    <n v="720"/>
    <n v="42296.58"/>
  </r>
  <r>
    <s v="WR50-1782"/>
    <x v="1"/>
    <s v="Woolrich"/>
    <s v="Tasha"/>
    <s v="A5055F"/>
    <s v="THROW"/>
    <s v="Tan"/>
    <s v="50x70&quot;"/>
    <s v="B"/>
    <n v="1830"/>
    <n v="42287.48"/>
  </r>
  <r>
    <s v="ST54-0139"/>
    <x v="3"/>
    <s v="Serta"/>
    <s v="Fleece to Sherpa"/>
    <s v="E0069F"/>
    <s v="ELECT BLANKET"/>
    <s v="Light grey"/>
    <s v="Queen:84x90&quot;"/>
    <s v="B"/>
    <n v="555"/>
    <n v="42259.05"/>
  </r>
  <r>
    <s v="MP10-8546"/>
    <x v="3"/>
    <s v="Madison Park"/>
    <s v="Gia"/>
    <s v="E0014D"/>
    <s v="COMFORTER (SET)"/>
    <s v="Black"/>
    <s v="King/Cal King:104X90&quot;/20X36+2&quot;-2pcs"/>
    <s v="A"/>
    <n v="891"/>
    <n v="42227.05"/>
  </r>
  <r>
    <s v="MPE10-729"/>
    <x v="1"/>
    <s v="Madison Park Essentials"/>
    <s v="Maible"/>
    <s v="A1054A"/>
    <s v="COMFORTER (SET)"/>
    <s v="Aqua"/>
    <s v="Queen: 90x90&quot;/20x26+2&quot;(2)/60x80+15&quot;/90x102&quot;/60x80+14&quot;/20x30&quot;(2)/12x18&quot;"/>
    <s v="B+"/>
    <n v="634"/>
    <n v="42209.58"/>
  </r>
  <r>
    <s v="MP13-1524"/>
    <x v="1"/>
    <s v="Madison Park"/>
    <s v="Tangiers"/>
    <s v="A1011B"/>
    <s v="COVERLET&amp;BEDSPR"/>
    <s v="Orange"/>
    <s v="King/Cal King: 104x94&quot;/20x36&quot;(2)/18x18&quot;/16x16&quot;/12x18&quot;"/>
    <s v="B"/>
    <n v="723"/>
    <n v="42205.7"/>
  </r>
  <r>
    <s v="MT101-0011"/>
    <x v="2"/>
    <s v="Martha Stewart"/>
    <s v="Clara"/>
    <s v="F0191"/>
    <s v="OTTOMAN"/>
    <s v="Linen"/>
    <s v="48&quot;W x 26.75&quot;D  x 18.75&quot;H"/>
    <s v="B"/>
    <n v="326"/>
    <n v="42177.49"/>
  </r>
  <r>
    <s v="MP10-8267"/>
    <x v="1"/>
    <s v="Madison Park"/>
    <s v="Fraser"/>
    <s v="A1116A"/>
    <s v="COMFORTER (SET)"/>
    <s v="Taupe/Blue"/>
    <s v="Full/Queen: 90&quot;W x 90&quot;L / 20&quot;W x 26 &quot;LD (2)/ 16&quot;W x 16&quot;L/12&quot;W x 18&quot;L"/>
    <s v="A"/>
    <n v="1026"/>
    <n v="42166.79"/>
  </r>
  <r>
    <s v="MP10-6296"/>
    <x v="3"/>
    <s v="Madison Park"/>
    <s v="Zuri"/>
    <s v="E0051B"/>
    <s v="COMFORTER (SET)"/>
    <s v="Snow Leopard"/>
    <s v="Full/Queen: 90x90&quot;/20x26&quot;(2)/14x20&quot;"/>
    <s v="A"/>
    <n v="811"/>
    <n v="42118.86"/>
  </r>
  <r>
    <s v="AM10-0069"/>
    <x v="1"/>
    <s v="Super Listing"/>
    <s v="Camden"/>
    <s v="A6002D"/>
    <s v="COMFORTER (SET)"/>
    <s v="Navy"/>
    <s v="King/Cal King: 104x90&quot;/20x36+2&quot;(2)"/>
    <s v="B"/>
    <n v="1380"/>
    <n v="42096.91"/>
  </r>
  <r>
    <s v="BR20-1000"/>
    <x v="5"/>
    <s v="Beautyrest"/>
    <s v="600 Thread Count"/>
    <s v="D0028D"/>
    <s v="SHEET/SHEET SET"/>
    <s v="Seafoam"/>
    <s v="King: 108x102&quot;/21x41&quot;(2)/78x80&quot;+16&quot;"/>
    <s v="A+"/>
    <n v="1178"/>
    <n v="42096.04"/>
  </r>
  <r>
    <s v="MP51-5148"/>
    <x v="4"/>
    <s v="Madison Park"/>
    <s v="Windom"/>
    <s v="C0010C"/>
    <s v="BLANKET"/>
    <s v="Charcoal"/>
    <s v="Twin: 68x90&quot;"/>
    <s v="B"/>
    <n v="2505"/>
    <n v="42031.45"/>
  </r>
  <r>
    <s v="BR54-0652"/>
    <x v="3"/>
    <s v="Beautyrest"/>
    <s v="Heated Microlight to Berber"/>
    <s v="E0098E"/>
    <s v="ELECT BLANKET"/>
    <s v="Ivory"/>
    <s v="Queen:84x90&quot;"/>
    <s v="A"/>
    <n v="492"/>
    <n v="42018.53"/>
  </r>
  <r>
    <s v="CS10-1309"/>
    <x v="1"/>
    <s v="Comfort Spaces"/>
    <s v="Gloria"/>
    <s v="X1027C"/>
    <s v="COMFORTER (SET)"/>
    <s v="Coral"/>
    <s v="Queen: 90&quot;Wx90&quot;L/20&quot;Wx26&quot;L(2)/90&quot;Wx102&quot;L/60&quot;Wx80&quot;L+15&quot;D/20&quot;Wx30&quot;L(2)/20&quot;Wx30&quot;L(2)"/>
    <s v="ARB"/>
    <n v="891"/>
    <n v="41992.669999999896"/>
  </r>
  <r>
    <s v="MPS73-433"/>
    <x v="8"/>
    <s v="Madison Park Signature"/>
    <s v="Splendor"/>
    <s v="H0019A"/>
    <s v="BATH TOWEL"/>
    <s v="Blue"/>
    <s v="30x58&quot;(2)/16x30&quot;(2)/13x13&quot;(2)"/>
    <s v="B"/>
    <n v="730"/>
    <n v="41991.85"/>
  </r>
  <r>
    <s v="MPS73-413"/>
    <x v="8"/>
    <s v="Madison Park Signature"/>
    <s v="800GSM"/>
    <s v="H0005Q"/>
    <s v="BATH TOWEL"/>
    <s v="Yellow"/>
    <s v="30x54&quot;(2)/16x28&quot;(2)/13x13&quot;(4)"/>
    <s v="B"/>
    <n v="1190"/>
    <n v="41920.42"/>
  </r>
  <r>
    <s v="TN20-0269"/>
    <x v="5"/>
    <s v="True North by Sleep Philosophy"/>
    <s v="Cozy Cotton Flannel"/>
    <s v="D0036AU"/>
    <s v="SHEET/SHEET SET"/>
    <s v="Multi Forest Animals"/>
    <s v="Twin"/>
    <s v="A+"/>
    <n v="2519"/>
    <n v="41802.47"/>
  </r>
  <r>
    <s v="MP40-7226"/>
    <x v="0"/>
    <s v="Madison Park"/>
    <s v="Galen"/>
    <s v="G0050H"/>
    <s v="WINDOW PANEL"/>
    <s v="White"/>
    <s v="35x64&quot;"/>
    <s v="A+"/>
    <n v="1087"/>
    <n v="41775.839999999997"/>
  </r>
  <r>
    <s v="ID20-1540"/>
    <x v="5"/>
    <s v="Intelligent Design"/>
    <s v="Cozy Soft"/>
    <s v="D0036C"/>
    <s v="SHEET/SHEET SET"/>
    <s v="Grey Stars"/>
    <s v="Twin: 66&quot;W x 96&quot;L/39&quot;W x 75&quot;L + 12&quot;D/20&quot;W x 30&quot;L (1)"/>
    <s v="A+"/>
    <n v="2358"/>
    <n v="41720.06"/>
  </r>
  <r>
    <s v="MP13-5579"/>
    <x v="1"/>
    <s v="Madison Park"/>
    <s v="Vienna"/>
    <s v="A0002B"/>
    <s v="COVERLET&amp;BEDSPR"/>
    <s v="Indigo"/>
    <s v="King/Cal King"/>
    <s v="B"/>
    <n v="583"/>
    <n v="41666.03"/>
  </r>
  <r>
    <s v="MP70-4172"/>
    <x v="7"/>
    <s v="Madison Park"/>
    <s v="Holly"/>
    <s v="H0097"/>
    <s v="SHOWER CURTAIN"/>
    <s v="Purple"/>
    <s v="72x72&quot;"/>
    <s v="A"/>
    <n v="2369"/>
    <n v="41632.85"/>
  </r>
  <r>
    <s v="CS20-0586"/>
    <x v="5"/>
    <s v="Comfort Spaces"/>
    <s v="Cotton 144TC"/>
    <s v="X3018D"/>
    <s v="SHEET/SHEET SET"/>
    <s v="Blue"/>
    <s v="King: 108&quot;W x 102&quot;L/78&quot;W x 80&quot;L + 14&quot;D/20&quot;W x 40&quot;L (2)"/>
    <s v="ARA+"/>
    <n v="1719"/>
    <n v="41622.07"/>
  </r>
  <r>
    <s v="TN20-0385"/>
    <x v="5"/>
    <s v="True North by Sleep Philosophy"/>
    <s v="Cozy Cotton Flannel"/>
    <s v="D0036R"/>
    <s v="SHEET/SHEET SET"/>
    <s v="Blue Forest"/>
    <s v="Full: 81&quot;W x 96&quot;L/54&quot;W x 75&quot;L + 12&quot;D/20&quot;W x 30&quot;L(2)"/>
    <s v="A+"/>
    <n v="1968"/>
    <n v="41616.99"/>
  </r>
  <r>
    <s v="MPE20-905"/>
    <x v="5"/>
    <s v="Madison Park Essentials"/>
    <s v="Satin"/>
    <s v="D0004J"/>
    <s v="SHEET/SHEET SET"/>
    <s v="Ivory"/>
    <s v="King: 108x102&quot;/20x40&quot;(4)/78x80+14&quot;"/>
    <s v="A"/>
    <n v="1761"/>
    <n v="41591.289999999899"/>
  </r>
  <r>
    <s v="ST54-0150"/>
    <x v="3"/>
    <s v="Serta"/>
    <s v="Malea Heated"/>
    <s v="E0119B"/>
    <s v="ELECT BLANKET"/>
    <s v="Grey"/>
    <s v="50x60&quot;"/>
    <s v="B"/>
    <n v="1072"/>
    <n v="41493.78"/>
  </r>
  <r>
    <s v="MP20-4845"/>
    <x v="5"/>
    <s v="Madison Park"/>
    <s v="1500 Thread Count"/>
    <s v="D0022C"/>
    <s v="SHEET/SHEET SET"/>
    <s v="Ivory"/>
    <s v="Queen: 90&quot;W x 102&quot;L/20&quot;W x 30&quot;L(2)/60&quot;W x 80&quot;L + 16&quot;D"/>
    <s v="A+"/>
    <n v="922"/>
    <n v="41486.120000000003"/>
  </r>
  <r>
    <s v="WR20-2046"/>
    <x v="5"/>
    <s v="Woolrich"/>
    <s v="Cotton Flannel"/>
    <s v="D0036BC"/>
    <s v="SHEET/SHEET SET"/>
    <s v="Grey Plaid"/>
    <s v="Queen: 90&quot;W x 102&quot;L/60&quot;W x 80&quot;L + 14&quot;D/20&quot;W x 30&quot;L(2)"/>
    <s v="A+"/>
    <n v="1479"/>
    <n v="41477.769999999997"/>
  </r>
  <r>
    <s v="MPH20-0001"/>
    <x v="5"/>
    <s v="Madison Park"/>
    <s v="800 Thread Count"/>
    <s v="D0023A"/>
    <s v="SHEET/SHEET SET"/>
    <s v="Khaki"/>
    <s v="Queen: 90&quot;W x 102&quot;L/20&quot;W x 30&quot;L(4)/60&quot;W x 80&quot;L + 15&quot;D"/>
    <s v="A+"/>
    <n v="1185"/>
    <n v="41464.74"/>
  </r>
  <r>
    <s v="FPF17-0324"/>
    <x v="2"/>
    <s v="INK+IVY"/>
    <s v="Wynn"/>
    <s v="F1144"/>
    <s v="ACCENT TABLE"/>
    <s v="Pecan/Graphite"/>
    <s v="22W x 16D x 26H&quot;"/>
    <s v="B"/>
    <n v="572"/>
    <n v="41453.550000000003"/>
  </r>
  <r>
    <s v="CCL10-0015"/>
    <x v="1"/>
    <s v="Croscill Classics"/>
    <s v="Galleria"/>
    <s v="A0112A"/>
    <s v="COMFORTER (SET)"/>
    <s v="Brown"/>
    <s v="Cal King: 110x96&quot;/20x36+2&quot;(2)/72x84+15&quot;"/>
    <s v="B+"/>
    <n v="196"/>
    <n v="41446.75"/>
  </r>
  <r>
    <s v="MP10-4518"/>
    <x v="1"/>
    <s v="Madison Park"/>
    <s v="Blaire"/>
    <s v="A1017B"/>
    <s v="COMFORTER (SET)"/>
    <s v="Navy"/>
    <s v="King"/>
    <s v="B"/>
    <n v="517"/>
    <n v="41408.949999999997"/>
  </r>
  <r>
    <s v="II105-0313"/>
    <x v="2"/>
    <s v="INK+IVY"/>
    <s v="Sonoma"/>
    <s v="F1149"/>
    <s v="DINING BENCH"/>
    <s v="Natural"/>
    <s v="66&quot;W x 17&quot;W x 18&quot;H"/>
    <s v="B"/>
    <n v="328"/>
    <n v="41396.870000000003"/>
  </r>
  <r>
    <s v="II10-1109"/>
    <x v="1"/>
    <s v="INK+IVY"/>
    <s v="Marta"/>
    <s v="A5083A"/>
    <s v="COMFORTER (SET)"/>
    <s v="Natural"/>
    <s v="King/Cal King: 104&quot;W x 92&quot;L + 2&quot;D / 20&quot;W x 36&quot;L  (2)"/>
    <s v="B+"/>
    <n v="409"/>
    <n v="41377.56"/>
  </r>
  <r>
    <s v="MP10-2705"/>
    <x v="1"/>
    <s v="Madison Park"/>
    <s v="Pebble Beach"/>
    <s v="A1009A"/>
    <s v="COMFORTER (SET)"/>
    <s v="Coral"/>
    <s v="King: 104x92&quot;/20x36&quot;(2)/78x80+15&quot;/18x18&quot;/16x16&quot;/12x18&quot;"/>
    <s v="A"/>
    <n v="461"/>
    <n v="41342.46"/>
  </r>
  <r>
    <s v="MP13-7217"/>
    <x v="1"/>
    <s v="Madison Park"/>
    <s v="Ridge"/>
    <s v="A20001C"/>
    <s v="COVERLET&amp;BEDSPR"/>
    <s v="Neutral"/>
    <s v="Full/Queen: 90&quot;W x 90&quot;L/20&quot;W x 26&quot;L + 2&quot;D(2)/18&quot;W x 18&quot;L/16&quot;W x 16&quot;L/12&quot;W x 18&quot;L"/>
    <s v="B"/>
    <n v="719"/>
    <n v="41325.69"/>
  </r>
  <r>
    <s v="MP13-4612"/>
    <x v="1"/>
    <s v="Madison Park"/>
    <s v="Harper"/>
    <s v="A1033E"/>
    <s v="COVERLET&amp;BEDSPR"/>
    <s v="Teal"/>
    <s v="King/Cal King: 104&quot;W x 94&quot;L/20&quot;W x 36&quot;L + 0.5&quot;D(2)"/>
    <s v="B"/>
    <n v="764"/>
    <n v="41319.11"/>
  </r>
  <r>
    <s v="MP13-6153"/>
    <x v="1"/>
    <s v="Madison Park"/>
    <s v="Quebec"/>
    <s v="A0014L"/>
    <s v="COVERLET&amp;BEDSPR"/>
    <s v="Purple"/>
    <s v="Queen: 102&quot;W x 118&quot;L / 20&quot;W x 26&quot;L (2)"/>
    <s v="A"/>
    <n v="784"/>
    <n v="41300.370000000003"/>
  </r>
  <r>
    <s v="MP13-2989"/>
    <x v="1"/>
    <s v="Madison Park"/>
    <s v="Quebec"/>
    <s v="A0014G"/>
    <s v="COVERLET&amp;BEDSPR"/>
    <s v="Grey"/>
    <s v="Queen:102x118&quot;/20x26&quot;(2)"/>
    <s v="A"/>
    <n v="782"/>
    <n v="41226.89"/>
  </r>
  <r>
    <s v="BR20-1007"/>
    <x v="5"/>
    <s v="Beautyrest"/>
    <s v="600 Thread Count"/>
    <s v="D0028F"/>
    <s v="SHEET/SHEET SET"/>
    <s v="Charcoal"/>
    <s v="Queen: 90x102&quot;/21x31&quot;(2)/60x80&quot;+16&quot;"/>
    <s v="A+"/>
    <n v="1241"/>
    <n v="41226.36"/>
  </r>
  <r>
    <s v="HH13-1547"/>
    <x v="10"/>
    <s v="Harbor House Blue"/>
    <s v="Seaside"/>
    <s v="X1080A"/>
    <s v="COVERLET&amp;BEDSPR"/>
    <s v="Aqua"/>
    <s v="Full/Queen: 90x90&quot;/20x26&quot;(2)/18x18&quot;"/>
    <s v="B-"/>
    <n v="481"/>
    <n v="41211.599999999999"/>
  </r>
  <r>
    <s v="MPE20-1161"/>
    <x v="5"/>
    <s v="Madison Park Essentials"/>
    <s v="Satin"/>
    <s v="D0004U"/>
    <s v="SHEET/SHEET SET"/>
    <s v="Champagne"/>
    <s v="King: 108x102&quot;/78x80+14&quot;/20x40&quot;(4)"/>
    <s v="B"/>
    <n v="1628"/>
    <n v="41183.25"/>
  </r>
  <r>
    <s v="MP10-1316"/>
    <x v="1"/>
    <s v="Madison Park"/>
    <s v="Palisades"/>
    <s v="A3008D"/>
    <s v="COMFORTER (SET)"/>
    <s v="Blue"/>
    <s v="Queen: 90x90&quot;/20x26&quot;(2)/60x80+15&quot;/18x18&quot;/16x16&quot;/12x18&quot;"/>
    <s v="B"/>
    <n v="586"/>
    <n v="41178"/>
  </r>
  <r>
    <s v="MP73-5913"/>
    <x v="8"/>
    <s v="Madison Park"/>
    <s v="Spa Waffle"/>
    <s v="H0016C"/>
    <s v="BATH TOWEL"/>
    <s v="Blue"/>
    <s v="28&quot;Wx54&quot;L(2)/16&quot;Wx26&quot;L(2)/12&quot;Wx12&quot;L(2)"/>
    <s v="A"/>
    <n v="1698"/>
    <n v="41149.89"/>
  </r>
  <r>
    <s v="MPS13-270"/>
    <x v="1"/>
    <s v="Madison Park Signature"/>
    <s v="Serene"/>
    <s v="A5026A"/>
    <s v="COVERLET&amp;BEDSPR"/>
    <s v="Linen"/>
    <s v="Full/Queen:92x96&quot;/20x26&quot;(2)"/>
    <s v="B+"/>
    <n v="433"/>
    <n v="41147.89"/>
  </r>
  <r>
    <s v="FUR105-0042"/>
    <x v="2"/>
    <s v="Madison Park"/>
    <s v="Shandra II"/>
    <s v="F1527"/>
    <s v="ACCENT BENCH"/>
    <s v="Light Grey"/>
    <s v="42&quot;W x 18&quot;D x18&quot;D"/>
    <s v="B"/>
    <n v="493"/>
    <n v="41088.36"/>
  </r>
  <r>
    <s v="AM10-0467"/>
    <x v="1"/>
    <s v="Super Listing"/>
    <s v="Porter"/>
    <s v="A6007N"/>
    <s v="COMFORTER (SET)"/>
    <s v="Black"/>
    <s v="Cal King: 104x98&quot;/20x36&quot;(2)"/>
    <s v="A+"/>
    <n v="989"/>
    <n v="41039.269999999997"/>
  </r>
  <r>
    <s v="ST54-0079"/>
    <x v="3"/>
    <s v="Serta"/>
    <s v="Fleece to Sherpa"/>
    <s v="E0068D"/>
    <s v="ELECT BLANKET"/>
    <s v="Dark Grey"/>
    <s v="50x60&quot;"/>
    <s v="B"/>
    <n v="1269"/>
    <n v="41027.769999999997"/>
  </r>
  <r>
    <s v="TN20-0383"/>
    <x v="5"/>
    <s v="True North by Sleep Philosophy"/>
    <s v="Cozy Cotton Flannel"/>
    <s v="D0036R"/>
    <s v="SHEET/SHEET SET"/>
    <s v="Blue Forest"/>
    <s v="Twin: 66&quot;W x 96&quot;L/39&quot;W x 75&quot;L + 12&quot;D/20&quot;W x 30&quot;L(1)"/>
    <s v="A+"/>
    <n v="2587"/>
    <n v="41019.550000000003"/>
  </r>
  <r>
    <s v="BL51N-0613"/>
    <x v="3"/>
    <s v="Madison Park"/>
    <s v="Liquid Cotton"/>
    <s v="E1020H"/>
    <s v="BLANKET"/>
    <s v="White"/>
    <s v="King: 108x90&quot;"/>
    <s v="B"/>
    <n v="1311"/>
    <n v="40973.129999999997"/>
  </r>
  <r>
    <s v="MP10-4344"/>
    <x v="1"/>
    <s v="Madison Park"/>
    <s v="Donovan"/>
    <s v="A3004A"/>
    <s v="COMFORTER (SET)"/>
    <s v="Navy"/>
    <s v="Queen: 90x90&quot;/20x26&quot;(2)/60x80+15&quot;/18x18&quot;/12x18&quot;/16x16&quot;"/>
    <s v="B"/>
    <n v="598"/>
    <n v="40934.800000000003"/>
  </r>
  <r>
    <s v="BASI10-0424"/>
    <x v="3"/>
    <s v="Madison Park"/>
    <s v="Parker"/>
    <s v="E0012C"/>
    <s v="COMFORTER (SET)"/>
    <s v="Navy"/>
    <s v="Full/Queen: 90x90&quot;/20x26+2&quot;(2)"/>
    <s v="A"/>
    <n v="775"/>
    <n v="40919.980000000003"/>
  </r>
  <r>
    <s v="MP100-0018"/>
    <x v="2"/>
    <s v="Madison Park"/>
    <s v="Arianna"/>
    <s v="F0405"/>
    <s v="ACCENT CHAIR"/>
    <s v="Grey/White"/>
    <s v="27.75&quot;W x 33&quot;D x 41.25&quot;H"/>
    <s v="B"/>
    <n v="222"/>
    <n v="40912.85"/>
  </r>
  <r>
    <s v="BR54-1931"/>
    <x v="3"/>
    <s v="Beautyrest"/>
    <s v="Heated Plush"/>
    <s v="E0073J"/>
    <s v="ELECT BLANKET"/>
    <s v="Teal"/>
    <s v="King:100x90&quot;"/>
    <s v="B"/>
    <n v="469"/>
    <n v="40909.17"/>
  </r>
  <r>
    <s v="ID10-1508"/>
    <x v="1"/>
    <s v="Intelligent Design"/>
    <s v="Raina"/>
    <s v="B3054D"/>
    <s v="COMFORTER (SET)"/>
    <s v="Ivory/Gold"/>
    <s v="Full/Queen: 90&quot;W x 90&quot;L/20&quot;W x 26&quot;L + 1&quot;D(2)/12&quot;W x 16&quot;L/16&quot;W x 16&quot;L"/>
    <s v="B+"/>
    <n v="945"/>
    <n v="40899.800000000003"/>
  </r>
  <r>
    <s v="MP10-7954"/>
    <x v="1"/>
    <s v="Madison Park"/>
    <s v="Vienna"/>
    <s v="A0002C"/>
    <s v="COMFORTER (SET)"/>
    <s v="Black"/>
    <s v="King:104&quot;Wx92&quot;L/20&quot;Wx36&quot;L(2)/78&quot;Wx80&quot;L+15&quot;D/18&quot;Wx18&quot;L/12&quot;Wx16&quot;L//16&quot;Wx16&quot;L"/>
    <s v="B"/>
    <n v="492"/>
    <n v="40862.269999999997"/>
  </r>
  <r>
    <s v="MP10-7130"/>
    <x v="1"/>
    <s v="Madison Park"/>
    <s v="Walter"/>
    <s v="A20010C"/>
    <s v="COMFORTER (SET)"/>
    <s v="Navy"/>
    <s v="King:104&quot;W x 92&quot;L /20&quot;W x 36&quot;L + 1.5&quot;D (2)/78&quot;W x 80&quot;L + 15&quot;D/16&quot;W x 16&quot;L/12&quot;W x 18&quot;L/18&quot;W x 18&quot;L"/>
    <s v="B"/>
    <n v="607"/>
    <n v="40829.39"/>
  </r>
  <r>
    <s v="II105-0593"/>
    <x v="2"/>
    <s v="INK+IVY"/>
    <s v="Bailey"/>
    <s v="F0505"/>
    <s v="ACCENT BENCH"/>
    <s v="cream"/>
    <s v="48W x 16.5D x 18H"/>
    <s v="A"/>
    <n v="317"/>
    <n v="40816.230000000003"/>
  </r>
  <r>
    <s v="MP100-1054"/>
    <x v="2"/>
    <s v="Madison Park"/>
    <s v="Qwen"/>
    <s v="F1087"/>
    <s v="ACCENT CHAIR"/>
    <s v="Spice"/>
    <s v="29.25&quot;W x 32.25&quot;D x 33.5&quot;H"/>
    <s v="B"/>
    <n v="240"/>
    <n v="40772.11"/>
  </r>
  <r>
    <s v="HH10-1223"/>
    <x v="10"/>
    <s v="Harbor House Blue"/>
    <s v="Maya Bay"/>
    <s v="X1085"/>
    <s v="COMFORTER (SET)"/>
    <s v="White"/>
    <s v="Queen: 92x96&quot;/20x26&quot;(2)/60x80+15&quot;"/>
    <s v="B-"/>
    <n v="305"/>
    <n v="40741.94"/>
  </r>
  <r>
    <s v="PC20-126"/>
    <x v="5"/>
    <s v="True North by Sleep Philosophy"/>
    <s v="Micro Fleece"/>
    <s v="D0034O"/>
    <s v="SHEET/SHEET SET"/>
    <s v="Ivory"/>
    <s v="Queen: 90x102&quot;/60x80+14&quot;/20x34&quot;(2)"/>
    <s v="A+"/>
    <n v="1310"/>
    <n v="40718.21"/>
  </r>
  <r>
    <s v="UHK12-0228"/>
    <x v="1"/>
    <s v="Intelligent Design Kids"/>
    <s v="Gracie"/>
    <s v="B7020"/>
    <s v="DUVET&amp;DUVET SET"/>
    <s v="Multi"/>
    <s v="Twin: 68&quot;W x 88&quot;L/20&quot;W x 26&quot;L (1)"/>
    <s v="B"/>
    <n v="1155"/>
    <n v="40707.65"/>
  </r>
  <r>
    <s v="MP10-6222"/>
    <x v="1"/>
    <s v="Madison Park"/>
    <s v="Bahari"/>
    <s v="A5018"/>
    <s v="COMFORTER (SET)"/>
    <s v="Off White"/>
    <s v="King/Cal King: 104&quot;W x 92&quot;L/20&quot;W x 36 &quot;L(2)"/>
    <s v="B"/>
    <n v="447"/>
    <n v="40701.129999999997"/>
  </r>
  <r>
    <s v="5DS13-0291"/>
    <x v="1"/>
    <s v="510 Design"/>
    <s v="Oakley"/>
    <s v="A5008D"/>
    <s v="COVERLET&amp;BEDSPR"/>
    <s v="Navy"/>
    <s v="King/Cal King:120&quot;Wx118&quot;L/20&quot;Wx36&quot;L+0.5&quot;(2)"/>
    <s v="B"/>
    <n v="1004"/>
    <n v="40653.68"/>
  </r>
  <r>
    <s v="MP104-1119"/>
    <x v="2"/>
    <s v="Madison Park"/>
    <s v="Emmett"/>
    <s v="F0150"/>
    <s v="BAR STOOL"/>
    <s v="Charcoal"/>
    <s v="21&quot;W x  22&quot;D x 37&quot;H"/>
    <s v="A"/>
    <n v="292"/>
    <n v="40640.46"/>
  </r>
  <r>
    <s v="MPH20-0010"/>
    <x v="5"/>
    <s v="Madison Park"/>
    <s v="800 Thread Count"/>
    <s v="D0023D"/>
    <s v="SHEET/SHEET SET"/>
    <s v="Purple"/>
    <s v="Queen: 90&quot;W x 102&quot;L/20&quot;W x 30&quot;L(4)/60&quot;W x 80&quot;L + 15&quot;D"/>
    <s v="A+"/>
    <n v="1149"/>
    <n v="40586.449999999997"/>
  </r>
  <r>
    <s v="MP51-6378"/>
    <x v="4"/>
    <s v="Madison Park"/>
    <s v="Coleman"/>
    <s v="C0040B"/>
    <s v="BLANKET"/>
    <s v="Grey"/>
    <s v="90x90&quot;"/>
    <s v="A"/>
    <n v="1547"/>
    <n v="40585.300000000003"/>
  </r>
  <r>
    <s v="ST54-0099"/>
    <x v="3"/>
    <s v="Serta"/>
    <s v="Fleece to Sherpa"/>
    <s v="E0069A"/>
    <s v="ELECT BLANKET"/>
    <s v="Blue"/>
    <s v="Full: 77x84&quot;"/>
    <s v="B"/>
    <n v="780"/>
    <n v="40585.120000000003"/>
  </r>
  <r>
    <s v="MP10-2527"/>
    <x v="1"/>
    <s v="Madison Park"/>
    <s v="Celeste"/>
    <s v="A3003B"/>
    <s v="COMFORTER (SET)"/>
    <s v="White"/>
    <s v="Queen: 90x90&quot;/20x26+2&quot;(2)/60x80+15&quot;/16x16&quot;"/>
    <s v="A"/>
    <n v="693"/>
    <n v="40579.519999999997"/>
  </r>
  <r>
    <s v="FPF18-0167"/>
    <x v="2"/>
    <s v="Madison Park"/>
    <s v="Hilton"/>
    <s v="F0325"/>
    <s v="ACCENT CHAIR"/>
    <s v="Peacock Blue"/>
    <s v="30.75&quot;W x 28.75&quot;D x 33.25&quot;H"/>
    <s v="B"/>
    <n v="291"/>
    <n v="40554.39"/>
  </r>
  <r>
    <s v="MP10-2418"/>
    <x v="1"/>
    <s v="Madison Park"/>
    <s v="Bennett"/>
    <s v="A1031A"/>
    <s v="COMFORTER (SET)"/>
    <s v="Grey"/>
    <s v="Queen : 90x90&quot;/20x26+1&quot;(2)/60x80+15&quot;/18x18&quot;/16x16&quot;/12x18&quot;"/>
    <s v="B+"/>
    <n v="556"/>
    <n v="40522.28"/>
  </r>
  <r>
    <s v="II40-1350"/>
    <x v="0"/>
    <s v="INK+IVY"/>
    <s v="Imani"/>
    <s v="A5110E-1"/>
    <s v="WINDOW PANEL"/>
    <s v="Green"/>
    <s v="50&quot;W x 84&quot;L"/>
    <s v="A++"/>
    <n v="1430"/>
    <n v="40492.47"/>
  </r>
  <r>
    <s v="AM10-0280"/>
    <x v="3"/>
    <s v="Super Listing"/>
    <s v="Avril"/>
    <s v="E0080G"/>
    <s v="COMFORTER (SET)"/>
    <s v="Green"/>
    <s v="Twin/Twin XL: 66&quot;x90&quot;+20x26&quot;"/>
    <s v="B+"/>
    <n v="1273"/>
    <n v="40468.94"/>
  </r>
  <r>
    <s v="CO16-373"/>
    <x v="4"/>
    <s v="Madison Park"/>
    <s v="Haven Plush"/>
    <s v="E0480"/>
    <s v="MATT PAD/TOPPER"/>
    <s v="White"/>
    <s v="Queen: 60x80+15&quot;"/>
    <s v="EXB"/>
    <n v="1499"/>
    <n v="40443.019999999997"/>
  </r>
  <r>
    <s v="MP10-7392"/>
    <x v="1"/>
    <s v="Madison Park"/>
    <s v="Bennett"/>
    <s v="A1031C"/>
    <s v="COMFORTER (SET)"/>
    <s v="Navy"/>
    <s v="Queen : 90&quot;W x 90&quot;L / 20&quot;W x 26&quot;L(2)/ 60&quot;W x 80&quot;L + 15&quot;D/16&quot;W x 16&quot;L/12&quot;W x 18&quot;L/18&quot;W x 18&quot;L"/>
    <s v="B"/>
    <n v="549"/>
    <n v="40437.54"/>
  </r>
  <r>
    <s v="MP20-8503"/>
    <x v="5"/>
    <s v="Madison Park"/>
    <s v="1500 Thread Count"/>
    <s v="D0022G"/>
    <s v="SHEET/SHEET SET"/>
    <s v="Black"/>
    <s v="Queen: 90&quot;W x 102&quot;L/20&quot;W x 30&quot;L(2)/60&quot;W x 80&quot;L + 16&quot;D"/>
    <s v="A"/>
    <n v="870"/>
    <n v="40423.81"/>
  </r>
  <r>
    <s v="MT101-0179"/>
    <x v="2"/>
    <s v="Martha Stewart"/>
    <s v="Terri"/>
    <s v="F0198"/>
    <s v="OTTOMAN"/>
    <s v="Light Blue"/>
    <s v="32&quot;W x 32&quot;D x 18&quot;H"/>
    <s v="B"/>
    <n v="262"/>
    <n v="40416.53"/>
  </r>
  <r>
    <s v="MT167-0023"/>
    <x v="6"/>
    <s v="Madison Park"/>
    <s v="Faye"/>
    <s v="J0085"/>
    <s v="AWD"/>
    <s v="Gold"/>
    <s v="43&quot;Lx1.6&quot;Wx23.5&quot;H"/>
    <s v="A"/>
    <n v="973"/>
    <n v="40409.54"/>
  </r>
  <r>
    <s v="5DS10-0279"/>
    <x v="1"/>
    <s v="510 Design"/>
    <s v="Powell"/>
    <s v="A5119A"/>
    <s v="COMFORTER (SET)"/>
    <s v="Navy"/>
    <s v="Cal King:104&quot;Wx92&quot;L/20&quot;Wx36&quot;L(2)/72&quot;Wx84&quot;L+15&quot;D/12&quot;Wx16&quot;L/18&quot;Wx18&quot;L/26&quot;Wx26&quot;L+1.5&quot;(2)"/>
    <s v="A"/>
    <n v="647"/>
    <n v="40404.620000000003"/>
  </r>
  <r>
    <s v="MP20-6405"/>
    <x v="5"/>
    <s v="Madison Park"/>
    <s v="1500 Thread Count"/>
    <s v="D0022E"/>
    <s v="SHEET/SHEET SET"/>
    <s v="Charcoal"/>
    <s v="King: 108&quot;W x 102&quot;L/20&quot;W x 40&quot;L(2)/78&quot;W x 80&quot;L + 16&quot;D"/>
    <s v="A"/>
    <n v="796"/>
    <n v="40391.29"/>
  </r>
  <r>
    <s v="SI55-0061"/>
    <x v="3"/>
    <s v="Sharper Image"/>
    <s v="Embossed Microfiber"/>
    <s v="E1081"/>
    <s v="ELEC MATT PAD"/>
    <s v="White"/>
    <s v="Queen: 60x80+15&quot;"/>
    <s v="TBD"/>
    <n v="642"/>
    <n v="40363.89"/>
  </r>
  <r>
    <s v="BR54-1930"/>
    <x v="3"/>
    <s v="Beautyrest"/>
    <s v="Heated Plush"/>
    <s v="E0073J"/>
    <s v="ELECT BLANKET"/>
    <s v="Teal"/>
    <s v="Queen:84x90&quot;"/>
    <s v="B"/>
    <n v="519"/>
    <n v="40332.949999999997"/>
  </r>
  <r>
    <s v="BR54-0647"/>
    <x v="3"/>
    <s v="Beautyrest"/>
    <s v="Heated Microlight to Berber"/>
    <s v="E0098D"/>
    <s v="ELECT BLANKET"/>
    <s v="Indigo"/>
    <s v="Full:80x84&quot;"/>
    <s v="B"/>
    <n v="640"/>
    <n v="40325.089999999997"/>
  </r>
  <r>
    <s v="ID10-1225"/>
    <x v="1"/>
    <s v="Intelligent Design"/>
    <s v="Robbie"/>
    <s v="B3045"/>
    <s v="COMFORTER (SET)"/>
    <s v="Navy/Tan"/>
    <s v="Twin XL:68''W x 90''L/20''W x 26&quot;L + 2''D/39'' x 80'' +14''D/12''W x 16''L/"/>
    <s v="A+"/>
    <n v="1063"/>
    <n v="40319.94"/>
  </r>
  <r>
    <s v="MP10-173"/>
    <x v="1"/>
    <s v="Madison Park"/>
    <s v="Lola"/>
    <s v="A0026A"/>
    <s v="COMFORTER (SET)"/>
    <s v="Taupe Grey/Yellow"/>
    <s v="Queen: 90x90&quot;/20x26&quot;(2)/60x80+15&quot;/18x18&quot;/16x16&quot;/12x20&quot;"/>
    <s v="B"/>
    <n v="575"/>
    <n v="40310.129999999997"/>
  </r>
  <r>
    <s v="WR20-4010"/>
    <x v="5"/>
    <s v="Woolrich"/>
    <s v="Cotton Flannel"/>
    <s v="D0052D"/>
    <s v="SHEET/SHEET SET"/>
    <s v="Grey Ski Jump"/>
    <s v="Queen:90&quot;x102&quot;/60&quot;x80&quot;+14&quot;/20&quot;x30&quot;(2)"/>
    <s v="A+"/>
    <n v="1356"/>
    <n v="40294.97"/>
  </r>
  <r>
    <s v="MP13-8315"/>
    <x v="1"/>
    <s v="Madison Park"/>
    <s v="Aubrey"/>
    <s v="A3001E"/>
    <s v="COVERLET&amp;BEDSPR"/>
    <s v="Teal"/>
    <s v="King: 120&quot;Wx118&quot;L/20&quot;Wx36&quot;L+2&quot;D(2)/18&quot;Wx18&quot;L/6.5&quot;Dx18&quot;L"/>
    <s v="A"/>
    <n v="487"/>
    <n v="40280.400000000001"/>
  </r>
  <r>
    <s v="BR20-1920"/>
    <x v="5"/>
    <s v="Beautyrest"/>
    <s v="600 Thread Count"/>
    <s v="D0028I"/>
    <s v="SHEET/SHEET SET"/>
    <s v="Teal"/>
    <s v="Queen: 90x102&quot;/21x31&quot;(2)/60x80+16&quot;"/>
    <s v="A+"/>
    <n v="1214"/>
    <n v="40272.57"/>
  </r>
  <r>
    <s v="CS20-0585"/>
    <x v="5"/>
    <s v="Comfort Spaces"/>
    <s v="Cotton 144TC"/>
    <s v="X3018D"/>
    <s v="SHEET/SHEET SET"/>
    <s v="Blue"/>
    <s v="Queen: 90&quot;W x 102&quot;L/60&quot;W x 80&quot;L + 14&quot;D/20&quot;W x 30&quot;L (2)"/>
    <s v="ARA+"/>
    <n v="1840"/>
    <n v="40272.120000000003"/>
  </r>
  <r>
    <s v="BASI16-0237"/>
    <x v="4"/>
    <s v="Sleep Philosophy"/>
    <s v="Highline"/>
    <s v="C0027"/>
    <s v="MATT PAD/TOPPER"/>
    <s v="White"/>
    <s v="Twin XL: 39x80+14&quot;"/>
    <s v="B"/>
    <n v="2743"/>
    <n v="40265.31"/>
  </r>
  <r>
    <s v="WR10-2178"/>
    <x v="1"/>
    <s v="Woolrich"/>
    <s v="Bitter Creek"/>
    <s v="A5061"/>
    <s v="COMFORTER (SET)"/>
    <s v="Grey/Brown"/>
    <s v="Full"/>
    <s v="A+"/>
    <n v="507"/>
    <n v="40251.65"/>
  </r>
  <r>
    <s v="BASI10-0196"/>
    <x v="3"/>
    <s v="Madison Park Essentials"/>
    <s v="Larkspur"/>
    <s v="E0002A"/>
    <s v="COMFORTER (SET)"/>
    <s v="Brown/Sand"/>
    <s v="Full/Queen: 90x94&quot;/20x26+2&quot;(2)"/>
    <s v="A"/>
    <n v="1428"/>
    <n v="40236.720000000001"/>
  </r>
  <r>
    <s v="MP50-7821"/>
    <x v="3"/>
    <s v="Madison Park"/>
    <s v="Ruched Fur"/>
    <s v="E1045B"/>
    <s v="THROW"/>
    <s v="Black"/>
    <s v="50x60&quot;"/>
    <s v="B"/>
    <n v="2166"/>
    <n v="40234.83"/>
  </r>
  <r>
    <s v="MZK10-266"/>
    <x v="1"/>
    <s v="Intelligent Design Kids"/>
    <s v="Heath"/>
    <s v="B2062"/>
    <s v="COMFORTER (SET)"/>
    <s v="Green"/>
    <s v="Full/Queen: 86&quot;W x 86&quot;L/20&quot;W x 26&quot;L(2)  + 1&quot;"/>
    <s v="B"/>
    <n v="1063"/>
    <n v="40228.14"/>
  </r>
  <r>
    <s v="MPS150-0107"/>
    <x v="9"/>
    <s v="Hampton Hill"/>
    <s v="Presidio"/>
    <s v="K0181"/>
    <s v="LGT-CHANDELIERS"/>
    <s v="Silver/White"/>
    <s v="24&quot;Dia x 62.5&quot;H"/>
    <s v="B"/>
    <n v="307"/>
    <n v="40108.019999999997"/>
  </r>
  <r>
    <s v="AM12-0047"/>
    <x v="1"/>
    <s v="Super Listing"/>
    <s v="Mina"/>
    <s v="A6005C"/>
    <s v="DUVET&amp;DUVET SET"/>
    <s v="Sage Green"/>
    <s v="Full/Queen: 90x90&quot;/20x26&quot;(2)"/>
    <s v="B+"/>
    <n v="1774"/>
    <n v="40094.959999999999"/>
  </r>
  <r>
    <s v="ST54-0151"/>
    <x v="3"/>
    <s v="Serta"/>
    <s v="Malea Heated"/>
    <s v="E0119D"/>
    <s v="ELECT BLANKET"/>
    <s v="White"/>
    <s v="50x60&quot;"/>
    <s v="B"/>
    <n v="1038"/>
    <n v="40049.65"/>
  </r>
  <r>
    <s v="MP10-949"/>
    <x v="1"/>
    <s v="Madison Park"/>
    <s v="Blaire"/>
    <s v="A1017A"/>
    <s v="COMFORTER (SET)"/>
    <s v="Grey"/>
    <s v="King: 104x92&quot;/20x36&quot;(2)/78x80+15&quot;/18x18&quot;/16x16&quot;/12x18&quot;"/>
    <s v="B"/>
    <n v="504"/>
    <n v="40041.519999999997"/>
  </r>
  <r>
    <s v="TN20-0224"/>
    <x v="5"/>
    <s v="True North by Sleep Philosophy"/>
    <s v="Cozy Cotton Flannel"/>
    <s v="D0036AN"/>
    <s v="SHEET/SHEET SET"/>
    <s v="Aqua French Bulldog"/>
    <s v="Queen"/>
    <s v="A+"/>
    <n v="1682"/>
    <n v="40039.43"/>
  </r>
  <r>
    <s v="SHET20-528"/>
    <x v="5"/>
    <s v="True North by Sleep Philosophy"/>
    <s v="Micro Fleece"/>
    <s v="D0034A"/>
    <s v="SHEET/SHEET SET"/>
    <s v="Grey"/>
    <s v="Queen: 90x102&quot;/60x80+14&quot;/20x34&quot;(2)"/>
    <s v="A+"/>
    <n v="1286"/>
    <n v="39922.51"/>
  </r>
  <r>
    <s v="AM10-0455"/>
    <x v="1"/>
    <s v="Super Listing"/>
    <s v="Porter"/>
    <s v="A6007AE"/>
    <s v="COMFORTER (SET)"/>
    <s v="Purple"/>
    <s v="Cal King: 104x98&quot;/20x36&quot;(2)"/>
    <s v="A"/>
    <n v="1020"/>
    <n v="39917.49"/>
  </r>
  <r>
    <s v="II11-1077"/>
    <x v="1"/>
    <s v="INK+IVY"/>
    <s v="Camila"/>
    <s v="A5081A-1"/>
    <s v="BED SKIRT&amp;SHAM"/>
    <s v="Navy"/>
    <s v="26&quot;W x 26&quot;L"/>
    <s v="A"/>
    <n v="2477"/>
    <n v="39908.67"/>
  </r>
  <r>
    <s v="CCL10-0012"/>
    <x v="1"/>
    <s v="Croscill Classics"/>
    <s v="Galleria"/>
    <s v="A0112B"/>
    <s v="COMFORTER (SET)"/>
    <s v="Red"/>
    <s v="Cal King: 110x96&quot;/20x36+2&quot;(2)/72x84+15&quot;"/>
    <s v="B+"/>
    <n v="214"/>
    <n v="39883.39"/>
  </r>
  <r>
    <s v="WR13-3471"/>
    <x v="1"/>
    <s v="Woolrich"/>
    <s v="Olsen"/>
    <s v="A5052A"/>
    <s v="COVERLET&amp;BEDSPR"/>
    <s v="Blue"/>
    <s v="Full/Queen: 92x96+0.5&quot;/20x26+0.5&quot;(2)"/>
    <s v="B+"/>
    <n v="697"/>
    <n v="39816.26"/>
  </r>
  <r>
    <s v="CS20-0573"/>
    <x v="5"/>
    <s v="Comfort Spaces"/>
    <s v="Cotton 144TC"/>
    <s v="X3018B"/>
    <s v="SHEET/SHEET SET"/>
    <s v="Multi"/>
    <s v="Queen: 90&quot;W x 102&quot;L/60&quot;W x 80&quot;L + 14&quot;D/20&quot;W x 30&quot;L (2)"/>
    <s v="ARA+"/>
    <n v="1813"/>
    <n v="39800.85"/>
  </r>
  <r>
    <s v="MP10-4688"/>
    <x v="1"/>
    <s v="Madison Park"/>
    <s v="Camelia"/>
    <s v="A20014"/>
    <s v="COMFORTER (SET)"/>
    <s v="Natural"/>
    <s v="Queen"/>
    <s v="B+"/>
    <n v="555"/>
    <n v="39795.15"/>
  </r>
  <r>
    <s v="MP13-8470"/>
    <x v="1"/>
    <s v="Madison Park"/>
    <s v="Timber"/>
    <s v="A20018C"/>
    <s v="COVERLET&amp;BEDSPR"/>
    <s v="Red/Black"/>
    <s v="90&quot;W x 90&quot;L/20&quot;W x 26&quot;L (2)"/>
    <s v="A"/>
    <n v="1042"/>
    <n v="39741.51"/>
  </r>
  <r>
    <s v="MP13-5322"/>
    <x v="1"/>
    <s v="Madison Park"/>
    <s v="Sabrina"/>
    <s v="A5015A"/>
    <s v="COVERLET&amp;BEDSPR"/>
    <s v="Off White"/>
    <s v="Daybed: 39&quot;W x 75&quot;L + 17&quot;D /20&quot;W x 26&quot;L (3)/39&quot;W x 75&quot;L + 15&quot;D"/>
    <s v="B+"/>
    <n v="737"/>
    <n v="39685.61"/>
  </r>
  <r>
    <s v="AM10-0189"/>
    <x v="1"/>
    <s v="Super Listing"/>
    <s v="Phoebe"/>
    <s v="A6011B"/>
    <s v="COMFORTER (SET)"/>
    <s v="Gray"/>
    <s v="Full/Queen: 90x90&quot;/20x26&quot;(2)"/>
    <s v="B+"/>
    <n v="1314"/>
    <n v="39617.18"/>
  </r>
  <r>
    <s v="MPS13-275"/>
    <x v="1"/>
    <s v="Madison Park Signature"/>
    <s v="Serene"/>
    <s v="A5026C"/>
    <s v="COVERLET&amp;BEDSPR"/>
    <s v="Blue"/>
    <s v="King:110x96&quot;/20x36&quot;(2)"/>
    <s v="B"/>
    <n v="369"/>
    <n v="39608.82"/>
  </r>
  <r>
    <s v="MPE10-709"/>
    <x v="1"/>
    <s v="Madison Park Essentials"/>
    <s v="Delaney"/>
    <s v="A1064B"/>
    <s v="COMFORTER (SET)"/>
    <s v="Red"/>
    <s v="Cal King"/>
    <s v="A"/>
    <n v="336"/>
    <n v="39598.54"/>
  </r>
  <r>
    <s v="MP13-7218"/>
    <x v="1"/>
    <s v="Madison Park"/>
    <s v="Ridge"/>
    <s v="A20001C"/>
    <s v="COVERLET&amp;BEDSPR"/>
    <s v="Neutral"/>
    <s v="King/Cal King: 104&quot;W x 92&quot;L/20&quot;W x 36&quot;L + 2&quot;D(2)/18&quot;W x 18&quot;L/16&quot;W x 16&quot;L/12&quot;W x 18&quot;L"/>
    <s v="B"/>
    <n v="615"/>
    <n v="39569.31"/>
  </r>
  <r>
    <s v="AM10-0380"/>
    <x v="3"/>
    <s v="Super Listing"/>
    <s v="Avril"/>
    <s v="E0080K"/>
    <s v="COMFORTER (SET)"/>
    <s v="Grey Ombre"/>
    <s v="Twin/Twin XL: 66&quot;x90&quot;+20x26&quot;"/>
    <s v="B+"/>
    <n v="1190"/>
    <n v="39563.54"/>
  </r>
  <r>
    <s v="FPF18-0255"/>
    <x v="2"/>
    <s v="Madison Park"/>
    <s v="Della"/>
    <s v="F1510"/>
    <s v="OTTOMAN"/>
    <s v="Sand"/>
    <s v="29.5W x 29.5D x 16H&quot;"/>
    <s v="B"/>
    <n v="329"/>
    <n v="39562.78"/>
  </r>
  <r>
    <s v="TN20-0519"/>
    <x v="5"/>
    <s v="True North by Sleep Philosophy"/>
    <s v="Cozy Cotton Flannel"/>
    <s v="D0047B"/>
    <s v="SHEET/SHEET SET"/>
    <s v="Nordic"/>
    <s v="Queen: 90x102&quot;/60x80+14&quot;/20x30&quot;(2)"/>
    <s v="A+"/>
    <n v="1546"/>
    <n v="39559.9"/>
  </r>
  <r>
    <s v="ID10-239"/>
    <x v="1"/>
    <s v="Intelligent Design"/>
    <s v="Olivia"/>
    <s v="B1001A"/>
    <s v="COMFORTER (SET)"/>
    <s v="Blue"/>
    <s v="King/Cal King: 104x90&quot;/20x36+2&quot;(2)/12x16&quot;/16x16&quot;"/>
    <s v="A"/>
    <n v="849"/>
    <n v="39525.99"/>
  </r>
  <r>
    <s v="WR14-1730"/>
    <x v="1"/>
    <s v="Woolrich"/>
    <s v="Sunset"/>
    <s v="A5055D"/>
    <s v="COVERLET&amp;BEDSPR"/>
    <s v="Red"/>
    <s v="Full/Queen: 92&quot;x96&quot;/20&quot;x26&quot;+0.5&quot;(2)"/>
    <s v="B+"/>
    <n v="735"/>
    <n v="39524.15"/>
  </r>
  <r>
    <s v="5DS70-0094"/>
    <x v="1"/>
    <s v="510 Design"/>
    <s v="Shawnee"/>
    <s v="A5006A-1"/>
    <s v="SHOWER CURTAIN"/>
    <s v="Seafoam"/>
    <s v="72&quot;W x 72&quot;L"/>
    <s v="A"/>
    <n v="3252"/>
    <n v="39475.5"/>
  </r>
  <r>
    <s v="HH10-1826"/>
    <x v="10"/>
    <s v="Harbor House Blue"/>
    <s v="Morgan"/>
    <s v="X1082A"/>
    <s v="COMFORTER (SET)"/>
    <s v="White/Grey"/>
    <s v="King:110x96&quot;/20x36&quot;(2)/78x80+15&quot;/18x18/12x20&quot;"/>
    <s v="B+"/>
    <n v="319"/>
    <n v="39349.339999999997"/>
  </r>
  <r>
    <s v="ST54-0124"/>
    <x v="3"/>
    <s v="Serta"/>
    <s v="Fleece to Sherpa"/>
    <s v="E0068C"/>
    <s v="ELECT BLANKET"/>
    <s v="Burgundy"/>
    <s v="50x60&quot;"/>
    <s v="B"/>
    <n v="1228"/>
    <n v="39329.86"/>
  </r>
  <r>
    <s v="BL51N-0680"/>
    <x v="3"/>
    <s v="Madison Park"/>
    <s v="Liquid Cotton"/>
    <s v="E1020B"/>
    <s v="BLANKET"/>
    <s v="Gray"/>
    <s v="King: 108x90&quot;"/>
    <s v="B"/>
    <n v="1267"/>
    <n v="39320.26"/>
  </r>
  <r>
    <s v="MPS13-273"/>
    <x v="1"/>
    <s v="Madison Park Signature"/>
    <s v="Serene"/>
    <s v="A5026B"/>
    <s v="COVERLET&amp;BEDSPR"/>
    <s v="Grey"/>
    <s v="King:110x96&quot;/20x36&quot;(2)"/>
    <s v="B"/>
    <n v="362"/>
    <n v="39300.03"/>
  </r>
  <r>
    <s v="MT130-1212"/>
    <x v="2"/>
    <s v="Martha Stewart"/>
    <s v="Ayanna"/>
    <s v="F0444"/>
    <s v="ACCENT CHEST"/>
    <s v="Reclaimed Wheat"/>
    <s v="47.5&quot;W x 17&quot;D x 34&quot;H"/>
    <s v="TBD"/>
    <n v="131"/>
    <n v="39299.72"/>
  </r>
  <r>
    <s v="MP10-117"/>
    <x v="1"/>
    <s v="Madison Park"/>
    <s v="Aubrey"/>
    <s v="A3001A"/>
    <s v="COMFORTER (SET)"/>
    <s v="Blue/Brown"/>
    <s v="CK:106x92/20x36+2(2)72x84+15/18x18/6.5x18/26x26(2)110x102/72x84+14/20x40(2)"/>
    <s v="A"/>
    <n v="360"/>
    <n v="39295.72"/>
  </r>
  <r>
    <s v="MPE20-903"/>
    <x v="5"/>
    <s v="Madison Park Essentials"/>
    <s v="Satin"/>
    <s v="D0004J"/>
    <s v="SHEET/SHEET SET"/>
    <s v="Ivory"/>
    <s v="Full: 81x96&quot;/20x30&quot;(4)/54x75+14&quot;"/>
    <s v="A"/>
    <n v="2246"/>
    <n v="39295.53"/>
  </r>
  <r>
    <s v="MZK13-167"/>
    <x v="1"/>
    <s v="Intelligent Design Kids"/>
    <s v="Nash"/>
    <s v="B2027"/>
    <s v="COVERLET&amp;BEDSPR"/>
    <s v="Blue"/>
    <s v="Full/Queen: 86&quot;W x 86&quot;L/20&quot;W x26&quot;L + 0.5&quot;D (2)/12''W x 16&quot;L"/>
    <s v="A"/>
    <n v="967"/>
    <n v="39287.58"/>
  </r>
  <r>
    <s v="MP10-7384"/>
    <x v="1"/>
    <s v="Madison Park"/>
    <s v="Beacon"/>
    <s v="A0039"/>
    <s v="COMFORTER (SET)"/>
    <s v="Gray"/>
    <s v="Cal King"/>
    <s v="A"/>
    <n v="454"/>
    <n v="39286.17"/>
  </r>
  <r>
    <s v="MP150-0194"/>
    <x v="9"/>
    <s v="INK+IVY"/>
    <s v="Brighton"/>
    <s v="K0001"/>
    <s v="LGT-CHANDELIERS"/>
    <s v="Matte black"/>
    <s v="40&quot; Dia x 72&quot;H"/>
    <s v="A"/>
    <n v="285"/>
    <n v="39278.21"/>
  </r>
  <r>
    <s v="MP13-2313"/>
    <x v="1"/>
    <s v="Madison Park"/>
    <s v="Lola"/>
    <s v="A0026B"/>
    <s v="COVERLET&amp;BEDSPR"/>
    <s v="Taupe Grey/Purple"/>
    <s v="King/Cal King: 104x94&quot;/20x36+2&quot;(2)/18x18&quot;/16x16&quot;/12x20"/>
    <s v="A"/>
    <n v="577"/>
    <n v="39265.620000000003"/>
  </r>
  <r>
    <s v="MP10-7086"/>
    <x v="1"/>
    <s v="Madison Park"/>
    <s v="Walter"/>
    <s v="A20010B"/>
    <s v="COMFORTER (SET)"/>
    <s v="Taupe"/>
    <s v="King: 104&quot;W x 92&quot;L /20&quot;W x 36&quot;L + 1.5&quot;D (2)/78&quot;W x 80&quot;L + 15&quot;D/16&quot;W x 16&quot;L/12&quot;W x 18&quot;L/18&quot;W x 18&quot;L"/>
    <s v="B"/>
    <n v="577"/>
    <n v="39258.71"/>
  </r>
  <r>
    <s v="ID10-2192"/>
    <x v="1"/>
    <s v="Intelligent Design"/>
    <s v="Lucy"/>
    <s v="B3072B"/>
    <s v="COMFORTER (SET)"/>
    <s v="Pink"/>
    <s v="Twin/Twin XL: 68&quot;W x 90&quot;L/20&quot;W x 26&quot;L"/>
    <s v="A"/>
    <n v="1061"/>
    <n v="39219.769999999997"/>
  </r>
  <r>
    <s v="WR20-3960"/>
    <x v="5"/>
    <s v="Woolrich"/>
    <s v="Cotton Flannel"/>
    <s v="D0049B"/>
    <s v="SHEET/SHEET SET"/>
    <s v="Pine Trees"/>
    <s v="Queen: 90&quot;Wx102&quot;L/60&quot;Wx80&quot;L+14&quot;D/20&quot;Wx30&quot;L(2)"/>
    <s v="A+"/>
    <n v="1339"/>
    <n v="39218.800000000003"/>
  </r>
  <r>
    <s v="AM10-0022"/>
    <x v="1"/>
    <s v="Super Listing"/>
    <s v="Mina"/>
    <s v="A6005A"/>
    <s v="COMFORTER (SET)"/>
    <s v="White"/>
    <s v="Twin/Twin XL: 66x90&quot;/20x26&quot;(1)"/>
    <s v="A++"/>
    <n v="1359"/>
    <n v="39183.24"/>
  </r>
  <r>
    <s v="MP100-0441"/>
    <x v="2"/>
    <s v="Madison Park"/>
    <s v="Palmer"/>
    <s v="F1117"/>
    <s v="ACCENT CHAIR"/>
    <s v="Cream"/>
    <s v="29&quot;W x 28.3&quot;D x 33.3&quot;H"/>
    <s v="B"/>
    <n v="232"/>
    <n v="39169.370000000003"/>
  </r>
  <r>
    <s v="MP10-307"/>
    <x v="1"/>
    <s v="Madison Park"/>
    <s v="Serene"/>
    <s v="A1013A"/>
    <s v="COMFORTER (SET)"/>
    <s v="Red"/>
    <s v="Queen: 90x90&quot;/20x26&quot;(2)/60x80+15&quot;/18x18&quot;/12x18&quot;/12x16&quot;"/>
    <s v="B"/>
    <n v="593"/>
    <n v="39151.51"/>
  </r>
  <r>
    <s v="AM10-0025"/>
    <x v="1"/>
    <s v="Super Listing"/>
    <s v="Boulder Stripe"/>
    <s v="A6003B"/>
    <s v="COMFORTER (SET)"/>
    <s v="Blue"/>
    <s v="Twin/Twin XL: 66x90&quot;/20x26+2&quot;(1)"/>
    <s v="A"/>
    <n v="1396"/>
    <n v="39138.480000000003"/>
  </r>
  <r>
    <s v="MP10-5671"/>
    <x v="1"/>
    <s v="Madison Park"/>
    <s v="Lola"/>
    <s v="A0026D"/>
    <s v="COMFORTER (SET)"/>
    <s v="Grey/Peach"/>
    <s v="King"/>
    <s v="A"/>
    <n v="489"/>
    <n v="39132.959999999999"/>
  </r>
  <r>
    <s v="MP13-5876"/>
    <x v="1"/>
    <s v="Madison Park"/>
    <s v="Laetitia"/>
    <s v="A5016A"/>
    <s v="COVERLET&amp;BEDSPR"/>
    <s v="Off White"/>
    <s v="King/Cal King: 104&quot;W x 92&quot;L/20&quot;W x 36&quot;L (2)"/>
    <s v="B"/>
    <n v="627"/>
    <n v="39127.760000000002"/>
  </r>
  <r>
    <s v="AM10-0187"/>
    <x v="1"/>
    <s v="Super Listing"/>
    <s v="Phoebe"/>
    <s v="A6011A"/>
    <s v="COMFORTER (SET)"/>
    <s v="Blush"/>
    <s v="King/Cal King: 104x90&quot;/20x36&quot;(2)"/>
    <s v="A++"/>
    <n v="1130"/>
    <n v="39060.720000000001"/>
  </r>
  <r>
    <s v="MP10-8440"/>
    <x v="3"/>
    <s v="Madison Park"/>
    <s v="Jasmine"/>
    <s v="E0078A"/>
    <s v="COMFORTER (SET)"/>
    <s v="Taupe"/>
    <s v="Full/Queen: 90&quot;x90&quot;+20x26&quot;(2)"/>
    <s v="B+"/>
    <n v="720"/>
    <n v="38990.6"/>
  </r>
  <r>
    <s v="TN20-0253"/>
    <x v="5"/>
    <s v="True North by Sleep Philosophy"/>
    <s v="Cozy Cotton Flannel"/>
    <s v="D0036AS"/>
    <s v="SHEET/SHEET SET"/>
    <s v="Multi Leaves"/>
    <s v="Full"/>
    <s v="A+"/>
    <n v="1834"/>
    <n v="38948.21"/>
  </r>
  <r>
    <s v="BR54-4182"/>
    <x v="3"/>
    <s v="Beautyrest"/>
    <s v="Zuri"/>
    <s v="E0071K"/>
    <s v="ELECT BLANKET"/>
    <s v="Grey Leopard"/>
    <s v="50&quot;W x 70&quot;L"/>
    <s v="B"/>
    <n v="1032"/>
    <n v="38907.71"/>
  </r>
  <r>
    <s v="MP10-2583"/>
    <x v="1"/>
    <s v="Madison Park"/>
    <s v="Palmer"/>
    <s v="A0021A"/>
    <s v="COMFORTER (SET)"/>
    <s v="Natural"/>
    <s v="Full: 82x90&quot;/20x26&quot;(2)/54x75+15&quot;/18x18&quot;/12x20&quot;/16x16&quot;"/>
    <s v="A+"/>
    <n v="612"/>
    <n v="38898.74"/>
  </r>
  <r>
    <s v="ID10-2149"/>
    <x v="3"/>
    <s v="Intelligent Design"/>
    <s v="Brielle"/>
    <s v="E0017C"/>
    <s v="COMFORTER (SET)"/>
    <s v="Aqua"/>
    <s v="Twin/Twin XL: 66x90&quot;/20x26+2&quot;"/>
    <s v="A"/>
    <n v="1348"/>
    <n v="38895.43"/>
  </r>
  <r>
    <s v="MP10-7953"/>
    <x v="1"/>
    <s v="Madison Park"/>
    <s v="Vienna"/>
    <s v="A0002C"/>
    <s v="COMFORTER (SET)"/>
    <s v="Black"/>
    <s v="Queen:90&quot;Wx90&quot;L/20&quot;Wx26&quot;L(2)/60&quot;Wx80&quot;L+15&quot;D/18&quot;Wx18&quot;L/12&quot;Wx16&quot;L//16&quot;Wx16&quot;L"/>
    <s v="B"/>
    <n v="545"/>
    <n v="38881.68"/>
  </r>
  <r>
    <s v="MPE10-767"/>
    <x v="1"/>
    <s v="Madison Park Essentials"/>
    <s v="Joella"/>
    <s v="A1062C"/>
    <s v="COMFORTER (SET)"/>
    <s v="Grey"/>
    <s v="Cal King"/>
    <s v="A"/>
    <n v="345"/>
    <n v="38839.39"/>
  </r>
  <r>
    <s v="CS20-1658"/>
    <x v="5"/>
    <s v="Comfort Spaces"/>
    <s v="Cotton 144TC"/>
    <s v="X3018P"/>
    <s v="SHEET/SHEET SET"/>
    <s v="Good Vibes"/>
    <s v="King: 108x102&quot;/78x80&quot;+14/20x40&quot;(2)"/>
    <s v="ARA"/>
    <n v="1598"/>
    <n v="38832.18"/>
  </r>
  <r>
    <s v="WR20-3991"/>
    <x v="5"/>
    <s v="Woolrich"/>
    <s v="Cotton Flannel"/>
    <s v="D0052B"/>
    <s v="SHEET/SHEET SET"/>
    <s v="Gray Deer Toile"/>
    <s v="Queen: 90&quot;Wx102&quot;L/60&quot;Wx80&quot;L+14&quot;D/20&quot;Wx30&quot;L(2)"/>
    <s v="A+"/>
    <n v="1390"/>
    <n v="38816.94"/>
  </r>
  <r>
    <s v="ST54-0136"/>
    <x v="3"/>
    <s v="Serta"/>
    <s v="Fleece to Sherpa"/>
    <s v="E0069B"/>
    <s v="ELECT BLANKET"/>
    <s v="Brown"/>
    <s v="King:100x90&quot;"/>
    <s v="B"/>
    <n v="470"/>
    <n v="38795.339999999997"/>
  </r>
  <r>
    <s v="MP50-7191"/>
    <x v="3"/>
    <s v="Madison Park"/>
    <s v="Zuri"/>
    <s v="E1047J"/>
    <s v="THROW"/>
    <s v="White"/>
    <s v="60x70&quot;"/>
    <s v="B"/>
    <n v="2481"/>
    <n v="38793.24"/>
  </r>
  <r>
    <s v="MP100-1174"/>
    <x v="2"/>
    <s v="Madison Park"/>
    <s v="Diedra"/>
    <s v="F1222"/>
    <s v="ACCENT CHAIR"/>
    <s v="Black"/>
    <s v="28&quot;Wx28.5&quot;Dx33.5&quot;H"/>
    <s v="B"/>
    <n v="135"/>
    <n v="38764.54"/>
  </r>
  <r>
    <s v="TN20-0083"/>
    <x v="5"/>
    <s v="True North by Sleep Philosophy"/>
    <s v="Cozy Cotton Flannel"/>
    <s v="D0036AF"/>
    <s v="SHEET/SHEET SET"/>
    <s v="Blue Plaid"/>
    <s v="Queen: 90x102&quot;/60x80+14&quot;/20x30&quot;(2)"/>
    <s v="A"/>
    <n v="1585"/>
    <n v="38752.5"/>
  </r>
  <r>
    <s v="ST54-0205"/>
    <x v="3"/>
    <s v="Serta"/>
    <s v="Parsa AZ"/>
    <s v="X4046E"/>
    <s v="ELECT BLANKET"/>
    <s v="Smoke Grey"/>
    <s v="King:100x90&quot;"/>
    <s v="ARB"/>
    <n v="503"/>
    <n v="38752.07"/>
  </r>
  <r>
    <s v="UHK10-0185"/>
    <x v="1"/>
    <s v="Intelligent Design Kids"/>
    <s v="Dawn"/>
    <s v="B7015"/>
    <s v="COMFORTER (SET)"/>
    <s v="Yellow/Coral"/>
    <s v="Full/Queen:88&quot;W x 88&quot;L/20&quot;W x 26&quot;L + 1&quot;D (2)/13&quot;W x 7&quot;L + 1.5&quot;D"/>
    <s v="B"/>
    <n v="685"/>
    <n v="38714.839999999997"/>
  </r>
  <r>
    <s v="MP13-6134"/>
    <x v="1"/>
    <s v="Madison Park"/>
    <s v="Keaton"/>
    <s v="A0004J"/>
    <s v="COVERLET&amp;BEDSPR"/>
    <s v="Black"/>
    <s v="King/Cal King: 104&quot;W x 94&quot;L / 20&quot;W x 36&quot;L (2)"/>
    <s v="B"/>
    <n v="893"/>
    <n v="38687.120000000003"/>
  </r>
  <r>
    <s v="MP13-5875"/>
    <x v="1"/>
    <s v="Madison Park"/>
    <s v="Laetitia"/>
    <s v="A5016A"/>
    <s v="COVERLET&amp;BEDSPR"/>
    <s v="Off White"/>
    <s v="Full/Queen: 90&quot;W x 90&quot;L/20&quot;W x 26&quot;L(2)"/>
    <s v="B"/>
    <n v="757"/>
    <n v="38661.43"/>
  </r>
  <r>
    <s v="MP70-2319"/>
    <x v="7"/>
    <s v="Madison Park"/>
    <s v="Amherst"/>
    <s v="H0077E"/>
    <s v="SHOWER CURTAIN"/>
    <s v="Coral"/>
    <s v="72x72&quot;"/>
    <s v="A"/>
    <n v="2708"/>
    <n v="38655.97"/>
  </r>
  <r>
    <s v="MP40-6605"/>
    <x v="0"/>
    <s v="Madison Park"/>
    <s v="Cecily"/>
    <s v="G1013B"/>
    <s v="WINDOW PANEL"/>
    <s v="Mauve"/>
    <s v="50x84&quot;"/>
    <s v="A"/>
    <n v="2513"/>
    <n v="38635.199999999997"/>
  </r>
  <r>
    <s v="MP13-3302"/>
    <x v="1"/>
    <s v="Madison Park"/>
    <s v="Harper"/>
    <s v="A1033A"/>
    <s v="COVERLET&amp;BEDSPR"/>
    <s v="Ivory"/>
    <s v="King/Cal King: 104x94&quot;/20x36+0.5&quot;(2)"/>
    <s v="B"/>
    <n v="741"/>
    <n v="38595.47"/>
  </r>
  <r>
    <s v="BR54-0185"/>
    <x v="3"/>
    <s v="Beautyrest"/>
    <s v="Electric Micro Fleece"/>
    <s v="E0061C"/>
    <s v="ELECT BLANKET"/>
    <s v="Blue"/>
    <s v="Queen:84x90&quot;"/>
    <s v="B"/>
    <n v="513"/>
    <n v="38582.54"/>
  </r>
  <r>
    <s v="TN20-0263"/>
    <x v="5"/>
    <s v="True North by Sleep Philosophy"/>
    <s v="Cozy Cotton Flannel"/>
    <s v="D0036AT"/>
    <s v="SHEET/SHEET SET"/>
    <s v="Blue Polar Bears"/>
    <s v="Twin"/>
    <s v="A+"/>
    <n v="2414"/>
    <n v="38531.72"/>
  </r>
  <r>
    <s v="MPE10-599"/>
    <x v="3"/>
    <s v="Madison Park Essentials"/>
    <s v="Parkston"/>
    <s v="E0003B"/>
    <s v="COMFORTER (SET)"/>
    <s v="Plaid Gray"/>
    <s v="Full/Queen: 90x94&quot;/20x26&quot;+2&quot;(2)"/>
    <s v="A"/>
    <n v="1625"/>
    <n v="38504.269999999997"/>
  </r>
  <r>
    <s v="FUR101-0037"/>
    <x v="2"/>
    <s v="Madison Park"/>
    <s v="Belfast"/>
    <s v="F1526"/>
    <s v="BAR STOOL"/>
    <s v="Linen"/>
    <s v="20&quot;W x 14.37&quot;D x 27.36&quot;H"/>
    <s v="B"/>
    <n v="623"/>
    <n v="38478.86"/>
  </r>
  <r>
    <s v="MP10-7328"/>
    <x v="1"/>
    <s v="Madison Park"/>
    <s v="Rhapsody"/>
    <s v="A1032B"/>
    <s v="COMFORTER (SET)"/>
    <s v="Purple"/>
    <s v="King"/>
    <s v="B"/>
    <n v="458"/>
    <n v="38478.230000000003"/>
  </r>
  <r>
    <s v="MP50-7315"/>
    <x v="3"/>
    <s v="Madison Park"/>
    <s v="Chunky Double Knit"/>
    <s v="E1052A"/>
    <s v="THROW"/>
    <s v="Charcoal"/>
    <s v="50''W x 60&quot;L"/>
    <s v="B+"/>
    <n v="885"/>
    <n v="38444.67"/>
  </r>
  <r>
    <s v="MP104-1079"/>
    <x v="2"/>
    <s v="Madison Park"/>
    <s v="Maison"/>
    <s v="F0159"/>
    <s v="BAR STOOL"/>
    <s v="Charcoal/Antique Gold"/>
    <s v="16.25&quot;W x 14.5&quot;D x 25&quot;H"/>
    <s v="B"/>
    <n v="466"/>
    <n v="38442.18"/>
  </r>
  <r>
    <s v="ST54-0144"/>
    <x v="3"/>
    <s v="Serta"/>
    <s v="Fleece to Sherpa"/>
    <s v="E0069C"/>
    <s v="ELECT BLANKET"/>
    <s v="Burgundy"/>
    <s v="King:100x90&quot;"/>
    <s v="B"/>
    <n v="465"/>
    <n v="38428.879999999997"/>
  </r>
  <r>
    <s v="MP51N-6189"/>
    <x v="3"/>
    <s v="Madison Park"/>
    <s v="Egyptian Cotton"/>
    <s v="E1014A"/>
    <s v="BLANKET"/>
    <s v="Light Blue"/>
    <s v="King: 108&quot;W x 90&quot;L"/>
    <s v="B+"/>
    <n v="973"/>
    <n v="38425.54"/>
  </r>
  <r>
    <s v="MP20-4846"/>
    <x v="5"/>
    <s v="Madison Park"/>
    <s v="1500 Thread Count"/>
    <s v="D0022C"/>
    <s v="SHEET/SHEET SET"/>
    <s v="Ivory"/>
    <s v="King: 108&quot;W x 102&quot;L/20&quot;W x 40&quot;L(2)/78&quot;W x 80&quot;L + 16&quot;D"/>
    <s v="A+"/>
    <n v="770"/>
    <n v="38331.26"/>
  </r>
  <r>
    <s v="CS20-1416"/>
    <x v="5"/>
    <s v="Comfort Spaces"/>
    <s v="Cotton Flannel 135GSM"/>
    <s v="X3069S"/>
    <s v="SHEET/SHEET SET"/>
    <s v="Grey/Pink"/>
    <s v="Queen: 90x102&quot;/60x81&quot;+ 14&quot;/21x30&quot; (2)"/>
    <s v="ARB"/>
    <n v="1144"/>
    <n v="38325.919999999896"/>
  </r>
  <r>
    <s v="AM10-0266"/>
    <x v="3"/>
    <s v="Super Listing"/>
    <s v="Kyla"/>
    <s v="E0081B"/>
    <s v="COMFORTER (SET)"/>
    <s v="Ivory"/>
    <s v="Full/Queen: 90&quot;x90&quot;+20x26&quot;(2)"/>
    <s v="A"/>
    <n v="1260"/>
    <n v="38300.199999999997"/>
  </r>
  <r>
    <s v="MP10-2793"/>
    <x v="1"/>
    <s v="Madison Park"/>
    <s v="Dawn"/>
    <s v="A0001B"/>
    <s v="COMFORTER (SET)"/>
    <s v="Coral"/>
    <s v="Queen: 90x90&quot;/20x26+2&quot;(2)/60x80+15&quot;/16x16&quot;/12x18&quot;/18x18&quot;/26x26&quot;(2)"/>
    <s v="A"/>
    <n v="417"/>
    <n v="38296.06"/>
  </r>
  <r>
    <s v="ST54-0198"/>
    <x v="3"/>
    <s v="Serta"/>
    <s v="Mila AZ"/>
    <s v="X4050A"/>
    <s v="ELECT BLANKET"/>
    <s v="Ash Grey"/>
    <s v="50x60&quot;"/>
    <s v="ARB"/>
    <n v="981"/>
    <n v="38242.86"/>
  </r>
  <r>
    <s v="MP10-4669"/>
    <x v="1"/>
    <s v="Madison Park"/>
    <s v="Ridge"/>
    <s v="A20001A"/>
    <s v="COMFORTER (SET)"/>
    <s v="Red"/>
    <s v="Queen"/>
    <s v="A"/>
    <n v="591"/>
    <n v="38231.160000000003"/>
  </r>
  <r>
    <s v="WR51-3911"/>
    <x v="3"/>
    <s v="Woolrich"/>
    <s v="Burlington"/>
    <s v="E1060G"/>
    <s v="BLANKET"/>
    <s v="Green"/>
    <s v="Full/Queen: 90x90&quot;"/>
    <s v="A"/>
    <n v="1604"/>
    <n v="38227.08"/>
  </r>
  <r>
    <s v="MP70-438"/>
    <x v="7"/>
    <s v="Madison Park"/>
    <s v="Laurel"/>
    <s v="H0095E"/>
    <s v="SHOWER CURTAIN"/>
    <s v="Mushroom"/>
    <s v="72x72&quot;"/>
    <s v="A"/>
    <n v="2581"/>
    <n v="38224.49"/>
  </r>
  <r>
    <s v="MP70-8564"/>
    <x v="7"/>
    <s v="Madison Park"/>
    <s v="Spa Waffle"/>
    <s v="H0043P"/>
    <s v="SHOWER CURTAIN"/>
    <s v="Sage Green"/>
    <s v="Standard: 72x72&quot;"/>
    <s v="B"/>
    <n v="2601"/>
    <n v="38216.639999999999"/>
  </r>
  <r>
    <s v="MP10-6032"/>
    <x v="1"/>
    <s v="Madison Park"/>
    <s v="Ava"/>
    <s v="A20013"/>
    <s v="COMFORTER (SET)"/>
    <s v="Taupe"/>
    <s v="Queen"/>
    <s v="B"/>
    <n v="508"/>
    <n v="38201.660000000003"/>
  </r>
  <r>
    <s v="ST55-0272"/>
    <x v="3"/>
    <s v="Serta"/>
    <s v="Fila AZ"/>
    <s v="X4073"/>
    <s v="ELEC MATT PAD"/>
    <s v="White"/>
    <s v="Twin:39x75+15&quot;"/>
    <s v="ARA"/>
    <n v="909"/>
    <n v="38178"/>
  </r>
  <r>
    <s v="BASI30-0526"/>
    <x v="4"/>
    <s v="Sleep Philosophy"/>
    <s v="Rayon from Bamboo"/>
    <s v="C0031"/>
    <s v="NORMAL PILLOW"/>
    <s v="Ivory"/>
    <s v="20x54x5.5&quot;"/>
    <s v="B"/>
    <n v="1446"/>
    <n v="38130.11"/>
  </r>
  <r>
    <s v="CS10-1456"/>
    <x v="1"/>
    <s v="Comfort Spaces"/>
    <s v="Juliette"/>
    <s v="X2045B"/>
    <s v="COMFORTER (SET)"/>
    <s v="Grey"/>
    <s v="King: 104&quot;W x 90&quot;L/20&quot;W x 36&quot;L (2)"/>
    <s v="ARB"/>
    <n v="866"/>
    <n v="38119.3999999999"/>
  </r>
  <r>
    <s v="MP10-7834"/>
    <x v="1"/>
    <s v="Madison Park"/>
    <s v="Cassandra"/>
    <s v="A0028B"/>
    <s v="COMFORTER (SET)"/>
    <s v="Blue"/>
    <s v="Queen :90&quot;W x 90&quot;L/20&quot;W x 26&quot;L + 1&quot;D(2)/60&quot;W x 80&quot;L + 15&quot;D/18&quot;W x 18&quot;L/12&quot;W x 18&quot;L/26&quot;W x 26&quot;L (2)"/>
    <s v="B"/>
    <n v="428"/>
    <n v="38069.71"/>
  </r>
  <r>
    <s v="MP13-8386"/>
    <x v="1"/>
    <s v="Madison Park"/>
    <s v="Tuscany"/>
    <s v="A3011B"/>
    <s v="COVERLET&amp;BEDSPR"/>
    <s v="Blue"/>
    <s v="75&quot;Wx39&quot;L/20&quot;Wx26&quot;L(3)/39&quot;Wx75&quot;L+15&quot;D/16&quot;Wx16&quot;L"/>
    <s v="A"/>
    <n v="726"/>
    <n v="38057.68"/>
  </r>
  <r>
    <s v="ID20-706"/>
    <x v="5"/>
    <s v="Intelligent Design"/>
    <s v="Cotton Blend Jersey Knit"/>
    <s v="D0005E"/>
    <s v="SHEET/SHEET SET"/>
    <s v="Purple"/>
    <s v="Queen: 90x102&quot;/60x81+14&quot;/20x30&quot;(2)"/>
    <s v="A+"/>
    <n v="1466"/>
    <n v="38030.07"/>
  </r>
  <r>
    <s v="BR20-4658"/>
    <x v="5"/>
    <s v="Beautyrest"/>
    <s v="1500TC Solid Cooling Sheet Set"/>
    <s v="D7003B"/>
    <s v="SHEET/SHEET SET"/>
    <s v="Light Gray"/>
    <s v="King: 108x102&quot;/20x40&quot;(2)/78x80+15&quot;"/>
    <s v="EXT"/>
    <n v="1189"/>
    <n v="38024.22"/>
  </r>
  <r>
    <s v="MP16-3149"/>
    <x v="4"/>
    <s v="Madison Park"/>
    <s v="Cloud Soft"/>
    <s v="C0020"/>
    <s v="MATT PAD/TOPPER"/>
    <s v="White"/>
    <s v="Cal King: 72x84+15&quot;"/>
    <s v="B+"/>
    <n v="1236"/>
    <n v="38002.519999999997"/>
  </r>
  <r>
    <s v="HH10-1224"/>
    <x v="10"/>
    <s v="Harbor House Blue"/>
    <s v="Maya Bay"/>
    <s v="X1085"/>
    <s v="COMFORTER (SET)"/>
    <s v="White"/>
    <s v="King: 110x96&quot;/20x36&quot;(2)/78x80+15&quot;"/>
    <s v="B-"/>
    <n v="262"/>
    <n v="37990.699999999997"/>
  </r>
  <r>
    <s v="SHET20-793"/>
    <x v="5"/>
    <s v="True North by Sleep Philosophy"/>
    <s v="Micro Fleece"/>
    <s v="D0034D"/>
    <s v="SHEET/SHEET SET"/>
    <s v="Lavender"/>
    <s v="Full: 82x96&quot;/54x75+14&quot;/20x30&quot;(2)"/>
    <s v="A"/>
    <n v="1372"/>
    <n v="37974"/>
  </r>
  <r>
    <s v="MP13-271"/>
    <x v="1"/>
    <s v="Madison Park"/>
    <s v="Yosemite"/>
    <s v="A0025"/>
    <s v="COVERLET&amp;BEDSPR"/>
    <s v="Multi"/>
    <s v="King: 104x94&quot;/20x36+2&quot;(2)/16x16&quot;/18x18&quot;/12x18&quot;"/>
    <s v="B"/>
    <n v="614"/>
    <n v="37946.51"/>
  </r>
  <r>
    <s v="MPS95F-0042"/>
    <x v="6"/>
    <s v="Madison Park Signature"/>
    <s v="Marlowe"/>
    <s v="J0235"/>
    <s v="DEC. MIRROR"/>
    <s v="White"/>
    <s v="27x27x1.75&quot;"/>
    <s v="A"/>
    <n v="530"/>
    <n v="37946.42"/>
  </r>
  <r>
    <s v="MP10-6291"/>
    <x v="1"/>
    <s v="Madison Park"/>
    <s v="Walter"/>
    <s v="A20010A"/>
    <s v="COMFORTER (SET)"/>
    <s v="Grey"/>
    <s v="King"/>
    <s v="B"/>
    <n v="562"/>
    <n v="37922.85"/>
  </r>
  <r>
    <s v="MP13-3308"/>
    <x v="1"/>
    <s v="Madison Park"/>
    <s v="Harper"/>
    <s v="A1033D"/>
    <s v="COVERLET&amp;BEDSPR"/>
    <s v="Grey"/>
    <s v="King/Cal King: 104x94&quot;/20x36+0.5&quot;(2)"/>
    <s v="B"/>
    <n v="701"/>
    <n v="37921.050000000003"/>
  </r>
  <r>
    <s v="MP41-4952"/>
    <x v="0"/>
    <s v="Madison Park"/>
    <s v="Elena"/>
    <s v="G0001I"/>
    <s v="VALANCE"/>
    <s v="Champagne"/>
    <s v="38&quot;W x 46&quot;L"/>
    <s v="A"/>
    <n v="2909"/>
    <n v="37878.47"/>
  </r>
  <r>
    <s v="TN20-0405"/>
    <x v="5"/>
    <s v="True North by Sleep Philosophy"/>
    <s v="Cozy Cotton Flannel"/>
    <s v="D0036BK"/>
    <s v="SHEET/SHEET SET"/>
    <s v="Seafoam Llama"/>
    <s v="Twin: 66&quot;W x 96&quot;L/39&quot;W x 75&quot;L + 12&quot;D/20&quot;W x 30&quot;L(1)"/>
    <s v="A+"/>
    <n v="2366"/>
    <n v="37855.43"/>
  </r>
  <r>
    <s v="AM12-0050"/>
    <x v="1"/>
    <s v="Super Listing"/>
    <s v="Mina"/>
    <s v="A6005B"/>
    <s v="DUVET&amp;DUVET SET"/>
    <s v="Neutral"/>
    <s v="Full/Queen: 90x90&quot;/20x26&quot;(2)"/>
    <s v="B+"/>
    <n v="1628"/>
    <n v="37838.080000000002"/>
  </r>
  <r>
    <s v="MP72-8342"/>
    <x v="7"/>
    <s v="Madison Park"/>
    <s v="Serene"/>
    <s v="H0073"/>
    <s v="BATH RUG"/>
    <s v="Taupe"/>
    <s v="24 X 60&quot;"/>
    <s v="TBD"/>
    <n v="1140"/>
    <n v="37810.57"/>
  </r>
  <r>
    <s v="MP20-4856"/>
    <x v="5"/>
    <s v="Madison Park"/>
    <s v="1500 Thread Count"/>
    <s v="D0022D"/>
    <s v="SHEET/SHEET SET"/>
    <s v="Seafoam"/>
    <s v="King: 108&quot;W x 102&quot;L/20&quot;W x 40&quot;L(2)/78&quot;W x 80&quot;L + 16&quot;D"/>
    <s v="A+"/>
    <n v="759"/>
    <n v="37802.03"/>
  </r>
  <r>
    <s v="MP51N-6428"/>
    <x v="3"/>
    <s v="Madison Park"/>
    <s v="Egyptian Cotton"/>
    <s v="E1014B"/>
    <s v="BLANKET"/>
    <s v="Blue"/>
    <s v="Twin: 66&quot;W x 90&quot;L"/>
    <s v="A+"/>
    <n v="1317"/>
    <n v="37790.71"/>
  </r>
  <r>
    <s v="WIN40-119"/>
    <x v="0"/>
    <s v="Madison Park"/>
    <s v="Emilia"/>
    <s v="G0001L"/>
    <s v="WINDOW PANEL"/>
    <s v="White"/>
    <s v="50x95&quot;"/>
    <s v="A+"/>
    <n v="2321"/>
    <n v="37744.94"/>
  </r>
  <r>
    <s v="MP10-7422"/>
    <x v="1"/>
    <s v="Madison Park"/>
    <s v="Rhapsody"/>
    <s v="A1032C"/>
    <s v="COMFORTER (SET)"/>
    <s v="Navy"/>
    <s v="Cal King : 104&quot;W x 92&quot;L/20&quot;W x 36&quot;L + 1.5&quot;D(2)/72&quot;W x 84&quot;L + 15&quot;D/18&quot;W x 18&quot;L/12&quot;W x 18&quot;L/16&quot;W x 16&quot;L"/>
    <s v="A+"/>
    <n v="435"/>
    <n v="37736.639999999999"/>
  </r>
  <r>
    <s v="MP10-8545"/>
    <x v="3"/>
    <s v="Madison Park"/>
    <s v="Gia"/>
    <s v="E0014D"/>
    <s v="COMFORTER (SET)"/>
    <s v="Black"/>
    <s v="Full/Queen:90X90&quot;/20X26+2&quot;-2pcs"/>
    <s v="A"/>
    <n v="939"/>
    <n v="37724.68"/>
  </r>
  <r>
    <s v="BL20-0604"/>
    <x v="5"/>
    <s v="True North by Sleep Philosophy"/>
    <s v="Soloft Plush"/>
    <s v="D0033E"/>
    <s v="SHEET/SHEET SET"/>
    <s v="Aqua"/>
    <s v="King: 76x80+14&quot;/108x102&quot;/20x40&quot;(2)"/>
    <s v="A"/>
    <n v="1009"/>
    <n v="37720.58"/>
  </r>
  <r>
    <s v="MPS10-310"/>
    <x v="1"/>
    <s v="Madison Park Signature"/>
    <s v="Hollywood Glam"/>
    <s v="A5035"/>
    <s v="COMFORTER (SET)"/>
    <s v="White"/>
    <s v="Queen"/>
    <s v="B"/>
    <n v="242"/>
    <n v="37659.56"/>
  </r>
  <r>
    <s v="HH10-1800"/>
    <x v="10"/>
    <s v="Harbor House Blue"/>
    <s v="Livia"/>
    <s v="X1093"/>
    <s v="COMFORTER (SET)"/>
    <s v="Multi"/>
    <s v="Queen:92x96&quot;/20x26&quot;(2)/60x80+15&quot;/18x18&quot;/12x20&quot;"/>
    <s v="B-"/>
    <n v="348"/>
    <n v="37639.97"/>
  </r>
  <r>
    <s v="AM10-0292"/>
    <x v="1"/>
    <s v="Super Listing"/>
    <s v="Boulder Stripe"/>
    <s v="A6003D"/>
    <s v="COMFORTER (SET)"/>
    <s v="Brick"/>
    <s v="King/Cal King: 104x90&quot;/20x36&quot;(2)"/>
    <s v="B"/>
    <n v="995"/>
    <n v="37631.339999999997"/>
  </r>
  <r>
    <s v="NS10-3250"/>
    <x v="1"/>
    <s v="N Natori"/>
    <s v="Hanae"/>
    <s v="A9001B"/>
    <s v="COMFORTER (SET)"/>
    <s v="Grey"/>
    <s v="King/Cal King: 110&quot;W x 96&quot;L / 20&quot;W x 36&quot;L (2)"/>
    <s v="B+"/>
    <n v="372"/>
    <n v="37618.93"/>
  </r>
  <r>
    <s v="BR54-0909"/>
    <x v="3"/>
    <s v="Beautyrest"/>
    <s v="Heated Plush"/>
    <s v="E0073B"/>
    <s v="ELECT BLANKET"/>
    <s v="Black"/>
    <s v="Queen:84x90&quot;"/>
    <s v="B+"/>
    <n v="489"/>
    <n v="37612.620000000003"/>
  </r>
  <r>
    <s v="MP10-349"/>
    <x v="1"/>
    <s v="Madison Park"/>
    <s v="Baxter"/>
    <s v="A1021A"/>
    <s v="COMFORTER (SET)"/>
    <s v="Seafoam/Sage"/>
    <s v="King: 104x92&quot;/20x36+2&quot;(2)/78x80+15&quot;/16x16&quot;/12x18&quot;/18x18&quot;"/>
    <s v="B"/>
    <n v="471"/>
    <n v="37580.54"/>
  </r>
  <r>
    <s v="WR10-2192"/>
    <x v="1"/>
    <s v="Woolrich"/>
    <s v="Perry"/>
    <s v="A5062"/>
    <s v="COMFORTER (SET)"/>
    <s v="Blue"/>
    <s v="Full: 80&quot;Wx90&quot;L/20&quot;Wx26&quot;L+1.5&quot;D(2)/18&quot;Wx18&quot;L /12&quot;Wx18&quot;L+1.5&quot;D"/>
    <s v="A+"/>
    <n v="422"/>
    <n v="37549.910000000003"/>
  </r>
  <r>
    <s v="CS20-1654"/>
    <x v="5"/>
    <s v="Comfort Spaces"/>
    <s v="Cotton 144TC"/>
    <s v="X3018P"/>
    <s v="SHEET/SHEET SET"/>
    <s v="Good Vibes"/>
    <s v="Twin: 66x96&quot;/39x75&quot;+12/20x30&quot;"/>
    <s v="ARA"/>
    <n v="2408"/>
    <n v="37540.720000000001"/>
  </r>
  <r>
    <s v="BR54-0662"/>
    <x v="3"/>
    <s v="Beautyrest"/>
    <s v="Heated Microlight to Berber"/>
    <s v="E0099E"/>
    <s v="ELECT BLANKET"/>
    <s v="Ivory"/>
    <s v="60x70&quot;"/>
    <s v="B"/>
    <n v="984"/>
    <n v="37519.67"/>
  </r>
  <r>
    <s v="MPS73-540"/>
    <x v="8"/>
    <s v="Madison Park Signature"/>
    <s v="800GSM"/>
    <s v="H0005Y"/>
    <s v="BATH TOWEL"/>
    <s v="Dark Navy"/>
    <s v="30x54&quot;(2)/16x28&quot;(2)/13x13&quot;(4)"/>
    <s v="A"/>
    <n v="1034"/>
    <n v="37510.99"/>
  </r>
  <r>
    <s v="MPS10-545"/>
    <x v="1"/>
    <s v="Madison Park Signature"/>
    <s v="Urban Cabin"/>
    <s v="A5038B"/>
    <s v="COMFORTER (SET)"/>
    <s v="Neutral"/>
    <s v="King:110x96/20x36&quot;(2)/26x26&quot;(3)/22x22&quot;/20x20&quot;/14x20&quot;"/>
    <s v="B"/>
    <n v="177"/>
    <n v="37489.03"/>
  </r>
  <r>
    <s v="TN20-0374"/>
    <x v="5"/>
    <s v="True North by Sleep Philosophy"/>
    <s v="Cozy Cotton Flannel"/>
    <s v="D0036P"/>
    <s v="SHEET/SHEET SET"/>
    <s v="Multi Sloth"/>
    <s v="Queen: 90&quot;W x 102&quot;L/60&quot;W x 80&quot;L + 14&quot;D/20&quot;W x 30&quot;L(2)"/>
    <s v="A+"/>
    <n v="1504"/>
    <n v="37473.81"/>
  </r>
  <r>
    <s v="MP13-8480"/>
    <x v="1"/>
    <s v="Madison Park"/>
    <s v="Quebec"/>
    <s v="A0014T"/>
    <s v="COVERLET&amp;BEDSPR"/>
    <s v="Balsam Green"/>
    <s v="Queen: 102&quot;W x 118&quot;L / 20&quot;W x 26&quot;L (2)"/>
    <s v="A"/>
    <n v="726"/>
    <n v="37456.730000000003"/>
  </r>
  <r>
    <s v="MPE20-1132"/>
    <x v="5"/>
    <s v="Madison Park Essentials"/>
    <s v="Satin"/>
    <s v="D0004Q"/>
    <s v="SHEET/SHEET SET"/>
    <s v="Blue"/>
    <s v="Queen: 90x102&quot;/60x80+14&quot;/20x30&quot;(4)"/>
    <s v="B"/>
    <n v="1733"/>
    <n v="37451.19"/>
  </r>
  <r>
    <s v="WR10-2414"/>
    <x v="3"/>
    <s v="Woolrich"/>
    <s v="Alton"/>
    <s v="E0006C"/>
    <s v="COMFORTER (SET)"/>
    <s v="Navy/Ivory"/>
    <s v="Full/Queen:90x94&quot;/20x26&quot;+2&quot; (2)/18x18&quot;"/>
    <s v="A"/>
    <n v="669"/>
    <n v="37434.97"/>
  </r>
  <r>
    <s v="MP10-8343"/>
    <x v="1"/>
    <s v="Madison Park"/>
    <s v="Lacey"/>
    <s v="A1138A"/>
    <s v="COMFORTER (SET)"/>
    <s v="Grey"/>
    <s v="Queen: 90&quot;W x 90&quot;L/20&quot;W x 26&quot;L (2)/60&quot;W x 80&quot;L + 15&quot;D /18&quot;W x 18&quot;L/12&quot;W x 18&quot;L/16&quot;W x 16&quot;L"/>
    <s v="B"/>
    <n v="755"/>
    <n v="37412.92"/>
  </r>
  <r>
    <s v="TN20-0534"/>
    <x v="5"/>
    <s v="True North by Sleep Philosophy"/>
    <s v="Micro Fleece"/>
    <s v="D0035H"/>
    <s v="SHEET/SHEET SET"/>
    <s v="Snowflake Boho"/>
    <s v="Queen: 90x102&quot;/60x80+14&quot;/20x34&quot;(2)"/>
    <s v="A"/>
    <n v="1080"/>
    <n v="37408.730000000003"/>
  </r>
  <r>
    <s v="UHK10-0142"/>
    <x v="1"/>
    <s v="Intelligent Design Kids"/>
    <s v="Morris"/>
    <s v="B7004"/>
    <s v="COMFORTER (SET)"/>
    <s v="Multi"/>
    <s v="Twin: 68&quot;W x 88&quot;L/20&quot;W x 26&quot;/16&quot;W x 16&quot;L/12&quot;W x 16&quot;L"/>
    <s v="B"/>
    <n v="884"/>
    <n v="37386.639999999999"/>
  </r>
  <r>
    <s v="TN20-0407"/>
    <x v="5"/>
    <s v="True North by Sleep Philosophy"/>
    <s v="Cozy Cotton Flannel"/>
    <s v="D0036BK"/>
    <s v="SHEET/SHEET SET"/>
    <s v="Seafoam Llama"/>
    <s v="Full: 81&quot;W x 96&quot;L/54&quot;W x 75&quot;L + 12&quot;D/20&quot;W x 30&quot;L(2)"/>
    <s v="A+"/>
    <n v="1766"/>
    <n v="37344.89"/>
  </r>
  <r>
    <s v="MP51-6379"/>
    <x v="4"/>
    <s v="Madison Park"/>
    <s v="Coleman"/>
    <s v="C0040B"/>
    <s v="BLANKET"/>
    <s v="Grey"/>
    <s v="108x90&quot;"/>
    <s v="A"/>
    <n v="1266"/>
    <n v="37337.08"/>
  </r>
  <r>
    <s v="MP10-2415"/>
    <x v="1"/>
    <s v="Madison Park"/>
    <s v="Bennett"/>
    <s v="A1031B"/>
    <s v="COMFORTER (SET)"/>
    <s v="Aqua"/>
    <s v="Queen : 90x90&quot;/20x26+1&quot;(2)/60x80+15&quot;/18x18&quot;/16x16&quot;/12x18&quot;"/>
    <s v="B"/>
    <n v="534"/>
    <n v="37322.54"/>
  </r>
  <r>
    <s v="MP13-1687"/>
    <x v="1"/>
    <s v="Madison Park"/>
    <s v="Quebec"/>
    <s v="A0014I"/>
    <s v="COVERLET&amp;BEDSPR"/>
    <s v="Navy"/>
    <s v="King/Cal King : 104x94&quot;/20x36&quot;(2)"/>
    <s v="A+"/>
    <n v="876"/>
    <n v="37294.85"/>
  </r>
  <r>
    <s v="TN20-0121"/>
    <x v="5"/>
    <s v="True North by Sleep Philosophy"/>
    <s v="Cozy Cotton Flannel"/>
    <s v="D0036AM"/>
    <s v="SHEET/SHEET SET"/>
    <s v="Blue Solid"/>
    <s v="Twin: 66x96&quot;/39x75+12&quot;/20x30&quot;"/>
    <s v="A+"/>
    <n v="2352"/>
    <n v="37290.61"/>
  </r>
  <r>
    <s v="MP10-639"/>
    <x v="1"/>
    <s v="Madison Park"/>
    <s v="Laurel"/>
    <s v="A0019B"/>
    <s v="COMFORTER (SET)"/>
    <s v="Seafoam"/>
    <s v="Queen: 90x90&quot;/20x26&quot;(2)/60x80+15&quot;/18x18&quot;/12x18&quot;/D6.5x18&quot;"/>
    <s v="B"/>
    <n v="655"/>
    <n v="37270.629999999997"/>
  </r>
  <r>
    <s v="MZK10-227"/>
    <x v="1"/>
    <s v="Intelligent Design Kids"/>
    <s v="Celia"/>
    <s v="B2012A"/>
    <s v="COMFORTER (SET)"/>
    <s v="Blush/Gold"/>
    <s v="Full/Queen:86&quot;W x 86&quot;L/20&quot;W x 26&quot;L + 1&quot;D (2)/14&quot;W x 14&quot;L"/>
    <s v="B"/>
    <n v="817"/>
    <n v="37254.660000000003"/>
  </r>
  <r>
    <s v="MPE10-946"/>
    <x v="3"/>
    <s v="Madison Park Essentials"/>
    <s v="Parkston"/>
    <s v="E0003D"/>
    <s v="COMFORTER (SET)"/>
    <s v="Red"/>
    <s v="Full/Queen: 90x94&quot;/20x26&quot;+2&quot;(2)"/>
    <s v="A"/>
    <n v="1573"/>
    <n v="37252.17"/>
  </r>
  <r>
    <s v="MP20-4840"/>
    <x v="5"/>
    <s v="Madison Park"/>
    <s v="1500 Thread Count"/>
    <s v="D0022B"/>
    <s v="SHEET/SHEET SET"/>
    <s v="White"/>
    <s v="Queen: 90&quot;W x 102&quot;L/20&quot;W x 30&quot;L(2)/60&quot;W x 80&quot;L + 16&quot;D"/>
    <s v="A+"/>
    <n v="831"/>
    <n v="37249.47"/>
  </r>
  <r>
    <s v="MP72-8341"/>
    <x v="7"/>
    <s v="Madison Park"/>
    <s v="Serene"/>
    <s v="H0073"/>
    <s v="BATH RUG"/>
    <s v="Taupe"/>
    <s v="21 X 34&quot;"/>
    <s v="TBD"/>
    <n v="2187"/>
    <n v="37248.74"/>
  </r>
  <r>
    <s v="AM10-0199"/>
    <x v="1"/>
    <s v="Super Listing"/>
    <s v="Phoebe"/>
    <s v="A6011D"/>
    <s v="COMFORTER (SET)"/>
    <s v="Sage"/>
    <s v="King/Cal King: 104x90&quot;/20x36&quot;(2)"/>
    <s v="B+"/>
    <n v="1103"/>
    <n v="37240.19"/>
  </r>
  <r>
    <s v="ID20-1554"/>
    <x v="5"/>
    <s v="Intelligent Design"/>
    <s v="Cozy Soft"/>
    <s v="D0036F"/>
    <s v="SHEET/SHEET SET"/>
    <s v="Grey/Pink Cats"/>
    <s v="Full: 81&quot;W x 96&quot;L/54&quot;W x 75&quot;L + 12&quot;D/20&quot;W x 30&quot;L (2)"/>
    <s v="A"/>
    <n v="1175"/>
    <n v="37159.089999999997"/>
  </r>
  <r>
    <s v="ST54-0128"/>
    <x v="3"/>
    <s v="Serta"/>
    <s v="Plush Heated"/>
    <s v="E0067F"/>
    <s v="ELECT BLANKET"/>
    <s v="Light Grey"/>
    <s v="King:100x90&quot;"/>
    <s v="B"/>
    <n v="435"/>
    <n v="37155.51"/>
  </r>
  <r>
    <s v="MPE70-1030"/>
    <x v="7"/>
    <s v="Madison Park Essentials"/>
    <s v="Saben"/>
    <s v="H0100A"/>
    <s v="SHOWER CURTAIN"/>
    <s v="Taupe/Black"/>
    <s v="72&quot;W x 72&quot;L"/>
    <s v="A"/>
    <n v="2441"/>
    <n v="37136.480000000003"/>
  </r>
  <r>
    <s v="WR51-2548"/>
    <x v="3"/>
    <s v="Woolrich"/>
    <s v="Burlington"/>
    <s v="E1060D"/>
    <s v="BLANKET"/>
    <s v="Navy"/>
    <s v="Full/Queen: 90&quot;W x 90&quot;L"/>
    <s v="B+"/>
    <n v="1560"/>
    <n v="37131.51"/>
  </r>
  <r>
    <s v="UHK10-0170"/>
    <x v="1"/>
    <s v="Intelligent Design Kids"/>
    <s v="Haisley"/>
    <s v="B7012B"/>
    <s v="COMFORTER (SET)"/>
    <s v="Pink"/>
    <s v="Twin:68&quot;W x 88&quot;L/20&quot;W x 26&quot;L/16&quot;W x 16&quot;L/12&quot;W x 16&quot;L"/>
    <s v="B+"/>
    <n v="611"/>
    <n v="37126.17"/>
  </r>
  <r>
    <s v="BL20-0451"/>
    <x v="5"/>
    <s v="True North by Sleep Philosophy"/>
    <s v="Soloft Plush"/>
    <s v="D0033B"/>
    <s v="SHEET/SHEET SET"/>
    <s v="Brown"/>
    <s v="Queen: 60x80+14&quot;/90x108&quot;/20x30&quot;(2)"/>
    <s v="A"/>
    <n v="1166"/>
    <n v="37110.5"/>
  </r>
  <r>
    <s v="MP13-5320"/>
    <x v="1"/>
    <s v="Madison Park"/>
    <s v="Sabrina"/>
    <s v="A5015A"/>
    <s v="COVERLET&amp;BEDSPR"/>
    <s v="Off White"/>
    <s v="Full/Queen: Full/Queen: 102&quot;W x 118&quot;L/ 20&quot;W x 26&quot;L + 2&quot;D (2)"/>
    <s v="B+"/>
    <n v="715"/>
    <n v="37088.42"/>
  </r>
  <r>
    <s v="5DS10-0280"/>
    <x v="1"/>
    <s v="510 Design"/>
    <s v="Powell"/>
    <s v="A5119B"/>
    <s v="COMFORTER (SET)"/>
    <s v="White"/>
    <s v="Queen:90&quot;Wx90&quot;L/20&quot;Wx26&quot;L(2)/60&quot;Wx80&quot;L+15&quot;D/12&quot;Wx16&quot;L/18&quot;Wx18&quot;L/26&quot;Wx26&quot;L+1.5&quot;(2)"/>
    <s v="B"/>
    <n v="708"/>
    <n v="37075.32"/>
  </r>
  <r>
    <s v="MP51-1533"/>
    <x v="4"/>
    <s v="Madison Park"/>
    <s v="Windom"/>
    <s v="C0010A"/>
    <s v="BLANKET"/>
    <s v="Grey"/>
    <s v="Twin: 68x90&quot;"/>
    <s v="B"/>
    <n v="2174"/>
    <n v="37063.53"/>
  </r>
  <r>
    <s v="MP70-4977"/>
    <x v="7"/>
    <s v="Madison Park"/>
    <s v="Spa Waffle"/>
    <s v="H0043B"/>
    <s v="SHOWER CURTAIN"/>
    <s v="Taupe"/>
    <s v="54&quot;W x 78&quot;L"/>
    <s v="A+"/>
    <n v="2771"/>
    <n v="37015.57"/>
  </r>
  <r>
    <s v="MP70-5822"/>
    <x v="7"/>
    <s v="Madison Park"/>
    <s v="Isla"/>
    <s v="H0096A"/>
    <s v="SHOWER CURTAIN"/>
    <s v="Blue"/>
    <s v="72&quot;W x 72&quot;L"/>
    <s v="B"/>
    <n v="2033"/>
    <n v="37013.760000000002"/>
  </r>
  <r>
    <s v="MP50-8255"/>
    <x v="3"/>
    <s v="Madison Park"/>
    <s v="Vivienne"/>
    <s v="E1075A"/>
    <s v="THROW"/>
    <s v="Ivory"/>
    <s v="50x60&quot;"/>
    <s v="B"/>
    <n v="1578"/>
    <n v="36992.11"/>
  </r>
  <r>
    <s v="WR20-3956"/>
    <x v="5"/>
    <s v="Woolrich"/>
    <s v="Cotton Flannel"/>
    <s v="D0049A"/>
    <s v="SHEET/SHEET SET"/>
    <s v="Tree Trip"/>
    <s v="King: 108&quot;Wx102&quot;L/78&quot;Wx80&quot;L+14&quot;D/20&quot;Wx40&quot;L(2)"/>
    <s v="A"/>
    <n v="1061"/>
    <n v="36955.53"/>
  </r>
  <r>
    <s v="MPE10-481"/>
    <x v="1"/>
    <s v="Madison Park Essentials"/>
    <s v="Joella"/>
    <s v="A1062D"/>
    <s v="COMFORTER (SET)"/>
    <s v="Ivory"/>
    <s v="Cal King"/>
    <s v="A"/>
    <n v="332"/>
    <n v="36915.660000000003"/>
  </r>
  <r>
    <s v="AM10-0283"/>
    <x v="3"/>
    <s v="Super Listing"/>
    <s v="Avril"/>
    <s v="E0080H"/>
    <s v="COMFORTER (SET)"/>
    <s v="Blue"/>
    <s v="Twin/Twin XL: 66&quot;x90&quot;+20x26&quot;"/>
    <s v="A"/>
    <n v="1197"/>
    <n v="36904.160000000003"/>
  </r>
  <r>
    <s v="MP10-6436"/>
    <x v="1"/>
    <s v="Madison Park"/>
    <s v="Boone"/>
    <s v="A1014D"/>
    <s v="COMFORTER (SET)"/>
    <s v="Tan"/>
    <s v="Cal King"/>
    <s v="A"/>
    <n v="465"/>
    <n v="36867.339999999997"/>
  </r>
  <r>
    <s v="ST54-0078"/>
    <x v="3"/>
    <s v="Serta"/>
    <s v="Fleece to Sherpa"/>
    <s v="E0068A"/>
    <s v="ELECT BLANKET"/>
    <s v="Blue"/>
    <s v="50x60&quot;"/>
    <s v="B"/>
    <n v="1146"/>
    <n v="36833.550000000003"/>
  </r>
  <r>
    <s v="BL51N-0852"/>
    <x v="3"/>
    <s v="Madison Park"/>
    <s v="Freshspun Basketweave"/>
    <s v="E1017A"/>
    <s v="BLANKET"/>
    <s v="Blue"/>
    <s v="Full/Queen: 90x90&quot;"/>
    <s v="B"/>
    <n v="2240"/>
    <n v="36829.99"/>
  </r>
  <r>
    <s v="MP95C-0158"/>
    <x v="6"/>
    <s v="Madison Park"/>
    <s v="Luminous"/>
    <s v="J0065"/>
    <s v="CANVAS"/>
    <s v="Taupe"/>
    <s v="15x35x1.5&quot;(3)"/>
    <s v="A"/>
    <n v="491"/>
    <n v="36789.410000000003"/>
  </r>
  <r>
    <s v="FPF20-0401"/>
    <x v="2"/>
    <s v="Madison Park"/>
    <s v="Belfast"/>
    <s v="F1525"/>
    <s v="BAR STOOL"/>
    <s v="Grey Multi"/>
    <s v="20&quot;W x 14.37&quot;D x 27.36&quot;H"/>
    <s v="B"/>
    <n v="586"/>
    <n v="36781.97"/>
  </r>
  <r>
    <s v="MP50-4907"/>
    <x v="3"/>
    <s v="Madison Park"/>
    <s v="Sachi"/>
    <s v="E1044B"/>
    <s v="THROW"/>
    <s v="Natural"/>
    <s v="60&quot;W x 70&quot;L"/>
    <s v="B"/>
    <n v="2370"/>
    <n v="36777.919999999998"/>
  </r>
  <r>
    <s v="BR51N-3822"/>
    <x v="3"/>
    <s v="Madison Park"/>
    <s v="Waffle Weave"/>
    <s v="E1071A"/>
    <s v="BLANKET"/>
    <s v="White"/>
    <s v="Twin:66&quot;x90&quot;"/>
    <s v="A+"/>
    <n v="1333"/>
    <n v="36745.58"/>
  </r>
  <r>
    <s v="ST54-0143"/>
    <x v="3"/>
    <s v="Serta"/>
    <s v="Fleece to Sherpa"/>
    <s v="E0069C"/>
    <s v="ELECT BLANKET"/>
    <s v="Burgundy"/>
    <s v="Queen:84x90&quot;"/>
    <s v="B"/>
    <n v="482"/>
    <n v="36741.26"/>
  </r>
  <r>
    <s v="WR20-2031"/>
    <x v="5"/>
    <s v="Woolrich"/>
    <s v="Cotton Flannel"/>
    <s v="D0036AY"/>
    <s v="SHEET/SHEET SET"/>
    <s v="Blue Winter Frost"/>
    <s v="Queen: 90&quot;W x 102&quot;L/60&quot;W x 80&quot;L + 14&quot;D/20&quot;W x 30&quot;L(2)"/>
    <s v="A"/>
    <n v="1277"/>
    <n v="36740.519999999997"/>
  </r>
  <r>
    <s v="CS10-1687"/>
    <x v="1"/>
    <s v="Comfort Spaces"/>
    <s v="Juliette"/>
    <s v="X2045E"/>
    <s v="COMFORTER (SET)"/>
    <s v="Green"/>
    <s v="Full/Queen: 90&quot;W x 90&quot;L/20&quot;W x 26&quot;L (2)"/>
    <s v="ARB-"/>
    <n v="1107"/>
    <n v="36713.339999999997"/>
  </r>
  <r>
    <s v="5DS10-0052"/>
    <x v="1"/>
    <s v="510 Design"/>
    <s v="Shawnee"/>
    <s v="A5006A"/>
    <s v="COMFORTER (SET)"/>
    <s v="Seafoam"/>
    <s v="Cal King"/>
    <s v="A+"/>
    <n v="657"/>
    <n v="36703.660000000003"/>
  </r>
  <r>
    <s v="MP10-3446"/>
    <x v="1"/>
    <s v="Madison Park"/>
    <s v="Serene"/>
    <s v="A1013E"/>
    <s v="COMFORTER (SET)"/>
    <s v="Purple"/>
    <s v="Queen: 90x90&quot;/20x26&quot;(2)/60x80+15&quot;/18x18&quot;/12x18&quot;/12x16&quot;"/>
    <s v="B"/>
    <n v="592"/>
    <n v="36691.21"/>
  </r>
  <r>
    <s v="MPE10-1020"/>
    <x v="1"/>
    <s v="Madison Park Essentials"/>
    <s v="Alice"/>
    <s v="A1127A"/>
    <s v="COMFORTER (SET)"/>
    <s v="Mauve"/>
    <s v="Queen:90x90&quot;/20x26&quot;(2)/90x102&quot;/60x80+14&quot;/20x30&quot;(2)"/>
    <s v="B"/>
    <n v="1027"/>
    <n v="36641.199999999997"/>
  </r>
  <r>
    <s v="MP21-7270"/>
    <x v="5"/>
    <s v="Madison Park"/>
    <s v="Silk"/>
    <s v="D0032A"/>
    <s v="PILLOWCASE"/>
    <s v="White"/>
    <s v="Queen: 20x30&quot;"/>
    <s v="A"/>
    <n v="1344"/>
    <n v="36621.42"/>
  </r>
  <r>
    <s v="MP70-6596"/>
    <x v="7"/>
    <s v="Madison Park"/>
    <s v="Ara"/>
    <s v="H0059B"/>
    <s v="SHOWER CURTAIN"/>
    <s v="Blue"/>
    <s v="72&quot;W x 72&quot;L"/>
    <s v="A"/>
    <n v="2587"/>
    <n v="36588.43"/>
  </r>
  <r>
    <s v="TN20-0112"/>
    <x v="5"/>
    <s v="True North by Sleep Philosophy"/>
    <s v="Cozy Cotton Flannel"/>
    <s v="D0036AK"/>
    <s v="SHEET/SHEET SET"/>
    <s v="Ivory Solid"/>
    <s v="Full: 81x96&quot;/54x75+12&quot;/20x30&quot;(2)"/>
    <s v="A"/>
    <n v="1725"/>
    <n v="36570.480000000003"/>
  </r>
  <r>
    <s v="WR13-2948"/>
    <x v="1"/>
    <s v="Woolrich"/>
    <s v="Montana"/>
    <s v="A5066"/>
    <s v="COVERLET&amp;BEDSPR"/>
    <s v="Tan"/>
    <s v="King/Cal King ;110x96+0.5&quot;/20x36+0.5&quot;(2)"/>
    <s v="B"/>
    <n v="582"/>
    <n v="36522.94"/>
  </r>
  <r>
    <s v="BASI10-0202"/>
    <x v="3"/>
    <s v="Madison Park Essentials"/>
    <s v="Larkspur"/>
    <s v="E0002C"/>
    <s v="COMFORTER (SET)"/>
    <s v="Black/Gray"/>
    <s v="Full/Queen: 90x94&quot;/20x26+2&quot;(2)"/>
    <s v="A"/>
    <n v="1318"/>
    <n v="36508.28"/>
  </r>
  <r>
    <s v="5DS10-0255"/>
    <x v="1"/>
    <s v="510 Design"/>
    <s v="Shawnee"/>
    <s v="A5006C"/>
    <s v="COMFORTER (SET)"/>
    <s v="Blue"/>
    <s v="Queen: 90&quot;Wx90&quot;L/20&quot;Wx26&quot;L(2)/60&quot;Wx80&quot;L+15&quot;D/12&quot;Wx18&quot;L/18&quot;Wx18&quot;L/26&quot;Wx26&quot;L+2&quot;D(2)"/>
    <s v="B"/>
    <n v="728"/>
    <n v="36492.980000000003"/>
  </r>
  <r>
    <s v="AM10-0060"/>
    <x v="1"/>
    <s v="Super Listing"/>
    <s v="Camden"/>
    <s v="A6002B"/>
    <s v="COMFORTER (SET)"/>
    <s v="Gray"/>
    <s v="King/Cal King: 104x90&quot;/20x36+2&quot;(2)"/>
    <s v="B"/>
    <n v="1209"/>
    <n v="36490.47"/>
  </r>
  <r>
    <s v="MP10-8362"/>
    <x v="4"/>
    <s v="Madison Park"/>
    <s v="Winfield"/>
    <s v="C0001B"/>
    <s v="COMFORTER (SET)"/>
    <s v="Tan"/>
    <s v="Full/Queen: 90x90&quot;"/>
    <s v="TBD"/>
    <n v="904"/>
    <n v="36477.160000000003"/>
  </r>
  <r>
    <s v="CS10-1310"/>
    <x v="1"/>
    <s v="Comfort Spaces"/>
    <s v="Gloria"/>
    <s v="X1027C"/>
    <s v="COMFORTER (SET)"/>
    <s v="Coral"/>
    <s v="King:104&quot;Wx90&quot;W/20&quot;Wx36&quot;L(2)/108&quot;Wx102&quot;L/78&quot;Wx80&quot;L"/>
    <s v="ARB"/>
    <n v="675"/>
    <n v="36474.370000000003"/>
  </r>
  <r>
    <s v="TN20-0242"/>
    <x v="5"/>
    <s v="True North by Sleep Philosophy"/>
    <s v="Cozy Cotton Flannel"/>
    <s v="D0036AP"/>
    <s v="SHEET/SHEET SET"/>
    <s v="Grey Geo"/>
    <s v="Queen"/>
    <s v="A"/>
    <n v="1474"/>
    <n v="36449.51"/>
  </r>
  <r>
    <s v="MP30-2999"/>
    <x v="3"/>
    <s v="Madison Park"/>
    <s v="Duke"/>
    <s v="E1043E-1"/>
    <s v="NORMAL PILLOW"/>
    <s v="Chocolate"/>
    <s v="20x20&quot;"/>
    <s v="B+"/>
    <n v="2402"/>
    <n v="36429.160000000003"/>
  </r>
  <r>
    <s v="MPS10-458"/>
    <x v="1"/>
    <s v="Madison Park Signature"/>
    <s v="Sanctuary"/>
    <s v="A5045"/>
    <s v="COMFORTER (SET)"/>
    <s v="Taupe/Gold"/>
    <s v="Queen: 92x96&quot;/20x26+2&quot;(2)/26x26+2&quot;(2)/20x20&quot;/20x20&quot;/14x20&quot;"/>
    <s v="B+"/>
    <n v="200"/>
    <n v="36403"/>
  </r>
  <r>
    <s v="TN20-0252"/>
    <x v="5"/>
    <s v="True North by Sleep Philosophy"/>
    <s v="Cozy Cotton Flannel"/>
    <s v="D0036AS"/>
    <s v="SHEET/SHEET SET"/>
    <s v="Multi Leaves"/>
    <s v="Twin XL"/>
    <s v="A"/>
    <n v="1960"/>
    <n v="36351.89"/>
  </r>
  <r>
    <s v="CS20-1393"/>
    <x v="5"/>
    <s v="Comfort Spaces"/>
    <s v="Cotton Flannel 135GSM"/>
    <s v="X3069O"/>
    <s v="SHEET/SHEET SET"/>
    <s v="Multi"/>
    <s v="Twin: 68x98&quot;/39x75+12&quot;/21x30&quot;"/>
    <s v="ARA"/>
    <n v="1750"/>
    <n v="36349.800000000003"/>
  </r>
  <r>
    <s v="MP50-3723"/>
    <x v="1"/>
    <s v="Madison Park"/>
    <s v="Pebble Beach"/>
    <s v="E1050"/>
    <s v="THROW"/>
    <s v="Coral"/>
    <s v="50x70&quot;"/>
    <s v="B"/>
    <n v="1825"/>
    <n v="36346.160000000003"/>
  </r>
  <r>
    <s v="MP13-4340"/>
    <x v="1"/>
    <s v="Madison Park"/>
    <s v="Princeton"/>
    <s v="A3009A"/>
    <s v="COVERLET&amp;BEDSPR"/>
    <s v="Red"/>
    <s v="Queen: 102x118&quot;/20x26+2&quot;(2)/18x18&quot;/12x18&quot;"/>
    <s v="B+"/>
    <n v="623"/>
    <n v="36306.07"/>
  </r>
  <r>
    <s v="II72-1338"/>
    <x v="7"/>
    <s v="INK+IVY"/>
    <s v="Asher"/>
    <s v="H0030C"/>
    <s v="BATH RUG"/>
    <s v="Black"/>
    <s v="20&quot;x32&quot;"/>
    <s v="B"/>
    <n v="2375"/>
    <n v="36280.93"/>
  </r>
  <r>
    <s v="MP10-306"/>
    <x v="1"/>
    <s v="Madison Park"/>
    <s v="Palmer"/>
    <s v="A0021B"/>
    <s v="COMFORTER (SET)"/>
    <s v="Plum"/>
    <s v="Cal-King: 104x92&quot;/20x36&quot;(2)/72x84+15&quot;/16x16&quot;/12&quot;x20&quot;/18x18&quot;"/>
    <s v="A"/>
    <n v="467"/>
    <n v="36271.040000000001"/>
  </r>
  <r>
    <s v="MP51-7663"/>
    <x v="4"/>
    <s v="Madison Park"/>
    <s v="Windom"/>
    <s v="C0010K"/>
    <s v="BLANKET"/>
    <s v="Teal"/>
    <s v="King:108&quot;x90&quot;"/>
    <s v="B"/>
    <n v="1300"/>
    <n v="36132.660000000003"/>
  </r>
  <r>
    <s v="CS20-1643"/>
    <x v="5"/>
    <s v="Comfort Spaces"/>
    <s v="Cotton 144TC"/>
    <s v="X3018N"/>
    <s v="SHEET/SHEET SET"/>
    <s v="Faded Denim"/>
    <s v="Twin XL: 66x96&quot;/39x80&quot;+12/20x30&quot;"/>
    <s v="ARA"/>
    <n v="2222"/>
    <n v="36098.720000000001"/>
  </r>
  <r>
    <s v="BR54-1934"/>
    <x v="3"/>
    <s v="Beautyrest"/>
    <s v="Heated Plush"/>
    <s v="E0073I"/>
    <s v="ELECT BLANKET"/>
    <s v="Purple"/>
    <s v="Queen:84x90&quot;"/>
    <s v="B"/>
    <n v="467"/>
    <n v="35993.910000000003"/>
  </r>
  <r>
    <s v="CS13-0543"/>
    <x v="1"/>
    <s v="Comfort Spaces"/>
    <s v="Kienna"/>
    <s v="X1003A"/>
    <s v="COVERLET&amp;BEDSPR"/>
    <s v="Sage Green"/>
    <s v="75&quot;W x 39&quot;L/20&quot;W x 26&quot;L + 0.5&quot;D(3)/39&quot;W x 75&quot;L + 15&quot;D"/>
    <s v="ARB"/>
    <n v="1292"/>
    <n v="35965.519999999997"/>
  </r>
  <r>
    <s v="CS10-1693"/>
    <x v="1"/>
    <s v="Comfort Spaces"/>
    <s v="Juliette"/>
    <s v="X2045G"/>
    <s v="COMFORTER (SET)"/>
    <s v="Burnt Orange"/>
    <s v="Full/Queen: 90&quot;W x 90&quot;L/20&quot;W x 26&quot;L (2)"/>
    <s v="ARB-"/>
    <n v="1040"/>
    <n v="35939.99"/>
  </r>
  <r>
    <s v="RH10-0009"/>
    <x v="1"/>
    <s v="Regency Heights"/>
    <s v="Cara"/>
    <s v="X2009C"/>
    <s v="COMFORTER (SET)"/>
    <s v="Green"/>
    <s v="Queen:90&quot;Wx90&quot;L/20x26&quot;+1&quot;(2)/90&quot;Wx102&quot;L/60&quot;Wx80&quot;L+15&quot;D/20&quot;Wx30&quot;L(2)/20&quot;Wx30&quot;L(2)"/>
    <s v="TBD"/>
    <n v="767"/>
    <n v="35920.97"/>
  </r>
  <r>
    <s v="MP13-156"/>
    <x v="1"/>
    <s v="Madison Park"/>
    <s v="Quebec"/>
    <s v="A0014B"/>
    <s v="COVERLET&amp;BEDSPR"/>
    <s v="Khaki"/>
    <s v="King: 104x94&quot;/20x36&quot;-2pcs"/>
    <s v="A"/>
    <n v="848"/>
    <n v="35917.58"/>
  </r>
  <r>
    <s v="MP20-4855"/>
    <x v="5"/>
    <s v="Madison Park"/>
    <s v="1500 Thread Count"/>
    <s v="D0022D"/>
    <s v="SHEET/SHEET SET"/>
    <s v="Seafoam"/>
    <s v="Queen: 90&quot;W x 102&quot;L/20&quot;W x 30&quot;L(2)/60&quot;W x 80&quot;L + 16&quot;D"/>
    <s v="A+"/>
    <n v="807"/>
    <n v="35913.97"/>
  </r>
  <r>
    <s v="MP108-0987"/>
    <x v="2"/>
    <s v="Madison Park"/>
    <s v="Carson"/>
    <s v="F1495"/>
    <s v="DINING CHAIR"/>
    <s v="Light Grey"/>
    <s v="23.25&quot;W x 26.5&quot;D x 37.25&quot;H"/>
    <s v="B"/>
    <n v="242"/>
    <n v="35912.42"/>
  </r>
  <r>
    <s v="BR50-0753"/>
    <x v="3"/>
    <s v="Beautyrest"/>
    <s v="Heated Duke"/>
    <s v="E0058D"/>
    <s v="ELECT BLANKET"/>
    <s v="Grey"/>
    <s v="50x70&quot;"/>
    <s v="A"/>
    <n v="896"/>
    <n v="35890.97"/>
  </r>
  <r>
    <s v="MPS72-162"/>
    <x v="7"/>
    <s v="Madison Park Signature"/>
    <s v="Marshmallow"/>
    <s v="H0008A"/>
    <s v="BATH RUG"/>
    <s v="White"/>
    <s v="20x30&quot;"/>
    <s v="A"/>
    <n v="2427"/>
    <n v="35820.93"/>
  </r>
  <r>
    <s v="WR13-3905"/>
    <x v="1"/>
    <s v="Woolrich"/>
    <s v="Olsen"/>
    <s v="A5052B"/>
    <s v="COVERLET&amp;BEDSPR"/>
    <s v="Tan"/>
    <s v="King/Cal King: 110x96+0.5&quot;/20x36+0.5&quot;(2)"/>
    <s v="B"/>
    <n v="542"/>
    <n v="35813.89"/>
  </r>
  <r>
    <s v="MP20-8233"/>
    <x v="5"/>
    <s v="Madison Park"/>
    <s v="500 Thread Count Egyptian Cotton"/>
    <s v="D0045D"/>
    <s v="SHEET/SHEET SET"/>
    <s v="Lilac(13-3802)"/>
    <s v="Queen: 90x102&quot;/20x32&quot;(2)/60x80&quot;+16&quot;"/>
    <s v="A+"/>
    <n v="803"/>
    <n v="35771.300000000003"/>
  </r>
  <r>
    <s v="MPE10-825"/>
    <x v="3"/>
    <s v="Madison Park Essentials"/>
    <s v="Parkston"/>
    <s v="E0003C"/>
    <s v="COMFORTER (SET)"/>
    <s v="Black/White"/>
    <s v="Full/Queen: 90x94&quot;/20x26&quot;+2&quot;(2)"/>
    <s v="A"/>
    <n v="1394"/>
    <n v="35767.589999999997"/>
  </r>
  <r>
    <s v="MP40-2220"/>
    <x v="0"/>
    <s v="Madison Park"/>
    <s v="Amherst"/>
    <s v="G0029A"/>
    <s v="WINDOW PANEL"/>
    <s v="Black"/>
    <s v="50x84&quot;"/>
    <s v="A+"/>
    <n v="2114"/>
    <n v="35761.550000000003"/>
  </r>
  <r>
    <s v="MZ20-415"/>
    <x v="5"/>
    <s v="Mi Zone"/>
    <s v="Polka Dot"/>
    <s v="D0020A"/>
    <s v="SHEET/SHEET SET"/>
    <s v="Pink"/>
    <s v="Twin: 66x96&quot;/39x75+12&quot;/21x30&quot;"/>
    <s v="A"/>
    <n v="1599"/>
    <n v="35743.760000000002"/>
  </r>
  <r>
    <s v="AM10-0190"/>
    <x v="1"/>
    <s v="Super Listing"/>
    <s v="Phoebe"/>
    <s v="A6011B"/>
    <s v="COMFORTER (SET)"/>
    <s v="Gray"/>
    <s v="King/Cal King: 104x90&quot;/20x36&quot;(2)"/>
    <s v="B+"/>
    <n v="1055"/>
    <n v="35738.61"/>
  </r>
  <r>
    <s v="BR20-1004"/>
    <x v="5"/>
    <s v="Beautyrest"/>
    <s v="600 Thread Count"/>
    <s v="D0028E"/>
    <s v="SHEET/SHEET SET"/>
    <s v="Blue"/>
    <s v="King: 108x102&quot;/21x41&quot;(2)/78x80&quot;+16&quot;"/>
    <s v="A+"/>
    <n v="999"/>
    <n v="35736.29"/>
  </r>
  <r>
    <s v="MT120-0129"/>
    <x v="2"/>
    <s v="Martha Stewart"/>
    <s v="Belden"/>
    <s v="F1073"/>
    <s v="OCCASIONL TABLE"/>
    <s v="Natural"/>
    <s v="36&quot;W x 36&quot;D x 18.25&quot;H"/>
    <s v="B"/>
    <n v="196"/>
    <n v="35723.089999999997"/>
  </r>
  <r>
    <s v="MP13-4970"/>
    <x v="1"/>
    <s v="Madison Park"/>
    <s v="Quebec"/>
    <s v="A0014G-2"/>
    <s v="COVERLET&amp;BEDSPR"/>
    <s v="Grey"/>
    <s v="39&quot;W x 75&quot;L + 17&quot;D/20&quot;W x 26&quot;L (3)/39&quot;W x 75&quot;L + 15&quot;D/16&quot;W x 16&quot;L"/>
    <s v="B"/>
    <n v="847"/>
    <n v="35717.370000000003"/>
  </r>
  <r>
    <s v="BR54-0651"/>
    <x v="3"/>
    <s v="Beautyrest"/>
    <s v="Heated Microlight to Berber"/>
    <s v="E0098E"/>
    <s v="ELECT BLANKET"/>
    <s v="Ivory"/>
    <s v="Full:80x84&quot;"/>
    <s v="A"/>
    <n v="559"/>
    <n v="35706.83"/>
  </r>
  <r>
    <s v="MPS162-347"/>
    <x v="6"/>
    <s v="Madison Park Signature"/>
    <s v="Ansen"/>
    <s v="J0314"/>
    <s v="VASES &amp; BOWLS"/>
    <s v="Sliver"/>
    <s v="5.71Wx5.71Dx9.84H&quot;/5.51Wx5.51Dx4.72H&quot;/5.31Wx5.31Dx6.3&quot;H"/>
    <s v="A+"/>
    <n v="1219"/>
    <n v="35706.65"/>
  </r>
  <r>
    <s v="5DS10-0281"/>
    <x v="1"/>
    <s v="510 Design"/>
    <s v="Powell"/>
    <s v="A5119B"/>
    <s v="COMFORTER (SET)"/>
    <s v="White"/>
    <s v="King:104&quot;Wx92&quot;L/20&quot;Wx36&quot;L(2)/78&quot;Wx80&quot;L+15&quot;D/12&quot;Wx16&quot;L/18&quot;Wx18&quot;L/26&quot;Wx26&quot;L+1.5&quot;(2)"/>
    <s v="B"/>
    <n v="609"/>
    <n v="35698.89"/>
  </r>
  <r>
    <s v="MP10-069"/>
    <x v="1"/>
    <s v="Madison Park"/>
    <s v="Dune"/>
    <s v="A0006A"/>
    <s v="COMFORTER (SET)"/>
    <s v="Beige"/>
    <s v="Queen: 90x90&quot;/20x26+2&quot;(2)/60x80+15&quot;/18x18&quot;/16x16&quot;/12x20&quot;"/>
    <s v="B"/>
    <n v="526"/>
    <n v="35697.97"/>
  </r>
  <r>
    <s v="MP10-8442"/>
    <x v="3"/>
    <s v="Madison Park"/>
    <s v="Jasmine"/>
    <s v="E0078B"/>
    <s v="COMFORTER (SET)"/>
    <s v="Black"/>
    <s v="Full/Queen: 90&quot;x90&quot;+20x26&quot;(2)"/>
    <s v="B+"/>
    <n v="666"/>
    <n v="35658.720000000001"/>
  </r>
  <r>
    <s v="MP20-7165"/>
    <x v="5"/>
    <s v="Madison Park"/>
    <s v="600 Thread Count Pima Cotton"/>
    <s v="D0013J"/>
    <s v="SHEET/SHEET SET"/>
    <s v="White"/>
    <s v="Split King:110x104&quot;/20x40&quot;(4)/38x80+15&quot;(2)"/>
    <s v="A"/>
    <n v="438"/>
    <n v="35647.050000000003"/>
  </r>
  <r>
    <s v="ST54-0083"/>
    <x v="3"/>
    <s v="Serta"/>
    <s v="Plush Heated"/>
    <s v="E0067B"/>
    <s v="ELECT BLANKET"/>
    <s v="Dark Grey"/>
    <s v="Full: 77x84&quot;"/>
    <s v="B"/>
    <n v="637"/>
    <n v="35644.69"/>
  </r>
  <r>
    <s v="MP10-283"/>
    <x v="1"/>
    <s v="Madison Park"/>
    <s v="Jackson Blocks"/>
    <s v="A0022"/>
    <s v="COMFORTER (SET)"/>
    <s v="Red"/>
    <s v="Queen: 90x90&quot;/20x26&quot;(2)/60x80+15&quot;/16x16&quot;/12x18&quot;/18x18&quot;"/>
    <s v="B"/>
    <n v="535"/>
    <n v="35640.089999999997"/>
  </r>
  <r>
    <s v="BR54-0513"/>
    <x v="3"/>
    <s v="Beautyrest"/>
    <s v="Heated Plush"/>
    <s v="E0073C"/>
    <s v="ELECT BLANKET"/>
    <s v="Grey"/>
    <s v="Twin:62x84&quot;"/>
    <s v="A++"/>
    <n v="787"/>
    <n v="35616.949999999997"/>
  </r>
  <r>
    <s v="CC16-0019"/>
    <x v="4"/>
    <s v="Croscill"/>
    <s v="Signature"/>
    <s v="C6001A-1"/>
    <s v="MATT PAD/TOPPER"/>
    <s v="White"/>
    <s v="Queen::60x80+15&quot;"/>
    <s v="B"/>
    <n v="1046"/>
    <n v="35610.15"/>
  </r>
  <r>
    <s v="MP40-4380"/>
    <x v="0"/>
    <s v="Madison Park"/>
    <s v="Leilani"/>
    <s v="G0022B"/>
    <s v="WINDOW PANEL"/>
    <s v="White"/>
    <s v="50x84&quot;"/>
    <s v="A"/>
    <n v="2340"/>
    <n v="35596.79"/>
  </r>
  <r>
    <s v="MCC100-0001"/>
    <x v="2"/>
    <s v="Madison Park"/>
    <s v="Colton"/>
    <s v="F0349"/>
    <s v="ACCENT CHAIR"/>
    <s v="Grey Multi"/>
    <s v="29W x 30D x 35.25H&quot;"/>
    <s v="B"/>
    <n v="210"/>
    <n v="35583.379999999997"/>
  </r>
  <r>
    <s v="II10-1105"/>
    <x v="1"/>
    <s v="INK+IVY"/>
    <s v="Kara"/>
    <s v="A5082A"/>
    <s v="COMFORTER (SET)"/>
    <s v="Aqua"/>
    <s v="King/Cal King: 104&quot;W x 92&quot;L / 20&quot;W x 36&quot;L  (2)"/>
    <s v="B+"/>
    <n v="391"/>
    <n v="35567.68"/>
  </r>
  <r>
    <s v="MP72-5842"/>
    <x v="7"/>
    <s v="Madison Park"/>
    <s v="Bayside"/>
    <s v="H0014"/>
    <s v="BATH RUG"/>
    <s v="Blue"/>
    <s v="21&quot;W x 34&quot;L"/>
    <s v="B"/>
    <n v="2259"/>
    <n v="35548.92"/>
  </r>
  <r>
    <s v="BR54-0309"/>
    <x v="3"/>
    <s v="Beautyrest"/>
    <s v="Heated Microlight to Berber"/>
    <s v="E0099G"/>
    <s v="ELECT BLANKET"/>
    <s v="Beige"/>
    <s v="60x70&quot;"/>
    <s v="B+"/>
    <n v="944"/>
    <n v="35531.03"/>
  </r>
  <r>
    <s v="MZK13-166"/>
    <x v="1"/>
    <s v="Intelligent Design Kids"/>
    <s v="Nash"/>
    <s v="B2027"/>
    <s v="COVERLET&amp;BEDSPR"/>
    <s v="Blue"/>
    <s v="Twin: 66''W x 86&quot;L/20''W x 26''L + 0.5&quot;D/12''W x 16&quot;L"/>
    <s v="A"/>
    <n v="1025"/>
    <n v="35529.89"/>
  </r>
  <r>
    <s v="ID31-2449"/>
    <x v="0"/>
    <s v="Intelligent Design"/>
    <s v="Azza"/>
    <s v="M2011"/>
    <s v="CUSHION/POUF"/>
    <s v="Dusty Peach"/>
    <s v="20x20x5&quot;"/>
    <s v="A"/>
    <n v="1612"/>
    <n v="35520.92"/>
  </r>
  <r>
    <s v="MPE20-1147"/>
    <x v="5"/>
    <s v="Madison Park Essentials"/>
    <s v="Satin"/>
    <s v="D0004S"/>
    <s v="SHEET/SHEET SET"/>
    <s v="Emerald"/>
    <s v="King: 108x102&quot;/78x80+14&quot;/20x40&quot;(4)"/>
    <s v="B"/>
    <n v="1356"/>
    <n v="35518.42"/>
  </r>
  <r>
    <s v="MP10-8438"/>
    <x v="1"/>
    <s v="Madison Park"/>
    <s v="Emilia"/>
    <s v="A1070B"/>
    <s v="COMFORTER (SET)"/>
    <s v="Silver"/>
    <s v="King:104x90&quot;/20x36&quot;(2)/78x80+15&quot;/18x18&quot;/12x18&quot;/26x26+2&quot;(2)/108x102&quot;/20x40&quot;(2)/78x80+14&quot;"/>
    <s v="B+"/>
    <n v="405"/>
    <n v="35489.279999999999"/>
  </r>
  <r>
    <s v="MP13-326"/>
    <x v="1"/>
    <s v="Madison Park"/>
    <s v="Lola"/>
    <s v="A0026A"/>
    <s v="COVERLET&amp;BEDSPR"/>
    <s v="Taupe Grey/Yellow"/>
    <s v="King: 104x94&quot;/20x36+2&quot;(2)/18x18&quot;/16x16&quot;/12x20&quot;"/>
    <s v="B"/>
    <n v="500"/>
    <n v="35458.75"/>
  </r>
  <r>
    <s v="MPS73-471"/>
    <x v="8"/>
    <s v="Madison Park Signature"/>
    <s v="800GSM"/>
    <s v="H0005V"/>
    <s v="BATH TOWEL"/>
    <s v="Burgundy"/>
    <s v="30x54&quot;(2)/16x28&quot;(2)/13x13&quot;(4)"/>
    <s v="B"/>
    <n v="1028"/>
    <n v="35423.99"/>
  </r>
  <r>
    <s v="MP10-502"/>
    <x v="1"/>
    <s v="Madison Park"/>
    <s v="Vienna"/>
    <s v="A0002A"/>
    <s v="COMFORTER (SET)"/>
    <s v="Slate"/>
    <s v="King: 104x92&quot;/20x36+2&quot;(2)/78x80+15&quot;/18x18&quot;/16x16&quot;/12x16&quot;"/>
    <s v="B-"/>
    <n v="421"/>
    <n v="35385.769999999997"/>
  </r>
  <r>
    <s v="MP12-3833"/>
    <x v="1"/>
    <s v="Madison Park"/>
    <s v="Vienna"/>
    <s v="A0002B"/>
    <s v="DUVET&amp;DUVET SET"/>
    <s v="Indigo"/>
    <s v="King/Cal King: 104x92&quot;/20x36+2&quot;(2)/18x18&quot;/16x16&quot;/12x16&quot;"/>
    <s v="B"/>
    <n v="593"/>
    <n v="35351.07"/>
  </r>
  <r>
    <s v="BASI10-0421"/>
    <x v="3"/>
    <s v="Madison Park"/>
    <s v="Parker"/>
    <s v="E0012B"/>
    <s v="COMFORTER (SET)"/>
    <s v="Brown"/>
    <s v="Full/Queen: 90x90&quot;/20x26+2&quot;(2)"/>
    <s v="A"/>
    <n v="667"/>
    <n v="35324.9"/>
  </r>
  <r>
    <s v="MP13-6478"/>
    <x v="1"/>
    <s v="Madison Park"/>
    <s v="Quebec"/>
    <s v="A0014Q"/>
    <s v="COVERLET&amp;BEDSPR"/>
    <s v="Khaki"/>
    <s v="Queen:60&quot;W X80&quot;L + 24&quot;D/ 20&quot;W X 26&quot;L (2)"/>
    <s v="B"/>
    <n v="694"/>
    <n v="35321.54"/>
  </r>
  <r>
    <s v="MP10-695"/>
    <x v="1"/>
    <s v="Madison Park"/>
    <s v="Princeton"/>
    <s v="A1025B"/>
    <s v="COMFORTER (SET)"/>
    <s v="Blue"/>
    <s v="King: 104x92&quot;/20x36+1/2&quot;(2)/78x80+15&quot;/18x18&quot;/16x16&quot;/12x18&quot;"/>
    <s v="B"/>
    <n v="439"/>
    <n v="35304.07"/>
  </r>
  <r>
    <s v="BASI16-0393"/>
    <x v="4"/>
    <s v="Sleep Philosophy"/>
    <s v="3&quot; Gel Memory Foam with 3M Cover"/>
    <s v="C0004"/>
    <s v="MATT PAD/TOPPER"/>
    <s v="White"/>
    <s v="60x80x3&quot;"/>
    <s v="B"/>
    <n v="344"/>
    <n v="35284.080000000002"/>
  </r>
  <r>
    <s v="II103-0563"/>
    <x v="2"/>
    <s v="INK+IVY"/>
    <s v="Bonn"/>
    <s v="F0430"/>
    <s v="MOTION"/>
    <s v="Cream"/>
    <s v="30&quot;W x 28.75&quot;D x 30&quot;H"/>
    <s v="B"/>
    <n v="139"/>
    <n v="35277.51"/>
  </r>
  <r>
    <s v="AM10-0140"/>
    <x v="1"/>
    <s v="Super Listing"/>
    <s v="Porter"/>
    <s v="A6007E"/>
    <s v="COMFORTER (SET)"/>
    <s v="Blue/Grey"/>
    <s v="Twin/Twin XL: 66x90&quot;/20x26&quot;"/>
    <s v="A++"/>
    <n v="1575"/>
    <n v="35277.1"/>
  </r>
  <r>
    <s v="BR54-0382"/>
    <x v="3"/>
    <s v="Beautyrest"/>
    <s v="Heated Microlight to Berber"/>
    <s v="E0098G"/>
    <s v="ELECT BLANKET"/>
    <s v="Tan"/>
    <s v="Full:80x84&quot;"/>
    <s v="B+"/>
    <n v="557"/>
    <n v="35260.15"/>
  </r>
  <r>
    <s v="MP10-7297"/>
    <x v="1"/>
    <s v="Madison Park"/>
    <s v="Camillia"/>
    <s v="A0040"/>
    <s v="COMFORTER (SET)"/>
    <s v="Navy"/>
    <s v="Cal King:104&quot;Wx92&quot;L/20&quot;Wx36&quot;L(2)/72&quot;Wx84&quot;L+15&quot;D/18&quot;Wx18&quot;L/12&quot;Wx18&quot;L/26&quot;Wx26&quot;L(2)"/>
    <s v="A"/>
    <n v="378"/>
    <n v="35221.449999999997"/>
  </r>
  <r>
    <s v="MZK80-042"/>
    <x v="1"/>
    <s v="Intelligent Design Kids"/>
    <s v="Crazy Daisy"/>
    <s v="B2014"/>
    <s v="COVERLET&amp;BEDSPR"/>
    <s v="Multi"/>
    <s v="Twin: 66x86&quot;/20x26+2&quot;/11x10.5+2&quot;"/>
    <s v="B"/>
    <n v="878"/>
    <n v="35215.74"/>
  </r>
  <r>
    <s v="MPE10-810"/>
    <x v="1"/>
    <s v="Madison Park Essentials"/>
    <s v="Joella"/>
    <s v="A1062E"/>
    <s v="COMFORTER (SET)"/>
    <s v="Blush"/>
    <s v="King"/>
    <s v="B+"/>
    <n v="311"/>
    <n v="35209.86"/>
  </r>
  <r>
    <s v="MP13-2312"/>
    <x v="1"/>
    <s v="Madison Park"/>
    <s v="Lola"/>
    <s v="A0026B"/>
    <s v="COVERLET&amp;BEDSPR"/>
    <s v="Taupe Grey/Purple"/>
    <s v="Full/Queen: 90x90&quot;/20x26+2&quot;(2)/18x18&quot;/16x16&quot;/12x20&quot;"/>
    <s v="A"/>
    <n v="567"/>
    <n v="35166.28"/>
  </r>
  <r>
    <s v="MP103-0825"/>
    <x v="2"/>
    <s v="Madison Park"/>
    <s v="Augustine"/>
    <s v="F0056"/>
    <s v="MOTION"/>
    <s v="Grey/Taupe"/>
    <s v="30.75&quot;W x 29&quot;D x 34.25&quot;H"/>
    <s v="B"/>
    <n v="151"/>
    <n v="35154.86"/>
  </r>
  <r>
    <s v="MP10-2416"/>
    <x v="1"/>
    <s v="Madison Park"/>
    <s v="Bennett"/>
    <s v="A1031B"/>
    <s v="COMFORTER (SET)"/>
    <s v="Aqua"/>
    <s v="King: 104x92&quot;/20x36+1&quot;(2)/78x80+15&quot;/18x18&quot;/16x16&quot;/12x18&quot;"/>
    <s v="B"/>
    <n v="430"/>
    <n v="35128.080000000002"/>
  </r>
  <r>
    <s v="MP13-7948"/>
    <x v="1"/>
    <s v="Madison Park"/>
    <s v="Marina"/>
    <s v="A3007C"/>
    <s v="COVERLET&amp;BEDSPR"/>
    <s v="Aqua"/>
    <s v="Full/Queen:90&quot;Wx90&quot;L/20&quot;Wx26&quot;L(2)/16&quot;Wx16&quot;L/12&quot;Wx18&quot;L/18&quot;Wx18&quot;L"/>
    <s v="B+"/>
    <n v="571"/>
    <n v="35123.230000000003"/>
  </r>
  <r>
    <s v="WR13-3042"/>
    <x v="1"/>
    <s v="Woolrich"/>
    <s v="Spruce Hill"/>
    <s v="A5056B"/>
    <s v="COVERLET&amp;BEDSPR"/>
    <s v="Green"/>
    <s v="Full/ Queen: 92x96+0.5&quot;/20x26+0.5&quot;(2)"/>
    <s v="B"/>
    <n v="599"/>
    <n v="35049.81"/>
  </r>
  <r>
    <s v="BR54-0657"/>
    <x v="3"/>
    <s v="Beautyrest"/>
    <s v="Heated Plush"/>
    <s v="E0073E"/>
    <s v="ELECT BLANKET"/>
    <s v="Lavender"/>
    <s v="King:100x90&quot;"/>
    <s v="B+"/>
    <n v="416"/>
    <n v="35019.43"/>
  </r>
  <r>
    <s v="WR50-1783"/>
    <x v="1"/>
    <s v="Woolrich"/>
    <s v="Huntington"/>
    <s v="A5055B"/>
    <s v="THROW"/>
    <s v="Red"/>
    <s v="50x70&quot;"/>
    <s v="B"/>
    <n v="1512"/>
    <n v="35005.410000000003"/>
  </r>
  <r>
    <s v="MP50-3255"/>
    <x v="3"/>
    <s v="Madison Park"/>
    <s v="Elma"/>
    <s v="E1054C"/>
    <s v="THROW"/>
    <s v="Grey"/>
    <s v="60x70&quot;"/>
    <s v="B"/>
    <n v="2214"/>
    <n v="35000.199999999997"/>
  </r>
  <r>
    <s v="BASI10-0314"/>
    <x v="4"/>
    <s v="Sleep Philosophy"/>
    <s v="Bed Guardian"/>
    <s v="C0025"/>
    <s v="COMFORTER (SET)"/>
    <s v="White"/>
    <s v="King: 104x90&quot;"/>
    <s v="B"/>
    <n v="1460"/>
    <n v="34961.24"/>
  </r>
  <r>
    <s v="UHK10-0184"/>
    <x v="1"/>
    <s v="Intelligent Design Kids"/>
    <s v="Dawn"/>
    <s v="B7015"/>
    <s v="COMFORTER (SET)"/>
    <s v="Yellow/Coral"/>
    <s v="Twin: 68&quot;W x 88&quot;L/20&quot;W x 26&quot;L + 1&quot;D/13&quot;W x 7&quot;L + 1.5&quot;D"/>
    <s v="B"/>
    <n v="767"/>
    <n v="34929.519999999997"/>
  </r>
  <r>
    <s v="MP10-4026"/>
    <x v="1"/>
    <s v="Madison Park"/>
    <s v="Palisades"/>
    <s v="A3008E"/>
    <s v="COMFORTER (SET)"/>
    <s v="Brown"/>
    <s v="Cal King: 104x92&quot;/20x36&quot;(2)/72x84+15&quot;/18x18&quot;/16x16&quot;/12x18&quot;"/>
    <s v="A"/>
    <n v="422"/>
    <n v="34917.11"/>
  </r>
  <r>
    <s v="BR54-4696"/>
    <x v="3"/>
    <s v="Beautyrest"/>
    <s v="Zuri"/>
    <s v="E1084A"/>
    <s v="ELECT BLANKET"/>
    <s v="Ivory Texture"/>
    <s v="50x70&quot;"/>
    <s v="TBD"/>
    <n v="909"/>
    <n v="34891.67"/>
  </r>
  <r>
    <s v="BR54-1926"/>
    <x v="3"/>
    <s v="Beautyrest"/>
    <s v="Heated Microlight to Berber"/>
    <s v="E0099I"/>
    <s v="ELECT BLANKET"/>
    <s v="Teal"/>
    <s v="60x70&quot;"/>
    <s v="B"/>
    <n v="908"/>
    <n v="34889.06"/>
  </r>
  <r>
    <s v="BASI16-0034"/>
    <x v="4"/>
    <s v="Madison Park"/>
    <s v="Quiet Nights"/>
    <s v="C0008"/>
    <s v="MATT PAD/TOPPER"/>
    <s v="White"/>
    <s v="Queen: 60x80x15&quot;"/>
    <s v="B"/>
    <n v="1378"/>
    <n v="34856.01"/>
  </r>
  <r>
    <s v="MP10-7085"/>
    <x v="1"/>
    <s v="Madison Park"/>
    <s v="Walter"/>
    <s v="A20010B"/>
    <s v="COMFORTER (SET)"/>
    <s v="Taupe"/>
    <s v="Queen: 90&quot;W x 90&quot;L / 20&quot;W x 26&quot;L + 1.5&quot;D (2)/ 60&quot;W x 80&quot;L + 15&quot;D/16&quot;W x 16&quot;L/12&quot;W x 18&quot;L/18&quot;W x 18&quot;L"/>
    <s v="B"/>
    <n v="622"/>
    <n v="34829.82"/>
  </r>
  <r>
    <s v="ID10-2235"/>
    <x v="3"/>
    <s v="Intelligent Design"/>
    <s v="Malea"/>
    <s v="E0016F"/>
    <s v="COMFORTER (SET)"/>
    <s v="Black Back Print"/>
    <s v="Full/Queen: 90x90&quot;/20x26+2&quot;(2)"/>
    <s v="A"/>
    <n v="894"/>
    <n v="34822.92"/>
  </r>
  <r>
    <s v="MP10-7947"/>
    <x v="1"/>
    <s v="Madison Park"/>
    <s v="Marina"/>
    <s v="A3007C"/>
    <s v="COMFORTER (SET)"/>
    <s v="Aqua"/>
    <s v="King/Cal King:104&quot;Wx92&quot;L/20&quot;Wx36&quot;L+1.5&quot;D(2)/16&quot;Wx16&quot;L/12&quot;Wx18&quot;L/104&quot;Wx94&quot;L/20&quot;Wx36&quot;L(2)"/>
    <s v="B+"/>
    <n v="427"/>
    <n v="34788.71"/>
  </r>
  <r>
    <s v="MP13-2994"/>
    <x v="1"/>
    <s v="Madison Park"/>
    <s v="Quebec"/>
    <s v="A0014H"/>
    <s v="COVERLET&amp;BEDSPR"/>
    <s v="Red"/>
    <s v="King: 120x118&quot;/20x36&quot;(2)"/>
    <s v="B"/>
    <n v="508"/>
    <n v="34776.22"/>
  </r>
  <r>
    <s v="MPS10-524"/>
    <x v="1"/>
    <s v="Madison Park Signature"/>
    <s v="Murphy"/>
    <s v="A0130"/>
    <s v="COMFORTER (SET)"/>
    <s v="Blue"/>
    <s v="110X96&quot;/20X36&quot;/26X26+1.5&quot;&quot;(3)/20&quot;X20&quot;/18&quot;X18&quot;/14&quot;X20&quot;"/>
    <s v="B"/>
    <n v="175"/>
    <n v="34775.49"/>
  </r>
  <r>
    <s v="TN20-0369"/>
    <x v="5"/>
    <s v="True North by Sleep Philosophy"/>
    <s v="Cozy Cotton Flannel"/>
    <s v="D0036O"/>
    <s v="SHEET/SHEET SET"/>
    <s v="Grey Penguin"/>
    <s v="King: 108&quot;W x 102&quot;L/78&quot;W x 80&quot;L + 14&quot;D/20&quot;W x 40&quot;L(2)"/>
    <s v="A"/>
    <n v="1152"/>
    <n v="34758.14"/>
  </r>
  <r>
    <s v="MP21-7273"/>
    <x v="5"/>
    <s v="Madison Park"/>
    <s v="Silk"/>
    <s v="D0032D"/>
    <s v="PILLOWCASE"/>
    <s v="Grey"/>
    <s v="Queen: 20x30&quot;"/>
    <s v="A"/>
    <n v="1292"/>
    <n v="34751.42"/>
  </r>
  <r>
    <s v="MP70-220"/>
    <x v="7"/>
    <s v="Madison Park"/>
    <s v="Amherst"/>
    <s v="H0077H"/>
    <s v="SHOWER CURTAIN"/>
    <s v="Blue"/>
    <s v="72x72&quot;"/>
    <s v="A"/>
    <n v="2459"/>
    <n v="34732.75"/>
  </r>
  <r>
    <s v="CS10-1072"/>
    <x v="1"/>
    <s v="Comfort Spaces"/>
    <s v="Phillips"/>
    <s v="X2018A"/>
    <s v="COMFORTER (SET)"/>
    <s v="Ivory"/>
    <s v="Twin/Twin XL: 66&quot;W x 90&quot;L/20&quot;W x 26&quot;L (2)"/>
    <s v="ARB-"/>
    <n v="836"/>
    <n v="34727.440000000002"/>
  </r>
  <r>
    <s v="II10-1131"/>
    <x v="1"/>
    <s v="INK+IVY"/>
    <s v="Nea"/>
    <s v="A5089B"/>
    <s v="COMFORTER (SET)"/>
    <s v="Black/White"/>
    <s v="King/Cal King: 104&quot;W x 92&quot;L/20&quot;W x 36&quot;L + 1&quot;D (2)"/>
    <s v="B+"/>
    <n v="444"/>
    <n v="34717.129999999997"/>
  </r>
  <r>
    <s v="MPE10-1037"/>
    <x v="1"/>
    <s v="Madison Park Essentials"/>
    <s v="Jaxon"/>
    <s v="A1119C"/>
    <s v="COMFORTER (SET)"/>
    <s v="Taupe/Grey"/>
    <s v="Full: 78'W x 86&quot;L/20&quot;W x 26''L(2)/81&quot;W x 96&quot;L/54&quot;W x 75&quot;L+14&quot;D/20&quot;W x 30&quot;L(2)"/>
    <s v="A+"/>
    <n v="871"/>
    <n v="34708.35"/>
  </r>
  <r>
    <s v="ID31-1528"/>
    <x v="0"/>
    <s v="Intelligent Design"/>
    <s v="Edelia"/>
    <s v="M2001"/>
    <s v="CUSHION/POUF"/>
    <s v="Blush"/>
    <s v="27&quot;W x 74&quot;L x 3&quot;H"/>
    <s v="A+"/>
    <n v="762"/>
    <n v="34695.64"/>
  </r>
  <r>
    <s v="MPE73-664"/>
    <x v="8"/>
    <s v="Madison Park Essentials"/>
    <s v="Adrien"/>
    <s v="H0012B"/>
    <s v="BATH TOWEL"/>
    <s v="Coral"/>
    <s v="27&quot;Wx52&quot;L(2)/16&quot;Wx26&quot;L(2)/12&quot;Wx12&quot;L(2)"/>
    <s v="B"/>
    <n v="1862"/>
    <n v="34690.239999999998"/>
  </r>
  <r>
    <s v="ST54-0127"/>
    <x v="3"/>
    <s v="Serta"/>
    <s v="Plush Heated"/>
    <s v="E0067F"/>
    <s v="ELECT BLANKET"/>
    <s v="Light Grey"/>
    <s v="Queen:84x90&quot;"/>
    <s v="B"/>
    <n v="445"/>
    <n v="34674.379999999997"/>
  </r>
  <r>
    <s v="MP10-4186"/>
    <x v="1"/>
    <s v="Madison Park"/>
    <s v="Serene"/>
    <s v="A1013G"/>
    <s v="COMFORTER (SET)"/>
    <s v="Yellow"/>
    <s v="King: 104x92&quot;/20x36&quot;(2)/78x80+15&quot;/18x18&quot;/12x16&quot;/12x18&quot;"/>
    <s v="B"/>
    <n v="464"/>
    <n v="34660.04"/>
  </r>
  <r>
    <s v="ID30-1481"/>
    <x v="1"/>
    <s v="Intelligent Design"/>
    <s v="Oversized Headboard"/>
    <s v="B3073B"/>
    <s v="NORMAL PILLOW"/>
    <s v="White"/>
    <s v="34&quot;W x 26&quot;L x 2&quot;D"/>
    <s v="B"/>
    <n v="992"/>
    <n v="34659.11"/>
  </r>
  <r>
    <s v="MPS72-170"/>
    <x v="7"/>
    <s v="Madison Park Signature"/>
    <s v="Marshmallow"/>
    <s v="H0008C"/>
    <s v="BATH RUG"/>
    <s v="Silver"/>
    <s v="20x30&quot;"/>
    <s v="A+"/>
    <n v="2360"/>
    <n v="34647.050000000003"/>
  </r>
  <r>
    <s v="MPE10-989"/>
    <x v="1"/>
    <s v="Madison Park Essentials"/>
    <s v="Jaxon"/>
    <s v="A1119A"/>
    <s v="COMFORTER (SET)"/>
    <s v="Blue/Grey"/>
    <s v="Cal King: 104x92&quot;/20x36&quot;(2)/108x102&quot;/72x84+14&quot;/20x40&quot;(2)"/>
    <s v="A+"/>
    <n v="716"/>
    <n v="34646.49"/>
  </r>
  <r>
    <s v="BR54-0541"/>
    <x v="3"/>
    <s v="Beautyrest"/>
    <s v="Heated Ogee"/>
    <s v="E0063D"/>
    <s v="ELECT BLANKET"/>
    <s v="Indigo"/>
    <s v="60x70&quot;"/>
    <s v="A+"/>
    <n v="929"/>
    <n v="34588.15"/>
  </r>
  <r>
    <s v="ST55-0183"/>
    <x v="3"/>
    <s v="Serta"/>
    <s v="Plush"/>
    <s v="E0118"/>
    <s v="ELEC MATT PAD"/>
    <s v="White"/>
    <s v="Twin XL: 39x80+15&quot;"/>
    <s v="A"/>
    <n v="819"/>
    <n v="34584.550000000003"/>
  </r>
  <r>
    <s v="MP21-7478"/>
    <x v="5"/>
    <s v="Madison Park"/>
    <s v="Silk"/>
    <s v="D0032A"/>
    <s v="PILLOWCASE"/>
    <s v="White"/>
    <s v="King:20x36&quot;"/>
    <s v="A"/>
    <n v="1089"/>
    <n v="34559.33"/>
  </r>
  <r>
    <s v="BR54-4181"/>
    <x v="3"/>
    <s v="Beautyrest"/>
    <s v="Zuri"/>
    <s v="E0071J"/>
    <s v="ELECT BLANKET"/>
    <s v="Dark Grey"/>
    <s v="50&quot;W x 70&quot;L"/>
    <s v="B"/>
    <n v="919"/>
    <n v="34543.19"/>
  </r>
  <r>
    <s v="BL20-0459"/>
    <x v="5"/>
    <s v="True North by Sleep Philosophy"/>
    <s v="Soloft Plush"/>
    <s v="D0033C"/>
    <s v="SHEET/SHEET SET"/>
    <s v="Green"/>
    <s v="Queen: 60x80+14&quot;/90x108&quot;/20x30&quot;(2)"/>
    <s v="A"/>
    <n v="1084"/>
    <n v="34524.78"/>
  </r>
  <r>
    <s v="MP95B-0230"/>
    <x v="6"/>
    <s v="Madison Park"/>
    <s v="Botanical Panel"/>
    <s v="J0302"/>
    <s v="AWD"/>
    <s v="White"/>
    <s v="15.75x31.5x0.59&quot;"/>
    <s v="A"/>
    <n v="701"/>
    <n v="34509.17"/>
  </r>
  <r>
    <s v="II10-1057"/>
    <x v="1"/>
    <s v="INK+IVY"/>
    <s v="Nea"/>
    <s v="A5089A"/>
    <s v="COMFORTER (SET)"/>
    <s v="Off White/Gray"/>
    <s v="King: 104&quot;W x 92&quot;L/20&quot;W x 36&quot;L + 1&quot;D(2)"/>
    <s v="B+"/>
    <n v="441"/>
    <n v="34495.19"/>
  </r>
  <r>
    <s v="HH10-702"/>
    <x v="10"/>
    <s v="Harbor House Blue"/>
    <s v="Crystal Beach"/>
    <s v="X1081"/>
    <s v="COMFORTER (SET)"/>
    <s v="White w/ Blue Stitching"/>
    <s v="Queen: 92x96&quot;/20x26&quot;(2)/60x80+15&quot;"/>
    <s v="B-"/>
    <n v="302"/>
    <n v="34491.11"/>
  </r>
  <r>
    <s v="MPE20-1125"/>
    <x v="5"/>
    <s v="Madison Park Essentials"/>
    <s v="Satin"/>
    <s v="D0004P"/>
    <s v="SHEET/SHEET SET"/>
    <s v="Sage"/>
    <s v="Queen: 90x102&quot;/60x80+14&quot;/20x30&quot;(4)"/>
    <s v="B"/>
    <n v="1567"/>
    <n v="34490.160000000003"/>
  </r>
  <r>
    <s v="MP13-4474"/>
    <x v="1"/>
    <s v="Madison Park"/>
    <s v="Bayside"/>
    <s v="A1012B"/>
    <s v="COVERLET&amp;BEDSPR"/>
    <s v="Blue"/>
    <s v="39&quot;W x 75&quot;L + 17&quot;D/20&quot;W x 26&quot;L(3)/39&quot;W x 75&quot;L + 15&quot;D/12&quot;W x 18&quot;L"/>
    <s v="B"/>
    <n v="815"/>
    <n v="34471.78"/>
  </r>
  <r>
    <s v="II155-0145"/>
    <x v="9"/>
    <s v="INK+IVY"/>
    <s v="Laguna"/>
    <s v="K0162"/>
    <s v="LGT-SCONCES"/>
    <s v="Main:Gold+Shade:Frosted"/>
    <s v="10.00x13.5x15&quot;"/>
    <s v="A"/>
    <n v="563"/>
    <n v="34461.760000000002"/>
  </r>
  <r>
    <s v="ST54-0102"/>
    <x v="3"/>
    <s v="Serta"/>
    <s v="Fleece to Sherpa"/>
    <s v="E0069D"/>
    <s v="ELECT BLANKET"/>
    <s v="Dark Grey"/>
    <s v="Twin:62x84&quot;"/>
    <s v="B+"/>
    <n v="732"/>
    <n v="34453.5"/>
  </r>
  <r>
    <s v="MP10-636"/>
    <x v="1"/>
    <s v="Madison Park"/>
    <s v="Serene"/>
    <s v="A1013C"/>
    <s v="COMFORTER (SET)"/>
    <s v="Green"/>
    <s v="Queen: 90x90&quot;/20x26&quot;(2)/60x80+15&quot;/18x18&quot;/12x16&quot;/12x18&quot;"/>
    <s v="B"/>
    <n v="537"/>
    <n v="34437.54"/>
  </r>
  <r>
    <s v="AM10-0127"/>
    <x v="1"/>
    <s v="Super Listing"/>
    <s v="Gabby"/>
    <s v="A6010B"/>
    <s v="COMFORTER (SET)"/>
    <s v="Plum/Grey"/>
    <s v="King/Cal King: 104x90&quot;/20x36''(2)"/>
    <s v="B"/>
    <n v="1163"/>
    <n v="34430.15"/>
  </r>
  <r>
    <s v="BR54-0417"/>
    <x v="3"/>
    <s v="Beautyrest"/>
    <s v="Heated Microlight to Berber"/>
    <s v="E0098C"/>
    <s v="ELECT BLANKET"/>
    <s v="Grey"/>
    <s v="Full:80x84&quot;"/>
    <s v="A+"/>
    <n v="568"/>
    <n v="34427.56"/>
  </r>
  <r>
    <s v="MP20-6410"/>
    <x v="5"/>
    <s v="Madison Park"/>
    <s v="1500 Thread Count"/>
    <s v="D0022F"/>
    <s v="SHEET/SHEET SET"/>
    <s v="Blue"/>
    <s v="King: 108&quot;W x 102&quot;L/20&quot;W x 40&quot;L(2)/78&quot;W x 80&quot;L + 16&quot;D"/>
    <s v="A"/>
    <n v="692"/>
    <n v="34427.519999999997"/>
  </r>
  <r>
    <s v="ID10-1906"/>
    <x v="1"/>
    <s v="Intelligent Design"/>
    <s v="Felicia"/>
    <s v="B3053F"/>
    <s v="COMFORTER (SET)"/>
    <s v="Teal"/>
    <s v="Full/Queen:90&quot;Wx90&quot;L/20&quot;Wx26&quot;L+2&quot;D(2)/12&quot;Wx16&quot;L"/>
    <s v="B+"/>
    <n v="876"/>
    <n v="34418.699999999997"/>
  </r>
  <r>
    <s v="ST55-0070"/>
    <x v="3"/>
    <s v="Serta"/>
    <s v="Wyatt AZ"/>
    <s v="X4048"/>
    <s v="ELEC MATT PAD"/>
    <s v="White"/>
    <s v="Full: 54x75+15&quot;"/>
    <s v="ARA"/>
    <n v="576"/>
    <n v="34387.06"/>
  </r>
  <r>
    <s v="MP20-4850"/>
    <x v="5"/>
    <s v="Madison Park"/>
    <s v="1500 Thread Count"/>
    <s v="D0022A"/>
    <s v="SHEET/SHEET SET"/>
    <s v="Grey"/>
    <s v="Queen: 90&quot;W x 102&quot;L/20&quot;W x 30&quot;L(2)/60&quot;W x 80&quot;L + 16&quot;D"/>
    <s v="A"/>
    <n v="769"/>
    <n v="34382.559999999998"/>
  </r>
  <r>
    <s v="MP10-919"/>
    <x v="1"/>
    <s v="Madison Park"/>
    <s v="Biloxi"/>
    <s v="A1015A"/>
    <s v="COMFORTER (SET)"/>
    <s v="Purple"/>
    <s v="Queen: 90x90&quot;/20x26&quot;(2)/60x80+15&quot;/18x18&quot;/16x16&quot;/12x18&quot;"/>
    <s v="B"/>
    <n v="545"/>
    <n v="34368.93"/>
  </r>
  <r>
    <s v="MP10-8542"/>
    <x v="3"/>
    <s v="Madison Park"/>
    <s v="Gia"/>
    <s v="E0014C"/>
    <s v="COMFORTER (SET)"/>
    <s v="Gray"/>
    <s v="Full/Queen:90X90&quot;/20X26+2&quot;-2pcs"/>
    <s v="A"/>
    <n v="863"/>
    <n v="34362.19"/>
  </r>
  <r>
    <s v="MP13-8113"/>
    <x v="1"/>
    <s v="Madison Park"/>
    <s v="Fraser"/>
    <s v="A1116A"/>
    <s v="COVERLET&amp;BEDSPR"/>
    <s v="Taupe/Blue"/>
    <s v="King/Cal King: 104&quot;W x 94&quot;L /20&quot;W x 36&quot;L(2)"/>
    <s v="A"/>
    <n v="727"/>
    <n v="34351"/>
  </r>
  <r>
    <s v="ID10-1978"/>
    <x v="1"/>
    <s v="Intelligent Design"/>
    <s v="Felicia"/>
    <s v="B3053E"/>
    <s v="COMFORTER (SET)"/>
    <s v="Purple"/>
    <s v="King/Cal King: 104&quot;W x 90&quot;L/20&quot;W x 36&quot;L + 2&quot;D (2)/12&quot;W x 16&quot;L"/>
    <s v="B+"/>
    <n v="748"/>
    <n v="34345.230000000003"/>
  </r>
  <r>
    <s v="5DS153-0031"/>
    <x v="9"/>
    <s v="510 Design"/>
    <s v="Cortina"/>
    <s v="K0048"/>
    <s v="LGT-TABLE LAMPS"/>
    <s v="blue"/>
    <s v="15&quot;Dia x 26.75&quot;H (2)"/>
    <s v="A"/>
    <n v="318"/>
    <n v="34276.44"/>
  </r>
  <r>
    <s v="CS20-1657"/>
    <x v="5"/>
    <s v="Comfort Spaces"/>
    <s v="Cotton 144TC"/>
    <s v="X3018P"/>
    <s v="SHEET/SHEET SET"/>
    <s v="Good Vibes"/>
    <s v="Queen: 90x102&quot;/60x80&quot;+14/20x30&quot;(2)"/>
    <s v="ARA+"/>
    <n v="1539"/>
    <n v="34273.53"/>
  </r>
  <r>
    <s v="HH12-1692"/>
    <x v="10"/>
    <s v="Harbor House Blue"/>
    <s v="Anslee"/>
    <s v="X1083A"/>
    <s v="DUVET&amp;DUVET SET"/>
    <s v="Neutral"/>
    <s v="King: 106&quot;W x 90&quot;L / 20&quot;W x 36&quot;L (2)"/>
    <s v="B+"/>
    <n v="341"/>
    <n v="34252.480000000003"/>
  </r>
  <r>
    <s v="UHK13-0103"/>
    <x v="1"/>
    <s v="Intelligent Design Kids"/>
    <s v="Lola"/>
    <s v="B7003B"/>
    <s v="COVERLET&amp;BEDSPR"/>
    <s v="Pink"/>
    <s v="Full/Queen: 88''W x 88&quot;L/20''W x 26&quot;L (2)/16''W x 16&quot;L/12''W x 16''L"/>
    <s v="B"/>
    <n v="621"/>
    <n v="34245.120000000003"/>
  </r>
  <r>
    <s v="MP21-7271"/>
    <x v="5"/>
    <s v="Madison Park"/>
    <s v="Silk"/>
    <s v="D0032B"/>
    <s v="PILLOWCASE"/>
    <s v="Ivory"/>
    <s v="Queen: 20x30&quot;"/>
    <s v="A"/>
    <n v="1264"/>
    <n v="34230.18"/>
  </r>
  <r>
    <s v="MP10-2585"/>
    <x v="1"/>
    <s v="Madison Park"/>
    <s v="Palmer"/>
    <s v="A0021C"/>
    <s v="COMFORTER (SET)"/>
    <s v="Black/Gray"/>
    <s v="Full: 82x90&quot;/20x26&quot;(2)/54x75+15&quot;/18x18&quot;/12x20&quot;/16x16&quot;"/>
    <s v="A+"/>
    <n v="553"/>
    <n v="34200.480000000003"/>
  </r>
  <r>
    <s v="II72-1339"/>
    <x v="7"/>
    <s v="INK+IVY"/>
    <s v="Asher"/>
    <s v="H0030C"/>
    <s v="BATH RUG"/>
    <s v="Black"/>
    <s v="22&quot;x58&quot;"/>
    <s v="B"/>
    <n v="1373"/>
    <n v="34198.92"/>
  </r>
  <r>
    <s v="TN20-0073"/>
    <x v="5"/>
    <s v="True North by Sleep Philosophy"/>
    <s v="Cozy Cotton Flannel"/>
    <s v="D0036AD"/>
    <s v="SHEET/SHEET SET"/>
    <s v="Tan Plaid"/>
    <s v="Queen: 90x102&quot;/60x80+14&quot;/20x30&quot;(2)"/>
    <s v="A"/>
    <n v="1389"/>
    <n v="34169.35"/>
  </r>
  <r>
    <s v="ID10-2043"/>
    <x v="3"/>
    <s v="Intelligent Design"/>
    <s v="Malea"/>
    <s v="E0016E"/>
    <s v="COMFORTER (SET)"/>
    <s v="Aqua"/>
    <s v="Full/Queen: 90x90&quot;/20x26+2&quot;(2)"/>
    <s v="A"/>
    <n v="870"/>
    <n v="34158.379999999997"/>
  </r>
  <r>
    <s v="MP13-7949"/>
    <x v="1"/>
    <s v="Madison Park"/>
    <s v="Marina"/>
    <s v="A3007C"/>
    <s v="COVERLET&amp;BEDSPR"/>
    <s v="Aqua"/>
    <s v="King/Cal King:104&quot;Wx94&quot;L/20&quot;Wx36&quot;L(2)/16&quot;Wx16&quot;L/12&quot;Wx18&quot;L/18&quot;Wx18&quot;L"/>
    <s v="B+"/>
    <n v="519"/>
    <n v="34095.74"/>
  </r>
  <r>
    <s v="MPS73-435"/>
    <x v="8"/>
    <s v="Madison Park Signature"/>
    <s v="Splendor"/>
    <s v="H0019C"/>
    <s v="BATH TOWEL"/>
    <s v="Grey"/>
    <s v="30x58&quot;(2)/16x30&quot;(2)/13x13&quot;(2)"/>
    <s v="B"/>
    <n v="596"/>
    <n v="34087.800000000003"/>
  </r>
  <r>
    <s v="MZ10-0645"/>
    <x v="1"/>
    <s v="Intelligent Design"/>
    <s v="Allison"/>
    <s v="B2003A"/>
    <s v="COMFORTER (SET)"/>
    <s v="Yellow"/>
    <s v="King/Cal King:102&quot;Wx90&quot;L/20&quot;Wx36&quot;L+ 2&quot;(2)/12&quot;Wx16&quot;L"/>
    <s v="B+"/>
    <n v="740"/>
    <n v="34056.29"/>
  </r>
  <r>
    <s v="II12-996"/>
    <x v="1"/>
    <s v="INK+IVY"/>
    <s v="Imani"/>
    <s v="A5110C"/>
    <s v="DUVET&amp;DUVET SET"/>
    <s v="Ivory"/>
    <s v="Full/Queen: 88&quot;W x 92&quot;L / 20&quot;W x 26&quot;L (2)"/>
    <s v="A+"/>
    <n v="617"/>
    <n v="34036.22"/>
  </r>
  <r>
    <s v="MP10-4167"/>
    <x v="1"/>
    <s v="Madison Park"/>
    <s v="Holly"/>
    <s v="A0033"/>
    <s v="COMFORTER (SET)"/>
    <s v="Purple/Taupe"/>
    <s v="King: 104x92&quot;/20x36+1/2&quot; (2)/78x80+15&quot;/18x18&quot;/12x18&quot;/26x26&quot;+2 (2)"/>
    <s v="B"/>
    <n v="404"/>
    <n v="34000.94"/>
  </r>
  <r>
    <s v="MPS95B-0040"/>
    <x v="6"/>
    <s v="Madison Park Signature"/>
    <s v="Sunburst"/>
    <s v="J0225"/>
    <s v="AWD"/>
    <s v="Gold"/>
    <s v="15x45x1.25&quot; (3)"/>
    <s v="A"/>
    <n v="322"/>
    <n v="33998.99"/>
  </r>
  <r>
    <s v="MP10-5805"/>
    <x v="1"/>
    <s v="Madison Park"/>
    <s v="Isla"/>
    <s v="A0027A"/>
    <s v="COMFORTER (SET)"/>
    <s v="Blue"/>
    <s v="Cal King: 104&quot;W x 92&quot;L/20&quot;W x 36&quot;L + 1/2&quot;D (2)/72&quot;"/>
    <s v="A"/>
    <n v="358"/>
    <n v="33990.730000000003"/>
  </r>
  <r>
    <s v="MP51-6376"/>
    <x v="4"/>
    <s v="Madison Park"/>
    <s v="Coleman"/>
    <s v="C0040C"/>
    <s v="BLANKET"/>
    <s v="Ivory"/>
    <s v="108x90&quot;"/>
    <s v="B"/>
    <n v="1147"/>
    <n v="33972.800000000003"/>
  </r>
  <r>
    <s v="MP20-8504"/>
    <x v="5"/>
    <s v="Madison Park"/>
    <s v="1500 Thread Count"/>
    <s v="D0022G"/>
    <s v="SHEET/SHEET SET"/>
    <s v="Black"/>
    <s v="King: 108&quot;W x 102&quot;L/20&quot;W x 40&quot;L(2)/78&quot;W x 80&quot;L + 16&quot;D"/>
    <s v="B"/>
    <n v="660"/>
    <n v="33958.959999999999"/>
  </r>
  <r>
    <s v="MPS72-480"/>
    <x v="7"/>
    <s v="Madison Park Signature"/>
    <s v="Marshmallow"/>
    <s v="H0008E"/>
    <s v="BATH RUG"/>
    <s v="Slate Blue"/>
    <s v="24&quot;W x 72&quot;L"/>
    <s v="A"/>
    <n v="1001"/>
    <n v="33940.36"/>
  </r>
  <r>
    <s v="WR51-3912"/>
    <x v="3"/>
    <s v="Woolrich"/>
    <s v="Burlington"/>
    <s v="E1060G"/>
    <s v="BLANKET"/>
    <s v="Green"/>
    <s v="King: 108x90&quot;"/>
    <s v="A"/>
    <n v="1143"/>
    <n v="33936.01"/>
  </r>
  <r>
    <s v="MPE20-774"/>
    <x v="5"/>
    <s v="Madison Park Essentials"/>
    <s v="Satin"/>
    <s v="D0004H"/>
    <s v="SHEET/SHEET SET"/>
    <s v="Blush"/>
    <s v="KING: 108x102&quot;/20x40&quot;(4)/78x80&quot;+14&quot;"/>
    <s v="B"/>
    <n v="1474"/>
    <n v="33911.54"/>
  </r>
  <r>
    <s v="MPE10-1056"/>
    <x v="1"/>
    <s v="Madison Park Essentials"/>
    <s v="Alexis"/>
    <s v="A0131"/>
    <s v="COMFORTER (SET)"/>
    <s v="Blue"/>
    <s v="Queen:90&quot;Wx90&quot;L/20&quot;Wx26&quot;L(2)/90&quot;Wx102&quot;L/60&quot;Wx80&quot;L+15&quot;D/20&quot;Wx30&quot;L(2)/20&quot;Wx30&quot;L(2)"/>
    <s v="A+"/>
    <n v="968"/>
    <n v="33839.31"/>
  </r>
  <r>
    <s v="TN20-0587"/>
    <x v="5"/>
    <s v="True North by Sleep Philosophy"/>
    <s v="Soloft Plush"/>
    <s v="D0054B"/>
    <s v="SHEET/SHEET SET"/>
    <s v="Taupe"/>
    <s v="Queen: 60x80+14&quot;/90x108&quot;/20x30&quot;(2)"/>
    <s v="A"/>
    <n v="1062"/>
    <n v="33806.89"/>
  </r>
  <r>
    <s v="PC20-003"/>
    <x v="5"/>
    <s v="True North by Sleep Philosophy"/>
    <s v="Micro Fleece"/>
    <s v="D0034M"/>
    <s v="SHEET/SHEET SET"/>
    <s v="Khaki"/>
    <s v="Queen: 90x102&quot;/60x80+14&quot;/20x34&quot;(2)"/>
    <s v="A"/>
    <n v="1087"/>
    <n v="33793.449999999997"/>
  </r>
  <r>
    <s v="ID10-1661"/>
    <x v="1"/>
    <s v="Intelligent Design"/>
    <s v="Felicia"/>
    <s v="B3053D"/>
    <s v="COMFORTER (SET)"/>
    <s v="Navy"/>
    <s v="Full/Queen:90&quot;Wx90&quot;L/20&quot;Wx26&quot;L+2&quot;D(2)/12&quot;Wx16&quot;L"/>
    <s v="B"/>
    <n v="829"/>
    <n v="33782.75"/>
  </r>
  <r>
    <s v="MP50-4813"/>
    <x v="3"/>
    <s v="Madison Park"/>
    <s v="Zuri"/>
    <s v="E1047G"/>
    <s v="THROW"/>
    <s v="Sand"/>
    <s v="60&quot;W x 70&quot;L"/>
    <s v="B"/>
    <n v="2056"/>
    <n v="33756.050000000003"/>
  </r>
  <r>
    <s v="BASI10-0199"/>
    <x v="3"/>
    <s v="Madison Park Essentials"/>
    <s v="Larkspur"/>
    <s v="E0002B"/>
    <s v="COMFORTER (SET)"/>
    <s v="Navy/Light Blue"/>
    <s v="Full/Queen: 90x94&quot;/20x26+2&quot;(2)"/>
    <s v="A"/>
    <n v="1219"/>
    <n v="33745.9"/>
  </r>
  <r>
    <s v="ST54-0135"/>
    <x v="3"/>
    <s v="Serta"/>
    <s v="Fleece to Sherpa"/>
    <s v="E0069B"/>
    <s v="ELECT BLANKET"/>
    <s v="Brown"/>
    <s v="Queen:84x90&quot;"/>
    <s v="B"/>
    <n v="444"/>
    <n v="33742.22"/>
  </r>
  <r>
    <s v="MPS73-436"/>
    <x v="8"/>
    <s v="Madison Park Signature"/>
    <s v="Splendor"/>
    <s v="H0019D"/>
    <s v="BATH TOWEL"/>
    <s v="Natural"/>
    <s v="30x58&quot;(2)/16x30&quot;(2)/13x13&quot;(2)"/>
    <s v="B"/>
    <n v="593"/>
    <n v="33665.89"/>
  </r>
  <r>
    <s v="MP10-7946"/>
    <x v="1"/>
    <s v="Madison Park"/>
    <s v="Marina"/>
    <s v="A3007C"/>
    <s v="COMFORTER (SET)"/>
    <s v="Aqua"/>
    <s v="Full/Queen:90&quot;Wx90&quot;L/20&quot;Wx26&quot;L+1.5&quot;D(2)/16&quot;Wx16&quot;L/12&quot;Wx18&quot;L/90&quot;Wx90&quot;L/20&quot;Wx26&quot;L(2)"/>
    <s v="B+"/>
    <n v="486"/>
    <n v="33646.97"/>
  </r>
  <r>
    <s v="MP40-7228"/>
    <x v="0"/>
    <s v="Madison Park"/>
    <s v="Cecily"/>
    <s v="G1013C"/>
    <s v="WINDOW PANEL"/>
    <s v="Aqua"/>
    <s v="50x84&quot;"/>
    <s v="A"/>
    <n v="2367"/>
    <n v="33642.76"/>
  </r>
  <r>
    <s v="MP10-7102"/>
    <x v="1"/>
    <s v="Madison Park"/>
    <s v="Viola"/>
    <s v="A5014B"/>
    <s v="COMFORTER (SET)"/>
    <s v="Taupe"/>
    <s v="Full/Queen: 90&quot;W x 90&quot;L/20&quot;W x 26&quot;L(2)"/>
    <s v="A"/>
    <n v="417"/>
    <n v="33625.9"/>
  </r>
  <r>
    <s v="TN20-0081"/>
    <x v="5"/>
    <s v="True North by Sleep Philosophy"/>
    <s v="Cozy Cotton Flannel"/>
    <s v="D0036AF"/>
    <s v="SHEET/SHEET SET"/>
    <s v="Blue Plaid"/>
    <s v="Twin: 66x96&quot;/39x75+12&quot;/20x30&quot;"/>
    <s v="A"/>
    <n v="2072"/>
    <n v="33614.89"/>
  </r>
  <r>
    <s v="MP13-3977"/>
    <x v="1"/>
    <s v="Madison Park"/>
    <s v="Quebec"/>
    <s v="A0014B-2"/>
    <s v="COVERLET&amp;BEDSPR"/>
    <s v="Khaki"/>
    <s v="Daybed: 39&quot;W x 75&quot;L + 17&quot;D/20&quot;W x 26&quot;L (3)/39&quot;W x 75&quot;L + 15&quot;D/16&quot;W x 16&quot;L"/>
    <s v="B"/>
    <n v="788"/>
    <n v="33614.15"/>
  </r>
  <r>
    <s v="II50-1297"/>
    <x v="3"/>
    <s v="INK+IVY"/>
    <s v="Bree Knit"/>
    <s v="E1055H"/>
    <s v="THROW"/>
    <s v="Green"/>
    <s v="50x60&quot;"/>
    <s v="B"/>
    <n v="1653"/>
    <n v="33604.53"/>
  </r>
  <r>
    <s v="CCL10-0003"/>
    <x v="1"/>
    <s v="Croscill Classics"/>
    <s v="Julius"/>
    <s v="A0115A"/>
    <s v="COMFORTER (SET)"/>
    <s v="Burgundy"/>
    <s v="Cal King: 110x96&quot;/20x36+2&quot;(2)/72x84+15&quot;"/>
    <s v="B"/>
    <n v="155"/>
    <n v="33596.67"/>
  </r>
  <r>
    <s v="BR54-0521"/>
    <x v="3"/>
    <s v="Beautyrest"/>
    <s v="Heated Plush"/>
    <s v="E0073D"/>
    <s v="ELECT BLANKET"/>
    <s v="Ivory"/>
    <s v="Twin:62x84&quot;"/>
    <s v="A++"/>
    <n v="736"/>
    <n v="33589.379999999997"/>
  </r>
  <r>
    <s v="MP51N-6026"/>
    <x v="3"/>
    <s v="Madison Park"/>
    <s v="Liquid Cotton"/>
    <s v="E1020E"/>
    <s v="BLANKET"/>
    <s v="Lilac"/>
    <s v="Full/Queen: 90&quot;W x 90&quot;L"/>
    <s v="B"/>
    <n v="1270"/>
    <n v="33547.870000000003"/>
  </r>
  <r>
    <s v="AM10-0295"/>
    <x v="1"/>
    <s v="Super Listing"/>
    <s v="Boulder Stripe"/>
    <s v="A6003E"/>
    <s v="COMFORTER (SET)"/>
    <s v="Purple"/>
    <s v="King/Cal King: 104x90&quot;/20x36&quot;(2)"/>
    <s v="B"/>
    <n v="908"/>
    <n v="33545.47"/>
  </r>
  <r>
    <s v="FPF18-0502"/>
    <x v="2"/>
    <s v="Madison Park"/>
    <s v="Shandra II"/>
    <s v="F0036"/>
    <s v="ACCENT BENCH"/>
    <s v="Charcoal"/>
    <s v="42W x 18D x18H&quot;"/>
    <s v="B"/>
    <n v="390"/>
    <n v="33523.050000000003"/>
  </r>
  <r>
    <s v="MP20-7995"/>
    <x v="5"/>
    <s v="Madison Park"/>
    <s v="600 Thread Count Pima Cotton"/>
    <s v="D0013F"/>
    <s v="SHEET/SHEET SET"/>
    <s v="Sand"/>
    <s v="Queen: 90x102&quot;/20x30&quot;(2)/60x80+16&quot;"/>
    <s v="A"/>
    <n v="577"/>
    <n v="33497.360000000001"/>
  </r>
  <r>
    <s v="MP13-6834"/>
    <x v="1"/>
    <s v="Madison Park"/>
    <s v="Lola"/>
    <s v="A0026D"/>
    <s v="COVERLET&amp;BEDSPR"/>
    <s v="Grey/Peach"/>
    <s v="Full/ Queen: 90&quot;W x 90&quot;L / 20&quot;W x 26&quot;L  (2)/12&quot;W x 20&quot;L/18&quot;W x 18&quot;L/ 16&quot;W x 16&quot;L"/>
    <s v="A"/>
    <n v="533"/>
    <n v="33463.65"/>
  </r>
  <r>
    <s v="MPE10-1070"/>
    <x v="1"/>
    <s v="Madison Park Essentials"/>
    <s v="Jaxon"/>
    <s v="A1119D"/>
    <s v="COMFORTER (SET)"/>
    <s v="Green/Grey"/>
    <s v="Queen:90&quot;W x 90&quot;L/20&quot;W x 26''L(2)/90&quot;W x 102&quot;L/60&quot;W x 80&quot;L+14&quot;D/20&quot;W x 30&quot;L(2)"/>
    <s v="B+"/>
    <n v="781"/>
    <n v="33437.910000000003"/>
  </r>
  <r>
    <s v="II10-1113"/>
    <x v="1"/>
    <s v="INK+IVY"/>
    <s v="Arizona"/>
    <s v="A5084"/>
    <s v="COMFORTER (SET)"/>
    <s v="Yellow"/>
    <s v="King/Cal King: 104&quot;W x 92&quot;L / 20&quot;W x 36&quot;L (2)"/>
    <s v="B+"/>
    <n v="329"/>
    <n v="33397.24"/>
  </r>
  <r>
    <s v="MPS73-528"/>
    <x v="8"/>
    <s v="Madison Park Signature"/>
    <s v="800gsm"/>
    <s v="H0006H"/>
    <s v="BATH TOWEL"/>
    <s v="Seafoam"/>
    <s v="34x68&quot; (2)"/>
    <s v="B"/>
    <n v="949"/>
    <n v="33392.21"/>
  </r>
  <r>
    <s v="MP70-6597"/>
    <x v="7"/>
    <s v="Madison Park"/>
    <s v="Sophie"/>
    <s v="H0048B"/>
    <s v="SHOWER CURTAIN"/>
    <s v="Black"/>
    <s v="72&quot;W x 72&quot;L"/>
    <s v="B"/>
    <n v="1800"/>
    <n v="33348.04"/>
  </r>
  <r>
    <s v="II12-1277"/>
    <x v="1"/>
    <s v="INK+IVY"/>
    <s v="Imani"/>
    <s v="A5110D"/>
    <s v="DUVET&amp;DUVET SET"/>
    <s v="White/Navy"/>
    <s v="King/Cal King: 104&quot;Wx92&quot;L/20&quot;Wx36&quot;L(2)"/>
    <s v="B"/>
    <n v="460"/>
    <n v="33295.339999999997"/>
  </r>
  <r>
    <s v="MPS73-469"/>
    <x v="8"/>
    <s v="Madison Park Signature"/>
    <s v="800GSM"/>
    <s v="H0005U"/>
    <s v="BATH TOWEL"/>
    <s v="Light Purple"/>
    <s v="30x54&quot;(2)/16x28&quot;(2)/13x13&quot;(4)"/>
    <s v="B"/>
    <n v="946"/>
    <n v="33271.51"/>
  </r>
  <r>
    <s v="SHET20-510"/>
    <x v="5"/>
    <s v="Madison Park"/>
    <s v="600 Thread Count Pima Cotton"/>
    <s v="D0013B"/>
    <s v="SHEET/SHEET SET"/>
    <s v="Gold"/>
    <s v="Queen: 90x102&quot;/20x30&quot;(2)/60x80+15&quot;"/>
    <s v="A"/>
    <n v="571"/>
    <n v="33243.06"/>
  </r>
  <r>
    <s v="II105-0569"/>
    <x v="2"/>
    <s v="INK+IVY"/>
    <s v="Steve"/>
    <s v="F0442"/>
    <s v="ACCENT BENCH"/>
    <s v="Cream"/>
    <s v="52&quot;W x 17.5&quot;D x 18&quot;H"/>
    <s v="B"/>
    <n v="227"/>
    <n v="33229.85"/>
  </r>
  <r>
    <s v="MP50-4906"/>
    <x v="3"/>
    <s v="Madison Park"/>
    <s v="Sachi"/>
    <s v="E1044A"/>
    <s v="THROW"/>
    <s v="Grey"/>
    <s v="60&quot;W x 70&quot;L"/>
    <s v="B"/>
    <n v="2179"/>
    <n v="33217.97"/>
  </r>
  <r>
    <s v="MP50-2985"/>
    <x v="1"/>
    <s v="Madison Park"/>
    <s v="Quebec"/>
    <s v="A0014A-6"/>
    <s v="THROW"/>
    <s v="Ivory"/>
    <s v="60x70&quot;"/>
    <s v="B"/>
    <n v="1934"/>
    <n v="33181.370000000003"/>
  </r>
  <r>
    <s v="BL20-0869"/>
    <x v="5"/>
    <s v="True North by Sleep Philosophy"/>
    <s v="Soloft Plush"/>
    <s v="D0033F"/>
    <s v="SHEET/SHEET SET"/>
    <s v="Grey"/>
    <s v="Twin: 39x75+14&quot;/66x96&quot;/20x30&quot;(1)"/>
    <s v="A"/>
    <n v="1528"/>
    <n v="33153.58"/>
  </r>
  <r>
    <s v="II10-1124"/>
    <x v="1"/>
    <s v="INK+IVY"/>
    <s v="Mila"/>
    <s v="A5081B"/>
    <s v="COMFORTER (SET)"/>
    <s v="Taupe"/>
    <s v="Full/Queen: 88&quot;W x 92&quot;L / 20&quot;W x 26&quot;L (2)"/>
    <s v="A"/>
    <n v="471"/>
    <n v="33148.29"/>
  </r>
  <r>
    <s v="MP10-694"/>
    <x v="1"/>
    <s v="Madison Park"/>
    <s v="Princeton"/>
    <s v="A1025B"/>
    <s v="COMFORTER (SET)"/>
    <s v="Blue"/>
    <s v="Queen: 90x90&quot;/20x26+1/2&quot;(2)/60x80+15&quot;/18x18&quot;/16x16&quot;/12x18&quot;"/>
    <s v="B"/>
    <n v="562"/>
    <n v="33134.78"/>
  </r>
  <r>
    <s v="MPH20-0007"/>
    <x v="5"/>
    <s v="Madison Park"/>
    <s v="800 Thread Count"/>
    <s v="D0023C"/>
    <s v="SHEET/SHEET SET"/>
    <s v="Ivory"/>
    <s v="Queen: 90&quot;W x 102&quot;L/20&quot;W x 30&quot;L(4)/60&quot;W x 80&quot;L + 15&quot;D"/>
    <s v="A"/>
    <n v="928"/>
    <n v="33088.18"/>
  </r>
  <r>
    <s v="MP10-2240"/>
    <x v="1"/>
    <s v="Madison Park"/>
    <s v="Laurel"/>
    <s v="A0019E"/>
    <s v="COMFORTER (SET)"/>
    <s v="Navy"/>
    <s v="Queen: 90x90&quot;/20x26+2&quot;(2)/60x80+15&quot;/18x18&quot;/12x18&quot;/D6.5x18&quot;"/>
    <s v="B"/>
    <n v="575"/>
    <n v="33084.28"/>
  </r>
  <r>
    <s v="ID10-167"/>
    <x v="1"/>
    <s v="Intelligent Design"/>
    <s v="Olivia"/>
    <s v="B1001B"/>
    <s v="COMFORTER (SET)"/>
    <s v="Pink"/>
    <s v="Full/Queen: 90x90&quot;/20x26+1&quot;(2)/12x16&quot;/16x16&quot;"/>
    <s v="B"/>
    <n v="782"/>
    <n v="33080.269999999997"/>
  </r>
  <r>
    <s v="TG101-0275"/>
    <x v="2"/>
    <s v="Opalhouse designed with Jungalow"/>
    <s v="Maddalena"/>
    <s v="F0497"/>
    <s v="OTTOMAN"/>
    <s v="Rust"/>
    <s v="Dia 23.5&quot; x 16.5&quot;H"/>
    <s v="EXB"/>
    <n v="524"/>
    <n v="33012"/>
  </r>
  <r>
    <s v="MP10-1317"/>
    <x v="1"/>
    <s v="Madison Park"/>
    <s v="Palisades"/>
    <s v="A3008D"/>
    <s v="COMFORTER (SET)"/>
    <s v="Blue"/>
    <s v="King: 104x92&quot;/20x36&quot;(2)/78x80+15&quot;/18x18/16x16&quot;/12x18&quot;"/>
    <s v="B"/>
    <n v="413"/>
    <n v="33005.980000000003"/>
  </r>
  <r>
    <s v="WR70-1815"/>
    <x v="1"/>
    <s v="Woolrich"/>
    <s v="Winter Hills"/>
    <s v="A5055A"/>
    <s v="SHOWER CURTAIN"/>
    <s v="Tan"/>
    <s v="72x72&quot;"/>
    <s v="A++"/>
    <n v="1528"/>
    <n v="32989.49"/>
  </r>
  <r>
    <s v="MPE20-1153"/>
    <x v="5"/>
    <s v="Madison Park Essentials"/>
    <s v="Satin"/>
    <s v="D0004T"/>
    <s v="SHEET/SHEET SET"/>
    <s v="Lilac"/>
    <s v="Queen: 90x102&quot;/60x80+14&quot;/20x30&quot;(4)"/>
    <s v="B"/>
    <n v="1517"/>
    <n v="32986.58"/>
  </r>
  <r>
    <s v="MP51-2599"/>
    <x v="4"/>
    <s v="Madison Park"/>
    <s v="Cambria"/>
    <s v="C0019A"/>
    <s v="BLANKET"/>
    <s v="Ivory"/>
    <s v="Full/Queen: 90x96&quot;"/>
    <s v="B"/>
    <n v="1233"/>
    <n v="32975.86"/>
  </r>
  <r>
    <s v="MP70-6631"/>
    <x v="7"/>
    <s v="Madison Park"/>
    <s v="Cecily"/>
    <s v="H0075A"/>
    <s v="SHOWER CURTAIN"/>
    <s v="Seafoam"/>
    <s v="72&quot;W x 72&quot;L"/>
    <s v="B"/>
    <n v="1660"/>
    <n v="32972.089999999997"/>
  </r>
  <r>
    <s v="MPE10-1034"/>
    <x v="1"/>
    <s v="Madison Park Essentials"/>
    <s v="Jaxon"/>
    <s v="A1119B"/>
    <s v="COMFORTER (SET)"/>
    <s v="Aqua/Grey"/>
    <s v="King: 104&quot;W x 92&quot;L/20&quot;W x 36&quot;L(2)/108&quot;W x 102&quot;L/78&quot;W x 80&quot;L+14&quot;D/20&quot;W x 40&quot;L(2)"/>
    <s v="B+"/>
    <n v="688"/>
    <n v="32959.82"/>
  </r>
  <r>
    <s v="II10-1061"/>
    <x v="1"/>
    <s v="INK+IVY"/>
    <s v="Mila"/>
    <s v="A5081A"/>
    <s v="COMFORTER (SET)"/>
    <s v="Navy"/>
    <s v="Full/Queen: 88&quot;W x 92&quot;L/20&quot;W x 26&quot;L(2)"/>
    <s v="A"/>
    <n v="478"/>
    <n v="32942.589999999997"/>
  </r>
  <r>
    <s v="MP40-8523"/>
    <x v="0"/>
    <s v="Madison Park"/>
    <s v="Anaheim"/>
    <s v="G0054B"/>
    <s v="WINDOW PANEL"/>
    <s v="Brown"/>
    <s v="50x108&quot;"/>
    <s v="A"/>
    <n v="1301"/>
    <n v="32933.4"/>
  </r>
  <r>
    <s v="TN20-0377"/>
    <x v="5"/>
    <s v="True North by Sleep Philosophy"/>
    <s v="Cozy Cotton Flannel"/>
    <s v="D0036Q"/>
    <s v="SHEET/SHEET SET"/>
    <s v="Grey Dogs"/>
    <s v="Twin: 66&quot;W x 96&quot;L/39&quot;W x 75&quot;L + 12&quot;D/20&quot;W x 30&quot;L(1)"/>
    <s v="A"/>
    <n v="1959"/>
    <n v="32908.620000000003"/>
  </r>
  <r>
    <s v="MP10-148"/>
    <x v="1"/>
    <s v="Madison Park"/>
    <s v="Dune"/>
    <s v="A0006B"/>
    <s v="COMFORTER (SET)"/>
    <s v="Grey"/>
    <s v="Cal.King: 104x92&quot;/20x36&quot;(2)/72x84+15&quot;/18x18&quot;/16x16&quot;/12x20&quot;"/>
    <s v="B+"/>
    <n v="423"/>
    <n v="32880.19"/>
  </r>
  <r>
    <s v="MPH20-0013"/>
    <x v="5"/>
    <s v="Madison Park"/>
    <s v="800 Thread Count"/>
    <s v="D0023E"/>
    <s v="SHEET/SHEET SET"/>
    <s v="Aqua"/>
    <s v="Queen: 90&quot;W x 102&quot;L/20&quot;W x 30&quot;L(4)/60&quot;W x 80&quot;L + 15&quot;D"/>
    <s v="A"/>
    <n v="934"/>
    <n v="32873.01"/>
  </r>
  <r>
    <s v="MPS72-479"/>
    <x v="7"/>
    <s v="Madison Park Signature"/>
    <s v="Marshmallow"/>
    <s v="H0008E"/>
    <s v="BATH RUG"/>
    <s v="Slate Blue"/>
    <s v="24&quot;W x 40&quot;L"/>
    <s v="A"/>
    <n v="1413"/>
    <n v="32868.71"/>
  </r>
  <r>
    <s v="WR20-1794"/>
    <x v="5"/>
    <s v="Woolrich"/>
    <s v="Cotton Flannel"/>
    <s v="D0036W"/>
    <s v="SHEET/SHEET SET"/>
    <s v="Green Plaid"/>
    <s v="King: 108x102&quot;/78x80+14&quot;/20x40&quot;(2)"/>
    <s v="A"/>
    <n v="982"/>
    <n v="32862.120000000003"/>
  </r>
  <r>
    <s v="MP10-8325"/>
    <x v="1"/>
    <s v="Madison Park"/>
    <s v="Jenson"/>
    <s v="A1137B"/>
    <s v="COMFORTER (SET)"/>
    <s v="Spice"/>
    <s v="King: 104&quot;W x 92&quot;L/20&quot;W x 36&quot;L (2)/78&quot;W x 80&quot;L + 15&quot;D /18&quot;W x 18&quot;L/12&quot;W x 18&quot;L/16&quot;W x 16&quot;L"/>
    <s v="B"/>
    <n v="578"/>
    <n v="32851.410000000003"/>
  </r>
  <r>
    <s v="CS20-0570"/>
    <x v="5"/>
    <s v="Comfort Spaces"/>
    <s v="Cotton 144TC"/>
    <s v="X3018B"/>
    <s v="SHEET/SHEET SET"/>
    <s v="Multi"/>
    <s v="Twin: 66&quot;W x 96&quot;L/39&quot;W x 75&quot;L + 12&quot;D/20&quot;W x 30&quot;L (1)"/>
    <s v="ARA"/>
    <n v="2138"/>
    <n v="32849.339999999997"/>
  </r>
  <r>
    <s v="II50-1145"/>
    <x v="3"/>
    <s v="INK+IVY"/>
    <s v="Bree Knit"/>
    <s v="E1055E"/>
    <s v="THROW"/>
    <s v="Indigo"/>
    <s v="50x60&quot;"/>
    <s v="B+"/>
    <n v="1637"/>
    <n v="32847.050000000003"/>
  </r>
  <r>
    <s v="MP50-8215"/>
    <x v="3"/>
    <s v="Madison Park"/>
    <s v="Chunky Double Knit"/>
    <s v="E1052G"/>
    <s v="THROW"/>
    <s v="Yellow"/>
    <s v="50''W x 60&quot;L"/>
    <s v="B"/>
    <n v="754"/>
    <n v="32847"/>
  </r>
  <r>
    <s v="MP10-8444"/>
    <x v="4"/>
    <s v="Madison Park"/>
    <s v="Stay Puffed"/>
    <s v="C00567"/>
    <s v="COMFORTER (SET)"/>
    <s v="Tan"/>
    <s v="Full/Queen: 90x90&quot;"/>
    <s v="TBD"/>
    <n v="540"/>
    <n v="32830.67"/>
  </r>
  <r>
    <s v="MP10-5061"/>
    <x v="3"/>
    <s v="Madison Park"/>
    <s v="Arya"/>
    <s v="E0004B"/>
    <s v="COMFORTER (SET)"/>
    <s v="Blush"/>
    <s v="Full/Queen: 90&quot;W x 90&quot;L/20&quot;W x 26&quot;L + 2&quot;D (2)"/>
    <s v="B+"/>
    <n v="611"/>
    <n v="32784.660000000003"/>
  </r>
  <r>
    <s v="II104-0490"/>
    <x v="2"/>
    <s v="INK+IVY"/>
    <s v="Marino"/>
    <s v="F0044"/>
    <s v="BAR STOOL"/>
    <s v="Ivory"/>
    <s v="16W&quot; x 14D&quot; x 26&quot; H"/>
    <s v="B"/>
    <n v="468"/>
    <n v="32781.620000000003"/>
  </r>
  <r>
    <s v="MPE20-901"/>
    <x v="5"/>
    <s v="Madison Park Essentials"/>
    <s v="Satin"/>
    <s v="D0004I"/>
    <s v="SHEET/SHEET SET"/>
    <s v="White"/>
    <s v="King: 108x102&quot;/20x40&quot;(4)/78x80+14&quot;"/>
    <s v="B"/>
    <n v="1364"/>
    <n v="32752.26"/>
  </r>
  <r>
    <s v="BL51N-0858"/>
    <x v="3"/>
    <s v="Madison Park"/>
    <s v="Freshspun Basketweave"/>
    <s v="E1017F"/>
    <s v="BLANKET"/>
    <s v="Navy"/>
    <s v="Full/Queen: 90x90&quot;"/>
    <s v="B"/>
    <n v="1799"/>
    <n v="32711.79"/>
  </r>
  <r>
    <s v="MP13-6480"/>
    <x v="1"/>
    <s v="Madison Park"/>
    <s v="Quebec"/>
    <s v="A0014R"/>
    <s v="COVERLET&amp;BEDSPR"/>
    <s v="Navy"/>
    <s v="Queen:60&quot;W X80&quot;L + 24&quot;D/ 20&quot;W X 26&quot;L (2)"/>
    <s v="B"/>
    <n v="642"/>
    <n v="32680.74"/>
  </r>
  <r>
    <s v="MP13-8387"/>
    <x v="1"/>
    <s v="Madison Park"/>
    <s v="Ridge"/>
    <s v="A20001C"/>
    <s v="COVERLET&amp;BEDSPR"/>
    <s v="Neutral"/>
    <s v="75&quot;Wx39&quot;L/20&quot;Wx26&quot;L(3)/39&quot;Wx75&quot;L+15&quot;D/18&quot;Wx18&quot;L"/>
    <s v="B"/>
    <n v="588"/>
    <n v="32673.1"/>
  </r>
  <r>
    <s v="MPS73-470"/>
    <x v="8"/>
    <s v="Madison Park Signature"/>
    <s v="Splendor"/>
    <s v="H0019E"/>
    <s v="BATH TOWEL"/>
    <s v="Charcoal"/>
    <s v="30x58&quot;(2)/16x30&quot;(2)/13x13&quot;(2)"/>
    <s v="B"/>
    <n v="574"/>
    <n v="32671.57"/>
  </r>
  <r>
    <s v="MPS73-541"/>
    <x v="8"/>
    <s v="Madison Park Signature"/>
    <s v="800GSM"/>
    <s v="H0005Z"/>
    <s v="BATH TOWEL"/>
    <s v="Taupe"/>
    <s v="30x54&quot;(2)/16x28&quot;(2)/13x13&quot;(4)"/>
    <s v="B"/>
    <n v="917"/>
    <n v="32670.26"/>
  </r>
  <r>
    <s v="AM10-0456"/>
    <x v="1"/>
    <s v="Super Listing"/>
    <s v="Porter"/>
    <s v="A6007Z"/>
    <s v="COMFORTER (SET)"/>
    <s v="Navy"/>
    <s v="Full: 80x90&quot;/20x26&quot;(2)"/>
    <s v="A++"/>
    <n v="1233"/>
    <n v="32660.52"/>
  </r>
  <r>
    <s v="MP13-374"/>
    <x v="1"/>
    <s v="Madison Park"/>
    <s v="Bayside"/>
    <s v="A1012B"/>
    <s v="COVERLET&amp;BEDSPR"/>
    <s v="Blue"/>
    <s v="Full/Queen: 90x90&quot;/20x26+1/2&quot;(2)/18x18&quot;/16x16&quot;/12x18&quot;"/>
    <s v="B"/>
    <n v="598"/>
    <n v="32650.57"/>
  </r>
  <r>
    <s v="BASI10-0313"/>
    <x v="4"/>
    <s v="Sleep Philosophy"/>
    <s v="Bed Guardian"/>
    <s v="C0025"/>
    <s v="COMFORTER (SET)"/>
    <s v="White"/>
    <s v="Full/Queen: 90x90&quot;"/>
    <s v="B"/>
    <n v="1284"/>
    <n v="32638.11"/>
  </r>
  <r>
    <s v="MP50-8385"/>
    <x v="1"/>
    <s v="Madison Park"/>
    <s v="Tuscany"/>
    <s v="E1049F"/>
    <s v="THROW"/>
    <s v="Blue"/>
    <s v="60&quot;Wx72&quot;L"/>
    <s v="B"/>
    <n v="1557"/>
    <n v="32611.360000000001"/>
  </r>
  <r>
    <s v="ID10-2357"/>
    <x v="1"/>
    <s v="Intelligent Design"/>
    <s v="Cassie"/>
    <s v="B1026A"/>
    <s v="COMFORTER (SET)"/>
    <s v="Blush Multi"/>
    <s v="King/Cal King: 104&quot;W x 90&quot;L/20&quot;W x 36&quot;L (2)"/>
    <s v="A"/>
    <n v="640"/>
    <n v="32591.11"/>
  </r>
  <r>
    <s v="MZK80-043"/>
    <x v="1"/>
    <s v="Intelligent Design Kids"/>
    <s v="Crazy Daisy"/>
    <s v="B2014"/>
    <s v="COVERLET&amp;BEDSPR"/>
    <s v="Multi"/>
    <s v="Full/Queen: 86x86&quot;/20x26+2&quot;(2)/11x10.5+2&quot;"/>
    <s v="B"/>
    <n v="630"/>
    <n v="32583.17"/>
  </r>
  <r>
    <s v="MP10-760"/>
    <x v="1"/>
    <s v="Madison Park"/>
    <s v="Quincy"/>
    <s v="A0029"/>
    <s v="COMFORTER (SET)"/>
    <s v="Beige"/>
    <s v="Cal King: 104x92&quot;/20x36&quot;(2)/72x84+15&quot;/16x16&quot;/18x18&quot;/12x18&quot;"/>
    <s v="A"/>
    <n v="352"/>
    <n v="32582.85"/>
  </r>
  <r>
    <s v="TN20-0106"/>
    <x v="5"/>
    <s v="True North by Sleep Philosophy"/>
    <s v="Cozy Cotton Flannel"/>
    <s v="D0036AL"/>
    <s v="SHEET/SHEET SET"/>
    <s v="Grey Solid"/>
    <s v="Twin: 66x96&quot;/39x75+12&quot;/20x30&quot;"/>
    <s v="A"/>
    <n v="2053"/>
    <n v="32580.53"/>
  </r>
  <r>
    <s v="MPE10-616"/>
    <x v="3"/>
    <s v="Madison Park Essentials"/>
    <s v="Larkspur"/>
    <s v="E0002F"/>
    <s v="COMFORTER (SET)"/>
    <s v="Charcoal/Grey"/>
    <s v="King/CalK: 106x94&quot;/20x36+2&quot;(2)"/>
    <s v="A"/>
    <n v="971"/>
    <n v="32546.080000000002"/>
  </r>
  <r>
    <s v="MP12-7104"/>
    <x v="1"/>
    <s v="Madison Park"/>
    <s v="Viola"/>
    <s v="A5014B"/>
    <s v="DUVET&amp;DUVET SET"/>
    <s v="Taupe"/>
    <s v="Full/Queen: 90&quot;W x 90&quot;L/20&quot;W x 26&quot;L(2)"/>
    <s v="A"/>
    <n v="594"/>
    <n v="32542.46"/>
  </r>
  <r>
    <s v="MT105-0139"/>
    <x v="2"/>
    <s v="Martha Stewart"/>
    <s v="Highland"/>
    <s v="F1122"/>
    <s v="ACCENT BENCH"/>
    <s v="Ivory"/>
    <s v="44&quot;W x 18&quot;D x 18.5&quot;H"/>
    <s v="B"/>
    <n v="219"/>
    <n v="32540.89"/>
  </r>
  <r>
    <s v="MP13-149"/>
    <x v="1"/>
    <s v="Madison Park"/>
    <s v="Quebec"/>
    <s v="A0014A"/>
    <s v="COVERLET&amp;BEDSPR"/>
    <s v="Cream"/>
    <s v="Full/Queen: 90x90&quot;/20x26&quot;-2pcs"/>
    <s v="A++"/>
    <n v="845"/>
    <n v="32532.94"/>
  </r>
  <r>
    <s v="ST54-3605"/>
    <x v="3"/>
    <s v="Serta"/>
    <s v="Heated Faux Feathersoft"/>
    <s v="E1083D-1"/>
    <s v="ELECT BLANKET"/>
    <s v="Ivory"/>
    <s v="Queen:84x90&quot;"/>
    <s v="ARB"/>
    <n v="347"/>
    <n v="32520.84"/>
  </r>
  <r>
    <s v="MP70-3035"/>
    <x v="1"/>
    <s v="Madison Park"/>
    <s v="Bellagio"/>
    <s v="A3002A-1"/>
    <s v="SHOWER CURTAIN"/>
    <s v="Brown"/>
    <s v="72x72&quot;"/>
    <s v="B"/>
    <n v="1970"/>
    <n v="32516.41"/>
  </r>
  <r>
    <s v="MPS10-551"/>
    <x v="1"/>
    <s v="Madison Park Signature"/>
    <s v="Essence"/>
    <s v="A5046D"/>
    <s v="COMFORTER (SET)"/>
    <s v="Green"/>
    <s v="Queen: 92x96&quot;/20x26&quot;(2)/26x26&quot;(2)/20x20&quot;/20x20&quot;/14x20&quot;"/>
    <s v="TBD"/>
    <n v="169"/>
    <n v="32509.09"/>
  </r>
  <r>
    <s v="MP13-1372"/>
    <x v="1"/>
    <s v="Madison Park"/>
    <s v="Quebec"/>
    <s v="A0014E"/>
    <s v="COVERLET&amp;BEDSPR"/>
    <s v="White"/>
    <s v="King: 104x94&quot;/20x36&quot;(2)"/>
    <s v="A+"/>
    <n v="752"/>
    <n v="32507.93"/>
  </r>
  <r>
    <s v="CS20-1652"/>
    <x v="5"/>
    <s v="Comfort Spaces"/>
    <s v="Cotton 144TC"/>
    <s v="X3018O"/>
    <s v="SHEET/SHEET SET"/>
    <s v="Scales"/>
    <s v="King: 108x102&quot;/78x80&quot;+14/20x40&quot;(2)"/>
    <s v="ARB"/>
    <n v="1339"/>
    <n v="32496.75"/>
  </r>
  <r>
    <s v="UHK10-0099"/>
    <x v="1"/>
    <s v="Intelligent Design Kids"/>
    <s v="Lola"/>
    <s v="B7003B"/>
    <s v="COMFORTER (SET)"/>
    <s v="Pink"/>
    <s v="Full/Queen: 88''W x 88&quot;L/20''W x 26''L + 1&quot;D (2)/16''W x 16&quot;L/12''W x 16''L"/>
    <s v="B+"/>
    <n v="596"/>
    <n v="32481.45"/>
  </r>
  <r>
    <s v="MP10-184"/>
    <x v="1"/>
    <s v="Madison Park"/>
    <s v="Palisades"/>
    <s v="A3008A"/>
    <s v="COMFORTER (SET)"/>
    <s v="Coral"/>
    <s v="Queen: 90x90&quot;/20x26&quot;(2)/60x80+15&quot;/18x18&quot;/10x18&quot;/12x18&quot;"/>
    <s v="B"/>
    <n v="475"/>
    <n v="32479.96"/>
  </r>
  <r>
    <s v="CS20-1646"/>
    <x v="5"/>
    <s v="Comfort Spaces"/>
    <s v="Cotton 144TC"/>
    <s v="X3018N"/>
    <s v="SHEET/SHEET SET"/>
    <s v="Faded Denim"/>
    <s v="King: 108x102&quot;/78x80&quot;+14/20x40&quot;(2)"/>
    <s v="ARA"/>
    <n v="1343"/>
    <n v="32457.19"/>
  </r>
  <r>
    <s v="MP40-6765"/>
    <x v="0"/>
    <s v="Madison Park"/>
    <s v="Anaheim"/>
    <s v="G0054B"/>
    <s v="WINDOW PANEL"/>
    <s v="Brown"/>
    <s v="50x84&quot;"/>
    <s v="A"/>
    <n v="1643"/>
    <n v="32450.33"/>
  </r>
  <r>
    <s v="MP72-6208"/>
    <x v="7"/>
    <s v="Madison Park"/>
    <s v="Evan"/>
    <s v="H0010D"/>
    <s v="BATH RUG"/>
    <s v="Blue"/>
    <s v="24x40&quot;"/>
    <s v="B"/>
    <n v="1562"/>
    <n v="32429.69"/>
  </r>
  <r>
    <s v="BASI10-0254"/>
    <x v="3"/>
    <s v="Madison Park"/>
    <s v="Arctic"/>
    <s v="E0001A"/>
    <s v="COMFORTER (SET)"/>
    <s v="Ivory"/>
    <s v="Full/Queen: 90x90&quot;/20x26+2&quot;(2)"/>
    <s v="B"/>
    <n v="653"/>
    <n v="32416.7"/>
  </r>
  <r>
    <s v="CS20-1634"/>
    <x v="5"/>
    <s v="Comfort Spaces"/>
    <s v="Cotton 144TC"/>
    <s v="X3018L"/>
    <s v="SHEET/SHEET SET"/>
    <s v="Bright White"/>
    <s v="King: 108x102&quot;/78x80&quot;+14/20x40&quot;(2)"/>
    <s v="ARA"/>
    <n v="1329"/>
    <n v="32407.93"/>
  </r>
  <r>
    <s v="MP70-439"/>
    <x v="7"/>
    <s v="Madison Park"/>
    <s v="Laurel"/>
    <s v="H0095C"/>
    <s v="SHOWER CURTAIN"/>
    <s v="Natural"/>
    <s v="72x72&quot;"/>
    <s v="A"/>
    <n v="2175"/>
    <n v="32377.19"/>
  </r>
  <r>
    <s v="BR54-0186"/>
    <x v="3"/>
    <s v="Beautyrest"/>
    <s v="Electric Micro Fleece"/>
    <s v="E0061C"/>
    <s v="ELECT BLANKET"/>
    <s v="Blue"/>
    <s v="King:100x90&quot;"/>
    <s v="B"/>
    <n v="365"/>
    <n v="32372.39"/>
  </r>
  <r>
    <s v="MP13-3979"/>
    <x v="1"/>
    <s v="Madison Park"/>
    <s v="Quebec"/>
    <s v="A0014C-1"/>
    <s v="COVERLET&amp;BEDSPR"/>
    <s v="Seafoam"/>
    <s v="Daybed: 39&quot;W x 75&quot;L + 17&quot;D/20&quot;W x 26&quot;L (3)/39&quot;W x 75&quot;L + 15&quot;D/16&quot;W x 16&quot;L"/>
    <s v="B"/>
    <n v="768"/>
    <n v="32356.43"/>
  </r>
  <r>
    <s v="BR54-0378"/>
    <x v="3"/>
    <s v="Beautyrest"/>
    <s v="Heated Microlight to Berber"/>
    <s v="E0098F"/>
    <s v="ELECT BLANKET"/>
    <s v="Blue"/>
    <s v="Full:80x84&quot;"/>
    <s v="B+"/>
    <n v="500"/>
    <n v="32339.040000000001"/>
  </r>
  <r>
    <s v="MP13-154"/>
    <x v="1"/>
    <s v="Madison Park"/>
    <s v="Quebec"/>
    <s v="A0014C"/>
    <s v="COVERLET&amp;BEDSPR"/>
    <s v="Seafoam"/>
    <s v="King: 104x94&quot;/20x36&quot;-2pcs"/>
    <s v="A+"/>
    <n v="755"/>
    <n v="32269.95"/>
  </r>
  <r>
    <s v="BASI16-0180"/>
    <x v="4"/>
    <s v="Sleep Philosophy"/>
    <s v="Serenity"/>
    <s v="C0009"/>
    <s v="MATT PAD/TOPPER"/>
    <s v="White"/>
    <s v="Cal King"/>
    <s v="B"/>
    <n v="1335"/>
    <n v="32263.599999999999"/>
  </r>
  <r>
    <s v="TN20-0359"/>
    <x v="5"/>
    <s v="True North by Sleep Philosophy"/>
    <s v="Cozy Cotton Flannel"/>
    <s v="D0036N"/>
    <s v="SHEET/SHEET SET"/>
    <s v="Aqua Dots"/>
    <s v="Twin: 66&quot;W x 96&quot;L/39&quot;W x 75&quot;L + 12&quot;D/20&quot;W x 30&quot;L(1)"/>
    <s v="A"/>
    <n v="1962"/>
    <n v="32262.52"/>
  </r>
  <r>
    <s v="MP10-2241"/>
    <x v="1"/>
    <s v="Madison Park"/>
    <s v="Laurel"/>
    <s v="A0019E"/>
    <s v="COMFORTER (SET)"/>
    <s v="Navy"/>
    <s v="King: 104x92&quot;/20x36+2&quot;(2)/78x80+15&quot;/18x18&quot;/12x18&quot;/D6.5x18&quot;"/>
    <s v="B"/>
    <n v="473"/>
    <n v="32250.93"/>
  </r>
  <r>
    <s v="MP10-501"/>
    <x v="1"/>
    <s v="Madison Park"/>
    <s v="Vienna"/>
    <s v="A0002A"/>
    <s v="COMFORTER (SET)"/>
    <s v="Slate"/>
    <s v="Queen: 90x90&quot;/20x26+2&quot;(2)/60x80+15&quot;/18x18&quot;/16x16&quot;/12x16&quot;"/>
    <s v="B-"/>
    <n v="446"/>
    <n v="32242.959999999999"/>
  </r>
  <r>
    <s v="SHET20-529"/>
    <x v="5"/>
    <s v="True North by Sleep Philosophy"/>
    <s v="Micro Fleece"/>
    <s v="D0034A"/>
    <s v="SHEET/SHEET SET"/>
    <s v="Grey"/>
    <s v="King: 108x102&quot;/78x80+14&quot;/20x40&quot;(2)"/>
    <s v="A"/>
    <n v="944"/>
    <n v="32227.55"/>
  </r>
  <r>
    <s v="BR20-1917"/>
    <x v="5"/>
    <s v="Beautyrest"/>
    <s v="600 Thread Count"/>
    <s v="D0028H"/>
    <s v="SHEET/SHEET SET"/>
    <s v="Purple"/>
    <s v="King: 108x102&quot;/21x41&quot;(2)/78x80+16&quot;"/>
    <s v="A"/>
    <n v="904"/>
    <n v="32220.27"/>
  </r>
  <r>
    <s v="II136-0554"/>
    <x v="2"/>
    <s v="INK+IVY"/>
    <s v="Jameson"/>
    <s v="F0422"/>
    <s v="NIGHTSTAND"/>
    <s v="Natural"/>
    <s v="26&quot;W x 16&quot;D x 24&quot;H"/>
    <s v="B"/>
    <n v="203"/>
    <n v="32208.02"/>
  </r>
  <r>
    <s v="MP51-5154"/>
    <x v="4"/>
    <s v="Madison Park"/>
    <s v="Windom"/>
    <s v="C0010E"/>
    <s v="BLANKET"/>
    <s v="Blush"/>
    <s v="Twin: 68x90&quot;"/>
    <s v="B"/>
    <n v="1923"/>
    <n v="32198.98"/>
  </r>
  <r>
    <s v="MZK10-274"/>
    <x v="1"/>
    <s v="Intelligent Design Kids"/>
    <s v="Tessa"/>
    <s v="B2038C"/>
    <s v="COMFORTER (SET)"/>
    <s v="Lavender"/>
    <s v="Full/Queen: 86&quot;W x 86&quot;L/20&quot;W x 26&quot;L(2)/13&quot;W x 13&quot;L"/>
    <s v="B"/>
    <n v="734"/>
    <n v="32190.7"/>
  </r>
  <r>
    <s v="BR54-0414"/>
    <x v="3"/>
    <s v="Beautyrest"/>
    <s v="Electric Micro Fleece"/>
    <s v="E0061A"/>
    <s v="ELECT BLANKET"/>
    <s v="Grey"/>
    <s v="King:100x90&quot;"/>
    <s v="B+"/>
    <n v="362"/>
    <n v="32184.3"/>
  </r>
  <r>
    <s v="ID20-1753"/>
    <x v="5"/>
    <s v="Intelligent Design"/>
    <s v="Cozy Soft"/>
    <s v="D0036BL"/>
    <s v="SHEET/SHEET SET"/>
    <s v="Teal Dogs"/>
    <s v="Twin: 66&quot;W x 96&quot;L/39&quot;W x 75&quot;L + 12&quot;D/20&quot;W x 30&quot;L (1)"/>
    <s v="A"/>
    <n v="1860"/>
    <n v="32174.53"/>
  </r>
  <r>
    <s v="MP13-6150"/>
    <x v="1"/>
    <s v="Madison Park"/>
    <s v="Quebec"/>
    <s v="A0014L"/>
    <s v="COVERLET&amp;BEDSPR"/>
    <s v="Purple"/>
    <s v="King/Cal King: 104&quot;W x 94&quot;L / 20&quot;W x 36&quot;L (2)"/>
    <s v="A"/>
    <n v="751"/>
    <n v="32172.62"/>
  </r>
  <r>
    <s v="MP10-8350"/>
    <x v="1"/>
    <s v="Madison Park"/>
    <s v="Lee"/>
    <s v="A1140C"/>
    <s v="COMFORTER (SET)"/>
    <s v="Teal"/>
    <s v="King/ Cal King: 104&quot;W x 92&quot;L/20&quot;W x 36&quot;L+1.5&quot; (2)/12&quot;W x 18&quot;L/16&quot;W x 16&quot;L"/>
    <s v="B-"/>
    <n v="564"/>
    <n v="32172.28"/>
  </r>
  <r>
    <s v="BR50-0750"/>
    <x v="3"/>
    <s v="Beautyrest"/>
    <s v="Heated Duke"/>
    <s v="E0058A"/>
    <s v="ELECT BLANKET"/>
    <s v="Black"/>
    <s v="50x70&quot;"/>
    <s v="B+"/>
    <n v="811"/>
    <n v="32141.11"/>
  </r>
  <r>
    <s v="AM10-0294"/>
    <x v="1"/>
    <s v="Super Listing"/>
    <s v="Boulder Stripe"/>
    <s v="A6003E"/>
    <s v="COMFORTER (SET)"/>
    <s v="Purple"/>
    <s v="Full/Queen: 90x90&quot;/20x26&quot;(2)"/>
    <s v="B"/>
    <n v="939"/>
    <n v="32084.59"/>
  </r>
  <r>
    <s v="MPE20-771"/>
    <x v="5"/>
    <s v="Madison Park Essentials"/>
    <s v="Satin"/>
    <s v="D0004G"/>
    <s v="SHEET/SHEET SET"/>
    <s v="Grey"/>
    <s v="C-KING: 108x102&quot;/20x40&quot;(4)/72x84&quot;+14&quot;"/>
    <s v="B"/>
    <n v="1342"/>
    <n v="32038.21"/>
  </r>
  <r>
    <s v="MP10-6209"/>
    <x v="3"/>
    <s v="Madison Park"/>
    <s v="Gia"/>
    <s v="E0014A"/>
    <s v="COMFORTER (SET)"/>
    <s v="Blush/white"/>
    <s v="Twin/Twin XL: 63x90&quot;/20x26+2&quot;"/>
    <s v="A"/>
    <n v="996"/>
    <n v="32029.09"/>
  </r>
  <r>
    <s v="MPE10-730"/>
    <x v="1"/>
    <s v="Madison Park Essentials"/>
    <s v="Maible"/>
    <s v="A1054A"/>
    <s v="COMFORTER (SET)"/>
    <s v="Aqua"/>
    <s v="King: 104x92&quot;/20x36+2&quot;(2)/78x80+15&quot;/108x102&quot;/78x80+14&quot;/20x40&quot;(2)/12x18&quot;"/>
    <s v="B+"/>
    <n v="444"/>
    <n v="32017.88"/>
  </r>
  <r>
    <s v="MZ10-0595"/>
    <x v="1"/>
    <s v="Intelligent Design"/>
    <s v="Glimmer"/>
    <s v="B2019A"/>
    <s v="COMFORTER (SET)"/>
    <s v="Aqua"/>
    <s v="Twin/Twin XL"/>
    <s v="B+"/>
    <n v="990"/>
    <n v="32013.9"/>
  </r>
  <r>
    <s v="WR10-3976"/>
    <x v="1"/>
    <s v="Woolrich"/>
    <s v="Breckenridge"/>
    <s v="A5124"/>
    <s v="COMFORTER (SET)"/>
    <s v="Tan"/>
    <s v="King/Cal King: 106x94&quot;/20x36&quot;(2)"/>
    <s v="B"/>
    <n v="413"/>
    <n v="32013.71"/>
  </r>
  <r>
    <s v="MPE10-161"/>
    <x v="1"/>
    <s v="Madison Park Essentials"/>
    <s v="Knowles"/>
    <s v="A1005B"/>
    <s v="COMFORTER (SET)"/>
    <s v="Aqua"/>
    <s v="King: 104x92&quot;/20x36+2&quot;(2)/78x80+15&quot;/108x102&quot;/78x80+14&quot;/20x40&quot;(2)/12x18&quot;"/>
    <s v="B+"/>
    <n v="452"/>
    <n v="32010.53"/>
  </r>
  <r>
    <s v="MP51N-5162"/>
    <x v="3"/>
    <s v="Madison Park"/>
    <s v="Egyptian Cotton"/>
    <s v="E1014I"/>
    <s v="BLANKET"/>
    <s v="White"/>
    <s v="Twin: 66&quot;W x 90&quot;L"/>
    <s v="A++"/>
    <n v="1135"/>
    <n v="32000.28"/>
  </r>
  <r>
    <s v="MP13-4675"/>
    <x v="1"/>
    <s v="Madison Park"/>
    <s v="Ridge"/>
    <s v="A20001A"/>
    <s v="COVERLET&amp;BEDSPR"/>
    <s v="Red"/>
    <s v="King/Cal King"/>
    <s v="A"/>
    <n v="485"/>
    <n v="31978.97"/>
  </r>
  <r>
    <s v="MZ10-099"/>
    <x v="1"/>
    <s v="Intelligent Design"/>
    <s v="Brody"/>
    <s v="B2010"/>
    <s v="COMFORTER (SET)"/>
    <s v="Blue"/>
    <s v="Full/Queen: 86x90&quot;/20x26+2&quot;(2)/12x18&quot;"/>
    <s v="B"/>
    <n v="926"/>
    <n v="31978.78"/>
  </r>
  <r>
    <s v="BASI16-0175"/>
    <x v="4"/>
    <s v="Sleep Philosophy"/>
    <s v="Serenity"/>
    <s v="C0009"/>
    <s v="MATT PAD/TOPPER"/>
    <s v="White"/>
    <s v="Twin"/>
    <s v="B"/>
    <n v="2319"/>
    <n v="31964.959999999999"/>
  </r>
  <r>
    <s v="MPE10-979"/>
    <x v="1"/>
    <s v="Madison Park Essentials"/>
    <s v="Brystol"/>
    <s v="A1049E"/>
    <s v="COMFORTER (SET)"/>
    <s v="Black"/>
    <s v="Cal King"/>
    <s v="A"/>
    <n v="294"/>
    <n v="31942.32"/>
  </r>
  <r>
    <s v="MP13-8497"/>
    <x v="1"/>
    <s v="Madison Park"/>
    <s v="Tuscany"/>
    <s v="A3013E"/>
    <s v="COVERLET&amp;BEDSPR"/>
    <s v="Khaki"/>
    <s v="Full/Queen: 94&quot;W x 96&quot;L/20&quot;W x 26&quot;L(2)"/>
    <s v="A"/>
    <n v="700"/>
    <n v="31939.25"/>
  </r>
  <r>
    <s v="TN20-0361"/>
    <x v="5"/>
    <s v="True North by Sleep Philosophy"/>
    <s v="Cozy Cotton Flannel"/>
    <s v="D0036N"/>
    <s v="SHEET/SHEET SET"/>
    <s v="Aqua Dots"/>
    <s v="Full: 81&quot;W x 96&quot;L/54&quot;W x 75&quot;L + 12&quot;D/20&quot;W x 30&quot;L(2)"/>
    <s v="A"/>
    <n v="1380"/>
    <n v="31922.67"/>
  </r>
  <r>
    <s v="MP41-5174"/>
    <x v="0"/>
    <s v="Madison Park"/>
    <s v="Anna"/>
    <s v="G0036"/>
    <s v="VALANCE"/>
    <s v="White"/>
    <s v="50&quot;W x 18&quot;L"/>
    <s v="A"/>
    <n v="2376"/>
    <n v="31893.21"/>
  </r>
  <r>
    <s v="MP10-6568"/>
    <x v="1"/>
    <s v="Madison Park"/>
    <s v="Genevieve"/>
    <s v="A3005C"/>
    <s v="COMFORTER (SET)"/>
    <s v="Taupe/Brown"/>
    <s v="King"/>
    <s v="B"/>
    <n v="477"/>
    <n v="31867.88"/>
  </r>
  <r>
    <s v="ID10-2151"/>
    <x v="3"/>
    <s v="Intelligent Design"/>
    <s v="Brielle"/>
    <s v="E0017C"/>
    <s v="COMFORTER (SET)"/>
    <s v="Aqua"/>
    <s v="King/Cal King: 104x90&quot;/20x36+2&quot;(2)"/>
    <s v="A"/>
    <n v="736"/>
    <n v="31858.79"/>
  </r>
  <r>
    <s v="WR14-1725"/>
    <x v="1"/>
    <s v="Woolrich"/>
    <s v="Huntington"/>
    <s v="A5055B"/>
    <s v="COVERLET&amp;BEDSPR"/>
    <s v="Red"/>
    <s v="King/Cal King: 110&quot;x96&quot;/20&quot;x36&quot;+0.5&quot;(2)"/>
    <s v="B+"/>
    <n v="539"/>
    <n v="31854.94"/>
  </r>
  <r>
    <s v="MP70-3453"/>
    <x v="7"/>
    <s v="Madison Park"/>
    <s v="Serene"/>
    <s v="H0099C"/>
    <s v="SHOWER CURTAIN"/>
    <s v="Purple"/>
    <s v="72x72&quot;"/>
    <s v="A"/>
    <n v="1640"/>
    <n v="31850.13"/>
  </r>
  <r>
    <s v="MPE10-166"/>
    <x v="1"/>
    <s v="Madison Park Essentials"/>
    <s v="Saben"/>
    <s v="A1046A"/>
    <s v="COMFORTER (SET)"/>
    <s v="Taupe"/>
    <s v="King: 104x92&quot;/20x36+2&quot;(2)/78x80+15&quot;/108x102&quot;/78x80+14&quot;/20x40&quot;(2)/12x18&quot;"/>
    <s v="B+"/>
    <n v="405"/>
    <n v="31844.51"/>
  </r>
  <r>
    <s v="II40-1345"/>
    <x v="0"/>
    <s v="INK+IVY"/>
    <s v="Imani"/>
    <s v="A5110C-1"/>
    <s v="WINDOW PANEL"/>
    <s v="Ivory"/>
    <s v="50&quot;x108&quot;"/>
    <s v="A"/>
    <n v="976"/>
    <n v="31817.95"/>
  </r>
  <r>
    <s v="ID10-1700"/>
    <x v="3"/>
    <s v="Intelligent Design"/>
    <s v="Malea"/>
    <s v="E0016B"/>
    <s v="COMFORTER (SET)"/>
    <s v="Ivory"/>
    <s v="Full/Queen: 90x90&quot;/20x26+2&quot;(2)"/>
    <s v="A"/>
    <n v="800"/>
    <n v="31803.69"/>
  </r>
  <r>
    <s v="MP13-6487"/>
    <x v="1"/>
    <s v="Madison Park"/>
    <s v="Quebec"/>
    <s v="A0014N"/>
    <s v="COVERLET&amp;BEDSPR"/>
    <s v="Mocha"/>
    <s v="King/ Cal King :104&quot;W x 94&quot;L/20&quot;W x 36&quot;L (2)"/>
    <s v="A"/>
    <n v="744"/>
    <n v="31799.41"/>
  </r>
  <r>
    <s v="ID20-1555"/>
    <x v="5"/>
    <s v="Intelligent Design"/>
    <s v="Cozy Soft"/>
    <s v="D0036F"/>
    <s v="SHEET/SHEET SET"/>
    <s v="Grey/Pink Cats"/>
    <s v="Queen: 90&quot;W x 102&quot;L/60&quot;W x 80&quot;L + 14&quot;D/20&quot;W x 30&quot;L (2)"/>
    <s v="A"/>
    <n v="1263"/>
    <n v="31781.84"/>
  </r>
  <r>
    <s v="WR10-3975"/>
    <x v="1"/>
    <s v="Woolrich"/>
    <s v="Breckenridge"/>
    <s v="A5124"/>
    <s v="COMFORTER (SET)"/>
    <s v="Tan"/>
    <s v="Full/Queen: 92x94&quot;/20x26&quot;(2)"/>
    <s v="B"/>
    <n v="477"/>
    <n v="31773.33"/>
  </r>
  <r>
    <s v="MP40-7434"/>
    <x v="0"/>
    <s v="Madison Park"/>
    <s v="Cecily"/>
    <s v="G1013D"/>
    <s v="WINDOW PANEL"/>
    <s v="Yellow"/>
    <s v="50&quot;W x 84&quot;L"/>
    <s v="A"/>
    <n v="2204"/>
    <n v="31752.38"/>
  </r>
  <r>
    <s v="MP10-8344"/>
    <x v="1"/>
    <s v="Madison Park"/>
    <s v="Lacey"/>
    <s v="A1138A"/>
    <s v="COMFORTER (SET)"/>
    <s v="Grey"/>
    <s v="King: 104&quot;W x 92&quot;L/20&quot;W x 36&quot;L (2)/78&quot;W x 80&quot;L + 15&quot;D /18&quot;W x 18&quot;L/12&quot;W x 18&quot;L/16&quot;W x 16&quot;L"/>
    <s v="B"/>
    <n v="587"/>
    <n v="31751.98"/>
  </r>
  <r>
    <s v="II10-1052"/>
    <x v="1"/>
    <s v="INK+IVY"/>
    <s v="Ellipse"/>
    <s v="A5088A"/>
    <s v="COMFORTER (SET)"/>
    <s v="Blush"/>
    <s v="Full/Queen: 88&quot;W x 92&quot;L/20&quot;W x 26&quot;L + 1&quot;D(2)"/>
    <s v="B+"/>
    <n v="482"/>
    <n v="31732.76"/>
  </r>
  <r>
    <s v="MP10-7490"/>
    <x v="1"/>
    <s v="Madison Park"/>
    <s v="Palmer"/>
    <s v="A0021F"/>
    <s v="COMFORTER (SET)"/>
    <s v="Green"/>
    <s v="Cal King:104&quot;W x 92&quot;L /20&quot;W x 36&quot;L(2)/72&quot;W x 84&quot;L + 15&quot;D/16&quot;W x 16&quot;L/12&quot;W x 20&quot;L/18&quot;W x 18&quot;L"/>
    <s v="A"/>
    <n v="411"/>
    <n v="31696.91"/>
  </r>
  <r>
    <s v="WR10-3887"/>
    <x v="3"/>
    <s v="Woolrich"/>
    <s v="Alton"/>
    <s v="E0056K"/>
    <s v="COMFORTER (SET)"/>
    <s v="Green/Ivory"/>
    <s v="King:106x94&quot;/20x36&quot;+2&quot;(2)/18x18&quot;"/>
    <s v="A"/>
    <n v="510"/>
    <n v="31659.35"/>
  </r>
  <r>
    <s v="MP70-4610"/>
    <x v="7"/>
    <s v="Madison Park"/>
    <s v="Cecily"/>
    <s v="H0075B"/>
    <s v="SHOWER CURTAIN"/>
    <s v="Grey"/>
    <s v="72&quot;W x 72&quot;L"/>
    <s v="A"/>
    <n v="1565"/>
    <n v="31635.71"/>
  </r>
  <r>
    <s v="MP10-8349"/>
    <x v="1"/>
    <s v="Madison Park"/>
    <s v="Lee"/>
    <s v="A1140C"/>
    <s v="COMFORTER (SET)"/>
    <s v="Teal"/>
    <s v="Full/Queen: 90&quot;W x 90&quot;L/20&quot;W x 26&quot;L+1.5&quot; (2)/12&quot;W x 18&quot;L/16&quot;W x 16&quot;L"/>
    <s v="B-"/>
    <n v="623"/>
    <n v="31611.3"/>
  </r>
  <r>
    <s v="MPE10-797"/>
    <x v="1"/>
    <s v="Madison Park Essentials"/>
    <s v="Zara"/>
    <s v="A1065A"/>
    <s v="COMFORTER (SET)"/>
    <s v="Brown"/>
    <s v="Cal King"/>
    <s v="B+"/>
    <n v="340"/>
    <n v="31572.93"/>
  </r>
  <r>
    <s v="MPE10-007"/>
    <x v="1"/>
    <s v="Madison Park Essentials"/>
    <s v="Knowles"/>
    <s v="A1005A"/>
    <s v="COMFORTER (SET)"/>
    <s v="Grey"/>
    <s v="Queen: 90x90&quot;/20x26&quot;(2)/60x80+15&quot;/90x102&quot;/60x80+14&quot;/20x30&quot;(2)/12x18&quot;"/>
    <s v="B"/>
    <n v="489"/>
    <n v="31569.040000000001"/>
  </r>
  <r>
    <s v="LCN51N-0028"/>
    <x v="3"/>
    <s v="Madison Park"/>
    <s v="Gauze"/>
    <s v="E1018A"/>
    <s v="BLANKET"/>
    <s v="Blue"/>
    <s v="King:108&quot; x 90&quot;"/>
    <s v="B"/>
    <n v="873"/>
    <n v="31524.47"/>
  </r>
  <r>
    <s v="MP13-1523"/>
    <x v="1"/>
    <s v="Madison Park"/>
    <s v="Tangiers"/>
    <s v="A1011B"/>
    <s v="COVERLET&amp;BEDSPR"/>
    <s v="Orange"/>
    <s v="Full/Queen:90x90&quot;/20x26&quot;(2)/18x18&quot;/16x16&quot;/12x18&quot;"/>
    <s v="B"/>
    <n v="596"/>
    <n v="31502.31"/>
  </r>
  <r>
    <s v="ID10-1242"/>
    <x v="1"/>
    <s v="Intelligent Design"/>
    <s v="Raina"/>
    <s v="B3054A"/>
    <s v="COMFORTER (SET)"/>
    <s v="Aqua/Silver"/>
    <s v="King/Cal King: 104&quot;W x 90&quot;L/20&quot;W x 36L + 1&quot;D(2)/12&quot;W x 16&quot;L /16&quot;W x 16&quot;L"/>
    <s v="B"/>
    <n v="645"/>
    <n v="31490.95"/>
  </r>
  <r>
    <s v="MP10-308"/>
    <x v="1"/>
    <s v="Madison Park"/>
    <s v="Serene"/>
    <s v="A1013A"/>
    <s v="COMFORTER (SET)"/>
    <s v="Red"/>
    <s v="King: 104x92/20x36&quot;(2)/78x80+15&quot;/18x18&quot;/12x18&quot;/12x16&quot;"/>
    <s v="B"/>
    <n v="405"/>
    <n v="31455.88"/>
  </r>
  <r>
    <s v="MP50-6136"/>
    <x v="3"/>
    <s v="Madison Park"/>
    <s v="Chunky Double Knit"/>
    <s v="E1052D"/>
    <s v="THROW"/>
    <s v="Grey"/>
    <s v="50&quot;W x 60&quot;L"/>
    <s v="B+"/>
    <n v="710"/>
    <n v="31453.200000000001"/>
  </r>
  <r>
    <s v="MP10-920"/>
    <x v="1"/>
    <s v="Madison Park"/>
    <s v="Biloxi"/>
    <s v="A1015A"/>
    <s v="COMFORTER (SET)"/>
    <s v="Purple"/>
    <s v="King: 104x92&quot;/20x36&quot;(2)/78x80+15&quot;/18x18&quot;/16x16&quot;/12x18&quot;"/>
    <s v="B"/>
    <n v="418"/>
    <n v="31447.5"/>
  </r>
  <r>
    <s v="LCN10-0105"/>
    <x v="1"/>
    <s v="Clean Spaces"/>
    <s v="Dover"/>
    <s v="A0051C"/>
    <s v="COMFORTER (SET)"/>
    <s v="Natural"/>
    <s v="Full/Queen:92&quot;W x 94&quot;L / 20&quot;W x 26&quot;L(2) / 18&quot;W x 18&quot;L"/>
    <s v="B+"/>
    <n v="398"/>
    <n v="31432.55"/>
  </r>
  <r>
    <s v="MP50-8237"/>
    <x v="3"/>
    <s v="Madison Park"/>
    <s v="Chenille Chunky Knit"/>
    <s v="E1051E"/>
    <s v="THROW"/>
    <s v="Red"/>
    <s v="50x60''"/>
    <s v="B"/>
    <n v="736"/>
    <n v="31367.31"/>
  </r>
  <r>
    <s v="MP10-3073"/>
    <x v="3"/>
    <s v="Madison Park"/>
    <s v="Zuri"/>
    <s v="E0051C"/>
    <s v="COMFORTER (SET)"/>
    <s v="Tan"/>
    <s v="King: 104x90&quot;/20x36+2&quot;(2)/14x20&quot;"/>
    <s v="B"/>
    <n v="535"/>
    <n v="31361.93"/>
  </r>
  <r>
    <s v="ID12-1929"/>
    <x v="3"/>
    <s v="Intelligent Design"/>
    <s v="Malea"/>
    <s v="E0016D"/>
    <s v="DUVET&amp;DUVET SET"/>
    <s v="Blush"/>
    <s v="Twin:66x90&quot;/20x26+2&quot;"/>
    <s v="A"/>
    <n v="1067"/>
    <n v="31354.02"/>
  </r>
  <r>
    <s v="MP10-505"/>
    <x v="1"/>
    <s v="Madison Park"/>
    <s v="Bayside"/>
    <s v="A1012A"/>
    <s v="COMFORTER (SET)"/>
    <s v="Blue"/>
    <s v="King: 104x92&quot;/20x36+1/2&quot;(2)/78x80+15&quot;/18x18&quot;/16x16&quot;/12x18&quot;"/>
    <s v="B"/>
    <n v="367"/>
    <n v="31352.240000000002"/>
  </r>
  <r>
    <s v="BR54-0528"/>
    <x v="3"/>
    <s v="Beautyrest"/>
    <s v="Heated Plush"/>
    <s v="E0073G"/>
    <s v="ELECT BLANKET"/>
    <s v="Red"/>
    <s v="King:100x90&quot;"/>
    <s v="B"/>
    <n v="379"/>
    <n v="31348.32"/>
  </r>
  <r>
    <s v="MP51N-6365"/>
    <x v="3"/>
    <s v="Madison Park"/>
    <s v="Egyptian Cotton"/>
    <s v="E1014F"/>
    <s v="BLANKET"/>
    <s v="Rose"/>
    <s v="King: 108&quot;W x 90&quot;L"/>
    <s v="B"/>
    <n v="802"/>
    <n v="31343.94"/>
  </r>
  <r>
    <s v="MP13-3458"/>
    <x v="1"/>
    <s v="Madison Park"/>
    <s v="Keaton"/>
    <s v="A0004K"/>
    <s v="COVERLET&amp;BEDSPR"/>
    <s v="Navy"/>
    <s v="Full/Queen: 90x90&quot;/20x26&quot;(2)"/>
    <s v="B"/>
    <n v="814"/>
    <n v="31339.05"/>
  </r>
  <r>
    <s v="FPF18-0403"/>
    <x v="2"/>
    <s v="Madison Park"/>
    <s v="Hannah"/>
    <s v="F0410"/>
    <s v="ACCENT CHAIR"/>
    <s v="Teal"/>
    <s v="30.25W x 33D x 41.25H&quot;"/>
    <s v="B-"/>
    <n v="148"/>
    <n v="31327"/>
  </r>
  <r>
    <s v="BR54-4128"/>
    <x v="3"/>
    <s v="Beautyrest"/>
    <s v="Microplush"/>
    <s v="E0102B"/>
    <s v="ELECT BLANKET"/>
    <s v="Gray"/>
    <s v="Queen: 84x90&quot;"/>
    <s v="B"/>
    <n v="295"/>
    <n v="31324.55"/>
  </r>
  <r>
    <s v="MP13-7124"/>
    <x v="1"/>
    <s v="Madison Park"/>
    <s v="Sabrina"/>
    <s v="A5015B"/>
    <s v="COVERLET&amp;BEDSPR"/>
    <s v="Taupe"/>
    <s v="Full/Queen: 102&quot;W x 118&quot;L/ 20&quot;W x 26&quot;L (2)"/>
    <s v="B"/>
    <n v="631"/>
    <n v="31305.24"/>
  </r>
  <r>
    <s v="5DS13-0170"/>
    <x v="1"/>
    <s v="510 Design"/>
    <s v="Oakley"/>
    <s v="A5008C"/>
    <s v="COVERLET&amp;BEDSPR"/>
    <s v="Seafoam"/>
    <s v="Full/Queen: 102&quot;W x 118&quot;L/20&quot;W x 26&quot;L + 0.5&quot;(2)"/>
    <s v="B+"/>
    <n v="907"/>
    <n v="31300.85"/>
  </r>
  <r>
    <s v="II10-1117"/>
    <x v="1"/>
    <s v="INK+IVY"/>
    <s v="Cody"/>
    <s v="A5085A"/>
    <s v="COMFORTER (SET)"/>
    <s v="Gray/Yellow"/>
    <s v="King/Cal King: 104&quot;W x 92&quot;L / 20&quot;W x 36&quot;L (2)"/>
    <s v="B+"/>
    <n v="341"/>
    <n v="31270.23"/>
  </r>
  <r>
    <s v="ST55-0068"/>
    <x v="3"/>
    <s v="Serta"/>
    <s v="Wyatt AZ"/>
    <s v="X4048"/>
    <s v="ELEC MATT PAD"/>
    <s v="White"/>
    <s v="Twin: 39x75+15&quot;"/>
    <s v="ARA"/>
    <n v="640"/>
    <n v="31269.22"/>
  </r>
  <r>
    <s v="ST54-0285"/>
    <x v="3"/>
    <s v="Serta"/>
    <s v="Corded Plush"/>
    <s v="E0121A"/>
    <s v="ELECT BLANKET"/>
    <s v="Ivory"/>
    <s v="King: 100x90&quot;"/>
    <s v="B"/>
    <n v="351"/>
    <n v="31262.43"/>
  </r>
  <r>
    <s v="MP10-4861"/>
    <x v="3"/>
    <s v="Madison Park"/>
    <s v="Zuri"/>
    <s v="E0051F"/>
    <s v="COMFORTER (SET)"/>
    <s v="Sand"/>
    <s v="King: 104&quot;W x 90&quot;L/20&quot;W x 36&quot;L + 2&quot;D(2)/14&quot;W x 20&quot;L"/>
    <s v="A"/>
    <n v="536"/>
    <n v="31257.22"/>
  </r>
  <r>
    <s v="MP51-6375"/>
    <x v="4"/>
    <s v="Madison Park"/>
    <s v="Coleman"/>
    <s v="C0040C"/>
    <s v="BLANKET"/>
    <s v="Ivory"/>
    <s v="90x90&quot;"/>
    <s v="B"/>
    <n v="1203"/>
    <n v="31224.240000000002"/>
  </r>
  <r>
    <s v="SHET20-998"/>
    <x v="5"/>
    <s v="True North by Sleep Philosophy"/>
    <s v="Micro Fleece"/>
    <s v="D0034K"/>
    <s v="SHEET/SHEET SET"/>
    <s v="Grey Plaid"/>
    <s v="Queen: 90x102&quot;/60x80+14&quot;/20x34&quot;(2)"/>
    <s v="A"/>
    <n v="938"/>
    <n v="31208.720000000001"/>
  </r>
  <r>
    <s v="MPS95F-0035"/>
    <x v="6"/>
    <s v="Madison Park Signature"/>
    <s v="Marlowe"/>
    <s v="J0045"/>
    <s v="DEC. MIRROR"/>
    <s v="Silver"/>
    <s v="27x27x1.75&quot;"/>
    <s v="A"/>
    <n v="422"/>
    <n v="31185.02"/>
  </r>
  <r>
    <s v="WIN40-115"/>
    <x v="0"/>
    <s v="Madison Park"/>
    <s v="Emilia"/>
    <s v="G0001L"/>
    <s v="WINDOW PANEL"/>
    <s v="White"/>
    <s v="50x84&quot;"/>
    <s v="A+"/>
    <n v="2163"/>
    <n v="31184.3"/>
  </r>
  <r>
    <s v="WR10-2415"/>
    <x v="3"/>
    <s v="Woolrich"/>
    <s v="Alton"/>
    <s v="E0006C"/>
    <s v="COMFORTER (SET)"/>
    <s v="Navy/Ivory"/>
    <s v="King:106x94&quot;/20x36&quot;+2&quot;(2)/18x18&quot;"/>
    <s v="B+"/>
    <n v="492"/>
    <n v="31168.7"/>
  </r>
  <r>
    <s v="MP51-6381"/>
    <x v="4"/>
    <s v="Madison Park"/>
    <s v="Coleman"/>
    <s v="C0040D"/>
    <s v="BLANKET"/>
    <s v="Navy"/>
    <s v="90x90&quot;"/>
    <s v="B"/>
    <n v="1180"/>
    <n v="31161.119999999999"/>
  </r>
  <r>
    <s v="MP70-896"/>
    <x v="7"/>
    <s v="Madison Park"/>
    <s v="Laurel"/>
    <s v="H0095B"/>
    <s v="SHOWER CURTAIN"/>
    <s v="White"/>
    <s v="72x72&quot;"/>
    <s v="A"/>
    <n v="2119"/>
    <n v="31159.75"/>
  </r>
  <r>
    <s v="BR54-0518"/>
    <x v="3"/>
    <s v="Beautyrest"/>
    <s v="Heated Plush"/>
    <s v="E0073F"/>
    <s v="ELECT BLANKET"/>
    <s v="Mink"/>
    <s v="Full:80x84&quot;"/>
    <s v="A+"/>
    <n v="624"/>
    <n v="31152.61"/>
  </r>
  <r>
    <s v="ST54-0284"/>
    <x v="3"/>
    <s v="Serta"/>
    <s v="Corded Plush"/>
    <s v="E0121A"/>
    <s v="ELECT BLANKET"/>
    <s v="Ivory"/>
    <s v="Queen: 84x90&quot;"/>
    <s v="B"/>
    <n v="386"/>
    <n v="31148.639999999999"/>
  </r>
  <r>
    <s v="ST54-0098"/>
    <x v="3"/>
    <s v="Serta"/>
    <s v="Fleece to Sherpa"/>
    <s v="E0069A"/>
    <s v="ELECT BLANKET"/>
    <s v="Blue"/>
    <s v="Twin:62x84&quot;"/>
    <s v="B"/>
    <n v="675"/>
    <n v="31129.62"/>
  </r>
  <r>
    <s v="MP73-6220"/>
    <x v="8"/>
    <s v="Madison Park"/>
    <s v="Spa Waffle"/>
    <s v="H0016F"/>
    <s v="BATH TOWEL"/>
    <s v="Pink"/>
    <s v="28&quot;W x 54&quot;L (2)/16&quot;W x 26&quot;L (2)/12&quot;W x 12&quot;L (2)"/>
    <s v="B"/>
    <n v="1279"/>
    <n v="31129"/>
  </r>
  <r>
    <s v="MP10-7140"/>
    <x v="1"/>
    <s v="Madison Park"/>
    <s v="Violette"/>
    <s v="A5019"/>
    <s v="COMFORTER (SET)"/>
    <s v="Ivory/Taupe"/>
    <s v="Full/Queen: 90&quot;W x 90&quot;L/20&quot;W x 26&quot;L(2)"/>
    <s v="A"/>
    <n v="380"/>
    <n v="31114.45"/>
  </r>
  <r>
    <s v="MP12-5979"/>
    <x v="1"/>
    <s v="Madison Park"/>
    <s v="Laetitia"/>
    <s v="A5016A"/>
    <s v="DUVET&amp;DUVET SET"/>
    <s v="Off White"/>
    <s v="King/Cal King: 104&quot;W x 92&quot;L/20&quot;W x 36&quot;L (2)"/>
    <s v="B"/>
    <n v="468"/>
    <n v="31102.97"/>
  </r>
  <r>
    <s v="MP72-3607"/>
    <x v="7"/>
    <s v="Madison Park"/>
    <s v="Evan"/>
    <s v="H0010A"/>
    <s v="BATH RUG"/>
    <s v="Grey"/>
    <s v="24x72&quot;"/>
    <s v="B"/>
    <n v="930"/>
    <n v="31086.02"/>
  </r>
  <r>
    <s v="UHK12-0139"/>
    <x v="1"/>
    <s v="Intelligent Design Kids"/>
    <s v="Callie"/>
    <s v="B7016A"/>
    <s v="DUVET&amp;DUVET SET"/>
    <s v="Multi"/>
    <s v="Full/Queen:88&quot;W x 88&quot;L/20&quot;W x 26&quot;L (2)/16&quot;W x 16&quot;L/12&quot;W x 16&quot;L"/>
    <s v="A"/>
    <n v="522"/>
    <n v="31036.25"/>
  </r>
  <r>
    <s v="UHK10-0014"/>
    <x v="1"/>
    <s v="Intelligent Design Kids"/>
    <s v="Cloud"/>
    <s v="B7001B"/>
    <s v="COMFORTER (SET)"/>
    <s v="Pink"/>
    <s v="Full/Queen: 88x88&quot;/20x26+1&quot;(2)/16x16&quot;/12x16&quot;"/>
    <s v="B+"/>
    <n v="548"/>
    <n v="31019.42"/>
  </r>
  <r>
    <s v="HH10-703"/>
    <x v="10"/>
    <s v="Harbor House Blue"/>
    <s v="Crystal Beach"/>
    <s v="X1081"/>
    <s v="COMFORTER (SET)"/>
    <s v="White w/ Blue Stitching"/>
    <s v="King: 110x96&quot;/20x36&quot;(2)/78x80+15&quot;"/>
    <s v="B-"/>
    <n v="237"/>
    <n v="31005.78"/>
  </r>
  <r>
    <s v="MT106-1205"/>
    <x v="2"/>
    <s v="Martha Stewart"/>
    <s v="Philippe"/>
    <s v="F0448"/>
    <s v="LOVESEAT &amp; SOFA"/>
    <s v="Morocco Brown/Taupe"/>
    <s v="47.25&quot;W x 29.75&quot;D x 35.75&quot;H"/>
    <s v="TBD"/>
    <n v="101"/>
    <n v="30982.2"/>
  </r>
  <r>
    <s v="MP10-7824"/>
    <x v="1"/>
    <s v="Madison Park"/>
    <s v="Veronica"/>
    <s v="A20008B"/>
    <s v="COMFORTER (SET)"/>
    <s v="Off White"/>
    <s v="King/Cal King :104&quot;W x 92&quot;L/20&quot;W x 36&quot;L (2)"/>
    <s v="B"/>
    <n v="340"/>
    <n v="30969.55"/>
  </r>
  <r>
    <s v="ID20-705"/>
    <x v="5"/>
    <s v="Intelligent Design"/>
    <s v="Cotton Blend Jersey Knit"/>
    <s v="D0005E"/>
    <s v="SHEET/SHEET SET"/>
    <s v="Purple"/>
    <s v="Full: 81x96&quot;/54x76+14&quot;/20x30&quot;(2)"/>
    <s v="A"/>
    <n v="1344"/>
    <n v="30948.73"/>
  </r>
  <r>
    <s v="HH10-1852"/>
    <x v="10"/>
    <s v="Harbor House Blue"/>
    <s v="Kiawah Island"/>
    <s v="X1099A"/>
    <s v="COMFORTER (SET)"/>
    <s v="Blue"/>
    <s v="King:110x96&quot;/20x36&quot;(2)/78x80+15&quot;/18x18/12x20&quot;"/>
    <s v="B+"/>
    <n v="266"/>
    <n v="30937.25"/>
  </r>
  <r>
    <s v="HH10-397"/>
    <x v="10"/>
    <s v="Harbor House Blue"/>
    <s v="Coastline"/>
    <s v="X1094B"/>
    <s v="COMFORTER (SET)"/>
    <s v="Aqua"/>
    <s v="Queen: 92x96&quot;/20x26+2&quot;(2)/60x80+15&quot;"/>
    <s v="B-"/>
    <n v="288"/>
    <n v="30889.5"/>
  </r>
  <r>
    <s v="ID12-1990"/>
    <x v="1"/>
    <s v="Intelligent Design"/>
    <s v="Cassiopeia"/>
    <s v="B3006"/>
    <s v="DUVET&amp;DUVET SET"/>
    <s v="Aqua"/>
    <s v="Full/Queen: 88&quot;W x 90&quot;L/20&quot;W x 26&quot;L (2)/14&quot;W x 14&quot;L"/>
    <s v="B"/>
    <n v="954"/>
    <n v="30856.03"/>
  </r>
  <r>
    <s v="TN20-0278"/>
    <x v="5"/>
    <s v="True North by Sleep Philosophy"/>
    <s v="Cozy Cotton Flannel"/>
    <s v="D0036AV"/>
    <s v="SHEET/SHEET SET"/>
    <s v="Pink Plaid"/>
    <s v="Queen"/>
    <s v="A"/>
    <n v="1280"/>
    <n v="30816.92"/>
  </r>
  <r>
    <s v="TN10-0538"/>
    <x v="4"/>
    <s v="True North by Sleep Philosophy"/>
    <s v="Heavy Warmth"/>
    <s v="C0038B"/>
    <s v="COMFORTER (SET)"/>
    <s v="Light Grey"/>
    <s v="King/Cal King: 108x96&quot;"/>
    <s v="B"/>
    <n v="522"/>
    <n v="30813.58"/>
  </r>
  <r>
    <s v="WIN40-091"/>
    <x v="0"/>
    <s v="Madison Park"/>
    <s v="Aubrey"/>
    <s v="G1001A"/>
    <s v="WINDOW PANEL"/>
    <s v="Blue/Brown"/>
    <s v="50x84&quot;(2)"/>
    <s v="A"/>
    <n v="1035"/>
    <n v="30798.560000000001"/>
  </r>
  <r>
    <s v="MP12-7143"/>
    <x v="1"/>
    <s v="Madison Park"/>
    <s v="Violette"/>
    <s v="A5019"/>
    <s v="DUVET&amp;DUVET SET"/>
    <s v="Ivory/Taupe"/>
    <s v="King/Cal King: 104&quot;W x 92&quot;L/20&quot;W x 36&quot;L (2)"/>
    <s v="A"/>
    <n v="443"/>
    <n v="30795.64"/>
  </r>
  <r>
    <s v="TN20-0211"/>
    <x v="5"/>
    <s v="True North by Sleep Philosophy"/>
    <s v="Cozy Cotton Flannel"/>
    <s v="D0036AE"/>
    <s v="SHEET/SHEET SET"/>
    <s v="Red Plaid"/>
    <s v="Twin XL: 66&quot;W x 102&quot;L/39&quot;W x 80&quot;L + 12&quot;D/20&quot;W x 30&quot;L (1)"/>
    <s v="A"/>
    <n v="1730"/>
    <n v="30794.560000000001"/>
  </r>
  <r>
    <s v="II104-0480"/>
    <x v="2"/>
    <s v="INK+IVY"/>
    <s v="Boomerang"/>
    <s v="F1046"/>
    <s v="BAR STOOL"/>
    <s v="Navy"/>
    <s v="19.5&quot;W x 21.5&quot;D x 36.25&quot;H"/>
    <s v="B"/>
    <n v="255"/>
    <n v="30788.77"/>
  </r>
  <r>
    <s v="MP30-2997"/>
    <x v="3"/>
    <s v="Madison Park"/>
    <s v="Duke"/>
    <s v="E1043A-1"/>
    <s v="NORMAL PILLOW"/>
    <s v="Black"/>
    <s v="20x20&quot;"/>
    <s v="B+"/>
    <n v="2023"/>
    <n v="30784.880000000001"/>
  </r>
  <r>
    <s v="BR54-0416"/>
    <x v="3"/>
    <s v="Beautyrest"/>
    <s v="Heated Microlight to Berber"/>
    <s v="E0098C"/>
    <s v="ELECT BLANKET"/>
    <s v="Grey"/>
    <s v="Twin:62x84&quot;"/>
    <s v="A+"/>
    <n v="552"/>
    <n v="30783.27"/>
  </r>
  <r>
    <s v="CS14-1276-3"/>
    <x v="1"/>
    <s v="Comfort Spaces"/>
    <s v="Kienna"/>
    <s v="X1003H"/>
    <s v="COVERLET&amp;BEDSPR"/>
    <s v="Blue"/>
    <s v="Twin/Twin XL: 66&quot;W x 90&quot;L/20&quot;W x 26&quot;L + 1/2&quot;D"/>
    <s v="ARB"/>
    <n v="1528"/>
    <n v="30754.5"/>
  </r>
  <r>
    <s v="MP10-2640"/>
    <x v="1"/>
    <s v="Madison Park"/>
    <s v="Lola"/>
    <s v="A0026C"/>
    <s v="COMFORTER (SET)"/>
    <s v="Aqua"/>
    <s v="King: 104x92&quot;/20x36&quot;(2)/78x80+15&quot;/18x18&quot;/16x16&quot;/12x20&quot;"/>
    <s v="A"/>
    <n v="390"/>
    <n v="30741.16"/>
  </r>
  <r>
    <s v="BASI16-0419"/>
    <x v="4"/>
    <s v="Sleep Philosophy"/>
    <s v="3&quot; Gel Memory Foam"/>
    <s v="C0005"/>
    <s v="MATT PAD/TOPPER"/>
    <s v="Blue"/>
    <s v="Queen: 60x80+3&quot;"/>
    <s v="B"/>
    <n v="436"/>
    <n v="30694.34"/>
  </r>
  <r>
    <s v="UHK10-0157"/>
    <x v="1"/>
    <s v="Intelligent Design Kids"/>
    <s v="Iris"/>
    <s v="B7008"/>
    <s v="COMFORTER (SET)"/>
    <s v="Blush"/>
    <s v="Full/Queen:88&quot;W x 88&quot;L/20&quot;W x 26&quot;L (2)/13&quot;W x 13&quot;L + 1.5&quot;D/12&quot;W x 16&quot;L"/>
    <s v="B"/>
    <n v="558"/>
    <n v="30682.7"/>
  </r>
  <r>
    <s v="AM10-0291"/>
    <x v="1"/>
    <s v="Super Listing"/>
    <s v="Boulder Stripe"/>
    <s v="A6003D"/>
    <s v="COMFORTER (SET)"/>
    <s v="Brick"/>
    <s v="Full/Queen: 90x90&quot;/20x26&quot;(2)"/>
    <s v="B"/>
    <n v="896"/>
    <n v="30682.27"/>
  </r>
  <r>
    <s v="BR54-0390"/>
    <x v="3"/>
    <s v="Beautyrest"/>
    <s v="Heated Microlight to Berber"/>
    <s v="E0098B"/>
    <s v="ELECT BLANKET"/>
    <s v="Red"/>
    <s v="Full:80x84&quot;"/>
    <s v="B"/>
    <n v="469"/>
    <n v="30676.91"/>
  </r>
  <r>
    <s v="WR10-3886"/>
    <x v="3"/>
    <s v="Woolrich"/>
    <s v="Alton"/>
    <s v="E0056K"/>
    <s v="COMFORTER (SET)"/>
    <s v="Green/Ivory"/>
    <s v="Full/Queen:90x94&quot;/20x26&quot;+2&quot; (2)/18x18&quot;"/>
    <s v="A"/>
    <n v="557"/>
    <n v="30665.439999999999"/>
  </r>
  <r>
    <s v="TN20-0271"/>
    <x v="5"/>
    <s v="True North by Sleep Philosophy"/>
    <s v="Cozy Cotton Flannel"/>
    <s v="D0036AU"/>
    <s v="SHEET/SHEET SET"/>
    <s v="Multi Forest Animals"/>
    <s v="Full"/>
    <s v="A"/>
    <n v="1373"/>
    <n v="30664.17"/>
  </r>
  <r>
    <s v="ST54-0289"/>
    <x v="3"/>
    <s v="Serta"/>
    <s v="Corded Plush"/>
    <s v="E0121B"/>
    <s v="ELECT BLANKET"/>
    <s v="Grey"/>
    <s v="King: 100x90&quot;"/>
    <s v="B"/>
    <n v="344"/>
    <n v="30643.03"/>
  </r>
  <r>
    <s v="BL20-0456"/>
    <x v="5"/>
    <s v="True North by Sleep Philosophy"/>
    <s v="Soloft Plush"/>
    <s v="D0033D"/>
    <s v="SHEET/SHEET SET"/>
    <s v="Blue"/>
    <s v="King: 76x80+14&quot;/108x102&quot;/20x40&quot;(2)"/>
    <s v="A"/>
    <n v="790"/>
    <n v="30621.439999999999"/>
  </r>
  <r>
    <s v="AM73-0254"/>
    <x v="8"/>
    <s v="Super Listing"/>
    <s v="400GSM Essential Bundle"/>
    <s v="H0076B"/>
    <s v="BATH TOWEL"/>
    <s v="Grey"/>
    <s v="28x52&quot;(4)/16x26&quot;(4)/12x12&quot;(4)"/>
    <s v="B"/>
    <n v="1183"/>
    <n v="30620.39"/>
  </r>
  <r>
    <s v="CS20-0386"/>
    <x v="5"/>
    <s v="Comfort Spaces"/>
    <s v="Cotton Flannel 135GSM"/>
    <s v="X3069L"/>
    <s v="SHEET/SHEET SET"/>
    <s v="Grey"/>
    <s v="Queen: 90&quot;W x 102&quot;L/60&quot;W x 81&quot;L + 14&quot;D/21&quot;W x 30&quot;L (2)"/>
    <s v="ARA"/>
    <n v="1286"/>
    <n v="30619.66"/>
  </r>
  <r>
    <s v="MP10-738"/>
    <x v="1"/>
    <s v="Madison Park"/>
    <s v="Laurel"/>
    <s v="A0019C"/>
    <s v="COMFORTER (SET)"/>
    <s v="White"/>
    <s v="Queen: 90x90&quot;/20x26&quot;(2)/60x80+15&quot;/18x18&quot;/12x18&quot;/D6.5x18&quot;"/>
    <s v="B"/>
    <n v="537"/>
    <n v="30598.16"/>
  </r>
  <r>
    <s v="UHK10-0156"/>
    <x v="1"/>
    <s v="Intelligent Design Kids"/>
    <s v="Iris"/>
    <s v="B7008"/>
    <s v="COMFORTER (SET)"/>
    <s v="Blush"/>
    <s v="Twin: 68&quot;W x 88&quot;L/20&quot;W x 26&quot;/13&quot;W x 13&quot;L + 1.5&quot;D/12&quot;W x 16&quot;L"/>
    <s v="B"/>
    <n v="736"/>
    <n v="30592.29"/>
  </r>
  <r>
    <s v="BR55-0533"/>
    <x v="3"/>
    <s v="Beautyrest"/>
    <s v="Heated Microfiber"/>
    <s v="E0062"/>
    <s v="ELEC MATT PAD"/>
    <s v="White"/>
    <s v="Twin: 39x75+15&quot;"/>
    <s v="A+"/>
    <n v="763"/>
    <n v="30585.77"/>
  </r>
  <r>
    <s v="BR54-4126"/>
    <x v="3"/>
    <s v="Beautyrest"/>
    <s v="Microplush"/>
    <s v="E0102A"/>
    <s v="ELECT BLANKET"/>
    <s v="Ivory"/>
    <s v="Queen: 84x90&quot;"/>
    <s v="B"/>
    <n v="297"/>
    <n v="30541"/>
  </r>
  <r>
    <s v="WR13-2122"/>
    <x v="1"/>
    <s v="Woolrich"/>
    <s v="Winter Plains"/>
    <s v="A5055C"/>
    <s v="COVERLET&amp;BEDSPR"/>
    <s v="Tan/Brown"/>
    <s v="Daybed: 39&quot;Wx75&quot;L+17&quot;D/20&quot;W x 26&quot;L + 0.5&quot;D (3)/39&quot;Wx75&quot;L+15&quot;D"/>
    <s v="B"/>
    <n v="461"/>
    <n v="30533.15"/>
  </r>
  <r>
    <s v="ID10-1920"/>
    <x v="3"/>
    <s v="Intelligent Design"/>
    <s v="Malea"/>
    <s v="E0016C"/>
    <s v="COMFORTER (SET)"/>
    <s v="Black"/>
    <s v="Twin/Twin XL: 66x90&quot;/20x26+2&quot;"/>
    <s v="B+"/>
    <n v="962"/>
    <n v="30525.51"/>
  </r>
  <r>
    <s v="BR54-0658"/>
    <x v="3"/>
    <s v="Beautyrest"/>
    <s v="Heated Plush"/>
    <s v="E0073H"/>
    <s v="ELECT BLANKET"/>
    <s v="Sapphire"/>
    <s v="Twin:62x84&quot;"/>
    <s v="A"/>
    <n v="648"/>
    <n v="30505.83"/>
  </r>
  <r>
    <s v="AM10-0001"/>
    <x v="1"/>
    <s v="Super Listing"/>
    <s v="Porter"/>
    <s v="A6007C"/>
    <s v="COMFORTER (SET)"/>
    <s v="Grey"/>
    <s v="Twin/Twin XL: 66x90&quot;/20x26&quot;(1)"/>
    <s v="A++"/>
    <n v="1360"/>
    <n v="30467.05"/>
  </r>
  <r>
    <s v="II10-1112"/>
    <x v="1"/>
    <s v="INK+IVY"/>
    <s v="Arizona"/>
    <s v="A5084"/>
    <s v="COMFORTER (SET)"/>
    <s v="Yellow"/>
    <s v="Full/Queen: 88&quot;W x 92&quot;L / 20&quot;W x 26&quot;L (2)"/>
    <s v="B+"/>
    <n v="369"/>
    <n v="30452.13"/>
  </r>
  <r>
    <s v="MP10-282"/>
    <x v="1"/>
    <s v="Madison Park"/>
    <s v="Genevieve"/>
    <s v="A3005B"/>
    <s v="COMFORTER (SET)"/>
    <s v="Blue"/>
    <s v="Cal-King: 104x92&quot;/20x36+2&quot;(2)/72x84+15&quot;/12x16&quot;/7Dx18&quot;/16x16+3&quot;"/>
    <s v="B+"/>
    <n v="460"/>
    <n v="30432.09"/>
  </r>
  <r>
    <s v="WR51-3909"/>
    <x v="3"/>
    <s v="Woolrich"/>
    <s v="Burlington"/>
    <s v="E1060F"/>
    <s v="BLANKET"/>
    <s v="Brown"/>
    <s v="King: 108x90&quot;"/>
    <s v="B+"/>
    <n v="1029"/>
    <n v="30428.79"/>
  </r>
  <r>
    <s v="BR54-1933"/>
    <x v="3"/>
    <s v="Beautyrest"/>
    <s v="Heated Plush"/>
    <s v="E0073I"/>
    <s v="ELECT BLANKET"/>
    <s v="Purple"/>
    <s v="Full:80x84&quot;"/>
    <s v="B"/>
    <n v="556"/>
    <n v="30428.639999999999"/>
  </r>
  <r>
    <s v="SS40-0013"/>
    <x v="0"/>
    <s v="SunSmart"/>
    <s v="Mirage"/>
    <s v="G1015A"/>
    <s v="WINDOW PANEL"/>
    <s v="Champagne"/>
    <s v="50&quot;W x 84&quot;L"/>
    <s v="A"/>
    <n v="1795"/>
    <n v="30428.03"/>
  </r>
  <r>
    <s v="MZK10-215"/>
    <x v="1"/>
    <s v="Intelligent Design Kids"/>
    <s v="Jason"/>
    <s v="B2021"/>
    <s v="COMFORTER (SET)"/>
    <s v="Multi"/>
    <s v="Full/Queen: 86&quot;W x 86&quot;L/20&quot;W x 26&quot;L + 1&quot;D (2)/16&quot;W x 16&quot;L"/>
    <s v="B"/>
    <n v="822"/>
    <n v="30392.38"/>
  </r>
  <r>
    <s v="MP10-3449"/>
    <x v="1"/>
    <s v="Madison Park"/>
    <s v="Serene"/>
    <s v="A1013F"/>
    <s v="COMFORTER (SET)"/>
    <s v="Navy"/>
    <s v="Queen: 90x90&quot;/20x26&quot;(2)/60x80+15&quot;/18x18&quot;/12x18&quot;/12x16&quot;"/>
    <s v="B"/>
    <n v="487"/>
    <n v="30388.2"/>
  </r>
  <r>
    <s v="MP13-1370"/>
    <x v="1"/>
    <s v="Madison Park"/>
    <s v="Quebec"/>
    <s v="A0014G"/>
    <s v="COVERLET&amp;BEDSPR"/>
    <s v="Grey"/>
    <s v="King: 104x94&quot;/20x36&quot;(2)"/>
    <s v="A"/>
    <n v="716"/>
    <n v="30377.52"/>
  </r>
  <r>
    <s v="HH10-1620"/>
    <x v="10"/>
    <s v="Harbor House Blue"/>
    <s v="Lorelai"/>
    <s v="X1088"/>
    <s v="COMFORTER (SET)"/>
    <s v="Multi"/>
    <s v="King: 110x96&quot;/20x36+2&quot;(2)/78x80+15&quot;/18x18&quot;/12x20&quot;"/>
    <s v="B-"/>
    <n v="251"/>
    <n v="30359.93"/>
  </r>
  <r>
    <s v="MT136-1209"/>
    <x v="2"/>
    <s v="Martha Stewart"/>
    <s v="Salina"/>
    <s v="F0441"/>
    <s v="NIGHTSTAND"/>
    <s v="Toasted Almond"/>
    <s v="22&quot;W x 16&quot;D x 26&quot;H"/>
    <s v="B"/>
    <n v="219"/>
    <n v="30330.97"/>
  </r>
  <r>
    <s v="BR20-1921"/>
    <x v="5"/>
    <s v="Beautyrest"/>
    <s v="600 Thread Count"/>
    <s v="D0028I"/>
    <s v="SHEET/SHEET SET"/>
    <s v="Teal"/>
    <s v="King: 108x102&quot;/21x41&quot;(2)/78x80+16&quot;"/>
    <s v="A"/>
    <n v="842"/>
    <n v="30314.49"/>
  </r>
  <r>
    <s v="BASI16-0240"/>
    <x v="4"/>
    <s v="Sleep Philosophy"/>
    <s v="Highline"/>
    <s v="C0027"/>
    <s v="MATT PAD/TOPPER"/>
    <s v="White"/>
    <s v="King: 78x80+14&quot;"/>
    <s v="B"/>
    <n v="1301"/>
    <n v="30293.27"/>
  </r>
  <r>
    <s v="BR54-0391"/>
    <x v="3"/>
    <s v="Beautyrest"/>
    <s v="Heated Microlight to Berber"/>
    <s v="E0098B"/>
    <s v="ELECT BLANKET"/>
    <s v="Red"/>
    <s v="Queen:84x90&quot;"/>
    <s v="B"/>
    <n v="378"/>
    <n v="30279.93"/>
  </r>
  <r>
    <s v="MP10-3281"/>
    <x v="1"/>
    <s v="Madison Park"/>
    <s v="Laurel"/>
    <s v="A0019G"/>
    <s v="COMFORTER (SET)"/>
    <s v="Black"/>
    <s v="Cal King: 104x92&quot;/20x36&quot;(2)/72x84+15&quot;/18x18&quot;/12x18&quot;/D6.5x18&quot;"/>
    <s v="A"/>
    <n v="441"/>
    <n v="30279.62"/>
  </r>
  <r>
    <s v="BR20-4654"/>
    <x v="5"/>
    <s v="Beautyrest"/>
    <s v="1500TC Solid Cooling Sheet Set"/>
    <s v="D7003A"/>
    <s v="SHEET/SHEET SET"/>
    <s v="Charcoal"/>
    <s v="King: 108x102&quot;/20x40&quot;(2)/78x80+15&quot;"/>
    <s v="EXT"/>
    <n v="946"/>
    <n v="30253.08"/>
  </r>
  <r>
    <s v="MPS13-274"/>
    <x v="1"/>
    <s v="Madison Park Signature"/>
    <s v="Serene"/>
    <s v="A5026C"/>
    <s v="COVERLET&amp;BEDSPR"/>
    <s v="Blue"/>
    <s v="Full/Queen:92x96&quot;/20x26&quot;(2)"/>
    <s v="B"/>
    <n v="334"/>
    <n v="30252.11"/>
  </r>
  <r>
    <s v="MP70-4987"/>
    <x v="7"/>
    <s v="Madison Park"/>
    <s v="Spa Waffle"/>
    <s v="H0043H"/>
    <s v="SHOWER CURTAIN"/>
    <s v="Blue"/>
    <s v="72&quot;W x 84&quot;L"/>
    <s v="A"/>
    <n v="1740"/>
    <n v="30248.17"/>
  </r>
  <r>
    <s v="ID16-2319"/>
    <x v="4"/>
    <s v="Intelligent Design"/>
    <s v="Dream Puff"/>
    <s v="C0011"/>
    <s v="MATT PAD/TOPPER"/>
    <s v="White"/>
    <s v="King: 78x80+15&quot;"/>
    <s v="TBD"/>
    <n v="914"/>
    <n v="30243.05"/>
  </r>
  <r>
    <s v="TN20-0248"/>
    <x v="5"/>
    <s v="True North by Sleep Philosophy"/>
    <s v="Cozy Cotton Flannel"/>
    <s v="D0036AQ"/>
    <s v="SHEET/SHEET SET"/>
    <s v="Blue Geo"/>
    <s v="Queen"/>
    <s v="A"/>
    <n v="1201"/>
    <n v="30242.75"/>
  </r>
  <r>
    <s v="II10-1104"/>
    <x v="1"/>
    <s v="INK+IVY"/>
    <s v="Kara"/>
    <s v="A5082A"/>
    <s v="COMFORTER (SET)"/>
    <s v="Aqua"/>
    <s v="Full/Queen: 88&quot;W x 92&quot;L / 20&quot;W x 26&quot;L (2)"/>
    <s v="B+"/>
    <n v="409"/>
    <n v="30233.01"/>
  </r>
  <r>
    <s v="BR54-0310"/>
    <x v="3"/>
    <s v="Beautyrest"/>
    <s v="Heated Microlight to Berber"/>
    <s v="E0099A"/>
    <s v="ELECT BLANKET"/>
    <s v="Brown"/>
    <s v="60x70&quot;"/>
    <s v="B"/>
    <n v="785"/>
    <n v="30183.64"/>
  </r>
  <r>
    <s v="MPS72-173"/>
    <x v="7"/>
    <s v="Madison Park Signature"/>
    <s v="Marshmallow"/>
    <s v="H0008C"/>
    <s v="BATH RUG"/>
    <s v="Silver"/>
    <s v="20x24&quot;(Contour)"/>
    <s v="A+"/>
    <n v="2043"/>
    <n v="30161.93"/>
  </r>
  <r>
    <s v="CS14-1304"/>
    <x v="1"/>
    <s v="Comfort Spaces"/>
    <s v="Gloria"/>
    <s v="X1027B"/>
    <s v="COVERLET&amp;BEDSPR"/>
    <s v="Aqua"/>
    <s v="Full/Queen: 90&quot;Wx90&quot;L/20&quot;Wx26&quot;L+0.5&quot;D(2)"/>
    <s v="ARA+"/>
    <n v="1355"/>
    <n v="30160.37"/>
  </r>
  <r>
    <s v="CS10-1694"/>
    <x v="1"/>
    <s v="Comfort Spaces"/>
    <s v="Juliette"/>
    <s v="X2045G"/>
    <s v="COMFORTER (SET)"/>
    <s v="Burnt Orange"/>
    <s v="King: 104&quot;W x 90&quot;L/20&quot;W x 36&quot;L (2)"/>
    <s v="ARB-"/>
    <n v="759"/>
    <n v="30154.78"/>
  </r>
  <r>
    <s v="MP10-8377"/>
    <x v="1"/>
    <s v="Madison Park"/>
    <s v="Amelia"/>
    <s v="A1146A"/>
    <s v="COMFORTER (SET)"/>
    <s v="Grey"/>
    <s v="Full/Queen : 90&quot;W x 90&quot;L/20&quot;W x 26&quot;L(2)/12&quot;W x 18&quot;L(1)/18&quot;W x 18&quot;L(1)"/>
    <s v="B"/>
    <n v="636"/>
    <n v="30146"/>
  </r>
  <r>
    <s v="MZK10-273"/>
    <x v="1"/>
    <s v="Intelligent Design Kids"/>
    <s v="Tessa"/>
    <s v="B2038C"/>
    <s v="COMFORTER (SET)"/>
    <s v="Lavender"/>
    <s v="Twin: 66&quot;W x 86&quot;L/20&quot;W x 26&quot;L/13&quot;W x 13&quot;L"/>
    <s v="B"/>
    <n v="858"/>
    <n v="30123.09"/>
  </r>
  <r>
    <s v="ST54-0112"/>
    <x v="3"/>
    <s v="Serta"/>
    <s v="Fleece to Sherpa"/>
    <s v="E0069G"/>
    <s v="ELECT BLANKET"/>
    <s v="Tan"/>
    <s v="Queen:84x90&quot;"/>
    <s v="B"/>
    <n v="398"/>
    <n v="30116.04"/>
  </r>
  <r>
    <s v="MP10-7483"/>
    <x v="1"/>
    <s v="Madison Park"/>
    <s v="Palisades"/>
    <s v="A3008B"/>
    <s v="COMFORTER (SET)"/>
    <s v="Black"/>
    <s v="Queen:90&quot;W x 90&quot;L / 20&quot;W x 26&quot;L  (2)/ 60&quot;W x 80&quot;L + 15&quot;D/16&quot;W x 16&quot;L/12&quot;W x 18&quot;L/18&quot;W x 18&quot;L"/>
    <s v="B"/>
    <n v="435"/>
    <n v="30111.83"/>
  </r>
  <r>
    <s v="ST54-0123"/>
    <x v="3"/>
    <s v="Serta"/>
    <s v="Fleece to Sherpa"/>
    <s v="E0068F"/>
    <s v="ELECT BLANKET"/>
    <s v="Light grey"/>
    <s v="50x60&quot;"/>
    <s v="B"/>
    <n v="935"/>
    <n v="30111.200000000001"/>
  </r>
  <r>
    <s v="MPE20-994"/>
    <x v="5"/>
    <s v="Madison Park Essentials"/>
    <s v="Printed Satin"/>
    <s v="D0004M"/>
    <s v="SHEET/SHEET SET"/>
    <s v="Taupe Leopard"/>
    <s v="Queen: 90x102&quot;/20x30&quot;(2)/60x80+14&quot;"/>
    <s v="A"/>
    <n v="1380"/>
    <n v="30093.82"/>
  </r>
  <r>
    <s v="MP70-6595"/>
    <x v="7"/>
    <s v="Madison Park"/>
    <s v="Ara"/>
    <s v="H0059A"/>
    <s v="SHOWER CURTAIN"/>
    <s v="Gray"/>
    <s v="72&quot;W x 72&quot;L"/>
    <s v="B"/>
    <n v="2079"/>
    <n v="30089.41"/>
  </r>
  <r>
    <s v="II103-0498"/>
    <x v="2"/>
    <s v="INK+IVY"/>
    <s v="Bonn"/>
    <s v="F1422"/>
    <s v="MOTION"/>
    <s v="Beige"/>
    <s v="30&quot;W x 28.75&quot;D x 30&quot;H"/>
    <s v="B"/>
    <n v="130"/>
    <n v="30087.78"/>
  </r>
  <r>
    <s v="WR13-2947"/>
    <x v="1"/>
    <s v="Woolrich"/>
    <s v="Montana"/>
    <s v="A5066"/>
    <s v="COVERLET&amp;BEDSPR"/>
    <s v="Tan"/>
    <s v="Full/Queen: 92x96+0.5&quot;/20x26+0.5&quot;(2)"/>
    <s v="B"/>
    <n v="548"/>
    <n v="30085.49"/>
  </r>
  <r>
    <s v="WR20-3992"/>
    <x v="5"/>
    <s v="Woolrich"/>
    <s v="Cotton Flannel"/>
    <s v="D0052B"/>
    <s v="SHEET/SHEET SET"/>
    <s v="Gray Deer Toile"/>
    <s v="King: 108&quot;Wx102&quot;L/78&quot;Wx80&quot;L+14&quot;D/20&quot;Wx40&quot;L(2)"/>
    <s v="A"/>
    <n v="903"/>
    <n v="30082.7"/>
  </r>
  <r>
    <s v="HH10-1346"/>
    <x v="10"/>
    <s v="Harbor House Blue"/>
    <s v="Suzanna"/>
    <s v="X1084B"/>
    <s v="COMFORTER (SET)"/>
    <s v="Ivory"/>
    <s v="King: 110x96&quot;/20x36&quot;(2)/"/>
    <s v="B-"/>
    <n v="214"/>
    <n v="30057"/>
  </r>
  <r>
    <s v="WR20-2040"/>
    <x v="5"/>
    <s v="Woolrich"/>
    <s v="Cotton Flannel"/>
    <s v="D0036BA"/>
    <s v="SHEET/SHEET SET"/>
    <s v="Tan Cars"/>
    <s v="Queen: 90&quot;W x 102&quot;L/60&quot;W x 80&quot;L + 14&quot;D/20&quot;W x 30&quot;L(2)"/>
    <s v="A"/>
    <n v="1041"/>
    <n v="30034.6"/>
  </r>
  <r>
    <s v="TN20-0209"/>
    <x v="5"/>
    <s v="True North by Sleep Philosophy"/>
    <s v="Cozy Cotton Flannel"/>
    <s v="D0036AC"/>
    <s v="SHEET/SHEET SET"/>
    <s v="Pink/Grey Snowflakes"/>
    <s v="Twin XL: 66&quot;W x 102&quot;L/39&quot;W x 80&quot;L + 12&quot;D/20&quot;W x 30&quot;L (1)"/>
    <s v="A"/>
    <n v="1714"/>
    <n v="30029.01"/>
  </r>
  <r>
    <s v="ID10-1701"/>
    <x v="3"/>
    <s v="Intelligent Design"/>
    <s v="Malea"/>
    <s v="E0016B"/>
    <s v="COMFORTER (SET)"/>
    <s v="Ivory"/>
    <s v="King/Cal King: 104x90&quot;/20x36+2&quot;(2)"/>
    <s v="A"/>
    <n v="647"/>
    <n v="30008.2"/>
  </r>
  <r>
    <s v="MP50-8256"/>
    <x v="3"/>
    <s v="Madison Park"/>
    <s v="Vivienne"/>
    <s v="E1075B"/>
    <s v="THROW"/>
    <s v="Grey"/>
    <s v="50x60&quot;"/>
    <s v="B"/>
    <n v="1280"/>
    <n v="29999.5"/>
  </r>
  <r>
    <s v="AM73-0246"/>
    <x v="8"/>
    <s v="Super Listing"/>
    <s v="400GSM Essential Bundle"/>
    <s v="H0076C"/>
    <s v="BATH TOWEL"/>
    <s v="Beige"/>
    <s v="28x52&quot;(4)/16x26&quot;(4)/12x12&quot;(4)"/>
    <s v="A"/>
    <n v="1174"/>
    <n v="29996.69"/>
  </r>
  <r>
    <s v="MP72-3606"/>
    <x v="7"/>
    <s v="Madison Park"/>
    <s v="Evan"/>
    <s v="H0010A"/>
    <s v="BATH RUG"/>
    <s v="Grey"/>
    <s v="24x40&quot;"/>
    <s v="B"/>
    <n v="1525"/>
    <n v="29994.04"/>
  </r>
  <r>
    <s v="MPS10-507"/>
    <x v="4"/>
    <s v="Madison Park Signature"/>
    <s v="500 Thread Count Luxury Collection"/>
    <s v="C0052"/>
    <s v="COMFORTER (SET)"/>
    <s v="White/Grey"/>
    <s v="King:108x96&quot;/20x36+2&quot;(2)/110x98&quot;/12x16&quot;"/>
    <s v="B"/>
    <n v="285"/>
    <n v="29984.76"/>
  </r>
  <r>
    <s v="TN54-0501"/>
    <x v="3"/>
    <s v="True North by Sleep Philosophy"/>
    <s v="Sherpa"/>
    <s v="E0100C"/>
    <s v="ELECT BLANKET"/>
    <s v="Grey"/>
    <s v="Queen: 84x90&quot;"/>
    <s v="B"/>
    <n v="386"/>
    <n v="29959.53"/>
  </r>
  <r>
    <s v="II51-726"/>
    <x v="3"/>
    <s v="INK+IVY"/>
    <s v="Bree Knit"/>
    <s v="E1055F-4"/>
    <s v="BLANKET"/>
    <s v="Ivory"/>
    <s v="King: 108x90&quot;"/>
    <s v="B"/>
    <n v="654"/>
    <n v="29939.68"/>
  </r>
  <r>
    <s v="MPH20-0002"/>
    <x v="5"/>
    <s v="Madison Park"/>
    <s v="800 Thread Count"/>
    <s v="D0023A"/>
    <s v="SHEET/SHEET SET"/>
    <s v="Khaki"/>
    <s v="King: 108&quot;W x 102&quot;L/20&quot;W x 40&quot;L(4)/78&quot;W x 80&quot;L + 15&quot;D"/>
    <s v="A"/>
    <n v="690"/>
    <n v="29909.89"/>
  </r>
  <r>
    <s v="CS20-0574"/>
    <x v="5"/>
    <s v="Comfort Spaces"/>
    <s v="Cotton 144TC"/>
    <s v="X3018B"/>
    <s v="SHEET/SHEET SET"/>
    <s v="Multi"/>
    <s v="King: 108&quot;W x 102&quot;L/78&quot;W x 80&quot;L + 14&quot;D/20&quot;W x 40&quot;L (2)"/>
    <s v="ARB"/>
    <n v="1224"/>
    <n v="29897.94"/>
  </r>
  <r>
    <s v="MP13-6481"/>
    <x v="1"/>
    <s v="Madison Park"/>
    <s v="Quebec"/>
    <s v="A0014R"/>
    <s v="COVERLET&amp;BEDSPR"/>
    <s v="Navy"/>
    <s v="King: 78&quot;W X80&quot;L + 24&quot;D/20&quot;W X 36&quot;L (2)"/>
    <s v="B"/>
    <n v="471"/>
    <n v="29882.97"/>
  </r>
  <r>
    <s v="MP40-7224"/>
    <x v="0"/>
    <s v="Madison Park"/>
    <s v="Galen"/>
    <s v="G0050H"/>
    <s v="WINDOW PANEL"/>
    <s v="White"/>
    <s v="31x64&quot;"/>
    <s v="A"/>
    <n v="908"/>
    <n v="29872.51"/>
  </r>
  <r>
    <s v="TG108-0354"/>
    <x v="2"/>
    <s v="Threshold designed with Studio McGee"/>
    <s v="Slipcover"/>
    <s v="F1582"/>
    <s v="DINING CHAIR"/>
    <s v="Beige/Khaki"/>
    <s v="23-1/2&quot;W x 24&quot;D x 33-1/2&quot;H"/>
    <s v="EXB"/>
    <n v="303"/>
    <n v="29842.47"/>
  </r>
  <r>
    <s v="TN20-0572"/>
    <x v="5"/>
    <s v="True North by Sleep Philosophy"/>
    <s v="Cozy Cotton Flannel"/>
    <s v="D0050C"/>
    <s v="SHEET/SHEET SET"/>
    <s v="Gray Herringbone Check"/>
    <s v="Queen: 90x102&quot;/60x80+14&quot;/20x30&quot;(2)"/>
    <s v="B"/>
    <n v="1150"/>
    <n v="29821.96"/>
  </r>
  <r>
    <s v="MP13-366"/>
    <x v="1"/>
    <s v="Madison Park"/>
    <s v="Quebec"/>
    <s v="A0014D"/>
    <s v="COVERLET&amp;BEDSPR"/>
    <s v="Blue"/>
    <s v="Full/Queen: 90x90&quot;/20x26&quot;(2)"/>
    <s v="A"/>
    <n v="806"/>
    <n v="29809.31"/>
  </r>
  <r>
    <s v="AM10-0398"/>
    <x v="1"/>
    <s v="Super Listing"/>
    <s v="Porter"/>
    <s v="A6007Z"/>
    <s v="COMFORTER (SET)"/>
    <s v="Navy"/>
    <s v="Twin/Twin XL: 66x90&quot;/20x26&quot;"/>
    <s v="A++"/>
    <n v="1303"/>
    <n v="29800.720000000001"/>
  </r>
  <r>
    <s v="MPE10-879"/>
    <x v="1"/>
    <s v="Madison Park Essentials"/>
    <s v="Sofia"/>
    <s v="A1060A"/>
    <s v="COMFORTER (SET)"/>
    <s v="Blue"/>
    <s v="Full"/>
    <s v="A++"/>
    <n v="630"/>
    <n v="29788.14"/>
  </r>
  <r>
    <s v="SI50-0024"/>
    <x v="4"/>
    <s v="Sharper Image"/>
    <s v="Cooling Touch"/>
    <s v="C0057G"/>
    <s v="THROW"/>
    <s v="Grey"/>
    <s v="50x60&quot;"/>
    <s v="TBD"/>
    <n v="1741"/>
    <n v="29773.97"/>
  </r>
  <r>
    <s v="MP13-7966"/>
    <x v="1"/>
    <s v="Madison Park"/>
    <s v="Princeton"/>
    <s v="A3009B"/>
    <s v="COVERLET&amp;BEDSPR"/>
    <s v="Blue"/>
    <s v="Queen: 102&quot;Wx118&quot;L/20&quot;Wx26&quot;L+2&quot;D(2)/18&quot;Wx18&quot;L/12&quot;Wx18&quot;L"/>
    <s v="B"/>
    <n v="482"/>
    <n v="29749.95"/>
  </r>
  <r>
    <s v="MP13-3976"/>
    <x v="1"/>
    <s v="Madison Park"/>
    <s v="Peyton"/>
    <s v="A1034A"/>
    <s v="COVERLET&amp;BEDSPR"/>
    <s v="Blue"/>
    <s v="Daybed: 39&quot;W x 75&quot;L + 17&quot;D/20&quot;W x 26&quot;L (3)/39&quot;W x 75&quot;L + 15&quot;D/12&quot;W x 18&quot;L"/>
    <s v="B"/>
    <n v="705"/>
    <n v="29725.82"/>
  </r>
  <r>
    <s v="MPS73-530"/>
    <x v="8"/>
    <s v="Madison Park Signature"/>
    <s v="800gsm"/>
    <s v="H0006I"/>
    <s v="BATH TOWEL"/>
    <s v="Dark Green"/>
    <s v="34x68&quot; (2)"/>
    <s v="B"/>
    <n v="852"/>
    <n v="29724.05"/>
  </r>
  <r>
    <s v="MP13-3306"/>
    <x v="1"/>
    <s v="Madison Park"/>
    <s v="Harper"/>
    <s v="A1033C"/>
    <s v="COVERLET&amp;BEDSPR"/>
    <s v="Taupe"/>
    <s v="King/Cal King: 104x94&quot;/20x36+0.5&quot;(2)"/>
    <s v="B"/>
    <n v="578"/>
    <n v="29721.56"/>
  </r>
  <r>
    <s v="CS20-1644"/>
    <x v="5"/>
    <s v="Comfort Spaces"/>
    <s v="Cotton 144TC"/>
    <s v="X3018N"/>
    <s v="SHEET/SHEET SET"/>
    <s v="Faded Denim"/>
    <s v="Full: 81x96&quot;/54x75&quot;+14/20x30&quot;(2)"/>
    <s v="ARA"/>
    <n v="1531"/>
    <n v="29706.080000000002"/>
  </r>
  <r>
    <s v="ID40-1405"/>
    <x v="0"/>
    <s v="Intelligent Design"/>
    <s v="Raina"/>
    <s v="G0045D"/>
    <s v="WINDOW PANEL"/>
    <s v="Grey/Silver"/>
    <s v="50&quot;W x 84&quot;L"/>
    <s v="A"/>
    <n v="1414"/>
    <n v="29679.599999999999"/>
  </r>
  <r>
    <s v="UHK10-0017"/>
    <x v="1"/>
    <s v="Intelligent Design Kids"/>
    <s v="Cloud"/>
    <s v="B7001A"/>
    <s v="COMFORTER (SET)"/>
    <s v="Blue"/>
    <s v="Twin: 68x88&quot;/20x26+1&quot;/16x16&quot;/12x16&quot;"/>
    <s v="B+"/>
    <n v="681"/>
    <n v="29678.17"/>
  </r>
  <r>
    <s v="MP20-6404"/>
    <x v="5"/>
    <s v="Madison Park"/>
    <s v="1500 Thread Count"/>
    <s v="D0022E"/>
    <s v="SHEET/SHEET SET"/>
    <s v="Charcoal"/>
    <s v="Queen: 90&quot;W x 102&quot;L/20&quot;W x 30&quot;L(2)/60&quot;W x 80&quot;L + 16&quot;D"/>
    <s v="A"/>
    <n v="656"/>
    <n v="29671.56"/>
  </r>
  <r>
    <s v="MPS72-167"/>
    <x v="7"/>
    <s v="Madison Park Signature"/>
    <s v="Marshmallow"/>
    <s v="H0008B"/>
    <s v="BATH RUG"/>
    <s v="Cream"/>
    <s v="24x40&quot;"/>
    <s v="A"/>
    <n v="1275"/>
    <n v="29655.64"/>
  </r>
  <r>
    <s v="MP51-7651"/>
    <x v="4"/>
    <s v="Madison Park"/>
    <s v="Cambria"/>
    <s v="C0019G"/>
    <s v="BLANKET"/>
    <s v="Charcoal"/>
    <s v="King: 108x96&quot;"/>
    <s v="B"/>
    <n v="979"/>
    <n v="29655.46"/>
  </r>
  <r>
    <s v="MP51-2603"/>
    <x v="4"/>
    <s v="Madison Park"/>
    <s v="Cambria"/>
    <s v="C0019B"/>
    <s v="BLANKET"/>
    <s v="Taupe"/>
    <s v="King: 108x96&quot;"/>
    <s v="B"/>
    <n v="980"/>
    <n v="29641.7"/>
  </r>
  <r>
    <s v="MPS73-461"/>
    <x v="8"/>
    <s v="Madison Park Signature"/>
    <s v="800gsm"/>
    <s v="H0006E"/>
    <s v="BATH TOWEL"/>
    <s v="Aqua"/>
    <s v="34x68&quot; (2)"/>
    <s v="B"/>
    <n v="887"/>
    <n v="29610.61"/>
  </r>
  <r>
    <s v="MP13-4674"/>
    <x v="1"/>
    <s v="Madison Park"/>
    <s v="Ridge"/>
    <s v="A20001A"/>
    <s v="COVERLET&amp;BEDSPR"/>
    <s v="Red"/>
    <s v="Full/Queen"/>
    <s v="A"/>
    <n v="492"/>
    <n v="29592.35"/>
  </r>
  <r>
    <s v="MP10-6295"/>
    <x v="3"/>
    <s v="Madison Park"/>
    <s v="Zuri"/>
    <s v="E0051A"/>
    <s v="COMFORTER (SET)"/>
    <s v="Blush/Grey"/>
    <s v="King: 104x90&quot;/20x36&quot;(2)/14x20&quot;"/>
    <s v="A"/>
    <n v="511"/>
    <n v="29561.66"/>
  </r>
  <r>
    <s v="MP10-4884"/>
    <x v="1"/>
    <s v="Madison Park"/>
    <s v="Bellagio"/>
    <s v="A3002B"/>
    <s v="COMFORTER (SET)"/>
    <s v="Grey"/>
    <s v="Cal King"/>
    <s v="B+"/>
    <n v="381"/>
    <n v="29552.47"/>
  </r>
  <r>
    <s v="MPS13-500"/>
    <x v="1"/>
    <s v="Madison Park Signature"/>
    <s v="Harmony"/>
    <s v="A5121"/>
    <s v="COVERLET&amp;BEDSPR"/>
    <s v="Blue"/>
    <s v="Queen: 92x96&quot;/20x26+2&quot;(2)/18x18&quot;"/>
    <s v="B+"/>
    <n v="391"/>
    <n v="29517.66"/>
  </r>
  <r>
    <s v="MP13-325"/>
    <x v="1"/>
    <s v="Madison Park"/>
    <s v="Lola"/>
    <s v="A0026A"/>
    <s v="COVERLET&amp;BEDSPR"/>
    <s v="Taupe Grey/Yellow"/>
    <s v="Full/Queen: 90x90&quot;/20x26+2&quot;(2)/18x18&quot;/16x16&quot;/12x20&quot;"/>
    <s v="B"/>
    <n v="453"/>
    <n v="29514.5"/>
  </r>
  <r>
    <s v="WR10-2063"/>
    <x v="3"/>
    <s v="Woolrich"/>
    <s v="Alton"/>
    <s v="E0006A"/>
    <s v="COMFORTER (SET)"/>
    <s v="Grey/Ivory"/>
    <s v="King:106x94&quot;/20x36&quot;+2&quot;(2)/18x18&quot;"/>
    <s v="B+"/>
    <n v="466"/>
    <n v="29481.58"/>
  </r>
  <r>
    <s v="CS14-1311"/>
    <x v="1"/>
    <s v="Comfort Spaces"/>
    <s v="Gloria"/>
    <s v="X1027D"/>
    <s v="COVERLET&amp;BEDSPR"/>
    <s v="Coral"/>
    <s v="Twin/Twin XL:66&quot;Wx90&quot;L/20&quot;Wx26&quot;L+0.5&quot;D"/>
    <s v="ARB"/>
    <n v="1708"/>
    <n v="29460.26"/>
  </r>
  <r>
    <s v="MP13-375"/>
    <x v="1"/>
    <s v="Madison Park"/>
    <s v="Bayside"/>
    <s v="A1012B"/>
    <s v="COVERLET&amp;BEDSPR"/>
    <s v="Blue"/>
    <s v="King: 104x94&quot;/20x36+1/2&quot;(2)/18x18&quot;/16x16&quot;/12x18"/>
    <s v="B"/>
    <n v="489"/>
    <n v="29452.03"/>
  </r>
  <r>
    <s v="MP21-7476"/>
    <x v="5"/>
    <s v="Madison Park"/>
    <s v="Silk"/>
    <s v="D0032C"/>
    <s v="PILLOWCASE"/>
    <s v="Pink"/>
    <s v="Standard:20x26&quot;"/>
    <s v="A"/>
    <n v="1197"/>
    <n v="29421.93"/>
  </r>
  <r>
    <s v="MP13-614"/>
    <x v="1"/>
    <s v="Madison Park"/>
    <s v="Princeton"/>
    <s v="A1025B"/>
    <s v="COVERLET&amp;BEDSPR"/>
    <s v="Blue"/>
    <s v="King/Cal King: 104x94&quot;/20x36+2&quot;(2)/18x18&quot;/12x18&quot;"/>
    <s v="B"/>
    <n v="528"/>
    <n v="29414.799999999999"/>
  </r>
  <r>
    <s v="BR20-4168"/>
    <x v="5"/>
    <s v="Beautyrest"/>
    <s v="Oversized Cotton Flannel"/>
    <s v="D0048A"/>
    <s v="SHEET/SHEET SET"/>
    <s v="Tossed Botanical"/>
    <s v="Queen: 92x104&quot;/20x30&quot;(2)/60x80+16&quot;"/>
    <s v="A"/>
    <n v="974"/>
    <n v="29394.23"/>
  </r>
  <r>
    <s v="FPF18-0256"/>
    <x v="2"/>
    <s v="Madison Park"/>
    <s v="Della"/>
    <s v="F1511"/>
    <s v="OTTOMAN"/>
    <s v="Charcoal"/>
    <s v="29.5W x 29.5D x 16H&quot;"/>
    <s v="B"/>
    <n v="262"/>
    <n v="29385.11"/>
  </r>
  <r>
    <s v="MP13-8485"/>
    <x v="1"/>
    <s v="Madison Park"/>
    <s v="Quebec"/>
    <s v="A0014U"/>
    <s v="COVERLET&amp;BEDSPR"/>
    <s v="Clay Red"/>
    <s v="King: 120&quot;W x 118&quot;L / 20&quot;W x 36&quot;L (2)"/>
    <s v="B+"/>
    <n v="434"/>
    <n v="29358.99"/>
  </r>
  <r>
    <s v="BR20-1008"/>
    <x v="5"/>
    <s v="Beautyrest"/>
    <s v="600 Thread Count"/>
    <s v="D0028F"/>
    <s v="SHEET/SHEET SET"/>
    <s v="Charcoal"/>
    <s v="King: 108x102&quot;/21x41&quot;(2)/78x80&quot;+16&quot;"/>
    <s v="A"/>
    <n v="816"/>
    <n v="29343.09"/>
  </r>
  <r>
    <s v="MP95B-0319"/>
    <x v="6"/>
    <s v="Madison Park"/>
    <s v="Radiant"/>
    <s v="J0249"/>
    <s v="AWD"/>
    <s v="Gold"/>
    <s v="13.75&quot;W x 27.50&quot;H x 0.50&quot;D(2)"/>
    <s v="A+"/>
    <n v="913"/>
    <n v="29342.25"/>
  </r>
  <r>
    <s v="MP167-0096"/>
    <x v="6"/>
    <s v="Madison Park"/>
    <s v="Rossi"/>
    <s v="J0024"/>
    <s v="AWD"/>
    <s v="Blue"/>
    <s v="14.25x1x14&quot;H/20x1.25x20&quot;/17.25x1.25x17.25&quot;"/>
    <s v="B"/>
    <n v="634"/>
    <n v="29342.07"/>
  </r>
  <r>
    <s v="LCN51N-0031"/>
    <x v="3"/>
    <s v="Madison Park"/>
    <s v="Gauze"/>
    <s v="E1018C"/>
    <s v="BLANKET"/>
    <s v="White"/>
    <s v="King:108&quot; x 90&quot;"/>
    <s v="B"/>
    <n v="817"/>
    <n v="29334.39"/>
  </r>
  <r>
    <s v="MP10-8322"/>
    <x v="1"/>
    <s v="Madison Park"/>
    <s v="Jenson"/>
    <s v="A1137A"/>
    <s v="COMFORTER (SET)"/>
    <s v="Blue"/>
    <s v="King: 104&quot;W x 92&quot;L/20&quot;W x 36&quot;L (2)/78&quot;W x 80&quot;L + 15&quot;D /18&quot;W x 18&quot;L/12&quot;W x 18&quot;L/16&quot;W x 16&quot;L"/>
    <s v="B"/>
    <n v="521"/>
    <n v="29315.31"/>
  </r>
  <r>
    <s v="MP10-070"/>
    <x v="1"/>
    <s v="Madison Park"/>
    <s v="Dune"/>
    <s v="A0006A"/>
    <s v="COMFORTER (SET)"/>
    <s v="Beige"/>
    <s v="King: 104x92&quot;/20x36+2&quot;(2)/78x80+15&quot;/18x18&quot;/16x16&quot;/12x20&quot;"/>
    <s v="B"/>
    <n v="377"/>
    <n v="29313.93"/>
  </r>
  <r>
    <s v="MP13-1371"/>
    <x v="1"/>
    <s v="Madison Park"/>
    <s v="Quebec"/>
    <s v="A0014E"/>
    <s v="COVERLET&amp;BEDSPR"/>
    <s v="White"/>
    <s v="Full/Queen: 90x90&quot;/20x26&quot;(2)"/>
    <s v="A+"/>
    <n v="788"/>
    <n v="29304.69"/>
  </r>
  <r>
    <s v="MP10-6392"/>
    <x v="1"/>
    <s v="Madison Park"/>
    <s v="Veronica"/>
    <s v="A20008A"/>
    <s v="COMFORTER (SET)"/>
    <s v="Warm Grey/White"/>
    <s v="Full/Queen: 90x90&quot;&quot;/20x26&quot;&quot;(2)"/>
    <s v="B+"/>
    <n v="371"/>
    <n v="29284.46"/>
  </r>
  <r>
    <s v="MP95B-0264"/>
    <x v="6"/>
    <s v="Madison Park"/>
    <s v="Botanical Panel"/>
    <s v="J0305"/>
    <s v="AWD"/>
    <s v="Antique Blue"/>
    <s v="15.75x31.5x0.59&quot; (2)"/>
    <s v="A"/>
    <n v="592"/>
    <n v="29281.41"/>
  </r>
  <r>
    <s v="MP10-3450"/>
    <x v="1"/>
    <s v="Madison Park"/>
    <s v="Serene"/>
    <s v="A1013F"/>
    <s v="COMFORTER (SET)"/>
    <s v="Navy"/>
    <s v="King: 104x92&quot;/20x36&quot;(2)/78x80+15&quot;/18x18&quot;/12x18&quot;/12x16&quot;"/>
    <s v="B"/>
    <n v="389"/>
    <n v="29265.72"/>
  </r>
  <r>
    <s v="BR20-4657"/>
    <x v="5"/>
    <s v="Beautyrest"/>
    <s v="1500TC Solid Cooling Sheet Set"/>
    <s v="D7003B"/>
    <s v="SHEET/SHEET SET"/>
    <s v="Light Gray"/>
    <s v="Queen: 90x102&quot;/20x30&quot;(2)/60x80+15&quot;"/>
    <s v="EXT"/>
    <n v="1062"/>
    <n v="29258.1"/>
  </r>
  <r>
    <s v="ST54-3606"/>
    <x v="3"/>
    <s v="Serta"/>
    <s v="Heated Faux Feathersoft"/>
    <s v="E1083D-1"/>
    <s v="ELECT BLANKET"/>
    <s v="Ivory"/>
    <s v="King:100x90&quot;"/>
    <s v="ARB-"/>
    <n v="281"/>
    <n v="29246.48"/>
  </r>
  <r>
    <s v="UHK13-0019"/>
    <x v="1"/>
    <s v="Intelligent Design Kids"/>
    <s v="Cloud"/>
    <s v="B7001A"/>
    <s v="COVERLET&amp;BEDSPR"/>
    <s v="Blue"/>
    <s v="Twin: 68x88&quot;/20x26&quot;/16x16&quot;/12x16&quot;"/>
    <s v="B"/>
    <n v="684"/>
    <n v="29206.95"/>
  </r>
  <r>
    <s v="ID10-2157"/>
    <x v="1"/>
    <s v="Intelligent Design"/>
    <s v="Felicia"/>
    <s v="B3053G"/>
    <s v="COMFORTER (SET)"/>
    <s v="Blue"/>
    <s v="Full/Queen:90&quot;Wx90&quot;L/20&quot;Wx26&quot;L+2&quot;D(2)/12&quot;Wx16&quot;L"/>
    <s v="B"/>
    <n v="721"/>
    <n v="29184.48"/>
  </r>
  <r>
    <s v="TN20-0379"/>
    <x v="5"/>
    <s v="True North by Sleep Philosophy"/>
    <s v="Cozy Cotton Flannel"/>
    <s v="D0036Q"/>
    <s v="SHEET/SHEET SET"/>
    <s v="Grey Dogs"/>
    <s v="Full: 81&quot;W x 96&quot;L/54&quot;W x 75&quot;L + 12&quot;D/20&quot;W x 30&quot;L(2)"/>
    <s v="A"/>
    <n v="1365"/>
    <n v="29123.32"/>
  </r>
  <r>
    <s v="BR54-0527"/>
    <x v="3"/>
    <s v="Beautyrest"/>
    <s v="Heated Plush"/>
    <s v="E0073G"/>
    <s v="ELECT BLANKET"/>
    <s v="Red"/>
    <s v="Queen:84x90&quot;"/>
    <s v="B"/>
    <n v="402"/>
    <n v="29118.18"/>
  </r>
  <r>
    <s v="BR54-0646"/>
    <x v="3"/>
    <s v="Beautyrest"/>
    <s v="Heated Microlight to Berber"/>
    <s v="E0098D"/>
    <s v="ELECT BLANKET"/>
    <s v="Indigo"/>
    <s v="Twin:62x84&quot;"/>
    <s v="B"/>
    <n v="507"/>
    <n v="29106.13"/>
  </r>
  <r>
    <s v="BR54-0659"/>
    <x v="3"/>
    <s v="Beautyrest"/>
    <s v="Heated Plush"/>
    <s v="E0073H"/>
    <s v="ELECT BLANKET"/>
    <s v="Sapphire"/>
    <s v="Full:80x84&quot;"/>
    <s v="A"/>
    <n v="594"/>
    <n v="29068.61"/>
  </r>
  <r>
    <s v="MT120-1200"/>
    <x v="2"/>
    <s v="Martha Stewart"/>
    <s v="Ayanna"/>
    <s v="F0432"/>
    <s v="OCCASIONL TABLE"/>
    <s v="Reclaimed Greige"/>
    <s v="48&quot;W x 24&quot;D x 17&quot;H"/>
    <s v="B"/>
    <n v="145"/>
    <n v="29064.31"/>
  </r>
  <r>
    <s v="TN20-0084"/>
    <x v="5"/>
    <s v="True North by Sleep Philosophy"/>
    <s v="Cozy Cotton Flannel"/>
    <s v="D0036AF"/>
    <s v="SHEET/SHEET SET"/>
    <s v="Blue Plaid"/>
    <s v="King: 108x102&quot;/78x80+14&quot;/20x40&quot;(2)"/>
    <s v="A"/>
    <n v="1001"/>
    <n v="29042.33"/>
  </r>
  <r>
    <s v="MP10-258"/>
    <x v="1"/>
    <s v="Madison Park"/>
    <s v="Lola"/>
    <s v="A0026B"/>
    <s v="COMFORTER (SET)"/>
    <s v="Taupe Grey/Purple"/>
    <s v="King: 104x92&quot;/20x36&quot;(2)/78x80+15&quot;/18x18&quot;/16x16&quot;/12x20&quot;"/>
    <s v="A"/>
    <n v="376"/>
    <n v="29038.7"/>
  </r>
  <r>
    <s v="WR10-2062"/>
    <x v="3"/>
    <s v="Woolrich"/>
    <s v="Alton"/>
    <s v="E0006A"/>
    <s v="COMFORTER (SET)"/>
    <s v="Grey/Ivory"/>
    <s v="Full/Queen:90x94&quot;/20x26&quot;+2&quot; (2)/18x18&quot;"/>
    <s v="B+"/>
    <n v="520"/>
    <n v="29007.49"/>
  </r>
  <r>
    <s v="MP13-2645"/>
    <x v="1"/>
    <s v="Madison Park"/>
    <s v="Lola"/>
    <s v="A0026C"/>
    <s v="COVERLET&amp;BEDSPR"/>
    <s v="Aqua"/>
    <s v="King/Cal King: 104x94&quot;/20x36+1/2&quot;(2)/18x18&quot;/16x16&quot;/12x20&quot;"/>
    <s v="A"/>
    <n v="428"/>
    <n v="29004.35"/>
  </r>
  <r>
    <s v="MPS72-168"/>
    <x v="7"/>
    <s v="Madison Park Signature"/>
    <s v="Marshmallow"/>
    <s v="H0008B"/>
    <s v="BATH RUG"/>
    <s v="Cream"/>
    <s v="24x72&quot;"/>
    <s v="A"/>
    <n v="844"/>
    <n v="28965.08"/>
  </r>
  <r>
    <s v="CS20-1645"/>
    <x v="5"/>
    <s v="Comfort Spaces"/>
    <s v="Cotton 144TC"/>
    <s v="X3018N"/>
    <s v="SHEET/SHEET SET"/>
    <s v="Faded Denim"/>
    <s v="Queen: 90x102&quot;/60x80&quot;+14/20x30&quot;(2)"/>
    <s v="ARA"/>
    <n v="1326"/>
    <n v="28955.54"/>
  </r>
  <r>
    <s v="MT95C-0036A"/>
    <x v="6"/>
    <s v="INK+IVY"/>
    <s v="Blue Drift"/>
    <s v="J0211"/>
    <s v="CANVAS"/>
    <s v="Multi"/>
    <s v="19.6x15.6x1.61&quot;/21.6x21.6x1.61&quot;/16.6x36.6x1.61&quot;/17.6x17.6x1.61&quot;/19.6x19.6x1.61&quot;"/>
    <s v="A"/>
    <n v="323"/>
    <n v="28949.78"/>
  </r>
  <r>
    <s v="WR20-1788"/>
    <x v="5"/>
    <s v="Woolrich"/>
    <s v="Cotton Flannel"/>
    <s v="D0036Z"/>
    <s v="SHEET/SHEET SET"/>
    <s v="Blue Snowflake"/>
    <s v="King: 108x102&quot;/78x80+14&quot;/20x40&quot;(2)"/>
    <s v="A"/>
    <n v="858"/>
    <n v="28924.49"/>
  </r>
  <r>
    <s v="MPS10-502"/>
    <x v="4"/>
    <s v="Madison Park Signature"/>
    <s v="500 Thread Count Luxury Collection"/>
    <s v="C0052"/>
    <s v="COMFORTER (SET)"/>
    <s v="White"/>
    <s v="Full/Queen: 90x96&quot;/20x26+2&quot;(2)/92x98&quot;/12x16&quot;"/>
    <s v="B"/>
    <n v="321"/>
    <n v="28924.12"/>
  </r>
  <r>
    <s v="TN20-0251"/>
    <x v="5"/>
    <s v="True North by Sleep Philosophy"/>
    <s v="Cozy Cotton Flannel"/>
    <s v="D0036AS"/>
    <s v="SHEET/SHEET SET"/>
    <s v="Multi Leaves"/>
    <s v="Twin"/>
    <s v="A"/>
    <n v="1741"/>
    <n v="28913.32"/>
  </r>
  <r>
    <s v="BR20-1890"/>
    <x v="5"/>
    <s v="Beautyrest"/>
    <s v="1000 Thread Count"/>
    <s v="D0031F"/>
    <s v="SHEET/SHEET SET"/>
    <s v="Blue"/>
    <s v="Cal King: 108x102&quot;/20x40&quot;/72x84+16&quot;"/>
    <s v="A"/>
    <n v="761"/>
    <n v="28887.82"/>
  </r>
  <r>
    <s v="HH10-1825"/>
    <x v="10"/>
    <s v="Harbor House Blue"/>
    <s v="Morgan"/>
    <s v="X1082A"/>
    <s v="COMFORTER (SET)"/>
    <s v="White/Grey"/>
    <s v="Queen:92x96&quot;/20x26&quot;(2)/60x80+15&quot;/18x18&quot;/12x20&quot;"/>
    <s v="B+"/>
    <n v="257"/>
    <n v="28879.81"/>
  </r>
  <r>
    <s v="BR54-0663"/>
    <x v="3"/>
    <s v="Beautyrest"/>
    <s v="Heated Microlight to Berber"/>
    <s v="E0099D"/>
    <s v="ELECT BLANKET"/>
    <s v="Indigo"/>
    <s v="60x70&quot;"/>
    <s v="B"/>
    <n v="768"/>
    <n v="28853.15"/>
  </r>
  <r>
    <s v="BL20-0452"/>
    <x v="5"/>
    <s v="True North by Sleep Philosophy"/>
    <s v="Soloft Plush"/>
    <s v="D0033B"/>
    <s v="SHEET/SHEET SET"/>
    <s v="Brown"/>
    <s v="King: 76x80+14&quot;/108x102&quot;/20x40&quot;(2)"/>
    <s v="A"/>
    <n v="787"/>
    <n v="28827.39"/>
  </r>
  <r>
    <s v="TN20-0078"/>
    <x v="5"/>
    <s v="True North by Sleep Philosophy"/>
    <s v="Cozy Cotton Flannel"/>
    <s v="D0036AE"/>
    <s v="SHEET/SHEET SET"/>
    <s v="Red Plaid"/>
    <s v="Queen: 90x102&quot;/60x80+14&quot;/20x30&quot;(2)"/>
    <s v="A"/>
    <n v="1186"/>
    <n v="28823.05"/>
  </r>
  <r>
    <s v="ID13-2289"/>
    <x v="1"/>
    <s v="Intelligent Design"/>
    <s v="Cassiopeia"/>
    <s v="B3006"/>
    <s v="COVERLET&amp;BEDSPR"/>
    <s v="Aqua"/>
    <s v="Twin/Twin XL: 68&quot;W x 90&quot;L/20&quot;W x 26&quot;L/14&quot;W x 14&quot;L"/>
    <s v="A++"/>
    <n v="1073"/>
    <n v="28810.38"/>
  </r>
  <r>
    <s v="CS20-0376"/>
    <x v="5"/>
    <s v="Comfort Spaces"/>
    <s v="Cotton Flannel 135GSM"/>
    <s v="X3069D"/>
    <s v="SHEET/SHEET SET"/>
    <s v="Blue"/>
    <s v="Queen: 90&quot;W x 102&quot;L/60&quot;W x 81&quot;L + 14&quot;D/21&quot;W x 30&quot;L (2)"/>
    <s v="ARB"/>
    <n v="842"/>
    <n v="28808.26"/>
  </r>
  <r>
    <s v="BR54-0377"/>
    <x v="3"/>
    <s v="Beautyrest"/>
    <s v="Heated Microlight to Berber"/>
    <s v="E0098F"/>
    <s v="ELECT BLANKET"/>
    <s v="Blue"/>
    <s v="Twin:62x84&quot;"/>
    <s v="B+"/>
    <n v="514"/>
    <n v="28806.52"/>
  </r>
  <r>
    <s v="II40-1351"/>
    <x v="0"/>
    <s v="INK+IVY"/>
    <s v="Imani"/>
    <s v="A5110E-1"/>
    <s v="WINDOW PANEL"/>
    <s v="Green"/>
    <s v="50&quot;W x 95&quot;L"/>
    <s v="A+"/>
    <n v="898"/>
    <n v="28773.8"/>
  </r>
  <r>
    <s v="WR51-3908"/>
    <x v="3"/>
    <s v="Woolrich"/>
    <s v="Burlington"/>
    <s v="E1060F"/>
    <s v="BLANKET"/>
    <s v="Brown"/>
    <s v="Full/Queen: 90x90&quot;"/>
    <s v="B+"/>
    <n v="1213"/>
    <n v="28762.84"/>
  </r>
  <r>
    <s v="MP40-7812"/>
    <x v="0"/>
    <s v="Madison Park"/>
    <s v="Eastfield"/>
    <s v="G0058E"/>
    <s v="WINDOW PANEL"/>
    <s v="Teak"/>
    <s v="33x64&quot;"/>
    <s v="A"/>
    <n v="893"/>
    <n v="28759.279999999999"/>
  </r>
  <r>
    <s v="WR20-2285"/>
    <x v="5"/>
    <s v="Woolrich"/>
    <s v="Cotton Flannel"/>
    <s v="D0036J"/>
    <s v="SHEET/SHEET SET"/>
    <s v="Red/Black Buffalo Check"/>
    <s v="Queen: 90&quot;W x 102&quot;L/60&quot;W x 80&quot;L + 14&quot;D/20&quot;W x 30&quot;L(2)"/>
    <s v="A"/>
    <n v="1000"/>
    <n v="28691.360000000001"/>
  </r>
  <r>
    <s v="MP13-6572"/>
    <x v="1"/>
    <s v="Madison Park"/>
    <s v="Boone"/>
    <s v="A1014A"/>
    <s v="COVERLET&amp;BEDSPR"/>
    <s v="Brown"/>
    <s v="39&quot;W x 75&quot;L + 17&quot;D/20&quot;Wx26&quot;L(3)/39&quot;Wx75&quot;L+15&quot;D/12&quot;Wx18&quot;L"/>
    <s v="B"/>
    <n v="478"/>
    <n v="28684.86"/>
  </r>
  <r>
    <s v="BR54-0650"/>
    <x v="3"/>
    <s v="Beautyrest"/>
    <s v="Heated Microlight to Berber"/>
    <s v="E0098E"/>
    <s v="ELECT BLANKET"/>
    <s v="Ivory"/>
    <s v="Twin:62x84&quot;"/>
    <s v="B+"/>
    <n v="499"/>
    <n v="28663.23"/>
  </r>
  <r>
    <s v="MP10-739"/>
    <x v="1"/>
    <s v="Madison Park"/>
    <s v="Laurel"/>
    <s v="A0019C"/>
    <s v="COMFORTER (SET)"/>
    <s v="White"/>
    <s v="King: 104x92&quot;/20x36&quot;(2)/78x80+15&quot;/18x18&quot;/12x18&quot;/D6.5x18&quot;"/>
    <s v="B"/>
    <n v="418"/>
    <n v="28640.76"/>
  </r>
  <r>
    <s v="MP13-3303"/>
    <x v="1"/>
    <s v="Madison Park"/>
    <s v="Harper"/>
    <s v="A1033B"/>
    <s v="COVERLET&amp;BEDSPR"/>
    <s v="Navy"/>
    <s v="Full/Queen: 90x90&quot;/20x26+0.5&quot;(2)"/>
    <s v="B"/>
    <n v="587"/>
    <n v="28617.25"/>
  </r>
  <r>
    <s v="MP51-5156"/>
    <x v="4"/>
    <s v="Madison Park"/>
    <s v="Windom"/>
    <s v="C0010E"/>
    <s v="BLANKET"/>
    <s v="Blush"/>
    <s v="King: 108x90&quot;"/>
    <s v="B"/>
    <n v="1059"/>
    <n v="28615.01"/>
  </r>
  <r>
    <s v="MPS12-509"/>
    <x v="4"/>
    <s v="Madison Park Signature"/>
    <s v="500 Thread Count Luxury Collection"/>
    <s v="C0052"/>
    <s v="DUVET&amp;DUVET SET"/>
    <s v="White"/>
    <s v="King:108x96&quot;/20x36+2&quot;(2)12x16&quot;"/>
    <s v="B"/>
    <n v="350"/>
    <n v="28584.639999999999"/>
  </r>
  <r>
    <s v="MP70-6717"/>
    <x v="7"/>
    <s v="Madison Park"/>
    <s v="Cassandra"/>
    <s v="H0093A"/>
    <s v="SHOWER CURTAIN"/>
    <s v="Blush"/>
    <s v="72&quot;W x 72&quot;L"/>
    <s v="B"/>
    <n v="1333"/>
    <n v="28570.18"/>
  </r>
  <r>
    <s v="MP13-5487"/>
    <x v="1"/>
    <s v="Madison Park"/>
    <s v="Breanna"/>
    <s v="A20016B"/>
    <s v="COVERLET&amp;BEDSPR"/>
    <s v="Khaki"/>
    <s v="Queen: 61&quot;W x 81&quot;L + 24&quot;D/20&quot;W x 26&quot;L (2)/12&quot;W x 18&quot;L"/>
    <s v="B+"/>
    <n v="478"/>
    <n v="28569.51"/>
  </r>
  <r>
    <s v="CS20-0159"/>
    <x v="5"/>
    <s v="Comfort Spaces"/>
    <s v="Microfiber Coolmax"/>
    <s v="X3067C"/>
    <s v="SHEET/SHEET SET"/>
    <s v="White"/>
    <s v="Queen: 90x102&quot;/20x30&quot;(2)/60x80+14&quot;"/>
    <s v="ARA+"/>
    <n v="1422"/>
    <n v="28555.98"/>
  </r>
  <r>
    <s v="BR20-4677"/>
    <x v="5"/>
    <s v="Beautyrest"/>
    <s v="Oversized Cotton Flannel"/>
    <s v="D0051C"/>
    <s v="SHEET/SHEET SET"/>
    <s v="Sage Winter Fauna"/>
    <s v="Queen: 92x104&quot;/20x30&quot;(2)/ 60x80&quot;+16&quot;"/>
    <s v="A"/>
    <n v="958"/>
    <n v="28553.66"/>
  </r>
  <r>
    <s v="MP10-6867"/>
    <x v="1"/>
    <s v="Madison Park"/>
    <s v="Dawn"/>
    <s v="A0001C"/>
    <s v="COMFORTER (SET)"/>
    <s v="Blush"/>
    <s v="King: 104&quot;Wx92&quot;L/20&quot;Wx36&quot;L+2&quot;D(2)/78&quot;Wx80&quot;L+15&quot;D/16&quot;Wx16L&quot;/12&quot;Wx18&quot;L/18&quot;Wx18&quot;L/26&quot;Wx26&quot;L (2)"/>
    <s v="B+"/>
    <n v="282"/>
    <n v="28528.16"/>
  </r>
  <r>
    <s v="TN20-0266"/>
    <x v="5"/>
    <s v="True North by Sleep Philosophy"/>
    <s v="Cozy Cotton Flannel"/>
    <s v="D0036AT"/>
    <s v="SHEET/SHEET SET"/>
    <s v="Blue Polar Bears"/>
    <s v="Queen"/>
    <s v="A"/>
    <n v="1163"/>
    <n v="28521.87"/>
  </r>
  <r>
    <s v="BL20-0603"/>
    <x v="5"/>
    <s v="True North by Sleep Philosophy"/>
    <s v="Soloft Plush"/>
    <s v="D0033E"/>
    <s v="SHEET/SHEET SET"/>
    <s v="Aqua"/>
    <s v="Queen: 60x80+14&quot;/90x108&quot;/20x30&quot;(2)"/>
    <s v="A"/>
    <n v="882"/>
    <n v="28471.32"/>
  </r>
  <r>
    <s v="ST54-0209"/>
    <x v="3"/>
    <s v="Serta"/>
    <s v="Parsa AZ"/>
    <s v="X4046F"/>
    <s v="ELECT BLANKET"/>
    <s v="Sea Blue"/>
    <s v="King:100x90&quot;"/>
    <s v="ARB"/>
    <n v="364"/>
    <n v="28471.200000000001"/>
  </r>
  <r>
    <s v="MPH20-0016"/>
    <x v="5"/>
    <s v="Madison Park"/>
    <s v="800 Thread Count"/>
    <s v="D0023F"/>
    <s v="SHEET/SHEET SET"/>
    <s v="Teal"/>
    <s v="Queen: 90&quot;W x 102&quot;L/20&quot;W x 30&quot;L(4)/60&quot;W x 80&quot;L + 15&quot;D"/>
    <s v="A"/>
    <n v="804"/>
    <n v="28464.49"/>
  </r>
  <r>
    <s v="MP21-7479"/>
    <x v="5"/>
    <s v="Madison Park"/>
    <s v="Silk"/>
    <s v="D0032B"/>
    <s v="PILLOWCASE"/>
    <s v="Ivory"/>
    <s v="King:20x36&quot;"/>
    <s v="A"/>
    <n v="888"/>
    <n v="28395.64"/>
  </r>
  <r>
    <s v="MP51-544"/>
    <x v="4"/>
    <s v="Madison Park"/>
    <s v="Windom"/>
    <s v="C0010H"/>
    <s v="BLANKET"/>
    <s v="Mocha 17-0909 TCX"/>
    <s v="Twin: 68x90&quot;"/>
    <s v="B"/>
    <n v="1706"/>
    <n v="28365.26"/>
  </r>
  <r>
    <s v="NS10-3256"/>
    <x v="1"/>
    <s v="N Natori"/>
    <s v="Sakura Blossom"/>
    <s v="A9003A"/>
    <s v="COMFORTER (SET)"/>
    <s v="Lilac"/>
    <s v="King: 110&quot;W x 96&quot;L / 20&quot;W x 36&quot;L (2)"/>
    <s v="B+"/>
    <n v="280"/>
    <n v="28343.15"/>
  </r>
  <r>
    <s v="MPE10-1075"/>
    <x v="1"/>
    <s v="Madison Park Essentials"/>
    <s v="Jaxon"/>
    <s v="A1119E"/>
    <s v="COMFORTER (SET)"/>
    <s v="Coral/Grey"/>
    <s v="Queen:90&quot;W x 90&quot;L/20&quot;W x 26''L(2)/90&quot;W x 102&quot;L/60&quot;W x 80&quot;L+14&quot;D/20&quot;W x 30&quot;L(2)"/>
    <s v="B"/>
    <n v="662"/>
    <n v="28334.34"/>
  </r>
  <r>
    <s v="MP13-6479"/>
    <x v="1"/>
    <s v="Madison Park"/>
    <s v="Quebec"/>
    <s v="A0014Q"/>
    <s v="COVERLET&amp;BEDSPR"/>
    <s v="Khaki"/>
    <s v="King: 78&quot;W X80&quot;L + 24&quot;D/20&quot;W X 36&quot;L (2)"/>
    <s v="B"/>
    <n v="445"/>
    <n v="28330.53"/>
  </r>
  <r>
    <s v="MP13-3459"/>
    <x v="1"/>
    <s v="Madison Park"/>
    <s v="Keaton"/>
    <s v="A0004L"/>
    <s v="COVERLET&amp;BEDSPR"/>
    <s v="Navy"/>
    <s v="King/Cal King: 104x94&quot;/20x36&quot;(2)"/>
    <s v="B"/>
    <n v="666"/>
    <n v="28315.919999999998"/>
  </r>
  <r>
    <s v="MPS95A-0038"/>
    <x v="6"/>
    <s v="Madison Park Signature"/>
    <s v="Sunburst"/>
    <s v="J0203"/>
    <s v="AWD"/>
    <s v="White"/>
    <s v="30&quot;Wx30&quot;Hx1.25&quot;D"/>
    <s v="B"/>
    <n v="601"/>
    <n v="28313.279999999999"/>
  </r>
  <r>
    <s v="II10-782"/>
    <x v="1"/>
    <s v="INK+IVY"/>
    <s v="Alpine"/>
    <s v="A5070B"/>
    <s v="COMFORTER (SET)"/>
    <s v="Aqua"/>
    <s v="King/Cal King: 104x92&quot;/20x36&quot; (2)"/>
    <s v="B"/>
    <n v="357"/>
    <n v="28300.18"/>
  </r>
  <r>
    <s v="II12-1107"/>
    <x v="1"/>
    <s v="INK+IVY"/>
    <s v="Kara"/>
    <s v="A5082A"/>
    <s v="DUVET&amp;DUVET SET"/>
    <s v="Aqua"/>
    <s v="King/Cal King: 104&quot;W x 92&quot;L / 20&quot;W x 36&quot;L  (2)"/>
    <s v="B+"/>
    <n v="386"/>
    <n v="28279.97"/>
  </r>
  <r>
    <s v="MPE13-806"/>
    <x v="1"/>
    <s v="Madison Park Essentials"/>
    <s v="Saben"/>
    <s v="A1046B"/>
    <s v="COVERLET&amp;BEDSPR"/>
    <s v="Aqua"/>
    <s v="Queen"/>
    <s v="B"/>
    <n v="445"/>
    <n v="28271.71"/>
  </r>
  <r>
    <s v="TN20-0583"/>
    <x v="5"/>
    <s v="True North by Sleep Philosophy"/>
    <s v="Soloft Plush"/>
    <s v="D0054A"/>
    <s v="SHEET/SHEET SET"/>
    <s v="Burgundy"/>
    <s v="Queen: 60x80+14&quot;/90x108&quot;/20x30&quot;(2)"/>
    <s v="A"/>
    <n v="892"/>
    <n v="28261.82"/>
  </r>
  <r>
    <s v="MT154-0036"/>
    <x v="9"/>
    <s v="INK+IVY"/>
    <s v="Hunts"/>
    <s v="K0024"/>
    <s v="LGT-FLOOR LAMPS"/>
    <s v="Gold/Black"/>
    <s v="17&quot;Dia x 59&quot;H"/>
    <s v="A"/>
    <n v="323"/>
    <n v="28240.66"/>
  </r>
  <r>
    <s v="BR54-4698"/>
    <x v="3"/>
    <s v="Beautyrest"/>
    <s v="Zuri"/>
    <s v="E1084C"/>
    <s v="ELECT BLANKET"/>
    <s v="Grey Texture"/>
    <s v="50x70&quot;"/>
    <s v="TBD"/>
    <n v="735"/>
    <n v="28219.63"/>
  </r>
  <r>
    <s v="MZ10-227"/>
    <x v="1"/>
    <s v="Intelligent Design"/>
    <s v="Reagan"/>
    <s v="B2033"/>
    <s v="COMFORTER (SET)"/>
    <s v="Pink"/>
    <s v="Twin/TXL: 66x90&quot;/20x26&quot;/10x18&quot;"/>
    <s v="B+"/>
    <n v="868"/>
    <n v="28219.4"/>
  </r>
  <r>
    <s v="TN10-0488"/>
    <x v="4"/>
    <s v="True North by Sleep Philosophy"/>
    <s v="Heavy Warmth"/>
    <s v="C0038A"/>
    <s v="COMFORTER (SET)"/>
    <s v="White"/>
    <s v="Twin/Twin XL:68x96&quot;"/>
    <s v="B"/>
    <n v="703"/>
    <n v="28194.7"/>
  </r>
  <r>
    <s v="MPE10-735"/>
    <x v="1"/>
    <s v="Madison Park Essentials"/>
    <s v="Maible"/>
    <s v="A1054B"/>
    <s v="COMFORTER (SET)"/>
    <s v="Purple"/>
    <s v="King: 104x92&quot;/20x36+2&quot;(2)/78x80+15&quot;/108x102&quot;/78x80+14&quot;/20x40&quot;(2)/12x18&quot;"/>
    <s v="B"/>
    <n v="391"/>
    <n v="28183.71"/>
  </r>
  <r>
    <s v="CS20-1475"/>
    <x v="5"/>
    <s v="Comfort Spaces"/>
    <s v="Microfiber Coolmax"/>
    <s v="X3067A-1"/>
    <s v="SHEET/SHEET SET"/>
    <s v="Light Grey"/>
    <s v="Queen: 60x80&quot;+14&quot;"/>
    <s v="ARA"/>
    <n v="3002"/>
    <n v="28155.119999999999"/>
  </r>
  <r>
    <s v="MPS12-513"/>
    <x v="4"/>
    <s v="Madison Park Signature"/>
    <s v="500 Thread Count Luxury Collection"/>
    <s v="C0052"/>
    <s v="DUVET&amp;DUVET SET"/>
    <s v="White/Grey"/>
    <s v="King:108x96&quot;/20x36+2&quot;(2)12x16&quot;"/>
    <s v="B"/>
    <n v="358"/>
    <n v="28141.06"/>
  </r>
  <r>
    <s v="MP10-3076"/>
    <x v="3"/>
    <s v="Madison Park"/>
    <s v="Zuri"/>
    <s v="E0051E"/>
    <s v="COMFORTER (SET)"/>
    <s v="Grey"/>
    <s v="Full/Queen: 90x90&quot;/20x26+2&quot;(2)/14x20&quot;"/>
    <s v="B"/>
    <n v="549"/>
    <n v="28121.86"/>
  </r>
  <r>
    <s v="SI50-0023"/>
    <x v="4"/>
    <s v="Sharper Image"/>
    <s v="Cooling Touch"/>
    <s v="C0057F"/>
    <s v="THROW"/>
    <s v="Navy"/>
    <s v="50x60&quot;"/>
    <s v="TBD"/>
    <n v="1640"/>
    <n v="28107.439999999999"/>
  </r>
  <r>
    <s v="MPE10-949"/>
    <x v="3"/>
    <s v="Madison Park Essentials"/>
    <s v="Parkston"/>
    <s v="E0003E"/>
    <s v="COMFORTER (SET)"/>
    <s v="Brown"/>
    <s v="Full/Queen: 90x94&quot;/20x26&quot;+2&quot;(2)"/>
    <s v="B"/>
    <n v="1103"/>
    <n v="28086.240000000002"/>
  </r>
  <r>
    <s v="MP10-3734"/>
    <x v="1"/>
    <s v="Madison Park"/>
    <s v="Biloxi"/>
    <s v="A1015C"/>
    <s v="COMFORTER (SET)"/>
    <s v="Navy"/>
    <s v="King: 104x92&quot;/20x36&quot;(2)/78x80+15&quot;/18x18&quot;/16x16&quot;/12x18&quot;"/>
    <s v="B"/>
    <n v="365"/>
    <n v="28044.22"/>
  </r>
  <r>
    <s v="WR10-2887"/>
    <x v="3"/>
    <s v="Woolrich"/>
    <s v="Alton"/>
    <s v="E0006F"/>
    <s v="COMFORTER (SET)"/>
    <s v="Charcoal/Ivory"/>
    <s v="Full/Queen:90x94&quot;/20x26&quot;+2&quot; (2)/18x18&quot;"/>
    <s v="B+"/>
    <n v="495"/>
    <n v="28038.51"/>
  </r>
  <r>
    <s v="BR20-0986"/>
    <x v="5"/>
    <s v="Beautyrest"/>
    <s v="600 Thread Count"/>
    <s v="D0028A"/>
    <s v="SHEET/SHEET SET"/>
    <s v="White"/>
    <s v="Full: 81x96/21x31&quot;(2)/54x75&quot;+16&quot;"/>
    <s v="A"/>
    <n v="934"/>
    <n v="28014.81"/>
  </r>
  <r>
    <s v="MPS10-101"/>
    <x v="4"/>
    <s v="Madison Park Signature"/>
    <s v="1000 Thread Count Cotton Blend"/>
    <s v="C0002"/>
    <s v="COMFORTER (SET)"/>
    <s v="White"/>
    <s v="King/Cal King: 104x90&quot;"/>
    <s v="B"/>
    <n v="560"/>
    <n v="27987.35"/>
  </r>
  <r>
    <s v="MPE10-1040"/>
    <x v="1"/>
    <s v="Madison Park Essentials"/>
    <s v="Jaxon"/>
    <s v="A1119C"/>
    <s v="COMFORTER (SET)"/>
    <s v="Taupe/Grey"/>
    <s v="Cal King: 104&quot;W x 92&quot;L/20'W x 36&quot;L(2)/108&quot;W x 102&quot;L/72&quot;W x 84&quot;L+14&quot;D/20&quot;W x 40&quot;L(2)"/>
    <s v="A+"/>
    <n v="580"/>
    <n v="27976.74"/>
  </r>
  <r>
    <s v="MP20-8230"/>
    <x v="5"/>
    <s v="Madison Park"/>
    <s v="500 Thread Count Egyptian Cotton"/>
    <s v="D0045C"/>
    <s v="SHEET/SHEET SET"/>
    <s v="Blue(12-4108)"/>
    <s v="King: 108x102&quot;/20x40&quot;(2)/78x80&quot;+16&quot;"/>
    <s v="A"/>
    <n v="553"/>
    <n v="27970.38"/>
  </r>
  <r>
    <s v="MP20-7166"/>
    <x v="5"/>
    <s v="Madison Park"/>
    <s v="600 Thread Count Pima Cotton"/>
    <s v="D0013D"/>
    <s v="SHEET/SHEET SET"/>
    <s v="Light. Grey"/>
    <s v="Split King:110x104&quot;/20x40&quot;(4)/38x80+15&quot;(2)"/>
    <s v="A"/>
    <n v="341"/>
    <n v="27965.24"/>
  </r>
  <r>
    <s v="TN20-0371"/>
    <x v="5"/>
    <s v="True North by Sleep Philosophy"/>
    <s v="Cozy Cotton Flannel"/>
    <s v="D0036P"/>
    <s v="SHEET/SHEET SET"/>
    <s v="Multi Sloth"/>
    <s v="Twin: 66&quot;W x 96&quot;L/39&quot;W x 75&quot;L + 12&quot;D/20&quot;W x 30&quot;L(1)"/>
    <s v="A"/>
    <n v="1731"/>
    <n v="27949.39"/>
  </r>
  <r>
    <s v="ID10-1224"/>
    <x v="1"/>
    <s v="Intelligent Design"/>
    <s v="Robbie"/>
    <s v="B3045"/>
    <s v="COMFORTER (SET)"/>
    <s v="Navy/Tan"/>
    <s v="Twin: 68&quot;W x 86''L/20''W x 26&quot;L + 2''D/39''W x 75''L + 14''D/12''W x 16&quot;L/6"/>
    <s v="A+"/>
    <n v="790"/>
    <n v="27926.5"/>
  </r>
  <r>
    <s v="II13-1043"/>
    <x v="1"/>
    <s v="INK+IVY"/>
    <s v="Alpine"/>
    <s v="A5070A"/>
    <s v="COVERLET&amp;BEDSPR"/>
    <s v="Navy"/>
    <s v="King/Cal King: 104&quot;W x 92&quot;L / 20&quot;W x 36&quot;L + 0.5&quot;D(2)"/>
    <s v="B"/>
    <n v="356"/>
    <n v="27925.94"/>
  </r>
  <r>
    <s v="MPE13-310"/>
    <x v="1"/>
    <s v="Madison Park Essentials"/>
    <s v="Knowles"/>
    <s v="A1005A"/>
    <s v="COVERLET&amp;BEDSPR"/>
    <s v="Grey"/>
    <s v="Queen: 90x90&quot;/20x26&quot;(2)/90x102&quot;/60x80+14&quot;/20x30&quot;(2)/12x18&quot;"/>
    <s v="B"/>
    <n v="460"/>
    <n v="27925.27"/>
  </r>
  <r>
    <s v="UH10-0198"/>
    <x v="1"/>
    <s v="Intelligent Design"/>
    <s v="Brooklyn"/>
    <s v="A0072A"/>
    <s v="COMFORTER (SET)"/>
    <s v="Ivory"/>
    <s v="Twin/TXL: 68x92&quot;/20x26&quot;/18x18&quot;/12x18&quot;/26x26+1/2&quot;"/>
    <s v="A"/>
    <n v="468"/>
    <n v="27917.83"/>
  </r>
  <r>
    <s v="MP13-6133"/>
    <x v="1"/>
    <s v="Madison Park"/>
    <s v="Keaton"/>
    <s v="A0004I"/>
    <s v="COVERLET&amp;BEDSPR"/>
    <s v="Black"/>
    <s v="Full/Queen: 90&quot;W x 90&quot;L / 20&quot;W x 26&quot;L (2)"/>
    <s v="B"/>
    <n v="725"/>
    <n v="27900.42"/>
  </r>
  <r>
    <s v="PET63CC6032"/>
    <x v="11"/>
    <s v="Friends Forever"/>
    <s v="Trucker"/>
    <s v="P7031"/>
    <s v="PET BEDS"/>
    <s v="Dark Grey"/>
    <s v="36.75Lx23.75Wx25H"/>
    <s v="A"/>
    <n v="2183"/>
    <n v="27895.35"/>
  </r>
  <r>
    <s v="MPP13-049"/>
    <x v="1"/>
    <s v="Madison Park Pure"/>
    <s v="Ronan"/>
    <s v="A5001"/>
    <s v="COVERLET&amp;BEDSPR"/>
    <s v="Blue"/>
    <s v="Full/Queen: 88x92&quot;/20x26+0.5&quot;(2)/12x18&quot;"/>
    <s v="B"/>
    <n v="490"/>
    <n v="27868.79"/>
  </r>
  <r>
    <s v="MP10-6014"/>
    <x v="3"/>
    <s v="Madison Park"/>
    <s v="Arya"/>
    <s v="E0004C"/>
    <s v="COMFORTER (SET)"/>
    <s v="Grey"/>
    <s v="King/Cal King: 104&quot;W x 90&quot;L/20&quot;W x 36&quot;L + 2&quot;D (2)"/>
    <s v="B"/>
    <n v="443"/>
    <n v="27845.68"/>
  </r>
  <r>
    <s v="CS20-1401"/>
    <x v="5"/>
    <s v="Comfort Spaces"/>
    <s v="Cotton Flannel 135GSM"/>
    <s v="X3069P"/>
    <s v="SHEET/SHEET SET"/>
    <s v="Black"/>
    <s v="Queen: 90x102&quot;/60x81&quot;+ 14&quot;/21x30&quot; (2)"/>
    <s v="ARB"/>
    <n v="952"/>
    <n v="27840.43"/>
  </r>
  <r>
    <s v="BR54-0655"/>
    <x v="3"/>
    <s v="Beautyrest"/>
    <s v="Heated Plush"/>
    <s v="E0073E"/>
    <s v="ELECT BLANKET"/>
    <s v="Lavender"/>
    <s v="Full:80x84&quot;"/>
    <s v="B+"/>
    <n v="557"/>
    <n v="27837.64"/>
  </r>
  <r>
    <s v="BL51N-0846"/>
    <x v="3"/>
    <s v="Madison Park"/>
    <s v="Freshspun Basketweave"/>
    <s v="E1017B"/>
    <s v="BLANKET"/>
    <s v="Cream"/>
    <s v="Full/Queen: 90x90&quot;"/>
    <s v="B"/>
    <n v="1493"/>
    <n v="27828.05"/>
  </r>
  <r>
    <s v="WR10-1059"/>
    <x v="3"/>
    <s v="Woolrich"/>
    <s v="Lumberjack"/>
    <s v="E0018"/>
    <s v="COMFORTER (SET)"/>
    <s v="Multi"/>
    <s v="King: 102x86&quot;/20x36+2&quot;(2)"/>
    <s v="B+"/>
    <n v="633"/>
    <n v="27827.96"/>
  </r>
  <r>
    <s v="TN20-0557"/>
    <x v="5"/>
    <s v="True North by Sleep Philosophy"/>
    <s v="Cozy Cotton Flannel"/>
    <s v="D0050A"/>
    <s v="SHEET/SHEET SET"/>
    <s v="Tan Woodland Winter"/>
    <s v="Twin: 66x96&quot;/39x75+12&quot;/20x30&quot;"/>
    <s v="A"/>
    <n v="1615"/>
    <n v="27826.63"/>
  </r>
  <r>
    <s v="ID10-1974"/>
    <x v="1"/>
    <s v="Intelligent Design"/>
    <s v="Felicia"/>
    <s v="B3053D"/>
    <s v="COMFORTER (SET)"/>
    <s v="Navy"/>
    <s v="King/Cal King: 104&quot;W x 90&quot;L/20&quot;W x 36&quot;L + 2&quot;D (2)/12&quot;W x 16&quot;L"/>
    <s v="B"/>
    <n v="597"/>
    <n v="27818.42"/>
  </r>
  <r>
    <s v="MP50-4877"/>
    <x v="3"/>
    <s v="Madison Park"/>
    <s v="Ruched Fur"/>
    <s v="E1045A"/>
    <s v="THROW"/>
    <s v="Aqua"/>
    <s v="50&quot;W x 60&quot;L"/>
    <s v="B"/>
    <n v="1517"/>
    <n v="27813.47"/>
  </r>
  <r>
    <s v="ID10-1658"/>
    <x v="1"/>
    <s v="Intelligent Design"/>
    <s v="Felicia"/>
    <s v="B3053B"/>
    <s v="COMFORTER (SET)"/>
    <s v="Blush"/>
    <s v="Twin/Twin XL:68&quot;Wx90&quot;L/20&quot;Wx26&quot;L+2&quot;D/12&quot;Wx16&quot;L"/>
    <s v="A++"/>
    <n v="812"/>
    <n v="27798.63"/>
  </r>
  <r>
    <s v="5DS13-0166"/>
    <x v="1"/>
    <s v="510 Design"/>
    <s v="Oakley"/>
    <s v="A5008A"/>
    <s v="COVERLET&amp;BEDSPR"/>
    <s v="Cream"/>
    <s v="Full/Queen: 102&quot;W x 118&quot;L/20&quot;W x 26&quot;L + 0.5&quot;(2)"/>
    <s v="B"/>
    <n v="803"/>
    <n v="27792.34"/>
  </r>
  <r>
    <s v="MP13-2632"/>
    <x v="1"/>
    <s v="Madison Park"/>
    <s v="Quebec"/>
    <s v="A0014A"/>
    <s v="COVERLET&amp;BEDSPR"/>
    <s v="Cream"/>
    <s v="Twin: 81x110&quot;/20x26&quot;"/>
    <s v="A++"/>
    <n v="796"/>
    <n v="27791.67"/>
  </r>
  <r>
    <s v="MPE73-668"/>
    <x v="8"/>
    <s v="Madison Park Essentials"/>
    <s v="Adrien"/>
    <s v="H0012F"/>
    <s v="BATH TOWEL"/>
    <s v="Seafoam"/>
    <s v="27&quot;Wx52&quot;L(2)/16&quot;Wx26&quot;L(2)/12&quot;Wx12&quot;L(2)"/>
    <s v="B"/>
    <n v="1488"/>
    <n v="27788.37"/>
  </r>
  <r>
    <s v="MP20-7998"/>
    <x v="5"/>
    <s v="Madison Park"/>
    <s v="600 Thread Count Pima Cotton"/>
    <s v="D0013F"/>
    <s v="SHEET/SHEET SET"/>
    <s v="Sand"/>
    <s v="Split King:110x104&quot;/ 20x40&quot;(4)/38x80+16&quot;(2)"/>
    <s v="A"/>
    <n v="341"/>
    <n v="27747.81"/>
  </r>
  <r>
    <s v="ST54-0113"/>
    <x v="3"/>
    <s v="Serta"/>
    <s v="Fleece to Sherpa"/>
    <s v="E0069G"/>
    <s v="ELECT BLANKET"/>
    <s v="Tan"/>
    <s v="King:100x90&quot;"/>
    <s v="B"/>
    <n v="334"/>
    <n v="27746.28"/>
  </r>
  <r>
    <s v="MPS73-526"/>
    <x v="8"/>
    <s v="Madison Park Signature"/>
    <s v="800gsm"/>
    <s v="H0006G"/>
    <s v="BATH TOWEL"/>
    <s v="Black"/>
    <s v="34x68&quot; (2)"/>
    <s v="B"/>
    <n v="804"/>
    <n v="27734.65"/>
  </r>
  <r>
    <s v="ID10-2375"/>
    <x v="1"/>
    <s v="Intelligent Design"/>
    <s v="Lucy"/>
    <s v="B3072G"/>
    <s v="COMFORTER (SET)"/>
    <s v="Blue"/>
    <s v="Full/Queen: 90&quot;W x 90&quot;L / 20&quot;W x 26&quot;L (2)"/>
    <s v="B"/>
    <n v="648"/>
    <n v="27721.77"/>
  </r>
  <r>
    <s v="MPE10-694"/>
    <x v="1"/>
    <s v="Madison Park Essentials"/>
    <s v="Saben"/>
    <s v="A1046B"/>
    <s v="COMFORTER (SET)"/>
    <s v="Aqua"/>
    <s v="Full"/>
    <s v="A++"/>
    <n v="426"/>
    <n v="27708.73"/>
  </r>
  <r>
    <s v="AM12-0044"/>
    <x v="1"/>
    <s v="Super Listing"/>
    <s v="Mina"/>
    <s v="A6005D"/>
    <s v="DUVET&amp;DUVET SET"/>
    <s v="Light Grey"/>
    <s v="Full/Queen: 90x90&quot;/20x26&quot;(2)"/>
    <s v="B+"/>
    <n v="1206"/>
    <n v="27705.73"/>
  </r>
  <r>
    <s v="CS20-1396"/>
    <x v="5"/>
    <s v="Comfort Spaces"/>
    <s v="Cotton Flannel 135GSM"/>
    <s v="X3069O"/>
    <s v="SHEET/SHEET SET"/>
    <s v="Multi"/>
    <s v="Queen: 90x102&quot;/60x81&quot;+ 14&quot;/21x30&quot; (2)"/>
    <s v="ARB"/>
    <n v="846"/>
    <n v="27660.720000000001"/>
  </r>
  <r>
    <s v="TN20-0221"/>
    <x v="5"/>
    <s v="True North by Sleep Philosophy"/>
    <s v="Cozy Cotton Flannel"/>
    <s v="D0036AN"/>
    <s v="SHEET/SHEET SET"/>
    <s v="Aqua French Bulldog"/>
    <s v="Twin: 66&quot;W x 96&quot;L/39&quot;W x 75&quot;L + 12&quot;D/20&quot;W x 30&quot;L(1)"/>
    <s v="A"/>
    <n v="1658"/>
    <n v="27654.3"/>
  </r>
  <r>
    <s v="MP10-1667"/>
    <x v="1"/>
    <s v="Madison Park"/>
    <s v="Lavine"/>
    <s v="A3006B"/>
    <s v="COMFORTER (SET)"/>
    <s v="Blue"/>
    <s v="Cal King: 106x92&quot;/20x36+2&quot;(2)/72x84+15&quot;/18x18&quot;/12x18&quot;/26x26+2&quot;(2)/110x102&quot;/"/>
    <s v="B+"/>
    <n v="255"/>
    <n v="27626.79"/>
  </r>
  <r>
    <s v="MP72-5104"/>
    <x v="7"/>
    <s v="Madison Park"/>
    <s v="Tufted Pearl Channel"/>
    <s v="H0054A"/>
    <s v="BATH RUG"/>
    <s v="Wheat"/>
    <s v="24&quot;W x 58&quot;L"/>
    <s v="B+"/>
    <n v="831"/>
    <n v="27625.81"/>
  </r>
  <r>
    <s v="MPS72-387"/>
    <x v="7"/>
    <s v="Madison Park Signature"/>
    <s v="Marshmallow"/>
    <s v="H0008D"/>
    <s v="BATH RUG"/>
    <s v="Natural"/>
    <s v="20&quot;W x 24&quot;L"/>
    <s v="A+"/>
    <n v="1851"/>
    <n v="27598.5"/>
  </r>
  <r>
    <s v="MP10-7278"/>
    <x v="1"/>
    <s v="Madison Park"/>
    <s v="Dawn"/>
    <s v="A0001D"/>
    <s v="COMFORTER (SET)"/>
    <s v="Yellow"/>
    <s v="King:104&quot;Wx92&quot;L/20&quot;Wx36&quot;L+2&quot;D (2)/78&quot;Wx80&quot;L+15&quot;D/16&quot;Wx16L&quot;/12&quot;Wx18&quot;L/18&quot;Wx18&quot;L/26&quot;Wx26&quot;L (2)"/>
    <s v="B"/>
    <n v="269"/>
    <n v="27594.18"/>
  </r>
  <r>
    <s v="ST54-0051"/>
    <x v="3"/>
    <s v="Serta"/>
    <s v="Parsa AZ"/>
    <s v="X4046D"/>
    <s v="ELECT BLANKET"/>
    <s v="Dark Teal"/>
    <s v="King:100x90&quot;"/>
    <s v="ARB"/>
    <n v="364"/>
    <n v="27591.64"/>
  </r>
  <r>
    <s v="MP70-6707"/>
    <x v="7"/>
    <s v="Madison Park"/>
    <s v="Metro"/>
    <s v="H0060A"/>
    <s v="SHOWER CURTAIN"/>
    <s v="White"/>
    <s v="72x72&quot;"/>
    <s v="B"/>
    <n v="1493"/>
    <n v="27578.28"/>
  </r>
  <r>
    <s v="LCN12-0108"/>
    <x v="1"/>
    <s v="Clean Spaces"/>
    <s v="Dover"/>
    <s v="A0051C"/>
    <s v="DUVET&amp;DUVET SET"/>
    <s v="Natural"/>
    <s v="King/Cal King:106&quot;W x 94&quot;L /20&quot;W x 36&quot;L(2)"/>
    <s v="B"/>
    <n v="411"/>
    <n v="27571.02"/>
  </r>
  <r>
    <s v="AM12-0045"/>
    <x v="1"/>
    <s v="Super Listing"/>
    <s v="Mina"/>
    <s v="A6005D"/>
    <s v="DUVET&amp;DUVET SET"/>
    <s v="Light Grey"/>
    <s v="King/Cal King: 104x90&quot;/20x36&quot;(2)"/>
    <s v="B+"/>
    <n v="1024"/>
    <n v="27567.01"/>
  </r>
  <r>
    <s v="AM10-0464"/>
    <x v="1"/>
    <s v="Super Listing"/>
    <s v="Porter"/>
    <s v="A6007E"/>
    <s v="COMFORTER (SET)"/>
    <s v="Blue/Grey"/>
    <s v="Full: 80x90&quot;/20x26&quot;(2)"/>
    <s v="A++"/>
    <n v="1050"/>
    <n v="27557.13"/>
  </r>
  <r>
    <s v="MP12-2530"/>
    <x v="1"/>
    <s v="Madison Park"/>
    <s v="Celeste"/>
    <s v="A3003B"/>
    <s v="DUVET&amp;DUVET SET"/>
    <s v="White"/>
    <s v="Full/Queen: 90x90&quot;/20x26+2&quot;(2)/16x16&quot;"/>
    <s v="A"/>
    <n v="560"/>
    <n v="27544.69"/>
  </r>
  <r>
    <s v="MPH20-0004"/>
    <x v="5"/>
    <s v="Madison Park"/>
    <s v="800 Thread Count"/>
    <s v="D0023B"/>
    <s v="SHEET/SHEET SET"/>
    <s v="Grey"/>
    <s v="Queen: 90&quot;W x 102&quot;L/20&quot;W x 30&quot;L(4)/60&quot;W x 80&quot;L + 15&quot;D"/>
    <s v="A"/>
    <n v="776"/>
    <n v="27534.18"/>
  </r>
  <r>
    <s v="TN54-0502"/>
    <x v="3"/>
    <s v="True North by Sleep Philosophy"/>
    <s v="Sherpa"/>
    <s v="E0100C"/>
    <s v="ELECT BLANKET"/>
    <s v="Grey"/>
    <s v="King: 100x90&quot;"/>
    <s v="B"/>
    <n v="316"/>
    <n v="27519.48"/>
  </r>
  <r>
    <s v="WR20-1797"/>
    <x v="5"/>
    <s v="Woolrich"/>
    <s v="Cotton Flannel"/>
    <s v="D0036X"/>
    <s v="SHEET/SHEET SET"/>
    <s v="Brown Plaid"/>
    <s v="King: 108x102&quot;/78x80+14&quot;/20x40&quot;(2)"/>
    <s v="B"/>
    <n v="821"/>
    <n v="27507.91"/>
  </r>
  <r>
    <s v="MPE13-311"/>
    <x v="1"/>
    <s v="Madison Park Essentials"/>
    <s v="Knowles"/>
    <s v="A1005A"/>
    <s v="COVERLET&amp;BEDSPR"/>
    <s v="Grey"/>
    <s v="King: 104x92&quot;/20x36&quot;(2)/108x102&quot;/78x80+14&quot;/20x40&quot;(2)/12x18&quot;"/>
    <s v="B"/>
    <n v="403"/>
    <n v="27502.91"/>
  </r>
  <r>
    <s v="FUR101-0044"/>
    <x v="2"/>
    <s v="Madison Park"/>
    <s v="Martin"/>
    <s v="F1172"/>
    <s v="OTTOMAN"/>
    <s v="Blue"/>
    <s v="48W x 27.5D x 18H&quot;"/>
    <s v="B"/>
    <n v="216"/>
    <n v="27501.34"/>
  </r>
  <r>
    <s v="MZ10-0560"/>
    <x v="1"/>
    <s v="Intelligent Design"/>
    <s v="Camille"/>
    <s v="B2009"/>
    <s v="COMFORTER (SET)"/>
    <s v="Pink"/>
    <s v="Twin/TXL: 66&quot;W x 90&quot;L/20&quot;W x 26&quot;L + 1.5&quot;D/13&quot;W x 13&quot;L + 1.5&quot;D"/>
    <s v="B"/>
    <n v="944"/>
    <n v="27484.95"/>
  </r>
  <r>
    <s v="WR51-2549"/>
    <x v="3"/>
    <s v="Woolrich"/>
    <s v="Burlington"/>
    <s v="E1060D"/>
    <s v="BLANKET"/>
    <s v="Navy"/>
    <s v="King: 108&quot;W x 90&quot;L"/>
    <s v="B+"/>
    <n v="946"/>
    <n v="27482.79"/>
  </r>
  <r>
    <s v="ID20-1539"/>
    <x v="5"/>
    <s v="Intelligent Design"/>
    <s v="Cozy Soft"/>
    <s v="D0036B"/>
    <s v="SHEET/SHEET SET"/>
    <s v="Blue Stars"/>
    <s v="Queen: 90&quot;W x 102&quot;L/60&quot;W x 80&quot;L + 14&quot;D/20&quot;W x 30&quot;L (2)"/>
    <s v="A"/>
    <n v="1092"/>
    <n v="27468.06"/>
  </r>
  <r>
    <s v="MP72-3611"/>
    <x v="7"/>
    <s v="Madison Park"/>
    <s v="Evan"/>
    <s v="H0010B"/>
    <s v="BATH RUG"/>
    <s v="Seafoam"/>
    <s v="20x30&quot;"/>
    <s v="B"/>
    <n v="1884"/>
    <n v="27467.13"/>
  </r>
  <r>
    <s v="UHK10-0231"/>
    <x v="1"/>
    <s v="Intelligent Design Kids"/>
    <s v="Lulu"/>
    <s v="B7025"/>
    <s v="COMFORTER (SET)"/>
    <s v="Purple"/>
    <s v="Full/Queen"/>
    <s v="B"/>
    <n v="601"/>
    <n v="27463.24"/>
  </r>
  <r>
    <s v="HH10-398"/>
    <x v="10"/>
    <s v="Harbor House Blue"/>
    <s v="Coastline"/>
    <s v="X1094B"/>
    <s v="COMFORTER (SET)"/>
    <s v="Aqua"/>
    <s v="King: 110x96&quot;/20x36+2&quot;(2)/78x80+15&quot;"/>
    <s v="B-"/>
    <n v="229"/>
    <n v="27446.93"/>
  </r>
  <r>
    <s v="MP13-7396"/>
    <x v="1"/>
    <s v="Madison Park"/>
    <s v="Bennett"/>
    <s v="A1031C"/>
    <s v="COVERLET&amp;BEDSPR"/>
    <s v="Navy"/>
    <s v="King/Cal King: 104&quot;W x 94L&quot;/20W x 36L&quot;(2) / 16&quot;W x16&quot;L"/>
    <s v="B"/>
    <n v="481"/>
    <n v="27444.5"/>
  </r>
  <r>
    <s v="WR20-2282"/>
    <x v="5"/>
    <s v="Woolrich"/>
    <s v="Cotton Flannel"/>
    <s v="D0036I"/>
    <s v="SHEET/SHEET SET"/>
    <s v="Grey Moose"/>
    <s v="Queen: 90&quot;W x 102&quot;L/60&quot;W x 80&quot;L + 14&quot;D/20&quot;W x 30&quot;L(2)"/>
    <s v="B"/>
    <n v="959"/>
    <n v="27443.47"/>
  </r>
  <r>
    <s v="WR10-2888"/>
    <x v="3"/>
    <s v="Woolrich"/>
    <s v="Alton"/>
    <s v="E0006F"/>
    <s v="COMFORTER (SET)"/>
    <s v="Charcoal/Ivory"/>
    <s v="King:106x94&quot;/20x36&quot;+2&quot;(2)/18x18&quot;"/>
    <s v="B"/>
    <n v="431"/>
    <n v="27427.29"/>
  </r>
  <r>
    <s v="BASI10-0197"/>
    <x v="3"/>
    <s v="Madison Park Essentials"/>
    <s v="Larkspur"/>
    <s v="E0002A"/>
    <s v="COMFORTER (SET)"/>
    <s v="Brown/Sand"/>
    <s v="King/CalK: 106x94&quot;/20x36+2&quot;(2)"/>
    <s v="B"/>
    <n v="820"/>
    <n v="27418.26"/>
  </r>
  <r>
    <s v="MP40-1050"/>
    <x v="0"/>
    <s v="Madison Park"/>
    <s v="Averil"/>
    <s v="G0015B"/>
    <s v="WINDOW PANEL"/>
    <s v="White"/>
    <s v="50x84&quot;"/>
    <s v="A"/>
    <n v="1371"/>
    <n v="27414.43"/>
  </r>
  <r>
    <s v="TN20-0063"/>
    <x v="5"/>
    <s v="True North by Sleep Philosophy"/>
    <s v="Cozy Cotton Flannel"/>
    <s v="D0036AB"/>
    <s v="SHEET/SHEET SET"/>
    <s v="Tan/Blue Snowflakes"/>
    <s v="Queen: 90x102&quot;/60x80+14&quot;/20x30&quot;(2)"/>
    <s v="A"/>
    <n v="1116"/>
    <n v="27396.74"/>
  </r>
  <r>
    <s v="MP10-8437"/>
    <x v="1"/>
    <s v="Madison Park"/>
    <s v="Emilia"/>
    <s v="A1070B"/>
    <s v="COMFORTER (SET)"/>
    <s v="Silver"/>
    <s v="Queen:90x90&quot;/20x26&quot;(2)/60x80+15&quot;/18x18&quot;/12x18&quot;/26x26+2&quot;(2)/92x102&quot;/20x30&quot;(2)/60x80+14&quot;"/>
    <s v="B+"/>
    <n v="355"/>
    <n v="27385.51"/>
  </r>
  <r>
    <s v="MP13-5488"/>
    <x v="1"/>
    <s v="Madison Park"/>
    <s v="Breanna"/>
    <s v="A20016B"/>
    <s v="COVERLET&amp;BEDSPR"/>
    <s v="Khaki"/>
    <s v="King: 79&quot;W x 81&quot;L + 24&quot;D/20&quot;W x 36&quot;L (2)/12&quot;W x 18&quot;L"/>
    <s v="B+"/>
    <n v="389"/>
    <n v="27355.439999999999"/>
  </r>
  <r>
    <s v="ID20-1759"/>
    <x v="5"/>
    <s v="Intelligent Design"/>
    <s v="Cozy Soft"/>
    <s v="D0036BN"/>
    <s v="SHEET/SHEET SET"/>
    <s v="Blue Penguins"/>
    <s v="Full: 81&quot;W x 96&quot;L/54&quot;W x 75&quot;L + 12&quot;D/20&quot;W x 30&quot;L (2)"/>
    <s v="A"/>
    <n v="1241"/>
    <n v="27354.41"/>
  </r>
  <r>
    <s v="ID20-1756"/>
    <x v="5"/>
    <s v="Intelligent Design"/>
    <s v="Cozy Soft"/>
    <s v="D0036BL"/>
    <s v="SHEET/SHEET SET"/>
    <s v="Teal Dogs"/>
    <s v="Queen: 90&quot;W x 102&quot;L/60&quot;W x 80&quot;L + 14&quot;D/20&quot;W x 30&quot;L (2)"/>
    <s v="A"/>
    <n v="1109"/>
    <n v="27346.92"/>
  </r>
  <r>
    <s v="UH10-0204"/>
    <x v="1"/>
    <s v="Intelligent Design"/>
    <s v="Brooklyn"/>
    <s v="A0072C"/>
    <s v="COMFORTER (SET)"/>
    <s v="Pink"/>
    <s v="Twin/TXL: 68x92&quot;/20x26&quot;/18x18&quot;/12x18&quot;/26x26+1/2&quot;"/>
    <s v="B+"/>
    <n v="467"/>
    <n v="27342.080000000002"/>
  </r>
  <r>
    <s v="II10-1321"/>
    <x v="1"/>
    <s v="INK+IVY"/>
    <s v="Shay"/>
    <s v="A5125A"/>
    <s v="COMFORTER (SET)"/>
    <s v="Sage"/>
    <s v="King/Cal King: 106x94&quot;/20x36&quot;(2)"/>
    <s v="B"/>
    <n v="367"/>
    <n v="27316.49"/>
  </r>
  <r>
    <s v="MP13-1686"/>
    <x v="1"/>
    <s v="Madison Park"/>
    <s v="Quebec"/>
    <s v="A0014I"/>
    <s v="COVERLET&amp;BEDSPR"/>
    <s v="Navy"/>
    <s v="Full/Queen: 90x90&quot;/20x26&quot;(2)"/>
    <s v="A+"/>
    <n v="742"/>
    <n v="27286.14"/>
  </r>
  <r>
    <s v="MP13-270"/>
    <x v="1"/>
    <s v="Madison Park"/>
    <s v="Yosemite"/>
    <s v="A0025"/>
    <s v="COVERLET&amp;BEDSPR"/>
    <s v="Multi"/>
    <s v="Full/Queen: 90x90&quot;/20x26+2&quot;(2)/16x16&quot;/18x18&quot;/12x18&quot;"/>
    <s v="B"/>
    <n v="486"/>
    <n v="27277.78"/>
  </r>
  <r>
    <s v="MPS73-441"/>
    <x v="8"/>
    <s v="Madison Park Signature"/>
    <s v="800GSM"/>
    <s v="H0005T"/>
    <s v="BATH TOWEL"/>
    <s v="Mocha"/>
    <s v="30x54&quot;(2)/16x28&quot;(2)/13x13&quot;(4)"/>
    <s v="B"/>
    <n v="771"/>
    <n v="27235.55"/>
  </r>
  <r>
    <s v="TN20-0525"/>
    <x v="5"/>
    <s v="True North by Sleep Philosophy"/>
    <s v="Micro Fleece"/>
    <s v="D0035F"/>
    <s v="SHEET/SHEET SET"/>
    <s v="Blush"/>
    <s v="Queen: 90x102&quot;/60x80+14&quot;/20x34&quot;(2)"/>
    <s v="A"/>
    <n v="864"/>
    <n v="27218.01"/>
  </r>
  <r>
    <s v="BASI16-0451"/>
    <x v="4"/>
    <s v="Sleep Philosophy"/>
    <s v="4&quot; Gel Memory Foam with 3M Cover"/>
    <s v="C0004"/>
    <s v="MATT PAD/TOPPER"/>
    <s v="White"/>
    <s v="Full: 54x75+4&quot;"/>
    <s v="B"/>
    <n v="280"/>
    <n v="27198.58"/>
  </r>
  <r>
    <s v="ST54-0132"/>
    <x v="3"/>
    <s v="Serta"/>
    <s v="Plush Heated"/>
    <s v="E0067E"/>
    <s v="ELECT BLANKET"/>
    <s v="Light Blue"/>
    <s v="King:100x90&quot;"/>
    <s v="B"/>
    <n v="323"/>
    <n v="27195.22"/>
  </r>
  <r>
    <s v="HH10-1801"/>
    <x v="10"/>
    <s v="Harbor House Blue"/>
    <s v="Livia"/>
    <s v="X1093"/>
    <s v="COMFORTER (SET)"/>
    <s v="Multi"/>
    <s v="King:110x96&quot;/20x36&quot;(2)/78x80+15&quot;/18x18&quot;/12x20&quot;"/>
    <s v="B-"/>
    <n v="231"/>
    <n v="27168.81"/>
  </r>
  <r>
    <s v="MP70-3039"/>
    <x v="1"/>
    <s v="Madison Park"/>
    <s v="Princeton"/>
    <s v="A1025B-1"/>
    <s v="SHOWER CURTAIN"/>
    <s v="Blue"/>
    <s v="72x72&quot;"/>
    <s v="B"/>
    <n v="1693"/>
    <n v="27167.16"/>
  </r>
  <r>
    <s v="UHK13-0093"/>
    <x v="1"/>
    <s v="Intelligent Design Kids"/>
    <s v="Callie"/>
    <s v="B7016A"/>
    <s v="COVERLET&amp;BEDSPR"/>
    <s v="Multi"/>
    <s v="Full/Queen: 88&quot;W x 88&quot;L/20&quot;W x 26&quot;L (2)/12&quot;W x 16&quot;L/16&quot;W x 16&quot;L"/>
    <s v="B"/>
    <n v="389"/>
    <n v="27162.67"/>
  </r>
  <r>
    <s v="MP10-8490"/>
    <x v="1"/>
    <s v="Madison Park"/>
    <s v="Jolene"/>
    <s v="A1153A"/>
    <s v="COMFORTER (SET)"/>
    <s v="Dark Grey/Plum"/>
    <s v="Full/ Queen : 90&quot;W x 90&quot;L/20&quot;W x 26&quot;L(2)"/>
    <s v="B"/>
    <n v="573"/>
    <n v="27161.62"/>
  </r>
  <r>
    <s v="MP10-7955"/>
    <x v="1"/>
    <s v="Madison Park"/>
    <s v="Vienna"/>
    <s v="A0002C"/>
    <s v="COMFORTER (SET)"/>
    <s v="Black"/>
    <s v="Cal King:104&quot;Wx92&quot;L/20&quot;Wx36&quot;L(2)/72&quot;Wx84&quot;L+15&quot;D/18&quot;Wx18&quot;L/12&quot;Wx16&quot;L//16&quot;Wx16&quot;L"/>
    <s v="B"/>
    <n v="326"/>
    <n v="27158.6"/>
  </r>
  <r>
    <s v="MP120-1065"/>
    <x v="2"/>
    <s v="Madison Park"/>
    <s v="Parker"/>
    <s v="F1068"/>
    <s v="OCCASIONL TABLE"/>
    <s v="Off-White/Natural"/>
    <s v="48&quot; x 16&quot; x 32&quot;"/>
    <s v="B"/>
    <n v="227"/>
    <n v="27133.74"/>
  </r>
  <r>
    <s v="5DS73-0217"/>
    <x v="8"/>
    <s v="510 Design"/>
    <s v="Big Bundle"/>
    <s v="H0020D"/>
    <s v="BATH TOWEL"/>
    <s v="Beige"/>
    <s v="28x52&quot;(4)/16x26&quot;(4)/12x12&quot;(4)"/>
    <s v="B"/>
    <n v="952"/>
    <n v="27132.33"/>
  </r>
  <r>
    <s v="MP10-8338"/>
    <x v="1"/>
    <s v="Madison Park"/>
    <s v="Ibiza"/>
    <s v="A1141A"/>
    <s v="COMFORTER (SET)"/>
    <s v="Black/Ivory"/>
    <s v="King/Cal King:104&quot;Wx92&quot;L/20&quot;Wx36&quot;L(2)/12&quot;Wx18&quot;L"/>
    <s v="B"/>
    <n v="585"/>
    <n v="27129.119999999999"/>
  </r>
  <r>
    <s v="MP73-5310"/>
    <x v="7"/>
    <s v="Madison Park"/>
    <s v="Aubrey"/>
    <s v="H0083A-1"/>
    <s v="FASHION TOWEL"/>
    <s v="Blue/Brown"/>
    <s v="27&quot;Wx52&quot;L(2)/16&quot;Wx28&quot;L(2)/12&quot;Wx18&quot;L(2)"/>
    <s v="B"/>
    <n v="797"/>
    <n v="27128.59"/>
  </r>
  <r>
    <s v="ID20-1239"/>
    <x v="5"/>
    <s v="Intelligent Design"/>
    <s v="Cotton Blend Jersey Knit"/>
    <s v="D0005G"/>
    <s v="SHEET/SHEET SET"/>
    <s v="Teal"/>
    <s v="Queen: 90&quot;W x 102&quot;L/60&quot;W x 81&quot;L+14&quot;D/20&quot;W x 30&quot;L (2)"/>
    <s v="A"/>
    <n v="1045"/>
    <n v="27100.37"/>
  </r>
  <r>
    <s v="MP13-8008"/>
    <x v="1"/>
    <s v="Madison Park"/>
    <s v="Harper"/>
    <s v="A1033G"/>
    <s v="COVERLET&amp;BEDSPR"/>
    <s v="Rust"/>
    <s v="King/Cal King: 104&quot;Wx94&quot;L/20&quot;Wx36&quot;L+0.5&quot;D(2)"/>
    <s v="B"/>
    <n v="510"/>
    <n v="27067.26"/>
  </r>
  <r>
    <s v="II12-1059"/>
    <x v="1"/>
    <s v="INK+IVY"/>
    <s v="Nea"/>
    <s v="A5089A"/>
    <s v="DUVET&amp;DUVET SET"/>
    <s v="Off White/Gray"/>
    <s v="King: 104&quot;W x 92&quot;L/20&quot;W x 36&quot;L + 1&quot;D(2)"/>
    <s v="B+"/>
    <n v="396"/>
    <n v="27060.880000000001"/>
  </r>
  <r>
    <s v="MP95B-0244"/>
    <x v="6"/>
    <s v="Madison Park"/>
    <s v="Legion"/>
    <s v="J0083"/>
    <s v="AWD"/>
    <s v="Multi"/>
    <s v="47.24x24.02x1.97&quot;"/>
    <s v="B"/>
    <n v="584"/>
    <n v="27039.66"/>
  </r>
  <r>
    <s v="ID10-2146"/>
    <x v="3"/>
    <s v="Intelligent Design"/>
    <s v="Brielle"/>
    <s v="E0017B"/>
    <s v="COMFORTER (SET)"/>
    <s v="Grey"/>
    <s v="Twin/Twin XL: 66x90&quot;/20x26+2&quot;"/>
    <s v="A"/>
    <n v="941"/>
    <n v="27034.69"/>
  </r>
  <r>
    <s v="CO16-374"/>
    <x v="4"/>
    <s v="Madison Park"/>
    <s v="Haven Plush"/>
    <s v="E0480"/>
    <s v="MATT PAD/TOPPER"/>
    <s v="White"/>
    <s v="King: 78x80+15&quot;"/>
    <s v="EXB"/>
    <n v="864"/>
    <n v="27034.560000000001"/>
  </r>
  <r>
    <s v="MZ10-484"/>
    <x v="1"/>
    <s v="Intelligent Design"/>
    <s v="Reagan"/>
    <s v="B2033"/>
    <s v="COMFORTER (SET)"/>
    <s v="Pink"/>
    <s v="King/Cal King: 102x90&quot;/20x36&quot;(2)/10x18&quot;"/>
    <s v="B+"/>
    <n v="606"/>
    <n v="27019.91"/>
  </r>
  <r>
    <s v="AM10-0007"/>
    <x v="1"/>
    <s v="Super Listing"/>
    <s v="Porter"/>
    <s v="A6007B"/>
    <s v="COMFORTER (SET)"/>
    <s v="White"/>
    <s v="Twin/Twin XL: 66x90&quot;/20x26&quot;(1)"/>
    <s v="A++"/>
    <n v="1162"/>
    <n v="27001.06"/>
  </r>
  <r>
    <s v="TN20-0230"/>
    <x v="5"/>
    <s v="True North by Sleep Philosophy"/>
    <s v="Cozy Cotton Flannel"/>
    <s v="D0036AO"/>
    <s v="SHEET/SHEET SET"/>
    <s v="Pink French Bulldog"/>
    <s v="Queen"/>
    <s v="B"/>
    <n v="1129"/>
    <n v="27000.23"/>
  </r>
  <r>
    <s v="WR13-3904"/>
    <x v="1"/>
    <s v="Woolrich"/>
    <s v="Olsen"/>
    <s v="A5052B"/>
    <s v="COVERLET&amp;BEDSPR"/>
    <s v="Tan"/>
    <s v="Full/Queen: 92x96+0.5&quot;/20x26+0.5&quot;(2)"/>
    <s v="B"/>
    <n v="466"/>
    <n v="26979.46"/>
  </r>
  <r>
    <s v="SI55-0062"/>
    <x v="3"/>
    <s v="Sharper Image"/>
    <s v="Embossed Microfiber"/>
    <s v="E1081"/>
    <s v="ELEC MATT PAD"/>
    <s v="White"/>
    <s v="King: 78x80+15&quot;"/>
    <s v="TBD"/>
    <n v="399"/>
    <n v="26968.04"/>
  </r>
  <r>
    <s v="MP40-6761"/>
    <x v="0"/>
    <s v="Madison Park"/>
    <s v="Anaheim"/>
    <s v="G0054A"/>
    <s v="WINDOW PANEL"/>
    <s v="Natural"/>
    <s v="50x84&quot;"/>
    <s v="A"/>
    <n v="1373"/>
    <n v="26941.39"/>
  </r>
  <r>
    <s v="II13-565"/>
    <x v="1"/>
    <s v="INK+IVY"/>
    <s v="Pomona"/>
    <s v="A5072A"/>
    <s v="COVERLET&amp;BEDSPR"/>
    <s v="Navy"/>
    <s v="King/Cal King: 104&quot;W x 92&quot;L / 20&quot;W x 36&quot;L + 0.5&quot;D (2)"/>
    <s v="B"/>
    <n v="341"/>
    <n v="26931.48"/>
  </r>
  <r>
    <s v="CS20-1733"/>
    <x v="5"/>
    <s v="Comfort Spaces"/>
    <s v="Cotton 144TC"/>
    <s v="X3018S"/>
    <s v="SHEET/SHEET SET"/>
    <s v="Sage Green"/>
    <s v="Queen: 90x102&quot;/60x80&quot;+14/20x30&quot;(2)"/>
    <s v="ARB"/>
    <n v="1209"/>
    <n v="26924.43"/>
  </r>
  <r>
    <s v="MPE10-008"/>
    <x v="1"/>
    <s v="Madison Park Essentials"/>
    <s v="Knowles"/>
    <s v="A1005A"/>
    <s v="COMFORTER (SET)"/>
    <s v="Grey"/>
    <s v="King: 104x92&quot;/20x36&quot;(2)/78x80+15&quot;/108x102&quot;/78x80+14&quot;/20x40&quot;(2)/12x18&quot;"/>
    <s v="B"/>
    <n v="380"/>
    <n v="26917.95"/>
  </r>
  <r>
    <s v="BR54-0386"/>
    <x v="3"/>
    <s v="Beautyrest"/>
    <s v="Heated Microlight to Berber"/>
    <s v="E0098A"/>
    <s v="ELECT BLANKET"/>
    <s v="Chocolate"/>
    <s v="Full:80x84&quot;"/>
    <s v="B"/>
    <n v="426"/>
    <n v="26914.09"/>
  </r>
  <r>
    <s v="WR20-3986"/>
    <x v="5"/>
    <s v="Woolrich"/>
    <s v="Cotton Flannel"/>
    <s v="D0052A"/>
    <s v="SHEET/SHEET SET"/>
    <s v="Green Trees / Trucks"/>
    <s v="Queen: 90&quot;Wx102&quot;L/60&quot;Wx80&quot;L+14&quot;D/20&quot;Wx30&quot;L(2)"/>
    <s v="B"/>
    <n v="903"/>
    <n v="26902.87"/>
  </r>
  <r>
    <s v="MP10-8313"/>
    <x v="1"/>
    <s v="Madison Park"/>
    <s v="Aubrey"/>
    <s v="A3001E"/>
    <s v="COMFORTER (SET)"/>
    <s v="Teal"/>
    <s v="Cal King: 106&quot;W x 92&quot;L/20&quot;W x 36&quot;L + 2&quot;D (2)/72&quot;W x 84&quot;L + 15&quot;D/18&quot;W x 18&quot;L/6.5&quot;W x 18&quot;L/26&quot;W x 26&quot;L (2)/110&quot;W x 102&quot;L/72&quot;W x 84&quot;L + 14&quot;D/20&quot;W x 40&quot;L"/>
    <s v="A"/>
    <n v="247"/>
    <n v="26869.02"/>
  </r>
  <r>
    <s v="MP20-5054"/>
    <x v="5"/>
    <s v="Madison Park"/>
    <s v="600 Thread Count Pima Cotton"/>
    <s v="D0013D"/>
    <s v="SHEET/SHEET SET"/>
    <s v="Light Grey"/>
    <s v="Queen: 90&quot;W x 102&quot;L/20&quot;W x 30&quot;L(2)/60&quot;W x 80&quot;L + 15&quot;D"/>
    <s v="A"/>
    <n v="452"/>
    <n v="26764.560000000001"/>
  </r>
  <r>
    <s v="MP95C-0268"/>
    <x v="6"/>
    <s v="Madison Park"/>
    <s v="Glimmer"/>
    <s v="J0054"/>
    <s v="CANVAS"/>
    <s v="Silver"/>
    <s v="22x28x1.5&quot; (2)"/>
    <s v="A"/>
    <n v="433"/>
    <n v="26756.68"/>
  </r>
  <r>
    <s v="MPS72-555"/>
    <x v="7"/>
    <s v="Madison Park Signature"/>
    <s v="Splendor"/>
    <s v="H0022A"/>
    <s v="BATH RUG"/>
    <s v="White"/>
    <s v="24&quot;x36&quot;"/>
    <s v="A++"/>
    <n v="1265"/>
    <n v="26753.69"/>
  </r>
  <r>
    <s v="ID31-1933"/>
    <x v="0"/>
    <s v="Intelligent Design"/>
    <s v="Edelia"/>
    <s v="M2002"/>
    <s v="CUSHION/POUF"/>
    <s v="Grey"/>
    <s v="27&quot;W x 74&quot;L"/>
    <s v="A+"/>
    <n v="584"/>
    <n v="26744.22"/>
  </r>
  <r>
    <s v="MP12-6395"/>
    <x v="1"/>
    <s v="Madison Park"/>
    <s v="Veronica"/>
    <s v="A20008A"/>
    <s v="DUVET&amp;DUVET SET"/>
    <s v="Warm Grey/White"/>
    <s v="King/Cal King: 104x92&quot;/20x36&quot;(2)"/>
    <s v="B+"/>
    <n v="399"/>
    <n v="26739.72"/>
  </r>
  <r>
    <s v="ST54-3586"/>
    <x v="3"/>
    <s v="Serta"/>
    <s v="Dream Soft Heated"/>
    <s v="E1083D"/>
    <s v="ELECT BLANKET"/>
    <s v="Ivory"/>
    <s v="King:100x90&quot;"/>
    <s v="TBD"/>
    <n v="314"/>
    <n v="26723.69"/>
  </r>
  <r>
    <s v="MP40-7746"/>
    <x v="0"/>
    <s v="Madison Park"/>
    <s v="Galen"/>
    <s v="G0050G"/>
    <s v="WINDOW PANEL"/>
    <s v="Ivory"/>
    <s v="23x64&quot;"/>
    <s v="A"/>
    <n v="1026"/>
    <n v="26687.16"/>
  </r>
  <r>
    <s v="MP21-7481"/>
    <x v="5"/>
    <s v="Madison Park"/>
    <s v="Silk"/>
    <s v="D0032D"/>
    <s v="PILLOWCASE"/>
    <s v="Grey"/>
    <s v="King:20x36&quot;"/>
    <s v="A"/>
    <n v="844"/>
    <n v="26637.25"/>
  </r>
  <r>
    <s v="MP10-697"/>
    <x v="1"/>
    <s v="Madison Park"/>
    <s v="Princeton"/>
    <s v="A1025A"/>
    <s v="COMFORTER (SET)"/>
    <s v="Red"/>
    <s v="Queen: 90x90&quot;/20x26+1/2&quot;(2)/60x80+15&quot;/18x18&quot;/16x16&quot;/12x18&quot;"/>
    <s v="B"/>
    <n v="449"/>
    <n v="26629.69"/>
  </r>
  <r>
    <s v="MP10-7484"/>
    <x v="1"/>
    <s v="Madison Park"/>
    <s v="Palisades"/>
    <s v="A3008B"/>
    <s v="COMFORTER (SET)"/>
    <s v="Black"/>
    <s v="King:104&quot;W x 92&quot;L /20&quot;W x 36&quot;L  (2)/78&quot;W x 80&quot;L + 15&quot;D/16&quot;W x 16&quot;L/12&quot;W x 18&quot;L/18&quot;W x 18&quot;L"/>
    <s v="B"/>
    <n v="326"/>
    <n v="26622.76"/>
  </r>
  <r>
    <s v="ST54-0050"/>
    <x v="3"/>
    <s v="Serta"/>
    <s v="Parsa AZ"/>
    <s v="X4046D"/>
    <s v="ELECT BLANKET"/>
    <s v="Dark Teal"/>
    <s v="Queen:84x90&quot;"/>
    <s v="ARB"/>
    <n v="371"/>
    <n v="26610.13"/>
  </r>
  <r>
    <s v="UHK13-0102"/>
    <x v="1"/>
    <s v="Intelligent Design Kids"/>
    <s v="Lola"/>
    <s v="B7003B"/>
    <s v="COVERLET&amp;BEDSPR"/>
    <s v="Pink"/>
    <s v="Twin: 68''W x 88&quot;L/20''W x 26&quot;L/16''W x 16&quot;L/12''W x 16''L"/>
    <s v="B"/>
    <n v="631"/>
    <n v="26608.23"/>
  </r>
  <r>
    <s v="ID10-2230"/>
    <x v="1"/>
    <s v="Intelligent Design"/>
    <s v="Cassie"/>
    <s v="B1026A"/>
    <s v="COMFORTER (SET)"/>
    <s v="Blush Multi"/>
    <s v="Twin/Twin XL: 68&quot;W x 90&quot;L/20&quot;W x 26&quot;L"/>
    <s v="A"/>
    <n v="756"/>
    <n v="26585.78"/>
  </r>
  <r>
    <s v="MPE20-899"/>
    <x v="5"/>
    <s v="Madison Park Essentials"/>
    <s v="Satin"/>
    <s v="D0004I"/>
    <s v="SHEET/SHEET SET"/>
    <s v="White"/>
    <s v="Full: 81x96&quot;/20x30&quot;(4)/54x75+14&quot;"/>
    <s v="B"/>
    <n v="1484"/>
    <n v="26568.49"/>
  </r>
  <r>
    <s v="MP10-4690"/>
    <x v="1"/>
    <s v="Madison Park"/>
    <s v="Camelia"/>
    <s v="A20014"/>
    <s v="COMFORTER (SET)"/>
    <s v="Natural"/>
    <s v="Cal King"/>
    <s v="B+"/>
    <n v="318"/>
    <n v="26544.45"/>
  </r>
  <r>
    <s v="MP50-1215"/>
    <x v="1"/>
    <s v="Madison Park"/>
    <s v="Tuscany"/>
    <s v="E1049B"/>
    <s v="THROW"/>
    <s v="Cream"/>
    <s v="60x72&quot;"/>
    <s v="B"/>
    <n v="1273"/>
    <n v="26542.89"/>
  </r>
  <r>
    <s v="CS14-0264"/>
    <x v="1"/>
    <s v="Comfort Spaces"/>
    <s v="Kienna"/>
    <s v="X1003E"/>
    <s v="COVERLET&amp;BEDSPR"/>
    <s v="Gray"/>
    <s v="Twin/Twin XL: 66x90&quot;/20x26&quot;"/>
    <s v="ARA"/>
    <n v="1332"/>
    <n v="26535.78"/>
  </r>
  <r>
    <s v="PC20-127"/>
    <x v="5"/>
    <s v="True North by Sleep Philosophy"/>
    <s v="Micro Fleece"/>
    <s v="D0034O"/>
    <s v="SHEET/SHEET SET"/>
    <s v="Ivory"/>
    <s v="King: 108x102&quot;/78x80+14&quot;/20x40&quot;(2)"/>
    <s v="A"/>
    <n v="773"/>
    <n v="26525.68"/>
  </r>
  <r>
    <s v="ID20-1757"/>
    <x v="5"/>
    <s v="Intelligent Design"/>
    <s v="Cozy Soft"/>
    <s v="D0036BN"/>
    <s v="SHEET/SHEET SET"/>
    <s v="Blue Penguins"/>
    <s v="Twin: 66&quot;W x 96&quot;L/39&quot;W x 75&quot;L + 12&quot;D/20&quot;W x 30&quot;L (1)"/>
    <s v="A"/>
    <n v="1534"/>
    <n v="26501.16"/>
  </r>
  <r>
    <s v="AM10-0061"/>
    <x v="1"/>
    <s v="Super Listing"/>
    <s v="Camden"/>
    <s v="A6002C"/>
    <s v="COMFORTER (SET)"/>
    <s v="Sage Green"/>
    <s v="Twin/Twin XL: 66x90&quot;/20x26+2&quot;(1)"/>
    <s v="B+"/>
    <n v="1210"/>
    <n v="26496.46"/>
  </r>
  <r>
    <s v="MPS13-272"/>
    <x v="1"/>
    <s v="Madison Park Signature"/>
    <s v="Serene"/>
    <s v="A5026B"/>
    <s v="COVERLET&amp;BEDSPR"/>
    <s v="Grey"/>
    <s v="Full/Queen:92x96&quot;/20x26&quot;(2)"/>
    <s v="B"/>
    <n v="294"/>
    <n v="26495.99"/>
  </r>
  <r>
    <s v="MP10-7823"/>
    <x v="1"/>
    <s v="Madison Park"/>
    <s v="Veronica"/>
    <s v="A20008B"/>
    <s v="COMFORTER (SET)"/>
    <s v="Off White"/>
    <s v="Full/Queen: 90&quot;W x 90&quot;L/20&quot;W x 26&quot;L(2)"/>
    <s v="B"/>
    <n v="331"/>
    <n v="26488.48"/>
  </r>
  <r>
    <s v="BR54-0413"/>
    <x v="3"/>
    <s v="Beautyrest"/>
    <s v="Electric Micro Fleece"/>
    <s v="E0061A"/>
    <s v="ELECT BLANKET"/>
    <s v="Grey"/>
    <s v="Queen:84x90&quot;"/>
    <s v="B+"/>
    <n v="352"/>
    <n v="26440.14"/>
  </r>
  <r>
    <s v="TN20-0069"/>
    <x v="5"/>
    <s v="True North by Sleep Philosophy"/>
    <s v="Cozy Cotton Flannel"/>
    <s v="D0036AC"/>
    <s v="SHEET/SHEET SET"/>
    <s v="Pink/Grey Snowflakes"/>
    <s v="King: 108x102&quot;/78x80+14&quot;/20x40&quot;(2)"/>
    <s v="B"/>
    <n v="906"/>
    <n v="26427.05"/>
  </r>
  <r>
    <s v="ID10-1591"/>
    <x v="1"/>
    <s v="Intelligent Design"/>
    <s v="Dorsey"/>
    <s v="B3017"/>
    <s v="COMFORTER (SET)"/>
    <s v="Black/White"/>
    <s v="Full/Queen: 90''W x 90&quot;L/20''W x 26''L (2)/12''W x 16&quot;L/16''W x 16&quot;L"/>
    <s v="B"/>
    <n v="646"/>
    <n v="26406.38"/>
  </r>
  <r>
    <s v="ST54-0131"/>
    <x v="3"/>
    <s v="Serta"/>
    <s v="Plush Heated"/>
    <s v="E0067E"/>
    <s v="ELECT BLANKET"/>
    <s v="Light Blue"/>
    <s v="Queen:84x90&quot;"/>
    <s v="B"/>
    <n v="334"/>
    <n v="26361.86"/>
  </r>
  <r>
    <s v="LCN51N-0030"/>
    <x v="3"/>
    <s v="Madison Park"/>
    <s v="Gauze"/>
    <s v="E1018C"/>
    <s v="BLANKET"/>
    <s v="White"/>
    <s v="Full/Queen:90&quot; x 90&quot;"/>
    <s v="B"/>
    <n v="863"/>
    <n v="26345.79"/>
  </r>
  <r>
    <s v="MP13-7960"/>
    <x v="1"/>
    <s v="Madison Park"/>
    <s v="Aubrey"/>
    <s v="A3001C-2"/>
    <s v="COVERLET&amp;BEDSPR"/>
    <s v="Black"/>
    <s v="Queen: 102&quot;Wx118&quot;L/20&quot;Wx26&quot;L+2&quot;D(2)/18&quot;Wx18&quot;L/6.5&quot;Dx18&quot;L"/>
    <s v="B"/>
    <n v="373"/>
    <n v="26343.96"/>
  </r>
  <r>
    <s v="MP10-185"/>
    <x v="1"/>
    <s v="Madison Park"/>
    <s v="Palisades"/>
    <s v="A3008A"/>
    <s v="COMFORTER (SET)"/>
    <s v="Coral"/>
    <s v="King: 104x92&quot;/20x36&quot;(2)/78x80+15&quot;/18x18&quot;/10x18&quot;/12x18&quot;"/>
    <s v="B"/>
    <n v="330"/>
    <n v="26327"/>
  </r>
  <r>
    <s v="II50-1296"/>
    <x v="3"/>
    <s v="INK+IVY"/>
    <s v="Bree Knit"/>
    <s v="E1055G"/>
    <s v="THROW"/>
    <s v="Light Blue"/>
    <s v="50x60&quot;"/>
    <s v="B"/>
    <n v="1287"/>
    <n v="26299.360000000001"/>
  </r>
  <r>
    <s v="ID10-1218"/>
    <x v="1"/>
    <s v="Intelligent Design"/>
    <s v="Loretta"/>
    <s v="B3001A"/>
    <s v="COMFORTER (SET)"/>
    <s v="Coral"/>
    <s v="Full:78''W x 86''L/20''W x 26&quot;L + 2''D (2)/54''W x 75''L + 14''D/12''W x 16"/>
    <s v="B"/>
    <n v="558"/>
    <n v="26284.42"/>
  </r>
  <r>
    <s v="WR10-1057"/>
    <x v="3"/>
    <s v="Woolrich"/>
    <s v="Lumberjack"/>
    <s v="E0018"/>
    <s v="COMFORTER (SET)"/>
    <s v="Multi"/>
    <s v="Twin: 63x86&quot;/20x26+2&quot;(1)"/>
    <s v="B"/>
    <n v="940"/>
    <n v="26283.89"/>
  </r>
  <r>
    <s v="SHET20-511"/>
    <x v="5"/>
    <s v="Madison Park"/>
    <s v="600 Thread Count Pima Cotton"/>
    <s v="D0013B"/>
    <s v="SHEET/SHEET SET"/>
    <s v="Gold"/>
    <s v="King: 108x102&quot;/20x40&quot;(2)/78x80+15&quot;"/>
    <s v="A"/>
    <n v="376"/>
    <n v="26261.56"/>
  </r>
  <r>
    <s v="WR20-3961"/>
    <x v="5"/>
    <s v="Woolrich"/>
    <s v="Cotton Flannel"/>
    <s v="D0049B"/>
    <s v="SHEET/SHEET SET"/>
    <s v="Pine Trees"/>
    <s v="King: 108&quot;Wx102&quot;L/78&quot;Wx80&quot;L+14&quot;D/20&quot;Wx40&quot;L(2)"/>
    <s v="A"/>
    <n v="753"/>
    <n v="26239.21"/>
  </r>
  <r>
    <s v="TN20-0111"/>
    <x v="5"/>
    <s v="True North by Sleep Philosophy"/>
    <s v="Cozy Cotton Flannel"/>
    <s v="D0036AK"/>
    <s v="SHEET/SHEET SET"/>
    <s v="Ivory Solid"/>
    <s v="Twin: 66x96&quot;/39x75+12&quot;/20x30&quot;"/>
    <s v="A"/>
    <n v="1643"/>
    <n v="26237.51"/>
  </r>
  <r>
    <s v="ST54-0093"/>
    <x v="3"/>
    <s v="Serta"/>
    <s v="Plush Heated"/>
    <s v="E0067D"/>
    <s v="ELECT BLANKET"/>
    <s v="Purple"/>
    <s v="King:100x90&quot;"/>
    <s v="B"/>
    <n v="307"/>
    <n v="26227.47"/>
  </r>
  <r>
    <s v="MPE10-1057"/>
    <x v="1"/>
    <s v="Madison Park Essentials"/>
    <s v="Alexis"/>
    <s v="A0131"/>
    <s v="COMFORTER (SET)"/>
    <s v="Blue"/>
    <s v="King:104&quot;Wx90&quot;/20&quot;Wx36&quot;L(2)/108&quot;Wx102&quot;L/78&quot;Wx80&quot;L+15&quot;D/20&quot;Wx40&quot;L(2)/20&quot;Wx40&quot;L(2)"/>
    <s v="A+"/>
    <n v="622"/>
    <n v="26224.78"/>
  </r>
  <r>
    <s v="CS10-1691"/>
    <x v="1"/>
    <s v="Comfort Spaces"/>
    <s v="Juliette"/>
    <s v="X2045F"/>
    <s v="COMFORTER (SET)"/>
    <s v="Champagne"/>
    <s v="King: 104&quot;W x 90&quot;L/20&quot;W x 36&quot;L (2)"/>
    <s v="ARB"/>
    <n v="648"/>
    <n v="26218.62"/>
  </r>
  <r>
    <s v="ID20-1548"/>
    <x v="5"/>
    <s v="Intelligent Design"/>
    <s v="Cozy Soft"/>
    <s v="D0036E"/>
    <s v="SHEET/SHEET SET"/>
    <s v="Seafoam Foxes"/>
    <s v="Twin: 66&quot;W x 96&quot;L/39&quot;W x 75&quot;L + 12&quot;D/20&quot;W x 30&quot;L (1)"/>
    <s v="A"/>
    <n v="1514"/>
    <n v="26217.22"/>
  </r>
  <r>
    <s v="CS20-1357"/>
    <x v="5"/>
    <s v="Comfort Spaces"/>
    <s v="Microfiber Coolmax"/>
    <s v="X3067F"/>
    <s v="SHEET/SHEET SET"/>
    <s v="Teal"/>
    <s v="Queen: 90x102&quot;/20x30&quot;(2)/60x80+14&quot;"/>
    <s v="ARA+"/>
    <n v="1371"/>
    <n v="26209.74"/>
  </r>
  <r>
    <s v="SI51-0013"/>
    <x v="4"/>
    <s v="Sharper Image"/>
    <s v="Cooling Touch"/>
    <s v="C0057B"/>
    <s v="BLANKET"/>
    <s v="White"/>
    <s v="King:108X90&quot;"/>
    <s v="TBD"/>
    <n v="751"/>
    <n v="26209.54"/>
  </r>
  <r>
    <s v="TN10-0541"/>
    <x v="4"/>
    <s v="True North by Sleep Philosophy"/>
    <s v="Heavy Warmth"/>
    <s v="C0038C"/>
    <s v="COMFORTER (SET)"/>
    <s v="Cream"/>
    <s v="King/Cal King: 108x96&quot;"/>
    <s v="B"/>
    <n v="434"/>
    <n v="26207.81"/>
  </r>
  <r>
    <s v="MPE20-1098"/>
    <x v="5"/>
    <s v="Madison Park Essentials"/>
    <s v="Satin"/>
    <s v="D0004A"/>
    <s v="SHEET/SHEET SET"/>
    <s v="Black"/>
    <s v="Twin: 66x96&quot;/20x30&quot;(2)/39x75&quot;+14&quot;"/>
    <s v="B"/>
    <n v="1680"/>
    <n v="26195.67"/>
  </r>
  <r>
    <s v="BL20-0446"/>
    <x v="5"/>
    <s v="True North by Sleep Philosophy"/>
    <s v="Soloft Plush"/>
    <s v="D0033A"/>
    <s v="SHEET/SHEET SET"/>
    <s v="Ivory"/>
    <s v="Full: 54x75+14&quot;/81x96&quot;/20x30&quot;(2)"/>
    <s v="A"/>
    <n v="939"/>
    <n v="26191.97"/>
  </r>
  <r>
    <s v="MP13-4611"/>
    <x v="1"/>
    <s v="Madison Park"/>
    <s v="Harper"/>
    <s v="A1033E"/>
    <s v="COVERLET&amp;BEDSPR"/>
    <s v="Teal"/>
    <s v="Full/Queen: 90&quot;W x 90&quot;L/20&quot;W x 26&quot;L + 0.5&quot;D(2)"/>
    <s v="B"/>
    <n v="538"/>
    <n v="26191.08"/>
  </r>
  <r>
    <s v="MP10-698"/>
    <x v="1"/>
    <s v="Madison Park"/>
    <s v="Princeton"/>
    <s v="A1025A"/>
    <s v="COMFORTER (SET)"/>
    <s v="Red"/>
    <s v="King: 104x92&quot;/20x36+1/2&quot;(2)/78x80+15&quot;/18x18&quot;/16x16&quot;/12x18&quot;"/>
    <s v="B"/>
    <n v="334"/>
    <n v="26188.77"/>
  </r>
  <r>
    <s v="MP20-7996"/>
    <x v="5"/>
    <s v="Madison Park"/>
    <s v="600 Thread Count Pima Cotton"/>
    <s v="D0013F"/>
    <s v="SHEET/SHEET SET"/>
    <s v="Sand"/>
    <s v="King: 108x102&quot;/20x40&quot;(2)/78x80+16&quot;"/>
    <s v="A"/>
    <n v="368"/>
    <n v="26177.52"/>
  </r>
  <r>
    <s v="CS20-1651"/>
    <x v="5"/>
    <s v="Comfort Spaces"/>
    <s v="Cotton 144TC"/>
    <s v="X3018O"/>
    <s v="SHEET/SHEET SET"/>
    <s v="Scales"/>
    <s v="Queen: 90x102&quot;/60x80&quot;+14/20x30&quot;(2)"/>
    <s v="ARA"/>
    <n v="1175"/>
    <n v="26167.25"/>
  </r>
  <r>
    <s v="MP95B-0295"/>
    <x v="6"/>
    <s v="Madison Park"/>
    <s v="Solana"/>
    <s v="J0217"/>
    <s v="AWD"/>
    <s v="Off White"/>
    <s v="15.8 x 19.7 x 1.18&quot; (3)"/>
    <s v="B"/>
    <n v="290"/>
    <n v="26111.24"/>
  </r>
  <r>
    <s v="CS13-0544"/>
    <x v="1"/>
    <s v="Comfort Spaces"/>
    <s v="Kienna"/>
    <s v="X1003B"/>
    <s v="COVERLET&amp;BEDSPR"/>
    <s v="Ivory"/>
    <s v="75&quot;W x 39&quot;L/20&quot;W x 26&quot;L + 0.5&quot;D(3)/39&quot;W x 75&quot;L + 15&quot;D"/>
    <s v="ARA"/>
    <n v="967"/>
    <n v="26103"/>
  </r>
  <r>
    <s v="MPS10-547"/>
    <x v="1"/>
    <s v="Madison Park Signature"/>
    <s v="Reed"/>
    <s v="A6101"/>
    <s v="COMFORTER (SET)"/>
    <s v="Gray"/>
    <s v="King:110x96/20x36+2&quot;(2)/26x26&quot;(3)/18x18&quot;/20x20&quot;/12x22&quot;"/>
    <s v="TBD"/>
    <n v="138"/>
    <n v="26069.52"/>
  </r>
  <r>
    <s v="TN20-0276"/>
    <x v="5"/>
    <s v="True North by Sleep Philosophy"/>
    <s v="Cozy Cotton Flannel"/>
    <s v="D0036AV"/>
    <s v="SHEET/SHEET SET"/>
    <s v="Pink Plaid"/>
    <s v="Twin XL"/>
    <s v="A"/>
    <n v="1487"/>
    <n v="26065.62"/>
  </r>
  <r>
    <s v="MPE73-667"/>
    <x v="8"/>
    <s v="Madison Park Essentials"/>
    <s v="Adrien"/>
    <s v="H0012E"/>
    <s v="BATH TOWEL"/>
    <s v="Blue"/>
    <s v="27&quot;Wx52&quot;L(2)/16&quot;Wx26&quot;L(2)/12&quot;Wx12&quot;L(2)"/>
    <s v="B"/>
    <n v="1388"/>
    <n v="26062.05"/>
  </r>
  <r>
    <s v="AM10-0122"/>
    <x v="1"/>
    <s v="Super Listing"/>
    <s v="Gabby"/>
    <s v="A6010A"/>
    <s v="COMFORTER (SET)"/>
    <s v="Navy/Blue"/>
    <s v="Twin/Twin XL: 66x90&quot;/20x26''"/>
    <s v="B+"/>
    <n v="1163"/>
    <n v="26052.48"/>
  </r>
  <r>
    <s v="MPE73-662"/>
    <x v="8"/>
    <s v="Madison Park Essentials"/>
    <s v="Adrien"/>
    <s v="H0012A"/>
    <s v="BATH TOWEL"/>
    <s v="Silver"/>
    <s v="27&quot;Wx52&quot;L(2)/16&quot;Wx26&quot;L(2)/12&quot;Wx12&quot;L(2)"/>
    <s v="B"/>
    <n v="1404"/>
    <n v="26033.98"/>
  </r>
  <r>
    <s v="WR13-2121"/>
    <x v="1"/>
    <s v="Woolrich"/>
    <s v="Sunset"/>
    <s v="A5055D"/>
    <s v="COVERLET&amp;BEDSPR"/>
    <s v="Red"/>
    <s v="Daybed: 39&quot;Wx75&quot;L+17&quot;D/20&quot;W x 26&quot;L + 0.5&quot;D (3)/39&quot;Wx75&quot;L+15&quot;D"/>
    <s v="B+"/>
    <n v="384"/>
    <n v="26015.01"/>
  </r>
  <r>
    <s v="II40-1293"/>
    <x v="0"/>
    <s v="INK+IVY"/>
    <s v="Imani"/>
    <s v="A5110B-1"/>
    <s v="WINDOW PANEL"/>
    <s v="Gray"/>
    <s v="50&quot;x95&quot;"/>
    <s v="A"/>
    <n v="830"/>
    <n v="26004.1"/>
  </r>
  <r>
    <s v="TN20-0355"/>
    <x v="5"/>
    <s v="True North by Sleep Philosophy"/>
    <s v="Cozy Cotton Flannel"/>
    <s v="D0036M"/>
    <s v="SHEET/SHEET SET"/>
    <s v="Grey Dots"/>
    <s v="Full: 81&quot;W x 96&quot;L/54&quot;W x 75&quot;L + 12&quot;D/20&quot;W x 30&quot;L(2)"/>
    <s v="A"/>
    <n v="1238"/>
    <n v="25999.41"/>
  </r>
  <r>
    <s v="MP20-7999"/>
    <x v="5"/>
    <s v="Madison Park"/>
    <s v="600 Thread Count Pima Cotton"/>
    <s v="D0013E"/>
    <s v="SHEET/SHEET SET"/>
    <s v="Navy"/>
    <s v="Queen: 90x102&quot;/20x30&quot;(2)/60x80+16&quot;"/>
    <s v="A"/>
    <n v="442"/>
    <n v="25998.17"/>
  </r>
  <r>
    <s v="MP40-7325"/>
    <x v="0"/>
    <s v="Madison Park"/>
    <s v="Galen"/>
    <s v="G0050B"/>
    <s v="WINDOW PANEL"/>
    <s v="Taupe"/>
    <s v="35x64&quot;"/>
    <s v="A"/>
    <n v="679"/>
    <n v="25996.23"/>
  </r>
  <r>
    <s v="MP72-3605"/>
    <x v="7"/>
    <s v="Madison Park"/>
    <s v="Evan"/>
    <s v="H0010A"/>
    <s v="BATH RUG"/>
    <s v="Grey"/>
    <s v="20x30&quot;"/>
    <s v="B"/>
    <n v="1803"/>
    <n v="25983.45"/>
  </r>
  <r>
    <s v="TN20-0410"/>
    <x v="5"/>
    <s v="True North by Sleep Philosophy"/>
    <s v="Cozy Cotton Flannel"/>
    <s v="D0036BH"/>
    <s v="SHEET/SHEET SET"/>
    <s v="Bear"/>
    <s v="Twin: 66&quot;W x 96&quot;L/39&quot;W x 75&quot;L + 12&quot;D/20&quot;W x 30&quot;L(1)"/>
    <s v="A"/>
    <n v="1546"/>
    <n v="25976.67"/>
  </r>
  <r>
    <s v="MPS10-341"/>
    <x v="1"/>
    <s v="Madison Park Signature"/>
    <s v="Barely There"/>
    <s v="A5037"/>
    <s v="COMFORTER (SET)"/>
    <s v="Natural"/>
    <s v="Queen"/>
    <s v="B+"/>
    <n v="142"/>
    <n v="25975.45"/>
  </r>
  <r>
    <s v="SI10-0019"/>
    <x v="4"/>
    <s v="Sharper Image"/>
    <s v="Cooling Touch"/>
    <s v="C0057A"/>
    <s v="COMFORTER (SET)"/>
    <s v="White"/>
    <s v="Full/Queen:90x94&quot;"/>
    <s v="TBD"/>
    <n v="640"/>
    <n v="25968.44"/>
  </r>
  <r>
    <s v="MPP10-002"/>
    <x v="1"/>
    <s v="Madison Park Pure"/>
    <s v="Ronan"/>
    <s v="A5001"/>
    <s v="COMFORTER (SET)"/>
    <s v="Blue"/>
    <s v="King/Cal King: 104x92&quot;/20x36&quot;(2)/18x18&quot;/12x18&quot;"/>
    <s v="B"/>
    <n v="404"/>
    <n v="25966.01"/>
  </r>
  <r>
    <s v="ID10-2236"/>
    <x v="3"/>
    <s v="Intelligent Design"/>
    <s v="Malea"/>
    <s v="E0016F"/>
    <s v="COMFORTER (SET)"/>
    <s v="Black Back Print"/>
    <s v="King/Cal King: 104x90&quot;/20x36+2&quot;(2)"/>
    <s v="B"/>
    <n v="581"/>
    <n v="25956.39"/>
  </r>
  <r>
    <s v="UH10-2318"/>
    <x v="1"/>
    <s v="Intelligent Design"/>
    <s v="Mercer"/>
    <s v="A0096"/>
    <s v="COMFORTER (SET)"/>
    <s v="Ivory"/>
    <s v="King/Cal King:104&quot;W x 92&quot;L/20&quot;W x 36&quot;L (2)"/>
    <s v="B+"/>
    <n v="295"/>
    <n v="25934.799999999999"/>
  </r>
  <r>
    <s v="MPE73-665"/>
    <x v="8"/>
    <s v="Madison Park Essentials"/>
    <s v="Adrien"/>
    <s v="H0012C"/>
    <s v="BATH TOWEL"/>
    <s v="Dark Grey"/>
    <s v="27&quot;Wx52&quot;L(2)/16&quot;Wx26&quot;L(2)/12&quot;Wx12&quot;L(2)"/>
    <s v="B"/>
    <n v="1389"/>
    <n v="25931.68"/>
  </r>
  <r>
    <s v="MP51-5151"/>
    <x v="4"/>
    <s v="Madison Park"/>
    <s v="Windom"/>
    <s v="C0010D"/>
    <s v="BLANKET"/>
    <s v="Seafoam"/>
    <s v="Twin: 68x90&quot;"/>
    <s v="B"/>
    <n v="1537"/>
    <n v="25929.14"/>
  </r>
  <r>
    <s v="II10-552"/>
    <x v="1"/>
    <s v="INK+IVY"/>
    <s v="Alpine"/>
    <s v="A5070A"/>
    <s v="COMFORTER (SET)"/>
    <s v="Navy"/>
    <s v="Full/Queen: 88x92&quot;/20x26&quot;(2)"/>
    <s v="A"/>
    <n v="414"/>
    <n v="25915.599999999999"/>
  </r>
  <r>
    <s v="MP10-640"/>
    <x v="1"/>
    <s v="Madison Park"/>
    <s v="Laurel"/>
    <s v="A0019B"/>
    <s v="COMFORTER (SET)"/>
    <s v="Seafoam"/>
    <s v="King: 104x92&quot;/20x36&quot;(2)/78x80+15&quot;/18x18&quot;/12x18&quot;/D6.5x18&quot;"/>
    <s v="B"/>
    <n v="393"/>
    <n v="25911.39"/>
  </r>
  <r>
    <s v="TN54-0493"/>
    <x v="3"/>
    <s v="True North by Sleep Philosophy"/>
    <s v="Sherpa"/>
    <s v="E0100A"/>
    <s v="ELECT BLANKET"/>
    <s v="Ivory"/>
    <s v="Queen: 84x90&quot;"/>
    <s v="B"/>
    <n v="335"/>
    <n v="25892.67"/>
  </r>
  <r>
    <s v="SS40-0015"/>
    <x v="0"/>
    <s v="SunSmart"/>
    <s v="Mirage"/>
    <s v="G1015A"/>
    <s v="WINDOW PANEL"/>
    <s v="Champagne"/>
    <s v="50&quot;W x 108&quot;L"/>
    <s v="B"/>
    <n v="949"/>
    <n v="25877.88"/>
  </r>
  <r>
    <s v="MP51-7648"/>
    <x v="4"/>
    <s v="Madison Park"/>
    <s v="Cambria"/>
    <s v="C0019F"/>
    <s v="BLANKET"/>
    <s v="Slate Blue"/>
    <s v="King: 108x96&quot;"/>
    <s v="B"/>
    <n v="847"/>
    <n v="25872.98"/>
  </r>
  <r>
    <s v="WR51-2217"/>
    <x v="3"/>
    <s v="Woolrich"/>
    <s v="Burlington"/>
    <s v="E1060A"/>
    <s v="BLANKET"/>
    <s v="Blue"/>
    <s v="Twin: 66&quot;W x 90&quot;L"/>
    <s v="A+"/>
    <n v="1417"/>
    <n v="25863.1"/>
  </r>
  <r>
    <s v="BR20-1886"/>
    <x v="5"/>
    <s v="Beautyrest"/>
    <s v="1000 Thread Count"/>
    <s v="D0031E"/>
    <s v="SHEET/SHEET SET"/>
    <s v="Ivory"/>
    <s v="Cal King: 108x102&quot;/20x40&quot;/72x84+16&quot;"/>
    <s v="A"/>
    <n v="653"/>
    <n v="25863.01"/>
  </r>
  <r>
    <s v="RH10-0021"/>
    <x v="1"/>
    <s v="Regency Heights"/>
    <s v="Gabby"/>
    <s v="A6010C"/>
    <s v="COMFORTER (SET)"/>
    <s v="Green"/>
    <s v="King/Cal King: 104x90&quot;/20x36&quot;(2)"/>
    <s v="EXT"/>
    <n v="645"/>
    <n v="25828.48"/>
  </r>
  <r>
    <s v="MP40-7496"/>
    <x v="0"/>
    <s v="Madison Park"/>
    <s v="Beals"/>
    <s v="G0063"/>
    <s v="WINDOW PANEL"/>
    <s v="Natural"/>
    <s v="50x95&quot;"/>
    <s v="A"/>
    <n v="1219"/>
    <n v="25809.3"/>
  </r>
  <r>
    <s v="MP10-3398"/>
    <x v="1"/>
    <s v="Madison Park"/>
    <s v="Rhapsody"/>
    <s v="A1032A"/>
    <s v="COMFORTER (SET)"/>
    <s v="Grey/Taupe"/>
    <s v="Cal King: 104x92&quot;/20x36+1.5&quot;(2)/72x84+15&quot;/18x18&quot;/16x16&quot;/12x18&quot;"/>
    <s v="A"/>
    <n v="294"/>
    <n v="25803.19"/>
  </r>
  <r>
    <s v="CC10-0018"/>
    <x v="4"/>
    <s v="Croscill"/>
    <s v="Signature"/>
    <s v="C6001A"/>
    <s v="COMFORTER (SET)"/>
    <s v="White"/>
    <s v="King/Cal King:106x92&quot;"/>
    <s v="B"/>
    <n v="386"/>
    <n v="25797.77"/>
  </r>
  <r>
    <s v="II40-1182"/>
    <x v="0"/>
    <s v="INK+IVY"/>
    <s v="Mila"/>
    <s v="G0059A"/>
    <s v="WINDOW PANEL"/>
    <s v="Navy"/>
    <s v="84&quot; Panel"/>
    <s v="A"/>
    <n v="934"/>
    <n v="25792.400000000001"/>
  </r>
  <r>
    <s v="MP40-7225"/>
    <x v="0"/>
    <s v="Madison Park"/>
    <s v="Galen"/>
    <s v="G0050H"/>
    <s v="WINDOW PANEL"/>
    <s v="White"/>
    <s v="33x64&quot;"/>
    <s v="A"/>
    <n v="723"/>
    <n v="25751.59"/>
  </r>
  <r>
    <s v="BL51N-0611"/>
    <x v="3"/>
    <s v="Madison Park"/>
    <s v="Liquid Cotton"/>
    <s v="E1020H"/>
    <s v="BLANKET"/>
    <s v="White"/>
    <s v="Twin: 66x90&quot;"/>
    <s v="B"/>
    <n v="1228"/>
    <n v="25728.560000000001"/>
  </r>
  <r>
    <s v="MPS72-520"/>
    <x v="7"/>
    <s v="Madison Park Signature"/>
    <s v="Splendor"/>
    <s v="H0022E"/>
    <s v="BATH RUG"/>
    <s v="Blue"/>
    <s v="24x72&quot;"/>
    <s v="B"/>
    <n v="752"/>
    <n v="25718.94"/>
  </r>
  <r>
    <s v="MP13-6475"/>
    <x v="1"/>
    <s v="Madison Park"/>
    <s v="Quebec"/>
    <s v="A0014O"/>
    <s v="COVERLET&amp;BEDSPR"/>
    <s v="Dark Grey"/>
    <s v="King: 78&quot;W X80&quot;L + 24&quot;D/20&quot;W X 36&quot;L (2)"/>
    <s v="B"/>
    <n v="411"/>
    <n v="25696.89"/>
  </r>
  <r>
    <s v="MP10-8491"/>
    <x v="1"/>
    <s v="Madison Park"/>
    <s v="Jolene"/>
    <s v="A1153A"/>
    <s v="COMFORTER (SET)"/>
    <s v="Dark Grey/Plum"/>
    <s v="King/ Cal King : 104&quot;W x 92&quot;L/20&quot;W x 36&quot;L(2)"/>
    <s v="B"/>
    <n v="494"/>
    <n v="25659.94"/>
  </r>
  <r>
    <s v="ID10-1966"/>
    <x v="1"/>
    <s v="Intelligent Design"/>
    <s v="Dorsey"/>
    <s v="B3017"/>
    <s v="COMFORTER (SET)"/>
    <s v="Black/White"/>
    <s v="King/Cal King:104&quot;Wx90&quot;L/20&quot;Wx36&quot;L (2)/12&quot;Wx16&quot;L/16&quot;Wx16&quot;L"/>
    <s v="B"/>
    <n v="540"/>
    <n v="25642.639999999999"/>
  </r>
  <r>
    <s v="MP10-637"/>
    <x v="1"/>
    <s v="Madison Park"/>
    <s v="Serene"/>
    <s v="A1013C"/>
    <s v="COMFORTER (SET)"/>
    <s v="Green"/>
    <s v="King: 104x92&quot;/20x36&quot;(2)/78x80+15&quot;/18x18&quot;/12x16&quot;/12x18&quot;"/>
    <s v="B"/>
    <n v="341"/>
    <n v="25627.91"/>
  </r>
  <r>
    <s v="TN20-0265"/>
    <x v="5"/>
    <s v="True North by Sleep Philosophy"/>
    <s v="Cozy Cotton Flannel"/>
    <s v="D0036AT"/>
    <s v="SHEET/SHEET SET"/>
    <s v="Blue Polar Bears"/>
    <s v="Full"/>
    <s v="A"/>
    <n v="1188"/>
    <n v="25586.39"/>
  </r>
  <r>
    <s v="TN20-0588"/>
    <x v="5"/>
    <s v="True North by Sleep Philosophy"/>
    <s v="Soloft Plush"/>
    <s v="D0054B"/>
    <s v="SHEET/SHEET SET"/>
    <s v="Taupe"/>
    <s v="King: 76x80+14&quot;/108x102&quot;/20x40&quot;(2)"/>
    <s v="B"/>
    <n v="656"/>
    <n v="25579.68"/>
  </r>
  <r>
    <s v="MPE20-907"/>
    <x v="5"/>
    <s v="Madison Park Essentials"/>
    <s v="Satin"/>
    <s v="D0004K"/>
    <s v="SHEET/SHEET SET"/>
    <s v="Light Grey"/>
    <s v="Full: 81x96&quot;/20x30&quot;(4)/54x75+14&quot;"/>
    <s v="B"/>
    <n v="1398"/>
    <n v="25571.58"/>
  </r>
  <r>
    <s v="CS20-0576"/>
    <x v="5"/>
    <s v="Comfort Spaces"/>
    <s v="Cotton 144TC"/>
    <s v="X3018C"/>
    <s v="SHEET/SHEET SET"/>
    <s v="Diamond Grey"/>
    <s v="Twin: 66&quot;W x 96&quot;L/39&quot;W x 75&quot;L + 12&quot;D/20&quot;W x 30&quot;L (1)"/>
    <s v="ARB"/>
    <n v="1639"/>
    <n v="25562.81"/>
  </r>
  <r>
    <s v="AM12-0412"/>
    <x v="1"/>
    <s v="Super Listing"/>
    <s v="Porter"/>
    <s v="A6007X"/>
    <s v="DUVET&amp;DUVET SET"/>
    <s v="Clay"/>
    <s v="King: 104x90&quot;/20x36&quot;(2)"/>
    <s v="B-"/>
    <n v="1035"/>
    <n v="25562.639999999999"/>
  </r>
  <r>
    <s v="MP72-1487"/>
    <x v="7"/>
    <s v="Madison Park"/>
    <s v="Spa Cotton"/>
    <s v="H0002B"/>
    <s v="BATH RUG"/>
    <s v="Grey"/>
    <s v="20x30&quot;"/>
    <s v="B"/>
    <n v="2062"/>
    <n v="25551.74"/>
  </r>
  <r>
    <s v="II110-0388"/>
    <x v="2"/>
    <s v="INK+IVY"/>
    <s v="Newport"/>
    <s v="F0295"/>
    <s v="ACCENT CHAIR"/>
    <s v="Light Grey"/>
    <s v="37&quot;W x 29.5&quot;D x 31.5&quot;H"/>
    <s v="A"/>
    <n v="156"/>
    <n v="25549.5"/>
  </r>
  <r>
    <s v="MPE10-598"/>
    <x v="3"/>
    <s v="Madison Park Essentials"/>
    <s v="Parkston"/>
    <s v="E0003B"/>
    <s v="COMFORTER (SET)"/>
    <s v="Plaid Gray"/>
    <s v="Twin: 68x94&quot;/20x26+2&quot;"/>
    <s v="B"/>
    <n v="1352"/>
    <n v="25534.6"/>
  </r>
  <r>
    <s v="II10-1347"/>
    <x v="1"/>
    <s v="INK+IVY"/>
    <s v="Imani"/>
    <s v="A5110E"/>
    <s v="COMFORTER (SET)"/>
    <s v="Sage &amp; Ivory"/>
    <s v="King/Cal King :106&quot;W x 94&quot;L/20&quot;W x 36&quot;L (2)"/>
    <s v="TBD"/>
    <n v="308"/>
    <n v="25534.53"/>
  </r>
  <r>
    <s v="ST54-0142"/>
    <x v="3"/>
    <s v="Serta"/>
    <s v="Fleece to Sherpa"/>
    <s v="E0069C"/>
    <s v="ELECT BLANKET"/>
    <s v="Burgundy"/>
    <s v="Full: 77x84&quot;"/>
    <s v="B"/>
    <n v="494"/>
    <n v="25528.82"/>
  </r>
  <r>
    <s v="BR54-1929"/>
    <x v="3"/>
    <s v="Beautyrest"/>
    <s v="Heated Plush"/>
    <s v="E0073J"/>
    <s v="ELECT BLANKET"/>
    <s v="Teal"/>
    <s v="Full:80x84&quot;"/>
    <s v="B"/>
    <n v="475"/>
    <n v="25525.69"/>
  </r>
  <r>
    <s v="ID10-1819"/>
    <x v="1"/>
    <s v="Intelligent Design"/>
    <s v="Raina"/>
    <s v="B3054E"/>
    <s v="COMFORTER (SET)"/>
    <s v="White/Silver"/>
    <s v="King/Cal King: 104&quot;Wx90&quot;L/20&quot;Wx36L+1&quot;D(2)/12&quot;Wx16&quot;L/16&quot;Wx16&quot;L"/>
    <s v="B"/>
    <n v="506"/>
    <n v="25516.57"/>
  </r>
  <r>
    <s v="ST54-0038"/>
    <x v="3"/>
    <s v="Serta"/>
    <s v="Parsa AZ"/>
    <s v="X4046A"/>
    <s v="ELECT BLANKET"/>
    <s v="Charcoal Grey"/>
    <s v="Queen:84x90&quot;"/>
    <s v="ARB-"/>
    <n v="361"/>
    <n v="25511.7"/>
  </r>
  <r>
    <s v="5DS10-0256"/>
    <x v="1"/>
    <s v="510 Design"/>
    <s v="Shawnee"/>
    <s v="A5006C"/>
    <s v="COMFORTER (SET)"/>
    <s v="Blue"/>
    <s v="King: 104&quot;Wx92&quot;L/20&quot;Wx36&quot;L(2)/78&quot;Wx80&quot;L+15&quot;D/12&quot;Wx18&quot;L/18&quot;Wx18&quot;L/26&quot;Wx26&quot;L+2&quot;D(2)"/>
    <s v="B"/>
    <n v="448"/>
    <n v="25485.74"/>
  </r>
  <r>
    <s v="MP40-7813"/>
    <x v="0"/>
    <s v="Madison Park"/>
    <s v="Eastfield"/>
    <s v="G0058E"/>
    <s v="WINDOW PANEL"/>
    <s v="Teak"/>
    <s v="35x64&quot;"/>
    <s v="A"/>
    <n v="767"/>
    <n v="25399.64"/>
  </r>
  <r>
    <s v="MP50-2984"/>
    <x v="1"/>
    <s v="Madison Park"/>
    <s v="Quebec"/>
    <s v="A0014B-6"/>
    <s v="THROW"/>
    <s v="Khaki"/>
    <s v="60x70&quot;"/>
    <s v="B"/>
    <n v="1477"/>
    <n v="25373.96"/>
  </r>
  <r>
    <s v="CS20-1636"/>
    <x v="5"/>
    <s v="Comfort Spaces"/>
    <s v="Cotton 144TC"/>
    <s v="X3018M"/>
    <s v="SHEET/SHEET SET"/>
    <s v="High Rise"/>
    <s v="Twin: 66x96&quot;/39x75&quot;+12/20x30&quot;"/>
    <s v="ARB"/>
    <n v="1647"/>
    <n v="25352.25"/>
  </r>
  <r>
    <s v="II50-734"/>
    <x v="3"/>
    <s v="INK+IVY"/>
    <s v="Bree Knit"/>
    <s v="E1055F"/>
    <s v="THROW"/>
    <s v="Ivory"/>
    <s v="50x60&quot;"/>
    <s v="B"/>
    <n v="1281"/>
    <n v="25340.2"/>
  </r>
  <r>
    <s v="BASI16-0394"/>
    <x v="4"/>
    <s v="Sleep Philosophy"/>
    <s v="3&quot; Gel Memory Foam with 3M Cover"/>
    <s v="C0004"/>
    <s v="MATT PAD/TOPPER"/>
    <s v="White"/>
    <s v="78x80x3&quot;"/>
    <s v="B"/>
    <n v="191"/>
    <n v="25316.85"/>
  </r>
  <r>
    <s v="IIF18-0058"/>
    <x v="2"/>
    <s v="INK+IVY"/>
    <s v="Rocket"/>
    <s v="F1470"/>
    <s v="ACCENT CHAIR"/>
    <s v="Seafoam/Pecan"/>
    <s v="33.5W x 30D x 32.5H&quot;"/>
    <s v="B"/>
    <n v="148"/>
    <n v="25305.26"/>
  </r>
  <r>
    <s v="TN20-0373"/>
    <x v="5"/>
    <s v="True North by Sleep Philosophy"/>
    <s v="Cozy Cotton Flannel"/>
    <s v="D0036P"/>
    <s v="SHEET/SHEET SET"/>
    <s v="Multi Sloth"/>
    <s v="Full: 81&quot;W x 96&quot;L/54&quot;W x 75&quot;L + 12&quot;D/20&quot;W x 30&quot;L(2)"/>
    <s v="A"/>
    <n v="1192"/>
    <n v="25304.98"/>
  </r>
  <r>
    <s v="ID10-1696"/>
    <x v="3"/>
    <s v="Intelligent Design"/>
    <s v="Malea"/>
    <s v="E0016A"/>
    <s v="COMFORTER (SET)"/>
    <s v="Grey"/>
    <s v="Twin/Twin XL: 66x90&quot;/20x26+2&quot;"/>
    <s v="B+"/>
    <n v="790"/>
    <n v="25304.400000000001"/>
  </r>
  <r>
    <s v="MP72-3566"/>
    <x v="7"/>
    <s v="Madison Park"/>
    <s v="Evan"/>
    <s v="H0010C"/>
    <s v="BATH RUG"/>
    <s v="Taupe"/>
    <s v="24x72&quot;"/>
    <s v="B"/>
    <n v="750"/>
    <n v="25302.39"/>
  </r>
  <r>
    <s v="ID10-1732"/>
    <x v="1"/>
    <s v="Intelligent Design"/>
    <s v="Marsden"/>
    <s v="B3033"/>
    <s v="COMFORTER (SET)"/>
    <s v="Blue/Grey"/>
    <s v="Queen"/>
    <s v="B"/>
    <n v="563"/>
    <n v="25256.7"/>
  </r>
  <r>
    <s v="BR55-0198"/>
    <x v="3"/>
    <s v="Beautyrest"/>
    <s v="Cotton Blend"/>
    <s v="E0060"/>
    <s v="ELEC MATT PAD"/>
    <s v="White"/>
    <s v="Twin: 39x75+15&quot;"/>
    <s v="B+"/>
    <n v="641"/>
    <n v="25248.560000000001"/>
  </r>
  <r>
    <s v="TN20-0451"/>
    <x v="5"/>
    <s v="True North by Sleep Philosophy"/>
    <s v="Micro Fleece"/>
    <s v="D0034P"/>
    <s v="SHEET/SHEET SET"/>
    <s v="Navy"/>
    <s v="Queen: 90x102&quot;/60x80+14&quot;/20x34&quot;(2)"/>
    <s v="B"/>
    <n v="808"/>
    <n v="25232.52"/>
  </r>
  <r>
    <s v="II12-1314"/>
    <x v="1"/>
    <s v="INK+IVY"/>
    <s v="Tahli"/>
    <s v="A5123"/>
    <s v="DUVET&amp;DUVET SET"/>
    <s v="Green/Ivory"/>
    <s v="King/Cal King: 106&quot;W x 94&quot;L / 20&quot;W x 36&quot;L (2)"/>
    <s v="B+"/>
    <n v="325"/>
    <n v="25217.62"/>
  </r>
  <r>
    <s v="MP51-2606"/>
    <x v="4"/>
    <s v="Madison Park"/>
    <s v="Cambria"/>
    <s v="C0019C"/>
    <s v="BLANKET"/>
    <s v="Grey"/>
    <s v="King: 108x96&quot;"/>
    <s v="B"/>
    <n v="829"/>
    <n v="25190.91"/>
  </r>
  <r>
    <s v="II10-1116"/>
    <x v="1"/>
    <s v="INK+IVY"/>
    <s v="Cody"/>
    <s v="A5085A"/>
    <s v="COMFORTER (SET)"/>
    <s v="Gray/Yellow"/>
    <s v="Full/Queen: 88&quot;W x 92&quot;L / 20&quot;W x 26&quot;L (2)"/>
    <s v="B+"/>
    <n v="327"/>
    <n v="25184.11"/>
  </r>
  <r>
    <s v="MP51-8501"/>
    <x v="4"/>
    <s v="Madison Park"/>
    <s v="Windom"/>
    <s v="C0010N"/>
    <s v="BLANKET"/>
    <s v="Black"/>
    <s v="Full/Queen: 90x90&quot; (15oz)"/>
    <s v="TBD"/>
    <n v="1054"/>
    <n v="25179.59"/>
  </r>
  <r>
    <s v="ID20-1552"/>
    <x v="5"/>
    <s v="Intelligent Design"/>
    <s v="Cozy Soft"/>
    <s v="D0036F"/>
    <s v="SHEET/SHEET SET"/>
    <s v="Grey/Pink Cats"/>
    <s v="Twin: 66&quot;W x 96&quot;L/39&quot;W x 75&quot;L + 12&quot;D/20&quot;W x 30&quot;L (1)"/>
    <s v="A"/>
    <n v="1420"/>
    <n v="25163.45"/>
  </r>
  <r>
    <s v="UHK13-0016"/>
    <x v="1"/>
    <s v="Intelligent Design Kids"/>
    <s v="Cloud"/>
    <s v="B7001B"/>
    <s v="COVERLET&amp;BEDSPR"/>
    <s v="Pink"/>
    <s v="Full/Queen: 88x88&quot;/20x26&quot;(2)/16x16&quot;/12x16&quot;"/>
    <s v="B"/>
    <n v="463"/>
    <n v="25090.27"/>
  </r>
  <r>
    <s v="BASI10-0297"/>
    <x v="4"/>
    <s v="Sleep Philosophy"/>
    <s v="Maximum Warmth"/>
    <s v="C0023"/>
    <s v="COMFORTER (SET)"/>
    <s v="White"/>
    <s v="Full/Queen: 90x90&quot;"/>
    <s v="B"/>
    <n v="435"/>
    <n v="25085.26"/>
  </r>
  <r>
    <s v="TN10-0537"/>
    <x v="4"/>
    <s v="True North by Sleep Philosophy"/>
    <s v="Heavy Warmth"/>
    <s v="C0038B"/>
    <s v="COMFORTER (SET)"/>
    <s v="Light Grey"/>
    <s v="Full/Queen: 90x96&quot;"/>
    <s v="B"/>
    <n v="492"/>
    <n v="25052.98"/>
  </r>
  <r>
    <s v="MPS72-519"/>
    <x v="7"/>
    <s v="Madison Park Signature"/>
    <s v="Splendor"/>
    <s v="H0022E"/>
    <s v="BATH RUG"/>
    <s v="Blue"/>
    <s v="21x34&quot;"/>
    <s v="B"/>
    <n v="1387"/>
    <n v="25020.48"/>
  </r>
  <r>
    <s v="WR10-2066"/>
    <x v="3"/>
    <s v="Woolrich"/>
    <s v="Alton"/>
    <s v="E0006B"/>
    <s v="COMFORTER (SET)"/>
    <s v="Red/Black"/>
    <s v="King:106x94&quot;/20x36&quot;+2&quot;(2)/18x18&quot;"/>
    <s v="A"/>
    <n v="399"/>
    <n v="25009.29"/>
  </r>
  <r>
    <s v="ST54-0204"/>
    <x v="3"/>
    <s v="Serta"/>
    <s v="Parsa AZ"/>
    <s v="X4046E"/>
    <s v="ELECT BLANKET"/>
    <s v="Smoke Grey"/>
    <s v="Queen:84x90&quot;"/>
    <s v="ARB"/>
    <n v="351"/>
    <n v="25004.45"/>
  </r>
  <r>
    <s v="MP10-3733"/>
    <x v="1"/>
    <s v="Madison Park"/>
    <s v="Biloxi"/>
    <s v="A1015C"/>
    <s v="COMFORTER (SET)"/>
    <s v="Navy"/>
    <s v="Queen: 90x90&quot;/20x26&quot;(2)/60x80+15&quot;/18x18&quot;/16x16&quot;/12x18&quot;"/>
    <s v="B"/>
    <n v="383"/>
    <n v="25000.25"/>
  </r>
  <r>
    <s v="CS20-1721"/>
    <x v="5"/>
    <s v="Comfort Spaces"/>
    <s v="Cotton 144TC"/>
    <s v="X3018Q"/>
    <s v="SHEET/SHEET SET"/>
    <s v="Cream"/>
    <s v="Queen: 90x102&quot;/60x80&quot;+14/20x30&quot;(2)"/>
    <s v="ARB"/>
    <n v="1122"/>
    <n v="24986.94"/>
  </r>
  <r>
    <s v="MZ20-416"/>
    <x v="5"/>
    <s v="Mi Zone"/>
    <s v="Polka Dot"/>
    <s v="D0020A"/>
    <s v="SHEET/SHEET SET"/>
    <s v="Pink"/>
    <s v="Full: 81x96&quot;/54x75+14&quot;/21x30&quot;(2)"/>
    <s v="A"/>
    <n v="1039"/>
    <n v="24985.1"/>
  </r>
  <r>
    <s v="MP13-630"/>
    <x v="1"/>
    <s v="Madison Park"/>
    <s v="Keaton"/>
    <s v="A0004D"/>
    <s v="COVERLET&amp;BEDSPR"/>
    <s v="Cream"/>
    <s v="King: 104x94&quot;/20x36&quot;(2)"/>
    <s v="B"/>
    <n v="569"/>
    <n v="24967"/>
  </r>
  <r>
    <s v="ID20-2446"/>
    <x v="5"/>
    <s v="Intelligent Design"/>
    <s v="Cozy Soft"/>
    <s v="D0049C"/>
    <s v="SHEET/SHEET SET"/>
    <s v="White Holiday Trees"/>
    <s v="Twin: 66&quot;W x 96&quot;L/39&quot;W x 75&quot;L + 12&quot;D/20&quot;W x 30&quot;L"/>
    <s v="A"/>
    <n v="1453"/>
    <n v="24961.5"/>
  </r>
  <r>
    <s v="SS40-0109"/>
    <x v="0"/>
    <s v="SunSmart"/>
    <s v="Maya"/>
    <s v="G0041B"/>
    <s v="WINDOW PANEL"/>
    <s v="Taupe"/>
    <s v="100x84&quot; Blackout"/>
    <s v="A"/>
    <n v="871"/>
    <n v="24945.14"/>
  </r>
  <r>
    <s v="MP10-1330"/>
    <x v="1"/>
    <s v="Madison Park"/>
    <s v="Laurel"/>
    <s v="A0019D"/>
    <s v="COMFORTER (SET)"/>
    <s v="Grey"/>
    <s v="Cal. King: 104x92&quot;/20x36&quot;(2)/72x84+15&quot;/18x18&quot;/12x18&quot;/D6.5x18&quot;"/>
    <s v="B+"/>
    <n v="355"/>
    <n v="24937.15"/>
  </r>
  <r>
    <s v="ID10-1818"/>
    <x v="1"/>
    <s v="Intelligent Design"/>
    <s v="Raina"/>
    <s v="B3054E"/>
    <s v="COMFORTER (SET)"/>
    <s v="White/Silver"/>
    <s v="Full/Queen: 90&quot;Wx90&quot;L/20&quot;Wx26&quot;L+1&quot;D(2)/12&quot;Wx16&quot;L/16&quot;Wx16&quot;L"/>
    <s v="B"/>
    <n v="567"/>
    <n v="24933.279999999999"/>
  </r>
  <r>
    <s v="BR54-4850"/>
    <x v="3"/>
    <s v="Beautyrest"/>
    <s v="Heated Microlight to Berber"/>
    <s v="X4074G"/>
    <s v="ELECT BLANKET"/>
    <s v="Indigo"/>
    <s v="50x60&quot;"/>
    <s v="ARA"/>
    <n v="890"/>
    <n v="24911.1"/>
  </r>
  <r>
    <s v="TN20-0419"/>
    <x v="5"/>
    <s v="True North by Sleep Philosophy"/>
    <s v="Cozy Cotton Flannel"/>
    <s v="D0036BI"/>
    <s v="SHEET/SHEET SET"/>
    <s v="Blush Dots"/>
    <s v="King: 108&quot;W x 102&quot;L/78&quot;W x 80&quot;L + 14&quot;D/20&quot;W x 40&quot;L(2)"/>
    <s v="B"/>
    <n v="819"/>
    <n v="24885.89"/>
  </r>
  <r>
    <s v="ID12-2041"/>
    <x v="3"/>
    <s v="Intelligent Design"/>
    <s v="Malea"/>
    <s v="E0016C"/>
    <s v="DUVET&amp;DUVET SET"/>
    <s v="Black"/>
    <s v="King:104x90&quot;/20x36+2&quot;(2)"/>
    <s v="B"/>
    <n v="619"/>
    <n v="24885.439999999999"/>
  </r>
  <r>
    <s v="BR54-4847"/>
    <x v="3"/>
    <s v="Beautyrest"/>
    <s v="Heated Microlight to Berber"/>
    <s v="X4074D"/>
    <s v="ELECT BLANKET"/>
    <s v="Red"/>
    <s v="50x60&quot;"/>
    <s v="ARB"/>
    <n v="889"/>
    <n v="24883.11"/>
  </r>
  <r>
    <s v="PC20-007"/>
    <x v="5"/>
    <s v="True North by Sleep Philosophy"/>
    <s v="Micro Fleece"/>
    <s v="D0034N"/>
    <s v="SHEET/SHEET SET"/>
    <s v="Green"/>
    <s v="Queen: 90x102&quot;/60x80+14&quot;/20x34&quot;(2)"/>
    <s v="B"/>
    <n v="803"/>
    <n v="24880.61"/>
  </r>
  <r>
    <s v="BR54-0381"/>
    <x v="3"/>
    <s v="Beautyrest"/>
    <s v="Heated Microlight to Berber"/>
    <s v="E0098G"/>
    <s v="ELECT BLANKET"/>
    <s v="Tan"/>
    <s v="Twin:62x84&quot;"/>
    <s v="B+"/>
    <n v="421"/>
    <n v="24870.38"/>
  </r>
  <r>
    <s v="ST54-0096"/>
    <x v="3"/>
    <s v="Serta"/>
    <s v="Plush Heated"/>
    <s v="E0067A"/>
    <s v="ELECT BLANKET"/>
    <s v="Teal"/>
    <s v="Queen:84x90&quot;"/>
    <s v="B"/>
    <n v="314"/>
    <n v="24863.96"/>
  </r>
  <r>
    <s v="II12-1127"/>
    <x v="1"/>
    <s v="INK+IVY"/>
    <s v="Mila"/>
    <s v="A5081B"/>
    <s v="DUVET&amp;DUVET SET"/>
    <s v="Taupe"/>
    <s v="King/Cal King: 104&quot;W x 92&quot;L / 20&quot;W x 36&quot;L  (2)"/>
    <s v="A"/>
    <n v="334"/>
    <n v="24837.43"/>
  </r>
  <r>
    <s v="WR13-3043"/>
    <x v="1"/>
    <s v="Woolrich"/>
    <s v="Spruce Hill"/>
    <s v="A5056B"/>
    <s v="COVERLET&amp;BEDSPR"/>
    <s v="Green"/>
    <s v="King/ Cal King : 110x96+0.5&quot;/20x36+0.5&quot;(2)"/>
    <s v="B"/>
    <n v="356"/>
    <n v="24818.17"/>
  </r>
  <r>
    <s v="II12-1106"/>
    <x v="1"/>
    <s v="INK+IVY"/>
    <s v="Kara"/>
    <s v="A5082A"/>
    <s v="DUVET&amp;DUVET SET"/>
    <s v="Aqua"/>
    <s v="Full/Queen: 88&quot;W x 92&quot;L / 20&quot;W x 26&quot;L (2)"/>
    <s v="B+"/>
    <n v="409"/>
    <n v="24818.1"/>
  </r>
  <r>
    <s v="MP12-5978"/>
    <x v="1"/>
    <s v="Madison Park"/>
    <s v="Laetitia"/>
    <s v="A5016A"/>
    <s v="DUVET&amp;DUVET SET"/>
    <s v="Off White"/>
    <s v="Full/Queen: 90&quot;W x 90&quot;L/20&quot;W x 26&quot;L(2)"/>
    <s v="B"/>
    <n v="444"/>
    <n v="24814.91"/>
  </r>
  <r>
    <s v="BR54-4849"/>
    <x v="3"/>
    <s v="Beautyrest"/>
    <s v="Heated Microlight to Berber"/>
    <s v="X4074F"/>
    <s v="ELECT BLANKET"/>
    <s v="Ivory"/>
    <s v="50x60&quot;"/>
    <s v="ARA"/>
    <n v="886"/>
    <n v="24799.14"/>
  </r>
  <r>
    <s v="CS20-1640"/>
    <x v="5"/>
    <s v="Comfort Spaces"/>
    <s v="Cotton 144TC"/>
    <s v="X3018M"/>
    <s v="SHEET/SHEET SET"/>
    <s v="High Rise"/>
    <s v="King: 108x102&quot;/78x80&quot;+14/20x40&quot;(2)"/>
    <s v="ARB"/>
    <n v="1022"/>
    <n v="24798.46"/>
  </r>
  <r>
    <s v="UHK10-0018"/>
    <x v="1"/>
    <s v="Intelligent Design Kids"/>
    <s v="Cloud"/>
    <s v="B7001A"/>
    <s v="COMFORTER (SET)"/>
    <s v="Blue"/>
    <s v="Full/Queen: 88x88&quot;/20x26+1&quot;(2)/16x16&quot;/12x16&quot;"/>
    <s v="B+"/>
    <n v="453"/>
    <n v="24790.38"/>
  </r>
  <r>
    <s v="MP40-7227"/>
    <x v="0"/>
    <s v="Madison Park"/>
    <s v="Galen"/>
    <s v="G0050H"/>
    <s v="WINDOW PANEL"/>
    <s v="White"/>
    <s v="39x64&quot;"/>
    <s v="A"/>
    <n v="576"/>
    <n v="24736.85"/>
  </r>
  <r>
    <s v="ID12-2040"/>
    <x v="3"/>
    <s v="Intelligent Design"/>
    <s v="Malea"/>
    <s v="E0016C"/>
    <s v="DUVET&amp;DUVET SET"/>
    <s v="Black"/>
    <s v="Full/Queen:90x90&quot;/20x26+2&quot;(2)"/>
    <s v="B"/>
    <n v="704"/>
    <n v="24722.89"/>
  </r>
  <r>
    <s v="MP70-418"/>
    <x v="7"/>
    <s v="Madison Park"/>
    <s v="Amherst"/>
    <s v="H0077G"/>
    <s v="SHOWER CURTAIN"/>
    <s v="Green"/>
    <s v="72x72&quot;"/>
    <s v="B"/>
    <n v="1707"/>
    <n v="24703.24"/>
  </r>
  <r>
    <s v="MP13-8112"/>
    <x v="1"/>
    <s v="Madison Park"/>
    <s v="Fraser"/>
    <s v="A1116A"/>
    <s v="COVERLET&amp;BEDSPR"/>
    <s v="Taupe/Blue"/>
    <s v="Full/Queen: 90&quot;Wx90&quot;L/20&quot;Wx26&quot;L(2)"/>
    <s v="A"/>
    <n v="589"/>
    <n v="24689.919999999998"/>
  </r>
  <r>
    <s v="BR54-4845"/>
    <x v="3"/>
    <s v="Beautyrest"/>
    <s v="Heated Microlight to Berber"/>
    <s v="X4074B"/>
    <s v="ELECT BLANKET"/>
    <s v="Beige"/>
    <s v="50x60&quot;"/>
    <s v="ARB"/>
    <n v="882"/>
    <n v="24687.18"/>
  </r>
  <r>
    <s v="MP10-434"/>
    <x v="1"/>
    <s v="Madison Park"/>
    <s v="Laurel"/>
    <s v="A0019F"/>
    <s v="COMFORTER (SET)"/>
    <s v="Ivory"/>
    <s v="Cal King: 104x92&quot;/20x36&quot;(2)/72x84+15&quot;/18x18&quot;/12x18&quot;/D6.5x18&quot;"/>
    <s v="B+"/>
    <n v="350"/>
    <n v="24685.02"/>
  </r>
  <r>
    <s v="MP20-6425"/>
    <x v="5"/>
    <s v="Madison Park"/>
    <s v="800 Thread Count"/>
    <s v="D0023H"/>
    <s v="SHEET/SHEET SET"/>
    <s v="White"/>
    <s v="Queen: 90x102&quot;/20x30&quot;(4)/60x80&quot;+15&quot;"/>
    <s v="A"/>
    <n v="693"/>
    <n v="24679.53"/>
  </r>
  <r>
    <s v="MPE10-1036"/>
    <x v="1"/>
    <s v="Madison Park Essentials"/>
    <s v="Jaxon"/>
    <s v="A1119C"/>
    <s v="COMFORTER (SET)"/>
    <s v="Taupe/Grey"/>
    <s v="Twin: 68&quot;W x 86&quot;L/20&quot;W x 26&quot;L(1)/66&quot;W x 96&quot;L/39&quot;W x 75&quot;L+12&quot;D/20&quot;W x 30&quot;L(1)"/>
    <s v="A+"/>
    <n v="708"/>
    <n v="24675.81"/>
  </r>
  <r>
    <s v="MPS153-0025"/>
    <x v="9"/>
    <s v="Hampton Hill"/>
    <s v="Colette"/>
    <s v="K0003"/>
    <s v="LGT-TABLE LAMPS"/>
    <s v="Ivory"/>
    <s v="17&quot;W x 11&quot;D x 29.5&quot;H"/>
    <s v="B"/>
    <n v="294"/>
    <n v="24675.13"/>
  </r>
  <r>
    <s v="MP70-8084"/>
    <x v="1"/>
    <s v="Madison Park"/>
    <s v="Odette"/>
    <s v="A3010C-1"/>
    <s v="SHOWER CURTAIN"/>
    <s v="Tan/Ivory"/>
    <s v="72&quot;Wx72&quot;L"/>
    <s v="B"/>
    <n v="941"/>
    <n v="24672.32"/>
  </r>
  <r>
    <s v="MP10-8348"/>
    <x v="1"/>
    <s v="Madison Park"/>
    <s v="Lacey"/>
    <s v="A1138B"/>
    <s v="COMFORTER (SET)"/>
    <s v="Taupe"/>
    <s v="Cal King: 104&quot;W x 92&quot;L/20&quot;W x 36&quot;L (2)/72&quot;W x 84&quot;L + 15&quot;D /18&quot;W x 18&quot;L/12&quot;W x 18&quot;L/16&quot;W x 16&quot;L"/>
    <s v="B"/>
    <n v="440"/>
    <n v="24647.41"/>
  </r>
  <r>
    <s v="ID10-2333"/>
    <x v="1"/>
    <s v="Intelligent Design"/>
    <s v="Blake"/>
    <s v="B1035A"/>
    <s v="COMFORTER (SET)"/>
    <s v="Tan/Gray"/>
    <s v="Full/Queen: 90&quot;W x 90&quot;L/20&quot;W x 26&quot;L+1&quot;D (2)/16&quot;W x 16&quot;L/12&quot;Wx16&quot;L"/>
    <s v="B"/>
    <n v="751"/>
    <n v="24647.29"/>
  </r>
  <r>
    <s v="BR54-4697"/>
    <x v="3"/>
    <s v="Beautyrest"/>
    <s v="Zuri"/>
    <s v="E1084B"/>
    <s v="ELECT BLANKET"/>
    <s v="Black Texture"/>
    <s v="50x70&quot;"/>
    <s v="TBD"/>
    <n v="660"/>
    <n v="24647.1"/>
  </r>
  <r>
    <s v="TN20-0592"/>
    <x v="5"/>
    <s v="True North by Sleep Philosophy"/>
    <s v="Micro Fleece"/>
    <s v="D0053A"/>
    <s v="SHEET/SHEET SET"/>
    <s v="Aqua"/>
    <s v="Queen: 90x102&quot;/60x80+14&quot;/20x34&quot;(2)"/>
    <s v="B"/>
    <n v="783"/>
    <n v="24637.34"/>
  </r>
  <r>
    <s v="BR20-1878"/>
    <x v="5"/>
    <s v="Beautyrest"/>
    <s v="1000 Thread Count"/>
    <s v="D0031C"/>
    <s v="SHEET/SHEET SET"/>
    <s v="Charcoal"/>
    <s v="Cal King: 108x102&quot;/20x40&quot;/72x84+16&quot;"/>
    <s v="B"/>
    <n v="633"/>
    <n v="24604.1"/>
  </r>
  <r>
    <s v="MP13-155"/>
    <x v="1"/>
    <s v="Madison Park"/>
    <s v="Quebec"/>
    <s v="A0014B"/>
    <s v="COVERLET&amp;BEDSPR"/>
    <s v="Khaki"/>
    <s v="Full/Queen: 90x90&quot;/20x26&quot;-2pcs"/>
    <s v="A"/>
    <n v="662"/>
    <n v="24596.78"/>
  </r>
  <r>
    <s v="II12-1064"/>
    <x v="1"/>
    <s v="INK+IVY"/>
    <s v="Mila"/>
    <s v="A5081A"/>
    <s v="DUVET&amp;DUVET SET"/>
    <s v="Navy"/>
    <s v="King/Cal King: 104&quot;W x 92&quot;L/20&quot;W x 36&quot;L(2)"/>
    <s v="B+"/>
    <n v="337"/>
    <n v="24585.62"/>
  </r>
  <r>
    <s v="II12-1040"/>
    <x v="1"/>
    <s v="INK+IVY"/>
    <s v="Rhea"/>
    <s v="A5087A"/>
    <s v="DUVET&amp;DUVET SET"/>
    <s v="Ivory/Charcoal"/>
    <s v="Full/Queen: 88&quot;W x 92&quot;L / 20&quot;W x 26&quot;L(2)"/>
    <s v="A+"/>
    <n v="496"/>
    <n v="24585.03"/>
  </r>
  <r>
    <s v="MP70-6875"/>
    <x v="1"/>
    <s v="Madison Park"/>
    <s v="Odette"/>
    <s v="A3010B-1"/>
    <s v="SHOWER CURTAIN"/>
    <s v="Silver/Silver"/>
    <s v="72&quot;W x 72&quot;L"/>
    <s v="B"/>
    <n v="922"/>
    <n v="24579.279999999999"/>
  </r>
  <r>
    <s v="5DS73-0289"/>
    <x v="8"/>
    <s v="510 Design"/>
    <s v="Big Bundle"/>
    <s v="H0020F"/>
    <s v="BATH TOWEL"/>
    <s v="Black"/>
    <s v="28x52&quot;(4)/16x26&quot;(4)/12x12&quot;(4)"/>
    <s v="B"/>
    <n v="846"/>
    <n v="24573.78"/>
  </r>
  <r>
    <s v="MP40-7981"/>
    <x v="0"/>
    <s v="Madison Park"/>
    <s v="Kyler"/>
    <s v="G0083C"/>
    <s v="WINDOW PANEL"/>
    <s v="Natural"/>
    <s v="34x64&quot;"/>
    <s v="B"/>
    <n v="590"/>
    <n v="24569.55"/>
  </r>
  <r>
    <s v="MPS73-424"/>
    <x v="8"/>
    <s v="Madison Park Signature"/>
    <s v="800GSM"/>
    <s v="H0005S"/>
    <s v="BATH TOWEL"/>
    <s v="Beige"/>
    <s v="30x54&quot;(2)/16x28&quot;(2)/13x13&quot;(4)"/>
    <s v="B"/>
    <n v="694"/>
    <n v="24554.59"/>
  </r>
  <r>
    <s v="BL51N-0609"/>
    <x v="3"/>
    <s v="Madison Park"/>
    <s v="Liquid Cotton"/>
    <s v="E1020D"/>
    <s v="BLANKET"/>
    <s v="Light Blue"/>
    <s v="Full/Queen: 90x90&quot;"/>
    <s v="B"/>
    <n v="940"/>
    <n v="24553.63"/>
  </r>
  <r>
    <s v="MPS72-478"/>
    <x v="7"/>
    <s v="Madison Park Signature"/>
    <s v="Marshmallow"/>
    <s v="H0008E"/>
    <s v="BATH RUG"/>
    <s v="Slate Blue"/>
    <s v="20&quot;W x 30&quot;L"/>
    <s v="A"/>
    <n v="1659"/>
    <n v="24552.43"/>
  </r>
  <r>
    <s v="MPE20-1133"/>
    <x v="5"/>
    <s v="Madison Park Essentials"/>
    <s v="Satin"/>
    <s v="D0004Q"/>
    <s v="SHEET/SHEET SET"/>
    <s v="Blue"/>
    <s v="King: 108x102&quot;/78x80+14&quot;/20x40&quot;(4)"/>
    <s v="B"/>
    <n v="922"/>
    <n v="24544.78"/>
  </r>
  <r>
    <s v="PET63CC6034"/>
    <x v="11"/>
    <s v="Friends Forever"/>
    <s v="Trucker"/>
    <s v="P7031"/>
    <s v="PET BEDS"/>
    <s v="Dark Grey"/>
    <s v="48.75Lx30.75Wx32.5H"/>
    <s v="A"/>
    <n v="1298"/>
    <n v="24536.7"/>
  </r>
  <r>
    <s v="MP12-6167"/>
    <x v="1"/>
    <s v="Madison Park"/>
    <s v="Cassandra"/>
    <s v="A0028A"/>
    <s v="DUVET&amp;DUVET SET"/>
    <s v="Blush"/>
    <s v="Full/Queen: 90&quot;W x 90&quot;L/20&quot;W x 26&quot;L + 1&quot;D(2)"/>
    <s v="B"/>
    <n v="723"/>
    <n v="24529.84"/>
  </r>
  <r>
    <s v="TN20-0535"/>
    <x v="5"/>
    <s v="True North by Sleep Philosophy"/>
    <s v="Micro Fleece"/>
    <s v="D0035H"/>
    <s v="SHEET/SHEET SET"/>
    <s v="Snowflake Boho"/>
    <s v="King: 108x102&quot;/78x80+14&quot;/20x40&quot;(2)"/>
    <s v="B"/>
    <n v="661"/>
    <n v="24523.14"/>
  </r>
  <r>
    <s v="SS40-0016"/>
    <x v="0"/>
    <s v="SunSmart"/>
    <s v="Mirage"/>
    <s v="G1015C"/>
    <s v="WINDOW PANEL"/>
    <s v="Silver"/>
    <s v="50&quot;W x 84&quot;L"/>
    <s v="B"/>
    <n v="1093"/>
    <n v="24521.21"/>
  </r>
  <r>
    <s v="PET63HD5681"/>
    <x v="11"/>
    <s v="Friends Forever"/>
    <s v="Luna"/>
    <s v="P0019B"/>
    <s v="PET BEDS"/>
    <s v="Grey"/>
    <s v="D23+6&quot;"/>
    <s v="A"/>
    <n v="1495"/>
    <n v="24514.6"/>
  </r>
  <r>
    <s v="II10-1320"/>
    <x v="1"/>
    <s v="INK+IVY"/>
    <s v="Shay"/>
    <s v="A5125A"/>
    <s v="COMFORTER (SET)"/>
    <s v="Sage"/>
    <s v="F/Q: 90x92&quot;/20x26&quot; (2)"/>
    <s v="B"/>
    <n v="383"/>
    <n v="24508.74"/>
  </r>
  <r>
    <s v="TN54-0494"/>
    <x v="3"/>
    <s v="True North by Sleep Philosophy"/>
    <s v="Sherpa"/>
    <s v="E0100A"/>
    <s v="ELECT BLANKET"/>
    <s v="Ivory"/>
    <s v="King: 100x90&quot;"/>
    <s v="B"/>
    <n v="283"/>
    <n v="24495.49"/>
  </r>
  <r>
    <s v="UH10-0200"/>
    <x v="1"/>
    <s v="Intelligent Design"/>
    <s v="Brooklyn"/>
    <s v="A0072A"/>
    <s v="COMFORTER (SET)"/>
    <s v="Ivory"/>
    <s v="King/Cal King: 104X92&quot;/20x36&quot;(2)/18x18&quot;/12x18&quot;/26x26+1/2&quot;(2)"/>
    <s v="A"/>
    <n v="284"/>
    <n v="24483.33"/>
  </r>
  <r>
    <s v="MPS30-267"/>
    <x v="4"/>
    <s v="Madison Park Signature"/>
    <s v="Cotton Sateen"/>
    <s v="C0023-1"/>
    <s v="NORMAL PILLOW"/>
    <s v="White"/>
    <s v="26x26&quot;"/>
    <s v="B"/>
    <n v="1322"/>
    <n v="24464.66"/>
  </r>
  <r>
    <s v="AM12-0408"/>
    <x v="1"/>
    <s v="Super Listing"/>
    <s v="Porter"/>
    <s v="A6007W"/>
    <s v="DUVET&amp;DUVET SET"/>
    <s v="Khaki"/>
    <s v="Queen: 90x90&quot;/20x26&quot;(2)"/>
    <s v="B-"/>
    <n v="1080"/>
    <n v="24464.58"/>
  </r>
  <r>
    <s v="MP51-538"/>
    <x v="4"/>
    <s v="Madison Park"/>
    <s v="Windom"/>
    <s v="C0010F"/>
    <s v="BLANKET"/>
    <s v="Cream"/>
    <s v="Twin: 68x90&quot;"/>
    <s v="B"/>
    <n v="1437"/>
    <n v="24448.45"/>
  </r>
  <r>
    <s v="II10-1100"/>
    <x v="1"/>
    <s v="INK+IVY"/>
    <s v="Rhea"/>
    <s v="A5087B"/>
    <s v="COMFORTER (SET)"/>
    <s v="Grey/Black"/>
    <s v="Full/Queen: 88&quot;Wx 92&quot;L/20&quot;Wx26&quot;L(2)"/>
    <s v="B"/>
    <n v="405"/>
    <n v="24430.89"/>
  </r>
  <r>
    <s v="TN10-0540"/>
    <x v="4"/>
    <s v="True North by Sleep Philosophy"/>
    <s v="Heavy Warmth"/>
    <s v="C0038C"/>
    <s v="COMFORTER (SET)"/>
    <s v="Cream"/>
    <s v="Full/Queen: 90x96&quot;"/>
    <s v="B"/>
    <n v="473"/>
    <n v="24413.53"/>
  </r>
  <r>
    <s v="CS13-0546"/>
    <x v="1"/>
    <s v="Comfort Spaces"/>
    <s v="Kienna"/>
    <s v="X1003D"/>
    <s v="COVERLET&amp;BEDSPR"/>
    <s v="white"/>
    <s v="75&quot;W x 39&quot;L/20&quot;W x 26&quot;L + 0.5&quot;D(3)/39&quot;W x 75&quot;L + 15&quot;D"/>
    <s v="ARA"/>
    <n v="860"/>
    <n v="24406.799999999999"/>
  </r>
  <r>
    <s v="MP10-8405"/>
    <x v="1"/>
    <s v="Madison Park"/>
    <s v="Bella"/>
    <s v="A1147A"/>
    <s v="COMFORTER (SET)"/>
    <s v="Brown"/>
    <s v="King/Cal King"/>
    <s v="B"/>
    <n v="459"/>
    <n v="24397.98"/>
  </r>
  <r>
    <s v="MP10-1246"/>
    <x v="4"/>
    <s v="Madison Park"/>
    <s v="Winfield"/>
    <s v="C0001"/>
    <s v="COMFORTER (SET)"/>
    <s v="White"/>
    <s v="Twin/Twin XL: 68x90&quot;"/>
    <s v="B"/>
    <n v="785"/>
    <n v="24389.119999999999"/>
  </r>
  <r>
    <s v="HH10-1619"/>
    <x v="10"/>
    <s v="Harbor House Blue"/>
    <s v="Lorelai"/>
    <s v="X1088"/>
    <s v="COMFORTER (SET)"/>
    <s v="Multi"/>
    <s v="Queen: 92x96&quot;/20x26+2&quot;(2)/60x80+15&quot;/18x18&quot;/12x20&quot;"/>
    <s v="B-"/>
    <n v="219"/>
    <n v="24375.24"/>
  </r>
  <r>
    <s v="MP13-2633"/>
    <x v="1"/>
    <s v="Madison Park"/>
    <s v="Quebec"/>
    <s v="A0014A"/>
    <s v="COVERLET&amp;BEDSPR"/>
    <s v="Cream"/>
    <s v="Full: 96x110&quot;/20x26&quot;(2)"/>
    <s v="A++"/>
    <n v="570"/>
    <n v="24362.99"/>
  </r>
  <r>
    <s v="MP10-5283"/>
    <x v="1"/>
    <s v="Madison Park"/>
    <s v="Cape Cod"/>
    <s v="A0042"/>
    <s v="COMFORTER (SET)"/>
    <s v="Blue"/>
    <s v="Cal King"/>
    <s v="B"/>
    <n v="291"/>
    <n v="24357.14"/>
  </r>
  <r>
    <s v="TN20-0124"/>
    <x v="5"/>
    <s v="True North by Sleep Philosophy"/>
    <s v="Cozy Cotton Flannel"/>
    <s v="D0036AM"/>
    <s v="SHEET/SHEET SET"/>
    <s v="Blue Solid"/>
    <s v="King: 108x102&quot;/78x80+14&quot;/20x40&quot;(2)"/>
    <s v="B"/>
    <n v="834"/>
    <n v="24338.76"/>
  </r>
  <r>
    <s v="SHET20-532"/>
    <x v="5"/>
    <s v="True North by Sleep Philosophy"/>
    <s v="Micro Fleece"/>
    <s v="D0034B"/>
    <s v="SHEET/SHEET SET"/>
    <s v="Brown"/>
    <s v="Queen: 90x102&quot;/60x80+14&quot;/20x34&quot;(2)"/>
    <s v="B"/>
    <n v="785"/>
    <n v="24331.93"/>
  </r>
  <r>
    <s v="SI54-0064"/>
    <x v="3"/>
    <s v="Sharper Image"/>
    <s v="Amira"/>
    <s v="E1082A"/>
    <s v="ELECT BLANKET"/>
    <s v="Ivory"/>
    <s v="50x60&quot;"/>
    <s v="TBD"/>
    <n v="642"/>
    <n v="24331.89"/>
  </r>
  <r>
    <s v="5DS153-1157"/>
    <x v="9"/>
    <s v="510 Design"/>
    <s v="Clarity"/>
    <s v="K0009"/>
    <s v="LGT-TABLE LAMPS"/>
    <s v="Gold"/>
    <s v="13&quot;Dia x 26&quot;H(2)"/>
    <s v="B"/>
    <n v="274"/>
    <n v="24322.77"/>
  </r>
  <r>
    <s v="CS10-1380"/>
    <x v="1"/>
    <s v="Madison Park Essentials"/>
    <s v="Alexis"/>
    <s v="X1024"/>
    <s v="COMFORTER (SET)"/>
    <s v="Yellow"/>
    <s v="Full (9pcs set) : 80&quot;W x 90&quot;L/20&quot;W x 26&quot;L (2)/81&quot;W x 96&quot;L/54&quot;W x 75&quot;L + 15&quot;D/20&quot;W x 30&quot;L (2)/ bonus pillow case 20&quot;W x 30&quot;L (2)"/>
    <s v="B+"/>
    <n v="700"/>
    <n v="24322.71"/>
  </r>
  <r>
    <s v="ID20-2448"/>
    <x v="5"/>
    <s v="Intelligent Design"/>
    <s v="Cozy Soft"/>
    <s v="D0049C"/>
    <s v="SHEET/SHEET SET"/>
    <s v="White Holiday Trees"/>
    <s v="Full: 81&quot;W x 96&quot;L/54&quot;W x 75&quot;L + 12&quot;D/20&quot;W x 30&quot;L (2)"/>
    <s v="B"/>
    <n v="1102"/>
    <n v="24321.14"/>
  </r>
  <r>
    <s v="HH12-1691"/>
    <x v="10"/>
    <s v="Harbor House Blue"/>
    <s v="Anslee"/>
    <s v="X1083A"/>
    <s v="DUVET&amp;DUVET SET"/>
    <s v="Neutral"/>
    <s v="Full/Queen: 90&quot;W x 90&quot;L / 20&quot;W x 26&quot;L (2)"/>
    <s v="B+"/>
    <n v="270"/>
    <n v="24309.51"/>
  </r>
  <r>
    <s v="MP151-0198"/>
    <x v="9"/>
    <s v="INK+IVY"/>
    <s v="Auburn"/>
    <s v="K0015"/>
    <s v="LGT-PENDANTS"/>
    <s v="Bronze/Clear"/>
    <s v="9&quot;L x 9&quot;W x 95.5&quot;H"/>
    <s v="B"/>
    <n v="433"/>
    <n v="24295.01"/>
  </r>
  <r>
    <s v="II105-0562"/>
    <x v="2"/>
    <s v="INK+IVY"/>
    <s v="Steve"/>
    <s v="F0429"/>
    <s v="ACCENT BENCH"/>
    <s v="Beige"/>
    <s v="42&quot;W x 16&quot;D x 18&quot;H"/>
    <s v="B"/>
    <n v="209"/>
    <n v="24294.75"/>
  </r>
  <r>
    <s v="II10-1108"/>
    <x v="1"/>
    <s v="INK+IVY"/>
    <s v="Marta"/>
    <s v="A5083A"/>
    <s v="COMFORTER (SET)"/>
    <s v="Natural"/>
    <s v="Full/Queen: 88&quot;W x 92&quot;L + 2&quot;D/ 20&quot;W x 26&quot;L (2)"/>
    <s v="B+"/>
    <n v="288"/>
    <n v="24276.16"/>
  </r>
  <r>
    <s v="MP10-7835"/>
    <x v="1"/>
    <s v="Madison Park"/>
    <s v="Cassandra"/>
    <s v="A0028B"/>
    <s v="COMFORTER (SET)"/>
    <s v="Blue"/>
    <s v="King:104&quot;W x 92&quot;L/20&quot;W x 36&quot;L+1&quot;D(2)/78&quot;W x 80&quot;L + 15&quot;D/18&quot;W x 18&quot;L/12&quot;W x 18&quot;L/26&quot;W x 26&quot;L (2)"/>
    <s v="B"/>
    <n v="240"/>
    <n v="24254.38"/>
  </r>
  <r>
    <s v="AM12-0411"/>
    <x v="1"/>
    <s v="Super Listing"/>
    <s v="Porter"/>
    <s v="A6007X"/>
    <s v="DUVET&amp;DUVET SET"/>
    <s v="Clay"/>
    <s v="Queen: 90x90&quot;/20x26&quot;(2)"/>
    <s v="B-"/>
    <n v="1077"/>
    <n v="24223"/>
  </r>
  <r>
    <s v="TN20-0107"/>
    <x v="5"/>
    <s v="True North by Sleep Philosophy"/>
    <s v="Cozy Cotton Flannel"/>
    <s v="D0036AL"/>
    <s v="SHEET/SHEET SET"/>
    <s v="Grey Solid"/>
    <s v="Full: 81x96&quot;/54x75+12&quot;/20x30&quot;(2)"/>
    <s v="B"/>
    <n v="1117"/>
    <n v="24187.63"/>
  </r>
  <r>
    <s v="BR20-1870"/>
    <x v="5"/>
    <s v="Beautyrest"/>
    <s v="1000 Thread Count"/>
    <s v="D0031A"/>
    <s v="SHEET/SHEET SET"/>
    <s v="Grey"/>
    <s v="Cal King: 108x102&quot;/20x40&quot;/72x84+16&quot;"/>
    <s v="B"/>
    <n v="621"/>
    <n v="24155.93"/>
  </r>
  <r>
    <s v="II30-609"/>
    <x v="1"/>
    <s v="INK+IVY"/>
    <s v="Sofia"/>
    <s v="M2901"/>
    <s v="NORMAL PILLOW"/>
    <s v="Grey"/>
    <s v="20x20&quot;"/>
    <s v="A"/>
    <n v="1420"/>
    <n v="24145.3"/>
  </r>
  <r>
    <s v="MP13-6466"/>
    <x v="1"/>
    <s v="Madison Park"/>
    <s v="Harper"/>
    <s v="A1033F"/>
    <s v="COVERLET&amp;BEDSPR"/>
    <s v="Green"/>
    <s v="Full/Queen: 90&quot;W x 90L&quot;/20&quot;W x 26&quot;L + 0.5&quot;D(2)"/>
    <s v="B"/>
    <n v="497"/>
    <n v="24131.67"/>
  </r>
  <r>
    <s v="CS20-0554"/>
    <x v="5"/>
    <s v="Comfort Spaces"/>
    <s v="Cotton 144TC"/>
    <s v="X3018A"/>
    <s v="SHEET/SHEET SET"/>
    <s v="Multi"/>
    <s v="Full: 81&quot;W x 96&quot;L/54&quot;W x 75&quot;L + 14&quot;D/20&quot;W x 30&quot;L (2)"/>
    <s v="ARB"/>
    <n v="1233"/>
    <n v="24118.560000000001"/>
  </r>
  <r>
    <s v="HH13-1836"/>
    <x v="10"/>
    <s v="Harbor House Blue"/>
    <s v="Seaside"/>
    <s v="X1080B"/>
    <s v="COVERLET&amp;BEDSPR"/>
    <s v="Navy"/>
    <s v="King/Cal King:108x90&quot;/20x36&quot;(2)/18x18&quot;"/>
    <s v="B-"/>
    <n v="261"/>
    <n v="24107.55"/>
  </r>
  <r>
    <s v="MP70-6710"/>
    <x v="7"/>
    <s v="Madison Park"/>
    <s v="Metro"/>
    <s v="H0060D"/>
    <s v="SHOWER CURTAIN"/>
    <s v="Sand"/>
    <s v="72x72&quot;"/>
    <s v="B"/>
    <n v="1311"/>
    <n v="24095.23"/>
  </r>
  <r>
    <s v="CS20-1722"/>
    <x v="5"/>
    <s v="Comfort Spaces"/>
    <s v="Cotton 144TC"/>
    <s v="X3018Q"/>
    <s v="SHEET/SHEET SET"/>
    <s v="Cream"/>
    <s v="King: 108x102&quot;/78x80&quot;+14/20x40&quot;(2)"/>
    <s v="ARB"/>
    <n v="948"/>
    <n v="24088.68"/>
  </r>
  <r>
    <s v="MP50-8217"/>
    <x v="3"/>
    <s v="Madison Park"/>
    <s v="Chunky Double Knit"/>
    <s v="E1052I"/>
    <s v="THROW"/>
    <s v="Sage Green"/>
    <s v="50''W x 60&quot;L"/>
    <s v="B"/>
    <n v="558"/>
    <n v="24080.42"/>
  </r>
  <r>
    <s v="MP10-7632"/>
    <x v="3"/>
    <s v="Madison Park"/>
    <s v="Duke"/>
    <s v="E0007E"/>
    <s v="COMFORTER (SET)"/>
    <s v="Aqua"/>
    <s v="Full/Queen: 90x90&quot;/20x26+2&quot;(2)"/>
    <s v="B"/>
    <n v="595"/>
    <n v="24073.61"/>
  </r>
  <r>
    <s v="5DS13-0168"/>
    <x v="1"/>
    <s v="510 Design"/>
    <s v="Oakley"/>
    <s v="A5008B"/>
    <s v="COVERLET&amp;BEDSPR"/>
    <s v="Khaki"/>
    <s v="Full/Queen: 102&quot;W x 118&quot;L/20&quot;W x 26&quot;L + 0.5&quot;(2)"/>
    <s v="B+"/>
    <n v="694"/>
    <n v="24059.4"/>
  </r>
  <r>
    <s v="MP72-3564"/>
    <x v="7"/>
    <s v="Madison Park"/>
    <s v="Evan"/>
    <s v="H0010C"/>
    <s v="BATH RUG"/>
    <s v="Taupe"/>
    <s v="20x30&quot;"/>
    <s v="B"/>
    <n v="1656"/>
    <n v="24058.63"/>
  </r>
  <r>
    <s v="AM12-0409"/>
    <x v="1"/>
    <s v="Super Listing"/>
    <s v="Porter"/>
    <s v="A6007W"/>
    <s v="DUVET&amp;DUVET SET"/>
    <s v="Khaki"/>
    <s v="King: 104x90&quot;/20x36&quot;(2)"/>
    <s v="B-"/>
    <n v="971"/>
    <n v="24058.16"/>
  </r>
  <r>
    <s v="TN20-0082"/>
    <x v="5"/>
    <s v="True North by Sleep Philosophy"/>
    <s v="Cozy Cotton Flannel"/>
    <s v="D0036AF"/>
    <s v="SHEET/SHEET SET"/>
    <s v="Blue Plaid"/>
    <s v="Full: 81x96&quot;/54x75+12&quot;/20x30&quot;(2)"/>
    <s v="B"/>
    <n v="1119"/>
    <n v="24056.33"/>
  </r>
  <r>
    <s v="ID10-1731"/>
    <x v="1"/>
    <s v="Intelligent Design"/>
    <s v="Marsden"/>
    <s v="B3033"/>
    <s v="COMFORTER (SET)"/>
    <s v="Blue/Grey"/>
    <s v="Full"/>
    <s v="B"/>
    <n v="631"/>
    <n v="24051.66"/>
  </r>
  <r>
    <s v="5DS73-0261"/>
    <x v="8"/>
    <s v="510 Design"/>
    <s v="Big Bundle"/>
    <s v="H0020E"/>
    <s v="BATH TOWEL"/>
    <s v="Silver"/>
    <s v="28x52&quot;(4)/16x26&quot;(4)/12x12&quot;(4)"/>
    <s v="B"/>
    <n v="833"/>
    <n v="24037.3"/>
  </r>
  <r>
    <s v="MP70-3034"/>
    <x v="7"/>
    <s v="Madison Park"/>
    <s v="Aubrey"/>
    <s v="H0083B"/>
    <s v="SHOWER CURTAIN"/>
    <s v="Burgundy"/>
    <s v="72x72&quot;"/>
    <s v="A"/>
    <n v="1598"/>
    <n v="24034.21"/>
  </r>
  <r>
    <s v="AM10-0377"/>
    <x v="3"/>
    <s v="Super Listing"/>
    <s v="Avril"/>
    <s v="E0080J"/>
    <s v="COMFORTER (SET)"/>
    <s v="Blush Ombre"/>
    <s v="Twin/Twin XL: 66&quot;x90&quot;+20x26&quot;"/>
    <s v="B"/>
    <n v="722"/>
    <n v="24026.639999999999"/>
  </r>
  <r>
    <s v="MP13-1239"/>
    <x v="1"/>
    <s v="Madison Park"/>
    <s v="Keaton"/>
    <s v="A0004F"/>
    <s v="COVERLET&amp;BEDSPR"/>
    <s v="Grey"/>
    <s v="King: 104x94&quot;/20x36&quot; (2)"/>
    <s v="B"/>
    <n v="560"/>
    <n v="24022.29"/>
  </r>
  <r>
    <s v="SI54-0066"/>
    <x v="3"/>
    <s v="Sharper Image"/>
    <s v="Amira"/>
    <s v="E1082C"/>
    <s v="ELECT BLANKET"/>
    <s v="Brown"/>
    <s v="50x60&quot;"/>
    <s v="TBD"/>
    <n v="633"/>
    <n v="24021.040000000001"/>
  </r>
  <r>
    <s v="TN20-0559"/>
    <x v="5"/>
    <s v="True North by Sleep Philosophy"/>
    <s v="Cozy Cotton Flannel"/>
    <s v="D0050A"/>
    <s v="SHEET/SHEET SET"/>
    <s v="Tan Woodland Winter"/>
    <s v="Full: 81x96&quot;/54x75+12&quot;/20x30&quot;(2)"/>
    <s v="B"/>
    <n v="1062"/>
    <n v="24004.66"/>
  </r>
  <r>
    <s v="ID20-1541"/>
    <x v="5"/>
    <s v="Intelligent Design"/>
    <s v="Cozy Soft"/>
    <s v="D0036C"/>
    <s v="SHEET/SHEET SET"/>
    <s v="Grey Stars"/>
    <s v="Twin XL: 66&quot;W x 102&quot;L/39&quot;W x 80&quot;L + 12&quot;D/20&quot;W x 30&quot;L (1)"/>
    <s v="B"/>
    <n v="1331"/>
    <n v="24000.36"/>
  </r>
  <r>
    <s v="MP40-7909"/>
    <x v="0"/>
    <s v="Madison Park"/>
    <s v="Cecily"/>
    <s v="G1013A"/>
    <s v="WINDOW PANEL"/>
    <s v="Grey"/>
    <s v="50&quot;W x 95&quot;L"/>
    <s v="A"/>
    <n v="1489"/>
    <n v="23965.49"/>
  </r>
  <r>
    <s v="TN20-0518"/>
    <x v="5"/>
    <s v="True North by Sleep Philosophy"/>
    <s v="Cozy Cotton Flannel"/>
    <s v="D0047B"/>
    <s v="SHEET/SHEET SET"/>
    <s v="Nordic"/>
    <s v="Full: 81x96&quot;/54x75+12&quot;/20x30&quot;(2)"/>
    <s v="B"/>
    <n v="1061"/>
    <n v="23960.29"/>
  </r>
  <r>
    <s v="TN20-0530"/>
    <x v="5"/>
    <s v="True North by Sleep Philosophy"/>
    <s v="Micro Fleece"/>
    <s v="D0035G"/>
    <s v="SHEET/SHEET SET"/>
    <s v="Geo"/>
    <s v="Queen: 90x102&quot;/60x80+14&quot;/20x34&quot;(2)"/>
    <s v="B"/>
    <n v="696"/>
    <n v="23958.86"/>
  </r>
  <r>
    <s v="MP13-2644"/>
    <x v="1"/>
    <s v="Madison Park"/>
    <s v="Lola"/>
    <s v="A0026C"/>
    <s v="COVERLET&amp;BEDSPR"/>
    <s v="Aqua"/>
    <s v="Full/Queen: 90x90&quot;/20x26+1/2&quot;(2)/18x18&quot;/16x16&quot;/12x20&quot;"/>
    <s v="A"/>
    <n v="385"/>
    <n v="23947.46"/>
  </r>
  <r>
    <s v="ST54-3585"/>
    <x v="3"/>
    <s v="Serta"/>
    <s v="Dream Soft Heated"/>
    <s v="E1083D"/>
    <s v="ELECT BLANKET"/>
    <s v="Ivory"/>
    <s v="Queen:84x90&quot;"/>
    <s v="TBD"/>
    <n v="321"/>
    <n v="23945.95"/>
  </r>
  <r>
    <s v="AM10-0143"/>
    <x v="1"/>
    <s v="Super Listing"/>
    <s v="Porter"/>
    <s v="A6007D"/>
    <s v="COMFORTER (SET)"/>
    <s v="Black"/>
    <s v="Twin/Twin XL: 66x90&quot;/20x26&quot;"/>
    <s v="A++"/>
    <n v="1071"/>
    <n v="23941.040000000001"/>
  </r>
  <r>
    <s v="II12-1276"/>
    <x v="1"/>
    <s v="INK+IVY"/>
    <s v="Imani"/>
    <s v="A5110D"/>
    <s v="DUVET&amp;DUVET SET"/>
    <s v="White/Navy"/>
    <s v="Full/Queen: 88&quot;Wx92&quot;L/20&quot;Wx26&quot;L(2)"/>
    <s v="B"/>
    <n v="428"/>
    <n v="23939.52"/>
  </r>
  <r>
    <s v="MP72-6210"/>
    <x v="7"/>
    <s v="Madison Park"/>
    <s v="Spa Cotton"/>
    <s v="H0002D"/>
    <s v="BATH RUG"/>
    <s v="Blue"/>
    <s v="20x30&quot;"/>
    <s v="B"/>
    <n v="1936"/>
    <n v="23934.959999999999"/>
  </r>
  <r>
    <s v="MP103-1245"/>
    <x v="2"/>
    <s v="Madison Park"/>
    <s v="Ashton"/>
    <s v="F0438"/>
    <s v="MOTION"/>
    <s v="Cream"/>
    <s v="29.5&quot;W x 29.25&quot;D x 30&quot;H"/>
    <s v="B-"/>
    <n v="108"/>
    <n v="23930.41"/>
  </r>
  <r>
    <s v="TN20-0122"/>
    <x v="5"/>
    <s v="True North by Sleep Philosophy"/>
    <s v="Cozy Cotton Flannel"/>
    <s v="D0036AM"/>
    <s v="SHEET/SHEET SET"/>
    <s v="Blue Solid"/>
    <s v="Full: 81x96&quot;/54x75+12&quot;/20x30&quot;(2)"/>
    <s v="B"/>
    <n v="1116"/>
    <n v="23919.97"/>
  </r>
  <r>
    <s v="MP10-7214"/>
    <x v="1"/>
    <s v="Madison Park"/>
    <s v="Ridge"/>
    <s v="A20001C"/>
    <s v="COMFORTER (SET)"/>
    <s v="Neutral"/>
    <s v="Cal King: 104&quot;W x 92&quot;L/20&quot;W x 36&quot;L + 2&quot;D(2)/72&quot;W x 84&quot;L + 15&quot;D/18&quot;W x 18&quot;L/16&quot;W x 16&quot;L/12&quot;W x 18&quot;L"/>
    <s v="A"/>
    <n v="313"/>
    <n v="23911.51"/>
  </r>
  <r>
    <s v="II12-1092"/>
    <x v="1"/>
    <s v="INK+IVY"/>
    <s v="Imani"/>
    <s v="A5110B"/>
    <s v="DUVET&amp;DUVET SET"/>
    <s v="Gray"/>
    <s v="King/Cal King: 104&quot;W x 92&quot;L / 20&quot;W x 36&quot;L  (2)"/>
    <s v="B"/>
    <n v="329"/>
    <n v="23908.87"/>
  </r>
  <r>
    <s v="MP40-8522"/>
    <x v="0"/>
    <s v="Madison Park"/>
    <s v="Anaheim"/>
    <s v="G0054A"/>
    <s v="WINDOW PANEL"/>
    <s v="Natural"/>
    <s v="50x108&quot;"/>
    <s v="A"/>
    <n v="932"/>
    <n v="23891.119999999999"/>
  </r>
  <r>
    <s v="BR20-4662"/>
    <x v="5"/>
    <s v="Beautyrest"/>
    <s v="1500TC Solid Cooling Sheet Set"/>
    <s v="D7003C"/>
    <s v="SHEET/SHEET SET"/>
    <s v="Aqua"/>
    <s v="King: 108x102&quot;/20x40&quot;(2)/78x80+15&quot;"/>
    <s v="EXT"/>
    <n v="747"/>
    <n v="23889.06"/>
  </r>
  <r>
    <s v="ID10-2441"/>
    <x v="3"/>
    <s v="Intelligent Design"/>
    <s v="Malea"/>
    <s v="E0016G"/>
    <s v="COMFORTER (SET)"/>
    <s v="Pink/White"/>
    <s v="Full/Queen: 90x90&quot;/20x26+2&quot;(2)"/>
    <s v="B+"/>
    <n v="601"/>
    <n v="23879.29"/>
  </r>
  <r>
    <s v="HH10-1685"/>
    <x v="10"/>
    <s v="Harbor House Blue"/>
    <s v="Hallie"/>
    <s v="X1090"/>
    <s v="COMFORTER (SET)"/>
    <s v="Grey"/>
    <s v="King"/>
    <s v="B-"/>
    <n v="193"/>
    <n v="23859.13"/>
  </r>
  <r>
    <s v="ID13-1101"/>
    <x v="1"/>
    <s v="Intelligent Design"/>
    <s v="Joni"/>
    <s v="B1012A"/>
    <s v="COVERLET&amp;BEDSPR"/>
    <s v="Purple"/>
    <s v="Full/Queen: 88x90&quot;/20x26&quot;(2)/12x16&quot;/16x16&quot;"/>
    <s v="B"/>
    <n v="568"/>
    <n v="23856.77"/>
  </r>
  <r>
    <s v="MPE21-915"/>
    <x v="5"/>
    <s v="Madison Park Essentials"/>
    <s v="Satin"/>
    <s v="D0004I-1"/>
    <s v="PILLOWCASE"/>
    <s v="White"/>
    <s v="Standard: 20x30&quot; (2)"/>
    <s v="B"/>
    <n v="3825"/>
    <n v="23846.22"/>
  </r>
  <r>
    <s v="WR13-2524"/>
    <x v="1"/>
    <s v="Woolrich"/>
    <s v="Tulsa"/>
    <s v="A5063"/>
    <s v="COVERLET&amp;BEDSPR"/>
    <s v="Red/Grey"/>
    <s v="King/Cal King: 106x94&quot; /20x36&quot;(2)"/>
    <s v="B"/>
    <n v="424"/>
    <n v="23839.1"/>
  </r>
  <r>
    <s v="MP95G-0006"/>
    <x v="6"/>
    <s v="Madison Park"/>
    <s v="Natural Agate Trio"/>
    <s v="J0088"/>
    <s v="CANVAS"/>
    <s v="Blue"/>
    <s v="34x13x1.25&quot;"/>
    <s v="B"/>
    <n v="364"/>
    <n v="23821.19"/>
  </r>
  <r>
    <s v="II40-1184"/>
    <x v="1"/>
    <s v="INK+IVY"/>
    <s v="Nea"/>
    <s v="A5089A-2"/>
    <s v="WINDOW PANEL"/>
    <s v="Off White/Gray"/>
    <s v="84&quot; Panel"/>
    <s v="B"/>
    <n v="981"/>
    <n v="23819.68"/>
  </r>
  <r>
    <s v="ID20-1538"/>
    <x v="5"/>
    <s v="Intelligent Design"/>
    <s v="Cozy Soft"/>
    <s v="D0036B"/>
    <s v="SHEET/SHEET SET"/>
    <s v="Blue Stars"/>
    <s v="Full: 81&quot;W x 96&quot;L/54&quot;W x 75&quot;L + 12&quot;D/20&quot;W x 30&quot;L (2)"/>
    <s v="B"/>
    <n v="1058"/>
    <n v="23795.77"/>
  </r>
  <r>
    <s v="MP12-7117"/>
    <x v="1"/>
    <s v="Madison Park"/>
    <s v="Laetitia"/>
    <s v="A5016D"/>
    <s v="DUVET&amp;DUVET SET"/>
    <s v="Taupe"/>
    <s v="King/Cal King :104&quot;W x 92&quot;L/20&quot;W x 36&quot;L (2)"/>
    <s v="B"/>
    <n v="347"/>
    <n v="23776.55"/>
  </r>
  <r>
    <s v="SHET20-795"/>
    <x v="5"/>
    <s v="True North by Sleep Philosophy"/>
    <s v="Micro Fleece"/>
    <s v="D0034D"/>
    <s v="SHEET/SHEET SET"/>
    <s v="Lavender"/>
    <s v="King: 108x102&quot;/78x80+14&quot;/20x40&quot;(2)"/>
    <s v="B"/>
    <n v="701"/>
    <n v="23768.58"/>
  </r>
  <r>
    <s v="BRP20-0073C"/>
    <x v="5"/>
    <s v="Beautyrest Platinum "/>
    <s v="400TC Liquid Cotton"/>
    <s v="D7005A"/>
    <s v="SHEET/SHEET SET"/>
    <s v="Blue(Flint Stone 18-3916TCX)"/>
    <s v="Queen: 90x108&quot;/21x32&quot;(2)/60x80&quot;+16&quot;"/>
    <s v="EXB"/>
    <n v="679"/>
    <n v="23765"/>
  </r>
  <r>
    <s v="MP13-153"/>
    <x v="1"/>
    <s v="Madison Park"/>
    <s v="Quebec"/>
    <s v="A0014C"/>
    <s v="COVERLET&amp;BEDSPR"/>
    <s v="Seafoam"/>
    <s v="Full/Queen: 90x90&quot;/20x26&quot;-2pcs"/>
    <s v="A+"/>
    <n v="640"/>
    <n v="23764.86"/>
  </r>
  <r>
    <s v="MP40-7866"/>
    <x v="0"/>
    <s v="Madison Park"/>
    <s v="Galen"/>
    <s v="G0050H"/>
    <s v="WINDOW PANEL"/>
    <s v="White"/>
    <s v="34x64&quot;"/>
    <s v="A"/>
    <n v="625"/>
    <n v="23760.19"/>
  </r>
  <r>
    <s v="ID10-1825"/>
    <x v="3"/>
    <s v="Intelligent Design"/>
    <s v="Malea"/>
    <s v="E0016D"/>
    <s v="COMFORTER (SET)"/>
    <s v="Blush"/>
    <s v="King/Cal King: 104x90&quot;/20x36+2&quot;(2)"/>
    <s v="A"/>
    <n v="528"/>
    <n v="23750.44"/>
  </r>
  <r>
    <s v="MP10-8326"/>
    <x v="1"/>
    <s v="Madison Park"/>
    <s v="Jenson"/>
    <s v="A1137B"/>
    <s v="COMFORTER (SET)"/>
    <s v="Spice"/>
    <s v="Cal King: 104&quot;W x 92&quot;L/20&quot;W x 36&quot;L (2)/72&quot;W x 84&quot;L + 15&quot;D /18&quot;W x 18&quot;L/12&quot;W x 18&quot;L/16&quot;W x 16&quot;L"/>
    <s v="B"/>
    <n v="420"/>
    <n v="23750.09"/>
  </r>
  <r>
    <s v="MP95C-0173"/>
    <x v="6"/>
    <s v="Madison Park"/>
    <s v="Glimmer"/>
    <s v="J0060"/>
    <s v="CANVAS"/>
    <s v="Gold"/>
    <s v="22x28x1.5&quot; (2)"/>
    <s v="A"/>
    <n v="398"/>
    <n v="23750.01"/>
  </r>
  <r>
    <s v="ID40-1406"/>
    <x v="0"/>
    <s v="Intelligent Design"/>
    <s v="Raina"/>
    <s v="G0045C"/>
    <s v="WINDOW PANEL"/>
    <s v="Blush/Gold"/>
    <s v="50&quot;W x 84&quot;L"/>
    <s v="A"/>
    <n v="1075"/>
    <n v="23743.21"/>
  </r>
  <r>
    <s v="MP72-3613"/>
    <x v="7"/>
    <s v="Madison Park"/>
    <s v="Evan"/>
    <s v="H0010B"/>
    <s v="BATH RUG"/>
    <s v="Seafoam"/>
    <s v="24x72&quot;"/>
    <s v="B"/>
    <n v="700"/>
    <n v="23738.13"/>
  </r>
  <r>
    <s v="MP50-8271"/>
    <x v="3"/>
    <s v="Madison Park"/>
    <s v="Rowan"/>
    <s v="E1076C"/>
    <s v="THROW"/>
    <s v="Ivory"/>
    <s v="50''x60''"/>
    <s v="B"/>
    <n v="875"/>
    <n v="23734.13"/>
  </r>
  <r>
    <s v="BL51N-0736"/>
    <x v="3"/>
    <s v="Madison Park"/>
    <s v="Liquid Cotton"/>
    <s v="E1020G"/>
    <s v="BLANKET"/>
    <s v="Sea Foam"/>
    <s v="Full/Queen: 90x90&quot;"/>
    <s v="B"/>
    <n v="900"/>
    <n v="23724.01"/>
  </r>
  <r>
    <s v="ST54-0074"/>
    <x v="3"/>
    <s v="Serta"/>
    <s v="Plush Heated"/>
    <s v="E0120B"/>
    <s v="ELECT BLANKET"/>
    <s v="Dark Grey"/>
    <s v="50x60&quot;"/>
    <s v="B"/>
    <n v="654"/>
    <n v="23715.79"/>
  </r>
  <r>
    <s v="MP10-5988"/>
    <x v="1"/>
    <s v="Madison Park"/>
    <s v="Pacey"/>
    <s v="A5017A"/>
    <s v="COMFORTER (SET)"/>
    <s v="Off White"/>
    <s v="King: 104&quot;W x 92&quot;L/20&quot;W x 36&quot;L (2)"/>
    <s v="B"/>
    <n v="257"/>
    <n v="23713.360000000001"/>
  </r>
  <r>
    <s v="TN20-0561"/>
    <x v="5"/>
    <s v="True North by Sleep Philosophy"/>
    <s v="Cozy Cotton Flannel"/>
    <s v="D0050A"/>
    <s v="SHEET/SHEET SET"/>
    <s v="Tan Woodland Winter"/>
    <s v="King: 108x102&quot;/78x80+14&quot;/20x40&quot;(2)"/>
    <s v="B"/>
    <n v="745"/>
    <n v="23698.39"/>
  </r>
  <r>
    <s v="MP40-7324"/>
    <x v="0"/>
    <s v="Madison Park"/>
    <s v="Galen"/>
    <s v="G0050B"/>
    <s v="WINDOW PANEL"/>
    <s v="Taupe"/>
    <s v="33x64&quot;"/>
    <s v="A"/>
    <n v="684"/>
    <n v="23687.35"/>
  </r>
  <r>
    <s v="ID10-2158"/>
    <x v="1"/>
    <s v="Intelligent Design"/>
    <s v="Felicia"/>
    <s v="B3053G"/>
    <s v="COMFORTER (SET)"/>
    <s v="Blue"/>
    <s v="King/Cal King:104&quot;Wx90&quot;L/20&quot;Wx36&quot;L+2&quot;D(2)/12&quot;Wx16&quot;L"/>
    <s v="B"/>
    <n v="506"/>
    <n v="23661.53"/>
  </r>
  <r>
    <s v="II121-0039"/>
    <x v="2"/>
    <s v="INK+IVY"/>
    <s v="Renu"/>
    <s v="F0387"/>
    <s v="DINING TABLE"/>
    <s v="Light Brown Multi/Gun Metal"/>
    <s v="Dia. 30Dx42H&quot;"/>
    <s v="B-"/>
    <n v="205"/>
    <n v="23661.22"/>
  </r>
  <r>
    <s v="II10-1053"/>
    <x v="1"/>
    <s v="INK+IVY"/>
    <s v="Ellipse"/>
    <s v="A5088A"/>
    <s v="COMFORTER (SET)"/>
    <s v="Blush"/>
    <s v="King: 104&quot;W x 92&quot;L/20&quot;W x 36&quot;L + 1&quot;D(2)"/>
    <s v="B+"/>
    <n v="284"/>
    <n v="23653.73"/>
  </r>
  <r>
    <s v="CS13-1617"/>
    <x v="1"/>
    <s v="Comfort Spaces"/>
    <s v="Kienna"/>
    <s v="X1003J"/>
    <s v="COVERLET&amp;BEDSPR"/>
    <s v="Charcoal Grey"/>
    <s v="75&quot;Wx39&quot;L/20&quot;Wx26&quot;L+0.5&quot;D(3)/39&quot;Wx75&quot;L+15&quot;D"/>
    <s v="ARB"/>
    <n v="833"/>
    <n v="23640.54"/>
  </r>
  <r>
    <s v="MP95C-0226"/>
    <x v="6"/>
    <s v="Madison Park"/>
    <s v="Blue Midst Forest"/>
    <s v="J0057"/>
    <s v="CANVAS"/>
    <s v="Blue Multi"/>
    <s v="27x27X1.5&quot;/13.5x27&quot;(2)"/>
    <s v="A"/>
    <n v="332"/>
    <n v="23634.43"/>
  </r>
  <r>
    <s v="MP12-6186"/>
    <x v="1"/>
    <s v="Madison Park"/>
    <s v="Malia"/>
    <s v="A1023B"/>
    <s v="DUVET&amp;DUVET SET"/>
    <s v="Ivory"/>
    <s v="King/Cal King: 104x92&quot;/20x36&quot;(2)/16x16&quot;"/>
    <s v="B"/>
    <n v="369"/>
    <n v="23631.42"/>
  </r>
  <r>
    <s v="AM10-0197"/>
    <x v="1"/>
    <s v="Super Listing"/>
    <s v="Phoebe"/>
    <s v="A6011D"/>
    <s v="COMFORTER (SET)"/>
    <s v="Sage"/>
    <s v="Twin/Twin XL: 66x90&quot;/20x26&quot;"/>
    <s v="B+"/>
    <n v="894"/>
    <n v="23588.42"/>
  </r>
  <r>
    <s v="MP50-4301"/>
    <x v="1"/>
    <s v="Madison Park"/>
    <s v="Tuscany"/>
    <s v="E1049D"/>
    <s v="THROW"/>
    <s v="Seafoam"/>
    <s v="60x72&quot;"/>
    <s v="B"/>
    <n v="1164"/>
    <n v="23586.75"/>
  </r>
  <r>
    <s v="ID20-1551"/>
    <x v="5"/>
    <s v="Intelligent Design"/>
    <s v="Cozy Soft"/>
    <s v="D0036E"/>
    <s v="SHEET/SHEET SET"/>
    <s v="Seafoam Foxes"/>
    <s v="Queen: 90&quot;W x 102&quot;L/60&quot;W x 80&quot;L + 14&quot;D/20&quot;W x 30&quot;L (2)"/>
    <s v="B"/>
    <n v="953"/>
    <n v="23572.53"/>
  </r>
  <r>
    <s v="WIN40-116"/>
    <x v="0"/>
    <s v="Madison Park"/>
    <s v="Emilia"/>
    <s v="G0001I"/>
    <s v="WINDOW PANEL"/>
    <s v="Champagne"/>
    <s v="50x84&quot;"/>
    <s v="A"/>
    <n v="1488"/>
    <n v="23562.73"/>
  </r>
  <r>
    <s v="II153-0146"/>
    <x v="9"/>
    <s v="INK+IVY"/>
    <s v="Grace Ivy"/>
    <s v="K0163"/>
    <s v="LGT-TABLE LAMPS"/>
    <s v="Main:Gold/White+Shade:White"/>
    <s v="14.00x14.00x25.5&quot;"/>
    <s v="A"/>
    <n v="436"/>
    <n v="23540.28"/>
  </r>
  <r>
    <s v="MP20-5055"/>
    <x v="5"/>
    <s v="Madison Park"/>
    <s v="600 Thread Count Pima Cotton"/>
    <s v="D0013D"/>
    <s v="SHEET/SHEET SET"/>
    <s v="Light Grey"/>
    <s v="King: 108&quot;W x 102&quot;L/20&quot;W x 40&quot;L(2)/78&quot;W x 80&quot;L + 15&quot;D"/>
    <s v="B"/>
    <n v="331"/>
    <n v="23533.89"/>
  </r>
  <r>
    <s v="TN20-0256"/>
    <x v="5"/>
    <s v="True North by Sleep Philosophy"/>
    <s v="Cozy Cotton Flannel"/>
    <s v="D0036AS"/>
    <s v="SHEET/SHEET SET"/>
    <s v="Multi Leaves"/>
    <s v="Cal King"/>
    <s v="B"/>
    <n v="803"/>
    <n v="23533.27"/>
  </r>
  <r>
    <s v="TN20-0239"/>
    <x v="5"/>
    <s v="True North by Sleep Philosophy"/>
    <s v="Cozy Cotton Flannel"/>
    <s v="D0036AP"/>
    <s v="SHEET/SHEET SET"/>
    <s v="Grey Geo"/>
    <s v="Twin"/>
    <s v="B"/>
    <n v="1412"/>
    <n v="23531.18"/>
  </r>
  <r>
    <s v="MP70-3452"/>
    <x v="7"/>
    <s v="Madison Park"/>
    <s v="Serene"/>
    <s v="H0099D"/>
    <s v="SHOWER CURTAIN"/>
    <s v="Navy"/>
    <s v="72x72&quot;"/>
    <s v="B"/>
    <n v="1225"/>
    <n v="23526.959999999999"/>
  </r>
  <r>
    <s v="MPS10-523"/>
    <x v="1"/>
    <s v="Madison Park Signature"/>
    <s v="Murphy"/>
    <s v="A0130"/>
    <s v="COMFORTER (SET)"/>
    <s v="Blue"/>
    <s v="92X96&quot;/20X26&quot;(2)/26X26&quot;+1.5&quot;(2)/20&quot;X20&quot;/18&quot;X18&quot;/14&quot;X20&quot;"/>
    <s v="B"/>
    <n v="139"/>
    <n v="23509.53"/>
  </r>
  <r>
    <s v="NS12-3257"/>
    <x v="1"/>
    <s v="N Natori"/>
    <s v="Sakura Blossom"/>
    <s v="A9003A"/>
    <s v="DUVET&amp;DUVET SET"/>
    <s v="Lilac"/>
    <s v="Full/Queen: 92&quot;W x 96&quot;L/20&quot;W x 26&quot;L (2)"/>
    <s v="B+"/>
    <n v="308"/>
    <n v="23509.35"/>
  </r>
  <r>
    <s v="ID10-2188"/>
    <x v="1"/>
    <s v="Intelligent Design"/>
    <s v="Lucy"/>
    <s v="B3072A"/>
    <s v="COMFORTER (SET)"/>
    <s v="Ivory"/>
    <s v="Twin/Twin XL: 68&quot;W x 90&quot;L/20&quot;W x 26&quot;L"/>
    <s v="B+"/>
    <n v="635"/>
    <n v="23501.09"/>
  </r>
  <r>
    <s v="MP72-3565"/>
    <x v="7"/>
    <s v="Madison Park"/>
    <s v="Evan"/>
    <s v="H0010C"/>
    <s v="BATH RUG"/>
    <s v="Taupe"/>
    <s v="24x40&quot;"/>
    <s v="B"/>
    <n v="1175"/>
    <n v="23492.67"/>
  </r>
  <r>
    <s v="MZ10-0649"/>
    <x v="1"/>
    <s v="Mi Zone"/>
    <s v="Primrose"/>
    <s v="B2041C"/>
    <s v="COMFORTER (SET)"/>
    <s v="Aqua Multi"/>
    <s v="Full/Queen: 86&quot;W x 90&quot;L / 20&quot;W x 26&quot;L (2)"/>
    <s v="B"/>
    <n v="492"/>
    <n v="23457.93"/>
  </r>
  <r>
    <s v="MZ10-0654"/>
    <x v="1"/>
    <s v="Intelligent Design"/>
    <s v="Rosalie"/>
    <s v="B2040F"/>
    <s v="COMFORTER (SET)"/>
    <s v="Pink Multi/Gold"/>
    <s v="Twin/Twin XL:66&quot;W x 90&quot;L/20&quot;W x 26&quot;L + 1&quot;D/12&quot;W x 16&quot;L"/>
    <s v="B"/>
    <n v="618"/>
    <n v="23456.77"/>
  </r>
  <r>
    <s v="WR14-1724"/>
    <x v="1"/>
    <s v="Woolrich"/>
    <s v="Huntington"/>
    <s v="A5055B"/>
    <s v="COVERLET&amp;BEDSPR"/>
    <s v="Red"/>
    <s v="Full/Queen: 92&quot;x96&quot;/20&quot;x26&quot;+0.5&quot;(2)"/>
    <s v="B+"/>
    <n v="438"/>
    <n v="23453.72"/>
  </r>
  <r>
    <s v="MP70-1918"/>
    <x v="7"/>
    <s v="Madison Park"/>
    <s v="Serene"/>
    <s v="H0099B"/>
    <s v="SHOWER CURTAIN"/>
    <s v="Green"/>
    <s v="72x72&quot;"/>
    <s v="A"/>
    <n v="1207"/>
    <n v="23434.44"/>
  </r>
  <r>
    <s v="MP40-7223"/>
    <x v="0"/>
    <s v="Madison Park"/>
    <s v="Galen"/>
    <s v="G0050H"/>
    <s v="WINDOW PANEL"/>
    <s v="White"/>
    <s v="27x64&quot;"/>
    <s v="A"/>
    <n v="799"/>
    <n v="23431.32"/>
  </r>
  <r>
    <s v="NS10-3255"/>
    <x v="1"/>
    <s v="N Natori"/>
    <s v="Sakura Blossom"/>
    <s v="A9003A"/>
    <s v="COMFORTER (SET)"/>
    <s v="Lilac"/>
    <s v="Full/Queen: 92&quot;W x 96&quot;L / 20&quot;W x 26&quot;L (2)"/>
    <s v="B+"/>
    <n v="257"/>
    <n v="23429.37"/>
  </r>
  <r>
    <s v="SHET20-792"/>
    <x v="5"/>
    <s v="True North by Sleep Philosophy"/>
    <s v="Micro Fleece"/>
    <s v="D0034D"/>
    <s v="SHEET/SHEET SET"/>
    <s v="Lavender"/>
    <s v="Twin: 66x96&quot;/39x75+14&quot;/20x30&quot;"/>
    <s v="B"/>
    <n v="983"/>
    <n v="23421.279999999999"/>
  </r>
  <r>
    <s v="MP40-7322"/>
    <x v="0"/>
    <s v="Madison Park"/>
    <s v="Galen"/>
    <s v="G0050B"/>
    <s v="WINDOW PANEL"/>
    <s v="Taupe"/>
    <s v="27x64&quot;"/>
    <s v="A"/>
    <n v="769"/>
    <n v="23412.63"/>
  </r>
  <r>
    <s v="II50-240"/>
    <x v="3"/>
    <s v="INK+IVY"/>
    <s v="Stockholm"/>
    <s v="E1048-5"/>
    <s v="THROW"/>
    <s v="Yellow"/>
    <s v="50x60&quot;"/>
    <s v="B"/>
    <n v="1178"/>
    <n v="23373.360000000001"/>
  </r>
  <r>
    <s v="MPS72-166"/>
    <x v="7"/>
    <s v="Madison Park Signature"/>
    <s v="Marshmallow"/>
    <s v="H0008B"/>
    <s v="BATH RUG"/>
    <s v="Cream"/>
    <s v="20x30&quot;"/>
    <s v="A"/>
    <n v="1569"/>
    <n v="23373.3"/>
  </r>
  <r>
    <s v="FUR101-0039"/>
    <x v="2"/>
    <s v="Madison Park"/>
    <s v="Belfast"/>
    <s v="F0038"/>
    <s v="BAR STOOL"/>
    <s v="Navy"/>
    <s v="20&quot;W x 14.37&quot;D x 27.36&quot;H"/>
    <s v="B"/>
    <n v="377"/>
    <n v="23353.81"/>
  </r>
  <r>
    <s v="NS12-3258"/>
    <x v="1"/>
    <s v="N Natori"/>
    <s v="Sakura Blossom"/>
    <s v="A9003A"/>
    <s v="DUVET&amp;DUVET SET"/>
    <s v="Lilac"/>
    <s v="King/Cal King: 110&quot;W x 96&quot;L / 20&quot;W x 36&quot;L (2)"/>
    <s v="B+"/>
    <n v="273"/>
    <n v="23328"/>
  </r>
  <r>
    <s v="MPH20-0008"/>
    <x v="5"/>
    <s v="Madison Park"/>
    <s v="800 Thread Count"/>
    <s v="D0023C"/>
    <s v="SHEET/SHEET SET"/>
    <s v="Ivory"/>
    <s v="King: 108&quot;W x 102&quot;L/20&quot;W x 40&quot;L(4)/78&quot;W x 80&quot;L + 15&quot;D"/>
    <s v="B"/>
    <n v="539"/>
    <n v="23300.66"/>
  </r>
  <r>
    <s v="ID31-1527"/>
    <x v="0"/>
    <s v="Intelligent Design"/>
    <s v="Azza"/>
    <s v="M2002"/>
    <s v="CUSHION/POUF"/>
    <s v="Grey"/>
    <s v="20&quot;W x 20&quot;L x 5&quot;H"/>
    <s v="A"/>
    <n v="1144"/>
    <n v="23294.6"/>
  </r>
  <r>
    <s v="MP10-2794"/>
    <x v="1"/>
    <s v="Madison Park"/>
    <s v="Dawn"/>
    <s v="A0001B"/>
    <s v="COMFORTER (SET)"/>
    <s v="Coral"/>
    <s v="King: 104x92&quot;/20x36+2&quot;(2)/78x80+15&quot;/16x16&quot;/12x18&quot;/18x18&quot;/26x26&quot;(2)"/>
    <s v="A"/>
    <n v="226"/>
    <n v="23283.64"/>
  </r>
  <r>
    <s v="BR20-1879"/>
    <x v="5"/>
    <s v="Beautyrest"/>
    <s v="1000 Thread Count"/>
    <s v="D0031D"/>
    <s v="SHEET/SHEET SET"/>
    <s v="White"/>
    <s v="Full:81x96&quot;/20x30&quot;/54x75+16&quot;"/>
    <s v="B"/>
    <n v="681"/>
    <n v="23280.92"/>
  </r>
  <r>
    <s v="MP12-6224"/>
    <x v="1"/>
    <s v="Madison Park"/>
    <s v="Bahari"/>
    <s v="A5018"/>
    <s v="DUVET&amp;DUVET SET"/>
    <s v="Off White"/>
    <s v="King/Cal King: 104&quot;W x 92&quot;L/20&quot;W x 36 &quot;L(2)"/>
    <s v="B"/>
    <n v="353"/>
    <n v="23278.93"/>
  </r>
  <r>
    <s v="MP13-6474"/>
    <x v="1"/>
    <s v="Madison Park"/>
    <s v="Quebec"/>
    <s v="A0014O"/>
    <s v="COVERLET&amp;BEDSPR"/>
    <s v="Dark Grey"/>
    <s v="Queen:60&quot;W X80&quot;L + 24&quot;D/ 20&quot;W X 26&quot;L (2)"/>
    <s v="B"/>
    <n v="465"/>
    <n v="23272.76"/>
  </r>
  <r>
    <s v="ID10-2401"/>
    <x v="1"/>
    <s v="Intelligent Design"/>
    <s v="Felicia"/>
    <s v="B3053H"/>
    <s v="COMFORTER (SET)"/>
    <s v="Champagne"/>
    <s v="Full/Queen: 90&quot;Wx90&quot;L/20&quot;Wx26&quot;L+2&quot;D(2)/12&quot;Wx16&quot;L"/>
    <s v="B"/>
    <n v="578"/>
    <n v="23234.43"/>
  </r>
  <r>
    <s v="MP12-6394"/>
    <x v="1"/>
    <s v="Madison Park"/>
    <s v="Veronica"/>
    <s v="A20008A"/>
    <s v="DUVET&amp;DUVET SET"/>
    <s v="Warm Grey/White"/>
    <s v="Full/Queen: 90x90&quot;/20x26&quot;(2)"/>
    <s v="B+"/>
    <n v="412"/>
    <n v="23234.06"/>
  </r>
  <r>
    <s v="ID10-2126"/>
    <x v="1"/>
    <s v="Intelligent Design"/>
    <s v="Stella"/>
    <s v="B3064"/>
    <s v="COMFORTER (SET)"/>
    <s v="Navy"/>
    <s v="Full/Queen: 90&quot;W x 90&quot;L/20&quot;W x 26&quot;L (2)/16&quot;W x 16&quot;L"/>
    <s v="B"/>
    <n v="605"/>
    <n v="23226.22"/>
  </r>
  <r>
    <s v="SS40-0006"/>
    <x v="0"/>
    <s v="SunSmart"/>
    <s v="Cassius"/>
    <s v="G0038B"/>
    <s v="WINDOW PANEL"/>
    <s v="Gold"/>
    <s v="50&quot;W x 108&quot;L"/>
    <s v="A"/>
    <n v="807"/>
    <n v="23225.47"/>
  </r>
  <r>
    <s v="MP70-4800"/>
    <x v="7"/>
    <s v="Madison Park"/>
    <s v="Norah"/>
    <s v="H0038A"/>
    <s v="SHOWER CURTAIN"/>
    <s v="Aqua"/>
    <s v="72&quot;W x 72&quot;L"/>
    <s v="B"/>
    <n v="1214"/>
    <n v="23207.119999999999"/>
  </r>
  <r>
    <s v="MP12-5807"/>
    <x v="1"/>
    <s v="Madison Park"/>
    <s v="Isla"/>
    <s v="A0027A"/>
    <s v="DUVET&amp;DUVET SET"/>
    <s v="Blue"/>
    <s v="King/Cal King: 104&quot;W x 92&quot;L/20&quot;W x 36&quot;L + 1/2&quot;D (2"/>
    <s v="B"/>
    <n v="581"/>
    <n v="23196.99"/>
  </r>
  <r>
    <s v="MP21-7272"/>
    <x v="5"/>
    <s v="Madison Park"/>
    <s v="Silk"/>
    <s v="D0032C"/>
    <s v="PILLOWCASE"/>
    <s v="Pink"/>
    <s v="Queen: 20x30&quot;"/>
    <s v="B"/>
    <n v="859"/>
    <n v="23195.69"/>
  </r>
  <r>
    <s v="II50-1298"/>
    <x v="3"/>
    <s v="INK+IVY"/>
    <s v="Bree Knit"/>
    <s v="E1055I"/>
    <s v="THROW"/>
    <s v="Brown"/>
    <s v="50x60&quot;"/>
    <s v="B"/>
    <n v="1138"/>
    <n v="23150.03"/>
  </r>
  <r>
    <s v="PC20-004"/>
    <x v="5"/>
    <s v="True North by Sleep Philosophy"/>
    <s v="Micro Fleece"/>
    <s v="D0034M"/>
    <s v="SHEET/SHEET SET"/>
    <s v="Khaki"/>
    <s v="King: 108x102&quot;/78x80+14&quot;/20x40&quot;(2)"/>
    <s v="B"/>
    <n v="676"/>
    <n v="23145.56"/>
  </r>
  <r>
    <s v="BR20-1853"/>
    <x v="5"/>
    <s v="Beautyrest"/>
    <s v="Oversized Cotton Flannel"/>
    <s v="D0036BR"/>
    <s v="SHEET/SHEET SET"/>
    <s v="Grey Windowpane"/>
    <s v="Queen: 92x104&quot;/20x30&quot;(2)/60x80+16&quot;"/>
    <s v="B"/>
    <n v="785"/>
    <n v="23140.83"/>
  </r>
  <r>
    <s v="MP72-5103"/>
    <x v="7"/>
    <s v="Madison Park"/>
    <s v="Tufted Pearl Channel"/>
    <s v="H0054A"/>
    <s v="BATH RUG"/>
    <s v="Wheat"/>
    <s v="21&quot;W x 34&quot;L"/>
    <s v="B+"/>
    <n v="1139"/>
    <n v="23133.72"/>
  </r>
  <r>
    <s v="MP10-3447"/>
    <x v="1"/>
    <s v="Madison Park"/>
    <s v="Serene"/>
    <s v="A1013E"/>
    <s v="COMFORTER (SET)"/>
    <s v="Purple"/>
    <s v="King: 104x92&quot;/20x36&quot;(2)/78x80+15&quot;/18x18&quot;/12x18&quot;/12x16&quot;"/>
    <s v="B"/>
    <n v="304"/>
    <n v="23108.18"/>
  </r>
  <r>
    <s v="MP50-8216"/>
    <x v="3"/>
    <s v="Madison Park"/>
    <s v="Chunky Double Knit"/>
    <s v="E1052H"/>
    <s v="THROW"/>
    <s v="Red"/>
    <s v="50''W x 60&quot;L"/>
    <s v="B"/>
    <n v="537"/>
    <n v="23105.95"/>
  </r>
  <r>
    <s v="LCN73-0132"/>
    <x v="8"/>
    <s v="Clean Spaces"/>
    <s v="Nurture"/>
    <s v="H0026D"/>
    <s v="BATH TOWEL"/>
    <s v="Green"/>
    <s v="30x54&quot;(2)/16x26&quot;(2)/12x12&quot;(2)"/>
    <s v="B"/>
    <n v="891"/>
    <n v="23073.08"/>
  </r>
  <r>
    <s v="MP95F-0320"/>
    <x v="6"/>
    <s v="Madison Park"/>
    <s v="Lilbeth"/>
    <s v="J0252"/>
    <s v="DEC. MIRROR"/>
    <s v="Gold"/>
    <s v="26x39x1.25&quot;"/>
    <s v="A"/>
    <n v="249"/>
    <n v="23020.49"/>
  </r>
  <r>
    <s v="MP73-7450"/>
    <x v="7"/>
    <s v="Madison Park"/>
    <s v="Aubrey"/>
    <s v="H0083B-1"/>
    <s v="FASHION TOWEL"/>
    <s v="Burgundy"/>
    <s v="27&quot;W x 52&quot;L (2)/16&quot;W x 28&quot;L (2)/12&quot;W x 18&quot;L (2)"/>
    <s v="B"/>
    <n v="668"/>
    <n v="23018.27"/>
  </r>
  <r>
    <s v="ST54-0042"/>
    <x v="3"/>
    <s v="Serta"/>
    <s v="Parsa AZ"/>
    <s v="X4046B"/>
    <s v="ELECT BLANKET"/>
    <s v="Cream White"/>
    <s v="Queen:84x90&quot;"/>
    <s v="ARB"/>
    <n v="316"/>
    <n v="23000.83"/>
  </r>
  <r>
    <s v="TN20-0363"/>
    <x v="5"/>
    <s v="True North by Sleep Philosophy"/>
    <s v="Cozy Cotton Flannel"/>
    <s v="D0036N"/>
    <s v="SHEET/SHEET SET"/>
    <s v="Aqua Dots"/>
    <s v="King: 108&quot;W x 102&quot;L/78&quot;W x 80&quot;L + 14&quot;D/20&quot;W x 40&quot;L(2)"/>
    <s v="B"/>
    <n v="777"/>
    <n v="22923.06"/>
  </r>
  <r>
    <s v="MP10-4670"/>
    <x v="1"/>
    <s v="Madison Park"/>
    <s v="Ridge"/>
    <s v="A20001A"/>
    <s v="COMFORTER (SET)"/>
    <s v="Red"/>
    <s v="King"/>
    <s v="A"/>
    <n v="308"/>
    <n v="22920.83"/>
  </r>
  <r>
    <s v="BR51N-3828"/>
    <x v="3"/>
    <s v="Madison Park"/>
    <s v="Waffle Weave"/>
    <s v="E1071C"/>
    <s v="BLANKET"/>
    <s v="Indigo"/>
    <s v="Twin:66&quot;x90&quot;"/>
    <s v="B+"/>
    <n v="843"/>
    <n v="22915.27"/>
  </r>
  <r>
    <s v="II103-0564"/>
    <x v="2"/>
    <s v="INK+IVY"/>
    <s v="Bonn"/>
    <s v="F0434"/>
    <s v="MOTION"/>
    <s v="Chocolate"/>
    <s v="30&quot;W x 28.75&quot;D x 30&quot;H"/>
    <s v="TBD"/>
    <n v="97"/>
    <n v="22910.93"/>
  </r>
  <r>
    <s v="MP10-8363"/>
    <x v="4"/>
    <s v="Madison Park"/>
    <s v="Winfield"/>
    <s v="C0001B"/>
    <s v="COMFORTER (SET)"/>
    <s v="Tan"/>
    <s v="King/Cal King: 104x92&quot;"/>
    <s v="TBD"/>
    <n v="488"/>
    <n v="22896.95"/>
  </r>
  <r>
    <s v="CS10-1688"/>
    <x v="1"/>
    <s v="Comfort Spaces"/>
    <s v="Juliette"/>
    <s v="X2045E"/>
    <s v="COMFORTER (SET)"/>
    <s v="Green"/>
    <s v="King: 104&quot;W x 90&quot;L/20&quot;W x 36&quot;L (2)"/>
    <s v="ARB-"/>
    <n v="631"/>
    <n v="22880.39"/>
  </r>
  <r>
    <s v="TN20-0275"/>
    <x v="5"/>
    <s v="True North by Sleep Philosophy"/>
    <s v="Cozy Cotton Flannel"/>
    <s v="D0036AV"/>
    <s v="SHEET/SHEET SET"/>
    <s v="Pink Plaid"/>
    <s v="Twin"/>
    <s v="B"/>
    <n v="1438"/>
    <n v="22864.86"/>
  </r>
  <r>
    <s v="BL51N-0867"/>
    <x v="3"/>
    <s v="Madison Park"/>
    <s v="Freshspun Basketweave"/>
    <s v="E1017C"/>
    <s v="BLANKET"/>
    <s v="Grey"/>
    <s v="Full/Queen: 90x90&quot;"/>
    <s v="B"/>
    <n v="1237"/>
    <n v="22808.28"/>
  </r>
  <r>
    <s v="MP10-5115"/>
    <x v="1"/>
    <s v="Madison Park"/>
    <s v="Laurel"/>
    <s v="A0019I"/>
    <s v="COMFORTER (SET)"/>
    <s v="Blush"/>
    <s v="King"/>
    <s v="B"/>
    <n v="340"/>
    <n v="22805.66"/>
  </r>
  <r>
    <s v="TN20-0412"/>
    <x v="5"/>
    <s v="True North by Sleep Philosophy"/>
    <s v="Cozy Cotton Flannel"/>
    <s v="D0036BH"/>
    <s v="SHEET/SHEET SET"/>
    <s v="Bear"/>
    <s v="Full: 81&quot;W x 96&quot;L/54&quot;W x 75&quot;L + 12&quot;D/20&quot;W x 30&quot;L(2)"/>
    <s v="B"/>
    <n v="1065"/>
    <n v="22805.21"/>
  </r>
  <r>
    <s v="BR20-4666"/>
    <x v="5"/>
    <s v="Beautyrest"/>
    <s v="1500TC Solid Cooling Sheet Set"/>
    <s v="D7003D"/>
    <s v="SHEET/SHEET SET"/>
    <s v="White"/>
    <s v="King: 108x102&quot;/20x40&quot;(2)/78x80+15&quot;"/>
    <s v="EXT"/>
    <n v="713"/>
    <n v="22801.74"/>
  </r>
  <r>
    <s v="MPE10-860"/>
    <x v="1"/>
    <s v="Madison Park Essentials"/>
    <s v="Maible"/>
    <s v="A1054C"/>
    <s v="COMFORTER (SET)"/>
    <s v="Blush/Grey"/>
    <s v="Full: 78x86&quot;/20x26+2&quot;(2)/54x75+15&quot;/81x96&quot;/54x75+14&quot;/20x30&quot;(2)/12x18&quot;"/>
    <s v="A"/>
    <n v="402"/>
    <n v="22800.39"/>
  </r>
  <r>
    <s v="TN20-0375"/>
    <x v="5"/>
    <s v="True North by Sleep Philosophy"/>
    <s v="Cozy Cotton Flannel"/>
    <s v="D0036P"/>
    <s v="SHEET/SHEET SET"/>
    <s v="Multi Sloth"/>
    <s v="King: 108&quot;W x 102&quot;L/78&quot;W x 80&quot;L + 14&quot;D/20&quot;W x 40&quot;L(2)"/>
    <s v="B"/>
    <n v="750"/>
    <n v="22794.560000000001"/>
  </r>
  <r>
    <s v="MPE20-1138"/>
    <x v="5"/>
    <s v="Madison Park Essentials"/>
    <s v="Satin"/>
    <s v="D0004R"/>
    <s v="SHEET/SHEET SET"/>
    <s v="Midnight Blue"/>
    <s v="Full: 81x96&quot;/54x75+14&quot;/20x30&quot;(4)"/>
    <s v="B"/>
    <n v="1108"/>
    <n v="22781.91"/>
  </r>
  <r>
    <s v="MPE73-788"/>
    <x v="8"/>
    <s v="Madison Park Essentials"/>
    <s v="Adrien"/>
    <s v="H0012G"/>
    <s v="BATH TOWEL"/>
    <s v="Teal"/>
    <s v="27&quot;Wx52&quot;L(2)/16&quot;Wx26&quot;L(2)/12&quot;Wx12&quot;L(2)"/>
    <s v="B"/>
    <n v="1212"/>
    <n v="22763.94"/>
  </r>
  <r>
    <s v="BASI16-0454"/>
    <x v="4"/>
    <s v="Sleep Philosophy"/>
    <s v="4&quot; Gel Memory Foam with 3M Cover"/>
    <s v="C0004"/>
    <s v="MATT PAD/TOPPER"/>
    <s v="White"/>
    <s v="Cal King: 72x84+4&quot;"/>
    <s v="B"/>
    <n v="170"/>
    <n v="22750.22"/>
  </r>
  <r>
    <s v="TN20-0210"/>
    <x v="5"/>
    <s v="True North by Sleep Philosophy"/>
    <s v="Cozy Cotton Flannel"/>
    <s v="D0036AD"/>
    <s v="SHEET/SHEET SET"/>
    <s v="Tan Plaid"/>
    <s v="Twin XL: 66&quot;W x 102&quot;L/39&quot;W x 80&quot;L + 12&quot;D/20&quot;W x 30&quot;L (1)"/>
    <s v="B"/>
    <n v="1297"/>
    <n v="22746.7"/>
  </r>
  <r>
    <s v="MP13-2993"/>
    <x v="1"/>
    <s v="Madison Park"/>
    <s v="Quebec"/>
    <s v="A0014H"/>
    <s v="COVERLET&amp;BEDSPR"/>
    <s v="Red"/>
    <s v="Queen:102x118&quot;/20x26&quot;(2)"/>
    <s v="B"/>
    <n v="429"/>
    <n v="22731.67"/>
  </r>
  <r>
    <s v="BRP20-0085C"/>
    <x v="5"/>
    <s v="Beautyrest Platinum "/>
    <s v="400TC Liquid Cotton"/>
    <s v="D7005C"/>
    <s v="SHEET/SHEET SET"/>
    <s v="Plum(Cloud Gray 15-3802TCX)"/>
    <s v="Queen: 90x108&quot;/21x32&quot;(2)/60x80&quot;+16&quot;"/>
    <s v="EXB"/>
    <n v="648"/>
    <n v="22680"/>
  </r>
  <r>
    <s v="ID12-1923"/>
    <x v="3"/>
    <s v="Intelligent Design"/>
    <s v="Malea"/>
    <s v="E0016B"/>
    <s v="DUVET&amp;DUVET SET"/>
    <s v="Ivory"/>
    <s v="Twin:66x90&quot;/20x26+2&quot;"/>
    <s v="B"/>
    <n v="775"/>
    <n v="22678.25"/>
  </r>
  <r>
    <s v="MP40-7869"/>
    <x v="0"/>
    <s v="Madison Park"/>
    <s v="Galen"/>
    <s v="G0050B"/>
    <s v="WINDOW PANEL"/>
    <s v="Taupe"/>
    <s v="34x64&quot;"/>
    <s v="A"/>
    <n v="601"/>
    <n v="22667.83"/>
  </r>
  <r>
    <s v="BR20-1857"/>
    <x v="5"/>
    <s v="Beautyrest"/>
    <s v="Oversized Cotton Flannel"/>
    <s v="D0036BS"/>
    <s v="SHEET/SHEET SET"/>
    <s v="Beige Windowpane"/>
    <s v="Queen: 92x104&quot;/20x30&quot;(2)/60x80+16&quot;"/>
    <s v="B"/>
    <n v="761"/>
    <n v="22648.83"/>
  </r>
  <r>
    <s v="CS70-1460"/>
    <x v="7"/>
    <s v="Comfort Spaces"/>
    <s v="Windsor"/>
    <s v="X6015B"/>
    <s v="SHOWER CURTAIN"/>
    <s v="Gray"/>
    <s v="72x72&quot;"/>
    <s v="ARB"/>
    <n v="1735"/>
    <n v="22630.03"/>
  </r>
  <r>
    <s v="MP95B-0291"/>
    <x v="6"/>
    <s v="Madison Park"/>
    <s v="Florian"/>
    <s v="J0049"/>
    <s v="AWD"/>
    <s v="Reclaimed Grey"/>
    <s v="12x36x1&quot;(2)"/>
    <s v="B"/>
    <n v="540"/>
    <n v="22607.54"/>
  </r>
  <r>
    <s v="MP70-224"/>
    <x v="7"/>
    <s v="Madison Park"/>
    <s v="Aubrey"/>
    <s v="H0083A"/>
    <s v="SHOWER CURTAIN"/>
    <s v="Blue/Brown"/>
    <s v="72x72&quot;"/>
    <s v="B"/>
    <n v="1512"/>
    <n v="22593"/>
  </r>
  <r>
    <s v="MP10-6644"/>
    <x v="1"/>
    <s v="Madison Park"/>
    <s v="Laurel"/>
    <s v="A0019I"/>
    <s v="COMFORTER (SET)"/>
    <s v="Blush"/>
    <s v="Full"/>
    <s v="B"/>
    <n v="421"/>
    <n v="22592.42"/>
  </r>
  <r>
    <s v="ID20-1760"/>
    <x v="5"/>
    <s v="Intelligent Design"/>
    <s v="Cozy Soft"/>
    <s v="D0036BN"/>
    <s v="SHEET/SHEET SET"/>
    <s v="Blue Penguins"/>
    <s v="Queen: 90&quot;W x 102&quot;L/60&quot;W x 80&quot;L + 14&quot;D/20&quot;W x 30&quot;L (2)"/>
    <s v="B"/>
    <n v="920"/>
    <n v="22574.62"/>
  </r>
  <r>
    <s v="ID16-2317"/>
    <x v="4"/>
    <s v="Intelligent Design"/>
    <s v="Dream Puff"/>
    <s v="C0011"/>
    <s v="MATT PAD/TOPPER"/>
    <s v="White"/>
    <s v="Full: 54x75+15&quot;"/>
    <s v="TBD"/>
    <n v="795"/>
    <n v="22558.45"/>
  </r>
  <r>
    <s v="MP12-6168"/>
    <x v="1"/>
    <s v="Madison Park"/>
    <s v="Cassandra"/>
    <s v="A0028A"/>
    <s v="DUVET&amp;DUVET SET"/>
    <s v="Blush"/>
    <s v="King/ Cal King: 104&quot;W x 92&quot;L/20&quot;W x 36&quot;L + 1&quot;D(2)"/>
    <s v="B"/>
    <n v="566"/>
    <n v="22550.61"/>
  </r>
  <r>
    <s v="MP12-3737"/>
    <x v="1"/>
    <s v="Madison Park"/>
    <s v="Biloxi"/>
    <s v="A1015C"/>
    <s v="DUVET&amp;DUVET SET"/>
    <s v="Navy"/>
    <s v="King/Cal King: 104x92&quot;/20x36&quot;(2)/18x18&quot;/16x16&quot;/12x18&quot;"/>
    <s v="B"/>
    <n v="365"/>
    <n v="22544.71"/>
  </r>
  <r>
    <s v="CS20-1633"/>
    <x v="5"/>
    <s v="Comfort Spaces"/>
    <s v="Cotton 144TC"/>
    <s v="X3018L"/>
    <s v="SHEET/SHEET SET"/>
    <s v="Bright White"/>
    <s v="Queen: 90x102&quot;/60x80&quot;+14/20x30&quot;(2)"/>
    <s v="ARB"/>
    <n v="1012"/>
    <n v="22537.24"/>
  </r>
  <r>
    <s v="MPE13-170"/>
    <x v="1"/>
    <s v="Madison Park Essentials"/>
    <s v="Saben"/>
    <s v="A1046A"/>
    <s v="COVERLET&amp;BEDSPR"/>
    <s v="Taupe"/>
    <s v="Queen: 90x90&quot;/20x26&quot;(2)/90x102&quot;/60x80+14&quot;/20x30&quot;(2)/12x18&quot;"/>
    <s v="B"/>
    <n v="361"/>
    <n v="22535.09"/>
  </r>
  <r>
    <s v="UHK12-0138"/>
    <x v="1"/>
    <s v="Intelligent Design Kids"/>
    <s v="Callie"/>
    <s v="B7016A"/>
    <s v="DUVET&amp;DUVET SET"/>
    <s v="Multi"/>
    <s v="Twin: 68&quot;W x 88&quot;L/20&quot;W x 26&quot;L/16&quot;W x 16&quot;L/12&quot;x16&quot;L"/>
    <s v="A"/>
    <n v="475"/>
    <n v="22533.55"/>
  </r>
  <r>
    <s v="TN20-0114"/>
    <x v="5"/>
    <s v="True North by Sleep Philosophy"/>
    <s v="Cozy Cotton Flannel"/>
    <s v="D0036AK"/>
    <s v="SHEET/SHEET SET"/>
    <s v="Ivory Solid"/>
    <s v="King: 108x102&quot;/78x80+14&quot;/20x40&quot;(2)"/>
    <s v="B"/>
    <n v="755"/>
    <n v="22514.51"/>
  </r>
  <r>
    <s v="MP10-285"/>
    <x v="1"/>
    <s v="Madison Park"/>
    <s v="Jackson Blocks"/>
    <s v="A0022"/>
    <s v="COMFORTER (SET)"/>
    <s v="Red"/>
    <s v="Cal-King: 104x92&quot;/20x36&quot;(2)/72x84+15&quot;/16x16&quot;/12x18&quot;/18x18&quot;"/>
    <s v="B"/>
    <n v="288"/>
    <n v="22511.51"/>
  </r>
  <r>
    <s v="AM10-0468"/>
    <x v="1"/>
    <s v="Super Listing"/>
    <s v="Porter"/>
    <s v="A6007C"/>
    <s v="COMFORTER (SET)"/>
    <s v="Grey"/>
    <s v="Full: 80x90&quot;/20x26&quot;(2)"/>
    <s v="A++"/>
    <n v="871"/>
    <n v="22447.59"/>
  </r>
  <r>
    <s v="MP51N-6027"/>
    <x v="3"/>
    <s v="Madison Park"/>
    <s v="Liquid Cotton"/>
    <s v="E1020E"/>
    <s v="BLANKET"/>
    <s v="Lilac"/>
    <s v="King: 108&quot;W x 90&quot;L"/>
    <s v="B"/>
    <n v="702"/>
    <n v="22443.45"/>
  </r>
  <r>
    <s v="MZK10-214"/>
    <x v="1"/>
    <s v="Intelligent Design Kids"/>
    <s v="Jason"/>
    <s v="B2021"/>
    <s v="COMFORTER (SET)"/>
    <s v="Multi"/>
    <s v="Twin: 66&quot;W x 86&quot;L/20&quot;W x 26&quot; L + 1&quot;D/16&quot;W x 16&quot;L"/>
    <s v="B"/>
    <n v="761"/>
    <n v="22440.76"/>
  </r>
  <r>
    <s v="MP51-8502"/>
    <x v="4"/>
    <s v="Madison Park"/>
    <s v="Windom"/>
    <s v="C0010N"/>
    <s v="BLANKET"/>
    <s v="Balck"/>
    <s v="King: 108x90&quot; (18oz)"/>
    <s v="TBD"/>
    <n v="772"/>
    <n v="22369.68"/>
  </r>
  <r>
    <s v="MP104-0986"/>
    <x v="2"/>
    <s v="Madison Park"/>
    <s v="Carson"/>
    <s v="F1493"/>
    <s v="BAR STOOL"/>
    <s v="Light Grey"/>
    <s v="21.75&quot;W x 24.25&quot;D x 39.25&quot;H"/>
    <s v="B"/>
    <n v="121"/>
    <n v="22366.74"/>
  </r>
  <r>
    <s v="MP51N-5171"/>
    <x v="3"/>
    <s v="Madison Park"/>
    <s v="Egyptian Cotton"/>
    <s v="E1014D"/>
    <s v="BLANKET"/>
    <s v="Ivory"/>
    <s v="Twin: 66&quot;W x 90&quot;L"/>
    <s v="A++"/>
    <n v="809"/>
    <n v="22354.28"/>
  </r>
  <r>
    <s v="MP10-933"/>
    <x v="1"/>
    <s v="Madison Park"/>
    <s v="Trinity"/>
    <s v="A1016A"/>
    <s v="COMFORTER (SET)"/>
    <s v="Taupe"/>
    <s v="Cal King: 104x92&quot;/20x36&quot;(2)/72x84+15&quot;/18x18&quot;/16x16&quot;/12x18&quot;"/>
    <s v="A"/>
    <n v="281"/>
    <n v="22348.15"/>
  </r>
  <r>
    <s v="BR20-4661"/>
    <x v="5"/>
    <s v="Beautyrest"/>
    <s v="1500TC Solid Cooling Sheet Set"/>
    <s v="D7003C"/>
    <s v="SHEET/SHEET SET"/>
    <s v="Aqua"/>
    <s v="Queen: 90x102&quot;/20x30&quot;(2)/60x80+15&quot;"/>
    <s v="EXT"/>
    <n v="811"/>
    <n v="22343.05"/>
  </r>
  <r>
    <s v="II11-550"/>
    <x v="1"/>
    <s v="INK+IVY"/>
    <s v="Isla"/>
    <s v="A5078A-1"/>
    <s v="BED SKIRT&amp;SHAM"/>
    <s v="White"/>
    <s v="26x26&quot;"/>
    <s v="A"/>
    <n v="1414"/>
    <n v="22333.46"/>
  </r>
  <r>
    <s v="MP103-0240"/>
    <x v="2"/>
    <s v="Madison Park"/>
    <s v="Harris"/>
    <s v="F0312"/>
    <s v="MOTION"/>
    <s v="Grey"/>
    <s v="28.5&quot;W x 33.25&quot;D x 35.5&quot;H"/>
    <s v="B"/>
    <n v="110"/>
    <n v="22328.89"/>
  </r>
  <r>
    <s v="SS40-0111"/>
    <x v="0"/>
    <s v="SunSmart"/>
    <s v="Blakesly"/>
    <s v="G1018A"/>
    <s v="WINDOW PANEL"/>
    <s v="Grey"/>
    <s v="100x84&quot;"/>
    <s v="B+"/>
    <n v="784"/>
    <n v="22307.66"/>
  </r>
  <r>
    <s v="WR14-1787"/>
    <x v="1"/>
    <s v="Woolrich"/>
    <s v="Tasha"/>
    <s v="A5055F"/>
    <s v="COVERLET&amp;BEDSPR"/>
    <s v="Taupe"/>
    <s v="Full/Queen: 92&quot;x96&quot;/20&quot;x26&quot;+0.5&quot;(2)"/>
    <s v="B"/>
    <n v="445"/>
    <n v="22297.82"/>
  </r>
  <r>
    <s v="MP10-3074"/>
    <x v="3"/>
    <s v="Madison Park"/>
    <s v="Zuri"/>
    <s v="E0051D"/>
    <s v="COMFORTER (SET)"/>
    <s v="Brown"/>
    <s v="Full/Queen: 90x90&quot;/20x26+2&quot;(2)/14x20&quot;"/>
    <s v="B"/>
    <n v="430"/>
    <n v="22292.81"/>
  </r>
  <r>
    <s v="CS20-0579"/>
    <x v="5"/>
    <s v="Comfort Spaces"/>
    <s v="Cotton 144TC"/>
    <s v="X3018C"/>
    <s v="SHEET/SHEET SET"/>
    <s v="Diamond Grey"/>
    <s v="Queen: 90&quot;W x 102&quot;L/60&quot;W x 80&quot;L + 14&quot;D/20&quot;W x 30&quot;L (2)"/>
    <s v="ARB"/>
    <n v="1012"/>
    <n v="22287.48"/>
  </r>
  <r>
    <s v="TN20-0566"/>
    <x v="5"/>
    <s v="True North by Sleep Philosophy"/>
    <s v="Cozy Cotton Flannel"/>
    <s v="D0050B"/>
    <s v="SHEET/SHEET SET"/>
    <s v="White Village Print"/>
    <s v="Queen: 90x102&quot;/60x80+14&quot;/20x30&quot;(2)"/>
    <s v="B"/>
    <n v="870"/>
    <n v="22276.400000000001"/>
  </r>
  <r>
    <s v="ST54-3602"/>
    <x v="3"/>
    <s v="Serta"/>
    <s v="Heated Faux Feathersoft"/>
    <s v="E1083C-1"/>
    <s v="ELECT BLANKET"/>
    <s v="Grey"/>
    <s v="King:100x90&quot;"/>
    <s v="ARB-"/>
    <n v="214"/>
    <n v="22273.119999999999"/>
  </r>
  <r>
    <s v="MP95F-0327"/>
    <x v="6"/>
    <s v="Madison Park"/>
    <s v="Mia"/>
    <s v="J0288"/>
    <s v="DEC. MIRROR"/>
    <s v="Gold"/>
    <s v="20.00x45.00x1.25&quot;"/>
    <s v="B"/>
    <n v="274"/>
    <n v="22257.79"/>
  </r>
  <r>
    <s v="BL20-0454"/>
    <x v="5"/>
    <s v="True North by Sleep Philosophy"/>
    <s v="Soloft Plush"/>
    <s v="D0033D"/>
    <s v="SHEET/SHEET SET"/>
    <s v="Blue"/>
    <s v="Full: 54x75+14&quot;/81x96&quot;/20x30&quot;(2)"/>
    <s v="B"/>
    <n v="795"/>
    <n v="22249.439999999999"/>
  </r>
  <r>
    <s v="MPS72-165"/>
    <x v="7"/>
    <s v="Madison Park Signature"/>
    <s v="Marshmallow"/>
    <s v="H0008A"/>
    <s v="BATH RUG"/>
    <s v="White"/>
    <s v="20x24&quot;(Contour)"/>
    <s v="A"/>
    <n v="1492"/>
    <n v="22245.84"/>
  </r>
  <r>
    <s v="BL20-0453"/>
    <x v="5"/>
    <s v="True North by Sleep Philosophy"/>
    <s v="Soloft Plush"/>
    <s v="D0033D"/>
    <s v="SHEET/SHEET SET"/>
    <s v="Blue"/>
    <s v="Twin: 39x75+14&quot;/66x96&quot;/20x30&quot;(1)"/>
    <s v="B"/>
    <n v="1020"/>
    <n v="22241.46"/>
  </r>
  <r>
    <s v="MPS12-512"/>
    <x v="4"/>
    <s v="Madison Park Signature"/>
    <s v="500 Thread Count Luxury Collection"/>
    <s v="C0052"/>
    <s v="DUVET&amp;DUVET SET"/>
    <s v="White/Grey"/>
    <s v="Full/Queen:90x96&quot;/20x26+2&quot;(2)/12x16&quot;"/>
    <s v="B"/>
    <n v="320"/>
    <n v="22238.28"/>
  </r>
  <r>
    <s v="WR20-2280"/>
    <x v="5"/>
    <s v="Woolrich"/>
    <s v="Cotton Flannel"/>
    <s v="D0036H"/>
    <s v="SHEET/SHEET SET"/>
    <s v="Blue Sheep"/>
    <s v="King: 108&quot;W x 102&quot;L/78&quot;W x 80&quot;L + 14&quot;D/20&quot;W x 40&quot;L(2)"/>
    <s v="B"/>
    <n v="636"/>
    <n v="22231.95"/>
  </r>
  <r>
    <s v="ID20-1755"/>
    <x v="5"/>
    <s v="Intelligent Design"/>
    <s v="Cozy Soft"/>
    <s v="D0036BL"/>
    <s v="SHEET/SHEET SET"/>
    <s v="Teal Dogs"/>
    <s v="Full: 81&quot;W x 96&quot;L/54&quot;W x 75&quot;L + 12&quot;D/20&quot;W x 30&quot;L (2)"/>
    <s v="B"/>
    <n v="1006"/>
    <n v="22226.76"/>
  </r>
  <r>
    <s v="MP10-7087"/>
    <x v="1"/>
    <s v="Madison Park"/>
    <s v="Walter"/>
    <s v="A20010B"/>
    <s v="COMFORTER (SET)"/>
    <s v="Taupe"/>
    <s v="Cal King: 104&quot;W x 92&quot;L /20&quot;W x 36&quot;L + 1.5&quot;D (2)/72&quot;W x 84&quot;L + 15&quot;D/16&quot;W x 16&quot;L/12&quot;W x 18&quot;L/18&quot;W x 18&quot;L"/>
    <s v="B"/>
    <n v="325"/>
    <n v="22188.21"/>
  </r>
  <r>
    <s v="CS10-0441-1"/>
    <x v="1"/>
    <s v="Comfort Spaces"/>
    <s v="Malcom"/>
    <s v="X1001A"/>
    <s v="COMFORTER (SET)"/>
    <s v="Gray"/>
    <s v="Full/Queen: 90&quot;W x 90&quot;L/20&quot;W x 26&quot;L + 2&quot;D (2)/26&quot;W x 26&quot;L + 1&quot;D (2)/60&quot;W x 80&quot;L + 15&quot;D/12&quot;W x 16&quot;L"/>
    <s v="ARB"/>
    <n v="474"/>
    <n v="22169.33"/>
  </r>
  <r>
    <s v="BR54-0311"/>
    <x v="3"/>
    <s v="Beautyrest"/>
    <s v="Heated Microlight to Berber"/>
    <s v="E0099B"/>
    <s v="ELECT BLANKET"/>
    <s v="Red"/>
    <s v="60x70&quot;"/>
    <s v="B"/>
    <n v="599"/>
    <n v="22167.43"/>
  </r>
  <r>
    <s v="TN20-0225"/>
    <x v="5"/>
    <s v="True North by Sleep Philosophy"/>
    <s v="Cozy Cotton Flannel"/>
    <s v="D0036AN"/>
    <s v="SHEET/SHEET SET"/>
    <s v="Aqua French Bulldog"/>
    <s v="King"/>
    <s v="B"/>
    <n v="720"/>
    <n v="22164.83"/>
  </r>
  <r>
    <s v="MP10-8434"/>
    <x v="1"/>
    <s v="Madison Park"/>
    <s v="Lori"/>
    <s v="A1151A"/>
    <s v="COMFORTER (SET)"/>
    <s v="Black/Silver"/>
    <s v="King/Cal King : 104&quot;W x 92&quot;L/20&quot;W x 36&quot;L(2)/18&quot;W x 18&quot;L/12&quot;W x 18&quot;L/16&quot;W x 16&quot;L"/>
    <s v="B"/>
    <n v="423"/>
    <n v="22163.65"/>
  </r>
  <r>
    <s v="MP13-625"/>
    <x v="1"/>
    <s v="Madison Park"/>
    <s v="Keaton"/>
    <s v="A0004A"/>
    <s v="COVERLET&amp;BEDSPR"/>
    <s v="White"/>
    <s v="Twin/Twin XL: 68x90&quot;/20x26&quot;"/>
    <s v="B"/>
    <n v="742"/>
    <n v="22153"/>
  </r>
  <r>
    <s v="SHET20-527"/>
    <x v="5"/>
    <s v="True North by Sleep Philosophy"/>
    <s v="Micro Fleece"/>
    <s v="D0034A"/>
    <s v="SHEET/SHEET SET"/>
    <s v="Grey"/>
    <s v="Full: 82x96&quot;/54x75+14&quot;/20x30&quot;(2)"/>
    <s v="B"/>
    <n v="796"/>
    <n v="22133.9"/>
  </r>
  <r>
    <s v="BR51N-3825"/>
    <x v="3"/>
    <s v="Madison Park"/>
    <s v="Waffle Weave"/>
    <s v="E1071B"/>
    <s v="BLANKET"/>
    <s v="Ivory"/>
    <s v="Twin:66&quot;x90&quot;"/>
    <s v="A"/>
    <n v="811"/>
    <n v="22131.26"/>
  </r>
  <r>
    <s v="UHK10-0013"/>
    <x v="1"/>
    <s v="Intelligent Design Kids"/>
    <s v="Cloud"/>
    <s v="B7001B"/>
    <s v="COMFORTER (SET)"/>
    <s v="Pink"/>
    <s v="Twin: 68x88&quot;/20x26+1&quot;/16x16&quot;/12x16&quot;"/>
    <s v="B+"/>
    <n v="505"/>
    <n v="22111.23"/>
  </r>
  <r>
    <s v="TN20-0409"/>
    <x v="5"/>
    <s v="True North by Sleep Philosophy"/>
    <s v="Cozy Cotton Flannel"/>
    <s v="D0036BK"/>
    <s v="SHEET/SHEET SET"/>
    <s v="Seafoam Llama"/>
    <s v="King: 108&quot;W x 102&quot;L/78&quot;W x 80&quot;L + 14&quot;D/20&quot;W x 40&quot;L(2)"/>
    <s v="B"/>
    <n v="760"/>
    <n v="22095.19"/>
  </r>
  <r>
    <s v="ID10-2273"/>
    <x v="1"/>
    <s v="Intelligent Design"/>
    <s v="Lucy"/>
    <s v="B3072C"/>
    <s v="COMFORTER (SET)"/>
    <s v="Rust"/>
    <s v="Full/Queen: 90&quot;W x 90&quot;L / 20&quot;W x 26&quot;L (2)"/>
    <s v="B"/>
    <n v="517"/>
    <n v="22072.31"/>
  </r>
  <r>
    <s v="MP40-7980"/>
    <x v="0"/>
    <s v="Madison Park"/>
    <s v="Kyler"/>
    <s v="G0083C"/>
    <s v="WINDOW PANEL"/>
    <s v="Natural"/>
    <s v="31x64&quot;"/>
    <s v="B"/>
    <n v="592"/>
    <n v="22036.52"/>
  </r>
  <r>
    <s v="II100-0435"/>
    <x v="2"/>
    <s v="INK+IVY"/>
    <s v="Novak"/>
    <s v="F1484"/>
    <s v="ACCENT CHAIR"/>
    <s v="Grey"/>
    <s v="27.5&quot;W x 32.75&quot;D x 29&quot;H"/>
    <s v="B"/>
    <n v="147"/>
    <n v="22031.97"/>
  </r>
  <r>
    <s v="MT101-0014"/>
    <x v="2"/>
    <s v="Martha Stewart"/>
    <s v="Ellen"/>
    <s v="F0193"/>
    <s v="OTTOMAN"/>
    <s v="Natural"/>
    <s v="32&quot;W x 32&quot;D x 18&quot;H"/>
    <s v="B"/>
    <n v="158"/>
    <n v="22029.73"/>
  </r>
  <r>
    <s v="MP13-1369"/>
    <x v="1"/>
    <s v="Madison Park"/>
    <s v="Quebec"/>
    <s v="A0014G"/>
    <s v="COVERLET&amp;BEDSPR"/>
    <s v="Grey"/>
    <s v="Full/Queen: 90x90&quot;/20x26&quot;(2)"/>
    <s v="A"/>
    <n v="589"/>
    <n v="22026.63"/>
  </r>
  <r>
    <s v="MP70-6421"/>
    <x v="7"/>
    <s v="Madison Park"/>
    <s v="Magnolia"/>
    <s v="H0058B"/>
    <s v="SHOWER CURTAIN"/>
    <s v="Aqua"/>
    <s v="72&quot;W x 72&quot;L"/>
    <s v="B"/>
    <n v="1043"/>
    <n v="22021.65"/>
  </r>
  <r>
    <s v="BR54-0517"/>
    <x v="3"/>
    <s v="Beautyrest"/>
    <s v="Heated Plush"/>
    <s v="E0073F"/>
    <s v="ELECT BLANKET"/>
    <s v="Mink"/>
    <s v="Twin:62x84&quot;"/>
    <s v="A+"/>
    <n v="478"/>
    <n v="21976.46"/>
  </r>
  <r>
    <s v="LCN51N-0027"/>
    <x v="3"/>
    <s v="Madison Park"/>
    <s v="Gauze"/>
    <s v="E1018A"/>
    <s v="BLANKET"/>
    <s v="Blue"/>
    <s v="Full/Queen:90&quot; x 90&quot;"/>
    <s v="B"/>
    <n v="719"/>
    <n v="21974.58"/>
  </r>
  <r>
    <s v="WR10-2885"/>
    <x v="3"/>
    <s v="Woolrich"/>
    <s v="Alton"/>
    <s v="E0006E"/>
    <s v="COMFORTER (SET)"/>
    <s v="Brown/Ivory"/>
    <s v="King:106x94&quot;/20x36&quot;+2&quot;(2)/18x18&quot;"/>
    <s v="B"/>
    <n v="346"/>
    <n v="21971.01"/>
  </r>
  <r>
    <s v="MP103-1077"/>
    <x v="2"/>
    <s v="Madison Park"/>
    <s v="Capstone"/>
    <s v="F1119"/>
    <s v="MOTION"/>
    <s v="Grey"/>
    <s v="29.5&quot;W x 31.5&quot;D x 28.5&quot;H"/>
    <s v="B"/>
    <n v="121"/>
    <n v="21967.73"/>
  </r>
  <r>
    <s v="MP13-613"/>
    <x v="1"/>
    <s v="Madison Park"/>
    <s v="Princeton"/>
    <s v="A1025B"/>
    <s v="COVERLET&amp;BEDSPR"/>
    <s v="Blue"/>
    <s v="Full/Queen: 90x90&quot;/20x26+2&quot;(2)/18x18&quot;/12x18&quot;"/>
    <s v="B"/>
    <n v="438"/>
    <n v="21951.63"/>
  </r>
  <r>
    <s v="WR51-2214"/>
    <x v="3"/>
    <s v="Woolrich"/>
    <s v="Burlington"/>
    <s v="E1060E"/>
    <s v="BLANKET"/>
    <s v="Tan"/>
    <s v="Twin: 66&quot;W x 90&quot;L"/>
    <s v="A"/>
    <n v="1202"/>
    <n v="21909.27"/>
  </r>
  <r>
    <s v="ST54-0107"/>
    <x v="3"/>
    <s v="Serta"/>
    <s v="Fleece to Sherpa"/>
    <s v="E0069E"/>
    <s v="ELECT BLANKET"/>
    <s v="Ivory"/>
    <s v="Full: 77x84&quot;"/>
    <s v="B"/>
    <n v="423"/>
    <n v="21885.43"/>
  </r>
  <r>
    <s v="AM20-0362"/>
    <x v="5"/>
    <s v="Super Listing"/>
    <s v="Cotton 144TC"/>
    <s v="D0055E"/>
    <s v="SHEET/SHEET SET"/>
    <s v="Black"/>
    <s v="Queen: 90x102&quot;/20x30&quot;(2)/60x80&quot;+14&quot;"/>
    <s v="B"/>
    <n v="925"/>
    <n v="21882.41"/>
  </r>
  <r>
    <s v="BASI10-0283"/>
    <x v="3"/>
    <s v="Madison Park Essentials"/>
    <s v="Larkspur"/>
    <s v="E0002D"/>
    <s v="COMFORTER (SET)"/>
    <s v="Black / Black"/>
    <s v="King/CalK: 106x94&quot;/20x36+2&quot;(2)"/>
    <s v="B"/>
    <n v="656"/>
    <n v="21872.52"/>
  </r>
  <r>
    <s v="MP12-390"/>
    <x v="1"/>
    <s v="Madison Park"/>
    <s v="Dawn"/>
    <s v="A0001A"/>
    <s v="DUVET&amp;DUVET SET"/>
    <s v="Aqua"/>
    <s v="King: 104x92&quot;/20x36+2&quot;(2)/78x80+15&quot;/16x16&quot;/12x18&quot;/18x18&quot;/26x26&quot;(2)"/>
    <s v="B"/>
    <n v="248"/>
    <n v="21829.279999999999"/>
  </r>
  <r>
    <s v="5DS13-0290"/>
    <x v="1"/>
    <s v="510 Design"/>
    <s v="Oakley"/>
    <s v="A5008D"/>
    <s v="COVERLET&amp;BEDSPR"/>
    <s v="Navy"/>
    <s v="Full/Queen:102&quot;Wx118&quot;L/20&quot;Wx26&quot;L+0.5&quot;(2)"/>
    <s v="B"/>
    <n v="631"/>
    <n v="21813.17"/>
  </r>
  <r>
    <s v="CS20-0160"/>
    <x v="5"/>
    <s v="Comfort Spaces"/>
    <s v="Microfiber Coolmax"/>
    <s v="X3067C"/>
    <s v="SHEET/SHEET SET"/>
    <s v="White"/>
    <s v="King: 108x102&quot;/20x40&quot;(2)/78x80+14&quot;"/>
    <s v="ARA+"/>
    <n v="1036"/>
    <n v="21798.92"/>
  </r>
  <r>
    <s v="MP10-284"/>
    <x v="1"/>
    <s v="Madison Park"/>
    <s v="Jackson Blocks"/>
    <s v="A0022"/>
    <s v="COMFORTER (SET)"/>
    <s v="Red"/>
    <s v="King: 104x92&quot;/20x36&quot;(2)/78x80+15&quot;/16x16&quot;/12x18&quot;/18x18&quot;"/>
    <s v="B"/>
    <n v="283"/>
    <n v="21777.65"/>
  </r>
  <r>
    <s v="MPH20-0005"/>
    <x v="5"/>
    <s v="Madison Park"/>
    <s v="800 Thread Count"/>
    <s v="D0023B"/>
    <s v="SHEET/SHEET SET"/>
    <s v="Grey"/>
    <s v="King: 108&quot;W x 102&quot;L/20&quot;W x 40&quot;L(4)/78&quot;W x 80&quot;L + 15&quot;D"/>
    <s v="B"/>
    <n v="499"/>
    <n v="21735.18"/>
  </r>
  <r>
    <s v="ST54-0138"/>
    <x v="3"/>
    <s v="Serta"/>
    <s v="Fleece to Sherpa"/>
    <s v="E0069F"/>
    <s v="ELECT BLANKET"/>
    <s v="Light grey"/>
    <s v="Full: 77x84&quot;"/>
    <s v="B"/>
    <n v="425"/>
    <n v="21723.66"/>
  </r>
  <r>
    <s v="MP50-8273"/>
    <x v="3"/>
    <s v="Madison Park"/>
    <s v="Rowan"/>
    <s v="E1076E"/>
    <s v="THROW"/>
    <s v="Green"/>
    <s v="50''x60''"/>
    <s v="B"/>
    <n v="801"/>
    <n v="21715.93"/>
  </r>
  <r>
    <s v="II10-1101"/>
    <x v="1"/>
    <s v="INK+IVY"/>
    <s v="Rhea"/>
    <s v="A5087B"/>
    <s v="COMFORTER (SET)"/>
    <s v="Grey/Black"/>
    <s v="King/Cal King:104&quot;W x 92&quot;L /20&quot;Wx36&quot;L (2)"/>
    <s v="B"/>
    <n v="284"/>
    <n v="21694.32"/>
  </r>
  <r>
    <s v="CS20-1734"/>
    <x v="5"/>
    <s v="Comfort Spaces"/>
    <s v="Cotton 144TC"/>
    <s v="X3018S"/>
    <s v="SHEET/SHEET SET"/>
    <s v="Sage Green"/>
    <s v="King: 108x102&quot;/78x80&quot;+14/20x40&quot;(2)"/>
    <s v="ARB"/>
    <n v="853"/>
    <n v="21674.73"/>
  </r>
  <r>
    <s v="MPH20-0021"/>
    <x v="5"/>
    <s v="Madison Park"/>
    <s v="800 Thread Count"/>
    <s v="D0023A"/>
    <s v="SHEET/SHEET SET"/>
    <s v="Khaki"/>
    <s v="Split King: 110&quot;x104&quot;/20x40&quot;(4)/ 38&quot;x80&quot;+15&quot;(2)"/>
    <s v="B"/>
    <n v="454"/>
    <n v="21669.68"/>
  </r>
  <r>
    <s v="ST54-0288"/>
    <x v="3"/>
    <s v="Serta"/>
    <s v="Corded Plush"/>
    <s v="E0121B"/>
    <s v="ELECT BLANKET"/>
    <s v="Grey"/>
    <s v="Queen: 84x90&quot;"/>
    <s v="B"/>
    <n v="267"/>
    <n v="21642.7"/>
  </r>
  <r>
    <s v="ID20-703"/>
    <x v="5"/>
    <s v="Intelligent Design"/>
    <s v="Cotton Blend Jersey Knit"/>
    <s v="D0005E"/>
    <s v="SHEET/SHEET SET"/>
    <s v="Purple"/>
    <s v="Twin: 66x96&quot;/39x76+14&quot;/20x30&quot;"/>
    <s v="B"/>
    <n v="1078"/>
    <n v="21637.56"/>
  </r>
  <r>
    <s v="AM12-0055"/>
    <x v="1"/>
    <s v="Super Listing"/>
    <s v="Mina"/>
    <s v="A6005A"/>
    <s v="DUVET&amp;DUVET SET"/>
    <s v="White"/>
    <s v="Twin/Twin XL: 66x90&quot;/20x26&quot;(1)"/>
    <s v="A++"/>
    <n v="1140"/>
    <n v="21631.86"/>
  </r>
  <r>
    <s v="MT100-1204"/>
    <x v="2"/>
    <s v="Martha Stewart"/>
    <s v="Philippe"/>
    <s v="F0447"/>
    <s v="ACCENT CHAIR"/>
    <s v="Morocco Brown/Taupe"/>
    <s v="27.5&quot;W x 29.75&quot;D x 35.75&quot;H"/>
    <s v="B"/>
    <n v="95"/>
    <n v="21629.55"/>
  </r>
  <r>
    <s v="ID20-2449"/>
    <x v="5"/>
    <s v="Intelligent Design"/>
    <s v="Cozy Soft"/>
    <s v="D0049C"/>
    <s v="SHEET/SHEET SET"/>
    <s v="White Holiday Trees"/>
    <s v="Queen: 90&quot;W x 102&quot;L/60&quot;W x 80&quot;L + 14&quot;D/20&quot;W x 30&quot;L (2)"/>
    <s v="B"/>
    <n v="881"/>
    <n v="21618.28"/>
  </r>
  <r>
    <s v="MP13-7145"/>
    <x v="1"/>
    <s v="Madison Park"/>
    <s v="Violette"/>
    <s v="A5019"/>
    <s v="COVERLET&amp;BEDSPR"/>
    <s v="Ivory/Taupe"/>
    <s v="King/Cal King: 104&quot;W x 92&quot;L/20&quot;W x 36&quot;L (2)"/>
    <s v="A"/>
    <n v="376"/>
    <n v="21600.13"/>
  </r>
  <r>
    <s v="MP72-5843"/>
    <x v="7"/>
    <s v="Madison Park"/>
    <s v="Bayside"/>
    <s v="H0014"/>
    <s v="BATH RUG"/>
    <s v="Blue"/>
    <s v="24&quot;Wx 60&quot;L"/>
    <s v="B+"/>
    <n v="701"/>
    <n v="21588.19"/>
  </r>
  <r>
    <s v="II40-1183"/>
    <x v="0"/>
    <s v="INK+IVY"/>
    <s v="Mila"/>
    <s v="G0059B"/>
    <s v="WINDOW PANEL"/>
    <s v="Taupe"/>
    <s v="84&quot; Panel"/>
    <s v="B"/>
    <n v="822"/>
    <n v="21574.01"/>
  </r>
  <r>
    <s v="BR20-4669"/>
    <x v="5"/>
    <s v="Beautyrest"/>
    <s v="Oversized Cotton Flannel"/>
    <s v="D0051A"/>
    <s v="SHEET/SHEET SET"/>
    <s v="Black Snowflakes"/>
    <s v="Queen: 92x104&quot;/ 20x30&quot;(2)/60x80&quot;+16&quot;"/>
    <s v="B"/>
    <n v="723"/>
    <n v="21548.84"/>
  </r>
  <r>
    <s v="LCN51N-0025"/>
    <x v="3"/>
    <s v="Madison Park"/>
    <s v="Gauze"/>
    <s v="E1018B"/>
    <s v="BLANKET"/>
    <s v="Charcoal"/>
    <s v="King:108&quot; x 90&quot;"/>
    <s v="B"/>
    <n v="605"/>
    <n v="21537.52"/>
  </r>
  <r>
    <s v="MT120-0025"/>
    <x v="2"/>
    <s v="Martha Stewart"/>
    <s v="Lia"/>
    <s v="F1139"/>
    <s v="OCCASIONL TABLE"/>
    <s v="Antique Bronze"/>
    <s v="18&quot; Wx 14&quot;D x 23&quot;H"/>
    <s v="B"/>
    <n v="262"/>
    <n v="21510.41"/>
  </r>
  <r>
    <s v="ST54-0097"/>
    <x v="3"/>
    <s v="Serta"/>
    <s v="Plush Heated"/>
    <s v="E0067A"/>
    <s v="ELECT BLANKET"/>
    <s v="Teal"/>
    <s v="King:100x90&quot;"/>
    <s v="B"/>
    <n v="251"/>
    <n v="21492.81"/>
  </r>
  <r>
    <s v="BR20-4653"/>
    <x v="5"/>
    <s v="Beautyrest"/>
    <s v="1500TC Solid Cooling Sheet Set"/>
    <s v="D7003A"/>
    <s v="SHEET/SHEET SET"/>
    <s v="Charcoal"/>
    <s v="Queen: 90x102&quot;/20x30&quot;(2)/60x80+15&quot;"/>
    <s v="EXT"/>
    <n v="780"/>
    <n v="21489"/>
  </r>
  <r>
    <s v="MPE20-1126"/>
    <x v="5"/>
    <s v="Madison Park Essentials"/>
    <s v="Satin"/>
    <s v="D0004P"/>
    <s v="SHEET/SHEET SET"/>
    <s v="Sage"/>
    <s v="King: 108x102&quot;/78x80+14&quot;/20x40&quot;(4)"/>
    <s v="B"/>
    <n v="802"/>
    <n v="21488.400000000001"/>
  </r>
  <r>
    <s v="ID20-1536"/>
    <x v="5"/>
    <s v="Intelligent Design"/>
    <s v="Cozy Soft"/>
    <s v="D0036B"/>
    <s v="SHEET/SHEET SET"/>
    <s v="Blue Stars"/>
    <s v="Twin: 66&quot;W x 96&quot;L/39&quot;W x 75&quot;L + 12&quot;D/20&quot;W x 30&quot;L (1)"/>
    <s v="B"/>
    <n v="1231"/>
    <n v="21480.94"/>
  </r>
  <r>
    <s v="CS20-1656"/>
    <x v="5"/>
    <s v="Comfort Spaces"/>
    <s v="Cotton 144TC"/>
    <s v="X3018P"/>
    <s v="SHEET/SHEET SET"/>
    <s v="Good Vibes"/>
    <s v="Full: 81x96&quot;/54x75&quot;+14/20x30&quot;(2)"/>
    <s v="ARB"/>
    <n v="1107"/>
    <n v="21478.32"/>
  </r>
  <r>
    <s v="CS50-0294"/>
    <x v="3"/>
    <s v="Comfort Spaces"/>
    <s v="Ruched Throw Set"/>
    <s v="X4005B"/>
    <s v="THROW"/>
    <s v="Ivory"/>
    <s v="50&quot;W x 60&quot;L/20&quot;W x 20&quot;L (2)"/>
    <s v="ARB-"/>
    <n v="959"/>
    <n v="21470.35"/>
  </r>
  <r>
    <s v="CS20-0154"/>
    <x v="5"/>
    <s v="Comfort Spaces"/>
    <s v="Microfiber Coolmax"/>
    <s v="X3067A"/>
    <s v="SHEET/SHEET SET"/>
    <s v="Light Grey"/>
    <s v="King: 108x102&quot;/20x40&quot;(2)/78x80+14&quot;"/>
    <s v="ARB"/>
    <n v="999"/>
    <n v="21459.99"/>
  </r>
  <r>
    <s v="MP103-0242"/>
    <x v="2"/>
    <s v="Madison Park"/>
    <s v="Capstone"/>
    <s v="F0386"/>
    <s v="MOTION"/>
    <s v="Slate"/>
    <s v="29.5&quot;W x 31.5&quot;D x 28.5&quot;H"/>
    <s v="B"/>
    <n v="109"/>
    <n v="21459.38"/>
  </r>
  <r>
    <s v="MPH20-0014"/>
    <x v="5"/>
    <s v="Madison Park"/>
    <s v="800 Thread Count"/>
    <s v="D0023E"/>
    <s v="SHEET/SHEET SET"/>
    <s v="Aqua"/>
    <s v="King: 108&quot;W x 102&quot;L/20&quot;W x 40&quot;L(4)/78&quot;W x 80&quot;L + 15&quot;D"/>
    <s v="B"/>
    <n v="490"/>
    <n v="21442.84"/>
  </r>
  <r>
    <s v="AM20-0350"/>
    <x v="5"/>
    <s v="Super Listing"/>
    <s v="Cotton 144TC"/>
    <s v="D0055B"/>
    <s v="SHEET/SHEET SET"/>
    <s v="Dark Gray"/>
    <s v="Queen: 90x102&quot;/20x30&quot;(2)/60x80&quot;+14&quot;"/>
    <s v="B"/>
    <n v="913"/>
    <n v="21441.73"/>
  </r>
  <r>
    <s v="TN20-0267"/>
    <x v="5"/>
    <s v="True North by Sleep Philosophy"/>
    <s v="Cozy Cotton Flannel"/>
    <s v="D0036AT"/>
    <s v="SHEET/SHEET SET"/>
    <s v="Blue Polar Bears"/>
    <s v="King"/>
    <s v="B"/>
    <n v="731"/>
    <n v="21437"/>
  </r>
  <r>
    <s v="ST54-0055"/>
    <x v="3"/>
    <s v="Serta"/>
    <s v="Freya AZ"/>
    <s v="X4047A"/>
    <s v="ELECT BLANKET"/>
    <s v="Indigo"/>
    <s v="King:100x90&quot;"/>
    <s v="ARA"/>
    <n v="270"/>
    <n v="21434.04"/>
  </r>
  <r>
    <s v="MP12-5992"/>
    <x v="1"/>
    <s v="Madison Park"/>
    <s v="Pacey"/>
    <s v="A5017A"/>
    <s v="DUVET&amp;DUVET SET"/>
    <s v="Off White"/>
    <s v="King/Cal King: 104&quot;W x 92&quot;L/20&quot;W x 36&quot;L (2)"/>
    <s v="B"/>
    <n v="312"/>
    <n v="21427.7"/>
  </r>
  <r>
    <s v="ID10-2402"/>
    <x v="1"/>
    <s v="Intelligent Design"/>
    <s v="Felicia"/>
    <s v="B3053H"/>
    <s v="COMFORTER (SET)"/>
    <s v="Champagne"/>
    <s v="King/Cal King: 104&quot;Wx90&quot;L/20&quot;Wx36&quot;L+2&quot;D(2)/12&quot;Wx16&quot;L"/>
    <s v="B"/>
    <n v="486"/>
    <n v="21426.17"/>
  </r>
  <r>
    <s v="MP13-1238"/>
    <x v="1"/>
    <s v="Madison Park"/>
    <s v="Keaton"/>
    <s v="A0004E"/>
    <s v="COVERLET&amp;BEDSPR"/>
    <s v="Grey"/>
    <s v="Full/Queen: 90x90&quot;/20x26&quot; (2)"/>
    <s v="B"/>
    <n v="564"/>
    <n v="21423.53"/>
  </r>
  <r>
    <s v="MP50-1216"/>
    <x v="1"/>
    <s v="Madison Park"/>
    <s v="Tuscany"/>
    <s v="E1049E"/>
    <s v="THROW"/>
    <s v="White"/>
    <s v="60x72&quot;"/>
    <s v="B"/>
    <n v="1042"/>
    <n v="21415.94"/>
  </r>
  <r>
    <s v="TN20-0414"/>
    <x v="5"/>
    <s v="True North by Sleep Philosophy"/>
    <s v="Cozy Cotton Flannel"/>
    <s v="D0036BH"/>
    <s v="SHEET/SHEET SET"/>
    <s v="Bear"/>
    <s v="King: 108&quot;W x 102&quot;L/78&quot;W x 80&quot;L + 14&quot;D/20&quot;W x 40&quot;L(2)"/>
    <s v="B"/>
    <n v="736"/>
    <n v="21409.42"/>
  </r>
  <r>
    <s v="ID10-1376"/>
    <x v="1"/>
    <s v="Intelligent Design"/>
    <s v="Loretta"/>
    <s v="B3001B"/>
    <s v="COMFORTER (SET)"/>
    <s v="Navy"/>
    <s v="Full"/>
    <s v="B"/>
    <n v="476"/>
    <n v="21403.48"/>
  </r>
  <r>
    <s v="BASI16-0238"/>
    <x v="4"/>
    <s v="Sleep Philosophy"/>
    <s v="Highline"/>
    <s v="C0027"/>
    <s v="MATT PAD/TOPPER"/>
    <s v="White"/>
    <s v="Full: 54x75+14&quot;"/>
    <s v="B"/>
    <n v="1255"/>
    <n v="21402.68"/>
  </r>
  <r>
    <s v="MP13-8479"/>
    <x v="1"/>
    <s v="Madison Park"/>
    <s v="Quebec"/>
    <s v="A0014T"/>
    <s v="COVERLET&amp;BEDSPR"/>
    <s v="Balsam Green"/>
    <s v="King/Cal King: 104&quot;W x 94&quot;L/20&quot;W x 36&quot;L (2)"/>
    <s v="A"/>
    <n v="515"/>
    <n v="21400.04"/>
  </r>
  <r>
    <s v="MP10-751"/>
    <x v="1"/>
    <s v="Madison Park"/>
    <s v="Donovan"/>
    <s v="A3004B"/>
    <s v="COMFORTER (SET)"/>
    <s v="Red"/>
    <s v="Cal King: 104x92&quot;/20x36&quot;(2)/72x84+15&quot;/18x18&quot;/16x16&quot;/12x18&quot;"/>
    <s v="B+"/>
    <n v="263"/>
    <n v="21389.53"/>
  </r>
  <r>
    <s v="CO16-372"/>
    <x v="4"/>
    <s v="Madison Park"/>
    <s v="Haven Plush"/>
    <s v="E0480"/>
    <s v="MATT PAD/TOPPER"/>
    <s v="White"/>
    <s v="Full: 54x75+15&quot;"/>
    <s v="EXB"/>
    <n v="908"/>
    <n v="21374.32"/>
  </r>
  <r>
    <s v="ST54-3601"/>
    <x v="3"/>
    <s v="Serta"/>
    <s v="Heated Faux Feathersoft"/>
    <s v="E1083C-1"/>
    <s v="ELECT BLANKET"/>
    <s v="Grey"/>
    <s v="Queen:84x90&quot;"/>
    <s v="ARB-"/>
    <n v="228"/>
    <n v="21368.16"/>
  </r>
  <r>
    <s v="BL51N-0859"/>
    <x v="3"/>
    <s v="Madison Park"/>
    <s v="Freshspun Basketweave"/>
    <s v="E1017F"/>
    <s v="BLANKET"/>
    <s v="Navy"/>
    <s v="King: 108x90&quot;"/>
    <s v="B"/>
    <n v="1007"/>
    <n v="21350.31"/>
  </r>
  <r>
    <s v="MP13-6117"/>
    <x v="1"/>
    <s v="Madison Park"/>
    <s v="Keaton"/>
    <s v="A0004H"/>
    <s v="COVERLET&amp;BEDSPR"/>
    <s v="Teal"/>
    <s v="King/ Cal King: 104&quot;W x 94&quot;L / 20&quot;W x 36&quot;L (2)"/>
    <s v="B"/>
    <n v="504"/>
    <n v="21348.41"/>
  </r>
  <r>
    <s v="TN20-0573"/>
    <x v="5"/>
    <s v="True North by Sleep Philosophy"/>
    <s v="Cozy Cotton Flannel"/>
    <s v="D0050C"/>
    <s v="SHEET/SHEET SET"/>
    <s v="Gray Herringbone Check"/>
    <s v="King: 108x102&quot;/78x80+14&quot;/20x40&quot;(2)"/>
    <s v="B"/>
    <n v="674"/>
    <n v="21347.55"/>
  </r>
  <r>
    <s v="II51-1144"/>
    <x v="3"/>
    <s v="INK+IVY"/>
    <s v="Bree Knit"/>
    <s v="E1055E-4"/>
    <s v="BLANKET"/>
    <s v="Indigo"/>
    <s v="King: 108x90&quot;"/>
    <s v="B"/>
    <n v="455"/>
    <n v="21337.96"/>
  </r>
  <r>
    <s v="TN20-0584"/>
    <x v="5"/>
    <s v="True North by Sleep Philosophy"/>
    <s v="Soloft Plush"/>
    <s v="D0054A"/>
    <s v="SHEET/SHEET SET"/>
    <s v="Burgundy"/>
    <s v="King: 76x80+14&quot;/108x102&quot;/20x40&quot;(2)"/>
    <s v="B"/>
    <n v="548"/>
    <n v="21321.39"/>
  </r>
  <r>
    <s v="FB13-1028"/>
    <x v="1"/>
    <s v="Hampton Hill"/>
    <s v="Velvet Touch"/>
    <s v="A5025C"/>
    <s v="COVERLET&amp;BEDSPR"/>
    <s v="Linen"/>
    <s v="King: 110x96/20x36(2)"/>
    <s v="B"/>
    <n v="214"/>
    <n v="21320.81"/>
  </r>
  <r>
    <s v="MP12-389"/>
    <x v="1"/>
    <s v="Madison Park"/>
    <s v="Dawn"/>
    <s v="A0001A"/>
    <s v="DUVET&amp;DUVET SET"/>
    <s v="Aqua"/>
    <s v="Queen: 90x90&quot;/20x26+2&quot;(2)/60x80+15&quot;/16x16&quot;/12x18&quot;/18x18&quot;/26x26&quot;(2)"/>
    <s v="B"/>
    <n v="279"/>
    <n v="21317.37"/>
  </r>
  <r>
    <s v="TN20-0108"/>
    <x v="5"/>
    <s v="True North by Sleep Philosophy"/>
    <s v="Cozy Cotton Flannel"/>
    <s v="D0036AL"/>
    <s v="SHEET/SHEET SET"/>
    <s v="Grey Solid"/>
    <s v="Queen: 90x102&quot;/60x80+14&quot;/20x30&quot;(2)"/>
    <s v="B"/>
    <n v="877"/>
    <n v="21305.89"/>
  </r>
  <r>
    <s v="ID20-1543"/>
    <x v="5"/>
    <s v="Intelligent Design"/>
    <s v="Cozy Soft"/>
    <s v="D0036C"/>
    <s v="SHEET/SHEET SET"/>
    <s v="Grey Stars"/>
    <s v="Queen: 90&quot;W x 102&quot;L/60&quot;W x 80&quot;L + 14&quot;D/20&quot;W x 30&quot;L (2)"/>
    <s v="B"/>
    <n v="844"/>
    <n v="21294.45"/>
  </r>
  <r>
    <s v="SI50-0022"/>
    <x v="4"/>
    <s v="Sharper Image"/>
    <s v="Cooling Touch"/>
    <s v="C0057E"/>
    <s v="THROW"/>
    <s v="Tan"/>
    <s v="50x60&quot;"/>
    <s v="TBD"/>
    <n v="1250"/>
    <n v="21293.759999999998"/>
  </r>
  <r>
    <s v="MP10-8371"/>
    <x v="1"/>
    <s v="Madison Park"/>
    <s v="Rhodes"/>
    <s v="A1144A"/>
    <s v="COMFORTER (SET)"/>
    <s v="Grey/Multi"/>
    <s v="Full/Queen:90&quot;Wx90&quot;L/20&quot;Wx26&quot;L(2)/12&quot;Wx20&quot;L"/>
    <s v="B"/>
    <n v="520"/>
    <n v="21276.06"/>
  </r>
  <r>
    <s v="ID10-1099"/>
    <x v="1"/>
    <s v="Intelligent Design"/>
    <s v="Joni"/>
    <s v="B1012A"/>
    <s v="COMFORTER (SET)"/>
    <s v="Purple"/>
    <s v="Full/Queen: 90x90&quot;/20x26&quot;(2)/12x16&quot;/16x16&quot;"/>
    <s v="B"/>
    <n v="541"/>
    <n v="21275.26"/>
  </r>
  <r>
    <s v="MP70-2493"/>
    <x v="1"/>
    <s v="Madison Park"/>
    <s v="Dawn"/>
    <s v="A0001A-1"/>
    <s v="SHOWER CURTAIN"/>
    <s v="Aqua"/>
    <s v="72&quot;WX72&quot;L"/>
    <s v="B"/>
    <n v="1071"/>
    <n v="21258.65"/>
  </r>
  <r>
    <s v="ID10-2438"/>
    <x v="3"/>
    <s v="Intelligent Design"/>
    <s v="Malea"/>
    <s v="E0016H"/>
    <s v="COMFORTER (SET)"/>
    <s v="Green/White"/>
    <s v="Full/Queen: 90x90&quot;/20x26+2&quot;(2)"/>
    <s v="B+"/>
    <n v="537"/>
    <n v="21244.59"/>
  </r>
  <r>
    <s v="BR54-0387"/>
    <x v="3"/>
    <s v="Beautyrest"/>
    <s v="Heated Microlight to Berber"/>
    <s v="E0098A"/>
    <s v="ELECT BLANKET"/>
    <s v="Chocolate"/>
    <s v="Queen:84x90&quot;"/>
    <s v="B"/>
    <n v="266"/>
    <n v="21242.18"/>
  </r>
  <r>
    <s v="TN20-0277"/>
    <x v="5"/>
    <s v="True North by Sleep Philosophy"/>
    <s v="Cozy Cotton Flannel"/>
    <s v="D0036AV"/>
    <s v="SHEET/SHEET SET"/>
    <s v="Pink Plaid"/>
    <s v="Full"/>
    <s v="B"/>
    <n v="973"/>
    <n v="21241.91"/>
  </r>
  <r>
    <s v="WR10-2417"/>
    <x v="3"/>
    <s v="Woolrich"/>
    <s v="Alton"/>
    <s v="E0006D"/>
    <s v="COMFORTER (SET)"/>
    <s v="Taupe/Ivory"/>
    <s v="Full/Queen:90x94&quot;/20x26&quot;+2&quot; (2)/18x18&quot;"/>
    <s v="B"/>
    <n v="374"/>
    <n v="21215.47"/>
  </r>
  <r>
    <s v="MT95C-0035"/>
    <x v="6"/>
    <s v="Madison Park"/>
    <s v="Vista"/>
    <s v="J0205"/>
    <s v="CANVAS"/>
    <s v="Multi"/>
    <s v="19.6x15.6x1.61&quot;/21.6x21.6x1.61&quot;/16.6x36.6x1.61&quot;/17.6x17.6x1.61&quot;/19.6x19.6x1.61&quot;"/>
    <s v="B"/>
    <n v="213"/>
    <n v="21213.48"/>
  </r>
  <r>
    <s v="MPE10-882"/>
    <x v="1"/>
    <s v="Madison Park Essentials"/>
    <s v="Sofia"/>
    <s v="A1060A"/>
    <s v="COMFORTER (SET)"/>
    <s v="Blue"/>
    <s v="Cal King"/>
    <s v="A++"/>
    <n v="360"/>
    <n v="21203.42"/>
  </r>
  <r>
    <s v="MP13-8601"/>
    <x v="1"/>
    <s v="Madison Park"/>
    <s v="Dawn"/>
    <s v="A0001E"/>
    <s v="COVERLET&amp;BEDSPR"/>
    <s v="Green"/>
    <s v="Full/Queen:90&quot;Wx90&quot;L/20&quot;Wx26&quot;L(2)/16&quot;Wx16L&quot;/12&quot;Wx18&quot;L/18&quot;Wx18&quot;L"/>
    <s v="B"/>
    <n v="323"/>
    <n v="21170.32"/>
  </r>
  <r>
    <s v="NS10-3243"/>
    <x v="1"/>
    <s v="N Natori"/>
    <s v="Hanae"/>
    <s v="A9001A"/>
    <s v="COMFORTER (SET)"/>
    <s v="White"/>
    <s v="Full/Queen: 92&quot;W x 96&quot;L/20&quot;W x 26&quot;L (2)"/>
    <s v="B+"/>
    <n v="226"/>
    <n v="21166.89"/>
  </r>
  <r>
    <s v="BASI51-0325"/>
    <x v="4"/>
    <s v="Sleep Philosophy"/>
    <s v="Wonder Wool"/>
    <s v="C0024"/>
    <s v="BLANKET"/>
    <s v="White"/>
    <s v="King: 108x90&quot;"/>
    <s v="B"/>
    <n v="364"/>
    <n v="21151.119999999999"/>
  </r>
  <r>
    <s v="MP51-6382"/>
    <x v="4"/>
    <s v="Madison Park"/>
    <s v="Coleman"/>
    <s v="C0040D"/>
    <s v="BLANKET"/>
    <s v="Navy"/>
    <s v="108x90&quot;"/>
    <s v="B"/>
    <n v="715"/>
    <n v="21150.14"/>
  </r>
  <r>
    <s v="MP12-7216"/>
    <x v="1"/>
    <s v="Madison Park"/>
    <s v="Ridge"/>
    <s v="A20001C"/>
    <s v="DUVET&amp;DUVET SET"/>
    <s v="Neutral"/>
    <s v="King/Cal King: 104&quot;W x 92&quot;L/20&quot;W x 36&quot;L + 2&quot;D(2)/18&quot;W x 18&quot;L/16&quot;W x 16&quot;L/12&quot;W x 18&quot;L"/>
    <s v="B"/>
    <n v="353"/>
    <n v="21141.119999999999"/>
  </r>
  <r>
    <s v="ID31-2450"/>
    <x v="0"/>
    <s v="Intelligent Design"/>
    <s v="Edelia"/>
    <s v="M2005"/>
    <s v="CUSHION/POUF"/>
    <s v="Charcoal"/>
    <s v="27&quot;W x 74&quot;L x 3&quot;H"/>
    <s v="B"/>
    <n v="484"/>
    <n v="21133.67"/>
  </r>
  <r>
    <s v="MP95G-0260"/>
    <x v="6"/>
    <s v="Madison Park"/>
    <s v="Tala"/>
    <s v="J0100"/>
    <s v="AWD"/>
    <s v="Off White"/>
    <s v="15.75&quot;x31.5&quot;x1.2&quot; (2)"/>
    <s v="B"/>
    <n v="342"/>
    <n v="21127.68"/>
  </r>
  <r>
    <s v="ST54-0207"/>
    <x v="3"/>
    <s v="Serta"/>
    <s v="Parsa AZ"/>
    <s v="X4046F"/>
    <s v="ELECT BLANKET"/>
    <s v="Sea Blue"/>
    <s v="Full: 77x84&quot;"/>
    <s v="ARB"/>
    <n v="410"/>
    <n v="21118.57"/>
  </r>
  <r>
    <s v="UH10-2317"/>
    <x v="1"/>
    <s v="Intelligent Design"/>
    <s v="Mercer"/>
    <s v="A0096"/>
    <s v="COMFORTER (SET)"/>
    <s v="Ivory"/>
    <s v="Full/Queen: 88&quot;W x 92&quot;L/20&quot;W x 26&quot;L (2)"/>
    <s v="B+"/>
    <n v="273"/>
    <n v="21113.94"/>
  </r>
  <r>
    <s v="TN20-0229"/>
    <x v="5"/>
    <s v="True North by Sleep Philosophy"/>
    <s v="Cozy Cotton Flannel"/>
    <s v="D0036AO"/>
    <s v="SHEET/SHEET SET"/>
    <s v="Pink French Bulldog"/>
    <s v="Full"/>
    <s v="B"/>
    <n v="991"/>
    <n v="21098.2"/>
  </r>
  <r>
    <s v="MP13-4338"/>
    <x v="1"/>
    <s v="Madison Park"/>
    <s v="Aubrey"/>
    <s v="A3001A-8"/>
    <s v="COVERLET&amp;BEDSPR"/>
    <s v="Blue/Brown"/>
    <s v="Queen: 102x118&quot;/20x26+2&quot;(2)/18x18&quot;/D6.5x18&quot;"/>
    <s v="B"/>
    <n v="306"/>
    <n v="21096.01"/>
  </r>
  <r>
    <s v="ID40-1407"/>
    <x v="0"/>
    <s v="Intelligent Design"/>
    <s v="Raina"/>
    <s v="G0045E"/>
    <s v="WINDOW PANEL"/>
    <s v="Aqua/Silver"/>
    <s v="50&quot;W x 84&quot;L"/>
    <s v="A"/>
    <n v="962"/>
    <n v="21093.73"/>
  </r>
  <r>
    <s v="MP10-8439"/>
    <x v="1"/>
    <s v="Madison Park"/>
    <s v="Emilia"/>
    <s v="A1070B"/>
    <s v="COMFORTER (SET)"/>
    <s v="Silver"/>
    <s v="Cal King:104x90&quot;/20x36&quot;(2)/72x84+15&quot;/18x18&quot;/12x18&quot;/26x26+2&quot;(2)/108x102&quot;/20x40&quot;/72x84+14&quot;"/>
    <s v="B+"/>
    <n v="248"/>
    <n v="21083.23"/>
  </r>
  <r>
    <s v="TN20-0387"/>
    <x v="5"/>
    <s v="True North by Sleep Philosophy"/>
    <s v="Cozy Cotton Flannel"/>
    <s v="D0036R"/>
    <s v="SHEET/SHEET SET"/>
    <s v="Blue Forest"/>
    <s v="King: 108&quot;W x 102&quot;L/78&quot;W x 80&quot;L + 14&quot;D/20&quot;W x 40&quot;L(2)"/>
    <s v="B"/>
    <n v="689"/>
    <n v="21072.65"/>
  </r>
  <r>
    <s v="SI54-0067"/>
    <x v="3"/>
    <s v="Sharper Image"/>
    <s v="Amira"/>
    <s v="E1082D"/>
    <s v="ELECT BLANKET"/>
    <s v="Blue"/>
    <s v="50x60&quot;"/>
    <s v="TBD"/>
    <n v="555"/>
    <n v="21070.25"/>
  </r>
  <r>
    <s v="MPS10-544"/>
    <x v="1"/>
    <s v="Madison Park Signature"/>
    <s v="Urban Cabin"/>
    <s v="A5038B"/>
    <s v="COMFORTER (SET)"/>
    <s v="Neutral"/>
    <s v="Queen:92x96&quot;/20x26&quot;(2)/26x26&quot;(2)/22x22&quot;/20x20&quot;/14x20&quot;"/>
    <s v="B"/>
    <n v="115"/>
    <n v="21061.88"/>
  </r>
  <r>
    <s v="MP10-6013"/>
    <x v="3"/>
    <s v="Madison Park"/>
    <s v="Arya"/>
    <s v="E0004C"/>
    <s v="COMFORTER (SET)"/>
    <s v="Grey"/>
    <s v="Full/Queen: 90&quot;W x 90&quot;L/20&quot;W x 26&quot;L + 2&quot;D (2)"/>
    <s v="B"/>
    <n v="394"/>
    <n v="21060.35"/>
  </r>
  <r>
    <s v="MP40-7803"/>
    <x v="0"/>
    <s v="Madison Park"/>
    <s v="Eastfield"/>
    <s v="G0058C"/>
    <s v="WINDOW PANEL"/>
    <s v="Natural Ash"/>
    <s v="35x64&quot;"/>
    <s v="B"/>
    <n v="586"/>
    <n v="21045.39"/>
  </r>
  <r>
    <s v="CS50-1090"/>
    <x v="3"/>
    <s v="Comfort Spaces"/>
    <s v="Ruched Throw Set"/>
    <s v="X4005D"/>
    <s v="THROW"/>
    <s v="Blush"/>
    <s v="50&quot;W x 60&quot;L/20&quot;W x 20&quot;L (2)"/>
    <s v="ARB"/>
    <n v="893"/>
    <n v="21044.65"/>
  </r>
  <r>
    <s v="MP50-4302"/>
    <x v="1"/>
    <s v="Madison Park"/>
    <s v="Tuscany"/>
    <s v="E1049C"/>
    <s v="THROW"/>
    <s v="Khaki"/>
    <s v="60x72&quot;"/>
    <s v="B"/>
    <n v="1022"/>
    <n v="21041.37"/>
  </r>
  <r>
    <s v="MP12-277"/>
    <x v="1"/>
    <s v="Madison Park"/>
    <s v="Aubrey"/>
    <s v="A3001A-8"/>
    <s v="DUVET&amp;DUVET SET"/>
    <s v="Blue/Brown"/>
    <s v="King: 104x92&quot;/20x36+2&quot;(2)/18x18&quot;/6.5x18&quot;/12x20&quot;"/>
    <s v="B"/>
    <n v="337"/>
    <n v="21032.37"/>
  </r>
  <r>
    <s v="II100-0487"/>
    <x v="2"/>
    <s v="INK+IVY"/>
    <s v="Novak"/>
    <s v="F1047"/>
    <s v="ACCENT CHAIR"/>
    <s v="Spice"/>
    <s v="27.5&quot;x32.75&quot;Dx29&quot;H"/>
    <s v="A"/>
    <n v="152"/>
    <n v="21020.48"/>
  </r>
  <r>
    <s v="CS20-0351"/>
    <x v="5"/>
    <s v="Comfort Spaces"/>
    <s v="Cotton Flannel 135GSM"/>
    <s v="X3069E"/>
    <s v="SHEET/SHEET SET"/>
    <s v="Blue"/>
    <s v="Queen: 90&quot;W x 102&quot;L/60&quot;W x 81&quot;L + 14&quot;D/21&quot;W x 30&quot;L (2)"/>
    <s v="ARB"/>
    <n v="809"/>
    <n v="20987.59"/>
  </r>
  <r>
    <s v="TN20-0513"/>
    <x v="5"/>
    <s v="True North by Sleep Philosophy"/>
    <s v="Cozy Cotton Flannel"/>
    <s v="D0047A"/>
    <s v="SHEET/SHEET SET"/>
    <s v="Skiiers"/>
    <s v="Queen: 90x102&quot;/60x80+14&quot;/20x30&quot;(2)"/>
    <s v="B"/>
    <n v="817"/>
    <n v="20983.45"/>
  </r>
  <r>
    <s v="BR51-4447"/>
    <x v="3"/>
    <s v="Madison Park"/>
    <s v="Dream Soft"/>
    <s v="E1078D"/>
    <s v="BLANKET"/>
    <s v="Navy Blue"/>
    <s v="90&quot;x90&quot;"/>
    <s v="B"/>
    <n v="943"/>
    <n v="20978.27"/>
  </r>
  <r>
    <s v="MP95B-0275"/>
    <x v="6"/>
    <s v="Madison Park"/>
    <s v="Laurel Branches"/>
    <s v="J0029"/>
    <s v="AWD"/>
    <s v="Natural"/>
    <s v="12x36x1.25&quot;"/>
    <s v="B"/>
    <n v="732"/>
    <n v="20976.86"/>
  </r>
  <r>
    <s v="BR51-4444"/>
    <x v="3"/>
    <s v="Madison Park"/>
    <s v="Dream Soft"/>
    <s v="E1078C"/>
    <s v="BLANKET"/>
    <s v="Taupe"/>
    <s v="90&quot;x90&quot;"/>
    <s v="B"/>
    <n v="944"/>
    <n v="20967.05"/>
  </r>
  <r>
    <s v="II12-1111"/>
    <x v="1"/>
    <s v="INK+IVY"/>
    <s v="Marta"/>
    <s v="A5083A"/>
    <s v="DUVET&amp;DUVET SET"/>
    <s v="Natural"/>
    <s v="King/Cal King: 104&quot;W x 92&quot;L + 2&quot;D / 20&quot;W x 36&quot;L  (2)"/>
    <s v="B+"/>
    <n v="236"/>
    <n v="20934.59"/>
  </r>
  <r>
    <s v="II10-1130"/>
    <x v="1"/>
    <s v="INK+IVY"/>
    <s v="Nea"/>
    <s v="A5089B"/>
    <s v="COMFORTER (SET)"/>
    <s v="Black/White"/>
    <s v="Full/Queen: 88&quot;W x 92&quot;L/20&quot;W x 26&quot;L + 1&quot;D (2)"/>
    <s v="B+"/>
    <n v="349"/>
    <n v="20932.72"/>
  </r>
  <r>
    <s v="MP13-7395"/>
    <x v="1"/>
    <s v="Madison Park"/>
    <s v="Bennett"/>
    <s v="A1031C"/>
    <s v="COVERLET&amp;BEDSPR"/>
    <s v="Navy"/>
    <s v="Full/Queen: 90&quot;W x 90L&quot; / 20W x 26L&quot;(2)/16&quot;W x16&quot;L"/>
    <s v="B"/>
    <n v="403"/>
    <n v="20923.25"/>
  </r>
  <r>
    <s v="II120-0573"/>
    <x v="2"/>
    <s v="INK+IVY"/>
    <s v="Layana"/>
    <s v="F1577"/>
    <s v="OCCASIONL TABLE"/>
    <s v="Natural/Faux White Marble"/>
    <s v="Dia 35.5&quot; x 17&quot;H"/>
    <s v="B"/>
    <n v="82"/>
    <n v="20916.89"/>
  </r>
  <r>
    <s v="RH10-0020"/>
    <x v="1"/>
    <s v="Regency Heights"/>
    <s v="Gabby"/>
    <s v="A6010C"/>
    <s v="COMFORTER (SET)"/>
    <s v="Green"/>
    <s v="Full/Queen: 90x90&quot;/20x26&quot;(2)"/>
    <s v="EXT"/>
    <n v="566"/>
    <n v="20902.63"/>
  </r>
  <r>
    <s v="SS40-0014"/>
    <x v="0"/>
    <s v="SunSmart"/>
    <s v="Mirage"/>
    <s v="G1015A"/>
    <s v="WINDOW PANEL"/>
    <s v="Champagne"/>
    <s v="50&quot;W x 95&quot;L"/>
    <s v="B"/>
    <n v="1068"/>
    <n v="20862.919999999998"/>
  </r>
  <r>
    <s v="ID10-2255"/>
    <x v="1"/>
    <s v="Intelligent Design"/>
    <s v="Cassiopeia"/>
    <s v="B3006B"/>
    <s v="COMFORTER (SET)"/>
    <s v="Lavender"/>
    <s v="Twin/Twin XL: 68&quot;W x 90&quot;L/20&quot;W x 26&quot;L/14&quot;W x 14&quot;L"/>
    <s v="B+"/>
    <n v="634"/>
    <n v="20862.04"/>
  </r>
  <r>
    <s v="MZ10-483"/>
    <x v="1"/>
    <s v="Intelligent Design"/>
    <s v="Chloe"/>
    <s v="B2013"/>
    <s v="COMFORTER (SET)"/>
    <s v="Teal"/>
    <s v="King/Cal King: 102x90&quot;/20x36&quot;(2)/10x18&quot;"/>
    <s v="B"/>
    <n v="452"/>
    <n v="20856.830000000002"/>
  </r>
  <r>
    <s v="5DS70-0096"/>
    <x v="7"/>
    <s v="510 Design"/>
    <s v="Donnell"/>
    <s v="H0056A"/>
    <s v="SHOWER CURTAIN"/>
    <s v="Yellow/Gray"/>
    <s v="72&quot;W x 72&quot;L"/>
    <s v="B"/>
    <n v="1501"/>
    <n v="20807.060000000001"/>
  </r>
  <r>
    <s v="MP10-7633"/>
    <x v="3"/>
    <s v="Madison Park"/>
    <s v="Duke"/>
    <s v="E0007E"/>
    <s v="COMFORTER (SET)"/>
    <s v="Aqua"/>
    <s v="King/Cal King: 104x90&quot;/20x36+2&quot;(2)"/>
    <s v="A"/>
    <n v="452"/>
    <n v="20803.25"/>
  </r>
  <r>
    <s v="MP70-440"/>
    <x v="7"/>
    <s v="Madison Park"/>
    <s v="Laurel"/>
    <s v="H0095A"/>
    <s v="SHOWER CURTAIN"/>
    <s v="Purple"/>
    <s v="72x72&quot;"/>
    <s v="B"/>
    <n v="1399"/>
    <n v="20800.77"/>
  </r>
  <r>
    <s v="MP40-6366"/>
    <x v="0"/>
    <s v="Madison Park"/>
    <s v="Emilia"/>
    <s v="G0001L"/>
    <s v="WINDOW PANEL"/>
    <s v="White"/>
    <s v="50x84&quot;"/>
    <s v="B+"/>
    <n v="801"/>
    <n v="20798.48"/>
  </r>
  <r>
    <s v="MT160-0011"/>
    <x v="6"/>
    <s v="Martha Stewart"/>
    <s v="Katonah"/>
    <s v="J0053"/>
    <s v="DEC. MIRROR"/>
    <s v="Black"/>
    <s v="36&quot;Wx1.77&quot;x 36&quot;H"/>
    <s v="B"/>
    <n v="169"/>
    <n v="20795.02"/>
  </r>
  <r>
    <s v="MPH20-0017"/>
    <x v="5"/>
    <s v="Madison Park"/>
    <s v="800 Thread Count"/>
    <s v="D0023F"/>
    <s v="SHEET/SHEET SET"/>
    <s v="Teal"/>
    <s v="King: 108&quot;W x 102&quot;L/20&quot;W x 40&quot;L(4)/78&quot;W x 80&quot;L + 15&quot;D"/>
    <s v="B"/>
    <n v="477"/>
    <n v="20792.34"/>
  </r>
  <r>
    <s v="MP13-5578"/>
    <x v="1"/>
    <s v="Madison Park"/>
    <s v="Vienna"/>
    <s v="A0002B"/>
    <s v="COVERLET&amp;BEDSPR"/>
    <s v="Indigo"/>
    <s v="Full/Queen"/>
    <s v="B"/>
    <n v="316"/>
    <n v="20790.63"/>
  </r>
  <r>
    <s v="MP95B-0250"/>
    <x v="6"/>
    <s v="Madison Park"/>
    <s v="Golden Gingko Leaves"/>
    <s v="J0082"/>
    <s v="AWD"/>
    <s v="Black/Gold"/>
    <s v="9.5x31.3x0.8&quot;(2)/14.6x35.4x0.8&quot;"/>
    <s v="B"/>
    <n v="439"/>
    <n v="20731.02"/>
  </r>
  <r>
    <s v="II12-1313"/>
    <x v="1"/>
    <s v="INK+IVY"/>
    <s v="Tahli"/>
    <s v="A5123"/>
    <s v="DUVET&amp;DUVET SET"/>
    <s v="Green/Ivory"/>
    <s v="Full/Queen:90&quot;W x 92&quot;L / 20&quot;W x 26&quot;L (2)"/>
    <s v="B+"/>
    <n v="334"/>
    <n v="20730.75"/>
  </r>
  <r>
    <s v="ST54-0092"/>
    <x v="3"/>
    <s v="Serta"/>
    <s v="Plush Heated"/>
    <s v="E0067D"/>
    <s v="ELECT BLANKET"/>
    <s v="Purple"/>
    <s v="Queen:84x90&quot;"/>
    <s v="B"/>
    <n v="261"/>
    <n v="20711.87"/>
  </r>
  <r>
    <s v="CS20-1639"/>
    <x v="5"/>
    <s v="Comfort Spaces"/>
    <s v="Cotton 144TC"/>
    <s v="X3018M"/>
    <s v="SHEET/SHEET SET"/>
    <s v="High Rise"/>
    <s v="Queen: 90x102&quot;/60x80&quot;+14/20x30&quot;(2)"/>
    <s v="ARB"/>
    <n v="930"/>
    <n v="20711.099999999999"/>
  </r>
  <r>
    <s v="MP10-8203"/>
    <x v="1"/>
    <s v="Madison Park"/>
    <s v="Caralie"/>
    <s v="A1128A"/>
    <s v="COMFORTER (SET)"/>
    <s v="Green"/>
    <s v="Full/Queen: 90&quot;W x 90&quot;L/20&quot;W x 26&quot;L(2)/12&quot;W x 18&quot;L/18&quot;W x 18&quot;L"/>
    <s v="B"/>
    <n v="476"/>
    <n v="20709.240000000002"/>
  </r>
  <r>
    <s v="MP10-2528"/>
    <x v="1"/>
    <s v="Madison Park"/>
    <s v="Celeste"/>
    <s v="A3003B"/>
    <s v="COMFORTER (SET)"/>
    <s v="White"/>
    <s v="King: 104x92&quot;/20x36+2&quot;(2)/78x80+15&quot;/16x16&quot;"/>
    <s v="A"/>
    <n v="298"/>
    <n v="20708.98"/>
  </r>
  <r>
    <s v="ID40-1012"/>
    <x v="0"/>
    <s v="Intelligent Design"/>
    <s v="Olivia"/>
    <s v="G0003"/>
    <s v="WINDOW PANEL"/>
    <s v="Blue"/>
    <s v="50x84&quot;"/>
    <s v="B"/>
    <n v="1211"/>
    <n v="20706.400000000001"/>
  </r>
  <r>
    <s v="BR20-4701"/>
    <x v="5"/>
    <s v="Beautyrest"/>
    <s v="600 Thread Count"/>
    <s v="D0028J"/>
    <s v="SHEET/SHEET SET"/>
    <s v="Black"/>
    <s v="Queen: 90X102&quot;/21X31&quot;(2)/60X80&quot;+16&quot;"/>
    <s v="B"/>
    <n v="625"/>
    <n v="20691.02"/>
  </r>
  <r>
    <s v="MP10-071"/>
    <x v="1"/>
    <s v="Madison Park"/>
    <s v="Dune"/>
    <s v="A0006A"/>
    <s v="COMFORTER (SET)"/>
    <s v="Beige"/>
    <s v="Cal-King: 104x92&quot;/20x36(2)/72x84+15&quot;/18x18&quot;/16x16&quot;/12x20&quot;"/>
    <s v="B"/>
    <n v="266"/>
    <n v="20690.099999999999"/>
  </r>
  <r>
    <s v="MP12-6223"/>
    <x v="1"/>
    <s v="Madison Park"/>
    <s v="Bahari"/>
    <s v="A5018"/>
    <s v="DUVET&amp;DUVET SET"/>
    <s v="Off White"/>
    <s v="Full/Queen: 90&quot;W x 90&quot;L/20&quot;W x 26 &quot;L(2)"/>
    <s v="B"/>
    <n v="362"/>
    <n v="20684.5"/>
  </r>
  <r>
    <s v="ID10-2274"/>
    <x v="1"/>
    <s v="Intelligent Design"/>
    <s v="Lucy"/>
    <s v="B3072C"/>
    <s v="COMFORTER (SET)"/>
    <s v="Rust"/>
    <s v="King/Cal King: 104&quot;W x 90&quot;L / 20&quot;W x 36&quot;L (2)"/>
    <s v="B"/>
    <n v="431"/>
    <n v="20680.669999999998"/>
  </r>
  <r>
    <s v="MP40-2713"/>
    <x v="0"/>
    <s v="Madison Park"/>
    <s v="Aubrey"/>
    <s v="G1001C"/>
    <s v="WINDOW PANEL"/>
    <s v="Burgundy"/>
    <s v="50x95&quot;(2)"/>
    <s v="B"/>
    <n v="540"/>
    <n v="20668.310000000001"/>
  </r>
  <r>
    <s v="MP72-5107"/>
    <x v="7"/>
    <s v="Madison Park"/>
    <s v="Tufted Pearl Channel"/>
    <s v="H0054B"/>
    <s v="BATH RUG"/>
    <s v="Grey"/>
    <s v="24&quot;W x 58&quot;L"/>
    <s v="B+"/>
    <n v="623"/>
    <n v="20662.66"/>
  </r>
  <r>
    <s v="MP13-3980"/>
    <x v="1"/>
    <s v="Madison Park"/>
    <s v="Quebec"/>
    <s v="A0014E-2"/>
    <s v="COVERLET&amp;BEDSPR"/>
    <s v="White"/>
    <s v="Daybed: 39&quot;W x 75&quot;L + 17&quot;D/20&quot;W x 26&quot;L (3)/39&quot;W x 75&quot;L + 15&quot;D/16&quot;W x 16&quot;L"/>
    <s v="B"/>
    <n v="490"/>
    <n v="20658.96"/>
  </r>
  <r>
    <s v="MPE10-1065"/>
    <x v="1"/>
    <s v="Madison Park Essentials"/>
    <s v="Luna"/>
    <s v="A0136B"/>
    <s v="COMFORTER (SET)"/>
    <s v="Taupe"/>
    <s v="Queen:90x90&quot;/20x26&quot;(2)/90x102&quot;/60x80+14&quot;/20x30&quot;(2)"/>
    <s v="B"/>
    <n v="577"/>
    <n v="20658.78"/>
  </r>
  <r>
    <s v="MZ10-085"/>
    <x v="1"/>
    <s v="Intelligent Design"/>
    <s v="Ashton"/>
    <s v="B2004A"/>
    <s v="COMFORTER (SET)"/>
    <s v="Khaki/Navy"/>
    <s v="Full/Queen: 86x90&quot;/20x26+2&quot;(2)/10x18&quot;"/>
    <s v="B"/>
    <n v="545"/>
    <n v="20652.52"/>
  </r>
  <r>
    <s v="MP40-2683"/>
    <x v="0"/>
    <s v="Madison Park"/>
    <s v="Emilia"/>
    <s v="G0001L"/>
    <s v="WINDOW PANEL"/>
    <s v="White"/>
    <s v="50x108&quot;"/>
    <s v="B"/>
    <n v="1045"/>
    <n v="20631"/>
  </r>
  <r>
    <s v="TN20-0357"/>
    <x v="5"/>
    <s v="True North by Sleep Philosophy"/>
    <s v="Cozy Cotton Flannel"/>
    <s v="D0036M"/>
    <s v="SHEET/SHEET SET"/>
    <s v="Grey Dots"/>
    <s v="King: 108&quot;W x 102&quot;L/78&quot;W x 80&quot;L + 14&quot;D/20&quot;W x 40&quot;L(2)"/>
    <s v="B"/>
    <n v="702"/>
    <n v="20625.34"/>
  </r>
  <r>
    <s v="AM10-0454"/>
    <x v="1"/>
    <s v="Super Listing"/>
    <s v="Porter"/>
    <s v="A6007Y"/>
    <s v="COMFORTER (SET)"/>
    <s v="Purple"/>
    <s v="Full: 80x90&quot;/20x26&quot;(2)"/>
    <s v="A"/>
    <n v="757"/>
    <n v="20622.62"/>
  </r>
  <r>
    <s v="ID10-1248"/>
    <x v="1"/>
    <s v="Intelligent Design"/>
    <s v="Raina"/>
    <s v="B3054B"/>
    <s v="COMFORTER (SET)"/>
    <s v="Blush/Gold"/>
    <s v="King/Cal King: 104&quot;W x 90&quot;L/20&quot;W x 36L + 1&quot;D(2)/12&quot;W x 16&quot;L /16&quot;W x 16&quot;L"/>
    <s v="B+"/>
    <n v="413"/>
    <n v="20617.59"/>
  </r>
  <r>
    <s v="MP10-6292"/>
    <x v="1"/>
    <s v="Madison Park"/>
    <s v="Walter"/>
    <s v="A20010A"/>
    <s v="COMFORTER (SET)"/>
    <s v="Grey"/>
    <s v="Cal King"/>
    <s v="B"/>
    <n v="309"/>
    <n v="20605.88"/>
  </r>
  <r>
    <s v="MPS73-426"/>
    <x v="8"/>
    <s v="Madison Park Signature"/>
    <s v="Luce"/>
    <s v="H0018B"/>
    <s v="BATH TOWEL"/>
    <s v="Sand"/>
    <s v="30x54&quot;(2)/16x26&quot;(2)/13x13&quot;(2)"/>
    <s v="B"/>
    <n v="442"/>
    <n v="20587.03"/>
  </r>
  <r>
    <s v="ID40-1615"/>
    <x v="0"/>
    <s v="Intelligent Design"/>
    <s v="Raina"/>
    <s v="G0045F"/>
    <s v="WINDOW PANEL"/>
    <s v="Ivory/Gold"/>
    <s v="50&quot;W x 63&quot;L"/>
    <s v="B+"/>
    <n v="938"/>
    <n v="20555.47"/>
  </r>
  <r>
    <s v="MP21-4843"/>
    <x v="5"/>
    <s v="Madison Park"/>
    <s v="1500 Thread Count"/>
    <s v="D0022B-1"/>
    <s v="PILLOWCASE"/>
    <s v="White"/>
    <s v="Standard: 20&quot;W x 30&quot;L (2)"/>
    <s v="B"/>
    <n v="1861"/>
    <n v="20545.349999999999"/>
  </r>
  <r>
    <s v="MP20-6426"/>
    <x v="5"/>
    <s v="Madison Park"/>
    <s v="800 Thread Count"/>
    <s v="D0023H"/>
    <s v="SHEET/SHEET SET"/>
    <s v="White"/>
    <s v="King: 108x102&quot;/20x40&quot;(4)/78x80&quot;+15&quot;"/>
    <s v="B"/>
    <n v="466"/>
    <n v="20545.29"/>
  </r>
  <r>
    <s v="AM20-0351"/>
    <x v="5"/>
    <s v="Super Listing"/>
    <s v="Cotton 144TC"/>
    <s v="D0055B"/>
    <s v="SHEET/SHEET SET"/>
    <s v="Dark Gray"/>
    <s v="King: 108x102&quot;/20x40&quot;(2)/78x80&quot;+14&quot;"/>
    <s v="B"/>
    <n v="823"/>
    <n v="20540.439999999999"/>
  </r>
  <r>
    <s v="MP51N-8380"/>
    <x v="3"/>
    <s v="Madison Park"/>
    <s v="Liquid Cotton"/>
    <s v="E1020J"/>
    <s v="BLANKET"/>
    <s v="Navy"/>
    <s v="Full/Queen: 90x90&quot;"/>
    <s v="B"/>
    <n v="772"/>
    <n v="20505.13"/>
  </r>
  <r>
    <s v="ID20-1535"/>
    <x v="5"/>
    <s v="Intelligent Design"/>
    <s v="Cozy Soft"/>
    <s v="D0036A"/>
    <s v="SHEET/SHEET SET"/>
    <s v="Pink Llamas"/>
    <s v="Queen: 90&quot;W x 102&quot;L/60&quot;W x 80&quot;L + 14&quot;D/20&quot;W x 30&quot;L (2)"/>
    <s v="B"/>
    <n v="811"/>
    <n v="20502.919999999998"/>
  </r>
  <r>
    <s v="MPE10-878"/>
    <x v="1"/>
    <s v="Madison Park Essentials"/>
    <s v="Sofia"/>
    <s v="A1060A"/>
    <s v="COMFORTER (SET)"/>
    <s v="Blue"/>
    <s v="Twin"/>
    <s v="A++"/>
    <n v="489"/>
    <n v="20501.11"/>
  </r>
  <r>
    <s v="CS20-0396"/>
    <x v="5"/>
    <s v="Comfort Spaces"/>
    <s v="Cotton Flannel 135GSM"/>
    <s v="X3069N"/>
    <s v="SHEET/SHEET SET"/>
    <s v="Blue"/>
    <s v="Queen: 90&quot;W x 102&quot;L/60&quot;W x 81&quot;L + 14&quot;D/21&quot;W x 30&quot;L (2)"/>
    <s v="ARB"/>
    <n v="860"/>
    <n v="20492.78"/>
  </r>
  <r>
    <s v="UHK13-0015"/>
    <x v="1"/>
    <s v="Intelligent Design Kids"/>
    <s v="Cloud"/>
    <s v="B7001B"/>
    <s v="COVERLET&amp;BEDSPR"/>
    <s v="Pink"/>
    <s v="Twin: 68x88&quot;/20x26&quot;/16x16&quot;/12x16&quot;"/>
    <s v="B"/>
    <n v="481"/>
    <n v="20469.02"/>
  </r>
  <r>
    <s v="MP95F-0267"/>
    <x v="6"/>
    <s v="Madison Park"/>
    <s v="Cove"/>
    <s v="J0042"/>
    <s v="DEC. MIRROR"/>
    <s v="Natural"/>
    <s v="26x26x1.37&quot;"/>
    <s v="B"/>
    <n v="312"/>
    <n v="20466.53"/>
  </r>
  <r>
    <s v="SS40-0090"/>
    <x v="0"/>
    <s v="SunSmart"/>
    <s v="Victorio"/>
    <s v="G0049B"/>
    <s v="WINDOW PANEL"/>
    <s v="Ivory"/>
    <s v="50&quot;W x 84&quot;L"/>
    <s v="B"/>
    <n v="939"/>
    <n v="20462.32"/>
  </r>
  <r>
    <s v="BR20-1887"/>
    <x v="5"/>
    <s v="Beautyrest"/>
    <s v="1000 Thread Count"/>
    <s v="D0031F"/>
    <s v="SHEET/SHEET SET"/>
    <s v="Blue"/>
    <s v="Full:81x96&quot;/20x30&quot;/54x75+16&quot;"/>
    <s v="B"/>
    <n v="626"/>
    <n v="20459.8"/>
  </r>
  <r>
    <s v="MP40-7323"/>
    <x v="0"/>
    <s v="Madison Park"/>
    <s v="Galen"/>
    <s v="G0050B"/>
    <s v="WINDOW PANEL"/>
    <s v="Taupe"/>
    <s v="31x64&quot;"/>
    <s v="B"/>
    <n v="629"/>
    <n v="20456.84"/>
  </r>
  <r>
    <s v="MP10-8433"/>
    <x v="1"/>
    <s v="Madison Park"/>
    <s v="Lori"/>
    <s v="A1151A"/>
    <s v="COMFORTER (SET)"/>
    <s v="Black/Silver"/>
    <s v="Full/Queen: 90&quot;W x 90&quot;L/20&quot;W x 26&quot;L(2)/18&quot;W x 18&quot;L/12&quot;W x 18&quot;L/16&quot;W x 16&quot;L"/>
    <s v="B"/>
    <n v="433"/>
    <n v="20455.61"/>
  </r>
  <r>
    <s v="ST54-0076"/>
    <x v="3"/>
    <s v="Serta"/>
    <s v="Plush Heated"/>
    <s v="E0120D"/>
    <s v="ELECT BLANKET"/>
    <s v="Purple"/>
    <s v="50x60&quot;"/>
    <s v="B"/>
    <n v="564"/>
    <n v="20452.61"/>
  </r>
  <r>
    <s v="MP13-6465"/>
    <x v="1"/>
    <s v="Madison Park"/>
    <s v="Ridge"/>
    <s v="A20001A"/>
    <s v="COVERLET&amp;BEDSPR"/>
    <s v="Red"/>
    <s v="39&quot;W x 75&quot;L + 17&quot;D /20&quot;W x 26&quot;L (3)/39&quot;W x 75&quot;L + 15&quot;D/18&quot;W x 18&quot;L"/>
    <s v="A"/>
    <n v="375"/>
    <n v="20446.71"/>
  </r>
  <r>
    <s v="CH106-1000"/>
    <x v="12"/>
    <s v="Chapel Hill"/>
    <s v="Gabriella"/>
    <s v="F1584"/>
    <s v="LOVESEAT &amp; SOFA"/>
    <m/>
    <s v="78&quot;W x 34&quot;D x 33&quot;H"/>
    <s v="ORT"/>
    <n v="44"/>
    <n v="20428.509999999998"/>
  </r>
  <r>
    <s v="MP95D-0239"/>
    <x v="6"/>
    <s v="Madison Park"/>
    <s v="Mason"/>
    <s v="J0016"/>
    <s v="CLOCKS"/>
    <s v="Natural/Grey"/>
    <s v="23.6x23.6x1.77&quot;"/>
    <s v="A"/>
    <n v="431"/>
    <n v="20393.669999999998"/>
  </r>
  <r>
    <s v="ID10-2419"/>
    <x v="1"/>
    <s v="Intelligent Design"/>
    <s v="Larissa"/>
    <s v="B1036A"/>
    <s v="COMFORTER (SET)"/>
    <s v="Off-White"/>
    <s v="Full/Queen: 90&quot;W x 90&quot;L/ 20&quot;W x 26&quot;L (2)"/>
    <s v="B+"/>
    <n v="532"/>
    <n v="20370.86"/>
  </r>
  <r>
    <s v="CS10-1300"/>
    <x v="1"/>
    <s v="Comfort Spaces"/>
    <s v="Gloria"/>
    <s v="X1027A"/>
    <s v="COMFORTER (SET)"/>
    <s v="Aqua"/>
    <s v="Full:80&quot;Wx90&quot;L/20&quot;Wx26&quot;L(2)/81&quot;Wx96&quot;L/54&quot;Wx75&quot;L+15&quot;D/20&quot;Wx30&quot;L(2)/20&quot;Wx30&quot;L(2)"/>
    <s v="ARB"/>
    <n v="446"/>
    <n v="20363.87"/>
  </r>
  <r>
    <s v="MPE13-807"/>
    <x v="1"/>
    <s v="Madison Park Essentials"/>
    <s v="Saben"/>
    <s v="A1046B"/>
    <s v="COVERLET&amp;BEDSPR"/>
    <s v="Aqua"/>
    <s v="King"/>
    <s v="B"/>
    <n v="295"/>
    <n v="20357.419999999998"/>
  </r>
  <r>
    <s v="MP72-4432"/>
    <x v="7"/>
    <s v="Madison Park"/>
    <s v="Casablanca"/>
    <s v="H0011B"/>
    <s v="BATH RUG"/>
    <s v="Pink"/>
    <s v="20x30&quot;"/>
    <s v="B"/>
    <n v="1319"/>
    <n v="20355.96"/>
  </r>
  <r>
    <s v="MP10-7636"/>
    <x v="3"/>
    <s v="Madison Park"/>
    <s v="Arya"/>
    <s v="E0004D"/>
    <s v="COMFORTER (SET)"/>
    <s v="Aqua"/>
    <s v="King/Cal King:104&quot;x90&quot;/20&quot;x36&quot;+2&quot;(2)"/>
    <s v="B"/>
    <n v="326"/>
    <n v="20352.509999999998"/>
  </r>
  <r>
    <s v="ID10-2323"/>
    <x v="1"/>
    <s v="Intelligent Design"/>
    <s v="Oliena"/>
    <s v="B1032A"/>
    <s v="COMFORTER (SET)"/>
    <s v="Pink"/>
    <s v="Full/Queen: 90&quot;W x 90&quot;L/20&quot;W x 26&quot;L+1&quot;D (2)/16&quot;W x 16&quot;L/12&quot;Wx16&quot;L"/>
    <s v="B"/>
    <n v="605"/>
    <n v="20345.3"/>
  </r>
  <r>
    <s v="MP10-8287"/>
    <x v="1"/>
    <s v="Madison Park"/>
    <s v="Caralie"/>
    <s v="A1128B"/>
    <s v="COMFORTER (SET)"/>
    <s v="Aqua"/>
    <s v="Queen: 90&quot;W x 90&quot;L/20&quot;W x 26&quot;L(2)/12&quot;W x 18&quot;L/18&quot;W x 18&quot;L"/>
    <s v="B"/>
    <n v="468"/>
    <n v="20343.96"/>
  </r>
  <r>
    <s v="MT95F-0078"/>
    <x v="6"/>
    <s v="Martha Stewart"/>
    <s v="Luna"/>
    <s v="J0245"/>
    <s v="DEC. MIRROR"/>
    <s v="Natural"/>
    <s v="26&quot;Dia x 1&quot;D"/>
    <s v="B"/>
    <n v="426"/>
    <n v="20339.169999999998"/>
  </r>
  <r>
    <s v="BASI16-0478"/>
    <x v="4"/>
    <s v="Sleep Philosophy"/>
    <s v="3&quot; Gel Memory Foam with Cooling Cover"/>
    <s v="C0003"/>
    <s v="MATT PAD/TOPPER"/>
    <s v="White"/>
    <s v="Queen: 60x80+3&quot;"/>
    <s v="B"/>
    <n v="177"/>
    <n v="20338.25"/>
  </r>
  <r>
    <s v="MP70-5669"/>
    <x v="1"/>
    <s v="Madison Park"/>
    <s v="Lola"/>
    <s v="A0026D-1"/>
    <s v="SHOWER CURTAIN"/>
    <s v="Grey/Peach"/>
    <s v="72&quot;W x 72&quot;L"/>
    <s v="B"/>
    <n v="1063"/>
    <n v="20309.77"/>
  </r>
  <r>
    <s v="WR10-2065"/>
    <x v="3"/>
    <s v="Woolrich"/>
    <s v="Alton"/>
    <s v="E0006B"/>
    <s v="COMFORTER (SET)"/>
    <s v="Red/Black"/>
    <s v="Full/Queen:90x94&quot;/20x26&quot;+2&quot; (2)/18x18&quot;"/>
    <s v="B"/>
    <n v="365"/>
    <n v="20305.310000000001"/>
  </r>
  <r>
    <s v="UHK13-0020"/>
    <x v="1"/>
    <s v="Intelligent Design Kids"/>
    <s v="Cloud"/>
    <s v="B7001A"/>
    <s v="COVERLET&amp;BEDSPR"/>
    <s v="Blue"/>
    <s v="Full/Queen: 88x88&quot;/20x26&quot;(2)/16x16&quot;/12x16&quot;"/>
    <s v="B"/>
    <n v="376"/>
    <n v="20303.8"/>
  </r>
  <r>
    <s v="BASI51-0324"/>
    <x v="4"/>
    <s v="Sleep Philosophy"/>
    <s v="Wonder Wool"/>
    <s v="C0024"/>
    <s v="BLANKET"/>
    <s v="White"/>
    <s v="Full/Queen: 90x90&quot;"/>
    <s v="B"/>
    <n v="452"/>
    <n v="20299.009999999998"/>
  </r>
  <r>
    <s v="MP10-4324"/>
    <x v="1"/>
    <s v="Madison Park"/>
    <s v="Caroline"/>
    <s v="A0107"/>
    <s v="COMFORTER (SET)"/>
    <s v="Blue"/>
    <s v="Cal King: 104x92&quot;/20x36&quot;(2)/72x84+15&quot;/18x18&quot;/12x18&quot;/16x16&quot;"/>
    <s v="B"/>
    <n v="266"/>
    <n v="20294.400000000001"/>
  </r>
  <r>
    <s v="WR20-2044"/>
    <x v="5"/>
    <s v="Woolrich"/>
    <s v="Cotton Flannel"/>
    <s v="D0036BB"/>
    <s v="SHEET/SHEET SET"/>
    <s v="Blue Plaid"/>
    <s v="King: 108&quot;W x 102&quot;L/78&quot;W x 80&quot;L + 14&quot;D/20&quot;W x 40&quot;L(2)"/>
    <s v="B"/>
    <n v="611"/>
    <n v="20291.8"/>
  </r>
  <r>
    <s v="ID10-2278"/>
    <x v="1"/>
    <s v="Intelligent Design"/>
    <s v="Lucy"/>
    <s v="B3072D"/>
    <s v="COMFORTER (SET)"/>
    <s v="Navy"/>
    <s v="Full/Queen: 90&quot;W x 90&quot;L / 20&quot;W x 26&quot;L (2)"/>
    <s v="B"/>
    <n v="476"/>
    <n v="20283.96"/>
  </r>
  <r>
    <s v="BR20-1882"/>
    <x v="5"/>
    <s v="Beautyrest"/>
    <s v="1000 Thread Count"/>
    <s v="D0031D"/>
    <s v="SHEET/SHEET SET"/>
    <s v="White"/>
    <s v="Cal King: 108x102&quot;/20x40&quot;/72x84+16&quot;"/>
    <s v="B"/>
    <n v="504"/>
    <n v="20277.64"/>
  </r>
  <r>
    <s v="MP51N-6190"/>
    <x v="3"/>
    <s v="Madison Park"/>
    <s v="Egyptian Cotton"/>
    <s v="E1014E"/>
    <s v="BLANKET"/>
    <s v="Khaki"/>
    <s v="Twin: 66&quot;W x 90&quot;L"/>
    <s v="A"/>
    <n v="704"/>
    <n v="20275.349999999999"/>
  </r>
  <r>
    <s v="WR10-079"/>
    <x v="1"/>
    <s v="Woolrich"/>
    <s v="Hadley Plaid"/>
    <s v="A5064"/>
    <s v="COMFORTER (SET)"/>
    <s v="Multi"/>
    <s v="Twin: 70x90&quot;/20x26&quot;(1)/39x75+15&quot;"/>
    <s v="A"/>
    <n v="348"/>
    <n v="20269.46"/>
  </r>
  <r>
    <s v="MP95B-0296"/>
    <x v="6"/>
    <s v="Madison Park"/>
    <s v="Rossi"/>
    <s v="J0218"/>
    <s v="AWD"/>
    <s v="Spice"/>
    <s v="20&quot;W x 1.25&quot;D x 20&quot;H/17.25&quot;W x 1.25&quot;D x 17.25&quot;H/14.25&quot;W x 1&quot;D x 14&quot;H"/>
    <s v="B"/>
    <n v="403"/>
    <n v="20257.39"/>
  </r>
  <r>
    <s v="MZ20-417"/>
    <x v="5"/>
    <s v="Mi Zone"/>
    <s v="Polka Dot"/>
    <s v="D0020A"/>
    <s v="SHEET/SHEET SET"/>
    <s v="Pink"/>
    <s v="Queen: 90x102&quot;/60x80+14&quot;/21x30&quot;(2)"/>
    <s v="B"/>
    <n v="730"/>
    <n v="20256.14"/>
  </r>
  <r>
    <s v="MPE10-863"/>
    <x v="1"/>
    <s v="Madison Park Essentials"/>
    <s v="Maible"/>
    <s v="A1054C"/>
    <s v="COMFORTER (SET)"/>
    <s v="Blush/Grey"/>
    <s v="Cal King: 104x92&quot;/20x36+2&quot;(2)/72x84+15&quot;/108x102&quot;/72x84+14&quot;/20x40&quot;(2)/12x18&quot;"/>
    <s v="A"/>
    <n v="280"/>
    <n v="20248.5"/>
  </r>
  <r>
    <s v="MT70-0482"/>
    <x v="7"/>
    <s v="Martha Stewart"/>
    <s v="Martha's Garden"/>
    <s v="H0082A"/>
    <s v="SHOWER CURTAIN"/>
    <s v="Blue"/>
    <s v="72x72&quot;"/>
    <s v="ART"/>
    <n v="1436"/>
    <n v="20227.599999999999"/>
  </r>
  <r>
    <s v="WR51-2208"/>
    <x v="3"/>
    <s v="Woolrich"/>
    <s v="Burlington"/>
    <s v="E1060C"/>
    <s v="BLANKET"/>
    <s v="Ivory"/>
    <s v="Twin: 66&quot;W x 90&quot;L"/>
    <s v="A+"/>
    <n v="1112"/>
    <n v="20200.52"/>
  </r>
  <r>
    <s v="TN20-0270"/>
    <x v="5"/>
    <s v="True North by Sleep Philosophy"/>
    <s v="Cozy Cotton Flannel"/>
    <s v="D0036AU"/>
    <s v="SHEET/SHEET SET"/>
    <s v="Multi Forest Animals"/>
    <s v="Twin XL"/>
    <s v="B"/>
    <n v="1101"/>
    <n v="20173.759999999998"/>
  </r>
  <r>
    <s v="MP10-253"/>
    <x v="1"/>
    <s v="Madison Park"/>
    <s v="Laurel"/>
    <s v="A0019H"/>
    <s v="COMFORTER (SET)"/>
    <s v="Mushroom"/>
    <s v="Cal-King: 104x92&quot;/20x36&quot;(2)/72x84+15&quot;/18x18&quot;/12x18&quot;/D6.5x18&quot;"/>
    <s v="B"/>
    <n v="289"/>
    <n v="20157.25"/>
  </r>
  <r>
    <s v="MP10-1638"/>
    <x v="1"/>
    <s v="Madison Park"/>
    <s v="Collins"/>
    <s v="A1037A"/>
    <s v="COMFORTER (SET)"/>
    <s v="Navy"/>
    <s v="Cal King: 104x92&quot;/20x36&quot;(2)/72x84+15&quot;/18x18&quot;/16x16&quot;/12x18&quot;"/>
    <s v="A"/>
    <n v="251"/>
    <n v="20156.7"/>
  </r>
  <r>
    <s v="CS20-1648"/>
    <x v="5"/>
    <s v="Comfort Spaces"/>
    <s v="Cotton 144TC"/>
    <s v="X3018O"/>
    <s v="SHEET/SHEET SET"/>
    <s v="Scales"/>
    <s v="Twin: 66x96&quot;/39x75&quot;+12/20x30&quot;"/>
    <s v="ARB"/>
    <n v="1324"/>
    <n v="20148.2"/>
  </r>
  <r>
    <s v="TN20-0227"/>
    <x v="5"/>
    <s v="True North by Sleep Philosophy"/>
    <s v="Cozy Cotton Flannel"/>
    <s v="D0036AO"/>
    <s v="SHEET/SHEET SET"/>
    <s v="Pink French Bulldog"/>
    <s v="Twin"/>
    <s v="B"/>
    <n v="1191"/>
    <n v="20143"/>
  </r>
  <r>
    <s v="MPS10-100"/>
    <x v="4"/>
    <s v="Madison Park Signature"/>
    <s v="1000 Thread Count Cotton Blend"/>
    <s v="C0002"/>
    <s v="COMFORTER (SET)"/>
    <s v="White"/>
    <s v="Full/Queen: 90x90&quot;"/>
    <s v="B"/>
    <n v="460"/>
    <n v="20121.62"/>
  </r>
  <r>
    <s v="MP10-7131"/>
    <x v="1"/>
    <s v="Madison Park"/>
    <s v="Walter"/>
    <s v="A20010C"/>
    <s v="COMFORTER (SET)"/>
    <s v="Navy"/>
    <s v="Cal King:104&quot;W x 92&quot;L /20&quot;W x 36&quot;L + 1.5&quot;D (2)/72&quot;W x 84&quot;L + 15&quot;D/16&quot;W x 16&quot;L/12&quot;W x 18&quot;L/18&quot;W x 18&quot;L"/>
    <s v="B"/>
    <n v="299"/>
    <n v="20116.150000000001"/>
  </r>
  <r>
    <s v="MP101-0712"/>
    <x v="2"/>
    <s v="Madison Park"/>
    <s v="Ferris"/>
    <s v="F0279"/>
    <s v="OTTOMAN"/>
    <s v="Cream"/>
    <s v="48.5&quot;W x 32.5&quot;D x 18&quot;H"/>
    <s v="B"/>
    <n v="121"/>
    <n v="20095.759999999998"/>
  </r>
  <r>
    <s v="TN54-0497"/>
    <x v="3"/>
    <s v="True North by Sleep Philosophy"/>
    <s v="Sherpa"/>
    <s v="E0100B"/>
    <s v="ELECT BLANKET"/>
    <s v="Blue"/>
    <s v="Queen: 84x90&quot;"/>
    <s v="B"/>
    <n v="261"/>
    <n v="20093.830000000002"/>
  </r>
  <r>
    <s v="ID31-2466"/>
    <x v="0"/>
    <s v="Intelligent Design"/>
    <s v="Azza"/>
    <s v="M2003"/>
    <s v="CUSHION/POUF"/>
    <s v="Ivory"/>
    <s v="24x24x5&quot;"/>
    <s v="TBD"/>
    <n v="808"/>
    <n v="20092.16"/>
  </r>
  <r>
    <s v="II10-1056"/>
    <x v="1"/>
    <s v="INK+IVY"/>
    <s v="Nea"/>
    <s v="A5089A"/>
    <s v="COMFORTER (SET)"/>
    <s v="Off White/Gray"/>
    <s v="Full/Queen: 88&quot;W x 92&quot;L/20&quot;W x 26&quot;L + 1&quot;D(2)"/>
    <s v="B+"/>
    <n v="337"/>
    <n v="20090.07"/>
  </r>
  <r>
    <s v="MP10-6221"/>
    <x v="1"/>
    <s v="Madison Park"/>
    <s v="Bahari"/>
    <s v="A5018"/>
    <s v="COMFORTER (SET)"/>
    <s v="Off White"/>
    <s v="Full/Queen: 90&quot;W x 90&quot;L/20&quot;W x 26 &quot;L(2)"/>
    <s v="B"/>
    <n v="259"/>
    <n v="20089.830000000002"/>
  </r>
  <r>
    <s v="ST54-0190"/>
    <x v="3"/>
    <s v="Serta"/>
    <s v="Freya AZ"/>
    <s v="X4045E"/>
    <s v="ELECT BLANKET"/>
    <s v="Stone Brown"/>
    <s v="50x60&quot;"/>
    <s v="ARB"/>
    <n v="622"/>
    <n v="20080.7"/>
  </r>
  <r>
    <s v="MP10-8074"/>
    <x v="1"/>
    <s v="Madison Park"/>
    <s v="Pebble Beach"/>
    <s v="A1009B"/>
    <s v="COMFORTER (SET)"/>
    <s v="Aqua"/>
    <s v="Cal King:"/>
    <s v="A"/>
    <n v="237"/>
    <n v="20077.849999999999"/>
  </r>
  <r>
    <s v="MP40-6368"/>
    <x v="0"/>
    <s v="Madison Park"/>
    <s v="Emilia"/>
    <s v="G0001I"/>
    <s v="WINDOW PANEL"/>
    <s v="Champagne"/>
    <s v="50x84&quot;"/>
    <s v="B"/>
    <n v="855"/>
    <n v="20072.580000000002"/>
  </r>
  <r>
    <s v="MP72-3612"/>
    <x v="7"/>
    <s v="Madison Park"/>
    <s v="Evan"/>
    <s v="H0010B"/>
    <s v="BATH RUG"/>
    <s v="Seafoam"/>
    <s v="24x40&quot;"/>
    <s v="B"/>
    <n v="1004"/>
    <n v="20047.71"/>
  </r>
  <r>
    <s v="MPH20-0020"/>
    <x v="5"/>
    <s v="Madison Park"/>
    <s v="800 Thread Count"/>
    <s v="D0023C"/>
    <s v="SHEET/SHEET SET"/>
    <s v="Ivory"/>
    <s v="Split King: 110&quot;x104&quot;/20x40&quot;(4)/ 38&quot;x80&quot;+15&quot;(2)"/>
    <s v="B"/>
    <n v="418"/>
    <n v="20047.46"/>
  </r>
  <r>
    <s v="MP10-174"/>
    <x v="1"/>
    <s v="Madison Park"/>
    <s v="Lola"/>
    <s v="A0026A"/>
    <s v="COMFORTER (SET)"/>
    <s v="Taupe Grey/ Yellow"/>
    <s v="King: 104x92&quot;/20x36&quot;(2)/78x80+15&quot;/18x18&quot;/16x16&quot;/12x20&quot;"/>
    <s v="B"/>
    <n v="248"/>
    <n v="20034.97"/>
  </r>
  <r>
    <s v="MP20-8234"/>
    <x v="5"/>
    <s v="Madison Park"/>
    <s v="500 Thread Count Egyptian Cotton"/>
    <s v="D0045D"/>
    <s v="SHEET/SHEET SET"/>
    <s v="Lilac(13-3802)"/>
    <s v="King: 108x102&quot;/20x40&quot;(2)/78x80&quot;+16&quot;"/>
    <s v="B"/>
    <n v="396"/>
    <n v="20026.349999999999"/>
  </r>
  <r>
    <s v="MPE10-945"/>
    <x v="3"/>
    <s v="Madison Park Essentials"/>
    <s v="Parkston"/>
    <s v="E0003D"/>
    <s v="COMFORTER (SET)"/>
    <s v="Red"/>
    <s v="Twin: 68x94&quot;/20x26+2&quot;"/>
    <s v="B"/>
    <n v="1062"/>
    <n v="20017.349999999999"/>
  </r>
  <r>
    <s v="MP13-6444"/>
    <x v="1"/>
    <s v="Madison Park"/>
    <s v="Quebec"/>
    <s v="A0014C"/>
    <s v="COVERLET&amp;BEDSPR"/>
    <s v="Seafoam"/>
    <s v="Twin: 81&quot;W x 110&quot;L / 20&quot;W x 26&quot;L"/>
    <s v="A+"/>
    <n v="575"/>
    <n v="20013.330000000002"/>
  </r>
  <r>
    <s v="MP72-1486"/>
    <x v="7"/>
    <s v="Madison Park"/>
    <s v="Spa Cotton"/>
    <s v="H0002A"/>
    <s v="BATH RUG"/>
    <s v="Taupe"/>
    <s v="20x30&quot;"/>
    <s v="B"/>
    <n v="1680"/>
    <n v="20008.16"/>
  </r>
  <r>
    <s v="UHK13-0084"/>
    <x v="1"/>
    <s v="Intelligent Design Kids"/>
    <s v="Cloud"/>
    <s v="B7001A"/>
    <s v="COVERLET&amp;BEDSPR"/>
    <s v="Blue"/>
    <s v="39&quot;W x 75&quot;L + 17&quot;D/20&quot;W x 26&quot;L (3)/39&quot;W x 75&quot;L + 15&quot;D/12&quot;W x 16&quot;L"/>
    <s v="B"/>
    <n v="365"/>
    <n v="19989.240000000002"/>
  </r>
  <r>
    <s v="MP13-6149"/>
    <x v="1"/>
    <s v="Madison Park"/>
    <s v="Quebec"/>
    <s v="A0014L"/>
    <s v="COVERLET&amp;BEDSPR"/>
    <s v="Purple"/>
    <s v="Full/Queen: 90&quot;W x 90&quot;L / 20&quot;W x 26&quot;L (2)"/>
    <s v="A"/>
    <n v="540"/>
    <n v="19971.560000000001"/>
  </r>
  <r>
    <s v="ID10-1216"/>
    <x v="1"/>
    <s v="Intelligent Design"/>
    <s v="Loretta"/>
    <s v="B3001A"/>
    <s v="COMFORTER (SET)"/>
    <s v="Coral"/>
    <s v="Twin: 68&quot;W x 86''L/20''W x 26&quot;L + 2''D/39''W x 75''L + 14''D/12''W x 16&quot;L/6"/>
    <s v="B"/>
    <n v="476"/>
    <n v="19965.77"/>
  </r>
  <r>
    <s v="CCS20-007"/>
    <x v="5"/>
    <s v="Croscill"/>
    <s v="Luxury Egyptian"/>
    <s v="D6001B"/>
    <s v="SHEET/SHEET SET"/>
    <s v="Ivory"/>
    <s v="Queen: 90x102&quot;/20x32&quot;(2)/60x80&quot;+16&quot;"/>
    <s v="B"/>
    <n v="283"/>
    <n v="19965.73"/>
  </r>
  <r>
    <s v="MP40-5468"/>
    <x v="0"/>
    <s v="Madison Park"/>
    <s v="Ceres"/>
    <s v="G0044D"/>
    <s v="WINDOW PANEL"/>
    <s v="White"/>
    <s v="50&quot;W x 84&quot;L (2)"/>
    <s v="B"/>
    <n v="1261"/>
    <n v="19964.080000000002"/>
  </r>
  <r>
    <s v="BR20-0989"/>
    <x v="5"/>
    <s v="Beautyrest"/>
    <s v="600 Thread Count"/>
    <s v="D0028A"/>
    <s v="SHEET/SHEET SET"/>
    <s v="White"/>
    <s v="Cal King: 108x102&quot;/21x41&quot;(2)/72x84&quot;+16&quot;"/>
    <s v="B"/>
    <n v="552"/>
    <n v="19938.650000000001"/>
  </r>
  <r>
    <s v="MT71-0325"/>
    <x v="7"/>
    <s v="Martha Stewart"/>
    <s v="Tara"/>
    <s v="X6002B"/>
    <s v="BATH ACCESSORIES"/>
    <s v="White"/>
    <s v="3x3x7.8&quot;/4.38x2.6x4.2&quot;/3x3x4.2&quot;/4.67x0.75&quot;"/>
    <s v="B"/>
    <n v="947"/>
    <n v="19920.97"/>
  </r>
  <r>
    <s v="WR14-1788"/>
    <x v="1"/>
    <s v="Woolrich"/>
    <s v="Tasha"/>
    <s v="A5055F"/>
    <s v="COVERLET&amp;BEDSPR"/>
    <s v="Taupe"/>
    <s v="King/Cal King: 110&quot;x96&quot;/20&quot;x36&quot;+0.5&quot;(2)"/>
    <s v="B"/>
    <n v="354"/>
    <n v="19920.599999999999"/>
  </r>
  <r>
    <s v="CS20-1732"/>
    <x v="5"/>
    <s v="Comfort Spaces"/>
    <s v="Cotton 144TC"/>
    <s v="X3018S"/>
    <s v="SHEET/SHEET SET"/>
    <s v="Sage Green"/>
    <s v="Full: 81x96&quot;/54x75&quot;+14/20x30&quot;(2)"/>
    <s v="ARB"/>
    <n v="1008"/>
    <n v="19918.080000000002"/>
  </r>
  <r>
    <s v="MP41-4377"/>
    <x v="0"/>
    <s v="Madison Park"/>
    <s v="Amherst"/>
    <s v="G0029E"/>
    <s v="VALANCE"/>
    <s v="Grey"/>
    <s v="50x18&quot;"/>
    <s v="B"/>
    <n v="2030"/>
    <n v="19896.509999999998"/>
  </r>
  <r>
    <s v="II10-781"/>
    <x v="1"/>
    <s v="INK+IVY"/>
    <s v="Alpine"/>
    <s v="A5070B"/>
    <s v="COMFORTER (SET)"/>
    <s v="Aqua"/>
    <s v="Full/Queen: 88x92&quot;/20x26&quot; (2)"/>
    <s v="B"/>
    <n v="320"/>
    <n v="19853.55"/>
  </r>
  <r>
    <s v="WIN40-120"/>
    <x v="0"/>
    <s v="Madison Park"/>
    <s v="Emilia"/>
    <s v="G0001I"/>
    <s v="WINDOW PANEL"/>
    <s v="Champagne"/>
    <s v="50x95&quot;"/>
    <s v="B"/>
    <n v="1132"/>
    <n v="19844.38"/>
  </r>
  <r>
    <s v="MPH20-0019"/>
    <x v="5"/>
    <s v="Madison Park"/>
    <s v="800 Thread Count"/>
    <s v="D0023B"/>
    <s v="SHEET/SHEET SET"/>
    <s v="Grey"/>
    <s v="Split King: 110&quot;x104&quot;/20x40&quot;(4)/ 38&quot;x80&quot;+15&quot;(2)"/>
    <s v="B"/>
    <n v="412"/>
    <n v="19818.79"/>
  </r>
  <r>
    <s v="ID10-1730"/>
    <x v="1"/>
    <s v="Intelligent Design"/>
    <s v="Marsden"/>
    <s v="B3033"/>
    <s v="COMFORTER (SET)"/>
    <s v="Blue/Grey"/>
    <s v="Twin XL"/>
    <s v="B"/>
    <n v="573"/>
    <n v="19807.240000000002"/>
  </r>
  <r>
    <s v="ST54-0153"/>
    <x v="3"/>
    <s v="Serta"/>
    <s v="Malea Heated"/>
    <s v="E0119C"/>
    <s v="ELECT BLANKET"/>
    <s v="Black"/>
    <s v="50x60&quot;"/>
    <s v="B"/>
    <n v="512"/>
    <n v="19800.72"/>
  </r>
  <r>
    <s v="ID20-145"/>
    <x v="5"/>
    <s v="Intelligent Design"/>
    <s v="Microfiber"/>
    <s v="D0037E"/>
    <s v="SHEET/SHEET SET"/>
    <s v="White"/>
    <s v="Queen: 90x102&quot;/20x30&quot;(2)/60x80+12&quot;"/>
    <s v="B"/>
    <n v="1299"/>
    <n v="19787.439999999999"/>
  </r>
  <r>
    <s v="MP50-2986"/>
    <x v="1"/>
    <s v="Madison Park"/>
    <s v="Quebec"/>
    <s v="A0014E-6"/>
    <s v="THROW"/>
    <s v="White"/>
    <s v="60x70&quot;"/>
    <s v="B"/>
    <n v="1147"/>
    <n v="19786.84"/>
  </r>
  <r>
    <s v="II95B-0152"/>
    <x v="6"/>
    <s v="INK+IVY"/>
    <s v="Henna"/>
    <s v="J0285"/>
    <s v="AWD"/>
    <s v="Off White"/>
    <s v="39.5x15.75x1.25&quot;"/>
    <s v="B"/>
    <n v="324"/>
    <n v="19786.53"/>
  </r>
  <r>
    <s v="FB154-1165"/>
    <x v="9"/>
    <s v="INK+IVY"/>
    <s v="Bellow"/>
    <s v="K0128"/>
    <s v="LGT-FLOOR LAMPS"/>
    <s v="Antique Brass"/>
    <s v="10&quot;Dia x 67&quot;H"/>
    <s v="B"/>
    <n v="327"/>
    <n v="19783.650000000001"/>
  </r>
  <r>
    <s v="MP72-6209"/>
    <x v="7"/>
    <s v="Madison Park"/>
    <s v="Evan"/>
    <s v="H0010D"/>
    <s v="BATH RUG"/>
    <s v="Blue"/>
    <s v="24x72&quot;"/>
    <s v="B"/>
    <n v="588"/>
    <n v="19778.22"/>
  </r>
  <r>
    <s v="CS20-0572"/>
    <x v="5"/>
    <s v="Comfort Spaces"/>
    <s v="Cotton 144TC"/>
    <s v="X3018B"/>
    <s v="SHEET/SHEET SET"/>
    <s v="Multi"/>
    <s v="Full: 81&quot;W x 96&quot;L/54&quot;W x 75&quot;L + 14&quot;D/20&quot;W x 30&quot;L (2)"/>
    <s v="ARB"/>
    <n v="1031"/>
    <n v="19751.599999999999"/>
  </r>
  <r>
    <s v="SHET20-536"/>
    <x v="5"/>
    <s v="True North by Sleep Philosophy"/>
    <s v="Micro Fleece"/>
    <s v="D0034C"/>
    <s v="SHEET/SHEET SET"/>
    <s v="Red"/>
    <s v="Queen: 90x102&quot;/60x80+14&quot;/20x34&quot;(2)"/>
    <s v="B"/>
    <n v="639"/>
    <n v="19729.490000000002"/>
  </r>
  <r>
    <s v="WR20-3954"/>
    <x v="5"/>
    <s v="Woolrich"/>
    <s v="Cotton Flannel"/>
    <s v="D0049A"/>
    <s v="SHEET/SHEET SET"/>
    <s v="Tree Trip"/>
    <s v="Full: 81&quot;Wx96&quot;L/54&quot;Wx75&quot;L+12&quot;D/20&quot;Wx30&quot;L(2)"/>
    <s v="B"/>
    <n v="764"/>
    <n v="19729.2"/>
  </r>
  <r>
    <s v="BL51N-0847"/>
    <x v="3"/>
    <s v="Madison Park"/>
    <s v="Freshspun Basketweave"/>
    <s v="E1017B"/>
    <s v="BLANKET"/>
    <s v="Cream"/>
    <s v="King: 108x90&quot;"/>
    <s v="B"/>
    <n v="912"/>
    <n v="19693.88"/>
  </r>
  <r>
    <s v="HH10-1851"/>
    <x v="10"/>
    <s v="Harbor House Blue"/>
    <s v="Kiawah Island"/>
    <s v="X1099A"/>
    <s v="COMFORTER (SET)"/>
    <s v="Blue"/>
    <s v="Queen:92x96&quot;/20x26&quot;(2)/60x80+15&quot;/18x18&quot;/12x20&quot;"/>
    <s v="B+"/>
    <n v="190"/>
    <n v="19686.8"/>
  </r>
  <r>
    <s v="MP70-645"/>
    <x v="7"/>
    <s v="Madison Park"/>
    <s v="Bayside"/>
    <s v="H0098"/>
    <s v="SHOWER CURTAIN"/>
    <s v="Blue"/>
    <s v="72x72&quot;"/>
    <s v="B"/>
    <n v="1023"/>
    <n v="19684.03"/>
  </r>
  <r>
    <s v="CS14-0056"/>
    <x v="1"/>
    <s v="Comfort Spaces"/>
    <s v="Kienna"/>
    <s v="X1003C"/>
    <s v="COVERLET&amp;BEDSPR"/>
    <s v="Taupe"/>
    <s v="King: 104x90&quot;/20x36+1/2&quot;(2)"/>
    <s v="ARA"/>
    <n v="658"/>
    <n v="19656.34"/>
  </r>
  <r>
    <s v="ID20-1758"/>
    <x v="5"/>
    <s v="Intelligent Design"/>
    <s v="Cozy Soft"/>
    <s v="D0036BN"/>
    <s v="SHEET/SHEET SET"/>
    <s v="Blue Penguins"/>
    <s v="Twin XL: 66&quot;W x 102&quot;L/39&quot;W x 80&quot;L + 12&quot;D/20&quot;W x 30&quot;L (1)"/>
    <s v="B"/>
    <n v="1104"/>
    <n v="19650.009999999998"/>
  </r>
  <r>
    <s v="BR54-0904"/>
    <x v="3"/>
    <s v="Beautyrest"/>
    <s v="Heated Plush"/>
    <s v="E0073A"/>
    <s v="ELECT BLANKET"/>
    <s v="Aqua"/>
    <s v="Full:80x84&quot;"/>
    <s v="A"/>
    <n v="351"/>
    <n v="19649.689999999999"/>
  </r>
  <r>
    <s v="MPS73-425"/>
    <x v="8"/>
    <s v="Madison Park Signature"/>
    <s v="Luce"/>
    <s v="H0018A"/>
    <s v="BATH TOWEL"/>
    <s v="White"/>
    <s v="30x54&quot;(2)/16x26&quot;(2)/13x13&quot;(2)"/>
    <s v="B"/>
    <n v="416"/>
    <n v="19623.07"/>
  </r>
  <r>
    <s v="HH10-1646"/>
    <x v="10"/>
    <s v="Harbor House Blue"/>
    <s v="Suzanna"/>
    <s v="X1084A"/>
    <s v="COMFORTER (SET)"/>
    <s v="Taupe"/>
    <s v="Full/Queen: 92&quot;W x 96&quot;L / 20&quot;W x 26&quot;L + 2&quot;D (2)"/>
    <s v="B-"/>
    <n v="146"/>
    <n v="19607.21"/>
  </r>
  <r>
    <s v="NS10-3706"/>
    <x v="1"/>
    <s v="N Natori"/>
    <s v="Brush Stroke"/>
    <s v="A9008A"/>
    <s v="COMFORTER (SET)"/>
    <s v="Multi"/>
    <s v="King: 110&quot;W x 96&quot;L / 20&quot;W x 36&quot;L (2) /18x18&quot;"/>
    <s v="B"/>
    <n v="235"/>
    <n v="19606.16"/>
  </r>
  <r>
    <s v="MP10-6034"/>
    <x v="1"/>
    <s v="Madison Park"/>
    <s v="Ava"/>
    <s v="A20013"/>
    <s v="COMFORTER (SET)"/>
    <s v="Taupe"/>
    <s v="Cal King"/>
    <s v="B"/>
    <n v="235"/>
    <n v="19569.93"/>
  </r>
  <r>
    <s v="PET63CC6031"/>
    <x v="11"/>
    <s v="Friends Forever"/>
    <s v="Trucker"/>
    <s v="P7031"/>
    <s v="PET BEDS"/>
    <s v="Dark Grey"/>
    <s v="30.5Lx19.5Wx21H"/>
    <s v="A"/>
    <n v="1836"/>
    <n v="19565.57"/>
  </r>
  <r>
    <s v="MPH20-0011"/>
    <x v="5"/>
    <s v="Madison Park"/>
    <s v="800 Thread Count"/>
    <s v="D0023D"/>
    <s v="SHEET/SHEET SET"/>
    <s v="Purple"/>
    <s v="King: 108&quot;W x 102&quot;L/20&quot;W x 40&quot;L(4)/78&quot;W x 80&quot;L + 15&quot;D"/>
    <s v="B"/>
    <n v="451"/>
    <n v="19550.009999999998"/>
  </r>
  <r>
    <s v="II11-593"/>
    <x v="1"/>
    <s v="INK+IVY"/>
    <s v="Camila"/>
    <s v="M2902"/>
    <s v="BED SKIRT&amp;SHAM"/>
    <s v="Black"/>
    <s v="26x26&quot;"/>
    <s v="A"/>
    <n v="1249"/>
    <n v="19549.21"/>
  </r>
  <r>
    <s v="AM10-0458"/>
    <x v="1"/>
    <s v="Super Listing"/>
    <s v="Porter"/>
    <s v="A6007AA"/>
    <s v="COMFORTER (SET)"/>
    <s v="Olive Green"/>
    <s v="Full: 80x90&quot;/20x26&quot;(2)"/>
    <s v="A++"/>
    <n v="703"/>
    <n v="19540.57"/>
  </r>
  <r>
    <s v="CS20-1078"/>
    <x v="5"/>
    <s v="Comfort Spaces"/>
    <s v="Cotton Flannel 135GSM"/>
    <s v="X3069H"/>
    <s v="SHEET/SHEET SET"/>
    <s v="Red Plaids"/>
    <s v="Twin: 68&quot;W x 98&quot;L/39&quot;W x 75&quot;L + 12&quot;D/21&quot;W x 30&quot;L"/>
    <s v="ARB"/>
    <n v="974"/>
    <n v="19528.11"/>
  </r>
  <r>
    <s v="MZ20-419"/>
    <x v="5"/>
    <s v="Mi Zone"/>
    <s v="Polka Dot"/>
    <s v="D0020B"/>
    <s v="SHEET/SHEET SET"/>
    <s v="Purple"/>
    <s v="Full: 81x96&quot;/54x75+14&quot;/21x30&quot;(2)"/>
    <s v="B"/>
    <n v="788"/>
    <n v="19522.919999999998"/>
  </r>
  <r>
    <s v="ID20-2047"/>
    <x v="5"/>
    <s v="Intelligent Design"/>
    <s v="Cozy Soft"/>
    <s v="D0036BV"/>
    <s v="SHEET/SHEET SET"/>
    <s v="Grey Sloths"/>
    <s v="Queen: 90&quot;W x 102&quot;L/60&quot;W x 80&quot;L + 14&quot;D/20&quot;W x 30&quot;L (2)"/>
    <s v="B"/>
    <n v="791"/>
    <n v="19500.73"/>
  </r>
  <r>
    <s v="MP50-2988"/>
    <x v="1"/>
    <s v="Madison Park"/>
    <s v="Quebec"/>
    <s v="A0014D-6"/>
    <s v="THROW"/>
    <s v="Blue"/>
    <s v="60x70&quot;"/>
    <s v="B"/>
    <n v="1120"/>
    <n v="19499.8"/>
  </r>
  <r>
    <s v="MP10-7237"/>
    <x v="3"/>
    <s v="Madison Park"/>
    <s v="Gia"/>
    <s v="E0014B"/>
    <s v="COMFORTER (SET)"/>
    <s v="Gray/White"/>
    <s v="Twin/Twin XL:63x90&quot;/20x26+2&quot;"/>
    <s v="B"/>
    <n v="595"/>
    <n v="19482.82"/>
  </r>
  <r>
    <s v="MP151-0199"/>
    <x v="9"/>
    <s v="INK+IVY"/>
    <s v="Auburn"/>
    <s v="K0014"/>
    <s v="LGT-PENDANTS"/>
    <s v="Silver/Clear"/>
    <s v="9&quot;L x 9&quot;W x 95.5&quot;H"/>
    <s v="B"/>
    <n v="351"/>
    <n v="19455.64"/>
  </r>
  <r>
    <s v="SI51-0012"/>
    <x v="4"/>
    <s v="Sharper Image"/>
    <s v="Cooling Touch"/>
    <s v="C0057B"/>
    <s v="BLANKET"/>
    <s v="White"/>
    <s v="Full/Queen:90x90&quot;"/>
    <s v="TBD"/>
    <n v="656"/>
    <n v="19455.099999999999"/>
  </r>
  <r>
    <s v="TN20-0558"/>
    <x v="5"/>
    <s v="True North by Sleep Philosophy"/>
    <s v="Cozy Cotton Flannel"/>
    <s v="D0050A"/>
    <s v="SHEET/SHEET SET"/>
    <s v="Tan Woodland Winter"/>
    <s v="Twin XL: 66x102&quot;/39x80+12&quot;/20x30&quot;"/>
    <s v="B"/>
    <n v="1052"/>
    <n v="19447.3"/>
  </r>
  <r>
    <s v="MP10-8404"/>
    <x v="1"/>
    <s v="Madison Park"/>
    <s v="Bella"/>
    <s v="A1147A"/>
    <s v="COMFORTER (SET)"/>
    <s v="Brown"/>
    <s v="Full/Queen"/>
    <s v="B"/>
    <n v="398"/>
    <n v="19443.11"/>
  </r>
  <r>
    <s v="CO16-370"/>
    <x v="4"/>
    <s v="Madison Park"/>
    <s v="Haven Plush"/>
    <s v="E0480"/>
    <s v="MATT PAD/TOPPER"/>
    <s v="White"/>
    <s v="Twin: 39x75+15&quot;"/>
    <s v="EXB"/>
    <n v="1133"/>
    <n v="19442.28"/>
  </r>
  <r>
    <s v="CS14-1273"/>
    <x v="1"/>
    <s v="Comfort Spaces"/>
    <s v="Kienna"/>
    <s v="X1003G"/>
    <s v="COVERLET&amp;BEDSPR"/>
    <s v="Black"/>
    <s v="Twin/Twin XL: 66&quot;W x 90&quot;L/20&quot;W x 26&quot;L + 1/2&quot;D"/>
    <s v="ARB"/>
    <n v="988"/>
    <n v="19436.62"/>
  </r>
  <r>
    <s v="TN20-0223"/>
    <x v="5"/>
    <s v="True North by Sleep Philosophy"/>
    <s v="Cozy Cotton Flannel"/>
    <s v="D0036AN"/>
    <s v="SHEET/SHEET SET"/>
    <s v="Aqua French Bulldog"/>
    <s v="Full"/>
    <s v="B"/>
    <n v="909"/>
    <n v="19435.91"/>
  </r>
  <r>
    <s v="CS14-0861-1"/>
    <x v="1"/>
    <s v="Comfort Spaces"/>
    <s v="Pierre"/>
    <s v="X2017A"/>
    <s v="COVERLET&amp;BEDSPR"/>
    <s v="Blue/Navy"/>
    <s v="Twin/Twin XL: 66x90&quot;/20x26&quot; (1)"/>
    <s v="ARB"/>
    <n v="941"/>
    <n v="19433.23"/>
  </r>
  <r>
    <s v="MP10-6839"/>
    <x v="1"/>
    <s v="Madison Park"/>
    <s v="Laetitia"/>
    <s v="A5016A"/>
    <s v="COMFORTER (SET)"/>
    <s v="Off White"/>
    <s v="Twin:68&quot;W x 92&quot;L/20&quot;W x 26L&quot;(1)"/>
    <s v="A"/>
    <n v="314"/>
    <n v="19397.43"/>
  </r>
  <r>
    <s v="CO16-371"/>
    <x v="4"/>
    <s v="Madison Park"/>
    <s v="Haven Plush"/>
    <s v="E0480"/>
    <s v="MATT PAD/TOPPER"/>
    <s v="White"/>
    <s v="Twin XL: 39x80+15&quot;"/>
    <s v="EXB"/>
    <n v="1105"/>
    <n v="19370.650000000001"/>
  </r>
  <r>
    <s v="MP40-7908"/>
    <x v="0"/>
    <s v="Madison Park"/>
    <s v="Cecily"/>
    <s v="G1013D"/>
    <s v="WINDOW PANEL"/>
    <s v="Yellow"/>
    <s v="50&quot;W x 95&quot;L"/>
    <s v="B"/>
    <n v="1017"/>
    <n v="19362.57"/>
  </r>
  <r>
    <s v="ST54-0134"/>
    <x v="3"/>
    <s v="Serta"/>
    <s v="Fleece to Sherpa"/>
    <s v="E0069B"/>
    <s v="ELECT BLANKET"/>
    <s v="Brown"/>
    <s v="Full: 77x84&quot;"/>
    <s v="B"/>
    <n v="379"/>
    <n v="19352.32"/>
  </r>
  <r>
    <s v="MP10-657"/>
    <x v="1"/>
    <s v="Madison Park"/>
    <s v="Aubrey"/>
    <s v="A3001A"/>
    <s v="COMFORTER (SET)"/>
    <s v="Blue/Brown"/>
    <s v="Full: 82x90&quot;/20x26+2&quot;(2)/54x74+15&quot;/18x18&quot;/6.5x18&quot;/26x26&quot;(2)/81x96&quot;/54x74+14"/>
    <s v="A"/>
    <n v="217"/>
    <n v="19348.21"/>
  </r>
  <r>
    <s v="TN54-0500"/>
    <x v="3"/>
    <s v="True North by Sleep Philosophy"/>
    <s v="Sherpa"/>
    <s v="E0100C"/>
    <s v="ELECT BLANKET"/>
    <s v="Grey"/>
    <s v="Full: 80x84&quot;"/>
    <s v="B"/>
    <n v="347"/>
    <n v="19311.47"/>
  </r>
  <r>
    <s v="ST55-0255"/>
    <x v="3"/>
    <s v="Serta"/>
    <s v="Plush Top Heated AZ"/>
    <s v="X4002"/>
    <s v="ELEC MATT PAD"/>
    <s v="White"/>
    <s v="Twin XL: 39x80+15&quot;"/>
    <s v="ARB-"/>
    <n v="294"/>
    <n v="19300.169999999998"/>
  </r>
  <r>
    <s v="SHET20-999"/>
    <x v="5"/>
    <s v="True North by Sleep Philosophy"/>
    <s v="Micro Fleece"/>
    <s v="D0034K"/>
    <s v="SHEET/SHEET SET"/>
    <s v="Grey Plaid"/>
    <s v="King: 108x102&quot;/78x80+14&quot;/20x40&quot;(2)"/>
    <s v="B"/>
    <n v="510"/>
    <n v="19297.62"/>
  </r>
  <r>
    <s v="ID10-1381"/>
    <x v="1"/>
    <s v="Intelligent Design"/>
    <s v="Waterfall"/>
    <s v="B3055A"/>
    <s v="COMFORTER (SET)"/>
    <s v="Blush"/>
    <s v="Full/Queen: 90&quot;W x 90&quot;L/20&quot;W x 26&quot;L (2)/12&quot;W x 18&quot;L/16&quot;W x 16&quot;L"/>
    <s v="B"/>
    <n v="443"/>
    <n v="19295.27"/>
  </r>
  <r>
    <s v="WR14-1785"/>
    <x v="1"/>
    <s v="Woolrich"/>
    <s v="Tasha"/>
    <s v="A5055E"/>
    <s v="COVERLET&amp;BEDSPR"/>
    <s v="Red"/>
    <s v="Full/Queen: 92&quot;x96&quot;/20&quot;x26&quot;+0.5&quot;(2)"/>
    <s v="B"/>
    <n v="394"/>
    <n v="19294.099999999999"/>
  </r>
  <r>
    <s v="CS10-0904-1"/>
    <x v="1"/>
    <s v="Comfort Spaces"/>
    <s v="Colin"/>
    <s v="X2015A"/>
    <s v="COMFORTER (SET)"/>
    <s v="red/grey"/>
    <s v="Twin XL: 66&quot;W x 90&quot;L/20&quot;W x 26&quot;L /66&quot;W x 96&quot;L/39&quot;W x 80&quot;L + 12&quot;D/20&quot;W x 30&quot;L /20&quot;W x 30&quot;L"/>
    <s v="ARB-"/>
    <n v="530"/>
    <n v="19290.71"/>
  </r>
  <r>
    <s v="MP51-2602"/>
    <x v="4"/>
    <s v="Madison Park"/>
    <s v="Cambria"/>
    <s v="C0019B"/>
    <s v="BLANKET"/>
    <s v="Taupe"/>
    <s v="Full/Queen: 90x96&quot;"/>
    <s v="B"/>
    <n v="721"/>
    <n v="19283.93"/>
  </r>
  <r>
    <s v="BR20-0994"/>
    <x v="5"/>
    <s v="Beautyrest"/>
    <s v="600 Thread Count"/>
    <s v="D0028C"/>
    <s v="SHEET/SHEET SET"/>
    <s v="Grey"/>
    <s v="Full: 81x96/21x31&quot;(2)/54x75&quot;+16&quot;"/>
    <s v="B"/>
    <n v="644"/>
    <n v="19280.419999999998"/>
  </r>
  <r>
    <s v="MP13-8314"/>
    <x v="1"/>
    <s v="Madison Park"/>
    <s v="Aubrey"/>
    <s v="A3001E"/>
    <s v="COVERLET&amp;BEDSPR"/>
    <s v="Teal"/>
    <s v="Queen: 102&quot;Wx118&quot;L/20&quot;Wx26&quot;L+2&quot;D(2)/18&quot;Wx18&quot;L/6.5&quot;Dx18&quot;L"/>
    <s v="A"/>
    <n v="275"/>
    <n v="19264.02"/>
  </r>
  <r>
    <s v="PC20-012"/>
    <x v="5"/>
    <s v="True North by Sleep Philosophy"/>
    <s v="Micro Fleece"/>
    <s v="D0034L"/>
    <s v="SHEET/SHEET SET"/>
    <s v="Blue"/>
    <s v="King: 108x102&quot;/78x80+14&quot;/20x40&quot;(2)"/>
    <s v="B"/>
    <n v="567"/>
    <n v="19246.259999999998"/>
  </r>
  <r>
    <s v="ID20-1083"/>
    <x v="5"/>
    <s v="Intelligent Design"/>
    <s v="Microfiber"/>
    <s v="D0037H"/>
    <s v="SHEET/SHEET SET"/>
    <s v="Teal"/>
    <s v="Queen: 90x102&quot;/20x30&quot;(2)/60x80+12&quot;"/>
    <s v="B"/>
    <n v="1340"/>
    <n v="19241.009999999998"/>
  </r>
  <r>
    <s v="MP40-6554"/>
    <x v="0"/>
    <s v="Madison Park"/>
    <s v="Galen"/>
    <s v="G0050E"/>
    <s v="WINDOW PANEL"/>
    <s v="Grey"/>
    <s v="35x64&quot;"/>
    <s v="A"/>
    <n v="505"/>
    <n v="19232.099999999999"/>
  </r>
  <r>
    <s v="BASI16-0035"/>
    <x v="4"/>
    <s v="Madison Park"/>
    <s v="Quiet Nights"/>
    <s v="C0008"/>
    <s v="MATT PAD/TOPPER"/>
    <s v="White"/>
    <s v="King: 78x80x15&quot;"/>
    <s v="B"/>
    <n v="650"/>
    <n v="19220.21"/>
  </r>
  <r>
    <s v="MP51-8136"/>
    <x v="4"/>
    <s v="Madison Park"/>
    <s v="Windom"/>
    <s v="C0010M"/>
    <s v="BLANKET"/>
    <s v="Burgundy"/>
    <s v="King:108&quot;x90&quot;"/>
    <s v="B"/>
    <n v="689"/>
    <n v="19203.62"/>
  </r>
  <r>
    <s v="CCS20-008"/>
    <x v="5"/>
    <s v="Croscill"/>
    <s v="Luxury Egyptian"/>
    <s v="D6001B"/>
    <s v="SHEET/SHEET SET"/>
    <s v="Ivory"/>
    <s v="King: 108x102&quot;/20x40&quot;(2)/78x80&quot;+16&quot;"/>
    <s v="B"/>
    <n v="226"/>
    <n v="19196.23"/>
  </r>
  <r>
    <s v="BASI16-0420"/>
    <x v="4"/>
    <s v="Sleep Philosophy"/>
    <s v="3&quot; Gel Memory Foam"/>
    <s v="C0005"/>
    <s v="MATT PAD/TOPPER"/>
    <s v="Blue"/>
    <s v="King: 78x80+3&quot;"/>
    <s v="B"/>
    <n v="215"/>
    <n v="19190.27"/>
  </r>
  <r>
    <s v="CS20-0158"/>
    <x v="5"/>
    <s v="Comfort Spaces"/>
    <s v="Microfiber Coolmax"/>
    <s v="X3067B"/>
    <s v="SHEET/SHEET SET"/>
    <s v="Aqua"/>
    <s v="King: 108x102&quot;/20x40&quot;(2)/78x80+14&quot;"/>
    <s v="ARB"/>
    <n v="881"/>
    <n v="19175.2"/>
  </r>
  <r>
    <s v="MPE10-377"/>
    <x v="1"/>
    <s v="Madison Park Essentials"/>
    <s v="Lafael"/>
    <s v="A1052A"/>
    <s v="COMFORTER (SET)"/>
    <s v="Purple"/>
    <s v="Full: 78x86&quot;/20x26+2&quot;(2)/54x75+15&quot;/81x96&quot;/54x75+14&quot;/20x30&quot;(2)/12x18&quot;"/>
    <s v="B"/>
    <n v="303"/>
    <n v="19170.61"/>
  </r>
  <r>
    <s v="SHET20-533"/>
    <x v="5"/>
    <s v="True North by Sleep Philosophy"/>
    <s v="Micro Fleece"/>
    <s v="D0034B"/>
    <s v="SHEET/SHEET SET"/>
    <s v="Brown"/>
    <s v="King: 108x102&quot;/78x80+14&quot;/20x40&quot;(2)"/>
    <s v="B"/>
    <n v="562"/>
    <n v="19146.64"/>
  </r>
  <r>
    <s v="SI16-0016"/>
    <x v="4"/>
    <s v="Sharper Image"/>
    <s v="Cooling Touch"/>
    <s v="C0057C"/>
    <s v="MATT PAD/TOPPER"/>
    <s v="White"/>
    <s v="Queen:60x80+15&quot;"/>
    <s v="TBD"/>
    <n v="595"/>
    <n v="19127.88"/>
  </r>
  <r>
    <s v="MP95G-0253"/>
    <x v="6"/>
    <s v="Madison Park"/>
    <s v="Feminine Figures"/>
    <s v="J0187"/>
    <s v="CANVAS"/>
    <s v="Black/White"/>
    <s v="17x21x1.05&quot;(2)"/>
    <s v="B"/>
    <n v="716"/>
    <n v="19124.86"/>
  </r>
  <r>
    <s v="TN20-0273"/>
    <x v="5"/>
    <s v="True North by Sleep Philosophy"/>
    <s v="Cozy Cotton Flannel"/>
    <s v="D0036AU"/>
    <s v="SHEET/SHEET SET"/>
    <s v="Multi Forest Animals"/>
    <s v="King"/>
    <s v="B"/>
    <n v="629"/>
    <n v="19099.13"/>
  </r>
  <r>
    <s v="BR20-1874"/>
    <x v="5"/>
    <s v="Beautyrest"/>
    <s v="1000 Thread Count"/>
    <s v="D0031B"/>
    <s v="SHEET/SHEET SET"/>
    <s v="Seafoam"/>
    <s v="Cal King: 108x102&quot;/20x40&quot;/72x84+16&quot;"/>
    <s v="B"/>
    <n v="501"/>
    <n v="19091.919999999998"/>
  </r>
  <r>
    <s v="BR54-0903"/>
    <x v="3"/>
    <s v="Beautyrest"/>
    <s v="Heated Plush"/>
    <s v="E0073A"/>
    <s v="ELECT BLANKET"/>
    <s v="Aqua"/>
    <s v="Twin:62x84&quot;"/>
    <s v="A"/>
    <n v="383"/>
    <n v="19073.7"/>
  </r>
  <r>
    <s v="BL20-0460"/>
    <x v="5"/>
    <s v="True North by Sleep Philosophy"/>
    <s v="Soloft Plush"/>
    <s v="D0033C"/>
    <s v="SHEET/SHEET SET"/>
    <s v="Green"/>
    <s v="King: 76x80+14&quot;/108x102&quot;/20x40&quot;(2)"/>
    <s v="B"/>
    <n v="510"/>
    <n v="19038.18"/>
  </r>
  <r>
    <s v="MP51-7661"/>
    <x v="4"/>
    <s v="Madison Park"/>
    <s v="Windom"/>
    <s v="C0010K"/>
    <s v="BLANKET"/>
    <s v="Teal"/>
    <s v="Twin:68&quot;x90&quot;"/>
    <s v="B"/>
    <n v="1069"/>
    <n v="19017.59"/>
  </r>
  <r>
    <s v="MP51N-5165"/>
    <x v="3"/>
    <s v="Madison Park"/>
    <s v="Egyptian Cotton"/>
    <s v="E1014C"/>
    <s v="BLANKET"/>
    <s v="Grey"/>
    <s v="Twin: 66&quot;W x 90&quot;L"/>
    <s v="A+"/>
    <n v="686"/>
    <n v="19014.29"/>
  </r>
  <r>
    <s v="MP20-4852"/>
    <x v="5"/>
    <s v="Madison Park"/>
    <s v="1500 Thread Count"/>
    <s v="D0022A"/>
    <s v="SHEET/SHEET SET"/>
    <s v="Grey"/>
    <s v="Cal King: 108&quot;W x 102&quot;L/20&quot;W x 40&quot;L(2)/72&quot;W x 84&quot;L + 16&quot;D"/>
    <s v="B"/>
    <n v="379"/>
    <n v="19004.86"/>
  </r>
  <r>
    <s v="ID30-1482"/>
    <x v="1"/>
    <s v="Intelligent Design"/>
    <s v="Oversized Headboard"/>
    <s v="B3073A"/>
    <s v="NORMAL PILLOW"/>
    <s v="Grey"/>
    <s v="34&quot;W x 26&quot;L x 2&quot;D"/>
    <s v="B"/>
    <n v="567"/>
    <n v="18995.27"/>
  </r>
  <r>
    <s v="MP10-8401"/>
    <x v="3"/>
    <s v="Madison Park"/>
    <s v="Riordan"/>
    <s v="E0077A"/>
    <s v="COMFORTER (SET)"/>
    <s v="Brown"/>
    <s v="King: 104&quot;x90&quot;+20x36&quot;(2)"/>
    <s v="B"/>
    <n v="236"/>
    <n v="18994.11"/>
  </r>
  <r>
    <s v="5DS10-0294"/>
    <x v="1"/>
    <s v="510 Design"/>
    <s v="Powell"/>
    <s v="A5119C"/>
    <s v="COMFORTER (SET)"/>
    <s v="Dark Grey"/>
    <s v="Queen:90&quot;Wx90&quot;L/20&quot;Wx26&quot;L(2)/60&quot;Wx80&quot;L+15&quot;D/12&quot;Wx16&quot;L/18&quot;Wx18&quot;L/26&quot;Wx26&quot;L+1.5&quot;(2)"/>
    <s v="B"/>
    <n v="347"/>
    <n v="18990.5"/>
  </r>
  <r>
    <s v="MP51-8135"/>
    <x v="4"/>
    <s v="Madison Park"/>
    <s v="Windom"/>
    <s v="C0010M"/>
    <s v="BLANKET"/>
    <s v="Burgundy"/>
    <s v="Full/Queen:90&quot;x90&quot;"/>
    <s v="B"/>
    <n v="840"/>
    <n v="18982.48"/>
  </r>
  <r>
    <s v="II12-1054"/>
    <x v="1"/>
    <s v="INK+IVY"/>
    <s v="Ellipse"/>
    <s v="A5088A"/>
    <s v="DUVET&amp;DUVET SET"/>
    <s v="Blush"/>
    <s v="Full/Queen: 88&quot;W x 92&quot;L/20&quot;W x 26&quot;L + 1&quot;D(2)"/>
    <s v="B+"/>
    <n v="350"/>
    <n v="18962.77"/>
  </r>
  <r>
    <s v="WR20-2047"/>
    <x v="5"/>
    <s v="Woolrich"/>
    <s v="Cotton Flannel"/>
    <s v="D0036BC"/>
    <s v="SHEET/SHEET SET"/>
    <s v="Grey Plaid"/>
    <s v="King: 108&quot;W x 102&quot;L/78&quot;W x 80&quot;L + 14&quot;D/20&quot;W x 40&quot;L(2)"/>
    <s v="B"/>
    <n v="573"/>
    <n v="18960.38"/>
  </r>
  <r>
    <s v="MP10-2579"/>
    <x v="1"/>
    <s v="Madison Park"/>
    <s v="Aubrey"/>
    <s v="A3001C"/>
    <s v="COMFORTER (SET)"/>
    <s v="Black"/>
    <s v="Full: 82x90&quot;/20x26+2&quot;(2)/54x74+15&quot;/18x18&quot;/6.5x18&quot;/26x26&quot;(2)/81x96&quot;/54x74+14"/>
    <s v="A+"/>
    <n v="210"/>
    <n v="18955.849999999999"/>
  </r>
  <r>
    <s v="MPS12-508"/>
    <x v="4"/>
    <s v="Madison Park Signature"/>
    <s v="500 Thread Count Luxury Collection"/>
    <s v="C0052"/>
    <s v="DUVET&amp;DUVET SET"/>
    <s v="White"/>
    <s v="Full/Queen:90x96&quot;/20x26+2&quot;(2)/12x16&quot;"/>
    <s v="B"/>
    <n v="266"/>
    <n v="18945.52"/>
  </r>
  <r>
    <s v="ID10-2332"/>
    <x v="1"/>
    <s v="Intelligent Design"/>
    <s v="Blake"/>
    <s v="B1035A"/>
    <s v="COMFORTER (SET)"/>
    <s v="Tan/Gray"/>
    <s v="Twin/Twin XL: 68&quot;W x 90&quot;L/20&quot;W x 26&quot;L+1&quot;D/16&quot;W x 16&quot;L/12&quot;Wx16&quot;L"/>
    <s v="B"/>
    <n v="690"/>
    <n v="18936.82"/>
  </r>
  <r>
    <s v="BASI10-0583"/>
    <x v="4"/>
    <s v="Sleep Philosophy"/>
    <s v="Microfiber with HeiQ Smart Temp"/>
    <s v="C0039A"/>
    <s v="COMFORTER (SET)"/>
    <s v="White"/>
    <s v="King/Cal King: 106x94&quot;"/>
    <s v="B"/>
    <n v="595"/>
    <n v="18928.11"/>
  </r>
  <r>
    <s v="II10-1330"/>
    <x v="1"/>
    <s v="INK+IVY"/>
    <s v="Cairo"/>
    <s v="A5126A"/>
    <s v="COMFORTER (SET)"/>
    <s v="Ivory"/>
    <s v="F/Q: 90x92&quot;/20x26&quot; (2)"/>
    <s v="B+"/>
    <n v="279"/>
    <n v="18923.64"/>
  </r>
  <r>
    <s v="ID10-2327"/>
    <x v="1"/>
    <s v="Intelligent Design"/>
    <s v="Christa"/>
    <s v="B1033A"/>
    <s v="COMFORTER (SET)"/>
    <s v="Blue"/>
    <s v="Full/Queen: 90&quot;W x 90&quot;L/20&quot;W x 26&quot;L+1&quot;D (2)/16&quot;W x 16&quot;L/12&quot;Wx16&quot;L"/>
    <s v="B"/>
    <n v="561"/>
    <n v="18912.41"/>
  </r>
  <r>
    <s v="SS40-0059"/>
    <x v="0"/>
    <s v="SunSmart"/>
    <s v="Bentley"/>
    <s v="G0042F"/>
    <s v="WINDOW PANEL"/>
    <s v="Ivory"/>
    <s v="50&quot;W x 84&quot;L"/>
    <s v="B+"/>
    <n v="1110"/>
    <n v="18909.87"/>
  </r>
  <r>
    <s v="CC10-0017"/>
    <x v="4"/>
    <s v="Croscill"/>
    <s v="Signature"/>
    <s v="C6001A"/>
    <s v="COMFORTER (SET)"/>
    <s v="White"/>
    <s v="Full/Queen:90x92&quot;"/>
    <s v="B"/>
    <n v="316"/>
    <n v="18898.689999999999"/>
  </r>
  <r>
    <s v="MP40-7810"/>
    <x v="0"/>
    <s v="Madison Park"/>
    <s v="Eastfield"/>
    <s v="G0058E"/>
    <s v="WINDOW PANEL"/>
    <s v="Teak"/>
    <s v="29x64&quot;"/>
    <s v="B"/>
    <n v="607"/>
    <n v="18881.95"/>
  </r>
  <r>
    <s v="MPE10-1021"/>
    <x v="1"/>
    <s v="Madison Park Essentials"/>
    <s v="Alice"/>
    <s v="A1127A"/>
    <s v="COMFORTER (SET)"/>
    <s v="Mauve"/>
    <s v="King: 104x92&quot;/20x36&quot;(2)/108x102&quot;/78x80+14&quot;/20x40&quot;(2)"/>
    <s v="B"/>
    <n v="463"/>
    <n v="18867.560000000001"/>
  </r>
  <r>
    <s v="CC16-0020"/>
    <x v="4"/>
    <s v="Croscill"/>
    <s v="Signature"/>
    <s v="C6001A-1"/>
    <s v="MATT PAD/TOPPER"/>
    <s v="White"/>
    <s v="King:78x80+15&quot;"/>
    <s v="B"/>
    <n v="491"/>
    <n v="18846.099999999999"/>
  </r>
  <r>
    <s v="MT70-0483"/>
    <x v="7"/>
    <s v="Martha Stewart"/>
    <s v="Martha's Garden"/>
    <s v="H0082B"/>
    <s v="SHOWER CURTAIN"/>
    <s v="Sage"/>
    <s v="72x72&quot;"/>
    <s v="ART"/>
    <n v="1342"/>
    <n v="18835.78"/>
  </r>
  <r>
    <s v="MPS72-481"/>
    <x v="7"/>
    <s v="Madison Park Signature"/>
    <s v="Marshmallow"/>
    <s v="H0008E"/>
    <s v="BATH RUG"/>
    <s v="Slate Blue"/>
    <s v="20&quot;W x 24&quot;L"/>
    <s v="A"/>
    <n v="1267"/>
    <n v="18831"/>
  </r>
  <r>
    <s v="BR54-1928"/>
    <x v="3"/>
    <s v="Beautyrest"/>
    <s v="Heated Plush"/>
    <s v="E0073J"/>
    <s v="ELECT BLANKET"/>
    <s v="Teal"/>
    <s v="Twin:62x84&quot;"/>
    <s v="B"/>
    <n v="390"/>
    <n v="18830.23"/>
  </r>
  <r>
    <s v="BL51N-0862"/>
    <x v="3"/>
    <s v="Madison Park"/>
    <s v="Freshspun Basketweave"/>
    <s v="E1017E"/>
    <s v="BLANKET"/>
    <s v="Khaki"/>
    <s v="King: 108x90&quot;"/>
    <s v="B"/>
    <n v="901"/>
    <n v="18822.53"/>
  </r>
  <r>
    <s v="NS10-3249"/>
    <x v="1"/>
    <s v="N Natori"/>
    <s v="Hanae"/>
    <s v="A9001B"/>
    <s v="COMFORTER (SET)"/>
    <s v="Grey"/>
    <s v="Full/Queen: 92&quot;W x 96&quot;L/20&quot;W x 26&quot;L (2)"/>
    <s v="B+"/>
    <n v="205"/>
    <n v="18821.599999999999"/>
  </r>
  <r>
    <s v="MP13-2694"/>
    <x v="1"/>
    <s v="Madison Park"/>
    <s v="Aubrey"/>
    <s v="A3001C-6"/>
    <s v="COVERLET&amp;BEDSPR"/>
    <s v="Black"/>
    <s v="Full/Queen: 90x90&quot;/20x26+2&quot;(2)/18x18&quot;/16x16&quot;/6.5x18&quot;"/>
    <s v="B"/>
    <n v="330"/>
    <n v="18809.14"/>
  </r>
  <r>
    <s v="ID20-1077"/>
    <x v="5"/>
    <s v="Intelligent Design"/>
    <s v="Microfiber"/>
    <s v="D0037G"/>
    <s v="SHEET/SHEET SET"/>
    <s v="Charcoal"/>
    <s v="Queen: 90x102&quot;/20x30&quot;(2)/60x80+12&quot;"/>
    <s v="B"/>
    <n v="1303"/>
    <n v="18802.12"/>
  </r>
  <r>
    <s v="MPS95A-0023"/>
    <x v="6"/>
    <s v="Madison Park Signature"/>
    <s v="Sunburst"/>
    <s v="J0068"/>
    <s v="AWD"/>
    <s v="Gold"/>
    <s v="30&quot;Wx30&quot;Hx1.25&quot;D"/>
    <s v="B"/>
    <n v="364"/>
    <n v="18798.939999999999"/>
  </r>
  <r>
    <s v="II12-1119"/>
    <x v="1"/>
    <s v="INK+IVY"/>
    <s v="Cody"/>
    <s v="A5085A"/>
    <s v="DUVET&amp;DUVET SET"/>
    <s v="Gray/Yellow"/>
    <s v="King/Cal King: 104&quot;W x 92&quot;L / 20&quot;W x 36&quot;L (2)"/>
    <s v="B+"/>
    <n v="235"/>
    <n v="18796.34"/>
  </r>
  <r>
    <s v="CCS20-002"/>
    <x v="5"/>
    <s v="Croscill"/>
    <s v="Luxury Egyptian"/>
    <s v="D6001C"/>
    <s v="SHEET/SHEET SET"/>
    <s v="White"/>
    <s v="Queen: 90x102&quot;/20x32&quot;(2)/60x80&quot;+16&quot;"/>
    <s v="B"/>
    <n v="265"/>
    <n v="18794.25"/>
  </r>
  <r>
    <s v="5DS153-0018"/>
    <x v="9"/>
    <s v="510 Design"/>
    <s v="Ellipse"/>
    <s v="K0029"/>
    <s v="LGT-TABLE LAMPS"/>
    <s v="Blue"/>
    <s v="12&quot;Lx12&quot;Wx25.25&quot;H"/>
    <s v="B"/>
    <n v="246"/>
    <n v="18790.669999999998"/>
  </r>
  <r>
    <s v="MP20-5402"/>
    <x v="5"/>
    <s v="Madison Park"/>
    <s v="Peached Percale"/>
    <s v="D0024E"/>
    <s v="SHEET/SHEET SET"/>
    <s v="White"/>
    <s v="Queen: 90&quot;W x 102&quot;L/20&quot;W x 31&quot;L (2)/60&quot;W x 80&quot;L + 15&quot;D"/>
    <s v="B"/>
    <n v="564"/>
    <n v="18784.88"/>
  </r>
  <r>
    <s v="BASI10-0298"/>
    <x v="4"/>
    <s v="Sleep Philosophy"/>
    <s v="Maximum Warmth"/>
    <s v="C0023"/>
    <s v="COMFORTER (SET)"/>
    <s v="White"/>
    <s v="King: 104x90&quot;"/>
    <s v="B"/>
    <n v="275"/>
    <n v="18784.740000000002"/>
  </r>
  <r>
    <s v="MPE20-1001"/>
    <x v="5"/>
    <s v="Madison Park Essentials"/>
    <s v="Printed Satin"/>
    <s v="D0004N"/>
    <s v="SHEET/SHEET SET"/>
    <s v="Gray Leopard"/>
    <s v="Queen: 90x102&quot;/20x30&quot;(2)/60x80+14&quot;"/>
    <s v="B"/>
    <n v="862"/>
    <n v="18783.439999999999"/>
  </r>
  <r>
    <s v="ST54-0087"/>
    <x v="3"/>
    <s v="Serta"/>
    <s v="Plush Heated"/>
    <s v="E0067C"/>
    <s v="ELECT BLANKET"/>
    <s v="Ivory"/>
    <s v="Full: 77x84&quot;"/>
    <s v="B"/>
    <n v="343"/>
    <n v="18768.04"/>
  </r>
  <r>
    <s v="BR51-4445"/>
    <x v="3"/>
    <s v="Madison Park"/>
    <s v="Dream Soft"/>
    <s v="E1078C"/>
    <s v="BLANKET"/>
    <s v="Taupe"/>
    <s v="108&quot;x90&quot;"/>
    <s v="B"/>
    <n v="735"/>
    <n v="18763.560000000001"/>
  </r>
  <r>
    <s v="MP51-6377"/>
    <x v="4"/>
    <s v="Madison Park"/>
    <s v="Coleman"/>
    <s v="C0040B"/>
    <s v="BLANKET"/>
    <s v="Grey"/>
    <s v="66x90&quot;"/>
    <s v="B"/>
    <n v="875"/>
    <n v="18762.38"/>
  </r>
  <r>
    <s v="MP13-4681"/>
    <x v="1"/>
    <s v="Madison Park"/>
    <s v="Ridge"/>
    <s v="A20001B"/>
    <s v="COVERLET&amp;BEDSPR"/>
    <s v="Grey"/>
    <s v="Full/Queen"/>
    <s v="B"/>
    <n v="327"/>
    <n v="18744.189999999999"/>
  </r>
  <r>
    <s v="MPS72-169"/>
    <x v="7"/>
    <s v="Madison Park Signature"/>
    <s v="Marshmallow"/>
    <s v="H0008B"/>
    <s v="BATH RUG"/>
    <s v="Cream"/>
    <s v="20x24&quot;(Contour)"/>
    <s v="A"/>
    <n v="1250"/>
    <n v="18732.509999999998"/>
  </r>
  <r>
    <s v="MP20-8000"/>
    <x v="5"/>
    <s v="Madison Park"/>
    <s v="600 Thread Count Pima Cotton"/>
    <s v="D0013E"/>
    <s v="SHEET/SHEET SET"/>
    <s v="Navy"/>
    <s v="King: 108x102&quot;/20x40&quot;(2)/78x80+16&quot;"/>
    <s v="B"/>
    <n v="265"/>
    <n v="18730.16"/>
  </r>
  <r>
    <s v="MP13-8484"/>
    <x v="1"/>
    <s v="Madison Park"/>
    <s v="Quebec"/>
    <s v="A0014U"/>
    <s v="COVERLET&amp;BEDSPR"/>
    <s v="Clay Red"/>
    <s v="Queen: 102&quot;W x 118&quot;L / 20&quot;W x 26&quot;L (2)"/>
    <s v="B+"/>
    <n v="361"/>
    <n v="18687.09"/>
  </r>
  <r>
    <s v="HH13-1835"/>
    <x v="10"/>
    <s v="Harbor House Blue"/>
    <s v="Seaside"/>
    <s v="X1080B"/>
    <s v="COVERLET&amp;BEDSPR"/>
    <s v="Navy"/>
    <s v="Full/Queen:90x90&quot;/ 20x26&quot;(2)/18x18&quot;"/>
    <s v="B-"/>
    <n v="232"/>
    <n v="18679.14"/>
  </r>
  <r>
    <s v="BL51N-0849"/>
    <x v="3"/>
    <s v="Madison Park"/>
    <s v="Freshspun Basketweave"/>
    <s v="E1017D"/>
    <s v="BLANKET"/>
    <s v="Natural"/>
    <s v="Full/Queen: 90x90&quot;"/>
    <s v="B"/>
    <n v="992"/>
    <n v="18674.16"/>
  </r>
  <r>
    <s v="MP40-7802"/>
    <x v="0"/>
    <s v="Madison Park"/>
    <s v="Eastfield"/>
    <s v="G0058C"/>
    <s v="WINDOW PANEL"/>
    <s v="Natural Ash"/>
    <s v="33x64&quot;"/>
    <s v="B+"/>
    <n v="550"/>
    <n v="18643.18"/>
  </r>
  <r>
    <s v="MP40-7978"/>
    <x v="0"/>
    <s v="Madison Park"/>
    <s v="Kyler"/>
    <s v="G0083C"/>
    <s v="WINDOW PANEL"/>
    <s v="Natural"/>
    <s v="27x64&quot;"/>
    <s v="B"/>
    <n v="552"/>
    <n v="18636"/>
  </r>
  <r>
    <s v="BR54-0908"/>
    <x v="3"/>
    <s v="Beautyrest"/>
    <s v="Heated Plush"/>
    <s v="E0073B"/>
    <s v="ELECT BLANKET"/>
    <s v="Black"/>
    <s v="Full:80x84&quot;"/>
    <s v="B+"/>
    <n v="344"/>
    <n v="18626.310000000001"/>
  </r>
  <r>
    <s v="BR54-0175"/>
    <x v="3"/>
    <s v="Beautyrest"/>
    <s v="Electric Micro Fleece"/>
    <s v="E0061B"/>
    <s v="ELECT BLANKET"/>
    <s v="Ivory"/>
    <s v="Twin:62x84&quot;"/>
    <s v="A"/>
    <n v="346"/>
    <n v="18625.68"/>
  </r>
  <r>
    <s v="AM12-0421"/>
    <x v="1"/>
    <s v="Super Listing"/>
    <s v="Porter"/>
    <s v="A6007AA"/>
    <s v="DUVET&amp;DUVET SET"/>
    <s v="Olive Green"/>
    <s v="King: 104x90&quot;/20x36&quot;(2)"/>
    <s v="B-"/>
    <n v="744"/>
    <n v="18624.21"/>
  </r>
  <r>
    <s v="II95C-0154"/>
    <x v="6"/>
    <s v="INK+IVY"/>
    <s v="Botanical Waterfall"/>
    <s v="J0244"/>
    <s v="CANVAS"/>
    <s v="Green"/>
    <s v="19.4&quot;Wx25.4&quot;Hx1.35&quot;D Set of 2 Canvas Size:18&quot;x24&quot;"/>
    <s v="B"/>
    <n v="471"/>
    <n v="18600.169999999998"/>
  </r>
  <r>
    <s v="MPE70-1029"/>
    <x v="7"/>
    <s v="Madison Park Essentials"/>
    <s v="Saben"/>
    <s v="H0100B"/>
    <s v="SHOWER CURTAIN"/>
    <s v="Aqua/Grey"/>
    <s v="72&quot;W x 72&quot;L"/>
    <s v="B"/>
    <n v="1218"/>
    <n v="18599.330000000002"/>
  </r>
  <r>
    <s v="ID20-1461"/>
    <x v="5"/>
    <s v="Intelligent Design"/>
    <s v="Microfiber"/>
    <s v="D0037D-1"/>
    <s v="SHEET/SHEET SET"/>
    <s v="Pink"/>
    <s v="Queen: 90&quot;W x 102&quot;L/20&quot;W x 30&quot;L (4)/60&quot;W x 80&quot;L + 14&quot;D"/>
    <s v="B"/>
    <n v="1171"/>
    <n v="18591.04"/>
  </r>
  <r>
    <s v="BASI16-0416"/>
    <x v="4"/>
    <s v="Sleep Philosophy"/>
    <s v="1.5&quot; Gel Memory Foam"/>
    <s v="C0005"/>
    <s v="MATT PAD/TOPPER"/>
    <s v="Blue"/>
    <s v="39x80x1.5&quot;"/>
    <s v="B"/>
    <n v="676"/>
    <n v="18580.259999999998"/>
  </r>
  <r>
    <s v="HH12-1649"/>
    <x v="10"/>
    <s v="Harbor House Blue"/>
    <s v="Suzanna"/>
    <s v="X1084A"/>
    <s v="DUVET&amp;DUVET SET"/>
    <s v="Taupe"/>
    <s v="King: 106&quot;W x 90&quot;L / 20&quot;W x 36&quot;L + 2&quot;D (2)"/>
    <s v="B-"/>
    <n v="177"/>
    <n v="18567.8"/>
  </r>
  <r>
    <s v="ST55-0256"/>
    <x v="3"/>
    <s v="Serta"/>
    <s v="Plush Top Heated AZ"/>
    <s v="X4002"/>
    <s v="ELEC MATT PAD"/>
    <s v="White"/>
    <s v="Full: 54x75+15&quot;"/>
    <s v="ARB-"/>
    <n v="255"/>
    <n v="18566.02"/>
  </r>
  <r>
    <s v="UHK10-0230"/>
    <x v="1"/>
    <s v="Intelligent Design Kids"/>
    <s v="Lulu"/>
    <s v="B7025"/>
    <s v="COMFORTER (SET)"/>
    <s v="Purple"/>
    <s v="Twin"/>
    <s v="B"/>
    <n v="461"/>
    <n v="18559.669999999998"/>
  </r>
  <r>
    <s v="BR51N-3831"/>
    <x v="3"/>
    <s v="Madison Park"/>
    <s v="Waffle Weave"/>
    <s v="E1071D"/>
    <s v="BLANKET"/>
    <s v="Aqua"/>
    <s v="Twin:66&quot;x90&quot;"/>
    <s v="B+"/>
    <n v="670"/>
    <n v="18525.759999999998"/>
  </r>
  <r>
    <s v="WR20-4011"/>
    <x v="5"/>
    <s v="Woolrich"/>
    <s v="Cotton Flannel"/>
    <s v="D0052D"/>
    <s v="SHEET/SHEET SET"/>
    <s v="Grey Ski Jump"/>
    <s v="King:108&quot;x102&quot;/78&quot;x80&quot;+14&quot;/20&quot;x40&quot;(2)"/>
    <s v="B"/>
    <n v="527"/>
    <n v="18495.62"/>
  </r>
  <r>
    <s v="BR54-0176"/>
    <x v="3"/>
    <s v="Beautyrest"/>
    <s v="Electric Micro Fleece"/>
    <s v="E0061B"/>
    <s v="ELECT BLANKET"/>
    <s v="Ivory"/>
    <s v="Full:80x84&quot;"/>
    <s v="A"/>
    <n v="327"/>
    <n v="18495.18"/>
  </r>
  <r>
    <s v="MP20-7157"/>
    <x v="5"/>
    <s v="Madison Park"/>
    <s v="800 Thread Count"/>
    <s v="D0023H"/>
    <s v="SHEET/SHEET SET"/>
    <s v="White"/>
    <s v="Split King: 110x104&quot;/20x40&quot;(4)/38x80+15&quot; (2)"/>
    <s v="B"/>
    <n v="386"/>
    <n v="18493.91"/>
  </r>
  <r>
    <s v="MP41-4989"/>
    <x v="0"/>
    <s v="Madison Park"/>
    <s v="Aubrey"/>
    <s v="G1001B"/>
    <s v="VALANCE"/>
    <s v="Black"/>
    <s v="50&quot;W x 18&quot;L"/>
    <s v="B"/>
    <n v="1362"/>
    <n v="18492.939999999999"/>
  </r>
  <r>
    <s v="5DS10-0282"/>
    <x v="1"/>
    <s v="510 Design"/>
    <s v="Powell"/>
    <s v="A5119B"/>
    <s v="COMFORTER (SET)"/>
    <s v="White"/>
    <s v="Cal King:104&quot;Wx92&quot;L/20&quot;Wx36&quot;L(2)/72&quot;Wx84&quot;L+15&quot;D/12&quot;Wx16&quot;L/18&quot;Wx18&quot;L/26&quot;Wx26&quot;L+1.5&quot;(2)"/>
    <s v="B"/>
    <n v="318"/>
    <n v="18479.38"/>
  </r>
  <r>
    <s v="MP10-5062"/>
    <x v="3"/>
    <s v="Madison Park"/>
    <s v="Arya"/>
    <s v="E0004B"/>
    <s v="COMFORTER (SET)"/>
    <s v="Blush"/>
    <s v="King/Cal King: 104&quot;W x 90&quot;L/20&quot;W x 36&quot;L + 2&quot;D (2)"/>
    <s v="B"/>
    <n v="290"/>
    <n v="18470.7"/>
  </r>
  <r>
    <s v="ID10-1699"/>
    <x v="3"/>
    <s v="Intelligent Design"/>
    <s v="Malea"/>
    <s v="E0016B"/>
    <s v="COMFORTER (SET)"/>
    <s v="Ivory"/>
    <s v="Twin/Twin XL: 66x90&quot;/20x26+2&quot;"/>
    <s v="B+"/>
    <n v="582"/>
    <n v="18464.04"/>
  </r>
  <r>
    <s v="MP40-7971"/>
    <x v="0"/>
    <s v="Madison Park"/>
    <s v="Kyler"/>
    <s v="G0083A"/>
    <s v="WINDOW PANEL"/>
    <s v="Ivory"/>
    <s v="34x64&quot;"/>
    <s v="B"/>
    <n v="434"/>
    <n v="18434.900000000001"/>
  </r>
  <r>
    <s v="MP20-6422"/>
    <x v="5"/>
    <s v="Madison Park"/>
    <s v="800 Thread Count"/>
    <s v="D0023G"/>
    <s v="SHEET/SHEET SET"/>
    <s v="Charcoal"/>
    <s v="Queen: 90x102&quot;/20x30&quot;(4)/60x80&quot;+15&quot;"/>
    <s v="B"/>
    <n v="516"/>
    <n v="18434"/>
  </r>
  <r>
    <s v="MPE10-1060"/>
    <x v="1"/>
    <s v="Madison Park Essentials"/>
    <s v="Luna"/>
    <s v="A0132A"/>
    <s v="COMFORTER (SET)"/>
    <s v="Blue"/>
    <s v="Queen:90x90&quot;/20x26&quot;(2)/90x102&quot;/60x80+14&quot;/20x30&quot;(2)"/>
    <s v="B"/>
    <n v="519"/>
    <n v="18401.740000000002"/>
  </r>
  <r>
    <s v="BR54-4130"/>
    <x v="3"/>
    <s v="Beautyrest"/>
    <s v="Microplush"/>
    <s v="E0102C"/>
    <s v="ELECT BLANKET"/>
    <s v="Taupe"/>
    <s v="Queen: 84x90&quot;"/>
    <s v="B"/>
    <n v="178"/>
    <n v="18394.689999999999"/>
  </r>
  <r>
    <s v="MPE10-811"/>
    <x v="1"/>
    <s v="Madison Park Essentials"/>
    <s v="Joella"/>
    <s v="A1062E"/>
    <s v="COMFORTER (SET)"/>
    <s v="Blush"/>
    <s v="Cal King"/>
    <s v="B+"/>
    <n v="162"/>
    <n v="18378.150000000001"/>
  </r>
  <r>
    <s v="BR20-4665"/>
    <x v="5"/>
    <s v="Beautyrest"/>
    <s v="1500TC Solid Cooling Sheet Set"/>
    <s v="D7003D"/>
    <s v="SHEET/SHEET SET"/>
    <s v="White"/>
    <s v="Queen: 90x102&quot;/20x30&quot;(2)/60x80+15&quot;"/>
    <s v="EXT"/>
    <n v="667"/>
    <n v="18375.849999999999"/>
  </r>
  <r>
    <s v="ID40-1614"/>
    <x v="0"/>
    <s v="Intelligent Design"/>
    <s v="Raina"/>
    <s v="G0045F"/>
    <s v="WINDOW PANEL"/>
    <s v="Ivory/Gold"/>
    <s v="50&quot;W x 84&quot;L"/>
    <s v="B+"/>
    <n v="891"/>
    <n v="18359.259999999998"/>
  </r>
  <r>
    <s v="MT150-0080"/>
    <x v="9"/>
    <s v="Hampton Hill"/>
    <s v="Elegenza"/>
    <s v="K0236"/>
    <s v="LGT-CHANDELIERS"/>
    <s v="Main:Antique brass+Shade:White"/>
    <s v="39.125x21.875x36.750&quot;/body:39.125x21.875x36.750&quot;/shade:6.00x6.00x6.00&quot;"/>
    <s v="B"/>
    <n v="94"/>
    <n v="18357.41"/>
  </r>
  <r>
    <s v="MP10-2584"/>
    <x v="1"/>
    <s v="Madison Park"/>
    <s v="Palmer"/>
    <s v="A0021B"/>
    <s v="COMFORTER (SET)"/>
    <s v="Plum"/>
    <s v="Full: 82x90&quot;/20x26&quot;(2)/54x75+15&quot;/18x18&quot;/12x20&quot;/16x16&quot;"/>
    <s v="A"/>
    <n v="297"/>
    <n v="18353.7"/>
  </r>
  <r>
    <s v="II70-779"/>
    <x v="7"/>
    <s v="INK+IVY"/>
    <s v="Alpine"/>
    <s v="H0094B"/>
    <s v="SHOWER CURTAIN"/>
    <s v="Aqua"/>
    <s v="72x72&quot;"/>
    <s v="B"/>
    <n v="969"/>
    <n v="18350.5"/>
  </r>
  <r>
    <s v="BR54-0412"/>
    <x v="3"/>
    <s v="Beautyrest"/>
    <s v="Electric Micro Fleece"/>
    <s v="E0061A"/>
    <s v="ELECT BLANKET"/>
    <s v="Grey"/>
    <s v="Full:80x84&quot;"/>
    <s v="B+"/>
    <n v="327"/>
    <n v="18343.54"/>
  </r>
  <r>
    <s v="MP20-2390"/>
    <x v="5"/>
    <s v="Madison Park"/>
    <s v="3M Microcell"/>
    <s v="D0015H"/>
    <s v="SHEET/SHEET SET"/>
    <s v="Seafoam"/>
    <s v="Queen: 90x102&quot;/60x80+16&quot;/20x30&quot;(2)"/>
    <s v="B"/>
    <n v="910"/>
    <n v="18341.41"/>
  </r>
  <r>
    <s v="II10-1331"/>
    <x v="1"/>
    <s v="INK+IVY"/>
    <s v="Cairo"/>
    <s v="A5126A"/>
    <s v="COMFORTER (SET)"/>
    <s v="Ivory"/>
    <s v="King/Cal King: 106x94&quot;/20x36&quot;(2)"/>
    <s v="B+"/>
    <n v="236"/>
    <n v="18328.400000000001"/>
  </r>
  <r>
    <s v="ID10-2042"/>
    <x v="3"/>
    <s v="Intelligent Design"/>
    <s v="Malea"/>
    <s v="E0016E"/>
    <s v="COMFORTER (SET)"/>
    <s v="Aqua"/>
    <s v="Twin/Twin XL: 66x90&quot;/20x26+2&quot;"/>
    <s v="B"/>
    <n v="603"/>
    <n v="18323.810000000001"/>
  </r>
  <r>
    <s v="CS20-1476"/>
    <x v="5"/>
    <s v="Comfort Spaces"/>
    <s v="Microfiber Coolmax"/>
    <s v="X3067A-1"/>
    <s v="SHEET/SHEET SET"/>
    <s v="Light Grey"/>
    <s v="King: 78x80&quot;+14&quot;"/>
    <s v="ARA"/>
    <n v="1805"/>
    <n v="18322.5"/>
  </r>
  <r>
    <s v="BR54-1932"/>
    <x v="3"/>
    <s v="Beautyrest"/>
    <s v="Heated Plush"/>
    <s v="E0073I"/>
    <s v="ELECT BLANKET"/>
    <s v="Purple"/>
    <s v="Twin:62x84&quot;"/>
    <s v="B"/>
    <n v="370"/>
    <n v="18318.919999999998"/>
  </r>
  <r>
    <s v="ID51-828"/>
    <x v="3"/>
    <s v="Intelligent Design"/>
    <s v="Microlight Plush"/>
    <s v="E1053C"/>
    <s v="BLANKET"/>
    <s v="Grey"/>
    <s v="Full/Queen:90x92&quot;"/>
    <s v="B"/>
    <n v="1211"/>
    <n v="18313.419999999998"/>
  </r>
  <r>
    <s v="MP70-8548"/>
    <x v="7"/>
    <s v="Madison Park"/>
    <s v="Spa Waffle"/>
    <s v="H0043D"/>
    <s v="SHOWER CURTAIN"/>
    <s v="Grey"/>
    <s v="Long: 72x78&quot;"/>
    <s v="A+"/>
    <n v="1121"/>
    <n v="18310.07"/>
  </r>
  <r>
    <s v="CS20-1352"/>
    <x v="5"/>
    <s v="Comfort Spaces"/>
    <s v="Microfiber Coolmax"/>
    <s v="X3067E"/>
    <s v="SHEET/SHEET SET"/>
    <s v="Blue"/>
    <s v="King: 108x102&quot;/20x40&quot;(2)/78x80+14&quot;"/>
    <s v="ARA"/>
    <n v="879"/>
    <n v="18300.72"/>
  </r>
  <r>
    <s v="MP40-6552"/>
    <x v="0"/>
    <s v="Madison Park"/>
    <s v="Galen"/>
    <s v="G0050E"/>
    <s v="WINDOW PANEL"/>
    <s v="Grey"/>
    <s v="31x64&quot;"/>
    <s v="B"/>
    <n v="584"/>
    <n v="18299.21"/>
  </r>
  <r>
    <s v="BASI30-0531"/>
    <x v="4"/>
    <s v="Sleep Philosophy"/>
    <s v="Memory Foam"/>
    <s v="C0018"/>
    <s v="NORMAL PILLOW"/>
    <s v="White"/>
    <s v="11x8.5.x7&quot;"/>
    <s v="B"/>
    <n v="1674"/>
    <n v="18280.27"/>
  </r>
  <r>
    <s v="ID20-1556"/>
    <x v="5"/>
    <s v="Intelligent Design"/>
    <s v="Cozy Soft"/>
    <s v="D0036G"/>
    <s v="SHEET/SHEET SET"/>
    <s v="Grey/Pink Dots"/>
    <s v="Twin: 66&quot;W x 96&quot;L/39&quot;W x 75&quot;L + 12&quot;D/20&quot;W x 30&quot;L (1)"/>
    <s v="B"/>
    <n v="1051"/>
    <n v="18276.71"/>
  </r>
  <r>
    <s v="MP13-6445"/>
    <x v="1"/>
    <s v="Madison Park"/>
    <s v="Quebec"/>
    <s v="A0014C"/>
    <s v="COVERLET&amp;BEDSPR"/>
    <s v="Seafoam"/>
    <s v="Full: 96&quot;W x 110&quot;L / 20&quot;W x 26&quot;L (2)"/>
    <s v="A+"/>
    <n v="437"/>
    <n v="18248.810000000001"/>
  </r>
  <r>
    <s v="MP13-6116"/>
    <x v="1"/>
    <s v="Madison Park"/>
    <s v="Keaton"/>
    <s v="A0004G"/>
    <s v="COVERLET&amp;BEDSPR"/>
    <s v="Teal"/>
    <s v="Full/ Queen : 90&quot;W x 90&quot;L / 20&quot;W x 26&quot;L (2)"/>
    <s v="B"/>
    <n v="479"/>
    <n v="18231.25"/>
  </r>
  <r>
    <s v="BR20-4169"/>
    <x v="5"/>
    <s v="Beautyrest"/>
    <s v="Oversized Cotton Flannel"/>
    <s v="D0048A"/>
    <s v="SHEET/SHEET SET"/>
    <s v="Tossed Botanical"/>
    <s v="King: 108x104&quot;/20x40&quot;(2)/78x80+16&quot;"/>
    <s v="B"/>
    <n v="555"/>
    <n v="18225.53"/>
  </r>
  <r>
    <s v="MP10-2242"/>
    <x v="1"/>
    <s v="Madison Park"/>
    <s v="Laurel"/>
    <s v="A0019E"/>
    <s v="COMFORTER (SET)"/>
    <s v="Navy"/>
    <s v="Cal King: 104x92&quot;/20x36+2&quot;(2)/72x84+15&quot;/18x18&quot;/12x18&quot;/D6.5x18&quot;"/>
    <s v="B"/>
    <n v="261"/>
    <n v="18216.34"/>
  </r>
  <r>
    <s v="BL51N-0734"/>
    <x v="3"/>
    <s v="Madison Park"/>
    <s v="Liquid Cotton"/>
    <s v="E1020C"/>
    <s v="BLANKET"/>
    <s v="Ivory 11-0105TCX"/>
    <s v="King: 108x90&quot;"/>
    <s v="B"/>
    <n v="579"/>
    <n v="18213.05"/>
  </r>
  <r>
    <s v="TN20-0353"/>
    <x v="5"/>
    <s v="True North by Sleep Philosophy"/>
    <s v="Cozy Cotton Flannel"/>
    <s v="D0036M"/>
    <s v="SHEET/SHEET SET"/>
    <s v="Grey Dots"/>
    <s v="Twin: 66&quot;W x 96&quot;L/39&quot;W x 75&quot;L + 12&quot;D/20&quot;W x 30&quot;L(1)"/>
    <s v="B"/>
    <n v="1094"/>
    <n v="18205.8"/>
  </r>
  <r>
    <s v="MP51-7650"/>
    <x v="4"/>
    <s v="Madison Park"/>
    <s v="Cambria"/>
    <s v="C0019G"/>
    <s v="BLANKET"/>
    <s v="Charcoal"/>
    <s v="Full/Queen: 90x96&quot;"/>
    <s v="B"/>
    <n v="696"/>
    <n v="18191.78"/>
  </r>
  <r>
    <s v="CCS20-013"/>
    <x v="5"/>
    <s v="Croscill"/>
    <s v="Luxury Egyptian"/>
    <s v="D6001A"/>
    <s v="SHEET/SHEET SET"/>
    <s v="Grey"/>
    <s v="King: 108x102&quot;/20x40&quot;(2)/78x80&quot;+16&quot;"/>
    <s v="B"/>
    <n v="220"/>
    <n v="18185.77"/>
  </r>
  <r>
    <s v="MPS72-557"/>
    <x v="7"/>
    <s v="Madison Park Signature"/>
    <s v="Splendor"/>
    <s v="H0022A"/>
    <s v="BATH RUG"/>
    <s v="White"/>
    <s v="24&quot;x60&quot;"/>
    <s v="A++"/>
    <n v="593"/>
    <n v="18172.96"/>
  </r>
  <r>
    <s v="MP51-8193"/>
    <x v="4"/>
    <s v="Madison Park"/>
    <s v="Coleman"/>
    <s v="C0040H"/>
    <s v="BLANKET"/>
    <s v="Black"/>
    <s v="90x90&quot;"/>
    <s v="B"/>
    <n v="691"/>
    <n v="18171.5"/>
  </r>
  <r>
    <s v="MP10-4346"/>
    <x v="1"/>
    <s v="Madison Park"/>
    <s v="Donovan"/>
    <s v="A3004A"/>
    <s v="COMFORTER (SET)"/>
    <s v="Navy"/>
    <s v="Cal King: 104x92&quot;/20x36&quot;(2)/72x84+15&quot;/18x18&quot;/12x18&quot;/16x16&quot;"/>
    <s v="B"/>
    <n v="229"/>
    <n v="18163.71"/>
  </r>
  <r>
    <s v="MP10-740"/>
    <x v="1"/>
    <s v="Madison Park"/>
    <s v="Laurel"/>
    <s v="A0019C"/>
    <s v="COMFORTER (SET)"/>
    <s v="White"/>
    <s v="Cal King: 104x92&quot;/20x36&quot;(2)/72x84+15&quot;/18x18&quot;/12x18&quot;/D6.5x18&quot;"/>
    <s v="B"/>
    <n v="273"/>
    <n v="18162.38"/>
  </r>
  <r>
    <s v="ST54-0133"/>
    <x v="3"/>
    <s v="Serta"/>
    <s v="Fleece to Sherpa"/>
    <s v="E0069B"/>
    <s v="ELECT BLANKET"/>
    <s v="Brown"/>
    <s v="Twin:62x84&quot;"/>
    <s v="B"/>
    <n v="400"/>
    <n v="18160.939999999999"/>
  </r>
  <r>
    <s v="MPE21-990"/>
    <x v="5"/>
    <s v="Madison Park Essentials"/>
    <s v="Satin"/>
    <s v="D0004H-1"/>
    <s v="PILLOWCASE"/>
    <s v="Blush"/>
    <s v="Standard: 20x30&quot;(2)"/>
    <s v="B"/>
    <n v="2897"/>
    <n v="18158.86"/>
  </r>
  <r>
    <s v="BASI16-0450"/>
    <x v="4"/>
    <s v="Sleep Philosophy"/>
    <s v="4&quot; Gel Memory Foam with 3M Cover"/>
    <s v="C0004"/>
    <s v="MATT PAD/TOPPER"/>
    <s v="White"/>
    <s v="Twin: 39x75+4&quot;"/>
    <s v="B"/>
    <n v="239"/>
    <n v="18154.599999999999"/>
  </r>
  <r>
    <s v="MP13-2532"/>
    <x v="1"/>
    <s v="Madison Park"/>
    <s v="Celeste"/>
    <s v="A3003B"/>
    <s v="COVERLET&amp;BEDSPR"/>
    <s v="White"/>
    <s v="Full/Queen: 90x90&quot;/20x26+2&quot;(2)/16x16&quot;"/>
    <s v="A"/>
    <n v="328"/>
    <n v="18151.8"/>
  </r>
  <r>
    <s v="II70-1284"/>
    <x v="1"/>
    <s v="INK+IVY"/>
    <s v="Cody"/>
    <s v="A5085A-1"/>
    <s v="SHOWER CURTAIN"/>
    <s v="Gray/Yellow"/>
    <s v="72&quot;W x 72&quot;L"/>
    <s v="B"/>
    <n v="672"/>
    <n v="18150.45"/>
  </r>
  <r>
    <s v="BASI16-0479"/>
    <x v="4"/>
    <s v="Sleep Philosophy"/>
    <s v="3&quot; Gel Memory Foam with Cooling Cover"/>
    <s v="C0003"/>
    <s v="MATT PAD/TOPPER"/>
    <s v="White"/>
    <s v="King: 78x80+3&quot;"/>
    <s v="B"/>
    <n v="124"/>
    <n v="18131.439999999999"/>
  </r>
  <r>
    <s v="MPE20-1154"/>
    <x v="5"/>
    <s v="Madison Park Essentials"/>
    <s v="Satin"/>
    <s v="D0004T"/>
    <s v="SHEET/SHEET SET"/>
    <s v="Lilac"/>
    <s v="King: 108x102&quot;/78x80+14&quot;/20x40&quot;(4)"/>
    <s v="B"/>
    <n v="677"/>
    <n v="18107.68"/>
  </r>
  <r>
    <s v="BASI10-0292"/>
    <x v="4"/>
    <s v="Sleep Philosophy"/>
    <s v="Year Round Warmth"/>
    <s v="C0023"/>
    <s v="COMFORTER (SET)"/>
    <s v="White"/>
    <s v="King: 104x90&quot;"/>
    <s v="B"/>
    <n v="311"/>
    <n v="18093.39"/>
  </r>
  <r>
    <s v="MP41-7425"/>
    <x v="0"/>
    <s v="Madison Park"/>
    <s v="Aubrey"/>
    <s v="G1001D"/>
    <s v="VALANCE"/>
    <s v="Navy"/>
    <s v="50&quot;W x 18&quot;L"/>
    <s v="B"/>
    <n v="1352"/>
    <n v="18084.09"/>
  </r>
  <r>
    <s v="MP51N-8381"/>
    <x v="3"/>
    <s v="Madison Park"/>
    <s v="Liquid Cotton"/>
    <s v="E1020J"/>
    <s v="BLANKET"/>
    <s v="Navy"/>
    <s v="King: 108x90&quot;"/>
    <s v="B"/>
    <n v="559"/>
    <n v="18080.61"/>
  </r>
  <r>
    <s v="SHET20-735"/>
    <x v="5"/>
    <s v="True North by Sleep Philosophy"/>
    <s v="Micro Fleece"/>
    <s v="D0034A"/>
    <s v="SHEET/SHEET SET"/>
    <s v="Grey"/>
    <s v="Twin XL: 68x102&quot;/39x80+14&quot;/20x30&quot;"/>
    <s v="B"/>
    <n v="718"/>
    <n v="18064.439999999999"/>
  </r>
  <r>
    <s v="ST55-0116"/>
    <x v="3"/>
    <s v="Serta"/>
    <s v="Waterproof"/>
    <s v="E0116"/>
    <s v="ELEC MATT PAD"/>
    <s v="White"/>
    <s v="Full: 54x75+15&quot;"/>
    <s v="B"/>
    <n v="327"/>
    <n v="18058.18"/>
  </r>
  <r>
    <s v="MP10-7635"/>
    <x v="3"/>
    <s v="Madison Park"/>
    <s v="Arya"/>
    <s v="E0004D"/>
    <s v="COMFORTER (SET)"/>
    <s v="Aqua"/>
    <s v="Full/Queen:90&quot;x90&quot;/20&quot;x26&quot;+2&quot;(2)"/>
    <s v="B"/>
    <n v="339"/>
    <n v="18053.32"/>
  </r>
  <r>
    <s v="MP71-4894"/>
    <x v="7"/>
    <s v="Madison Park"/>
    <s v="Mosaic"/>
    <s v="H0053A"/>
    <s v="BATH ACCESSORIES"/>
    <s v="Gold"/>
    <s v="Soap Dispenser/Toothbrush Holder/Tumbler/Ring Tray"/>
    <s v="B"/>
    <n v="705"/>
    <n v="18034.45"/>
  </r>
  <r>
    <s v="CS20-1726"/>
    <x v="5"/>
    <s v="Comfort Spaces"/>
    <s v="Cotton 144TC"/>
    <s v="X3018R"/>
    <s v="SHEET/SHEET SET"/>
    <s v="Pink"/>
    <s v="Full: 81x96&quot;/54x75&quot;+14/20x30&quot;(2)"/>
    <s v="ARB"/>
    <n v="912"/>
    <n v="18021.12"/>
  </r>
  <r>
    <s v="MP12-5806"/>
    <x v="1"/>
    <s v="Madison Park"/>
    <s v="Isla"/>
    <s v="A0027A"/>
    <s v="DUVET&amp;DUVET SET"/>
    <s v="Blue"/>
    <s v="Full/Queen: 90&quot;W x 90&quot;L/20&quot;W x 26&quot;L + 1/2&quot;D (2)"/>
    <s v="B"/>
    <n v="522"/>
    <n v="18020.59"/>
  </r>
  <r>
    <s v="MP50N-5511"/>
    <x v="3"/>
    <s v="Madison Park"/>
    <s v="Chloe"/>
    <s v="E1006A"/>
    <s v="THROW"/>
    <s v="Blush"/>
    <s v="50&quot;W x 60&quot;L"/>
    <s v="B"/>
    <n v="914"/>
    <n v="18016.88"/>
  </r>
  <r>
    <s v="ID20-146"/>
    <x v="5"/>
    <s v="Intelligent Design"/>
    <s v="Microfiber"/>
    <s v="D0037E"/>
    <s v="SHEET/SHEET SET"/>
    <s v="White"/>
    <s v="King: 108x102&quot;/20x40&quot;(2)/78x80+12&quot;"/>
    <s v="B"/>
    <n v="1003"/>
    <n v="17997.189999999999"/>
  </r>
  <r>
    <s v="MPE70-816"/>
    <x v="7"/>
    <s v="Madison Park Essentials"/>
    <s v="Maible"/>
    <s v="H0102"/>
    <s v="SHOWER CURTAIN"/>
    <s v="Purple"/>
    <s v="72&quot;W x 72&quot;L"/>
    <s v="B"/>
    <n v="1194"/>
    <n v="17993.8"/>
  </r>
  <r>
    <s v="MP10-5672"/>
    <x v="1"/>
    <s v="Madison Park"/>
    <s v="Lola"/>
    <s v="A0026D"/>
    <s v="COMFORTER (SET)"/>
    <s v="Grey/Peach"/>
    <s v="Cal King"/>
    <s v="A"/>
    <n v="221"/>
    <n v="17990.66"/>
  </r>
  <r>
    <s v="MP12-7142"/>
    <x v="1"/>
    <s v="Madison Park"/>
    <s v="Violette"/>
    <s v="A5019"/>
    <s v="DUVET&amp;DUVET SET"/>
    <s v="Ivory/Taupe"/>
    <s v="Full/Queen: 90&quot;W x 90&quot;L/20&quot;W x 26&quot;L(2)"/>
    <s v="A"/>
    <n v="314"/>
    <n v="17981.14"/>
  </r>
  <r>
    <s v="WR51-3914"/>
    <x v="3"/>
    <s v="Woolrich"/>
    <s v="Burlington"/>
    <s v="E1060H"/>
    <s v="BLANKET"/>
    <s v="Black"/>
    <s v="Full/Queen: 90x90&quot;"/>
    <s v="B"/>
    <n v="754"/>
    <n v="17977.560000000001"/>
  </r>
  <r>
    <s v="ST54-0126"/>
    <x v="3"/>
    <s v="Serta"/>
    <s v="Plush Heated"/>
    <s v="E0067F"/>
    <s v="ELECT BLANKET"/>
    <s v="Light Grey"/>
    <s v="Full: 77x84&quot;"/>
    <s v="B"/>
    <n v="329"/>
    <n v="17973.78"/>
  </r>
  <r>
    <s v="MP10-4801"/>
    <x v="3"/>
    <s v="Madison Park"/>
    <s v="Adelyn"/>
    <s v="E0021"/>
    <s v="COMFORTER (SET)"/>
    <s v="Ivory"/>
    <s v="Twin/TwinXL: 63&quot;W x 86&quot;L/20&quot;W x 26&quot;L + 2&quot;D (1)"/>
    <s v="A"/>
    <n v="545"/>
    <n v="17970.060000000001"/>
  </r>
  <r>
    <s v="MPE13-312"/>
    <x v="1"/>
    <s v="Madison Park Essentials"/>
    <s v="Knowles"/>
    <s v="A1005A"/>
    <s v="COVERLET&amp;BEDSPR"/>
    <s v="Grey"/>
    <s v="Cal King: 104x92&quot;/20x36&quot;(2)/108x102&quot;/72x84+14&quot;/20x40&quot;(2)/12x18&quot;"/>
    <s v="B"/>
    <n v="262"/>
    <n v="17953.330000000002"/>
  </r>
  <r>
    <s v="MP10-256"/>
    <x v="1"/>
    <s v="Madison Park"/>
    <s v="Laurel"/>
    <s v="A0019A"/>
    <s v="COMFORTER (SET)"/>
    <s v="Plum"/>
    <s v="Cal-King: 104x92&quot;/20x36&quot;(2)/72x84+15&quot;/18x18&quot;/12x18&quot;/D6.5x18&quot;"/>
    <s v="B+"/>
    <n v="262"/>
    <n v="17944.7"/>
  </r>
  <r>
    <s v="MZK10-168"/>
    <x v="1"/>
    <s v="Intelligent Design Kids"/>
    <s v="Tessa"/>
    <s v="B2038A"/>
    <s v="COMFORTER (SET)"/>
    <s v="White"/>
    <s v="Twin: 66''W x 86&quot;L/20''W x 26&quot; L/13''W x 13&quot;L"/>
    <s v="B"/>
    <n v="511"/>
    <n v="17943.740000000002"/>
  </r>
  <r>
    <s v="MP95B-0262"/>
    <x v="6"/>
    <s v="Madison Park"/>
    <s v="Avant Garden"/>
    <s v="J0129"/>
    <s v="AWD"/>
    <s v="Multi"/>
    <s v="12x24x1.25&quot;(2)"/>
    <s v="B"/>
    <n v="571"/>
    <n v="17943.68"/>
  </r>
  <r>
    <s v="BRP20-0074C"/>
    <x v="5"/>
    <s v="Beautyrest Platinum "/>
    <s v="400TC Liquid Cotton"/>
    <s v="D7005A"/>
    <s v="SHEET/SHEET SET"/>
    <s v="Blue(Flint Stone 18-3916TCX)"/>
    <s v="King: 108x108&quot;/21x40&quot;(2)/78x80&quot;+16&quot;"/>
    <s v="EXB"/>
    <n v="443"/>
    <n v="17941.5"/>
  </r>
  <r>
    <s v="MP40-6367"/>
    <x v="0"/>
    <s v="Madison Park"/>
    <s v="Emilia"/>
    <s v="G0001L"/>
    <s v="WINDOW PANEL"/>
    <s v="White"/>
    <s v="50x95&quot;"/>
    <s v="B+"/>
    <n v="685"/>
    <n v="17940.14"/>
  </r>
  <r>
    <s v="CS20-1663"/>
    <x v="5"/>
    <s v="Comfort Spaces"/>
    <s v="Microfiber Coolmax"/>
    <s v="X3067G"/>
    <s v="SHEET/SHEET SET"/>
    <s v="Cream"/>
    <s v="Queen: 90x102&quot;/20x30&quot;(2)/60x80+14&quot;"/>
    <s v="ARB"/>
    <n v="984"/>
    <n v="17935.830000000002"/>
  </r>
  <r>
    <s v="MPE20-993"/>
    <x v="5"/>
    <s v="Madison Park Essentials"/>
    <s v="Printed Satin"/>
    <s v="D0004M"/>
    <s v="SHEET/SHEET SET"/>
    <s v="Taupe Leopard"/>
    <s v="Full: 81x96&quot;/20x30&quot;(2)/54x75+14&quot;"/>
    <s v="B"/>
    <n v="942"/>
    <n v="17920.490000000002"/>
  </r>
  <r>
    <s v="TN54-0498"/>
    <x v="3"/>
    <s v="True North by Sleep Philosophy"/>
    <s v="Sherpa"/>
    <s v="E0100B"/>
    <s v="ELECT BLANKET"/>
    <s v="Blue"/>
    <s v="King: 100x90&quot;"/>
    <s v="B"/>
    <n v="203"/>
    <n v="17920.080000000002"/>
  </r>
  <r>
    <s v="BL51N-0861"/>
    <x v="3"/>
    <s v="Madison Park"/>
    <s v="Freshspun Basketweave"/>
    <s v="E1017E"/>
    <s v="BLANKET"/>
    <s v="Khaki"/>
    <s v="Full/Queen: 90x90&quot;"/>
    <s v="B"/>
    <n v="963"/>
    <n v="17919.919999999998"/>
  </r>
  <r>
    <s v="HH12-1227"/>
    <x v="10"/>
    <s v="Harbor House Blue"/>
    <s v="Maya Bay"/>
    <s v="X1085"/>
    <s v="DUVET&amp;DUVET SET"/>
    <s v="White"/>
    <s v="King: 106x90&quot;/20x36&quot;(2)"/>
    <s v="B-"/>
    <n v="153"/>
    <n v="17908.61"/>
  </r>
  <r>
    <s v="MP167-0098"/>
    <x v="6"/>
    <s v="Madison Park"/>
    <s v="Mandal Panel"/>
    <s v="J0022"/>
    <s v="AWD"/>
    <s v="Natural"/>
    <s v="12.6x1.18x36.81&quot;H"/>
    <s v="B"/>
    <n v="223"/>
    <n v="17906.400000000001"/>
  </r>
  <r>
    <s v="MP10-6569"/>
    <x v="1"/>
    <s v="Madison Park"/>
    <s v="Genevieve"/>
    <s v="A3005C"/>
    <s v="COMFORTER (SET)"/>
    <s v="Taupe/Brown"/>
    <s v="Cal King"/>
    <s v="B"/>
    <n v="263"/>
    <n v="17902.150000000001"/>
  </r>
  <r>
    <s v="MP30-2831"/>
    <x v="3"/>
    <s v="Madison Park"/>
    <s v="Zuri"/>
    <s v="E1047E-1"/>
    <s v="NORMAL PILLOW"/>
    <s v="Grey"/>
    <s v="20x20&quot;"/>
    <s v="B+"/>
    <n v="1266"/>
    <n v="17900.64"/>
  </r>
  <r>
    <s v="SI50-0021"/>
    <x v="4"/>
    <s v="Sharper Image"/>
    <s v="Cooling Touch"/>
    <s v="C0057D"/>
    <s v="THROW"/>
    <s v="Ivory"/>
    <s v="50x60&quot;"/>
    <s v="TBD"/>
    <n v="1047"/>
    <n v="17895.669999999998"/>
  </r>
  <r>
    <s v="MP13-3301"/>
    <x v="1"/>
    <s v="Madison Park"/>
    <s v="Harper"/>
    <s v="A1033A"/>
    <s v="COVERLET&amp;BEDSPR"/>
    <s v="Ivory"/>
    <s v="Full/Queen: 90x90&quot;/20x26+0.5&quot;(2)"/>
    <s v="B"/>
    <n v="379"/>
    <n v="17890.830000000002"/>
  </r>
  <r>
    <s v="II50-238"/>
    <x v="3"/>
    <s v="INK+IVY"/>
    <s v="Stockholm"/>
    <s v="E1048-3"/>
    <s v="THROW"/>
    <s v="Taupe"/>
    <s v="50x60+4&quot;x2"/>
    <s v="B"/>
    <n v="876"/>
    <n v="17888.95"/>
  </r>
  <r>
    <s v="CS20-0356"/>
    <x v="5"/>
    <s v="Comfort Spaces"/>
    <s v="Cotton Flannel 135GSM"/>
    <s v="X3069F"/>
    <s v="SHEET/SHEET SET"/>
    <s v="Grey"/>
    <s v="Queen: 90&quot;W x 102&quot;L/60&quot;W x 81&quot;L + 14&quot;D/21&quot;W x 30&quot;L (2)"/>
    <s v="ARB"/>
    <n v="740"/>
    <n v="17863.599999999999"/>
  </r>
  <r>
    <s v="5DS13-0293"/>
    <x v="1"/>
    <s v="510 Design"/>
    <s v="Oakley"/>
    <s v="A5008E"/>
    <s v="COVERLET&amp;BEDSPR"/>
    <s v="White"/>
    <s v="King/Cal King:120&quot;Wx118&quot;L/20&quot;Wx36&quot;L+0.5&quot;(2)"/>
    <s v="B"/>
    <n v="441"/>
    <n v="17862.330000000002"/>
  </r>
  <r>
    <s v="CS20-1086"/>
    <x v="5"/>
    <s v="Comfort Spaces"/>
    <s v="Cotton Flannel 135GSM"/>
    <s v="X3069J"/>
    <s v="SHEET/SHEET SET"/>
    <s v="Blue Plaids"/>
    <s v="King: 108&quot;W x 102&quot;L/78&quot;W x 81&quot;L + 14&quot;D/21&quot;W x 40&quot;L (2)"/>
    <s v="B"/>
    <n v="579"/>
    <n v="17862.150000000001"/>
  </r>
  <r>
    <s v="ID10-2321"/>
    <x v="1"/>
    <s v="Intelligent Design"/>
    <s v="Miley"/>
    <s v="B1031A"/>
    <s v="COMFORTER (SET)"/>
    <s v="Black/White"/>
    <s v="Full/Queen: 90&quot;W x 90&quot;L/20&quot;W x 26&quot;L+1&quot;D (2)/16&quot;W x 16&quot;L/12&quot;Wx16&quot;L"/>
    <s v="B"/>
    <n v="552"/>
    <n v="17861.14"/>
  </r>
  <r>
    <s v="ID10-1330"/>
    <x v="1"/>
    <s v="Intelligent Design"/>
    <s v="Rudy"/>
    <s v="B3046"/>
    <s v="COMFORTER (SET)"/>
    <s v="Black"/>
    <s v="Full/Queen"/>
    <s v="B"/>
    <n v="482"/>
    <n v="17841.82"/>
  </r>
  <r>
    <s v="MP51-7647"/>
    <x v="4"/>
    <s v="Madison Park"/>
    <s v="Cambria"/>
    <s v="C0019F"/>
    <s v="BLANKET"/>
    <s v="Slate Blue"/>
    <s v="Full/Queen: 90x96&quot;"/>
    <s v="B"/>
    <n v="672"/>
    <n v="17838.89"/>
  </r>
  <r>
    <s v="TN20-0571"/>
    <x v="5"/>
    <s v="True North by Sleep Philosophy"/>
    <s v="Cozy Cotton Flannel"/>
    <s v="D0050C"/>
    <s v="SHEET/SHEET SET"/>
    <s v="Gray Herringbone Check"/>
    <s v="Full: 81x96&quot;/54x75+12&quot;/20x30&quot;(2)"/>
    <s v="B"/>
    <n v="786"/>
    <n v="17829.78"/>
  </r>
  <r>
    <s v="CS20-1415"/>
    <x v="5"/>
    <s v="Comfort Spaces"/>
    <s v="Cotton Flannel 135GSM"/>
    <s v="X3069S"/>
    <s v="SHEET/SHEET SET"/>
    <s v="Grey/Pink"/>
    <s v="Full: 80x98&quot;/55x76+12&quot;/21x 30&quot;(2)"/>
    <s v="ARB"/>
    <n v="582"/>
    <n v="17813.59"/>
  </r>
  <r>
    <s v="MP40-7492"/>
    <x v="0"/>
    <s v="Madison Park"/>
    <s v="Leilani"/>
    <s v="G0022A"/>
    <s v="WINDOW PANEL"/>
    <s v="Natural"/>
    <s v="50x84&quot;"/>
    <s v="B"/>
    <n v="1035"/>
    <n v="17812.189999999999"/>
  </r>
  <r>
    <s v="BL51N-0733"/>
    <x v="3"/>
    <s v="Madison Park"/>
    <s v="Liquid Cotton"/>
    <s v="E1020C"/>
    <s v="BLANKET"/>
    <s v="Ivory 11-0105TCX"/>
    <s v="Full/Queen: 90x90&quot;"/>
    <s v="B"/>
    <n v="674"/>
    <n v="17805.919999999998"/>
  </r>
  <r>
    <s v="WR20-1801"/>
    <x v="5"/>
    <s v="Woolrich"/>
    <s v="Cotton Flannel"/>
    <s v="D0036Y"/>
    <s v="SHEET/SHEET SET"/>
    <s v="Red Plaid"/>
    <s v="Cal King: 108x102&quot;/72x84+14&quot;/20x40&quot;(2)"/>
    <s v="B"/>
    <n v="527"/>
    <n v="17796.3"/>
  </r>
  <r>
    <s v="WR51-2211"/>
    <x v="3"/>
    <s v="Woolrich"/>
    <s v="Burlington"/>
    <s v="E1060B"/>
    <s v="BLANKET"/>
    <s v="Grey"/>
    <s v="Twin: 66&quot;W x 90&quot;L"/>
    <s v="A+"/>
    <n v="981"/>
    <n v="17788.55"/>
  </r>
  <r>
    <s v="MP13-616"/>
    <x v="1"/>
    <s v="Madison Park"/>
    <s v="Princeton"/>
    <s v="A1025A"/>
    <s v="COVERLET&amp;BEDSPR"/>
    <s v="Red"/>
    <s v="King/Cal King: 104x94&quot;/20x36+2&quot;(2)/18x18&quot;/12x18&quot;"/>
    <s v="B"/>
    <n v="317"/>
    <n v="17783.97"/>
  </r>
  <r>
    <s v="SS40-0069"/>
    <x v="0"/>
    <s v="SunSmart"/>
    <s v="Blakesly"/>
    <s v="G1018B"/>
    <s v="WINDOW PANEL"/>
    <s v="Aqua"/>
    <s v="50&quot;W x 84&quot;L"/>
    <s v="B"/>
    <n v="1085"/>
    <n v="17778.82"/>
  </r>
  <r>
    <s v="BR20-1854"/>
    <x v="5"/>
    <s v="Beautyrest"/>
    <s v="Oversized Cotton Flannel"/>
    <s v="D0036BR"/>
    <s v="SHEET/SHEET SET"/>
    <s v="Grey Windowpane"/>
    <s v="King: 108x104&quot;/20x40&quot;(2)/78x80+16&quot;"/>
    <s v="B"/>
    <n v="529"/>
    <n v="17766.11"/>
  </r>
  <r>
    <s v="MPS95A-0022"/>
    <x v="6"/>
    <s v="Madison Park Signature"/>
    <s v="Sunburst"/>
    <s v="J0069"/>
    <s v="AWD"/>
    <s v="Sliver"/>
    <s v="30&quot;Wx30&quot;Hx1.25&quot;D"/>
    <s v="B"/>
    <n v="356"/>
    <n v="17733.490000000002"/>
  </r>
  <r>
    <s v="MP41-2231"/>
    <x v="0"/>
    <s v="Madison Park"/>
    <s v="Amherst"/>
    <s v="G0029C"/>
    <s v="VALANCE"/>
    <s v="Navy"/>
    <s v="50x18&quot;"/>
    <s v="B"/>
    <n v="1748"/>
    <n v="17717.59"/>
  </r>
  <r>
    <s v="II51-725"/>
    <x v="3"/>
    <s v="INK+IVY"/>
    <s v="Bree Knit"/>
    <s v="E1055F-4"/>
    <s v="BLANKET"/>
    <s v="Ivory"/>
    <s v="Full/Queen: 90x90&quot;"/>
    <s v="B"/>
    <n v="443"/>
    <n v="17715.41"/>
  </r>
  <r>
    <s v="MP40-7326"/>
    <x v="0"/>
    <s v="Madison Park"/>
    <s v="Galen"/>
    <s v="G0050B"/>
    <s v="WINDOW PANEL"/>
    <s v="Taupe"/>
    <s v="39x64&quot;"/>
    <s v="B"/>
    <n v="420"/>
    <n v="17709.25"/>
  </r>
  <r>
    <s v="TN20-0381"/>
    <x v="5"/>
    <s v="True North by Sleep Philosophy"/>
    <s v="Cozy Cotton Flannel"/>
    <s v="D0036Q"/>
    <s v="SHEET/SHEET SET"/>
    <s v="Grey Dogs"/>
    <s v="King: 108&quot;W x 102&quot;L/78&quot;W x 80&quot;L + 14&quot;D/20&quot;W x 40&quot;L(2)"/>
    <s v="B"/>
    <n v="585"/>
    <n v="17686.66"/>
  </r>
  <r>
    <s v="MP10-8082"/>
    <x v="3"/>
    <s v="Madison Park"/>
    <s v="Blair"/>
    <s v="E0054"/>
    <s v="COMFORTER (SET)"/>
    <s v="Ivory"/>
    <s v="Full/Queen: 90x90&quot;/20x26&quot;(2)"/>
    <s v="B"/>
    <n v="305"/>
    <n v="17686.29"/>
  </r>
  <r>
    <s v="MP50-1728"/>
    <x v="3"/>
    <s v="Madison Park"/>
    <s v="Ogee"/>
    <s v="E1046D"/>
    <s v="THROW"/>
    <s v="Grey"/>
    <s v="60x70&quot;"/>
    <s v="B"/>
    <n v="1523"/>
    <n v="17684"/>
  </r>
  <r>
    <s v="CS20-1561"/>
    <x v="5"/>
    <s v="Comfort Spaces"/>
    <s v="Cotton 144TC"/>
    <s v="X3018H"/>
    <s v="SHEET/SHEET SET"/>
    <s v="Adelia Gray"/>
    <s v="Twin: 66x96&quot;/20x30&quot;/39x75&quot;+12&quot;"/>
    <s v="ARB"/>
    <n v="1134"/>
    <n v="17679.060000000001"/>
  </r>
  <r>
    <s v="MP40-7982"/>
    <x v="0"/>
    <s v="Madison Park"/>
    <s v="Kyler"/>
    <s v="G0083C"/>
    <s v="WINDOW PANEL"/>
    <s v="Natural"/>
    <s v="35x64&quot;"/>
    <s v="B"/>
    <n v="415"/>
    <n v="17676.8"/>
  </r>
  <r>
    <s v="MP13-3307"/>
    <x v="1"/>
    <s v="Madison Park"/>
    <s v="Harper"/>
    <s v="A1033D"/>
    <s v="COVERLET&amp;BEDSPR"/>
    <s v="Grey"/>
    <s v="Full/Queen: 90x90&quot;/20x26+0.5&quot;(2)"/>
    <s v="B"/>
    <n v="366"/>
    <n v="17675.16"/>
  </r>
  <r>
    <s v="MP40-8274"/>
    <x v="0"/>
    <s v="Madison Park"/>
    <s v="Anaheim"/>
    <s v="G0054D"/>
    <s v="WINDOW PANEL"/>
    <s v="Grey"/>
    <s v="50x84&quot;"/>
    <s v="B"/>
    <n v="947"/>
    <n v="17654.77"/>
  </r>
  <r>
    <s v="CCS20-003"/>
    <x v="5"/>
    <s v="Croscill"/>
    <s v="Luxury Egyptian"/>
    <s v="D6001C"/>
    <s v="SHEET/SHEET SET"/>
    <s v="White"/>
    <s v="King: 108x102&quot;/20x40&quot;(2)/78x80&quot;+16&quot;"/>
    <s v="B"/>
    <n v="210"/>
    <n v="17646.14"/>
  </r>
  <r>
    <s v="ID20-1550"/>
    <x v="5"/>
    <s v="Intelligent Design"/>
    <s v="Cozy Soft"/>
    <s v="D0036E"/>
    <s v="SHEET/SHEET SET"/>
    <s v="Seafoam Foxes"/>
    <s v="Full: 81&quot;W x 96&quot;L/54&quot;W x 75&quot;L + 12&quot;D/20&quot;W x 30&quot;L (2)"/>
    <s v="B"/>
    <n v="784"/>
    <n v="17635.189999999999"/>
  </r>
  <r>
    <s v="CS10-1378"/>
    <x v="1"/>
    <s v="Madison Park Essentials"/>
    <s v="Alexis"/>
    <s v="X1024"/>
    <s v="COMFORTER (SET)"/>
    <s v="Yellow"/>
    <s v="Twin (6pcs set): 66&quot;W x 90&quot;L/20&quot;W x 26&quot;L (1)/66&quot;W x 96&quot;L/39&quot;W x 75&quot;L + 12&quot; D/20&quot;W x 30&quot;L (1)/ bonus pillow case 20&quot;W x 30&quot;L (1)"/>
    <s v="B+"/>
    <n v="535"/>
    <n v="17626.91"/>
  </r>
  <r>
    <s v="WR10-2884"/>
    <x v="3"/>
    <s v="Woolrich"/>
    <s v="Alton"/>
    <s v="E0006E"/>
    <s v="COMFORTER (SET)"/>
    <s v="Brown/Ivory"/>
    <s v="Full/Queen:90x94&quot;/20x26&quot;+2&quot; (2)/18x18&quot;"/>
    <s v="B"/>
    <n v="315"/>
    <n v="17596.64"/>
  </r>
  <r>
    <s v="AM10-0028"/>
    <x v="1"/>
    <s v="Super Listing"/>
    <s v="Boulder Stripe"/>
    <s v="A6003A"/>
    <s v="COMFORTER (SET)"/>
    <s v="Black"/>
    <s v="Twin/Twin XL: 66x90&quot;/20x26+2&quot;(1)"/>
    <s v="B+"/>
    <n v="641"/>
    <n v="17596.29"/>
  </r>
  <r>
    <s v="AM10-0067"/>
    <x v="1"/>
    <s v="Super Listing"/>
    <s v="Camden"/>
    <s v="A6002D"/>
    <s v="COMFORTER (SET)"/>
    <s v="Navy"/>
    <s v="Twin/Twin XL: 66x90&quot;/20x26+2&quot;(1)"/>
    <s v="B"/>
    <n v="802"/>
    <n v="17594.150000000001"/>
  </r>
  <r>
    <s v="ID12-2195"/>
    <x v="1"/>
    <s v="Intelligent Design"/>
    <s v="Lucy"/>
    <s v="B3072B"/>
    <s v="DUVET&amp;DUVET SET"/>
    <s v="Pink"/>
    <s v="Full/Queen: 88&quot;W x 90&quot;L/20&quot;W x 26&quot;L (2)"/>
    <s v="B"/>
    <n v="504"/>
    <n v="17591"/>
  </r>
  <r>
    <s v="ID10-2295"/>
    <x v="1"/>
    <s v="Intelligent Design"/>
    <s v="Remy"/>
    <s v="B1029A"/>
    <s v="COMFORTER (SET)"/>
    <s v="Black"/>
    <s v="Full/Queen:90&quot;Wx90&quot;L/20&quot;Wx26&quot;L(2)"/>
    <s v="B"/>
    <n v="549"/>
    <n v="17573.18"/>
  </r>
  <r>
    <s v="BR55-4076"/>
    <x v="3"/>
    <s v="Beautyrest"/>
    <s v="Cool Touch"/>
    <s v="E0104"/>
    <s v="ELEC MATT PAD"/>
    <s v="White"/>
    <s v="Cal King:72x84+15&quot;"/>
    <s v="B"/>
    <n v="228"/>
    <n v="17551.34"/>
  </r>
  <r>
    <s v="MZ10-098"/>
    <x v="1"/>
    <s v="Intelligent Design"/>
    <s v="Brody"/>
    <s v="B2010"/>
    <s v="COMFORTER (SET)"/>
    <s v="Blue"/>
    <s v="Twin/Twin XL: 66x90&quot;/20x26+2&quot;/12x18&quot;"/>
    <s v="B"/>
    <n v="608"/>
    <n v="17548.189999999999"/>
  </r>
  <r>
    <s v="PET63-0020UPC"/>
    <x v="11"/>
    <s v="Friends Forever"/>
    <s v="Bailey"/>
    <s v="P0017"/>
    <s v="PET BEDS"/>
    <s v="Light Grey/Dark Grey"/>
    <s v="53x42&quot;"/>
    <s v="B"/>
    <n v="1315"/>
    <n v="17545.240000000002"/>
  </r>
  <r>
    <s v="ID10-1729"/>
    <x v="1"/>
    <s v="Intelligent Design"/>
    <s v="Marsden"/>
    <s v="B3033"/>
    <s v="COMFORTER (SET)"/>
    <s v="Blue/Grey"/>
    <s v="Twin"/>
    <s v="B"/>
    <n v="558"/>
    <n v="17528.47"/>
  </r>
  <r>
    <s v="ID70-1292"/>
    <x v="7"/>
    <s v="Intelligent Design"/>
    <s v="Raina"/>
    <s v="H0103A"/>
    <s v="SHOWER CURTAIN"/>
    <s v="Grey/Silver"/>
    <s v="72''W x 72&quot;L"/>
    <s v="B"/>
    <n v="1184"/>
    <n v="17522.41"/>
  </r>
  <r>
    <s v="SHET20-736"/>
    <x v="5"/>
    <s v="True North by Sleep Philosophy"/>
    <s v="Micro Fleece"/>
    <s v="D0034A"/>
    <s v="SHEET/SHEET SET"/>
    <s v="Grey"/>
    <s v="Cal.King: 108x102&quot;/72x84+14&quot;/20x40&quot;(2)"/>
    <s v="B"/>
    <n v="506"/>
    <n v="17512.61"/>
  </r>
  <r>
    <s v="AM10-0013"/>
    <x v="1"/>
    <s v="Super Listing"/>
    <s v="Mina"/>
    <s v="A6005C"/>
    <s v="COMFORTER (SET)"/>
    <s v="Sage Green"/>
    <s v="Twin/Twin XL: 66x90&quot;/20x26&quot;(1)"/>
    <s v="B+"/>
    <n v="546"/>
    <n v="17512.240000000002"/>
  </r>
  <r>
    <s v="CS20-1655"/>
    <x v="5"/>
    <s v="Comfort Spaces"/>
    <s v="Cotton 144TC"/>
    <s v="X3018P"/>
    <s v="SHEET/SHEET SET"/>
    <s v="Good Vibes"/>
    <s v="Twin XL: 66x96&quot;/39x80&quot;+12/20x30&quot;"/>
    <s v="ARB"/>
    <n v="1063"/>
    <n v="17484.900000000001"/>
  </r>
  <r>
    <s v="ID10-2279"/>
    <x v="1"/>
    <s v="Intelligent Design"/>
    <s v="Lucy"/>
    <s v="B3072D"/>
    <s v="COMFORTER (SET)"/>
    <s v="Navy"/>
    <s v="King/Cal King: 104&quot;W x 90&quot;L / 20&quot;W x 36&quot;L (2)"/>
    <s v="B"/>
    <n v="369"/>
    <n v="17473.36"/>
  </r>
  <r>
    <s v="ST54-0191"/>
    <x v="3"/>
    <s v="Serta"/>
    <s v="Freya AZ"/>
    <s v="X4045F"/>
    <s v="ELECT BLANKET"/>
    <s v="Smoke Grey"/>
    <s v="50x60&quot;"/>
    <s v="ARB"/>
    <n v="554"/>
    <n v="17464.419999999998"/>
  </r>
  <r>
    <s v="TN51-0555"/>
    <x v="3"/>
    <s v="True North by Sleep Philosophy"/>
    <s v="Microfleece"/>
    <s v="E1077E"/>
    <s v="BLANKET"/>
    <s v="Blue"/>
    <s v="90&quot; x 90&quot;"/>
    <s v="B"/>
    <n v="1190"/>
    <n v="17463.79"/>
  </r>
  <r>
    <s v="MPE10-159"/>
    <x v="1"/>
    <s v="Madison Park Essentials"/>
    <s v="Knowles"/>
    <s v="A1005B"/>
    <s v="COMFORTER (SET)"/>
    <s v="Aqua"/>
    <s v="Full: 78x86&quot;/20x26+2&quot;(2)/54x75+15&quot;/81x96&quot;/54x75+14&quot;/20x30&quot;(2)/12x18&quot;"/>
    <s v="B+"/>
    <n v="300"/>
    <n v="17437.3"/>
  </r>
  <r>
    <s v="TN20-0080"/>
    <x v="5"/>
    <s v="True North by Sleep Philosophy"/>
    <s v="Cozy Cotton Flannel"/>
    <s v="D0036AE"/>
    <s v="SHEET/SHEET SET"/>
    <s v="Red Plaid"/>
    <s v="Cal King: 108x102&quot;/72x84+14&quot;/20x40&quot;(2)"/>
    <s v="B"/>
    <n v="582"/>
    <n v="17429.36"/>
  </r>
  <r>
    <s v="ID20-1532"/>
    <x v="5"/>
    <s v="Intelligent Design"/>
    <s v="Cozy Soft"/>
    <s v="D0036A"/>
    <s v="SHEET/SHEET SET"/>
    <s v="Pink Llamas"/>
    <s v="Twin: 66&quot;W x 96&quot;L/39&quot;W x 75&quot;L + 12&quot;D/20&quot;W x 30&quot;L (1)"/>
    <s v="B"/>
    <n v="987"/>
    <n v="17420.62"/>
  </r>
  <r>
    <s v="MPE10-733"/>
    <x v="1"/>
    <s v="Madison Park Essentials"/>
    <s v="Maible"/>
    <s v="A1054B"/>
    <s v="COMFORTER (SET)"/>
    <s v="Purple"/>
    <s v="Full: 78x86&quot;/20x26+2&quot;(2)/54x75+15&quot;/81x96&quot;/54x75+14&quot;/20x30&quot;(2)/12x18&quot;"/>
    <s v="B"/>
    <n v="294"/>
    <n v="17417.59"/>
  </r>
  <r>
    <s v="CS14-0862-1"/>
    <x v="1"/>
    <s v="Comfort Spaces"/>
    <s v="Pierre"/>
    <s v="X2017A"/>
    <s v="COVERLET&amp;BEDSPR"/>
    <s v="Blue/Navy"/>
    <s v="Full/Queen: 90x90/20x26&quot;(2)"/>
    <s v="ARB"/>
    <n v="666"/>
    <n v="17411.939999999999"/>
  </r>
  <r>
    <s v="MP12-7215"/>
    <x v="1"/>
    <s v="Madison Park"/>
    <s v="Ridge"/>
    <s v="A20001C"/>
    <s v="DUVET&amp;DUVET SET"/>
    <s v="Neutral"/>
    <s v="Full/Queen: 90&quot;W x 90&quot;L/20&quot;W x 26&quot;L + 2&quot;D(2)/18&quot;W x 18&quot;L/16&quot;W x 16&quot;L/12&quot;W x 18&quot;L"/>
    <s v="B"/>
    <n v="322"/>
    <n v="17411.8"/>
  </r>
  <r>
    <s v="CS20-0557"/>
    <x v="5"/>
    <s v="Comfort Spaces"/>
    <s v="Cotton 144TC"/>
    <s v="X3018A"/>
    <s v="SHEET/SHEET SET"/>
    <s v="Multi"/>
    <s v="Cal King: 108&quot;W x 102&quot;L/72&quot;W x 84&quot;L + 14&quot;D/20&quot;W x 40&quot;L (2)"/>
    <s v="ARB"/>
    <n v="705"/>
    <n v="17406.45"/>
  </r>
  <r>
    <s v="CS20-1576"/>
    <x v="5"/>
    <s v="Comfort Spaces"/>
    <s v="Cotton 144TC"/>
    <s v="X3018J"/>
    <s v="SHEET/SHEET SET"/>
    <s v="Tabitha Purple"/>
    <s v="Queen:90x102&quot;/20x30&quot;(2)/60x80&quot;+14&quot;"/>
    <s v="ARB"/>
    <n v="824"/>
    <n v="17394.64"/>
  </r>
  <r>
    <s v="ST54-0057"/>
    <x v="3"/>
    <s v="Serta"/>
    <s v="Freya AZ"/>
    <s v="X4047B"/>
    <s v="ELECT BLANKET"/>
    <s v="Charcoal Grey"/>
    <s v="Full: 77x84&quot;"/>
    <s v="ARB"/>
    <n v="334"/>
    <n v="17388.04"/>
  </r>
  <r>
    <s v="MP41-4949"/>
    <x v="0"/>
    <s v="Madison Park"/>
    <s v="Elena"/>
    <s v="G0001L"/>
    <s v="VALANCE"/>
    <s v="White"/>
    <s v="38&quot;W x 46&quot;L"/>
    <s v="B"/>
    <n v="1224"/>
    <n v="17383.2"/>
  </r>
  <r>
    <s v="MP70-8452"/>
    <x v="7"/>
    <s v="Madison Park"/>
    <s v="Spa Waffle"/>
    <s v="H0044D"/>
    <s v="SHOWER CURTAIN"/>
    <s v="Charcoal"/>
    <s v="72&quot;x84&quot;"/>
    <s v="B"/>
    <n v="987"/>
    <n v="17381.39"/>
  </r>
  <r>
    <s v="MP13-6130"/>
    <x v="1"/>
    <s v="Madison Park"/>
    <s v="Quebec"/>
    <s v="A0014I"/>
    <s v="COVERLET&amp;BEDSPR"/>
    <s v="Navy"/>
    <s v="Twin: 81&quot;W x 110&quot;L / 20&quot;W x 26&quot;L"/>
    <s v="A+"/>
    <n v="501"/>
    <n v="17373.740000000002"/>
  </r>
  <r>
    <s v="MP10-950"/>
    <x v="1"/>
    <s v="Madison Park"/>
    <s v="Blaire"/>
    <s v="A1017A"/>
    <s v="COMFORTER (SET)"/>
    <s v="Grey"/>
    <s v="Cal King: 104x92&quot;/20x36&quot;(2)/72x84+15&quot;/18x18&quot;/16x16&quot;/12x18&quot;"/>
    <s v="B"/>
    <n v="219"/>
    <n v="17369.5"/>
  </r>
  <r>
    <s v="CS20-1730"/>
    <x v="5"/>
    <s v="Comfort Spaces"/>
    <s v="Cotton 144TC"/>
    <s v="X3018S"/>
    <s v="SHEET/SHEET SET"/>
    <s v="Sage Green"/>
    <s v="Twin: 66x96&quot;/39x75+12&quot;/20x30&quot;"/>
    <s v="ARB"/>
    <n v="1040"/>
    <n v="17368"/>
  </r>
  <r>
    <s v="BR54-0898"/>
    <x v="3"/>
    <s v="Beautyrest"/>
    <s v="Heated Berber Wrap"/>
    <s v="X4039J"/>
    <s v="ELECT BLANKET"/>
    <s v="Tan"/>
    <s v="50x64''"/>
    <s v="ARB"/>
    <n v="496"/>
    <n v="17363.7"/>
  </r>
  <r>
    <s v="BRP20-0079C"/>
    <x v="5"/>
    <s v="Beautyrest Platinum "/>
    <s v="400TC Liquid Cotton"/>
    <s v="D7005B"/>
    <s v="SHEET/SHEET SET"/>
    <s v="Tan(Maple Sugar 15-1316TPX)"/>
    <s v="Queen: 90x108&quot;/21x32&quot;(2)/60x80&quot;+16&quot;"/>
    <s v="EXB"/>
    <n v="496"/>
    <n v="17360"/>
  </r>
  <r>
    <s v="WR20-2286"/>
    <x v="5"/>
    <s v="Woolrich"/>
    <s v="Cotton Flannel"/>
    <s v="D0036J"/>
    <s v="SHEET/SHEET SET"/>
    <s v="Red/Black Buffalo Check"/>
    <s v="King: 108&quot;W x 102&quot;L/78&quot;W x 80&quot;L + 14&quot;D/20&quot;W x 40&quot;L(2)"/>
    <s v="B"/>
    <n v="508"/>
    <n v="17354.169999999998"/>
  </r>
  <r>
    <s v="II12-1055"/>
    <x v="1"/>
    <s v="INK+IVY"/>
    <s v="Ellipse"/>
    <s v="A5088A"/>
    <s v="DUVET&amp;DUVET SET"/>
    <s v="Blush"/>
    <s v="King: 104&quot;W x 92&quot;L/20&quot;W x 36&quot;L + 1&quot;D(2)"/>
    <s v="B+"/>
    <n v="242"/>
    <n v="17347.89"/>
  </r>
  <r>
    <s v="MPE21-919"/>
    <x v="5"/>
    <s v="Madison Park Essentials"/>
    <s v="Satin"/>
    <s v="D0004K-1"/>
    <s v="PILLOWCASE"/>
    <s v="Light Grey"/>
    <s v="Standard: 20x30&quot; (2)"/>
    <s v="B"/>
    <n v="2798"/>
    <n v="17345.95"/>
  </r>
  <r>
    <s v="MP40-4374"/>
    <x v="0"/>
    <s v="Madison Park"/>
    <s v="Amherst"/>
    <s v="G0029D"/>
    <s v="WINDOW PANEL"/>
    <s v="Aqua"/>
    <s v="50x84&quot;"/>
    <s v="B"/>
    <n v="1050"/>
    <n v="17333.830000000002"/>
  </r>
  <r>
    <s v="MP72-5106"/>
    <x v="7"/>
    <s v="Madison Park"/>
    <s v="Tufted Pearl Channel"/>
    <s v="H0054B"/>
    <s v="BATH RUG"/>
    <s v="Grey"/>
    <s v="21&quot;W x 34&quot;L"/>
    <s v="B+"/>
    <n v="860"/>
    <n v="17327.34"/>
  </r>
  <r>
    <s v="MP50-6123"/>
    <x v="1"/>
    <s v="Madison Park"/>
    <s v="Tuscany"/>
    <s v="E1049A"/>
    <s v="THROW"/>
    <s v="Blush"/>
    <s v="60&quot;W x 72&quot;L"/>
    <s v="B"/>
    <n v="847"/>
    <n v="17323.349999999999"/>
  </r>
  <r>
    <s v="MP10-5625"/>
    <x v="1"/>
    <s v="Madison Park"/>
    <s v="Finley"/>
    <s v="A0031A"/>
    <s v="COMFORTER (SET)"/>
    <s v="White"/>
    <s v="King/Cal King: 104&quot;W x 92&quot;L/20&quot;W x 36&quot;L (2)"/>
    <s v="B"/>
    <n v="193"/>
    <n v="17308.740000000002"/>
  </r>
  <r>
    <s v="II95C-0072"/>
    <x v="6"/>
    <s v="INK+IVY"/>
    <s v="Two Black Dominos"/>
    <s v="J0013"/>
    <s v="CANVAS"/>
    <s v="Multi"/>
    <s v="18x36x1.5&quot;(2)"/>
    <s v="B"/>
    <n v="432"/>
    <n v="17307.27"/>
  </r>
  <r>
    <s v="MP13-6486"/>
    <x v="1"/>
    <s v="Madison Park"/>
    <s v="Quebec"/>
    <s v="A0014N"/>
    <s v="COVERLET&amp;BEDSPR"/>
    <s v="Mocha"/>
    <s v="Full/ Queen :90&quot;W x 90&quot;L/20&quot;W x 26&quot;L (2)"/>
    <s v="A"/>
    <n v="465"/>
    <n v="17302.349999999999"/>
  </r>
  <r>
    <s v="MP10-4678"/>
    <x v="1"/>
    <s v="Madison Park"/>
    <s v="Ridge"/>
    <s v="A20001B"/>
    <s v="COMFORTER (SET)"/>
    <s v="Grey"/>
    <s v="Cal King"/>
    <s v="B+"/>
    <n v="234"/>
    <n v="17289.43"/>
  </r>
  <r>
    <s v="ST54-0106"/>
    <x v="3"/>
    <s v="Serta"/>
    <s v="Fleece to Sherpa"/>
    <s v="E0069E"/>
    <s v="ELECT BLANKET"/>
    <s v="Ivory"/>
    <s v="Twin:62x84&quot;"/>
    <s v="B"/>
    <n v="379"/>
    <n v="17288.939999999999"/>
  </r>
  <r>
    <s v="UHK13-0092"/>
    <x v="1"/>
    <s v="Intelligent Design Kids"/>
    <s v="Callie"/>
    <s v="B7016A"/>
    <s v="COVERLET&amp;BEDSPR"/>
    <s v="Multi"/>
    <s v="Twin: 68&quot;W x 88&quot;L/20&quot;W x 26&quot;/12&quot;W x 16&quot;L/16&quot;W x 16&quot;L"/>
    <s v="B"/>
    <n v="298"/>
    <n v="17268.52"/>
  </r>
  <r>
    <s v="II50-1138"/>
    <x v="3"/>
    <s v="INK+IVY"/>
    <s v="Bree Knit"/>
    <s v="E1055D"/>
    <s v="THROW"/>
    <s v="Grey"/>
    <s v="50x60&quot;"/>
    <s v="B"/>
    <n v="864"/>
    <n v="17266.98"/>
  </r>
  <r>
    <s v="TN20-0562"/>
    <x v="5"/>
    <s v="True North by Sleep Philosophy"/>
    <s v="Cozy Cotton Flannel"/>
    <s v="D0050A"/>
    <s v="SHEET/SHEET SET"/>
    <s v="Tan Woodland Winter"/>
    <s v="Cal King: 108x102&quot;/72x84+14&quot;/20x40&quot;(2)"/>
    <s v="B"/>
    <n v="549"/>
    <n v="17245.740000000002"/>
  </r>
  <r>
    <s v="CS20-0362"/>
    <x v="5"/>
    <s v="Comfort Spaces"/>
    <s v="Cotton Flannel 135GSM"/>
    <s v="X3069G"/>
    <s v="SHEET/SHEET SET"/>
    <s v="Grey/Red"/>
    <s v="King: 108&quot;W x 102&quot;L/78&quot;W x 81&quot;L + 14&quot;D/21&quot;W x 40&quot;L (2)"/>
    <s v="ARB"/>
    <n v="652"/>
    <n v="17245.400000000001"/>
  </r>
  <r>
    <s v="BR54-0180"/>
    <x v="3"/>
    <s v="Beautyrest"/>
    <s v="Electric Micro Fleece"/>
    <s v="E0061F"/>
    <s v="ELECT BLANKET"/>
    <s v="Beige"/>
    <s v="Full:80x84&quot;"/>
    <s v="B+"/>
    <n v="298"/>
    <n v="17235.990000000002"/>
  </r>
  <r>
    <s v="ST54-0137"/>
    <x v="3"/>
    <s v="Serta"/>
    <s v="Fleece to Sherpa"/>
    <s v="E0069F"/>
    <s v="ELECT BLANKET"/>
    <s v="Light grey"/>
    <s v="Twin:62x84&quot;"/>
    <s v="B"/>
    <n v="381"/>
    <n v="17230.169999999998"/>
  </r>
  <r>
    <s v="BR54-0829"/>
    <x v="3"/>
    <s v="Beautyrest"/>
    <s v="Heated Berber Wrap"/>
    <s v="X4039E"/>
    <s v="ELECT BLANKET"/>
    <s v="Grey Plaid"/>
    <s v="50x64''"/>
    <s v="ARB"/>
    <n v="485"/>
    <n v="17222.59"/>
  </r>
  <r>
    <s v="MP51N-6363"/>
    <x v="3"/>
    <s v="Madison Park"/>
    <s v="Egyptian Cotton"/>
    <s v="E1014F"/>
    <s v="BLANKET"/>
    <s v="Rose"/>
    <s v="Twin: 66&quot;W x 90&quot;L"/>
    <s v="B"/>
    <n v="611"/>
    <n v="17222.11"/>
  </r>
  <r>
    <s v="MP10-8288"/>
    <x v="1"/>
    <s v="Madison Park"/>
    <s v="Caralie"/>
    <s v="A1128B"/>
    <s v="COMFORTER (SET)"/>
    <s v="Aqua"/>
    <s v="King: 104&quot;W x 92&quot;L/20&quot;W x 36&quot;L(2)/12&quot;W x 18&quot;L/18&quot;W x 18&quot;L"/>
    <s v="B"/>
    <n v="345"/>
    <n v="17191.78"/>
  </r>
  <r>
    <s v="II50-239"/>
    <x v="3"/>
    <s v="INK+IVY"/>
    <s v="Stockholm"/>
    <s v="E1048-4"/>
    <s v="THROW"/>
    <s v="Aqua"/>
    <s v="50x60+4&quot;x2"/>
    <s v="B"/>
    <n v="825"/>
    <n v="17175.560000000001"/>
  </r>
  <r>
    <s v="MP10-8361"/>
    <x v="4"/>
    <s v="Madison Park"/>
    <s v="Winfield"/>
    <s v="C0001B"/>
    <s v="COMFORTER (SET)"/>
    <s v="Tan"/>
    <s v="Twin/Twin XL: 68x90&quot;"/>
    <s v="TBD"/>
    <n v="583"/>
    <n v="17175.43"/>
  </r>
  <r>
    <s v="MPS73-427"/>
    <x v="8"/>
    <s v="Madison Park Signature"/>
    <s v="Luce"/>
    <s v="H0018C"/>
    <s v="BATH TOWEL"/>
    <s v="Dark Taupe"/>
    <s v="30x54&quot;(2)/16x26&quot;(2)/13x13&quot;(2)"/>
    <s v="B"/>
    <n v="375"/>
    <n v="17171.419999999998"/>
  </r>
  <r>
    <s v="MP10-2420"/>
    <x v="1"/>
    <s v="Madison Park"/>
    <s v="Bennett"/>
    <s v="A1031A"/>
    <s v="COMFORTER (SET)"/>
    <s v="Grey"/>
    <s v="Cal King: 104x92&quot;/20x36+1&quot;(2)/72x84+15&quot;/18x18&quot;/16x16&quot;/12x18&quot;"/>
    <s v="B+"/>
    <n v="205"/>
    <n v="17160.939999999999"/>
  </r>
  <r>
    <s v="MPS10-548"/>
    <x v="1"/>
    <s v="Madison Park Signature"/>
    <s v="Chapman"/>
    <s v="A6100"/>
    <s v="COMFORTER (SET)"/>
    <s v="Ivory/Neutral"/>
    <s v="Queen:92x96&quot;/20x26&quot;(2)/26x26&quot;(2)/18x18&quot;/20x20&quot;/14x20&quot;"/>
    <s v="TBD"/>
    <n v="99"/>
    <n v="17145.29"/>
  </r>
  <r>
    <s v="CS14-0262"/>
    <x v="1"/>
    <s v="Comfort Spaces"/>
    <s v="Kienna"/>
    <s v="X1003C"/>
    <s v="COVERLET&amp;BEDSPR"/>
    <s v="Taupe"/>
    <s v="Twin/Twin XL: 66x90&quot;/20x26&quot;"/>
    <s v="ARA"/>
    <n v="907"/>
    <n v="17141.400000000001"/>
  </r>
  <r>
    <s v="BASI10-0409"/>
    <x v="3"/>
    <s v="Madison Park"/>
    <s v="Arctic"/>
    <s v="E0001B"/>
    <s v="COMFORTER (SET)"/>
    <s v="Grey"/>
    <s v="King/Cal King: 104x90&quot;/20x36+2&quot;(2)"/>
    <s v="B"/>
    <n v="278"/>
    <n v="17129.5"/>
  </r>
  <r>
    <s v="MPE20-1100"/>
    <x v="5"/>
    <s v="Madison Park Essentials"/>
    <s v="Satin"/>
    <s v="D0004H"/>
    <s v="SHEET/SHEET SET"/>
    <s v="Blush"/>
    <s v="Twin: 66x96&quot;/20x30&quot;(2)/39x75&quot;+14&quot;"/>
    <s v="B"/>
    <n v="1158"/>
    <n v="17093.150000000001"/>
  </r>
  <r>
    <s v="WR14-1786"/>
    <x v="1"/>
    <s v="Woolrich"/>
    <s v="Tasha"/>
    <s v="A5055E"/>
    <s v="COVERLET&amp;BEDSPR"/>
    <s v="Red"/>
    <s v="King/Cal King: 110&quot;x96&quot;/20&quot;x36&quot;+0.5&quot;(2)"/>
    <s v="B"/>
    <n v="312"/>
    <n v="17090.03"/>
  </r>
  <r>
    <s v="MPE10-1032"/>
    <x v="1"/>
    <s v="Madison Park Essentials"/>
    <s v="Jaxon"/>
    <s v="A1119B"/>
    <s v="COMFORTER (SET)"/>
    <s v="Aqua/Grey"/>
    <s v="Full: 78'W x 86&quot;L/20&quot;W x 26''L(2)/81&quot;W x 96&quot;L/54&quot;W x 75&quot;L+14&quot;D/20&quot;W x 30&quot;L(2)"/>
    <s v="B+"/>
    <n v="427"/>
    <n v="17089.88"/>
  </r>
  <r>
    <s v="BR51N-3837"/>
    <x v="3"/>
    <s v="Madison Park"/>
    <s v="Waffle Weave"/>
    <s v="E1071F"/>
    <s v="BLANKET"/>
    <s v="Khaki"/>
    <s v="Twin:66&quot;x90&quot;"/>
    <s v="B+"/>
    <n v="627"/>
    <n v="17083.82"/>
  </r>
  <r>
    <s v="MP10-2706"/>
    <x v="1"/>
    <s v="Madison Park"/>
    <s v="Pebble Beach"/>
    <s v="A1009A"/>
    <s v="COMFORTER (SET)"/>
    <s v="Coral"/>
    <s v="Cal King: 104x92&quot;/20x36&quot;(2)/72x84+15&quot;/18x18&quot;/16x16&quot;/12x18&quot;"/>
    <s v="A"/>
    <n v="196"/>
    <n v="17070.22"/>
  </r>
  <r>
    <s v="BL51N-0679"/>
    <x v="3"/>
    <s v="Madison Park"/>
    <s v="Liquid Cotton"/>
    <s v="E1020B"/>
    <s v="BLANKET"/>
    <s v="Gray"/>
    <s v="Full/Queen: 90x90&quot;"/>
    <s v="B"/>
    <n v="663"/>
    <n v="17061.36"/>
  </r>
  <r>
    <s v="CS10-1379"/>
    <x v="1"/>
    <s v="Madison Park Essentials"/>
    <s v="Alexis"/>
    <s v="X1024"/>
    <s v="COMFORTER (SET)"/>
    <s v="Yellow"/>
    <s v="Twin XL (6pcs set): 66&quot;W x 90&quot;L/20&quot;W x 26&quot;L (1)/66&quot;W x 96&quot;L/39&quot;W x 80&quot;L + 12&quot;D / 20&quot;W x 30&quot;L (1)/ bonus pillow case 20&quot;W x 30&quot;L (1)"/>
    <s v="B+"/>
    <n v="520"/>
    <n v="17058.23"/>
  </r>
  <r>
    <s v="MP20-1187"/>
    <x v="5"/>
    <s v="Madison Park"/>
    <s v="3M Microcell"/>
    <s v="D0015A"/>
    <s v="SHEET/SHEET SET"/>
    <s v="Blue"/>
    <s v="Queen: 90x102&quot;/60x80+16&quot;/20x30&quot;(2)"/>
    <s v="B"/>
    <n v="855"/>
    <n v="17015.77"/>
  </r>
  <r>
    <s v="TN51-0546"/>
    <x v="3"/>
    <s v="True North by Sleep Philosophy"/>
    <s v="Microfleece"/>
    <s v="E1077B"/>
    <s v="BLANKET"/>
    <s v="Taupe"/>
    <s v="90&quot; x 90&quot;"/>
    <s v="B"/>
    <n v="1169"/>
    <n v="17005.36"/>
  </r>
  <r>
    <s v="ST54-0034"/>
    <x v="3"/>
    <s v="Serta"/>
    <s v="Freya AZ"/>
    <s v="X4045C"/>
    <s v="ELECT BLANKET"/>
    <s v="Cream White"/>
    <s v="50x60&quot;"/>
    <s v="ARB-"/>
    <n v="544"/>
    <n v="16993.41"/>
  </r>
  <r>
    <s v="II11-227"/>
    <x v="1"/>
    <s v="INK+IVY"/>
    <s v="Camila"/>
    <s v="M2905"/>
    <s v="BED SKIRT&amp;SHAM"/>
    <s v="White"/>
    <s v="26x26&quot;"/>
    <s v="A"/>
    <n v="1103"/>
    <n v="16988.599999999999"/>
  </r>
  <r>
    <s v="MP50-6877"/>
    <x v="3"/>
    <s v="Madison Park"/>
    <s v="Sachi"/>
    <s v="E1044C"/>
    <s v="THROW"/>
    <s v="Blush"/>
    <s v="60&quot;W x 70&quot;L"/>
    <s v="B"/>
    <n v="1123"/>
    <n v="16976.48"/>
  </r>
  <r>
    <s v="ST54-0091"/>
    <x v="3"/>
    <s v="Serta"/>
    <s v="Plush Heated"/>
    <s v="E0067D"/>
    <s v="ELECT BLANKET"/>
    <s v="Purple"/>
    <s v="Full: 77x84&quot;"/>
    <s v="B"/>
    <n v="314"/>
    <n v="16959"/>
  </r>
  <r>
    <s v="TN51-0543"/>
    <x v="3"/>
    <s v="True North by Sleep Philosophy"/>
    <s v="Microfleece"/>
    <s v="E1077A"/>
    <s v="BLANKET"/>
    <s v="Ivory"/>
    <s v="90&quot; x 90&quot;"/>
    <s v="B"/>
    <n v="1162"/>
    <n v="16957.59"/>
  </r>
  <r>
    <s v="ST54-0095"/>
    <x v="3"/>
    <s v="Serta"/>
    <s v="Plush Heated"/>
    <s v="E0067A"/>
    <s v="ELECT BLANKET"/>
    <s v="Teal"/>
    <s v="Full: 77x84&quot;"/>
    <s v="B"/>
    <n v="308"/>
    <n v="16897.689999999999"/>
  </r>
  <r>
    <s v="ID10-2252"/>
    <x v="3"/>
    <s v="Intelligent Design"/>
    <s v="Brielle"/>
    <s v="E0017D"/>
    <s v="COMFORTER (SET)"/>
    <s v="Natural"/>
    <s v="Twin/Twin XL: 66x90&quot;/20x26+2&quot;"/>
    <s v="B"/>
    <n v="583"/>
    <n v="16892.990000000002"/>
  </r>
  <r>
    <s v="MP10-8345"/>
    <x v="1"/>
    <s v="Madison Park"/>
    <s v="Lacey"/>
    <s v="A1138A"/>
    <s v="COMFORTER (SET)"/>
    <s v="Grey"/>
    <s v="Cal King: 104&quot;W x 92&quot;L/20&quot;W x 36&quot;L (2)/72&quot;W x 84&quot;L + 15&quot;D /18&quot;W x 18&quot;L/12&quot;W x 18&quot;L/16&quot;W x 16&quot;L"/>
    <s v="B"/>
    <n v="310"/>
    <n v="16886.78"/>
  </r>
  <r>
    <s v="MP20-2385"/>
    <x v="5"/>
    <s v="Madison Park"/>
    <s v="3M Microcell"/>
    <s v="D0015D"/>
    <s v="SHEET/SHEET SET"/>
    <s v="Grey"/>
    <s v="Queen: 90x102&quot;/60x80+16&quot;/20x30&quot;(2)"/>
    <s v="B"/>
    <n v="847"/>
    <n v="16867.89"/>
  </r>
  <r>
    <s v="WR51-3910"/>
    <x v="3"/>
    <s v="Woolrich"/>
    <s v="Burlington"/>
    <s v="E1060G"/>
    <s v="BLANKET"/>
    <s v="Green"/>
    <s v="Twin: 66x90&quot;"/>
    <s v="A"/>
    <n v="919"/>
    <n v="16852.3"/>
  </r>
  <r>
    <s v="AM73-0242"/>
    <x v="8"/>
    <s v="Super Listing"/>
    <s v="400GSM Essential Bundle"/>
    <s v="H0076A"/>
    <s v="BATH TOWEL"/>
    <s v="White"/>
    <s v="28x52&quot;(4)/16x26&quot;(4)/12x12&quot;(4)"/>
    <s v="B"/>
    <n v="653"/>
    <n v="16844.77"/>
  </r>
  <r>
    <s v="HH10-1789"/>
    <x v="10"/>
    <s v="Harbor House Blue"/>
    <s v="Meadow"/>
    <s v="X1086"/>
    <s v="COMFORTER (SET)"/>
    <s v="Yellow"/>
    <s v="Full/Queen:"/>
    <s v="B-"/>
    <n v="171"/>
    <n v="16831.189999999999"/>
  </r>
  <r>
    <s v="ID10-238"/>
    <x v="1"/>
    <s v="Intelligent Design"/>
    <s v="Olivia"/>
    <s v="B1001B"/>
    <s v="COMFORTER (SET)"/>
    <s v="Pink"/>
    <s v="King/Cal King: 104x90&quot;/20x36+2&quot;(2)/12x16&quot;/16x16&quot;"/>
    <s v="B"/>
    <n v="358"/>
    <n v="16828.63"/>
  </r>
  <r>
    <s v="MP40-5645"/>
    <x v="0"/>
    <s v="Madison Park"/>
    <s v="Rosette"/>
    <s v="G0047D"/>
    <s v="WINDOW PANEL"/>
    <s v="White"/>
    <s v="50&quot;W x 84&quot;L"/>
    <s v="B+"/>
    <n v="1001"/>
    <n v="16827.3"/>
  </r>
  <r>
    <s v="MP51-6374"/>
    <x v="4"/>
    <s v="Madison Park"/>
    <s v="Coleman"/>
    <s v="C0040C"/>
    <s v="BLANKET"/>
    <s v="Ivory"/>
    <s v="66x90&quot;"/>
    <s v="B"/>
    <n v="776"/>
    <n v="16816.189999999999"/>
  </r>
  <r>
    <s v="LCN51N-0024"/>
    <x v="3"/>
    <s v="Madison Park"/>
    <s v="Gauze"/>
    <s v="E1018B"/>
    <s v="BLANKET"/>
    <s v="Charcoal"/>
    <s v="Full/Queen:90&quot; x 90&quot;"/>
    <s v="B"/>
    <n v="554"/>
    <n v="16807.05"/>
  </r>
  <r>
    <s v="CS20-1406"/>
    <x v="5"/>
    <s v="Comfort Spaces"/>
    <s v="Cotton Flannel 135GSM"/>
    <s v="X3069Q"/>
    <s v="SHEET/SHEET SET"/>
    <s v="Blue"/>
    <s v="Queen: 90x102&quot;/60x81&quot;+ 14&quot;/21x30&quot; (2)"/>
    <s v="ARB"/>
    <n v="491"/>
    <n v="16806.79"/>
  </r>
  <r>
    <s v="MT100-0177"/>
    <x v="2"/>
    <s v="Martha Stewart"/>
    <s v="Jayco"/>
    <s v="F0272"/>
    <s v="ACCENT CHAIR"/>
    <s v="Taupe"/>
    <s v="28.5&quot;W x 29&quot;D x 32.5&quot;H"/>
    <s v="B"/>
    <n v="92"/>
    <n v="16806.5"/>
  </r>
  <r>
    <s v="WR30-2189"/>
    <x v="1"/>
    <s v="Woolrich"/>
    <s v="Bear"/>
    <s v="A5059"/>
    <s v="NORMAL PILLOW"/>
    <s v="White"/>
    <s v="18&quot;W x 18&quot;L"/>
    <s v="B"/>
    <n v="1421"/>
    <n v="16803.59"/>
  </r>
  <r>
    <s v="HH10-1802"/>
    <x v="10"/>
    <s v="Harbor House Blue"/>
    <s v="Livia"/>
    <s v="X1093"/>
    <s v="COMFORTER (SET)"/>
    <s v="Multi"/>
    <s v="Cal King:110x96&quot;/20x36&quot;(2)/72x84+15&quot;/18x18&quot;/12x20&quot;"/>
    <s v="B-"/>
    <n v="140"/>
    <n v="16800.330000000002"/>
  </r>
  <r>
    <s v="TN20-0520"/>
    <x v="5"/>
    <s v="True North by Sleep Philosophy"/>
    <s v="Cozy Cotton Flannel"/>
    <s v="D0047B"/>
    <s v="SHEET/SHEET SET"/>
    <s v="Nordic"/>
    <s v="King: 108x102&quot;/78x80+14&quot;/20x40&quot;(2)"/>
    <s v="B"/>
    <n v="521"/>
    <n v="16798.39"/>
  </r>
  <r>
    <s v="MP72-7334"/>
    <x v="7"/>
    <s v="Madison Park"/>
    <s v="Evan"/>
    <s v="H0010E"/>
    <s v="BATH RUG"/>
    <s v="White"/>
    <s v="24x72&quot;"/>
    <s v="B"/>
    <n v="500"/>
    <n v="16761.72"/>
  </r>
  <r>
    <s v="5DS13-0029"/>
    <x v="1"/>
    <s v="510 Design"/>
    <s v="Otto"/>
    <s v="A5003B"/>
    <s v="COVERLET&amp;BEDSPR"/>
    <s v="White"/>
    <s v="King/Cal King: 104&quot;W x 94&quot;L /20&quot;W x 36&quot;L (2)"/>
    <s v="B"/>
    <n v="566"/>
    <n v="16745.23"/>
  </r>
  <r>
    <s v="MP40-7320"/>
    <x v="0"/>
    <s v="Madison Park"/>
    <s v="Galen"/>
    <s v="G0050A"/>
    <s v="WINDOW PANEL"/>
    <s v="Blue"/>
    <s v="35x64&quot;"/>
    <s v="B"/>
    <n v="431"/>
    <n v="16742.52"/>
  </r>
  <r>
    <s v="BASI16-0383"/>
    <x v="4"/>
    <s v="Sleep Philosophy"/>
    <s v="1.5&quot; Gel Memory Foam"/>
    <s v="C0005"/>
    <s v="MATT PAD/TOPPER"/>
    <s v="Blue"/>
    <s v="60x80x1.5&quot;"/>
    <s v="B"/>
    <n v="402"/>
    <n v="16730.77"/>
  </r>
  <r>
    <s v="MP70-3038"/>
    <x v="1"/>
    <s v="Madison Park"/>
    <s v="Dawn"/>
    <s v="A0001B-1"/>
    <s v="SHOWER CURTAIN"/>
    <s v="Coral"/>
    <s v="72x72&quot;"/>
    <s v="B"/>
    <n v="853"/>
    <n v="16727.41"/>
  </r>
  <r>
    <s v="CS14-1329"/>
    <x v="1"/>
    <s v="Comfort Spaces"/>
    <s v="Kate"/>
    <s v="X1026B"/>
    <s v="COVERLET&amp;BEDSPR"/>
    <s v="Grey/Purple"/>
    <s v="King: 104&quot;Wx90&quot;L/20&quot;Wx36&quot;L+0.5&quot;D(2)"/>
    <s v="ARB"/>
    <n v="419"/>
    <n v="16727.22"/>
  </r>
  <r>
    <s v="ID31-2032"/>
    <x v="0"/>
    <s v="Intelligent Design"/>
    <s v="Loretta"/>
    <s v="M2003"/>
    <s v="CUSHION/POUF"/>
    <s v="Ivory"/>
    <s v="Dia 22&quot; x 6&quot;H"/>
    <s v="B"/>
    <n v="813"/>
    <n v="16703.89"/>
  </r>
  <r>
    <s v="MP40-7495"/>
    <x v="0"/>
    <s v="Madison Park"/>
    <s v="Beals"/>
    <s v="G0063"/>
    <s v="WINDOW PANEL"/>
    <s v="Natural"/>
    <s v="50x84&quot;"/>
    <s v="B"/>
    <n v="967"/>
    <n v="16700.5"/>
  </r>
  <r>
    <s v="MP10-7836"/>
    <x v="1"/>
    <s v="Madison Park"/>
    <s v="Cassandra"/>
    <s v="A0028B"/>
    <s v="COMFORTER (SET)"/>
    <s v="Blue"/>
    <s v="Cal King: :104&quot;W x 92&quot;L/20&quot;W x 36&quot;L + 1&quot;D(2)/72&quot;W x 84&quot;L + 15&quot;D/18&quot;W x 18&quot;L/12&quot;W x 18&quot;L/26&quot;W x 26&quot;L  (2)"/>
    <s v="B"/>
    <n v="164"/>
    <n v="16695.509999999998"/>
  </r>
  <r>
    <s v="MP10-8083"/>
    <x v="3"/>
    <s v="Madison Park"/>
    <s v="Blair"/>
    <s v="E0054"/>
    <s v="COMFORTER (SET)"/>
    <s v="Ivory"/>
    <s v="King: 104x90&quot;/20x36&quot;(2)"/>
    <s v="B"/>
    <n v="239"/>
    <n v="16685.45"/>
  </r>
  <r>
    <s v="ID10-168"/>
    <x v="1"/>
    <s v="Intelligent Design"/>
    <s v="Olivia"/>
    <s v="B1001A"/>
    <s v="COMFORTER (SET)"/>
    <s v="Blue"/>
    <s v="Twin/Twin XL: 68x90&quot;/20x26+1&quot;/12x16&quot;/16x16&quot;"/>
    <s v="A"/>
    <n v="490"/>
    <n v="16681.77"/>
  </r>
  <r>
    <s v="MP40-4379"/>
    <x v="0"/>
    <s v="Madison Park"/>
    <s v="Leilani"/>
    <s v="G0022B"/>
    <s v="WINDOW PANEL"/>
    <s v="White"/>
    <s v="50x63&quot;"/>
    <s v="B+"/>
    <n v="1366"/>
    <n v="16667.93"/>
  </r>
  <r>
    <s v="ID10-2374"/>
    <x v="1"/>
    <s v="Intelligent Design"/>
    <s v="Lucy"/>
    <s v="B3072G"/>
    <s v="COMFORTER (SET)"/>
    <s v="Blue"/>
    <s v="Twin/Twin XL: 68&quot;W x 90&quot;L / 20&quot;W x 26&quot;L"/>
    <s v="B"/>
    <n v="447"/>
    <n v="16665"/>
  </r>
  <r>
    <s v="MPE10-728"/>
    <x v="1"/>
    <s v="Madison Park Essentials"/>
    <s v="Maible"/>
    <s v="A1054A"/>
    <s v="COMFORTER (SET)"/>
    <s v="Aqua"/>
    <s v="Full: 78x86&quot;/20x26+2&quot;(2)/54x75+15&quot;/81x96&quot;/54x75+14&quot;/20x30&quot;(2)/12x18&quot;"/>
    <s v="B+"/>
    <n v="276"/>
    <n v="16649.009999999998"/>
  </r>
  <r>
    <s v="BR51-4441"/>
    <x v="3"/>
    <s v="Madison Park"/>
    <s v="Dream Soft"/>
    <s v="E1078B"/>
    <s v="BLANKET"/>
    <s v="Grey"/>
    <s v="90&quot;x90&quot;"/>
    <s v="B"/>
    <n v="752"/>
    <n v="16646.09"/>
  </r>
  <r>
    <s v="SS40-0113"/>
    <x v="0"/>
    <s v="SunSmart"/>
    <s v="Blakesly"/>
    <s v="G0043A"/>
    <s v="WINDOW PANEL"/>
    <s v="Taupe"/>
    <s v="100x84&quot;"/>
    <s v="B"/>
    <n v="593"/>
    <n v="16632.580000000002"/>
  </r>
  <r>
    <s v="BR51N-3834"/>
    <x v="3"/>
    <s v="Madison Park"/>
    <s v="Waffle Weave"/>
    <s v="E1071E"/>
    <s v="BLANKET"/>
    <s v="Grey"/>
    <s v="Twin:66&quot;x90&quot;"/>
    <s v="B+"/>
    <n v="609"/>
    <n v="16630.98"/>
  </r>
  <r>
    <s v="UH12-0202"/>
    <x v="1"/>
    <s v="Intelligent Design"/>
    <s v="Brooklyn"/>
    <s v="A0072A"/>
    <s v="DUVET&amp;DUVET SET"/>
    <s v="Ivory"/>
    <s v="Full/Queen: 88x92&quot;/20x26&quot;(2)/18x18&quot;/12x18&quot;/26x26+1/2&quot;(2)"/>
    <s v="A"/>
    <n v="253"/>
    <n v="16626.36"/>
  </r>
  <r>
    <s v="MP10-350"/>
    <x v="1"/>
    <s v="Madison Park"/>
    <s v="Baxter"/>
    <s v="A1021A"/>
    <s v="COMFORTER (SET)"/>
    <s v="Seafoam/Sage"/>
    <s v="Cal King: 104x92&quot;/20x36+2&quot;(2)/72x84+15&quot;/16x16&quot;/12x18&quot;/18x18&quot;"/>
    <s v="B"/>
    <n v="222"/>
    <n v="16619.28"/>
  </r>
  <r>
    <s v="MP40-4373"/>
    <x v="0"/>
    <s v="Madison Park"/>
    <s v="Amherst"/>
    <s v="G0029E"/>
    <s v="WINDOW PANEL"/>
    <s v="Grey"/>
    <s v="50x84&quot;"/>
    <s v="B"/>
    <n v="1007"/>
    <n v="16616.55"/>
  </r>
  <r>
    <s v="BR20-0990"/>
    <x v="5"/>
    <s v="Beautyrest"/>
    <s v="600 Thread Count"/>
    <s v="D0028B"/>
    <s v="SHEET/SHEET SET"/>
    <s v="Ivory"/>
    <s v="Full: 81x96/21x31&quot;(2)/54x75&quot;+16&quot;"/>
    <s v="B"/>
    <n v="552"/>
    <n v="16611.84"/>
  </r>
  <r>
    <s v="II13-564"/>
    <x v="1"/>
    <s v="INK+IVY"/>
    <s v="Pomona"/>
    <s v="A5072A"/>
    <s v="COVERLET&amp;BEDSPR"/>
    <s v="Navy"/>
    <s v="Full/Queen: 88&quot;W x 92&quot;L / 20&quot;W x 26&quot;L + 0.5&quot;D (2)"/>
    <s v="B"/>
    <n v="244"/>
    <n v="16593.900000000001"/>
  </r>
  <r>
    <s v="CS20-1397"/>
    <x v="5"/>
    <s v="Comfort Spaces"/>
    <s v="Cotton Flannel 135GSM"/>
    <s v="X3069O"/>
    <s v="SHEET/SHEET SET"/>
    <s v="Multi"/>
    <s v="King: 108x102&quot;/78x81+14&quot;/21x40&quot;(2)"/>
    <s v="ARB-"/>
    <n v="497"/>
    <n v="16576.580000000002"/>
  </r>
  <r>
    <s v="II40-1328"/>
    <x v="0"/>
    <s v="INK+IVY"/>
    <s v="Ebby"/>
    <s v="G1021A"/>
    <s v="WINDOW PANEL"/>
    <s v="White/Taupe"/>
    <s v="2x50x84&quot;"/>
    <s v="TBD"/>
    <n v="561"/>
    <n v="16565.32"/>
  </r>
  <r>
    <s v="BR20-1001"/>
    <x v="5"/>
    <s v="Beautyrest"/>
    <s v="600 Thread Count"/>
    <s v="D0028D"/>
    <s v="SHEET/SHEET SET"/>
    <s v="Seafoam"/>
    <s v="Cal King: 108x102&quot;/21x41&quot;(2)/72x84&quot;+16&quot;"/>
    <s v="B"/>
    <n v="461"/>
    <n v="16549.599999999999"/>
  </r>
  <r>
    <s v="II167-905"/>
    <x v="6"/>
    <s v="INK+IVY"/>
    <s v="Savoy"/>
    <s v="J0079"/>
    <s v="AWD"/>
    <s v="Black"/>
    <s v="13.8x0.79x35.4&quot;"/>
    <s v="B"/>
    <n v="636"/>
    <n v="16548.39"/>
  </r>
  <r>
    <s v="PET66-0034UPC"/>
    <x v="13"/>
    <s v="Friends Forever"/>
    <s v="Durable"/>
    <s v="P0003F"/>
    <s v="PET ACCESSORIES"/>
    <s v="Blue stripe"/>
    <s v="1/2&quot;x6FT"/>
    <s v="ARA+"/>
    <n v="1899"/>
    <n v="16546.41"/>
  </r>
  <r>
    <s v="MP40-2225"/>
    <x v="0"/>
    <s v="Madison Park"/>
    <s v="Amherst"/>
    <s v="G0029C"/>
    <s v="WINDOW PANEL"/>
    <s v="Navy"/>
    <s v="50x84&quot;"/>
    <s v="B"/>
    <n v="981"/>
    <n v="16544.68"/>
  </r>
  <r>
    <s v="CS20-1595"/>
    <x v="5"/>
    <s v="Comfort Spaces"/>
    <s v="Cotton 144TC"/>
    <s v="X3018F"/>
    <s v="SHEET/SHEET SET"/>
    <s v="Diamond Sliver"/>
    <s v="King:108x102&quot;/20x40&quot;(2)/78x80&quot;+14&quot;"/>
    <s v="ARB"/>
    <n v="716"/>
    <n v="16531"/>
  </r>
  <r>
    <s v="II11-229"/>
    <x v="1"/>
    <s v="INK+IVY"/>
    <s v="Camila"/>
    <s v="M2904"/>
    <s v="BED SKIRT&amp;SHAM"/>
    <s v="Taupe"/>
    <s v="26x26&quot;"/>
    <s v="A"/>
    <n v="1078"/>
    <n v="16518.310000000001"/>
  </r>
  <r>
    <s v="II12-1133"/>
    <x v="1"/>
    <s v="INK+IVY"/>
    <s v="Nea"/>
    <s v="A5089B"/>
    <s v="DUVET&amp;DUVET SET"/>
    <s v="Black/White"/>
    <s v="King/Cal King: 104&quot;W x 92&quot;L/20&quot;W x 36&quot;L + 1&quot;D (2)"/>
    <s v="B"/>
    <n v="235"/>
    <n v="16515.71"/>
  </r>
  <r>
    <s v="BR20-0993"/>
    <x v="5"/>
    <s v="Beautyrest"/>
    <s v="600 Thread Count"/>
    <s v="D0028B"/>
    <s v="SHEET/SHEET SET"/>
    <s v="Ivory"/>
    <s v="Cal King: 102x108&quot;/21x41&quot;(2)/72x84&quot;+16&quot;"/>
    <s v="B"/>
    <n v="458"/>
    <n v="16510.990000000002"/>
  </r>
  <r>
    <s v="HH10-1827"/>
    <x v="10"/>
    <s v="Harbor House Blue"/>
    <s v="Morgan"/>
    <s v="X1082A"/>
    <s v="COMFORTER (SET)"/>
    <s v="White/Grey"/>
    <s v="Cal King:110x96&quot;/20x36&quot;(2)/72x84+15&quot;/18x18/12x20&quot;"/>
    <s v="B-"/>
    <n v="131"/>
    <n v="16495.3"/>
  </r>
  <r>
    <s v="ST55-0119"/>
    <x v="3"/>
    <s v="Serta"/>
    <s v="Waterproof"/>
    <s v="E0116"/>
    <s v="ELEC MATT PAD"/>
    <s v="White"/>
    <s v="Cal King:72x84+15&quot;"/>
    <s v="B"/>
    <n v="192"/>
    <n v="16494.77"/>
  </r>
  <r>
    <s v="MP10-2641"/>
    <x v="1"/>
    <s v="Madison Park"/>
    <s v="Lola"/>
    <s v="A0026C"/>
    <s v="COMFORTER (SET)"/>
    <s v="Aqua"/>
    <s v="Cal King: 104x92&quot;/20x36&quot;(2)/72x84+15&quot;/18x18&quot;/16x16&quot;/12x20&quot;"/>
    <s v="A"/>
    <n v="207"/>
    <n v="16492.18"/>
  </r>
  <r>
    <s v="BRP20-0086C"/>
    <x v="5"/>
    <s v="Beautyrest Platinum "/>
    <s v="400TC Liquid Cotton"/>
    <s v="D7005C"/>
    <s v="SHEET/SHEET SET"/>
    <s v="Plum(Cloud Gray 15-3802TCX)"/>
    <s v="King: 108x108&quot;/21x40&quot;(2)/78x80&quot;+16&quot;"/>
    <s v="EXB"/>
    <n v="407"/>
    <n v="16483.5"/>
  </r>
  <r>
    <s v="MP51N-6187"/>
    <x v="3"/>
    <s v="Madison Park"/>
    <s v="Egyptian Cotton"/>
    <s v="E1014A"/>
    <s v="BLANKET"/>
    <s v="Light Blue"/>
    <s v="Twin: 66&quot;W x 90&quot;L"/>
    <s v="B+"/>
    <n v="578"/>
    <n v="16478.03"/>
  </r>
  <r>
    <s v="ST55-0115"/>
    <x v="3"/>
    <s v="Serta"/>
    <s v="Waterproof"/>
    <s v="E0116"/>
    <s v="ELEC MATT PAD"/>
    <s v="White"/>
    <s v="Twin XL: 39x80+15&quot;"/>
    <s v="B"/>
    <n v="339"/>
    <n v="16467.73"/>
  </r>
  <r>
    <s v="PC20-010"/>
    <x v="5"/>
    <s v="True North by Sleep Philosophy"/>
    <s v="Micro Fleece"/>
    <s v="D0034L"/>
    <s v="SHEET/SHEET SET"/>
    <s v="Blue"/>
    <s v="Full: 82x96&quot;/54x75+14&quot;/20x30&quot;(2)"/>
    <s v="B"/>
    <n v="588"/>
    <n v="16459.599999999999"/>
  </r>
  <r>
    <s v="MP21-4844"/>
    <x v="5"/>
    <s v="Madison Park"/>
    <s v="1500 Thread Count"/>
    <s v="D0022B-1"/>
    <s v="PILLOWCASE"/>
    <s v="White"/>
    <s v="King: 20&quot;W x 40&quot;L (2)"/>
    <s v="B"/>
    <n v="1190"/>
    <n v="16451.97"/>
  </r>
  <r>
    <s v="MPE10-693"/>
    <x v="1"/>
    <s v="Madison Park Essentials"/>
    <s v="Saben"/>
    <s v="A1046B"/>
    <s v="COMFORTER (SET)"/>
    <s v="Aqua"/>
    <s v="Twin"/>
    <s v="A++"/>
    <n v="280"/>
    <n v="16445.439999999999"/>
  </r>
  <r>
    <s v="MPE20-1141"/>
    <x v="5"/>
    <s v="Madison Park Essentials"/>
    <s v="Satin"/>
    <s v="D0004R"/>
    <s v="SHEET/SHEET SET"/>
    <s v="Midnight Blue"/>
    <s v="Cal King: 108x102&quot;/72x84+14&quot;/20x40&quot;(4)"/>
    <s v="B"/>
    <n v="614"/>
    <n v="16445.27"/>
  </r>
  <r>
    <s v="MP40-4372"/>
    <x v="0"/>
    <s v="Madison Park"/>
    <s v="Amherst"/>
    <s v="G0029F"/>
    <s v="WINDOW PANEL"/>
    <s v="Coral"/>
    <s v="50x84&quot;"/>
    <s v="B"/>
    <n v="984"/>
    <n v="16430.03"/>
  </r>
  <r>
    <s v="MPE10-1071"/>
    <x v="1"/>
    <s v="Madison Park Essentials"/>
    <s v="Jaxon"/>
    <s v="A1119D"/>
    <s v="COMFORTER (SET)"/>
    <s v="Green/Grey"/>
    <s v="King: 104&quot;W x 92&quot;L/20&quot;W x 36&quot;L(2)/108&quot;W x 102&quot;L/78&quot;W x 80&quot;L+14&quot;D/20&quot;W x 40&quot;L(2)"/>
    <s v="B+"/>
    <n v="341"/>
    <n v="16428.3"/>
  </r>
  <r>
    <s v="BASI10-0291"/>
    <x v="4"/>
    <s v="Sleep Philosophy"/>
    <s v="Year Round Warmth"/>
    <s v="C0023"/>
    <s v="COMFORTER (SET)"/>
    <s v="White"/>
    <s v="Full/Queen: 90x90&quot;"/>
    <s v="B"/>
    <n v="354"/>
    <n v="16423.59"/>
  </r>
  <r>
    <s v="MP30-5785"/>
    <x v="3"/>
    <s v="Madison Park"/>
    <s v="Duke"/>
    <s v="E1043B-1"/>
    <s v="NORMAL PILLOW"/>
    <s v="Blue"/>
    <s v="20&quot;W x 20&quot;L"/>
    <s v="B"/>
    <n v="1083"/>
    <n v="16408.580000000002"/>
  </r>
  <r>
    <s v="BR20-4678"/>
    <x v="5"/>
    <s v="Beautyrest"/>
    <s v="Oversized Cotton Flannel"/>
    <s v="D0051C"/>
    <s v="SHEET/SHEET SET"/>
    <s v="Sage Winter Fauna"/>
    <s v="King: 108x104&quot;/ 20x40&quot;(2)/ 78x80&quot;+16&quot;"/>
    <s v="B"/>
    <n v="504"/>
    <n v="16396.57"/>
  </r>
  <r>
    <s v="ID51-1309"/>
    <x v="3"/>
    <s v="Intelligent Design"/>
    <s v="Microlight Plush"/>
    <s v="E1053E"/>
    <s v="BLANKET"/>
    <s v="Pink"/>
    <s v="Full/Queen: 90&quot;W x 92&quot;L"/>
    <s v="B"/>
    <n v="1080"/>
    <n v="16394.37"/>
  </r>
  <r>
    <s v="CS20-1716"/>
    <x v="5"/>
    <s v="Comfort Spaces"/>
    <s v="Cotton Flannel 135GSM"/>
    <s v="X3069V"/>
    <s v="SHEET/SHEET SET"/>
    <s v="Bear/Trees"/>
    <s v="Queen: 90x102&quot;/60x81&quot;+14&quot;/21x30&quot;(2)"/>
    <s v="ARB"/>
    <n v="682"/>
    <n v="16361.18"/>
  </r>
  <r>
    <s v="MP12-3054"/>
    <x v="1"/>
    <s v="Madison Park"/>
    <s v="Biloxi"/>
    <s v="A1015A"/>
    <s v="DUVET&amp;DUVET SET"/>
    <s v="Purple"/>
    <s v="King/Cal King: 104x92&quot;/20x36&quot;(2)/18x18&quot;/16x16&quot;/12x18&quot;"/>
    <s v="B"/>
    <n v="262"/>
    <n v="16354.09"/>
  </r>
  <r>
    <s v="ST54-0141"/>
    <x v="3"/>
    <s v="Serta"/>
    <s v="Fleece to Sherpa"/>
    <s v="E0069C"/>
    <s v="ELECT BLANKET"/>
    <s v="Burgundy"/>
    <s v="Twin:62x84&quot;"/>
    <s v="B"/>
    <n v="356"/>
    <n v="16350.35"/>
  </r>
  <r>
    <s v="MP40-4381"/>
    <x v="0"/>
    <s v="Madison Park"/>
    <s v="Leilani"/>
    <s v="G0022B"/>
    <s v="WINDOW PANEL"/>
    <s v="White"/>
    <s v="50x95&quot;"/>
    <s v="B+"/>
    <n v="987"/>
    <n v="16343.14"/>
  </r>
  <r>
    <s v="ID10-1942"/>
    <x v="1"/>
    <s v="Intelligent Design"/>
    <s v="Felicia"/>
    <s v="B3053A"/>
    <s v="COMFORTER (SET)"/>
    <s v="Black"/>
    <s v="Twin/Twin XL:68&quot;Wx90&quot;L/20&quot;Wx26&quot;L+2&quot;D/12&quot;Wx16&quot;L"/>
    <s v="A"/>
    <n v="490"/>
    <n v="16341.2"/>
  </r>
  <r>
    <s v="WR20-4000"/>
    <x v="5"/>
    <s v="Woolrich"/>
    <s v="Cotton Flannel"/>
    <s v="D0036Z"/>
    <s v="SHEET/SHEET SET"/>
    <s v="Blue Snowflake"/>
    <s v="Full: 81&quot;Wx96&quot;L/54&quot;Wx75&quot;L+12&quot;D/20&quot;Wx30&quot;L(2)"/>
    <s v="B"/>
    <n v="630"/>
    <n v="16329.27"/>
  </r>
  <r>
    <s v="ID12-1926"/>
    <x v="3"/>
    <s v="Intelligent Design"/>
    <s v="Malea"/>
    <s v="E0016A"/>
    <s v="DUVET&amp;DUVET SET"/>
    <s v="Grey"/>
    <s v="Twin:66x90&quot;/20x26+2&quot;"/>
    <s v="B"/>
    <n v="553"/>
    <n v="16321.52"/>
  </r>
  <r>
    <s v="SS40-0009"/>
    <x v="0"/>
    <s v="SunSmart"/>
    <s v="Camille"/>
    <s v="G0037A"/>
    <s v="WINDOW PANEL"/>
    <s v="Aqua"/>
    <s v="50&quot;W x 84&quot;L"/>
    <s v="B"/>
    <n v="958"/>
    <n v="16314.26"/>
  </r>
  <r>
    <s v="AM10-0466"/>
    <x v="1"/>
    <s v="Super Listing"/>
    <s v="Porter"/>
    <s v="A6007D"/>
    <s v="COMFORTER (SET)"/>
    <s v="Black"/>
    <s v="Full: 80x90&quot;/20x26&quot;(2)"/>
    <s v="A++"/>
    <n v="625"/>
    <n v="16292.92"/>
  </r>
  <r>
    <s v="5DS10-0295"/>
    <x v="1"/>
    <s v="510 Design"/>
    <s v="Powell"/>
    <s v="A5119C"/>
    <s v="COMFORTER (SET)"/>
    <s v="Dark Grey"/>
    <s v="King:104&quot;Wx92&quot;L/20&quot;Wx36&quot;L(2)/78&quot;Wx80&quot;L+15&quot;D/12&quot;Wx16&quot;L/18&quot;Wx18&quot;L/26&quot;Wx26&quot;L+1.5&quot;(2)"/>
    <s v="B"/>
    <n v="265"/>
    <n v="16288.54"/>
  </r>
  <r>
    <s v="ST54-0130"/>
    <x v="3"/>
    <s v="Serta"/>
    <s v="Plush Heated"/>
    <s v="E0067E"/>
    <s v="ELECT BLANKET"/>
    <s v="Light Blue"/>
    <s v="Full: 77x84&quot;"/>
    <s v="B"/>
    <n v="299"/>
    <n v="16285.55"/>
  </r>
  <r>
    <s v="AM10-0472"/>
    <x v="1"/>
    <s v="Super Listing"/>
    <s v="Porter"/>
    <s v="A6007B"/>
    <s v="COMFORTER (SET)"/>
    <s v="White"/>
    <s v="Full: 80x90&quot;/20x26&quot;(2)"/>
    <s v="A++"/>
    <n v="623"/>
    <n v="16283.35"/>
  </r>
  <r>
    <s v="MPE10-948"/>
    <x v="3"/>
    <s v="Madison Park Essentials"/>
    <s v="Parkston"/>
    <s v="E0003E"/>
    <s v="COMFORTER (SET)"/>
    <s v="Brown"/>
    <s v="Twin: 68x94&quot;/20x26+2&quot;"/>
    <s v="B"/>
    <n v="872"/>
    <n v="16281.56"/>
  </r>
  <r>
    <s v="MP12-6185"/>
    <x v="1"/>
    <s v="Madison Park"/>
    <s v="Malia"/>
    <s v="A1023B"/>
    <s v="DUVET&amp;DUVET SET"/>
    <s v="Ivory"/>
    <s v="Full/Queen: 90x90&quot;/20x26&quot;(2)/16x16&quot;"/>
    <s v="B"/>
    <n v="280"/>
    <n v="16272.91"/>
  </r>
  <r>
    <s v="ID40-2233"/>
    <x v="0"/>
    <s v="Intelligent Design"/>
    <s v="Raina"/>
    <s v="G0045F"/>
    <s v="WINDOW PANEL"/>
    <s v="Ivory/Gold"/>
    <s v="50&quot;x84&quot;(2)"/>
    <s v="B"/>
    <n v="437"/>
    <n v="16244.47"/>
  </r>
  <r>
    <s v="MP40-7865"/>
    <x v="0"/>
    <s v="Madison Park"/>
    <s v="Galen"/>
    <s v="G0050H"/>
    <s v="WINDOW PANEL"/>
    <s v="White"/>
    <s v="29x64&quot;"/>
    <s v="B"/>
    <n v="516"/>
    <n v="16231.45"/>
  </r>
  <r>
    <s v="MP10-5624"/>
    <x v="1"/>
    <s v="Madison Park"/>
    <s v="Finley"/>
    <s v="A0031A"/>
    <s v="COMFORTER (SET)"/>
    <s v="White"/>
    <s v="Full/Queen: 90&quot;W x 90&quot;L/20&quot;W x 26&quot;L (2)"/>
    <s v="B"/>
    <n v="209"/>
    <n v="16229.42"/>
  </r>
  <r>
    <s v="BR54-0411"/>
    <x v="3"/>
    <s v="Beautyrest"/>
    <s v="Electric Micro Fleece"/>
    <s v="E0061A"/>
    <s v="ELECT BLANKET"/>
    <s v="Grey"/>
    <s v="Twin:62x84&quot;"/>
    <s v="B+"/>
    <n v="320"/>
    <n v="16218.54"/>
  </r>
  <r>
    <s v="MZ20-420"/>
    <x v="5"/>
    <s v="Mi Zone"/>
    <s v="Polka Dot"/>
    <s v="D0020B"/>
    <s v="SHEET/SHEET SET"/>
    <s v="Purple"/>
    <s v="Queen: 90x102&quot;/60x80+14&quot;/21x30&quot;(2)"/>
    <s v="B"/>
    <n v="578"/>
    <n v="16209.74"/>
  </r>
  <r>
    <s v="MP50-2987"/>
    <x v="1"/>
    <s v="Madison Park"/>
    <s v="Quebec"/>
    <s v="A0014C-6"/>
    <s v="THROW"/>
    <s v="Seafoam"/>
    <s v="60x70&quot;"/>
    <s v="B"/>
    <n v="934"/>
    <n v="16205.61"/>
  </r>
  <r>
    <s v="WR13-2523"/>
    <x v="1"/>
    <s v="Woolrich"/>
    <s v="Tulsa"/>
    <s v="A5063"/>
    <s v="COVERLET&amp;BEDSPR"/>
    <s v="Red/Grey"/>
    <s v="Full/Queen: 92x94&quot;/20x26&quot;(2)"/>
    <s v="B"/>
    <n v="318"/>
    <n v="16198.38"/>
  </r>
  <r>
    <s v="BR54-0654"/>
    <x v="3"/>
    <s v="Beautyrest"/>
    <s v="Heated Plush"/>
    <s v="E0073E"/>
    <s v="ELECT BLANKET"/>
    <s v="Lavender"/>
    <s v="Twin:62x84&quot;"/>
    <s v="B+"/>
    <n v="359"/>
    <n v="16188.55"/>
  </r>
  <r>
    <s v="MP51-2605"/>
    <x v="4"/>
    <s v="Madison Park"/>
    <s v="Cambria"/>
    <s v="C0019C"/>
    <s v="BLANKET"/>
    <s v="Grey"/>
    <s v="Full/Queen: 90x96&quot;"/>
    <s v="B"/>
    <n v="616"/>
    <n v="16180.33"/>
  </r>
  <r>
    <s v="II70-1120"/>
    <x v="1"/>
    <s v="INK+IVY"/>
    <s v="Nea"/>
    <s v="A5089A-1"/>
    <s v="SHOWER CURTAIN"/>
    <s v="Off White/Gray"/>
    <s v="72&quot; W x 72&quot; L"/>
    <s v="B"/>
    <n v="744"/>
    <n v="16175.44"/>
  </r>
  <r>
    <s v="CS20-0375"/>
    <x v="5"/>
    <s v="Comfort Spaces"/>
    <s v="Cotton Flannel 135GSM"/>
    <s v="X3069D"/>
    <s v="SHEET/SHEET SET"/>
    <s v="Blue"/>
    <s v="Full: 80&quot;W x 98&quot;L/55&quot;W x 76&quot;L + 12&quot;D/21&quot;W x 30&quot;L (2)"/>
    <s v="ARB"/>
    <n v="639"/>
    <n v="16175.23"/>
  </r>
  <r>
    <s v="MP70-221"/>
    <x v="7"/>
    <s v="Madison Park"/>
    <s v="Amherst"/>
    <s v="H0077I"/>
    <s v="SHOWER CURTAIN"/>
    <s v="Red"/>
    <s v="72x72&quot;"/>
    <s v="B"/>
    <n v="1121"/>
    <n v="16163.33"/>
  </r>
  <r>
    <s v="BASI10-0582"/>
    <x v="4"/>
    <s v="Sleep Philosophy"/>
    <s v="Microfiber with HeiQ Smart Temp"/>
    <s v="C0039A"/>
    <s v="COMFORTER (SET)"/>
    <s v="White"/>
    <s v="Full/Queen: 90x94&quot;"/>
    <s v="B"/>
    <n v="574"/>
    <n v="16156.76"/>
  </r>
  <r>
    <s v="MPE10-1076"/>
    <x v="1"/>
    <s v="Madison Park Essentials"/>
    <s v="Jaxon"/>
    <s v="A1119E"/>
    <s v="COMFORTER (SET)"/>
    <s v="Coral/Grey"/>
    <s v="King: 104&quot;W x 92&quot;L/20&quot;W x 36&quot;L(2)/108&quot;W x 102&quot;L/78&quot;W x 80&quot;L+14&quot;D/20&quot;W x 40&quot;L(2)"/>
    <s v="B"/>
    <n v="337"/>
    <n v="16139.65"/>
  </r>
  <r>
    <s v="BASI10-0408"/>
    <x v="3"/>
    <s v="Madison Park"/>
    <s v="Arctic"/>
    <s v="E0001B"/>
    <s v="COMFORTER (SET)"/>
    <s v="Grey"/>
    <s v="Full/Queen: 90x90&quot;/20x26+2&quot;(2)"/>
    <s v="B"/>
    <n v="322"/>
    <n v="16129.67"/>
  </r>
  <r>
    <s v="WR51-3915"/>
    <x v="3"/>
    <s v="Woolrich"/>
    <s v="Burlington"/>
    <s v="E1060H"/>
    <s v="BLANKET"/>
    <s v="Black"/>
    <s v="King: 108x90&quot;"/>
    <s v="B"/>
    <n v="548"/>
    <n v="16129.29"/>
  </r>
  <r>
    <s v="CS20-1085"/>
    <x v="5"/>
    <s v="Comfort Spaces"/>
    <s v="Cotton Flannel 135GSM"/>
    <s v="X3069J"/>
    <s v="SHEET/SHEET SET"/>
    <s v="Blue Plaids"/>
    <s v="Queen: 90&quot;W x 102&quot;L/60&quot;W x 81&quot;L + 14&quot;D/21&quot;W x 30&quot;L (2)"/>
    <s v="ARB"/>
    <n v="581"/>
    <n v="16123.29"/>
  </r>
  <r>
    <s v="ID10-2322"/>
    <x v="1"/>
    <s v="Intelligent Design"/>
    <s v="Oliena"/>
    <s v="B1032A"/>
    <s v="COMFORTER (SET)"/>
    <s v="Pink"/>
    <s v="Twin/Twin XL: 68&quot;W x 90&quot;L/20&quot;W x 26&quot;L+1&quot;D/16&quot;W x 16&quot;L/12&quot;Wx16&quot;L"/>
    <s v="B"/>
    <n v="584"/>
    <n v="16122.1"/>
  </r>
  <r>
    <s v="MPE10-824"/>
    <x v="3"/>
    <s v="Madison Park Essentials"/>
    <s v="Parkston"/>
    <s v="E0003C"/>
    <s v="COMFORTER (SET)"/>
    <s v="Black/White"/>
    <s v="Twin: 68x94&quot;/20x26+2&quot;"/>
    <s v="B"/>
    <n v="862"/>
    <n v="16102.15"/>
  </r>
  <r>
    <s v="CS20-1724"/>
    <x v="5"/>
    <s v="Comfort Spaces"/>
    <s v="Cotton 144TC"/>
    <s v="X3018R"/>
    <s v="SHEET/SHEET SET"/>
    <s v="Pink"/>
    <s v="Twin: 66x96&quot;/39x75+12&quot;/20x30&quot;"/>
    <s v="ARB"/>
    <n v="964"/>
    <n v="16098.8"/>
  </r>
  <r>
    <s v="MP40-7751"/>
    <x v="0"/>
    <s v="Madison Park"/>
    <s v="Galen"/>
    <s v="G0050E"/>
    <s v="WINDOW PANEL"/>
    <s v="Grey"/>
    <s v="34x64&quot;"/>
    <s v="B"/>
    <n v="440"/>
    <n v="16096.89"/>
  </r>
  <r>
    <s v="ID16-2316"/>
    <x v="4"/>
    <s v="Intelligent Design"/>
    <s v="Dream Puff"/>
    <s v="C0011"/>
    <s v="MATT PAD/TOPPER"/>
    <s v="White"/>
    <s v="Twin: 39x75+15&quot;"/>
    <s v="TBD"/>
    <n v="664"/>
    <n v="16085.64"/>
  </r>
  <r>
    <s v="MPS72-554"/>
    <x v="7"/>
    <s v="Madison Park Signature"/>
    <s v="Splendor"/>
    <s v="H0022A"/>
    <s v="BATH RUG"/>
    <s v="White"/>
    <s v="20&quot;x30&quot;"/>
    <s v="A++"/>
    <n v="954"/>
    <n v="16082.59"/>
  </r>
  <r>
    <s v="CS20-1597"/>
    <x v="5"/>
    <s v="Comfort Spaces"/>
    <s v="Cotton Flannel 135GSM"/>
    <s v="X3069H"/>
    <s v="SHEET/SHEET SET"/>
    <s v="Red Plaids"/>
    <s v="Full: 80x98&quot;/55x76+12&quot;/21x30&quot;(2)"/>
    <s v="ARB"/>
    <n v="657"/>
    <n v="16070.22"/>
  </r>
  <r>
    <s v="BR51-4448"/>
    <x v="3"/>
    <s v="Madison Park"/>
    <s v="Dream Soft"/>
    <s v="E1078D"/>
    <s v="BLANKET"/>
    <s v="Navy Blue"/>
    <s v="108&quot;x90&quot;"/>
    <s v="B"/>
    <n v="631"/>
    <n v="16069.9"/>
  </r>
  <r>
    <s v="MPE13-171"/>
    <x v="1"/>
    <s v="Madison Park Essentials"/>
    <s v="Saben"/>
    <s v="A1046A"/>
    <s v="COVERLET&amp;BEDSPR"/>
    <s v="Taupe"/>
    <s v="King: 104x92&quot;/20x36&quot;(2)/108x102&quot;/78x80+14&quot;/20x40&quot;(2)/12x18&quot;"/>
    <s v="B"/>
    <n v="240"/>
    <n v="16066.67"/>
  </r>
  <r>
    <s v="WR20-3997"/>
    <x v="5"/>
    <s v="Woolrich"/>
    <s v="Cotton Flannel"/>
    <s v="D0052C"/>
    <s v="SHEET/SHEET SET"/>
    <s v="Tan Plaid"/>
    <s v="King: 108&quot;Wx102&quot;L/78&quot;Wx80&quot;L+14&quot;D/20&quot;Wx40&quot;L(2)"/>
    <s v="B"/>
    <n v="465"/>
    <n v="16062.83"/>
  </r>
  <r>
    <s v="UH10-2160"/>
    <x v="1"/>
    <s v="Intelligent Design"/>
    <s v="Brooklyn"/>
    <s v="A0072F"/>
    <s v="COMFORTER (SET)"/>
    <s v="Grey"/>
    <s v="Full/Queen"/>
    <s v="B"/>
    <n v="205"/>
    <n v="16061.38"/>
  </r>
  <r>
    <s v="BR20-1002"/>
    <x v="5"/>
    <s v="Beautyrest"/>
    <s v="600 Thread Count"/>
    <s v="D0028E"/>
    <s v="SHEET/SHEET SET"/>
    <s v="Blue"/>
    <s v="Full: 81x96/21x31&quot;(2)/54x75&quot;+16&quot;"/>
    <s v="B"/>
    <n v="537"/>
    <n v="16054.24"/>
  </r>
  <r>
    <s v="MPS72-553"/>
    <x v="7"/>
    <s v="Madison Park Signature"/>
    <s v="Splendor"/>
    <s v="H0022A"/>
    <s v="BATH RUG"/>
    <s v="White"/>
    <s v="17&quot;x24&quot;"/>
    <s v="A++"/>
    <n v="1174"/>
    <n v="16054"/>
  </r>
  <r>
    <s v="ST54-3598"/>
    <x v="3"/>
    <s v="Serta"/>
    <s v="Heated Faux Feathersoft"/>
    <s v="E1083B-1"/>
    <s v="ELECT BLANKET"/>
    <s v="Navy"/>
    <s v="King:100x90&quot;"/>
    <s v="ARB-"/>
    <n v="154"/>
    <n v="16028.32"/>
  </r>
  <r>
    <s v="ST55-0268"/>
    <x v="3"/>
    <s v="Serta"/>
    <s v="Microfiber Heated"/>
    <s v="E0105"/>
    <s v="ELEC MATT PAD"/>
    <s v="White"/>
    <s v="Full:54x75+15&quot;"/>
    <s v="B"/>
    <n v="350"/>
    <n v="16009.04"/>
  </r>
  <r>
    <s v="SS40-0066"/>
    <x v="0"/>
    <s v="SunSmart"/>
    <s v="Blakesly"/>
    <s v="G1018A"/>
    <s v="WINDOW PANEL"/>
    <s v="Grey"/>
    <s v="50&quot;W x 84&quot;L"/>
    <s v="B+"/>
    <n v="960"/>
    <n v="16006.11"/>
  </r>
  <r>
    <s v="MP13-2533"/>
    <x v="1"/>
    <s v="Madison Park"/>
    <s v="Celeste"/>
    <s v="A3003B"/>
    <s v="COVERLET&amp;BEDSPR"/>
    <s v="White"/>
    <s v="King/Cal King: 104x94&quot;/20x36+2&quot;(2)/16x16&quot;"/>
    <s v="A"/>
    <n v="260"/>
    <n v="16004.86"/>
  </r>
  <r>
    <s v="CS14-0055"/>
    <x v="1"/>
    <s v="Comfort Spaces"/>
    <s v="Kienna"/>
    <s v="X1003C"/>
    <s v="COVERLET&amp;BEDSPR"/>
    <s v="Taupe"/>
    <s v="Full/Queen: 90x90&quot;/20x26+1/2&quot;(2)"/>
    <s v="ARA"/>
    <n v="657"/>
    <n v="15992.91"/>
  </r>
  <r>
    <s v="MP40-7811"/>
    <x v="0"/>
    <s v="Madison Park"/>
    <s v="Eastfield"/>
    <s v="G0058E"/>
    <s v="WINDOW PANEL"/>
    <s v="Teak"/>
    <s v="31x64&quot;"/>
    <s v="B+"/>
    <n v="533"/>
    <n v="15991.19"/>
  </r>
  <r>
    <s v="AM12-0420"/>
    <x v="1"/>
    <s v="Super Listing"/>
    <s v="Porter"/>
    <s v="A6007AA"/>
    <s v="DUVET&amp;DUVET SET"/>
    <s v="Olive Green"/>
    <s v="Queen: 90x90&quot;/20x26&quot;(2)"/>
    <s v="B-"/>
    <n v="716"/>
    <n v="15983.06"/>
  </r>
  <r>
    <s v="WR20-2032"/>
    <x v="5"/>
    <s v="Woolrich"/>
    <s v="Cotton Flannel"/>
    <s v="D0036AY"/>
    <s v="SHEET/SHEET SET"/>
    <s v="Blue Winter Frost"/>
    <s v="King: 108&quot;W x 102&quot;L/78&quot;W x 80&quot;L + 14&quot;D/20&quot;W x 40&quot;L(2)"/>
    <s v="B"/>
    <n v="468"/>
    <n v="15975.81"/>
  </r>
  <r>
    <s v="ID10-1374"/>
    <x v="1"/>
    <s v="Intelligent Design"/>
    <s v="Loretta"/>
    <s v="B3001B"/>
    <s v="COMFORTER (SET)"/>
    <s v="Navy"/>
    <s v="Twin"/>
    <s v="B"/>
    <n v="400"/>
    <n v="15971"/>
  </r>
  <r>
    <s v="MPS10-599"/>
    <x v="1"/>
    <s v="Madison Park Signature"/>
    <s v="Jarvis"/>
    <s v="A1158A"/>
    <s v="COMFORTER (SET)"/>
    <s v="Black/White"/>
    <s v="King: 110x96&quot;/20x36&quot;/26x26+1.5&quot;(3)/20x20&quot;/18x18&quot;/D7x20&quot;"/>
    <s v="TBD"/>
    <n v="77"/>
    <n v="15966.24"/>
  </r>
  <r>
    <s v="BR54-4699"/>
    <x v="3"/>
    <s v="Beautyrest"/>
    <s v="Zuri"/>
    <s v="E1084D"/>
    <s v="ELECT BLANKET"/>
    <s v="Brown Texture"/>
    <s v="50x70&quot;"/>
    <s v="TBD"/>
    <n v="423"/>
    <n v="15963.89"/>
  </r>
  <r>
    <s v="AM10-0450"/>
    <x v="1"/>
    <s v="Super Listing"/>
    <s v="Porter"/>
    <s v="A6007W"/>
    <s v="COMFORTER (SET)"/>
    <s v="Khaki"/>
    <s v="Full: 80x90&quot;/20x26&quot;(2)"/>
    <s v="A++"/>
    <n v="601"/>
    <n v="15954.42"/>
  </r>
  <r>
    <s v="ID20-2044"/>
    <x v="5"/>
    <s v="Intelligent Design"/>
    <s v="Cozy Soft"/>
    <s v="D0036BV"/>
    <s v="SHEET/SHEET SET"/>
    <s v="Grey Sloths"/>
    <s v="Twin: 66&quot;W x 96&quot;L/39&quot;W x 75&quot;L + 12&quot;D/20&quot;W x 30&quot;L"/>
    <s v="B"/>
    <n v="916"/>
    <n v="15944.68"/>
  </r>
  <r>
    <s v="SS40-0108"/>
    <x v="0"/>
    <s v="SunSmart"/>
    <s v="Maya"/>
    <s v="G0041D"/>
    <s v="WINDOW PANEL"/>
    <s v="Grey"/>
    <s v="100x84&quot; Blackout"/>
    <s v="B"/>
    <n v="562"/>
    <n v="15940.56"/>
  </r>
  <r>
    <s v="ID51-1087"/>
    <x v="3"/>
    <s v="Intelligent Design"/>
    <s v="Microlight Plush"/>
    <s v="E1053B"/>
    <s v="BLANKET"/>
    <s v="Black"/>
    <s v="Full/Queen:90x92&quot;"/>
    <s v="B"/>
    <n v="1046"/>
    <n v="15927.63"/>
  </r>
  <r>
    <s v="MPE20-1152"/>
    <x v="5"/>
    <s v="Madison Park Essentials"/>
    <s v="Satin"/>
    <s v="D0004T"/>
    <s v="SHEET/SHEET SET"/>
    <s v="Lilac"/>
    <s v="Full: 81x96&quot;/54x75+14&quot;/20x30&quot;(4)"/>
    <s v="B"/>
    <n v="861"/>
    <n v="15913.09"/>
  </r>
  <r>
    <s v="MP20-4842"/>
    <x v="5"/>
    <s v="Madison Park"/>
    <s v="1500 Thread Count"/>
    <s v="D0022B"/>
    <s v="SHEET/SHEET SET"/>
    <s v="White"/>
    <s v="Cal King: 108&quot;W x 102&quot;L/20&quot;W x 40&quot;L(2)/72&quot;W x 84&quot;L + 16&quot;D"/>
    <s v="B"/>
    <n v="314"/>
    <n v="15912.34"/>
  </r>
  <r>
    <s v="MP40-8297"/>
    <x v="0"/>
    <s v="Madison Park"/>
    <s v="Anaheim"/>
    <s v="G0054C"/>
    <s v="WINDOW PANEL"/>
    <s v="Green"/>
    <s v="50x84&quot;"/>
    <s v="B"/>
    <n v="797"/>
    <n v="15886.68"/>
  </r>
  <r>
    <s v="WR51-2547"/>
    <x v="3"/>
    <s v="Woolrich"/>
    <s v="Burlington"/>
    <s v="E1060D"/>
    <s v="BLANKET"/>
    <s v="Navy"/>
    <s v="Twin: 66&quot;W x 90&quot;L"/>
    <s v="B+"/>
    <n v="877"/>
    <n v="15880.18"/>
  </r>
  <r>
    <s v="MP103-1246"/>
    <x v="2"/>
    <s v="Madison Park"/>
    <s v="Ashton"/>
    <s v="F0445"/>
    <s v="MOTION"/>
    <s v="Natural"/>
    <s v="29.5&quot;W x 29.25&quot;D x 30&quot;H"/>
    <s v="B-"/>
    <n v="71"/>
    <n v="15878.56"/>
  </r>
  <r>
    <s v="II105-0596"/>
    <x v="2"/>
    <s v="INK+IVY"/>
    <s v="Steve"/>
    <s v="F0511"/>
    <s v="ACCENT BENCH"/>
    <s v="Green"/>
    <s v="52&quot;W x 17.5&quot;D x 18&quot;H"/>
    <s v="B"/>
    <n v="103"/>
    <n v="15876.98"/>
  </r>
  <r>
    <s v="WR20-3990"/>
    <x v="5"/>
    <s v="Woolrich"/>
    <s v="Cotton Flannel"/>
    <s v="D0052B"/>
    <s v="SHEET/SHEET SET"/>
    <s v="Gray Deer Toile"/>
    <s v="Full: 81&quot;Wx96&quot;L/54&quot;Wx75&quot;L+12&quot;D/20&quot;Wx30&quot;L(2)"/>
    <s v="B"/>
    <n v="630"/>
    <n v="15875.55"/>
  </r>
  <r>
    <s v="ID10-1217"/>
    <x v="1"/>
    <s v="Intelligent Design"/>
    <s v="Loretta"/>
    <s v="B3001A"/>
    <s v="COMFORTER (SET)"/>
    <s v="Coral"/>
    <s v="Twin XL:68''W x 90''L/20''W x 26&quot;L + 2''D/39'' x 80'' +14''D/12''W x 16''L/"/>
    <s v="B"/>
    <n v="382"/>
    <n v="15872.35"/>
  </r>
  <r>
    <s v="CS20-1413"/>
    <x v="5"/>
    <s v="Comfort Spaces"/>
    <s v="Cotton Flannel 135GSM"/>
    <s v="X3069S"/>
    <s v="SHEET/SHEET SET"/>
    <s v="Grey/Pink"/>
    <s v="Twin: 68x98&quot;/39x75+12&quot;/21x30&quot;"/>
    <s v="ARB"/>
    <n v="639"/>
    <n v="15872.32"/>
  </r>
  <r>
    <s v="CS10-0442-1"/>
    <x v="1"/>
    <s v="Comfort Spaces"/>
    <s v="Malcom"/>
    <s v="X1001A"/>
    <s v="COMFORTER (SET)"/>
    <s v="Gray"/>
    <s v="King: 104&quot;W x 90&quot;L/20&quot;W x 36&quot;L + 2&quot;D (2)/26&quot;W x 26&quot;L + 1&quot;D (2)/78&quot;W x 80&quot;L + 15&quot;D /12&quot;W x 16&quot;L"/>
    <s v="ARB"/>
    <n v="310"/>
    <n v="15865.9"/>
  </r>
  <r>
    <s v="II103-0579"/>
    <x v="2"/>
    <s v="INK+IVY"/>
    <s v="Jessel"/>
    <s v="F0508"/>
    <s v="MOTION"/>
    <s v="Green"/>
    <s v="32&quot;W x 32&quot;D x 30&quot;H"/>
    <s v="TBD"/>
    <n v="63"/>
    <n v="15853.15"/>
  </r>
  <r>
    <s v="AM73-0260"/>
    <x v="8"/>
    <s v="Super Listing"/>
    <s v="400GSM Essential Bundle"/>
    <s v="H0076F"/>
    <s v="BATH TOWEL"/>
    <s v="Blush"/>
    <s v="28x52&quot;(4)/16x26&quot;(4)/12x12&quot;(4)"/>
    <s v="B"/>
    <n v="619"/>
    <n v="15840.4"/>
  </r>
  <r>
    <s v="MP10-8467"/>
    <x v="1"/>
    <s v="Madison Park"/>
    <s v="Fraser"/>
    <s v="A1116B"/>
    <s v="COMFORTER (SET)"/>
    <s v="Ivory/Black"/>
    <s v="King/Cal King: 104&quot;W x 92&quot;L / 20&quot;W x 36 &quot;L (2)/ 16&quot;W x 16&quot;L/12&quot;W x 18&quot;L"/>
    <s v="B"/>
    <n v="340"/>
    <n v="15832.73"/>
  </r>
  <r>
    <s v="MP10-8337"/>
    <x v="1"/>
    <s v="Madison Park"/>
    <s v="Ibiza"/>
    <s v="A1141A"/>
    <s v="COMFORTER (SET)"/>
    <s v="Black/Ivory"/>
    <s v="Full/Queen:90&quot;Wx90&quot;L/20&quot;Wx26&quot;L(2)/12&quot;Wx18&quot;L"/>
    <s v="B"/>
    <n v="383"/>
    <n v="15816.48"/>
  </r>
  <r>
    <s v="CS10-1299"/>
    <x v="1"/>
    <s v="Comfort Spaces"/>
    <s v="Gloria"/>
    <s v="X1027A"/>
    <s v="COMFORTER (SET)"/>
    <s v="Aqua"/>
    <s v="Twin XL: 66&quot;Wx90&quot;L/20&quot;Wx26&quot;L/66&quot;Wx96&quot;L/39&quot;Wx80&quot;L+12&quot;D/20&quot;Wx30&quot;L/20&quot;W x 30&quot;L"/>
    <s v="ARB"/>
    <n v="422"/>
    <n v="15783.07"/>
  </r>
  <r>
    <s v="ST55-0271"/>
    <x v="3"/>
    <s v="Serta"/>
    <s v="Microfiber Heated"/>
    <s v="E0105"/>
    <s v="ELEC MATT PAD"/>
    <s v="White"/>
    <s v="Cal King:72x84+15&quot;"/>
    <s v="B"/>
    <n v="231"/>
    <n v="15781.3"/>
  </r>
  <r>
    <s v="ID10-2291"/>
    <x v="1"/>
    <s v="Intelligent Design"/>
    <s v="Cassie"/>
    <s v="B1026B"/>
    <s v="COMFORTER (SET)"/>
    <s v="Grey"/>
    <s v="Twin/Twin XL: 68&quot;W x 90&quot;L/20&quot;W x 26&quot;L"/>
    <s v="B+"/>
    <n v="451"/>
    <n v="15756.73"/>
  </r>
  <r>
    <s v="MPE10-167"/>
    <x v="1"/>
    <s v="Madison Park Essentials"/>
    <s v="Saben"/>
    <s v="A1046A"/>
    <s v="COMFORTER (SET)"/>
    <s v="Taupe"/>
    <s v="Cal King: 104x92&quot;/20x36+2&quot;(2)/72x84+15&quot;/108x102&quot;/72x84+14&quot;/20x40&quot;(2)/12x18&quot;"/>
    <s v="B+"/>
    <n v="199"/>
    <n v="15751.25"/>
  </r>
  <r>
    <s v="ST54-0030"/>
    <x v="3"/>
    <s v="Serta"/>
    <s v="Parsa AZ"/>
    <s v="X4044C"/>
    <s v="ELECT BLANKET"/>
    <s v="Plum"/>
    <s v="50x60&quot;"/>
    <s v="ARB-"/>
    <n v="505"/>
    <n v="15728.61"/>
  </r>
  <r>
    <s v="II13-1042"/>
    <x v="1"/>
    <s v="INK+IVY"/>
    <s v="Alpine"/>
    <s v="A5070A"/>
    <s v="COVERLET&amp;BEDSPR"/>
    <s v="Navy"/>
    <s v="Full/Queen: 88&quot;W x 92&quot;L / 20&quot;W x 26&quot;L + 0.5&quot;D(2)"/>
    <s v="B"/>
    <n v="281"/>
    <n v="15723.7"/>
  </r>
  <r>
    <s v="AM73-0250"/>
    <x v="8"/>
    <s v="Super Listing"/>
    <s v="400GSM Essential Bundle"/>
    <s v="H0076D"/>
    <s v="BATH TOWEL"/>
    <s v="Indigo"/>
    <s v="28x52&quot;(4)/16x26&quot;(4)/12x12&quot;(4)"/>
    <s v="B"/>
    <n v="608"/>
    <n v="15719.82"/>
  </r>
  <r>
    <s v="5DS105-0050"/>
    <x v="2"/>
    <s v="510 Design"/>
    <s v="Aubrey"/>
    <s v="F1568"/>
    <s v="ACCENT BENCH"/>
    <s v="Natural"/>
    <s v="46&quot;W x 17.5&quot;D x 22&quot;H"/>
    <s v="B-"/>
    <n v="170"/>
    <n v="15711.26"/>
  </r>
  <r>
    <s v="CS14-1328"/>
    <x v="1"/>
    <s v="Comfort Spaces"/>
    <s v="Kate"/>
    <s v="X1026B"/>
    <s v="COVERLET&amp;BEDSPR"/>
    <s v="Grey/Purple"/>
    <s v="Full/Queen: 90&quot;Wx90&quot;L/20&quot;Wx26&quot;L+0.5&quot;D(2)"/>
    <s v="ARB"/>
    <n v="467"/>
    <n v="15710.13"/>
  </r>
  <r>
    <s v="TN20-0061"/>
    <x v="5"/>
    <s v="True North by Sleep Philosophy"/>
    <s v="Cozy Cotton Flannel"/>
    <s v="D0036AB"/>
    <s v="SHEET/SHEET SET"/>
    <s v="Tan/Blue Snowflakes"/>
    <s v="Twin: 66x96&quot;/39x75+12&quot;/20x30&quot;"/>
    <s v="B"/>
    <n v="972"/>
    <n v="15707.64"/>
  </r>
  <r>
    <s v="BR20-1883"/>
    <x v="5"/>
    <s v="Beautyrest"/>
    <s v="1000 Thread Count"/>
    <s v="D0031E"/>
    <s v="SHEET/SHEET SET"/>
    <s v="Ivory"/>
    <s v="Full:81x96&quot;/20x30&quot;/54x75+16&quot;"/>
    <s v="B"/>
    <n v="467"/>
    <n v="15705.28"/>
  </r>
  <r>
    <s v="TN20-0406"/>
    <x v="5"/>
    <s v="True North by Sleep Philosophy"/>
    <s v="Cozy Cotton Flannel"/>
    <s v="D0036BK"/>
    <s v="SHEET/SHEET SET"/>
    <s v="Seafoam Llama"/>
    <s v="Twin XL: 66&quot;W x 102&quot;L/39&quot;W x 80&quot;L + 12&quot;D/20&quot;W x 30&quot;L (1)"/>
    <s v="B"/>
    <n v="858"/>
    <n v="15703.07"/>
  </r>
  <r>
    <s v="MP13-6131"/>
    <x v="1"/>
    <s v="Madison Park"/>
    <s v="Quebec"/>
    <s v="A0014I"/>
    <s v="COVERLET&amp;BEDSPR"/>
    <s v="Navy"/>
    <s v="Full: 96&quot;W x 110&quot;L / 20&quot;W x 26&quot;L"/>
    <s v="A+"/>
    <n v="373"/>
    <n v="15698.67"/>
  </r>
  <r>
    <s v="MP10-4860"/>
    <x v="3"/>
    <s v="Madison Park"/>
    <s v="Zuri"/>
    <s v="E0051F"/>
    <s v="COMFORTER (SET)"/>
    <s v="Sand"/>
    <s v="Full/Queen: 90&quot;W x 90&quot;L/20&quot;W x 26&quot;L +2&quot;D(2)/14&quot;W x 20&quot;L"/>
    <s v="B"/>
    <n v="305"/>
    <n v="15696.23"/>
  </r>
  <r>
    <s v="MP72-5102"/>
    <x v="7"/>
    <s v="Madison Park"/>
    <s v="Tufted Pearl Channel"/>
    <s v="H0054A"/>
    <s v="BATH RUG"/>
    <s v="Wheat"/>
    <s v="17&quot;W x 24&quot;L"/>
    <s v="B+"/>
    <n v="1104"/>
    <n v="15691.61"/>
  </r>
  <r>
    <s v="MP13-6840"/>
    <x v="1"/>
    <s v="Madison Park"/>
    <s v="Laetitia"/>
    <s v="A5016A"/>
    <s v="COVERLET&amp;BEDSPR"/>
    <s v="Off White"/>
    <s v="Twin:68&quot;W x 92&quot;L/20&quot;W x 26L&quot;(1)"/>
    <s v="B"/>
    <n v="388"/>
    <n v="15673.54"/>
  </r>
  <r>
    <s v="MP21-8300"/>
    <x v="4"/>
    <s v="Madison Park"/>
    <s v="Stay Puffed"/>
    <s v="C0050"/>
    <s v="PILLOWCASE"/>
    <s v="White"/>
    <s v="20x28&quot;"/>
    <s v="B"/>
    <n v="985"/>
    <n v="15653.07"/>
  </r>
  <r>
    <s v="CS20-1358"/>
    <x v="5"/>
    <s v="Comfort Spaces"/>
    <s v="Microfiber Coolmax"/>
    <s v="X3067F"/>
    <s v="SHEET/SHEET SET"/>
    <s v="Teal"/>
    <s v="King: 108x102&quot;/20x40&quot;(2)/78x80+14&quot;"/>
    <s v="ARB"/>
    <n v="753"/>
    <n v="15645.16"/>
  </r>
  <r>
    <s v="CS20-1638"/>
    <x v="5"/>
    <s v="Comfort Spaces"/>
    <s v="Cotton 144TC"/>
    <s v="X3018M"/>
    <s v="SHEET/SHEET SET"/>
    <s v="High Rise"/>
    <s v="Full: 81x96&quot;/54x75&quot;+14/20x30&quot;(2)"/>
    <s v="ARB"/>
    <n v="814"/>
    <n v="15633.2"/>
  </r>
  <r>
    <s v="UHK12-0101"/>
    <x v="1"/>
    <s v="Intelligent Design Kids"/>
    <s v="Lola"/>
    <s v="B7003B"/>
    <s v="DUVET&amp;DUVET SET"/>
    <s v="Pink"/>
    <s v="Full/Queen: 88''W x 88&quot;L/20''W x 26''L + 1&quot;D (2)/16''W x 16&quot;L/12''W x 16''L"/>
    <s v="B"/>
    <n v="327"/>
    <n v="15610.23"/>
  </r>
  <r>
    <s v="BR54-0831"/>
    <x v="3"/>
    <s v="Beautyrest"/>
    <s v="Heated Berber Wrap"/>
    <s v="X4039G"/>
    <s v="ELECT BLANKET"/>
    <s v="Aqua Plaid"/>
    <s v="50x64''"/>
    <s v="ARB-"/>
    <n v="441"/>
    <n v="15591.57"/>
  </r>
  <r>
    <s v="MP95B-0277"/>
    <x v="6"/>
    <s v="Madison Park"/>
    <s v="Rossi"/>
    <s v="J0025"/>
    <s v="AWD"/>
    <s v="Grey"/>
    <s v="20&quot;W x 1.25&quot;D x 20&quot;H/17.25&quot;W x 1.25&quot;D x 17.25&quot;H/14.25&quot;W x 1&quot;D x 14&quot;H"/>
    <s v="B"/>
    <n v="336"/>
    <n v="15589.67"/>
  </r>
  <r>
    <s v="CS10-0905-1"/>
    <x v="1"/>
    <s v="Comfort Spaces"/>
    <s v="Colin"/>
    <s v="X2015A"/>
    <s v="COMFORTER (SET)"/>
    <s v="red/grey"/>
    <s v="Full : 80&quot;W x 90&quot;L/20&quot;W x 26&quot;L (2)/81&quot;W x 96&quot;L/54&quot;W x 75&quot;L + 15&quot;D/20&quot;W x 30&quot;L (2)/20&quot;W x 30&quot;L (2)"/>
    <s v="ARB-"/>
    <n v="451"/>
    <n v="15575.12"/>
  </r>
  <r>
    <s v="MP20-4391"/>
    <x v="5"/>
    <s v="Madison Park"/>
    <s v="3M Microcell"/>
    <s v="D0015B"/>
    <s v="SHEET/SHEET SET"/>
    <s v="Blush"/>
    <s v="Queen: 90x102&quot;/60x80+16&quot;/20x30&quot;(2)"/>
    <s v="B"/>
    <n v="757"/>
    <n v="15571.4"/>
  </r>
  <r>
    <s v="CS14-1327"/>
    <x v="1"/>
    <s v="Comfort Spaces"/>
    <s v="Kate"/>
    <s v="X1026B"/>
    <s v="COVERLET&amp;BEDSPR"/>
    <s v="Grey/Purple"/>
    <s v="Twin/Twin XL:66&quot;Wx90&quot;L/20&quot;Wx26&quot;L+0.5&quot;D"/>
    <s v="ARB"/>
    <n v="799"/>
    <n v="15562.36"/>
  </r>
  <r>
    <s v="BR54-0179"/>
    <x v="3"/>
    <s v="Beautyrest"/>
    <s v="Electric Micro Fleece"/>
    <s v="E0061F"/>
    <s v="ELECT BLANKET"/>
    <s v="Beige"/>
    <s v="Twin:62x84&quot;"/>
    <s v="B+"/>
    <n v="299"/>
    <n v="15558.69"/>
  </r>
  <r>
    <s v="HH10-1345"/>
    <x v="10"/>
    <s v="Harbor House Blue"/>
    <s v="Suzanna"/>
    <s v="X1084B"/>
    <s v="COMFORTER (SET)"/>
    <s v="Ivory"/>
    <s v="Full/Queen: 92x96&quot;/20x26&quot;(2)"/>
    <s v="B-"/>
    <n v="116"/>
    <n v="15527.83"/>
  </r>
  <r>
    <s v="BR20-1867"/>
    <x v="5"/>
    <s v="Beautyrest"/>
    <s v="1000 Thread Count"/>
    <s v="D0031A"/>
    <s v="SHEET/SHEET SET"/>
    <s v="Grey"/>
    <s v="Full:81x96&quot;/20x30&quot;/54x75+16&quot;"/>
    <s v="B"/>
    <n v="466"/>
    <n v="15524.38"/>
  </r>
  <r>
    <s v="ID20-1549"/>
    <x v="5"/>
    <s v="Intelligent Design"/>
    <s v="Cozy Soft"/>
    <s v="D0036E"/>
    <s v="SHEET/SHEET SET"/>
    <s v="Seafoam Foxes"/>
    <s v="Twin XL: 66&quot;W x 102&quot;L/39&quot;W x 80&quot;L + 12&quot;D/20&quot;W x 30&quot;L (1)"/>
    <s v="B"/>
    <n v="856"/>
    <n v="15521.42"/>
  </r>
  <r>
    <s v="BL51N-0737"/>
    <x v="3"/>
    <s v="Madison Park"/>
    <s v="Liquid Cotton"/>
    <s v="E1020G"/>
    <s v="BLANKET"/>
    <s v="Sea Foam"/>
    <s v="King: 108x90&quot;"/>
    <s v="B"/>
    <n v="493"/>
    <n v="15516.05"/>
  </r>
  <r>
    <s v="MP12-8075"/>
    <x v="1"/>
    <s v="Madison Park"/>
    <s v="Pebble Beach"/>
    <s v="A1009B"/>
    <s v="DUVET&amp;DUVET SET"/>
    <s v="Aqua"/>
    <s v="Full/ Queen:"/>
    <s v="B"/>
    <n v="251"/>
    <n v="15515.41"/>
  </r>
  <r>
    <s v="MPE10-600"/>
    <x v="3"/>
    <s v="Madison Park Essentials"/>
    <s v="Parkston"/>
    <s v="E0003B"/>
    <s v="COMFORTER (SET)"/>
    <s v="Plaid Gray"/>
    <s v="King: 106x94&quot;/20x36+2&quot;(2)"/>
    <s v="B"/>
    <n v="524"/>
    <n v="15501.48"/>
  </r>
  <r>
    <s v="MP20-1178"/>
    <x v="5"/>
    <s v="Madison Park"/>
    <s v="3M Microcell"/>
    <s v="D0015J"/>
    <s v="SHEET/SHEET SET"/>
    <s v="White"/>
    <s v="King: 108x102&quot;/78x80+16&quot;/20x40&quot;(2)"/>
    <s v="B"/>
    <n v="674"/>
    <n v="15482.47"/>
  </r>
  <r>
    <s v="ID10-2420"/>
    <x v="1"/>
    <s v="Intelligent Design"/>
    <s v="Larissa"/>
    <s v="B1036A"/>
    <s v="COMFORTER (SET)"/>
    <s v="Off-White"/>
    <s v="King/Cal King: 104&quot;W x 90&quot;L/ 20&quot;W x 36&quot;L (2)"/>
    <s v="B+"/>
    <n v="356"/>
    <n v="15481.8"/>
  </r>
  <r>
    <s v="CCS20-012"/>
    <x v="5"/>
    <s v="Croscill"/>
    <s v="Luxury Egyptian"/>
    <s v="D6001A"/>
    <s v="SHEET/SHEET SET"/>
    <s v="Grey"/>
    <s v="Queen: 90x102&quot;/20x32&quot;(2)/60x80&quot;+16&quot;"/>
    <s v="B"/>
    <n v="220"/>
    <n v="15481.42"/>
  </r>
  <r>
    <s v="MP70-4982"/>
    <x v="7"/>
    <s v="Madison Park"/>
    <s v="Spa Waffle"/>
    <s v="H0043C"/>
    <s v="SHOWER CURTAIN"/>
    <s v="Grey"/>
    <s v="108&quot;W x 72&quot;L"/>
    <s v="A++"/>
    <n v="754"/>
    <n v="15470.54"/>
  </r>
  <r>
    <s v="SS40-0060"/>
    <x v="0"/>
    <s v="SunSmart"/>
    <s v="Bentley"/>
    <s v="G0042F"/>
    <s v="WINDOW PANEL"/>
    <s v="Ivory"/>
    <s v="50&quot;W x 95&quot;L"/>
    <s v="B+"/>
    <n v="767"/>
    <n v="15464.78"/>
  </r>
  <r>
    <s v="SHET20-745"/>
    <x v="5"/>
    <s v="True North by Sleep Philosophy"/>
    <s v="Micro Fleece"/>
    <s v="D0034L"/>
    <s v="SHEET/SHEET SET"/>
    <s v="Blue"/>
    <s v="Twin XL: 68x102&quot;/39x80+14&quot;/20x30&quot;"/>
    <s v="B"/>
    <n v="618"/>
    <n v="15458.9"/>
  </r>
  <r>
    <s v="TN20-0246"/>
    <x v="5"/>
    <s v="True North by Sleep Philosophy"/>
    <s v="Cozy Cotton Flannel"/>
    <s v="D0036AQ"/>
    <s v="SHEET/SHEET SET"/>
    <s v="Blue Geo"/>
    <s v="Twin XL"/>
    <s v="B"/>
    <n v="825"/>
    <n v="15457.49"/>
  </r>
  <r>
    <s v="BR20-0997"/>
    <x v="5"/>
    <s v="Beautyrest"/>
    <s v="600 Thread Count"/>
    <s v="D0028C"/>
    <s v="SHEET/SHEET SET"/>
    <s v="Grey"/>
    <s v="Cal King: 108x102&quot;/21x41&quot;(2)/72x84&quot;+16&quot;"/>
    <s v="B"/>
    <n v="430"/>
    <n v="15456.72"/>
  </r>
  <r>
    <s v="AM73-0258"/>
    <x v="8"/>
    <s v="Super Listing"/>
    <s v="400GSM Essential Bundle"/>
    <s v="H0076E"/>
    <s v="BATH TOWEL"/>
    <s v="Seafoam"/>
    <s v="28x52&quot;(4)/16x26&quot;(4)/12x12&quot;(4)"/>
    <s v="B"/>
    <n v="599"/>
    <n v="15453.47"/>
  </r>
  <r>
    <s v="PET63CC6033"/>
    <x v="11"/>
    <s v="Friends Forever"/>
    <s v="Trucker"/>
    <s v="P7031"/>
    <s v="PET BEDS"/>
    <s v="Dark Grey"/>
    <s v="42.75Lx28.75Wx30H"/>
    <s v="A"/>
    <n v="956"/>
    <n v="15438.02"/>
  </r>
  <r>
    <s v="CS13-1498"/>
    <x v="1"/>
    <s v="Comfort Spaces"/>
    <s v="Kienna"/>
    <s v="X1003B"/>
    <s v="COVERLET&amp;BEDSPR"/>
    <s v="Ivory"/>
    <s v="King: 120&quot;W x 118&quot;L / 20&quot;W x 36&quot;L + 0.5&quot; (2)"/>
    <s v="ARB"/>
    <n v="363"/>
    <n v="15436.5"/>
  </r>
  <r>
    <s v="CS14-0053"/>
    <x v="1"/>
    <s v="Comfort Spaces"/>
    <s v="Kienna"/>
    <s v="X1003B"/>
    <s v="COVERLET&amp;BEDSPR"/>
    <s v="Ivory"/>
    <s v="Full/Queen: 90x90&quot;/20x26+1/2&quot;(2)"/>
    <s v="ARA"/>
    <n v="620"/>
    <n v="15414.66"/>
  </r>
  <r>
    <s v="AM10-0401"/>
    <x v="1"/>
    <s v="Super Listing"/>
    <s v="Porter"/>
    <s v="A6007AA"/>
    <s v="COMFORTER (SET)"/>
    <s v="Olive Green"/>
    <s v="Twin/Twin XL: 66x90&quot;/20x26&quot;"/>
    <s v="A++"/>
    <n v="653"/>
    <n v="15405.22"/>
  </r>
  <r>
    <s v="ID40-1808"/>
    <x v="0"/>
    <s v="Intelligent Design"/>
    <s v="Raina"/>
    <s v="G0045A"/>
    <s v="WINDOW PANEL"/>
    <s v="White/Silver"/>
    <s v="50x84&quot;"/>
    <s v="B"/>
    <n v="708"/>
    <n v="15403.38"/>
  </r>
  <r>
    <s v="WR20-2037"/>
    <x v="5"/>
    <s v="Woolrich"/>
    <s v="Cotton Flannel"/>
    <s v="D0036AZ"/>
    <s v="SHEET/SHEET SET"/>
    <s v="Tan Dog"/>
    <s v="Queen: 90&quot;W x 102&quot;L/60&quot;W x 80&quot;L + 14&quot;D/20&quot;W x 30&quot;L(2)"/>
    <s v="B"/>
    <n v="532"/>
    <n v="15389.65"/>
  </r>
  <r>
    <s v="MPE20-1013"/>
    <x v="5"/>
    <s v="Madison Park Essentials"/>
    <s v="200 Thread Count Printed Cotton"/>
    <s v="D0024L"/>
    <s v="SHEET/SHEET SET"/>
    <s v="Blue Stripes"/>
    <s v="Queen: 90x102&quot;/20x30&quot;(2)/60x80&quot;+15&quot;"/>
    <s v="B"/>
    <n v="549"/>
    <n v="15388.43"/>
  </r>
  <r>
    <s v="MPE10-379"/>
    <x v="1"/>
    <s v="Madison Park Essentials"/>
    <s v="Lafael"/>
    <s v="A1052A"/>
    <s v="COMFORTER (SET)"/>
    <s v="Purple"/>
    <s v="King: 104x92&quot;/20x36+2&quot;(2)/78x80+15&quot;/108x102&quot;/78x80+14&quot;/20x40&quot;(2)/12x18&quot;"/>
    <s v="B"/>
    <n v="206"/>
    <n v="15384.53"/>
  </r>
  <r>
    <s v="MP12-7826"/>
    <x v="1"/>
    <s v="Madison Park"/>
    <s v="Veronica"/>
    <s v="A20008B"/>
    <s v="DUVET&amp;DUVET SET"/>
    <s v="Off White"/>
    <s v="King/Cal King :104&quot;W x 92&quot;L/20&quot;W x 36&quot;L (2)"/>
    <s v="B"/>
    <n v="224"/>
    <n v="15375.76"/>
  </r>
  <r>
    <s v="MP95G-0307"/>
    <x v="6"/>
    <s v="Madison Park"/>
    <s v="Ashlar"/>
    <s v="J0238"/>
    <s v="CANVAS"/>
    <s v="Blue"/>
    <s v="25.5x25.5x1.25&quot;"/>
    <s v="B"/>
    <n v="283"/>
    <n v="15368.31"/>
  </r>
  <r>
    <s v="MP40-715"/>
    <x v="0"/>
    <s v="Madison Park"/>
    <s v="Aubrey"/>
    <s v="G1001A"/>
    <s v="WINDOW PANEL"/>
    <s v="Blue/Brown"/>
    <s v="50x95&quot;(2)"/>
    <s v="B+"/>
    <n v="402"/>
    <n v="15363.7"/>
  </r>
  <r>
    <s v="II12-1103"/>
    <x v="1"/>
    <s v="INK+IVY"/>
    <s v="Rhea"/>
    <s v="A5087B"/>
    <s v="DUVET&amp;DUVET SET"/>
    <s v="Grey/Black"/>
    <s v="King/Cal King:104&quot;W x 92&quot;L /20&quot;Wx36&quot;L (2)"/>
    <s v="B"/>
    <n v="229"/>
    <n v="15355.05"/>
  </r>
  <r>
    <s v="AM10-0392"/>
    <x v="1"/>
    <s v="Super Listing"/>
    <s v="Porter"/>
    <s v="A6007X"/>
    <s v="COMFORTER (SET)"/>
    <s v="Clay"/>
    <s v="Twin/Twin XL: 66x90&quot;/20x26&quot;"/>
    <s v="A++"/>
    <n v="687"/>
    <n v="15345.05"/>
  </r>
  <r>
    <s v="BASI10-0203"/>
    <x v="3"/>
    <s v="Madison Park Essentials"/>
    <s v="Larkspur"/>
    <s v="E0002C"/>
    <s v="COMFORTER (SET)"/>
    <s v="Black/Gray"/>
    <s v="King/CalK: 106x94&quot;/20x36+2&quot;(2)"/>
    <s v="B"/>
    <n v="464"/>
    <n v="15344.96"/>
  </r>
  <r>
    <s v="TN54-0496"/>
    <x v="3"/>
    <s v="True North by Sleep Philosophy"/>
    <s v="Sherpa"/>
    <s v="E0100B"/>
    <s v="ELECT BLANKET"/>
    <s v="Blue"/>
    <s v="Full: 80x84&quot;"/>
    <s v="B"/>
    <n v="273"/>
    <n v="15338.95"/>
  </r>
  <r>
    <s v="ST55-0182"/>
    <x v="3"/>
    <s v="Serta"/>
    <s v="Plush"/>
    <s v="E0118"/>
    <s v="ELEC MATT PAD"/>
    <s v="White"/>
    <s v="Twin: 39x75+15&quot;"/>
    <s v="B+"/>
    <n v="363"/>
    <n v="15334.27"/>
  </r>
  <r>
    <s v="MP13-3457"/>
    <x v="1"/>
    <s v="Madison Park"/>
    <s v="Keaton"/>
    <s v="A0004K"/>
    <s v="COVERLET&amp;BEDSPR"/>
    <s v="Navy"/>
    <s v="Twin/Twin XL: 68x90&quot;/20x26&quot;"/>
    <s v="B"/>
    <n v="527"/>
    <n v="15315.56"/>
  </r>
  <r>
    <s v="MP51-8194"/>
    <x v="4"/>
    <s v="Madison Park"/>
    <s v="Coleman"/>
    <s v="C0040H"/>
    <s v="BLANKET"/>
    <s v="Black"/>
    <s v="108x90&quot;"/>
    <s v="B"/>
    <n v="514"/>
    <n v="15304.26"/>
  </r>
  <r>
    <s v="MP10-8214"/>
    <x v="3"/>
    <s v="Madison Park"/>
    <s v="Blair"/>
    <s v="E0054C"/>
    <s v="COMFORTER (SET)"/>
    <s v="Black"/>
    <s v="King: 104x90&quot;/20x36&quot;(2)"/>
    <s v="B"/>
    <n v="218"/>
    <n v="15303.56"/>
  </r>
  <r>
    <s v="MPS73-477"/>
    <x v="8"/>
    <s v="Madison Park Signature"/>
    <s v="Luce"/>
    <s v="H0018F"/>
    <s v="BATH TOWEL"/>
    <s v="Charcoal"/>
    <s v="30&quot;x54&quot; (2)/16&quot;x26&quot;(2)/13x13&quot;(2)"/>
    <s v="B"/>
    <n v="328"/>
    <n v="15299.39"/>
  </r>
  <r>
    <s v="MP40-7985"/>
    <x v="0"/>
    <s v="Madison Park"/>
    <s v="Kyler"/>
    <s v="G0083C"/>
    <s v="WINDOW PANEL"/>
    <s v="Natural"/>
    <s v="52x84&quot;(2)"/>
    <s v="B"/>
    <n v="529"/>
    <n v="15291.22"/>
  </r>
  <r>
    <s v="UH12-0208"/>
    <x v="1"/>
    <s v="Intelligent Design"/>
    <s v="Brooklyn"/>
    <s v="A0072C"/>
    <s v="DUVET&amp;DUVET SET"/>
    <s v="Pink"/>
    <s v="Full/Queen: 88x92&quot;/20x26&quot;(2)/18x18&quot;/12x18&quot;/26x26+1/2&quot;(2)"/>
    <s v="B"/>
    <n v="230"/>
    <n v="15286.28"/>
  </r>
  <r>
    <s v="MP10-8465"/>
    <x v="1"/>
    <s v="Madison Park"/>
    <s v="Mariposa"/>
    <s v="A1152A"/>
    <s v="COMFORTER (SET)"/>
    <s v="Brown"/>
    <s v="King/CalKing:104&quot;Wx92&quot;L/20&quot;Wx36&quot;L+1&quot;(2)/18&quot;Wx18&quot;L/12&quot;Wx18&quot;L"/>
    <s v="B"/>
    <n v="325"/>
    <n v="15284.35"/>
  </r>
  <r>
    <s v="BR54-0183"/>
    <x v="3"/>
    <s v="Beautyrest"/>
    <s v="Electric Micro Fleece"/>
    <s v="E0061C"/>
    <s v="ELECT BLANKET"/>
    <s v="Blue"/>
    <s v="Twin:62x84&quot;"/>
    <s v="B"/>
    <n v="289"/>
    <n v="15282.94"/>
  </r>
  <r>
    <s v="MP70-7471"/>
    <x v="7"/>
    <s v="Madison Park"/>
    <s v="Sophie"/>
    <s v="H0048D"/>
    <s v="SHOWER CURTAIN"/>
    <s v="Blush"/>
    <s v="72&quot;W x 72&quot;L"/>
    <s v="B"/>
    <n v="846"/>
    <n v="15281.34"/>
  </r>
  <r>
    <s v="MP12-7825"/>
    <x v="1"/>
    <s v="Madison Park"/>
    <s v="Veronica"/>
    <s v="A20008B"/>
    <s v="DUVET&amp;DUVET SET"/>
    <s v="Off White"/>
    <s v="Full/Queen: 90&quot;W x 90&quot;L/20&quot;W x 26&quot;L(2)"/>
    <s v="B"/>
    <n v="258"/>
    <n v="15279.48"/>
  </r>
  <r>
    <s v="BR20-4173"/>
    <x v="5"/>
    <s v="Beautyrest"/>
    <s v="Oversized Cotton Flannel"/>
    <s v="D0048B"/>
    <s v="SHEET/SHEET SET"/>
    <s v="Beige/White Stripes"/>
    <s v="King: 108x104&quot;/20x40&quot;(2)/78x80+16&quot;"/>
    <s v="B"/>
    <n v="467"/>
    <n v="15258.52"/>
  </r>
  <r>
    <s v="WR70-1814"/>
    <x v="1"/>
    <s v="Woolrich"/>
    <s v="Sunset"/>
    <s v="A5055D"/>
    <s v="SHOWER CURTAIN"/>
    <s v="Red"/>
    <s v="72x72&quot;"/>
    <s v="B+"/>
    <n v="709"/>
    <n v="15243.19"/>
  </r>
  <r>
    <s v="BR20-1915"/>
    <x v="5"/>
    <s v="Beautyrest"/>
    <s v="600 Thread Count"/>
    <s v="D0028H"/>
    <s v="SHEET/SHEET SET"/>
    <s v="Purple"/>
    <s v="Full: 81x96&quot;/21x31&quot;(2)/54x75+16&quot;"/>
    <s v="B"/>
    <n v="507"/>
    <n v="15239.24"/>
  </r>
  <r>
    <s v="MP70-6876"/>
    <x v="1"/>
    <s v="Madison Park"/>
    <s v="Odette"/>
    <s v="A3010A-1"/>
    <s v="SHOWER CURTAIN"/>
    <s v="Navy/Silver"/>
    <s v="72&quot;W x 72&quot;L"/>
    <s v="B-"/>
    <n v="581"/>
    <n v="15233.47"/>
  </r>
  <r>
    <s v="MP51-8422"/>
    <x v="3"/>
    <s v="Madison Park"/>
    <s v="Carved Plush"/>
    <s v="E1079C"/>
    <s v="BLANKET"/>
    <s v="Grey"/>
    <s v="108&quot;x90&quot;"/>
    <s v="B"/>
    <n v="735"/>
    <n v="15231.92"/>
  </r>
  <r>
    <s v="SS40-0101"/>
    <x v="0"/>
    <s v="SunSmart"/>
    <s v="Mirage"/>
    <s v="G1015D"/>
    <s v="WINDOW PANEL"/>
    <s v="Navy"/>
    <s v="50&quot;W x 84&quot;L"/>
    <s v="B"/>
    <n v="843"/>
    <n v="15231.35"/>
  </r>
  <r>
    <s v="BL20-0601"/>
    <x v="5"/>
    <s v="True North by Sleep Philosophy"/>
    <s v="Soloft Plush"/>
    <s v="D0033E"/>
    <s v="SHEET/SHEET SET"/>
    <s v="Aqua"/>
    <s v="Twin: 39x75+14&quot;/66x96&quot;/20x30&quot;(1)"/>
    <s v="B"/>
    <n v="623"/>
    <n v="15209.37"/>
  </r>
  <r>
    <s v="SI54-0070"/>
    <x v="3"/>
    <s v="Sharper Image"/>
    <s v="Amira"/>
    <s v="E1082G"/>
    <s v="ELECT BLANKET"/>
    <s v="Blue Geo"/>
    <s v="50x60&quot;"/>
    <s v="TBD"/>
    <n v="399"/>
    <n v="15198.42"/>
  </r>
  <r>
    <s v="BR20-1875"/>
    <x v="5"/>
    <s v="Beautyrest"/>
    <s v="1000 Thread Count"/>
    <s v="D0031C"/>
    <s v="SHEET/SHEET SET"/>
    <s v="Charcoal"/>
    <s v="Full:81x96&quot;/20x30&quot;/54x75+16&quot;"/>
    <s v="B"/>
    <n v="451"/>
    <n v="15196.16"/>
  </r>
  <r>
    <s v="ID10-2261"/>
    <x v="1"/>
    <s v="Intelligent Design"/>
    <s v="Cassiopeia"/>
    <s v="B3006"/>
    <s v="COMFORTER (SET)"/>
    <s v="Aqua"/>
    <s v="King/Cal King: 104&quot;W x 90&quot;L/20&quot;W x 36&quot;L(2)/14&quot;W x 14&quot;L"/>
    <s v="A++"/>
    <n v="342"/>
    <n v="15185.78"/>
  </r>
  <r>
    <s v="MP51-8531"/>
    <x v="3"/>
    <s v="Madison Park"/>
    <s v="Zuri"/>
    <s v="X4080A"/>
    <s v="BLANKET"/>
    <s v="Snow Leopard"/>
    <s v="108x90&quot;"/>
    <s v="TBD"/>
    <n v="633"/>
    <n v="15185.67"/>
  </r>
  <r>
    <s v="BL51N-0853"/>
    <x v="3"/>
    <s v="Madison Park"/>
    <s v="Freshspun Basketweave"/>
    <s v="E1017A"/>
    <s v="BLANKET"/>
    <s v="Blue"/>
    <s v="King: 108x90&quot;"/>
    <s v="B"/>
    <n v="710"/>
    <n v="15160.27"/>
  </r>
  <r>
    <s v="HH10-1621"/>
    <x v="10"/>
    <s v="Harbor House Blue"/>
    <s v="Lorelai"/>
    <s v="X1088"/>
    <s v="COMFORTER (SET)"/>
    <s v="Multi"/>
    <s v="Cal King: 110x96&quot;/20x36+2&quot;(2)/72x84+15&quot;/18x18&quot;/12x20&quot;"/>
    <s v="B-"/>
    <n v="125"/>
    <n v="15153.86"/>
  </r>
  <r>
    <s v="MP30-1913"/>
    <x v="3"/>
    <s v="Madison Park"/>
    <s v="Zuri"/>
    <s v="E1047I-1"/>
    <s v="NORMAL PILLOW"/>
    <s v="Tan"/>
    <s v="20x20&quot;"/>
    <s v="B"/>
    <n v="1030"/>
    <n v="15147.27"/>
  </r>
  <r>
    <s v="MPE10-1055"/>
    <x v="1"/>
    <s v="Madison Park Essentials"/>
    <s v="Alexis"/>
    <s v="A0131"/>
    <s v="COMFORTER (SET)"/>
    <s v="Blue"/>
    <s v="Full:80&quot;Wx90&quot;L/20&quot;Wx26&quot;L(2)/81&quot;Wx96&quot;L/54&quot;Wx75&quot;L+15&quot;D/20&quot;Wx30&quot;L(2)/20&quot;Wx30&quot;L(2)"/>
    <s v="A+"/>
    <n v="464"/>
    <n v="15141.31"/>
  </r>
  <r>
    <s v="AM10-0452"/>
    <x v="1"/>
    <s v="Super Listing"/>
    <s v="Porter"/>
    <s v="A6007X"/>
    <s v="COMFORTER (SET)"/>
    <s v="Clay"/>
    <s v="Full: 80x90&quot;/20x26&quot;(2)"/>
    <s v="A++"/>
    <n v="579"/>
    <n v="15135.93"/>
  </r>
  <r>
    <s v="MP72-1048"/>
    <x v="7"/>
    <s v="Madison Park"/>
    <s v="Amherst"/>
    <s v="H0001A"/>
    <s v="BATH RUG"/>
    <s v="Blue"/>
    <s v="20x30&quot;"/>
    <s v="B"/>
    <n v="1057"/>
    <n v="15129.45"/>
  </r>
  <r>
    <s v="ID51-829"/>
    <x v="3"/>
    <s v="Intelligent Design"/>
    <s v="Microlight Plush"/>
    <s v="E1053C"/>
    <s v="BLANKET"/>
    <s v="Grey"/>
    <s v="King:108x92&quot;"/>
    <s v="B"/>
    <n v="840"/>
    <n v="15128.86"/>
  </r>
  <r>
    <s v="BR20-1871"/>
    <x v="5"/>
    <s v="Beautyrest"/>
    <s v="1000 Thread Count"/>
    <s v="D0031B"/>
    <s v="SHEET/SHEET SET"/>
    <s v="Seafoam"/>
    <s v="Full:81x96&quot;/20x30&quot;/54x75+16&quot;"/>
    <s v="B"/>
    <n v="455"/>
    <n v="15114.51"/>
  </r>
  <r>
    <s v="BR20-1858"/>
    <x v="5"/>
    <s v="Beautyrest"/>
    <s v="Oversized Cotton Flannel"/>
    <s v="D0036BS"/>
    <s v="SHEET/SHEET SET"/>
    <s v="Beige Windowpane"/>
    <s v="King: 108x104&quot;/20x40&quot;(2)/78x80+16&quot;"/>
    <s v="B"/>
    <n v="459"/>
    <n v="15106.46"/>
  </r>
  <r>
    <s v="BASI16-0418"/>
    <x v="4"/>
    <s v="Sleep Philosophy"/>
    <s v="3&quot; Gel Memory Foam"/>
    <s v="C0005"/>
    <s v="MATT PAD/TOPPER"/>
    <s v="Blue"/>
    <s v="Full: 54x75+3&quot;"/>
    <s v="B"/>
    <n v="248"/>
    <n v="15101.33"/>
  </r>
  <r>
    <s v="5DS70-0231"/>
    <x v="7"/>
    <s v="510 Design"/>
    <s v="Donnell"/>
    <s v="H0056C"/>
    <s v="SHOWER CURTAIN"/>
    <s v="Black/Gray"/>
    <s v="72&quot;W x 72&quot;L"/>
    <s v="B"/>
    <n v="986"/>
    <n v="15097.6"/>
  </r>
  <r>
    <s v="MP40-4528"/>
    <x v="0"/>
    <s v="Madison Park"/>
    <s v="Harper"/>
    <s v="G0025B"/>
    <s v="WINDOW PANEL"/>
    <s v="Cream"/>
    <s v="42&quot;W x 144&quot;L"/>
    <s v="B+"/>
    <n v="947"/>
    <n v="15088.7"/>
  </r>
  <r>
    <s v="WR20-3957"/>
    <x v="5"/>
    <s v="Woolrich"/>
    <s v="Cotton Flannel"/>
    <s v="D0049A"/>
    <s v="SHEET/SHEET SET"/>
    <s v="Tree Trip"/>
    <s v="Cal King: 108&quot;Wx102&quot;L/72&quot;Wx84&quot;L+14&quot;D/20&quot;Wx40&quot;L(2)"/>
    <s v="B"/>
    <n v="436"/>
    <n v="15087.04"/>
  </r>
  <r>
    <s v="MP10-2792"/>
    <x v="1"/>
    <s v="Madison Park"/>
    <s v="Boone"/>
    <s v="A1014B"/>
    <s v="COMFORTER (SET)"/>
    <s v="Grey"/>
    <s v="Cal King: 104x92&quot;/20x36&quot;(2)/72x84+15&quot;/18x18/16x16&quot;/12x18&quot;"/>
    <s v="B+"/>
    <n v="198"/>
    <n v="15086.44"/>
  </r>
  <r>
    <s v="ID10-166"/>
    <x v="1"/>
    <s v="Intelligent Design"/>
    <s v="Olivia"/>
    <s v="B1001B"/>
    <s v="COMFORTER (SET)"/>
    <s v="Pink"/>
    <s v="Twin/Twin XL: 68x90&quot;/20x26+1&quot;/12x16&quot;/16x16&quot;"/>
    <s v="B"/>
    <n v="390"/>
    <n v="15065.66"/>
  </r>
  <r>
    <s v="WR50-3967"/>
    <x v="3"/>
    <s v="Woolrich"/>
    <s v="Bloomington"/>
    <s v="E1080A"/>
    <s v="THROW"/>
    <s v="Natural"/>
    <s v="50x60&quot;"/>
    <s v="B"/>
    <n v="619"/>
    <n v="15065.2"/>
  </r>
  <r>
    <s v="CS20-1082"/>
    <x v="5"/>
    <s v="Comfort Spaces"/>
    <s v="Cotton Flannel 135GSM"/>
    <s v="X3069I"/>
    <s v="SHEET/SHEET SET"/>
    <s v="Green Plaids"/>
    <s v="Queen: 90&quot;W x 102&quot;L/60&quot;W x 81&quot;L + 14&quot;D/21&quot;W x 30&quot;L (2)"/>
    <s v="ARB"/>
    <n v="542"/>
    <n v="15045.92"/>
  </r>
  <r>
    <s v="II12-1115"/>
    <x v="1"/>
    <s v="INK+IVY"/>
    <s v="Arizona"/>
    <s v="A5084"/>
    <s v="DUVET&amp;DUVET SET"/>
    <s v="Yellow"/>
    <s v="King/Cal King: 104&quot;W x 92&quot;L / 20&quot;W x 36&quot;L (2)"/>
    <s v="B+"/>
    <n v="172"/>
    <n v="15043.5"/>
  </r>
  <r>
    <s v="BR51-4438"/>
    <x v="3"/>
    <s v="Madison Park"/>
    <s v="Dream Soft"/>
    <s v="E1078A"/>
    <s v="BLANKET"/>
    <s v="White"/>
    <s v="90&quot;x90&quot;"/>
    <s v="B"/>
    <n v="676"/>
    <n v="15040.88"/>
  </r>
  <r>
    <s v="MP70-3040"/>
    <x v="1"/>
    <s v="Madison Park"/>
    <s v="Princeton"/>
    <s v="A1025A-1"/>
    <s v="SHOWER CURTAIN"/>
    <s v="Red"/>
    <s v="72x72&quot;"/>
    <s v="B"/>
    <n v="938"/>
    <n v="15038.18"/>
  </r>
  <r>
    <s v="MP13-7144"/>
    <x v="1"/>
    <s v="Madison Park"/>
    <s v="Violette"/>
    <s v="A5019"/>
    <s v="COVERLET&amp;BEDSPR"/>
    <s v="Ivory/Taupe"/>
    <s v="Full/Queen: 90&quot;W x 90&quot;L/20&quot;W x 26&quot;L(2)"/>
    <s v="A"/>
    <n v="325"/>
    <n v="15024.59"/>
  </r>
  <r>
    <s v="UH153-0099"/>
    <x v="9"/>
    <s v="510 Design"/>
    <s v="Borel"/>
    <s v="K0047"/>
    <s v="LGT-TABLE LAMPS"/>
    <s v="Dark Blue"/>
    <s v="14&quot;Dia x 24.25&quot;H"/>
    <s v="B"/>
    <n v="250"/>
    <n v="15023.36"/>
  </r>
  <r>
    <s v="MP20-1177"/>
    <x v="5"/>
    <s v="Madison Park"/>
    <s v="3M Microcell"/>
    <s v="D0015J"/>
    <s v="SHEET/SHEET SET"/>
    <s v="White"/>
    <s v="Queen: 90x102&quot;/60x80+16&quot;/20x30&quot;(2)"/>
    <s v="B"/>
    <n v="730"/>
    <n v="15009.97"/>
  </r>
  <r>
    <s v="PC20-142"/>
    <x v="5"/>
    <s v="Madison Park"/>
    <s v="600 Thread Count Pima Cotton"/>
    <s v="D0013J"/>
    <s v="SHEET/SHEET SET"/>
    <s v="White"/>
    <s v="Cal King: 108x102&quot;/20x40&quot;(2)/72x84+15&quot;"/>
    <s v="B"/>
    <n v="205"/>
    <n v="14998.85"/>
  </r>
  <r>
    <s v="MP10-7329"/>
    <x v="1"/>
    <s v="Madison Park"/>
    <s v="Rhapsody"/>
    <s v="A1032B"/>
    <s v="COMFORTER (SET)"/>
    <s v="Purple"/>
    <s v="Cal King"/>
    <s v="B"/>
    <n v="173"/>
    <n v="14998.07"/>
  </r>
  <r>
    <s v="MPS72-556"/>
    <x v="7"/>
    <s v="Madison Park Signature"/>
    <s v="Splendor"/>
    <s v="H0022A"/>
    <s v="BATH RUG"/>
    <s v="White"/>
    <s v="24&quot;x44&quot;"/>
    <s v="A++"/>
    <n v="620"/>
    <n v="14993.42"/>
  </r>
  <r>
    <s v="MP10-7279"/>
    <x v="1"/>
    <s v="Madison Park"/>
    <s v="Dawn"/>
    <s v="A0001D"/>
    <s v="COMFORTER (SET)"/>
    <s v="Yellow"/>
    <s v="Cal King:104&quot;Wx92&quot;L/20&quot;Wx36&quot;L+2&quot;D (2)/72&quot;Wx84&quot;L+15&quot;D/16&quot;Wx16L&quot;/12&quot;Wx18&quot;L/18&quot;Wx18&quot;L/26&quot;Wx26&quot;L (2)"/>
    <s v="B"/>
    <n v="141"/>
    <n v="14992.12"/>
  </r>
  <r>
    <s v="MP95F-0315"/>
    <x v="6"/>
    <s v="Madison Park"/>
    <s v="Adaline"/>
    <s v="J0242"/>
    <s v="DEC. MIRROR"/>
    <s v="Gold"/>
    <s v="15.75x25.75x1.75&quot; Mirror size:15.25x25.25&quot;"/>
    <s v="B"/>
    <n v="296"/>
    <n v="14989.02"/>
  </r>
  <r>
    <s v="ID20-694"/>
    <x v="5"/>
    <s v="Intelligent Design"/>
    <s v="Cotton Blend Jersey Knit"/>
    <s v="D0005B"/>
    <s v="SHEET/SHEET SET"/>
    <s v="Dark Grey"/>
    <s v="Queen: 90x102&quot;/60x81+14&quot;/20x30&quot;(2)"/>
    <s v="B"/>
    <n v="564"/>
    <n v="14988.03"/>
  </r>
  <r>
    <s v="MP13-8483"/>
    <x v="1"/>
    <s v="Madison Park"/>
    <s v="Quebec"/>
    <s v="A0014U"/>
    <s v="COVERLET&amp;BEDSPR"/>
    <s v="Clay Red"/>
    <s v="King/Cal King: 104&quot;W x 94&quot;L/20&quot;W x 36&quot;L (2)"/>
    <s v="B+"/>
    <n v="352"/>
    <n v="14980.45"/>
  </r>
  <r>
    <s v="MP40-7438"/>
    <x v="0"/>
    <s v="Madison Park"/>
    <s v="Como"/>
    <s v="G0055A"/>
    <s v="WINDOW PANEL"/>
    <s v="Ivory"/>
    <s v="35x64&quot;"/>
    <s v="B"/>
    <n v="381"/>
    <n v="14967.19"/>
  </r>
  <r>
    <s v="MPE20-1131"/>
    <x v="5"/>
    <s v="Madison Park Essentials"/>
    <s v="Satin"/>
    <s v="D0004Q"/>
    <s v="SHEET/SHEET SET"/>
    <s v="Blue"/>
    <s v="Full: 81x96&quot;/54x75+14&quot;/20x30&quot;(4)"/>
    <s v="B"/>
    <n v="786"/>
    <n v="14953.65"/>
  </r>
  <r>
    <s v="II12-1118"/>
    <x v="1"/>
    <s v="INK+IVY"/>
    <s v="Cody"/>
    <s v="A5085A"/>
    <s v="DUVET&amp;DUVET SET"/>
    <s v="Gray/Yellow"/>
    <s v="Full/Queen: 88&quot;W x 92&quot;L / 20&quot;W x 26&quot;L (2)"/>
    <s v="B+"/>
    <n v="232"/>
    <n v="14941.14"/>
  </r>
  <r>
    <s v="II10-1346"/>
    <x v="1"/>
    <s v="INK+IVY"/>
    <s v="Imani"/>
    <s v="A5110E"/>
    <s v="COMFORTER (SET)"/>
    <s v="Sage &amp; Ivory"/>
    <s v="Full/Queen: 90&quot;W x 92&quot;L/20&quot;W x 26&quot;L(2)"/>
    <s v="TBD"/>
    <n v="223"/>
    <n v="14940.96"/>
  </r>
  <r>
    <s v="MP50-1731"/>
    <x v="3"/>
    <s v="Madison Park"/>
    <s v="Ogee"/>
    <s v="E1046E"/>
    <s v="THROW"/>
    <s v="Indigo"/>
    <s v="60x70&quot;"/>
    <s v="B"/>
    <n v="1263"/>
    <n v="14918.89"/>
  </r>
  <r>
    <s v="MP12-3832"/>
    <x v="1"/>
    <s v="Madison Park"/>
    <s v="Vienna"/>
    <s v="A0002B"/>
    <s v="DUVET&amp;DUVET SET"/>
    <s v="Indigo"/>
    <s v="Full/Queen: 90x90&quot;/20x26+2&quot;(2)/18x18&quot;/16x16&quot;/12x16&quot;"/>
    <s v="B"/>
    <n v="266"/>
    <n v="14916.65"/>
  </r>
  <r>
    <s v="BASI16-0032TXL"/>
    <x v="4"/>
    <s v="Madison Park"/>
    <s v="Quiet Nights"/>
    <s v="C0008"/>
    <s v="MATT PAD/TOPPER"/>
    <s v="White"/>
    <s v="Twin XL: 39x80x15&quot;"/>
    <s v="B"/>
    <n v="788"/>
    <n v="14899.63"/>
  </r>
  <r>
    <s v="MP41-4899"/>
    <x v="0"/>
    <s v="Madison Park"/>
    <s v="Aubrey"/>
    <s v="G1001D"/>
    <s v="VALANCE"/>
    <s v="Navy"/>
    <s v="50&quot;W x 18&quot;L"/>
    <s v="B"/>
    <n v="1276"/>
    <n v="14893.02"/>
  </r>
  <r>
    <s v="TN20-0411"/>
    <x v="5"/>
    <s v="True North by Sleep Philosophy"/>
    <s v="Cozy Cotton Flannel"/>
    <s v="D0036BH"/>
    <s v="SHEET/SHEET SET"/>
    <s v="Bear"/>
    <s v="Twin XL: 66&quot;W x 102&quot;L/39&quot;W x 80&quot;L + 12&quot;D/20&quot;W x 30&quot;L (1)"/>
    <s v="B"/>
    <n v="818"/>
    <n v="14891.87"/>
  </r>
  <r>
    <s v="MP10-8372"/>
    <x v="1"/>
    <s v="Madison Park"/>
    <s v="Rhodes"/>
    <s v="A1144A"/>
    <s v="COMFORTER (SET)"/>
    <s v="Grey/Multi"/>
    <s v="King/Cal King:104&quot;Wx92&quot;L/20&quot;Wx36&quot;L(2)/12&quot;Wx20&quot;L"/>
    <s v="B"/>
    <n v="323"/>
    <n v="14887"/>
  </r>
  <r>
    <s v="MP13-2580"/>
    <x v="1"/>
    <s v="Madison Park"/>
    <s v="Quebec"/>
    <s v="A0014D"/>
    <s v="COVERLET&amp;BEDSPR"/>
    <s v="Blue"/>
    <s v="Twin/TXL: 68x90&quot;/20x26&quot;"/>
    <s v="A"/>
    <n v="493"/>
    <n v="14870.04"/>
  </r>
  <r>
    <s v="BL51N-0610"/>
    <x v="3"/>
    <s v="Madison Park"/>
    <s v="Liquid Cotton"/>
    <s v="E1020D"/>
    <s v="BLANKET"/>
    <s v="Light Blue"/>
    <s v="King: 108x90&quot;"/>
    <s v="B"/>
    <n v="477"/>
    <n v="14865.53"/>
  </r>
  <r>
    <s v="FB154-1164"/>
    <x v="9"/>
    <s v="510 Design"/>
    <s v="Aster"/>
    <s v="K0126"/>
    <s v="LGT-FLOOR LAMPS"/>
    <s v="Gold"/>
    <s v="15.75&quot;W x 13.5&quot;D x 60&quot;H"/>
    <s v="B"/>
    <n v="217"/>
    <n v="14863.51"/>
  </r>
  <r>
    <s v="MP12-5991"/>
    <x v="1"/>
    <s v="Madison Park"/>
    <s v="Pacey"/>
    <s v="A5017A"/>
    <s v="DUVET&amp;DUVET SET"/>
    <s v="Off White"/>
    <s v="Full/Queen: 90&quot;W x 90&quot;L/20&quot;W x 26&quot;L(2)"/>
    <s v="B"/>
    <n v="260"/>
    <n v="14859.85"/>
  </r>
  <r>
    <s v="ID20-140"/>
    <x v="5"/>
    <s v="Intelligent Design"/>
    <s v="Microfiber"/>
    <s v="D0037D"/>
    <s v="SHEET/SHEET SET"/>
    <s v="Pink"/>
    <s v="Queen: 90x102&quot;/20x30&quot;(2)/60x80+12&quot;"/>
    <s v="B"/>
    <n v="1032"/>
    <n v="14831.79"/>
  </r>
  <r>
    <s v="MP13-8478"/>
    <x v="1"/>
    <s v="Madison Park"/>
    <s v="Quebec"/>
    <s v="A0014T"/>
    <s v="COVERLET&amp;BEDSPR"/>
    <s v="Balsam Green"/>
    <s v="Full/Queen: 90&quot;W x 90&quot;L/20&quot;W x 26&quot;L (2)"/>
    <s v="A"/>
    <n v="405"/>
    <n v="14828.18"/>
  </r>
  <r>
    <s v="II12-1110"/>
    <x v="1"/>
    <s v="INK+IVY"/>
    <s v="Marta"/>
    <s v="A5083A"/>
    <s v="DUVET&amp;DUVET SET"/>
    <s v="Natural"/>
    <s v="Full/Queen: 88&quot;W x 92&quot;L + 2&quot;D/ 20&quot;W x 26&quot;L (2)"/>
    <s v="B+"/>
    <n v="210"/>
    <n v="14820.92"/>
  </r>
  <r>
    <s v="AM10-0010"/>
    <x v="1"/>
    <s v="Super Listing"/>
    <s v="Mina"/>
    <s v="A6005D"/>
    <s v="COMFORTER (SET)"/>
    <s v="Light Grey"/>
    <s v="Twin/Twin XL: 66x90&quot;/20x26&quot;(1)"/>
    <s v="B+"/>
    <n v="504"/>
    <n v="14810.81"/>
  </r>
  <r>
    <s v="BASI30-0525"/>
    <x v="4"/>
    <s v="Sleep Philosophy"/>
    <s v="Rayon from Bamboo"/>
    <s v="C0031"/>
    <s v="NORMAL PILLOW"/>
    <s v="Ivory"/>
    <s v="King: 20x36x5.5&quot;"/>
    <s v="B"/>
    <n v="740"/>
    <n v="14810.5"/>
  </r>
  <r>
    <s v="CS10-1298"/>
    <x v="1"/>
    <s v="Comfort Spaces"/>
    <s v="Gloria"/>
    <s v="X1027A"/>
    <s v="COMFORTER (SET)"/>
    <s v="Aqua"/>
    <s v="Twin: 66&quot;Wx90&quot;L/20&quot;Wx26&quot;L/66&quot;Wx96&quot;L/39&quot;Wx75&quot;L+12&quot;D/20&quot;Wx30&quot;L/20&quot;Wx30&quot;L"/>
    <s v="ARB"/>
    <n v="406"/>
    <n v="14808.77"/>
  </r>
  <r>
    <s v="ID20-692"/>
    <x v="5"/>
    <s v="Intelligent Design"/>
    <s v="Cotton Blend Jersey Knit"/>
    <s v="D0005B"/>
    <s v="SHEET/SHEET SET"/>
    <s v="Dark Grey"/>
    <s v="Twin XL: 66x96&quot;/39x80+14&quot;/20x30&quot;"/>
    <s v="B"/>
    <n v="694"/>
    <n v="14788.73"/>
  </r>
  <r>
    <s v="HH10-1686"/>
    <x v="10"/>
    <s v="Harbor House Blue"/>
    <s v="Hallie"/>
    <s v="X1090"/>
    <s v="COMFORTER (SET)"/>
    <s v="Grey"/>
    <s v="Cal King"/>
    <s v="B-"/>
    <n v="119"/>
    <n v="14786.68"/>
  </r>
  <r>
    <s v="BASI16-0236"/>
    <x v="4"/>
    <s v="Sleep Philosophy"/>
    <s v="Highline"/>
    <s v="C0027"/>
    <s v="MATT PAD/TOPPER"/>
    <s v="White"/>
    <s v="Twin: 39x75+14&quot;"/>
    <s v="B"/>
    <n v="1064"/>
    <n v="14780.9"/>
  </r>
  <r>
    <s v="MP13-7959"/>
    <x v="1"/>
    <s v="Madison Park"/>
    <s v="Vienna"/>
    <s v="A0002C"/>
    <s v="COVERLET&amp;BEDSPR"/>
    <s v="Black"/>
    <s v="King/CalKing:104&quot;Wx94&quot;L/20&quot;Wx36&quot;L(2)/18&quot;Wx18&quot;L/12&quot;Wx16&quot;L//16&quot;Wx16&quot;L"/>
    <s v="B"/>
    <n v="205"/>
    <n v="14777.58"/>
  </r>
  <r>
    <s v="MP12-5673"/>
    <x v="1"/>
    <s v="Madison Park"/>
    <s v="Lola"/>
    <s v="A0026D"/>
    <s v="DUVET&amp;DUVET SET"/>
    <s v="Grey/Peach"/>
    <s v="Full/Queen"/>
    <s v="A"/>
    <n v="260"/>
    <n v="14776.56"/>
  </r>
  <r>
    <s v="5DS40-0152"/>
    <x v="0"/>
    <s v="510 Design"/>
    <s v="Colt"/>
    <s v="G0048A"/>
    <s v="WINDOW PANEL"/>
    <s v="Ivory"/>
    <s v="37&quot;W x 84&quot;L (2)"/>
    <s v="B"/>
    <n v="600"/>
    <n v="14776.18"/>
  </r>
  <r>
    <s v="CS20-1637"/>
    <x v="5"/>
    <s v="Comfort Spaces"/>
    <s v="Cotton 144TC"/>
    <s v="X3018M"/>
    <s v="SHEET/SHEET SET"/>
    <s v="High Rise"/>
    <s v="Twin XL: 66x96&quot;/39x80&quot;+12/20x30&quot;"/>
    <s v="ARB"/>
    <n v="902"/>
    <n v="14776.16"/>
  </r>
  <r>
    <s v="UH10-2501"/>
    <x v="4"/>
    <s v="Urban Habitat"/>
    <s v="Comfort Cool Jersey Knit"/>
    <s v="C0055"/>
    <s v="COMFORTER (SET)"/>
    <s v="Grey"/>
    <s v="90x94&quot;"/>
    <s v="B"/>
    <n v="509"/>
    <n v="14748.77"/>
  </r>
  <r>
    <s v="AM10-0188"/>
    <x v="1"/>
    <s v="Super Listing"/>
    <s v="Phoebe"/>
    <s v="A6011B"/>
    <s v="COMFORTER (SET)"/>
    <s v="Gray"/>
    <s v="Twin/Twin XL: 66x90&quot;/20x26&quot;"/>
    <s v="B+"/>
    <n v="557"/>
    <n v="14747.51"/>
  </r>
  <r>
    <s v="CS14-1279-3"/>
    <x v="1"/>
    <s v="Comfort Spaces"/>
    <s v="Kienna"/>
    <s v="X1003J"/>
    <s v="COVERLET&amp;BEDSPR"/>
    <s v="Charcoal Grey"/>
    <s v="Twin/Twin XL: 66&quot;W x 90&quot;L/20&quot;W x 26&quot;L + 1/2&quot;D"/>
    <s v="ARB"/>
    <n v="742"/>
    <n v="14736.12"/>
  </r>
  <r>
    <s v="ID10-1901"/>
    <x v="1"/>
    <s v="Intelligent Design"/>
    <s v="Felicia"/>
    <s v="B3053E"/>
    <s v="COMFORTER (SET)"/>
    <s v="Purple"/>
    <s v="Twin/Twin XL:68&quot;Wx90&quot;L/20&quot;Wx26&quot;L+2&quot;D/12&quot;Wx16&quot;L"/>
    <s v="B+"/>
    <n v="448"/>
    <n v="14727.98"/>
  </r>
  <r>
    <s v="TN10-0536"/>
    <x v="4"/>
    <s v="True North by Sleep Philosophy"/>
    <s v="Heavy Warmth"/>
    <s v="C0038B"/>
    <s v="COMFORTER (SET)"/>
    <s v="Light Grey"/>
    <s v="Twin/Twin XL:68x96&quot;"/>
    <s v="B"/>
    <n v="364"/>
    <n v="14717.14"/>
  </r>
  <r>
    <s v="LCN12-0107"/>
    <x v="1"/>
    <s v="Clean Spaces"/>
    <s v="Dover"/>
    <s v="A0051C"/>
    <s v="DUVET&amp;DUVET SET"/>
    <s v="Natural"/>
    <s v="Full/Queen:92&quot;W x 94&quot;L / 20&quot;W x 26&quot;L(2)"/>
    <s v="B"/>
    <n v="237"/>
    <n v="14705.75"/>
  </r>
  <r>
    <s v="MP95C-0323"/>
    <x v="6"/>
    <s v="Madison Park"/>
    <s v="Peaceful River"/>
    <s v="J0255"/>
    <s v="CANVAS"/>
    <s v="Green/Multi"/>
    <s v="40&quot;W x 27&quot;H x 1.5&quot;DCanvas Size: 38.5x25.5&quot;"/>
    <s v="B"/>
    <n v="275"/>
    <n v="14702.79"/>
  </r>
  <r>
    <s v="MP51-6380"/>
    <x v="4"/>
    <s v="Madison Park"/>
    <s v="Coleman"/>
    <s v="C0040D"/>
    <s v="BLANKET"/>
    <s v="Navy"/>
    <s v="66x90&quot;"/>
    <s v="B"/>
    <n v="674"/>
    <n v="14696.85"/>
  </r>
  <r>
    <s v="MP70-3467"/>
    <x v="7"/>
    <s v="Madison Park"/>
    <s v="Anna"/>
    <s v="H0047A"/>
    <s v="SHOWER CURTAIN"/>
    <s v="Grey"/>
    <s v="72x72&quot;"/>
    <s v="B"/>
    <n v="851"/>
    <n v="14694.86"/>
  </r>
  <r>
    <s v="CS20-1632"/>
    <x v="5"/>
    <s v="Comfort Spaces"/>
    <s v="Cotton 144TC"/>
    <s v="X3018L"/>
    <s v="SHEET/SHEET SET"/>
    <s v="Bright White"/>
    <s v="Full: 81x96&quot;/54x75&quot;+14/20x30&quot;(2)"/>
    <s v="ARB"/>
    <n v="765"/>
    <n v="14690.16"/>
  </r>
  <r>
    <s v="HH10-1865"/>
    <x v="10"/>
    <s v="Harbor House Blue"/>
    <s v="Morgan"/>
    <s v="X1082B"/>
    <s v="COMFORTER (SET)"/>
    <s v="Blue"/>
    <s v="Queen:92x96&quot;/20x26&quot;(2)/60x80+15&quot;/18x18&quot;/12x20&quot;"/>
    <s v="TBD"/>
    <n v="129"/>
    <n v="14682.65"/>
  </r>
  <r>
    <s v="MP20-5403"/>
    <x v="5"/>
    <s v="Madison Park"/>
    <s v="Peached Percale"/>
    <s v="D0024E"/>
    <s v="SHEET/SHEET SET"/>
    <s v="White"/>
    <s v="King: 108&quot;W x 102&quot;L/20&quot;W x 40&quot;L (2)/78&quot;W x 80&quot;L + 15&quot;D"/>
    <s v="B"/>
    <n v="405"/>
    <n v="14677.88"/>
  </r>
  <r>
    <s v="MP72-7333"/>
    <x v="7"/>
    <s v="Madison Park"/>
    <s v="Evan"/>
    <s v="H0010E"/>
    <s v="BATH RUG"/>
    <s v="White"/>
    <s v="24x40&quot;"/>
    <s v="B"/>
    <n v="744"/>
    <n v="14673.95"/>
  </r>
  <r>
    <s v="AM10-0395"/>
    <x v="1"/>
    <s v="Super Listing"/>
    <s v="Porter"/>
    <s v="A6007Y"/>
    <s v="COMFORTER (SET)"/>
    <s v="Purple"/>
    <s v="Twin/Twin XL: 66x90&quot;/20x26&quot;"/>
    <s v="A"/>
    <n v="625"/>
    <n v="14669.65"/>
  </r>
  <r>
    <s v="MZ10-0648"/>
    <x v="1"/>
    <s v="Mi Zone"/>
    <s v="Primrose"/>
    <s v="B2041C"/>
    <s v="COMFORTER (SET)"/>
    <s v="Aqua Multi"/>
    <s v="Twin/TXL: 66&quot;W x 90&quot;L / 20&quot;W x 26&quot;L"/>
    <s v="B"/>
    <n v="388"/>
    <n v="14666.9"/>
  </r>
  <r>
    <s v="MPE20-910"/>
    <x v="5"/>
    <s v="Madison Park Essentials"/>
    <s v="Satin"/>
    <s v="D0004K"/>
    <s v="SHEET/SHEET SET"/>
    <s v="Light Grey"/>
    <s v="Cal King: 108x102&quot;/20x40&quot;(4)/72x84+14&quot;"/>
    <s v="B"/>
    <n v="622"/>
    <n v="14663.16"/>
  </r>
  <r>
    <s v="CSP10-1484"/>
    <x v="1"/>
    <s v="Intelligent Design"/>
    <s v="Pike"/>
    <s v="A0057"/>
    <s v="COMFORTER (SET)"/>
    <s v="White/Gray"/>
    <s v="Full/Queen: 90&quot;Wx90&quot;L/20&quot;Wx26&quot;L(2)"/>
    <s v="B"/>
    <n v="386"/>
    <n v="14643.17"/>
  </r>
  <r>
    <s v="WR50-1781"/>
    <x v="1"/>
    <s v="Woolrich"/>
    <s v="Tasha"/>
    <s v="A5055E"/>
    <s v="THROW"/>
    <s v="Red"/>
    <s v="50x70&quot;"/>
    <s v="B"/>
    <n v="633"/>
    <n v="14641.5"/>
  </r>
  <r>
    <s v="ID10-2270"/>
    <x v="1"/>
    <s v="Intelligent Design"/>
    <s v="Mira"/>
    <s v="B1028C"/>
    <s v="COMFORTER (SET)"/>
    <s v="Lavender"/>
    <s v="Full/Queen: 90&quot;W x 90&quot;L / 20&quot;W x 26&quot;L + 2&quot;D (2)"/>
    <s v="B"/>
    <n v="302"/>
    <n v="14637.7"/>
  </r>
  <r>
    <s v="ID51-825"/>
    <x v="3"/>
    <s v="Intelligent Design"/>
    <s v="Microlight Plush"/>
    <s v="E1053H"/>
    <s v="BLANKET"/>
    <s v="Yellow"/>
    <s v="Full/Queen:90x92&quot;"/>
    <s v="B"/>
    <n v="966"/>
    <n v="14636.77"/>
  </r>
  <r>
    <s v="BL51N-0845"/>
    <x v="3"/>
    <s v="Madison Park"/>
    <s v="Freshspun Basketweave"/>
    <s v="E1017B"/>
    <s v="BLANKET"/>
    <s v="Cream"/>
    <s v="Twin: 66x90&quot;"/>
    <s v="B"/>
    <n v="913"/>
    <n v="14630.97"/>
  </r>
  <r>
    <s v="AM20-0363"/>
    <x v="5"/>
    <s v="Super Listing"/>
    <s v="Cotton 144TC"/>
    <s v="D0055E"/>
    <s v="SHEET/SHEET SET"/>
    <s v="Black"/>
    <s v="King: 108x102&quot;/20x40&quot;(2)/78x80&quot;+14&quot;"/>
    <s v="B"/>
    <n v="588"/>
    <n v="14625.11"/>
  </r>
  <r>
    <s v="CS20-1718"/>
    <x v="5"/>
    <s v="Comfort Spaces"/>
    <s v="Cotton 144TC"/>
    <s v="X3018Q"/>
    <s v="SHEET/SHEET SET"/>
    <s v="Cream"/>
    <s v="Twin: 66x96&quot;/39x75+12&quot;/20x30&quot;"/>
    <s v="ARB"/>
    <n v="874"/>
    <n v="14595.8"/>
  </r>
  <r>
    <s v="ST54-0037"/>
    <x v="3"/>
    <s v="Serta"/>
    <s v="Parsa AZ"/>
    <s v="X4046A"/>
    <s v="ELECT BLANKET"/>
    <s v="Charcoal Grey"/>
    <s v="Full: 77x84&quot;"/>
    <s v="ARB-"/>
    <n v="232"/>
    <n v="14594.51"/>
  </r>
  <r>
    <s v="MP95G-0298"/>
    <x v="6"/>
    <s v="Madison Park"/>
    <s v="Fair Florets"/>
    <s v="J0222"/>
    <s v="CANVAS"/>
    <s v="Beige"/>
    <s v="12x14x1.5&quot; (3)"/>
    <s v="B"/>
    <n v="536"/>
    <n v="14565.85"/>
  </r>
  <r>
    <s v="TN20-0076"/>
    <x v="5"/>
    <s v="True North by Sleep Philosophy"/>
    <s v="Cozy Cotton Flannel"/>
    <s v="D0036AE"/>
    <s v="SHEET/SHEET SET"/>
    <s v="Red Plaid"/>
    <s v="Twin: 66x96&quot;/39x75+12&quot;/20x30&quot;"/>
    <s v="B"/>
    <n v="904"/>
    <n v="14542.99"/>
  </r>
  <r>
    <s v="CSP51N-1531"/>
    <x v="3"/>
    <s v="Madison Park"/>
    <s v="Gauze"/>
    <s v="E1018D"/>
    <s v="BLANKET"/>
    <s v="Tan"/>
    <s v="King: 108x90&quot;"/>
    <s v="B"/>
    <n v="410"/>
    <n v="14539.97"/>
  </r>
  <r>
    <s v="MP40-7972"/>
    <x v="0"/>
    <s v="Madison Park"/>
    <s v="Kyler"/>
    <s v="G0083A"/>
    <s v="WINDOW PANEL"/>
    <s v="Ivory"/>
    <s v="35x64&quot;"/>
    <s v="B"/>
    <n v="323"/>
    <n v="14529.25"/>
  </r>
  <r>
    <s v="MP40-7910"/>
    <x v="0"/>
    <s v="Madison Park"/>
    <s v="Cecily"/>
    <s v="G1013C"/>
    <s v="WINDOW PANEL"/>
    <s v="Aqua"/>
    <s v="50&quot;W x 95&quot;L"/>
    <s v="B"/>
    <n v="787"/>
    <n v="14525.06"/>
  </r>
  <r>
    <s v="MPE73-1024"/>
    <x v="8"/>
    <s v="Madison Park Essentials"/>
    <s v="Adrien"/>
    <s v="H0012J"/>
    <s v="BATH TOWEL"/>
    <s v="Black"/>
    <s v="27x52&quot;(2)/16x26&quot;(2)/12x12&quot;(2)"/>
    <s v="B"/>
    <n v="758"/>
    <n v="14514.1"/>
  </r>
  <r>
    <s v="MP72-4433"/>
    <x v="7"/>
    <s v="Madison Park"/>
    <s v="Casablanca"/>
    <s v="H0011B"/>
    <s v="BATH RUG"/>
    <s v="Pink"/>
    <s v="25&quot;R"/>
    <s v="B"/>
    <n v="938"/>
    <n v="14514.06"/>
  </r>
  <r>
    <s v="CS20-1394"/>
    <x v="5"/>
    <s v="Comfort Spaces"/>
    <s v="Cotton Flannel 135GSM"/>
    <s v="X3069O"/>
    <s v="SHEET/SHEET SET"/>
    <s v="Multi"/>
    <s v="Twin XL: 68x102&quot;/39x80+12&quot;/21x30&quot;"/>
    <s v="ARB"/>
    <n v="660"/>
    <n v="14511.36"/>
  </r>
  <r>
    <s v="ID20-1542"/>
    <x v="5"/>
    <s v="Intelligent Design"/>
    <s v="Cozy Soft"/>
    <s v="D0036C"/>
    <s v="SHEET/SHEET SET"/>
    <s v="Grey Stars"/>
    <s v="Full: 81&quot;W x 96&quot;L/54&quot;W x 75&quot;L + 12&quot;D/20&quot;W x 30&quot;L (2)"/>
    <s v="B"/>
    <n v="647"/>
    <n v="14511.35"/>
  </r>
  <r>
    <s v="ST54-3582"/>
    <x v="3"/>
    <s v="Serta"/>
    <s v="Dream Soft Heated"/>
    <s v="E1083C"/>
    <s v="ELECT BLANKET"/>
    <s v="Grey"/>
    <s v="King:100x90&quot;"/>
    <s v="TBD"/>
    <n v="171"/>
    <n v="14508.94"/>
  </r>
  <r>
    <s v="CS20-0341"/>
    <x v="5"/>
    <s v="Comfort Spaces"/>
    <s v="Cotton Flannel 135GSM"/>
    <s v="X3069B"/>
    <s v="SHEET/SHEET SET"/>
    <s v="Aqua"/>
    <s v="Queen: 90&quot;W x 102&quot;L/60&quot;W x 81&quot;L + 14&quot;D/21&quot;W x 30&quot;L (2)"/>
    <s v="ARB"/>
    <n v="601"/>
    <n v="14508.14"/>
  </r>
  <r>
    <s v="MP10-8400"/>
    <x v="3"/>
    <s v="Madison Park"/>
    <s v="Riordan"/>
    <s v="E0077A"/>
    <s v="COMFORTER (SET)"/>
    <s v="Brown"/>
    <s v="Full/Queen: 90&quot;x90&quot;+20x26&quot;(2)"/>
    <s v="B"/>
    <n v="207"/>
    <n v="14494.99"/>
  </r>
  <r>
    <s v="MPS12-511"/>
    <x v="4"/>
    <s v="Madison Park Signature"/>
    <s v="500 Thread Count Luxury Collection"/>
    <s v="C0052"/>
    <s v="DUVET&amp;DUVET SET"/>
    <s v="White/Navy"/>
    <s v="King:108x96&quot;/20x36+2&quot;(2)12x16&quot;"/>
    <s v="B"/>
    <n v="183"/>
    <n v="14489.58"/>
  </r>
  <r>
    <s v="MP10-2417"/>
    <x v="1"/>
    <s v="Madison Park"/>
    <s v="Bennett"/>
    <s v="A1031B"/>
    <s v="COMFORTER (SET)"/>
    <s v="Aqua"/>
    <s v="Cal King: 104x92&quot;/20x36+1&quot;(2)/72x84+15&quot;/18x18&quot;/16x16&quot;/12x18&quot;"/>
    <s v="B"/>
    <n v="176"/>
    <n v="14479.23"/>
  </r>
  <r>
    <s v="LCN73-0130"/>
    <x v="8"/>
    <s v="Clean Spaces"/>
    <s v="Nurture"/>
    <s v="H0026B"/>
    <s v="BATH TOWEL"/>
    <s v="Grey"/>
    <s v="30x54&quot;(2)/16x26&quot;(2)/12x12&quot;(2)"/>
    <s v="B"/>
    <n v="556"/>
    <n v="14466.71"/>
  </r>
  <r>
    <s v="HH10-1684"/>
    <x v="10"/>
    <s v="Harbor House Blue"/>
    <s v="Hallie"/>
    <s v="X1090"/>
    <s v="COMFORTER (SET)"/>
    <s v="Grey"/>
    <s v="Queen"/>
    <s v="B-"/>
    <n v="130"/>
    <n v="14453.06"/>
  </r>
  <r>
    <s v="TN20-0569"/>
    <x v="5"/>
    <s v="True North by Sleep Philosophy"/>
    <s v="Cozy Cotton Flannel"/>
    <s v="D0050C"/>
    <s v="SHEET/SHEET SET"/>
    <s v="Gray Herringbone Check"/>
    <s v="Twin: 66x96&quot;/39x75+12&quot;/20x30&quot;"/>
    <s v="B"/>
    <n v="836"/>
    <n v="14441.25"/>
  </r>
  <r>
    <s v="II12-1126"/>
    <x v="1"/>
    <s v="INK+IVY"/>
    <s v="Mila"/>
    <s v="A5081B"/>
    <s v="DUVET&amp;DUVET SET"/>
    <s v="Taupe"/>
    <s v="Full/Queen: 88&quot;W x 92&quot;L / 20&quot;W x 26&quot;L (2)"/>
    <s v="A"/>
    <n v="248"/>
    <n v="14437.1"/>
  </r>
  <r>
    <s v="WR20-1789"/>
    <x v="5"/>
    <s v="Woolrich"/>
    <s v="Cotton Flannel"/>
    <s v="D0036Z"/>
    <s v="SHEET/SHEET SET"/>
    <s v="Blue Snowflake"/>
    <s v="Cal King: 108x102&quot;/72x84+14&quot;/20x40&quot;(2)"/>
    <s v="B"/>
    <n v="419"/>
    <n v="14435.15"/>
  </r>
  <r>
    <s v="ID20-1472"/>
    <x v="5"/>
    <s v="Intelligent Design"/>
    <s v="Metallic Dot"/>
    <s v="D0026A"/>
    <s v="SHEET/SHEET SET"/>
    <s v="White/Gold"/>
    <s v="Queen: 90&quot;W x 102&quot;L/20&quot;W x 30&quot;L (2)/60&quot;W x 80&quot;L + 14&quot;D"/>
    <s v="B"/>
    <n v="700"/>
    <n v="14424.02"/>
  </r>
  <r>
    <s v="ST54-3581"/>
    <x v="3"/>
    <s v="Serta"/>
    <s v="Dream Soft Heated"/>
    <s v="E1083C"/>
    <s v="ELECT BLANKET"/>
    <s v="Grey"/>
    <s v="Queen:84x90&quot;"/>
    <s v="TBD"/>
    <n v="192"/>
    <n v="14421.06"/>
  </r>
  <r>
    <s v="MZ20-418"/>
    <x v="5"/>
    <s v="Mi Zone"/>
    <s v="Polka Dot"/>
    <s v="D0020B"/>
    <s v="SHEET/SHEET SET"/>
    <s v="Purple"/>
    <s v="Twin: 66x96&quot;/39x75+12&quot;/21x30&quot;"/>
    <s v="B"/>
    <n v="632"/>
    <n v="14419.87"/>
  </r>
  <r>
    <s v="MPE10-162"/>
    <x v="1"/>
    <s v="Madison Park Essentials"/>
    <s v="Knowles"/>
    <s v="A1005B"/>
    <s v="COMFORTER (SET)"/>
    <s v="Aqua"/>
    <s v="Cal King: 104x92&quot;/20x36+2&quot;(2)/72x84+15&quot;/108x102&quot;/72x84+14&quot;/20x40&quot;(2)/12x18&quot;"/>
    <s v="B+"/>
    <n v="204"/>
    <n v="14416.42"/>
  </r>
  <r>
    <s v="MP40-7801"/>
    <x v="0"/>
    <s v="Madison Park"/>
    <s v="Eastfield"/>
    <s v="G0058C"/>
    <s v="WINDOW PANEL"/>
    <s v="Natural Ash"/>
    <s v="31x64&quot;"/>
    <s v="B+"/>
    <n v="458"/>
    <n v="14414.28"/>
  </r>
  <r>
    <s v="MP10-6868"/>
    <x v="1"/>
    <s v="Madison Park"/>
    <s v="Dawn"/>
    <s v="A0001C"/>
    <s v="COMFORTER (SET)"/>
    <s v="Blush"/>
    <s v="Cal King:104&quot;Wx92&quot;L/20&quot;Wx36&quot;L+2&quot;D(2)/72&quot;Wx84&quot;L+15&quot;D/16&quot;Wx16L&quot;/12&quot;Wx18&quot;L/18&quot;Wx18&quot;L/26&quot;Wx26&quot;L (2)"/>
    <s v="B+"/>
    <n v="139"/>
    <n v="14409.67"/>
  </r>
  <r>
    <s v="BR20-1914"/>
    <x v="5"/>
    <s v="Beautyrest"/>
    <s v="600 Thread Count"/>
    <s v="D0028G"/>
    <s v="SHEET/SHEET SET"/>
    <s v="Khaki"/>
    <s v="Cal King: 108x102&quot;/21x41&quot;(2)/72x84+16&quot;"/>
    <s v="B"/>
    <n v="395"/>
    <n v="14407.94"/>
  </r>
  <r>
    <s v="MZ12-372"/>
    <x v="1"/>
    <s v="Intelligent Design"/>
    <s v="Allison"/>
    <s v="B2003A"/>
    <s v="DUVET&amp;DUVET SET"/>
    <s v="Yellow"/>
    <s v="Full/Queen: 88x90&quot;/20x26+2&quot;(2)/12x16&quot;"/>
    <s v="B+"/>
    <n v="504"/>
    <n v="14406.43"/>
  </r>
  <r>
    <s v="ST54-0046"/>
    <x v="3"/>
    <s v="Serta"/>
    <s v="Parsa AZ"/>
    <s v="X4046C"/>
    <s v="ELECT BLANKET"/>
    <s v="Plum"/>
    <s v="Queen:84x90&quot;"/>
    <s v="ARB-"/>
    <n v="198"/>
    <n v="14404.94"/>
  </r>
  <r>
    <s v="II10-1325"/>
    <x v="1"/>
    <s v="INK+IVY"/>
    <s v="Shay"/>
    <s v="A5125B"/>
    <s v="COMFORTER (SET)"/>
    <s v="Taupe"/>
    <s v="King/Cal King: 106x94&quot;/20x36&quot;(2)"/>
    <s v="B"/>
    <n v="196"/>
    <n v="14393.88"/>
  </r>
  <r>
    <s v="WR20-3962"/>
    <x v="5"/>
    <s v="Woolrich"/>
    <s v="Cotton Flannel"/>
    <s v="D0049B"/>
    <s v="SHEET/SHEET SET"/>
    <s v="Pine Trees"/>
    <s v="Cal King: 108&quot;Wx102&quot;L/72&quot;Wx84&quot;L+14&quot;D/20&quot;Wx40&quot;L(2)"/>
    <s v="B"/>
    <n v="413"/>
    <n v="14392.55"/>
  </r>
  <r>
    <s v="CS20-1577"/>
    <x v="5"/>
    <s v="Comfort Spaces"/>
    <s v="Cotton 144TC"/>
    <s v="X3018J"/>
    <s v="SHEET/SHEET SET"/>
    <s v="Tabitha Purple"/>
    <s v="King:108x102&quot;/20x40&quot;(2)/78x80&quot;+14&quot;"/>
    <s v="ARB"/>
    <n v="606"/>
    <n v="14392.5"/>
  </r>
  <r>
    <s v="MPE21-917"/>
    <x v="5"/>
    <s v="Madison Park Essentials"/>
    <s v="Satin"/>
    <s v="D0004J-1"/>
    <s v="PILLOWCASE"/>
    <s v="Ivory"/>
    <s v="Standard: 20x30&quot; (2)"/>
    <s v="B"/>
    <n v="2314"/>
    <n v="14390.05"/>
  </r>
  <r>
    <s v="ID10-2320"/>
    <x v="1"/>
    <s v="Intelligent Design"/>
    <s v="Miley"/>
    <s v="B1031A"/>
    <s v="COMFORTER (SET)"/>
    <s v="Black/White"/>
    <s v="Twin/Twin XL: 68&quot;W x 90&quot;L/20&quot;W x 26&quot;L+1&quot;D/16&quot;W x 16&quot;L/12&quot;Wx16&quot;L"/>
    <s v="B"/>
    <n v="533"/>
    <n v="14381.47"/>
  </r>
  <r>
    <s v="CS10-1618"/>
    <x v="1"/>
    <s v="Comfort Spaces"/>
    <s v="Juliette"/>
    <s v="X2045D"/>
    <s v="COMFORTER (SET)"/>
    <s v="Teal"/>
    <s v="Twin/Twin XL: 66&quot;W x 90&quot;L/20&quot;W x 26&quot;L"/>
    <s v="ARB"/>
    <n v="498"/>
    <n v="14381.01"/>
  </r>
  <r>
    <s v="WR20-2283"/>
    <x v="5"/>
    <s v="Woolrich"/>
    <s v="Cotton Flannel"/>
    <s v="D0036I"/>
    <s v="SHEET/SHEET SET"/>
    <s v="Grey Moose"/>
    <s v="King: 108&quot;W x 102&quot;L/78&quot;W x 80&quot;L + 14&quot;D/20&quot;W x 40&quot;L(2)"/>
    <s v="B"/>
    <n v="418"/>
    <n v="14364.21"/>
  </r>
  <r>
    <s v="MT153-0049"/>
    <x v="9"/>
    <s v="INK+IVY"/>
    <s v="Athena"/>
    <s v="K0021"/>
    <s v="LGT-TABLE LAMPS"/>
    <s v="Black"/>
    <s v="11.5&quot;Dia x 22&quot;H"/>
    <s v="B"/>
    <n v="320"/>
    <n v="14360.69"/>
  </r>
  <r>
    <s v="MPE20-1162"/>
    <x v="5"/>
    <s v="Madison Park Essentials"/>
    <s v="Satin"/>
    <s v="D0004U"/>
    <s v="SHEET/SHEET SET"/>
    <s v="Champagne"/>
    <s v="Cal King: 108x102&quot;/72x84+14&quot;/20x40&quot;(4)"/>
    <s v="B"/>
    <n v="554"/>
    <n v="14359.75"/>
  </r>
  <r>
    <s v="SS40-0062"/>
    <x v="0"/>
    <s v="SunSmart"/>
    <s v="Bentley"/>
    <s v="G0042A"/>
    <s v="WINDOW PANEL"/>
    <s v="Charcoal"/>
    <s v="50&quot;W x 84&quot;L"/>
    <s v="B"/>
    <n v="744"/>
    <n v="14355.94"/>
  </r>
  <r>
    <s v="ID20-690"/>
    <x v="5"/>
    <s v="Intelligent Design"/>
    <s v="Cotton Blend Jersey Knit"/>
    <s v="D0005A"/>
    <s v="SHEET/SHEET SET"/>
    <s v="White"/>
    <s v="Queen: 90x102&quot;/60x81+14&quot;/20x30&quot;(2)"/>
    <s v="B"/>
    <n v="549"/>
    <n v="14350.61"/>
  </r>
  <r>
    <s v="AM10-0191"/>
    <x v="1"/>
    <s v="Super Listing"/>
    <s v="Phoebe"/>
    <s v="A6011C"/>
    <s v="COMFORTER (SET)"/>
    <s v="Neutral"/>
    <s v="Twin/Twin XL: 66x90&quot;/20x26&quot;"/>
    <s v="B+"/>
    <n v="537"/>
    <n v="14329.85"/>
  </r>
  <r>
    <s v="II04-8411"/>
    <x v="14"/>
    <s v="INK+IVY"/>
    <s v="IM222101"/>
    <s v="Q0010B"/>
    <s v="ROBE"/>
    <s v="Med Navy 411"/>
    <s v="M/L"/>
    <s v="A"/>
    <n v="606"/>
    <n v="14317.59"/>
  </r>
  <r>
    <s v="ID20-1237"/>
    <x v="5"/>
    <s v="Intelligent Design"/>
    <s v="Cotton Blend Jersey Knit"/>
    <s v="D0005G"/>
    <s v="SHEET/SHEET SET"/>
    <s v="Teal"/>
    <s v="Twin XL: 66&quot;W x 96&quot;L/39&quot;W x 80&quot;L+14&quot;D/20&quot;W x 30&quot;L (1)"/>
    <s v="B"/>
    <n v="678"/>
    <n v="14306.18"/>
  </r>
  <r>
    <s v="MP30-4814"/>
    <x v="3"/>
    <s v="Madison Park"/>
    <s v="Zuri"/>
    <s v="E1047G-1"/>
    <s v="NORMAL PILLOW"/>
    <s v="Sand"/>
    <s v="20&quot;W x 20&quot;L"/>
    <s v="B"/>
    <n v="963"/>
    <n v="14297.88"/>
  </r>
  <r>
    <s v="MP13-629"/>
    <x v="1"/>
    <s v="Madison Park"/>
    <s v="Keaton"/>
    <s v="A0004C"/>
    <s v="COVERLET&amp;BEDSPR"/>
    <s v="Cream"/>
    <s v="Full/Queen: 90x90&quot;/20x26&quot;(2)"/>
    <s v="B"/>
    <n v="363"/>
    <n v="14294.04"/>
  </r>
  <r>
    <s v="MP72-1543"/>
    <x v="7"/>
    <s v="Madison Park"/>
    <s v="Spa Cotton"/>
    <s v="H0002B"/>
    <s v="BATH RUG"/>
    <s v="Grey"/>
    <s v="27x45&quot;"/>
    <s v="B"/>
    <n v="697"/>
    <n v="14289.22"/>
  </r>
  <r>
    <s v="AM20-0358"/>
    <x v="5"/>
    <s v="Super Listing"/>
    <s v="Cotton 144TC"/>
    <s v="D0055D"/>
    <s v="SHEET/SHEET SET"/>
    <s v="Ivory"/>
    <s v="Queen: 90x102&quot;/20x30&quot;(2)/60x80&quot;+14&quot;"/>
    <s v="B"/>
    <n v="602"/>
    <n v="14287.93"/>
  </r>
  <r>
    <s v="WR20-2041"/>
    <x v="5"/>
    <s v="Woolrich"/>
    <s v="Cotton Flannel"/>
    <s v="D0036BA"/>
    <s v="SHEET/SHEET SET"/>
    <s v="Tan Cars"/>
    <s v="King: 108&quot;W x 102&quot;L/78&quot;W x 80&quot;L + 14&quot;D/20&quot;W x 40&quot;L(2)"/>
    <s v="B"/>
    <n v="418"/>
    <n v="14265.08"/>
  </r>
  <r>
    <s v="BR54-0525"/>
    <x v="3"/>
    <s v="Beautyrest"/>
    <s v="Heated Plush"/>
    <s v="E0073G"/>
    <s v="ELECT BLANKET"/>
    <s v="Red"/>
    <s v="Twin:62x84&quot;"/>
    <s v="B"/>
    <n v="310"/>
    <n v="14259.43"/>
  </r>
  <r>
    <s v="ID10-1380"/>
    <x v="1"/>
    <s v="Intelligent Design"/>
    <s v="Waterfall"/>
    <s v="B3055A"/>
    <s v="COMFORTER (SET)"/>
    <s v="Blush"/>
    <s v="Twin/Twin XL: 68&quot;W x 90&quot;L/20&quot;W x 26&quot;L/12&quot;W x 18&quot;L/16&quot;W x 16&quot;L"/>
    <s v="B"/>
    <n v="373"/>
    <n v="14252.95"/>
  </r>
  <r>
    <s v="MP20-8249"/>
    <x v="5"/>
    <s v="Madison Park"/>
    <s v="300 Thread Count Organic Cotton"/>
    <s v="D0046B"/>
    <s v="SHEET/SHEET SET"/>
    <s v="Taupe(12-4301)"/>
    <s v="Queen: 90x102&quot;/20x32&quot;(2)/60x80&quot;+16&quot;"/>
    <s v="B"/>
    <n v="444"/>
    <n v="14245.53"/>
  </r>
  <r>
    <s v="MP30-4963"/>
    <x v="3"/>
    <s v="Madison Park"/>
    <s v="Duke"/>
    <s v="E1043C-1"/>
    <s v="NORMAL PILLOW"/>
    <s v="Blush"/>
    <s v="20&quot;W x 20&quot;L"/>
    <s v="B"/>
    <n v="937"/>
    <n v="14237.12"/>
  </r>
  <r>
    <s v="UH12-2319"/>
    <x v="1"/>
    <s v="Intelligent Design"/>
    <s v="Mercer"/>
    <s v="A0096"/>
    <s v="DUVET&amp;DUVET SET"/>
    <s v="Ivory"/>
    <s v="Full/Queen: 88&quot;W x 92&quot;L/20&quot;W x 26&quot;L (2)"/>
    <s v="B"/>
    <n v="238"/>
    <n v="14233.71"/>
  </r>
  <r>
    <s v="ST55-0267"/>
    <x v="3"/>
    <s v="Serta"/>
    <s v="Microfiber Heated"/>
    <s v="E0105"/>
    <s v="ELEC MATT PAD"/>
    <s v="White"/>
    <s v="Twin XL:39x80+15&quot;"/>
    <s v="B"/>
    <n v="347"/>
    <n v="14232.39"/>
  </r>
  <r>
    <s v="TN51-0549"/>
    <x v="3"/>
    <s v="True North by Sleep Philosophy"/>
    <s v="Microfleece"/>
    <s v="E1077C"/>
    <s v="BLANKET"/>
    <s v="Grey"/>
    <s v="90&quot; x 90&quot;"/>
    <s v="B"/>
    <n v="971"/>
    <n v="14232.13"/>
  </r>
  <r>
    <s v="MP95C-0103A"/>
    <x v="6"/>
    <s v="Madison Park"/>
    <s v="Blue Bliss"/>
    <s v="J0182"/>
    <s v="CANVAS"/>
    <s v="Natural"/>
    <s v="19.6x19.6x1.61&quot;/16.6x36.6x1.61&quot;/21.6x21.6x1.61&quot;/17.6x17.6x1.61&quot;/19.6x15.6x1"/>
    <s v="B"/>
    <n v="161"/>
    <n v="14228.67"/>
  </r>
  <r>
    <s v="MP13-483"/>
    <x v="1"/>
    <s v="Madison Park"/>
    <s v="Bayside"/>
    <s v="A1012B"/>
    <s v="COVERLET&amp;BEDSPR"/>
    <s v="Blue"/>
    <s v="Twin/TXL: 68x90&quot;/20x26+1/2&quot;(1)/18x18&quot;/16x16&quot;/12x18&quot;"/>
    <s v="B"/>
    <n v="287"/>
    <n v="14216.75"/>
  </r>
  <r>
    <s v="WR20-4002"/>
    <x v="5"/>
    <s v="Woolrich"/>
    <s v="Cotton Flannel"/>
    <s v="D0036Y"/>
    <s v="SHEET/SHEET SET"/>
    <s v="Red Plaid"/>
    <s v="Full: 81&quot;Wx96&quot;L/54&quot;Wx75&quot;L+12&quot;D/20&quot;Wx30&quot;L(2)"/>
    <s v="B"/>
    <n v="547"/>
    <n v="14213.49"/>
  </r>
  <r>
    <s v="BR20-4172"/>
    <x v="5"/>
    <s v="Beautyrest"/>
    <s v="Oversized Cotton Flannel"/>
    <s v="D0048B"/>
    <s v="SHEET/SHEET SET"/>
    <s v="Beige/White Stripes"/>
    <s v="Queen: 92x104&quot;/20x30&quot;(2)/60x80+16&quot;"/>
    <s v="B"/>
    <n v="472"/>
    <n v="14213.42"/>
  </r>
  <r>
    <s v="II12-1058"/>
    <x v="1"/>
    <s v="INK+IVY"/>
    <s v="Nea"/>
    <s v="A5089A"/>
    <s v="DUVET&amp;DUVET SET"/>
    <s v="Off White/Gray"/>
    <s v="Full/Queen: 88&quot;W x 92&quot;L/20&quot;W x 26&quot;L + 1&quot;D(2)"/>
    <s v="B+"/>
    <n v="281"/>
    <n v="14212.58"/>
  </r>
  <r>
    <s v="MP13-3305"/>
    <x v="1"/>
    <s v="Madison Park"/>
    <s v="Harper"/>
    <s v="A1033C"/>
    <s v="COVERLET&amp;BEDSPR"/>
    <s v="Taupe"/>
    <s v="Full/Queen: 90x90&quot;/20x26+0.5&quot;(2)"/>
    <s v="B"/>
    <n v="297"/>
    <n v="14196.01"/>
  </r>
  <r>
    <s v="MP20-5396"/>
    <x v="5"/>
    <s v="Madison Park"/>
    <s v="Peached Percale"/>
    <s v="D0024D"/>
    <s v="SHEET/SHEET SET"/>
    <s v="Purple"/>
    <s v="Queen: 90&quot;W x 102&quot;L/20&quot;W x 31&quot;L (2)/60&quot;W x 80&quot;L + 15&quot;D"/>
    <s v="B"/>
    <n v="436"/>
    <n v="14179.86"/>
  </r>
  <r>
    <s v="AM20-0347"/>
    <x v="5"/>
    <s v="Super Listing"/>
    <s v="Cotton 144TC"/>
    <s v="D0055B"/>
    <s v="SHEET/SHEET SET"/>
    <s v="Dark Gray"/>
    <s v="Twin: 66x96&quot;/20x30&quot;/39x75&quot;+12&quot;"/>
    <s v="B"/>
    <n v="904"/>
    <n v="14179.5"/>
  </r>
  <r>
    <s v="5DS13-0028"/>
    <x v="1"/>
    <s v="510 Design"/>
    <s v="Otto"/>
    <s v="A5003B"/>
    <s v="COVERLET&amp;BEDSPR"/>
    <s v="White"/>
    <s v="Full/Queen: 90&quot;W x 90&quot;L / 20&quot;W x 26&quot;L (2)"/>
    <s v="B"/>
    <n v="576"/>
    <n v="14164.59"/>
  </r>
  <r>
    <s v="BR51-4442"/>
    <x v="3"/>
    <s v="Madison Park"/>
    <s v="Dream Soft"/>
    <s v="E1078B"/>
    <s v="BLANKET"/>
    <s v="Grey"/>
    <s v="108&quot;x90&quot;"/>
    <s v="B"/>
    <n v="559"/>
    <n v="14163.71"/>
  </r>
  <r>
    <s v="MPE20-1145"/>
    <x v="5"/>
    <s v="Madison Park Essentials"/>
    <s v="Satin"/>
    <s v="D0004S"/>
    <s v="SHEET/SHEET SET"/>
    <s v="Emerald"/>
    <s v="Full: 81x96&quot;/54x75+14&quot;/20x30&quot;(4)"/>
    <s v="B"/>
    <n v="723"/>
    <n v="14138.08"/>
  </r>
  <r>
    <s v="MP70-4047"/>
    <x v="1"/>
    <s v="Madison Park"/>
    <s v="Donovan"/>
    <s v="A3004B-1"/>
    <s v="SHOWER CURTAIN"/>
    <s v="Red"/>
    <s v="72x72&quot;"/>
    <s v="B"/>
    <n v="658"/>
    <n v="14135.76"/>
  </r>
  <r>
    <s v="MP153-0204"/>
    <x v="9"/>
    <s v="510 Design"/>
    <s v="Bella"/>
    <s v="K0039"/>
    <s v="LGT-TABLE LAMPS"/>
    <s v="Pink"/>
    <s v="10&quot;W x 10&quot;L x 18.625&quot;H"/>
    <s v="B"/>
    <n v="443"/>
    <n v="14134.35"/>
  </r>
  <r>
    <s v="MP40-7321"/>
    <x v="0"/>
    <s v="Madison Park"/>
    <s v="Galen"/>
    <s v="G0050A"/>
    <s v="WINDOW PANEL"/>
    <s v="Blue"/>
    <s v="39x64&quot;"/>
    <s v="B"/>
    <n v="317"/>
    <n v="14129.2"/>
  </r>
  <r>
    <s v="CS20-1594"/>
    <x v="5"/>
    <s v="Comfort Spaces"/>
    <s v="Cotton 144TC"/>
    <s v="X3018F"/>
    <s v="SHEET/SHEET SET"/>
    <s v="Diamond Sliver"/>
    <s v="Queen:90x102&quot;/20x30&quot;(2)/60x80&quot;+14&quot;"/>
    <s v="ARB"/>
    <n v="669"/>
    <n v="14122.59"/>
  </r>
  <r>
    <s v="MP72-7332"/>
    <x v="7"/>
    <s v="Madison Park"/>
    <s v="Evan"/>
    <s v="H0010E"/>
    <s v="BATH RUG"/>
    <s v="White"/>
    <s v="20x30&quot;"/>
    <s v="B"/>
    <n v="979"/>
    <n v="14117.08"/>
  </r>
  <r>
    <s v="MP10-4168"/>
    <x v="1"/>
    <s v="Madison Park"/>
    <s v="Holly"/>
    <s v="A0033"/>
    <s v="COMFORTER (SET)"/>
    <s v="Purple/Taupe"/>
    <s v="Cal King: 104x92&quot;/20x36+1/2&quot; (2)/72x84+15&quot;/18x18&quot;/12x18&quot;/26x26&quot;+2 (2)"/>
    <s v="B"/>
    <n v="166"/>
    <n v="14113.49"/>
  </r>
  <r>
    <s v="ID10-1246"/>
    <x v="1"/>
    <s v="Intelligent Design"/>
    <s v="Raina"/>
    <s v="B3054B"/>
    <s v="COMFORTER (SET)"/>
    <s v="Blush/Gold"/>
    <s v="Twin/Twin XL: 68&quot;W x 90&quot;L/20&quot;W x 26&quot;L +1&quot;D/12&quot;W x16&quot;L/16&quot;W x 16&quot;L"/>
    <s v="B+"/>
    <n v="398"/>
    <n v="14111.93"/>
  </r>
  <r>
    <s v="MP10-259"/>
    <x v="1"/>
    <s v="Madison Park"/>
    <s v="Lola"/>
    <s v="A0026B"/>
    <s v="COMFORTER (SET)"/>
    <s v="Taupe Grey/Purple"/>
    <s v="Cal-King: 104x92&quot;/20x36&quot;(2)/72x84+15&quot;/18x18&quot;/16x16&quot;/12x20&quot;"/>
    <s v="A"/>
    <n v="181"/>
    <n v="14108.36"/>
  </r>
  <r>
    <s v="WR20-1798"/>
    <x v="5"/>
    <s v="Woolrich"/>
    <s v="Cotton Flannel"/>
    <s v="D0036X"/>
    <s v="SHEET/SHEET SET"/>
    <s v="Brown Plaid"/>
    <s v="Cal King: 108x102&quot;/72x84+14&quot;/20x40&quot;(2)"/>
    <s v="B"/>
    <n v="422"/>
    <n v="14101.5"/>
  </r>
  <r>
    <s v="HH12-1688"/>
    <x v="10"/>
    <s v="Harbor House Blue"/>
    <s v="Hallie"/>
    <s v="X1090"/>
    <s v="DUVET&amp;DUVET SET"/>
    <s v="Grey"/>
    <s v="King"/>
    <s v="B-"/>
    <n v="159"/>
    <n v="14100.43"/>
  </r>
  <r>
    <s v="MP12-260"/>
    <x v="1"/>
    <s v="Madison Park"/>
    <s v="Lola"/>
    <s v="A0026B"/>
    <s v="DUVET&amp;DUVET SET"/>
    <s v="Taupe Grey/Purple"/>
    <s v="Full/Queen: 90x90&quot;/20x26&quot;(2)/18x18&quot;/16x16&quot;/12x20&quot;"/>
    <s v="A"/>
    <n v="251"/>
    <n v="14074.48"/>
  </r>
  <r>
    <s v="BL51N-0857"/>
    <x v="3"/>
    <s v="Madison Park"/>
    <s v="Freshspun Basketweave"/>
    <s v="E1017F"/>
    <s v="BLANKET"/>
    <s v="Navy"/>
    <s v="Twin: 66x90&quot;"/>
    <s v="B"/>
    <n v="904"/>
    <n v="14048.28"/>
  </r>
  <r>
    <s v="NS10-3705"/>
    <x v="1"/>
    <s v="N Natori"/>
    <s v="Brush Stroke"/>
    <s v="A9008A"/>
    <s v="COMFORTER (SET)"/>
    <s v="Multi"/>
    <s v="Full/Queen: 92&quot;W x 96&quot;L / 20&quot;W x 26&quot;L (2) /18x18&quot;"/>
    <s v="B"/>
    <n v="190"/>
    <n v="14040.74"/>
  </r>
  <r>
    <s v="MPE10-1019"/>
    <x v="1"/>
    <s v="Madison Park Essentials"/>
    <s v="Alice"/>
    <s v="A1127A"/>
    <s v="COMFORTER (SET)"/>
    <s v="Mauve"/>
    <s v="Full: 78x86&quot;/20x26&quot;(2)/81x96&quot;/54x75+14&quot;/20x30&quot;(2)"/>
    <s v="B"/>
    <n v="423"/>
    <n v="14031.5"/>
  </r>
  <r>
    <s v="MP10-1318"/>
    <x v="1"/>
    <s v="Madison Park"/>
    <s v="Palisades"/>
    <s v="A3008D"/>
    <s v="COMFORTER (SET)"/>
    <s v="Blue"/>
    <s v="Cal King: 104x92&quot;/20x36&quot;(2)/72x84+15&quot;/18x18&quot;/16x16&quot;/12x18&quot;"/>
    <s v="B"/>
    <n v="172"/>
    <n v="14023.58"/>
  </r>
  <r>
    <s v="MP12-2707"/>
    <x v="1"/>
    <s v="Madison Park"/>
    <s v="Pebble Beach"/>
    <s v="A1009A"/>
    <s v="DUVET&amp;DUVET SET"/>
    <s v="Coral"/>
    <s v="Full/Queen: 90x90&quot;/20x26&quot;(2)/18x18&quot;/16x16&quot;/12x18&quot;"/>
    <s v="B"/>
    <n v="225"/>
    <n v="13995.27"/>
  </r>
  <r>
    <s v="SS40-0145"/>
    <x v="0"/>
    <s v="SunSmart"/>
    <s v="Bentley"/>
    <s v="G0042C"/>
    <s v="WINDOW PANEL"/>
    <s v="Navy"/>
    <s v="50x84&quot;"/>
    <s v="B"/>
    <n v="677"/>
    <n v="13994.75"/>
  </r>
  <r>
    <s v="ID10-2413"/>
    <x v="1"/>
    <s v="Intelligent Design"/>
    <s v="Felicia"/>
    <s v="B3053J"/>
    <s v="COMFORTER (SET)"/>
    <s v="Green"/>
    <s v="Full/Queen: 90&quot;Wx90&quot;L/20&quot;Wx26&quot;L+2&quot;D(2)/12&quot;Wx16&quot;L"/>
    <s v="B"/>
    <n v="356"/>
    <n v="13976.35"/>
  </r>
  <r>
    <s v="MP70-8448"/>
    <x v="7"/>
    <s v="Madison Park"/>
    <s v="Ara"/>
    <s v="H0059D"/>
    <s v="SHOWER CURTAIN"/>
    <s v="Aqua"/>
    <s v="72&quot;W x 72&quot;L"/>
    <s v="B"/>
    <n v="1007"/>
    <n v="13966.12"/>
  </r>
  <r>
    <s v="CS10-1325"/>
    <x v="1"/>
    <s v="Comfort Spaces"/>
    <s v="Kate"/>
    <s v="X1026A"/>
    <s v="COMFORTER (SET)"/>
    <s v="Grey/Purple"/>
    <s v="Queen: 90&quot;Wx90&quot;L/20&quot;Wx26&quot;L(2)/90&quot;Wx102&quot;L/60&quot;Wx80&quot;L+15&quot;D/20&quot;Wx30&quot;L(2)/20&quot;Wx30&quot;L(2)"/>
    <s v="ARB"/>
    <n v="386"/>
    <n v="13963.99"/>
  </r>
  <r>
    <s v="MPS12-510"/>
    <x v="4"/>
    <s v="Madison Park Signature"/>
    <s v="500 Thread Count Luxury Collection"/>
    <s v="C0052"/>
    <s v="DUVET&amp;DUVET SET"/>
    <s v="White/Navy"/>
    <s v="Full/Queen:90x96&quot;/20x26+2&quot;(2)/12x16&quot;"/>
    <s v="B"/>
    <n v="201"/>
    <n v="13961.72"/>
  </r>
  <r>
    <s v="MP13-4682"/>
    <x v="1"/>
    <s v="Madison Park"/>
    <s v="Ridge"/>
    <s v="A20001B"/>
    <s v="COVERLET&amp;BEDSPR"/>
    <s v="Grey"/>
    <s v="King/Cal King"/>
    <s v="B"/>
    <n v="213"/>
    <n v="13961.55"/>
  </r>
  <r>
    <s v="ID20-1534"/>
    <x v="5"/>
    <s v="Intelligent Design"/>
    <s v="Cozy Soft"/>
    <s v="D0036A"/>
    <s v="SHEET/SHEET SET"/>
    <s v="Pink Llamas"/>
    <s v="Full: 81&quot;W x 96&quot;L/54&quot;W x 75&quot;L + 12&quot;D/20&quot;W x 30&quot;L (2)"/>
    <s v="B"/>
    <n v="624"/>
    <n v="13954.4"/>
  </r>
  <r>
    <s v="CS20-1717"/>
    <x v="5"/>
    <s v="Comfort Spaces"/>
    <s v="Cotton Flannel 135GSM"/>
    <s v="X3069V"/>
    <s v="SHEET/SHEET SET"/>
    <s v="Bear/Trees"/>
    <s v="King: 108x102&quot;/78x81+14&quot;/21x40&quot;(2)"/>
    <s v="ARB"/>
    <n v="517"/>
    <n v="13953.83"/>
  </r>
  <r>
    <s v="MZK10-169"/>
    <x v="1"/>
    <s v="Intelligent Design Kids"/>
    <s v="Tessa"/>
    <s v="B2038A"/>
    <s v="COMFORTER (SET)"/>
    <s v="White"/>
    <s v="Full/Queen: 86''W x 86&quot;L/20''W x 26''L (2)/13''W x 13&quot;L"/>
    <s v="B"/>
    <n v="314"/>
    <n v="13947.6"/>
  </r>
  <r>
    <s v="MP20-8253"/>
    <x v="5"/>
    <s v="Madison Park"/>
    <s v="300 Thread Count Organic Cotton"/>
    <s v="D0046D"/>
    <s v="SHEET/SHEET SET"/>
    <s v="Ivory(11-0608)"/>
    <s v="Queen: 90x102&quot;/20x32&quot;(2)/60x80&quot;+16&quot;"/>
    <s v="B"/>
    <n v="438"/>
    <n v="13942.84"/>
  </r>
  <r>
    <s v="ID10-2044"/>
    <x v="3"/>
    <s v="Intelligent Design"/>
    <s v="Malea"/>
    <s v="E0016E"/>
    <s v="COMFORTER (SET)"/>
    <s v="Aqua"/>
    <s v="King/Cal King: 104x90&quot;/20x36+2&quot;(2)"/>
    <s v="B"/>
    <n v="305"/>
    <n v="13942.76"/>
  </r>
  <r>
    <s v="II40-1344"/>
    <x v="0"/>
    <s v="INK+IVY"/>
    <s v="Imani"/>
    <s v="A5110D-1"/>
    <s v="WINDOW PANEL"/>
    <s v="White/Navy"/>
    <s v="50&quot;x108&quot;"/>
    <s v="B"/>
    <n v="414"/>
    <n v="13941.14"/>
  </r>
  <r>
    <s v="MP10-641"/>
    <x v="1"/>
    <s v="Madison Park"/>
    <s v="Laurel"/>
    <s v="A0019B"/>
    <s v="COMFORTER (SET)"/>
    <s v="Seafoam"/>
    <s v="Cal King: 104x92&quot;/20x36&quot;(2)/72x84+15&quot;/18x18&quot;/12x18&quot;/D6.5x18&quot;"/>
    <s v="B"/>
    <n v="203"/>
    <n v="13921.71"/>
  </r>
  <r>
    <s v="ID20-1252"/>
    <x v="5"/>
    <s v="Intelligent Design"/>
    <s v="Cotton Blend Jersey Knit"/>
    <s v="D0005G"/>
    <s v="SHEET/SHEET SET"/>
    <s v="Teal"/>
    <s v="King: 108&quot;W x 102&quot;L/78&quot;W x 81&quot;L + 14&quot;D/20&quot;W x 40&quot;L (2)"/>
    <s v="B"/>
    <n v="465"/>
    <n v="13916.57"/>
  </r>
  <r>
    <s v="MP40-7195"/>
    <x v="0"/>
    <s v="Madison Park"/>
    <s v="Galen"/>
    <s v="G0050E"/>
    <s v="WINDOW PANEL"/>
    <s v="Grey"/>
    <s v="39x64&quot;"/>
    <s v="B"/>
    <n v="335"/>
    <n v="13912.66"/>
  </r>
  <r>
    <s v="AM10-0016"/>
    <x v="1"/>
    <s v="Super Listing"/>
    <s v="Mina"/>
    <s v="A6005B"/>
    <s v="COMFORTER (SET)"/>
    <s v="Neutral"/>
    <s v="Twin/Twin XL: 66x90&quot;/20x26&quot;(1)"/>
    <s v="B+"/>
    <n v="498"/>
    <n v="13909.96"/>
  </r>
  <r>
    <s v="ID51-822"/>
    <x v="3"/>
    <s v="Intelligent Design"/>
    <s v="Microlight Plush"/>
    <s v="E1053A"/>
    <s v="BLANKET"/>
    <s v="Aqua"/>
    <s v="Full/Queen:90x92&quot;"/>
    <s v="B"/>
    <n v="928"/>
    <n v="13909.78"/>
  </r>
  <r>
    <s v="CS20-1402"/>
    <x v="5"/>
    <s v="Comfort Spaces"/>
    <s v="Cotton Flannel 135GSM"/>
    <s v="X3069P"/>
    <s v="SHEET/SHEET SET"/>
    <s v="Black"/>
    <s v="King: 108x102&quot;/78x81+14&quot;/21x40&quot;(2)"/>
    <s v="ARB"/>
    <n v="422"/>
    <n v="13898.24"/>
  </r>
  <r>
    <s v="BR54-0830"/>
    <x v="3"/>
    <s v="Beautyrest"/>
    <s v="Heated Berber Wrap"/>
    <s v="X4039F"/>
    <s v="ELECT BLANKET"/>
    <s v="Red Plaid"/>
    <s v="50x64''"/>
    <s v="ARB"/>
    <n v="388"/>
    <n v="13897.1"/>
  </r>
  <r>
    <s v="MP12-177"/>
    <x v="1"/>
    <s v="Madison Park"/>
    <s v="Lola"/>
    <s v="A0026A"/>
    <s v="DUVET&amp;DUVET SET"/>
    <s v="Taupe Grey/Yellow"/>
    <s v="King/Cal King: 104x92&quot;/20x36&quot;(2)/18x18&quot;/16x16&quot;/12x20&quot;"/>
    <s v="B"/>
    <n v="223"/>
    <n v="13895.48"/>
  </r>
  <r>
    <s v="MP50-1729"/>
    <x v="3"/>
    <s v="Madison Park"/>
    <s v="Ogee"/>
    <s v="E1046A"/>
    <s v="THROW"/>
    <s v="Aqua"/>
    <s v="60x70&quot;"/>
    <s v="B"/>
    <n v="1204"/>
    <n v="13871.35"/>
  </r>
  <r>
    <s v="ID20-2220"/>
    <x v="5"/>
    <s v="Intelligent Design"/>
    <s v="Printed Microfiber"/>
    <s v="D0037L"/>
    <s v="SHEET/SHEET SET"/>
    <s v="Black Floral"/>
    <s v="Queen: 90x102&quot;/20x30&quot;(2)/60x80&quot;+14&quot;"/>
    <s v="B"/>
    <n v="844"/>
    <n v="13853.74"/>
  </r>
  <r>
    <s v="MPE10-1031"/>
    <x v="1"/>
    <s v="Madison Park Essentials"/>
    <s v="Jaxon"/>
    <s v="A1119B"/>
    <s v="COMFORTER (SET)"/>
    <s v="Aqua/Grey"/>
    <s v="Twin: 68&quot;W x 86&quot;L/20&quot;W x 26&quot;L(1)/66&quot;W x 96&quot;L/39&quot;W x 75&quot;L+12&quot;D/20&quot;W x 30&quot;L(1)"/>
    <s v="B+"/>
    <n v="404"/>
    <n v="13853.19"/>
  </r>
  <r>
    <s v="ID13-1414"/>
    <x v="1"/>
    <s v="Intelligent Design"/>
    <s v="Joni"/>
    <s v="B1012A"/>
    <s v="COVERLET&amp;BEDSPR"/>
    <s v="Purple"/>
    <s v="39&quot;W x 75&quot;L + 17&quot;D/39&quot;Wx75&quot;L+15&quot;D/20&quot;Wx26&quot;L(3)/12&quot;Wx16&quot;L"/>
    <s v="B"/>
    <n v="350"/>
    <n v="13849.03"/>
  </r>
  <r>
    <s v="ID20-2046"/>
    <x v="5"/>
    <s v="Intelligent Design"/>
    <s v="Cozy Soft"/>
    <s v="D0036BV"/>
    <s v="SHEET/SHEET SET"/>
    <s v="Grey Sloths"/>
    <s v="Full: 81&quot;W x 96&quot;L/54&quot;W x 75&quot;L + 12&quot;D/20&quot;W x 30&quot;L (2)"/>
    <s v="B"/>
    <n v="617"/>
    <n v="13837.67"/>
  </r>
  <r>
    <s v="MP70-8593"/>
    <x v="7"/>
    <s v="Madison Park"/>
    <s v="Ariana Ombre Waffle"/>
    <s v="H0043V"/>
    <s v="SHOWER CURTAIN"/>
    <s v="Blue"/>
    <s v="Standard: 72x72&quot;"/>
    <s v="A"/>
    <n v="966"/>
    <n v="13829.25"/>
  </r>
  <r>
    <s v="PET63PC4856"/>
    <x v="11"/>
    <s v="Friends Forever"/>
    <s v="Chester"/>
    <s v="P0001A"/>
    <s v="PET BEDS"/>
    <s v="Pewter"/>
    <s v="20x25+5.5&quot;"/>
    <s v="A+"/>
    <n v="395"/>
    <n v="13825.88"/>
  </r>
  <r>
    <s v="MP51N-8383"/>
    <x v="3"/>
    <s v="Madison Park"/>
    <s v="Freshspun Basketweave"/>
    <s v="E1017I"/>
    <s v="BLANKET"/>
    <s v="Green"/>
    <s v="Full/Queen: 90x90&quot;"/>
    <s v="B"/>
    <n v="710"/>
    <n v="13807.61"/>
  </r>
  <r>
    <s v="ID10-2234"/>
    <x v="3"/>
    <s v="Intelligent Design"/>
    <s v="Malea"/>
    <s v="E0016F"/>
    <s v="COMFORTER (SET)"/>
    <s v="Black Back Print"/>
    <s v="Twin/Twin XL: 66x90&quot;/20x26+2&quot;"/>
    <s v="B"/>
    <n v="473"/>
    <n v="13806.44"/>
  </r>
  <r>
    <s v="TN20-0240"/>
    <x v="5"/>
    <s v="True North by Sleep Philosophy"/>
    <s v="Cozy Cotton Flannel"/>
    <s v="D0036AP"/>
    <s v="SHEET/SHEET SET"/>
    <s v="Grey Geo"/>
    <s v="Twin XL"/>
    <s v="B"/>
    <n v="787"/>
    <n v="13800.21"/>
  </r>
  <r>
    <s v="TN20-0570"/>
    <x v="5"/>
    <s v="True North by Sleep Philosophy"/>
    <s v="Cozy Cotton Flannel"/>
    <s v="D0050C"/>
    <s v="SHEET/SHEET SET"/>
    <s v="Gray Herringbone Check"/>
    <s v="Twin XL: 66x102&quot;/39x80+12&quot;/20x30&quot;"/>
    <s v="B"/>
    <n v="744"/>
    <n v="13791.87"/>
  </r>
  <r>
    <s v="SS40-0112"/>
    <x v="0"/>
    <s v="SunSmart"/>
    <s v="Blakesly"/>
    <s v="G1018B"/>
    <s v="WINDOW PANEL"/>
    <s v="Aqua"/>
    <s v="100x84&quot;"/>
    <s v="B"/>
    <n v="494"/>
    <n v="13787.55"/>
  </r>
  <r>
    <s v="ID10-2370"/>
    <x v="1"/>
    <s v="Intelligent Design"/>
    <s v="Lucy"/>
    <s v="B3072F"/>
    <s v="COMFORTER (SET)"/>
    <s v="Black"/>
    <s v="Full/Queen: 90&quot;W x 90&quot;L / 20&quot;W x 26&quot;L (2)"/>
    <s v="B"/>
    <n v="321"/>
    <n v="13785.84"/>
  </r>
  <r>
    <s v="UH10-2155"/>
    <x v="1"/>
    <s v="Intelligent Design"/>
    <s v="Brooklyn"/>
    <s v="A0072E"/>
    <s v="COMFORTER (SET)"/>
    <s v="Blue"/>
    <s v="King/Cal King"/>
    <s v="A"/>
    <n v="149"/>
    <n v="13785.41"/>
  </r>
  <r>
    <s v="AM10-0177"/>
    <x v="1"/>
    <s v="Super Listing"/>
    <s v="Miro"/>
    <s v="A6012A"/>
    <s v="COMFORTER (SET)"/>
    <s v="Blue"/>
    <s v="Full/Queen: 90x90&quot;/20x26&quot;(2)"/>
    <s v="B"/>
    <n v="507"/>
    <n v="13784.37"/>
  </r>
  <r>
    <s v="TN20-0531"/>
    <x v="5"/>
    <s v="True North by Sleep Philosophy"/>
    <s v="Micro Fleece"/>
    <s v="D0035G"/>
    <s v="SHEET/SHEET SET"/>
    <s v="Geo"/>
    <s v="King: 108x102&quot;/78x80+14&quot;/20x40&quot;(2)"/>
    <s v="B"/>
    <n v="366"/>
    <n v="13779.38"/>
  </r>
  <r>
    <s v="TN20-0074"/>
    <x v="5"/>
    <s v="True North by Sleep Philosophy"/>
    <s v="Cozy Cotton Flannel"/>
    <s v="D0036AD"/>
    <s v="SHEET/SHEET SET"/>
    <s v="Tan Plaid"/>
    <s v="King: 108x102&quot;/78x80+14&quot;/20x40&quot;(2)"/>
    <s v="B"/>
    <n v="462"/>
    <n v="13774.61"/>
  </r>
  <r>
    <s v="BASI16-0477"/>
    <x v="4"/>
    <s v="Sleep Philosophy"/>
    <s v="3&quot; Gel Memory Foam with Cooling Cover"/>
    <s v="C0003"/>
    <s v="MATT PAD/TOPPER"/>
    <s v="White"/>
    <s v="Full: 54x75+3&quot;"/>
    <s v="B"/>
    <n v="140"/>
    <n v="13770.1"/>
  </r>
  <r>
    <s v="CS20-0361"/>
    <x v="5"/>
    <s v="Comfort Spaces"/>
    <s v="Cotton Flannel 135GSM"/>
    <s v="X3069G"/>
    <s v="SHEET/SHEET SET"/>
    <s v="Grey/Red"/>
    <s v="Queen: 90&quot;W x 102&quot;L/60&quot;W x 81&quot;L + 14&quot;D/21&quot;W x 30&quot;L (2)"/>
    <s v="ARB"/>
    <n v="570"/>
    <n v="13759.8"/>
  </r>
  <r>
    <s v="HH10-1866"/>
    <x v="10"/>
    <s v="Harbor House Blue"/>
    <s v="Morgan"/>
    <s v="X1082B"/>
    <s v="COMFORTER (SET)"/>
    <s v="Blue"/>
    <s v="King:110x96&quot;/20x36&quot;(2)/78x80+15&quot;/18x18/12x20&quot;"/>
    <s v="TBD"/>
    <n v="112"/>
    <n v="13759.7"/>
  </r>
  <r>
    <s v="MP40-4513"/>
    <x v="0"/>
    <s v="Madison Park"/>
    <s v="Harper"/>
    <s v="G0025E"/>
    <s v="WINDOW PANEL"/>
    <s v="Taupe"/>
    <s v="42&quot;W x 216&quot;L"/>
    <s v="B"/>
    <n v="612"/>
    <n v="13756.24"/>
  </r>
  <r>
    <s v="BASI10-0257"/>
    <x v="4"/>
    <s v="Sleep Philosophy"/>
    <s v="Benton"/>
    <s v="C0006"/>
    <s v="COMFORTER (SET)"/>
    <s v="White"/>
    <s v="Full/Queen: 88x92&quot;/88x72&quot;"/>
    <s v="B"/>
    <n v="373"/>
    <n v="13750.31"/>
  </r>
  <r>
    <s v="MP12-8076"/>
    <x v="1"/>
    <s v="Madison Park"/>
    <s v="Pebble Beach"/>
    <s v="A1009B"/>
    <s v="DUVET&amp;DUVET SET"/>
    <s v="Aqua"/>
    <s v="King/ Cal King:"/>
    <s v="B"/>
    <n v="212"/>
    <n v="13746.72"/>
  </r>
  <r>
    <s v="MP12-3053"/>
    <x v="1"/>
    <s v="Madison Park"/>
    <s v="Biloxi"/>
    <s v="A1015A"/>
    <s v="DUVET&amp;DUVET SET"/>
    <s v="Purple"/>
    <s v="Full/Queen: 90x90&quot;/20x26&quot;(2)/18x18&quot;/16x16&quot;/12x18&quot;"/>
    <s v="B"/>
    <n v="267"/>
    <n v="13738.11"/>
  </r>
  <r>
    <s v="UH10-2502"/>
    <x v="4"/>
    <s v="Urban Habitat"/>
    <s v="Comfort Cool Jersey Knit"/>
    <s v="C0055"/>
    <s v="COMFORTER (SET)"/>
    <s v="Grey"/>
    <s v="104x94&quot;"/>
    <s v="B"/>
    <n v="416"/>
    <n v="13727.14"/>
  </r>
  <r>
    <s v="MPS154-0087"/>
    <x v="9"/>
    <s v="INK+IVY"/>
    <s v="Holloway"/>
    <s v="K0179"/>
    <s v="LGT-FLOOR LAMPS"/>
    <s v="White/Gold"/>
    <s v="15.25&quot;Wx10&quot;Dx62&quot;H"/>
    <s v="B"/>
    <n v="98"/>
    <n v="13718.93"/>
  </r>
  <r>
    <s v="SS40-0024"/>
    <x v="0"/>
    <s v="SunSmart"/>
    <s v="Julie"/>
    <s v="G0040A"/>
    <s v="WINDOW PANEL"/>
    <s v="Aqua"/>
    <s v="50&quot;W x 84&quot;L"/>
    <s v="B"/>
    <n v="785"/>
    <n v="13718.88"/>
  </r>
  <r>
    <s v="MP95B-0274"/>
    <x v="6"/>
    <s v="Madison Park"/>
    <s v="Laurel Branches"/>
    <s v="J0028"/>
    <s v="AWD"/>
    <s v="Grey"/>
    <s v="12x36x1.25&quot;"/>
    <s v="B"/>
    <n v="452"/>
    <n v="13713.67"/>
  </r>
  <r>
    <s v="CSP51N-1530"/>
    <x v="3"/>
    <s v="Madison Park"/>
    <s v="Gauze"/>
    <s v="E1018D"/>
    <s v="BLANKET"/>
    <s v="Tan"/>
    <s v="Full/Queen: 90x90&quot;"/>
    <s v="B"/>
    <n v="455"/>
    <n v="13687.97"/>
  </r>
  <r>
    <s v="5DS73-0237"/>
    <x v="8"/>
    <s v="510 Design"/>
    <s v="Aegean"/>
    <s v="H0036F"/>
    <s v="BATH TOWEL"/>
    <s v="Yellow"/>
    <s v="27x52&quot;(2)/16x30&quot;(2)/13x13&quot;(2)"/>
    <s v="B"/>
    <n v="571"/>
    <n v="13670.34"/>
  </r>
  <r>
    <s v="UHK12-0173"/>
    <x v="1"/>
    <s v="Intelligent Design Kids"/>
    <s v="Haisley"/>
    <s v="B7012B"/>
    <s v="DUVET&amp;DUVET SET"/>
    <s v="Pink"/>
    <s v="Full/Queen:88&quot;W x 88&quot;L/20&quot;W x 26&quot;L (2)/16&quot;W x 16&quot;L/12&quot;W x 16&quot;L"/>
    <s v="B"/>
    <n v="228"/>
    <n v="13669.05"/>
  </r>
  <r>
    <s v="ID10-2386"/>
    <x v="1"/>
    <s v="Intelligent Design"/>
    <s v="Cassiopeia"/>
    <s v="B3006C"/>
    <s v="COMFORTER (SET)"/>
    <s v="Charcoal"/>
    <s v="Full/Queen: 90&quot;W x 90&quot;L/20&quot;W x 26&quot;L (2)/14&quot;W x 14&quot;L"/>
    <s v="B"/>
    <n v="339"/>
    <n v="13667.9"/>
  </r>
  <r>
    <s v="MP20-6423"/>
    <x v="5"/>
    <s v="Madison Park"/>
    <s v="800 Thread Count"/>
    <s v="D0023G"/>
    <s v="SHEET/SHEET SET"/>
    <s v="Charcoal"/>
    <s v="King: 108x102&quot;/20x40&quot;(4)/78x80&quot;+15&quot;"/>
    <s v="B"/>
    <n v="310"/>
    <n v="13643.93"/>
  </r>
  <r>
    <s v="ID10-2439"/>
    <x v="3"/>
    <s v="Intelligent Design"/>
    <s v="Malea"/>
    <s v="E0016H"/>
    <s v="COMFORTER (SET)"/>
    <s v="Green/White"/>
    <s v="King/Cal King: 104x90&quot;/20x36+2&quot;(2)"/>
    <s v="B"/>
    <n v="309"/>
    <n v="13641.83"/>
  </r>
  <r>
    <s v="CS20-1747"/>
    <x v="5"/>
    <s v="Comfort Spaces"/>
    <s v="Cotton 144TC"/>
    <s v="X3071C"/>
    <s v="SHEET/SHEET SET"/>
    <s v="Paisley Multi"/>
    <s v="King: 108x102&quot;/20x40&quot;(2)/78x80&quot;+22&quot;"/>
    <s v="ARB"/>
    <n v="480"/>
    <n v="13632"/>
  </r>
  <r>
    <s v="HH30-1229A"/>
    <x v="10"/>
    <s v="Harbor House Blue"/>
    <s v="Maya Bay"/>
    <s v="X1085-2"/>
    <s v="NORMAL PILLOW"/>
    <s v="White"/>
    <s v="16x16&quot;"/>
    <s v="B-"/>
    <n v="578"/>
    <n v="13627.53"/>
  </r>
  <r>
    <s v="BR54-0526"/>
    <x v="3"/>
    <s v="Beautyrest"/>
    <s v="Heated Plush"/>
    <s v="E0073G"/>
    <s v="ELECT BLANKET"/>
    <s v="Red"/>
    <s v="Full:80x84&quot;"/>
    <s v="B"/>
    <n v="270"/>
    <n v="13626.56"/>
  </r>
  <r>
    <s v="MP40-4529"/>
    <x v="0"/>
    <s v="Madison Park"/>
    <s v="Harper"/>
    <s v="G0025B"/>
    <s v="WINDOW PANEL"/>
    <s v="Cream"/>
    <s v="42&quot;W x 216&quot;L"/>
    <s v="B+"/>
    <n v="652"/>
    <n v="13624.74"/>
  </r>
  <r>
    <s v="MP40-6369"/>
    <x v="0"/>
    <s v="Madison Park"/>
    <s v="Emilia"/>
    <s v="G0001I"/>
    <s v="WINDOW PANEL"/>
    <s v="Champagne"/>
    <s v="50x95&quot;"/>
    <s v="B"/>
    <n v="483"/>
    <n v="13623.3"/>
  </r>
  <r>
    <s v="MP13-482"/>
    <x v="1"/>
    <s v="Madison Park"/>
    <s v="Quebec"/>
    <s v="A0014C"/>
    <s v="COVERLET&amp;BEDSPR"/>
    <s v="Seafoam"/>
    <s v="Twin/TXL: 68x90&quot;/20x26&quot;"/>
    <s v="A+"/>
    <n v="454"/>
    <n v="13616.6"/>
  </r>
  <r>
    <s v="MPE70-038"/>
    <x v="1"/>
    <s v="Madison Park Essentials"/>
    <s v="Knowles"/>
    <s v="A1005A-1"/>
    <s v="SHOWER CURTAIN"/>
    <s v="Grey"/>
    <s v="72x72&quot;"/>
    <s v="B"/>
    <n v="960"/>
    <n v="13614.06"/>
  </r>
  <r>
    <s v="MP70-8583"/>
    <x v="7"/>
    <s v="Madison Park"/>
    <s v="Ariana Ombre Waffle"/>
    <s v="H0043R"/>
    <s v="SHOWER CURTAIN"/>
    <s v="Grey"/>
    <s v="Standard: 72x72&quot;"/>
    <s v="TBD"/>
    <n v="951"/>
    <n v="13607.6"/>
  </r>
  <r>
    <s v="MP70-7543"/>
    <x v="1"/>
    <s v="Madison Park"/>
    <s v="Donovan"/>
    <s v="A3004A-1"/>
    <s v="SHOWER CURTAIN"/>
    <s v="Navy"/>
    <s v="72&quot;W x 72&quot;L"/>
    <s v="B"/>
    <n v="649"/>
    <n v="13607.27"/>
  </r>
  <r>
    <s v="CS20-0510"/>
    <x v="5"/>
    <s v="Comfort Spaces"/>
    <s v="Microfiber Coolmax"/>
    <s v="X3067D"/>
    <s v="SHEET/SHEET SET"/>
    <s v="Charcoal"/>
    <s v="Queen: 90&quot;W x 102&quot;L/20&quot;W x 30&quot;L(2)/60&quot;W x 80&quot;L + 14&quot;H"/>
    <s v="ARB"/>
    <n v="618"/>
    <n v="13589.98"/>
  </r>
  <r>
    <s v="MP72-5109"/>
    <x v="7"/>
    <s v="Madison Park"/>
    <s v="Tufted Pearl Channel"/>
    <s v="H0054C"/>
    <s v="BATH RUG"/>
    <s v="Seafoam"/>
    <s v="21&quot;W x 34&quot;L"/>
    <s v="B"/>
    <n v="683"/>
    <n v="13583.85"/>
  </r>
  <r>
    <s v="CS20-1707"/>
    <x v="5"/>
    <s v="Comfort Spaces"/>
    <s v="Cotton Flannel 135GSM"/>
    <s v="X3069T"/>
    <s v="SHEET/SHEET SET"/>
    <s v="Christmas Village"/>
    <s v="King: 108x102&quot;/78x81+14&quot;/21x40&quot;(2)"/>
    <s v="ARB"/>
    <n v="503"/>
    <n v="13575.97"/>
  </r>
  <r>
    <s v="MP13-6128"/>
    <x v="1"/>
    <s v="Madison Park"/>
    <s v="Quebec"/>
    <s v="A0014E"/>
    <s v="COVERLET&amp;BEDSPR"/>
    <s v="White"/>
    <s v="Twin: 81&quot;W x 110&quot;L / 20&quot;W x 26&quot;L"/>
    <s v="A+"/>
    <n v="388"/>
    <n v="13560.18"/>
  </r>
  <r>
    <s v="MP20-4857"/>
    <x v="5"/>
    <s v="Madison Park"/>
    <s v="1500 Thread Count"/>
    <s v="D0022D"/>
    <s v="SHEET/SHEET SET"/>
    <s v="Seafoam"/>
    <s v="Cal King: 108&quot;W x 102&quot;L/20&quot;W x 40&quot;L(2)/72&quot;W x 84&quot;L + 16&quot;D"/>
    <s v="B"/>
    <n v="269"/>
    <n v="13548.77"/>
  </r>
  <r>
    <s v="MP40-7318"/>
    <x v="0"/>
    <s v="Madison Park"/>
    <s v="Galen"/>
    <s v="G0050A"/>
    <s v="WINDOW PANEL"/>
    <s v="Blue"/>
    <s v="31x64&quot;"/>
    <s v="B"/>
    <n v="409"/>
    <n v="13542.42"/>
  </r>
  <r>
    <s v="MP20-7156"/>
    <x v="5"/>
    <s v="Madison Park"/>
    <s v="800 Thread Count"/>
    <s v="D0023D"/>
    <s v="SHEET/SHEET SET"/>
    <s v="Purple"/>
    <s v="Split King: 110x104&quot;/20x40&quot;(4)/38x80+15&quot; (2)"/>
    <s v="B"/>
    <n v="283"/>
    <n v="13541.84"/>
  </r>
  <r>
    <s v="II152-0142"/>
    <x v="9"/>
    <s v="INK+IVY"/>
    <s v="Mililani"/>
    <s v="K0156"/>
    <s v="LGT-FLUSHMOUNTS"/>
    <s v="Main: Natural+Shade:Natural"/>
    <s v="15.75&quot; Dia x 6&quot;H"/>
    <s v="B"/>
    <n v="199"/>
    <n v="13537.74"/>
  </r>
  <r>
    <s v="ST54-0045"/>
    <x v="3"/>
    <s v="Serta"/>
    <s v="Parsa AZ"/>
    <s v="X4046C"/>
    <s v="ELECT BLANKET"/>
    <s v="Plum"/>
    <s v="Full: 77x84&quot;"/>
    <s v="ARB-"/>
    <n v="252"/>
    <n v="13521.38"/>
  </r>
  <r>
    <s v="MP10-8486"/>
    <x v="1"/>
    <s v="Madison Park"/>
    <s v="Carolina"/>
    <s v="A1154A"/>
    <s v="COMFORTER (SET)"/>
    <s v="Black"/>
    <s v="Full/ Queen : 90&quot;W x 90&quot;L/20&quot;W x 26&quot;L(2)/12&quot;W x 18&quot;L/ 90&quot;W x 90&quot;L/20&quot;W x 26&quot;L(2)"/>
    <s v="B"/>
    <n v="260"/>
    <n v="13510.17"/>
  </r>
  <r>
    <s v="MP13-8007"/>
    <x v="1"/>
    <s v="Madison Park"/>
    <s v="Harper"/>
    <s v="A1033G"/>
    <s v="COVERLET&amp;BEDSPR"/>
    <s v="Rust"/>
    <s v="Full/Queen:  90&quot;Wx90L&quot;/20&quot;Wx26&quot;L+0.5&quot;D(2)"/>
    <s v="B"/>
    <n v="281"/>
    <n v="13510.03"/>
  </r>
  <r>
    <s v="SS40-0137"/>
    <x v="0"/>
    <s v="SunSmart"/>
    <s v="Como"/>
    <s v="G0055A"/>
    <s v="WINDOW PANEL"/>
    <s v="Ivory"/>
    <s v="42x95&quot;(2)"/>
    <s v="B"/>
    <n v="375"/>
    <n v="13503.46"/>
  </r>
  <r>
    <s v="TN20-0526"/>
    <x v="5"/>
    <s v="True North by Sleep Philosophy"/>
    <s v="Micro Fleece"/>
    <s v="D0035F"/>
    <s v="SHEET/SHEET SET"/>
    <s v="Blush"/>
    <s v="King: 108x102&quot;/78x80+14&quot;/20x40&quot;(2)"/>
    <s v="B"/>
    <n v="390"/>
    <n v="13502.62"/>
  </r>
  <r>
    <s v="MPS10-505"/>
    <x v="4"/>
    <s v="Madison Park Signature"/>
    <s v="500 Thread Count Luxury Collection"/>
    <s v="C0052"/>
    <s v="COMFORTER (SET)"/>
    <s v="White/Navy"/>
    <s v="King:108x96&quot;/20x36+2&quot;(2)/110x98&quot;/12x16&quot;"/>
    <s v="B"/>
    <n v="125"/>
    <n v="13501.37"/>
  </r>
  <r>
    <s v="TN20-0245"/>
    <x v="5"/>
    <s v="True North by Sleep Philosophy"/>
    <s v="Cozy Cotton Flannel"/>
    <s v="D0036AQ"/>
    <s v="SHEET/SHEET SET"/>
    <s v="Blue Geo"/>
    <s v="Twin"/>
    <s v="B"/>
    <n v="808"/>
    <n v="13494.16"/>
  </r>
  <r>
    <s v="MP20-4847"/>
    <x v="5"/>
    <s v="Madison Park"/>
    <s v="1500 Thread Count"/>
    <s v="D0022C"/>
    <s v="SHEET/SHEET SET"/>
    <s v="Ivory"/>
    <s v="Cal King: 108&quot;W x 102&quot;L/20&quot;W x 40&quot;L(2)/72&quot;W x 84&quot;L + 16&quot;D"/>
    <s v="B"/>
    <n v="268"/>
    <n v="13491.85"/>
  </r>
  <r>
    <s v="MT71-0324"/>
    <x v="7"/>
    <s v="Martha Stewart"/>
    <s v="Tara"/>
    <s v="X6002A"/>
    <s v="BATH ACCESSORIES"/>
    <s v="Grey"/>
    <s v="3x3x7.8&quot;/4.38x2.6x4.2&quot;/3x3x4.2&quot;/4.67x0.75&quot;"/>
    <s v="B"/>
    <n v="632"/>
    <n v="13486.8"/>
  </r>
  <r>
    <s v="BASI10-0294"/>
    <x v="4"/>
    <s v="Sleep Philosophy"/>
    <s v="Warmer"/>
    <s v="C0023"/>
    <s v="COMFORTER (SET)"/>
    <s v="White"/>
    <s v="Full/Queen: 90x90&quot;"/>
    <s v="B"/>
    <n v="254"/>
    <n v="13485.77"/>
  </r>
  <r>
    <s v="MP40-2396"/>
    <x v="0"/>
    <s v="Madison Park"/>
    <s v="Saratoga"/>
    <s v="G0016H"/>
    <s v="WINDOW PANEL"/>
    <s v="Ivory/Grey"/>
    <s v="50x84&quot;"/>
    <s v="B+"/>
    <n v="785"/>
    <n v="13477.95"/>
  </r>
  <r>
    <s v="MPE10-731"/>
    <x v="1"/>
    <s v="Madison Park Essentials"/>
    <s v="Maible"/>
    <s v="A1054A"/>
    <s v="COMFORTER (SET)"/>
    <s v="Aqua"/>
    <s v="Cal King: 104x92&quot;/20x36+2&quot;(2)/72x84+15&quot;/108x102&quot;/72x84+14&quot;/20x40&quot;(2)/12x18&quot;"/>
    <s v="B+"/>
    <n v="183"/>
    <n v="13476.59"/>
  </r>
  <r>
    <s v="ID40-1617"/>
    <x v="0"/>
    <s v="Intelligent Design"/>
    <s v="Raina"/>
    <s v="G0045E"/>
    <s v="WINDOW PANEL"/>
    <s v="Aqua/Silver"/>
    <s v="50&quot;W x 63&quot;L"/>
    <s v="B"/>
    <n v="607"/>
    <n v="13471.23"/>
  </r>
  <r>
    <s v="TN20-0463"/>
    <x v="5"/>
    <s v="True North by Sleep Philosophy"/>
    <s v="Micro Fleece"/>
    <s v="D0034R"/>
    <s v="SHEET/SHEET SET"/>
    <s v="Black"/>
    <s v="Queen: 90x102&quot;/60x80+14&quot;/20x34&quot;(2)"/>
    <s v="B"/>
    <n v="429"/>
    <n v="13468.32"/>
  </r>
  <r>
    <s v="MP10-4519"/>
    <x v="1"/>
    <s v="Madison Park"/>
    <s v="Blaire"/>
    <s v="A1017B"/>
    <s v="COMFORTER (SET)"/>
    <s v="Navy"/>
    <s v="Cal King"/>
    <s v="B"/>
    <n v="169"/>
    <n v="13465.16"/>
  </r>
  <r>
    <s v="NS12-3252"/>
    <x v="1"/>
    <s v="N Natori"/>
    <s v="Hanae"/>
    <s v="A9001B"/>
    <s v="DUVET&amp;DUVET SET"/>
    <s v="Grey"/>
    <s v="King/Cal King: 110&quot;W x 96&quot;L / 20&quot;W x 36&quot;L (2)"/>
    <s v="B+"/>
    <n v="160"/>
    <n v="13461.17"/>
  </r>
  <r>
    <s v="PET66-0029UPC"/>
    <x v="13"/>
    <s v="Friends Forever"/>
    <s v="Durable"/>
    <s v="P0003A"/>
    <s v="PET ACCESSORIES"/>
    <s v="Black"/>
    <s v="1/2&quot;x6FT"/>
    <s v="ARA+"/>
    <n v="1506"/>
    <n v="13457.58"/>
  </r>
  <r>
    <s v="BR20-0998"/>
    <x v="5"/>
    <s v="Beautyrest"/>
    <s v="600 Thread Count"/>
    <s v="D0028D"/>
    <s v="SHEET/SHEET SET"/>
    <s v="Seafoam"/>
    <s v="Full: 81x96/21x31&quot;(2)/54x75&quot;+16&quot;"/>
    <s v="B"/>
    <n v="449"/>
    <n v="13456.58"/>
  </r>
  <r>
    <s v="II12-1333"/>
    <x v="1"/>
    <s v="INK+IVY"/>
    <s v="Cairo"/>
    <s v="A5126A"/>
    <s v="DUVET&amp;DUVET SET"/>
    <s v="Ivory"/>
    <s v="King/Cal King: 106x94&quot;/20x36&quot;(2)"/>
    <s v="B+"/>
    <n v="211"/>
    <n v="13450.04"/>
  </r>
  <r>
    <s v="MZ10-225"/>
    <x v="1"/>
    <s v="Intelligent Design"/>
    <s v="Chloe"/>
    <s v="B2013"/>
    <s v="COMFORTER (SET)"/>
    <s v="Teal"/>
    <s v="Twin/TXL: 66x90&quot;/20x26&quot;/10x18&quot;"/>
    <s v="B"/>
    <n v="415"/>
    <n v="13433.81"/>
  </r>
  <r>
    <s v="WR20-4004"/>
    <x v="5"/>
    <s v="Woolrich"/>
    <s v="Cotton Flannel"/>
    <s v="D0036W"/>
    <s v="SHEET/SHEET SET"/>
    <s v="Green Plaid"/>
    <s v="Full: 81&quot;Wx96&quot;L/54&quot;Wx75&quot;L+12&quot;D/20&quot;Wx30&quot;L(2)"/>
    <s v="B"/>
    <n v="523"/>
    <n v="13409.17"/>
  </r>
  <r>
    <s v="CS14-0054"/>
    <x v="1"/>
    <s v="Comfort Spaces"/>
    <s v="Kienna"/>
    <s v="X1003B"/>
    <s v="COVERLET&amp;BEDSPR"/>
    <s v="Ivory"/>
    <s v="King: 104x90&quot;/20x36+1/2&quot;(2)"/>
    <s v="ARA"/>
    <n v="461"/>
    <n v="13405.01"/>
  </r>
  <r>
    <s v="TN54-0492"/>
    <x v="3"/>
    <s v="True North by Sleep Philosophy"/>
    <s v="Sherpa"/>
    <s v="E0100A"/>
    <s v="ELECT BLANKET"/>
    <s v="Ivory"/>
    <s v="Full: 80x84&quot;"/>
    <s v="B"/>
    <n v="242"/>
    <n v="13402.94"/>
  </r>
  <r>
    <s v="ST54-0292"/>
    <x v="3"/>
    <s v="Serta"/>
    <s v="Corded Plush"/>
    <s v="E0121C"/>
    <s v="ELECT BLANKET"/>
    <s v="Blue"/>
    <s v="Queen: 84x90&quot;"/>
    <s v="B"/>
    <n v="167"/>
    <n v="13387.67"/>
  </r>
  <r>
    <s v="MP10-186"/>
    <x v="1"/>
    <s v="Madison Park"/>
    <s v="Palisades"/>
    <s v="A3008A"/>
    <s v="COMFORTER (SET)"/>
    <s v="Coral"/>
    <s v="Cal King: 104x92&quot;/20x36&quot;(2)/72x84+15&quot;/18x18&quot;/10x18&quot;/12x18&quot;"/>
    <s v="B"/>
    <n v="167"/>
    <n v="13378.31"/>
  </r>
  <r>
    <s v="WIN40-140"/>
    <x v="0"/>
    <s v="Madison Park"/>
    <s v="Anna"/>
    <s v="G0036"/>
    <s v="WINDOW PANEL"/>
    <s v="White"/>
    <s v="50x84&quot;"/>
    <s v="B+"/>
    <n v="745"/>
    <n v="13364.33"/>
  </r>
  <r>
    <s v="TN20-0222"/>
    <x v="5"/>
    <s v="True North by Sleep Philosophy"/>
    <s v="Cozy Cotton Flannel"/>
    <s v="D0036AN"/>
    <s v="SHEET/SHEET SET"/>
    <s v="Aqua French Bulldog"/>
    <s v="Twin XL"/>
    <s v="B"/>
    <n v="717"/>
    <n v="13346.89"/>
  </r>
  <r>
    <s v="MPE20-1016"/>
    <x v="5"/>
    <s v="Madison Park Essentials"/>
    <s v="200 Thread Count Printed Cotton"/>
    <s v="D0024M"/>
    <s v="SHEET/SHEET SET"/>
    <s v="Gray Stripes"/>
    <s v="Queen: 90x102&quot;/20x30&quot;(2)/60x80&quot;+15&quot;"/>
    <s v="B"/>
    <n v="479"/>
    <n v="13345.59"/>
  </r>
  <r>
    <s v="UH153-0057"/>
    <x v="9"/>
    <s v="510 Design"/>
    <s v="Borel"/>
    <s v="K0046"/>
    <s v="LGT-TABLE LAMPS"/>
    <s v="Blue"/>
    <s v="14&quot;Dia x 24.25&quot;H"/>
    <s v="B"/>
    <n v="227"/>
    <n v="13338.84"/>
  </r>
  <r>
    <s v="CS20-0578"/>
    <x v="5"/>
    <s v="Comfort Spaces"/>
    <s v="Cotton 144TC"/>
    <s v="X3018C"/>
    <s v="SHEET/SHEET SET"/>
    <s v="Diamond Grey"/>
    <s v="Full: 81&quot;W x 96&quot;L/54&quot;W x 75&quot;L + 14&quot;D/20&quot;W x 30&quot;L (2)"/>
    <s v="ARB"/>
    <n v="687"/>
    <n v="13337.52"/>
  </r>
  <r>
    <s v="ID10-1243"/>
    <x v="1"/>
    <s v="Intelligent Design"/>
    <s v="Raina"/>
    <s v="B3054C"/>
    <s v="COMFORTER (SET)"/>
    <s v="Grey/Silver"/>
    <s v="Twin/Twin XL: 68&quot;W x 90&quot;L/20&quot;W x 26&quot;L +1&quot;D/12&quot;W x16&quot;L/16&quot;W x 16&quot;L"/>
    <s v="A++"/>
    <n v="363"/>
    <n v="13327"/>
  </r>
  <r>
    <s v="5DS10-0257"/>
    <x v="1"/>
    <s v="510 Design"/>
    <s v="Shawnee"/>
    <s v="A5006C"/>
    <s v="COMFORTER (SET)"/>
    <s v="Blue"/>
    <s v="Cal King: 104&quot;Wx92&quot;L/20&quot;Wx36&quot;L(2)/72&quot;Wx84&quot;L+15&quot;D/12&quot;Wx18&quot;L/18&quot;Wx18&quot;L/26&quot;Wx26&quot;L+2&quot;D(2)"/>
    <s v="B"/>
    <n v="228"/>
    <n v="13324"/>
  </r>
  <r>
    <s v="MP41-4961"/>
    <x v="0"/>
    <s v="Madison Park"/>
    <s v="Elena"/>
    <s v="G0001J"/>
    <s v="VALANCE"/>
    <s v="Dusty Aqua"/>
    <s v="38&quot;W x 46&quot;L"/>
    <s v="B"/>
    <n v="1045"/>
    <n v="13313.7"/>
  </r>
  <r>
    <s v="MP12-176"/>
    <x v="1"/>
    <s v="Madison Park"/>
    <s v="Lola"/>
    <s v="A0026A"/>
    <s v="DUVET&amp;DUVET SET"/>
    <s v="Taupe Grey/Yellow"/>
    <s v="Full/Queen: 90x90&quot;/20x26&quot;(2)/18x18&quot;/16x16&quot;/12x20&quot;"/>
    <s v="B"/>
    <n v="235"/>
    <n v="13310.75"/>
  </r>
  <r>
    <s v="MP21-7480"/>
    <x v="5"/>
    <s v="Madison Park"/>
    <s v="Silk"/>
    <s v="D0032C"/>
    <s v="PILLOWCASE"/>
    <s v="Pink"/>
    <s v="King:20x36&quot;"/>
    <s v="B"/>
    <n v="423"/>
    <n v="13308.94"/>
  </r>
  <r>
    <s v="MP13-1521"/>
    <x v="1"/>
    <s v="Madison Park"/>
    <s v="Cali"/>
    <s v="A1030A"/>
    <s v="COVERLET&amp;BEDSPR"/>
    <s v="Navy/Tan"/>
    <s v="Full/Queen:90x90&quot;/20x26&quot;(2)/18x18&quot;/16x16&quot;/12x18&quot;"/>
    <s v="B"/>
    <n v="233"/>
    <n v="13299.76"/>
  </r>
  <r>
    <s v="WR20-2072"/>
    <x v="5"/>
    <s v="Woolrich"/>
    <s v="Cotton Flannel"/>
    <s v="D0036BA"/>
    <s v="SHEET/SHEET SET"/>
    <s v="Tan Cars"/>
    <s v="Full: 81&quot;W x 96&quot;L/54&quot;W x 75&quot;L + 12&quot;D/20&quot;W x 30&quot;L(2)"/>
    <s v="B"/>
    <n v="521"/>
    <n v="13298.57"/>
  </r>
  <r>
    <s v="MPE20-906"/>
    <x v="5"/>
    <s v="Madison Park Essentials"/>
    <s v="Satin"/>
    <s v="D0004J"/>
    <s v="SHEET/SHEET SET"/>
    <s v="Ivory"/>
    <s v="Cal King: 108x102&quot;/20x40&quot;(4)/72x84+14&quot;"/>
    <s v="B"/>
    <n v="543"/>
    <n v="13295.79"/>
  </r>
  <r>
    <s v="MP20-5379"/>
    <x v="5"/>
    <s v="Madison Park"/>
    <s v="Peached Percale"/>
    <s v="D0024A"/>
    <s v="SHEET/SHEET SET"/>
    <s v="Ivory"/>
    <s v="Queen: 90&quot;W x 102&quot;L/20&quot;W x 31&quot;L (2)/60&quot;W x 80&quot;L + 15&quot;D"/>
    <s v="B"/>
    <n v="406"/>
    <n v="13291.16"/>
  </r>
  <r>
    <s v="BASI16-0392"/>
    <x v="4"/>
    <s v="Sleep Philosophy"/>
    <s v="3&quot; Gel Memory Foam with 3M Cover"/>
    <s v="C0004"/>
    <s v="MATT PAD/TOPPER"/>
    <s v="White"/>
    <s v="54x75x3&quot;"/>
    <s v="B"/>
    <n v="142"/>
    <n v="13286.18"/>
  </r>
  <r>
    <s v="HH10-1853"/>
    <x v="10"/>
    <s v="Harbor House Blue"/>
    <s v="Kiawah Island"/>
    <s v="X1099A"/>
    <s v="COMFORTER (SET)"/>
    <s v="Blue"/>
    <s v="Cal King:110x96&quot;/20x36&quot;(2)/72x84+15&quot;/18x18/12x20&quot;"/>
    <s v="B+"/>
    <n v="112"/>
    <n v="13276.08"/>
  </r>
  <r>
    <s v="MP10-506"/>
    <x v="1"/>
    <s v="Madison Park"/>
    <s v="Bayside"/>
    <s v="A1012A"/>
    <s v="COMFORTER (SET)"/>
    <s v="Blue"/>
    <s v="Cal King: 104x92&quot;/20x36+1/2&quot;(2)/72x84+15&quot;/18x18&quot;/16x16&quot;/12x18&quot;"/>
    <s v="B"/>
    <n v="155"/>
    <n v="13271.92"/>
  </r>
  <r>
    <s v="ID20-698"/>
    <x v="5"/>
    <s v="Intelligent Design"/>
    <s v="Cotton Blend Jersey Knit"/>
    <s v="D0005C"/>
    <s v="SHEET/SHEET SET"/>
    <s v="Aqua"/>
    <s v="Queen: 90x102&quot;/60x81+14&quot;/20x30&quot;(2)"/>
    <s v="B"/>
    <n v="506"/>
    <n v="13268.02"/>
  </r>
  <r>
    <s v="MP40-7968"/>
    <x v="0"/>
    <s v="Madison Park"/>
    <s v="Kyler"/>
    <s v="G0083A"/>
    <s v="WINDOW PANEL"/>
    <s v="Ivory"/>
    <s v="27x64&quot;"/>
    <s v="B"/>
    <n v="395"/>
    <n v="13264.25"/>
  </r>
  <r>
    <s v="MP50N-5513"/>
    <x v="3"/>
    <s v="Madison Park"/>
    <s v="Chloe"/>
    <s v="E1006C"/>
    <s v="THROW"/>
    <s v="Ivory"/>
    <s v="50&quot;W x 60&quot;L"/>
    <s v="B"/>
    <n v="677"/>
    <n v="13258.69"/>
  </r>
  <r>
    <s v="MP72-5831"/>
    <x v="7"/>
    <s v="Madison Park"/>
    <s v="Lasso"/>
    <s v="H0015C"/>
    <s v="BATH RUG"/>
    <s v="Charcoal"/>
    <s v="24&quot;Wx40&quot;L"/>
    <s v="B"/>
    <n v="505"/>
    <n v="13241.8"/>
  </r>
  <r>
    <s v="BASI16-0033"/>
    <x v="4"/>
    <s v="Madison Park"/>
    <s v="Quiet Nights"/>
    <s v="C0008"/>
    <s v="MATT PAD/TOPPER"/>
    <s v="White"/>
    <s v="Full: 54x75x15&quot;"/>
    <s v="B"/>
    <n v="604"/>
    <n v="13231.29"/>
  </r>
  <r>
    <s v="PC20-008"/>
    <x v="5"/>
    <s v="True North by Sleep Philosophy"/>
    <s v="Micro Fleece"/>
    <s v="D0034N"/>
    <s v="SHEET/SHEET SET"/>
    <s v="Green"/>
    <s v="King: 108x102&quot;/78x80+14&quot;/20x40&quot;(2)"/>
    <s v="B"/>
    <n v="390"/>
    <n v="13225.75"/>
  </r>
  <r>
    <s v="BASI30-0524"/>
    <x v="4"/>
    <s v="Sleep Philosophy"/>
    <s v="Rayon from Bamboo"/>
    <s v="C0031"/>
    <s v="NORMAL PILLOW"/>
    <s v="Ivory"/>
    <s v="Queen: 20x28x5.5&quot;"/>
    <s v="B"/>
    <n v="743"/>
    <n v="13214.99"/>
  </r>
  <r>
    <s v="MP51-8648"/>
    <x v="4"/>
    <s v="Madison Park"/>
    <s v="Windom"/>
    <s v="C0010O"/>
    <s v="BLANKET"/>
    <s v="Green"/>
    <s v="King: 108x90&quot; (18oz)"/>
    <s v="TBD"/>
    <n v="374"/>
    <n v="13205.62"/>
  </r>
  <r>
    <s v="MT95C-0024"/>
    <x v="6"/>
    <s v="Madison Park"/>
    <s v="Lake Walk"/>
    <s v="J0157"/>
    <s v="CANVAS"/>
    <s v="Multi"/>
    <s v="37.2x25.2x1.2&quot;"/>
    <s v="B"/>
    <n v="419"/>
    <n v="13185.79"/>
  </r>
  <r>
    <s v="II12-1091"/>
    <x v="1"/>
    <s v="INK+IVY"/>
    <s v="Imani"/>
    <s v="A5110B"/>
    <s v="DUVET&amp;DUVET SET"/>
    <s v="Gray"/>
    <s v="Full/Queen: 88&quot;W x 92&quot;L / 20&quot;W x 26&quot;L (2)"/>
    <s v="B"/>
    <n v="228"/>
    <n v="13184.27"/>
  </r>
  <r>
    <s v="TN20-0264"/>
    <x v="5"/>
    <s v="True North by Sleep Philosophy"/>
    <s v="Cozy Cotton Flannel"/>
    <s v="D0036AT"/>
    <s v="SHEET/SHEET SET"/>
    <s v="Blue Polar Bears"/>
    <s v="Twin XL"/>
    <s v="B"/>
    <n v="692"/>
    <n v="13180.15"/>
  </r>
  <r>
    <s v="SI54-0065"/>
    <x v="3"/>
    <s v="Sharper Image"/>
    <s v="Amira"/>
    <s v="E1082B"/>
    <s v="ELECT BLANKET"/>
    <s v="Grey"/>
    <s v="50x60&quot;"/>
    <s v="TBD"/>
    <n v="349"/>
    <n v="13165.79"/>
  </r>
  <r>
    <s v="MP13-480"/>
    <x v="1"/>
    <s v="Madison Park"/>
    <s v="Quebec"/>
    <s v="A0014A"/>
    <s v="COVERLET&amp;BEDSPR"/>
    <s v="Cream"/>
    <s v="Twin/TXL: 68x90&quot;/20x26&quot;"/>
    <s v="A++"/>
    <n v="435"/>
    <n v="13165.17"/>
  </r>
  <r>
    <s v="CS20-0571"/>
    <x v="5"/>
    <s v="Comfort Spaces"/>
    <s v="Cotton 144TC"/>
    <s v="X3018B"/>
    <s v="SHEET/SHEET SET"/>
    <s v="Multi"/>
    <s v="Twin XL: 66&quot;W x 96&quot;L/39&quot;W x 80&quot;L + 12&quot;D/20&quot;W x 30&quot;L (1)"/>
    <s v="ARB"/>
    <n v="811"/>
    <n v="13162.94"/>
  </r>
  <r>
    <s v="MP30-6706"/>
    <x v="3"/>
    <s v="Madison Park"/>
    <s v="Zuri"/>
    <s v="E1047F-1"/>
    <s v="NORMAL PILLOW"/>
    <s v="Leopard"/>
    <s v="20&quot;W x 20&quot;L"/>
    <s v="B"/>
    <n v="893"/>
    <n v="13150.77"/>
  </r>
  <r>
    <s v="ID20-1559"/>
    <x v="5"/>
    <s v="Intelligent Design"/>
    <s v="Cozy Soft"/>
    <s v="D0036G"/>
    <s v="SHEET/SHEET SET"/>
    <s v="Grey/Pink Dots"/>
    <s v="Queen: 90&quot;W x 102&quot;L/60&quot;W x 80&quot;L + 14&quot;D/20&quot;W x 30&quot;L (2)"/>
    <s v="B"/>
    <n v="526"/>
    <n v="13148.28"/>
  </r>
  <r>
    <s v="PC20-125"/>
    <x v="5"/>
    <s v="True North by Sleep Philosophy"/>
    <s v="Micro Fleece"/>
    <s v="D0034O"/>
    <s v="SHEET/SHEET SET"/>
    <s v="Ivory"/>
    <s v="Full: 82x96&quot;/54x75+14&quot;/20x30&quot;(2)"/>
    <s v="B"/>
    <n v="470"/>
    <n v="13145.67"/>
  </r>
  <r>
    <s v="ID40-2232"/>
    <x v="0"/>
    <s v="Intelligent Design"/>
    <s v="Raina"/>
    <s v="G0045D"/>
    <s v="WINDOW PANEL"/>
    <s v="Grey/Silver"/>
    <s v="50&quot;x84&quot;(2)"/>
    <s v="B"/>
    <n v="351"/>
    <n v="13144.97"/>
  </r>
  <r>
    <s v="ID10-2288"/>
    <x v="1"/>
    <s v="Intelligent Design"/>
    <s v="Lucy"/>
    <s v="B3072A"/>
    <s v="COMFORTER (SET)"/>
    <s v="Ivory"/>
    <s v="King/Cal King: 104&quot;W x 90&quot;L / 20&quot;W x 36&quot;L (2)"/>
    <s v="B+"/>
    <n v="277"/>
    <n v="13134.79"/>
  </r>
  <r>
    <s v="MP70-8150"/>
    <x v="7"/>
    <s v="Madison Park"/>
    <s v="Isla"/>
    <s v="H0096B"/>
    <s v="SHOWER CURTAIN"/>
    <s v="Yellow"/>
    <s v="72&quot;W x 72&quot;L"/>
    <s v="B"/>
    <n v="722"/>
    <n v="13126.2"/>
  </r>
  <r>
    <s v="MP40-8275"/>
    <x v="0"/>
    <s v="Madison Park"/>
    <s v="Anaheim"/>
    <s v="G0054D"/>
    <s v="WINDOW PANEL"/>
    <s v="Grey"/>
    <s v="50x95&quot;"/>
    <s v="B"/>
    <n v="595"/>
    <n v="13119.14"/>
  </r>
  <r>
    <s v="SHET20-962"/>
    <x v="5"/>
    <s v="Sleep Philosophy"/>
    <s v="Smart Cool Microfiber"/>
    <s v="D0021A"/>
    <s v="SHEET/SHEET SET"/>
    <s v="Grey"/>
    <s v="Queen: 90x102&quot;/20x30&quot;(2)/60x80+14&quot;"/>
    <s v="B"/>
    <n v="620"/>
    <n v="13097.39"/>
  </r>
  <r>
    <s v="MP10-175"/>
    <x v="1"/>
    <s v="Madison Park"/>
    <s v="Lola"/>
    <s v="A0026A"/>
    <s v="COMFORTER (SET)"/>
    <s v="Taupe Grey/Yellow"/>
    <s v="Cal King: 104x92&quot;/20x36&quot;(2)/72x84+15&quot;/18x18&quot;/16x16&quot;/12x20&quot;"/>
    <s v="B"/>
    <n v="160"/>
    <n v="13093.27"/>
  </r>
  <r>
    <s v="MT130-1211"/>
    <x v="2"/>
    <s v="Martha Stewart"/>
    <s v="Salina"/>
    <s v="F0439"/>
    <s v="ACCENT CHEST"/>
    <s v="Toasted Almond"/>
    <s v="36 1/2&quot;W x 16&quot;D x 30&quot;H"/>
    <s v="TBD"/>
    <n v="47"/>
    <n v="13093.21"/>
  </r>
  <r>
    <s v="CS20-1749"/>
    <x v="5"/>
    <s v="Comfort Spaces"/>
    <s v="Cotton 144TC"/>
    <s v="X3071D"/>
    <s v="SHEET/SHEET SET"/>
    <s v="Adelia Gray"/>
    <s v="King: 108x102&quot;/20x40&quot;(2)/78x80&quot;+22&quot;"/>
    <s v="ARB"/>
    <n v="461"/>
    <n v="13092.4"/>
  </r>
  <r>
    <s v="MP40-7979"/>
    <x v="0"/>
    <s v="Madison Park"/>
    <s v="Kyler"/>
    <s v="G0083C"/>
    <s v="WINDOW PANEL"/>
    <s v="Natural"/>
    <s v="29x64&quot;"/>
    <s v="B"/>
    <n v="376"/>
    <n v="13087.43"/>
  </r>
  <r>
    <s v="MP10-3735"/>
    <x v="1"/>
    <s v="Madison Park"/>
    <s v="Biloxi"/>
    <s v="A1015C"/>
    <s v="COMFORTER (SET)"/>
    <s v="Navy"/>
    <s v="Cal King: 104x92&quot;/20x36&quot;(2)/72x84+15&quot;/18x18&quot;/16x16&quot;/12x18&quot;"/>
    <s v="B"/>
    <n v="171"/>
    <n v="13081.31"/>
  </r>
  <r>
    <s v="CS10-1073"/>
    <x v="1"/>
    <s v="Comfort Spaces"/>
    <s v="Phillips"/>
    <s v="X2018A"/>
    <s v="COMFORTER (SET)"/>
    <s v="Ivory"/>
    <s v="Full/Queen: 90&quot;W x 90&quot;L/20&quot;W x 26&quot;L (2)"/>
    <s v="ARB-"/>
    <n v="300"/>
    <n v="13077.37"/>
  </r>
  <r>
    <s v="BR20-4702"/>
    <x v="5"/>
    <s v="Beautyrest"/>
    <s v="600 Thread Count"/>
    <s v="D0028J"/>
    <s v="SHEET/SHEET SET"/>
    <s v="Black"/>
    <s v="King: 108X102&quot;/21X41&quot;(2)/78X80&quot;+16&quot;"/>
    <s v="B"/>
    <n v="363"/>
    <n v="13066.5"/>
  </r>
  <r>
    <s v="ID12-1783"/>
    <x v="1"/>
    <s v="Intelligent Design"/>
    <s v="Felicia"/>
    <s v="B3053B"/>
    <s v="DUVET&amp;DUVET SET"/>
    <s v="Blush"/>
    <s v="Full/Queen"/>
    <s v="B"/>
    <n v="369"/>
    <n v="13064.91"/>
  </r>
  <r>
    <s v="TN20-0516"/>
    <x v="5"/>
    <s v="True North by Sleep Philosophy"/>
    <s v="Cozy Cotton Flannel"/>
    <s v="D0047B"/>
    <s v="SHEET/SHEET SET"/>
    <s v="Nordic"/>
    <s v="Twin: 66x96&quot;/39x75+12&quot;/20x30&quot;"/>
    <s v="B"/>
    <n v="753"/>
    <n v="13059.58"/>
  </r>
  <r>
    <s v="HH10-1225"/>
    <x v="10"/>
    <s v="Harbor House Blue"/>
    <s v="Maya Bay"/>
    <s v="X1085"/>
    <s v="COMFORTER (SET)"/>
    <s v="White"/>
    <s v="Cal. King: 110x96&quot;/20x36&quot;(2)/72x84+15&quot;"/>
    <s v="B-"/>
    <n v="89"/>
    <n v="13058.37"/>
  </r>
  <r>
    <s v="MP10-4671"/>
    <x v="1"/>
    <s v="Madison Park"/>
    <s v="Ridge"/>
    <s v="A20001A"/>
    <s v="COMFORTER (SET)"/>
    <s v="Red"/>
    <s v="Cal King"/>
    <s v="A"/>
    <n v="169"/>
    <n v="13056.11"/>
  </r>
  <r>
    <s v="CS13-1614"/>
    <x v="1"/>
    <s v="Comfort Spaces"/>
    <s v="Kienna"/>
    <s v="X1003H"/>
    <s v="COVERLET&amp;BEDSPR"/>
    <s v="Blue"/>
    <s v="75&quot;Wx39&quot;L/20&quot;Wx26&quot;L+0.5&quot;D(3)/39&quot;Wx75&quot;L+15&quot;D"/>
    <s v="ARB"/>
    <n v="460"/>
    <n v="13054.8"/>
  </r>
  <r>
    <s v="MP70-8588"/>
    <x v="7"/>
    <s v="Madison Park"/>
    <s v="Ariana Ombre Waffle"/>
    <s v="H0043T"/>
    <s v="SHOWER CURTAIN"/>
    <s v="Taupe"/>
    <s v="Standard: 72x72&quot;"/>
    <s v="TBD"/>
    <n v="912"/>
    <n v="13052.41"/>
  </r>
  <r>
    <s v="BR20-4670"/>
    <x v="5"/>
    <s v="Beautyrest"/>
    <s v="Oversized Cotton Flannel"/>
    <s v="D0051A"/>
    <s v="SHEET/SHEET SET"/>
    <s v="Black Snowflakes"/>
    <s v="King: 108x104&quot;/20x40&quot;(2)/ 78x80&quot;+16&quot;"/>
    <s v="B"/>
    <n v="396"/>
    <n v="13040.34"/>
  </r>
  <r>
    <s v="MP10-2577"/>
    <x v="1"/>
    <s v="Madison Park"/>
    <s v="Laurel"/>
    <s v="A0019D"/>
    <s v="COMFORTER (SET)"/>
    <s v="Grey"/>
    <s v="Full: 82x90&quot;/20x26&quot;(2)/54x75+15&quot;/18x18&quot;/12x18&quot;/D6.5x18&quot;"/>
    <s v="B+"/>
    <n v="240"/>
    <n v="13038.82"/>
  </r>
  <r>
    <s v="MPE10-1054"/>
    <x v="1"/>
    <s v="Madison Park Essentials"/>
    <s v="Alexis"/>
    <s v="A0131"/>
    <s v="COMFORTER (SET)"/>
    <s v="Blue"/>
    <s v="Twin XL:66&quot;Wx90&quot;L/20&quot;Wx26&quot;L/66&quot;Wx96&quot;L/39&quot;Wx80&quot;L+12&quot;D/20&quot;Wx30&quot;L/20&quot;Wx30&quot;L"/>
    <s v="A+"/>
    <n v="451"/>
    <n v="13031.61"/>
  </r>
  <r>
    <s v="MP10-699"/>
    <x v="1"/>
    <s v="Madison Park"/>
    <s v="Princeton"/>
    <s v="A1025A"/>
    <s v="COMFORTER (SET)"/>
    <s v="Red"/>
    <s v="Cal King: 104x92&quot;/20x36+1/2&quot;(2)/72x84+15&quot;/18x18&quot;/16x16&quot;/12x18&quot;"/>
    <s v="B"/>
    <n v="165"/>
    <n v="13022.8"/>
  </r>
  <r>
    <s v="MP41-4574"/>
    <x v="0"/>
    <s v="Madison Park"/>
    <s v="Andora"/>
    <s v="G0026A"/>
    <s v="VALANCE"/>
    <s v="Tan"/>
    <s v="50&quot;W x 18&quot;L"/>
    <s v="B"/>
    <n v="1042"/>
    <n v="13015.86"/>
  </r>
  <r>
    <s v="TN20-0452"/>
    <x v="5"/>
    <s v="True North by Sleep Philosophy"/>
    <s v="Micro Fleece"/>
    <s v="D0034P"/>
    <s v="SHEET/SHEET SET"/>
    <s v="Navy"/>
    <s v="King: 108x102&quot;/78x80+14&quot;/20x40&quot;(2)"/>
    <s v="B"/>
    <n v="377"/>
    <n v="13001.12"/>
  </r>
  <r>
    <s v="MPS10-506"/>
    <x v="4"/>
    <s v="Madison Park Signature"/>
    <s v="500 Thread Count Luxury Collection"/>
    <s v="C0052"/>
    <s v="COMFORTER (SET)"/>
    <s v="White/Grey"/>
    <s v="Full/Queen: 90x96&quot;/20x26+2&quot;(2)/92x98&quot;/12x16&quot;"/>
    <s v="B"/>
    <n v="141"/>
    <n v="12993.04"/>
  </r>
  <r>
    <s v="II12-1063"/>
    <x v="1"/>
    <s v="INK+IVY"/>
    <s v="Mila"/>
    <s v="A5081A"/>
    <s v="DUVET&amp;DUVET SET"/>
    <s v="Navy"/>
    <s v="Full/Queen: 88&quot;W x 92&quot;L/20&quot;W x 26&quot;L(2)"/>
    <s v="B+"/>
    <n v="230"/>
    <n v="12989.85"/>
  </r>
  <r>
    <s v="BL51N-0868"/>
    <x v="3"/>
    <s v="Madison Park"/>
    <s v="Freshspun Basketweave"/>
    <s v="E1017C"/>
    <s v="BLANKET"/>
    <s v="Grey"/>
    <s v="King: 108x90&quot;"/>
    <s v="B"/>
    <n v="612"/>
    <n v="12983.25"/>
  </r>
  <r>
    <s v="MPS95F-0041"/>
    <x v="6"/>
    <s v="Madison Park Signature"/>
    <s v="Marlowe"/>
    <s v="J0229"/>
    <s v="DEC. MIRROR"/>
    <s v="Gold"/>
    <s v="20&quot; Dia x 1.25&quot; D17.25&quot; Dia x 1.25&quot; D14&quot; Dia x 1.25&quot; D"/>
    <s v="B"/>
    <n v="107"/>
    <n v="12982.71"/>
  </r>
  <r>
    <s v="CS13-0922"/>
    <x v="1"/>
    <s v="Comfort Spaces"/>
    <s v="Kienna"/>
    <s v="X1003F"/>
    <s v="COVERLET&amp;BEDSPR"/>
    <s v="blush"/>
    <s v="75&quot;W x39&quot;L/20&quot;W x 26&quot;L + 0.5&quot;D (3)/39&quot;W x 75&quot;L + 15&quot;D"/>
    <s v="ARB"/>
    <n v="472"/>
    <n v="12977.88"/>
  </r>
  <r>
    <s v="ID31-2034"/>
    <x v="0"/>
    <s v="Intelligent Design"/>
    <s v="Loretta"/>
    <s v="M2004"/>
    <s v="CUSHION/POUF"/>
    <s v="Aqua"/>
    <s v="Dia 22&quot; x 6&quot;H"/>
    <s v="B"/>
    <n v="636"/>
    <n v="12973.39"/>
  </r>
  <r>
    <s v="MPE21-916"/>
    <x v="5"/>
    <s v="Madison Park Essentials"/>
    <s v="Satin"/>
    <s v="D0004I-1"/>
    <s v="PILLOWCASE"/>
    <s v="White"/>
    <s v="King: 20x40&quot; (2)"/>
    <s v="B"/>
    <n v="1904"/>
    <n v="12955.55"/>
  </r>
  <r>
    <s v="II105-0567"/>
    <x v="2"/>
    <s v="INK+IVY"/>
    <s v="Steve"/>
    <s v="F0437"/>
    <s v="ACCENT BENCH"/>
    <s v="Beige"/>
    <s v="52&quot;W x 17.5&quot;D x 18&quot;H"/>
    <s v="B"/>
    <n v="87"/>
    <n v="12945.91"/>
  </r>
  <r>
    <s v="MP12-5674"/>
    <x v="1"/>
    <s v="Madison Park"/>
    <s v="Lola"/>
    <s v="A0026D"/>
    <s v="DUVET&amp;DUVET SET"/>
    <s v="Grey/Peach"/>
    <s v="King/Cal King"/>
    <s v="A"/>
    <n v="206"/>
    <n v="12945.11"/>
  </r>
  <r>
    <s v="MPE10-859"/>
    <x v="1"/>
    <s v="Madison Park Essentials"/>
    <s v="Maible"/>
    <s v="A1054C"/>
    <s v="COMFORTER (SET)"/>
    <s v="Blush/Grey"/>
    <s v="Twin: 68x86&quot;/20x26+2&quot;(1)/39x75+15&quot;/66x96&quot;/39x75+12&quot;/20x30&quot;(1)/12x18&quot;"/>
    <s v="A"/>
    <n v="250"/>
    <n v="12937.17"/>
  </r>
  <r>
    <s v="ID40-1014"/>
    <x v="0"/>
    <s v="Intelligent Design"/>
    <s v="Adel"/>
    <s v="G1007B"/>
    <s v="WINDOW PANEL"/>
    <s v="Yellow"/>
    <s v="50x84&quot;"/>
    <s v="B"/>
    <n v="734"/>
    <n v="12935.24"/>
  </r>
  <r>
    <s v="CS10-1323"/>
    <x v="1"/>
    <s v="Comfort Spaces"/>
    <s v="Kate"/>
    <s v="X1026A"/>
    <s v="COMFORTER (SET)"/>
    <s v="Grey/Purple"/>
    <s v="Twin XL: 66&quot;Wx90&quot;L/20&quot;Wx26&quot;L/66&quot;Wx96&quot;L/39&quot;Wx80&quot;L+12&quot;D/20&quot;Wx30&quot;L/20&quot;W x 30&quot;L"/>
    <s v="ARB"/>
    <n v="480"/>
    <n v="12929.2"/>
  </r>
  <r>
    <s v="TN20-0064"/>
    <x v="5"/>
    <s v="True North by Sleep Philosophy"/>
    <s v="Cozy Cotton Flannel"/>
    <s v="D0036AB"/>
    <s v="SHEET/SHEET SET"/>
    <s v="Tan/Blue Snowflakes"/>
    <s v="King: 108x102&quot;/78x80+14&quot;/20x40&quot;(2)"/>
    <s v="B"/>
    <n v="431"/>
    <n v="12925.98"/>
  </r>
  <r>
    <s v="MP20-8002"/>
    <x v="5"/>
    <s v="Madison Park"/>
    <s v="600 Thread Count Pima Cotton"/>
    <s v="D0013E"/>
    <s v="SHEET/SHEET SET"/>
    <s v="Navy"/>
    <s v="Split King:110x104&quot;/ 20x40&quot;(4)/38x80+16&quot;(2)"/>
    <s v="B"/>
    <n v="157"/>
    <n v="12920.3"/>
  </r>
  <r>
    <s v="UH10-2508"/>
    <x v="4"/>
    <s v="Urban Habitat"/>
    <s v="Comfort Cool Jersey Knit"/>
    <s v="C0055"/>
    <s v="COMFORTER (SET)"/>
    <s v="Black"/>
    <s v="104x94&quot;"/>
    <s v="B"/>
    <n v="389"/>
    <n v="12913.96"/>
  </r>
  <r>
    <s v="II105-0595"/>
    <x v="2"/>
    <s v="INK+IVY"/>
    <s v="Steve"/>
    <s v="F0510"/>
    <s v="ACCENT BENCH"/>
    <s v="Green"/>
    <s v="42&quot;W x 16&quot;D x 18&quot;H"/>
    <s v="B"/>
    <n v="106"/>
    <n v="12902.17"/>
  </r>
  <r>
    <s v="UH154-0051"/>
    <x v="9"/>
    <s v="INK+IVY"/>
    <s v="Alta"/>
    <s v="K0061"/>
    <s v="LGT-FLOOR LAMPS"/>
    <s v="Gold"/>
    <s v="12.25&quot;Dia x 65.5&quot;H"/>
    <s v="B"/>
    <n v="93"/>
    <n v="12901.95"/>
  </r>
  <r>
    <s v="MP13-4972"/>
    <x v="1"/>
    <s v="Madison Park"/>
    <s v="Quebec"/>
    <s v="A0014I"/>
    <s v="COVERLET&amp;BEDSPR"/>
    <s v="Navy"/>
    <s v="Twin/TXL: 68&quot;W x 90&quot;L/20&quot;W x 26&quot;L"/>
    <s v="A+"/>
    <n v="430"/>
    <n v="12898.59"/>
  </r>
  <r>
    <s v="5DS40-0153"/>
    <x v="0"/>
    <s v="510 Design"/>
    <s v="Colt"/>
    <s v="G0048A"/>
    <s v="WINDOW PANEL"/>
    <s v="Ivory"/>
    <s v="37&quot;W x 95&quot;L (2)"/>
    <s v="B"/>
    <n v="539"/>
    <n v="12890.54"/>
  </r>
  <r>
    <s v="AM20-0354"/>
    <x v="5"/>
    <s v="Super Listing"/>
    <s v="Cotton 144TC"/>
    <s v="D0055C"/>
    <s v="SHEET/SHEET SET"/>
    <s v="Light Blue"/>
    <s v="Queen: 90x102&quot;/20x30&quot;(2)/60x80&quot;+14&quot;"/>
    <s v="B"/>
    <n v="549"/>
    <n v="12887.93"/>
  </r>
  <r>
    <s v="CS20-0580"/>
    <x v="5"/>
    <s v="Comfort Spaces"/>
    <s v="Cotton 144TC"/>
    <s v="X3018C"/>
    <s v="SHEET/SHEET SET"/>
    <s v="Diamond Grey"/>
    <s v="King: 108&quot;W x 102&quot;L/78&quot;W x 80&quot;L + 14&quot;D/20&quot;W x 40&quot;L (2)"/>
    <s v="ARB"/>
    <n v="533"/>
    <n v="12880.09"/>
  </r>
  <r>
    <s v="ST54-3577"/>
    <x v="3"/>
    <s v="Serta"/>
    <s v="Dream Soft Heated"/>
    <s v="E1083B"/>
    <s v="ELECT BLANKET"/>
    <s v="Navy"/>
    <s v="Queen:84x90&quot;"/>
    <s v="TBD"/>
    <n v="173"/>
    <n v="12878.28"/>
  </r>
  <r>
    <s v="BASI10-0258"/>
    <x v="4"/>
    <s v="Sleep Philosophy"/>
    <s v="Benton"/>
    <s v="C0006"/>
    <s v="COMFORTER (SET)"/>
    <s v="White"/>
    <s v="King/Cal King: 104x92&quot;/104x72&quot;"/>
    <s v="B"/>
    <n v="301"/>
    <n v="12862.34"/>
  </r>
  <r>
    <s v="SS40-0102"/>
    <x v="0"/>
    <s v="SunSmart"/>
    <s v="Mirage"/>
    <s v="G1015D"/>
    <s v="WINDOW PANEL"/>
    <s v="Navy"/>
    <s v="50&quot;W x 95&quot;L"/>
    <s v="B"/>
    <n v="615"/>
    <n v="12860.14"/>
  </r>
  <r>
    <s v="CH100-1000"/>
    <x v="12"/>
    <s v="Chapel Hill"/>
    <s v="Gabriella"/>
    <s v="F1587"/>
    <s v="ACCENT CHAIR"/>
    <m/>
    <s v="36&quot;W x 34&quot;D x 33&quot;H"/>
    <s v="ORT"/>
    <n v="47"/>
    <n v="12840.14"/>
  </r>
  <r>
    <s v="5DS73-0236"/>
    <x v="8"/>
    <s v="510 Design"/>
    <s v="Aegean"/>
    <s v="H0036E"/>
    <s v="BATH TOWEL"/>
    <s v="Aqua"/>
    <s v="27x52&quot;(2)/16x30&quot;(2)/13x13&quot;(2)"/>
    <s v="B"/>
    <n v="539"/>
    <n v="12837.1"/>
  </r>
  <r>
    <s v="PET66PT6198"/>
    <x v="13"/>
    <s v="Friends Forever"/>
    <s v="Bumpi"/>
    <s v="P7053"/>
    <s v="PET ACCESSORIES"/>
    <s v="Green"/>
    <s v="o/s"/>
    <s v="A"/>
    <n v="1206"/>
    <n v="12836.71"/>
  </r>
  <r>
    <s v="MPE10-158"/>
    <x v="1"/>
    <s v="Madison Park Essentials"/>
    <s v="Knowles"/>
    <s v="A1005B"/>
    <s v="COMFORTER (SET)"/>
    <s v="Aqua"/>
    <s v="Twin: 68x86&quot;/20x26+2&quot;/39x75+15&quot;/66x96&quot;/39x75+12&quot;/20x30&quot;/12x18&quot;"/>
    <s v="B+"/>
    <n v="247"/>
    <n v="12836.01"/>
  </r>
  <r>
    <s v="MP20-1192"/>
    <x v="5"/>
    <s v="Madison Park"/>
    <s v="3M Microcell"/>
    <s v="D0015F"/>
    <s v="SHEET/SHEET SET"/>
    <s v="Khaki"/>
    <s v="Queen: 90x102&quot;/60x80+16&quot;/20x30&quot;(2)"/>
    <s v="B"/>
    <n v="663"/>
    <n v="12833.22"/>
  </r>
  <r>
    <s v="BASI16-0417"/>
    <x v="4"/>
    <s v="Sleep Philosophy"/>
    <s v="3&quot; Gel Memory Foam"/>
    <s v="C0005"/>
    <s v="MATT PAD/TOPPER"/>
    <s v="Blue"/>
    <s v="Twin: 39x75+3&quot;"/>
    <s v="B"/>
    <n v="282"/>
    <n v="12819.62"/>
  </r>
  <r>
    <s v="MP72-5828"/>
    <x v="7"/>
    <s v="Madison Park"/>
    <s v="Lasso"/>
    <s v="H0015B"/>
    <s v="BATH RUG"/>
    <s v="White"/>
    <s v="24&quot;Wx40&quot;L"/>
    <s v="B"/>
    <n v="502"/>
    <n v="12812.95"/>
  </r>
  <r>
    <s v="CS20-1631"/>
    <x v="5"/>
    <s v="Comfort Spaces"/>
    <s v="Cotton 144TC"/>
    <s v="X3018L"/>
    <s v="SHEET/SHEET SET"/>
    <s v="Bright White"/>
    <s v="Twin XL: 66x96&quot;/39x80&quot;+12/20x30&quot;"/>
    <s v="ARB"/>
    <n v="779"/>
    <n v="12808.9"/>
  </r>
  <r>
    <s v="MPE21-776"/>
    <x v="5"/>
    <s v="Madison Park Essentials"/>
    <s v="Satin"/>
    <s v="D0004A-1"/>
    <s v="PILLOWCASE"/>
    <s v="Black"/>
    <s v="Standard: 20x30&quot; (2pcs)"/>
    <s v="B"/>
    <n v="2043"/>
    <n v="12801.32"/>
  </r>
  <r>
    <s v="MP12-7116"/>
    <x v="1"/>
    <s v="Madison Park"/>
    <s v="Laetitia"/>
    <s v="A5016D"/>
    <s v="DUVET&amp;DUVET SET"/>
    <s v="Taupe"/>
    <s v="Full/Queen: 90&quot;W x 90&quot;L/20&quot;W x 26&quot;L(2)"/>
    <s v="B"/>
    <n v="226"/>
    <n v="12800.57"/>
  </r>
  <r>
    <s v="MP12-261"/>
    <x v="1"/>
    <s v="Madison Park"/>
    <s v="Lola"/>
    <s v="A0026B"/>
    <s v="DUVET&amp;DUVET SET"/>
    <s v="Taupe Grey/Purple"/>
    <s v="King/Cal King: 104x92&quot;/20x36&quot;(2)/18x18&quot;/16x16&quot;/12x20&quot;"/>
    <s v="A"/>
    <n v="206"/>
    <n v="12794.15"/>
  </r>
  <r>
    <s v="MP40-4512"/>
    <x v="0"/>
    <s v="Madison Park"/>
    <s v="Harper"/>
    <s v="G0025E"/>
    <s v="WINDOW PANEL"/>
    <s v="Taupe"/>
    <s v="42&quot;W x 144&quot;L"/>
    <s v="B"/>
    <n v="783"/>
    <n v="12788.82"/>
  </r>
  <r>
    <s v="MP41-4293"/>
    <x v="1"/>
    <s v="Madison Park"/>
    <s v="Dawn"/>
    <s v="A0001A-2"/>
    <s v="VALANCE"/>
    <s v="Aqua"/>
    <s v="50x18&quot;"/>
    <s v="B"/>
    <n v="1200"/>
    <n v="12784.42"/>
  </r>
  <r>
    <s v="TN20-0062"/>
    <x v="5"/>
    <s v="True North by Sleep Philosophy"/>
    <s v="Cozy Cotton Flannel"/>
    <s v="D0036AB"/>
    <s v="SHEET/SHEET SET"/>
    <s v="Tan/Blue Snowflakes"/>
    <s v="Full: 81x96&quot;/54x75+12&quot;/20x30&quot;(2)"/>
    <s v="B"/>
    <n v="593"/>
    <n v="12780.46"/>
  </r>
  <r>
    <s v="MP72-1488"/>
    <x v="7"/>
    <s v="Madison Park"/>
    <s v="Spa Cotton"/>
    <s v="H0002C"/>
    <s v="BATH RUG"/>
    <s v="Aqua"/>
    <s v="20x30&quot;"/>
    <s v="B"/>
    <n v="1078"/>
    <n v="12765.76"/>
  </r>
  <r>
    <s v="MP72-1542"/>
    <x v="7"/>
    <s v="Madison Park"/>
    <s v="Spa Cotton"/>
    <s v="H0002A"/>
    <s v="BATH RUG"/>
    <s v="Taupe"/>
    <s v="27x45&quot;"/>
    <s v="B"/>
    <n v="605"/>
    <n v="12761.12"/>
  </r>
  <r>
    <s v="ID10-2326"/>
    <x v="1"/>
    <s v="Intelligent Design"/>
    <s v="Christa"/>
    <s v="B1033A"/>
    <s v="COMFORTER (SET)"/>
    <s v="Blue"/>
    <s v="Twin/Twin XL: 68&quot;W x 90&quot;L/20&quot;W x 26&quot;L+1&quot;D/16&quot;W x 16&quot;L/12&quot;Wx16&quot;L"/>
    <s v="B"/>
    <n v="466"/>
    <n v="12757.23"/>
  </r>
  <r>
    <s v="TN20-0593"/>
    <x v="5"/>
    <s v="True North by Sleep Philosophy"/>
    <s v="Micro Fleece"/>
    <s v="D0053A"/>
    <s v="SHEET/SHEET SET"/>
    <s v="Aqua"/>
    <s v="King: 108x102&quot;/78x80+14&quot;/20x40&quot;(2)"/>
    <s v="B"/>
    <n v="365"/>
    <n v="12744.05"/>
  </r>
  <r>
    <s v="MP10-1338"/>
    <x v="1"/>
    <s v="Madison Park"/>
    <s v="Dune"/>
    <s v="A0006B"/>
    <s v="COMFORTER (SET)"/>
    <s v="Grey"/>
    <s v="Full: 82x90&quot;/20x26+2&quot;(2)/54x75+15&quot;/18x18&quot;/16x16&quot;/12x20&quot;"/>
    <s v="B+"/>
    <n v="209"/>
    <n v="12737.42"/>
  </r>
  <r>
    <s v="TN20-0079"/>
    <x v="5"/>
    <s v="True North by Sleep Philosophy"/>
    <s v="Cozy Cotton Flannel"/>
    <s v="D0036AE"/>
    <s v="SHEET/SHEET SET"/>
    <s v="Red Plaid"/>
    <s v="King: 108x102&quot;/78x80+14&quot;/20x40&quot;(2)"/>
    <s v="B"/>
    <n v="423"/>
    <n v="12734.01"/>
  </r>
  <r>
    <s v="MP20-1182"/>
    <x v="5"/>
    <s v="Madison Park"/>
    <s v="3M Microcell"/>
    <s v="D0015E"/>
    <s v="SHEET/SHEET SET"/>
    <s v="Ivory"/>
    <s v="Queen: 90x102&quot;/60x80+16&quot;/20x30&quot;(2)"/>
    <s v="B"/>
    <n v="656"/>
    <n v="12727.83"/>
  </r>
  <r>
    <s v="WR70-3902"/>
    <x v="1"/>
    <s v="Woolrich"/>
    <s v="Mill Creek"/>
    <s v="A5056A-1"/>
    <s v="SHOWER CURTAIN"/>
    <s v="Green"/>
    <s v="72x72&quot;"/>
    <s v="B"/>
    <n v="548"/>
    <n v="12725.01"/>
  </r>
  <r>
    <s v="BASI10-0295"/>
    <x v="4"/>
    <s v="Sleep Philosophy"/>
    <s v="Warmer"/>
    <s v="C0023"/>
    <s v="COMFORTER (SET)"/>
    <s v="White"/>
    <s v="King: 104x90&quot;"/>
    <s v="B"/>
    <n v="196"/>
    <n v="12718.57"/>
  </r>
  <r>
    <s v="ID12-1989"/>
    <x v="1"/>
    <s v="Intelligent Design"/>
    <s v="Cassiopeia"/>
    <s v="B3006"/>
    <s v="DUVET&amp;DUVET SET"/>
    <s v="Aqua"/>
    <s v="Twin/Twin XL: 68&quot;W x 90&quot;L/20&quot;W x 26&quot;L/14&quot;W x 14&quot;L"/>
    <s v="B"/>
    <n v="475"/>
    <n v="12716.5"/>
  </r>
  <r>
    <s v="MP40-7911"/>
    <x v="0"/>
    <s v="Madison Park"/>
    <s v="Cecily"/>
    <s v="G1013B"/>
    <s v="WINDOW PANEL"/>
    <s v="Mauve"/>
    <s v="50&quot;W x 95&quot;L"/>
    <s v="B"/>
    <n v="603"/>
    <n v="12707.57"/>
  </r>
  <r>
    <s v="WR20-3985"/>
    <x v="5"/>
    <s v="Woolrich"/>
    <s v="Cotton Flannel"/>
    <s v="D0052A"/>
    <s v="SHEET/SHEET SET"/>
    <s v="Green Trees / Trucks"/>
    <s v="Full: 81&quot;Wx96&quot;L/54&quot;Wx75&quot;L+12&quot;D/20&quot;Wx30&quot;L(2)"/>
    <s v="B"/>
    <n v="479"/>
    <n v="12699.34"/>
  </r>
  <r>
    <s v="MP51N-6025"/>
    <x v="3"/>
    <s v="Madison Park"/>
    <s v="Liquid Cotton"/>
    <s v="E1020E"/>
    <s v="BLANKET"/>
    <s v="Lilac"/>
    <s v="Twin: 66&quot;W x 90&quot;L"/>
    <s v="B"/>
    <n v="597"/>
    <n v="12687.29"/>
  </r>
  <r>
    <s v="MP40-7864"/>
    <x v="0"/>
    <s v="Madison Park"/>
    <s v="Galen"/>
    <s v="G0050H"/>
    <s v="WINDOW PANEL"/>
    <s v="White"/>
    <s v="23x64&quot;"/>
    <s v="B"/>
    <n v="464"/>
    <n v="12669.09"/>
  </r>
  <r>
    <s v="MPH20-0003"/>
    <x v="5"/>
    <s v="Madison Park"/>
    <s v="800 Thread Count"/>
    <s v="D0023A"/>
    <s v="SHEET/SHEET SET"/>
    <s v="Khaki"/>
    <s v="Cal King: 108&quot;W x 102&quot;L/20&quot;W x 40&quot;L(4)/72&quot;W x 84&quot;L + 15&quot;D"/>
    <s v="B"/>
    <n v="291"/>
    <n v="12661.37"/>
  </r>
  <r>
    <s v="ST54-3604"/>
    <x v="3"/>
    <s v="Serta"/>
    <s v="Heated Faux Feathersoft"/>
    <s v="E1083D-1"/>
    <s v="ELECT BLANKET"/>
    <s v="Ivory"/>
    <s v="Full:77x84&quot;"/>
    <s v="ARB-"/>
    <n v="194"/>
    <n v="12660.44"/>
  </r>
  <r>
    <s v="MP41-4990"/>
    <x v="0"/>
    <s v="Madison Park"/>
    <s v="Aubrey"/>
    <s v="G1001A"/>
    <s v="VALANCE"/>
    <s v="Blue/Brown"/>
    <s v="50&quot;W x 18&quot;L"/>
    <s v="B+"/>
    <n v="916"/>
    <n v="12652.27"/>
  </r>
  <r>
    <s v="HH10-415"/>
    <x v="10"/>
    <s v="Harbor House Blue"/>
    <s v="Coastline"/>
    <s v="X1094B"/>
    <s v="COMFORTER (SET)"/>
    <s v="Aqua"/>
    <s v="Cal.King: 110x96&quot;/20x36+2&quot;(2)/72x84+15&quot;"/>
    <s v="B-"/>
    <n v="107"/>
    <n v="12635.18"/>
  </r>
  <r>
    <s v="UH10-2507"/>
    <x v="4"/>
    <s v="Urban Habitat"/>
    <s v="Comfort Cool Jersey Knit"/>
    <s v="C0055"/>
    <s v="COMFORTER (SET)"/>
    <s v="Black"/>
    <s v="90x94&quot;"/>
    <s v="B"/>
    <n v="435"/>
    <n v="12633.61"/>
  </r>
  <r>
    <s v="MP12-3736"/>
    <x v="1"/>
    <s v="Madison Park"/>
    <s v="Biloxi"/>
    <s v="A1015C"/>
    <s v="DUVET&amp;DUVET SET"/>
    <s v="Navy"/>
    <s v="Full/ Queen: 90x90&quot;/20x26&quot;(2)/18x18&quot;/16x16&quot;/12x18&quot;"/>
    <s v="B"/>
    <n v="252"/>
    <n v="12620.87"/>
  </r>
  <r>
    <s v="HH12-1348"/>
    <x v="10"/>
    <s v="Harbor House Blue"/>
    <s v="Suzanna"/>
    <s v="X1084B"/>
    <s v="DUVET&amp;DUVET SET"/>
    <s v="Ivory"/>
    <s v="King: 106x90&quot;/20x36&quot;(2)"/>
    <s v="B-"/>
    <n v="112"/>
    <n v="12607.65"/>
  </r>
  <r>
    <s v="AM10-0389"/>
    <x v="1"/>
    <s v="Super Listing"/>
    <s v="Porter"/>
    <s v="A6007W"/>
    <s v="COMFORTER (SET)"/>
    <s v="Khaki"/>
    <s v="Twin/Twin XL: 66x90&quot;/20x26&quot;"/>
    <s v="A++"/>
    <n v="547"/>
    <n v="12604.88"/>
  </r>
  <r>
    <s v="MP40-8258"/>
    <x v="0"/>
    <s v="Madison Park"/>
    <s v="Cecily"/>
    <s v="G1013C"/>
    <s v="WINDOW PANEL"/>
    <s v="Aqua"/>
    <s v="50&quot;x84&quot;(2)"/>
    <s v="B"/>
    <n v="453"/>
    <n v="12594.81"/>
  </r>
  <r>
    <s v="ST54-0047"/>
    <x v="3"/>
    <s v="Serta"/>
    <s v="Parsa AZ"/>
    <s v="X4046C"/>
    <s v="ELECT BLANKET"/>
    <s v="Plum"/>
    <s v="King:100x90&quot;"/>
    <s v="ARB-"/>
    <n v="158"/>
    <n v="12587.79"/>
  </r>
  <r>
    <s v="ID10-1329"/>
    <x v="1"/>
    <s v="Intelligent Design"/>
    <s v="Rudy"/>
    <s v="B3046"/>
    <s v="COMFORTER (SET)"/>
    <s v="Black"/>
    <s v="Twin/Twin XL"/>
    <s v="B"/>
    <n v="396"/>
    <n v="12583.68"/>
  </r>
  <r>
    <s v="CS20-1727"/>
    <x v="5"/>
    <s v="Comfort Spaces"/>
    <s v="Cotton 144TC"/>
    <s v="X3018R"/>
    <s v="SHEET/SHEET SET"/>
    <s v="Pink"/>
    <s v="Queen: 90x102&quot;/60x80&quot;+14/20x30&quot;(2)"/>
    <s v="ARB"/>
    <n v="565"/>
    <n v="12582.55"/>
  </r>
  <r>
    <s v="MP10-8323"/>
    <x v="1"/>
    <s v="Madison Park"/>
    <s v="Jenson"/>
    <s v="A1137A"/>
    <s v="COMFORTER (SET)"/>
    <s v="Blue"/>
    <s v="Cal King: 104&quot;W x 92&quot;L/20&quot;W x 36&quot;L (2)/72&quot;W x 84&quot;L + 15&quot;D /18&quot;W x 18&quot;L/12&quot;W x 18&quot;L/16&quot;W x 16&quot;L"/>
    <s v="B"/>
    <n v="222"/>
    <n v="12570.43"/>
  </r>
  <r>
    <s v="MP20-7167"/>
    <x v="5"/>
    <s v="Madison Park"/>
    <s v="600 Thread Count Pima Cotton"/>
    <s v="D0013B"/>
    <s v="SHEET/SHEET SET"/>
    <s v="Gold"/>
    <s v="Split King:110x104&quot;/20x40&quot;(4)/38x80+15&quot;(2)"/>
    <s v="B"/>
    <n v="155"/>
    <n v="12570.09"/>
  </r>
  <r>
    <s v="MPE20-1148"/>
    <x v="5"/>
    <s v="Madison Park Essentials"/>
    <s v="Satin"/>
    <s v="D0004S"/>
    <s v="SHEET/SHEET SET"/>
    <s v="Emerald"/>
    <s v="Cal King: 108x102&quot;/72x84+14&quot;/20x40&quot;(4)"/>
    <s v="B"/>
    <n v="475"/>
    <n v="12569.44"/>
  </r>
  <r>
    <s v="NS12-3246"/>
    <x v="1"/>
    <s v="N Natori"/>
    <s v="Hanae"/>
    <s v="A9001A"/>
    <s v="DUVET&amp;DUVET SET"/>
    <s v="White"/>
    <s v="King/Cal King: 110&quot;W x 96&quot;L / 20&quot;W x 36&quot;L (2)"/>
    <s v="B+"/>
    <n v="146"/>
    <n v="12562.3"/>
  </r>
  <r>
    <s v="CH100-1002"/>
    <x v="12"/>
    <s v="Chapel Hill"/>
    <s v="Carly"/>
    <s v="F1588"/>
    <s v="MOTION"/>
    <m/>
    <s v="32&quot;W x 33&quot;D x 33&quot;H"/>
    <s v="ORT"/>
    <n v="35"/>
    <n v="12545.06"/>
  </r>
  <r>
    <s v="MP50-8269"/>
    <x v="3"/>
    <s v="Madison Park"/>
    <s v="Rowan"/>
    <s v="E1076A"/>
    <s v="THROW"/>
    <s v="Navy Blue"/>
    <s v="50''x60''"/>
    <s v="B-"/>
    <n v="465"/>
    <n v="12544.64"/>
  </r>
  <r>
    <s v="ID10-1240"/>
    <x v="1"/>
    <s v="Intelligent Design"/>
    <s v="Raina"/>
    <s v="B3054A"/>
    <s v="COMFORTER (SET)"/>
    <s v="Aqua/Silver"/>
    <s v="Twin/Twin XL: 68&quot;W x 90&quot;L/20&quot;W x 26&quot;L +1&quot;D/12&quot;W x16&quot;L/16&quot;W x 16&quot;L"/>
    <s v="B"/>
    <n v="343"/>
    <n v="12544.53"/>
  </r>
  <r>
    <s v="MP40-1781"/>
    <x v="0"/>
    <s v="Madison Park"/>
    <s v="Andora"/>
    <s v="G0026E"/>
    <s v="WINDOW PANEL"/>
    <s v="Navy"/>
    <s v="50x84&quot;"/>
    <s v="B"/>
    <n v="622"/>
    <n v="12530.73"/>
  </r>
  <r>
    <s v="MP70-6630"/>
    <x v="7"/>
    <s v="Madison Park"/>
    <s v="Cecily"/>
    <s v="H0075C"/>
    <s v="SHOWER CURTAIN"/>
    <s v="Mauve"/>
    <s v="72&quot;W x 72&quot;L"/>
    <s v="B"/>
    <n v="612"/>
    <n v="12513.5"/>
  </r>
  <r>
    <s v="MP40-7809"/>
    <x v="0"/>
    <s v="Madison Park"/>
    <s v="Eastfield"/>
    <s v="G0058E"/>
    <s v="WINDOW PANEL"/>
    <s v="Teak"/>
    <s v="27x64&quot;"/>
    <s v="B+"/>
    <n v="484"/>
    <n v="12493.17"/>
  </r>
  <r>
    <s v="WR20-4009"/>
    <x v="5"/>
    <s v="Woolrich"/>
    <s v="Cotton Flannel"/>
    <s v="D0052D"/>
    <s v="SHEET/SHEET SET"/>
    <s v="Grey Ski Jump"/>
    <s v="Full:81&quot;x96&quot;/54&quot;x75&quot;+12&quot;/20&quot;x30&quot;(2)"/>
    <s v="B"/>
    <n v="471"/>
    <n v="12492.43"/>
  </r>
  <r>
    <s v="MP70-7542"/>
    <x v="7"/>
    <s v="Madison Park"/>
    <s v="Norah"/>
    <s v="H0038B"/>
    <s v="SHOWER CURTAIN"/>
    <s v="Gray"/>
    <s v="72&quot;W x 72&quot;L"/>
    <s v="B"/>
    <n v="654"/>
    <n v="12483.09"/>
  </r>
  <r>
    <s v="CS14-0863-1"/>
    <x v="1"/>
    <s v="Comfort Spaces"/>
    <s v="Pierre"/>
    <s v="X2017B"/>
    <s v="COVERLET&amp;BEDSPR"/>
    <s v="Black"/>
    <s v="Twin/Twin XL: 66x90&quot;/20x26&quot; (1)"/>
    <s v="ARB"/>
    <n v="586"/>
    <n v="12475.94"/>
  </r>
  <r>
    <s v="MZ10-0651"/>
    <x v="1"/>
    <s v="Intelligent Design"/>
    <s v="Rosalie"/>
    <s v="B2040D"/>
    <s v="COMFORTER (SET)"/>
    <s v="White/Gold"/>
    <s v="Full/Queen:86&quot;W x 90&quot;L/20&quot;W x 26&quot;L +1&quot;D (2)/12&quot;W x 16&quot;L"/>
    <s v="B"/>
    <n v="286"/>
    <n v="12471.88"/>
  </r>
  <r>
    <s v="MP95C-0197"/>
    <x v="6"/>
    <s v="Madison Park"/>
    <s v="Winter Glaze"/>
    <s v="J0067"/>
    <s v="CANVAS"/>
    <s v="Blue/White"/>
    <s v="15x30x1.5&quot;(2)"/>
    <s v="B"/>
    <n v="243"/>
    <n v="12470.72"/>
  </r>
  <r>
    <s v="CS14-0261"/>
    <x v="1"/>
    <s v="Comfort Spaces"/>
    <s v="Kienna"/>
    <s v="X1003B"/>
    <s v="COVERLET&amp;BEDSPR"/>
    <s v="Ivory"/>
    <s v="Twin/Twin XL: 66x90&quot;/20x26&quot;"/>
    <s v="ARA"/>
    <n v="649"/>
    <n v="12466.77"/>
  </r>
  <r>
    <s v="ID70-1291"/>
    <x v="7"/>
    <s v="Intelligent Design"/>
    <s v="Raina"/>
    <s v="H0103B"/>
    <s v="SHOWER CURTAIN"/>
    <s v="Aqua/Silver"/>
    <s v="72''W x 72&quot;L"/>
    <s v="B"/>
    <n v="865"/>
    <n v="12464.32"/>
  </r>
  <r>
    <s v="MP51N-6431"/>
    <x v="3"/>
    <s v="Madison Park"/>
    <s v="Egyptian Cotton"/>
    <s v="E1014H"/>
    <s v="BLANKET"/>
    <s v="Teal"/>
    <s v="Twin: 66&quot;W x 90&quot;L"/>
    <s v="B+"/>
    <n v="438"/>
    <n v="12457.02"/>
  </r>
  <r>
    <s v="TN51-0547"/>
    <x v="3"/>
    <s v="True North by Sleep Philosophy"/>
    <s v="Microfleece"/>
    <s v="E1077B"/>
    <s v="BLANKET"/>
    <s v="Taupe"/>
    <s v="108&quot; x 90&quot;"/>
    <s v="B"/>
    <n v="744"/>
    <n v="12450"/>
  </r>
  <r>
    <s v="BL51N-0851"/>
    <x v="3"/>
    <s v="Madison Park"/>
    <s v="Freshspun Basketweave"/>
    <s v="E1017A"/>
    <s v="BLANKET"/>
    <s v="Blue"/>
    <s v="Twin: 66x90&quot;"/>
    <s v="B"/>
    <n v="806"/>
    <n v="12449.84"/>
  </r>
  <r>
    <s v="CS20-1395"/>
    <x v="5"/>
    <s v="Comfort Spaces"/>
    <s v="Cotton Flannel 135GSM"/>
    <s v="X3069O"/>
    <s v="SHEET/SHEET SET"/>
    <s v="Multi"/>
    <s v="Full: 80x98&quot;/55x76+12&quot;/21x30&quot;(2)"/>
    <s v="ARB"/>
    <n v="434"/>
    <n v="12445.17"/>
  </r>
  <r>
    <s v="ID40-1807"/>
    <x v="0"/>
    <s v="Intelligent Design"/>
    <s v="Raina"/>
    <s v="G0045A"/>
    <s v="WINDOW PANEL"/>
    <s v="White/Silver"/>
    <s v="50x63&quot;"/>
    <s v="B"/>
    <n v="587"/>
    <n v="12435.41"/>
  </r>
  <r>
    <s v="BL20-0602"/>
    <x v="5"/>
    <s v="True North by Sleep Philosophy"/>
    <s v="Soloft Plush"/>
    <s v="D0033E"/>
    <s v="SHEET/SHEET SET"/>
    <s v="Aqua"/>
    <s v="Full: 54x75+14&quot;/81x96&quot;/20x30&quot;(2)"/>
    <s v="B"/>
    <n v="408"/>
    <n v="12419.51"/>
  </r>
  <r>
    <s v="ID31-2035"/>
    <x v="0"/>
    <s v="Intelligent Design"/>
    <s v="Loretta"/>
    <s v="M2001"/>
    <s v="CUSHION/POUF"/>
    <s v="Blush"/>
    <s v="Dia 22&quot; x 6&quot;H"/>
    <s v="B"/>
    <n v="609"/>
    <n v="12415.39"/>
  </r>
  <r>
    <s v="SS40-0121"/>
    <x v="0"/>
    <s v="SunSmart"/>
    <s v="Bentley"/>
    <s v="G0042B"/>
    <s v="WINDOW PANEL"/>
    <s v="Taupe"/>
    <s v="50&quot;W x 95&quot;L"/>
    <s v="B"/>
    <n v="465"/>
    <n v="12391.36"/>
  </r>
  <r>
    <s v="MPE10-1053"/>
    <x v="1"/>
    <s v="Madison Park Essentials"/>
    <s v="Alexis"/>
    <s v="A0131"/>
    <s v="COMFORTER (SET)"/>
    <s v="Blue"/>
    <s v="Twin:66&quot;Wx90&quot;L/20&quot;Wx26&quot;L/66&quot;Wx96&quot;L/39&quot;Wx75&quot;L+12&quot;D/20&quot;Wx30&quot;L/20&quot;Wx30&quot;L"/>
    <s v="A+"/>
    <n v="440"/>
    <n v="12390.72"/>
  </r>
  <r>
    <s v="WR51-3907"/>
    <x v="3"/>
    <s v="Woolrich"/>
    <s v="Burlington"/>
    <s v="E1060F"/>
    <s v="BLANKET"/>
    <s v="Brown"/>
    <s v="Twin: 66x90&quot;"/>
    <s v="B+"/>
    <n v="681"/>
    <n v="12390.02"/>
  </r>
  <r>
    <s v="MP41-2714"/>
    <x v="0"/>
    <s v="Madison Park"/>
    <s v="Aubrey"/>
    <s v="G1001C"/>
    <s v="VALANCE"/>
    <s v="Burgundy"/>
    <s v="50x18&quot;"/>
    <s v="B"/>
    <n v="1048"/>
    <n v="12384.56"/>
  </r>
  <r>
    <s v="TN20-0533"/>
    <x v="5"/>
    <s v="True North by Sleep Philosophy"/>
    <s v="Micro Fleece"/>
    <s v="D0035H"/>
    <s v="SHEET/SHEET SET"/>
    <s v="Snowflake Boho"/>
    <s v="Full: 82x96&quot;/54x75+14&quot;/20x30&quot;(2)"/>
    <s v="B"/>
    <n v="407"/>
    <n v="12378.35"/>
  </r>
  <r>
    <s v="TN20-0567"/>
    <x v="5"/>
    <s v="True North by Sleep Philosophy"/>
    <s v="Cozy Cotton Flannel"/>
    <s v="D0050B"/>
    <s v="SHEET/SHEET SET"/>
    <s v="White Village Print"/>
    <s v="King: 108x102&quot;/78x80+14&quot;/20x40&quot;(2)"/>
    <s v="B"/>
    <n v="392"/>
    <n v="12349.05"/>
  </r>
  <r>
    <s v="TN20-0243"/>
    <x v="5"/>
    <s v="True North by Sleep Philosophy"/>
    <s v="Cozy Cotton Flannel"/>
    <s v="D0036AP"/>
    <s v="SHEET/SHEET SET"/>
    <s v="Grey Geo"/>
    <s v="King"/>
    <s v="B"/>
    <n v="407"/>
    <n v="12346.66"/>
  </r>
  <r>
    <s v="ID10-2414"/>
    <x v="1"/>
    <s v="Intelligent Design"/>
    <s v="Felicia"/>
    <s v="B3053J"/>
    <s v="COMFORTER (SET)"/>
    <s v="Green"/>
    <s v="King/Cal King: 104&quot;Wx90&quot;L/20&quot;Wx36&quot;L+2&quot;D(2)/12&quot;Wx16&quot;L"/>
    <s v="B"/>
    <n v="279"/>
    <n v="12338.89"/>
  </r>
  <r>
    <s v="MP40-5469"/>
    <x v="0"/>
    <s v="Madison Park"/>
    <s v="Ceres"/>
    <s v="G0044D"/>
    <s v="WINDOW PANEL"/>
    <s v="White"/>
    <s v="50&quot;W x 95&quot;L (2)"/>
    <s v="B+"/>
    <n v="734"/>
    <n v="12334.22"/>
  </r>
  <r>
    <s v="MP41-2226"/>
    <x v="0"/>
    <s v="Madison Park"/>
    <s v="Amherst"/>
    <s v="G0029A"/>
    <s v="VALANCE"/>
    <s v="Black"/>
    <s v="50x18&quot;"/>
    <s v="B"/>
    <n v="1201"/>
    <n v="12332.67"/>
  </r>
  <r>
    <s v="MP70-8456"/>
    <x v="7"/>
    <s v="Madison Park"/>
    <s v="Spa Waffle"/>
    <s v="H0044E"/>
    <s v="SHOWER CURTAIN"/>
    <s v="Dark Blue"/>
    <s v="72&quot;x84&quot;"/>
    <s v="B"/>
    <n v="700"/>
    <n v="12329.17"/>
  </r>
  <r>
    <s v="ID20-135"/>
    <x v="5"/>
    <s v="Intelligent Design"/>
    <s v="Microfiber"/>
    <s v="D0037C"/>
    <s v="SHEET/SHEET SET"/>
    <s v="Grey"/>
    <s v="Queen: 90x102&quot;/20x30&quot;(2)/60x80+12&quot;"/>
    <s v="B"/>
    <n v="860"/>
    <n v="12328.29"/>
  </r>
  <r>
    <s v="MP10-8365"/>
    <x v="4"/>
    <s v="Madison Park"/>
    <s v="Winfield"/>
    <s v="C0001C"/>
    <s v="COMFORTER (SET)"/>
    <s v="Teal"/>
    <s v="Full/Queen: 90x90&quot;"/>
    <s v="TBD"/>
    <n v="287"/>
    <n v="12323.18"/>
  </r>
  <r>
    <s v="MPE21-1135"/>
    <x v="5"/>
    <s v="Madison Park Essentials"/>
    <s v="Satin"/>
    <s v="D0004Q-1"/>
    <s v="PILLOWCASE"/>
    <s v="Blue"/>
    <s v="Standard Pillowcase: 20x30&quot;(2)"/>
    <s v="B"/>
    <n v="2311"/>
    <n v="12322.6"/>
  </r>
  <r>
    <s v="MP10-6832"/>
    <x v="1"/>
    <s v="Madison Park"/>
    <s v="Lola"/>
    <s v="A0026D"/>
    <s v="COMFORTER (SET)"/>
    <s v="Grey/Peach"/>
    <s v="Twin/Twin XL: 68&quot;W x 90&quot;L / 20&quot;W x 26&quot;L/ 39&quot;W x 75&quot;L + 15&quot;D/12&quot;W x 20&quot;L/18&quot;W x 18&quot;L/ 16&quot;W x 16&quot;L"/>
    <s v="A"/>
    <n v="226"/>
    <n v="12320.08"/>
  </r>
  <r>
    <s v="II12-1114"/>
    <x v="1"/>
    <s v="INK+IVY"/>
    <s v="Arizona"/>
    <s v="A5084"/>
    <s v="DUVET&amp;DUVET SET"/>
    <s v="Yellow"/>
    <s v="Full/Queen: 88&quot;W x 92&quot;L / 20&quot;W x 26&quot;L (2)"/>
    <s v="B+"/>
    <n v="171"/>
    <n v="12303.27"/>
  </r>
  <r>
    <s v="CS20-1706"/>
    <x v="5"/>
    <s v="Comfort Spaces"/>
    <s v="Cotton Flannel 135GSM"/>
    <s v="X3069T"/>
    <s v="SHEET/SHEET SET"/>
    <s v="Christmas Village"/>
    <s v="Queen: 90x102&quot;/60x81&quot;+14&quot;/21x30&quot;(2)"/>
    <s v="ARB"/>
    <n v="511"/>
    <n v="12290.89"/>
  </r>
  <r>
    <s v="ST54-0283"/>
    <x v="3"/>
    <s v="Serta"/>
    <s v="Corded Plush"/>
    <s v="E0121A"/>
    <s v="ELECT BLANKET"/>
    <s v="Ivory"/>
    <s v="Full: 77x84&quot;"/>
    <s v="B"/>
    <n v="214"/>
    <n v="12279.34"/>
  </r>
  <r>
    <s v="AM10-0058"/>
    <x v="1"/>
    <s v="Super Listing"/>
    <s v="Camden"/>
    <s v="A6002B"/>
    <s v="COMFORTER (SET)"/>
    <s v="Gray"/>
    <s v="Twin/Twin XL: 66x90&quot;/20x26+2&quot;(1)"/>
    <s v="B"/>
    <n v="543"/>
    <n v="12273.84"/>
  </r>
  <r>
    <s v="ID10-2287"/>
    <x v="1"/>
    <s v="Intelligent Design"/>
    <s v="Lucy"/>
    <s v="B3072B"/>
    <s v="COMFORTER (SET)"/>
    <s v="Pink"/>
    <s v="King/Cal King: 104&quot;W x 90&quot;L / 20&quot;W x 36&quot;L (2)"/>
    <s v="A"/>
    <n v="261"/>
    <n v="12259.21"/>
  </r>
  <r>
    <s v="AM10-0180"/>
    <x v="1"/>
    <s v="Super Listing"/>
    <s v="Miro"/>
    <s v="A6012B"/>
    <s v="COMFORTER (SET)"/>
    <s v="Grey"/>
    <s v="Full/Queen: 90x90&quot;/20x26&quot;(2)"/>
    <s v="B"/>
    <n v="480"/>
    <n v="12258.04"/>
  </r>
  <r>
    <s v="ST54-0081"/>
    <x v="3"/>
    <s v="Serta"/>
    <s v="Fleece to Sherpa"/>
    <s v="E0068G"/>
    <s v="ELECT BLANKET"/>
    <s v="Tan"/>
    <s v="50x60&quot;"/>
    <s v="B"/>
    <n v="376"/>
    <n v="12245.5"/>
  </r>
  <r>
    <s v="MP50-8272"/>
    <x v="3"/>
    <s v="Madison Park"/>
    <s v="Rowan"/>
    <s v="E1076D"/>
    <s v="THROW"/>
    <s v="Brown"/>
    <s v="50''x60''"/>
    <s v="B"/>
    <n v="450"/>
    <n v="12242.32"/>
  </r>
  <r>
    <s v="WR20-2045"/>
    <x v="5"/>
    <s v="Woolrich"/>
    <s v="Cotton Flannel"/>
    <s v="D0036BB"/>
    <s v="SHEET/SHEET SET"/>
    <s v="Blue Plaid"/>
    <s v="Cal King: 108&quot;W x 102&quot;L/72&quot;W x 84&quot;L + 14&quot;D/20&quot;W x 40&quot;L(2)"/>
    <s v="B"/>
    <n v="367"/>
    <n v="12232.77"/>
  </r>
  <r>
    <s v="MP40-4897"/>
    <x v="0"/>
    <s v="Madison Park"/>
    <s v="Aubrey"/>
    <s v="G1001D"/>
    <s v="WINDOW PANEL"/>
    <s v="Navy"/>
    <s v="50&quot;W x 95&quot;L (2)"/>
    <s v="B"/>
    <n v="388"/>
    <n v="12216.19"/>
  </r>
  <r>
    <s v="ID10-2156"/>
    <x v="1"/>
    <s v="Intelligent Design"/>
    <s v="Felicia"/>
    <s v="B3053G"/>
    <s v="COMFORTER (SET)"/>
    <s v="Blue"/>
    <s v="Twin/Twin XL:68&quot;Wx90&quot;L/20&quot;Wx26&quot;L+2&quot;D/12&quot;Wx16&quot;L"/>
    <s v="B"/>
    <n v="362"/>
    <n v="12215.99"/>
  </r>
  <r>
    <s v="MP154-0200"/>
    <x v="9"/>
    <s v="INK+IVY"/>
    <s v="Auburn"/>
    <s v="K0022"/>
    <s v="LGT-FLOOR LAMPS"/>
    <s v="Gold"/>
    <s v="18.5&quot;W x 11.8&quot;D x 64.5&quot;H"/>
    <s v="B"/>
    <n v="127"/>
    <n v="12206.66"/>
  </r>
  <r>
    <s v="MP10-5987"/>
    <x v="1"/>
    <s v="Madison Park"/>
    <s v="Pacey"/>
    <s v="A5017A"/>
    <s v="COMFORTER (SET)"/>
    <s v="Off White"/>
    <s v="Queen: 90&quot;W x 90&quot;L/20&quot;W x 26&quot;L(2)"/>
    <s v="B"/>
    <n v="150"/>
    <n v="12187.89"/>
  </r>
  <r>
    <s v="CS20-1711"/>
    <x v="5"/>
    <s v="Comfort Spaces"/>
    <s v="Cotton Flannel 135GSM"/>
    <s v="X3069U"/>
    <s v="SHEET/SHEET SET"/>
    <s v="Reindeer"/>
    <s v="Queen: 90x102&quot;/60x81&quot;+14&quot;/21x30&quot;(2)"/>
    <s v="ARB"/>
    <n v="508"/>
    <n v="12186.92"/>
  </r>
  <r>
    <s v="MPE10-1066"/>
    <x v="1"/>
    <s v="Madison Park Essentials"/>
    <s v="Luna"/>
    <s v="A0136B"/>
    <s v="COMFORTER (SET)"/>
    <s v="Taupe"/>
    <s v="King:104x92&quot;/20x36&quot;(2)/108x102&quot;/78x80+14&quot;/20x40&quot;(2)"/>
    <s v="B"/>
    <n v="295"/>
    <n v="12183.36"/>
  </r>
  <r>
    <s v="FB153-1183"/>
    <x v="9"/>
    <s v="510 Design"/>
    <s v="Zirconia"/>
    <s v="K0213"/>
    <s v="LGT-TABLE LAMPS"/>
    <s v="Green"/>
    <s v="15x15x26.5&quot;/body size:5.75x5.75x15&quot;/shade size:13x13x10&quot;"/>
    <s v="B"/>
    <n v="209"/>
    <n v="12182.35"/>
  </r>
  <r>
    <s v="MP10-8213"/>
    <x v="3"/>
    <s v="Madison Park"/>
    <s v="Blair"/>
    <s v="E0054C"/>
    <s v="COMFORTER (SET)"/>
    <s v="Black"/>
    <s v="Full/Queen: 90x90&quot;/20x26&quot;(2)"/>
    <s v="B"/>
    <n v="205"/>
    <n v="12153.5"/>
  </r>
  <r>
    <s v="MZ10-508"/>
    <x v="1"/>
    <s v="Intelligent Design"/>
    <s v="Ashton"/>
    <s v="B2004A"/>
    <s v="COMFORTER (SET)"/>
    <s v="Khaki/Navy"/>
    <s v="King/Cal King: 102x90&quot;/20x36+2&quot;(2)/10x18&quot;"/>
    <s v="B"/>
    <n v="285"/>
    <n v="12151.12"/>
  </r>
  <r>
    <s v="TN20-0241"/>
    <x v="5"/>
    <s v="True North by Sleep Philosophy"/>
    <s v="Cozy Cotton Flannel"/>
    <s v="D0036AP"/>
    <s v="SHEET/SHEET SET"/>
    <s v="Grey Geo"/>
    <s v="Full"/>
    <s v="B"/>
    <n v="543"/>
    <n v="12148.17"/>
  </r>
  <r>
    <s v="MP72-8459"/>
    <x v="7"/>
    <s v="Madison Park"/>
    <s v="Tufted Pearl Channel"/>
    <s v="H0054E"/>
    <s v="BATH RUG"/>
    <s v="Black"/>
    <s v="24&quot;W x 58&quot;L"/>
    <s v="B"/>
    <n v="357"/>
    <n v="12144.39"/>
  </r>
  <r>
    <s v="ID51-827"/>
    <x v="3"/>
    <s v="Intelligent Design"/>
    <s v="Microlight Plush"/>
    <s v="E1053C"/>
    <s v="BLANKET"/>
    <s v="Grey"/>
    <s v="Twin/Twin XL:68x92&quot;"/>
    <s v="B"/>
    <n v="962"/>
    <n v="12142.7"/>
  </r>
  <r>
    <s v="BASI10-0200"/>
    <x v="3"/>
    <s v="Madison Park Essentials"/>
    <s v="Larkspur"/>
    <s v="E0002B"/>
    <s v="COMFORTER (SET)"/>
    <s v="Navy/Light Blue"/>
    <s v="King/CalK: 106x94&quot;/20x36+2&quot;(2)"/>
    <s v="B"/>
    <n v="371"/>
    <n v="12133.01"/>
  </r>
  <r>
    <s v="MPE10-376"/>
    <x v="1"/>
    <s v="Madison Park Essentials"/>
    <s v="Lafael"/>
    <s v="A1052A"/>
    <s v="COMFORTER (SET)"/>
    <s v="Purple"/>
    <s v="Twin: 68x86&quot;/20x26+2&quot;/39x75+15&quot;/66x96&quot;/39x75+12&quot;/20x30&quot;/12x18&quot;"/>
    <s v="B"/>
    <n v="209"/>
    <n v="12131.68"/>
  </r>
  <r>
    <s v="MP40-8664"/>
    <x v="0"/>
    <s v="Madison Park"/>
    <s v="Quincy"/>
    <s v="G1026B"/>
    <s v="WINDOW PANEL"/>
    <s v="Linen"/>
    <s v="34X64&quot;"/>
    <s v="TBD"/>
    <n v="380"/>
    <n v="12122.7"/>
  </r>
  <r>
    <s v="ID51-1088"/>
    <x v="3"/>
    <s v="Intelligent Design"/>
    <s v="Microlight Plush"/>
    <s v="E1053B"/>
    <s v="BLANKET"/>
    <s v="Black"/>
    <s v="King:108x92&quot;"/>
    <s v="B"/>
    <n v="672"/>
    <n v="12114.5"/>
  </r>
  <r>
    <s v="MP10-2795"/>
    <x v="1"/>
    <s v="Madison Park"/>
    <s v="Dawn"/>
    <s v="A0001B"/>
    <s v="COMFORTER (SET)"/>
    <s v="Coral"/>
    <s v="Cal King: 104x92&quot;/20x36+2&quot;(2)/72x84+15&quot;/16x16&quot;/12x18&quot;/18x18&quot;/26x26&quot;(2)"/>
    <s v="A"/>
    <n v="116"/>
    <n v="12112.98"/>
  </r>
  <r>
    <s v="ID20-688"/>
    <x v="5"/>
    <s v="Intelligent Design"/>
    <s v="Cotton Blend Jersey Knit"/>
    <s v="D0005A"/>
    <s v="SHEET/SHEET SET"/>
    <s v="White"/>
    <s v="Twin XL: 66x96&quot;/39x80+14&quot;/20x30&quot;"/>
    <s v="B"/>
    <n v="577"/>
    <n v="12111.39"/>
  </r>
  <r>
    <s v="MP51-8500"/>
    <x v="4"/>
    <s v="Madison Park"/>
    <s v="Windom"/>
    <s v="C0010N"/>
    <s v="BLANKET"/>
    <s v="Black"/>
    <s v="Twin: 68x90&quot; (13oz)"/>
    <s v="TBD"/>
    <n v="650"/>
    <n v="12092.56"/>
  </r>
  <r>
    <s v="MPE20-1159"/>
    <x v="5"/>
    <s v="Madison Park Essentials"/>
    <s v="Satin"/>
    <s v="D0004U"/>
    <s v="SHEET/SHEET SET"/>
    <s v="Champagne"/>
    <s v="Full: 81x96&quot;/54x75+14&quot;/20x30&quot;(4)"/>
    <s v="B"/>
    <n v="652"/>
    <n v="12091.18"/>
  </r>
  <r>
    <s v="ST54-0297"/>
    <x v="3"/>
    <s v="Serta"/>
    <s v="Corded Plush"/>
    <s v="E0121D"/>
    <s v="ELECT BLANKET"/>
    <s v="Brown"/>
    <s v="King: 100x90&quot;"/>
    <s v="B"/>
    <n v="136"/>
    <n v="12072.84"/>
  </r>
  <r>
    <s v="PC20-009"/>
    <x v="5"/>
    <s v="True North by Sleep Philosophy"/>
    <s v="Micro Fleece"/>
    <s v="D0034L"/>
    <s v="SHEET/SHEET SET"/>
    <s v="Blue"/>
    <s v="Twin: 66x96&quot;/39x75+14&quot;/20x30&quot;"/>
    <s v="B"/>
    <n v="506"/>
    <n v="12059.81"/>
  </r>
  <r>
    <s v="MP10-4187"/>
    <x v="1"/>
    <s v="Madison Park"/>
    <s v="Serene"/>
    <s v="A1013G"/>
    <s v="COMFORTER (SET)"/>
    <s v="Yellow"/>
    <s v="Cal King: 104x92&quot;/20x36&quot;(2)/72x84+15&quot;/18x18&quot;/12x18&quot;/12x16&quot;"/>
    <s v="B"/>
    <n v="164"/>
    <n v="12057.05"/>
  </r>
  <r>
    <s v="MP70-8550"/>
    <x v="7"/>
    <s v="Madison Park"/>
    <s v="Spa Waffle"/>
    <s v="H0043B"/>
    <s v="SHOWER CURTAIN"/>
    <s v="Taupe"/>
    <s v="Long: 72x78&quot;"/>
    <s v="A+"/>
    <n v="739"/>
    <n v="12056.56"/>
  </r>
  <r>
    <s v="MP40-1531"/>
    <x v="1"/>
    <s v="Madison Park"/>
    <s v="Serene"/>
    <s v="A1013A-2"/>
    <s v="WINDOW PANEL"/>
    <s v="Red"/>
    <s v="50x84&quot;"/>
    <s v="B"/>
    <n v="691"/>
    <n v="12053.49"/>
  </r>
  <r>
    <s v="SHET20-526"/>
    <x v="5"/>
    <s v="True North by Sleep Philosophy"/>
    <s v="Micro Fleece"/>
    <s v="D0034A"/>
    <s v="SHEET/SHEET SET"/>
    <s v="Grey"/>
    <s v="Twin: 66x96&quot;/39x75+14&quot;/20x30&quot;"/>
    <s v="B"/>
    <n v="505"/>
    <n v="12045.34"/>
  </r>
  <r>
    <s v="TN20-0075"/>
    <x v="5"/>
    <s v="True North by Sleep Philosophy"/>
    <s v="Cozy Cotton Flannel"/>
    <s v="D0036AD"/>
    <s v="SHEET/SHEET SET"/>
    <s v="Tan Plaid"/>
    <s v="Cal King: 108x102&quot;/72x84+14&quot;/20x40&quot;(2)"/>
    <s v="B"/>
    <n v="408"/>
    <n v="12009.28"/>
  </r>
  <r>
    <s v="TN20-0077"/>
    <x v="5"/>
    <s v="True North by Sleep Philosophy"/>
    <s v="Cozy Cotton Flannel"/>
    <s v="D0036AE"/>
    <s v="SHEET/SHEET SET"/>
    <s v="Red Plaid"/>
    <s v="Full: 81x96&quot;/54x75+12&quot;/20x30&quot;(2)"/>
    <s v="B"/>
    <n v="552"/>
    <n v="11988.78"/>
  </r>
  <r>
    <s v="MP20-5414"/>
    <x v="5"/>
    <s v="Madison Park"/>
    <s v="Peached Percale"/>
    <s v="D0024G"/>
    <s v="SHEET/SHEET SET"/>
    <s v="Aqua"/>
    <s v="Queen: 90&quot;W x 102&quot;L/20&quot;W x 31&quot;L (2)/60&quot;W x 80&quot;L + 15&quot;D"/>
    <s v="B"/>
    <n v="368"/>
    <n v="11988.6"/>
  </r>
  <r>
    <s v="II51-1143"/>
    <x v="3"/>
    <s v="INK+IVY"/>
    <s v="Bree Knit"/>
    <s v="E1055E-4"/>
    <s v="BLANKET"/>
    <s v="Indigo"/>
    <s v="Full/Queen: 90x90&quot;"/>
    <s v="B"/>
    <n v="299"/>
    <n v="11981.33"/>
  </r>
  <r>
    <s v="MP20-2386"/>
    <x v="5"/>
    <s v="Madison Park"/>
    <s v="3M Microcell"/>
    <s v="D0015D"/>
    <s v="SHEET/SHEET SET"/>
    <s v="Grey"/>
    <s v="King: 108x102&quot;/78x80+16&quot;/20x40&quot;(2)"/>
    <s v="B"/>
    <n v="534"/>
    <n v="11980.15"/>
  </r>
  <r>
    <s v="TN51-0544"/>
    <x v="3"/>
    <s v="True North by Sleep Philosophy"/>
    <s v="Microfleece"/>
    <s v="E1077A"/>
    <s v="BLANKET"/>
    <s v="Ivory"/>
    <s v="108&quot; x 90&quot;"/>
    <s v="B"/>
    <n v="720"/>
    <n v="11979.99"/>
  </r>
  <r>
    <s v="WR20-3995"/>
    <x v="5"/>
    <s v="Woolrich"/>
    <s v="Cotton Flannel"/>
    <s v="D0052C"/>
    <s v="SHEET/SHEET SET"/>
    <s v="Tan Plaid"/>
    <s v="Full: 81&quot;Wx96&quot;L/54&quot;Wx75&quot;L+12&quot;D/20&quot;Wx30&quot;L(2)"/>
    <s v="B"/>
    <n v="464"/>
    <n v="11975.05"/>
  </r>
  <r>
    <s v="MP70-7842"/>
    <x v="7"/>
    <s v="Madison Park"/>
    <s v="Cassandra"/>
    <s v="H0093B"/>
    <s v="SHOWER CURTAIN"/>
    <s v="Blue"/>
    <s v="72&quot;W x 72&quot;L"/>
    <s v="B"/>
    <n v="562"/>
    <n v="11969.71"/>
  </r>
  <r>
    <s v="CC16-0021"/>
    <x v="4"/>
    <s v="Croscill"/>
    <s v="Signature"/>
    <s v="C6001A-1"/>
    <s v="MATT PAD/TOPPER"/>
    <s v="White"/>
    <s v="Cal King:72x84+15&quot;"/>
    <s v="B"/>
    <n v="319"/>
    <n v="11964.5"/>
  </r>
  <r>
    <s v="TN20-0524"/>
    <x v="5"/>
    <s v="True North by Sleep Philosophy"/>
    <s v="Micro Fleece"/>
    <s v="D0035F"/>
    <s v="SHEET/SHEET SET"/>
    <s v="Blush"/>
    <s v="Full: 82x96&quot;/54x75+14&quot;/20x30&quot;(2)"/>
    <s v="B"/>
    <n v="420"/>
    <n v="11946.8"/>
  </r>
  <r>
    <s v="SS40-0017"/>
    <x v="0"/>
    <s v="SunSmart"/>
    <s v="Mirage"/>
    <s v="G1015C"/>
    <s v="WINDOW PANEL"/>
    <s v="Silver"/>
    <s v="50&quot;W x 95&quot;L"/>
    <s v="B"/>
    <n v="625"/>
    <n v="11944.63"/>
  </r>
  <r>
    <s v="MP20-7158"/>
    <x v="5"/>
    <s v="Madison Park"/>
    <s v="800 Thread Count"/>
    <s v="D0023G"/>
    <s v="SHEET/SHEET SET"/>
    <s v="Charcoal"/>
    <s v="Split King: 110x104&quot;/20x40&quot;(4)/38x80+15&quot; (2)"/>
    <s v="B"/>
    <n v="249"/>
    <n v="11939.69"/>
  </r>
  <r>
    <s v="ID10-1791"/>
    <x v="1"/>
    <s v="Intelligent Design"/>
    <s v="Felicia"/>
    <s v="B3053C"/>
    <s v="COMFORTER (SET)"/>
    <s v="Grey"/>
    <s v="Twin/Twin XL"/>
    <s v="B+"/>
    <n v="353"/>
    <n v="11936.66"/>
  </r>
  <r>
    <s v="MP10-8464"/>
    <x v="1"/>
    <s v="Madison Park"/>
    <s v="Mariposa"/>
    <s v="A1152A"/>
    <s v="COMFORTER (SET)"/>
    <s v="Brown"/>
    <s v="Full/Queen:90&quot;Wx90&quot;L/20&quot;Wx26&quot;L+1&quot;(2)/18&quot;Wx18&quot;L/12&quot;Wx18&quot;L"/>
    <s v="B"/>
    <n v="287"/>
    <n v="11930.54"/>
  </r>
  <r>
    <s v="WR50-3872"/>
    <x v="1"/>
    <s v="Woolrich"/>
    <s v="Woodshed AZ"/>
    <s v="X1006B"/>
    <s v="THROW"/>
    <s v="Brown"/>
    <s v="50x70&quot;"/>
    <s v="ARB"/>
    <n v="514"/>
    <n v="11919.66"/>
  </r>
  <r>
    <s v="HH11-705"/>
    <x v="10"/>
    <s v="Harbor House Blue"/>
    <s v="Crystal Beach"/>
    <s v="X1081-1"/>
    <s v="BED SKIRT&amp;SHAM"/>
    <s v="Blue"/>
    <s v="26x26&quot;"/>
    <s v="B-"/>
    <n v="523"/>
    <n v="11901.74"/>
  </r>
  <r>
    <s v="MPS73-533"/>
    <x v="8"/>
    <s v="Madison Park Signature"/>
    <s v="Turkish"/>
    <s v="H0074C"/>
    <s v="BATH TOWEL"/>
    <s v="Grey"/>
    <s v="35x70&quot;(2)"/>
    <s v="B"/>
    <n v="312"/>
    <n v="11889.6"/>
  </r>
  <r>
    <s v="ST54-0287"/>
    <x v="3"/>
    <s v="Serta"/>
    <s v="Corded Plush"/>
    <s v="E0121B"/>
    <s v="ELECT BLANKET"/>
    <s v="Grey"/>
    <s v="Full: 77x84&quot;"/>
    <s v="B"/>
    <n v="208"/>
    <n v="11875.83"/>
  </r>
  <r>
    <s v="ID51-823"/>
    <x v="3"/>
    <s v="Intelligent Design"/>
    <s v="Microlight Plush"/>
    <s v="E1053A"/>
    <s v="BLANKET"/>
    <s v="Aqua"/>
    <s v="King:108x92&quot;"/>
    <s v="B"/>
    <n v="667"/>
    <n v="11875.62"/>
  </r>
  <r>
    <s v="WR20-3989"/>
    <x v="5"/>
    <s v="Woolrich"/>
    <s v="Cotton Flannel"/>
    <s v="D0052B"/>
    <s v="SHEET/SHEET SET"/>
    <s v="Gray Deer Toile"/>
    <s v="Twin: 66&quot;Wx96&quot;L/39&quot;Wx75&quot;L+12&quot;D/20&quot;Wx30&quot;L"/>
    <s v="B"/>
    <n v="521"/>
    <n v="11863.84"/>
  </r>
  <r>
    <s v="ST54-0111"/>
    <x v="3"/>
    <s v="Serta"/>
    <s v="Fleece to Sherpa"/>
    <s v="E0069G"/>
    <s v="ELECT BLANKET"/>
    <s v="Tan"/>
    <s v="Full: 77x84&quot;"/>
    <s v="B"/>
    <n v="233"/>
    <n v="11859.01"/>
  </r>
  <r>
    <s v="MP41-2399"/>
    <x v="0"/>
    <s v="Madison Park"/>
    <s v="Saratoga"/>
    <s v="G0016H"/>
    <s v="VALANCE"/>
    <s v="Ivory/Grey"/>
    <s v="50x18&quot;"/>
    <s v="B"/>
    <n v="1019"/>
    <n v="11848.53"/>
  </r>
  <r>
    <s v="UH10-2504"/>
    <x v="4"/>
    <s v="Urban Habitat"/>
    <s v="Comfort Cool Jersey Knit"/>
    <s v="C0055"/>
    <s v="COMFORTER (SET)"/>
    <s v="Navy"/>
    <s v="90x94&quot;"/>
    <s v="B"/>
    <n v="413"/>
    <n v="11842.06"/>
  </r>
  <r>
    <s v="MPE10-1069"/>
    <x v="1"/>
    <s v="Madison Park Essentials"/>
    <s v="Jaxon"/>
    <s v="A1119D"/>
    <s v="COMFORTER (SET)"/>
    <s v="Green/Grey"/>
    <s v="Full: 78'W x 86&quot;L/20&quot;W x 26''L(2)/81&quot;W x 96&quot;L/54&quot;W x 75&quot;L+14&quot;D/20&quot;W x 30&quot;L(2)"/>
    <s v="B+"/>
    <n v="296"/>
    <n v="11840.58"/>
  </r>
  <r>
    <s v="CS20-0959"/>
    <x v="5"/>
    <s v="Comfort Spaces"/>
    <s v="Cotton Flannel 135GSM"/>
    <s v="X3069K"/>
    <s v="SHEET/SHEET SET"/>
    <s v="Aqua"/>
    <s v="Queen: 90&quot;W x 102&quot;L/60&quot;W x 81&quot;L + 14&quot;D/21&quot;W x 30&quot;L(2)"/>
    <s v="ARB"/>
    <n v="498"/>
    <n v="11838.56"/>
  </r>
  <r>
    <s v="AM73-0233"/>
    <x v="8"/>
    <s v="Super Listing"/>
    <s v="Premium Turkish Cotton"/>
    <s v="H0079E"/>
    <s v="BATH TOWEL"/>
    <s v="Seafoam"/>
    <s v="27x54&quot;(2)/16x30&quot;(2)/12x12&quot;(2)"/>
    <s v="B"/>
    <n v="580"/>
    <n v="11836.43"/>
  </r>
  <r>
    <s v="ID40-1616"/>
    <x v="0"/>
    <s v="Intelligent Design"/>
    <s v="Raina"/>
    <s v="G0045C"/>
    <s v="WINDOW PANEL"/>
    <s v="Blush/Gold"/>
    <s v="50&quot;W x 63&quot;L"/>
    <s v="B"/>
    <n v="552"/>
    <n v="11827.89"/>
  </r>
  <r>
    <s v="FUR120-0053"/>
    <x v="2"/>
    <s v="INK+IVY"/>
    <s v="Lennox"/>
    <s v="F0512"/>
    <s v="OCCASIONL TABLE"/>
    <s v="Natural"/>
    <s v="34.5&quot;W x 19&quot;D x 16~21.5&quot;H"/>
    <s v="B"/>
    <n v="158"/>
    <n v="11808.39"/>
  </r>
  <r>
    <s v="MP12-8493"/>
    <x v="1"/>
    <s v="Madison Park"/>
    <s v="Jolene"/>
    <s v="A1153A"/>
    <s v="DUVET&amp;DUVET SET"/>
    <s v="Dark Grey/Plum"/>
    <s v="King/ Cal King : 104&quot;W x 92&quot;L/20&quot;W x 36&quot;L(2)"/>
    <s v="B"/>
    <n v="279"/>
    <n v="11805.17"/>
  </r>
  <r>
    <s v="ST54-0054"/>
    <x v="3"/>
    <s v="Serta"/>
    <s v="Freya AZ"/>
    <s v="X4047A"/>
    <s v="ELECT BLANKET"/>
    <s v="Indigo"/>
    <s v="Queen:84x90&quot;"/>
    <s v="ARB"/>
    <n v="153"/>
    <n v="11803.95"/>
  </r>
  <r>
    <s v="BRP20-0080C"/>
    <x v="5"/>
    <s v="Beautyrest Platinum "/>
    <s v="400TC Liquid Cotton"/>
    <s v="D7005B"/>
    <s v="SHEET/SHEET SET"/>
    <s v="Tan(Maple Sugar 15-1316TPX)"/>
    <s v="King: 108x108&quot;/21x40&quot;(2)/78x80&quot;+16&quot;"/>
    <s v="EXB"/>
    <n v="291"/>
    <n v="11785.5"/>
  </r>
  <r>
    <s v="ID10-1660"/>
    <x v="1"/>
    <s v="Intelligent Design"/>
    <s v="Felicia"/>
    <s v="B3053D"/>
    <s v="COMFORTER (SET)"/>
    <s v="Navy"/>
    <s v="Twin/Twin XL:68&quot;Wx90&quot;L/20&quot;Wx26&quot;L+2&quot;D/12&quot;Wx16&quot;L"/>
    <s v="B"/>
    <n v="353"/>
    <n v="11784.33"/>
  </r>
  <r>
    <s v="MPP10-001"/>
    <x v="1"/>
    <s v="Madison Park Pure"/>
    <s v="Ronan"/>
    <s v="A5001"/>
    <s v="COMFORTER (SET)"/>
    <s v="Blue"/>
    <s v="Full/Queen: 88x92&quot;/20x26+1&quot;(2)/18x18&quot;/12x18&quot;"/>
    <s v="B"/>
    <n v="202"/>
    <n v="11778.91"/>
  </r>
  <r>
    <s v="MP72-2490"/>
    <x v="7"/>
    <s v="Madison Park"/>
    <s v="Spa Cotton"/>
    <s v="H0002A"/>
    <s v="BATH RUG"/>
    <s v="Taupe"/>
    <s v="24x72&quot;"/>
    <s v="B"/>
    <n v="442"/>
    <n v="11771.95"/>
  </r>
  <r>
    <s v="MP41-3764"/>
    <x v="1"/>
    <s v="Madison Park"/>
    <s v="Bayside"/>
    <s v="A1012A-2"/>
    <s v="VALANCE"/>
    <s v="Navy"/>
    <s v="50x18&quot;"/>
    <s v="B"/>
    <n v="1166"/>
    <n v="11767.25"/>
  </r>
  <r>
    <s v="SS40-0120"/>
    <x v="0"/>
    <s v="SunSmart"/>
    <s v="Bentley"/>
    <s v="G0042B"/>
    <s v="WINDOW PANEL"/>
    <s v="Taupe"/>
    <s v="50&quot;W x 84&quot;L"/>
    <s v="B"/>
    <n v="669"/>
    <n v="11756.38"/>
  </r>
  <r>
    <s v="UH12-2320"/>
    <x v="1"/>
    <s v="Intelligent Design"/>
    <s v="Mercer"/>
    <s v="A0096"/>
    <s v="DUVET&amp;DUVET SET"/>
    <s v="Ivory"/>
    <s v="King/Cal King:104&quot;W x 92&quot;L/20&quot;W x 36&quot;L (2)"/>
    <s v="B"/>
    <n v="164"/>
    <n v="11754.05"/>
  </r>
  <r>
    <s v="WIN40-100"/>
    <x v="0"/>
    <s v="Madison Park"/>
    <s v="Andora"/>
    <s v="G0026F"/>
    <s v="WINDOW PANEL"/>
    <s v="White"/>
    <s v="50x84&quot;"/>
    <s v="B+"/>
    <n v="668"/>
    <n v="11720"/>
  </r>
  <r>
    <s v="BR20-4170"/>
    <x v="5"/>
    <s v="Beautyrest"/>
    <s v="Oversized Cotton Flannel"/>
    <s v="D0048A"/>
    <s v="SHEET/SHEET SET"/>
    <s v="Tossed Botanical"/>
    <s v="Cal King: 108x104&quot;/20x40&quot;(2)/72x84+16&quot;"/>
    <s v="B"/>
    <n v="351"/>
    <n v="11712.73"/>
  </r>
  <r>
    <s v="ID10-2265"/>
    <x v="1"/>
    <s v="Intelligent Design"/>
    <s v="Mira"/>
    <s v="B1028A"/>
    <s v="COMFORTER (SET)"/>
    <s v="Silver"/>
    <s v="King/Cal King: 104&quot;W x 90&quot;L / 20&quot;W x 36&quot;L + 2&quot;D (2)"/>
    <s v="B"/>
    <n v="216"/>
    <n v="11698.38"/>
  </r>
  <r>
    <s v="AM10-0125"/>
    <x v="1"/>
    <s v="Super Listing"/>
    <s v="Gabby"/>
    <s v="A6010B"/>
    <s v="COMFORTER (SET)"/>
    <s v="Plum/Grey"/>
    <s v="Twin/Twin XL: 66x90&quot;/20x26''"/>
    <s v="B"/>
    <n v="510"/>
    <n v="11698.33"/>
  </r>
  <r>
    <s v="MP20-6411"/>
    <x v="5"/>
    <s v="Madison Park"/>
    <s v="1500 Thread Count"/>
    <s v="D0022F"/>
    <s v="SHEET/SHEET SET"/>
    <s v="Blue"/>
    <s v="Cal King: 108&quot;W x 102&quot;L/20&quot;W x 40&quot;L(2)/72&quot;W x 84&quot;L + 16&quot;D"/>
    <s v="B"/>
    <n v="232"/>
    <n v="11697.1"/>
  </r>
  <r>
    <s v="BR54-0184"/>
    <x v="3"/>
    <s v="Beautyrest"/>
    <s v="Electric Micro Fleece"/>
    <s v="E0061C"/>
    <s v="ELECT BLANKET"/>
    <s v="Blue"/>
    <s v="Full:80x84&quot;"/>
    <s v="B"/>
    <n v="205"/>
    <n v="11695.86"/>
  </r>
  <r>
    <s v="CO16-375"/>
    <x v="4"/>
    <s v="Madison Park"/>
    <s v="Haven Plush"/>
    <s v="E0480"/>
    <s v="MATT PAD/TOPPER"/>
    <s v="White"/>
    <s v="Cal King: 72x84+15&quot;"/>
    <s v="EXB"/>
    <n v="373"/>
    <n v="11671.17"/>
  </r>
  <r>
    <s v="BR54-0907"/>
    <x v="3"/>
    <s v="Beautyrest"/>
    <s v="Heated Plush"/>
    <s v="E0073B"/>
    <s v="ELECT BLANKET"/>
    <s v="Black"/>
    <s v="Twin:62x84&quot;"/>
    <s v="B+"/>
    <n v="246"/>
    <n v="11668.33"/>
  </r>
  <r>
    <s v="MP72-8458"/>
    <x v="7"/>
    <s v="Madison Park"/>
    <s v="Tufted Pearl Channel"/>
    <s v="H0054E"/>
    <s v="BATH RUG"/>
    <s v="Black"/>
    <s v="21&quot;W x 34&quot;L"/>
    <s v="B"/>
    <n v="561"/>
    <n v="11655.21"/>
  </r>
  <r>
    <s v="MP12-276"/>
    <x v="1"/>
    <s v="Madison Park"/>
    <s v="Aubrey"/>
    <s v="A3001A-8"/>
    <s v="DUVET&amp;DUVET SET"/>
    <s v="Blue/Brown"/>
    <s v="Queen: 90x90&quot;/20x26+2&quot;(2)/18x18&quot;/6.5x18&quot;/12x20&quot;"/>
    <s v="B"/>
    <n v="206"/>
    <n v="11654.6"/>
  </r>
  <r>
    <s v="MPE10-030"/>
    <x v="1"/>
    <s v="Madison Park Essentials"/>
    <s v="Knowles"/>
    <s v="A1005A"/>
    <s v="COMFORTER (SET)"/>
    <s v="Grey"/>
    <s v="Cal King: 104x92&quot;/20x36&quot;(2)/72x84+15&quot;/108x102&quot;/72x84+14&quot;/20x40&quot;(2)/12x18&quot;"/>
    <s v="B"/>
    <n v="163"/>
    <n v="11652.84"/>
  </r>
  <r>
    <s v="MP12-2531"/>
    <x v="1"/>
    <s v="Madison Park"/>
    <s v="Celeste"/>
    <s v="A3003B"/>
    <s v="DUVET&amp;DUVET SET"/>
    <s v="White"/>
    <s v="King/Cal King: 104x92&quot;/20x36+2&quot;(2)/16x16&quot;"/>
    <s v="A"/>
    <n v="211"/>
    <n v="11651.75"/>
  </r>
  <r>
    <s v="CH106-1004"/>
    <x v="12"/>
    <s v="Chapel Hill"/>
    <s v="Laguna"/>
    <s v="F1585"/>
    <s v="LOVESEAT &amp; SOFA"/>
    <s v="Camel"/>
    <s v="72&quot;W x 33&quot;D x 32&quot;H"/>
    <s v="ORT"/>
    <n v="22"/>
    <n v="11647.1"/>
  </r>
  <r>
    <s v="5DS153-0019"/>
    <x v="9"/>
    <s v="510 Design"/>
    <s v="Ellipse"/>
    <s v="K0031"/>
    <s v="LGT-TABLE LAMPS"/>
    <s v="Gray"/>
    <s v="12&quot; Dia x 25.25&quot;H"/>
    <s v="B"/>
    <n v="156"/>
    <n v="11645.23"/>
  </r>
  <r>
    <s v="ID20-1754"/>
    <x v="5"/>
    <s v="Intelligent Design"/>
    <s v="Cozy Soft"/>
    <s v="D0036BL"/>
    <s v="SHEET/SHEET SET"/>
    <s v="Teal Dogs"/>
    <s v="Twin XL: 66&quot;W x 102&quot;L/39&quot;W x 80&quot;L + 12&quot;D/20&quot;W x 30&quot;L (1)"/>
    <s v="B"/>
    <n v="646"/>
    <n v="11639.65"/>
  </r>
  <r>
    <s v="CS20-1650"/>
    <x v="5"/>
    <s v="Comfort Spaces"/>
    <s v="Cotton 144TC"/>
    <s v="X3018O"/>
    <s v="SHEET/SHEET SET"/>
    <s v="Scales"/>
    <s v="Full: 81x96&quot;/54x75&quot;+14/20x30&quot;(2)"/>
    <s v="ARB"/>
    <n v="599"/>
    <n v="11638.24"/>
  </r>
  <r>
    <s v="II153-0147"/>
    <x v="9"/>
    <s v="INK+IVY"/>
    <s v="Bromley"/>
    <s v="K0164"/>
    <s v="LGT-TABLE LAMPS"/>
    <s v="Main:Gold/Brown/White+Shade:White"/>
    <s v="14.00x14.00x23.50&quot;"/>
    <s v="B"/>
    <n v="249"/>
    <n v="11632.37"/>
  </r>
  <r>
    <s v="MP40-2684"/>
    <x v="0"/>
    <s v="Madison Park"/>
    <s v="Emilia"/>
    <s v="G0001I"/>
    <s v="WINDOW PANEL"/>
    <s v="Champagne"/>
    <s v="50x108&quot;"/>
    <s v="B"/>
    <n v="500"/>
    <n v="11616.64"/>
  </r>
  <r>
    <s v="MP70-8320"/>
    <x v="7"/>
    <s v="Madison Park"/>
    <s v="Aubrey"/>
    <s v="H0083E"/>
    <s v="SHOWER CURTAIN"/>
    <s v="Teal"/>
    <s v="72&quot;W x 72&quot;L"/>
    <s v="B"/>
    <n v="767"/>
    <n v="11613.2"/>
  </r>
  <r>
    <s v="SI54-0069"/>
    <x v="3"/>
    <s v="Sharper Image"/>
    <s v="Amira"/>
    <s v="E1082F"/>
    <s v="ELECT BLANKET"/>
    <s v="Grey Geo"/>
    <s v="50x60&quot;"/>
    <s v="TBD"/>
    <n v="305"/>
    <n v="11591.4"/>
  </r>
  <r>
    <s v="SS40-0018"/>
    <x v="0"/>
    <s v="SunSmart"/>
    <s v="Mirage"/>
    <s v="G1015C"/>
    <s v="WINDOW PANEL"/>
    <s v="Silver"/>
    <s v="50&quot;W x 108&quot;L"/>
    <s v="B"/>
    <n v="527"/>
    <n v="11587.92"/>
  </r>
  <r>
    <s v="CS20-0371"/>
    <x v="5"/>
    <s v="Comfort Spaces"/>
    <s v="Cotton Flannel 135GSM"/>
    <s v="X3069C"/>
    <s v="SHEET/SHEET SET"/>
    <s v="Grey"/>
    <s v="Queen: 90&quot;W x 102&quot;L/60&quot;W x 81&quot;L + 14&quot;D/21&quot;W x 30&quot;L (2)"/>
    <s v="ARB"/>
    <n v="480"/>
    <n v="11587.2"/>
  </r>
  <r>
    <s v="MP20-2391"/>
    <x v="5"/>
    <s v="Madison Park"/>
    <s v="3M Microcell"/>
    <s v="D0015H"/>
    <s v="SHEET/SHEET SET"/>
    <s v="Seafoam"/>
    <s v="King: 108x102&quot;/78x80+16&quot;/20x40&quot;(2)"/>
    <s v="B"/>
    <n v="505"/>
    <n v="11576.07"/>
  </r>
  <r>
    <s v="ID20-1558"/>
    <x v="5"/>
    <s v="Intelligent Design"/>
    <s v="Cozy Soft"/>
    <s v="D0036G"/>
    <s v="SHEET/SHEET SET"/>
    <s v="Grey/Pink Dots"/>
    <s v="Full: 81&quot;W x 96&quot;L/54&quot;W x 75&quot;L + 12&quot;D/20&quot;W x 30&quot;L (2)"/>
    <s v="B"/>
    <n v="513"/>
    <n v="11569.22"/>
  </r>
  <r>
    <s v="CS20-0377"/>
    <x v="5"/>
    <s v="Comfort Spaces"/>
    <s v="Cotton Flannel 135GSM"/>
    <s v="X3069D"/>
    <s v="SHEET/SHEET SET"/>
    <s v="Blue"/>
    <s v="King: 108&quot;W x 102&quot;L/78&quot;W x 81&quot;L + 14&quot;D/21&quot;W x 40&quot;L (2)"/>
    <s v="ARB-"/>
    <n v="335"/>
    <n v="11554.57"/>
  </r>
  <r>
    <s v="BR20-1009"/>
    <x v="5"/>
    <s v="Beautyrest"/>
    <s v="600 Thread Count"/>
    <s v="D0028F"/>
    <s v="SHEET/SHEET SET"/>
    <s v="Charcoal"/>
    <s v="Cal King: 108x102&quot;/21x41&quot;(2)/72x84&quot;+16&quot;"/>
    <s v="B"/>
    <n v="322"/>
    <n v="11550.71"/>
  </r>
  <r>
    <s v="MP70-6598"/>
    <x v="7"/>
    <s v="Madison Park"/>
    <s v="Sophie"/>
    <s v="H0048C"/>
    <s v="SHOWER CURTAIN"/>
    <s v="Grey"/>
    <s v="72&quot;W x 72&quot;L"/>
    <s v="B"/>
    <n v="638"/>
    <n v="11550.03"/>
  </r>
  <r>
    <s v="MP10-8487"/>
    <x v="1"/>
    <s v="Madison Park"/>
    <s v="Carolina"/>
    <s v="A1154A"/>
    <s v="COMFORTER (SET)"/>
    <s v="Black"/>
    <s v="King/ Cal King : 104&quot;W x 92&quot;L/20&quot;W x 36&quot;L(2)/12&quot;W x 18&quot;L/104&quot;W x 94&quot;L/20&quot;W x 36&quot;L(2)"/>
    <s v="B"/>
    <n v="191"/>
    <n v="11546.91"/>
  </r>
  <r>
    <s v="BASI16-0388"/>
    <x v="4"/>
    <s v="Sleep Philosophy"/>
    <s v="2&quot; Gel Memory Foam with 3M Cover"/>
    <s v="C0004"/>
    <s v="MATT PAD/TOPPER"/>
    <s v="White"/>
    <s v="60x80x2&quot;"/>
    <s v="B"/>
    <n v="130"/>
    <n v="11539.11"/>
  </r>
  <r>
    <s v="MP41-7410"/>
    <x v="0"/>
    <s v="Madison Park"/>
    <s v="Elena"/>
    <s v="G0001F"/>
    <s v="VALANCE"/>
    <s v="Silver"/>
    <s v="38&quot;W x 46&quot;L"/>
    <s v="B"/>
    <n v="857"/>
    <n v="11537.14"/>
  </r>
  <r>
    <s v="MPE20-1124"/>
    <x v="5"/>
    <s v="Madison Park Essentials"/>
    <s v="Satin"/>
    <s v="D0004P"/>
    <s v="SHEET/SHEET SET"/>
    <s v="Sage"/>
    <s v="Full: 81x96&quot;/54x75+14&quot;/20x30&quot;(4)"/>
    <s v="B"/>
    <n v="601"/>
    <n v="11522.79"/>
  </r>
  <r>
    <s v="CS20-1720"/>
    <x v="5"/>
    <s v="Comfort Spaces"/>
    <s v="Cotton 144TC"/>
    <s v="X3018Q"/>
    <s v="SHEET/SHEET SET"/>
    <s v="Cream"/>
    <s v="Full: 81x96&quot;/54x75&quot;+14/20x30&quot;(2)"/>
    <s v="ARB"/>
    <n v="583"/>
    <n v="11520.08"/>
  </r>
  <r>
    <s v="MP40-6553"/>
    <x v="0"/>
    <s v="Madison Park"/>
    <s v="Galen"/>
    <s v="G0050E"/>
    <s v="WINDOW PANEL"/>
    <s v="Grey"/>
    <s v="33x64&quot;"/>
    <s v="B"/>
    <n v="325"/>
    <n v="11492.12"/>
  </r>
  <r>
    <s v="II04-8412"/>
    <x v="14"/>
    <s v="INK+IVY"/>
    <s v="IM222101"/>
    <s v="Q0010B"/>
    <s v="ROBE"/>
    <s v="Med Navy 411"/>
    <s v="XL/XXL"/>
    <s v="A"/>
    <n v="485"/>
    <n v="11480.28"/>
  </r>
  <r>
    <s v="MP40-1295"/>
    <x v="0"/>
    <s v="Madison Park"/>
    <s v="Andora"/>
    <s v="G0026C"/>
    <s v="WINDOW PANEL"/>
    <s v="Blue"/>
    <s v="50x84&quot;"/>
    <s v="B+"/>
    <n v="636"/>
    <n v="11473.04"/>
  </r>
  <r>
    <s v="TN20-0279"/>
    <x v="5"/>
    <s v="True North by Sleep Philosophy"/>
    <s v="Cozy Cotton Flannel"/>
    <s v="D0036AV"/>
    <s v="SHEET/SHEET SET"/>
    <s v="Pink Plaid"/>
    <s v="King: 108&quot;W x 102&quot;L/78&quot;W x 80&quot;L + 14&quot;D/20&quot;W x 40&quot;L(2)"/>
    <s v="B"/>
    <n v="380"/>
    <n v="11442.06"/>
  </r>
  <r>
    <s v="MPE20-1007"/>
    <x v="5"/>
    <s v="Madison Park Essentials"/>
    <s v="200 Thread Count Printed Cotton"/>
    <s v="D0024J"/>
    <s v="SHEET/SHEET SET"/>
    <s v="Green Leaves"/>
    <s v="Queen: 90x102&quot;/20x30&quot;(2)/60x80&quot;+15&quot;"/>
    <s v="B"/>
    <n v="411"/>
    <n v="11428.37"/>
  </r>
  <r>
    <s v="MP41-1606"/>
    <x v="0"/>
    <s v="Madison Park"/>
    <s v="Aubrey"/>
    <s v="G1001B"/>
    <s v="VALANCE"/>
    <s v="Black"/>
    <s v="50x18&quot;"/>
    <s v="B"/>
    <n v="970"/>
    <n v="11427.31"/>
  </r>
  <r>
    <s v="ID40-1618"/>
    <x v="0"/>
    <s v="Intelligent Design"/>
    <s v="Raina"/>
    <s v="G0045D"/>
    <s v="WINDOW PANEL"/>
    <s v="Grey/Silver"/>
    <s v="50&quot;W x 63&quot;L"/>
    <s v="B"/>
    <n v="547"/>
    <n v="11406.19"/>
  </r>
  <r>
    <s v="MPE10-1035"/>
    <x v="1"/>
    <s v="Madison Park Essentials"/>
    <s v="Jaxon"/>
    <s v="A1119B"/>
    <s v="COMFORTER (SET)"/>
    <s v="Aqua/Grey"/>
    <s v="Cal King: 104&quot;W x 92&quot;L/20'W x 36&quot;L(2)/108&quot;W x 102&quot;L/72&quot;W x 84&quot;L+14&quot;D/20&quot;W x 40&quot;L(2)"/>
    <s v="B+"/>
    <n v="239"/>
    <n v="11405.11"/>
  </r>
  <r>
    <s v="UH10-2262"/>
    <x v="1"/>
    <s v="Intelligent Design"/>
    <s v="Brooklyn"/>
    <s v="A0072H"/>
    <s v="COMFORTER (SET)"/>
    <s v="Navy"/>
    <s v="Full/Queen: 88&quot;W x 92&quot;L/20&quot;W x 26&quot;L (2)/18&quot;W x18&quot;L/12&quot;W x 18&quot;L/26&quot;W x 26L + 1/2&quot;D (2)"/>
    <s v="B"/>
    <n v="150"/>
    <n v="11404.74"/>
  </r>
  <r>
    <s v="MP70-8085"/>
    <x v="1"/>
    <s v="Madison Park"/>
    <s v="Odette"/>
    <s v="A3010D-1"/>
    <s v="SHOWER CURTAIN"/>
    <s v="Aqua/Silver"/>
    <s v="72&quot;Wx72&quot;L"/>
    <s v="B-"/>
    <n v="438"/>
    <n v="11395.61"/>
  </r>
  <r>
    <s v="MP51-8421"/>
    <x v="3"/>
    <s v="Madison Park"/>
    <s v="Carved Plush"/>
    <s v="E1079C"/>
    <s v="BLANKET"/>
    <s v="Grey"/>
    <s v="90&quot;x90&quot;"/>
    <s v="B"/>
    <n v="626"/>
    <n v="11380.73"/>
  </r>
  <r>
    <s v="MP95C-0172"/>
    <x v="6"/>
    <s v="Madison Park"/>
    <s v="Twilight Mystere"/>
    <s v="J0066"/>
    <s v="CANVAS"/>
    <s v="Blush/Grey"/>
    <s v="15x35x1.5&quot; (3)"/>
    <s v="B"/>
    <n v="157"/>
    <n v="11367.48"/>
  </r>
  <r>
    <s v="TN51-0556"/>
    <x v="3"/>
    <s v="True North by Sleep Philosophy"/>
    <s v="Microfleece"/>
    <s v="E1077E"/>
    <s v="BLANKET"/>
    <s v="Blue"/>
    <s v="108&quot; x 90&quot;"/>
    <s v="B"/>
    <n v="667"/>
    <n v="11355.47"/>
  </r>
  <r>
    <s v="MP20-8248"/>
    <x v="5"/>
    <s v="Madison Park"/>
    <s v="300 Thread Count Organic Cotton"/>
    <s v="D0046A"/>
    <s v="SHEET/SHEET SET"/>
    <s v="Grey(15-4101)"/>
    <s v="King: 108x102&quot;/20x40&quot;(2)/78x80&quot;+16&quot;"/>
    <s v="B"/>
    <n v="306"/>
    <n v="11343.11"/>
  </r>
  <r>
    <s v="II12-1323"/>
    <x v="1"/>
    <s v="INK+IVY"/>
    <s v="Shay"/>
    <s v="A5125A"/>
    <s v="DUVET&amp;DUVET SET"/>
    <s v="Sage"/>
    <s v="King/Cal King: 106x94&quot;/20x36&quot;(2)"/>
    <s v="B"/>
    <n v="179"/>
    <n v="11330.99"/>
  </r>
  <r>
    <s v="MPS72-562"/>
    <x v="7"/>
    <s v="Madison Park Signature"/>
    <s v="Splendor"/>
    <s v="H0022B"/>
    <s v="BATH RUG"/>
    <s v="Natural"/>
    <s v="24&quot;x60&quot;"/>
    <s v="A+"/>
    <n v="369"/>
    <n v="11329.83"/>
  </r>
  <r>
    <s v="MP40-7868"/>
    <x v="0"/>
    <s v="Madison Park"/>
    <s v="Galen"/>
    <s v="G0050B"/>
    <s v="WINDOW PANEL"/>
    <s v="Taupe"/>
    <s v="29x64&quot;"/>
    <s v="B"/>
    <n v="355"/>
    <n v="11329.62"/>
  </r>
  <r>
    <s v="MP13-8388"/>
    <x v="1"/>
    <s v="Madison Park"/>
    <s v="Ridge"/>
    <s v="A20001B"/>
    <s v="COVERLET&amp;BEDSPR"/>
    <s v="Grey"/>
    <s v="75&quot;Wx39&quot;L/20&quot;Wx26&quot;L(3)/39&quot;Wx75&quot;L+15&quot;D/18&quot;Wx18&quot;L"/>
    <s v="B"/>
    <n v="205"/>
    <n v="11323.91"/>
  </r>
  <r>
    <s v="MP40-6551"/>
    <x v="0"/>
    <s v="Madison Park"/>
    <s v="Galen"/>
    <s v="G0050E"/>
    <s v="WINDOW PANEL"/>
    <s v="Grey"/>
    <s v="27x64&quot;"/>
    <s v="B"/>
    <n v="383"/>
    <n v="11315.3"/>
  </r>
  <r>
    <s v="BR55-3064"/>
    <x v="3"/>
    <s v="Beautyrest"/>
    <s v="Cotton"/>
    <s v="E0066"/>
    <s v="ELEC MATT PAD"/>
    <s v="White"/>
    <s v="Twin: 39''x75''+18&quot;"/>
    <s v="B+"/>
    <n v="228"/>
    <n v="11298.69"/>
  </r>
  <r>
    <s v="BR20-1006"/>
    <x v="5"/>
    <s v="Beautyrest"/>
    <s v="600 Thread Count"/>
    <s v="D0028F"/>
    <s v="SHEET/SHEET SET"/>
    <s v="Charcoal"/>
    <s v="Full: 81x96/21x31&quot;(2)/54x75&quot;+16&quot;"/>
    <s v="B"/>
    <n v="381"/>
    <n v="11285.4"/>
  </r>
  <r>
    <s v="WIN40-118"/>
    <x v="0"/>
    <s v="Madison Park"/>
    <s v="Emilia"/>
    <s v="G0001H"/>
    <s v="WINDOW PANEL"/>
    <s v="Bronze"/>
    <s v="50x84&quot;"/>
    <s v="B"/>
    <n v="752"/>
    <n v="11283.07"/>
  </r>
  <r>
    <s v="MZ10-084"/>
    <x v="1"/>
    <s v="Intelligent Design"/>
    <s v="Ashton"/>
    <s v="B2004A"/>
    <s v="COMFORTER (SET)"/>
    <s v="Khaki/Navy"/>
    <s v="Twin/Twin XL: 66x90&quot;/20x26+2&quot;(1)/10x18&quot;"/>
    <s v="B"/>
    <n v="356"/>
    <n v="11279.11"/>
  </r>
  <r>
    <s v="ST54-0040"/>
    <x v="3"/>
    <s v="Serta"/>
    <s v="Parsa AZ"/>
    <s v="X4046B"/>
    <s v="ELECT BLANKET"/>
    <s v="Cream White"/>
    <s v="Twin:62x84&quot;"/>
    <s v="ARB-"/>
    <n v="256"/>
    <n v="11271.92"/>
  </r>
  <r>
    <s v="TN54-0495"/>
    <x v="3"/>
    <s v="True North by Sleep Philosophy"/>
    <s v="Sherpa"/>
    <s v="E0100B"/>
    <s v="ELECT BLANKET"/>
    <s v="Blue"/>
    <s v="Twin: 62x84&quot;"/>
    <s v="B"/>
    <n v="222"/>
    <n v="11240.7"/>
  </r>
  <r>
    <s v="SHET20-742"/>
    <x v="5"/>
    <s v="True North by Sleep Philosophy"/>
    <s v="Micro Fleece"/>
    <s v="D0034M"/>
    <s v="SHEET/SHEET SET"/>
    <s v="Khaki"/>
    <s v="Cal.King: 108x102&quot;/72x84+14&quot;/20x40&quot;(2)"/>
    <s v="B"/>
    <n v="328"/>
    <n v="11240.46"/>
  </r>
  <r>
    <s v="ID20-2459"/>
    <x v="5"/>
    <s v="Intelligent Design"/>
    <s v="Cotton Blend Jersey Knit"/>
    <s v="D0005I"/>
    <s v="SHEET/SHEET SET"/>
    <s v="Cream 12-0602 TCX"/>
    <s v="Queen: 90x102&quot;/ 20x30&quot;(2)/ 60x81&quot;+14&quot;"/>
    <s v="B"/>
    <n v="410"/>
    <n v="11219.45"/>
  </r>
  <r>
    <s v="ID20-2464"/>
    <x v="5"/>
    <s v="Intelligent Design"/>
    <s v="Cotton Blend Jersey Knit"/>
    <s v="D0005J"/>
    <s v="SHEET/SHEET SET"/>
    <s v="Blush 14-1905 TCX (Lotus)"/>
    <s v="Queen: 90x102&quot;/ 20x30&quot;(2)/ 60x81&quot;+14&quot;"/>
    <s v="B"/>
    <n v="410"/>
    <n v="11218.4"/>
  </r>
  <r>
    <s v="AM10-0546"/>
    <x v="1"/>
    <s v="Super Listing"/>
    <s v="Gigi"/>
    <s v="A6013F"/>
    <s v="COMFORTER (SET)"/>
    <s v="Sage Green"/>
    <s v="King: 104x90&quot;/20x36&quot;(2)"/>
    <s v="TBD"/>
    <n v="278"/>
    <n v="11215.76"/>
  </r>
  <r>
    <s v="MZ80-294"/>
    <x v="1"/>
    <s v="Intelligent Design"/>
    <s v="Brody"/>
    <s v="B2010"/>
    <s v="COVERLET&amp;BEDSPR"/>
    <s v="Blue"/>
    <s v="Full/Queen: 86x90/20x26(2)/12x18&quot;"/>
    <s v="B"/>
    <n v="285"/>
    <n v="11201.88"/>
  </r>
  <r>
    <s v="SS40-0091"/>
    <x v="0"/>
    <s v="SunSmart"/>
    <s v="Victorio"/>
    <s v="G0049B"/>
    <s v="WINDOW PANEL"/>
    <s v="Ivory"/>
    <s v="50&quot;W x 95&quot;L"/>
    <s v="B"/>
    <n v="450"/>
    <n v="11186.83"/>
  </r>
  <r>
    <s v="MPE21-1156"/>
    <x v="5"/>
    <s v="Madison Park Essentials"/>
    <s v="Satin"/>
    <s v="D0004T-1"/>
    <s v="PILLOWCASE"/>
    <s v="Lilac"/>
    <s v="Standard Pillowcase: 20x30&quot;(2)"/>
    <s v="B"/>
    <n v="2099"/>
    <n v="11185.56"/>
  </r>
  <r>
    <s v="MP21-8301"/>
    <x v="4"/>
    <s v="Madison Park"/>
    <s v="Stay Puffed"/>
    <s v="C0050"/>
    <s v="PILLOWCASE"/>
    <s v="White"/>
    <s v="20x36&quot;"/>
    <s v="B"/>
    <n v="649"/>
    <n v="11166.91"/>
  </r>
  <r>
    <s v="UH12-0203"/>
    <x v="1"/>
    <s v="Intelligent Design"/>
    <s v="Brooklyn"/>
    <s v="A0072A"/>
    <s v="DUVET&amp;DUVET SET"/>
    <s v="Ivory"/>
    <s v="King/Cal King: 104x92&quot;/20x36&quot;(2)/18x18&quot;/12x18&quot;/26x26+1/2&quot;(2)"/>
    <s v="A"/>
    <n v="144"/>
    <n v="11161.96"/>
  </r>
  <r>
    <s v="MP10-6294"/>
    <x v="3"/>
    <s v="Madison Park"/>
    <s v="Zuri"/>
    <s v="E0051A"/>
    <s v="COMFORTER (SET)"/>
    <s v="Blush/Grey"/>
    <s v="Full/Queen: 90x90&quot;/20x26&quot;(2)/14x20&quot;"/>
    <s v="B"/>
    <n v="217"/>
    <n v="11159.83"/>
  </r>
  <r>
    <s v="MPE10-947"/>
    <x v="3"/>
    <s v="Madison Park Essentials"/>
    <s v="Parkston"/>
    <s v="E0003D"/>
    <s v="COMFORTER (SET)"/>
    <s v="Red"/>
    <s v="King: 106x94&quot;/20x36+2&quot;(2)"/>
    <s v="B"/>
    <n v="381"/>
    <n v="11159.46"/>
  </r>
  <r>
    <s v="SS40-0097"/>
    <x v="0"/>
    <s v="SunSmart"/>
    <s v="Cassius"/>
    <s v="G0038A"/>
    <s v="WINDOW PANEL"/>
    <s v="Grey/Silver"/>
    <s v="50&quot;W x 84&quot;L"/>
    <s v="B"/>
    <n v="372"/>
    <n v="11157.47"/>
  </r>
  <r>
    <s v="ID20-1913"/>
    <x v="5"/>
    <s v="Intelligent Design"/>
    <s v="Microfiber"/>
    <s v="D0037E-1"/>
    <s v="SHEET/SHEET SET"/>
    <s v="White"/>
    <s v="Queen: 90&quot;Wx102&quot;L/20&quot;Wx30&quot;L(4)/60&quot;Wx80&quot;L+14&quot;D"/>
    <s v="B"/>
    <n v="704"/>
    <n v="11152.93"/>
  </r>
  <r>
    <s v="CS13-0934-1"/>
    <x v="1"/>
    <s v="Comfort Spaces"/>
    <s v="Kienna"/>
    <s v="X1003C"/>
    <s v="COVERLET&amp;BEDSPR"/>
    <s v="Taupe"/>
    <s v="King: 120x118&quot;/20x36+0.5&quot;(2)"/>
    <s v="ARB"/>
    <n v="250"/>
    <n v="11149.2"/>
  </r>
  <r>
    <s v="MP30-6234"/>
    <x v="3"/>
    <s v="Madison Park"/>
    <s v="Zuri"/>
    <s v="E1047H-1"/>
    <s v="NORMAL PILLOW"/>
    <s v="Snow Leopard"/>
    <s v="20&quot;W x 20&quot;L"/>
    <s v="B"/>
    <n v="750"/>
    <n v="11140.08"/>
  </r>
  <r>
    <s v="ID20-1553"/>
    <x v="5"/>
    <s v="Intelligent Design"/>
    <s v="Cozy Soft"/>
    <s v="D0036F"/>
    <s v="SHEET/SHEET SET"/>
    <s v="Grey/Pink Cats"/>
    <s v="Twin XL: 66&quot;W x 102&quot;L/39&quot;W x 80&quot;L + 12&quot;D/20&quot;W x 30&quot;L (1)"/>
    <s v="B"/>
    <n v="604"/>
    <n v="11116.24"/>
  </r>
  <r>
    <s v="MP72-5105"/>
    <x v="7"/>
    <s v="Madison Park"/>
    <s v="Tufted Pearl Channel"/>
    <s v="H0054B"/>
    <s v="BATH RUG"/>
    <s v="Grey"/>
    <s v="17&quot;W x 24&quot;L"/>
    <s v="B+"/>
    <n v="778"/>
    <n v="11116.04"/>
  </r>
  <r>
    <s v="WR20-3993"/>
    <x v="5"/>
    <s v="Woolrich"/>
    <s v="Cotton Flannel"/>
    <s v="D0052B"/>
    <s v="SHEET/SHEET SET"/>
    <s v="Gray Deer Toile"/>
    <s v="Cal King: 108&quot;Wx102&quot;L/72&quot;Wx84&quot;L+14&quot;D/20&quot;Wx40&quot;L(2)"/>
    <s v="B"/>
    <n v="332"/>
    <n v="11111.92"/>
  </r>
  <r>
    <s v="MZ12-0647"/>
    <x v="1"/>
    <s v="Intelligent Design"/>
    <s v="Primrose"/>
    <s v="B2041B"/>
    <s v="DUVET&amp;DUVET SET"/>
    <s v="Purple Multi"/>
    <s v="Full/Queen: 88&quot;W x 90&quot;L/20&quot;W x 26&quot;L (2)"/>
    <s v="B"/>
    <n v="346"/>
    <n v="11105.32"/>
  </r>
  <r>
    <s v="MP10-8466"/>
    <x v="1"/>
    <s v="Madison Park"/>
    <s v="Fraser"/>
    <s v="A1116B"/>
    <s v="COMFORTER (SET)"/>
    <s v="Ivory/Black"/>
    <s v="Full/Queen: 90&quot;W x 90&quot;L / 20&quot;W x 26 &quot;LD (2)/ 16&quot;W x 16&quot;L/12&quot;W x 18&quot;L"/>
    <s v="B"/>
    <n v="259"/>
    <n v="11103.94"/>
  </r>
  <r>
    <s v="ID20-693"/>
    <x v="5"/>
    <s v="Intelligent Design"/>
    <s v="Cotton Blend Jersey Knit"/>
    <s v="D0005B"/>
    <s v="SHEET/SHEET SET"/>
    <s v="Dark Grey"/>
    <s v="Full: 81x96&quot;/54x76+14&quot;/20x30&quot;(2)"/>
    <s v="B"/>
    <n v="489"/>
    <n v="11096.87"/>
  </r>
  <r>
    <s v="MP10-2529"/>
    <x v="1"/>
    <s v="Madison Park"/>
    <s v="Celeste"/>
    <s v="A3003B"/>
    <s v="COMFORTER (SET)"/>
    <s v="White"/>
    <s v="Cal King: 104x92&quot;/20x36+2&quot;(2)/72x84+15&quot;/16x16&quot;"/>
    <s v="A"/>
    <n v="159"/>
    <n v="11092.27"/>
  </r>
  <r>
    <s v="TN20-0226"/>
    <x v="5"/>
    <s v="True North by Sleep Philosophy"/>
    <s v="Cozy Cotton Flannel"/>
    <s v="D0036AN"/>
    <s v="SHEET/SHEET SET"/>
    <s v="Aqua French Bulldog"/>
    <s v="Cal King"/>
    <s v="B"/>
    <n v="378"/>
    <n v="11076.24"/>
  </r>
  <r>
    <s v="HH10-704"/>
    <x v="10"/>
    <s v="Harbor House Blue"/>
    <s v="Crystal Beach"/>
    <s v="X1081"/>
    <s v="COMFORTER (SET)"/>
    <s v="White w/ Blue Stitching"/>
    <s v="Cal.King: 110x96&quot;/20x36&quot;(2)/72x84+15&quot;"/>
    <s v="B-"/>
    <n v="86"/>
    <n v="11073.66"/>
  </r>
  <r>
    <s v="ST54-3590"/>
    <x v="3"/>
    <s v="Serta"/>
    <s v="Dream Soft Heated"/>
    <s v="E1083E"/>
    <s v="ELECT BLANKET"/>
    <s v="Sage"/>
    <s v="King:100x90&quot;"/>
    <s v="TBD"/>
    <n v="131"/>
    <n v="11067.42"/>
  </r>
  <r>
    <s v="ID10-2267"/>
    <x v="1"/>
    <s v="Intelligent Design"/>
    <s v="Mira"/>
    <s v="B1028B"/>
    <s v="COMFORTER (SET)"/>
    <s v="Blush"/>
    <s v="Full/Queen: 90&quot;W x 90&quot;L / 20&quot;W x 26&quot;L + 2&quot;D (2)"/>
    <s v="B"/>
    <n v="229"/>
    <n v="11056.16"/>
  </r>
  <r>
    <s v="MP70-5636"/>
    <x v="1"/>
    <s v="Madison Park"/>
    <s v="Finley"/>
    <s v="A0031A-1"/>
    <s v="SHOWER CURTAIN"/>
    <s v="White"/>
    <s v="72&quot;W x 72&quot;L"/>
    <s v="B"/>
    <n v="542"/>
    <n v="11055.04"/>
  </r>
  <r>
    <s v="MP72-2491"/>
    <x v="7"/>
    <s v="Madison Park"/>
    <s v="Spa Cotton"/>
    <s v="H0002B"/>
    <s v="BATH RUG"/>
    <s v="Grey"/>
    <s v="24x72&quot;"/>
    <s v="B"/>
    <n v="410"/>
    <n v="11049.92"/>
  </r>
  <r>
    <s v="MP10-8598"/>
    <x v="1"/>
    <s v="Madison Park"/>
    <s v="Dawn"/>
    <s v="A0001E"/>
    <s v="COMFORTER (SET)"/>
    <s v="Green"/>
    <s v="Queen: 90x90&quot;/20x26+2&quot;(2)/60x80+15&quot;/16x16&quot;/12x18&quot;/18x18&quot;/26x26&quot;(2)"/>
    <s v="B"/>
    <n v="115"/>
    <n v="11047.98"/>
  </r>
  <r>
    <s v="MP95B-0217"/>
    <x v="6"/>
    <s v="Madison Park"/>
    <s v="Perched Birds"/>
    <s v="J0105"/>
    <s v="AWD"/>
    <s v="White/Grey"/>
    <s v="12x30x1.5&quot;"/>
    <s v="B"/>
    <n v="538"/>
    <n v="11044.74"/>
  </r>
  <r>
    <s v="II50-1031"/>
    <x v="3"/>
    <s v="INK+IVY"/>
    <s v="Stockholm"/>
    <s v="E1048-2"/>
    <s v="THROW"/>
    <s v="Grey"/>
    <s v="50&quot;W x 60&quot;L+4&quot;x2"/>
    <s v="B"/>
    <n v="538"/>
    <n v="11041.49"/>
  </r>
  <r>
    <s v="MPE20-1000"/>
    <x v="5"/>
    <s v="Madison Park Essentials"/>
    <s v="Printed Satin"/>
    <s v="D0004N"/>
    <s v="SHEET/SHEET SET"/>
    <s v="Gray Leopard"/>
    <s v="Full: 81x96&quot;/20x30&quot;(2)/54x75+14&quot;"/>
    <s v="B"/>
    <n v="580"/>
    <n v="11035.41"/>
  </r>
  <r>
    <s v="ID10-2371"/>
    <x v="1"/>
    <s v="Intelligent Design"/>
    <s v="Lucy"/>
    <s v="B3072F"/>
    <s v="COMFORTER (SET)"/>
    <s v="Black"/>
    <s v="King/Cal King: 104&quot;W x 90&quot;L / 20&quot;W x 36&quot;L (2)"/>
    <s v="B"/>
    <n v="229"/>
    <n v="11025.52"/>
  </r>
  <r>
    <s v="AM10-0064"/>
    <x v="1"/>
    <s v="Super Listing"/>
    <s v="Camden"/>
    <s v="A6002A"/>
    <s v="COMFORTER (SET)"/>
    <s v="Neutral"/>
    <s v="Twin/Twin XL: 66x90&quot;/20x26+2&quot;(1)"/>
    <s v="B"/>
    <n v="469"/>
    <n v="11024.69"/>
  </r>
  <r>
    <s v="ST55-0259"/>
    <x v="3"/>
    <s v="Serta"/>
    <s v="Plush Top Heated AZ"/>
    <s v="X4002"/>
    <s v="ELEC MATT PAD"/>
    <s v="White"/>
    <s v="Cal King: 72x84+15&quot;"/>
    <s v="ARB-"/>
    <n v="91"/>
    <n v="11010.64"/>
  </r>
  <r>
    <s v="MP70-4863"/>
    <x v="7"/>
    <s v="Madison Park"/>
    <s v="Serene"/>
    <s v="H0099E"/>
    <s v="SHOWER CURTAIN"/>
    <s v="Yellow"/>
    <s v="72&quot;W x 72&quot;L"/>
    <s v="B"/>
    <n v="559"/>
    <n v="10990.61"/>
  </r>
  <r>
    <s v="ST54-0059"/>
    <x v="3"/>
    <s v="Serta"/>
    <s v="Freya AZ"/>
    <s v="X4047B"/>
    <s v="ELECT BLANKET"/>
    <s v="Charcoal Grey"/>
    <s v="King:100x90&quot;"/>
    <s v="ARB"/>
    <n v="131"/>
    <n v="10985.66"/>
  </r>
  <r>
    <s v="MP51-8427"/>
    <x v="3"/>
    <s v="Madison Park"/>
    <s v="Carved Plush"/>
    <s v="E1079E"/>
    <s v="BLANKET"/>
    <s v="Blue"/>
    <s v="90&quot;x90&quot;"/>
    <s v="B"/>
    <n v="609"/>
    <n v="10984.61"/>
  </r>
  <r>
    <s v="TN20-0247"/>
    <x v="5"/>
    <s v="True North by Sleep Philosophy"/>
    <s v="Cozy Cotton Flannel"/>
    <s v="D0036AQ"/>
    <s v="SHEET/SHEET SET"/>
    <s v="Blue Geo"/>
    <s v="Full"/>
    <s v="B"/>
    <n v="509"/>
    <n v="10965.05"/>
  </r>
  <r>
    <s v="MP40-3008"/>
    <x v="0"/>
    <s v="Madison Park"/>
    <s v="Averil"/>
    <s v="G0015B"/>
    <s v="WINDOW PANEL"/>
    <s v="White"/>
    <s v="50x95&quot;"/>
    <s v="B+"/>
    <n v="458"/>
    <n v="10960.4"/>
  </r>
  <r>
    <s v="MP12-7837"/>
    <x v="1"/>
    <s v="Madison Park"/>
    <s v="Cassandra"/>
    <s v="A0028B"/>
    <s v="DUVET&amp;DUVET SET"/>
    <s v="Blue"/>
    <s v="Full/ Queen :90&quot;W x 90&quot;L/20&quot;W x 26&quot;L + 1&quot;D(2)"/>
    <s v="B"/>
    <n v="312"/>
    <n v="10945.34"/>
  </r>
  <r>
    <s v="ID10-2440"/>
    <x v="3"/>
    <s v="Intelligent Design"/>
    <s v="Malea"/>
    <s v="E0016G"/>
    <s v="COMFORTER (SET)"/>
    <s v="Pink/White"/>
    <s v="Twin/Twin XL: 66x90&quot;/20x26+2&quot;"/>
    <s v="B"/>
    <n v="360"/>
    <n v="10940.32"/>
  </r>
  <r>
    <s v="SHET20-997"/>
    <x v="5"/>
    <s v="True North by Sleep Philosophy"/>
    <s v="Micro Fleece"/>
    <s v="D0034K"/>
    <s v="SHEET/SHEET SET"/>
    <s v="Grey Plaid"/>
    <s v="Full: 82x96&quot;/54x75+14&quot;/20x30&quot;(2)"/>
    <s v="B"/>
    <n v="361"/>
    <n v="10937.11"/>
  </r>
  <r>
    <s v="TN20-0514"/>
    <x v="5"/>
    <s v="True North by Sleep Philosophy"/>
    <s v="Cozy Cotton Flannel"/>
    <s v="D0047A"/>
    <s v="SHEET/SHEET SET"/>
    <s v="Skiiers"/>
    <s v="King: 108x102&quot;/78x80+14&quot;/20x40&quot;(2)"/>
    <s v="B"/>
    <n v="342"/>
    <n v="10931.82"/>
  </r>
  <r>
    <s v="MP51-8419"/>
    <x v="3"/>
    <s v="Madison Park"/>
    <s v="Carved Plush"/>
    <s v="E1079B"/>
    <s v="BLANKET"/>
    <s v="Green"/>
    <s v="108&quot;x90&quot;"/>
    <s v="B"/>
    <n v="524"/>
    <n v="10913.6"/>
  </r>
  <r>
    <s v="ID10-1507"/>
    <x v="1"/>
    <s v="Intelligent Design"/>
    <s v="Raina"/>
    <s v="B3054D"/>
    <s v="COMFORTER (SET)"/>
    <s v="Ivory/Gold"/>
    <s v="Twin/Twin XL: 68&quot;W x 90&quot;L/20&quot;W x 26&quot;L +1&quot;D/12&quot;W x16&quot;L/16&quot;W x 16&quot;L"/>
    <s v="B+"/>
    <n v="275"/>
    <n v="10910.88"/>
  </r>
  <r>
    <s v="MP12-2708"/>
    <x v="1"/>
    <s v="Madison Park"/>
    <s v="Pebble Beach"/>
    <s v="A1009A"/>
    <s v="DUVET&amp;DUVET SET"/>
    <s v="Coral"/>
    <s v="King/Cal King: 104x92&quot;/20x36&quot;(2)/18x18&quot;/16x16&quot;/12x18&quot;"/>
    <s v="B"/>
    <n v="161"/>
    <n v="10909.34"/>
  </r>
  <r>
    <s v="MP72-5110"/>
    <x v="7"/>
    <s v="Madison Park"/>
    <s v="Tufted Pearl Channel"/>
    <s v="H0054C"/>
    <s v="BATH RUG"/>
    <s v="Seafoam"/>
    <s v="24&quot;W x 58&quot;L"/>
    <s v="B"/>
    <n v="326"/>
    <n v="10906.47"/>
  </r>
  <r>
    <s v="MP10-8694"/>
    <x v="1"/>
    <s v="Madison Park"/>
    <s v="Royce"/>
    <s v="A1160B"/>
    <s v="COMFORTER (SET)"/>
    <s v="Ivory"/>
    <s v="King"/>
    <s v="TBD"/>
    <n v="153"/>
    <n v="10896.31"/>
  </r>
  <r>
    <s v="MP13-8602"/>
    <x v="1"/>
    <s v="Madison Park"/>
    <s v="Dawn"/>
    <s v="A0001E"/>
    <s v="COVERLET&amp;BEDSPR"/>
    <s v="Green"/>
    <s v="King/Cal King 104&quot;Wx92&quot;L/20&quot;Wx36&quot;L (2)/16&quot;Wx16L&quot;/12&quot;Wx18&quot;L/18&quot;Wx18&quot;L"/>
    <s v="B"/>
    <n v="147"/>
    <n v="10895.76"/>
  </r>
  <r>
    <s v="MPS73-531"/>
    <x v="8"/>
    <s v="Madison Park Signature"/>
    <s v="Turkish"/>
    <s v="H0074A"/>
    <s v="BATH TOWEL"/>
    <s v="White"/>
    <s v="35x70&quot;(2)"/>
    <s v="B"/>
    <n v="292"/>
    <n v="10893.19"/>
  </r>
  <r>
    <s v="HH12-1648"/>
    <x v="10"/>
    <s v="Harbor House Blue"/>
    <s v="Suzanna"/>
    <s v="X1084A"/>
    <s v="DUVET&amp;DUVET SET"/>
    <s v="Taupe"/>
    <s v="Full/Queen: 90&quot;W x 90&quot;L / 20&quot;W x 26&quot;L + 2&quot;D (2)"/>
    <s v="B-"/>
    <n v="117"/>
    <n v="10877.19"/>
  </r>
  <r>
    <s v="TN20-0586"/>
    <x v="5"/>
    <s v="True North by Sleep Philosophy"/>
    <s v="Soloft Plush"/>
    <s v="D0054B"/>
    <s v="SHEET/SHEET SET"/>
    <s v="Taupe"/>
    <s v="Full: 54x75+14&quot;/81x96&quot;/20x30&quot;(2)"/>
    <s v="B"/>
    <n v="378"/>
    <n v="10865.95"/>
  </r>
  <r>
    <s v="MP40-1299"/>
    <x v="0"/>
    <s v="Madison Park"/>
    <s v="Emilia"/>
    <s v="G0001K"/>
    <s v="WINDOW PANEL"/>
    <s v="Pewter"/>
    <s v="50x84&quot;"/>
    <s v="B"/>
    <n v="742"/>
    <n v="10864.59"/>
  </r>
  <r>
    <s v="MP10-921"/>
    <x v="1"/>
    <s v="Madison Park"/>
    <s v="Biloxi"/>
    <s v="A1015A"/>
    <s v="COMFORTER (SET)"/>
    <s v="Purple"/>
    <s v="Cal King: 104x92&quot;/20x36&quot;(2)/72x84+15&quot;/18x18&quot;/16x16&quot;/12x18&quot;"/>
    <s v="B"/>
    <n v="144"/>
    <n v="10846.72"/>
  </r>
  <r>
    <s v="ST54-3578"/>
    <x v="3"/>
    <s v="Serta"/>
    <s v="Dream Soft Heated"/>
    <s v="E1083B"/>
    <s v="ELECT BLANKET"/>
    <s v="Navy"/>
    <s v="King:100x90&quot;"/>
    <s v="TBD"/>
    <n v="127"/>
    <n v="10838.4"/>
  </r>
  <r>
    <s v="ST54-3600"/>
    <x v="3"/>
    <s v="Serta"/>
    <s v="Heated Faux Feathersoft"/>
    <s v="E1083C-1"/>
    <s v="ELECT BLANKET"/>
    <s v="Grey"/>
    <s v="Full:77x84&quot;"/>
    <s v="ARB-"/>
    <n v="166"/>
    <n v="10833.16"/>
  </r>
  <r>
    <s v="ID20-704"/>
    <x v="5"/>
    <s v="Intelligent Design"/>
    <s v="Cotton Blend Jersey Knit"/>
    <s v="D0005E"/>
    <s v="SHEET/SHEET SET"/>
    <s v="Purple"/>
    <s v="Twin XL: 66x96&quot;/39x80+14&quot;/20x30&quot;"/>
    <s v="B"/>
    <n v="506"/>
    <n v="10833.13"/>
  </r>
  <r>
    <s v="MP40-718"/>
    <x v="0"/>
    <s v="Madison Park"/>
    <s v="Andora"/>
    <s v="G0026F"/>
    <s v="WINDOW PANEL"/>
    <s v="White"/>
    <s v="50x95&quot;"/>
    <s v="B+"/>
    <n v="449"/>
    <n v="10828.58"/>
  </r>
  <r>
    <s v="SS40-0022"/>
    <x v="0"/>
    <s v="SunSmart"/>
    <s v="Julie"/>
    <s v="G0040B"/>
    <s v="WINDOW PANEL"/>
    <s v="Yellow"/>
    <s v="50&quot;W x 84&quot;L"/>
    <s v="B"/>
    <n v="631"/>
    <n v="10824.47"/>
  </r>
  <r>
    <s v="SS40-0019"/>
    <x v="0"/>
    <s v="SunSmart"/>
    <s v="Mirage"/>
    <s v="G1015B"/>
    <s v="WINDOW PANEL"/>
    <s v="Charcoal"/>
    <s v="50&quot;W x 84&quot;L"/>
    <s v="B"/>
    <n v="641"/>
    <n v="10818.38"/>
  </r>
  <r>
    <s v="ST54-0110"/>
    <x v="3"/>
    <s v="Serta"/>
    <s v="Fleece to Sherpa"/>
    <s v="E0069G"/>
    <s v="ELECT BLANKET"/>
    <s v="Tan"/>
    <s v="Twin:62x84&quot;"/>
    <s v="B"/>
    <n v="236"/>
    <n v="10815.23"/>
  </r>
  <r>
    <s v="HH10-1799"/>
    <x v="10"/>
    <s v="Harbor House Blue"/>
    <s v="Livia"/>
    <s v="X1093"/>
    <s v="COMFORTER (SET)"/>
    <s v="Multi"/>
    <s v="Full:80x90&quot;/20x26&quot;(2)/54x75+15&quot;/18x18&quot;/12x20&quot;"/>
    <s v="B-"/>
    <n v="112"/>
    <n v="10811.81"/>
  </r>
  <r>
    <s v="SHET20-967"/>
    <x v="5"/>
    <s v="Sleep Philosophy"/>
    <s v="Smart Cool Microfiber"/>
    <s v="D0021B"/>
    <s v="SHEET/SHEET SET"/>
    <s v="White"/>
    <s v="Queen: 90x102&quot;/20x30&quot;(2)/60x80+14&quot;"/>
    <s v="B"/>
    <n v="498"/>
    <n v="10806.7"/>
  </r>
  <r>
    <s v="MPE20-995"/>
    <x v="5"/>
    <s v="Madison Park Essentials"/>
    <s v="Printed Satin"/>
    <s v="D0004M"/>
    <s v="SHEET/SHEET SET"/>
    <s v="Taupe Leopard"/>
    <s v="King: 108x102&quot;/20x40&quot;(2)/78x80+14&quot;"/>
    <s v="B"/>
    <n v="443"/>
    <n v="10803.68"/>
  </r>
  <r>
    <s v="BASI10-0198"/>
    <x v="3"/>
    <s v="Madison Park Essentials"/>
    <s v="Larkspur"/>
    <s v="E0002B"/>
    <s v="COMFORTER (SET)"/>
    <s v="Navy/Light Blue"/>
    <s v="Twin/Twin XL: 68x94&quot;/20x26+2&quot;(1)"/>
    <s v="B"/>
    <n v="537"/>
    <n v="10793.55"/>
  </r>
  <r>
    <s v="MP10-638"/>
    <x v="1"/>
    <s v="Madison Park"/>
    <s v="Serene"/>
    <s v="A1013C"/>
    <s v="COMFORTER (SET)"/>
    <s v="Green"/>
    <s v="Cal King: 104x92&quot;/20x36&quot;(2)/72x84+15&quot;/18x18&quot;/12x16&quot;/12x18&quot;"/>
    <s v="B"/>
    <n v="143"/>
    <n v="10792.75"/>
  </r>
  <r>
    <s v="MP40-7448"/>
    <x v="0"/>
    <s v="Madison Park"/>
    <s v="Como"/>
    <s v="G0055B"/>
    <s v="WINDOW PANEL"/>
    <s v="Taupe"/>
    <s v="35x64&quot;"/>
    <s v="B"/>
    <n v="270"/>
    <n v="10790.45"/>
  </r>
  <r>
    <s v="BR51-4439"/>
    <x v="3"/>
    <s v="Madison Park"/>
    <s v="Dream Soft"/>
    <s v="E1078A"/>
    <s v="BLANKET"/>
    <s v="White"/>
    <s v="108&quot;x90&quot;"/>
    <s v="B"/>
    <n v="427"/>
    <n v="10788.94"/>
  </r>
  <r>
    <s v="CS20-1563"/>
    <x v="5"/>
    <s v="Comfort Spaces"/>
    <s v="Cotton 144TC"/>
    <s v="X3018H"/>
    <s v="SHEET/SHEET SET"/>
    <s v="Adelia Gray"/>
    <s v="Full:81x96&quot;/20x30&quot;(2)/54x75&quot;+14&quot;"/>
    <s v="ARB"/>
    <n v="584"/>
    <n v="10786.48"/>
  </r>
  <r>
    <s v="ID20-1917"/>
    <x v="5"/>
    <s v="Intelligent Design"/>
    <s v="Microfiber"/>
    <s v="D0037G-1"/>
    <s v="SHEET/SHEET SET"/>
    <s v="Charcoal"/>
    <s v="Queen: 90&quot;Wx102&quot;L/20&quot;Wx30&quot;L(4)/60&quot;Wx80&quot;L+14&quot;D"/>
    <s v="B"/>
    <n v="684"/>
    <n v="10782.07"/>
  </r>
  <r>
    <s v="MP10-8473"/>
    <x v="1"/>
    <s v="Madison Park"/>
    <s v="Dallas"/>
    <s v="A0023B"/>
    <s v="COMFORTER (SET)"/>
    <s v="Grey"/>
    <s v="King: 104&quot;W x 92&quot;L/20&quot;W x 36&quot;L (2)/78&quot;W x 80&quot;L + 15&quot;D /18&quot;W x 18&quot;L/12&quot;W x 18&quot;L/16&quot;W x 16&quot;L"/>
    <s v="B"/>
    <n v="132"/>
    <n v="10781.44"/>
  </r>
  <r>
    <s v="ST54-0309"/>
    <x v="3"/>
    <s v="Serta"/>
    <s v="Ribbed Plush"/>
    <s v="E0121A-1"/>
    <s v="ELECT BLANKET"/>
    <s v="Sky Blue"/>
    <s v="King: 100x90&quot;"/>
    <s v="ARB"/>
    <n v="126"/>
    <n v="10773"/>
  </r>
  <r>
    <s v="RH10-0005"/>
    <x v="1"/>
    <s v="Regency Heights"/>
    <s v="Cara"/>
    <s v="X2009B"/>
    <s v="COMFORTER (SET)"/>
    <s v="Red"/>
    <s v="Full: 80&quot;Wx90&quot;L/20x26&quot;+1&quot;(2)/81&quot;Wx96&quot;L/54&quot;Wx75&quot;L+15&quot;D/20&quot;Wx30&quot;L (2)/20&quot;Wx30&quot;L(2)"/>
    <s v="TBD"/>
    <n v="231"/>
    <n v="10772.45"/>
  </r>
  <r>
    <s v="ST54-0044"/>
    <x v="3"/>
    <s v="Serta"/>
    <s v="Parsa AZ"/>
    <s v="X4046C"/>
    <s v="ELECT BLANKET"/>
    <s v="Plum"/>
    <s v="Twin:62x84&quot;"/>
    <s v="ARB-"/>
    <n v="240"/>
    <n v="10755.08"/>
  </r>
  <r>
    <s v="ST54-3589"/>
    <x v="3"/>
    <s v="Serta"/>
    <s v="Dream Soft Heated"/>
    <s v="E1083E"/>
    <s v="ELECT BLANKET"/>
    <s v="Sage"/>
    <s v="Queen:84x90&quot;"/>
    <s v="TBD"/>
    <n v="143"/>
    <n v="10747.17"/>
  </r>
  <r>
    <s v="MP20-8251"/>
    <x v="5"/>
    <s v="Madison Park"/>
    <s v="300 Thread Count Organic Cotton"/>
    <s v="D0046C"/>
    <s v="SHEET/SHEET SET"/>
    <s v="Aqua(13-4804)"/>
    <s v="Queen: 90x102&quot;/20x32&quot;(2)/60x80&quot;+16&quot;"/>
    <s v="B"/>
    <n v="335"/>
    <n v="10736.39"/>
  </r>
  <r>
    <s v="NS12-2006"/>
    <x v="1"/>
    <s v="N Natori"/>
    <s v="Cherry Blossom"/>
    <s v="A9010A"/>
    <s v="DUVET&amp;DUVET SET"/>
    <s v="Multi"/>
    <s v="King: 110x96&quot;/20x36&quot;(2)"/>
    <s v="B"/>
    <n v="111"/>
    <n v="10731.04"/>
  </r>
  <r>
    <s v="MP72-6211"/>
    <x v="7"/>
    <s v="Madison Park"/>
    <s v="Spa Cotton"/>
    <s v="H0002D"/>
    <s v="BATH RUG"/>
    <s v="Blue"/>
    <s v="27x45''"/>
    <s v="B"/>
    <n v="507"/>
    <n v="10728.23"/>
  </r>
  <r>
    <s v="MP50-8524"/>
    <x v="3"/>
    <s v="Madison Park"/>
    <s v="Zuri"/>
    <s v="X4075"/>
    <s v="THROW"/>
    <s v="Snow Leopard"/>
    <s v="50x60&quot;"/>
    <s v="TBD"/>
    <n v="892"/>
    <n v="10726.72"/>
  </r>
  <r>
    <s v="ST54-0291"/>
    <x v="3"/>
    <s v="Serta"/>
    <s v="Corded Plush"/>
    <s v="E0121C"/>
    <s v="ELECT BLANKET"/>
    <s v="Blue"/>
    <s v="Full: 77x84&quot;"/>
    <s v="B"/>
    <n v="186"/>
    <n v="10715.42"/>
  </r>
  <r>
    <s v="MPS73-532"/>
    <x v="8"/>
    <s v="Madison Park Signature"/>
    <s v="Turkish"/>
    <s v="H0074B"/>
    <s v="BATH TOWEL"/>
    <s v="Charcoal"/>
    <s v="35x70&quot;(2)"/>
    <s v="B"/>
    <n v="281"/>
    <n v="10704.32"/>
  </r>
  <r>
    <s v="CCL40-0044"/>
    <x v="0"/>
    <s v="Croscill Classics"/>
    <s v="Avignon"/>
    <s v="G6001B"/>
    <s v="WINDOW PANEL"/>
    <s v="Champagne"/>
    <s v="26x84&quot;"/>
    <s v="B-"/>
    <n v="372"/>
    <n v="10703.92"/>
  </r>
  <r>
    <s v="ID51-1308"/>
    <x v="3"/>
    <s v="Intelligent Design"/>
    <s v="Microlight Plush"/>
    <s v="E1053E"/>
    <s v="BLANKET"/>
    <s v="Pink"/>
    <s v="Twin/Twin XL: 68&quot;W x 92&quot;L"/>
    <s v="B"/>
    <n v="851"/>
    <n v="10702.13"/>
  </r>
  <r>
    <s v="ST54-0077"/>
    <x v="3"/>
    <s v="Serta"/>
    <s v="Plush Heated"/>
    <s v="E0120A"/>
    <s v="ELECT BLANKET"/>
    <s v="Teal"/>
    <s v="50x60&quot;"/>
    <s v="B"/>
    <n v="294"/>
    <n v="10699.02"/>
  </r>
  <r>
    <s v="AM10-0262"/>
    <x v="3"/>
    <s v="Super Listing"/>
    <s v="Kyla"/>
    <s v="E0081A"/>
    <s v="COMFORTER (SET)"/>
    <s v="Blue"/>
    <s v="Twin/Twin XL: 66&quot;x90&quot;+20x26&quot;"/>
    <s v="B"/>
    <n v="419"/>
    <n v="10697.11"/>
  </r>
  <r>
    <s v="SI16-0017"/>
    <x v="4"/>
    <s v="Sharper Image"/>
    <s v="Cooling Touch"/>
    <s v="C0057C"/>
    <s v="MATT PAD/TOPPER"/>
    <s v="White"/>
    <s v="King:78x80+15&quot;"/>
    <s v="TBD"/>
    <n v="287"/>
    <n v="10694.26"/>
  </r>
  <r>
    <s v="MP10-696"/>
    <x v="1"/>
    <s v="Madison Park"/>
    <s v="Princeton"/>
    <s v="A1025B"/>
    <s v="COMFORTER (SET)"/>
    <s v="Blue"/>
    <s v="Cal King: 104x92&quot;/20x36+1/2&quot;(2)/72x84+15&quot;/18x18&quot;/16x16&quot;/12x18&quot;"/>
    <s v="B"/>
    <n v="133"/>
    <n v="10691.46"/>
  </r>
  <r>
    <s v="SHET20-963"/>
    <x v="5"/>
    <s v="Sleep Philosophy"/>
    <s v="Smart Cool Microfiber"/>
    <s v="D0021A"/>
    <s v="SHEET/SHEET SET"/>
    <s v="Grey"/>
    <s v="King: 108x102&quot;/20x40&quot;(2)/78x80+14&quot;"/>
    <s v="B"/>
    <n v="454"/>
    <n v="10682.17"/>
  </r>
  <r>
    <s v="MPE20-902"/>
    <x v="5"/>
    <s v="Madison Park Essentials"/>
    <s v="Satin"/>
    <s v="D0004I"/>
    <s v="SHEET/SHEET SET"/>
    <s v="White"/>
    <s v="Cal King: 108x102&quot;/20x40&quot;(4)/72x84+14&quot;"/>
    <s v="B"/>
    <n v="422"/>
    <n v="10679.47"/>
  </r>
  <r>
    <s v="II51-1137"/>
    <x v="3"/>
    <s v="INK+IVY"/>
    <s v="Bree Knit"/>
    <s v="E1055D-4"/>
    <s v="BLANKET"/>
    <s v="Grey"/>
    <s v="King: 108x90&quot;"/>
    <s v="B"/>
    <n v="233"/>
    <n v="10678.95"/>
  </r>
  <r>
    <s v="ID40-1798"/>
    <x v="0"/>
    <s v="Intelligent Design"/>
    <s v="Sophie"/>
    <s v="G0052B"/>
    <s v="WINDOW PANEL"/>
    <s v="Black"/>
    <s v="50x84&quot;"/>
    <s v="B"/>
    <n v="730"/>
    <n v="10661.77"/>
  </r>
  <r>
    <s v="SHET20-512"/>
    <x v="5"/>
    <s v="Madison Park"/>
    <s v="600 Thread Count Pima Cotton"/>
    <s v="D0013B"/>
    <s v="SHEET/SHEET SET"/>
    <s v="Gold"/>
    <s v="Cal King: 108x102&quot;/20x40&quot;(2)/72x84+15&quot;"/>
    <s v="B"/>
    <n v="149"/>
    <n v="10652.86"/>
  </r>
  <r>
    <s v="MP13-615"/>
    <x v="1"/>
    <s v="Madison Park"/>
    <s v="Princeton"/>
    <s v="A1025A"/>
    <s v="COVERLET&amp;BEDSPR"/>
    <s v="Red"/>
    <s v="Full/Queen: 90x90&quot;/20x26+2&quot;(2)/18x18&quot;/12x18&quot;"/>
    <s v="B"/>
    <n v="218"/>
    <n v="10650.88"/>
  </r>
  <r>
    <s v="SS40-0036"/>
    <x v="0"/>
    <s v="SunSmart"/>
    <s v="Maya"/>
    <s v="G0041A"/>
    <s v="WINDOW PANEL"/>
    <s v="Dusty Seafoam"/>
    <s v="50&quot;W x 84&quot;L"/>
    <s v="B"/>
    <n v="633"/>
    <n v="10648.28"/>
  </r>
  <r>
    <s v="HH12-1855"/>
    <x v="10"/>
    <s v="Harbor House Blue"/>
    <s v="Kiawah Island"/>
    <s v="X1099A"/>
    <s v="DUVET&amp;DUVET SET"/>
    <s v="Blue"/>
    <s v="King: 106x90&quot;/20x36&quot;(2)/18x18&quot;/12x20&quot;"/>
    <s v="B+"/>
    <n v="119"/>
    <n v="10646.4"/>
  </r>
  <r>
    <s v="CS20-1746"/>
    <x v="5"/>
    <s v="Comfort Spaces"/>
    <s v="Cotton 144TC"/>
    <s v="X3071C"/>
    <s v="SHEET/SHEET SET"/>
    <s v="Paisley Multi"/>
    <s v="Queen: 90x102&quot;/20x30&quot;(2)/60x80&quot;+22&quot;"/>
    <s v="ARB"/>
    <n v="412"/>
    <n v="10641.96"/>
  </r>
  <r>
    <s v="MP50-8270"/>
    <x v="3"/>
    <s v="Madison Park"/>
    <s v="Rowan"/>
    <s v="E1076B"/>
    <s v="THROW"/>
    <s v="Red"/>
    <s v="50''x60''"/>
    <s v="B"/>
    <n v="390"/>
    <n v="10638.32"/>
  </r>
  <r>
    <s v="ID20-1238"/>
    <x v="5"/>
    <s v="Intelligent Design"/>
    <s v="Cotton Blend Jersey Knit"/>
    <s v="D0005G"/>
    <s v="SHEET/SHEET SET"/>
    <s v="Teal"/>
    <s v="Full: 81&quot;W x 96&quot;L/54&quot;W x 76&quot;L+14&quot;D/20&quot;W x 30&quot;L (2)"/>
    <s v="B"/>
    <n v="461"/>
    <n v="10635.63"/>
  </r>
  <r>
    <s v="TN54-0499"/>
    <x v="3"/>
    <s v="True North by Sleep Philosophy"/>
    <s v="Sherpa"/>
    <s v="E0100C"/>
    <s v="ELECT BLANKET"/>
    <s v="Grey"/>
    <s v="Twin: 62x84&quot;"/>
    <s v="B"/>
    <n v="211"/>
    <n v="10605.95"/>
  </r>
  <r>
    <s v="BR54-0825"/>
    <x v="3"/>
    <s v="Beautyrest"/>
    <s v="Heated Berber Wrap"/>
    <s v="X4039A"/>
    <s v="ELECT BLANKET"/>
    <s v="Dusty Blue Lattice"/>
    <s v="50x64''"/>
    <s v="ARB"/>
    <n v="310"/>
    <n v="10602"/>
  </r>
  <r>
    <s v="ST54-0293"/>
    <x v="3"/>
    <s v="Serta"/>
    <s v="Corded Plush"/>
    <s v="E0121C"/>
    <s v="ELECT BLANKET"/>
    <s v="Blue"/>
    <s v="King: 100x90&quot;"/>
    <s v="B"/>
    <n v="122"/>
    <n v="10584.56"/>
  </r>
  <r>
    <s v="MP20-8247"/>
    <x v="5"/>
    <s v="Madison Park"/>
    <s v="300 Thread Count Organic Cotton"/>
    <s v="D0046A"/>
    <s v="SHEET/SHEET SET"/>
    <s v="Grey(15-4101)"/>
    <s v="Queen: 90x102&quot;/20x32&quot;(2)/60x80&quot;+16&quot;"/>
    <s v="B"/>
    <n v="332"/>
    <n v="10577.34"/>
  </r>
  <r>
    <s v="SHET20-537"/>
    <x v="5"/>
    <s v="True North by Sleep Philosophy"/>
    <s v="Micro Fleece"/>
    <s v="D0034C"/>
    <s v="SHEET/SHEET SET"/>
    <s v="Red"/>
    <s v="King: 108x102&quot;/78x80+14&quot;/20x40&quot;(2)"/>
    <s v="B"/>
    <n v="306"/>
    <n v="10576.31"/>
  </r>
  <r>
    <s v="MP10-309"/>
    <x v="1"/>
    <s v="Madison Park"/>
    <s v="Serene"/>
    <s v="A1013A"/>
    <s v="COMFORTER (SET)"/>
    <s v="Red"/>
    <s v="Cal-King: 104x92&quot;/20x36&quot;(2)/72x84+15&quot;/18x18&quot;/12x18&quot;/12x16&quot;"/>
    <s v="B"/>
    <n v="138"/>
    <n v="10575.33"/>
  </r>
  <r>
    <s v="CS20-1748"/>
    <x v="5"/>
    <s v="Comfort Spaces"/>
    <s v="Cotton 144TC"/>
    <s v="X3071D"/>
    <s v="SHEET/SHEET SET"/>
    <s v="Adelia Gray"/>
    <s v="Queen: 90x102&quot;/20x30&quot;(2)/60x80&quot;+22&quot;"/>
    <s v="ARB"/>
    <n v="409"/>
    <n v="10564.47"/>
  </r>
  <r>
    <s v="ID20-2045"/>
    <x v="5"/>
    <s v="Intelligent Design"/>
    <s v="Cozy Soft"/>
    <s v="D0036BV"/>
    <s v="SHEET/SHEET SET"/>
    <s v="Grey Sloths"/>
    <s v="Twin XL: 66&quot;W x 102&quot;L/39&quot;W x 80&quot;L + 12&quot;D/20&quot;W x 30&quot;L"/>
    <s v="B"/>
    <n v="593"/>
    <n v="10554.8"/>
  </r>
  <r>
    <s v="WR20-2038"/>
    <x v="5"/>
    <s v="Woolrich"/>
    <s v="Cotton Flannel"/>
    <s v="D0036AZ"/>
    <s v="SHEET/SHEET SET"/>
    <s v="Tan Dog"/>
    <s v="King: 108&quot;W x 102&quot;L/78&quot;W x 80&quot;L + 14&quot;D/20&quot;W x 40&quot;L(2)"/>
    <s v="B"/>
    <n v="308"/>
    <n v="10546.18"/>
  </r>
  <r>
    <s v="SS40-0110"/>
    <x v="0"/>
    <s v="SunSmart"/>
    <s v="Maya"/>
    <s v="G0041A"/>
    <s v="WINDOW PANEL"/>
    <s v="Dusty Seafoam"/>
    <s v="100x84&quot; Blackout"/>
    <s v="B"/>
    <n v="370"/>
    <n v="10532.75"/>
  </r>
  <r>
    <s v="HH12-1623"/>
    <x v="10"/>
    <s v="Harbor House Blue"/>
    <s v="Lorelai"/>
    <s v="X1088"/>
    <s v="DUVET&amp;DUVET SET"/>
    <s v="Multi"/>
    <s v="King/Cal King: 106x90&quot;/20x36+2&quot;(2)/18x18&quot;/12x20&quot;"/>
    <s v="B-"/>
    <n v="119"/>
    <n v="10531.48"/>
  </r>
  <r>
    <s v="TN10-0539"/>
    <x v="4"/>
    <s v="True North by Sleep Philosophy"/>
    <s v="Heavy Warmth"/>
    <s v="C0038C"/>
    <s v="COMFORTER (SET)"/>
    <s v="Cream"/>
    <s v="Twin/Twin XL:68x96&quot;"/>
    <s v="B"/>
    <n v="257"/>
    <n v="10516.21"/>
  </r>
  <r>
    <s v="MP70-8547"/>
    <x v="7"/>
    <s v="Madison Park"/>
    <s v="Spa Waffle"/>
    <s v="H0043C"/>
    <s v="SHOWER CURTAIN"/>
    <s v="Grey"/>
    <s v="Stall: 36x72''"/>
    <s v="A++"/>
    <n v="1026"/>
    <n v="10515.01"/>
  </r>
  <r>
    <s v="TN20-0249"/>
    <x v="5"/>
    <s v="True North by Sleep Philosophy"/>
    <s v="Cozy Cotton Flannel"/>
    <s v="D0036AQ"/>
    <s v="SHEET/SHEET SET"/>
    <s v="Blue Geo"/>
    <s v="King"/>
    <s v="B"/>
    <n v="343"/>
    <n v="10502.38"/>
  </r>
  <r>
    <s v="TN20-0517"/>
    <x v="5"/>
    <s v="True North by Sleep Philosophy"/>
    <s v="Cozy Cotton Flannel"/>
    <s v="D0047B"/>
    <s v="SHEET/SHEET SET"/>
    <s v="Nordic"/>
    <s v="Twin XL: 66x102&quot;/39x80+12&quot;/20x30&quot;"/>
    <s v="B"/>
    <n v="564"/>
    <n v="10498.74"/>
  </r>
  <r>
    <s v="MP40-7872"/>
    <x v="0"/>
    <s v="Madison Park"/>
    <s v="Galen"/>
    <s v="G0050A"/>
    <s v="WINDOW PANEL"/>
    <s v="Blue"/>
    <s v="34x64&quot;"/>
    <s v="B"/>
    <n v="274"/>
    <n v="10491.15"/>
  </r>
  <r>
    <s v="MP12-477"/>
    <x v="1"/>
    <s v="Madison Park"/>
    <s v="Vienna"/>
    <s v="A0002A"/>
    <s v="DUVET&amp;DUVET SET"/>
    <s v="Slate"/>
    <s v="King: 104x92&quot;/20x36+2&quot;(2)/18x18&quot;/16x16&quot;/12x16&quot;"/>
    <s v="B-"/>
    <n v="176"/>
    <n v="10488.8"/>
  </r>
  <r>
    <s v="MPE20-1111"/>
    <x v="5"/>
    <s v="Madison Park Essentials"/>
    <s v="Satin"/>
    <s v="D0004G"/>
    <s v="SHEET/SHEET SET"/>
    <s v="Grey"/>
    <s v="Split King：108x102&quot;/39*80+14&quot;(2)/20x40&quot;(4)"/>
    <s v="B"/>
    <n v="341"/>
    <n v="10487.21"/>
  </r>
  <r>
    <s v="BL51N-0735"/>
    <x v="3"/>
    <s v="Madison Park"/>
    <s v="Liquid Cotton"/>
    <s v="E1020G"/>
    <s v="BLANKET"/>
    <s v="Sea Foam"/>
    <s v="Twin: 66x90&quot;"/>
    <s v="B"/>
    <n v="507"/>
    <n v="10471.299999999999"/>
  </r>
  <r>
    <s v="MPS72-567"/>
    <x v="7"/>
    <s v="Madison Park Signature"/>
    <s v="Splendor"/>
    <s v="H0022C"/>
    <s v="BATH RUG"/>
    <s v="Grey"/>
    <s v="24&quot;x60&quot;"/>
    <s v="A"/>
    <n v="340"/>
    <n v="10458.92"/>
  </r>
  <r>
    <s v="ID20-1441"/>
    <x v="5"/>
    <s v="Intelligent Design"/>
    <s v="Novelty"/>
    <s v="D0025D"/>
    <s v="SHEET/SHEET SET"/>
    <s v="Aqua Dogs"/>
    <s v="Queen: 90&quot;W x 102&quot;L /20&quot;W x 30&quot;L (2) /60&quot;W x 80&quot;L + 14&quot;D"/>
    <s v="B"/>
    <n v="609"/>
    <n v="10449.32"/>
  </r>
  <r>
    <s v="WR13-3871"/>
    <x v="1"/>
    <s v="Woolrich"/>
    <s v="Woodshed AZ"/>
    <s v="X1006B"/>
    <s v="COVERLET&amp;BEDSPR"/>
    <s v="Brown"/>
    <s v="39&quot;Wx75&quot;L+17&quot;D/20&quot;Wx26&quot;L+0.5&quot;D(3)/39&quot;Wx75&quot;L+15&quot;D"/>
    <s v="ARB"/>
    <n v="180"/>
    <n v="10438.200000000001"/>
  </r>
  <r>
    <s v="ID10-2442"/>
    <x v="3"/>
    <s v="Intelligent Design"/>
    <s v="Malea"/>
    <s v="E0016G"/>
    <s v="COMFORTER (SET)"/>
    <s v="Pink/White"/>
    <s v="King/Cal King: 104x90&quot;/20x36+2&quot;(2)"/>
    <s v="B"/>
    <n v="234"/>
    <n v="10422.280000000001"/>
  </r>
  <r>
    <s v="HH12-1226"/>
    <x v="10"/>
    <s v="Harbor House Blue"/>
    <s v="Maya Bay"/>
    <s v="X1085"/>
    <s v="DUVET&amp;DUVET SET"/>
    <s v="White"/>
    <s v="Full/Queen: 90x90&quot;/20x26&quot;(2)"/>
    <s v="B-"/>
    <n v="101"/>
    <n v="10417.64"/>
  </r>
  <r>
    <s v="TN20-0231"/>
    <x v="5"/>
    <s v="True North by Sleep Philosophy"/>
    <s v="Cozy Cotton Flannel"/>
    <s v="D0036AO"/>
    <s v="SHEET/SHEET SET"/>
    <s v="Pink French Bulldog"/>
    <s v="King"/>
    <s v="B"/>
    <n v="334"/>
    <n v="10410.540000000001"/>
  </r>
  <r>
    <s v="MP20-1188"/>
    <x v="5"/>
    <s v="Madison Park"/>
    <s v="3M Microcell"/>
    <s v="D0015A"/>
    <s v="SHEET/SHEET SET"/>
    <s v="Blue"/>
    <s v="King: 108x102&quot;/78x80+16&quot;/20x40&quot;(2)"/>
    <s v="B"/>
    <n v="462"/>
    <n v="10407.98"/>
  </r>
  <r>
    <s v="ID10-2264"/>
    <x v="1"/>
    <s v="Intelligent Design"/>
    <s v="Mira"/>
    <s v="B1028A"/>
    <s v="COMFORTER (SET)"/>
    <s v="Silver"/>
    <s v="Full/Queen: 90&quot;W x 90&quot;L / 20&quot;W x 26&quot;L + 2&quot;D (2)"/>
    <s v="B"/>
    <n v="215"/>
    <n v="10402.700000000001"/>
  </r>
  <r>
    <s v="ID10-2257"/>
    <x v="1"/>
    <s v="Intelligent Design"/>
    <s v="Cassiopeia"/>
    <s v="B3006B"/>
    <s v="COMFORTER (SET)"/>
    <s v="Lavender"/>
    <s v="King/Cal King: 104&quot;W x 90&quot;L/20&quot;W x 36&quot;L(2)/14&quot;W x 14&quot;L"/>
    <s v="B+"/>
    <n v="239"/>
    <n v="10401.1"/>
  </r>
  <r>
    <s v="MP40-1281"/>
    <x v="0"/>
    <s v="Madison Park"/>
    <s v="Saratoga"/>
    <s v="G0016A"/>
    <s v="WINDOW PANEL"/>
    <s v="Beige/Grey"/>
    <s v="50x84&quot;"/>
    <s v="B"/>
    <n v="665"/>
    <n v="10389.18"/>
  </r>
  <r>
    <s v="WR20-3959"/>
    <x v="5"/>
    <s v="Woolrich"/>
    <s v="Cotton Flannel"/>
    <s v="D0049B"/>
    <s v="SHEET/SHEET SET"/>
    <s v="Pine Trees"/>
    <s v="Full: 81&quot;Wx96&quot;L/54&quot;Wx75&quot;L+12&quot;D/20&quot;Wx30&quot;L(2)"/>
    <s v="B"/>
    <n v="401"/>
    <n v="10388.209999999999"/>
  </r>
  <r>
    <s v="TN20-0512"/>
    <x v="5"/>
    <s v="True North by Sleep Philosophy"/>
    <s v="Cozy Cotton Flannel"/>
    <s v="D0047A"/>
    <s v="SHEET/SHEET SET"/>
    <s v="Skiiers"/>
    <s v="Full: 81x96&quot;/54x75+12&quot;/20x30&quot;(2)"/>
    <s v="B"/>
    <n v="457"/>
    <n v="10377.48"/>
  </r>
  <r>
    <s v="CS20-0332"/>
    <x v="5"/>
    <s v="Comfort Spaces"/>
    <s v="Cotton Flannel 135GSM"/>
    <s v="X3069A"/>
    <s v="SHEET/SHEET SET"/>
    <s v="Grey"/>
    <s v="King: 108&quot;W x 102&quot;L/78&quot;W x 81&quot;L + 14&quot;D/21&quot;W x 40&quot;L (2)"/>
    <s v="ARB"/>
    <n v="386"/>
    <n v="10356.379999999999"/>
  </r>
  <r>
    <s v="UH12-2156"/>
    <x v="1"/>
    <s v="Intelligent Design"/>
    <s v="Brooklyn"/>
    <s v="A0072E"/>
    <s v="DUVET&amp;DUVET SET"/>
    <s v="Blue"/>
    <s v="Twin/TXL"/>
    <s v="B"/>
    <n v="213"/>
    <n v="10354.93"/>
  </r>
  <r>
    <s v="TN20-0110"/>
    <x v="5"/>
    <s v="True North by Sleep Philosophy"/>
    <s v="Cozy Cotton Flannel"/>
    <s v="D0036AL"/>
    <s v="SHEET/SHEET SET"/>
    <s v="Grey Solid"/>
    <s v="Cal King: 108x102&quot;/72x84+14&quot;/20x40&quot;(2)"/>
    <s v="B"/>
    <n v="353"/>
    <n v="10354.9"/>
  </r>
  <r>
    <s v="SHET20-748"/>
    <x v="5"/>
    <s v="True North by Sleep Philosophy"/>
    <s v="Micro Fleece"/>
    <s v="D0034O"/>
    <s v="SHEET/SHEET SET"/>
    <s v="Ivory"/>
    <s v="Cal.King: 108x102&quot;/72x84+14&quot;/20x40&quot;(2)"/>
    <s v="B"/>
    <n v="301"/>
    <n v="10346.790000000001"/>
  </r>
  <r>
    <s v="MP10-659"/>
    <x v="1"/>
    <s v="Madison Park"/>
    <s v="Laurel"/>
    <s v="A0019A"/>
    <s v="COMFORTER (SET)"/>
    <s v="Plum"/>
    <s v="Full: 82x90&quot;/20x26&quot;(2)/54x75+15&quot;/18x18&quot;/12x18&quot;/D6.5x18&quot;"/>
    <s v="B+"/>
    <n v="194"/>
    <n v="10345.799999999999"/>
  </r>
  <r>
    <s v="AM14-0373"/>
    <x v="1"/>
    <s v="Super Listing"/>
    <s v="Mina"/>
    <s v="A6005I"/>
    <s v="QUILT"/>
    <s v="Netural"/>
    <s v="King/Cal King: 104x90&quot;/20x36&quot;(2)"/>
    <s v="B"/>
    <n v="302"/>
    <n v="10338.42"/>
  </r>
  <r>
    <s v="BASI10-0290"/>
    <x v="4"/>
    <s v="Sleep Philosophy"/>
    <s v="Year Round Warmth"/>
    <s v="C0023"/>
    <s v="COMFORTER (SET)"/>
    <s v="White"/>
    <s v="Twin: 68x88&quot;"/>
    <s v="B"/>
    <n v="278"/>
    <n v="10326.1"/>
  </r>
  <r>
    <s v="AM20-0361"/>
    <x v="5"/>
    <s v="Super Listing"/>
    <s v="Cotton 144TC"/>
    <s v="D0055E"/>
    <s v="SHEET/SHEET SET"/>
    <s v="Black"/>
    <s v="Full: 81x96&quot;/20x30&quot;(2)/54x75&quot;+14&quot;"/>
    <s v="B"/>
    <n v="491"/>
    <n v="10324.799999999999"/>
  </r>
  <r>
    <s v="SS40-0020"/>
    <x v="0"/>
    <s v="SunSmart"/>
    <s v="Mirage"/>
    <s v="G1015B"/>
    <s v="WINDOW PANEL"/>
    <s v="Charcoal"/>
    <s v="50&quot;W x 95&quot;L"/>
    <s v="B"/>
    <n v="417"/>
    <n v="10322.57"/>
  </r>
  <r>
    <s v="BL51N-0678"/>
    <x v="3"/>
    <s v="Madison Park"/>
    <s v="Liquid Cotton"/>
    <s v="E1020B"/>
    <s v="BLANKET"/>
    <s v="Gray"/>
    <s v="Twin: 66x90&quot;"/>
    <s v="B"/>
    <n v="498"/>
    <n v="10322.56"/>
  </r>
  <r>
    <s v="CS20-0387"/>
    <x v="5"/>
    <s v="Comfort Spaces"/>
    <s v="Cotton Flannel 135GSM"/>
    <s v="X3069L"/>
    <s v="SHEET/SHEET SET"/>
    <s v="Grey"/>
    <s v="King: 108&quot;W x 102&quot;L/78&quot;W x 81&quot;L + 14&quot;D/21&quot;W x 40&quot;L (2)"/>
    <s v="ARB"/>
    <n v="386"/>
    <n v="10313.5"/>
  </r>
  <r>
    <s v="WR20-4008"/>
    <x v="5"/>
    <s v="Woolrich"/>
    <s v="Cotton Flannel"/>
    <s v="D0052D"/>
    <s v="SHEET/SHEET SET"/>
    <s v="Grey Ski Jump"/>
    <s v="Twin:66&quot;x96&quot;/39&quot;x75&quot;+12&quot;/20&quot;x30&quot;"/>
    <s v="B"/>
    <n v="433"/>
    <n v="10311.629999999999"/>
  </r>
  <r>
    <s v="MP10-8204"/>
    <x v="1"/>
    <s v="Madison Park"/>
    <s v="Caralie"/>
    <s v="A1128A"/>
    <s v="COMFORTER (SET)"/>
    <s v="Green"/>
    <s v="King:"/>
    <s v="B"/>
    <n v="207"/>
    <n v="10302.56"/>
  </r>
  <r>
    <s v="MP40-6316"/>
    <x v="0"/>
    <s v="Madison Park"/>
    <s v="Emilia"/>
    <s v="G0001E"/>
    <s v="WINDOW PANEL"/>
    <s v="Navy"/>
    <s v="50x84&quot;"/>
    <s v="B"/>
    <n v="685"/>
    <n v="10302.51"/>
  </r>
  <r>
    <s v="ST54-0201"/>
    <x v="3"/>
    <s v="Serta"/>
    <s v="Mila AZ"/>
    <s v="X4050D"/>
    <s v="ELECT BLANKET"/>
    <s v="Midlight black"/>
    <s v="50x60&quot;"/>
    <s v="ARB"/>
    <n v="242"/>
    <n v="10299.5"/>
  </r>
  <r>
    <s v="ID10-1905"/>
    <x v="1"/>
    <s v="Intelligent Design"/>
    <s v="Felicia"/>
    <s v="B3053F"/>
    <s v="COMFORTER (SET)"/>
    <s v="Teal"/>
    <s v="Twin/Twin XL:68&quot;Wx90&quot;L/20&quot;Wx26&quot;L+2&quot;D/12&quot;Wx16&quot;L"/>
    <s v="B+"/>
    <n v="310"/>
    <n v="10296.99"/>
  </r>
  <r>
    <s v="UH10-2159"/>
    <x v="1"/>
    <s v="Intelligent Design"/>
    <s v="Brooklyn"/>
    <s v="A0072F"/>
    <s v="COMFORTER (SET)"/>
    <s v="Grey"/>
    <s v="Twin/TXL"/>
    <s v="B"/>
    <n v="173"/>
    <n v="10296.530000000001"/>
  </r>
  <r>
    <s v="MP10-7485"/>
    <x v="1"/>
    <s v="Madison Park"/>
    <s v="Palisades"/>
    <s v="A3008B"/>
    <s v="COMFORTER (SET)"/>
    <s v="Black"/>
    <s v="Cal King:104&quot;W x 92&quot;L /20&quot;W x 36&quot;L (2)/72&quot;W x 84&quot;L + 15&quot;D/16&quot;W x 16&quot;L/12&quot;W x 18&quot;L/18&quot;W x 18&quot;L"/>
    <s v="B"/>
    <n v="126"/>
    <n v="10285.5"/>
  </r>
  <r>
    <s v="PC20-006"/>
    <x v="5"/>
    <s v="True North by Sleep Philosophy"/>
    <s v="Micro Fleece"/>
    <s v="D0034N"/>
    <s v="SHEET/SHEET SET"/>
    <s v="Green"/>
    <s v="Full: 82x96&quot;/54x75+14&quot;/20x30&quot;(2)"/>
    <s v="B"/>
    <n v="372"/>
    <n v="10284.790000000001"/>
  </r>
  <r>
    <s v="MP72-1541"/>
    <x v="7"/>
    <s v="Madison Park"/>
    <s v="Amherst"/>
    <s v="H0001A"/>
    <s v="BATH RUG"/>
    <s v="Blue"/>
    <s v="27x45&quot;"/>
    <s v="B"/>
    <n v="471"/>
    <n v="10278.89"/>
  </r>
  <r>
    <s v="MP40-7800"/>
    <x v="0"/>
    <s v="Madison Park"/>
    <s v="Eastfield"/>
    <s v="G0058C"/>
    <s v="WINDOW PANEL"/>
    <s v="Natural Ash"/>
    <s v="29x64&quot;"/>
    <s v="B"/>
    <n v="344"/>
    <n v="10272.58"/>
  </r>
  <r>
    <s v="MP13-6129"/>
    <x v="1"/>
    <s v="Madison Park"/>
    <s v="Quebec"/>
    <s v="A0014E"/>
    <s v="COVERLET&amp;BEDSPR"/>
    <s v="White"/>
    <s v="Full: 96&quot;W x 110&quot;L / 20&quot;W x 26&quot;L"/>
    <s v="A+"/>
    <n v="240"/>
    <n v="10265.52"/>
  </r>
  <r>
    <s v="UH12-0207"/>
    <x v="1"/>
    <s v="Intelligent Design"/>
    <s v="Brooklyn"/>
    <s v="A0072C"/>
    <s v="DUVET&amp;DUVET SET"/>
    <s v="Pink"/>
    <s v="Twin/TXL: 68x92&quot;/20x26&quot;/18x18&quot;/12x18&quot;/26x26+1/2&quot;"/>
    <s v="B"/>
    <n v="219"/>
    <n v="10260.120000000001"/>
  </r>
  <r>
    <s v="MPE20-1027"/>
    <x v="5"/>
    <s v="Madison Park Essentials"/>
    <s v="Printed Satin"/>
    <s v="D0004O"/>
    <s v="SHEET/SHEET SET"/>
    <s v="Blue Marble"/>
    <s v="Queen: 90x102&quot;/20x30&quot;(2)/60x80+14&quot;"/>
    <s v="B"/>
    <n v="486"/>
    <n v="10258.85"/>
  </r>
  <r>
    <s v="ID20-2447"/>
    <x v="5"/>
    <s v="Intelligent Design"/>
    <s v="Cozy Soft"/>
    <s v="D0049C"/>
    <s v="SHEET/SHEET SET"/>
    <s v="White Holiday Trees"/>
    <s v="Twin XL: 66&quot;W x 102&quot;L/39&quot;W x 80&quot;L + 12&quot;D/20&quot;W x 30&quot;L"/>
    <s v="B"/>
    <n v="583"/>
    <n v="10256.540000000001"/>
  </r>
  <r>
    <s v="MP40-693"/>
    <x v="0"/>
    <s v="Madison Park"/>
    <s v="Aubrey"/>
    <s v="G1001B"/>
    <s v="WINDOW PANEL"/>
    <s v="Black"/>
    <s v="50x95&quot;(2)"/>
    <s v="B"/>
    <n v="318"/>
    <n v="10246.01"/>
  </r>
  <r>
    <s v="ID20-1249"/>
    <x v="5"/>
    <s v="Intelligent Design"/>
    <s v="Cotton Blend Jersey Knit"/>
    <s v="D0005B"/>
    <s v="SHEET/SHEET SET"/>
    <s v="Dark Grey"/>
    <s v="King: 108&quot;W x 102&quot;L/78&quot;W x 81&quot;L + 14&quot;D/20&quot;W x 40&quot;L (2)"/>
    <s v="B"/>
    <n v="339"/>
    <n v="10231.620000000001"/>
  </r>
  <r>
    <s v="BR20-1911"/>
    <x v="5"/>
    <s v="Beautyrest"/>
    <s v="600 Thread Count"/>
    <s v="D0028G"/>
    <s v="SHEET/SHEET SET"/>
    <s v="Khaki"/>
    <s v="Full: 81x96&quot;/21x31&quot;(2)/54x75+16&quot;"/>
    <s v="B"/>
    <n v="340"/>
    <n v="10226.120000000001"/>
  </r>
  <r>
    <s v="MP40-5646"/>
    <x v="0"/>
    <s v="Madison Park"/>
    <s v="Rosette"/>
    <s v="G0047D"/>
    <s v="WINDOW PANEL"/>
    <s v="White"/>
    <s v="50&quot;W x 95&quot;L"/>
    <s v="B+"/>
    <n v="542"/>
    <n v="10222.719999999999"/>
  </r>
  <r>
    <s v="TN20-0450"/>
    <x v="5"/>
    <s v="True North by Sleep Philosophy"/>
    <s v="Micro Fleece"/>
    <s v="D0034P"/>
    <s v="SHEET/SHEET SET"/>
    <s v="Navy"/>
    <s v="Full: 82x96&quot;/54x75+14&quot;/20x30&quot;(2)"/>
    <s v="B"/>
    <n v="366"/>
    <n v="10220.39"/>
  </r>
  <r>
    <s v="MP20-5384"/>
    <x v="5"/>
    <s v="Madison Park"/>
    <s v="Peached Percale"/>
    <s v="D0024B"/>
    <s v="SHEET/SHEET SET"/>
    <s v="Teal"/>
    <s v="Queen: 90&quot;W x 102&quot;L/20&quot;W x 31&quot;L (2)/60&quot;W x 80&quot;L + 15&quot;D"/>
    <s v="B"/>
    <n v="315"/>
    <n v="10218.14"/>
  </r>
  <r>
    <s v="MP40-2221"/>
    <x v="0"/>
    <s v="Madison Park"/>
    <s v="Amherst"/>
    <s v="G0029B"/>
    <s v="WINDOW PANEL"/>
    <s v="Natural"/>
    <s v="50x84&quot;"/>
    <s v="B"/>
    <n v="596"/>
    <n v="10217.34"/>
  </r>
  <r>
    <s v="UH12-2157"/>
    <x v="1"/>
    <s v="Intelligent Design"/>
    <s v="Brooklyn"/>
    <s v="A0072E"/>
    <s v="DUVET&amp;DUVET SET"/>
    <s v="Blue"/>
    <s v="Full/Queen"/>
    <s v="B"/>
    <n v="155"/>
    <n v="10215.56"/>
  </r>
  <r>
    <s v="ST54-3597"/>
    <x v="3"/>
    <s v="Serta"/>
    <s v="Heated Faux Feathersoft"/>
    <s v="E1083B-1"/>
    <s v="ELECT BLANKET"/>
    <s v="Navy"/>
    <s v="Queen:84x90&quot;"/>
    <s v="ARB-"/>
    <n v="109"/>
    <n v="10215.48"/>
  </r>
  <r>
    <s v="TN51-0550"/>
    <x v="3"/>
    <s v="True North by Sleep Philosophy"/>
    <s v="Microfleece"/>
    <s v="E1077C"/>
    <s v="BLANKET"/>
    <s v="Grey"/>
    <s v="108&quot; x 90&quot;"/>
    <s v="B"/>
    <n v="606"/>
    <n v="10215.44"/>
  </r>
  <r>
    <s v="CS20-1589"/>
    <x v="5"/>
    <s v="Comfort Spaces"/>
    <s v="Cotton 144TC"/>
    <s v="X3018E"/>
    <s v="SHEET/SHEET SET"/>
    <s v="Diamond Tan"/>
    <s v="King:108x102&quot;/20x40&quot;(2)/78x80&quot;+14&quot;"/>
    <s v="ARB"/>
    <n v="430"/>
    <n v="10212.5"/>
  </r>
  <r>
    <s v="MP40-7437"/>
    <x v="0"/>
    <s v="Madison Park"/>
    <s v="Como"/>
    <s v="G0055A"/>
    <s v="WINDOW PANEL"/>
    <s v="Ivory"/>
    <s v="33x64&quot;"/>
    <s v="B"/>
    <n v="277"/>
    <n v="10208.07"/>
  </r>
  <r>
    <s v="BR20-1005"/>
    <x v="5"/>
    <s v="Beautyrest"/>
    <s v="600 Thread Count"/>
    <s v="D0028E"/>
    <s v="SHEET/SHEET SET"/>
    <s v="Blue"/>
    <s v="Cal King: 108x102&quot;/21x41&quot;(2)/72x84&quot;+16&quot;"/>
    <s v="B"/>
    <n v="284"/>
    <n v="10202.379999999999"/>
  </r>
  <r>
    <s v="BASI51-0323"/>
    <x v="4"/>
    <s v="Sleep Philosophy"/>
    <s v="Wonder Wool"/>
    <s v="C0024"/>
    <s v="BLANKET"/>
    <s v="White"/>
    <s v="Twin: 66x90&quot;"/>
    <s v="B"/>
    <n v="259"/>
    <n v="10191.19"/>
  </r>
  <r>
    <s v="MP41-4991"/>
    <x v="0"/>
    <s v="Madison Park"/>
    <s v="Aubrey"/>
    <s v="G1001C"/>
    <s v="VALANCE"/>
    <s v="Burgundy"/>
    <s v="50&quot;W x 18&quot;L"/>
    <s v="B"/>
    <n v="763"/>
    <n v="10189.780000000001"/>
  </r>
  <r>
    <s v="WIN40-098"/>
    <x v="0"/>
    <s v="Madison Park"/>
    <s v="Andora"/>
    <s v="G0026A"/>
    <s v="WINDOW PANEL"/>
    <s v="Tan"/>
    <s v="50x84&quot;"/>
    <s v="B"/>
    <n v="573"/>
    <n v="10175.41"/>
  </r>
  <r>
    <s v="MPE10-614"/>
    <x v="3"/>
    <s v="Madison Park Essentials"/>
    <s v="Larkspur"/>
    <s v="E0002F"/>
    <s v="COMFORTER (SET)"/>
    <s v="Charcoal/Grey"/>
    <s v="Twin/Twin XL: 68x94&quot;/20x26+2&quot;(1)"/>
    <s v="B"/>
    <n v="488"/>
    <n v="10158.549999999999"/>
  </r>
  <r>
    <s v="MP70-8552"/>
    <x v="7"/>
    <s v="Madison Park"/>
    <s v="Spa Waffle"/>
    <s v="H0043H"/>
    <s v="SHOWER CURTAIN"/>
    <s v="Blue"/>
    <s v="Long: 72x78&quot;"/>
    <s v="A"/>
    <n v="620"/>
    <n v="10156.280000000001"/>
  </r>
  <r>
    <s v="MP40-7319"/>
    <x v="0"/>
    <s v="Madison Park"/>
    <s v="Galen"/>
    <s v="G0050A"/>
    <s v="WINDOW PANEL"/>
    <s v="Blue"/>
    <s v="33x64&quot;"/>
    <s v="B"/>
    <n v="282"/>
    <n v="10154.83"/>
  </r>
  <r>
    <s v="ST54-3603"/>
    <x v="3"/>
    <s v="Serta"/>
    <s v="Heated Faux Feathersoft"/>
    <s v="E1083D-1"/>
    <s v="ELECT BLANKET"/>
    <s v="Ivory"/>
    <s v="Twin: 62x84&quot;"/>
    <s v="ARB-"/>
    <n v="174"/>
    <n v="10154.64"/>
  </r>
  <r>
    <s v="ID20-1457"/>
    <x v="5"/>
    <s v="Intelligent Design"/>
    <s v="Microfiber"/>
    <s v="D0037C-1"/>
    <s v="SHEET/SHEET SET"/>
    <s v="Grey"/>
    <s v="Queen: 90&quot;W x 102&quot;L/20&quot;W x 30&quot;L (4)/60&quot;W x 80&quot;L + 14&quot;D"/>
    <s v="B"/>
    <n v="654"/>
    <n v="10151.540000000001"/>
  </r>
  <r>
    <s v="BL20-0445"/>
    <x v="5"/>
    <s v="True North by Sleep Philosophy"/>
    <s v="Soloft Plush"/>
    <s v="D0033A"/>
    <s v="SHEET/SHEET SET"/>
    <s v="Ivory"/>
    <s v="Twin: 39x75+14&quot;/66x96&quot;/20x30&quot;(1)"/>
    <s v="B"/>
    <n v="458"/>
    <n v="10144.959999999999"/>
  </r>
  <r>
    <s v="5DS13-0033"/>
    <x v="1"/>
    <s v="510 Design"/>
    <s v="Otto"/>
    <s v="A5003C"/>
    <s v="COVERLET&amp;BEDSPR"/>
    <s v="Khaki"/>
    <s v="King/Cal King: 104&quot;W x 94&quot;L /20&quot;W x 36&quot;L (2)"/>
    <s v="B"/>
    <n v="353"/>
    <n v="10140.209999999999"/>
  </r>
  <r>
    <s v="BR20-4174"/>
    <x v="5"/>
    <s v="Beautyrest"/>
    <s v="Oversized Cotton Flannel"/>
    <s v="D0048B"/>
    <s v="SHEET/SHEET SET"/>
    <s v="Beige/White Stripes"/>
    <s v="Cal King: 108x104&quot;/20x40&quot;(2)/72x84+16&quot;"/>
    <s v="B"/>
    <n v="308"/>
    <n v="10137.290000000001"/>
  </r>
  <r>
    <s v="MP12-7838"/>
    <x v="1"/>
    <s v="Madison Park"/>
    <s v="Cassandra"/>
    <s v="A0028B"/>
    <s v="DUVET&amp;DUVET SET"/>
    <s v="Blue"/>
    <s v="King/ Cal King :104&quot;W x 92&quot;L/20&quot;W x 36&quot;L + 1&quot;D(2)"/>
    <s v="B"/>
    <n v="246"/>
    <n v="10103.43"/>
  </r>
  <r>
    <s v="MP12-5627"/>
    <x v="1"/>
    <s v="Madison Park"/>
    <s v="Finley"/>
    <s v="A0031A"/>
    <s v="DUVET&amp;DUVET SET"/>
    <s v="White"/>
    <s v="King/Cal King: 104&quot;W x 92&quot;L/20&quot;W x 36&quot;L (2)"/>
    <s v="B"/>
    <n v="144"/>
    <n v="10099.07"/>
  </r>
  <r>
    <s v="MP40-6830"/>
    <x v="0"/>
    <s v="Madison Park"/>
    <s v="Rosette"/>
    <s v="G0047C"/>
    <s v="WINDOW PANEL"/>
    <s v="Linen"/>
    <s v="50&quot;W x 84&quot;L"/>
    <s v="B"/>
    <n v="618"/>
    <n v="10094.049999999999"/>
  </r>
  <r>
    <s v="BASI16-0032"/>
    <x v="4"/>
    <s v="Madison Park"/>
    <s v="Quiet Nights"/>
    <s v="C0008"/>
    <s v="MATT PAD/TOPPER"/>
    <s v="White"/>
    <s v="Twin: 39x75x15&quot;"/>
    <s v="B"/>
    <n v="556"/>
    <n v="10092.24"/>
  </r>
  <r>
    <s v="CS50-0293"/>
    <x v="3"/>
    <s v="Comfort Spaces"/>
    <s v="Ruched Throw Set"/>
    <s v="X4005A"/>
    <s v="THROW"/>
    <s v="Grey"/>
    <s v="50&quot;W x 60&quot;L/20&quot;W x 20&quot;L (2)"/>
    <s v="ARB-"/>
    <n v="432"/>
    <n v="10082.08"/>
  </r>
  <r>
    <s v="SI16-0015"/>
    <x v="4"/>
    <s v="Sharper Image"/>
    <s v="Cooling Touch"/>
    <s v="C0057C"/>
    <s v="MATT PAD/TOPPER"/>
    <s v="White"/>
    <s v="Full:54x75+15&quot;"/>
    <s v="TBD"/>
    <n v="358"/>
    <n v="10079.69"/>
  </r>
  <r>
    <s v="ID12-2422"/>
    <x v="1"/>
    <s v="Intelligent Design"/>
    <s v="Larissa"/>
    <s v="B1036A"/>
    <s v="DUVET&amp;DUVET SET"/>
    <s v="Off-White"/>
    <s v="Full/Queen: 88&quot;W x 90&quot;L/ 20&quot;W x 26&quot;L (2)"/>
    <s v="B+"/>
    <n v="309"/>
    <n v="10075.799999999999"/>
  </r>
  <r>
    <s v="SHET20-796"/>
    <x v="5"/>
    <s v="True North by Sleep Philosophy"/>
    <s v="Micro Fleece"/>
    <s v="D0034D"/>
    <s v="SHEET/SHEET SET"/>
    <s v="Lavender"/>
    <s v="Twin XL: 68x102&quot;/39x80+14&quot;/20x30&quot;"/>
    <s v="B"/>
    <n v="405"/>
    <n v="10072.68"/>
  </r>
  <r>
    <s v="MP41-4955"/>
    <x v="0"/>
    <s v="Madison Park"/>
    <s v="Elena"/>
    <s v="G0001H"/>
    <s v="VALANCE"/>
    <s v="Bronze"/>
    <s v="38&quot;W x 46&quot;L"/>
    <s v="B"/>
    <n v="772"/>
    <n v="10068.68"/>
  </r>
  <r>
    <s v="MPE10-164"/>
    <x v="1"/>
    <s v="Madison Park Essentials"/>
    <s v="Saben"/>
    <s v="A1046A"/>
    <s v="COMFORTER (SET)"/>
    <s v="Taupe"/>
    <s v="Full: 78x86&quot;/20x26+2&quot;(2)/54x75+15&quot;/81x96&quot;/54x75+14&quot;/20x30&quot;(2)/12x18&quot;"/>
    <s v="B+"/>
    <n v="153"/>
    <n v="10058.120000000001"/>
  </r>
  <r>
    <s v="SS40-0098"/>
    <x v="0"/>
    <s v="SunSmart"/>
    <s v="Cassius"/>
    <s v="G0038A"/>
    <s v="WINDOW PANEL"/>
    <s v="Grey/Silver"/>
    <s v="50&quot;W x 95&quot;L"/>
    <s v="B"/>
    <n v="354"/>
    <n v="10050.209999999999"/>
  </r>
  <r>
    <s v="BR20-1922"/>
    <x v="5"/>
    <s v="Beautyrest"/>
    <s v="600 Thread Count"/>
    <s v="D0028I"/>
    <s v="SHEET/SHEET SET"/>
    <s v="Teal"/>
    <s v="Cal King: 108x102&quot;/21x41&quot;(2)/72x84+16&quot;"/>
    <s v="B"/>
    <n v="280"/>
    <n v="10050.08"/>
  </r>
  <r>
    <s v="WR11-082"/>
    <x v="1"/>
    <s v="Woolrich"/>
    <s v="Hadley Plaid"/>
    <s v="A5064"/>
    <s v="BED SKIRT&amp;SHAM"/>
    <s v="Bark"/>
    <s v="26x26&quot;"/>
    <s v="B"/>
    <n v="605"/>
    <n v="10039.11"/>
  </r>
  <r>
    <s v="ID12-1971"/>
    <x v="1"/>
    <s v="Intelligent Design"/>
    <s v="Felicia"/>
    <s v="B3053B"/>
    <s v="DUVET&amp;DUVET SET"/>
    <s v="Blush"/>
    <s v="King/Cal King: 104&quot;Wx90&quot;L/20&quot;Wx36&quot;L+2&quot;D(2)/12&quot;Wx16&quot;L"/>
    <s v="B"/>
    <n v="257"/>
    <n v="10038.879999999999"/>
  </r>
  <r>
    <s v="CS20-0121"/>
    <x v="5"/>
    <s v="Comfort Spaces"/>
    <s v="Microfiber 75GSM"/>
    <s v="X3017B"/>
    <s v="SHEET/SHEET SET"/>
    <s v="Light Gray"/>
    <s v="Queen: 90x102&quot;/20x30&quot;(4)/60x80&quot;+14&quot;"/>
    <s v="ARB"/>
    <n v="651"/>
    <n v="10035.56"/>
  </r>
  <r>
    <s v="MP40-7405"/>
    <x v="0"/>
    <s v="Madison Park"/>
    <s v="Emilia"/>
    <s v="G0001H"/>
    <s v="WINDOW PANEL"/>
    <s v="Bronze"/>
    <s v="50x84&quot;"/>
    <s v="B"/>
    <n v="348"/>
    <n v="10025.620000000001"/>
  </r>
  <r>
    <s v="MPE10-950"/>
    <x v="3"/>
    <s v="Madison Park Essentials"/>
    <s v="Parkston"/>
    <s v="E0003E"/>
    <s v="COMFORTER (SET)"/>
    <s v="Brown"/>
    <s v="King: 106x94&quot;/20x36+2&quot;(2)"/>
    <s v="B"/>
    <n v="339"/>
    <n v="10015.06"/>
  </r>
  <r>
    <s v="MP40-7983"/>
    <x v="0"/>
    <s v="Madison Park"/>
    <s v="Kyler"/>
    <s v="G0083A"/>
    <s v="WINDOW PANEL"/>
    <s v="Ivory"/>
    <s v="52x84&quot;(2)"/>
    <s v="B"/>
    <n v="358"/>
    <n v="10012.23"/>
  </r>
  <r>
    <s v="MP21-4853"/>
    <x v="5"/>
    <s v="Madison Park"/>
    <s v="1500 Thread Count"/>
    <s v="D0022A-1"/>
    <s v="PILLOWCASE"/>
    <s v="Grey"/>
    <s v="Standard: 20&quot;W x 30&quot;L (2)"/>
    <s v="B"/>
    <n v="918"/>
    <n v="10011.34"/>
  </r>
  <r>
    <s v="ID20-1537"/>
    <x v="5"/>
    <s v="Intelligent Design"/>
    <s v="Cozy Soft"/>
    <s v="D0036B"/>
    <s v="SHEET/SHEET SET"/>
    <s v="Blue Stars"/>
    <s v="Twin XL: 66&quot;W x 102&quot;L/39&quot;W x 80&quot;L + 12&quot;D/20&quot;W x 30&quot;L (1)"/>
    <s v="B"/>
    <n v="540"/>
    <n v="9999.42"/>
  </r>
  <r>
    <s v="MP40-3558"/>
    <x v="0"/>
    <s v="Madison Park"/>
    <s v="Emilia"/>
    <s v="G0001L"/>
    <s v="WINDOW PANEL"/>
    <s v="White"/>
    <s v="50x120&quot;"/>
    <s v="B+"/>
    <n v="428"/>
    <n v="9994.08"/>
  </r>
  <r>
    <s v="AM10-0296"/>
    <x v="1"/>
    <s v="Super Listing"/>
    <s v="Boulder Stripe"/>
    <s v="A6003F"/>
    <s v="COMFORTER (SET)"/>
    <s v="Green"/>
    <s v="Twin/Twin XL: 66x90&quot;/20x26&quot;"/>
    <s v="B+"/>
    <n v="345"/>
    <n v="9983.34"/>
  </r>
  <r>
    <s v="II51-1310"/>
    <x v="3"/>
    <s v="INK+IVY"/>
    <s v="Bree Knit"/>
    <s v="E1055G-2"/>
    <s v="BLANKET"/>
    <s v="Light Blue"/>
    <s v="King: 108x90&quot;"/>
    <s v="B"/>
    <n v="216"/>
    <n v="9980.4599999999991"/>
  </r>
  <r>
    <s v="ID40-1772"/>
    <x v="1"/>
    <s v="Intelligent Design"/>
    <s v="Callie"/>
    <s v="B7016A-1"/>
    <s v="WINDOW PANEL"/>
    <s v="Multi"/>
    <s v="50&quot;W X 84&quot;L"/>
    <s v="B"/>
    <n v="463"/>
    <n v="9972.17"/>
  </r>
  <r>
    <s v="MP41-2227"/>
    <x v="0"/>
    <s v="Madison Park"/>
    <s v="Amherst"/>
    <s v="G0029B"/>
    <s v="VALANCE"/>
    <s v="Natural"/>
    <s v="50x18&quot;"/>
    <s v="B"/>
    <n v="974"/>
    <n v="9966.34"/>
  </r>
  <r>
    <s v="UH10-2263"/>
    <x v="1"/>
    <s v="Intelligent Design"/>
    <s v="Brooklyn"/>
    <s v="A0072H"/>
    <s v="COMFORTER (SET)"/>
    <s v="Navy"/>
    <s v="King/Cal King: 104&quot;W x 92&quot;L/20&quot;W x 36''L (2)/18&quot;W x 18&quot;L/12&quot;W x 18&quot;L/26&quot;W x 26L + 1/2&quot;D (2)"/>
    <s v="B"/>
    <n v="109"/>
    <n v="9949.4699999999993"/>
  </r>
  <r>
    <s v="MP13-6455"/>
    <x v="1"/>
    <s v="Madison Park"/>
    <s v="Quebec"/>
    <s v="A0014K"/>
    <s v="COVERLET&amp;BEDSPR"/>
    <s v="Dark Grey"/>
    <s v="Full: 96&quot;W x 110&quot;L / 20&quot;W x 26&quot;L (2)"/>
    <s v="B+"/>
    <n v="240"/>
    <n v="9947.33"/>
  </r>
  <r>
    <s v="ST54-0296"/>
    <x v="3"/>
    <s v="Serta"/>
    <s v="Corded Plush"/>
    <s v="E0121D"/>
    <s v="ELECT BLANKET"/>
    <s v="Brown"/>
    <s v="Queen: 84x90&quot;"/>
    <s v="B"/>
    <n v="125"/>
    <n v="9945.26"/>
  </r>
  <r>
    <s v="BR54-0823"/>
    <x v="3"/>
    <s v="Beautyrest"/>
    <s v="Bailey (Heated long fur)"/>
    <s v="X4038D"/>
    <s v="ELECT BLANKET"/>
    <s v="Grey"/>
    <s v="50x60&quot;"/>
    <s v="ARB-"/>
    <n v="283"/>
    <n v="9942.91"/>
  </r>
  <r>
    <s v="RH10-0008"/>
    <x v="1"/>
    <s v="Regency Heights"/>
    <s v="Cara"/>
    <s v="X2009C"/>
    <s v="COMFORTER (SET)"/>
    <s v="Green"/>
    <s v="Full:80&quot;Wx90&quot;L/20x26&quot;+1&quot;(2)/81&quot;Wx96&quot;L/54&quot;Wx75&quot;L+15&quot;D/20&quot;Wx30&quot;L(2)/20&quot;Wx30&quot;L (2)"/>
    <s v="TBD"/>
    <n v="218"/>
    <n v="9940"/>
  </r>
  <r>
    <s v="BL51N-0850"/>
    <x v="3"/>
    <s v="Madison Park"/>
    <s v="Freshspun Basketweave"/>
    <s v="E1017D"/>
    <s v="BLANKET"/>
    <s v="Natural"/>
    <s v="King: 108x90&quot;"/>
    <s v="B"/>
    <n v="461"/>
    <n v="9937.6"/>
  </r>
  <r>
    <s v="II153-0108"/>
    <x v="9"/>
    <s v="INK+IVY"/>
    <s v="Anzio"/>
    <s v="K0103"/>
    <s v="LGT-TABLE LAMPS"/>
    <s v="Main Color:Cream  Shade Color:White"/>
    <s v="13.78&quot; Dia x 20.28&quot;H"/>
    <s v="B-"/>
    <n v="201"/>
    <n v="9925.91"/>
  </r>
  <r>
    <s v="MP10-8472"/>
    <x v="1"/>
    <s v="Madison Park"/>
    <s v="Dallas"/>
    <s v="A0023B"/>
    <s v="COMFORTER (SET)"/>
    <s v="Grey"/>
    <s v="Queen: 90&quot;W x 90&quot;L/20&quot;W x 26&quot;L (2)/60&quot;W x 80&quot;L + 15&quot;D /18&quot;W x 18&quot;L/12&quot;W x 18&quot;L/16&quot;W x 16&quot;L"/>
    <s v="B"/>
    <n v="137"/>
    <n v="9917.94"/>
  </r>
  <r>
    <s v="MZ10-0653"/>
    <x v="1"/>
    <s v="Intelligent Design"/>
    <s v="Rosalie"/>
    <s v="B2040E"/>
    <s v="COMFORTER (SET)"/>
    <s v="Black/Gold"/>
    <s v="Full/Queen:86&quot;W x 90&quot;L/20&quot;W x 26&quot;L +1&quot;D (2)/12&quot;W x 16&quot;L"/>
    <s v="B"/>
    <n v="228"/>
    <n v="9913.1200000000008"/>
  </r>
  <r>
    <s v="MP20-8250"/>
    <x v="5"/>
    <s v="Madison Park"/>
    <s v="300 Thread Count Organic Cotton"/>
    <s v="D0046B"/>
    <s v="SHEET/SHEET SET"/>
    <s v="Taupe(12-4301)"/>
    <s v="King: 108x102&quot;/20x40&quot;(2)/78x80&quot;+16&quot;"/>
    <s v="B"/>
    <n v="265"/>
    <n v="9910.9599999999991"/>
  </r>
  <r>
    <s v="WR20-3987"/>
    <x v="5"/>
    <s v="Woolrich"/>
    <s v="Cotton Flannel"/>
    <s v="D0052A"/>
    <s v="SHEET/SHEET SET"/>
    <s v="Green Trees / Trucks"/>
    <s v="King: 108&quot;Wx102&quot;L/78&quot;Wx80&quot;L+14&quot;D/20&quot;Wx40&quot;L(2)"/>
    <s v="B"/>
    <n v="284"/>
    <n v="9900.7000000000007"/>
  </r>
  <r>
    <s v="ST55-0114"/>
    <x v="3"/>
    <s v="Serta"/>
    <s v="Waterproof"/>
    <s v="E0116"/>
    <s v="ELEC MATT PAD"/>
    <s v="White"/>
    <s v="Twin: 39x75+15&quot;"/>
    <s v="B"/>
    <n v="201"/>
    <n v="9891.44"/>
  </r>
  <r>
    <s v="MP40-7317"/>
    <x v="0"/>
    <s v="Madison Park"/>
    <s v="Galen"/>
    <s v="G0050A"/>
    <s v="WINDOW PANEL"/>
    <s v="Blue"/>
    <s v="27x64&quot;"/>
    <s v="B"/>
    <n v="328"/>
    <n v="9880.41"/>
  </r>
  <r>
    <s v="BR55-4072"/>
    <x v="3"/>
    <s v="Beautyrest"/>
    <s v="Cool Touch"/>
    <s v="E0104"/>
    <s v="ELEC MATT PAD"/>
    <s v="White"/>
    <s v="Twin XL:39x80+15&quot;"/>
    <s v="B"/>
    <n v="215"/>
    <n v="9880.02"/>
  </r>
  <r>
    <s v="MPE20-775"/>
    <x v="5"/>
    <s v="Madison Park Essentials"/>
    <s v="Satin"/>
    <s v="D0004H"/>
    <s v="SHEET/SHEET SET"/>
    <s v="Blush"/>
    <s v="C-KING: 108x102&quot;/20x40&quot;(4)/72x84&quot;+14&quot;"/>
    <s v="B"/>
    <n v="417"/>
    <n v="9879.7099999999991"/>
  </r>
  <r>
    <s v="ST54-0286"/>
    <x v="3"/>
    <s v="Serta"/>
    <s v="Corded Plush"/>
    <s v="E0121B"/>
    <s v="ELECT BLANKET"/>
    <s v="Grey"/>
    <s v="Twin: 62x84&quot;"/>
    <s v="B"/>
    <n v="192"/>
    <n v="9852.61"/>
  </r>
  <r>
    <s v="MP10-3072"/>
    <x v="3"/>
    <s v="Madison Park"/>
    <s v="Zuri"/>
    <s v="E0051C"/>
    <s v="COMFORTER (SET)"/>
    <s v="Tan"/>
    <s v="Full/Queen: 90x90&quot;/20x26+2&quot;(2)/14x20&quot;"/>
    <s v="B"/>
    <n v="188"/>
    <n v="9850.83"/>
  </r>
  <r>
    <s v="ID20-2461"/>
    <x v="5"/>
    <s v="Intelligent Design"/>
    <s v="Cotton Blend Jersey Knit"/>
    <s v="D0005J"/>
    <s v="SHEET/SHEET SET"/>
    <s v="Blush 14-1905 TCX (Lotus)"/>
    <s v="Twin: 66x96&quot;/ 20x30&quot;/39x76&quot;+14&quot;"/>
    <s v="B"/>
    <n v="461"/>
    <n v="9844.89"/>
  </r>
  <r>
    <s v="TN20-0464"/>
    <x v="5"/>
    <s v="True North by Sleep Philosophy"/>
    <s v="Micro Fleece"/>
    <s v="D0034R"/>
    <s v="SHEET/SHEET SET"/>
    <s v="Black"/>
    <s v="King: 108x102&quot;/78x80+14&quot;/20x40&quot;(2)"/>
    <s v="B"/>
    <n v="284"/>
    <n v="9830.16"/>
  </r>
  <r>
    <s v="CS20-0577"/>
    <x v="5"/>
    <s v="Comfort Spaces"/>
    <s v="Cotton 144TC"/>
    <s v="X3018C"/>
    <s v="SHEET/SHEET SET"/>
    <s v="Diamond Grey"/>
    <s v="Twin XL: 66&quot;W x 96&quot;L/39&quot;W x 80&quot;L + 12&quot;D/20&quot;W x 30&quot;L (1)"/>
    <s v="ARB-"/>
    <n v="588"/>
    <n v="9828.89"/>
  </r>
  <r>
    <s v="MP40-7799"/>
    <x v="0"/>
    <s v="Madison Park"/>
    <s v="Eastfield"/>
    <s v="G0058C"/>
    <s v="WINDOW PANEL"/>
    <s v="Natural Ash"/>
    <s v="27x64&quot;"/>
    <s v="B"/>
    <n v="369"/>
    <n v="9828.84"/>
  </r>
  <r>
    <s v="MP40-8259"/>
    <x v="0"/>
    <s v="Madison Park"/>
    <s v="Emilia"/>
    <s v="G0001L"/>
    <s v="WINDOW PANEL"/>
    <s v="White"/>
    <s v="50&quot;x84&quot;(2)"/>
    <s v="B"/>
    <n v="306"/>
    <n v="9818.24"/>
  </r>
  <r>
    <s v="WR20-4001"/>
    <x v="5"/>
    <s v="Woolrich"/>
    <s v="Cotton Flannel"/>
    <s v="D0036Y"/>
    <s v="SHEET/SHEET SET"/>
    <s v="Red Plaid"/>
    <s v="Twin: 66&quot;Wx96&quot;L/39&quot;Wx75&quot;L+12&quot;D/20&quot;Wx30&quot;L"/>
    <s v="B"/>
    <n v="411"/>
    <n v="9811.19"/>
  </r>
  <r>
    <s v="MP41-1456"/>
    <x v="0"/>
    <s v="Madison Park"/>
    <s v="Aubrey"/>
    <s v="G1001A"/>
    <s v="VALANCE"/>
    <s v="Blue/Brown"/>
    <s v="50x18&quot;"/>
    <s v="B+"/>
    <n v="825"/>
    <n v="9798.6200000000008"/>
  </r>
  <r>
    <s v="MPE10-1022"/>
    <x v="1"/>
    <s v="Madison Park Essentials"/>
    <s v="Alice"/>
    <s v="A1127A"/>
    <s v="COMFORTER (SET)"/>
    <s v="Mauve"/>
    <s v="Cal King: 104x92&quot;/20x36&quot;(2)/108x102&quot;/72x84+14&quot;/20x40&quot;(2)"/>
    <s v="B"/>
    <n v="238"/>
    <n v="9798"/>
  </r>
  <r>
    <s v="PC20-124"/>
    <x v="5"/>
    <s v="True North by Sleep Philosophy"/>
    <s v="Micro Fleece"/>
    <s v="D0034O"/>
    <s v="SHEET/SHEET SET"/>
    <s v="Ivory"/>
    <s v="Twin: 66x96&quot;/39x75+14&quot;/20x30&quot;"/>
    <s v="B"/>
    <n v="409"/>
    <n v="9792.8799999999992"/>
  </r>
  <r>
    <s v="MT120-0150U1"/>
    <x v="2"/>
    <s v="Martha Stewart"/>
    <s v="Sadie"/>
    <s v="F1353"/>
    <s v="OCCASIONL TABLE"/>
    <s v="Brown"/>
    <s v="36&quot;dia x 16.5&quot;H"/>
    <s v="A+"/>
    <n v="62"/>
    <n v="9791.98"/>
  </r>
  <r>
    <s v="LCN73-0131"/>
    <x v="8"/>
    <s v="Clean Spaces"/>
    <s v="Nurture"/>
    <s v="H0026C"/>
    <s v="BATH TOWEL"/>
    <s v="Natural"/>
    <s v="30x54&quot;(2)/16x26&quot;(2)/12x12&quot;(2)"/>
    <s v="B"/>
    <n v="379"/>
    <n v="9786.56"/>
  </r>
  <r>
    <s v="MP20-1183"/>
    <x v="5"/>
    <s v="Madison Park"/>
    <s v="3M Microcell"/>
    <s v="D0015E"/>
    <s v="SHEET/SHEET SET"/>
    <s v="Ivory"/>
    <s v="King: 108x102&quot;/78x80+16&quot;/20x40&quot;(2)"/>
    <s v="B"/>
    <n v="437"/>
    <n v="9767.58"/>
  </r>
  <r>
    <s v="MPE21-1142"/>
    <x v="5"/>
    <s v="Madison Park Essentials"/>
    <s v="Satin"/>
    <s v="D0004R-1"/>
    <s v="PILLOWCASE"/>
    <s v="Midnight Blue"/>
    <s v="Standard Pillowcase: 20x30&quot;(2)"/>
    <s v="B"/>
    <n v="1840"/>
    <n v="9761.4699999999993"/>
  </r>
  <r>
    <s v="LCN73-0129"/>
    <x v="8"/>
    <s v="Clean Spaces"/>
    <s v="Nurture"/>
    <s v="H0026A"/>
    <s v="BATH TOWEL"/>
    <s v="White"/>
    <s v="30x54&quot;(2)/16x26&quot;(2)/12x12&quot;(2)"/>
    <s v="B"/>
    <n v="374"/>
    <n v="9753.7099999999991"/>
  </r>
  <r>
    <s v="MZ10-074"/>
    <x v="1"/>
    <s v="Intelligent Design"/>
    <s v="Allison"/>
    <s v="B2003A"/>
    <s v="COMFORTER (SET)"/>
    <s v="Yellow"/>
    <s v="Twin/TXL: 66x90&quot;/20x26+2&quot;(1)/12X16&quot;"/>
    <s v="B+"/>
    <n v="294"/>
    <n v="9749.73"/>
  </r>
  <r>
    <s v="ID10-1375"/>
    <x v="1"/>
    <s v="Intelligent Design"/>
    <s v="Loretta"/>
    <s v="B3001B"/>
    <s v="COMFORTER (SET)"/>
    <s v="Navy"/>
    <s v="Twin XL"/>
    <s v="B"/>
    <n v="236"/>
    <n v="9736.48"/>
  </r>
  <r>
    <s v="MP30-1914"/>
    <x v="3"/>
    <s v="Madison Park"/>
    <s v="Zuri"/>
    <s v="E1047D-1"/>
    <s v="NORMAL PILLOW"/>
    <s v="Brown"/>
    <s v="20x20&quot;"/>
    <s v="B"/>
    <n v="677"/>
    <n v="9709.67"/>
  </r>
  <r>
    <s v="II12-1332"/>
    <x v="1"/>
    <s v="INK+IVY"/>
    <s v="Cairo"/>
    <s v="A5126A"/>
    <s v="DUVET&amp;DUVET SET"/>
    <s v="Ivory"/>
    <s v="F/Q: 90x92&quot;/20x26&quot; (2)"/>
    <s v="B+"/>
    <n v="184"/>
    <n v="9698.01"/>
  </r>
  <r>
    <s v="WR20-2048"/>
    <x v="5"/>
    <s v="Woolrich"/>
    <s v="Cotton Flannel"/>
    <s v="D0036BC"/>
    <s v="SHEET/SHEET SET"/>
    <s v="Grey Plaid"/>
    <s v="Cal King: 108&quot;W x 102&quot;L/72&quot;W x 84&quot;L + 14&quot;D/20&quot;W x 40&quot;L(2)"/>
    <s v="B"/>
    <n v="291"/>
    <n v="9697.31"/>
  </r>
  <r>
    <s v="UH10-2161"/>
    <x v="1"/>
    <s v="Intelligent Design"/>
    <s v="Brooklyn"/>
    <s v="A0072F"/>
    <s v="COMFORTER (SET)"/>
    <s v="Grey"/>
    <s v="King/Cal King"/>
    <s v="B"/>
    <n v="111"/>
    <n v="9695.14"/>
  </r>
  <r>
    <s v="ID12-2359"/>
    <x v="1"/>
    <s v="Intelligent Design"/>
    <s v="Cassie"/>
    <s v="B1026A"/>
    <s v="DUVET&amp;DUVET SET"/>
    <s v="Blush Multi"/>
    <s v="Full/Queen: 88&quot;W x 90&quot;L/20&quot;W x 26&quot;L (2)"/>
    <s v="B"/>
    <n v="257"/>
    <n v="9693.24"/>
  </r>
  <r>
    <s v="AM73-0247"/>
    <x v="8"/>
    <s v="Super Listing"/>
    <s v="400GSM Essential Bundle"/>
    <s v="H0076C"/>
    <s v="BATH TOWEL"/>
    <s v="Beige"/>
    <s v="28x52&quot;(2)/16x26&quot;(2)12x12&quot;(2)"/>
    <s v="B"/>
    <n v="548"/>
    <n v="9682.66"/>
  </r>
  <r>
    <s v="MP41-4569"/>
    <x v="0"/>
    <s v="Madison Park"/>
    <s v="Andora"/>
    <s v="G0026F"/>
    <s v="VALANCE"/>
    <s v="White"/>
    <s v="50&quot;W x 18&quot;L"/>
    <s v="B+"/>
    <n v="761"/>
    <n v="9652.74"/>
  </r>
  <r>
    <s v="ST54-0080"/>
    <x v="3"/>
    <s v="Serta"/>
    <s v="Fleece to Sherpa"/>
    <s v="E0068E"/>
    <s v="ELECT BLANKET"/>
    <s v="Ivory"/>
    <s v="50x60&quot;"/>
    <s v="B"/>
    <n v="298"/>
    <n v="9652.57"/>
  </r>
  <r>
    <s v="II12-1348"/>
    <x v="1"/>
    <s v="INK+IVY"/>
    <s v="Imani"/>
    <s v="A5110E"/>
    <s v="DUVET&amp;DUVET SET"/>
    <s v="Sage &amp; Ivory"/>
    <s v="Full/Queen: 90&quot;W x 92''L / 20&quot;W x 26''L (2)"/>
    <s v="TBD"/>
    <n v="165"/>
    <n v="9638.84"/>
  </r>
  <r>
    <s v="ID51-826"/>
    <x v="3"/>
    <s v="Intelligent Design"/>
    <s v="Microlight Plush"/>
    <s v="E1053H"/>
    <s v="BLANKET"/>
    <s v="Yellow"/>
    <s v="King:108x92&quot;"/>
    <s v="B"/>
    <n v="536"/>
    <n v="9634.68"/>
  </r>
  <r>
    <s v="AM20-0359"/>
    <x v="5"/>
    <s v="Super Listing"/>
    <s v="Cotton 144TC"/>
    <s v="D0055D"/>
    <s v="SHEET/SHEET SET"/>
    <s v="Ivory"/>
    <s v="King: 108x102&quot;/20x40&quot;(2)/78x80&quot;+14&quot;"/>
    <s v="B"/>
    <n v="386"/>
    <n v="9628.56"/>
  </r>
  <r>
    <s v="CS14-0864-1"/>
    <x v="1"/>
    <s v="Comfort Spaces"/>
    <s v="Pierre"/>
    <s v="X2017B"/>
    <s v="COVERLET&amp;BEDSPR"/>
    <s v="Black"/>
    <s v="Full/Queen: 90x90/20x26&quot;(2)"/>
    <s v="ARB"/>
    <n v="362"/>
    <n v="9626.48"/>
  </r>
  <r>
    <s v="TN20-0511"/>
    <x v="5"/>
    <s v="True North by Sleep Philosophy"/>
    <s v="Cozy Cotton Flannel"/>
    <s v="D0047A"/>
    <s v="SHEET/SHEET SET"/>
    <s v="Skiiers"/>
    <s v="Twin XL: 66x102&quot;/39x80+12&quot;/20x30&quot;"/>
    <s v="B"/>
    <n v="514"/>
    <n v="9624.08"/>
  </r>
  <r>
    <s v="MPE13-808"/>
    <x v="1"/>
    <s v="Madison Park Essentials"/>
    <s v="Saben"/>
    <s v="A1046B"/>
    <s v="COVERLET&amp;BEDSPR"/>
    <s v="Aqua"/>
    <s v="Cal King"/>
    <s v="B"/>
    <n v="141"/>
    <n v="9623.48"/>
  </r>
  <r>
    <s v="ID13-1100"/>
    <x v="1"/>
    <s v="Intelligent Design"/>
    <s v="Joni"/>
    <s v="B1012A"/>
    <s v="COVERLET&amp;BEDSPR"/>
    <s v="Purple"/>
    <s v="Twin/Twin XL: 68x90&quot;/20x26&quot;/12x16&quot;/16x16&quot;"/>
    <s v="B"/>
    <n v="260"/>
    <n v="9621.26"/>
  </r>
  <r>
    <s v="BR20-4679"/>
    <x v="5"/>
    <s v="Beautyrest"/>
    <s v="Oversized Cotton Flannel"/>
    <s v="D0051C"/>
    <s v="SHEET/SHEET SET"/>
    <s v="Sage Winter Fauna"/>
    <s v="Cal King: 108x104&quot;/ 20x40&quot;(2)/ 72x84&quot;+16&quot;"/>
    <s v="B"/>
    <n v="289"/>
    <n v="9618.41"/>
  </r>
  <r>
    <s v="FUR120-0055"/>
    <x v="2"/>
    <s v="INK+IVY"/>
    <s v="Teagan"/>
    <s v="F0514"/>
    <s v="OCCASIONL TABLE"/>
    <s v="Natural"/>
    <s v="42&quot;W x 21.5&quot;D x 17~22.5&quot;H"/>
    <s v="B"/>
    <n v="94"/>
    <n v="9605.98"/>
  </r>
  <r>
    <s v="SS40-0092"/>
    <x v="0"/>
    <s v="SunSmart"/>
    <s v="Victorio"/>
    <s v="G0049B"/>
    <s v="WINDOW PANEL"/>
    <s v="Ivory"/>
    <s v="50&quot;W x 108&quot;L"/>
    <s v="B"/>
    <n v="359"/>
    <n v="9598.43"/>
  </r>
  <r>
    <s v="MP40-7970"/>
    <x v="0"/>
    <s v="Madison Park"/>
    <s v="Kyler"/>
    <s v="G0083A"/>
    <s v="WINDOW PANEL"/>
    <s v="Ivory"/>
    <s v="31x64&quot;"/>
    <s v="B-"/>
    <n v="250"/>
    <n v="9592.82"/>
  </r>
  <r>
    <s v="MP40-4510"/>
    <x v="0"/>
    <s v="Madison Park"/>
    <s v="Harper"/>
    <s v="G0025F"/>
    <s v="WINDOW PANEL"/>
    <s v="White"/>
    <s v="42&quot;W x 144&quot;L"/>
    <s v="B"/>
    <n v="597"/>
    <n v="9590.2099999999991"/>
  </r>
  <r>
    <s v="CS20-1664"/>
    <x v="5"/>
    <s v="Comfort Spaces"/>
    <s v="Microfiber Coolmax"/>
    <s v="X3067G"/>
    <s v="SHEET/SHEET SET"/>
    <s v="Cream"/>
    <s v="King: 108x102&quot;/20x40&quot;(2)/78x80+14&quot;"/>
    <s v="ARB"/>
    <n v="478"/>
    <n v="9588.68"/>
  </r>
  <r>
    <s v="ID10-1098"/>
    <x v="1"/>
    <s v="Intelligent Design"/>
    <s v="Joni"/>
    <s v="B1012A"/>
    <s v="COMFORTER (SET)"/>
    <s v="Purple"/>
    <s v="Twin/Twin XL: 68x90&quot;/20x26&quot;/12x16&quot;/16x16&quot;"/>
    <s v="B"/>
    <n v="278"/>
    <n v="9583.52"/>
  </r>
  <r>
    <s v="ST54-3610"/>
    <x v="3"/>
    <s v="Serta"/>
    <s v="Heated Faux Feathersoft"/>
    <s v="E1083E-1"/>
    <s v="ELECT BLANKET"/>
    <s v="Sage"/>
    <s v="King:100x90&quot;"/>
    <s v="ARB-"/>
    <n v="92"/>
    <n v="9575.36"/>
  </r>
  <r>
    <s v="MP51-8428"/>
    <x v="3"/>
    <s v="Madison Park"/>
    <s v="Carved Plush"/>
    <s v="E1079E"/>
    <s v="BLANKET"/>
    <s v="Blue"/>
    <s v="108&quot;x90&quot;"/>
    <s v="B"/>
    <n v="463"/>
    <n v="9574.5499999999993"/>
  </r>
  <r>
    <s v="MP51-8138"/>
    <x v="4"/>
    <s v="Madison Park"/>
    <s v="Coleman"/>
    <s v="C0040G"/>
    <s v="BLANKET"/>
    <s v="Burgundy"/>
    <s v="Full/Queen:90x90&quot;"/>
    <s v="B"/>
    <n v="371"/>
    <n v="9571.66"/>
  </r>
  <r>
    <s v="CS10-1454"/>
    <x v="1"/>
    <s v="Comfort Spaces"/>
    <s v="Juliette"/>
    <s v="X2045B"/>
    <s v="COMFORTER (SET)"/>
    <s v="Grey"/>
    <s v="Twin/Twin XL: 66&quot;W x 90&quot;L/20&quot;W x 26&quot;L (1)"/>
    <s v="ARB"/>
    <n v="331"/>
    <n v="9570.2900000000009"/>
  </r>
  <r>
    <s v="II12-1132"/>
    <x v="1"/>
    <s v="INK+IVY"/>
    <s v="Nea"/>
    <s v="A5089B"/>
    <s v="DUVET&amp;DUVET SET"/>
    <s v="Black/White"/>
    <s v="Full/Queen: 88&quot;W x 92&quot;L/20&quot;W x 26&quot;L + 1&quot;D (2)"/>
    <s v="B"/>
    <n v="182"/>
    <n v="9568.74"/>
  </r>
  <r>
    <s v="MP51N-8379"/>
    <x v="3"/>
    <s v="Madison Park"/>
    <s v="Liquid Cotton"/>
    <s v="E1020J"/>
    <s v="BLANKET"/>
    <s v="Navy"/>
    <s v="Twin: 66x90&quot;"/>
    <s v="B"/>
    <n v="443"/>
    <n v="9567.94"/>
  </r>
  <r>
    <s v="SS40-0023"/>
    <x v="0"/>
    <s v="SunSmart"/>
    <s v="Julie"/>
    <s v="G0040B"/>
    <s v="WINDOW PANEL"/>
    <s v="Yellow"/>
    <s v="50&quot;W x 95&quot;L"/>
    <s v="B"/>
    <n v="363"/>
    <n v="9567.08"/>
  </r>
  <r>
    <s v="SS40-0070"/>
    <x v="0"/>
    <s v="SunSmart"/>
    <s v="Blakesly"/>
    <s v="G1018B"/>
    <s v="WINDOW PANEL"/>
    <s v="Aqua"/>
    <s v="50&quot;W x 95&quot;L"/>
    <s v="B"/>
    <n v="379"/>
    <n v="9566.7199999999993"/>
  </r>
  <r>
    <s v="ST54-0216"/>
    <x v="3"/>
    <s v="Serta"/>
    <s v="Freya AZ"/>
    <s v="X4047F"/>
    <s v="ELECT BLANKET"/>
    <s v="Smoke Grey"/>
    <s v="Queen:84x90&quot;"/>
    <s v="ARB"/>
    <n v="124"/>
    <n v="9566.6"/>
  </r>
  <r>
    <s v="WR50-3970"/>
    <x v="3"/>
    <s v="Woolrich"/>
    <s v="Bloomington"/>
    <s v="E1080D"/>
    <s v="THROW"/>
    <s v="Tan"/>
    <s v="50x60&quot;"/>
    <s v="B"/>
    <n v="395"/>
    <n v="9564.2900000000009"/>
  </r>
  <r>
    <s v="II51-1136"/>
    <x v="3"/>
    <s v="INK+IVY"/>
    <s v="Bree Knit"/>
    <s v="E1055D-4"/>
    <s v="BLANKET"/>
    <s v="Grey"/>
    <s v="Full/Queen: 90x90&quot;"/>
    <s v="B"/>
    <n v="240"/>
    <n v="9563.75"/>
  </r>
  <r>
    <s v="CS20-0374"/>
    <x v="5"/>
    <s v="Comfort Spaces"/>
    <s v="Cotton Flannel 135GSM"/>
    <s v="X3069D"/>
    <s v="SHEET/SHEET SET"/>
    <s v="Blue"/>
    <s v="Twin: 68&quot;W x 98&quot;L/39&quot;W x 75&quot;L + 12&quot;D/21&quot;W x 30&quot;L"/>
    <s v="ARB"/>
    <n v="419"/>
    <n v="9550.17"/>
  </r>
  <r>
    <s v="BR55-4073"/>
    <x v="3"/>
    <s v="Beautyrest"/>
    <s v="Cool Touch"/>
    <s v="E0104"/>
    <s v="ELEC MATT PAD"/>
    <s v="White"/>
    <s v="Full:54x75+15&quot;"/>
    <s v="B"/>
    <n v="183"/>
    <n v="9544.6200000000008"/>
  </r>
  <r>
    <s v="MP40-3774"/>
    <x v="0"/>
    <s v="Madison Park"/>
    <s v="Eden"/>
    <s v="G1011B"/>
    <s v="WINDOW PANEL"/>
    <s v="White"/>
    <s v="50x84&quot;"/>
    <s v="B"/>
    <n v="699"/>
    <n v="9543.2000000000007"/>
  </r>
  <r>
    <s v="CS20-1649"/>
    <x v="5"/>
    <s v="Comfort Spaces"/>
    <s v="Cotton 144TC"/>
    <s v="X3018O"/>
    <s v="SHEET/SHEET SET"/>
    <s v="Scales"/>
    <s v="Twin XL: 66x96&quot;/39x80&quot;+12/20x30&quot;"/>
    <s v="ARB"/>
    <n v="582"/>
    <n v="9532.36"/>
  </r>
  <r>
    <s v="SHET20-968"/>
    <x v="5"/>
    <s v="Sleep Philosophy"/>
    <s v="Smart Cool Microfiber"/>
    <s v="D0021B"/>
    <s v="SHEET/SHEET SET"/>
    <s v="White"/>
    <s v="King: 108x102&quot;/20x40&quot;(2)/78x80+14&quot;"/>
    <s v="B"/>
    <n v="376"/>
    <n v="9523.11"/>
  </r>
  <r>
    <s v="MPS10-601"/>
    <x v="1"/>
    <s v="Madison Park Signature"/>
    <s v="Prescott"/>
    <s v="A1157A"/>
    <s v="COMFORTER (SET)"/>
    <s v="Taupe"/>
    <s v="King: 110x96&quot;/20x36+2&quot;/26x26+1.5&quot;(3)/20x20&quot;/18x18&quot;/14x20&quot;"/>
    <s v="TBD"/>
    <n v="52"/>
    <n v="9523.1"/>
  </r>
  <r>
    <s v="MP40-2679"/>
    <x v="0"/>
    <s v="Madison Park"/>
    <s v="Aubrey"/>
    <s v="G1001A"/>
    <s v="WINDOW PANEL"/>
    <s v="Blue/Brown"/>
    <s v="50x108&quot;(2)"/>
    <s v="B+"/>
    <n v="224"/>
    <n v="9511.2199999999993"/>
  </r>
  <r>
    <s v="MP10-8266"/>
    <x v="3"/>
    <s v="Madison Park"/>
    <s v="Hollis"/>
    <s v="E0055"/>
    <s v="COMFORTER (SET)"/>
    <s v="Grey/Ivory"/>
    <s v="King: 104x90&quot;/20x36+2&quot;(2)"/>
    <s v="B"/>
    <n v="223"/>
    <n v="9505.67"/>
  </r>
  <r>
    <s v="ID10-2381"/>
    <x v="1"/>
    <s v="Intelligent Design"/>
    <s v="Mira"/>
    <s v="B1028D"/>
    <s v="COMFORTER (SET)"/>
    <s v="Charcoal"/>
    <s v="King/Cal King: 104&quot;W x 90&quot;L / 20&quot;W x 36&quot;L + 2&quot;D (2)"/>
    <s v="TBD"/>
    <n v="175"/>
    <n v="9502.16"/>
  </r>
  <r>
    <s v="MPE21-1163"/>
    <x v="5"/>
    <s v="Madison Park Essentials"/>
    <s v="Satin"/>
    <s v="D0004U-1"/>
    <s v="PILLOWCASE"/>
    <s v="Champagne"/>
    <s v="Standard Pillowcase: 20x30&quot;(2)"/>
    <s v="B"/>
    <n v="1792"/>
    <n v="9480.68"/>
  </r>
  <r>
    <s v="BASI16-0475"/>
    <x v="4"/>
    <s v="Sleep Philosophy"/>
    <s v="3&quot; Gel Memory Foam with Cooling Cover"/>
    <s v="C0003"/>
    <s v="MATT PAD/TOPPER"/>
    <s v="White"/>
    <s v="Twin: 39x75+3&quot;"/>
    <s v="B"/>
    <n v="124"/>
    <n v="9478.73"/>
  </r>
  <r>
    <s v="SHET20-738"/>
    <x v="5"/>
    <s v="True North by Sleep Philosophy"/>
    <s v="Micro Fleece"/>
    <s v="D0034B"/>
    <s v="SHEET/SHEET SET"/>
    <s v="Brown"/>
    <s v="Cal.King: 108x102&quot;/72x84+14&quot;/20x40&quot;(2)"/>
    <s v="B"/>
    <n v="274"/>
    <n v="9466.75"/>
  </r>
  <r>
    <s v="MP40-8218"/>
    <x v="0"/>
    <s v="Madison Park"/>
    <s v="Leilani"/>
    <s v="G0022C"/>
    <s v="WINDOW PANEL"/>
    <s v="Green"/>
    <s v="50x84&quot;"/>
    <s v="B"/>
    <n v="610"/>
    <n v="9460.4500000000007"/>
  </r>
  <r>
    <s v="TN20-0532"/>
    <x v="5"/>
    <s v="True North by Sleep Philosophy"/>
    <s v="Micro Fleece"/>
    <s v="D0035H"/>
    <s v="SHEET/SHEET SET"/>
    <s v="Snowflake Boho"/>
    <s v="Twin: 66x96&quot;/39x75+14&quot;/20x30&quot;"/>
    <s v="B"/>
    <n v="361"/>
    <n v="9444.7199999999993"/>
  </r>
  <r>
    <s v="ST54-0062"/>
    <x v="3"/>
    <s v="Serta"/>
    <s v="Freya AZ"/>
    <s v="X4047C"/>
    <s v="ELECT BLANKET"/>
    <s v="Cream White"/>
    <s v="Queen:84x90&quot;"/>
    <s v="ARB"/>
    <n v="127"/>
    <n v="9429.84"/>
  </r>
  <r>
    <s v="MPE20-1137"/>
    <x v="5"/>
    <s v="Madison Park Essentials"/>
    <s v="Satin"/>
    <s v="D0004R"/>
    <s v="SHEET/SHEET SET"/>
    <s v="Midnight Blue"/>
    <s v="Twin: 66x96&quot;/39x75+14&quot;/20x30&quot;(2)"/>
    <s v="B"/>
    <n v="597"/>
    <n v="9429.17"/>
  </r>
  <r>
    <s v="BASI16-0391"/>
    <x v="4"/>
    <s v="Sleep Philosophy"/>
    <s v="3&quot; Gel Memory Foam with 3M Cover"/>
    <s v="C0004"/>
    <s v="MATT PAD/TOPPER"/>
    <s v="White"/>
    <s v="39x75x3&quot;"/>
    <s v="B"/>
    <n v="134"/>
    <n v="9419.27"/>
  </r>
  <r>
    <s v="MPS72-559"/>
    <x v="7"/>
    <s v="Madison Park Signature"/>
    <s v="Splendor"/>
    <s v="H0022B"/>
    <s v="BATH RUG"/>
    <s v="Natural"/>
    <s v="20&quot;x30&quot;"/>
    <s v="A+"/>
    <n v="557"/>
    <n v="9414.9500000000007"/>
  </r>
  <r>
    <s v="MP10-5060"/>
    <x v="3"/>
    <s v="Madison Park"/>
    <s v="Arya"/>
    <s v="E0004B"/>
    <s v="COMFORTER (SET)"/>
    <s v="Blush"/>
    <s v="Twin: 63&quot;W x 86&quot;L/20&quot;W x 26&quot;L + 2&quot;D (1)"/>
    <s v="B"/>
    <n v="255"/>
    <n v="9411.36"/>
  </r>
  <r>
    <s v="MP10-8212"/>
    <x v="3"/>
    <s v="Madison Park"/>
    <s v="Blair"/>
    <s v="E0054B"/>
    <s v="COMFORTER (SET)"/>
    <s v="Grey"/>
    <s v="King: 104x90&quot;/20x36&quot;(2)"/>
    <s v="B"/>
    <n v="135"/>
    <n v="9410.17"/>
  </r>
  <r>
    <s v="CS20-1083"/>
    <x v="5"/>
    <s v="Comfort Spaces"/>
    <s v="Cotton Flannel 135GSM"/>
    <s v="X3069I"/>
    <s v="SHEET/SHEET SET"/>
    <s v="Green Plaids"/>
    <s v="King: 108&quot;W x 102&quot;L/78&quot;W x 81&quot;L + 14&quot;D/21&quot;W x 40&quot;L (2)"/>
    <s v="ARB"/>
    <n v="305"/>
    <n v="9409.25"/>
  </r>
  <r>
    <s v="MP10-8366"/>
    <x v="4"/>
    <s v="Madison Park"/>
    <s v="Winfield"/>
    <s v="C0001C"/>
    <s v="COMFORTER (SET)"/>
    <s v="Teal"/>
    <s v="King/Cal King: 104x92&quot;"/>
    <s v="TBD"/>
    <n v="195"/>
    <n v="9407.5499999999993"/>
  </r>
  <r>
    <s v="II12-1327"/>
    <x v="1"/>
    <s v="INK+IVY"/>
    <s v="Shay"/>
    <s v="A5125B"/>
    <s v="DUVET&amp;DUVET SET"/>
    <s v="Taupe"/>
    <s v="King/Cal King: 106x94&quot;/20x36&quot;(2)"/>
    <s v="B"/>
    <n v="149"/>
    <n v="9401.07"/>
  </r>
  <r>
    <s v="WR20-2070"/>
    <x v="5"/>
    <s v="Woolrich"/>
    <s v="Cotton Flannel"/>
    <s v="D0036AZ"/>
    <s v="SHEET/SHEET SET"/>
    <s v="Tan Dog"/>
    <s v="Full: 81&quot;W x 96&quot;L/54&quot;W x 75&quot;L + 12&quot;D/20&quot;W x 30&quot;L(2)"/>
    <s v="B"/>
    <n v="367"/>
    <n v="9399.2199999999993"/>
  </r>
  <r>
    <s v="CS14-0749"/>
    <x v="1"/>
    <s v="Comfort Spaces"/>
    <s v="Kienna"/>
    <s v="X1003F"/>
    <s v="COVERLET&amp;BEDSPR"/>
    <s v="Blush"/>
    <s v="Twin/Twin XL: 66&quot;W x 90&quot;L/20&quot;W x 26&quot;L(1)"/>
    <s v="ARB"/>
    <n v="469"/>
    <n v="9392.73"/>
  </r>
  <r>
    <s v="MP10-8689"/>
    <x v="1"/>
    <s v="Madison Park"/>
    <s v="Royce"/>
    <s v="A1161B"/>
    <s v="COMFORTER (SET)"/>
    <s v="Ivory"/>
    <s v="King: 104&quot;W x 92&quot;L/20&quot;W x 36&quot;L(2)/18&quot;Wx18&quot;L/106&quot;Wx96&quot;L"/>
    <s v="NEW"/>
    <n v="128"/>
    <n v="9390.08"/>
  </r>
  <r>
    <s v="ID20-1471"/>
    <x v="5"/>
    <s v="Intelligent Design"/>
    <s v="Metallic Dot"/>
    <s v="D0026A"/>
    <s v="SHEET/SHEET SET"/>
    <s v="White/Gold"/>
    <s v="Full: 81&quot;W x 96&quot;L/20&quot;W x 30&quot;L (2)/54&quot;W x 75&quot;L + 14&quot;D"/>
    <s v="B"/>
    <n v="472"/>
    <n v="9380.19"/>
  </r>
  <r>
    <s v="MP72-5112"/>
    <x v="7"/>
    <s v="Madison Park"/>
    <s v="Tufted Pearl Channel"/>
    <s v="H0054D"/>
    <s v="BATH RUG"/>
    <s v="Blush"/>
    <s v="21&quot;W x 34&quot;L"/>
    <s v="B"/>
    <n v="458"/>
    <n v="9379.9699999999993"/>
  </r>
  <r>
    <s v="ST54-0282"/>
    <x v="3"/>
    <s v="Serta"/>
    <s v="Corded Plush"/>
    <s v="E0121A"/>
    <s v="ELECT BLANKET"/>
    <s v="Ivory"/>
    <s v="Twin: 62x84&quot;"/>
    <s v="B"/>
    <n v="184"/>
    <n v="9373.75"/>
  </r>
  <r>
    <s v="UHK13-0223"/>
    <x v="1"/>
    <s v="Intelligent Design Kids"/>
    <s v="Morris"/>
    <s v="B7004"/>
    <s v="COVERLET&amp;BEDSPR"/>
    <s v="Multi"/>
    <s v="Full/Queen: 88&quot;W x 88&quot;L/20&quot;W x 26&quot;L (2)"/>
    <s v="B"/>
    <n v="195"/>
    <n v="9369.0499999999993"/>
  </r>
  <r>
    <s v="MPS10-546"/>
    <x v="1"/>
    <s v="Madison Park Signature"/>
    <s v="Reed"/>
    <s v="A6101"/>
    <s v="COMFORTER (SET)"/>
    <s v="Gray"/>
    <s v="Queen:92x96&quot;/20x26+2&quot;(2)/26x26&quot;(2)/18x18&quot;/20x20&quot;/12x22&quot;"/>
    <s v="TBD"/>
    <n v="56"/>
    <n v="9363.16"/>
  </r>
  <r>
    <s v="MP40-7867"/>
    <x v="0"/>
    <s v="Madison Park"/>
    <s v="Galen"/>
    <s v="G0050B"/>
    <s v="WINDOW PANEL"/>
    <s v="Taupe"/>
    <s v="23x64&quot;"/>
    <s v="B"/>
    <n v="345"/>
    <n v="9356.51"/>
  </r>
  <r>
    <s v="UH10-2505"/>
    <x v="4"/>
    <s v="Urban Habitat"/>
    <s v="Comfort Cool Jersey Knit"/>
    <s v="C0055"/>
    <s v="COMFORTER (SET)"/>
    <s v="Navy"/>
    <s v="104x94&quot;"/>
    <s v="B"/>
    <n v="282"/>
    <n v="9352.2999999999993"/>
  </r>
  <r>
    <s v="CS10-0096-1"/>
    <x v="1"/>
    <s v="Comfort Spaces"/>
    <s v="Vixie"/>
    <s v="X1022B"/>
    <s v="COMFORTER (SET)"/>
    <s v="Aqua/Light Gray"/>
    <s v="Full/Queen: 90x90&quot;/20x26&quot;(2)"/>
    <s v="ARB"/>
    <n v="355"/>
    <n v="9347.52"/>
  </r>
  <r>
    <s v="WR20-3953"/>
    <x v="5"/>
    <s v="Woolrich"/>
    <s v="Cotton Flannel"/>
    <s v="D0049A"/>
    <s v="SHEET/SHEET SET"/>
    <s v="Tree Trip"/>
    <s v="Twin: 66&quot;Wx96&quot;L/39&quot;Wx75&quot;L+12&quot;D/20&quot;Wx30&quot;L"/>
    <s v="B"/>
    <n v="403"/>
    <n v="9347.33"/>
  </r>
  <r>
    <s v="MP40-4525"/>
    <x v="0"/>
    <s v="Madison Park"/>
    <s v="Harper"/>
    <s v="G0025B"/>
    <s v="WINDOW PANEL"/>
    <s v="Cream"/>
    <s v="42&quot;W x 84&quot;L (2)"/>
    <s v="B+"/>
    <n v="459"/>
    <n v="9346.2999999999993"/>
  </r>
  <r>
    <s v="WR20-2281"/>
    <x v="5"/>
    <s v="Woolrich"/>
    <s v="Cotton Flannel"/>
    <s v="D0036H"/>
    <s v="SHEET/SHEET SET"/>
    <s v="Blue Sheep"/>
    <s v="Cal King: 108&quot;W x 102&quot;L/72&quot;W x 84&quot;L + 14&quot;L/20&quot;W x 40&quot;L(2)"/>
    <s v="B"/>
    <n v="268"/>
    <n v="9334.39"/>
  </r>
  <r>
    <s v="5DS10-0296"/>
    <x v="1"/>
    <s v="510 Design"/>
    <s v="Powell"/>
    <s v="A5119C"/>
    <s v="COMFORTER (SET)"/>
    <s v="Dark Grey"/>
    <s v="Cal King:104&quot;Wx92&quot;L/20&quot;Wx36&quot;L(2)/72&quot;Wx84&quot;L+15&quot;D/12&quot;Wx16&quot;L/18&quot;Wx18&quot;L/26&quot;Wx26&quot;L+1.5&quot;(2)"/>
    <s v="B"/>
    <n v="153"/>
    <n v="9326.9"/>
  </r>
  <r>
    <s v="MP40-4504"/>
    <x v="0"/>
    <s v="Madison Park"/>
    <s v="Harper"/>
    <s v="G0025C"/>
    <s v="WINDOW PANEL"/>
    <s v="Grey"/>
    <s v="42&quot;W x 144&quot;L"/>
    <s v="B"/>
    <n v="508"/>
    <n v="9317.7999999999993"/>
  </r>
  <r>
    <s v="MP20-1193"/>
    <x v="5"/>
    <s v="Madison Park"/>
    <s v="3M Microcell"/>
    <s v="D0015F"/>
    <s v="SHEET/SHEET SET"/>
    <s v="Khaki"/>
    <s v="King: 108x102&quot;/78x80+16&quot;/20x40&quot;(2)"/>
    <s v="B"/>
    <n v="420"/>
    <n v="9308.52"/>
  </r>
  <r>
    <s v="MP21-4858"/>
    <x v="5"/>
    <s v="Madison Park"/>
    <s v="1500 Thread Count"/>
    <s v="D0022D-1"/>
    <s v="PILLOWCASE"/>
    <s v="Seafoam"/>
    <s v="Standard: 20&quot;W x 30&quot;L (2)"/>
    <s v="B"/>
    <n v="852"/>
    <n v="9308.51"/>
  </r>
  <r>
    <s v="BASI10-0253"/>
    <x v="3"/>
    <s v="Madison Park"/>
    <s v="Arctic"/>
    <s v="E0001A"/>
    <s v="COMFORTER (SET)"/>
    <s v="Ivory"/>
    <s v="Twin: 63x86&quot;/20x26+2&quot;"/>
    <s v="B"/>
    <n v="278"/>
    <n v="9304.51"/>
  </r>
  <r>
    <s v="CS20-1598"/>
    <x v="5"/>
    <s v="Comfort Spaces"/>
    <s v="Cotton Flannel 135GSM"/>
    <s v="X3069H"/>
    <s v="SHEET/SHEET SET"/>
    <s v="Red Plaids"/>
    <s v="Cal-King: 108x102&quot;/72x84+14&quot;/21x40&quot;(2)"/>
    <s v="ARB"/>
    <n v="288"/>
    <n v="9302.4"/>
  </r>
  <r>
    <s v="MPE13-172"/>
    <x v="1"/>
    <s v="Madison Park Essentials"/>
    <s v="Saben"/>
    <s v="A1046A"/>
    <s v="COVERLET&amp;BEDSPR"/>
    <s v="Taupe"/>
    <s v="Cal King: 104x92&quot;/20x36&quot;(2)/108x102&quot;/72x84+14&quot;/20x40&quot;(2)/12x18&quot;"/>
    <s v="B"/>
    <n v="137"/>
    <n v="9299.1299999999992"/>
  </r>
  <r>
    <s v="MPE10-1018"/>
    <x v="1"/>
    <s v="Madison Park Essentials"/>
    <s v="Alice"/>
    <s v="A1127A"/>
    <s v="COMFORTER (SET)"/>
    <s v="Mauve"/>
    <s v="Twin: 68x86&quot;/20x26&quot;(1)/66x96&quot;/39x75+12&quot;/20x30&quot;(1)"/>
    <s v="B"/>
    <n v="305"/>
    <n v="9273.2099999999991"/>
  </r>
  <r>
    <s v="MP167-0093"/>
    <x v="6"/>
    <s v="Madison Park"/>
    <s v="Quad"/>
    <s v="J0081"/>
    <s v="DECO ACCENTS"/>
    <s v="Gold"/>
    <s v="8.6x8.3x10&quot;/6.7x6.5x8.1&quot;/5.1x4.9x5.9&quot;"/>
    <s v="B"/>
    <n v="261"/>
    <n v="9267.5499999999993"/>
  </r>
  <r>
    <s v="MP20-2443"/>
    <x v="5"/>
    <s v="Madison Park"/>
    <s v="3M Microcell"/>
    <s v="D0015D"/>
    <s v="SHEET/SHEET SET"/>
    <s v="Grey"/>
    <s v="Twin XL: 66x102&quot;/39x80+16&quot;/20x30&quot;"/>
    <s v="B"/>
    <n v="591"/>
    <n v="9263.1"/>
  </r>
  <r>
    <s v="MPE10-006"/>
    <x v="1"/>
    <s v="Madison Park Essentials"/>
    <s v="Knowles"/>
    <s v="A1005A"/>
    <s v="COMFORTER (SET)"/>
    <s v="Grey"/>
    <s v="Full: 78x86&quot;/20x26&quot;(2)/54x75+15&quot;/81x96&quot;/54x75+14&quot;/20x30&quot;(2)/12x18&quot;"/>
    <s v="B"/>
    <n v="158"/>
    <n v="9257.85"/>
  </r>
  <r>
    <s v="CS10-1308"/>
    <x v="1"/>
    <s v="Comfort Spaces"/>
    <s v="Gloria"/>
    <s v="X1027C"/>
    <s v="COMFORTER (SET)"/>
    <s v="Coral"/>
    <s v="Full:80&quot;Wx90&quot;L/20&quot;Wx26&quot;L(2)/81&quot;Wx96&quot;L/54&quot;Wx75&quot;L+15&quot;D/20&quot;Wx30&quot;L(2)/20&quot;Wx30&quot;L(2)"/>
    <s v="ARB"/>
    <n v="202"/>
    <n v="9256.4"/>
  </r>
  <r>
    <s v="UHK12-0172"/>
    <x v="1"/>
    <s v="Intelligent Design Kids"/>
    <s v="Haisley"/>
    <s v="B7012B"/>
    <s v="DUVET&amp;DUVET SET"/>
    <s v="Pink"/>
    <s v="Twin: 68&quot;W x 88&quot;L/20&quot;W x 26&quot;/16&quot;W x 16&quot;L/12&quot;W x 16&quot;L"/>
    <s v="B"/>
    <n v="190"/>
    <n v="9253.81"/>
  </r>
  <r>
    <s v="PC20-002"/>
    <x v="5"/>
    <s v="True North by Sleep Philosophy"/>
    <s v="Micro Fleece"/>
    <s v="D0034M"/>
    <s v="SHEET/SHEET SET"/>
    <s v="Khaki"/>
    <s v="Full: 82x96&quot;/54x75+14&quot;/20x30&quot;(2)"/>
    <s v="B"/>
    <n v="331"/>
    <n v="9251.59"/>
  </r>
  <r>
    <s v="MP40-2224"/>
    <x v="0"/>
    <s v="Madison Park"/>
    <s v="Amherst"/>
    <s v="G0029J"/>
    <s v="WINDOW PANEL"/>
    <s v="Red"/>
    <s v="50x84&quot;"/>
    <s v="B"/>
    <n v="553"/>
    <n v="9236.01"/>
  </r>
  <r>
    <s v="NS12-2005"/>
    <x v="1"/>
    <s v="N Natori"/>
    <s v="Cherry Blossom"/>
    <s v="A9010A"/>
    <s v="DUVET&amp;DUVET SET"/>
    <s v="Multi"/>
    <s v="Queen: 92x96&quot;/20x26&quot;(2)"/>
    <s v="B"/>
    <n v="117"/>
    <n v="9230.93"/>
  </r>
  <r>
    <s v="BR20-1918"/>
    <x v="5"/>
    <s v="Beautyrest"/>
    <s v="600 Thread Count"/>
    <s v="D0028H"/>
    <s v="SHEET/SHEET SET"/>
    <s v="Purple"/>
    <s v="Cal King: 108x102&quot;/21x41&quot;(2)/72x84+16&quot;"/>
    <s v="B"/>
    <n v="259"/>
    <n v="9226.24"/>
  </r>
  <r>
    <s v="MP51-8534"/>
    <x v="3"/>
    <s v="Madison Park"/>
    <s v="Zuri"/>
    <s v="X4080B"/>
    <s v="BLANKET"/>
    <s v="Grey"/>
    <s v="108x90&quot;"/>
    <s v="TBD"/>
    <n v="384"/>
    <n v="9212.16"/>
  </r>
  <r>
    <s v="ID51-1310"/>
    <x v="3"/>
    <s v="Intelligent Design"/>
    <s v="Microlight Plush"/>
    <s v="E1053E"/>
    <s v="BLANKET"/>
    <s v="Pink"/>
    <s v="King: 108&quot;W x 92&quot;L"/>
    <s v="B"/>
    <n v="501"/>
    <n v="9211.99"/>
  </r>
  <r>
    <s v="WR20-3998"/>
    <x v="5"/>
    <s v="Woolrich"/>
    <s v="Cotton Flannel"/>
    <s v="D0052C"/>
    <s v="SHEET/SHEET SET"/>
    <s v="Tan Plaid"/>
    <s v="Cal King: 108&quot;Wx102&quot;L/72&quot;Wx84&quot;L+14&quot;D/20&quot;Wx40&quot;L(2)"/>
    <s v="B"/>
    <n v="265"/>
    <n v="9184.35"/>
  </r>
  <r>
    <s v="CS20-0511"/>
    <x v="5"/>
    <s v="Comfort Spaces"/>
    <s v="Microfiber Coolmax"/>
    <s v="X3067D"/>
    <s v="SHEET/SHEET SET"/>
    <s v="Charcoal"/>
    <s v="King: 108&quot;W x 102&quot;L/20&quot;W x 40&quot;L(2)/78&quot;W x 80&quot;L + 14&quot;H"/>
    <s v="ARB"/>
    <n v="372"/>
    <n v="9183"/>
  </r>
  <r>
    <s v="ID20-697"/>
    <x v="5"/>
    <s v="Intelligent Design"/>
    <s v="Cotton Blend Jersey Knit"/>
    <s v="D0005C"/>
    <s v="SHEET/SHEET SET"/>
    <s v="Aqua"/>
    <s v="Full: 81x96&quot;/54x76+14&quot;/20x30&quot;(2)"/>
    <s v="B"/>
    <n v="399"/>
    <n v="9176.89"/>
  </r>
  <r>
    <s v="CS20-1744"/>
    <x v="5"/>
    <s v="Comfort Spaces"/>
    <s v="Cotton 144TC"/>
    <s v="X3071B"/>
    <s v="SHEET/SHEET SET"/>
    <s v="Blue"/>
    <s v="Queen: 90x102&quot;/20x30&quot;(2)/60x80&quot;+22&quot;"/>
    <s v="ARB"/>
    <n v="355"/>
    <n v="9169.65"/>
  </r>
  <r>
    <s v="MPE10-736"/>
    <x v="1"/>
    <s v="Madison Park Essentials"/>
    <s v="Maible"/>
    <s v="A1054B"/>
    <s v="COMFORTER (SET)"/>
    <s v="Purple"/>
    <s v="Cal King: 104x92&quot;/20x36+2&quot;(2)/72x84+15&quot;/108x102&quot;/72x84+14&quot;/20x40&quot;(2)/12x18&quot;"/>
    <s v="B"/>
    <n v="126"/>
    <n v="9169.2999999999993"/>
  </r>
  <r>
    <s v="ID20-1557"/>
    <x v="5"/>
    <s v="Intelligent Design"/>
    <s v="Cozy Soft"/>
    <s v="D0036G"/>
    <s v="SHEET/SHEET SET"/>
    <s v="Grey/Pink Dots"/>
    <s v="Twin XL: 66&quot;W x 102&quot;L/39&quot;W x 80&quot;L + 12&quot;D/20&quot;W x 30&quot;L (1)"/>
    <s v="B"/>
    <n v="509"/>
    <n v="9162.06"/>
  </r>
  <r>
    <s v="SS40-0146"/>
    <x v="0"/>
    <s v="SunSmart"/>
    <s v="Bentley"/>
    <s v="G0042C"/>
    <s v="WINDOW PANEL"/>
    <s v="Navy"/>
    <s v="50x95&quot;"/>
    <s v="B"/>
    <n v="378"/>
    <n v="9153.41"/>
  </r>
  <r>
    <s v="MP20-7997"/>
    <x v="5"/>
    <s v="Madison Park"/>
    <s v="600 Thread Count Pima Cotton"/>
    <s v="D0013F"/>
    <s v="SHEET/SHEET SET"/>
    <s v="Sand"/>
    <s v="Cal King: 108x102&quot;/20x40&quot;(2)/72x84+16&quot;"/>
    <s v="B"/>
    <n v="128"/>
    <n v="9150.69"/>
  </r>
  <r>
    <s v="ST54-0313"/>
    <x v="3"/>
    <s v="Serta"/>
    <s v="Ribbed Plush"/>
    <s v="E0121B-1"/>
    <s v="ELECT BLANKET"/>
    <s v="Chestnut Brown"/>
    <s v="King: 100x90&quot;"/>
    <s v="ARB"/>
    <n v="107"/>
    <n v="9148.5"/>
  </r>
  <r>
    <s v="TN20-0565"/>
    <x v="5"/>
    <s v="True North by Sleep Philosophy"/>
    <s v="Cozy Cotton Flannel"/>
    <s v="D0050B"/>
    <s v="SHEET/SHEET SET"/>
    <s v="White Village Print"/>
    <s v="Full: 81x96&quot;/54x75+12&quot;/20x30&quot;(2)"/>
    <s v="B"/>
    <n v="404"/>
    <n v="9130.44"/>
  </r>
  <r>
    <s v="TN20-0109"/>
    <x v="5"/>
    <s v="True North by Sleep Philosophy"/>
    <s v="Cozy Cotton Flannel"/>
    <s v="D0036AL"/>
    <s v="SHEET/SHEET SET"/>
    <s v="Grey Solid"/>
    <s v="King: 108x102&quot;/78x80+14&quot;/20x40&quot;(2)"/>
    <s v="B"/>
    <n v="304"/>
    <n v="9129.86"/>
  </r>
  <r>
    <s v="MP41-4454"/>
    <x v="0"/>
    <s v="Madison Park"/>
    <s v="Emilia"/>
    <s v="G0001I"/>
    <s v="VALANCE"/>
    <s v="Champagne"/>
    <s v="50&quot;W x 26&quot;L"/>
    <s v="B"/>
    <n v="601"/>
    <n v="9128.9"/>
  </r>
  <r>
    <s v="MP72-5830"/>
    <x v="7"/>
    <s v="Madison Park"/>
    <s v="Lasso"/>
    <s v="H0015C"/>
    <s v="BATH RUG"/>
    <s v="Charcoal"/>
    <s v="20&quot;Wx30&quot;L"/>
    <s v="B"/>
    <n v="513"/>
    <n v="9110.3700000000008"/>
  </r>
  <r>
    <s v="MPE10-1061"/>
    <x v="1"/>
    <s v="Madison Park Essentials"/>
    <s v="Luna"/>
    <s v="A0132A"/>
    <s v="COMFORTER (SET)"/>
    <s v="Blue"/>
    <s v="King:104x92&quot;/20x36&quot;(2)/108x102&quot;/78x80+14&quot;/20x40&quot;(2)"/>
    <s v="B"/>
    <n v="220"/>
    <n v="9104.3700000000008"/>
  </r>
  <r>
    <s v="MP40-7372"/>
    <x v="0"/>
    <s v="Madison Park"/>
    <s v="Ceres"/>
    <s v="G0044C"/>
    <s v="WINDOW PANEL"/>
    <s v="Ivory"/>
    <s v="50&quot;x84&quot;(2)"/>
    <s v="B"/>
    <n v="557"/>
    <n v="9100.0300000000007"/>
  </r>
  <r>
    <s v="ID12-2191"/>
    <x v="1"/>
    <s v="Intelligent Design"/>
    <s v="Lucy"/>
    <s v="B3072A"/>
    <s v="DUVET&amp;DUVET SET"/>
    <s v="Ivory"/>
    <s v="Full/Queen: 88&quot;W x 90&quot;L/20&quot;W x 26&quot;L (2)"/>
    <s v="B+"/>
    <n v="265"/>
    <n v="9099.92"/>
  </r>
  <r>
    <s v="MP40-3598"/>
    <x v="0"/>
    <s v="Madison Park"/>
    <s v="Saratoga"/>
    <s v="G0016I"/>
    <s v="WINDOW PANEL"/>
    <s v="Beige/Gold"/>
    <s v="50x84&quot;"/>
    <s v="B"/>
    <n v="580"/>
    <n v="9097.98"/>
  </r>
  <r>
    <s v="MP10-660"/>
    <x v="1"/>
    <s v="Madison Park"/>
    <s v="Laurel"/>
    <s v="A0019F"/>
    <s v="COMFORTER (SET)"/>
    <s v="Ivory"/>
    <s v="Full: 82x90&quot;/20x26&quot;(2)/54x75+15&quot;/18x18&quot;/12x18&quot;/D6.5x18&quot;"/>
    <s v="B+"/>
    <n v="165"/>
    <n v="9089.76"/>
  </r>
  <r>
    <s v="MP13-8482"/>
    <x v="1"/>
    <s v="Madison Park"/>
    <s v="Quebec"/>
    <s v="A0014U"/>
    <s v="COVERLET&amp;BEDSPR"/>
    <s v="Clay Red"/>
    <s v="Full/Queen: 90&quot;W x 90&quot;L/20&quot;W x 26&quot;L (2)"/>
    <s v="B+"/>
    <n v="242"/>
    <n v="9086.2199999999993"/>
  </r>
  <r>
    <s v="MPE20-1151"/>
    <x v="5"/>
    <s v="Madison Park Essentials"/>
    <s v="Satin"/>
    <s v="D0004T"/>
    <s v="SHEET/SHEET SET"/>
    <s v="Lilac"/>
    <s v="Twin: 66x96&quot;/39x75+14&quot;/20x30&quot;(2)"/>
    <s v="B"/>
    <n v="620"/>
    <n v="9085.75"/>
  </r>
  <r>
    <s v="SS40-0072"/>
    <x v="0"/>
    <s v="SunSmart"/>
    <s v="Blakesly"/>
    <s v="G0043A"/>
    <s v="WINDOW PANEL"/>
    <s v="Taupe"/>
    <s v="50&quot;W x 84&quot;L"/>
    <s v="B"/>
    <n v="513"/>
    <n v="9075.35"/>
  </r>
  <r>
    <s v="MPS72-570"/>
    <x v="7"/>
    <s v="Madison Park Signature"/>
    <s v="Splendor"/>
    <s v="H0022D"/>
    <s v="BATH RUG"/>
    <s v="Charcoal"/>
    <s v="24&quot;x36&quot;"/>
    <s v="A"/>
    <n v="427"/>
    <n v="9052.02"/>
  </r>
  <r>
    <s v="MP72-6204"/>
    <x v="7"/>
    <s v="Madison Park"/>
    <s v="Amherst"/>
    <s v="H0001D"/>
    <s v="BATH RUG"/>
    <s v="Navy"/>
    <s v="20&quot;W x 30&quot;L"/>
    <s v="B"/>
    <n v="605"/>
    <n v="9041.92"/>
  </r>
  <r>
    <s v="BL20-0458"/>
    <x v="5"/>
    <s v="True North by Sleep Philosophy"/>
    <s v="Soloft Plush"/>
    <s v="D0033C"/>
    <s v="SHEET/SHEET SET"/>
    <s v="Green"/>
    <s v="Full: 54x75+14&quot;/81x96&quot;/20x30&quot;(2)"/>
    <s v="B"/>
    <n v="321"/>
    <n v="9036.16"/>
  </r>
  <r>
    <s v="MP12-5626"/>
    <x v="1"/>
    <s v="Madison Park"/>
    <s v="Finley"/>
    <s v="A0031A"/>
    <s v="DUVET&amp;DUVET SET"/>
    <s v="White"/>
    <s v="Full/Queen: 90&quot;W x 90&quot;L/20&quot;W x 26&quot;L (2)"/>
    <s v="B"/>
    <n v="149"/>
    <n v="9021.99"/>
  </r>
  <r>
    <s v="MP21-4848"/>
    <x v="5"/>
    <s v="Madison Park"/>
    <s v="1500 Thread Count"/>
    <s v="D0022C-1"/>
    <s v="PILLOWCASE"/>
    <s v="Ivory"/>
    <s v="Standard: 20&quot;W x 30&quot;L (2)"/>
    <s v="B"/>
    <n v="827"/>
    <n v="9018.48"/>
  </r>
  <r>
    <s v="MP51N-8384"/>
    <x v="3"/>
    <s v="Madison Park"/>
    <s v="Freshspun Basketweave"/>
    <s v="E1017I"/>
    <s v="BLANKET"/>
    <s v="Green"/>
    <s v="King: 108x90&quot;"/>
    <s v="B"/>
    <n v="413"/>
    <n v="9016.41"/>
  </r>
  <r>
    <s v="CS20-1745"/>
    <x v="5"/>
    <s v="Comfort Spaces"/>
    <s v="Cotton 144TC"/>
    <s v="X3071B"/>
    <s v="SHEET/SHEET SET"/>
    <s v="Blue"/>
    <s v="King: 108x102&quot;/20x40&quot;(2)/78x80&quot;+22&quot;"/>
    <s v="ARB"/>
    <n v="317"/>
    <n v="9002.7999999999993"/>
  </r>
  <r>
    <s v="II12-1322"/>
    <x v="1"/>
    <s v="INK+IVY"/>
    <s v="Shay"/>
    <s v="A5125A"/>
    <s v="DUVET&amp;DUVET SET"/>
    <s v="Sage"/>
    <s v="F/Q: 90x92&quot;/20x26&quot; (2)"/>
    <s v="B"/>
    <n v="171"/>
    <n v="9002.66"/>
  </r>
  <r>
    <s v="MPS73-534"/>
    <x v="8"/>
    <s v="Madison Park Signature"/>
    <s v="Turkish"/>
    <s v="H0074D"/>
    <s v="BATH TOWEL"/>
    <s v="Natural"/>
    <s v="35x70&quot;(2)"/>
    <s v="B"/>
    <n v="238"/>
    <n v="9000.7800000000007"/>
  </r>
  <r>
    <s v="SS40-0061"/>
    <x v="0"/>
    <s v="SunSmart"/>
    <s v="Bentley"/>
    <s v="G0042F"/>
    <s v="WINDOW PANEL"/>
    <s v="Ivory"/>
    <s v="50&quot;W x 108&quot;L"/>
    <s v="B+"/>
    <n v="419"/>
    <n v="8986.2000000000007"/>
  </r>
  <r>
    <s v="BR20-1859"/>
    <x v="5"/>
    <s v="Beautyrest"/>
    <s v="Oversized Cotton Flannel"/>
    <s v="D0036BS"/>
    <s v="SHEET/SHEET SET"/>
    <s v="Beige Windowpane"/>
    <s v="Cal King: 108x104&quot;/20x40&quot;(2)/72x84+16&quot;"/>
    <s v="B"/>
    <n v="268"/>
    <n v="8977.7199999999993"/>
  </r>
  <r>
    <s v="ID20-144"/>
    <x v="5"/>
    <s v="Intelligent Design"/>
    <s v="Microfiber"/>
    <s v="D0037E"/>
    <s v="SHEET/SHEET SET"/>
    <s v="White"/>
    <s v="Full: 81x96&quot;/20x30&quot;(2)/54x75+12&quot;"/>
    <s v="B"/>
    <n v="639"/>
    <n v="8967.08"/>
  </r>
  <r>
    <s v="MP70-8565"/>
    <x v="7"/>
    <s v="Madison Park"/>
    <s v="Spa Waffle"/>
    <s v="H0043Q"/>
    <s v="SHOWER CURTAIN"/>
    <s v="Sage Green"/>
    <s v="Extra Long: 72&quot;x84&quot;"/>
    <s v="TBD"/>
    <n v="535"/>
    <n v="8963.08"/>
  </r>
  <r>
    <s v="WR20-2071"/>
    <x v="5"/>
    <s v="Woolrich"/>
    <s v="Cotton Flannel"/>
    <s v="D0036BA"/>
    <s v="SHEET/SHEET SET"/>
    <s v="Tan Cars"/>
    <s v="Twin : 66&quot;W x96&quot;L/39&quot;W x 75&quot;L + 12&quot;D/20&quot;W x 30&quot;L(1)"/>
    <s v="B"/>
    <n v="382"/>
    <n v="8959.9"/>
  </r>
  <r>
    <s v="AM10-0268"/>
    <x v="3"/>
    <s v="Super Listing"/>
    <s v="Kyla"/>
    <s v="E0081C"/>
    <s v="COMFORTER (SET)"/>
    <s v="Grey"/>
    <s v="Twin/Twin XL: 66&quot;x90&quot;+20x26&quot;"/>
    <s v="B"/>
    <n v="338"/>
    <n v="8956.9699999999993"/>
  </r>
  <r>
    <s v="MPS72-563"/>
    <x v="7"/>
    <s v="Madison Park Signature"/>
    <s v="Splendor"/>
    <s v="H0022C"/>
    <s v="BATH RUG"/>
    <s v="Grey"/>
    <s v="17&quot;x24&quot;"/>
    <s v="A"/>
    <n v="656"/>
    <n v="8939.94"/>
  </r>
  <r>
    <s v="MP10-7394"/>
    <x v="1"/>
    <s v="Madison Park"/>
    <s v="Bennett"/>
    <s v="A1031C"/>
    <s v="COMFORTER (SET)"/>
    <s v="Navy"/>
    <s v="Cal King: 104&quot;W x 92&quot;L /20&quot;W x 36&quot;L(2)/72&quot;W x 84&quot;L + 15&quot;D/16&quot;W x 16&quot;L/12&quot;W x 18&quot;L/18&quot;W x 18&quot;L"/>
    <s v="B"/>
    <n v="107"/>
    <n v="8932.18"/>
  </r>
  <r>
    <s v="II10-1324"/>
    <x v="1"/>
    <s v="INK+IVY"/>
    <s v="Shay"/>
    <s v="A5125B"/>
    <s v="COMFORTER (SET)"/>
    <s v="Taupe"/>
    <s v="F/Q: 90x92&quot;/20x26&quot; (2)"/>
    <s v="B"/>
    <n v="142"/>
    <n v="8931.5300000000007"/>
  </r>
  <r>
    <s v="SHET20-972"/>
    <x v="5"/>
    <s v="Sleep Philosophy"/>
    <s v="Smart Cool Microfiber"/>
    <s v="D0021C"/>
    <s v="SHEET/SHEET SET"/>
    <s v="Aqua"/>
    <s v="Queen: 90x102&quot;/20x30&quot;(2)/60x80+14&quot;"/>
    <s v="B"/>
    <n v="432"/>
    <n v="8922.44"/>
  </r>
  <r>
    <s v="MP40-6321"/>
    <x v="0"/>
    <s v="Madison Park"/>
    <s v="Emilia"/>
    <s v="G0001G"/>
    <s v="WINDOW PANEL"/>
    <s v="Blush"/>
    <s v="50x84&quot;"/>
    <s v="B"/>
    <n v="478"/>
    <n v="8917.9"/>
  </r>
  <r>
    <s v="MP40-4501"/>
    <x v="0"/>
    <s v="Madison Park"/>
    <s v="Harper"/>
    <s v="G0025E"/>
    <s v="WINDOW PANEL"/>
    <s v="Taupe"/>
    <s v="42&quot;W x 84&quot;L (2)"/>
    <s v="B"/>
    <n v="400"/>
    <n v="8915.17"/>
  </r>
  <r>
    <s v="MP72-1558"/>
    <x v="7"/>
    <s v="Madison Park"/>
    <s v="Amherst"/>
    <s v="H0001B"/>
    <s v="BATH RUG"/>
    <s v="Black"/>
    <s v="20x30&quot;"/>
    <s v="B"/>
    <n v="602"/>
    <n v="8890.61"/>
  </r>
  <r>
    <s v="SHET20-996"/>
    <x v="5"/>
    <s v="True North by Sleep Philosophy"/>
    <s v="Micro Fleece"/>
    <s v="D0034K"/>
    <s v="SHEET/SHEET SET"/>
    <s v="Grey Plaid"/>
    <s v="Twin: 66x96&quot;/39x75+14&quot;/20x30&quot;"/>
    <s v="B"/>
    <n v="342"/>
    <n v="8887.49"/>
  </r>
  <r>
    <s v="SS40-0063"/>
    <x v="0"/>
    <s v="SunSmart"/>
    <s v="Bentley"/>
    <s v="G0042A"/>
    <s v="WINDOW PANEL"/>
    <s v="Charcoal"/>
    <s v="50&quot;W x 95&quot;L"/>
    <s v="B"/>
    <n v="360"/>
    <n v="8880.35"/>
  </r>
  <r>
    <s v="BASI16-0381"/>
    <x v="4"/>
    <s v="Sleep Philosophy"/>
    <s v="1.5&quot; Gel Memory Foam"/>
    <s v="C0005"/>
    <s v="MATT PAD/TOPPER"/>
    <s v="Blue"/>
    <s v="39x75x1.5&quot;"/>
    <s v="B"/>
    <n v="324"/>
    <n v="8872.08"/>
  </r>
  <r>
    <s v="CS14-1305"/>
    <x v="1"/>
    <s v="Comfort Spaces"/>
    <s v="Gloria"/>
    <s v="X1027B"/>
    <s v="COVERLET&amp;BEDSPR"/>
    <s v="Aqua"/>
    <s v="King: 104&quot;Wx90&quot;L/20&quot;Wx36&quot;L+0.5&quot;D(2)"/>
    <s v="ARA+"/>
    <n v="340"/>
    <n v="8870.6"/>
  </r>
  <r>
    <s v="UH70-2241"/>
    <x v="1"/>
    <s v="Intelligent Design"/>
    <s v="Brooklyn"/>
    <s v="A0072A-1"/>
    <s v="SHOWER CURTAIN"/>
    <s v="Ivory"/>
    <s v="70&quot;W x 72&quot;L"/>
    <s v="B"/>
    <n v="404"/>
    <n v="8869.76"/>
  </r>
  <r>
    <s v="AM10-0178"/>
    <x v="1"/>
    <s v="Super Listing"/>
    <s v="Miro"/>
    <s v="A6012A"/>
    <s v="COMFORTER (SET)"/>
    <s v="Blue"/>
    <s v="King/Cal King: 104x90&quot;/20x36&quot;(2)"/>
    <s v="B"/>
    <n v="307"/>
    <n v="8866.32"/>
  </r>
  <r>
    <s v="BR20-4659"/>
    <x v="5"/>
    <s v="Beautyrest"/>
    <s v="1500TC Solid Cooling Sheet Set"/>
    <s v="D7003B"/>
    <s v="SHEET/SHEET SET"/>
    <s v="Light Gray"/>
    <s v="Cal King: 108x102&quot;/20x40&quot;(2)/72x84+15&quot;"/>
    <s v="EXT"/>
    <n v="277"/>
    <n v="8858.4599999999991"/>
  </r>
  <r>
    <s v="CS73-0800"/>
    <x v="8"/>
    <s v="Comfort Spaces"/>
    <s v="Zero Twist"/>
    <s v="X6041B"/>
    <s v="BATH TOWEL"/>
    <s v="Taupe"/>
    <s v="28x54&quot;(2)/16x26&quot;(2)/12x12&quot;(4)"/>
    <s v="ARB"/>
    <n v="446"/>
    <n v="8858"/>
  </r>
  <r>
    <s v="MP40-2678"/>
    <x v="0"/>
    <s v="Madison Park"/>
    <s v="Aubrey"/>
    <s v="G1001B"/>
    <s v="WINDOW PANEL"/>
    <s v="Black"/>
    <s v="50x108&quot;(2)"/>
    <s v="B"/>
    <n v="257"/>
    <n v="8854.18"/>
  </r>
  <r>
    <s v="WR20-2042"/>
    <x v="5"/>
    <s v="Woolrich"/>
    <s v="Cotton Flannel"/>
    <s v="D0036BA"/>
    <s v="SHEET/SHEET SET"/>
    <s v="Tan Cars"/>
    <s v="Cal King: 108&quot;W x 102&quot;L/72&quot;W x 84&quot;L + 14&quot;D/20&quot;W x 40&quot;L(2)"/>
    <s v="B"/>
    <n v="256"/>
    <n v="8850.7000000000007"/>
  </r>
  <r>
    <s v="MP40-1297"/>
    <x v="0"/>
    <s v="Madison Park"/>
    <s v="Andora"/>
    <s v="G0026C"/>
    <s v="WINDOW PANEL"/>
    <s v="Blue"/>
    <s v="50x95&quot;"/>
    <s v="B"/>
    <n v="396"/>
    <n v="8847.08"/>
  </r>
  <r>
    <s v="MPE21-1004"/>
    <x v="5"/>
    <s v="Madison Park Essentials"/>
    <s v="Printed Satin"/>
    <s v="D0004N-1"/>
    <s v="PILLOWCASE"/>
    <s v="Gray Leopard"/>
    <s v="Standard: 20x30&quot;(2)"/>
    <s v="B"/>
    <n v="1349"/>
    <n v="8837.92"/>
  </r>
  <r>
    <s v="SS40-0032"/>
    <x v="0"/>
    <s v="SunSmart"/>
    <s v="Maya"/>
    <s v="G0041B"/>
    <s v="WINDOW PANEL"/>
    <s v="Taupe"/>
    <s v="50&quot;W x 84&quot;L"/>
    <s v="B"/>
    <n v="524"/>
    <n v="8836.2800000000007"/>
  </r>
  <r>
    <s v="MP20-5399"/>
    <x v="5"/>
    <s v="Madison Park"/>
    <s v="Peached Percale"/>
    <s v="D0024E"/>
    <s v="SHEET/SHEET SET"/>
    <s v="White"/>
    <s v="Twin: 68&quot;W x 96&quot;L/20&quot;W x 31&quot;L (1)/39&quot;W x 75&quot;L + 14&quot;D"/>
    <s v="B"/>
    <n v="356"/>
    <n v="8825.43"/>
  </r>
  <r>
    <s v="MP40-2223"/>
    <x v="0"/>
    <s v="Madison Park"/>
    <s v="Amherst"/>
    <s v="G0029I"/>
    <s v="WINDOW PANEL"/>
    <s v="Blue"/>
    <s v="50x84&quot;"/>
    <s v="B"/>
    <n v="526"/>
    <n v="8824.33"/>
  </r>
  <r>
    <s v="MT153-0051"/>
    <x v="9"/>
    <s v="INK+IVY"/>
    <s v="Glendale"/>
    <s v="K0044"/>
    <s v="LGT-TABLE LAMPS"/>
    <s v="Grey"/>
    <s v="13&quot;Dia x 27&quot;H"/>
    <s v="B"/>
    <n v="194"/>
    <n v="8819.66"/>
  </r>
  <r>
    <s v="CS10-0095-1"/>
    <x v="1"/>
    <s v="Comfort Spaces"/>
    <s v="Vixie"/>
    <s v="X1022B"/>
    <s v="COMFORTER (SET)"/>
    <s v="Aqua/Light Gray"/>
    <s v="Twin/Twin XL: 66x90&quot;/20x26&quot;"/>
    <s v="ARB"/>
    <n v="410"/>
    <n v="8813.4699999999993"/>
  </r>
  <r>
    <s v="MPS72-565"/>
    <x v="7"/>
    <s v="Madison Park Signature"/>
    <s v="Splendor"/>
    <s v="H0022C"/>
    <s v="BATH RUG"/>
    <s v="Grey"/>
    <s v="24&quot;x36&quot;"/>
    <s v="A"/>
    <n v="417"/>
    <n v="8790.16"/>
  </r>
  <r>
    <s v="MP40-8634"/>
    <x v="0"/>
    <s v="Madison Park"/>
    <s v="Lexus"/>
    <s v="G1025"/>
    <s v="WINDOW PANEL"/>
    <s v="White"/>
    <s v="2x52x84&quot;"/>
    <s v="B"/>
    <n v="590"/>
    <n v="8785.35"/>
  </r>
  <r>
    <s v="CS10-0188"/>
    <x v="1"/>
    <s v="Comfort Spaces"/>
    <s v="Verone"/>
    <s v="X2016"/>
    <s v="COMFORTER (SET)"/>
    <s v="Blue"/>
    <s v="T/TXL: 66x90&quot;/20x26&quot;/12x16&quot;"/>
    <s v="ARB"/>
    <n v="343"/>
    <n v="8785.26"/>
  </r>
  <r>
    <s v="MP40-7439"/>
    <x v="0"/>
    <s v="Madison Park"/>
    <s v="Como"/>
    <s v="G0055A"/>
    <s v="WINDOW PANEL"/>
    <s v="Ivory"/>
    <s v="39x64&quot;"/>
    <s v="B"/>
    <n v="205"/>
    <n v="8783.68"/>
  </r>
  <r>
    <s v="SS40-0099"/>
    <x v="0"/>
    <s v="SunSmart"/>
    <s v="Cassius"/>
    <s v="G0038A"/>
    <s v="WINDOW PANEL"/>
    <s v="Grey/Silver"/>
    <s v="50&quot;W x 108&quot;L"/>
    <s v="B"/>
    <n v="309"/>
    <n v="8779.83"/>
  </r>
  <r>
    <s v="CS50-1611"/>
    <x v="3"/>
    <s v="Comfort Spaces"/>
    <s v="Ruched Throw Set"/>
    <s v="X4005E"/>
    <s v="THROW"/>
    <s v="Tan Tie Dye"/>
    <s v="50x60&quot;/20x20&quot;(2)"/>
    <s v="ARB-"/>
    <n v="331"/>
    <n v="8771.5"/>
  </r>
  <r>
    <s v="UH12-0201"/>
    <x v="1"/>
    <s v="Intelligent Design"/>
    <s v="Brooklyn"/>
    <s v="A0072A"/>
    <s v="DUVET&amp;DUVET SET"/>
    <s v="Ivory"/>
    <s v="Twin/TXL: 68x92&quot;/20x26&quot;/18x18&quot;/12x18&quot;/26x26+1/2&quot;"/>
    <s v="A"/>
    <n v="187"/>
    <n v="8767.68"/>
  </r>
  <r>
    <s v="WR20-2284"/>
    <x v="5"/>
    <s v="Woolrich"/>
    <s v="Cotton Flannel"/>
    <s v="D0036I"/>
    <s v="SHEET/SHEET SET"/>
    <s v="Grey Moose"/>
    <s v="Cal King: 108&quot;W x 102&quot;L/72&quot;W x 84&quot;L + 14&quot;L/20&quot;W x 40&quot;L(2)"/>
    <s v="B"/>
    <n v="249"/>
    <n v="8755.48"/>
  </r>
  <r>
    <s v="MPE20-1042"/>
    <x v="5"/>
    <s v="Madison Park Essentials"/>
    <s v="200 Thread Count Printed Cotton"/>
    <s v="D0024O"/>
    <s v="SHEET/SHEET SET"/>
    <s v="Blue Palmetto"/>
    <s v="Queen: 90x102&quot;/20x30&quot;(2)/60x80+15&quot;"/>
    <s v="B"/>
    <n v="315"/>
    <n v="8748.74"/>
  </r>
  <r>
    <s v="UH10-2261"/>
    <x v="1"/>
    <s v="Intelligent Design"/>
    <s v="Brooklyn"/>
    <s v="A0072H"/>
    <s v="COMFORTER (SET)"/>
    <s v="Navy"/>
    <s v="Twin/Twin XL: 68&quot;W x 92&quot;L/20&quot;W x 26&quot;L /18&quot;W x 18&quot;L/12&quot;W x 18&quot;L/26&quot;W x 26&quot; +1/2&quot;D"/>
    <s v="B"/>
    <n v="154"/>
    <n v="8746.08"/>
  </r>
  <r>
    <s v="ST54-3584"/>
    <x v="3"/>
    <s v="Serta"/>
    <s v="Dream Soft Heated"/>
    <s v="E1083D"/>
    <s v="ELECT BLANKET"/>
    <s v="Ivory"/>
    <s v="Full:77x84&quot;"/>
    <s v="TBD"/>
    <n v="164"/>
    <n v="8739.77"/>
  </r>
  <r>
    <s v="TN20-0589"/>
    <x v="5"/>
    <s v="True North by Sleep Philosophy"/>
    <s v="Micro Fleece"/>
    <s v="D0053A"/>
    <s v="SHEET/SHEET SET"/>
    <s v="Aqua"/>
    <s v="Twin: 66x96&quot;/39x75+14&quot;/20x30&quot;"/>
    <s v="B"/>
    <n v="355"/>
    <n v="8737.76"/>
  </r>
  <r>
    <s v="UH70-2242"/>
    <x v="1"/>
    <s v="Intelligent Design"/>
    <s v="Brooklyn"/>
    <s v="A0072C-1"/>
    <s v="SHOWER CURTAIN"/>
    <s v="Pink"/>
    <s v="70&quot;W x 72&quot;L"/>
    <s v="B"/>
    <n v="394"/>
    <n v="8737.33"/>
  </r>
  <r>
    <s v="UHK12-0233"/>
    <x v="1"/>
    <s v="Intelligent Design Kids"/>
    <s v="Lulu"/>
    <s v="B7025"/>
    <s v="DUVET&amp;DUVET SET"/>
    <s v="Purple"/>
    <s v="Full/Queen"/>
    <s v="B"/>
    <n v="234"/>
    <n v="8734.11"/>
  </r>
  <r>
    <s v="TN20-0563"/>
    <x v="5"/>
    <s v="True North by Sleep Philosophy"/>
    <s v="Cozy Cotton Flannel"/>
    <s v="D0050B"/>
    <s v="SHEET/SHEET SET"/>
    <s v="White Village Print"/>
    <s v="Twin: 66x96&quot;/39x75+12&quot;/20x30&quot;"/>
    <s v="B"/>
    <n v="513"/>
    <n v="8730.98"/>
  </r>
  <r>
    <s v="MP51-8139"/>
    <x v="4"/>
    <s v="Madison Park"/>
    <s v="Coleman"/>
    <s v="C0040G"/>
    <s v="BLANKET"/>
    <s v="Burgundy"/>
    <s v="King:108x90&quot;"/>
    <s v="B"/>
    <n v="298"/>
    <n v="8728.3799999999992"/>
  </r>
  <r>
    <s v="NS10-1849"/>
    <x v="1"/>
    <s v="N Natori"/>
    <s v="Cherry Blossom"/>
    <s v="A9010A"/>
    <s v="COMFORTER (SET)"/>
    <s v="Multi"/>
    <s v="King: 110x96&quot;/20x36&quot;(2)"/>
    <s v="B"/>
    <n v="83"/>
    <n v="8726.7199999999993"/>
  </r>
  <r>
    <s v="SHET20-977"/>
    <x v="5"/>
    <s v="Sleep Philosophy"/>
    <s v="Smart Cool Microfiber"/>
    <s v="D0021D"/>
    <s v="SHEET/SHEET SET"/>
    <s v="Ivory"/>
    <s v="Queen: 90x102&quot;/20x30&quot;(2)/60x80+14&quot;"/>
    <s v="B"/>
    <n v="414"/>
    <n v="8723.14"/>
  </r>
  <r>
    <s v="ID10-2418"/>
    <x v="1"/>
    <s v="Intelligent Design"/>
    <s v="Larissa"/>
    <s v="B1036A"/>
    <s v="COMFORTER (SET)"/>
    <s v="Off-White"/>
    <s v="Twin/Twin XL: 68&quot;W x 90&quot;L/ 20&quot;W x 26&quot;L"/>
    <s v="B+"/>
    <n v="255"/>
    <n v="8722.64"/>
  </r>
  <r>
    <s v="TN20-0591"/>
    <x v="5"/>
    <s v="True North by Sleep Philosophy"/>
    <s v="Micro Fleece"/>
    <s v="D0053A"/>
    <s v="SHEET/SHEET SET"/>
    <s v="Aqua"/>
    <s v="Full: 82x96&quot;/54x75+14&quot;/20x30&quot;(2)"/>
    <s v="B"/>
    <n v="304"/>
    <n v="8708.51"/>
  </r>
  <r>
    <s v="ST54-0202"/>
    <x v="3"/>
    <s v="Serta"/>
    <s v="Parsa AZ"/>
    <s v="X4046E"/>
    <s v="ELECT BLANKET"/>
    <s v="Smoke Grey"/>
    <s v="Twin:62x84&quot;"/>
    <s v="ARB"/>
    <n v="200"/>
    <n v="8708.0400000000009"/>
  </r>
  <r>
    <s v="BASI16-0421"/>
    <x v="4"/>
    <s v="Sleep Philosophy"/>
    <s v="3&quot; Gel Memory Foam"/>
    <s v="C0005"/>
    <s v="MATT PAD/TOPPER"/>
    <s v="Blue"/>
    <s v="Cal King: 72x84+3&quot;"/>
    <s v="B"/>
    <n v="98"/>
    <n v="8698.14"/>
  </r>
  <r>
    <s v="ID20-687"/>
    <x v="5"/>
    <s v="Intelligent Design"/>
    <s v="Cotton Blend Jersey Knit"/>
    <s v="D0005A"/>
    <s v="SHEET/SHEET SET"/>
    <s v="White"/>
    <s v="Twin: 66x96&quot;/39x76+14&quot;/20x30&quot;"/>
    <s v="B"/>
    <n v="428"/>
    <n v="8681.25"/>
  </r>
  <r>
    <s v="PET66-0032UPC"/>
    <x v="13"/>
    <s v="Friends Forever"/>
    <s v="Durable"/>
    <s v="P0003D"/>
    <s v="PET ACCESSORIES"/>
    <s v="White Stripe"/>
    <s v="1/2&quot;x6FT"/>
    <s v="ARB"/>
    <n v="974"/>
    <n v="8680.4599999999991"/>
  </r>
  <r>
    <s v="MPE21-920"/>
    <x v="5"/>
    <s v="Madison Park Essentials"/>
    <s v="Satin"/>
    <s v="D0004K-1"/>
    <s v="PILLOWCASE"/>
    <s v="Light Grey"/>
    <s v="King: 20x40&quot; (2)"/>
    <s v="B"/>
    <n v="1279"/>
    <n v="8675.06"/>
  </r>
  <r>
    <s v="MPS72-560"/>
    <x v="7"/>
    <s v="Madison Park Signature"/>
    <s v="Splendor"/>
    <s v="H0022B"/>
    <s v="BATH RUG"/>
    <s v="Natural"/>
    <s v="24&quot;x36&quot;"/>
    <s v="A+"/>
    <n v="410"/>
    <n v="8670.6200000000008"/>
  </r>
  <r>
    <s v="II12-555"/>
    <x v="1"/>
    <s v="INK+IVY"/>
    <s v="Alpine"/>
    <s v="A5070A"/>
    <s v="DUVET&amp;DUVET SET"/>
    <s v="Navy"/>
    <s v="King/Cal.King: 104x92&quot;/20x36&quot;(2)"/>
    <s v="B"/>
    <n v="131"/>
    <n v="8668.6299999999992"/>
  </r>
  <r>
    <s v="CS20-1719"/>
    <x v="5"/>
    <s v="Comfort Spaces"/>
    <s v="Cotton 144TC"/>
    <s v="X3018Q"/>
    <s v="SHEET/SHEET SET"/>
    <s v="Cream"/>
    <s v="Twin XL: 66x96&quot;/39x80&quot;+12/20x30&quot;"/>
    <s v="ARB"/>
    <n v="519"/>
    <n v="8667.2999999999993"/>
  </r>
  <r>
    <s v="CS20-0331"/>
    <x v="5"/>
    <s v="Comfort Spaces"/>
    <s v="Cotton Flannel 135GSM"/>
    <s v="X3069A"/>
    <s v="SHEET/SHEET SET"/>
    <s v="Grey"/>
    <s v="Queen: 90&quot;W x 102&quot;L/60&quot;W x 81&quot;L + 14&quot;D/21&quot;W x 30&quot;L (2)"/>
    <s v="ARB"/>
    <n v="363"/>
    <n v="8659.2099999999991"/>
  </r>
  <r>
    <s v="MP40-6556"/>
    <x v="0"/>
    <s v="Madison Park"/>
    <s v="Emilia"/>
    <s v="G0001D"/>
    <s v="WINDOW PANEL"/>
    <s v="Charcoal"/>
    <s v="50x84&quot;"/>
    <s v="B"/>
    <n v="576"/>
    <n v="8650.5"/>
  </r>
  <r>
    <s v="MP10-8265"/>
    <x v="3"/>
    <s v="Madison Park"/>
    <s v="Hollis"/>
    <s v="E0055"/>
    <s v="COMFORTER (SET)"/>
    <s v="Grey/Ivory"/>
    <s v="Full/Queen: 90x90&quot;/20x26+2&quot;(2)"/>
    <s v="B"/>
    <n v="228"/>
    <n v="8644.81"/>
  </r>
  <r>
    <s v="MP13-1387"/>
    <x v="1"/>
    <s v="Madison Park"/>
    <s v="Quebec"/>
    <s v="A0014E"/>
    <s v="COVERLET&amp;BEDSPR"/>
    <s v="White"/>
    <s v="Twin/TXL: 68x90&quot;/20x26&quot;"/>
    <s v="A+"/>
    <n v="291"/>
    <n v="8642.32"/>
  </r>
  <r>
    <s v="MP12-8340"/>
    <x v="1"/>
    <s v="Madison Park"/>
    <s v="Ibiza"/>
    <s v="A1141A"/>
    <s v="DUVET&amp;DUVET SET"/>
    <s v="Black/Ivory"/>
    <s v="King/Cal King:104&quot;Wx92&quot;L/20&quot;Wx36&quot;L(2)/12&quot;Wx18&quot;L"/>
    <s v="B"/>
    <n v="276"/>
    <n v="8641.27"/>
  </r>
  <r>
    <s v="MPS72-561"/>
    <x v="7"/>
    <s v="Madison Park Signature"/>
    <s v="Splendor"/>
    <s v="H0022B"/>
    <s v="BATH RUG"/>
    <s v="Natural"/>
    <s v="24&quot;x44&quot;"/>
    <s v="A+"/>
    <n v="355"/>
    <n v="8628.49"/>
  </r>
  <r>
    <s v="ID20-1476"/>
    <x v="5"/>
    <s v="Intelligent Design"/>
    <s v="Metallic Dot"/>
    <s v="D0026B"/>
    <s v="SHEET/SHEET SET"/>
    <s v="Blush/Gold"/>
    <s v="Queen: 90&quot;W x 102&quot;L/20&quot;W x 30&quot;L (2)/60&quot;W x 80&quot;L + 14&quot;D"/>
    <s v="B"/>
    <n v="424"/>
    <n v="8628.32"/>
  </r>
  <r>
    <s v="WR20-2033"/>
    <x v="5"/>
    <s v="Woolrich"/>
    <s v="Cotton Flannel"/>
    <s v="D0036AY"/>
    <s v="SHEET/SHEET SET"/>
    <s v="Blue Winter Frost"/>
    <s v="Cal King: 108&quot;W x 102&quot;L/72&quot;W x 84&quot;L + 14&quot;D/20&quot;W x 40&quot;L(2)"/>
    <s v="B"/>
    <n v="249"/>
    <n v="8624.24"/>
  </r>
  <r>
    <s v="BL51N-0608"/>
    <x v="3"/>
    <s v="Madison Park"/>
    <s v="Liquid Cotton"/>
    <s v="E1020D"/>
    <s v="BLANKET"/>
    <s v="Light Blue"/>
    <s v="Twin: 66x90&quot;"/>
    <s v="B"/>
    <n v="419"/>
    <n v="8618.52"/>
  </r>
  <r>
    <s v="AM10-0181"/>
    <x v="1"/>
    <s v="Super Listing"/>
    <s v="Miro"/>
    <s v="A6012B"/>
    <s v="COMFORTER (SET)"/>
    <s v="Grey"/>
    <s v="King/Cal King: 104x90&quot;/20x36&quot;(2)"/>
    <s v="B"/>
    <n v="306"/>
    <n v="8610.61"/>
  </r>
  <r>
    <s v="MP20-5056"/>
    <x v="5"/>
    <s v="Madison Park"/>
    <s v="600 Thread Count Pima Cotton"/>
    <s v="D0013D"/>
    <s v="SHEET/SHEET SET"/>
    <s v="Light Grey"/>
    <s v="Cal King: 108&quot;W x 102&quot;L/20&quot;W x 40&quot;L(2)/72&quot;W x 84&quot;L + 15&quot;D"/>
    <s v="B"/>
    <n v="121"/>
    <n v="8610.36"/>
  </r>
  <r>
    <s v="TN20-0510"/>
    <x v="5"/>
    <s v="True North by Sleep Philosophy"/>
    <s v="Cozy Cotton Flannel"/>
    <s v="D0047A"/>
    <s v="SHEET/SHEET SET"/>
    <s v="Skiiers"/>
    <s v="Twin: 66x96&quot;/39x75+12&quot;/20x30&quot;"/>
    <s v="B"/>
    <n v="503"/>
    <n v="8606.7999999999993"/>
  </r>
  <r>
    <s v="MP40-3007"/>
    <x v="0"/>
    <s v="Madison Park"/>
    <s v="Averil"/>
    <s v="G0015B"/>
    <s v="WINDOW PANEL"/>
    <s v="White"/>
    <s v="50x63&quot;"/>
    <s v="B+"/>
    <n v="521"/>
    <n v="8605.52"/>
  </r>
  <r>
    <s v="ID10-2125"/>
    <x v="1"/>
    <s v="Intelligent Design"/>
    <s v="Stella"/>
    <s v="B3064"/>
    <s v="COMFORTER (SET)"/>
    <s v="Navy"/>
    <s v="Twin/Twin XL: 68&quot;W x 90&quot;L/20&quot;W x 26&quot;L/16&quot;W x 16&quot;L"/>
    <s v="B"/>
    <n v="258"/>
    <n v="8602.2099999999991"/>
  </r>
  <r>
    <s v="MPE10-380"/>
    <x v="1"/>
    <s v="Madison Park Essentials"/>
    <s v="Lafael"/>
    <s v="A1052A"/>
    <s v="COMFORTER (SET)"/>
    <s v="Purple"/>
    <s v="Cal King: 104x92&quot;/20x36+2&quot;(2)/72x84+15&quot;/108x102&quot;/72x84+14&quot;/20x40&quot;(2)/12x18&quot;"/>
    <s v="B"/>
    <n v="116"/>
    <n v="8599.75"/>
  </r>
  <r>
    <s v="HH12-1854"/>
    <x v="10"/>
    <s v="Harbor House Blue"/>
    <s v="Kiawah Island"/>
    <s v="X1099A"/>
    <s v="DUVET&amp;DUVET SET"/>
    <s v="Blue"/>
    <s v="Full/Queen: 90x90&quot;/20x26&quot;(2)/18x18&quot;/12x20&quot;"/>
    <s v="B-"/>
    <n v="108"/>
    <n v="8580.68"/>
  </r>
  <r>
    <s v="BR20-1855"/>
    <x v="5"/>
    <s v="Beautyrest"/>
    <s v="Oversized Cotton Flannel"/>
    <s v="D0036BR"/>
    <s v="SHEET/SHEET SET"/>
    <s v="Grey Windowpane"/>
    <s v="Cal King: 108x104&quot;/20x40&quot;(2)/72x84+16&quot;"/>
    <s v="B"/>
    <n v="258"/>
    <n v="8580.64"/>
  </r>
  <r>
    <s v="MP40-7871"/>
    <x v="0"/>
    <s v="Madison Park"/>
    <s v="Galen"/>
    <s v="G0050A"/>
    <s v="WINDOW PANEL"/>
    <s v="Blue"/>
    <s v="29x64&quot;"/>
    <s v="B"/>
    <n v="255"/>
    <n v="8568.3700000000008"/>
  </r>
  <r>
    <s v="TN20-0072"/>
    <x v="5"/>
    <s v="True North by Sleep Philosophy"/>
    <s v="Cozy Cotton Flannel"/>
    <s v="D0036AD"/>
    <s v="SHEET/SHEET SET"/>
    <s v="Tan Plaid"/>
    <s v="Full: 81x96&quot;/54x75+12&quot;/20x30&quot;(2)"/>
    <s v="B"/>
    <n v="386"/>
    <n v="8567.2800000000007"/>
  </r>
  <r>
    <s v="5DS153-0053"/>
    <x v="9"/>
    <s v="510 Design"/>
    <s v="Chique"/>
    <s v="K0225"/>
    <s v="LGT-TABLE LAMPS"/>
    <s v="Main:GOLD+Shade:linen"/>
    <s v="12.5x12.5x17.5&quot;/body size:5.5x5.5x1.25&quot;/shade size:5.5x12.5x8&quot;"/>
    <s v="B"/>
    <n v="316"/>
    <n v="8564.94"/>
  </r>
  <r>
    <s v="MP41-4573"/>
    <x v="0"/>
    <s v="Madison Park"/>
    <s v="Andora"/>
    <s v="G0026D"/>
    <s v="VALANCE"/>
    <s v="Grey"/>
    <s v="50&quot;W x 18&quot;L"/>
    <s v="B"/>
    <n v="696"/>
    <n v="8563.5300000000007"/>
  </r>
  <r>
    <s v="MP50-3509"/>
    <x v="3"/>
    <s v="Madison Park"/>
    <s v="Ogee"/>
    <s v="E1046B"/>
    <s v="THROW"/>
    <s v="Black"/>
    <s v="60x70&quot;"/>
    <s v="B"/>
    <n v="745"/>
    <n v="8554.81"/>
  </r>
  <r>
    <s v="CS20-0446"/>
    <x v="5"/>
    <s v="Comfort Spaces"/>
    <s v="Microfiber Coolmax"/>
    <s v="X3067A"/>
    <s v="SHEET/SHEET SET"/>
    <s v="Light Grey"/>
    <s v="Twin XL: 66&quot;W x 102&quot;L/20&quot;W x 30&quot;L (1)/39&quot;W x 80&quot;L + 14&quot;D"/>
    <s v="ARB"/>
    <n v="527"/>
    <n v="8547.94"/>
  </r>
  <r>
    <s v="ST54-0041"/>
    <x v="3"/>
    <s v="Serta"/>
    <s v="Parsa AZ"/>
    <s v="X4046B"/>
    <s v="ELECT BLANKET"/>
    <s v="Cream White"/>
    <s v="Full: 77x84&quot;"/>
    <s v="ARB"/>
    <n v="155"/>
    <n v="8546.26"/>
  </r>
  <r>
    <s v="MPH20-0009"/>
    <x v="5"/>
    <s v="Madison Park"/>
    <s v="800 Thread Count"/>
    <s v="D0023C"/>
    <s v="SHEET/SHEET SET"/>
    <s v="Ivory"/>
    <s v="Cal King: 108&quot;W x 102&quot;L/20&quot;W x 40&quot;L(4)/72&quot;W x 84&quot;L + 15&quot;D"/>
    <s v="B"/>
    <n v="196"/>
    <n v="8540.57"/>
  </r>
  <r>
    <s v="ID10-2380"/>
    <x v="1"/>
    <s v="Intelligent Design"/>
    <s v="Mira"/>
    <s v="B1028D"/>
    <s v="COMFORTER (SET)"/>
    <s v="Charcoal"/>
    <s v="Full/Queen: 90&quot;W x 90&quot;L / 20&quot;W x 26&quot;L + 2&quot;D (2)"/>
    <s v="TBD"/>
    <n v="176"/>
    <n v="8538.27"/>
  </r>
  <r>
    <s v="BR20-4167"/>
    <x v="5"/>
    <s v="Beautyrest"/>
    <s v="Oversized Cotton Flannel"/>
    <s v="D0048A"/>
    <s v="SHEET/SHEET SET"/>
    <s v="Tossed Botanical"/>
    <s v="Full: 81x96&quot;/20x30&quot;(2)/54x75+16&quot;"/>
    <s v="B"/>
    <n v="327"/>
    <n v="8534.77"/>
  </r>
  <r>
    <s v="MPE21-777"/>
    <x v="5"/>
    <s v="Madison Park Essentials"/>
    <s v="Satin"/>
    <s v="D0004A-1"/>
    <s v="PILLOWCASE"/>
    <s v="Black"/>
    <s v="King: 20x40&quot; (2pcs)"/>
    <s v="B"/>
    <n v="1243"/>
    <n v="8530.8799999999992"/>
  </r>
  <r>
    <s v="CS20-1659"/>
    <x v="5"/>
    <s v="Comfort Spaces"/>
    <s v="Cotton 144TC"/>
    <s v="X3018P"/>
    <s v="SHEET/SHEET SET"/>
    <s v="Good Vibes"/>
    <s v="Cal King: 108x102&quot;/20x40&quot;(2)/72x84&quot;+14&quot;"/>
    <s v="ARB"/>
    <n v="345"/>
    <n v="8518.0499999999993"/>
  </r>
  <r>
    <s v="CS20-0352"/>
    <x v="5"/>
    <s v="Comfort Spaces"/>
    <s v="Cotton Flannel 135GSM"/>
    <s v="X3069E"/>
    <s v="SHEET/SHEET SET"/>
    <s v="Blue"/>
    <s v="King: 108&quot;W x 102&quot;L/78&quot;W x 81&quot;L + 14&quot;D/21&quot;W x 40&quot;L (2)"/>
    <s v="ARB"/>
    <n v="272"/>
    <n v="8509.82"/>
  </r>
  <r>
    <s v="5DS153-0023"/>
    <x v="9"/>
    <s v="510 Design"/>
    <s v="Ranier"/>
    <s v="K0008"/>
    <s v="LGT-TABLE LAMPS"/>
    <s v="Iridescent"/>
    <s v="10&quot;Dia x 19.5&quot;H"/>
    <s v="B"/>
    <n v="229"/>
    <n v="8490.86"/>
  </r>
  <r>
    <s v="ID20-1236"/>
    <x v="5"/>
    <s v="Intelligent Design"/>
    <s v="Cotton Blend Jersey Knit"/>
    <s v="D0005G"/>
    <s v="SHEET/SHEET SET"/>
    <s v="Teal"/>
    <s v="Twin: 66&quot;W x 96&quot;L/39&quot;W x 76&quot;L+14&quot;D/20&quot;W x 30&quot;L(1)"/>
    <s v="B"/>
    <n v="431"/>
    <n v="8487.41"/>
  </r>
  <r>
    <s v="HH10-1222"/>
    <x v="10"/>
    <s v="Harbor House Blue"/>
    <s v="Maya Bay"/>
    <s v="X1085"/>
    <s v="COMFORTER (SET)"/>
    <s v="White"/>
    <s v="Full: 80x90&quot;/20x26&quot;(2)/54x75+15&quot;"/>
    <s v="B-"/>
    <n v="74"/>
    <n v="8484.9"/>
  </r>
  <r>
    <s v="ID20-2463"/>
    <x v="5"/>
    <s v="Intelligent Design"/>
    <s v="Cotton Blend Jersey Knit"/>
    <s v="D0005J"/>
    <s v="SHEET/SHEET SET"/>
    <s v="Blush 14-1905 TCX (Lotus)"/>
    <s v="Full: 81x96&quot;/20x30&quot;(2)/ 54x76&quot;+14&quot;"/>
    <s v="B"/>
    <n v="350"/>
    <n v="8484.09"/>
  </r>
  <r>
    <s v="CS14-0059"/>
    <x v="1"/>
    <s v="Comfort Spaces"/>
    <s v="Kienna"/>
    <s v="X1003E"/>
    <s v="COVERLET&amp;BEDSPR"/>
    <s v="Gray"/>
    <s v="Full/Queen: 90x90&quot;/20x26+1/2&quot;(2)"/>
    <s v="ARA"/>
    <n v="380"/>
    <n v="8460.48"/>
  </r>
  <r>
    <s v="ID10-2201"/>
    <x v="1"/>
    <s v="Intelligent Design"/>
    <s v="Pike"/>
    <s v="A0057"/>
    <s v="COMFORTER (SET)"/>
    <s v="White/Gray"/>
    <s v="Twin/TXL:68&quot;Wx90&quot;L/ 20&quot;Wx26&quot;L"/>
    <s v="B"/>
    <n v="257"/>
    <n v="8447.23"/>
  </r>
  <r>
    <s v="ID20-2454"/>
    <x v="5"/>
    <s v="Intelligent Design"/>
    <s v="Cotton Blend Jersey Knit"/>
    <s v="D0005H"/>
    <s v="SHEET/SHEET SET"/>
    <s v="Grey 14-4202 TCX"/>
    <s v="Queen: 90x102&quot;/ 20x30&quot;(2)/ 60x81&quot;+14&quot;"/>
    <s v="B"/>
    <n v="311"/>
    <n v="8445.8700000000008"/>
  </r>
  <r>
    <s v="MP10-5116"/>
    <x v="1"/>
    <s v="Madison Park"/>
    <s v="Laurel"/>
    <s v="A0019I"/>
    <s v="COMFORTER (SET)"/>
    <s v="Blush"/>
    <s v="Cal King"/>
    <s v="B"/>
    <n v="129"/>
    <n v="8445.7900000000009"/>
  </r>
  <r>
    <s v="ID10-1590"/>
    <x v="1"/>
    <s v="Intelligent Design"/>
    <s v="Dorsey"/>
    <s v="B3017"/>
    <s v="COMFORTER (SET)"/>
    <s v="Black/White"/>
    <s v="Twin/Twin XL: 68''W x 90&quot;L/20''W x 26''L/12''W x 16&quot;L/16''W x 16&quot;L"/>
    <s v="B"/>
    <n v="247"/>
    <n v="8434.4599999999991"/>
  </r>
  <r>
    <s v="AM20-0357"/>
    <x v="5"/>
    <s v="Super Listing"/>
    <s v="Cotton 144TC"/>
    <s v="D0055D"/>
    <s v="SHEET/SHEET SET"/>
    <s v="Ivory"/>
    <s v="Full: 81x96&quot;/20x30&quot;(2)/54x75&quot;+14&quot;"/>
    <s v="B"/>
    <n v="402"/>
    <n v="8433.51"/>
  </r>
  <r>
    <s v="MPE13-169"/>
    <x v="1"/>
    <s v="Madison Park Essentials"/>
    <s v="Saben"/>
    <s v="A1046A"/>
    <s v="COVERLET&amp;BEDSPR"/>
    <s v="Taupe"/>
    <s v="Full: 78x86&quot;/20x26&quot;(2)/81x96&quot;/54x75+14&quot;/20x30&quot;(2)/12x18&quot;"/>
    <s v="B"/>
    <n v="156"/>
    <n v="8429.43"/>
  </r>
  <r>
    <s v="MPE10-826"/>
    <x v="3"/>
    <s v="Madison Park Essentials"/>
    <s v="Parkston"/>
    <s v="E0003C"/>
    <s v="COMFORTER (SET)"/>
    <s v="Black/White"/>
    <s v="King: 106x94&quot;/20x36+2&quot;(2)"/>
    <s v="B"/>
    <n v="287"/>
    <n v="8418.36"/>
  </r>
  <r>
    <s v="NS10-1848"/>
    <x v="1"/>
    <s v="N Natori"/>
    <s v="Cherry Blossom"/>
    <s v="A9010A"/>
    <s v="COMFORTER (SET)"/>
    <s v="Multi"/>
    <s v="Queen: 92x96&quot;/20x26&quot;(2)"/>
    <s v="B"/>
    <n v="90"/>
    <n v="8413.8799999999992"/>
  </r>
  <r>
    <s v="WR20-4003"/>
    <x v="5"/>
    <s v="Woolrich"/>
    <s v="Cotton Flannel"/>
    <s v="D0036W"/>
    <s v="SHEET/SHEET SET"/>
    <s v="Green Plaid"/>
    <s v="Twin: 66&quot;Wx96&quot;L/39&quot;Wx75&quot;L+12&quot;D/20&quot;Wx30&quot;L"/>
    <s v="B"/>
    <n v="360"/>
    <n v="8412.68"/>
  </r>
  <r>
    <s v="MP40-8635"/>
    <x v="0"/>
    <s v="Madison Park"/>
    <s v="Lexus"/>
    <s v="G1025"/>
    <s v="WINDOW PANEL"/>
    <s v="White"/>
    <s v="2x52x95&quot;"/>
    <s v="B"/>
    <n v="470"/>
    <n v="8411.2099999999991"/>
  </r>
  <r>
    <s v="MPE10-1068"/>
    <x v="1"/>
    <s v="Madison Park Essentials"/>
    <s v="Jaxon"/>
    <s v="A1119D"/>
    <s v="COMFORTER (SET)"/>
    <s v="Green/Grey"/>
    <s v="Twin: 68“W x 86&quot;L/20&quot;W x 26&quot;L(1)/66&quot;W x 96&quot;L/39&quot;W x 75&quot;L+12&quot;D/20&quot;W x 30&quot;L(1)"/>
    <s v="B+"/>
    <n v="241"/>
    <n v="8400.0400000000009"/>
  </r>
  <r>
    <s v="SS40-0025"/>
    <x v="0"/>
    <s v="SunSmart"/>
    <s v="Julie"/>
    <s v="G0040A"/>
    <s v="WINDOW PANEL"/>
    <s v="Aqua"/>
    <s v="50&quot;W x 95&quot;L"/>
    <s v="B"/>
    <n v="389"/>
    <n v="8382.59"/>
  </r>
  <r>
    <s v="MZ12-0598"/>
    <x v="1"/>
    <s v="Intelligent Design"/>
    <s v="Glimmer"/>
    <s v="B2019A"/>
    <s v="DUVET&amp;DUVET SET"/>
    <s v="Aqua"/>
    <s v="Full/Queen"/>
    <s v="B+"/>
    <n v="249"/>
    <n v="8375.7800000000007"/>
  </r>
  <r>
    <s v="II153-0152"/>
    <x v="9"/>
    <s v="INK+IVY"/>
    <s v="Laguna"/>
    <s v="K0207"/>
    <s v="LGT-TABLE LAMPS"/>
    <s v="Gold/Natural"/>
    <s v="10x13x20&quot;/body size:7x7x1&quot;/shade size:4x10x4&quot;"/>
    <s v="B"/>
    <n v="133"/>
    <n v="8375.5300000000007"/>
  </r>
  <r>
    <s v="MP10-8726"/>
    <x v="1"/>
    <s v="Madison Park"/>
    <s v="Odette"/>
    <s v="A3010E"/>
    <s v="COMFORTER (SET)"/>
    <s v="Black"/>
    <s v="King: 104&quot;W x 92&quot;L /20&quot;W x 36&quot;L + 2&quot;D (2)/78&quot;W x 80&quot;L +15&quot;D/12&quot;W x 18&quot;L/18&quot;W x 18&quot;L/26&quot;W x 26&quot;L + 2&quot;D (2)"/>
    <s v="TBD"/>
    <n v="63"/>
    <n v="8370.18"/>
  </r>
  <r>
    <s v="WIN40-122"/>
    <x v="0"/>
    <s v="Madison Park"/>
    <s v="Emilia"/>
    <s v="G0001H"/>
    <s v="WINDOW PANEL"/>
    <s v="Bronze"/>
    <s v="50x95&quot;"/>
    <s v="B"/>
    <n v="493"/>
    <n v="8368.66"/>
  </r>
  <r>
    <s v="II04-8414"/>
    <x v="14"/>
    <s v="INK+IVY"/>
    <s v="IM222101"/>
    <s v="Q0010C"/>
    <s v="ROBE"/>
    <s v="Steel 030"/>
    <s v="M/L"/>
    <s v="A"/>
    <n v="358"/>
    <n v="8367.0300000000007"/>
  </r>
  <r>
    <s v="MPE20-1099"/>
    <x v="5"/>
    <s v="Madison Park Essentials"/>
    <s v="Satin"/>
    <s v="D0004G"/>
    <s v="SHEET/SHEET SET"/>
    <s v="Grey"/>
    <s v="Twin: 66x96&quot;/20x30&quot;(2)/39x75&quot;+14&quot;"/>
    <s v="B"/>
    <n v="531"/>
    <n v="8358.9500000000007"/>
  </r>
  <r>
    <s v="CS13-1496"/>
    <x v="1"/>
    <s v="Comfort Spaces"/>
    <s v="Kienna"/>
    <s v="X1003D"/>
    <s v="COVERLET&amp;BEDSPR"/>
    <s v="White"/>
    <s v="King: 120&quot;W x 118&quot;L / 20&quot;W x 36&quot;L + 0.5&quot; (2)"/>
    <s v="ARB"/>
    <n v="211"/>
    <n v="8353.49"/>
  </r>
  <r>
    <s v="5DS13-0292"/>
    <x v="1"/>
    <s v="510 Design"/>
    <s v="Oakley"/>
    <s v="A5008E"/>
    <s v="COVERLET&amp;BEDSPR"/>
    <s v="White"/>
    <s v="Full/Queen:102&quot;Wx118&quot;L/20&quot;Wx26&quot;L+0.5&quot;(2)"/>
    <s v="B"/>
    <n v="242"/>
    <n v="8346.85"/>
  </r>
  <r>
    <s v="MPS72-568"/>
    <x v="7"/>
    <s v="Madison Park Signature"/>
    <s v="Splendor"/>
    <s v="H0022D"/>
    <s v="BATH RUG"/>
    <s v="Charcoal"/>
    <s v="17&quot;x24&quot;"/>
    <s v="A"/>
    <n v="607"/>
    <n v="8345.93"/>
  </r>
  <r>
    <s v="MP40-7493"/>
    <x v="0"/>
    <s v="Madison Park"/>
    <s v="Leilani"/>
    <s v="G0022A"/>
    <s v="WINDOW PANEL"/>
    <s v="Natural"/>
    <s v="50x95&quot;"/>
    <s v="B"/>
    <n v="426"/>
    <n v="8337.8700000000008"/>
  </r>
  <r>
    <s v="HH30-1694"/>
    <x v="10"/>
    <s v="Harbor House Blue"/>
    <s v="Anslee"/>
    <s v="X1083A-2"/>
    <s v="NORMAL PILLOW"/>
    <s v="White"/>
    <s v="12&quot;W x 20&quot;L"/>
    <s v="B-"/>
    <n v="489"/>
    <n v="8334.86"/>
  </r>
  <r>
    <s v="MPE21-1128"/>
    <x v="5"/>
    <s v="Madison Park Essentials"/>
    <s v="Satin"/>
    <s v="D0004P-1"/>
    <s v="PILLOWCASE"/>
    <s v="Sage"/>
    <s v="Standard Pillowcase: 20x30&quot;(2)"/>
    <s v="B"/>
    <n v="1551"/>
    <n v="8331.2099999999991"/>
  </r>
  <r>
    <s v="MP72-1544"/>
    <x v="7"/>
    <s v="Madison Park"/>
    <s v="Spa Cotton"/>
    <s v="H0002C"/>
    <s v="BATH RUG"/>
    <s v="Aqua"/>
    <s v="27x45&quot;"/>
    <s v="B"/>
    <n v="390"/>
    <n v="8329.02"/>
  </r>
  <r>
    <s v="MPE10-732"/>
    <x v="1"/>
    <s v="Madison Park Essentials"/>
    <s v="Maible"/>
    <s v="A1054B"/>
    <s v="COMFORTER (SET)"/>
    <s v="Purple"/>
    <s v="Twin: 68x86&quot;/20x26+2&quot;(1)/39x75+15&quot;/66x96&quot;/39x75+12&quot;/20x30&quot;(1)/12x18&quot;"/>
    <s v="B"/>
    <n v="156"/>
    <n v="8319.11"/>
  </r>
  <r>
    <s v="BL20-0450"/>
    <x v="5"/>
    <s v="True North by Sleep Philosophy"/>
    <s v="Soloft Plush"/>
    <s v="D0033B"/>
    <s v="SHEET/SHEET SET"/>
    <s v="Brown"/>
    <s v="Full: 54x75+14&quot;/81x96&quot;/20x30&quot;(2)"/>
    <s v="B"/>
    <n v="296"/>
    <n v="8309.73"/>
  </r>
  <r>
    <s v="HH12-1543"/>
    <x v="10"/>
    <s v="Harbor House Blue"/>
    <s v="Coastline"/>
    <s v="X1094B"/>
    <s v="DUVET&amp;DUVET SET"/>
    <s v="Aqua"/>
    <s v="King/Cal King: 106x90&quot;/20x36+2&quot;(2)"/>
    <s v="B-"/>
    <n v="88"/>
    <n v="8293.48"/>
  </r>
  <r>
    <s v="II04-8420"/>
    <x v="14"/>
    <s v="INK+IVY"/>
    <s v="IM222101"/>
    <s v="Q0010E"/>
    <s v="ROBE"/>
    <s v="Claret 657"/>
    <s v="M/L"/>
    <s v="A"/>
    <n v="347"/>
    <n v="8292.9"/>
  </r>
  <r>
    <s v="CS14-1274"/>
    <x v="1"/>
    <s v="Comfort Spaces"/>
    <s v="Kienna"/>
    <s v="X1003G"/>
    <s v="COVERLET&amp;BEDSPR"/>
    <s v="Black"/>
    <s v="Full/Queen: 90&quot;W x 90&quot;L/20&quot;W x 26&quot;L + 1/2&quot;D (2)"/>
    <s v="ARB"/>
    <n v="325"/>
    <n v="8292.4500000000007"/>
  </r>
  <r>
    <s v="MP20-4392"/>
    <x v="5"/>
    <s v="Madison Park"/>
    <s v="3M Microcell"/>
    <s v="D0015B"/>
    <s v="SHEET/SHEET SET"/>
    <s v="Blush"/>
    <s v="King: 108x102&quot;/78x80&quot;+16&quot;/20x40&quot;(2)"/>
    <s v="B"/>
    <n v="361"/>
    <n v="8284.25"/>
  </r>
  <r>
    <s v="MP12-8492"/>
    <x v="1"/>
    <s v="Madison Park"/>
    <s v="Jolene"/>
    <s v="A1153A"/>
    <s v="DUVET&amp;DUVET SET"/>
    <s v="Dark Grey/Plum"/>
    <s v="Full/ Queen : 90&quot;W x 90&quot;L/20&quot;W x 26&quot;L(2)"/>
    <s v="B"/>
    <n v="224"/>
    <n v="8281.31"/>
  </r>
  <r>
    <s v="ST54-0036"/>
    <x v="3"/>
    <s v="Serta"/>
    <s v="Parsa AZ"/>
    <s v="X4046A"/>
    <s v="ELECT BLANKET"/>
    <s v="Charcoal Grey"/>
    <s v="Twin:62x84&quot;"/>
    <s v="ARB-"/>
    <n v="182"/>
    <n v="8274.31"/>
  </r>
  <r>
    <s v="MZ80-293"/>
    <x v="1"/>
    <s v="Intelligent Design"/>
    <s v="Brody"/>
    <s v="B2010"/>
    <s v="COVERLET&amp;BEDSPR"/>
    <s v="Blue"/>
    <s v="Twin/TXL: 68x90/20x26/12x18&quot;"/>
    <s v="B"/>
    <n v="242"/>
    <n v="8272.2099999999991"/>
  </r>
  <r>
    <s v="MP12-391"/>
    <x v="1"/>
    <s v="Madison Park"/>
    <s v="Dawn"/>
    <s v="A0001A"/>
    <s v="DUVET&amp;DUVET SET"/>
    <s v="Aqua"/>
    <s v="Cal King: 104x92&quot;/20x36+2&quot;(2)/72x84+15&quot;/16x16&quot;/12x18&quot;/18x18&quot;/26x26&quot;(2)"/>
    <s v="B"/>
    <n v="96"/>
    <n v="8271.7099999999991"/>
  </r>
  <r>
    <s v="UH10-0206"/>
    <x v="1"/>
    <s v="Intelligent Design"/>
    <s v="Brooklyn"/>
    <s v="A0072C"/>
    <s v="COMFORTER (SET)"/>
    <s v="Pink"/>
    <s v="King/Cal King: 104x92&quot;/20x36&quot;(2)/18x18&quot;/12x18&quot;/26x26+1/2&quot;(2)"/>
    <s v="B+"/>
    <n v="93"/>
    <n v="8255.2000000000007"/>
  </r>
  <r>
    <s v="TN54-0491"/>
    <x v="3"/>
    <s v="True North by Sleep Philosophy"/>
    <s v="Sherpa"/>
    <s v="E0100A"/>
    <s v="ELECT BLANKET"/>
    <s v="Ivory"/>
    <s v="Twin: 62x84&quot;"/>
    <s v="B"/>
    <n v="162"/>
    <n v="8244.43"/>
  </r>
  <r>
    <s v="BASI16-0384"/>
    <x v="4"/>
    <s v="Sleep Philosophy"/>
    <s v="1.5&quot; Gel Memory Foam"/>
    <s v="C0005"/>
    <s v="MATT PAD/TOPPER"/>
    <s v="Blue"/>
    <s v="78x80x1.5&quot;"/>
    <s v="B"/>
    <n v="158"/>
    <n v="8221.26"/>
  </r>
  <r>
    <s v="BR20-1919"/>
    <x v="5"/>
    <s v="Beautyrest"/>
    <s v="600 Thread Count"/>
    <s v="D0028I"/>
    <s v="SHEET/SHEET SET"/>
    <s v="Teal"/>
    <s v="Full: 81x96&quot;/21x31&quot;(2)/54x75+16&quot;"/>
    <s v="B"/>
    <n v="271"/>
    <n v="8195.8700000000008"/>
  </r>
  <r>
    <s v="MP10-3451"/>
    <x v="1"/>
    <s v="Madison Park"/>
    <s v="Serene"/>
    <s v="A1013F"/>
    <s v="COMFORTER (SET)"/>
    <s v="Navy"/>
    <s v="Cal King: 104x92&quot;/20x36&quot;(2)/72x84+15&quot;/18x18&quot;/12x16&quot;/12x18&quot;"/>
    <s v="B"/>
    <n v="112"/>
    <n v="8175.55"/>
  </r>
  <r>
    <s v="CS14-1793"/>
    <x v="1"/>
    <s v="Comfort Spaces"/>
    <s v="Gloria"/>
    <s v="X1027H"/>
    <s v="QUILT"/>
    <s v="Green"/>
    <s v="Twin/Twin XL:66&quot;Wx90&quot;L/20&quot;Wx26&quot;L+0.5&quot;D"/>
    <s v="ART"/>
    <n v="470"/>
    <n v="8173.3"/>
  </r>
  <r>
    <s v="MP51-8418"/>
    <x v="3"/>
    <s v="Madison Park"/>
    <s v="Carved Plush"/>
    <s v="E1079B"/>
    <s v="BLANKET"/>
    <s v="Green"/>
    <s v="90&quot;x90&quot;"/>
    <s v="B"/>
    <n v="453"/>
    <n v="8171.42"/>
  </r>
  <r>
    <s v="5DS73-0233"/>
    <x v="8"/>
    <s v="510 Design"/>
    <s v="Aegean"/>
    <s v="H0036B"/>
    <s v="BATH TOWEL"/>
    <s v="Charcoal"/>
    <s v="27x52&quot;(2)/16x30&quot;(2)/13x13&quot;(2)"/>
    <s v="B"/>
    <n v="342"/>
    <n v="8168.34"/>
  </r>
  <r>
    <s v="ID10-2376"/>
    <x v="1"/>
    <s v="Intelligent Design"/>
    <s v="Lucy"/>
    <s v="B3072G"/>
    <s v="COMFORTER (SET)"/>
    <s v="Blue"/>
    <s v="King/Cal King: 104&quot;W x 90&quot;L / 20&quot;W x 36&quot;L (2)"/>
    <s v="B"/>
    <n v="174"/>
    <n v="8165.12"/>
  </r>
  <r>
    <s v="FB153-1182"/>
    <x v="9"/>
    <s v="510 Design"/>
    <s v="Zirconia"/>
    <s v="K0212"/>
    <s v="LGT-TABLE LAMPS"/>
    <s v="Blue"/>
    <s v="15x15x26.5&quot;/body size:5.75x5.75x15&quot;/shade size:13x13x10&quot;"/>
    <s v="B"/>
    <n v="137"/>
    <n v="8160.03"/>
  </r>
  <r>
    <s v="MP13-1237"/>
    <x v="1"/>
    <s v="Madison Park"/>
    <s v="Keaton"/>
    <s v="A0004E"/>
    <s v="COVERLET&amp;BEDSPR"/>
    <s v="Grey"/>
    <s v="Twin/Twin XL: 68x90&quot;/20x26&quot;"/>
    <s v="B"/>
    <n v="284"/>
    <n v="8151.16"/>
  </r>
  <r>
    <s v="MP10-8364"/>
    <x v="4"/>
    <s v="Madison Park"/>
    <s v="Winfield"/>
    <s v="C0001C"/>
    <s v="COMFORTER (SET)"/>
    <s v="Teal"/>
    <s v="Twin/Twin XL: 68x90&quot;"/>
    <s v="TBD"/>
    <n v="255"/>
    <n v="8148.63"/>
  </r>
  <r>
    <s v="WR20-3988"/>
    <x v="5"/>
    <s v="Woolrich"/>
    <s v="Cotton Flannel"/>
    <s v="D0052A"/>
    <s v="SHEET/SHEET SET"/>
    <s v="Green Trees / Trucks"/>
    <s v="Cal King: 108&quot;Wx102&quot;L/72&quot;Wx84&quot;L+14&quot;D/20&quot;Wx40&quot;L(2)"/>
    <s v="B"/>
    <n v="232"/>
    <n v="8145.59"/>
  </r>
  <r>
    <s v="CS20-1593"/>
    <x v="5"/>
    <s v="Comfort Spaces"/>
    <s v="Cotton 144TC"/>
    <s v="X3018F"/>
    <s v="SHEET/SHEET SET"/>
    <s v="Diamond Sliver"/>
    <s v="Full:81x96&quot;/20x30&quot;(2)/54x75&quot;+14&quot;"/>
    <s v="ARB"/>
    <n v="441"/>
    <n v="8145.27"/>
  </r>
  <r>
    <s v="CS20-1573"/>
    <x v="5"/>
    <s v="Comfort Spaces"/>
    <s v="Cotton 144TC"/>
    <s v="X3018J"/>
    <s v="SHEET/SHEET SET"/>
    <s v="Tabitha Purple"/>
    <s v="Twin: 66x96&quot;/20x30&quot;/39x75&quot;+12&quot;"/>
    <s v="ARB-"/>
    <n v="522"/>
    <n v="8137.98"/>
  </r>
  <r>
    <s v="MP20-6427"/>
    <x v="5"/>
    <s v="Madison Park"/>
    <s v="800 Thread Count"/>
    <s v="D0023H"/>
    <s v="SHEET/SHEET SET"/>
    <s v="White"/>
    <s v="Cal King: 108x102&quot;/20x40&quot;(4)/72x84&quot;+15&quot;"/>
    <s v="B"/>
    <n v="183"/>
    <n v="8132.57"/>
  </r>
  <r>
    <s v="MP21-4854"/>
    <x v="5"/>
    <s v="Madison Park"/>
    <s v="1500 Thread Count"/>
    <s v="D0022A-1"/>
    <s v="PILLOWCASE"/>
    <s v="Grey"/>
    <s v="King: 20&quot;W x 40&quot;L (2)"/>
    <s v="B"/>
    <n v="600"/>
    <n v="8126.45"/>
  </r>
  <r>
    <s v="CS20-0350"/>
    <x v="5"/>
    <s v="Comfort Spaces"/>
    <s v="Cotton Flannel 135GSM"/>
    <s v="X3069E"/>
    <s v="SHEET/SHEET SET"/>
    <s v="Blue"/>
    <s v="Full: 80&quot;W x 98&quot;L/55&quot;W x 76&quot;L + 12&quot;D/21&quot;W x 30&quot;L (2)"/>
    <s v="ARB-"/>
    <n v="277"/>
    <n v="8125.11"/>
  </r>
  <r>
    <s v="BASI16-0389"/>
    <x v="4"/>
    <s v="Sleep Philosophy"/>
    <s v="2&quot; Gel Memory Foam with 3M Cover"/>
    <s v="C0004"/>
    <s v="MATT PAD/TOPPER"/>
    <s v="White"/>
    <s v="78x80x2&quot;"/>
    <s v="B"/>
    <n v="76"/>
    <n v="8121.48"/>
  </r>
  <r>
    <s v="AM20-0349"/>
    <x v="5"/>
    <s v="Super Listing"/>
    <s v="Cotton 144TC"/>
    <s v="D0055B"/>
    <s v="SHEET/SHEET SET"/>
    <s v="Dark Gray"/>
    <s v="Full: 81x96&quot;/20x30&quot;(2)/54x75&quot;+14&quot;"/>
    <s v="B"/>
    <n v="384"/>
    <n v="8119.04"/>
  </r>
  <r>
    <s v="II04-8421"/>
    <x v="14"/>
    <s v="INK+IVY"/>
    <s v="IM222101"/>
    <s v="Q0010E"/>
    <s v="ROBE"/>
    <s v="Claret 657"/>
    <s v="XL/XXL"/>
    <s v="A"/>
    <n v="342"/>
    <n v="8110.2"/>
  </r>
  <r>
    <s v="SS40-0067"/>
    <x v="0"/>
    <s v="SunSmart"/>
    <s v="Blakesly"/>
    <s v="G1018A"/>
    <s v="WINDOW PANEL"/>
    <s v="Grey"/>
    <s v="50&quot;W x 95&quot;L"/>
    <s v="B+"/>
    <n v="403"/>
    <n v="8103.59"/>
  </r>
  <r>
    <s v="CS10-0906-1"/>
    <x v="1"/>
    <s v="Comfort Spaces"/>
    <s v="Colin"/>
    <s v="X2015A"/>
    <s v="COMFORTER (SET)"/>
    <s v="red/grey"/>
    <s v="Queen: 90&quot;W x 90&quot;L/20&quot;W x 26&quot;L (2)/90&quot;W x 102&quot;L/60&quot;W x 80&quot;L +15&quot;D/20&quot;W x 30&quot;L (2)/20&quot;W x 30&quot;L (2)"/>
    <s v="ARB"/>
    <n v="202"/>
    <n v="8096.16"/>
  </r>
  <r>
    <s v="MP10-436"/>
    <x v="1"/>
    <s v="Madison Park"/>
    <s v="Lola"/>
    <s v="A0026B"/>
    <s v="COMFORTER (SET)"/>
    <s v="Taupe Grey/Purple"/>
    <s v="Twin/TXL: 68x90&quot;/20x26&quot;/39x75+15&quot;/18x18&quot;/16x16&quot;/12x20&quot;"/>
    <s v="A"/>
    <n v="148"/>
    <n v="8094.49"/>
  </r>
  <r>
    <s v="AM10-0031"/>
    <x v="1"/>
    <s v="Super Listing"/>
    <s v="Boulder Stripe"/>
    <s v="A6003C"/>
    <s v="COMFORTER (SET)"/>
    <s v="Brown"/>
    <s v="Twin/Twin XL: 66x90&quot;/20x26+2&quot;(1)"/>
    <s v="B"/>
    <n v="272"/>
    <n v="8086"/>
  </r>
  <r>
    <s v="SS40-0103"/>
    <x v="0"/>
    <s v="SunSmart"/>
    <s v="Mirage"/>
    <s v="G1015D"/>
    <s v="WINDOW PANEL"/>
    <s v="Navy"/>
    <s v="50&quot;W x 108&quot;L"/>
    <s v="B"/>
    <n v="379"/>
    <n v="8085.98"/>
  </r>
  <r>
    <s v="CS20-1400"/>
    <x v="5"/>
    <s v="Comfort Spaces"/>
    <s v="Cotton Flannel 135GSM"/>
    <s v="X3069P"/>
    <s v="SHEET/SHEET SET"/>
    <s v="Black"/>
    <s v="Full: 80x98&quot;/55x76+12&quot;/21x 30&quot;(2)"/>
    <s v="ARB"/>
    <n v="297"/>
    <n v="8072.12"/>
  </r>
  <r>
    <s v="II12-1349"/>
    <x v="1"/>
    <s v="INK+IVY"/>
    <s v="Imani"/>
    <s v="A5110E"/>
    <s v="DUVET&amp;DUVET SET"/>
    <s v="Sage &amp; Ivory"/>
    <s v="King/Cal King: 106&quot;W x 94''L / 20''W x 36&quot;L  (2)"/>
    <s v="TBD"/>
    <n v="108"/>
    <n v="8048.22"/>
  </r>
  <r>
    <s v="II12-554"/>
    <x v="1"/>
    <s v="INK+IVY"/>
    <s v="Alpine"/>
    <s v="A5070A"/>
    <s v="DUVET&amp;DUVET SET"/>
    <s v="Navy"/>
    <s v="Full/Queen: 88x92&quot;/20x26&quot;(2)"/>
    <s v="B"/>
    <n v="165"/>
    <n v="8038.96"/>
  </r>
  <r>
    <s v="MP20-5380"/>
    <x v="5"/>
    <s v="Madison Park"/>
    <s v="Peached Percale"/>
    <s v="D0024A"/>
    <s v="SHEET/SHEET SET"/>
    <s v="Ivory"/>
    <s v="King: 108&quot;W x 102&quot;L/20&quot;W x 40&quot;L (2)/78&quot;W x 80&quot;L + 15&quot;D"/>
    <s v="B"/>
    <n v="225"/>
    <n v="8034.57"/>
  </r>
  <r>
    <s v="CS20-1588"/>
    <x v="5"/>
    <s v="Comfort Spaces"/>
    <s v="Cotton 144TC"/>
    <s v="X3018E"/>
    <s v="SHEET/SHEET SET"/>
    <s v="Diamond Tan"/>
    <s v="Queen:90x102&quot;/20x30&quot;(2)/60x80&quot;+14&quot;"/>
    <s v="ARB"/>
    <n v="380"/>
    <n v="8021.8"/>
  </r>
  <r>
    <s v="ID12-2194"/>
    <x v="1"/>
    <s v="Intelligent Design"/>
    <s v="Lucy"/>
    <s v="B3072B"/>
    <s v="DUVET&amp;DUVET SET"/>
    <s v="Pink"/>
    <s v="Twin/Twin XL: 68&quot;W x 90&quot;L/20&quot;W x 26&quot;L"/>
    <s v="B"/>
    <n v="261"/>
    <n v="8014.52"/>
  </r>
  <r>
    <s v="ID31-2469"/>
    <x v="0"/>
    <s v="Intelligent Design"/>
    <s v="Azza"/>
    <s v="M2006"/>
    <s v="CUSHION/POUF"/>
    <s v="Navy"/>
    <s v="24x24x5&quot;"/>
    <s v="TBD"/>
    <n v="328"/>
    <n v="8012.67"/>
  </r>
  <r>
    <s v="AM20-0355"/>
    <x v="5"/>
    <s v="Super Listing"/>
    <s v="Cotton 144TC"/>
    <s v="D0055C"/>
    <s v="SHEET/SHEET SET"/>
    <s v="Light Blue"/>
    <s v="King: 108x102&quot;/20x40&quot;(2)/78x80&quot;+14&quot;"/>
    <s v="B"/>
    <n v="320"/>
    <n v="8011.5"/>
  </r>
  <r>
    <s v="SI55-0059"/>
    <x v="3"/>
    <s v="Sharper Image"/>
    <s v="Embossed Microfiber"/>
    <s v="E1081"/>
    <s v="ELEC MATT PAD"/>
    <s v="White"/>
    <s v="Twin XL: 39x80+15&quot;"/>
    <s v="TBD"/>
    <n v="198"/>
    <n v="8011.2"/>
  </r>
  <r>
    <s v="AM20-0348"/>
    <x v="5"/>
    <s v="Super Listing"/>
    <s v="Cotton 144TC"/>
    <s v="D0055B"/>
    <s v="SHEET/SHEET SET"/>
    <s v="Dark Gray"/>
    <s v="Twin XL: 66x96&quot;/20x30&quot;/39x80&quot;+12&quot;"/>
    <s v="B"/>
    <n v="458"/>
    <n v="8009.65"/>
  </r>
  <r>
    <s v="BASI10-0281"/>
    <x v="3"/>
    <s v="Madison Park Essentials"/>
    <s v="Larkspur"/>
    <s v="E0002D"/>
    <s v="COMFORTER (SET)"/>
    <s v="Black / Black"/>
    <s v="Twin/Twin XL: 68x94&quot;/20x26+2&quot;(1)"/>
    <s v="B"/>
    <n v="387"/>
    <n v="8005.09"/>
  </r>
  <r>
    <s v="SS40-0140"/>
    <x v="0"/>
    <s v="SunSmart"/>
    <s v="Como"/>
    <s v="G0055B"/>
    <s v="WINDOW PANEL"/>
    <s v="Taupe"/>
    <s v="42x95&quot;(2)"/>
    <s v="B"/>
    <n v="196"/>
    <n v="7999.65"/>
  </r>
  <r>
    <s v="CS10-1306"/>
    <x v="1"/>
    <s v="Comfort Spaces"/>
    <s v="Gloria"/>
    <s v="X1027C"/>
    <s v="COMFORTER (SET)"/>
    <s v="Coral"/>
    <s v="Twin: 66&quot;Wx90&quot;L/20&quot;Wx26&quot;L/66&quot;Wx96&quot;L/39&quot;Wx75&quot;L+12&quot;D/20&quot;Wx30&quot;L/20&quot;Wx30&quot;L"/>
    <s v="ARB"/>
    <n v="212"/>
    <n v="7996.08"/>
  </r>
  <r>
    <s v="FB155-1173"/>
    <x v="9"/>
    <s v="510 Design"/>
    <s v="Conway"/>
    <s v="K0153"/>
    <s v="LGT-SCONCES"/>
    <s v="Main:Gold+Shade:White"/>
    <s v="5&quot;W x 6.125&quot;D x 14.25&quot;H (2)"/>
    <s v="B"/>
    <n v="104"/>
    <n v="7989.26"/>
  </r>
  <r>
    <s v="MPE20-1134"/>
    <x v="5"/>
    <s v="Madison Park Essentials"/>
    <s v="Satin"/>
    <s v="D0004Q"/>
    <s v="SHEET/SHEET SET"/>
    <s v="Blue"/>
    <s v="Cal King: 108x102&quot;/72x84+14&quot;/20x40&quot;(4)"/>
    <s v="B"/>
    <n v="302"/>
    <n v="7983.83"/>
  </r>
  <r>
    <s v="MP40-1296"/>
    <x v="0"/>
    <s v="Madison Park"/>
    <s v="Andora"/>
    <s v="G0026D"/>
    <s v="WINDOW PANEL"/>
    <s v="Grey"/>
    <s v="50x84&quot;"/>
    <s v="B"/>
    <n v="379"/>
    <n v="7981.63"/>
  </r>
  <r>
    <s v="WR20-3999"/>
    <x v="5"/>
    <s v="Woolrich"/>
    <s v="Cotton Flannel"/>
    <s v="D0036Z"/>
    <s v="SHEET/SHEET SET"/>
    <s v="Blue Snowflake"/>
    <s v="Twin: 66&quot;Wx96&quot;L/39&quot;Wx75&quot;L+12&quot;D/20&quot;Wx30&quot;L"/>
    <s v="B"/>
    <n v="336"/>
    <n v="7975.42"/>
  </r>
  <r>
    <s v="BR20-4656"/>
    <x v="5"/>
    <s v="Beautyrest"/>
    <s v="1500TC Solid Cooling Sheet Set"/>
    <s v="D7003B"/>
    <s v="SHEET/SHEET SET"/>
    <s v="Light Gray"/>
    <s v="Full: 81x96&quot;/20x30&quot;(2)/54x75+15&quot;"/>
    <s v="EXT"/>
    <n v="304"/>
    <n v="7973.92"/>
  </r>
  <r>
    <s v="MPE10-727"/>
    <x v="1"/>
    <s v="Madison Park Essentials"/>
    <s v="Maible"/>
    <s v="A1054A"/>
    <s v="COMFORTER (SET)"/>
    <s v="Aqua"/>
    <s v="Twin: 68x86&quot;/20x26+2&quot;(1)/39x75+15&quot;/66x96&quot;/39x75+12&quot;/20x30&quot;(1)/12x18&quot;"/>
    <s v="B+"/>
    <n v="152"/>
    <n v="7973.5"/>
  </r>
  <r>
    <s v="WIN40-117"/>
    <x v="0"/>
    <s v="Madison Park"/>
    <s v="Emilia"/>
    <s v="G0001J"/>
    <s v="WINDOW PANEL"/>
    <s v="Dusty Aqua"/>
    <s v="50x84&quot;"/>
    <s v="B"/>
    <n v="550"/>
    <n v="7966.89"/>
  </r>
  <r>
    <s v="MP40-1300"/>
    <x v="0"/>
    <s v="Madison Park"/>
    <s v="Emilia"/>
    <s v="G0001K"/>
    <s v="WINDOW PANEL"/>
    <s v="Pewter"/>
    <s v="50x95&quot;"/>
    <s v="B"/>
    <n v="496"/>
    <n v="7966.56"/>
  </r>
  <r>
    <s v="CS14-1277-3"/>
    <x v="1"/>
    <s v="Comfort Spaces"/>
    <s v="Kienna"/>
    <s v="X1003H"/>
    <s v="COVERLET&amp;BEDSPR"/>
    <s v="Blue"/>
    <s v="Full/Queen: 90&quot;W x 90&quot;L/20&quot;W x 26&quot;L + 1/2&quot;D (2)"/>
    <s v="ARA"/>
    <n v="312"/>
    <n v="7965.36"/>
  </r>
  <r>
    <s v="HH12-1804"/>
    <x v="10"/>
    <s v="Harbor House Blue"/>
    <s v="Livia"/>
    <s v="X1093"/>
    <s v="DUVET&amp;DUVET SET"/>
    <s v="Multi"/>
    <s v="King: 106x90&quot;/20x36&quot;(2)/18x18&quot;/12x20&quot;"/>
    <s v="B-"/>
    <n v="85"/>
    <n v="7964.92"/>
  </r>
  <r>
    <s v="MPE20-1008"/>
    <x v="5"/>
    <s v="Madison Park Essentials"/>
    <s v="200 Thread Count Printed Cotton"/>
    <s v="D0024J"/>
    <s v="SHEET/SHEET SET"/>
    <s v="Green Leaves"/>
    <s v="King: 108x102&quot;/20x40&quot;(2)/78x80&quot;+15&quot;"/>
    <s v="B"/>
    <n v="252"/>
    <n v="7964.74"/>
  </r>
  <r>
    <s v="SHET20-743"/>
    <x v="5"/>
    <s v="True North by Sleep Philosophy"/>
    <s v="Micro Fleece"/>
    <s v="D0034N"/>
    <s v="SHEET/SHEET SET"/>
    <s v="Green"/>
    <s v="Twin XL: 68x102&quot;/39x80+14&quot;/20x30&quot;"/>
    <s v="B"/>
    <n v="323"/>
    <n v="7960.51"/>
  </r>
  <r>
    <s v="SS40-0030"/>
    <x v="0"/>
    <s v="SunSmart"/>
    <s v="Maya"/>
    <s v="G0041B"/>
    <s v="WINDOW PANEL"/>
    <s v="Taupe"/>
    <s v="50&quot;W x 54&quot;L"/>
    <s v="B"/>
    <n v="599"/>
    <n v="7957.45"/>
  </r>
  <r>
    <s v="TN20-0085"/>
    <x v="5"/>
    <s v="True North by Sleep Philosophy"/>
    <s v="Cozy Cotton Flannel"/>
    <s v="D0036AF"/>
    <s v="SHEET/SHEET SET"/>
    <s v="Blue Plaid"/>
    <s v="Cal King: 108x102&quot;/72x84+14&quot;/20x40&quot;(2)"/>
    <s v="B"/>
    <n v="271"/>
    <n v="7945.29"/>
  </r>
  <r>
    <s v="WR14-3870"/>
    <x v="1"/>
    <s v="Woolrich"/>
    <s v="Woodshed AZ"/>
    <s v="X1006B"/>
    <s v="COVERLET&amp;BEDSPR"/>
    <s v="Brown"/>
    <s v="King/Cal King : 110x96+0.5&quot;/20x36+0.5&quot;(2)"/>
    <s v="ARB"/>
    <n v="137"/>
    <n v="7944.63"/>
  </r>
  <r>
    <s v="5DS153-0017"/>
    <x v="9"/>
    <s v="510 Design"/>
    <s v="Saxony"/>
    <s v="K0007"/>
    <s v="LGT-TABLE LAMPS"/>
    <s v="Silver"/>
    <s v="9.5&quot;Dia x 15.25&quot;H"/>
    <s v="B"/>
    <n v="241"/>
    <n v="7933.5"/>
  </r>
  <r>
    <s v="MPE10-1074"/>
    <x v="1"/>
    <s v="Madison Park Essentials"/>
    <s v="Jaxon"/>
    <s v="A1119E"/>
    <s v="COMFORTER (SET)"/>
    <s v="Coral/Grey"/>
    <s v="Full: 78'W x 86&quot;L/20&quot;W x 26''L(2)/81&quot;W x 96&quot;L/54&quot;W x 75&quot;L+14&quot;D/20&quot;W x 30&quot;L(2)"/>
    <s v="B"/>
    <n v="198"/>
    <n v="7926.96"/>
  </r>
  <r>
    <s v="ID31-2033"/>
    <x v="0"/>
    <s v="Intelligent Design"/>
    <s v="Loretta"/>
    <s v="M2002"/>
    <s v="CUSHION/POUF"/>
    <s v="Grey"/>
    <s v="Dia 22&quot; x 6&quot;H"/>
    <s v="B"/>
    <n v="385"/>
    <n v="7910.69"/>
  </r>
  <r>
    <s v="ST54-3594"/>
    <x v="3"/>
    <s v="Serta"/>
    <s v="Heated Faux Feathersoft"/>
    <s v="E1083A-1"/>
    <s v="ELECT BLANKET"/>
    <s v="Rust"/>
    <s v="King:100x90&quot;"/>
    <s v="ARB-"/>
    <n v="76"/>
    <n v="7910.08"/>
  </r>
  <r>
    <s v="UHK12-0100"/>
    <x v="1"/>
    <s v="Intelligent Design Kids"/>
    <s v="Lola"/>
    <s v="B7003B"/>
    <s v="DUVET&amp;DUVET SET"/>
    <s v="Pink"/>
    <s v="Twin: 68''W x 88&quot;L/20''W x 26''L + 1&quot;D/16''W x 16&quot;L/12'' x 16''L"/>
    <s v="B"/>
    <n v="223"/>
    <n v="7893"/>
  </r>
  <r>
    <s v="ST54-0060"/>
    <x v="3"/>
    <s v="Serta"/>
    <s v="Freya AZ"/>
    <s v="X4047C"/>
    <s v="ELECT BLANKET"/>
    <s v="Cream White"/>
    <s v="Twin:62x84&quot;"/>
    <s v="ARB"/>
    <n v="168"/>
    <n v="7889.28"/>
  </r>
  <r>
    <s v="CS20-1350"/>
    <x v="5"/>
    <s v="Comfort Spaces"/>
    <s v="Microfiber Coolmax"/>
    <s v="X3067E"/>
    <s v="SHEET/SHEET SET"/>
    <s v="Blue"/>
    <s v="Full: 81&quot;W x 96&quot;L/20&quot;W x 30&quot;L (2)/54&quot;W x 75&quot;L + 14&quot;D"/>
    <s v="ARB"/>
    <n v="450"/>
    <n v="7887.28"/>
  </r>
  <r>
    <s v="MP10-6833"/>
    <x v="1"/>
    <s v="Madison Park"/>
    <s v="Lola"/>
    <s v="A0026C"/>
    <s v="COMFORTER (SET)"/>
    <s v="Aqua"/>
    <s v="Twin/Twin XL: 68&quot;W x 90&quot;L / 20&quot;W x 26&quot;L/ 39&quot;W x 75&quot;L + 15&quot;D/12&quot;W x 20&quot;L/18&quot;W x 18&quot;L/ 16&quot;W x 16&quot;L"/>
    <s v="A"/>
    <n v="157"/>
    <n v="7885.75"/>
  </r>
  <r>
    <s v="ST54-3599"/>
    <x v="3"/>
    <s v="Serta"/>
    <s v="Heated Faux Feathersoft"/>
    <s v="E1083C-1"/>
    <s v="ELECT BLANKET"/>
    <s v="Grey"/>
    <s v="Twin: 62x84&quot;"/>
    <s v="ARB-"/>
    <n v="135"/>
    <n v="7878.6"/>
  </r>
  <r>
    <s v="MPS72-571"/>
    <x v="7"/>
    <s v="Madison Park Signature"/>
    <s v="Splendor"/>
    <s v="H0022D"/>
    <s v="BATH RUG"/>
    <s v="Charcoal"/>
    <s v="24&quot;x44&quot;"/>
    <s v="A"/>
    <n v="324"/>
    <n v="7873.92"/>
  </r>
  <r>
    <s v="MP10-8701"/>
    <x v="1"/>
    <s v="Madison Park"/>
    <s v="Riva"/>
    <s v="A1156A"/>
    <s v="COMFORTER (SET)"/>
    <s v="Beige"/>
    <s v="King:104&quot;Wx92&quot;L/20&quot;Wx36&quot;L(2)/18&quot;Wx18&quot;L/12&quot;Wx18&quot;L"/>
    <s v="NEW"/>
    <n v="131"/>
    <n v="7862.62"/>
  </r>
  <r>
    <s v="SS40-0010"/>
    <x v="0"/>
    <s v="SunSmart"/>
    <s v="Camille"/>
    <s v="G0037A"/>
    <s v="WINDOW PANEL"/>
    <s v="Aqua"/>
    <s v="50&quot;W x 95&quot;L"/>
    <s v="B"/>
    <n v="391"/>
    <n v="7853.67"/>
  </r>
  <r>
    <s v="MP10-8475"/>
    <x v="1"/>
    <s v="Madison Park"/>
    <s v="Dallas"/>
    <s v="A0023C"/>
    <s v="COMFORTER (SET)"/>
    <s v="Brown"/>
    <s v="Queen: 90&quot;W x 90&quot;L/20&quot;W x 26&quot;L (2)/60&quot;W x 80&quot;L + 15&quot;D /18&quot;W x 18&quot;L/12&quot;W x 18&quot;L/16&quot;W x 16&quot;L"/>
    <s v="B"/>
    <n v="112"/>
    <n v="7852.23"/>
  </r>
  <r>
    <s v="ID12-1945"/>
    <x v="1"/>
    <s v="Intelligent Design"/>
    <s v="Felicia"/>
    <s v="B3053A"/>
    <s v="DUVET&amp;DUVET SET"/>
    <s v="Black"/>
    <s v="Full/Queen:88x90&quot;L/20&quot;Wx26&quot;L+2&quot;D(2)/12&quot;Wx16&quot;L"/>
    <s v="B"/>
    <n v="222"/>
    <n v="7845.33"/>
  </r>
  <r>
    <s v="5DS13-0032"/>
    <x v="1"/>
    <s v="510 Design"/>
    <s v="Otto"/>
    <s v="A5003C"/>
    <s v="COVERLET&amp;BEDSPR"/>
    <s v="Khaki"/>
    <s v="Full/Queen: 90&quot;W x 90&quot;L / 20&quot;W x 26&quot;L (2)"/>
    <s v="B"/>
    <n v="331"/>
    <n v="7844.04"/>
  </r>
  <r>
    <s v="ID20-1533"/>
    <x v="5"/>
    <s v="Intelligent Design"/>
    <s v="Cozy Soft"/>
    <s v="D0036A"/>
    <s v="SHEET/SHEET SET"/>
    <s v="Pink Llamas"/>
    <s v="Twin XL: 66&quot;W x 102&quot;L/39&quot;W x 80&quot;L + 12&quot;D/20&quot;W x 30&quot;L (1)"/>
    <s v="B"/>
    <n v="434"/>
    <n v="7830.64"/>
  </r>
  <r>
    <s v="II04-8415"/>
    <x v="14"/>
    <s v="INK+IVY"/>
    <s v="IM222101"/>
    <s v="Q0010C"/>
    <s v="ROBE"/>
    <s v="Steel 030"/>
    <s v="XL/XXL"/>
    <s v="A"/>
    <n v="332"/>
    <n v="7823.13"/>
  </r>
  <r>
    <s v="5DS73-0234"/>
    <x v="8"/>
    <s v="510 Design"/>
    <s v="Aegean"/>
    <s v="H0036C"/>
    <s v="BATH TOWEL"/>
    <s v="Grey"/>
    <s v="27x52&quot;(2)/16x30&quot;(2)/13x13&quot;(2)"/>
    <s v="B"/>
    <n v="331"/>
    <n v="7820"/>
  </r>
  <r>
    <s v="MP40-7449"/>
    <x v="0"/>
    <s v="Madison Park"/>
    <s v="Como"/>
    <s v="G0055B"/>
    <s v="WINDOW PANEL"/>
    <s v="Taupe"/>
    <s v="39x64&quot;"/>
    <s v="B"/>
    <n v="181"/>
    <n v="7799.31"/>
  </r>
  <r>
    <s v="SHET20-746"/>
    <x v="5"/>
    <s v="True North by Sleep Philosophy"/>
    <s v="Micro Fleece"/>
    <s v="D0034L"/>
    <s v="SHEET/SHEET SET"/>
    <s v="Blue"/>
    <s v="Cal.King: 108x102&quot;/72x84+14&quot;/20x40&quot;(2)"/>
    <s v="B"/>
    <n v="226"/>
    <n v="7796.41"/>
  </r>
  <r>
    <s v="TN20-0582"/>
    <x v="5"/>
    <s v="True North by Sleep Philosophy"/>
    <s v="Soloft Plush"/>
    <s v="D0054A"/>
    <s v="SHEET/SHEET SET"/>
    <s v="Burgundy"/>
    <s v="Full: 54x75+14&quot;/81x96&quot;/20x30&quot;(2)"/>
    <s v="B"/>
    <n v="272"/>
    <n v="7787.43"/>
  </r>
  <r>
    <s v="AM12-0043"/>
    <x v="1"/>
    <s v="Super Listing"/>
    <s v="Mina"/>
    <s v="A6005D"/>
    <s v="DUVET&amp;DUVET SET"/>
    <s v="Light Grey"/>
    <s v="Twin/Twin XL: 66x90&quot;/20x26&quot;(1)"/>
    <s v="B+"/>
    <n v="405"/>
    <n v="7782.52"/>
  </r>
  <r>
    <s v="ST54-3609"/>
    <x v="3"/>
    <s v="Serta"/>
    <s v="Heated Faux Feathersoft"/>
    <s v="E1083E-1"/>
    <s v="ELECT BLANKET"/>
    <s v="Sage"/>
    <s v="Queen:84x90&quot;"/>
    <s v="ARB-"/>
    <n v="83"/>
    <n v="7778.76"/>
  </r>
  <r>
    <s v="MP13-2581"/>
    <x v="1"/>
    <s v="Madison Park"/>
    <s v="Quebec"/>
    <s v="A0014G"/>
    <s v="COVERLET&amp;BEDSPR"/>
    <s v="Grey"/>
    <s v="Twin/TXL: 68x90&quot;/20x26&quot;"/>
    <s v="A"/>
    <n v="259"/>
    <n v="7769.51"/>
  </r>
  <r>
    <s v="BRP20-0072C"/>
    <x v="5"/>
    <s v="Beautyrest Platinum "/>
    <s v="400TC Liquid Cotton"/>
    <s v="D7005A"/>
    <s v="SHEET/SHEET SET"/>
    <s v="Blue(Flint Stone 18-3916TCX)"/>
    <s v="Full: 81x96/21x32&quot;(2)/54x75&quot;+16&quot;"/>
    <s v="EXB"/>
    <n v="239"/>
    <n v="7767.5"/>
  </r>
  <r>
    <s v="UHK12-0034"/>
    <x v="1"/>
    <s v="Intelligent Design Kids"/>
    <s v="Cloud"/>
    <s v="B7001A"/>
    <s v="DUVET&amp;DUVET SET"/>
    <s v="Blue"/>
    <s v="Full/Queen: 88&quot;W x 88&quot;L/20&quot;W x 26&quot;L + 1&quot;D (2)/16&quot;W x 16&quot;L/12&quot;W x 16&quot;L"/>
    <s v="B"/>
    <n v="169"/>
    <n v="7761.27"/>
  </r>
  <r>
    <s v="MP40-6317"/>
    <x v="0"/>
    <s v="Madison Park"/>
    <s v="Emilia"/>
    <s v="G0001E"/>
    <s v="WINDOW PANEL"/>
    <s v="Navy"/>
    <s v="50x95&quot;"/>
    <s v="B"/>
    <n v="412"/>
    <n v="7752.27"/>
  </r>
  <r>
    <s v="WR50-3968"/>
    <x v="3"/>
    <s v="Woolrich"/>
    <s v="Bloomington"/>
    <s v="E1080C"/>
    <s v="THROW"/>
    <s v="Blue"/>
    <s v="50x60&quot;"/>
    <s v="B-"/>
    <n v="326"/>
    <n v="7737.14"/>
  </r>
  <r>
    <s v="CCS20-036"/>
    <x v="5"/>
    <s v="Croscill"/>
    <s v="Luxury Egyptian"/>
    <s v="D6001C"/>
    <s v="SHEET/SHEET SET"/>
    <s v="White"/>
    <s v="Cal King: 108X102&quot;/20X40&quot;(2)/72X84&quot;+16&quot;"/>
    <s v="B"/>
    <n v="92"/>
    <n v="7733.46"/>
  </r>
  <r>
    <s v="NS12-3708"/>
    <x v="1"/>
    <s v="N Natori"/>
    <s v="Brush Stroke"/>
    <s v="A9008A"/>
    <s v="DUVET&amp;DUVET SET"/>
    <s v="Multi"/>
    <s v="King: 110&quot;W x 96&quot;L / 20&quot;W x 36&quot;L (2)"/>
    <s v="B"/>
    <n v="151"/>
    <n v="7733.26"/>
  </r>
  <r>
    <s v="CS20-1407"/>
    <x v="5"/>
    <s v="Comfort Spaces"/>
    <s v="Cotton Flannel 135GSM"/>
    <s v="X3069Q"/>
    <s v="SHEET/SHEET SET"/>
    <s v="Blue"/>
    <s v="King: 108x102&quot;/78x81+14&quot;/21x40&quot;(2)"/>
    <s v="ARB"/>
    <n v="229"/>
    <n v="7728.41"/>
  </r>
  <r>
    <s v="MPE10-1067"/>
    <x v="1"/>
    <s v="Madison Park Essentials"/>
    <s v="Luna"/>
    <s v="A0136B"/>
    <s v="COMFORTER (SET)"/>
    <s v="Taupe"/>
    <s v="Cal King:104x92&quot;/20x36&quot;(2)/108x102&quot;/72x84+14&quot;/20x40&quot;(2)"/>
    <s v="B"/>
    <n v="185"/>
    <n v="7718.32"/>
  </r>
  <r>
    <s v="AM10-0265"/>
    <x v="3"/>
    <s v="Super Listing"/>
    <s v="Kyla"/>
    <s v="E0081B"/>
    <s v="COMFORTER (SET)"/>
    <s v="Ivory"/>
    <s v="Twin/Twin XL: 66&quot;x90&quot;+20x26&quot;"/>
    <s v="B"/>
    <n v="293"/>
    <n v="7714.33"/>
  </r>
  <r>
    <s v="MP70-8549"/>
    <x v="7"/>
    <s v="Madison Park"/>
    <s v="Spa Waffle"/>
    <s v="H0043A"/>
    <s v="SHOWER CURTAIN"/>
    <s v="Taupe"/>
    <s v="Stall: 36x72''"/>
    <s v="A++"/>
    <n v="760"/>
    <n v="7710.96"/>
  </r>
  <r>
    <s v="TN20-0449"/>
    <x v="5"/>
    <s v="True North by Sleep Philosophy"/>
    <s v="Micro Fleece"/>
    <s v="D0034P"/>
    <s v="SHEET/SHEET SET"/>
    <s v="Navy"/>
    <s v="Twin XL: 68x102&quot;/39x80+14&quot;/20x30&quot;"/>
    <s v="B"/>
    <n v="304"/>
    <n v="7707.36"/>
  </r>
  <r>
    <s v="II11-930"/>
    <x v="1"/>
    <s v="INK+IVY"/>
    <s v="Camila"/>
    <s v="A5089A-3"/>
    <s v="BED SKIRT&amp;SHAM"/>
    <s v="Grey"/>
    <s v="26&quot;W x 26&quot;L"/>
    <s v="B"/>
    <n v="507"/>
    <n v="7704.94"/>
  </r>
  <r>
    <s v="UHK13-0224"/>
    <x v="1"/>
    <s v="Intelligent Design Kids"/>
    <s v="Iris"/>
    <s v="B7008"/>
    <s v="COVERLET&amp;BEDSPR"/>
    <s v="Blush"/>
    <s v="Twin: 68&quot;W x 88&quot;L/20&quot;W x 26&quot;L (1)"/>
    <s v="B"/>
    <n v="210"/>
    <n v="7701.81"/>
  </r>
  <r>
    <s v="CS20-1743"/>
    <x v="5"/>
    <s v="Comfort Spaces"/>
    <s v="Cotton 144TC"/>
    <s v="X3071A"/>
    <s v="SHEET/SHEET SET"/>
    <s v="Grey"/>
    <s v="King: 108x102&quot;/20x40&quot;(2)/78x80&quot;+22&quot;"/>
    <s v="ARB"/>
    <n v="271"/>
    <n v="7696.4"/>
  </r>
  <r>
    <s v="MP51-8134"/>
    <x v="4"/>
    <s v="Madison Park"/>
    <s v="Windom"/>
    <s v="C0010M"/>
    <s v="BLANKET"/>
    <s v="Burgundy"/>
    <s v="Twin:68&quot;x90&quot;"/>
    <s v="B"/>
    <n v="428"/>
    <n v="7689.99"/>
  </r>
  <r>
    <s v="CS20-1081"/>
    <x v="5"/>
    <s v="Comfort Spaces"/>
    <s v="Cotton Flannel 135GSM"/>
    <s v="X3069I"/>
    <s v="SHEET/SHEET SET"/>
    <s v="Green Plaids"/>
    <s v="Twin: 68&quot;W x 98&quot;L/39&quot;W x 75&quot;L + 12&quot;D/21&quot;W x 30&quot;L"/>
    <s v="ARB"/>
    <n v="383"/>
    <n v="7686.81"/>
  </r>
  <r>
    <s v="MPS72-558"/>
    <x v="7"/>
    <s v="Madison Park Signature"/>
    <s v="Splendor"/>
    <s v="H0022B"/>
    <s v="BATH RUG"/>
    <s v="Natural"/>
    <s v="17&quot;x24&quot;"/>
    <s v="A+"/>
    <n v="560"/>
    <n v="7676.84"/>
  </r>
  <r>
    <s v="CS20-1474"/>
    <x v="5"/>
    <s v="Comfort Spaces"/>
    <s v="Microfiber Coolmax"/>
    <s v="X3067A-1"/>
    <s v="SHEET/SHEET SET"/>
    <s v="Light Grey"/>
    <s v="Full: 54x75&quot;+14&quot;"/>
    <s v="ARB"/>
    <n v="888"/>
    <n v="7671.6"/>
  </r>
  <r>
    <s v="TN20-0581"/>
    <x v="5"/>
    <s v="True North by Sleep Philosophy"/>
    <s v="Soloft Plush"/>
    <s v="D0054A"/>
    <s v="SHEET/SHEET SET"/>
    <s v="Burgundy"/>
    <s v="Twin: 39x75+14&quot;/66x96&quot;/20x30&quot;"/>
    <s v="B"/>
    <n v="342"/>
    <n v="7670.38"/>
  </r>
  <r>
    <s v="MP10-8211"/>
    <x v="3"/>
    <s v="Madison Park"/>
    <s v="Blair"/>
    <s v="E0054B"/>
    <s v="COMFORTER (SET)"/>
    <s v="Grey"/>
    <s v="Full/Queen: 90x90&quot;/20x26&quot;(2)"/>
    <s v="B"/>
    <n v="130"/>
    <n v="7668.09"/>
  </r>
  <r>
    <s v="MP20-8254"/>
    <x v="5"/>
    <s v="Madison Park"/>
    <s v="300 Thread Count Organic Cotton"/>
    <s v="D0046D"/>
    <s v="SHEET/SHEET SET"/>
    <s v="Ivory(11-0608)"/>
    <s v="King: 108x102&quot;/20x40&quot;(2)/78x80&quot;+16&quot;"/>
    <s v="B"/>
    <n v="207"/>
    <n v="7663.82"/>
  </r>
  <r>
    <s v="TN20-0521"/>
    <x v="5"/>
    <s v="True North by Sleep Philosophy"/>
    <s v="Cozy Cotton Flannel"/>
    <s v="D0047B"/>
    <s v="SHEET/SHEET SET"/>
    <s v="Nordic"/>
    <s v="Cal King: 108x102&quot;/72x84+14&quot;/20x40&quot;(2)"/>
    <s v="B"/>
    <n v="242"/>
    <n v="7657.98"/>
  </r>
  <r>
    <s v="ID20-136"/>
    <x v="5"/>
    <s v="Intelligent Design"/>
    <s v="Microfiber"/>
    <s v="D0037C"/>
    <s v="SHEET/SHEET SET"/>
    <s v="Grey"/>
    <s v="King: 108x102&quot;/20x40&quot;(2)/78x80+12&quot;"/>
    <s v="B"/>
    <n v="426"/>
    <n v="7655.63"/>
  </r>
  <r>
    <s v="MP40-7435"/>
    <x v="0"/>
    <s v="Madison Park"/>
    <s v="Como"/>
    <s v="G0055A"/>
    <s v="WINDOW PANEL"/>
    <s v="Ivory"/>
    <s v="27x64&quot;"/>
    <s v="B"/>
    <n v="241"/>
    <n v="7653.93"/>
  </r>
  <r>
    <s v="MPS72-566"/>
    <x v="7"/>
    <s v="Madison Park Signature"/>
    <s v="Splendor"/>
    <s v="H0022C"/>
    <s v="BATH RUG"/>
    <s v="Grey"/>
    <s v="24&quot;x44&quot;"/>
    <s v="A"/>
    <n v="317"/>
    <n v="7652.21"/>
  </r>
  <r>
    <s v="WR20-2069"/>
    <x v="5"/>
    <s v="Woolrich"/>
    <s v="Cotton Flannel"/>
    <s v="D0036AZ"/>
    <s v="SHEET/SHEET SET"/>
    <s v="Tan Dog"/>
    <s v="Twin : 66&quot;W x96&quot;L/39&quot;W x 75&quot;L + 12&quot;D/20&quot;W x 30&quot;L(1)"/>
    <s v="B"/>
    <n v="326"/>
    <n v="7645.1"/>
  </r>
  <r>
    <s v="TN20-0448"/>
    <x v="5"/>
    <s v="True North by Sleep Philosophy"/>
    <s v="Micro Fleece"/>
    <s v="D0034P"/>
    <s v="SHEET/SHEET SET"/>
    <s v="Navy"/>
    <s v="Twin: 66x96&quot;/39x75+14&quot;/20x30&quot;"/>
    <s v="B"/>
    <n v="322"/>
    <n v="7643.88"/>
  </r>
  <r>
    <s v="SI55-0063"/>
    <x v="3"/>
    <s v="Sharper Image"/>
    <s v="Embossed Microfiber"/>
    <s v="E1081"/>
    <s v="ELEC MATT PAD"/>
    <s v="White"/>
    <s v="Cal King: 72x84+15&quot;"/>
    <s v="TBD"/>
    <n v="113"/>
    <n v="7638.36"/>
  </r>
  <r>
    <s v="UHK13-0225"/>
    <x v="1"/>
    <s v="Intelligent Design Kids"/>
    <s v="Iris"/>
    <s v="B7008"/>
    <s v="COVERLET&amp;BEDSPR"/>
    <s v="Blush"/>
    <s v="Full/Queen: 88&quot;W x 88&quot;L/20&quot;W x 26&quot;L (2)"/>
    <s v="B"/>
    <n v="161"/>
    <n v="7631.2"/>
  </r>
  <r>
    <s v="WR20-4005"/>
    <x v="5"/>
    <s v="Woolrich"/>
    <s v="Cotton Flannel"/>
    <s v="D0036W"/>
    <s v="SHEET/SHEET SET"/>
    <s v="Green Plaid"/>
    <s v="Cal King: 108&quot;W x 102&quot;L/72&quot;W x 84&quot;L + 14&quot;D/20&quot;W x 40&quot;L(2)"/>
    <s v="B"/>
    <n v="227"/>
    <n v="7611.52"/>
  </r>
  <r>
    <s v="MP40-4511"/>
    <x v="0"/>
    <s v="Madison Park"/>
    <s v="Harper"/>
    <s v="G0025F"/>
    <s v="WINDOW PANEL"/>
    <s v="White"/>
    <s v="42&quot;W x 216&quot;L"/>
    <s v="B"/>
    <n v="358"/>
    <n v="7597.24"/>
  </r>
  <r>
    <s v="MPH20-0018"/>
    <x v="5"/>
    <s v="Madison Park"/>
    <s v="800 Thread Count"/>
    <s v="D0023F"/>
    <s v="SHEET/SHEET SET"/>
    <s v="Teal"/>
    <s v="Cal King: 108&quot;W x 102&quot;L/20&quot;W x 40&quot;L(4)/72&quot;W x 84&quot;L + 15&quot;D"/>
    <s v="B"/>
    <n v="171"/>
    <n v="7595.25"/>
  </r>
  <r>
    <s v="MP40-8681"/>
    <x v="0"/>
    <s v="Madison Park"/>
    <s v="Anaheim"/>
    <s v="G0054C"/>
    <s v="WINDOW PANEL"/>
    <s v="Green"/>
    <s v="50x108&quot;"/>
    <s v="B"/>
    <n v="311"/>
    <n v="7590.76"/>
  </r>
  <r>
    <s v="BASI10-0201"/>
    <x v="3"/>
    <s v="Madison Park Essentials"/>
    <s v="Larkspur"/>
    <s v="E0002C"/>
    <s v="COMFORTER (SET)"/>
    <s v="Black/Gray"/>
    <s v="Twin/Twin XL: 68x94&quot;/20x26+2&quot;(1)"/>
    <s v="B"/>
    <n v="371"/>
    <n v="7590.38"/>
  </r>
  <r>
    <s v="TN20-0529"/>
    <x v="5"/>
    <s v="True North by Sleep Philosophy"/>
    <s v="Micro Fleece"/>
    <s v="D0035G"/>
    <s v="SHEET/SHEET SET"/>
    <s v="Geo"/>
    <s v="Full: 82x96&quot;/54x75+14&quot;/20x30&quot;(2)"/>
    <s v="B"/>
    <n v="252"/>
    <n v="7585.02"/>
  </r>
  <r>
    <s v="CS20-1403"/>
    <x v="5"/>
    <s v="Comfort Spaces"/>
    <s v="Cotton Flannel 135GSM"/>
    <s v="X3069Q"/>
    <s v="SHEET/SHEET SET"/>
    <s v="Blue"/>
    <s v="Twin: 68x98&quot;/39x75+12&quot;/21x30&quot;"/>
    <s v="ARB"/>
    <n v="350"/>
    <n v="7573.89"/>
  </r>
  <r>
    <s v="BRP20-0084C"/>
    <x v="5"/>
    <s v="Beautyrest Platinum "/>
    <s v="400TC Liquid Cotton"/>
    <s v="D7005C"/>
    <s v="SHEET/SHEET SET"/>
    <s v="Plum(Cloud Gray 15-3802TCX)"/>
    <s v="Full: 81x96/21x32&quot;(2)/54x75&quot;+16&quot;"/>
    <s v="EXB"/>
    <n v="233"/>
    <n v="7572.5"/>
  </r>
  <r>
    <s v="MP40-7922"/>
    <x v="0"/>
    <s v="Madison Park"/>
    <s v="Galen"/>
    <s v="G0050G"/>
    <s v="WINDOW PANEL"/>
    <s v="Ivory"/>
    <s v="40&quot;W x 84&quot;L(2)"/>
    <s v="B"/>
    <n v="310"/>
    <n v="7566.4"/>
  </r>
  <r>
    <s v="CS14-0260"/>
    <x v="1"/>
    <s v="Comfort Spaces"/>
    <s v="Kienna"/>
    <s v="X1003A"/>
    <s v="COVERLET&amp;BEDSPR"/>
    <s v="Sage Green"/>
    <s v="Twin/Twin XL: 66x90&quot;/20x26&quot;"/>
    <s v="ARB"/>
    <n v="389"/>
    <n v="7553.19"/>
  </r>
  <r>
    <s v="MP10-5057"/>
    <x v="3"/>
    <s v="Madison Park"/>
    <s v="Arya"/>
    <s v="E0004A"/>
    <s v="COMFORTER (SET)"/>
    <s v="Ivory"/>
    <s v="Twin: 63&quot;W x 86&quot;L/20&quot;W x 26&quot;L + 2&quot;D (1)"/>
    <s v="B"/>
    <n v="209"/>
    <n v="7548.66"/>
  </r>
  <r>
    <s v="ID20-142"/>
    <x v="5"/>
    <s v="Intelligent Design"/>
    <s v="Microfiber"/>
    <s v="D0037E"/>
    <s v="SHEET/SHEET SET"/>
    <s v="White"/>
    <s v="Twin: 66x96&quot;/20x30&quot;/39x75+12&quot;"/>
    <s v="B"/>
    <n v="620"/>
    <n v="7548.23"/>
  </r>
  <r>
    <s v="CS10-0919-1"/>
    <x v="1"/>
    <s v="Comfort Spaces"/>
    <s v="Colin"/>
    <s v="X2015A"/>
    <s v="COMFORTER (SET)"/>
    <s v="Red/Grey"/>
    <s v="Twin: 66&quot;W x 90&quot;L /20&quot;W x 26&quot;L/66&quot;W x 96&quot;L/39&quot;W x 75&quot;L + 12&quot;D/20&quot;W x 30&quot;L/20&quot;W x 30&quot;L"/>
    <s v="ARB-"/>
    <n v="235"/>
    <n v="7544.63"/>
  </r>
  <r>
    <s v="SS40-0237"/>
    <x v="0"/>
    <s v="SunSmart"/>
    <s v="Mirage"/>
    <s v="G1015A"/>
    <s v="WINDOW PANEL"/>
    <s v="Champagne"/>
    <s v="50&quot;x84&quot;(2)"/>
    <s v="B"/>
    <n v="220"/>
    <n v="7543.03"/>
  </r>
  <r>
    <s v="MP20-5401"/>
    <x v="5"/>
    <s v="Madison Park"/>
    <s v="Peached Percale"/>
    <s v="D0024E"/>
    <s v="SHEET/SHEET SET"/>
    <s v="White"/>
    <s v="Full: 81&quot;W x 96&quot;L/20&quot;W x 31&quot;L (2)/54&quot;W x 75&quot;L + 15&quot;D"/>
    <s v="B"/>
    <n v="251"/>
    <n v="7536.56"/>
  </r>
  <r>
    <s v="MZ12-0646"/>
    <x v="1"/>
    <s v="Intelligent Design"/>
    <s v="Primrose"/>
    <s v="B2041B"/>
    <s v="DUVET&amp;DUVET SET"/>
    <s v="Purple Multi"/>
    <s v="Twin/TXL: 66&quot;W x 90&quot;L/20&quot;W x 26&quot;L"/>
    <s v="B"/>
    <n v="282"/>
    <n v="7535.79"/>
  </r>
  <r>
    <s v="HH30-402A"/>
    <x v="10"/>
    <s v="Harbor House Blue"/>
    <s v="Coastline"/>
    <s v="X1094B-4"/>
    <s v="NORMAL PILLOW"/>
    <s v="Aqua"/>
    <s v="12x16&quot;"/>
    <s v="B-"/>
    <n v="303"/>
    <n v="7532.88"/>
  </r>
  <r>
    <s v="CS20-0349"/>
    <x v="5"/>
    <s v="Comfort Spaces"/>
    <s v="Cotton Flannel 135GSM"/>
    <s v="X3069E"/>
    <s v="SHEET/SHEET SET"/>
    <s v="Blue"/>
    <s v="Twin: 68&quot;W x 98&quot;L/39&quot;W x 75&quot;L + 12&quot;D/21&quot;W x 30&quot;L"/>
    <s v="ARB-"/>
    <n v="335"/>
    <n v="7531.53"/>
  </r>
  <r>
    <s v="CS14-1312"/>
    <x v="1"/>
    <s v="Comfort Spaces"/>
    <s v="Gloria"/>
    <s v="X1027D"/>
    <s v="COVERLET&amp;BEDSPR"/>
    <s v="Coral"/>
    <s v="Full/Queen: 90&quot;Wx90&quot;L/20&quot;Wx26&quot;L+0.5&quot;D(2)"/>
    <s v="ARB"/>
    <n v="328"/>
    <n v="7529.76"/>
  </r>
  <r>
    <s v="ID12-2423"/>
    <x v="1"/>
    <s v="Intelligent Design"/>
    <s v="Larissa"/>
    <s v="B1036A"/>
    <s v="DUVET&amp;DUVET SET"/>
    <s v="Off-White"/>
    <s v="King/Cal King: 104&quot;W x 90&quot;L/ 20&quot;W x 36&quot;L (2)"/>
    <s v="B+"/>
    <n v="198"/>
    <n v="7527.32"/>
  </r>
  <r>
    <s v="MP40-2398"/>
    <x v="0"/>
    <s v="Madison Park"/>
    <s v="Saratoga"/>
    <s v="G0016H"/>
    <s v="WINDOW PANEL"/>
    <s v="Ivory/Grey"/>
    <s v="50x108&quot;"/>
    <s v="B"/>
    <n v="298"/>
    <n v="7520.59"/>
  </r>
  <r>
    <s v="MP51-8529"/>
    <x v="3"/>
    <s v="Madison Park"/>
    <s v="Zuri"/>
    <s v="X4080A"/>
    <s v="BLANKET"/>
    <s v="Snow Leopard"/>
    <s v="66x90&quot;"/>
    <s v="TBD"/>
    <n v="418"/>
    <n v="7519.82"/>
  </r>
  <r>
    <s v="MP40-8665"/>
    <x v="0"/>
    <s v="Madison Park"/>
    <s v="Quincy"/>
    <s v="G1026B"/>
    <s v="WINDOW PANEL"/>
    <s v="Linen"/>
    <s v="35X64&quot;"/>
    <s v="TBD"/>
    <n v="223"/>
    <n v="7506.54"/>
  </r>
  <r>
    <s v="MP40-7436"/>
    <x v="0"/>
    <s v="Madison Park"/>
    <s v="Como"/>
    <s v="G0055A"/>
    <s v="WINDOW PANEL"/>
    <s v="Ivory"/>
    <s v="31x64&quot;"/>
    <s v="B"/>
    <n v="194"/>
    <n v="7500.91"/>
  </r>
  <r>
    <s v="BASI16-0382"/>
    <x v="4"/>
    <s v="Sleep Philosophy"/>
    <s v="1.5&quot; Gel Memory Foam"/>
    <s v="C0005"/>
    <s v="MATT PAD/TOPPER"/>
    <s v="Blue"/>
    <s v="54x75x1.5&quot;"/>
    <s v="B"/>
    <n v="207"/>
    <n v="7498.58"/>
  </r>
  <r>
    <s v="PET66-0033UPC"/>
    <x v="13"/>
    <s v="Friends Forever"/>
    <s v="Durable"/>
    <s v="P0003E"/>
    <s v="PET ACCESSORIES"/>
    <s v="Red stripe"/>
    <s v="1/2&quot;x6FT"/>
    <s v="ARB"/>
    <n v="841"/>
    <n v="7497.71"/>
  </r>
  <r>
    <s v="SHET20-978"/>
    <x v="5"/>
    <s v="Sleep Philosophy"/>
    <s v="Smart Cool Microfiber"/>
    <s v="D0021D"/>
    <s v="SHEET/SHEET SET"/>
    <s v="Ivory"/>
    <s v="King: 108x102&quot;/20x40&quot;(2)/78x80+14&quot;"/>
    <s v="B"/>
    <n v="320"/>
    <n v="7492.23"/>
  </r>
  <r>
    <s v="MZ12-269"/>
    <x v="1"/>
    <s v="Intelligent Design"/>
    <s v="Ashton"/>
    <s v="B2004A"/>
    <s v="DUVET&amp;DUVET SET"/>
    <s v="Khaki/Navy"/>
    <s v="Full/Queen: 88x90&quot;/20x26+2&quot;(2)/10x18&quot;"/>
    <s v="B"/>
    <n v="250"/>
    <n v="7489.16"/>
  </r>
  <r>
    <s v="MT153-0078"/>
    <x v="9"/>
    <s v="Hampton Hill"/>
    <s v="Aelorian"/>
    <s v="K0222"/>
    <s v="LGT-TABLE LAMPS"/>
    <s v="Main:Antique Brass Shade:White"/>
    <s v="Overall:14x14x27.75&quot;/Body:6x6x16.75&quot; Shade:12x14x10&quot;"/>
    <s v="B"/>
    <n v="163"/>
    <n v="7488.44"/>
  </r>
  <r>
    <s v="MP70-4979"/>
    <x v="7"/>
    <s v="Madison Park"/>
    <s v="Spa Waffle"/>
    <s v="H0043B"/>
    <s v="SHOWER CURTAIN"/>
    <s v="Taupe"/>
    <s v="72&quot;W x 84&quot;L"/>
    <s v="A+"/>
    <n v="439"/>
    <n v="7464.96"/>
  </r>
  <r>
    <s v="MP12-8716"/>
    <x v="1"/>
    <s v="Madison Park"/>
    <s v="Etta"/>
    <s v="A1164B"/>
    <s v="DUVET&amp;DUVET SET"/>
    <s v="Tan"/>
    <s v="Queen:90&quot;Wx90&quot;L/20&quot;Wx26&quot;L(2)"/>
    <s v="TBD"/>
    <n v="147"/>
    <n v="7461.12"/>
  </r>
  <r>
    <s v="PET66-0030UPC"/>
    <x v="13"/>
    <s v="Friends Forever"/>
    <s v="Durable"/>
    <s v="P0003B"/>
    <s v="PET ACCESSORIES"/>
    <s v="Green stripe"/>
    <s v="1/2&quot;x6FT"/>
    <s v="ARB"/>
    <n v="832"/>
    <n v="7448.48"/>
  </r>
  <r>
    <s v="ID10-2277"/>
    <x v="1"/>
    <s v="Intelligent Design"/>
    <s v="Lucy"/>
    <s v="B3072D"/>
    <s v="COMFORTER (SET)"/>
    <s v="Navy"/>
    <s v="Twin/Twin XL: 68&quot;W x 90&quot;L / 20&quot;W x 26&quot;L"/>
    <s v="B"/>
    <n v="200"/>
    <n v="7447.42"/>
  </r>
  <r>
    <s v="ID20-1455"/>
    <x v="5"/>
    <s v="Intelligent Design"/>
    <s v="Microfiber"/>
    <s v="D0037C-1"/>
    <s v="SHEET/SHEET SET"/>
    <s v="Grey"/>
    <s v="Twin XL: 66&quot;W x 102&quot;L/20&quot;W x 30&quot;L (2)/39&quot;W x 80&quot;L + 14&quot;D"/>
    <s v="B"/>
    <n v="588"/>
    <n v="7446.63"/>
  </r>
  <r>
    <s v="MPE21-918"/>
    <x v="5"/>
    <s v="Madison Park Essentials"/>
    <s v="Satin"/>
    <s v="D0004J-1"/>
    <s v="PILLOWCASE"/>
    <s v="Ivory"/>
    <s v="King: 20x40&quot; (2)"/>
    <s v="B"/>
    <n v="1101"/>
    <n v="7441.43"/>
  </r>
  <r>
    <s v="MP13-8469"/>
    <x v="1"/>
    <s v="Madison Park"/>
    <s v="Fraser"/>
    <s v="A1116B"/>
    <s v="COVERLET&amp;BEDSPR"/>
    <s v="Ivory/Black"/>
    <s v="King/Cal King: 104&quot;W x 94&quot;L /20&quot;W x 36&quot;L(2)"/>
    <s v="B"/>
    <n v="154"/>
    <n v="7437.34"/>
  </r>
  <r>
    <s v="WR20-3984"/>
    <x v="5"/>
    <s v="Woolrich"/>
    <s v="Cotton Flannel"/>
    <s v="D0052A"/>
    <s v="SHEET/SHEET SET"/>
    <s v="Green Trees / Trucks"/>
    <s v="Twin: 66&quot;Wx96&quot;L/39&quot;Wx75&quot;L+12&quot;D/20&quot;Wx30&quot;L"/>
    <s v="B"/>
    <n v="305"/>
    <n v="7433.65"/>
  </r>
  <r>
    <s v="MP41-2021"/>
    <x v="0"/>
    <s v="Madison Park"/>
    <s v="Saratoga"/>
    <s v="G0016A"/>
    <s v="VALANCE"/>
    <s v="Beige/Grey"/>
    <s v="50x18&quot;"/>
    <s v="B"/>
    <n v="610"/>
    <n v="7413.66"/>
  </r>
  <r>
    <s v="SS40-0021"/>
    <x v="0"/>
    <s v="SunSmart"/>
    <s v="Mirage"/>
    <s v="G1015B"/>
    <s v="WINDOW PANEL"/>
    <s v="Charcoal"/>
    <s v="50&quot;W x 108&quot;L"/>
    <s v="B"/>
    <n v="344"/>
    <n v="7406.11"/>
  </r>
  <r>
    <s v="MZK40-139"/>
    <x v="0"/>
    <s v="Mi Zone Kids"/>
    <s v="Wise Wendy"/>
    <s v="G0019"/>
    <s v="WINDOW PANEL"/>
    <s v="Multi"/>
    <s v="50&quot;W x 63&quot;L"/>
    <s v="B"/>
    <n v="496"/>
    <n v="7404.08"/>
  </r>
  <r>
    <s v="SHET20-973"/>
    <x v="5"/>
    <s v="Sleep Philosophy"/>
    <s v="Smart Cool Microfiber"/>
    <s v="D0021C"/>
    <s v="SHEET/SHEET SET"/>
    <s v="Aqua"/>
    <s v="King: 108x102&quot;/20x40&quot;(2)/78x80+14&quot;"/>
    <s v="B"/>
    <n v="311"/>
    <n v="7400.34"/>
  </r>
  <r>
    <s v="BASI10-0581"/>
    <x v="4"/>
    <s v="Sleep Philosophy"/>
    <s v="Microfiber with HeiQ Smart Temp"/>
    <s v="C0039A"/>
    <s v="COMFORTER (SET)"/>
    <s v="White"/>
    <s v="Twin/Twin XL: 68x94&quot;"/>
    <s v="B"/>
    <n v="313"/>
    <n v="7392.75"/>
  </r>
  <r>
    <s v="MP72-6205"/>
    <x v="7"/>
    <s v="Madison Park"/>
    <s v="Amherst"/>
    <s v="H0001D"/>
    <s v="BATH RUG"/>
    <s v="Navy"/>
    <s v="27&quot;W x 45&quot;L"/>
    <s v="B"/>
    <n v="327"/>
    <n v="7390.15"/>
  </r>
  <r>
    <s v="AM10-0158"/>
    <x v="1"/>
    <s v="Super Listing"/>
    <s v="Bailey"/>
    <s v="A6008A"/>
    <s v="COMFORTER (SET)"/>
    <s v="White"/>
    <s v="Twin/Twin XL: 66x90&quot;/20x26&quot;(1)/16x16&quot;"/>
    <s v="TBD"/>
    <n v="243"/>
    <n v="7390.09"/>
  </r>
  <r>
    <s v="ID20-1250"/>
    <x v="5"/>
    <s v="Intelligent Design"/>
    <s v="Cotton Blend Jersey Knit"/>
    <s v="D0005A"/>
    <s v="SHEET/SHEET SET"/>
    <s v="White"/>
    <s v="King: 108&quot;W x 102&quot;L/78&quot;W x 81&quot;L + 14&quot;D/20&quot;W x 40&quot;L (2)"/>
    <s v="B"/>
    <n v="248"/>
    <n v="7389.76"/>
  </r>
  <r>
    <s v="MP13-7958"/>
    <x v="1"/>
    <s v="Madison Park"/>
    <s v="Vienna"/>
    <s v="A0002C"/>
    <s v="COVERLET&amp;BEDSPR"/>
    <s v="Black"/>
    <s v="Full/Queen:90&quot;Wx90&quot;L/20&quot;Wx26&quot;L(2)/18&quot;Wx18&quot;L/12&quot;Wx16&quot;L//16&quot;Wx16&quot;L"/>
    <s v="B"/>
    <n v="112"/>
    <n v="7386.09"/>
  </r>
  <r>
    <s v="ST54-0221"/>
    <x v="3"/>
    <s v="Serta"/>
    <s v="Freya AZ"/>
    <s v="X4047G"/>
    <s v="ELECT BLANKET"/>
    <s v="Berry Red"/>
    <s v="King:100x90&quot;"/>
    <s v="ARB-"/>
    <n v="88"/>
    <n v="7379.68"/>
  </r>
  <r>
    <s v="CS13-0932-1"/>
    <x v="1"/>
    <s v="Comfort Spaces"/>
    <s v="Kienna"/>
    <s v="X1003E"/>
    <s v="COVERLET&amp;BEDSPR"/>
    <s v="Gray"/>
    <s v="King: 120x118&quot;/20x36+0.5&quot;(2)"/>
    <s v="ARB"/>
    <n v="179"/>
    <n v="7374.31"/>
  </r>
  <r>
    <s v="MP40-5478"/>
    <x v="1"/>
    <s v="Madison Park"/>
    <s v="Serene"/>
    <s v="A1013G-2"/>
    <s v="WINDOW PANEL"/>
    <s v="Yellow"/>
    <s v="50&quot;W x 84&quot;L"/>
    <s v="B"/>
    <n v="424"/>
    <n v="7372.01"/>
  </r>
  <r>
    <s v="MP10-2578"/>
    <x v="1"/>
    <s v="Madison Park"/>
    <s v="Laurel"/>
    <s v="A0019C"/>
    <s v="COMFORTER (SET)"/>
    <s v="White"/>
    <s v="Full: 82x90&quot;/20x26&quot;(2)/54x75+15&quot;/18x18&quot;/12x18&quot;/D6.5x18&quot;"/>
    <s v="B"/>
    <n v="136"/>
    <n v="7355.96"/>
  </r>
  <r>
    <s v="CS10-0752-1"/>
    <x v="1"/>
    <s v="Comfort Spaces"/>
    <s v="Pierre"/>
    <s v="X2017B"/>
    <s v="COMFORTER (SET)"/>
    <s v="Black"/>
    <s v="Twin/Twin XL: 66&quot;W x 90&quot;L/20&quot;W x 26&quot;L (1)/12&quot;W x 16&quot;L"/>
    <s v="ARB"/>
    <n v="271"/>
    <n v="7353.38"/>
  </r>
  <r>
    <s v="WR20-2287"/>
    <x v="5"/>
    <s v="Woolrich"/>
    <s v="Cotton Flannel"/>
    <s v="D0036J"/>
    <s v="SHEET/SHEET SET"/>
    <s v="Red/Black Buffalo Check"/>
    <s v="Cal King: 108&quot;W x 102&quot;L/72&quot;W x 84&quot;L + 14&quot;L/20&quot;W x 40&quot;L(2)"/>
    <s v="B"/>
    <n v="210"/>
    <n v="7351.2"/>
  </r>
  <r>
    <s v="MP40-4898"/>
    <x v="0"/>
    <s v="Madison Park"/>
    <s v="Aubrey"/>
    <s v="G1001D"/>
    <s v="WINDOW PANEL"/>
    <s v="Navy"/>
    <s v="50&quot;W x 108&quot;L (2)"/>
    <s v="B"/>
    <n v="219"/>
    <n v="7351.12"/>
  </r>
  <r>
    <s v="MP40-7407"/>
    <x v="0"/>
    <s v="Madison Park"/>
    <s v="Emilia"/>
    <s v="G0001K"/>
    <s v="WINDOW PANEL"/>
    <s v="Pewter"/>
    <s v="50x84&quot;"/>
    <s v="B"/>
    <n v="285"/>
    <n v="7346.39"/>
  </r>
  <r>
    <s v="MPE13-309"/>
    <x v="1"/>
    <s v="Madison Park Essentials"/>
    <s v="Knowles"/>
    <s v="A1005A"/>
    <s v="COVERLET&amp;BEDSPR"/>
    <s v="Grey"/>
    <s v="Full: 78x86&quot;/20x26&quot;(2)/81x96&quot;/54x75+14&quot;/20x30&quot;(2)/12x18&quot;"/>
    <s v="B"/>
    <n v="137"/>
    <n v="7343.2"/>
  </r>
  <r>
    <s v="HH12-1803"/>
    <x v="10"/>
    <s v="Harbor House Blue"/>
    <s v="Livia"/>
    <s v="X1093"/>
    <s v="DUVET&amp;DUVET SET"/>
    <s v="Multi"/>
    <s v="Full/Queen: 90x90&quot;/20x26&quot;(2)/18x18&quot;/12x20&quot;"/>
    <s v="B-"/>
    <n v="87"/>
    <n v="7337.44"/>
  </r>
  <r>
    <s v="SS40-0026"/>
    <x v="0"/>
    <s v="SunSmart"/>
    <s v="Maya"/>
    <s v="G0041D"/>
    <s v="WINDOW PANEL"/>
    <s v="Grey"/>
    <s v="50&quot;W x 54&quot;L"/>
    <s v="B"/>
    <n v="506"/>
    <n v="7315.15"/>
  </r>
  <r>
    <s v="ID10-2383"/>
    <x v="1"/>
    <s v="Intelligent Design"/>
    <s v="Mira"/>
    <s v="B1028E"/>
    <s v="COMFORTER (SET)"/>
    <s v="Aqua"/>
    <s v="Full/Queen: 90&quot;W x 90&quot;L / 20&quot;W x 26&quot;L + 2&quot;D (2)"/>
    <s v="TBD"/>
    <n v="150"/>
    <n v="7311.69"/>
  </r>
  <r>
    <s v="MP40-5651"/>
    <x v="0"/>
    <s v="Madison Park"/>
    <s v="Rosette"/>
    <s v="G0047B"/>
    <s v="WINDOW PANEL"/>
    <s v="Grey"/>
    <s v="50&quot;W x 84&quot;L"/>
    <s v="B"/>
    <n v="452"/>
    <n v="7311.38"/>
  </r>
  <r>
    <s v="MPE20-1014"/>
    <x v="5"/>
    <s v="Madison Park Essentials"/>
    <s v="200 Thread Count Printed Cotton"/>
    <s v="D0024L"/>
    <s v="SHEET/SHEET SET"/>
    <s v="Blue Stripes"/>
    <s v="King: 108x102&quot;/20x40&quot;(2)/78x80&quot;+15&quot;"/>
    <s v="B"/>
    <n v="229"/>
    <n v="7302.16"/>
  </r>
  <r>
    <s v="ST54-0308"/>
    <x v="3"/>
    <s v="Serta"/>
    <s v="Ribbed Plush"/>
    <s v="E0121A-1"/>
    <s v="ELECT BLANKET"/>
    <s v="Sky Blue"/>
    <s v="Queen: 84x90&quot;"/>
    <s v="ARB"/>
    <n v="94"/>
    <n v="7300.5"/>
  </r>
  <r>
    <s v="ST54-3583"/>
    <x v="3"/>
    <s v="Serta"/>
    <s v="Dream Soft Heated"/>
    <s v="E1083D"/>
    <s v="ELECT BLANKET"/>
    <s v="Ivory"/>
    <s v="Twin:62x84&quot;"/>
    <s v="TBD"/>
    <n v="152"/>
    <n v="7298.45"/>
  </r>
  <r>
    <s v="MPE10-005"/>
    <x v="1"/>
    <s v="Madison Park Essentials"/>
    <s v="Knowles"/>
    <s v="A1005A"/>
    <s v="COMFORTER (SET)"/>
    <s v="Grey"/>
    <s v="Twin: 68x86&quot;/20x26&quot;/39x75+15&quot;/66x96&quot;/39x75+12&quot;/20x30&quot;/12x18&quot;"/>
    <s v="B"/>
    <n v="136"/>
    <n v="7296.5"/>
  </r>
  <r>
    <s v="ST54-0217"/>
    <x v="3"/>
    <s v="Serta"/>
    <s v="Freya AZ"/>
    <s v="X4047F"/>
    <s v="ELECT BLANKET"/>
    <s v="Smoke Grey"/>
    <s v="King:100x90&quot;"/>
    <s v="ARB"/>
    <n v="87"/>
    <n v="7295.82"/>
  </r>
  <r>
    <s v="MPE21-1149"/>
    <x v="5"/>
    <s v="Madison Park Essentials"/>
    <s v="Satin"/>
    <s v="D0004S-1"/>
    <s v="PILLOWCASE"/>
    <s v="Emerald"/>
    <s v="Standard Pillowcase: 20x30&quot;(2)"/>
    <s v="B"/>
    <n v="1356"/>
    <n v="7288.2"/>
  </r>
  <r>
    <s v="MP72-5827"/>
    <x v="7"/>
    <s v="Madison Park"/>
    <s v="Lasso"/>
    <s v="H0015B"/>
    <s v="BATH RUG"/>
    <s v="White"/>
    <s v="20&quot;Wx30&quot;L"/>
    <s v="B"/>
    <n v="412"/>
    <n v="7284.82"/>
  </r>
  <r>
    <s v="CS10-1689"/>
    <x v="1"/>
    <s v="Comfort Spaces"/>
    <s v="Juliette"/>
    <s v="X2045F"/>
    <s v="COMFORTER (SET)"/>
    <s v="Champagne"/>
    <s v="Twin/Twin XL: 66&quot;W x 90&quot;L/20&quot;W x 26&quot;L"/>
    <s v="ARB"/>
    <n v="251"/>
    <n v="7283.08"/>
  </r>
  <r>
    <s v="ID20-695"/>
    <x v="5"/>
    <s v="Intelligent Design"/>
    <s v="Cotton Blend Jersey Knit"/>
    <s v="D0005C"/>
    <s v="SHEET/SHEET SET"/>
    <s v="Aqua"/>
    <s v="Twin: 66x96&quot;/39x76+14&quot;/20x30&quot;"/>
    <s v="B"/>
    <n v="360"/>
    <n v="7279.65"/>
  </r>
  <r>
    <s v="ID10-2384"/>
    <x v="1"/>
    <s v="Intelligent Design"/>
    <s v="Mira"/>
    <s v="B1028E"/>
    <s v="COMFORTER (SET)"/>
    <s v="Aqua"/>
    <s v="King/Cal King: 104&quot;W x 90&quot;L / 20&quot;W x 36&quot;L + 2&quot;D (2)"/>
    <s v="TBD"/>
    <n v="135"/>
    <n v="7278.37"/>
  </r>
  <r>
    <s v="CS20-1575"/>
    <x v="5"/>
    <s v="Comfort Spaces"/>
    <s v="Cotton 144TC"/>
    <s v="X3018J"/>
    <s v="SHEET/SHEET SET"/>
    <s v="Tabitha Purple"/>
    <s v="Full:81x96&quot;/20x30&quot;(2)/54x75&quot;+14&quot;"/>
    <s v="ARB"/>
    <n v="394"/>
    <n v="7277.18"/>
  </r>
  <r>
    <s v="MP40-4497"/>
    <x v="0"/>
    <s v="Madison Park"/>
    <s v="Harper"/>
    <s v="G0025F"/>
    <s v="WINDOW PANEL"/>
    <s v="White"/>
    <s v="42&quot;W x 84&quot;L (2)"/>
    <s v="B"/>
    <n v="304"/>
    <n v="7272.04"/>
  </r>
  <r>
    <s v="II153-0129"/>
    <x v="9"/>
    <s v="INK+IVY"/>
    <s v="Tristan"/>
    <s v="K0110"/>
    <s v="LGT-TABLE LAMPS"/>
    <s v="White Base/Cream Shade"/>
    <s v="12&quot;Dia x 25&quot;H"/>
    <s v="B"/>
    <n v="142"/>
    <n v="7266.55"/>
  </r>
  <r>
    <s v="ID10-2400"/>
    <x v="1"/>
    <s v="Intelligent Design"/>
    <s v="Felicia"/>
    <s v="B3053H"/>
    <s v="COMFORTER (SET)"/>
    <s v="Champagne"/>
    <s v="Twin/Twin XL: 68&quot;Wx90&quot;L/20&quot;Wx26&quot;L+2&quot;D/12&quot;Wx16&quot;L"/>
    <s v="B"/>
    <n v="210"/>
    <n v="7263.99"/>
  </r>
  <r>
    <s v="MPE20-1110"/>
    <x v="5"/>
    <s v="Madison Park Essentials"/>
    <s v="Satin"/>
    <s v="D0004A"/>
    <s v="SHEET/SHEET SET"/>
    <s v="Black"/>
    <s v="Split King：108x102&quot;/39*80+14&quot;(2)/20x40&quot;(4)"/>
    <s v="B"/>
    <n v="234"/>
    <n v="7263.05"/>
  </r>
  <r>
    <s v="II04-8417"/>
    <x v="14"/>
    <s v="INK+IVY"/>
    <s v="IM222101"/>
    <s v="Q0010D"/>
    <s v="ROBE"/>
    <s v="Denim 459"/>
    <s v="M/L"/>
    <s v="A"/>
    <n v="308"/>
    <n v="7254.24"/>
  </r>
  <r>
    <s v="ID12-2335"/>
    <x v="1"/>
    <s v="Intelligent Design"/>
    <s v="Blake"/>
    <s v="B1035A"/>
    <s v="DUVET&amp;DUVET SET"/>
    <s v="Tan/Gray"/>
    <s v="Full/Queen: 88&quot;W x 90&quot;L/20&quot;W x 26&quot;L+1&quot;D (2)"/>
    <s v="B"/>
    <n v="335"/>
    <n v="7251.27"/>
  </r>
  <r>
    <s v="CS14-1790"/>
    <x v="1"/>
    <s v="Comfort Spaces"/>
    <s v="Gloria"/>
    <s v="X1027F"/>
    <s v="QUILT"/>
    <s v="Grey Yellow"/>
    <s v="Twin/Twin XL:66&quot;Wx90&quot;L/20&quot;Wx26&quot;L+0.5&quot;D"/>
    <s v="ART"/>
    <n v="416"/>
    <n v="7234.24"/>
  </r>
  <r>
    <s v="ID31-2467"/>
    <x v="0"/>
    <s v="Intelligent Design"/>
    <s v="Azza"/>
    <s v="M2001"/>
    <s v="CUSHION/POUF"/>
    <s v="Blush"/>
    <s v="24x24x5&quot;"/>
    <s v="TBD"/>
    <n v="271"/>
    <n v="7231.47"/>
  </r>
  <r>
    <s v="MP72-5108"/>
    <x v="7"/>
    <s v="Madison Park"/>
    <s v="Tufted Pearl Channel"/>
    <s v="H0054C"/>
    <s v="BATH RUG"/>
    <s v="Seafoam"/>
    <s v="17&quot;W x 24&quot;L"/>
    <s v="B"/>
    <n v="502"/>
    <n v="7231.4"/>
  </r>
  <r>
    <s v="MP40-7491"/>
    <x v="0"/>
    <s v="Madison Park"/>
    <s v="Leilani"/>
    <s v="G0022A"/>
    <s v="WINDOW PANEL"/>
    <s v="Natural"/>
    <s v="50x63&quot;"/>
    <s v="B"/>
    <n v="525"/>
    <n v="7222.35"/>
  </r>
  <r>
    <s v="WR20-3994"/>
    <x v="5"/>
    <s v="Woolrich"/>
    <s v="Cotton Flannel"/>
    <s v="D0052C"/>
    <s v="SHEET/SHEET SET"/>
    <s v="Tan Plaid"/>
    <s v="Twin: 66&quot;Wx96&quot;L/39&quot;Wx75&quot;L+12&quot;D/20&quot;Wx30&quot;L"/>
    <s v="B"/>
    <n v="305"/>
    <n v="7217.06"/>
  </r>
  <r>
    <s v="HH11-399"/>
    <x v="10"/>
    <s v="Harbor House Blue"/>
    <s v="Coastline"/>
    <s v="X1094B-1"/>
    <s v="BED SKIRT&amp;SHAM"/>
    <s v="Aqua"/>
    <s v="26x26&quot;"/>
    <s v="B-"/>
    <n v="324"/>
    <n v="7214.88"/>
  </r>
  <r>
    <s v="MPE13-805"/>
    <x v="1"/>
    <s v="Madison Park Essentials"/>
    <s v="Saben"/>
    <s v="A1046B"/>
    <s v="COVERLET&amp;BEDSPR"/>
    <s v="Aqua"/>
    <s v="Full"/>
    <s v="B"/>
    <n v="129"/>
    <n v="7210.57"/>
  </r>
  <r>
    <s v="CS20-1647"/>
    <x v="5"/>
    <s v="Comfort Spaces"/>
    <s v="Cotton 144TC"/>
    <s v="X3018N"/>
    <s v="SHEET/SHEET SET"/>
    <s v="Faded Denim"/>
    <s v="Cal King: 108x102&quot;/20x40&quot;(2)/72x84&quot;+14&quot;"/>
    <s v="ARB"/>
    <n v="292"/>
    <n v="7209.48"/>
  </r>
  <r>
    <s v="ID10-2433"/>
    <x v="1"/>
    <s v="Intelligent Design"/>
    <s v="Robbie"/>
    <s v="B3045B"/>
    <s v="COMFORTER (SET)"/>
    <s v="Teal/Black"/>
    <s v="Queen: 90&quot;W x 90&quot;L/20&quot;W x 26&quot;L + 2&quot;D (2)/60&quot;W x80&quot;L + 14&quot;D/12&quot;W x 16&quot;L/90&quot;W x 102&quot;L/60&quot;W x 80&quot;L + 12&quot;D/20&quot;W x 30&quot;L (2)"/>
    <s v="B"/>
    <n v="152"/>
    <n v="7200.15"/>
  </r>
  <r>
    <s v="MP40-4505"/>
    <x v="0"/>
    <s v="Madison Park"/>
    <s v="Harper"/>
    <s v="G0025C"/>
    <s v="WINDOW PANEL"/>
    <s v="Grey"/>
    <s v="42&quot;W x 216&quot;L"/>
    <s v="B"/>
    <n v="334"/>
    <n v="7199.83"/>
  </r>
  <r>
    <s v="CS10-1686"/>
    <x v="1"/>
    <s v="Comfort Spaces"/>
    <s v="Juliette"/>
    <s v="X2045E"/>
    <s v="COMFORTER (SET)"/>
    <s v="Green"/>
    <s v="Twin/Twin XL: 66&quot;W x 90&quot;L/20&quot;W x 26&quot;L"/>
    <s v="ARB-"/>
    <n v="285"/>
    <n v="7197.11"/>
  </r>
  <r>
    <s v="II12-784"/>
    <x v="1"/>
    <s v="INK+IVY"/>
    <s v="Alpine"/>
    <s v="A5070B"/>
    <s v="DUVET&amp;DUVET SET"/>
    <s v="Aqua"/>
    <s v="King/Cal King: 104x92&quot;/20x36&quot; (2)"/>
    <s v="B"/>
    <n v="112"/>
    <n v="7187.91"/>
  </r>
  <r>
    <s v="MP20-8252"/>
    <x v="5"/>
    <s v="Madison Park"/>
    <s v="300 Thread Count Organic Cotton"/>
    <s v="D0046C"/>
    <s v="SHEET/SHEET SET"/>
    <s v="Aqua(13-4804)"/>
    <s v="King: 108x102&quot;/20x40&quot;(2)/78x80&quot;+16&quot;"/>
    <s v="B"/>
    <n v="193"/>
    <n v="7186.54"/>
  </r>
  <r>
    <s v="BASI10-0195"/>
    <x v="3"/>
    <s v="Madison Park Essentials"/>
    <s v="Larkspur"/>
    <s v="E0002A"/>
    <s v="COMFORTER (SET)"/>
    <s v="Brown/Sand"/>
    <s v="Twin/Twin XL: 68x94&quot;/20x26+2&quot;(1)"/>
    <s v="B"/>
    <n v="346"/>
    <n v="7181.76"/>
  </r>
  <r>
    <s v="MPE20-1002"/>
    <x v="5"/>
    <s v="Madison Park Essentials"/>
    <s v="Printed Satin"/>
    <s v="D0004N"/>
    <s v="SHEET/SHEET SET"/>
    <s v="Gray Leopard"/>
    <s v="King: 108x102&quot;/20x40&quot;(2)/78x80+14&quot;"/>
    <s v="B"/>
    <n v="293"/>
    <n v="7181.01"/>
  </r>
  <r>
    <s v="MPE10-1064"/>
    <x v="1"/>
    <s v="Madison Park Essentials"/>
    <s v="Luna"/>
    <s v="A0136B"/>
    <s v="COMFORTER (SET)"/>
    <s v="Taupe"/>
    <s v="Full:78x86&quot;/20x26&quot;(2)/81x96&quot;/54x75+14&quot;/20x30&quot;(2)"/>
    <s v="B"/>
    <n v="216"/>
    <n v="7175.81"/>
  </r>
  <r>
    <s v="MPH20-0012"/>
    <x v="5"/>
    <s v="Madison Park"/>
    <s v="800 Thread Count"/>
    <s v="D0023D"/>
    <s v="SHEET/SHEET SET"/>
    <s v="Purple"/>
    <s v="Cal King: 108&quot;W x 102&quot;L/20&quot;W x 40&quot;L(4)/72&quot;W x 84&quot;L + 15&quot;D"/>
    <s v="B"/>
    <n v="163"/>
    <n v="7174.63"/>
  </r>
  <r>
    <s v="MP72-8457"/>
    <x v="7"/>
    <s v="Madison Park"/>
    <s v="Tufted Pearl Channel"/>
    <s v="H0054E"/>
    <s v="BATH RUG"/>
    <s v="Black"/>
    <s v="17&quot;W x 24&quot;L"/>
    <s v="B"/>
    <n v="476"/>
    <n v="7174.01"/>
  </r>
  <r>
    <s v="CS20-0372"/>
    <x v="5"/>
    <s v="Comfort Spaces"/>
    <s v="Cotton Flannel 135GSM"/>
    <s v="X3069C"/>
    <s v="SHEET/SHEET SET"/>
    <s v="Grey"/>
    <s v="King: 108&quot;W x 102&quot;L/78&quot;W x 81&quot;L + 14&quot;D/21&quot;W x 40&quot;L (2)"/>
    <s v="ARB"/>
    <n v="271"/>
    <n v="7167.95"/>
  </r>
  <r>
    <s v="CS73-0799"/>
    <x v="8"/>
    <s v="Comfort Spaces"/>
    <s v="Zero Twist"/>
    <s v="X6041A"/>
    <s v="BATH TOWEL"/>
    <s v="Aqua"/>
    <s v="28x54&quot;(2)/16x26&quot;(2)/12x12&quot;(4)"/>
    <s v="ARB"/>
    <n v="364"/>
    <n v="7165.48"/>
  </r>
  <r>
    <s v="MP40-7969"/>
    <x v="0"/>
    <s v="Madison Park"/>
    <s v="Kyler"/>
    <s v="G0083A"/>
    <s v="WINDOW PANEL"/>
    <s v="Ivory"/>
    <s v="29x64&quot;"/>
    <s v="B-"/>
    <n v="201"/>
    <n v="7144.09"/>
  </r>
  <r>
    <s v="MP10-8706"/>
    <x v="1"/>
    <s v="Madison Park"/>
    <s v="Salara"/>
    <s v="A1163A"/>
    <s v="COMFORTER (SET)"/>
    <s v="Blue"/>
    <s v="Queen:90&quot;Wx90&quot;L/20&quot;Wx26&quot;L(2)/60&quot;Wx80&quot;L+15&quot;D/18&quot;Wx18&quot;L/12&quot;Wx16&quot;L/16&quot;Wx16&quot;L"/>
    <s v="TBD"/>
    <n v="104"/>
    <n v="7132.58"/>
  </r>
  <r>
    <s v="CH10-014"/>
    <x v="1"/>
    <s v="Chapel Hill"/>
    <s v="Harper"/>
    <s v="A5127"/>
    <s v="COMFORTER (SET)"/>
    <s v="Natural"/>
    <s v="King/Cal King: 106&quot;W x 92&quot;L/20&quot;W x 36&quot;L(2)"/>
    <s v="TBD"/>
    <n v="54"/>
    <n v="7131.44"/>
  </r>
  <r>
    <s v="MP40-8684"/>
    <x v="0"/>
    <s v="Madison Park"/>
    <s v="Anaheim"/>
    <s v="G0054B"/>
    <s v="WINDOW PANEL"/>
    <s v="Brown"/>
    <s v="50x95&quot;"/>
    <s v="B"/>
    <n v="314"/>
    <n v="7127"/>
  </r>
  <r>
    <s v="ST54-3593"/>
    <x v="3"/>
    <s v="Serta"/>
    <s v="Heated Faux Feathersoft"/>
    <s v="E1083A-1"/>
    <s v="ELECT BLANKET"/>
    <s v="Rust"/>
    <s v="Queen:84x90&quot;"/>
    <s v="ARB-"/>
    <n v="76"/>
    <n v="7122.72"/>
  </r>
  <r>
    <s v="MP51-8192"/>
    <x v="4"/>
    <s v="Madison Park"/>
    <s v="Coleman"/>
    <s v="C0040H"/>
    <s v="BLANKET"/>
    <s v="Black"/>
    <s v="66x90&quot;"/>
    <s v="B"/>
    <n v="321"/>
    <n v="7121.66"/>
  </r>
  <r>
    <s v="SHET20-531"/>
    <x v="5"/>
    <s v="True North by Sleep Philosophy"/>
    <s v="Micro Fleece"/>
    <s v="D0034B"/>
    <s v="SHEET/SHEET SET"/>
    <s v="Brown"/>
    <s v="Full: 82x96&quot;/54x75+14&quot;/20x30&quot;(2)"/>
    <s v="B"/>
    <n v="260"/>
    <n v="7120.5"/>
  </r>
  <r>
    <s v="MP51-8530"/>
    <x v="3"/>
    <s v="Madison Park"/>
    <s v="Zuri"/>
    <s v="X4080A"/>
    <s v="BLANKET"/>
    <s v="Snow Leopard"/>
    <s v="90x90&quot;"/>
    <s v="TBD"/>
    <n v="339"/>
    <n v="7115.61"/>
  </r>
  <r>
    <s v="MP41-7411"/>
    <x v="0"/>
    <s v="Madison Park"/>
    <s v="Elena"/>
    <s v="G0001E"/>
    <s v="VALANCE"/>
    <s v="Navy"/>
    <s v="38&quot;W x 46&quot;L"/>
    <s v="B"/>
    <n v="516"/>
    <n v="7113.82"/>
  </r>
  <r>
    <s v="WR20-2039"/>
    <x v="5"/>
    <s v="Woolrich"/>
    <s v="Cotton Flannel"/>
    <s v="D0036AZ"/>
    <s v="SHEET/SHEET SET"/>
    <s v="Tan Dog"/>
    <s v="Cal King: 108&quot;W x 102&quot;L/72&quot;W x 84&quot;L + 14&quot;D/20&quot;W x 40&quot;L(2)"/>
    <s v="B"/>
    <n v="206"/>
    <n v="7104.6"/>
  </r>
  <r>
    <s v="MP51-8647"/>
    <x v="4"/>
    <s v="Madison Park"/>
    <s v="Windom"/>
    <s v="C0010O"/>
    <s v="BLANKET"/>
    <s v="Green"/>
    <s v="Full/Queen: 90x90&quot; (15oz)"/>
    <s v="TBD"/>
    <n v="270"/>
    <n v="7091.03"/>
  </r>
  <r>
    <s v="AM14-0372"/>
    <x v="1"/>
    <s v="Super Listing"/>
    <s v="Mina"/>
    <s v="A6005I"/>
    <s v="QUILT"/>
    <s v="Netural"/>
    <s v="Full/Queen: 90x90&quot;/20x26&quot;(2)"/>
    <s v="B"/>
    <n v="246"/>
    <n v="7087.95"/>
  </r>
  <r>
    <s v="ID12-1977"/>
    <x v="1"/>
    <s v="Intelligent Design"/>
    <s v="Felicia"/>
    <s v="B3053F"/>
    <s v="DUVET&amp;DUVET SET"/>
    <s v="Teal"/>
    <s v="King/Cal King: 104&quot;W x 90&quot;L/20&quot;W x 36&quot;L + 2&quot;D (2)/12&quot;W x 16&quot;L"/>
    <s v="B"/>
    <n v="177"/>
    <n v="7081.89"/>
  </r>
  <r>
    <s v="UHK12-0232"/>
    <x v="1"/>
    <s v="Intelligent Design Kids"/>
    <s v="Lulu"/>
    <s v="B7025"/>
    <s v="DUVET&amp;DUVET SET"/>
    <s v="Purple"/>
    <s v="Twin"/>
    <s v="B"/>
    <n v="221"/>
    <n v="7074.3"/>
  </r>
  <r>
    <s v="MP41-4453"/>
    <x v="0"/>
    <s v="Madison Park"/>
    <s v="Emilia"/>
    <s v="G0001L"/>
    <s v="VALANCE"/>
    <s v="White"/>
    <s v="50&quot;W x 26&quot;L"/>
    <s v="B+"/>
    <n v="465"/>
    <n v="7058.65"/>
  </r>
  <r>
    <s v="WR51-3913"/>
    <x v="3"/>
    <s v="Woolrich"/>
    <s v="Burlington"/>
    <s v="E1060H"/>
    <s v="BLANKET"/>
    <s v="Black"/>
    <s v="Twin: 66x90&quot;"/>
    <s v="B"/>
    <n v="373"/>
    <n v="7053.66"/>
  </r>
  <r>
    <s v="MPE13-308"/>
    <x v="1"/>
    <s v="Madison Park Essentials"/>
    <s v="Knowles"/>
    <s v="A1005A"/>
    <s v="COVERLET&amp;BEDSPR"/>
    <s v="Grey"/>
    <s v="Twin: 68x86&quot;/20x26&quot;/66x96&quot;/39x75+12&quot;/20x30&quot;/12x18&quot;"/>
    <s v="B"/>
    <n v="148"/>
    <n v="7050.36"/>
  </r>
  <r>
    <s v="MP50N-5512"/>
    <x v="3"/>
    <s v="Madison Park"/>
    <s v="Chloe"/>
    <s v="E1006B"/>
    <s v="THROW"/>
    <s v="Grey"/>
    <s v="50&quot;W x 60&quot;L"/>
    <s v="B"/>
    <n v="361"/>
    <n v="7045.64"/>
  </r>
  <r>
    <s v="MPE10-1077"/>
    <x v="1"/>
    <s v="Madison Park Essentials"/>
    <s v="Jaxon"/>
    <s v="A1119E"/>
    <s v="COMFORTER (SET)"/>
    <s v="Coral/Grey"/>
    <s v="Cal King: 104&quot;W x 92&quot;L/20'W x 36&quot;L(2)/108&quot;W x 102&quot;L/72&quot;W x 84&quot;L+14&quot;D/20&quot;W x 40&quot;L(2)"/>
    <s v="B"/>
    <n v="144"/>
    <n v="7042.3"/>
  </r>
  <r>
    <s v="TN20-0228"/>
    <x v="5"/>
    <s v="True North by Sleep Philosophy"/>
    <s v="Cozy Cotton Flannel"/>
    <s v="D0036AO"/>
    <s v="SHEET/SHEET SET"/>
    <s v="Pink French Bulldog"/>
    <s v="Twin XL"/>
    <s v="B"/>
    <n v="377"/>
    <n v="7042.19"/>
  </r>
  <r>
    <s v="BL51N-0860"/>
    <x v="3"/>
    <s v="Madison Park"/>
    <s v="Freshspun Basketweave"/>
    <s v="E1017E"/>
    <s v="BLANKET"/>
    <s v="Khaki"/>
    <s v="Twin: 66x90&quot;"/>
    <s v="B"/>
    <n v="462"/>
    <n v="7039.88"/>
  </r>
  <r>
    <s v="SI16-0014"/>
    <x v="4"/>
    <s v="Sharper Image"/>
    <s v="Cooling Touch"/>
    <s v="C0057C"/>
    <s v="MATT PAD/TOPPER"/>
    <s v="White"/>
    <s v="Twin:39x75+15&quot;"/>
    <s v="TBD"/>
    <n v="316"/>
    <n v="7035.4"/>
  </r>
  <r>
    <s v="BL20-0449"/>
    <x v="5"/>
    <s v="True North by Sleep Philosophy"/>
    <s v="Soloft Plush"/>
    <s v="D0033B"/>
    <s v="SHEET/SHEET SET"/>
    <s v="Brown"/>
    <s v="Twin: 39x75+14&quot;/66x96&quot;/20x30&quot;(1)"/>
    <s v="B"/>
    <n v="319"/>
    <n v="7031.59"/>
  </r>
  <r>
    <s v="TN20-0523"/>
    <x v="5"/>
    <s v="True North by Sleep Philosophy"/>
    <s v="Micro Fleece"/>
    <s v="D0035F"/>
    <s v="SHEET/SHEET SET"/>
    <s v="Blush"/>
    <s v="Twin XL: 68x102&quot;/39x80+14&quot;/20x30&quot;"/>
    <s v="B"/>
    <n v="270"/>
    <n v="7031.49"/>
  </r>
  <r>
    <s v="NS12-3707"/>
    <x v="1"/>
    <s v="N Natori"/>
    <s v="Brush Stroke"/>
    <s v="A9008A"/>
    <s v="DUVET&amp;DUVET SET"/>
    <s v="Multi"/>
    <s v="Full/Queen: 92&quot;W x 96&quot;L / 20&quot;W x 26&quot;L (2)"/>
    <s v="B"/>
    <n v="166"/>
    <n v="7021"/>
  </r>
  <r>
    <s v="CCS20-038"/>
    <x v="5"/>
    <s v="Croscill"/>
    <s v="Luxury Egyptian"/>
    <s v="D6001A"/>
    <s v="SHEET/SHEET SET"/>
    <s v="Grey"/>
    <s v="Cal King: 108X102&quot;/20X40&quot;(2)/72X84&quot;+16&quot;"/>
    <s v="B"/>
    <n v="85"/>
    <n v="7015.98"/>
  </r>
  <r>
    <s v="CS13-1616"/>
    <x v="1"/>
    <s v="Comfort Spaces"/>
    <s v="Kienna"/>
    <s v="X1003J"/>
    <s v="COVERLET&amp;BEDSPR"/>
    <s v="Charcoal Grey"/>
    <s v="King: 120&quot;Wx118&quot;L/20&quot;Wx36&quot;L(2)"/>
    <s v="ARB"/>
    <n v="160"/>
    <n v="7014.4"/>
  </r>
  <r>
    <s v="CS20-1487"/>
    <x v="5"/>
    <s v="Comfort Spaces"/>
    <s v="Microfiber Coolmax"/>
    <s v="X3067C-1"/>
    <s v="SHEET/SHEET SET"/>
    <s v="White"/>
    <s v="Queen: 60x80&quot;+14&quot;"/>
    <s v="ARB"/>
    <n v="754"/>
    <n v="7010.72"/>
  </r>
  <r>
    <s v="MPS10-504"/>
    <x v="4"/>
    <s v="Madison Park Signature"/>
    <s v="500 Thread Count Luxury Collection"/>
    <s v="C0052"/>
    <s v="COMFORTER (SET)"/>
    <s v="White/Navy"/>
    <s v="Full/Queen: 90x96&quot;/20x26+2&quot;(2)/92x98&quot;/12x16&quot;"/>
    <s v="B"/>
    <n v="79"/>
    <n v="7010.22"/>
  </r>
  <r>
    <s v="II04-9610"/>
    <x v="14"/>
    <s v="INK+IVY"/>
    <s v="IM222101"/>
    <s v="Q0010F"/>
    <s v="ROBE"/>
    <s v="Black 001"/>
    <s v="M/L"/>
    <s v="A"/>
    <n v="290"/>
    <n v="7008.96"/>
  </r>
  <r>
    <s v="MP13-8703"/>
    <x v="1"/>
    <s v="Madison Park"/>
    <s v="Willow"/>
    <s v="A1162A"/>
    <s v="COVERLET&amp;BEDSPR"/>
    <s v="White"/>
    <s v="King:120&quot;Wx108&quot;L/20&quot;Wx36&quot;L(2)"/>
    <s v="TBD"/>
    <n v="94"/>
    <n v="7008.52"/>
  </r>
  <r>
    <s v="MP20-5415"/>
    <x v="5"/>
    <s v="Madison Park"/>
    <s v="Peached Percale"/>
    <s v="D0024G"/>
    <s v="SHEET/SHEET SET"/>
    <s v="Aqua"/>
    <s v="King: 108&quot;W x 102&quot;L/20&quot;W x 40&quot;L (2)/78&quot;W x 80&quot;L + 15&quot;D"/>
    <s v="B"/>
    <n v="199"/>
    <n v="6999.69"/>
  </r>
  <r>
    <s v="5DS153-0051"/>
    <x v="9"/>
    <s v="510 Design"/>
    <s v="Neonova"/>
    <s v="K0223"/>
    <s v="LGT-TABLE LAMPS"/>
    <s v="Main:pink+Shade:white"/>
    <s v="12x12x20.5&quot;/body size:4.75x4.75x10.25&quot;/shade size:12x12x9&quot;"/>
    <s v="B"/>
    <n v="174"/>
    <n v="6992.3"/>
  </r>
  <r>
    <s v="ST54-0290"/>
    <x v="3"/>
    <s v="Serta"/>
    <s v="Corded Plush"/>
    <s v="E0121C"/>
    <s v="ELECT BLANKET"/>
    <s v="Blue"/>
    <s v="Twin: 62x84&quot;"/>
    <s v="B"/>
    <n v="140"/>
    <n v="6992.26"/>
  </r>
  <r>
    <s v="MP10-190"/>
    <x v="1"/>
    <s v="Madison Park"/>
    <s v="Dune"/>
    <s v="A0006A"/>
    <s v="COMFORTER (SET)"/>
    <s v="Beige"/>
    <s v="Full: 82x90&quot;/20x26(2)/54x75+15&quot;/18x18&quot;/16x16&quot;/12x20&quot;"/>
    <s v="B"/>
    <n v="114"/>
    <n v="6992.04"/>
  </r>
  <r>
    <s v="LAF04-0017"/>
    <x v="14"/>
    <s v="INK+IVY"/>
    <s v="II000133"/>
    <s v="Q0008D"/>
    <s v="ROBE"/>
    <s v="Blue 400"/>
    <s v="S/M"/>
    <s v="A"/>
    <n v="368"/>
    <n v="6986.91"/>
  </r>
  <r>
    <s v="MP72-5075"/>
    <x v="7"/>
    <s v="Madison Park"/>
    <s v="Amherst"/>
    <s v="H0001A"/>
    <s v="BATH RUG"/>
    <s v="Blue"/>
    <s v="24&quot;W x 60&quot;L"/>
    <s v="B"/>
    <n v="259"/>
    <n v="6984.92"/>
  </r>
  <r>
    <s v="CS20-1398"/>
    <x v="5"/>
    <s v="Comfort Spaces"/>
    <s v="Cotton Flannel 135GSM"/>
    <s v="X3069P"/>
    <s v="SHEET/SHEET SET"/>
    <s v="Black"/>
    <s v="Twin: 68x98&quot;/39x75+12&quot;/21x30&quot;"/>
    <s v="ARB-"/>
    <n v="312"/>
    <n v="6984.34"/>
  </r>
  <r>
    <s v="MP12-8717"/>
    <x v="1"/>
    <s v="Madison Park"/>
    <s v="Etta"/>
    <s v="A1164B"/>
    <s v="DUVET&amp;DUVET SET"/>
    <s v="Tan"/>
    <s v="King: 104&quot;W x 92&quot;L/20&quot;W x 36&quot;L(2)"/>
    <s v="TBD"/>
    <n v="129"/>
    <n v="6977.84"/>
  </r>
  <r>
    <s v="MPS72-572"/>
    <x v="7"/>
    <s v="Madison Park Signature"/>
    <s v="Splendor"/>
    <s v="H0022D"/>
    <s v="BATH RUG"/>
    <s v="Charcoal"/>
    <s v="24&quot;x60&quot;"/>
    <s v="A"/>
    <n v="227"/>
    <n v="6964.49"/>
  </r>
  <r>
    <s v="BL51N-0848"/>
    <x v="3"/>
    <s v="Madison Park"/>
    <s v="Freshspun Basketweave"/>
    <s v="E1017D"/>
    <s v="BLANKET"/>
    <s v="Natural"/>
    <s v="Twin: 66x90&quot;"/>
    <s v="B"/>
    <n v="436"/>
    <n v="6957.97"/>
  </r>
  <r>
    <s v="AM10-0271"/>
    <x v="3"/>
    <s v="Super Listing"/>
    <s v="Kyla"/>
    <s v="E0081D"/>
    <s v="COMFORTER (SET)"/>
    <s v="Brown"/>
    <s v="Twin/Twin XL: 66&quot;x90&quot;+20x26&quot;"/>
    <s v="B"/>
    <n v="265"/>
    <n v="6950.31"/>
  </r>
  <r>
    <s v="BR20-4671"/>
    <x v="5"/>
    <s v="Beautyrest"/>
    <s v="Oversized Cotton Flannel"/>
    <s v="D0051A"/>
    <s v="SHEET/SHEET SET"/>
    <s v="Black Snowflakes"/>
    <s v="Cal King: 108x104&quot;/ 20x40&quot;(2)/ 72x84&quot;+16&quot;"/>
    <s v="B"/>
    <n v="207"/>
    <n v="6948.01"/>
  </r>
  <r>
    <s v="ID31-2468"/>
    <x v="0"/>
    <s v="Intelligent Design"/>
    <s v="Azza"/>
    <s v="M2004"/>
    <s v="CUSHION/POUF"/>
    <s v="Aqua"/>
    <s v="24x24x5&quot;"/>
    <s v="TBD"/>
    <n v="274"/>
    <n v="6947.16"/>
  </r>
  <r>
    <s v="MP12-8719"/>
    <x v="1"/>
    <s v="Madison Park"/>
    <s v="Etta"/>
    <s v="A1164C"/>
    <s v="DUVET&amp;DUVET SET"/>
    <s v="Terracotta"/>
    <s v="Queen:90&quot;Wx90&quot;L/20&quot;Wx26&quot;L(2)"/>
    <s v="TBD"/>
    <n v="132"/>
    <n v="6938.28"/>
  </r>
  <r>
    <s v="II12-1102"/>
    <x v="1"/>
    <s v="INK+IVY"/>
    <s v="Rhea"/>
    <s v="A5087B"/>
    <s v="DUVET&amp;DUVET SET"/>
    <s v="Grey/Black"/>
    <s v="Full/Queen: 88&quot;Wx 92&quot;L/20&quot;Wx26&quot;L(2)"/>
    <s v="B"/>
    <n v="146"/>
    <n v="6936.16"/>
  </r>
  <r>
    <s v="ID10-2437"/>
    <x v="3"/>
    <s v="Intelligent Design"/>
    <s v="Malea"/>
    <s v="E0016H"/>
    <s v="COMFORTER (SET)"/>
    <s v="Green/White"/>
    <s v="Twin/Twin XL: 66x90&quot;/20x26+2&quot;"/>
    <s v="B"/>
    <n v="224"/>
    <n v="6918.51"/>
  </r>
  <r>
    <s v="ID12-2259"/>
    <x v="1"/>
    <s v="Intelligent Design"/>
    <s v="Cassiopeia"/>
    <s v="B3006B"/>
    <s v="DUVET&amp;DUVET SET"/>
    <s v="Lavender"/>
    <s v="Full/Queen: 88&quot;W x 90&quot;L/20&quot;W x 26&quot;L(2)/14&quot;W x 14&quot;L"/>
    <s v="B"/>
    <n v="216"/>
    <n v="6911.25"/>
  </r>
  <r>
    <s v="AM51-0528"/>
    <x v="3"/>
    <s v="Madison Park"/>
    <s v="Bamboo Cotton"/>
    <s v="E6003F"/>
    <s v="BLANKET"/>
    <s v="Sage Green"/>
    <s v="King: 108&quot;x90&quot;"/>
    <s v="TBD"/>
    <n v="190"/>
    <n v="6904.25"/>
  </r>
  <r>
    <s v="CS20-1488"/>
    <x v="5"/>
    <s v="Comfort Spaces"/>
    <s v="Microfiber Coolmax"/>
    <s v="X3067C-1"/>
    <s v="SHEET/SHEET SET"/>
    <s v="White"/>
    <s v="King: 78x80&quot;+14&quot;"/>
    <s v="ARB"/>
    <n v="669"/>
    <n v="6900.79"/>
  </r>
  <r>
    <s v="LAF04-0021"/>
    <x v="14"/>
    <s v="INK+IVY"/>
    <s v="II000133"/>
    <s v="Q0008B"/>
    <s v="ROBE"/>
    <s v="Rose 661"/>
    <s v="S/M"/>
    <s v="B"/>
    <n v="368"/>
    <n v="6898.27"/>
  </r>
  <r>
    <s v="MP40-8680"/>
    <x v="0"/>
    <s v="Madison Park"/>
    <s v="Anaheim"/>
    <s v="G0054C"/>
    <s v="WINDOW PANEL"/>
    <s v="Green"/>
    <s v="50x63&quot;"/>
    <s v="B"/>
    <n v="404"/>
    <n v="6891.26"/>
  </r>
  <r>
    <s v="MP40-6751"/>
    <x v="0"/>
    <s v="Madison Park"/>
    <s v="Englewood"/>
    <s v="G0056B"/>
    <s v="WINDOW PANEL"/>
    <s v="Natural"/>
    <s v="50x84&quot;"/>
    <s v="B"/>
    <n v="387"/>
    <n v="6888.86"/>
  </r>
  <r>
    <s v="TN20-0522"/>
    <x v="5"/>
    <s v="True North by Sleep Philosophy"/>
    <s v="Micro Fleece"/>
    <s v="D0035F"/>
    <s v="SHEET/SHEET SET"/>
    <s v="Blush"/>
    <s v="Twin: 66x96&quot;/39x75+14&quot;/20x30&quot;"/>
    <s v="B"/>
    <n v="279"/>
    <n v="6880.11"/>
  </r>
  <r>
    <s v="ID51-821"/>
    <x v="3"/>
    <s v="Intelligent Design"/>
    <s v="Microlight Plush"/>
    <s v="E1053A"/>
    <s v="BLANKET"/>
    <s v="Aqua"/>
    <s v="Twin/Twin XL:68x92&quot;"/>
    <s v="B"/>
    <n v="545"/>
    <n v="6877.57"/>
  </r>
  <r>
    <s v="MP10-8688"/>
    <x v="1"/>
    <s v="Madison Park"/>
    <s v="Royce"/>
    <s v="A1161B"/>
    <s v="COMFORTER (SET)"/>
    <s v="Ivory"/>
    <s v="Queen:90&quot;Wx90&quot;L/20&quot;Wx26&quot;L(2) 18&quot;Wx18&quot;L/90&quot;Wx96&quot;L"/>
    <s v="NEW"/>
    <n v="103"/>
    <n v="6869.07"/>
  </r>
  <r>
    <s v="ST55-0266"/>
    <x v="3"/>
    <s v="Serta"/>
    <s v="Microfiber Heated"/>
    <s v="E0105"/>
    <s v="ELEC MATT PAD"/>
    <s v="White"/>
    <s v="Twin:39x75+15&quot;"/>
    <s v="B"/>
    <n v="167"/>
    <n v="6851.19"/>
  </r>
  <r>
    <s v="BR20-4655"/>
    <x v="5"/>
    <s v="Beautyrest"/>
    <s v="1500TC Solid Cooling Sheet Set"/>
    <s v="D7003A"/>
    <s v="SHEET/SHEET SET"/>
    <s v="Charcoal"/>
    <s v="Cal King: 108x102&quot;/20x40&quot;(2)/72x84+15&quot;"/>
    <s v="EXT"/>
    <n v="214"/>
    <n v="6843.72"/>
  </r>
  <r>
    <s v="ID20-1433"/>
    <x v="5"/>
    <s v="Intelligent Design"/>
    <s v="Novelty"/>
    <s v="D0025B"/>
    <s v="SHEET/SHEET SET"/>
    <s v="Pink Cats"/>
    <s v="Queen: 90&quot;W x 102&quot;L /20&quot;W x 30&quot;L (2) /60&quot;W x 80&quot;L + 14&quot;D"/>
    <s v="B"/>
    <n v="405"/>
    <n v="6842.99"/>
  </r>
  <r>
    <s v="ID10-2269"/>
    <x v="1"/>
    <s v="Intelligent Design"/>
    <s v="Mira"/>
    <s v="B1028C"/>
    <s v="COMFORTER (SET)"/>
    <s v="Lavender"/>
    <s v="Twin/Twin XL: 68&quot;W x 90&quot;L / 20&quot;W x 26&quot;L + 2&quot;D"/>
    <s v="B"/>
    <n v="181"/>
    <n v="6840.71"/>
  </r>
  <r>
    <s v="UHK12-0033"/>
    <x v="1"/>
    <s v="Intelligent Design Kids"/>
    <s v="Cloud"/>
    <s v="B7001A"/>
    <s v="DUVET&amp;DUVET SET"/>
    <s v="Blue"/>
    <s v="Twin: 68&quot;W x 88&quot;L/20&quot;W x 26&quot;L + 1&quot;D/16&quot;W x 16&quot;L/12&quot; x 16&quot;L"/>
    <s v="B"/>
    <n v="198"/>
    <n v="6833.37"/>
  </r>
  <r>
    <s v="HH10-1824"/>
    <x v="10"/>
    <s v="Harbor House Blue"/>
    <s v="Morgan"/>
    <s v="X1082A"/>
    <s v="COMFORTER (SET)"/>
    <s v="White/Grey"/>
    <s v="Full:80x90&quot;/20x26&quot;(2)/54x75+15&quot;/18x18&quot;/12x20&quot;"/>
    <s v="B-"/>
    <n v="66"/>
    <n v="6820.31"/>
  </r>
  <r>
    <s v="MP72-1559"/>
    <x v="7"/>
    <s v="Madison Park"/>
    <s v="Amherst"/>
    <s v="H0001B"/>
    <s v="BATH RUG"/>
    <s v="Black"/>
    <s v="27x45&quot;"/>
    <s v="B"/>
    <n v="306"/>
    <n v="6803.82"/>
  </r>
  <r>
    <s v="MP10-8476"/>
    <x v="1"/>
    <s v="Madison Park"/>
    <s v="Dallas"/>
    <s v="A0023C"/>
    <s v="COMFORTER (SET)"/>
    <s v="Brown"/>
    <s v="King: 104&quot;W x 92&quot;L/20&quot;W x 36&quot;L (2)/78&quot;W x 80&quot;L + 15&quot;D /18&quot;W x 18&quot;L/12&quot;W x 18&quot;L/16&quot;W x 16&quot;L"/>
    <s v="B"/>
    <n v="83"/>
    <n v="6801.09"/>
  </r>
  <r>
    <s v="MPH20-0015"/>
    <x v="5"/>
    <s v="Madison Park"/>
    <s v="800 Thread Count"/>
    <s v="D0023E"/>
    <s v="SHEET/SHEET SET"/>
    <s v="Aqua"/>
    <s v="Cal King: 108&quot;W x 102&quot;L/20&quot;W x 40&quot;L(4)/72&quot;W x 84&quot;L + 15&quot;D"/>
    <s v="B"/>
    <n v="156"/>
    <n v="6800.37"/>
  </r>
  <r>
    <s v="AM10-0176"/>
    <x v="1"/>
    <s v="Super Listing"/>
    <s v="Miro"/>
    <s v="A6012A"/>
    <s v="COMFORTER (SET)"/>
    <s v="Blue"/>
    <s v="Twin/Twin XL: 66x90&quot;/20x26&quot;"/>
    <s v="B"/>
    <n v="304"/>
    <n v="6790.94"/>
  </r>
  <r>
    <s v="CS20-1404"/>
    <x v="5"/>
    <s v="Comfort Spaces"/>
    <s v="Cotton Flannel 135GSM"/>
    <s v="X3069Q"/>
    <s v="SHEET/SHEET SET"/>
    <s v="Blue"/>
    <s v="Twin XL: 68x102&quot;/39x80+12&quot;/21x30&quot;"/>
    <s v="ARB"/>
    <n v="309"/>
    <n v="6785.24"/>
  </r>
  <r>
    <s v="MPS72-580"/>
    <x v="7"/>
    <s v="Madison Park Signature"/>
    <s v="Splendor"/>
    <s v="H0022H"/>
    <s v="BATH RUG"/>
    <s v="Navy"/>
    <s v="24&quot;x36&quot;"/>
    <s v="TBD"/>
    <n v="318"/>
    <n v="6778.52"/>
  </r>
  <r>
    <s v="WR20-4012"/>
    <x v="5"/>
    <s v="Woolrich"/>
    <s v="Cotton Flannel"/>
    <s v="D0052D"/>
    <s v="SHEET/SHEET SET"/>
    <s v="Grey Ski Jump"/>
    <s v="Cal King:108&quot;x102&quot;/72&quot;x84&quot;+14&quot;/20&quot;x40&quot;(2)"/>
    <s v="B"/>
    <n v="194"/>
    <n v="6772.09"/>
  </r>
  <r>
    <s v="MP40-2402"/>
    <x v="0"/>
    <s v="Madison Park"/>
    <s v="Saratoga"/>
    <s v="G0016E"/>
    <s v="WINDOW PANEL"/>
    <s v="Seafoam/White"/>
    <s v="50x84&quot;"/>
    <s v="B"/>
    <n v="423"/>
    <n v="6762.53"/>
  </r>
  <r>
    <s v="5DS153-0030"/>
    <x v="9"/>
    <s v="510 Design"/>
    <s v="Gypsy"/>
    <s v="K0033"/>
    <s v="LGT-TABLE LAMPS"/>
    <s v="White"/>
    <s v="10&quot;Dia x 20.5&quot;H"/>
    <s v="B"/>
    <n v="232"/>
    <n v="6759.61"/>
  </r>
  <r>
    <s v="CCS20-037"/>
    <x v="5"/>
    <s v="Croscill"/>
    <s v="Luxury Egyptian"/>
    <s v="D6001B"/>
    <s v="SHEET/SHEET SET"/>
    <s v="Ivory"/>
    <s v="Cal King: 108X102&quot;/20X40&quot;(2)/72X84&quot;+16&quot;"/>
    <s v="B"/>
    <n v="80"/>
    <n v="6758.38"/>
  </r>
  <r>
    <s v="MP40-5648"/>
    <x v="0"/>
    <s v="Madison Park"/>
    <s v="Rosette"/>
    <s v="G0047A"/>
    <s v="WINDOW PANEL"/>
    <s v="Blush"/>
    <s v="50&quot;W x 84&quot;L"/>
    <s v="B"/>
    <n v="416"/>
    <n v="6756.35"/>
  </r>
  <r>
    <s v="MP40-8678"/>
    <x v="0"/>
    <s v="Madison Park"/>
    <s v="Anaheim"/>
    <s v="G0054A"/>
    <s v="WINDOW PANEL"/>
    <s v="Natural"/>
    <s v="50x63&quot;"/>
    <s v="B"/>
    <n v="401"/>
    <n v="6752.86"/>
  </r>
  <r>
    <s v="TN20-0244"/>
    <x v="5"/>
    <s v="True North by Sleep Philosophy"/>
    <s v="Cozy Cotton Flannel"/>
    <s v="D0036AP"/>
    <s v="SHEET/SHEET SET"/>
    <s v="Grey Geo"/>
    <s v="Cal King"/>
    <s v="B"/>
    <n v="229"/>
    <n v="6750.35"/>
  </r>
  <r>
    <s v="ID20-1429"/>
    <x v="5"/>
    <s v="Intelligent Design"/>
    <s v="Novelty"/>
    <s v="D0025A"/>
    <s v="SHEET/SHEET SET"/>
    <s v="Grey/Blue Road Trip"/>
    <s v="Queen: 90&quot;W x 102&quot;L /20&quot;W x 30&quot;L (2) /60&quot;W x 80&quot;L + 14&quot;D"/>
    <s v="B"/>
    <n v="397"/>
    <n v="6744.37"/>
  </r>
  <r>
    <s v="MP13-6132"/>
    <x v="1"/>
    <s v="Madison Park"/>
    <s v="Keaton"/>
    <s v="A0004I"/>
    <s v="COVERLET&amp;BEDSPR"/>
    <s v="Black"/>
    <s v="Twin/Twin XL: 68&quot;W x 90&quot;L / 20&quot;W x 26&quot;L"/>
    <s v="B"/>
    <n v="231"/>
    <n v="6736.62"/>
  </r>
  <r>
    <s v="BR51-4446"/>
    <x v="3"/>
    <s v="Madison Park"/>
    <s v="Dream Soft"/>
    <s v="E1078D"/>
    <s v="BLANKET"/>
    <s v="Navy Blue"/>
    <s v="66&quot;x90&quot;"/>
    <s v="B"/>
    <n v="358"/>
    <n v="6734.41"/>
  </r>
  <r>
    <s v="MPH20-0006"/>
    <x v="5"/>
    <s v="Madison Park"/>
    <s v="800 Thread Count"/>
    <s v="D0023B"/>
    <s v="SHEET/SHEET SET"/>
    <s v="Grey"/>
    <s v="Cal King: 108&quot;W x 102&quot;L/20&quot;W x 40&quot;L(4)/72&quot;W x 84&quot;L + 15&quot;D"/>
    <s v="B"/>
    <n v="155"/>
    <n v="6733.82"/>
  </r>
  <r>
    <s v="MP72-5826"/>
    <x v="7"/>
    <s v="Madison Park"/>
    <s v="Lasso"/>
    <s v="H0015B"/>
    <s v="BATH RUG"/>
    <s v="White"/>
    <s v="17&quot;Wx24&quot;L"/>
    <s v="B"/>
    <n v="475"/>
    <n v="6723"/>
  </r>
  <r>
    <s v="MP12-8720"/>
    <x v="1"/>
    <s v="Madison Park"/>
    <s v="Etta"/>
    <s v="A1164C"/>
    <s v="DUVET&amp;DUVET SET"/>
    <s v="Terracotta"/>
    <s v="King: 104&quot;W x 92&quot;L/20&quot;W x 36&quot;L(2)"/>
    <s v="TBD"/>
    <n v="120"/>
    <n v="6720.96"/>
  </r>
  <r>
    <s v="CS20-0118"/>
    <x v="5"/>
    <s v="Comfort Spaces"/>
    <s v="Microfiber 75GSM"/>
    <s v="X3017A"/>
    <s v="SHEET/SHEET SET"/>
    <s v="Aqua"/>
    <s v="Queen: 90x102&quot;/20x30&quot;(4)/60x80&quot;+14&quot;"/>
    <s v="ARB"/>
    <n v="439"/>
    <n v="6720.86"/>
  </r>
  <r>
    <s v="SHET20-741"/>
    <x v="5"/>
    <s v="True North by Sleep Philosophy"/>
    <s v="Micro Fleece"/>
    <s v="D0034M"/>
    <s v="SHEET/SHEET SET"/>
    <s v="Khaki"/>
    <s v="Twin XL: 68x102&quot;/39x80+14&quot;/20x30&quot;"/>
    <s v="B"/>
    <n v="268"/>
    <n v="6718.7"/>
  </r>
  <r>
    <s v="MPE20-1028"/>
    <x v="5"/>
    <s v="Madison Park Essentials"/>
    <s v="Printed Satin"/>
    <s v="D0004O"/>
    <s v="SHEET/SHEET SET"/>
    <s v="Blue Marble"/>
    <s v="King: 108x102&quot;/20x40&quot;(2)/78x80+14&quot;"/>
    <s v="B"/>
    <n v="283"/>
    <n v="6718.55"/>
  </r>
  <r>
    <s v="MPE21-997"/>
    <x v="5"/>
    <s v="Madison Park Essentials"/>
    <s v="Printed Satin"/>
    <s v="D0004M-1"/>
    <s v="PILLOWCASE"/>
    <s v="Taupe Leopard"/>
    <s v="Standard: 20x30&quot;(2)"/>
    <s v="B"/>
    <n v="1033"/>
    <n v="6711.91"/>
  </r>
  <r>
    <s v="MP40-3777"/>
    <x v="0"/>
    <s v="Madison Park"/>
    <s v="Eden"/>
    <s v="G1011A"/>
    <s v="WINDOW PANEL"/>
    <s v="Ivory"/>
    <s v="50x84&quot;"/>
    <s v="B"/>
    <n v="502"/>
    <n v="6708.49"/>
  </r>
  <r>
    <s v="MP40-8679"/>
    <x v="0"/>
    <s v="Madison Park"/>
    <s v="Anaheim"/>
    <s v="G0054B"/>
    <s v="WINDOW PANEL"/>
    <s v="Brown"/>
    <s v="50x63&quot;"/>
    <s v="B"/>
    <n v="390"/>
    <n v="6702.2"/>
  </r>
  <r>
    <s v="MP72-5113"/>
    <x v="7"/>
    <s v="Madison Park"/>
    <s v="Tufted Pearl Channel"/>
    <s v="H0054D"/>
    <s v="BATH RUG"/>
    <s v="Blush"/>
    <s v="24&quot;W x 58&quot;L"/>
    <s v="B"/>
    <n v="199"/>
    <n v="6696.29"/>
  </r>
  <r>
    <s v="AM14-0367"/>
    <x v="1"/>
    <s v="Super Listing"/>
    <s v="Mina"/>
    <s v="A6005G"/>
    <s v="QUILT"/>
    <s v="Gray"/>
    <s v="King/Cal King: 104x90&quot;/20x36&quot;(2)"/>
    <s v="B"/>
    <n v="202"/>
    <n v="6678.8"/>
  </r>
  <r>
    <s v="UHK12-0055"/>
    <x v="1"/>
    <s v="Intelligent Design Kids"/>
    <s v="Cloud"/>
    <s v="B7001B"/>
    <s v="DUVET&amp;DUVET SET"/>
    <s v="Pink"/>
    <s v="Full/Queen: 88&quot;Wx88&quot;L/20&quot;Wx26&quot;L+1&quot;D(2)/16&quot;Wx16&quot;L/12&quot;Wx16&quot;L"/>
    <s v="B"/>
    <n v="144"/>
    <n v="6678.54"/>
  </r>
  <r>
    <s v="ST54-0295"/>
    <x v="3"/>
    <s v="Serta"/>
    <s v="Corded Plush"/>
    <s v="E0121D"/>
    <s v="ELECT BLANKET"/>
    <s v="Brown"/>
    <s v="Full: 77x84&quot;"/>
    <s v="B"/>
    <n v="117"/>
    <n v="6677.66"/>
  </r>
  <r>
    <s v="SHET20-747"/>
    <x v="5"/>
    <s v="True North by Sleep Philosophy"/>
    <s v="Micro Fleece"/>
    <s v="D0034O"/>
    <s v="SHEET/SHEET SET"/>
    <s v="Ivory"/>
    <s v="Twin XL: 68x102&quot;/39x80+14&quot;/20x30&quot;"/>
    <s v="B"/>
    <n v="265"/>
    <n v="6671.95"/>
  </r>
  <r>
    <s v="ID20-1469"/>
    <x v="5"/>
    <s v="Intelligent Design"/>
    <s v="Metallic Dot"/>
    <s v="D0026A"/>
    <s v="SHEET/SHEET SET"/>
    <s v="White/Gold"/>
    <s v="Twin: 66&quot;W x 96&quot;L/20&quot;W x 30&quot;L (1)/39&quot;W x 75&quot;L + 14&quot;D"/>
    <s v="B"/>
    <n v="385"/>
    <n v="6670.63"/>
  </r>
  <r>
    <s v="MP72-6206"/>
    <x v="7"/>
    <s v="Madison Park"/>
    <s v="Amherst"/>
    <s v="H0001D"/>
    <s v="BATH RUG"/>
    <s v="Navy"/>
    <s v="24&quot;W x 60&quot;L"/>
    <s v="B"/>
    <n v="243"/>
    <n v="6666.05"/>
  </r>
  <r>
    <s v="ID12-2057"/>
    <x v="1"/>
    <s v="Intelligent Design"/>
    <s v="Felicia"/>
    <s v="B3053A"/>
    <s v="DUVET&amp;DUVET SET"/>
    <s v="Black"/>
    <s v="King/Cal King: 104&quot;Wx90&quot;L/20&quot;Wx36&quot;L+2&quot;D(2)/12&quot;Wx16&quot;L"/>
    <s v="B"/>
    <n v="168"/>
    <n v="6653.81"/>
  </r>
  <r>
    <s v="MP13-6115"/>
    <x v="1"/>
    <s v="Madison Park"/>
    <s v="Keaton"/>
    <s v="A0004G"/>
    <s v="COVERLET&amp;BEDSPR"/>
    <s v="Teal"/>
    <s v="Twin/Twin XL: 68&quot;W x 90&quot;L / 20&quot;W x 26&quot;L"/>
    <s v="B"/>
    <n v="233"/>
    <n v="6651.11"/>
  </r>
  <r>
    <s v="ST54-0058"/>
    <x v="3"/>
    <s v="Serta"/>
    <s v="Freya AZ"/>
    <s v="X4047B"/>
    <s v="ELECT BLANKET"/>
    <s v="Charcoal Grey"/>
    <s v="Queen:84x90&quot;"/>
    <s v="ARB"/>
    <n v="87"/>
    <n v="6634.9"/>
  </r>
  <r>
    <s v="MPE20-1017"/>
    <x v="5"/>
    <s v="Madison Park Essentials"/>
    <s v="200 Thread Count Printed Cotton"/>
    <s v="D0024M"/>
    <s v="SHEET/SHEET SET"/>
    <s v="Gray Stripes"/>
    <s v="King: 108x102&quot;/20x40&quot;(2)/78x80&quot;+15&quot;"/>
    <s v="B"/>
    <n v="208"/>
    <n v="6630.05"/>
  </r>
  <r>
    <s v="TN20-0453"/>
    <x v="5"/>
    <s v="True North by Sleep Philosophy"/>
    <s v="Micro Fleece"/>
    <s v="D0034P"/>
    <s v="SHEET/SHEET SET"/>
    <s v="Navy"/>
    <s v="Cal King: 108x102&quot;/72x84+14&quot;/20x40&quot;(2)"/>
    <s v="B"/>
    <n v="188"/>
    <n v="6626.67"/>
  </r>
  <r>
    <s v="MP20-5395"/>
    <x v="5"/>
    <s v="Madison Park"/>
    <s v="Peached Percale"/>
    <s v="D0024D"/>
    <s v="SHEET/SHEET SET"/>
    <s v="Purple"/>
    <s v="Full: 81&quot;W x 96&quot;L/20&quot;W x 31&quot;L (2)/54&quot;W x 75&quot;L + 15&quot;D"/>
    <s v="B"/>
    <n v="224"/>
    <n v="6620.45"/>
  </r>
  <r>
    <s v="MP41-2020"/>
    <x v="0"/>
    <s v="Madison Park"/>
    <s v="Saratoga"/>
    <s v="G0016G"/>
    <s v="VALANCE"/>
    <s v="Grey/White"/>
    <s v="50x18&quot;"/>
    <s v="B"/>
    <n v="581"/>
    <n v="6617.71"/>
  </r>
  <r>
    <s v="MP10-8544"/>
    <x v="3"/>
    <s v="Madison Park"/>
    <s v="Gia"/>
    <s v="E0014D"/>
    <s v="COMFORTER (SET)"/>
    <s v="Black"/>
    <s v="Twin/Twin XL:63X90&quot;/20X26+2&quot;-1pc"/>
    <s v="B"/>
    <n v="217"/>
    <n v="6616.73"/>
  </r>
  <r>
    <s v="MP10-8541"/>
    <x v="3"/>
    <s v="Madison Park"/>
    <s v="Gia"/>
    <s v="E0014C"/>
    <s v="COMFORTER (SET)"/>
    <s v="Gray"/>
    <s v="Twin/Twin XL:63X90&quot;/20X26+2&quot;-1pc"/>
    <s v="B"/>
    <n v="219"/>
    <n v="6604.6"/>
  </r>
  <r>
    <s v="ID20-1078"/>
    <x v="5"/>
    <s v="Intelligent Design"/>
    <s v="Microfiber"/>
    <s v="D0037G"/>
    <s v="SHEET/SHEET SET"/>
    <s v="Charcoal"/>
    <s v="King: 108x102&quot;/20x40&quot;(2)/78x80+12&quot;"/>
    <s v="B"/>
    <n v="366"/>
    <n v="6582.63"/>
  </r>
  <r>
    <s v="MP20-2447"/>
    <x v="5"/>
    <s v="Madison Park"/>
    <s v="3M Microcell"/>
    <s v="D0015A"/>
    <s v="SHEET/SHEET SET"/>
    <s v="Blue"/>
    <s v="Twin XL: 66x102&quot;/39x80+16&quot;/20x30&quot;"/>
    <s v="B"/>
    <n v="415"/>
    <n v="6574.61"/>
  </r>
  <r>
    <s v="ID10-2432"/>
    <x v="1"/>
    <s v="Intelligent Design"/>
    <s v="Robbie"/>
    <s v="B3045B"/>
    <s v="COMFORTER (SET)"/>
    <s v="Teal/Black"/>
    <s v="Full: 78&quot;W x 86&quot;L/20&quot;W x 26&quot;L + 2&quot;D (2)/54&quot;W x 75&quot;L + 14&quot;D/12&quot;W x 16&quot;L/81&quot;W x 96&quot;L/54&quot;W x 75&quot;L + 12&quot;D/20&quot;W x 30&quot;L (2)"/>
    <s v="B"/>
    <n v="155"/>
    <n v="6569.64"/>
  </r>
  <r>
    <s v="MP41-4572"/>
    <x v="0"/>
    <s v="Madison Park"/>
    <s v="Andora"/>
    <s v="G0026E"/>
    <s v="VALANCE"/>
    <s v="Navy"/>
    <s v="50&quot;W x 18&quot;L"/>
    <s v="B"/>
    <n v="529"/>
    <n v="6569.12"/>
  </r>
  <r>
    <s v="MP20-5404"/>
    <x v="5"/>
    <s v="Madison Park"/>
    <s v="Peached Percale"/>
    <s v="D0024E"/>
    <s v="SHEET/SHEET SET"/>
    <s v="White"/>
    <s v="Cal King: 108&quot;W x 102&quot;L/20&quot;W x 40&quot;L (2)/72&quot;W x 84&quot;L + 15&quot;D"/>
    <s v="B"/>
    <n v="181"/>
    <n v="6568.44"/>
  </r>
  <r>
    <s v="MP40-3624"/>
    <x v="0"/>
    <s v="Madison Park"/>
    <s v="Anna"/>
    <s v="G0036"/>
    <s v="WINDOW PANEL"/>
    <s v="White"/>
    <s v="50x63&quot;"/>
    <s v="B+"/>
    <n v="426"/>
    <n v="6565.24"/>
  </r>
  <r>
    <s v="MP40-2682"/>
    <x v="0"/>
    <s v="Madison Park"/>
    <s v="Emilia"/>
    <s v="G0001K"/>
    <s v="WINDOW PANEL"/>
    <s v="Pewter"/>
    <s v="50x108&quot;"/>
    <s v="B"/>
    <n v="277"/>
    <n v="6553.44"/>
  </r>
  <r>
    <s v="MP20-5397"/>
    <x v="5"/>
    <s v="Madison Park"/>
    <s v="Peached Percale"/>
    <s v="D0024D"/>
    <s v="SHEET/SHEET SET"/>
    <s v="Purple"/>
    <s v="King: 108&quot;W x 102&quot;L/20&quot;W x 40&quot;L (2)/78&quot;W x 80&quot;L + 15&quot;D"/>
    <s v="B"/>
    <n v="186"/>
    <n v="6551.69"/>
  </r>
  <r>
    <s v="MP40-2397"/>
    <x v="0"/>
    <s v="Madison Park"/>
    <s v="Saratoga"/>
    <s v="G0016H"/>
    <s v="WINDOW PANEL"/>
    <s v="Ivory/Grey"/>
    <s v="50x95&quot;"/>
    <s v="B"/>
    <n v="328"/>
    <n v="6538.52"/>
  </r>
  <r>
    <s v="MP40-3595"/>
    <x v="0"/>
    <s v="Madison Park"/>
    <s v="Averil"/>
    <s v="G0015A"/>
    <s v="WINDOW PANEL"/>
    <s v="Grey"/>
    <s v="50x84&quot;"/>
    <s v="B"/>
    <n v="350"/>
    <n v="6538.38"/>
  </r>
  <r>
    <s v="SHET20-797"/>
    <x v="5"/>
    <s v="True North by Sleep Philosophy"/>
    <s v="Micro Fleece"/>
    <s v="D0034D"/>
    <s v="SHEET/SHEET SET"/>
    <s v="Lavender"/>
    <s v="Cal King: 108x102&quot;/72x84+14&quot;/20x40&quot;(2)"/>
    <s v="B"/>
    <n v="191"/>
    <n v="6534.22"/>
  </r>
  <r>
    <s v="CS20-1599"/>
    <x v="5"/>
    <s v="Comfort Spaces"/>
    <s v="Cotton Flannel 135GSM"/>
    <s v="X3069I"/>
    <s v="SHEET/SHEET SET"/>
    <s v="Green Plaids"/>
    <s v="Full: 80x98&quot;/55x76+12&quot;/21x30&quot;(2)"/>
    <s v="ARB"/>
    <n v="266"/>
    <n v="6521.89"/>
  </r>
  <r>
    <s v="CS20-1715"/>
    <x v="5"/>
    <s v="Comfort Spaces"/>
    <s v="Cotton Flannel 135GSM"/>
    <s v="X3069V"/>
    <s v="SHEET/SHEET SET"/>
    <s v="Bear/Trees"/>
    <s v="Full: 80x98&quot;/55x76+12&quot;/21x30&quot;(2)"/>
    <s v="ARB"/>
    <n v="302"/>
    <n v="6520.18"/>
  </r>
  <r>
    <s v="MP20-8505"/>
    <x v="5"/>
    <s v="Madison Park"/>
    <s v="1500 Thread Count"/>
    <s v="D0022G"/>
    <s v="SHEET/SHEET SET"/>
    <s v="Black"/>
    <s v="Cal King: 108&quot;W x 102&quot;L/20&quot;W x 40&quot;L(2)/78&quot;W x 84&quot;L + 16&quot;D"/>
    <s v="B"/>
    <n v="126"/>
    <n v="6510.81"/>
  </r>
  <r>
    <s v="MP13-628"/>
    <x v="1"/>
    <s v="Madison Park"/>
    <s v="Keaton"/>
    <s v="A0004C"/>
    <s v="COVERLET&amp;BEDSPR"/>
    <s v="Cream"/>
    <s v="Twin/Twin XL: 68x90&quot;/20x26&quot;"/>
    <s v="B"/>
    <n v="222"/>
    <n v="6506.93"/>
  </r>
  <r>
    <s v="MPE20-1127"/>
    <x v="5"/>
    <s v="Madison Park Essentials"/>
    <s v="Satin"/>
    <s v="D0004P"/>
    <s v="SHEET/SHEET SET"/>
    <s v="Sage"/>
    <s v="Cal King: 108x102&quot;/72x84+14&quot;/20x40&quot;(4)"/>
    <s v="B"/>
    <n v="248"/>
    <n v="6506.24"/>
  </r>
  <r>
    <s v="SS40-0073"/>
    <x v="0"/>
    <s v="SunSmart"/>
    <s v="Blakesly"/>
    <s v="G0043A"/>
    <s v="WINDOW PANEL"/>
    <s v="Taupe"/>
    <s v="50&quot;W x 95&quot;L"/>
    <s v="B"/>
    <n v="278"/>
    <n v="6504.68"/>
  </r>
  <r>
    <s v="II40-1329"/>
    <x v="0"/>
    <s v="INK+IVY"/>
    <s v="Ebby"/>
    <s v="G1021A"/>
    <s v="WINDOW PANEL"/>
    <s v="White/Taupe"/>
    <s v="2x50x95&quot;"/>
    <s v="TBD"/>
    <n v="192"/>
    <n v="6500.48"/>
  </r>
  <r>
    <s v="CS20-1635"/>
    <x v="5"/>
    <s v="Comfort Spaces"/>
    <s v="Cotton 144TC"/>
    <s v="X3018L"/>
    <s v="SHEET/SHEET SET"/>
    <s v="Bright White"/>
    <s v="Cal King: 108x102&quot;/20x40&quot;(2)/72x84&quot;+14&quot;"/>
    <s v="ARB"/>
    <n v="263"/>
    <n v="6493.47"/>
  </r>
  <r>
    <s v="TN20-0115"/>
    <x v="5"/>
    <s v="True North by Sleep Philosophy"/>
    <s v="Cozy Cotton Flannel"/>
    <s v="D0036AK"/>
    <s v="SHEET/SHEET SET"/>
    <s v="Ivory Solid"/>
    <s v="Cal King: 108x102&quot;/72x84+14&quot;/20x40&quot;(2)"/>
    <s v="B"/>
    <n v="221"/>
    <n v="6490.63"/>
  </r>
  <r>
    <s v="II04-8418"/>
    <x v="14"/>
    <s v="INK+IVY"/>
    <s v="IM222101"/>
    <s v="Q0010D"/>
    <s v="ROBE"/>
    <s v="Denim 459"/>
    <s v="XL/XXL"/>
    <s v="A"/>
    <n v="273"/>
    <n v="6475.35"/>
  </r>
  <r>
    <s v="AM10-0183"/>
    <x v="1"/>
    <s v="Super Listing"/>
    <s v="Miro"/>
    <s v="A6012C"/>
    <s v="COMFORTER (SET)"/>
    <s v="Pink"/>
    <s v="Full/Queen: 90x90&quot;/20x26&quot;(2)"/>
    <s v="B"/>
    <n v="211"/>
    <n v="6469.24"/>
  </r>
  <r>
    <s v="HH12-1687"/>
    <x v="10"/>
    <s v="Harbor House Blue"/>
    <s v="Hallie"/>
    <s v="X1090"/>
    <s v="DUVET&amp;DUVET SET"/>
    <s v="Grey"/>
    <s v="Full/Queen"/>
    <s v="B-"/>
    <n v="83"/>
    <n v="6465.33"/>
  </r>
  <r>
    <s v="AM12-0046"/>
    <x v="1"/>
    <s v="Super Listing"/>
    <s v="Mina"/>
    <s v="A6005C"/>
    <s v="DUVET&amp;DUVET SET"/>
    <s v="Sage Green"/>
    <s v="Twin/Twin XL: 66x90&quot;/20x26&quot;(1)"/>
    <s v="B+"/>
    <n v="338"/>
    <n v="6454.65"/>
  </r>
  <r>
    <s v="MPE21-991"/>
    <x v="5"/>
    <s v="Madison Park Essentials"/>
    <s v="Satin"/>
    <s v="D0004H-1"/>
    <s v="PILLOWCASE"/>
    <s v="Blush"/>
    <s v="King: 20x40&quot;(2)"/>
    <s v="B"/>
    <n v="951"/>
    <n v="6452.9"/>
  </r>
  <r>
    <s v="AM51-0516"/>
    <x v="3"/>
    <s v="Madison Park"/>
    <s v="Bamboo Cotton"/>
    <s v="E6003B"/>
    <s v="BLANKET"/>
    <s v="Grey"/>
    <s v="King: 108&quot;x90&quot;"/>
    <s v="TBD"/>
    <n v="176"/>
    <n v="6448.59"/>
  </r>
  <r>
    <s v="MPE10-1059"/>
    <x v="1"/>
    <s v="Madison Park Essentials"/>
    <s v="Luna"/>
    <s v="A0132A"/>
    <s v="COMFORTER (SET)"/>
    <s v="Blue"/>
    <s v="Full:78x86&quot;/20x26&quot;(2)/81x96&quot;/54x75+14&quot;/20x30&quot;(2)"/>
    <s v="B"/>
    <n v="195"/>
    <n v="6447.57"/>
  </r>
  <r>
    <s v="ID20-689"/>
    <x v="5"/>
    <s v="Intelligent Design"/>
    <s v="Cotton Blend Jersey Knit"/>
    <s v="D0005A"/>
    <s v="SHEET/SHEET SET"/>
    <s v="White"/>
    <s v="Full: 81x96&quot;/54x76+14&quot;/20x30&quot;(2)"/>
    <s v="B"/>
    <n v="278"/>
    <n v="6447.45"/>
  </r>
  <r>
    <s v="MP41-3601"/>
    <x v="0"/>
    <s v="Madison Park"/>
    <s v="Saratoga"/>
    <s v="G0016I"/>
    <s v="VALANCE"/>
    <s v="Beige/Gold"/>
    <s v="50x18&quot;"/>
    <s v="B"/>
    <n v="542"/>
    <n v="6440.5"/>
  </r>
  <r>
    <s v="ID20-1915"/>
    <x v="5"/>
    <s v="Intelligent Design"/>
    <s v="Microfiber"/>
    <s v="D0037G-1"/>
    <s v="SHEET/SHEET SET"/>
    <s v="Charcoal"/>
    <s v="Twin XL: 66&quot;Wx102&quot;L/20&quot;Wx30&quot;L(2)/39&quot;Wx80&quot;L+14&quot;D"/>
    <s v="B"/>
    <n v="496"/>
    <n v="6430.84"/>
  </r>
  <r>
    <s v="ST54-0213"/>
    <x v="3"/>
    <s v="Serta"/>
    <s v="Freya AZ"/>
    <s v="X4047E"/>
    <s v="ELECT BLANKET"/>
    <s v="Stone Brown"/>
    <s v="King:100x90&quot;"/>
    <s v="ARB-"/>
    <n v="81"/>
    <n v="6425.9"/>
  </r>
  <r>
    <s v="MP40-7373"/>
    <x v="0"/>
    <s v="Madison Park"/>
    <s v="Ceres"/>
    <s v="G0044C"/>
    <s v="WINDOW PANEL"/>
    <s v="Ivory"/>
    <s v="50&quot;x95&quot;(2)"/>
    <s v="B"/>
    <n v="354"/>
    <n v="6422.41"/>
  </r>
  <r>
    <s v="MP20-5385"/>
    <x v="5"/>
    <s v="Madison Park"/>
    <s v="Peached Percale"/>
    <s v="D0024B"/>
    <s v="SHEET/SHEET SET"/>
    <s v="Teal"/>
    <s v="King: 108&quot;W x 102&quot;L/20&quot;W x 40&quot;L (2)/78&quot;W x 80&quot;L + 15&quot;D"/>
    <s v="B"/>
    <n v="183"/>
    <n v="6415.88"/>
  </r>
  <r>
    <s v="TN51-0554"/>
    <x v="3"/>
    <s v="True North by Sleep Philosophy"/>
    <s v="Microfleece"/>
    <s v="E1077E"/>
    <s v="BLANKET"/>
    <s v="Blue"/>
    <s v="66&quot; x 90&quot;"/>
    <s v="B"/>
    <n v="517"/>
    <n v="6409.56"/>
  </r>
  <r>
    <s v="WR50-3969"/>
    <x v="3"/>
    <s v="Woolrich"/>
    <s v="Bloomington"/>
    <s v="E1080B"/>
    <s v="THROW"/>
    <s v="Red"/>
    <s v="50x60&quot;"/>
    <s v="B-"/>
    <n v="265"/>
    <n v="6408.35"/>
  </r>
  <r>
    <s v="MP72-6212"/>
    <x v="7"/>
    <s v="Madison Park"/>
    <s v="Spa Cotton"/>
    <s v="H0002D"/>
    <s v="BATH RUG"/>
    <s v="Blue"/>
    <s v="24x72&quot;"/>
    <s v="B"/>
    <n v="235"/>
    <n v="6399.88"/>
  </r>
  <r>
    <s v="MP70-8628"/>
    <x v="7"/>
    <s v="Madison Park"/>
    <s v="Arbor Waffle"/>
    <s v="H0044C"/>
    <s v="SHOWER CURTAIN"/>
    <s v="Beige"/>
    <s v="Standard: 72x72&quot;"/>
    <s v="TBD"/>
    <n v="531"/>
    <n v="6393.06"/>
  </r>
  <r>
    <s v="UH10-2506"/>
    <x v="4"/>
    <s v="Urban Habitat"/>
    <s v="Comfort Cool Jersey Knit"/>
    <s v="C0055"/>
    <s v="COMFORTER (SET)"/>
    <s v="Black"/>
    <s v="68x94&quot;"/>
    <s v="B"/>
    <n v="256"/>
    <n v="6391.93"/>
  </r>
  <r>
    <s v="ID20-2221"/>
    <x v="5"/>
    <s v="Intelligent Design"/>
    <s v="Printed Microfiber"/>
    <s v="D0037L"/>
    <s v="SHEET/SHEET SET"/>
    <s v="Black Floral"/>
    <s v="King: 108x102&quot;/20x40&quot;(2)/78x80&quot;+14&quot;"/>
    <s v="B"/>
    <n v="348"/>
    <n v="6369.6"/>
  </r>
  <r>
    <s v="II51-1309"/>
    <x v="3"/>
    <s v="INK+IVY"/>
    <s v="Bree Knit"/>
    <s v="E1055G-2"/>
    <s v="BLANKET"/>
    <s v="Light Blue"/>
    <s v="Full/Queen: 90x90&quot;"/>
    <s v="B"/>
    <n v="160"/>
    <n v="6364.71"/>
  </r>
  <r>
    <s v="CCL40-0045"/>
    <x v="0"/>
    <s v="Croscill Classics"/>
    <s v="Avignon"/>
    <s v="G6001B"/>
    <s v="WINDOW PANEL"/>
    <s v="Champagne"/>
    <s v="26x96&quot;"/>
    <s v="B-"/>
    <n v="203"/>
    <n v="6363.45"/>
  </r>
  <r>
    <s v="MP40-6752"/>
    <x v="0"/>
    <s v="Madison Park"/>
    <s v="Englewood"/>
    <s v="G0056B"/>
    <s v="WINDOW PANEL"/>
    <s v="Natural"/>
    <s v="50x95&quot;"/>
    <s v="B"/>
    <n v="291"/>
    <n v="6359.65"/>
  </r>
  <r>
    <s v="MPS72-579"/>
    <x v="7"/>
    <s v="Madison Park Signature"/>
    <s v="Splendor"/>
    <s v="H0022H"/>
    <s v="BATH RUG"/>
    <s v="Navy"/>
    <s v="20&quot;x30&quot;"/>
    <s v="TBD"/>
    <n v="377"/>
    <n v="6355.41"/>
  </r>
  <r>
    <s v="SI10-0018"/>
    <x v="4"/>
    <s v="Sharper Image"/>
    <s v="Cooling Touch"/>
    <s v="C0057A"/>
    <s v="COMFORTER (SET)"/>
    <s v="White"/>
    <s v="Twin/TwinXL: 68x94&quot;"/>
    <s v="TBD"/>
    <n v="184"/>
    <n v="6350.31"/>
  </r>
  <r>
    <s v="CS20-0385"/>
    <x v="5"/>
    <s v="Comfort Spaces"/>
    <s v="Cotton Flannel 135GSM"/>
    <s v="X3069L"/>
    <s v="SHEET/SHEET SET"/>
    <s v="Grey"/>
    <s v="Full: 80&quot;W x 98&quot;L/55&quot;W x 76&quot;L + 12&quot;D/21&quot;W x 30&quot;L (2)"/>
    <s v="ARB"/>
    <n v="299"/>
    <n v="6326.84"/>
  </r>
  <r>
    <s v="MP12-8713"/>
    <x v="1"/>
    <s v="Madison Park"/>
    <s v="Etta"/>
    <s v="A1164A"/>
    <s v="DUVET&amp;DUVET SET"/>
    <s v="Grey"/>
    <s v="Queen:90&quot;Wx90&quot;L/20&quot;Wx26&quot;L(2)"/>
    <s v="TBD"/>
    <n v="117"/>
    <n v="6322.95"/>
  </r>
  <r>
    <s v="MPE20-1155"/>
    <x v="5"/>
    <s v="Madison Park Essentials"/>
    <s v="Satin"/>
    <s v="D0004T"/>
    <s v="SHEET/SHEET SET"/>
    <s v="Lilac"/>
    <s v="Cal King: 108x102&quot;/72x84+14&quot;/20x40&quot;(4)"/>
    <s v="B"/>
    <n v="245"/>
    <n v="6321.9"/>
  </r>
  <r>
    <s v="MP13-481"/>
    <x v="1"/>
    <s v="Madison Park"/>
    <s v="Quebec"/>
    <s v="A0014B"/>
    <s v="COVERLET&amp;BEDSPR"/>
    <s v="Khaki"/>
    <s v="Twin/TXL: 68x90&quot;/20x26&quot;"/>
    <s v="A"/>
    <n v="216"/>
    <n v="6320.71"/>
  </r>
  <r>
    <s v="TN51-0545"/>
    <x v="3"/>
    <s v="True North by Sleep Philosophy"/>
    <s v="Microfleece"/>
    <s v="E1077B"/>
    <s v="BLANKET"/>
    <s v="Taupe"/>
    <s v="66&quot; x 90&quot;"/>
    <s v="B"/>
    <n v="514"/>
    <n v="6311.73"/>
  </r>
  <r>
    <s v="MP13-2582"/>
    <x v="1"/>
    <s v="Madison Park"/>
    <s v="Yosemite"/>
    <s v="A0025"/>
    <s v="COVERLET&amp;BEDSPR"/>
    <s v="Multi"/>
    <s v="Twin/TXL: 68x90&quot;/20x26+1/2&quot;/18x18&quot;/16x16&quot;/12x18&quot;"/>
    <s v="B"/>
    <n v="123"/>
    <n v="6309.72"/>
  </r>
  <r>
    <s v="MPE20-1130"/>
    <x v="5"/>
    <s v="Madison Park Essentials"/>
    <s v="Satin"/>
    <s v="D0004Q"/>
    <s v="SHEET/SHEET SET"/>
    <s v="Blue"/>
    <s v="Twin: 66x96&quot;/39x75+14&quot;/20x30&quot;(2)"/>
    <s v="B"/>
    <n v="420"/>
    <n v="6307.95"/>
  </r>
  <r>
    <s v="BL51N-0866"/>
    <x v="3"/>
    <s v="Madison Park"/>
    <s v="Freshspun Basketweave"/>
    <s v="E1017C"/>
    <s v="BLANKET"/>
    <s v="Grey"/>
    <s v="Twin: 66x90&quot;"/>
    <s v="B"/>
    <n v="412"/>
    <n v="6307.13"/>
  </r>
  <r>
    <s v="TN20-0527"/>
    <x v="5"/>
    <s v="True North by Sleep Philosophy"/>
    <s v="Micro Fleece"/>
    <s v="D0035F"/>
    <s v="SHEET/SHEET SET"/>
    <s v="Blush"/>
    <s v="Cal King: 108x102&quot;/72x84+14&quot;/20x40&quot;(2)"/>
    <s v="B"/>
    <n v="178"/>
    <n v="6307.03"/>
  </r>
  <r>
    <s v="CS14-1280-3"/>
    <x v="1"/>
    <s v="Comfort Spaces"/>
    <s v="Kienna"/>
    <s v="X1003J"/>
    <s v="COVERLET&amp;BEDSPR"/>
    <s v="Charcoal Grey"/>
    <s v="Full/Queen: 90&quot;W x 90&quot;L/20&quot;W x 26&quot;L + 1/2&quot;D (2)"/>
    <s v="ARB"/>
    <n v="247"/>
    <n v="6305.91"/>
  </r>
  <r>
    <s v="LAF04-0018"/>
    <x v="14"/>
    <s v="INK+IVY"/>
    <s v="II000133"/>
    <s v="Q0008D"/>
    <s v="ROBE"/>
    <s v="Blue 400"/>
    <s v="L/XL"/>
    <s v="A"/>
    <n v="335"/>
    <n v="6304.67"/>
  </r>
  <r>
    <s v="MP41-4378"/>
    <x v="0"/>
    <s v="Madison Park"/>
    <s v="Amherst"/>
    <s v="G0029D"/>
    <s v="VALANCE"/>
    <s v="Aqua"/>
    <s v="50x18&quot;"/>
    <s v="B"/>
    <n v="626"/>
    <n v="6288.92"/>
  </r>
  <r>
    <s v="II51-724"/>
    <x v="3"/>
    <s v="INK+IVY"/>
    <s v="Bree Knit"/>
    <s v="E1055F-4"/>
    <s v="BLANKET"/>
    <s v="Ivory"/>
    <s v="Twin: 66x90&quot;"/>
    <s v="B"/>
    <n v="186"/>
    <n v="6280.76"/>
  </r>
  <r>
    <s v="MP40-7447"/>
    <x v="0"/>
    <s v="Madison Park"/>
    <s v="Como"/>
    <s v="G0055B"/>
    <s v="WINDOW PANEL"/>
    <s v="Taupe"/>
    <s v="33x64&quot;"/>
    <s v="B"/>
    <n v="168"/>
    <n v="6276.56"/>
  </r>
  <r>
    <s v="ID12-2360"/>
    <x v="1"/>
    <s v="Intelligent Design"/>
    <s v="Cassie"/>
    <s v="B1026A"/>
    <s v="DUVET&amp;DUVET SET"/>
    <s v="Blush Multi"/>
    <s v="King/Cal King: 104&quot;W x 90&quot;L/20&quot;W x 36&quot;L (2)"/>
    <s v="B"/>
    <n v="146"/>
    <n v="6265.2"/>
  </r>
  <r>
    <s v="II12-783"/>
    <x v="1"/>
    <s v="INK+IVY"/>
    <s v="Alpine"/>
    <s v="A5070B"/>
    <s v="DUVET&amp;DUVET SET"/>
    <s v="Aqua"/>
    <s v="Full/Queen: 88x92&quot;/20x26&quot; (2)"/>
    <s v="B"/>
    <n v="127"/>
    <n v="6264.92"/>
  </r>
  <r>
    <s v="MP40-5467"/>
    <x v="0"/>
    <s v="Madison Park"/>
    <s v="Ceres"/>
    <s v="G0044D"/>
    <s v="WINDOW PANEL"/>
    <s v="White"/>
    <s v="50&quot;W x 63&quot;L (2)"/>
    <s v="B"/>
    <n v="447"/>
    <n v="6262.1"/>
  </r>
  <r>
    <s v="UH10-2503"/>
    <x v="4"/>
    <s v="Urban Habitat"/>
    <s v="Comfort Cool Jersey Knit"/>
    <s v="C0055"/>
    <s v="COMFORTER (SET)"/>
    <s v="Navy"/>
    <s v="68x94&quot;"/>
    <s v="B"/>
    <n v="255"/>
    <n v="6261.92"/>
  </r>
  <r>
    <s v="MP72-2492"/>
    <x v="7"/>
    <s v="Madison Park"/>
    <s v="Spa Cotton"/>
    <s v="H0002C"/>
    <s v="BATH RUG"/>
    <s v="Aqua"/>
    <s v="24x72&quot;"/>
    <s v="B"/>
    <n v="235"/>
    <n v="6251.3"/>
  </r>
  <r>
    <s v="CS20-0575"/>
    <x v="5"/>
    <s v="Comfort Spaces"/>
    <s v="Cotton 144TC"/>
    <s v="X3018B"/>
    <s v="SHEET/SHEET SET"/>
    <s v="Multi"/>
    <s v="Cal King: 108&quot;W x 102&quot;L/72&quot;W x 84&quot;L + 14&quot;D/20&quot;W x 40&quot;L (2)"/>
    <s v="ARB"/>
    <n v="253"/>
    <n v="6246.57"/>
  </r>
  <r>
    <s v="MPS72-569"/>
    <x v="7"/>
    <s v="Madison Park Signature"/>
    <s v="Splendor"/>
    <s v="H0022D"/>
    <s v="BATH RUG"/>
    <s v="Charcoal"/>
    <s v="20&quot;x30&quot;"/>
    <s v="A"/>
    <n v="369"/>
    <n v="6236.04"/>
  </r>
  <r>
    <s v="MP10-8687"/>
    <x v="1"/>
    <s v="Madison Park"/>
    <s v="Royce"/>
    <s v="A1161A"/>
    <s v="COMFORTER (SET)"/>
    <s v="Grey"/>
    <s v="King: 104&quot;W x 92&quot;L/20&quot;W x 36&quot;L(2)/18&quot;Wx18&quot;L/106&quot;Wx96&quot;L"/>
    <s v="NEW"/>
    <n v="85"/>
    <n v="6235.6"/>
  </r>
  <r>
    <s v="SS40-0136"/>
    <x v="0"/>
    <s v="SunSmart"/>
    <s v="Como"/>
    <s v="G0055A"/>
    <s v="WINDOW PANEL"/>
    <s v="Ivory"/>
    <s v="42x84&quot;(2)"/>
    <s v="B"/>
    <n v="245"/>
    <n v="6222.94"/>
  </r>
  <r>
    <s v="MPS72-578"/>
    <x v="7"/>
    <s v="Madison Park Signature"/>
    <s v="Splendor"/>
    <s v="H0022H"/>
    <s v="BATH RUG"/>
    <s v="Navy"/>
    <s v="17&quot;x24&quot;"/>
    <s v="TBD"/>
    <n v="453"/>
    <n v="6222.89"/>
  </r>
  <r>
    <s v="MP12-8714"/>
    <x v="1"/>
    <s v="Madison Park"/>
    <s v="Etta"/>
    <s v="A1164A"/>
    <s v="DUVET&amp;DUVET SET"/>
    <s v="Grey"/>
    <s v="King: 104&quot;W x 92&quot;L/20&quot;W x 36&quot;L(2)"/>
    <s v="TBD"/>
    <n v="110"/>
    <n v="6222.73"/>
  </r>
  <r>
    <s v="II04-9611"/>
    <x v="14"/>
    <s v="INK+IVY"/>
    <s v="IM222101"/>
    <s v="Q0010F"/>
    <s v="ROBE"/>
    <s v="Black 001"/>
    <s v="XL/XXL"/>
    <s v="A"/>
    <n v="257"/>
    <n v="6220.62"/>
  </r>
  <r>
    <s v="ID20-1084"/>
    <x v="5"/>
    <s v="Intelligent Design"/>
    <s v="Microfiber"/>
    <s v="D0037H"/>
    <s v="SHEET/SHEET SET"/>
    <s v="Teal"/>
    <s v="King: 108x102&quot;/20x40&quot;(2)/78x80+12&quot;"/>
    <s v="B"/>
    <n v="349"/>
    <n v="6219.54"/>
  </r>
  <r>
    <s v="CS20-1592"/>
    <x v="5"/>
    <s v="Comfort Spaces"/>
    <s v="Cotton 144TC"/>
    <s v="X3018F"/>
    <s v="SHEET/SHEET SET"/>
    <s v="Diamond Sliver"/>
    <s v="Twin XL: 66x96&quot;/20x30&quot;/39x80&quot;+12&quot;"/>
    <s v="ARB"/>
    <n v="392"/>
    <n v="6205.36"/>
  </r>
  <r>
    <s v="MP40-1282"/>
    <x v="0"/>
    <s v="Madison Park"/>
    <s v="Saratoga"/>
    <s v="G0016G"/>
    <s v="WINDOW PANEL"/>
    <s v="Grey/White"/>
    <s v="50x84&quot;"/>
    <s v="B"/>
    <n v="408"/>
    <n v="6198.69"/>
  </r>
  <r>
    <s v="AM51-0525"/>
    <x v="3"/>
    <s v="Madison Park"/>
    <s v="Bamboo Cotton"/>
    <s v="E6003E"/>
    <s v="BLANKET"/>
    <s v="Navy"/>
    <s v="King: 108&quot;x90&quot;"/>
    <s v="TBD"/>
    <n v="170"/>
    <n v="6194.17"/>
  </r>
  <r>
    <s v="MP40-3600"/>
    <x v="0"/>
    <s v="Madison Park"/>
    <s v="Saratoga"/>
    <s v="G0016I"/>
    <s v="WINDOW PANEL"/>
    <s v="Beige/Gold"/>
    <s v="50x108&quot;"/>
    <s v="B"/>
    <n v="244"/>
    <n v="6191.51"/>
  </r>
  <r>
    <s v="MPE20-1043"/>
    <x v="5"/>
    <s v="Madison Park Essentials"/>
    <s v="200 Thread Count Printed Cotton"/>
    <s v="D0024O"/>
    <s v="SHEET/SHEET SET"/>
    <s v="Blue Palmetto"/>
    <s v="King: 108x102&quot;/20x40&quot;(2)/78x80+15&quot;"/>
    <s v="B"/>
    <n v="197"/>
    <n v="6191.07"/>
  </r>
  <r>
    <s v="MP10-8489"/>
    <x v="1"/>
    <s v="Madison Park"/>
    <s v="Carolina"/>
    <s v="A1154B"/>
    <s v="COMFORTER (SET)"/>
    <s v="Taupe"/>
    <s v="King/ Cal King : 104&quot;W x 92&quot;L/20&quot;W x 36&quot;L(2)/12&quot;W x 18&quot;L/104&quot;W x 94&quot;L/20&quot;W x 36&quot;L(2)"/>
    <s v="B"/>
    <n v="101"/>
    <n v="6187.81"/>
  </r>
  <r>
    <s v="MP40-3559"/>
    <x v="0"/>
    <s v="Madison Park"/>
    <s v="Emilia"/>
    <s v="G0001I"/>
    <s v="WINDOW PANEL"/>
    <s v="Champagne"/>
    <s v="50x120&quot;"/>
    <s v="B"/>
    <n v="259"/>
    <n v="6182.73"/>
  </r>
  <r>
    <s v="CCL30-0036"/>
    <x v="1"/>
    <s v="Croscill Classics"/>
    <s v="Winchester"/>
    <s v="A0102C"/>
    <s v="NORMAL PILLOW"/>
    <s v="Gold"/>
    <s v="20x20&quot;"/>
    <s v="B"/>
    <n v="143"/>
    <n v="6179.73"/>
  </r>
  <r>
    <s v="TN51-0542"/>
    <x v="3"/>
    <s v="True North by Sleep Philosophy"/>
    <s v="Microfleece"/>
    <s v="E1077A"/>
    <s v="BLANKET"/>
    <s v="Ivory"/>
    <s v="66&quot; x 90&quot;"/>
    <s v="B"/>
    <n v="505"/>
    <n v="6178.55"/>
  </r>
  <r>
    <s v="CS20-1574"/>
    <x v="5"/>
    <s v="Comfort Spaces"/>
    <s v="Cotton 144TC"/>
    <s v="X3018J"/>
    <s v="SHEET/SHEET SET"/>
    <s v="Tabitha Purple"/>
    <s v="Twin XL: 66x96&quot;/20x30&quot;/39x80&quot;+12&quot;"/>
    <s v="ARB-"/>
    <n v="390"/>
    <n v="6173.7"/>
  </r>
  <r>
    <s v="MP40-8333"/>
    <x v="0"/>
    <s v="Madison Park"/>
    <s v="Emilia"/>
    <s v="G0001P"/>
    <s v="WINDOW PANEL"/>
    <s v="Green"/>
    <s v="50x84&quot;"/>
    <s v="TBD"/>
    <n v="392"/>
    <n v="6171.05"/>
  </r>
  <r>
    <s v="AM10-0160"/>
    <x v="1"/>
    <s v="Super Listing"/>
    <s v="Bailey"/>
    <s v="A6008A"/>
    <s v="COMFORTER (SET)"/>
    <s v="White"/>
    <s v="King/Cal King: 104x90&quot;/20x36&quot;(2)/16x16&quot;"/>
    <s v="TBD"/>
    <n v="143"/>
    <n v="6162.1"/>
  </r>
  <r>
    <s v="WR20-3958"/>
    <x v="5"/>
    <s v="Woolrich"/>
    <s v="Cotton Flannel"/>
    <s v="D0049B"/>
    <s v="SHEET/SHEET SET"/>
    <s v="Pine Trees"/>
    <s v="Twin: 66&quot;Wx96&quot;L/39&quot;Wx75&quot;L+12&quot;D/20&quot;Wx30&quot;L"/>
    <s v="B"/>
    <n v="264"/>
    <n v="6161.38"/>
  </r>
  <r>
    <s v="CS20-1712"/>
    <x v="5"/>
    <s v="Comfort Spaces"/>
    <s v="Cotton Flannel 135GSM"/>
    <s v="X3069U"/>
    <s v="SHEET/SHEET SET"/>
    <s v="Reindeer"/>
    <s v="King: 108x102&quot;/78x81+14&quot;/21x40&quot;(2)"/>
    <s v="ARB"/>
    <n v="228"/>
    <n v="6153.72"/>
  </r>
  <r>
    <s v="CS20-1591"/>
    <x v="5"/>
    <s v="Comfort Spaces"/>
    <s v="Cotton 144TC"/>
    <s v="X3018F"/>
    <s v="SHEET/SHEET SET"/>
    <s v="Diamond Sliver"/>
    <s v="Twin: 66x96&quot;/20x30&quot;/39x75&quot;+12&quot;"/>
    <s v="ARB-"/>
    <n v="394"/>
    <n v="6142.46"/>
  </r>
  <r>
    <s v="MP21-4859"/>
    <x v="5"/>
    <s v="Madison Park"/>
    <s v="1500 Thread Count"/>
    <s v="D0022D-1"/>
    <s v="PILLOWCASE"/>
    <s v="Seafoam"/>
    <s v="King: 20&quot;W x 40&quot;L (2)"/>
    <s v="B"/>
    <n v="444"/>
    <n v="6124.13"/>
  </r>
  <r>
    <s v="CS13-1495"/>
    <x v="1"/>
    <s v="Comfort Spaces"/>
    <s v="Kienna"/>
    <s v="X1003D"/>
    <s v="COVERLET&amp;BEDSPR"/>
    <s v="White"/>
    <s v="Queen: 102&quot;W x 118&quot;L / 20&quot;W x 26&quot;L + 0.5&quot;  (2)"/>
    <s v="ARB"/>
    <n v="178"/>
    <n v="6107.18"/>
  </r>
  <r>
    <s v="UHK12-0054"/>
    <x v="1"/>
    <s v="Intelligent Design Kids"/>
    <s v="Cloud"/>
    <s v="B7001B"/>
    <s v="DUVET&amp;DUVET SET"/>
    <s v="Pink"/>
    <s v="Twin: 68&quot;Wx88&quot;L/20&quot;Wx26&quot;L+1&quot;D/16&quot;Wx16&quot;L/12&quot;x16&quot;L"/>
    <s v="B"/>
    <n v="175"/>
    <n v="6104.95"/>
  </r>
  <r>
    <s v="PC20-005"/>
    <x v="5"/>
    <s v="True North by Sleep Philosophy"/>
    <s v="Micro Fleece"/>
    <s v="D0034N"/>
    <s v="SHEET/SHEET SET"/>
    <s v="Green"/>
    <s v="Twin: 66x96&quot;/39x75+14&quot;/20x30&quot;"/>
    <s v="B"/>
    <n v="255"/>
    <n v="6102.96"/>
  </r>
  <r>
    <s v="MP10-8707"/>
    <x v="1"/>
    <s v="Madison Park"/>
    <s v="Salara"/>
    <s v="A1163A"/>
    <s v="COMFORTER (SET)"/>
    <s v="Blue"/>
    <s v="King:104&quot;Wx92&quot;L/20&quot;Wx36&quot;L(2)/78&quot;Wx80&quot;L+15&quot;D/18&quot;Wx18&quot;L/12&quot;Wx16&quot;L/16&quot;Wx16&quot;L"/>
    <s v="TBD"/>
    <n v="83"/>
    <n v="6096"/>
  </r>
  <r>
    <s v="MP12-8339"/>
    <x v="1"/>
    <s v="Madison Park"/>
    <s v="Ibiza"/>
    <s v="A1141A"/>
    <s v="DUVET&amp;DUVET SET"/>
    <s v="Black/Ivory"/>
    <s v="Full/Queen:90&quot;Wx90&quot;L/20&quot;Wx26&quot;L(2)/12&quot;Wx18&quot;L"/>
    <s v="B"/>
    <n v="235"/>
    <n v="6092.62"/>
  </r>
  <r>
    <s v="CS10-1326"/>
    <x v="1"/>
    <s v="Comfort Spaces"/>
    <s v="Kate"/>
    <s v="X1026A"/>
    <s v="COMFORTER (SET)"/>
    <s v="Grey/Purple"/>
    <s v="King:104&quot;Wx90&quot;W/20&quot;Wx36&quot;L(2)/108&quot;Wx102&quot;L/78&quot;Wx80&quot;L"/>
    <s v="ARB"/>
    <n v="150"/>
    <n v="6088.5"/>
  </r>
  <r>
    <s v="MP20-6424"/>
    <x v="5"/>
    <s v="Madison Park"/>
    <s v="800 Thread Count"/>
    <s v="D0023G"/>
    <s v="SHEET/SHEET SET"/>
    <s v="Charcoal"/>
    <s v="Cal King: 108x102&quot;/20x40&quot;(4)/72x84&quot;+15&quot;"/>
    <s v="B"/>
    <n v="137"/>
    <n v="6065.59"/>
  </r>
  <r>
    <s v="CS20-1399"/>
    <x v="5"/>
    <s v="Comfort Spaces"/>
    <s v="Cotton Flannel 135GSM"/>
    <s v="X3069P"/>
    <s v="SHEET/SHEET SET"/>
    <s v="Black"/>
    <s v="Twin XL: 68x102&quot;/39x80+12&quot;/21x30&quot;"/>
    <s v="ARB-"/>
    <n v="270"/>
    <n v="6056.42"/>
  </r>
  <r>
    <s v="MP40-3599"/>
    <x v="0"/>
    <s v="Madison Park"/>
    <s v="Saratoga"/>
    <s v="G0016I"/>
    <s v="WINDOW PANEL"/>
    <s v="Beige/Gold"/>
    <s v="50x95&quot;"/>
    <s v="B"/>
    <n v="271"/>
    <n v="6051.07"/>
  </r>
  <r>
    <s v="TN20-0585"/>
    <x v="5"/>
    <s v="True North by Sleep Philosophy"/>
    <s v="Soloft Plush"/>
    <s v="D0054B"/>
    <s v="SHEET/SHEET SET"/>
    <s v="Taupe"/>
    <s v="Twin: 39x75+14&quot;/66x96&quot;/20x30&quot;"/>
    <s v="B"/>
    <n v="269"/>
    <n v="6050.08"/>
  </r>
  <r>
    <s v="MPS10-597"/>
    <x v="1"/>
    <s v="Madison Park Signature"/>
    <s v="Cirque"/>
    <s v="A1159A"/>
    <s v="COMFORTER (SET)"/>
    <s v="Gold"/>
    <s v="King: 110x96&quot;/20x36&quot;+1.5&quot;/26x26+1.5&quot;(3)/20x20&quot;/18x18&quot;/14x20&quot;"/>
    <s v="TBD"/>
    <n v="32"/>
    <n v="6046.86"/>
  </r>
  <r>
    <s v="II51-1142"/>
    <x v="3"/>
    <s v="INK+IVY"/>
    <s v="Bree Knit"/>
    <s v="E1055E-4"/>
    <s v="BLANKET"/>
    <s v="Indigo"/>
    <s v="Twin: 66x90&quot;"/>
    <s v="B"/>
    <n v="179"/>
    <n v="6045.31"/>
  </r>
  <r>
    <s v="ST54-0215"/>
    <x v="3"/>
    <s v="Serta"/>
    <s v="Freya AZ"/>
    <s v="X4047F"/>
    <s v="ELECT BLANKET"/>
    <s v="Smoke Grey"/>
    <s v="Full: 77x84&quot;"/>
    <s v="ARB"/>
    <n v="116"/>
    <n v="6038.96"/>
  </r>
  <r>
    <s v="HH12-1829"/>
    <x v="10"/>
    <s v="Harbor House Blue"/>
    <s v="Morgan"/>
    <s v="X1082A"/>
    <s v="DUVET&amp;DUVET SET"/>
    <s v="White/Grey"/>
    <s v="King: 106x90&quot;/20x36&quot;(2)/18x18&quot;/12x20&quot;"/>
    <s v="B-"/>
    <n v="60"/>
    <n v="6032.34"/>
  </r>
  <r>
    <s v="5DS153-0050"/>
    <x v="9"/>
    <s v="INK+IVY"/>
    <s v="Lumivive"/>
    <s v="K0208"/>
    <s v="LGT-TABLE LAMPS"/>
    <s v="Gold"/>
    <s v="8.5x8.5x17&quot;/body size:5x5x1&quot;/shade size:8.5x8.5x4.75&quot;"/>
    <s v="B"/>
    <n v="158"/>
    <n v="6018.77"/>
  </r>
  <r>
    <s v="MPE10-1062"/>
    <x v="1"/>
    <s v="Madison Park Essentials"/>
    <s v="Luna"/>
    <s v="A0132A"/>
    <s v="COMFORTER (SET)"/>
    <s v="Blue"/>
    <s v="Cal King:104x92&quot;/20x36&quot;(2)/108x102&quot;/72x84+14&quot;/20x40&quot;(2)"/>
    <s v="B"/>
    <n v="146"/>
    <n v="6016.36"/>
  </r>
  <r>
    <s v="ST54-3595"/>
    <x v="3"/>
    <s v="Serta"/>
    <s v="Heated Faux Feathersoft"/>
    <s v="E1083B-1"/>
    <s v="ELECT BLANKET"/>
    <s v="Navy"/>
    <s v="Twin: 62x84&quot;"/>
    <s v="ARB-"/>
    <n v="103"/>
    <n v="6011.08"/>
  </r>
  <r>
    <s v="SS40-0028"/>
    <x v="0"/>
    <s v="SunSmart"/>
    <s v="Maya"/>
    <s v="G0041D"/>
    <s v="WINDOW PANEL"/>
    <s v="Grey"/>
    <s v="50&quot;W x 84&quot;L"/>
    <s v="B"/>
    <n v="355"/>
    <n v="6004.91"/>
  </r>
  <r>
    <s v="MP40-1283"/>
    <x v="0"/>
    <s v="Madison Park"/>
    <s v="Saratoga"/>
    <s v="G0016A"/>
    <s v="WINDOW PANEL"/>
    <s v="Beige/Grey"/>
    <s v="50x95&quot;"/>
    <s v="B"/>
    <n v="290"/>
    <n v="5999.48"/>
  </r>
  <r>
    <s v="MPE21-1136"/>
    <x v="5"/>
    <s v="Madison Park Essentials"/>
    <s v="Satin"/>
    <s v="D0004Q-1"/>
    <s v="PILLOWCASE"/>
    <s v="Blue"/>
    <s v="King Pillowcase: 20x40&quot;(2)"/>
    <s v="B"/>
    <n v="1048"/>
    <n v="5995.13"/>
  </r>
  <r>
    <s v="MP40-6326"/>
    <x v="0"/>
    <s v="Madison Park"/>
    <s v="Emilia"/>
    <s v="G0001F"/>
    <s v="WINDOW PANEL"/>
    <s v="Silver"/>
    <s v="50x84&quot;"/>
    <s v="B"/>
    <n v="362"/>
    <n v="5977.69"/>
  </r>
  <r>
    <s v="CS20-0394"/>
    <x v="5"/>
    <s v="Comfort Spaces"/>
    <s v="Cotton Flannel 135GSM"/>
    <s v="X3069N"/>
    <s v="SHEET/SHEET SET"/>
    <s v="Blue"/>
    <s v="Twin: 68&quot;W x 98&quot;L/39&quot;W x 75&quot;L + 12&quot;D/21&quot;W x 30&quot;L"/>
    <s v="ARB"/>
    <n v="337"/>
    <n v="5968.27"/>
  </r>
  <r>
    <s v="MP40-7870"/>
    <x v="0"/>
    <s v="Madison Park"/>
    <s v="Galen"/>
    <s v="G0050A"/>
    <s v="WINDOW PANEL"/>
    <s v="Blue"/>
    <s v="23x64&quot;"/>
    <s v="B"/>
    <n v="219"/>
    <n v="5964.5"/>
  </r>
  <r>
    <s v="ST54-3576"/>
    <x v="3"/>
    <s v="Serta"/>
    <s v="Dream Soft Heated"/>
    <s v="E1083B"/>
    <s v="ELECT BLANKET"/>
    <s v="Navy"/>
    <s v="Full:77x84&quot;"/>
    <s v="TBD"/>
    <n v="112"/>
    <n v="5961.23"/>
  </r>
  <r>
    <s v="SI55-0060"/>
    <x v="3"/>
    <s v="Sharper Image"/>
    <s v="Embossed Microfiber"/>
    <s v="E1081"/>
    <s v="ELEC MATT PAD"/>
    <s v="White"/>
    <s v="Full: 54x75+15&quot;"/>
    <s v="TBD"/>
    <n v="128"/>
    <n v="5956.89"/>
  </r>
  <r>
    <s v="TN20-0564"/>
    <x v="5"/>
    <s v="True North by Sleep Philosophy"/>
    <s v="Cozy Cotton Flannel"/>
    <s v="D0050B"/>
    <s v="SHEET/SHEET SET"/>
    <s v="White Village Print"/>
    <s v="Twin XL: 66x102&quot;/39x80+12&quot;/20x30&quot;"/>
    <s v="B"/>
    <n v="321"/>
    <n v="5956.38"/>
  </r>
  <r>
    <s v="MP40-1782"/>
    <x v="0"/>
    <s v="Madison Park"/>
    <s v="Andora"/>
    <s v="G0026E"/>
    <s v="WINDOW PANEL"/>
    <s v="Navy"/>
    <s v="50x95&quot;"/>
    <s v="B"/>
    <n v="223"/>
    <n v="5939.29"/>
  </r>
  <r>
    <s v="5DS40-0151"/>
    <x v="0"/>
    <s v="510 Design"/>
    <s v="Colt"/>
    <s v="G0048A"/>
    <s v="WINDOW PANEL"/>
    <s v="Ivory"/>
    <s v="37&quot;W x 63&quot;L (2)"/>
    <s v="B"/>
    <n v="310"/>
    <n v="5928.34"/>
  </r>
  <r>
    <s v="ID20-1475"/>
    <x v="5"/>
    <s v="Intelligent Design"/>
    <s v="Metallic Dot"/>
    <s v="D0026B"/>
    <s v="SHEET/SHEET SET"/>
    <s v="Blush/Gold"/>
    <s v="Full: 81&quot;W x 96&quot;L/20&quot;W x 30&quot;L (2)/54&quot;W x 75&quot;L + 14&quot;D"/>
    <s v="B"/>
    <n v="295"/>
    <n v="5927.71"/>
  </r>
  <r>
    <s v="TN20-0462"/>
    <x v="5"/>
    <s v="True North by Sleep Philosophy"/>
    <s v="Micro Fleece"/>
    <s v="D0034R"/>
    <s v="SHEET/SHEET SET"/>
    <s v="Black"/>
    <s v="Full: 82x96&quot;/54x75+14&quot;/20x30&quot;(2)"/>
    <s v="B"/>
    <n v="211"/>
    <n v="5921.93"/>
  </r>
  <r>
    <s v="CS20-1731"/>
    <x v="5"/>
    <s v="Comfort Spaces"/>
    <s v="Cotton 144TC"/>
    <s v="X3018S"/>
    <s v="SHEET/SHEET SET"/>
    <s v="Sage Green"/>
    <s v="Twin XL: 66x96&quot;/39x80&quot;+12/20x30&quot;"/>
    <s v="ARB"/>
    <n v="354"/>
    <n v="5911.8"/>
  </r>
  <r>
    <s v="MPE10-1073"/>
    <x v="1"/>
    <s v="Madison Park Essentials"/>
    <s v="Jaxon"/>
    <s v="A1119E"/>
    <s v="COMFORTER (SET)"/>
    <s v="Coral/Grey"/>
    <s v="Twin: 68“W x 86&quot;L/20&quot;W x 26&quot;L(1)/66&quot;W x 96&quot;L/39&quot;W x 75&quot;L+12&quot;D/20&quot;W x 30&quot;L(1)"/>
    <s v="B"/>
    <n v="170"/>
    <n v="5910.45"/>
  </r>
  <r>
    <s v="MP72-5829"/>
    <x v="7"/>
    <s v="Madison Park"/>
    <s v="Lasso"/>
    <s v="H0015C"/>
    <s v="BATH RUG"/>
    <s v="Charcoal"/>
    <s v="17&quot;Wx24&quot;L"/>
    <s v="B"/>
    <n v="410"/>
    <n v="5905.17"/>
  </r>
  <r>
    <s v="MP20-8001"/>
    <x v="5"/>
    <s v="Madison Park"/>
    <s v="600 Thread Count Pima Cotton"/>
    <s v="D0013E"/>
    <s v="SHEET/SHEET SET"/>
    <s v="Navy"/>
    <s v="Cal King: 108x102&quot;/20x40&quot;(2)/72x84+16&quot;"/>
    <s v="B"/>
    <n v="82"/>
    <n v="5888.27"/>
  </r>
  <r>
    <s v="MP10-3448"/>
    <x v="1"/>
    <s v="Madison Park"/>
    <s v="Serene"/>
    <s v="A1013E"/>
    <s v="COMFORTER (SET)"/>
    <s v="Purple"/>
    <s v="Cal King: 104x92&quot;/20x36&quot;(2)/72x84+15&quot;/18x18&quot;/12x16&quot;/12x18&quot;"/>
    <s v="B"/>
    <n v="83"/>
    <n v="5885.27"/>
  </r>
  <r>
    <s v="CS20-0340"/>
    <x v="5"/>
    <s v="Comfort Spaces"/>
    <s v="Cotton Flannel 135GSM"/>
    <s v="X3069B"/>
    <s v="SHEET/SHEET SET"/>
    <s v="Aqua"/>
    <s v="Full: 80&quot;W x 98&quot;L/55&quot;W x 76&quot;L + 12&quot;D/21&quot;W x 30&quot;L (2)"/>
    <s v="ARB"/>
    <n v="274"/>
    <n v="5880.04"/>
  </r>
  <r>
    <s v="ID12-2378"/>
    <x v="1"/>
    <s v="Intelligent Design"/>
    <s v="Lucy"/>
    <s v="B3072G"/>
    <s v="DUVET&amp;DUVET SET"/>
    <s v="Blue"/>
    <s v="Full/Queen: 88&quot;W x 90&quot;L/20&quot;W x 26&quot;L (2)"/>
    <s v="B"/>
    <n v="164"/>
    <n v="5880.01"/>
  </r>
  <r>
    <s v="CS20-0587"/>
    <x v="5"/>
    <s v="Comfort Spaces"/>
    <s v="Cotton 144TC"/>
    <s v="X3018D"/>
    <s v="SHEET/SHEET SET"/>
    <s v="Blue"/>
    <s v="Cal King: 108&quot;W x 102&quot;L/72&quot;W x 84&quot;L + 14&quot;D/20&quot;W x 40&quot;L (2)"/>
    <s v="ARB"/>
    <n v="240"/>
    <n v="5876.2"/>
  </r>
  <r>
    <s v="MP21-4849"/>
    <x v="5"/>
    <s v="Madison Park"/>
    <s v="1500 Thread Count"/>
    <s v="D0022C-1"/>
    <s v="PILLOWCASE"/>
    <s v="Ivory"/>
    <s v="King: 20&quot;W x 40&quot;L (2)"/>
    <s v="B"/>
    <n v="431"/>
    <n v="5875.32"/>
  </r>
  <r>
    <s v="MPE10-1072"/>
    <x v="1"/>
    <s v="Madison Park Essentials"/>
    <s v="Jaxon"/>
    <s v="A1119D"/>
    <s v="COMFORTER (SET)"/>
    <s v="Green/Grey"/>
    <s v="Cal King: 104&quot;W x 92&quot;L/20'W x 36&quot;L(2)/108&quot;W x 102&quot;L/72&quot;W x 84&quot;L+14&quot;D/20&quot;W x 40&quot;L(2)"/>
    <s v="B+"/>
    <n v="123"/>
    <n v="5869.27"/>
  </r>
  <r>
    <s v="TN20-0594"/>
    <x v="5"/>
    <s v="True North by Sleep Philosophy"/>
    <s v="Micro Fleece"/>
    <s v="D0053A"/>
    <s v="SHEET/SHEET SET"/>
    <s v="Aqua"/>
    <s v="Cal.King: 108x102&quot;/72x84+14&quot;/20x40&quot;(2)"/>
    <s v="B"/>
    <n v="165"/>
    <n v="5865.1"/>
  </r>
  <r>
    <s v="MP10-8653"/>
    <x v="1"/>
    <s v="Madison Park"/>
    <s v="Riva"/>
    <s v="A1155A"/>
    <s v="COMFORTER (SET)"/>
    <s v="Beige"/>
    <s v="King"/>
    <s v="TBD"/>
    <n v="93"/>
    <n v="5856.14"/>
  </r>
  <r>
    <s v="MP40-4209"/>
    <x v="1"/>
    <s v="Madison Park"/>
    <s v="Serene"/>
    <s v="A1013F-2"/>
    <s v="WINDOW PANEL"/>
    <s v="Navy"/>
    <s v="50x84&quot;"/>
    <s v="B-"/>
    <n v="333"/>
    <n v="5856.08"/>
  </r>
  <r>
    <s v="NS11-3247"/>
    <x v="1"/>
    <s v="N Natori"/>
    <s v="Hanae"/>
    <s v="A9001A-1"/>
    <s v="BED SKIRT&amp;SHAM"/>
    <s v="White"/>
    <s v="26&quot;W x 26&quot;L"/>
    <s v="A"/>
    <n v="302"/>
    <n v="5853.96"/>
  </r>
  <r>
    <s v="MP40-7445"/>
    <x v="0"/>
    <s v="Madison Park"/>
    <s v="Como"/>
    <s v="G0055B"/>
    <s v="WINDOW PANEL"/>
    <s v="Taupe"/>
    <s v="27x64&quot;"/>
    <s v="B"/>
    <n v="190"/>
    <n v="5837.54"/>
  </r>
  <r>
    <s v="MP10-8488"/>
    <x v="1"/>
    <s v="Madison Park"/>
    <s v="Carolina"/>
    <s v="A1154B"/>
    <s v="COMFORTER (SET)"/>
    <s v="Taupe"/>
    <s v="Full/ Queen : 90&quot;W x 90&quot;L/20&quot;W x 26&quot;L(2)/12&quot;W x 18&quot;L/ 90&quot;W x 90&quot;L/20&quot;W x 26&quot;L(2)"/>
    <s v="B"/>
    <n v="116"/>
    <n v="5835.23"/>
  </r>
  <r>
    <s v="MPE21-1164"/>
    <x v="5"/>
    <s v="Madison Park Essentials"/>
    <s v="Satin"/>
    <s v="D0004U-1"/>
    <s v="PILLOWCASE"/>
    <s v="Champagne"/>
    <s v="King Pillowcase: 20x40&quot;(2)"/>
    <s v="B"/>
    <n v="1011"/>
    <n v="5822.43"/>
  </r>
  <r>
    <s v="MP10-8599"/>
    <x v="1"/>
    <s v="Madison Park"/>
    <s v="Dawn"/>
    <s v="A0001E"/>
    <s v="COMFORTER (SET)"/>
    <s v="Green"/>
    <s v="King: 104x92&quot;/20x36+2&quot;(2)/78x80+15&quot;/16x16&quot;/12x18&quot;/18x18&quot;/26x26&quot;(2)"/>
    <s v="B"/>
    <n v="55"/>
    <n v="5821.82"/>
  </r>
  <r>
    <s v="MP10-8477"/>
    <x v="1"/>
    <s v="Madison Park"/>
    <s v="Dallas"/>
    <s v="A0023C"/>
    <s v="COMFORTER (SET)"/>
    <s v="Brown"/>
    <s v="Cal King: 104&quot;W x 92&quot;L/20&quot;W x 36&quot;L (2)/72&quot;W x 84&quot;L + 15&quot;D /18&quot;W x 18&quot;L/12&quot;W x 18&quot;L/16&quot;W x 16&quot;L"/>
    <s v="B"/>
    <n v="73"/>
    <n v="5815.14"/>
  </r>
  <r>
    <s v="CS20-1601"/>
    <x v="5"/>
    <s v="Comfort Spaces"/>
    <s v="Cotton Flannel 135GSM"/>
    <s v="X3069J"/>
    <s v="SHEET/SHEET SET"/>
    <s v="Blue Plaids"/>
    <s v="Full: 80x98&quot;/55x76+12&quot;/21x30&quot;(2)"/>
    <s v="ARB"/>
    <n v="237"/>
    <n v="5812.55"/>
  </r>
  <r>
    <s v="ST54-0312"/>
    <x v="3"/>
    <s v="Serta"/>
    <s v="Ribbed Plush"/>
    <s v="E0121B-1"/>
    <s v="ELECT BLANKET"/>
    <s v="Chestnut Brown"/>
    <s v="Queen: 84x90&quot;"/>
    <s v="ARB"/>
    <n v="74"/>
    <n v="5809"/>
  </r>
  <r>
    <s v="NS12-3245"/>
    <x v="1"/>
    <s v="N Natori"/>
    <s v="Hanae"/>
    <s v="A9001A"/>
    <s v="DUVET&amp;DUVET SET"/>
    <s v="White"/>
    <s v="Full/Queen: 92&quot;W x 96&quot;L/20&quot;W x 26&quot;L (2)"/>
    <s v="B+"/>
    <n v="74"/>
    <n v="5806.01"/>
  </r>
  <r>
    <s v="SHET20-744"/>
    <x v="5"/>
    <s v="True North by Sleep Philosophy"/>
    <s v="Micro Fleece"/>
    <s v="D0034N"/>
    <s v="SHEET/SHEET SET"/>
    <s v="Green"/>
    <s v="Cal.King: 108x102&quot;/72x84+14&quot;/20x40&quot;(2)"/>
    <s v="B"/>
    <n v="167"/>
    <n v="5799.56"/>
  </r>
  <r>
    <s v="SHET20-534"/>
    <x v="5"/>
    <s v="True North by Sleep Philosophy"/>
    <s v="Micro Fleece"/>
    <s v="D0034C"/>
    <s v="SHEET/SHEET SET"/>
    <s v="Red"/>
    <s v="Twin: 66x96&quot;/39x75+14&quot;/20x30&quot;"/>
    <s v="B"/>
    <n v="244"/>
    <n v="5797.04"/>
  </r>
  <r>
    <s v="MP40-4934"/>
    <x v="0"/>
    <s v="Madison Park"/>
    <s v="Irina"/>
    <s v="G0017A"/>
    <s v="WINDOW PANEL"/>
    <s v="White"/>
    <s v="50&quot;W x 144&quot;L"/>
    <s v="B"/>
    <n v="307"/>
    <n v="5795.94"/>
  </r>
  <r>
    <s v="TT10-0002"/>
    <x v="1"/>
    <s v="Intelligent Design"/>
    <s v="Felicia"/>
    <s v="B3053B-1"/>
    <s v="COMFORTER (SET)"/>
    <s v="Blush"/>
    <s v="Full/Queen:90&quot;Wx90&quot;L/20&quot;Wx26&quot;L+2&quot;D(2)/12&quot;Wx16&quot;L"/>
    <s v="TBD"/>
    <n v="128"/>
    <n v="5793.72"/>
  </r>
  <r>
    <s v="CS20-0342"/>
    <x v="5"/>
    <s v="Comfort Spaces"/>
    <s v="Cotton Flannel 135GSM"/>
    <s v="X3069B"/>
    <s v="SHEET/SHEET SET"/>
    <s v="Aqua"/>
    <s v="King: 108&quot;W x 102&quot;L/78&quot;W x 81&quot;L + 14&quot;D/21&quot;W x 40&quot;L (2)"/>
    <s v="ARB"/>
    <n v="219"/>
    <n v="5792.55"/>
  </r>
  <r>
    <s v="MP10-8474"/>
    <x v="1"/>
    <s v="Madison Park"/>
    <s v="Dallas"/>
    <s v="A0023B"/>
    <s v="COMFORTER (SET)"/>
    <s v="Grey"/>
    <s v="Cal King: 104&quot;W x 92&quot;L/20&quot;W x 36&quot;L (2)/72&quot;W x 84&quot;L + 15&quot;D /18&quot;W x 18&quot;L/12&quot;W x 18&quot;L/16&quot;W x 16&quot;L"/>
    <s v="B"/>
    <n v="70"/>
    <n v="5791.22"/>
  </r>
  <r>
    <s v="SHET20-535"/>
    <x v="5"/>
    <s v="True North by Sleep Philosophy"/>
    <s v="Micro Fleece"/>
    <s v="D0034C"/>
    <s v="SHEET/SHEET SET"/>
    <s v="Red"/>
    <s v="Full: 82x96&quot;/54x75+14&quot;/20x30&quot;(2)"/>
    <s v="B"/>
    <n v="207"/>
    <n v="5791.14"/>
  </r>
  <r>
    <s v="ID12-2325"/>
    <x v="1"/>
    <s v="Intelligent Design"/>
    <s v="Oliena"/>
    <s v="B1032A"/>
    <s v="DUVET&amp;DUVET SET"/>
    <s v="Pink"/>
    <s v="Full/Queen: 88&quot;W x 90&quot;L/20&quot;W x 26&quot;L+1&quot;D (2)"/>
    <s v="B"/>
    <n v="256"/>
    <n v="5784.4"/>
  </r>
  <r>
    <s v="CS20-0958"/>
    <x v="5"/>
    <s v="Comfort Spaces"/>
    <s v="Cotton Flannel 135GSM"/>
    <s v="X3069K"/>
    <s v="SHEET/SHEET SET"/>
    <s v="Aqua"/>
    <s v="Full: 80&quot;W x 98&quot;L/55&quot;W x 76&quot;L + 12&quot;D/21&quot;W x 30&quot;L(2)"/>
    <s v="ARB"/>
    <n v="237"/>
    <n v="5768.58"/>
  </r>
  <r>
    <s v="SHET20-740"/>
    <x v="5"/>
    <s v="True North by Sleep Philosophy"/>
    <s v="Micro Fleece"/>
    <s v="D0034C"/>
    <s v="SHEET/SHEET SET"/>
    <s v="Red"/>
    <s v="Cal.King: 108x102&quot;/72x84+14&quot;/20x40&quot;(2)"/>
    <s v="B"/>
    <n v="167"/>
    <n v="5762.06"/>
  </r>
  <r>
    <s v="AM10-0293"/>
    <x v="1"/>
    <s v="Super Listing"/>
    <s v="Boulder Stripe"/>
    <s v="A6003E"/>
    <s v="COMFORTER (SET)"/>
    <s v="Purple"/>
    <s v="Twin/Twin XL: 66x90&quot;/20x26&quot;"/>
    <s v="B"/>
    <n v="209"/>
    <n v="5759.74"/>
  </r>
  <r>
    <s v="MP51N-8382"/>
    <x v="3"/>
    <s v="Madison Park"/>
    <s v="Freshspun Basketweave"/>
    <s v="E1017I"/>
    <s v="BLANKET"/>
    <s v="Green"/>
    <s v="Twin: 66x90&quot;"/>
    <s v="B"/>
    <n v="325"/>
    <n v="5753.76"/>
  </r>
  <r>
    <s v="UHK13-0222"/>
    <x v="1"/>
    <s v="Intelligent Design Kids"/>
    <s v="Morris"/>
    <s v="B7004"/>
    <s v="COVERLET&amp;BEDSPR"/>
    <s v="Multi"/>
    <s v="Twin: 68&quot;W x 88&quot;L/20&quot;W x 26&quot;L (1)"/>
    <s v="B"/>
    <n v="155"/>
    <n v="5750.26"/>
  </r>
  <r>
    <s v="MPS72-583"/>
    <x v="7"/>
    <s v="Madison Park Signature"/>
    <s v="Splendor"/>
    <s v="H0022H"/>
    <s v="BATH RUG"/>
    <s v="Navy"/>
    <s v="24x72&quot;"/>
    <s v="TBD"/>
    <n v="165"/>
    <n v="5744.72"/>
  </r>
  <r>
    <s v="CS20-0445"/>
    <x v="5"/>
    <s v="Comfort Spaces"/>
    <s v="Microfiber Coolmax"/>
    <s v="X3067A"/>
    <s v="SHEET/SHEET SET"/>
    <s v="Light Grey"/>
    <s v="Twin: 66&quot;W x 96&quot;L/20&quot;W x 30&quot;L (1)/39&quot;W x 75&quot;L + 14&quot;D"/>
    <s v="ARB"/>
    <n v="367"/>
    <n v="5739.88"/>
  </r>
  <r>
    <s v="ID20-696"/>
    <x v="5"/>
    <s v="Intelligent Design"/>
    <s v="Cotton Blend Jersey Knit"/>
    <s v="D0005C"/>
    <s v="SHEET/SHEET SET"/>
    <s v="Aqua"/>
    <s v="Twin XL: 66x96&quot;/39x80+14&quot;/20x30&quot;"/>
    <s v="B"/>
    <n v="271"/>
    <n v="5739.07"/>
  </r>
  <r>
    <s v="MP41-4376"/>
    <x v="0"/>
    <s v="Madison Park"/>
    <s v="Amherst"/>
    <s v="G0029F"/>
    <s v="VALANCE"/>
    <s v="Coral"/>
    <s v="50x18&quot;"/>
    <s v="B"/>
    <n v="548"/>
    <n v="5737.56"/>
  </r>
  <r>
    <s v="MPE20-1102"/>
    <x v="5"/>
    <s v="Madison Park Essentials"/>
    <s v="Satin"/>
    <s v="D0004J"/>
    <s v="SHEET/SHEET SET"/>
    <s v="Ivory"/>
    <s v="Twin: 66x96&quot;/20x30&quot;(2)/39x75&quot;+14&quot;"/>
    <s v="B"/>
    <n v="366"/>
    <n v="5732.68"/>
  </r>
  <r>
    <s v="AM10-0533"/>
    <x v="1"/>
    <s v="Super Listing"/>
    <s v="Bailey"/>
    <s v="A6008D"/>
    <s v="COMFORTER (SET)"/>
    <s v="Pink"/>
    <s v="Full/Queen: 90x90&quot;/20x26&quot;(2)/16x16&quot;"/>
    <s v="TBD"/>
    <n v="153"/>
    <n v="5728.12"/>
  </r>
  <r>
    <s v="MZK40-140"/>
    <x v="0"/>
    <s v="Mi Zone Kids"/>
    <s v="Wise Wendy"/>
    <s v="G0019"/>
    <s v="WINDOW PANEL"/>
    <s v="Multi"/>
    <s v="50&quot;W x 84&quot;L"/>
    <s v="B"/>
    <n v="336"/>
    <n v="5725.24"/>
  </r>
  <r>
    <s v="ST54-0294"/>
    <x v="3"/>
    <s v="Serta"/>
    <s v="Corded Plush"/>
    <s v="E0121D"/>
    <s v="ELECT BLANKET"/>
    <s v="Brown"/>
    <s v="Twin: 62x84&quot;"/>
    <s v="B"/>
    <n v="111"/>
    <n v="5722.04"/>
  </r>
  <r>
    <s v="CS20-0370"/>
    <x v="5"/>
    <s v="Comfort Spaces"/>
    <s v="Cotton Flannel 135GSM"/>
    <s v="X3069C"/>
    <s v="SHEET/SHEET SET"/>
    <s v="Grey"/>
    <s v="Full: 80&quot;W x 98&quot;L/55&quot;W x 76&quot;L + 12&quot;D/21&quot;W x 30&quot;L (4)"/>
    <s v="ARB"/>
    <n v="270"/>
    <n v="5713.2"/>
  </r>
  <r>
    <s v="CS20-1356"/>
    <x v="5"/>
    <s v="Comfort Spaces"/>
    <s v="Microfiber Coolmax"/>
    <s v="X3067F"/>
    <s v="SHEET/SHEET SET"/>
    <s v="Teal"/>
    <s v="Full: 81&quot;W x 96&quot;L/20&quot;W x 30&quot;L (2)/54&quot;W x 75&quot;L + 14&quot;D"/>
    <s v="ARB"/>
    <n v="331"/>
    <n v="5707.96"/>
  </r>
  <r>
    <s v="AM14-0366"/>
    <x v="1"/>
    <s v="Super Listing"/>
    <s v="Mina"/>
    <s v="A6005G"/>
    <s v="QUILT"/>
    <s v="Gray"/>
    <s v="Full/Queen: 90x90&quot;/20x26&quot;(2)"/>
    <s v="B"/>
    <n v="194"/>
    <n v="5700.11"/>
  </r>
  <r>
    <s v="ID10-2486"/>
    <x v="1"/>
    <s v="Intelligent Design"/>
    <s v="Ella"/>
    <s v="B1040B"/>
    <s v="COMFORTER (SET)"/>
    <s v="Pink"/>
    <s v="Full/Queen:90&quot;Wx90&quot;L/20&quot;Wx26&quot;L(2)"/>
    <s v="NEW"/>
    <n v="138"/>
    <n v="5698.86"/>
  </r>
  <r>
    <s v="BR20-4700"/>
    <x v="5"/>
    <s v="Beautyrest"/>
    <s v="600 Thread Count"/>
    <s v="D0028J"/>
    <s v="SHEET/SHEET SET"/>
    <s v="Black"/>
    <s v="Full:   81X96/21X31&quot;(2)/54X75&quot;+16&quot;"/>
    <s v="B"/>
    <n v="190"/>
    <n v="5694.05"/>
  </r>
  <r>
    <s v="MP40-6327"/>
    <x v="0"/>
    <s v="Madison Park"/>
    <s v="Emilia"/>
    <s v="G0001F"/>
    <s v="WINDOW PANEL"/>
    <s v="Silver"/>
    <s v="50x95&quot;"/>
    <s v="B"/>
    <n v="322"/>
    <n v="5689.9"/>
  </r>
  <r>
    <s v="CS20-1669"/>
    <x v="5"/>
    <s v="Comfort Spaces"/>
    <s v="Microfiber Coolmax"/>
    <s v="X3067H"/>
    <s v="SHEET/SHEET SET"/>
    <s v="Quatrefoil Aqua"/>
    <s v="Queen: 90x102&quot;/20x30&quot;(2)/60x80+14&quot;"/>
    <s v="ARB-"/>
    <n v="276"/>
    <n v="5682.84"/>
  </r>
  <r>
    <s v="AM73-0236"/>
    <x v="8"/>
    <s v="Super Listing"/>
    <s v="Premium Turkish Cotton"/>
    <s v="H0079F"/>
    <s v="BATH TOWEL"/>
    <s v="Navy"/>
    <s v="27x54&quot;(2)/16x30&quot;(2)/12x12&quot;(2)"/>
    <s v="B"/>
    <n v="273"/>
    <n v="5680.12"/>
  </r>
  <r>
    <s v="CS20-1739"/>
    <x v="5"/>
    <s v="Comfort Spaces"/>
    <s v="Microfiber Coolmax"/>
    <s v="X3070B"/>
    <s v="SHEET/SHEET SET"/>
    <s v="Light Grey"/>
    <s v="King: 108x102&quot;/78x80+22&quot;/20x40&quot;(2)"/>
    <s v="ARB"/>
    <n v="247"/>
    <n v="5668.65"/>
  </r>
  <r>
    <s v="ID10-2271"/>
    <x v="1"/>
    <s v="Intelligent Design"/>
    <s v="Mira"/>
    <s v="B1028C"/>
    <s v="COMFORTER (SET)"/>
    <s v="Lavender"/>
    <s v="King/Cal King: 104&quot;W x 90&quot;L / 20&quot;W x 36&quot;L + 2&quot;D (2)"/>
    <s v="B"/>
    <n v="105"/>
    <n v="5668.35"/>
  </r>
  <r>
    <s v="CS20-1728"/>
    <x v="5"/>
    <s v="Comfort Spaces"/>
    <s v="Cotton 144TC"/>
    <s v="X3018R"/>
    <s v="SHEET/SHEET SET"/>
    <s v="Pink"/>
    <s v="King: 108x102&quot;/78x80&quot;+14/20x40&quot;(2)"/>
    <s v="ARB"/>
    <n v="223"/>
    <n v="5666.43"/>
  </r>
  <r>
    <s v="MPE21-1157"/>
    <x v="5"/>
    <s v="Madison Park Essentials"/>
    <s v="Satin"/>
    <s v="D0004T-1"/>
    <s v="PILLOWCASE"/>
    <s v="Lilac"/>
    <s v="King Pillowcase: 20x40&quot;(2)"/>
    <s v="B"/>
    <n v="981"/>
    <n v="5666.2"/>
  </r>
  <r>
    <s v="ID51-824"/>
    <x v="3"/>
    <s v="Intelligent Design"/>
    <s v="Microlight Plush"/>
    <s v="E1053H"/>
    <s v="BLANKET"/>
    <s v="Yellow"/>
    <s v="Twin/Twin XL:68x92&quot;"/>
    <s v="B"/>
    <n v="453"/>
    <n v="5666.13"/>
  </r>
  <r>
    <s v="MP70-8328"/>
    <x v="7"/>
    <s v="Madison Park"/>
    <s v="Bonnie"/>
    <s v="H0104"/>
    <s v="SHOWER CURTAIN"/>
    <s v="Blue"/>
    <s v="72&quot;W x 72&quot;L"/>
    <s v="TBD"/>
    <n v="378"/>
    <n v="5665.79"/>
  </r>
  <r>
    <s v="MP40-1298"/>
    <x v="0"/>
    <s v="Madison Park"/>
    <s v="Andora"/>
    <s v="G0026D"/>
    <s v="WINDOW PANEL"/>
    <s v="Grey"/>
    <s v="50x95&quot;"/>
    <s v="B"/>
    <n v="221"/>
    <n v="5651.04"/>
  </r>
  <r>
    <s v="PC20-001"/>
    <x v="5"/>
    <s v="True North by Sleep Philosophy"/>
    <s v="Micro Fleece"/>
    <s v="D0034M"/>
    <s v="SHEET/SHEET SET"/>
    <s v="Khaki"/>
    <s v="Twin: 66x96&quot;/39x75+14&quot;/20x30&quot;"/>
    <s v="B"/>
    <n v="237"/>
    <n v="5650.99"/>
  </r>
  <r>
    <s v="AM20-0353"/>
    <x v="5"/>
    <s v="Super Listing"/>
    <s v="Cotton 144TC"/>
    <s v="D0055C"/>
    <s v="SHEET/SHEET SET"/>
    <s v="Light Blue"/>
    <s v="Full: 81x96&quot;/20x30&quot;(2)/54x75&quot;+14&quot;"/>
    <s v="B"/>
    <n v="269"/>
    <n v="5641.52"/>
  </r>
  <r>
    <s v="MPE20-1112"/>
    <x v="5"/>
    <s v="Madison Park Essentials"/>
    <s v="Satin"/>
    <s v="D0004J"/>
    <s v="SHEET/SHEET SET"/>
    <s v="Ivory"/>
    <s v="Split King：108x102&quot;/39*80+14&quot;(2)/20x40&quot;(4)"/>
    <s v="B"/>
    <n v="184"/>
    <n v="5638.92"/>
  </r>
  <r>
    <s v="LAF04-0022"/>
    <x v="14"/>
    <s v="INK+IVY"/>
    <s v="II000133"/>
    <s v="Q0008B"/>
    <s v="ROBE"/>
    <s v="Rose 661"/>
    <s v="L/XL"/>
    <s v="B"/>
    <n v="302"/>
    <n v="5629.31"/>
  </r>
  <r>
    <s v="MPS72-564"/>
    <x v="7"/>
    <s v="Madison Park Signature"/>
    <s v="Splendor"/>
    <s v="H0022C"/>
    <s v="BATH RUG"/>
    <s v="Grey"/>
    <s v="20&quot;x30&quot;"/>
    <s v="A"/>
    <n v="334"/>
    <n v="5622.43"/>
  </r>
  <r>
    <s v="UH12-2265"/>
    <x v="1"/>
    <s v="Intelligent Design"/>
    <s v="Brooklyn"/>
    <s v="A0072H"/>
    <s v="DUVET&amp;DUVET SET"/>
    <s v="Navy"/>
    <s v="Full/Queen: 88&quot;W x 92&quot;L/20&quot;W x 26&quot;L (2)/18&quot;W x18&quot;L/12&quot;W x 18&quot;L/26&quot;W x 26L + 1/2&quot;D (2)"/>
    <s v="B"/>
    <n v="84"/>
    <n v="5606.99"/>
  </r>
  <r>
    <s v="AM10-0290"/>
    <x v="1"/>
    <s v="Super Listing"/>
    <s v="Boulder Stripe"/>
    <s v="A6003D"/>
    <s v="COMFORTER (SET)"/>
    <s v="Brick"/>
    <s v="Twin/Twin XL: 66x90&quot;/20x26&quot;"/>
    <s v="B"/>
    <n v="187"/>
    <n v="5604.71"/>
  </r>
  <r>
    <s v="CS10-0753-1"/>
    <x v="1"/>
    <s v="Comfort Spaces"/>
    <s v="Pierre"/>
    <s v="X2017B"/>
    <s v="COMFORTER (SET)"/>
    <s v="Black"/>
    <s v="Queen: 90&quot;W x 90&quot;L/20&quot;W x 26&quot;L (2)/12&quot;W x 16&quot;L"/>
    <s v="ARB"/>
    <n v="164"/>
    <n v="5603.88"/>
  </r>
  <r>
    <s v="MP40-2686"/>
    <x v="0"/>
    <s v="Madison Park"/>
    <s v="Emilia"/>
    <s v="G0001H"/>
    <s v="WINDOW PANEL"/>
    <s v="Bronze"/>
    <s v="50x108&quot;"/>
    <s v="B"/>
    <n v="249"/>
    <n v="5593.88"/>
  </r>
  <r>
    <s v="ID20-2460"/>
    <x v="5"/>
    <s v="Intelligent Design"/>
    <s v="Cotton Blend Jersey Knit"/>
    <s v="D0005I"/>
    <s v="SHEET/SHEET SET"/>
    <s v="Cream 12-0602 TCX"/>
    <s v="King: 108x102&quot;/ 20x40&quot;(2)/ 78x81&quot;+14&quot;"/>
    <s v="B"/>
    <n v="187"/>
    <n v="5588.79"/>
  </r>
  <r>
    <s v="CS20-1653"/>
    <x v="5"/>
    <s v="Comfort Spaces"/>
    <s v="Cotton 144TC"/>
    <s v="X3018O"/>
    <s v="SHEET/SHEET SET"/>
    <s v="Scales"/>
    <s v="Cal King: 108x102&quot;/20x40&quot;(2)/72x84&quot;+14&quot;"/>
    <s v="ARB"/>
    <n v="226"/>
    <n v="5579.94"/>
  </r>
  <r>
    <s v="MP20-5381"/>
    <x v="5"/>
    <s v="Madison Park"/>
    <s v="Peached Percale"/>
    <s v="D0024A"/>
    <s v="SHEET/SHEET SET"/>
    <s v="Ivory"/>
    <s v="Cal King: 108&quot;W x 102&quot;L/20&quot;W x 40&quot;L (2)/72&quot;W x 84&quot;L + 15&quot;D"/>
    <s v="B"/>
    <n v="157"/>
    <n v="5577.89"/>
  </r>
  <r>
    <s v="CCL30-0061"/>
    <x v="1"/>
    <s v="Croscill Classics"/>
    <s v="Aumont"/>
    <s v="A0102D"/>
    <s v="NORMAL PILLOW"/>
    <s v="Navy"/>
    <s v="22x15&quot;"/>
    <s v="B"/>
    <n v="135"/>
    <n v="5572.52"/>
  </r>
  <r>
    <s v="HH12-1542"/>
    <x v="10"/>
    <s v="Harbor House Blue"/>
    <s v="Coastline"/>
    <s v="X1094B"/>
    <s v="DUVET&amp;DUVET SET"/>
    <s v="Aqua"/>
    <s v="Full/Queen: 90x90&quot;/20x26+2&quot;(2)"/>
    <s v="B-"/>
    <n v="72"/>
    <n v="5571.61"/>
  </r>
  <r>
    <s v="HH30-1693"/>
    <x v="10"/>
    <s v="Harbor House Blue"/>
    <s v="Anslee"/>
    <s v="X1083A-1"/>
    <s v="NORMAL PILLOW"/>
    <s v="White"/>
    <s v="18&quot;W x 18&quot;L"/>
    <s v="B-"/>
    <n v="267"/>
    <n v="5571.02"/>
  </r>
  <r>
    <s v="CS20-1414"/>
    <x v="5"/>
    <s v="Comfort Spaces"/>
    <s v="Cotton Flannel 135GSM"/>
    <s v="X3069S"/>
    <s v="SHEET/SHEET SET"/>
    <s v="Grey/Pink"/>
    <s v="Twin XL: 68x102&quot;/39x80+12&quot;/21x30&quot;"/>
    <s v="ARB-"/>
    <n v="223"/>
    <n v="5562.43"/>
  </r>
  <r>
    <s v="MPE21-1143"/>
    <x v="5"/>
    <s v="Madison Park Essentials"/>
    <s v="Satin"/>
    <s v="D0004R-1"/>
    <s v="PILLOWCASE"/>
    <s v="Midnight Blue"/>
    <s v="King Pillowcase: 20x40&quot;(2)"/>
    <s v="B"/>
    <n v="960"/>
    <n v="5561.67"/>
  </r>
  <r>
    <s v="BR20-4652"/>
    <x v="5"/>
    <s v="Beautyrest"/>
    <s v="1500TC Solid Cooling Sheet Set"/>
    <s v="D7003A"/>
    <s v="SHEET/SHEET SET"/>
    <s v="Charcoal"/>
    <s v="Full: 81x96&quot;/20x30&quot;(2)/54x75+15&quot;"/>
    <s v="EXT"/>
    <n v="212"/>
    <n v="5560.76"/>
  </r>
  <r>
    <s v="BR20-4676"/>
    <x v="5"/>
    <s v="Beautyrest"/>
    <s v="Oversized Cotton Flannel"/>
    <s v="D0051C"/>
    <s v="SHEET/SHEET SET"/>
    <s v="Sage Winter Fauna"/>
    <s v="Full: 81x96&quot;/ 20x30&quot;(2)/ 54x75+16&quot;"/>
    <s v="B"/>
    <n v="212"/>
    <n v="5560.62"/>
  </r>
  <r>
    <s v="TN20-0590"/>
    <x v="5"/>
    <s v="True North by Sleep Philosophy"/>
    <s v="Micro Fleece"/>
    <s v="D0053A"/>
    <s v="SHEET/SHEET SET"/>
    <s v="Aqua"/>
    <s v="Twin XL: 68x102&quot;/39x80+14&quot;/20x30&quot;"/>
    <s v="B"/>
    <n v="215"/>
    <n v="5547.65"/>
  </r>
  <r>
    <s v="AM73-0224"/>
    <x v="8"/>
    <s v="Super Listing"/>
    <s v="Premium Turkish Cotton"/>
    <s v="H0079A"/>
    <s v="BATH TOWEL"/>
    <s v="White"/>
    <s v="27x54&quot;(2)/16x30&quot;(2)/12x12&quot;(2)"/>
    <s v="B"/>
    <n v="259"/>
    <n v="5540.67"/>
  </r>
  <r>
    <s v="NS12-3251"/>
    <x v="1"/>
    <s v="N Natori"/>
    <s v="Hanae"/>
    <s v="A9001B"/>
    <s v="DUVET&amp;DUVET SET"/>
    <s v="Grey"/>
    <s v="Full/Queen: 92&quot;W x 96&quot;L/20&quot;W x 26&quot;L (2)"/>
    <s v="B+"/>
    <n v="75"/>
    <n v="5539.56"/>
  </r>
  <r>
    <s v="MP40-4526"/>
    <x v="0"/>
    <s v="Madison Park"/>
    <s v="Harper"/>
    <s v="G0025B"/>
    <s v="WINDOW PANEL"/>
    <s v="Cream"/>
    <s v="42&quot;W x 95&quot;L (2)"/>
    <s v="B+"/>
    <n v="224"/>
    <n v="5534.1"/>
  </r>
  <r>
    <s v="CS14-1275"/>
    <x v="1"/>
    <s v="Comfort Spaces"/>
    <s v="Kienna"/>
    <s v="X1003G"/>
    <s v="COVERLET&amp;BEDSPR"/>
    <s v="Black"/>
    <s v="King: 104&quot;W x 90&quot;W/20&quot;W x 36&quot;L + 1/2&quot;D (2)"/>
    <s v="ARB"/>
    <n v="175"/>
    <n v="5532.05"/>
  </r>
  <r>
    <s v="BL20-0457"/>
    <x v="5"/>
    <s v="True North by Sleep Philosophy"/>
    <s v="Soloft Plush"/>
    <s v="D0033C"/>
    <s v="SHEET/SHEET SET"/>
    <s v="Green"/>
    <s v="Twin: 39x75+14&quot;/66x96&quot;/20x30&quot;(1)"/>
    <s v="B"/>
    <n v="246"/>
    <n v="5527.32"/>
  </r>
  <r>
    <s v="CS20-1405"/>
    <x v="5"/>
    <s v="Comfort Spaces"/>
    <s v="Cotton Flannel 135GSM"/>
    <s v="X3069Q"/>
    <s v="SHEET/SHEET SET"/>
    <s v="Blue"/>
    <s v="Full: 80x98&quot;/55x76+12&quot;/21x 30&quot;(2)"/>
    <s v="ARB-"/>
    <n v="178"/>
    <n v="5523.44"/>
  </r>
  <r>
    <s v="MP20-2445"/>
    <x v="5"/>
    <s v="Madison Park"/>
    <s v="3M Microcell"/>
    <s v="D0015J"/>
    <s v="SHEET/SHEET SET"/>
    <s v="White"/>
    <s v="Twin XL: 66x102&quot;/39x80+16&quot;/20x30&quot;"/>
    <s v="B"/>
    <n v="341"/>
    <n v="5519.84"/>
  </r>
  <r>
    <s v="MP40-716"/>
    <x v="0"/>
    <s v="Madison Park"/>
    <s v="Andora"/>
    <s v="G0026A"/>
    <s v="WINDOW PANEL"/>
    <s v="Tan"/>
    <s v="50x95&quot;"/>
    <s v="B"/>
    <n v="267"/>
    <n v="5506.92"/>
  </r>
  <r>
    <s v="BRP20-0078C"/>
    <x v="5"/>
    <s v="Beautyrest Platinum "/>
    <s v="400TC Liquid Cotton"/>
    <s v="D7005B"/>
    <s v="SHEET/SHEET SET"/>
    <s v="Tan(Maple Sugar 15-1316TPX)"/>
    <s v="Full: 81x96/21x32&quot;(2)/54x75&quot;+16&quot;"/>
    <s v="EXB"/>
    <n v="169"/>
    <n v="5492.5"/>
  </r>
  <r>
    <s v="ID20-1911"/>
    <x v="5"/>
    <s v="Intelligent Design"/>
    <s v="Microfiber"/>
    <s v="D0037E-1"/>
    <s v="SHEET/SHEET SET"/>
    <s v="White"/>
    <s v="Twin XL: 66&quot;Wx102&quot;L/20&quot;Wx30&quot;L(2)/39&quot;Wx80&quot;L+14&quot;D"/>
    <s v="B"/>
    <n v="416"/>
    <n v="5483.84"/>
  </r>
  <r>
    <s v="MZ10-0652"/>
    <x v="1"/>
    <s v="Intelligent Design"/>
    <s v="Rosalie"/>
    <s v="B2040E"/>
    <s v="COMFORTER (SET)"/>
    <s v="Black/Gold"/>
    <s v="Twin/Twin XL:66&quot;W x 90&quot;L/20&quot;W x 26&quot;L + 1&quot;D/12&quot;W x 16&quot;L"/>
    <s v="B"/>
    <n v="144"/>
    <n v="5480.47"/>
  </r>
  <r>
    <s v="ST54-0299"/>
    <x v="3"/>
    <s v="Serta"/>
    <s v="Ribbed Plush"/>
    <s v="E0121D-1"/>
    <s v="ELECT BLANKET"/>
    <s v="Marshmallow"/>
    <s v="Full: 77x84&quot;"/>
    <s v="ARB"/>
    <n v="96"/>
    <n v="5474.88"/>
  </r>
  <r>
    <s v="ID10-2296"/>
    <x v="1"/>
    <s v="Intelligent Design"/>
    <s v="Remy"/>
    <s v="B1029C"/>
    <s v="COMFORTER (SET)"/>
    <s v="Navy"/>
    <s v="Twin/Twin XL:68&quot;Wx90&quot;L/20&quot;Wx26&quot;L"/>
    <s v="B"/>
    <n v="206"/>
    <n v="5473.07"/>
  </r>
  <r>
    <s v="RH10-0023"/>
    <x v="1"/>
    <s v="Regency Heights"/>
    <s v="Gabby"/>
    <s v="A6010D"/>
    <s v="COMFORTER (SET)"/>
    <s v="Pink"/>
    <s v="Full/Queen: 90x90&quot;/20x26&quot;(2)"/>
    <s v="EXT"/>
    <n v="148"/>
    <n v="5472.07"/>
  </r>
  <r>
    <s v="CS20-1481"/>
    <x v="5"/>
    <s v="Comfort Spaces"/>
    <s v="Microfiber Coolmax"/>
    <s v="X3067B-1"/>
    <s v="SHEET/SHEET SET"/>
    <s v="Aqua"/>
    <s v="Queen: 60x80&quot;+14&quot;"/>
    <s v="ARB"/>
    <n v="578"/>
    <n v="5466.84"/>
  </r>
  <r>
    <s v="II153-0159"/>
    <x v="9"/>
    <s v="INK+IVY"/>
    <s v="Aquaviva"/>
    <s v="K0229"/>
    <s v="LGT-TABLE LAMPS"/>
    <s v="Blue"/>
    <s v="15x15x28&quot;/body:7x7x20&quot;/shade:13x15x11&quot;"/>
    <s v="B"/>
    <n v="88"/>
    <n v="5464.42"/>
  </r>
  <r>
    <s v="MP70-8551"/>
    <x v="7"/>
    <s v="Madison Park"/>
    <s v="Spa Waffle"/>
    <s v="H0043G"/>
    <s v="SHOWER CURTAIN"/>
    <s v="Blue"/>
    <s v="Stall: 36x72''"/>
    <s v="A+"/>
    <n v="503"/>
    <n v="5458.19"/>
  </r>
  <r>
    <s v="TN20-0574"/>
    <x v="5"/>
    <s v="True North by Sleep Philosophy"/>
    <s v="Cozy Cotton Flannel"/>
    <s v="D0050C"/>
    <s v="SHEET/SHEET SET"/>
    <s v="Gray Herringbone Check"/>
    <s v="Cal King: 108x102&quot;/72x84+14&quot;/20x40&quot;(2)"/>
    <s v="B"/>
    <n v="173"/>
    <n v="5454.46"/>
  </r>
  <r>
    <s v="II103-0578"/>
    <x v="2"/>
    <s v="INK+IVY"/>
    <s v="Jessel"/>
    <s v="F0507"/>
    <s v="MOTION"/>
    <s v="Cream"/>
    <s v="32&quot;W x 32&quot;D x 30&quot;H"/>
    <s v="TBD"/>
    <n v="22"/>
    <n v="5453.43"/>
  </r>
  <r>
    <s v="MP20-4390"/>
    <x v="5"/>
    <s v="Madison Park"/>
    <s v="3M Microcell"/>
    <s v="D0015B"/>
    <s v="SHEET/SHEET SET"/>
    <s v="Blush"/>
    <s v="Full: 81x96&quot;/54x75&quot;+16&quot;/20x30&quot;(2)"/>
    <s v="B"/>
    <n v="311"/>
    <n v="5449.04"/>
  </r>
  <r>
    <s v="MPE10-163"/>
    <x v="1"/>
    <s v="Madison Park Essentials"/>
    <s v="Saben"/>
    <s v="A1046A"/>
    <s v="COMFORTER (SET)"/>
    <s v="Taupe"/>
    <s v="Twin: 68x86&quot;/20x26+2&quot;/39x75+15&quot;/66x96&quot;/39x75+12&quot;/20x30&quot;/12x18&quot;"/>
    <s v="B+"/>
    <n v="94"/>
    <n v="5422.81"/>
  </r>
  <r>
    <s v="ID10-2268"/>
    <x v="1"/>
    <s v="Intelligent Design"/>
    <s v="Mira"/>
    <s v="B1028B"/>
    <s v="COMFORTER (SET)"/>
    <s v="Blush"/>
    <s v="King/Cal King: 104&quot;W x 90&quot;L / 20&quot;W x 36&quot;L + 2&quot;D (2)"/>
    <s v="B"/>
    <n v="101"/>
    <n v="5422.2"/>
  </r>
  <r>
    <s v="MP40-6557"/>
    <x v="0"/>
    <s v="Madison Park"/>
    <s v="Emilia"/>
    <s v="G0001D"/>
    <s v="WINDOW PANEL"/>
    <s v="Charcoal"/>
    <s v="50x95&quot;"/>
    <s v="B"/>
    <n v="301"/>
    <n v="5420.54"/>
  </r>
  <r>
    <s v="ID20-141"/>
    <x v="5"/>
    <s v="Intelligent Design"/>
    <s v="Microfiber"/>
    <s v="D0037D"/>
    <s v="SHEET/SHEET SET"/>
    <s v="Pink"/>
    <s v="King: 108x102&quot;/20x40&quot;(2)/78x80+12&quot;"/>
    <s v="B"/>
    <n v="309"/>
    <n v="5395.33"/>
  </r>
  <r>
    <s v="5DS73-0232"/>
    <x v="8"/>
    <s v="510 Design"/>
    <s v="Aegean"/>
    <s v="H0036A"/>
    <s v="BATH TOWEL"/>
    <s v="White"/>
    <s v="27x52&quot;(2)/16x30&quot;(2)/13x13&quot;(2)"/>
    <s v="B"/>
    <n v="212"/>
    <n v="5387.95"/>
  </r>
  <r>
    <s v="MP41-4456"/>
    <x v="0"/>
    <s v="Madison Park"/>
    <s v="Emilia"/>
    <s v="G0001H"/>
    <s v="VALANCE"/>
    <s v="Bronze"/>
    <s v="50&quot;W x 26&quot;L"/>
    <s v="B"/>
    <n v="376"/>
    <n v="5383.71"/>
  </r>
  <r>
    <s v="SHET20-530"/>
    <x v="5"/>
    <s v="True North by Sleep Philosophy"/>
    <s v="Micro Fleece"/>
    <s v="D0034B"/>
    <s v="SHEET/SHEET SET"/>
    <s v="Brown"/>
    <s v="Twin: 66x96&quot;/39x75+14&quot;/20x30&quot;"/>
    <s v="B"/>
    <n v="230"/>
    <n v="5375.74"/>
  </r>
  <r>
    <s v="MPE13-804"/>
    <x v="1"/>
    <s v="Madison Park Essentials"/>
    <s v="Saben"/>
    <s v="A1046B"/>
    <s v="COVERLET&amp;BEDSPR"/>
    <s v="Aqua"/>
    <s v="Twin"/>
    <s v="B"/>
    <n v="109"/>
    <n v="5368.03"/>
  </r>
  <r>
    <s v="MP72-5111"/>
    <x v="7"/>
    <s v="Madison Park"/>
    <s v="Tufted Pearl Channel"/>
    <s v="H0054D"/>
    <s v="BATH RUG"/>
    <s v="Blush"/>
    <s v="17&quot;W x 24&quot;L"/>
    <s v="B"/>
    <n v="370"/>
    <n v="5364.25"/>
  </r>
  <r>
    <s v="AM12-0438"/>
    <x v="1"/>
    <s v="Super Listing"/>
    <s v="Porter"/>
    <s v="A6007AA"/>
    <s v="DUVET&amp;DUVET SET"/>
    <s v="Olive Green"/>
    <s v="Full: 80x90&quot;/20x26&quot;(2)"/>
    <s v="B-"/>
    <n v="244"/>
    <n v="5357.6"/>
  </r>
  <r>
    <s v="MP30-6236"/>
    <x v="3"/>
    <s v="Madison Park"/>
    <s v="Zuri"/>
    <s v="E1047C-1"/>
    <s v="NORMAL PILLOW"/>
    <s v="Blush/Grey"/>
    <s v="20&quot;W x 20&quot;L"/>
    <s v="B"/>
    <n v="367"/>
    <n v="5353.57"/>
  </r>
  <r>
    <s v="ST54-3608"/>
    <x v="3"/>
    <s v="Serta"/>
    <s v="Heated Faux Feathersoft"/>
    <s v="E1083E-1"/>
    <s v="ELECT BLANKET"/>
    <s v="Sage"/>
    <s v="Full:77x84&quot;"/>
    <s v="ARB-"/>
    <n v="82"/>
    <n v="5351.32"/>
  </r>
  <r>
    <s v="MP20-4389"/>
    <x v="5"/>
    <s v="Madison Park"/>
    <s v="3M Microcell"/>
    <s v="D0015B"/>
    <s v="SHEET/SHEET SET"/>
    <s v="Blush"/>
    <s v="TXL: 66x102&quot;/39x80+16&quot;/20x30&quot;"/>
    <s v="B"/>
    <n v="329"/>
    <n v="5346.22"/>
  </r>
  <r>
    <s v="ST54-3588"/>
    <x v="3"/>
    <s v="Serta"/>
    <s v="Dream Soft Heated"/>
    <s v="E1083E"/>
    <s v="ELECT BLANKET"/>
    <s v="Sage"/>
    <s v="Full:77x84&quot;"/>
    <s v="TBD"/>
    <n v="100"/>
    <n v="5343.85"/>
  </r>
  <r>
    <s v="ID10-2272"/>
    <x v="1"/>
    <s v="Intelligent Design"/>
    <s v="Lucy"/>
    <s v="B3072C"/>
    <s v="COMFORTER (SET)"/>
    <s v="Rust"/>
    <s v="Twin/Twin XL: 68&quot;W x 90&quot;L / 20&quot;W x 26&quot;L"/>
    <s v="B"/>
    <n v="141"/>
    <n v="5331.43"/>
  </r>
  <r>
    <s v="ID20-1076"/>
    <x v="5"/>
    <s v="Intelligent Design"/>
    <s v="Microfiber"/>
    <s v="D0037G"/>
    <s v="SHEET/SHEET SET"/>
    <s v="Charcoal"/>
    <s v="Full: 81x96&quot;/20x30&quot;(2)/54x75+12&quot;"/>
    <s v="B"/>
    <n v="390"/>
    <n v="5327.06"/>
  </r>
  <r>
    <s v="MP13-8705"/>
    <x v="1"/>
    <s v="Madison Park"/>
    <s v="Willow"/>
    <s v="A1162B"/>
    <s v="COVERLET&amp;BEDSPR"/>
    <s v="Sage"/>
    <s v="King:  120&quot;W x 108&quot;L/20&quot;W x 36&quot;L(2)"/>
    <s v="TBD"/>
    <n v="70"/>
    <n v="5324.82"/>
  </r>
  <r>
    <s v="AM12-0049"/>
    <x v="1"/>
    <s v="Super Listing"/>
    <s v="Mina"/>
    <s v="A6005B"/>
    <s v="DUVET&amp;DUVET SET"/>
    <s v="Neutral"/>
    <s v="Twin/Twin XL: 66x90&quot;/20x26&quot;(1)"/>
    <s v="B+"/>
    <n v="274"/>
    <n v="5323.33"/>
  </r>
  <r>
    <s v="II153-0160"/>
    <x v="9"/>
    <s v="INK+IVY"/>
    <s v="Trilluxe"/>
    <s v="K0230"/>
    <s v="LGT-TABLE LAMPS"/>
    <s v="Shade:white"/>
    <s v="13x13x22&quot;/body:10x5.5x11.8&quot;/shade:13x13x10&quot;"/>
    <s v="B"/>
    <n v="121"/>
    <n v="5323.05"/>
  </r>
  <r>
    <s v="TT10-0032"/>
    <x v="1"/>
    <s v="Madison Park"/>
    <s v="Laurel"/>
    <s v="A0019G-1"/>
    <s v="COMFORTER (SET)"/>
    <s v="Black"/>
    <s v="Queen: 90x90&quot;/20x26&quot;(2)/60x80+15&quot;/18x18&quot;/12x18&quot;/D6.5x18&quot;"/>
    <s v="TBD"/>
    <n v="81"/>
    <n v="5323.02"/>
  </r>
  <r>
    <s v="5DS153-0037"/>
    <x v="9"/>
    <s v="510 Design"/>
    <s v="Nicolo"/>
    <s v="K0094"/>
    <s v="LGT-TABLE LAMPS"/>
    <s v="Main Color:Black  Shade Color:Grey"/>
    <s v="9.06&quot;Lx9.06&quot;Wx17.32&quot;H"/>
    <s v="B"/>
    <n v="178"/>
    <n v="5320.16"/>
  </r>
  <r>
    <s v="MP41-1532"/>
    <x v="1"/>
    <s v="Madison Park"/>
    <s v="Serene"/>
    <s v="A1013A-2"/>
    <s v="VALANCE"/>
    <s v="Red"/>
    <s v="50x18&quot;"/>
    <s v="B"/>
    <n v="442"/>
    <n v="5308.4"/>
  </r>
  <r>
    <s v="ID20-2452"/>
    <x v="5"/>
    <s v="Intelligent Design"/>
    <s v="Cotton Blend Jersey Knit"/>
    <s v="D0005H"/>
    <s v="SHEET/SHEET SET"/>
    <s v="Grey 14-4202 TCX"/>
    <s v="Twin XL: 66x96&quot;/ 20x30&quot;/39x80&quot;+14&quot;"/>
    <s v="B"/>
    <n v="232"/>
    <n v="5300.63"/>
  </r>
  <r>
    <s v="ID12-2190"/>
    <x v="1"/>
    <s v="Intelligent Design"/>
    <s v="Lucy"/>
    <s v="B3072A"/>
    <s v="DUVET&amp;DUVET SET"/>
    <s v="Ivory"/>
    <s v="Twin/Twin XL: 68&quot;W x 90&quot;L/20&quot;W x 26&quot;L"/>
    <s v="B+"/>
    <n v="178"/>
    <n v="5292.95"/>
  </r>
  <r>
    <s v="II04-3015"/>
    <x v="14"/>
    <s v="INK+IVY"/>
    <s v="II000133"/>
    <s v="Q0008A"/>
    <s v="ROBE"/>
    <s v="Mint 321"/>
    <s v="S/M"/>
    <s v="A"/>
    <n v="284"/>
    <n v="5286.52"/>
  </r>
  <r>
    <s v="ST54-0306"/>
    <x v="3"/>
    <s v="Serta"/>
    <s v="Ribbed Plush"/>
    <s v="E0121A-1"/>
    <s v="ELECT BLANKET"/>
    <s v="Sky Blue"/>
    <s v="Twin: 62x84&quot;"/>
    <s v="ARB"/>
    <n v="105"/>
    <n v="5283.6"/>
  </r>
  <r>
    <s v="HH10-396"/>
    <x v="10"/>
    <s v="Harbor House Blue"/>
    <s v="Coastline"/>
    <s v="X1094B"/>
    <s v="COMFORTER (SET)"/>
    <s v="Aqua"/>
    <s v="Full: 80x90&quot;/20x26+2&quot;(2)/54x75+15&quot;"/>
    <s v="B-"/>
    <n v="53"/>
    <n v="5283.44"/>
  </r>
  <r>
    <s v="CCL40-0046"/>
    <x v="0"/>
    <s v="Croscill Classics"/>
    <s v="Avignon"/>
    <s v="G6001B-1"/>
    <s v="WINDOW PANEL"/>
    <s v="Champagne"/>
    <s v="38x46&quot;"/>
    <s v="B-"/>
    <n v="244"/>
    <n v="5282.16"/>
  </r>
  <r>
    <s v="MP51-8137"/>
    <x v="4"/>
    <s v="Madison Park"/>
    <s v="Coleman"/>
    <s v="C0040G"/>
    <s v="BLANKET"/>
    <s v="Burgundy"/>
    <s v="Twin/Twin XL:66x90&quot;"/>
    <s v="B"/>
    <n v="244"/>
    <n v="5280.77"/>
  </r>
  <r>
    <s v="MP41-2230"/>
    <x v="0"/>
    <s v="Madison Park"/>
    <s v="Amherst"/>
    <s v="G0029J"/>
    <s v="VALANCE"/>
    <s v="Red"/>
    <s v="50x18&quot;"/>
    <s v="B"/>
    <n v="494"/>
    <n v="5276.32"/>
  </r>
  <r>
    <s v="UH10-2500"/>
    <x v="4"/>
    <s v="Urban Habitat"/>
    <s v="Comfort Cool Jersey Knit"/>
    <s v="C0055"/>
    <s v="COMFORTER (SET)"/>
    <s v="Grey"/>
    <s v="68x94&quot;"/>
    <s v="B"/>
    <n v="214"/>
    <n v="5268.57"/>
  </r>
  <r>
    <s v="MP20-5393"/>
    <x v="5"/>
    <s v="Madison Park"/>
    <s v="Peached Percale"/>
    <s v="D0024D"/>
    <s v="SHEET/SHEET SET"/>
    <s v="Purple"/>
    <s v="Twin: 68&quot;W x 96&quot;L/20&quot;W x 31&quot;L (1)/39&quot;W x 75&quot;L + 14&quot;D"/>
    <s v="B"/>
    <n v="219"/>
    <n v="5267.91"/>
  </r>
  <r>
    <s v="SS40-0034"/>
    <x v="0"/>
    <s v="SunSmart"/>
    <s v="Maya"/>
    <s v="G0041A"/>
    <s v="WINDOW PANEL"/>
    <s v="Dusty Seafoam"/>
    <s v="50&quot;W x 54&quot;L"/>
    <s v="B"/>
    <n v="342"/>
    <n v="5266.87"/>
  </r>
  <r>
    <s v="II04-3016"/>
    <x v="14"/>
    <s v="INK+IVY"/>
    <s v="II000133"/>
    <s v="Q0008A"/>
    <s v="ROBE"/>
    <s v="Mint 321"/>
    <s v="L/XL"/>
    <s v="A"/>
    <n v="274"/>
    <n v="5262.78"/>
  </r>
  <r>
    <s v="MP40-7924"/>
    <x v="0"/>
    <s v="Madison Park"/>
    <s v="Galen"/>
    <s v="G0050H"/>
    <s v="WINDOW PANEL"/>
    <s v="White"/>
    <s v="40&quot;W x 84&quot;L(2)"/>
    <s v="B"/>
    <n v="231"/>
    <n v="5258.99"/>
  </r>
  <r>
    <s v="CCL11-0023"/>
    <x v="1"/>
    <s v="Croscill Classics"/>
    <s v="Clermont"/>
    <s v="A0102C"/>
    <s v="BED SKIRT&amp;SHAM"/>
    <s v="Gold"/>
    <s v="26x26&quot;"/>
    <s v="B"/>
    <n v="156"/>
    <n v="5248.46"/>
  </r>
  <r>
    <s v="ID20-2216"/>
    <x v="5"/>
    <s v="Intelligent Design"/>
    <s v="Microfiber"/>
    <s v="D0037K"/>
    <s v="SHEET/SHEET SET"/>
    <s v="Lavender"/>
    <s v="Queen: 90x102&quot;/20x30&quot;(2)/60x80&quot;+12&quot;"/>
    <s v="B"/>
    <n v="367"/>
    <n v="5245.09"/>
  </r>
  <r>
    <s v="ID12-1908"/>
    <x v="1"/>
    <s v="Intelligent Design"/>
    <s v="Felicia"/>
    <s v="B3053F"/>
    <s v="DUVET&amp;DUVET SET"/>
    <s v="Teal"/>
    <s v="Full/Queen:88&quot;Wx90&quot;L/20&quot;Wx26&quot;L+2&quot;D(2)/12&quot;Wx16&quot;L"/>
    <s v="B"/>
    <n v="150"/>
    <n v="5238.47"/>
  </r>
  <r>
    <s v="ID10-2412"/>
    <x v="1"/>
    <s v="Intelligent Design"/>
    <s v="Felicia"/>
    <s v="B3053J"/>
    <s v="COMFORTER (SET)"/>
    <s v="Green"/>
    <s v="Twin/Twin XL: 68&quot;Wx90&quot;L/20&quot;Wx26&quot;L+2&quot;D/12&quot;Wx16&quot;L"/>
    <s v="B"/>
    <n v="160"/>
    <n v="5234.9799999999996"/>
  </r>
  <r>
    <s v="MP51-8651"/>
    <x v="4"/>
    <s v="Madison Park"/>
    <s v="Windom"/>
    <s v="C0010P"/>
    <s v="BLANKET"/>
    <s v="Orange"/>
    <s v="King: 108x90&quot; (18oz)"/>
    <s v="TBD"/>
    <n v="151"/>
    <n v="5231.6499999999996"/>
  </r>
  <r>
    <s v="MP40-2395"/>
    <x v="0"/>
    <s v="Madison Park"/>
    <s v="Saratoga"/>
    <s v="G0016H"/>
    <s v="WINDOW PANEL"/>
    <s v="Ivory/Grey"/>
    <s v="50x63&quot;"/>
    <s v="B"/>
    <n v="395"/>
    <n v="5219.8500000000004"/>
  </r>
  <r>
    <s v="MP40-4502"/>
    <x v="0"/>
    <s v="Madison Park"/>
    <s v="Harper"/>
    <s v="G0025E"/>
    <s v="WINDOW PANEL"/>
    <s v="Taupe"/>
    <s v="42&quot;W x 95&quot;L (2)"/>
    <s v="B"/>
    <n v="218"/>
    <n v="5209.6099999999997"/>
  </r>
  <r>
    <s v="MPE20-1101"/>
    <x v="5"/>
    <s v="Madison Park Essentials"/>
    <s v="Satin"/>
    <s v="D0004I"/>
    <s v="SHEET/SHEET SET"/>
    <s v="White"/>
    <s v="Twin: 66x96&quot;/20x30&quot;(2)/39x75&quot;+14&quot;"/>
    <s v="B"/>
    <n v="361"/>
    <n v="5207.8599999999997"/>
  </r>
  <r>
    <s v="CS20-0384"/>
    <x v="5"/>
    <s v="Comfort Spaces"/>
    <s v="Cotton Flannel 135GSM"/>
    <s v="X3069L"/>
    <s v="SHEET/SHEET SET"/>
    <s v="Grey"/>
    <s v="Twin: 68&quot;W x 98&quot;L/39&quot;W x 75&quot;L + 12&quot;D/21&quot;W x 30&quot;L"/>
    <s v="ARB"/>
    <n v="294"/>
    <n v="5206.74"/>
  </r>
  <r>
    <s v="MP40-8658"/>
    <x v="0"/>
    <s v="Madison Park"/>
    <s v="Quincy"/>
    <s v="G1026A"/>
    <s v="WINDOW PANEL"/>
    <s v="White"/>
    <s v="34X64&quot;"/>
    <s v="TBD"/>
    <n v="163"/>
    <n v="5204.07"/>
  </r>
  <r>
    <s v="HH10-480"/>
    <x v="10"/>
    <s v="Harbor House Blue"/>
    <s v="Coastline"/>
    <s v="X1094B"/>
    <s v="COMFORTER (SET)"/>
    <s v="Aqua"/>
    <s v="Twin:72x90&quot;/20x26+2&quot;(1)/39x75+15&quot;"/>
    <s v="B-"/>
    <n v="59"/>
    <n v="5195.62"/>
  </r>
  <r>
    <s v="WIN40-121"/>
    <x v="0"/>
    <s v="Madison Park"/>
    <s v="Emilia"/>
    <s v="G0001J"/>
    <s v="WINDOW PANEL"/>
    <s v="Dusty Aqua"/>
    <s v="50x95&quot;"/>
    <s v="B"/>
    <n v="329"/>
    <n v="5195.28"/>
  </r>
  <r>
    <s v="CS20-1737"/>
    <x v="5"/>
    <s v="Comfort Spaces"/>
    <s v="Microfiber Coolmax"/>
    <s v="X3070A"/>
    <s v="SHEET/SHEET SET"/>
    <s v="Blue"/>
    <s v="King: 108x102&quot;/78x80+22&quot;/20x40&quot;(2)"/>
    <s v="ARB"/>
    <n v="226"/>
    <n v="5186.7"/>
  </r>
  <r>
    <s v="CS20-1723"/>
    <x v="5"/>
    <s v="Comfort Spaces"/>
    <s v="Cotton 144TC"/>
    <s v="X3018Q"/>
    <s v="SHEET/SHEET SET"/>
    <s v="Cream"/>
    <s v="Cal King: 108x102&quot;/20x40&quot;(2)/72x84&quot;+14&quot;"/>
    <s v="ARB"/>
    <n v="204"/>
    <n v="5183.6400000000003"/>
  </r>
  <r>
    <s v="ST54-3574"/>
    <x v="3"/>
    <s v="Serta"/>
    <s v="Dream Soft Heated"/>
    <s v="E1083A"/>
    <s v="ELECT BLANKET"/>
    <s v="Rust"/>
    <s v="King:100x90&quot;"/>
    <s v="TBD"/>
    <n v="61"/>
    <n v="5181.97"/>
  </r>
  <r>
    <s v="CS20-1710"/>
    <x v="5"/>
    <s v="Comfort Spaces"/>
    <s v="Cotton Flannel 135GSM"/>
    <s v="X3069U"/>
    <s v="SHEET/SHEET SET"/>
    <s v="Reindeer"/>
    <s v="Full: 80x98&quot;/55x76+12&quot;/21x30&quot;(2)"/>
    <s v="ARB"/>
    <n v="240"/>
    <n v="5181.6000000000004"/>
  </r>
  <r>
    <s v="MP40-8662"/>
    <x v="0"/>
    <s v="Madison Park"/>
    <s v="Quincy"/>
    <s v="G1026B"/>
    <s v="WINDOW PANEL"/>
    <s v="Linen"/>
    <s v="31X64&quot;"/>
    <s v="TBD"/>
    <n v="170"/>
    <n v="5177.04"/>
  </r>
  <r>
    <s v="BASI10-0293"/>
    <x v="4"/>
    <s v="Sleep Philosophy"/>
    <s v="Warmer"/>
    <s v="C0023"/>
    <s v="COMFORTER (SET)"/>
    <s v="White"/>
    <s v="Twin: 68x88&quot;"/>
    <s v="B"/>
    <n v="122"/>
    <n v="5169.6099999999997"/>
  </r>
  <r>
    <s v="II154-0158"/>
    <x v="9"/>
    <s v="INK+IVY"/>
    <s v="Laguna"/>
    <s v="K0234"/>
    <s v="LGT-FLOOR LAMPS"/>
    <s v="Main:GOLD+Shade:natural rattan shade with frosted globe"/>
    <s v="20.8x14x66&quot;/body:12x12x1.5&quot;/shade:4x14x4.75&quot;"/>
    <s v="B"/>
    <n v="61"/>
    <n v="5166.88"/>
  </r>
  <r>
    <s v="LAF04-0020"/>
    <x v="14"/>
    <s v="INK+IVY"/>
    <s v="II000133"/>
    <s v="Q0008C"/>
    <s v="ROBE"/>
    <s v="White 100"/>
    <s v="L/XL"/>
    <s v="A"/>
    <n v="263"/>
    <n v="5163.91"/>
  </r>
  <r>
    <s v="MP40-7749"/>
    <x v="0"/>
    <s v="Madison Park"/>
    <s v="Galen"/>
    <s v="G0050E"/>
    <s v="WINDOW PANEL"/>
    <s v="Grey"/>
    <s v="23x64&quot;"/>
    <s v="B"/>
    <n v="194"/>
    <n v="5161.6099999999997"/>
  </r>
  <r>
    <s v="AM10-0543"/>
    <x v="1"/>
    <s v="Super Listing"/>
    <s v="Gigi"/>
    <s v="A6013D"/>
    <s v="COMFORTER (SET)"/>
    <s v="Beige"/>
    <s v="King: 104x90&quot;/20x36&quot;(2)"/>
    <s v="TBD"/>
    <n v="126"/>
    <n v="5147.8599999999997"/>
  </r>
  <r>
    <s v="MPE20-1144"/>
    <x v="5"/>
    <s v="Madison Park Essentials"/>
    <s v="Satin"/>
    <s v="D0004S"/>
    <s v="SHEET/SHEET SET"/>
    <s v="Emerald"/>
    <s v="Twin: 66x96&quot;/39x75+14&quot;/20x30&quot;(2)"/>
    <s v="B"/>
    <n v="330"/>
    <n v="5143.53"/>
  </r>
  <r>
    <s v="BR20-4664"/>
    <x v="5"/>
    <s v="Beautyrest"/>
    <s v="1500TC Solid Cooling Sheet Set"/>
    <s v="D7003D"/>
    <s v="SHEET/SHEET SET"/>
    <s v="White"/>
    <s v="Full: 81x96&quot;/20x30&quot;(2)/54x75+15&quot;"/>
    <s v="EXT"/>
    <n v="196"/>
    <n v="5141.08"/>
  </r>
  <r>
    <s v="ID10-1817"/>
    <x v="1"/>
    <s v="Intelligent Design"/>
    <s v="Raina"/>
    <s v="B3054E"/>
    <s v="COMFORTER (SET)"/>
    <s v="White/Silver"/>
    <s v="Twin/Twin XL: 68&quot;Wx90&quot;L/20&quot;Wx26&quot;L+1&quot;D/12&quot;Wx16&quot;L/16&quot;Wx16&quot;L"/>
    <s v="B"/>
    <n v="133"/>
    <n v="5138.83"/>
  </r>
  <r>
    <s v="MP40-4935"/>
    <x v="0"/>
    <s v="Madison Park"/>
    <s v="Irina"/>
    <s v="G0017A"/>
    <s v="WINDOW PANEL"/>
    <s v="White"/>
    <s v="50&quot;W x 216&quot;L"/>
    <s v="B"/>
    <n v="220"/>
    <n v="5136.0200000000004"/>
  </r>
  <r>
    <s v="MP41-4941"/>
    <x v="0"/>
    <s v="Madison Park"/>
    <s v="Irina"/>
    <s v="G0017C"/>
    <s v="VALANCE"/>
    <s v="Grey"/>
    <s v="38&quot;W x 46&quot;L"/>
    <s v="B"/>
    <n v="383"/>
    <n v="5130.05"/>
  </r>
  <r>
    <s v="MP40-1064"/>
    <x v="0"/>
    <s v="Madison Park"/>
    <s v="Irina"/>
    <s v="G0017A"/>
    <s v="WINDOW PANEL"/>
    <s v="White"/>
    <s v="50x84&quot;"/>
    <s v="B"/>
    <n v="396"/>
    <n v="5118.71"/>
  </r>
  <r>
    <s v="ID12-2358"/>
    <x v="1"/>
    <s v="Intelligent Design"/>
    <s v="Cassie"/>
    <s v="B1026A"/>
    <s v="DUVET&amp;DUVET SET"/>
    <s v="Blush Multi"/>
    <s v="Twin/Twin XL: 68&quot;W x 90&quot;L/20&quot;W x 26&quot;L"/>
    <s v="B"/>
    <n v="190"/>
    <n v="5117.71"/>
  </r>
  <r>
    <s v="BL51N-0732"/>
    <x v="3"/>
    <s v="Madison Park"/>
    <s v="Liquid Cotton"/>
    <s v="E1020C"/>
    <s v="BLANKET"/>
    <s v="Ivory 11-0105TCX"/>
    <s v="Twin: 66x90&quot;"/>
    <s v="B"/>
    <n v="244"/>
    <n v="5109.1400000000003"/>
  </r>
  <r>
    <s v="ST54-3580"/>
    <x v="3"/>
    <s v="Serta"/>
    <s v="Dream Soft Heated"/>
    <s v="E1083C"/>
    <s v="ELECT BLANKET"/>
    <s v="Grey"/>
    <s v="Full:77x84&quot;"/>
    <s v="TBD"/>
    <n v="95"/>
    <n v="5097.8999999999996"/>
  </r>
  <r>
    <s v="AM10-0552"/>
    <x v="1"/>
    <s v="Super Listing"/>
    <s v="Gigi"/>
    <s v="A6013J"/>
    <s v="COMFORTER (SET)"/>
    <s v="Burnt Orange"/>
    <s v="King: 104x90&quot;/20x36&quot;(2)"/>
    <s v="TBD"/>
    <n v="123"/>
    <n v="5093.8900000000003"/>
  </r>
  <r>
    <s v="MP13-8468"/>
    <x v="1"/>
    <s v="Madison Park"/>
    <s v="Fraser"/>
    <s v="A1116B"/>
    <s v="COVERLET&amp;BEDSPR"/>
    <s v="Ivory/Black"/>
    <s v="Full/Queen: 90&quot;Wx90&quot;L/20&quot;Wx26&quot;L(2)"/>
    <s v="B"/>
    <n v="119"/>
    <n v="5088.5"/>
  </r>
  <r>
    <s v="ID20-1440"/>
    <x v="5"/>
    <s v="Intelligent Design"/>
    <s v="Novelty"/>
    <s v="D0025D"/>
    <s v="SHEET/SHEET SET"/>
    <s v="Aqua Dogs"/>
    <s v="Full: 81&quot;W x 96&quot;L /20&quot;W x 30&quot;L (2) /54&quot;W x 75&quot;L + 14&quot;D"/>
    <s v="B"/>
    <n v="316"/>
    <n v="5079.6499999999996"/>
  </r>
  <r>
    <s v="CS13-0933-1"/>
    <x v="1"/>
    <s v="Comfort Spaces"/>
    <s v="Kienna"/>
    <s v="X1003C"/>
    <s v="COVERLET&amp;BEDSPR"/>
    <s v="Taupe"/>
    <s v="Queen: 102x118&quot; /20x26+0.5&quot; (2)"/>
    <s v="ARB"/>
    <n v="135"/>
    <n v="5078.8500000000004"/>
  </r>
  <r>
    <s v="ST54-0303"/>
    <x v="3"/>
    <s v="Serta"/>
    <s v="Ribbed Plush"/>
    <s v="E0121C-1"/>
    <s v="ELECT BLANKET"/>
    <s v="Mineral Grey"/>
    <s v="Full: 77x84&quot;"/>
    <s v="ARB"/>
    <n v="89"/>
    <n v="5075.67"/>
  </r>
  <r>
    <s v="CS20-1705"/>
    <x v="5"/>
    <s v="Comfort Spaces"/>
    <s v="Cotton Flannel 135GSM"/>
    <s v="X3069T"/>
    <s v="SHEET/SHEET SET"/>
    <s v="Christmas Village"/>
    <s v="Full: 80x98&quot;/55x76+12&quot;/21x30&quot;(2)"/>
    <s v="ARB"/>
    <n v="235"/>
    <n v="5073.6499999999996"/>
  </r>
  <r>
    <s v="MP40-3596"/>
    <x v="0"/>
    <s v="Madison Park"/>
    <s v="Averil"/>
    <s v="G0015A"/>
    <s v="WINDOW PANEL"/>
    <s v="Grey"/>
    <s v="50x95&quot;"/>
    <s v="B"/>
    <n v="174"/>
    <n v="5063.04"/>
  </r>
  <r>
    <s v="MPE20-999"/>
    <x v="5"/>
    <s v="Madison Park Essentials"/>
    <s v="Printed Satin"/>
    <s v="D0004N"/>
    <s v="SHEET/SHEET SET"/>
    <s v="Gray Leopard"/>
    <s v="Twin: 66x96&quot;/20x30&quot;/39x75+14&quot;"/>
    <s v="B"/>
    <n v="296"/>
    <n v="5061.75"/>
  </r>
  <r>
    <s v="SHET20-961"/>
    <x v="5"/>
    <s v="Sleep Philosophy"/>
    <s v="Smart Cool Microfiber"/>
    <s v="D0021A"/>
    <s v="SHEET/SHEET SET"/>
    <s v="Grey"/>
    <s v="Full: 81x96&quot;/20x30&quot;(2)/54x75+14&quot;"/>
    <s v="B"/>
    <n v="283"/>
    <n v="5058.84"/>
  </r>
  <r>
    <s v="SHET20-737"/>
    <x v="5"/>
    <s v="True North by Sleep Philosophy"/>
    <s v="Micro Fleece"/>
    <s v="D0034B"/>
    <s v="SHEET/SHEET SET"/>
    <s v="Brown"/>
    <s v="Twin XL: 68x102&quot;/39x80+14&quot;/20x30&quot;"/>
    <s v="B"/>
    <n v="202"/>
    <n v="5052.93"/>
  </r>
  <r>
    <s v="MP41-4933"/>
    <x v="0"/>
    <s v="Madison Park"/>
    <s v="Irina"/>
    <s v="G0017A"/>
    <s v="VALANCE"/>
    <s v="White"/>
    <s v="38&quot;W x 46&quot;L"/>
    <s v="B"/>
    <n v="380"/>
    <n v="5050.71"/>
  </r>
  <r>
    <s v="MP40-7494"/>
    <x v="0"/>
    <s v="Madison Park"/>
    <s v="Beals"/>
    <s v="G0063"/>
    <s v="WINDOW PANEL"/>
    <s v="Natural"/>
    <s v="50x84&quot;"/>
    <s v="B"/>
    <n v="285"/>
    <n v="5049.3599999999997"/>
  </r>
  <r>
    <s v="CS13-1613"/>
    <x v="1"/>
    <s v="Comfort Spaces"/>
    <s v="Kienna"/>
    <s v="X1003H"/>
    <s v="COVERLET&amp;BEDSPR"/>
    <s v="Blue"/>
    <s v="King: 120&quot;Wx118&quot;L/20&quot;Wx36&quot;L(2)"/>
    <s v="ARB"/>
    <n v="115"/>
    <n v="5041.6000000000004"/>
  </r>
  <r>
    <s v="AM10-0166"/>
    <x v="1"/>
    <s v="Super Listing"/>
    <s v="Bailey"/>
    <s v="A6008C"/>
    <s v="COMFORTER (SET)"/>
    <s v="Green"/>
    <s v="King/Cal King: 104x90&quot;/20x36&quot;(2)/16x16&quot;"/>
    <s v="TBD"/>
    <n v="116"/>
    <n v="5039.91"/>
  </r>
  <r>
    <s v="TN20-0465"/>
    <x v="5"/>
    <s v="True North by Sleep Philosophy"/>
    <s v="Micro Fleece"/>
    <s v="D0034R"/>
    <s v="SHEET/SHEET SET"/>
    <s v="Black"/>
    <s v="Cal King: 108x102&quot;/72x84+14&quot;/20x40&quot;(2)"/>
    <s v="B"/>
    <n v="143"/>
    <n v="5036.1099999999997"/>
  </r>
  <r>
    <s v="MP70-8566"/>
    <x v="7"/>
    <s v="Madison Park"/>
    <s v="Spa Waffle"/>
    <s v="H0043P"/>
    <s v="SHOWER CURTAIN"/>
    <s v="Sage Green"/>
    <s v="Stall: 36x72''"/>
    <s v="B"/>
    <n v="457"/>
    <n v="5027.71"/>
  </r>
  <r>
    <s v="MPS72-591"/>
    <x v="7"/>
    <s v="Madison Park Signature"/>
    <s v="Splendor"/>
    <s v="H0022F"/>
    <s v="BATH RUG"/>
    <s v="Black"/>
    <s v="20&quot;x30&quot;"/>
    <s v="TBD"/>
    <n v="295"/>
    <n v="5026.3999999999996"/>
  </r>
  <r>
    <s v="BR20-4667"/>
    <x v="5"/>
    <s v="Beautyrest"/>
    <s v="1500TC Solid Cooling Sheet Set"/>
    <s v="D7003D"/>
    <s v="SHEET/SHEET SET"/>
    <s v="White"/>
    <s v="Cal King: 108x102&quot;/20x40&quot;(2)/72x84+15&quot;"/>
    <s v="EXT"/>
    <n v="157"/>
    <n v="5020.8599999999997"/>
  </r>
  <r>
    <s v="CS10-0189"/>
    <x v="1"/>
    <s v="Comfort Spaces"/>
    <s v="Verone"/>
    <s v="X2016"/>
    <s v="COMFORTER (SET)"/>
    <s v="Blue"/>
    <s v="Queen: 90x90&quot;/20x26+1&quot;(2)/12x16&quot;"/>
    <s v="ARB"/>
    <n v="164"/>
    <n v="5008.3999999999996"/>
  </r>
  <r>
    <s v="ST54-0212"/>
    <x v="3"/>
    <s v="Serta"/>
    <s v="Freya AZ"/>
    <s v="X4047E"/>
    <s v="ELECT BLANKET"/>
    <s v="Stone Brown"/>
    <s v="Queen:84x90&quot;"/>
    <s v="ARB-"/>
    <n v="69"/>
    <n v="4983.8900000000003"/>
  </r>
  <r>
    <s v="ID20-691"/>
    <x v="5"/>
    <s v="Intelligent Design"/>
    <s v="Cotton Blend Jersey Knit"/>
    <s v="D0005B"/>
    <s v="SHEET/SHEET SET"/>
    <s v="Dark Grey"/>
    <s v="Twin: 66x96&quot;/39x76+14&quot;/20x30&quot;"/>
    <s v="B"/>
    <n v="248"/>
    <n v="4978.82"/>
  </r>
  <r>
    <s v="MP40-7750"/>
    <x v="0"/>
    <s v="Madison Park"/>
    <s v="Galen"/>
    <s v="G0050E"/>
    <s v="WINDOW PANEL"/>
    <s v="Grey"/>
    <s v="29x64&quot;"/>
    <s v="B"/>
    <n v="162"/>
    <n v="4969.24"/>
  </r>
  <r>
    <s v="MP10-8693"/>
    <x v="1"/>
    <s v="Madison Park"/>
    <s v="Royce"/>
    <s v="A1160B"/>
    <s v="COMFORTER (SET)"/>
    <s v="Ivory"/>
    <s v="Queen"/>
    <s v="TBD"/>
    <n v="76"/>
    <n v="4968.84"/>
  </r>
  <r>
    <s v="MP40-4485"/>
    <x v="0"/>
    <s v="Madison Park"/>
    <s v="Harper"/>
    <s v="G0025C"/>
    <s v="WINDOW PANEL"/>
    <s v="Grey"/>
    <s v="42&quot;W x 84&quot;L (2)"/>
    <s v="B"/>
    <n v="209"/>
    <n v="4963.74"/>
  </r>
  <r>
    <s v="UHK10-0234"/>
    <x v="1"/>
    <s v="Urban Habitat Kids"/>
    <s v="Callie"/>
    <s v="B7016F"/>
    <s v="COMFORTER (SET)"/>
    <s v="Pink"/>
    <s v="Twin/Twin XL: :68x88&quot;/20x26&quot;+2/12x16&quot;/16x16&quot;"/>
    <s v="TBD"/>
    <n v="75"/>
    <n v="4959.29"/>
  </r>
  <r>
    <s v="MP40-6831"/>
    <x v="0"/>
    <s v="Madison Park"/>
    <s v="Rosette"/>
    <s v="G0047C"/>
    <s v="WINDOW PANEL"/>
    <s v="Linen"/>
    <s v="50&quot;W x 95&quot;L"/>
    <s v="B"/>
    <n v="264"/>
    <n v="4958.1899999999996"/>
  </r>
  <r>
    <s v="ID20-2458"/>
    <x v="5"/>
    <s v="Intelligent Design"/>
    <s v="Cotton Blend Jersey Knit"/>
    <s v="D0005I"/>
    <s v="SHEET/SHEET SET"/>
    <s v="Cream 12-0602 TCX"/>
    <s v="Full: 81x96&quot;/20x30&quot;(2)/ 54x76&quot;+14&quot;"/>
    <s v="B"/>
    <n v="202"/>
    <n v="4944.63"/>
  </r>
  <r>
    <s v="CS20-0357"/>
    <x v="5"/>
    <s v="Comfort Spaces"/>
    <s v="Cotton Flannel 135GSM"/>
    <s v="X3069F"/>
    <s v="SHEET/SHEET SET"/>
    <s v="Grey"/>
    <s v="King: 108&quot;W x 102&quot;L/78&quot;W x 81&quot;L + 14&quot;D/21&quot;W x 40&quot;L (2)"/>
    <s v="ARB"/>
    <n v="184"/>
    <n v="4936.72"/>
  </r>
  <r>
    <s v="MPE20-1103"/>
    <x v="5"/>
    <s v="Madison Park Essentials"/>
    <s v="Satin"/>
    <s v="D0004K"/>
    <s v="SHEET/SHEET SET"/>
    <s v="Light Grey"/>
    <s v="Twin: 66x96&quot;/20x30&quot;(2)/39x75&quot;+14&quot;"/>
    <s v="B"/>
    <n v="327"/>
    <n v="4935.45"/>
  </r>
  <r>
    <s v="MPE20-992"/>
    <x v="5"/>
    <s v="Madison Park Essentials"/>
    <s v="Printed Satin"/>
    <s v="D0004M"/>
    <s v="SHEET/SHEET SET"/>
    <s v="Taupe Leopard"/>
    <s v="Twin: 66x96&quot;/20x30&quot;/39x75+14&quot;"/>
    <s v="B"/>
    <n v="288"/>
    <n v="4929.68"/>
  </r>
  <r>
    <s v="MP40-8219"/>
    <x v="0"/>
    <s v="Madison Park"/>
    <s v="Leilani"/>
    <s v="G0022C"/>
    <s v="WINDOW PANEL"/>
    <s v="Green"/>
    <s v="50x95&quot;"/>
    <s v="B"/>
    <n v="229"/>
    <n v="4922.2700000000004"/>
  </r>
  <r>
    <s v="CS20-0960"/>
    <x v="5"/>
    <s v="Comfort Spaces"/>
    <s v="Cotton Flannel 135GSM"/>
    <s v="X3069K"/>
    <s v="SHEET/SHEET SET"/>
    <s v="Aqua"/>
    <s v="King: 108&quot;W x 102&quot;L/78&quot;W x 81&quot;L + 14&quot;D/21&quot;W x 40&quot;L(2)"/>
    <s v="ARB"/>
    <n v="185"/>
    <n v="4909.95"/>
  </r>
  <r>
    <s v="CS20-1742"/>
    <x v="5"/>
    <s v="Comfort Spaces"/>
    <s v="Cotton 144TC"/>
    <s v="X3071A"/>
    <s v="SHEET/SHEET SET"/>
    <s v="Grey"/>
    <s v="Queen: 90x102&quot;/20x30&quot;(2)/60x80&quot;+22&quot;"/>
    <s v="ARB"/>
    <n v="190"/>
    <n v="4907.7"/>
  </r>
  <r>
    <s v="MP40-6322"/>
    <x v="0"/>
    <s v="Madison Park"/>
    <s v="Emilia"/>
    <s v="G0001G"/>
    <s v="WINDOW PANEL"/>
    <s v="Blush"/>
    <s v="50x95&quot;"/>
    <s v="B"/>
    <n v="289"/>
    <n v="4905.03"/>
  </r>
  <r>
    <s v="MP40-4946"/>
    <x v="0"/>
    <s v="Madison Park"/>
    <s v="Irina"/>
    <s v="G0017D"/>
    <s v="WINDOW PANEL"/>
    <s v="White/Grey"/>
    <s v="50&quot;W x 144&quot;L"/>
    <s v="B"/>
    <n v="254"/>
    <n v="4901.25"/>
  </r>
  <r>
    <s v="ID20-1460"/>
    <x v="5"/>
    <s v="Intelligent Design"/>
    <s v="Microfiber"/>
    <s v="D0037D-1"/>
    <s v="SHEET/SHEET SET"/>
    <s v="Pink"/>
    <s v="Full: 81&quot;W x 96&quot;L/20&quot;W x 30&quot;L (4)/54&quot;W x 75&quot;L + 14&quot;D"/>
    <s v="B"/>
    <n v="316"/>
    <n v="4887.82"/>
  </r>
  <r>
    <s v="MP40-8660"/>
    <x v="0"/>
    <s v="Madison Park"/>
    <s v="Quincy"/>
    <s v="G1026B"/>
    <s v="WINDOW PANEL"/>
    <s v="Linen"/>
    <s v="27X64&quot;"/>
    <s v="TBD"/>
    <n v="170"/>
    <n v="4880.28"/>
  </r>
  <r>
    <s v="MP10-8710"/>
    <x v="1"/>
    <s v="Madison Park"/>
    <s v="Riva"/>
    <s v="A1156A"/>
    <s v="COMFORTER (SET)"/>
    <s v="Beige"/>
    <s v="Cal King: 104&quot;W x 98&quot;L/20&quot;W x 36&quot;L(2)/18&quot;W x 18&quot;L/12&quot;W x 18&quot;L"/>
    <s v="NEW"/>
    <n v="77"/>
    <n v="4877.95"/>
  </r>
  <r>
    <s v="ID20-1432"/>
    <x v="5"/>
    <s v="Intelligent Design"/>
    <s v="Novelty"/>
    <s v="D0025B"/>
    <s v="SHEET/SHEET SET"/>
    <s v="Pink Cats"/>
    <s v="Full: 81&quot;W x 96&quot;L /20&quot;W x 30&quot;L (2) /54&quot;W x 75&quot;L + 14&quot;D"/>
    <s v="B"/>
    <n v="305"/>
    <n v="4876.8"/>
  </r>
  <r>
    <s v="CS10-1692"/>
    <x v="1"/>
    <s v="Comfort Spaces"/>
    <s v="Juliette"/>
    <s v="X2045G"/>
    <s v="COMFORTER (SET)"/>
    <s v="Burnt Orange"/>
    <s v="Twin/Twin XL: 66&quot;W x 90&quot;L/20&quot;W x 26&quot;L"/>
    <s v="ARB-"/>
    <n v="170"/>
    <n v="4872.8900000000003"/>
  </r>
  <r>
    <s v="AM73-0227"/>
    <x v="8"/>
    <s v="Super Listing"/>
    <s v="Premium Turkish Cotton"/>
    <s v="H0079B"/>
    <s v="BATH TOWEL"/>
    <s v="Charcoal"/>
    <s v="27x54&quot;(2)/16x30&quot;(2)/12x12&quot;(2)"/>
    <s v="B"/>
    <n v="231"/>
    <n v="4871.43"/>
  </r>
  <r>
    <s v="MP50-8525"/>
    <x v="3"/>
    <s v="Madison Park"/>
    <s v="Zuri"/>
    <s v="X4076"/>
    <s v="THROW"/>
    <s v="Grey"/>
    <s v="50x60&quot;"/>
    <s v="TBD"/>
    <n v="405"/>
    <n v="4855.95"/>
  </r>
  <r>
    <s v="BR20-4660"/>
    <x v="5"/>
    <s v="Beautyrest"/>
    <s v="1500TC Solid Cooling Sheet Set"/>
    <s v="D7003C"/>
    <s v="SHEET/SHEET SET"/>
    <s v="Aqua"/>
    <s v="Full: 81x96&quot;/20x30&quot;(2)/54x75+15&quot;"/>
    <s v="EXT"/>
    <n v="185"/>
    <n v="4852.55"/>
  </r>
  <r>
    <s v="MP40-6349"/>
    <x v="0"/>
    <s v="Madison Park"/>
    <s v="Ceres"/>
    <s v="G0044B"/>
    <s v="WINDOW PANEL"/>
    <s v="Light Grey"/>
    <s v="50&quot;x84&quot; (2)"/>
    <s v="B"/>
    <n v="293"/>
    <n v="4846.2299999999996"/>
  </r>
  <r>
    <s v="MP40-2680"/>
    <x v="0"/>
    <s v="Madison Park"/>
    <s v="Aubrey"/>
    <s v="G1001C"/>
    <s v="WINDOW PANEL"/>
    <s v="Burgundy"/>
    <s v="50x108&quot;(2)"/>
    <s v="B"/>
    <n v="143"/>
    <n v="4842.91"/>
  </r>
  <r>
    <s v="RH10-0004"/>
    <x v="1"/>
    <s v="Regency Heights"/>
    <s v="Cara"/>
    <s v="X2009B"/>
    <s v="COMFORTER (SET)"/>
    <s v="Red"/>
    <s v="Twin/TXL: 66x90&quot;/20x26&quot;+1&quot;/66x96&quot;/39x75+12&quot;/20x30&quot;/20x30&quot;"/>
    <s v="TBD"/>
    <n v="114"/>
    <n v="4841.9799999999996"/>
  </r>
  <r>
    <s v="ST54-3579"/>
    <x v="3"/>
    <s v="Serta"/>
    <s v="Dream Soft Heated"/>
    <s v="E1083C"/>
    <s v="ELECT BLANKET"/>
    <s v="Grey"/>
    <s v="Twin:62x84&quot;"/>
    <s v="TBD"/>
    <n v="101"/>
    <n v="4841.67"/>
  </r>
  <r>
    <s v="MP70-8567"/>
    <x v="7"/>
    <s v="Madison Park"/>
    <s v="Spa Waffle"/>
    <s v="H0043Q"/>
    <s v="SHOWER CURTAIN"/>
    <s v="Sage Green"/>
    <s v="Long: 72x78&quot;"/>
    <s v="TBD"/>
    <n v="293"/>
    <n v="4839.07"/>
  </r>
  <r>
    <s v="MP10-8712"/>
    <x v="1"/>
    <s v="Madison Park"/>
    <s v="Royce"/>
    <s v="A1161B"/>
    <s v="COMFORTER (SET)"/>
    <s v="Ivory"/>
    <s v="Cal King: 104&quot;W x 98&quot;L/20&quot;W x 36&quot;L(2)/18&quot;Wx18&quot;L/106&quot;Wx96&quot;L"/>
    <s v="NEW"/>
    <n v="63"/>
    <n v="4831.47"/>
  </r>
  <r>
    <s v="CS20-0397"/>
    <x v="5"/>
    <s v="Comfort Spaces"/>
    <s v="Cotton Flannel 135GSM"/>
    <s v="X3069N"/>
    <s v="SHEET/SHEET SET"/>
    <s v="Blue"/>
    <s v="King: 108&quot;W x 102&quot;L/78&quot;W x 81&quot;L + 14&quot;D/21&quot;W x 40&quot;L (2)"/>
    <s v="ARB"/>
    <n v="180"/>
    <n v="4829.3999999999996"/>
  </r>
  <r>
    <s v="CS20-1562"/>
    <x v="5"/>
    <s v="Comfort Spaces"/>
    <s v="Cotton 144TC"/>
    <s v="X3018H"/>
    <s v="SHEET/SHEET SET"/>
    <s v="Adelia Gray"/>
    <s v="Twin XL: 66x96&quot;/20x30&quot;/39x80&quot;+12&quot;"/>
    <s v="ARB"/>
    <n v="305"/>
    <n v="4828.1499999999996"/>
  </r>
  <r>
    <s v="ID10-2387"/>
    <x v="1"/>
    <s v="Intelligent Design"/>
    <s v="Cassiopeia"/>
    <s v="B3006C"/>
    <s v="COMFORTER (SET)"/>
    <s v="Charcoal"/>
    <s v="King/Cal King: 104&quot;W x 90&quot;/20&quot;W x 36&quot;L (2)14&quot;W x 14&quot;L"/>
    <s v="B"/>
    <n v="110"/>
    <n v="4825.72"/>
  </r>
  <r>
    <s v="ID51-1086"/>
    <x v="3"/>
    <s v="Intelligent Design"/>
    <s v="Microlight Plush"/>
    <s v="E1053B"/>
    <s v="BLANKET"/>
    <s v="Black"/>
    <s v="Twin/Twin XL:68x92&quot;"/>
    <s v="B"/>
    <n v="376"/>
    <n v="4822.25"/>
  </r>
  <r>
    <s v="BR51-4443"/>
    <x v="3"/>
    <s v="Madison Park"/>
    <s v="Dream Soft"/>
    <s v="E1078C"/>
    <s v="BLANKET"/>
    <s v="Taupe"/>
    <s v="66&quot;x90&quot;"/>
    <s v="B"/>
    <n v="255"/>
    <n v="4808.57"/>
  </r>
  <r>
    <s v="MP40-8661"/>
    <x v="0"/>
    <s v="Madison Park"/>
    <s v="Quincy"/>
    <s v="G1026B"/>
    <s v="WINDOW PANEL"/>
    <s v="Linen"/>
    <s v="29X64&quot;"/>
    <s v="TBD"/>
    <n v="164"/>
    <n v="4808.5200000000004"/>
  </r>
  <r>
    <s v="CH106-0059"/>
    <x v="12"/>
    <s v="Chapel Hill"/>
    <s v="Laguna"/>
    <s v="F1586"/>
    <s v="LOVESEAT &amp; SOFA"/>
    <s v="Light Grey"/>
    <s v="72&quot;W x 33&quot;D x 32&quot;H"/>
    <s v="ORT"/>
    <n v="11"/>
    <n v="4807.8999999999996"/>
  </r>
  <r>
    <s v="UH70-2312"/>
    <x v="1"/>
    <s v="Intelligent Design"/>
    <s v="Brooklyn"/>
    <s v="A0072H-1"/>
    <s v="SHOWER CURTAIN"/>
    <s v="Indigo Blue"/>
    <s v="70&quot;W x 72&quot;L"/>
    <s v="B"/>
    <n v="218"/>
    <n v="4799.5"/>
  </r>
  <r>
    <s v="BR20-4663"/>
    <x v="5"/>
    <s v="Beautyrest"/>
    <s v="1500TC Solid Cooling Sheet Set"/>
    <s v="D7003C"/>
    <s v="SHEET/SHEET SET"/>
    <s v="Aqua"/>
    <s v="Cal King: 108x102&quot;/20x40&quot;(2)/72x84+15&quot;"/>
    <s v="EXT"/>
    <n v="150"/>
    <n v="4797"/>
  </r>
  <r>
    <s v="CS10-0067-1"/>
    <x v="1"/>
    <s v="Comfort Spaces"/>
    <s v="Pierre"/>
    <s v="X2017A"/>
    <s v="COMFORTER (SET)"/>
    <s v="Blue"/>
    <s v="T/TXL: 66x90/20x26&quot;/12x16&quot;"/>
    <s v="ARB"/>
    <n v="170"/>
    <n v="4795.66"/>
  </r>
  <r>
    <s v="MP41-4958"/>
    <x v="0"/>
    <s v="Madison Park"/>
    <s v="Elena"/>
    <s v="G0001K"/>
    <s v="VALANCE"/>
    <s v="Pewter"/>
    <s v="38&quot;W x 46&quot;L"/>
    <s v="B"/>
    <n v="369"/>
    <n v="4790.67"/>
  </r>
  <r>
    <s v="MPE20-1015"/>
    <x v="5"/>
    <s v="Madison Park Essentials"/>
    <s v="200 Thread Count Printed Cotton"/>
    <s v="D0024M"/>
    <s v="SHEET/SHEET SET"/>
    <s v="Gray Stripes"/>
    <s v="Full: 81x96&quot;/20x30&quot;(2)/54x75&quot;+12&quot;"/>
    <s v="B"/>
    <n v="181"/>
    <n v="4785.8"/>
  </r>
  <r>
    <s v="MP40-3775"/>
    <x v="0"/>
    <s v="Madison Park"/>
    <s v="Eden"/>
    <s v="G1011B"/>
    <s v="WINDOW PANEL"/>
    <s v="White"/>
    <s v="50x95&quot;"/>
    <s v="B"/>
    <n v="301"/>
    <n v="4780.2700000000004"/>
  </r>
  <r>
    <s v="ST54-0063"/>
    <x v="3"/>
    <s v="Serta"/>
    <s v="Freya AZ"/>
    <s v="X4047C"/>
    <s v="ELECT BLANKET"/>
    <s v="Cream White"/>
    <s v="King:100x90&quot;"/>
    <s v="ARB"/>
    <n v="58"/>
    <n v="4780.0200000000004"/>
  </r>
  <r>
    <s v="AM51-0524"/>
    <x v="3"/>
    <s v="Madison Park"/>
    <s v="Bamboo Cotton"/>
    <s v="E6003E"/>
    <s v="BLANKET"/>
    <s v="Navy"/>
    <s v="Full/Queen: 90&quot;x90&quot;"/>
    <s v="TBD"/>
    <n v="139"/>
    <n v="4778.41"/>
  </r>
  <r>
    <s v="MP41-6560"/>
    <x v="0"/>
    <s v="Madison Park"/>
    <s v="Emilia"/>
    <s v="G0001D"/>
    <s v="VALANCE"/>
    <s v="Charcoal"/>
    <s v="50x26&quot;"/>
    <s v="B"/>
    <n v="307"/>
    <n v="4768.8900000000003"/>
  </r>
  <r>
    <s v="CS10-1307"/>
    <x v="1"/>
    <s v="Comfort Spaces"/>
    <s v="Gloria"/>
    <s v="X1027C"/>
    <s v="COMFORTER (SET)"/>
    <s v="Coral"/>
    <s v="Twin XL: 66&quot;Wx90&quot;L/20&quot;Wx26&quot;L/66&quot;Wx96&quot;L/39&quot;Wx80&quot;L+12&quot;D/20&quot;Wx30&quot;L/20&quot;W x 30&quot;L"/>
    <s v="ARB"/>
    <n v="133"/>
    <n v="4760.57"/>
  </r>
  <r>
    <s v="AM14-0376"/>
    <x v="1"/>
    <s v="Super Listing"/>
    <s v="Mina"/>
    <s v="A6005U"/>
    <s v="QUILT"/>
    <s v="White"/>
    <s v="King/Cal King: 104x90&quot;/20x36&quot;(2)"/>
    <s v="B"/>
    <n v="146"/>
    <n v="4758.33"/>
  </r>
  <r>
    <s v="FB153-1184"/>
    <x v="9"/>
    <s v="510 Design"/>
    <s v="Zirconia"/>
    <s v="K0214"/>
    <s v="LGT-TABLE LAMPS"/>
    <s v="Brown"/>
    <s v="15x15x26.5&quot;/body size:5.75x5.75x15&quot;/shade size:13x13x10&quot;"/>
    <s v="B"/>
    <n v="84"/>
    <n v="4757.62"/>
  </r>
  <r>
    <s v="ID20-2462"/>
    <x v="5"/>
    <s v="Intelligent Design"/>
    <s v="Cotton Blend Jersey Knit"/>
    <s v="D0005J"/>
    <s v="SHEET/SHEET SET"/>
    <s v="Blush 14-1905 TCX (Lotus)"/>
    <s v="Twin XL: 66x96&quot;/ 20x30&quot;/39x80&quot;+14&quot;"/>
    <s v="B"/>
    <n v="207"/>
    <n v="4752.42"/>
  </r>
  <r>
    <s v="WR14-3869"/>
    <x v="1"/>
    <s v="Woolrich"/>
    <s v="Woodshed AZ"/>
    <s v="X1006B"/>
    <s v="COVERLET&amp;BEDSPR"/>
    <s v="Brown"/>
    <s v="Full/Queen: 92x96+0.5&quot;/20x26+0.5&quot;(2)"/>
    <s v="ARB"/>
    <n v="91"/>
    <n v="4749.29"/>
  </r>
  <r>
    <s v="CS20-1473"/>
    <x v="5"/>
    <s v="Comfort Spaces"/>
    <s v="Microfiber Coolmax"/>
    <s v="X3067A-1"/>
    <s v="SHEET/SHEET SET"/>
    <s v="Light Grey"/>
    <s v="Twin XL: 39x80&quot;+14&quot;"/>
    <s v="ARB"/>
    <n v="583"/>
    <n v="4745.62"/>
  </r>
  <r>
    <s v="ID12-2276"/>
    <x v="1"/>
    <s v="Intelligent Design"/>
    <s v="Lucy"/>
    <s v="B3072C"/>
    <s v="DUVET&amp;DUVET SET"/>
    <s v="Rust"/>
    <s v="Full/Queen: 88&quot;W x 90&quot;L/20&quot;W x 26&quot;L (2)"/>
    <s v="B"/>
    <n v="136"/>
    <n v="4738.58"/>
  </r>
  <r>
    <s v="ID20-139"/>
    <x v="5"/>
    <s v="Intelligent Design"/>
    <s v="Microfiber"/>
    <s v="D0037D"/>
    <s v="SHEET/SHEET SET"/>
    <s v="Pink"/>
    <s v="Full: 81x96&quot;/20x30&quot;(2)/54x75+12&quot;"/>
    <s v="B"/>
    <n v="360"/>
    <n v="4732.3900000000003"/>
  </r>
  <r>
    <s v="ST54-0298"/>
    <x v="3"/>
    <s v="Serta"/>
    <s v="Ribbed Plush"/>
    <s v="E0121D-1"/>
    <s v="ELECT BLANKET"/>
    <s v="Marshmallow"/>
    <s v="Twin: 62x84&quot;"/>
    <s v="ARB"/>
    <n v="94"/>
    <n v="4730.08"/>
  </r>
  <r>
    <s v="MPE13-168"/>
    <x v="1"/>
    <s v="Madison Park Essentials"/>
    <s v="Saben"/>
    <s v="A1046A"/>
    <s v="COVERLET&amp;BEDSPR"/>
    <s v="Taupe"/>
    <s v="Twin: 68x86&quot;/20x26&quot;/66x96&quot;/39x75+12&quot;/20x30&quot;/12x18&quot;"/>
    <s v="B"/>
    <n v="97"/>
    <n v="4721.6099999999997"/>
  </r>
  <r>
    <s v="MZ10-0650"/>
    <x v="1"/>
    <s v="Intelligent Design"/>
    <s v="Rosalie"/>
    <s v="B2040D"/>
    <s v="COMFORTER (SET)"/>
    <s v="White/Gold"/>
    <s v="Twin/Twin XL:66&quot;W x 90&quot;L/20&quot;W x 26&quot;L + 1&quot;D/12&quot;W x 16&quot;L"/>
    <s v="B"/>
    <n v="124"/>
    <n v="4718.16"/>
  </r>
  <r>
    <s v="AM10-0551"/>
    <x v="1"/>
    <s v="Super Listing"/>
    <s v="Gigi"/>
    <s v="A6013I"/>
    <s v="COMFORTER (SET)"/>
    <s v="Burnt Orange"/>
    <s v="Full/Queen: 90x90&quot;/20x26&quot;(2)"/>
    <s v="TBD"/>
    <n v="131"/>
    <n v="4717.3500000000004"/>
  </r>
  <r>
    <s v="MZ12-268"/>
    <x v="1"/>
    <s v="Intelligent Design"/>
    <s v="Ashton"/>
    <s v="B2004A"/>
    <s v="DUVET&amp;DUVET SET"/>
    <s v="Khaki/Navy"/>
    <s v="Twin/TXL: 68x90&quot;/20x26+2&quot;/10x18&quot;"/>
    <s v="B"/>
    <n v="207"/>
    <n v="4715.8500000000004"/>
  </r>
  <r>
    <s v="CS14-1278"/>
    <x v="1"/>
    <s v="Comfort Spaces"/>
    <s v="Kienna"/>
    <s v="X1003H"/>
    <s v="COVERLET&amp;BEDSPR"/>
    <s v="Blue"/>
    <s v="King: 104&quot;W x 90&quot;W/20&quot;W x 36&quot;L + 1/2&quot;D (2)"/>
    <s v="ARB"/>
    <n v="149"/>
    <n v="4710.91"/>
  </r>
  <r>
    <s v="HH10-1618"/>
    <x v="10"/>
    <s v="Harbor House Blue"/>
    <s v="Lorelai"/>
    <s v="X1088"/>
    <s v="COMFORTER (SET)"/>
    <s v="Multi"/>
    <s v="Full: 80x90&quot;/20x26+2&quot;(2)/54x75+15&quot;/18x18&quot;/12x20&quot;"/>
    <s v="B-"/>
    <n v="47"/>
    <n v="4683.82"/>
  </r>
  <r>
    <s v="ID12-1782"/>
    <x v="1"/>
    <s v="Intelligent Design"/>
    <s v="Felicia"/>
    <s v="B3053B"/>
    <s v="DUVET&amp;DUVET SET"/>
    <s v="Blush"/>
    <s v="Twin/Twin XL"/>
    <s v="B"/>
    <n v="159"/>
    <n v="4679.83"/>
  </r>
  <r>
    <s v="AM51-0527"/>
    <x v="3"/>
    <s v="Madison Park"/>
    <s v="Bamboo Cotton"/>
    <s v="E6003F"/>
    <s v="BLANKET"/>
    <s v="Sage Green"/>
    <s v="Full/Queen: 90&quot;x90&quot;"/>
    <s v="TBD"/>
    <n v="143"/>
    <n v="4674.49"/>
  </r>
  <r>
    <s v="ST54-3591"/>
    <x v="3"/>
    <s v="Serta"/>
    <s v="Heated Faux Feathersoft"/>
    <s v="E1083A-1"/>
    <s v="ELECT BLANKET"/>
    <s v="Rust"/>
    <s v="Twin: 62x84&quot;"/>
    <s v="ARB-"/>
    <n v="80"/>
    <n v="4668.8"/>
  </r>
  <r>
    <s v="ST54-3607"/>
    <x v="3"/>
    <s v="Serta"/>
    <s v="Heated Faux Feathersoft"/>
    <s v="E1083E-1"/>
    <s v="ELECT BLANKET"/>
    <s v="Sage"/>
    <s v="Twin: 62x84&quot;"/>
    <s v="ARB-"/>
    <n v="80"/>
    <n v="4668.8"/>
  </r>
  <r>
    <s v="ID20-2219"/>
    <x v="5"/>
    <s v="Intelligent Design"/>
    <s v="Printed Microfiber"/>
    <s v="D0037L"/>
    <s v="SHEET/SHEET SET"/>
    <s v="Black Floral"/>
    <s v="Full: 81x96&quot;/20x30&quot;(2)/54x75&quot;+14&quot;"/>
    <s v="B"/>
    <n v="313"/>
    <n v="4660.88"/>
  </r>
  <r>
    <s v="MP40-3778"/>
    <x v="0"/>
    <s v="Madison Park"/>
    <s v="Eden"/>
    <s v="G1011A"/>
    <s v="WINDOW PANEL"/>
    <s v="Ivory"/>
    <s v="50x95&quot;"/>
    <s v="B"/>
    <n v="272"/>
    <n v="4660.03"/>
  </r>
  <r>
    <s v="MP51-8532"/>
    <x v="3"/>
    <s v="Madison Park"/>
    <s v="Zuri"/>
    <s v="X4080B"/>
    <s v="BLANKET"/>
    <s v="Grey"/>
    <s v="66x90&quot;"/>
    <s v="TBD"/>
    <n v="259"/>
    <n v="4659.41"/>
  </r>
  <r>
    <s v="HH10-1864"/>
    <x v="10"/>
    <s v="Harbor House Blue"/>
    <s v="Morgan"/>
    <s v="X1082B"/>
    <s v="COMFORTER (SET)"/>
    <s v="Blue"/>
    <s v="Full:80x90&quot;/20x26&quot;(2)/54x75+15&quot;/18x18&quot;/12x20&quot;"/>
    <s v="TBD"/>
    <n v="45"/>
    <n v="4659.1499999999996"/>
  </r>
  <r>
    <s v="ID20-2455"/>
    <x v="5"/>
    <s v="Intelligent Design"/>
    <s v="Cotton Blend Jersey Knit"/>
    <s v="D0005H"/>
    <s v="SHEET/SHEET SET"/>
    <s v="Grey 14-4202 TCX"/>
    <s v="King: 108x102&quot;/ 20x40&quot;(2)/ 78x81&quot;+14&quot;"/>
    <s v="B"/>
    <n v="151"/>
    <n v="4657.95"/>
  </r>
  <r>
    <s v="MZK10-272"/>
    <x v="1"/>
    <s v="Mi Zone Kids"/>
    <s v="Celia"/>
    <s v="B2012B"/>
    <s v="COMFORTER (SET)"/>
    <s v="Charcoal/Gold"/>
    <s v="Full/Queen:86&quot;Wx86&quot;L/20&quot;Wx26&quot;L+1&quot;D(2)/14&quot;Wx14&quot;L"/>
    <s v="B"/>
    <n v="106"/>
    <n v="4648.84"/>
  </r>
  <r>
    <s v="CS20-0378"/>
    <x v="5"/>
    <s v="Comfort Spaces"/>
    <s v="Cotton Flannel 135GSM"/>
    <s v="X3069D"/>
    <s v="SHEET/SHEET SET"/>
    <s v="Blue"/>
    <s v="Cal King: 108&quot;W x 102&quot;L/72&quot;W x 84&quot;L + 14&quot;D/21&quot;W x 40&quot;L (2)"/>
    <s v="ARB-"/>
    <n v="123"/>
    <n v="4634.6000000000004"/>
  </r>
  <r>
    <s v="ID10-2385"/>
    <x v="1"/>
    <s v="Intelligent Design"/>
    <s v="Cassiopeia"/>
    <s v="B3006C"/>
    <s v="COMFORTER (SET)"/>
    <s v="Charcoal"/>
    <s v="Twin/Twin XL: 68&quot;W x 90&quot;L/20&quot;W x 26&quot;L/14&quot;W x 14&quot;L"/>
    <s v="B"/>
    <n v="141"/>
    <n v="4634.29"/>
  </r>
  <r>
    <s v="ID20-1459"/>
    <x v="5"/>
    <s v="Intelligent Design"/>
    <s v="Microfiber"/>
    <s v="D0037D-1"/>
    <s v="SHEET/SHEET SET"/>
    <s v="Pink"/>
    <s v="Twin XL: 66&quot;W x 102&quot;L/20&quot;W x 30&quot;L (2)/39&quot;W x 80&quot;L + 14&quot;D"/>
    <s v="B"/>
    <n v="361"/>
    <n v="4623.55"/>
  </r>
  <r>
    <s v="ST54-0311"/>
    <x v="3"/>
    <s v="Serta"/>
    <s v="Ribbed Plush"/>
    <s v="E0121B-1"/>
    <s v="ELECT BLANKET"/>
    <s v="Chestnut Brown"/>
    <s v="Full: 77x84&quot;"/>
    <s v="ARB"/>
    <n v="81"/>
    <n v="4619.43"/>
  </r>
  <r>
    <s v="MP40-4947"/>
    <x v="0"/>
    <s v="Madison Park"/>
    <s v="Irina"/>
    <s v="G0017D"/>
    <s v="WINDOW PANEL"/>
    <s v="White/Grey"/>
    <s v="50&quot;W x 216&quot;L"/>
    <s v="B"/>
    <n v="204"/>
    <n v="4616.7299999999996"/>
  </r>
  <r>
    <s v="CS20-1084"/>
    <x v="5"/>
    <s v="Comfort Spaces"/>
    <s v="Cotton Flannel 135GSM"/>
    <s v="X3069J"/>
    <s v="SHEET/SHEET SET"/>
    <s v="Blue Plaids"/>
    <s v="Twin: 68&quot;W x 98&quot;L/39&quot;W x 75&quot;L + 12&quot;D/21&quot;W x 30&quot;L"/>
    <s v="ARB"/>
    <n v="230"/>
    <n v="4616.1000000000004"/>
  </r>
  <r>
    <s v="AM73-0257"/>
    <x v="8"/>
    <s v="Super Listing"/>
    <s v="400GSM Essential Bundle"/>
    <s v="H0078B"/>
    <s v="BATH TOWEL"/>
    <s v="Grey"/>
    <s v="30x60&quot; (4)"/>
    <s v="B"/>
    <n v="187"/>
    <n v="4591.33"/>
  </r>
  <r>
    <s v="MP40-2403"/>
    <x v="0"/>
    <s v="Madison Park"/>
    <s v="Saratoga"/>
    <s v="G0016E"/>
    <s v="WINDOW PANEL"/>
    <s v="Seafoam/White"/>
    <s v="50x95&quot;"/>
    <s v="B"/>
    <n v="214"/>
    <n v="4580.09"/>
  </r>
  <r>
    <s v="MPE20-1123"/>
    <x v="5"/>
    <s v="Madison Park Essentials"/>
    <s v="Satin"/>
    <s v="D0004P"/>
    <s v="SHEET/SHEET SET"/>
    <s v="Sage"/>
    <s v="Twin: 66x96&quot;/39x75+14&quot;/20x30&quot;(2)"/>
    <s v="B"/>
    <n v="301"/>
    <n v="4565.74"/>
  </r>
  <r>
    <s v="MP10-8708"/>
    <x v="1"/>
    <s v="Madison Park"/>
    <s v="Salara"/>
    <s v="A1163A"/>
    <s v="COMFORTER (SET)"/>
    <s v="Blue"/>
    <s v="Cal King:104&quot;Wx92&quot;L/20&quot;Wx36&quot;L(2)/72&quot;Wx84&quot;L+15&quot;D/18&quot;Wx18&quot;L/12&quot;Wx16&quot;L/16&quot;Wx16&quot;L"/>
    <s v="TBD"/>
    <n v="62"/>
    <n v="4565.54"/>
  </r>
  <r>
    <s v="ST54-3575"/>
    <x v="3"/>
    <s v="Serta"/>
    <s v="Dream Soft Heated"/>
    <s v="E1083B"/>
    <s v="ELECT BLANKET"/>
    <s v="Navy"/>
    <s v="Twin:62x84&quot;"/>
    <s v="TBD"/>
    <n v="94"/>
    <n v="4565.21"/>
  </r>
  <r>
    <s v="UH12-2266"/>
    <x v="1"/>
    <s v="Intelligent Design"/>
    <s v="Brooklyn"/>
    <s v="A0072H"/>
    <s v="DUVET&amp;DUVET SET"/>
    <s v="Navy"/>
    <s v="King/Cal King: 104&quot;W x 92&quot;L/20&quot;W x 36''L (2)/18&quot;W x 18&quot;L/12&quot;W x 18&quot;L/26&quot;W x 26L + 1/2&quot;D (2)"/>
    <s v="B"/>
    <n v="58"/>
    <n v="4559.0200000000004"/>
  </r>
  <r>
    <s v="MP41-2405"/>
    <x v="0"/>
    <s v="Madison Park"/>
    <s v="Saratoga"/>
    <s v="G0016E"/>
    <s v="VALANCE"/>
    <s v="Seafoam/White"/>
    <s v="50x18&quot;"/>
    <s v="B"/>
    <n v="411"/>
    <n v="4552.3"/>
  </r>
  <r>
    <s v="CCL30-0034"/>
    <x v="1"/>
    <s v="Croscill Classics"/>
    <s v="Winchester"/>
    <s v="A0102E"/>
    <s v="NORMAL PILLOW"/>
    <s v="Silver"/>
    <s v="20x20&quot;"/>
    <s v="B"/>
    <n v="98"/>
    <n v="4552.25"/>
  </r>
  <r>
    <s v="ST54-3587"/>
    <x v="3"/>
    <s v="Serta"/>
    <s v="Dream Soft Heated"/>
    <s v="E1083E"/>
    <s v="ELECT BLANKET"/>
    <s v="Sage"/>
    <s v="Twin:62x84&quot;"/>
    <s v="TBD"/>
    <n v="95"/>
    <n v="4552.1499999999996"/>
  </r>
  <r>
    <s v="ST54-3573"/>
    <x v="3"/>
    <s v="Serta"/>
    <s v="Dream Soft Heated"/>
    <s v="E1083A"/>
    <s v="ELECT BLANKET"/>
    <s v="Rust"/>
    <s v="Queen:84x90&quot;"/>
    <s v="TBD"/>
    <n v="61"/>
    <n v="4550.79"/>
  </r>
  <r>
    <s v="MPE20-1006"/>
    <x v="5"/>
    <s v="Madison Park Essentials"/>
    <s v="200 Thread Count Printed Cotton"/>
    <s v="D0024J"/>
    <s v="SHEET/SHEET SET"/>
    <s v="Green Leaves"/>
    <s v="Full: 81x96&quot;/20x30&quot;(2)/54x75&quot;+12&quot;"/>
    <s v="B"/>
    <n v="172"/>
    <n v="4550.6400000000003"/>
  </r>
  <r>
    <s v="MP40-8330"/>
    <x v="0"/>
    <s v="Madison Park"/>
    <s v="Emilia"/>
    <s v="G0001O"/>
    <s v="WINDOW PANEL"/>
    <s v="Black"/>
    <s v="50x95&quot;"/>
    <s v="B"/>
    <n v="235"/>
    <n v="4550.3100000000004"/>
  </r>
  <r>
    <s v="TN51-0548"/>
    <x v="3"/>
    <s v="True North by Sleep Philosophy"/>
    <s v="Microfleece"/>
    <s v="E1077C"/>
    <s v="BLANKET"/>
    <s v="Grey"/>
    <s v="66&quot; x 90&quot;"/>
    <s v="B"/>
    <n v="368"/>
    <n v="4548.4399999999996"/>
  </r>
  <r>
    <s v="MP20-5386"/>
    <x v="5"/>
    <s v="Madison Park"/>
    <s v="Peached Percale"/>
    <s v="D0024B"/>
    <s v="SHEET/SHEET SET"/>
    <s v="Teal"/>
    <s v="Cal King: 108&quot;W x 102&quot;L/20&quot;W x 40&quot;L (2)/72&quot;W x 84&quot;L + 15&quot;D"/>
    <s v="B"/>
    <n v="128"/>
    <n v="4547.8999999999996"/>
  </r>
  <r>
    <s v="MP20-2446"/>
    <x v="5"/>
    <s v="Madison Park"/>
    <s v="3M Microcell"/>
    <s v="D0015E"/>
    <s v="SHEET/SHEET SET"/>
    <s v="Ivory"/>
    <s v="Twin XL: 66x102&quot;/39x80+16&quot;/20x30&quot;"/>
    <s v="B"/>
    <n v="282"/>
    <n v="4545.25"/>
  </r>
  <r>
    <s v="HH10-1683"/>
    <x v="10"/>
    <s v="Harbor House Blue"/>
    <s v="Hallie"/>
    <s v="X1090"/>
    <s v="COMFORTER (SET)"/>
    <s v="Grey"/>
    <s v="Full"/>
    <s v="B-"/>
    <n v="45"/>
    <n v="4538.74"/>
  </r>
  <r>
    <s v="MPE21-1150"/>
    <x v="5"/>
    <s v="Madison Park Essentials"/>
    <s v="Satin"/>
    <s v="D0004S-1"/>
    <s v="PILLOWCASE"/>
    <s v="Emerald"/>
    <s v="King Pillowcase: 20x40&quot;(2)"/>
    <s v="B"/>
    <n v="772"/>
    <n v="4529.75"/>
  </r>
  <r>
    <s v="CS14-0051"/>
    <x v="1"/>
    <s v="Comfort Spaces"/>
    <s v="Kienna"/>
    <s v="X1003A"/>
    <s v="COVERLET&amp;BEDSPR"/>
    <s v="Sage Green"/>
    <s v="Full/Queen: 90x90&quot;/20x26+1/2&quot;(2)"/>
    <s v="ARB"/>
    <n v="181"/>
    <n v="4529.13"/>
  </r>
  <r>
    <s v="MP41-6320"/>
    <x v="0"/>
    <s v="Madison Park"/>
    <s v="Emilia"/>
    <s v="G0001E"/>
    <s v="VALANCE"/>
    <s v="Navy"/>
    <s v="50x26&quot;"/>
    <s v="B"/>
    <n v="309"/>
    <n v="4526.78"/>
  </r>
  <r>
    <s v="MPS72-592"/>
    <x v="7"/>
    <s v="Madison Park Signature"/>
    <s v="Splendor"/>
    <s v="H0022F"/>
    <s v="BATH RUG"/>
    <s v="Black"/>
    <s v="24&quot;x36&quot;"/>
    <s v="TBD"/>
    <n v="214"/>
    <n v="4510.4799999999996"/>
  </r>
  <r>
    <s v="ST55-0254"/>
    <x v="3"/>
    <s v="Serta"/>
    <s v="Plush Top Heated AZ"/>
    <s v="X4002"/>
    <s v="ELEC MATT PAD"/>
    <s v="White"/>
    <s v="Twin: 39x75+15&quot;"/>
    <s v="ARB-"/>
    <n v="68"/>
    <n v="4507.34"/>
  </r>
  <r>
    <s v="CS20-1482"/>
    <x v="5"/>
    <s v="Comfort Spaces"/>
    <s v="Microfiber Coolmax"/>
    <s v="X3067B-1"/>
    <s v="SHEET/SHEET SET"/>
    <s v="Aqua"/>
    <s v="King: 78x80&quot;+14&quot;"/>
    <s v="ARB"/>
    <n v="444"/>
    <n v="4502.3999999999996"/>
  </r>
  <r>
    <s v="CCL30-0035"/>
    <x v="1"/>
    <s v="Croscill Classics"/>
    <s v="Winchester"/>
    <s v="A0102D"/>
    <s v="NORMAL PILLOW"/>
    <s v="Navy"/>
    <s v="20x20&quot;"/>
    <s v="B"/>
    <n v="100"/>
    <n v="4501.93"/>
  </r>
  <r>
    <s v="CS20-1741"/>
    <x v="5"/>
    <s v="Comfort Spaces"/>
    <s v="Microfiber Coolmax"/>
    <s v="X3070C"/>
    <s v="SHEET/SHEET SET"/>
    <s v="White"/>
    <s v="King: 108x102&quot;/78x80+22&quot;/20x40&quot;(2)"/>
    <s v="ARB"/>
    <n v="196"/>
    <n v="4498.2"/>
  </r>
  <r>
    <s v="II51-1308"/>
    <x v="3"/>
    <s v="INK+IVY"/>
    <s v="Bree Knit"/>
    <s v="E1055G-2"/>
    <s v="BLANKET"/>
    <s v="Light Blue"/>
    <s v="Twin: 66x90&quot;"/>
    <s v="B"/>
    <n v="133"/>
    <n v="4488.59"/>
  </r>
  <r>
    <s v="MPS72-585"/>
    <x v="7"/>
    <s v="Madison Park Signature"/>
    <s v="Splendor"/>
    <s v="H0022G"/>
    <s v="BATH RUG"/>
    <s v="Green"/>
    <s v="20&quot;x30&quot;"/>
    <s v="TBD"/>
    <n v="264"/>
    <n v="4474.6400000000003"/>
  </r>
  <r>
    <s v="CS20-1709"/>
    <x v="5"/>
    <s v="Comfort Spaces"/>
    <s v="Cotton Flannel 135GSM"/>
    <s v="X3069U"/>
    <s v="SHEET/SHEET SET"/>
    <s v="Reindeer"/>
    <s v="Twin XL: 68x102&quot;/39x80+12&quot;/21x30&quot;"/>
    <s v="ARB"/>
    <n v="254"/>
    <n v="4467.8599999999997"/>
  </r>
  <r>
    <s v="CS13-1497"/>
    <x v="1"/>
    <s v="Comfort Spaces"/>
    <s v="Kienna"/>
    <s v="X1003B"/>
    <s v="COVERLET&amp;BEDSPR"/>
    <s v="Ivory"/>
    <s v="Queen: 102&quot;W x 118&quot;L / 20&quot;W x 26&quot;L + 0.5&quot;  (2)"/>
    <s v="ARB"/>
    <n v="119"/>
    <n v="4463.6899999999996"/>
  </r>
  <r>
    <s v="TN20-0515"/>
    <x v="5"/>
    <s v="True North by Sleep Philosophy"/>
    <s v="Cozy Cotton Flannel"/>
    <s v="D0047A"/>
    <s v="SHEET/SHEET SET"/>
    <s v="Skiiers"/>
    <s v="Cal King: 108x102&quot;/72x84+14&quot;/20x40&quot;(2)"/>
    <s v="B"/>
    <n v="139"/>
    <n v="4444.42"/>
  </r>
  <r>
    <s v="TT10-0020"/>
    <x v="1"/>
    <s v="Madison Park"/>
    <s v="Laurel"/>
    <s v="A0019D-1"/>
    <s v="COMFORTER (SET)"/>
    <s v="Grey"/>
    <s v="Queen: 90x90&quot;/20x26&quot;(2)/60x80+15&quot;/18x18&quot;/12x18&quot;/D6.5x18&quot;"/>
    <s v="TBD"/>
    <n v="76"/>
    <n v="4441.66"/>
  </r>
  <r>
    <s v="CCL30-0027"/>
    <x v="1"/>
    <s v="Croscill Classics"/>
    <s v="Aumont"/>
    <s v="A0102C"/>
    <s v="NORMAL PILLOW"/>
    <s v="Gold"/>
    <s v="22x15&quot;"/>
    <s v="B"/>
    <n v="100"/>
    <n v="4439.1899999999996"/>
  </r>
  <r>
    <s v="RH10-0007"/>
    <x v="1"/>
    <s v="Regency Heights"/>
    <s v="Cara"/>
    <s v="X2009C"/>
    <s v="COMFORTER (SET)"/>
    <s v="Green"/>
    <s v="Twin/TXL:66x90&quot;/20x26&quot;+1&quot;/66x96&quot;/39x75+12&quot;/20x30&quot;/20x30&quot;"/>
    <s v="TBD"/>
    <n v="102"/>
    <n v="4433.18"/>
  </r>
  <r>
    <s v="SS40-0064"/>
    <x v="0"/>
    <s v="SunSmart"/>
    <s v="Bentley"/>
    <s v="G0042A"/>
    <s v="WINDOW PANEL"/>
    <s v="Charcoal"/>
    <s v="50&quot;W x 108&quot;L"/>
    <s v="B"/>
    <n v="204"/>
    <n v="4429.72"/>
  </r>
  <r>
    <s v="CS20-0395"/>
    <x v="5"/>
    <s v="Comfort Spaces"/>
    <s v="Cotton Flannel 135GSM"/>
    <s v="X3069N"/>
    <s v="SHEET/SHEET SET"/>
    <s v="Blue"/>
    <s v="Full: 80&quot;W x 98&quot;L/55&quot;W x 76&quot;L + 12&quot;D/21&quot;W x 30&quot;L (2)"/>
    <s v="ARB"/>
    <n v="209"/>
    <n v="4422.4399999999996"/>
  </r>
  <r>
    <s v="WR10-4042"/>
    <x v="1"/>
    <s v="Woolrich"/>
    <s v="Lyon"/>
    <s v="A7002A"/>
    <s v="COMFORTER (SET)"/>
    <s v="Charcoal"/>
    <s v="Full/Queen: 92x94&quot;/20x26&quot;(2)"/>
    <s v="TBD"/>
    <n v="55"/>
    <n v="4421.21"/>
  </r>
  <r>
    <s v="MPE20-1026"/>
    <x v="5"/>
    <s v="Madison Park Essentials"/>
    <s v="Printed Satin"/>
    <s v="D0004O"/>
    <s v="SHEET/SHEET SET"/>
    <s v="Blue Marble"/>
    <s v="Full: 81x96&quot;/20x30&quot;(2)/54x75+14&quot;"/>
    <s v="B"/>
    <n v="238"/>
    <n v="4414.76"/>
  </r>
  <r>
    <s v="HH12-1868"/>
    <x v="10"/>
    <s v="Harbor House Blue"/>
    <s v="Morgan"/>
    <s v="X1082B"/>
    <s v="DUVET&amp;DUVET SET"/>
    <s v="Blue"/>
    <s v="Full/Queen: 90x90&quot;/20x26&quot;(2)/18x18&quot;/12x20&quot;"/>
    <s v="TBD"/>
    <n v="49"/>
    <n v="4413.33"/>
  </r>
  <r>
    <s v="AM51-0522"/>
    <x v="3"/>
    <s v="Madison Park"/>
    <s v="Bamboo Cotton"/>
    <s v="E6003D"/>
    <s v="BLANKET"/>
    <s v="Khaki"/>
    <s v="King: 108&quot;x90&quot;"/>
    <s v="TBD"/>
    <n v="123"/>
    <n v="4406.54"/>
  </r>
  <r>
    <s v="BR51-4437"/>
    <x v="3"/>
    <s v="Madison Park"/>
    <s v="Dream Soft"/>
    <s v="E1078A"/>
    <s v="BLANKET"/>
    <s v="White"/>
    <s v="66&quot;x90&quot;"/>
    <s v="B"/>
    <n v="235"/>
    <n v="4400.54"/>
  </r>
  <r>
    <s v="MP70-8618"/>
    <x v="7"/>
    <s v="Madison Park"/>
    <s v="Arbor Waffle"/>
    <s v="H0044A"/>
    <s v="SHOWER CURTAIN"/>
    <s v="Sage Green"/>
    <s v="Standard: 72x72&quot;"/>
    <s v="TBD"/>
    <n v="367"/>
    <n v="4400.1000000000004"/>
  </r>
  <r>
    <s v="AM14-0370"/>
    <x v="1"/>
    <s v="Super Listing"/>
    <s v="Mina"/>
    <s v="A6005H"/>
    <s v="QUILT"/>
    <s v="Green"/>
    <s v="King/Cal King: 104x90&quot;/20x36&quot;(2)"/>
    <s v="B"/>
    <n v="126"/>
    <n v="4383.3500000000004"/>
  </r>
  <r>
    <s v="MP51-8426"/>
    <x v="3"/>
    <s v="Madison Park"/>
    <s v="Carved Plush"/>
    <s v="E1079E"/>
    <s v="BLANKET"/>
    <s v="Blue"/>
    <s v="66&quot;x90&quot;"/>
    <s v="B"/>
    <n v="302"/>
    <n v="4377.95"/>
  </r>
  <r>
    <s v="MPE20-1012"/>
    <x v="5"/>
    <s v="Madison Park Essentials"/>
    <s v="200 Thread Count Printed Cotton"/>
    <s v="D0024L"/>
    <s v="SHEET/SHEET SET"/>
    <s v="Blue Stripes"/>
    <s v="Full: 81x96&quot;/20x30&quot;(2)/54x75&quot;+12&quot;"/>
    <s v="B"/>
    <n v="163"/>
    <n v="4376.1899999999996"/>
  </r>
  <r>
    <s v="ST54-0214"/>
    <x v="3"/>
    <s v="Serta"/>
    <s v="Freya AZ"/>
    <s v="X4047F"/>
    <s v="ELECT BLANKET"/>
    <s v="Smoke Grey"/>
    <s v="Twin:62x84&quot;"/>
    <s v="ARB"/>
    <n v="93"/>
    <n v="4367.28"/>
  </r>
  <r>
    <s v="MPE10-1063"/>
    <x v="1"/>
    <s v="Madison Park Essentials"/>
    <s v="Luna"/>
    <s v="A0136B"/>
    <s v="COMFORTER (SET)"/>
    <s v="Taupe"/>
    <s v="Twin:68x86&quot;/20x26&quot;/66x96&quot;/39x75+12&quot;/20x30&quot;"/>
    <s v="B"/>
    <n v="144"/>
    <n v="4363.2"/>
  </r>
  <r>
    <s v="AM51-0530"/>
    <x v="3"/>
    <s v="Madison Park"/>
    <s v="Bamboo Cotton"/>
    <s v="E6003G"/>
    <s v="BLANKET"/>
    <s v="Light Blue"/>
    <s v="Full/Queen: 90&quot;x90&quot;"/>
    <s v="TBD"/>
    <n v="138"/>
    <n v="4355.37"/>
  </r>
  <r>
    <s v="ID10-2266"/>
    <x v="1"/>
    <s v="Intelligent Design"/>
    <s v="Mira"/>
    <s v="B1028B"/>
    <s v="COMFORTER (SET)"/>
    <s v="Blush"/>
    <s v="Twin/Twin XL: 68&quot;W x 90&quot;L / 20&quot;W x 26&quot;L + 2&quot;D"/>
    <s v="B"/>
    <n v="115"/>
    <n v="4355.08"/>
  </r>
  <r>
    <s v="5DS153-0036"/>
    <x v="9"/>
    <s v="510 Design"/>
    <s v="Nicolo"/>
    <s v="K0093"/>
    <s v="LGT-TABLE LAMPS"/>
    <s v="Main Color:White  Shade Color:Cream"/>
    <s v="9.06&quot;Dia x 17.32&quot;H"/>
    <s v="B"/>
    <n v="148"/>
    <n v="4355.01"/>
  </r>
  <r>
    <s v="ID12-2334"/>
    <x v="1"/>
    <s v="Intelligent Design"/>
    <s v="Blake"/>
    <s v="B1035A"/>
    <s v="DUVET&amp;DUVET SET"/>
    <s v="Tan/Gray"/>
    <s v="Twin/Twin XL: 68&quot;W x 90&quot;L/20&quot;W x 26&quot;L+1&quot;D"/>
    <s v="B"/>
    <n v="268"/>
    <n v="4354.78"/>
  </r>
  <r>
    <s v="MZ12-509"/>
    <x v="1"/>
    <s v="Intelligent Design"/>
    <s v="Ashton"/>
    <s v="B2004A"/>
    <s v="DUVET&amp;DUVET SET"/>
    <s v="Khaki/Navy"/>
    <s v="King/Cal King: 104x90&quot;/20x36+2&quot;(2)/10x18&quot;"/>
    <s v="B"/>
    <n v="127"/>
    <n v="4352.3900000000003"/>
  </r>
  <r>
    <s v="MP40-4498"/>
    <x v="0"/>
    <s v="Madison Park"/>
    <s v="Harper"/>
    <s v="G0025F"/>
    <s v="WINDOW PANEL"/>
    <s v="White"/>
    <s v="42&quot;W x 95&quot;L (2)"/>
    <s v="B"/>
    <n v="190"/>
    <n v="4351.4399999999996"/>
  </r>
  <r>
    <s v="MP40-3597"/>
    <x v="0"/>
    <s v="Madison Park"/>
    <s v="Saratoga"/>
    <s v="G0016I"/>
    <s v="WINDOW PANEL"/>
    <s v="Beige/Gold"/>
    <s v="50x63&quot;"/>
    <s v="B"/>
    <n v="313"/>
    <n v="4349.96"/>
  </r>
  <r>
    <s v="ID91-525"/>
    <x v="7"/>
    <s v="Intelligent Design"/>
    <s v="Nadia"/>
    <s v="H0004B"/>
    <s v="FASHION TOWEL"/>
    <s v="Grey"/>
    <s v="28x54&quot;(2)/16x26&quot;(4)"/>
    <s v="B+"/>
    <n v="153"/>
    <n v="4344.76"/>
  </r>
  <r>
    <s v="MP40-4942"/>
    <x v="0"/>
    <s v="Madison Park"/>
    <s v="Irina"/>
    <s v="G0017C"/>
    <s v="WINDOW PANEL"/>
    <s v="Grey"/>
    <s v="50&quot;W x 144&quot;L"/>
    <s v="B"/>
    <n v="254"/>
    <n v="4342.28"/>
  </r>
  <r>
    <s v="SI51-0011"/>
    <x v="4"/>
    <s v="Sharper Image"/>
    <s v="Cooling Touch"/>
    <s v="C0057B"/>
    <s v="BLANKET"/>
    <s v="White"/>
    <s v="Twin:68x90&quot;"/>
    <s v="TBD"/>
    <n v="169"/>
    <n v="4341.62"/>
  </r>
  <r>
    <s v="MP40-2685"/>
    <x v="0"/>
    <s v="Madison Park"/>
    <s v="Emilia"/>
    <s v="G0001J"/>
    <s v="WINDOW PANEL"/>
    <s v="Dusty Aqua"/>
    <s v="50x108&quot;"/>
    <s v="B"/>
    <n v="219"/>
    <n v="4340.79"/>
  </r>
  <r>
    <s v="ID20-2453"/>
    <x v="5"/>
    <s v="Intelligent Design"/>
    <s v="Cotton Blend Jersey Knit"/>
    <s v="D0005H"/>
    <s v="SHEET/SHEET SET"/>
    <s v="Grey 14-4202 TCX"/>
    <s v="Full: 81x96&quot;/20x30&quot;(2)/ 54x76&quot;+14&quot;"/>
    <s v="B"/>
    <n v="177"/>
    <n v="4321.07"/>
  </r>
  <r>
    <s v="CS20-0459"/>
    <x v="5"/>
    <s v="Comfort Spaces"/>
    <s v="Microfiber Coolmax"/>
    <s v="X3067C"/>
    <s v="SHEET/SHEET SET"/>
    <s v="White"/>
    <s v="Full: 81&quot;W x 96&quot;L/20&quot;W x 30&quot;L (2)/54&quot;W x 75&quot;L + 14&quot;D"/>
    <s v="ARB"/>
    <n v="233"/>
    <n v="4319.82"/>
  </r>
  <r>
    <s v="MP20-2444"/>
    <x v="5"/>
    <s v="Madison Park"/>
    <s v="3M Microcell"/>
    <s v="D0015H"/>
    <s v="SHEET/SHEET SET"/>
    <s v="Seafoam"/>
    <s v="Twin XL: 66x102&quot;/39x80+16&quot;/20x30&quot;"/>
    <s v="B"/>
    <n v="265"/>
    <n v="4315.1099999999997"/>
  </r>
  <r>
    <s v="HH10-1867"/>
    <x v="10"/>
    <s v="Harbor House Blue"/>
    <s v="Morgan"/>
    <s v="X1082B"/>
    <s v="COMFORTER (SET)"/>
    <s v="Blue"/>
    <s v="Cal King:110x96&quot;/20x36&quot;(2)/72x84+15&quot;/18x18/12x20&quot;"/>
    <s v="TBD"/>
    <n v="35"/>
    <n v="4303.2700000000004"/>
  </r>
  <r>
    <s v="MP20-2384"/>
    <x v="5"/>
    <s v="Madison Park"/>
    <s v="3M Microcell"/>
    <s v="D0015D"/>
    <s v="SHEET/SHEET SET"/>
    <s v="Grey"/>
    <s v="Full: 81x96&quot;/54x75+16&quot;/20x30&quot;(2)"/>
    <s v="B"/>
    <n v="248"/>
    <n v="4300.99"/>
  </r>
  <r>
    <s v="MPE21-1129"/>
    <x v="5"/>
    <s v="Madison Park Essentials"/>
    <s v="Satin"/>
    <s v="D0004P-1"/>
    <s v="PILLOWCASE"/>
    <s v="Sage"/>
    <s v="King Pillowcase: 20x40&quot;(2)"/>
    <s v="B"/>
    <n v="746"/>
    <n v="4300.5600000000004"/>
  </r>
  <r>
    <s v="AM10-0532"/>
    <x v="1"/>
    <s v="Super Listing"/>
    <s v="Bailey"/>
    <s v="A6008D"/>
    <s v="COMFORTER (SET)"/>
    <s v="Pink"/>
    <s v="Twin/TwinXL: 66x90&quot;/20x26&quot;(1)/16x16&quot;"/>
    <s v="TBD"/>
    <n v="142"/>
    <n v="4294.88"/>
  </r>
  <r>
    <s v="ID20-1430"/>
    <x v="5"/>
    <s v="Intelligent Design"/>
    <s v="Novelty"/>
    <s v="D0025B"/>
    <s v="SHEET/SHEET SET"/>
    <s v="Pink Cats"/>
    <s v="Twin: 66&quot;W x 96&quot;L /20&quot;W x 30&quot;L (1) /39&quot;W x 75&quot;L + 14&quot;D"/>
    <s v="B"/>
    <n v="306"/>
    <n v="4293.2299999999996"/>
  </r>
  <r>
    <s v="MP20-2389"/>
    <x v="5"/>
    <s v="Madison Park"/>
    <s v="3M Microcell"/>
    <s v="D0015H"/>
    <s v="SHEET/SHEET SET"/>
    <s v="Seafoam"/>
    <s v="Full: 81x96&quot;/54x75+16&quot;/20x30&quot;(2)"/>
    <s v="B"/>
    <n v="243"/>
    <n v="4282.7700000000004"/>
  </r>
  <r>
    <s v="ID12-2329"/>
    <x v="1"/>
    <s v="Intelligent Design"/>
    <s v="Christa"/>
    <s v="B1033A"/>
    <s v="DUVET&amp;DUVET SET"/>
    <s v="Blue"/>
    <s v="Full/Queen: 88&quot;W x 90&quot;L/20&quot;W x 26&quot;L+1&quot;D (2)"/>
    <s v="B"/>
    <n v="194"/>
    <n v="4278.96"/>
  </r>
  <r>
    <s v="ST54-0032"/>
    <x v="3"/>
    <s v="Serta"/>
    <s v="Freya AZ"/>
    <s v="X4045A"/>
    <s v="ELECT BLANKET"/>
    <s v="Indigo"/>
    <s v="50x60&quot;"/>
    <s v="ARB"/>
    <n v="131"/>
    <n v="4268.7700000000004"/>
  </r>
  <r>
    <s v="ID12-2404"/>
    <x v="1"/>
    <s v="Intelligent Design"/>
    <s v="Felicia"/>
    <s v="B3053H"/>
    <s v="DUVET&amp;DUVET SET"/>
    <s v="Champagne"/>
    <s v="Full/Queen: 88&quot;W x 90&quot;L/20&quot;W x 26&quot;L + 2&quot;D (2)/12&quot;W x 16&quot;L"/>
    <s v="B"/>
    <n v="115"/>
    <n v="4267.79"/>
  </r>
  <r>
    <s v="MP51-8420"/>
    <x v="3"/>
    <s v="Madison Park"/>
    <s v="Carved Plush"/>
    <s v="E1079C"/>
    <s v="BLANKET"/>
    <s v="Grey"/>
    <s v="66&quot;x90&quot;"/>
    <s v="B"/>
    <n v="295"/>
    <n v="4263.53"/>
  </r>
  <r>
    <s v="AM12-0419"/>
    <x v="1"/>
    <s v="Super Listing"/>
    <s v="Porter"/>
    <s v="A6007AA"/>
    <s v="DUVET&amp;DUVET SET"/>
    <s v="Olive Green"/>
    <s v="Twin/Twin XL: 66x90&quot;/20x26&quot;"/>
    <s v="B-"/>
    <n v="236"/>
    <n v="4256.18"/>
  </r>
  <r>
    <s v="PET63-0019"/>
    <x v="11"/>
    <s v="Friends Forever"/>
    <s v="Bailey"/>
    <s v="P0017"/>
    <s v="PET BEDS"/>
    <s v="Light Grey/Dark Grey"/>
    <s v="35x45&quot;"/>
    <s v="B"/>
    <n v="364"/>
    <n v="4252.26"/>
  </r>
  <r>
    <s v="NS30-3259"/>
    <x v="1"/>
    <s v="N Natori"/>
    <s v="Sakura Blossom"/>
    <s v="A9003A-1"/>
    <s v="NORMAL PILLOW"/>
    <s v="Lilac"/>
    <s v="12&quot;W x 20&quot;L"/>
    <s v="A"/>
    <n v="208"/>
    <n v="4243.6899999999996"/>
  </r>
  <r>
    <s v="MP10-8695"/>
    <x v="1"/>
    <s v="Madison Park"/>
    <s v="Royce"/>
    <s v="A1160B"/>
    <s v="COMFORTER (SET)"/>
    <s v="Ivory"/>
    <s v="Cal King"/>
    <s v="TBD"/>
    <n v="59"/>
    <n v="4227.1899999999996"/>
  </r>
  <r>
    <s v="MP40-3561"/>
    <x v="0"/>
    <s v="Madison Park"/>
    <s v="Emilia"/>
    <s v="G0001H"/>
    <s v="WINDOW PANEL"/>
    <s v="Bronze"/>
    <s v="50x120&quot;"/>
    <s v="B"/>
    <n v="161"/>
    <n v="4225.9799999999996"/>
  </r>
  <r>
    <s v="ST54-0053"/>
    <x v="3"/>
    <s v="Serta"/>
    <s v="Freya AZ"/>
    <s v="X4047A"/>
    <s v="ELECT BLANKET"/>
    <s v="Indigo"/>
    <s v="Full: 77x84&quot;"/>
    <s v="ARB"/>
    <n v="81"/>
    <n v="4216.8599999999997"/>
  </r>
  <r>
    <s v="MP10-8699"/>
    <x v="1"/>
    <s v="Madison Park"/>
    <s v="Riva"/>
    <s v="A1156B"/>
    <s v="COMFORTER (SET)"/>
    <s v="Grey"/>
    <s v="King:104&quot;Wx92&quot;L/20&quot;Wx36&quot;L(2)/18&quot;Wx18&quot;L/12&quot;Wx18&quot;L"/>
    <s v="NEW"/>
    <n v="70"/>
    <n v="4201.3999999999996"/>
  </r>
  <r>
    <s v="MP40-8735"/>
    <x v="0"/>
    <s v="Madison Park"/>
    <s v="Anaheim"/>
    <s v="G0054F"/>
    <s v="WINDOW PANEL"/>
    <s v="Linen Blue"/>
    <s v="50x84&quot;"/>
    <s v="TBD"/>
    <n v="208"/>
    <n v="4199.32"/>
  </r>
  <r>
    <s v="UH12-0209"/>
    <x v="1"/>
    <s v="Intelligent Design"/>
    <s v="Brooklyn"/>
    <s v="A0072C"/>
    <s v="DUVET&amp;DUVET SET"/>
    <s v="Pink"/>
    <s v="King/Cal King: 104x92&quot;/20x36&quot;(2)/18x18&quot;/12x18&quot;/26x26+1/2&quot;(2)"/>
    <s v="B"/>
    <n v="52"/>
    <n v="4192.22"/>
  </r>
  <r>
    <s v="ST54-0033"/>
    <x v="3"/>
    <s v="Serta"/>
    <s v="Freya AZ"/>
    <s v="X4045B"/>
    <s v="ELECT BLANKET"/>
    <s v="Charcoal Grey"/>
    <s v="50x60&quot;"/>
    <s v="ARB-"/>
    <n v="128"/>
    <n v="4189.2"/>
  </r>
  <r>
    <s v="ID20-1075"/>
    <x v="5"/>
    <s v="Intelligent Design"/>
    <s v="Microfiber"/>
    <s v="D0037G"/>
    <s v="SHEET/SHEET SET"/>
    <s v="Charcoal"/>
    <s v="Twin XL: 66x102&quot;/20x30&quot;/39x80+12&quot;"/>
    <s v="B"/>
    <n v="355"/>
    <n v="4182.3500000000004"/>
  </r>
  <r>
    <s v="HH12-1828"/>
    <x v="10"/>
    <s v="Harbor House Blue"/>
    <s v="Morgan"/>
    <s v="X1082A"/>
    <s v="DUVET&amp;DUVET SET"/>
    <s v="White/Grey"/>
    <s v="Full/Queen: 90x90&quot;/20x26&quot;(2)/18x18&quot;/12x20&quot;"/>
    <s v="B-"/>
    <n v="47"/>
    <n v="4182.22"/>
  </r>
  <r>
    <s v="AM10-0535"/>
    <x v="1"/>
    <s v="Super Listing"/>
    <s v="Bailey"/>
    <s v="A6008E"/>
    <s v="COMFORTER (SET)"/>
    <s v="Blue"/>
    <s v="Twin/TwinXL: 66x90&quot;/20x26&quot;(1)/16x16&quot;"/>
    <s v="TBD"/>
    <n v="132"/>
    <n v="4179.68"/>
  </r>
  <r>
    <s v="MP51-8533"/>
    <x v="3"/>
    <s v="Madison Park"/>
    <s v="Zuri"/>
    <s v="X4080B"/>
    <s v="BLANKET"/>
    <s v="Grey"/>
    <s v="90x90&quot;"/>
    <s v="TBD"/>
    <n v="199"/>
    <n v="4177.01"/>
  </r>
  <r>
    <s v="WR10-3974"/>
    <x v="1"/>
    <s v="Woolrich"/>
    <s v="Breckenridge"/>
    <s v="A5124"/>
    <s v="COMFORTER (SET)"/>
    <s v="Tan"/>
    <s v="Twin/Twin XL: 70x90&quot;/20x26&quot;"/>
    <s v="B"/>
    <n v="80"/>
    <n v="4175.9799999999996"/>
  </r>
  <r>
    <s v="AM73-0239"/>
    <x v="8"/>
    <s v="Super Listing"/>
    <s v="Premium Turkish Cotton"/>
    <s v="H0079D"/>
    <s v="BATH TOWEL"/>
    <s v="Beige"/>
    <s v="27x54&quot;(2)/16x30&quot;(2)/12x12&quot;(2)"/>
    <s v="B"/>
    <n v="193"/>
    <n v="4170.33"/>
  </r>
  <r>
    <s v="NS11-3253"/>
    <x v="1"/>
    <s v="N Natori"/>
    <s v="Hanae"/>
    <s v="A9001A-3"/>
    <s v="BED SKIRT&amp;SHAM"/>
    <s v="Grey"/>
    <s v="26&quot;W x 26&quot;L"/>
    <s v="A"/>
    <n v="223"/>
    <n v="4169.99"/>
  </r>
  <r>
    <s v="MP51-8540"/>
    <x v="3"/>
    <s v="Madison Park"/>
    <s v="Zuri"/>
    <s v="X4080D"/>
    <s v="BLANKET"/>
    <s v="Brown"/>
    <s v="108x90&quot;"/>
    <s v="TBD"/>
    <n v="173"/>
    <n v="4150.2700000000004"/>
  </r>
  <r>
    <s v="BR20-4668"/>
    <x v="5"/>
    <s v="Beautyrest"/>
    <s v="Oversized Cotton Flannel"/>
    <s v="D0051A"/>
    <s v="SHEET/SHEET SET"/>
    <s v="Black Snowflakes"/>
    <s v="Full: 81x96&quot;/ 20x30&quot;(2)/54x75+16&quot;"/>
    <s v="B"/>
    <n v="157"/>
    <n v="4140.88"/>
  </r>
  <r>
    <s v="CS20-1566"/>
    <x v="5"/>
    <s v="Comfort Spaces"/>
    <s v="Cotton 144TC"/>
    <s v="X3018H"/>
    <s v="SHEET/SHEET SET"/>
    <s v="Adelia Gray"/>
    <s v="Cal King:108x102&quot;/20x40&quot;(2)/72x84&quot;+14&quot;"/>
    <s v="ARB"/>
    <n v="174"/>
    <n v="4132.5"/>
  </r>
  <r>
    <s v="ID10-2294"/>
    <x v="1"/>
    <s v="Intelligent Design"/>
    <s v="Remy"/>
    <s v="B1029A"/>
    <s v="COMFORTER (SET)"/>
    <s v="Black"/>
    <s v="Twin/Twin XL:68&quot;Wx90&quot;L/20&quot;Wx26&quot;L"/>
    <s v="B"/>
    <n v="154"/>
    <n v="4131.46"/>
  </r>
  <r>
    <s v="AM73-0289"/>
    <x v="8"/>
    <s v="Super Listing"/>
    <s v="400GSM Essential Bundle"/>
    <s v="H0078E"/>
    <s v="BATH TOWEL"/>
    <s v="Seafoam"/>
    <s v="30x60&quot; (4)"/>
    <s v="B"/>
    <n v="169"/>
    <n v="4122.34"/>
  </r>
  <r>
    <s v="AM51-0515"/>
    <x v="3"/>
    <s v="Madison Park"/>
    <s v="Bamboo Cotton"/>
    <s v="E6003B"/>
    <s v="BLANKET"/>
    <s v="Grey"/>
    <s v="Full/Queen: 90&quot;x90&quot;"/>
    <s v="TBD"/>
    <n v="131"/>
    <n v="4109.05"/>
  </r>
  <r>
    <s v="CS10-1660"/>
    <x v="1"/>
    <s v="Comfort Spaces"/>
    <s v="Vixie"/>
    <s v="X1022k"/>
    <s v="COMFORTER (SET)"/>
    <s v="Orange/Grey"/>
    <s v="Twin/Twin XL: 66x90&quot;/20x26&quot;"/>
    <s v="ARB"/>
    <n v="195"/>
    <n v="4103.09"/>
  </r>
  <r>
    <s v="ID20-2457"/>
    <x v="5"/>
    <s v="Intelligent Design"/>
    <s v="Cotton Blend Jersey Knit"/>
    <s v="D0005I"/>
    <s v="SHEET/SHEET SET"/>
    <s v="Cream 12-0602 TCX"/>
    <s v="Twin XL: 66x96&quot;/ 20x30&quot;/39x80&quot;+14&quot;"/>
    <s v="B"/>
    <n v="180"/>
    <n v="4094.41"/>
  </r>
  <r>
    <s v="ID20-2215"/>
    <x v="5"/>
    <s v="Intelligent Design"/>
    <s v="Microfiber"/>
    <s v="D0037K"/>
    <s v="SHEET/SHEET SET"/>
    <s v="Lavender"/>
    <s v="Full: 81x96&quot;/20x30&quot;(2)/54x75&quot;+12&quot;"/>
    <s v="B"/>
    <n v="305"/>
    <n v="4092.6"/>
  </r>
  <r>
    <s v="MZ12-0597"/>
    <x v="1"/>
    <s v="Intelligent Design"/>
    <s v="Glimmer"/>
    <s v="B2019A"/>
    <s v="DUVET&amp;DUVET SET"/>
    <s v="Aqua"/>
    <s v="Twin/Twin XL"/>
    <s v="B+"/>
    <n v="150"/>
    <n v="4092.01"/>
  </r>
  <r>
    <s v="MP40-5644"/>
    <x v="0"/>
    <s v="Madison Park"/>
    <s v="Rosette"/>
    <s v="G0047D"/>
    <s v="WINDOW PANEL"/>
    <s v="White"/>
    <s v="50&quot;W x 63&quot;L"/>
    <s v="B+"/>
    <n v="277"/>
    <n v="4089.21"/>
  </r>
  <r>
    <s v="ST54-0052"/>
    <x v="3"/>
    <s v="Serta"/>
    <s v="Freya AZ"/>
    <s v="X4047A"/>
    <s v="ELECT BLANKET"/>
    <s v="Indigo"/>
    <s v="Twin:62x84&quot;"/>
    <s v="ARB"/>
    <n v="87"/>
    <n v="4085.52"/>
  </r>
  <r>
    <s v="ID20-143"/>
    <x v="5"/>
    <s v="Intelligent Design"/>
    <s v="Microfiber"/>
    <s v="D0037E"/>
    <s v="SHEET/SHEET SET"/>
    <s v="White"/>
    <s v="Twin XL: 66x102&quot;/20x30&quot;/39x80+12&quot;"/>
    <s v="B"/>
    <n v="348"/>
    <n v="4070"/>
  </r>
  <r>
    <s v="MP70-8557"/>
    <x v="7"/>
    <s v="Madison Park"/>
    <s v="Spa Waffle"/>
    <s v="H0044E"/>
    <s v="SHOWER CURTAIN"/>
    <s v="Dark Blue"/>
    <s v="Long: 72x78&quot;"/>
    <s v="B"/>
    <n v="242"/>
    <n v="4065.78"/>
  </r>
  <r>
    <s v="CS20-1353"/>
    <x v="5"/>
    <s v="Comfort Spaces"/>
    <s v="Microfiber Coolmax"/>
    <s v="X3067E"/>
    <s v="SHEET/SHEET SET"/>
    <s v="Blue"/>
    <s v="Cal King: 108&quot;W x 102&quot;L/20&quot;W x 40&quot;L (2)/72&quot;W x 84&quot;L + 14&quot;D"/>
    <s v="ARB"/>
    <n v="195"/>
    <n v="4052"/>
  </r>
  <r>
    <s v="AM10-0163"/>
    <x v="1"/>
    <s v="Super Listing"/>
    <s v="Bailey"/>
    <s v="A6008B"/>
    <s v="COMFORTER (SET)"/>
    <s v="Gray"/>
    <s v="King/Cal King: 104x90&quot;/20x36&quot;(2)/16x16&quot;"/>
    <s v="TBD"/>
    <n v="94"/>
    <n v="4040.1"/>
  </r>
  <r>
    <s v="ID12-2377"/>
    <x v="1"/>
    <s v="Intelligent Design"/>
    <s v="Lucy"/>
    <s v="B3072G"/>
    <s v="DUVET&amp;DUVET SET"/>
    <s v="Blue"/>
    <s v="Twin/Twin XL: 68&quot;W x 90&quot;L/20&quot;W x 26&quot;L"/>
    <s v="B"/>
    <n v="135"/>
    <n v="4037.99"/>
  </r>
  <r>
    <s v="AM12-0432"/>
    <x v="1"/>
    <s v="Super Listing"/>
    <s v="Porter"/>
    <s v="A6007X"/>
    <s v="DUVET&amp;DUVET SET"/>
    <s v="Clay"/>
    <s v="Full: 80x90&quot;/20x26&quot;(2)"/>
    <s v="B-"/>
    <n v="185"/>
    <n v="4037.71"/>
  </r>
  <r>
    <s v="MPS73-550"/>
    <x v="8"/>
    <s v="Madison Park Signature"/>
    <s v="800GSM"/>
    <s v="H0005AA"/>
    <s v="BATH TOWEL"/>
    <s v="Bright Red"/>
    <s v="30x54&quot;(2)/16x28&quot;(2)/13x13&quot;(4)"/>
    <s v="B"/>
    <n v="119"/>
    <n v="4036"/>
  </r>
  <r>
    <s v="MP40-8659"/>
    <x v="0"/>
    <s v="Madison Park"/>
    <s v="Quincy"/>
    <s v="G1026A"/>
    <s v="WINDOW PANEL"/>
    <s v="White"/>
    <s v="35X64&quot;"/>
    <s v="TBD"/>
    <n v="121"/>
    <n v="4035.66"/>
  </r>
  <r>
    <s v="MPE21-1005"/>
    <x v="5"/>
    <s v="Madison Park Essentials"/>
    <s v="Printed Satin"/>
    <s v="D0004N-1"/>
    <s v="PILLOWCASE"/>
    <s v="Gray Leopard"/>
    <s v="King: 20x40&quot;(2)"/>
    <s v="B"/>
    <n v="558"/>
    <n v="4011.21"/>
  </r>
  <r>
    <s v="ID20-1074"/>
    <x v="5"/>
    <s v="Intelligent Design"/>
    <s v="Microfiber"/>
    <s v="D0037G"/>
    <s v="SHEET/SHEET SET"/>
    <s v="Charcoal"/>
    <s v="Twin: 66x96&quot;/20x30&quot;/39x75+12&quot;"/>
    <s v="B"/>
    <n v="346"/>
    <n v="4000.37"/>
  </r>
  <r>
    <s v="CS20-0330"/>
    <x v="5"/>
    <s v="Comfort Spaces"/>
    <s v="Cotton Flannel 135GSM"/>
    <s v="X3069A"/>
    <s v="SHEET/SHEET SET"/>
    <s v="Grey"/>
    <s v="Full: 80&quot;W x 98&quot;L/55&quot;W x 76&quot;L + 12&quot;D/21&quot;W x 30&quot;L (2)"/>
    <s v="ARB"/>
    <n v="162"/>
    <n v="3998.16"/>
  </r>
  <r>
    <s v="AM51-0531"/>
    <x v="3"/>
    <s v="Madison Park"/>
    <s v="Bamboo Cotton"/>
    <s v="E6003G"/>
    <s v="BLANKET"/>
    <s v="Light Blue"/>
    <s v="King: 108&quot;x90&quot;"/>
    <s v="TBD"/>
    <n v="107"/>
    <n v="3997.78"/>
  </r>
  <r>
    <s v="CS10-1322"/>
    <x v="1"/>
    <s v="Comfort Spaces"/>
    <s v="Kate"/>
    <s v="X1026A"/>
    <s v="COMFORTER (SET)"/>
    <s v="Grey/Purple"/>
    <s v="Twin: 66&quot;Wx90&quot;L/20&quot;Wx26&quot;L/66&quot;Wx96&quot;L/39&quot;Wx75&quot;L+12&quot;D/20&quot;Wx30&quot;L/20&quot;Wx30&quot;L"/>
    <s v="ARB"/>
    <n v="146"/>
    <n v="3997.64"/>
  </r>
  <r>
    <s v="MP10-8652"/>
    <x v="1"/>
    <s v="Madison Park"/>
    <s v="Riva"/>
    <s v="A1155A"/>
    <s v="COMFORTER (SET)"/>
    <s v="Beige"/>
    <s v="Queen"/>
    <s v="TBD"/>
    <n v="71"/>
    <n v="3993.93"/>
  </r>
  <r>
    <s v="MPE20-1158"/>
    <x v="5"/>
    <s v="Madison Park Essentials"/>
    <s v="Satin"/>
    <s v="D0004U"/>
    <s v="SHEET/SHEET SET"/>
    <s v="Champagne"/>
    <s v="Twin: 66x96&quot;/39x75+14&quot;/20x30&quot;(2)"/>
    <s v="B"/>
    <n v="271"/>
    <n v="3986.29"/>
  </r>
  <r>
    <s v="II12-1326"/>
    <x v="1"/>
    <s v="INK+IVY"/>
    <s v="Shay"/>
    <s v="A5125B"/>
    <s v="DUVET&amp;DUVET SET"/>
    <s v="Taupe"/>
    <s v="F/Q: 90x92&quot;/20x26&quot; (2)"/>
    <s v="B"/>
    <n v="78"/>
    <n v="3983.73"/>
  </r>
  <r>
    <s v="MZK10-271"/>
    <x v="1"/>
    <s v="Mi Zone Kids"/>
    <s v="Celia"/>
    <s v="B2012B"/>
    <s v="COMFORTER (SET)"/>
    <s v="Charcoal/Gold"/>
    <s v="Twin: 66&quot;Wx86&quot;L/20&quot;Wx26&quot;L+1&quot;D/14&quot;Wx14&quot;L"/>
    <s v="B"/>
    <n v="105"/>
    <n v="3982.28"/>
  </r>
  <r>
    <s v="MP20-1186"/>
    <x v="5"/>
    <s v="Madison Park"/>
    <s v="3M Microcell"/>
    <s v="D0015A"/>
    <s v="SHEET/SHEET SET"/>
    <s v="Blue"/>
    <s v="Full: 81x96&quot;/54x75+16&quot;/20x30&quot;(2)"/>
    <s v="B"/>
    <n v="236"/>
    <n v="3978.77"/>
  </r>
  <r>
    <s v="MPS72-590"/>
    <x v="7"/>
    <s v="Madison Park Signature"/>
    <s v="Splendor"/>
    <s v="H0022F"/>
    <s v="BATH RUG"/>
    <s v="Black"/>
    <s v="17&quot;x24&quot;"/>
    <s v="TBD"/>
    <n v="287"/>
    <n v="3975.95"/>
  </r>
  <r>
    <s v="ID12-2161"/>
    <x v="1"/>
    <s v="Intelligent Design"/>
    <s v="Felicia"/>
    <s v="B3053G"/>
    <s v="DUVET&amp;DUVET SET"/>
    <s v="Blue"/>
    <s v="King/Cal King: 104&quot;Wx90&quot;L/20&quot;Wx36&quot;L+2&quot;D(2)/12&quot;Wx16&quot;L"/>
    <s v="B"/>
    <n v="98"/>
    <n v="3974.09"/>
  </r>
  <r>
    <s v="AM10-0545"/>
    <x v="1"/>
    <s v="Super Listing"/>
    <s v="Gigi"/>
    <s v="A6013E"/>
    <s v="COMFORTER (SET)"/>
    <s v="Sage Green"/>
    <s v="Full/Queen: 90x90&quot;/20x26&quot;(2)"/>
    <s v="TBD"/>
    <n v="108"/>
    <n v="3968.66"/>
  </r>
  <r>
    <s v="II153-0162"/>
    <x v="9"/>
    <s v="INK+IVY"/>
    <s v="Veluna"/>
    <s v="K0232"/>
    <s v="LGT-TABLE LAMPS"/>
    <s v="Main:matte texture +gold swatch C+Shade:Pleated shadeOff white"/>
    <s v="13x13x21.5&quot;/body:5.875x5.875x11.5&quot;/shade:6x13x9&quot;"/>
    <s v="A"/>
    <n v="96"/>
    <n v="3963.01"/>
  </r>
  <r>
    <s v="CS20-1585"/>
    <x v="5"/>
    <s v="Comfort Spaces"/>
    <s v="Cotton 144TC"/>
    <s v="X3018E"/>
    <s v="SHEET/SHEET SET"/>
    <s v="Diamond Tan"/>
    <s v="Twin: 66x96&quot;/20x30&quot;/39x75&quot;+12&quot;"/>
    <s v="ARB-"/>
    <n v="254"/>
    <n v="3959.86"/>
  </r>
  <r>
    <s v="MP103-1269"/>
    <x v="2"/>
    <s v="Madison Park"/>
    <s v="Aidan"/>
    <s v="F0041"/>
    <s v="MOTION"/>
    <s v="Light Blue"/>
    <s v="32.25&quot;W x 38&quot;D x 40.5&quot;H"/>
    <s v="TBD"/>
    <n v="13"/>
    <n v="3958.2"/>
  </r>
  <r>
    <s v="RH10-0019"/>
    <x v="1"/>
    <s v="Regency Heights"/>
    <s v="Gabby"/>
    <s v="A6010C"/>
    <s v="COMFORTER (SET)"/>
    <s v="Green"/>
    <s v="Twin/Twin XL: 66x90&quot;/20x26&quot;"/>
    <s v="EXT"/>
    <n v="126"/>
    <n v="3953.25"/>
  </r>
  <r>
    <s v="CS20-1725"/>
    <x v="5"/>
    <s v="Comfort Spaces"/>
    <s v="Cotton 144TC"/>
    <s v="X3018R"/>
    <s v="SHEET/SHEET SET"/>
    <s v="Pink"/>
    <s v="Twin XL: 66x96&quot;/39x80&quot;+12/20x30&quot;"/>
    <s v="ARB"/>
    <n v="236"/>
    <n v="3941.2"/>
  </r>
  <r>
    <s v="MP10-8697"/>
    <x v="1"/>
    <s v="Madison Park"/>
    <s v="Riva"/>
    <s v="A1155A"/>
    <s v="COMFORTER (SET)"/>
    <s v="Beige"/>
    <s v="Cal King"/>
    <s v="TBD"/>
    <n v="63"/>
    <n v="3934.68"/>
  </r>
  <r>
    <s v="MP40-7406"/>
    <x v="0"/>
    <s v="Madison Park"/>
    <s v="Emilia"/>
    <s v="G0001H"/>
    <s v="WINDOW PANEL"/>
    <s v="Bronze"/>
    <s v="50x95&quot;"/>
    <s v="B"/>
    <n v="180"/>
    <n v="3933.79"/>
  </r>
  <r>
    <s v="CS20-1714"/>
    <x v="5"/>
    <s v="Comfort Spaces"/>
    <s v="Cotton Flannel 135GSM"/>
    <s v="X3069V"/>
    <s v="SHEET/SHEET SET"/>
    <s v="Bear/Trees"/>
    <s v="Twin XL: 68x102&quot;/39x80+12&quot;/21x30&quot;"/>
    <s v="ARB"/>
    <n v="223"/>
    <n v="3922.57"/>
  </r>
  <r>
    <s v="ST54-0219"/>
    <x v="3"/>
    <s v="Serta"/>
    <s v="Freya AZ"/>
    <s v="X4047G"/>
    <s v="ELECT BLANKET"/>
    <s v="Berry Red"/>
    <s v="Full: 77x84&quot;"/>
    <s v="ARA"/>
    <n v="73"/>
    <n v="3917.91"/>
  </r>
  <r>
    <s v="ID20-2456"/>
    <x v="5"/>
    <s v="Intelligent Design"/>
    <s v="Cotton Blend Jersey Knit"/>
    <s v="D0005I"/>
    <s v="SHEET/SHEET SET"/>
    <s v="Cream 12-0602 TCX"/>
    <s v="Twin: 66x96&quot;/ 20x30&quot;/39x76&quot;+14&quot;"/>
    <s v="B"/>
    <n v="185"/>
    <n v="3909.12"/>
  </r>
  <r>
    <s v="MP40-7371"/>
    <x v="0"/>
    <s v="Madison Park"/>
    <s v="Ceres"/>
    <s v="G0044C"/>
    <s v="WINDOW PANEL"/>
    <s v="Ivory"/>
    <s v="50&quot;x63&quot;(2)"/>
    <s v="B"/>
    <n v="273"/>
    <n v="3904.08"/>
  </r>
  <r>
    <s v="MP41-4210"/>
    <x v="1"/>
    <s v="Madison Park"/>
    <s v="Serene"/>
    <s v="A1013F-2"/>
    <s v="VALANCE"/>
    <s v="Navy"/>
    <s v="50x18&quot;"/>
    <s v="B-"/>
    <n v="293"/>
    <n v="3902.17"/>
  </r>
  <r>
    <s v="MP40-6318"/>
    <x v="0"/>
    <s v="Madison Park"/>
    <s v="Emilia"/>
    <s v="G0001E"/>
    <s v="WINDOW PANEL"/>
    <s v="Navy"/>
    <s v="50x108&quot;"/>
    <s v="B"/>
    <n v="177"/>
    <n v="3899.04"/>
  </r>
  <r>
    <s v="AM10-0159"/>
    <x v="1"/>
    <s v="Super Listing"/>
    <s v="Bailey"/>
    <s v="A6008A"/>
    <s v="COMFORTER (SET)"/>
    <s v="White"/>
    <s v="Full/Queen: 90x90&quot;/20x26&quot;(2)/16x16&quot;"/>
    <s v="TBD"/>
    <n v="97"/>
    <n v="3888.92"/>
  </r>
  <r>
    <s v="BR20-4703"/>
    <x v="5"/>
    <s v="Beautyrest"/>
    <s v="600 Thread Count"/>
    <s v="D0028J"/>
    <s v="SHEET/SHEET SET"/>
    <s v="Black"/>
    <s v="Cal King: 102X108&quot;/21X41&quot;(2)/72X84&quot;+16&quot;"/>
    <s v="B"/>
    <n v="107"/>
    <n v="3888.41"/>
  </r>
  <r>
    <s v="MP41-4571"/>
    <x v="0"/>
    <s v="Madison Park"/>
    <s v="Andora"/>
    <s v="G0026C"/>
    <s v="VALANCE"/>
    <s v="Blue"/>
    <s v="50&quot;W x 18&quot;L"/>
    <s v="B"/>
    <n v="313"/>
    <n v="3873.76"/>
  </r>
  <r>
    <s v="CS20-1738"/>
    <x v="5"/>
    <s v="Comfort Spaces"/>
    <s v="Microfiber Coolmax"/>
    <s v="X3070B"/>
    <s v="SHEET/SHEET SET"/>
    <s v="Light Grey"/>
    <s v="Queen: 90x102&quot;/60x80+22&quot;/20x30&quot;(2)"/>
    <s v="ARB"/>
    <n v="194"/>
    <n v="3870.3"/>
  </r>
  <r>
    <s v="MP41-5479"/>
    <x v="1"/>
    <s v="Madison Park"/>
    <s v="Serene"/>
    <s v="A1013G-2"/>
    <s v="VALANCE"/>
    <s v="Yellow"/>
    <s v="50&quot;W x 18&quot;L"/>
    <s v="B"/>
    <n v="338"/>
    <n v="3863.8"/>
  </r>
  <r>
    <s v="CS20-1472"/>
    <x v="5"/>
    <s v="Comfort Spaces"/>
    <s v="Microfiber Coolmax"/>
    <s v="X3067A-1"/>
    <s v="SHEET/SHEET SET"/>
    <s v="Light Grey"/>
    <s v="Twin: 39x75&quot;+14&quot;"/>
    <s v="ARB"/>
    <n v="488"/>
    <n v="3845.44"/>
  </r>
  <r>
    <s v="CS20-0451"/>
    <x v="5"/>
    <s v="Comfort Spaces"/>
    <s v="Microfiber Coolmax"/>
    <s v="X3067B"/>
    <s v="SHEET/SHEET SET"/>
    <s v="Aqua"/>
    <s v="Full: 81&quot;W x 96&quot;L/20&quot;W x 30&quot;L (2)/54&quot;W x 75&quot;L + 14&quot;D"/>
    <s v="ARB"/>
    <n v="213"/>
    <n v="3845.42"/>
  </r>
  <r>
    <s v="MP21-8447"/>
    <x v="4"/>
    <s v="Madison Park"/>
    <s v="Stay Puffed"/>
    <s v="C00567"/>
    <s v="PILLOWCASE"/>
    <s v="Tan"/>
    <s v="King Pillowcase: 20x36&quot;"/>
    <s v="TBD"/>
    <n v="227"/>
    <n v="3842.26"/>
  </r>
  <r>
    <s v="MP41-2229"/>
    <x v="0"/>
    <s v="Madison Park"/>
    <s v="Amherst"/>
    <s v="G0029I"/>
    <s v="VALANCE"/>
    <s v="Blue"/>
    <s v="50x18&quot;"/>
    <s v="B"/>
    <n v="367"/>
    <n v="3840.43"/>
  </r>
  <r>
    <s v="CCL30-0031"/>
    <x v="1"/>
    <s v="Croscill Classics"/>
    <s v="Biron"/>
    <s v="A0102C"/>
    <s v="NORMAL PILLOW"/>
    <s v="Gold"/>
    <s v="18x18&quot;"/>
    <s v="B"/>
    <n v="116"/>
    <n v="3830.71"/>
  </r>
  <r>
    <s v="MPS72-581"/>
    <x v="7"/>
    <s v="Madison Park Signature"/>
    <s v="Splendor"/>
    <s v="H0022H"/>
    <s v="BATH RUG"/>
    <s v="Navy"/>
    <s v="24&quot;x44&quot;"/>
    <s v="TBD"/>
    <n v="156"/>
    <n v="3829.25"/>
  </r>
  <r>
    <s v="AM73-0261"/>
    <x v="8"/>
    <s v="Super Listing"/>
    <s v="400GSM Essential Bundle"/>
    <s v="H0076F"/>
    <s v="BATH TOWEL"/>
    <s v="Blush"/>
    <s v="28x52&quot;(2)/16x26&quot;(2)12x12&quot;(2)"/>
    <s v="B"/>
    <n v="212"/>
    <n v="3821.46"/>
  </r>
  <r>
    <s v="LAF04-0019"/>
    <x v="14"/>
    <s v="INK+IVY"/>
    <s v="II000133"/>
    <s v="Q0008C"/>
    <s v="ROBE"/>
    <s v="White 100"/>
    <s v="S/M"/>
    <s v="A"/>
    <n v="201"/>
    <n v="3818.14"/>
  </r>
  <r>
    <s v="ID20-1426"/>
    <x v="5"/>
    <s v="Intelligent Design"/>
    <s v="Novelty"/>
    <s v="D0025A"/>
    <s v="SHEET/SHEET SET"/>
    <s v="Grey/Blue Road Trip"/>
    <s v="Twin: 66&quot;W x 96&quot;L /20&quot;W x 30&quot;L (1) /39&quot;W x 75&quot;L + 14&quot;D"/>
    <s v="B"/>
    <n v="263"/>
    <n v="3816.36"/>
  </r>
  <r>
    <s v="CS20-1349"/>
    <x v="5"/>
    <s v="Comfort Spaces"/>
    <s v="Microfiber Coolmax"/>
    <s v="X3067E"/>
    <s v="SHEET/SHEET SET"/>
    <s v="Blue"/>
    <s v="Twin XL: 66&quot;W x 102&quot;L/20&quot;W x 30&quot;L (1)/39&quot;W x 80&quot;L + 14&quot;D"/>
    <s v="ARB"/>
    <n v="249"/>
    <n v="3815.35"/>
  </r>
  <r>
    <s v="MP70-8608"/>
    <x v="7"/>
    <s v="Madison Park"/>
    <s v="Arbor Waffle"/>
    <s v="H0043Y"/>
    <s v="SHOWER CURTAIN"/>
    <s v="White"/>
    <s v="Standard: 72x72&quot;"/>
    <s v="TBD"/>
    <n v="329"/>
    <n v="3801.72"/>
  </r>
  <r>
    <s v="MP20-5378"/>
    <x v="5"/>
    <s v="Madison Park"/>
    <s v="Peached Percale"/>
    <s v="D0024A"/>
    <s v="SHEET/SHEET SET"/>
    <s v="Ivory"/>
    <s v="Full: 81&quot;W x 96&quot;L/20&quot;W x 31&quot;L (2)/54&quot;W x 75&quot;L + 15&quot;D"/>
    <s v="B"/>
    <n v="127"/>
    <n v="3788.76"/>
  </r>
  <r>
    <s v="MP20-1176"/>
    <x v="5"/>
    <s v="Madison Park"/>
    <s v="3M Microcell"/>
    <s v="D0015J"/>
    <s v="SHEET/SHEET SET"/>
    <s v="White"/>
    <s v="Full: 81x96&quot;/54x75+16&quot;/20x30&quot;(2)"/>
    <s v="B"/>
    <n v="216"/>
    <n v="3784.03"/>
  </r>
  <r>
    <s v="AM10-0165"/>
    <x v="1"/>
    <s v="Super Listing"/>
    <s v="Bailey"/>
    <s v="A6008C"/>
    <s v="COMFORTER (SET)"/>
    <s v="Green"/>
    <s v="Full/Queen: 90x90&quot;/20x26&quot;(2)/16x16&quot;"/>
    <s v="TBD"/>
    <n v="96"/>
    <n v="3782.62"/>
  </r>
  <r>
    <s v="ST54-0218"/>
    <x v="3"/>
    <s v="Serta"/>
    <s v="Freya AZ"/>
    <s v="X4047G"/>
    <s v="ELECT BLANKET"/>
    <s v="Berry Red"/>
    <s v="Twin:62x84&quot;"/>
    <s v="ARA"/>
    <n v="83"/>
    <n v="3780.65"/>
  </r>
  <r>
    <s v="MP12-8373"/>
    <x v="1"/>
    <s v="Madison Park"/>
    <s v="Rhodes"/>
    <s v="A1144A"/>
    <s v="DUVET&amp;DUVET SET"/>
    <s v="Grey/Multi"/>
    <s v="Full/Queen:90&quot;Wx90&quot;L/20&quot;Wx26&quot;L(2)"/>
    <s v="B"/>
    <n v="122"/>
    <n v="3779.98"/>
  </r>
  <r>
    <s v="MP40-8682"/>
    <x v="0"/>
    <s v="Madison Park"/>
    <s v="Anaheim"/>
    <s v="G0054A"/>
    <s v="WINDOW PANEL"/>
    <s v="Natural"/>
    <s v="50x95&quot;"/>
    <s v="B"/>
    <n v="169"/>
    <n v="3777.21"/>
  </r>
  <r>
    <s v="MP40-6829"/>
    <x v="0"/>
    <s v="Madison Park"/>
    <s v="Rosette"/>
    <s v="G0047C"/>
    <s v="WINDOW PANEL"/>
    <s v="Linen"/>
    <s v="50&quot;W x 63&quot;L"/>
    <s v="B"/>
    <n v="259"/>
    <n v="3776.63"/>
  </r>
  <r>
    <s v="MP40-8736"/>
    <x v="0"/>
    <s v="Madison Park"/>
    <s v="Anaheim"/>
    <s v="G0054F"/>
    <s v="WINDOW PANEL"/>
    <s v="Linen Blue"/>
    <s v="50x95&quot;"/>
    <s v="TBD"/>
    <n v="166"/>
    <n v="3769.86"/>
  </r>
  <r>
    <s v="CS14-1313"/>
    <x v="1"/>
    <s v="Comfort Spaces"/>
    <s v="Gloria"/>
    <s v="X1027D"/>
    <s v="COVERLET&amp;BEDSPR"/>
    <s v="Coral"/>
    <s v="King: 104&quot;Wx90&quot;L/20&quot;Wx36&quot;L+0.5&quot;D(2)"/>
    <s v="ARB"/>
    <n v="144"/>
    <n v="3756.96"/>
  </r>
  <r>
    <s v="AM10-0534"/>
    <x v="1"/>
    <s v="Super Listing"/>
    <s v="Bailey"/>
    <s v="A6008D"/>
    <s v="COMFORTER (SET)"/>
    <s v="Pink"/>
    <s v="King/Cal King: 104x90&quot;/20x36&quot;(2)/16x16&quot;"/>
    <s v="TBD"/>
    <n v="88"/>
    <n v="3754.56"/>
  </r>
  <r>
    <s v="CS20-0388"/>
    <x v="5"/>
    <s v="Comfort Spaces"/>
    <s v="Cotton Flannel 135GSM"/>
    <s v="X3069L"/>
    <s v="SHEET/SHEET SET"/>
    <s v="Grey"/>
    <s v="Cal King: 108&quot;W x 102&quot;L/72&quot;W x 84&quot;L + 14&quot;D/21&quot;W x 40&quot;L (2)"/>
    <s v="ARB"/>
    <n v="129"/>
    <n v="3753.9"/>
  </r>
  <r>
    <s v="MP41-4452"/>
    <x v="0"/>
    <s v="Madison Park"/>
    <s v="Emilia"/>
    <s v="G0001K"/>
    <s v="VALANCE"/>
    <s v="Pewter"/>
    <s v="50&quot;W x 26&quot;L"/>
    <s v="B"/>
    <n v="250"/>
    <n v="3750.44"/>
  </r>
  <r>
    <s v="CS20-0354"/>
    <x v="5"/>
    <s v="Comfort Spaces"/>
    <s v="Cotton Flannel 135GSM"/>
    <s v="X3069F"/>
    <s v="SHEET/SHEET SET"/>
    <s v="Grey"/>
    <s v="Twin: 68&quot;W x 98&quot;L/39&quot;W x 75&quot;L + 12&quot;D/21&quot;W x 30&quot;L"/>
    <s v="ARB"/>
    <n v="213"/>
    <n v="3744.04"/>
  </r>
  <r>
    <s v="MP40-3773"/>
    <x v="0"/>
    <s v="Madison Park"/>
    <s v="Eden"/>
    <s v="G1011B"/>
    <s v="WINDOW PANEL"/>
    <s v="White"/>
    <s v="50x63&quot;"/>
    <s v="B"/>
    <n v="350"/>
    <n v="3739.11"/>
  </r>
  <r>
    <s v="TN20-0528"/>
    <x v="5"/>
    <s v="True North by Sleep Philosophy"/>
    <s v="Micro Fleece"/>
    <s v="D0035G"/>
    <s v="SHEET/SHEET SET"/>
    <s v="Geo"/>
    <s v="Twin: 66x96&quot;/39x75+14&quot;/20x30&quot;"/>
    <s v="B"/>
    <n v="142"/>
    <n v="3739"/>
  </r>
  <r>
    <s v="MP20-2387"/>
    <x v="5"/>
    <s v="Madison Park"/>
    <s v="3M Microcell"/>
    <s v="D0015D"/>
    <s v="SHEET/SHEET SET"/>
    <s v="Grey"/>
    <s v="Cal King: 108x102&quot;/72x84+16&quot;/20x40&quot;(2)"/>
    <s v="B"/>
    <n v="165"/>
    <n v="3734.65"/>
  </r>
  <r>
    <s v="MP10-8686"/>
    <x v="1"/>
    <s v="Madison Park"/>
    <s v="Royce"/>
    <s v="A1161A"/>
    <s v="COMFORTER (SET)"/>
    <s v="Grey"/>
    <s v="Queen:90&quot;Wx90&quot;L/20&quot;Wx26&quot;L(2) 18&quot;Wx18&quot;L/90&quot;Wx96&quot;L"/>
    <s v="NEW"/>
    <n v="56"/>
    <n v="3734.64"/>
  </r>
  <r>
    <s v="CS20-0360"/>
    <x v="5"/>
    <s v="Comfort Spaces"/>
    <s v="Cotton Flannel 135GSM"/>
    <s v="X3069G"/>
    <s v="SHEET/SHEET SET"/>
    <s v="Grey/Red"/>
    <s v="Full: 80&quot;W x 98&quot;L/55&quot;W x 76&quot;L + 12&quot;D/21&quot;W x 30&quot;L (2)"/>
    <s v="ARB-"/>
    <n v="174"/>
    <n v="3734.04"/>
  </r>
  <r>
    <s v="MP20-5383"/>
    <x v="5"/>
    <s v="Madison Park"/>
    <s v="Peached Percale"/>
    <s v="D0024B"/>
    <s v="SHEET/SHEET SET"/>
    <s v="Teal"/>
    <s v="Full: 81&quot;W x 96&quot;L/20&quot;W x 31&quot;L (2)/54&quot;W x 75&quot;L + 15&quot;D"/>
    <s v="B"/>
    <n v="125"/>
    <n v="3726.69"/>
  </r>
  <r>
    <s v="ST54-0310"/>
    <x v="3"/>
    <s v="Serta"/>
    <s v="Ribbed Plush"/>
    <s v="E0121B-1"/>
    <s v="ELECT BLANKET"/>
    <s v="Chestnut Brown"/>
    <s v="Twin: 62x84&quot;"/>
    <s v="ARB"/>
    <n v="74"/>
    <n v="3723.68"/>
  </r>
  <r>
    <s v="ID10-2263"/>
    <x v="1"/>
    <s v="Intelligent Design"/>
    <s v="Mira"/>
    <s v="B1028A"/>
    <s v="COMFORTER (SET)"/>
    <s v="Silver"/>
    <s v="Twin/Twin XL: 68&quot;W x 90&quot;L / 20&quot;W x 26&quot;L + 2&quot;D"/>
    <s v="B"/>
    <n v="97"/>
    <n v="3717.92"/>
  </r>
  <r>
    <s v="AM51-0519"/>
    <x v="3"/>
    <s v="Madison Park"/>
    <s v="Bamboo Cotton"/>
    <s v="E6003C"/>
    <s v="BLANKET"/>
    <s v="Ivory"/>
    <s v="King: 108&quot;x90&quot;"/>
    <s v="TBD"/>
    <n v="100"/>
    <n v="3716.74"/>
  </r>
  <r>
    <s v="AM14-0375"/>
    <x v="1"/>
    <s v="Super Listing"/>
    <s v="Mina"/>
    <s v="A6005U"/>
    <s v="QUILT"/>
    <s v="White"/>
    <s v="Full/Queen: 90x90&quot;/20x26&quot;(2)"/>
    <s v="B"/>
    <n v="115"/>
    <n v="3714.47"/>
  </r>
  <r>
    <s v="MPE10-1058"/>
    <x v="1"/>
    <s v="Madison Park Essentials"/>
    <s v="Luna"/>
    <s v="A0132A"/>
    <s v="COMFORTER (SET)"/>
    <s v="Blue"/>
    <s v="Twin:68x86&quot;/20x26&quot;/66x96&quot;/39x75+12&quot;/20x30&quot;"/>
    <s v="B"/>
    <n v="122"/>
    <n v="3697.47"/>
  </r>
  <r>
    <s v="HH10-1850"/>
    <x v="10"/>
    <s v="Harbor House Blue"/>
    <s v="Kiawah Island"/>
    <s v="X1099A"/>
    <s v="COMFORTER (SET)"/>
    <s v="Blue"/>
    <s v="Full:80x90&quot;/20x26&quot;(2)/54x75+15&quot;/18x18&quot;/12x20&quot;"/>
    <s v="B-"/>
    <n v="40"/>
    <n v="3696.11"/>
  </r>
  <r>
    <s v="MP40-6558"/>
    <x v="0"/>
    <s v="Madison Park"/>
    <s v="Emilia"/>
    <s v="G0001D"/>
    <s v="WINDOW PANEL"/>
    <s v="Charcoal"/>
    <s v="50x108&quot;"/>
    <s v="B"/>
    <n v="177"/>
    <n v="3695.77"/>
  </r>
  <r>
    <s v="CS20-1713"/>
    <x v="5"/>
    <s v="Comfort Spaces"/>
    <s v="Cotton Flannel 135GSM"/>
    <s v="X3069V"/>
    <s v="SHEET/SHEET SET"/>
    <s v="Bear/Trees"/>
    <s v="Twin: 68x98&quot;/39x75+12&quot;/21x30&quot;"/>
    <s v="ARB"/>
    <n v="210"/>
    <n v="3693.9"/>
  </r>
  <r>
    <s v="FB151-1188"/>
    <x v="9"/>
    <s v="INK+IVY"/>
    <s v="Auburn"/>
    <s v="K0215"/>
    <s v="LGT-PENDANTS"/>
    <s v="Gold/Amber"/>
    <s v="9x9x95.5&quot;/body:9x9x14.5&quot;/shade:7.375x9x11&quot;"/>
    <s v="B"/>
    <n v="69"/>
    <n v="3686.16"/>
  </r>
  <r>
    <s v="MP70-8609"/>
    <x v="7"/>
    <s v="Madison Park"/>
    <s v="Arbor Waffle"/>
    <s v="H0043Y"/>
    <s v="SHOWER CURTAIN"/>
    <s v="White"/>
    <s v="Extra Long: 72&quot;x84&quot;"/>
    <s v="TBD"/>
    <n v="254"/>
    <n v="3679.96"/>
  </r>
  <r>
    <s v="CS20-1704"/>
    <x v="5"/>
    <s v="Comfort Spaces"/>
    <s v="Cotton Flannel 135GSM"/>
    <s v="X3069T"/>
    <s v="SHEET/SHEET SET"/>
    <s v="Christmas Village"/>
    <s v="Twin XL: 68x102&quot;/39x80+12&quot;/21x30&quot;"/>
    <s v="ARB"/>
    <n v="209"/>
    <n v="3676.31"/>
  </r>
  <r>
    <s v="ID20-1082"/>
    <x v="5"/>
    <s v="Intelligent Design"/>
    <s v="Microfiber"/>
    <s v="D0037H"/>
    <s v="SHEET/SHEET SET"/>
    <s v="Teal"/>
    <s v="Full: 81x96&quot;/20x30&quot;(2)/54x75+12&quot;"/>
    <s v="B"/>
    <n v="275"/>
    <n v="3668.15"/>
  </r>
  <r>
    <s v="ID12-2160"/>
    <x v="1"/>
    <s v="Intelligent Design"/>
    <s v="Felicia"/>
    <s v="B3053G"/>
    <s v="DUVET&amp;DUVET SET"/>
    <s v="Blue"/>
    <s v="Full/Queen: 88&quot;W x 90&quot;L/20&quot;W x 26&quot;L + 2&quot;D (2)/12&quot;W x 16&quot;L"/>
    <s v="B"/>
    <n v="101"/>
    <n v="3667.66"/>
  </r>
  <r>
    <s v="MP40-4486"/>
    <x v="0"/>
    <s v="Madison Park"/>
    <s v="Harper"/>
    <s v="G0025C"/>
    <s v="WINDOW PANEL"/>
    <s v="Grey"/>
    <s v="42&quot;W x 95&quot;L (2)"/>
    <s v="B"/>
    <n v="120"/>
    <n v="3665.75"/>
  </r>
  <r>
    <s v="MP40-8685"/>
    <x v="0"/>
    <s v="Madison Park"/>
    <s v="Anaheim"/>
    <s v="G0054B"/>
    <s v="WINDOW PANEL"/>
    <s v="Brown"/>
    <s v="50x108&quot;"/>
    <s v="B"/>
    <n v="147"/>
    <n v="3663.45"/>
  </r>
  <r>
    <s v="AM51-0513"/>
    <x v="3"/>
    <s v="Madison Park"/>
    <s v="Bamboo Cotton"/>
    <s v="E6003A"/>
    <s v="BLANKET"/>
    <s v="White"/>
    <s v="King: 108&quot;x90&quot;"/>
    <s v="TBD"/>
    <n v="101"/>
    <n v="3662.54"/>
  </r>
  <r>
    <s v="ID12-2405"/>
    <x v="1"/>
    <s v="Intelligent Design"/>
    <s v="Felicia"/>
    <s v="B3053H"/>
    <s v="DUVET&amp;DUVET SET"/>
    <s v="Champagne"/>
    <s v="King/Cal King: 104&quot;Wx90&quot;L/20&quot;Wx36&quot;L+2&quot;D(2)/12&quot;Wx16&quot;L"/>
    <s v="B"/>
    <n v="88"/>
    <n v="3662.2"/>
  </r>
  <r>
    <s v="BR55-4071"/>
    <x v="3"/>
    <s v="Beautyrest"/>
    <s v="Cool Touch"/>
    <s v="E0104"/>
    <s v="ELEC MATT PAD"/>
    <s v="White"/>
    <s v="Twin:39x75+15&quot;"/>
    <s v="B"/>
    <n v="76"/>
    <n v="3651.32"/>
  </r>
  <r>
    <s v="TN20-0568"/>
    <x v="5"/>
    <s v="True North by Sleep Philosophy"/>
    <s v="Cozy Cotton Flannel"/>
    <s v="D0050B"/>
    <s v="SHEET/SHEET SET"/>
    <s v="White Village Print"/>
    <s v="Cal King: 108x102&quot;/72x84+14&quot;/20x40&quot;(2)"/>
    <s v="B"/>
    <n v="114"/>
    <n v="3650.24"/>
  </r>
  <r>
    <s v="MPS10-598"/>
    <x v="1"/>
    <s v="Madison Park Signature"/>
    <s v="Jarvis"/>
    <s v="A1158A"/>
    <s v="COMFORTER (SET)"/>
    <s v="Black/White"/>
    <s v="Queen: 92x96&quot;/20x26&quot;(2)/26x26+1.5&quot;(2)/20x20&quot;/18x18&quot;/D7x20&quot;"/>
    <s v="TBD"/>
    <n v="19"/>
    <n v="3632.84"/>
  </r>
  <r>
    <s v="MP51-8650"/>
    <x v="4"/>
    <s v="Madison Park"/>
    <s v="Windom"/>
    <s v="C0010P"/>
    <s v="BLANKET"/>
    <s v="Orange"/>
    <s v="Full/Queen: 90x90&quot; (15oz)"/>
    <s v="TBD"/>
    <n v="130"/>
    <n v="3631.27"/>
  </r>
  <r>
    <s v="CS14-0750"/>
    <x v="1"/>
    <s v="Comfort Spaces"/>
    <s v="Kienna"/>
    <s v="X1003F"/>
    <s v="COVERLET&amp;BEDSPR"/>
    <s v="Blush"/>
    <s v="Queen: 90&quot;W x 90&quot;L/20&quot;W x 26&quot;L (2)"/>
    <s v="ARB"/>
    <n v="147"/>
    <n v="3630.51"/>
  </r>
  <r>
    <s v="CS20-1703"/>
    <x v="5"/>
    <s v="Comfort Spaces"/>
    <s v="Cotton Flannel 135GSM"/>
    <s v="X3069T"/>
    <s v="SHEET/SHEET SET"/>
    <s v="Christmas Village"/>
    <s v="Twin: 68x98&quot;/39x75+12&quot;/21x30&quot;"/>
    <s v="ARB"/>
    <n v="206"/>
    <n v="3623.54"/>
  </r>
  <r>
    <s v="AM10-0179"/>
    <x v="1"/>
    <s v="Super Listing"/>
    <s v="Miro"/>
    <s v="A6012B"/>
    <s v="COMFORTER (SET)"/>
    <s v="Grey"/>
    <s v="Twin/Twin XL: 66x90&quot;/20x26&quot;"/>
    <s v="B"/>
    <n v="176"/>
    <n v="3610.46"/>
  </r>
  <r>
    <s v="FB155-1176"/>
    <x v="9"/>
    <s v="INK+IVY"/>
    <s v="Dove"/>
    <s v="K0161"/>
    <s v="LGT-SCONCES"/>
    <s v="Main:Gold+Shade:Frosted"/>
    <s v="4.25&quot;L x 5.75&quot;W x 14&quot;H"/>
    <s v="B-"/>
    <n v="69"/>
    <n v="3595.22"/>
  </r>
  <r>
    <s v="MPS72-586"/>
    <x v="7"/>
    <s v="Madison Park Signature"/>
    <s v="Splendor"/>
    <s v="H0022G"/>
    <s v="BATH RUG"/>
    <s v="Green"/>
    <s v="24&quot;x36&quot;"/>
    <s v="TBD"/>
    <n v="168"/>
    <n v="3580.25"/>
  </r>
  <r>
    <s v="CS14-1828"/>
    <x v="1"/>
    <s v="Comfort Spaces"/>
    <s v="Verone"/>
    <s v="X2016C"/>
    <s v="COVERLET&amp;BEDSPR"/>
    <s v="Grey"/>
    <s v="Twin/Twin XL: 66x90&quot;/20x26+0.5&quot;"/>
    <s v="ART"/>
    <n v="143"/>
    <n v="3560.7"/>
  </r>
  <r>
    <s v="ID12-2328"/>
    <x v="1"/>
    <s v="Intelligent Design"/>
    <s v="Christa"/>
    <s v="B1033A"/>
    <s v="DUVET&amp;DUVET SET"/>
    <s v="Blue"/>
    <s v="Twin/Twin XL: 68&quot;W x 90&quot;L/20&quot;W x 26&quot;L+1&quot;D"/>
    <s v="B"/>
    <n v="217"/>
    <n v="3553.21"/>
  </r>
  <r>
    <s v="CS20-1736"/>
    <x v="5"/>
    <s v="Comfort Spaces"/>
    <s v="Microfiber Coolmax"/>
    <s v="X3070A"/>
    <s v="SHEET/SHEET SET"/>
    <s v="Blue"/>
    <s v="Queen: 90x102&quot;/60x80+22&quot;/20x30&quot;(2)"/>
    <s v="ARB"/>
    <n v="178"/>
    <n v="3551.1"/>
  </r>
  <r>
    <s v="MP40-5652"/>
    <x v="0"/>
    <s v="Madison Park"/>
    <s v="Rosette"/>
    <s v="G0047B"/>
    <s v="WINDOW PANEL"/>
    <s v="Grey"/>
    <s v="50&quot;W x 95&quot;L"/>
    <s v="B"/>
    <n v="192"/>
    <n v="3542.4"/>
  </r>
  <r>
    <s v="MPS72-575"/>
    <x v="7"/>
    <s v="Madison Park Signature"/>
    <s v="Splendor"/>
    <s v="H0022E"/>
    <s v="BATH RUG"/>
    <s v="Blue"/>
    <s v="24&quot;x36&quot;"/>
    <s v="B"/>
    <n v="167"/>
    <n v="3542.25"/>
  </r>
  <r>
    <s v="CS20-0957"/>
    <x v="5"/>
    <s v="Comfort Spaces"/>
    <s v="Cotton Flannel 135GSM"/>
    <s v="X3069K"/>
    <s v="SHEET/SHEET SET"/>
    <s v="Aqua"/>
    <s v="Twin: 68&quot;W x 98&quot;L/39&quot;W x 75&quot;L + 12&quot;D/21&quot;W x 30&quot;L"/>
    <s v="ARB"/>
    <n v="202"/>
    <n v="3539.45"/>
  </r>
  <r>
    <s v="WR13-3867"/>
    <x v="1"/>
    <s v="Woolrich"/>
    <s v="Woodshed AZ"/>
    <s v="X1006A"/>
    <s v="COVERLET&amp;BEDSPR"/>
    <s v="Red"/>
    <s v="39&quot;Wx75&quot;L+17&quot;D/20&quot;Wx26&quot;L+0.5&quot;D(3)/39&quot;Wx75&quot;L+15&quot;D"/>
    <s v="ARB"/>
    <n v="61"/>
    <n v="3537.39"/>
  </r>
  <r>
    <s v="AM14-0369"/>
    <x v="1"/>
    <s v="Super Listing"/>
    <s v="Mina"/>
    <s v="A6005H"/>
    <s v="QUILT"/>
    <s v="Green"/>
    <s v="Full/Queen: 90x90&quot;/20x26&quot;(2)"/>
    <s v="B"/>
    <n v="119"/>
    <n v="3536.4"/>
  </r>
  <r>
    <s v="MP40-8329"/>
    <x v="0"/>
    <s v="Madison Park"/>
    <s v="Emilia"/>
    <s v="G0001O"/>
    <s v="WINDOW PANEL"/>
    <s v="Black"/>
    <s v="50x84&quot;"/>
    <s v="B"/>
    <n v="225"/>
    <n v="3534.82"/>
  </r>
  <r>
    <s v="ID20-1473"/>
    <x v="5"/>
    <s v="Intelligent Design"/>
    <s v="Metallic Dot"/>
    <s v="D0026B"/>
    <s v="SHEET/SHEET SET"/>
    <s v="Blush/Gold"/>
    <s v="Twin: 66&quot;W x 96&quot;L/20&quot;W x 30&quot;L (1)/39&quot;W x 75&quot;L + 14&quot;D"/>
    <s v="B"/>
    <n v="205"/>
    <n v="3530.19"/>
  </r>
  <r>
    <s v="CS14-1794"/>
    <x v="1"/>
    <s v="Comfort Spaces"/>
    <s v="Gloria"/>
    <s v="X1027H"/>
    <s v="QUILT"/>
    <s v="Green"/>
    <s v="Full/Queen: 90&quot;Wx90&quot;L/20&quot;Wx26&quot;L+0.5&quot;D(2)"/>
    <s v="ART"/>
    <n v="152"/>
    <n v="3524.88"/>
  </r>
  <r>
    <s v="MP51-8417"/>
    <x v="3"/>
    <s v="Madison Park"/>
    <s v="Carved Plush"/>
    <s v="E1079B"/>
    <s v="BLANKET"/>
    <s v="Green"/>
    <s v="66&quot;x90&quot;"/>
    <s v="B"/>
    <n v="238"/>
    <n v="3523.98"/>
  </r>
  <r>
    <s v="ID10-2369"/>
    <x v="1"/>
    <s v="Intelligent Design"/>
    <s v="Lucy"/>
    <s v="B3072F"/>
    <s v="COMFORTER (SET)"/>
    <s v="Black"/>
    <s v="Twin/Twin XL: 68&quot;W x 90&quot;L / 20&quot;W x 26&quot;L"/>
    <s v="B"/>
    <n v="93"/>
    <n v="3519.13"/>
  </r>
  <r>
    <s v="CS20-1708"/>
    <x v="5"/>
    <s v="Comfort Spaces"/>
    <s v="Cotton Flannel 135GSM"/>
    <s v="X3069U"/>
    <s v="SHEET/SHEET SET"/>
    <s v="Reindeer"/>
    <s v="Twin: 68x98&quot;/39x75+12&quot;/21x30&quot;"/>
    <s v="ARB"/>
    <n v="200"/>
    <n v="3518"/>
  </r>
  <r>
    <s v="TT10-0009"/>
    <x v="1"/>
    <s v="Intelligent Design"/>
    <s v="Felicia"/>
    <s v="B3053A-1"/>
    <s v="COMFORTER (SET)"/>
    <s v="Black"/>
    <s v="King/Cal King:104&quot;Wx90&quot;L/20&quot;Wx36&quot;L+2&quot;D(2)/12&quot;Wx16&quot;L"/>
    <s v="TBD"/>
    <n v="67"/>
    <n v="3513.6"/>
  </r>
  <r>
    <s v="CCL11-0022"/>
    <x v="1"/>
    <s v="Croscill Classics"/>
    <s v="Clermont"/>
    <s v="A0102D"/>
    <s v="BED SKIRT&amp;SHAM"/>
    <s v="Navy"/>
    <s v="26x26&quot;"/>
    <s v="B"/>
    <n v="101"/>
    <n v="3512.64"/>
  </r>
  <r>
    <s v="MP10-8723"/>
    <x v="1"/>
    <s v="Madison Park"/>
    <s v="Ophelia"/>
    <s v="A7001"/>
    <s v="COMFORTER (SET)"/>
    <s v="Multi"/>
    <s v="King:104&quot;Wx92&quot;L/20&quot;Wx36&quot;L(2)/78&quot;Wx80&quot;L+15&quot;D/18&quot;Wx18&quot;L/16&quot;Wx16&quot;L/26&quot;Wx26&quot;L(2)"/>
    <s v="TBD"/>
    <n v="48"/>
    <n v="3506.52"/>
  </r>
  <r>
    <s v="MP10-8722"/>
    <x v="1"/>
    <s v="Madison Park"/>
    <s v="Ophelia"/>
    <s v="A7001"/>
    <s v="COMFORTER (SET)"/>
    <s v="Multi"/>
    <s v="Queen:90&quot;Wx90&quot;L/20&quot;Wx26&quot;L(2)/60&quot;Wx80&quot;L+15&quot;D/18&quot;Wx18&quot;L/16&quot;Wx16&quot;L/26&quot;Wx26&quot;L(2)"/>
    <s v="TBD"/>
    <n v="47"/>
    <n v="3504.21"/>
  </r>
  <r>
    <s v="MP40-2019"/>
    <x v="0"/>
    <s v="Madison Park"/>
    <s v="Saratoga"/>
    <s v="G0016A"/>
    <s v="WINDOW PANEL"/>
    <s v="Beige/Grey"/>
    <s v="108&quot; Panel"/>
    <s v="B"/>
    <n v="151"/>
    <n v="3490.57"/>
  </r>
  <r>
    <s v="BR51-4440"/>
    <x v="3"/>
    <s v="Madison Park"/>
    <s v="Dream Soft"/>
    <s v="E1078B"/>
    <s v="BLANKET"/>
    <s v="Grey"/>
    <s v="66&quot;x90&quot;"/>
    <s v="B"/>
    <n v="185"/>
    <n v="3479.29"/>
  </r>
  <r>
    <s v="MP20-5398"/>
    <x v="5"/>
    <s v="Madison Park"/>
    <s v="Peached Percale"/>
    <s v="D0024D"/>
    <s v="SHEET/SHEET SET"/>
    <s v="Purple"/>
    <s v="Cal King: 108&quot;W x 102&quot;L/20&quot;W x 40&quot;L (2)/72&quot;W x 84&quot;L + 15&quot;D"/>
    <s v="B"/>
    <n v="98"/>
    <n v="3473.29"/>
  </r>
  <r>
    <s v="ID12-2281"/>
    <x v="1"/>
    <s v="Intelligent Design"/>
    <s v="Lucy"/>
    <s v="B3072D"/>
    <s v="DUVET&amp;DUVET SET"/>
    <s v="Navy"/>
    <s v="Full/Queen: 88&quot;W x 90&quot;L/20&quot;W x 26&quot;L (2)"/>
    <s v="B"/>
    <n v="98"/>
    <n v="3471.75"/>
  </r>
  <r>
    <s v="CS20-0450"/>
    <x v="5"/>
    <s v="Comfort Spaces"/>
    <s v="Microfiber Coolmax"/>
    <s v="X3067B"/>
    <s v="SHEET/SHEET SET"/>
    <s v="Aqua"/>
    <s v="Twin XL: 66&quot;W x 102&quot;L/20&quot;W x 30&quot;L (1)/39&quot;W x 80&quot;L + 14&quot;D"/>
    <s v="ARB"/>
    <n v="214"/>
    <n v="3471.08"/>
  </r>
  <r>
    <s v="MP40-7408"/>
    <x v="0"/>
    <s v="Madison Park"/>
    <s v="Emilia"/>
    <s v="G0001K"/>
    <s v="WINDOW PANEL"/>
    <s v="Pewter"/>
    <s v="50x95&quot;"/>
    <s v="B"/>
    <n v="161"/>
    <n v="3456.41"/>
  </r>
  <r>
    <s v="MP40-8334"/>
    <x v="0"/>
    <s v="Madison Park"/>
    <s v="Emilia"/>
    <s v="G0001P"/>
    <s v="WINDOW PANEL"/>
    <s v="Green"/>
    <s v="50x95&quot;"/>
    <s v="TBD"/>
    <n v="183"/>
    <n v="3442.02"/>
  </r>
  <r>
    <s v="ID10-2382"/>
    <x v="1"/>
    <s v="Intelligent Design"/>
    <s v="Mira"/>
    <s v="B1028E"/>
    <s v="COMFORTER (SET)"/>
    <s v="Aqua"/>
    <s v="Twin/Twin XL: 68&quot;W x 90&quot;L / 20&quot;W x 26&quot;L + 2&quot;D"/>
    <s v="TBD"/>
    <n v="89"/>
    <n v="3438.41"/>
  </r>
  <r>
    <s v="ID10-2431"/>
    <x v="1"/>
    <s v="Intelligent Design"/>
    <s v="Robbie"/>
    <s v="B3045B"/>
    <s v="COMFORTER (SET)"/>
    <s v="Teal/Black"/>
    <s v="Twin XL"/>
    <s v="B"/>
    <n v="88"/>
    <n v="3435.7"/>
  </r>
  <r>
    <s v="CS70-1541"/>
    <x v="1"/>
    <s v="Comfort Spaces"/>
    <s v="Kate"/>
    <s v="X1026A-1"/>
    <s v="SHOWER CURTAIN"/>
    <s v="Grey/Purple"/>
    <s v="72&quot;W x 72&quot;L"/>
    <s v="ARB-"/>
    <n v="267"/>
    <n v="3433.62"/>
  </r>
  <r>
    <s v="AM12-0407"/>
    <x v="1"/>
    <s v="Super Listing"/>
    <s v="Porter"/>
    <s v="A6007W"/>
    <s v="DUVET&amp;DUVET SET"/>
    <s v="Khaki"/>
    <s v="Twin/Twin XL: 66x90&quot;/20x26&quot;"/>
    <s v="B-"/>
    <n v="191"/>
    <n v="3429.18"/>
  </r>
  <r>
    <s v="CS20-0581"/>
    <x v="5"/>
    <s v="Comfort Spaces"/>
    <s v="Cotton 144TC"/>
    <s v="X3018C"/>
    <s v="SHEET/SHEET SET"/>
    <s v="Diamond Grey"/>
    <s v="Cal King: 108&quot;W x 102&quot;L/72&quot;W x 84&quot;L + 14&quot;D/20&quot;W x 40&quot;L (2)"/>
    <s v="ARB-"/>
    <n v="141"/>
    <n v="3422.09"/>
  </r>
  <r>
    <s v="WR50-3868"/>
    <x v="1"/>
    <s v="Woolrich"/>
    <s v="Woodshed AZ"/>
    <s v="X1006A"/>
    <s v="THROW"/>
    <s v="Red"/>
    <s v="50x70&quot;"/>
    <s v="ARB"/>
    <n v="147"/>
    <n v="3408.93"/>
  </r>
  <r>
    <s v="ID12-2421"/>
    <x v="1"/>
    <s v="Intelligent Design"/>
    <s v="Larissa"/>
    <s v="B1036A"/>
    <s v="DUVET&amp;DUVET SET"/>
    <s v="Off-White"/>
    <s v="Twin/Twin XL: 68&quot;W x 90&quot;L/ 20&quot;W x 26&quot;L"/>
    <s v="B+"/>
    <n v="126"/>
    <n v="3402.96"/>
  </r>
  <r>
    <s v="AM10-0537"/>
    <x v="1"/>
    <s v="Super Listing"/>
    <s v="Bailey"/>
    <s v="A6008E"/>
    <s v="COMFORTER (SET)"/>
    <s v="Blue"/>
    <s v="King/Cal King: 104x90&quot;/20x36&quot;(2)/16x16&quot;"/>
    <s v="TBD"/>
    <n v="76"/>
    <n v="3401.31"/>
  </r>
  <r>
    <s v="MP70-8594"/>
    <x v="7"/>
    <s v="Madison Park"/>
    <s v="Ariana Ombre Waffle"/>
    <s v="H0043W"/>
    <s v="SHOWER CURTAIN"/>
    <s v="Blue"/>
    <s v="Extra Long: 72&quot;x84&quot;"/>
    <s v="TBD"/>
    <n v="206"/>
    <n v="3400.27"/>
  </r>
  <r>
    <s v="TT10-0014"/>
    <x v="1"/>
    <s v="Intelligent Design"/>
    <s v="Raina"/>
    <s v="B3054C-1"/>
    <s v="COMFORTER (SET)"/>
    <s v="Grey/Silver"/>
    <s v="King/Cal King: 104&quot;W x 90&quot;L/20&quot;W x 36L + 1&quot;D(2)/12&quot;W x 16&quot;L /16&quot;W x 16&quot;L"/>
    <s v="TBD"/>
    <n v="75"/>
    <n v="3397.32"/>
  </r>
  <r>
    <s v="MP40-2010"/>
    <x v="0"/>
    <s v="Madison Park"/>
    <s v="Irina"/>
    <s v="G0017D"/>
    <s v="WINDOW PANEL"/>
    <s v="White/Grey"/>
    <s v="50x84&quot;"/>
    <s v="B"/>
    <n v="266"/>
    <n v="3386.38"/>
  </r>
  <r>
    <s v="AM20-0352"/>
    <x v="5"/>
    <s v="Super Listing"/>
    <s v="Cotton 144TC"/>
    <s v="D0055B"/>
    <s v="SHEET/SHEET SET"/>
    <s v="Dark Gray"/>
    <s v="Cal king: 108x102&quot;/20x40&quot;(2)/72x84&quot;+14&quot;"/>
    <s v="B"/>
    <n v="135"/>
    <n v="3385.18"/>
  </r>
  <r>
    <s v="ID20-133"/>
    <x v="5"/>
    <s v="Intelligent Design"/>
    <s v="Microfiber"/>
    <s v="D0037C"/>
    <s v="SHEET/SHEET SET"/>
    <s v="Grey"/>
    <s v="Twin XL: 66x102&quot;/20x30&quot;/39x80+12&quot;"/>
    <s v="B"/>
    <n v="294"/>
    <n v="3381.36"/>
  </r>
  <r>
    <s v="ID20-2212"/>
    <x v="5"/>
    <s v="Intelligent Design"/>
    <s v="Microfiber"/>
    <s v="D0037J"/>
    <s v="SHEET/SHEET SET"/>
    <s v="Blue"/>
    <s v="King: 108x102&quot;/20x40&quot;(2)/78x80&quot;+12&quot;"/>
    <s v="B"/>
    <n v="194"/>
    <n v="3379.97"/>
  </r>
  <r>
    <s v="ID40-1797"/>
    <x v="0"/>
    <s v="Intelligent Design"/>
    <s v="Sophie"/>
    <s v="G0052B"/>
    <s v="WINDOW PANEL"/>
    <s v="Black"/>
    <s v="50x63&quot;"/>
    <s v="B"/>
    <n v="256"/>
    <n v="3379.21"/>
  </r>
  <r>
    <s v="MP10-8711"/>
    <x v="1"/>
    <s v="Madison Park"/>
    <s v="Royce"/>
    <s v="A1161A"/>
    <s v="COMFORTER (SET)"/>
    <s v="Grey"/>
    <s v="Cal King: 104&quot;W x 98&quot;L/20&quot;W x 36&quot;L(2)/18&quot;Wx18&quot;L/106&quot;Wx96&quot;L"/>
    <s v="NEW"/>
    <n v="44"/>
    <n v="3374.36"/>
  </r>
  <r>
    <s v="ID10-2430"/>
    <x v="1"/>
    <s v="Intelligent Design"/>
    <s v="Robbie"/>
    <s v="B3045B"/>
    <s v="COMFORTER (SET)"/>
    <s v="Teal/Black"/>
    <s v="Twin: 68&quot;W x 86&quot;L/20&quot;W x 26&quot;L + 2&quot;D/39&quot;W x 75&quot;L + 14&quot;D/12&quot;W x 16&quot;L/66&quot;W x 96&quot;L/39&quot;W x 75&quot;L + 12&quot;D/20&quot;W x 30&quot;L"/>
    <s v="B"/>
    <n v="92"/>
    <n v="3368.25"/>
  </r>
  <r>
    <s v="MP40-6328"/>
    <x v="0"/>
    <s v="Madison Park"/>
    <s v="Emilia"/>
    <s v="G0001F"/>
    <s v="WINDOW PANEL"/>
    <s v="Silver"/>
    <s v="50x108&quot;"/>
    <s v="B"/>
    <n v="158"/>
    <n v="3353.21"/>
  </r>
  <r>
    <s v="MP70-8589"/>
    <x v="7"/>
    <s v="Madison Park"/>
    <s v="Ariana Ombre Waffle"/>
    <s v="H0043U"/>
    <s v="SHOWER CURTAIN"/>
    <s v="Taupe"/>
    <s v="Extra Long: 72&quot;x84&quot;"/>
    <s v="TBD"/>
    <n v="204"/>
    <n v="3351.99"/>
  </r>
  <r>
    <s v="ST54-3572"/>
    <x v="3"/>
    <s v="Serta"/>
    <s v="Dream Soft Heated"/>
    <s v="E1083A"/>
    <s v="ELECT BLANKET"/>
    <s v="Rust"/>
    <s v="Full:77x84&quot;"/>
    <s v="TBD"/>
    <n v="62"/>
    <n v="3334.95"/>
  </r>
  <r>
    <s v="ID20-1080"/>
    <x v="5"/>
    <s v="Intelligent Design"/>
    <s v="Microfiber"/>
    <s v="D0037H"/>
    <s v="SHEET/SHEET SET"/>
    <s v="Teal"/>
    <s v="Twin: 66x96&quot;/20x30&quot;/39x75+12&quot;"/>
    <s v="B"/>
    <n v="292"/>
    <n v="3332.05"/>
  </r>
  <r>
    <s v="ST54-0061"/>
    <x v="3"/>
    <s v="Serta"/>
    <s v="Freya AZ"/>
    <s v="X4047C"/>
    <s v="ELECT BLANKET"/>
    <s v="Cream White"/>
    <s v="Full: 77x84&quot;"/>
    <s v="ARB-"/>
    <n v="62"/>
    <n v="3327.54"/>
  </r>
  <r>
    <s v="MP40-8732"/>
    <x v="0"/>
    <s v="Madison Park"/>
    <s v="Anaheim"/>
    <s v="G0054E"/>
    <s v="WINDOW PANEL"/>
    <s v="Black"/>
    <s v="50x84&quot;"/>
    <s v="TBD"/>
    <n v="167"/>
    <n v="3313.28"/>
  </r>
  <r>
    <s v="SI54-0068"/>
    <x v="3"/>
    <s v="Sharper Image"/>
    <s v="Amira"/>
    <s v="E1082E"/>
    <s v="ELECT BLANKET"/>
    <s v="Brown Geo"/>
    <s v="50x60&quot;"/>
    <s v="TBD"/>
    <n v="87"/>
    <n v="3311.01"/>
  </r>
  <r>
    <s v="MP41-4945"/>
    <x v="0"/>
    <s v="Madison Park"/>
    <s v="Irina"/>
    <s v="G0017D"/>
    <s v="VALANCE"/>
    <s v="White/Grey"/>
    <s v="38&quot;W x 46&quot;L"/>
    <s v="B"/>
    <n v="254"/>
    <n v="3310.73"/>
  </r>
  <r>
    <s v="CS14-0060"/>
    <x v="1"/>
    <s v="Comfort Spaces"/>
    <s v="Kienna"/>
    <s v="X1003E"/>
    <s v="COVERLET&amp;BEDSPR"/>
    <s v="Gray"/>
    <s v="King: 104x90&quot;/20x36+1/2&quot;(2)"/>
    <s v="ARA"/>
    <n v="106"/>
    <n v="3308.26"/>
  </r>
  <r>
    <s v="CH10-013"/>
    <x v="1"/>
    <s v="Chapel Hill"/>
    <s v="Harper"/>
    <s v="A5127"/>
    <s v="COMFORTER (SET)"/>
    <s v="Natural"/>
    <s v="Full/Queen: 90&quot;W x 92&quot;L/20&quot;W x 26&quot;L(2)"/>
    <s v="TBD"/>
    <n v="25"/>
    <n v="3308.04"/>
  </r>
  <r>
    <s v="MPS72-582"/>
    <x v="7"/>
    <s v="Madison Park Signature"/>
    <s v="Splendor"/>
    <s v="H0022H"/>
    <s v="BATH RUG"/>
    <s v="Navy"/>
    <s v="24&quot;x60&quot;"/>
    <s v="TBD"/>
    <n v="108"/>
    <n v="3305.33"/>
  </r>
  <r>
    <s v="ST54-0304"/>
    <x v="3"/>
    <s v="Serta"/>
    <s v="Ribbed Plush"/>
    <s v="E0121C-1"/>
    <s v="ELECT BLANKET"/>
    <s v="Mineral Grey"/>
    <s v="Queen: 84x90&quot;"/>
    <s v="ARB"/>
    <n v="42"/>
    <n v="3297"/>
  </r>
  <r>
    <s v="SHET20-964"/>
    <x v="5"/>
    <s v="Sleep Philosophy"/>
    <s v="Smart Cool Microfiber"/>
    <s v="D0021A"/>
    <s v="SHEET/SHEET SET"/>
    <s v="Grey"/>
    <s v="Cal King: 108x102&quot;/20x40&quot;(2)/72x84+14&quot;"/>
    <s v="B"/>
    <n v="136"/>
    <n v="3281.7"/>
  </r>
  <r>
    <s v="ID20-1458"/>
    <x v="5"/>
    <s v="Intelligent Design"/>
    <s v="Microfiber"/>
    <s v="D0037D-1"/>
    <s v="SHEET/SHEET SET"/>
    <s v="Pink"/>
    <s v="Twin: 66&quot;W x 96&quot;L/20&quot;W x 30&quot;L (2)/39&quot;W x 75&quot;L + 14&quot;D"/>
    <s v="B"/>
    <n v="257"/>
    <n v="3279.09"/>
  </r>
  <r>
    <s v="CS20-1587"/>
    <x v="5"/>
    <s v="Comfort Spaces"/>
    <s v="Cotton 144TC"/>
    <s v="X3018E"/>
    <s v="SHEET/SHEET SET"/>
    <s v="Diamond Tan"/>
    <s v="Full:81x96&quot;/20x30&quot;(2)/54x75&quot;+14&quot;"/>
    <s v="ARB"/>
    <n v="177"/>
    <n v="3269.19"/>
  </r>
  <r>
    <s v="TN20-0460"/>
    <x v="5"/>
    <s v="True North by Sleep Philosophy"/>
    <s v="Micro Fleece"/>
    <s v="D0034R"/>
    <s v="SHEET/SHEET SET"/>
    <s v="Black"/>
    <s v="Twin: 66x96&quot;/39x75+14&quot;/20x30&quot;"/>
    <s v="B"/>
    <n v="137"/>
    <n v="3256.21"/>
  </r>
  <r>
    <s v="MP10-8700"/>
    <x v="1"/>
    <s v="Madison Park"/>
    <s v="Riva"/>
    <s v="A1156A"/>
    <s v="COMFORTER (SET)"/>
    <s v="Beige"/>
    <s v="Queen:90&quot;Wx90&quot;L/20&quot;Wx26&quot;L(2)/18&quot;Wx18&quot;L/12&quot;Wx18&quot;L"/>
    <s v="NEW"/>
    <n v="61"/>
    <n v="3254.35"/>
  </r>
  <r>
    <s v="ST54-0305"/>
    <x v="3"/>
    <s v="Serta"/>
    <s v="Ribbed Plush"/>
    <s v="E0121C-1"/>
    <s v="ELECT BLANKET"/>
    <s v="Mineral Grey"/>
    <s v="King: 100x90&quot;"/>
    <s v="ARB"/>
    <n v="38"/>
    <n v="3249"/>
  </r>
  <r>
    <s v="HH12-1869"/>
    <x v="10"/>
    <s v="Harbor House Blue"/>
    <s v="Morgan"/>
    <s v="X1082B"/>
    <s v="DUVET&amp;DUVET SET"/>
    <s v="Blue"/>
    <s v="King/Cal King: 106x90&quot;/20x36&quot;(2)/18x18&quot;/12x20&quot;"/>
    <s v="TBD"/>
    <n v="33"/>
    <n v="3248.26"/>
  </r>
  <r>
    <s v="MP40-8335"/>
    <x v="0"/>
    <s v="Madison Park"/>
    <s v="Emilia"/>
    <s v="G0001O"/>
    <s v="WINDOW PANEL"/>
    <s v="Black"/>
    <s v="50x84&quot;"/>
    <s v="B"/>
    <n v="159"/>
    <n v="3245.76"/>
  </r>
  <r>
    <s v="CS20-1586"/>
    <x v="5"/>
    <s v="Comfort Spaces"/>
    <s v="Cotton 144TC"/>
    <s v="X3018E"/>
    <s v="SHEET/SHEET SET"/>
    <s v="Diamond Tan"/>
    <s v="Twin XL: 66x96&quot;/20x30&quot;/39x80&quot;+12&quot;"/>
    <s v="ARB-"/>
    <n v="205"/>
    <n v="3245.15"/>
  </r>
  <r>
    <s v="CS20-0329"/>
    <x v="5"/>
    <s v="Comfort Spaces"/>
    <s v="Cotton Flannel 135GSM"/>
    <s v="X3069A"/>
    <s v="SHEET/SHEET SET"/>
    <s v="Grey"/>
    <s v="Twin: 68&quot;W x 98&quot;L/39&quot;W x 75&quot;L + 12&quot;D/21&quot;W x 30&quot;L"/>
    <s v="ARB-"/>
    <n v="183"/>
    <n v="3240.93"/>
  </r>
  <r>
    <s v="MP40-8636"/>
    <x v="0"/>
    <s v="Madison Park"/>
    <s v="Lexus"/>
    <s v="G1025"/>
    <s v="WINDOW PANEL"/>
    <s v="White"/>
    <s v="2x52x108&quot;"/>
    <s v="B"/>
    <n v="163"/>
    <n v="3240.89"/>
  </r>
  <r>
    <s v="AM73-0228"/>
    <x v="8"/>
    <s v="Super Listing"/>
    <s v="Premium Turkish Cotton"/>
    <s v="H0080B"/>
    <s v="BATH TOWEL"/>
    <s v="Charcoal"/>
    <s v="27x54&quot;(4)"/>
    <s v="B"/>
    <n v="119"/>
    <n v="3232.88"/>
  </r>
  <r>
    <s v="MP40-1284"/>
    <x v="0"/>
    <s v="Madison Park"/>
    <s v="Saratoga"/>
    <s v="G0016G"/>
    <s v="WINDOW PANEL"/>
    <s v="Grey/White"/>
    <s v="50x95&quot;"/>
    <s v="B"/>
    <n v="160"/>
    <n v="3221.35"/>
  </r>
  <r>
    <s v="ID20-1438"/>
    <x v="5"/>
    <s v="Intelligent Design"/>
    <s v="Novelty"/>
    <s v="D0025D"/>
    <s v="SHEET/SHEET SET"/>
    <s v="Aqua Dogs"/>
    <s v="Twin: 66&quot;W x 96&quot;L /20&quot;W x 30&quot;L (1) /39&quot;W x 75&quot;L + 14&quot;D"/>
    <s v="B"/>
    <n v="224"/>
    <n v="3220.38"/>
  </r>
  <r>
    <s v="MP70-4986"/>
    <x v="7"/>
    <s v="Madison Park"/>
    <s v="Spa Waffle"/>
    <s v="H0043G"/>
    <s v="SHOWER CURTAIN"/>
    <s v="Blue"/>
    <s v="108&quot;W x 72&quot;L"/>
    <s v="A+"/>
    <n v="177"/>
    <n v="3218.79"/>
  </r>
  <r>
    <s v="MP40-1066"/>
    <x v="0"/>
    <s v="Madison Park"/>
    <s v="Irina"/>
    <s v="G0017C"/>
    <s v="WINDOW PANEL"/>
    <s v="Grey"/>
    <s v="50x84&quot;"/>
    <s v="B"/>
    <n v="215"/>
    <n v="3214.64"/>
  </r>
  <r>
    <s v="MP12-8374"/>
    <x v="1"/>
    <s v="Madison Park"/>
    <s v="Rhodes"/>
    <s v="A1144A"/>
    <s v="DUVET&amp;DUVET SET"/>
    <s v="Grey/Multi"/>
    <s v="King/Cal King:104&quot;Wx92&quot;L/20&quot;Wx36&quot;L(2)"/>
    <s v="B"/>
    <n v="87"/>
    <n v="3207.19"/>
  </r>
  <r>
    <s v="BASI16-0598"/>
    <x v="4"/>
    <s v="Sleep Philosophy"/>
    <s v="Holden"/>
    <s v="C0028A"/>
    <s v="MATT PAD/TOPPER"/>
    <s v="White"/>
    <s v="Queen: 60x80+16&quot;"/>
    <s v="ARB"/>
    <n v="184"/>
    <n v="3199.76"/>
  </r>
  <r>
    <s v="CS20-0508"/>
    <x v="5"/>
    <s v="Comfort Spaces"/>
    <s v="Microfiber Coolmax"/>
    <s v="X3067D"/>
    <s v="SHEET/SHEET SET"/>
    <s v="Charcoal"/>
    <s v="Twin XL: 66&quot;W x 102&quot;L/20&quot;W x 30&quot;L(1)/39&quot;W x 80&quot;L + 14&quot;H"/>
    <s v="ARB"/>
    <n v="170"/>
    <n v="3196"/>
  </r>
  <r>
    <s v="MP20-5377"/>
    <x v="5"/>
    <s v="Madison Park"/>
    <s v="Peached Percale"/>
    <s v="D0024A"/>
    <s v="SHEET/SHEET SET"/>
    <s v="Ivory"/>
    <s v="Twin: 68&quot;W x 96&quot;L/20&quot;W x 31&quot;L (1)/39&quot;W x 75&quot;L + 14&quot;D"/>
    <s v="B"/>
    <n v="134"/>
    <n v="3192.66"/>
  </r>
  <r>
    <s v="CS20-1578"/>
    <x v="5"/>
    <s v="Comfort Spaces"/>
    <s v="Cotton 144TC"/>
    <s v="X3018J"/>
    <s v="SHEET/SHEET SET"/>
    <s v="Tabitha Purple"/>
    <s v="Cal King:108x102&quot;/20x40&quot;(2)/72x84&quot;+14&quot;"/>
    <s v="ARB-"/>
    <n v="134"/>
    <n v="3182.5"/>
  </r>
  <r>
    <s v="AM12-0410"/>
    <x v="1"/>
    <s v="Super Listing"/>
    <s v="Porter"/>
    <s v="A6007X"/>
    <s v="DUVET&amp;DUVET SET"/>
    <s v="Clay"/>
    <s v="Twin/Twin XL: 66x90&quot;/20x26&quot;"/>
    <s v="B-"/>
    <n v="177"/>
    <n v="3182.44"/>
  </r>
  <r>
    <s v="ID20-134"/>
    <x v="5"/>
    <s v="Intelligent Design"/>
    <s v="Microfiber"/>
    <s v="D0037C"/>
    <s v="SHEET/SHEET SET"/>
    <s v="Grey"/>
    <s v="Full: 81x96&quot;/20x30&quot;(2)/54x75+12&quot;"/>
    <s v="B"/>
    <n v="242"/>
    <n v="3180.37"/>
  </r>
  <r>
    <s v="CS14-1791"/>
    <x v="1"/>
    <s v="Comfort Spaces"/>
    <s v="Gloria"/>
    <s v="X1027F"/>
    <s v="QUILT"/>
    <s v="Grey Yellow"/>
    <s v="Full/Queen: 90&quot;Wx90&quot;L/20&quot;Wx26&quot;L+0.5&quot;D(2)"/>
    <s v="ART"/>
    <n v="137"/>
    <n v="3177.03"/>
  </r>
  <r>
    <s v="RH10-0014"/>
    <x v="1"/>
    <s v="Regency Heights"/>
    <s v="Blake"/>
    <s v="A6009D"/>
    <s v="COMFORTER (SET)"/>
    <s v="Sage"/>
    <s v="Full/Queen: 90x90&quot;/20x26&quot;(2)"/>
    <s v="TBD"/>
    <n v="84"/>
    <n v="3175.18"/>
  </r>
  <r>
    <s v="CH10-012"/>
    <x v="1"/>
    <s v="Chapel Hill"/>
    <s v="Arlo"/>
    <s v="A5126"/>
    <s v="COMFORTER (SET)"/>
    <s v="Charcoal"/>
    <s v="KG - 106&quot;x92&quot; - 2 x (20&quot;x36)"/>
    <s v="TBD"/>
    <n v="24"/>
    <n v="3165.49"/>
  </r>
  <r>
    <s v="MP40-1279"/>
    <x v="0"/>
    <s v="Madison Park"/>
    <s v="Saratoga"/>
    <s v="G0016A"/>
    <s v="WINDOW PANEL"/>
    <s v="Beige/Grey"/>
    <s v="50x63&quot;"/>
    <s v="B"/>
    <n v="230"/>
    <n v="3165.18"/>
  </r>
  <r>
    <s v="MP10-8600"/>
    <x v="1"/>
    <s v="Madison Park"/>
    <s v="Dawn"/>
    <s v="A0001E"/>
    <s v="COMFORTER (SET)"/>
    <s v="Green"/>
    <s v="Cal King: 104x92&quot;/20x36+2&quot;(2)/72x84+15&quot;/16x16&quot;/12x18&quot;/18x18&quot;/26x26&quot;(2)"/>
    <s v="B"/>
    <n v="32"/>
    <n v="3163.08"/>
  </r>
  <r>
    <s v="II04-8410"/>
    <x v="14"/>
    <s v="INK+IVY"/>
    <s v="IM222101"/>
    <s v="Q0010B"/>
    <s v="ROBE"/>
    <s v="Med Navy 411"/>
    <s v="XS/S"/>
    <s v="A"/>
    <n v="133"/>
    <n v="3158.4"/>
  </r>
  <r>
    <s v="MPS72-593"/>
    <x v="7"/>
    <s v="Madison Park Signature"/>
    <s v="Splendor"/>
    <s v="H0022F"/>
    <s v="BATH RUG"/>
    <s v="Black"/>
    <s v="24&quot;x44&quot;"/>
    <s v="TBD"/>
    <n v="127"/>
    <n v="3158.16"/>
  </r>
  <r>
    <s v="MP70-8603"/>
    <x v="7"/>
    <s v="Madison Park"/>
    <s v="Arbor Waffle"/>
    <s v="H0043X"/>
    <s v="SHOWER CURTAIN"/>
    <s v="Charcoal"/>
    <s v="Standard: 72x72&quot;"/>
    <s v="TBD"/>
    <n v="252"/>
    <n v="3156.14"/>
  </r>
  <r>
    <s v="MP40-8655"/>
    <x v="0"/>
    <s v="Madison Park"/>
    <s v="Quincy"/>
    <s v="G1026A"/>
    <s v="WINDOW PANEL"/>
    <s v="White"/>
    <s v="29X64&quot;"/>
    <s v="TBD"/>
    <n v="107"/>
    <n v="3154.1"/>
  </r>
  <r>
    <s v="MP40-7446"/>
    <x v="0"/>
    <s v="Madison Park"/>
    <s v="Como"/>
    <s v="G0055B"/>
    <s v="WINDOW PANEL"/>
    <s v="Taupe"/>
    <s v="31x64&quot;"/>
    <s v="B"/>
    <n v="87"/>
    <n v="3153.65"/>
  </r>
  <r>
    <s v="ID12-2258"/>
    <x v="1"/>
    <s v="Intelligent Design"/>
    <s v="Cassiopeia"/>
    <s v="B3006B"/>
    <s v="DUVET&amp;DUVET SET"/>
    <s v="Lavender"/>
    <s v="Twin/Twin XL: 68&quot;W x 90&quot;L/20&quot;W x 26&quot;L/14&quot;W x 14&quot;L"/>
    <s v="B"/>
    <n v="117"/>
    <n v="3152.86"/>
  </r>
  <r>
    <s v="BASI16-0597"/>
    <x v="4"/>
    <s v="Sleep Philosophy"/>
    <s v="Holden"/>
    <s v="C0028A"/>
    <s v="MATT PAD/TOPPER"/>
    <s v="White"/>
    <s v="Full: 54x75+16&quot;"/>
    <s v="ARB"/>
    <n v="217"/>
    <n v="3144.33"/>
  </r>
  <r>
    <s v="MP51-8646"/>
    <x v="4"/>
    <s v="Madison Park"/>
    <s v="Windom"/>
    <s v="C0010O"/>
    <s v="BLANKET"/>
    <s v="Green"/>
    <s v="Twin: 68x90&quot; (13oz)"/>
    <s v="TBD"/>
    <n v="154"/>
    <n v="3128.91"/>
  </r>
  <r>
    <s v="MP20-1181"/>
    <x v="5"/>
    <s v="Madison Park"/>
    <s v="3M Microcell"/>
    <s v="D0015E"/>
    <s v="SHEET/SHEET SET"/>
    <s v="Ivory"/>
    <s v="Full: 81x96&quot;/54x75+16&quot;/20x30&quot;(2)"/>
    <s v="B"/>
    <n v="185"/>
    <n v="3127.81"/>
  </r>
  <r>
    <s v="NS30-3248"/>
    <x v="1"/>
    <s v="N Natori"/>
    <s v="Hanae"/>
    <s v="A9001A-2"/>
    <s v="NORMAL PILLOW"/>
    <s v="White"/>
    <s v="12&quot;W x 20&quot;L"/>
    <s v="A"/>
    <n v="149"/>
    <n v="3116.2"/>
  </r>
  <r>
    <s v="MP20-5413"/>
    <x v="5"/>
    <s v="Madison Park"/>
    <s v="Peached Percale"/>
    <s v="D0024G"/>
    <s v="SHEET/SHEET SET"/>
    <s v="Aqua"/>
    <s v="Full: 81&quot;W x 96&quot;L/20&quot;W x 31&quot;L (2)/54&quot;W x 75&quot;L + 15&quot;D"/>
    <s v="B"/>
    <n v="103"/>
    <n v="3111.56"/>
  </r>
  <r>
    <s v="MP20-2392"/>
    <x v="5"/>
    <s v="Madison Park"/>
    <s v="3M Microcell"/>
    <s v="D0015H"/>
    <s v="SHEET/SHEET SET"/>
    <s v="Seafoam"/>
    <s v="Cal King: 108x102&quot;/72x84+16&quot;/20x40&quot;(2)"/>
    <s v="B"/>
    <n v="133"/>
    <n v="3106.78"/>
  </r>
  <r>
    <s v="MP40-3594"/>
    <x v="0"/>
    <s v="Madison Park"/>
    <s v="Averil"/>
    <s v="G0015A"/>
    <s v="WINDOW PANEL"/>
    <s v="Grey"/>
    <s v="50x63&quot;"/>
    <s v="B"/>
    <n v="157"/>
    <n v="3098.74"/>
  </r>
  <r>
    <s v="SHET20-966"/>
    <x v="5"/>
    <s v="Sleep Philosophy"/>
    <s v="Smart Cool Microfiber"/>
    <s v="D0021B"/>
    <s v="SHEET/SHEET SET"/>
    <s v="White"/>
    <s v="Full: 81x96&quot;/20x30&quot;(2)/54x75+14&quot;"/>
    <s v="B"/>
    <n v="173"/>
    <n v="3094.33"/>
  </r>
  <r>
    <s v="ID20-1439"/>
    <x v="5"/>
    <s v="Intelligent Design"/>
    <s v="Novelty"/>
    <s v="D0025D"/>
    <s v="SHEET/SHEET SET"/>
    <s v="Aqua Dogs"/>
    <s v="Twin XL: 66&quot;W x 102&quot;L /20&quot;W x 30&quot;L (1) /39&quot;W x 80&quot;L + 14&quot;D"/>
    <s v="B"/>
    <n v="219"/>
    <n v="3091.18"/>
  </r>
  <r>
    <s v="CS20-1670"/>
    <x v="5"/>
    <s v="Comfort Spaces"/>
    <s v="Microfiber Coolmax"/>
    <s v="X3067H"/>
    <s v="SHEET/SHEET SET"/>
    <s v="Quatrefoil Aqua"/>
    <s v="King: 108x102&quot;/20x40&quot;(2)/78x80+14&quot;"/>
    <s v="ARB-"/>
    <n v="130"/>
    <n v="3087.5"/>
  </r>
  <r>
    <s v="MP70-8584"/>
    <x v="7"/>
    <s v="Madison Park"/>
    <s v="Ariana Ombre Waffle"/>
    <s v="H0043S"/>
    <s v="SHOWER CURTAIN"/>
    <s v="Grey"/>
    <s v="Extra Long: 72&quot;x84&quot;"/>
    <s v="TBD"/>
    <n v="187"/>
    <n v="3086.75"/>
  </r>
  <r>
    <s v="ID20-1081"/>
    <x v="5"/>
    <s v="Intelligent Design"/>
    <s v="Microfiber"/>
    <s v="D0037H"/>
    <s v="SHEET/SHEET SET"/>
    <s v="Teal"/>
    <s v="Twin XL: 66x102&quot;/20x30&quot;/39x80+12&quot;"/>
    <s v="B"/>
    <n v="261"/>
    <n v="3082.51"/>
  </r>
  <r>
    <s v="MPE20-1025"/>
    <x v="5"/>
    <s v="Madison Park Essentials"/>
    <s v="Printed Satin"/>
    <s v="D0004O"/>
    <s v="SHEET/SHEET SET"/>
    <s v="Blue Marble"/>
    <s v="Twin: 66x96&quot;/20x30&quot;/39x75+14&quot;"/>
    <s v="B"/>
    <n v="186"/>
    <n v="3081.24"/>
  </r>
  <r>
    <s v="MP40-2332"/>
    <x v="0"/>
    <s v="Madison Park"/>
    <s v="Irina"/>
    <s v="G0017A"/>
    <s v="WINDOW PANEL"/>
    <s v="White"/>
    <s v="50x95&quot;"/>
    <s v="B"/>
    <n v="153"/>
    <n v="3078.7"/>
  </r>
  <r>
    <s v="BR20-4171"/>
    <x v="5"/>
    <s v="Beautyrest"/>
    <s v="Oversized Cotton Flannel"/>
    <s v="D0048B"/>
    <s v="SHEET/SHEET SET"/>
    <s v="Beige/White Stripes"/>
    <s v="Full: 81x96&quot;/20x30&quot;(2)/54x75+16&quot;"/>
    <s v="B"/>
    <n v="118"/>
    <n v="3077.16"/>
  </r>
  <r>
    <s v="CS13-1612"/>
    <x v="1"/>
    <s v="Comfort Spaces"/>
    <s v="Kienna"/>
    <s v="X1003H"/>
    <s v="COVERLET&amp;BEDSPR"/>
    <s v="Blue"/>
    <s v="Queen: 102&quot;Wx118&quot;L/20&quot;Wx26&quot;L(2)"/>
    <s v="ARB"/>
    <n v="82"/>
    <n v="3075.82"/>
  </r>
  <r>
    <s v="MP10-8645"/>
    <x v="1"/>
    <s v="Madison Park"/>
    <s v="Riva"/>
    <s v="A1155B"/>
    <s v="COMFORTER (SET)"/>
    <s v="Grey"/>
    <s v="King"/>
    <s v="TBD"/>
    <n v="49"/>
    <n v="3075.2"/>
  </r>
  <r>
    <s v="SS40-0139"/>
    <x v="0"/>
    <s v="SunSmart"/>
    <s v="Como"/>
    <s v="G0055B"/>
    <s v="WINDOW PANEL"/>
    <s v="Taupe"/>
    <s v="42x84&quot;(2)"/>
    <s v="B"/>
    <n v="118"/>
    <n v="3074.04"/>
  </r>
  <r>
    <s v="ID20-2211"/>
    <x v="5"/>
    <s v="Intelligent Design"/>
    <s v="Microfiber"/>
    <s v="D0037J"/>
    <s v="SHEET/SHEET SET"/>
    <s v="Blue"/>
    <s v="Queen: 90x102&quot;/20x30&quot;(2)/60x80&quot;+12&quot;"/>
    <s v="B"/>
    <n v="216"/>
    <n v="3072.46"/>
  </r>
  <r>
    <s v="MP40-2401"/>
    <x v="0"/>
    <s v="Madison Park"/>
    <s v="Saratoga"/>
    <s v="G0016E"/>
    <s v="WINDOW PANEL"/>
    <s v="Seafoam/White"/>
    <s v="50x63&quot;"/>
    <s v="B"/>
    <n v="225"/>
    <n v="3068.33"/>
  </r>
  <r>
    <s v="ID10-2379"/>
    <x v="1"/>
    <s v="Intelligent Design"/>
    <s v="Mira"/>
    <s v="B1028D"/>
    <s v="COMFORTER (SET)"/>
    <s v="Charcoal"/>
    <s v="Twin/Twin XL: 68&quot;W x 90&quot;L / 20&quot;W x 26&quot;L + 2&quot;D"/>
    <s v="TBD"/>
    <n v="81"/>
    <n v="3067.63"/>
  </r>
  <r>
    <s v="II51-1135"/>
    <x v="3"/>
    <s v="INK+IVY"/>
    <s v="Bree Knit"/>
    <s v="E1055D-4"/>
    <s v="BLANKET"/>
    <s v="Grey"/>
    <s v="Twin: 66x90&quot;"/>
    <s v="B"/>
    <n v="90"/>
    <n v="3063.29"/>
  </r>
  <r>
    <s v="MPE21-998"/>
    <x v="5"/>
    <s v="Madison Park Essentials"/>
    <s v="Printed Satin"/>
    <s v="D0004M-1"/>
    <s v="PILLOWCASE"/>
    <s v="Taupe Leopard"/>
    <s v="King: 20x40&quot;(2)"/>
    <s v="B"/>
    <n v="430"/>
    <n v="3051.19"/>
  </r>
  <r>
    <s v="CS73-0801"/>
    <x v="8"/>
    <s v="Comfort Spaces"/>
    <s v="Zero Twist"/>
    <s v="X6041C"/>
    <s v="BATH TOWEL"/>
    <s v="Charcoal"/>
    <s v="28x54&quot;(2)/16x26&quot;(2)/12x12&quot;(4)"/>
    <s v="ARB"/>
    <n v="152"/>
    <n v="3046.52"/>
  </r>
  <r>
    <s v="AM20-0344"/>
    <x v="5"/>
    <s v="Super Listing"/>
    <s v="Cotton 144TC"/>
    <s v="D0055A"/>
    <s v="SHEET/SHEET SET"/>
    <s v="White"/>
    <s v="Queen: 90x102&quot;/20x30&quot;(2)/60x80&quot;+14&quot;"/>
    <s v="B"/>
    <n v="126"/>
    <n v="3046.29"/>
  </r>
  <r>
    <s v="ID12-2373"/>
    <x v="1"/>
    <s v="Intelligent Design"/>
    <s v="Lucy"/>
    <s v="B3072F"/>
    <s v="DUVET&amp;DUVET SET"/>
    <s v="Black"/>
    <s v="Full/Queen: 88&quot;W x 90&quot;L/20&quot;W x 26&quot;L (2)"/>
    <s v="B"/>
    <n v="83"/>
    <n v="3045.09"/>
  </r>
  <r>
    <s v="MP41-6330"/>
    <x v="0"/>
    <s v="Madison Park"/>
    <s v="Emilia"/>
    <s v="G0001F"/>
    <s v="VALANCE"/>
    <s v="Silver"/>
    <s v="50x26&quot;"/>
    <s v="B"/>
    <n v="222"/>
    <n v="3044.39"/>
  </r>
  <r>
    <s v="BASI16-0387"/>
    <x v="4"/>
    <s v="Sleep Philosophy"/>
    <s v="2&quot; Gel Memory Foam with 3M Cover"/>
    <s v="C0004"/>
    <s v="MATT PAD/TOPPER"/>
    <s v="White"/>
    <s v="54x75x2&quot;"/>
    <s v="B"/>
    <n v="39"/>
    <n v="3034.68"/>
  </r>
  <r>
    <s v="MP40-6750"/>
    <x v="0"/>
    <s v="Madison Park"/>
    <s v="Englewood"/>
    <s v="G0056B"/>
    <s v="WINDOW PANEL"/>
    <s v="Natural"/>
    <s v="50x63&quot;"/>
    <s v="B"/>
    <n v="180"/>
    <n v="3027.88"/>
  </r>
  <r>
    <s v="UHK10-0235"/>
    <x v="1"/>
    <s v="Urban Habitat Kids"/>
    <s v="Callie"/>
    <s v="B7016F"/>
    <s v="COMFORTER (SET)"/>
    <s v="Pink"/>
    <s v="Full/Queen:88x88&quot;/20x26&quot;+2&quot;(2)/12x16&quot;/16x16&quot;"/>
    <s v="TBD"/>
    <n v="38"/>
    <n v="3026"/>
  </r>
  <r>
    <s v="AM73-0225"/>
    <x v="8"/>
    <s v="Super Listing"/>
    <s v="Premium Turkish Cotton"/>
    <s v="H0080A"/>
    <s v="BATH TOWEL"/>
    <s v="White"/>
    <s v="27x54&quot;(4)"/>
    <s v="B"/>
    <n v="113"/>
    <n v="3015.06"/>
  </r>
  <r>
    <s v="TT10-0033"/>
    <x v="1"/>
    <s v="Madison Park"/>
    <s v="Laurel"/>
    <s v="A0019G-1"/>
    <s v="COMFORTER (SET)"/>
    <s v="Black"/>
    <s v="King: 104x92&quot;/20x36&quot;(2)/78x80+15&quot;/18x18&quot;/12x18&quot;/D6.5x18&quot;"/>
    <s v="TBD"/>
    <n v="42"/>
    <n v="3009.42"/>
  </r>
  <r>
    <s v="MP20-1189"/>
    <x v="5"/>
    <s v="Madison Park"/>
    <s v="3M Microcell"/>
    <s v="D0015A"/>
    <s v="SHEET/SHEET SET"/>
    <s v="Blue"/>
    <s v="Cal King: 108x102&quot;/72x84+16&quot;/20x40&quot;(2)"/>
    <s v="B"/>
    <n v="132"/>
    <n v="3002.68"/>
  </r>
  <r>
    <s v="AM51-0512"/>
    <x v="3"/>
    <s v="Madison Park"/>
    <s v="Bamboo Cotton"/>
    <s v="E6003A"/>
    <s v="BLANKET"/>
    <s v="White"/>
    <s v="Full/Queen: 90&quot;x90&quot;"/>
    <s v="TBD"/>
    <n v="95"/>
    <n v="2989.1"/>
  </r>
  <r>
    <s v="MP40-8733"/>
    <x v="0"/>
    <s v="Madison Park"/>
    <s v="Anaheim"/>
    <s v="G0054E"/>
    <s v="WINDOW PANEL"/>
    <s v="Black"/>
    <s v="50x95&quot;"/>
    <s v="TBD"/>
    <n v="131"/>
    <n v="2975.01"/>
  </r>
  <r>
    <s v="AM51-0521"/>
    <x v="3"/>
    <s v="Madison Park"/>
    <s v="Bamboo Cotton"/>
    <s v="E6003D"/>
    <s v="BLANKET"/>
    <s v="Khaki"/>
    <s v="Full/Queen: 90&quot;x90&quot;"/>
    <s v="TBD"/>
    <n v="91"/>
    <n v="2964.29"/>
  </r>
  <r>
    <s v="ID20-1470"/>
    <x v="5"/>
    <s v="Intelligent Design"/>
    <s v="Metallic Dot"/>
    <s v="D0026A"/>
    <s v="SHEET/SHEET SET"/>
    <s v="White/Gold"/>
    <s v="Twin XL: 66&quot;W x 102&quot;L/20&quot;W x 30&quot;L (1)/39&quot;W x 80&quot;L + 14&quot;D"/>
    <s v="B"/>
    <n v="169"/>
    <n v="2963.5"/>
  </r>
  <r>
    <s v="CS20-1355"/>
    <x v="5"/>
    <s v="Comfort Spaces"/>
    <s v="Microfiber Coolmax"/>
    <s v="X3067F"/>
    <s v="SHEET/SHEET SET"/>
    <s v="Teal"/>
    <s v="Twin XL: 66&quot;W x 102&quot;L/20&quot;W x 30&quot;L (1)/39&quot;W x 80&quot;L + 14&quot;D"/>
    <s v="ARB"/>
    <n v="186"/>
    <n v="2940.66"/>
  </r>
  <r>
    <s v="TT10-0013"/>
    <x v="1"/>
    <s v="Intelligent Design"/>
    <s v="Raina"/>
    <s v="B3054C-1"/>
    <s v="COMFORTER (SET)"/>
    <s v="Grey/Silver"/>
    <s v="Full/Queen: 90&quot;W x 90&quot;L/20&quot;W x 26&quot;L + 1&quot;D(2)/12&quot;W x 16&quot;L/16&quot;W x 16&quot;L"/>
    <s v="TBD"/>
    <n v="70"/>
    <n v="2927.92"/>
  </r>
  <r>
    <s v="ID20-2451"/>
    <x v="5"/>
    <s v="Intelligent Design"/>
    <s v="Cotton Blend Jersey Knit"/>
    <s v="D0005H"/>
    <s v="SHEET/SHEET SET"/>
    <s v="Grey 14-4202 TCX"/>
    <s v="Twin: 66x96&quot;/ 20x30&quot;/39x76&quot;+14&quot;"/>
    <s v="B"/>
    <n v="137"/>
    <n v="2926.25"/>
  </r>
  <r>
    <s v="ST54-0302"/>
    <x v="3"/>
    <s v="Serta"/>
    <s v="Ribbed Plush"/>
    <s v="E0121C-1"/>
    <s v="ELECT BLANKET"/>
    <s v="Mineral Grey"/>
    <s v="Twin: 62x84&quot;"/>
    <s v="ARB"/>
    <n v="58"/>
    <n v="2918.56"/>
  </r>
  <r>
    <s v="TN20-0461"/>
    <x v="5"/>
    <s v="True North by Sleep Philosophy"/>
    <s v="Micro Fleece"/>
    <s v="D0034R"/>
    <s v="SHEET/SHEET SET"/>
    <s v="Black"/>
    <s v="Twin XL: 68x102&quot;/39x80+14&quot;/20x30&quot;"/>
    <s v="B"/>
    <n v="114"/>
    <n v="2911.36"/>
  </r>
  <r>
    <s v="CS20-0373"/>
    <x v="5"/>
    <s v="Comfort Spaces"/>
    <s v="Cotton Flannel 135GSM"/>
    <s v="X3069C"/>
    <s v="SHEET/SHEET SET"/>
    <s v="Grey"/>
    <s v="Cal King: 108&quot;W x 102&quot;L/72&quot;W x 84&quot;L + 14&quot;D/21&quot;W x 40&quot;L (2)"/>
    <s v="ARB"/>
    <n v="100"/>
    <n v="2910"/>
  </r>
  <r>
    <s v="MP21-8446"/>
    <x v="4"/>
    <s v="Madison Park"/>
    <s v="Stay Puffed"/>
    <s v="C00567"/>
    <s v="PILLOWCASE"/>
    <s v="Tan"/>
    <s v="Standard:20x28&quot;"/>
    <s v="TBD"/>
    <n v="187"/>
    <n v="2905"/>
  </r>
  <r>
    <s v="MPS72-577"/>
    <x v="7"/>
    <s v="Madison Park Signature"/>
    <s v="Splendor"/>
    <s v="H0022E"/>
    <s v="BATH RUG"/>
    <s v="Blue"/>
    <s v="24&quot;x60&quot;"/>
    <s v="B"/>
    <n v="95"/>
    <n v="2900.46"/>
  </r>
  <r>
    <s v="ID20-2213"/>
    <x v="5"/>
    <s v="Intelligent Design"/>
    <s v="Microfiber"/>
    <s v="D0037K"/>
    <s v="SHEET/SHEET SET"/>
    <s v="Lavender"/>
    <s v="Twin: 66x96&quot;/20x30&quot;/39x75&quot;+12&quot;"/>
    <s v="B"/>
    <n v="243"/>
    <n v="2899.47"/>
  </r>
  <r>
    <s v="BASI16-0386"/>
    <x v="4"/>
    <s v="Sleep Philosophy"/>
    <s v="2&quot; Gel Memory Foam with 3M Cover"/>
    <s v="C0004"/>
    <s v="MATT PAD/TOPPER"/>
    <s v="White"/>
    <s v="39x75x2&quot;"/>
    <s v="B"/>
    <n v="49"/>
    <n v="2898.29"/>
  </r>
  <r>
    <s v="MP20-5382"/>
    <x v="5"/>
    <s v="Madison Park"/>
    <s v="Peached Percale"/>
    <s v="D0024B"/>
    <s v="SHEET/SHEET SET"/>
    <s v="Teal"/>
    <s v="Twin: 68&quot;W x 96&quot;L/20&quot;W x 31&quot;L (1)/39&quot;W x 75&quot;L + 14&quot;D"/>
    <s v="B"/>
    <n v="121"/>
    <n v="2885.39"/>
  </r>
  <r>
    <s v="ID20-137"/>
    <x v="5"/>
    <s v="Intelligent Design"/>
    <s v="Microfiber"/>
    <s v="D0037D"/>
    <s v="SHEET/SHEET SET"/>
    <s v="Pink"/>
    <s v="Twin: 66x96&quot;/20x30&quot;/39x75+12&quot;"/>
    <s v="B"/>
    <n v="256"/>
    <n v="2884.11"/>
  </r>
  <r>
    <s v="CS20-0458"/>
    <x v="5"/>
    <s v="Comfort Spaces"/>
    <s v="Microfiber Coolmax"/>
    <s v="X3067C"/>
    <s v="SHEET/SHEET SET"/>
    <s v="White"/>
    <s v="Twin XL: 66&quot;W x 102&quot;L/20&quot;W x 30&quot;L (1)/39&quot;W x 80&quot;L + 14&quot;D"/>
    <s v="ARB"/>
    <n v="177"/>
    <n v="2870.94"/>
  </r>
  <r>
    <s v="CS20-0512"/>
    <x v="5"/>
    <s v="Comfort Spaces"/>
    <s v="Microfiber Coolmax"/>
    <s v="X3067D"/>
    <s v="SHEET/SHEET SET"/>
    <s v="Charcoal"/>
    <s v="Cal King: 108&quot;W x 102&quot;L/20&quot;W x 40&quot;L(2)/72&quot;W x 84&quot;L + 14&quot;H"/>
    <s v="ARB"/>
    <n v="110"/>
    <n v="2866.6"/>
  </r>
  <r>
    <s v="MPS72-587"/>
    <x v="7"/>
    <s v="Madison Park Signature"/>
    <s v="Splendor"/>
    <s v="H0022G"/>
    <s v="BATH RUG"/>
    <s v="Green"/>
    <s v="24&quot;x44&quot;"/>
    <s v="TBD"/>
    <n v="116"/>
    <n v="2862.99"/>
  </r>
  <r>
    <s v="MP40-8663"/>
    <x v="0"/>
    <s v="Madison Park"/>
    <s v="Quincy"/>
    <s v="G1026B"/>
    <s v="WINDOW PANEL"/>
    <s v="Linen"/>
    <s v="33X64&quot;"/>
    <s v="TBD"/>
    <n v="90"/>
    <n v="2844.11"/>
  </r>
  <r>
    <s v="MP12-8718"/>
    <x v="1"/>
    <s v="Madison Park"/>
    <s v="Etta"/>
    <s v="A1164B"/>
    <s v="DUVET&amp;DUVET SET"/>
    <s v="Tan"/>
    <s v="Cal King: 104&quot;W x 98&quot;L/20&quot;W x 36&quot;L(2)"/>
    <s v="TBD"/>
    <n v="53"/>
    <n v="2836.03"/>
  </r>
  <r>
    <s v="MPS72-584"/>
    <x v="7"/>
    <s v="Madison Park Signature"/>
    <s v="Splendor"/>
    <s v="H0022G"/>
    <s v="BATH RUG"/>
    <s v="Green"/>
    <s v="17&quot;x24&quot;"/>
    <s v="TBD"/>
    <n v="207"/>
    <n v="2835.94"/>
  </r>
  <r>
    <s v="ID12-2324"/>
    <x v="1"/>
    <s v="Intelligent Design"/>
    <s v="Oliena"/>
    <s v="B1032A"/>
    <s v="DUVET&amp;DUVET SET"/>
    <s v="Pink"/>
    <s v="Twin/Twin XL: 68&quot;W x 90&quot;L/20&quot;W x 26&quot;L+1&quot;D"/>
    <s v="B"/>
    <n v="174"/>
    <n v="2832.79"/>
  </r>
  <r>
    <s v="AM12-0440"/>
    <x v="1"/>
    <s v="Super Listing"/>
    <s v="Porter"/>
    <s v="A6007G"/>
    <s v="DUVET&amp;DUVET SET"/>
    <s v="Sage"/>
    <s v="Full: 80x90&quot;/20x26&quot;(2)"/>
    <s v="B-"/>
    <n v="130"/>
    <n v="2828.18"/>
  </r>
  <r>
    <s v="AM73-0245"/>
    <x v="8"/>
    <s v="Super Listing"/>
    <s v="400GSM Essential Bundle"/>
    <s v="H0078A"/>
    <s v="BATH TOWEL"/>
    <s v="White"/>
    <s v="30x60&quot; (4)"/>
    <s v="B"/>
    <n v="113"/>
    <n v="2825.73"/>
  </r>
  <r>
    <s v="AM73-0230"/>
    <x v="8"/>
    <s v="Super Listing"/>
    <s v="Premium Turkish Cotton"/>
    <s v="H0079C"/>
    <s v="BATH TOWEL"/>
    <s v="Light Grey"/>
    <s v="27x54&quot;(2)/16x30&quot;(2)/12x12&quot;(2)"/>
    <s v="B"/>
    <n v="131"/>
    <n v="2817.74"/>
  </r>
  <r>
    <s v="AM10-0542"/>
    <x v="1"/>
    <s v="Super Listing"/>
    <s v="Gigi"/>
    <s v="A6013C"/>
    <s v="COMFORTER (SET)"/>
    <s v="Beige"/>
    <s v="Full/Queen: 90x90&quot;/20x26&quot;(2)"/>
    <s v="TBD"/>
    <n v="78"/>
    <n v="2816.81"/>
  </r>
  <r>
    <s v="MP20-1185"/>
    <x v="5"/>
    <s v="Madison Park"/>
    <s v="3M Microcell"/>
    <s v="D0015A"/>
    <s v="SHEET/SHEET SET"/>
    <s v="Blue"/>
    <s v="Twin: 66x96&quot;/39x75+16&quot;/20x30&quot;"/>
    <s v="B"/>
    <n v="199"/>
    <n v="2815.99"/>
  </r>
  <r>
    <s v="MP12-8715"/>
    <x v="1"/>
    <s v="Madison Park"/>
    <s v="Etta"/>
    <s v="A1164A"/>
    <s v="DUVET&amp;DUVET SET"/>
    <s v="Grey"/>
    <s v="Cal King: 104&quot;W x 98&quot;L/20&quot;W x 36&quot;L(2)"/>
    <s v="TBD"/>
    <n v="46"/>
    <n v="2813.98"/>
  </r>
  <r>
    <s v="MP20-2388"/>
    <x v="5"/>
    <s v="Madison Park"/>
    <s v="3M Microcell"/>
    <s v="D0015H"/>
    <s v="SHEET/SHEET SET"/>
    <s v="Seafoam"/>
    <s v="Twin: 66x96&quot;/39x75+16&quot;/20x30&quot;"/>
    <s v="B"/>
    <n v="194"/>
    <n v="2808.36"/>
  </r>
  <r>
    <s v="RH10-0015"/>
    <x v="1"/>
    <s v="Regency Heights"/>
    <s v="Blake"/>
    <s v="A6009D"/>
    <s v="COMFORTER (SET)"/>
    <s v="Sage"/>
    <s v="King/CalKing: 104x90&quot;/20x36&quot;(2)"/>
    <s v="TBD"/>
    <n v="65"/>
    <n v="2808.25"/>
  </r>
  <r>
    <s v="TT10-0007"/>
    <x v="1"/>
    <s v="Intelligent Design"/>
    <s v="Felicia"/>
    <s v="B3053B-1"/>
    <s v="COMFORTER (SET)"/>
    <s v="Blush"/>
    <s v="King/Cal King:104&quot;Wx90&quot;L/20&quot;Wx36&quot;L+2&quot;D(2)/12&quot;Wx16&quot;L"/>
    <s v="TBD"/>
    <n v="54"/>
    <n v="2807.84"/>
  </r>
  <r>
    <s v="SI55-0058"/>
    <x v="3"/>
    <s v="Sharper Image"/>
    <s v="Embossed Microfiber"/>
    <s v="E1081"/>
    <s v="ELEC MATT PAD"/>
    <s v="White"/>
    <s v="Twin: 39x75+15&quot;"/>
    <s v="TBD"/>
    <n v="69"/>
    <n v="2805.85"/>
  </r>
  <r>
    <s v="UH12-2158"/>
    <x v="1"/>
    <s v="Intelligent Design"/>
    <s v="Brooklyn"/>
    <s v="A0072E"/>
    <s v="DUVET&amp;DUVET SET"/>
    <s v="Blue"/>
    <s v="King/Cal King"/>
    <s v="B"/>
    <n v="36"/>
    <n v="2803.71"/>
  </r>
  <r>
    <s v="BRP21-0076C"/>
    <x v="5"/>
    <s v="Beautyrest Platinum "/>
    <s v="400TC Liquid Cotton"/>
    <s v="D7005A-1"/>
    <s v="PILLOWCASE"/>
    <s v="Blue(Flint Stone 18-3916TCX)"/>
    <s v="Standard Pillowcase: 21x32&quot;(2)"/>
    <s v="EXB"/>
    <n v="346"/>
    <n v="2802.6"/>
  </r>
  <r>
    <s v="MPS72-573"/>
    <x v="7"/>
    <s v="Madison Park Signature"/>
    <s v="Splendor"/>
    <s v="H0022E"/>
    <s v="BATH RUG"/>
    <s v="Blue"/>
    <s v="17&quot;x24&quot;"/>
    <s v="B"/>
    <n v="206"/>
    <n v="2802.24"/>
  </r>
  <r>
    <s v="MP40-6323"/>
    <x v="0"/>
    <s v="Madison Park"/>
    <s v="Emilia"/>
    <s v="G0001G"/>
    <s v="WINDOW PANEL"/>
    <s v="Blush"/>
    <s v="50x108&quot;"/>
    <s v="B"/>
    <n v="122"/>
    <n v="2796.43"/>
  </r>
  <r>
    <s v="HH12-1622"/>
    <x v="10"/>
    <s v="Harbor House Blue"/>
    <s v="Lorelai"/>
    <s v="X1088"/>
    <s v="DUVET&amp;DUVET SET"/>
    <s v="Multi"/>
    <s v="Full/Queen: 90x90&quot;/20x26+2&quot;(2)/18x18&quot;/12x20&quot;"/>
    <s v="B-"/>
    <n v="34"/>
    <n v="2786.68"/>
  </r>
  <r>
    <s v="MP40-8336"/>
    <x v="0"/>
    <s v="Madison Park"/>
    <s v="Emilia"/>
    <s v="G0001O"/>
    <s v="WINDOW PANEL"/>
    <s v="Black"/>
    <s v="50x95&quot;"/>
    <s v="B"/>
    <n v="129"/>
    <n v="2781.95"/>
  </r>
  <r>
    <s v="MZ12-371"/>
    <x v="1"/>
    <s v="Intelligent Design"/>
    <s v="Allison"/>
    <s v="B2003A"/>
    <s v="DUVET&amp;DUVET SET"/>
    <s v="Yellow"/>
    <s v="Twin/TXL: 68x90&quot;/20x26+2&quot;/12x16&quot;"/>
    <s v="B+"/>
    <n v="133"/>
    <n v="2763.08"/>
  </r>
  <r>
    <s v="MP40-8738"/>
    <x v="0"/>
    <s v="Madison Park"/>
    <s v="Anaheim"/>
    <s v="G0054G"/>
    <s v="WINDOW PANEL"/>
    <s v="Denim Blue"/>
    <s v="50x84&quot;"/>
    <s v="TBD"/>
    <n v="139"/>
    <n v="2757.76"/>
  </r>
  <r>
    <s v="MP20-5411"/>
    <x v="5"/>
    <s v="Madison Park"/>
    <s v="Peached Percale"/>
    <s v="D0024G"/>
    <s v="SHEET/SHEET SET"/>
    <s v="Aqua"/>
    <s v="Twin: 68&quot;W x 96&quot;L/20&quot;W x 31&quot;L (1)/39&quot;W x 75&quot;L + 14&quot;D"/>
    <s v="B"/>
    <n v="116"/>
    <n v="2754.77"/>
  </r>
  <r>
    <s v="MP50-8527"/>
    <x v="3"/>
    <s v="Madison Park"/>
    <s v="Zuri"/>
    <s v="X4078"/>
    <s v="THROW"/>
    <s v="Brown"/>
    <s v="50x60&quot;"/>
    <s v="TBD"/>
    <n v="230"/>
    <n v="2754.43"/>
  </r>
  <r>
    <s v="MP70-8556"/>
    <x v="7"/>
    <s v="Madison Park"/>
    <s v="Spa Waffle"/>
    <s v="H0043M"/>
    <s v="SHOWER CURTAIN"/>
    <s v="Dark Blue"/>
    <s v="Stall: 36x72''"/>
    <s v="A"/>
    <n v="252"/>
    <n v="2744.51"/>
  </r>
  <r>
    <s v="TT10-0006"/>
    <x v="1"/>
    <s v="Intelligent Design"/>
    <s v="Felicia"/>
    <s v="B3053A-1"/>
    <s v="COMFORTER (SET)"/>
    <s v="Black"/>
    <s v="Full/Queen:90&quot;Wx90&quot;L/20&quot;Wx26&quot;L+2&quot;D(2)/12&quot;Wx16&quot;L"/>
    <s v="TBD"/>
    <n v="61"/>
    <n v="2737.43"/>
  </r>
  <r>
    <s v="CS20-0119"/>
    <x v="5"/>
    <s v="Comfort Spaces"/>
    <s v="Microfiber 75GSM"/>
    <s v="X3017B"/>
    <s v="SHEET/SHEET SET"/>
    <s v="Light Gray"/>
    <s v="Twin: 66x96&quot;/20x30&quot;(2)/39x75&quot;+14&quot;"/>
    <s v="ARB-"/>
    <n v="212"/>
    <n v="2736.92"/>
  </r>
  <r>
    <s v="MP40-3776"/>
    <x v="0"/>
    <s v="Madison Park"/>
    <s v="Eden"/>
    <s v="G1011A"/>
    <s v="WINDOW PANEL"/>
    <s v="Ivory"/>
    <s v="50x63&quot;"/>
    <s v="B"/>
    <n v="252"/>
    <n v="2736.09"/>
  </r>
  <r>
    <s v="MP51-8537"/>
    <x v="3"/>
    <s v="Madison Park"/>
    <s v="Zuri"/>
    <s v="X4080C"/>
    <s v="BLANKET"/>
    <s v="Blush/Grey"/>
    <s v="108x90&quot;"/>
    <s v="TBD"/>
    <n v="114"/>
    <n v="2734.86"/>
  </r>
  <r>
    <s v="RH10-0024"/>
    <x v="1"/>
    <s v="Regency Heights"/>
    <s v="Gabby"/>
    <s v="A6010D"/>
    <s v="COMFORTER (SET)"/>
    <s v="Pink"/>
    <s v="King/Cal King: 104x90&quot;/20x36&quot;(2)"/>
    <s v="EXT"/>
    <n v="70"/>
    <n v="2721.4"/>
  </r>
  <r>
    <s v="AM10-0184"/>
    <x v="1"/>
    <s v="Super Listing"/>
    <s v="Miro"/>
    <s v="A6012C"/>
    <s v="COMFORTER (SET)"/>
    <s v="Pink"/>
    <s v="King/Cal King: 104x90&quot;/20x36&quot;(2)"/>
    <s v="B"/>
    <n v="84"/>
    <n v="2716.66"/>
  </r>
  <r>
    <s v="MP40-6350"/>
    <x v="0"/>
    <s v="Madison Park"/>
    <s v="Ceres"/>
    <s v="G0044B"/>
    <s v="WINDOW PANEL"/>
    <s v="Light Grey"/>
    <s v="50&quot;x95&quot; (2)"/>
    <s v="B"/>
    <n v="152"/>
    <n v="2713.34"/>
  </r>
  <r>
    <s v="NS30-3254"/>
    <x v="1"/>
    <s v="N Natori"/>
    <s v="Hanae"/>
    <s v="A9001A-4"/>
    <s v="NORMAL PILLOW"/>
    <s v="Grey"/>
    <s v="12&quot;W x 20&quot;L"/>
    <s v="A"/>
    <n v="140"/>
    <n v="2712.04"/>
  </r>
  <r>
    <s v="CCL30-0030"/>
    <x v="1"/>
    <s v="Croscill Classics"/>
    <s v="Biron"/>
    <s v="A0102E"/>
    <s v="NORMAL PILLOW"/>
    <s v="Silver"/>
    <s v="18x18&quot;"/>
    <s v="B"/>
    <n v="82"/>
    <n v="2705.04"/>
  </r>
  <r>
    <s v="CS20-1359"/>
    <x v="5"/>
    <s v="Comfort Spaces"/>
    <s v="Microfiber Coolmax"/>
    <s v="X3067F"/>
    <s v="SHEET/SHEET SET"/>
    <s v="Teal"/>
    <s v="Cal King: 108&quot;W x 102&quot;L/20&quot;W x 40&quot;L (2)/72&quot;W x 84&quot;L + 14&quot;D"/>
    <s v="ARB"/>
    <n v="128"/>
    <n v="2695.91"/>
  </r>
  <r>
    <s v="MP40-8654"/>
    <x v="0"/>
    <s v="Madison Park"/>
    <s v="Quincy"/>
    <s v="G1026A"/>
    <s v="WINDOW PANEL"/>
    <s v="White"/>
    <s v="27X64&quot;"/>
    <s v="TBD"/>
    <n v="93"/>
    <n v="2691.45"/>
  </r>
  <r>
    <s v="CS10-1324"/>
    <x v="1"/>
    <s v="Comfort Spaces"/>
    <s v="Kate"/>
    <s v="X1026A"/>
    <s v="COMFORTER (SET)"/>
    <s v="Grey/Purple"/>
    <s v="Full:80&quot;Wx90&quot;L/20&quot;Wx26&quot;L(2)/81&quot;Wx96&quot;L/54&quot;Wx75&quot;L+15&quot;D/20&quot;Wx30&quot;L(2)/20&quot;Wx30&quot;L(2)"/>
    <s v="ARB"/>
    <n v="77"/>
    <n v="2678.83"/>
  </r>
  <r>
    <s v="ST54-3592"/>
    <x v="3"/>
    <s v="Serta"/>
    <s v="Heated Faux Feathersoft"/>
    <s v="E1083A-1"/>
    <s v="ELECT BLANKET"/>
    <s v="Rust"/>
    <s v="Full:77x84&quot;"/>
    <s v="ARB-"/>
    <n v="42"/>
    <n v="2675.66"/>
  </r>
  <r>
    <s v="AM10-0544"/>
    <x v="1"/>
    <s v="Super Listing"/>
    <s v="Gigi"/>
    <s v="A6013E"/>
    <s v="COMFORTER (SET)"/>
    <s v="Sage Green"/>
    <s v="Twin: 66x90&quot;/20x26&quot;(1)"/>
    <s v="TBD"/>
    <n v="92"/>
    <n v="2673.88"/>
  </r>
  <r>
    <s v="AM10-0164"/>
    <x v="1"/>
    <s v="Super Listing"/>
    <s v="Bailey"/>
    <s v="A6008C"/>
    <s v="COMFORTER (SET)"/>
    <s v="Green"/>
    <s v="Twin/Twin XL: 66x90&quot;/20x26&quot;(1)/16x16&quot;"/>
    <s v="TBD"/>
    <n v="84"/>
    <n v="2665.84"/>
  </r>
  <r>
    <s v="MP40-6319"/>
    <x v="0"/>
    <s v="Madison Park"/>
    <s v="Emilia"/>
    <s v="G0001E"/>
    <s v="WINDOW PANEL"/>
    <s v="Navy"/>
    <s v="50x120&quot;"/>
    <s v="B"/>
    <n v="104"/>
    <n v="2653.5"/>
  </r>
  <r>
    <s v="MP70-8611"/>
    <x v="7"/>
    <s v="Madison Park"/>
    <s v="Arbor Waffle"/>
    <s v="H0043Y"/>
    <s v="SHOWER CURTAIN"/>
    <s v="White"/>
    <s v="Long: 72x78&quot;"/>
    <s v="TBD"/>
    <n v="188"/>
    <n v="2653.02"/>
  </r>
  <r>
    <s v="BASI10-0256"/>
    <x v="4"/>
    <s v="Sleep Philosophy"/>
    <s v="Benton"/>
    <s v="C0006"/>
    <s v="COMFORTER (SET)"/>
    <s v="White"/>
    <s v="Twin: 63x88&quot;/63x68&quot;"/>
    <s v="B"/>
    <n v="100"/>
    <n v="2652.42"/>
  </r>
  <r>
    <s v="MP20-1179"/>
    <x v="5"/>
    <s v="Madison Park"/>
    <s v="3M Microcell"/>
    <s v="D0015J"/>
    <s v="SHEET/SHEET SET"/>
    <s v="White"/>
    <s v="Cal King: 108x102&quot;/72x84+16&quot;/20x40&quot;(2)"/>
    <s v="B"/>
    <n v="117"/>
    <n v="2646.9"/>
  </r>
  <r>
    <s v="MP40-1280"/>
    <x v="0"/>
    <s v="Madison Park"/>
    <s v="Saratoga"/>
    <s v="G0016G"/>
    <s v="WINDOW PANEL"/>
    <s v="Grey/White"/>
    <s v="50x63&quot;"/>
    <s v="B"/>
    <n v="193"/>
    <n v="2646.65"/>
  </r>
  <r>
    <s v="MP20-5416"/>
    <x v="5"/>
    <s v="Madison Park"/>
    <s v="Peached Percale"/>
    <s v="D0024G"/>
    <s v="SHEET/SHEET SET"/>
    <s v="Aqua"/>
    <s v="Cal King: 108&quot;W x 102&quot;L/20&quot;W x 40&quot;L (2)/72&quot;W x 84&quot;L + 15&quot;D"/>
    <s v="B"/>
    <n v="74"/>
    <n v="2634.37"/>
  </r>
  <r>
    <s v="CCS20-004"/>
    <x v="5"/>
    <s v="Croscill"/>
    <s v="Luxury Egyptian"/>
    <s v="D6001C-1"/>
    <s v="SHEET/SHEET SET"/>
    <s v="White"/>
    <s v="STANDARD PC: 20x32&quot;(2)"/>
    <s v="B"/>
    <n v="126"/>
    <n v="2632.75"/>
  </r>
  <r>
    <s v="ID20-132"/>
    <x v="5"/>
    <s v="Intelligent Design"/>
    <s v="Microfiber"/>
    <s v="D0037C"/>
    <s v="SHEET/SHEET SET"/>
    <s v="Grey"/>
    <s v="Twin: 66x96&quot;/20x30&quot;/39x75+12&quot;"/>
    <s v="B"/>
    <n v="223"/>
    <n v="2631.6"/>
  </r>
  <r>
    <s v="AM73-0255"/>
    <x v="8"/>
    <s v="Super Listing"/>
    <s v="400GSM Essential Bundle"/>
    <s v="H0076B"/>
    <s v="BATH TOWEL"/>
    <s v="Grey"/>
    <s v="28x52&quot;(2)/16x26&quot;(2)12x12&quot;(2)"/>
    <s v="B"/>
    <n v="138"/>
    <n v="2630.39"/>
  </r>
  <r>
    <s v="MP40-8633"/>
    <x v="0"/>
    <s v="Madison Park"/>
    <s v="Lexus"/>
    <s v="G1025"/>
    <s v="WINDOW PANEL"/>
    <s v="White"/>
    <s v="2x52x63&quot;"/>
    <s v="B"/>
    <n v="200"/>
    <n v="2626.51"/>
  </r>
  <r>
    <s v="CS14-1777"/>
    <x v="1"/>
    <s v="Comfort Spaces"/>
    <s v="Kienna"/>
    <s v="X1076C"/>
    <s v="COVERLET&amp;BEDSPR"/>
    <s v="White"/>
    <s v="Twin: 66x90&quot;/20x26&quot;"/>
    <s v="ART"/>
    <n v="135"/>
    <n v="2617.65"/>
  </r>
  <r>
    <s v="AM73-0259"/>
    <x v="8"/>
    <s v="Super Listing"/>
    <s v="400GSM Essential Bundle"/>
    <s v="H0076E"/>
    <s v="BATH TOWEL"/>
    <s v="Seafoam"/>
    <s v="28x52&quot;(2)/16x26&quot;(2)12x12&quot;(2)"/>
    <s v="B"/>
    <n v="142"/>
    <n v="2615.37"/>
  </r>
  <r>
    <s v="TT10-0036"/>
    <x v="1"/>
    <s v="Madison Park"/>
    <s v="Laurel"/>
    <s v="A0019I-1"/>
    <s v="COMFORTER (SET)"/>
    <s v="Blush"/>
    <s v="Queen: 90x90&quot;/20x26&quot;(2)/60x80+15&quot;/18x18&quot;/12x18&quot;/D6.5x18&quot;"/>
    <s v="TBD"/>
    <n v="41"/>
    <n v="2601.13"/>
  </r>
  <r>
    <s v="MP20-4393"/>
    <x v="5"/>
    <s v="Madison Park"/>
    <s v="3M Microcell"/>
    <s v="D0015B"/>
    <s v="SHEET/SHEET SET"/>
    <s v="Blush"/>
    <s v="Cal King: 108x102&quot;/72x84+16&quot;/20x40&quot;(2)"/>
    <s v="B"/>
    <n v="110"/>
    <n v="2592.48"/>
  </r>
  <r>
    <s v="UH12-2264"/>
    <x v="1"/>
    <s v="Intelligent Design"/>
    <s v="Brooklyn"/>
    <s v="A0072H"/>
    <s v="DUVET&amp;DUVET SET"/>
    <s v="Navy"/>
    <s v="Twin/Twin XL: 68&quot;W x 92&quot;L/20&quot;W x 26&quot;L /18&quot;W x 18&quot;L/12&quot;W x 18''L/26&quot;W x 26&quot; +1/2&quot;D"/>
    <s v="B"/>
    <n v="54"/>
    <n v="2585.02"/>
  </r>
  <r>
    <s v="MP51-8649"/>
    <x v="4"/>
    <s v="Madison Park"/>
    <s v="Windom"/>
    <s v="C0010P"/>
    <s v="BLANKET"/>
    <s v="Orange"/>
    <s v="Twin: 68x90&quot; (13oz)"/>
    <s v="TBD"/>
    <n v="119"/>
    <n v="2584.2199999999998"/>
  </r>
  <r>
    <s v="BASI16-0599"/>
    <x v="4"/>
    <s v="Sleep Philosophy"/>
    <s v="Holden"/>
    <s v="C0028A"/>
    <s v="MATT PAD/TOPPER"/>
    <s v="White"/>
    <s v="King: 78x80+16&quot;"/>
    <s v="ARB"/>
    <n v="127"/>
    <n v="2576.83"/>
  </r>
  <r>
    <s v="ST54-0211"/>
    <x v="3"/>
    <s v="Serta"/>
    <s v="Freya AZ"/>
    <s v="X4047E"/>
    <s v="ELECT BLANKET"/>
    <s v="Stone Brown"/>
    <s v="Full: 77x84&quot;"/>
    <s v="ARB-"/>
    <n v="48"/>
    <n v="2576.16"/>
  </r>
  <r>
    <s v="AM10-0536"/>
    <x v="1"/>
    <s v="Super Listing"/>
    <s v="Bailey"/>
    <s v="A6008E"/>
    <s v="COMFORTER (SET)"/>
    <s v="Blue"/>
    <s v="Full/Queen: 90x90&quot;/20x26&quot;(2)/16x16&quot;"/>
    <s v="TBD"/>
    <n v="63"/>
    <n v="2575.0500000000002"/>
  </r>
  <r>
    <s v="CS20-0457"/>
    <x v="5"/>
    <s v="Comfort Spaces"/>
    <s v="Microfiber Coolmax"/>
    <s v="X3067C"/>
    <s v="SHEET/SHEET SET"/>
    <s v="White"/>
    <s v="Twin: 66&quot;W x 96&quot;L/20&quot;W x 30&quot;L (1)/39&quot;W x 75&quot;L + 14&quot;D"/>
    <s v="ARB"/>
    <n v="164"/>
    <n v="2564.96"/>
  </r>
  <r>
    <s v="MPS72-576"/>
    <x v="7"/>
    <s v="Madison Park Signature"/>
    <s v="Splendor"/>
    <s v="H0022E"/>
    <s v="BATH RUG"/>
    <s v="Blue"/>
    <s v="24&quot;x44&quot;"/>
    <s v="B"/>
    <n v="106"/>
    <n v="2555.63"/>
  </r>
  <r>
    <s v="MP40-6559"/>
    <x v="0"/>
    <s v="Madison Park"/>
    <s v="Emilia"/>
    <s v="G0001D"/>
    <s v="WINDOW PANEL"/>
    <s v="Charcoal"/>
    <s v="50x120&quot;"/>
    <s v="B"/>
    <n v="108"/>
    <n v="2555.2800000000002"/>
  </r>
  <r>
    <s v="ST54-3571"/>
    <x v="3"/>
    <s v="Serta"/>
    <s v="Dream Soft Heated"/>
    <s v="E1083A"/>
    <s v="ELECT BLANKET"/>
    <s v="Rust"/>
    <s v="Twin:62x84&quot;"/>
    <s v="TBD"/>
    <n v="54"/>
    <n v="2535.67"/>
  </r>
  <r>
    <s v="MP10-8264"/>
    <x v="3"/>
    <s v="Madison Park"/>
    <s v="Hollis"/>
    <s v="E0055"/>
    <s v="COMFORTER (SET)"/>
    <s v="Gray/Ivory"/>
    <s v="Twin: 68x90&quot;/20x26+2&quot;"/>
    <s v="B"/>
    <n v="85"/>
    <n v="2532.79"/>
  </r>
  <r>
    <s v="MPS72-595"/>
    <x v="7"/>
    <s v="Madison Park Signature"/>
    <s v="Splendor"/>
    <s v="H0022F"/>
    <s v="BATH RUG"/>
    <s v="Black"/>
    <s v="24x72&quot;"/>
    <s v="TBD"/>
    <n v="74"/>
    <n v="2531.9"/>
  </r>
  <r>
    <s v="RH10-0013"/>
    <x v="1"/>
    <s v="Regency Heights"/>
    <s v="Blake"/>
    <s v="A6009D"/>
    <s v="COMFORTER (SET)"/>
    <s v="Sage"/>
    <s v="Twin/Twin XL: 66x90&quot;/20x26&quot;(1)"/>
    <s v="TBD"/>
    <n v="70"/>
    <n v="2521.4699999999998"/>
  </r>
  <r>
    <s v="ID10-2484"/>
    <x v="1"/>
    <s v="Intelligent Design"/>
    <s v="Ella"/>
    <s v="B1040C"/>
    <s v="COMFORTER (SET)"/>
    <s v="White"/>
    <s v="King/Cal King:104&quot;Wx90&quot;L/20&quot;Wx36&quot;L(2)"/>
    <s v="NEW"/>
    <n v="54"/>
    <n v="2518.98"/>
  </r>
  <r>
    <s v="CS20-1735"/>
    <x v="5"/>
    <s v="Comfort Spaces"/>
    <s v="Cotton 144TC"/>
    <s v="X3018S"/>
    <s v="SHEET/SHEET SET"/>
    <s v="Sage Green"/>
    <s v="Cal King: 108x102&quot;/20x40&quot;(2)/72x84&quot;+14&quot;"/>
    <s v="ARB"/>
    <n v="99"/>
    <n v="2515.59"/>
  </r>
  <r>
    <s v="MP10-8698"/>
    <x v="1"/>
    <s v="Madison Park"/>
    <s v="Riva"/>
    <s v="A1156B"/>
    <s v="COMFORTER (SET)"/>
    <s v="Grey"/>
    <s v="Queen:90&quot;Wx90&quot;L/20&quot;Wx26&quot;L(2)/18&quot;Wx18&quot;L/12&quot;Wx18&quot;L"/>
    <s v="NEW"/>
    <n v="47"/>
    <n v="2507.4499999999998"/>
  </r>
  <r>
    <s v="II153-0155"/>
    <x v="9"/>
    <s v="INK+IVY"/>
    <s v="ZenGlossy"/>
    <s v="K0221"/>
    <s v="LGT-TABLE LAMPS"/>
    <s v="Grey"/>
    <s v="12.00x12.00x21.75&quot;/body size:6.75x5.25x10.00&quot;/shade size:10.00x12.00x10.00&quot;"/>
    <s v="B"/>
    <n v="58"/>
    <n v="2500.7800000000002"/>
  </r>
  <r>
    <s v="WR14-3866"/>
    <x v="1"/>
    <s v="Woolrich"/>
    <s v="Woodshed AZ"/>
    <s v="X1006A"/>
    <s v="COVERLET&amp;BEDSPR"/>
    <s v="Red"/>
    <s v="King/Cal King : 110x96+0.5&quot;/20x36+0.5&quot;(2)"/>
    <s v="ARB-"/>
    <n v="43"/>
    <n v="2493.5700000000002"/>
  </r>
  <r>
    <s v="CS10-1684"/>
    <x v="1"/>
    <s v="Comfort Spaces"/>
    <s v="Phillips"/>
    <s v="X2018D"/>
    <s v="COMFORTER (SET)"/>
    <s v="Green"/>
    <s v="Twin/Twin XL: 66&quot;W x 90&quot;L/20&quot;W x 26&quot;L (2)"/>
    <s v="ARB-"/>
    <n v="60"/>
    <n v="2492.4"/>
  </r>
  <r>
    <s v="MPS137-0324"/>
    <x v="2"/>
    <s v="Madison Park Signature"/>
    <s v="Beckett"/>
    <s v="F0538"/>
    <s v="DRESSER/CHEST"/>
    <s v="Antique Cream"/>
    <s v="70&quot;Wx19&quot;Dx33&quot;H"/>
    <s v="TBD"/>
    <n v="4"/>
    <n v="2490.81"/>
  </r>
  <r>
    <s v="AM10-0540"/>
    <x v="1"/>
    <s v="Super Listing"/>
    <s v="Gigi"/>
    <s v="A6013B"/>
    <s v="COMFORTER (SET)"/>
    <s v="White"/>
    <s v="King: 104x90&quot;/20x36&quot;(2)"/>
    <s v="TBD"/>
    <n v="61"/>
    <n v="2482.09"/>
  </r>
  <r>
    <s v="CS20-1348"/>
    <x v="5"/>
    <s v="Comfort Spaces"/>
    <s v="Microfiber Coolmax"/>
    <s v="X3067E"/>
    <s v="SHEET/SHEET SET"/>
    <s v="Blue"/>
    <s v="Twin: 66&quot;W x 96&quot;L/20&quot;W x 30&quot;L (1)/39&quot;W x 75&quot;L + 14&quot;D"/>
    <s v="ARB"/>
    <n v="168"/>
    <n v="2474.04"/>
  </r>
  <r>
    <s v="ID20-1914"/>
    <x v="5"/>
    <s v="Intelligent Design"/>
    <s v="Microfiber"/>
    <s v="D0037G-1"/>
    <s v="SHEET/SHEET SET"/>
    <s v="Charcoal"/>
    <s v="Twin: 66&quot;Wx96&quot;L/20&quot;Wx30&quot;L(2)/39&quot;Wx75&quot;L+14&quot;D"/>
    <s v="B"/>
    <n v="189"/>
    <n v="2469.81"/>
  </r>
  <r>
    <s v="AM20-0360"/>
    <x v="5"/>
    <s v="Super Listing"/>
    <s v="Cotton 144TC"/>
    <s v="D0055D"/>
    <s v="SHEET/SHEET SET"/>
    <s v="Ivory"/>
    <s v="Cal king: 108x102&quot;/20x40&quot;(2)/72x84&quot;+14&quot;"/>
    <s v="B"/>
    <n v="99"/>
    <n v="2467.56"/>
  </r>
  <r>
    <s v="MP20-1194"/>
    <x v="5"/>
    <s v="Madison Park"/>
    <s v="3M Microcell"/>
    <s v="D0015F"/>
    <s v="SHEET/SHEET SET"/>
    <s v="Khaki"/>
    <s v="Cal King: 108x102&quot;/72x84+16&quot;/20x40&quot;(2)"/>
    <s v="B"/>
    <n v="110"/>
    <n v="2466.1"/>
  </r>
  <r>
    <s v="CS10-0068-1"/>
    <x v="1"/>
    <s v="Comfort Spaces"/>
    <s v="Pierre"/>
    <s v="X2017A"/>
    <s v="COMFORTER (SET)"/>
    <s v="Blue"/>
    <s v="Queen: 90x90&quot;/20x26&quot;(2)/12x16&quot;"/>
    <s v="ARB-"/>
    <n v="87"/>
    <n v="2463.88"/>
  </r>
  <r>
    <s v="MP40-8656"/>
    <x v="0"/>
    <s v="Madison Park"/>
    <s v="Quincy"/>
    <s v="G1026A"/>
    <s v="WINDOW PANEL"/>
    <s v="White"/>
    <s v="31X64&quot;"/>
    <s v="TBD"/>
    <n v="81"/>
    <n v="2455.48"/>
  </r>
  <r>
    <s v="AM14-0371"/>
    <x v="1"/>
    <s v="Super Listing"/>
    <s v="Mina"/>
    <s v="A6005I"/>
    <s v="QUILT"/>
    <s v="Netural"/>
    <s v="Twin/Twin XL: 66x90&quot;/20x26&quot;"/>
    <s v="B"/>
    <n v="102"/>
    <n v="2447.69"/>
  </r>
  <r>
    <s v="ID20-1428"/>
    <x v="5"/>
    <s v="Intelligent Design"/>
    <s v="Novelty"/>
    <s v="D0025A"/>
    <s v="SHEET/SHEET SET"/>
    <s v="Grey/Blue Road Trip"/>
    <s v="Full: 81&quot;W x 96&quot;L /20&quot;W x 30&quot;L (2) /54&quot;W x 75&quot;L + 14&quot;D"/>
    <s v="B"/>
    <n v="152"/>
    <n v="2446.48"/>
  </r>
  <r>
    <s v="MP50-8528"/>
    <x v="3"/>
    <s v="Madison Park"/>
    <s v="Zuri"/>
    <s v="X4079"/>
    <s v="THROW"/>
    <s v="Leopard"/>
    <s v="50x60&quot;"/>
    <s v="TBD"/>
    <n v="203"/>
    <n v="2446.36"/>
  </r>
  <r>
    <s v="CS13-0931-1"/>
    <x v="1"/>
    <s v="Comfort Spaces"/>
    <s v="Kienna"/>
    <s v="X1003E"/>
    <s v="COVERLET&amp;BEDSPR"/>
    <s v="Gray"/>
    <s v="Queen: 102x118&quot; /20x26+0.5&quot; (2)"/>
    <s v="ARB"/>
    <n v="64"/>
    <n v="2443.0500000000002"/>
  </r>
  <r>
    <s v="MP40-8683"/>
    <x v="0"/>
    <s v="Madison Park"/>
    <s v="Anaheim"/>
    <s v="G0054A"/>
    <s v="WINDOW PANEL"/>
    <s v="Natural"/>
    <s v="50x108&quot;"/>
    <s v="TBD"/>
    <n v="99"/>
    <n v="2438.64"/>
  </r>
  <r>
    <s v="MPS10-600"/>
    <x v="1"/>
    <s v="Madison Park Signature"/>
    <s v="Prescott"/>
    <s v="A1157A"/>
    <s v="COMFORTER (SET)"/>
    <s v="Taupe"/>
    <s v="Queen: 92x96&quot;/20x26+2&quot;(2)/26x26+1.5&quot;(2)/20x20&quot;/18x18&quot;/14x20&quot;"/>
    <s v="TBD"/>
    <n v="11"/>
    <n v="2424.08"/>
  </r>
  <r>
    <s v="CS20-1662"/>
    <x v="5"/>
    <s v="Comfort Spaces"/>
    <s v="Microfiber Coolmax"/>
    <s v="X3067G"/>
    <s v="SHEET/SHEET SET"/>
    <s v="Cream"/>
    <s v="Full: 81&quot;W x 96&quot;L/20&quot;W x 30&quot;L (2)/54&quot;W x 75&quot;L + 14&quot;D"/>
    <s v="ARB"/>
    <n v="145"/>
    <n v="2418.63"/>
  </r>
  <r>
    <s v="MP70-8559"/>
    <x v="7"/>
    <s v="Madison Park"/>
    <s v="Spa Waffle"/>
    <s v="H0043N"/>
    <s v="SHOWER CURTAIN"/>
    <s v="Cream"/>
    <s v="Standard: 72x72&quot;"/>
    <s v="TBD"/>
    <n v="160"/>
    <n v="2407.52"/>
  </r>
  <r>
    <s v="AM73-0234"/>
    <x v="8"/>
    <s v="Super Listing"/>
    <s v="Premium Turkish Cotton"/>
    <s v="H0080E"/>
    <s v="BATH TOWEL"/>
    <s v="Seafoam"/>
    <s v="27x54&quot;(4)"/>
    <s v="B"/>
    <n v="90"/>
    <n v="2398.92"/>
  </r>
  <r>
    <s v="MP40-8637"/>
    <x v="0"/>
    <s v="Madison Park"/>
    <s v="Lexus"/>
    <s v="G1025"/>
    <s v="WINDOW PANEL"/>
    <s v="White"/>
    <s v="2x52x120&quot;"/>
    <s v="B"/>
    <n v="106"/>
    <n v="2397.5300000000002"/>
  </r>
  <r>
    <s v="ST54-0301"/>
    <x v="3"/>
    <s v="Serta"/>
    <s v="Ribbed Plush"/>
    <s v="E0121D-1"/>
    <s v="ELECT BLANKET"/>
    <s v="Marshmallow"/>
    <s v="King: 100x90&quot;"/>
    <s v="ARB"/>
    <n v="28"/>
    <n v="2394"/>
  </r>
  <r>
    <s v="ID20-138"/>
    <x v="5"/>
    <s v="Intelligent Design"/>
    <s v="Microfiber"/>
    <s v="D0037D"/>
    <s v="SHEET/SHEET SET"/>
    <s v="Pink"/>
    <s v="Twin XL: 66x102&quot;/20x30&quot;/39x80+12&quot;"/>
    <s v="B"/>
    <n v="198"/>
    <n v="2392.98"/>
  </r>
  <r>
    <s v="TT10-0034"/>
    <x v="1"/>
    <s v="Madison Park"/>
    <s v="Laurel"/>
    <s v="A0019G-1"/>
    <s v="COMFORTER (SET)"/>
    <s v="Black"/>
    <s v="Cal King: 104x92&quot;/20x36&quot;(2)/72x84+15&quot;/18x18&quot;/12x18&quot;/D6.5x18&quot;"/>
    <s v="TBD"/>
    <n v="34"/>
    <n v="2392.87"/>
  </r>
  <r>
    <s v="CS20-0369"/>
    <x v="5"/>
    <s v="Comfort Spaces"/>
    <s v="Cotton Flannel 135GSM"/>
    <s v="X3069C"/>
    <s v="SHEET/SHEET SET"/>
    <s v="Grey"/>
    <s v="Twin: 68&quot;W x 98&quot;L/39&quot;W x 75&quot;L + 12&quot;D/21&quot;W x 30&quot;L"/>
    <s v="ARB-"/>
    <n v="135"/>
    <n v="2390.85"/>
  </r>
  <r>
    <s v="TT10-0021"/>
    <x v="1"/>
    <s v="Madison Park"/>
    <s v="Laurel"/>
    <s v="A0019D-1"/>
    <s v="COMFORTER (SET)"/>
    <s v="Grey"/>
    <s v="King: 104x92&quot;/20x36&quot;(2)/78x80+15&quot;/18x18&quot;/12x18&quot;/D6.5x18&quot;"/>
    <s v="TBD"/>
    <n v="34"/>
    <n v="2386.4499999999998"/>
  </r>
  <r>
    <s v="MP10-8696"/>
    <x v="1"/>
    <s v="Madison Park"/>
    <s v="Riva"/>
    <s v="A1155B"/>
    <s v="COMFORTER (SET)"/>
    <s v="Grey"/>
    <s v="Cal King"/>
    <s v="TBD"/>
    <n v="38"/>
    <n v="2382.9"/>
  </r>
  <r>
    <s v="MP40-5650"/>
    <x v="0"/>
    <s v="Madison Park"/>
    <s v="Rosette"/>
    <s v="G0047B"/>
    <s v="WINDOW PANEL"/>
    <s v="Grey"/>
    <s v="50&quot;W x 63&quot;L"/>
    <s v="B"/>
    <n v="167"/>
    <n v="2381.2199999999998"/>
  </r>
  <r>
    <s v="ID12-2389"/>
    <x v="1"/>
    <s v="Intelligent Design"/>
    <s v="Cassiopeia"/>
    <s v="B3006C"/>
    <s v="DUVET&amp;DUVET SET"/>
    <s v="Charcoal"/>
    <s v="Full/Queen: 88&quot;W x 90&quot;L/20&quot;W x 26&quot;L (2)/14&quot;W x 14&quot;L"/>
    <s v="B"/>
    <n v="74"/>
    <n v="2378.83"/>
  </r>
  <r>
    <s v="MP51-8538"/>
    <x v="3"/>
    <s v="Madison Park"/>
    <s v="Zuri"/>
    <s v="X4080D"/>
    <s v="BLANKET"/>
    <s v="Brown"/>
    <s v="66x90&quot;"/>
    <s v="TBD"/>
    <n v="132"/>
    <n v="2374.6799999999998"/>
  </r>
  <r>
    <s v="CS20-1740"/>
    <x v="5"/>
    <s v="Comfort Spaces"/>
    <s v="Microfiber Coolmax"/>
    <s v="X3070C"/>
    <s v="SHEET/SHEET SET"/>
    <s v="White"/>
    <s v="Queen: 90x102&quot;/60x80+22&quot;/20x30&quot;(2)"/>
    <s v="ARB"/>
    <n v="119"/>
    <n v="2374.0500000000002"/>
  </r>
  <r>
    <s v="MP20-1191"/>
    <x v="5"/>
    <s v="Madison Park"/>
    <s v="3M Microcell"/>
    <s v="D0015F"/>
    <s v="SHEET/SHEET SET"/>
    <s v="Khaki"/>
    <s v="Full: 81x96&quot;/54x75+16&quot;/20x30&quot;(2)"/>
    <s v="B"/>
    <n v="142"/>
    <n v="2368.4299999999998"/>
  </r>
  <r>
    <s v="WR10-4043"/>
    <x v="1"/>
    <s v="Woolrich"/>
    <s v="Lyon"/>
    <s v="A7002A"/>
    <s v="COMFORTER (SET)"/>
    <s v="Charcoal"/>
    <s v="King/Cal King: 106x94&quot;/20x36&quot;(2)"/>
    <s v="TBD"/>
    <n v="25"/>
    <n v="2357.27"/>
  </r>
  <r>
    <s v="MP70-8596"/>
    <x v="7"/>
    <s v="Madison Park"/>
    <s v="Ariana Ombre Waffle"/>
    <s v="H0043W"/>
    <s v="SHOWER CURTAIN"/>
    <s v="Blue"/>
    <s v="Long: 72x78&quot;"/>
    <s v="TBD"/>
    <n v="146"/>
    <n v="2354.58"/>
  </r>
  <r>
    <s v="MP70-8629"/>
    <x v="7"/>
    <s v="Madison Park"/>
    <s v="Arbor Waffle"/>
    <s v="H0044C"/>
    <s v="SHOWER CURTAIN"/>
    <s v="Beige"/>
    <s v="Extra Long: 72&quot;x84&quot;"/>
    <s v="TBD"/>
    <n v="154"/>
    <n v="2353.09"/>
  </r>
  <r>
    <s v="5DS40-0285"/>
    <x v="0"/>
    <s v="510 Design"/>
    <s v="Colt"/>
    <s v="G0048F"/>
    <s v="WINDOW PANEL"/>
    <s v="White/Gold"/>
    <s v="37x84&quot;(2)"/>
    <s v="TBD"/>
    <n v="113"/>
    <n v="2352.86"/>
  </r>
  <r>
    <s v="MP105-1272"/>
    <x v="2"/>
    <s v="Madison Park"/>
    <s v="Welburn"/>
    <s v="F0519"/>
    <s v="ACCENT BENCH"/>
    <s v="Cream"/>
    <s v="49.5&quot;W x 19.25&quot;D x 23&quot;H"/>
    <s v="TBD"/>
    <n v="20"/>
    <n v="2327.6"/>
  </r>
  <r>
    <s v="MP40-8462"/>
    <x v="0"/>
    <s v="Madison Park"/>
    <s v="Veronica"/>
    <s v="G1020A"/>
    <s v="WINDOW PANEL"/>
    <s v="White/Navy"/>
    <s v="50&quot;W x 84&quot;L"/>
    <s v="TBD"/>
    <n v="115"/>
    <n v="2325.7399999999998"/>
  </r>
  <r>
    <s v="BRP21-0088C"/>
    <x v="5"/>
    <s v="Beautyrest Platinum "/>
    <s v="400TC Liquid Cotton"/>
    <s v="D7005C-1"/>
    <s v="PILLOWCASE"/>
    <s v="Plum(Cloud Gray 15-3802TCX)"/>
    <s v="Standard Pillowcase: 21x32&quot;(2)"/>
    <s v="EXB"/>
    <n v="287"/>
    <n v="2324.6999999999998"/>
  </r>
  <r>
    <s v="MP40-2018"/>
    <x v="0"/>
    <s v="Madison Park"/>
    <s v="Saratoga"/>
    <s v="G0016G"/>
    <s v="WINDOW PANEL"/>
    <s v="Grey/White"/>
    <s v="50x108&quot;"/>
    <s v="B"/>
    <n v="91"/>
    <n v="2320.81"/>
  </r>
  <r>
    <s v="MPS72-594"/>
    <x v="7"/>
    <s v="Madison Park Signature"/>
    <s v="Splendor"/>
    <s v="H0022F"/>
    <s v="BATH RUG"/>
    <s v="Black"/>
    <s v="24&quot;x60&quot;"/>
    <s v="TBD"/>
    <n v="75"/>
    <n v="2319.21"/>
  </r>
  <r>
    <s v="MP41-6325"/>
    <x v="0"/>
    <s v="Madison Park"/>
    <s v="Emilia"/>
    <s v="G0001G"/>
    <s v="VALANCE"/>
    <s v="Blush"/>
    <s v="50x26&quot;"/>
    <s v="B"/>
    <n v="164"/>
    <n v="2315.2800000000002"/>
  </r>
  <r>
    <s v="MPS72-589"/>
    <x v="7"/>
    <s v="Madison Park Signature"/>
    <s v="Splendor"/>
    <s v="H0022G"/>
    <s v="BATH RUG"/>
    <s v="Green"/>
    <s v="24x72&quot;"/>
    <s v="TBD"/>
    <n v="67"/>
    <n v="2314.7199999999998"/>
  </r>
  <r>
    <s v="ST54-0220"/>
    <x v="3"/>
    <s v="Serta"/>
    <s v="Freya AZ"/>
    <s v="X4047G"/>
    <s v="ELECT BLANKET"/>
    <s v="Berry Red"/>
    <s v="Queen:84x90&quot;"/>
    <s v="ARB-"/>
    <n v="30"/>
    <n v="2314.5"/>
  </r>
  <r>
    <s v="MP20-1175"/>
    <x v="5"/>
    <s v="Madison Park"/>
    <s v="3M Microcell"/>
    <s v="D0015J"/>
    <s v="SHEET/SHEET SET"/>
    <s v="White"/>
    <s v="Twin: 66x96&quot;/39x75+16&quot;/20x30&quot;"/>
    <s v="B"/>
    <n v="163"/>
    <n v="2297.66"/>
  </r>
  <r>
    <s v="WR10-4033"/>
    <x v="1"/>
    <s v="Woolrich"/>
    <s v="Mckenzie"/>
    <s v="A7003A"/>
    <s v="COMFORTER (SET)"/>
    <s v="Blue"/>
    <s v="Twin/Twin XL:70x90&quot;/20x26&quot;(1)"/>
    <s v="TBD"/>
    <n v="33"/>
    <n v="2292.8000000000002"/>
  </r>
  <r>
    <s v="MP20-1184"/>
    <x v="5"/>
    <s v="Madison Park"/>
    <s v="3M Microcell"/>
    <s v="D0015E"/>
    <s v="SHEET/SHEET SET"/>
    <s v="Ivory"/>
    <s v="Cal King: 108x102&quot;/72x84+16&quot;/20x40&quot;(2)"/>
    <s v="B"/>
    <n v="104"/>
    <n v="2291.31"/>
  </r>
  <r>
    <s v="CS14-1771"/>
    <x v="1"/>
    <s v="Comfort Spaces"/>
    <s v="Kienna"/>
    <s v="X1076A"/>
    <s v="COVERLET&amp;BEDSPR"/>
    <s v="Green"/>
    <s v="Twin: 66x90&quot;/20x26&quot;"/>
    <s v="ART"/>
    <n v="118"/>
    <n v="2288.02"/>
  </r>
  <r>
    <s v="MP40-2404"/>
    <x v="0"/>
    <s v="Madison Park"/>
    <s v="Saratoga"/>
    <s v="G0016E"/>
    <s v="WINDOW PANEL"/>
    <s v="Seafoam/White"/>
    <s v="50x108&quot;"/>
    <s v="B"/>
    <n v="103"/>
    <n v="2280.67"/>
  </r>
  <r>
    <s v="TT10-0004"/>
    <x v="1"/>
    <s v="Intelligent Design"/>
    <s v="Felicia"/>
    <s v="B3053E-1"/>
    <s v="COMFORTER (SET)"/>
    <s v="Purple"/>
    <s v="Full/Queen:90&quot;Wx90&quot;L/20&quot;Wx26&quot;L+2&quot;D(2)/12&quot;Wx16&quot;L"/>
    <s v="TBD"/>
    <n v="47"/>
    <n v="2280.17"/>
  </r>
  <r>
    <s v="CH10-011"/>
    <x v="1"/>
    <s v="Chapel Hill"/>
    <s v="Arlo"/>
    <s v="A5126"/>
    <s v="COMFORTER (SET)"/>
    <s v="Charcoal"/>
    <s v="FQ - 90&quot;x92&quot;- 2 x (20&quot;x26&quot;)"/>
    <s v="TBD"/>
    <n v="19"/>
    <n v="2280.12"/>
  </r>
  <r>
    <s v="FUR120-0057"/>
    <x v="2"/>
    <s v="INK+IVY"/>
    <s v="Teagan"/>
    <s v="F0516"/>
    <s v="OCCASIONL TABLE"/>
    <s v="Natural"/>
    <s v="18&quot;W x 15.25&quot;D x 23.75&quot;H"/>
    <s v="B"/>
    <n v="38"/>
    <n v="2278.7600000000002"/>
  </r>
  <r>
    <s v="CS14-0052"/>
    <x v="1"/>
    <s v="Comfort Spaces"/>
    <s v="Kienna"/>
    <s v="X1003A"/>
    <s v="COVERLET&amp;BEDSPR"/>
    <s v="Sage Green"/>
    <s v="King: 104x90&quot;/20x36+1/2&quot;(2)"/>
    <s v="ARB"/>
    <n v="73"/>
    <n v="2278.33"/>
  </r>
  <r>
    <s v="ID20-1474"/>
    <x v="5"/>
    <s v="Intelligent Design"/>
    <s v="Metallic Dot"/>
    <s v="D0026B"/>
    <s v="SHEET/SHEET SET"/>
    <s v="Blush/Gold"/>
    <s v="Twin XL: 66&quot;W x 102&quot;L/20&quot;W x 30&quot;L (1)/39&quot;W x 80&quot;L + 14&quot;D"/>
    <s v="B"/>
    <n v="130"/>
    <n v="2276.6799999999998"/>
  </r>
  <r>
    <s v="WR10-4029"/>
    <x v="1"/>
    <s v="Woolrich"/>
    <s v="Mckenzie"/>
    <s v="A7003B"/>
    <s v="COMFORTER (SET)"/>
    <s v="Grey"/>
    <s v="Full/Queen:92x94&quot;/20x26&quot;(2)"/>
    <s v="TBD"/>
    <n v="27"/>
    <n v="2270.9699999999998"/>
  </r>
  <r>
    <s v="5DS40-0286"/>
    <x v="0"/>
    <s v="510 Design"/>
    <s v="Colt"/>
    <s v="G0048F"/>
    <s v="WINDOW PANEL"/>
    <s v="White/Gold"/>
    <s v="37x95&quot;(2)"/>
    <s v="TBD"/>
    <n v="83"/>
    <n v="2265.0300000000002"/>
  </r>
  <r>
    <s v="CS20-1602"/>
    <x v="5"/>
    <s v="Comfort Spaces"/>
    <s v="Cotton Flannel 135GSM"/>
    <s v="X3069J"/>
    <s v="SHEET/SHEET SET"/>
    <s v="Blue Plaids"/>
    <s v="Cal-King: 108x102&quot;/72x84+14&quot;/21x40&quot;(2)"/>
    <s v="ARB-"/>
    <n v="70"/>
    <n v="2261"/>
  </r>
  <r>
    <s v="ID20-2218"/>
    <x v="5"/>
    <s v="Intelligent Design"/>
    <s v="Printed Microfiber"/>
    <s v="D0037L"/>
    <s v="SHEET/SHEET SET"/>
    <s v="Black Floral"/>
    <s v="Twin: 66x96&quot;/20x30&quot;/39X75&quot;+14&quot;"/>
    <s v="B"/>
    <n v="171"/>
    <n v="2256.31"/>
  </r>
  <r>
    <s v="MP70-8591"/>
    <x v="7"/>
    <s v="Madison Park"/>
    <s v="Ariana Ombre Waffle"/>
    <s v="H0043U"/>
    <s v="SHOWER CURTAIN"/>
    <s v="Taupe"/>
    <s v="Long: 72x78&quot;"/>
    <s v="TBD"/>
    <n v="139"/>
    <n v="2246.13"/>
  </r>
  <r>
    <s v="ID20-1456"/>
    <x v="5"/>
    <s v="Intelligent Design"/>
    <s v="Microfiber"/>
    <s v="D0037C-1"/>
    <s v="SHEET/SHEET SET"/>
    <s v="Grey"/>
    <s v="Full: 81&quot;W x 96&quot;L/20&quot;W x 30&quot;L (4)/54&quot;W x 75&quot;L + 14&quot;D"/>
    <s v="B"/>
    <n v="146"/>
    <n v="2243.9699999999998"/>
  </r>
  <r>
    <s v="ID20-2210"/>
    <x v="5"/>
    <s v="Intelligent Design"/>
    <s v="Microfiber"/>
    <s v="D0037J"/>
    <s v="SHEET/SHEET SET"/>
    <s v="Blue"/>
    <s v="Full: 81x96&quot;/20x30&quot;(2)/54x75&quot;+12&quot;"/>
    <s v="B"/>
    <n v="169"/>
    <n v="2243.8200000000002"/>
  </r>
  <r>
    <s v="ID10-2482"/>
    <x v="1"/>
    <s v="Intelligent Design"/>
    <s v="Ella"/>
    <s v="B1040C"/>
    <s v="COMFORTER (SET)"/>
    <s v="White"/>
    <s v="Twin/Twin XL:68&quot;Wx90&quot;L/20&quot;Wx26&quot;L"/>
    <s v="NEW"/>
    <n v="64"/>
    <n v="2242.2199999999998"/>
  </r>
  <r>
    <s v="MPS108-0309"/>
    <x v="2"/>
    <s v="Madison Park Signature"/>
    <s v="Marie"/>
    <s v="F0520"/>
    <s v="DINING CHAIR"/>
    <s v="Beige/Brown"/>
    <s v="20.5''W x 22''Dx 32.25&quot;H"/>
    <s v="TBD"/>
    <n v="9"/>
    <n v="2234.54"/>
  </r>
  <r>
    <s v="CS14-1754"/>
    <x v="1"/>
    <s v="Comfort Spaces"/>
    <s v="Kienna"/>
    <s v="X1003L"/>
    <s v="COVERLET&amp;BEDSPR"/>
    <s v="Beige"/>
    <s v="Full/Queen: 90x90&quot;/20x26&quot;(2)"/>
    <s v="ART"/>
    <n v="89"/>
    <n v="2219.66"/>
  </r>
  <r>
    <s v="ST54-3596"/>
    <x v="3"/>
    <s v="Serta"/>
    <s v="Heated Faux Feathersoft"/>
    <s v="E1083B-1"/>
    <s v="ELECT BLANKET"/>
    <s v="Navy"/>
    <s v="Full:77x84&quot;"/>
    <s v="ARB-"/>
    <n v="34"/>
    <n v="2218.84"/>
  </r>
  <r>
    <s v="SHET20-739"/>
    <x v="5"/>
    <s v="True North by Sleep Philosophy"/>
    <s v="Micro Fleece"/>
    <s v="D0034C"/>
    <s v="SHEET/SHEET SET"/>
    <s v="Red"/>
    <s v="Twin XL: 68x102&quot;/39x80+14&quot;/20x30&quot;"/>
    <s v="B"/>
    <n v="88"/>
    <n v="2216.4499999999998"/>
  </r>
  <r>
    <s v="MT150-0079"/>
    <x v="9"/>
    <s v="Hampton Hill"/>
    <s v="Elegenza"/>
    <s v="K0235"/>
    <s v="LGT-CHANDELIERS"/>
    <s v="Main:Chrome+Shade:White"/>
    <s v="39.125x21.875x36.750&quot;/body:39.125x21.875x36.750&quot;/shade:6.00x6.00x6.00&quot;"/>
    <s v="B"/>
    <n v="11"/>
    <n v="2213.94"/>
  </r>
  <r>
    <s v="AM73-0253"/>
    <x v="8"/>
    <s v="Super Listing"/>
    <s v="400GSM Essential Bundle"/>
    <s v="H0078D"/>
    <s v="BATH TOWEL"/>
    <s v="Indigo"/>
    <s v="30x60&quot; (4)"/>
    <s v="B"/>
    <n v="89"/>
    <n v="2213.85"/>
  </r>
  <r>
    <s v="CS13-1615"/>
    <x v="1"/>
    <s v="Comfort Spaces"/>
    <s v="Kienna"/>
    <s v="X1003J"/>
    <s v="COVERLET&amp;BEDSPR"/>
    <s v="Charcoal Grey"/>
    <s v="Queen: 102&quot;Wx118&quot;L/20&quot;Wx26&quot;L(2)"/>
    <s v="ARB"/>
    <n v="59"/>
    <n v="2213.09"/>
  </r>
  <r>
    <s v="MPS137-0316"/>
    <x v="2"/>
    <s v="Madison Park Signature"/>
    <s v="Victoria"/>
    <s v="F0526"/>
    <s v="DRESSER/CHEST"/>
    <s v="Antique Brown"/>
    <s v="70Wx19Dx33H&quot;"/>
    <s v="TBD"/>
    <n v="4"/>
    <n v="2206.36"/>
  </r>
  <r>
    <s v="AM20-0364"/>
    <x v="5"/>
    <s v="Super Listing"/>
    <s v="Cotton 144TC"/>
    <s v="D0055E"/>
    <s v="SHEET/SHEET SET"/>
    <s v="Black"/>
    <s v="Cal king: 108x102&quot;/20x40&quot;(2)/72x84&quot;+14&quot;"/>
    <s v="B"/>
    <n v="88"/>
    <n v="2203.6799999999998"/>
  </r>
  <r>
    <s v="MP41-4455"/>
    <x v="0"/>
    <s v="Madison Park"/>
    <s v="Emilia"/>
    <s v="G0001J"/>
    <s v="VALANCE"/>
    <s v="Dusty Aqua"/>
    <s v="50&quot;W x 26&quot;L"/>
    <s v="B"/>
    <n v="162"/>
    <n v="2196.15"/>
  </r>
  <r>
    <s v="CS14-1755"/>
    <x v="1"/>
    <s v="Comfort Spaces"/>
    <s v="Kienna"/>
    <s v="X1003L"/>
    <s v="COVERLET&amp;BEDSPR"/>
    <s v="Beige"/>
    <s v="King: 104x90&quot;/20x36&quot;(2)"/>
    <s v="ART"/>
    <n v="72"/>
    <n v="2194.56"/>
  </r>
  <r>
    <s v="AM51-0518"/>
    <x v="3"/>
    <s v="Madison Park"/>
    <s v="Bamboo Cotton"/>
    <s v="E6003C"/>
    <s v="BLANKET"/>
    <s v="Ivory"/>
    <s v="Full/Queen: 90&quot;x90&quot;"/>
    <s v="TBD"/>
    <n v="67"/>
    <n v="2194.14"/>
  </r>
  <r>
    <s v="WR10-4034"/>
    <x v="1"/>
    <s v="Woolrich"/>
    <s v="Mckenzie"/>
    <s v="A7003A"/>
    <s v="COMFORTER (SET)"/>
    <s v="Blue"/>
    <s v="Full/Queen:92x94&quot;/20x26&quot;(2)"/>
    <s v="TBD"/>
    <n v="26"/>
    <n v="2179.5500000000002"/>
  </r>
  <r>
    <s v="CCL30-0026"/>
    <x v="1"/>
    <s v="Croscill Classics"/>
    <s v="Aumont"/>
    <s v="A0102E"/>
    <s v="NORMAL PILLOW"/>
    <s v="Silver"/>
    <s v="22x15&quot;"/>
    <s v="B"/>
    <n v="56"/>
    <n v="2156.1999999999998"/>
  </r>
  <r>
    <s v="CS20-0359"/>
    <x v="5"/>
    <s v="Comfort Spaces"/>
    <s v="Cotton Flannel 135GSM"/>
    <s v="X3069G"/>
    <s v="SHEET/SHEET SET"/>
    <s v="Grey/Red"/>
    <s v="Twin: 68&quot;W x 98&quot;L/39&quot;W x 75&quot;L + 12&quot;D/21&quot;W x 30&quot;L"/>
    <s v="ARB-"/>
    <n v="120"/>
    <n v="2149.7600000000002"/>
  </r>
  <r>
    <s v="RH10-0017"/>
    <x v="1"/>
    <s v="Regency Heights"/>
    <s v="Blake"/>
    <s v="A6009E"/>
    <s v="COMFORTER (SET)"/>
    <s v="Neutral"/>
    <s v="Full/Queen: 90x90&quot;/20x26&quot;(2)"/>
    <s v="TBD"/>
    <n v="58"/>
    <n v="2148.4699999999998"/>
  </r>
  <r>
    <s v="MP40-6348"/>
    <x v="0"/>
    <s v="Madison Park"/>
    <s v="Ceres"/>
    <s v="G0044B"/>
    <s v="WINDOW PANEL"/>
    <s v="Light Grey"/>
    <s v="50&quot;x63&quot; (2)"/>
    <s v="B-"/>
    <n v="144"/>
    <n v="2136.36"/>
  </r>
  <r>
    <s v="MP40-5649"/>
    <x v="0"/>
    <s v="Madison Park"/>
    <s v="Rosette"/>
    <s v="G0047A"/>
    <s v="WINDOW PANEL"/>
    <s v="Blush"/>
    <s v="50&quot;W x 95&quot;L"/>
    <s v="B"/>
    <n v="115"/>
    <n v="2122.58"/>
  </r>
  <r>
    <s v="CS14-0751"/>
    <x v="1"/>
    <s v="Comfort Spaces"/>
    <s v="Kienna"/>
    <s v="X1003F"/>
    <s v="COVERLET&amp;BEDSPR"/>
    <s v="Blush"/>
    <s v="King: 104&quot;W x 90&quot;L/20&quot;W x 36&quot;L (2)"/>
    <s v="ARB"/>
    <n v="68"/>
    <n v="2122.2800000000002"/>
  </r>
  <r>
    <s v="MP13-8704"/>
    <x v="1"/>
    <s v="Madison Park"/>
    <s v="Willow"/>
    <s v="A1162B"/>
    <s v="COVERLET&amp;BEDSPR"/>
    <s v="Sage"/>
    <s v="Queen:  102&quot;W x 108&quot;L/20&quot;W x 26&quot;L(2)"/>
    <s v="TBD"/>
    <n v="33"/>
    <n v="2116"/>
  </r>
  <r>
    <s v="MP70-8619"/>
    <x v="7"/>
    <s v="Madison Park"/>
    <s v="Arbor Waffle"/>
    <s v="H0044A"/>
    <s v="SHOWER CURTAIN"/>
    <s v="Sage Green"/>
    <s v="Extra Long: 72&quot;x84&quot;"/>
    <s v="TBD"/>
    <n v="138"/>
    <n v="2114.59"/>
  </r>
  <r>
    <s v="SHET20-965"/>
    <x v="5"/>
    <s v="Sleep Philosophy"/>
    <s v="Smart Cool Microfiber"/>
    <s v="D0021B"/>
    <s v="SHEET/SHEET SET"/>
    <s v="White"/>
    <s v="Twin: 66x96&quot;/20x30&quot;/39x75+14&quot;"/>
    <s v="B"/>
    <n v="118"/>
    <n v="2106.14"/>
  </r>
  <r>
    <s v="CS20-1641"/>
    <x v="5"/>
    <s v="Comfort Spaces"/>
    <s v="Cotton 144TC"/>
    <s v="X3018M"/>
    <s v="SHEET/SHEET SET"/>
    <s v="High Rise"/>
    <s v="Cal King: 108x102&quot;/20x40&quot;(2)/72x84&quot;+14&quot;"/>
    <s v="ARB"/>
    <n v="85"/>
    <n v="2098.65"/>
  </r>
  <r>
    <s v="MP10-8691"/>
    <x v="1"/>
    <s v="Madison Park"/>
    <s v="Royce"/>
    <s v="A1160A"/>
    <s v="COMFORTER (SET)"/>
    <s v="Grey"/>
    <s v="King"/>
    <s v="TBD"/>
    <n v="28"/>
    <n v="2096.5"/>
  </r>
  <r>
    <s v="ID10-2485"/>
    <x v="1"/>
    <s v="Intelligent Design"/>
    <s v="Ella"/>
    <s v="B1040B"/>
    <s v="COMFORTER (SET)"/>
    <s v="Pink"/>
    <s v="Twin/Twin XL:68&quot;Wx90&quot;L/20&quot;Wx26&quot;L"/>
    <s v="NEW"/>
    <n v="60"/>
    <n v="2092.62"/>
  </r>
  <r>
    <s v="CS14-1826"/>
    <x v="1"/>
    <s v="Comfort Spaces"/>
    <s v="Verone"/>
    <s v="X2016B"/>
    <s v="COVERLET&amp;BEDSPR"/>
    <s v="Sage Green"/>
    <s v="Twin/Twin XL: 66x90&quot;/20x26+0.5&quot;"/>
    <s v="ART"/>
    <n v="84"/>
    <n v="2091.6"/>
  </r>
  <r>
    <s v="MP10-8709"/>
    <x v="1"/>
    <s v="Madison Park"/>
    <s v="Riva"/>
    <s v="A1156B"/>
    <s v="COMFORTER (SET)"/>
    <s v="Grey"/>
    <s v="Cal King: 104&quot;W x 98&quot;L/20&quot;W x 36&quot;L(2)/18&quot;W x 18&quot;L/12&quot;W x 18&quot;L"/>
    <s v="NEW"/>
    <n v="33"/>
    <n v="2090.88"/>
  </r>
  <r>
    <s v="AM20-0356"/>
    <x v="5"/>
    <s v="Super Listing"/>
    <s v="Cotton 144TC"/>
    <s v="D0055C"/>
    <s v="SHEET/SHEET SET"/>
    <s v="Light Blue"/>
    <s v="Cal king: 108x102&quot;/20x40&quot;(2)/72x84&quot;+14&quot;"/>
    <s v="B"/>
    <n v="81"/>
    <n v="2089.1999999999998"/>
  </r>
  <r>
    <s v="AM73-0249"/>
    <x v="8"/>
    <s v="Super Listing"/>
    <s v="400GSM Essential Bundle"/>
    <s v="H0078C"/>
    <s v="BATH TOWEL"/>
    <s v="Beige"/>
    <s v="30x60&quot; (4)"/>
    <s v="B"/>
    <n v="85"/>
    <n v="2086.39"/>
  </r>
  <r>
    <s v="ID12-1907"/>
    <x v="1"/>
    <s v="Intelligent Design"/>
    <s v="Felicia"/>
    <s v="B3053F"/>
    <s v="DUVET&amp;DUVET SET"/>
    <s v="Teal"/>
    <s v="Twin/Twin XL:68&quot;Wx90&quot;L/20&quot;Wx26&quot;L+2&quot;D/12&quot;Wx16&quot;L"/>
    <s v="B"/>
    <n v="71"/>
    <n v="2078.9499999999998"/>
  </r>
  <r>
    <s v="WR10-4035"/>
    <x v="1"/>
    <s v="Woolrich"/>
    <s v="Mckenzie"/>
    <s v="A7003A"/>
    <s v="COMFORTER (SET)"/>
    <s v="Blue"/>
    <s v="King/Cal King:106x94&quot;/20x36&quot;(2)"/>
    <s v="TBD"/>
    <n v="23"/>
    <n v="2078.5700000000002"/>
  </r>
  <r>
    <s v="II04-9609"/>
    <x v="14"/>
    <s v="INK+IVY"/>
    <s v="IM222101"/>
    <s v="Q0010F"/>
    <s v="ROBE"/>
    <s v="Black 001"/>
    <s v="XS/S"/>
    <s v="A"/>
    <n v="86"/>
    <n v="2078.16"/>
  </r>
  <r>
    <s v="CS20-0339"/>
    <x v="5"/>
    <s v="Comfort Spaces"/>
    <s v="Cotton Flannel 135GSM"/>
    <s v="X3069B"/>
    <s v="SHEET/SHEET SET"/>
    <s v="Aqua"/>
    <s v="Twin: 68&quot;W x 98&quot;L/39&quot;W x 75&quot;L + 12&quot;D/21&quot;W x 30&quot;L"/>
    <s v="ARB-"/>
    <n v="125"/>
    <n v="2068.75"/>
  </r>
  <r>
    <s v="WR10-4030"/>
    <x v="1"/>
    <s v="Woolrich"/>
    <s v="Mckenzie"/>
    <s v="A7003B"/>
    <s v="COMFORTER (SET)"/>
    <s v="Grey"/>
    <s v="King/Cal King:106x94&quot;/20x36&quot;(2)"/>
    <s v="TBD"/>
    <n v="22"/>
    <n v="2064.16"/>
  </r>
  <r>
    <s v="MP20-2383"/>
    <x v="5"/>
    <s v="Madison Park"/>
    <s v="3M Microcell"/>
    <s v="D0015D"/>
    <s v="SHEET/SHEET SET"/>
    <s v="Grey"/>
    <s v="Twin: 66x96&quot;/39x75+16&quot;/20x30&quot;"/>
    <s v="B"/>
    <n v="149"/>
    <n v="2057.41"/>
  </r>
  <r>
    <s v="AM73-0251"/>
    <x v="8"/>
    <s v="Super Listing"/>
    <s v="400GSM Essential Bundle"/>
    <s v="H0076D"/>
    <s v="BATH TOWEL"/>
    <s v="Indigo"/>
    <s v="28x52&quot;(2)/16x26&quot;(2)12x12&quot;(2)"/>
    <s v="B"/>
    <n v="108"/>
    <n v="2049.7199999999998"/>
  </r>
  <r>
    <s v="ID20-2217"/>
    <x v="5"/>
    <s v="Intelligent Design"/>
    <s v="Microfiber"/>
    <s v="D0037K"/>
    <s v="SHEET/SHEET SET"/>
    <s v="Lavender"/>
    <s v="King: 108x102&quot;/20x40&quot;(2)/78x80&quot;+12&quot;"/>
    <s v="B"/>
    <n v="118"/>
    <n v="2048.17"/>
  </r>
  <r>
    <s v="MP70-8613"/>
    <x v="7"/>
    <s v="Madison Park"/>
    <s v="Arbor Waffle"/>
    <s v="H0043Z"/>
    <s v="SHOWER CURTAIN"/>
    <s v="Black"/>
    <s v="Standard: 72x72&quot;"/>
    <s v="TBD"/>
    <n v="170"/>
    <n v="2048.02"/>
  </r>
  <r>
    <s v="AM10-0541"/>
    <x v="1"/>
    <s v="Super Listing"/>
    <s v="Gigi"/>
    <s v="A6013C"/>
    <s v="COMFORTER (SET)"/>
    <s v="Beige"/>
    <s v="Twin: 66x90&quot;/20x26&quot;(1)"/>
    <s v="TBD"/>
    <n v="70"/>
    <n v="2041.26"/>
  </r>
  <r>
    <s v="SHET20-971"/>
    <x v="5"/>
    <s v="Sleep Philosophy"/>
    <s v="Smart Cool Microfiber"/>
    <s v="D0021C"/>
    <s v="SHEET/SHEET SET"/>
    <s v="Aqua"/>
    <s v="Full: 81x96&quot;/20x30&quot;(2)/54x75+14&quot;"/>
    <s v="B-"/>
    <n v="117"/>
    <n v="2040.57"/>
  </r>
  <r>
    <s v="CS20-0355"/>
    <x v="5"/>
    <s v="Comfort Spaces"/>
    <s v="Cotton Flannel 135GSM"/>
    <s v="X3069F"/>
    <s v="SHEET/SHEET SET"/>
    <s v="Grey"/>
    <s v="Full: 80&quot;W x 98&quot;L/55&quot;W x 76&quot;L + 12&quot;D/21&quot;W x 30&quot;L (2)"/>
    <s v="ARB"/>
    <n v="95"/>
    <n v="2038.7"/>
  </r>
  <r>
    <s v="MP40-8276"/>
    <x v="0"/>
    <s v="Madison Park"/>
    <s v="Anaheim"/>
    <s v="G0054D"/>
    <s v="WINDOW PANEL"/>
    <s v="Grey"/>
    <s v="50x84&quot;"/>
    <s v="B"/>
    <n v="100"/>
    <n v="2035.88"/>
  </r>
  <r>
    <s v="WR12-4041"/>
    <x v="1"/>
    <s v="Woolrich"/>
    <s v="Lyon"/>
    <s v="A7002B"/>
    <s v="DUVET&amp;DUVET SET"/>
    <s v="Green"/>
    <s v="King/Cal King: 104x92&quot;/20x36&quot;(2)"/>
    <s v="TBD"/>
    <n v="26"/>
    <n v="2029.78"/>
  </r>
  <r>
    <s v="WR12-4044"/>
    <x v="1"/>
    <s v="Woolrich"/>
    <s v="Lyon"/>
    <s v="A7002A"/>
    <s v="DUVET&amp;DUVET SET"/>
    <s v="Charcoal"/>
    <s v="Full/Queen: 90x92&quot;/20x26&quot;(2)"/>
    <s v="TBD"/>
    <n v="30"/>
    <n v="2026.14"/>
  </r>
  <r>
    <s v="MP40-3557"/>
    <x v="0"/>
    <s v="Madison Park"/>
    <s v="Emilia"/>
    <s v="G0001K"/>
    <s v="WINDOW PANEL"/>
    <s v="Pewter"/>
    <s v="50x120&quot;"/>
    <s v="B"/>
    <n v="91"/>
    <n v="2020.52"/>
  </r>
  <r>
    <s v="MP10-8727"/>
    <x v="1"/>
    <s v="Madison Park"/>
    <s v="Odette"/>
    <s v="A3010E"/>
    <s v="COMFORTER (SET)"/>
    <s v="Black"/>
    <s v="Cal King: 104&quot;W x 92&quot;L /20&quot;W x 36&quot;L + 2&quot;D (2)/72&quot;W x 84&quot;L +15&quot;D/12&quot;W x 18&quot;L/18&quot;W x 18&quot;L/26&quot;W x 26&quot;L + 2&quot;D (2)"/>
    <s v="TBD"/>
    <n v="16"/>
    <n v="2018.56"/>
  </r>
  <r>
    <s v="CS20-0449"/>
    <x v="5"/>
    <s v="Comfort Spaces"/>
    <s v="Microfiber Coolmax"/>
    <s v="X3067B"/>
    <s v="SHEET/SHEET SET"/>
    <s v="Aqua"/>
    <s v="Twin: 66&quot;W x 96&quot;L/20&quot;W x 30&quot;L (1)/39&quot;W x 75&quot;L + 14&quot;D"/>
    <s v="ARB"/>
    <n v="128"/>
    <n v="2001.92"/>
  </r>
  <r>
    <s v="AM10-0182"/>
    <x v="1"/>
    <s v="Super Listing"/>
    <s v="Miro"/>
    <s v="A6012C"/>
    <s v="COMFORTER (SET)"/>
    <s v="Pink"/>
    <s v="Twin/Twin XL: 66x90&quot;/20x26&quot;"/>
    <s v="B"/>
    <n v="74"/>
    <n v="2000.88"/>
  </r>
  <r>
    <s v="ST54-0307"/>
    <x v="3"/>
    <s v="Serta"/>
    <s v="Ribbed Plush"/>
    <s v="E0121A-1"/>
    <s v="ELECT BLANKET"/>
    <s v="Sky Blue"/>
    <s v="Full: 77x84&quot;"/>
    <s v="ARB"/>
    <n v="35"/>
    <n v="1996.05"/>
  </r>
  <r>
    <s v="CS20-1480"/>
    <x v="5"/>
    <s v="Comfort Spaces"/>
    <s v="Microfiber Coolmax"/>
    <s v="X3067B-1"/>
    <s v="SHEET/SHEET SET"/>
    <s v="Aqua"/>
    <s v="Full: 54x75&quot;+14&quot;"/>
    <s v="ARB"/>
    <n v="232"/>
    <n v="1985.36"/>
  </r>
  <r>
    <s v="MPS137-0319"/>
    <x v="2"/>
    <s v="Madison Park Signature"/>
    <s v="Beckett"/>
    <s v="F0537"/>
    <s v="DRESSER/CHEST"/>
    <s v="Antique Cream"/>
    <s v="46&quot;Wx19&quot;Dx33&quot;H"/>
    <s v="TBD"/>
    <n v="4"/>
    <n v="1979.78"/>
  </r>
  <r>
    <s v="NS11-1824A"/>
    <x v="1"/>
    <s v="N Natori"/>
    <s v="Cherry Blossom"/>
    <s v="A9011A"/>
    <s v="BED SKIRT&amp;SHAM"/>
    <s v="Charcoal Gray"/>
    <s v="26x26&quot;"/>
    <s v="B"/>
    <n v="74"/>
    <n v="1975.75"/>
  </r>
  <r>
    <s v="CS20-0509"/>
    <x v="5"/>
    <s v="Comfort Spaces"/>
    <s v="Microfiber Coolmax"/>
    <s v="X3067D"/>
    <s v="SHEET/SHEET SET"/>
    <s v="Charcoal"/>
    <s v="Full: 81&quot;W x 96&quot;L/20&quot;W x 30&quot;L(2)/54&quot;W x 75&quot;L + 14&quot;H"/>
    <s v="ARB"/>
    <n v="92"/>
    <n v="1971.56"/>
  </r>
  <r>
    <s v="MP40-5647"/>
    <x v="0"/>
    <s v="Madison Park"/>
    <s v="Rosette"/>
    <s v="G0047A"/>
    <s v="WINDOW PANEL"/>
    <s v="Blush"/>
    <s v="50&quot;W x 63&quot;L"/>
    <s v="B"/>
    <n v="132"/>
    <n v="1964.76"/>
  </r>
  <r>
    <s v="MP70-8553"/>
    <x v="7"/>
    <s v="Madison Park"/>
    <s v="Spa Waffle"/>
    <s v="H0043L"/>
    <s v="SHOWER CURTAIN"/>
    <s v="Charcoal"/>
    <s v="Stall: 36x72''"/>
    <s v="A"/>
    <n v="189"/>
    <n v="1963.25"/>
  </r>
  <r>
    <s v="ST54-0300"/>
    <x v="3"/>
    <s v="Serta"/>
    <s v="Ribbed Plush"/>
    <s v="E0121D-1"/>
    <s v="ELECT BLANKET"/>
    <s v="Marshmallow"/>
    <s v="Queen: 84x90&quot;"/>
    <s v="ARB"/>
    <n v="25"/>
    <n v="1962.5"/>
  </r>
  <r>
    <s v="MP40-8739"/>
    <x v="0"/>
    <s v="Madison Park"/>
    <s v="Anaheim"/>
    <s v="G0054G"/>
    <s v="WINDOW PANEL"/>
    <s v="Denim Blue"/>
    <s v="50x95&quot;"/>
    <s v="TBD"/>
    <n v="86"/>
    <n v="1953.06"/>
  </r>
  <r>
    <s v="MP70-8585"/>
    <x v="7"/>
    <s v="Madison Park"/>
    <s v="Ariana Ombre Waffle"/>
    <s v="H0043R"/>
    <s v="SHOWER CURTAIN"/>
    <s v="Grey"/>
    <s v="Stall: 36x72''"/>
    <s v="TBD"/>
    <n v="197"/>
    <n v="1952.42"/>
  </r>
  <r>
    <s v="CS20-1354"/>
    <x v="5"/>
    <s v="Comfort Spaces"/>
    <s v="Microfiber Coolmax"/>
    <s v="X3067F"/>
    <s v="SHEET/SHEET SET"/>
    <s v="Teal"/>
    <s v="Twin: 66&quot;W x 96&quot;L/20&quot;W x 30&quot;L (1)/39&quot;W x 75&quot;L + 14&quot;D"/>
    <s v="ARB"/>
    <n v="128"/>
    <n v="1952"/>
  </r>
  <r>
    <s v="CS20-1590"/>
    <x v="5"/>
    <s v="Comfort Spaces"/>
    <s v="Cotton 144TC"/>
    <s v="X3018E"/>
    <s v="SHEET/SHEET SET"/>
    <s v="Diamond Tan"/>
    <s v="Cal King:108x102&quot;/20x40&quot;(2)/72x84&quot;+14&quot;"/>
    <s v="ARB-"/>
    <n v="82"/>
    <n v="1947.5"/>
  </r>
  <r>
    <s v="CS10-1685"/>
    <x v="1"/>
    <s v="Comfort Spaces"/>
    <s v="Phillips"/>
    <s v="X2018D"/>
    <s v="COMFORTER (SET)"/>
    <s v="Green"/>
    <s v="Full/Queen: 90&quot;W x 90&quot;L/20&quot;W x 26&quot;L (2)"/>
    <s v="ARB-"/>
    <n v="41"/>
    <n v="1946.27"/>
  </r>
  <r>
    <s v="CS20-1600"/>
    <x v="5"/>
    <s v="Comfort Spaces"/>
    <s v="Cotton Flannel 135GSM"/>
    <s v="X3069I"/>
    <s v="SHEET/SHEET SET"/>
    <s v="Green Plaids"/>
    <s v="Cal-King: 108x102&quot;/72x84+14&quot;/21x40&quot;(2)"/>
    <s v="ARB-"/>
    <n v="60"/>
    <n v="1938"/>
  </r>
  <r>
    <s v="MPE20-1041"/>
    <x v="5"/>
    <s v="Madison Park Essentials"/>
    <s v="200 Thread Count Printed Cotton"/>
    <s v="D0024O"/>
    <s v="SHEET/SHEET SET"/>
    <s v="Blue Palmetto"/>
    <s v="Full: 81x96&quot;/20x30&quot;(2)/54x75+12&quot;"/>
    <s v="B"/>
    <n v="74"/>
    <n v="1925.62"/>
  </r>
  <r>
    <s v="MP70-8586"/>
    <x v="7"/>
    <s v="Madison Park"/>
    <s v="Ariana Ombre Waffle"/>
    <s v="H0043S"/>
    <s v="SHOWER CURTAIN"/>
    <s v="Grey"/>
    <s v="Long: 72x78&quot;"/>
    <s v="TBD"/>
    <n v="119"/>
    <n v="1925.55"/>
  </r>
  <r>
    <s v="CS14-1829"/>
    <x v="1"/>
    <s v="Comfort Spaces"/>
    <s v="Verone"/>
    <s v="X2016C"/>
    <s v="COVERLET&amp;BEDSPR"/>
    <s v="Grey"/>
    <s v="Full/Queen: 90x90&quot;/20x26+0.5&quot;(2)"/>
    <s v="ART"/>
    <n v="57"/>
    <n v="1918.62"/>
  </r>
  <r>
    <s v="BASI16-0595"/>
    <x v="4"/>
    <s v="Sleep Philosophy"/>
    <s v="Holden"/>
    <s v="C0028A"/>
    <s v="MATT PAD/TOPPER"/>
    <s v="White"/>
    <s v="Twin: 39x75+16&quot;"/>
    <s v="ARB"/>
    <n v="165"/>
    <n v="1912.35"/>
  </r>
  <r>
    <s v="ID12-2416"/>
    <x v="1"/>
    <s v="Intelligent Design"/>
    <s v="Felicia"/>
    <s v="B3053J"/>
    <s v="DUVET&amp;DUVET SET"/>
    <s v="Green"/>
    <s v="Full/Queen: 88&quot;W x 90&quot;L/20&quot;W x 26&quot;L + 2&quot;D (2)/12&quot;W x 16&quot;L"/>
    <s v="B"/>
    <n v="51"/>
    <n v="1902.09"/>
  </r>
  <r>
    <s v="MP10-8725"/>
    <x v="1"/>
    <s v="Madison Park"/>
    <s v="Odette"/>
    <s v="A3010E"/>
    <s v="COMFORTER (SET)"/>
    <s v="Black"/>
    <s v="Queen: 90&quot;W x 90&quot;L / 20&quot;W x 26&quot;L + 2&quot;D (2)/ 60&quot;W x 80&quot;L + 15&quot;D/12&quot;W x 18&quot;L/18&quot;W x 18&quot;L/ 26&quot;W x 26&quot;L + 2&quot;D(2)"/>
    <s v="TBD"/>
    <n v="18"/>
    <n v="1900.26"/>
  </r>
  <r>
    <s v="AM73-0238"/>
    <x v="8"/>
    <s v="Super Listing"/>
    <s v="Premium Turkish Cotton"/>
    <s v="H0081F"/>
    <s v="BATH TOWEL"/>
    <s v="Navy"/>
    <s v="35x70&quot;(2)"/>
    <s v="B"/>
    <n v="83"/>
    <n v="1897.51"/>
  </r>
  <r>
    <s v="CS13-1500"/>
    <x v="1"/>
    <s v="Comfort Spaces"/>
    <s v="Kienna"/>
    <s v="X1003A"/>
    <s v="COVERLET&amp;BEDSPR"/>
    <s v="Sage Green"/>
    <s v="King: 120&quot;W x 118&quot;L / 20&quot;W x 36&quot;L + 0.5&quot; (2)"/>
    <s v="ARB"/>
    <n v="43"/>
    <n v="1885.12"/>
  </r>
  <r>
    <s v="ST54-0056"/>
    <x v="3"/>
    <s v="Serta"/>
    <s v="Freya AZ"/>
    <s v="X4047B"/>
    <s v="ELECT BLANKET"/>
    <s v="Charcoal Grey"/>
    <s v="Twin:62x84&quot;"/>
    <s v="ARB-"/>
    <n v="41"/>
    <n v="1878.4"/>
  </r>
  <r>
    <s v="MP10-8399"/>
    <x v="3"/>
    <s v="Madison Park"/>
    <s v="Riordan"/>
    <s v="E0077A"/>
    <s v="COMFORTER (SET)"/>
    <s v="Brown"/>
    <s v="Twin: 66x90&quot;+20x26&quot;"/>
    <s v="B"/>
    <n v="35"/>
    <n v="1876.21"/>
  </r>
  <r>
    <s v="MP20-1180"/>
    <x v="5"/>
    <s v="Madison Park"/>
    <s v="3M Microcell"/>
    <s v="D0015E"/>
    <s v="SHEET/SHEET SET"/>
    <s v="Ivory"/>
    <s v="Twin: 66x96&quot;/39x75+16&quot;/20x30&quot;"/>
    <s v="B"/>
    <n v="131"/>
    <n v="1871.91"/>
  </r>
  <r>
    <s v="ID20-2209"/>
    <x v="5"/>
    <s v="Intelligent Design"/>
    <s v="Microfiber"/>
    <s v="D0037J"/>
    <s v="SHEET/SHEET SET"/>
    <s v="Blue"/>
    <s v="Twin XL: 66x102&quot;/20x30&quot;/39x80+12&quot;"/>
    <s v="B"/>
    <n v="160"/>
    <n v="1870.77"/>
  </r>
  <r>
    <s v="ID20-1431"/>
    <x v="5"/>
    <s v="Intelligent Design"/>
    <s v="Novelty"/>
    <s v="D0025B"/>
    <s v="SHEET/SHEET SET"/>
    <s v="Pink Cats"/>
    <s v="Twin XL: 66&quot;W x 102&quot;L /20&quot;W x 30&quot;L (1) /39&quot;W x 80&quot;L + 14&quot;D"/>
    <s v="B-"/>
    <n v="131"/>
    <n v="1867.26"/>
  </r>
  <r>
    <s v="MPS137-0318"/>
    <x v="2"/>
    <s v="Madison Park Signature"/>
    <s v="Beckett"/>
    <s v="F0536"/>
    <s v="DRESSER/CHEST"/>
    <s v="Morocco Brown"/>
    <s v="70&quot;Wx19&quot;Dx33&quot;H"/>
    <s v="TBD"/>
    <n v="3"/>
    <n v="1863.54"/>
  </r>
  <r>
    <s v="CS20-1665"/>
    <x v="5"/>
    <s v="Comfort Spaces"/>
    <s v="Microfiber Coolmax"/>
    <s v="X3067G"/>
    <s v="SHEET/SHEET SET"/>
    <s v="Cream"/>
    <s v="Cal King: 108&quot;W x 102&quot;L/20&quot;W x 40&quot;L (2)/72&quot;W x 84&quot;L + 14&quot;D"/>
    <s v="ARB"/>
    <n v="92"/>
    <n v="1845.52"/>
  </r>
  <r>
    <s v="ID12-2262"/>
    <x v="1"/>
    <s v="Intelligent Design"/>
    <s v="Cassiopeia"/>
    <s v="B3006"/>
    <s v="DUVET&amp;DUVET SET"/>
    <s v="Aqua"/>
    <s v="King/Cal King: 104&quot;W x 90&quot;L/20&quot;W x 36&quot;L (2)/14&quot;W x 14&quot;L"/>
    <s v="B"/>
    <n v="53"/>
    <n v="1834.16"/>
  </r>
  <r>
    <s v="MPS72-574"/>
    <x v="7"/>
    <s v="Madison Park Signature"/>
    <s v="Splendor"/>
    <s v="H0022E"/>
    <s v="BATH RUG"/>
    <s v="Blue"/>
    <s v="20&quot;x30&quot;"/>
    <s v="B"/>
    <n v="109"/>
    <n v="1826.86"/>
  </r>
  <r>
    <s v="CS14-1795"/>
    <x v="1"/>
    <s v="Comfort Spaces"/>
    <s v="Gloria"/>
    <s v="X1027H"/>
    <s v="QUILT"/>
    <s v="Green"/>
    <s v="King: 104&quot;Wx90&quot;L/20&quot;Wx36&quot;L+0.5&quot;D(2)"/>
    <s v="ART"/>
    <n v="70"/>
    <n v="1826.3"/>
  </r>
  <r>
    <s v="ID20-1912"/>
    <x v="5"/>
    <s v="Intelligent Design"/>
    <s v="Microfiber"/>
    <s v="D0037E-1"/>
    <s v="SHEET/SHEET SET"/>
    <s v="White"/>
    <s v="Full: 81&quot;Wx96&quot;L/20&quot;Wx30&quot;L(4)/54&quot;Wx75&quot;L+14&quot;D"/>
    <s v="B"/>
    <n v="114"/>
    <n v="1819.22"/>
  </r>
  <r>
    <s v="AM73-0235"/>
    <x v="8"/>
    <s v="Super Listing"/>
    <s v="Premium Turkish Cotton"/>
    <s v="H0081E"/>
    <s v="BATH TOWEL"/>
    <s v="Seafoam"/>
    <s v="35x70&quot;(2)"/>
    <s v="B"/>
    <n v="78"/>
    <n v="1813.83"/>
  </r>
  <r>
    <s v="MP70-8590"/>
    <x v="7"/>
    <s v="Madison Park"/>
    <s v="Ariana Ombre Waffle"/>
    <s v="H0043T"/>
    <s v="SHOWER CURTAIN"/>
    <s v="Taupe"/>
    <s v="Stall: 36x72''"/>
    <s v="TBD"/>
    <n v="183"/>
    <n v="1811.4"/>
  </r>
  <r>
    <s v="CS20-0452"/>
    <x v="5"/>
    <s v="Comfort Spaces"/>
    <s v="Microfiber Coolmax"/>
    <s v="X3067B"/>
    <s v="SHEET/SHEET SET"/>
    <s v="Aqua"/>
    <s v="Cal King: 108&quot;W x 102&quot;L/20&quot;W x 40&quot;L (2)/72&quot;W x 84&quot;L + 14&quot;D"/>
    <s v="ARB"/>
    <n v="88"/>
    <n v="1804.88"/>
  </r>
  <r>
    <s v="CS14-1753"/>
    <x v="1"/>
    <s v="Comfort Spaces"/>
    <s v="Kienna"/>
    <s v="X1003L"/>
    <s v="COVERLET&amp;BEDSPR"/>
    <s v="Beige"/>
    <s v="Twin: 66x90&quot;/20x26&quot;"/>
    <s v="ART"/>
    <n v="93"/>
    <n v="1803.27"/>
  </r>
  <r>
    <s v="ID20-1916"/>
    <x v="5"/>
    <s v="Intelligent Design"/>
    <s v="Microfiber"/>
    <s v="D0037G-1"/>
    <s v="SHEET/SHEET SET"/>
    <s v="Charcoal"/>
    <s v="Full: 81&quot;Wx96&quot;L/20&quot;Wx30&quot;L(4)/54&quot;Wx75&quot;L+14&quot;D"/>
    <s v="B"/>
    <n v="112"/>
    <n v="1801.19"/>
  </r>
  <r>
    <s v="MP40-8460"/>
    <x v="0"/>
    <s v="Madison Park"/>
    <s v="Samara"/>
    <s v="G1019A"/>
    <s v="WINDOW PANEL"/>
    <s v="White/Brown"/>
    <s v="50&quot;W x 84&quot;L"/>
    <s v="TBD"/>
    <n v="102"/>
    <n v="1794.65"/>
  </r>
  <r>
    <s v="TT10-0008"/>
    <x v="1"/>
    <s v="Intelligent Design"/>
    <s v="Felicia"/>
    <s v="B3053E-1"/>
    <s v="COMFORTER (SET)"/>
    <s v="Purple"/>
    <s v="King/Cal King: 104&quot;W x 90&quot;L/20&quot;W x 36&quot;L + 2&quot;D (2)/12&quot;W x 16&quot;L"/>
    <s v="TBD"/>
    <n v="36"/>
    <n v="1789.28"/>
  </r>
  <r>
    <s v="CS20-1596"/>
    <x v="5"/>
    <s v="Comfort Spaces"/>
    <s v="Cotton 144TC"/>
    <s v="X3018F"/>
    <s v="SHEET/SHEET SET"/>
    <s v="Diamond Sliver"/>
    <s v="Cal King:108x102&quot;/20x40&quot;(2)/72x84&quot;+14&quot;"/>
    <s v="ARB-"/>
    <n v="75"/>
    <n v="1781.25"/>
  </r>
  <r>
    <s v="AM73-0229"/>
    <x v="8"/>
    <s v="Super Listing"/>
    <s v="Premium Turkish Cotton"/>
    <s v="H0081B"/>
    <s v="BATH TOWEL"/>
    <s v="Charcoal"/>
    <s v="35x70&quot;(2)"/>
    <s v="B"/>
    <n v="77"/>
    <n v="1778.72"/>
  </r>
  <r>
    <s v="AM10-0548"/>
    <x v="1"/>
    <s v="Super Listing"/>
    <s v="Gigi"/>
    <s v="A6013G"/>
    <s v="COMFORTER (SET)"/>
    <s v="Pink"/>
    <s v="Full/Queen: 90x90&quot;/20x26&quot;(2)"/>
    <s v="TBD"/>
    <n v="45"/>
    <n v="1772.93"/>
  </r>
  <r>
    <s v="SHET20-960"/>
    <x v="5"/>
    <s v="Sleep Philosophy"/>
    <s v="Smart Cool Microfiber"/>
    <s v="D0021A"/>
    <s v="SHEET/SHEET SET"/>
    <s v="Grey"/>
    <s v="Twin: 66x96&quot;/20x30&quot;/39x75+14&quot;"/>
    <s v="B"/>
    <n v="109"/>
    <n v="1769.43"/>
  </r>
  <r>
    <s v="CS20-1478"/>
    <x v="5"/>
    <s v="Comfort Spaces"/>
    <s v="Microfiber Coolmax"/>
    <s v="X3067B-1"/>
    <s v="SHEET/SHEET SET"/>
    <s v="Aqua"/>
    <s v="Twin: 39x75&quot;+14&quot;"/>
    <s v="ARB"/>
    <n v="224"/>
    <n v="1765.12"/>
  </r>
  <r>
    <s v="AM51-0529"/>
    <x v="3"/>
    <s v="Madison Park"/>
    <s v="Bamboo Cotton"/>
    <s v="E6003G"/>
    <s v="BLANKET"/>
    <s v="Light Blue"/>
    <s v="Twin: 66&quot;x90&quot;"/>
    <s v="TBD"/>
    <n v="74"/>
    <n v="1764.45"/>
  </r>
  <r>
    <s v="MP40-8461"/>
    <x v="0"/>
    <s v="Madison Park"/>
    <s v="Samara"/>
    <s v="G1019A"/>
    <s v="WINDOW PANEL"/>
    <s v="White/Brown"/>
    <s v="50&quot;W x 95&quot;L"/>
    <s v="TBD"/>
    <n v="88"/>
    <n v="1762.9"/>
  </r>
  <r>
    <s v="MPS72-588"/>
    <x v="7"/>
    <s v="Madison Park Signature"/>
    <s v="Splendor"/>
    <s v="H0022G"/>
    <s v="BATH RUG"/>
    <s v="Green"/>
    <s v="24&quot;x60&quot;"/>
    <s v="TBD"/>
    <n v="57"/>
    <n v="1761.02"/>
  </r>
  <r>
    <s v="MP13-8702"/>
    <x v="1"/>
    <s v="Madison Park"/>
    <s v="Willow"/>
    <s v="A1162A"/>
    <s v="COVERLET&amp;BEDSPR"/>
    <s v="White"/>
    <s v="Queen:102&quot;Wx108&quot;L/20&quot;Wx26&quot;L(2)"/>
    <s v="TBD"/>
    <n v="28"/>
    <n v="1760.61"/>
  </r>
  <r>
    <s v="MP20-4388"/>
    <x v="5"/>
    <s v="Madison Park"/>
    <s v="3M Microcell"/>
    <s v="D0015B"/>
    <s v="SHEET/SHEET SET"/>
    <s v="Blush"/>
    <s v="Twin: 66x96&quot;/39x75+16&quot;/20x30&quot;"/>
    <s v="B"/>
    <n v="121"/>
    <n v="1757.42"/>
  </r>
  <r>
    <s v="SHET20-976"/>
    <x v="5"/>
    <s v="Sleep Philosophy"/>
    <s v="Smart Cool Microfiber"/>
    <s v="D0021D"/>
    <s v="SHEET/SHEET SET"/>
    <s v="Ivory"/>
    <s v="Full: 81x96&quot;/20x30&quot;(2)/54x75+14&quot;"/>
    <s v="B"/>
    <n v="97"/>
    <n v="1755.49"/>
  </r>
  <r>
    <s v="CS20-1729"/>
    <x v="5"/>
    <s v="Comfort Spaces"/>
    <s v="Cotton 144TC"/>
    <s v="X3018R"/>
    <s v="SHEET/SHEET SET"/>
    <s v="Pink"/>
    <s v="Cal King: 108x102&quot;/20x40&quot;(2)/72x84&quot;+14&quot;"/>
    <s v="ARB"/>
    <n v="69"/>
    <n v="1753.29"/>
  </r>
  <r>
    <s v="MP10-8690"/>
    <x v="1"/>
    <s v="Madison Park"/>
    <s v="Royce"/>
    <s v="A1160A"/>
    <s v="COMFORTER (SET)"/>
    <s v="Grey"/>
    <s v="Queen"/>
    <s v="TBD"/>
    <n v="27"/>
    <n v="1752.99"/>
  </r>
  <r>
    <s v="CS10-1786"/>
    <x v="1"/>
    <s v="Comfort Spaces"/>
    <s v="Gloria"/>
    <s v="X1027G"/>
    <s v="COMFORTER (SET)"/>
    <s v="Green"/>
    <s v="Twin XL: 66&quot;Wx90&quot;L/20&quot;Wx26&quot;L/66&quot;Wx96&quot;L/39&quot;Wx80&quot;L+12&quot;D/20&quot;Wx30&quot;L/20&quot;W x 30&quot;L"/>
    <s v="ART"/>
    <n v="56"/>
    <n v="1744.96"/>
  </r>
  <r>
    <s v="CS20-0363"/>
    <x v="5"/>
    <s v="Comfort Spaces"/>
    <s v="Cotton Flannel 135GSM"/>
    <s v="X3069G"/>
    <s v="SHEET/SHEET SET"/>
    <s v="Grey/Red"/>
    <s v="Cal King: 108&quot;W x 102&quot;L/72&quot;W x 84&quot;L + 14&quot;D/21&quot;W x 40&quot;L (2)"/>
    <s v="ARB"/>
    <n v="59"/>
    <n v="1741.09"/>
  </r>
  <r>
    <s v="MP50-8729"/>
    <x v="3"/>
    <s v="Madison Park"/>
    <s v="Ruched Fur"/>
    <s v="E1045L"/>
    <s v="THROW"/>
    <s v="Pink Tie Dye"/>
    <s v="50x60&quot;"/>
    <s v="ART"/>
    <n v="83"/>
    <n v="1732.21"/>
  </r>
  <r>
    <s v="CCS20-014"/>
    <x v="5"/>
    <s v="Croscill"/>
    <s v="Luxury Egyptian"/>
    <s v="D6001A-1"/>
    <s v="SHEET/SHEET SET"/>
    <s v="Grey"/>
    <s v="STANDARD PC: 20x32&quot;(2)"/>
    <s v="B"/>
    <n v="83"/>
    <n v="1722.88"/>
  </r>
  <r>
    <s v="AM10-0162"/>
    <x v="1"/>
    <s v="Super Listing"/>
    <s v="Bailey"/>
    <s v="A6008B"/>
    <s v="COMFORTER (SET)"/>
    <s v="Gray"/>
    <s v="Full/Queen: 90x90&quot;/20x26&quot;(2)/16x16&quot;"/>
    <s v="TBD"/>
    <n v="43"/>
    <n v="1712.35"/>
  </r>
  <r>
    <s v="MT120-0180"/>
    <x v="2"/>
    <s v="Martha Stewart"/>
    <s v="Sadie"/>
    <s v="F0521"/>
    <s v="OCCASIONL TABLE"/>
    <s v="Reclaimed Greige"/>
    <s v="36&quot;dia x 16.5&quot;H"/>
    <s v="TBD"/>
    <n v="10"/>
    <n v="1711.12"/>
  </r>
  <r>
    <s v="CS20-0447"/>
    <x v="5"/>
    <s v="Comfort Spaces"/>
    <s v="Microfiber Coolmax"/>
    <s v="X3067A"/>
    <s v="SHEET/SHEET SET"/>
    <s v="Light Grey"/>
    <s v="Full: 81&quot;W x 96&quot;L/20&quot;W x 30&quot;L (2)/54&quot;W x 75&quot;L + 14&quot;D"/>
    <s v="ARB"/>
    <n v="91"/>
    <n v="1710.8"/>
  </r>
  <r>
    <s v="ID12-2403"/>
    <x v="1"/>
    <s v="Intelligent Design"/>
    <s v="Felicia"/>
    <s v="B3053H"/>
    <s v="DUVET&amp;DUVET SET"/>
    <s v="Champagne"/>
    <s v="Twin/Twin XL: 68&quot;W x 90&quot;L/20&quot;W x 26&quot;L + 2&quot;D/12&quot;W x 16&quot;L"/>
    <s v="B"/>
    <n v="55"/>
    <n v="1698.96"/>
  </r>
  <r>
    <s v="MP40-2331"/>
    <x v="0"/>
    <s v="Madison Park"/>
    <s v="Irina"/>
    <s v="G0017D"/>
    <s v="WINDOW PANEL"/>
    <s v="White/Grey"/>
    <s v="50x95&quot;"/>
    <s v="B"/>
    <n v="81"/>
    <n v="1697.83"/>
  </r>
  <r>
    <s v="II04-8416"/>
    <x v="14"/>
    <s v="INK+IVY"/>
    <s v="IM222101"/>
    <s v="Q0010D"/>
    <s v="ROBE"/>
    <s v="Denim 459"/>
    <s v="XS/S"/>
    <s v="A"/>
    <n v="71"/>
    <n v="1692.39"/>
  </r>
  <r>
    <s v="CS14-1750"/>
    <x v="1"/>
    <s v="Comfort Spaces"/>
    <s v="Kienna"/>
    <s v="X1003K"/>
    <s v="COVERLET&amp;BEDSPR"/>
    <s v="Green"/>
    <s v="Twin: 66x90&quot;/20x26&quot;"/>
    <s v="ART"/>
    <n v="87"/>
    <n v="1686.93"/>
  </r>
  <r>
    <s v="TT10-0028"/>
    <x v="1"/>
    <s v="Madison Park"/>
    <s v="Laurel"/>
    <s v="A0019A-1"/>
    <s v="COMFORTER (SET)"/>
    <s v="Plum"/>
    <s v="Queen: 90x90&quot;/20x26&quot;(2)/60x80+15&quot;/18x18&quot;/12x18&quot;/D6.5x18&quot;"/>
    <s v="TBD"/>
    <n v="24"/>
    <n v="1681.82"/>
  </r>
  <r>
    <s v="MP40-6329"/>
    <x v="0"/>
    <s v="Madison Park"/>
    <s v="Emilia"/>
    <s v="G0001F"/>
    <s v="WINDOW PANEL"/>
    <s v="Silver"/>
    <s v="50x120&quot;"/>
    <s v="B"/>
    <n v="67"/>
    <n v="1679.85"/>
  </r>
  <r>
    <s v="MP70-8610"/>
    <x v="7"/>
    <s v="Madison Park"/>
    <s v="Arbor Waffle"/>
    <s v="H0043Y"/>
    <s v="SHOWER CURTAIN"/>
    <s v="White"/>
    <s v="Stall: 36x72''"/>
    <s v="TBD"/>
    <n v="199"/>
    <n v="1675.35"/>
  </r>
  <r>
    <s v="WR14-3865"/>
    <x v="1"/>
    <s v="Woolrich"/>
    <s v="Woodshed AZ"/>
    <s v="X1006A"/>
    <s v="COVERLET&amp;BEDSPR"/>
    <s v="Red"/>
    <s v="Full/Queen: 92x96+0.5&quot;/20x26+0.5&quot;(2)"/>
    <s v="ARB-"/>
    <n v="33"/>
    <n v="1670.08"/>
  </r>
  <r>
    <s v="FUR120-0054"/>
    <x v="2"/>
    <s v="INK+IVY"/>
    <s v="Ashlyn "/>
    <s v="F0513"/>
    <s v="OCCASIONL TABLE"/>
    <s v="Natural"/>
    <s v="41.5&quot;W x 21.75&quot;D x 16&quot;H"/>
    <s v="B"/>
    <n v="22"/>
    <n v="1664.5"/>
  </r>
  <r>
    <s v="FB150-1191"/>
    <x v="9"/>
    <s v="INK+IVY"/>
    <s v="Curiana"/>
    <s v="K0227"/>
    <s v="LGT-CHANDELIERS"/>
    <s v="Main:Antique brass+Shade:clear Hammer Glass"/>
    <s v="45.00x4.75x22.50&quot;/body:45.00x4.75x22.50&quot;/shade:4.75x4.75x6.50&quot;"/>
    <s v="B"/>
    <n v="13"/>
    <n v="1656.48"/>
  </r>
  <r>
    <s v="AM20-0341"/>
    <x v="5"/>
    <s v="Super Listing"/>
    <s v="Cotton 144TC"/>
    <s v="D0055A"/>
    <s v="SHEET/SHEET SET"/>
    <s v="White"/>
    <s v="Twin: 66x96&quot;/20x30&quot;/39x75&quot;+12&quot;"/>
    <s v="B"/>
    <n v="84"/>
    <n v="1647.91"/>
  </r>
  <r>
    <s v="ID20-2208"/>
    <x v="5"/>
    <s v="Intelligent Design"/>
    <s v="Microfiber"/>
    <s v="D0037J"/>
    <s v="SHEET/SHEET SET"/>
    <s v="Blue"/>
    <s v="Twin: 66x96&quot;/20x30&quot;/39x75&quot;+12&quot;"/>
    <s v="B"/>
    <n v="138"/>
    <n v="1640.49"/>
  </r>
  <r>
    <s v="MP40-8657"/>
    <x v="0"/>
    <s v="Madison Park"/>
    <s v="Quincy"/>
    <s v="G1026A"/>
    <s v="WINDOW PANEL"/>
    <s v="White"/>
    <s v="33X64&quot;"/>
    <s v="TBD"/>
    <n v="49"/>
    <n v="1636.82"/>
  </r>
  <r>
    <s v="BRP21-0082C"/>
    <x v="5"/>
    <s v="Beautyrest Platinum "/>
    <s v="400TC Liquid Cotton"/>
    <s v="D7005B-1"/>
    <s v="PILLOWCASE"/>
    <s v="Tan(Maple Sugar 15-1316TPX)"/>
    <s v="Standard Pillowcase: 21x32&quot;(2)"/>
    <s v="EXB"/>
    <n v="201"/>
    <n v="1628.1"/>
  </r>
  <r>
    <s v="MPS10-596"/>
    <x v="1"/>
    <s v="Madison Park Signature"/>
    <s v="Cirque"/>
    <s v="A1159A"/>
    <s v="COMFORTER (SET)"/>
    <s v="Gold"/>
    <s v="Queen: 92x96&quot;/20x26+1.5&quot;(2)/26x26+1.5&quot;(2)/20x20&quot;/18x18&quot;/14x20&quot;"/>
    <s v="TBD"/>
    <n v="9"/>
    <n v="1627.5"/>
  </r>
  <r>
    <s v="AM20-0477"/>
    <x v="5"/>
    <s v="Super Listing"/>
    <s v="Cotton 144TC"/>
    <s v="D0055F"/>
    <s v="SHEET/SHEET SET"/>
    <s v="Diamond Blue"/>
    <s v="Queen: 90x102&quot;/20x30&quot;(2)/60x80&quot;+14&quot;"/>
    <s v="B"/>
    <n v="66"/>
    <n v="1626.88"/>
  </r>
  <r>
    <s v="MP40-8331"/>
    <x v="0"/>
    <s v="Madison Park"/>
    <s v="Emilia"/>
    <s v="G0001O"/>
    <s v="WINDOW PANEL"/>
    <s v="Black"/>
    <s v="50x108&quot;"/>
    <s v="B"/>
    <n v="70"/>
    <n v="1625.58"/>
  </r>
  <r>
    <s v="MP40-8671"/>
    <x v="0"/>
    <s v="Madison Park"/>
    <s v="Quincy"/>
    <s v="G1026C"/>
    <s v="WINDOW PANEL"/>
    <s v="Grey"/>
    <s v="35X64&quot;"/>
    <s v="TBD"/>
    <n v="49"/>
    <n v="1614.06"/>
  </r>
  <r>
    <s v="MP70-8623"/>
    <x v="7"/>
    <s v="Madison Park"/>
    <s v="Arbor Waffle"/>
    <s v="H0044B"/>
    <s v="SHOWER CURTAIN"/>
    <s v="Grey"/>
    <s v="Standard: 72x72&quot;"/>
    <s v="TBD"/>
    <n v="134"/>
    <n v="1613.8"/>
  </r>
  <r>
    <s v="CS20-1479"/>
    <x v="5"/>
    <s v="Comfort Spaces"/>
    <s v="Microfiber Coolmax"/>
    <s v="X3067B-1"/>
    <s v="SHEET/SHEET SET"/>
    <s v="Aqua"/>
    <s v="Twin XL: 39x80&quot;+14&quot;"/>
    <s v="ARB"/>
    <n v="198"/>
    <n v="1611.72"/>
  </r>
  <r>
    <s v="AM51-0526"/>
    <x v="3"/>
    <s v="Madison Park"/>
    <s v="Bamboo Cotton"/>
    <s v="E6003F"/>
    <s v="BLANKET"/>
    <s v="Sage Green"/>
    <s v="Twin: 66&quot;x90&quot;"/>
    <s v="TBD"/>
    <n v="65"/>
    <n v="1595.14"/>
  </r>
  <r>
    <s v="ID12-2280"/>
    <x v="1"/>
    <s v="Intelligent Design"/>
    <s v="Lucy"/>
    <s v="B3072D"/>
    <s v="DUVET&amp;DUVET SET"/>
    <s v="Navy"/>
    <s v="Twin/Twin XL: 68&quot;W x 90&quot;L/20&quot;W x 26&quot;L"/>
    <s v="B"/>
    <n v="53"/>
    <n v="1587.88"/>
  </r>
  <r>
    <s v="AM51-0523"/>
    <x v="3"/>
    <s v="Madison Park"/>
    <s v="Bamboo Cotton"/>
    <s v="E6003E"/>
    <s v="BLANKET"/>
    <s v="Navy"/>
    <s v="Twin: 66&quot;x90&quot;"/>
    <s v="TBD"/>
    <n v="62"/>
    <n v="1583.65"/>
  </r>
  <r>
    <s v="AM51-0520"/>
    <x v="3"/>
    <s v="Madison Park"/>
    <s v="Bamboo Cotton"/>
    <s v="E6003D"/>
    <s v="BLANKET"/>
    <s v="Khaki"/>
    <s v="Twin: 66&quot;x90&quot;"/>
    <s v="TBD"/>
    <n v="68"/>
    <n v="1579.25"/>
  </r>
  <r>
    <s v="MP70-8624"/>
    <x v="7"/>
    <s v="Madison Park"/>
    <s v="Arbor Waffle"/>
    <s v="H0044B"/>
    <s v="SHOWER CURTAIN"/>
    <s v="Grey"/>
    <s v="Extra Long: 72&quot;x84&quot;"/>
    <s v="TBD"/>
    <n v="103"/>
    <n v="1576.12"/>
  </r>
  <r>
    <s v="RH10-0022"/>
    <x v="1"/>
    <s v="Regency Heights"/>
    <s v="Gabby"/>
    <s v="A6010D"/>
    <s v="COMFORTER (SET)"/>
    <s v="Pink"/>
    <s v="Twin/Twin XL: 66x90&quot;/20x26&quot;"/>
    <s v="EXT"/>
    <n v="51"/>
    <n v="1574.61"/>
  </r>
  <r>
    <s v="CCS20-010"/>
    <x v="5"/>
    <s v="Croscill"/>
    <s v="Luxury Egyptian"/>
    <s v="D6001B-1"/>
    <s v="SHEET/SHEET SET"/>
    <s v="Ivory"/>
    <s v="King:20x40&quot;(2)"/>
    <s v="B"/>
    <n v="60"/>
    <n v="1572.5"/>
  </r>
  <r>
    <s v="CS20-1486"/>
    <x v="5"/>
    <s v="Comfort Spaces"/>
    <s v="Microfiber Coolmax"/>
    <s v="X3067C-1"/>
    <s v="SHEET/SHEET SET"/>
    <s v="White"/>
    <s v="Full: 54x75&quot;+14&quot;"/>
    <s v="ARB-"/>
    <n v="179"/>
    <n v="1569.83"/>
  </r>
  <r>
    <s v="AM73-0241"/>
    <x v="8"/>
    <s v="Super Listing"/>
    <s v="Premium Turkish Cotton"/>
    <s v="H0081D"/>
    <s v="BATH TOWEL"/>
    <s v="Beige"/>
    <s v="35x70&quot;(2)"/>
    <s v="B"/>
    <n v="68"/>
    <n v="1568.86"/>
  </r>
  <r>
    <s v="AM73-0231"/>
    <x v="8"/>
    <s v="Super Listing"/>
    <s v="Premium Turkish Cotton"/>
    <s v="H0080C"/>
    <s v="BATH TOWEL"/>
    <s v="Light Grey"/>
    <s v="27x54&quot;(4)"/>
    <s v="B"/>
    <n v="59"/>
    <n v="1567.82"/>
  </r>
  <r>
    <s v="WR12-4045"/>
    <x v="1"/>
    <s v="Woolrich"/>
    <s v="Lyon"/>
    <s v="A7002A"/>
    <s v="DUVET&amp;DUVET SET"/>
    <s v="Charcoal"/>
    <s v="King/Cal King: 104x92&quot;/20x36&quot;(2)"/>
    <s v="TBD"/>
    <n v="20"/>
    <n v="1556.62"/>
  </r>
  <r>
    <s v="ID12-2159"/>
    <x v="1"/>
    <s v="Intelligent Design"/>
    <s v="Felicia"/>
    <s v="B3053G"/>
    <s v="DUVET&amp;DUVET SET"/>
    <s v="Blue"/>
    <s v="Twin/Twin XL: 68&quot;W x 90&quot;L/20&quot;W x 26&quot;L + 2&quot;D/12&quot;W x 16&quot;L"/>
    <s v="B"/>
    <n v="51"/>
    <n v="1556.43"/>
  </r>
  <r>
    <s v="AM20-0483"/>
    <x v="5"/>
    <s v="Super Listing"/>
    <s v="Cotton 144TC"/>
    <s v="D0055G"/>
    <s v="SHEET/SHEET SET"/>
    <s v="Diamond Grey"/>
    <s v="Queen: 90x102&quot;/20x30&quot;(2)/60x80&quot;+14&quot;"/>
    <s v="B"/>
    <n v="66"/>
    <n v="1552.78"/>
  </r>
  <r>
    <s v="AM73-0237"/>
    <x v="8"/>
    <s v="Super Listing"/>
    <s v="Premium Turkish Cotton"/>
    <s v="H0080F"/>
    <s v="BATH TOWEL"/>
    <s v="Navy"/>
    <s v="27x54&quot;(4)"/>
    <s v="B"/>
    <n v="57"/>
    <n v="1547.53"/>
  </r>
  <r>
    <s v="CS50-1610"/>
    <x v="3"/>
    <s v="Comfort Spaces"/>
    <s v="Ruched Throw Set"/>
    <s v="X4005F"/>
    <s v="THROW"/>
    <s v="Blush Tie Dye"/>
    <s v="50x60&quot;/20x20&quot;(2)"/>
    <s v="ARB-"/>
    <n v="58"/>
    <n v="1537"/>
  </r>
  <r>
    <s v="CS20-0398"/>
    <x v="5"/>
    <s v="Comfort Spaces"/>
    <s v="Cotton Flannel 135GSM"/>
    <s v="X3069N"/>
    <s v="SHEET/SHEET SET"/>
    <s v="Blue"/>
    <s v="Cal King: 108&quot;W x 102&quot;L/72&quot;W x 84&quot;L + 14&quot;D/21&quot;W x 40&quot;L (2)"/>
    <s v="ARB-"/>
    <n v="52"/>
    <n v="1534.52"/>
  </r>
  <r>
    <s v="ID10-2487"/>
    <x v="1"/>
    <s v="Intelligent Design"/>
    <s v="Ella"/>
    <s v="B1040B"/>
    <s v="COMFORTER (SET)"/>
    <s v="Pink"/>
    <s v="King/Cal King:104&quot;Wx90&quot;L/20&quot;Wx36&quot;L (2)"/>
    <s v="NEW"/>
    <n v="33"/>
    <n v="1530.87"/>
  </r>
  <r>
    <s v="CS14-1779"/>
    <x v="1"/>
    <s v="Comfort Spaces"/>
    <s v="Kienna"/>
    <s v="X1076C"/>
    <s v="COVERLET&amp;BEDSPR"/>
    <s v="White"/>
    <s v="King: 104x90&quot;/20x36&quot;(2)"/>
    <s v="ART"/>
    <n v="50"/>
    <n v="1524"/>
  </r>
  <r>
    <s v="MP40-6324"/>
    <x v="0"/>
    <s v="Madison Park"/>
    <s v="Emilia"/>
    <s v="G0001G"/>
    <s v="WINDOW PANEL"/>
    <s v="Blush"/>
    <s v="50x120&quot;"/>
    <s v="B"/>
    <n v="65"/>
    <n v="1519.75"/>
  </r>
  <r>
    <s v="CS14-1827"/>
    <x v="1"/>
    <s v="Comfort Spaces"/>
    <s v="Verone"/>
    <s v="X2016B"/>
    <s v="COVERLET&amp;BEDSPR"/>
    <s v="Sage Green"/>
    <s v="Full/Queen: 90x90&quot;/20x26+0.5&quot;(2)"/>
    <s v="ART"/>
    <n v="45"/>
    <n v="1514.7"/>
  </r>
  <r>
    <s v="AM73-0243"/>
    <x v="8"/>
    <s v="Super Listing"/>
    <s v="400GSM Essential Bundle"/>
    <s v="H0076A"/>
    <s v="BATH TOWEL"/>
    <s v="White"/>
    <s v="28x52&quot;(2)/16x26&quot;(2)12x12&quot;(2)"/>
    <s v="B"/>
    <n v="73"/>
    <n v="1505.27"/>
  </r>
  <r>
    <s v="CCS20-009"/>
    <x v="5"/>
    <s v="Croscill"/>
    <s v="Luxury Egyptian"/>
    <s v="D6001B-1"/>
    <s v="SHEET/SHEET SET"/>
    <s v="Ivory"/>
    <s v="STANDARD PC: 20x32&quot;(2)"/>
    <s v="B"/>
    <n v="72"/>
    <n v="1498.52"/>
  </r>
  <r>
    <s v="II04-8419"/>
    <x v="14"/>
    <s v="INK+IVY"/>
    <s v="IM222101"/>
    <s v="Q0010E"/>
    <s v="ROBE"/>
    <s v="Claret 657"/>
    <s v="XS/S"/>
    <s v="A"/>
    <n v="63"/>
    <n v="1496.88"/>
  </r>
  <r>
    <s v="CS20-1661"/>
    <x v="5"/>
    <s v="Comfort Spaces"/>
    <s v="Microfiber Coolmax"/>
    <s v="X3067G"/>
    <s v="SHEET/SHEET SET"/>
    <s v="Cream"/>
    <s v="Twin XL: 66&quot;W x 102&quot;L/20&quot;W x 30&quot;L/39&quot;W x 80&quot;L + 14&quot;D"/>
    <s v="ARB"/>
    <n v="101"/>
    <n v="1492.78"/>
  </r>
  <r>
    <s v="WR12-4032"/>
    <x v="1"/>
    <s v="Woolrich"/>
    <s v="Mckenzie"/>
    <s v="A7003B"/>
    <s v="DUVET&amp;DUVET SET"/>
    <s v="Grey"/>
    <s v="King/Cal King:104x92&quot;/20x36&quot;(2)"/>
    <s v="TBD"/>
    <n v="19"/>
    <n v="1488.05"/>
  </r>
  <r>
    <s v="ID10-2483"/>
    <x v="1"/>
    <s v="Intelligent Design"/>
    <s v="Ella"/>
    <s v="B1040C"/>
    <s v="COMFORTER (SET)"/>
    <s v="White"/>
    <s v="Full/Queen:90&quot;Wx90&quot;L/20&quot;Wx26&quot;L (2)"/>
    <s v="NEW"/>
    <n v="34"/>
    <n v="1483.59"/>
  </r>
  <r>
    <s v="TT10-0025"/>
    <x v="1"/>
    <s v="Madison Park"/>
    <s v="Laurel"/>
    <s v="A0019H-1"/>
    <s v="COMFORTER (SET)"/>
    <s v="Taupe"/>
    <s v="King: 104x92&quot;/20x36&quot;(2)/78x80+15&quot;/18x18&quot;/12x18&quot;/D6.5x18&quot;"/>
    <s v="TBD"/>
    <n v="21"/>
    <n v="1481.11"/>
  </r>
  <r>
    <s v="MP10-8644"/>
    <x v="1"/>
    <s v="Madison Park"/>
    <s v="Riva"/>
    <s v="A1155B"/>
    <s v="COMFORTER (SET)"/>
    <s v="Grey"/>
    <s v="Queen"/>
    <s v="TBD"/>
    <n v="25"/>
    <n v="1480.31"/>
  </r>
  <r>
    <s v="AM73-0226"/>
    <x v="8"/>
    <s v="Super Listing"/>
    <s v="Premium Turkish Cotton"/>
    <s v="H0081A"/>
    <s v="BATH TOWEL"/>
    <s v="White"/>
    <s v="35x70&quot;(2)"/>
    <s v="B"/>
    <n v="65"/>
    <n v="1479.07"/>
  </r>
  <r>
    <s v="CS20-1818"/>
    <x v="5"/>
    <s v="Comfort Spaces"/>
    <s v="Rayon Bamboo Blend"/>
    <s v="D7007D"/>
    <s v="SHEET/SHEET SET"/>
    <s v="White"/>
    <s v="King: 108x102&quot;/20x40&quot;(2)/78x80&quot;+14&quot;"/>
    <s v="ART"/>
    <n v="65"/>
    <n v="1475.5"/>
  </r>
  <r>
    <s v="MP50-8526"/>
    <x v="3"/>
    <s v="Madison Park"/>
    <s v="Zuri"/>
    <s v="X4077"/>
    <s v="THROW"/>
    <s v="Blush/Grey"/>
    <s v="50x60&quot;"/>
    <s v="TBD"/>
    <n v="123"/>
    <n v="1474.77"/>
  </r>
  <r>
    <s v="CS13-1499"/>
    <x v="1"/>
    <s v="Comfort Spaces"/>
    <s v="Kienna"/>
    <s v="X1003A"/>
    <s v="COVERLET&amp;BEDSPR"/>
    <s v="Sage Green"/>
    <s v="Queen: 102&quot;W x 118&quot;L / 20&quot;W x 26&quot;L + 0.5&quot;  (2)"/>
    <s v="ARB"/>
    <n v="39"/>
    <n v="1462.89"/>
  </r>
  <r>
    <s v="RH10-0018"/>
    <x v="1"/>
    <s v="Regency Heights"/>
    <s v="Blake"/>
    <s v="A6009E"/>
    <s v="COMFORTER (SET)"/>
    <s v="Neutral"/>
    <s v="King/CalKing: 104x90&quot;/20x36&quot;(2)"/>
    <s v="TBD"/>
    <n v="32"/>
    <n v="1458.68"/>
  </r>
  <r>
    <s v="MP40-8734"/>
    <x v="0"/>
    <s v="Madison Park"/>
    <s v="Anaheim"/>
    <s v="G0054E"/>
    <s v="WINDOW PANEL"/>
    <s v="Black"/>
    <s v="50x108&quot;"/>
    <s v="TBD"/>
    <n v="59"/>
    <n v="1458.48"/>
  </r>
  <r>
    <s v="TT10-0026"/>
    <x v="1"/>
    <s v="Madison Park"/>
    <s v="Laurel"/>
    <s v="A0019H-1"/>
    <s v="COMFORTER (SET)"/>
    <s v="Taupe"/>
    <s v="Cal King: 104x92&quot;/20x36&quot;(2)/72x84+15&quot;/18x18&quot;/12x18&quot;/D6.5x18&quot;"/>
    <s v="TBD"/>
    <n v="21"/>
    <n v="1454.16"/>
  </r>
  <r>
    <s v="MPS137-0327"/>
    <x v="2"/>
    <s v="Madison Park Signature"/>
    <s v="Beckett"/>
    <s v="F0541"/>
    <s v="DRESSER/CHEST"/>
    <s v="Natural"/>
    <s v="46&quot;Wx19&quot;Dx33&quot;H"/>
    <s v="TBD"/>
    <n v="3"/>
    <n v="1445.86"/>
  </r>
  <r>
    <s v="SHET20-970"/>
    <x v="5"/>
    <s v="Sleep Philosophy"/>
    <s v="Smart Cool Microfiber"/>
    <s v="D0021C"/>
    <s v="SHEET/SHEET SET"/>
    <s v="Aqua"/>
    <s v="Twin: 66x96&quot;/20x30&quot;/39x75+14&quot;"/>
    <s v="B"/>
    <n v="85"/>
    <n v="1443.33"/>
  </r>
  <r>
    <s v="ID12-2390"/>
    <x v="1"/>
    <s v="Intelligent Design"/>
    <s v="Cassiopeia"/>
    <s v="B3006C"/>
    <s v="DUVET&amp;DUVET SET"/>
    <s v="Charcoal"/>
    <s v="King/Cal King:104&quot;W x 90&quot;L/20&quot;W x 36&quot;L (2)/14&quot;W x 14&quot;L"/>
    <s v="B"/>
    <n v="40"/>
    <n v="1441.34"/>
  </r>
  <r>
    <s v="CS20-0448"/>
    <x v="5"/>
    <s v="Comfort Spaces"/>
    <s v="Microfiber Coolmax"/>
    <s v="X3067A"/>
    <s v="SHEET/SHEET SET"/>
    <s v="Light Grey"/>
    <s v="Cal King: 108&quot;W x 102&quot;L/20&quot;W x 40&quot;L (2)/72&quot;W x 84&quot;L + 14&quot;D"/>
    <s v="ARB"/>
    <n v="65"/>
    <n v="1430.65"/>
  </r>
  <r>
    <s v="MP40-8463"/>
    <x v="0"/>
    <s v="Madison Park"/>
    <s v="Veronica"/>
    <s v="G1020A"/>
    <s v="WINDOW PANEL"/>
    <s v="White/Navy"/>
    <s v="50&quot;W x 95&quot;L"/>
    <s v="TBD"/>
    <n v="61"/>
    <n v="1427.12"/>
  </r>
  <r>
    <s v="CS20-0961"/>
    <x v="5"/>
    <s v="Comfort Spaces"/>
    <s v="Cotton Flannel 135GSM"/>
    <s v="X3069K"/>
    <s v="SHEET/SHEET SET"/>
    <s v="Aqua"/>
    <s v="Cal King: 108&quot;W x 102&quot;L/72&quot;W x 84&quot;L + 14&quot;D/21&quot;W x 40&quot;L (2)"/>
    <s v="ARB-"/>
    <n v="49"/>
    <n v="1425.9"/>
  </r>
  <r>
    <s v="AM51-0517"/>
    <x v="3"/>
    <s v="Madison Park"/>
    <s v="Bamboo Cotton"/>
    <s v="E6003C"/>
    <s v="BLANKET"/>
    <s v="Ivory"/>
    <s v="Twin: 66&quot;x90&quot;"/>
    <s v="TBD"/>
    <n v="61"/>
    <n v="1421.24"/>
  </r>
  <r>
    <s v="MP105-1270"/>
    <x v="2"/>
    <s v="Madison Park"/>
    <s v="Welburn"/>
    <s v="F0518"/>
    <s v="ACCENT BENCH"/>
    <s v="Light Blue"/>
    <s v="49.5&quot;W x 19.25&quot;D x 23&quot;H"/>
    <s v="TBD"/>
    <n v="11"/>
    <n v="1421.12"/>
  </r>
  <r>
    <s v="MP50-8728"/>
    <x v="3"/>
    <s v="Madison Park"/>
    <s v="Ruched Fur"/>
    <s v="E1045L"/>
    <s v="THROW"/>
    <s v="Blue Tie Dye"/>
    <s v="50x60&quot;"/>
    <s v="ART"/>
    <n v="68"/>
    <n v="1419.16"/>
  </r>
  <r>
    <s v="AM51-0514"/>
    <x v="3"/>
    <s v="Madison Park"/>
    <s v="Bamboo Cotton"/>
    <s v="E6003B"/>
    <s v="BLANKET"/>
    <s v="Grey"/>
    <s v="Twin: 66&quot;x90&quot;"/>
    <s v="TBD"/>
    <n v="59"/>
    <n v="1416.68"/>
  </r>
  <r>
    <s v="MP70-8568"/>
    <x v="7"/>
    <s v="Madison Park"/>
    <s v="Spa Waffle"/>
    <s v="H0043P"/>
    <s v="SHOWER CURTAIN"/>
    <s v="Sage Green"/>
    <s v="Extra Width: 108&quot;x72&quot;"/>
    <s v="B"/>
    <n v="76"/>
    <n v="1414.72"/>
  </r>
  <r>
    <s v="AM20-0342"/>
    <x v="5"/>
    <s v="Super Listing"/>
    <s v="Cotton 144TC"/>
    <s v="D0055A"/>
    <s v="SHEET/SHEET SET"/>
    <s v="White"/>
    <s v="Twin XL: 66x96&quot;/20x30&quot;/39x80&quot;+12&quot;"/>
    <s v="B"/>
    <n v="69"/>
    <n v="1410.19"/>
  </r>
  <r>
    <s v="II04-8413"/>
    <x v="14"/>
    <s v="INK+IVY"/>
    <s v="IM222101"/>
    <s v="Q0010C"/>
    <s v="ROBE"/>
    <s v="Steel 030"/>
    <s v="XS/S"/>
    <s v="A"/>
    <n v="60"/>
    <n v="1403.85"/>
  </r>
  <r>
    <s v="AM14-0368"/>
    <x v="1"/>
    <s v="Super Listing"/>
    <s v="Mina"/>
    <s v="A6005H"/>
    <s v="QUILT"/>
    <s v="Green"/>
    <s v="Twin/Twin XL: 66x90&quot;/20x26&quot;"/>
    <s v="B"/>
    <n v="58"/>
    <n v="1402.17"/>
  </r>
  <r>
    <s v="FUR120-0056"/>
    <x v="2"/>
    <s v="INK+IVY"/>
    <s v="Lennox"/>
    <s v="F0515"/>
    <s v="OCCASIONL TABLE"/>
    <s v="Natural"/>
    <s v="15.75&quot;W x 15&quot;D x 23.75&quot;H"/>
    <s v="B"/>
    <n v="25"/>
    <n v="1388.59"/>
  </r>
  <r>
    <s v="ID20-1910"/>
    <x v="5"/>
    <s v="Intelligent Design"/>
    <s v="Microfiber"/>
    <s v="D0037E-1"/>
    <s v="SHEET/SHEET SET"/>
    <s v="White"/>
    <s v="Twin: 66&quot;Wx96&quot;L/20&quot;Wx30&quot;L(2)/39&quot;Wx75&quot;L+14&quot;D"/>
    <s v="B"/>
    <n v="106"/>
    <n v="1386.54"/>
  </r>
  <r>
    <s v="MP10-8724"/>
    <x v="1"/>
    <s v="Madison Park"/>
    <s v="Ophelia"/>
    <s v="A7001"/>
    <s v="COMFORTER (SET)"/>
    <s v="Multi"/>
    <s v="Cal King:104&quot;Wx92&quot;L/20&quot;Wx36&quot;L(2)/72&quot;Wx84&quot;L+15&quot;D/18&quot;Wx18&quot;L/16&quot;Wx16&quot;L/26&quot;Wx26&quot;L(2)"/>
    <s v="TBD"/>
    <n v="18"/>
    <n v="1386.19"/>
  </r>
  <r>
    <s v="ID12-2388"/>
    <x v="1"/>
    <s v="Intelligent Design"/>
    <s v="Cassiopeia"/>
    <s v="B3006C"/>
    <s v="DUVET&amp;DUVET SET"/>
    <s v="Charcoal"/>
    <s v="Twin/Twin XL:68&quot;W x 90&quot;L/20&quot;W x 26&quot;L/14&quot;W x 14&quot;L"/>
    <s v="B"/>
    <n v="51"/>
    <n v="1378.76"/>
  </r>
  <r>
    <s v="CCS20-005"/>
    <x v="5"/>
    <s v="Croscill"/>
    <s v="Luxury Egyptian"/>
    <s v="D6001C-1"/>
    <s v="SHEET/SHEET SET"/>
    <s v="White"/>
    <s v="King:20x40&quot;(2)"/>
    <s v="B"/>
    <n v="57"/>
    <n v="1376.58"/>
  </r>
  <r>
    <s v="BR20-4963"/>
    <x v="5"/>
    <s v="Beautyrest"/>
    <s v="1500TC Solid Cooling Sheet Set"/>
    <s v="D7003E"/>
    <s v="SHEET/SHEET SET"/>
    <s v="Blue"/>
    <s v="King: 108x102&quot;/20x40&quot;(2)/78x80+15&quot;"/>
    <s v="EXT"/>
    <n v="43"/>
    <n v="1375.14"/>
  </r>
  <r>
    <s v="ID20-2214"/>
    <x v="5"/>
    <s v="Intelligent Design"/>
    <s v="Microfiber"/>
    <s v="D0037K"/>
    <s v="SHEET/SHEET SET"/>
    <s v="Lavender"/>
    <s v="Twin XL: 66x102&quot;/20x30&quot;/39x80+12&quot;"/>
    <s v="B"/>
    <n v="114"/>
    <n v="1369.58"/>
  </r>
  <r>
    <s v="MP70-8554"/>
    <x v="7"/>
    <s v="Madison Park"/>
    <s v="Spa Waffle"/>
    <s v="H0044D"/>
    <s v="SHOWER CURTAIN"/>
    <s v="Charcoal"/>
    <s v="Long: 72x78&quot;"/>
    <s v="B"/>
    <n v="77"/>
    <n v="1357.47"/>
  </r>
  <r>
    <s v="MP70-8595"/>
    <x v="7"/>
    <s v="Madison Park"/>
    <s v="Ariana Ombre Waffle"/>
    <s v="H0043V"/>
    <s v="SHOWER CURTAIN"/>
    <s v="Blue"/>
    <s v="Stall: 36x72''"/>
    <s v="TBD"/>
    <n v="137"/>
    <n v="1357.01"/>
  </r>
  <r>
    <s v="CS14-1792"/>
    <x v="1"/>
    <s v="Comfort Spaces"/>
    <s v="Gloria"/>
    <s v="X1027F"/>
    <s v="QUILT"/>
    <s v="Grey Yellow"/>
    <s v="King: 104&quot;Wx90&quot;L/20&quot;Wx36&quot;L+0.5&quot;D(2)"/>
    <s v="ART"/>
    <n v="52"/>
    <n v="1356.68"/>
  </r>
  <r>
    <s v="WR12-4031"/>
    <x v="1"/>
    <s v="Woolrich"/>
    <s v="Mckenzie"/>
    <s v="A7003B"/>
    <s v="DUVET&amp;DUVET SET"/>
    <s v="Grey"/>
    <s v="Full/Queen:90x92&quot;/20x26&quot;(2)"/>
    <s v="TBD"/>
    <n v="20"/>
    <n v="1351.75"/>
  </r>
  <r>
    <s v="CS10-1757"/>
    <x v="1"/>
    <s v="Comfort Spaces"/>
    <s v="Vixie"/>
    <s v="X1022O"/>
    <s v="COMFORTER (SET)"/>
    <s v="Navy/Light Blue"/>
    <s v="Full/Queen: 90x90&quot;/20x26&quot;(2)"/>
    <s v="ART"/>
    <n v="55"/>
    <n v="1342"/>
  </r>
  <r>
    <s v="CCS20-015"/>
    <x v="5"/>
    <s v="Croscill"/>
    <s v="Luxury Egyptian"/>
    <s v="D6001A-1"/>
    <s v="SHEET/SHEET SET"/>
    <s v="Grey"/>
    <s v="King:20x40&quot;(2)"/>
    <s v="B"/>
    <n v="57"/>
    <n v="1341.74"/>
  </r>
  <r>
    <s v="WR12-4036"/>
    <x v="1"/>
    <s v="Woolrich"/>
    <s v="Mckenzie"/>
    <s v="A7003A"/>
    <s v="DUVET&amp;DUVET SET"/>
    <s v="Blue"/>
    <s v="Full/Queen:90x92&quot;/20x26&quot;(2)"/>
    <s v="TBD"/>
    <n v="20"/>
    <n v="1340.33"/>
  </r>
  <r>
    <s v="AM10-0539"/>
    <x v="1"/>
    <s v="Super Listing"/>
    <s v="Gigi"/>
    <s v="A6013A"/>
    <s v="COMFORTER (SET)"/>
    <s v="White"/>
    <s v="Full/Queen: 90x90&quot;/20x26&quot;(2)"/>
    <s v="TBD"/>
    <n v="36"/>
    <n v="1331.46"/>
  </r>
  <r>
    <s v="BASI16-0596"/>
    <x v="4"/>
    <s v="Sleep Philosophy"/>
    <s v="Holden"/>
    <s v="C0028A"/>
    <s v="MATT PAD/TOPPER"/>
    <s v="White"/>
    <s v="Twin XL: 39x80+16&quot;"/>
    <s v="ARB"/>
    <n v="109"/>
    <n v="1326.53"/>
  </r>
  <r>
    <s v="ID12-2260"/>
    <x v="1"/>
    <s v="Intelligent Design"/>
    <s v="Cassiopeia"/>
    <s v="B3006B"/>
    <s v="DUVET&amp;DUVET SET"/>
    <s v="Lavender"/>
    <s v="King/Cal King: 104&quot;W x 90&quot;L/20&quot;W x 36&quot;L (2)/14&quot;W x 14&quot;L"/>
    <s v="B"/>
    <n v="37"/>
    <n v="1320.71"/>
  </r>
  <r>
    <s v="ST54-0210"/>
    <x v="3"/>
    <s v="Serta"/>
    <s v="Freya AZ"/>
    <s v="X4047E"/>
    <s v="ELECT BLANKET"/>
    <s v="Stone Brown"/>
    <s v="Twin:62x84&quot;"/>
    <s v="ARB-"/>
    <n v="28"/>
    <n v="1314.88"/>
  </r>
  <r>
    <s v="AM20-0345"/>
    <x v="5"/>
    <s v="Super Listing"/>
    <s v="Cotton 144TC"/>
    <s v="D0055A"/>
    <s v="SHEET/SHEET SET"/>
    <s v="White"/>
    <s v="King: 108x102&quot;/20x40&quot;(2)/78x80&quot;+14&quot;"/>
    <s v="B"/>
    <n v="48"/>
    <n v="1313.97"/>
  </r>
  <r>
    <s v="CS14-1281-3"/>
    <x v="1"/>
    <s v="Comfort Spaces"/>
    <s v="Kienna"/>
    <s v="X1003J"/>
    <s v="COVERLET&amp;BEDSPR"/>
    <s v="Charcoal Grey"/>
    <s v="King: 104&quot;W x 90&quot;W/20&quot;W x 36&quot;L + 1/2&quot;D (2)"/>
    <s v="ARB"/>
    <n v="42"/>
    <n v="1310.82"/>
  </r>
  <r>
    <s v="MP20-1190"/>
    <x v="5"/>
    <s v="Madison Park"/>
    <s v="3M Microcell"/>
    <s v="D0015F"/>
    <s v="SHEET/SHEET SET"/>
    <s v="Khaki"/>
    <s v="Twin: 66x96&quot;/39x75+16&quot;/20x30&quot;"/>
    <s v="B"/>
    <n v="94"/>
    <n v="1307.55"/>
  </r>
  <r>
    <s v="MP70-8630"/>
    <x v="7"/>
    <s v="Madison Park"/>
    <s v="Arbor Waffle"/>
    <s v="H0044C"/>
    <s v="SHOWER CURTAIN"/>
    <s v="Beige"/>
    <s v="Stall: 36x72''"/>
    <s v="TBD"/>
    <n v="156"/>
    <n v="1302.8699999999999"/>
  </r>
  <r>
    <s v="BR20-4962"/>
    <x v="5"/>
    <s v="Beautyrest"/>
    <s v="1500TC Solid Cooling Sheet Set"/>
    <s v="D7003E"/>
    <s v="SHEET/SHEET SET"/>
    <s v="Blue"/>
    <s v="Queen: 90x102&quot;/20x30&quot;(2)/60x80+15&quot;"/>
    <s v="EXT"/>
    <n v="47"/>
    <n v="1294.8499999999999"/>
  </r>
  <r>
    <s v="CS14-1770"/>
    <x v="1"/>
    <s v="Comfort Spaces"/>
    <s v="Kienna"/>
    <s v="X1075C"/>
    <s v="COVERLET&amp;BEDSPR"/>
    <s v="White"/>
    <s v="King: 104x90&quot;/20x36&quot;(2)"/>
    <s v="ART"/>
    <n v="42"/>
    <n v="1280.1600000000001"/>
  </r>
  <r>
    <s v="MP70-8561"/>
    <x v="7"/>
    <s v="Madison Park"/>
    <s v="Spa Waffle"/>
    <s v="H0043N"/>
    <s v="SHOWER CURTAIN"/>
    <s v="Cream"/>
    <s v="Stall: 36x72''"/>
    <s v="TBD"/>
    <n v="123"/>
    <n v="1277.29"/>
  </r>
  <r>
    <s v="CS20-1484"/>
    <x v="5"/>
    <s v="Comfort Spaces"/>
    <s v="Microfiber Coolmax"/>
    <s v="X3067C-1"/>
    <s v="SHEET/SHEET SET"/>
    <s v="White"/>
    <s v="Twin: 39x75&quot;+14&quot;"/>
    <s v="ARB-"/>
    <n v="161"/>
    <n v="1268.68"/>
  </r>
  <r>
    <s v="AM10-0549"/>
    <x v="1"/>
    <s v="Super Listing"/>
    <s v="Gigi"/>
    <s v="A6013H"/>
    <s v="COMFORTER (SET)"/>
    <s v="Pink"/>
    <s v="King: 104x90&quot;/20x36&quot;(2)"/>
    <s v="TBD"/>
    <n v="29"/>
    <n v="1267.68"/>
  </r>
  <r>
    <s v="RH10-0011"/>
    <x v="1"/>
    <s v="Regency Heights"/>
    <s v="Blake"/>
    <s v="A6009C"/>
    <s v="COMFORTER (SET)"/>
    <s v="Terracotta"/>
    <s v="Full/Queen: 90x90&quot;/20x26&quot;(2)"/>
    <s v="TBD"/>
    <n v="34"/>
    <n v="1266.19"/>
  </r>
  <r>
    <s v="ID10-2490"/>
    <x v="1"/>
    <s v="Intelligent Design"/>
    <s v="Ella"/>
    <s v="B1040A"/>
    <s v="COMFORTER (SET)"/>
    <s v="Lavendar"/>
    <s v="King/Cal King:104&quot;Wx90&quot;L/20&quot;Wx36&quot;L(2)"/>
    <s v="NEW"/>
    <n v="27"/>
    <n v="1259.49"/>
  </r>
  <r>
    <s v="MPS137-0315"/>
    <x v="2"/>
    <s v="Madison Park Signature"/>
    <s v="Victoria"/>
    <s v="F0525"/>
    <s v="DRESSER/CHEST"/>
    <s v="Antique Cream"/>
    <s v="40&quot;Wx19&quot;Dx36&quot;H"/>
    <s v="TBD"/>
    <n v="3"/>
    <n v="1254.6300000000001"/>
  </r>
  <r>
    <s v="CS14-1778"/>
    <x v="1"/>
    <s v="Comfort Spaces"/>
    <s v="Kienna"/>
    <s v="X1076C"/>
    <s v="COVERLET&amp;BEDSPR"/>
    <s v="White"/>
    <s v="Full/Queen: 90x90&quot;/20x26&quot;(2)"/>
    <s v="ART"/>
    <n v="50"/>
    <n v="1247"/>
  </r>
  <r>
    <s v="ID20-1427"/>
    <x v="5"/>
    <s v="Intelligent Design"/>
    <s v="Novelty"/>
    <s v="D0025A"/>
    <s v="SHEET/SHEET SET"/>
    <s v="Grey/Blue Road Trip"/>
    <s v="Twin XL: 66&quot;W x 102&quot;L /20&quot;W x 30&quot;L (1) /39&quot;W x 80&quot;L + 14&quot;D"/>
    <s v="B"/>
    <n v="89"/>
    <n v="1245.06"/>
  </r>
  <r>
    <s v="ID20-1454"/>
    <x v="5"/>
    <s v="Intelligent Design"/>
    <s v="Microfiber"/>
    <s v="D0037C-1"/>
    <s v="SHEET/SHEET SET"/>
    <s v="Grey"/>
    <s v="Twin: 66&quot;W x 96&quot;L/20&quot;W x 30&quot;L (2)/39&quot;W x 75&quot;L + 14&quot;D"/>
    <s v="B"/>
    <n v="97"/>
    <n v="1240"/>
  </r>
  <r>
    <s v="MP70-4978"/>
    <x v="7"/>
    <s v="Madison Park"/>
    <s v="Spa Waffle"/>
    <s v="H0043A"/>
    <s v="SHOWER CURTAIN"/>
    <s v="Taupe"/>
    <s v="108&quot;W x 72&quot;L"/>
    <s v="A++"/>
    <n v="68"/>
    <n v="1237.32"/>
  </r>
  <r>
    <s v="MP70-8620"/>
    <x v="7"/>
    <s v="Madison Park"/>
    <s v="Arbor Waffle"/>
    <s v="H0044A"/>
    <s v="SHOWER CURTAIN"/>
    <s v="Sage Green"/>
    <s v="Stall: 36x72''"/>
    <s v="TBD"/>
    <n v="148"/>
    <n v="1237.27"/>
  </r>
  <r>
    <s v="TT10-0022"/>
    <x v="1"/>
    <s v="Madison Park"/>
    <s v="Laurel"/>
    <s v="A0019D-1"/>
    <s v="COMFORTER (SET)"/>
    <s v="Grey"/>
    <s v="Cal King: 104x92&quot;/20x36&quot;(2)/72x84+15&quot;/18x18&quot;/12x18&quot;/D6.5x18&quot;"/>
    <s v="TBD"/>
    <n v="20"/>
    <n v="1236.22"/>
  </r>
  <r>
    <s v="CS20-0460"/>
    <x v="5"/>
    <s v="Comfort Spaces"/>
    <s v="Microfiber Coolmax"/>
    <s v="X3067C"/>
    <s v="SHEET/SHEET SET"/>
    <s v="White"/>
    <s v="Cal King: 108&quot;W x 102&quot;L/20&quot;W x 40&quot;L (2)/72&quot;W x 84&quot;L + 14&quot;D"/>
    <s v="ARB"/>
    <n v="56"/>
    <n v="1232.56"/>
  </r>
  <r>
    <s v="RH10-0012"/>
    <x v="1"/>
    <s v="Regency Heights"/>
    <s v="Blake"/>
    <s v="A6009C"/>
    <s v="COMFORTER (SET)"/>
    <s v="Terracotta"/>
    <s v="King/CalKing: 104x90&quot;/20x36&quot;(2)"/>
    <s v="TBD"/>
    <n v="28"/>
    <n v="1228.94"/>
  </r>
  <r>
    <s v="AM14-0365"/>
    <x v="1"/>
    <s v="Super Listing"/>
    <s v="Mina"/>
    <s v="A6005G"/>
    <s v="QUILT"/>
    <s v="Gray"/>
    <s v="Twin/Twin XL: 66x90&quot;/20x26&quot;"/>
    <s v="B"/>
    <n v="52"/>
    <n v="1225.74"/>
  </r>
  <r>
    <s v="AM10-0550"/>
    <x v="1"/>
    <s v="Super Listing"/>
    <s v="Gigi"/>
    <s v="A6013I"/>
    <s v="COMFORTER (SET)"/>
    <s v="Burnt Orange"/>
    <s v="Twin: 66x90&quot;/20x26&quot;(1)"/>
    <s v="TBD"/>
    <n v="38"/>
    <n v="1205.82"/>
  </r>
  <r>
    <s v="MP51-8535"/>
    <x v="3"/>
    <s v="Madison Park"/>
    <s v="Zuri"/>
    <s v="X4080C"/>
    <s v="BLANKET"/>
    <s v="Blush/Grey"/>
    <s v="66x90&quot;"/>
    <s v="TBD"/>
    <n v="67"/>
    <n v="1205.33"/>
  </r>
  <r>
    <s v="CS20-0333"/>
    <x v="5"/>
    <s v="Comfort Spaces"/>
    <s v="Cotton Flannel 135GSM"/>
    <s v="X3069A"/>
    <s v="SHEET/SHEET SET"/>
    <s v="Grey"/>
    <s v="Cal King: 108&quot;W x 102&quot;L/72&quot;W x 84&quot;L + 14&quot;D/21&quot;W x 40&quot;L (2)"/>
    <s v="ARB"/>
    <n v="41"/>
    <n v="1193.0999999999999"/>
  </r>
  <r>
    <s v="CS20-1351"/>
    <x v="5"/>
    <s v="Comfort Spaces"/>
    <s v="Microfiber Coolmax"/>
    <s v="X3067E"/>
    <s v="SHEET/SHEET SET"/>
    <s v="Blue"/>
    <s v="Queen: 90x102&quot;/20x30&quot;(2)/60x80+14&quot;"/>
    <s v="ARB"/>
    <n v="60"/>
    <n v="1182.9000000000001"/>
  </r>
  <r>
    <s v="CS10-1834"/>
    <x v="1"/>
    <s v="Comfort Spaces"/>
    <s v="Juliette"/>
    <s v="X2045I"/>
    <s v="COMFORTER (SET)"/>
    <s v="Black"/>
    <s v="Full/Queen: 90&quot;W x 90&quot;L, 20&quot;W x 26&quot;L (2)"/>
    <s v="NEW"/>
    <n v="36"/>
    <n v="1180.44"/>
  </r>
  <r>
    <s v="CS20-0358"/>
    <x v="5"/>
    <s v="Comfort Spaces"/>
    <s v="Cotton Flannel 135GSM"/>
    <s v="X3069F"/>
    <s v="SHEET/SHEET SET"/>
    <s v="Grey"/>
    <s v="Cal King: 108&quot;W x 102&quot;L/72&quot;W x 84&quot;L + 14&quot;D/21&quot;W x 40&quot;L (2)"/>
    <s v="ARB-"/>
    <n v="40"/>
    <n v="1180.4000000000001"/>
  </r>
  <r>
    <s v="CH100-0058"/>
    <x v="12"/>
    <s v="Chapel Hill"/>
    <s v="Carly"/>
    <s v="F1589"/>
    <s v="MOTION"/>
    <s v="Light Grey"/>
    <s v="32&quot;W x 33&quot;D x 33&quot;H"/>
    <s v="ORT"/>
    <n v="4"/>
    <n v="1178.68"/>
  </r>
  <r>
    <s v="CS12-1701"/>
    <x v="1"/>
    <s v="Comfort Spaces"/>
    <s v="Misha"/>
    <s v="X1073D"/>
    <s v="DUVET&amp;DUVET SET"/>
    <s v="Sage"/>
    <s v="Full/Queen:90&quot;W x 90&quot;L / 20&quot;W x 26&quot;L (2)"/>
    <s v="ARB"/>
    <n v="49"/>
    <n v="1176"/>
  </r>
  <r>
    <s v="MP70-8612"/>
    <x v="7"/>
    <s v="Madison Park"/>
    <s v="Arbor Waffle"/>
    <s v="H0043Y"/>
    <s v="SHOWER CURTAIN"/>
    <s v="White"/>
    <s v="Extra Width: 108&quot;x72&quot;"/>
    <s v="TBD"/>
    <n v="73"/>
    <n v="1174.45"/>
  </r>
  <r>
    <s v="WR12-4037"/>
    <x v="1"/>
    <s v="Woolrich"/>
    <s v="Mckenzie"/>
    <s v="A7003A"/>
    <s v="DUVET&amp;DUVET SET"/>
    <s v="Blue"/>
    <s v="King/Cal King:104x92&quot;/20x36&quot;(2)"/>
    <s v="TBD"/>
    <n v="15"/>
    <n v="1172.6099999999999"/>
  </r>
  <r>
    <s v="RH10-0016"/>
    <x v="1"/>
    <s v="Regency Heights"/>
    <s v="Blake"/>
    <s v="A6009E"/>
    <s v="COMFORTER (SET)"/>
    <s v="Neutral"/>
    <s v="Twin/Twin XL: 66x90&quot;/20x26&quot;(1)"/>
    <s v="TBD"/>
    <n v="33"/>
    <n v="1157.6199999999999"/>
  </r>
  <r>
    <s v="MP51-8539"/>
    <x v="3"/>
    <s v="Madison Park"/>
    <s v="Zuri"/>
    <s v="X4080D"/>
    <s v="BLANKET"/>
    <s v="Brown"/>
    <s v="90x90&quot;"/>
    <s v="TBD"/>
    <n v="55"/>
    <n v="1154.45"/>
  </r>
  <r>
    <s v="TT10-0040"/>
    <x v="1"/>
    <s v="Madison Park"/>
    <s v="Laurel"/>
    <s v="A0019C-1"/>
    <s v="COMFORTER (SET)"/>
    <s v="White"/>
    <s v="Queen: 90x90&quot;/20x26&quot;(2)/60x80+15&quot;/18x18&quot;/12x18&quot;/D6.5x18&quot;"/>
    <s v="TBD"/>
    <n v="17"/>
    <n v="1144.3399999999999"/>
  </r>
  <r>
    <s v="AM10-0161"/>
    <x v="1"/>
    <s v="Super Listing"/>
    <s v="Bailey"/>
    <s v="A6008B"/>
    <s v="COMFORTER (SET)"/>
    <s v="Gray"/>
    <s v="Twin/Twin XL: 66x90&quot;/20x26&quot;(1)/16x16&quot;"/>
    <s v="TBD"/>
    <n v="33"/>
    <n v="1143.8800000000001"/>
  </r>
  <r>
    <s v="MP10-8692"/>
    <x v="1"/>
    <s v="Madison Park"/>
    <s v="Royce"/>
    <s v="A1160A"/>
    <s v="COMFORTER (SET)"/>
    <s v="Grey"/>
    <s v="Cal King"/>
    <s v="TBD"/>
    <n v="15"/>
    <n v="1140.19"/>
  </r>
  <r>
    <s v="TT10-0029"/>
    <x v="1"/>
    <s v="Madison Park"/>
    <s v="Laurel"/>
    <s v="A0019A-1"/>
    <s v="COMFORTER (SET)"/>
    <s v="Plum"/>
    <s v="King: 104x92&quot;/20x36&quot;(2)/78x80+15&quot;/18x18&quot;/12x18&quot;/D6.5x18&quot;"/>
    <s v="TBD"/>
    <n v="16"/>
    <n v="1138.44"/>
  </r>
  <r>
    <s v="CS20-1477"/>
    <x v="5"/>
    <s v="Comfort Spaces"/>
    <s v="Microfiber Coolmax"/>
    <s v="X3067A-1"/>
    <s v="SHEET/SHEET SET"/>
    <s v="Light Grey"/>
    <s v="Cal King: 72x84&quot;+14&quot;"/>
    <s v="ARB-"/>
    <n v="108"/>
    <n v="1134"/>
  </r>
  <r>
    <s v="ID12-2415"/>
    <x v="1"/>
    <s v="Intelligent Design"/>
    <s v="Felicia"/>
    <s v="B3053J"/>
    <s v="DUVET&amp;DUVET SET"/>
    <s v="Green"/>
    <s v="Twin/Twin XL: 68&quot;W x 90&quot;L/20&quot;W x 26&quot;L + 2&quot;D/12&quot;W x 16&quot;L"/>
    <s v="B"/>
    <n v="37"/>
    <n v="1133.83"/>
  </r>
  <r>
    <s v="AM14-0374"/>
    <x v="1"/>
    <s v="Super Listing"/>
    <s v="Mina"/>
    <s v="A6005U"/>
    <s v="QUILT"/>
    <s v="White"/>
    <s v="Twin/Twin XL: 66x90&quot;/20x26&quot;"/>
    <s v="B"/>
    <n v="45"/>
    <n v="1130.73"/>
  </r>
  <r>
    <s v="AM73-0240"/>
    <x v="8"/>
    <s v="Super Listing"/>
    <s v="Premium Turkish Cotton"/>
    <s v="H0080D"/>
    <s v="BATH TOWEL"/>
    <s v="Beige"/>
    <s v="27x54&quot;(4)"/>
    <s v="B"/>
    <n v="43"/>
    <n v="1130.3"/>
  </r>
  <r>
    <s v="MP105-1268"/>
    <x v="2"/>
    <s v="Madison Park"/>
    <s v="Shandra"/>
    <s v="F1597"/>
    <s v="ACCENT BENCH"/>
    <s v="Light Blue"/>
    <s v="W49 x D19.5 x H18.50"/>
    <s v="TBD"/>
    <n v="10"/>
    <n v="1127.0899999999999"/>
  </r>
  <r>
    <s v="CS50-0991"/>
    <x v="3"/>
    <s v="Comfort Spaces"/>
    <s v="Ruched Throw Set"/>
    <s v="X4005C"/>
    <s v="THROW"/>
    <s v="Teal"/>
    <s v="50&quot;W x 60&quot;L/20&quot;W x 20&quot;L (2)"/>
    <s v="ARB-"/>
    <n v="52"/>
    <n v="1125.8"/>
  </r>
  <r>
    <s v="ID12-2417"/>
    <x v="1"/>
    <s v="Intelligent Design"/>
    <s v="Felicia"/>
    <s v="B3053J"/>
    <s v="DUVET&amp;DUVET SET"/>
    <s v="Green"/>
    <s v="King/Cal King: 104&quot;Wx90&quot;L/20&quot;Wx36&quot;L+2&quot;D(2)/12&quot;Wx16&quot;L"/>
    <s v="B"/>
    <n v="27"/>
    <n v="1125.1400000000001"/>
  </r>
  <r>
    <s v="MP70-8625"/>
    <x v="7"/>
    <s v="Madison Park"/>
    <s v="Arbor Waffle"/>
    <s v="H0044B"/>
    <s v="SHOWER CURTAIN"/>
    <s v="Grey"/>
    <s v="Stall: 36x72''"/>
    <s v="TBD"/>
    <n v="134"/>
    <n v="1123.8499999999999"/>
  </r>
  <r>
    <s v="FB150-1190"/>
    <x v="9"/>
    <s v="Hampton Hill"/>
    <s v="Opulentia"/>
    <s v="K0226"/>
    <s v="LGT-CHANDELIERS"/>
    <s v="Main:Antique brass+Shade:clear Hammer Glass"/>
    <s v="30.25x30.25x24.25&quot;/body:30.25x30.25x24.25&quot;/shade:3.87x3.87x5.12&quot;"/>
    <s v="B"/>
    <n v="6"/>
    <n v="1118.8800000000001"/>
  </r>
  <r>
    <s v="MP40-8670"/>
    <x v="0"/>
    <s v="Madison Park"/>
    <s v="Quincy"/>
    <s v="G1026C"/>
    <s v="WINDOW PANEL"/>
    <s v="Grey"/>
    <s v="34X64&quot;"/>
    <s v="TBD"/>
    <n v="35"/>
    <n v="1115.0999999999999"/>
  </r>
  <r>
    <s v="CS14-1773"/>
    <x v="1"/>
    <s v="Comfort Spaces"/>
    <s v="Kienna"/>
    <s v="X1076A"/>
    <s v="COVERLET&amp;BEDSPR"/>
    <s v="Green"/>
    <s v="King: 104x90&quot;/20x36&quot;(2)"/>
    <s v="ART"/>
    <n v="36"/>
    <n v="1097.28"/>
  </r>
  <r>
    <s v="MP70-8614"/>
    <x v="7"/>
    <s v="Madison Park"/>
    <s v="Arbor Waffle"/>
    <s v="H0043Z"/>
    <s v="SHOWER CURTAIN"/>
    <s v="Black"/>
    <s v="Extra Long: 72&quot;x84&quot;"/>
    <s v="TBD"/>
    <n v="71"/>
    <n v="1092.7"/>
  </r>
  <r>
    <s v="MP70-8562"/>
    <x v="7"/>
    <s v="Madison Park"/>
    <s v="Spa Waffle"/>
    <s v="H0043O"/>
    <s v="SHOWER CURTAIN"/>
    <s v="Cream"/>
    <s v="Long: 72x78&quot;"/>
    <s v="TBD"/>
    <n v="67"/>
    <n v="1089.6199999999999"/>
  </r>
  <r>
    <s v="CS20-0343"/>
    <x v="5"/>
    <s v="Comfort Spaces"/>
    <s v="Cotton Flannel 135GSM"/>
    <s v="X3069B"/>
    <s v="SHEET/SHEET SET"/>
    <s v="Aqua"/>
    <s v="Cal King: 108&quot;W x 102&quot;L/72&quot;W x 84&quot;L + 14&quot;D/21&quot;W x 40&quot;L (2)"/>
    <s v="ARB"/>
    <n v="32"/>
    <n v="1085.76"/>
  </r>
  <r>
    <s v="MP70-8631"/>
    <x v="7"/>
    <s v="Madison Park"/>
    <s v="Arbor Waffle"/>
    <s v="H0044C"/>
    <s v="SHOWER CURTAIN"/>
    <s v="Beige"/>
    <s v="Long: 72x78&quot;"/>
    <s v="TBD"/>
    <n v="73"/>
    <n v="1083.6600000000001"/>
  </r>
  <r>
    <s v="TT10-0024"/>
    <x v="1"/>
    <s v="Madison Park"/>
    <s v="Laurel"/>
    <s v="A0019H-1"/>
    <s v="COMFORTER (SET)"/>
    <s v="Taupe"/>
    <s v="Queen: 90x90&quot;/20x26&quot;(2)/60x80+15&quot;/18x18&quot;/12x18&quot;/D6.5x18&quot;"/>
    <s v="TBD"/>
    <n v="16"/>
    <n v="1081.4100000000001"/>
  </r>
  <r>
    <s v="CS20-0507"/>
    <x v="5"/>
    <s v="Comfort Spaces"/>
    <s v="Microfiber Coolmax"/>
    <s v="X3067D"/>
    <s v="SHEET/SHEET SET"/>
    <s v="Charcoal"/>
    <s v="Twin: 66&quot;W x 96&quot;L/20&quot;W x 30&quot;L(1)/39&quot;W x 75&quot;L + 14&quot;H"/>
    <s v="ARB"/>
    <n v="62"/>
    <n v="1076.94"/>
  </r>
  <r>
    <s v="CS14-1751"/>
    <x v="1"/>
    <s v="Comfort Spaces"/>
    <s v="Kienna"/>
    <s v="X1003K"/>
    <s v="COVERLET&amp;BEDSPR"/>
    <s v="Green"/>
    <s v="Full/Queen: 90x90&quot;/20x26&quot;(2)"/>
    <s v="ART"/>
    <n v="43"/>
    <n v="1072.42"/>
  </r>
  <r>
    <s v="MP40-3560"/>
    <x v="0"/>
    <s v="Madison Park"/>
    <s v="Emilia"/>
    <s v="G0001J"/>
    <s v="WINDOW PANEL"/>
    <s v="Dusty Aqua"/>
    <s v="50x120&quot;"/>
    <s v="B"/>
    <n v="50"/>
    <n v="1070.98"/>
  </r>
  <r>
    <s v="CS14-1752"/>
    <x v="1"/>
    <s v="Comfort Spaces"/>
    <s v="Kienna"/>
    <s v="X1003K"/>
    <s v="COVERLET&amp;BEDSPR"/>
    <s v="Green"/>
    <s v="King: 104x90&quot;/20x36&quot;(2)"/>
    <s v="ART"/>
    <n v="35"/>
    <n v="1066.8"/>
  </r>
  <r>
    <s v="CS10-1782"/>
    <x v="1"/>
    <s v="Comfort Spaces"/>
    <s v="Gloria"/>
    <s v="X1027E"/>
    <s v="COMFORTER (SET)"/>
    <s v="Grey Yellow"/>
    <s v="Full:80&quot;Wx90&quot;L/20&quot;Wx26&quot;L(2)/81&quot;Wx96&quot;L/54&quot;Wx75&quot;L+15&quot;D/20&quot;Wx30&quot;L(2)/20&quot;Wx30&quot;L(2)"/>
    <s v="ART"/>
    <n v="30"/>
    <n v="1065.9000000000001"/>
  </r>
  <r>
    <s v="MP70-8606"/>
    <x v="7"/>
    <s v="Madison Park"/>
    <s v="Arbor Waffle"/>
    <s v="H0043X"/>
    <s v="SHOWER CURTAIN"/>
    <s v="Charcoal"/>
    <s v="Long: 72x78&quot;"/>
    <s v="TBD"/>
    <n v="71"/>
    <n v="1060.78"/>
  </r>
  <r>
    <s v="AM20-0484"/>
    <x v="5"/>
    <s v="Super Listing"/>
    <s v="Cotton 144TC"/>
    <s v="D0055G"/>
    <s v="SHEET/SHEET SET"/>
    <s v="Diamond Grey"/>
    <s v="King: 108x102&quot;/20x40&quot;(2)/78x80&quot;+14&quot;"/>
    <s v="B"/>
    <n v="39"/>
    <n v="1060.05"/>
  </r>
  <r>
    <s v="AM20-0481"/>
    <x v="5"/>
    <s v="Super Listing"/>
    <s v="Cotton 144TC"/>
    <s v="D0055G"/>
    <s v="SHEET/SHEET SET"/>
    <s v="Diamond Grey"/>
    <s v="Twin XL: 66x96&quot;/20x30&quot;/39x80&quot;+12&quot;"/>
    <s v="B"/>
    <n v="60"/>
    <n v="1059.1500000000001"/>
  </r>
  <r>
    <s v="ID12-2372"/>
    <x v="1"/>
    <s v="Intelligent Design"/>
    <s v="Lucy"/>
    <s v="B3072F"/>
    <s v="DUVET&amp;DUVET SET"/>
    <s v="Black"/>
    <s v="Twin/Twin XL: 68&quot;W x 90&quot;L/20&quot;W x 26&quot;L"/>
    <s v="B"/>
    <n v="36"/>
    <n v="1056.3"/>
  </r>
  <r>
    <s v="MP70-8592"/>
    <x v="7"/>
    <s v="Madison Park"/>
    <s v="Ariana Ombre Waffle"/>
    <s v="H0043T"/>
    <s v="SHOWER CURTAIN"/>
    <s v="Taupe"/>
    <s v="Extra Width: 108&quot;x72&quot;"/>
    <s v="TBD"/>
    <n v="56"/>
    <n v="1051.3800000000001"/>
  </r>
  <r>
    <s v="CS10-1760"/>
    <x v="1"/>
    <s v="Comfort Spaces"/>
    <s v="Vixie"/>
    <s v="X1022P"/>
    <s v="COMFORTER (SET)"/>
    <s v="Grey/Light Grey"/>
    <s v="Full/Queen: 90x90&quot;/20x26&quot;(2)"/>
    <s v="ART"/>
    <n v="43"/>
    <n v="1049.2"/>
  </r>
  <r>
    <s v="CS20-0117"/>
    <x v="5"/>
    <s v="Comfort Spaces"/>
    <s v="Microfiber 75GSM"/>
    <s v="X3017A"/>
    <s v="SHEET/SHEET SET"/>
    <s v="Aqua"/>
    <s v="Full: 81x96&quot;/20x30&quot;(4)/54x75&quot;+14&quot;"/>
    <s v="ARB"/>
    <n v="67"/>
    <n v="1047.8800000000001"/>
  </r>
  <r>
    <s v="MP50-8731"/>
    <x v="3"/>
    <s v="Madison Park"/>
    <s v="Ruched Fur"/>
    <s v="E1045L"/>
    <s v="THROW"/>
    <s v="Gray Tie Dye"/>
    <s v="50x60&quot;"/>
    <s v="ART"/>
    <n v="50"/>
    <n v="1043.5"/>
  </r>
  <r>
    <s v="CS10-1783"/>
    <x v="1"/>
    <s v="Comfort Spaces"/>
    <s v="Gloria"/>
    <s v="X1027E"/>
    <s v="COMFORTER (SET)"/>
    <s v="Grey Yellow"/>
    <s v="Queen: 90&quot;Wx90&quot;L/20&quot;Wx26&quot;L(2)/90&quot;Wx102&quot;L/60&quot;Wx80&quot;L+15&quot;D/20&quot;Wx30&quot;L(2)/20&quot;Wx30&quot;L(2)"/>
    <s v="ART"/>
    <n v="27"/>
    <n v="1039.5"/>
  </r>
  <r>
    <s v="AM10-0547"/>
    <x v="1"/>
    <s v="Super Listing"/>
    <s v="Gigi"/>
    <s v="A6013G"/>
    <s v="COMFORTER (SET)"/>
    <s v="Pink"/>
    <s v="Twin: 66x90&quot;/20x26&quot;(1)"/>
    <s v="TBD"/>
    <n v="34"/>
    <n v="1033.48"/>
  </r>
  <r>
    <s v="CS20-0120"/>
    <x v="5"/>
    <s v="Comfort Spaces"/>
    <s v="Microfiber 75GSM"/>
    <s v="X3017B"/>
    <s v="SHEET/SHEET SET"/>
    <s v="Light Gray"/>
    <s v="Full: 81x96&quot;/20x30&quot;(4)/54x75&quot;+14&quot;"/>
    <s v="ARB-"/>
    <n v="66"/>
    <n v="1030.96"/>
  </r>
  <r>
    <s v="MP51-8536"/>
    <x v="3"/>
    <s v="Madison Park"/>
    <s v="Zuri"/>
    <s v="X4080C"/>
    <s v="BLANKET"/>
    <s v="Blush/Grey"/>
    <s v="90x90&quot;"/>
    <s v="TBD"/>
    <n v="49"/>
    <n v="1028.51"/>
  </r>
  <r>
    <s v="CS20-1799"/>
    <x v="5"/>
    <s v="Comfort Spaces"/>
    <s v="Rayon Bamboo Blend"/>
    <s v="D7007A"/>
    <s v="SHEET/SHEET SET"/>
    <s v="Sage"/>
    <s v="Queen: 90x102&quot;/20x30&quot;(2)/60x80&quot;+14&quot;"/>
    <s v="ART"/>
    <n v="51"/>
    <n v="1027.6500000000001"/>
  </r>
  <r>
    <s v="TT10-0017"/>
    <x v="1"/>
    <s v="Intelligent Design"/>
    <s v="Raina"/>
    <s v="B3054D-1"/>
    <s v="COMFORTER (SET)"/>
    <s v="Ivory/Gold"/>
    <s v="King/Cal King: 104&quot;W x 90&quot;L/20&quot;W x 36L + 1&quot;D(2)/12&quot;W x 16&quot;L /16&quot;W x 16&quot;L"/>
    <s v="TBD"/>
    <n v="20"/>
    <n v="1024.6199999999999"/>
  </r>
  <r>
    <s v="TT10-0041"/>
    <x v="1"/>
    <s v="Madison Park"/>
    <s v="Laurel"/>
    <s v="A0019C-1"/>
    <s v="COMFORTER (SET)"/>
    <s v="White"/>
    <s v="King: 104x92&quot;/20x36&quot;(2)/78x80+15&quot;/18x18&quot;/12x18&quot;/D6.5x18&quot;"/>
    <s v="TBD"/>
    <n v="14"/>
    <n v="1020.37"/>
  </r>
  <r>
    <s v="MP70-8555"/>
    <x v="7"/>
    <s v="Madison Park"/>
    <s v="Spa Waffle"/>
    <s v="H0043L"/>
    <s v="SHOWER CURTAIN"/>
    <s v="Charcoal"/>
    <s v="Extra Width: 108&quot;x72&quot;"/>
    <s v="A"/>
    <n v="53"/>
    <n v="1013"/>
  </r>
  <r>
    <s v="MP70-8560"/>
    <x v="7"/>
    <s v="Madison Park"/>
    <s v="Spa Waffle"/>
    <s v="H0043O"/>
    <s v="SHOWER CURTAIN"/>
    <s v="Cream"/>
    <s v="Extra Long: 72&quot;x84&quot;"/>
    <s v="TBD"/>
    <n v="58"/>
    <n v="1009.05"/>
  </r>
  <r>
    <s v="CS14-1774"/>
    <x v="1"/>
    <s v="Comfort Spaces"/>
    <s v="Kienna"/>
    <s v="X1076B"/>
    <s v="COVERLET&amp;BEDSPR"/>
    <s v="Beige"/>
    <s v="Twin: 66x90&quot;/20x26&quot;"/>
    <s v="ART"/>
    <n v="52"/>
    <n v="1008.28"/>
  </r>
  <r>
    <s v="TT10-0030"/>
    <x v="1"/>
    <s v="Madison Park"/>
    <s v="Laurel"/>
    <s v="A0019A-1"/>
    <s v="COMFORTER (SET)"/>
    <s v="Plum"/>
    <s v="Cal King: 104x92&quot;/20x36&quot;(2)/72x84+15&quot;/18x18&quot;/12x18&quot;/D6.5x18&quot;"/>
    <s v="TBD"/>
    <n v="17"/>
    <n v="1006.61"/>
  </r>
  <r>
    <s v="CS20-0353"/>
    <x v="5"/>
    <s v="Comfort Spaces"/>
    <s v="Cotton Flannel 135GSM"/>
    <s v="X3069E"/>
    <s v="SHEET/SHEET SET"/>
    <s v="Blue"/>
    <s v="Cal King: 108&quot;W x 102&quot;L/72&quot;W x 84&quot;L + 14&quot;D/21&quot;W x 40&quot;L (2)"/>
    <s v="ARB-"/>
    <n v="34"/>
    <n v="1003.34"/>
  </r>
  <r>
    <s v="BR20-4966"/>
    <x v="5"/>
    <s v="Beautyrest"/>
    <s v="1500TC Solid Cooling Sheet Set"/>
    <s v="D7003F"/>
    <s v="SHEET/SHEET SET"/>
    <s v="Mauve"/>
    <s v="Queen: 90x102&quot;/20x30&quot;(2)/60x80+15&quot;"/>
    <s v="EXT"/>
    <n v="36"/>
    <n v="991.8"/>
  </r>
  <r>
    <s v="ID12-2275"/>
    <x v="1"/>
    <s v="Intelligent Design"/>
    <s v="Lucy"/>
    <s v="B3072C"/>
    <s v="DUVET&amp;DUVET SET"/>
    <s v="Rust"/>
    <s v="Twin/Twin XL: 68&quot;W x 90&quot;L/20&quot;W x 26&quot;L"/>
    <s v="B"/>
    <n v="33"/>
    <n v="982.94"/>
  </r>
  <r>
    <s v="MP70-8626"/>
    <x v="7"/>
    <s v="Madison Park"/>
    <s v="Arbor Waffle"/>
    <s v="H0044B"/>
    <s v="SHOWER CURTAIN"/>
    <s v="Grey"/>
    <s v="Long: 72x78&quot;"/>
    <s v="TBD"/>
    <n v="67"/>
    <n v="978.28"/>
  </r>
  <r>
    <s v="AM10-0538"/>
    <x v="1"/>
    <s v="Super Listing"/>
    <s v="Gigi"/>
    <s v="A6013A"/>
    <s v="COMFORTER (SET)"/>
    <s v="White"/>
    <s v="Twin: 66x90&quot;/20x26&quot;(1)"/>
    <s v="TBD"/>
    <n v="30"/>
    <n v="967.47"/>
  </r>
  <r>
    <s v="CS20-1805"/>
    <x v="5"/>
    <s v="Comfort Spaces"/>
    <s v="Rayon Bamboo Blend"/>
    <s v="D7007B"/>
    <s v="SHEET/SHEET SET"/>
    <s v="Light Grey"/>
    <s v="Queen: 90x102&quot;/20x30&quot;(2)/60x80&quot;+14&quot;"/>
    <s v="ART"/>
    <n v="48"/>
    <n v="967.2"/>
  </r>
  <r>
    <s v="WR10-4038"/>
    <x v="1"/>
    <s v="Woolrich"/>
    <s v="Lyon"/>
    <s v="A7002B"/>
    <s v="COMFORTER (SET)"/>
    <s v="Green"/>
    <s v="Full/Queen: 92x94&quot;/20x26&quot;(2)"/>
    <s v="TBD"/>
    <n v="14"/>
    <n v="960.44"/>
  </r>
  <r>
    <s v="MPS137-0326"/>
    <x v="2"/>
    <s v="Madison Park Signature"/>
    <s v="Beckett"/>
    <s v="F0540"/>
    <s v="DRESSER/CHEST"/>
    <s v="Morocco Brown"/>
    <s v="46&quot;Wx19&quot;Dx33&quot;H"/>
    <s v="TBD"/>
    <n v="2"/>
    <n v="959.18"/>
  </r>
  <r>
    <s v="MP70-8604"/>
    <x v="7"/>
    <s v="Madison Park"/>
    <s v="Arbor Waffle"/>
    <s v="H0043X"/>
    <s v="SHOWER CURTAIN"/>
    <s v="Charcoal"/>
    <s v="Extra Long: 72&quot;x84&quot;"/>
    <s v="TBD"/>
    <n v="60"/>
    <n v="955.41"/>
  </r>
  <r>
    <s v="CS12-1702"/>
    <x v="1"/>
    <s v="Comfort Spaces"/>
    <s v="Misha"/>
    <s v="X1073D"/>
    <s v="DUVET&amp;DUVET SET"/>
    <s v="Sage"/>
    <s v="King/Cal King: 104&quot;W x 90&quot;L / 20&quot;W x 36&quot;L (2)"/>
    <s v="ARB"/>
    <n v="36"/>
    <n v="954"/>
  </r>
  <r>
    <s v="ID12-1944"/>
    <x v="1"/>
    <s v="Intelligent Design"/>
    <s v="Felicia"/>
    <s v="B3053A"/>
    <s v="DUVET&amp;DUVET SET"/>
    <s v="Black"/>
    <s v="Twin/Twin XL:68&quot;Wx90&quot;L/20&quot;Wx26&quot;L+2&quot;D/12&quot;Wx16&quot;L"/>
    <s v="B"/>
    <n v="33"/>
    <n v="939.52"/>
  </r>
  <r>
    <s v="MP40-8737"/>
    <x v="0"/>
    <s v="Madison Park"/>
    <s v="Anaheim"/>
    <s v="G0054F"/>
    <s v="WINDOW PANEL"/>
    <s v="Linen Blue"/>
    <s v="50x108&quot;"/>
    <s v="TBD"/>
    <n v="38"/>
    <n v="939.36"/>
  </r>
  <r>
    <s v="WR10-4039"/>
    <x v="1"/>
    <s v="Woolrich"/>
    <s v="Lyon"/>
    <s v="A7002B"/>
    <s v="COMFORTER (SET)"/>
    <s v="Green"/>
    <s v="King/Cal King: 106x94&quot;/20x36&quot;(2)"/>
    <s v="TBD"/>
    <n v="10"/>
    <n v="937.97"/>
  </r>
  <r>
    <s v="CS10-1785"/>
    <x v="1"/>
    <s v="Comfort Spaces"/>
    <s v="Gloria"/>
    <s v="X1027G"/>
    <s v="COMFORTER (SET)"/>
    <s v="Green"/>
    <s v="Twin: 66&quot;Wx90&quot;L/20&quot;Wx26&quot;L/66&quot;Wx96&quot;L/39&quot;Wx75&quot;L+12&quot;D/20&quot;Wx30&quot;L/20&quot;Wx30&quot;L"/>
    <s v="ART"/>
    <n v="30"/>
    <n v="934.8"/>
  </r>
  <r>
    <s v="AM20-0478"/>
    <x v="5"/>
    <s v="Super Listing"/>
    <s v="Cotton 144TC"/>
    <s v="D0055F"/>
    <s v="SHEET/SHEET SET"/>
    <s v="Diamond Blue"/>
    <s v="King: 108x102&quot;/20x40&quot;(2)/78x80&quot;+14&quot;"/>
    <s v="B"/>
    <n v="36"/>
    <n v="930.05"/>
  </r>
  <r>
    <s v="AM20-0343"/>
    <x v="5"/>
    <s v="Super Listing"/>
    <s v="Cotton 144TC"/>
    <s v="D0055A"/>
    <s v="SHEET/SHEET SET"/>
    <s v="White"/>
    <s v="Full: 81x96&quot;/20x30&quot;(2)/54x75&quot;+14&quot;"/>
    <s v="B"/>
    <n v="43"/>
    <n v="924.05"/>
  </r>
  <r>
    <s v="MP40-8740"/>
    <x v="0"/>
    <s v="Madison Park"/>
    <s v="Anaheim"/>
    <s v="G0054G"/>
    <s v="WINDOW PANEL"/>
    <s v="Denim Blue"/>
    <s v="50x108&quot;"/>
    <s v="TBD"/>
    <n v="37"/>
    <n v="914.64"/>
  </r>
  <r>
    <s v="MP40-8668"/>
    <x v="0"/>
    <s v="Madison Park"/>
    <s v="Quincy"/>
    <s v="G1026C"/>
    <s v="WINDOW PANEL"/>
    <s v="Grey"/>
    <s v="31X64&quot;"/>
    <s v="TBD"/>
    <n v="30"/>
    <n v="910.22"/>
  </r>
  <r>
    <s v="AM51-0511"/>
    <x v="3"/>
    <s v="Madison Park"/>
    <s v="Bamboo Cotton"/>
    <s v="E6003A"/>
    <s v="BLANKET"/>
    <s v="White"/>
    <s v="Twin: 66&quot;x90&quot;"/>
    <s v="TBD"/>
    <n v="35"/>
    <n v="904.21"/>
  </r>
  <r>
    <s v="MP40-8332"/>
    <x v="0"/>
    <s v="Madison Park"/>
    <s v="Emilia"/>
    <s v="G0001O"/>
    <s v="WINDOW PANEL"/>
    <s v="Black"/>
    <s v="50x120&quot;"/>
    <s v="B"/>
    <n v="40"/>
    <n v="899.17"/>
  </r>
  <r>
    <s v="TT10-0019"/>
    <x v="1"/>
    <s v="Madison Park"/>
    <s v="Laurel"/>
    <s v="A0019D-1"/>
    <s v="COMFORTER (SET)"/>
    <s v="Grey"/>
    <s v="Full: 82x90&quot;/20x26&quot;(2)/54x75+15&quot;/18x18&quot;/12x18&quot;/D6.5x18&quot;"/>
    <s v="TBD"/>
    <n v="16"/>
    <n v="896.62"/>
  </r>
  <r>
    <s v="CS10-1756"/>
    <x v="1"/>
    <s v="Comfort Spaces"/>
    <s v="Vixie"/>
    <s v="X1022O"/>
    <s v="COMFORTER (SET)"/>
    <s v="Navy/Light Blue"/>
    <s v="Twin/Twin XL: 66x90&quot;/20x26&quot;"/>
    <s v="ART"/>
    <n v="43"/>
    <n v="878.49"/>
  </r>
  <r>
    <s v="CS20-1660"/>
    <x v="5"/>
    <s v="Comfort Spaces"/>
    <s v="Microfiber Coolmax"/>
    <s v="X3067G"/>
    <s v="SHEET/SHEET SET"/>
    <s v="Cream"/>
    <s v="Twin: 66&quot;W x 96&quot;L/20&quot;W x 30&quot;L/39&quot;W x 75&quot;L + 14&quot;D"/>
    <s v="ARB"/>
    <n v="63"/>
    <n v="876.35"/>
  </r>
  <r>
    <s v="CS20-0245"/>
    <x v="5"/>
    <s v="Comfort Spaces"/>
    <s v="Microfiber 75GSM"/>
    <s v="X3017B"/>
    <s v="SHEET/SHEET SET"/>
    <s v="Light Gray"/>
    <s v="King: 108x102&quot;/20x40&quot;(4)/78x80+14&quot;"/>
    <s v="ARB-"/>
    <n v="51"/>
    <n v="869.4"/>
  </r>
  <r>
    <s v="MP70-8621"/>
    <x v="7"/>
    <s v="Madison Park"/>
    <s v="Arbor Waffle"/>
    <s v="H0044A"/>
    <s v="SHOWER CURTAIN"/>
    <s v="Sage Green"/>
    <s v="Long: 72x78&quot;"/>
    <s v="TBD"/>
    <n v="59"/>
    <n v="864.66"/>
  </r>
  <r>
    <s v="CS20-1668"/>
    <x v="5"/>
    <s v="Comfort Spaces"/>
    <s v="Microfiber Coolmax"/>
    <s v="X3067H"/>
    <s v="SHEET/SHEET SET"/>
    <s v="Quatrefoil Aqua"/>
    <s v="Full: 81&quot;W x 96&quot;L/20&quot;W x 30&quot;L (2)/54&quot;W x 75&quot;L + 14&quot;D"/>
    <s v="ARB-"/>
    <n v="44"/>
    <n v="859.32"/>
  </r>
  <r>
    <s v="CS10-1679"/>
    <x v="1"/>
    <s v="Comfort Spaces"/>
    <s v="Misha"/>
    <s v="X1073D"/>
    <s v="COMFORTER (SET)"/>
    <s v="Green"/>
    <s v="King/Cal King: 104&quot;Wx90&quot;L/20&quot;Wx36&quot;L(2)"/>
    <s v="ART"/>
    <n v="26"/>
    <n v="858"/>
  </r>
  <r>
    <s v="AM20-0475"/>
    <x v="5"/>
    <s v="Super Listing"/>
    <s v="Cotton 144TC"/>
    <s v="D0055F"/>
    <s v="SHEET/SHEET SET"/>
    <s v="Diamond Blue"/>
    <s v="Twin XL: 66x96&quot;/20x30&quot;/39x80&quot;+12&quot;"/>
    <s v="B"/>
    <n v="47"/>
    <n v="857.76"/>
  </r>
  <r>
    <s v="CS12-1696"/>
    <x v="1"/>
    <s v="Comfort Spaces"/>
    <s v="Misha"/>
    <s v="X1073A"/>
    <s v="DUVET&amp;DUVET SET"/>
    <s v="Ivory"/>
    <s v="King/Cal King: 104&quot;W x 90&quot;L / 20&quot;W x 36&quot;L (2)"/>
    <s v="ARB"/>
    <n v="32"/>
    <n v="848"/>
  </r>
  <r>
    <s v="CS10-1781"/>
    <x v="1"/>
    <s v="Comfort Spaces"/>
    <s v="Gloria"/>
    <s v="X1027E"/>
    <s v="COMFORTER (SET)"/>
    <s v="Grey Yellow"/>
    <s v="Twin XL: 66&quot;Wx90&quot;L/20&quot;Wx26&quot;L/66&quot;Wx96&quot;L/39&quot;Wx80&quot;L+12&quot;D/20&quot;Wx30&quot;L/20&quot;W x 30&quot;L"/>
    <s v="ART"/>
    <n v="27"/>
    <n v="841.32"/>
  </r>
  <r>
    <s v="MP70-8605"/>
    <x v="7"/>
    <s v="Madison Park"/>
    <s v="Arbor Waffle"/>
    <s v="H0043X"/>
    <s v="SHOWER CURTAIN"/>
    <s v="Charcoal"/>
    <s v="Stall: 36x72''"/>
    <s v="TBD"/>
    <n v="96"/>
    <n v="834.39"/>
  </r>
  <r>
    <s v="MP70-8615"/>
    <x v="7"/>
    <s v="Madison Park"/>
    <s v="Arbor Waffle"/>
    <s v="H0043Z"/>
    <s v="SHOWER CURTAIN"/>
    <s v="Black"/>
    <s v="Stall: 36x72''"/>
    <s v="TBD"/>
    <n v="99"/>
    <n v="827.94"/>
  </r>
  <r>
    <s v="CS20-1667"/>
    <x v="5"/>
    <s v="Comfort Spaces"/>
    <s v="Microfiber Coolmax"/>
    <s v="X3067H"/>
    <s v="SHEET/SHEET SET"/>
    <s v="Quatrefoil Aqua"/>
    <s v="Twin XL: 66&quot;W x 102&quot;L/20&quot;W x 30&quot;L/39&quot;W x 80&quot;L + 14&quot;D"/>
    <s v="ARB-"/>
    <n v="49"/>
    <n v="827.61"/>
  </r>
  <r>
    <s v="CS14-1776"/>
    <x v="1"/>
    <s v="Comfort Spaces"/>
    <s v="Kienna"/>
    <s v="X1076B"/>
    <s v="COVERLET&amp;BEDSPR"/>
    <s v="Beige"/>
    <s v="King: 104x90&quot;/20x36&quot;(2)"/>
    <s v="ART"/>
    <n v="27"/>
    <n v="822.96"/>
  </r>
  <r>
    <s v="HH10-1875"/>
    <x v="10"/>
    <s v="Harbor House Blue"/>
    <s v="Herbal"/>
    <s v="H1000"/>
    <s v="COMFORTER (SET)"/>
    <s v="Multi"/>
    <s v="Queen:92x96&quot;/20x26&quot;(2)/60x80+15&quot;/18x18&quot;/12x20&quot;"/>
    <s v="TBD"/>
    <n v="6"/>
    <n v="820.8"/>
  </r>
  <r>
    <s v="CS20-1817"/>
    <x v="5"/>
    <s v="Comfort Spaces"/>
    <s v="Rayon Bamboo Blend"/>
    <s v="D7007D"/>
    <s v="SHEET/SHEET SET"/>
    <s v="White"/>
    <s v="Queen: 90x102&quot;/20x30&quot;(2)/60x80&quot;+14&quot;"/>
    <s v="ART"/>
    <n v="40"/>
    <n v="806"/>
  </r>
  <r>
    <s v="TT10-0035"/>
    <x v="1"/>
    <s v="Madison Park"/>
    <s v="Laurel"/>
    <s v="A0019I-1"/>
    <s v="COMFORTER (SET)"/>
    <s v="Blush"/>
    <s v="Full: 82x90&quot;/20x26&quot;(2)/54x75+15&quot;/18x18&quot;/12x18&quot;/D6.5x18&quot;"/>
    <s v="TBD"/>
    <n v="12"/>
    <n v="801.71"/>
  </r>
  <r>
    <s v="BR20-4967"/>
    <x v="5"/>
    <s v="Beautyrest"/>
    <s v="1500TC Solid Cooling Sheet Set"/>
    <s v="D7003F"/>
    <s v="SHEET/SHEET SET"/>
    <s v="Mauve"/>
    <s v="King: 108x102&quot;/20x40&quot;(2)/78x80+15&quot;"/>
    <s v="EXT"/>
    <n v="25"/>
    <n v="799.5"/>
  </r>
  <r>
    <s v="MP70-8597"/>
    <x v="7"/>
    <s v="Madison Park"/>
    <s v="Ariana Ombre Waffle"/>
    <s v="H0043V"/>
    <s v="SHOWER CURTAIN"/>
    <s v="Blue"/>
    <s v="Extra Width: 108&quot;x72&quot;"/>
    <s v="TBD"/>
    <n v="42"/>
    <n v="786.44"/>
  </r>
  <r>
    <s v="CS20-1671"/>
    <x v="5"/>
    <s v="Comfort Spaces"/>
    <s v="Microfiber Coolmax"/>
    <s v="X3067H"/>
    <s v="SHEET/SHEET SET"/>
    <s v="Quatrefoil Aqua"/>
    <s v="Cal King: 108&quot;W x 102&quot;L/20&quot;W x 40&quot;L (2)/72&quot;W x 84&quot;L + 14&quot;D"/>
    <s v="ARB-"/>
    <n v="33"/>
    <n v="783.75"/>
  </r>
  <r>
    <s v="MT108-0182"/>
    <x v="2"/>
    <s v="Martha Stewart"/>
    <s v="London"/>
    <s v="F0543"/>
    <s v="DINING CHAIR"/>
    <s v="Light Blue"/>
    <s v="25&quot;W x 26&quot;D x 34&quot;H"/>
    <s v="TBD"/>
    <n v="4"/>
    <n v="775.04"/>
  </r>
  <r>
    <s v="MP70-8587"/>
    <x v="7"/>
    <s v="Madison Park"/>
    <s v="Ariana Ombre Waffle"/>
    <s v="H0043R"/>
    <s v="SHOWER CURTAIN"/>
    <s v="Grey"/>
    <s v="Extra Width: 108&quot;x72&quot;"/>
    <s v="TBD"/>
    <n v="41"/>
    <n v="771.57"/>
  </r>
  <r>
    <s v="BASI16-0600"/>
    <x v="4"/>
    <s v="Sleep Philosophy"/>
    <s v="Holden"/>
    <s v="C0028A"/>
    <s v="MATT PAD/TOPPER"/>
    <s v="White"/>
    <s v="Cal King: 72x84+16&quot;"/>
    <s v="ARB"/>
    <n v="38"/>
    <n v="771.02"/>
  </r>
  <r>
    <s v="TT10-0037"/>
    <x v="1"/>
    <s v="Madison Park"/>
    <s v="Laurel"/>
    <s v="A0019I-1"/>
    <s v="COMFORTER (SET)"/>
    <s v="Blush"/>
    <s v="King: 104x92&quot;/20x36&quot;(2)/78x80+15&quot;/18x18&quot;/12x18&quot;/D6.5x18&quot;"/>
    <s v="TBD"/>
    <n v="11"/>
    <n v="768.26"/>
  </r>
  <r>
    <s v="CS12-1695"/>
    <x v="1"/>
    <s v="Comfort Spaces"/>
    <s v="Misha"/>
    <s v="X1073A"/>
    <s v="DUVET&amp;DUVET SET"/>
    <s v="Ivory"/>
    <s v="Full/Queen:90&quot;W x 90&quot;L / 20&quot;W x 26&quot;L (2)"/>
    <s v="ARB"/>
    <n v="32"/>
    <n v="768"/>
  </r>
  <r>
    <s v="TT10-0042"/>
    <x v="1"/>
    <s v="Madison Park"/>
    <s v="Laurel"/>
    <s v="A0019C-1"/>
    <s v="COMFORTER (SET)"/>
    <s v="White"/>
    <s v="Cal King: 104x92&quot;/20x36&quot;(2)/72x84+15&quot;/18x18&quot;/12x18&quot;/D6.5x18&quot;"/>
    <s v="TBD"/>
    <n v="13"/>
    <n v="765.83"/>
  </r>
  <r>
    <s v="AM20-0346"/>
    <x v="5"/>
    <s v="Super Listing"/>
    <s v="Cotton 144TC"/>
    <s v="D0055A"/>
    <s v="SHEET/SHEET SET"/>
    <s v="White"/>
    <s v="Cal king: 108x102&quot;/20x40&quot;(2)/72x84&quot;+14&quot;"/>
    <s v="B"/>
    <n v="29"/>
    <n v="764.47"/>
  </r>
  <r>
    <s v="CS14-1765"/>
    <x v="1"/>
    <s v="Comfort Spaces"/>
    <s v="Kienna"/>
    <s v="X1075B"/>
    <s v="COVERLET&amp;BEDSPR"/>
    <s v="Beige"/>
    <s v="Twin: 66x90&quot;/20x26&quot;"/>
    <s v="ART"/>
    <n v="38"/>
    <n v="736.82"/>
  </r>
  <r>
    <s v="CS10-1831"/>
    <x v="1"/>
    <s v="Comfort Spaces"/>
    <s v="Juliette"/>
    <s v="X2045H"/>
    <s v="COMFORTER (SET)"/>
    <s v="Lavender"/>
    <s v="Full/Queen: 90&quot;W x 90&quot;L, 20&quot;W x 26&quot;L (2)"/>
    <s v="NEW"/>
    <n v="22"/>
    <n v="721.38"/>
  </r>
  <r>
    <s v="MP40-8666"/>
    <x v="0"/>
    <s v="Madison Park"/>
    <s v="Quincy"/>
    <s v="G1026C"/>
    <s v="WINDOW PANEL"/>
    <s v="Grey"/>
    <s v="27X64&quot;"/>
    <s v="TBD"/>
    <n v="24"/>
    <n v="712"/>
  </r>
  <r>
    <s v="BR20-4964"/>
    <x v="5"/>
    <s v="Beautyrest"/>
    <s v="1500TC Solid Cooling Sheet Set"/>
    <s v="D7003E"/>
    <s v="SHEET/SHEET SET"/>
    <s v="Blue"/>
    <s v="Cal King: 108x102&quot;/20x40&quot;(2)/72x84+15&quot;"/>
    <s v="EXT"/>
    <n v="22"/>
    <n v="703.56"/>
  </r>
  <r>
    <s v="AM20-0474"/>
    <x v="5"/>
    <s v="Super Listing"/>
    <s v="Cotton 144TC"/>
    <s v="D0055F"/>
    <s v="SHEET/SHEET SET"/>
    <s v="Diamond Blue"/>
    <s v="Twin: 66x96&quot;/20x30&quot;/39x75&quot;+12&quot;"/>
    <s v="B"/>
    <n v="42"/>
    <n v="701.04"/>
  </r>
  <r>
    <s v="CS10-1678"/>
    <x v="1"/>
    <s v="Comfort Spaces"/>
    <s v="Misha"/>
    <s v="X1073D"/>
    <s v="COMFORTER (SET)"/>
    <s v="Green"/>
    <s v="Full/Queen:90&quot;Wx90&quot;L/20&quot;Wx26&quot;L (2)"/>
    <s v="ART"/>
    <n v="24"/>
    <n v="696"/>
  </r>
  <r>
    <s v="MP70-8558"/>
    <x v="7"/>
    <s v="Madison Park"/>
    <s v="Spa Waffle"/>
    <s v="H0043M"/>
    <s v="SHOWER CURTAIN"/>
    <s v="Dark Blue"/>
    <s v="Extra Width: 108&quot;x72&quot;"/>
    <s v="A"/>
    <n v="36"/>
    <n v="692.2"/>
  </r>
  <r>
    <s v="MT120-1213"/>
    <x v="2"/>
    <s v="Martha Stewart"/>
    <s v="Philippe"/>
    <s v="F1594"/>
    <s v="OCCASIONL TABLE"/>
    <s v="Brown"/>
    <s v="20&quot;Dia x 24&quot;H"/>
    <s v="TBD"/>
    <n v="7"/>
    <n v="691.98"/>
  </r>
  <r>
    <s v="CS12-1700"/>
    <x v="1"/>
    <s v="Comfort Spaces"/>
    <s v="Misha"/>
    <s v="X1073C"/>
    <s v="DUVET&amp;DUVET SET"/>
    <s v="Purple"/>
    <s v="King/Cal King: 104&quot;W x 90&quot;L / 20&quot;W x 36&quot;L (2)"/>
    <s v="ARB"/>
    <n v="25"/>
    <n v="662.5"/>
  </r>
  <r>
    <s v="TT10-0023"/>
    <x v="1"/>
    <s v="Madison Park"/>
    <s v="Laurel"/>
    <s v="A0019H-1"/>
    <s v="COMFORTER (SET)"/>
    <s v="Taupe"/>
    <s v="Full: 82x90&quot;/20x26&quot;(2)/54x75+15&quot;/18x18&quot;/12x18&quot;/D6.5x18&quot;"/>
    <s v="TBD"/>
    <n v="8"/>
    <n v="652.49"/>
  </r>
  <r>
    <s v="RH10-0010"/>
    <x v="1"/>
    <s v="Regency Heights"/>
    <s v="Blake"/>
    <s v="A6009C"/>
    <s v="COMFORTER (SET)"/>
    <s v="Terracotta"/>
    <s v="Twin/Twin XL: 66x90&quot;/20x26&quot;(1)"/>
    <s v="TBD"/>
    <n v="20"/>
    <n v="647.17999999999995"/>
  </r>
  <r>
    <s v="TT10-0016"/>
    <x v="1"/>
    <s v="Intelligent Design"/>
    <s v="Raina"/>
    <s v="B3054D-1"/>
    <s v="COMFORTER (SET)"/>
    <s v="Ivory/Gold"/>
    <s v="Full/Queen: 90&quot;W x 90&quot;L/20&quot;W x 26&quot;L + 1&quot;D(2)/12&quot;W x 16&quot;L/16&quot;W x 16&quot;L"/>
    <s v="TBD"/>
    <n v="13"/>
    <n v="645.79"/>
  </r>
  <r>
    <s v="AM73-0232"/>
    <x v="8"/>
    <s v="Super Listing"/>
    <s v="Premium Turkish Cotton"/>
    <s v="H0081C"/>
    <s v="BATH TOWEL"/>
    <s v="Light Grey"/>
    <s v="35x70&quot;(2)"/>
    <s v="B"/>
    <n v="29"/>
    <n v="645.16"/>
  </r>
  <r>
    <s v="CH30-0037"/>
    <x v="12"/>
    <s v="Chapel Hill"/>
    <s v="Laguna"/>
    <s v="F1591"/>
    <s v="NORMAL PILLOW"/>
    <s v="Light Taupe"/>
    <s v="11&quot;x11&quot;"/>
    <s v="ORT"/>
    <n v="17"/>
    <n v="636.69000000000005"/>
  </r>
  <r>
    <s v="CS20-1800"/>
    <x v="5"/>
    <s v="Comfort Spaces"/>
    <s v="Rayon Bamboo Blend"/>
    <s v="D7007A"/>
    <s v="SHEET/SHEET SET"/>
    <s v="Sage"/>
    <s v="King: 108x102&quot;/20x40&quot;(2)/78x80&quot;+14&quot;"/>
    <s v="ART"/>
    <n v="28"/>
    <n v="635.6"/>
  </r>
  <r>
    <s v="MP40-8669"/>
    <x v="0"/>
    <s v="Madison Park"/>
    <s v="Quincy"/>
    <s v="G1026C"/>
    <s v="WINDOW PANEL"/>
    <s v="Grey"/>
    <s v="33X64&quot;"/>
    <s v="TBD"/>
    <n v="20"/>
    <n v="626.4"/>
  </r>
  <r>
    <s v="CS10-1780"/>
    <x v="1"/>
    <s v="Comfort Spaces"/>
    <s v="Gloria"/>
    <s v="X1027E"/>
    <s v="COMFORTER (SET)"/>
    <s v="Grey Yellow"/>
    <s v="Twin: 66&quot;Wx90&quot;L/20&quot;Wx26&quot;L/66&quot;Wx96&quot;L/39&quot;Wx75&quot;L+12&quot;D/20&quot;Wx30&quot;L/20&quot;Wx30&quot;L"/>
    <s v="ART"/>
    <n v="20"/>
    <n v="623.20000000000005"/>
  </r>
  <r>
    <s v="CS20-1824"/>
    <x v="5"/>
    <s v="Comfort Spaces"/>
    <s v="Rayon Bamboo Blend"/>
    <s v="D7007E"/>
    <s v="SHEET/SHEET SET"/>
    <s v="Dark Grey"/>
    <s v="King: 108x102&quot;/20x40&quot;(2)/78x80&quot;+14&quot;"/>
    <s v="ART"/>
    <n v="27"/>
    <n v="612.9"/>
  </r>
  <r>
    <s v="CS14-1764"/>
    <x v="1"/>
    <s v="Comfort Spaces"/>
    <s v="Kienna"/>
    <s v="X1075A"/>
    <s v="COVERLET&amp;BEDSPR"/>
    <s v="Green"/>
    <s v="King: 104x90&quot;/20x36&quot;(2)"/>
    <s v="ART"/>
    <n v="20"/>
    <n v="609.6"/>
  </r>
  <r>
    <s v="MPS137-0325"/>
    <x v="2"/>
    <s v="Madison Park Signature"/>
    <s v="Beckett"/>
    <s v="F0539"/>
    <s v="DRESSER/CHEST"/>
    <s v="Natural"/>
    <s v="70&quot;Wx19&quot;Dx33&quot;H"/>
    <s v="TBD"/>
    <n v="1"/>
    <n v="609"/>
  </r>
  <r>
    <s v="ID10-2489"/>
    <x v="1"/>
    <s v="Intelligent Design"/>
    <s v="Ella"/>
    <s v="B1040A"/>
    <s v="COMFORTER (SET)"/>
    <s v="Lavendar"/>
    <s v="Full/Queen:90&quot;Wx90&quot;L/20&quot;Wx26&quot;L (2)"/>
    <s v="NEW"/>
    <n v="15"/>
    <n v="608.85"/>
  </r>
  <r>
    <s v="CS10-1835"/>
    <x v="1"/>
    <s v="Comfort Spaces"/>
    <s v="Juliette"/>
    <s v="X2045I"/>
    <s v="COMFORTER (SET)"/>
    <s v="Black"/>
    <s v="King: 104&quot;W x 90&quot;L, 20&quot;W x 36&quot;L (2)"/>
    <s v="NEW"/>
    <n v="16"/>
    <n v="605.12"/>
  </r>
  <r>
    <s v="MPS137-0317"/>
    <x v="2"/>
    <s v="Madison Park Signature"/>
    <s v="Victoria"/>
    <s v="F0527"/>
    <s v="DRESSER/CHEST"/>
    <s v="Antique Cream"/>
    <s v="70Wx19Dx33H&quot;"/>
    <s v="TBD"/>
    <n v="1"/>
    <n v="602.95000000000005"/>
  </r>
  <r>
    <s v="TT10-0003"/>
    <x v="1"/>
    <s v="Intelligent Design"/>
    <s v="Felicia"/>
    <s v="B3053E-1"/>
    <s v="COMFORTER (SET)"/>
    <s v="Purple"/>
    <s v="Twin/Twin XL:68&quot;Wx90&quot;L/20&quot;Wx26&quot;L+2&quot;D/12&quot;Wx16&quot;L"/>
    <s v="TBD"/>
    <n v="15"/>
    <n v="600.16999999999996"/>
  </r>
  <r>
    <s v="CS14-1769"/>
    <x v="1"/>
    <s v="Comfort Spaces"/>
    <s v="Kienna"/>
    <s v="X1075C"/>
    <s v="COVERLET&amp;BEDSPR"/>
    <s v="White"/>
    <s v="Full/Queen: 90x90&quot;/20x26&quot;(2)"/>
    <s v="ART"/>
    <n v="24"/>
    <n v="598.55999999999995"/>
  </r>
  <r>
    <s v="TT10-0010"/>
    <x v="1"/>
    <s v="Intelligent Design"/>
    <s v="Raina"/>
    <s v="B3054B-1"/>
    <s v="COMFORTER (SET)"/>
    <s v="Blush/Gold"/>
    <s v="Full/Queen: 90&quot;W x 90&quot;L/20&quot;W x 26&quot;L + 1&quot;D(2)/12&quot;W x 16&quot;L/16&quot;W x 16&quot;L"/>
    <s v="TBD"/>
    <n v="12"/>
    <n v="579.32000000000005"/>
  </r>
  <r>
    <s v="CS20-0243"/>
    <x v="5"/>
    <s v="Comfort Spaces"/>
    <s v="Microfiber 75GSM"/>
    <s v="X3017A"/>
    <s v="SHEET/SHEET SET"/>
    <s v="Aqua"/>
    <s v="King: 108x102&quot;/20x40&quot;(4)/78x80+14&quot;"/>
    <s v="ARB"/>
    <n v="33"/>
    <n v="573.21"/>
  </r>
  <r>
    <s v="MP50-8730"/>
    <x v="3"/>
    <s v="Madison Park"/>
    <s v="Ruched Fur"/>
    <s v="E1045L"/>
    <s v="THROW"/>
    <s v="Tan Tie Dye"/>
    <s v="50x60&quot;"/>
    <s v="ART"/>
    <n v="27"/>
    <n v="563.49"/>
  </r>
  <r>
    <s v="CS14-1768"/>
    <x v="1"/>
    <s v="Comfort Spaces"/>
    <s v="Kienna"/>
    <s v="X1075C"/>
    <s v="COVERLET&amp;BEDSPR"/>
    <s v="White"/>
    <s v="Twin: 66x90&quot;/20x26&quot;"/>
    <s v="ART"/>
    <n v="29"/>
    <n v="562.30999999999995"/>
  </r>
  <r>
    <s v="CS14-1762"/>
    <x v="1"/>
    <s v="Comfort Spaces"/>
    <s v="Kienna"/>
    <s v="X1075A"/>
    <s v="COVERLET&amp;BEDSPR"/>
    <s v="Green"/>
    <s v="Twin: 66x90&quot;/20x26&quot;"/>
    <s v="ART"/>
    <n v="29"/>
    <n v="562.30999999999995"/>
  </r>
  <r>
    <s v="CS10-1761"/>
    <x v="1"/>
    <s v="Comfort Spaces"/>
    <s v="Vixie"/>
    <s v="X1022P"/>
    <s v="COMFORTER (SET)"/>
    <s v="Grey/Light Grey"/>
    <s v="King: 104x90&quot;/20x36&quot;(2)"/>
    <s v="ART"/>
    <n v="21"/>
    <n v="560.07000000000005"/>
  </r>
  <r>
    <s v="MP70-8616"/>
    <x v="7"/>
    <s v="Madison Park"/>
    <s v="Arbor Waffle"/>
    <s v="H0043Z"/>
    <s v="SHOWER CURTAIN"/>
    <s v="Black"/>
    <s v="Long: 72x78&quot;"/>
    <s v="TBD"/>
    <n v="38"/>
    <n v="556.05999999999995"/>
  </r>
  <r>
    <s v="SHET20-975"/>
    <x v="5"/>
    <s v="Sleep Philosophy"/>
    <s v="Smart Cool Microfiber"/>
    <s v="D0021D"/>
    <s v="SHEET/SHEET SET"/>
    <s v="Ivory"/>
    <s v="Twin: 66x96&quot;/20x30&quot;/39x75+14&quot;"/>
    <s v="B-"/>
    <n v="29"/>
    <n v="531.97"/>
  </r>
  <r>
    <s v="CS10-1832"/>
    <x v="1"/>
    <s v="Comfort Spaces"/>
    <s v="Juliette"/>
    <s v="X2045H"/>
    <s v="COMFORTER (SET)"/>
    <s v="Lavender"/>
    <s v="King: 104&quot;W x 90&quot;L, 20&quot;W x 36&quot;L (2)"/>
    <s v="NEW"/>
    <n v="14"/>
    <n v="529.48"/>
  </r>
  <r>
    <s v="TT10-0001"/>
    <x v="1"/>
    <s v="Intelligent Design"/>
    <s v="Felicia"/>
    <s v="B3053B-1"/>
    <s v="COMFORTER (SET)"/>
    <s v="Blush"/>
    <s v="Twin/Twin XL:68&quot;Wx90&quot;L/20&quot;Wx26&quot;L+2&quot;D/12&quot;Wx16&quot;L"/>
    <s v="TBD"/>
    <n v="15"/>
    <n v="529.17999999999995"/>
  </r>
  <r>
    <s v="CS14-1766"/>
    <x v="1"/>
    <s v="Comfort Spaces"/>
    <s v="Kienna"/>
    <s v="X1075B"/>
    <s v="COVERLET&amp;BEDSPR"/>
    <s v="Beige"/>
    <s v="Full/Queen: 90x90&quot;/20x26&quot;(2)"/>
    <s v="ART"/>
    <n v="21"/>
    <n v="523.74"/>
  </r>
  <r>
    <s v="CS10-1784"/>
    <x v="1"/>
    <s v="Comfort Spaces"/>
    <s v="Gloria"/>
    <s v="X1027E"/>
    <s v="COMFORTER (SET)"/>
    <s v="Grey Yellow"/>
    <s v="King:104&quot;W x 90&quot;W / 20&quot;W x 36&quot;L (2) / 108&quot;W x 102&quot;L / 78&quot;W x 80&quot;L + 15&quot;D / 20&quot;W x 40&quot;L (2) / 20&quot;W x 40&quot;L (2)"/>
    <s v="ART"/>
    <n v="12"/>
    <n v="523.55999999999995"/>
  </r>
  <r>
    <s v="CS20-1806"/>
    <x v="5"/>
    <s v="Comfort Spaces"/>
    <s v="Rayon Bamboo Blend"/>
    <s v="D7007B"/>
    <s v="SHEET/SHEET SET"/>
    <s v="Light Grey"/>
    <s v="King: 108x102&quot;/20x40&quot;(2)/78x80&quot;+14&quot;"/>
    <s v="ART"/>
    <n v="23"/>
    <n v="522.1"/>
  </r>
  <r>
    <s v="CS10-1677"/>
    <x v="1"/>
    <s v="Comfort Spaces"/>
    <s v="Misha"/>
    <s v="X1073C"/>
    <s v="COMFORTER (SET)"/>
    <s v="Purple"/>
    <s v="King/Cal King: 104&quot;Wx90&quot;L/20&quot;Wx36&quot;L(2)"/>
    <s v="ART"/>
    <n v="15"/>
    <n v="495"/>
  </r>
  <r>
    <s v="CS10-1675"/>
    <x v="1"/>
    <s v="Comfort Spaces"/>
    <s v="Misha"/>
    <s v="X1073B"/>
    <s v="COMFORTER (SET)"/>
    <s v="Pink"/>
    <s v="King/Cal King: 104&quot;Wx90&quot;L/20&quot;Wx36&quot;L(2)"/>
    <s v="ART"/>
    <n v="15"/>
    <n v="495"/>
  </r>
  <r>
    <s v="CS10-1676"/>
    <x v="1"/>
    <s v="Comfort Spaces"/>
    <s v="Misha"/>
    <s v="X1073C"/>
    <s v="COMFORTER (SET)"/>
    <s v="Purple"/>
    <s v="Full/Queen:90&quot;Wx90&quot;L/20&quot;Wx26&quot;L (2)"/>
    <s v="ART"/>
    <n v="17"/>
    <n v="493"/>
  </r>
  <r>
    <s v="CS10-1759"/>
    <x v="1"/>
    <s v="Comfort Spaces"/>
    <s v="Vixie"/>
    <s v="X1022P"/>
    <s v="COMFORTER (SET)"/>
    <s v="Grey/Light Grey"/>
    <s v="Twin/Twin XL: 66x90&quot;/20x26&quot;"/>
    <s v="ART"/>
    <n v="24"/>
    <n v="490.32"/>
  </r>
  <r>
    <s v="CS14-1767"/>
    <x v="1"/>
    <s v="Comfort Spaces"/>
    <s v="Kienna"/>
    <s v="X1075B"/>
    <s v="COVERLET&amp;BEDSPR"/>
    <s v="Beige"/>
    <s v="King: 104x90&quot;/20x36&quot;(2)"/>
    <s v="ART"/>
    <n v="16"/>
    <n v="487.68"/>
  </r>
  <r>
    <s v="CS20-1823"/>
    <x v="5"/>
    <s v="Comfort Spaces"/>
    <s v="Rayon Bamboo Blend"/>
    <s v="D7007E"/>
    <s v="SHEET/SHEET SET"/>
    <s v="Dark Grey"/>
    <s v="Queen: 90x102&quot;/20x30&quot;(2)/60x80&quot;+14&quot;"/>
    <s v="ART"/>
    <n v="24"/>
    <n v="483.6"/>
  </r>
  <r>
    <s v="AM20-0476"/>
    <x v="5"/>
    <s v="Super Listing"/>
    <s v="Cotton 144TC"/>
    <s v="D0055F"/>
    <s v="SHEET/SHEET SET"/>
    <s v="Diamond Blue"/>
    <s v="Full: 81x96&quot;/20x30&quot;(2)/54x75&quot;+14&quot;"/>
    <s v="B"/>
    <n v="23"/>
    <n v="480.78"/>
  </r>
  <r>
    <s v="CS10-1789"/>
    <x v="1"/>
    <s v="Comfort Spaces"/>
    <s v="Gloria"/>
    <s v="X1027G"/>
    <s v="COMFORTER (SET)"/>
    <s v="Green"/>
    <s v="King:104&quot;W x 90&quot;W / 20&quot;W x 36&quot;L (2) / 108&quot;W x 102&quot;L / 78&quot;W x 80&quot;L + 15&quot;D / 20&quot;W x 40&quot;L (2) / 20&quot;W x 40&quot;L (2)"/>
    <s v="ART"/>
    <n v="11"/>
    <n v="479.93"/>
  </r>
  <r>
    <s v="CS20-1801"/>
    <x v="5"/>
    <s v="Comfort Spaces"/>
    <s v="Rayon Bamboo Blend"/>
    <s v="D7007A"/>
    <s v="SHEET/SHEET SET"/>
    <s v="Sage"/>
    <s v="Cal King: 108x102&quot;/20x40&quot;(2)/72x84&quot;+14&quot;"/>
    <s v="ART"/>
    <n v="21"/>
    <n v="476.7"/>
  </r>
  <r>
    <s v="CS10-1787"/>
    <x v="1"/>
    <s v="Comfort Spaces"/>
    <s v="Gloria"/>
    <s v="X1027G"/>
    <s v="COMFORTER (SET)"/>
    <s v="Green"/>
    <s v="Full:80&quot;Wx90&quot;L/20&quot;Wx26&quot;L(2)/81&quot;Wx96&quot;L/54&quot;Wx75&quot;L+15&quot;D/20&quot;Wx30&quot;L(2)/20&quot;Wx30&quot;L(2)"/>
    <s v="ART"/>
    <n v="13"/>
    <n v="461.89"/>
  </r>
  <r>
    <s v="MPS136-0339"/>
    <x v="2"/>
    <s v="Madison Park Signature"/>
    <s v="Beckett"/>
    <s v="F0549"/>
    <s v="NIGHTSTAND"/>
    <s v="Antique Cream"/>
    <s v="32&quot;Wx18&quot;Dx26&quot;H"/>
    <s v="TBD"/>
    <n v="3"/>
    <n v="456.75"/>
  </r>
  <r>
    <s v="CS10-1830"/>
    <x v="1"/>
    <s v="Comfort Spaces"/>
    <s v="Juliette"/>
    <s v="X2045H"/>
    <s v="COMFORTER (SET)"/>
    <s v="Lavender"/>
    <s v="Twin/Twin XL: 66&quot;W x 90&quot;L, 20&quot;W x 26&quot;L (1)"/>
    <s v="NEW"/>
    <n v="18"/>
    <n v="456.48"/>
  </r>
  <r>
    <s v="AM20-0482"/>
    <x v="5"/>
    <s v="Super Listing"/>
    <s v="Cotton 144TC"/>
    <s v="D0055G"/>
    <s v="SHEET/SHEET SET"/>
    <s v="Diamond Grey"/>
    <s v="Full: 81x96&quot;/20x30&quot;(2)/54x75&quot;+14&quot;"/>
    <s v="B"/>
    <n v="20"/>
    <n v="450.54"/>
  </r>
  <r>
    <s v="CH30-0036"/>
    <x v="12"/>
    <s v="Chapel Hill"/>
    <s v="Gabriella"/>
    <s v="F1590"/>
    <s v="NORMAL PILLOW"/>
    <s v="Light Grey"/>
    <s v="11&quot;x11&quot;"/>
    <s v="ORT"/>
    <n v="29"/>
    <n v="446.05"/>
  </r>
  <r>
    <s v="TT10-0011"/>
    <x v="1"/>
    <s v="Intelligent Design"/>
    <s v="Raina"/>
    <s v="B3054B-1"/>
    <s v="COMFORTER (SET)"/>
    <s v="Blush/Gold"/>
    <s v="King/Cal King: 104&quot;W x 90&quot;L/20&quot;W x 36L + 1&quot;D(2)/12&quot;W x 16&quot;L /16&quot;W x 16&quot;L"/>
    <s v="TBD"/>
    <n v="9"/>
    <n v="437.19"/>
  </r>
  <r>
    <s v="CS10-1833"/>
    <x v="1"/>
    <s v="Comfort Spaces"/>
    <s v="Juliette"/>
    <s v="X2045I"/>
    <s v="COMFORTER (SET)"/>
    <s v="Black"/>
    <s v="Twin/Twin XL: 66&quot;W x 90&quot;L, 20&quot;W x 26&quot;L (1)"/>
    <s v="NEW"/>
    <n v="17"/>
    <n v="431.12"/>
  </r>
  <r>
    <s v="MPS137-0314"/>
    <x v="2"/>
    <s v="Madison Park Signature"/>
    <s v="Victoria"/>
    <s v="F0524"/>
    <s v="DRESSER/CHEST"/>
    <s v="Antique Brown"/>
    <s v="40&quot;Wx19&quot;Dx36&quot;H"/>
    <s v="TBD"/>
    <n v="1"/>
    <n v="418.21"/>
  </r>
  <r>
    <s v="TT10-0015"/>
    <x v="1"/>
    <s v="Intelligent Design"/>
    <s v="Raina"/>
    <s v="B3054C-1"/>
    <s v="COMFORTER (SET)"/>
    <s v="Grey/Silver"/>
    <s v="Twin/Twin XL: 68&quot;W x 90&quot;L/20&quot;W x 26&quot;L +1&quot;D/12&quot;W x16&quot;L/16&quot;W x 16&quot;L"/>
    <s v="TBD"/>
    <n v="11"/>
    <n v="416.21"/>
  </r>
  <r>
    <s v="BR20-4968"/>
    <x v="5"/>
    <s v="Beautyrest"/>
    <s v="1500TC Solid Cooling Sheet Set"/>
    <s v="D7003F"/>
    <s v="SHEET/SHEET SET"/>
    <s v="Mauve"/>
    <s v="Cal King: 108x102&quot;/20x40&quot;(2)/72x84+15&quot;"/>
    <s v="EXT"/>
    <n v="13"/>
    <n v="415.74"/>
  </r>
  <r>
    <s v="MPS136-0313"/>
    <x v="2"/>
    <s v="Madison Park Signature"/>
    <s v="Victoria"/>
    <s v="F0533"/>
    <s v="NIGHTSTAND"/>
    <s v="Antique Cream"/>
    <s v="24&quot;W x 19&quot;D x 29&quot;H"/>
    <s v="TBD"/>
    <n v="2"/>
    <n v="411.58"/>
  </r>
  <r>
    <s v="CS20-1812"/>
    <x v="5"/>
    <s v="Comfort Spaces"/>
    <s v="Rayon Bamboo Blend"/>
    <s v="D7007C"/>
    <s v="SHEET/SHEET SET"/>
    <s v="Beige"/>
    <s v="King: 108x102&quot;/20x40&quot;(2)/78x80&quot;+14&quot;"/>
    <s v="ART"/>
    <n v="18"/>
    <n v="408.6"/>
  </r>
  <r>
    <s v="MP40-8667"/>
    <x v="0"/>
    <s v="Madison Park"/>
    <s v="Quincy"/>
    <s v="G1026C"/>
    <s v="WINDOW PANEL"/>
    <s v="Grey"/>
    <s v="29X64&quot;"/>
    <s v="TBD"/>
    <n v="14"/>
    <n v="408.24"/>
  </r>
  <r>
    <s v="CS14-1772"/>
    <x v="1"/>
    <s v="Comfort Spaces"/>
    <s v="Kienna"/>
    <s v="X1076A"/>
    <s v="COVERLET&amp;BEDSPR"/>
    <s v="Green"/>
    <s v="Full/Queen: 90x90&quot;/20x26&quot;(2)"/>
    <s v="ART"/>
    <n v="16"/>
    <n v="399.04"/>
  </r>
  <r>
    <s v="BR20-4965"/>
    <x v="5"/>
    <s v="Beautyrest"/>
    <s v="1500TC Solid Cooling Sheet Set"/>
    <s v="D7003F"/>
    <s v="SHEET/SHEET SET"/>
    <s v="Mauve"/>
    <s v="Full: 81x96&quot;/20x30&quot;(2)/54x75+15&quot;"/>
    <s v="EXT"/>
    <n v="15"/>
    <n v="393.45"/>
  </r>
  <r>
    <s v="CS12-1697"/>
    <x v="1"/>
    <s v="Comfort Spaces"/>
    <s v="Misha"/>
    <s v="X1073B"/>
    <s v="DUVET&amp;DUVET SET"/>
    <s v="Pink"/>
    <s v="Full/Queen:90&quot;W x 90&quot;L / 20&quot;W x 26&quot;L (2)"/>
    <s v="ARB"/>
    <n v="16"/>
    <n v="384"/>
  </r>
  <r>
    <s v="CS20-1811"/>
    <x v="5"/>
    <s v="Comfort Spaces"/>
    <s v="Rayon Bamboo Blend"/>
    <s v="D7007C"/>
    <s v="SHEET/SHEET SET"/>
    <s v="Beige"/>
    <s v="Queen: 90x102&quot;/20x30&quot;(2)/60x80&quot;+14&quot;"/>
    <s v="ART"/>
    <n v="19"/>
    <n v="382.85"/>
  </r>
  <r>
    <s v="ID10-2488"/>
    <x v="1"/>
    <s v="Intelligent Design"/>
    <s v="Ella"/>
    <s v="B1040A"/>
    <s v="COMFORTER (SET)"/>
    <s v="Lavendar"/>
    <s v="Twin/Twin XL:68&quot;Wx90&quot;L/20&quot;Wx26&quot;L"/>
    <s v="NEW"/>
    <n v="11"/>
    <n v="382.69"/>
  </r>
  <r>
    <s v="AM20-0485"/>
    <x v="5"/>
    <s v="Super Listing"/>
    <s v="Cotton 144TC"/>
    <s v="D0055G"/>
    <s v="SHEET/SHEET SET"/>
    <s v="Diamond Grey"/>
    <s v="Cal king: 108x102&quot;/20x40&quot;(2)/72x84&quot;+14&quot;"/>
    <s v="B"/>
    <n v="14"/>
    <n v="380.38"/>
  </r>
  <r>
    <s v="MPS136-0320"/>
    <x v="2"/>
    <s v="Madison Park Signature"/>
    <s v="Victoria"/>
    <s v="F0534"/>
    <s v="NIGHTSTAND"/>
    <s v="Reclaimed Grey"/>
    <s v="24&quot;W x 19&quot;D x 29&quot;H"/>
    <s v="TBD"/>
    <n v="2"/>
    <n v="374.16"/>
  </r>
  <r>
    <s v="CS10-1673"/>
    <x v="1"/>
    <s v="Comfort Spaces"/>
    <s v="Misha"/>
    <s v="X1073A"/>
    <s v="COMFORTER (SET)"/>
    <s v="White"/>
    <s v="King/Cal King: 104&quot;Wx90&quot;L/20&quot;Wx36&quot;L(2)"/>
    <s v="ART"/>
    <n v="11"/>
    <n v="363"/>
  </r>
  <r>
    <s v="AM20-0480"/>
    <x v="5"/>
    <s v="Super Listing"/>
    <s v="Cotton 144TC"/>
    <s v="D0055G"/>
    <s v="SHEET/SHEET SET"/>
    <s v="Diamond Grey"/>
    <s v="Twin: 66x96&quot;/20x30&quot;/39x75&quot;+12&quot;"/>
    <s v="B"/>
    <n v="20"/>
    <n v="354.26"/>
  </r>
  <r>
    <s v="WR10-4051"/>
    <x v="1"/>
    <s v="Woolrich"/>
    <s v="Mesa"/>
    <s v="A7004"/>
    <s v="COMFORTER (SET)"/>
    <s v="Tan"/>
    <s v="King/Cal King: 106x94&quot;/20x36&quot;(2)"/>
    <s v="TBD"/>
    <n v="3"/>
    <n v="352.77"/>
  </r>
  <r>
    <s v="CS14-1775"/>
    <x v="1"/>
    <s v="Comfort Spaces"/>
    <s v="Kienna"/>
    <s v="X1076B"/>
    <s v="COVERLET&amp;BEDSPR"/>
    <s v="Beige"/>
    <s v="Full/Queen: 90x90&quot;/20x26&quot;(2)"/>
    <s v="ART"/>
    <n v="14"/>
    <n v="349.16"/>
  </r>
  <r>
    <s v="MP40-8775"/>
    <x v="0"/>
    <s v="Madison Park"/>
    <s v="Galen Matte"/>
    <s v="G0050J"/>
    <s v="WINDOW PANEL"/>
    <s v="Matte Ivory"/>
    <s v="35X64&quot;"/>
    <s v="TBD"/>
    <n v="8"/>
    <n v="348.72"/>
  </r>
  <r>
    <s v="WR12-4040"/>
    <x v="1"/>
    <s v="Woolrich"/>
    <s v="Lyon"/>
    <s v="A7002B"/>
    <s v="DUVET&amp;DUVET SET"/>
    <s v="Green"/>
    <s v="Full/Queen: 90x92&quot;/20x26&quot;(2)"/>
    <s v="TBD"/>
    <n v="5"/>
    <n v="341.65"/>
  </r>
  <r>
    <s v="AM20-0479"/>
    <x v="5"/>
    <s v="Super Listing"/>
    <s v="Cotton 144TC"/>
    <s v="D0055F"/>
    <s v="SHEET/SHEET SET"/>
    <s v="Diamond Blue"/>
    <s v="Cal king: 108x102&quot;/20x40&quot;(2)/72x84&quot;+14&quot;"/>
    <s v="B"/>
    <n v="12"/>
    <n v="332.32"/>
  </r>
  <r>
    <s v="CS14-1763"/>
    <x v="1"/>
    <s v="Comfort Spaces"/>
    <s v="Kienna"/>
    <s v="X1075A"/>
    <s v="COVERLET&amp;BEDSPR"/>
    <s v="Green"/>
    <s v="Full/Queen: 90x90&quot;/20x26&quot;(2)"/>
    <s v="ART"/>
    <n v="13"/>
    <n v="324.22000000000003"/>
  </r>
  <r>
    <s v="BR20-4961"/>
    <x v="5"/>
    <s v="Beautyrest"/>
    <s v="1500TC Solid Cooling Sheet Set"/>
    <s v="D7003E"/>
    <s v="SHEET/SHEET SET"/>
    <s v="Blue"/>
    <s v="Full: 81x96&quot;/20x30&quot;(2)/54x75+15&quot;"/>
    <s v="EXT"/>
    <n v="12"/>
    <n v="314.76"/>
  </r>
  <r>
    <s v="CS20-1798"/>
    <x v="5"/>
    <s v="Comfort Spaces"/>
    <s v="Rayon Bamboo Blend"/>
    <s v="D7007A"/>
    <s v="SHEET/SHEET SET"/>
    <s v="Sage"/>
    <s v="Full: 81x96&quot;/20x30&quot;(2)/54x75&quot;+14&quot;"/>
    <s v="ART"/>
    <n v="17"/>
    <n v="312.8"/>
  </r>
  <r>
    <s v="MP40-8779"/>
    <x v="0"/>
    <s v="Madison Park"/>
    <s v="Galen Matte"/>
    <s v="G0050K"/>
    <s v="WINDOW PANEL"/>
    <s v="Matte White"/>
    <s v="35X64&quot;"/>
    <s v="TBD"/>
    <n v="7"/>
    <n v="305.13"/>
  </r>
  <r>
    <s v="TT10-0038"/>
    <x v="1"/>
    <s v="Madison Park"/>
    <s v="Laurel"/>
    <s v="A0019I-1"/>
    <s v="COMFORTER (SET)"/>
    <s v="Blush"/>
    <s v="Cal King: 104x92&quot;/20x36&quot;(2)/72x84+15&quot;/18x18&quot;/12x18&quot;/D6.5x18&quot;"/>
    <s v="TBD"/>
    <n v="6"/>
    <n v="302.48"/>
  </r>
  <r>
    <s v="CS12-1698"/>
    <x v="1"/>
    <s v="Comfort Spaces"/>
    <s v="Misha"/>
    <s v="X1073B"/>
    <s v="DUVET&amp;DUVET SET"/>
    <s v="Pink"/>
    <s v="King/Cal King: 104&quot;W x 90&quot;L / 20&quot;W x 36&quot;L (2)"/>
    <s v="ARB"/>
    <n v="11"/>
    <n v="291.5"/>
  </r>
  <r>
    <s v="MP70-8622"/>
    <x v="7"/>
    <s v="Madison Park"/>
    <s v="Arbor Waffle"/>
    <s v="H0044A"/>
    <s v="SHOWER CURTAIN"/>
    <s v="Sage Green"/>
    <s v="Extra Width: 108&quot;x72&quot;"/>
    <s v="TBD"/>
    <n v="17"/>
    <n v="290.75"/>
  </r>
  <r>
    <s v="CS10-1672"/>
    <x v="1"/>
    <s v="Comfort Spaces"/>
    <s v="Misha"/>
    <s v="X1073A"/>
    <s v="COMFORTER (SET)"/>
    <s v="White"/>
    <s v="Full/Queen:90&quot;Wx90&quot;L/20&quot;Wx26&quot;L (2)"/>
    <s v="ART"/>
    <n v="10"/>
    <n v="290"/>
  </r>
  <r>
    <s v="TT10-0031"/>
    <x v="1"/>
    <s v="Madison Park"/>
    <s v="Laurel"/>
    <s v="A0019G-1"/>
    <s v="COMFORTER (SET)"/>
    <s v="Black"/>
    <s v="Full: 82x90&quot;/20x26&quot;(2)/54x75+15&quot;/18x18&quot;/12x18&quot;/D6.5x18&quot;"/>
    <s v="TBD"/>
    <n v="3"/>
    <n v="289.97000000000003"/>
  </r>
  <r>
    <s v="TT10-0012"/>
    <x v="1"/>
    <s v="Intelligent Design"/>
    <s v="Raina"/>
    <s v="B3054B-1"/>
    <s v="COMFORTER (SET)"/>
    <s v="Blush/Gold"/>
    <s v="Twin/Twin XL: 68&quot;W x 90&quot;L/20&quot;W x 26&quot;L +1&quot;D/12&quot;W x16&quot;L/16&quot;W x 16&quot;L"/>
    <s v="TBD"/>
    <n v="7"/>
    <n v="286.08999999999997"/>
  </r>
  <r>
    <s v="CS20-1666"/>
    <x v="5"/>
    <s v="Comfort Spaces"/>
    <s v="Microfiber Coolmax"/>
    <s v="X3067H"/>
    <s v="SHEET/SHEET SET"/>
    <s v="Quatrefoil Aqua"/>
    <s v="Twin: 66&quot;W x 96&quot;L/20&quot;W x 30&quot;L/39&quot;W x 75&quot;L + 14&quot;D"/>
    <s v="ARB-"/>
    <n v="18"/>
    <n v="284.94"/>
  </r>
  <r>
    <s v="MP70-8563"/>
    <x v="7"/>
    <s v="Madison Park"/>
    <s v="Spa Waffle"/>
    <s v="H0043N"/>
    <s v="SHOWER CURTAIN"/>
    <s v="Cream"/>
    <s v="Extra Width: 108&quot;x72&quot;"/>
    <s v="TBD"/>
    <n v="13"/>
    <n v="284.02999999999997"/>
  </r>
  <r>
    <s v="MP103-1271"/>
    <x v="2"/>
    <s v="Madison Park"/>
    <s v="Candace"/>
    <s v="F1596"/>
    <s v="MOTION"/>
    <s v="Beige"/>
    <s v="30&quot;W x 38.5&quot;D x 39.75&quot;H"/>
    <s v="TBD"/>
    <n v="1"/>
    <n v="281.39999999999998"/>
  </r>
  <r>
    <s v="CS10-1674"/>
    <x v="1"/>
    <s v="Comfort Spaces"/>
    <s v="Misha"/>
    <s v="X1073B"/>
    <s v="COMFORTER (SET)"/>
    <s v="Pink"/>
    <s v="Full/Queen:90&quot;Wx90&quot;L/20&quot;Wx26&quot;L (2)"/>
    <s v="ART"/>
    <n v="9"/>
    <n v="261"/>
  </r>
  <r>
    <s v="MP70-8627"/>
    <x v="7"/>
    <s v="Madison Park"/>
    <s v="Arbor Waffle"/>
    <s v="H0044B"/>
    <s v="SHOWER CURTAIN"/>
    <s v="Grey"/>
    <s v="Extra Width: 108&quot;x72&quot;"/>
    <s v="TBD"/>
    <n v="15"/>
    <n v="258.77999999999997"/>
  </r>
  <r>
    <s v="BR51N-5007"/>
    <x v="3"/>
    <s v="Madison Park"/>
    <s v="Waffle Weave"/>
    <s v="E1071H"/>
    <s v="BLANKET"/>
    <s v="Olive Green"/>
    <s v="Full/Queen:90&quot;x90&quot;"/>
    <s v="TBD"/>
    <n v="7"/>
    <n v="258.29000000000002"/>
  </r>
  <r>
    <s v="MP70-8632"/>
    <x v="7"/>
    <s v="Madison Park"/>
    <s v="Arbor Waffle"/>
    <s v="H0044C"/>
    <s v="SHOWER CURTAIN"/>
    <s v="Beige"/>
    <s v="Extra Width: 108&quot;x72&quot;"/>
    <s v="TBD"/>
    <n v="15"/>
    <n v="254.82"/>
  </r>
  <r>
    <s v="CS20-1825"/>
    <x v="5"/>
    <s v="Comfort Spaces"/>
    <s v="Rayon Bamboo Blend"/>
    <s v="D7007E"/>
    <s v="SHEET/SHEET SET"/>
    <s v="Dark Grey"/>
    <s v="Cal King: 108x102&quot;/20x40&quot;(2)/72x84&quot;+14&quot;"/>
    <s v="ART"/>
    <n v="11"/>
    <n v="249.7"/>
  </r>
  <r>
    <s v="MP40-8786"/>
    <x v="0"/>
    <s v="Madison Park"/>
    <s v="Galen Matte"/>
    <s v="G0050J"/>
    <s v="WINDOW PANEL"/>
    <s v="Matte Ivory"/>
    <s v="33x64&quot;"/>
    <s v="TBD"/>
    <n v="6"/>
    <n v="245.34"/>
  </r>
  <r>
    <s v="CS10-1758"/>
    <x v="1"/>
    <s v="Comfort Spaces"/>
    <s v="Vixie"/>
    <s v="X1022O"/>
    <s v="COMFORTER (SET)"/>
    <s v="Navy/Light Blue"/>
    <s v="King: 104x90&quot;/20x36&quot;(2)"/>
    <s v="ART"/>
    <n v="9"/>
    <n v="240.03"/>
  </r>
  <r>
    <s v="MP105-1267U1"/>
    <x v="2"/>
    <s v="Madison Park"/>
    <s v="Welburn"/>
    <s v="F0509"/>
    <s v="ACCENT BENCH"/>
    <s v="Green"/>
    <s v="49.5&quot;W x 19.25&quot;D x 23&quot;H"/>
    <s v="A"/>
    <n v="1"/>
    <n v="239"/>
  </r>
  <r>
    <s v="MPS108-0329"/>
    <x v="2"/>
    <s v="Madison Park Signature"/>
    <s v="Ultra"/>
    <s v="F0523"/>
    <s v="DINING CHAIR"/>
    <s v="Brown"/>
    <s v="24.75&quot;Dx23.25&quot;Wx39&quot;H"/>
    <s v="TBD"/>
    <n v="1"/>
    <n v="231.66"/>
  </r>
  <r>
    <s v="CS20-1813"/>
    <x v="5"/>
    <s v="Comfort Spaces"/>
    <s v="Rayon Bamboo Blend"/>
    <s v="D7007C"/>
    <s v="SHEET/SHEET SET"/>
    <s v="Beige"/>
    <s v="Cal King: 108x102&quot;/20x40&quot;(2)/72x84&quot;+14&quot;"/>
    <s v="ART"/>
    <n v="10"/>
    <n v="227"/>
  </r>
  <r>
    <s v="WR10-4028"/>
    <x v="1"/>
    <s v="Woolrich"/>
    <s v="Mckenzie"/>
    <s v="A7003B"/>
    <s v="COMFORTER (SET)"/>
    <s v="Grey"/>
    <s v="Twin/Twin XL:70x90&quot;/20x26&quot;(1)"/>
    <s v="TBD"/>
    <n v="3"/>
    <n v="220.8"/>
  </r>
  <r>
    <s v="MP95B-0361"/>
    <x v="6"/>
    <s v="Madison Park"/>
    <s v="Birch Botanical"/>
    <s v="J0312"/>
    <s v="AWD"/>
    <s v="Monstera"/>
    <s v="16&quot;W x 32&quot;H x 1&quot;D (2)"/>
    <s v="TBD"/>
    <n v="7"/>
    <n v="212.45"/>
  </r>
  <r>
    <s v="MP40-8774"/>
    <x v="0"/>
    <s v="Madison Park"/>
    <s v="Galen Matte"/>
    <s v="G0050J"/>
    <s v="WINDOW PANEL"/>
    <s v="Matte Ivory"/>
    <s v="34X64&quot;"/>
    <s v="TBD"/>
    <n v="5"/>
    <n v="211.9"/>
  </r>
  <r>
    <s v="CS20-1796"/>
    <x v="5"/>
    <s v="Comfort Spaces"/>
    <s v="Rayon Bamboo Blend"/>
    <s v="D7007A"/>
    <s v="SHEET/SHEET SET"/>
    <s v="Sage"/>
    <s v="Twin: 66x96&quot;/20x30&quot;(1)/39x75&quot;+14&quot;"/>
    <s v="ART"/>
    <n v="14"/>
    <n v="209.3"/>
  </r>
  <r>
    <s v="MP70-8607"/>
    <x v="7"/>
    <s v="Madison Park"/>
    <s v="Arbor Waffle"/>
    <s v="H0043X"/>
    <s v="SHOWER CURTAIN"/>
    <s v="Charcoal"/>
    <s v="Extra Width: 108&quot;x72&quot;"/>
    <s v="TBD"/>
    <n v="11"/>
    <n v="196.47"/>
  </r>
  <r>
    <s v="CS10-1788"/>
    <x v="1"/>
    <s v="Comfort Spaces"/>
    <s v="Gloria"/>
    <s v="X1027G"/>
    <s v="COMFORTER (SET)"/>
    <s v="Green"/>
    <s v="Queen: 90&quot;Wx90&quot;L/20&quot;Wx26&quot;L(2)/90&quot;Wx102&quot;L/60&quot;Wx80&quot;L+15&quot;D/20&quot;Wx30&quot;L(2)/20&quot;Wx30&quot;L(2)"/>
    <s v="ART"/>
    <n v="5"/>
    <n v="192.5"/>
  </r>
  <r>
    <s v="TT10-0005"/>
    <x v="1"/>
    <s v="Intelligent Design"/>
    <s v="Felicia"/>
    <s v="B3053A-1"/>
    <s v="COMFORTER (SET)"/>
    <s v="Black"/>
    <s v="Twin/Twin XL:68&quot;Wx90&quot;L/20&quot;Wx26&quot;L+2&quot;D/12&quot;Wx16&quot;L"/>
    <s v="TBD"/>
    <n v="5"/>
    <n v="190.57"/>
  </r>
  <r>
    <s v="CS20-1822"/>
    <x v="5"/>
    <s v="Comfort Spaces"/>
    <s v="Rayon Bamboo Blend"/>
    <s v="D7007E"/>
    <s v="SHEET/SHEET SET"/>
    <s v="Dark Grey"/>
    <s v="Full: 81x96&quot;/20x30&quot;(2)/54x75&quot;+14&quot;"/>
    <s v="ART"/>
    <n v="10"/>
    <n v="184"/>
  </r>
  <r>
    <s v="HH12-1878"/>
    <x v="10"/>
    <s v="Harbor House Blue"/>
    <s v="Herbal"/>
    <s v="H1000"/>
    <s v="DUVET&amp;DUVET SET"/>
    <s v="Multi"/>
    <s v="Full/Queen:90x92&quot;/20x26&quot;(2)/18x18&quot;/12x20&quot;"/>
    <s v="TBD"/>
    <n v="2"/>
    <n v="174.8"/>
  </r>
  <r>
    <s v="TT10-0027"/>
    <x v="1"/>
    <s v="Madison Park"/>
    <s v="Laurel"/>
    <s v="A0019A-1"/>
    <s v="COMFORTER (SET)"/>
    <s v="Plum"/>
    <s v="Full: 82x90&quot;/20x26&quot;(2)/54x75+15&quot;/18x18&quot;/12x18&quot;/D6.5x18&quot;"/>
    <s v="TBD"/>
    <n v="2"/>
    <n v="169.98"/>
  </r>
  <r>
    <s v="CS12-1699"/>
    <x v="1"/>
    <s v="Comfort Spaces"/>
    <s v="Misha"/>
    <s v="X1073C"/>
    <s v="DUVET&amp;DUVET SET"/>
    <s v="Purple"/>
    <s v="Full/Queen:90&quot;W x 90&quot;L / 20&quot;W x 26&quot;L (2)"/>
    <s v="ARB"/>
    <n v="7"/>
    <n v="168"/>
  </r>
  <r>
    <s v="CS20-1816"/>
    <x v="5"/>
    <s v="Comfort Spaces"/>
    <s v="Rayon Bamboo Blend"/>
    <s v="D7007D"/>
    <s v="SHEET/SHEET SET"/>
    <s v="White"/>
    <s v="Full: 81x96&quot;/20x30&quot;(2)/54x75&quot;+14&quot;"/>
    <s v="ART"/>
    <n v="9"/>
    <n v="165.6"/>
  </r>
  <r>
    <s v="TT10-0039"/>
    <x v="1"/>
    <s v="Madison Park"/>
    <s v="Laurel"/>
    <s v="A0019C-1"/>
    <s v="COMFORTER (SET)"/>
    <s v="White"/>
    <s v="Full: 82x90&quot;/20x26&quot;(2)/54x75+15&quot;/18x18&quot;/12x18&quot;/D6.5x18&quot;"/>
    <s v="TBD"/>
    <n v="3"/>
    <n v="165.44"/>
  </r>
  <r>
    <s v="BR51N-5005"/>
    <x v="3"/>
    <s v="Madison Park"/>
    <s v="Waffle Weave"/>
    <s v="E1071G"/>
    <s v="BLANKET"/>
    <s v="Dark Grey"/>
    <s v="King:108&quot;x90&quot;"/>
    <s v="TBD"/>
    <n v="4"/>
    <n v="159.96"/>
  </r>
  <r>
    <s v="BR51N-5008"/>
    <x v="3"/>
    <s v="Madison Park"/>
    <s v="Waffle Weave"/>
    <s v="E1071H"/>
    <s v="BLANKET"/>
    <s v="Olive Green"/>
    <s v="King:108&quot;x90&quot;"/>
    <s v="TBD"/>
    <n v="4"/>
    <n v="159.96"/>
  </r>
  <r>
    <s v="CS20-1803"/>
    <x v="5"/>
    <s v="Comfort Spaces"/>
    <s v="Rayon Bamboo Blend"/>
    <s v="D7007B"/>
    <s v="SHEET/SHEET SET"/>
    <s v="Light Grey"/>
    <s v="Twin XL : 66x102&quot;/20x30&quot;(1)/39x80&quot;+14&quot;"/>
    <s v="ART"/>
    <n v="10"/>
    <n v="155"/>
  </r>
  <r>
    <s v="WR10-4047"/>
    <x v="1"/>
    <s v="Woolrich"/>
    <s v="Mesa"/>
    <s v="A7004"/>
    <s v="COMFORTER (SET)"/>
    <s v="Grey"/>
    <s v="King/Cal King: 106x94&quot;/20x36&quot;(2)"/>
    <s v="TBD"/>
    <n v="1"/>
    <n v="149.99"/>
  </r>
  <r>
    <s v="CS20-1814"/>
    <x v="5"/>
    <s v="Comfort Spaces"/>
    <s v="Rayon Bamboo Blend"/>
    <s v="D7007D"/>
    <s v="SHEET/SHEET SET"/>
    <s v="White"/>
    <s v="Twin: 66x96&quot;/20x30&quot;(1)/39x75&quot;+14&quot;"/>
    <s v="ART"/>
    <n v="10"/>
    <n v="149.5"/>
  </r>
  <r>
    <s v="CS20-1808"/>
    <x v="5"/>
    <s v="Comfort Spaces"/>
    <s v="Rayon Bamboo Blend"/>
    <s v="D7007C"/>
    <s v="SHEET/SHEET SET"/>
    <s v="Beige"/>
    <s v="Twin: 66x96&quot;/20x30&quot;(1)/39x75&quot;+14&quot;"/>
    <s v="ART"/>
    <n v="10"/>
    <n v="149.5"/>
  </r>
  <r>
    <s v="MP40-8773"/>
    <x v="0"/>
    <s v="Madison Park"/>
    <s v="Galen Matte"/>
    <s v="G0050J"/>
    <s v="WINDOW PANEL"/>
    <s v="Matte Ivory"/>
    <s v="31X64&quot;"/>
    <s v="TBD"/>
    <n v="4"/>
    <n v="148.96"/>
  </r>
  <r>
    <s v="MP40-8785"/>
    <x v="0"/>
    <s v="Madison Park"/>
    <s v="Galen Matte"/>
    <s v="G0050J"/>
    <s v="WINDOW PANEL"/>
    <s v="Matte Ivory"/>
    <s v="29x64&quot;"/>
    <s v="TBD"/>
    <n v="4"/>
    <n v="145"/>
  </r>
  <r>
    <s v="BR51N-5004"/>
    <x v="3"/>
    <s v="Madison Park"/>
    <s v="Waffle Weave"/>
    <s v="E1071G"/>
    <s v="BLANKET"/>
    <s v="Dark Grey"/>
    <s v="Full/Queen:90&quot;x90&quot;"/>
    <s v="TBD"/>
    <n v="4"/>
    <n v="140"/>
  </r>
  <r>
    <s v="MP04-0038"/>
    <x v="14"/>
    <s v="Madison Park"/>
    <s v="MP125100P"/>
    <s v="Q0012A"/>
    <s v="ROBE"/>
    <s v="Black"/>
    <s v="M/L"/>
    <s v="TBD"/>
    <n v="9"/>
    <n v="138.13999999999999"/>
  </r>
  <r>
    <s v="CS20-1807"/>
    <x v="5"/>
    <s v="Comfort Spaces"/>
    <s v="Rayon Bamboo Blend"/>
    <s v="D7007B"/>
    <s v="SHEET/SHEET SET"/>
    <s v="Light Grey"/>
    <s v="Cal King: 108x102&quot;/20x40&quot;(2)/72x84&quot;+14&quot;"/>
    <s v="ART"/>
    <n v="6"/>
    <n v="136.19999999999999"/>
  </r>
  <r>
    <s v="CS20-1810"/>
    <x v="5"/>
    <s v="Comfort Spaces"/>
    <s v="Rayon Bamboo Blend"/>
    <s v="D7007C"/>
    <s v="SHEET/SHEET SET"/>
    <s v="Beige"/>
    <s v="Full: 81x96&quot;/20x30&quot;(2)/54x75&quot;+14&quot;"/>
    <s v="ART"/>
    <n v="7"/>
    <n v="128.80000000000001"/>
  </r>
  <r>
    <s v="MP70-8617"/>
    <x v="7"/>
    <s v="Madison Park"/>
    <s v="Arbor Waffle"/>
    <s v="H0043Z"/>
    <s v="SHOWER CURTAIN"/>
    <s v="Black"/>
    <s v="Extra Width: 108&quot;x72&quot;"/>
    <s v="TBD"/>
    <n v="8"/>
    <n v="127.48"/>
  </r>
  <r>
    <s v="HH10-1877"/>
    <x v="10"/>
    <s v="Harbor House Blue"/>
    <s v="Herbal"/>
    <s v="H1000"/>
    <s v="COMFORTER (SET)"/>
    <s v="Multi"/>
    <s v="Cal/king:110x96&quot;/20x36&quot;(2)/72x84+15&quot;/18x18/12x20&quot;"/>
    <s v="TBD"/>
    <n v="1"/>
    <n v="124.2"/>
  </r>
  <r>
    <s v="HH10-1876"/>
    <x v="10"/>
    <s v="Harbor House Blue"/>
    <s v="Herbal"/>
    <s v="H1000"/>
    <s v="COMFORTER (SET)"/>
    <s v="Multi"/>
    <s v="King:110x96&quot;/20x36&quot;(2)/78x80+15&quot;/18x18/12x20&quot;"/>
    <s v="TBD"/>
    <n v="1"/>
    <n v="124.2"/>
  </r>
  <r>
    <s v="MP95B-0362"/>
    <x v="6"/>
    <s v="Madison Park"/>
    <s v="Birch Botanical"/>
    <s v="J0313"/>
    <s v="AWD"/>
    <s v="Tree of Life"/>
    <s v="16&quot;W x 32&quot;H x 1&quot;D (3)"/>
    <s v="TBD"/>
    <n v="2"/>
    <n v="122.93"/>
  </r>
  <r>
    <s v="MP40-8784"/>
    <x v="0"/>
    <s v="Madison Park"/>
    <s v="Galen Matte"/>
    <s v="G0050J"/>
    <s v="WINDOW PANEL"/>
    <s v="Matte Ivory"/>
    <s v="23x64&quot;"/>
    <s v="TBD"/>
    <n v="4"/>
    <n v="121.28"/>
  </r>
  <r>
    <s v="5DS10-0306"/>
    <x v="1"/>
    <s v="510 Design"/>
    <s v="Mia"/>
    <s v="A7005A"/>
    <s v="COMFORTER (SET)"/>
    <s v="White"/>
    <s v="Queen:  90&quot;W x 90&quot;L/20&quot;W x 26&quot;L(2)"/>
    <s v="TBD"/>
    <n v="3"/>
    <n v="119.98"/>
  </r>
  <r>
    <s v="MP04-0037"/>
    <x v="14"/>
    <s v="Madison Park"/>
    <s v="MP125100P"/>
    <s v="Q0012A"/>
    <s v="ROBE"/>
    <s v="Black"/>
    <s v="XS/S"/>
    <s v="TBD"/>
    <n v="6"/>
    <n v="114.54"/>
  </r>
  <r>
    <s v="WR10-4046"/>
    <x v="1"/>
    <s v="Woolrich"/>
    <s v="Mesa"/>
    <s v="A7004"/>
    <s v="COMFORTER (SET)"/>
    <s v="Grey"/>
    <s v="Full/Queen: 92x94&quot;/20x26&quot;(2)"/>
    <s v="TBD"/>
    <n v="1"/>
    <n v="113.91"/>
  </r>
  <r>
    <s v="CS20-1819"/>
    <x v="5"/>
    <s v="Comfort Spaces"/>
    <s v="Rayon Bamboo Blend"/>
    <s v="D7007D"/>
    <s v="SHEET/SHEET SET"/>
    <s v="White"/>
    <s v="Cal King: 108x102&quot;/20x40&quot;(2)/72x84&quot;+14&quot;"/>
    <s v="ART"/>
    <n v="5"/>
    <n v="113.5"/>
  </r>
  <r>
    <s v="5DS10-0309"/>
    <x v="1"/>
    <s v="510 Design"/>
    <s v="Mia"/>
    <s v="A7005B"/>
    <s v="COMFORTER (SET)"/>
    <s v="Purple"/>
    <s v="Queen:  90&quot;W x 90&quot;L/20&quot;W x 26&quot;L(2)"/>
    <s v="TBD"/>
    <n v="2"/>
    <n v="112.98"/>
  </r>
  <r>
    <s v="BR51N-5003"/>
    <x v="3"/>
    <s v="Madison Park"/>
    <s v="Waffle Weave"/>
    <s v="E1071G"/>
    <s v="BLANKET"/>
    <s v="Dark Grey"/>
    <s v="Twin:66&quot;x90&quot;"/>
    <s v="TBD"/>
    <n v="4"/>
    <n v="112.76"/>
  </r>
  <r>
    <s v="CS20-1804"/>
    <x v="5"/>
    <s v="Comfort Spaces"/>
    <s v="Rayon Bamboo Blend"/>
    <s v="D7007B"/>
    <s v="SHEET/SHEET SET"/>
    <s v="Light Grey"/>
    <s v="Full: 81x96&quot;/20x30&quot;(2)/54x75&quot;+14&quot;"/>
    <s v="ART"/>
    <n v="6"/>
    <n v="110.4"/>
  </r>
  <r>
    <s v="MPS72-605"/>
    <x v="7"/>
    <s v="Madison Park Signature"/>
    <s v="Marshmallow"/>
    <s v="H0008G"/>
    <s v="BATH RUG"/>
    <s v="Grey"/>
    <s v="24&quot;W x 72&quot;L"/>
    <s v="TBD"/>
    <n v="3"/>
    <n v="98.01"/>
  </r>
  <r>
    <s v="MP04-0045"/>
    <x v="14"/>
    <s v="Madison Park"/>
    <s v="MP125100P"/>
    <s v="Q0012C"/>
    <s v="ROBE"/>
    <s v="Ivory"/>
    <s v="XS/S"/>
    <s v="TBD"/>
    <n v="6"/>
    <n v="95.3"/>
  </r>
  <r>
    <s v="MP04-0041"/>
    <x v="14"/>
    <s v="Madison Park"/>
    <s v="MP125100P"/>
    <s v="Q0012B"/>
    <s v="ROBE"/>
    <s v="Grey"/>
    <s v="XS/S"/>
    <s v="TBD"/>
    <n v="4"/>
    <n v="85.98"/>
  </r>
  <r>
    <s v="WR10-4050"/>
    <x v="1"/>
    <s v="Woolrich"/>
    <s v="Mesa"/>
    <s v="A7004"/>
    <s v="COMFORTER (SET)"/>
    <s v="Tan"/>
    <s v="Full/Queen: 92x94&quot;/20x26&quot;(2)"/>
    <s v="TBD"/>
    <n v="1"/>
    <n v="83.2"/>
  </r>
  <r>
    <s v="TT10-0018"/>
    <x v="1"/>
    <s v="Intelligent Design"/>
    <s v="Raina"/>
    <s v="B3054D-1"/>
    <s v="COMFORTER (SET)"/>
    <s v="Ivory/Gold"/>
    <s v="Twin/Twin XL: 68&quot;W x 90&quot;L/20&quot;W x 26&quot;L +1&quot;D/12&quot;W x16&quot;L/16&quot;W x 16&quot;L"/>
    <s v="TBD"/>
    <n v="2"/>
    <n v="82.57"/>
  </r>
  <r>
    <s v="MP40-8790"/>
    <x v="0"/>
    <s v="Madison Park"/>
    <s v="Galen Matte"/>
    <s v="G0050K"/>
    <s v="WINDOW PANEL"/>
    <s v="Matte white"/>
    <s v="33x64&quot;"/>
    <s v="TBD"/>
    <n v="2"/>
    <n v="81.78"/>
  </r>
  <r>
    <s v="MP04-0040"/>
    <x v="14"/>
    <s v="Madison Park"/>
    <s v="MP125100P"/>
    <s v="Q0012A"/>
    <s v="ROBE"/>
    <s v="Black"/>
    <s v="2X/3X"/>
    <s v="TBD"/>
    <n v="5"/>
    <n v="81.02"/>
  </r>
  <r>
    <s v="MP04-0043"/>
    <x v="14"/>
    <s v="Madison Park"/>
    <s v="MP125100P"/>
    <s v="Q0012B"/>
    <s v="ROBE"/>
    <s v="Grey"/>
    <s v="XL/1X"/>
    <s v="TBD"/>
    <n v="5"/>
    <n v="81.02"/>
  </r>
  <r>
    <s v="CS20-1797"/>
    <x v="5"/>
    <s v="Comfort Spaces"/>
    <s v="Rayon Bamboo Blend"/>
    <s v="D7007A"/>
    <s v="SHEET/SHEET SET"/>
    <s v="Sage"/>
    <s v="Twin XL : 66x102&quot;/20x30&quot;(1)/39x80&quot;+14&quot;"/>
    <s v="ART"/>
    <n v="5"/>
    <n v="77.5"/>
  </r>
  <r>
    <s v="CS20-1802"/>
    <x v="5"/>
    <s v="Comfort Spaces"/>
    <s v="Rayon Bamboo Blend"/>
    <s v="D7007B"/>
    <s v="SHEET/SHEET SET"/>
    <s v="Light Grey"/>
    <s v="Twin: 66x96&quot;/20x30&quot;(1)/39x75&quot;+14&quot;"/>
    <s v="ART"/>
    <n v="5"/>
    <n v="74.75"/>
  </r>
  <r>
    <s v="CS20-1820"/>
    <x v="5"/>
    <s v="Comfort Spaces"/>
    <s v="Rayon Bamboo Blend"/>
    <s v="D7007E"/>
    <s v="SHEET/SHEET SET"/>
    <s v="Dark Grey"/>
    <s v="Twin: 66x96&quot;/20x30&quot;(1)/39x75&quot;+14&quot;"/>
    <s v="ART"/>
    <n v="5"/>
    <n v="74.75"/>
  </r>
  <r>
    <s v="MPS72-604"/>
    <x v="7"/>
    <s v="Madison Park Signature"/>
    <s v="Marshmallow"/>
    <s v="H0008G"/>
    <s v="BATH RUG"/>
    <s v="Grey"/>
    <s v="24&quot;W x 40&quot;L"/>
    <s v="TBD"/>
    <n v="3"/>
    <n v="68.040000000000006"/>
  </r>
  <r>
    <s v="CS20-1809"/>
    <x v="5"/>
    <s v="Comfort Spaces"/>
    <s v="Rayon Bamboo Blend"/>
    <s v="D7007C"/>
    <s v="SHEET/SHEET SET"/>
    <s v="Beige"/>
    <s v="Twin XL : 66x102&quot;/20x30&quot;(1)/39x80&quot;+14&quot;"/>
    <s v="ART"/>
    <n v="4"/>
    <n v="62"/>
  </r>
  <r>
    <s v="CS20-1815"/>
    <x v="5"/>
    <s v="Comfort Spaces"/>
    <s v="Rayon Bamboo Blend"/>
    <s v="D7007D"/>
    <s v="SHEET/SHEET SET"/>
    <s v="White"/>
    <s v="Twin XL : 66x102&quot;/20x30&quot;(1)/39x80&quot;+14&quot;"/>
    <s v="ART"/>
    <n v="4"/>
    <n v="62"/>
  </r>
  <r>
    <s v="5DS10-0312"/>
    <x v="1"/>
    <s v="510 Design"/>
    <s v="Mia"/>
    <s v="A7005C"/>
    <s v="COMFORTER (SET)"/>
    <s v="Brown"/>
    <s v="Queen:  90&quot;W x 90&quot;L/20&quot;W x 26&quot;L(2)"/>
    <s v="TBD"/>
    <n v="1"/>
    <n v="59.99"/>
  </r>
  <r>
    <s v="CS20-0116"/>
    <x v="5"/>
    <s v="Comfort Spaces"/>
    <s v="Microfiber 75GSM"/>
    <s v="X3017A"/>
    <s v="SHEET/SHEET SET"/>
    <s v="Aqua"/>
    <s v="Twin: 66x96&quot;/20x30&quot;(2)/39x75&quot;+14&quot;"/>
    <s v="ARB"/>
    <n v="4"/>
    <n v="51.64"/>
  </r>
  <r>
    <s v="MPS72-607"/>
    <x v="7"/>
    <s v="Madison Park Signature"/>
    <s v="Marshmallow"/>
    <s v="H0008F"/>
    <s v="BATH RUG"/>
    <s v="Seafoam"/>
    <s v="20&quot;W x 30&quot;L"/>
    <s v="TBD"/>
    <n v="3"/>
    <n v="51.06"/>
  </r>
  <r>
    <s v="5DS10-0308"/>
    <x v="1"/>
    <s v="510 Design"/>
    <s v="Mia"/>
    <s v="A7005B"/>
    <s v="COMFORTER (SET)"/>
    <s v="Purple"/>
    <s v="Twin/TXL:  66&quot;W x 90&quot;L/20&quot;W x 26&quot;L(1)"/>
    <s v="TBD"/>
    <n v="1"/>
    <n v="49.99"/>
  </r>
  <r>
    <s v="5DS10-0311"/>
    <x v="1"/>
    <s v="510 Design"/>
    <s v="Mia"/>
    <s v="A7005C"/>
    <s v="COMFORTER (SET)"/>
    <s v="Brown"/>
    <s v="Twin/TXL:  66&quot;W x 90&quot;L/20&quot;W x 26&quot;L(1)"/>
    <s v="TBD"/>
    <n v="1"/>
    <n v="49.99"/>
  </r>
  <r>
    <s v="CS20-1821"/>
    <x v="5"/>
    <s v="Comfort Spaces"/>
    <s v="Rayon Bamboo Blend"/>
    <s v="D7007E"/>
    <s v="SHEET/SHEET SET"/>
    <s v="Dark Grey"/>
    <s v="Twin XL : 66x102&quot;/20x30&quot;(1)/39x80&quot;+14&quot;"/>
    <s v="ART"/>
    <n v="3"/>
    <n v="46.5"/>
  </r>
  <r>
    <s v="MPS72-603"/>
    <x v="7"/>
    <s v="Madison Park Signature"/>
    <s v="Marshmallow"/>
    <s v="H0008G"/>
    <s v="BATH RUG"/>
    <s v="Grey"/>
    <s v="20&quot;W x 30&quot;L"/>
    <s v="TBD"/>
    <n v="3"/>
    <n v="43.47"/>
  </r>
  <r>
    <s v="MP04-0042"/>
    <x v="14"/>
    <s v="Madison Park"/>
    <s v="MP125100P"/>
    <s v="Q0012B"/>
    <s v="ROBE"/>
    <s v="Grey"/>
    <s v="M/L"/>
    <s v="TBD"/>
    <n v="2"/>
    <n v="38.18"/>
  </r>
  <r>
    <s v="MP04-0048"/>
    <x v="14"/>
    <s v="Madison Park"/>
    <s v="MP125100P"/>
    <s v="Q0012C"/>
    <s v="ROBE"/>
    <s v="Ivory"/>
    <s v="2X/3X"/>
    <s v="TBD"/>
    <n v="2"/>
    <n v="28.56"/>
  </r>
  <r>
    <s v="MP04-0046"/>
    <x v="14"/>
    <s v="Madison Park"/>
    <s v="MP125100P"/>
    <s v="Q0012C"/>
    <s v="ROBE"/>
    <s v="Ivory"/>
    <s v="M/L"/>
    <s v="TBD"/>
    <n v="2"/>
    <n v="28.56"/>
  </r>
  <r>
    <s v="MP04-0044"/>
    <x v="14"/>
    <s v="Madison Park"/>
    <s v="MP125100P"/>
    <s v="Q0012B"/>
    <s v="ROBE"/>
    <s v="Grey"/>
    <s v="2X/3X"/>
    <s v="TBD"/>
    <n v="2"/>
    <n v="28.56"/>
  </r>
  <r>
    <s v="BR51N-5006"/>
    <x v="3"/>
    <s v="Madison Park"/>
    <s v="Waffle Weave"/>
    <s v="E1071H"/>
    <s v="BLANKET"/>
    <s v="Olive Green"/>
    <s v="Twin:66&quot;x90&quot;"/>
    <s v="TBD"/>
    <n v="1"/>
    <n v="28.19"/>
  </r>
  <r>
    <s v="MP04-0039"/>
    <x v="14"/>
    <s v="Madison Park"/>
    <s v="MP125100P"/>
    <s v="Q0012A"/>
    <s v="ROBE"/>
    <s v="Black"/>
    <s v="XL/1X"/>
    <s v="TBD"/>
    <n v="1"/>
    <n v="23.9"/>
  </r>
  <r>
    <s v="MPS72-606"/>
    <x v="7"/>
    <s v="Madison Park Signature"/>
    <s v="Marshmallow"/>
    <s v="H0008F"/>
    <s v="BATH RUG"/>
    <s v="Seafoam"/>
    <s v="20&quot;W x 24&quot;L"/>
    <s v="TBD"/>
    <n v="1"/>
    <n v="19.32"/>
  </r>
  <r>
    <s v="MP04-0047"/>
    <x v="14"/>
    <s v="Madison Park"/>
    <s v="MP125100P"/>
    <s v="Q0012C"/>
    <s v="ROBE"/>
    <s v="Ivory"/>
    <s v="XL/1X"/>
    <s v="TBD"/>
    <n v="1"/>
    <n v="14.28"/>
  </r>
  <r>
    <s v="5DS10-0307"/>
    <x v="1"/>
    <s v="510 Design"/>
    <s v="Mia"/>
    <s v="A7005A"/>
    <s v="COMFORTER (SET)"/>
    <s v="White"/>
    <s v="King: 104&quot;W x 92&quot;L/20&quot;W x 36&quot;L(2)"/>
    <s v="TBD"/>
    <n v="1"/>
    <n v="14.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9:F67" firstHeaderRow="1" firstDataRow="2" firstDataCol="1"/>
  <pivotFields count="15">
    <pivotField axis="axisRow" showAll="0">
      <items count="17">
        <item x="2"/>
        <item x="15"/>
        <item x="5"/>
        <item x="4"/>
        <item x="6"/>
        <item x="3"/>
        <item x="13"/>
        <item x="0"/>
        <item x="11"/>
        <item x="10"/>
        <item x="14"/>
        <item x="12"/>
        <item x="7"/>
        <item x="9"/>
        <item x="1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6" showAll="0"/>
    <pivotField numFmtId="166" showAll="0"/>
    <pivotField showAll="0"/>
    <pivotField showAll="0"/>
    <pivotField axis="axisCol" showAll="0">
      <items count="5">
        <item x="1"/>
        <item x="0"/>
        <item x="2"/>
        <item x="3"/>
        <item t="default"/>
      </items>
    </pivotField>
  </pivotFields>
  <rowFields count="1"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14"/>
  </colFields>
  <colItems count="5">
    <i>
      <x/>
    </i>
    <i>
      <x v="1"/>
    </i>
    <i>
      <x v="2"/>
    </i>
    <i>
      <x v="3"/>
    </i>
    <i t="grand">
      <x/>
    </i>
  </colItems>
  <dataFields count="1">
    <dataField name="Sum of SaleAmount" fld="9" baseField="0" baseItem="0" numFmtId="165"/>
  </dataFields>
  <pivotTableStyleInfo name="PivotStylePreset2_Accen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19" firstHeaderRow="0" firstDataRow="1" firstDataCol="1"/>
  <pivotFields count="11">
    <pivotField showAll="0"/>
    <pivotField axis="axisRow" showAll="0" sortType="descending">
      <items count="16">
        <item x="1"/>
        <item x="14"/>
        <item x="6"/>
        <item x="4"/>
        <item x="7"/>
        <item x="3"/>
        <item x="12"/>
        <item x="2"/>
        <item x="10"/>
        <item x="9"/>
        <item x="13"/>
        <item x="11"/>
        <item x="5"/>
        <item x="8"/>
        <item x="0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dataField="1" numFmtId="165" showAll="0"/>
  </pivotFields>
  <rowFields count="1">
    <field x="1"/>
  </rowFields>
  <rowItems count="16">
    <i>
      <x/>
    </i>
    <i>
      <x v="5"/>
    </i>
    <i>
      <x v="7"/>
    </i>
    <i>
      <x v="12"/>
    </i>
    <i>
      <x v="14"/>
    </i>
    <i>
      <x v="3"/>
    </i>
    <i>
      <x v="4"/>
    </i>
    <i>
      <x v="13"/>
    </i>
    <i>
      <x v="2"/>
    </i>
    <i>
      <x v="8"/>
    </i>
    <i>
      <x v="9"/>
    </i>
    <i>
      <x v="11"/>
    </i>
    <i>
      <x v="1"/>
    </i>
    <i>
      <x v="10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SaleQty" fld="9" baseField="0" baseItem="0" numFmtId="165"/>
    <dataField name="Sum of SaleAmount" fld="10" baseField="0" baseItem="0" numFmtId="165"/>
  </dataFields>
  <formats count="2">
    <format dxfId="1">
      <pivotArea collapsedLevelsAreSubtotals="1" fieldPosition="0">
        <references count="1">
          <reference field="1" count="4">
            <x v="0"/>
            <x v="5"/>
            <x v="7"/>
            <x v="12"/>
          </reference>
        </references>
      </pivotArea>
    </format>
    <format dxfId="0">
      <pivotArea dataOnly="0" labelOnly="1" fieldPosition="0">
        <references count="1">
          <reference field="1" count="4">
            <x v="0"/>
            <x v="5"/>
            <x v="7"/>
            <x v="12"/>
          </reference>
        </references>
      </pivotArea>
    </format>
  </formats>
  <pivotTableStyleInfo name="PivotStylePreset2_Accen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29:C43" firstHeaderRow="0" firstDataRow="1" firstDataCol="1"/>
  <pivotFields count="15">
    <pivotField showAll="0"/>
    <pivotField showAll="0"/>
    <pivotField showAll="0"/>
    <pivotField showAll="0"/>
    <pivotField dataField="1" showAll="0"/>
    <pivotField showAll="0"/>
    <pivotField showAll="0"/>
    <pivotField showAll="0"/>
    <pivotField numFmtId="165" showAll="0"/>
    <pivotField dataField="1" numFmtId="165" showAll="0"/>
    <pivotField numFmtId="166" showAll="0"/>
    <pivotField numFmtId="166" showAll="0"/>
    <pivotField showAll="0"/>
    <pivotField axis="axisRow" showAll="0">
      <items count="11">
        <item x="0"/>
        <item x="1"/>
        <item x="2"/>
        <item x="3"/>
        <item x="4"/>
        <item x="5"/>
        <item x="6"/>
        <item m="1" x="9"/>
        <item x="7"/>
        <item x="8"/>
        <item t="default"/>
      </items>
    </pivotField>
    <pivotField axis="axisRow" showAll="0">
      <items count="5">
        <item x="1"/>
        <item x="0"/>
        <item x="2"/>
        <item x="3"/>
        <item t="default"/>
      </items>
    </pivotField>
  </pivotFields>
  <rowFields count="2">
    <field x="14"/>
    <field x="13"/>
  </rowFields>
  <rowItems count="14">
    <i>
      <x/>
    </i>
    <i r="1">
      <x v="1"/>
    </i>
    <i r="1">
      <x v="2"/>
    </i>
    <i r="1">
      <x v="3"/>
    </i>
    <i>
      <x v="1"/>
    </i>
    <i r="1">
      <x/>
    </i>
    <i>
      <x v="2"/>
    </i>
    <i r="1">
      <x v="4"/>
    </i>
    <i r="1">
      <x v="5"/>
    </i>
    <i r="1">
      <x v="6"/>
    </i>
    <i r="1">
      <x v="8"/>
    </i>
    <i>
      <x v="3"/>
    </i>
    <i r="1"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ItemNo" fld="4" subtotal="count" baseField="0" baseItem="0"/>
    <dataField name="Sum of SaleAmount" fld="9" baseField="0" baseItem="0" numFmtId="165"/>
  </dataFields>
  <pivotTableStyleInfo name="PivotStylePreset2_Accen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21" firstHeaderRow="0" firstDataRow="1" firstDataCol="1"/>
  <pivotFields count="10">
    <pivotField showAll="0">
      <items count="17">
        <item x="2"/>
        <item x="15"/>
        <item x="5"/>
        <item x="4"/>
        <item x="6"/>
        <item x="3"/>
        <item x="13"/>
        <item x="0"/>
        <item x="11"/>
        <item x="10"/>
        <item x="14"/>
        <item x="12"/>
        <item x="7"/>
        <item x="9"/>
        <item x="1"/>
        <item x="8"/>
        <item t="default"/>
      </items>
    </pivotField>
    <pivotField showAll="0"/>
    <pivotField showAll="0"/>
    <pivotField showAll="0"/>
    <pivotField dataField="1" showAll="0"/>
    <pivotField showAll="0"/>
    <pivotField showAll="0"/>
    <pivotField axis="axisRow" showAll="0">
      <items count="18">
        <item x="4"/>
        <item x="0"/>
        <item x="1"/>
        <item x="5"/>
        <item x="3"/>
        <item x="6"/>
        <item x="12"/>
        <item x="15"/>
        <item x="7"/>
        <item x="11"/>
        <item x="8"/>
        <item x="2"/>
        <item x="13"/>
        <item x="16"/>
        <item x="9"/>
        <item x="14"/>
        <item x="10"/>
        <item t="default"/>
      </items>
    </pivotField>
    <pivotField numFmtId="165" showAll="0"/>
    <pivotField dataField="1" numFmtId="165" showAll="0"/>
  </pivotFields>
  <rowFields count="1">
    <field x="7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ItemNo" fld="4" subtotal="count" baseField="0" baseItem="0"/>
    <dataField name="Sum of SaleAmount" fld="9" baseField="0" baseItem="0" numFmtId="165"/>
  </dataFields>
  <pivotTableStyleInfo name="PivotStylePreset2_Accen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4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71:F108" firstHeaderRow="1" firstDataRow="2" firstDataCol="1"/>
  <pivotFields count="16">
    <pivotField showAll="0"/>
    <pivotField axis="axisRow" showAll="0" sortType="descending">
      <items count="36">
        <item x="16"/>
        <item x="9"/>
        <item x="33"/>
        <item x="32"/>
        <item x="20"/>
        <item x="10"/>
        <item x="31"/>
        <item x="19"/>
        <item x="21"/>
        <item x="23"/>
        <item x="17"/>
        <item x="1"/>
        <item x="13"/>
        <item x="30"/>
        <item x="7"/>
        <item x="6"/>
        <item x="27"/>
        <item x="2"/>
        <item x="0"/>
        <item x="18"/>
        <item x="24"/>
        <item x="28"/>
        <item x="22"/>
        <item x="34"/>
        <item x="5"/>
        <item x="29"/>
        <item x="8"/>
        <item x="26"/>
        <item x="3"/>
        <item x="4"/>
        <item x="14"/>
        <item x="15"/>
        <item x="25"/>
        <item x="11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umFmtId="165" showAll="0"/>
    <pivotField dataField="1" numFmtId="165" showAll="0"/>
    <pivotField numFmtId="166" showAll="0"/>
    <pivotField numFmtId="166" showAll="0"/>
    <pivotField showAll="0"/>
    <pivotField showAll="0"/>
    <pivotField showAll="0"/>
    <pivotField axis="axisCol" showAll="0">
      <items count="5">
        <item x="1"/>
        <item x="0"/>
        <item x="2"/>
        <item x="3"/>
        <item t="default"/>
      </items>
    </pivotField>
  </pivotFields>
  <rowFields count="1">
    <field x="1"/>
  </rowFields>
  <rowItems count="36">
    <i>
      <x v="14"/>
    </i>
    <i>
      <x v="17"/>
    </i>
    <i>
      <x v="11"/>
    </i>
    <i>
      <x v="28"/>
    </i>
    <i>
      <x v="1"/>
    </i>
    <i>
      <x v="15"/>
    </i>
    <i>
      <x v="12"/>
    </i>
    <i>
      <x v="24"/>
    </i>
    <i>
      <x v="31"/>
    </i>
    <i>
      <x v="5"/>
    </i>
    <i>
      <x v="34"/>
    </i>
    <i>
      <x v="18"/>
    </i>
    <i>
      <x v="29"/>
    </i>
    <i>
      <x v="26"/>
    </i>
    <i>
      <x/>
    </i>
    <i>
      <x v="33"/>
    </i>
    <i>
      <x v="10"/>
    </i>
    <i>
      <x v="19"/>
    </i>
    <i>
      <x v="32"/>
    </i>
    <i>
      <x v="20"/>
    </i>
    <i>
      <x v="27"/>
    </i>
    <i>
      <x v="7"/>
    </i>
    <i>
      <x v="21"/>
    </i>
    <i>
      <x v="25"/>
    </i>
    <i>
      <x v="9"/>
    </i>
    <i>
      <x v="30"/>
    </i>
    <i>
      <x v="8"/>
    </i>
    <i>
      <x v="4"/>
    </i>
    <i>
      <x v="6"/>
    </i>
    <i>
      <x v="16"/>
    </i>
    <i>
      <x v="2"/>
    </i>
    <i>
      <x v="22"/>
    </i>
    <i>
      <x v="3"/>
    </i>
    <i>
      <x v="23"/>
    </i>
    <i>
      <x v="13"/>
    </i>
    <i t="grand">
      <x/>
    </i>
  </rowItems>
  <colFields count="1">
    <field x="15"/>
  </colFields>
  <colItems count="5">
    <i>
      <x/>
    </i>
    <i>
      <x v="1"/>
    </i>
    <i>
      <x v="2"/>
    </i>
    <i>
      <x v="3"/>
    </i>
    <i t="grand">
      <x/>
    </i>
  </colItems>
  <dataFields count="1">
    <dataField name="Sum of SaleAmount" fld="9" baseField="0" baseItem="0" numFmtId="165"/>
  </dataFields>
  <pivotTableStyleInfo name="PivotStylePreset2_Accen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12" firstHeaderRow="0" firstDataRow="1" firstDataCol="1"/>
  <pivotFields count="14">
    <pivotField showAll="0"/>
    <pivotField showAll="0"/>
    <pivotField showAll="0"/>
    <pivotField showAll="0"/>
    <pivotField dataField="1" showAll="0"/>
    <pivotField showAll="0"/>
    <pivotField showAll="0"/>
    <pivotField showAll="0"/>
    <pivotField numFmtId="165" showAll="0"/>
    <pivotField dataField="1" numFmtId="165" showAll="0"/>
    <pivotField numFmtId="166" showAll="0"/>
    <pivotField numFmtId="166" showAll="0"/>
    <pivotField showAll="0"/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1">
    <field x="1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ItemNo" fld="4" subtotal="count" baseField="0" baseItem="0"/>
    <dataField name="Sum of SaleAmount" fld="9" baseField="0" baseItem="0" numFmtId="165"/>
  </dataFields>
  <pivotTableStyleInfo name="PivotStylePreset2_Accen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8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C5:AE10" firstHeaderRow="0" firstDataRow="1" firstDataCol="1"/>
  <pivotFields count="24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9" showAll="0"/>
    <pivotField showAll="0"/>
    <pivotField showAll="0"/>
    <pivotField showAll="0"/>
    <pivotField numFmtId="2" showAll="0"/>
    <pivotField showAll="0"/>
    <pivotField numFmtId="9" showAll="0"/>
    <pivotField numFmtId="164" showAll="0"/>
    <pivotField numFmtId="164" showAll="0"/>
    <pivotField numFmtId="164" showAll="0"/>
    <pivotField numFmtId="164" showAll="0"/>
    <pivotField numFmtId="164" showAll="0"/>
    <pivotField axis="axisRow" showAll="0">
      <items count="5">
        <item x="1"/>
        <item x="0"/>
        <item x="2"/>
        <item x="3"/>
        <item t="default"/>
      </items>
    </pivotField>
  </pivotFields>
  <rowFields count="1">
    <field x="23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ItemNo" fld="0" subtotal="count" baseField="0" baseItem="0"/>
    <dataField name="Sum of sales%" fld="11" baseField="0" baseItem="0" numFmtId="9"/>
  </dataFields>
  <pivotTableStyleInfo name="PivotStylePreset2_Accen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6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D5:AF10" firstHeaderRow="0" firstDataRow="1" firstDataCol="1"/>
  <pivotFields count="24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9" showAll="0"/>
    <pivotField showAll="0"/>
    <pivotField showAll="0"/>
    <pivotField showAll="0"/>
    <pivotField numFmtId="2" showAll="0"/>
    <pivotField showAll="0"/>
    <pivotField numFmtId="9" showAll="0"/>
    <pivotField numFmtId="164" showAll="0"/>
    <pivotField numFmtId="164" showAll="0"/>
    <pivotField numFmtId="164" showAll="0"/>
    <pivotField numFmtId="164" showAll="0"/>
    <pivotField numFmtId="164" showAll="0"/>
    <pivotField axis="axisRow" showAll="0">
      <items count="5">
        <item x="1"/>
        <item x="0"/>
        <item x="2"/>
        <item x="3"/>
        <item t="default"/>
      </items>
    </pivotField>
  </pivotFields>
  <rowFields count="1">
    <field x="23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ItemNo" fld="0" subtotal="count" baseField="0" baseItem="0"/>
    <dataField name="Sum of sales%" fld="11" baseField="0" baseItem="0" numFmtId="9"/>
  </dataFields>
  <pivotTableStyleInfo name="PivotStylePreset2_Accen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7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D5:AF10" firstHeaderRow="0" firstDataRow="1" firstDataCol="1"/>
  <pivotFields count="24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dataField="1" numFmtId="9" showAll="0"/>
    <pivotField showAll="0"/>
    <pivotField showAll="0"/>
    <pivotField showAll="0"/>
    <pivotField numFmtId="2" showAll="0"/>
    <pivotField showAll="0"/>
    <pivotField numFmtId="9" showAll="0"/>
    <pivotField numFmtId="164" showAll="0"/>
    <pivotField numFmtId="164" showAll="0"/>
    <pivotField numFmtId="164" showAll="0"/>
    <pivotField numFmtId="164" showAll="0"/>
    <pivotField numFmtId="164" showAll="0"/>
    <pivotField axis="axisRow" showAll="0">
      <items count="5">
        <item x="1"/>
        <item x="0"/>
        <item x="2"/>
        <item x="3"/>
        <item t="default"/>
      </items>
    </pivotField>
  </pivotFields>
  <rowFields count="1">
    <field x="23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ItemNo" fld="0" subtotal="count" baseField="0" baseItem="0"/>
    <dataField name="Sum of sales%" fld="11" baseField="0" baseItem="0" numFmtId="9"/>
  </dataFields>
  <pivotTableStyleInfo name="PivotStylePreset2_Accen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ivotTable15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D716" firstHeaderRow="0" firstDataRow="1" firstDataCol="2" rowPageCount="1" colPageCount="1"/>
  <pivotFields count="25">
    <pivotField dataField="1" compact="0" outline="0" showAll="0" defaultSubtotal="0"/>
    <pivotField axis="axisPage" compact="0" outline="0" multipleItemSelectionAllowed="1" showAll="0" defaultSubtotal="0">
      <items count="15">
        <item x="1"/>
        <item h="1" x="14"/>
        <item h="1" x="6"/>
        <item h="1" x="4"/>
        <item h="1" x="7"/>
        <item h="1" x="3"/>
        <item h="1" x="12"/>
        <item h="1" x="2"/>
        <item h="1" x="10"/>
        <item h="1" x="9"/>
        <item h="1" x="13"/>
        <item h="1" x="11"/>
        <item h="1" x="5"/>
        <item h="1" x="8"/>
        <item h="1" x="0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2365">
        <item x="20"/>
        <item x="1539"/>
        <item x="1878"/>
        <item x="732"/>
        <item x="1715"/>
        <item x="380"/>
        <item x="476"/>
        <item x="1542"/>
        <item x="1126"/>
        <item x="89"/>
        <item x="979"/>
        <item x="844"/>
        <item x="853"/>
        <item x="1803"/>
        <item x="1418"/>
        <item x="1532"/>
        <item x="1456"/>
        <item x="1648"/>
        <item x="1534"/>
        <item x="1334"/>
        <item x="1032"/>
        <item x="1233"/>
        <item x="1321"/>
        <item x="1115"/>
        <item x="847"/>
        <item x="669"/>
        <item x="91"/>
        <item x="1188"/>
        <item x="382"/>
        <item x="1174"/>
        <item x="1406"/>
        <item x="263"/>
        <item x="1212"/>
        <item x="1729"/>
        <item x="640"/>
        <item x="1607"/>
        <item x="247"/>
        <item x="1564"/>
        <item x="1597"/>
        <item x="621"/>
        <item x="1113"/>
        <item x="1141"/>
        <item x="344"/>
        <item x="427"/>
        <item x="484"/>
        <item x="755"/>
        <item x="363"/>
        <item x="1400"/>
        <item x="547"/>
        <item x="1127"/>
        <item x="1201"/>
        <item x="594"/>
        <item x="1302"/>
        <item x="860"/>
        <item x="237"/>
        <item x="639"/>
        <item x="697"/>
        <item x="2281"/>
        <item x="1072"/>
        <item x="1261"/>
        <item x="2312"/>
        <item x="535"/>
        <item x="2177"/>
        <item x="1190"/>
        <item x="821"/>
        <item x="458"/>
        <item x="2144"/>
        <item x="886"/>
        <item x="2294"/>
        <item x="564"/>
        <item x="2239"/>
        <item x="59"/>
        <item x="304"/>
        <item x="143"/>
        <item x="174"/>
        <item x="248"/>
        <item x="377"/>
        <item x="1116"/>
        <item x="397"/>
        <item x="1956"/>
        <item x="2060"/>
        <item x="200"/>
        <item x="998"/>
        <item x="863"/>
        <item x="740"/>
        <item x="607"/>
        <item x="1583"/>
        <item x="198"/>
        <item x="120"/>
        <item x="1050"/>
        <item x="384"/>
        <item x="735"/>
        <item x="1691"/>
        <item x="1942"/>
        <item x="532"/>
        <item x="342"/>
        <item x="461"/>
        <item x="666"/>
        <item x="438"/>
        <item x="1785"/>
        <item x="768"/>
        <item x="2029"/>
        <item x="822"/>
        <item x="2037"/>
        <item x="686"/>
        <item x="1732"/>
        <item x="1927"/>
        <item x="2167"/>
        <item x="1391"/>
        <item x="2116"/>
        <item x="2131"/>
        <item x="2173"/>
        <item x="749"/>
        <item x="316"/>
        <item x="314"/>
        <item x="565"/>
        <item x="456"/>
        <item x="1142"/>
        <item x="1166"/>
        <item x="1640"/>
        <item x="1565"/>
        <item x="1227"/>
        <item x="1834"/>
        <item x="793"/>
        <item x="587"/>
        <item x="491"/>
        <item x="511"/>
        <item x="250"/>
        <item x="955"/>
        <item x="807"/>
        <item x="1914"/>
        <item x="1155"/>
        <item x="434"/>
        <item x="1024"/>
        <item x="1905"/>
        <item x="1157"/>
        <item x="1090"/>
        <item x="1265"/>
        <item x="2121"/>
        <item x="814"/>
        <item x="2073"/>
        <item x="112"/>
        <item x="597"/>
        <item x="539"/>
        <item x="1158"/>
        <item x="1330"/>
        <item x="465"/>
        <item x="884"/>
        <item x="879"/>
        <item x="925"/>
        <item x="365"/>
        <item x="1375"/>
        <item x="1772"/>
        <item x="1128"/>
        <item x="1359"/>
        <item x="272"/>
        <item x="140"/>
        <item x="148"/>
        <item x="508"/>
        <item x="734"/>
        <item x="1071"/>
        <item x="904"/>
        <item x="321"/>
        <item x="924"/>
        <item x="83"/>
        <item x="1035"/>
        <item x="854"/>
        <item x="1289"/>
        <item x="1054"/>
        <item x="970"/>
        <item x="820"/>
        <item x="1366"/>
        <item x="1287"/>
        <item x="368"/>
        <item x="939"/>
        <item x="105"/>
        <item x="209"/>
        <item x="9"/>
        <item x="168"/>
        <item x="85"/>
        <item x="529"/>
        <item x="71"/>
        <item x="916"/>
        <item x="954"/>
        <item x="933"/>
        <item x="603"/>
        <item x="358"/>
        <item x="151"/>
        <item x="97"/>
        <item x="400"/>
        <item x="404"/>
        <item x="428"/>
        <item x="322"/>
        <item x="337"/>
        <item x="791"/>
        <item x="215"/>
        <item x="1124"/>
        <item x="483"/>
        <item x="676"/>
        <item x="1742"/>
        <item x="70"/>
        <item x="819"/>
        <item x="197"/>
        <item x="1180"/>
        <item x="1320"/>
        <item x="1091"/>
        <item x="188"/>
        <item x="227"/>
        <item x="946"/>
        <item x="875"/>
        <item x="1069"/>
        <item x="834"/>
        <item x="1217"/>
        <item x="1363"/>
        <item x="1538"/>
        <item x="896"/>
        <item x="1443"/>
        <item x="1514"/>
        <item x="1757"/>
        <item x="1360"/>
        <item x="1841"/>
        <item x="2115"/>
        <item x="2120"/>
        <item x="2224"/>
        <item x="2059"/>
        <item x="2187"/>
        <item x="2003"/>
        <item x="1734"/>
        <item x="2118"/>
        <item x="2263"/>
        <item x="1948"/>
        <item x="2113"/>
        <item x="2010"/>
        <item x="2088"/>
        <item x="2142"/>
        <item x="2083"/>
        <item x="2112"/>
        <item x="2068"/>
        <item x="2091"/>
        <item x="1045"/>
        <item x="598"/>
        <item x="296"/>
        <item x="360"/>
        <item x="739"/>
        <item x="891"/>
        <item x="1246"/>
        <item x="902"/>
        <item x="1021"/>
        <item x="802"/>
        <item x="883"/>
        <item x="801"/>
        <item x="756"/>
        <item x="284"/>
        <item x="125"/>
        <item x="568"/>
        <item x="608"/>
        <item x="900"/>
        <item x="356"/>
        <item x="849"/>
        <item x="118"/>
        <item x="712"/>
        <item x="809"/>
        <item x="82"/>
        <item x="339"/>
        <item x="558"/>
        <item x="119"/>
        <item x="1208"/>
        <item x="516"/>
        <item x="989"/>
        <item x="941"/>
        <item x="1836"/>
        <item x="731"/>
        <item x="1810"/>
        <item x="78"/>
        <item x="546"/>
        <item x="888"/>
        <item x="762"/>
        <item x="108"/>
        <item x="1132"/>
        <item x="1210"/>
        <item x="1273"/>
        <item x="972"/>
        <item x="376"/>
        <item x="636"/>
        <item x="876"/>
        <item x="122"/>
        <item x="1760"/>
        <item x="65"/>
        <item x="1434"/>
        <item x="40"/>
        <item x="1430"/>
        <item x="229"/>
        <item x="1928"/>
        <item x="2048"/>
        <item x="312"/>
        <item x="306"/>
        <item x="43"/>
        <item x="246"/>
        <item x="177"/>
        <item x="579"/>
        <item x="611"/>
        <item x="656"/>
        <item x="1713"/>
        <item x="1980"/>
        <item x="139"/>
        <item x="166"/>
        <item x="1014"/>
        <item x="1095"/>
        <item x="864"/>
        <item x="812"/>
        <item x="784"/>
        <item x="985"/>
        <item x="1667"/>
        <item x="203"/>
        <item x="507"/>
        <item x="815"/>
        <item x="634"/>
        <item x="324"/>
        <item x="1469"/>
        <item x="1476"/>
        <item x="984"/>
        <item x="530"/>
        <item x="1536"/>
        <item x="478"/>
        <item x="1018"/>
        <item x="1011"/>
        <item x="205"/>
        <item x="27"/>
        <item x="545"/>
        <item x="609"/>
        <item x="487"/>
        <item x="88"/>
        <item x="1065"/>
        <item x="303"/>
        <item x="8"/>
        <item x="3"/>
        <item x="21"/>
        <item x="773"/>
        <item x="144"/>
        <item x="803"/>
        <item x="1107"/>
        <item x="154"/>
        <item x="1134"/>
        <item x="660"/>
        <item x="308"/>
        <item x="1612"/>
        <item x="952"/>
        <item x="90"/>
        <item x="1881"/>
        <item x="1133"/>
        <item x="1711"/>
        <item x="67"/>
        <item x="113"/>
        <item x="1466"/>
        <item x="252"/>
        <item x="1093"/>
        <item x="839"/>
        <item x="1323"/>
        <item x="1369"/>
        <item x="1506"/>
        <item x="680"/>
        <item x="1008"/>
        <item x="623"/>
        <item x="1120"/>
        <item x="969"/>
        <item x="1181"/>
        <item x="1235"/>
        <item x="1653"/>
        <item x="662"/>
        <item x="1442"/>
        <item x="1224"/>
        <item x="1152"/>
        <item x="1730"/>
        <item x="1468"/>
        <item x="2063"/>
        <item x="1145"/>
        <item x="499"/>
        <item x="202"/>
        <item x="325"/>
        <item x="95"/>
        <item x="0"/>
        <item x="242"/>
        <item x="123"/>
        <item x="1404"/>
        <item x="991"/>
        <item x="292"/>
        <item x="1079"/>
        <item x="1621"/>
        <item x="683"/>
        <item x="663"/>
        <item x="1219"/>
        <item x="1355"/>
        <item x="1796"/>
        <item x="2220"/>
        <item x="1623"/>
        <item x="2084"/>
        <item x="620"/>
        <item x="760"/>
        <item x="146"/>
        <item x="622"/>
        <item x="379"/>
        <item x="164"/>
        <item x="613"/>
        <item x="1061"/>
        <item x="1177"/>
        <item x="830"/>
        <item x="186"/>
        <item x="178"/>
        <item x="199"/>
        <item x="488"/>
        <item x="2104"/>
        <item x="2181"/>
        <item x="1972"/>
        <item x="2168"/>
        <item x="1"/>
        <item x="167"/>
        <item x="514"/>
        <item x="419"/>
        <item x="1007"/>
        <item x="464"/>
        <item x="467"/>
        <item x="53"/>
        <item x="46"/>
        <item x="173"/>
        <item x="16"/>
        <item x="2228"/>
        <item x="391"/>
        <item x="64"/>
        <item x="707"/>
        <item x="975"/>
        <item x="256"/>
        <item x="184"/>
        <item x="94"/>
        <item x="510"/>
        <item x="129"/>
        <item x="2071"/>
        <item x="2196"/>
        <item x="2159"/>
        <item x="2125"/>
        <item x="2190"/>
        <item x="2306"/>
        <item x="2219"/>
        <item x="2262"/>
        <item x="201"/>
        <item x="795"/>
        <item x="1395"/>
        <item x="2136"/>
        <item x="219"/>
        <item x="1010"/>
        <item x="858"/>
        <item x="588"/>
        <item x="231"/>
        <item x="1824"/>
        <item x="1896"/>
        <item x="2107"/>
        <item x="2303"/>
        <item x="2244"/>
        <item x="2231"/>
        <item x="2155"/>
        <item x="2198"/>
        <item x="1934"/>
        <item x="2275"/>
        <item x="2305"/>
        <item x="2170"/>
        <item x="2157"/>
        <item x="682"/>
        <item x="1386"/>
        <item x="2209"/>
        <item x="2178"/>
        <item x="2267"/>
        <item x="2252"/>
        <item x="2256"/>
        <item x="2347"/>
        <item x="2358"/>
        <item x="2359"/>
        <item x="2363"/>
        <item x="766"/>
        <item x="2122"/>
        <item x="2222"/>
        <item x="2192"/>
        <item x="2236"/>
        <item x="1062"/>
        <item x="1319"/>
        <item x="2186"/>
        <item x="1603"/>
        <item x="1959"/>
        <item x="2269"/>
        <item x="604"/>
        <item x="1191"/>
        <item x="1464"/>
        <item x="278"/>
        <item x="317"/>
        <item x="1916"/>
        <item x="1941"/>
        <item x="1786"/>
        <item x="2005"/>
        <item x="2074"/>
        <item x="1678"/>
        <item x="2135"/>
        <item x="1669"/>
        <item x="1581"/>
        <item x="1624"/>
        <item x="447"/>
        <item x="1431"/>
        <item x="1578"/>
        <item x="2307"/>
        <item x="2126"/>
        <item x="2240"/>
        <item x="786"/>
        <item x="1566"/>
        <item x="880"/>
        <item x="1220"/>
        <item x="816"/>
        <item x="2171"/>
        <item x="908"/>
        <item x="1130"/>
        <item x="289"/>
        <item x="810"/>
        <item x="1264"/>
        <item x="573"/>
        <item x="407"/>
        <item x="1659"/>
        <item x="804"/>
        <item x="1214"/>
        <item x="264"/>
        <item x="367"/>
        <item x="1888"/>
        <item x="1989"/>
        <item x="910"/>
        <item x="286"/>
        <item x="1939"/>
        <item x="1483"/>
        <item x="725"/>
        <item x="446"/>
        <item x="569"/>
        <item x="69"/>
        <item x="867"/>
        <item x="1831"/>
        <item x="1377"/>
        <item x="1411"/>
        <item x="566"/>
        <item x="2081"/>
        <item x="1670"/>
        <item x="481"/>
        <item x="2208"/>
        <item x="265"/>
        <item x="2124"/>
        <item x="720"/>
        <item x="1169"/>
        <item x="626"/>
        <item x="2254"/>
        <item x="901"/>
        <item x="1307"/>
        <item x="1487"/>
        <item x="1813"/>
        <item x="775"/>
        <item x="855"/>
        <item x="2339"/>
        <item x="190"/>
        <item x="2212"/>
        <item x="829"/>
        <item x="2321"/>
        <item x="1405"/>
        <item x="1611"/>
        <item x="1488"/>
        <item x="930"/>
        <item x="417"/>
        <item x="1515"/>
        <item x="1584"/>
        <item x="1823"/>
        <item x="1342"/>
        <item x="1619"/>
        <item x="1147"/>
        <item x="1291"/>
        <item x="1244"/>
        <item x="708"/>
        <item x="870"/>
        <item x="1257"/>
        <item x="582"/>
        <item x="307"/>
        <item x="137"/>
        <item x="1986"/>
        <item x="2161"/>
        <item x="31"/>
        <item x="1350"/>
        <item x="808"/>
        <item x="1096"/>
        <item x="1894"/>
        <item x="1332"/>
        <item x="785"/>
        <item x="436"/>
        <item x="1256"/>
        <item x="1826"/>
        <item x="1139"/>
        <item x="193"/>
        <item x="331"/>
        <item x="75"/>
        <item x="334"/>
        <item x="493"/>
        <item x="624"/>
        <item x="441"/>
        <item x="297"/>
        <item x="454"/>
        <item x="283"/>
        <item x="915"/>
        <item x="1616"/>
        <item x="1414"/>
        <item x="1854"/>
        <item x="2149"/>
        <item x="948"/>
        <item x="10"/>
        <item x="898"/>
        <item x="1646"/>
        <item x="747"/>
        <item x="1294"/>
        <item x="1413"/>
        <item x="1394"/>
        <item x="1293"/>
        <item x="44"/>
        <item x="1415"/>
        <item x="1441"/>
        <item x="1543"/>
        <item x="1136"/>
        <item x="590"/>
        <item x="347"/>
        <item x="2218"/>
        <item x="1049"/>
        <item x="503"/>
        <item x="1250"/>
        <item x="1383"/>
        <item x="1622"/>
        <item x="988"/>
        <item x="1164"/>
        <item x="1240"/>
        <item x="1999"/>
        <item x="1651"/>
        <item x="150"/>
        <item x="744"/>
        <item x="1781"/>
        <item x="850"/>
        <item x="675"/>
        <item x="1382"/>
        <item x="1617"/>
        <item x="1664"/>
        <item x="1537"/>
        <item x="1328"/>
        <item x="1286"/>
        <item x="1397"/>
        <item x="1117"/>
        <item x="22"/>
        <item x="1877"/>
        <item x="130"/>
        <item x="253"/>
        <item x="1652"/>
        <item x="759"/>
        <item x="1465"/>
        <item x="357"/>
        <item x="1797"/>
        <item x="606"/>
        <item x="1688"/>
        <item x="1275"/>
        <item x="2102"/>
        <item x="1633"/>
        <item x="2031"/>
        <item x="1975"/>
        <item x="1154"/>
        <item x="2051"/>
        <item x="1067"/>
        <item x="1895"/>
        <item x="506"/>
        <item x="1992"/>
        <item x="688"/>
        <item x="2076"/>
        <item x="1193"/>
        <item x="1935"/>
        <item x="770"/>
        <item x="2006"/>
        <item x="1800"/>
        <item x="1775"/>
        <item x="1851"/>
        <item x="1051"/>
        <item x="1365"/>
        <item x="2046"/>
        <item x="1932"/>
        <item x="1933"/>
        <item x="1185"/>
        <item x="1333"/>
        <item x="1389"/>
        <item x="1179"/>
        <item x="932"/>
        <item x="1699"/>
        <item x="1748"/>
        <item x="1705"/>
        <item x="1880"/>
        <item x="1875"/>
        <item x="1643"/>
        <item x="1749"/>
        <item x="1111"/>
        <item x="1605"/>
        <item x="1859"/>
        <item x="1953"/>
        <item x="2026"/>
        <item x="2038"/>
        <item x="842"/>
        <item x="1984"/>
        <item x="758"/>
        <item x="1569"/>
        <item x="964"/>
        <item x="2023"/>
        <item x="1057"/>
        <item x="2014"/>
        <item x="996"/>
        <item x="938"/>
        <item x="993"/>
        <item x="966"/>
        <item x="1346"/>
        <item x="1189"/>
        <item x="987"/>
        <item x="1195"/>
        <item x="1318"/>
        <item x="1639"/>
        <item x="1428"/>
        <item x="1850"/>
        <item x="1976"/>
        <item x="1809"/>
        <item x="1632"/>
        <item x="1906"/>
        <item x="1926"/>
        <item x="1753"/>
        <item x="1847"/>
        <item x="2036"/>
        <item x="2100"/>
        <item x="2095"/>
        <item x="1969"/>
        <item x="1794"/>
        <item x="2041"/>
        <item x="371"/>
        <item x="549"/>
        <item x="642"/>
        <item x="537"/>
        <item x="772"/>
        <item x="971"/>
        <item x="769"/>
        <item x="628"/>
        <item x="1000"/>
        <item x="1562"/>
        <item x="415"/>
        <item x="469"/>
        <item x="414"/>
        <item x="320"/>
        <item x="329"/>
        <item x="301"/>
        <item x="944"/>
        <item x="907"/>
        <item x="1299"/>
        <item x="947"/>
        <item x="800"/>
        <item x="1078"/>
        <item x="1150"/>
        <item x="559"/>
        <item x="1059"/>
        <item x="236"/>
        <item x="1006"/>
        <item x="1444"/>
        <item x="1600"/>
        <item x="765"/>
        <item x="1238"/>
        <item x="865"/>
        <item x="1168"/>
        <item x="1423"/>
        <item x="983"/>
        <item x="1412"/>
        <item x="1844"/>
        <item x="1357"/>
        <item x="1458"/>
        <item x="1070"/>
        <item x="1571"/>
        <item x="1353"/>
        <item x="332"/>
        <item x="1160"/>
        <item x="1252"/>
        <item x="673"/>
        <item x="757"/>
        <item x="1205"/>
        <item x="678"/>
        <item x="1005"/>
        <item x="1368"/>
        <item x="1097"/>
        <item x="1270"/>
        <item x="115"/>
        <item x="1037"/>
        <item x="737"/>
        <item x="1249"/>
        <item x="1088"/>
        <item x="1752"/>
        <item x="1348"/>
        <item x="1279"/>
        <item x="665"/>
        <item x="965"/>
        <item x="906"/>
        <item x="460"/>
        <item x="410"/>
        <item x="1216"/>
        <item x="1354"/>
        <item x="1491"/>
        <item x="1501"/>
        <item x="1606"/>
        <item x="961"/>
        <item x="1380"/>
        <item x="1074"/>
        <item x="1647"/>
        <item x="892"/>
        <item x="1351"/>
        <item x="1313"/>
        <item x="204"/>
        <item x="672"/>
        <item x="288"/>
        <item x="1066"/>
        <item x="797"/>
        <item x="523"/>
        <item x="497"/>
        <item x="929"/>
        <item x="406"/>
        <item x="619"/>
        <item x="1893"/>
        <item x="1979"/>
        <item x="1779"/>
        <item x="1637"/>
        <item x="1596"/>
        <item x="1937"/>
        <item x="1628"/>
        <item x="1955"/>
        <item x="1614"/>
        <item x="2213"/>
        <item x="2148"/>
        <item x="1820"/>
        <item x="423"/>
        <item x="538"/>
        <item x="818"/>
        <item x="1108"/>
        <item x="1930"/>
        <item x="1805"/>
        <item x="1958"/>
        <item x="1816"/>
        <item x="1552"/>
        <item x="1013"/>
        <item x="1300"/>
        <item x="1759"/>
        <item x="706"/>
        <item x="1022"/>
        <item x="1419"/>
        <item x="921"/>
        <item x="1509"/>
        <item x="1285"/>
        <item x="1525"/>
        <item x="1316"/>
        <item x="1371"/>
        <item x="1027"/>
        <item x="909"/>
        <item x="999"/>
        <item x="1433"/>
        <item x="1324"/>
        <item x="1167"/>
        <item x="2226"/>
        <item x="1530"/>
        <item x="1870"/>
        <item x="1804"/>
        <item x="1521"/>
        <item x="2285"/>
        <item x="2291"/>
        <item x="1650"/>
        <item x="2278"/>
        <item x="1591"/>
        <item x="2288"/>
        <item x="1630"/>
        <item x="2237"/>
        <item x="1268"/>
        <item x="1052"/>
        <item x="1461"/>
        <item x="1498"/>
        <item x="2301"/>
        <item x="2323"/>
        <item x="1470"/>
        <item x="2232"/>
        <item x="1687"/>
        <item x="2284"/>
        <item x="1500"/>
        <item x="2251"/>
        <item x="2320"/>
        <item x="2324"/>
        <item x="2345"/>
        <item x="2296"/>
        <item x="2335"/>
        <item x="945"/>
        <item x="1698"/>
        <item x="291"/>
        <item x="341"/>
        <item x="698"/>
        <item x="1001"/>
        <item x="1171"/>
        <item x="1094"/>
        <item x="918"/>
        <item x="890"/>
        <item x="156"/>
        <item x="1038"/>
        <item x="1109"/>
        <item x="1073"/>
        <item x="1329"/>
        <item x="383"/>
        <item x="1198"/>
        <item x="1336"/>
        <item x="1580"/>
        <item x="1297"/>
        <item x="1416"/>
        <item x="1068"/>
        <item x="949"/>
        <item x="1519"/>
        <item x="1331"/>
        <item x="905"/>
        <item x="531"/>
        <item x="96"/>
        <item x="629"/>
        <item x="335"/>
        <item x="486"/>
        <item x="1453"/>
        <item x="421"/>
        <item x="224"/>
        <item x="658"/>
        <item x="727"/>
        <item x="871"/>
        <item x="543"/>
        <item x="183"/>
        <item x="319"/>
        <item x="927"/>
        <item x="953"/>
        <item x="571"/>
        <item x="251"/>
        <item x="426"/>
        <item x="351"/>
        <item x="1161"/>
        <item x="1140"/>
        <item x="1462"/>
        <item x="1540"/>
        <item x="266"/>
        <item x="345"/>
        <item x="402"/>
        <item x="702"/>
        <item x="496"/>
        <item x="273"/>
        <item x="472"/>
        <item x="1296"/>
        <item x="403"/>
        <item x="1231"/>
        <item x="444"/>
        <item x="889"/>
        <item x="1237"/>
        <item x="1675"/>
        <item x="2009"/>
        <item x="1755"/>
        <item x="2004"/>
        <item x="1225"/>
        <item x="1218"/>
        <item x="552"/>
        <item x="1106"/>
        <item x="23"/>
        <item x="1215"/>
        <item x="869"/>
        <item x="1036"/>
        <item x="811"/>
        <item x="45"/>
        <item x="189"/>
        <item x="230"/>
        <item x="1148"/>
        <item x="38"/>
        <item x="1424"/>
        <item x="647"/>
        <item x="831"/>
        <item x="1379"/>
        <item x="1358"/>
        <item x="1075"/>
        <item x="1083"/>
        <item x="1016"/>
        <item x="976"/>
        <item x="1995"/>
        <item x="1274"/>
        <item x="1897"/>
        <item x="572"/>
        <item x="1028"/>
        <item x="1042"/>
        <item x="394"/>
        <item x="704"/>
        <item x="903"/>
        <item x="1272"/>
        <item x="679"/>
        <item x="300"/>
        <item x="670"/>
        <item x="354"/>
        <item x="390"/>
        <item x="254"/>
        <item x="223"/>
        <item x="1149"/>
        <item x="1025"/>
        <item x="783"/>
        <item x="187"/>
        <item x="718"/>
        <item x="574"/>
        <item x="541"/>
        <item x="352"/>
        <item x="437"/>
        <item x="692"/>
        <item x="661"/>
        <item x="576"/>
        <item x="99"/>
        <item x="84"/>
        <item x="799"/>
        <item x="132"/>
        <item x="1232"/>
        <item x="206"/>
        <item x="711"/>
        <item x="978"/>
        <item x="1620"/>
        <item x="787"/>
        <item x="733"/>
        <item x="86"/>
        <item x="63"/>
        <item x="163"/>
        <item x="235"/>
        <item x="54"/>
        <item x="455"/>
        <item x="149"/>
        <item x="176"/>
        <item x="418"/>
        <item x="826"/>
        <item x="449"/>
        <item x="563"/>
        <item x="596"/>
        <item x="845"/>
        <item x="47"/>
        <item x="468"/>
        <item x="117"/>
        <item x="490"/>
        <item x="315"/>
        <item x="764"/>
        <item x="1271"/>
        <item x="1513"/>
        <item x="386"/>
        <item x="1310"/>
        <item x="1063"/>
        <item x="866"/>
        <item x="1122"/>
        <item x="781"/>
        <item x="1138"/>
        <item x="1393"/>
        <item x="1588"/>
        <item x="1282"/>
        <item x="463"/>
        <item x="338"/>
        <item x="601"/>
        <item x="359"/>
        <item x="285"/>
        <item x="340"/>
        <item x="51"/>
        <item x="389"/>
        <item x="963"/>
        <item x="1595"/>
        <item x="1004"/>
        <item x="1963"/>
        <item x="1475"/>
        <item x="1575"/>
        <item x="1236"/>
        <item x="1957"/>
        <item x="1258"/>
        <item x="2019"/>
        <item x="1846"/>
        <item x="2158"/>
        <item x="1904"/>
        <item x="2134"/>
        <item x="992"/>
        <item x="1656"/>
        <item x="2085"/>
        <item x="1852"/>
        <item x="771"/>
        <item x="362"/>
        <item x="207"/>
        <item x="232"/>
        <item x="522"/>
        <item x="919"/>
        <item x="893"/>
        <item x="185"/>
        <item x="1084"/>
        <item x="1338"/>
        <item x="1497"/>
        <item x="1634"/>
        <item x="1627"/>
        <item x="1200"/>
        <item x="1822"/>
        <item x="1228"/>
        <item x="1526"/>
        <item x="1305"/>
        <item x="1789"/>
        <item x="1017"/>
        <item x="1649"/>
        <item x="1438"/>
        <item x="1176"/>
        <item x="1474"/>
        <item x="813"/>
        <item x="1570"/>
        <item x="561"/>
        <item x="1254"/>
        <item x="690"/>
        <item x="1725"/>
        <item x="602"/>
        <item x="1806"/>
        <item x="498"/>
        <item x="562"/>
        <item x="881"/>
        <item x="1098"/>
        <item x="710"/>
        <item x="937"/>
        <item x="1187"/>
        <item x="1087"/>
        <item x="1703"/>
        <item x="1339"/>
        <item x="1002"/>
        <item x="116"/>
        <item x="81"/>
        <item x="326"/>
        <item x="534"/>
        <item x="517"/>
        <item x="630"/>
        <item x="432"/>
        <item x="2277"/>
        <item x="1819"/>
        <item x="2044"/>
        <item x="1676"/>
        <item x="1777"/>
        <item x="805"/>
        <item x="677"/>
        <item x="726"/>
        <item x="2141"/>
        <item x="644"/>
        <item x="1994"/>
        <item x="228"/>
        <item x="1663"/>
        <item x="777"/>
        <item x="1857"/>
        <item x="1170"/>
        <item x="1802"/>
        <item x="136"/>
        <item x="1938"/>
        <item x="659"/>
        <item x="1765"/>
        <item x="1029"/>
        <item x="1944"/>
        <item x="1665"/>
        <item x="1696"/>
        <item x="1485"/>
        <item x="1690"/>
        <item x="1376"/>
        <item x="1549"/>
        <item x="1480"/>
        <item x="1533"/>
        <item x="1204"/>
        <item x="1100"/>
        <item x="703"/>
        <item x="693"/>
        <item x="221"/>
        <item x="584"/>
        <item x="1230"/>
        <item x="453"/>
        <item x="778"/>
        <item x="1040"/>
        <item x="234"/>
        <item x="874"/>
        <item x="1229"/>
        <item x="570"/>
        <item x="439"/>
        <item x="1197"/>
        <item x="1492"/>
        <item x="1452"/>
        <item x="1817"/>
        <item x="1737"/>
        <item x="1644"/>
        <item x="1726"/>
        <item x="1787"/>
        <item x="741"/>
        <item x="709"/>
        <item x="1135"/>
        <item x="668"/>
        <item x="1693"/>
        <item x="1964"/>
        <item x="1196"/>
        <item x="1535"/>
        <item x="1408"/>
        <item x="1283"/>
        <item x="1378"/>
        <item x="1985"/>
        <item x="1175"/>
        <item x="1490"/>
        <item x="700"/>
        <item x="767"/>
        <item x="689"/>
        <item x="1077"/>
        <item x="753"/>
        <item x="1262"/>
        <item x="1046"/>
        <item x="1658"/>
        <item x="195"/>
        <item x="249"/>
        <item x="505"/>
        <item x="631"/>
        <item x="450"/>
        <item x="309"/>
        <item x="2355"/>
        <item x="2351"/>
        <item x="1082"/>
        <item x="1280"/>
        <item x="1883"/>
        <item x="1967"/>
        <item x="1473"/>
        <item x="1898"/>
        <item x="1522"/>
        <item x="1704"/>
        <item x="1700"/>
        <item x="1807"/>
        <item x="1682"/>
        <item x="1771"/>
        <item x="1717"/>
        <item x="1555"/>
        <item x="1553"/>
        <item x="1947"/>
        <item x="1761"/>
        <item x="1946"/>
        <item x="1769"/>
        <item x="2110"/>
        <item x="2062"/>
        <item x="2001"/>
        <item x="997"/>
        <item x="1445"/>
        <item x="1856"/>
        <item x="1457"/>
        <item x="1546"/>
        <item x="2216"/>
        <item x="1921"/>
        <item x="1763"/>
        <item x="2152"/>
        <item x="2058"/>
        <item x="1871"/>
        <item x="1733"/>
        <item x="1791"/>
        <item x="1510"/>
        <item x="1374"/>
        <item x="1207"/>
        <item x="1940"/>
        <item x="1998"/>
        <item x="1137"/>
        <item x="1432"/>
        <item x="1326"/>
        <item x="1735"/>
        <item x="2204"/>
        <item x="2108"/>
        <item x="2202"/>
        <item x="2179"/>
        <item x="2114"/>
        <item x="2092"/>
        <item x="2182"/>
        <item x="336"/>
        <item x="581"/>
        <item x="914"/>
        <item x="1178"/>
        <item x="1486"/>
        <item x="2200"/>
        <item x="1199"/>
        <item x="595"/>
        <item x="943"/>
        <item x="713"/>
        <item x="652"/>
        <item x="1131"/>
        <item x="111"/>
        <item x="374"/>
        <item x="42"/>
        <item x="257"/>
        <item x="114"/>
        <item x="471"/>
        <item x="172"/>
        <item x="145"/>
        <item x="182"/>
        <item x="424"/>
        <item x="364"/>
        <item x="637"/>
        <item x="986"/>
        <item x="239"/>
        <item x="1041"/>
        <item x="241"/>
        <item x="261"/>
        <item x="217"/>
        <item x="956"/>
        <item x="754"/>
        <item x="1517"/>
        <item x="477"/>
        <item x="922"/>
        <item x="994"/>
        <item x="641"/>
        <item x="618"/>
        <item x="917"/>
        <item x="388"/>
        <item x="409"/>
        <item x="138"/>
        <item x="470"/>
        <item x="169"/>
        <item x="1710"/>
        <item x="196"/>
        <item x="714"/>
        <item x="1587"/>
        <item x="212"/>
        <item x="171"/>
        <item x="77"/>
        <item x="240"/>
        <item x="279"/>
        <item x="147"/>
        <item x="645"/>
        <item x="536"/>
        <item x="1403"/>
        <item x="413"/>
        <item x="233"/>
        <item x="260"/>
        <item x="583"/>
        <item x="650"/>
        <item x="782"/>
        <item x="37"/>
        <item x="74"/>
        <item x="39"/>
        <item x="586"/>
        <item x="655"/>
        <item x="1507"/>
        <item x="244"/>
        <item x="375"/>
        <item x="349"/>
        <item x="61"/>
        <item x="369"/>
        <item x="361"/>
        <item x="25"/>
        <item x="990"/>
        <item x="62"/>
        <item x="466"/>
        <item x="68"/>
        <item x="216"/>
        <item x="258"/>
        <item x="293"/>
        <item x="748"/>
        <item x="788"/>
        <item x="1119"/>
        <item x="751"/>
        <item x="911"/>
        <item x="162"/>
        <item x="269"/>
        <item x="270"/>
        <item x="24"/>
        <item x="191"/>
        <item x="479"/>
        <item x="681"/>
        <item x="294"/>
        <item x="504"/>
        <item x="170"/>
        <item x="719"/>
        <item x="485"/>
        <item x="387"/>
        <item x="774"/>
        <item x="220"/>
        <item x="381"/>
        <item x="333"/>
        <item x="1529"/>
        <item x="1477"/>
        <item x="328"/>
        <item x="11"/>
        <item x="13"/>
        <item x="52"/>
        <item x="4"/>
        <item x="153"/>
        <item x="353"/>
        <item x="868"/>
        <item x="524"/>
        <item x="401"/>
        <item x="271"/>
        <item x="977"/>
        <item x="1234"/>
        <item x="593"/>
        <item x="268"/>
        <item x="1213"/>
        <item x="518"/>
        <item x="600"/>
        <item x="1448"/>
        <item x="1129"/>
        <item x="141"/>
        <item x="1308"/>
        <item x="1496"/>
        <item x="567"/>
        <item x="295"/>
        <item x="1866"/>
        <item x="1460"/>
        <item x="1860"/>
        <item x="1267"/>
        <item x="1186"/>
        <item x="589"/>
        <item x="1019"/>
        <item x="1738"/>
        <item x="1523"/>
        <item x="1245"/>
        <item x="625"/>
        <item x="277"/>
        <item x="58"/>
        <item x="6"/>
        <item x="12"/>
        <item x="29"/>
        <item x="5"/>
        <item x="160"/>
        <item x="100"/>
        <item x="717"/>
        <item x="72"/>
        <item x="32"/>
        <item x="159"/>
        <item x="575"/>
        <item x="1192"/>
        <item x="30"/>
        <item x="980"/>
        <item x="2139"/>
        <item x="1740"/>
        <item x="2352"/>
        <item x="1868"/>
        <item x="1739"/>
        <item x="1913"/>
        <item x="2282"/>
        <item x="1996"/>
        <item x="2300"/>
        <item x="2255"/>
        <item x="2299"/>
        <item x="2249"/>
        <item x="2257"/>
        <item x="2279"/>
        <item x="2353"/>
        <item x="2343"/>
        <item x="2308"/>
        <item x="2261"/>
        <item x="2338"/>
        <item x="2344"/>
        <item x="2346"/>
        <item x="2271"/>
        <item x="2268"/>
        <item x="2243"/>
        <item x="2337"/>
        <item x="2325"/>
        <item x="2298"/>
        <item x="2328"/>
        <item x="2341"/>
        <item x="313"/>
        <item x="192"/>
        <item x="350"/>
        <item x="15"/>
        <item x="73"/>
        <item x="155"/>
        <item x="420"/>
        <item x="1253"/>
        <item x="1550"/>
        <item x="245"/>
        <item x="635"/>
        <item x="494"/>
        <item x="405"/>
        <item x="1361"/>
        <item x="49"/>
        <item x="761"/>
        <item x="1112"/>
        <item x="633"/>
        <item x="981"/>
        <item x="305"/>
        <item x="180"/>
        <item x="66"/>
        <item x="210"/>
        <item x="134"/>
        <item x="780"/>
        <item x="1023"/>
        <item x="1520"/>
        <item x="1206"/>
        <item x="1527"/>
        <item x="967"/>
        <item x="968"/>
        <item x="730"/>
        <item x="554"/>
        <item x="1347"/>
        <item x="34"/>
        <item x="280"/>
        <item x="443"/>
        <item x="392"/>
        <item x="452"/>
        <item x="343"/>
        <item x="940"/>
        <item x="843"/>
        <item x="416"/>
        <item x="509"/>
        <item x="442"/>
        <item x="555"/>
        <item x="1030"/>
        <item x="433"/>
        <item x="165"/>
        <item x="103"/>
        <item x="556"/>
        <item x="459"/>
        <item x="17"/>
        <item x="55"/>
        <item x="225"/>
        <item x="226"/>
        <item x="267"/>
        <item x="259"/>
        <item x="35"/>
        <item x="222"/>
        <item x="26"/>
        <item x="724"/>
        <item x="41"/>
        <item x="790"/>
        <item x="18"/>
        <item x="1990"/>
        <item x="57"/>
        <item x="107"/>
        <item x="56"/>
        <item x="2"/>
        <item x="398"/>
        <item x="1277"/>
        <item x="373"/>
        <item x="157"/>
        <item x="281"/>
        <item x="411"/>
        <item x="862"/>
        <item x="109"/>
        <item x="585"/>
        <item x="282"/>
        <item x="513"/>
        <item x="671"/>
        <item x="696"/>
        <item x="792"/>
        <item x="287"/>
        <item x="126"/>
        <item x="422"/>
        <item x="1409"/>
        <item x="643"/>
        <item x="542"/>
        <item x="36"/>
        <item x="255"/>
        <item x="128"/>
        <item x="127"/>
        <item x="638"/>
        <item x="738"/>
        <item x="1516"/>
        <item x="327"/>
        <item x="348"/>
        <item x="310"/>
        <item x="238"/>
        <item x="19"/>
        <item x="721"/>
        <item x="1505"/>
        <item x="592"/>
        <item x="1105"/>
        <item x="440"/>
        <item x="482"/>
        <item x="1012"/>
        <item x="1301"/>
        <item x="1086"/>
        <item x="1039"/>
        <item x="974"/>
        <item x="528"/>
        <item x="794"/>
        <item x="158"/>
        <item x="311"/>
        <item x="851"/>
        <item x="694"/>
        <item x="135"/>
        <item x="840"/>
        <item x="856"/>
        <item x="110"/>
        <item x="275"/>
        <item x="87"/>
        <item x="722"/>
        <item x="527"/>
        <item x="617"/>
        <item x="872"/>
        <item x="1745"/>
        <item x="1556"/>
        <item x="877"/>
        <item x="1284"/>
        <item x="1576"/>
        <item x="1917"/>
        <item x="2166"/>
        <item x="1872"/>
        <item x="1882"/>
        <item x="2310"/>
        <item x="2342"/>
        <item x="2334"/>
        <item x="2331"/>
        <item x="2350"/>
        <item x="2314"/>
        <item x="2040"/>
        <item x="1973"/>
        <item x="1924"/>
        <item x="2027"/>
        <item x="1931"/>
        <item x="1055"/>
        <item x="1849"/>
        <item x="1950"/>
        <item x="1058"/>
        <item x="2174"/>
        <item x="2117"/>
        <item x="1561"/>
        <item x="2106"/>
        <item x="1352"/>
        <item x="1970"/>
        <item x="2097"/>
        <item x="2105"/>
        <item x="1843"/>
        <item x="2021"/>
        <item x="2123"/>
        <item x="2156"/>
        <item x="2162"/>
        <item x="2070"/>
        <item x="1671"/>
        <item x="1118"/>
        <item x="2007"/>
        <item x="1768"/>
        <item x="2013"/>
        <item x="1825"/>
        <item x="1997"/>
        <item x="1863"/>
        <item x="1925"/>
        <item x="2043"/>
        <item x="1884"/>
        <item x="1915"/>
        <item x="1110"/>
        <item x="1977"/>
        <item x="1674"/>
        <item x="1689"/>
        <item x="1594"/>
        <item x="1724"/>
        <item x="2032"/>
        <item x="2016"/>
        <item x="1221"/>
        <item x="1728"/>
        <item x="1936"/>
        <item x="895"/>
        <item x="1828"/>
        <item x="1951"/>
        <item x="1966"/>
        <item x="1420"/>
        <item x="1736"/>
        <item x="1799"/>
        <item x="1891"/>
        <item x="1812"/>
        <item x="1625"/>
        <item x="1718"/>
        <item x="2165"/>
        <item x="2020"/>
        <item x="1592"/>
        <item x="1751"/>
        <item x="1472"/>
        <item x="1290"/>
        <item x="1545"/>
        <item x="1568"/>
        <item x="2099"/>
        <item x="2075"/>
        <item x="1981"/>
        <item x="1708"/>
        <item x="1780"/>
        <item x="2248"/>
        <item x="1574"/>
        <item x="1714"/>
        <item x="1390"/>
        <item x="1615"/>
        <item x="393"/>
        <item x="960"/>
        <item x="2348"/>
        <item x="2349"/>
        <item x="1965"/>
        <item x="92"/>
        <item x="102"/>
        <item x="214"/>
        <item x="1677"/>
        <item x="2215"/>
        <item x="2188"/>
        <item x="2233"/>
        <item x="1776"/>
        <item x="1954"/>
        <item x="2094"/>
        <item x="1547"/>
        <item x="1312"/>
        <item x="1398"/>
        <item x="1524"/>
        <item x="1396"/>
        <item x="1638"/>
        <item x="1436"/>
        <item x="1251"/>
        <item x="846"/>
        <item x="920"/>
        <item x="752"/>
        <item x="1867"/>
        <item x="2103"/>
        <item x="2002"/>
        <item x="355"/>
        <item x="1034"/>
        <item x="1173"/>
        <item x="1223"/>
        <item x="1263"/>
        <item x="1952"/>
        <item x="1439"/>
        <item x="1762"/>
        <item x="1508"/>
        <item x="1672"/>
        <item x="2273"/>
        <item x="2250"/>
        <item x="1719"/>
        <item x="2034"/>
        <item x="2150"/>
        <item x="1903"/>
        <item x="2286"/>
        <item x="1962"/>
        <item x="2147"/>
        <item x="1766"/>
        <item x="2028"/>
        <item x="2022"/>
        <item x="1590"/>
        <item x="1402"/>
        <item x="1879"/>
        <item x="1459"/>
        <item x="789"/>
        <item x="2184"/>
        <item x="124"/>
        <item x="2197"/>
        <item x="653"/>
        <item x="161"/>
        <item x="550"/>
        <item x="448"/>
        <item x="657"/>
        <item x="648"/>
        <item x="928"/>
        <item x="475"/>
        <item x="290"/>
        <item x="474"/>
        <item x="473"/>
        <item x="894"/>
        <item x="776"/>
        <item x="838"/>
        <item x="959"/>
        <item x="605"/>
        <item x="1437"/>
        <item x="1356"/>
        <item x="1184"/>
        <item x="1125"/>
        <item x="553"/>
        <item x="817"/>
        <item x="1064"/>
        <item x="1203"/>
        <item x="667"/>
        <item x="926"/>
        <item x="179"/>
        <item x="836"/>
        <item x="1295"/>
        <item x="548"/>
        <item x="1341"/>
        <item x="1182"/>
        <item x="1288"/>
        <item x="632"/>
        <item x="1292"/>
        <item x="742"/>
        <item x="540"/>
        <item x="1165"/>
        <item x="2364"/>
        <item x="2360"/>
        <item x="1243"/>
        <item x="1349"/>
        <item x="1410"/>
        <item x="723"/>
        <item x="1712"/>
        <item x="551"/>
        <item x="1579"/>
        <item x="1388"/>
        <item x="1146"/>
        <item x="1392"/>
        <item x="1387"/>
        <item x="1340"/>
        <item x="1499"/>
        <item x="1790"/>
        <item x="521"/>
        <item x="627"/>
        <item x="480"/>
        <item x="616"/>
        <item x="695"/>
        <item x="560"/>
        <item x="848"/>
        <item x="835"/>
        <item x="1121"/>
        <item x="1876"/>
        <item x="1853"/>
        <item x="674"/>
        <item x="646"/>
        <item x="973"/>
        <item x="298"/>
        <item x="897"/>
        <item x="1242"/>
        <item x="763"/>
        <item x="1602"/>
        <item x="1567"/>
        <item x="1697"/>
        <item x="1756"/>
        <item x="958"/>
        <item x="701"/>
        <item x="1162"/>
        <item x="1172"/>
        <item x="1202"/>
        <item x="798"/>
        <item x="736"/>
        <item x="950"/>
        <item x="1362"/>
        <item x="1454"/>
        <item x="1435"/>
        <item x="101"/>
        <item x="276"/>
        <item x="515"/>
        <item x="728"/>
        <item x="1399"/>
        <item x="2160"/>
        <item x="2176"/>
        <item x="2096"/>
        <item x="50"/>
        <item x="899"/>
        <item x="366"/>
        <item x="1993"/>
        <item x="1793"/>
        <item x="1991"/>
        <item x="1493"/>
        <item x="431"/>
        <item x="302"/>
        <item x="1101"/>
        <item x="131"/>
        <item x="93"/>
        <item x="133"/>
        <item x="243"/>
        <item x="79"/>
        <item x="194"/>
        <item x="429"/>
        <item x="152"/>
        <item x="425"/>
        <item x="591"/>
        <item x="299"/>
        <item x="942"/>
        <item x="430"/>
        <item x="2140"/>
        <item x="2054"/>
        <item x="2061"/>
        <item x="1873"/>
        <item x="1830"/>
        <item x="1489"/>
        <item x="1886"/>
        <item x="412"/>
        <item x="121"/>
        <item x="1080"/>
        <item x="48"/>
        <item x="557"/>
        <item x="913"/>
        <item x="492"/>
        <item x="1269"/>
        <item x="861"/>
        <item x="882"/>
        <item x="2246"/>
        <item x="2317"/>
        <item x="1048"/>
        <item x="2025"/>
        <item x="1835"/>
        <item x="2223"/>
        <item x="1862"/>
        <item x="2214"/>
        <item x="1821"/>
        <item x="2211"/>
        <item x="2221"/>
        <item x="2201"/>
        <item x="2266"/>
        <item x="2180"/>
        <item x="2287"/>
        <item x="2111"/>
        <item x="1685"/>
        <item x="1892"/>
        <item x="1783"/>
        <item x="651"/>
        <item x="1183"/>
        <item x="1923"/>
        <item x="1758"/>
        <item x="501"/>
        <item x="372"/>
        <item x="211"/>
        <item x="60"/>
        <item x="323"/>
        <item x="378"/>
        <item x="262"/>
        <item x="1654"/>
        <item x="1343"/>
        <item x="1563"/>
        <item x="1838"/>
        <item x="2011"/>
        <item x="1902"/>
        <item x="1557"/>
        <item x="1767"/>
        <item x="1518"/>
        <item x="1276"/>
        <item x="1092"/>
        <item x="912"/>
        <item x="1814"/>
        <item x="1345"/>
        <item x="1451"/>
        <item x="1056"/>
        <item x="1949"/>
        <item x="1961"/>
        <item x="1910"/>
        <item x="2024"/>
        <item x="1194"/>
        <item x="1226"/>
        <item x="1885"/>
        <item x="1706"/>
        <item x="1259"/>
        <item x="1281"/>
        <item x="1744"/>
        <item x="1750"/>
        <item x="1741"/>
        <item x="142"/>
        <item x="699"/>
        <item x="181"/>
        <item x="495"/>
        <item x="1033"/>
        <item x="796"/>
        <item x="1426"/>
        <item x="1143"/>
        <item x="1731"/>
        <item x="2229"/>
        <item x="2172"/>
        <item x="2265"/>
        <item x="2260"/>
        <item x="2194"/>
        <item x="2133"/>
        <item x="2163"/>
        <item x="2230"/>
        <item x="2191"/>
        <item x="1912"/>
        <item x="2128"/>
        <item x="2227"/>
        <item x="2217"/>
        <item x="2290"/>
        <item x="2313"/>
        <item x="2247"/>
        <item x="2292"/>
        <item x="2295"/>
        <item x="2274"/>
        <item x="2333"/>
        <item x="2289"/>
        <item x="2272"/>
        <item x="2270"/>
        <item x="1586"/>
        <item x="1626"/>
        <item x="1504"/>
        <item x="1364"/>
        <item x="1455"/>
        <item x="1495"/>
        <item x="934"/>
        <item x="457"/>
        <item x="878"/>
        <item x="935"/>
        <item x="1920"/>
        <item x="1314"/>
        <item x="1907"/>
        <item x="779"/>
        <item x="1642"/>
        <item x="1558"/>
        <item x="1241"/>
        <item x="1211"/>
        <item x="500"/>
        <item x="1047"/>
        <item x="1081"/>
        <item x="1858"/>
        <item x="962"/>
        <item x="1601"/>
        <item x="705"/>
        <item x="1484"/>
        <item x="1222"/>
        <item x="1482"/>
        <item x="1945"/>
        <item x="1076"/>
        <item x="1636"/>
        <item x="502"/>
        <item x="1657"/>
        <item x="1680"/>
        <item x="1890"/>
        <item x="2130"/>
        <item x="2327"/>
        <item x="1692"/>
        <item x="1577"/>
        <item x="1662"/>
        <item x="1304"/>
        <item x="1747"/>
        <item x="218"/>
        <item x="1829"/>
        <item x="1554"/>
        <item x="318"/>
        <item x="104"/>
        <item x="578"/>
        <item x="827"/>
        <item x="1573"/>
        <item x="859"/>
        <item x="106"/>
        <item x="1239"/>
        <item x="274"/>
        <item x="1503"/>
        <item x="28"/>
        <item x="1559"/>
        <item x="1372"/>
        <item x="1479"/>
        <item x="1471"/>
        <item x="1085"/>
        <item x="1929"/>
        <item x="1889"/>
        <item x="1629"/>
        <item x="1673"/>
        <item x="610"/>
        <item x="1720"/>
        <item x="828"/>
        <item x="2015"/>
        <item x="1560"/>
        <item x="1367"/>
        <item x="995"/>
        <item x="1467"/>
        <item x="599"/>
        <item x="1544"/>
        <item x="1943"/>
        <item x="1660"/>
        <item x="873"/>
        <item x="1855"/>
        <item x="1808"/>
        <item x="1618"/>
        <item x="806"/>
        <item x="1322"/>
        <item x="1541"/>
        <item x="1309"/>
        <item x="385"/>
        <item x="1384"/>
        <item x="1585"/>
        <item x="1788"/>
        <item x="1163"/>
        <item x="1864"/>
        <item x="1053"/>
        <item x="685"/>
        <item x="1754"/>
        <item x="1774"/>
        <item x="1635"/>
        <item x="1582"/>
        <item x="825"/>
        <item x="614"/>
        <item x="1303"/>
        <item x="1494"/>
        <item x="1782"/>
        <item x="1598"/>
        <item x="1511"/>
        <item x="1151"/>
        <item x="649"/>
        <item x="1306"/>
        <item x="2354"/>
        <item x="2357"/>
        <item x="1114"/>
        <item x="841"/>
        <item x="1020"/>
        <item x="395"/>
        <item x="1429"/>
        <item x="2057"/>
        <item x="2045"/>
        <item x="1446"/>
        <item x="512"/>
        <item x="175"/>
        <item x="346"/>
        <item x="1608"/>
        <item x="1447"/>
        <item x="1798"/>
        <item x="1899"/>
        <item x="1325"/>
        <item x="1631"/>
        <item x="370"/>
        <item x="1918"/>
        <item x="2098"/>
        <item x="1811"/>
        <item x="824"/>
        <item x="2033"/>
        <item x="1848"/>
        <item x="1773"/>
        <item x="1159"/>
        <item x="887"/>
        <item x="1869"/>
        <item x="2183"/>
        <item x="2145"/>
        <item x="1988"/>
        <item x="2077"/>
        <item x="1778"/>
        <item x="1599"/>
        <item x="2056"/>
        <item x="1840"/>
        <item x="833"/>
        <item x="2205"/>
        <item x="1156"/>
        <item x="1481"/>
        <item x="1919"/>
        <item x="716"/>
        <item x="1827"/>
        <item x="577"/>
        <item x="1003"/>
        <item x="951"/>
        <item x="2047"/>
        <item x="2119"/>
        <item x="2055"/>
        <item x="1901"/>
        <item x="2169"/>
        <item x="2203"/>
        <item x="2241"/>
        <item x="2067"/>
        <item x="2089"/>
        <item x="2042"/>
        <item x="2316"/>
        <item x="2283"/>
        <item x="2138"/>
        <item x="2143"/>
        <item x="2199"/>
        <item x="2153"/>
        <item x="2259"/>
        <item x="1641"/>
        <item x="489"/>
        <item x="1373"/>
        <item x="80"/>
        <item x="857"/>
        <item x="823"/>
        <item x="615"/>
        <item x="684"/>
        <item x="1123"/>
        <item x="1449"/>
        <item x="1604"/>
        <item x="1723"/>
        <item x="1702"/>
        <item x="462"/>
        <item x="1845"/>
        <item x="2069"/>
        <item x="2039"/>
        <item x="2066"/>
        <item x="1721"/>
        <item x="1679"/>
        <item x="1440"/>
        <item x="1335"/>
        <item x="1874"/>
        <item x="2146"/>
        <item x="2093"/>
        <item x="2154"/>
        <item x="2090"/>
        <item x="1801"/>
        <item x="2049"/>
        <item x="2078"/>
        <item x="2052"/>
        <item x="2087"/>
        <item x="2356"/>
        <item x="2362"/>
        <item x="2361"/>
        <item x="1512"/>
        <item x="1102"/>
        <item x="1385"/>
        <item x="664"/>
        <item x="451"/>
        <item x="931"/>
        <item x="1865"/>
        <item x="1609"/>
        <item x="1255"/>
        <item x="1478"/>
        <item x="2280"/>
        <item x="2258"/>
        <item x="2207"/>
        <item x="1908"/>
        <item x="2012"/>
        <item x="2195"/>
        <item x="2302"/>
        <item x="2319"/>
        <item x="520"/>
        <item x="1815"/>
        <item x="2210"/>
        <item x="1716"/>
        <item x="445"/>
        <item x="98"/>
        <item x="957"/>
        <item x="1298"/>
        <item x="2318"/>
        <item x="2079"/>
        <item x="2276"/>
        <item x="2053"/>
        <item x="2326"/>
        <item x="2340"/>
        <item x="2332"/>
        <item x="2311"/>
        <item x="2336"/>
        <item x="2329"/>
        <item x="2304"/>
        <item x="2253"/>
        <item x="2322"/>
        <item x="2238"/>
        <item x="580"/>
        <item x="1450"/>
        <item x="1153"/>
        <item x="1909"/>
        <item x="1015"/>
        <item x="1784"/>
        <item x="208"/>
        <item x="2132"/>
        <item x="2050"/>
        <item x="691"/>
        <item x="1278"/>
        <item x="982"/>
        <item x="1833"/>
        <item x="1707"/>
        <item x="1266"/>
        <item x="1463"/>
        <item x="1060"/>
        <item x="1248"/>
        <item x="2080"/>
        <item x="2065"/>
        <item x="1247"/>
        <item x="832"/>
        <item x="1104"/>
        <item x="1613"/>
        <item x="715"/>
        <item x="2264"/>
        <item x="2206"/>
        <item x="1610"/>
        <item x="1887"/>
        <item x="1144"/>
        <item x="2242"/>
        <item x="33"/>
        <item x="525"/>
        <item x="544"/>
        <item x="1089"/>
        <item x="936"/>
        <item x="1103"/>
        <item x="2330"/>
        <item x="2309"/>
        <item x="2101"/>
        <item x="1983"/>
        <item x="408"/>
        <item x="1009"/>
        <item x="1401"/>
        <item x="526"/>
        <item x="1978"/>
        <item x="1722"/>
        <item x="396"/>
        <item x="1683"/>
        <item x="923"/>
        <item x="1407"/>
        <item x="519"/>
        <item x="1209"/>
        <item x="1026"/>
        <item x="1417"/>
        <item x="1655"/>
        <item x="1370"/>
        <item x="612"/>
        <item x="1327"/>
        <item x="837"/>
        <item x="2137"/>
        <item x="1315"/>
        <item x="2086"/>
        <item x="1837"/>
        <item x="1645"/>
        <item x="1381"/>
        <item x="1661"/>
        <item x="2127"/>
        <item x="1971"/>
        <item x="1792"/>
        <item x="1922"/>
        <item x="1311"/>
        <item x="1551"/>
        <item x="1666"/>
        <item x="1694"/>
        <item x="399"/>
        <item x="1770"/>
        <item x="1668"/>
        <item x="1911"/>
        <item x="1260"/>
        <item x="1572"/>
        <item x="1099"/>
        <item x="1337"/>
        <item x="1709"/>
        <item x="1043"/>
        <item x="1839"/>
        <item x="1900"/>
        <item x="1727"/>
        <item x="2151"/>
        <item x="2129"/>
        <item x="2175"/>
        <item x="2064"/>
        <item x="2018"/>
        <item x="1832"/>
        <item x="1861"/>
        <item x="654"/>
        <item x="1982"/>
        <item x="1528"/>
        <item x="2315"/>
        <item x="1548"/>
        <item x="2035"/>
        <item x="2293"/>
        <item x="1987"/>
        <item x="435"/>
        <item x="1968"/>
        <item x="852"/>
        <item x="1695"/>
        <item x="1818"/>
        <item x="1746"/>
        <item x="330"/>
        <item x="1686"/>
        <item x="1743"/>
        <item x="2185"/>
        <item x="2189"/>
        <item x="1701"/>
        <item x="1589"/>
        <item x="1681"/>
        <item x="729"/>
        <item x="885"/>
        <item x="1795"/>
        <item x="1344"/>
        <item x="1031"/>
        <item x="1317"/>
        <item x="1531"/>
        <item x="1684"/>
        <item x="2008"/>
        <item x="2109"/>
        <item x="2000"/>
        <item x="2072"/>
        <item x="7"/>
        <item x="1044"/>
        <item x="533"/>
        <item x="213"/>
        <item x="1974"/>
        <item x="14"/>
        <item x="745"/>
        <item x="1427"/>
        <item x="743"/>
        <item x="1422"/>
        <item x="76"/>
        <item x="1425"/>
        <item x="1421"/>
        <item x="750"/>
        <item x="746"/>
        <item x="1960"/>
        <item x="2164"/>
        <item x="2297"/>
        <item x="2234"/>
        <item x="2245"/>
        <item x="1764"/>
        <item x="2017"/>
        <item x="2235"/>
        <item x="2193"/>
        <item x="1842"/>
        <item x="1593"/>
        <item x="687"/>
        <item x="1502"/>
        <item x="2082"/>
        <item x="2030"/>
        <item x="2225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16">
        <item x="5"/>
        <item x="1"/>
        <item x="0"/>
        <item x="4"/>
        <item x="3"/>
        <item x="6"/>
        <item x="10"/>
        <item x="14"/>
        <item x="7"/>
        <item x="9"/>
        <item x="8"/>
        <item x="2"/>
        <item x="12"/>
        <item x="15"/>
        <item x="13"/>
        <item x="11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numFmtId="165" outline="0" showAll="0" defaultSubtotal="0"/>
    <pivotField dataField="1" compact="0" numFmtId="165" outline="0" showAll="0" defaultSubtotal="0"/>
    <pivotField compact="0" numFmtId="9" outline="0" showAll="0" defaultSubtotal="0"/>
    <pivotField compact="0" numFmtId="9" outline="0" showAll="0" defaultSubtotal="0"/>
    <pivotField compact="0" outline="0" showAll="0" defaultSubtotal="0"/>
    <pivotField compact="0" outline="0" showAll="0" defaultSubtotal="0"/>
    <pivotField compact="0" numFmtId="2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>
      <items count="4">
        <item x="1"/>
        <item x="0"/>
        <item x="2"/>
        <item x="3"/>
      </items>
    </pivotField>
  </pivotFields>
  <rowFields count="2">
    <field x="4"/>
    <field x="8"/>
  </rowFields>
  <rowItems count="713">
    <i>
      <x v="414"/>
      <x v="2"/>
    </i>
    <i>
      <x v="335"/>
      <x v="2"/>
    </i>
    <i>
      <x/>
      <x v="2"/>
    </i>
    <i r="1">
      <x v="8"/>
    </i>
    <i>
      <x v="177"/>
      <x v="2"/>
    </i>
    <i>
      <x v="334"/>
      <x v="2"/>
    </i>
    <i>
      <x v="265"/>
      <x v="2"/>
    </i>
    <i>
      <x v="424"/>
      <x v="2"/>
    </i>
    <i>
      <x v="289"/>
      <x v="1"/>
    </i>
    <i>
      <x v="164"/>
      <x v="1"/>
    </i>
    <i>
      <x v="277"/>
      <x v="1"/>
    </i>
    <i>
      <x v="583"/>
      <x v="1"/>
    </i>
    <i r="1">
      <x v="8"/>
    </i>
    <i>
      <x v="71"/>
      <x v="1"/>
    </i>
    <i>
      <x v="200"/>
      <x v="1"/>
    </i>
    <i>
      <x v="9"/>
      <x v="1"/>
    </i>
    <i r="1">
      <x v="8"/>
    </i>
    <i>
      <x v="336"/>
      <x/>
    </i>
    <i>
      <x v="422"/>
      <x v="2"/>
    </i>
    <i>
      <x v="181"/>
      <x v="1"/>
    </i>
    <i>
      <x v="296"/>
      <x v="2"/>
    </i>
    <i>
      <x v="287"/>
      <x v="2"/>
    </i>
    <i>
      <x v="535"/>
      <x v="2"/>
    </i>
    <i r="1">
      <x v="8"/>
    </i>
    <i>
      <x v="175"/>
      <x v="2"/>
    </i>
    <i r="1">
      <x v="8"/>
    </i>
    <i>
      <x v="406"/>
      <x v="2"/>
    </i>
    <i>
      <x v="2236"/>
      <x v="3"/>
    </i>
    <i>
      <x v="351"/>
      <x v="1"/>
    </i>
    <i>
      <x v="421"/>
      <x v="2"/>
    </i>
    <i>
      <x v="26"/>
      <x v="2"/>
    </i>
    <i>
      <x v="341"/>
      <x v="2"/>
    </i>
    <i>
      <x v="179"/>
      <x v="1"/>
    </i>
    <i>
      <x v="188"/>
      <x v="1"/>
    </i>
    <i>
      <x v="262"/>
      <x v="1"/>
    </i>
    <i>
      <x v="327"/>
      <x v="2"/>
    </i>
    <i>
      <x v="352"/>
      <x v="1"/>
    </i>
    <i>
      <x v="379"/>
      <x v="1"/>
    </i>
    <i>
      <x v="141"/>
      <x v="2"/>
    </i>
    <i r="1">
      <x v="8"/>
    </i>
    <i>
      <x v="273"/>
      <x v="1"/>
    </i>
    <i>
      <x v="432"/>
      <x v="2"/>
    </i>
    <i r="1">
      <x v="9"/>
    </i>
    <i>
      <x v="241"/>
      <x/>
    </i>
    <i r="1">
      <x v="8"/>
    </i>
    <i>
      <x v="313"/>
      <x v="1"/>
    </i>
    <i>
      <x v="347"/>
      <x v="1"/>
    </i>
    <i>
      <x v="434"/>
      <x v="2"/>
    </i>
    <i>
      <x v="317"/>
      <x/>
    </i>
    <i r="1">
      <x v="8"/>
    </i>
    <i>
      <x v="88"/>
      <x v="1"/>
    </i>
    <i r="1">
      <x v="8"/>
    </i>
    <i>
      <x v="73"/>
      <x v="1"/>
    </i>
    <i>
      <x v="580"/>
      <x v="2"/>
    </i>
    <i r="1">
      <x/>
    </i>
    <i r="1">
      <x v="8"/>
    </i>
    <i>
      <x v="298"/>
      <x v="1"/>
    </i>
    <i>
      <x v="187"/>
      <x v="1"/>
    </i>
    <i>
      <x v="408"/>
      <x v="10"/>
    </i>
    <i>
      <x v="304"/>
      <x v="1"/>
    </i>
    <i>
      <x v="259"/>
      <x v="1"/>
    </i>
    <i>
      <x v="407"/>
      <x v="10"/>
    </i>
    <i>
      <x v="285"/>
      <x v="1"/>
    </i>
    <i>
      <x v="331"/>
      <x v="2"/>
    </i>
    <i>
      <x v="178"/>
      <x v="1"/>
    </i>
    <i>
      <x v="415"/>
      <x v="2"/>
    </i>
    <i r="1">
      <x v="9"/>
    </i>
    <i>
      <x v="423"/>
      <x v="2"/>
    </i>
    <i>
      <x v="431"/>
      <x v="2"/>
    </i>
    <i r="1">
      <x v="9"/>
    </i>
    <i>
      <x v="125"/>
      <x/>
    </i>
    <i r="1">
      <x v="8"/>
    </i>
    <i>
      <x v="74"/>
      <x v="1"/>
    </i>
    <i>
      <x v="31"/>
      <x v="1"/>
    </i>
    <i>
      <x v="162"/>
      <x/>
    </i>
    <i>
      <x v="176"/>
      <x v="1"/>
    </i>
    <i>
      <x v="156"/>
      <x v="1"/>
    </i>
    <i>
      <x v="87"/>
      <x/>
    </i>
    <i r="1">
      <x v="8"/>
    </i>
    <i>
      <x v="202"/>
      <x v="1"/>
    </i>
    <i>
      <x v="195"/>
      <x v="1"/>
    </i>
    <i>
      <x v="206"/>
      <x/>
    </i>
    <i r="1">
      <x v="8"/>
    </i>
    <i>
      <x v="124"/>
      <x/>
    </i>
    <i r="1">
      <x v="8"/>
    </i>
    <i>
      <x v="5"/>
      <x/>
    </i>
    <i r="1">
      <x v="10"/>
    </i>
    <i>
      <x v="398"/>
      <x v="10"/>
    </i>
    <i>
      <x v="305"/>
      <x v="1"/>
    </i>
    <i>
      <x v="42"/>
      <x v="1"/>
    </i>
    <i>
      <x v="157"/>
      <x v="1"/>
    </i>
    <i>
      <x v="36"/>
      <x v="1"/>
    </i>
    <i>
      <x v="207"/>
      <x/>
    </i>
    <i r="1">
      <x v="8"/>
    </i>
    <i>
      <x v="401"/>
      <x/>
    </i>
    <i>
      <x v="75"/>
      <x v="1"/>
    </i>
    <i>
      <x v="579"/>
      <x v="1"/>
    </i>
    <i r="1">
      <x v="8"/>
    </i>
    <i>
      <x v="253"/>
      <x/>
    </i>
    <i>
      <x v="381"/>
      <x v="1"/>
    </i>
    <i r="1">
      <x v="8"/>
    </i>
    <i>
      <x v="443"/>
      <x v="10"/>
    </i>
    <i>
      <x v="85"/>
      <x/>
    </i>
    <i>
      <x v="558"/>
      <x v="2"/>
    </i>
    <i>
      <x v="291"/>
      <x/>
    </i>
    <i>
      <x v="2169"/>
      <x v="4"/>
    </i>
    <i r="1">
      <x v="3"/>
    </i>
    <i r="1">
      <x v="5"/>
    </i>
    <i>
      <x v="72"/>
      <x/>
    </i>
    <i>
      <x v="6"/>
      <x/>
    </i>
    <i r="1">
      <x v="8"/>
    </i>
    <i>
      <x v="297"/>
      <x/>
    </i>
    <i>
      <x v="127"/>
      <x/>
    </i>
    <i>
      <x v="338"/>
      <x/>
    </i>
    <i>
      <x v="354"/>
      <x/>
    </i>
    <i r="1">
      <x v="8"/>
    </i>
    <i>
      <x v="385"/>
      <x/>
    </i>
    <i>
      <x v="545"/>
      <x v="2"/>
    </i>
    <i r="1">
      <x v="8"/>
    </i>
    <i>
      <x v="409"/>
      <x v="10"/>
    </i>
    <i>
      <x v="344"/>
      <x v="10"/>
    </i>
    <i>
      <x v="192"/>
      <x/>
    </i>
    <i>
      <x v="257"/>
      <x/>
    </i>
    <i>
      <x v="427"/>
      <x v="2"/>
    </i>
    <i>
      <x v="186"/>
      <x v="2"/>
    </i>
    <i>
      <x v="451"/>
      <x v="2"/>
    </i>
    <i>
      <x v="447"/>
      <x v="2"/>
    </i>
    <i>
      <x v="2188"/>
      <x v="4"/>
    </i>
    <i>
      <x v="294"/>
      <x/>
    </i>
    <i>
      <x v="295"/>
      <x/>
    </i>
    <i>
      <x v="28"/>
      <x/>
    </i>
    <i>
      <x v="377"/>
      <x v="1"/>
    </i>
    <i r="1">
      <x v="8"/>
    </i>
    <i>
      <x v="264"/>
      <x/>
    </i>
    <i>
      <x v="114"/>
      <x v="10"/>
    </i>
    <i>
      <x v="83"/>
      <x/>
    </i>
    <i>
      <x v="95"/>
      <x/>
    </i>
    <i>
      <x v="193"/>
      <x/>
    </i>
    <i>
      <x v="113"/>
      <x v="10"/>
    </i>
    <i>
      <x v="314"/>
      <x/>
    </i>
    <i>
      <x v="34"/>
      <x/>
    </i>
    <i>
      <x v="519"/>
      <x/>
    </i>
    <i>
      <x v="189"/>
      <x/>
    </i>
    <i>
      <x v="78"/>
      <x/>
    </i>
    <i>
      <x v="116"/>
      <x v="10"/>
    </i>
    <i>
      <x v="282"/>
      <x/>
    </i>
    <i>
      <x v="2187"/>
      <x v="5"/>
    </i>
    <i>
      <x v="81"/>
      <x/>
    </i>
    <i r="1">
      <x v="8"/>
    </i>
    <i>
      <x v="46"/>
      <x/>
    </i>
    <i>
      <x v="321"/>
      <x/>
    </i>
    <i>
      <x v="343"/>
      <x/>
    </i>
    <i r="1">
      <x v="8"/>
    </i>
    <i>
      <x v="540"/>
      <x v="1"/>
    </i>
    <i>
      <x v="76"/>
      <x/>
    </i>
    <i>
      <x v="252"/>
      <x/>
    </i>
    <i>
      <x v="96"/>
      <x/>
    </i>
    <i>
      <x v="190"/>
      <x/>
    </i>
    <i>
      <x v="2183"/>
      <x v="10"/>
    </i>
    <i>
      <x v="90"/>
      <x/>
    </i>
    <i>
      <x v="490"/>
      <x/>
    </i>
    <i r="1">
      <x v="8"/>
    </i>
    <i>
      <x v="54"/>
      <x/>
    </i>
    <i>
      <x v="240"/>
      <x v="10"/>
    </i>
    <i r="1">
      <x v="8"/>
    </i>
    <i>
      <x v="516"/>
      <x v="10"/>
    </i>
    <i>
      <x v="121"/>
      <x v="8"/>
    </i>
    <i>
      <x v="150"/>
      <x/>
    </i>
    <i r="1">
      <x v="8"/>
    </i>
    <i>
      <x v="575"/>
      <x v="10"/>
    </i>
    <i r="1">
      <x v="8"/>
    </i>
    <i>
      <x v="3"/>
      <x/>
    </i>
    <i>
      <x v="185"/>
      <x/>
    </i>
    <i>
      <x v="433"/>
      <x/>
    </i>
    <i>
      <x v="524"/>
      <x v="1"/>
    </i>
    <i>
      <x v="326"/>
      <x v="1"/>
    </i>
    <i>
      <x v="242"/>
      <x/>
    </i>
    <i>
      <x v="174"/>
      <x v="10"/>
    </i>
    <i r="1">
      <x v="8"/>
    </i>
    <i>
      <x v="543"/>
      <x/>
    </i>
    <i r="1">
      <x v="8"/>
    </i>
    <i>
      <x v="82"/>
      <x v="8"/>
    </i>
    <i>
      <x v="65"/>
      <x/>
    </i>
    <i>
      <x v="39"/>
      <x/>
    </i>
    <i>
      <x v="84"/>
      <x/>
    </i>
    <i>
      <x v="173"/>
      <x/>
    </i>
    <i>
      <x v="198"/>
      <x/>
    </i>
    <i>
      <x v="525"/>
      <x v="1"/>
    </i>
    <i>
      <x v="180"/>
      <x/>
    </i>
    <i>
      <x v="566"/>
      <x/>
    </i>
    <i r="1">
      <x v="8"/>
    </i>
    <i>
      <x v="143"/>
      <x/>
    </i>
    <i>
      <x v="239"/>
      <x/>
    </i>
    <i>
      <x v="267"/>
      <x v="10"/>
    </i>
    <i>
      <x v="61"/>
      <x v="10"/>
    </i>
    <i>
      <x v="400"/>
      <x v="10"/>
    </i>
    <i>
      <x v="389"/>
      <x v="10"/>
    </i>
    <i>
      <x v="146"/>
      <x/>
    </i>
    <i>
      <x v="98"/>
      <x v="10"/>
    </i>
    <i r="1">
      <x v="8"/>
    </i>
    <i>
      <x v="45"/>
      <x/>
    </i>
    <i>
      <x v="274"/>
      <x v="10"/>
    </i>
    <i>
      <x v="268"/>
      <x/>
    </i>
    <i>
      <x v="115"/>
      <x v="8"/>
    </i>
    <i>
      <x v="529"/>
      <x v="1"/>
    </i>
    <i>
      <x v="161"/>
      <x v="8"/>
    </i>
    <i>
      <x v="299"/>
      <x/>
    </i>
    <i>
      <x v="100"/>
      <x/>
    </i>
    <i>
      <x v="104"/>
      <x/>
    </i>
    <i r="1">
      <x v="8"/>
    </i>
    <i>
      <x v="263"/>
      <x v="8"/>
    </i>
    <i>
      <x v="573"/>
      <x v="8"/>
    </i>
    <i r="1">
      <x v="10"/>
    </i>
    <i>
      <x v="533"/>
      <x v="8"/>
    </i>
    <i>
      <x v="278"/>
      <x v="10"/>
    </i>
    <i>
      <x v="24"/>
      <x v="10"/>
    </i>
    <i>
      <x v="51"/>
      <x/>
    </i>
    <i>
      <x v="520"/>
      <x v="10"/>
    </i>
    <i>
      <x v="356"/>
      <x/>
    </i>
    <i r="1">
      <x v="8"/>
    </i>
    <i>
      <x v="142"/>
      <x v="10"/>
    </i>
    <i>
      <x v="2238"/>
      <x v="5"/>
    </i>
    <i>
      <x v="97"/>
      <x v="8"/>
    </i>
    <i>
      <x v="126"/>
      <x/>
    </i>
    <i>
      <x v="362"/>
      <x/>
    </i>
    <i>
      <x v="56"/>
      <x v="10"/>
    </i>
    <i>
      <x v="64"/>
      <x v="10"/>
    </i>
    <i>
      <x v="191"/>
      <x v="10"/>
    </i>
    <i>
      <x v="368"/>
      <x v="1"/>
    </i>
    <i>
      <x v="276"/>
      <x v="10"/>
    </i>
    <i>
      <x v="153"/>
      <x v="8"/>
    </i>
    <i>
      <x v="10"/>
      <x v="8"/>
    </i>
    <i>
      <x v="333"/>
      <x v="10"/>
    </i>
    <i>
      <x v="123"/>
      <x v="10"/>
    </i>
    <i>
      <x v="360"/>
      <x/>
    </i>
    <i r="1">
      <x v="10"/>
    </i>
    <i>
      <x v="44"/>
      <x v="10"/>
    </i>
    <i>
      <x v="2168"/>
      <x v="3"/>
    </i>
    <i r="1">
      <x v="5"/>
    </i>
    <i>
      <x v="254"/>
      <x v="10"/>
    </i>
    <i>
      <x v="315"/>
      <x v="10"/>
    </i>
    <i>
      <x v="194"/>
      <x v="10"/>
    </i>
    <i>
      <x v="396"/>
      <x v="8"/>
    </i>
    <i>
      <x v="502"/>
      <x v="10"/>
    </i>
    <i>
      <x v="201"/>
      <x v="10"/>
    </i>
    <i>
      <x v="112"/>
      <x v="8"/>
    </i>
    <i>
      <x v="244"/>
      <x v="10"/>
    </i>
    <i>
      <x v="301"/>
      <x v="8"/>
    </i>
    <i>
      <x v="450"/>
      <x v="10"/>
    </i>
    <i>
      <x v="578"/>
      <x v="10"/>
    </i>
    <i r="1">
      <x v="8"/>
    </i>
    <i>
      <x v="48"/>
      <x v="8"/>
    </i>
    <i>
      <x v="197"/>
      <x v="10"/>
    </i>
    <i>
      <x v="402"/>
      <x v="8"/>
    </i>
    <i>
      <x v="399"/>
      <x v="8"/>
    </i>
    <i>
      <x v="271"/>
      <x v="10"/>
    </i>
    <i>
      <x v="363"/>
      <x v="10"/>
    </i>
    <i>
      <x v="69"/>
      <x v="8"/>
    </i>
    <i>
      <x v="487"/>
      <x/>
    </i>
    <i>
      <x v="250"/>
      <x v="10"/>
    </i>
    <i>
      <x v="2237"/>
      <x v="5"/>
    </i>
    <i>
      <x v="94"/>
      <x v="8"/>
    </i>
    <i>
      <x v="211"/>
      <x v="8"/>
    </i>
    <i>
      <x v="102"/>
      <x v="10"/>
    </i>
    <i r="1">
      <x v="8"/>
    </i>
    <i>
      <x v="2229"/>
      <x v="3"/>
    </i>
    <i r="1">
      <x v="5"/>
    </i>
    <i>
      <x v="323"/>
      <x v="10"/>
    </i>
    <i>
      <x v="183"/>
      <x v="10"/>
    </i>
    <i>
      <x v="508"/>
      <x v="10"/>
    </i>
    <i>
      <x v="547"/>
      <x v="10"/>
    </i>
    <i>
      <x v="574"/>
      <x v="8"/>
    </i>
    <i r="1">
      <x v="10"/>
    </i>
    <i>
      <x v="534"/>
      <x v="8"/>
    </i>
    <i>
      <x v="159"/>
      <x v="10"/>
    </i>
    <i>
      <x v="248"/>
      <x v="8"/>
    </i>
    <i>
      <x v="131"/>
      <x v="8"/>
    </i>
    <i>
      <x v="255"/>
      <x v="8"/>
    </i>
    <i>
      <x v="67"/>
      <x v="8"/>
    </i>
    <i>
      <x v="549"/>
      <x v="10"/>
    </i>
    <i>
      <x v="251"/>
      <x v="10"/>
    </i>
    <i>
      <x v="449"/>
      <x v="10"/>
    </i>
    <i>
      <x v="25"/>
      <x v="10"/>
    </i>
    <i>
      <x v="491"/>
      <x v="10"/>
    </i>
    <i>
      <x v="144"/>
      <x v="8"/>
    </i>
    <i>
      <x v="300"/>
      <x v="8"/>
    </i>
    <i>
      <x v="184"/>
      <x v="8"/>
    </i>
    <i>
      <x v="329"/>
      <x v="8"/>
    </i>
    <i>
      <x v="320"/>
      <x v="8"/>
    </i>
    <i>
      <x v="328"/>
      <x v="8"/>
    </i>
    <i>
      <x v="405"/>
      <x v="10"/>
    </i>
    <i>
      <x v="551"/>
      <x v="10"/>
    </i>
    <i r="1">
      <x v="8"/>
    </i>
    <i>
      <x v="249"/>
      <x v="8"/>
    </i>
    <i>
      <x v="246"/>
      <x v="8"/>
    </i>
    <i>
      <x v="147"/>
      <x v="8"/>
    </i>
    <i>
      <x v="209"/>
      <x v="8"/>
    </i>
    <i>
      <x v="55"/>
      <x v="8"/>
    </i>
    <i>
      <x v="430"/>
      <x v="2"/>
    </i>
    <i>
      <x v="269"/>
      <x v="8"/>
    </i>
    <i>
      <x v="364"/>
      <x v="10"/>
    </i>
    <i>
      <x v="145"/>
      <x v="8"/>
    </i>
    <i>
      <x v="258"/>
      <x v="8"/>
    </i>
    <i>
      <x v="397"/>
      <x v="8"/>
    </i>
    <i>
      <x v="148"/>
      <x v="8"/>
    </i>
    <i>
      <x v="118"/>
      <x v="1"/>
    </i>
    <i>
      <x v="2189"/>
      <x v="5"/>
    </i>
    <i>
      <x v="560"/>
      <x v="10"/>
    </i>
    <i>
      <x v="89"/>
      <x v="8"/>
    </i>
    <i>
      <x v="182"/>
      <x v="8"/>
    </i>
    <i>
      <x v="576"/>
      <x v="8"/>
    </i>
    <i>
      <x v="482"/>
      <x v="10"/>
    </i>
    <i>
      <x v="155"/>
      <x/>
    </i>
    <i>
      <x v="330"/>
      <x v="10"/>
    </i>
    <i>
      <x v="149"/>
      <x v="8"/>
    </i>
    <i>
      <x v="163"/>
      <x v="8"/>
    </i>
    <i>
      <x v="444"/>
      <x v="8"/>
    </i>
    <i>
      <x v="139"/>
      <x v="8"/>
    </i>
    <i>
      <x v="247"/>
      <x v="8"/>
    </i>
    <i>
      <x v="283"/>
      <x v="10"/>
    </i>
    <i>
      <x v="371"/>
      <x v="10"/>
    </i>
    <i>
      <x v="522"/>
      <x v="8"/>
    </i>
    <i>
      <x v="555"/>
      <x v="8"/>
    </i>
    <i>
      <x v="275"/>
      <x v="8"/>
    </i>
    <i>
      <x v="129"/>
      <x v="8"/>
    </i>
    <i>
      <x v="517"/>
      <x v="10"/>
    </i>
    <i>
      <x v="532"/>
      <x v="8"/>
    </i>
    <i>
      <x v="565"/>
      <x v="10"/>
    </i>
    <i>
      <x v="151"/>
      <x v="8"/>
    </i>
    <i>
      <x v="23"/>
      <x v="8"/>
    </i>
    <i>
      <x v="370"/>
      <x v="10"/>
    </i>
    <i>
      <x v="2170"/>
      <x v="3"/>
    </i>
    <i r="1">
      <x v="5"/>
    </i>
    <i>
      <x v="476"/>
      <x v="10"/>
    </i>
    <i>
      <x v="386"/>
      <x v="8"/>
    </i>
    <i>
      <x v="365"/>
      <x v="10"/>
    </i>
    <i>
      <x v="316"/>
      <x v="8"/>
    </i>
    <i>
      <x v="342"/>
      <x v="10"/>
    </i>
    <i r="1">
      <x v="8"/>
    </i>
    <i>
      <x v="366"/>
      <x v="10"/>
    </i>
    <i>
      <x v="339"/>
      <x v="10"/>
    </i>
    <i>
      <x v="448"/>
      <x v="10"/>
    </i>
    <i>
      <x v="536"/>
      <x v="10"/>
    </i>
    <i r="1">
      <x v="8"/>
    </i>
    <i>
      <x v="205"/>
      <x v="8"/>
    </i>
    <i>
      <x v="281"/>
      <x v="8"/>
    </i>
    <i>
      <x v="245"/>
      <x v="8"/>
    </i>
    <i>
      <x v="2167"/>
      <x v="3"/>
    </i>
    <i r="1">
      <x v="5"/>
    </i>
    <i>
      <x v="160"/>
      <x v="8"/>
    </i>
    <i>
      <x v="512"/>
      <x v="8"/>
    </i>
    <i>
      <x v="539"/>
      <x v="8"/>
    </i>
    <i>
      <x v="210"/>
      <x v="8"/>
    </i>
    <i>
      <x v="388"/>
      <x v="10"/>
    </i>
    <i>
      <x v="59"/>
      <x v="8"/>
    </i>
    <i>
      <x v="346"/>
      <x v="8"/>
    </i>
    <i>
      <x v="256"/>
      <x/>
    </i>
    <i>
      <x v="208"/>
      <x v="8"/>
    </i>
    <i>
      <x v="337"/>
      <x v="15"/>
    </i>
    <i>
      <x v="196"/>
      <x v="10"/>
    </i>
    <i>
      <x v="63"/>
      <x v="8"/>
    </i>
    <i>
      <x v="158"/>
      <x v="8"/>
    </i>
    <i>
      <x v="310"/>
      <x v="10"/>
    </i>
    <i>
      <x v="556"/>
      <x v="10"/>
    </i>
    <i>
      <x v="426"/>
      <x v="2"/>
    </i>
    <i>
      <x v="375"/>
      <x v="10"/>
    </i>
    <i r="1">
      <x v="8"/>
    </i>
    <i>
      <x v="133"/>
      <x v="8"/>
    </i>
    <i>
      <x v="260"/>
      <x v="8"/>
    </i>
    <i>
      <x v="77"/>
      <x v="8"/>
    </i>
    <i>
      <x v="417"/>
      <x v="2"/>
    </i>
    <i>
      <x v="514"/>
      <x v="8"/>
    </i>
    <i>
      <x v="43"/>
      <x v="8"/>
    </i>
    <i>
      <x v="489"/>
      <x v="8"/>
    </i>
    <i>
      <x v="8"/>
      <x v="9"/>
    </i>
    <i>
      <x v="132"/>
      <x/>
    </i>
    <i>
      <x v="58"/>
      <x v="8"/>
    </i>
    <i>
      <x v="577"/>
      <x v="8"/>
    </i>
    <i>
      <x v="2240"/>
      <x v="3"/>
    </i>
    <i r="1">
      <x v="5"/>
    </i>
    <i>
      <x v="203"/>
      <x v="10"/>
    </i>
    <i>
      <x v="166"/>
      <x v="8"/>
    </i>
    <i>
      <x v="284"/>
      <x v="8"/>
    </i>
    <i>
      <x v="481"/>
      <x v="10"/>
    </i>
    <i>
      <x v="307"/>
      <x v="8"/>
    </i>
    <i>
      <x v="215"/>
      <x v="8"/>
    </i>
    <i>
      <x v="308"/>
      <x v="8"/>
    </i>
    <i>
      <x v="419"/>
      <x v="2"/>
    </i>
    <i>
      <x v="420"/>
      <x v="2"/>
    </i>
    <i>
      <x v="552"/>
      <x v="8"/>
    </i>
    <i>
      <x v="309"/>
      <x v="10"/>
    </i>
    <i>
      <x v="403"/>
      <x v="8"/>
    </i>
    <i>
      <x v="128"/>
      <x v="8"/>
    </i>
    <i>
      <x v="465"/>
      <x v="15"/>
    </i>
    <i>
      <x v="170"/>
      <x v="8"/>
    </i>
    <i>
      <x v="510"/>
      <x v="8"/>
    </i>
    <i>
      <x v="548"/>
      <x v="8"/>
    </i>
    <i>
      <x v="108"/>
      <x v="10"/>
    </i>
    <i r="1">
      <x v="8"/>
    </i>
    <i>
      <x v="219"/>
      <x v="8"/>
    </i>
    <i>
      <x v="319"/>
      <x v="8"/>
    </i>
    <i>
      <x v="279"/>
      <x v="8"/>
    </i>
    <i>
      <x v="391"/>
      <x v="8"/>
    </i>
    <i>
      <x v="52"/>
      <x v="10"/>
    </i>
    <i>
      <x v="404"/>
      <x v="8"/>
    </i>
    <i>
      <x v="2241"/>
      <x v="6"/>
    </i>
    <i>
      <x v="135"/>
      <x v="8"/>
    </i>
    <i>
      <x v="325"/>
      <x v="8"/>
    </i>
    <i>
      <x v="11"/>
      <x v="8"/>
    </i>
    <i>
      <x v="416"/>
      <x v="1"/>
    </i>
    <i>
      <x v="511"/>
      <x v="8"/>
    </i>
    <i>
      <x v="261"/>
      <x v="8"/>
    </i>
    <i>
      <x v="369"/>
      <x v="8"/>
    </i>
    <i>
      <x v="390"/>
      <x v="8"/>
    </i>
    <i>
      <x v="528"/>
      <x v="8"/>
    </i>
    <i>
      <x v="137"/>
      <x v="8"/>
    </i>
    <i>
      <x v="515"/>
      <x v="8"/>
    </i>
    <i>
      <x v="169"/>
      <x v="8"/>
    </i>
    <i>
      <x v="280"/>
      <x v="8"/>
    </i>
    <i>
      <x v="2239"/>
      <x v="6"/>
    </i>
    <i>
      <x v="355"/>
      <x v="8"/>
    </i>
    <i>
      <x v="324"/>
      <x v="8"/>
    </i>
    <i>
      <x v="136"/>
      <x v="8"/>
    </i>
    <i>
      <x v="504"/>
      <x v="10"/>
    </i>
    <i>
      <x v="204"/>
      <x v="8"/>
    </i>
    <i>
      <x v="488"/>
      <x v="8"/>
    </i>
    <i>
      <x v="2173"/>
      <x v="5"/>
    </i>
    <i r="1">
      <x v="3"/>
    </i>
    <i>
      <x v="2226"/>
      <x v="15"/>
    </i>
    <i>
      <x v="212"/>
      <x v="9"/>
    </i>
    <i>
      <x v="49"/>
      <x v="8"/>
    </i>
    <i>
      <x v="340"/>
      <x v="8"/>
    </i>
    <i>
      <x v="50"/>
      <x v="8"/>
    </i>
    <i>
      <x v="570"/>
      <x v="8"/>
    </i>
    <i>
      <x v="311"/>
      <x v="8"/>
    </i>
    <i>
      <x v="523"/>
      <x v="8"/>
    </i>
    <i>
      <x v="584"/>
      <x v="8"/>
    </i>
    <i>
      <x v="357"/>
      <x v="8"/>
    </i>
    <i>
      <x v="553"/>
      <x v="8"/>
    </i>
    <i>
      <x v="509"/>
      <x v="8"/>
    </i>
    <i>
      <x v="538"/>
      <x v="8"/>
    </i>
    <i>
      <x v="394"/>
      <x v="10"/>
    </i>
    <i>
      <x v="349"/>
      <x v="8"/>
    </i>
    <i>
      <x v="332"/>
      <x v="8"/>
    </i>
    <i>
      <x v="117"/>
      <x v="8"/>
    </i>
    <i>
      <x v="383"/>
      <x v="15"/>
    </i>
    <i>
      <x v="213"/>
      <x v="8"/>
    </i>
    <i>
      <x v="41"/>
      <x v="8"/>
    </i>
    <i>
      <x v="165"/>
      <x v="8"/>
    </i>
    <i>
      <x v="168"/>
      <x v="8"/>
    </i>
    <i>
      <x v="562"/>
      <x v="8"/>
    </i>
    <i>
      <x v="2174"/>
      <x v="5"/>
    </i>
    <i>
      <x v="503"/>
      <x v="8"/>
    </i>
    <i>
      <x v="428"/>
      <x v="2"/>
    </i>
    <i>
      <x v="567"/>
      <x v="8"/>
    </i>
    <i>
      <x v="2166"/>
      <x v="5"/>
    </i>
    <i>
      <x v="91"/>
      <x v="8"/>
    </i>
    <i>
      <x v="243"/>
      <x v="8"/>
    </i>
    <i>
      <x v="518"/>
      <x v="8"/>
    </i>
    <i>
      <x v="92"/>
      <x v="8"/>
    </i>
    <i>
      <x v="120"/>
      <x v="8"/>
    </i>
    <i>
      <x v="7"/>
      <x v="8"/>
    </i>
    <i>
      <x v="345"/>
      <x v="8"/>
    </i>
    <i>
      <x v="445"/>
      <x v="12"/>
    </i>
    <i>
      <x v="2228"/>
      <x v="6"/>
    </i>
    <i r="1">
      <x v="5"/>
    </i>
    <i>
      <x v="2227"/>
      <x v="15"/>
    </i>
    <i>
      <x v="568"/>
      <x v="8"/>
    </i>
    <i>
      <x v="47"/>
      <x v="8"/>
    </i>
    <i>
      <x v="484"/>
      <x v="8"/>
    </i>
    <i>
      <x v="2186"/>
      <x v="5"/>
    </i>
    <i>
      <x v="2234"/>
      <x v="6"/>
    </i>
    <i>
      <x v="12"/>
      <x v="8"/>
    </i>
    <i>
      <x v="53"/>
      <x v="8"/>
    </i>
    <i>
      <x v="21"/>
      <x v="8"/>
    </i>
    <i>
      <x v="500"/>
      <x v="8"/>
    </i>
    <i>
      <x v="387"/>
      <x v="8"/>
    </i>
    <i>
      <x v="2232"/>
      <x v="5"/>
    </i>
    <i r="1">
      <x v="6"/>
    </i>
    <i>
      <x v="167"/>
      <x v="8"/>
    </i>
    <i>
      <x v="216"/>
      <x v="8"/>
    </i>
    <i>
      <x v="119"/>
      <x v="8"/>
    </i>
    <i>
      <x v="358"/>
      <x v="8"/>
    </i>
    <i>
      <x v="214"/>
      <x v="8"/>
    </i>
    <i>
      <x v="106"/>
      <x v="8"/>
    </i>
    <i>
      <x v="217"/>
      <x v="8"/>
    </i>
    <i>
      <x v="429"/>
      <x v="1"/>
    </i>
    <i>
      <x v="2190"/>
      <x v="5"/>
    </i>
    <i>
      <x v="171"/>
      <x v="8"/>
    </i>
    <i>
      <x v="353"/>
      <x v="8"/>
    </i>
    <i>
      <x v="418"/>
      <x/>
    </i>
    <i>
      <x v="361"/>
      <x/>
    </i>
    <i>
      <x v="2184"/>
      <x v="5"/>
    </i>
    <i>
      <x v="501"/>
      <x v="8"/>
    </i>
    <i>
      <x v="306"/>
      <x/>
    </i>
    <i>
      <x v="199"/>
      <x v="8"/>
    </i>
    <i>
      <x v="20"/>
      <x v="8"/>
    </i>
    <i>
      <x v="531"/>
      <x v="8"/>
    </i>
    <i>
      <x v="2165"/>
      <x v="5"/>
    </i>
    <i>
      <x v="485"/>
      <x v="8"/>
    </i>
    <i>
      <x v="392"/>
      <x v="8"/>
    </i>
    <i>
      <x v="318"/>
      <x v="8"/>
    </i>
    <i>
      <x v="1163"/>
      <x v="8"/>
    </i>
    <i>
      <x v="105"/>
      <x v="8"/>
    </i>
    <i>
      <x v="40"/>
      <x v="8"/>
    </i>
    <i>
      <x v="554"/>
      <x v="8"/>
    </i>
    <i>
      <x v="466"/>
      <x v="15"/>
    </i>
    <i>
      <x v="2233"/>
      <x v="5"/>
    </i>
    <i>
      <x v="2178"/>
      <x v="5"/>
    </i>
    <i>
      <x v="572"/>
      <x v="8"/>
    </i>
    <i>
      <x v="19"/>
      <x v="8"/>
    </i>
    <i>
      <x v="29"/>
      <x v="8"/>
    </i>
    <i>
      <x v="563"/>
      <x v="8"/>
    </i>
    <i>
      <x v="2172"/>
      <x v="5"/>
    </i>
    <i>
      <x v="27"/>
      <x v="8"/>
    </i>
    <i>
      <x v="1162"/>
      <x v="8"/>
    </i>
    <i>
      <x v="266"/>
      <x v="8"/>
    </i>
    <i>
      <x v="569"/>
      <x v="8"/>
    </i>
    <i>
      <x v="32"/>
      <x v="8"/>
    </i>
    <i>
      <x v="499"/>
      <x v="8"/>
    </i>
    <i>
      <x v="521"/>
      <x v="8"/>
    </i>
    <i>
      <x v="564"/>
      <x v="8"/>
    </i>
    <i>
      <x v="302"/>
      <x v="8"/>
    </i>
    <i>
      <x v="542"/>
      <x v="8"/>
    </i>
    <i>
      <x v="172"/>
      <x v="8"/>
    </i>
    <i>
      <x v="15"/>
      <x v="8"/>
    </i>
    <i>
      <x v="452"/>
      <x v="8"/>
    </i>
    <i>
      <x v="537"/>
      <x v="8"/>
    </i>
    <i>
      <x v="22"/>
      <x v="8"/>
    </i>
    <i>
      <x v="2171"/>
      <x v="5"/>
    </i>
    <i>
      <x v="218"/>
      <x v="8"/>
    </i>
    <i>
      <x v="154"/>
      <x v="8"/>
    </i>
    <i>
      <x v="494"/>
      <x v="8"/>
    </i>
    <i>
      <x v="1158"/>
      <x v="8"/>
    </i>
    <i>
      <x v="79"/>
      <x v="8"/>
    </i>
    <i>
      <x v="312"/>
      <x v="8"/>
    </i>
    <i>
      <x v="492"/>
      <x v="8"/>
    </i>
    <i>
      <x v="30"/>
      <x v="8"/>
    </i>
    <i>
      <x v="220"/>
      <x v="8"/>
    </i>
    <i>
      <x v="14"/>
      <x v="8"/>
    </i>
    <i>
      <x v="17"/>
      <x v="8"/>
    </i>
    <i>
      <x v="290"/>
      <x v="8"/>
    </i>
    <i>
      <x v="288"/>
      <x v="8"/>
    </i>
    <i>
      <x v="453"/>
      <x v="8"/>
    </i>
    <i>
      <x v="2139"/>
      <x/>
    </i>
    <i>
      <x v="16"/>
      <x v="8"/>
    </i>
    <i>
      <x v="373"/>
      <x v="8"/>
    </i>
    <i>
      <x v="1160"/>
      <x v="8"/>
    </i>
    <i>
      <x v="99"/>
      <x v="8"/>
    </i>
    <i>
      <x v="359"/>
      <x/>
    </i>
    <i>
      <x v="497"/>
      <x v="8"/>
    </i>
    <i>
      <x v="1161"/>
      <x v="8"/>
    </i>
    <i>
      <x v="18"/>
      <x v="8"/>
    </i>
    <i>
      <x v="322"/>
      <x v="8"/>
    </i>
    <i>
      <x v="1"/>
      <x v="8"/>
    </i>
    <i>
      <x v="495"/>
      <x v="15"/>
    </i>
    <i>
      <x v="232"/>
      <x v="13"/>
    </i>
    <i>
      <x v="1159"/>
      <x v="8"/>
    </i>
    <i>
      <x v="493"/>
      <x v="8"/>
    </i>
    <i>
      <x v="13"/>
      <x v="8"/>
    </i>
    <i>
      <x v="37"/>
      <x v="8"/>
    </i>
    <i>
      <x v="541"/>
      <x v="8"/>
    </i>
    <i>
      <x v="80"/>
      <x v="8"/>
    </i>
    <i>
      <x v="86"/>
      <x v="8"/>
    </i>
    <i>
      <x v="230"/>
      <x v="15"/>
    </i>
    <i>
      <x v="412"/>
      <x v="8"/>
    </i>
    <i>
      <x v="38"/>
      <x v="8"/>
    </i>
    <i>
      <x v="109"/>
      <x v="8"/>
    </i>
    <i>
      <x v="227"/>
      <x v="15"/>
    </i>
    <i>
      <x v="2140"/>
      <x/>
    </i>
    <i>
      <x v="35"/>
      <x v="8"/>
    </i>
    <i>
      <x v="571"/>
      <x v="8"/>
    </i>
    <i>
      <x v="530"/>
      <x v="8"/>
    </i>
    <i>
      <x v="2179"/>
      <x v="5"/>
    </i>
    <i>
      <x v="367"/>
      <x v="8"/>
    </i>
    <i>
      <x v="496"/>
      <x v="15"/>
    </i>
    <i>
      <x v="303"/>
      <x v="8"/>
    </i>
    <i>
      <x v="235"/>
      <x v="15"/>
    </i>
    <i>
      <x v="435"/>
      <x v="15"/>
    </i>
    <i>
      <x v="134"/>
      <x v="8"/>
    </i>
    <i>
      <x v="1157"/>
      <x v="8"/>
    </i>
    <i>
      <x v="237"/>
      <x v="15"/>
    </i>
    <i>
      <x v="526"/>
      <x v="8"/>
    </i>
    <i>
      <x v="2142"/>
      <x/>
    </i>
    <i>
      <x v="350"/>
      <x v="8"/>
    </i>
    <i>
      <x v="4"/>
      <x v="8"/>
    </i>
    <i>
      <x v="2141"/>
      <x/>
    </i>
    <i>
      <x v="33"/>
      <x v="8"/>
    </i>
    <i>
      <x v="372"/>
      <x v="8"/>
    </i>
    <i>
      <x v="224"/>
      <x v="13"/>
    </i>
    <i>
      <x v="527"/>
      <x v="8"/>
    </i>
    <i>
      <x v="236"/>
      <x v="15"/>
    </i>
    <i>
      <x v="286"/>
      <x v="9"/>
    </i>
    <i>
      <x v="152"/>
      <x v="8"/>
    </i>
    <i>
      <x v="272"/>
      <x v="8"/>
    </i>
    <i>
      <x v="222"/>
      <x v="15"/>
    </i>
    <i>
      <x v="438"/>
      <x v="15"/>
    </i>
    <i>
      <x v="238"/>
      <x v="15"/>
    </i>
    <i>
      <x v="122"/>
      <x v="8"/>
    </i>
    <i>
      <x v="270"/>
      <x v="8"/>
    </i>
    <i>
      <x v="410"/>
      <x v="8"/>
    </i>
    <i>
      <x v="110"/>
      <x v="8"/>
    </i>
    <i>
      <x v="2194"/>
      <x v="7"/>
    </i>
    <i>
      <x v="231"/>
      <x v="13"/>
    </i>
    <i>
      <x v="2"/>
      <x v="8"/>
    </i>
    <i>
      <x v="348"/>
      <x v="8"/>
    </i>
    <i>
      <x v="293"/>
      <x v="15"/>
    </i>
    <i>
      <x v="221"/>
      <x v="8"/>
    </i>
    <i>
      <x v="226"/>
      <x v="15"/>
    </i>
    <i>
      <x v="2192"/>
      <x v="7"/>
    </i>
    <i>
      <x v="130"/>
      <x v="8"/>
    </i>
    <i>
      <x v="437"/>
      <x v="15"/>
    </i>
    <i>
      <x v="292"/>
      <x v="9"/>
    </i>
    <i>
      <x v="140"/>
      <x v="8"/>
    </i>
    <i>
      <x v="460"/>
      <x v="15"/>
    </i>
    <i>
      <x v="454"/>
      <x v="8"/>
    </i>
    <i>
      <x v="2177"/>
      <x v="5"/>
    </i>
    <i r="1">
      <x v="6"/>
    </i>
    <i>
      <x v="93"/>
      <x v="8"/>
    </i>
    <i>
      <x v="66"/>
      <x v="15"/>
    </i>
    <i>
      <x v="395"/>
      <x v="15"/>
    </i>
    <i>
      <x v="468"/>
      <x v="15"/>
    </i>
    <i>
      <x v="439"/>
      <x v="15"/>
    </i>
    <i>
      <x v="581"/>
      <x v="8"/>
    </i>
    <i>
      <x v="446"/>
      <x v="12"/>
    </i>
    <i>
      <x v="138"/>
      <x v="9"/>
    </i>
    <i>
      <x v="413"/>
      <x v="8"/>
    </i>
    <i>
      <x v="111"/>
      <x v="8"/>
    </i>
    <i>
      <x v="506"/>
      <x v="13"/>
    </i>
    <i>
      <x v="411"/>
      <x v="8"/>
    </i>
    <i>
      <x v="546"/>
      <x v="15"/>
    </i>
    <i>
      <x v="470"/>
      <x v="15"/>
    </i>
    <i>
      <x v="62"/>
      <x v="15"/>
    </i>
    <i>
      <x v="101"/>
      <x v="8"/>
    </i>
    <i>
      <x v="225"/>
      <x v="13"/>
    </i>
    <i>
      <x v="233"/>
      <x v="15"/>
    </i>
    <i>
      <x v="103"/>
      <x v="8"/>
    </i>
    <i>
      <x v="513"/>
      <x v="8"/>
    </i>
    <i>
      <x v="441"/>
      <x v="15"/>
    </i>
    <i>
      <x v="467"/>
      <x v="15"/>
    </i>
    <i>
      <x v="582"/>
      <x v="15"/>
    </i>
    <i>
      <x v="374"/>
      <x v="8"/>
    </i>
    <i>
      <x v="228"/>
      <x v="15"/>
    </i>
    <i>
      <x v="234"/>
      <x v="15"/>
    </i>
    <i>
      <x v="471"/>
      <x v="15"/>
    </i>
    <i>
      <x v="223"/>
      <x v="15"/>
    </i>
    <i>
      <x v="436"/>
      <x v="15"/>
    </i>
    <i>
      <x v="559"/>
      <x v="15"/>
    </i>
    <i>
      <x v="459"/>
      <x v="15"/>
    </i>
    <i>
      <x v="544"/>
      <x v="15"/>
    </i>
    <i>
      <x v="507"/>
      <x v="13"/>
    </i>
    <i>
      <x v="2176"/>
      <x v="7"/>
    </i>
    <i>
      <x v="463"/>
      <x v="15"/>
    </i>
    <i>
      <x v="477"/>
      <x/>
    </i>
    <i>
      <x v="2231"/>
      <x v="7"/>
    </i>
    <i>
      <x v="498"/>
      <x v="8"/>
    </i>
    <i>
      <x v="393"/>
      <x v="15"/>
    </i>
    <i>
      <x v="2204"/>
      <x v="7"/>
    </i>
    <i>
      <x v="458"/>
      <x v="15"/>
    </i>
    <i>
      <x v="464"/>
      <x v="15"/>
    </i>
    <i>
      <x v="229"/>
      <x v="15"/>
    </i>
    <i>
      <x v="457"/>
      <x v="15"/>
    </i>
    <i>
      <x v="107"/>
      <x v="8"/>
    </i>
    <i>
      <x v="442"/>
      <x v="15"/>
    </i>
    <i>
      <x v="550"/>
      <x v="15"/>
    </i>
    <i>
      <x v="68"/>
      <x v="15"/>
    </i>
    <i>
      <x v="70"/>
      <x v="15"/>
    </i>
    <i>
      <x v="2235"/>
      <x v="6"/>
    </i>
    <i>
      <x v="469"/>
      <x v="15"/>
    </i>
    <i>
      <x v="483"/>
      <x/>
    </i>
    <i>
      <x v="479"/>
      <x/>
    </i>
    <i>
      <x v="2180"/>
      <x v="5"/>
    </i>
    <i>
      <x v="2191"/>
      <x v="7"/>
    </i>
    <i>
      <x v="57"/>
      <x v="15"/>
    </i>
    <i>
      <x v="2175"/>
      <x v="7"/>
    </i>
    <i>
      <x v="2193"/>
      <x v="7"/>
    </i>
    <i>
      <x v="2202"/>
      <x v="7"/>
    </i>
    <i>
      <x v="2198"/>
      <x v="5"/>
    </i>
    <i r="1">
      <x v="7"/>
    </i>
    <i>
      <x v="2230"/>
      <x v="7"/>
    </i>
    <i>
      <x v="2185"/>
      <x v="6"/>
    </i>
    <i>
      <x v="440"/>
      <x v="15"/>
    </i>
    <i>
      <x v="478"/>
      <x/>
    </i>
    <i>
      <x v="60"/>
      <x v="15"/>
    </i>
    <i>
      <x v="425"/>
      <x v="9"/>
    </i>
    <i>
      <x v="461"/>
      <x v="15"/>
    </i>
    <i>
      <x v="480"/>
      <x/>
    </i>
    <i>
      <x v="456"/>
      <x v="15"/>
    </i>
    <i>
      <x v="2181"/>
      <x v="7"/>
    </i>
    <i>
      <x v="2201"/>
      <x v="7"/>
    </i>
    <i>
      <x v="455"/>
      <x v="15"/>
    </i>
    <i>
      <x v="2195"/>
      <x v="5"/>
    </i>
    <i r="1">
      <x v="7"/>
    </i>
    <i>
      <x v="505"/>
      <x v="13"/>
    </i>
    <i>
      <x v="2243"/>
      <x v="13"/>
    </i>
    <i>
      <x v="2203"/>
      <x v="7"/>
    </i>
    <i>
      <x v="2182"/>
      <x v="7"/>
    </i>
    <i>
      <x v="486"/>
      <x v="8"/>
    </i>
    <i>
      <x v="2197"/>
      <x v="7"/>
    </i>
    <i r="1">
      <x v="5"/>
    </i>
    <i>
      <x v="561"/>
      <x v="15"/>
    </i>
    <i>
      <x v="2200"/>
      <x v="7"/>
    </i>
    <i>
      <x v="2242"/>
      <x v="13"/>
    </i>
    <i>
      <x v="2199"/>
      <x v="7"/>
    </i>
    <i>
      <x v="2196"/>
      <x v="7"/>
    </i>
    <i r="1">
      <x v="5"/>
    </i>
    <i>
      <x v="557"/>
      <x v="15"/>
    </i>
    <i>
      <x v="462"/>
      <x v="15"/>
    </i>
    <i>
      <x v="472"/>
      <x v="15"/>
    </i>
    <i>
      <x v="474"/>
      <x v="15"/>
    </i>
    <i>
      <x v="473"/>
      <x v="15"/>
    </i>
    <i>
      <x v="475"/>
      <x v="15"/>
    </i>
    <i t="grand">
      <x/>
    </i>
  </rowItems>
  <colFields count="1">
    <field x="-2"/>
  </colFields>
  <colItems count="2">
    <i>
      <x/>
    </i>
    <i i="1">
      <x v="1"/>
    </i>
  </colItems>
  <pageFields count="1">
    <pageField fld="1" hier="-1"/>
  </pageFields>
  <dataFields count="2">
    <dataField name="Count of ItemNo" fld="0" subtotal="count" baseField="0" baseItem="0"/>
    <dataField name="Sum of SaleAmount" fld="10" baseField="0" baseItem="0" numFmtId="165"/>
  </dataFields>
  <pivotTableStyleInfo name="PivotStylePreset2_Accen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09"/>
  <sheetViews>
    <sheetView workbookViewId="0">
      <selection activeCell="I15" sqref="I15"/>
    </sheetView>
  </sheetViews>
  <sheetFormatPr defaultRowHeight="15"/>
  <cols>
    <col min="1" max="1" width="32.85546875" bestFit="1" customWidth="1"/>
    <col min="2" max="2" width="15.5703125" bestFit="1" customWidth="1"/>
    <col min="3" max="5" width="11" bestFit="1" customWidth="1"/>
    <col min="6" max="6" width="12" bestFit="1" customWidth="1"/>
    <col min="11" max="11" width="13.42578125" bestFit="1" customWidth="1"/>
    <col min="12" max="12" width="8.140625" customWidth="1"/>
    <col min="15" max="15" width="14.28515625" customWidth="1"/>
    <col min="16" max="16" width="12" customWidth="1"/>
    <col min="22" max="22" width="13.42578125" bestFit="1" customWidth="1"/>
  </cols>
  <sheetData>
    <row r="2" spans="1:22">
      <c r="M2" s="8" t="s">
        <v>5555</v>
      </c>
      <c r="N2" s="9" t="s">
        <v>5556</v>
      </c>
      <c r="O2" s="10" t="s">
        <v>5557</v>
      </c>
      <c r="P2" s="8" t="s">
        <v>5558</v>
      </c>
    </row>
    <row r="3" spans="1:22">
      <c r="A3" s="4" t="s">
        <v>5550</v>
      </c>
      <c r="B3" t="s">
        <v>5553</v>
      </c>
      <c r="C3" t="s">
        <v>5552</v>
      </c>
      <c r="M3" s="11" t="s">
        <v>5529</v>
      </c>
      <c r="N3" s="12">
        <v>0</v>
      </c>
      <c r="O3" s="13">
        <v>0.2</v>
      </c>
      <c r="P3" s="14" t="s">
        <v>5559</v>
      </c>
    </row>
    <row r="4" spans="1:22">
      <c r="A4" s="5" t="s">
        <v>5533</v>
      </c>
      <c r="B4">
        <v>842</v>
      </c>
      <c r="C4" s="6">
        <v>48281482.81000001</v>
      </c>
      <c r="D4" s="2">
        <f>B4/$B$21</f>
        <v>0.13129580539529082</v>
      </c>
      <c r="E4" s="2">
        <f>C4/$C$21</f>
        <v>0.22119604134423385</v>
      </c>
      <c r="M4" s="11" t="s">
        <v>5533</v>
      </c>
      <c r="N4" s="12">
        <v>0.2</v>
      </c>
      <c r="O4" s="13">
        <v>0.6</v>
      </c>
      <c r="P4" s="15" t="s">
        <v>5560</v>
      </c>
      <c r="U4" t="s">
        <v>5570</v>
      </c>
      <c r="V4" t="s">
        <v>5571</v>
      </c>
    </row>
    <row r="5" spans="1:22">
      <c r="A5" s="5" t="s">
        <v>5529</v>
      </c>
      <c r="B5">
        <v>358</v>
      </c>
      <c r="C5" s="6">
        <v>36118757.520000011</v>
      </c>
      <c r="D5" s="2">
        <f t="shared" ref="D5:D21" si="0">B5/$B$21</f>
        <v>5.5824107282083271E-2</v>
      </c>
      <c r="E5" s="2">
        <f t="shared" ref="E5:E21" si="1">C5/$C$21</f>
        <v>0.16547391912415621</v>
      </c>
      <c r="L5" s="1"/>
      <c r="M5" s="16" t="s">
        <v>5539</v>
      </c>
      <c r="N5" s="12">
        <v>0.6</v>
      </c>
      <c r="O5" s="13">
        <v>0.95</v>
      </c>
      <c r="P5" s="15" t="s">
        <v>5561</v>
      </c>
      <c r="R5" t="s">
        <v>5554</v>
      </c>
      <c r="S5" s="7">
        <v>0.11242788086698893</v>
      </c>
      <c r="T5" s="7">
        <v>0.32643826090563138</v>
      </c>
      <c r="U5" s="1">
        <v>721</v>
      </c>
      <c r="V5" s="1">
        <v>71253188.74000001</v>
      </c>
    </row>
    <row r="6" spans="1:22">
      <c r="A6" s="5" t="s">
        <v>5530</v>
      </c>
      <c r="B6">
        <v>331</v>
      </c>
      <c r="C6" s="6">
        <v>31878136.870000001</v>
      </c>
      <c r="D6" s="2">
        <f t="shared" si="0"/>
        <v>5.1613909246842352E-2</v>
      </c>
      <c r="E6" s="2">
        <f t="shared" si="1"/>
        <v>0.1460460050247919</v>
      </c>
      <c r="L6" s="1"/>
      <c r="M6" s="16" t="s">
        <v>5544</v>
      </c>
      <c r="N6" s="12">
        <v>0.95</v>
      </c>
      <c r="O6" s="13">
        <v>1</v>
      </c>
      <c r="P6" s="15" t="s">
        <v>5562</v>
      </c>
      <c r="R6" t="s">
        <v>5533</v>
      </c>
      <c r="S6" s="7">
        <v>0.14002806798690159</v>
      </c>
      <c r="T6" s="7">
        <v>0.23445572363641404</v>
      </c>
      <c r="U6" s="1">
        <v>897.99999999999989</v>
      </c>
      <c r="V6" s="1">
        <v>51175734.980000012</v>
      </c>
    </row>
    <row r="7" spans="1:22">
      <c r="A7" s="5" t="s">
        <v>5534</v>
      </c>
      <c r="B7">
        <v>56</v>
      </c>
      <c r="C7" s="6">
        <v>2894252.1700000018</v>
      </c>
      <c r="D7" s="2">
        <f t="shared" si="0"/>
        <v>8.7322625916107909E-3</v>
      </c>
      <c r="E7" s="2">
        <f t="shared" si="1"/>
        <v>1.3259682292180181E-2</v>
      </c>
      <c r="L7" s="1"/>
      <c r="R7" t="s">
        <v>5539</v>
      </c>
      <c r="S7" s="7">
        <v>0.63106190550444397</v>
      </c>
      <c r="T7" s="7">
        <v>0.41865668528347066</v>
      </c>
      <c r="U7" s="1">
        <v>4046.9999999999991</v>
      </c>
      <c r="V7" s="1">
        <v>91382130.669999883</v>
      </c>
    </row>
    <row r="8" spans="1:22">
      <c r="A8" s="5" t="s">
        <v>5532</v>
      </c>
      <c r="B8">
        <v>32</v>
      </c>
      <c r="C8" s="6">
        <v>3256294.3499999982</v>
      </c>
      <c r="D8" s="2">
        <f t="shared" si="0"/>
        <v>4.9898643380633092E-3</v>
      </c>
      <c r="E8" s="2">
        <f t="shared" si="1"/>
        <v>1.4918336756683272E-2</v>
      </c>
      <c r="L8" s="1"/>
      <c r="R8" t="s">
        <v>5543</v>
      </c>
      <c r="S8" s="7">
        <v>0.11024481521908623</v>
      </c>
      <c r="T8" s="7">
        <v>1.9222079682494321E-2</v>
      </c>
      <c r="U8" s="1">
        <v>707</v>
      </c>
      <c r="V8" s="1">
        <v>4195692.2199999988</v>
      </c>
    </row>
    <row r="9" spans="1:22">
      <c r="A9" s="5" t="s">
        <v>5536</v>
      </c>
      <c r="B9">
        <v>382</v>
      </c>
      <c r="C9" s="6">
        <v>4425174.3100000015</v>
      </c>
      <c r="D9" s="2">
        <f t="shared" si="0"/>
        <v>5.9566505535630747E-2</v>
      </c>
      <c r="E9" s="2">
        <f t="shared" si="1"/>
        <v>2.0273425393378088E-2</v>
      </c>
      <c r="L9" s="1"/>
      <c r="R9" t="s">
        <v>1369</v>
      </c>
      <c r="S9" s="7">
        <v>6.2373304225791367E-3</v>
      </c>
      <c r="T9" s="7">
        <v>1.2272504919911712E-3</v>
      </c>
      <c r="U9" s="1">
        <v>40.000000000000007</v>
      </c>
      <c r="V9" s="1">
        <v>267877.63999999996</v>
      </c>
    </row>
    <row r="10" spans="1:22">
      <c r="A10" s="5" t="s">
        <v>5545</v>
      </c>
      <c r="B10">
        <v>123</v>
      </c>
      <c r="C10" s="6">
        <v>1040037.4000000005</v>
      </c>
      <c r="D10" s="2">
        <f t="shared" si="0"/>
        <v>1.9179791049430843E-2</v>
      </c>
      <c r="E10" s="2">
        <f t="shared" si="1"/>
        <v>4.7648113177315553E-3</v>
      </c>
      <c r="S10" s="7">
        <v>0.99999999999999989</v>
      </c>
      <c r="T10" s="7">
        <v>1.0000000000000016</v>
      </c>
      <c r="U10" s="6">
        <v>6412.9999999999991</v>
      </c>
      <c r="V10" s="6">
        <v>218274624.24999991</v>
      </c>
    </row>
    <row r="11" spans="1:22">
      <c r="A11" s="5" t="s">
        <v>39</v>
      </c>
      <c r="B11">
        <v>74</v>
      </c>
      <c r="C11" s="6">
        <v>143082.57000000004</v>
      </c>
      <c r="D11" s="2">
        <f t="shared" si="0"/>
        <v>1.1539061281771401E-2</v>
      </c>
      <c r="E11" s="2">
        <f t="shared" si="1"/>
        <v>6.5551628134345686E-4</v>
      </c>
    </row>
    <row r="12" spans="1:22">
      <c r="A12" s="5" t="s">
        <v>5539</v>
      </c>
      <c r="B12">
        <v>3086</v>
      </c>
      <c r="C12" s="6">
        <v>68824669.939999878</v>
      </c>
      <c r="D12" s="2">
        <f t="shared" si="0"/>
        <v>0.48121004210198037</v>
      </c>
      <c r="E12" s="2">
        <f t="shared" si="1"/>
        <v>0.31531228229797315</v>
      </c>
    </row>
    <row r="13" spans="1:22">
      <c r="A13" s="5" t="s">
        <v>5544</v>
      </c>
      <c r="B13">
        <v>82</v>
      </c>
      <c r="C13" s="6">
        <v>1325573.0000000002</v>
      </c>
      <c r="D13" s="2">
        <f t="shared" si="0"/>
        <v>1.2786527366287229E-2</v>
      </c>
      <c r="E13" s="2">
        <f t="shared" si="1"/>
        <v>6.072959715563468E-3</v>
      </c>
    </row>
    <row r="14" spans="1:22">
      <c r="A14" s="5" t="s">
        <v>5540</v>
      </c>
      <c r="B14">
        <v>328</v>
      </c>
      <c r="C14" s="6">
        <v>10522509.459999999</v>
      </c>
      <c r="D14" s="2">
        <f t="shared" si="0"/>
        <v>5.1146109465148915E-2</v>
      </c>
      <c r="E14" s="2">
        <f t="shared" si="1"/>
        <v>4.8207662691692944E-2</v>
      </c>
      <c r="L14" t="s">
        <v>5590</v>
      </c>
      <c r="M14" t="s">
        <v>5528</v>
      </c>
      <c r="N14" t="s">
        <v>5580</v>
      </c>
      <c r="O14" t="s">
        <v>5581</v>
      </c>
      <c r="P14" t="s">
        <v>5589</v>
      </c>
    </row>
    <row r="15" spans="1:22">
      <c r="A15" s="5" t="s">
        <v>5531</v>
      </c>
      <c r="B15">
        <v>46</v>
      </c>
      <c r="C15" s="6">
        <v>5244166.5600000005</v>
      </c>
      <c r="D15" s="2">
        <f t="shared" si="0"/>
        <v>7.1729299859660065E-3</v>
      </c>
      <c r="E15" s="2">
        <f t="shared" si="1"/>
        <v>2.402554386713146E-2</v>
      </c>
      <c r="M15" t="s">
        <v>5530</v>
      </c>
      <c r="N15" s="2">
        <v>0.05</v>
      </c>
      <c r="O15">
        <v>450000</v>
      </c>
      <c r="P15" s="2">
        <v>0.22534611640952909</v>
      </c>
    </row>
    <row r="16" spans="1:22">
      <c r="A16" s="5" t="s">
        <v>5546</v>
      </c>
      <c r="B16">
        <v>34</v>
      </c>
      <c r="C16" s="6">
        <v>255476.78999999998</v>
      </c>
      <c r="D16" s="2">
        <f t="shared" si="0"/>
        <v>5.3017308591922661E-3</v>
      </c>
      <c r="E16" s="2">
        <f t="shared" si="1"/>
        <v>1.1704374288941217E-3</v>
      </c>
      <c r="M16" t="s">
        <v>5554</v>
      </c>
      <c r="N16" s="2">
        <v>0.15</v>
      </c>
      <c r="O16">
        <v>250000</v>
      </c>
      <c r="P16" s="2" t="s">
        <v>5588</v>
      </c>
    </row>
    <row r="17" spans="1:19">
      <c r="A17" s="5" t="s">
        <v>1369</v>
      </c>
      <c r="B17">
        <v>6</v>
      </c>
      <c r="C17" s="6">
        <v>12400.849999999999</v>
      </c>
      <c r="D17" s="2">
        <f t="shared" si="0"/>
        <v>9.3559956338687042E-4</v>
      </c>
      <c r="E17" s="2">
        <f t="shared" si="1"/>
        <v>5.6813063097049517E-5</v>
      </c>
      <c r="M17" t="s">
        <v>5582</v>
      </c>
      <c r="N17" s="2">
        <v>0.3</v>
      </c>
      <c r="O17">
        <v>150000</v>
      </c>
      <c r="P17" s="2" t="s">
        <v>5585</v>
      </c>
    </row>
    <row r="18" spans="1:19">
      <c r="A18" s="5" t="s">
        <v>5542</v>
      </c>
      <c r="B18">
        <v>55</v>
      </c>
      <c r="C18" s="6">
        <v>500394.44000000006</v>
      </c>
      <c r="D18" s="2">
        <f t="shared" si="0"/>
        <v>8.5763293310463125E-3</v>
      </c>
      <c r="E18" s="2">
        <f t="shared" si="1"/>
        <v>2.2924993765050593E-3</v>
      </c>
      <c r="M18" t="s">
        <v>5583</v>
      </c>
      <c r="N18" s="2">
        <v>0.5</v>
      </c>
      <c r="O18">
        <v>100000</v>
      </c>
      <c r="P18" s="2" t="s">
        <v>5586</v>
      </c>
    </row>
    <row r="19" spans="1:19">
      <c r="A19" s="5" t="s">
        <v>5547</v>
      </c>
      <c r="B19">
        <v>8</v>
      </c>
      <c r="C19" s="6">
        <v>67077.22</v>
      </c>
      <c r="D19" s="2">
        <f t="shared" si="0"/>
        <v>1.2474660845158273E-3</v>
      </c>
      <c r="E19" s="2">
        <f t="shared" si="1"/>
        <v>3.073065420704768E-4</v>
      </c>
      <c r="M19" t="s">
        <v>5584</v>
      </c>
      <c r="N19" s="2">
        <v>1</v>
      </c>
      <c r="P19" s="7" t="s">
        <v>5587</v>
      </c>
    </row>
    <row r="20" spans="1:19">
      <c r="A20" s="5" t="s">
        <v>5543</v>
      </c>
      <c r="B20">
        <v>570</v>
      </c>
      <c r="C20" s="6">
        <v>3485137.9899999988</v>
      </c>
      <c r="D20" s="2">
        <f t="shared" si="0"/>
        <v>8.8881958521752694E-2</v>
      </c>
      <c r="E20" s="2">
        <f t="shared" si="1"/>
        <v>1.5966757482575328E-2</v>
      </c>
    </row>
    <row r="21" spans="1:19">
      <c r="A21" s="5" t="s">
        <v>5551</v>
      </c>
      <c r="B21">
        <v>6413</v>
      </c>
      <c r="C21" s="6">
        <v>218274624.24999955</v>
      </c>
      <c r="D21" s="2">
        <f t="shared" si="0"/>
        <v>1</v>
      </c>
      <c r="E21" s="2">
        <f t="shared" si="1"/>
        <v>1</v>
      </c>
    </row>
    <row r="22" spans="1:19">
      <c r="L22" t="s">
        <v>5597</v>
      </c>
      <c r="M22" t="s">
        <v>5528</v>
      </c>
      <c r="N22" t="s">
        <v>5595</v>
      </c>
      <c r="O22" t="s">
        <v>5594</v>
      </c>
      <c r="P22" t="s">
        <v>5596</v>
      </c>
      <c r="Q22" t="s">
        <v>5591</v>
      </c>
      <c r="R22" t="s">
        <v>5592</v>
      </c>
      <c r="S22" t="s">
        <v>5591</v>
      </c>
    </row>
    <row r="23" spans="1:19">
      <c r="M23" t="s">
        <v>5530</v>
      </c>
      <c r="N23" s="1">
        <v>58</v>
      </c>
      <c r="O23" s="1">
        <v>4855225.0269999979</v>
      </c>
      <c r="P23" s="2">
        <v>4.5561665357423412E-2</v>
      </c>
      <c r="Q23" s="2">
        <v>0.2</v>
      </c>
      <c r="R23" s="2">
        <v>0.21809393893539891</v>
      </c>
      <c r="S23" s="2">
        <v>0.53407451258834082</v>
      </c>
    </row>
    <row r="24" spans="1:19">
      <c r="M24" t="s">
        <v>5593</v>
      </c>
      <c r="N24" s="1">
        <v>6</v>
      </c>
      <c r="O24" s="1">
        <v>437781.62</v>
      </c>
      <c r="P24" s="2">
        <v>4.7132757266300082E-3</v>
      </c>
      <c r="R24" s="2">
        <v>1.9664900672650133E-2</v>
      </c>
    </row>
    <row r="25" spans="1:19">
      <c r="M25" t="s">
        <v>5529</v>
      </c>
      <c r="N25" s="1">
        <v>56</v>
      </c>
      <c r="O25" s="1">
        <v>2428415.2940000007</v>
      </c>
      <c r="P25" s="2">
        <v>4.399057344854674E-2</v>
      </c>
      <c r="R25" s="2">
        <v>0.10908302990987717</v>
      </c>
    </row>
    <row r="26" spans="1:19">
      <c r="M26" t="s">
        <v>5532</v>
      </c>
      <c r="N26" s="1">
        <v>8</v>
      </c>
      <c r="O26" s="1">
        <v>347978.41822222224</v>
      </c>
      <c r="P26" s="2">
        <v>6.2843676355066776E-3</v>
      </c>
      <c r="R26" s="2">
        <v>1.5630992069895277E-2</v>
      </c>
    </row>
    <row r="27" spans="1:19">
      <c r="M27" t="s">
        <v>5533</v>
      </c>
      <c r="N27" s="1">
        <v>105</v>
      </c>
      <c r="O27" s="1">
        <v>3350897.6039999994</v>
      </c>
      <c r="P27" s="2">
        <v>8.2482325216025137E-2</v>
      </c>
      <c r="R27" s="2">
        <v>0.15052040911832093</v>
      </c>
    </row>
    <row r="28" spans="1:19">
      <c r="M28" t="s">
        <v>5534</v>
      </c>
      <c r="N28" s="1">
        <v>15</v>
      </c>
      <c r="O28" s="1">
        <v>469312.32333333336</v>
      </c>
      <c r="P28" s="2">
        <v>1.1783189316575019E-2</v>
      </c>
      <c r="R28" s="2">
        <v>2.1081241882198398E-2</v>
      </c>
    </row>
    <row r="29" spans="1:19">
      <c r="A29" s="4" t="s">
        <v>5550</v>
      </c>
      <c r="B29" t="s">
        <v>5553</v>
      </c>
      <c r="C29" t="s">
        <v>5552</v>
      </c>
      <c r="M29" t="s">
        <v>5536</v>
      </c>
      <c r="N29" s="1">
        <v>156</v>
      </c>
      <c r="O29" s="1">
        <v>1283809.5299999989</v>
      </c>
      <c r="P29" s="2">
        <v>0.12254516889238021</v>
      </c>
      <c r="R29" s="2">
        <v>5.7667991840433197E-2</v>
      </c>
    </row>
    <row r="30" spans="1:19">
      <c r="A30" s="5" t="s">
        <v>5533</v>
      </c>
      <c r="B30">
        <v>1045</v>
      </c>
      <c r="C30" s="6">
        <v>87425397.959999993</v>
      </c>
      <c r="D30" s="2">
        <f>GETPIVOTDATA("Sum of SaleAmount",$A$29,"First","A")/GETPIVOTDATA("Sum of SaleAmount",$A$29)</f>
        <v>0.40052937101780495</v>
      </c>
      <c r="E30" s="2">
        <f>GETPIVOTDATA("Count of ItemNo",$A$29,"First","A")/GETPIVOTDATA("Count of ItemNo",$A$29)</f>
        <v>0.16295025728987994</v>
      </c>
      <c r="M30" t="s">
        <v>5539</v>
      </c>
      <c r="N30" s="1">
        <v>844</v>
      </c>
      <c r="O30" s="1">
        <v>9086519.3389999885</v>
      </c>
      <c r="P30" s="2">
        <v>0.66300078554595443</v>
      </c>
      <c r="R30" s="2">
        <v>0.40816126602471187</v>
      </c>
    </row>
    <row r="31" spans="1:19">
      <c r="A31" s="18" t="s">
        <v>5563</v>
      </c>
      <c r="B31">
        <v>379</v>
      </c>
      <c r="C31" s="6">
        <v>43748759.150000006</v>
      </c>
      <c r="E31" s="2"/>
      <c r="M31" t="s">
        <v>5543</v>
      </c>
      <c r="N31" s="1">
        <v>13</v>
      </c>
      <c r="O31" s="1">
        <v>1664.37</v>
      </c>
      <c r="P31" s="2">
        <v>1.0212097407698351E-2</v>
      </c>
      <c r="R31" s="2">
        <v>7.4762551092343024E-5</v>
      </c>
    </row>
    <row r="32" spans="1:19">
      <c r="A32" s="18" t="s">
        <v>5564</v>
      </c>
      <c r="B32">
        <v>287</v>
      </c>
      <c r="C32" s="6">
        <v>21861037.260000009</v>
      </c>
      <c r="E32" s="2"/>
      <c r="M32" t="s">
        <v>39</v>
      </c>
      <c r="N32" s="1">
        <v>12</v>
      </c>
      <c r="O32" s="1">
        <v>477.89999999999992</v>
      </c>
      <c r="P32" s="2">
        <v>9.4265514532600164E-3</v>
      </c>
      <c r="R32" s="2">
        <v>2.1466995419907069E-5</v>
      </c>
    </row>
    <row r="33" spans="1:18">
      <c r="A33" s="18" t="s">
        <v>5565</v>
      </c>
      <c r="B33">
        <v>379</v>
      </c>
      <c r="C33" s="6">
        <v>21815601.550000001</v>
      </c>
      <c r="E33" s="2"/>
      <c r="N33" s="1">
        <v>1273</v>
      </c>
      <c r="O33" s="1">
        <v>22262081.425555583</v>
      </c>
      <c r="P33" s="2">
        <v>1</v>
      </c>
      <c r="R33" s="2">
        <v>1</v>
      </c>
    </row>
    <row r="34" spans="1:18">
      <c r="A34" s="5" t="s">
        <v>5529</v>
      </c>
      <c r="B34">
        <v>154</v>
      </c>
      <c r="C34" s="6">
        <v>43601286.86999999</v>
      </c>
      <c r="D34" s="2">
        <f>GETPIVOTDATA("Sum of SaleAmount",$A$29,"First","A+")/GETPIVOTDATA("Sum of SaleAmount",$A$29)</f>
        <v>0.1997542637849718</v>
      </c>
      <c r="E34" s="2">
        <f>GETPIVOTDATA("Count of ItemNo",$A$29,"First","A+")/GETPIVOTDATA("Count of ItemNo",$A$29)</f>
        <v>2.4013722126929673E-2</v>
      </c>
    </row>
    <row r="35" spans="1:18">
      <c r="A35" s="18" t="s">
        <v>5549</v>
      </c>
      <c r="B35">
        <v>154</v>
      </c>
      <c r="C35" s="6">
        <v>43601286.86999999</v>
      </c>
      <c r="E35" s="2"/>
    </row>
    <row r="36" spans="1:18">
      <c r="A36" s="5" t="s">
        <v>5539</v>
      </c>
      <c r="B36">
        <v>3042</v>
      </c>
      <c r="C36" s="6">
        <v>76235757.070000157</v>
      </c>
      <c r="D36" s="2">
        <f>GETPIVOTDATA("Sum of SaleAmount",$A$29,"First","B")/GETPIVOTDATA("Sum of SaleAmount",$A$29)</f>
        <v>0.34926532267298294</v>
      </c>
      <c r="E36" s="2">
        <f>GETPIVOTDATA("Count of ItemNo",$A$29,"First","B")/GETPIVOTDATA("Count of ItemNo",$A$29)</f>
        <v>0.47434897863714331</v>
      </c>
    </row>
    <row r="37" spans="1:18">
      <c r="A37" s="18" t="s">
        <v>5566</v>
      </c>
      <c r="B37">
        <v>506</v>
      </c>
      <c r="C37" s="6">
        <v>21872397.530000027</v>
      </c>
      <c r="E37" s="2"/>
    </row>
    <row r="38" spans="1:18">
      <c r="A38" s="18" t="s">
        <v>5567</v>
      </c>
      <c r="B38">
        <v>692</v>
      </c>
      <c r="C38" s="6">
        <v>21810627.889999989</v>
      </c>
      <c r="E38" s="2"/>
    </row>
    <row r="39" spans="1:18">
      <c r="A39" s="18" t="s">
        <v>5568</v>
      </c>
      <c r="B39">
        <v>1041</v>
      </c>
      <c r="C39" s="6">
        <v>21834120.869999971</v>
      </c>
      <c r="E39" s="2"/>
    </row>
    <row r="40" spans="1:18">
      <c r="A40" s="18" t="s">
        <v>5572</v>
      </c>
      <c r="B40">
        <v>803</v>
      </c>
      <c r="C40" s="6">
        <v>10718610.779999996</v>
      </c>
      <c r="D40" s="2"/>
      <c r="E40" s="2"/>
    </row>
    <row r="41" spans="1:18">
      <c r="A41" s="5" t="s">
        <v>5544</v>
      </c>
      <c r="B41">
        <v>2172</v>
      </c>
      <c r="C41" s="6">
        <v>11012182.350000026</v>
      </c>
      <c r="D41" s="2">
        <f>GETPIVOTDATA("Sum of SaleAmount",$A$29,"First","B-")/GETPIVOTDATA("Sum of SaleAmount",$A$29)</f>
        <v>5.045104252424365E-2</v>
      </c>
      <c r="E41" s="2">
        <f>GETPIVOTDATA("Count of ItemNo",$A$29,"First","B-")/GETPIVOTDATA("Count of ItemNo",$A$29)</f>
        <v>0.3386870419460471</v>
      </c>
    </row>
    <row r="42" spans="1:18">
      <c r="A42" s="18" t="s">
        <v>5573</v>
      </c>
      <c r="B42">
        <v>2172</v>
      </c>
      <c r="C42" s="6">
        <v>11012182.350000026</v>
      </c>
      <c r="E42" s="2"/>
    </row>
    <row r="43" spans="1:18">
      <c r="A43" s="5" t="s">
        <v>5551</v>
      </c>
      <c r="B43">
        <v>6413</v>
      </c>
      <c r="C43" s="6">
        <v>218274624.24999943</v>
      </c>
    </row>
    <row r="49" spans="1:12">
      <c r="A49" s="4" t="s">
        <v>5552</v>
      </c>
      <c r="B49" s="4" t="s">
        <v>5574</v>
      </c>
    </row>
    <row r="50" spans="1:12">
      <c r="A50" s="4" t="s">
        <v>5550</v>
      </c>
      <c r="B50" t="s">
        <v>5533</v>
      </c>
      <c r="C50" t="s">
        <v>5529</v>
      </c>
      <c r="D50" t="s">
        <v>5539</v>
      </c>
      <c r="E50" t="s">
        <v>5544</v>
      </c>
      <c r="F50" t="s">
        <v>5551</v>
      </c>
      <c r="G50" s="17" t="s">
        <v>5533</v>
      </c>
      <c r="H50" s="17" t="s">
        <v>5529</v>
      </c>
      <c r="I50" s="17" t="s">
        <v>5539</v>
      </c>
      <c r="J50" s="17" t="s">
        <v>5544</v>
      </c>
      <c r="L50" s="19" t="s">
        <v>5575</v>
      </c>
    </row>
    <row r="51" spans="1:12">
      <c r="A51" s="5" t="s">
        <v>18</v>
      </c>
      <c r="B51" s="6">
        <v>31524207.210000016</v>
      </c>
      <c r="C51" s="6">
        <v>13010465.610000001</v>
      </c>
      <c r="D51" s="6">
        <v>23641637.720000029</v>
      </c>
      <c r="E51" s="6">
        <v>2056845.2500000009</v>
      </c>
      <c r="F51" s="6">
        <v>70233155.790000051</v>
      </c>
      <c r="G51" s="2">
        <f t="shared" ref="G51:G67" si="2">B51/$F51</f>
        <v>0.44885078643281612</v>
      </c>
      <c r="H51" s="2">
        <f t="shared" ref="H51:H67" si="3">C51/$F51</f>
        <v>0.18524677502605486</v>
      </c>
      <c r="I51" s="2">
        <f t="shared" ref="I51:I67" si="4">D51/$F51</f>
        <v>0.33661648055071697</v>
      </c>
      <c r="J51" s="2">
        <f t="shared" ref="J51:J67" si="5">E51/$F51</f>
        <v>2.9285957990411973E-2</v>
      </c>
      <c r="K51" s="1">
        <f>F51*0.3</f>
        <v>21069946.737000015</v>
      </c>
    </row>
    <row r="52" spans="1:12">
      <c r="A52" s="5" t="s">
        <v>1380</v>
      </c>
      <c r="B52" s="6"/>
      <c r="C52" s="6"/>
      <c r="D52" s="6">
        <v>27259.47</v>
      </c>
      <c r="E52" s="6">
        <v>117648.81999999999</v>
      </c>
      <c r="F52" s="6">
        <v>144908.28999999998</v>
      </c>
      <c r="G52" s="2">
        <f t="shared" si="2"/>
        <v>0</v>
      </c>
      <c r="H52" s="2">
        <f t="shared" si="3"/>
        <v>0</v>
      </c>
      <c r="I52" s="2">
        <f t="shared" si="4"/>
        <v>0.1881153245269819</v>
      </c>
      <c r="J52" s="2">
        <f t="shared" si="5"/>
        <v>0.81188467547301824</v>
      </c>
      <c r="K52" s="1">
        <f t="shared" ref="K52:K67" si="6">F52*0.3</f>
        <v>43472.486999999994</v>
      </c>
    </row>
    <row r="53" spans="1:12">
      <c r="A53" s="5" t="s">
        <v>39</v>
      </c>
      <c r="B53" s="6">
        <v>1330609.6800000002</v>
      </c>
      <c r="C53" s="6">
        <v>314503.14</v>
      </c>
      <c r="D53" s="6">
        <v>1343727.0900000003</v>
      </c>
      <c r="E53" s="6">
        <v>29724.880000000001</v>
      </c>
      <c r="F53" s="6">
        <v>3018564.7900000005</v>
      </c>
      <c r="G53" s="2">
        <f t="shared" si="2"/>
        <v>0.44080871956371026</v>
      </c>
      <c r="H53" s="20">
        <f t="shared" si="3"/>
        <v>0.10418962715059032</v>
      </c>
      <c r="I53" s="2">
        <f t="shared" si="4"/>
        <v>0.44515429798013384</v>
      </c>
      <c r="J53" s="2">
        <f t="shared" si="5"/>
        <v>9.8473553055655957E-3</v>
      </c>
      <c r="K53" s="1">
        <f t="shared" si="6"/>
        <v>905569.43700000015</v>
      </c>
    </row>
    <row r="54" spans="1:12">
      <c r="A54" s="5" t="s">
        <v>32</v>
      </c>
      <c r="B54" s="6">
        <v>2977465.1</v>
      </c>
      <c r="C54" s="6">
        <v>1388402.59</v>
      </c>
      <c r="D54" s="6">
        <v>3466927.5599999996</v>
      </c>
      <c r="E54" s="6">
        <v>349086.77999999997</v>
      </c>
      <c r="F54" s="6">
        <v>8181882.0300000003</v>
      </c>
      <c r="G54" s="2">
        <f t="shared" si="2"/>
        <v>0.36390956128219804</v>
      </c>
      <c r="H54" s="2">
        <f t="shared" si="3"/>
        <v>0.16969232566654349</v>
      </c>
      <c r="I54" s="2">
        <f t="shared" si="4"/>
        <v>0.42373228400116636</v>
      </c>
      <c r="J54" s="2">
        <f t="shared" si="5"/>
        <v>4.266582905009203E-2</v>
      </c>
      <c r="K54" s="1">
        <f t="shared" si="6"/>
        <v>2454564.6090000002</v>
      </c>
    </row>
    <row r="55" spans="1:12">
      <c r="A55" s="5" t="s">
        <v>48</v>
      </c>
      <c r="B55" s="6">
        <v>3156335.4900000007</v>
      </c>
      <c r="C55" s="6">
        <v>1149913.1600000001</v>
      </c>
      <c r="D55" s="6">
        <v>3449828.0799999991</v>
      </c>
      <c r="E55" s="6">
        <v>517810.0799999999</v>
      </c>
      <c r="F55" s="6">
        <v>8273886.8099999996</v>
      </c>
      <c r="G55" s="2">
        <f t="shared" si="2"/>
        <v>0.38148158930397563</v>
      </c>
      <c r="H55" s="20">
        <f t="shared" si="3"/>
        <v>0.13898101175498195</v>
      </c>
      <c r="I55" s="2">
        <f t="shared" si="4"/>
        <v>0.41695374365412663</v>
      </c>
      <c r="J55" s="2">
        <f t="shared" si="5"/>
        <v>6.2583655286915868E-2</v>
      </c>
      <c r="K55" s="1">
        <f t="shared" si="6"/>
        <v>2482166.0429999996</v>
      </c>
    </row>
    <row r="56" spans="1:12">
      <c r="A56" s="5" t="s">
        <v>26</v>
      </c>
      <c r="B56" s="6">
        <v>16297500.250000007</v>
      </c>
      <c r="C56" s="6">
        <v>6232607.8299999991</v>
      </c>
      <c r="D56" s="6">
        <v>13640344.049999982</v>
      </c>
      <c r="E56" s="6">
        <v>1245288.2199999995</v>
      </c>
      <c r="F56" s="6">
        <v>37415740.349999987</v>
      </c>
      <c r="G56" s="2">
        <f t="shared" si="2"/>
        <v>0.4355787189441519</v>
      </c>
      <c r="H56" s="2">
        <f t="shared" si="3"/>
        <v>0.16657716168911788</v>
      </c>
      <c r="I56" s="2">
        <f t="shared" si="4"/>
        <v>0.36456165032158683</v>
      </c>
      <c r="J56" s="2">
        <f t="shared" si="5"/>
        <v>3.3282469045143454E-2</v>
      </c>
      <c r="K56" s="1">
        <f t="shared" si="6"/>
        <v>11224722.104999995</v>
      </c>
    </row>
    <row r="57" spans="1:12">
      <c r="A57" s="5" t="s">
        <v>1034</v>
      </c>
      <c r="B57" s="6"/>
      <c r="C57" s="6"/>
      <c r="D57" s="6">
        <v>58562.81</v>
      </c>
      <c r="E57" s="6">
        <v>8514.409999999998</v>
      </c>
      <c r="F57" s="6">
        <v>67077.22</v>
      </c>
      <c r="G57" s="2">
        <f t="shared" si="2"/>
        <v>0</v>
      </c>
      <c r="H57" s="2">
        <f t="shared" si="3"/>
        <v>0</v>
      </c>
      <c r="I57" s="2">
        <f t="shared" si="4"/>
        <v>0.87306555042084322</v>
      </c>
      <c r="J57" s="2">
        <f t="shared" si="5"/>
        <v>0.12693444957915664</v>
      </c>
      <c r="K57" s="1">
        <f t="shared" si="6"/>
        <v>20123.166000000001</v>
      </c>
    </row>
    <row r="58" spans="1:12">
      <c r="A58" s="5" t="s">
        <v>7</v>
      </c>
      <c r="B58" s="6">
        <v>16864177.220000003</v>
      </c>
      <c r="C58" s="6">
        <v>17831020.799999993</v>
      </c>
      <c r="D58" s="6">
        <v>3454688.4299999997</v>
      </c>
      <c r="E58" s="6">
        <v>70078.62</v>
      </c>
      <c r="F58" s="6">
        <v>38219965.069999993</v>
      </c>
      <c r="G58" s="2">
        <f t="shared" si="2"/>
        <v>0.44123999561781929</v>
      </c>
      <c r="H58" s="20">
        <f t="shared" si="3"/>
        <v>0.46653681570201383</v>
      </c>
      <c r="I58" s="2">
        <f t="shared" si="4"/>
        <v>9.038962813473865E-2</v>
      </c>
      <c r="J58" s="2">
        <f t="shared" si="5"/>
        <v>1.8335605454283062E-3</v>
      </c>
      <c r="K58" s="1">
        <f t="shared" si="6"/>
        <v>11465989.520999998</v>
      </c>
    </row>
    <row r="59" spans="1:12">
      <c r="A59" s="5" t="s">
        <v>154</v>
      </c>
      <c r="B59" s="6">
        <v>301582.65000000002</v>
      </c>
      <c r="C59" s="6"/>
      <c r="D59" s="6">
        <v>970636.09</v>
      </c>
      <c r="E59" s="6">
        <v>229024.99</v>
      </c>
      <c r="F59" s="6">
        <v>1501243.73</v>
      </c>
      <c r="G59" s="20">
        <f t="shared" si="2"/>
        <v>0.20088853260356332</v>
      </c>
      <c r="H59" s="2">
        <f t="shared" si="3"/>
        <v>0</v>
      </c>
      <c r="I59" s="2">
        <f t="shared" si="4"/>
        <v>0.64655463373692157</v>
      </c>
      <c r="J59" s="2">
        <f t="shared" si="5"/>
        <v>0.15255683365951508</v>
      </c>
      <c r="K59" s="1">
        <f t="shared" si="6"/>
        <v>450373.11900000001</v>
      </c>
    </row>
    <row r="60" spans="1:12">
      <c r="A60" s="5" t="s">
        <v>132</v>
      </c>
      <c r="B60" s="6">
        <v>632326.77</v>
      </c>
      <c r="C60" s="6"/>
      <c r="D60" s="6">
        <v>641247.88000000024</v>
      </c>
      <c r="E60" s="6">
        <v>201757.71000000002</v>
      </c>
      <c r="F60" s="6">
        <v>1475332.3600000003</v>
      </c>
      <c r="G60" s="2">
        <f t="shared" si="2"/>
        <v>0.42859953942852569</v>
      </c>
      <c r="H60" s="20">
        <f t="shared" si="3"/>
        <v>0</v>
      </c>
      <c r="I60" s="2">
        <f t="shared" si="4"/>
        <v>0.43464638706901276</v>
      </c>
      <c r="J60" s="20">
        <f t="shared" si="5"/>
        <v>0.13675407350246149</v>
      </c>
      <c r="K60" s="1">
        <f t="shared" si="6"/>
        <v>442599.7080000001</v>
      </c>
    </row>
    <row r="61" spans="1:12">
      <c r="A61" s="5" t="s">
        <v>1093</v>
      </c>
      <c r="B61" s="6"/>
      <c r="C61" s="6"/>
      <c r="D61" s="6">
        <v>49968.509999999995</v>
      </c>
      <c r="E61" s="6">
        <v>25585.3</v>
      </c>
      <c r="F61" s="6">
        <v>75553.81</v>
      </c>
      <c r="G61" s="2">
        <f t="shared" si="2"/>
        <v>0</v>
      </c>
      <c r="H61" s="2">
        <f t="shared" si="3"/>
        <v>0</v>
      </c>
      <c r="I61" s="2">
        <f t="shared" si="4"/>
        <v>0.66136320590583053</v>
      </c>
      <c r="J61" s="2">
        <f t="shared" si="5"/>
        <v>0.33863679409416947</v>
      </c>
      <c r="K61" s="1">
        <f t="shared" si="6"/>
        <v>22666.143</v>
      </c>
    </row>
    <row r="62" spans="1:12">
      <c r="A62" s="5" t="s">
        <v>253</v>
      </c>
      <c r="B62" s="6">
        <v>151007.72</v>
      </c>
      <c r="C62" s="6"/>
      <c r="D62" s="6">
        <v>153771.09999999998</v>
      </c>
      <c r="E62" s="6">
        <v>5445.26</v>
      </c>
      <c r="F62" s="6">
        <v>310224.07999999996</v>
      </c>
      <c r="G62" s="2">
        <f t="shared" si="2"/>
        <v>0.48676982134978053</v>
      </c>
      <c r="H62" s="20">
        <f t="shared" si="3"/>
        <v>0</v>
      </c>
      <c r="I62" s="2">
        <f t="shared" si="4"/>
        <v>0.49567751155874168</v>
      </c>
      <c r="J62" s="2">
        <f t="shared" si="5"/>
        <v>1.7552667091477878E-2</v>
      </c>
      <c r="K62" s="1">
        <f t="shared" si="6"/>
        <v>93067.223999999987</v>
      </c>
    </row>
    <row r="63" spans="1:12">
      <c r="A63" s="5" t="s">
        <v>54</v>
      </c>
      <c r="B63" s="6">
        <v>5283944.4600000018</v>
      </c>
      <c r="C63" s="6">
        <v>264545.36</v>
      </c>
      <c r="D63" s="6">
        <v>14527020.889999989</v>
      </c>
      <c r="E63" s="6">
        <v>3358347.0899999971</v>
      </c>
      <c r="F63" s="6">
        <v>23433857.79999999</v>
      </c>
      <c r="G63" s="20">
        <f t="shared" si="2"/>
        <v>0.22548333719085742</v>
      </c>
      <c r="H63" s="20">
        <f t="shared" si="3"/>
        <v>1.1289023013530453E-2</v>
      </c>
      <c r="I63" s="20">
        <f t="shared" si="4"/>
        <v>0.6199158932337635</v>
      </c>
      <c r="J63" s="20">
        <f t="shared" si="5"/>
        <v>0.14331174656184859</v>
      </c>
      <c r="K63" s="1">
        <f t="shared" si="6"/>
        <v>7030157.3399999971</v>
      </c>
    </row>
    <row r="64" spans="1:12">
      <c r="A64" s="5" t="s">
        <v>74</v>
      </c>
      <c r="B64" s="6">
        <v>3314276.87</v>
      </c>
      <c r="C64" s="6">
        <v>377677.30000000005</v>
      </c>
      <c r="D64" s="6">
        <v>1593571.9100000001</v>
      </c>
      <c r="E64" s="6">
        <v>168004.18</v>
      </c>
      <c r="F64" s="6">
        <v>5453530.2599999998</v>
      </c>
      <c r="G64" s="21">
        <f t="shared" si="2"/>
        <v>0.60773053636636465</v>
      </c>
      <c r="H64" s="21">
        <f t="shared" si="3"/>
        <v>6.9253727767891779E-2</v>
      </c>
      <c r="I64" s="2">
        <f t="shared" si="4"/>
        <v>0.29220923585743525</v>
      </c>
      <c r="J64" s="2">
        <f t="shared" si="5"/>
        <v>3.0806500008308379E-2</v>
      </c>
      <c r="K64" s="1">
        <f t="shared" si="6"/>
        <v>1636059.078</v>
      </c>
    </row>
    <row r="65" spans="1:12">
      <c r="A65" s="5" t="s">
        <v>10</v>
      </c>
      <c r="B65" s="6">
        <v>2076442.3299999998</v>
      </c>
      <c r="C65" s="6">
        <v>1950266.9500000002</v>
      </c>
      <c r="D65" s="6">
        <v>3939965.1800000025</v>
      </c>
      <c r="E65" s="6">
        <v>1446602.1199999987</v>
      </c>
      <c r="F65" s="6">
        <v>9413276.5800000019</v>
      </c>
      <c r="G65" s="20">
        <f t="shared" si="2"/>
        <v>0.22058656328145407</v>
      </c>
      <c r="H65" s="2">
        <f t="shared" si="3"/>
        <v>0.20718258232671624</v>
      </c>
      <c r="I65" s="2">
        <f t="shared" si="4"/>
        <v>0.41855406526257638</v>
      </c>
      <c r="J65" s="20">
        <f t="shared" si="5"/>
        <v>0.15367678912925328</v>
      </c>
      <c r="K65" s="1">
        <f t="shared" si="6"/>
        <v>2823982.9740000004</v>
      </c>
    </row>
    <row r="66" spans="1:12">
      <c r="A66" s="5" t="s">
        <v>60</v>
      </c>
      <c r="B66" s="6">
        <v>3515522.2100000004</v>
      </c>
      <c r="C66" s="6">
        <v>1081884.1300000001</v>
      </c>
      <c r="D66" s="6">
        <v>5276600.3</v>
      </c>
      <c r="E66" s="6">
        <v>1182418.6400000008</v>
      </c>
      <c r="F66" s="6">
        <v>11056425.280000001</v>
      </c>
      <c r="G66" s="2">
        <f t="shared" si="2"/>
        <v>0.317961919966957</v>
      </c>
      <c r="H66" s="20">
        <f t="shared" si="3"/>
        <v>9.7851168221343959E-2</v>
      </c>
      <c r="I66" s="2">
        <f t="shared" si="4"/>
        <v>0.47724288514343394</v>
      </c>
      <c r="J66" s="20">
        <f t="shared" si="5"/>
        <v>0.10694402666826512</v>
      </c>
      <c r="K66" s="1">
        <f t="shared" si="6"/>
        <v>3316927.5840000003</v>
      </c>
    </row>
    <row r="67" spans="1:12">
      <c r="A67" s="5" t="s">
        <v>5551</v>
      </c>
      <c r="B67" s="6">
        <v>87425397.960000038</v>
      </c>
      <c r="C67" s="6">
        <v>43601286.869999997</v>
      </c>
      <c r="D67" s="6">
        <v>76235757.070000008</v>
      </c>
      <c r="E67" s="6">
        <v>11012182.349999996</v>
      </c>
      <c r="F67" s="6">
        <v>218274624.25000006</v>
      </c>
      <c r="G67" s="2">
        <f t="shared" si="2"/>
        <v>0.400529371017804</v>
      </c>
      <c r="H67" s="2">
        <f t="shared" si="3"/>
        <v>0.19975426378497127</v>
      </c>
      <c r="I67" s="2">
        <f t="shared" si="4"/>
        <v>0.34926532267298127</v>
      </c>
      <c r="J67" s="2">
        <f t="shared" si="5"/>
        <v>5.0451042524243372E-2</v>
      </c>
      <c r="K67" s="1">
        <f t="shared" si="6"/>
        <v>65482387.275000013</v>
      </c>
    </row>
    <row r="70" spans="1:12">
      <c r="L70" t="s">
        <v>5577</v>
      </c>
    </row>
    <row r="71" spans="1:12">
      <c r="A71" s="4" t="s">
        <v>5552</v>
      </c>
      <c r="B71" s="4" t="s">
        <v>5574</v>
      </c>
      <c r="L71" t="s">
        <v>5578</v>
      </c>
    </row>
    <row r="72" spans="1:12">
      <c r="A72" s="4" t="s">
        <v>5550</v>
      </c>
      <c r="B72" t="s">
        <v>5533</v>
      </c>
      <c r="C72" t="s">
        <v>5529</v>
      </c>
      <c r="D72" t="s">
        <v>5539</v>
      </c>
      <c r="E72" t="s">
        <v>5544</v>
      </c>
      <c r="F72" t="s">
        <v>5551</v>
      </c>
      <c r="G72" s="17" t="s">
        <v>5533</v>
      </c>
      <c r="H72" s="17" t="s">
        <v>5529</v>
      </c>
      <c r="I72" s="17" t="s">
        <v>5539</v>
      </c>
      <c r="J72" s="17" t="s">
        <v>5544</v>
      </c>
      <c r="L72" s="19" t="s">
        <v>5576</v>
      </c>
    </row>
    <row r="73" spans="1:12">
      <c r="A73" s="5" t="s">
        <v>30</v>
      </c>
      <c r="B73" s="6">
        <v>37979095.820000015</v>
      </c>
      <c r="C73" s="6">
        <v>12578512.470000001</v>
      </c>
      <c r="D73" s="6">
        <v>28476691.379999988</v>
      </c>
      <c r="E73" s="6">
        <v>3042897.8000000012</v>
      </c>
      <c r="F73" s="6">
        <v>82077197.469999999</v>
      </c>
      <c r="G73" s="2">
        <f>B73/$F73</f>
        <v>0.46272408160478112</v>
      </c>
      <c r="H73" s="2">
        <f t="shared" ref="H73:J73" si="7">C73/$F73</f>
        <v>0.15325221690954505</v>
      </c>
      <c r="I73" s="2">
        <f t="shared" si="7"/>
        <v>0.34695009403078719</v>
      </c>
      <c r="J73" s="2">
        <f t="shared" si="7"/>
        <v>3.707360745488672E-2</v>
      </c>
      <c r="K73" s="2"/>
    </row>
    <row r="74" spans="1:12">
      <c r="A74" s="5" t="s">
        <v>14</v>
      </c>
      <c r="B74" s="6">
        <v>6104251.4100000001</v>
      </c>
      <c r="C74" s="6">
        <v>8194746.3099999996</v>
      </c>
      <c r="D74" s="6">
        <v>2771496.2199999993</v>
      </c>
      <c r="E74" s="6">
        <v>202464.25999999995</v>
      </c>
      <c r="F74" s="6">
        <v>17272958.199999999</v>
      </c>
      <c r="G74" s="2">
        <f t="shared" ref="G74:G108" si="8">B74/$F74</f>
        <v>0.35339930423730198</v>
      </c>
      <c r="H74" s="2">
        <f t="shared" ref="H74:H108" si="9">C74/$F74</f>
        <v>0.4744263382748185</v>
      </c>
      <c r="I74" s="2">
        <f t="shared" ref="I74:I108" si="10">D74/$F74</f>
        <v>0.16045289914497676</v>
      </c>
      <c r="J74" s="2">
        <f t="shared" ref="J74:J108" si="11">E74/$F74</f>
        <v>1.1721458342902721E-2</v>
      </c>
      <c r="K74" s="2"/>
    </row>
    <row r="75" spans="1:12">
      <c r="A75" s="5" t="s">
        <v>11</v>
      </c>
      <c r="B75" s="6">
        <v>6301947.3300000001</v>
      </c>
      <c r="C75" s="6">
        <v>4116636.17</v>
      </c>
      <c r="D75" s="6">
        <v>3605266.5299999993</v>
      </c>
      <c r="E75" s="6">
        <v>437199.12</v>
      </c>
      <c r="F75" s="6">
        <v>14461049.149999999</v>
      </c>
      <c r="G75" s="2">
        <f t="shared" si="8"/>
        <v>0.43578769870926004</v>
      </c>
      <c r="H75" s="2">
        <f t="shared" si="9"/>
        <v>0.28467064369254291</v>
      </c>
      <c r="I75" s="2">
        <f t="shared" si="10"/>
        <v>0.24930878061499429</v>
      </c>
      <c r="J75" s="2">
        <f t="shared" si="11"/>
        <v>3.0232876983202844E-2</v>
      </c>
      <c r="K75" s="2"/>
    </row>
    <row r="76" spans="1:12">
      <c r="A76" s="5" t="s">
        <v>19</v>
      </c>
      <c r="B76" s="6">
        <v>6875967.8400000008</v>
      </c>
      <c r="C76" s="6">
        <v>3189731.4999999995</v>
      </c>
      <c r="D76" s="6">
        <v>3262038.8000000007</v>
      </c>
      <c r="E76" s="6">
        <v>645908.97000000044</v>
      </c>
      <c r="F76" s="6">
        <v>13973647.110000001</v>
      </c>
      <c r="G76" s="2">
        <f t="shared" si="8"/>
        <v>0.49206680159250138</v>
      </c>
      <c r="H76" s="2">
        <f t="shared" si="9"/>
        <v>0.2282676437218257</v>
      </c>
      <c r="I76" s="2">
        <f t="shared" si="10"/>
        <v>0.2334421911703766</v>
      </c>
      <c r="J76" s="2">
        <f t="shared" si="11"/>
        <v>4.6223363515296358E-2</v>
      </c>
      <c r="K76" s="2"/>
    </row>
    <row r="77" spans="1:12">
      <c r="A77" s="5" t="s">
        <v>38</v>
      </c>
      <c r="B77" s="6">
        <v>5648665.8599999975</v>
      </c>
      <c r="C77" s="6">
        <v>3251235.5499999989</v>
      </c>
      <c r="D77" s="6">
        <v>4292167.6000000015</v>
      </c>
      <c r="E77" s="6">
        <v>223226.46999999997</v>
      </c>
      <c r="F77" s="6">
        <v>13415295.479999999</v>
      </c>
      <c r="G77" s="2">
        <f t="shared" si="8"/>
        <v>0.42106160601689546</v>
      </c>
      <c r="H77" s="2">
        <f t="shared" si="9"/>
        <v>0.24235288405291236</v>
      </c>
      <c r="I77" s="2">
        <f t="shared" si="10"/>
        <v>0.31994581158491203</v>
      </c>
      <c r="J77" s="2">
        <f t="shared" si="11"/>
        <v>1.6639698345280129E-2</v>
      </c>
      <c r="K77" s="2"/>
    </row>
    <row r="78" spans="1:12">
      <c r="A78" s="5" t="s">
        <v>29</v>
      </c>
      <c r="B78" s="6">
        <v>4421345.32</v>
      </c>
      <c r="C78" s="6">
        <v>2938231.8200000003</v>
      </c>
      <c r="D78" s="6">
        <v>3680384.4999999986</v>
      </c>
      <c r="E78" s="6">
        <v>626415.19999999972</v>
      </c>
      <c r="F78" s="6">
        <v>11666376.839999998</v>
      </c>
      <c r="G78" s="2">
        <f t="shared" si="8"/>
        <v>0.37898187077591444</v>
      </c>
      <c r="H78" s="2">
        <f t="shared" si="9"/>
        <v>0.25185469836066093</v>
      </c>
      <c r="I78" s="2">
        <f t="shared" si="10"/>
        <v>0.31546936555154165</v>
      </c>
      <c r="J78" s="2">
        <f t="shared" si="11"/>
        <v>5.3694065311883053E-2</v>
      </c>
      <c r="K78" s="2"/>
    </row>
    <row r="79" spans="1:12">
      <c r="A79" s="5" t="s">
        <v>72</v>
      </c>
      <c r="B79" s="6">
        <v>3149491.04</v>
      </c>
      <c r="C79" s="6">
        <v>440601.3</v>
      </c>
      <c r="D79" s="6">
        <v>5352111.0299999993</v>
      </c>
      <c r="E79" s="6">
        <v>1255413.42</v>
      </c>
      <c r="F79" s="6">
        <v>10197616.789999999</v>
      </c>
      <c r="G79" s="23">
        <f t="shared" si="8"/>
        <v>0.30884579258640688</v>
      </c>
      <c r="H79" s="23">
        <f t="shared" si="9"/>
        <v>4.3206300949851638E-2</v>
      </c>
      <c r="I79" s="2">
        <f t="shared" si="10"/>
        <v>0.52483939534268376</v>
      </c>
      <c r="J79" s="2">
        <f t="shared" si="11"/>
        <v>0.12310851112105774</v>
      </c>
      <c r="K79" s="2"/>
    </row>
    <row r="80" spans="1:12">
      <c r="A80" s="5" t="s">
        <v>27</v>
      </c>
      <c r="B80" s="6">
        <v>1537593.7899999998</v>
      </c>
      <c r="C80" s="6">
        <v>2564944.9499999997</v>
      </c>
      <c r="D80" s="6">
        <v>2801269.6500000013</v>
      </c>
      <c r="E80" s="6">
        <v>495260.52999999985</v>
      </c>
      <c r="F80" s="6">
        <v>7399068.9200000009</v>
      </c>
      <c r="G80" s="2">
        <f t="shared" si="8"/>
        <v>0.2078090914714712</v>
      </c>
      <c r="H80" s="2">
        <f t="shared" si="9"/>
        <v>0.34665779947891057</v>
      </c>
      <c r="I80" s="2">
        <f t="shared" si="10"/>
        <v>0.37859758846522557</v>
      </c>
      <c r="J80" s="2">
        <f t="shared" si="11"/>
        <v>6.693552058439263E-2</v>
      </c>
      <c r="K80" s="2"/>
    </row>
    <row r="81" spans="1:11">
      <c r="A81" s="5" t="s">
        <v>108</v>
      </c>
      <c r="B81" s="6">
        <v>1502022.8699999999</v>
      </c>
      <c r="C81" s="6">
        <v>640966.6</v>
      </c>
      <c r="D81" s="6">
        <v>4573582.2700000042</v>
      </c>
      <c r="E81" s="6">
        <v>609721.28999999992</v>
      </c>
      <c r="F81" s="6">
        <v>7326293.030000004</v>
      </c>
      <c r="G81" s="23">
        <f t="shared" si="8"/>
        <v>0.20501812633612324</v>
      </c>
      <c r="H81" s="23">
        <f t="shared" si="9"/>
        <v>8.7488528970291496E-2</v>
      </c>
      <c r="I81" s="2">
        <f t="shared" si="10"/>
        <v>0.62426963421636461</v>
      </c>
      <c r="J81" s="2">
        <f t="shared" si="11"/>
        <v>8.3223710477220644E-2</v>
      </c>
      <c r="K81" s="2"/>
    </row>
    <row r="82" spans="1:11">
      <c r="A82" s="5" t="s">
        <v>61</v>
      </c>
      <c r="B82" s="6">
        <v>1615433.2</v>
      </c>
      <c r="C82" s="6">
        <v>335037.19</v>
      </c>
      <c r="D82" s="6">
        <v>3448588.9099999988</v>
      </c>
      <c r="E82" s="6">
        <v>1309465.4099999995</v>
      </c>
      <c r="F82" s="6">
        <v>6708524.7099999981</v>
      </c>
      <c r="G82" s="23">
        <f t="shared" si="8"/>
        <v>0.24080304833519803</v>
      </c>
      <c r="H82" s="23">
        <f t="shared" si="9"/>
        <v>4.9942007294179004E-2</v>
      </c>
      <c r="I82" s="2">
        <f t="shared" si="10"/>
        <v>0.51406070024000849</v>
      </c>
      <c r="J82" s="2">
        <f t="shared" si="11"/>
        <v>0.19519424413061451</v>
      </c>
      <c r="K82" s="2"/>
    </row>
    <row r="83" spans="1:11">
      <c r="A83" s="5" t="s">
        <v>71</v>
      </c>
      <c r="B83" s="6">
        <v>2207551.85</v>
      </c>
      <c r="C83" s="6">
        <v>739790.99</v>
      </c>
      <c r="D83" s="6">
        <v>3067647.1399999978</v>
      </c>
      <c r="E83" s="6">
        <v>297960.29000000004</v>
      </c>
      <c r="F83" s="6">
        <v>6312950.2699999977</v>
      </c>
      <c r="G83" s="2">
        <f t="shared" si="8"/>
        <v>0.34968624107346263</v>
      </c>
      <c r="H83" s="2">
        <f t="shared" si="9"/>
        <v>0.11718625339337581</v>
      </c>
      <c r="I83" s="2">
        <f t="shared" si="10"/>
        <v>0.48592924208161059</v>
      </c>
      <c r="J83" s="2">
        <f t="shared" si="11"/>
        <v>4.7198263451551023E-2</v>
      </c>
      <c r="K83" s="2"/>
    </row>
    <row r="84" spans="1:11">
      <c r="A84" s="5" t="s">
        <v>8</v>
      </c>
      <c r="B84" s="6">
        <v>1983680.5699999994</v>
      </c>
      <c r="C84" s="6">
        <v>2603982.41</v>
      </c>
      <c r="D84" s="6">
        <v>829163.46</v>
      </c>
      <c r="E84" s="6">
        <v>32155.160000000003</v>
      </c>
      <c r="F84" s="6">
        <v>5448981.5999999996</v>
      </c>
      <c r="G84" s="2">
        <f t="shared" si="8"/>
        <v>0.36404611276352988</v>
      </c>
      <c r="H84" s="2">
        <f t="shared" si="9"/>
        <v>0.47788423620296322</v>
      </c>
      <c r="I84" s="2">
        <f t="shared" si="10"/>
        <v>0.15216851897609637</v>
      </c>
      <c r="J84" s="2">
        <f t="shared" si="11"/>
        <v>5.9011320574105085E-3</v>
      </c>
      <c r="K84" s="2"/>
    </row>
    <row r="85" spans="1:11">
      <c r="A85" s="5" t="s">
        <v>21</v>
      </c>
      <c r="B85" s="6">
        <v>1055505.9000000001</v>
      </c>
      <c r="C85" s="6">
        <v>3360097.05</v>
      </c>
      <c r="D85" s="6">
        <v>49140</v>
      </c>
      <c r="E85" s="6"/>
      <c r="F85" s="6">
        <v>4464742.95</v>
      </c>
      <c r="G85" s="2">
        <f t="shared" si="8"/>
        <v>0.23640910838999143</v>
      </c>
      <c r="H85" s="2">
        <f t="shared" si="9"/>
        <v>0.75258465887716997</v>
      </c>
      <c r="I85" s="2">
        <f t="shared" si="10"/>
        <v>1.1006232732838517E-2</v>
      </c>
      <c r="J85" s="2">
        <f t="shared" si="11"/>
        <v>0</v>
      </c>
      <c r="K85" s="2"/>
    </row>
    <row r="86" spans="1:11">
      <c r="A86" s="5" t="s">
        <v>33</v>
      </c>
      <c r="B86" s="6">
        <v>1033518.37</v>
      </c>
      <c r="C86" s="6">
        <v>770845.66</v>
      </c>
      <c r="D86" s="6">
        <v>1015943.73</v>
      </c>
      <c r="E86" s="6">
        <v>196357.77999999994</v>
      </c>
      <c r="F86" s="6">
        <v>3016665.5399999996</v>
      </c>
      <c r="G86" s="2">
        <f t="shared" si="8"/>
        <v>0.34260290254119458</v>
      </c>
      <c r="H86" s="2">
        <f t="shared" si="9"/>
        <v>0.25552904350145494</v>
      </c>
      <c r="I86" s="2">
        <f t="shared" si="10"/>
        <v>0.33677705285154025</v>
      </c>
      <c r="J86" s="2">
        <f t="shared" si="11"/>
        <v>6.5091001105810342E-2</v>
      </c>
      <c r="K86" s="2"/>
    </row>
    <row r="87" spans="1:11">
      <c r="A87" s="5" t="s">
        <v>116</v>
      </c>
      <c r="B87" s="6">
        <v>1302128.71</v>
      </c>
      <c r="C87" s="6"/>
      <c r="D87" s="6">
        <v>1259168.6099999999</v>
      </c>
      <c r="E87" s="6">
        <v>168096.63000000003</v>
      </c>
      <c r="F87" s="6">
        <v>2729393.9499999997</v>
      </c>
      <c r="G87" s="2">
        <f t="shared" si="8"/>
        <v>0.47707613259712844</v>
      </c>
      <c r="H87" s="2">
        <f t="shared" si="9"/>
        <v>0</v>
      </c>
      <c r="I87" s="2">
        <f t="shared" si="10"/>
        <v>0.46133633805409441</v>
      </c>
      <c r="J87" s="2">
        <f t="shared" si="11"/>
        <v>6.1587529348777245E-2</v>
      </c>
      <c r="K87" s="2"/>
    </row>
    <row r="88" spans="1:11">
      <c r="A88" s="5" t="s">
        <v>67</v>
      </c>
      <c r="B88" s="6">
        <v>457149.86000000004</v>
      </c>
      <c r="C88" s="6">
        <v>600137.13000000012</v>
      </c>
      <c r="D88" s="6">
        <v>850801.85</v>
      </c>
      <c r="E88" s="6">
        <v>91456.220000000016</v>
      </c>
      <c r="F88" s="6">
        <v>1999545.0600000003</v>
      </c>
      <c r="G88" s="2">
        <f t="shared" si="8"/>
        <v>0.22862693576907939</v>
      </c>
      <c r="H88" s="2">
        <f t="shared" si="9"/>
        <v>0.30013683712634115</v>
      </c>
      <c r="I88" s="2">
        <f t="shared" si="10"/>
        <v>0.42549771296476802</v>
      </c>
      <c r="J88" s="2">
        <f t="shared" si="11"/>
        <v>4.5738514139811386E-2</v>
      </c>
      <c r="K88" s="2"/>
    </row>
    <row r="89" spans="1:11">
      <c r="A89" s="5" t="s">
        <v>155</v>
      </c>
      <c r="B89" s="6">
        <v>301582.65000000002</v>
      </c>
      <c r="C89" s="6"/>
      <c r="D89" s="6">
        <v>970636.09</v>
      </c>
      <c r="E89" s="6">
        <v>229024.99</v>
      </c>
      <c r="F89" s="6">
        <v>1501243.73</v>
      </c>
      <c r="G89" s="2">
        <f t="shared" si="8"/>
        <v>0.20088853260356332</v>
      </c>
      <c r="H89" s="2">
        <f t="shared" si="9"/>
        <v>0</v>
      </c>
      <c r="I89" s="2">
        <f t="shared" si="10"/>
        <v>0.64655463373692157</v>
      </c>
      <c r="J89" s="2">
        <f t="shared" si="11"/>
        <v>0.15255683365951508</v>
      </c>
      <c r="K89" s="2"/>
    </row>
    <row r="90" spans="1:11">
      <c r="A90" s="5" t="s">
        <v>161</v>
      </c>
      <c r="B90" s="6">
        <v>637928.40999999992</v>
      </c>
      <c r="C90" s="6"/>
      <c r="D90" s="6">
        <v>757022.08999999985</v>
      </c>
      <c r="E90" s="6">
        <v>88670.560000000027</v>
      </c>
      <c r="F90" s="6">
        <v>1483621.0599999998</v>
      </c>
      <c r="G90" s="2">
        <f t="shared" si="8"/>
        <v>0.42998069196995625</v>
      </c>
      <c r="H90" s="2">
        <f t="shared" si="9"/>
        <v>0</v>
      </c>
      <c r="I90" s="2">
        <f t="shared" si="10"/>
        <v>0.51025299546502789</v>
      </c>
      <c r="J90" s="2">
        <f t="shared" si="11"/>
        <v>5.9766312565015786E-2</v>
      </c>
      <c r="K90" s="2"/>
    </row>
    <row r="91" spans="1:11">
      <c r="A91" s="5" t="s">
        <v>281</v>
      </c>
      <c r="B91" s="6">
        <v>238188.84999999998</v>
      </c>
      <c r="C91" s="6"/>
      <c r="D91" s="6">
        <v>384749.51000000007</v>
      </c>
      <c r="E91" s="6">
        <v>308160.23999999993</v>
      </c>
      <c r="F91" s="6">
        <v>931098.60000000009</v>
      </c>
      <c r="G91" s="2">
        <f t="shared" si="8"/>
        <v>0.25581485140241855</v>
      </c>
      <c r="H91" s="2">
        <f t="shared" si="9"/>
        <v>0</v>
      </c>
      <c r="I91" s="2">
        <f t="shared" si="10"/>
        <v>0.41322101654969734</v>
      </c>
      <c r="J91" s="2">
        <f t="shared" si="11"/>
        <v>0.330964132047884</v>
      </c>
      <c r="K91" s="2"/>
    </row>
    <row r="92" spans="1:11">
      <c r="A92" s="5" t="s">
        <v>278</v>
      </c>
      <c r="B92" s="6">
        <v>306405.95999999996</v>
      </c>
      <c r="C92" s="6"/>
      <c r="D92" s="6">
        <v>561788.89</v>
      </c>
      <c r="E92" s="6">
        <v>61712.19</v>
      </c>
      <c r="F92" s="6">
        <v>929907.04</v>
      </c>
      <c r="G92" s="2">
        <f t="shared" si="8"/>
        <v>0.329501710192451</v>
      </c>
      <c r="H92" s="2">
        <f t="shared" si="9"/>
        <v>0</v>
      </c>
      <c r="I92" s="2">
        <f t="shared" si="10"/>
        <v>0.60413446273081228</v>
      </c>
      <c r="J92" s="2">
        <f t="shared" si="11"/>
        <v>6.6363827076736617E-2</v>
      </c>
      <c r="K92" s="2"/>
    </row>
    <row r="93" spans="1:11">
      <c r="A93" s="5" t="s">
        <v>336</v>
      </c>
      <c r="B93" s="6">
        <v>60580.21</v>
      </c>
      <c r="C93" s="6"/>
      <c r="D93" s="6">
        <v>597811.53</v>
      </c>
      <c r="E93" s="6">
        <v>222397.16</v>
      </c>
      <c r="F93" s="6">
        <v>880788.9</v>
      </c>
      <c r="G93" s="2">
        <f t="shared" si="8"/>
        <v>6.8779488479021475E-2</v>
      </c>
      <c r="H93" s="2">
        <f t="shared" si="9"/>
        <v>0</v>
      </c>
      <c r="I93" s="2">
        <f t="shared" si="10"/>
        <v>0.6787228245042598</v>
      </c>
      <c r="J93" s="2">
        <f t="shared" si="11"/>
        <v>0.25249768701671876</v>
      </c>
      <c r="K93" s="2"/>
    </row>
    <row r="94" spans="1:11">
      <c r="A94" s="5" t="s">
        <v>192</v>
      </c>
      <c r="B94" s="6">
        <v>523093.41000000003</v>
      </c>
      <c r="C94" s="6"/>
      <c r="D94" s="6">
        <v>208645.09999999998</v>
      </c>
      <c r="E94" s="6">
        <v>62019.490000000013</v>
      </c>
      <c r="F94" s="6">
        <v>793758</v>
      </c>
      <c r="G94" s="2">
        <f t="shared" si="8"/>
        <v>0.65900867770781524</v>
      </c>
      <c r="H94" s="2">
        <f t="shared" si="9"/>
        <v>0</v>
      </c>
      <c r="I94" s="2">
        <f t="shared" si="10"/>
        <v>0.26285731923331795</v>
      </c>
      <c r="J94" s="2">
        <f t="shared" si="11"/>
        <v>7.8134003058866822E-2</v>
      </c>
      <c r="K94" s="2"/>
    </row>
    <row r="95" spans="1:11">
      <c r="A95" s="5" t="s">
        <v>402</v>
      </c>
      <c r="B95" s="6">
        <v>52466.400000000001</v>
      </c>
      <c r="C95" s="6"/>
      <c r="D95" s="6">
        <v>290031.25000000012</v>
      </c>
      <c r="E95" s="6">
        <v>118288.4</v>
      </c>
      <c r="F95" s="6">
        <v>460786.05000000016</v>
      </c>
      <c r="G95" s="2">
        <f t="shared" si="8"/>
        <v>0.11386282201902594</v>
      </c>
      <c r="H95" s="2">
        <f t="shared" si="9"/>
        <v>0</v>
      </c>
      <c r="I95" s="2">
        <f t="shared" si="10"/>
        <v>0.62942714954152801</v>
      </c>
      <c r="J95" s="2">
        <f t="shared" si="11"/>
        <v>0.2567100284394459</v>
      </c>
      <c r="K95" s="2"/>
    </row>
    <row r="96" spans="1:11">
      <c r="A96" s="5" t="s">
        <v>417</v>
      </c>
      <c r="B96" s="6">
        <v>50937.35</v>
      </c>
      <c r="C96" s="6"/>
      <c r="D96" s="6">
        <v>330708</v>
      </c>
      <c r="E96" s="6">
        <v>56691.869999999995</v>
      </c>
      <c r="F96" s="6">
        <v>438337.22</v>
      </c>
      <c r="G96" s="2">
        <f t="shared" si="8"/>
        <v>0.11620585174126898</v>
      </c>
      <c r="H96" s="2">
        <f t="shared" si="9"/>
        <v>0</v>
      </c>
      <c r="I96" s="2">
        <f t="shared" si="10"/>
        <v>0.75446023041347032</v>
      </c>
      <c r="J96" s="2">
        <f t="shared" si="11"/>
        <v>0.12933391784526077</v>
      </c>
      <c r="K96" s="2"/>
    </row>
    <row r="97" spans="1:11">
      <c r="A97" s="5" t="s">
        <v>276</v>
      </c>
      <c r="B97" s="6">
        <v>179901.81</v>
      </c>
      <c r="C97" s="6"/>
      <c r="D97" s="6">
        <v>193080.12</v>
      </c>
      <c r="E97" s="6">
        <v>55777.840000000004</v>
      </c>
      <c r="F97" s="6">
        <v>428759.77</v>
      </c>
      <c r="G97" s="2">
        <f t="shared" si="8"/>
        <v>0.41958649711935425</v>
      </c>
      <c r="H97" s="2">
        <f t="shared" si="9"/>
        <v>0</v>
      </c>
      <c r="I97" s="2">
        <f t="shared" si="10"/>
        <v>0.45032237982588708</v>
      </c>
      <c r="J97" s="2">
        <f t="shared" si="11"/>
        <v>0.13009112305475862</v>
      </c>
      <c r="K97" s="2"/>
    </row>
    <row r="98" spans="1:11">
      <c r="A98" s="5" t="s">
        <v>99</v>
      </c>
      <c r="B98" s="6">
        <v>316192.51</v>
      </c>
      <c r="C98" s="6"/>
      <c r="D98" s="6">
        <v>68737.52</v>
      </c>
      <c r="E98" s="6">
        <v>7463.4</v>
      </c>
      <c r="F98" s="6">
        <v>392393.43000000005</v>
      </c>
      <c r="G98" s="2">
        <f t="shared" si="8"/>
        <v>0.80580480157376733</v>
      </c>
      <c r="H98" s="2">
        <f t="shared" si="9"/>
        <v>0</v>
      </c>
      <c r="I98" s="2">
        <f t="shared" si="10"/>
        <v>0.17517500229297925</v>
      </c>
      <c r="J98" s="2">
        <f t="shared" si="11"/>
        <v>1.9020196133253297E-2</v>
      </c>
      <c r="K98" s="2"/>
    </row>
    <row r="99" spans="1:11">
      <c r="A99" s="5" t="s">
        <v>259</v>
      </c>
      <c r="B99" s="6">
        <v>151007.72</v>
      </c>
      <c r="C99" s="6"/>
      <c r="D99" s="6">
        <v>203739.61000000002</v>
      </c>
      <c r="E99" s="6">
        <v>31030.559999999998</v>
      </c>
      <c r="F99" s="6">
        <v>385777.89</v>
      </c>
      <c r="G99" s="2">
        <f t="shared" si="8"/>
        <v>0.39143694834351445</v>
      </c>
      <c r="H99" s="2">
        <f t="shared" si="9"/>
        <v>0</v>
      </c>
      <c r="I99" s="2">
        <f t="shared" si="10"/>
        <v>0.52812671560829993</v>
      </c>
      <c r="J99" s="2">
        <f t="shared" si="11"/>
        <v>8.0436336048185647E-2</v>
      </c>
      <c r="K99" s="2"/>
    </row>
    <row r="100" spans="1:11">
      <c r="A100" s="5" t="s">
        <v>252</v>
      </c>
      <c r="B100" s="6">
        <v>78817.789999999994</v>
      </c>
      <c r="C100" s="6"/>
      <c r="D100" s="6">
        <v>287550.92000000004</v>
      </c>
      <c r="E100" s="6">
        <v>10561.68</v>
      </c>
      <c r="F100" s="6">
        <v>376930.39</v>
      </c>
      <c r="G100" s="2">
        <f t="shared" si="8"/>
        <v>0.20910436539754726</v>
      </c>
      <c r="H100" s="2">
        <f t="shared" si="9"/>
        <v>0</v>
      </c>
      <c r="I100" s="2">
        <f t="shared" si="10"/>
        <v>0.76287539457882403</v>
      </c>
      <c r="J100" s="2">
        <f t="shared" si="11"/>
        <v>2.8020240023628767E-2</v>
      </c>
      <c r="K100" s="2"/>
    </row>
    <row r="101" spans="1:11">
      <c r="A101" s="5" t="s">
        <v>612</v>
      </c>
      <c r="B101" s="6"/>
      <c r="C101" s="6"/>
      <c r="D101" s="6">
        <v>237856.91999999998</v>
      </c>
      <c r="E101" s="6">
        <v>42758.98</v>
      </c>
      <c r="F101" s="6">
        <v>280615.89999999997</v>
      </c>
      <c r="G101" s="2">
        <f t="shared" si="8"/>
        <v>0</v>
      </c>
      <c r="H101" s="2">
        <f t="shared" si="9"/>
        <v>0</v>
      </c>
      <c r="I101" s="2">
        <f t="shared" si="10"/>
        <v>0.84762452875977456</v>
      </c>
      <c r="J101" s="2">
        <f t="shared" si="11"/>
        <v>0.15237547124022555</v>
      </c>
      <c r="K101" s="2"/>
    </row>
    <row r="102" spans="1:11">
      <c r="A102" s="5" t="s">
        <v>357</v>
      </c>
      <c r="B102" s="6">
        <v>58849.67</v>
      </c>
      <c r="C102" s="6"/>
      <c r="D102" s="6">
        <v>67668.160000000003</v>
      </c>
      <c r="E102" s="6"/>
      <c r="F102" s="6">
        <v>126517.83</v>
      </c>
      <c r="G102" s="2">
        <f t="shared" si="8"/>
        <v>0.46514922046955753</v>
      </c>
      <c r="H102" s="2">
        <f t="shared" si="9"/>
        <v>0</v>
      </c>
      <c r="I102" s="2">
        <f t="shared" si="10"/>
        <v>0.53485077953044247</v>
      </c>
      <c r="J102" s="2">
        <f t="shared" si="11"/>
        <v>0</v>
      </c>
      <c r="K102" s="2"/>
    </row>
    <row r="103" spans="1:11">
      <c r="A103" s="5" t="s">
        <v>1165</v>
      </c>
      <c r="B103" s="6"/>
      <c r="C103" s="6"/>
      <c r="D103" s="6">
        <v>83043.5</v>
      </c>
      <c r="E103" s="6">
        <v>37299.500000000007</v>
      </c>
      <c r="F103" s="6">
        <v>120343</v>
      </c>
      <c r="G103" s="2">
        <f t="shared" si="8"/>
        <v>0</v>
      </c>
      <c r="H103" s="2">
        <f t="shared" si="9"/>
        <v>0</v>
      </c>
      <c r="I103" s="2">
        <f t="shared" si="10"/>
        <v>0.69005675444354886</v>
      </c>
      <c r="J103" s="2">
        <f t="shared" si="11"/>
        <v>0.3099432455564512</v>
      </c>
      <c r="K103" s="2"/>
    </row>
    <row r="104" spans="1:11">
      <c r="A104" s="5" t="s">
        <v>265</v>
      </c>
      <c r="B104" s="6">
        <v>75940.800000000003</v>
      </c>
      <c r="C104" s="6"/>
      <c r="D104" s="6">
        <v>31941</v>
      </c>
      <c r="E104" s="6"/>
      <c r="F104" s="6">
        <v>107881.8</v>
      </c>
      <c r="G104" s="2">
        <f t="shared" si="8"/>
        <v>0.70392596341551583</v>
      </c>
      <c r="H104" s="2">
        <f t="shared" si="9"/>
        <v>0</v>
      </c>
      <c r="I104" s="2">
        <f t="shared" si="10"/>
        <v>0.29607403658448411</v>
      </c>
      <c r="J104" s="2">
        <f t="shared" si="11"/>
        <v>0</v>
      </c>
      <c r="K104" s="2"/>
    </row>
    <row r="105" spans="1:11">
      <c r="A105" s="5" t="s">
        <v>1035</v>
      </c>
      <c r="B105" s="6"/>
      <c r="C105" s="6"/>
      <c r="D105" s="6">
        <v>58562.81</v>
      </c>
      <c r="E105" s="6">
        <v>18147.899999999998</v>
      </c>
      <c r="F105" s="6">
        <v>76710.709999999992</v>
      </c>
      <c r="G105" s="2">
        <f t="shared" si="8"/>
        <v>0</v>
      </c>
      <c r="H105" s="2">
        <f t="shared" si="9"/>
        <v>0</v>
      </c>
      <c r="I105" s="2">
        <f t="shared" si="10"/>
        <v>0.76342416854178519</v>
      </c>
      <c r="J105" s="2">
        <f t="shared" si="11"/>
        <v>0.2365758314582149</v>
      </c>
      <c r="K105" s="2"/>
    </row>
    <row r="106" spans="1:11">
      <c r="A106" s="5" t="s">
        <v>1501</v>
      </c>
      <c r="B106" s="6"/>
      <c r="C106" s="6"/>
      <c r="D106" s="6">
        <v>24452.74</v>
      </c>
      <c r="E106" s="6">
        <v>28179.039999999994</v>
      </c>
      <c r="F106" s="6">
        <v>52631.78</v>
      </c>
      <c r="G106" s="2">
        <f t="shared" si="8"/>
        <v>0</v>
      </c>
      <c r="H106" s="2">
        <f t="shared" si="9"/>
        <v>0</v>
      </c>
      <c r="I106" s="2">
        <f t="shared" si="10"/>
        <v>0.46460028522691049</v>
      </c>
      <c r="J106" s="2">
        <f t="shared" si="11"/>
        <v>0.53539971477308945</v>
      </c>
      <c r="K106" s="2"/>
    </row>
    <row r="107" spans="1:11">
      <c r="A107" s="5" t="s">
        <v>605</v>
      </c>
      <c r="B107" s="6"/>
      <c r="C107" s="6"/>
      <c r="D107" s="6">
        <v>36214.080000000002</v>
      </c>
      <c r="E107" s="6"/>
      <c r="F107" s="6">
        <v>36214.080000000002</v>
      </c>
      <c r="G107" s="2">
        <f t="shared" si="8"/>
        <v>0</v>
      </c>
      <c r="H107" s="2">
        <f t="shared" si="9"/>
        <v>0</v>
      </c>
      <c r="I107" s="2">
        <f t="shared" si="10"/>
        <v>1</v>
      </c>
      <c r="J107" s="2">
        <f t="shared" si="11"/>
        <v>0</v>
      </c>
      <c r="K107" s="2"/>
    </row>
    <row r="108" spans="1:11">
      <c r="A108" s="5" t="s">
        <v>5551</v>
      </c>
      <c r="B108" s="6">
        <v>86207243.280000016</v>
      </c>
      <c r="C108" s="6">
        <v>46325497.100000001</v>
      </c>
      <c r="D108" s="6">
        <v>74729701.519999981</v>
      </c>
      <c r="E108" s="6">
        <v>11012182.350000001</v>
      </c>
      <c r="F108" s="6">
        <v>218274624.25</v>
      </c>
      <c r="G108" s="2">
        <f t="shared" si="8"/>
        <v>0.39494853593820822</v>
      </c>
      <c r="H108" s="2">
        <f t="shared" si="9"/>
        <v>0.21223491855352491</v>
      </c>
      <c r="I108" s="2">
        <f t="shared" si="10"/>
        <v>0.34236550298402346</v>
      </c>
      <c r="J108" s="2">
        <f t="shared" si="11"/>
        <v>5.0451042524243407E-2</v>
      </c>
      <c r="K108" s="2"/>
    </row>
    <row r="109" spans="1:11">
      <c r="F109" s="2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19"/>
  <sheetViews>
    <sheetView workbookViewId="0">
      <selection activeCell="F1" sqref="F1:F1048576"/>
    </sheetView>
  </sheetViews>
  <sheetFormatPr defaultRowHeight="15"/>
  <cols>
    <col min="5" max="5" width="16" bestFit="1" customWidth="1"/>
    <col min="6" max="6" width="16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4959</v>
      </c>
      <c r="G1" t="s">
        <v>4960</v>
      </c>
      <c r="H1" t="s">
        <v>5528</v>
      </c>
      <c r="I1" s="1" t="s">
        <v>5</v>
      </c>
      <c r="J1" s="1" t="s">
        <v>6</v>
      </c>
    </row>
    <row r="2" spans="1:10">
      <c r="A2" t="s">
        <v>7</v>
      </c>
      <c r="B2" t="s">
        <v>14</v>
      </c>
      <c r="C2" t="s">
        <v>15</v>
      </c>
      <c r="D2" t="s">
        <v>51</v>
      </c>
      <c r="E2" t="s">
        <v>52</v>
      </c>
      <c r="F2" t="s">
        <v>4965</v>
      </c>
      <c r="G2" t="s">
        <v>4972</v>
      </c>
      <c r="H2" t="s">
        <v>5535</v>
      </c>
      <c r="I2" s="1">
        <v>750</v>
      </c>
      <c r="J2" s="1">
        <v>271281.33</v>
      </c>
    </row>
    <row r="3" spans="1:10">
      <c r="A3" t="s">
        <v>7</v>
      </c>
      <c r="B3" t="s">
        <v>14</v>
      </c>
      <c r="C3" t="s">
        <v>15</v>
      </c>
      <c r="D3" t="s">
        <v>51</v>
      </c>
      <c r="E3" t="s">
        <v>77</v>
      </c>
      <c r="F3" t="s">
        <v>4975</v>
      </c>
      <c r="G3" t="s">
        <v>4972</v>
      </c>
      <c r="H3" t="s">
        <v>5535</v>
      </c>
      <c r="I3" s="1">
        <v>559</v>
      </c>
      <c r="J3" s="1">
        <v>198606.71</v>
      </c>
    </row>
    <row r="4" spans="1:10">
      <c r="A4" t="s">
        <v>7</v>
      </c>
      <c r="B4" t="s">
        <v>14</v>
      </c>
      <c r="C4" t="s">
        <v>15</v>
      </c>
      <c r="D4" t="s">
        <v>51</v>
      </c>
      <c r="E4" t="s">
        <v>84</v>
      </c>
      <c r="F4" t="s">
        <v>4965</v>
      </c>
      <c r="G4" t="s">
        <v>4967</v>
      </c>
      <c r="H4" t="s">
        <v>5535</v>
      </c>
      <c r="I4" s="1">
        <v>474</v>
      </c>
      <c r="J4" s="1">
        <v>190075.24</v>
      </c>
    </row>
    <row r="5" spans="1:10">
      <c r="A5" t="s">
        <v>7</v>
      </c>
      <c r="B5" t="s">
        <v>14</v>
      </c>
      <c r="C5" t="s">
        <v>15</v>
      </c>
      <c r="D5" t="s">
        <v>51</v>
      </c>
      <c r="E5" t="s">
        <v>87</v>
      </c>
      <c r="F5" t="s">
        <v>4975</v>
      </c>
      <c r="G5" t="s">
        <v>4967</v>
      </c>
      <c r="H5" t="s">
        <v>5537</v>
      </c>
      <c r="I5" s="1">
        <v>463</v>
      </c>
      <c r="J5" s="1">
        <v>187149.97</v>
      </c>
    </row>
    <row r="6" spans="1:10">
      <c r="A6" t="s">
        <v>26</v>
      </c>
      <c r="B6" t="s">
        <v>91</v>
      </c>
      <c r="C6" t="s">
        <v>92</v>
      </c>
      <c r="D6" t="s">
        <v>28</v>
      </c>
      <c r="E6" t="s">
        <v>93</v>
      </c>
      <c r="F6" t="s">
        <v>4973</v>
      </c>
      <c r="G6" t="s">
        <v>4972</v>
      </c>
      <c r="H6" t="s">
        <v>5538</v>
      </c>
      <c r="I6" s="1">
        <v>2158</v>
      </c>
      <c r="J6" s="1">
        <v>166689.25</v>
      </c>
    </row>
    <row r="7" spans="1:10">
      <c r="A7" t="s">
        <v>7</v>
      </c>
      <c r="B7" t="s">
        <v>11</v>
      </c>
      <c r="C7" t="s">
        <v>110</v>
      </c>
      <c r="D7" t="s">
        <v>111</v>
      </c>
      <c r="E7" t="s">
        <v>112</v>
      </c>
      <c r="F7" t="s">
        <v>5022</v>
      </c>
      <c r="G7" t="s">
        <v>4962</v>
      </c>
      <c r="H7" t="s">
        <v>5535</v>
      </c>
      <c r="I7" s="1">
        <v>797</v>
      </c>
      <c r="J7" s="1">
        <v>148194.60999999999</v>
      </c>
    </row>
    <row r="8" spans="1:10">
      <c r="A8" t="s">
        <v>26</v>
      </c>
      <c r="B8" t="s">
        <v>91</v>
      </c>
      <c r="C8" t="s">
        <v>92</v>
      </c>
      <c r="D8" t="s">
        <v>28</v>
      </c>
      <c r="E8" t="s">
        <v>113</v>
      </c>
      <c r="F8" t="s">
        <v>4973</v>
      </c>
      <c r="G8" t="s">
        <v>4967</v>
      </c>
      <c r="H8" t="s">
        <v>5538</v>
      </c>
      <c r="I8" s="1">
        <v>1710</v>
      </c>
      <c r="J8" s="1">
        <v>146631.79999999999</v>
      </c>
    </row>
    <row r="9" spans="1:10">
      <c r="A9" t="s">
        <v>7</v>
      </c>
      <c r="B9" t="s">
        <v>8</v>
      </c>
      <c r="C9" t="s">
        <v>124</v>
      </c>
      <c r="D9" t="s">
        <v>37</v>
      </c>
      <c r="E9" t="s">
        <v>125</v>
      </c>
      <c r="F9" t="s">
        <v>4993</v>
      </c>
      <c r="G9" t="s">
        <v>4962</v>
      </c>
      <c r="H9" t="s">
        <v>5537</v>
      </c>
      <c r="I9" s="1">
        <v>557</v>
      </c>
      <c r="J9" s="1">
        <v>139252.25</v>
      </c>
    </row>
    <row r="10" spans="1:10">
      <c r="A10" t="s">
        <v>7</v>
      </c>
      <c r="B10" t="s">
        <v>14</v>
      </c>
      <c r="C10" t="s">
        <v>139</v>
      </c>
      <c r="D10" t="s">
        <v>31</v>
      </c>
      <c r="E10" t="s">
        <v>140</v>
      </c>
      <c r="F10" t="s">
        <v>5034</v>
      </c>
      <c r="G10" t="s">
        <v>4962</v>
      </c>
      <c r="H10" t="s">
        <v>5537</v>
      </c>
      <c r="I10" s="1">
        <v>751</v>
      </c>
      <c r="J10" s="1">
        <v>122933.28</v>
      </c>
    </row>
    <row r="11" spans="1:10">
      <c r="A11" t="s">
        <v>26</v>
      </c>
      <c r="B11" t="s">
        <v>71</v>
      </c>
      <c r="C11" t="s">
        <v>141</v>
      </c>
      <c r="D11" t="s">
        <v>35</v>
      </c>
      <c r="E11" t="s">
        <v>142</v>
      </c>
      <c r="F11" t="s">
        <v>5035</v>
      </c>
      <c r="G11" t="s">
        <v>4977</v>
      </c>
      <c r="H11" t="s">
        <v>5535</v>
      </c>
      <c r="I11" s="1">
        <v>2307</v>
      </c>
      <c r="J11" s="1">
        <v>121285.08</v>
      </c>
    </row>
    <row r="12" spans="1:10">
      <c r="A12" t="s">
        <v>7</v>
      </c>
      <c r="B12" t="s">
        <v>8</v>
      </c>
      <c r="C12" t="s">
        <v>150</v>
      </c>
      <c r="D12" t="s">
        <v>31</v>
      </c>
      <c r="E12" t="s">
        <v>151</v>
      </c>
      <c r="F12" t="s">
        <v>4997</v>
      </c>
      <c r="G12" t="s">
        <v>4962</v>
      </c>
      <c r="H12" t="s">
        <v>5537</v>
      </c>
      <c r="I12" s="1">
        <v>706</v>
      </c>
      <c r="J12" s="1">
        <v>115517.79</v>
      </c>
    </row>
    <row r="13" spans="1:10">
      <c r="A13" t="s">
        <v>60</v>
      </c>
      <c r="B13" t="s">
        <v>61</v>
      </c>
      <c r="C13" t="s">
        <v>173</v>
      </c>
      <c r="D13" t="s">
        <v>20</v>
      </c>
      <c r="E13" t="s">
        <v>174</v>
      </c>
      <c r="F13" t="s">
        <v>4988</v>
      </c>
      <c r="G13" t="s">
        <v>4972</v>
      </c>
      <c r="H13" t="s">
        <v>5541</v>
      </c>
      <c r="I13" s="1">
        <v>5549</v>
      </c>
      <c r="J13" s="1">
        <v>100234.67</v>
      </c>
    </row>
    <row r="14" spans="1:10">
      <c r="A14" t="s">
        <v>7</v>
      </c>
      <c r="B14" t="s">
        <v>30</v>
      </c>
      <c r="C14" t="s">
        <v>177</v>
      </c>
      <c r="D14" t="s">
        <v>45</v>
      </c>
      <c r="E14" t="s">
        <v>178</v>
      </c>
      <c r="F14" t="s">
        <v>4970</v>
      </c>
      <c r="G14" t="s">
        <v>4967</v>
      </c>
      <c r="H14" t="s">
        <v>5537</v>
      </c>
      <c r="I14" s="1">
        <v>683</v>
      </c>
      <c r="J14" s="1">
        <v>99365.64</v>
      </c>
    </row>
    <row r="15" spans="1:10">
      <c r="A15" t="s">
        <v>7</v>
      </c>
      <c r="B15" t="s">
        <v>21</v>
      </c>
      <c r="C15" t="s">
        <v>187</v>
      </c>
      <c r="D15" t="s">
        <v>24</v>
      </c>
      <c r="E15" t="s">
        <v>188</v>
      </c>
      <c r="F15" t="s">
        <v>4971</v>
      </c>
      <c r="G15" t="s">
        <v>4962</v>
      </c>
      <c r="H15" t="s">
        <v>5538</v>
      </c>
      <c r="I15" s="1">
        <v>426</v>
      </c>
      <c r="J15" s="1">
        <v>96264</v>
      </c>
    </row>
    <row r="16" spans="1:10">
      <c r="A16" t="s">
        <v>7</v>
      </c>
      <c r="B16" t="s">
        <v>99</v>
      </c>
      <c r="C16" t="s">
        <v>190</v>
      </c>
      <c r="D16" t="s">
        <v>22</v>
      </c>
      <c r="E16" t="s">
        <v>191</v>
      </c>
      <c r="F16" t="s">
        <v>4970</v>
      </c>
      <c r="G16" t="s">
        <v>4962</v>
      </c>
      <c r="H16" t="s">
        <v>5538</v>
      </c>
      <c r="I16" s="1">
        <v>1134</v>
      </c>
      <c r="J16" s="1">
        <v>95256</v>
      </c>
    </row>
    <row r="17" spans="1:10">
      <c r="A17" t="s">
        <v>7</v>
      </c>
      <c r="B17" t="s">
        <v>30</v>
      </c>
      <c r="C17" t="s">
        <v>177</v>
      </c>
      <c r="D17" t="s">
        <v>45</v>
      </c>
      <c r="E17" t="s">
        <v>194</v>
      </c>
      <c r="F17" t="s">
        <v>4970</v>
      </c>
      <c r="G17" t="s">
        <v>4972</v>
      </c>
      <c r="H17" t="s">
        <v>5537</v>
      </c>
      <c r="I17" s="1">
        <v>775</v>
      </c>
      <c r="J17" s="1">
        <v>94441.06</v>
      </c>
    </row>
    <row r="18" spans="1:10">
      <c r="A18" t="s">
        <v>7</v>
      </c>
      <c r="B18" t="s">
        <v>21</v>
      </c>
      <c r="C18" t="s">
        <v>23</v>
      </c>
      <c r="D18" t="s">
        <v>24</v>
      </c>
      <c r="E18" t="s">
        <v>196</v>
      </c>
      <c r="F18" t="s">
        <v>4989</v>
      </c>
      <c r="G18" t="s">
        <v>4962</v>
      </c>
      <c r="H18" t="s">
        <v>5538</v>
      </c>
      <c r="I18" s="1">
        <v>709</v>
      </c>
      <c r="J18" s="1">
        <v>94325.36</v>
      </c>
    </row>
    <row r="19" spans="1:10">
      <c r="A19" t="s">
        <v>7</v>
      </c>
      <c r="B19" t="s">
        <v>30</v>
      </c>
      <c r="C19" t="s">
        <v>53</v>
      </c>
      <c r="D19" t="s">
        <v>9</v>
      </c>
      <c r="E19" t="s">
        <v>200</v>
      </c>
      <c r="F19" t="s">
        <v>4979</v>
      </c>
      <c r="G19" t="s">
        <v>4962</v>
      </c>
      <c r="H19" t="s">
        <v>5535</v>
      </c>
      <c r="I19" s="1">
        <v>377</v>
      </c>
      <c r="J19" s="1">
        <v>93826.25</v>
      </c>
    </row>
    <row r="20" spans="1:10">
      <c r="A20" t="s">
        <v>7</v>
      </c>
      <c r="B20" t="s">
        <v>21</v>
      </c>
      <c r="C20" t="s">
        <v>23</v>
      </c>
      <c r="D20" t="s">
        <v>24</v>
      </c>
      <c r="E20" t="s">
        <v>205</v>
      </c>
      <c r="F20" t="s">
        <v>4989</v>
      </c>
      <c r="G20" t="s">
        <v>4962</v>
      </c>
      <c r="H20" t="s">
        <v>5538</v>
      </c>
      <c r="I20" s="1">
        <v>689</v>
      </c>
      <c r="J20" s="1">
        <v>91664.56</v>
      </c>
    </row>
    <row r="21" spans="1:10">
      <c r="A21" t="s">
        <v>7</v>
      </c>
      <c r="B21" t="s">
        <v>30</v>
      </c>
      <c r="C21" t="s">
        <v>207</v>
      </c>
      <c r="D21" t="s">
        <v>37</v>
      </c>
      <c r="E21" t="s">
        <v>208</v>
      </c>
      <c r="F21" t="s">
        <v>4993</v>
      </c>
      <c r="G21" t="s">
        <v>4962</v>
      </c>
      <c r="H21" t="s">
        <v>5535</v>
      </c>
      <c r="I21" s="1">
        <v>545</v>
      </c>
      <c r="J21" s="1">
        <v>89731.94</v>
      </c>
    </row>
    <row r="22" spans="1:10">
      <c r="A22" t="s">
        <v>7</v>
      </c>
      <c r="B22" t="s">
        <v>30</v>
      </c>
      <c r="C22" t="s">
        <v>213</v>
      </c>
      <c r="D22" t="s">
        <v>22</v>
      </c>
      <c r="E22" t="s">
        <v>214</v>
      </c>
      <c r="F22" t="s">
        <v>4970</v>
      </c>
      <c r="G22" t="s">
        <v>4962</v>
      </c>
      <c r="H22" t="s">
        <v>5537</v>
      </c>
      <c r="I22" s="1">
        <v>370</v>
      </c>
      <c r="J22" s="1">
        <v>88010.09</v>
      </c>
    </row>
    <row r="23" spans="1:10">
      <c r="A23" t="s">
        <v>7</v>
      </c>
      <c r="B23" t="s">
        <v>21</v>
      </c>
      <c r="C23" t="s">
        <v>23</v>
      </c>
      <c r="D23" t="s">
        <v>22</v>
      </c>
      <c r="E23" t="s">
        <v>215</v>
      </c>
      <c r="F23" t="s">
        <v>4989</v>
      </c>
      <c r="G23" t="s">
        <v>4962</v>
      </c>
      <c r="H23" t="s">
        <v>5538</v>
      </c>
      <c r="I23" s="1">
        <v>782</v>
      </c>
      <c r="J23" s="1">
        <v>87857.7</v>
      </c>
    </row>
    <row r="24" spans="1:10">
      <c r="A24" t="s">
        <v>7</v>
      </c>
      <c r="B24" t="s">
        <v>21</v>
      </c>
      <c r="C24" t="s">
        <v>23</v>
      </c>
      <c r="D24" t="s">
        <v>24</v>
      </c>
      <c r="E24" t="s">
        <v>216</v>
      </c>
      <c r="F24" t="s">
        <v>4973</v>
      </c>
      <c r="G24" t="s">
        <v>4962</v>
      </c>
      <c r="H24" t="s">
        <v>5538</v>
      </c>
      <c r="I24" s="1">
        <v>679</v>
      </c>
      <c r="J24" s="1">
        <v>87692.85</v>
      </c>
    </row>
    <row r="25" spans="1:10">
      <c r="A25" t="s">
        <v>7</v>
      </c>
      <c r="B25" t="s">
        <v>30</v>
      </c>
      <c r="C25" t="s">
        <v>218</v>
      </c>
      <c r="D25" t="s">
        <v>219</v>
      </c>
      <c r="E25" t="s">
        <v>220</v>
      </c>
      <c r="F25" t="s">
        <v>4988</v>
      </c>
      <c r="G25" t="s">
        <v>4962</v>
      </c>
      <c r="H25" t="s">
        <v>5537</v>
      </c>
      <c r="I25" s="1">
        <v>622</v>
      </c>
      <c r="J25" s="1">
        <v>87038.63</v>
      </c>
    </row>
    <row r="26" spans="1:10">
      <c r="A26" t="s">
        <v>7</v>
      </c>
      <c r="B26" t="s">
        <v>30</v>
      </c>
      <c r="C26" t="s">
        <v>224</v>
      </c>
      <c r="D26" t="s">
        <v>24</v>
      </c>
      <c r="E26" t="s">
        <v>225</v>
      </c>
      <c r="F26" t="s">
        <v>4970</v>
      </c>
      <c r="G26" t="s">
        <v>4962</v>
      </c>
      <c r="H26" t="s">
        <v>5535</v>
      </c>
      <c r="I26" s="1">
        <v>538</v>
      </c>
      <c r="J26" s="1">
        <v>85699.3</v>
      </c>
    </row>
    <row r="27" spans="1:10">
      <c r="A27" t="s">
        <v>7</v>
      </c>
      <c r="B27" t="s">
        <v>30</v>
      </c>
      <c r="C27" t="s">
        <v>69</v>
      </c>
      <c r="D27" t="s">
        <v>70</v>
      </c>
      <c r="E27" t="s">
        <v>226</v>
      </c>
      <c r="F27" t="s">
        <v>4988</v>
      </c>
      <c r="G27" t="s">
        <v>4962</v>
      </c>
      <c r="H27" t="s">
        <v>5537</v>
      </c>
      <c r="I27" s="1">
        <v>740</v>
      </c>
      <c r="J27" s="1">
        <v>85266.5</v>
      </c>
    </row>
    <row r="28" spans="1:10">
      <c r="A28" t="s">
        <v>7</v>
      </c>
      <c r="B28" t="s">
        <v>14</v>
      </c>
      <c r="C28" t="s">
        <v>228</v>
      </c>
      <c r="D28" t="s">
        <v>31</v>
      </c>
      <c r="E28" t="s">
        <v>229</v>
      </c>
      <c r="F28" t="s">
        <v>5058</v>
      </c>
      <c r="G28" t="s">
        <v>4962</v>
      </c>
      <c r="H28" t="s">
        <v>5537</v>
      </c>
      <c r="I28" s="1">
        <v>281</v>
      </c>
      <c r="J28" s="1">
        <v>84299.94</v>
      </c>
    </row>
    <row r="29" spans="1:10">
      <c r="A29" t="s">
        <v>26</v>
      </c>
      <c r="B29" t="s">
        <v>38</v>
      </c>
      <c r="C29" t="s">
        <v>136</v>
      </c>
      <c r="D29" t="s">
        <v>58</v>
      </c>
      <c r="E29" t="s">
        <v>231</v>
      </c>
      <c r="F29" t="s">
        <v>4974</v>
      </c>
      <c r="G29" t="s">
        <v>5017</v>
      </c>
      <c r="H29" t="s">
        <v>5535</v>
      </c>
      <c r="I29" s="1">
        <v>2551</v>
      </c>
      <c r="J29" s="1">
        <v>84058.14</v>
      </c>
    </row>
    <row r="30" spans="1:10">
      <c r="A30" t="s">
        <v>7</v>
      </c>
      <c r="B30" t="s">
        <v>30</v>
      </c>
      <c r="C30" t="s">
        <v>237</v>
      </c>
      <c r="D30" t="s">
        <v>37</v>
      </c>
      <c r="E30" t="s">
        <v>238</v>
      </c>
      <c r="F30" t="s">
        <v>4988</v>
      </c>
      <c r="G30" t="s">
        <v>4962</v>
      </c>
      <c r="H30" t="s">
        <v>5537</v>
      </c>
      <c r="I30" s="1">
        <v>391</v>
      </c>
      <c r="J30" s="1">
        <v>82217.149999999994</v>
      </c>
    </row>
    <row r="31" spans="1:10">
      <c r="A31" t="s">
        <v>7</v>
      </c>
      <c r="B31" t="s">
        <v>30</v>
      </c>
      <c r="C31" t="s">
        <v>53</v>
      </c>
      <c r="D31" t="s">
        <v>9</v>
      </c>
      <c r="E31" t="s">
        <v>239</v>
      </c>
      <c r="F31" t="s">
        <v>4988</v>
      </c>
      <c r="G31" t="s">
        <v>4962</v>
      </c>
      <c r="H31" t="s">
        <v>5535</v>
      </c>
      <c r="I31" s="1">
        <v>326</v>
      </c>
      <c r="J31" s="1">
        <v>82059.08</v>
      </c>
    </row>
    <row r="32" spans="1:10">
      <c r="A32" t="s">
        <v>7</v>
      </c>
      <c r="B32" t="s">
        <v>21</v>
      </c>
      <c r="C32" t="s">
        <v>244</v>
      </c>
      <c r="D32" t="s">
        <v>22</v>
      </c>
      <c r="E32" t="s">
        <v>245</v>
      </c>
      <c r="F32" t="s">
        <v>4969</v>
      </c>
      <c r="G32" t="s">
        <v>4962</v>
      </c>
      <c r="H32" t="s">
        <v>5538</v>
      </c>
      <c r="I32" s="1">
        <v>753</v>
      </c>
      <c r="J32" s="1">
        <v>80646.3</v>
      </c>
    </row>
    <row r="33" spans="1:10">
      <c r="A33" t="s">
        <v>7</v>
      </c>
      <c r="B33" t="s">
        <v>30</v>
      </c>
      <c r="C33" t="s">
        <v>247</v>
      </c>
      <c r="D33" t="s">
        <v>9</v>
      </c>
      <c r="E33" t="s">
        <v>248</v>
      </c>
      <c r="F33" t="s">
        <v>4988</v>
      </c>
      <c r="G33" t="s">
        <v>4962</v>
      </c>
      <c r="H33" t="s">
        <v>5537</v>
      </c>
      <c r="I33" s="1">
        <v>411</v>
      </c>
      <c r="J33" s="1">
        <v>79756.23</v>
      </c>
    </row>
    <row r="34" spans="1:10">
      <c r="A34" t="s">
        <v>7</v>
      </c>
      <c r="B34" t="s">
        <v>30</v>
      </c>
      <c r="C34" t="s">
        <v>250</v>
      </c>
      <c r="D34" t="s">
        <v>37</v>
      </c>
      <c r="E34" t="s">
        <v>251</v>
      </c>
      <c r="F34" t="s">
        <v>4970</v>
      </c>
      <c r="G34" t="s">
        <v>4962</v>
      </c>
      <c r="H34" t="s">
        <v>5535</v>
      </c>
      <c r="I34" s="1">
        <v>295</v>
      </c>
      <c r="J34" s="1">
        <v>79100.289999999994</v>
      </c>
    </row>
    <row r="35" spans="1:10">
      <c r="A35" t="s">
        <v>253</v>
      </c>
      <c r="C35" t="s">
        <v>254</v>
      </c>
      <c r="D35" t="s">
        <v>255</v>
      </c>
      <c r="E35" t="s">
        <v>256</v>
      </c>
      <c r="F35" t="s">
        <v>5024</v>
      </c>
      <c r="G35" t="s">
        <v>4962</v>
      </c>
      <c r="H35" t="s">
        <v>5535</v>
      </c>
      <c r="I35" s="1">
        <v>1249</v>
      </c>
      <c r="J35" s="1">
        <v>78687</v>
      </c>
    </row>
    <row r="36" spans="1:10">
      <c r="A36" t="s">
        <v>26</v>
      </c>
      <c r="B36" t="s">
        <v>71</v>
      </c>
      <c r="C36" t="s">
        <v>141</v>
      </c>
      <c r="D36" t="s">
        <v>35</v>
      </c>
      <c r="E36" t="s">
        <v>272</v>
      </c>
      <c r="F36" t="s">
        <v>5035</v>
      </c>
      <c r="G36" t="s">
        <v>4990</v>
      </c>
      <c r="H36" t="s">
        <v>5535</v>
      </c>
      <c r="I36" s="1">
        <v>1593</v>
      </c>
      <c r="J36" s="1">
        <v>73652.69</v>
      </c>
    </row>
    <row r="37" spans="1:10">
      <c r="A37" t="s">
        <v>7</v>
      </c>
      <c r="B37" t="s">
        <v>21</v>
      </c>
      <c r="C37" t="s">
        <v>23</v>
      </c>
      <c r="D37" t="s">
        <v>22</v>
      </c>
      <c r="E37" t="s">
        <v>283</v>
      </c>
      <c r="F37" t="s">
        <v>4989</v>
      </c>
      <c r="G37" t="s">
        <v>4962</v>
      </c>
      <c r="H37" t="s">
        <v>5538</v>
      </c>
      <c r="I37" s="1">
        <v>605</v>
      </c>
      <c r="J37" s="1">
        <v>70415.95</v>
      </c>
    </row>
    <row r="38" spans="1:10">
      <c r="A38" t="s">
        <v>253</v>
      </c>
      <c r="C38" t="s">
        <v>254</v>
      </c>
      <c r="D38" t="s">
        <v>255</v>
      </c>
      <c r="E38" t="s">
        <v>289</v>
      </c>
      <c r="F38" t="s">
        <v>4979</v>
      </c>
      <c r="G38" t="s">
        <v>4962</v>
      </c>
      <c r="H38" t="s">
        <v>5535</v>
      </c>
      <c r="I38" s="1">
        <v>1099</v>
      </c>
      <c r="J38" s="1">
        <v>69237</v>
      </c>
    </row>
    <row r="39" spans="1:10">
      <c r="A39" t="s">
        <v>18</v>
      </c>
      <c r="B39" t="s">
        <v>30</v>
      </c>
      <c r="C39" t="s">
        <v>164</v>
      </c>
      <c r="D39" t="s">
        <v>20</v>
      </c>
      <c r="E39" t="s">
        <v>292</v>
      </c>
      <c r="F39" t="s">
        <v>4999</v>
      </c>
      <c r="G39" t="s">
        <v>4977</v>
      </c>
      <c r="H39" t="s">
        <v>5535</v>
      </c>
      <c r="I39" s="1">
        <v>765</v>
      </c>
      <c r="J39" s="1">
        <v>68452.070000000007</v>
      </c>
    </row>
    <row r="40" spans="1:10">
      <c r="A40" t="s">
        <v>7</v>
      </c>
      <c r="B40" t="s">
        <v>14</v>
      </c>
      <c r="C40" t="s">
        <v>25</v>
      </c>
      <c r="D40" t="s">
        <v>24</v>
      </c>
      <c r="E40" t="s">
        <v>296</v>
      </c>
      <c r="F40" t="s">
        <v>4971</v>
      </c>
      <c r="G40" t="s">
        <v>4962</v>
      </c>
      <c r="H40" t="s">
        <v>5535</v>
      </c>
      <c r="I40" s="1">
        <v>1134</v>
      </c>
      <c r="J40" s="1">
        <v>67146.240000000005</v>
      </c>
    </row>
    <row r="41" spans="1:10">
      <c r="A41" t="s">
        <v>7</v>
      </c>
      <c r="B41" t="s">
        <v>14</v>
      </c>
      <c r="C41" t="s">
        <v>228</v>
      </c>
      <c r="D41" t="s">
        <v>31</v>
      </c>
      <c r="E41" t="s">
        <v>297</v>
      </c>
      <c r="F41" t="s">
        <v>5058</v>
      </c>
      <c r="G41" t="s">
        <v>4962</v>
      </c>
      <c r="H41" t="s">
        <v>5537</v>
      </c>
      <c r="I41" s="1">
        <v>372</v>
      </c>
      <c r="J41" s="1">
        <v>67096.539999999994</v>
      </c>
    </row>
    <row r="42" spans="1:10">
      <c r="A42" t="s">
        <v>7</v>
      </c>
      <c r="B42" t="s">
        <v>14</v>
      </c>
      <c r="C42" t="s">
        <v>228</v>
      </c>
      <c r="D42" t="s">
        <v>31</v>
      </c>
      <c r="E42" t="s">
        <v>298</v>
      </c>
      <c r="F42" t="s">
        <v>5058</v>
      </c>
      <c r="G42" t="s">
        <v>4962</v>
      </c>
      <c r="H42" t="s">
        <v>5537</v>
      </c>
      <c r="I42" s="1">
        <v>284</v>
      </c>
      <c r="J42" s="1">
        <v>66631.33</v>
      </c>
    </row>
    <row r="43" spans="1:10">
      <c r="A43" t="s">
        <v>253</v>
      </c>
      <c r="C43" t="s">
        <v>254</v>
      </c>
      <c r="D43" t="s">
        <v>255</v>
      </c>
      <c r="E43" t="s">
        <v>304</v>
      </c>
      <c r="F43" t="s">
        <v>5078</v>
      </c>
      <c r="G43" t="s">
        <v>4962</v>
      </c>
      <c r="H43" t="s">
        <v>5535</v>
      </c>
      <c r="I43" s="1">
        <v>1039</v>
      </c>
      <c r="J43" s="1">
        <v>65457</v>
      </c>
    </row>
    <row r="44" spans="1:10">
      <c r="A44" t="s">
        <v>7</v>
      </c>
      <c r="B44" t="s">
        <v>21</v>
      </c>
      <c r="C44" t="s">
        <v>46</v>
      </c>
      <c r="D44" t="s">
        <v>37</v>
      </c>
      <c r="E44" t="s">
        <v>306</v>
      </c>
      <c r="F44" t="s">
        <v>4971</v>
      </c>
      <c r="G44" t="s">
        <v>4962</v>
      </c>
      <c r="H44" t="s">
        <v>5538</v>
      </c>
      <c r="I44" s="1">
        <v>319</v>
      </c>
      <c r="J44" s="1">
        <v>65315.25</v>
      </c>
    </row>
    <row r="45" spans="1:10">
      <c r="A45" t="s">
        <v>7</v>
      </c>
      <c r="B45" t="s">
        <v>30</v>
      </c>
      <c r="C45" t="s">
        <v>310</v>
      </c>
      <c r="D45" t="s">
        <v>37</v>
      </c>
      <c r="E45" t="s">
        <v>311</v>
      </c>
      <c r="F45" t="s">
        <v>4968</v>
      </c>
      <c r="G45" t="s">
        <v>4962</v>
      </c>
      <c r="H45" t="s">
        <v>5535</v>
      </c>
      <c r="I45" s="1">
        <v>337</v>
      </c>
      <c r="J45" s="1">
        <v>64642.86</v>
      </c>
    </row>
    <row r="46" spans="1:10">
      <c r="A46" t="s">
        <v>7</v>
      </c>
      <c r="B46" t="s">
        <v>30</v>
      </c>
      <c r="C46" t="s">
        <v>312</v>
      </c>
      <c r="D46" t="s">
        <v>37</v>
      </c>
      <c r="E46" t="s">
        <v>313</v>
      </c>
      <c r="F46" t="s">
        <v>5004</v>
      </c>
      <c r="G46" t="s">
        <v>4962</v>
      </c>
      <c r="H46" t="s">
        <v>5535</v>
      </c>
      <c r="I46" s="1">
        <v>372</v>
      </c>
      <c r="J46" s="1">
        <v>64182.57</v>
      </c>
    </row>
    <row r="47" spans="1:10">
      <c r="A47" t="s">
        <v>253</v>
      </c>
      <c r="C47" t="s">
        <v>254</v>
      </c>
      <c r="D47" t="s">
        <v>255</v>
      </c>
      <c r="E47" t="s">
        <v>317</v>
      </c>
      <c r="F47" t="s">
        <v>5084</v>
      </c>
      <c r="G47" t="s">
        <v>4962</v>
      </c>
      <c r="H47" t="s">
        <v>5535</v>
      </c>
      <c r="I47" s="1">
        <v>1002</v>
      </c>
      <c r="J47" s="1">
        <v>63126</v>
      </c>
    </row>
    <row r="48" spans="1:10">
      <c r="A48" t="s">
        <v>7</v>
      </c>
      <c r="B48" t="s">
        <v>21</v>
      </c>
      <c r="C48" t="s">
        <v>23</v>
      </c>
      <c r="D48" t="s">
        <v>22</v>
      </c>
      <c r="E48" t="s">
        <v>319</v>
      </c>
      <c r="F48" t="s">
        <v>4989</v>
      </c>
      <c r="G48" t="s">
        <v>4962</v>
      </c>
      <c r="H48" t="s">
        <v>5538</v>
      </c>
      <c r="I48" s="1">
        <v>522</v>
      </c>
      <c r="J48" s="1">
        <v>62593.02</v>
      </c>
    </row>
    <row r="49" spans="1:10">
      <c r="A49" t="s">
        <v>7</v>
      </c>
      <c r="B49" t="s">
        <v>8</v>
      </c>
      <c r="C49" t="s">
        <v>73</v>
      </c>
      <c r="D49" t="s">
        <v>22</v>
      </c>
      <c r="E49" t="s">
        <v>320</v>
      </c>
      <c r="F49" t="s">
        <v>5085</v>
      </c>
      <c r="G49" t="s">
        <v>4962</v>
      </c>
      <c r="H49" t="s">
        <v>5537</v>
      </c>
      <c r="I49" s="1">
        <v>319</v>
      </c>
      <c r="J49" s="1">
        <v>62530.37</v>
      </c>
    </row>
    <row r="50" spans="1:10">
      <c r="A50" t="s">
        <v>7</v>
      </c>
      <c r="B50" t="s">
        <v>11</v>
      </c>
      <c r="C50" t="s">
        <v>323</v>
      </c>
      <c r="D50" t="s">
        <v>22</v>
      </c>
      <c r="E50" t="s">
        <v>324</v>
      </c>
      <c r="F50" t="s">
        <v>4969</v>
      </c>
      <c r="G50" t="s">
        <v>4962</v>
      </c>
      <c r="H50" t="s">
        <v>5535</v>
      </c>
      <c r="I50" s="1">
        <v>270</v>
      </c>
      <c r="J50" s="1">
        <v>62103.76</v>
      </c>
    </row>
    <row r="51" spans="1:10">
      <c r="A51" t="s">
        <v>26</v>
      </c>
      <c r="B51" t="s">
        <v>71</v>
      </c>
      <c r="C51" t="s">
        <v>329</v>
      </c>
      <c r="D51" t="s">
        <v>28</v>
      </c>
      <c r="E51" t="s">
        <v>330</v>
      </c>
      <c r="F51" t="s">
        <v>4973</v>
      </c>
      <c r="G51" t="s">
        <v>4967</v>
      </c>
      <c r="H51" t="s">
        <v>5535</v>
      </c>
      <c r="I51" s="1">
        <v>883</v>
      </c>
      <c r="J51" s="1">
        <v>61612.74</v>
      </c>
    </row>
    <row r="52" spans="1:10">
      <c r="A52" t="s">
        <v>7</v>
      </c>
      <c r="B52" t="s">
        <v>30</v>
      </c>
      <c r="C52" t="s">
        <v>149</v>
      </c>
      <c r="D52" t="s">
        <v>22</v>
      </c>
      <c r="E52" t="s">
        <v>335</v>
      </c>
      <c r="F52" t="s">
        <v>4979</v>
      </c>
      <c r="G52" t="s">
        <v>4962</v>
      </c>
      <c r="H52" t="s">
        <v>5537</v>
      </c>
      <c r="I52" s="1">
        <v>529</v>
      </c>
      <c r="J52" s="1">
        <v>60943.97</v>
      </c>
    </row>
    <row r="53" spans="1:10">
      <c r="A53" t="s">
        <v>7</v>
      </c>
      <c r="B53" t="s">
        <v>30</v>
      </c>
      <c r="C53" t="s">
        <v>339</v>
      </c>
      <c r="D53" t="s">
        <v>24</v>
      </c>
      <c r="E53" t="s">
        <v>340</v>
      </c>
      <c r="F53" t="s">
        <v>4970</v>
      </c>
      <c r="G53" t="s">
        <v>4962</v>
      </c>
      <c r="H53" t="s">
        <v>5535</v>
      </c>
      <c r="I53" s="1">
        <v>277</v>
      </c>
      <c r="J53" s="1">
        <v>60176.29</v>
      </c>
    </row>
    <row r="54" spans="1:10">
      <c r="A54" t="s">
        <v>18</v>
      </c>
      <c r="B54" t="s">
        <v>30</v>
      </c>
      <c r="C54" t="s">
        <v>164</v>
      </c>
      <c r="D54" t="s">
        <v>35</v>
      </c>
      <c r="E54" t="s">
        <v>359</v>
      </c>
      <c r="F54" t="s">
        <v>4999</v>
      </c>
      <c r="G54" t="s">
        <v>4977</v>
      </c>
      <c r="H54" t="s">
        <v>5535</v>
      </c>
      <c r="I54" s="1">
        <v>930</v>
      </c>
      <c r="J54" s="1">
        <v>58625.440000000002</v>
      </c>
    </row>
    <row r="55" spans="1:10">
      <c r="A55" t="s">
        <v>7</v>
      </c>
      <c r="B55" t="s">
        <v>21</v>
      </c>
      <c r="C55" t="s">
        <v>46</v>
      </c>
      <c r="D55" t="s">
        <v>37</v>
      </c>
      <c r="E55" t="s">
        <v>364</v>
      </c>
      <c r="F55" t="s">
        <v>5040</v>
      </c>
      <c r="G55" t="s">
        <v>4962</v>
      </c>
      <c r="H55" t="s">
        <v>5538</v>
      </c>
      <c r="I55" s="1">
        <v>284</v>
      </c>
      <c r="J55" s="1">
        <v>58149</v>
      </c>
    </row>
    <row r="56" spans="1:10">
      <c r="A56" t="s">
        <v>7</v>
      </c>
      <c r="B56" t="s">
        <v>99</v>
      </c>
      <c r="C56" t="s">
        <v>190</v>
      </c>
      <c r="D56" t="s">
        <v>22</v>
      </c>
      <c r="E56" t="s">
        <v>367</v>
      </c>
      <c r="F56" t="s">
        <v>4970</v>
      </c>
      <c r="G56" t="s">
        <v>4962</v>
      </c>
      <c r="H56" t="s">
        <v>5538</v>
      </c>
      <c r="I56" s="1">
        <v>734</v>
      </c>
      <c r="J56" s="1">
        <v>57802.5</v>
      </c>
    </row>
    <row r="57" spans="1:10">
      <c r="A57" t="s">
        <v>7</v>
      </c>
      <c r="B57" t="s">
        <v>30</v>
      </c>
      <c r="C57" t="s">
        <v>368</v>
      </c>
      <c r="D57" t="s">
        <v>37</v>
      </c>
      <c r="E57" t="s">
        <v>369</v>
      </c>
      <c r="F57" t="s">
        <v>5004</v>
      </c>
      <c r="G57" t="s">
        <v>4962</v>
      </c>
      <c r="H57" t="s">
        <v>5535</v>
      </c>
      <c r="I57" s="1">
        <v>378</v>
      </c>
      <c r="J57" s="1">
        <v>57565.26</v>
      </c>
    </row>
    <row r="58" spans="1:10">
      <c r="A58" t="s">
        <v>7</v>
      </c>
      <c r="B58" t="s">
        <v>30</v>
      </c>
      <c r="C58" t="s">
        <v>370</v>
      </c>
      <c r="D58" t="s">
        <v>9</v>
      </c>
      <c r="E58" t="s">
        <v>371</v>
      </c>
      <c r="F58" t="s">
        <v>5095</v>
      </c>
      <c r="G58" t="s">
        <v>4962</v>
      </c>
      <c r="H58" t="s">
        <v>5535</v>
      </c>
      <c r="I58" s="1">
        <v>219</v>
      </c>
      <c r="J58" s="1">
        <v>57492.32</v>
      </c>
    </row>
    <row r="59" spans="1:10">
      <c r="A59" t="s">
        <v>26</v>
      </c>
      <c r="B59" t="s">
        <v>71</v>
      </c>
      <c r="C59" t="s">
        <v>376</v>
      </c>
      <c r="D59" t="s">
        <v>58</v>
      </c>
      <c r="E59" t="s">
        <v>377</v>
      </c>
      <c r="F59" t="s">
        <v>4979</v>
      </c>
      <c r="G59" t="s">
        <v>5017</v>
      </c>
      <c r="H59" t="s">
        <v>5535</v>
      </c>
      <c r="I59" s="1">
        <v>1567</v>
      </c>
      <c r="J59" s="1">
        <v>56365.440000000002</v>
      </c>
    </row>
    <row r="60" spans="1:10">
      <c r="A60" t="s">
        <v>7</v>
      </c>
      <c r="B60" t="s">
        <v>30</v>
      </c>
      <c r="C60" t="s">
        <v>380</v>
      </c>
      <c r="D60" t="s">
        <v>24</v>
      </c>
      <c r="E60" t="s">
        <v>381</v>
      </c>
      <c r="F60" t="s">
        <v>5024</v>
      </c>
      <c r="G60" t="s">
        <v>4962</v>
      </c>
      <c r="H60" t="s">
        <v>5537</v>
      </c>
      <c r="I60" s="1">
        <v>691</v>
      </c>
      <c r="J60" s="1">
        <v>55817.83</v>
      </c>
    </row>
    <row r="61" spans="1:10">
      <c r="A61" t="s">
        <v>26</v>
      </c>
      <c r="B61" t="s">
        <v>71</v>
      </c>
      <c r="C61" t="s">
        <v>376</v>
      </c>
      <c r="D61" t="s">
        <v>58</v>
      </c>
      <c r="E61" t="s">
        <v>382</v>
      </c>
      <c r="F61" t="s">
        <v>4979</v>
      </c>
      <c r="G61" t="s">
        <v>4967</v>
      </c>
      <c r="H61" t="s">
        <v>5535</v>
      </c>
      <c r="I61" s="1">
        <v>695</v>
      </c>
      <c r="J61" s="1">
        <v>55756.43</v>
      </c>
    </row>
    <row r="62" spans="1:10">
      <c r="A62" t="s">
        <v>18</v>
      </c>
      <c r="B62" t="s">
        <v>192</v>
      </c>
      <c r="C62" t="s">
        <v>391</v>
      </c>
      <c r="D62" t="s">
        <v>20</v>
      </c>
      <c r="E62" t="s">
        <v>392</v>
      </c>
      <c r="F62" t="s">
        <v>4981</v>
      </c>
      <c r="G62" t="s">
        <v>4967</v>
      </c>
      <c r="H62" t="s">
        <v>5537</v>
      </c>
      <c r="I62" s="1">
        <v>271</v>
      </c>
      <c r="J62" s="1">
        <v>54462.47</v>
      </c>
    </row>
    <row r="63" spans="1:10">
      <c r="A63" t="s">
        <v>7</v>
      </c>
      <c r="B63" t="s">
        <v>21</v>
      </c>
      <c r="C63" t="s">
        <v>23</v>
      </c>
      <c r="D63" t="s">
        <v>22</v>
      </c>
      <c r="E63" t="s">
        <v>395</v>
      </c>
      <c r="F63" t="s">
        <v>4970</v>
      </c>
      <c r="G63" t="s">
        <v>4962</v>
      </c>
      <c r="H63" t="s">
        <v>5538</v>
      </c>
      <c r="I63" s="1">
        <v>478</v>
      </c>
      <c r="J63" s="1">
        <v>53703.3</v>
      </c>
    </row>
    <row r="64" spans="1:10">
      <c r="A64" t="s">
        <v>7</v>
      </c>
      <c r="B64" t="s">
        <v>11</v>
      </c>
      <c r="C64" t="s">
        <v>404</v>
      </c>
      <c r="D64" t="s">
        <v>37</v>
      </c>
      <c r="E64" t="s">
        <v>405</v>
      </c>
      <c r="F64" t="s">
        <v>5024</v>
      </c>
      <c r="G64" t="s">
        <v>4962</v>
      </c>
      <c r="H64" t="s">
        <v>5535</v>
      </c>
      <c r="I64" s="1">
        <v>315</v>
      </c>
      <c r="J64" s="1">
        <v>52179.44</v>
      </c>
    </row>
    <row r="65" spans="1:10">
      <c r="A65" t="s">
        <v>7</v>
      </c>
      <c r="B65" t="s">
        <v>30</v>
      </c>
      <c r="C65" t="s">
        <v>312</v>
      </c>
      <c r="D65" t="s">
        <v>37</v>
      </c>
      <c r="E65" t="s">
        <v>412</v>
      </c>
      <c r="F65" t="s">
        <v>4970</v>
      </c>
      <c r="G65" t="s">
        <v>4962</v>
      </c>
      <c r="H65" t="s">
        <v>5535</v>
      </c>
      <c r="I65" s="1">
        <v>280</v>
      </c>
      <c r="J65" s="1">
        <v>51536.93</v>
      </c>
    </row>
    <row r="66" spans="1:10">
      <c r="A66" t="s">
        <v>54</v>
      </c>
      <c r="B66" t="s">
        <v>29</v>
      </c>
      <c r="C66" t="s">
        <v>55</v>
      </c>
      <c r="D66" t="s">
        <v>56</v>
      </c>
      <c r="E66" t="s">
        <v>413</v>
      </c>
      <c r="F66" t="s">
        <v>4981</v>
      </c>
      <c r="G66" t="s">
        <v>4972</v>
      </c>
      <c r="H66" t="s">
        <v>5535</v>
      </c>
      <c r="I66" s="1">
        <v>3338</v>
      </c>
      <c r="J66" s="1">
        <v>51273.55</v>
      </c>
    </row>
    <row r="67" spans="1:10">
      <c r="A67" t="s">
        <v>7</v>
      </c>
      <c r="B67" t="s">
        <v>30</v>
      </c>
      <c r="C67" t="s">
        <v>420</v>
      </c>
      <c r="D67" t="s">
        <v>88</v>
      </c>
      <c r="E67" t="s">
        <v>421</v>
      </c>
      <c r="F67" t="s">
        <v>4989</v>
      </c>
      <c r="G67" t="s">
        <v>4962</v>
      </c>
      <c r="H67" t="s">
        <v>5537</v>
      </c>
      <c r="I67" s="1">
        <v>945</v>
      </c>
      <c r="J67" s="1">
        <v>50517.7</v>
      </c>
    </row>
    <row r="68" spans="1:10">
      <c r="A68" t="s">
        <v>18</v>
      </c>
      <c r="B68" t="s">
        <v>30</v>
      </c>
      <c r="C68" t="s">
        <v>422</v>
      </c>
      <c r="D68" t="s">
        <v>35</v>
      </c>
      <c r="E68" t="s">
        <v>423</v>
      </c>
      <c r="F68" t="s">
        <v>4988</v>
      </c>
      <c r="G68" t="s">
        <v>4967</v>
      </c>
      <c r="H68" t="s">
        <v>5535</v>
      </c>
      <c r="I68" s="1">
        <v>799</v>
      </c>
      <c r="J68" s="1">
        <v>50401.45</v>
      </c>
    </row>
    <row r="69" spans="1:10">
      <c r="A69" t="s">
        <v>7</v>
      </c>
      <c r="B69" t="s">
        <v>8</v>
      </c>
      <c r="C69" t="s">
        <v>425</v>
      </c>
      <c r="D69" t="s">
        <v>219</v>
      </c>
      <c r="E69" t="s">
        <v>426</v>
      </c>
      <c r="F69" t="s">
        <v>4970</v>
      </c>
      <c r="G69" t="s">
        <v>4962</v>
      </c>
      <c r="H69" t="s">
        <v>5537</v>
      </c>
      <c r="I69" s="1">
        <v>701</v>
      </c>
      <c r="J69" s="1">
        <v>50370.35</v>
      </c>
    </row>
    <row r="70" spans="1:10">
      <c r="A70" t="s">
        <v>7</v>
      </c>
      <c r="B70" t="s">
        <v>21</v>
      </c>
      <c r="C70" t="s">
        <v>23</v>
      </c>
      <c r="D70" t="s">
        <v>37</v>
      </c>
      <c r="E70" t="s">
        <v>427</v>
      </c>
      <c r="F70" t="s">
        <v>4970</v>
      </c>
      <c r="G70" t="s">
        <v>4962</v>
      </c>
      <c r="H70" t="s">
        <v>5538</v>
      </c>
      <c r="I70" s="1">
        <v>294</v>
      </c>
      <c r="J70" s="1">
        <v>50318.1</v>
      </c>
    </row>
    <row r="71" spans="1:10">
      <c r="A71" t="s">
        <v>26</v>
      </c>
      <c r="B71" t="s">
        <v>71</v>
      </c>
      <c r="C71" t="s">
        <v>376</v>
      </c>
      <c r="D71" t="s">
        <v>58</v>
      </c>
      <c r="E71" t="s">
        <v>432</v>
      </c>
      <c r="F71" t="s">
        <v>4963</v>
      </c>
      <c r="G71" t="s">
        <v>4967</v>
      </c>
      <c r="H71" t="s">
        <v>5535</v>
      </c>
      <c r="I71" s="1">
        <v>679</v>
      </c>
      <c r="J71" s="1">
        <v>50187.58</v>
      </c>
    </row>
    <row r="72" spans="1:10">
      <c r="A72" t="s">
        <v>7</v>
      </c>
      <c r="B72" t="s">
        <v>30</v>
      </c>
      <c r="C72" t="s">
        <v>433</v>
      </c>
      <c r="D72" t="s">
        <v>37</v>
      </c>
      <c r="E72" t="s">
        <v>434</v>
      </c>
      <c r="F72" t="s">
        <v>4968</v>
      </c>
      <c r="G72" t="s">
        <v>4962</v>
      </c>
      <c r="H72" t="s">
        <v>5537</v>
      </c>
      <c r="I72" s="1">
        <v>259</v>
      </c>
      <c r="J72" s="1">
        <v>49936.09</v>
      </c>
    </row>
    <row r="73" spans="1:10">
      <c r="A73" t="s">
        <v>7</v>
      </c>
      <c r="B73" t="s">
        <v>14</v>
      </c>
      <c r="C73" t="s">
        <v>15</v>
      </c>
      <c r="D73" t="s">
        <v>51</v>
      </c>
      <c r="E73" t="s">
        <v>435</v>
      </c>
      <c r="F73" t="s">
        <v>4970</v>
      </c>
      <c r="G73" t="s">
        <v>4967</v>
      </c>
      <c r="H73" t="s">
        <v>5535</v>
      </c>
      <c r="I73" s="1">
        <v>125</v>
      </c>
      <c r="J73" s="1">
        <v>49727.61</v>
      </c>
    </row>
    <row r="74" spans="1:10">
      <c r="A74" t="s">
        <v>18</v>
      </c>
      <c r="B74" t="s">
        <v>30</v>
      </c>
      <c r="C74" t="s">
        <v>439</v>
      </c>
      <c r="D74" t="s">
        <v>20</v>
      </c>
      <c r="E74" t="s">
        <v>440</v>
      </c>
      <c r="F74" t="s">
        <v>5065</v>
      </c>
      <c r="G74" t="s">
        <v>4990</v>
      </c>
      <c r="H74" t="s">
        <v>5535</v>
      </c>
      <c r="I74" s="1">
        <v>1161</v>
      </c>
      <c r="J74" s="1">
        <v>49386.78</v>
      </c>
    </row>
    <row r="75" spans="1:10">
      <c r="A75" t="s">
        <v>18</v>
      </c>
      <c r="B75" t="s">
        <v>30</v>
      </c>
      <c r="C75" t="s">
        <v>442</v>
      </c>
      <c r="D75" t="s">
        <v>20</v>
      </c>
      <c r="E75" t="s">
        <v>443</v>
      </c>
      <c r="F75" t="s">
        <v>4970</v>
      </c>
      <c r="G75" t="s">
        <v>4977</v>
      </c>
      <c r="H75" t="s">
        <v>5535</v>
      </c>
      <c r="I75" s="1">
        <v>930</v>
      </c>
      <c r="J75" s="1">
        <v>49353.98</v>
      </c>
    </row>
    <row r="76" spans="1:10">
      <c r="A76" t="s">
        <v>7</v>
      </c>
      <c r="B76" t="s">
        <v>30</v>
      </c>
      <c r="C76" t="s">
        <v>446</v>
      </c>
      <c r="D76" t="s">
        <v>22</v>
      </c>
      <c r="E76" t="s">
        <v>447</v>
      </c>
      <c r="F76" t="s">
        <v>4970</v>
      </c>
      <c r="G76" t="s">
        <v>4962</v>
      </c>
      <c r="H76" t="s">
        <v>5535</v>
      </c>
      <c r="I76" s="1">
        <v>426</v>
      </c>
      <c r="J76" s="1">
        <v>49166.879999999997</v>
      </c>
    </row>
    <row r="77" spans="1:10">
      <c r="A77" t="s">
        <v>253</v>
      </c>
      <c r="C77" t="s">
        <v>449</v>
      </c>
      <c r="D77" t="s">
        <v>255</v>
      </c>
      <c r="E77" t="s">
        <v>450</v>
      </c>
      <c r="F77" t="s">
        <v>4997</v>
      </c>
      <c r="G77" t="s">
        <v>5106</v>
      </c>
      <c r="H77" t="s">
        <v>5538</v>
      </c>
      <c r="I77" s="1">
        <v>2100</v>
      </c>
      <c r="J77" s="1">
        <v>48615</v>
      </c>
    </row>
    <row r="78" spans="1:10">
      <c r="A78" t="s">
        <v>26</v>
      </c>
      <c r="B78" t="s">
        <v>71</v>
      </c>
      <c r="C78" t="s">
        <v>376</v>
      </c>
      <c r="D78" t="s">
        <v>58</v>
      </c>
      <c r="E78" t="s">
        <v>452</v>
      </c>
      <c r="F78" t="s">
        <v>5039</v>
      </c>
      <c r="G78" t="s">
        <v>5017</v>
      </c>
      <c r="H78" t="s">
        <v>5535</v>
      </c>
      <c r="I78" s="1">
        <v>1276</v>
      </c>
      <c r="J78" s="1">
        <v>48213.35</v>
      </c>
    </row>
    <row r="79" spans="1:10">
      <c r="A79" t="s">
        <v>7</v>
      </c>
      <c r="B79" t="s">
        <v>11</v>
      </c>
      <c r="C79" t="s">
        <v>59</v>
      </c>
      <c r="D79" t="s">
        <v>47</v>
      </c>
      <c r="E79" t="s">
        <v>454</v>
      </c>
      <c r="F79" t="s">
        <v>4988</v>
      </c>
      <c r="G79" t="s">
        <v>4962</v>
      </c>
      <c r="H79" t="s">
        <v>5535</v>
      </c>
      <c r="I79" s="1">
        <v>220</v>
      </c>
      <c r="J79" s="1">
        <v>48109.31</v>
      </c>
    </row>
    <row r="80" spans="1:10">
      <c r="A80" t="s">
        <v>7</v>
      </c>
      <c r="B80" t="s">
        <v>30</v>
      </c>
      <c r="C80" t="s">
        <v>457</v>
      </c>
      <c r="D80" t="s">
        <v>22</v>
      </c>
      <c r="E80" t="s">
        <v>458</v>
      </c>
      <c r="F80" t="s">
        <v>4971</v>
      </c>
      <c r="G80" t="s">
        <v>4962</v>
      </c>
      <c r="H80" t="s">
        <v>5535</v>
      </c>
      <c r="I80" s="1">
        <v>217</v>
      </c>
      <c r="J80" s="1">
        <v>47711.54</v>
      </c>
    </row>
    <row r="81" spans="1:10">
      <c r="A81" t="s">
        <v>26</v>
      </c>
      <c r="B81" t="s">
        <v>91</v>
      </c>
      <c r="C81" t="s">
        <v>92</v>
      </c>
      <c r="D81" t="s">
        <v>28</v>
      </c>
      <c r="E81" t="s">
        <v>460</v>
      </c>
      <c r="F81" t="s">
        <v>4973</v>
      </c>
      <c r="G81" t="s">
        <v>5003</v>
      </c>
      <c r="H81" t="s">
        <v>5538</v>
      </c>
      <c r="I81" s="1">
        <v>553</v>
      </c>
      <c r="J81" s="1">
        <v>47389.2</v>
      </c>
    </row>
    <row r="82" spans="1:10">
      <c r="A82" t="s">
        <v>7</v>
      </c>
      <c r="B82" t="s">
        <v>11</v>
      </c>
      <c r="C82" t="s">
        <v>153</v>
      </c>
      <c r="D82" t="s">
        <v>37</v>
      </c>
      <c r="E82" t="s">
        <v>461</v>
      </c>
      <c r="F82" t="s">
        <v>5024</v>
      </c>
      <c r="G82" t="s">
        <v>4962</v>
      </c>
      <c r="H82" t="s">
        <v>5535</v>
      </c>
      <c r="I82" s="1">
        <v>186</v>
      </c>
      <c r="J82" s="1">
        <v>47371.34</v>
      </c>
    </row>
    <row r="83" spans="1:10">
      <c r="A83" t="s">
        <v>26</v>
      </c>
      <c r="B83" t="s">
        <v>38</v>
      </c>
      <c r="C83" t="s">
        <v>136</v>
      </c>
      <c r="D83" t="s">
        <v>58</v>
      </c>
      <c r="E83" t="s">
        <v>463</v>
      </c>
      <c r="F83" t="s">
        <v>5024</v>
      </c>
      <c r="G83" t="s">
        <v>5017</v>
      </c>
      <c r="H83" t="s">
        <v>5535</v>
      </c>
      <c r="I83" s="1">
        <v>1433</v>
      </c>
      <c r="J83" s="1">
        <v>47269.279999999999</v>
      </c>
    </row>
    <row r="84" spans="1:10">
      <c r="A84" t="s">
        <v>7</v>
      </c>
      <c r="B84" t="s">
        <v>30</v>
      </c>
      <c r="C84" t="s">
        <v>467</v>
      </c>
      <c r="D84" t="s">
        <v>70</v>
      </c>
      <c r="E84" t="s">
        <v>468</v>
      </c>
      <c r="F84" t="s">
        <v>4997</v>
      </c>
      <c r="G84" t="s">
        <v>4962</v>
      </c>
      <c r="H84" t="s">
        <v>5535</v>
      </c>
      <c r="I84" s="1">
        <v>304</v>
      </c>
      <c r="J84" s="1">
        <v>46936.9</v>
      </c>
    </row>
    <row r="85" spans="1:10">
      <c r="A85" t="s">
        <v>7</v>
      </c>
      <c r="B85" t="s">
        <v>30</v>
      </c>
      <c r="C85" t="s">
        <v>474</v>
      </c>
      <c r="D85" t="s">
        <v>37</v>
      </c>
      <c r="E85" t="s">
        <v>475</v>
      </c>
      <c r="F85" t="s">
        <v>5114</v>
      </c>
      <c r="G85" t="s">
        <v>4962</v>
      </c>
      <c r="H85" t="s">
        <v>5535</v>
      </c>
      <c r="I85" s="1">
        <v>272</v>
      </c>
      <c r="J85" s="1">
        <v>45951.28</v>
      </c>
    </row>
    <row r="86" spans="1:10">
      <c r="A86" t="s">
        <v>7</v>
      </c>
      <c r="B86" t="s">
        <v>30</v>
      </c>
      <c r="C86" t="s">
        <v>271</v>
      </c>
      <c r="D86" t="s">
        <v>63</v>
      </c>
      <c r="E86" t="s">
        <v>476</v>
      </c>
      <c r="F86" t="s">
        <v>4971</v>
      </c>
      <c r="G86" t="s">
        <v>4962</v>
      </c>
      <c r="H86" t="s">
        <v>5535</v>
      </c>
      <c r="I86" s="1">
        <v>193</v>
      </c>
      <c r="J86" s="1">
        <v>45701.88</v>
      </c>
    </row>
    <row r="87" spans="1:10">
      <c r="A87" t="s">
        <v>7</v>
      </c>
      <c r="B87" t="s">
        <v>30</v>
      </c>
      <c r="C87" t="s">
        <v>222</v>
      </c>
      <c r="D87" t="s">
        <v>24</v>
      </c>
      <c r="E87" t="s">
        <v>479</v>
      </c>
      <c r="F87" t="s">
        <v>4988</v>
      </c>
      <c r="G87" t="s">
        <v>4962</v>
      </c>
      <c r="H87" t="s">
        <v>5535</v>
      </c>
      <c r="I87" s="1">
        <v>288</v>
      </c>
      <c r="J87" s="1">
        <v>45133.99</v>
      </c>
    </row>
    <row r="88" spans="1:10">
      <c r="A88" t="s">
        <v>18</v>
      </c>
      <c r="B88" t="s">
        <v>116</v>
      </c>
      <c r="C88" t="s">
        <v>129</v>
      </c>
      <c r="D88" t="s">
        <v>20</v>
      </c>
      <c r="E88" t="s">
        <v>481</v>
      </c>
      <c r="F88" t="s">
        <v>5065</v>
      </c>
      <c r="G88" t="s">
        <v>4972</v>
      </c>
      <c r="H88" t="s">
        <v>5535</v>
      </c>
      <c r="I88" s="1">
        <v>891</v>
      </c>
      <c r="J88" s="1">
        <v>44973.86</v>
      </c>
    </row>
    <row r="89" spans="1:10">
      <c r="A89" t="s">
        <v>7</v>
      </c>
      <c r="B89" t="s">
        <v>11</v>
      </c>
      <c r="C89" t="s">
        <v>107</v>
      </c>
      <c r="D89" t="s">
        <v>22</v>
      </c>
      <c r="E89" t="s">
        <v>482</v>
      </c>
      <c r="F89" t="s">
        <v>4997</v>
      </c>
      <c r="G89" t="s">
        <v>4962</v>
      </c>
      <c r="H89" t="s">
        <v>5535</v>
      </c>
      <c r="I89" s="1">
        <v>197</v>
      </c>
      <c r="J89" s="1">
        <v>44943.99</v>
      </c>
    </row>
    <row r="90" spans="1:10">
      <c r="A90" t="s">
        <v>18</v>
      </c>
      <c r="B90" t="s">
        <v>30</v>
      </c>
      <c r="C90" t="s">
        <v>96</v>
      </c>
      <c r="D90" t="s">
        <v>20</v>
      </c>
      <c r="E90" t="s">
        <v>483</v>
      </c>
      <c r="F90" t="s">
        <v>4999</v>
      </c>
      <c r="G90" t="s">
        <v>4977</v>
      </c>
      <c r="H90" t="s">
        <v>5535</v>
      </c>
      <c r="I90" s="1">
        <v>656</v>
      </c>
      <c r="J90" s="1">
        <v>44927.199999999997</v>
      </c>
    </row>
    <row r="91" spans="1:10">
      <c r="A91" t="s">
        <v>7</v>
      </c>
      <c r="B91" t="s">
        <v>485</v>
      </c>
      <c r="C91" t="s">
        <v>486</v>
      </c>
      <c r="D91" t="s">
        <v>37</v>
      </c>
      <c r="E91" t="s">
        <v>487</v>
      </c>
      <c r="F91" t="s">
        <v>5117</v>
      </c>
      <c r="G91" t="s">
        <v>4962</v>
      </c>
      <c r="H91" t="s">
        <v>5538</v>
      </c>
      <c r="I91" s="1">
        <v>230</v>
      </c>
      <c r="J91" s="1">
        <v>44799.4</v>
      </c>
    </row>
    <row r="92" spans="1:10">
      <c r="A92" t="s">
        <v>18</v>
      </c>
      <c r="B92" t="s">
        <v>30</v>
      </c>
      <c r="C92" t="s">
        <v>164</v>
      </c>
      <c r="D92" t="s">
        <v>20</v>
      </c>
      <c r="E92" t="s">
        <v>494</v>
      </c>
      <c r="F92" t="s">
        <v>4979</v>
      </c>
      <c r="G92" t="s">
        <v>4977</v>
      </c>
      <c r="H92" t="s">
        <v>5535</v>
      </c>
      <c r="I92" s="1">
        <v>493</v>
      </c>
      <c r="J92" s="1">
        <v>43890.9</v>
      </c>
    </row>
    <row r="93" spans="1:10">
      <c r="A93" t="s">
        <v>253</v>
      </c>
      <c r="B93" t="s">
        <v>259</v>
      </c>
      <c r="C93" t="s">
        <v>260</v>
      </c>
      <c r="D93" t="s">
        <v>255</v>
      </c>
      <c r="E93" t="s">
        <v>495</v>
      </c>
      <c r="F93" t="s">
        <v>5044</v>
      </c>
      <c r="G93" t="s">
        <v>5071</v>
      </c>
      <c r="H93" t="s">
        <v>5535</v>
      </c>
      <c r="I93" s="1">
        <v>478</v>
      </c>
      <c r="J93" s="1">
        <v>43558.42</v>
      </c>
    </row>
    <row r="94" spans="1:10">
      <c r="A94" t="s">
        <v>7</v>
      </c>
      <c r="B94" t="s">
        <v>30</v>
      </c>
      <c r="C94" t="s">
        <v>496</v>
      </c>
      <c r="D94" t="s">
        <v>37</v>
      </c>
      <c r="E94" t="s">
        <v>497</v>
      </c>
      <c r="F94" t="s">
        <v>5119</v>
      </c>
      <c r="G94" t="s">
        <v>4962</v>
      </c>
      <c r="H94" t="s">
        <v>5535</v>
      </c>
      <c r="I94" s="1">
        <v>215</v>
      </c>
      <c r="J94" s="1">
        <v>43385.94</v>
      </c>
    </row>
    <row r="95" spans="1:10">
      <c r="A95" t="s">
        <v>7</v>
      </c>
      <c r="B95" t="s">
        <v>11</v>
      </c>
      <c r="C95" t="s">
        <v>498</v>
      </c>
      <c r="D95" t="s">
        <v>43</v>
      </c>
      <c r="E95" t="s">
        <v>499</v>
      </c>
      <c r="F95" t="s">
        <v>4991</v>
      </c>
      <c r="G95" t="s">
        <v>4962</v>
      </c>
      <c r="H95" t="s">
        <v>5535</v>
      </c>
      <c r="I95" s="1">
        <v>162</v>
      </c>
      <c r="J95" s="1">
        <v>43365.13</v>
      </c>
    </row>
    <row r="96" spans="1:10">
      <c r="A96" t="s">
        <v>7</v>
      </c>
      <c r="B96" t="s">
        <v>265</v>
      </c>
      <c r="C96" t="s">
        <v>187</v>
      </c>
      <c r="D96" t="s">
        <v>37</v>
      </c>
      <c r="E96" t="s">
        <v>500</v>
      </c>
      <c r="F96" t="s">
        <v>4971</v>
      </c>
      <c r="G96" t="s">
        <v>4962</v>
      </c>
      <c r="H96" t="s">
        <v>5538</v>
      </c>
      <c r="I96" s="1">
        <v>226</v>
      </c>
      <c r="J96" s="1">
        <v>43188.6</v>
      </c>
    </row>
    <row r="97" spans="1:10">
      <c r="A97" t="s">
        <v>7</v>
      </c>
      <c r="B97" t="s">
        <v>11</v>
      </c>
      <c r="C97" t="s">
        <v>504</v>
      </c>
      <c r="D97" t="s">
        <v>63</v>
      </c>
      <c r="E97" t="s">
        <v>505</v>
      </c>
      <c r="F97" t="s">
        <v>4997</v>
      </c>
      <c r="G97" t="s">
        <v>4962</v>
      </c>
      <c r="H97" t="s">
        <v>5535</v>
      </c>
      <c r="I97" s="1">
        <v>207</v>
      </c>
      <c r="J97" s="1">
        <v>42542.77</v>
      </c>
    </row>
    <row r="98" spans="1:10">
      <c r="A98" t="s">
        <v>18</v>
      </c>
      <c r="B98" t="s">
        <v>61</v>
      </c>
      <c r="C98" t="s">
        <v>506</v>
      </c>
      <c r="D98" t="s">
        <v>20</v>
      </c>
      <c r="E98" t="s">
        <v>507</v>
      </c>
      <c r="F98" t="s">
        <v>4992</v>
      </c>
      <c r="G98" t="s">
        <v>4972</v>
      </c>
      <c r="H98" t="s">
        <v>5541</v>
      </c>
      <c r="I98" s="1">
        <v>1409</v>
      </c>
      <c r="J98" s="1">
        <v>42519.3</v>
      </c>
    </row>
    <row r="99" spans="1:10">
      <c r="A99" t="s">
        <v>253</v>
      </c>
      <c r="C99" t="s">
        <v>449</v>
      </c>
      <c r="D99" t="s">
        <v>255</v>
      </c>
      <c r="E99" t="s">
        <v>508</v>
      </c>
      <c r="F99" t="s">
        <v>4999</v>
      </c>
      <c r="G99" t="s">
        <v>5121</v>
      </c>
      <c r="H99" t="s">
        <v>5538</v>
      </c>
      <c r="I99" s="1">
        <v>1195</v>
      </c>
      <c r="J99" s="1">
        <v>42422.5</v>
      </c>
    </row>
    <row r="100" spans="1:10">
      <c r="A100" t="s">
        <v>7</v>
      </c>
      <c r="B100" t="s">
        <v>30</v>
      </c>
      <c r="C100" t="s">
        <v>509</v>
      </c>
      <c r="D100" t="s">
        <v>70</v>
      </c>
      <c r="E100" t="s">
        <v>510</v>
      </c>
      <c r="F100" t="s">
        <v>4969</v>
      </c>
      <c r="G100" t="s">
        <v>4962</v>
      </c>
      <c r="H100" t="s">
        <v>5535</v>
      </c>
      <c r="I100" s="1">
        <v>244</v>
      </c>
      <c r="J100" s="1">
        <v>42365.31</v>
      </c>
    </row>
    <row r="101" spans="1:10">
      <c r="A101" t="s">
        <v>253</v>
      </c>
      <c r="C101" t="s">
        <v>449</v>
      </c>
      <c r="D101" t="s">
        <v>255</v>
      </c>
      <c r="E101" t="s">
        <v>511</v>
      </c>
      <c r="F101" t="s">
        <v>4969</v>
      </c>
      <c r="G101" t="s">
        <v>5121</v>
      </c>
      <c r="H101" t="s">
        <v>5538</v>
      </c>
      <c r="I101" s="1">
        <v>1191</v>
      </c>
      <c r="J101" s="1">
        <v>42280.5</v>
      </c>
    </row>
    <row r="102" spans="1:10">
      <c r="A102" t="s">
        <v>26</v>
      </c>
      <c r="B102" t="s">
        <v>71</v>
      </c>
      <c r="C102" t="s">
        <v>376</v>
      </c>
      <c r="D102" t="s">
        <v>58</v>
      </c>
      <c r="E102" t="s">
        <v>512</v>
      </c>
      <c r="F102" t="s">
        <v>4979</v>
      </c>
      <c r="G102" t="s">
        <v>4972</v>
      </c>
      <c r="H102" t="s">
        <v>5535</v>
      </c>
      <c r="I102" s="1">
        <v>614</v>
      </c>
      <c r="J102" s="1">
        <v>42259.82</v>
      </c>
    </row>
    <row r="103" spans="1:10">
      <c r="A103" t="s">
        <v>18</v>
      </c>
      <c r="B103" t="s">
        <v>30</v>
      </c>
      <c r="C103" t="s">
        <v>96</v>
      </c>
      <c r="D103" t="s">
        <v>20</v>
      </c>
      <c r="E103" t="s">
        <v>516</v>
      </c>
      <c r="F103" t="s">
        <v>4999</v>
      </c>
      <c r="G103" t="s">
        <v>4990</v>
      </c>
      <c r="H103" t="s">
        <v>5535</v>
      </c>
      <c r="I103" s="1">
        <v>737</v>
      </c>
      <c r="J103" s="1">
        <v>42045.01</v>
      </c>
    </row>
    <row r="104" spans="1:10">
      <c r="A104" t="s">
        <v>7</v>
      </c>
      <c r="B104" t="s">
        <v>14</v>
      </c>
      <c r="C104" t="s">
        <v>519</v>
      </c>
      <c r="D104" t="s">
        <v>520</v>
      </c>
      <c r="E104" t="s">
        <v>521</v>
      </c>
      <c r="F104" t="s">
        <v>5124</v>
      </c>
      <c r="G104" t="s">
        <v>4962</v>
      </c>
      <c r="H104" t="s">
        <v>5535</v>
      </c>
      <c r="I104" s="1">
        <v>272</v>
      </c>
      <c r="J104" s="1">
        <v>41529.620000000003</v>
      </c>
    </row>
    <row r="105" spans="1:10">
      <c r="A105" t="s">
        <v>7</v>
      </c>
      <c r="B105" t="s">
        <v>30</v>
      </c>
      <c r="C105" t="s">
        <v>445</v>
      </c>
      <c r="D105" t="s">
        <v>37</v>
      </c>
      <c r="E105" t="s">
        <v>525</v>
      </c>
      <c r="F105" t="s">
        <v>5086</v>
      </c>
      <c r="G105" t="s">
        <v>4962</v>
      </c>
      <c r="H105" t="s">
        <v>5535</v>
      </c>
      <c r="I105" s="1">
        <v>284</v>
      </c>
      <c r="J105" s="1">
        <v>41213.99</v>
      </c>
    </row>
    <row r="106" spans="1:10">
      <c r="A106" t="s">
        <v>26</v>
      </c>
      <c r="B106" t="s">
        <v>71</v>
      </c>
      <c r="C106" t="s">
        <v>526</v>
      </c>
      <c r="D106" t="s">
        <v>20</v>
      </c>
      <c r="E106" t="s">
        <v>527</v>
      </c>
      <c r="F106" t="s">
        <v>5004</v>
      </c>
      <c r="G106" t="s">
        <v>4990</v>
      </c>
      <c r="H106" t="s">
        <v>5535</v>
      </c>
      <c r="I106" s="1">
        <v>1096</v>
      </c>
      <c r="J106" s="1">
        <v>41204.86</v>
      </c>
    </row>
    <row r="107" spans="1:10">
      <c r="A107" t="s">
        <v>26</v>
      </c>
      <c r="B107" t="s">
        <v>71</v>
      </c>
      <c r="C107" t="s">
        <v>528</v>
      </c>
      <c r="D107" t="s">
        <v>20</v>
      </c>
      <c r="E107" t="s">
        <v>529</v>
      </c>
      <c r="F107" t="s">
        <v>4981</v>
      </c>
      <c r="G107" t="s">
        <v>4990</v>
      </c>
      <c r="H107" t="s">
        <v>5535</v>
      </c>
      <c r="I107" s="1">
        <v>1086</v>
      </c>
      <c r="J107" s="1">
        <v>41186.53</v>
      </c>
    </row>
    <row r="108" spans="1:10">
      <c r="A108" t="s">
        <v>7</v>
      </c>
      <c r="B108" t="s">
        <v>30</v>
      </c>
      <c r="C108" t="s">
        <v>332</v>
      </c>
      <c r="D108" t="s">
        <v>37</v>
      </c>
      <c r="E108" t="s">
        <v>532</v>
      </c>
      <c r="F108" t="s">
        <v>5028</v>
      </c>
      <c r="G108" t="s">
        <v>4962</v>
      </c>
      <c r="H108" t="s">
        <v>5535</v>
      </c>
      <c r="I108" s="1">
        <v>230</v>
      </c>
      <c r="J108" s="1">
        <v>40978.720000000001</v>
      </c>
    </row>
    <row r="109" spans="1:10">
      <c r="A109" t="s">
        <v>7</v>
      </c>
      <c r="B109" t="s">
        <v>30</v>
      </c>
      <c r="C109" t="s">
        <v>36</v>
      </c>
      <c r="D109" t="s">
        <v>37</v>
      </c>
      <c r="E109" t="s">
        <v>535</v>
      </c>
      <c r="F109" t="s">
        <v>5129</v>
      </c>
      <c r="G109" t="s">
        <v>4962</v>
      </c>
      <c r="H109" t="s">
        <v>5535</v>
      </c>
      <c r="I109" s="1">
        <v>191</v>
      </c>
      <c r="J109" s="1">
        <v>40767.300000000003</v>
      </c>
    </row>
    <row r="110" spans="1:10">
      <c r="A110" t="s">
        <v>18</v>
      </c>
      <c r="B110" t="s">
        <v>192</v>
      </c>
      <c r="C110" t="s">
        <v>537</v>
      </c>
      <c r="D110" t="s">
        <v>20</v>
      </c>
      <c r="E110" t="s">
        <v>538</v>
      </c>
      <c r="F110" t="s">
        <v>4993</v>
      </c>
      <c r="G110" t="s">
        <v>4967</v>
      </c>
      <c r="H110" t="s">
        <v>5537</v>
      </c>
      <c r="I110" s="1">
        <v>193</v>
      </c>
      <c r="J110" s="1">
        <v>40601.64</v>
      </c>
    </row>
    <row r="111" spans="1:10">
      <c r="A111" t="s">
        <v>7</v>
      </c>
      <c r="B111" t="s">
        <v>30</v>
      </c>
      <c r="C111" t="s">
        <v>545</v>
      </c>
      <c r="D111" t="s">
        <v>22</v>
      </c>
      <c r="E111" t="s">
        <v>546</v>
      </c>
      <c r="F111" t="s">
        <v>4971</v>
      </c>
      <c r="G111" t="s">
        <v>4962</v>
      </c>
      <c r="H111" t="s">
        <v>5535</v>
      </c>
      <c r="I111" s="1">
        <v>191</v>
      </c>
      <c r="J111" s="1">
        <v>40029.71</v>
      </c>
    </row>
    <row r="112" spans="1:10">
      <c r="A112" t="s">
        <v>7</v>
      </c>
      <c r="B112" t="s">
        <v>30</v>
      </c>
      <c r="C112" t="s">
        <v>549</v>
      </c>
      <c r="D112" t="s">
        <v>37</v>
      </c>
      <c r="E112" t="s">
        <v>550</v>
      </c>
      <c r="F112" t="s">
        <v>4971</v>
      </c>
      <c r="G112" t="s">
        <v>4962</v>
      </c>
      <c r="H112" t="s">
        <v>5535</v>
      </c>
      <c r="I112" s="1">
        <v>232</v>
      </c>
      <c r="J112" s="1">
        <v>39747.24</v>
      </c>
    </row>
    <row r="113" spans="1:10">
      <c r="A113" t="s">
        <v>18</v>
      </c>
      <c r="B113" t="s">
        <v>29</v>
      </c>
      <c r="C113" t="s">
        <v>551</v>
      </c>
      <c r="D113" t="s">
        <v>20</v>
      </c>
      <c r="E113" t="s">
        <v>552</v>
      </c>
      <c r="F113" t="s">
        <v>5023</v>
      </c>
      <c r="G113" t="s">
        <v>4972</v>
      </c>
      <c r="H113" t="s">
        <v>5535</v>
      </c>
      <c r="I113" s="1">
        <v>419</v>
      </c>
      <c r="J113" s="1">
        <v>39735.21</v>
      </c>
    </row>
    <row r="114" spans="1:10">
      <c r="A114" t="s">
        <v>7</v>
      </c>
      <c r="B114" t="s">
        <v>30</v>
      </c>
      <c r="C114" t="s">
        <v>557</v>
      </c>
      <c r="D114" t="s">
        <v>37</v>
      </c>
      <c r="E114" t="s">
        <v>558</v>
      </c>
      <c r="F114" t="s">
        <v>5004</v>
      </c>
      <c r="G114" t="s">
        <v>4962</v>
      </c>
      <c r="H114" t="s">
        <v>5535</v>
      </c>
      <c r="I114" s="1">
        <v>271</v>
      </c>
      <c r="J114" s="1">
        <v>39507.18</v>
      </c>
    </row>
    <row r="115" spans="1:10">
      <c r="A115" t="s">
        <v>7</v>
      </c>
      <c r="B115" t="s">
        <v>30</v>
      </c>
      <c r="C115" t="s">
        <v>559</v>
      </c>
      <c r="D115" t="s">
        <v>24</v>
      </c>
      <c r="E115" t="s">
        <v>560</v>
      </c>
      <c r="F115" t="s">
        <v>4979</v>
      </c>
      <c r="G115" t="s">
        <v>4962</v>
      </c>
      <c r="H115" t="s">
        <v>5535</v>
      </c>
      <c r="I115" s="1">
        <v>534</v>
      </c>
      <c r="J115" s="1">
        <v>39392.69</v>
      </c>
    </row>
    <row r="116" spans="1:10">
      <c r="A116" t="s">
        <v>18</v>
      </c>
      <c r="B116" t="s">
        <v>30</v>
      </c>
      <c r="C116" t="s">
        <v>562</v>
      </c>
      <c r="D116" t="s">
        <v>20</v>
      </c>
      <c r="E116" t="s">
        <v>563</v>
      </c>
      <c r="F116" t="s">
        <v>5024</v>
      </c>
      <c r="G116" t="s">
        <v>4977</v>
      </c>
      <c r="H116" t="s">
        <v>5535</v>
      </c>
      <c r="I116" s="1">
        <v>543</v>
      </c>
      <c r="J116" s="1">
        <v>39206.93</v>
      </c>
    </row>
    <row r="117" spans="1:10">
      <c r="A117" t="s">
        <v>7</v>
      </c>
      <c r="B117" t="s">
        <v>30</v>
      </c>
      <c r="C117" t="s">
        <v>564</v>
      </c>
      <c r="D117" t="s">
        <v>37</v>
      </c>
      <c r="E117" t="s">
        <v>565</v>
      </c>
      <c r="F117" t="s">
        <v>5032</v>
      </c>
      <c r="G117" t="s">
        <v>4962</v>
      </c>
      <c r="H117" t="s">
        <v>5535</v>
      </c>
      <c r="I117" s="1">
        <v>218</v>
      </c>
      <c r="J117" s="1">
        <v>38972.35</v>
      </c>
    </row>
    <row r="118" spans="1:10">
      <c r="A118" t="s">
        <v>7</v>
      </c>
      <c r="B118" t="s">
        <v>30</v>
      </c>
      <c r="C118" t="s">
        <v>470</v>
      </c>
      <c r="D118" t="s">
        <v>37</v>
      </c>
      <c r="E118" t="s">
        <v>566</v>
      </c>
      <c r="F118" t="s">
        <v>4970</v>
      </c>
      <c r="G118" t="s">
        <v>4962</v>
      </c>
      <c r="H118" t="s">
        <v>5535</v>
      </c>
      <c r="I118" s="1">
        <v>218</v>
      </c>
      <c r="J118" s="1">
        <v>38895.599999999999</v>
      </c>
    </row>
    <row r="119" spans="1:10">
      <c r="A119" t="s">
        <v>7</v>
      </c>
      <c r="B119" t="s">
        <v>30</v>
      </c>
      <c r="C119" t="s">
        <v>567</v>
      </c>
      <c r="D119" t="s">
        <v>37</v>
      </c>
      <c r="E119" t="s">
        <v>568</v>
      </c>
      <c r="F119" t="s">
        <v>5004</v>
      </c>
      <c r="G119" t="s">
        <v>4962</v>
      </c>
      <c r="H119" t="s">
        <v>5535</v>
      </c>
      <c r="I119" s="1">
        <v>215</v>
      </c>
      <c r="J119" s="1">
        <v>38719.919999999998</v>
      </c>
    </row>
    <row r="120" spans="1:10">
      <c r="A120" t="s">
        <v>18</v>
      </c>
      <c r="B120" t="s">
        <v>30</v>
      </c>
      <c r="C120" t="s">
        <v>569</v>
      </c>
      <c r="D120" t="s">
        <v>20</v>
      </c>
      <c r="E120" t="s">
        <v>570</v>
      </c>
      <c r="F120" t="s">
        <v>4997</v>
      </c>
      <c r="G120" t="s">
        <v>4972</v>
      </c>
      <c r="H120" t="s">
        <v>5535</v>
      </c>
      <c r="I120" s="1">
        <v>643</v>
      </c>
      <c r="J120" s="1">
        <v>38688.11</v>
      </c>
    </row>
    <row r="121" spans="1:10">
      <c r="A121" t="s">
        <v>7</v>
      </c>
      <c r="B121" t="s">
        <v>11</v>
      </c>
      <c r="C121" t="s">
        <v>153</v>
      </c>
      <c r="D121" t="s">
        <v>37</v>
      </c>
      <c r="E121" t="s">
        <v>572</v>
      </c>
      <c r="F121" t="s">
        <v>5040</v>
      </c>
      <c r="G121" t="s">
        <v>4962</v>
      </c>
      <c r="H121" t="s">
        <v>5535</v>
      </c>
      <c r="I121" s="1">
        <v>156</v>
      </c>
      <c r="J121" s="1">
        <v>38413.31</v>
      </c>
    </row>
    <row r="122" spans="1:10">
      <c r="A122" t="s">
        <v>7</v>
      </c>
      <c r="B122" t="s">
        <v>11</v>
      </c>
      <c r="C122" t="s">
        <v>315</v>
      </c>
      <c r="D122" t="s">
        <v>43</v>
      </c>
      <c r="E122" t="s">
        <v>573</v>
      </c>
      <c r="F122" t="s">
        <v>5057</v>
      </c>
      <c r="G122" t="s">
        <v>4962</v>
      </c>
      <c r="H122" t="s">
        <v>5535</v>
      </c>
      <c r="I122" s="1">
        <v>108</v>
      </c>
      <c r="J122" s="1">
        <v>38185.14</v>
      </c>
    </row>
    <row r="123" spans="1:10">
      <c r="A123" t="s">
        <v>26</v>
      </c>
      <c r="B123" t="s">
        <v>71</v>
      </c>
      <c r="C123" t="s">
        <v>574</v>
      </c>
      <c r="D123" t="s">
        <v>58</v>
      </c>
      <c r="E123" t="s">
        <v>575</v>
      </c>
      <c r="F123" t="s">
        <v>5023</v>
      </c>
      <c r="G123" t="s">
        <v>5017</v>
      </c>
      <c r="H123" t="s">
        <v>5535</v>
      </c>
      <c r="I123" s="1">
        <v>1008</v>
      </c>
      <c r="J123" s="1">
        <v>38072.54</v>
      </c>
    </row>
    <row r="124" spans="1:10">
      <c r="A124" t="s">
        <v>18</v>
      </c>
      <c r="B124" t="s">
        <v>30</v>
      </c>
      <c r="C124" t="s">
        <v>164</v>
      </c>
      <c r="D124" t="s">
        <v>20</v>
      </c>
      <c r="E124" t="s">
        <v>578</v>
      </c>
      <c r="F124" t="s">
        <v>4999</v>
      </c>
      <c r="G124" t="s">
        <v>4990</v>
      </c>
      <c r="H124" t="s">
        <v>5535</v>
      </c>
      <c r="I124" s="1">
        <v>484</v>
      </c>
      <c r="J124" s="1">
        <v>37713.07</v>
      </c>
    </row>
    <row r="125" spans="1:10">
      <c r="A125" t="s">
        <v>18</v>
      </c>
      <c r="B125" t="s">
        <v>30</v>
      </c>
      <c r="C125" t="s">
        <v>164</v>
      </c>
      <c r="D125" t="s">
        <v>20</v>
      </c>
      <c r="E125" t="s">
        <v>579</v>
      </c>
      <c r="F125" t="s">
        <v>4992</v>
      </c>
      <c r="G125" t="s">
        <v>4990</v>
      </c>
      <c r="H125" t="s">
        <v>5535</v>
      </c>
      <c r="I125" s="1">
        <v>488</v>
      </c>
      <c r="J125" s="1">
        <v>37572.82</v>
      </c>
    </row>
    <row r="126" spans="1:10">
      <c r="A126" t="s">
        <v>7</v>
      </c>
      <c r="B126" t="s">
        <v>8</v>
      </c>
      <c r="C126" t="s">
        <v>580</v>
      </c>
      <c r="D126" t="s">
        <v>219</v>
      </c>
      <c r="E126" t="s">
        <v>581</v>
      </c>
      <c r="F126" t="s">
        <v>4988</v>
      </c>
      <c r="G126" t="s">
        <v>4962</v>
      </c>
      <c r="H126" t="s">
        <v>5535</v>
      </c>
      <c r="I126" s="1">
        <v>246</v>
      </c>
      <c r="J126" s="1">
        <v>37462.21</v>
      </c>
    </row>
    <row r="127" spans="1:10">
      <c r="A127" t="s">
        <v>7</v>
      </c>
      <c r="B127" t="s">
        <v>8</v>
      </c>
      <c r="C127" t="s">
        <v>584</v>
      </c>
      <c r="D127" t="s">
        <v>219</v>
      </c>
      <c r="E127" t="s">
        <v>585</v>
      </c>
      <c r="F127" t="s">
        <v>4971</v>
      </c>
      <c r="G127" t="s">
        <v>4962</v>
      </c>
      <c r="H127" t="s">
        <v>5535</v>
      </c>
      <c r="I127" s="1">
        <v>194</v>
      </c>
      <c r="J127" s="1">
        <v>37091.949999999997</v>
      </c>
    </row>
    <row r="128" spans="1:10">
      <c r="A128" t="s">
        <v>7</v>
      </c>
      <c r="B128" t="s">
        <v>30</v>
      </c>
      <c r="C128" t="s">
        <v>587</v>
      </c>
      <c r="D128" t="s">
        <v>219</v>
      </c>
      <c r="E128" t="s">
        <v>588</v>
      </c>
      <c r="F128" t="s">
        <v>4997</v>
      </c>
      <c r="G128" t="s">
        <v>4962</v>
      </c>
      <c r="H128" t="s">
        <v>5535</v>
      </c>
      <c r="I128" s="1">
        <v>235</v>
      </c>
      <c r="J128" s="1">
        <v>37007.480000000003</v>
      </c>
    </row>
    <row r="129" spans="1:10">
      <c r="A129" t="s">
        <v>253</v>
      </c>
      <c r="B129" t="s">
        <v>259</v>
      </c>
      <c r="C129" t="s">
        <v>260</v>
      </c>
      <c r="D129" t="s">
        <v>255</v>
      </c>
      <c r="E129" t="s">
        <v>589</v>
      </c>
      <c r="F129" t="s">
        <v>5044</v>
      </c>
      <c r="G129" t="s">
        <v>5064</v>
      </c>
      <c r="H129" t="s">
        <v>5535</v>
      </c>
      <c r="I129" s="1">
        <v>618</v>
      </c>
      <c r="J129" s="1">
        <v>37002.17</v>
      </c>
    </row>
    <row r="130" spans="1:10">
      <c r="A130" t="s">
        <v>18</v>
      </c>
      <c r="B130" t="s">
        <v>30</v>
      </c>
      <c r="C130" t="s">
        <v>591</v>
      </c>
      <c r="D130" t="s">
        <v>20</v>
      </c>
      <c r="E130" t="s">
        <v>592</v>
      </c>
      <c r="F130" t="s">
        <v>4988</v>
      </c>
      <c r="G130" t="s">
        <v>4972</v>
      </c>
      <c r="H130" t="s">
        <v>5535</v>
      </c>
      <c r="I130" s="1">
        <v>562</v>
      </c>
      <c r="J130" s="1">
        <v>36801.86</v>
      </c>
    </row>
    <row r="131" spans="1:10">
      <c r="A131" t="s">
        <v>18</v>
      </c>
      <c r="B131" t="s">
        <v>30</v>
      </c>
      <c r="C131" t="s">
        <v>593</v>
      </c>
      <c r="D131" t="s">
        <v>20</v>
      </c>
      <c r="E131" t="s">
        <v>594</v>
      </c>
      <c r="F131" t="s">
        <v>5025</v>
      </c>
      <c r="G131" t="s">
        <v>4972</v>
      </c>
      <c r="H131" t="s">
        <v>5535</v>
      </c>
      <c r="I131" s="1">
        <v>599</v>
      </c>
      <c r="J131" s="1">
        <v>36774.699999999997</v>
      </c>
    </row>
    <row r="132" spans="1:10">
      <c r="A132" t="s">
        <v>39</v>
      </c>
      <c r="B132" t="s">
        <v>30</v>
      </c>
      <c r="C132" t="s">
        <v>598</v>
      </c>
      <c r="D132" t="s">
        <v>40</v>
      </c>
      <c r="E132" t="s">
        <v>599</v>
      </c>
      <c r="F132" t="s">
        <v>4980</v>
      </c>
      <c r="G132" t="s">
        <v>5139</v>
      </c>
      <c r="H132" t="s">
        <v>5535</v>
      </c>
      <c r="I132" s="1">
        <v>661</v>
      </c>
      <c r="J132" s="1">
        <v>36518.33</v>
      </c>
    </row>
    <row r="133" spans="1:10">
      <c r="A133" t="s">
        <v>7</v>
      </c>
      <c r="B133" t="s">
        <v>11</v>
      </c>
      <c r="C133" t="s">
        <v>600</v>
      </c>
      <c r="D133" t="s">
        <v>37</v>
      </c>
      <c r="E133" t="s">
        <v>601</v>
      </c>
      <c r="F133" t="s">
        <v>4979</v>
      </c>
      <c r="G133" t="s">
        <v>4962</v>
      </c>
      <c r="H133" t="s">
        <v>5535</v>
      </c>
      <c r="I133" s="1">
        <v>161</v>
      </c>
      <c r="J133" s="1">
        <v>36401.33</v>
      </c>
    </row>
    <row r="134" spans="1:10">
      <c r="A134" t="s">
        <v>7</v>
      </c>
      <c r="B134" t="s">
        <v>30</v>
      </c>
      <c r="C134" t="s">
        <v>602</v>
      </c>
      <c r="D134" t="s">
        <v>603</v>
      </c>
      <c r="E134" t="s">
        <v>604</v>
      </c>
      <c r="F134" t="s">
        <v>4963</v>
      </c>
      <c r="G134" t="s">
        <v>4962</v>
      </c>
      <c r="H134" t="s">
        <v>5535</v>
      </c>
      <c r="I134" s="1">
        <v>167</v>
      </c>
      <c r="J134" s="1">
        <v>36332.33</v>
      </c>
    </row>
    <row r="135" spans="1:10">
      <c r="A135" t="s">
        <v>18</v>
      </c>
      <c r="B135" t="s">
        <v>30</v>
      </c>
      <c r="C135" t="s">
        <v>164</v>
      </c>
      <c r="D135" t="s">
        <v>35</v>
      </c>
      <c r="E135" t="s">
        <v>608</v>
      </c>
      <c r="F135" t="s">
        <v>4999</v>
      </c>
      <c r="G135" t="s">
        <v>4990</v>
      </c>
      <c r="H135" t="s">
        <v>5535</v>
      </c>
      <c r="I135" s="1">
        <v>706</v>
      </c>
      <c r="J135" s="1">
        <v>36141.870000000003</v>
      </c>
    </row>
    <row r="136" spans="1:10">
      <c r="A136" t="s">
        <v>18</v>
      </c>
      <c r="B136" t="s">
        <v>30</v>
      </c>
      <c r="C136" t="s">
        <v>439</v>
      </c>
      <c r="D136" t="s">
        <v>20</v>
      </c>
      <c r="E136" t="s">
        <v>611</v>
      </c>
      <c r="F136" t="s">
        <v>5065</v>
      </c>
      <c r="G136" t="s">
        <v>4977</v>
      </c>
      <c r="H136" t="s">
        <v>5535</v>
      </c>
      <c r="I136" s="1">
        <v>760</v>
      </c>
      <c r="J136" s="1">
        <v>36008.07</v>
      </c>
    </row>
    <row r="137" spans="1:10">
      <c r="A137" t="s">
        <v>7</v>
      </c>
      <c r="B137" t="s">
        <v>30</v>
      </c>
      <c r="C137" t="s">
        <v>446</v>
      </c>
      <c r="D137" t="s">
        <v>22</v>
      </c>
      <c r="E137" t="s">
        <v>614</v>
      </c>
      <c r="F137" t="s">
        <v>4988</v>
      </c>
      <c r="G137" t="s">
        <v>4962</v>
      </c>
      <c r="H137" t="s">
        <v>5535</v>
      </c>
      <c r="I137" s="1">
        <v>288</v>
      </c>
      <c r="J137" s="1">
        <v>35708.769999999997</v>
      </c>
    </row>
    <row r="138" spans="1:10">
      <c r="A138" t="s">
        <v>7</v>
      </c>
      <c r="B138" t="s">
        <v>30</v>
      </c>
      <c r="C138" t="s">
        <v>616</v>
      </c>
      <c r="D138" t="s">
        <v>37</v>
      </c>
      <c r="E138" t="s">
        <v>617</v>
      </c>
      <c r="F138" t="s">
        <v>4979</v>
      </c>
      <c r="G138" t="s">
        <v>4962</v>
      </c>
      <c r="H138" t="s">
        <v>5535</v>
      </c>
      <c r="I138" s="1">
        <v>201</v>
      </c>
      <c r="J138" s="1">
        <v>35640.71</v>
      </c>
    </row>
    <row r="139" spans="1:10">
      <c r="A139" t="s">
        <v>18</v>
      </c>
      <c r="B139" t="s">
        <v>30</v>
      </c>
      <c r="C139" t="s">
        <v>270</v>
      </c>
      <c r="D139" t="s">
        <v>35</v>
      </c>
      <c r="E139" t="s">
        <v>619</v>
      </c>
      <c r="F139" t="s">
        <v>5065</v>
      </c>
      <c r="G139" t="s">
        <v>4990</v>
      </c>
      <c r="H139" t="s">
        <v>5535</v>
      </c>
      <c r="I139" s="1">
        <v>622</v>
      </c>
      <c r="J139" s="1">
        <v>35458.46</v>
      </c>
    </row>
    <row r="140" spans="1:10">
      <c r="A140" t="s">
        <v>7</v>
      </c>
      <c r="B140" t="s">
        <v>11</v>
      </c>
      <c r="C140" t="s">
        <v>189</v>
      </c>
      <c r="D140" t="s">
        <v>37</v>
      </c>
      <c r="E140" t="s">
        <v>620</v>
      </c>
      <c r="F140" t="s">
        <v>4997</v>
      </c>
      <c r="G140" t="s">
        <v>4962</v>
      </c>
      <c r="H140" t="s">
        <v>5535</v>
      </c>
      <c r="I140" s="1">
        <v>172</v>
      </c>
      <c r="J140" s="1">
        <v>35397.18</v>
      </c>
    </row>
    <row r="141" spans="1:10">
      <c r="A141" t="s">
        <v>7</v>
      </c>
      <c r="B141" t="s">
        <v>30</v>
      </c>
      <c r="C141" t="s">
        <v>621</v>
      </c>
      <c r="D141" t="s">
        <v>24</v>
      </c>
      <c r="E141" t="s">
        <v>622</v>
      </c>
      <c r="F141" t="s">
        <v>4971</v>
      </c>
      <c r="G141" t="s">
        <v>4962</v>
      </c>
      <c r="H141" t="s">
        <v>5535</v>
      </c>
      <c r="I141" s="1">
        <v>219</v>
      </c>
      <c r="J141" s="1">
        <v>35394.86</v>
      </c>
    </row>
    <row r="142" spans="1:10">
      <c r="A142" t="s">
        <v>18</v>
      </c>
      <c r="B142" t="s">
        <v>61</v>
      </c>
      <c r="C142" t="s">
        <v>623</v>
      </c>
      <c r="D142" t="s">
        <v>20</v>
      </c>
      <c r="E142" t="s">
        <v>624</v>
      </c>
      <c r="F142" t="s">
        <v>5141</v>
      </c>
      <c r="G142" t="s">
        <v>4972</v>
      </c>
      <c r="H142" t="s">
        <v>5541</v>
      </c>
      <c r="I142" s="1">
        <v>1454</v>
      </c>
      <c r="J142" s="1">
        <v>35317.42</v>
      </c>
    </row>
    <row r="143" spans="1:10">
      <c r="A143" t="s">
        <v>7</v>
      </c>
      <c r="B143" t="s">
        <v>30</v>
      </c>
      <c r="C143" t="s">
        <v>625</v>
      </c>
      <c r="D143" t="s">
        <v>9</v>
      </c>
      <c r="E143" t="s">
        <v>626</v>
      </c>
      <c r="F143" t="s">
        <v>4963</v>
      </c>
      <c r="G143" t="s">
        <v>4962</v>
      </c>
      <c r="H143" t="s">
        <v>5535</v>
      </c>
      <c r="I143" s="1">
        <v>130</v>
      </c>
      <c r="J143" s="1">
        <v>35245.15</v>
      </c>
    </row>
    <row r="144" spans="1:10">
      <c r="A144" t="s">
        <v>7</v>
      </c>
      <c r="B144" t="s">
        <v>11</v>
      </c>
      <c r="C144" t="s">
        <v>374</v>
      </c>
      <c r="D144" t="s">
        <v>43</v>
      </c>
      <c r="E144" t="s">
        <v>634</v>
      </c>
      <c r="F144" t="s">
        <v>4989</v>
      </c>
      <c r="G144" t="s">
        <v>4962</v>
      </c>
      <c r="H144" t="s">
        <v>5535</v>
      </c>
      <c r="I144" s="1">
        <v>152</v>
      </c>
      <c r="J144" s="1">
        <v>34781.14</v>
      </c>
    </row>
    <row r="145" spans="1:10">
      <c r="A145" t="s">
        <v>7</v>
      </c>
      <c r="B145" t="s">
        <v>30</v>
      </c>
      <c r="C145" t="s">
        <v>328</v>
      </c>
      <c r="D145" t="s">
        <v>37</v>
      </c>
      <c r="E145" t="s">
        <v>636</v>
      </c>
      <c r="F145" t="s">
        <v>4979</v>
      </c>
      <c r="G145" t="s">
        <v>4962</v>
      </c>
      <c r="H145" t="s">
        <v>5535</v>
      </c>
      <c r="I145" s="1">
        <v>302</v>
      </c>
      <c r="J145" s="1">
        <v>34727.769999999997</v>
      </c>
    </row>
    <row r="146" spans="1:10">
      <c r="A146" t="s">
        <v>7</v>
      </c>
      <c r="B146" t="s">
        <v>30</v>
      </c>
      <c r="C146" t="s">
        <v>639</v>
      </c>
      <c r="D146" t="s">
        <v>24</v>
      </c>
      <c r="E146" t="s">
        <v>640</v>
      </c>
      <c r="F146" t="s">
        <v>4979</v>
      </c>
      <c r="G146" t="s">
        <v>4962</v>
      </c>
      <c r="H146" t="s">
        <v>5535</v>
      </c>
      <c r="I146" s="1">
        <v>359</v>
      </c>
      <c r="J146" s="1">
        <v>34620.9</v>
      </c>
    </row>
    <row r="147" spans="1:10">
      <c r="A147" t="s">
        <v>7</v>
      </c>
      <c r="B147" t="s">
        <v>30</v>
      </c>
      <c r="C147" t="s">
        <v>310</v>
      </c>
      <c r="D147" t="s">
        <v>37</v>
      </c>
      <c r="E147" t="s">
        <v>641</v>
      </c>
      <c r="F147" t="s">
        <v>4988</v>
      </c>
      <c r="G147" t="s">
        <v>4962</v>
      </c>
      <c r="H147" t="s">
        <v>5535</v>
      </c>
      <c r="I147" s="1">
        <v>215</v>
      </c>
      <c r="J147" s="1">
        <v>34616.06</v>
      </c>
    </row>
    <row r="148" spans="1:10">
      <c r="A148" t="s">
        <v>7</v>
      </c>
      <c r="B148" t="s">
        <v>99</v>
      </c>
      <c r="C148" t="s">
        <v>100</v>
      </c>
      <c r="D148" t="s">
        <v>37</v>
      </c>
      <c r="E148" t="s">
        <v>642</v>
      </c>
      <c r="F148" t="s">
        <v>5143</v>
      </c>
      <c r="G148" t="s">
        <v>4962</v>
      </c>
      <c r="H148" t="s">
        <v>5538</v>
      </c>
      <c r="I148" s="1">
        <v>168</v>
      </c>
      <c r="J148" s="1">
        <v>34576.519999999997</v>
      </c>
    </row>
    <row r="149" spans="1:10">
      <c r="A149" t="s">
        <v>18</v>
      </c>
      <c r="B149" t="s">
        <v>30</v>
      </c>
      <c r="C149" t="s">
        <v>644</v>
      </c>
      <c r="D149" t="s">
        <v>20</v>
      </c>
      <c r="E149" t="s">
        <v>645</v>
      </c>
      <c r="F149" t="s">
        <v>5023</v>
      </c>
      <c r="G149" t="s">
        <v>4967</v>
      </c>
      <c r="H149" t="s">
        <v>5535</v>
      </c>
      <c r="I149" s="1">
        <v>415</v>
      </c>
      <c r="J149" s="1">
        <v>34417.089999999997</v>
      </c>
    </row>
    <row r="150" spans="1:10">
      <c r="A150" t="s">
        <v>18</v>
      </c>
      <c r="B150" t="s">
        <v>30</v>
      </c>
      <c r="C150" t="s">
        <v>164</v>
      </c>
      <c r="D150" t="s">
        <v>35</v>
      </c>
      <c r="E150" t="s">
        <v>646</v>
      </c>
      <c r="F150" t="s">
        <v>4992</v>
      </c>
      <c r="G150" t="s">
        <v>4990</v>
      </c>
      <c r="H150" t="s">
        <v>5535</v>
      </c>
      <c r="I150" s="1">
        <v>677</v>
      </c>
      <c r="J150" s="1">
        <v>34396.959999999999</v>
      </c>
    </row>
    <row r="151" spans="1:10">
      <c r="A151" t="s">
        <v>18</v>
      </c>
      <c r="B151" t="s">
        <v>30</v>
      </c>
      <c r="C151" t="s">
        <v>644</v>
      </c>
      <c r="D151" t="s">
        <v>20</v>
      </c>
      <c r="E151" t="s">
        <v>649</v>
      </c>
      <c r="F151" t="s">
        <v>5023</v>
      </c>
      <c r="G151" t="s">
        <v>4972</v>
      </c>
      <c r="H151" t="s">
        <v>5535</v>
      </c>
      <c r="I151" s="1">
        <v>466</v>
      </c>
      <c r="J151" s="1">
        <v>34152.94</v>
      </c>
    </row>
    <row r="152" spans="1:10">
      <c r="A152" t="s">
        <v>18</v>
      </c>
      <c r="B152" t="s">
        <v>192</v>
      </c>
      <c r="C152" t="s">
        <v>537</v>
      </c>
      <c r="D152" t="s">
        <v>20</v>
      </c>
      <c r="E152" t="s">
        <v>654</v>
      </c>
      <c r="F152" t="s">
        <v>4993</v>
      </c>
      <c r="G152" t="s">
        <v>4972</v>
      </c>
      <c r="H152" t="s">
        <v>5537</v>
      </c>
      <c r="I152" s="1">
        <v>181</v>
      </c>
      <c r="J152" s="1">
        <v>33529.35</v>
      </c>
    </row>
    <row r="153" spans="1:10">
      <c r="A153" t="s">
        <v>7</v>
      </c>
      <c r="B153" t="s">
        <v>30</v>
      </c>
      <c r="C153" t="s">
        <v>656</v>
      </c>
      <c r="D153" t="s">
        <v>37</v>
      </c>
      <c r="E153" t="s">
        <v>657</v>
      </c>
      <c r="F153" t="s">
        <v>4979</v>
      </c>
      <c r="G153" t="s">
        <v>4962</v>
      </c>
      <c r="H153" t="s">
        <v>5535</v>
      </c>
      <c r="I153" s="1">
        <v>118</v>
      </c>
      <c r="J153" s="1">
        <v>33465.51</v>
      </c>
    </row>
    <row r="154" spans="1:10">
      <c r="A154" t="s">
        <v>7</v>
      </c>
      <c r="B154" t="s">
        <v>11</v>
      </c>
      <c r="C154" t="s">
        <v>658</v>
      </c>
      <c r="D154" t="s">
        <v>9</v>
      </c>
      <c r="E154" t="s">
        <v>659</v>
      </c>
      <c r="F154" t="s">
        <v>5146</v>
      </c>
      <c r="G154" t="s">
        <v>4962</v>
      </c>
      <c r="H154" t="s">
        <v>5535</v>
      </c>
      <c r="I154" s="1">
        <v>206</v>
      </c>
      <c r="J154" s="1">
        <v>33440.879999999997</v>
      </c>
    </row>
    <row r="155" spans="1:10">
      <c r="A155" t="s">
        <v>26</v>
      </c>
      <c r="B155" t="s">
        <v>38</v>
      </c>
      <c r="C155" t="s">
        <v>102</v>
      </c>
      <c r="D155" t="s">
        <v>58</v>
      </c>
      <c r="E155" t="s">
        <v>662</v>
      </c>
      <c r="F155" t="s">
        <v>5067</v>
      </c>
      <c r="G155" t="s">
        <v>5046</v>
      </c>
      <c r="H155" t="s">
        <v>5537</v>
      </c>
      <c r="I155" s="1">
        <v>966</v>
      </c>
      <c r="J155" s="1">
        <v>33271.26</v>
      </c>
    </row>
    <row r="156" spans="1:10">
      <c r="A156" t="s">
        <v>18</v>
      </c>
      <c r="B156" t="s">
        <v>30</v>
      </c>
      <c r="C156" t="s">
        <v>593</v>
      </c>
      <c r="D156" t="s">
        <v>20</v>
      </c>
      <c r="E156" t="s">
        <v>663</v>
      </c>
      <c r="F156" t="s">
        <v>5025</v>
      </c>
      <c r="G156" t="s">
        <v>4967</v>
      </c>
      <c r="H156" t="s">
        <v>5535</v>
      </c>
      <c r="I156" s="1">
        <v>486</v>
      </c>
      <c r="J156" s="1">
        <v>33167.46</v>
      </c>
    </row>
    <row r="157" spans="1:10">
      <c r="A157" t="s">
        <v>18</v>
      </c>
      <c r="B157" t="s">
        <v>30</v>
      </c>
      <c r="C157" t="s">
        <v>664</v>
      </c>
      <c r="D157" t="s">
        <v>35</v>
      </c>
      <c r="E157" t="s">
        <v>665</v>
      </c>
      <c r="F157" t="s">
        <v>4973</v>
      </c>
      <c r="G157" t="s">
        <v>4987</v>
      </c>
      <c r="H157" t="s">
        <v>5535</v>
      </c>
      <c r="I157" s="1">
        <v>842</v>
      </c>
      <c r="J157" s="1">
        <v>33166.400000000001</v>
      </c>
    </row>
    <row r="158" spans="1:10">
      <c r="A158" t="s">
        <v>253</v>
      </c>
      <c r="C158" t="s">
        <v>666</v>
      </c>
      <c r="D158" t="s">
        <v>255</v>
      </c>
      <c r="E158" t="s">
        <v>667</v>
      </c>
      <c r="F158" t="s">
        <v>5147</v>
      </c>
      <c r="G158" t="s">
        <v>5121</v>
      </c>
      <c r="H158" t="s">
        <v>5535</v>
      </c>
      <c r="I158" s="1">
        <v>1277</v>
      </c>
      <c r="J158" s="1">
        <v>32946.6</v>
      </c>
    </row>
    <row r="159" spans="1:10">
      <c r="A159" t="s">
        <v>60</v>
      </c>
      <c r="B159" t="s">
        <v>61</v>
      </c>
      <c r="C159" t="s">
        <v>669</v>
      </c>
      <c r="D159" t="s">
        <v>20</v>
      </c>
      <c r="E159" t="s">
        <v>670</v>
      </c>
      <c r="F159" t="s">
        <v>5011</v>
      </c>
      <c r="G159" t="s">
        <v>4990</v>
      </c>
      <c r="H159" t="s">
        <v>5541</v>
      </c>
      <c r="I159" s="1">
        <v>1297</v>
      </c>
      <c r="J159" s="1">
        <v>32748.06</v>
      </c>
    </row>
    <row r="160" spans="1:10">
      <c r="A160" t="s">
        <v>7</v>
      </c>
      <c r="B160" t="s">
        <v>30</v>
      </c>
      <c r="C160" t="s">
        <v>587</v>
      </c>
      <c r="D160" t="s">
        <v>219</v>
      </c>
      <c r="E160" t="s">
        <v>672</v>
      </c>
      <c r="F160" t="s">
        <v>4999</v>
      </c>
      <c r="G160" t="s">
        <v>4962</v>
      </c>
      <c r="H160" t="s">
        <v>5535</v>
      </c>
      <c r="I160" s="1">
        <v>209</v>
      </c>
      <c r="J160" s="1">
        <v>32581.26</v>
      </c>
    </row>
    <row r="161" spans="1:10">
      <c r="A161" t="s">
        <v>7</v>
      </c>
      <c r="B161" t="s">
        <v>30</v>
      </c>
      <c r="C161" t="s">
        <v>673</v>
      </c>
      <c r="D161" t="s">
        <v>9</v>
      </c>
      <c r="E161" t="s">
        <v>674</v>
      </c>
      <c r="F161" t="s">
        <v>4970</v>
      </c>
      <c r="G161" t="s">
        <v>4962</v>
      </c>
      <c r="H161" t="s">
        <v>5535</v>
      </c>
      <c r="I161" s="1">
        <v>130</v>
      </c>
      <c r="J161" s="1">
        <v>32558.74</v>
      </c>
    </row>
    <row r="162" spans="1:10">
      <c r="A162" t="s">
        <v>26</v>
      </c>
      <c r="B162" t="s">
        <v>38</v>
      </c>
      <c r="C162" t="s">
        <v>57</v>
      </c>
      <c r="D162" t="s">
        <v>58</v>
      </c>
      <c r="E162" t="s">
        <v>676</v>
      </c>
      <c r="F162" t="s">
        <v>4974</v>
      </c>
      <c r="G162" t="s">
        <v>4967</v>
      </c>
      <c r="H162" t="s">
        <v>5535</v>
      </c>
      <c r="I162" s="1">
        <v>454</v>
      </c>
      <c r="J162" s="1">
        <v>32430.59</v>
      </c>
    </row>
    <row r="163" spans="1:10">
      <c r="A163" t="s">
        <v>26</v>
      </c>
      <c r="B163" t="s">
        <v>71</v>
      </c>
      <c r="C163" t="s">
        <v>677</v>
      </c>
      <c r="D163" t="s">
        <v>58</v>
      </c>
      <c r="E163" t="s">
        <v>678</v>
      </c>
      <c r="F163" t="s">
        <v>4970</v>
      </c>
      <c r="G163" t="s">
        <v>5017</v>
      </c>
      <c r="H163" t="s">
        <v>5535</v>
      </c>
      <c r="I163" s="1">
        <v>888</v>
      </c>
      <c r="J163" s="1">
        <v>32386.42</v>
      </c>
    </row>
    <row r="164" spans="1:10">
      <c r="A164" t="s">
        <v>18</v>
      </c>
      <c r="B164" t="s">
        <v>19</v>
      </c>
      <c r="C164" t="s">
        <v>680</v>
      </c>
      <c r="D164" t="s">
        <v>20</v>
      </c>
      <c r="E164" t="s">
        <v>681</v>
      </c>
      <c r="F164" t="s">
        <v>5051</v>
      </c>
      <c r="G164" t="s">
        <v>4990</v>
      </c>
      <c r="H164" t="s">
        <v>5535</v>
      </c>
      <c r="I164" s="1">
        <v>1482</v>
      </c>
      <c r="J164" s="1">
        <v>32335.48</v>
      </c>
    </row>
    <row r="165" spans="1:10">
      <c r="A165" t="s">
        <v>18</v>
      </c>
      <c r="B165" t="s">
        <v>29</v>
      </c>
      <c r="C165" t="s">
        <v>551</v>
      </c>
      <c r="D165" t="s">
        <v>20</v>
      </c>
      <c r="E165" t="s">
        <v>682</v>
      </c>
      <c r="F165" t="s">
        <v>5023</v>
      </c>
      <c r="G165" t="s">
        <v>5003</v>
      </c>
      <c r="H165" t="s">
        <v>5535</v>
      </c>
      <c r="I165" s="1">
        <v>322</v>
      </c>
      <c r="J165" s="1">
        <v>32328.09</v>
      </c>
    </row>
    <row r="166" spans="1:10">
      <c r="A166" t="s">
        <v>7</v>
      </c>
      <c r="B166" t="s">
        <v>11</v>
      </c>
      <c r="C166" t="s">
        <v>379</v>
      </c>
      <c r="D166" t="s">
        <v>43</v>
      </c>
      <c r="E166" t="s">
        <v>683</v>
      </c>
      <c r="F166" t="s">
        <v>4979</v>
      </c>
      <c r="G166" t="s">
        <v>4962</v>
      </c>
      <c r="H166" t="s">
        <v>5535</v>
      </c>
      <c r="I166" s="1">
        <v>109</v>
      </c>
      <c r="J166" s="1">
        <v>32326.51</v>
      </c>
    </row>
    <row r="167" spans="1:10">
      <c r="A167" t="s">
        <v>18</v>
      </c>
      <c r="B167" t="s">
        <v>29</v>
      </c>
      <c r="C167" t="s">
        <v>551</v>
      </c>
      <c r="D167" t="s">
        <v>20</v>
      </c>
      <c r="E167" t="s">
        <v>684</v>
      </c>
      <c r="F167" t="s">
        <v>5023</v>
      </c>
      <c r="G167" t="s">
        <v>4967</v>
      </c>
      <c r="H167" t="s">
        <v>5535</v>
      </c>
      <c r="I167" s="1">
        <v>307</v>
      </c>
      <c r="J167" s="1">
        <v>32255.73</v>
      </c>
    </row>
    <row r="168" spans="1:10">
      <c r="A168" t="s">
        <v>253</v>
      </c>
      <c r="C168" t="s">
        <v>666</v>
      </c>
      <c r="D168" t="s">
        <v>255</v>
      </c>
      <c r="E168" t="s">
        <v>685</v>
      </c>
      <c r="F168" t="s">
        <v>5148</v>
      </c>
      <c r="G168" t="s">
        <v>5121</v>
      </c>
      <c r="H168" t="s">
        <v>5535</v>
      </c>
      <c r="I168" s="1">
        <v>1250</v>
      </c>
      <c r="J168" s="1">
        <v>32250</v>
      </c>
    </row>
    <row r="169" spans="1:10">
      <c r="A169" t="s">
        <v>26</v>
      </c>
      <c r="B169" t="s">
        <v>71</v>
      </c>
      <c r="C169" t="s">
        <v>376</v>
      </c>
      <c r="D169" t="s">
        <v>58</v>
      </c>
      <c r="E169" t="s">
        <v>688</v>
      </c>
      <c r="F169" t="s">
        <v>5039</v>
      </c>
      <c r="G169" t="s">
        <v>4967</v>
      </c>
      <c r="H169" t="s">
        <v>5535</v>
      </c>
      <c r="I169" s="1">
        <v>417</v>
      </c>
      <c r="J169" s="1">
        <v>32189.75</v>
      </c>
    </row>
    <row r="170" spans="1:10">
      <c r="A170" t="s">
        <v>18</v>
      </c>
      <c r="B170" t="s">
        <v>19</v>
      </c>
      <c r="C170" t="s">
        <v>680</v>
      </c>
      <c r="D170" t="s">
        <v>20</v>
      </c>
      <c r="E170" t="s">
        <v>689</v>
      </c>
      <c r="F170" t="s">
        <v>4988</v>
      </c>
      <c r="G170" t="s">
        <v>4990</v>
      </c>
      <c r="H170" t="s">
        <v>5535</v>
      </c>
      <c r="I170" s="1">
        <v>1473</v>
      </c>
      <c r="J170" s="1">
        <v>32154.01</v>
      </c>
    </row>
    <row r="171" spans="1:10">
      <c r="A171" t="s">
        <v>7</v>
      </c>
      <c r="B171" t="s">
        <v>11</v>
      </c>
      <c r="C171" t="s">
        <v>379</v>
      </c>
      <c r="D171" t="s">
        <v>22</v>
      </c>
      <c r="E171" t="s">
        <v>691</v>
      </c>
      <c r="F171" t="s">
        <v>5144</v>
      </c>
      <c r="G171" t="s">
        <v>4962</v>
      </c>
      <c r="H171" t="s">
        <v>5535</v>
      </c>
      <c r="I171" s="1">
        <v>212</v>
      </c>
      <c r="J171" s="1">
        <v>32001.79</v>
      </c>
    </row>
    <row r="172" spans="1:10">
      <c r="A172" t="s">
        <v>26</v>
      </c>
      <c r="B172" t="s">
        <v>71</v>
      </c>
      <c r="C172" t="s">
        <v>329</v>
      </c>
      <c r="D172" t="s">
        <v>28</v>
      </c>
      <c r="E172" t="s">
        <v>693</v>
      </c>
      <c r="F172" t="s">
        <v>4973</v>
      </c>
      <c r="G172" t="s">
        <v>4972</v>
      </c>
      <c r="H172" t="s">
        <v>5535</v>
      </c>
      <c r="I172" s="1">
        <v>488</v>
      </c>
      <c r="J172" s="1">
        <v>31935.22</v>
      </c>
    </row>
    <row r="173" spans="1:10">
      <c r="A173" t="s">
        <v>7</v>
      </c>
      <c r="B173" t="s">
        <v>30</v>
      </c>
      <c r="C173" t="s">
        <v>695</v>
      </c>
      <c r="D173" t="s">
        <v>22</v>
      </c>
      <c r="E173" t="s">
        <v>696</v>
      </c>
      <c r="F173" t="s">
        <v>5068</v>
      </c>
      <c r="G173" t="s">
        <v>4962</v>
      </c>
      <c r="H173" t="s">
        <v>5535</v>
      </c>
      <c r="I173" s="1">
        <v>311</v>
      </c>
      <c r="J173" s="1">
        <v>31895.119999999999</v>
      </c>
    </row>
    <row r="174" spans="1:10">
      <c r="A174" t="s">
        <v>7</v>
      </c>
      <c r="B174" t="s">
        <v>30</v>
      </c>
      <c r="C174" t="s">
        <v>697</v>
      </c>
      <c r="D174" t="s">
        <v>31</v>
      </c>
      <c r="E174" t="s">
        <v>698</v>
      </c>
      <c r="F174" t="s">
        <v>5136</v>
      </c>
      <c r="G174" t="s">
        <v>4962</v>
      </c>
      <c r="H174" t="s">
        <v>5535</v>
      </c>
      <c r="I174" s="1">
        <v>127</v>
      </c>
      <c r="J174" s="1">
        <v>31867.96</v>
      </c>
    </row>
    <row r="175" spans="1:10">
      <c r="A175" t="s">
        <v>7</v>
      </c>
      <c r="B175" t="s">
        <v>30</v>
      </c>
      <c r="C175" t="s">
        <v>291</v>
      </c>
      <c r="D175" t="s">
        <v>9</v>
      </c>
      <c r="E175" t="s">
        <v>699</v>
      </c>
      <c r="F175" t="s">
        <v>5151</v>
      </c>
      <c r="G175" t="s">
        <v>4962</v>
      </c>
      <c r="H175" t="s">
        <v>5535</v>
      </c>
      <c r="I175" s="1">
        <v>147</v>
      </c>
      <c r="J175" s="1">
        <v>31867.45</v>
      </c>
    </row>
    <row r="176" spans="1:10">
      <c r="A176" t="s">
        <v>7</v>
      </c>
      <c r="B176" t="s">
        <v>30</v>
      </c>
      <c r="C176" t="s">
        <v>701</v>
      </c>
      <c r="D176" t="s">
        <v>22</v>
      </c>
      <c r="E176" t="s">
        <v>702</v>
      </c>
      <c r="F176" t="s">
        <v>4971</v>
      </c>
      <c r="G176" t="s">
        <v>4962</v>
      </c>
      <c r="H176" t="s">
        <v>5535</v>
      </c>
      <c r="I176" s="1">
        <v>156</v>
      </c>
      <c r="J176" s="1">
        <v>31753.62</v>
      </c>
    </row>
    <row r="177" spans="1:10">
      <c r="A177" t="s">
        <v>7</v>
      </c>
      <c r="B177" t="s">
        <v>30</v>
      </c>
      <c r="C177" t="s">
        <v>621</v>
      </c>
      <c r="D177" t="s">
        <v>24</v>
      </c>
      <c r="E177" t="s">
        <v>705</v>
      </c>
      <c r="F177" t="s">
        <v>4979</v>
      </c>
      <c r="G177" t="s">
        <v>4962</v>
      </c>
      <c r="H177" t="s">
        <v>5535</v>
      </c>
      <c r="I177" s="1">
        <v>229</v>
      </c>
      <c r="J177" s="1">
        <v>31599.85</v>
      </c>
    </row>
    <row r="178" spans="1:10">
      <c r="A178" t="s">
        <v>18</v>
      </c>
      <c r="B178" t="s">
        <v>30</v>
      </c>
      <c r="C178" t="s">
        <v>569</v>
      </c>
      <c r="D178" t="s">
        <v>20</v>
      </c>
      <c r="E178" t="s">
        <v>707</v>
      </c>
      <c r="F178" t="s">
        <v>4997</v>
      </c>
      <c r="G178" t="s">
        <v>4967</v>
      </c>
      <c r="H178" t="s">
        <v>5535</v>
      </c>
      <c r="I178" s="1">
        <v>430</v>
      </c>
      <c r="J178" s="1">
        <v>31427.72</v>
      </c>
    </row>
    <row r="179" spans="1:10">
      <c r="A179" t="s">
        <v>253</v>
      </c>
      <c r="C179" t="s">
        <v>666</v>
      </c>
      <c r="D179" t="s">
        <v>255</v>
      </c>
      <c r="E179" t="s">
        <v>708</v>
      </c>
      <c r="F179" t="s">
        <v>5153</v>
      </c>
      <c r="G179" t="s">
        <v>5121</v>
      </c>
      <c r="H179" t="s">
        <v>5535</v>
      </c>
      <c r="I179" s="1">
        <v>1215</v>
      </c>
      <c r="J179" s="1">
        <v>31347</v>
      </c>
    </row>
    <row r="180" spans="1:10">
      <c r="A180" t="s">
        <v>253</v>
      </c>
      <c r="C180" t="s">
        <v>666</v>
      </c>
      <c r="D180" t="s">
        <v>255</v>
      </c>
      <c r="E180" t="s">
        <v>709</v>
      </c>
      <c r="F180" t="s">
        <v>5154</v>
      </c>
      <c r="G180" t="s">
        <v>5121</v>
      </c>
      <c r="H180" t="s">
        <v>5535</v>
      </c>
      <c r="I180" s="1">
        <v>1215</v>
      </c>
      <c r="J180" s="1">
        <v>31347</v>
      </c>
    </row>
    <row r="181" spans="1:10">
      <c r="A181" t="s">
        <v>18</v>
      </c>
      <c r="B181" t="s">
        <v>30</v>
      </c>
      <c r="C181" t="s">
        <v>710</v>
      </c>
      <c r="D181" t="s">
        <v>20</v>
      </c>
      <c r="E181" t="s">
        <v>711</v>
      </c>
      <c r="F181" t="s">
        <v>5028</v>
      </c>
      <c r="G181" t="s">
        <v>4972</v>
      </c>
      <c r="H181" t="s">
        <v>5535</v>
      </c>
      <c r="I181" s="1">
        <v>578</v>
      </c>
      <c r="J181" s="1">
        <v>31320.26</v>
      </c>
    </row>
    <row r="182" spans="1:10">
      <c r="A182" t="s">
        <v>253</v>
      </c>
      <c r="C182" t="s">
        <v>713</v>
      </c>
      <c r="D182" t="s">
        <v>255</v>
      </c>
      <c r="E182" t="s">
        <v>714</v>
      </c>
      <c r="F182" t="s">
        <v>5155</v>
      </c>
      <c r="G182" t="s">
        <v>5156</v>
      </c>
      <c r="H182" t="s">
        <v>5535</v>
      </c>
      <c r="I182" s="1">
        <v>1223</v>
      </c>
      <c r="J182" s="1">
        <v>31247.65</v>
      </c>
    </row>
    <row r="183" spans="1:10">
      <c r="A183" t="s">
        <v>253</v>
      </c>
      <c r="C183" t="s">
        <v>666</v>
      </c>
      <c r="D183" t="s">
        <v>255</v>
      </c>
      <c r="E183" t="s">
        <v>715</v>
      </c>
      <c r="F183" t="s">
        <v>5158</v>
      </c>
      <c r="G183" t="s">
        <v>5121</v>
      </c>
      <c r="H183" t="s">
        <v>5535</v>
      </c>
      <c r="I183" s="1">
        <v>1200</v>
      </c>
      <c r="J183" s="1">
        <v>30960</v>
      </c>
    </row>
    <row r="184" spans="1:10">
      <c r="A184" t="s">
        <v>7</v>
      </c>
      <c r="B184" t="s">
        <v>30</v>
      </c>
      <c r="C184" t="s">
        <v>639</v>
      </c>
      <c r="D184" t="s">
        <v>24</v>
      </c>
      <c r="E184" t="s">
        <v>716</v>
      </c>
      <c r="F184" t="s">
        <v>4981</v>
      </c>
      <c r="G184" t="s">
        <v>4962</v>
      </c>
      <c r="H184" t="s">
        <v>5535</v>
      </c>
      <c r="I184" s="1">
        <v>291</v>
      </c>
      <c r="J184" s="1">
        <v>30875.4</v>
      </c>
    </row>
    <row r="185" spans="1:10">
      <c r="A185" t="s">
        <v>26</v>
      </c>
      <c r="B185" t="s">
        <v>38</v>
      </c>
      <c r="C185" t="s">
        <v>136</v>
      </c>
      <c r="D185" t="s">
        <v>58</v>
      </c>
      <c r="E185" t="s">
        <v>717</v>
      </c>
      <c r="F185" t="s">
        <v>4997</v>
      </c>
      <c r="G185" t="s">
        <v>5017</v>
      </c>
      <c r="H185" t="s">
        <v>5535</v>
      </c>
      <c r="I185" s="1">
        <v>1099</v>
      </c>
      <c r="J185" s="1">
        <v>30864.43</v>
      </c>
    </row>
    <row r="186" spans="1:10">
      <c r="A186" t="s">
        <v>26</v>
      </c>
      <c r="B186" t="s">
        <v>71</v>
      </c>
      <c r="C186" t="s">
        <v>718</v>
      </c>
      <c r="D186" t="s">
        <v>20</v>
      </c>
      <c r="E186" t="s">
        <v>719</v>
      </c>
      <c r="F186" t="s">
        <v>4979</v>
      </c>
      <c r="G186" t="s">
        <v>4990</v>
      </c>
      <c r="H186" t="s">
        <v>5535</v>
      </c>
      <c r="I186" s="1">
        <v>777</v>
      </c>
      <c r="J186" s="1">
        <v>30849.64</v>
      </c>
    </row>
    <row r="187" spans="1:10">
      <c r="A187" t="s">
        <v>7</v>
      </c>
      <c r="B187" t="s">
        <v>30</v>
      </c>
      <c r="C187" t="s">
        <v>419</v>
      </c>
      <c r="D187" t="s">
        <v>219</v>
      </c>
      <c r="E187" t="s">
        <v>724</v>
      </c>
      <c r="F187" t="s">
        <v>5146</v>
      </c>
      <c r="G187" t="s">
        <v>4962</v>
      </c>
      <c r="H187" t="s">
        <v>5535</v>
      </c>
      <c r="I187" s="1">
        <v>293</v>
      </c>
      <c r="J187" s="1">
        <v>30767.21</v>
      </c>
    </row>
    <row r="188" spans="1:10">
      <c r="A188" t="s">
        <v>253</v>
      </c>
      <c r="C188" t="s">
        <v>666</v>
      </c>
      <c r="D188" t="s">
        <v>255</v>
      </c>
      <c r="E188" t="s">
        <v>725</v>
      </c>
      <c r="F188" t="s">
        <v>5161</v>
      </c>
      <c r="G188" t="s">
        <v>5121</v>
      </c>
      <c r="H188" t="s">
        <v>5535</v>
      </c>
      <c r="I188" s="1">
        <v>1192</v>
      </c>
      <c r="J188" s="1">
        <v>30753.599999999999</v>
      </c>
    </row>
    <row r="189" spans="1:10">
      <c r="A189" t="s">
        <v>26</v>
      </c>
      <c r="B189" t="s">
        <v>71</v>
      </c>
      <c r="C189" t="s">
        <v>376</v>
      </c>
      <c r="D189" t="s">
        <v>58</v>
      </c>
      <c r="E189" t="s">
        <v>726</v>
      </c>
      <c r="F189" t="s">
        <v>5024</v>
      </c>
      <c r="G189" t="s">
        <v>4967</v>
      </c>
      <c r="H189" t="s">
        <v>5535</v>
      </c>
      <c r="I189" s="1">
        <v>401</v>
      </c>
      <c r="J189" s="1">
        <v>30687.77</v>
      </c>
    </row>
    <row r="190" spans="1:10">
      <c r="A190" t="s">
        <v>26</v>
      </c>
      <c r="B190" t="s">
        <v>71</v>
      </c>
      <c r="C190" t="s">
        <v>376</v>
      </c>
      <c r="D190" t="s">
        <v>58</v>
      </c>
      <c r="E190" t="s">
        <v>727</v>
      </c>
      <c r="F190" t="s">
        <v>4963</v>
      </c>
      <c r="G190" t="s">
        <v>4972</v>
      </c>
      <c r="H190" t="s">
        <v>5535</v>
      </c>
      <c r="I190" s="1">
        <v>433</v>
      </c>
      <c r="J190" s="1">
        <v>30583.63</v>
      </c>
    </row>
    <row r="191" spans="1:10">
      <c r="A191" t="s">
        <v>7</v>
      </c>
      <c r="B191" t="s">
        <v>11</v>
      </c>
      <c r="C191" t="s">
        <v>115</v>
      </c>
      <c r="D191" t="s">
        <v>22</v>
      </c>
      <c r="E191" t="s">
        <v>729</v>
      </c>
      <c r="F191" t="s">
        <v>5163</v>
      </c>
      <c r="G191" t="s">
        <v>4962</v>
      </c>
      <c r="H191" t="s">
        <v>5535</v>
      </c>
      <c r="I191" s="1">
        <v>203</v>
      </c>
      <c r="J191" s="1">
        <v>30286.400000000001</v>
      </c>
    </row>
    <row r="192" spans="1:10">
      <c r="A192" t="s">
        <v>7</v>
      </c>
      <c r="B192" t="s">
        <v>8</v>
      </c>
      <c r="C192" t="s">
        <v>731</v>
      </c>
      <c r="D192" t="s">
        <v>70</v>
      </c>
      <c r="E192" t="s">
        <v>732</v>
      </c>
      <c r="F192" t="s">
        <v>4982</v>
      </c>
      <c r="G192" t="s">
        <v>4962</v>
      </c>
      <c r="H192" t="s">
        <v>5535</v>
      </c>
      <c r="I192" s="1">
        <v>186</v>
      </c>
      <c r="J192" s="1">
        <v>30257.43</v>
      </c>
    </row>
    <row r="193" spans="1:10">
      <c r="A193" t="s">
        <v>26</v>
      </c>
      <c r="B193" t="s">
        <v>38</v>
      </c>
      <c r="C193" t="s">
        <v>733</v>
      </c>
      <c r="D193" t="s">
        <v>58</v>
      </c>
      <c r="E193" t="s">
        <v>734</v>
      </c>
      <c r="F193" t="s">
        <v>4969</v>
      </c>
      <c r="G193" t="s">
        <v>5164</v>
      </c>
      <c r="H193" t="s">
        <v>5541</v>
      </c>
      <c r="I193" s="1">
        <v>2639</v>
      </c>
      <c r="J193" s="1">
        <v>30021.48</v>
      </c>
    </row>
    <row r="194" spans="1:10">
      <c r="A194" t="s">
        <v>54</v>
      </c>
      <c r="B194" t="s">
        <v>29</v>
      </c>
      <c r="C194" t="s">
        <v>55</v>
      </c>
      <c r="D194" t="s">
        <v>56</v>
      </c>
      <c r="E194" t="s">
        <v>736</v>
      </c>
      <c r="F194" t="s">
        <v>4981</v>
      </c>
      <c r="G194" t="s">
        <v>4967</v>
      </c>
      <c r="H194" t="s">
        <v>5535</v>
      </c>
      <c r="I194" s="1">
        <v>1489</v>
      </c>
      <c r="J194" s="1">
        <v>29670.99</v>
      </c>
    </row>
    <row r="195" spans="1:10">
      <c r="A195" t="s">
        <v>18</v>
      </c>
      <c r="B195" t="s">
        <v>30</v>
      </c>
      <c r="C195" t="s">
        <v>400</v>
      </c>
      <c r="D195" t="s">
        <v>20</v>
      </c>
      <c r="E195" t="s">
        <v>737</v>
      </c>
      <c r="F195" t="s">
        <v>5074</v>
      </c>
      <c r="G195" t="s">
        <v>4967</v>
      </c>
      <c r="H195" t="s">
        <v>5535</v>
      </c>
      <c r="I195" s="1">
        <v>316</v>
      </c>
      <c r="J195" s="1">
        <v>29603.96</v>
      </c>
    </row>
    <row r="196" spans="1:10">
      <c r="A196" t="s">
        <v>18</v>
      </c>
      <c r="B196" t="s">
        <v>116</v>
      </c>
      <c r="C196" t="s">
        <v>129</v>
      </c>
      <c r="D196" t="s">
        <v>20</v>
      </c>
      <c r="E196" t="s">
        <v>739</v>
      </c>
      <c r="F196" t="s">
        <v>5065</v>
      </c>
      <c r="G196" t="s">
        <v>4967</v>
      </c>
      <c r="H196" t="s">
        <v>5535</v>
      </c>
      <c r="I196" s="1">
        <v>528</v>
      </c>
      <c r="J196" s="1">
        <v>29519.83</v>
      </c>
    </row>
    <row r="197" spans="1:10">
      <c r="A197" t="s">
        <v>26</v>
      </c>
      <c r="B197" t="s">
        <v>71</v>
      </c>
      <c r="C197" t="s">
        <v>376</v>
      </c>
      <c r="D197" t="s">
        <v>58</v>
      </c>
      <c r="E197" t="s">
        <v>742</v>
      </c>
      <c r="F197" t="s">
        <v>5039</v>
      </c>
      <c r="G197" t="s">
        <v>4972</v>
      </c>
      <c r="H197" t="s">
        <v>5535</v>
      </c>
      <c r="I197" s="1">
        <v>423</v>
      </c>
      <c r="J197" s="1">
        <v>29471.85</v>
      </c>
    </row>
    <row r="198" spans="1:10">
      <c r="A198" t="s">
        <v>154</v>
      </c>
      <c r="B198" t="s">
        <v>155</v>
      </c>
      <c r="C198" t="s">
        <v>743</v>
      </c>
      <c r="D198" t="s">
        <v>20</v>
      </c>
      <c r="E198" t="s">
        <v>744</v>
      </c>
      <c r="F198" t="s">
        <v>4988</v>
      </c>
      <c r="G198" t="s">
        <v>4967</v>
      </c>
      <c r="H198" t="s">
        <v>5535</v>
      </c>
      <c r="I198" s="1">
        <v>320</v>
      </c>
      <c r="J198" s="1">
        <v>29452.11</v>
      </c>
    </row>
    <row r="199" spans="1:10">
      <c r="A199" t="s">
        <v>18</v>
      </c>
      <c r="B199" t="s">
        <v>11</v>
      </c>
      <c r="C199" t="s">
        <v>233</v>
      </c>
      <c r="D199" t="s">
        <v>20</v>
      </c>
      <c r="E199" t="s">
        <v>745</v>
      </c>
      <c r="F199" t="s">
        <v>4981</v>
      </c>
      <c r="G199" t="s">
        <v>4977</v>
      </c>
      <c r="H199" t="s">
        <v>5535</v>
      </c>
      <c r="I199" s="1">
        <v>364</v>
      </c>
      <c r="J199" s="1">
        <v>29450.080000000002</v>
      </c>
    </row>
    <row r="200" spans="1:10">
      <c r="A200" t="s">
        <v>154</v>
      </c>
      <c r="B200" t="s">
        <v>155</v>
      </c>
      <c r="C200" t="s">
        <v>751</v>
      </c>
      <c r="D200" t="s">
        <v>20</v>
      </c>
      <c r="E200" t="s">
        <v>752</v>
      </c>
      <c r="F200" t="s">
        <v>5167</v>
      </c>
      <c r="G200" t="s">
        <v>4967</v>
      </c>
      <c r="H200" t="s">
        <v>5535</v>
      </c>
      <c r="I200" s="1">
        <v>262</v>
      </c>
      <c r="J200" s="1">
        <v>29099.05</v>
      </c>
    </row>
    <row r="201" spans="1:10">
      <c r="A201" t="s">
        <v>7</v>
      </c>
      <c r="B201" t="s">
        <v>11</v>
      </c>
      <c r="C201" t="s">
        <v>756</v>
      </c>
      <c r="D201" t="s">
        <v>22</v>
      </c>
      <c r="E201" t="s">
        <v>757</v>
      </c>
      <c r="F201" t="s">
        <v>4993</v>
      </c>
      <c r="G201" t="s">
        <v>4962</v>
      </c>
      <c r="H201" t="s">
        <v>5535</v>
      </c>
      <c r="I201" s="1">
        <v>200</v>
      </c>
      <c r="J201" s="1">
        <v>28961.11</v>
      </c>
    </row>
    <row r="202" spans="1:10">
      <c r="A202" t="s">
        <v>32</v>
      </c>
      <c r="B202" t="s">
        <v>108</v>
      </c>
      <c r="C202" t="s">
        <v>758</v>
      </c>
      <c r="D202" t="s">
        <v>20</v>
      </c>
      <c r="E202" t="s">
        <v>759</v>
      </c>
      <c r="F202" t="s">
        <v>4973</v>
      </c>
      <c r="G202" t="s">
        <v>4967</v>
      </c>
      <c r="H202" t="s">
        <v>5535</v>
      </c>
      <c r="I202" s="1">
        <v>302</v>
      </c>
      <c r="J202" s="1">
        <v>28906.06</v>
      </c>
    </row>
    <row r="203" spans="1:10">
      <c r="A203" t="s">
        <v>18</v>
      </c>
      <c r="B203" t="s">
        <v>30</v>
      </c>
      <c r="C203" t="s">
        <v>270</v>
      </c>
      <c r="D203" t="s">
        <v>35</v>
      </c>
      <c r="E203" t="s">
        <v>760</v>
      </c>
      <c r="F203" t="s">
        <v>5065</v>
      </c>
      <c r="G203" t="s">
        <v>4977</v>
      </c>
      <c r="H203" t="s">
        <v>5535</v>
      </c>
      <c r="I203" s="1">
        <v>466</v>
      </c>
      <c r="J203" s="1">
        <v>28849.13</v>
      </c>
    </row>
    <row r="204" spans="1:10">
      <c r="A204" t="s">
        <v>26</v>
      </c>
      <c r="B204" t="s">
        <v>71</v>
      </c>
      <c r="C204" t="s">
        <v>574</v>
      </c>
      <c r="D204" t="s">
        <v>58</v>
      </c>
      <c r="E204" t="s">
        <v>761</v>
      </c>
      <c r="F204" t="s">
        <v>4979</v>
      </c>
      <c r="G204" t="s">
        <v>5017</v>
      </c>
      <c r="H204" t="s">
        <v>5535</v>
      </c>
      <c r="I204" s="1">
        <v>772</v>
      </c>
      <c r="J204" s="1">
        <v>28842.49</v>
      </c>
    </row>
    <row r="205" spans="1:10">
      <c r="A205" t="s">
        <v>60</v>
      </c>
      <c r="B205" t="s">
        <v>67</v>
      </c>
      <c r="C205" t="s">
        <v>86</v>
      </c>
      <c r="D205" t="s">
        <v>20</v>
      </c>
      <c r="E205" t="s">
        <v>763</v>
      </c>
      <c r="F205" t="s">
        <v>4976</v>
      </c>
      <c r="G205" t="s">
        <v>4990</v>
      </c>
      <c r="H205" t="s">
        <v>5535</v>
      </c>
      <c r="I205" s="1">
        <v>411</v>
      </c>
      <c r="J205" s="1">
        <v>28722.49</v>
      </c>
    </row>
    <row r="206" spans="1:10">
      <c r="A206" t="s">
        <v>7</v>
      </c>
      <c r="B206" t="s">
        <v>11</v>
      </c>
      <c r="C206" t="s">
        <v>115</v>
      </c>
      <c r="D206" t="s">
        <v>43</v>
      </c>
      <c r="E206" t="s">
        <v>764</v>
      </c>
      <c r="F206" t="s">
        <v>5145</v>
      </c>
      <c r="G206" t="s">
        <v>4962</v>
      </c>
      <c r="H206" t="s">
        <v>5535</v>
      </c>
      <c r="I206" s="1">
        <v>185</v>
      </c>
      <c r="J206" s="1">
        <v>28681.24</v>
      </c>
    </row>
    <row r="207" spans="1:10">
      <c r="A207" t="s">
        <v>26</v>
      </c>
      <c r="B207" t="s">
        <v>71</v>
      </c>
      <c r="C207" t="s">
        <v>376</v>
      </c>
      <c r="D207" t="s">
        <v>58</v>
      </c>
      <c r="E207" t="s">
        <v>765</v>
      </c>
      <c r="F207" t="s">
        <v>5005</v>
      </c>
      <c r="G207" t="s">
        <v>4967</v>
      </c>
      <c r="H207" t="s">
        <v>5535</v>
      </c>
      <c r="I207" s="1">
        <v>371</v>
      </c>
      <c r="J207" s="1">
        <v>28661.87</v>
      </c>
    </row>
    <row r="208" spans="1:10">
      <c r="A208" t="s">
        <v>18</v>
      </c>
      <c r="B208" t="s">
        <v>30</v>
      </c>
      <c r="C208" t="s">
        <v>442</v>
      </c>
      <c r="D208" t="s">
        <v>20</v>
      </c>
      <c r="E208" t="s">
        <v>766</v>
      </c>
      <c r="F208" t="s">
        <v>4970</v>
      </c>
      <c r="G208" t="s">
        <v>4990</v>
      </c>
      <c r="H208" t="s">
        <v>5535</v>
      </c>
      <c r="I208" s="1">
        <v>598</v>
      </c>
      <c r="J208" s="1">
        <v>28650.02</v>
      </c>
    </row>
    <row r="209" spans="1:10">
      <c r="A209" t="s">
        <v>7</v>
      </c>
      <c r="B209" t="s">
        <v>30</v>
      </c>
      <c r="C209" t="s">
        <v>310</v>
      </c>
      <c r="D209" t="s">
        <v>37</v>
      </c>
      <c r="E209" t="s">
        <v>767</v>
      </c>
      <c r="F209" t="s">
        <v>5065</v>
      </c>
      <c r="G209" t="s">
        <v>4962</v>
      </c>
      <c r="H209" t="s">
        <v>5535</v>
      </c>
      <c r="I209" s="1">
        <v>148</v>
      </c>
      <c r="J209" s="1">
        <v>28607.55</v>
      </c>
    </row>
    <row r="210" spans="1:10">
      <c r="A210" t="s">
        <v>18</v>
      </c>
      <c r="B210" t="s">
        <v>61</v>
      </c>
      <c r="C210" t="s">
        <v>506</v>
      </c>
      <c r="D210" t="s">
        <v>20</v>
      </c>
      <c r="E210" t="s">
        <v>768</v>
      </c>
      <c r="F210" t="s">
        <v>4992</v>
      </c>
      <c r="G210" t="s">
        <v>4967</v>
      </c>
      <c r="H210" t="s">
        <v>5541</v>
      </c>
      <c r="I210" s="1">
        <v>946</v>
      </c>
      <c r="J210" s="1">
        <v>28479.21</v>
      </c>
    </row>
    <row r="211" spans="1:10">
      <c r="A211" t="s">
        <v>7</v>
      </c>
      <c r="B211" t="s">
        <v>30</v>
      </c>
      <c r="C211" t="s">
        <v>769</v>
      </c>
      <c r="D211" t="s">
        <v>70</v>
      </c>
      <c r="E211" t="s">
        <v>770</v>
      </c>
      <c r="F211" t="s">
        <v>5170</v>
      </c>
      <c r="G211" t="s">
        <v>4962</v>
      </c>
      <c r="H211" t="s">
        <v>5535</v>
      </c>
      <c r="I211" s="1">
        <v>371</v>
      </c>
      <c r="J211" s="1">
        <v>28447.98</v>
      </c>
    </row>
    <row r="212" spans="1:10">
      <c r="A212" t="s">
        <v>18</v>
      </c>
      <c r="B212" t="s">
        <v>30</v>
      </c>
      <c r="C212" t="s">
        <v>164</v>
      </c>
      <c r="D212" t="s">
        <v>20</v>
      </c>
      <c r="E212" t="s">
        <v>771</v>
      </c>
      <c r="F212" t="s">
        <v>4992</v>
      </c>
      <c r="G212" t="s">
        <v>4977</v>
      </c>
      <c r="H212" t="s">
        <v>5535</v>
      </c>
      <c r="I212" s="1">
        <v>326</v>
      </c>
      <c r="J212" s="1">
        <v>28407.5</v>
      </c>
    </row>
    <row r="213" spans="1:10">
      <c r="A213" t="s">
        <v>26</v>
      </c>
      <c r="B213" t="s">
        <v>61</v>
      </c>
      <c r="C213" t="s">
        <v>773</v>
      </c>
      <c r="D213" t="s">
        <v>58</v>
      </c>
      <c r="E213" t="s">
        <v>774</v>
      </c>
      <c r="F213" t="s">
        <v>5081</v>
      </c>
      <c r="G213" t="s">
        <v>5054</v>
      </c>
      <c r="H213" t="s">
        <v>5541</v>
      </c>
      <c r="I213" s="1">
        <v>1654</v>
      </c>
      <c r="J213" s="1">
        <v>28202.06</v>
      </c>
    </row>
    <row r="214" spans="1:10">
      <c r="A214" t="s">
        <v>253</v>
      </c>
      <c r="C214" t="s">
        <v>775</v>
      </c>
      <c r="D214" t="s">
        <v>255</v>
      </c>
      <c r="E214" t="s">
        <v>776</v>
      </c>
      <c r="F214" t="s">
        <v>5171</v>
      </c>
      <c r="G214" t="s">
        <v>5172</v>
      </c>
      <c r="H214" t="s">
        <v>5535</v>
      </c>
      <c r="I214" s="1">
        <v>1238</v>
      </c>
      <c r="J214" s="1">
        <v>28201.64</v>
      </c>
    </row>
    <row r="215" spans="1:10">
      <c r="A215" t="s">
        <v>253</v>
      </c>
      <c r="B215" t="s">
        <v>259</v>
      </c>
      <c r="C215" t="s">
        <v>777</v>
      </c>
      <c r="D215" t="s">
        <v>255</v>
      </c>
      <c r="E215" t="s">
        <v>778</v>
      </c>
      <c r="F215" t="s">
        <v>5024</v>
      </c>
      <c r="G215" t="s">
        <v>5173</v>
      </c>
      <c r="H215" t="s">
        <v>5535</v>
      </c>
      <c r="I215" s="1">
        <v>1015</v>
      </c>
      <c r="J215" s="1">
        <v>28199.9</v>
      </c>
    </row>
    <row r="216" spans="1:10">
      <c r="A216" t="s">
        <v>26</v>
      </c>
      <c r="B216" t="s">
        <v>71</v>
      </c>
      <c r="C216" t="s">
        <v>267</v>
      </c>
      <c r="D216" t="s">
        <v>78</v>
      </c>
      <c r="E216" t="s">
        <v>780</v>
      </c>
      <c r="F216" t="s">
        <v>4997</v>
      </c>
      <c r="G216" t="s">
        <v>5046</v>
      </c>
      <c r="H216" t="s">
        <v>5535</v>
      </c>
      <c r="I216" s="1">
        <v>1851</v>
      </c>
      <c r="J216" s="1">
        <v>28146.68</v>
      </c>
    </row>
    <row r="217" spans="1:10">
      <c r="A217" t="s">
        <v>60</v>
      </c>
      <c r="B217" t="s">
        <v>72</v>
      </c>
      <c r="C217" t="s">
        <v>781</v>
      </c>
      <c r="D217" t="s">
        <v>20</v>
      </c>
      <c r="E217" t="s">
        <v>782</v>
      </c>
      <c r="F217" t="s">
        <v>4973</v>
      </c>
      <c r="G217" t="s">
        <v>5015</v>
      </c>
      <c r="H217" t="s">
        <v>5535</v>
      </c>
      <c r="I217" s="1">
        <v>775</v>
      </c>
      <c r="J217" s="1">
        <v>28086.86</v>
      </c>
    </row>
    <row r="218" spans="1:10">
      <c r="A218" t="s">
        <v>7</v>
      </c>
      <c r="B218" t="s">
        <v>11</v>
      </c>
      <c r="C218" t="s">
        <v>788</v>
      </c>
      <c r="D218" t="s">
        <v>24</v>
      </c>
      <c r="E218" t="s">
        <v>789</v>
      </c>
      <c r="F218" t="s">
        <v>4979</v>
      </c>
      <c r="G218" t="s">
        <v>4962</v>
      </c>
      <c r="H218" t="s">
        <v>5535</v>
      </c>
      <c r="I218" s="1">
        <v>245</v>
      </c>
      <c r="J218" s="1">
        <v>27860.21</v>
      </c>
    </row>
    <row r="219" spans="1:10">
      <c r="A219" t="s">
        <v>7</v>
      </c>
      <c r="B219" t="s">
        <v>30</v>
      </c>
      <c r="C219" t="s">
        <v>355</v>
      </c>
      <c r="D219" t="s">
        <v>37</v>
      </c>
      <c r="E219" t="s">
        <v>790</v>
      </c>
      <c r="F219" t="s">
        <v>4988</v>
      </c>
      <c r="G219" t="s">
        <v>4962</v>
      </c>
      <c r="H219" t="s">
        <v>5535</v>
      </c>
      <c r="I219" s="1">
        <v>161</v>
      </c>
      <c r="J219" s="1">
        <v>27782.31</v>
      </c>
    </row>
    <row r="220" spans="1:10">
      <c r="A220" t="s">
        <v>253</v>
      </c>
      <c r="C220" t="s">
        <v>791</v>
      </c>
      <c r="D220" t="s">
        <v>255</v>
      </c>
      <c r="E220" t="s">
        <v>792</v>
      </c>
      <c r="F220" t="s">
        <v>4997</v>
      </c>
      <c r="G220" t="s">
        <v>5175</v>
      </c>
      <c r="H220" t="s">
        <v>5535</v>
      </c>
      <c r="I220" s="1">
        <v>619</v>
      </c>
      <c r="J220" s="1">
        <v>27755.96</v>
      </c>
    </row>
    <row r="221" spans="1:10">
      <c r="A221" t="s">
        <v>7</v>
      </c>
      <c r="B221" t="s">
        <v>30</v>
      </c>
      <c r="C221" t="s">
        <v>419</v>
      </c>
      <c r="D221" t="s">
        <v>219</v>
      </c>
      <c r="E221" t="s">
        <v>794</v>
      </c>
      <c r="F221" t="s">
        <v>5036</v>
      </c>
      <c r="G221" t="s">
        <v>4962</v>
      </c>
      <c r="H221" t="s">
        <v>5535</v>
      </c>
      <c r="I221" s="1">
        <v>234</v>
      </c>
      <c r="J221" s="1">
        <v>27601.3</v>
      </c>
    </row>
    <row r="222" spans="1:10">
      <c r="A222" t="s">
        <v>7</v>
      </c>
      <c r="B222" t="s">
        <v>485</v>
      </c>
      <c r="C222" t="s">
        <v>486</v>
      </c>
      <c r="D222" t="s">
        <v>37</v>
      </c>
      <c r="E222" t="s">
        <v>795</v>
      </c>
      <c r="F222" t="s">
        <v>5033</v>
      </c>
      <c r="G222" t="s">
        <v>4962</v>
      </c>
      <c r="H222" t="s">
        <v>5538</v>
      </c>
      <c r="I222" s="1">
        <v>141</v>
      </c>
      <c r="J222" s="1">
        <v>27463.98</v>
      </c>
    </row>
    <row r="223" spans="1:10">
      <c r="A223" t="s">
        <v>7</v>
      </c>
      <c r="B223" t="s">
        <v>30</v>
      </c>
      <c r="C223" t="s">
        <v>797</v>
      </c>
      <c r="D223" t="s">
        <v>37</v>
      </c>
      <c r="E223" t="s">
        <v>798</v>
      </c>
      <c r="F223" t="s">
        <v>5004</v>
      </c>
      <c r="G223" t="s">
        <v>4962</v>
      </c>
      <c r="H223" t="s">
        <v>5535</v>
      </c>
      <c r="I223" s="1">
        <v>171</v>
      </c>
      <c r="J223" s="1">
        <v>27401.77</v>
      </c>
    </row>
    <row r="224" spans="1:10">
      <c r="A224" t="s">
        <v>7</v>
      </c>
      <c r="B224" t="s">
        <v>30</v>
      </c>
      <c r="C224" t="s">
        <v>800</v>
      </c>
      <c r="D224" t="s">
        <v>24</v>
      </c>
      <c r="E224" t="s">
        <v>801</v>
      </c>
      <c r="F224" t="s">
        <v>4971</v>
      </c>
      <c r="G224" t="s">
        <v>4962</v>
      </c>
      <c r="H224" t="s">
        <v>5535</v>
      </c>
      <c r="I224" s="1">
        <v>221</v>
      </c>
      <c r="J224" s="1">
        <v>27346.53</v>
      </c>
    </row>
    <row r="225" spans="1:10">
      <c r="A225" t="s">
        <v>7</v>
      </c>
      <c r="B225" t="s">
        <v>30</v>
      </c>
      <c r="C225" t="s">
        <v>803</v>
      </c>
      <c r="D225" t="s">
        <v>22</v>
      </c>
      <c r="E225" t="s">
        <v>804</v>
      </c>
      <c r="F225" t="s">
        <v>4970</v>
      </c>
      <c r="G225" t="s">
        <v>4962</v>
      </c>
      <c r="H225" t="s">
        <v>5535</v>
      </c>
      <c r="I225" s="1">
        <v>97</v>
      </c>
      <c r="J225" s="1">
        <v>27316.07</v>
      </c>
    </row>
    <row r="226" spans="1:10">
      <c r="A226" t="s">
        <v>18</v>
      </c>
      <c r="B226" t="s">
        <v>11</v>
      </c>
      <c r="C226" t="s">
        <v>12</v>
      </c>
      <c r="D226" t="s">
        <v>20</v>
      </c>
      <c r="E226" t="s">
        <v>806</v>
      </c>
      <c r="F226" t="s">
        <v>4992</v>
      </c>
      <c r="G226" t="s">
        <v>4990</v>
      </c>
      <c r="H226" t="s">
        <v>5535</v>
      </c>
      <c r="I226" s="1">
        <v>404</v>
      </c>
      <c r="J226" s="1">
        <v>27267.18</v>
      </c>
    </row>
    <row r="227" spans="1:10">
      <c r="A227" t="s">
        <v>7</v>
      </c>
      <c r="B227" t="s">
        <v>30</v>
      </c>
      <c r="C227" t="s">
        <v>810</v>
      </c>
      <c r="D227" t="s">
        <v>37</v>
      </c>
      <c r="E227" t="s">
        <v>811</v>
      </c>
      <c r="F227" t="s">
        <v>5178</v>
      </c>
      <c r="G227" t="s">
        <v>4962</v>
      </c>
      <c r="H227" t="s">
        <v>5535</v>
      </c>
      <c r="I227" s="1">
        <v>195</v>
      </c>
      <c r="J227" s="1">
        <v>27165.82</v>
      </c>
    </row>
    <row r="228" spans="1:10">
      <c r="A228" t="s">
        <v>18</v>
      </c>
      <c r="B228" t="s">
        <v>30</v>
      </c>
      <c r="C228" t="s">
        <v>400</v>
      </c>
      <c r="D228" t="s">
        <v>20</v>
      </c>
      <c r="E228" t="s">
        <v>812</v>
      </c>
      <c r="F228" t="s">
        <v>5074</v>
      </c>
      <c r="G228" t="s">
        <v>4972</v>
      </c>
      <c r="H228" t="s">
        <v>5535</v>
      </c>
      <c r="I228" s="1">
        <v>360</v>
      </c>
      <c r="J228" s="1">
        <v>27153.56</v>
      </c>
    </row>
    <row r="229" spans="1:10">
      <c r="A229" t="s">
        <v>18</v>
      </c>
      <c r="B229" t="s">
        <v>814</v>
      </c>
      <c r="C229" t="s">
        <v>598</v>
      </c>
      <c r="D229" t="s">
        <v>35</v>
      </c>
      <c r="E229" t="s">
        <v>815</v>
      </c>
      <c r="F229" t="s">
        <v>5180</v>
      </c>
      <c r="G229" t="s">
        <v>4977</v>
      </c>
      <c r="H229" t="s">
        <v>5535</v>
      </c>
      <c r="I229" s="1">
        <v>180</v>
      </c>
      <c r="J229" s="1">
        <v>26940.52</v>
      </c>
    </row>
    <row r="230" spans="1:10">
      <c r="A230" t="s">
        <v>18</v>
      </c>
      <c r="B230" t="s">
        <v>14</v>
      </c>
      <c r="C230" t="s">
        <v>816</v>
      </c>
      <c r="D230" t="s">
        <v>20</v>
      </c>
      <c r="E230" t="s">
        <v>817</v>
      </c>
      <c r="F230" t="s">
        <v>5181</v>
      </c>
      <c r="G230" t="s">
        <v>4977</v>
      </c>
      <c r="H230" t="s">
        <v>5535</v>
      </c>
      <c r="I230" s="1">
        <v>165</v>
      </c>
      <c r="J230" s="1">
        <v>26940.400000000001</v>
      </c>
    </row>
    <row r="231" spans="1:10">
      <c r="A231" t="s">
        <v>7</v>
      </c>
      <c r="B231" t="s">
        <v>11</v>
      </c>
      <c r="C231" t="s">
        <v>818</v>
      </c>
      <c r="D231" t="s">
        <v>37</v>
      </c>
      <c r="E231" t="s">
        <v>819</v>
      </c>
      <c r="F231" t="s">
        <v>5182</v>
      </c>
      <c r="G231" t="s">
        <v>4962</v>
      </c>
      <c r="H231" t="s">
        <v>5535</v>
      </c>
      <c r="I231" s="1">
        <v>133</v>
      </c>
      <c r="J231" s="1">
        <v>26938.62</v>
      </c>
    </row>
    <row r="232" spans="1:10">
      <c r="A232" t="s">
        <v>7</v>
      </c>
      <c r="B232" t="s">
        <v>30</v>
      </c>
      <c r="C232" t="s">
        <v>820</v>
      </c>
      <c r="D232" t="s">
        <v>9</v>
      </c>
      <c r="E232" t="s">
        <v>821</v>
      </c>
      <c r="F232" t="s">
        <v>4971</v>
      </c>
      <c r="G232" t="s">
        <v>4962</v>
      </c>
      <c r="H232" t="s">
        <v>5535</v>
      </c>
      <c r="I232" s="1">
        <v>104</v>
      </c>
      <c r="J232" s="1">
        <v>26923.89</v>
      </c>
    </row>
    <row r="233" spans="1:10">
      <c r="A233" t="s">
        <v>18</v>
      </c>
      <c r="B233" t="s">
        <v>30</v>
      </c>
      <c r="C233" t="s">
        <v>164</v>
      </c>
      <c r="D233" t="s">
        <v>35</v>
      </c>
      <c r="E233" t="s">
        <v>822</v>
      </c>
      <c r="F233" t="s">
        <v>4992</v>
      </c>
      <c r="G233" t="s">
        <v>4977</v>
      </c>
      <c r="H233" t="s">
        <v>5535</v>
      </c>
      <c r="I233" s="1">
        <v>425</v>
      </c>
      <c r="J233" s="1">
        <v>26923.63</v>
      </c>
    </row>
    <row r="234" spans="1:10">
      <c r="A234" t="s">
        <v>18</v>
      </c>
      <c r="B234" t="s">
        <v>11</v>
      </c>
      <c r="C234" t="s">
        <v>415</v>
      </c>
      <c r="D234" t="s">
        <v>20</v>
      </c>
      <c r="E234" t="s">
        <v>823</v>
      </c>
      <c r="F234" t="s">
        <v>5065</v>
      </c>
      <c r="G234" t="s">
        <v>4977</v>
      </c>
      <c r="H234" t="s">
        <v>5535</v>
      </c>
      <c r="I234" s="1">
        <v>343</v>
      </c>
      <c r="J234" s="1">
        <v>26917.78</v>
      </c>
    </row>
    <row r="235" spans="1:10">
      <c r="A235" t="s">
        <v>18</v>
      </c>
      <c r="B235" t="s">
        <v>30</v>
      </c>
      <c r="C235" t="s">
        <v>824</v>
      </c>
      <c r="D235" t="s">
        <v>20</v>
      </c>
      <c r="E235" t="s">
        <v>825</v>
      </c>
      <c r="F235" t="s">
        <v>5086</v>
      </c>
      <c r="G235" t="s">
        <v>4977</v>
      </c>
      <c r="H235" t="s">
        <v>5535</v>
      </c>
      <c r="I235" s="1">
        <v>319</v>
      </c>
      <c r="J235" s="1">
        <v>26855.42</v>
      </c>
    </row>
    <row r="236" spans="1:10">
      <c r="A236" t="s">
        <v>18</v>
      </c>
      <c r="B236" t="s">
        <v>30</v>
      </c>
      <c r="C236" t="s">
        <v>826</v>
      </c>
      <c r="D236" t="s">
        <v>20</v>
      </c>
      <c r="E236" t="s">
        <v>827</v>
      </c>
      <c r="F236" t="s">
        <v>5038</v>
      </c>
      <c r="G236" t="s">
        <v>4990</v>
      </c>
      <c r="H236" t="s">
        <v>5535</v>
      </c>
      <c r="I236" s="1">
        <v>578</v>
      </c>
      <c r="J236" s="1">
        <v>26836.05</v>
      </c>
    </row>
    <row r="237" spans="1:10">
      <c r="A237" t="s">
        <v>26</v>
      </c>
      <c r="B237" t="s">
        <v>71</v>
      </c>
      <c r="C237" t="s">
        <v>376</v>
      </c>
      <c r="D237" t="s">
        <v>58</v>
      </c>
      <c r="E237" t="s">
        <v>828</v>
      </c>
      <c r="F237" t="s">
        <v>5024</v>
      </c>
      <c r="G237" t="s">
        <v>4972</v>
      </c>
      <c r="H237" t="s">
        <v>5535</v>
      </c>
      <c r="I237" s="1">
        <v>410</v>
      </c>
      <c r="J237" s="1">
        <v>26819.73</v>
      </c>
    </row>
    <row r="238" spans="1:10">
      <c r="A238" t="s">
        <v>7</v>
      </c>
      <c r="B238" t="s">
        <v>11</v>
      </c>
      <c r="C238" t="s">
        <v>829</v>
      </c>
      <c r="D238" t="s">
        <v>24</v>
      </c>
      <c r="E238" t="s">
        <v>830</v>
      </c>
      <c r="F238" t="s">
        <v>5040</v>
      </c>
      <c r="G238" t="s">
        <v>4962</v>
      </c>
      <c r="H238" t="s">
        <v>5535</v>
      </c>
      <c r="I238" s="1">
        <v>223</v>
      </c>
      <c r="J238" s="1">
        <v>26768.03</v>
      </c>
    </row>
    <row r="239" spans="1:10">
      <c r="A239" t="s">
        <v>32</v>
      </c>
      <c r="B239" t="s">
        <v>108</v>
      </c>
      <c r="C239" t="s">
        <v>758</v>
      </c>
      <c r="D239" t="s">
        <v>20</v>
      </c>
      <c r="E239" t="s">
        <v>832</v>
      </c>
      <c r="F239" t="s">
        <v>4973</v>
      </c>
      <c r="G239" t="s">
        <v>4990</v>
      </c>
      <c r="H239" t="s">
        <v>5535</v>
      </c>
      <c r="I239" s="1">
        <v>340</v>
      </c>
      <c r="J239" s="1">
        <v>26703.9</v>
      </c>
    </row>
    <row r="240" spans="1:10">
      <c r="A240" t="s">
        <v>7</v>
      </c>
      <c r="B240" t="s">
        <v>14</v>
      </c>
      <c r="C240" t="s">
        <v>300</v>
      </c>
      <c r="D240" t="s">
        <v>37</v>
      </c>
      <c r="E240" t="s">
        <v>833</v>
      </c>
      <c r="F240" t="s">
        <v>5168</v>
      </c>
      <c r="G240" t="s">
        <v>4962</v>
      </c>
      <c r="H240" t="s">
        <v>5535</v>
      </c>
      <c r="I240" s="1">
        <v>134</v>
      </c>
      <c r="J240" s="1">
        <v>26700.53</v>
      </c>
    </row>
    <row r="241" spans="1:10">
      <c r="A241" t="s">
        <v>154</v>
      </c>
      <c r="B241" t="s">
        <v>155</v>
      </c>
      <c r="C241" t="s">
        <v>751</v>
      </c>
      <c r="D241" t="s">
        <v>20</v>
      </c>
      <c r="E241" t="s">
        <v>834</v>
      </c>
      <c r="F241" t="s">
        <v>5167</v>
      </c>
      <c r="G241" t="s">
        <v>4972</v>
      </c>
      <c r="H241" t="s">
        <v>5535</v>
      </c>
      <c r="I241" s="1">
        <v>267</v>
      </c>
      <c r="J241" s="1">
        <v>26659.78</v>
      </c>
    </row>
    <row r="242" spans="1:10">
      <c r="A242" t="s">
        <v>18</v>
      </c>
      <c r="B242" t="s">
        <v>30</v>
      </c>
      <c r="C242" t="s">
        <v>835</v>
      </c>
      <c r="D242" t="s">
        <v>20</v>
      </c>
      <c r="E242" t="s">
        <v>836</v>
      </c>
      <c r="F242" t="s">
        <v>5033</v>
      </c>
      <c r="G242" t="s">
        <v>4972</v>
      </c>
      <c r="H242" t="s">
        <v>5535</v>
      </c>
      <c r="I242" s="1">
        <v>397</v>
      </c>
      <c r="J242" s="1">
        <v>26603.79</v>
      </c>
    </row>
    <row r="243" spans="1:10">
      <c r="A243" t="s">
        <v>7</v>
      </c>
      <c r="B243" t="s">
        <v>30</v>
      </c>
      <c r="C243" t="s">
        <v>380</v>
      </c>
      <c r="D243" t="s">
        <v>24</v>
      </c>
      <c r="E243" t="s">
        <v>840</v>
      </c>
      <c r="F243" t="s">
        <v>4981</v>
      </c>
      <c r="G243" t="s">
        <v>4962</v>
      </c>
      <c r="H243" t="s">
        <v>5535</v>
      </c>
      <c r="I243" s="1">
        <v>392</v>
      </c>
      <c r="J243" s="1">
        <v>26526.22</v>
      </c>
    </row>
    <row r="244" spans="1:10">
      <c r="A244" t="s">
        <v>18</v>
      </c>
      <c r="B244" t="s">
        <v>29</v>
      </c>
      <c r="C244" t="s">
        <v>841</v>
      </c>
      <c r="D244" t="s">
        <v>20</v>
      </c>
      <c r="E244" t="s">
        <v>842</v>
      </c>
      <c r="F244" t="s">
        <v>5185</v>
      </c>
      <c r="G244" t="s">
        <v>4972</v>
      </c>
      <c r="H244" t="s">
        <v>5535</v>
      </c>
      <c r="I244" s="1">
        <v>658</v>
      </c>
      <c r="J244" s="1">
        <v>26502.51</v>
      </c>
    </row>
    <row r="245" spans="1:10">
      <c r="A245" t="s">
        <v>7</v>
      </c>
      <c r="B245" t="s">
        <v>30</v>
      </c>
      <c r="C245" t="s">
        <v>42</v>
      </c>
      <c r="D245" t="s">
        <v>9</v>
      </c>
      <c r="E245" t="s">
        <v>843</v>
      </c>
      <c r="F245" t="s">
        <v>5086</v>
      </c>
      <c r="G245" t="s">
        <v>4962</v>
      </c>
      <c r="H245" t="s">
        <v>5535</v>
      </c>
      <c r="I245" s="1">
        <v>115</v>
      </c>
      <c r="J245" s="1">
        <v>26470.6</v>
      </c>
    </row>
    <row r="246" spans="1:10">
      <c r="A246" t="s">
        <v>7</v>
      </c>
      <c r="B246" t="s">
        <v>30</v>
      </c>
      <c r="C246" t="s">
        <v>310</v>
      </c>
      <c r="D246" t="s">
        <v>37</v>
      </c>
      <c r="E246" t="s">
        <v>844</v>
      </c>
      <c r="F246" t="s">
        <v>5000</v>
      </c>
      <c r="G246" t="s">
        <v>4962</v>
      </c>
      <c r="H246" t="s">
        <v>5535</v>
      </c>
      <c r="I246" s="1">
        <v>136</v>
      </c>
      <c r="J246" s="1">
        <v>26434.51</v>
      </c>
    </row>
    <row r="247" spans="1:10">
      <c r="A247" t="s">
        <v>7</v>
      </c>
      <c r="B247" t="s">
        <v>30</v>
      </c>
      <c r="C247" t="s">
        <v>846</v>
      </c>
      <c r="D247" t="s">
        <v>9</v>
      </c>
      <c r="E247" t="s">
        <v>847</v>
      </c>
      <c r="F247" t="s">
        <v>5008</v>
      </c>
      <c r="G247" t="s">
        <v>4962</v>
      </c>
      <c r="H247" t="s">
        <v>5535</v>
      </c>
      <c r="I247" s="1">
        <v>158</v>
      </c>
      <c r="J247" s="1">
        <v>26402.33</v>
      </c>
    </row>
    <row r="248" spans="1:10">
      <c r="A248" t="s">
        <v>7</v>
      </c>
      <c r="B248" t="s">
        <v>8</v>
      </c>
      <c r="C248" t="s">
        <v>849</v>
      </c>
      <c r="D248" t="s">
        <v>9</v>
      </c>
      <c r="E248" t="s">
        <v>850</v>
      </c>
      <c r="F248" t="s">
        <v>4963</v>
      </c>
      <c r="G248" t="s">
        <v>4962</v>
      </c>
      <c r="H248" t="s">
        <v>5535</v>
      </c>
      <c r="I248" s="1">
        <v>180</v>
      </c>
      <c r="J248" s="1">
        <v>26272.93</v>
      </c>
    </row>
    <row r="249" spans="1:10">
      <c r="A249" t="s">
        <v>154</v>
      </c>
      <c r="B249" t="s">
        <v>155</v>
      </c>
      <c r="C249" t="s">
        <v>851</v>
      </c>
      <c r="D249" t="s">
        <v>20</v>
      </c>
      <c r="E249" t="s">
        <v>852</v>
      </c>
      <c r="F249" t="s">
        <v>5065</v>
      </c>
      <c r="G249" t="s">
        <v>4977</v>
      </c>
      <c r="H249" t="s">
        <v>5535</v>
      </c>
      <c r="I249" s="1">
        <v>230</v>
      </c>
      <c r="J249" s="1">
        <v>26250.77</v>
      </c>
    </row>
    <row r="250" spans="1:10">
      <c r="A250" t="s">
        <v>7</v>
      </c>
      <c r="B250" t="s">
        <v>30</v>
      </c>
      <c r="C250" t="s">
        <v>695</v>
      </c>
      <c r="D250" t="s">
        <v>22</v>
      </c>
      <c r="E250" t="s">
        <v>853</v>
      </c>
      <c r="F250" t="s">
        <v>4993</v>
      </c>
      <c r="G250" t="s">
        <v>4962</v>
      </c>
      <c r="H250" t="s">
        <v>5535</v>
      </c>
      <c r="I250" s="1">
        <v>224</v>
      </c>
      <c r="J250" s="1">
        <v>26192.560000000001</v>
      </c>
    </row>
    <row r="251" spans="1:10">
      <c r="A251" t="s">
        <v>60</v>
      </c>
      <c r="B251" t="s">
        <v>72</v>
      </c>
      <c r="C251" t="s">
        <v>781</v>
      </c>
      <c r="D251" t="s">
        <v>20</v>
      </c>
      <c r="E251" t="s">
        <v>854</v>
      </c>
      <c r="F251" t="s">
        <v>4973</v>
      </c>
      <c r="G251" t="s">
        <v>4990</v>
      </c>
      <c r="H251" t="s">
        <v>5535</v>
      </c>
      <c r="I251" s="1">
        <v>625</v>
      </c>
      <c r="J251" s="1">
        <v>26128.12</v>
      </c>
    </row>
    <row r="252" spans="1:10">
      <c r="A252" t="s">
        <v>7</v>
      </c>
      <c r="B252" t="s">
        <v>30</v>
      </c>
      <c r="C252" t="s">
        <v>857</v>
      </c>
      <c r="D252" t="s">
        <v>22</v>
      </c>
      <c r="E252" t="s">
        <v>858</v>
      </c>
      <c r="F252" t="s">
        <v>4970</v>
      </c>
      <c r="G252" t="s">
        <v>4962</v>
      </c>
      <c r="H252" t="s">
        <v>5535</v>
      </c>
      <c r="I252" s="1">
        <v>192</v>
      </c>
      <c r="J252" s="1">
        <v>25993.69</v>
      </c>
    </row>
    <row r="253" spans="1:10">
      <c r="A253" t="s">
        <v>7</v>
      </c>
      <c r="B253" t="s">
        <v>11</v>
      </c>
      <c r="C253" t="s">
        <v>859</v>
      </c>
      <c r="D253" t="s">
        <v>37</v>
      </c>
      <c r="E253" t="s">
        <v>860</v>
      </c>
      <c r="F253" t="s">
        <v>4979</v>
      </c>
      <c r="G253" t="s">
        <v>4962</v>
      </c>
      <c r="H253" t="s">
        <v>5535</v>
      </c>
      <c r="I253" s="1">
        <v>124</v>
      </c>
      <c r="J253" s="1">
        <v>25963.53</v>
      </c>
    </row>
    <row r="254" spans="1:10">
      <c r="A254" t="s">
        <v>253</v>
      </c>
      <c r="C254" t="s">
        <v>791</v>
      </c>
      <c r="D254" t="s">
        <v>255</v>
      </c>
      <c r="E254" t="s">
        <v>861</v>
      </c>
      <c r="F254" t="s">
        <v>4997</v>
      </c>
      <c r="G254" t="s">
        <v>4962</v>
      </c>
      <c r="H254" t="s">
        <v>5535</v>
      </c>
      <c r="I254" s="1">
        <v>799</v>
      </c>
      <c r="J254" s="1">
        <v>25943.53</v>
      </c>
    </row>
    <row r="255" spans="1:10">
      <c r="A255" t="s">
        <v>18</v>
      </c>
      <c r="B255" t="s">
        <v>30</v>
      </c>
      <c r="C255" t="s">
        <v>120</v>
      </c>
      <c r="D255" t="s">
        <v>20</v>
      </c>
      <c r="E255" t="s">
        <v>862</v>
      </c>
      <c r="F255" t="s">
        <v>4976</v>
      </c>
      <c r="G255" t="s">
        <v>4972</v>
      </c>
      <c r="H255" t="s">
        <v>5535</v>
      </c>
      <c r="I255" s="1">
        <v>621</v>
      </c>
      <c r="J255" s="1">
        <v>25927.200000000001</v>
      </c>
    </row>
    <row r="256" spans="1:10">
      <c r="A256" t="s">
        <v>74</v>
      </c>
      <c r="B256" t="s">
        <v>38</v>
      </c>
      <c r="C256" t="s">
        <v>863</v>
      </c>
      <c r="D256" t="s">
        <v>75</v>
      </c>
      <c r="E256" t="s">
        <v>864</v>
      </c>
      <c r="F256" t="s">
        <v>4988</v>
      </c>
      <c r="G256" t="s">
        <v>4994</v>
      </c>
      <c r="H256" t="s">
        <v>5535</v>
      </c>
      <c r="I256" s="1">
        <v>651</v>
      </c>
      <c r="J256" s="1">
        <v>25914.45</v>
      </c>
    </row>
    <row r="257" spans="1:10">
      <c r="A257" t="s">
        <v>18</v>
      </c>
      <c r="B257" t="s">
        <v>30</v>
      </c>
      <c r="C257" t="s">
        <v>120</v>
      </c>
      <c r="D257" t="s">
        <v>20</v>
      </c>
      <c r="E257" t="s">
        <v>866</v>
      </c>
      <c r="F257" t="s">
        <v>5009</v>
      </c>
      <c r="G257" t="s">
        <v>4972</v>
      </c>
      <c r="H257" t="s">
        <v>5535</v>
      </c>
      <c r="I257" s="1">
        <v>617</v>
      </c>
      <c r="J257" s="1">
        <v>25751.57</v>
      </c>
    </row>
    <row r="258" spans="1:10">
      <c r="A258" t="s">
        <v>26</v>
      </c>
      <c r="B258" t="s">
        <v>27</v>
      </c>
      <c r="C258" t="s">
        <v>868</v>
      </c>
      <c r="D258" t="s">
        <v>58</v>
      </c>
      <c r="E258" t="s">
        <v>869</v>
      </c>
      <c r="F258" t="s">
        <v>4979</v>
      </c>
      <c r="G258" t="s">
        <v>5001</v>
      </c>
      <c r="H258" t="s">
        <v>5535</v>
      </c>
      <c r="I258" s="1">
        <v>1024</v>
      </c>
      <c r="J258" s="1">
        <v>25678.16</v>
      </c>
    </row>
    <row r="259" spans="1:10">
      <c r="A259" t="s">
        <v>7</v>
      </c>
      <c r="B259" t="s">
        <v>30</v>
      </c>
      <c r="C259" t="s">
        <v>237</v>
      </c>
      <c r="D259" t="s">
        <v>24</v>
      </c>
      <c r="E259" t="s">
        <v>870</v>
      </c>
      <c r="F259" t="s">
        <v>4979</v>
      </c>
      <c r="G259" t="s">
        <v>4962</v>
      </c>
      <c r="H259" t="s">
        <v>5535</v>
      </c>
      <c r="I259" s="1">
        <v>353</v>
      </c>
      <c r="J259" s="1">
        <v>25659.81</v>
      </c>
    </row>
    <row r="260" spans="1:10">
      <c r="A260" t="s">
        <v>7</v>
      </c>
      <c r="B260" t="s">
        <v>14</v>
      </c>
      <c r="C260" t="s">
        <v>783</v>
      </c>
      <c r="D260" t="s">
        <v>37</v>
      </c>
      <c r="E260" t="s">
        <v>871</v>
      </c>
      <c r="F260" t="s">
        <v>4970</v>
      </c>
      <c r="G260" t="s">
        <v>4962</v>
      </c>
      <c r="H260" t="s">
        <v>5535</v>
      </c>
      <c r="I260" s="1">
        <v>172</v>
      </c>
      <c r="J260" s="1">
        <v>25646.94</v>
      </c>
    </row>
    <row r="261" spans="1:10">
      <c r="A261" t="s">
        <v>26</v>
      </c>
      <c r="B261" t="s">
        <v>71</v>
      </c>
      <c r="C261" t="s">
        <v>329</v>
      </c>
      <c r="D261" t="s">
        <v>28</v>
      </c>
      <c r="E261" t="s">
        <v>873</v>
      </c>
      <c r="F261" t="s">
        <v>4973</v>
      </c>
      <c r="G261" t="s">
        <v>4995</v>
      </c>
      <c r="H261" t="s">
        <v>5535</v>
      </c>
      <c r="I261" s="1">
        <v>776</v>
      </c>
      <c r="J261" s="1">
        <v>25580.63</v>
      </c>
    </row>
    <row r="262" spans="1:10">
      <c r="A262" t="s">
        <v>7</v>
      </c>
      <c r="B262" t="s">
        <v>11</v>
      </c>
      <c r="C262" t="s">
        <v>59</v>
      </c>
      <c r="D262" t="s">
        <v>37</v>
      </c>
      <c r="E262" t="s">
        <v>874</v>
      </c>
      <c r="F262" t="s">
        <v>5024</v>
      </c>
      <c r="G262" t="s">
        <v>4962</v>
      </c>
      <c r="H262" t="s">
        <v>5535</v>
      </c>
      <c r="I262" s="1">
        <v>202</v>
      </c>
      <c r="J262" s="1">
        <v>25579.55</v>
      </c>
    </row>
    <row r="263" spans="1:10">
      <c r="A263" t="s">
        <v>7</v>
      </c>
      <c r="B263" t="s">
        <v>30</v>
      </c>
      <c r="C263" t="s">
        <v>433</v>
      </c>
      <c r="D263" t="s">
        <v>37</v>
      </c>
      <c r="E263" t="s">
        <v>875</v>
      </c>
      <c r="F263" t="s">
        <v>4981</v>
      </c>
      <c r="G263" t="s">
        <v>4962</v>
      </c>
      <c r="H263" t="s">
        <v>5535</v>
      </c>
      <c r="I263" s="1">
        <v>147</v>
      </c>
      <c r="J263" s="1">
        <v>25495.86</v>
      </c>
    </row>
    <row r="264" spans="1:10">
      <c r="A264" t="s">
        <v>26</v>
      </c>
      <c r="B264" t="s">
        <v>61</v>
      </c>
      <c r="C264" t="s">
        <v>773</v>
      </c>
      <c r="D264" t="s">
        <v>58</v>
      </c>
      <c r="E264" t="s">
        <v>876</v>
      </c>
      <c r="F264" t="s">
        <v>4979</v>
      </c>
      <c r="G264" t="s">
        <v>5054</v>
      </c>
      <c r="H264" t="s">
        <v>5541</v>
      </c>
      <c r="I264" s="1">
        <v>1506</v>
      </c>
      <c r="J264" s="1">
        <v>25454.58</v>
      </c>
    </row>
    <row r="265" spans="1:10">
      <c r="A265" t="s">
        <v>18</v>
      </c>
      <c r="B265" t="s">
        <v>30</v>
      </c>
      <c r="C265" t="s">
        <v>384</v>
      </c>
      <c r="D265" t="s">
        <v>20</v>
      </c>
      <c r="E265" t="s">
        <v>877</v>
      </c>
      <c r="F265" t="s">
        <v>4989</v>
      </c>
      <c r="G265" t="s">
        <v>4967</v>
      </c>
      <c r="H265" t="s">
        <v>5535</v>
      </c>
      <c r="I265" s="1">
        <v>437</v>
      </c>
      <c r="J265" s="1">
        <v>25453.68</v>
      </c>
    </row>
    <row r="266" spans="1:10">
      <c r="A266" t="s">
        <v>26</v>
      </c>
      <c r="B266" t="s">
        <v>38</v>
      </c>
      <c r="C266" t="s">
        <v>444</v>
      </c>
      <c r="D266" t="s">
        <v>58</v>
      </c>
      <c r="E266" t="s">
        <v>878</v>
      </c>
      <c r="F266" t="s">
        <v>4997</v>
      </c>
      <c r="G266" t="s">
        <v>4967</v>
      </c>
      <c r="H266" t="s">
        <v>5535</v>
      </c>
      <c r="I266" s="1">
        <v>287</v>
      </c>
      <c r="J266" s="1">
        <v>25414.28</v>
      </c>
    </row>
    <row r="267" spans="1:10">
      <c r="A267" t="s">
        <v>18</v>
      </c>
      <c r="B267" t="s">
        <v>19</v>
      </c>
      <c r="C267" t="s">
        <v>680</v>
      </c>
      <c r="D267" t="s">
        <v>20</v>
      </c>
      <c r="E267" t="s">
        <v>879</v>
      </c>
      <c r="F267" t="s">
        <v>5051</v>
      </c>
      <c r="G267" t="s">
        <v>4977</v>
      </c>
      <c r="H267" t="s">
        <v>5535</v>
      </c>
      <c r="I267" s="1">
        <v>980</v>
      </c>
      <c r="J267" s="1">
        <v>25399.41</v>
      </c>
    </row>
    <row r="268" spans="1:10">
      <c r="A268" t="s">
        <v>7</v>
      </c>
      <c r="B268" t="s">
        <v>30</v>
      </c>
      <c r="C268" t="s">
        <v>673</v>
      </c>
      <c r="D268" t="s">
        <v>9</v>
      </c>
      <c r="E268" t="s">
        <v>880</v>
      </c>
      <c r="F268" t="s">
        <v>4988</v>
      </c>
      <c r="G268" t="s">
        <v>4962</v>
      </c>
      <c r="H268" t="s">
        <v>5535</v>
      </c>
      <c r="I268" s="1">
        <v>110</v>
      </c>
      <c r="J268" s="1">
        <v>25376.47</v>
      </c>
    </row>
    <row r="269" spans="1:10">
      <c r="A269" t="s">
        <v>26</v>
      </c>
      <c r="B269" t="s">
        <v>27</v>
      </c>
      <c r="C269" t="s">
        <v>868</v>
      </c>
      <c r="D269" t="s">
        <v>58</v>
      </c>
      <c r="E269" t="s">
        <v>881</v>
      </c>
      <c r="F269" t="s">
        <v>4988</v>
      </c>
      <c r="G269" t="s">
        <v>5001</v>
      </c>
      <c r="H269" t="s">
        <v>5535</v>
      </c>
      <c r="I269" s="1">
        <v>1017</v>
      </c>
      <c r="J269" s="1">
        <v>25342.44</v>
      </c>
    </row>
    <row r="270" spans="1:10">
      <c r="A270" t="s">
        <v>7</v>
      </c>
      <c r="B270" t="s">
        <v>11</v>
      </c>
      <c r="C270" t="s">
        <v>882</v>
      </c>
      <c r="D270" t="s">
        <v>24</v>
      </c>
      <c r="E270" t="s">
        <v>883</v>
      </c>
      <c r="F270" t="s">
        <v>5187</v>
      </c>
      <c r="G270" t="s">
        <v>4962</v>
      </c>
      <c r="H270" t="s">
        <v>5535</v>
      </c>
      <c r="I270" s="1">
        <v>245</v>
      </c>
      <c r="J270" s="1">
        <v>25305.85</v>
      </c>
    </row>
    <row r="271" spans="1:10">
      <c r="A271" t="s">
        <v>18</v>
      </c>
      <c r="B271" t="s">
        <v>30</v>
      </c>
      <c r="C271" t="s">
        <v>130</v>
      </c>
      <c r="D271" t="s">
        <v>20</v>
      </c>
      <c r="E271" t="s">
        <v>884</v>
      </c>
      <c r="F271" t="s">
        <v>5065</v>
      </c>
      <c r="G271" t="s">
        <v>4967</v>
      </c>
      <c r="H271" t="s">
        <v>5535</v>
      </c>
      <c r="I271" s="1">
        <v>274</v>
      </c>
      <c r="J271" s="1">
        <v>25260.92</v>
      </c>
    </row>
    <row r="272" spans="1:10">
      <c r="A272" t="s">
        <v>18</v>
      </c>
      <c r="B272" t="s">
        <v>61</v>
      </c>
      <c r="C272" t="s">
        <v>887</v>
      </c>
      <c r="D272" t="s">
        <v>20</v>
      </c>
      <c r="E272" t="s">
        <v>888</v>
      </c>
      <c r="F272" t="s">
        <v>5188</v>
      </c>
      <c r="G272" t="s">
        <v>4990</v>
      </c>
      <c r="H272" t="s">
        <v>5541</v>
      </c>
      <c r="I272" s="1">
        <v>1242</v>
      </c>
      <c r="J272" s="1">
        <v>25180.67</v>
      </c>
    </row>
    <row r="273" spans="1:10">
      <c r="A273" t="s">
        <v>18</v>
      </c>
      <c r="B273" t="s">
        <v>19</v>
      </c>
      <c r="C273" t="s">
        <v>889</v>
      </c>
      <c r="D273" t="s">
        <v>20</v>
      </c>
      <c r="E273" t="s">
        <v>890</v>
      </c>
      <c r="F273" t="s">
        <v>5099</v>
      </c>
      <c r="G273" t="s">
        <v>4990</v>
      </c>
      <c r="H273" t="s">
        <v>5535</v>
      </c>
      <c r="I273" s="1">
        <v>1279</v>
      </c>
      <c r="J273" s="1">
        <v>25171.200000000001</v>
      </c>
    </row>
    <row r="274" spans="1:10">
      <c r="A274" t="s">
        <v>7</v>
      </c>
      <c r="B274" t="s">
        <v>30</v>
      </c>
      <c r="C274" t="s">
        <v>310</v>
      </c>
      <c r="D274" t="s">
        <v>37</v>
      </c>
      <c r="E274" t="s">
        <v>891</v>
      </c>
      <c r="F274" t="s">
        <v>4999</v>
      </c>
      <c r="G274" t="s">
        <v>4962</v>
      </c>
      <c r="H274" t="s">
        <v>5535</v>
      </c>
      <c r="I274" s="1">
        <v>130</v>
      </c>
      <c r="J274" s="1">
        <v>25163.919999999998</v>
      </c>
    </row>
    <row r="275" spans="1:10">
      <c r="A275" t="s">
        <v>18</v>
      </c>
      <c r="B275" t="s">
        <v>30</v>
      </c>
      <c r="C275" t="s">
        <v>562</v>
      </c>
      <c r="D275" t="s">
        <v>20</v>
      </c>
      <c r="E275" t="s">
        <v>893</v>
      </c>
      <c r="F275" t="s">
        <v>5024</v>
      </c>
      <c r="G275" t="s">
        <v>4990</v>
      </c>
      <c r="H275" t="s">
        <v>5535</v>
      </c>
      <c r="I275" s="1">
        <v>398</v>
      </c>
      <c r="J275" s="1">
        <v>25084.6</v>
      </c>
    </row>
    <row r="276" spans="1:10">
      <c r="A276" t="s">
        <v>26</v>
      </c>
      <c r="B276" t="s">
        <v>71</v>
      </c>
      <c r="C276" t="s">
        <v>526</v>
      </c>
      <c r="D276" t="s">
        <v>20</v>
      </c>
      <c r="E276" t="s">
        <v>897</v>
      </c>
      <c r="F276" t="s">
        <v>5004</v>
      </c>
      <c r="G276" t="s">
        <v>4967</v>
      </c>
      <c r="H276" t="s">
        <v>5535</v>
      </c>
      <c r="I276" s="1">
        <v>573</v>
      </c>
      <c r="J276" s="1">
        <v>24980.94</v>
      </c>
    </row>
    <row r="277" spans="1:10">
      <c r="A277" t="s">
        <v>7</v>
      </c>
      <c r="B277" t="s">
        <v>30</v>
      </c>
      <c r="C277" t="s">
        <v>224</v>
      </c>
      <c r="D277" t="s">
        <v>24</v>
      </c>
      <c r="E277" t="s">
        <v>898</v>
      </c>
      <c r="F277" t="s">
        <v>5000</v>
      </c>
      <c r="G277" t="s">
        <v>4962</v>
      </c>
      <c r="H277" t="s">
        <v>5535</v>
      </c>
      <c r="I277" s="1">
        <v>196</v>
      </c>
      <c r="J277" s="1">
        <v>24944.26</v>
      </c>
    </row>
    <row r="278" spans="1:10">
      <c r="A278" t="s">
        <v>18</v>
      </c>
      <c r="B278" t="s">
        <v>19</v>
      </c>
      <c r="C278" t="s">
        <v>680</v>
      </c>
      <c r="D278" t="s">
        <v>20</v>
      </c>
      <c r="E278" t="s">
        <v>899</v>
      </c>
      <c r="F278" t="s">
        <v>4988</v>
      </c>
      <c r="G278" t="s">
        <v>4977</v>
      </c>
      <c r="H278" t="s">
        <v>5535</v>
      </c>
      <c r="I278" s="1">
        <v>1016</v>
      </c>
      <c r="J278" s="1">
        <v>24901.34</v>
      </c>
    </row>
    <row r="279" spans="1:10">
      <c r="A279" t="s">
        <v>7</v>
      </c>
      <c r="B279" t="s">
        <v>11</v>
      </c>
      <c r="C279" t="s">
        <v>900</v>
      </c>
      <c r="D279" t="s">
        <v>70</v>
      </c>
      <c r="E279" t="s">
        <v>901</v>
      </c>
      <c r="F279" t="s">
        <v>4988</v>
      </c>
      <c r="G279" t="s">
        <v>4962</v>
      </c>
      <c r="H279" t="s">
        <v>5535</v>
      </c>
      <c r="I279" s="1">
        <v>228</v>
      </c>
      <c r="J279" s="1">
        <v>24846.84</v>
      </c>
    </row>
    <row r="280" spans="1:10">
      <c r="A280" t="s">
        <v>7</v>
      </c>
      <c r="B280" t="s">
        <v>30</v>
      </c>
      <c r="C280" t="s">
        <v>185</v>
      </c>
      <c r="D280" t="s">
        <v>37</v>
      </c>
      <c r="E280" t="s">
        <v>903</v>
      </c>
      <c r="F280" t="s">
        <v>5019</v>
      </c>
      <c r="G280" t="s">
        <v>4962</v>
      </c>
      <c r="H280" t="s">
        <v>5535</v>
      </c>
      <c r="I280" s="1">
        <v>233</v>
      </c>
      <c r="J280" s="1">
        <v>24796.080000000002</v>
      </c>
    </row>
    <row r="281" spans="1:10">
      <c r="A281" t="s">
        <v>18</v>
      </c>
      <c r="B281" t="s">
        <v>30</v>
      </c>
      <c r="C281" t="s">
        <v>120</v>
      </c>
      <c r="D281" t="s">
        <v>20</v>
      </c>
      <c r="E281" t="s">
        <v>905</v>
      </c>
      <c r="F281" t="s">
        <v>4976</v>
      </c>
      <c r="G281" t="s">
        <v>4967</v>
      </c>
      <c r="H281" t="s">
        <v>5535</v>
      </c>
      <c r="I281" s="1">
        <v>522</v>
      </c>
      <c r="J281" s="1">
        <v>24733.41</v>
      </c>
    </row>
    <row r="282" spans="1:10">
      <c r="A282" t="s">
        <v>26</v>
      </c>
      <c r="B282" t="s">
        <v>71</v>
      </c>
      <c r="C282" t="s">
        <v>906</v>
      </c>
      <c r="D282" t="s">
        <v>20</v>
      </c>
      <c r="E282" t="s">
        <v>907</v>
      </c>
      <c r="F282" t="s">
        <v>5138</v>
      </c>
      <c r="G282" t="s">
        <v>4990</v>
      </c>
      <c r="H282" t="s">
        <v>5535</v>
      </c>
      <c r="I282" s="1">
        <v>469</v>
      </c>
      <c r="J282" s="1">
        <v>24726.12</v>
      </c>
    </row>
    <row r="283" spans="1:10">
      <c r="A283" t="s">
        <v>7</v>
      </c>
      <c r="B283" t="s">
        <v>30</v>
      </c>
      <c r="C283" t="s">
        <v>639</v>
      </c>
      <c r="D283" t="s">
        <v>111</v>
      </c>
      <c r="E283" t="s">
        <v>908</v>
      </c>
      <c r="F283" t="s">
        <v>4979</v>
      </c>
      <c r="G283" t="s">
        <v>4962</v>
      </c>
      <c r="H283" t="s">
        <v>5535</v>
      </c>
      <c r="I283" s="1">
        <v>95</v>
      </c>
      <c r="J283" s="1">
        <v>24586.7</v>
      </c>
    </row>
    <row r="284" spans="1:10">
      <c r="A284" t="s">
        <v>7</v>
      </c>
      <c r="B284" t="s">
        <v>30</v>
      </c>
      <c r="C284" t="s">
        <v>332</v>
      </c>
      <c r="D284" t="s">
        <v>37</v>
      </c>
      <c r="E284" t="s">
        <v>910</v>
      </c>
      <c r="F284" t="s">
        <v>5027</v>
      </c>
      <c r="G284" t="s">
        <v>4962</v>
      </c>
      <c r="H284" t="s">
        <v>5535</v>
      </c>
      <c r="I284" s="1">
        <v>192</v>
      </c>
      <c r="J284" s="1">
        <v>24561.34</v>
      </c>
    </row>
    <row r="285" spans="1:10">
      <c r="A285" t="s">
        <v>18</v>
      </c>
      <c r="B285" t="s">
        <v>29</v>
      </c>
      <c r="C285" t="s">
        <v>911</v>
      </c>
      <c r="D285" t="s">
        <v>20</v>
      </c>
      <c r="E285" t="s">
        <v>912</v>
      </c>
      <c r="F285" t="s">
        <v>5079</v>
      </c>
      <c r="G285" t="s">
        <v>4972</v>
      </c>
      <c r="H285" t="s">
        <v>5535</v>
      </c>
      <c r="I285" s="1">
        <v>406</v>
      </c>
      <c r="J285" s="1">
        <v>24555.69</v>
      </c>
    </row>
    <row r="286" spans="1:10">
      <c r="A286" t="s">
        <v>18</v>
      </c>
      <c r="B286" t="s">
        <v>30</v>
      </c>
      <c r="C286" t="s">
        <v>913</v>
      </c>
      <c r="D286" t="s">
        <v>35</v>
      </c>
      <c r="E286" t="s">
        <v>914</v>
      </c>
      <c r="F286" t="s">
        <v>4963</v>
      </c>
      <c r="G286" t="s">
        <v>4967</v>
      </c>
      <c r="H286" t="s">
        <v>5535</v>
      </c>
      <c r="I286" s="1">
        <v>424</v>
      </c>
      <c r="J286" s="1">
        <v>24542.53</v>
      </c>
    </row>
    <row r="287" spans="1:10">
      <c r="A287" t="s">
        <v>154</v>
      </c>
      <c r="B287" t="s">
        <v>155</v>
      </c>
      <c r="C287" t="s">
        <v>762</v>
      </c>
      <c r="D287" t="s">
        <v>20</v>
      </c>
      <c r="E287" t="s">
        <v>917</v>
      </c>
      <c r="F287" t="s">
        <v>5044</v>
      </c>
      <c r="G287" t="s">
        <v>4967</v>
      </c>
      <c r="H287" t="s">
        <v>5535</v>
      </c>
      <c r="I287" s="1">
        <v>227</v>
      </c>
      <c r="J287" s="1">
        <v>24454.03</v>
      </c>
    </row>
    <row r="288" spans="1:10">
      <c r="A288" t="s">
        <v>7</v>
      </c>
      <c r="B288" t="s">
        <v>30</v>
      </c>
      <c r="C288" t="s">
        <v>446</v>
      </c>
      <c r="D288" t="s">
        <v>22</v>
      </c>
      <c r="E288" t="s">
        <v>918</v>
      </c>
      <c r="F288" t="s">
        <v>5013</v>
      </c>
      <c r="G288" t="s">
        <v>4962</v>
      </c>
      <c r="H288" t="s">
        <v>5535</v>
      </c>
      <c r="I288" s="1">
        <v>290</v>
      </c>
      <c r="J288" s="1">
        <v>24436.77</v>
      </c>
    </row>
    <row r="289" spans="1:10">
      <c r="A289" t="s">
        <v>18</v>
      </c>
      <c r="B289" t="s">
        <v>11</v>
      </c>
      <c r="C289" t="s">
        <v>12</v>
      </c>
      <c r="D289" t="s">
        <v>20</v>
      </c>
      <c r="E289" t="s">
        <v>919</v>
      </c>
      <c r="F289" t="s">
        <v>4992</v>
      </c>
      <c r="G289" t="s">
        <v>4977</v>
      </c>
      <c r="H289" t="s">
        <v>5535</v>
      </c>
      <c r="I289" s="1">
        <v>299</v>
      </c>
      <c r="J289" s="1">
        <v>24419.84</v>
      </c>
    </row>
    <row r="290" spans="1:10">
      <c r="A290" t="s">
        <v>18</v>
      </c>
      <c r="B290" t="s">
        <v>30</v>
      </c>
      <c r="C290" t="s">
        <v>160</v>
      </c>
      <c r="D290" t="s">
        <v>35</v>
      </c>
      <c r="E290" t="s">
        <v>920</v>
      </c>
      <c r="F290" t="s">
        <v>5004</v>
      </c>
      <c r="G290" t="s">
        <v>4977</v>
      </c>
      <c r="H290" t="s">
        <v>5535</v>
      </c>
      <c r="I290" s="1">
        <v>496</v>
      </c>
      <c r="J290" s="1">
        <v>24406.57</v>
      </c>
    </row>
    <row r="291" spans="1:10">
      <c r="A291" t="s">
        <v>26</v>
      </c>
      <c r="B291" t="s">
        <v>38</v>
      </c>
      <c r="C291" t="s">
        <v>102</v>
      </c>
      <c r="D291" t="s">
        <v>58</v>
      </c>
      <c r="E291" t="s">
        <v>922</v>
      </c>
      <c r="F291" t="s">
        <v>5016</v>
      </c>
      <c r="G291" t="s">
        <v>5054</v>
      </c>
      <c r="H291" t="s">
        <v>5535</v>
      </c>
      <c r="I291" s="1">
        <v>712</v>
      </c>
      <c r="J291" s="1">
        <v>24320.13</v>
      </c>
    </row>
    <row r="292" spans="1:10">
      <c r="A292" t="s">
        <v>7</v>
      </c>
      <c r="B292" t="s">
        <v>30</v>
      </c>
      <c r="C292" t="s">
        <v>445</v>
      </c>
      <c r="D292" t="s">
        <v>37</v>
      </c>
      <c r="E292" t="s">
        <v>923</v>
      </c>
      <c r="F292" t="s">
        <v>4979</v>
      </c>
      <c r="G292" t="s">
        <v>4962</v>
      </c>
      <c r="H292" t="s">
        <v>5535</v>
      </c>
      <c r="I292" s="1">
        <v>171</v>
      </c>
      <c r="J292" s="1">
        <v>24208.400000000001</v>
      </c>
    </row>
    <row r="293" spans="1:10">
      <c r="A293" t="s">
        <v>18</v>
      </c>
      <c r="B293" t="s">
        <v>30</v>
      </c>
      <c r="C293" t="s">
        <v>925</v>
      </c>
      <c r="D293" t="s">
        <v>20</v>
      </c>
      <c r="E293" t="s">
        <v>926</v>
      </c>
      <c r="F293" t="s">
        <v>5004</v>
      </c>
      <c r="G293" t="s">
        <v>4972</v>
      </c>
      <c r="H293" t="s">
        <v>5535</v>
      </c>
      <c r="I293" s="1">
        <v>304</v>
      </c>
      <c r="J293" s="1">
        <v>24174.52</v>
      </c>
    </row>
    <row r="294" spans="1:10">
      <c r="A294" t="s">
        <v>7</v>
      </c>
      <c r="B294" t="s">
        <v>11</v>
      </c>
      <c r="C294" t="s">
        <v>153</v>
      </c>
      <c r="D294" t="s">
        <v>37</v>
      </c>
      <c r="E294" t="s">
        <v>927</v>
      </c>
      <c r="F294" t="s">
        <v>4988</v>
      </c>
      <c r="G294" t="s">
        <v>4962</v>
      </c>
      <c r="H294" t="s">
        <v>5535</v>
      </c>
      <c r="I294" s="1">
        <v>97</v>
      </c>
      <c r="J294" s="1">
        <v>24153.82</v>
      </c>
    </row>
    <row r="295" spans="1:10">
      <c r="A295" t="s">
        <v>7</v>
      </c>
      <c r="B295" t="s">
        <v>11</v>
      </c>
      <c r="C295" t="s">
        <v>929</v>
      </c>
      <c r="D295" t="s">
        <v>16</v>
      </c>
      <c r="E295" t="s">
        <v>930</v>
      </c>
      <c r="F295" t="s">
        <v>5192</v>
      </c>
      <c r="G295" t="s">
        <v>4962</v>
      </c>
      <c r="H295" t="s">
        <v>5535</v>
      </c>
      <c r="I295" s="1">
        <v>181</v>
      </c>
      <c r="J295" s="1">
        <v>24131.73</v>
      </c>
    </row>
    <row r="296" spans="1:10">
      <c r="A296" t="s">
        <v>18</v>
      </c>
      <c r="B296" t="s">
        <v>14</v>
      </c>
      <c r="C296" t="s">
        <v>931</v>
      </c>
      <c r="D296" t="s">
        <v>20</v>
      </c>
      <c r="E296" t="s">
        <v>932</v>
      </c>
      <c r="F296" t="s">
        <v>4979</v>
      </c>
      <c r="G296" t="s">
        <v>4967</v>
      </c>
      <c r="H296" t="s">
        <v>5535</v>
      </c>
      <c r="I296" s="1">
        <v>115</v>
      </c>
      <c r="J296" s="1">
        <v>24131.63</v>
      </c>
    </row>
    <row r="297" spans="1:10">
      <c r="A297" t="s">
        <v>18</v>
      </c>
      <c r="B297" t="s">
        <v>252</v>
      </c>
      <c r="C297" t="s">
        <v>936</v>
      </c>
      <c r="D297" t="s">
        <v>20</v>
      </c>
      <c r="E297" t="s">
        <v>937</v>
      </c>
      <c r="F297" t="s">
        <v>4999</v>
      </c>
      <c r="G297" t="s">
        <v>4990</v>
      </c>
      <c r="H297" t="s">
        <v>5537</v>
      </c>
      <c r="I297" s="1">
        <v>282</v>
      </c>
      <c r="J297" s="1">
        <v>23986.74</v>
      </c>
    </row>
    <row r="298" spans="1:10">
      <c r="A298" t="s">
        <v>10</v>
      </c>
      <c r="B298" t="s">
        <v>336</v>
      </c>
      <c r="C298" t="s">
        <v>941</v>
      </c>
      <c r="D298" t="s">
        <v>13</v>
      </c>
      <c r="E298" t="s">
        <v>942</v>
      </c>
      <c r="F298" t="s">
        <v>5089</v>
      </c>
      <c r="G298" t="s">
        <v>4978</v>
      </c>
      <c r="H298" t="s">
        <v>5535</v>
      </c>
      <c r="I298" s="1">
        <v>842</v>
      </c>
      <c r="J298" s="1">
        <v>23817.03</v>
      </c>
    </row>
    <row r="299" spans="1:10">
      <c r="A299" t="s">
        <v>7</v>
      </c>
      <c r="B299" t="s">
        <v>30</v>
      </c>
      <c r="C299" t="s">
        <v>355</v>
      </c>
      <c r="D299" t="s">
        <v>37</v>
      </c>
      <c r="E299" t="s">
        <v>943</v>
      </c>
      <c r="F299" t="s">
        <v>5027</v>
      </c>
      <c r="G299" t="s">
        <v>4962</v>
      </c>
      <c r="H299" t="s">
        <v>5535</v>
      </c>
      <c r="I299" s="1">
        <v>153</v>
      </c>
      <c r="J299" s="1">
        <v>23784.75</v>
      </c>
    </row>
    <row r="300" spans="1:10">
      <c r="A300" t="s">
        <v>18</v>
      </c>
      <c r="B300" t="s">
        <v>29</v>
      </c>
      <c r="C300" t="s">
        <v>944</v>
      </c>
      <c r="D300" t="s">
        <v>20</v>
      </c>
      <c r="E300" t="s">
        <v>945</v>
      </c>
      <c r="F300" t="s">
        <v>5048</v>
      </c>
      <c r="G300" t="s">
        <v>4972</v>
      </c>
      <c r="H300" t="s">
        <v>5535</v>
      </c>
      <c r="I300" s="1">
        <v>363</v>
      </c>
      <c r="J300" s="1">
        <v>23756.33</v>
      </c>
    </row>
    <row r="301" spans="1:10">
      <c r="A301" t="s">
        <v>18</v>
      </c>
      <c r="B301" t="s">
        <v>29</v>
      </c>
      <c r="C301" t="s">
        <v>911</v>
      </c>
      <c r="D301" t="s">
        <v>20</v>
      </c>
      <c r="E301" t="s">
        <v>946</v>
      </c>
      <c r="F301" t="s">
        <v>4999</v>
      </c>
      <c r="G301" t="s">
        <v>4972</v>
      </c>
      <c r="H301" t="s">
        <v>5535</v>
      </c>
      <c r="I301" s="1">
        <v>494</v>
      </c>
      <c r="J301" s="1">
        <v>23748.07</v>
      </c>
    </row>
    <row r="302" spans="1:10">
      <c r="A302" t="s">
        <v>7</v>
      </c>
      <c r="B302" t="s">
        <v>30</v>
      </c>
      <c r="C302" t="s">
        <v>556</v>
      </c>
      <c r="D302" t="s">
        <v>70</v>
      </c>
      <c r="E302" t="s">
        <v>947</v>
      </c>
      <c r="F302" t="s">
        <v>4999</v>
      </c>
      <c r="G302" t="s">
        <v>4962</v>
      </c>
      <c r="H302" t="s">
        <v>5537</v>
      </c>
      <c r="I302" s="1">
        <v>264</v>
      </c>
      <c r="J302" s="1">
        <v>23706.89</v>
      </c>
    </row>
    <row r="303" spans="1:10">
      <c r="A303" t="s">
        <v>32</v>
      </c>
      <c r="B303" t="s">
        <v>29</v>
      </c>
      <c r="C303" t="s">
        <v>948</v>
      </c>
      <c r="D303" t="s">
        <v>34</v>
      </c>
      <c r="E303" t="s">
        <v>949</v>
      </c>
      <c r="F303" t="s">
        <v>4973</v>
      </c>
      <c r="G303" t="s">
        <v>4972</v>
      </c>
      <c r="H303" t="s">
        <v>5535</v>
      </c>
      <c r="I303" s="1">
        <v>1435</v>
      </c>
      <c r="J303" s="1">
        <v>23706.87</v>
      </c>
    </row>
    <row r="304" spans="1:10">
      <c r="A304" t="s">
        <v>7</v>
      </c>
      <c r="B304" t="s">
        <v>30</v>
      </c>
      <c r="C304" t="s">
        <v>697</v>
      </c>
      <c r="D304" t="s">
        <v>31</v>
      </c>
      <c r="E304" t="s">
        <v>951</v>
      </c>
      <c r="F304" t="s">
        <v>5136</v>
      </c>
      <c r="G304" t="s">
        <v>4962</v>
      </c>
      <c r="H304" t="s">
        <v>5535</v>
      </c>
      <c r="I304" s="1">
        <v>197</v>
      </c>
      <c r="J304" s="1">
        <v>23654.17</v>
      </c>
    </row>
    <row r="305" spans="1:10">
      <c r="A305" t="s">
        <v>18</v>
      </c>
      <c r="B305" t="s">
        <v>30</v>
      </c>
      <c r="C305" t="s">
        <v>952</v>
      </c>
      <c r="D305" t="s">
        <v>20</v>
      </c>
      <c r="E305" t="s">
        <v>953</v>
      </c>
      <c r="F305" t="s">
        <v>4979</v>
      </c>
      <c r="G305" t="s">
        <v>4972</v>
      </c>
      <c r="H305" t="s">
        <v>5535</v>
      </c>
      <c r="I305" s="1">
        <v>358</v>
      </c>
      <c r="J305" s="1">
        <v>23636.75</v>
      </c>
    </row>
    <row r="306" spans="1:10">
      <c r="A306" t="s">
        <v>7</v>
      </c>
      <c r="B306" t="s">
        <v>30</v>
      </c>
      <c r="C306" t="s">
        <v>955</v>
      </c>
      <c r="D306" t="s">
        <v>9</v>
      </c>
      <c r="E306" t="s">
        <v>956</v>
      </c>
      <c r="F306" t="s">
        <v>4963</v>
      </c>
      <c r="G306" t="s">
        <v>4962</v>
      </c>
      <c r="H306" t="s">
        <v>5535</v>
      </c>
      <c r="I306" s="1">
        <v>99</v>
      </c>
      <c r="J306" s="1">
        <v>23632.880000000001</v>
      </c>
    </row>
    <row r="307" spans="1:10">
      <c r="A307" t="s">
        <v>7</v>
      </c>
      <c r="B307" t="s">
        <v>11</v>
      </c>
      <c r="C307" t="s">
        <v>660</v>
      </c>
      <c r="D307" t="s">
        <v>51</v>
      </c>
      <c r="E307" t="s">
        <v>958</v>
      </c>
      <c r="F307" t="s">
        <v>4970</v>
      </c>
      <c r="G307" t="s">
        <v>4962</v>
      </c>
      <c r="H307" t="s">
        <v>5535</v>
      </c>
      <c r="I307" s="1">
        <v>51</v>
      </c>
      <c r="J307" s="1">
        <v>23612.16</v>
      </c>
    </row>
    <row r="308" spans="1:10">
      <c r="A308" t="s">
        <v>253</v>
      </c>
      <c r="C308" t="s">
        <v>791</v>
      </c>
      <c r="D308" t="s">
        <v>255</v>
      </c>
      <c r="E308" t="s">
        <v>960</v>
      </c>
      <c r="F308" t="s">
        <v>5005</v>
      </c>
      <c r="G308" t="s">
        <v>4962</v>
      </c>
      <c r="H308" t="s">
        <v>5535</v>
      </c>
      <c r="I308" s="1">
        <v>726</v>
      </c>
      <c r="J308" s="1">
        <v>23573.22</v>
      </c>
    </row>
    <row r="309" spans="1:10">
      <c r="A309" t="s">
        <v>18</v>
      </c>
      <c r="B309" t="s">
        <v>30</v>
      </c>
      <c r="C309" t="s">
        <v>962</v>
      </c>
      <c r="D309" t="s">
        <v>20</v>
      </c>
      <c r="E309" t="s">
        <v>963</v>
      </c>
      <c r="F309" t="s">
        <v>4988</v>
      </c>
      <c r="G309" t="s">
        <v>4990</v>
      </c>
      <c r="H309" t="s">
        <v>5535</v>
      </c>
      <c r="I309" s="1">
        <v>402</v>
      </c>
      <c r="J309" s="1">
        <v>23511.21</v>
      </c>
    </row>
    <row r="310" spans="1:10">
      <c r="A310" t="s">
        <v>26</v>
      </c>
      <c r="B310" t="s">
        <v>71</v>
      </c>
      <c r="C310" t="s">
        <v>964</v>
      </c>
      <c r="D310" t="s">
        <v>58</v>
      </c>
      <c r="E310" t="s">
        <v>965</v>
      </c>
      <c r="F310" t="s">
        <v>5023</v>
      </c>
      <c r="G310" t="s">
        <v>5017</v>
      </c>
      <c r="H310" t="s">
        <v>5535</v>
      </c>
      <c r="I310" s="1">
        <v>695</v>
      </c>
      <c r="J310" s="1">
        <v>23486.78</v>
      </c>
    </row>
    <row r="311" spans="1:10">
      <c r="A311" t="s">
        <v>7</v>
      </c>
      <c r="B311" t="s">
        <v>30</v>
      </c>
      <c r="C311" t="s">
        <v>695</v>
      </c>
      <c r="D311" t="s">
        <v>22</v>
      </c>
      <c r="E311" t="s">
        <v>966</v>
      </c>
      <c r="F311" t="s">
        <v>5013</v>
      </c>
      <c r="G311" t="s">
        <v>4962</v>
      </c>
      <c r="H311" t="s">
        <v>5535</v>
      </c>
      <c r="I311" s="1">
        <v>192</v>
      </c>
      <c r="J311" s="1">
        <v>23471.32</v>
      </c>
    </row>
    <row r="312" spans="1:10">
      <c r="A312" t="s">
        <v>7</v>
      </c>
      <c r="B312" t="s">
        <v>11</v>
      </c>
      <c r="C312" t="s">
        <v>882</v>
      </c>
      <c r="D312" t="s">
        <v>111</v>
      </c>
      <c r="E312" t="s">
        <v>967</v>
      </c>
      <c r="F312" t="s">
        <v>5163</v>
      </c>
      <c r="G312" t="s">
        <v>4962</v>
      </c>
      <c r="H312" t="s">
        <v>5535</v>
      </c>
      <c r="I312" s="1">
        <v>138</v>
      </c>
      <c r="J312" s="1">
        <v>23386.23</v>
      </c>
    </row>
    <row r="313" spans="1:10">
      <c r="A313" t="s">
        <v>7</v>
      </c>
      <c r="B313" t="s">
        <v>30</v>
      </c>
      <c r="C313" t="s">
        <v>559</v>
      </c>
      <c r="D313" t="s">
        <v>24</v>
      </c>
      <c r="E313" t="s">
        <v>968</v>
      </c>
      <c r="F313" t="s">
        <v>4988</v>
      </c>
      <c r="G313" t="s">
        <v>4962</v>
      </c>
      <c r="H313" t="s">
        <v>5535</v>
      </c>
      <c r="I313" s="1">
        <v>271</v>
      </c>
      <c r="J313" s="1">
        <v>23377.64</v>
      </c>
    </row>
    <row r="314" spans="1:10">
      <c r="A314" t="s">
        <v>253</v>
      </c>
      <c r="C314" t="s">
        <v>791</v>
      </c>
      <c r="D314" t="s">
        <v>255</v>
      </c>
      <c r="E314" t="s">
        <v>972</v>
      </c>
      <c r="F314" t="s">
        <v>4963</v>
      </c>
      <c r="G314" t="s">
        <v>4962</v>
      </c>
      <c r="H314" t="s">
        <v>5535</v>
      </c>
      <c r="I314" s="1">
        <v>717</v>
      </c>
      <c r="J314" s="1">
        <v>23280.99</v>
      </c>
    </row>
    <row r="315" spans="1:10">
      <c r="A315" t="s">
        <v>7</v>
      </c>
      <c r="B315" t="s">
        <v>11</v>
      </c>
      <c r="C315" t="s">
        <v>973</v>
      </c>
      <c r="D315" t="s">
        <v>70</v>
      </c>
      <c r="E315" t="s">
        <v>974</v>
      </c>
      <c r="F315" t="s">
        <v>5024</v>
      </c>
      <c r="G315" t="s">
        <v>4962</v>
      </c>
      <c r="H315" t="s">
        <v>5535</v>
      </c>
      <c r="I315" s="1">
        <v>199</v>
      </c>
      <c r="J315" s="1">
        <v>23280.13</v>
      </c>
    </row>
    <row r="316" spans="1:10">
      <c r="A316" t="s">
        <v>18</v>
      </c>
      <c r="B316" t="s">
        <v>252</v>
      </c>
      <c r="C316" t="s">
        <v>936</v>
      </c>
      <c r="D316" t="s">
        <v>20</v>
      </c>
      <c r="E316" t="s">
        <v>976</v>
      </c>
      <c r="F316" t="s">
        <v>4999</v>
      </c>
      <c r="G316" t="s">
        <v>4977</v>
      </c>
      <c r="H316" t="s">
        <v>5537</v>
      </c>
      <c r="I316" s="1">
        <v>245</v>
      </c>
      <c r="J316" s="1">
        <v>23204.959999999999</v>
      </c>
    </row>
    <row r="317" spans="1:10">
      <c r="A317" t="s">
        <v>7</v>
      </c>
      <c r="B317" t="s">
        <v>11</v>
      </c>
      <c r="C317" t="s">
        <v>600</v>
      </c>
      <c r="D317" t="s">
        <v>37</v>
      </c>
      <c r="E317" t="s">
        <v>977</v>
      </c>
      <c r="F317" t="s">
        <v>5055</v>
      </c>
      <c r="G317" t="s">
        <v>4962</v>
      </c>
      <c r="H317" t="s">
        <v>5535</v>
      </c>
      <c r="I317" s="1">
        <v>120</v>
      </c>
      <c r="J317" s="1">
        <v>23141.16</v>
      </c>
    </row>
    <row r="318" spans="1:10">
      <c r="A318" t="s">
        <v>7</v>
      </c>
      <c r="B318" t="s">
        <v>30</v>
      </c>
      <c r="C318" t="s">
        <v>978</v>
      </c>
      <c r="D318" t="s">
        <v>37</v>
      </c>
      <c r="E318" t="s">
        <v>979</v>
      </c>
      <c r="F318" t="s">
        <v>5193</v>
      </c>
      <c r="G318" t="s">
        <v>4962</v>
      </c>
      <c r="H318" t="s">
        <v>5535</v>
      </c>
      <c r="I318" s="1">
        <v>172</v>
      </c>
      <c r="J318" s="1">
        <v>23113.79</v>
      </c>
    </row>
    <row r="319" spans="1:10">
      <c r="A319" t="s">
        <v>26</v>
      </c>
      <c r="B319" t="s">
        <v>71</v>
      </c>
      <c r="C319" t="s">
        <v>906</v>
      </c>
      <c r="D319" t="s">
        <v>20</v>
      </c>
      <c r="E319" t="s">
        <v>980</v>
      </c>
      <c r="F319" t="s">
        <v>5138</v>
      </c>
      <c r="G319" t="s">
        <v>4977</v>
      </c>
      <c r="H319" t="s">
        <v>5535</v>
      </c>
      <c r="I319" s="1">
        <v>398</v>
      </c>
      <c r="J319" s="1">
        <v>23112.07</v>
      </c>
    </row>
    <row r="320" spans="1:10">
      <c r="A320" t="s">
        <v>18</v>
      </c>
      <c r="B320" t="s">
        <v>30</v>
      </c>
      <c r="C320" t="s">
        <v>962</v>
      </c>
      <c r="D320" t="s">
        <v>20</v>
      </c>
      <c r="E320" t="s">
        <v>985</v>
      </c>
      <c r="F320" t="s">
        <v>4988</v>
      </c>
      <c r="G320" t="s">
        <v>4977</v>
      </c>
      <c r="H320" t="s">
        <v>5535</v>
      </c>
      <c r="I320" s="1">
        <v>402</v>
      </c>
      <c r="J320" s="1">
        <v>22955.47</v>
      </c>
    </row>
    <row r="321" spans="1:10">
      <c r="A321" t="s">
        <v>18</v>
      </c>
      <c r="B321" t="s">
        <v>30</v>
      </c>
      <c r="C321" t="s">
        <v>644</v>
      </c>
      <c r="D321" t="s">
        <v>20</v>
      </c>
      <c r="E321" t="s">
        <v>986</v>
      </c>
      <c r="F321" t="s">
        <v>5023</v>
      </c>
      <c r="G321" t="s">
        <v>5003</v>
      </c>
      <c r="H321" t="s">
        <v>5535</v>
      </c>
      <c r="I321" s="1">
        <v>286</v>
      </c>
      <c r="J321" s="1">
        <v>22955.31</v>
      </c>
    </row>
    <row r="322" spans="1:10">
      <c r="A322" t="s">
        <v>18</v>
      </c>
      <c r="B322" t="s">
        <v>30</v>
      </c>
      <c r="C322" t="s">
        <v>987</v>
      </c>
      <c r="D322" t="s">
        <v>95</v>
      </c>
      <c r="E322" t="s">
        <v>988</v>
      </c>
      <c r="F322" t="s">
        <v>4973</v>
      </c>
      <c r="G322" t="s">
        <v>4977</v>
      </c>
      <c r="H322" t="s">
        <v>5535</v>
      </c>
      <c r="I322" s="1">
        <v>356</v>
      </c>
      <c r="J322" s="1">
        <v>22945.89</v>
      </c>
    </row>
    <row r="323" spans="1:10">
      <c r="A323" t="s">
        <v>7</v>
      </c>
      <c r="B323" t="s">
        <v>30</v>
      </c>
      <c r="C323" t="s">
        <v>846</v>
      </c>
      <c r="D323" t="s">
        <v>9</v>
      </c>
      <c r="E323" t="s">
        <v>989</v>
      </c>
      <c r="F323" t="s">
        <v>4988</v>
      </c>
      <c r="G323" t="s">
        <v>4962</v>
      </c>
      <c r="H323" t="s">
        <v>5535</v>
      </c>
      <c r="I323" s="1">
        <v>119</v>
      </c>
      <c r="J323" s="1">
        <v>22932.17</v>
      </c>
    </row>
    <row r="324" spans="1:10">
      <c r="A324" t="s">
        <v>26</v>
      </c>
      <c r="B324" t="s">
        <v>71</v>
      </c>
      <c r="C324" t="s">
        <v>526</v>
      </c>
      <c r="D324" t="s">
        <v>20</v>
      </c>
      <c r="E324" t="s">
        <v>990</v>
      </c>
      <c r="F324" t="s">
        <v>5004</v>
      </c>
      <c r="G324" t="s">
        <v>5014</v>
      </c>
      <c r="H324" t="s">
        <v>5535</v>
      </c>
      <c r="I324" s="1">
        <v>808</v>
      </c>
      <c r="J324" s="1">
        <v>22928.44</v>
      </c>
    </row>
    <row r="325" spans="1:10">
      <c r="A325" t="s">
        <v>7</v>
      </c>
      <c r="B325" t="s">
        <v>30</v>
      </c>
      <c r="C325" t="s">
        <v>639</v>
      </c>
      <c r="D325" t="s">
        <v>24</v>
      </c>
      <c r="E325" t="s">
        <v>992</v>
      </c>
      <c r="F325" t="s">
        <v>4979</v>
      </c>
      <c r="G325" t="s">
        <v>4962</v>
      </c>
      <c r="H325" t="s">
        <v>5535</v>
      </c>
      <c r="I325" s="1">
        <v>220</v>
      </c>
      <c r="J325" s="1">
        <v>22783</v>
      </c>
    </row>
    <row r="326" spans="1:10">
      <c r="A326" t="s">
        <v>7</v>
      </c>
      <c r="B326" t="s">
        <v>11</v>
      </c>
      <c r="C326" t="s">
        <v>115</v>
      </c>
      <c r="D326" t="s">
        <v>43</v>
      </c>
      <c r="E326" t="s">
        <v>998</v>
      </c>
      <c r="F326" t="s">
        <v>5163</v>
      </c>
      <c r="G326" t="s">
        <v>4962</v>
      </c>
      <c r="H326" t="s">
        <v>5535</v>
      </c>
      <c r="I326" s="1">
        <v>165</v>
      </c>
      <c r="J326" s="1">
        <v>22651.89</v>
      </c>
    </row>
    <row r="327" spans="1:10">
      <c r="A327" t="s">
        <v>18</v>
      </c>
      <c r="B327" t="s">
        <v>30</v>
      </c>
      <c r="C327" t="s">
        <v>394</v>
      </c>
      <c r="D327" t="s">
        <v>35</v>
      </c>
      <c r="E327" t="s">
        <v>999</v>
      </c>
      <c r="F327" t="s">
        <v>4963</v>
      </c>
      <c r="G327" t="s">
        <v>4972</v>
      </c>
      <c r="H327" t="s">
        <v>5535</v>
      </c>
      <c r="I327" s="1">
        <v>467</v>
      </c>
      <c r="J327" s="1">
        <v>22626.28</v>
      </c>
    </row>
    <row r="328" spans="1:10">
      <c r="A328" t="s">
        <v>60</v>
      </c>
      <c r="B328" t="s">
        <v>72</v>
      </c>
      <c r="C328" t="s">
        <v>1005</v>
      </c>
      <c r="D328" t="s">
        <v>20</v>
      </c>
      <c r="E328" t="s">
        <v>1006</v>
      </c>
      <c r="F328" t="s">
        <v>5110</v>
      </c>
      <c r="G328" t="s">
        <v>4990</v>
      </c>
      <c r="H328" t="s">
        <v>5535</v>
      </c>
      <c r="I328" s="1">
        <v>501</v>
      </c>
      <c r="J328" s="1">
        <v>22390.17</v>
      </c>
    </row>
    <row r="329" spans="1:10">
      <c r="A329" t="s">
        <v>18</v>
      </c>
      <c r="B329" t="s">
        <v>30</v>
      </c>
      <c r="C329" t="s">
        <v>591</v>
      </c>
      <c r="D329" t="s">
        <v>20</v>
      </c>
      <c r="E329" t="s">
        <v>1008</v>
      </c>
      <c r="F329" t="s">
        <v>4988</v>
      </c>
      <c r="G329" t="s">
        <v>4967</v>
      </c>
      <c r="H329" t="s">
        <v>5535</v>
      </c>
      <c r="I329" s="1">
        <v>299</v>
      </c>
      <c r="J329" s="1">
        <v>22338.7</v>
      </c>
    </row>
    <row r="330" spans="1:10">
      <c r="A330" t="s">
        <v>7</v>
      </c>
      <c r="B330" t="s">
        <v>30</v>
      </c>
      <c r="C330" t="s">
        <v>639</v>
      </c>
      <c r="D330" t="s">
        <v>22</v>
      </c>
      <c r="E330" t="s">
        <v>1009</v>
      </c>
      <c r="F330" t="s">
        <v>4979</v>
      </c>
      <c r="G330" t="s">
        <v>4962</v>
      </c>
      <c r="H330" t="s">
        <v>5535</v>
      </c>
      <c r="I330" s="1">
        <v>157</v>
      </c>
      <c r="J330" s="1">
        <v>22329.19</v>
      </c>
    </row>
    <row r="331" spans="1:10">
      <c r="A331" t="s">
        <v>18</v>
      </c>
      <c r="B331" t="s">
        <v>11</v>
      </c>
      <c r="C331" t="s">
        <v>555</v>
      </c>
      <c r="D331" t="s">
        <v>20</v>
      </c>
      <c r="E331" t="s">
        <v>1012</v>
      </c>
      <c r="F331" t="s">
        <v>4992</v>
      </c>
      <c r="G331" t="s">
        <v>4990</v>
      </c>
      <c r="H331" t="s">
        <v>5535</v>
      </c>
      <c r="I331" s="1">
        <v>338</v>
      </c>
      <c r="J331" s="1">
        <v>22164.97</v>
      </c>
    </row>
    <row r="332" spans="1:10">
      <c r="A332" t="s">
        <v>7</v>
      </c>
      <c r="B332" t="s">
        <v>30</v>
      </c>
      <c r="C332" t="s">
        <v>237</v>
      </c>
      <c r="D332" t="s">
        <v>24</v>
      </c>
      <c r="E332" t="s">
        <v>1015</v>
      </c>
      <c r="F332" t="s">
        <v>5194</v>
      </c>
      <c r="G332" t="s">
        <v>4962</v>
      </c>
      <c r="H332" t="s">
        <v>5535</v>
      </c>
      <c r="I332" s="1">
        <v>175</v>
      </c>
      <c r="J332" s="1">
        <v>22061.98</v>
      </c>
    </row>
    <row r="333" spans="1:10">
      <c r="A333" t="s">
        <v>7</v>
      </c>
      <c r="B333" t="s">
        <v>11</v>
      </c>
      <c r="C333" t="s">
        <v>1016</v>
      </c>
      <c r="D333" t="s">
        <v>37</v>
      </c>
      <c r="E333" t="s">
        <v>1017</v>
      </c>
      <c r="F333" t="s">
        <v>4979</v>
      </c>
      <c r="G333" t="s">
        <v>4962</v>
      </c>
      <c r="H333" t="s">
        <v>5535</v>
      </c>
      <c r="I333" s="1">
        <v>181</v>
      </c>
      <c r="J333" s="1">
        <v>22059.41</v>
      </c>
    </row>
    <row r="334" spans="1:10">
      <c r="A334" t="s">
        <v>18</v>
      </c>
      <c r="B334" t="s">
        <v>30</v>
      </c>
      <c r="C334" t="s">
        <v>394</v>
      </c>
      <c r="D334" t="s">
        <v>35</v>
      </c>
      <c r="E334" t="s">
        <v>1019</v>
      </c>
      <c r="F334" t="s">
        <v>4963</v>
      </c>
      <c r="G334" t="s">
        <v>4967</v>
      </c>
      <c r="H334" t="s">
        <v>5535</v>
      </c>
      <c r="I334" s="1">
        <v>357</v>
      </c>
      <c r="J334" s="1">
        <v>21999.79</v>
      </c>
    </row>
    <row r="335" spans="1:10">
      <c r="A335" t="s">
        <v>7</v>
      </c>
      <c r="B335" t="s">
        <v>30</v>
      </c>
      <c r="C335" t="s">
        <v>559</v>
      </c>
      <c r="D335" t="s">
        <v>24</v>
      </c>
      <c r="E335" t="s">
        <v>1021</v>
      </c>
      <c r="F335" t="s">
        <v>4971</v>
      </c>
      <c r="G335" t="s">
        <v>4962</v>
      </c>
      <c r="H335" t="s">
        <v>5535</v>
      </c>
      <c r="I335" s="1">
        <v>326</v>
      </c>
      <c r="J335" s="1">
        <v>21884.37</v>
      </c>
    </row>
    <row r="336" spans="1:10">
      <c r="A336" t="s">
        <v>18</v>
      </c>
      <c r="B336" t="s">
        <v>192</v>
      </c>
      <c r="C336" t="s">
        <v>391</v>
      </c>
      <c r="D336" t="s">
        <v>20</v>
      </c>
      <c r="E336" t="s">
        <v>1022</v>
      </c>
      <c r="F336" t="s">
        <v>4981</v>
      </c>
      <c r="G336" t="s">
        <v>4972</v>
      </c>
      <c r="H336" t="s">
        <v>5537</v>
      </c>
      <c r="I336" s="1">
        <v>120</v>
      </c>
      <c r="J336" s="1">
        <v>21846.71</v>
      </c>
    </row>
    <row r="337" spans="1:10">
      <c r="A337" t="s">
        <v>60</v>
      </c>
      <c r="B337" t="s">
        <v>67</v>
      </c>
      <c r="C337" t="s">
        <v>1023</v>
      </c>
      <c r="D337" t="s">
        <v>35</v>
      </c>
      <c r="E337" t="s">
        <v>1024</v>
      </c>
      <c r="F337" t="s">
        <v>5091</v>
      </c>
      <c r="G337" t="s">
        <v>4990</v>
      </c>
      <c r="H337" t="s">
        <v>5535</v>
      </c>
      <c r="I337" s="1">
        <v>420</v>
      </c>
      <c r="J337" s="1">
        <v>21845.71</v>
      </c>
    </row>
    <row r="338" spans="1:10">
      <c r="A338" t="s">
        <v>7</v>
      </c>
      <c r="B338" t="s">
        <v>265</v>
      </c>
      <c r="C338" t="s">
        <v>1025</v>
      </c>
      <c r="D338" t="s">
        <v>37</v>
      </c>
      <c r="E338" t="s">
        <v>1026</v>
      </c>
      <c r="F338" t="s">
        <v>5011</v>
      </c>
      <c r="G338" t="s">
        <v>4962</v>
      </c>
      <c r="H338" t="s">
        <v>5538</v>
      </c>
      <c r="I338" s="1">
        <v>101</v>
      </c>
      <c r="J338" s="1">
        <v>21793.78</v>
      </c>
    </row>
    <row r="339" spans="1:10">
      <c r="A339" t="s">
        <v>26</v>
      </c>
      <c r="B339" t="s">
        <v>38</v>
      </c>
      <c r="C339" t="s">
        <v>136</v>
      </c>
      <c r="D339" t="s">
        <v>58</v>
      </c>
      <c r="E339" t="s">
        <v>1027</v>
      </c>
      <c r="F339" t="s">
        <v>4989</v>
      </c>
      <c r="G339" t="s">
        <v>5017</v>
      </c>
      <c r="H339" t="s">
        <v>5535</v>
      </c>
      <c r="I339" s="1">
        <v>706</v>
      </c>
      <c r="J339" s="1">
        <v>21788.69</v>
      </c>
    </row>
    <row r="340" spans="1:10">
      <c r="A340" t="s">
        <v>7</v>
      </c>
      <c r="B340" t="s">
        <v>11</v>
      </c>
      <c r="C340" t="s">
        <v>1028</v>
      </c>
      <c r="D340" t="s">
        <v>37</v>
      </c>
      <c r="E340" t="s">
        <v>1029</v>
      </c>
      <c r="F340" t="s">
        <v>5196</v>
      </c>
      <c r="G340" t="s">
        <v>4962</v>
      </c>
      <c r="H340" t="s">
        <v>5535</v>
      </c>
      <c r="I340" s="1">
        <v>116</v>
      </c>
      <c r="J340" s="1">
        <v>21762.01</v>
      </c>
    </row>
    <row r="341" spans="1:10">
      <c r="A341" t="s">
        <v>26</v>
      </c>
      <c r="B341" t="s">
        <v>71</v>
      </c>
      <c r="C341" t="s">
        <v>376</v>
      </c>
      <c r="D341" t="s">
        <v>58</v>
      </c>
      <c r="E341" t="s">
        <v>1030</v>
      </c>
      <c r="F341" t="s">
        <v>5024</v>
      </c>
      <c r="G341" t="s">
        <v>5017</v>
      </c>
      <c r="H341" t="s">
        <v>5535</v>
      </c>
      <c r="I341" s="1">
        <v>589</v>
      </c>
      <c r="J341" s="1">
        <v>21753.84</v>
      </c>
    </row>
    <row r="342" spans="1:10">
      <c r="A342" t="s">
        <v>26</v>
      </c>
      <c r="B342" t="s">
        <v>71</v>
      </c>
      <c r="C342" t="s">
        <v>376</v>
      </c>
      <c r="D342" t="s">
        <v>58</v>
      </c>
      <c r="E342" t="s">
        <v>1031</v>
      </c>
      <c r="F342" t="s">
        <v>5023</v>
      </c>
      <c r="G342" t="s">
        <v>5017</v>
      </c>
      <c r="H342" t="s">
        <v>5535</v>
      </c>
      <c r="I342" s="1">
        <v>581</v>
      </c>
      <c r="J342" s="1">
        <v>21741.119999999999</v>
      </c>
    </row>
    <row r="343" spans="1:10">
      <c r="A343" t="s">
        <v>18</v>
      </c>
      <c r="B343" t="s">
        <v>19</v>
      </c>
      <c r="C343" t="s">
        <v>680</v>
      </c>
      <c r="D343" t="s">
        <v>20</v>
      </c>
      <c r="E343" t="s">
        <v>1033</v>
      </c>
      <c r="F343" t="s">
        <v>4969</v>
      </c>
      <c r="G343" t="s">
        <v>4990</v>
      </c>
      <c r="H343" t="s">
        <v>5535</v>
      </c>
      <c r="I343" s="1">
        <v>877</v>
      </c>
      <c r="J343" s="1">
        <v>21715.88</v>
      </c>
    </row>
    <row r="344" spans="1:10">
      <c r="A344" t="s">
        <v>26</v>
      </c>
      <c r="B344" t="s">
        <v>71</v>
      </c>
      <c r="C344" t="s">
        <v>574</v>
      </c>
      <c r="D344" t="s">
        <v>58</v>
      </c>
      <c r="E344" t="s">
        <v>1036</v>
      </c>
      <c r="F344" t="s">
        <v>4997</v>
      </c>
      <c r="G344" t="s">
        <v>5017</v>
      </c>
      <c r="H344" t="s">
        <v>5535</v>
      </c>
      <c r="I344" s="1">
        <v>581</v>
      </c>
      <c r="J344" s="1">
        <v>21686.42</v>
      </c>
    </row>
    <row r="345" spans="1:10">
      <c r="A345" t="s">
        <v>7</v>
      </c>
      <c r="B345" t="s">
        <v>30</v>
      </c>
      <c r="C345" t="s">
        <v>114</v>
      </c>
      <c r="D345" t="s">
        <v>24</v>
      </c>
      <c r="E345" t="s">
        <v>1037</v>
      </c>
      <c r="F345" t="s">
        <v>4988</v>
      </c>
      <c r="G345" t="s">
        <v>4962</v>
      </c>
      <c r="H345" t="s">
        <v>5535</v>
      </c>
      <c r="I345" s="1">
        <v>148</v>
      </c>
      <c r="J345" s="1">
        <v>21681.78</v>
      </c>
    </row>
    <row r="346" spans="1:10">
      <c r="A346" t="s">
        <v>7</v>
      </c>
      <c r="B346" t="s">
        <v>30</v>
      </c>
      <c r="C346" t="s">
        <v>69</v>
      </c>
      <c r="D346" t="s">
        <v>70</v>
      </c>
      <c r="E346" t="s">
        <v>1039</v>
      </c>
      <c r="F346" t="s">
        <v>5009</v>
      </c>
      <c r="G346" t="s">
        <v>4962</v>
      </c>
      <c r="H346" t="s">
        <v>5537</v>
      </c>
      <c r="I346" s="1">
        <v>177</v>
      </c>
      <c r="J346" s="1">
        <v>21651.360000000001</v>
      </c>
    </row>
    <row r="347" spans="1:10">
      <c r="A347" t="s">
        <v>7</v>
      </c>
      <c r="B347" t="s">
        <v>30</v>
      </c>
      <c r="C347" t="s">
        <v>695</v>
      </c>
      <c r="D347" t="s">
        <v>22</v>
      </c>
      <c r="E347" t="s">
        <v>1040</v>
      </c>
      <c r="F347" t="s">
        <v>4979</v>
      </c>
      <c r="G347" t="s">
        <v>4962</v>
      </c>
      <c r="H347" t="s">
        <v>5535</v>
      </c>
      <c r="I347" s="1">
        <v>219</v>
      </c>
      <c r="J347" s="1">
        <v>21629.78</v>
      </c>
    </row>
    <row r="348" spans="1:10">
      <c r="A348" t="s">
        <v>253</v>
      </c>
      <c r="C348" t="s">
        <v>1042</v>
      </c>
      <c r="D348" t="s">
        <v>255</v>
      </c>
      <c r="E348" t="s">
        <v>1043</v>
      </c>
      <c r="F348" t="s">
        <v>1369</v>
      </c>
      <c r="G348" t="s">
        <v>5198</v>
      </c>
      <c r="H348" t="s">
        <v>5538</v>
      </c>
      <c r="I348" s="1">
        <v>922</v>
      </c>
      <c r="J348" s="1">
        <v>21491.82</v>
      </c>
    </row>
    <row r="349" spans="1:10">
      <c r="A349" t="s">
        <v>7</v>
      </c>
      <c r="B349" t="s">
        <v>11</v>
      </c>
      <c r="C349" t="s">
        <v>1044</v>
      </c>
      <c r="D349" t="s">
        <v>24</v>
      </c>
      <c r="E349" t="s">
        <v>1045</v>
      </c>
      <c r="F349" t="s">
        <v>5199</v>
      </c>
      <c r="G349" t="s">
        <v>4962</v>
      </c>
      <c r="H349" t="s">
        <v>5535</v>
      </c>
      <c r="I349" s="1">
        <v>267</v>
      </c>
      <c r="J349" s="1">
        <v>21453.16</v>
      </c>
    </row>
    <row r="350" spans="1:10">
      <c r="A350" t="s">
        <v>253</v>
      </c>
      <c r="C350" t="s">
        <v>791</v>
      </c>
      <c r="D350" t="s">
        <v>255</v>
      </c>
      <c r="E350" t="s">
        <v>1047</v>
      </c>
      <c r="F350" t="s">
        <v>4979</v>
      </c>
      <c r="G350" t="s">
        <v>5175</v>
      </c>
      <c r="H350" t="s">
        <v>5535</v>
      </c>
      <c r="I350" s="1">
        <v>478</v>
      </c>
      <c r="J350" s="1">
        <v>21433.52</v>
      </c>
    </row>
    <row r="351" spans="1:10">
      <c r="A351" t="s">
        <v>7</v>
      </c>
      <c r="B351" t="s">
        <v>30</v>
      </c>
      <c r="C351" t="s">
        <v>1048</v>
      </c>
      <c r="D351" t="s">
        <v>24</v>
      </c>
      <c r="E351" t="s">
        <v>1049</v>
      </c>
      <c r="F351" t="s">
        <v>4988</v>
      </c>
      <c r="G351" t="s">
        <v>4962</v>
      </c>
      <c r="H351" t="s">
        <v>5535</v>
      </c>
      <c r="I351" s="1">
        <v>144</v>
      </c>
      <c r="J351" s="1">
        <v>21398.22</v>
      </c>
    </row>
    <row r="352" spans="1:10">
      <c r="A352" t="s">
        <v>18</v>
      </c>
      <c r="B352" t="s">
        <v>30</v>
      </c>
      <c r="C352" t="s">
        <v>824</v>
      </c>
      <c r="D352" t="s">
        <v>20</v>
      </c>
      <c r="E352" t="s">
        <v>1050</v>
      </c>
      <c r="F352" t="s">
        <v>5086</v>
      </c>
      <c r="G352" t="s">
        <v>4990</v>
      </c>
      <c r="H352" t="s">
        <v>5535</v>
      </c>
      <c r="I352" s="1">
        <v>295</v>
      </c>
      <c r="J352" s="1">
        <v>21357.83</v>
      </c>
    </row>
    <row r="353" spans="1:10">
      <c r="A353" t="s">
        <v>18</v>
      </c>
      <c r="B353" t="s">
        <v>29</v>
      </c>
      <c r="C353" t="s">
        <v>1055</v>
      </c>
      <c r="D353" t="s">
        <v>20</v>
      </c>
      <c r="E353" t="s">
        <v>1056</v>
      </c>
      <c r="F353" t="s">
        <v>4981</v>
      </c>
      <c r="G353" t="s">
        <v>5006</v>
      </c>
      <c r="H353" t="s">
        <v>5535</v>
      </c>
      <c r="I353" s="1">
        <v>475</v>
      </c>
      <c r="J353" s="1">
        <v>21238.240000000002</v>
      </c>
    </row>
    <row r="354" spans="1:10">
      <c r="A354" t="s">
        <v>7</v>
      </c>
      <c r="B354" t="s">
        <v>30</v>
      </c>
      <c r="C354" t="s">
        <v>1057</v>
      </c>
      <c r="D354" t="s">
        <v>9</v>
      </c>
      <c r="E354" t="s">
        <v>1058</v>
      </c>
      <c r="F354" t="s">
        <v>4997</v>
      </c>
      <c r="G354" t="s">
        <v>4962</v>
      </c>
      <c r="H354" t="s">
        <v>5535</v>
      </c>
      <c r="I354" s="1">
        <v>98</v>
      </c>
      <c r="J354" s="1">
        <v>21195.19</v>
      </c>
    </row>
    <row r="355" spans="1:10">
      <c r="A355" t="s">
        <v>7</v>
      </c>
      <c r="B355" t="s">
        <v>30</v>
      </c>
      <c r="C355" t="s">
        <v>1059</v>
      </c>
      <c r="D355" t="s">
        <v>37</v>
      </c>
      <c r="E355" t="s">
        <v>1060</v>
      </c>
      <c r="F355" t="s">
        <v>4993</v>
      </c>
      <c r="G355" t="s">
        <v>4962</v>
      </c>
      <c r="H355" t="s">
        <v>5535</v>
      </c>
      <c r="I355" s="1">
        <v>124</v>
      </c>
      <c r="J355" s="1">
        <v>21191.360000000001</v>
      </c>
    </row>
    <row r="356" spans="1:10">
      <c r="A356" t="s">
        <v>26</v>
      </c>
      <c r="B356" t="s">
        <v>108</v>
      </c>
      <c r="C356" t="s">
        <v>143</v>
      </c>
      <c r="D356" t="s">
        <v>58</v>
      </c>
      <c r="E356" t="s">
        <v>1061</v>
      </c>
      <c r="F356" t="s">
        <v>4979</v>
      </c>
      <c r="G356" t="s">
        <v>5001</v>
      </c>
      <c r="H356" t="s">
        <v>5537</v>
      </c>
      <c r="I356" s="1">
        <v>1137</v>
      </c>
      <c r="J356" s="1">
        <v>21165.37</v>
      </c>
    </row>
    <row r="357" spans="1:10">
      <c r="A357" t="s">
        <v>18</v>
      </c>
      <c r="B357" t="s">
        <v>30</v>
      </c>
      <c r="C357" t="s">
        <v>384</v>
      </c>
      <c r="D357" t="s">
        <v>20</v>
      </c>
      <c r="E357" t="s">
        <v>1063</v>
      </c>
      <c r="F357" t="s">
        <v>4989</v>
      </c>
      <c r="G357" t="s">
        <v>4972</v>
      </c>
      <c r="H357" t="s">
        <v>5535</v>
      </c>
      <c r="I357" s="1">
        <v>357</v>
      </c>
      <c r="J357" s="1">
        <v>21039.19</v>
      </c>
    </row>
    <row r="358" spans="1:10">
      <c r="A358" t="s">
        <v>18</v>
      </c>
      <c r="B358" t="s">
        <v>11</v>
      </c>
      <c r="C358" t="s">
        <v>1064</v>
      </c>
      <c r="D358" t="s">
        <v>35</v>
      </c>
      <c r="E358" t="s">
        <v>1065</v>
      </c>
      <c r="F358" t="s">
        <v>5065</v>
      </c>
      <c r="G358" t="s">
        <v>4977</v>
      </c>
      <c r="H358" t="s">
        <v>5535</v>
      </c>
      <c r="I358" s="1">
        <v>435</v>
      </c>
      <c r="J358" s="1">
        <v>21015.15</v>
      </c>
    </row>
    <row r="359" spans="1:10">
      <c r="A359" t="s">
        <v>26</v>
      </c>
      <c r="B359" t="s">
        <v>71</v>
      </c>
      <c r="C359" t="s">
        <v>376</v>
      </c>
      <c r="D359" t="s">
        <v>58</v>
      </c>
      <c r="E359" t="s">
        <v>1066</v>
      </c>
      <c r="F359" t="s">
        <v>5055</v>
      </c>
      <c r="G359" t="s">
        <v>4967</v>
      </c>
      <c r="H359" t="s">
        <v>5535</v>
      </c>
      <c r="I359" s="1">
        <v>263</v>
      </c>
      <c r="J359" s="1">
        <v>21007.42</v>
      </c>
    </row>
    <row r="360" spans="1:10">
      <c r="A360" t="s">
        <v>253</v>
      </c>
      <c r="B360" t="s">
        <v>259</v>
      </c>
      <c r="C360" t="s">
        <v>1067</v>
      </c>
      <c r="D360" t="s">
        <v>255</v>
      </c>
      <c r="E360" t="s">
        <v>1068</v>
      </c>
      <c r="F360" t="s">
        <v>4979</v>
      </c>
      <c r="G360" t="s">
        <v>5201</v>
      </c>
      <c r="H360" t="s">
        <v>5535</v>
      </c>
      <c r="I360" s="1">
        <v>646</v>
      </c>
      <c r="J360" s="1">
        <v>20989.3</v>
      </c>
    </row>
    <row r="361" spans="1:10">
      <c r="A361" t="s">
        <v>60</v>
      </c>
      <c r="B361" t="s">
        <v>61</v>
      </c>
      <c r="C361" t="s">
        <v>669</v>
      </c>
      <c r="D361" t="s">
        <v>20</v>
      </c>
      <c r="E361" t="s">
        <v>1071</v>
      </c>
      <c r="F361" t="s">
        <v>5011</v>
      </c>
      <c r="G361" t="s">
        <v>5014</v>
      </c>
      <c r="H361" t="s">
        <v>5541</v>
      </c>
      <c r="I361" s="1">
        <v>1043</v>
      </c>
      <c r="J361" s="1">
        <v>20972.639999999999</v>
      </c>
    </row>
    <row r="362" spans="1:10">
      <c r="A362" t="s">
        <v>26</v>
      </c>
      <c r="B362" t="s">
        <v>71</v>
      </c>
      <c r="C362" t="s">
        <v>1072</v>
      </c>
      <c r="D362" t="s">
        <v>58</v>
      </c>
      <c r="E362" t="s">
        <v>1073</v>
      </c>
      <c r="F362" t="s">
        <v>4989</v>
      </c>
      <c r="G362" t="s">
        <v>5017</v>
      </c>
      <c r="H362" t="s">
        <v>5535</v>
      </c>
      <c r="I362" s="1">
        <v>528</v>
      </c>
      <c r="J362" s="1">
        <v>20956.04</v>
      </c>
    </row>
    <row r="363" spans="1:10">
      <c r="A363" t="s">
        <v>7</v>
      </c>
      <c r="B363" t="s">
        <v>30</v>
      </c>
      <c r="C363" t="s">
        <v>1074</v>
      </c>
      <c r="D363" t="s">
        <v>219</v>
      </c>
      <c r="E363" t="s">
        <v>1075</v>
      </c>
      <c r="F363" t="s">
        <v>5202</v>
      </c>
      <c r="G363" t="s">
        <v>4962</v>
      </c>
      <c r="H363" t="s">
        <v>5535</v>
      </c>
      <c r="I363" s="1">
        <v>136</v>
      </c>
      <c r="J363" s="1">
        <v>20954.43</v>
      </c>
    </row>
    <row r="364" spans="1:10">
      <c r="A364" t="s">
        <v>253</v>
      </c>
      <c r="B364" t="s">
        <v>259</v>
      </c>
      <c r="C364" t="s">
        <v>260</v>
      </c>
      <c r="D364" t="s">
        <v>255</v>
      </c>
      <c r="E364" t="s">
        <v>1076</v>
      </c>
      <c r="F364" t="s">
        <v>4997</v>
      </c>
      <c r="G364" t="s">
        <v>5071</v>
      </c>
      <c r="H364" t="s">
        <v>5535</v>
      </c>
      <c r="I364" s="1">
        <v>227</v>
      </c>
      <c r="J364" s="1">
        <v>20922.240000000002</v>
      </c>
    </row>
    <row r="365" spans="1:10">
      <c r="A365" t="s">
        <v>26</v>
      </c>
      <c r="B365" t="s">
        <v>38</v>
      </c>
      <c r="C365" t="s">
        <v>136</v>
      </c>
      <c r="D365" t="s">
        <v>58</v>
      </c>
      <c r="E365" t="s">
        <v>1078</v>
      </c>
      <c r="F365" t="s">
        <v>5048</v>
      </c>
      <c r="G365" t="s">
        <v>5017</v>
      </c>
      <c r="H365" t="s">
        <v>5535</v>
      </c>
      <c r="I365" s="1">
        <v>630</v>
      </c>
      <c r="J365" s="1">
        <v>20915.43</v>
      </c>
    </row>
    <row r="366" spans="1:10">
      <c r="A366" t="s">
        <v>7</v>
      </c>
      <c r="B366" t="s">
        <v>11</v>
      </c>
      <c r="C366" t="s">
        <v>1079</v>
      </c>
      <c r="D366" t="s">
        <v>43</v>
      </c>
      <c r="E366" t="s">
        <v>1080</v>
      </c>
      <c r="F366" t="s">
        <v>4991</v>
      </c>
      <c r="G366" t="s">
        <v>4962</v>
      </c>
      <c r="H366" t="s">
        <v>5535</v>
      </c>
      <c r="I366" s="1">
        <v>121</v>
      </c>
      <c r="J366" s="1">
        <v>20914.98</v>
      </c>
    </row>
    <row r="367" spans="1:10">
      <c r="A367" t="s">
        <v>18</v>
      </c>
      <c r="B367" t="s">
        <v>30</v>
      </c>
      <c r="C367" t="s">
        <v>176</v>
      </c>
      <c r="D367" t="s">
        <v>20</v>
      </c>
      <c r="E367" t="s">
        <v>1081</v>
      </c>
      <c r="F367" t="s">
        <v>5048</v>
      </c>
      <c r="G367" t="s">
        <v>4967</v>
      </c>
      <c r="H367" t="s">
        <v>5535</v>
      </c>
      <c r="I367" s="1">
        <v>303</v>
      </c>
      <c r="J367" s="1">
        <v>20903.689999999999</v>
      </c>
    </row>
    <row r="368" spans="1:10">
      <c r="A368" t="s">
        <v>54</v>
      </c>
      <c r="B368" t="s">
        <v>29</v>
      </c>
      <c r="C368" t="s">
        <v>55</v>
      </c>
      <c r="D368" t="s">
        <v>56</v>
      </c>
      <c r="E368" t="s">
        <v>1082</v>
      </c>
      <c r="F368" t="s">
        <v>4981</v>
      </c>
      <c r="G368" t="s">
        <v>5006</v>
      </c>
      <c r="H368" t="s">
        <v>5535</v>
      </c>
      <c r="I368" s="1">
        <v>1152</v>
      </c>
      <c r="J368" s="1">
        <v>20885.93</v>
      </c>
    </row>
    <row r="369" spans="1:10">
      <c r="A369" t="s">
        <v>7</v>
      </c>
      <c r="B369" t="s">
        <v>30</v>
      </c>
      <c r="C369" t="s">
        <v>172</v>
      </c>
      <c r="D369" t="s">
        <v>24</v>
      </c>
      <c r="E369" t="s">
        <v>1083</v>
      </c>
      <c r="F369" t="s">
        <v>4979</v>
      </c>
      <c r="G369" t="s">
        <v>4962</v>
      </c>
      <c r="H369" t="s">
        <v>5535</v>
      </c>
      <c r="I369" s="1">
        <v>138</v>
      </c>
      <c r="J369" s="1">
        <v>20881.740000000002</v>
      </c>
    </row>
    <row r="370" spans="1:10">
      <c r="A370" t="s">
        <v>253</v>
      </c>
      <c r="C370" t="s">
        <v>449</v>
      </c>
      <c r="D370" t="s">
        <v>255</v>
      </c>
      <c r="E370" t="s">
        <v>1084</v>
      </c>
      <c r="F370" t="s">
        <v>4971</v>
      </c>
      <c r="G370" t="s">
        <v>5106</v>
      </c>
      <c r="H370" t="s">
        <v>5538</v>
      </c>
      <c r="I370" s="1">
        <v>900</v>
      </c>
      <c r="J370" s="1">
        <v>20835</v>
      </c>
    </row>
    <row r="371" spans="1:10">
      <c r="A371" t="s">
        <v>26</v>
      </c>
      <c r="B371" t="s">
        <v>71</v>
      </c>
      <c r="C371" t="s">
        <v>376</v>
      </c>
      <c r="D371" t="s">
        <v>58</v>
      </c>
      <c r="E371" t="s">
        <v>1087</v>
      </c>
      <c r="F371" t="s">
        <v>5005</v>
      </c>
      <c r="G371" t="s">
        <v>4972</v>
      </c>
      <c r="H371" t="s">
        <v>5535</v>
      </c>
      <c r="I371" s="1">
        <v>295</v>
      </c>
      <c r="J371" s="1">
        <v>20776.7</v>
      </c>
    </row>
    <row r="372" spans="1:10">
      <c r="A372" t="s">
        <v>18</v>
      </c>
      <c r="B372" t="s">
        <v>30</v>
      </c>
      <c r="C372" t="s">
        <v>987</v>
      </c>
      <c r="D372" t="s">
        <v>95</v>
      </c>
      <c r="E372" t="s">
        <v>1088</v>
      </c>
      <c r="F372" t="s">
        <v>4973</v>
      </c>
      <c r="G372" t="s">
        <v>4990</v>
      </c>
      <c r="H372" t="s">
        <v>5535</v>
      </c>
      <c r="I372" s="1">
        <v>375</v>
      </c>
      <c r="J372" s="1">
        <v>20753.099999999999</v>
      </c>
    </row>
    <row r="373" spans="1:10">
      <c r="A373" t="s">
        <v>18</v>
      </c>
      <c r="B373" t="s">
        <v>29</v>
      </c>
      <c r="C373" t="s">
        <v>911</v>
      </c>
      <c r="D373" t="s">
        <v>20</v>
      </c>
      <c r="E373" t="s">
        <v>1089</v>
      </c>
      <c r="F373" t="s">
        <v>5079</v>
      </c>
      <c r="G373" t="s">
        <v>4967</v>
      </c>
      <c r="H373" t="s">
        <v>5535</v>
      </c>
      <c r="I373" s="1">
        <v>287</v>
      </c>
      <c r="J373" s="1">
        <v>20725.37</v>
      </c>
    </row>
    <row r="374" spans="1:10">
      <c r="A374" t="s">
        <v>7</v>
      </c>
      <c r="B374" t="s">
        <v>30</v>
      </c>
      <c r="C374" t="s">
        <v>1090</v>
      </c>
      <c r="D374" t="s">
        <v>88</v>
      </c>
      <c r="E374" t="s">
        <v>1091</v>
      </c>
      <c r="F374" t="s">
        <v>5204</v>
      </c>
      <c r="G374" t="s">
        <v>4962</v>
      </c>
      <c r="H374" t="s">
        <v>5535</v>
      </c>
      <c r="I374" s="1">
        <v>361</v>
      </c>
      <c r="J374" s="1">
        <v>20685.150000000001</v>
      </c>
    </row>
    <row r="375" spans="1:10">
      <c r="A375" t="s">
        <v>18</v>
      </c>
      <c r="B375" t="s">
        <v>11</v>
      </c>
      <c r="C375" t="s">
        <v>321</v>
      </c>
      <c r="D375" t="s">
        <v>20</v>
      </c>
      <c r="E375" t="s">
        <v>1092</v>
      </c>
      <c r="F375" t="s">
        <v>4969</v>
      </c>
      <c r="G375" t="s">
        <v>4977</v>
      </c>
      <c r="H375" t="s">
        <v>5535</v>
      </c>
      <c r="I375" s="1">
        <v>246</v>
      </c>
      <c r="J375" s="1">
        <v>20673.39</v>
      </c>
    </row>
    <row r="376" spans="1:10">
      <c r="A376" t="s">
        <v>7</v>
      </c>
      <c r="B376" t="s">
        <v>30</v>
      </c>
      <c r="C376" t="s">
        <v>1098</v>
      </c>
      <c r="D376" t="s">
        <v>31</v>
      </c>
      <c r="E376" t="s">
        <v>1099</v>
      </c>
      <c r="F376" t="s">
        <v>5203</v>
      </c>
      <c r="G376" t="s">
        <v>4962</v>
      </c>
      <c r="H376" t="s">
        <v>5535</v>
      </c>
      <c r="I376" s="1">
        <v>168</v>
      </c>
      <c r="J376" s="1">
        <v>20541.669999999998</v>
      </c>
    </row>
    <row r="377" spans="1:10">
      <c r="A377" t="s">
        <v>18</v>
      </c>
      <c r="B377" t="s">
        <v>29</v>
      </c>
      <c r="C377" t="s">
        <v>1055</v>
      </c>
      <c r="D377" t="s">
        <v>20</v>
      </c>
      <c r="E377" t="s">
        <v>1100</v>
      </c>
      <c r="F377" t="s">
        <v>4981</v>
      </c>
      <c r="G377" t="s">
        <v>4972</v>
      </c>
      <c r="H377" t="s">
        <v>5535</v>
      </c>
      <c r="I377" s="1">
        <v>437</v>
      </c>
      <c r="J377" s="1">
        <v>20514.43</v>
      </c>
    </row>
    <row r="378" spans="1:10">
      <c r="A378" t="s">
        <v>18</v>
      </c>
      <c r="B378" t="s">
        <v>61</v>
      </c>
      <c r="C378" t="s">
        <v>1101</v>
      </c>
      <c r="D378" t="s">
        <v>35</v>
      </c>
      <c r="E378" t="s">
        <v>1102</v>
      </c>
      <c r="F378" t="s">
        <v>4984</v>
      </c>
      <c r="G378" t="s">
        <v>4987</v>
      </c>
      <c r="H378" t="s">
        <v>5541</v>
      </c>
      <c r="I378" s="1">
        <v>1004</v>
      </c>
      <c r="J378" s="1">
        <v>20504.32</v>
      </c>
    </row>
    <row r="379" spans="1:10">
      <c r="A379" t="s">
        <v>18</v>
      </c>
      <c r="B379" t="s">
        <v>30</v>
      </c>
      <c r="C379" t="s">
        <v>422</v>
      </c>
      <c r="D379" t="s">
        <v>35</v>
      </c>
      <c r="E379" t="s">
        <v>1103</v>
      </c>
      <c r="F379" t="s">
        <v>4988</v>
      </c>
      <c r="G379" t="s">
        <v>4972</v>
      </c>
      <c r="H379" t="s">
        <v>5535</v>
      </c>
      <c r="I379" s="1">
        <v>376</v>
      </c>
      <c r="J379" s="1">
        <v>20476.78</v>
      </c>
    </row>
    <row r="380" spans="1:10">
      <c r="A380" t="s">
        <v>7</v>
      </c>
      <c r="B380" t="s">
        <v>30</v>
      </c>
      <c r="C380" t="s">
        <v>1104</v>
      </c>
      <c r="D380" t="s">
        <v>9</v>
      </c>
      <c r="E380" t="s">
        <v>1105</v>
      </c>
      <c r="F380" t="s">
        <v>4993</v>
      </c>
      <c r="G380" t="s">
        <v>4962</v>
      </c>
      <c r="H380" t="s">
        <v>5535</v>
      </c>
      <c r="I380" s="1">
        <v>134</v>
      </c>
      <c r="J380" s="1">
        <v>20404.03</v>
      </c>
    </row>
    <row r="381" spans="1:10">
      <c r="A381" t="s">
        <v>18</v>
      </c>
      <c r="B381" t="s">
        <v>11</v>
      </c>
      <c r="C381" t="s">
        <v>735</v>
      </c>
      <c r="D381" t="s">
        <v>20</v>
      </c>
      <c r="E381" t="s">
        <v>1106</v>
      </c>
      <c r="F381" t="s">
        <v>5205</v>
      </c>
      <c r="G381" t="s">
        <v>4977</v>
      </c>
      <c r="H381" t="s">
        <v>5535</v>
      </c>
      <c r="I381" s="1">
        <v>326</v>
      </c>
      <c r="J381" s="1">
        <v>20365.23</v>
      </c>
    </row>
    <row r="382" spans="1:10">
      <c r="A382" t="s">
        <v>7</v>
      </c>
      <c r="B382" t="s">
        <v>30</v>
      </c>
      <c r="C382" t="s">
        <v>556</v>
      </c>
      <c r="D382" t="s">
        <v>70</v>
      </c>
      <c r="E382" t="s">
        <v>1107</v>
      </c>
      <c r="F382" t="s">
        <v>4988</v>
      </c>
      <c r="G382" t="s">
        <v>4962</v>
      </c>
      <c r="H382" t="s">
        <v>5535</v>
      </c>
      <c r="I382" s="1">
        <v>270</v>
      </c>
      <c r="J382" s="1">
        <v>20362.98</v>
      </c>
    </row>
    <row r="383" spans="1:10">
      <c r="A383" t="s">
        <v>7</v>
      </c>
      <c r="B383" t="s">
        <v>8</v>
      </c>
      <c r="C383" t="s">
        <v>425</v>
      </c>
      <c r="D383" t="s">
        <v>219</v>
      </c>
      <c r="E383" t="s">
        <v>1108</v>
      </c>
      <c r="F383" t="s">
        <v>4970</v>
      </c>
      <c r="G383" t="s">
        <v>4962</v>
      </c>
      <c r="H383" t="s">
        <v>5537</v>
      </c>
      <c r="I383" s="1">
        <v>146</v>
      </c>
      <c r="J383" s="1">
        <v>20332.46</v>
      </c>
    </row>
    <row r="384" spans="1:10">
      <c r="A384" t="s">
        <v>60</v>
      </c>
      <c r="B384" t="s">
        <v>278</v>
      </c>
      <c r="C384" t="s">
        <v>1109</v>
      </c>
      <c r="D384" t="s">
        <v>20</v>
      </c>
      <c r="E384" t="s">
        <v>1110</v>
      </c>
      <c r="F384" t="s">
        <v>4976</v>
      </c>
      <c r="G384" t="s">
        <v>5014</v>
      </c>
      <c r="H384" t="s">
        <v>5535</v>
      </c>
      <c r="I384" s="1">
        <v>519</v>
      </c>
      <c r="J384" s="1">
        <v>20316.5</v>
      </c>
    </row>
    <row r="385" spans="1:10">
      <c r="A385" t="s">
        <v>7</v>
      </c>
      <c r="B385" t="s">
        <v>11</v>
      </c>
      <c r="C385" t="s">
        <v>1111</v>
      </c>
      <c r="D385" t="s">
        <v>70</v>
      </c>
      <c r="E385" t="s">
        <v>1112</v>
      </c>
      <c r="F385" t="s">
        <v>5052</v>
      </c>
      <c r="G385" t="s">
        <v>4962</v>
      </c>
      <c r="H385" t="s">
        <v>5535</v>
      </c>
      <c r="I385" s="1">
        <v>112</v>
      </c>
      <c r="J385" s="1">
        <v>20249.23</v>
      </c>
    </row>
    <row r="386" spans="1:10">
      <c r="A386" t="s">
        <v>7</v>
      </c>
      <c r="B386" t="s">
        <v>11</v>
      </c>
      <c r="C386" t="s">
        <v>1113</v>
      </c>
      <c r="D386" t="s">
        <v>31</v>
      </c>
      <c r="E386" t="s">
        <v>1114</v>
      </c>
      <c r="F386" t="s">
        <v>4970</v>
      </c>
      <c r="G386" t="s">
        <v>4962</v>
      </c>
      <c r="H386" t="s">
        <v>5535</v>
      </c>
      <c r="I386" s="1">
        <v>105</v>
      </c>
      <c r="J386" s="1">
        <v>20243.330000000002</v>
      </c>
    </row>
    <row r="387" spans="1:10">
      <c r="A387" t="s">
        <v>253</v>
      </c>
      <c r="B387" t="s">
        <v>259</v>
      </c>
      <c r="C387" t="s">
        <v>260</v>
      </c>
      <c r="D387" t="s">
        <v>255</v>
      </c>
      <c r="E387" t="s">
        <v>1117</v>
      </c>
      <c r="F387" t="s">
        <v>4997</v>
      </c>
      <c r="G387" t="s">
        <v>5064</v>
      </c>
      <c r="H387" t="s">
        <v>5535</v>
      </c>
      <c r="I387" s="1">
        <v>339</v>
      </c>
      <c r="J387" s="1">
        <v>20207.259999999998</v>
      </c>
    </row>
    <row r="388" spans="1:10">
      <c r="A388" t="s">
        <v>60</v>
      </c>
      <c r="B388" t="s">
        <v>61</v>
      </c>
      <c r="C388" t="s">
        <v>173</v>
      </c>
      <c r="D388" t="s">
        <v>20</v>
      </c>
      <c r="E388" t="s">
        <v>1119</v>
      </c>
      <c r="F388" t="s">
        <v>4988</v>
      </c>
      <c r="G388" t="s">
        <v>5006</v>
      </c>
      <c r="H388" t="s">
        <v>5541</v>
      </c>
      <c r="I388" s="1">
        <v>1204</v>
      </c>
      <c r="J388" s="1">
        <v>20178.07</v>
      </c>
    </row>
    <row r="389" spans="1:10">
      <c r="A389" t="s">
        <v>7</v>
      </c>
      <c r="B389" t="s">
        <v>11</v>
      </c>
      <c r="C389" t="s">
        <v>1120</v>
      </c>
      <c r="D389" t="s">
        <v>63</v>
      </c>
      <c r="E389" t="s">
        <v>1121</v>
      </c>
      <c r="F389" t="s">
        <v>4970</v>
      </c>
      <c r="G389" t="s">
        <v>4962</v>
      </c>
      <c r="H389" t="s">
        <v>5535</v>
      </c>
      <c r="I389" s="1">
        <v>143</v>
      </c>
      <c r="J389" s="1">
        <v>20161.48</v>
      </c>
    </row>
    <row r="390" spans="1:10">
      <c r="A390" t="s">
        <v>60</v>
      </c>
      <c r="B390" t="s">
        <v>72</v>
      </c>
      <c r="C390" t="s">
        <v>1122</v>
      </c>
      <c r="D390" t="s">
        <v>20</v>
      </c>
      <c r="E390" t="s">
        <v>1123</v>
      </c>
      <c r="F390" t="s">
        <v>4976</v>
      </c>
      <c r="G390" t="s">
        <v>4990</v>
      </c>
      <c r="H390" t="s">
        <v>5535</v>
      </c>
      <c r="I390" s="1">
        <v>683</v>
      </c>
      <c r="J390" s="1">
        <v>20139.03</v>
      </c>
    </row>
    <row r="391" spans="1:10">
      <c r="A391" t="s">
        <v>7</v>
      </c>
      <c r="B391" t="s">
        <v>30</v>
      </c>
      <c r="C391" t="s">
        <v>621</v>
      </c>
      <c r="D391" t="s">
        <v>24</v>
      </c>
      <c r="E391" t="s">
        <v>1124</v>
      </c>
      <c r="F391" t="s">
        <v>4988</v>
      </c>
      <c r="G391" t="s">
        <v>4962</v>
      </c>
      <c r="H391" t="s">
        <v>5535</v>
      </c>
      <c r="I391" s="1">
        <v>190</v>
      </c>
      <c r="J391" s="1">
        <v>20137.27</v>
      </c>
    </row>
    <row r="392" spans="1:10">
      <c r="A392" t="s">
        <v>7</v>
      </c>
      <c r="B392" t="s">
        <v>11</v>
      </c>
      <c r="C392" t="s">
        <v>1129</v>
      </c>
      <c r="D392" t="s">
        <v>31</v>
      </c>
      <c r="E392" t="s">
        <v>1130</v>
      </c>
      <c r="F392" t="s">
        <v>5034</v>
      </c>
      <c r="G392" t="s">
        <v>4962</v>
      </c>
      <c r="H392" t="s">
        <v>5535</v>
      </c>
      <c r="I392" s="1">
        <v>121</v>
      </c>
      <c r="J392" s="1">
        <v>20026.580000000002</v>
      </c>
    </row>
    <row r="393" spans="1:10">
      <c r="A393" t="s">
        <v>26</v>
      </c>
      <c r="B393" t="s">
        <v>38</v>
      </c>
      <c r="C393" t="s">
        <v>444</v>
      </c>
      <c r="D393" t="s">
        <v>58</v>
      </c>
      <c r="E393" t="s">
        <v>1131</v>
      </c>
      <c r="F393" t="s">
        <v>5009</v>
      </c>
      <c r="G393" t="s">
        <v>4972</v>
      </c>
      <c r="H393" t="s">
        <v>5535</v>
      </c>
      <c r="I393" s="1">
        <v>249</v>
      </c>
      <c r="J393" s="1">
        <v>19977.93</v>
      </c>
    </row>
    <row r="394" spans="1:10">
      <c r="A394" t="s">
        <v>7</v>
      </c>
      <c r="B394" t="s">
        <v>11</v>
      </c>
      <c r="C394" t="s">
        <v>315</v>
      </c>
      <c r="D394" t="s">
        <v>43</v>
      </c>
      <c r="E394" t="s">
        <v>1133</v>
      </c>
      <c r="F394" t="s">
        <v>5057</v>
      </c>
      <c r="G394" t="s">
        <v>4962</v>
      </c>
      <c r="H394" t="s">
        <v>5535</v>
      </c>
      <c r="I394" s="1">
        <v>51</v>
      </c>
      <c r="J394" s="1">
        <v>19944.46</v>
      </c>
    </row>
    <row r="395" spans="1:10">
      <c r="A395" t="s">
        <v>7</v>
      </c>
      <c r="B395" t="s">
        <v>11</v>
      </c>
      <c r="C395" t="s">
        <v>1135</v>
      </c>
      <c r="D395" t="s">
        <v>37</v>
      </c>
      <c r="E395" t="s">
        <v>1136</v>
      </c>
      <c r="F395" t="s">
        <v>4979</v>
      </c>
      <c r="G395" t="s">
        <v>4962</v>
      </c>
      <c r="H395" t="s">
        <v>5535</v>
      </c>
      <c r="I395" s="1">
        <v>91</v>
      </c>
      <c r="J395" s="1">
        <v>19878.37</v>
      </c>
    </row>
    <row r="396" spans="1:10">
      <c r="A396" t="s">
        <v>253</v>
      </c>
      <c r="B396" t="s">
        <v>259</v>
      </c>
      <c r="C396" t="s">
        <v>428</v>
      </c>
      <c r="D396" t="s">
        <v>255</v>
      </c>
      <c r="E396" t="s">
        <v>1137</v>
      </c>
      <c r="F396" t="s">
        <v>4979</v>
      </c>
      <c r="G396" t="s">
        <v>5195</v>
      </c>
      <c r="H396" t="s">
        <v>5535</v>
      </c>
      <c r="I396" s="1">
        <v>1995</v>
      </c>
      <c r="J396" s="1">
        <v>19861.09</v>
      </c>
    </row>
    <row r="397" spans="1:10">
      <c r="A397" t="s">
        <v>253</v>
      </c>
      <c r="C397" t="s">
        <v>791</v>
      </c>
      <c r="D397" t="s">
        <v>255</v>
      </c>
      <c r="E397" t="s">
        <v>1138</v>
      </c>
      <c r="F397" t="s">
        <v>4963</v>
      </c>
      <c r="G397" t="s">
        <v>5175</v>
      </c>
      <c r="H397" t="s">
        <v>5535</v>
      </c>
      <c r="I397" s="1">
        <v>441</v>
      </c>
      <c r="J397" s="1">
        <v>19774.439999999999</v>
      </c>
    </row>
    <row r="398" spans="1:10">
      <c r="A398" t="s">
        <v>7</v>
      </c>
      <c r="B398" t="s">
        <v>30</v>
      </c>
      <c r="C398" t="s">
        <v>1139</v>
      </c>
      <c r="D398" t="s">
        <v>219</v>
      </c>
      <c r="E398" t="s">
        <v>1140</v>
      </c>
      <c r="F398" t="s">
        <v>4979</v>
      </c>
      <c r="G398" t="s">
        <v>4962</v>
      </c>
      <c r="H398" t="s">
        <v>5535</v>
      </c>
      <c r="I398" s="1">
        <v>151</v>
      </c>
      <c r="J398" s="1">
        <v>19750.98</v>
      </c>
    </row>
    <row r="399" spans="1:10">
      <c r="A399" t="s">
        <v>18</v>
      </c>
      <c r="B399" t="s">
        <v>19</v>
      </c>
      <c r="C399" t="s">
        <v>680</v>
      </c>
      <c r="D399" t="s">
        <v>20</v>
      </c>
      <c r="E399" t="s">
        <v>1142</v>
      </c>
      <c r="F399" t="s">
        <v>4989</v>
      </c>
      <c r="G399" t="s">
        <v>4990</v>
      </c>
      <c r="H399" t="s">
        <v>5535</v>
      </c>
      <c r="I399" s="1">
        <v>878</v>
      </c>
      <c r="J399" s="1">
        <v>19702.650000000001</v>
      </c>
    </row>
    <row r="400" spans="1:10">
      <c r="A400" t="s">
        <v>7</v>
      </c>
      <c r="B400" t="s">
        <v>14</v>
      </c>
      <c r="C400" t="s">
        <v>148</v>
      </c>
      <c r="D400" t="s">
        <v>24</v>
      </c>
      <c r="E400" t="s">
        <v>1143</v>
      </c>
      <c r="F400" t="s">
        <v>4971</v>
      </c>
      <c r="G400" t="s">
        <v>4962</v>
      </c>
      <c r="H400" t="s">
        <v>5535</v>
      </c>
      <c r="I400" s="1">
        <v>354</v>
      </c>
      <c r="J400" s="1">
        <v>19700.22</v>
      </c>
    </row>
    <row r="401" spans="1:10">
      <c r="A401" t="s">
        <v>7</v>
      </c>
      <c r="B401" t="s">
        <v>30</v>
      </c>
      <c r="C401" t="s">
        <v>639</v>
      </c>
      <c r="D401" t="s">
        <v>24</v>
      </c>
      <c r="E401" t="s">
        <v>1146</v>
      </c>
      <c r="F401" t="s">
        <v>5027</v>
      </c>
      <c r="G401" t="s">
        <v>4962</v>
      </c>
      <c r="H401" t="s">
        <v>5535</v>
      </c>
      <c r="I401" s="1">
        <v>196</v>
      </c>
      <c r="J401" s="1">
        <v>19660.439999999999</v>
      </c>
    </row>
    <row r="402" spans="1:10">
      <c r="A402" t="s">
        <v>18</v>
      </c>
      <c r="B402" t="s">
        <v>30</v>
      </c>
      <c r="C402" t="s">
        <v>1148</v>
      </c>
      <c r="D402" t="s">
        <v>20</v>
      </c>
      <c r="E402" t="s">
        <v>1149</v>
      </c>
      <c r="F402" t="s">
        <v>4988</v>
      </c>
      <c r="G402" t="s">
        <v>4990</v>
      </c>
      <c r="H402" t="s">
        <v>5535</v>
      </c>
      <c r="I402" s="1">
        <v>379</v>
      </c>
      <c r="J402" s="1">
        <v>19618.72</v>
      </c>
    </row>
    <row r="403" spans="1:10">
      <c r="A403" t="s">
        <v>18</v>
      </c>
      <c r="B403" t="s">
        <v>30</v>
      </c>
      <c r="C403" t="s">
        <v>120</v>
      </c>
      <c r="D403" t="s">
        <v>20</v>
      </c>
      <c r="E403" t="s">
        <v>1150</v>
      </c>
      <c r="F403" t="s">
        <v>5009</v>
      </c>
      <c r="G403" t="s">
        <v>4967</v>
      </c>
      <c r="H403" t="s">
        <v>5535</v>
      </c>
      <c r="I403" s="1">
        <v>407</v>
      </c>
      <c r="J403" s="1">
        <v>19609.599999999999</v>
      </c>
    </row>
    <row r="404" spans="1:10">
      <c r="A404" t="s">
        <v>7</v>
      </c>
      <c r="B404" t="s">
        <v>11</v>
      </c>
      <c r="C404" t="s">
        <v>1151</v>
      </c>
      <c r="D404" t="s">
        <v>70</v>
      </c>
      <c r="E404" t="s">
        <v>1152</v>
      </c>
      <c r="F404" t="s">
        <v>4986</v>
      </c>
      <c r="G404" t="s">
        <v>4962</v>
      </c>
      <c r="H404" t="s">
        <v>5535</v>
      </c>
      <c r="I404" s="1">
        <v>197</v>
      </c>
      <c r="J404" s="1">
        <v>19585.009999999998</v>
      </c>
    </row>
    <row r="405" spans="1:10">
      <c r="A405" t="s">
        <v>7</v>
      </c>
      <c r="B405" t="s">
        <v>11</v>
      </c>
      <c r="C405" t="s">
        <v>385</v>
      </c>
      <c r="D405" t="s">
        <v>24</v>
      </c>
      <c r="E405" t="s">
        <v>1153</v>
      </c>
      <c r="F405" t="s">
        <v>5040</v>
      </c>
      <c r="G405" t="s">
        <v>4962</v>
      </c>
      <c r="H405" t="s">
        <v>5535</v>
      </c>
      <c r="I405" s="1">
        <v>274</v>
      </c>
      <c r="J405" s="1">
        <v>19422.650000000001</v>
      </c>
    </row>
    <row r="406" spans="1:10">
      <c r="A406" t="s">
        <v>18</v>
      </c>
      <c r="B406" t="s">
        <v>14</v>
      </c>
      <c r="C406" t="s">
        <v>816</v>
      </c>
      <c r="D406" t="s">
        <v>20</v>
      </c>
      <c r="E406" t="s">
        <v>1154</v>
      </c>
      <c r="F406" t="s">
        <v>5181</v>
      </c>
      <c r="G406" t="s">
        <v>4990</v>
      </c>
      <c r="H406" t="s">
        <v>5535</v>
      </c>
      <c r="I406" s="1">
        <v>142</v>
      </c>
      <c r="J406" s="1">
        <v>19419.12</v>
      </c>
    </row>
    <row r="407" spans="1:10">
      <c r="A407" t="s">
        <v>26</v>
      </c>
      <c r="B407" t="s">
        <v>71</v>
      </c>
      <c r="C407" t="s">
        <v>376</v>
      </c>
      <c r="D407" t="s">
        <v>58</v>
      </c>
      <c r="E407" t="s">
        <v>1155</v>
      </c>
      <c r="F407" t="s">
        <v>5208</v>
      </c>
      <c r="G407" t="s">
        <v>4972</v>
      </c>
      <c r="H407" t="s">
        <v>5535</v>
      </c>
      <c r="I407" s="1">
        <v>265</v>
      </c>
      <c r="J407" s="1">
        <v>19329.97</v>
      </c>
    </row>
    <row r="408" spans="1:10">
      <c r="A408" t="s">
        <v>18</v>
      </c>
      <c r="B408" t="s">
        <v>30</v>
      </c>
      <c r="C408" t="s">
        <v>120</v>
      </c>
      <c r="D408" t="s">
        <v>20</v>
      </c>
      <c r="E408" t="s">
        <v>1158</v>
      </c>
      <c r="F408" t="s">
        <v>4970</v>
      </c>
      <c r="G408" t="s">
        <v>4967</v>
      </c>
      <c r="H408" t="s">
        <v>5535</v>
      </c>
      <c r="I408" s="1">
        <v>437</v>
      </c>
      <c r="J408" s="1">
        <v>19258.240000000002</v>
      </c>
    </row>
    <row r="409" spans="1:10">
      <c r="A409" t="s">
        <v>18</v>
      </c>
      <c r="B409" t="s">
        <v>30</v>
      </c>
      <c r="C409" t="s">
        <v>952</v>
      </c>
      <c r="D409" t="s">
        <v>20</v>
      </c>
      <c r="E409" t="s">
        <v>1161</v>
      </c>
      <c r="F409" t="s">
        <v>4979</v>
      </c>
      <c r="G409" t="s">
        <v>4967</v>
      </c>
      <c r="H409" t="s">
        <v>5535</v>
      </c>
      <c r="I409" s="1">
        <v>251</v>
      </c>
      <c r="J409" s="1">
        <v>19199.41</v>
      </c>
    </row>
    <row r="410" spans="1:10">
      <c r="A410" t="s">
        <v>154</v>
      </c>
      <c r="B410" t="s">
        <v>155</v>
      </c>
      <c r="C410" t="s">
        <v>851</v>
      </c>
      <c r="D410" t="s">
        <v>20</v>
      </c>
      <c r="E410" t="s">
        <v>1163</v>
      </c>
      <c r="F410" t="s">
        <v>5065</v>
      </c>
      <c r="G410" t="s">
        <v>4990</v>
      </c>
      <c r="H410" t="s">
        <v>5535</v>
      </c>
      <c r="I410" s="1">
        <v>193</v>
      </c>
      <c r="J410" s="1">
        <v>19170.47</v>
      </c>
    </row>
    <row r="411" spans="1:10">
      <c r="A411" t="s">
        <v>18</v>
      </c>
      <c r="B411" t="s">
        <v>29</v>
      </c>
      <c r="C411" t="s">
        <v>1166</v>
      </c>
      <c r="D411" t="s">
        <v>35</v>
      </c>
      <c r="E411" t="s">
        <v>1167</v>
      </c>
      <c r="F411" t="s">
        <v>4988</v>
      </c>
      <c r="G411" t="s">
        <v>4972</v>
      </c>
      <c r="H411" t="s">
        <v>5535</v>
      </c>
      <c r="I411" s="1">
        <v>346</v>
      </c>
      <c r="J411" s="1">
        <v>19131.11</v>
      </c>
    </row>
    <row r="412" spans="1:10">
      <c r="A412" t="s">
        <v>26</v>
      </c>
      <c r="B412" t="s">
        <v>71</v>
      </c>
      <c r="C412" t="s">
        <v>376</v>
      </c>
      <c r="D412" t="s">
        <v>58</v>
      </c>
      <c r="E412" t="s">
        <v>1168</v>
      </c>
      <c r="F412" t="s">
        <v>5208</v>
      </c>
      <c r="G412" t="s">
        <v>4967</v>
      </c>
      <c r="H412" t="s">
        <v>5535</v>
      </c>
      <c r="I412" s="1">
        <v>240</v>
      </c>
      <c r="J412" s="1">
        <v>19095.32</v>
      </c>
    </row>
    <row r="413" spans="1:10">
      <c r="A413" t="s">
        <v>18</v>
      </c>
      <c r="B413" t="s">
        <v>30</v>
      </c>
      <c r="C413" t="s">
        <v>913</v>
      </c>
      <c r="D413" t="s">
        <v>35</v>
      </c>
      <c r="E413" t="s">
        <v>1169</v>
      </c>
      <c r="F413" t="s">
        <v>4963</v>
      </c>
      <c r="G413" t="s">
        <v>4990</v>
      </c>
      <c r="H413" t="s">
        <v>5535</v>
      </c>
      <c r="I413" s="1">
        <v>362</v>
      </c>
      <c r="J413" s="1">
        <v>19052.080000000002</v>
      </c>
    </row>
    <row r="414" spans="1:10">
      <c r="A414" t="s">
        <v>7</v>
      </c>
      <c r="B414" t="s">
        <v>30</v>
      </c>
      <c r="C414" t="s">
        <v>380</v>
      </c>
      <c r="D414" t="s">
        <v>24</v>
      </c>
      <c r="E414" t="s">
        <v>1170</v>
      </c>
      <c r="F414" t="s">
        <v>5040</v>
      </c>
      <c r="G414" t="s">
        <v>4962</v>
      </c>
      <c r="H414" t="s">
        <v>5535</v>
      </c>
      <c r="I414" s="1">
        <v>483</v>
      </c>
      <c r="J414" s="1">
        <v>19039.580000000002</v>
      </c>
    </row>
    <row r="415" spans="1:10">
      <c r="A415" t="s">
        <v>60</v>
      </c>
      <c r="B415" t="s">
        <v>72</v>
      </c>
      <c r="C415" t="s">
        <v>1171</v>
      </c>
      <c r="D415" t="s">
        <v>20</v>
      </c>
      <c r="E415" t="s">
        <v>1172</v>
      </c>
      <c r="F415" t="s">
        <v>5086</v>
      </c>
      <c r="G415" t="s">
        <v>4977</v>
      </c>
      <c r="H415" t="s">
        <v>5535</v>
      </c>
      <c r="I415" s="1">
        <v>447</v>
      </c>
      <c r="J415" s="1">
        <v>19020.75</v>
      </c>
    </row>
    <row r="416" spans="1:10">
      <c r="A416" t="s">
        <v>18</v>
      </c>
      <c r="B416" t="s">
        <v>11</v>
      </c>
      <c r="C416" t="s">
        <v>233</v>
      </c>
      <c r="D416" t="s">
        <v>20</v>
      </c>
      <c r="E416" t="s">
        <v>1173</v>
      </c>
      <c r="F416" t="s">
        <v>4981</v>
      </c>
      <c r="G416" t="s">
        <v>4990</v>
      </c>
      <c r="H416" t="s">
        <v>5535</v>
      </c>
      <c r="I416" s="1">
        <v>305</v>
      </c>
      <c r="J416" s="1">
        <v>19007.88</v>
      </c>
    </row>
    <row r="417" spans="1:10">
      <c r="A417" t="s">
        <v>18</v>
      </c>
      <c r="B417" t="s">
        <v>30</v>
      </c>
      <c r="C417" t="s">
        <v>562</v>
      </c>
      <c r="D417" t="s">
        <v>95</v>
      </c>
      <c r="E417" t="s">
        <v>1174</v>
      </c>
      <c r="F417" t="s">
        <v>5024</v>
      </c>
      <c r="G417" t="s">
        <v>4977</v>
      </c>
      <c r="H417" t="s">
        <v>5535</v>
      </c>
      <c r="I417" s="1">
        <v>464</v>
      </c>
      <c r="J417" s="1">
        <v>18985.72</v>
      </c>
    </row>
    <row r="418" spans="1:10">
      <c r="A418" t="s">
        <v>26</v>
      </c>
      <c r="B418" t="s">
        <v>27</v>
      </c>
      <c r="C418" t="s">
        <v>868</v>
      </c>
      <c r="D418" t="s">
        <v>58</v>
      </c>
      <c r="E418" t="s">
        <v>1177</v>
      </c>
      <c r="F418" t="s">
        <v>5025</v>
      </c>
      <c r="G418" t="s">
        <v>5001</v>
      </c>
      <c r="H418" t="s">
        <v>5535</v>
      </c>
      <c r="I418" s="1">
        <v>753</v>
      </c>
      <c r="J418" s="1">
        <v>18759.36</v>
      </c>
    </row>
    <row r="419" spans="1:10">
      <c r="A419" t="s">
        <v>253</v>
      </c>
      <c r="B419" t="s">
        <v>259</v>
      </c>
      <c r="C419" t="s">
        <v>1067</v>
      </c>
      <c r="D419" t="s">
        <v>255</v>
      </c>
      <c r="E419" t="s">
        <v>1178</v>
      </c>
      <c r="F419" t="s">
        <v>4979</v>
      </c>
      <c r="G419" t="s">
        <v>5173</v>
      </c>
      <c r="H419" t="s">
        <v>5535</v>
      </c>
      <c r="I419" s="1">
        <v>686</v>
      </c>
      <c r="J419" s="1">
        <v>18753.12</v>
      </c>
    </row>
    <row r="420" spans="1:10">
      <c r="A420" t="s">
        <v>18</v>
      </c>
      <c r="B420" t="s">
        <v>19</v>
      </c>
      <c r="C420" t="s">
        <v>1180</v>
      </c>
      <c r="D420" t="s">
        <v>20</v>
      </c>
      <c r="E420" t="s">
        <v>1181</v>
      </c>
      <c r="F420" t="s">
        <v>4969</v>
      </c>
      <c r="G420" t="s">
        <v>4990</v>
      </c>
      <c r="H420" t="s">
        <v>5535</v>
      </c>
      <c r="I420" s="1">
        <v>794</v>
      </c>
      <c r="J420" s="1">
        <v>18707.11</v>
      </c>
    </row>
    <row r="421" spans="1:10">
      <c r="A421" t="s">
        <v>7</v>
      </c>
      <c r="B421" t="s">
        <v>8</v>
      </c>
      <c r="C421" t="s">
        <v>124</v>
      </c>
      <c r="D421" t="s">
        <v>37</v>
      </c>
      <c r="E421" t="s">
        <v>1182</v>
      </c>
      <c r="F421" t="s">
        <v>4997</v>
      </c>
      <c r="G421" t="s">
        <v>4962</v>
      </c>
      <c r="H421" t="s">
        <v>5535</v>
      </c>
      <c r="I421" s="1">
        <v>84</v>
      </c>
      <c r="J421" s="1">
        <v>18705.080000000002</v>
      </c>
    </row>
    <row r="422" spans="1:10">
      <c r="A422" t="s">
        <v>18</v>
      </c>
      <c r="B422" t="s">
        <v>30</v>
      </c>
      <c r="C422" t="s">
        <v>1185</v>
      </c>
      <c r="D422" t="s">
        <v>20</v>
      </c>
      <c r="E422" t="s">
        <v>1186</v>
      </c>
      <c r="F422" t="s">
        <v>4963</v>
      </c>
      <c r="G422" t="s">
        <v>4977</v>
      </c>
      <c r="H422" t="s">
        <v>5535</v>
      </c>
      <c r="I422" s="1">
        <v>277</v>
      </c>
      <c r="J422" s="1">
        <v>18639.97</v>
      </c>
    </row>
    <row r="423" spans="1:10">
      <c r="A423" t="s">
        <v>18</v>
      </c>
      <c r="B423" t="s">
        <v>30</v>
      </c>
      <c r="C423" t="s">
        <v>1189</v>
      </c>
      <c r="D423" t="s">
        <v>20</v>
      </c>
      <c r="E423" t="s">
        <v>1190</v>
      </c>
      <c r="F423" t="s">
        <v>5209</v>
      </c>
      <c r="G423" t="s">
        <v>4972</v>
      </c>
      <c r="H423" t="s">
        <v>5535</v>
      </c>
      <c r="I423" s="1">
        <v>214</v>
      </c>
      <c r="J423" s="1">
        <v>18485.3</v>
      </c>
    </row>
    <row r="424" spans="1:10">
      <c r="A424" t="s">
        <v>253</v>
      </c>
      <c r="B424" t="s">
        <v>259</v>
      </c>
      <c r="C424" t="s">
        <v>1191</v>
      </c>
      <c r="D424" t="s">
        <v>255</v>
      </c>
      <c r="E424" t="s">
        <v>1192</v>
      </c>
      <c r="F424" t="s">
        <v>4979</v>
      </c>
      <c r="G424" t="s">
        <v>5210</v>
      </c>
      <c r="H424" t="s">
        <v>5535</v>
      </c>
      <c r="I424" s="1">
        <v>731</v>
      </c>
      <c r="J424" s="1">
        <v>18465.400000000001</v>
      </c>
    </row>
    <row r="425" spans="1:10">
      <c r="A425" t="s">
        <v>7</v>
      </c>
      <c r="B425" t="s">
        <v>30</v>
      </c>
      <c r="C425" t="s">
        <v>1193</v>
      </c>
      <c r="D425" t="s">
        <v>45</v>
      </c>
      <c r="E425" t="s">
        <v>1194</v>
      </c>
      <c r="F425" t="s">
        <v>4979</v>
      </c>
      <c r="G425" t="s">
        <v>4967</v>
      </c>
      <c r="H425" t="s">
        <v>5535</v>
      </c>
      <c r="I425" s="1">
        <v>100</v>
      </c>
      <c r="J425" s="1">
        <v>18446.64</v>
      </c>
    </row>
    <row r="426" spans="1:10">
      <c r="A426" t="s">
        <v>26</v>
      </c>
      <c r="B426" t="s">
        <v>27</v>
      </c>
      <c r="C426" t="s">
        <v>868</v>
      </c>
      <c r="D426" t="s">
        <v>58</v>
      </c>
      <c r="E426" t="s">
        <v>1195</v>
      </c>
      <c r="F426" t="s">
        <v>5028</v>
      </c>
      <c r="G426" t="s">
        <v>5001</v>
      </c>
      <c r="H426" t="s">
        <v>5535</v>
      </c>
      <c r="I426" s="1">
        <v>737</v>
      </c>
      <c r="J426" s="1">
        <v>18360.7</v>
      </c>
    </row>
    <row r="427" spans="1:10">
      <c r="A427" t="s">
        <v>7</v>
      </c>
      <c r="B427" t="s">
        <v>30</v>
      </c>
      <c r="C427" t="s">
        <v>697</v>
      </c>
      <c r="D427" t="s">
        <v>31</v>
      </c>
      <c r="E427" t="s">
        <v>1196</v>
      </c>
      <c r="F427" t="s">
        <v>5211</v>
      </c>
      <c r="G427" t="s">
        <v>4962</v>
      </c>
      <c r="H427" t="s">
        <v>5535</v>
      </c>
      <c r="I427" s="1">
        <v>207</v>
      </c>
      <c r="J427" s="1">
        <v>18327.259999999998</v>
      </c>
    </row>
    <row r="428" spans="1:10">
      <c r="A428" t="s">
        <v>18</v>
      </c>
      <c r="B428" t="s">
        <v>30</v>
      </c>
      <c r="C428" t="s">
        <v>130</v>
      </c>
      <c r="D428" t="s">
        <v>20</v>
      </c>
      <c r="E428" t="s">
        <v>1197</v>
      </c>
      <c r="F428" t="s">
        <v>5065</v>
      </c>
      <c r="G428" t="s">
        <v>4972</v>
      </c>
      <c r="H428" t="s">
        <v>5535</v>
      </c>
      <c r="I428" s="1">
        <v>231</v>
      </c>
      <c r="J428" s="1">
        <v>18318.12</v>
      </c>
    </row>
    <row r="429" spans="1:10">
      <c r="A429" t="s">
        <v>154</v>
      </c>
      <c r="B429" t="s">
        <v>155</v>
      </c>
      <c r="C429" t="s">
        <v>762</v>
      </c>
      <c r="D429" t="s">
        <v>20</v>
      </c>
      <c r="E429" t="s">
        <v>1198</v>
      </c>
      <c r="F429" t="s">
        <v>5044</v>
      </c>
      <c r="G429" t="s">
        <v>4972</v>
      </c>
      <c r="H429" t="s">
        <v>5535</v>
      </c>
      <c r="I429" s="1">
        <v>178</v>
      </c>
      <c r="J429" s="1">
        <v>18312.919999999998</v>
      </c>
    </row>
    <row r="430" spans="1:10">
      <c r="A430" t="s">
        <v>26</v>
      </c>
      <c r="B430" t="s">
        <v>61</v>
      </c>
      <c r="C430" t="s">
        <v>773</v>
      </c>
      <c r="D430" t="s">
        <v>58</v>
      </c>
      <c r="E430" t="s">
        <v>1199</v>
      </c>
      <c r="F430" t="s">
        <v>4988</v>
      </c>
      <c r="G430" t="s">
        <v>5054</v>
      </c>
      <c r="H430" t="s">
        <v>5541</v>
      </c>
      <c r="I430" s="1">
        <v>1044</v>
      </c>
      <c r="J430" s="1">
        <v>18309.62</v>
      </c>
    </row>
    <row r="431" spans="1:10">
      <c r="A431" t="s">
        <v>7</v>
      </c>
      <c r="B431" t="s">
        <v>11</v>
      </c>
      <c r="C431" t="s">
        <v>1200</v>
      </c>
      <c r="D431" t="s">
        <v>24</v>
      </c>
      <c r="E431" t="s">
        <v>1201</v>
      </c>
      <c r="F431" t="s">
        <v>4997</v>
      </c>
      <c r="G431" t="s">
        <v>4962</v>
      </c>
      <c r="H431" t="s">
        <v>5535</v>
      </c>
      <c r="I431" s="1">
        <v>287</v>
      </c>
      <c r="J431" s="1">
        <v>18257.13</v>
      </c>
    </row>
    <row r="432" spans="1:10">
      <c r="A432" t="s">
        <v>7</v>
      </c>
      <c r="B432" t="s">
        <v>30</v>
      </c>
      <c r="C432" t="s">
        <v>1202</v>
      </c>
      <c r="D432" t="s">
        <v>9</v>
      </c>
      <c r="E432" t="s">
        <v>1203</v>
      </c>
      <c r="F432" t="s">
        <v>5009</v>
      </c>
      <c r="G432" t="s">
        <v>4962</v>
      </c>
      <c r="H432" t="s">
        <v>5535</v>
      </c>
      <c r="I432" s="1">
        <v>80</v>
      </c>
      <c r="J432" s="1">
        <v>18249.14</v>
      </c>
    </row>
    <row r="433" spans="1:10">
      <c r="A433" t="s">
        <v>74</v>
      </c>
      <c r="B433" t="s">
        <v>14</v>
      </c>
      <c r="C433" t="s">
        <v>105</v>
      </c>
      <c r="D433" t="s">
        <v>75</v>
      </c>
      <c r="E433" t="s">
        <v>1204</v>
      </c>
      <c r="F433" t="s">
        <v>5023</v>
      </c>
      <c r="G433" t="s">
        <v>5020</v>
      </c>
      <c r="H433" t="s">
        <v>5535</v>
      </c>
      <c r="I433" s="1">
        <v>550</v>
      </c>
      <c r="J433" s="1">
        <v>18245.78</v>
      </c>
    </row>
    <row r="434" spans="1:10">
      <c r="A434" t="s">
        <v>18</v>
      </c>
      <c r="B434" t="s">
        <v>252</v>
      </c>
      <c r="C434" t="s">
        <v>936</v>
      </c>
      <c r="D434" t="s">
        <v>95</v>
      </c>
      <c r="E434" t="s">
        <v>1205</v>
      </c>
      <c r="F434" t="s">
        <v>4999</v>
      </c>
      <c r="G434" t="s">
        <v>4977</v>
      </c>
      <c r="H434" t="s">
        <v>5537</v>
      </c>
      <c r="I434" s="1">
        <v>252</v>
      </c>
      <c r="J434" s="1">
        <v>18210.11</v>
      </c>
    </row>
    <row r="435" spans="1:10">
      <c r="A435" t="s">
        <v>7</v>
      </c>
      <c r="B435" t="s">
        <v>11</v>
      </c>
      <c r="C435" t="s">
        <v>859</v>
      </c>
      <c r="D435" t="s">
        <v>37</v>
      </c>
      <c r="E435" t="s">
        <v>1206</v>
      </c>
      <c r="F435" t="s">
        <v>4963</v>
      </c>
      <c r="G435" t="s">
        <v>4962</v>
      </c>
      <c r="H435" t="s">
        <v>5535</v>
      </c>
      <c r="I435" s="1">
        <v>173</v>
      </c>
      <c r="J435" s="1">
        <v>18190.2</v>
      </c>
    </row>
    <row r="436" spans="1:10">
      <c r="A436" t="s">
        <v>26</v>
      </c>
      <c r="B436" t="s">
        <v>30</v>
      </c>
      <c r="C436" t="s">
        <v>492</v>
      </c>
      <c r="D436" t="s">
        <v>79</v>
      </c>
      <c r="E436" t="s">
        <v>1207</v>
      </c>
      <c r="F436" t="s">
        <v>4992</v>
      </c>
      <c r="G436" t="s">
        <v>4990</v>
      </c>
      <c r="H436" t="s">
        <v>5537</v>
      </c>
      <c r="I436" s="1">
        <v>751</v>
      </c>
      <c r="J436" s="1">
        <v>18186.96</v>
      </c>
    </row>
    <row r="437" spans="1:10">
      <c r="A437" t="s">
        <v>26</v>
      </c>
      <c r="B437" t="s">
        <v>71</v>
      </c>
      <c r="C437" t="s">
        <v>376</v>
      </c>
      <c r="D437" t="s">
        <v>58</v>
      </c>
      <c r="E437" t="s">
        <v>1209</v>
      </c>
      <c r="F437" t="s">
        <v>4979</v>
      </c>
      <c r="G437" t="s">
        <v>5006</v>
      </c>
      <c r="H437" t="s">
        <v>5535</v>
      </c>
      <c r="I437" s="1">
        <v>358</v>
      </c>
      <c r="J437" s="1">
        <v>18084</v>
      </c>
    </row>
    <row r="438" spans="1:10">
      <c r="A438" t="s">
        <v>18</v>
      </c>
      <c r="B438" t="s">
        <v>11</v>
      </c>
      <c r="C438" t="s">
        <v>1064</v>
      </c>
      <c r="D438" t="s">
        <v>35</v>
      </c>
      <c r="E438" t="s">
        <v>1210</v>
      </c>
      <c r="F438" t="s">
        <v>5079</v>
      </c>
      <c r="G438" t="s">
        <v>4977</v>
      </c>
      <c r="H438" t="s">
        <v>5535</v>
      </c>
      <c r="I438" s="1">
        <v>355</v>
      </c>
      <c r="J438" s="1">
        <v>18064.68</v>
      </c>
    </row>
    <row r="439" spans="1:10">
      <c r="A439" t="s">
        <v>18</v>
      </c>
      <c r="B439" t="s">
        <v>29</v>
      </c>
      <c r="C439" t="s">
        <v>911</v>
      </c>
      <c r="D439" t="s">
        <v>20</v>
      </c>
      <c r="E439" t="s">
        <v>1211</v>
      </c>
      <c r="F439" t="s">
        <v>4999</v>
      </c>
      <c r="G439" t="s">
        <v>4967</v>
      </c>
      <c r="H439" t="s">
        <v>5535</v>
      </c>
      <c r="I439" s="1">
        <v>296</v>
      </c>
      <c r="J439" s="1">
        <v>18032.689999999999</v>
      </c>
    </row>
    <row r="440" spans="1:10">
      <c r="A440" t="s">
        <v>7</v>
      </c>
      <c r="B440" t="s">
        <v>30</v>
      </c>
      <c r="C440" t="s">
        <v>1212</v>
      </c>
      <c r="D440" t="s">
        <v>37</v>
      </c>
      <c r="E440" t="s">
        <v>1213</v>
      </c>
      <c r="F440" t="s">
        <v>4963</v>
      </c>
      <c r="G440" t="s">
        <v>4962</v>
      </c>
      <c r="H440" t="s">
        <v>5535</v>
      </c>
      <c r="I440" s="1">
        <v>99</v>
      </c>
      <c r="J440" s="1">
        <v>18011.900000000001</v>
      </c>
    </row>
    <row r="441" spans="1:10">
      <c r="A441" t="s">
        <v>18</v>
      </c>
      <c r="B441" t="s">
        <v>30</v>
      </c>
      <c r="C441" t="s">
        <v>1185</v>
      </c>
      <c r="D441" t="s">
        <v>20</v>
      </c>
      <c r="E441" t="s">
        <v>1214</v>
      </c>
      <c r="F441" t="s">
        <v>4963</v>
      </c>
      <c r="G441" t="s">
        <v>4990</v>
      </c>
      <c r="H441" t="s">
        <v>5535</v>
      </c>
      <c r="I441" s="1">
        <v>296</v>
      </c>
      <c r="J441" s="1">
        <v>17995.54</v>
      </c>
    </row>
    <row r="442" spans="1:10">
      <c r="A442" t="s">
        <v>26</v>
      </c>
      <c r="B442" t="s">
        <v>38</v>
      </c>
      <c r="C442" t="s">
        <v>57</v>
      </c>
      <c r="D442" t="s">
        <v>58</v>
      </c>
      <c r="E442" t="s">
        <v>1216</v>
      </c>
      <c r="F442" t="s">
        <v>4974</v>
      </c>
      <c r="G442" t="s">
        <v>4972</v>
      </c>
      <c r="H442" t="s">
        <v>5535</v>
      </c>
      <c r="I442" s="1">
        <v>267</v>
      </c>
      <c r="J442" s="1">
        <v>17951.810000000001</v>
      </c>
    </row>
    <row r="443" spans="1:10">
      <c r="A443" t="s">
        <v>7</v>
      </c>
      <c r="B443" t="s">
        <v>30</v>
      </c>
      <c r="C443" t="s">
        <v>1217</v>
      </c>
      <c r="D443" t="s">
        <v>22</v>
      </c>
      <c r="E443" t="s">
        <v>1218</v>
      </c>
      <c r="F443" t="s">
        <v>4971</v>
      </c>
      <c r="G443" t="s">
        <v>4962</v>
      </c>
      <c r="H443" t="s">
        <v>5535</v>
      </c>
      <c r="I443" s="1">
        <v>107</v>
      </c>
      <c r="J443" s="1">
        <v>17877.439999999999</v>
      </c>
    </row>
    <row r="444" spans="1:10">
      <c r="A444" t="s">
        <v>18</v>
      </c>
      <c r="B444" t="s">
        <v>30</v>
      </c>
      <c r="C444" t="s">
        <v>418</v>
      </c>
      <c r="D444" t="s">
        <v>35</v>
      </c>
      <c r="E444" t="s">
        <v>1219</v>
      </c>
      <c r="F444" t="s">
        <v>5212</v>
      </c>
      <c r="G444" t="s">
        <v>4977</v>
      </c>
      <c r="H444" t="s">
        <v>5535</v>
      </c>
      <c r="I444" s="1">
        <v>364</v>
      </c>
      <c r="J444" s="1">
        <v>17810.75</v>
      </c>
    </row>
    <row r="445" spans="1:10">
      <c r="A445" t="s">
        <v>26</v>
      </c>
      <c r="B445" t="s">
        <v>38</v>
      </c>
      <c r="C445" t="s">
        <v>136</v>
      </c>
      <c r="D445" t="s">
        <v>58</v>
      </c>
      <c r="E445" t="s">
        <v>1220</v>
      </c>
      <c r="F445" t="s">
        <v>5083</v>
      </c>
      <c r="G445" t="s">
        <v>5017</v>
      </c>
      <c r="H445" t="s">
        <v>5535</v>
      </c>
      <c r="I445" s="1">
        <v>640</v>
      </c>
      <c r="J445" s="1">
        <v>17804.52</v>
      </c>
    </row>
    <row r="446" spans="1:10">
      <c r="A446" t="s">
        <v>18</v>
      </c>
      <c r="B446" t="s">
        <v>30</v>
      </c>
      <c r="C446" t="s">
        <v>120</v>
      </c>
      <c r="D446" t="s">
        <v>20</v>
      </c>
      <c r="E446" t="s">
        <v>1221</v>
      </c>
      <c r="F446" t="s">
        <v>5079</v>
      </c>
      <c r="G446" t="s">
        <v>4967</v>
      </c>
      <c r="H446" t="s">
        <v>5535</v>
      </c>
      <c r="I446" s="1">
        <v>373</v>
      </c>
      <c r="J446" s="1">
        <v>17797.439999999999</v>
      </c>
    </row>
    <row r="447" spans="1:10">
      <c r="A447" t="s">
        <v>26</v>
      </c>
      <c r="B447" t="s">
        <v>71</v>
      </c>
      <c r="C447" t="s">
        <v>329</v>
      </c>
      <c r="D447" t="s">
        <v>28</v>
      </c>
      <c r="E447" t="s">
        <v>1224</v>
      </c>
      <c r="F447" t="s">
        <v>4973</v>
      </c>
      <c r="G447" t="s">
        <v>5003</v>
      </c>
      <c r="H447" t="s">
        <v>5535</v>
      </c>
      <c r="I447" s="1">
        <v>255</v>
      </c>
      <c r="J447" s="1">
        <v>17722.169999999998</v>
      </c>
    </row>
    <row r="448" spans="1:10">
      <c r="A448" t="s">
        <v>18</v>
      </c>
      <c r="B448" t="s">
        <v>30</v>
      </c>
      <c r="C448" t="s">
        <v>82</v>
      </c>
      <c r="D448" t="s">
        <v>20</v>
      </c>
      <c r="E448" t="s">
        <v>1225</v>
      </c>
      <c r="F448" t="s">
        <v>5065</v>
      </c>
      <c r="G448" t="s">
        <v>4990</v>
      </c>
      <c r="H448" t="s">
        <v>5535</v>
      </c>
      <c r="I448" s="1">
        <v>252</v>
      </c>
      <c r="J448" s="1">
        <v>17668.21</v>
      </c>
    </row>
    <row r="449" spans="1:10">
      <c r="A449" t="s">
        <v>18</v>
      </c>
      <c r="B449" t="s">
        <v>252</v>
      </c>
      <c r="C449" t="s">
        <v>936</v>
      </c>
      <c r="D449" t="s">
        <v>95</v>
      </c>
      <c r="E449" t="s">
        <v>1226</v>
      </c>
      <c r="F449" t="s">
        <v>4999</v>
      </c>
      <c r="G449" t="s">
        <v>4990</v>
      </c>
      <c r="H449" t="s">
        <v>5537</v>
      </c>
      <c r="I449" s="1">
        <v>264</v>
      </c>
      <c r="J449" s="1">
        <v>17631.36</v>
      </c>
    </row>
    <row r="450" spans="1:10">
      <c r="A450" t="s">
        <v>26</v>
      </c>
      <c r="B450" t="s">
        <v>38</v>
      </c>
      <c r="C450" t="s">
        <v>444</v>
      </c>
      <c r="D450" t="s">
        <v>58</v>
      </c>
      <c r="E450" t="s">
        <v>1227</v>
      </c>
      <c r="F450" t="s">
        <v>4997</v>
      </c>
      <c r="G450" t="s">
        <v>4972</v>
      </c>
      <c r="H450" t="s">
        <v>5535</v>
      </c>
      <c r="I450" s="1">
        <v>229</v>
      </c>
      <c r="J450" s="1">
        <v>17585.509999999998</v>
      </c>
    </row>
    <row r="451" spans="1:10">
      <c r="A451" t="s">
        <v>18</v>
      </c>
      <c r="B451" t="s">
        <v>30</v>
      </c>
      <c r="C451" t="s">
        <v>710</v>
      </c>
      <c r="D451" t="s">
        <v>20</v>
      </c>
      <c r="E451" t="s">
        <v>1228</v>
      </c>
      <c r="F451" t="s">
        <v>5028</v>
      </c>
      <c r="G451" t="s">
        <v>4967</v>
      </c>
      <c r="H451" t="s">
        <v>5535</v>
      </c>
      <c r="I451" s="1">
        <v>278</v>
      </c>
      <c r="J451" s="1">
        <v>17584.23</v>
      </c>
    </row>
    <row r="452" spans="1:10">
      <c r="A452" t="s">
        <v>18</v>
      </c>
      <c r="B452" t="s">
        <v>30</v>
      </c>
      <c r="C452" t="s">
        <v>120</v>
      </c>
      <c r="D452" t="s">
        <v>20</v>
      </c>
      <c r="E452" t="s">
        <v>1229</v>
      </c>
      <c r="F452" t="s">
        <v>4970</v>
      </c>
      <c r="G452" t="s">
        <v>4972</v>
      </c>
      <c r="H452" t="s">
        <v>5535</v>
      </c>
      <c r="I452" s="1">
        <v>455</v>
      </c>
      <c r="J452" s="1">
        <v>17572.14</v>
      </c>
    </row>
    <row r="453" spans="1:10">
      <c r="A453" t="s">
        <v>18</v>
      </c>
      <c r="B453" t="s">
        <v>19</v>
      </c>
      <c r="C453" t="s">
        <v>1180</v>
      </c>
      <c r="D453" t="s">
        <v>20</v>
      </c>
      <c r="E453" t="s">
        <v>1231</v>
      </c>
      <c r="F453" t="s">
        <v>4961</v>
      </c>
      <c r="G453" t="s">
        <v>4990</v>
      </c>
      <c r="H453" t="s">
        <v>5535</v>
      </c>
      <c r="I453" s="1">
        <v>687</v>
      </c>
      <c r="J453" s="1">
        <v>17504.41</v>
      </c>
    </row>
    <row r="454" spans="1:10">
      <c r="A454" t="s">
        <v>18</v>
      </c>
      <c r="B454" t="s">
        <v>11</v>
      </c>
      <c r="C454" t="s">
        <v>807</v>
      </c>
      <c r="D454" t="s">
        <v>35</v>
      </c>
      <c r="E454" t="s">
        <v>1233</v>
      </c>
      <c r="F454" t="s">
        <v>4989</v>
      </c>
      <c r="G454" t="s">
        <v>4977</v>
      </c>
      <c r="H454" t="s">
        <v>5535</v>
      </c>
      <c r="I454" s="1">
        <v>226</v>
      </c>
      <c r="J454" s="1">
        <v>17456.37</v>
      </c>
    </row>
    <row r="455" spans="1:10">
      <c r="A455" t="s">
        <v>7</v>
      </c>
      <c r="B455" t="s">
        <v>30</v>
      </c>
      <c r="C455" t="s">
        <v>1217</v>
      </c>
      <c r="D455" t="s">
        <v>24</v>
      </c>
      <c r="E455" t="s">
        <v>1234</v>
      </c>
      <c r="F455" t="s">
        <v>4971</v>
      </c>
      <c r="G455" t="s">
        <v>4962</v>
      </c>
      <c r="H455" t="s">
        <v>5535</v>
      </c>
      <c r="I455" s="1">
        <v>176</v>
      </c>
      <c r="J455" s="1">
        <v>17452.3</v>
      </c>
    </row>
    <row r="456" spans="1:10">
      <c r="A456" t="s">
        <v>7</v>
      </c>
      <c r="B456" t="s">
        <v>30</v>
      </c>
      <c r="C456" t="s">
        <v>1235</v>
      </c>
      <c r="D456" t="s">
        <v>37</v>
      </c>
      <c r="E456" t="s">
        <v>1236</v>
      </c>
      <c r="F456" t="s">
        <v>4988</v>
      </c>
      <c r="G456" t="s">
        <v>4962</v>
      </c>
      <c r="H456" t="s">
        <v>5535</v>
      </c>
      <c r="I456" s="1">
        <v>190</v>
      </c>
      <c r="J456" s="1">
        <v>17443.009999999998</v>
      </c>
    </row>
    <row r="457" spans="1:10">
      <c r="A457" t="s">
        <v>7</v>
      </c>
      <c r="B457" t="s">
        <v>11</v>
      </c>
      <c r="C457" t="s">
        <v>1237</v>
      </c>
      <c r="D457" t="s">
        <v>22</v>
      </c>
      <c r="E457" t="s">
        <v>1238</v>
      </c>
      <c r="F457" t="s">
        <v>5024</v>
      </c>
      <c r="G457" t="s">
        <v>4962</v>
      </c>
      <c r="H457" t="s">
        <v>5535</v>
      </c>
      <c r="I457" s="1">
        <v>127</v>
      </c>
      <c r="J457" s="1">
        <v>17436.27</v>
      </c>
    </row>
    <row r="458" spans="1:10">
      <c r="A458" t="s">
        <v>7</v>
      </c>
      <c r="B458" t="s">
        <v>8</v>
      </c>
      <c r="C458" t="s">
        <v>1239</v>
      </c>
      <c r="D458" t="s">
        <v>43</v>
      </c>
      <c r="E458" t="s">
        <v>1240</v>
      </c>
      <c r="F458" t="s">
        <v>5213</v>
      </c>
      <c r="G458" t="s">
        <v>4962</v>
      </c>
      <c r="H458" t="s">
        <v>5535</v>
      </c>
      <c r="I458" s="1">
        <v>93</v>
      </c>
      <c r="J458" s="1">
        <v>17401.48</v>
      </c>
    </row>
    <row r="459" spans="1:10">
      <c r="A459" t="s">
        <v>60</v>
      </c>
      <c r="B459" t="s">
        <v>278</v>
      </c>
      <c r="C459" t="s">
        <v>1241</v>
      </c>
      <c r="D459" t="s">
        <v>20</v>
      </c>
      <c r="E459" t="s">
        <v>1242</v>
      </c>
      <c r="F459" t="s">
        <v>4973</v>
      </c>
      <c r="G459" t="s">
        <v>5014</v>
      </c>
      <c r="H459" t="s">
        <v>5535</v>
      </c>
      <c r="I459" s="1">
        <v>409</v>
      </c>
      <c r="J459" s="1">
        <v>17348.91</v>
      </c>
    </row>
    <row r="460" spans="1:10">
      <c r="A460" t="s">
        <v>7</v>
      </c>
      <c r="B460" t="s">
        <v>30</v>
      </c>
      <c r="C460" t="s">
        <v>1074</v>
      </c>
      <c r="D460" t="s">
        <v>219</v>
      </c>
      <c r="E460" t="s">
        <v>1243</v>
      </c>
      <c r="F460" t="s">
        <v>5214</v>
      </c>
      <c r="G460" t="s">
        <v>4962</v>
      </c>
      <c r="H460" t="s">
        <v>5535</v>
      </c>
      <c r="I460" s="1">
        <v>100</v>
      </c>
      <c r="J460" s="1">
        <v>17347.939999999999</v>
      </c>
    </row>
    <row r="461" spans="1:10">
      <c r="A461" t="s">
        <v>18</v>
      </c>
      <c r="B461" t="s">
        <v>116</v>
      </c>
      <c r="C461" t="s">
        <v>653</v>
      </c>
      <c r="D461" t="s">
        <v>20</v>
      </c>
      <c r="E461" t="s">
        <v>1244</v>
      </c>
      <c r="F461" t="s">
        <v>5044</v>
      </c>
      <c r="G461" t="s">
        <v>4972</v>
      </c>
      <c r="H461" t="s">
        <v>5535</v>
      </c>
      <c r="I461" s="1">
        <v>379</v>
      </c>
      <c r="J461" s="1">
        <v>17336.23</v>
      </c>
    </row>
    <row r="462" spans="1:10">
      <c r="A462" t="s">
        <v>7</v>
      </c>
      <c r="B462" t="s">
        <v>30</v>
      </c>
      <c r="C462" t="s">
        <v>1246</v>
      </c>
      <c r="D462" t="s">
        <v>70</v>
      </c>
      <c r="E462" t="s">
        <v>1247</v>
      </c>
      <c r="F462" t="s">
        <v>5078</v>
      </c>
      <c r="G462" t="s">
        <v>4962</v>
      </c>
      <c r="H462" t="s">
        <v>5535</v>
      </c>
      <c r="I462" s="1">
        <v>110</v>
      </c>
      <c r="J462" s="1">
        <v>17312.11</v>
      </c>
    </row>
    <row r="463" spans="1:10">
      <c r="A463" t="s">
        <v>60</v>
      </c>
      <c r="B463" t="s">
        <v>278</v>
      </c>
      <c r="C463" t="s">
        <v>1109</v>
      </c>
      <c r="D463" t="s">
        <v>20</v>
      </c>
      <c r="E463" t="s">
        <v>1248</v>
      </c>
      <c r="F463" t="s">
        <v>4976</v>
      </c>
      <c r="G463" t="s">
        <v>4990</v>
      </c>
      <c r="H463" t="s">
        <v>5535</v>
      </c>
      <c r="I463" s="1">
        <v>382</v>
      </c>
      <c r="J463" s="1">
        <v>17249.939999999999</v>
      </c>
    </row>
    <row r="464" spans="1:10">
      <c r="A464" t="s">
        <v>10</v>
      </c>
      <c r="B464" t="s">
        <v>336</v>
      </c>
      <c r="C464" t="s">
        <v>941</v>
      </c>
      <c r="D464" t="s">
        <v>13</v>
      </c>
      <c r="E464" t="s">
        <v>1249</v>
      </c>
      <c r="F464" t="s">
        <v>5089</v>
      </c>
      <c r="G464" t="s">
        <v>4964</v>
      </c>
      <c r="H464" t="s">
        <v>5535</v>
      </c>
      <c r="I464" s="1">
        <v>727</v>
      </c>
      <c r="J464" s="1">
        <v>17231.61</v>
      </c>
    </row>
    <row r="465" spans="1:10">
      <c r="A465" t="s">
        <v>18</v>
      </c>
      <c r="B465" t="s">
        <v>30</v>
      </c>
      <c r="C465" t="s">
        <v>164</v>
      </c>
      <c r="D465" t="s">
        <v>20</v>
      </c>
      <c r="E465" t="s">
        <v>1250</v>
      </c>
      <c r="F465" t="s">
        <v>4979</v>
      </c>
      <c r="G465" t="s">
        <v>4990</v>
      </c>
      <c r="H465" t="s">
        <v>5535</v>
      </c>
      <c r="I465" s="1">
        <v>220</v>
      </c>
      <c r="J465" s="1">
        <v>17130.43</v>
      </c>
    </row>
    <row r="466" spans="1:10">
      <c r="A466" t="s">
        <v>18</v>
      </c>
      <c r="B466" t="s">
        <v>71</v>
      </c>
      <c r="C466" t="s">
        <v>1252</v>
      </c>
      <c r="D466" t="s">
        <v>35</v>
      </c>
      <c r="E466" t="s">
        <v>1253</v>
      </c>
      <c r="F466" t="s">
        <v>5023</v>
      </c>
      <c r="G466" t="s">
        <v>4990</v>
      </c>
      <c r="H466" t="s">
        <v>5535</v>
      </c>
      <c r="I466" s="1">
        <v>360</v>
      </c>
      <c r="J466" s="1">
        <v>17088.849999999999</v>
      </c>
    </row>
    <row r="467" spans="1:10">
      <c r="A467" t="s">
        <v>10</v>
      </c>
      <c r="B467" t="s">
        <v>72</v>
      </c>
      <c r="C467" t="s">
        <v>1005</v>
      </c>
      <c r="D467" t="s">
        <v>13</v>
      </c>
      <c r="E467" t="s">
        <v>1255</v>
      </c>
      <c r="F467" t="s">
        <v>5058</v>
      </c>
      <c r="G467" t="s">
        <v>4964</v>
      </c>
      <c r="H467" t="s">
        <v>5535</v>
      </c>
      <c r="I467" s="1">
        <v>856</v>
      </c>
      <c r="J467" s="1">
        <v>17038.2</v>
      </c>
    </row>
    <row r="468" spans="1:10">
      <c r="A468" t="s">
        <v>18</v>
      </c>
      <c r="B468" t="s">
        <v>30</v>
      </c>
      <c r="C468" t="s">
        <v>400</v>
      </c>
      <c r="D468" t="s">
        <v>20</v>
      </c>
      <c r="E468" t="s">
        <v>1256</v>
      </c>
      <c r="F468" t="s">
        <v>5074</v>
      </c>
      <c r="G468" t="s">
        <v>5003</v>
      </c>
      <c r="H468" t="s">
        <v>5535</v>
      </c>
      <c r="I468" s="1">
        <v>180</v>
      </c>
      <c r="J468" s="1">
        <v>17021.03</v>
      </c>
    </row>
    <row r="469" spans="1:10">
      <c r="A469" t="s">
        <v>7</v>
      </c>
      <c r="B469" t="s">
        <v>30</v>
      </c>
      <c r="C469" t="s">
        <v>559</v>
      </c>
      <c r="D469" t="s">
        <v>24</v>
      </c>
      <c r="E469" t="s">
        <v>1261</v>
      </c>
      <c r="F469" t="s">
        <v>5219</v>
      </c>
      <c r="G469" t="s">
        <v>4962</v>
      </c>
      <c r="H469" t="s">
        <v>5535</v>
      </c>
      <c r="I469" s="1">
        <v>231</v>
      </c>
      <c r="J469" s="1">
        <v>16927.88</v>
      </c>
    </row>
    <row r="470" spans="1:10">
      <c r="A470" t="s">
        <v>18</v>
      </c>
      <c r="B470" t="s">
        <v>30</v>
      </c>
      <c r="C470" t="s">
        <v>593</v>
      </c>
      <c r="D470" t="s">
        <v>20</v>
      </c>
      <c r="E470" t="s">
        <v>1262</v>
      </c>
      <c r="F470" t="s">
        <v>5025</v>
      </c>
      <c r="G470" t="s">
        <v>5003</v>
      </c>
      <c r="H470" t="s">
        <v>5535</v>
      </c>
      <c r="I470" s="1">
        <v>234</v>
      </c>
      <c r="J470" s="1">
        <v>16913.439999999999</v>
      </c>
    </row>
    <row r="471" spans="1:10">
      <c r="A471" t="s">
        <v>18</v>
      </c>
      <c r="B471" t="s">
        <v>19</v>
      </c>
      <c r="C471" t="s">
        <v>889</v>
      </c>
      <c r="D471" t="s">
        <v>20</v>
      </c>
      <c r="E471" t="s">
        <v>1263</v>
      </c>
      <c r="F471" t="s">
        <v>4988</v>
      </c>
      <c r="G471" t="s">
        <v>4990</v>
      </c>
      <c r="H471" t="s">
        <v>5535</v>
      </c>
      <c r="I471" s="1">
        <v>802</v>
      </c>
      <c r="J471" s="1">
        <v>16887.55</v>
      </c>
    </row>
    <row r="472" spans="1:10">
      <c r="A472" t="s">
        <v>26</v>
      </c>
      <c r="B472" t="s">
        <v>30</v>
      </c>
      <c r="C472" t="s">
        <v>182</v>
      </c>
      <c r="D472" t="s">
        <v>95</v>
      </c>
      <c r="E472" t="s">
        <v>1265</v>
      </c>
      <c r="F472" t="s">
        <v>4963</v>
      </c>
      <c r="G472" t="s">
        <v>4977</v>
      </c>
      <c r="H472" t="s">
        <v>5535</v>
      </c>
      <c r="I472" s="1">
        <v>408</v>
      </c>
      <c r="J472" s="1">
        <v>16871.71</v>
      </c>
    </row>
    <row r="473" spans="1:10">
      <c r="A473" t="s">
        <v>39</v>
      </c>
      <c r="B473" t="s">
        <v>30</v>
      </c>
      <c r="C473" t="s">
        <v>598</v>
      </c>
      <c r="D473" t="s">
        <v>40</v>
      </c>
      <c r="E473" t="s">
        <v>1266</v>
      </c>
      <c r="F473" t="s">
        <v>4980</v>
      </c>
      <c r="G473" t="s">
        <v>5220</v>
      </c>
      <c r="H473" t="s">
        <v>5535</v>
      </c>
      <c r="I473" s="1">
        <v>762</v>
      </c>
      <c r="J473" s="1">
        <v>16856.8</v>
      </c>
    </row>
    <row r="474" spans="1:10">
      <c r="A474" t="s">
        <v>7</v>
      </c>
      <c r="B474" t="s">
        <v>30</v>
      </c>
      <c r="C474" t="s">
        <v>1268</v>
      </c>
      <c r="D474" t="s">
        <v>22</v>
      </c>
      <c r="E474" t="s">
        <v>1269</v>
      </c>
      <c r="F474" t="s">
        <v>4979</v>
      </c>
      <c r="G474" t="s">
        <v>4962</v>
      </c>
      <c r="H474" t="s">
        <v>5535</v>
      </c>
      <c r="I474" s="1">
        <v>92</v>
      </c>
      <c r="J474" s="1">
        <v>16788.310000000001</v>
      </c>
    </row>
    <row r="475" spans="1:10">
      <c r="A475" t="s">
        <v>18</v>
      </c>
      <c r="B475" t="s">
        <v>19</v>
      </c>
      <c r="C475" t="s">
        <v>1180</v>
      </c>
      <c r="D475" t="s">
        <v>20</v>
      </c>
      <c r="E475" t="s">
        <v>1270</v>
      </c>
      <c r="F475" t="s">
        <v>4969</v>
      </c>
      <c r="G475" t="s">
        <v>4977</v>
      </c>
      <c r="H475" t="s">
        <v>5535</v>
      </c>
      <c r="I475" s="1">
        <v>617</v>
      </c>
      <c r="J475" s="1">
        <v>16767.91</v>
      </c>
    </row>
    <row r="476" spans="1:10">
      <c r="A476" t="s">
        <v>18</v>
      </c>
      <c r="B476" t="s">
        <v>30</v>
      </c>
      <c r="C476" t="s">
        <v>1148</v>
      </c>
      <c r="D476" t="s">
        <v>20</v>
      </c>
      <c r="E476" t="s">
        <v>1271</v>
      </c>
      <c r="F476" t="s">
        <v>4988</v>
      </c>
      <c r="G476" t="s">
        <v>4977</v>
      </c>
      <c r="H476" t="s">
        <v>5535</v>
      </c>
      <c r="I476" s="1">
        <v>266</v>
      </c>
      <c r="J476" s="1">
        <v>16749.650000000001</v>
      </c>
    </row>
    <row r="477" spans="1:10">
      <c r="A477" t="s">
        <v>18</v>
      </c>
      <c r="B477" t="s">
        <v>29</v>
      </c>
      <c r="C477" t="s">
        <v>1272</v>
      </c>
      <c r="D477" t="s">
        <v>20</v>
      </c>
      <c r="E477" t="s">
        <v>1273</v>
      </c>
      <c r="F477" t="s">
        <v>4989</v>
      </c>
      <c r="G477" t="s">
        <v>4967</v>
      </c>
      <c r="H477" t="s">
        <v>5535</v>
      </c>
      <c r="I477" s="1">
        <v>154</v>
      </c>
      <c r="J477" s="1">
        <v>16744.490000000002</v>
      </c>
    </row>
    <row r="478" spans="1:10">
      <c r="A478" t="s">
        <v>7</v>
      </c>
      <c r="B478" t="s">
        <v>8</v>
      </c>
      <c r="C478" t="s">
        <v>1274</v>
      </c>
      <c r="D478" t="s">
        <v>43</v>
      </c>
      <c r="E478" t="s">
        <v>1275</v>
      </c>
      <c r="F478" t="s">
        <v>4970</v>
      </c>
      <c r="G478" t="s">
        <v>4962</v>
      </c>
      <c r="H478" t="s">
        <v>5535</v>
      </c>
      <c r="I478" s="1">
        <v>67</v>
      </c>
      <c r="J478" s="1">
        <v>16717.669999999998</v>
      </c>
    </row>
    <row r="479" spans="1:10">
      <c r="A479" t="s">
        <v>18</v>
      </c>
      <c r="B479" t="s">
        <v>30</v>
      </c>
      <c r="C479" t="s">
        <v>925</v>
      </c>
      <c r="D479" t="s">
        <v>95</v>
      </c>
      <c r="E479" t="s">
        <v>1277</v>
      </c>
      <c r="F479" t="s">
        <v>5004</v>
      </c>
      <c r="G479" t="s">
        <v>4977</v>
      </c>
      <c r="H479" t="s">
        <v>5535</v>
      </c>
      <c r="I479" s="1">
        <v>409</v>
      </c>
      <c r="J479" s="1">
        <v>16677.21</v>
      </c>
    </row>
    <row r="480" spans="1:10">
      <c r="A480" t="s">
        <v>7</v>
      </c>
      <c r="B480" t="s">
        <v>30</v>
      </c>
      <c r="C480" t="s">
        <v>673</v>
      </c>
      <c r="D480" t="s">
        <v>9</v>
      </c>
      <c r="E480" t="s">
        <v>1279</v>
      </c>
      <c r="F480" t="s">
        <v>4969</v>
      </c>
      <c r="G480" t="s">
        <v>4962</v>
      </c>
      <c r="H480" t="s">
        <v>5535</v>
      </c>
      <c r="I480" s="1">
        <v>89</v>
      </c>
      <c r="J480" s="1">
        <v>16670.29</v>
      </c>
    </row>
    <row r="481" spans="1:10">
      <c r="A481" t="s">
        <v>7</v>
      </c>
      <c r="B481" t="s">
        <v>11</v>
      </c>
      <c r="C481" t="s">
        <v>1280</v>
      </c>
      <c r="D481" t="s">
        <v>47</v>
      </c>
      <c r="E481" t="s">
        <v>1281</v>
      </c>
      <c r="F481" t="s">
        <v>4988</v>
      </c>
      <c r="G481" t="s">
        <v>4962</v>
      </c>
      <c r="H481" t="s">
        <v>5535</v>
      </c>
      <c r="I481" s="1">
        <v>46</v>
      </c>
      <c r="J481" s="1">
        <v>16668.310000000001</v>
      </c>
    </row>
    <row r="482" spans="1:10">
      <c r="A482" t="s">
        <v>18</v>
      </c>
      <c r="B482" t="s">
        <v>38</v>
      </c>
      <c r="C482" t="s">
        <v>1285</v>
      </c>
      <c r="D482" t="s">
        <v>20</v>
      </c>
      <c r="E482" t="s">
        <v>1286</v>
      </c>
      <c r="F482" t="s">
        <v>4963</v>
      </c>
      <c r="G482" t="s">
        <v>4990</v>
      </c>
      <c r="H482" t="s">
        <v>5535</v>
      </c>
      <c r="I482" s="1">
        <v>428</v>
      </c>
      <c r="J482" s="1">
        <v>16617.64</v>
      </c>
    </row>
    <row r="483" spans="1:10">
      <c r="A483" t="s">
        <v>60</v>
      </c>
      <c r="B483" t="s">
        <v>67</v>
      </c>
      <c r="C483" t="s">
        <v>86</v>
      </c>
      <c r="D483" t="s">
        <v>20</v>
      </c>
      <c r="E483" t="s">
        <v>1287</v>
      </c>
      <c r="F483" t="s">
        <v>4976</v>
      </c>
      <c r="G483" t="s">
        <v>5014</v>
      </c>
      <c r="H483" t="s">
        <v>5535</v>
      </c>
      <c r="I483" s="1">
        <v>277</v>
      </c>
      <c r="J483" s="1">
        <v>16588.36</v>
      </c>
    </row>
    <row r="484" spans="1:10">
      <c r="A484" t="s">
        <v>154</v>
      </c>
      <c r="B484" t="s">
        <v>155</v>
      </c>
      <c r="C484" t="s">
        <v>743</v>
      </c>
      <c r="D484" t="s">
        <v>20</v>
      </c>
      <c r="E484" t="s">
        <v>1291</v>
      </c>
      <c r="F484" t="s">
        <v>4988</v>
      </c>
      <c r="G484" t="s">
        <v>4972</v>
      </c>
      <c r="H484" t="s">
        <v>5535</v>
      </c>
      <c r="I484" s="1">
        <v>218</v>
      </c>
      <c r="J484" s="1">
        <v>16524.97</v>
      </c>
    </row>
    <row r="485" spans="1:10">
      <c r="A485" t="s">
        <v>60</v>
      </c>
      <c r="B485" t="s">
        <v>72</v>
      </c>
      <c r="C485" t="s">
        <v>1292</v>
      </c>
      <c r="D485" t="s">
        <v>20</v>
      </c>
      <c r="E485" t="s">
        <v>1293</v>
      </c>
      <c r="F485" t="s">
        <v>5058</v>
      </c>
      <c r="G485" t="s">
        <v>4990</v>
      </c>
      <c r="H485" t="s">
        <v>5535</v>
      </c>
      <c r="I485" s="1">
        <v>396</v>
      </c>
      <c r="J485" s="1">
        <v>16416.310000000001</v>
      </c>
    </row>
    <row r="486" spans="1:10">
      <c r="A486" t="s">
        <v>18</v>
      </c>
      <c r="B486" t="s">
        <v>71</v>
      </c>
      <c r="C486" t="s">
        <v>1252</v>
      </c>
      <c r="D486" t="s">
        <v>35</v>
      </c>
      <c r="E486" t="s">
        <v>1294</v>
      </c>
      <c r="F486" t="s">
        <v>5023</v>
      </c>
      <c r="G486" t="s">
        <v>4977</v>
      </c>
      <c r="H486" t="s">
        <v>5535</v>
      </c>
      <c r="I486" s="1">
        <v>295</v>
      </c>
      <c r="J486" s="1">
        <v>16380.99</v>
      </c>
    </row>
    <row r="487" spans="1:10">
      <c r="A487" t="s">
        <v>18</v>
      </c>
      <c r="B487" t="s">
        <v>116</v>
      </c>
      <c r="C487" t="s">
        <v>129</v>
      </c>
      <c r="D487" t="s">
        <v>20</v>
      </c>
      <c r="E487" t="s">
        <v>1295</v>
      </c>
      <c r="F487" t="s">
        <v>5065</v>
      </c>
      <c r="G487" t="s">
        <v>5003</v>
      </c>
      <c r="H487" t="s">
        <v>5535</v>
      </c>
      <c r="I487" s="1">
        <v>291</v>
      </c>
      <c r="J487" s="1">
        <v>16371.11</v>
      </c>
    </row>
    <row r="488" spans="1:10">
      <c r="A488" t="s">
        <v>26</v>
      </c>
      <c r="B488" t="s">
        <v>27</v>
      </c>
      <c r="C488" t="s">
        <v>1296</v>
      </c>
      <c r="D488" t="s">
        <v>58</v>
      </c>
      <c r="E488" t="s">
        <v>1297</v>
      </c>
      <c r="F488" t="s">
        <v>4979</v>
      </c>
      <c r="G488" t="s">
        <v>4972</v>
      </c>
      <c r="H488" t="s">
        <v>5537</v>
      </c>
      <c r="I488" s="1">
        <v>420</v>
      </c>
      <c r="J488" s="1">
        <v>16358.74</v>
      </c>
    </row>
    <row r="489" spans="1:10">
      <c r="A489" t="s">
        <v>7</v>
      </c>
      <c r="B489" t="s">
        <v>30</v>
      </c>
      <c r="C489" t="s">
        <v>126</v>
      </c>
      <c r="D489" t="s">
        <v>22</v>
      </c>
      <c r="E489" t="s">
        <v>1298</v>
      </c>
      <c r="F489" t="s">
        <v>5223</v>
      </c>
      <c r="G489" t="s">
        <v>4962</v>
      </c>
      <c r="H489" t="s">
        <v>5535</v>
      </c>
      <c r="I489" s="1">
        <v>107</v>
      </c>
      <c r="J489" s="1">
        <v>16346.26</v>
      </c>
    </row>
    <row r="490" spans="1:10">
      <c r="A490" t="s">
        <v>18</v>
      </c>
      <c r="B490" t="s">
        <v>30</v>
      </c>
      <c r="C490" t="s">
        <v>1299</v>
      </c>
      <c r="D490" t="s">
        <v>35</v>
      </c>
      <c r="E490" t="s">
        <v>1300</v>
      </c>
      <c r="F490" t="s">
        <v>4974</v>
      </c>
      <c r="G490" t="s">
        <v>4977</v>
      </c>
      <c r="H490" t="s">
        <v>5535</v>
      </c>
      <c r="I490" s="1">
        <v>674</v>
      </c>
      <c r="J490" s="1">
        <v>16308.29</v>
      </c>
    </row>
    <row r="491" spans="1:10">
      <c r="A491" t="s">
        <v>54</v>
      </c>
      <c r="B491" t="s">
        <v>38</v>
      </c>
      <c r="C491" t="s">
        <v>1301</v>
      </c>
      <c r="D491" t="s">
        <v>56</v>
      </c>
      <c r="E491" t="s">
        <v>1302</v>
      </c>
      <c r="F491" t="s">
        <v>4973</v>
      </c>
      <c r="G491" t="s">
        <v>4972</v>
      </c>
      <c r="H491" t="s">
        <v>5535</v>
      </c>
      <c r="I491" s="1">
        <v>418</v>
      </c>
      <c r="J491" s="1">
        <v>16248</v>
      </c>
    </row>
    <row r="492" spans="1:10">
      <c r="A492" t="s">
        <v>74</v>
      </c>
      <c r="B492" t="s">
        <v>38</v>
      </c>
      <c r="C492" t="s">
        <v>863</v>
      </c>
      <c r="D492" t="s">
        <v>75</v>
      </c>
      <c r="E492" t="s">
        <v>1303</v>
      </c>
      <c r="F492" t="s">
        <v>5013</v>
      </c>
      <c r="G492" t="s">
        <v>4994</v>
      </c>
      <c r="H492" t="s">
        <v>5535</v>
      </c>
      <c r="I492" s="1">
        <v>385</v>
      </c>
      <c r="J492" s="1">
        <v>16188.25</v>
      </c>
    </row>
    <row r="493" spans="1:10">
      <c r="A493" t="s">
        <v>26</v>
      </c>
      <c r="B493" t="s">
        <v>71</v>
      </c>
      <c r="C493" t="s">
        <v>376</v>
      </c>
      <c r="D493" t="s">
        <v>58</v>
      </c>
      <c r="E493" t="s">
        <v>1305</v>
      </c>
      <c r="F493" t="s">
        <v>5055</v>
      </c>
      <c r="G493" t="s">
        <v>4972</v>
      </c>
      <c r="H493" t="s">
        <v>5535</v>
      </c>
      <c r="I493" s="1">
        <v>225</v>
      </c>
      <c r="J493" s="1">
        <v>16155.42</v>
      </c>
    </row>
    <row r="494" spans="1:10">
      <c r="A494" t="s">
        <v>132</v>
      </c>
      <c r="B494" t="s">
        <v>116</v>
      </c>
      <c r="C494" t="s">
        <v>333</v>
      </c>
      <c r="D494" t="s">
        <v>234</v>
      </c>
      <c r="E494" t="s">
        <v>1308</v>
      </c>
      <c r="F494" t="s">
        <v>4979</v>
      </c>
      <c r="G494" t="s">
        <v>4962</v>
      </c>
      <c r="H494" t="s">
        <v>5535</v>
      </c>
      <c r="I494" s="1">
        <v>222</v>
      </c>
      <c r="J494" s="1">
        <v>16129.26</v>
      </c>
    </row>
    <row r="495" spans="1:10">
      <c r="A495" t="s">
        <v>18</v>
      </c>
      <c r="B495" t="s">
        <v>30</v>
      </c>
      <c r="C495" t="s">
        <v>925</v>
      </c>
      <c r="D495" t="s">
        <v>95</v>
      </c>
      <c r="E495" t="s">
        <v>1310</v>
      </c>
      <c r="F495" t="s">
        <v>5004</v>
      </c>
      <c r="G495" t="s">
        <v>4990</v>
      </c>
      <c r="H495" t="s">
        <v>5535</v>
      </c>
      <c r="I495" s="1">
        <v>450</v>
      </c>
      <c r="J495" s="1">
        <v>16106.52</v>
      </c>
    </row>
    <row r="496" spans="1:10">
      <c r="A496" t="s">
        <v>60</v>
      </c>
      <c r="B496" t="s">
        <v>72</v>
      </c>
      <c r="C496" t="s">
        <v>1292</v>
      </c>
      <c r="D496" t="s">
        <v>20</v>
      </c>
      <c r="E496" t="s">
        <v>1311</v>
      </c>
      <c r="F496" t="s">
        <v>5058</v>
      </c>
      <c r="G496" t="s">
        <v>4977</v>
      </c>
      <c r="H496" t="s">
        <v>5535</v>
      </c>
      <c r="I496" s="1">
        <v>361</v>
      </c>
      <c r="J496" s="1">
        <v>16075.63</v>
      </c>
    </row>
    <row r="497" spans="1:10">
      <c r="A497" t="s">
        <v>7</v>
      </c>
      <c r="B497" t="s">
        <v>8</v>
      </c>
      <c r="C497" t="s">
        <v>1312</v>
      </c>
      <c r="D497" t="s">
        <v>24</v>
      </c>
      <c r="E497" t="s">
        <v>1313</v>
      </c>
      <c r="F497" t="s">
        <v>5168</v>
      </c>
      <c r="G497" t="s">
        <v>4962</v>
      </c>
      <c r="H497" t="s">
        <v>5535</v>
      </c>
      <c r="I497" s="1">
        <v>166</v>
      </c>
      <c r="J497" s="1">
        <v>16060.44</v>
      </c>
    </row>
    <row r="498" spans="1:10">
      <c r="A498" t="s">
        <v>32</v>
      </c>
      <c r="B498" t="s">
        <v>29</v>
      </c>
      <c r="C498" t="s">
        <v>1315</v>
      </c>
      <c r="D498" t="s">
        <v>20</v>
      </c>
      <c r="E498" t="s">
        <v>1316</v>
      </c>
      <c r="F498" t="s">
        <v>4989</v>
      </c>
      <c r="G498" t="s">
        <v>4990</v>
      </c>
      <c r="H498" t="s">
        <v>5535</v>
      </c>
      <c r="I498" s="1">
        <v>431</v>
      </c>
      <c r="J498" s="1">
        <v>16016.1</v>
      </c>
    </row>
    <row r="499" spans="1:10">
      <c r="A499" t="s">
        <v>26</v>
      </c>
      <c r="B499" t="s">
        <v>71</v>
      </c>
      <c r="C499" t="s">
        <v>718</v>
      </c>
      <c r="D499" t="s">
        <v>20</v>
      </c>
      <c r="E499" t="s">
        <v>1317</v>
      </c>
      <c r="F499" t="s">
        <v>4979</v>
      </c>
      <c r="G499" t="s">
        <v>4967</v>
      </c>
      <c r="H499" t="s">
        <v>5535</v>
      </c>
      <c r="I499" s="1">
        <v>347</v>
      </c>
      <c r="J499" s="1">
        <v>16008.59</v>
      </c>
    </row>
    <row r="500" spans="1:10">
      <c r="A500" t="s">
        <v>18</v>
      </c>
      <c r="B500" t="s">
        <v>29</v>
      </c>
      <c r="C500" t="s">
        <v>841</v>
      </c>
      <c r="D500" t="s">
        <v>20</v>
      </c>
      <c r="E500" t="s">
        <v>1319</v>
      </c>
      <c r="F500" t="s">
        <v>5185</v>
      </c>
      <c r="G500" t="s">
        <v>4967</v>
      </c>
      <c r="H500" t="s">
        <v>5535</v>
      </c>
      <c r="I500" s="1">
        <v>267</v>
      </c>
      <c r="J500" s="1">
        <v>15956.89</v>
      </c>
    </row>
    <row r="501" spans="1:10">
      <c r="A501" t="s">
        <v>26</v>
      </c>
      <c r="B501" t="s">
        <v>71</v>
      </c>
      <c r="C501" t="s">
        <v>528</v>
      </c>
      <c r="D501" t="s">
        <v>20</v>
      </c>
      <c r="E501" t="s">
        <v>1320</v>
      </c>
      <c r="F501" t="s">
        <v>4981</v>
      </c>
      <c r="G501" t="s">
        <v>4967</v>
      </c>
      <c r="H501" t="s">
        <v>5535</v>
      </c>
      <c r="I501" s="1">
        <v>367</v>
      </c>
      <c r="J501" s="1">
        <v>15952.34</v>
      </c>
    </row>
    <row r="502" spans="1:10">
      <c r="A502" t="s">
        <v>18</v>
      </c>
      <c r="B502" t="s">
        <v>19</v>
      </c>
      <c r="C502" t="s">
        <v>1322</v>
      </c>
      <c r="D502" t="s">
        <v>20</v>
      </c>
      <c r="E502" t="s">
        <v>1323</v>
      </c>
      <c r="F502" t="s">
        <v>5023</v>
      </c>
      <c r="G502" t="s">
        <v>4977</v>
      </c>
      <c r="H502" t="s">
        <v>5541</v>
      </c>
      <c r="I502" s="1">
        <v>544</v>
      </c>
      <c r="J502" s="1">
        <v>15922.67</v>
      </c>
    </row>
    <row r="503" spans="1:10">
      <c r="A503" t="s">
        <v>18</v>
      </c>
      <c r="B503" t="s">
        <v>29</v>
      </c>
      <c r="C503" t="s">
        <v>1324</v>
      </c>
      <c r="D503" t="s">
        <v>20</v>
      </c>
      <c r="E503" t="s">
        <v>1325</v>
      </c>
      <c r="F503" t="s">
        <v>5204</v>
      </c>
      <c r="G503" t="s">
        <v>4967</v>
      </c>
      <c r="H503" t="s">
        <v>5535</v>
      </c>
      <c r="I503" s="1">
        <v>209</v>
      </c>
      <c r="J503" s="1">
        <v>15853.69</v>
      </c>
    </row>
    <row r="504" spans="1:10">
      <c r="A504" t="s">
        <v>18</v>
      </c>
      <c r="B504" t="s">
        <v>14</v>
      </c>
      <c r="C504" t="s">
        <v>1326</v>
      </c>
      <c r="D504" t="s">
        <v>20</v>
      </c>
      <c r="E504" t="s">
        <v>1327</v>
      </c>
      <c r="F504" t="s">
        <v>5013</v>
      </c>
      <c r="G504" t="s">
        <v>4977</v>
      </c>
      <c r="H504" t="s">
        <v>5535</v>
      </c>
      <c r="I504" s="1">
        <v>84</v>
      </c>
      <c r="J504" s="1">
        <v>15851.03</v>
      </c>
    </row>
    <row r="505" spans="1:10">
      <c r="A505" t="s">
        <v>18</v>
      </c>
      <c r="B505" t="s">
        <v>29</v>
      </c>
      <c r="C505" t="s">
        <v>911</v>
      </c>
      <c r="D505" t="s">
        <v>20</v>
      </c>
      <c r="E505" t="s">
        <v>1328</v>
      </c>
      <c r="F505" t="s">
        <v>4999</v>
      </c>
      <c r="G505" t="s">
        <v>5003</v>
      </c>
      <c r="H505" t="s">
        <v>5535</v>
      </c>
      <c r="I505" s="1">
        <v>362</v>
      </c>
      <c r="J505" s="1">
        <v>15844.01</v>
      </c>
    </row>
    <row r="506" spans="1:10">
      <c r="A506" t="s">
        <v>253</v>
      </c>
      <c r="B506" t="s">
        <v>259</v>
      </c>
      <c r="C506" t="s">
        <v>260</v>
      </c>
      <c r="D506" t="s">
        <v>255</v>
      </c>
      <c r="E506" t="s">
        <v>1329</v>
      </c>
      <c r="F506" t="s">
        <v>5063</v>
      </c>
      <c r="G506" t="s">
        <v>5226</v>
      </c>
      <c r="H506" t="s">
        <v>5535</v>
      </c>
      <c r="I506" s="1">
        <v>108</v>
      </c>
      <c r="J506" s="1">
        <v>15833.05</v>
      </c>
    </row>
    <row r="507" spans="1:10">
      <c r="A507" t="s">
        <v>18</v>
      </c>
      <c r="B507" t="s">
        <v>71</v>
      </c>
      <c r="C507" t="s">
        <v>1252</v>
      </c>
      <c r="D507" t="s">
        <v>78</v>
      </c>
      <c r="E507" t="s">
        <v>1330</v>
      </c>
      <c r="F507" t="s">
        <v>5023</v>
      </c>
      <c r="G507" t="s">
        <v>5046</v>
      </c>
      <c r="H507" t="s">
        <v>5535</v>
      </c>
      <c r="I507" s="1">
        <v>816</v>
      </c>
      <c r="J507" s="1">
        <v>15790.5</v>
      </c>
    </row>
    <row r="508" spans="1:10">
      <c r="A508" t="s">
        <v>18</v>
      </c>
      <c r="B508" t="s">
        <v>61</v>
      </c>
      <c r="C508" t="s">
        <v>1333</v>
      </c>
      <c r="D508" t="s">
        <v>20</v>
      </c>
      <c r="E508" t="s">
        <v>1334</v>
      </c>
      <c r="F508" t="s">
        <v>5138</v>
      </c>
      <c r="G508" t="s">
        <v>4967</v>
      </c>
      <c r="H508" t="s">
        <v>5541</v>
      </c>
      <c r="I508" s="1">
        <v>529</v>
      </c>
      <c r="J508" s="1">
        <v>15758.43</v>
      </c>
    </row>
    <row r="509" spans="1:10">
      <c r="A509" t="s">
        <v>60</v>
      </c>
      <c r="B509" t="s">
        <v>67</v>
      </c>
      <c r="C509" t="s">
        <v>1335</v>
      </c>
      <c r="D509" t="s">
        <v>20</v>
      </c>
      <c r="E509" t="s">
        <v>1336</v>
      </c>
      <c r="F509" t="s">
        <v>5065</v>
      </c>
      <c r="G509" t="s">
        <v>4990</v>
      </c>
      <c r="H509" t="s">
        <v>5535</v>
      </c>
      <c r="I509" s="1">
        <v>297</v>
      </c>
      <c r="J509" s="1">
        <v>15741.96</v>
      </c>
    </row>
    <row r="510" spans="1:10">
      <c r="A510" t="s">
        <v>39</v>
      </c>
      <c r="B510" t="s">
        <v>30</v>
      </c>
      <c r="C510" t="s">
        <v>513</v>
      </c>
      <c r="D510" t="s">
        <v>349</v>
      </c>
      <c r="E510" t="s">
        <v>1338</v>
      </c>
      <c r="F510" t="s">
        <v>4979</v>
      </c>
      <c r="G510" t="s">
        <v>4962</v>
      </c>
      <c r="H510" t="s">
        <v>5535</v>
      </c>
      <c r="I510" s="1">
        <v>203</v>
      </c>
      <c r="J510" s="1">
        <v>15712.18</v>
      </c>
    </row>
    <row r="511" spans="1:10">
      <c r="A511" t="s">
        <v>18</v>
      </c>
      <c r="B511" t="s">
        <v>71</v>
      </c>
      <c r="C511" t="s">
        <v>1339</v>
      </c>
      <c r="D511" t="s">
        <v>35</v>
      </c>
      <c r="E511" t="s">
        <v>1340</v>
      </c>
      <c r="F511" t="s">
        <v>5227</v>
      </c>
      <c r="G511" t="s">
        <v>4990</v>
      </c>
      <c r="H511" t="s">
        <v>5535</v>
      </c>
      <c r="I511" s="1">
        <v>373</v>
      </c>
      <c r="J511" s="1">
        <v>15704.1</v>
      </c>
    </row>
    <row r="512" spans="1:10">
      <c r="A512" t="s">
        <v>26</v>
      </c>
      <c r="B512" t="s">
        <v>30</v>
      </c>
      <c r="C512" t="s">
        <v>223</v>
      </c>
      <c r="D512" t="s">
        <v>95</v>
      </c>
      <c r="E512" t="s">
        <v>1341</v>
      </c>
      <c r="F512" t="s">
        <v>4963</v>
      </c>
      <c r="G512" t="s">
        <v>4967</v>
      </c>
      <c r="H512" t="s">
        <v>5535</v>
      </c>
      <c r="I512" s="1">
        <v>338</v>
      </c>
      <c r="J512" s="1">
        <v>15675.29</v>
      </c>
    </row>
    <row r="513" spans="1:10">
      <c r="A513" t="s">
        <v>253</v>
      </c>
      <c r="C513" t="s">
        <v>791</v>
      </c>
      <c r="D513" t="s">
        <v>255</v>
      </c>
      <c r="E513" t="s">
        <v>1343</v>
      </c>
      <c r="F513" t="s">
        <v>5005</v>
      </c>
      <c r="G513" t="s">
        <v>5175</v>
      </c>
      <c r="H513" t="s">
        <v>5535</v>
      </c>
      <c r="I513" s="1">
        <v>349</v>
      </c>
      <c r="J513" s="1">
        <v>15649.16</v>
      </c>
    </row>
    <row r="514" spans="1:10">
      <c r="A514" t="s">
        <v>32</v>
      </c>
      <c r="B514" t="s">
        <v>29</v>
      </c>
      <c r="C514" t="s">
        <v>1315</v>
      </c>
      <c r="D514" t="s">
        <v>20</v>
      </c>
      <c r="E514" t="s">
        <v>1344</v>
      </c>
      <c r="F514" t="s">
        <v>4963</v>
      </c>
      <c r="G514" t="s">
        <v>4990</v>
      </c>
      <c r="H514" t="s">
        <v>5535</v>
      </c>
      <c r="I514" s="1">
        <v>424</v>
      </c>
      <c r="J514" s="1">
        <v>15589.72</v>
      </c>
    </row>
    <row r="515" spans="1:10">
      <c r="A515" t="s">
        <v>74</v>
      </c>
      <c r="B515" t="s">
        <v>11</v>
      </c>
      <c r="C515" t="s">
        <v>1345</v>
      </c>
      <c r="D515" t="s">
        <v>75</v>
      </c>
      <c r="E515" t="s">
        <v>1346</v>
      </c>
      <c r="F515" t="s">
        <v>4999</v>
      </c>
      <c r="G515" t="s">
        <v>4994</v>
      </c>
      <c r="H515" t="s">
        <v>5535</v>
      </c>
      <c r="I515" s="1">
        <v>519</v>
      </c>
      <c r="J515" s="1">
        <v>15580.22</v>
      </c>
    </row>
    <row r="516" spans="1:10">
      <c r="A516" t="s">
        <v>18</v>
      </c>
      <c r="B516" t="s">
        <v>30</v>
      </c>
      <c r="C516" t="s">
        <v>1348</v>
      </c>
      <c r="D516" t="s">
        <v>20</v>
      </c>
      <c r="E516" t="s">
        <v>1349</v>
      </c>
      <c r="F516" t="s">
        <v>4969</v>
      </c>
      <c r="G516" t="s">
        <v>4967</v>
      </c>
      <c r="H516" t="s">
        <v>5535</v>
      </c>
      <c r="I516" s="1">
        <v>284</v>
      </c>
      <c r="J516" s="1">
        <v>15555.63</v>
      </c>
    </row>
    <row r="517" spans="1:10">
      <c r="A517" t="s">
        <v>18</v>
      </c>
      <c r="B517" t="s">
        <v>11</v>
      </c>
      <c r="C517" t="s">
        <v>1353</v>
      </c>
      <c r="D517" t="s">
        <v>35</v>
      </c>
      <c r="E517" t="s">
        <v>1354</v>
      </c>
      <c r="F517" t="s">
        <v>4970</v>
      </c>
      <c r="G517" t="s">
        <v>4977</v>
      </c>
      <c r="H517" t="s">
        <v>5535</v>
      </c>
      <c r="I517" s="1">
        <v>206</v>
      </c>
      <c r="J517" s="1">
        <v>15377.7</v>
      </c>
    </row>
    <row r="518" spans="1:10">
      <c r="A518" t="s">
        <v>18</v>
      </c>
      <c r="B518" t="s">
        <v>30</v>
      </c>
      <c r="C518" t="s">
        <v>913</v>
      </c>
      <c r="D518" t="s">
        <v>35</v>
      </c>
      <c r="E518" t="s">
        <v>1355</v>
      </c>
      <c r="F518" t="s">
        <v>4963</v>
      </c>
      <c r="G518" t="s">
        <v>4987</v>
      </c>
      <c r="H518" t="s">
        <v>5535</v>
      </c>
      <c r="I518" s="1">
        <v>372</v>
      </c>
      <c r="J518" s="1">
        <v>15359.24</v>
      </c>
    </row>
    <row r="519" spans="1:10">
      <c r="A519" t="s">
        <v>7</v>
      </c>
      <c r="B519" t="s">
        <v>30</v>
      </c>
      <c r="C519" t="s">
        <v>1356</v>
      </c>
      <c r="D519" t="s">
        <v>219</v>
      </c>
      <c r="E519" t="s">
        <v>1357</v>
      </c>
      <c r="F519" t="s">
        <v>4988</v>
      </c>
      <c r="G519" t="s">
        <v>4962</v>
      </c>
      <c r="H519" t="s">
        <v>5535</v>
      </c>
      <c r="I519" s="1">
        <v>215</v>
      </c>
      <c r="J519" s="1">
        <v>15355.63</v>
      </c>
    </row>
    <row r="520" spans="1:10">
      <c r="A520" t="s">
        <v>18</v>
      </c>
      <c r="B520" t="s">
        <v>61</v>
      </c>
      <c r="C520" t="s">
        <v>623</v>
      </c>
      <c r="D520" t="s">
        <v>20</v>
      </c>
      <c r="E520" t="s">
        <v>1358</v>
      </c>
      <c r="F520" t="s">
        <v>5141</v>
      </c>
      <c r="G520" t="s">
        <v>4967</v>
      </c>
      <c r="H520" t="s">
        <v>5541</v>
      </c>
      <c r="I520" s="1">
        <v>606</v>
      </c>
      <c r="J520" s="1">
        <v>15338.02</v>
      </c>
    </row>
    <row r="521" spans="1:10">
      <c r="A521" t="s">
        <v>7</v>
      </c>
      <c r="B521" t="s">
        <v>8</v>
      </c>
      <c r="C521" t="s">
        <v>1360</v>
      </c>
      <c r="D521" t="s">
        <v>70</v>
      </c>
      <c r="E521" t="s">
        <v>1361</v>
      </c>
      <c r="F521" t="s">
        <v>5040</v>
      </c>
      <c r="G521" t="s">
        <v>4962</v>
      </c>
      <c r="H521" t="s">
        <v>5535</v>
      </c>
      <c r="I521" s="1">
        <v>128</v>
      </c>
      <c r="J521" s="1">
        <v>15311.37</v>
      </c>
    </row>
    <row r="522" spans="1:10">
      <c r="A522" t="s">
        <v>60</v>
      </c>
      <c r="B522" t="s">
        <v>72</v>
      </c>
      <c r="C522" t="s">
        <v>143</v>
      </c>
      <c r="D522" t="s">
        <v>95</v>
      </c>
      <c r="E522" t="s">
        <v>1362</v>
      </c>
      <c r="F522" t="s">
        <v>5037</v>
      </c>
      <c r="G522" t="s">
        <v>4977</v>
      </c>
      <c r="H522" t="s">
        <v>5535</v>
      </c>
      <c r="I522" s="1">
        <v>407</v>
      </c>
      <c r="J522" s="1">
        <v>15295.21</v>
      </c>
    </row>
    <row r="523" spans="1:10">
      <c r="A523" t="s">
        <v>26</v>
      </c>
      <c r="B523" t="s">
        <v>27</v>
      </c>
      <c r="C523" t="s">
        <v>1296</v>
      </c>
      <c r="D523" t="s">
        <v>58</v>
      </c>
      <c r="E523" t="s">
        <v>1363</v>
      </c>
      <c r="F523" t="s">
        <v>5024</v>
      </c>
      <c r="G523" t="s">
        <v>4972</v>
      </c>
      <c r="H523" t="s">
        <v>5537</v>
      </c>
      <c r="I523" s="1">
        <v>385</v>
      </c>
      <c r="J523" s="1">
        <v>15294.61</v>
      </c>
    </row>
    <row r="524" spans="1:10">
      <c r="A524" t="s">
        <v>18</v>
      </c>
      <c r="B524" t="s">
        <v>61</v>
      </c>
      <c r="C524" t="s">
        <v>1333</v>
      </c>
      <c r="D524" t="s">
        <v>20</v>
      </c>
      <c r="E524" t="s">
        <v>1366</v>
      </c>
      <c r="F524" t="s">
        <v>5138</v>
      </c>
      <c r="G524" t="s">
        <v>4972</v>
      </c>
      <c r="H524" t="s">
        <v>5541</v>
      </c>
      <c r="I524" s="1">
        <v>657</v>
      </c>
      <c r="J524" s="1">
        <v>15253.23</v>
      </c>
    </row>
    <row r="525" spans="1:10">
      <c r="A525" t="s">
        <v>26</v>
      </c>
      <c r="B525" t="s">
        <v>38</v>
      </c>
      <c r="C525" t="s">
        <v>307</v>
      </c>
      <c r="D525" t="s">
        <v>58</v>
      </c>
      <c r="E525" t="s">
        <v>1367</v>
      </c>
      <c r="F525" t="s">
        <v>4997</v>
      </c>
      <c r="G525" t="s">
        <v>5046</v>
      </c>
      <c r="H525" t="s">
        <v>5535</v>
      </c>
      <c r="I525" s="1">
        <v>382</v>
      </c>
      <c r="J525" s="1">
        <v>15252.4</v>
      </c>
    </row>
    <row r="526" spans="1:10">
      <c r="A526" t="s">
        <v>10</v>
      </c>
      <c r="B526" t="s">
        <v>38</v>
      </c>
      <c r="C526" t="s">
        <v>1369</v>
      </c>
      <c r="D526" t="s">
        <v>13</v>
      </c>
      <c r="E526" t="s">
        <v>1370</v>
      </c>
      <c r="F526" t="s">
        <v>4973</v>
      </c>
      <c r="G526" t="s">
        <v>5231</v>
      </c>
      <c r="H526" t="s">
        <v>5538</v>
      </c>
      <c r="I526" s="1">
        <v>540</v>
      </c>
      <c r="J526" s="1">
        <v>15201</v>
      </c>
    </row>
    <row r="527" spans="1:10">
      <c r="A527" t="s">
        <v>60</v>
      </c>
      <c r="B527" t="s">
        <v>72</v>
      </c>
      <c r="C527" t="s">
        <v>1371</v>
      </c>
      <c r="D527" t="s">
        <v>35</v>
      </c>
      <c r="E527" t="s">
        <v>1372</v>
      </c>
      <c r="F527" t="s">
        <v>5004</v>
      </c>
      <c r="G527" t="s">
        <v>4977</v>
      </c>
      <c r="H527" t="s">
        <v>5535</v>
      </c>
      <c r="I527" s="1">
        <v>394</v>
      </c>
      <c r="J527" s="1">
        <v>15199.43</v>
      </c>
    </row>
    <row r="528" spans="1:10">
      <c r="A528" t="s">
        <v>18</v>
      </c>
      <c r="B528" t="s">
        <v>11</v>
      </c>
      <c r="C528" t="s">
        <v>415</v>
      </c>
      <c r="D528" t="s">
        <v>20</v>
      </c>
      <c r="E528" t="s">
        <v>1373</v>
      </c>
      <c r="F528" t="s">
        <v>5065</v>
      </c>
      <c r="G528" t="s">
        <v>4990</v>
      </c>
      <c r="H528" t="s">
        <v>5535</v>
      </c>
      <c r="I528" s="1">
        <v>244</v>
      </c>
      <c r="J528" s="1">
        <v>15182.4</v>
      </c>
    </row>
    <row r="529" spans="1:10">
      <c r="A529" t="s">
        <v>18</v>
      </c>
      <c r="B529" t="s">
        <v>38</v>
      </c>
      <c r="C529" t="s">
        <v>1285</v>
      </c>
      <c r="D529" t="s">
        <v>20</v>
      </c>
      <c r="E529" t="s">
        <v>1375</v>
      </c>
      <c r="F529" t="s">
        <v>4963</v>
      </c>
      <c r="G529" t="s">
        <v>4977</v>
      </c>
      <c r="H529" t="s">
        <v>5535</v>
      </c>
      <c r="I529" s="1">
        <v>350</v>
      </c>
      <c r="J529" s="1">
        <v>15131.98</v>
      </c>
    </row>
    <row r="530" spans="1:10">
      <c r="A530" t="s">
        <v>60</v>
      </c>
      <c r="B530" t="s">
        <v>72</v>
      </c>
      <c r="C530" t="s">
        <v>1371</v>
      </c>
      <c r="D530" t="s">
        <v>35</v>
      </c>
      <c r="E530" t="s">
        <v>1376</v>
      </c>
      <c r="F530" t="s">
        <v>5004</v>
      </c>
      <c r="G530" t="s">
        <v>4990</v>
      </c>
      <c r="H530" t="s">
        <v>5535</v>
      </c>
      <c r="I530" s="1">
        <v>436</v>
      </c>
      <c r="J530" s="1">
        <v>15112.33</v>
      </c>
    </row>
    <row r="531" spans="1:10">
      <c r="A531" t="s">
        <v>253</v>
      </c>
      <c r="B531" t="s">
        <v>259</v>
      </c>
      <c r="C531" t="s">
        <v>1067</v>
      </c>
      <c r="D531" t="s">
        <v>255</v>
      </c>
      <c r="E531" t="s">
        <v>1377</v>
      </c>
      <c r="F531" t="s">
        <v>5011</v>
      </c>
      <c r="G531" t="s">
        <v>5173</v>
      </c>
      <c r="H531" t="s">
        <v>5535</v>
      </c>
      <c r="I531" s="1">
        <v>552</v>
      </c>
      <c r="J531" s="1">
        <v>15102.82</v>
      </c>
    </row>
    <row r="532" spans="1:10">
      <c r="A532" t="s">
        <v>60</v>
      </c>
      <c r="B532" t="s">
        <v>72</v>
      </c>
      <c r="C532" t="s">
        <v>1005</v>
      </c>
      <c r="D532" t="s">
        <v>20</v>
      </c>
      <c r="E532" t="s">
        <v>1379</v>
      </c>
      <c r="F532" t="s">
        <v>5110</v>
      </c>
      <c r="G532" t="s">
        <v>4977</v>
      </c>
      <c r="H532" t="s">
        <v>5535</v>
      </c>
      <c r="I532" s="1">
        <v>342</v>
      </c>
      <c r="J532" s="1">
        <v>15076.94</v>
      </c>
    </row>
    <row r="533" spans="1:10">
      <c r="A533" t="s">
        <v>32</v>
      </c>
      <c r="B533" t="s">
        <v>29</v>
      </c>
      <c r="C533" t="s">
        <v>1315</v>
      </c>
      <c r="D533" t="s">
        <v>20</v>
      </c>
      <c r="E533" t="s">
        <v>1383</v>
      </c>
      <c r="F533" t="s">
        <v>4963</v>
      </c>
      <c r="G533" t="s">
        <v>4977</v>
      </c>
      <c r="H533" t="s">
        <v>5535</v>
      </c>
      <c r="I533" s="1">
        <v>358</v>
      </c>
      <c r="J533" s="1">
        <v>15057.05</v>
      </c>
    </row>
    <row r="534" spans="1:10">
      <c r="A534" t="s">
        <v>54</v>
      </c>
      <c r="B534" t="s">
        <v>30</v>
      </c>
      <c r="C534" t="s">
        <v>183</v>
      </c>
      <c r="D534" t="s">
        <v>56</v>
      </c>
      <c r="E534" t="s">
        <v>1384</v>
      </c>
      <c r="F534" t="s">
        <v>5234</v>
      </c>
      <c r="G534" t="s">
        <v>4972</v>
      </c>
      <c r="H534" t="s">
        <v>5535</v>
      </c>
      <c r="I534" s="1">
        <v>261</v>
      </c>
      <c r="J534" s="1">
        <v>15040.21</v>
      </c>
    </row>
    <row r="535" spans="1:10">
      <c r="A535" t="s">
        <v>18</v>
      </c>
      <c r="B535" t="s">
        <v>30</v>
      </c>
      <c r="C535" t="s">
        <v>82</v>
      </c>
      <c r="D535" t="s">
        <v>20</v>
      </c>
      <c r="E535" t="s">
        <v>1385</v>
      </c>
      <c r="F535" t="s">
        <v>5065</v>
      </c>
      <c r="G535" t="s">
        <v>4977</v>
      </c>
      <c r="H535" t="s">
        <v>5535</v>
      </c>
      <c r="I535" s="1">
        <v>184</v>
      </c>
      <c r="J535" s="1">
        <v>14999.79</v>
      </c>
    </row>
    <row r="536" spans="1:10">
      <c r="A536" t="s">
        <v>18</v>
      </c>
      <c r="B536" t="s">
        <v>30</v>
      </c>
      <c r="C536" t="s">
        <v>120</v>
      </c>
      <c r="D536" t="s">
        <v>20</v>
      </c>
      <c r="E536" t="s">
        <v>1388</v>
      </c>
      <c r="F536" t="s">
        <v>4976</v>
      </c>
      <c r="G536" t="s">
        <v>5003</v>
      </c>
      <c r="H536" t="s">
        <v>5535</v>
      </c>
      <c r="I536" s="1">
        <v>319</v>
      </c>
      <c r="J536" s="1">
        <v>14823.72</v>
      </c>
    </row>
    <row r="537" spans="1:10">
      <c r="A537" t="s">
        <v>18</v>
      </c>
      <c r="B537" t="s">
        <v>11</v>
      </c>
      <c r="C537" t="s">
        <v>735</v>
      </c>
      <c r="D537" t="s">
        <v>20</v>
      </c>
      <c r="E537" t="s">
        <v>1390</v>
      </c>
      <c r="F537" t="s">
        <v>5205</v>
      </c>
      <c r="G537" t="s">
        <v>4990</v>
      </c>
      <c r="H537" t="s">
        <v>5535</v>
      </c>
      <c r="I537" s="1">
        <v>279</v>
      </c>
      <c r="J537" s="1">
        <v>14760.22</v>
      </c>
    </row>
    <row r="538" spans="1:10">
      <c r="A538" t="s">
        <v>26</v>
      </c>
      <c r="B538" t="s">
        <v>71</v>
      </c>
      <c r="C538" t="s">
        <v>554</v>
      </c>
      <c r="D538" t="s">
        <v>78</v>
      </c>
      <c r="E538" t="s">
        <v>1392</v>
      </c>
      <c r="F538" t="s">
        <v>5023</v>
      </c>
      <c r="G538" t="s">
        <v>5046</v>
      </c>
      <c r="H538" t="s">
        <v>5535</v>
      </c>
      <c r="I538" s="1">
        <v>1008</v>
      </c>
      <c r="J538" s="1">
        <v>14730.99</v>
      </c>
    </row>
    <row r="539" spans="1:10">
      <c r="A539" t="s">
        <v>7</v>
      </c>
      <c r="B539" t="s">
        <v>30</v>
      </c>
      <c r="C539" t="s">
        <v>180</v>
      </c>
      <c r="D539" t="s">
        <v>37</v>
      </c>
      <c r="E539" t="s">
        <v>1393</v>
      </c>
      <c r="F539" t="s">
        <v>5219</v>
      </c>
      <c r="G539" t="s">
        <v>4962</v>
      </c>
      <c r="H539" t="s">
        <v>5535</v>
      </c>
      <c r="I539" s="1">
        <v>118</v>
      </c>
      <c r="J539" s="1">
        <v>14721.3</v>
      </c>
    </row>
    <row r="540" spans="1:10">
      <c r="A540" t="s">
        <v>18</v>
      </c>
      <c r="B540" t="s">
        <v>11</v>
      </c>
      <c r="C540" t="s">
        <v>12</v>
      </c>
      <c r="D540" t="s">
        <v>35</v>
      </c>
      <c r="E540" t="s">
        <v>1394</v>
      </c>
      <c r="F540" t="s">
        <v>4963</v>
      </c>
      <c r="G540" t="s">
        <v>4977</v>
      </c>
      <c r="H540" t="s">
        <v>5535</v>
      </c>
      <c r="I540" s="1">
        <v>401</v>
      </c>
      <c r="J540" s="1">
        <v>14694.11</v>
      </c>
    </row>
    <row r="541" spans="1:10">
      <c r="A541" t="s">
        <v>32</v>
      </c>
      <c r="B541" t="s">
        <v>29</v>
      </c>
      <c r="C541" t="s">
        <v>1315</v>
      </c>
      <c r="D541" t="s">
        <v>20</v>
      </c>
      <c r="E541" t="s">
        <v>1397</v>
      </c>
      <c r="F541" t="s">
        <v>4989</v>
      </c>
      <c r="G541" t="s">
        <v>4977</v>
      </c>
      <c r="H541" t="s">
        <v>5535</v>
      </c>
      <c r="I541" s="1">
        <v>349</v>
      </c>
      <c r="J541" s="1">
        <v>14664.96</v>
      </c>
    </row>
    <row r="542" spans="1:10">
      <c r="A542" t="s">
        <v>7</v>
      </c>
      <c r="B542" t="s">
        <v>30</v>
      </c>
      <c r="C542" t="s">
        <v>247</v>
      </c>
      <c r="D542" t="s">
        <v>9</v>
      </c>
      <c r="E542" t="s">
        <v>1398</v>
      </c>
      <c r="F542" t="s">
        <v>4979</v>
      </c>
      <c r="G542" t="s">
        <v>4962</v>
      </c>
      <c r="H542" t="s">
        <v>5535</v>
      </c>
      <c r="I542" s="1">
        <v>101</v>
      </c>
      <c r="J542" s="1">
        <v>14664.8</v>
      </c>
    </row>
    <row r="543" spans="1:10">
      <c r="A543" t="s">
        <v>54</v>
      </c>
      <c r="B543" t="s">
        <v>29</v>
      </c>
      <c r="C543" t="s">
        <v>55</v>
      </c>
      <c r="D543" t="s">
        <v>56</v>
      </c>
      <c r="E543" t="s">
        <v>1399</v>
      </c>
      <c r="F543" t="s">
        <v>4980</v>
      </c>
      <c r="G543" t="s">
        <v>4972</v>
      </c>
      <c r="H543" t="s">
        <v>5535</v>
      </c>
      <c r="I543" s="1">
        <v>770</v>
      </c>
      <c r="J543" s="1">
        <v>14661.44</v>
      </c>
    </row>
    <row r="544" spans="1:10">
      <c r="A544" t="s">
        <v>18</v>
      </c>
      <c r="B544" t="s">
        <v>11</v>
      </c>
      <c r="C544" t="s">
        <v>555</v>
      </c>
      <c r="D544" t="s">
        <v>20</v>
      </c>
      <c r="E544" t="s">
        <v>1400</v>
      </c>
      <c r="F544" t="s">
        <v>4963</v>
      </c>
      <c r="G544" t="s">
        <v>4977</v>
      </c>
      <c r="H544" t="s">
        <v>5535</v>
      </c>
      <c r="I544" s="1">
        <v>197</v>
      </c>
      <c r="J544" s="1">
        <v>14640.79</v>
      </c>
    </row>
    <row r="545" spans="1:10">
      <c r="A545" t="s">
        <v>18</v>
      </c>
      <c r="B545" t="s">
        <v>30</v>
      </c>
      <c r="C545" t="s">
        <v>176</v>
      </c>
      <c r="D545" t="s">
        <v>20</v>
      </c>
      <c r="E545" t="s">
        <v>1401</v>
      </c>
      <c r="F545" t="s">
        <v>5048</v>
      </c>
      <c r="G545" t="s">
        <v>4972</v>
      </c>
      <c r="H545" t="s">
        <v>5535</v>
      </c>
      <c r="I545" s="1">
        <v>232</v>
      </c>
      <c r="J545" s="1">
        <v>14623.92</v>
      </c>
    </row>
    <row r="546" spans="1:10">
      <c r="A546" t="s">
        <v>60</v>
      </c>
      <c r="B546" t="s">
        <v>278</v>
      </c>
      <c r="C546" t="s">
        <v>1241</v>
      </c>
      <c r="D546" t="s">
        <v>20</v>
      </c>
      <c r="E546" t="s">
        <v>1402</v>
      </c>
      <c r="F546" t="s">
        <v>4973</v>
      </c>
      <c r="G546" t="s">
        <v>4972</v>
      </c>
      <c r="H546" t="s">
        <v>5535</v>
      </c>
      <c r="I546" s="1">
        <v>293</v>
      </c>
      <c r="J546" s="1">
        <v>14617.46</v>
      </c>
    </row>
    <row r="547" spans="1:10">
      <c r="A547" t="s">
        <v>154</v>
      </c>
      <c r="B547" t="s">
        <v>155</v>
      </c>
      <c r="C547" t="s">
        <v>1403</v>
      </c>
      <c r="D547" t="s">
        <v>20</v>
      </c>
      <c r="E547" t="s">
        <v>1404</v>
      </c>
      <c r="F547" t="s">
        <v>4988</v>
      </c>
      <c r="G547" t="s">
        <v>4972</v>
      </c>
      <c r="H547" t="s">
        <v>5535</v>
      </c>
      <c r="I547" s="1">
        <v>180</v>
      </c>
      <c r="J547" s="1">
        <v>14607.56</v>
      </c>
    </row>
    <row r="548" spans="1:10">
      <c r="A548" t="s">
        <v>7</v>
      </c>
      <c r="B548" t="s">
        <v>30</v>
      </c>
      <c r="C548" t="s">
        <v>1405</v>
      </c>
      <c r="D548" t="s">
        <v>70</v>
      </c>
      <c r="E548" t="s">
        <v>1406</v>
      </c>
      <c r="F548" t="s">
        <v>4979</v>
      </c>
      <c r="G548" t="s">
        <v>4962</v>
      </c>
      <c r="H548" t="s">
        <v>5535</v>
      </c>
      <c r="I548" s="1">
        <v>75</v>
      </c>
      <c r="J548" s="1">
        <v>14604.28</v>
      </c>
    </row>
    <row r="549" spans="1:10">
      <c r="A549" t="s">
        <v>18</v>
      </c>
      <c r="B549" t="s">
        <v>29</v>
      </c>
      <c r="C549" t="s">
        <v>1409</v>
      </c>
      <c r="D549" t="s">
        <v>20</v>
      </c>
      <c r="E549" t="s">
        <v>1410</v>
      </c>
      <c r="F549" t="s">
        <v>5061</v>
      </c>
      <c r="G549" t="s">
        <v>4972</v>
      </c>
      <c r="H549" t="s">
        <v>5535</v>
      </c>
      <c r="I549" s="1">
        <v>309</v>
      </c>
      <c r="J549" s="1">
        <v>14485.57</v>
      </c>
    </row>
    <row r="550" spans="1:10">
      <c r="A550" t="s">
        <v>18</v>
      </c>
      <c r="B550" t="s">
        <v>61</v>
      </c>
      <c r="C550" t="s">
        <v>1411</v>
      </c>
      <c r="D550" t="s">
        <v>20</v>
      </c>
      <c r="E550" t="s">
        <v>1412</v>
      </c>
      <c r="F550" t="s">
        <v>4976</v>
      </c>
      <c r="G550" t="s">
        <v>4972</v>
      </c>
      <c r="H550" t="s">
        <v>5541</v>
      </c>
      <c r="I550" s="1">
        <v>535</v>
      </c>
      <c r="J550" s="1">
        <v>14462.87</v>
      </c>
    </row>
    <row r="551" spans="1:10">
      <c r="A551" t="s">
        <v>26</v>
      </c>
      <c r="B551" t="s">
        <v>30</v>
      </c>
      <c r="C551" t="s">
        <v>1413</v>
      </c>
      <c r="D551" t="s">
        <v>78</v>
      </c>
      <c r="E551" t="s">
        <v>1414</v>
      </c>
      <c r="F551" t="s">
        <v>4970</v>
      </c>
      <c r="G551" t="s">
        <v>5001</v>
      </c>
      <c r="H551" t="s">
        <v>5535</v>
      </c>
      <c r="I551" s="1">
        <v>550</v>
      </c>
      <c r="J551" s="1">
        <v>14461.43</v>
      </c>
    </row>
    <row r="552" spans="1:10">
      <c r="A552" t="s">
        <v>18</v>
      </c>
      <c r="B552" t="s">
        <v>61</v>
      </c>
      <c r="C552" t="s">
        <v>1101</v>
      </c>
      <c r="D552" t="s">
        <v>20</v>
      </c>
      <c r="E552" t="s">
        <v>1415</v>
      </c>
      <c r="F552" t="s">
        <v>4984</v>
      </c>
      <c r="G552" t="s">
        <v>5003</v>
      </c>
      <c r="H552" t="s">
        <v>5541</v>
      </c>
      <c r="I552" s="1">
        <v>426</v>
      </c>
      <c r="J552" s="1">
        <v>14452.99</v>
      </c>
    </row>
    <row r="553" spans="1:10">
      <c r="A553" t="s">
        <v>18</v>
      </c>
      <c r="B553" t="s">
        <v>30</v>
      </c>
      <c r="C553" t="s">
        <v>1416</v>
      </c>
      <c r="D553" t="s">
        <v>20</v>
      </c>
      <c r="E553" t="s">
        <v>1417</v>
      </c>
      <c r="F553" t="s">
        <v>5028</v>
      </c>
      <c r="G553" t="s">
        <v>4967</v>
      </c>
      <c r="H553" t="s">
        <v>5535</v>
      </c>
      <c r="I553" s="1">
        <v>262</v>
      </c>
      <c r="J553" s="1">
        <v>14436.96</v>
      </c>
    </row>
    <row r="554" spans="1:10">
      <c r="A554" t="s">
        <v>18</v>
      </c>
      <c r="B554" t="s">
        <v>11</v>
      </c>
      <c r="C554" t="s">
        <v>1418</v>
      </c>
      <c r="D554" t="s">
        <v>20</v>
      </c>
      <c r="E554" t="s">
        <v>1419</v>
      </c>
      <c r="F554" t="s">
        <v>4988</v>
      </c>
      <c r="G554" t="s">
        <v>4990</v>
      </c>
      <c r="H554" t="s">
        <v>5535</v>
      </c>
      <c r="I554" s="1">
        <v>238</v>
      </c>
      <c r="J554" s="1">
        <v>14417.15</v>
      </c>
    </row>
    <row r="555" spans="1:10">
      <c r="A555" t="s">
        <v>7</v>
      </c>
      <c r="B555" t="s">
        <v>30</v>
      </c>
      <c r="C555" t="s">
        <v>237</v>
      </c>
      <c r="D555" t="s">
        <v>24</v>
      </c>
      <c r="E555" t="s">
        <v>1420</v>
      </c>
      <c r="F555" t="s">
        <v>5068</v>
      </c>
      <c r="G555" t="s">
        <v>4962</v>
      </c>
      <c r="H555" t="s">
        <v>5535</v>
      </c>
      <c r="I555" s="1">
        <v>96</v>
      </c>
      <c r="J555" s="1">
        <v>14406.04</v>
      </c>
    </row>
    <row r="556" spans="1:10">
      <c r="A556" t="s">
        <v>18</v>
      </c>
      <c r="B556" t="s">
        <v>30</v>
      </c>
      <c r="C556" t="s">
        <v>160</v>
      </c>
      <c r="D556" t="s">
        <v>35</v>
      </c>
      <c r="E556" t="s">
        <v>1421</v>
      </c>
      <c r="F556" t="s">
        <v>5004</v>
      </c>
      <c r="G556" t="s">
        <v>4990</v>
      </c>
      <c r="H556" t="s">
        <v>5535</v>
      </c>
      <c r="I556" s="1">
        <v>322</v>
      </c>
      <c r="J556" s="1">
        <v>14387.42</v>
      </c>
    </row>
    <row r="557" spans="1:10">
      <c r="A557" t="s">
        <v>1093</v>
      </c>
      <c r="B557" t="s">
        <v>259</v>
      </c>
      <c r="C557" t="s">
        <v>1423</v>
      </c>
      <c r="D557" t="s">
        <v>1095</v>
      </c>
      <c r="E557" t="s">
        <v>1424</v>
      </c>
      <c r="F557" t="s">
        <v>5096</v>
      </c>
      <c r="G557" t="s">
        <v>1369</v>
      </c>
      <c r="H557" t="s">
        <v>5535</v>
      </c>
      <c r="I557" s="1">
        <v>896</v>
      </c>
      <c r="J557" s="1">
        <v>14347.97</v>
      </c>
    </row>
    <row r="558" spans="1:10">
      <c r="A558" t="s">
        <v>7</v>
      </c>
      <c r="B558" t="s">
        <v>30</v>
      </c>
      <c r="C558" t="s">
        <v>448</v>
      </c>
      <c r="D558" t="s">
        <v>24</v>
      </c>
      <c r="E558" t="s">
        <v>1426</v>
      </c>
      <c r="F558" t="s">
        <v>4971</v>
      </c>
      <c r="G558" t="s">
        <v>4962</v>
      </c>
      <c r="H558" t="s">
        <v>5535</v>
      </c>
      <c r="I558" s="1">
        <v>262</v>
      </c>
      <c r="J558" s="1">
        <v>14316.01</v>
      </c>
    </row>
    <row r="559" spans="1:10">
      <c r="A559" t="s">
        <v>7</v>
      </c>
      <c r="B559" t="s">
        <v>30</v>
      </c>
      <c r="C559" t="s">
        <v>1427</v>
      </c>
      <c r="D559" t="s">
        <v>88</v>
      </c>
      <c r="E559" t="s">
        <v>1428</v>
      </c>
      <c r="F559" t="s">
        <v>4979</v>
      </c>
      <c r="G559" t="s">
        <v>4962</v>
      </c>
      <c r="H559" t="s">
        <v>5535</v>
      </c>
      <c r="I559" s="1">
        <v>455</v>
      </c>
      <c r="J559" s="1">
        <v>14298.45</v>
      </c>
    </row>
    <row r="560" spans="1:10">
      <c r="A560" t="s">
        <v>32</v>
      </c>
      <c r="B560" t="s">
        <v>29</v>
      </c>
      <c r="C560" t="s">
        <v>1315</v>
      </c>
      <c r="D560" t="s">
        <v>20</v>
      </c>
      <c r="E560" t="s">
        <v>1429</v>
      </c>
      <c r="F560" t="s">
        <v>4979</v>
      </c>
      <c r="G560" t="s">
        <v>4977</v>
      </c>
      <c r="H560" t="s">
        <v>5535</v>
      </c>
      <c r="I560" s="1">
        <v>339</v>
      </c>
      <c r="J560" s="1">
        <v>14286.92</v>
      </c>
    </row>
    <row r="561" spans="1:10">
      <c r="A561" t="s">
        <v>60</v>
      </c>
      <c r="B561" t="s">
        <v>161</v>
      </c>
      <c r="C561" t="s">
        <v>1430</v>
      </c>
      <c r="D561" t="s">
        <v>35</v>
      </c>
      <c r="E561" t="s">
        <v>1431</v>
      </c>
      <c r="F561" t="s">
        <v>5004</v>
      </c>
      <c r="G561" t="s">
        <v>4977</v>
      </c>
      <c r="H561" t="s">
        <v>5535</v>
      </c>
      <c r="I561" s="1">
        <v>338</v>
      </c>
      <c r="J561" s="1">
        <v>14268.09</v>
      </c>
    </row>
    <row r="562" spans="1:10">
      <c r="A562" t="s">
        <v>18</v>
      </c>
      <c r="B562" t="s">
        <v>29</v>
      </c>
      <c r="C562" t="s">
        <v>944</v>
      </c>
      <c r="D562" t="s">
        <v>20</v>
      </c>
      <c r="E562" t="s">
        <v>1433</v>
      </c>
      <c r="F562" t="s">
        <v>5048</v>
      </c>
      <c r="G562" t="s">
        <v>4967</v>
      </c>
      <c r="H562" t="s">
        <v>5535</v>
      </c>
      <c r="I562" s="1">
        <v>201</v>
      </c>
      <c r="J562" s="1">
        <v>14264.87</v>
      </c>
    </row>
    <row r="563" spans="1:10">
      <c r="A563" t="s">
        <v>60</v>
      </c>
      <c r="B563" t="s">
        <v>72</v>
      </c>
      <c r="C563" t="s">
        <v>1171</v>
      </c>
      <c r="D563" t="s">
        <v>20</v>
      </c>
      <c r="E563" t="s">
        <v>1437</v>
      </c>
      <c r="F563" t="s">
        <v>5086</v>
      </c>
      <c r="G563" t="s">
        <v>4990</v>
      </c>
      <c r="H563" t="s">
        <v>5535</v>
      </c>
      <c r="I563" s="1">
        <v>400</v>
      </c>
      <c r="J563" s="1">
        <v>14241.51</v>
      </c>
    </row>
    <row r="564" spans="1:10">
      <c r="A564" t="s">
        <v>74</v>
      </c>
      <c r="B564" t="s">
        <v>38</v>
      </c>
      <c r="C564" t="s">
        <v>863</v>
      </c>
      <c r="D564" t="s">
        <v>75</v>
      </c>
      <c r="E564" t="s">
        <v>1438</v>
      </c>
      <c r="F564" t="s">
        <v>5028</v>
      </c>
      <c r="G564" t="s">
        <v>4994</v>
      </c>
      <c r="H564" t="s">
        <v>5535</v>
      </c>
      <c r="I564" s="1">
        <v>351</v>
      </c>
      <c r="J564" s="1">
        <v>14237.93</v>
      </c>
    </row>
    <row r="565" spans="1:10">
      <c r="A565" t="s">
        <v>18</v>
      </c>
      <c r="B565" t="s">
        <v>30</v>
      </c>
      <c r="C565" t="s">
        <v>569</v>
      </c>
      <c r="D565" t="s">
        <v>20</v>
      </c>
      <c r="E565" t="s">
        <v>1441</v>
      </c>
      <c r="F565" t="s">
        <v>4997</v>
      </c>
      <c r="G565" t="s">
        <v>5003</v>
      </c>
      <c r="H565" t="s">
        <v>5535</v>
      </c>
      <c r="I565" s="1">
        <v>211</v>
      </c>
      <c r="J565" s="1">
        <v>14209.37</v>
      </c>
    </row>
    <row r="566" spans="1:10">
      <c r="A566" t="s">
        <v>7</v>
      </c>
      <c r="B566" t="s">
        <v>30</v>
      </c>
      <c r="C566" t="s">
        <v>1442</v>
      </c>
      <c r="D566" t="s">
        <v>1157</v>
      </c>
      <c r="E566" t="s">
        <v>1443</v>
      </c>
      <c r="F566" t="s">
        <v>4971</v>
      </c>
      <c r="G566" t="s">
        <v>4962</v>
      </c>
      <c r="H566" t="s">
        <v>5535</v>
      </c>
      <c r="I566" s="1">
        <v>37</v>
      </c>
      <c r="J566" s="1">
        <v>14199.95</v>
      </c>
    </row>
    <row r="567" spans="1:10">
      <c r="A567" t="s">
        <v>7</v>
      </c>
      <c r="B567" t="s">
        <v>30</v>
      </c>
      <c r="C567" t="s">
        <v>1098</v>
      </c>
      <c r="D567" t="s">
        <v>31</v>
      </c>
      <c r="E567" t="s">
        <v>1444</v>
      </c>
      <c r="F567" t="s">
        <v>5203</v>
      </c>
      <c r="G567" t="s">
        <v>4962</v>
      </c>
      <c r="H567" t="s">
        <v>5535</v>
      </c>
      <c r="I567" s="1">
        <v>159</v>
      </c>
      <c r="J567" s="1">
        <v>14183.75</v>
      </c>
    </row>
    <row r="568" spans="1:10">
      <c r="A568" t="s">
        <v>18</v>
      </c>
      <c r="B568" t="s">
        <v>30</v>
      </c>
      <c r="C568" t="s">
        <v>952</v>
      </c>
      <c r="D568" t="s">
        <v>20</v>
      </c>
      <c r="E568" t="s">
        <v>1445</v>
      </c>
      <c r="F568" t="s">
        <v>4979</v>
      </c>
      <c r="G568" t="s">
        <v>5003</v>
      </c>
      <c r="H568" t="s">
        <v>5535</v>
      </c>
      <c r="I568" s="1">
        <v>215</v>
      </c>
      <c r="J568" s="1">
        <v>14143.2</v>
      </c>
    </row>
    <row r="569" spans="1:10">
      <c r="A569" t="s">
        <v>18</v>
      </c>
      <c r="B569" t="s">
        <v>30</v>
      </c>
      <c r="C569" t="s">
        <v>644</v>
      </c>
      <c r="D569" t="s">
        <v>35</v>
      </c>
      <c r="E569" t="s">
        <v>1446</v>
      </c>
      <c r="F569" t="s">
        <v>5023</v>
      </c>
      <c r="G569" t="s">
        <v>4990</v>
      </c>
      <c r="H569" t="s">
        <v>5535</v>
      </c>
      <c r="I569" s="1">
        <v>222</v>
      </c>
      <c r="J569" s="1">
        <v>14139.76</v>
      </c>
    </row>
    <row r="570" spans="1:10">
      <c r="A570" t="s">
        <v>7</v>
      </c>
      <c r="B570" t="s">
        <v>30</v>
      </c>
      <c r="C570" t="s">
        <v>695</v>
      </c>
      <c r="D570" t="s">
        <v>22</v>
      </c>
      <c r="E570" t="s">
        <v>1449</v>
      </c>
      <c r="F570" t="s">
        <v>4986</v>
      </c>
      <c r="G570" t="s">
        <v>4962</v>
      </c>
      <c r="H570" t="s">
        <v>5535</v>
      </c>
      <c r="I570" s="1">
        <v>143</v>
      </c>
      <c r="J570" s="1">
        <v>14126.36</v>
      </c>
    </row>
    <row r="571" spans="1:10">
      <c r="A571" t="s">
        <v>18</v>
      </c>
      <c r="B571" t="s">
        <v>30</v>
      </c>
      <c r="C571" t="s">
        <v>826</v>
      </c>
      <c r="D571" t="s">
        <v>20</v>
      </c>
      <c r="E571" t="s">
        <v>1450</v>
      </c>
      <c r="F571" t="s">
        <v>5038</v>
      </c>
      <c r="G571" t="s">
        <v>4977</v>
      </c>
      <c r="H571" t="s">
        <v>5535</v>
      </c>
      <c r="I571" s="1">
        <v>261</v>
      </c>
      <c r="J571" s="1">
        <v>14113.06</v>
      </c>
    </row>
    <row r="572" spans="1:10">
      <c r="A572" t="s">
        <v>18</v>
      </c>
      <c r="B572" t="s">
        <v>116</v>
      </c>
      <c r="C572" t="s">
        <v>1451</v>
      </c>
      <c r="D572" t="s">
        <v>20</v>
      </c>
      <c r="E572" t="s">
        <v>1452</v>
      </c>
      <c r="F572" t="s">
        <v>4973</v>
      </c>
      <c r="G572" t="s">
        <v>4972</v>
      </c>
      <c r="H572" t="s">
        <v>5535</v>
      </c>
      <c r="I572" s="1">
        <v>314</v>
      </c>
      <c r="J572" s="1">
        <v>14085.91</v>
      </c>
    </row>
    <row r="573" spans="1:10">
      <c r="A573" t="s">
        <v>26</v>
      </c>
      <c r="B573" t="s">
        <v>29</v>
      </c>
      <c r="C573" t="s">
        <v>1453</v>
      </c>
      <c r="D573" t="s">
        <v>20</v>
      </c>
      <c r="E573" t="s">
        <v>1454</v>
      </c>
      <c r="F573" t="s">
        <v>4979</v>
      </c>
      <c r="G573" t="s">
        <v>4990</v>
      </c>
      <c r="H573" t="s">
        <v>5535</v>
      </c>
      <c r="I573" s="1">
        <v>482</v>
      </c>
      <c r="J573" s="1">
        <v>14076.94</v>
      </c>
    </row>
    <row r="574" spans="1:10">
      <c r="A574" t="s">
        <v>7</v>
      </c>
      <c r="B574" t="s">
        <v>11</v>
      </c>
      <c r="C574" t="s">
        <v>1455</v>
      </c>
      <c r="D574" t="s">
        <v>16</v>
      </c>
      <c r="E574" t="s">
        <v>1456</v>
      </c>
      <c r="F574" t="s">
        <v>4997</v>
      </c>
      <c r="G574" t="s">
        <v>4962</v>
      </c>
      <c r="H574" t="s">
        <v>5535</v>
      </c>
      <c r="I574" s="1">
        <v>129</v>
      </c>
      <c r="J574" s="1">
        <v>14064.1</v>
      </c>
    </row>
    <row r="575" spans="1:10">
      <c r="A575" t="s">
        <v>18</v>
      </c>
      <c r="B575" t="s">
        <v>30</v>
      </c>
      <c r="C575" t="s">
        <v>1457</v>
      </c>
      <c r="D575" t="s">
        <v>35</v>
      </c>
      <c r="E575" t="s">
        <v>1458</v>
      </c>
      <c r="F575" t="s">
        <v>4997</v>
      </c>
      <c r="G575" t="s">
        <v>4977</v>
      </c>
      <c r="H575" t="s">
        <v>5535</v>
      </c>
      <c r="I575" s="1">
        <v>375</v>
      </c>
      <c r="J575" s="1">
        <v>14057.67</v>
      </c>
    </row>
    <row r="576" spans="1:10">
      <c r="A576" t="s">
        <v>253</v>
      </c>
      <c r="B576" t="s">
        <v>259</v>
      </c>
      <c r="C576" t="s">
        <v>1067</v>
      </c>
      <c r="D576" t="s">
        <v>255</v>
      </c>
      <c r="E576" t="s">
        <v>1460</v>
      </c>
      <c r="F576" t="s">
        <v>5024</v>
      </c>
      <c r="G576" t="s">
        <v>5201</v>
      </c>
      <c r="H576" t="s">
        <v>5535</v>
      </c>
      <c r="I576" s="1">
        <v>420</v>
      </c>
      <c r="J576" s="1">
        <v>14026.95</v>
      </c>
    </row>
    <row r="577" spans="1:10">
      <c r="A577" t="s">
        <v>253</v>
      </c>
      <c r="C577" t="s">
        <v>1042</v>
      </c>
      <c r="D577" t="s">
        <v>255</v>
      </c>
      <c r="E577" t="s">
        <v>1461</v>
      </c>
      <c r="F577" t="s">
        <v>1369</v>
      </c>
      <c r="G577" t="s">
        <v>5198</v>
      </c>
      <c r="H577" t="s">
        <v>5535</v>
      </c>
      <c r="I577" s="1">
        <v>601</v>
      </c>
      <c r="J577" s="1">
        <v>14009.31</v>
      </c>
    </row>
    <row r="578" spans="1:10">
      <c r="A578" t="s">
        <v>18</v>
      </c>
      <c r="B578" t="s">
        <v>30</v>
      </c>
      <c r="C578" t="s">
        <v>384</v>
      </c>
      <c r="D578" t="s">
        <v>20</v>
      </c>
      <c r="E578" t="s">
        <v>1462</v>
      </c>
      <c r="F578" t="s">
        <v>4989</v>
      </c>
      <c r="G578" t="s">
        <v>5003</v>
      </c>
      <c r="H578" t="s">
        <v>5535</v>
      </c>
      <c r="I578" s="1">
        <v>237</v>
      </c>
      <c r="J578" s="1">
        <v>13986.51</v>
      </c>
    </row>
    <row r="579" spans="1:10">
      <c r="A579" t="s">
        <v>26</v>
      </c>
      <c r="B579" t="s">
        <v>30</v>
      </c>
      <c r="C579" t="s">
        <v>1464</v>
      </c>
      <c r="D579" t="s">
        <v>20</v>
      </c>
      <c r="E579" t="s">
        <v>1465</v>
      </c>
      <c r="F579" t="s">
        <v>4999</v>
      </c>
      <c r="G579" t="s">
        <v>4977</v>
      </c>
      <c r="H579" t="s">
        <v>5535</v>
      </c>
      <c r="I579" s="1">
        <v>439</v>
      </c>
      <c r="J579" s="1">
        <v>13979.22</v>
      </c>
    </row>
    <row r="580" spans="1:10">
      <c r="A580" t="s">
        <v>18</v>
      </c>
      <c r="B580" t="s">
        <v>30</v>
      </c>
      <c r="C580" t="s">
        <v>120</v>
      </c>
      <c r="D580" t="s">
        <v>20</v>
      </c>
      <c r="E580" t="s">
        <v>1466</v>
      </c>
      <c r="F580" t="s">
        <v>5236</v>
      </c>
      <c r="G580" t="s">
        <v>4967</v>
      </c>
      <c r="H580" t="s">
        <v>5535</v>
      </c>
      <c r="I580" s="1">
        <v>299</v>
      </c>
      <c r="J580" s="1">
        <v>13952.39</v>
      </c>
    </row>
    <row r="581" spans="1:10">
      <c r="A581" t="s">
        <v>18</v>
      </c>
      <c r="B581" t="s">
        <v>71</v>
      </c>
      <c r="C581" t="s">
        <v>1467</v>
      </c>
      <c r="D581" t="s">
        <v>35</v>
      </c>
      <c r="E581" t="s">
        <v>1468</v>
      </c>
      <c r="F581" t="s">
        <v>4969</v>
      </c>
      <c r="G581" t="s">
        <v>4977</v>
      </c>
      <c r="H581" t="s">
        <v>5535</v>
      </c>
      <c r="I581" s="1">
        <v>384</v>
      </c>
      <c r="J581" s="1">
        <v>13937.62</v>
      </c>
    </row>
    <row r="582" spans="1:10">
      <c r="A582" t="s">
        <v>60</v>
      </c>
      <c r="B582" t="s">
        <v>67</v>
      </c>
      <c r="C582" t="s">
        <v>1335</v>
      </c>
      <c r="D582" t="s">
        <v>35</v>
      </c>
      <c r="E582" t="s">
        <v>1470</v>
      </c>
      <c r="F582" t="s">
        <v>5065</v>
      </c>
      <c r="G582" t="s">
        <v>4990</v>
      </c>
      <c r="H582" t="s">
        <v>5535</v>
      </c>
      <c r="I582" s="1">
        <v>270</v>
      </c>
      <c r="J582" s="1">
        <v>13921.91</v>
      </c>
    </row>
    <row r="583" spans="1:10">
      <c r="A583" t="s">
        <v>7</v>
      </c>
      <c r="B583" t="s">
        <v>8</v>
      </c>
      <c r="C583" t="s">
        <v>1471</v>
      </c>
      <c r="D583" t="s">
        <v>31</v>
      </c>
      <c r="E583" t="s">
        <v>1472</v>
      </c>
      <c r="F583" t="s">
        <v>5237</v>
      </c>
      <c r="G583" t="s">
        <v>4962</v>
      </c>
      <c r="H583" t="s">
        <v>5535</v>
      </c>
      <c r="I583" s="1">
        <v>159</v>
      </c>
      <c r="J583" s="1">
        <v>13896.69</v>
      </c>
    </row>
    <row r="584" spans="1:10">
      <c r="A584" t="s">
        <v>18</v>
      </c>
      <c r="B584" t="s">
        <v>19</v>
      </c>
      <c r="C584" t="s">
        <v>1180</v>
      </c>
      <c r="D584" t="s">
        <v>20</v>
      </c>
      <c r="E584" t="s">
        <v>1473</v>
      </c>
      <c r="F584" t="s">
        <v>4999</v>
      </c>
      <c r="G584" t="s">
        <v>4977</v>
      </c>
      <c r="H584" t="s">
        <v>5535</v>
      </c>
      <c r="I584" s="1">
        <v>521</v>
      </c>
      <c r="J584" s="1">
        <v>13869.65</v>
      </c>
    </row>
    <row r="585" spans="1:10">
      <c r="A585" t="s">
        <v>60</v>
      </c>
      <c r="B585" t="s">
        <v>72</v>
      </c>
      <c r="C585" t="s">
        <v>170</v>
      </c>
      <c r="D585" t="s">
        <v>20</v>
      </c>
      <c r="E585" t="s">
        <v>1474</v>
      </c>
      <c r="F585" t="s">
        <v>5150</v>
      </c>
      <c r="G585" t="s">
        <v>4990</v>
      </c>
      <c r="H585" t="s">
        <v>5535</v>
      </c>
      <c r="I585" s="1">
        <v>351</v>
      </c>
      <c r="J585" s="1">
        <v>13845.9</v>
      </c>
    </row>
    <row r="586" spans="1:10">
      <c r="A586" t="s">
        <v>7</v>
      </c>
      <c r="B586" t="s">
        <v>11</v>
      </c>
      <c r="C586" t="s">
        <v>1200</v>
      </c>
      <c r="D586" t="s">
        <v>22</v>
      </c>
      <c r="E586" t="s">
        <v>1475</v>
      </c>
      <c r="F586" t="s">
        <v>4997</v>
      </c>
      <c r="G586" t="s">
        <v>4962</v>
      </c>
      <c r="H586" t="s">
        <v>5535</v>
      </c>
      <c r="I586" s="1">
        <v>189</v>
      </c>
      <c r="J586" s="1">
        <v>13826.84</v>
      </c>
    </row>
    <row r="587" spans="1:10">
      <c r="A587" t="s">
        <v>18</v>
      </c>
      <c r="B587" t="s">
        <v>30</v>
      </c>
      <c r="C587" t="s">
        <v>164</v>
      </c>
      <c r="D587" t="s">
        <v>95</v>
      </c>
      <c r="E587" t="s">
        <v>1478</v>
      </c>
      <c r="F587" t="s">
        <v>4979</v>
      </c>
      <c r="G587" t="s">
        <v>4977</v>
      </c>
      <c r="H587" t="s">
        <v>5535</v>
      </c>
      <c r="I587" s="1">
        <v>206</v>
      </c>
      <c r="J587" s="1">
        <v>13812.25</v>
      </c>
    </row>
    <row r="588" spans="1:10">
      <c r="A588" t="s">
        <v>7</v>
      </c>
      <c r="B588" t="s">
        <v>30</v>
      </c>
      <c r="C588" t="s">
        <v>1479</v>
      </c>
      <c r="D588" t="s">
        <v>1157</v>
      </c>
      <c r="E588" t="s">
        <v>1480</v>
      </c>
      <c r="F588" t="s">
        <v>4989</v>
      </c>
      <c r="G588" t="s">
        <v>4962</v>
      </c>
      <c r="H588" t="s">
        <v>5535</v>
      </c>
      <c r="I588" s="1">
        <v>49</v>
      </c>
      <c r="J588" s="1">
        <v>13804.37</v>
      </c>
    </row>
    <row r="589" spans="1:10">
      <c r="A589" t="s">
        <v>26</v>
      </c>
      <c r="B589" t="s">
        <v>38</v>
      </c>
      <c r="C589" t="s">
        <v>1481</v>
      </c>
      <c r="D589" t="s">
        <v>58</v>
      </c>
      <c r="E589" t="s">
        <v>1482</v>
      </c>
      <c r="F589" t="s">
        <v>5238</v>
      </c>
      <c r="G589" t="s">
        <v>5017</v>
      </c>
      <c r="H589" t="s">
        <v>5537</v>
      </c>
      <c r="I589" s="1">
        <v>553</v>
      </c>
      <c r="J589" s="1">
        <v>13796.51</v>
      </c>
    </row>
    <row r="590" spans="1:10">
      <c r="A590" t="s">
        <v>7</v>
      </c>
      <c r="B590" t="s">
        <v>30</v>
      </c>
      <c r="C590" t="s">
        <v>1483</v>
      </c>
      <c r="D590" t="s">
        <v>24</v>
      </c>
      <c r="E590" t="s">
        <v>1484</v>
      </c>
      <c r="F590" t="s">
        <v>5021</v>
      </c>
      <c r="G590" t="s">
        <v>4962</v>
      </c>
      <c r="H590" t="s">
        <v>5535</v>
      </c>
      <c r="I590" s="1">
        <v>138</v>
      </c>
      <c r="J590" s="1">
        <v>13781.69</v>
      </c>
    </row>
    <row r="591" spans="1:10">
      <c r="A591" t="s">
        <v>18</v>
      </c>
      <c r="B591" t="s">
        <v>30</v>
      </c>
      <c r="C591" t="s">
        <v>120</v>
      </c>
      <c r="D591" t="s">
        <v>20</v>
      </c>
      <c r="E591" t="s">
        <v>1485</v>
      </c>
      <c r="F591" t="s">
        <v>4981</v>
      </c>
      <c r="G591" t="s">
        <v>4972</v>
      </c>
      <c r="H591" t="s">
        <v>5535</v>
      </c>
      <c r="I591" s="1">
        <v>312</v>
      </c>
      <c r="J591" s="1">
        <v>13757.26</v>
      </c>
    </row>
    <row r="592" spans="1:10">
      <c r="A592" t="s">
        <v>18</v>
      </c>
      <c r="B592" t="s">
        <v>29</v>
      </c>
      <c r="C592" t="s">
        <v>1324</v>
      </c>
      <c r="D592" t="s">
        <v>20</v>
      </c>
      <c r="E592" t="s">
        <v>1486</v>
      </c>
      <c r="F592" t="s">
        <v>5204</v>
      </c>
      <c r="G592" t="s">
        <v>4972</v>
      </c>
      <c r="H592" t="s">
        <v>5535</v>
      </c>
      <c r="I592" s="1">
        <v>187</v>
      </c>
      <c r="J592" s="1">
        <v>13747.01</v>
      </c>
    </row>
    <row r="593" spans="1:10">
      <c r="A593" t="s">
        <v>26</v>
      </c>
      <c r="B593" t="s">
        <v>72</v>
      </c>
      <c r="C593" t="s">
        <v>1488</v>
      </c>
      <c r="D593" t="s">
        <v>20</v>
      </c>
      <c r="E593" t="s">
        <v>1489</v>
      </c>
      <c r="F593" t="s">
        <v>5011</v>
      </c>
      <c r="G593" t="s">
        <v>4990</v>
      </c>
      <c r="H593" t="s">
        <v>5541</v>
      </c>
      <c r="I593" s="1">
        <v>358</v>
      </c>
      <c r="J593" s="1">
        <v>13722.14</v>
      </c>
    </row>
    <row r="594" spans="1:10">
      <c r="A594" t="s">
        <v>32</v>
      </c>
      <c r="B594" t="s">
        <v>29</v>
      </c>
      <c r="C594" t="s">
        <v>1315</v>
      </c>
      <c r="D594" t="s">
        <v>20</v>
      </c>
      <c r="E594" t="s">
        <v>1490</v>
      </c>
      <c r="F594" t="s">
        <v>4979</v>
      </c>
      <c r="G594" t="s">
        <v>4990</v>
      </c>
      <c r="H594" t="s">
        <v>5535</v>
      </c>
      <c r="I594" s="1">
        <v>372</v>
      </c>
      <c r="J594" s="1">
        <v>13721.8</v>
      </c>
    </row>
    <row r="595" spans="1:10">
      <c r="A595" t="s">
        <v>26</v>
      </c>
      <c r="B595" t="s">
        <v>71</v>
      </c>
      <c r="C595" t="s">
        <v>964</v>
      </c>
      <c r="D595" t="s">
        <v>58</v>
      </c>
      <c r="E595" t="s">
        <v>1491</v>
      </c>
      <c r="F595" t="s">
        <v>5024</v>
      </c>
      <c r="G595" t="s">
        <v>5017</v>
      </c>
      <c r="H595" t="s">
        <v>5535</v>
      </c>
      <c r="I595" s="1">
        <v>397</v>
      </c>
      <c r="J595" s="1">
        <v>13720</v>
      </c>
    </row>
    <row r="596" spans="1:10">
      <c r="A596" t="s">
        <v>253</v>
      </c>
      <c r="C596" t="s">
        <v>1042</v>
      </c>
      <c r="D596" t="s">
        <v>255</v>
      </c>
      <c r="E596" t="s">
        <v>1492</v>
      </c>
      <c r="F596" t="s">
        <v>1369</v>
      </c>
      <c r="G596" t="s">
        <v>5198</v>
      </c>
      <c r="H596" t="s">
        <v>5535</v>
      </c>
      <c r="I596" s="1">
        <v>588</v>
      </c>
      <c r="J596" s="1">
        <v>13706.28</v>
      </c>
    </row>
    <row r="597" spans="1:10">
      <c r="A597" t="s">
        <v>74</v>
      </c>
      <c r="B597" t="s">
        <v>38</v>
      </c>
      <c r="C597" t="s">
        <v>863</v>
      </c>
      <c r="D597" t="s">
        <v>75</v>
      </c>
      <c r="E597" t="s">
        <v>1493</v>
      </c>
      <c r="F597" t="s">
        <v>4979</v>
      </c>
      <c r="G597" t="s">
        <v>4994</v>
      </c>
      <c r="H597" t="s">
        <v>5535</v>
      </c>
      <c r="I597" s="1">
        <v>340</v>
      </c>
      <c r="J597" s="1">
        <v>13701.78</v>
      </c>
    </row>
    <row r="598" spans="1:10">
      <c r="A598" t="s">
        <v>18</v>
      </c>
      <c r="B598" t="s">
        <v>116</v>
      </c>
      <c r="C598" t="s">
        <v>653</v>
      </c>
      <c r="D598" t="s">
        <v>20</v>
      </c>
      <c r="E598" t="s">
        <v>1494</v>
      </c>
      <c r="F598" t="s">
        <v>5044</v>
      </c>
      <c r="G598" t="s">
        <v>4967</v>
      </c>
      <c r="H598" t="s">
        <v>5535</v>
      </c>
      <c r="I598" s="1">
        <v>272</v>
      </c>
      <c r="J598" s="1">
        <v>13692.15</v>
      </c>
    </row>
    <row r="599" spans="1:10">
      <c r="A599" t="s">
        <v>18</v>
      </c>
      <c r="B599" t="s">
        <v>19</v>
      </c>
      <c r="C599" t="s">
        <v>680</v>
      </c>
      <c r="D599" t="s">
        <v>20</v>
      </c>
      <c r="E599" t="s">
        <v>1497</v>
      </c>
      <c r="F599" t="s">
        <v>4989</v>
      </c>
      <c r="G599" t="s">
        <v>4977</v>
      </c>
      <c r="H599" t="s">
        <v>5535</v>
      </c>
      <c r="I599" s="1">
        <v>553</v>
      </c>
      <c r="J599" s="1">
        <v>13660.32</v>
      </c>
    </row>
    <row r="600" spans="1:10">
      <c r="A600" t="s">
        <v>60</v>
      </c>
      <c r="B600" t="s">
        <v>72</v>
      </c>
      <c r="C600" t="s">
        <v>143</v>
      </c>
      <c r="D600" t="s">
        <v>95</v>
      </c>
      <c r="E600" t="s">
        <v>1498</v>
      </c>
      <c r="F600" t="s">
        <v>5037</v>
      </c>
      <c r="G600" t="s">
        <v>4990</v>
      </c>
      <c r="H600" t="s">
        <v>5535</v>
      </c>
      <c r="I600" s="1">
        <v>419</v>
      </c>
      <c r="J600" s="1">
        <v>13643.56</v>
      </c>
    </row>
    <row r="601" spans="1:10">
      <c r="A601" t="s">
        <v>26</v>
      </c>
      <c r="B601" t="s">
        <v>38</v>
      </c>
      <c r="C601" t="s">
        <v>57</v>
      </c>
      <c r="D601" t="s">
        <v>58</v>
      </c>
      <c r="E601" t="s">
        <v>1499</v>
      </c>
      <c r="F601" t="s">
        <v>5023</v>
      </c>
      <c r="G601" t="s">
        <v>5014</v>
      </c>
      <c r="H601" t="s">
        <v>5535</v>
      </c>
      <c r="I601" s="1">
        <v>295</v>
      </c>
      <c r="J601" s="1">
        <v>13600.54</v>
      </c>
    </row>
    <row r="602" spans="1:10">
      <c r="A602" t="s">
        <v>18</v>
      </c>
      <c r="B602" t="s">
        <v>19</v>
      </c>
      <c r="C602" t="s">
        <v>1180</v>
      </c>
      <c r="D602" t="s">
        <v>20</v>
      </c>
      <c r="E602" t="s">
        <v>1502</v>
      </c>
      <c r="F602" t="s">
        <v>4961</v>
      </c>
      <c r="G602" t="s">
        <v>4977</v>
      </c>
      <c r="H602" t="s">
        <v>5535</v>
      </c>
      <c r="I602" s="1">
        <v>548</v>
      </c>
      <c r="J602" s="1">
        <v>13586.77</v>
      </c>
    </row>
    <row r="603" spans="1:10">
      <c r="A603" t="s">
        <v>60</v>
      </c>
      <c r="B603" t="s">
        <v>72</v>
      </c>
      <c r="C603" t="s">
        <v>1292</v>
      </c>
      <c r="D603" t="s">
        <v>20</v>
      </c>
      <c r="E603" t="s">
        <v>1503</v>
      </c>
      <c r="F603" t="s">
        <v>5206</v>
      </c>
      <c r="G603" t="s">
        <v>4990</v>
      </c>
      <c r="H603" t="s">
        <v>5535</v>
      </c>
      <c r="I603" s="1">
        <v>394</v>
      </c>
      <c r="J603" s="1">
        <v>13580.8</v>
      </c>
    </row>
    <row r="604" spans="1:10">
      <c r="A604" t="s">
        <v>18</v>
      </c>
      <c r="B604" t="s">
        <v>19</v>
      </c>
      <c r="C604" t="s">
        <v>889</v>
      </c>
      <c r="D604" t="s">
        <v>20</v>
      </c>
      <c r="E604" t="s">
        <v>1505</v>
      </c>
      <c r="F604" t="s">
        <v>5099</v>
      </c>
      <c r="G604" t="s">
        <v>4977</v>
      </c>
      <c r="H604" t="s">
        <v>5535</v>
      </c>
      <c r="I604" s="1">
        <v>629</v>
      </c>
      <c r="J604" s="1">
        <v>13560.33</v>
      </c>
    </row>
    <row r="605" spans="1:10">
      <c r="A605" t="s">
        <v>26</v>
      </c>
      <c r="B605" t="s">
        <v>30</v>
      </c>
      <c r="C605" t="s">
        <v>1413</v>
      </c>
      <c r="D605" t="s">
        <v>78</v>
      </c>
      <c r="E605" t="s">
        <v>1506</v>
      </c>
      <c r="F605" t="s">
        <v>4963</v>
      </c>
      <c r="G605" t="s">
        <v>5001</v>
      </c>
      <c r="H605" t="s">
        <v>5535</v>
      </c>
      <c r="I605" s="1">
        <v>492</v>
      </c>
      <c r="J605" s="1">
        <v>13555.6</v>
      </c>
    </row>
    <row r="606" spans="1:10">
      <c r="A606" t="s">
        <v>26</v>
      </c>
      <c r="B606" t="s">
        <v>71</v>
      </c>
      <c r="C606" t="s">
        <v>528</v>
      </c>
      <c r="D606" t="s">
        <v>20</v>
      </c>
      <c r="E606" t="s">
        <v>1508</v>
      </c>
      <c r="F606" t="s">
        <v>4981</v>
      </c>
      <c r="G606" t="s">
        <v>5014</v>
      </c>
      <c r="H606" t="s">
        <v>5535</v>
      </c>
      <c r="I606" s="1">
        <v>500</v>
      </c>
      <c r="J606" s="1">
        <v>13529.98</v>
      </c>
    </row>
    <row r="607" spans="1:10">
      <c r="A607" t="s">
        <v>18</v>
      </c>
      <c r="B607" t="s">
        <v>30</v>
      </c>
      <c r="C607" t="s">
        <v>120</v>
      </c>
      <c r="D607" t="s">
        <v>20</v>
      </c>
      <c r="E607" t="s">
        <v>1510</v>
      </c>
      <c r="F607" t="s">
        <v>5079</v>
      </c>
      <c r="G607" t="s">
        <v>4972</v>
      </c>
      <c r="H607" t="s">
        <v>5535</v>
      </c>
      <c r="I607" s="1">
        <v>306</v>
      </c>
      <c r="J607" s="1">
        <v>13463.51</v>
      </c>
    </row>
    <row r="608" spans="1:10">
      <c r="A608" t="s">
        <v>60</v>
      </c>
      <c r="B608" t="s">
        <v>161</v>
      </c>
      <c r="C608" t="s">
        <v>1187</v>
      </c>
      <c r="D608" t="s">
        <v>20</v>
      </c>
      <c r="E608" t="s">
        <v>1511</v>
      </c>
      <c r="F608" t="s">
        <v>5023</v>
      </c>
      <c r="G608" t="s">
        <v>5015</v>
      </c>
      <c r="H608" t="s">
        <v>5535</v>
      </c>
      <c r="I608" s="1">
        <v>534</v>
      </c>
      <c r="J608" s="1">
        <v>13459.86</v>
      </c>
    </row>
    <row r="609" spans="1:10">
      <c r="A609" t="s">
        <v>18</v>
      </c>
      <c r="B609" t="s">
        <v>30</v>
      </c>
      <c r="C609" t="s">
        <v>1515</v>
      </c>
      <c r="D609" t="s">
        <v>20</v>
      </c>
      <c r="E609" t="s">
        <v>1516</v>
      </c>
      <c r="F609" t="s">
        <v>4988</v>
      </c>
      <c r="G609" t="s">
        <v>4990</v>
      </c>
      <c r="H609" t="s">
        <v>5535</v>
      </c>
      <c r="I609" s="1">
        <v>282</v>
      </c>
      <c r="J609" s="1">
        <v>13427.33</v>
      </c>
    </row>
    <row r="610" spans="1:10">
      <c r="A610" t="s">
        <v>18</v>
      </c>
      <c r="B610" t="s">
        <v>29</v>
      </c>
      <c r="C610" t="s">
        <v>1272</v>
      </c>
      <c r="D610" t="s">
        <v>20</v>
      </c>
      <c r="E610" t="s">
        <v>1519</v>
      </c>
      <c r="F610" t="s">
        <v>4989</v>
      </c>
      <c r="G610" t="s">
        <v>4972</v>
      </c>
      <c r="H610" t="s">
        <v>5535</v>
      </c>
      <c r="I610" s="1">
        <v>139</v>
      </c>
      <c r="J610" s="1">
        <v>13390.02</v>
      </c>
    </row>
    <row r="611" spans="1:10">
      <c r="A611" t="s">
        <v>60</v>
      </c>
      <c r="B611" t="s">
        <v>67</v>
      </c>
      <c r="C611" t="s">
        <v>1023</v>
      </c>
      <c r="D611" t="s">
        <v>20</v>
      </c>
      <c r="E611" t="s">
        <v>1520</v>
      </c>
      <c r="F611" t="s">
        <v>5091</v>
      </c>
      <c r="G611" t="s">
        <v>4990</v>
      </c>
      <c r="H611" t="s">
        <v>5535</v>
      </c>
      <c r="I611" s="1">
        <v>240</v>
      </c>
      <c r="J611" s="1">
        <v>13344.89</v>
      </c>
    </row>
    <row r="612" spans="1:10">
      <c r="A612" t="s">
        <v>26</v>
      </c>
      <c r="B612" t="s">
        <v>72</v>
      </c>
      <c r="C612" t="s">
        <v>1488</v>
      </c>
      <c r="D612" t="s">
        <v>20</v>
      </c>
      <c r="E612" t="s">
        <v>1522</v>
      </c>
      <c r="F612" t="s">
        <v>4988</v>
      </c>
      <c r="G612" t="s">
        <v>4990</v>
      </c>
      <c r="H612" t="s">
        <v>5535</v>
      </c>
      <c r="I612" s="1">
        <v>348</v>
      </c>
      <c r="J612" s="1">
        <v>13338.84</v>
      </c>
    </row>
    <row r="613" spans="1:10">
      <c r="A613" t="s">
        <v>26</v>
      </c>
      <c r="B613" t="s">
        <v>72</v>
      </c>
      <c r="C613" t="s">
        <v>1488</v>
      </c>
      <c r="D613" t="s">
        <v>20</v>
      </c>
      <c r="E613" t="s">
        <v>1523</v>
      </c>
      <c r="F613" t="s">
        <v>5009</v>
      </c>
      <c r="G613" t="s">
        <v>4990</v>
      </c>
      <c r="H613" t="s">
        <v>5535</v>
      </c>
      <c r="I613" s="1">
        <v>348</v>
      </c>
      <c r="J613" s="1">
        <v>13338.84</v>
      </c>
    </row>
    <row r="614" spans="1:10">
      <c r="A614" t="s">
        <v>18</v>
      </c>
      <c r="B614" t="s">
        <v>29</v>
      </c>
      <c r="C614" t="s">
        <v>1409</v>
      </c>
      <c r="D614" t="s">
        <v>20</v>
      </c>
      <c r="E614" t="s">
        <v>1524</v>
      </c>
      <c r="F614" t="s">
        <v>5061</v>
      </c>
      <c r="G614" t="s">
        <v>4967</v>
      </c>
      <c r="H614" t="s">
        <v>5535</v>
      </c>
      <c r="I614" s="1">
        <v>298</v>
      </c>
      <c r="J614" s="1">
        <v>13336.66</v>
      </c>
    </row>
    <row r="615" spans="1:10">
      <c r="A615" t="s">
        <v>18</v>
      </c>
      <c r="B615" t="s">
        <v>30</v>
      </c>
      <c r="C615" t="s">
        <v>263</v>
      </c>
      <c r="D615" t="s">
        <v>95</v>
      </c>
      <c r="E615" t="s">
        <v>1525</v>
      </c>
      <c r="F615" t="s">
        <v>4981</v>
      </c>
      <c r="G615" t="s">
        <v>4977</v>
      </c>
      <c r="H615" t="s">
        <v>5535</v>
      </c>
      <c r="I615" s="1">
        <v>353</v>
      </c>
      <c r="J615" s="1">
        <v>13315</v>
      </c>
    </row>
    <row r="616" spans="1:10">
      <c r="A616" t="s">
        <v>26</v>
      </c>
      <c r="B616" t="s">
        <v>38</v>
      </c>
      <c r="C616" t="s">
        <v>102</v>
      </c>
      <c r="D616" t="s">
        <v>58</v>
      </c>
      <c r="E616" t="s">
        <v>1526</v>
      </c>
      <c r="F616" t="s">
        <v>4979</v>
      </c>
      <c r="G616" t="s">
        <v>5054</v>
      </c>
      <c r="H616" t="s">
        <v>5535</v>
      </c>
      <c r="I616" s="1">
        <v>384</v>
      </c>
      <c r="J616" s="1">
        <v>13307.52</v>
      </c>
    </row>
    <row r="617" spans="1:10">
      <c r="A617" t="s">
        <v>26</v>
      </c>
      <c r="B617" t="s">
        <v>71</v>
      </c>
      <c r="C617" t="s">
        <v>1527</v>
      </c>
      <c r="D617" t="s">
        <v>58</v>
      </c>
      <c r="E617" t="s">
        <v>1528</v>
      </c>
      <c r="F617" t="s">
        <v>5241</v>
      </c>
      <c r="G617" t="s">
        <v>5017</v>
      </c>
      <c r="H617" t="s">
        <v>5535</v>
      </c>
      <c r="I617" s="1">
        <v>361</v>
      </c>
      <c r="J617" s="1">
        <v>13297.7</v>
      </c>
    </row>
    <row r="618" spans="1:10">
      <c r="A618" t="s">
        <v>26</v>
      </c>
      <c r="B618" t="s">
        <v>30</v>
      </c>
      <c r="C618" t="s">
        <v>102</v>
      </c>
      <c r="D618" t="s">
        <v>78</v>
      </c>
      <c r="E618" t="s">
        <v>1529</v>
      </c>
      <c r="F618" t="s">
        <v>4979</v>
      </c>
      <c r="G618" t="s">
        <v>5242</v>
      </c>
      <c r="H618" t="s">
        <v>5535</v>
      </c>
      <c r="I618" s="1">
        <v>655</v>
      </c>
      <c r="J618" s="1">
        <v>13284.45</v>
      </c>
    </row>
    <row r="619" spans="1:10">
      <c r="A619" t="s">
        <v>7</v>
      </c>
      <c r="B619" t="s">
        <v>11</v>
      </c>
      <c r="C619" t="s">
        <v>1530</v>
      </c>
      <c r="D619" t="s">
        <v>24</v>
      </c>
      <c r="E619" t="s">
        <v>1531</v>
      </c>
      <c r="F619" t="s">
        <v>4970</v>
      </c>
      <c r="G619" t="s">
        <v>4962</v>
      </c>
      <c r="H619" t="s">
        <v>5535</v>
      </c>
      <c r="I619" s="1">
        <v>73</v>
      </c>
      <c r="J619" s="1">
        <v>13279.85</v>
      </c>
    </row>
    <row r="620" spans="1:10">
      <c r="A620" t="s">
        <v>74</v>
      </c>
      <c r="B620" t="s">
        <v>38</v>
      </c>
      <c r="C620" t="s">
        <v>863</v>
      </c>
      <c r="D620" t="s">
        <v>75</v>
      </c>
      <c r="E620" t="s">
        <v>1532</v>
      </c>
      <c r="F620" t="s">
        <v>4963</v>
      </c>
      <c r="G620" t="s">
        <v>4994</v>
      </c>
      <c r="H620" t="s">
        <v>5535</v>
      </c>
      <c r="I620" s="1">
        <v>318</v>
      </c>
      <c r="J620" s="1">
        <v>13274.75</v>
      </c>
    </row>
    <row r="621" spans="1:10">
      <c r="A621" t="s">
        <v>26</v>
      </c>
      <c r="B621" t="s">
        <v>38</v>
      </c>
      <c r="C621" t="s">
        <v>57</v>
      </c>
      <c r="D621" t="s">
        <v>58</v>
      </c>
      <c r="E621" t="s">
        <v>1533</v>
      </c>
      <c r="F621" t="s">
        <v>4974</v>
      </c>
      <c r="G621" t="s">
        <v>5006</v>
      </c>
      <c r="H621" t="s">
        <v>5535</v>
      </c>
      <c r="I621" s="1">
        <v>272</v>
      </c>
      <c r="J621" s="1">
        <v>13271.25</v>
      </c>
    </row>
    <row r="622" spans="1:10">
      <c r="A622" t="s">
        <v>26</v>
      </c>
      <c r="B622" t="s">
        <v>71</v>
      </c>
      <c r="C622" t="s">
        <v>376</v>
      </c>
      <c r="D622" t="s">
        <v>58</v>
      </c>
      <c r="E622" t="s">
        <v>1535</v>
      </c>
      <c r="F622" t="s">
        <v>4963</v>
      </c>
      <c r="G622" t="s">
        <v>5006</v>
      </c>
      <c r="H622" t="s">
        <v>5535</v>
      </c>
      <c r="I622" s="1">
        <v>263</v>
      </c>
      <c r="J622" s="1">
        <v>13249.89</v>
      </c>
    </row>
    <row r="623" spans="1:10">
      <c r="A623" t="s">
        <v>7</v>
      </c>
      <c r="B623" t="s">
        <v>30</v>
      </c>
      <c r="C623" t="s">
        <v>1536</v>
      </c>
      <c r="D623" t="s">
        <v>111</v>
      </c>
      <c r="E623" t="s">
        <v>1537</v>
      </c>
      <c r="F623" t="s">
        <v>5243</v>
      </c>
      <c r="G623" t="s">
        <v>4962</v>
      </c>
      <c r="H623" t="s">
        <v>5535</v>
      </c>
      <c r="I623" s="1">
        <v>136</v>
      </c>
      <c r="J623" s="1">
        <v>13229.55</v>
      </c>
    </row>
    <row r="624" spans="1:10">
      <c r="A624" t="s">
        <v>60</v>
      </c>
      <c r="B624" t="s">
        <v>72</v>
      </c>
      <c r="C624" t="s">
        <v>1292</v>
      </c>
      <c r="D624" t="s">
        <v>20</v>
      </c>
      <c r="E624" t="s">
        <v>1538</v>
      </c>
      <c r="F624" t="s">
        <v>5206</v>
      </c>
      <c r="G624" t="s">
        <v>4977</v>
      </c>
      <c r="H624" t="s">
        <v>5535</v>
      </c>
      <c r="I624" s="1">
        <v>306</v>
      </c>
      <c r="J624" s="1">
        <v>13222.66</v>
      </c>
    </row>
    <row r="625" spans="1:10">
      <c r="A625" t="s">
        <v>18</v>
      </c>
      <c r="B625" t="s">
        <v>19</v>
      </c>
      <c r="C625" t="s">
        <v>680</v>
      </c>
      <c r="D625" t="s">
        <v>20</v>
      </c>
      <c r="E625" t="s">
        <v>1539</v>
      </c>
      <c r="F625" t="s">
        <v>4969</v>
      </c>
      <c r="G625" t="s">
        <v>4977</v>
      </c>
      <c r="H625" t="s">
        <v>5535</v>
      </c>
      <c r="I625" s="1">
        <v>497</v>
      </c>
      <c r="J625" s="1">
        <v>13221.48</v>
      </c>
    </row>
    <row r="626" spans="1:10">
      <c r="A626" t="s">
        <v>7</v>
      </c>
      <c r="B626" t="s">
        <v>30</v>
      </c>
      <c r="C626" t="s">
        <v>185</v>
      </c>
      <c r="D626" t="s">
        <v>9</v>
      </c>
      <c r="E626" t="s">
        <v>1541</v>
      </c>
      <c r="F626" t="s">
        <v>4961</v>
      </c>
      <c r="G626" t="s">
        <v>4962</v>
      </c>
      <c r="H626" t="s">
        <v>5535</v>
      </c>
      <c r="I626" s="1">
        <v>65</v>
      </c>
      <c r="J626" s="1">
        <v>13198.93</v>
      </c>
    </row>
    <row r="627" spans="1:10">
      <c r="A627" t="s">
        <v>18</v>
      </c>
      <c r="B627" t="s">
        <v>30</v>
      </c>
      <c r="C627" t="s">
        <v>925</v>
      </c>
      <c r="D627" t="s">
        <v>20</v>
      </c>
      <c r="E627" t="s">
        <v>1542</v>
      </c>
      <c r="F627" t="s">
        <v>5004</v>
      </c>
      <c r="G627" t="s">
        <v>4967</v>
      </c>
      <c r="H627" t="s">
        <v>5535</v>
      </c>
      <c r="I627" s="1">
        <v>168</v>
      </c>
      <c r="J627" s="1">
        <v>13196.17</v>
      </c>
    </row>
    <row r="628" spans="1:10">
      <c r="A628" t="s">
        <v>7</v>
      </c>
      <c r="B628" t="s">
        <v>30</v>
      </c>
      <c r="C628" t="s">
        <v>1543</v>
      </c>
      <c r="D628" t="s">
        <v>70</v>
      </c>
      <c r="E628" t="s">
        <v>1544</v>
      </c>
      <c r="F628" t="s">
        <v>5028</v>
      </c>
      <c r="G628" t="s">
        <v>4962</v>
      </c>
      <c r="H628" t="s">
        <v>5535</v>
      </c>
      <c r="I628" s="1">
        <v>115</v>
      </c>
      <c r="J628" s="1">
        <v>13188.76</v>
      </c>
    </row>
    <row r="629" spans="1:10">
      <c r="A629" t="s">
        <v>74</v>
      </c>
      <c r="B629" t="s">
        <v>38</v>
      </c>
      <c r="C629" t="s">
        <v>863</v>
      </c>
      <c r="D629" t="s">
        <v>75</v>
      </c>
      <c r="E629" t="s">
        <v>1545</v>
      </c>
      <c r="F629" t="s">
        <v>4973</v>
      </c>
      <c r="G629" t="s">
        <v>4994</v>
      </c>
      <c r="H629" t="s">
        <v>5535</v>
      </c>
      <c r="I629" s="1">
        <v>317</v>
      </c>
      <c r="J629" s="1">
        <v>13165.08</v>
      </c>
    </row>
    <row r="630" spans="1:10">
      <c r="A630" t="s">
        <v>26</v>
      </c>
      <c r="B630" t="s">
        <v>38</v>
      </c>
      <c r="C630" t="s">
        <v>444</v>
      </c>
      <c r="D630" t="s">
        <v>58</v>
      </c>
      <c r="E630" t="s">
        <v>1546</v>
      </c>
      <c r="F630" t="s">
        <v>5009</v>
      </c>
      <c r="G630" t="s">
        <v>4967</v>
      </c>
      <c r="H630" t="s">
        <v>5535</v>
      </c>
      <c r="I630" s="1">
        <v>150</v>
      </c>
      <c r="J630" s="1">
        <v>13146.35</v>
      </c>
    </row>
    <row r="631" spans="1:10">
      <c r="A631" t="s">
        <v>10</v>
      </c>
      <c r="B631" t="s">
        <v>1547</v>
      </c>
      <c r="C631" t="s">
        <v>187</v>
      </c>
      <c r="D631" t="s">
        <v>13</v>
      </c>
      <c r="E631" t="s">
        <v>1548</v>
      </c>
      <c r="F631" t="s">
        <v>5107</v>
      </c>
      <c r="G631" t="s">
        <v>5157</v>
      </c>
      <c r="H631" t="s">
        <v>5538</v>
      </c>
      <c r="I631" s="1">
        <v>381</v>
      </c>
      <c r="J631" s="1">
        <v>13144.5</v>
      </c>
    </row>
    <row r="632" spans="1:10">
      <c r="A632" t="s">
        <v>60</v>
      </c>
      <c r="B632" t="s">
        <v>161</v>
      </c>
      <c r="C632" t="s">
        <v>1430</v>
      </c>
      <c r="D632" t="s">
        <v>35</v>
      </c>
      <c r="E632" t="s">
        <v>1549</v>
      </c>
      <c r="F632" t="s">
        <v>5004</v>
      </c>
      <c r="G632" t="s">
        <v>4990</v>
      </c>
      <c r="H632" t="s">
        <v>5535</v>
      </c>
      <c r="I632" s="1">
        <v>361</v>
      </c>
      <c r="J632" s="1">
        <v>13109.71</v>
      </c>
    </row>
    <row r="633" spans="1:10">
      <c r="A633" t="s">
        <v>26</v>
      </c>
      <c r="B633" t="s">
        <v>71</v>
      </c>
      <c r="C633" t="s">
        <v>329</v>
      </c>
      <c r="D633" t="s">
        <v>28</v>
      </c>
      <c r="E633" t="s">
        <v>1550</v>
      </c>
      <c r="F633" t="s">
        <v>4973</v>
      </c>
      <c r="G633" t="s">
        <v>5006</v>
      </c>
      <c r="H633" t="s">
        <v>5535</v>
      </c>
      <c r="I633" s="1">
        <v>286</v>
      </c>
      <c r="J633" s="1">
        <v>13081.36</v>
      </c>
    </row>
    <row r="634" spans="1:10">
      <c r="A634" t="s">
        <v>26</v>
      </c>
      <c r="B634" t="s">
        <v>71</v>
      </c>
      <c r="C634" t="s">
        <v>376</v>
      </c>
      <c r="D634" t="s">
        <v>58</v>
      </c>
      <c r="E634" t="s">
        <v>1551</v>
      </c>
      <c r="F634" t="s">
        <v>5039</v>
      </c>
      <c r="G634" t="s">
        <v>5006</v>
      </c>
      <c r="H634" t="s">
        <v>5535</v>
      </c>
      <c r="I634" s="1">
        <v>260</v>
      </c>
      <c r="J634" s="1">
        <v>13072.98</v>
      </c>
    </row>
    <row r="635" spans="1:10">
      <c r="A635" t="s">
        <v>39</v>
      </c>
      <c r="B635" t="s">
        <v>14</v>
      </c>
      <c r="C635" t="s">
        <v>1552</v>
      </c>
      <c r="D635" t="s">
        <v>40</v>
      </c>
      <c r="E635" t="s">
        <v>1553</v>
      </c>
      <c r="F635" t="s">
        <v>4980</v>
      </c>
      <c r="G635" t="s">
        <v>4962</v>
      </c>
      <c r="H635" t="s">
        <v>5535</v>
      </c>
      <c r="I635" s="1">
        <v>104</v>
      </c>
      <c r="J635" s="1">
        <v>12998.92</v>
      </c>
    </row>
    <row r="636" spans="1:10">
      <c r="A636" t="s">
        <v>18</v>
      </c>
      <c r="B636" t="s">
        <v>30</v>
      </c>
      <c r="C636" t="s">
        <v>263</v>
      </c>
      <c r="D636" t="s">
        <v>95</v>
      </c>
      <c r="E636" t="s">
        <v>1554</v>
      </c>
      <c r="F636" t="s">
        <v>4981</v>
      </c>
      <c r="G636" t="s">
        <v>4990</v>
      </c>
      <c r="H636" t="s">
        <v>5535</v>
      </c>
      <c r="I636" s="1">
        <v>368</v>
      </c>
      <c r="J636" s="1">
        <v>12979.09</v>
      </c>
    </row>
    <row r="637" spans="1:10">
      <c r="A637" t="s">
        <v>18</v>
      </c>
      <c r="B637" t="s">
        <v>192</v>
      </c>
      <c r="C637" t="s">
        <v>1555</v>
      </c>
      <c r="D637" t="s">
        <v>35</v>
      </c>
      <c r="E637" t="s">
        <v>1556</v>
      </c>
      <c r="F637" t="s">
        <v>5089</v>
      </c>
      <c r="G637" t="s">
        <v>4967</v>
      </c>
      <c r="H637" t="s">
        <v>5537</v>
      </c>
      <c r="I637" s="1">
        <v>115</v>
      </c>
      <c r="J637" s="1">
        <v>12974.03</v>
      </c>
    </row>
    <row r="638" spans="1:10">
      <c r="A638" t="s">
        <v>26</v>
      </c>
      <c r="B638" t="s">
        <v>108</v>
      </c>
      <c r="C638" t="s">
        <v>1557</v>
      </c>
      <c r="D638" t="s">
        <v>58</v>
      </c>
      <c r="E638" t="s">
        <v>1558</v>
      </c>
      <c r="F638" t="s">
        <v>4963</v>
      </c>
      <c r="G638" t="s">
        <v>4967</v>
      </c>
      <c r="H638" t="s">
        <v>5537</v>
      </c>
      <c r="I638" s="1">
        <v>280</v>
      </c>
      <c r="J638" s="1">
        <v>12969.55</v>
      </c>
    </row>
    <row r="639" spans="1:10">
      <c r="A639" t="s">
        <v>18</v>
      </c>
      <c r="B639" t="s">
        <v>30</v>
      </c>
      <c r="C639" t="s">
        <v>710</v>
      </c>
      <c r="D639" t="s">
        <v>20</v>
      </c>
      <c r="E639" t="s">
        <v>1559</v>
      </c>
      <c r="F639" t="s">
        <v>5028</v>
      </c>
      <c r="G639" t="s">
        <v>5003</v>
      </c>
      <c r="H639" t="s">
        <v>5535</v>
      </c>
      <c r="I639" s="1">
        <v>211</v>
      </c>
      <c r="J639" s="1">
        <v>12957.73</v>
      </c>
    </row>
    <row r="640" spans="1:10">
      <c r="A640" t="s">
        <v>7</v>
      </c>
      <c r="B640" t="s">
        <v>11</v>
      </c>
      <c r="C640" t="s">
        <v>1561</v>
      </c>
      <c r="D640" t="s">
        <v>16</v>
      </c>
      <c r="E640" t="s">
        <v>1562</v>
      </c>
      <c r="F640" t="s">
        <v>4970</v>
      </c>
      <c r="G640" t="s">
        <v>4962</v>
      </c>
      <c r="H640" t="s">
        <v>5535</v>
      </c>
      <c r="I640" s="1">
        <v>333</v>
      </c>
      <c r="J640" s="1">
        <v>12939.9</v>
      </c>
    </row>
    <row r="641" spans="1:10">
      <c r="A641" t="s">
        <v>18</v>
      </c>
      <c r="B641" t="s">
        <v>30</v>
      </c>
      <c r="C641" t="s">
        <v>562</v>
      </c>
      <c r="D641" t="s">
        <v>95</v>
      </c>
      <c r="E641" t="s">
        <v>1563</v>
      </c>
      <c r="F641" t="s">
        <v>5024</v>
      </c>
      <c r="G641" t="s">
        <v>4990</v>
      </c>
      <c r="H641" t="s">
        <v>5535</v>
      </c>
      <c r="I641" s="1">
        <v>376</v>
      </c>
      <c r="J641" s="1">
        <v>12908.34</v>
      </c>
    </row>
    <row r="642" spans="1:10">
      <c r="A642" t="s">
        <v>18</v>
      </c>
      <c r="B642" t="s">
        <v>30</v>
      </c>
      <c r="C642" t="s">
        <v>120</v>
      </c>
      <c r="D642" t="s">
        <v>20</v>
      </c>
      <c r="E642" t="s">
        <v>1564</v>
      </c>
      <c r="F642" t="s">
        <v>4989</v>
      </c>
      <c r="G642" t="s">
        <v>4972</v>
      </c>
      <c r="H642" t="s">
        <v>5535</v>
      </c>
      <c r="I642" s="1">
        <v>325</v>
      </c>
      <c r="J642" s="1">
        <v>12882.67</v>
      </c>
    </row>
    <row r="643" spans="1:10">
      <c r="A643" t="s">
        <v>60</v>
      </c>
      <c r="B643" t="s">
        <v>281</v>
      </c>
      <c r="C643" t="s">
        <v>1565</v>
      </c>
      <c r="D643" t="s">
        <v>20</v>
      </c>
      <c r="E643" t="s">
        <v>1566</v>
      </c>
      <c r="F643" t="s">
        <v>4963</v>
      </c>
      <c r="G643" t="s">
        <v>4990</v>
      </c>
      <c r="H643" t="s">
        <v>5535</v>
      </c>
      <c r="I643" s="1">
        <v>245</v>
      </c>
      <c r="J643" s="1">
        <v>12820.01</v>
      </c>
    </row>
    <row r="644" spans="1:10">
      <c r="A644" t="s">
        <v>10</v>
      </c>
      <c r="B644" t="s">
        <v>336</v>
      </c>
      <c r="C644" t="s">
        <v>941</v>
      </c>
      <c r="D644" t="s">
        <v>13</v>
      </c>
      <c r="E644" t="s">
        <v>1567</v>
      </c>
      <c r="F644" t="s">
        <v>5089</v>
      </c>
      <c r="G644" t="s">
        <v>5157</v>
      </c>
      <c r="H644" t="s">
        <v>5535</v>
      </c>
      <c r="I644" s="1">
        <v>490</v>
      </c>
      <c r="J644" s="1">
        <v>12799.52</v>
      </c>
    </row>
    <row r="645" spans="1:10">
      <c r="A645" t="s">
        <v>7</v>
      </c>
      <c r="B645" t="s">
        <v>30</v>
      </c>
      <c r="C645" t="s">
        <v>1568</v>
      </c>
      <c r="D645" t="s">
        <v>70</v>
      </c>
      <c r="E645" t="s">
        <v>1569</v>
      </c>
      <c r="F645" t="s">
        <v>4979</v>
      </c>
      <c r="G645" t="s">
        <v>4962</v>
      </c>
      <c r="H645" t="s">
        <v>5535</v>
      </c>
      <c r="I645" s="1">
        <v>124</v>
      </c>
      <c r="J645" s="1">
        <v>12790.37</v>
      </c>
    </row>
    <row r="646" spans="1:10">
      <c r="A646" t="s">
        <v>18</v>
      </c>
      <c r="B646" t="s">
        <v>29</v>
      </c>
      <c r="C646" t="s">
        <v>1272</v>
      </c>
      <c r="D646" t="s">
        <v>20</v>
      </c>
      <c r="E646" t="s">
        <v>1570</v>
      </c>
      <c r="F646" t="s">
        <v>4989</v>
      </c>
      <c r="G646" t="s">
        <v>5003</v>
      </c>
      <c r="H646" t="s">
        <v>5535</v>
      </c>
      <c r="I646" s="1">
        <v>134</v>
      </c>
      <c r="J646" s="1">
        <v>12785.7</v>
      </c>
    </row>
    <row r="647" spans="1:10">
      <c r="A647" t="s">
        <v>7</v>
      </c>
      <c r="B647" t="s">
        <v>11</v>
      </c>
      <c r="C647" t="s">
        <v>146</v>
      </c>
      <c r="D647" t="s">
        <v>43</v>
      </c>
      <c r="E647" t="s">
        <v>1573</v>
      </c>
      <c r="F647" t="s">
        <v>4991</v>
      </c>
      <c r="G647" t="s">
        <v>4962</v>
      </c>
      <c r="H647" t="s">
        <v>5535</v>
      </c>
      <c r="I647" s="1">
        <v>181</v>
      </c>
      <c r="J647" s="1">
        <v>12688.71</v>
      </c>
    </row>
    <row r="648" spans="1:10">
      <c r="A648" t="s">
        <v>132</v>
      </c>
      <c r="B648" t="s">
        <v>11</v>
      </c>
      <c r="C648" t="s">
        <v>1574</v>
      </c>
      <c r="D648" t="s">
        <v>201</v>
      </c>
      <c r="E648" t="s">
        <v>1575</v>
      </c>
      <c r="F648" t="s">
        <v>4980</v>
      </c>
      <c r="G648" t="s">
        <v>4962</v>
      </c>
      <c r="H648" t="s">
        <v>5535</v>
      </c>
      <c r="I648" s="1">
        <v>51</v>
      </c>
      <c r="J648" s="1">
        <v>12662.49</v>
      </c>
    </row>
    <row r="649" spans="1:10">
      <c r="A649" t="s">
        <v>18</v>
      </c>
      <c r="B649" t="s">
        <v>11</v>
      </c>
      <c r="C649" t="s">
        <v>1576</v>
      </c>
      <c r="D649" t="s">
        <v>95</v>
      </c>
      <c r="E649" t="s">
        <v>1577</v>
      </c>
      <c r="F649" t="s">
        <v>4973</v>
      </c>
      <c r="G649" t="s">
        <v>4990</v>
      </c>
      <c r="H649" t="s">
        <v>5535</v>
      </c>
      <c r="I649" s="1">
        <v>236</v>
      </c>
      <c r="J649" s="1">
        <v>12631.63</v>
      </c>
    </row>
    <row r="650" spans="1:10">
      <c r="A650" t="s">
        <v>74</v>
      </c>
      <c r="B650" t="s">
        <v>11</v>
      </c>
      <c r="C650" t="s">
        <v>1345</v>
      </c>
      <c r="D650" t="s">
        <v>75</v>
      </c>
      <c r="E650" t="s">
        <v>1578</v>
      </c>
      <c r="F650" t="s">
        <v>4963</v>
      </c>
      <c r="G650" t="s">
        <v>4994</v>
      </c>
      <c r="H650" t="s">
        <v>5535</v>
      </c>
      <c r="I650" s="1">
        <v>448</v>
      </c>
      <c r="J650" s="1">
        <v>12621.88</v>
      </c>
    </row>
    <row r="651" spans="1:10">
      <c r="A651" t="s">
        <v>7</v>
      </c>
      <c r="B651" t="s">
        <v>30</v>
      </c>
      <c r="C651" t="s">
        <v>1579</v>
      </c>
      <c r="D651" t="s">
        <v>37</v>
      </c>
      <c r="E651" t="s">
        <v>1580</v>
      </c>
      <c r="F651" t="s">
        <v>4997</v>
      </c>
      <c r="G651" t="s">
        <v>4962</v>
      </c>
      <c r="H651" t="s">
        <v>5535</v>
      </c>
      <c r="I651" s="1">
        <v>71</v>
      </c>
      <c r="J651" s="1">
        <v>12616.04</v>
      </c>
    </row>
    <row r="652" spans="1:10">
      <c r="A652" t="s">
        <v>7</v>
      </c>
      <c r="B652" t="s">
        <v>8</v>
      </c>
      <c r="C652" t="s">
        <v>1581</v>
      </c>
      <c r="D652" t="s">
        <v>24</v>
      </c>
      <c r="E652" t="s">
        <v>1582</v>
      </c>
      <c r="F652" t="s">
        <v>5024</v>
      </c>
      <c r="G652" t="s">
        <v>4962</v>
      </c>
      <c r="H652" t="s">
        <v>5535</v>
      </c>
      <c r="I652" s="1">
        <v>134</v>
      </c>
      <c r="J652" s="1">
        <v>12595.92</v>
      </c>
    </row>
    <row r="653" spans="1:10">
      <c r="A653" t="s">
        <v>7</v>
      </c>
      <c r="B653" t="s">
        <v>11</v>
      </c>
      <c r="C653" t="s">
        <v>1044</v>
      </c>
      <c r="D653" t="s">
        <v>43</v>
      </c>
      <c r="E653" t="s">
        <v>1583</v>
      </c>
      <c r="F653" t="s">
        <v>5199</v>
      </c>
      <c r="G653" t="s">
        <v>4962</v>
      </c>
      <c r="H653" t="s">
        <v>5535</v>
      </c>
      <c r="I653" s="1">
        <v>105</v>
      </c>
      <c r="J653" s="1">
        <v>12583.02</v>
      </c>
    </row>
    <row r="654" spans="1:10">
      <c r="A654" t="s">
        <v>18</v>
      </c>
      <c r="B654" t="s">
        <v>30</v>
      </c>
      <c r="C654" t="s">
        <v>120</v>
      </c>
      <c r="D654" t="s">
        <v>20</v>
      </c>
      <c r="E654" t="s">
        <v>1584</v>
      </c>
      <c r="F654" t="s">
        <v>5009</v>
      </c>
      <c r="G654" t="s">
        <v>5003</v>
      </c>
      <c r="H654" t="s">
        <v>5535</v>
      </c>
      <c r="I654" s="1">
        <v>269</v>
      </c>
      <c r="J654" s="1">
        <v>12567.49</v>
      </c>
    </row>
    <row r="655" spans="1:10">
      <c r="A655" t="s">
        <v>7</v>
      </c>
      <c r="B655" t="s">
        <v>30</v>
      </c>
      <c r="C655" t="s">
        <v>1259</v>
      </c>
      <c r="D655" t="s">
        <v>37</v>
      </c>
      <c r="E655" t="s">
        <v>1587</v>
      </c>
      <c r="F655" t="s">
        <v>4993</v>
      </c>
      <c r="G655" t="s">
        <v>4962</v>
      </c>
      <c r="H655" t="s">
        <v>5535</v>
      </c>
      <c r="I655" s="1">
        <v>219</v>
      </c>
      <c r="J655" s="1">
        <v>12554.18</v>
      </c>
    </row>
    <row r="656" spans="1:10">
      <c r="A656" t="s">
        <v>39</v>
      </c>
      <c r="B656" t="s">
        <v>30</v>
      </c>
      <c r="C656" t="s">
        <v>1588</v>
      </c>
      <c r="D656" t="s">
        <v>349</v>
      </c>
      <c r="E656" t="s">
        <v>1589</v>
      </c>
      <c r="F656" t="s">
        <v>5245</v>
      </c>
      <c r="G656" t="s">
        <v>4962</v>
      </c>
      <c r="H656" t="s">
        <v>5535</v>
      </c>
      <c r="I656" s="1">
        <v>202</v>
      </c>
      <c r="J656" s="1">
        <v>12545.14</v>
      </c>
    </row>
    <row r="657" spans="1:10">
      <c r="A657" t="s">
        <v>18</v>
      </c>
      <c r="B657" t="s">
        <v>30</v>
      </c>
      <c r="C657" t="s">
        <v>120</v>
      </c>
      <c r="D657" t="s">
        <v>20</v>
      </c>
      <c r="E657" t="s">
        <v>1590</v>
      </c>
      <c r="F657" t="s">
        <v>4988</v>
      </c>
      <c r="G657" t="s">
        <v>4972</v>
      </c>
      <c r="H657" t="s">
        <v>5535</v>
      </c>
      <c r="I657" s="1">
        <v>312</v>
      </c>
      <c r="J657" s="1">
        <v>12544.73</v>
      </c>
    </row>
    <row r="658" spans="1:10">
      <c r="A658" t="s">
        <v>26</v>
      </c>
      <c r="B658" t="s">
        <v>27</v>
      </c>
      <c r="C658" t="s">
        <v>361</v>
      </c>
      <c r="D658" t="s">
        <v>58</v>
      </c>
      <c r="E658" t="s">
        <v>1592</v>
      </c>
      <c r="F658" t="s">
        <v>4963</v>
      </c>
      <c r="G658" t="s">
        <v>5001</v>
      </c>
      <c r="H658" t="s">
        <v>5535</v>
      </c>
      <c r="I658" s="1">
        <v>351</v>
      </c>
      <c r="J658" s="1">
        <v>12523.38</v>
      </c>
    </row>
    <row r="659" spans="1:10">
      <c r="A659" t="s">
        <v>7</v>
      </c>
      <c r="B659" t="s">
        <v>11</v>
      </c>
      <c r="C659" t="s">
        <v>1593</v>
      </c>
      <c r="D659" t="s">
        <v>9</v>
      </c>
      <c r="E659" t="s">
        <v>1594</v>
      </c>
      <c r="F659" t="s">
        <v>5009</v>
      </c>
      <c r="G659" t="s">
        <v>4962</v>
      </c>
      <c r="H659" t="s">
        <v>5537</v>
      </c>
      <c r="I659" s="1">
        <v>50</v>
      </c>
      <c r="J659" s="1">
        <v>12490.4</v>
      </c>
    </row>
    <row r="660" spans="1:10">
      <c r="A660" t="s">
        <v>39</v>
      </c>
      <c r="B660" t="s">
        <v>30</v>
      </c>
      <c r="C660" t="s">
        <v>1595</v>
      </c>
      <c r="D660" t="s">
        <v>156</v>
      </c>
      <c r="E660" t="s">
        <v>1596</v>
      </c>
      <c r="F660" t="s">
        <v>5247</v>
      </c>
      <c r="G660" t="s">
        <v>4962</v>
      </c>
      <c r="H660" t="s">
        <v>5535</v>
      </c>
      <c r="I660" s="1">
        <v>378</v>
      </c>
      <c r="J660" s="1">
        <v>12457.91</v>
      </c>
    </row>
    <row r="661" spans="1:10">
      <c r="A661" t="s">
        <v>60</v>
      </c>
      <c r="B661" t="s">
        <v>67</v>
      </c>
      <c r="C661" t="s">
        <v>1335</v>
      </c>
      <c r="D661" t="s">
        <v>20</v>
      </c>
      <c r="E661" t="s">
        <v>1598</v>
      </c>
      <c r="F661" t="s">
        <v>5065</v>
      </c>
      <c r="G661" t="s">
        <v>5014</v>
      </c>
      <c r="H661" t="s">
        <v>5535</v>
      </c>
      <c r="I661" s="1">
        <v>307</v>
      </c>
      <c r="J661" s="1">
        <v>12407.3</v>
      </c>
    </row>
    <row r="662" spans="1:10">
      <c r="A662" t="s">
        <v>253</v>
      </c>
      <c r="C662" t="s">
        <v>791</v>
      </c>
      <c r="D662" t="s">
        <v>255</v>
      </c>
      <c r="E662" t="s">
        <v>1599</v>
      </c>
      <c r="F662" t="s">
        <v>4979</v>
      </c>
      <c r="G662" t="s">
        <v>4962</v>
      </c>
      <c r="H662" t="s">
        <v>5535</v>
      </c>
      <c r="I662" s="1">
        <v>382</v>
      </c>
      <c r="J662" s="1">
        <v>12403.54</v>
      </c>
    </row>
    <row r="663" spans="1:10">
      <c r="A663" t="s">
        <v>26</v>
      </c>
      <c r="B663" t="s">
        <v>72</v>
      </c>
      <c r="C663" t="s">
        <v>1007</v>
      </c>
      <c r="D663" t="s">
        <v>79</v>
      </c>
      <c r="E663" t="s">
        <v>1600</v>
      </c>
      <c r="F663" t="s">
        <v>4981</v>
      </c>
      <c r="G663" t="s">
        <v>5015</v>
      </c>
      <c r="H663" t="s">
        <v>5535</v>
      </c>
      <c r="I663" s="1">
        <v>1056</v>
      </c>
      <c r="J663" s="1">
        <v>12398.7</v>
      </c>
    </row>
    <row r="664" spans="1:10">
      <c r="A664" t="s">
        <v>10</v>
      </c>
      <c r="B664" t="s">
        <v>38</v>
      </c>
      <c r="C664" t="s">
        <v>1369</v>
      </c>
      <c r="D664" t="s">
        <v>13</v>
      </c>
      <c r="E664" t="s">
        <v>1602</v>
      </c>
      <c r="F664" t="s">
        <v>5248</v>
      </c>
      <c r="G664" t="s">
        <v>5249</v>
      </c>
      <c r="H664" t="s">
        <v>5538</v>
      </c>
      <c r="I664" s="1">
        <v>392</v>
      </c>
      <c r="J664" s="1">
        <v>12387.2</v>
      </c>
    </row>
    <row r="665" spans="1:10">
      <c r="A665" t="s">
        <v>7</v>
      </c>
      <c r="B665" t="s">
        <v>116</v>
      </c>
      <c r="C665" t="s">
        <v>119</v>
      </c>
      <c r="D665" t="s">
        <v>37</v>
      </c>
      <c r="E665" t="s">
        <v>1604</v>
      </c>
      <c r="F665" t="s">
        <v>5250</v>
      </c>
      <c r="G665" t="s">
        <v>4962</v>
      </c>
      <c r="H665" t="s">
        <v>5535</v>
      </c>
      <c r="I665" s="1">
        <v>97</v>
      </c>
      <c r="J665" s="1">
        <v>12352.42</v>
      </c>
    </row>
    <row r="666" spans="1:10">
      <c r="A666" t="s">
        <v>7</v>
      </c>
      <c r="B666" t="s">
        <v>30</v>
      </c>
      <c r="C666" t="s">
        <v>1605</v>
      </c>
      <c r="D666" t="s">
        <v>37</v>
      </c>
      <c r="E666" t="s">
        <v>1606</v>
      </c>
      <c r="F666" t="s">
        <v>5143</v>
      </c>
      <c r="G666" t="s">
        <v>4962</v>
      </c>
      <c r="H666" t="s">
        <v>5535</v>
      </c>
      <c r="I666" s="1">
        <v>85</v>
      </c>
      <c r="J666" s="1">
        <v>12348.48</v>
      </c>
    </row>
    <row r="667" spans="1:10">
      <c r="A667" t="s">
        <v>7</v>
      </c>
      <c r="B667" t="s">
        <v>30</v>
      </c>
      <c r="C667" t="s">
        <v>1536</v>
      </c>
      <c r="D667" t="s">
        <v>111</v>
      </c>
      <c r="E667" t="s">
        <v>1607</v>
      </c>
      <c r="F667" t="s">
        <v>5251</v>
      </c>
      <c r="G667" t="s">
        <v>4962</v>
      </c>
      <c r="H667" t="s">
        <v>5535</v>
      </c>
      <c r="I667" s="1">
        <v>90</v>
      </c>
      <c r="J667" s="1">
        <v>12347.51</v>
      </c>
    </row>
    <row r="668" spans="1:10">
      <c r="A668" t="s">
        <v>7</v>
      </c>
      <c r="B668" t="s">
        <v>30</v>
      </c>
      <c r="C668" t="s">
        <v>1427</v>
      </c>
      <c r="D668" t="s">
        <v>88</v>
      </c>
      <c r="E668" t="s">
        <v>1608</v>
      </c>
      <c r="F668" t="s">
        <v>5252</v>
      </c>
      <c r="G668" t="s">
        <v>4962</v>
      </c>
      <c r="H668" t="s">
        <v>5535</v>
      </c>
      <c r="I668" s="1">
        <v>171</v>
      </c>
      <c r="J668" s="1">
        <v>12336.92</v>
      </c>
    </row>
    <row r="669" spans="1:10">
      <c r="A669" t="s">
        <v>60</v>
      </c>
      <c r="B669" t="s">
        <v>278</v>
      </c>
      <c r="C669" t="s">
        <v>1241</v>
      </c>
      <c r="D669" t="s">
        <v>20</v>
      </c>
      <c r="E669" t="s">
        <v>1609</v>
      </c>
      <c r="F669" t="s">
        <v>4973</v>
      </c>
      <c r="G669" t="s">
        <v>5006</v>
      </c>
      <c r="H669" t="s">
        <v>5535</v>
      </c>
      <c r="I669" s="1">
        <v>261</v>
      </c>
      <c r="J669" s="1">
        <v>12331.7</v>
      </c>
    </row>
    <row r="670" spans="1:10">
      <c r="A670" t="s">
        <v>39</v>
      </c>
      <c r="B670" t="s">
        <v>30</v>
      </c>
      <c r="C670" t="s">
        <v>1610</v>
      </c>
      <c r="D670" t="s">
        <v>349</v>
      </c>
      <c r="E670" t="s">
        <v>1611</v>
      </c>
      <c r="F670" t="s">
        <v>4966</v>
      </c>
      <c r="G670" t="s">
        <v>4962</v>
      </c>
      <c r="H670" t="s">
        <v>5535</v>
      </c>
      <c r="I670" s="1">
        <v>271</v>
      </c>
      <c r="J670" s="1">
        <v>12329.13</v>
      </c>
    </row>
    <row r="671" spans="1:10">
      <c r="A671" t="s">
        <v>26</v>
      </c>
      <c r="B671" t="s">
        <v>71</v>
      </c>
      <c r="C671" t="s">
        <v>1612</v>
      </c>
      <c r="D671" t="s">
        <v>35</v>
      </c>
      <c r="E671" t="s">
        <v>1613</v>
      </c>
      <c r="F671" t="s">
        <v>4963</v>
      </c>
      <c r="G671" t="s">
        <v>4977</v>
      </c>
      <c r="H671" t="s">
        <v>5535</v>
      </c>
      <c r="I671" s="1">
        <v>291</v>
      </c>
      <c r="J671" s="1">
        <v>12309.3</v>
      </c>
    </row>
    <row r="672" spans="1:10">
      <c r="A672" t="s">
        <v>54</v>
      </c>
      <c r="B672" t="s">
        <v>29</v>
      </c>
      <c r="C672" t="s">
        <v>55</v>
      </c>
      <c r="D672" t="s">
        <v>56</v>
      </c>
      <c r="E672" t="s">
        <v>1614</v>
      </c>
      <c r="F672" t="s">
        <v>4980</v>
      </c>
      <c r="G672" t="s">
        <v>4967</v>
      </c>
      <c r="H672" t="s">
        <v>5535</v>
      </c>
      <c r="I672" s="1">
        <v>629</v>
      </c>
      <c r="J672" s="1">
        <v>12306.57</v>
      </c>
    </row>
    <row r="673" spans="1:10">
      <c r="A673" t="s">
        <v>7</v>
      </c>
      <c r="B673" t="s">
        <v>116</v>
      </c>
      <c r="C673" t="s">
        <v>1436</v>
      </c>
      <c r="D673" t="s">
        <v>24</v>
      </c>
      <c r="E673" t="s">
        <v>1615</v>
      </c>
      <c r="F673" t="s">
        <v>4970</v>
      </c>
      <c r="G673" t="s">
        <v>4962</v>
      </c>
      <c r="H673" t="s">
        <v>5535</v>
      </c>
      <c r="I673" s="1">
        <v>83</v>
      </c>
      <c r="J673" s="1">
        <v>12278.59</v>
      </c>
    </row>
    <row r="674" spans="1:10">
      <c r="A674" t="s">
        <v>18</v>
      </c>
      <c r="B674" t="s">
        <v>30</v>
      </c>
      <c r="C674" t="s">
        <v>120</v>
      </c>
      <c r="D674" t="s">
        <v>20</v>
      </c>
      <c r="E674" t="s">
        <v>1616</v>
      </c>
      <c r="F674" t="s">
        <v>4970</v>
      </c>
      <c r="G674" t="s">
        <v>5003</v>
      </c>
      <c r="H674" t="s">
        <v>5535</v>
      </c>
      <c r="I674" s="1">
        <v>281</v>
      </c>
      <c r="J674" s="1">
        <v>12278.27</v>
      </c>
    </row>
    <row r="675" spans="1:10">
      <c r="A675" t="s">
        <v>18</v>
      </c>
      <c r="B675" t="s">
        <v>29</v>
      </c>
      <c r="C675" t="s">
        <v>1617</v>
      </c>
      <c r="D675" t="s">
        <v>20</v>
      </c>
      <c r="E675" t="s">
        <v>1618</v>
      </c>
      <c r="F675" t="s">
        <v>5174</v>
      </c>
      <c r="G675" t="s">
        <v>4967</v>
      </c>
      <c r="H675" t="s">
        <v>5535</v>
      </c>
      <c r="I675" s="1">
        <v>506</v>
      </c>
      <c r="J675" s="1">
        <v>12248.71</v>
      </c>
    </row>
    <row r="676" spans="1:10">
      <c r="A676" t="s">
        <v>18</v>
      </c>
      <c r="B676" t="s">
        <v>30</v>
      </c>
      <c r="C676" t="s">
        <v>644</v>
      </c>
      <c r="D676" t="s">
        <v>35</v>
      </c>
      <c r="E676" t="s">
        <v>1619</v>
      </c>
      <c r="F676" t="s">
        <v>5023</v>
      </c>
      <c r="G676" t="s">
        <v>4977</v>
      </c>
      <c r="H676" t="s">
        <v>5535</v>
      </c>
      <c r="I676" s="1">
        <v>182</v>
      </c>
      <c r="J676" s="1">
        <v>12227.89</v>
      </c>
    </row>
    <row r="677" spans="1:10">
      <c r="A677" t="s">
        <v>32</v>
      </c>
      <c r="B677" t="s">
        <v>108</v>
      </c>
      <c r="C677" t="s">
        <v>1620</v>
      </c>
      <c r="D677" t="s">
        <v>79</v>
      </c>
      <c r="E677" t="s">
        <v>1621</v>
      </c>
      <c r="F677" t="s">
        <v>4973</v>
      </c>
      <c r="G677" t="s">
        <v>4967</v>
      </c>
      <c r="H677" t="s">
        <v>5535</v>
      </c>
      <c r="I677" s="1">
        <v>318</v>
      </c>
      <c r="J677" s="1">
        <v>12192.04</v>
      </c>
    </row>
    <row r="678" spans="1:10">
      <c r="A678" t="s">
        <v>7</v>
      </c>
      <c r="B678" t="s">
        <v>30</v>
      </c>
      <c r="C678" t="s">
        <v>769</v>
      </c>
      <c r="D678" t="s">
        <v>219</v>
      </c>
      <c r="E678" t="s">
        <v>1622</v>
      </c>
      <c r="F678" t="s">
        <v>4963</v>
      </c>
      <c r="G678" t="s">
        <v>4962</v>
      </c>
      <c r="H678" t="s">
        <v>5535</v>
      </c>
      <c r="I678" s="1">
        <v>101</v>
      </c>
      <c r="J678" s="1">
        <v>12148.37</v>
      </c>
    </row>
    <row r="679" spans="1:10">
      <c r="A679" t="s">
        <v>18</v>
      </c>
      <c r="B679" t="s">
        <v>61</v>
      </c>
      <c r="C679" t="s">
        <v>1333</v>
      </c>
      <c r="D679" t="s">
        <v>20</v>
      </c>
      <c r="E679" t="s">
        <v>1623</v>
      </c>
      <c r="F679" t="s">
        <v>5048</v>
      </c>
      <c r="G679" t="s">
        <v>4967</v>
      </c>
      <c r="H679" t="s">
        <v>5541</v>
      </c>
      <c r="I679" s="1">
        <v>490</v>
      </c>
      <c r="J679" s="1">
        <v>12145.98</v>
      </c>
    </row>
    <row r="680" spans="1:10">
      <c r="A680" t="s">
        <v>18</v>
      </c>
      <c r="B680" t="s">
        <v>30</v>
      </c>
      <c r="C680" t="s">
        <v>835</v>
      </c>
      <c r="D680" t="s">
        <v>20</v>
      </c>
      <c r="E680" t="s">
        <v>1624</v>
      </c>
      <c r="F680" t="s">
        <v>5033</v>
      </c>
      <c r="G680" t="s">
        <v>5003</v>
      </c>
      <c r="H680" t="s">
        <v>5535</v>
      </c>
      <c r="I680" s="1">
        <v>160</v>
      </c>
      <c r="J680" s="1">
        <v>12119.76</v>
      </c>
    </row>
    <row r="681" spans="1:10">
      <c r="A681" t="s">
        <v>26</v>
      </c>
      <c r="B681" t="s">
        <v>38</v>
      </c>
      <c r="C681" t="s">
        <v>444</v>
      </c>
      <c r="D681" t="s">
        <v>58</v>
      </c>
      <c r="E681" t="s">
        <v>1625</v>
      </c>
      <c r="F681" t="s">
        <v>5009</v>
      </c>
      <c r="G681" t="s">
        <v>5006</v>
      </c>
      <c r="H681" t="s">
        <v>5535</v>
      </c>
      <c r="I681" s="1">
        <v>211</v>
      </c>
      <c r="J681" s="1">
        <v>12115.16</v>
      </c>
    </row>
    <row r="682" spans="1:10">
      <c r="A682" t="s">
        <v>18</v>
      </c>
      <c r="B682" t="s">
        <v>30</v>
      </c>
      <c r="C682" t="s">
        <v>925</v>
      </c>
      <c r="D682" t="s">
        <v>20</v>
      </c>
      <c r="E682" t="s">
        <v>1627</v>
      </c>
      <c r="F682" t="s">
        <v>5004</v>
      </c>
      <c r="G682" t="s">
        <v>5003</v>
      </c>
      <c r="H682" t="s">
        <v>5535</v>
      </c>
      <c r="I682" s="1">
        <v>136</v>
      </c>
      <c r="J682" s="1">
        <v>12114.09</v>
      </c>
    </row>
    <row r="683" spans="1:10">
      <c r="A683" t="s">
        <v>18</v>
      </c>
      <c r="B683" t="s">
        <v>29</v>
      </c>
      <c r="C683" t="s">
        <v>1409</v>
      </c>
      <c r="D683" t="s">
        <v>20</v>
      </c>
      <c r="E683" t="s">
        <v>1628</v>
      </c>
      <c r="F683" t="s">
        <v>5061</v>
      </c>
      <c r="G683" t="s">
        <v>5003</v>
      </c>
      <c r="H683" t="s">
        <v>5535</v>
      </c>
      <c r="I683" s="1">
        <v>244</v>
      </c>
      <c r="J683" s="1">
        <v>12105.68</v>
      </c>
    </row>
    <row r="684" spans="1:10">
      <c r="A684" t="s">
        <v>7</v>
      </c>
      <c r="B684" t="s">
        <v>11</v>
      </c>
      <c r="C684" t="s">
        <v>1629</v>
      </c>
      <c r="D684" t="s">
        <v>1630</v>
      </c>
      <c r="E684" t="s">
        <v>1631</v>
      </c>
      <c r="F684" t="s">
        <v>4968</v>
      </c>
      <c r="G684" t="s">
        <v>5255</v>
      </c>
      <c r="H684" t="s">
        <v>5535</v>
      </c>
      <c r="I684" s="1">
        <v>65</v>
      </c>
      <c r="J684" s="1">
        <v>12049.97</v>
      </c>
    </row>
    <row r="685" spans="1:10">
      <c r="A685" t="s">
        <v>1632</v>
      </c>
      <c r="B685" t="s">
        <v>30</v>
      </c>
      <c r="C685" t="s">
        <v>1633</v>
      </c>
      <c r="D685" t="s">
        <v>1632</v>
      </c>
      <c r="E685" t="s">
        <v>1634</v>
      </c>
      <c r="F685" t="s">
        <v>5256</v>
      </c>
      <c r="G685" t="s">
        <v>5257</v>
      </c>
      <c r="H685" t="s">
        <v>5535</v>
      </c>
      <c r="I685" s="1">
        <v>134</v>
      </c>
      <c r="J685" s="1">
        <v>12004.93</v>
      </c>
    </row>
    <row r="686" spans="1:10">
      <c r="A686" t="s">
        <v>18</v>
      </c>
      <c r="B686" t="s">
        <v>30</v>
      </c>
      <c r="C686" t="s">
        <v>1416</v>
      </c>
      <c r="D686" t="s">
        <v>20</v>
      </c>
      <c r="E686" t="s">
        <v>1635</v>
      </c>
      <c r="F686" t="s">
        <v>5028</v>
      </c>
      <c r="G686" t="s">
        <v>4972</v>
      </c>
      <c r="H686" t="s">
        <v>5535</v>
      </c>
      <c r="I686" s="1">
        <v>245</v>
      </c>
      <c r="J686" s="1">
        <v>11991.55</v>
      </c>
    </row>
    <row r="687" spans="1:10">
      <c r="A687" t="s">
        <v>18</v>
      </c>
      <c r="B687" t="s">
        <v>11</v>
      </c>
      <c r="C687" t="s">
        <v>555</v>
      </c>
      <c r="D687" t="s">
        <v>20</v>
      </c>
      <c r="E687" t="s">
        <v>1636</v>
      </c>
      <c r="F687" t="s">
        <v>4963</v>
      </c>
      <c r="G687" t="s">
        <v>4990</v>
      </c>
      <c r="H687" t="s">
        <v>5535</v>
      </c>
      <c r="I687" s="1">
        <v>187</v>
      </c>
      <c r="J687" s="1">
        <v>11989.08</v>
      </c>
    </row>
    <row r="688" spans="1:10">
      <c r="A688" t="s">
        <v>253</v>
      </c>
      <c r="B688" t="s">
        <v>259</v>
      </c>
      <c r="C688" t="s">
        <v>1067</v>
      </c>
      <c r="D688" t="s">
        <v>255</v>
      </c>
      <c r="E688" t="s">
        <v>1637</v>
      </c>
      <c r="F688" t="s">
        <v>4963</v>
      </c>
      <c r="G688" t="s">
        <v>5201</v>
      </c>
      <c r="H688" t="s">
        <v>5535</v>
      </c>
      <c r="I688" s="1">
        <v>375</v>
      </c>
      <c r="J688" s="1">
        <v>11985.12</v>
      </c>
    </row>
    <row r="689" spans="1:10">
      <c r="A689" t="s">
        <v>18</v>
      </c>
      <c r="B689" t="s">
        <v>814</v>
      </c>
      <c r="C689" t="s">
        <v>1638</v>
      </c>
      <c r="D689" t="s">
        <v>95</v>
      </c>
      <c r="E689" t="s">
        <v>1639</v>
      </c>
      <c r="F689" t="s">
        <v>5258</v>
      </c>
      <c r="G689" t="s">
        <v>4977</v>
      </c>
      <c r="H689" t="s">
        <v>5535</v>
      </c>
      <c r="I689" s="1">
        <v>130</v>
      </c>
      <c r="J689" s="1">
        <v>11983.5</v>
      </c>
    </row>
    <row r="690" spans="1:10">
      <c r="A690" t="s">
        <v>18</v>
      </c>
      <c r="B690" t="s">
        <v>29</v>
      </c>
      <c r="C690" t="s">
        <v>1324</v>
      </c>
      <c r="D690" t="s">
        <v>20</v>
      </c>
      <c r="E690" t="s">
        <v>1640</v>
      </c>
      <c r="F690" t="s">
        <v>5204</v>
      </c>
      <c r="G690" t="s">
        <v>5003</v>
      </c>
      <c r="H690" t="s">
        <v>5535</v>
      </c>
      <c r="I690" s="1">
        <v>164</v>
      </c>
      <c r="J690" s="1">
        <v>11980.28</v>
      </c>
    </row>
    <row r="691" spans="1:10">
      <c r="A691" t="s">
        <v>18</v>
      </c>
      <c r="B691" t="s">
        <v>11</v>
      </c>
      <c r="C691" t="s">
        <v>1641</v>
      </c>
      <c r="D691" t="s">
        <v>20</v>
      </c>
      <c r="E691" t="s">
        <v>1642</v>
      </c>
      <c r="F691" t="s">
        <v>4969</v>
      </c>
      <c r="G691" t="s">
        <v>4977</v>
      </c>
      <c r="H691" t="s">
        <v>5535</v>
      </c>
      <c r="I691" s="1">
        <v>163</v>
      </c>
      <c r="J691" s="1">
        <v>11971.09</v>
      </c>
    </row>
    <row r="692" spans="1:10">
      <c r="A692" t="s">
        <v>54</v>
      </c>
      <c r="B692" t="s">
        <v>38</v>
      </c>
      <c r="C692" t="s">
        <v>1301</v>
      </c>
      <c r="D692" t="s">
        <v>56</v>
      </c>
      <c r="E692" t="s">
        <v>1643</v>
      </c>
      <c r="F692" t="s">
        <v>4973</v>
      </c>
      <c r="G692" t="s">
        <v>4967</v>
      </c>
      <c r="H692" t="s">
        <v>5535</v>
      </c>
      <c r="I692" s="1">
        <v>315</v>
      </c>
      <c r="J692" s="1">
        <v>11957.05</v>
      </c>
    </row>
    <row r="693" spans="1:10">
      <c r="A693" t="s">
        <v>18</v>
      </c>
      <c r="B693" t="s">
        <v>11</v>
      </c>
      <c r="C693" t="s">
        <v>807</v>
      </c>
      <c r="D693" t="s">
        <v>35</v>
      </c>
      <c r="E693" t="s">
        <v>1644</v>
      </c>
      <c r="F693" t="s">
        <v>4989</v>
      </c>
      <c r="G693" t="s">
        <v>4990</v>
      </c>
      <c r="H693" t="s">
        <v>5535</v>
      </c>
      <c r="I693" s="1">
        <v>177</v>
      </c>
      <c r="J693" s="1">
        <v>11956.15</v>
      </c>
    </row>
    <row r="694" spans="1:10">
      <c r="A694" t="s">
        <v>18</v>
      </c>
      <c r="B694" t="s">
        <v>192</v>
      </c>
      <c r="C694" t="s">
        <v>391</v>
      </c>
      <c r="D694" t="s">
        <v>20</v>
      </c>
      <c r="E694" t="s">
        <v>1645</v>
      </c>
      <c r="F694" t="s">
        <v>4981</v>
      </c>
      <c r="G694" t="s">
        <v>5003</v>
      </c>
      <c r="H694" t="s">
        <v>5537</v>
      </c>
      <c r="I694" s="1">
        <v>57</v>
      </c>
      <c r="J694" s="1">
        <v>11941.32</v>
      </c>
    </row>
    <row r="695" spans="1:10">
      <c r="A695" t="s">
        <v>18</v>
      </c>
      <c r="B695" t="s">
        <v>61</v>
      </c>
      <c r="C695" t="s">
        <v>1333</v>
      </c>
      <c r="D695" t="s">
        <v>20</v>
      </c>
      <c r="E695" t="s">
        <v>1646</v>
      </c>
      <c r="F695" t="s">
        <v>5048</v>
      </c>
      <c r="G695" t="s">
        <v>4972</v>
      </c>
      <c r="H695" t="s">
        <v>5541</v>
      </c>
      <c r="I695" s="1">
        <v>389</v>
      </c>
      <c r="J695" s="1">
        <v>11937.94</v>
      </c>
    </row>
    <row r="696" spans="1:10">
      <c r="A696" t="s">
        <v>154</v>
      </c>
      <c r="B696" t="s">
        <v>155</v>
      </c>
      <c r="C696" t="s">
        <v>751</v>
      </c>
      <c r="D696" t="s">
        <v>20</v>
      </c>
      <c r="E696" t="s">
        <v>1647</v>
      </c>
      <c r="F696" t="s">
        <v>5167</v>
      </c>
      <c r="G696" t="s">
        <v>5003</v>
      </c>
      <c r="H696" t="s">
        <v>5535</v>
      </c>
      <c r="I696" s="1">
        <v>114</v>
      </c>
      <c r="J696" s="1">
        <v>11936.5</v>
      </c>
    </row>
    <row r="697" spans="1:10">
      <c r="A697" t="s">
        <v>7</v>
      </c>
      <c r="B697" t="s">
        <v>30</v>
      </c>
      <c r="C697" t="s">
        <v>1648</v>
      </c>
      <c r="D697" t="s">
        <v>43</v>
      </c>
      <c r="E697" t="s">
        <v>1649</v>
      </c>
      <c r="F697" t="s">
        <v>4997</v>
      </c>
      <c r="G697" t="s">
        <v>4962</v>
      </c>
      <c r="H697" t="s">
        <v>5535</v>
      </c>
      <c r="I697" s="1">
        <v>47</v>
      </c>
      <c r="J697" s="1">
        <v>11923.08</v>
      </c>
    </row>
    <row r="698" spans="1:10">
      <c r="A698" t="s">
        <v>26</v>
      </c>
      <c r="B698" t="s">
        <v>72</v>
      </c>
      <c r="C698" t="s">
        <v>1488</v>
      </c>
      <c r="D698" t="s">
        <v>20</v>
      </c>
      <c r="E698" t="s">
        <v>1650</v>
      </c>
      <c r="F698" t="s">
        <v>4979</v>
      </c>
      <c r="G698" t="s">
        <v>4990</v>
      </c>
      <c r="H698" t="s">
        <v>5541</v>
      </c>
      <c r="I698" s="1">
        <v>311</v>
      </c>
      <c r="J698" s="1">
        <v>11920.63</v>
      </c>
    </row>
    <row r="699" spans="1:10">
      <c r="A699" t="s">
        <v>253</v>
      </c>
      <c r="C699" t="s">
        <v>775</v>
      </c>
      <c r="D699" t="s">
        <v>255</v>
      </c>
      <c r="E699" t="s">
        <v>1651</v>
      </c>
      <c r="F699" t="s">
        <v>5259</v>
      </c>
      <c r="G699" t="s">
        <v>5260</v>
      </c>
      <c r="H699" t="s">
        <v>5535</v>
      </c>
      <c r="I699" s="1">
        <v>305</v>
      </c>
      <c r="J699" s="1">
        <v>11895</v>
      </c>
    </row>
    <row r="700" spans="1:10">
      <c r="A700" t="s">
        <v>32</v>
      </c>
      <c r="B700" t="s">
        <v>33</v>
      </c>
      <c r="C700" t="s">
        <v>1652</v>
      </c>
      <c r="D700" t="s">
        <v>20</v>
      </c>
      <c r="E700" t="s">
        <v>1653</v>
      </c>
      <c r="F700" t="s">
        <v>4973</v>
      </c>
      <c r="G700" t="s">
        <v>4977</v>
      </c>
      <c r="H700" t="s">
        <v>5535</v>
      </c>
      <c r="I700" s="1">
        <v>286</v>
      </c>
      <c r="J700" s="1">
        <v>11876.46</v>
      </c>
    </row>
    <row r="701" spans="1:10">
      <c r="A701" t="s">
        <v>60</v>
      </c>
      <c r="B701" t="s">
        <v>72</v>
      </c>
      <c r="C701" t="s">
        <v>1654</v>
      </c>
      <c r="D701" t="s">
        <v>20</v>
      </c>
      <c r="E701" t="s">
        <v>1655</v>
      </c>
      <c r="F701" t="s">
        <v>5136</v>
      </c>
      <c r="G701" t="s">
        <v>4990</v>
      </c>
      <c r="H701" t="s">
        <v>5535</v>
      </c>
      <c r="I701" s="1">
        <v>485</v>
      </c>
      <c r="J701" s="1">
        <v>11864.35</v>
      </c>
    </row>
    <row r="702" spans="1:10">
      <c r="A702" t="s">
        <v>32</v>
      </c>
      <c r="B702" t="s">
        <v>33</v>
      </c>
      <c r="C702" t="s">
        <v>1656</v>
      </c>
      <c r="D702" t="s">
        <v>34</v>
      </c>
      <c r="E702" t="s">
        <v>1657</v>
      </c>
      <c r="F702" t="s">
        <v>4973</v>
      </c>
      <c r="G702" t="s">
        <v>4972</v>
      </c>
      <c r="H702" t="s">
        <v>5535</v>
      </c>
      <c r="I702" s="1">
        <v>496</v>
      </c>
      <c r="J702" s="1">
        <v>11862.38</v>
      </c>
    </row>
    <row r="703" spans="1:10">
      <c r="A703" t="s">
        <v>18</v>
      </c>
      <c r="B703" t="s">
        <v>30</v>
      </c>
      <c r="C703" t="s">
        <v>835</v>
      </c>
      <c r="D703" t="s">
        <v>20</v>
      </c>
      <c r="E703" t="s">
        <v>1660</v>
      </c>
      <c r="F703" t="s">
        <v>5033</v>
      </c>
      <c r="G703" t="s">
        <v>4967</v>
      </c>
      <c r="H703" t="s">
        <v>5535</v>
      </c>
      <c r="I703" s="1">
        <v>152</v>
      </c>
      <c r="J703" s="1">
        <v>11809.31</v>
      </c>
    </row>
    <row r="704" spans="1:10">
      <c r="A704" t="s">
        <v>18</v>
      </c>
      <c r="B704" t="s">
        <v>30</v>
      </c>
      <c r="C704" t="s">
        <v>1185</v>
      </c>
      <c r="D704" t="s">
        <v>95</v>
      </c>
      <c r="E704" t="s">
        <v>1661</v>
      </c>
      <c r="F704" t="s">
        <v>4963</v>
      </c>
      <c r="G704" t="s">
        <v>4990</v>
      </c>
      <c r="H704" t="s">
        <v>5535</v>
      </c>
      <c r="I704" s="1">
        <v>248</v>
      </c>
      <c r="J704" s="1">
        <v>11806.98</v>
      </c>
    </row>
    <row r="705" spans="1:10">
      <c r="A705" t="s">
        <v>60</v>
      </c>
      <c r="B705" t="s">
        <v>67</v>
      </c>
      <c r="C705" t="s">
        <v>1335</v>
      </c>
      <c r="D705" t="s">
        <v>35</v>
      </c>
      <c r="E705" t="s">
        <v>1662</v>
      </c>
      <c r="F705" t="s">
        <v>5065</v>
      </c>
      <c r="G705" t="s">
        <v>5014</v>
      </c>
      <c r="H705" t="s">
        <v>5535</v>
      </c>
      <c r="I705" s="1">
        <v>271</v>
      </c>
      <c r="J705" s="1">
        <v>11798.49</v>
      </c>
    </row>
    <row r="706" spans="1:10">
      <c r="A706" t="s">
        <v>18</v>
      </c>
      <c r="B706" t="s">
        <v>29</v>
      </c>
      <c r="C706" t="s">
        <v>1166</v>
      </c>
      <c r="D706" t="s">
        <v>35</v>
      </c>
      <c r="E706" t="s">
        <v>1663</v>
      </c>
      <c r="F706" t="s">
        <v>4988</v>
      </c>
      <c r="G706" t="s">
        <v>4967</v>
      </c>
      <c r="H706" t="s">
        <v>5535</v>
      </c>
      <c r="I706" s="1">
        <v>186</v>
      </c>
      <c r="J706" s="1">
        <v>11791.73</v>
      </c>
    </row>
    <row r="707" spans="1:10">
      <c r="A707" t="s">
        <v>26</v>
      </c>
      <c r="B707" t="s">
        <v>71</v>
      </c>
      <c r="C707" t="s">
        <v>376</v>
      </c>
      <c r="D707" t="s">
        <v>58</v>
      </c>
      <c r="E707" t="s">
        <v>1664</v>
      </c>
      <c r="F707" t="s">
        <v>4979</v>
      </c>
      <c r="G707" t="s">
        <v>5014</v>
      </c>
      <c r="H707" t="s">
        <v>5535</v>
      </c>
      <c r="I707" s="1">
        <v>248</v>
      </c>
      <c r="J707" s="1">
        <v>11768.26</v>
      </c>
    </row>
    <row r="708" spans="1:10">
      <c r="A708" t="s">
        <v>7</v>
      </c>
      <c r="B708" t="s">
        <v>11</v>
      </c>
      <c r="C708" t="s">
        <v>1629</v>
      </c>
      <c r="D708" t="s">
        <v>1630</v>
      </c>
      <c r="E708" t="s">
        <v>1665</v>
      </c>
      <c r="F708" t="s">
        <v>5090</v>
      </c>
      <c r="G708" t="s">
        <v>5261</v>
      </c>
      <c r="H708" t="s">
        <v>5535</v>
      </c>
      <c r="I708" s="1">
        <v>68</v>
      </c>
      <c r="J708" s="1">
        <v>11713.13</v>
      </c>
    </row>
    <row r="709" spans="1:10">
      <c r="A709" t="s">
        <v>18</v>
      </c>
      <c r="B709" t="s">
        <v>30</v>
      </c>
      <c r="C709" t="s">
        <v>302</v>
      </c>
      <c r="D709" t="s">
        <v>95</v>
      </c>
      <c r="E709" t="s">
        <v>1666</v>
      </c>
      <c r="F709" t="s">
        <v>5077</v>
      </c>
      <c r="G709" t="s">
        <v>4990</v>
      </c>
      <c r="H709" t="s">
        <v>5535</v>
      </c>
      <c r="I709" s="1">
        <v>203</v>
      </c>
      <c r="J709" s="1">
        <v>11695.15</v>
      </c>
    </row>
    <row r="710" spans="1:10">
      <c r="A710" t="s">
        <v>253</v>
      </c>
      <c r="B710" t="s">
        <v>259</v>
      </c>
      <c r="C710" t="s">
        <v>428</v>
      </c>
      <c r="D710" t="s">
        <v>255</v>
      </c>
      <c r="E710" t="s">
        <v>1667</v>
      </c>
      <c r="F710" t="s">
        <v>5033</v>
      </c>
      <c r="G710" t="s">
        <v>5184</v>
      </c>
      <c r="H710" t="s">
        <v>5535</v>
      </c>
      <c r="I710" s="1">
        <v>485</v>
      </c>
      <c r="J710" s="1">
        <v>11674.7</v>
      </c>
    </row>
    <row r="711" spans="1:10">
      <c r="A711" t="s">
        <v>74</v>
      </c>
      <c r="B711" t="s">
        <v>38</v>
      </c>
      <c r="C711" t="s">
        <v>1668</v>
      </c>
      <c r="D711" t="s">
        <v>75</v>
      </c>
      <c r="E711" t="s">
        <v>1669</v>
      </c>
      <c r="F711" t="s">
        <v>5013</v>
      </c>
      <c r="G711" t="s">
        <v>4994</v>
      </c>
      <c r="H711" t="s">
        <v>5535</v>
      </c>
      <c r="I711" s="1">
        <v>283</v>
      </c>
      <c r="J711" s="1">
        <v>11674.18</v>
      </c>
    </row>
    <row r="712" spans="1:10">
      <c r="A712" t="s">
        <v>18</v>
      </c>
      <c r="B712" t="s">
        <v>11</v>
      </c>
      <c r="C712" t="s">
        <v>1418</v>
      </c>
      <c r="D712" t="s">
        <v>20</v>
      </c>
      <c r="E712" t="s">
        <v>1670</v>
      </c>
      <c r="F712" t="s">
        <v>4988</v>
      </c>
      <c r="G712" t="s">
        <v>4967</v>
      </c>
      <c r="H712" t="s">
        <v>5535</v>
      </c>
      <c r="I712" s="1">
        <v>173</v>
      </c>
      <c r="J712" s="1">
        <v>11649.08</v>
      </c>
    </row>
    <row r="713" spans="1:10">
      <c r="A713" t="s">
        <v>26</v>
      </c>
      <c r="B713" t="s">
        <v>71</v>
      </c>
      <c r="C713" t="s">
        <v>376</v>
      </c>
      <c r="D713" t="s">
        <v>58</v>
      </c>
      <c r="E713" t="s">
        <v>1671</v>
      </c>
      <c r="F713" t="s">
        <v>5039</v>
      </c>
      <c r="G713" t="s">
        <v>5014</v>
      </c>
      <c r="H713" t="s">
        <v>5535</v>
      </c>
      <c r="I713" s="1">
        <v>253</v>
      </c>
      <c r="J713" s="1">
        <v>11645.02</v>
      </c>
    </row>
    <row r="714" spans="1:10">
      <c r="A714" t="s">
        <v>18</v>
      </c>
      <c r="B714" t="s">
        <v>11</v>
      </c>
      <c r="C714" t="s">
        <v>321</v>
      </c>
      <c r="D714" t="s">
        <v>20</v>
      </c>
      <c r="E714" t="s">
        <v>1672</v>
      </c>
      <c r="F714" t="s">
        <v>4969</v>
      </c>
      <c r="G714" t="s">
        <v>4990</v>
      </c>
      <c r="H714" t="s">
        <v>5535</v>
      </c>
      <c r="I714" s="1">
        <v>170</v>
      </c>
      <c r="J714" s="1">
        <v>11631.67</v>
      </c>
    </row>
    <row r="715" spans="1:10">
      <c r="A715" t="s">
        <v>60</v>
      </c>
      <c r="B715" t="s">
        <v>72</v>
      </c>
      <c r="C715" t="s">
        <v>1673</v>
      </c>
      <c r="D715" t="s">
        <v>20</v>
      </c>
      <c r="E715" t="s">
        <v>1674</v>
      </c>
      <c r="F715" t="s">
        <v>4979</v>
      </c>
      <c r="G715" t="s">
        <v>4990</v>
      </c>
      <c r="H715" t="s">
        <v>5535</v>
      </c>
      <c r="I715" s="1">
        <v>330</v>
      </c>
      <c r="J715" s="1">
        <v>11615.76</v>
      </c>
    </row>
    <row r="716" spans="1:10">
      <c r="A716" t="s">
        <v>26</v>
      </c>
      <c r="B716" t="s">
        <v>108</v>
      </c>
      <c r="C716" t="s">
        <v>1557</v>
      </c>
      <c r="D716" t="s">
        <v>58</v>
      </c>
      <c r="E716" t="s">
        <v>1675</v>
      </c>
      <c r="F716" t="s">
        <v>4963</v>
      </c>
      <c r="G716" t="s">
        <v>4972</v>
      </c>
      <c r="H716" t="s">
        <v>5537</v>
      </c>
      <c r="I716" s="1">
        <v>285</v>
      </c>
      <c r="J716" s="1">
        <v>11605.82</v>
      </c>
    </row>
    <row r="717" spans="1:10">
      <c r="A717" t="s">
        <v>7</v>
      </c>
      <c r="B717" t="s">
        <v>11</v>
      </c>
      <c r="C717" t="s">
        <v>1280</v>
      </c>
      <c r="D717" t="s">
        <v>47</v>
      </c>
      <c r="E717" t="s">
        <v>1676</v>
      </c>
      <c r="F717" t="s">
        <v>4988</v>
      </c>
      <c r="G717" t="s">
        <v>4962</v>
      </c>
      <c r="H717" t="s">
        <v>5535</v>
      </c>
      <c r="I717" s="1">
        <v>49</v>
      </c>
      <c r="J717" s="1">
        <v>11570.63</v>
      </c>
    </row>
    <row r="718" spans="1:10">
      <c r="A718" t="s">
        <v>18</v>
      </c>
      <c r="B718" t="s">
        <v>30</v>
      </c>
      <c r="C718" t="s">
        <v>1189</v>
      </c>
      <c r="D718" t="s">
        <v>20</v>
      </c>
      <c r="E718" t="s">
        <v>1677</v>
      </c>
      <c r="F718" t="s">
        <v>5209</v>
      </c>
      <c r="G718" t="s">
        <v>5003</v>
      </c>
      <c r="H718" t="s">
        <v>5535</v>
      </c>
      <c r="I718" s="1">
        <v>122</v>
      </c>
      <c r="J718" s="1">
        <v>11564.86</v>
      </c>
    </row>
    <row r="719" spans="1:10">
      <c r="A719" t="s">
        <v>26</v>
      </c>
      <c r="B719" t="s">
        <v>72</v>
      </c>
      <c r="C719" t="s">
        <v>1488</v>
      </c>
      <c r="D719" t="s">
        <v>20</v>
      </c>
      <c r="E719" t="s">
        <v>1678</v>
      </c>
      <c r="F719" t="s">
        <v>4979</v>
      </c>
      <c r="G719" t="s">
        <v>4977</v>
      </c>
      <c r="H719" t="s">
        <v>5535</v>
      </c>
      <c r="I719" s="1">
        <v>264</v>
      </c>
      <c r="J719" s="1">
        <v>11563.2</v>
      </c>
    </row>
    <row r="720" spans="1:10">
      <c r="A720" t="s">
        <v>253</v>
      </c>
      <c r="B720" t="s">
        <v>259</v>
      </c>
      <c r="C720" t="s">
        <v>1680</v>
      </c>
      <c r="D720" t="s">
        <v>255</v>
      </c>
      <c r="E720" t="s">
        <v>1681</v>
      </c>
      <c r="F720" t="s">
        <v>5262</v>
      </c>
      <c r="G720" t="s">
        <v>5263</v>
      </c>
      <c r="H720" t="s">
        <v>5535</v>
      </c>
      <c r="I720" s="1">
        <v>305</v>
      </c>
      <c r="J720" s="1">
        <v>11542.73</v>
      </c>
    </row>
    <row r="721" spans="1:10">
      <c r="A721" t="s">
        <v>18</v>
      </c>
      <c r="B721" t="s">
        <v>30</v>
      </c>
      <c r="C721" t="s">
        <v>120</v>
      </c>
      <c r="D721" t="s">
        <v>20</v>
      </c>
      <c r="E721" t="s">
        <v>1683</v>
      </c>
      <c r="F721" t="s">
        <v>4981</v>
      </c>
      <c r="G721" t="s">
        <v>5003</v>
      </c>
      <c r="H721" t="s">
        <v>5535</v>
      </c>
      <c r="I721" s="1">
        <v>228</v>
      </c>
      <c r="J721" s="1">
        <v>11458.52</v>
      </c>
    </row>
    <row r="722" spans="1:10">
      <c r="A722" t="s">
        <v>132</v>
      </c>
      <c r="B722" t="s">
        <v>11</v>
      </c>
      <c r="C722" t="s">
        <v>1685</v>
      </c>
      <c r="D722" t="s">
        <v>406</v>
      </c>
      <c r="E722" t="s">
        <v>1686</v>
      </c>
      <c r="F722" t="s">
        <v>4980</v>
      </c>
      <c r="G722" t="s">
        <v>4962</v>
      </c>
      <c r="H722" t="s">
        <v>5535</v>
      </c>
      <c r="I722" s="1">
        <v>118</v>
      </c>
      <c r="J722" s="1">
        <v>11436.19</v>
      </c>
    </row>
    <row r="723" spans="1:10">
      <c r="A723" t="s">
        <v>60</v>
      </c>
      <c r="B723" t="s">
        <v>72</v>
      </c>
      <c r="C723" t="s">
        <v>217</v>
      </c>
      <c r="D723" t="s">
        <v>20</v>
      </c>
      <c r="E723" t="s">
        <v>1687</v>
      </c>
      <c r="F723" t="s">
        <v>4979</v>
      </c>
      <c r="G723" t="s">
        <v>4990</v>
      </c>
      <c r="H723" t="s">
        <v>5535</v>
      </c>
      <c r="I723" s="1">
        <v>279</v>
      </c>
      <c r="J723" s="1">
        <v>11432.75</v>
      </c>
    </row>
    <row r="724" spans="1:10">
      <c r="A724" t="s">
        <v>26</v>
      </c>
      <c r="B724" t="s">
        <v>30</v>
      </c>
      <c r="C724" t="s">
        <v>1464</v>
      </c>
      <c r="D724" t="s">
        <v>20</v>
      </c>
      <c r="E724" t="s">
        <v>1688</v>
      </c>
      <c r="F724" t="s">
        <v>4963</v>
      </c>
      <c r="G724" t="s">
        <v>4977</v>
      </c>
      <c r="H724" t="s">
        <v>5535</v>
      </c>
      <c r="I724" s="1">
        <v>361</v>
      </c>
      <c r="J724" s="1">
        <v>11429.49</v>
      </c>
    </row>
    <row r="725" spans="1:10">
      <c r="A725" t="s">
        <v>18</v>
      </c>
      <c r="B725" t="s">
        <v>30</v>
      </c>
      <c r="C725" t="s">
        <v>302</v>
      </c>
      <c r="D725" t="s">
        <v>95</v>
      </c>
      <c r="E725" t="s">
        <v>1689</v>
      </c>
      <c r="F725" t="s">
        <v>5077</v>
      </c>
      <c r="G725" t="s">
        <v>4977</v>
      </c>
      <c r="H725" t="s">
        <v>5535</v>
      </c>
      <c r="I725" s="1">
        <v>181</v>
      </c>
      <c r="J725" s="1">
        <v>11417.99</v>
      </c>
    </row>
    <row r="726" spans="1:10">
      <c r="A726" t="s">
        <v>26</v>
      </c>
      <c r="B726" t="s">
        <v>71</v>
      </c>
      <c r="C726" t="s">
        <v>677</v>
      </c>
      <c r="D726" t="s">
        <v>58</v>
      </c>
      <c r="E726" t="s">
        <v>1690</v>
      </c>
      <c r="F726" t="s">
        <v>4979</v>
      </c>
      <c r="G726" t="s">
        <v>5017</v>
      </c>
      <c r="H726" t="s">
        <v>5535</v>
      </c>
      <c r="I726" s="1">
        <v>284</v>
      </c>
      <c r="J726" s="1">
        <v>11344.02</v>
      </c>
    </row>
    <row r="727" spans="1:10">
      <c r="A727" t="s">
        <v>26</v>
      </c>
      <c r="B727" t="s">
        <v>71</v>
      </c>
      <c r="C727" t="s">
        <v>1612</v>
      </c>
      <c r="D727" t="s">
        <v>35</v>
      </c>
      <c r="E727" t="s">
        <v>1691</v>
      </c>
      <c r="F727" t="s">
        <v>4979</v>
      </c>
      <c r="G727" t="s">
        <v>4977</v>
      </c>
      <c r="H727" t="s">
        <v>5535</v>
      </c>
      <c r="I727" s="1">
        <v>251</v>
      </c>
      <c r="J727" s="1">
        <v>11343.71</v>
      </c>
    </row>
    <row r="728" spans="1:10">
      <c r="A728" t="s">
        <v>32</v>
      </c>
      <c r="B728" t="s">
        <v>29</v>
      </c>
      <c r="C728" t="s">
        <v>948</v>
      </c>
      <c r="D728" t="s">
        <v>34</v>
      </c>
      <c r="E728" t="s">
        <v>1692</v>
      </c>
      <c r="F728" t="s">
        <v>4973</v>
      </c>
      <c r="G728" t="s">
        <v>5006</v>
      </c>
      <c r="H728" t="s">
        <v>5535</v>
      </c>
      <c r="I728" s="1">
        <v>718</v>
      </c>
      <c r="J728" s="1">
        <v>11337.05</v>
      </c>
    </row>
    <row r="729" spans="1:10">
      <c r="A729" t="s">
        <v>60</v>
      </c>
      <c r="B729" t="s">
        <v>72</v>
      </c>
      <c r="C729" t="s">
        <v>1171</v>
      </c>
      <c r="D729" t="s">
        <v>20</v>
      </c>
      <c r="E729" t="s">
        <v>1693</v>
      </c>
      <c r="F729" t="s">
        <v>4976</v>
      </c>
      <c r="G729" t="s">
        <v>4977</v>
      </c>
      <c r="H729" t="s">
        <v>5535</v>
      </c>
      <c r="I729" s="1">
        <v>329</v>
      </c>
      <c r="J729" s="1">
        <v>11333.7</v>
      </c>
    </row>
    <row r="730" spans="1:10">
      <c r="A730" t="s">
        <v>7</v>
      </c>
      <c r="B730" t="s">
        <v>8</v>
      </c>
      <c r="C730" t="s">
        <v>1694</v>
      </c>
      <c r="D730" t="s">
        <v>37</v>
      </c>
      <c r="E730" t="s">
        <v>1695</v>
      </c>
      <c r="F730" t="s">
        <v>5040</v>
      </c>
      <c r="G730" t="s">
        <v>4962</v>
      </c>
      <c r="H730" t="s">
        <v>5535</v>
      </c>
      <c r="I730" s="1">
        <v>107</v>
      </c>
      <c r="J730" s="1">
        <v>11331.58</v>
      </c>
    </row>
    <row r="731" spans="1:10">
      <c r="A731" t="s">
        <v>26</v>
      </c>
      <c r="B731" t="s">
        <v>30</v>
      </c>
      <c r="C731" t="s">
        <v>1464</v>
      </c>
      <c r="D731" t="s">
        <v>20</v>
      </c>
      <c r="E731" t="s">
        <v>1697</v>
      </c>
      <c r="F731" t="s">
        <v>4999</v>
      </c>
      <c r="G731" t="s">
        <v>4990</v>
      </c>
      <c r="H731" t="s">
        <v>5535</v>
      </c>
      <c r="I731" s="1">
        <v>406</v>
      </c>
      <c r="J731" s="1">
        <v>11302.56</v>
      </c>
    </row>
    <row r="732" spans="1:10">
      <c r="A732" t="s">
        <v>18</v>
      </c>
      <c r="B732" t="s">
        <v>116</v>
      </c>
      <c r="C732" t="s">
        <v>1451</v>
      </c>
      <c r="D732" t="s">
        <v>20</v>
      </c>
      <c r="E732" t="s">
        <v>1698</v>
      </c>
      <c r="F732" t="s">
        <v>4973</v>
      </c>
      <c r="G732" t="s">
        <v>4967</v>
      </c>
      <c r="H732" t="s">
        <v>5535</v>
      </c>
      <c r="I732" s="1">
        <v>235</v>
      </c>
      <c r="J732" s="1">
        <v>11296.97</v>
      </c>
    </row>
    <row r="733" spans="1:10">
      <c r="A733" t="s">
        <v>7</v>
      </c>
      <c r="B733" t="s">
        <v>30</v>
      </c>
      <c r="C733" t="s">
        <v>1699</v>
      </c>
      <c r="D733" t="s">
        <v>63</v>
      </c>
      <c r="E733" t="s">
        <v>1700</v>
      </c>
      <c r="F733" t="s">
        <v>5009</v>
      </c>
      <c r="G733" t="s">
        <v>4962</v>
      </c>
      <c r="H733" t="s">
        <v>5535</v>
      </c>
      <c r="I733" s="1">
        <v>44</v>
      </c>
      <c r="J733" s="1">
        <v>11293.34</v>
      </c>
    </row>
    <row r="734" spans="1:10">
      <c r="A734" t="s">
        <v>26</v>
      </c>
      <c r="B734" t="s">
        <v>71</v>
      </c>
      <c r="C734" t="s">
        <v>376</v>
      </c>
      <c r="D734" t="s">
        <v>58</v>
      </c>
      <c r="E734" t="s">
        <v>1701</v>
      </c>
      <c r="F734" t="s">
        <v>5005</v>
      </c>
      <c r="G734" t="s">
        <v>5006</v>
      </c>
      <c r="H734" t="s">
        <v>5535</v>
      </c>
      <c r="I734" s="1">
        <v>222</v>
      </c>
      <c r="J734" s="1">
        <v>11292.19</v>
      </c>
    </row>
    <row r="735" spans="1:10">
      <c r="A735" t="s">
        <v>26</v>
      </c>
      <c r="B735" t="s">
        <v>38</v>
      </c>
      <c r="C735" t="s">
        <v>1702</v>
      </c>
      <c r="D735" t="s">
        <v>58</v>
      </c>
      <c r="E735" t="s">
        <v>1703</v>
      </c>
      <c r="F735" t="s">
        <v>4981</v>
      </c>
      <c r="G735" t="s">
        <v>5001</v>
      </c>
      <c r="H735" t="s">
        <v>5541</v>
      </c>
      <c r="I735" s="1">
        <v>927</v>
      </c>
      <c r="J735" s="1">
        <v>11278.98</v>
      </c>
    </row>
    <row r="736" spans="1:10">
      <c r="A736" t="s">
        <v>60</v>
      </c>
      <c r="B736" t="s">
        <v>281</v>
      </c>
      <c r="C736" t="s">
        <v>1705</v>
      </c>
      <c r="D736" t="s">
        <v>20</v>
      </c>
      <c r="E736" t="s">
        <v>1706</v>
      </c>
      <c r="F736" t="s">
        <v>4979</v>
      </c>
      <c r="G736" t="s">
        <v>4990</v>
      </c>
      <c r="H736" t="s">
        <v>5535</v>
      </c>
      <c r="I736" s="1">
        <v>199</v>
      </c>
      <c r="J736" s="1">
        <v>11250.12</v>
      </c>
    </row>
    <row r="737" spans="1:10">
      <c r="A737" t="s">
        <v>7</v>
      </c>
      <c r="B737" t="s">
        <v>11</v>
      </c>
      <c r="C737" t="s">
        <v>1120</v>
      </c>
      <c r="D737" t="s">
        <v>45</v>
      </c>
      <c r="E737" t="s">
        <v>1707</v>
      </c>
      <c r="F737" t="s">
        <v>4970</v>
      </c>
      <c r="G737" t="s">
        <v>4962</v>
      </c>
      <c r="H737" t="s">
        <v>5535</v>
      </c>
      <c r="I737" s="1">
        <v>52</v>
      </c>
      <c r="J737" s="1">
        <v>11248.5</v>
      </c>
    </row>
    <row r="738" spans="1:10">
      <c r="A738" t="s">
        <v>26</v>
      </c>
      <c r="B738" t="s">
        <v>27</v>
      </c>
      <c r="C738" t="s">
        <v>868</v>
      </c>
      <c r="D738" t="s">
        <v>58</v>
      </c>
      <c r="E738" t="s">
        <v>1708</v>
      </c>
      <c r="F738" t="s">
        <v>5024</v>
      </c>
      <c r="G738" t="s">
        <v>5001</v>
      </c>
      <c r="H738" t="s">
        <v>5535</v>
      </c>
      <c r="I738" s="1">
        <v>448</v>
      </c>
      <c r="J738" s="1">
        <v>11236.58</v>
      </c>
    </row>
    <row r="739" spans="1:10">
      <c r="A739" t="s">
        <v>132</v>
      </c>
      <c r="B739" t="s">
        <v>11</v>
      </c>
      <c r="C739" t="s">
        <v>1574</v>
      </c>
      <c r="D739" t="s">
        <v>201</v>
      </c>
      <c r="E739" t="s">
        <v>1709</v>
      </c>
      <c r="F739" t="s">
        <v>5074</v>
      </c>
      <c r="G739" t="s">
        <v>4962</v>
      </c>
      <c r="H739" t="s">
        <v>5535</v>
      </c>
      <c r="I739" s="1">
        <v>52</v>
      </c>
      <c r="J739" s="1">
        <v>11227.26</v>
      </c>
    </row>
    <row r="740" spans="1:10">
      <c r="A740" t="s">
        <v>60</v>
      </c>
      <c r="B740" t="s">
        <v>281</v>
      </c>
      <c r="C740" t="s">
        <v>1705</v>
      </c>
      <c r="D740" t="s">
        <v>20</v>
      </c>
      <c r="E740" t="s">
        <v>1710</v>
      </c>
      <c r="F740" t="s">
        <v>4981</v>
      </c>
      <c r="G740" t="s">
        <v>4990</v>
      </c>
      <c r="H740" t="s">
        <v>5535</v>
      </c>
      <c r="I740" s="1">
        <v>179</v>
      </c>
      <c r="J740" s="1">
        <v>11225.74</v>
      </c>
    </row>
    <row r="741" spans="1:10">
      <c r="A741" t="s">
        <v>18</v>
      </c>
      <c r="B741" t="s">
        <v>30</v>
      </c>
      <c r="C741" t="s">
        <v>82</v>
      </c>
      <c r="D741" t="s">
        <v>35</v>
      </c>
      <c r="E741" t="s">
        <v>1711</v>
      </c>
      <c r="F741" t="s">
        <v>5065</v>
      </c>
      <c r="G741" t="s">
        <v>4977</v>
      </c>
      <c r="H741" t="s">
        <v>5535</v>
      </c>
      <c r="I741" s="1">
        <v>174</v>
      </c>
      <c r="J741" s="1">
        <v>11223.8</v>
      </c>
    </row>
    <row r="742" spans="1:10">
      <c r="A742" t="s">
        <v>18</v>
      </c>
      <c r="B742" t="s">
        <v>61</v>
      </c>
      <c r="C742" t="s">
        <v>1712</v>
      </c>
      <c r="D742" t="s">
        <v>20</v>
      </c>
      <c r="E742" t="s">
        <v>1713</v>
      </c>
      <c r="F742" t="s">
        <v>4989</v>
      </c>
      <c r="G742" t="s">
        <v>4972</v>
      </c>
      <c r="H742" t="s">
        <v>5541</v>
      </c>
      <c r="I742" s="1">
        <v>310</v>
      </c>
      <c r="J742" s="1">
        <v>11185.51</v>
      </c>
    </row>
    <row r="743" spans="1:10">
      <c r="A743" t="s">
        <v>18</v>
      </c>
      <c r="B743" t="s">
        <v>29</v>
      </c>
      <c r="C743" t="s">
        <v>911</v>
      </c>
      <c r="D743" t="s">
        <v>20</v>
      </c>
      <c r="E743" t="s">
        <v>1715</v>
      </c>
      <c r="F743" t="s">
        <v>5079</v>
      </c>
      <c r="G743" t="s">
        <v>5003</v>
      </c>
      <c r="H743" t="s">
        <v>5535</v>
      </c>
      <c r="I743" s="1">
        <v>164</v>
      </c>
      <c r="J743" s="1">
        <v>11170.29</v>
      </c>
    </row>
    <row r="744" spans="1:10">
      <c r="A744" t="s">
        <v>60</v>
      </c>
      <c r="B744" t="s">
        <v>61</v>
      </c>
      <c r="C744" t="s">
        <v>1718</v>
      </c>
      <c r="D744" t="s">
        <v>20</v>
      </c>
      <c r="E744" t="s">
        <v>1719</v>
      </c>
      <c r="F744" t="s">
        <v>4992</v>
      </c>
      <c r="G744" t="s">
        <v>4990</v>
      </c>
      <c r="H744" t="s">
        <v>5541</v>
      </c>
      <c r="I744" s="1">
        <v>351</v>
      </c>
      <c r="J744" s="1">
        <v>11154.01</v>
      </c>
    </row>
    <row r="745" spans="1:10">
      <c r="A745" t="s">
        <v>39</v>
      </c>
      <c r="B745" t="s">
        <v>30</v>
      </c>
      <c r="C745" t="s">
        <v>1720</v>
      </c>
      <c r="D745" t="s">
        <v>349</v>
      </c>
      <c r="E745" t="s">
        <v>1721</v>
      </c>
      <c r="F745" t="s">
        <v>4989</v>
      </c>
      <c r="G745" t="s">
        <v>4962</v>
      </c>
      <c r="H745" t="s">
        <v>5535</v>
      </c>
      <c r="I745" s="1">
        <v>241</v>
      </c>
      <c r="J745" s="1">
        <v>11143.42</v>
      </c>
    </row>
    <row r="746" spans="1:10">
      <c r="A746" t="s">
        <v>18</v>
      </c>
      <c r="B746" t="s">
        <v>11</v>
      </c>
      <c r="C746" t="s">
        <v>555</v>
      </c>
      <c r="D746" t="s">
        <v>20</v>
      </c>
      <c r="E746" t="s">
        <v>1722</v>
      </c>
      <c r="F746" t="s">
        <v>4969</v>
      </c>
      <c r="G746" t="s">
        <v>4990</v>
      </c>
      <c r="H746" t="s">
        <v>5535</v>
      </c>
      <c r="I746" s="1">
        <v>151</v>
      </c>
      <c r="J746" s="1">
        <v>11124.45</v>
      </c>
    </row>
    <row r="747" spans="1:10">
      <c r="A747" t="s">
        <v>54</v>
      </c>
      <c r="B747" t="s">
        <v>29</v>
      </c>
      <c r="C747" t="s">
        <v>1342</v>
      </c>
      <c r="D747" t="s">
        <v>56</v>
      </c>
      <c r="E747" t="s">
        <v>1723</v>
      </c>
      <c r="F747" t="s">
        <v>5264</v>
      </c>
      <c r="G747" t="s">
        <v>4972</v>
      </c>
      <c r="H747" t="s">
        <v>5535</v>
      </c>
      <c r="I747" s="1">
        <v>404</v>
      </c>
      <c r="J747" s="1">
        <v>11045.44</v>
      </c>
    </row>
    <row r="748" spans="1:10">
      <c r="A748" t="s">
        <v>7</v>
      </c>
      <c r="B748" t="s">
        <v>11</v>
      </c>
      <c r="C748" t="s">
        <v>1724</v>
      </c>
      <c r="D748" t="s">
        <v>16</v>
      </c>
      <c r="E748" t="s">
        <v>1725</v>
      </c>
      <c r="F748" t="s">
        <v>4979</v>
      </c>
      <c r="G748" t="s">
        <v>4962</v>
      </c>
      <c r="H748" t="s">
        <v>5535</v>
      </c>
      <c r="I748" s="1">
        <v>84</v>
      </c>
      <c r="J748" s="1">
        <v>11043.87</v>
      </c>
    </row>
    <row r="749" spans="1:10">
      <c r="A749" t="s">
        <v>18</v>
      </c>
      <c r="B749" t="s">
        <v>30</v>
      </c>
      <c r="C749" t="s">
        <v>120</v>
      </c>
      <c r="D749" t="s">
        <v>20</v>
      </c>
      <c r="E749" t="s">
        <v>1726</v>
      </c>
      <c r="F749" t="s">
        <v>5023</v>
      </c>
      <c r="G749" t="s">
        <v>4972</v>
      </c>
      <c r="H749" t="s">
        <v>5535</v>
      </c>
      <c r="I749" s="1">
        <v>267</v>
      </c>
      <c r="J749" s="1">
        <v>11039.13</v>
      </c>
    </row>
    <row r="750" spans="1:10">
      <c r="A750" t="s">
        <v>7</v>
      </c>
      <c r="B750" t="s">
        <v>11</v>
      </c>
      <c r="C750" t="s">
        <v>1629</v>
      </c>
      <c r="D750" t="s">
        <v>1630</v>
      </c>
      <c r="E750" t="s">
        <v>1727</v>
      </c>
      <c r="F750" t="s">
        <v>4968</v>
      </c>
      <c r="G750" t="s">
        <v>5261</v>
      </c>
      <c r="H750" t="s">
        <v>5535</v>
      </c>
      <c r="I750" s="1">
        <v>65</v>
      </c>
      <c r="J750" s="1">
        <v>11010.26</v>
      </c>
    </row>
    <row r="751" spans="1:10">
      <c r="A751" t="s">
        <v>26</v>
      </c>
      <c r="B751" t="s">
        <v>38</v>
      </c>
      <c r="C751" t="s">
        <v>1702</v>
      </c>
      <c r="D751" t="s">
        <v>58</v>
      </c>
      <c r="E751" t="s">
        <v>1728</v>
      </c>
      <c r="F751" t="s">
        <v>4979</v>
      </c>
      <c r="G751" t="s">
        <v>5001</v>
      </c>
      <c r="H751" t="s">
        <v>5541</v>
      </c>
      <c r="I751" s="1">
        <v>981</v>
      </c>
      <c r="J751" s="1">
        <v>10983.15</v>
      </c>
    </row>
    <row r="752" spans="1:10">
      <c r="A752" t="s">
        <v>7</v>
      </c>
      <c r="B752" t="s">
        <v>11</v>
      </c>
      <c r="C752" t="s">
        <v>1629</v>
      </c>
      <c r="D752" t="s">
        <v>1630</v>
      </c>
      <c r="E752" t="s">
        <v>1731</v>
      </c>
      <c r="F752" t="s">
        <v>5090</v>
      </c>
      <c r="G752" t="s">
        <v>5255</v>
      </c>
      <c r="H752" t="s">
        <v>5535</v>
      </c>
      <c r="I752" s="1">
        <v>60</v>
      </c>
      <c r="J752" s="1">
        <v>10964.54</v>
      </c>
    </row>
    <row r="753" spans="1:10">
      <c r="A753" t="s">
        <v>18</v>
      </c>
      <c r="B753" t="s">
        <v>29</v>
      </c>
      <c r="C753" t="s">
        <v>1055</v>
      </c>
      <c r="D753" t="s">
        <v>20</v>
      </c>
      <c r="E753" t="s">
        <v>1733</v>
      </c>
      <c r="F753" t="s">
        <v>4981</v>
      </c>
      <c r="G753" t="s">
        <v>5014</v>
      </c>
      <c r="H753" t="s">
        <v>5535</v>
      </c>
      <c r="I753" s="1">
        <v>279</v>
      </c>
      <c r="J753" s="1">
        <v>10901.73</v>
      </c>
    </row>
    <row r="754" spans="1:10">
      <c r="A754" t="s">
        <v>60</v>
      </c>
      <c r="B754" t="s">
        <v>72</v>
      </c>
      <c r="C754" t="s">
        <v>1122</v>
      </c>
      <c r="D754" t="s">
        <v>20</v>
      </c>
      <c r="E754" t="s">
        <v>1734</v>
      </c>
      <c r="F754" t="s">
        <v>4976</v>
      </c>
      <c r="G754" t="s">
        <v>5015</v>
      </c>
      <c r="H754" t="s">
        <v>5535</v>
      </c>
      <c r="I754" s="1">
        <v>447</v>
      </c>
      <c r="J754" s="1">
        <v>10874.12</v>
      </c>
    </row>
    <row r="755" spans="1:10">
      <c r="A755" t="s">
        <v>26</v>
      </c>
      <c r="B755" t="s">
        <v>612</v>
      </c>
      <c r="C755" t="s">
        <v>1735</v>
      </c>
      <c r="D755" t="s">
        <v>79</v>
      </c>
      <c r="E755" t="s">
        <v>1736</v>
      </c>
      <c r="F755" t="s">
        <v>4963</v>
      </c>
      <c r="G755" t="s">
        <v>4977</v>
      </c>
      <c r="H755" t="s">
        <v>5535</v>
      </c>
      <c r="I755" s="1">
        <v>180</v>
      </c>
      <c r="J755" s="1">
        <v>10862.69</v>
      </c>
    </row>
    <row r="756" spans="1:10">
      <c r="A756" t="s">
        <v>7</v>
      </c>
      <c r="B756" t="s">
        <v>8</v>
      </c>
      <c r="C756" t="s">
        <v>1737</v>
      </c>
      <c r="D756" t="s">
        <v>111</v>
      </c>
      <c r="E756" t="s">
        <v>1738</v>
      </c>
      <c r="F756" t="s">
        <v>5082</v>
      </c>
      <c r="G756" t="s">
        <v>4962</v>
      </c>
      <c r="H756" t="s">
        <v>5535</v>
      </c>
      <c r="I756" s="1">
        <v>46</v>
      </c>
      <c r="J756" s="1">
        <v>10839.08</v>
      </c>
    </row>
    <row r="757" spans="1:10">
      <c r="A757" t="s">
        <v>7</v>
      </c>
      <c r="B757" t="s">
        <v>116</v>
      </c>
      <c r="C757" t="s">
        <v>1739</v>
      </c>
      <c r="D757" t="s">
        <v>70</v>
      </c>
      <c r="E757" t="s">
        <v>1740</v>
      </c>
      <c r="F757" t="s">
        <v>4979</v>
      </c>
      <c r="G757" t="s">
        <v>4962</v>
      </c>
      <c r="H757" t="s">
        <v>5535</v>
      </c>
      <c r="I757" s="1">
        <v>123</v>
      </c>
      <c r="J757" s="1">
        <v>10823.63</v>
      </c>
    </row>
    <row r="758" spans="1:10">
      <c r="A758" t="s">
        <v>18</v>
      </c>
      <c r="B758" t="s">
        <v>30</v>
      </c>
      <c r="C758" t="s">
        <v>1741</v>
      </c>
      <c r="D758" t="s">
        <v>20</v>
      </c>
      <c r="E758" t="s">
        <v>1742</v>
      </c>
      <c r="F758" t="s">
        <v>5266</v>
      </c>
      <c r="G758" t="s">
        <v>4990</v>
      </c>
      <c r="H758" t="s">
        <v>5535</v>
      </c>
      <c r="I758" s="1">
        <v>209</v>
      </c>
      <c r="J758" s="1">
        <v>10814.92</v>
      </c>
    </row>
    <row r="759" spans="1:10">
      <c r="A759" t="s">
        <v>18</v>
      </c>
      <c r="B759" t="s">
        <v>30</v>
      </c>
      <c r="C759" t="s">
        <v>1515</v>
      </c>
      <c r="D759" t="s">
        <v>20</v>
      </c>
      <c r="E759" t="s">
        <v>1743</v>
      </c>
      <c r="F759" t="s">
        <v>4988</v>
      </c>
      <c r="G759" t="s">
        <v>4977</v>
      </c>
      <c r="H759" t="s">
        <v>5535</v>
      </c>
      <c r="I759" s="1">
        <v>205</v>
      </c>
      <c r="J759" s="1">
        <v>10783.59</v>
      </c>
    </row>
    <row r="760" spans="1:10">
      <c r="A760" t="s">
        <v>54</v>
      </c>
      <c r="B760" t="s">
        <v>30</v>
      </c>
      <c r="C760" t="s">
        <v>183</v>
      </c>
      <c r="D760" t="s">
        <v>56</v>
      </c>
      <c r="E760" t="s">
        <v>1745</v>
      </c>
      <c r="F760" t="s">
        <v>5234</v>
      </c>
      <c r="G760" t="s">
        <v>4967</v>
      </c>
      <c r="H760" t="s">
        <v>5535</v>
      </c>
      <c r="I760" s="1">
        <v>153</v>
      </c>
      <c r="J760" s="1">
        <v>10770.63</v>
      </c>
    </row>
    <row r="761" spans="1:10">
      <c r="A761" t="s">
        <v>18</v>
      </c>
      <c r="B761" t="s">
        <v>30</v>
      </c>
      <c r="C761" t="s">
        <v>120</v>
      </c>
      <c r="D761" t="s">
        <v>20</v>
      </c>
      <c r="E761" t="s">
        <v>1746</v>
      </c>
      <c r="F761" t="s">
        <v>4989</v>
      </c>
      <c r="G761" t="s">
        <v>4967</v>
      </c>
      <c r="H761" t="s">
        <v>5535</v>
      </c>
      <c r="I761" s="1">
        <v>226</v>
      </c>
      <c r="J761" s="1">
        <v>10764.63</v>
      </c>
    </row>
    <row r="762" spans="1:10">
      <c r="A762" t="s">
        <v>26</v>
      </c>
      <c r="B762" t="s">
        <v>27</v>
      </c>
      <c r="C762" t="s">
        <v>361</v>
      </c>
      <c r="D762" t="s">
        <v>58</v>
      </c>
      <c r="E762" t="s">
        <v>1747</v>
      </c>
      <c r="F762" t="s">
        <v>4961</v>
      </c>
      <c r="G762" t="s">
        <v>5001</v>
      </c>
      <c r="H762" t="s">
        <v>5535</v>
      </c>
      <c r="I762" s="1">
        <v>301</v>
      </c>
      <c r="J762" s="1">
        <v>10763.39</v>
      </c>
    </row>
    <row r="763" spans="1:10">
      <c r="A763" t="s">
        <v>18</v>
      </c>
      <c r="B763" t="s">
        <v>29</v>
      </c>
      <c r="C763" t="s">
        <v>1166</v>
      </c>
      <c r="D763" t="s">
        <v>35</v>
      </c>
      <c r="E763" t="s">
        <v>1748</v>
      </c>
      <c r="F763" t="s">
        <v>4988</v>
      </c>
      <c r="G763" t="s">
        <v>5003</v>
      </c>
      <c r="H763" t="s">
        <v>5535</v>
      </c>
      <c r="I763" s="1">
        <v>170</v>
      </c>
      <c r="J763" s="1">
        <v>10750.03</v>
      </c>
    </row>
    <row r="764" spans="1:10">
      <c r="A764" t="s">
        <v>18</v>
      </c>
      <c r="B764" t="s">
        <v>30</v>
      </c>
      <c r="C764" t="s">
        <v>120</v>
      </c>
      <c r="D764" t="s">
        <v>20</v>
      </c>
      <c r="E764" t="s">
        <v>1749</v>
      </c>
      <c r="F764" t="s">
        <v>4988</v>
      </c>
      <c r="G764" t="s">
        <v>4967</v>
      </c>
      <c r="H764" t="s">
        <v>5535</v>
      </c>
      <c r="I764" s="1">
        <v>238</v>
      </c>
      <c r="J764" s="1">
        <v>10739.39</v>
      </c>
    </row>
    <row r="765" spans="1:10">
      <c r="A765" t="s">
        <v>18</v>
      </c>
      <c r="B765" t="s">
        <v>11</v>
      </c>
      <c r="C765" t="s">
        <v>1353</v>
      </c>
      <c r="D765" t="s">
        <v>35</v>
      </c>
      <c r="E765" t="s">
        <v>1750</v>
      </c>
      <c r="F765" t="s">
        <v>4970</v>
      </c>
      <c r="G765" t="s">
        <v>4990</v>
      </c>
      <c r="H765" t="s">
        <v>5535</v>
      </c>
      <c r="I765" s="1">
        <v>166</v>
      </c>
      <c r="J765" s="1">
        <v>10737.81</v>
      </c>
    </row>
    <row r="766" spans="1:10">
      <c r="A766" t="s">
        <v>18</v>
      </c>
      <c r="B766" t="s">
        <v>814</v>
      </c>
      <c r="C766" t="s">
        <v>598</v>
      </c>
      <c r="D766" t="s">
        <v>35</v>
      </c>
      <c r="E766" t="s">
        <v>1751</v>
      </c>
      <c r="F766" t="s">
        <v>5180</v>
      </c>
      <c r="G766" t="s">
        <v>4990</v>
      </c>
      <c r="H766" t="s">
        <v>5535</v>
      </c>
      <c r="I766" s="1">
        <v>94</v>
      </c>
      <c r="J766" s="1">
        <v>10735.67</v>
      </c>
    </row>
    <row r="767" spans="1:10">
      <c r="A767" t="s">
        <v>74</v>
      </c>
      <c r="B767" t="s">
        <v>38</v>
      </c>
      <c r="C767" t="s">
        <v>1668</v>
      </c>
      <c r="D767" t="s">
        <v>75</v>
      </c>
      <c r="E767" t="s">
        <v>1752</v>
      </c>
      <c r="F767" t="s">
        <v>4988</v>
      </c>
      <c r="G767" t="s">
        <v>4994</v>
      </c>
      <c r="H767" t="s">
        <v>5535</v>
      </c>
      <c r="I767" s="1">
        <v>269</v>
      </c>
      <c r="J767" s="1">
        <v>10727.35</v>
      </c>
    </row>
    <row r="768" spans="1:10">
      <c r="A768" t="s">
        <v>18</v>
      </c>
      <c r="B768" t="s">
        <v>61</v>
      </c>
      <c r="C768" t="s">
        <v>1411</v>
      </c>
      <c r="D768" t="s">
        <v>20</v>
      </c>
      <c r="E768" t="s">
        <v>1753</v>
      </c>
      <c r="F768" t="s">
        <v>4999</v>
      </c>
      <c r="G768" t="s">
        <v>4967</v>
      </c>
      <c r="H768" t="s">
        <v>5541</v>
      </c>
      <c r="I768" s="1">
        <v>348</v>
      </c>
      <c r="J768" s="1">
        <v>10723.64</v>
      </c>
    </row>
    <row r="769" spans="1:10">
      <c r="A769" t="s">
        <v>18</v>
      </c>
      <c r="B769" t="s">
        <v>19</v>
      </c>
      <c r="C769" t="s">
        <v>889</v>
      </c>
      <c r="D769" t="s">
        <v>20</v>
      </c>
      <c r="E769" t="s">
        <v>1754</v>
      </c>
      <c r="F769" t="s">
        <v>5099</v>
      </c>
      <c r="G769" t="s">
        <v>5015</v>
      </c>
      <c r="H769" t="s">
        <v>5535</v>
      </c>
      <c r="I769" s="1">
        <v>658</v>
      </c>
      <c r="J769" s="1">
        <v>10722.37</v>
      </c>
    </row>
    <row r="770" spans="1:10">
      <c r="A770" t="s">
        <v>18</v>
      </c>
      <c r="B770" t="s">
        <v>30</v>
      </c>
      <c r="C770" t="s">
        <v>341</v>
      </c>
      <c r="D770" t="s">
        <v>95</v>
      </c>
      <c r="E770" t="s">
        <v>1755</v>
      </c>
      <c r="F770" t="s">
        <v>5038</v>
      </c>
      <c r="G770" t="s">
        <v>4977</v>
      </c>
      <c r="H770" t="s">
        <v>5535</v>
      </c>
      <c r="I770" s="1">
        <v>166</v>
      </c>
      <c r="J770" s="1">
        <v>10717.68</v>
      </c>
    </row>
    <row r="771" spans="1:10">
      <c r="A771" t="s">
        <v>18</v>
      </c>
      <c r="B771" t="s">
        <v>19</v>
      </c>
      <c r="C771" t="s">
        <v>680</v>
      </c>
      <c r="D771" t="s">
        <v>20</v>
      </c>
      <c r="E771" t="s">
        <v>1757</v>
      </c>
      <c r="F771" t="s">
        <v>5051</v>
      </c>
      <c r="G771" t="s">
        <v>5015</v>
      </c>
      <c r="H771" t="s">
        <v>5535</v>
      </c>
      <c r="I771" s="1">
        <v>523</v>
      </c>
      <c r="J771" s="1">
        <v>10698.2</v>
      </c>
    </row>
    <row r="772" spans="1:10">
      <c r="A772" t="s">
        <v>26</v>
      </c>
      <c r="B772" t="s">
        <v>11</v>
      </c>
      <c r="C772" t="s">
        <v>661</v>
      </c>
      <c r="D772" t="s">
        <v>464</v>
      </c>
      <c r="E772" t="s">
        <v>1758</v>
      </c>
      <c r="F772" t="s">
        <v>4963</v>
      </c>
      <c r="G772" t="s">
        <v>5267</v>
      </c>
      <c r="H772" t="s">
        <v>5535</v>
      </c>
      <c r="I772" s="1">
        <v>946</v>
      </c>
      <c r="J772" s="1">
        <v>10676.19</v>
      </c>
    </row>
    <row r="773" spans="1:10">
      <c r="A773" t="s">
        <v>7</v>
      </c>
      <c r="B773" t="s">
        <v>8</v>
      </c>
      <c r="C773" t="s">
        <v>1759</v>
      </c>
      <c r="D773" t="s">
        <v>520</v>
      </c>
      <c r="E773" t="s">
        <v>1760</v>
      </c>
      <c r="F773" t="s">
        <v>5124</v>
      </c>
      <c r="G773" t="s">
        <v>4962</v>
      </c>
      <c r="H773" t="s">
        <v>5535</v>
      </c>
      <c r="I773" s="1">
        <v>88</v>
      </c>
      <c r="J773" s="1">
        <v>10672.63</v>
      </c>
    </row>
    <row r="774" spans="1:10">
      <c r="A774" t="s">
        <v>26</v>
      </c>
      <c r="B774" t="s">
        <v>30</v>
      </c>
      <c r="C774" t="s">
        <v>223</v>
      </c>
      <c r="D774" t="s">
        <v>95</v>
      </c>
      <c r="E774" t="s">
        <v>1761</v>
      </c>
      <c r="F774" t="s">
        <v>4963</v>
      </c>
      <c r="G774" t="s">
        <v>4990</v>
      </c>
      <c r="H774" t="s">
        <v>5535</v>
      </c>
      <c r="I774" s="1">
        <v>260</v>
      </c>
      <c r="J774" s="1">
        <v>10664.35</v>
      </c>
    </row>
    <row r="775" spans="1:10">
      <c r="A775" t="s">
        <v>18</v>
      </c>
      <c r="B775" t="s">
        <v>30</v>
      </c>
      <c r="C775" t="s">
        <v>82</v>
      </c>
      <c r="D775" t="s">
        <v>35</v>
      </c>
      <c r="E775" t="s">
        <v>1762</v>
      </c>
      <c r="F775" t="s">
        <v>5065</v>
      </c>
      <c r="G775" t="s">
        <v>4990</v>
      </c>
      <c r="H775" t="s">
        <v>5535</v>
      </c>
      <c r="I775" s="1">
        <v>175</v>
      </c>
      <c r="J775" s="1">
        <v>10645.22</v>
      </c>
    </row>
    <row r="776" spans="1:10">
      <c r="A776" t="s">
        <v>18</v>
      </c>
      <c r="B776" t="s">
        <v>30</v>
      </c>
      <c r="C776" t="s">
        <v>418</v>
      </c>
      <c r="D776" t="s">
        <v>35</v>
      </c>
      <c r="E776" t="s">
        <v>1763</v>
      </c>
      <c r="F776" t="s">
        <v>5212</v>
      </c>
      <c r="G776" t="s">
        <v>4990</v>
      </c>
      <c r="H776" t="s">
        <v>5535</v>
      </c>
      <c r="I776" s="1">
        <v>233</v>
      </c>
      <c r="J776" s="1">
        <v>10603.19</v>
      </c>
    </row>
    <row r="777" spans="1:10">
      <c r="A777" t="s">
        <v>32</v>
      </c>
      <c r="B777" t="s">
        <v>33</v>
      </c>
      <c r="C777" t="s">
        <v>1764</v>
      </c>
      <c r="D777" t="s">
        <v>34</v>
      </c>
      <c r="E777" t="s">
        <v>1765</v>
      </c>
      <c r="F777" t="s">
        <v>4973</v>
      </c>
      <c r="G777" t="s">
        <v>4972</v>
      </c>
      <c r="H777" t="s">
        <v>5535</v>
      </c>
      <c r="I777" s="1">
        <v>122</v>
      </c>
      <c r="J777" s="1">
        <v>10598.1</v>
      </c>
    </row>
    <row r="778" spans="1:10">
      <c r="A778" t="s">
        <v>18</v>
      </c>
      <c r="B778" t="s">
        <v>30</v>
      </c>
      <c r="C778" t="s">
        <v>120</v>
      </c>
      <c r="D778" t="s">
        <v>20</v>
      </c>
      <c r="E778" t="s">
        <v>1766</v>
      </c>
      <c r="F778" t="s">
        <v>5048</v>
      </c>
      <c r="G778" t="s">
        <v>4972</v>
      </c>
      <c r="H778" t="s">
        <v>5535</v>
      </c>
      <c r="I778" s="1">
        <v>263</v>
      </c>
      <c r="J778" s="1">
        <v>10561.71</v>
      </c>
    </row>
    <row r="779" spans="1:10">
      <c r="A779" t="s">
        <v>18</v>
      </c>
      <c r="B779" t="s">
        <v>30</v>
      </c>
      <c r="C779" t="s">
        <v>1768</v>
      </c>
      <c r="D779" t="s">
        <v>20</v>
      </c>
      <c r="E779" t="s">
        <v>1769</v>
      </c>
      <c r="F779" t="s">
        <v>5048</v>
      </c>
      <c r="G779" t="s">
        <v>4972</v>
      </c>
      <c r="H779" t="s">
        <v>5535</v>
      </c>
      <c r="I779" s="1">
        <v>135</v>
      </c>
      <c r="J779" s="1">
        <v>10557.74</v>
      </c>
    </row>
    <row r="780" spans="1:10">
      <c r="A780" t="s">
        <v>253</v>
      </c>
      <c r="B780" t="s">
        <v>259</v>
      </c>
      <c r="C780" t="s">
        <v>1680</v>
      </c>
      <c r="D780" t="s">
        <v>255</v>
      </c>
      <c r="E780" t="s">
        <v>1773</v>
      </c>
      <c r="F780" t="s">
        <v>5044</v>
      </c>
      <c r="G780" t="s">
        <v>5263</v>
      </c>
      <c r="H780" t="s">
        <v>5535</v>
      </c>
      <c r="I780" s="1">
        <v>276</v>
      </c>
      <c r="J780" s="1">
        <v>10494.19</v>
      </c>
    </row>
    <row r="781" spans="1:10">
      <c r="A781" t="s">
        <v>7</v>
      </c>
      <c r="B781" t="s">
        <v>116</v>
      </c>
      <c r="C781" t="s">
        <v>1774</v>
      </c>
      <c r="D781" t="s">
        <v>51</v>
      </c>
      <c r="E781" t="s">
        <v>1775</v>
      </c>
      <c r="F781" t="s">
        <v>5024</v>
      </c>
      <c r="G781" t="s">
        <v>4972</v>
      </c>
      <c r="H781" t="s">
        <v>5535</v>
      </c>
      <c r="I781" s="1">
        <v>52</v>
      </c>
      <c r="J781" s="1">
        <v>10470.620000000001</v>
      </c>
    </row>
    <row r="782" spans="1:10">
      <c r="A782" t="s">
        <v>253</v>
      </c>
      <c r="B782" t="s">
        <v>259</v>
      </c>
      <c r="C782" t="s">
        <v>1067</v>
      </c>
      <c r="D782" t="s">
        <v>255</v>
      </c>
      <c r="E782" t="s">
        <v>1776</v>
      </c>
      <c r="F782" t="s">
        <v>4979</v>
      </c>
      <c r="G782" t="s">
        <v>5189</v>
      </c>
      <c r="H782" t="s">
        <v>5535</v>
      </c>
      <c r="I782" s="1">
        <v>482</v>
      </c>
      <c r="J782" s="1">
        <v>10467.74</v>
      </c>
    </row>
    <row r="783" spans="1:10">
      <c r="A783" t="s">
        <v>54</v>
      </c>
      <c r="B783" t="s">
        <v>29</v>
      </c>
      <c r="C783" t="s">
        <v>55</v>
      </c>
      <c r="D783" t="s">
        <v>56</v>
      </c>
      <c r="E783" t="s">
        <v>1777</v>
      </c>
      <c r="F783" t="s">
        <v>4974</v>
      </c>
      <c r="G783" t="s">
        <v>4972</v>
      </c>
      <c r="H783" t="s">
        <v>5535</v>
      </c>
      <c r="I783" s="1">
        <v>418</v>
      </c>
      <c r="J783" s="1">
        <v>10446.16</v>
      </c>
    </row>
    <row r="784" spans="1:10">
      <c r="A784" t="s">
        <v>54</v>
      </c>
      <c r="B784" t="s">
        <v>108</v>
      </c>
      <c r="C784" t="s">
        <v>109</v>
      </c>
      <c r="D784" t="s">
        <v>56</v>
      </c>
      <c r="E784" t="s">
        <v>1778</v>
      </c>
      <c r="F784" t="s">
        <v>5270</v>
      </c>
      <c r="G784" t="s">
        <v>4972</v>
      </c>
      <c r="H784" t="s">
        <v>5535</v>
      </c>
      <c r="I784" s="1">
        <v>513</v>
      </c>
      <c r="J784" s="1">
        <v>10436.379999999999</v>
      </c>
    </row>
    <row r="785" spans="1:10">
      <c r="A785" t="s">
        <v>54</v>
      </c>
      <c r="B785" t="s">
        <v>30</v>
      </c>
      <c r="C785" t="s">
        <v>183</v>
      </c>
      <c r="D785" t="s">
        <v>56</v>
      </c>
      <c r="E785" t="s">
        <v>1779</v>
      </c>
      <c r="F785" t="s">
        <v>5234</v>
      </c>
      <c r="G785" t="s">
        <v>5140</v>
      </c>
      <c r="H785" t="s">
        <v>5535</v>
      </c>
      <c r="I785" s="1">
        <v>129</v>
      </c>
      <c r="J785" s="1">
        <v>10417.879999999999</v>
      </c>
    </row>
    <row r="786" spans="1:10">
      <c r="A786" t="s">
        <v>18</v>
      </c>
      <c r="B786" t="s">
        <v>11</v>
      </c>
      <c r="C786" t="s">
        <v>233</v>
      </c>
      <c r="D786" t="s">
        <v>95</v>
      </c>
      <c r="E786" t="s">
        <v>1780</v>
      </c>
      <c r="F786" t="s">
        <v>4981</v>
      </c>
      <c r="G786" t="s">
        <v>4977</v>
      </c>
      <c r="H786" t="s">
        <v>5535</v>
      </c>
      <c r="I786" s="1">
        <v>150</v>
      </c>
      <c r="J786" s="1">
        <v>10415.799999999999</v>
      </c>
    </row>
    <row r="787" spans="1:10">
      <c r="A787" t="s">
        <v>7</v>
      </c>
      <c r="B787" t="s">
        <v>30</v>
      </c>
      <c r="C787" t="s">
        <v>1782</v>
      </c>
      <c r="D787" t="s">
        <v>47</v>
      </c>
      <c r="E787" t="s">
        <v>1783</v>
      </c>
      <c r="F787" t="s">
        <v>5049</v>
      </c>
      <c r="G787" t="s">
        <v>4962</v>
      </c>
      <c r="H787" t="s">
        <v>5535</v>
      </c>
      <c r="I787" s="1">
        <v>83</v>
      </c>
      <c r="J787" s="1">
        <v>10407.99</v>
      </c>
    </row>
    <row r="788" spans="1:10">
      <c r="A788" t="s">
        <v>48</v>
      </c>
      <c r="B788" t="s">
        <v>38</v>
      </c>
      <c r="C788" t="s">
        <v>863</v>
      </c>
      <c r="D788" t="s">
        <v>80</v>
      </c>
      <c r="E788" t="s">
        <v>1784</v>
      </c>
      <c r="F788" t="s">
        <v>4973</v>
      </c>
      <c r="G788" t="s">
        <v>5026</v>
      </c>
      <c r="H788" t="s">
        <v>5535</v>
      </c>
      <c r="I788" s="1">
        <v>277</v>
      </c>
      <c r="J788" s="1">
        <v>10400.41</v>
      </c>
    </row>
    <row r="789" spans="1:10">
      <c r="A789" t="s">
        <v>18</v>
      </c>
      <c r="B789" t="s">
        <v>30</v>
      </c>
      <c r="C789" t="s">
        <v>120</v>
      </c>
      <c r="D789" t="s">
        <v>20</v>
      </c>
      <c r="E789" t="s">
        <v>1785</v>
      </c>
      <c r="F789" t="s">
        <v>5236</v>
      </c>
      <c r="G789" t="s">
        <v>4972</v>
      </c>
      <c r="H789" t="s">
        <v>5535</v>
      </c>
      <c r="I789" s="1">
        <v>228</v>
      </c>
      <c r="J789" s="1">
        <v>10396.370000000001</v>
      </c>
    </row>
    <row r="790" spans="1:10">
      <c r="A790" t="s">
        <v>10</v>
      </c>
      <c r="B790" t="s">
        <v>336</v>
      </c>
      <c r="C790" t="s">
        <v>941</v>
      </c>
      <c r="D790" t="s">
        <v>13</v>
      </c>
      <c r="E790" t="s">
        <v>1786</v>
      </c>
      <c r="F790" t="s">
        <v>4973</v>
      </c>
      <c r="G790" t="s">
        <v>4964</v>
      </c>
      <c r="H790" t="s">
        <v>5535</v>
      </c>
      <c r="I790" s="1">
        <v>493</v>
      </c>
      <c r="J790" s="1">
        <v>10395.36</v>
      </c>
    </row>
    <row r="791" spans="1:10">
      <c r="A791" t="s">
        <v>32</v>
      </c>
      <c r="B791" t="s">
        <v>30</v>
      </c>
      <c r="C791" t="s">
        <v>1787</v>
      </c>
      <c r="D791" t="s">
        <v>20</v>
      </c>
      <c r="E791" t="s">
        <v>1788</v>
      </c>
      <c r="F791" t="s">
        <v>4973</v>
      </c>
      <c r="G791" t="s">
        <v>4977</v>
      </c>
      <c r="H791" t="s">
        <v>5535</v>
      </c>
      <c r="I791" s="1">
        <v>371</v>
      </c>
      <c r="J791" s="1">
        <v>10387.44</v>
      </c>
    </row>
    <row r="792" spans="1:10">
      <c r="A792" t="s">
        <v>74</v>
      </c>
      <c r="B792" t="s">
        <v>38</v>
      </c>
      <c r="C792" t="s">
        <v>863</v>
      </c>
      <c r="D792" t="s">
        <v>75</v>
      </c>
      <c r="E792" t="s">
        <v>1791</v>
      </c>
      <c r="F792" t="s">
        <v>4981</v>
      </c>
      <c r="G792" t="s">
        <v>4994</v>
      </c>
      <c r="H792" t="s">
        <v>5535</v>
      </c>
      <c r="I792" s="1">
        <v>257</v>
      </c>
      <c r="J792" s="1">
        <v>10361.780000000001</v>
      </c>
    </row>
    <row r="793" spans="1:10">
      <c r="A793" t="s">
        <v>32</v>
      </c>
      <c r="B793" t="s">
        <v>108</v>
      </c>
      <c r="C793" t="s">
        <v>1792</v>
      </c>
      <c r="D793" t="s">
        <v>20</v>
      </c>
      <c r="E793" t="s">
        <v>1793</v>
      </c>
      <c r="F793" t="s">
        <v>4973</v>
      </c>
      <c r="G793" t="s">
        <v>4977</v>
      </c>
      <c r="H793" t="s">
        <v>5535</v>
      </c>
      <c r="I793" s="1">
        <v>139</v>
      </c>
      <c r="J793" s="1">
        <v>10352.07</v>
      </c>
    </row>
    <row r="794" spans="1:10">
      <c r="A794" t="s">
        <v>60</v>
      </c>
      <c r="B794" t="s">
        <v>281</v>
      </c>
      <c r="C794" t="s">
        <v>1565</v>
      </c>
      <c r="D794" t="s">
        <v>20</v>
      </c>
      <c r="E794" t="s">
        <v>1794</v>
      </c>
      <c r="F794" t="s">
        <v>4963</v>
      </c>
      <c r="G794" t="s">
        <v>4977</v>
      </c>
      <c r="H794" t="s">
        <v>5535</v>
      </c>
      <c r="I794" s="1">
        <v>184</v>
      </c>
      <c r="J794" s="1">
        <v>10351.51</v>
      </c>
    </row>
    <row r="795" spans="1:10">
      <c r="A795" t="s">
        <v>74</v>
      </c>
      <c r="B795" t="s">
        <v>38</v>
      </c>
      <c r="C795" t="s">
        <v>1668</v>
      </c>
      <c r="D795" t="s">
        <v>75</v>
      </c>
      <c r="E795" t="s">
        <v>1795</v>
      </c>
      <c r="F795" t="s">
        <v>4963</v>
      </c>
      <c r="G795" t="s">
        <v>4994</v>
      </c>
      <c r="H795" t="s">
        <v>5535</v>
      </c>
      <c r="I795" s="1">
        <v>262</v>
      </c>
      <c r="J795" s="1">
        <v>10350.379999999999</v>
      </c>
    </row>
    <row r="796" spans="1:10">
      <c r="A796" t="s">
        <v>253</v>
      </c>
      <c r="C796" t="s">
        <v>1042</v>
      </c>
      <c r="D796" t="s">
        <v>255</v>
      </c>
      <c r="E796" t="s">
        <v>1796</v>
      </c>
      <c r="F796" t="s">
        <v>1369</v>
      </c>
      <c r="G796" t="s">
        <v>5198</v>
      </c>
      <c r="H796" t="s">
        <v>5535</v>
      </c>
      <c r="I796" s="1">
        <v>444</v>
      </c>
      <c r="J796" s="1">
        <v>10349.64</v>
      </c>
    </row>
    <row r="797" spans="1:10">
      <c r="A797" t="s">
        <v>18</v>
      </c>
      <c r="B797" t="s">
        <v>30</v>
      </c>
      <c r="C797" t="s">
        <v>1797</v>
      </c>
      <c r="D797" t="s">
        <v>20</v>
      </c>
      <c r="E797" t="s">
        <v>1798</v>
      </c>
      <c r="F797" t="s">
        <v>4981</v>
      </c>
      <c r="G797" t="s">
        <v>4977</v>
      </c>
      <c r="H797" t="s">
        <v>5535</v>
      </c>
      <c r="I797" s="1">
        <v>267</v>
      </c>
      <c r="J797" s="1">
        <v>10345.64</v>
      </c>
    </row>
    <row r="798" spans="1:10">
      <c r="A798" t="s">
        <v>18</v>
      </c>
      <c r="B798" t="s">
        <v>116</v>
      </c>
      <c r="C798" t="s">
        <v>117</v>
      </c>
      <c r="D798" t="s">
        <v>20</v>
      </c>
      <c r="E798" t="s">
        <v>1799</v>
      </c>
      <c r="F798" t="s">
        <v>4988</v>
      </c>
      <c r="G798" t="s">
        <v>4972</v>
      </c>
      <c r="H798" t="s">
        <v>5535</v>
      </c>
      <c r="I798" s="1">
        <v>200</v>
      </c>
      <c r="J798" s="1">
        <v>10324.89</v>
      </c>
    </row>
    <row r="799" spans="1:10">
      <c r="A799" t="s">
        <v>18</v>
      </c>
      <c r="B799" t="s">
        <v>116</v>
      </c>
      <c r="C799" t="s">
        <v>1232</v>
      </c>
      <c r="D799" t="s">
        <v>35</v>
      </c>
      <c r="E799" t="s">
        <v>1800</v>
      </c>
      <c r="F799" t="s">
        <v>4979</v>
      </c>
      <c r="G799" t="s">
        <v>4977</v>
      </c>
      <c r="H799" t="s">
        <v>5535</v>
      </c>
      <c r="I799" s="1">
        <v>360</v>
      </c>
      <c r="J799" s="1">
        <v>10282.77</v>
      </c>
    </row>
    <row r="800" spans="1:10">
      <c r="A800" t="s">
        <v>18</v>
      </c>
      <c r="B800" t="s">
        <v>19</v>
      </c>
      <c r="C800" t="s">
        <v>889</v>
      </c>
      <c r="D800" t="s">
        <v>20</v>
      </c>
      <c r="E800" t="s">
        <v>1801</v>
      </c>
      <c r="F800" t="s">
        <v>4988</v>
      </c>
      <c r="G800" t="s">
        <v>5015</v>
      </c>
      <c r="H800" t="s">
        <v>5535</v>
      </c>
      <c r="I800" s="1">
        <v>607</v>
      </c>
      <c r="J800" s="1">
        <v>10281.959999999999</v>
      </c>
    </row>
    <row r="801" spans="1:10">
      <c r="A801" t="s">
        <v>253</v>
      </c>
      <c r="B801" t="s">
        <v>259</v>
      </c>
      <c r="C801" t="s">
        <v>777</v>
      </c>
      <c r="D801" t="s">
        <v>255</v>
      </c>
      <c r="E801" t="s">
        <v>1802</v>
      </c>
      <c r="F801" t="s">
        <v>5024</v>
      </c>
      <c r="G801" t="s">
        <v>5189</v>
      </c>
      <c r="H801" t="s">
        <v>5535</v>
      </c>
      <c r="I801" s="1">
        <v>457</v>
      </c>
      <c r="J801" s="1">
        <v>10279.69</v>
      </c>
    </row>
    <row r="802" spans="1:10">
      <c r="A802" t="s">
        <v>74</v>
      </c>
      <c r="B802" t="s">
        <v>38</v>
      </c>
      <c r="C802" t="s">
        <v>1668</v>
      </c>
      <c r="D802" t="s">
        <v>75</v>
      </c>
      <c r="E802" t="s">
        <v>1804</v>
      </c>
      <c r="F802" t="s">
        <v>4979</v>
      </c>
      <c r="G802" t="s">
        <v>4994</v>
      </c>
      <c r="H802" t="s">
        <v>5535</v>
      </c>
      <c r="I802" s="1">
        <v>253</v>
      </c>
      <c r="J802" s="1">
        <v>10245.98</v>
      </c>
    </row>
    <row r="803" spans="1:10">
      <c r="A803" t="s">
        <v>10</v>
      </c>
      <c r="B803" t="s">
        <v>38</v>
      </c>
      <c r="C803" t="s">
        <v>1369</v>
      </c>
      <c r="D803" t="s">
        <v>13</v>
      </c>
      <c r="E803" t="s">
        <v>1805</v>
      </c>
      <c r="F803" t="s">
        <v>4973</v>
      </c>
      <c r="G803" t="s">
        <v>5249</v>
      </c>
      <c r="H803" t="s">
        <v>5538</v>
      </c>
      <c r="I803" s="1">
        <v>324</v>
      </c>
      <c r="J803" s="1">
        <v>10238.4</v>
      </c>
    </row>
    <row r="804" spans="1:10">
      <c r="A804" t="s">
        <v>7</v>
      </c>
      <c r="B804" t="s">
        <v>116</v>
      </c>
      <c r="C804" t="s">
        <v>1806</v>
      </c>
      <c r="D804" t="s">
        <v>37</v>
      </c>
      <c r="E804" t="s">
        <v>1807</v>
      </c>
      <c r="F804" t="s">
        <v>4971</v>
      </c>
      <c r="G804" t="s">
        <v>4962</v>
      </c>
      <c r="H804" t="s">
        <v>5535</v>
      </c>
      <c r="I804" s="1">
        <v>79</v>
      </c>
      <c r="J804" s="1">
        <v>10229.459999999999</v>
      </c>
    </row>
    <row r="805" spans="1:10">
      <c r="A805" t="s">
        <v>32</v>
      </c>
      <c r="B805" t="s">
        <v>108</v>
      </c>
      <c r="C805" t="s">
        <v>1620</v>
      </c>
      <c r="D805" t="s">
        <v>79</v>
      </c>
      <c r="E805" t="s">
        <v>1808</v>
      </c>
      <c r="F805" t="s">
        <v>4973</v>
      </c>
      <c r="G805" t="s">
        <v>4990</v>
      </c>
      <c r="H805" t="s">
        <v>5535</v>
      </c>
      <c r="I805" s="1">
        <v>299</v>
      </c>
      <c r="J805" s="1">
        <v>10229.15</v>
      </c>
    </row>
    <row r="806" spans="1:10">
      <c r="A806" t="s">
        <v>54</v>
      </c>
      <c r="B806" t="s">
        <v>38</v>
      </c>
      <c r="C806" t="s">
        <v>1301</v>
      </c>
      <c r="D806" t="s">
        <v>56</v>
      </c>
      <c r="E806" t="s">
        <v>1809</v>
      </c>
      <c r="F806" t="s">
        <v>4979</v>
      </c>
      <c r="G806" t="s">
        <v>4972</v>
      </c>
      <c r="H806" t="s">
        <v>5535</v>
      </c>
      <c r="I806" s="1">
        <v>275</v>
      </c>
      <c r="J806" s="1">
        <v>10204.030000000001</v>
      </c>
    </row>
    <row r="807" spans="1:10">
      <c r="A807" t="s">
        <v>26</v>
      </c>
      <c r="B807" t="s">
        <v>38</v>
      </c>
      <c r="C807" t="s">
        <v>444</v>
      </c>
      <c r="D807" t="s">
        <v>58</v>
      </c>
      <c r="E807" t="s">
        <v>1810</v>
      </c>
      <c r="F807" t="s">
        <v>5009</v>
      </c>
      <c r="G807" t="s">
        <v>5014</v>
      </c>
      <c r="H807" t="s">
        <v>5535</v>
      </c>
      <c r="I807" s="1">
        <v>193</v>
      </c>
      <c r="J807" s="1">
        <v>10203.14</v>
      </c>
    </row>
    <row r="808" spans="1:10">
      <c r="A808" t="s">
        <v>18</v>
      </c>
      <c r="B808" t="s">
        <v>30</v>
      </c>
      <c r="C808" t="s">
        <v>1811</v>
      </c>
      <c r="D808" t="s">
        <v>20</v>
      </c>
      <c r="E808" t="s">
        <v>1812</v>
      </c>
      <c r="F808" t="s">
        <v>5272</v>
      </c>
      <c r="G808" t="s">
        <v>4990</v>
      </c>
      <c r="H808" t="s">
        <v>5535</v>
      </c>
      <c r="I808" s="1">
        <v>216</v>
      </c>
      <c r="J808" s="1">
        <v>10201.75</v>
      </c>
    </row>
    <row r="809" spans="1:10">
      <c r="A809" t="s">
        <v>132</v>
      </c>
      <c r="B809" t="s">
        <v>11</v>
      </c>
      <c r="C809" t="s">
        <v>1814</v>
      </c>
      <c r="D809" t="s">
        <v>234</v>
      </c>
      <c r="E809" t="s">
        <v>1815</v>
      </c>
      <c r="F809" t="s">
        <v>4963</v>
      </c>
      <c r="G809" t="s">
        <v>4962</v>
      </c>
      <c r="H809" t="s">
        <v>5535</v>
      </c>
      <c r="I809" s="1">
        <v>192</v>
      </c>
      <c r="J809" s="1">
        <v>10143.549999999999</v>
      </c>
    </row>
    <row r="810" spans="1:10">
      <c r="A810" t="s">
        <v>132</v>
      </c>
      <c r="B810" t="s">
        <v>11</v>
      </c>
      <c r="C810" t="s">
        <v>1816</v>
      </c>
      <c r="D810" t="s">
        <v>234</v>
      </c>
      <c r="E810" t="s">
        <v>1817</v>
      </c>
      <c r="F810" t="s">
        <v>4963</v>
      </c>
      <c r="G810" t="s">
        <v>4962</v>
      </c>
      <c r="H810" t="s">
        <v>5535</v>
      </c>
      <c r="I810" s="1">
        <v>127</v>
      </c>
      <c r="J810" s="1">
        <v>10129.92</v>
      </c>
    </row>
    <row r="811" spans="1:10">
      <c r="A811" t="s">
        <v>7</v>
      </c>
      <c r="B811" t="s">
        <v>8</v>
      </c>
      <c r="C811" t="s">
        <v>1818</v>
      </c>
      <c r="D811" t="s">
        <v>70</v>
      </c>
      <c r="E811" t="s">
        <v>1819</v>
      </c>
      <c r="F811" t="s">
        <v>4979</v>
      </c>
      <c r="G811" t="s">
        <v>4962</v>
      </c>
      <c r="H811" t="s">
        <v>5535</v>
      </c>
      <c r="I811" s="1">
        <v>70</v>
      </c>
      <c r="J811" s="1">
        <v>10117.01</v>
      </c>
    </row>
    <row r="812" spans="1:10">
      <c r="A812" t="s">
        <v>48</v>
      </c>
      <c r="B812" t="s">
        <v>38</v>
      </c>
      <c r="C812" t="s">
        <v>863</v>
      </c>
      <c r="D812" t="s">
        <v>80</v>
      </c>
      <c r="E812" t="s">
        <v>1820</v>
      </c>
      <c r="F812" t="s">
        <v>4979</v>
      </c>
      <c r="G812" t="s">
        <v>5026</v>
      </c>
      <c r="H812" t="s">
        <v>5535</v>
      </c>
      <c r="I812" s="1">
        <v>265</v>
      </c>
      <c r="J812" s="1">
        <v>10111.379999999999</v>
      </c>
    </row>
    <row r="813" spans="1:10">
      <c r="A813" t="s">
        <v>54</v>
      </c>
      <c r="B813" t="s">
        <v>29</v>
      </c>
      <c r="C813" t="s">
        <v>1342</v>
      </c>
      <c r="D813" t="s">
        <v>56</v>
      </c>
      <c r="E813" t="s">
        <v>1821</v>
      </c>
      <c r="F813" t="s">
        <v>5264</v>
      </c>
      <c r="G813" t="s">
        <v>4967</v>
      </c>
      <c r="H813" t="s">
        <v>5535</v>
      </c>
      <c r="I813" s="1">
        <v>337</v>
      </c>
      <c r="J813" s="1">
        <v>10094.129999999999</v>
      </c>
    </row>
    <row r="814" spans="1:10">
      <c r="A814" t="s">
        <v>7</v>
      </c>
      <c r="B814" t="s">
        <v>30</v>
      </c>
      <c r="C814" t="s">
        <v>448</v>
      </c>
      <c r="D814" t="s">
        <v>24</v>
      </c>
      <c r="E814" t="s">
        <v>1822</v>
      </c>
      <c r="F814" t="s">
        <v>4979</v>
      </c>
      <c r="G814" t="s">
        <v>4962</v>
      </c>
      <c r="H814" t="s">
        <v>5535</v>
      </c>
      <c r="I814" s="1">
        <v>147</v>
      </c>
      <c r="J814" s="1">
        <v>10089.4</v>
      </c>
    </row>
    <row r="815" spans="1:10">
      <c r="A815" t="s">
        <v>7</v>
      </c>
      <c r="B815" t="s">
        <v>30</v>
      </c>
      <c r="C815" t="s">
        <v>587</v>
      </c>
      <c r="D815" t="s">
        <v>219</v>
      </c>
      <c r="E815" t="s">
        <v>1824</v>
      </c>
      <c r="F815" t="s">
        <v>5013</v>
      </c>
      <c r="G815" t="s">
        <v>4962</v>
      </c>
      <c r="H815" t="s">
        <v>5535</v>
      </c>
      <c r="I815" s="1">
        <v>284</v>
      </c>
      <c r="J815" s="1">
        <v>10074.799999999999</v>
      </c>
    </row>
    <row r="816" spans="1:10">
      <c r="A816" t="s">
        <v>18</v>
      </c>
      <c r="B816" t="s">
        <v>30</v>
      </c>
      <c r="C816" t="s">
        <v>1299</v>
      </c>
      <c r="D816" t="s">
        <v>35</v>
      </c>
      <c r="E816" t="s">
        <v>1825</v>
      </c>
      <c r="F816" t="s">
        <v>4963</v>
      </c>
      <c r="G816" t="s">
        <v>4977</v>
      </c>
      <c r="H816" t="s">
        <v>5535</v>
      </c>
      <c r="I816" s="1">
        <v>424</v>
      </c>
      <c r="J816" s="1">
        <v>10059.99</v>
      </c>
    </row>
    <row r="817" spans="1:10">
      <c r="A817" t="s">
        <v>18</v>
      </c>
      <c r="B817" t="s">
        <v>11</v>
      </c>
      <c r="C817" t="s">
        <v>1576</v>
      </c>
      <c r="D817" t="s">
        <v>95</v>
      </c>
      <c r="E817" t="s">
        <v>1826</v>
      </c>
      <c r="F817" t="s">
        <v>4973</v>
      </c>
      <c r="G817" t="s">
        <v>4977</v>
      </c>
      <c r="H817" t="s">
        <v>5535</v>
      </c>
      <c r="I817" s="1">
        <v>147</v>
      </c>
      <c r="J817" s="1">
        <v>10047.73</v>
      </c>
    </row>
    <row r="818" spans="1:10">
      <c r="A818" t="s">
        <v>7</v>
      </c>
      <c r="B818" t="s">
        <v>11</v>
      </c>
      <c r="C818" t="s">
        <v>1827</v>
      </c>
      <c r="D818" t="s">
        <v>24</v>
      </c>
      <c r="E818" t="s">
        <v>1828</v>
      </c>
      <c r="F818" t="s">
        <v>4979</v>
      </c>
      <c r="G818" t="s">
        <v>4962</v>
      </c>
      <c r="H818" t="s">
        <v>5535</v>
      </c>
      <c r="I818" s="1">
        <v>111</v>
      </c>
      <c r="J818" s="1">
        <v>10035.040000000001</v>
      </c>
    </row>
    <row r="819" spans="1:10">
      <c r="A819" t="s">
        <v>18</v>
      </c>
      <c r="B819" t="s">
        <v>29</v>
      </c>
      <c r="C819" t="s">
        <v>1617</v>
      </c>
      <c r="D819" t="s">
        <v>20</v>
      </c>
      <c r="E819" t="s">
        <v>1829</v>
      </c>
      <c r="F819" t="s">
        <v>5174</v>
      </c>
      <c r="G819" t="s">
        <v>4972</v>
      </c>
      <c r="H819" t="s">
        <v>5535</v>
      </c>
      <c r="I819" s="1">
        <v>434</v>
      </c>
      <c r="J819" s="1">
        <v>10018.870000000001</v>
      </c>
    </row>
    <row r="820" spans="1:10">
      <c r="A820" t="s">
        <v>7</v>
      </c>
      <c r="B820" t="s">
        <v>30</v>
      </c>
      <c r="C820" t="s">
        <v>1830</v>
      </c>
      <c r="D820" t="s">
        <v>63</v>
      </c>
      <c r="E820" t="s">
        <v>1831</v>
      </c>
      <c r="F820" t="s">
        <v>4983</v>
      </c>
      <c r="G820" t="s">
        <v>4962</v>
      </c>
      <c r="H820" t="s">
        <v>5535</v>
      </c>
      <c r="I820" s="1">
        <v>48</v>
      </c>
      <c r="J820" s="1">
        <v>10009.14</v>
      </c>
    </row>
    <row r="821" spans="1:10">
      <c r="A821" t="s">
        <v>26</v>
      </c>
      <c r="B821" t="s">
        <v>71</v>
      </c>
      <c r="C821" t="s">
        <v>376</v>
      </c>
      <c r="D821" t="s">
        <v>58</v>
      </c>
      <c r="E821" t="s">
        <v>1832</v>
      </c>
      <c r="F821" t="s">
        <v>5024</v>
      </c>
      <c r="G821" t="s">
        <v>5006</v>
      </c>
      <c r="H821" t="s">
        <v>5535</v>
      </c>
      <c r="I821" s="1">
        <v>189</v>
      </c>
      <c r="J821" s="1">
        <v>10008.77</v>
      </c>
    </row>
    <row r="822" spans="1:10">
      <c r="A822" t="s">
        <v>60</v>
      </c>
      <c r="B822" t="s">
        <v>72</v>
      </c>
      <c r="C822" t="s">
        <v>143</v>
      </c>
      <c r="D822" t="s">
        <v>95</v>
      </c>
      <c r="E822" t="s">
        <v>1833</v>
      </c>
      <c r="F822" t="s">
        <v>5110</v>
      </c>
      <c r="G822" t="s">
        <v>4990</v>
      </c>
      <c r="H822" t="s">
        <v>5535</v>
      </c>
      <c r="I822" s="1">
        <v>312</v>
      </c>
      <c r="J822" s="1">
        <v>10006.19</v>
      </c>
    </row>
    <row r="823" spans="1:10">
      <c r="A823" t="s">
        <v>18</v>
      </c>
      <c r="B823" t="s">
        <v>19</v>
      </c>
      <c r="C823" t="s">
        <v>889</v>
      </c>
      <c r="D823" t="s">
        <v>20</v>
      </c>
      <c r="E823" t="s">
        <v>1834</v>
      </c>
      <c r="F823" t="s">
        <v>4988</v>
      </c>
      <c r="G823" t="s">
        <v>4977</v>
      </c>
      <c r="H823" t="s">
        <v>5535</v>
      </c>
      <c r="I823" s="1">
        <v>439</v>
      </c>
      <c r="J823" s="1">
        <v>10000.56</v>
      </c>
    </row>
    <row r="824" spans="1:10">
      <c r="A824" t="s">
        <v>60</v>
      </c>
      <c r="B824" t="s">
        <v>61</v>
      </c>
      <c r="C824" t="s">
        <v>1018</v>
      </c>
      <c r="D824" t="s">
        <v>35</v>
      </c>
      <c r="E824" t="s">
        <v>1836</v>
      </c>
      <c r="F824" t="s">
        <v>5186</v>
      </c>
      <c r="G824" t="s">
        <v>4972</v>
      </c>
      <c r="H824" t="s">
        <v>5541</v>
      </c>
      <c r="I824" s="1">
        <v>513</v>
      </c>
      <c r="J824" s="1">
        <v>9957.61</v>
      </c>
    </row>
    <row r="825" spans="1:10">
      <c r="A825" t="s">
        <v>18</v>
      </c>
      <c r="B825" t="s">
        <v>11</v>
      </c>
      <c r="C825" t="s">
        <v>1837</v>
      </c>
      <c r="D825" t="s">
        <v>20</v>
      </c>
      <c r="E825" t="s">
        <v>1838</v>
      </c>
      <c r="F825" t="s">
        <v>4973</v>
      </c>
      <c r="G825" t="s">
        <v>4977</v>
      </c>
      <c r="H825" t="s">
        <v>5535</v>
      </c>
      <c r="I825" s="1">
        <v>123</v>
      </c>
      <c r="J825" s="1">
        <v>9948.0400000000009</v>
      </c>
    </row>
    <row r="826" spans="1:10">
      <c r="A826" t="s">
        <v>7</v>
      </c>
      <c r="B826" t="s">
        <v>116</v>
      </c>
      <c r="C826" t="s">
        <v>1436</v>
      </c>
      <c r="D826" t="s">
        <v>22</v>
      </c>
      <c r="E826" t="s">
        <v>1839</v>
      </c>
      <c r="F826" t="s">
        <v>4988</v>
      </c>
      <c r="G826" t="s">
        <v>4962</v>
      </c>
      <c r="H826" t="s">
        <v>5535</v>
      </c>
      <c r="I826" s="1">
        <v>86</v>
      </c>
      <c r="J826" s="1">
        <v>9943.4</v>
      </c>
    </row>
    <row r="827" spans="1:10">
      <c r="A827" t="s">
        <v>39</v>
      </c>
      <c r="B827" t="s">
        <v>30</v>
      </c>
      <c r="C827" t="s">
        <v>1840</v>
      </c>
      <c r="D827" t="s">
        <v>349</v>
      </c>
      <c r="E827" t="s">
        <v>1841</v>
      </c>
      <c r="F827" t="s">
        <v>5021</v>
      </c>
      <c r="G827" t="s">
        <v>4962</v>
      </c>
      <c r="H827" t="s">
        <v>5535</v>
      </c>
      <c r="I827" s="1">
        <v>122</v>
      </c>
      <c r="J827" s="1">
        <v>9940.5400000000009</v>
      </c>
    </row>
    <row r="828" spans="1:10">
      <c r="A828" t="s">
        <v>60</v>
      </c>
      <c r="B828" t="s">
        <v>72</v>
      </c>
      <c r="C828" t="s">
        <v>217</v>
      </c>
      <c r="D828" t="s">
        <v>20</v>
      </c>
      <c r="E828" t="s">
        <v>1843</v>
      </c>
      <c r="F828" t="s">
        <v>4979</v>
      </c>
      <c r="G828" t="s">
        <v>4977</v>
      </c>
      <c r="H828" t="s">
        <v>5535</v>
      </c>
      <c r="I828" s="1">
        <v>242</v>
      </c>
      <c r="J828" s="1">
        <v>9931.01</v>
      </c>
    </row>
    <row r="829" spans="1:10">
      <c r="A829" t="s">
        <v>18</v>
      </c>
      <c r="B829" t="s">
        <v>30</v>
      </c>
      <c r="C829" t="s">
        <v>176</v>
      </c>
      <c r="D829" t="s">
        <v>20</v>
      </c>
      <c r="E829" t="s">
        <v>1844</v>
      </c>
      <c r="F829" t="s">
        <v>5048</v>
      </c>
      <c r="G829" t="s">
        <v>5003</v>
      </c>
      <c r="H829" t="s">
        <v>5535</v>
      </c>
      <c r="I829" s="1">
        <v>153</v>
      </c>
      <c r="J829" s="1">
        <v>9920.6</v>
      </c>
    </row>
    <row r="830" spans="1:10">
      <c r="A830" t="s">
        <v>26</v>
      </c>
      <c r="B830" t="s">
        <v>27</v>
      </c>
      <c r="C830" t="s">
        <v>1296</v>
      </c>
      <c r="D830" t="s">
        <v>58</v>
      </c>
      <c r="E830" t="s">
        <v>1845</v>
      </c>
      <c r="F830" t="s">
        <v>5024</v>
      </c>
      <c r="G830" t="s">
        <v>4967</v>
      </c>
      <c r="H830" t="s">
        <v>5537</v>
      </c>
      <c r="I830" s="1">
        <v>222</v>
      </c>
      <c r="J830" s="1">
        <v>9910.4599999999991</v>
      </c>
    </row>
    <row r="831" spans="1:10">
      <c r="A831" t="s">
        <v>154</v>
      </c>
      <c r="B831" t="s">
        <v>155</v>
      </c>
      <c r="C831" t="s">
        <v>1403</v>
      </c>
      <c r="D831" t="s">
        <v>20</v>
      </c>
      <c r="E831" t="s">
        <v>1847</v>
      </c>
      <c r="F831" t="s">
        <v>4988</v>
      </c>
      <c r="G831" t="s">
        <v>4967</v>
      </c>
      <c r="H831" t="s">
        <v>5535</v>
      </c>
      <c r="I831" s="1">
        <v>104</v>
      </c>
      <c r="J831" s="1">
        <v>9901.26</v>
      </c>
    </row>
    <row r="832" spans="1:10">
      <c r="A832" t="s">
        <v>7</v>
      </c>
      <c r="B832" t="s">
        <v>116</v>
      </c>
      <c r="C832" t="s">
        <v>1848</v>
      </c>
      <c r="D832" t="s">
        <v>31</v>
      </c>
      <c r="E832" t="s">
        <v>1849</v>
      </c>
      <c r="F832" t="s">
        <v>5275</v>
      </c>
      <c r="G832" t="s">
        <v>4962</v>
      </c>
      <c r="H832" t="s">
        <v>5535</v>
      </c>
      <c r="I832" s="1">
        <v>212</v>
      </c>
      <c r="J832" s="1">
        <v>9900.44</v>
      </c>
    </row>
    <row r="833" spans="1:10">
      <c r="A833" t="s">
        <v>7</v>
      </c>
      <c r="B833" t="s">
        <v>8</v>
      </c>
      <c r="C833" t="s">
        <v>1239</v>
      </c>
      <c r="D833" t="s">
        <v>24</v>
      </c>
      <c r="E833" t="s">
        <v>1850</v>
      </c>
      <c r="F833" t="s">
        <v>5040</v>
      </c>
      <c r="G833" t="s">
        <v>4962</v>
      </c>
      <c r="H833" t="s">
        <v>5535</v>
      </c>
      <c r="I833" s="1">
        <v>215</v>
      </c>
      <c r="J833" s="1">
        <v>9882.99</v>
      </c>
    </row>
    <row r="834" spans="1:10">
      <c r="A834" t="s">
        <v>10</v>
      </c>
      <c r="B834" t="s">
        <v>336</v>
      </c>
      <c r="C834" t="s">
        <v>941</v>
      </c>
      <c r="D834" t="s">
        <v>13</v>
      </c>
      <c r="E834" t="s">
        <v>1854</v>
      </c>
      <c r="F834" t="s">
        <v>4979</v>
      </c>
      <c r="G834" t="s">
        <v>4964</v>
      </c>
      <c r="H834" t="s">
        <v>5535</v>
      </c>
      <c r="I834" s="1">
        <v>426</v>
      </c>
      <c r="J834" s="1">
        <v>9832.86</v>
      </c>
    </row>
    <row r="835" spans="1:10">
      <c r="A835" t="s">
        <v>32</v>
      </c>
      <c r="B835" t="s">
        <v>30</v>
      </c>
      <c r="C835" t="s">
        <v>1855</v>
      </c>
      <c r="D835" t="s">
        <v>79</v>
      </c>
      <c r="E835" t="s">
        <v>1856</v>
      </c>
      <c r="F835" t="s">
        <v>5276</v>
      </c>
      <c r="G835" t="s">
        <v>4990</v>
      </c>
      <c r="H835" t="s">
        <v>5541</v>
      </c>
      <c r="I835" s="1">
        <v>530</v>
      </c>
      <c r="J835" s="1">
        <v>9814.5400000000009</v>
      </c>
    </row>
    <row r="836" spans="1:10">
      <c r="A836" t="s">
        <v>18</v>
      </c>
      <c r="B836" t="s">
        <v>71</v>
      </c>
      <c r="C836" t="s">
        <v>1339</v>
      </c>
      <c r="D836" t="s">
        <v>35</v>
      </c>
      <c r="E836" t="s">
        <v>1857</v>
      </c>
      <c r="F836" t="s">
        <v>5227</v>
      </c>
      <c r="G836" t="s">
        <v>4977</v>
      </c>
      <c r="H836" t="s">
        <v>5535</v>
      </c>
      <c r="I836" s="1">
        <v>182</v>
      </c>
      <c r="J836" s="1">
        <v>9809.8799999999992</v>
      </c>
    </row>
    <row r="837" spans="1:10">
      <c r="A837" t="s">
        <v>18</v>
      </c>
      <c r="B837" t="s">
        <v>30</v>
      </c>
      <c r="C837" t="s">
        <v>1185</v>
      </c>
      <c r="D837" t="s">
        <v>95</v>
      </c>
      <c r="E837" t="s">
        <v>1858</v>
      </c>
      <c r="F837" t="s">
        <v>4963</v>
      </c>
      <c r="G837" t="s">
        <v>4977</v>
      </c>
      <c r="H837" t="s">
        <v>5535</v>
      </c>
      <c r="I837" s="1">
        <v>179</v>
      </c>
      <c r="J837" s="1">
        <v>9807.5400000000009</v>
      </c>
    </row>
    <row r="838" spans="1:10">
      <c r="A838" t="s">
        <v>1632</v>
      </c>
      <c r="B838" t="s">
        <v>30</v>
      </c>
      <c r="C838" t="s">
        <v>1859</v>
      </c>
      <c r="D838" t="s">
        <v>1632</v>
      </c>
      <c r="E838" t="s">
        <v>1860</v>
      </c>
      <c r="F838" t="s">
        <v>5277</v>
      </c>
      <c r="G838" t="s">
        <v>5278</v>
      </c>
      <c r="H838" t="s">
        <v>5535</v>
      </c>
      <c r="I838" s="1">
        <v>130</v>
      </c>
      <c r="J838" s="1">
        <v>9801.4</v>
      </c>
    </row>
    <row r="839" spans="1:10">
      <c r="A839" t="s">
        <v>253</v>
      </c>
      <c r="B839" t="s">
        <v>259</v>
      </c>
      <c r="C839" t="s">
        <v>1067</v>
      </c>
      <c r="D839" t="s">
        <v>255</v>
      </c>
      <c r="E839" t="s">
        <v>1861</v>
      </c>
      <c r="F839" t="s">
        <v>5011</v>
      </c>
      <c r="G839" t="s">
        <v>5189</v>
      </c>
      <c r="H839" t="s">
        <v>5535</v>
      </c>
      <c r="I839" s="1">
        <v>447</v>
      </c>
      <c r="J839" s="1">
        <v>9779.67</v>
      </c>
    </row>
    <row r="840" spans="1:10">
      <c r="A840" t="s">
        <v>54</v>
      </c>
      <c r="B840" t="s">
        <v>30</v>
      </c>
      <c r="C840" t="s">
        <v>1862</v>
      </c>
      <c r="D840" t="s">
        <v>56</v>
      </c>
      <c r="E840" t="s">
        <v>1863</v>
      </c>
      <c r="F840" t="s">
        <v>4988</v>
      </c>
      <c r="G840" t="s">
        <v>4972</v>
      </c>
      <c r="H840" t="s">
        <v>5535</v>
      </c>
      <c r="I840" s="1">
        <v>295</v>
      </c>
      <c r="J840" s="1">
        <v>9773.81</v>
      </c>
    </row>
    <row r="841" spans="1:10">
      <c r="A841" t="s">
        <v>132</v>
      </c>
      <c r="B841" t="s">
        <v>116</v>
      </c>
      <c r="C841" t="s">
        <v>855</v>
      </c>
      <c r="D841" t="s">
        <v>234</v>
      </c>
      <c r="E841" t="s">
        <v>1866</v>
      </c>
      <c r="F841" t="s">
        <v>5074</v>
      </c>
      <c r="G841" t="s">
        <v>4962</v>
      </c>
      <c r="H841" t="s">
        <v>5535</v>
      </c>
      <c r="I841" s="1">
        <v>116</v>
      </c>
      <c r="J841" s="1">
        <v>9764.58</v>
      </c>
    </row>
    <row r="842" spans="1:10">
      <c r="A842" t="s">
        <v>10</v>
      </c>
      <c r="B842" t="s">
        <v>30</v>
      </c>
      <c r="C842" t="s">
        <v>995</v>
      </c>
      <c r="D842" t="s">
        <v>13</v>
      </c>
      <c r="E842" t="s">
        <v>1867</v>
      </c>
      <c r="F842" t="s">
        <v>4979</v>
      </c>
      <c r="G842" t="s">
        <v>5045</v>
      </c>
      <c r="H842" t="s">
        <v>5535</v>
      </c>
      <c r="I842" s="1">
        <v>320</v>
      </c>
      <c r="J842" s="1">
        <v>9739.2800000000007</v>
      </c>
    </row>
    <row r="843" spans="1:10">
      <c r="A843" t="s">
        <v>10</v>
      </c>
      <c r="B843" t="s">
        <v>1547</v>
      </c>
      <c r="C843" t="s">
        <v>187</v>
      </c>
      <c r="D843" t="s">
        <v>13</v>
      </c>
      <c r="E843" t="s">
        <v>1868</v>
      </c>
      <c r="F843" t="s">
        <v>5107</v>
      </c>
      <c r="G843" t="s">
        <v>5279</v>
      </c>
      <c r="H843" t="s">
        <v>5538</v>
      </c>
      <c r="I843" s="1">
        <v>308</v>
      </c>
      <c r="J843" s="1">
        <v>9732.7999999999993</v>
      </c>
    </row>
    <row r="844" spans="1:10">
      <c r="A844" t="s">
        <v>154</v>
      </c>
      <c r="B844" t="s">
        <v>155</v>
      </c>
      <c r="C844" t="s">
        <v>743</v>
      </c>
      <c r="D844" t="s">
        <v>95</v>
      </c>
      <c r="E844" t="s">
        <v>1869</v>
      </c>
      <c r="F844" t="s">
        <v>4988</v>
      </c>
      <c r="G844" t="s">
        <v>4967</v>
      </c>
      <c r="H844" t="s">
        <v>5535</v>
      </c>
      <c r="I844" s="1">
        <v>164</v>
      </c>
      <c r="J844" s="1">
        <v>9731.91</v>
      </c>
    </row>
    <row r="845" spans="1:10">
      <c r="A845" t="s">
        <v>26</v>
      </c>
      <c r="B845" t="s">
        <v>11</v>
      </c>
      <c r="C845" t="s">
        <v>661</v>
      </c>
      <c r="D845" t="s">
        <v>464</v>
      </c>
      <c r="E845" t="s">
        <v>1871</v>
      </c>
      <c r="F845" t="s">
        <v>4963</v>
      </c>
      <c r="G845" t="s">
        <v>4998</v>
      </c>
      <c r="H845" t="s">
        <v>5535</v>
      </c>
      <c r="I845" s="1">
        <v>695</v>
      </c>
      <c r="J845" s="1">
        <v>9727.39</v>
      </c>
    </row>
    <row r="846" spans="1:10">
      <c r="A846" t="s">
        <v>10</v>
      </c>
      <c r="B846" t="s">
        <v>336</v>
      </c>
      <c r="C846" t="s">
        <v>941</v>
      </c>
      <c r="D846" t="s">
        <v>13</v>
      </c>
      <c r="E846" t="s">
        <v>1872</v>
      </c>
      <c r="F846" t="s">
        <v>4973</v>
      </c>
      <c r="G846" t="s">
        <v>4978</v>
      </c>
      <c r="H846" t="s">
        <v>5535</v>
      </c>
      <c r="I846" s="1">
        <v>359</v>
      </c>
      <c r="J846" s="1">
        <v>9724.39</v>
      </c>
    </row>
    <row r="847" spans="1:10">
      <c r="A847" t="s">
        <v>18</v>
      </c>
      <c r="B847" t="s">
        <v>11</v>
      </c>
      <c r="C847" t="s">
        <v>555</v>
      </c>
      <c r="D847" t="s">
        <v>20</v>
      </c>
      <c r="E847" t="s">
        <v>1873</v>
      </c>
      <c r="F847" t="s">
        <v>4992</v>
      </c>
      <c r="G847" t="s">
        <v>4977</v>
      </c>
      <c r="H847" t="s">
        <v>5535</v>
      </c>
      <c r="I847" s="1">
        <v>124</v>
      </c>
      <c r="J847" s="1">
        <v>9679.3799999999992</v>
      </c>
    </row>
    <row r="848" spans="1:10">
      <c r="A848" t="s">
        <v>18</v>
      </c>
      <c r="B848" t="s">
        <v>30</v>
      </c>
      <c r="C848" t="s">
        <v>399</v>
      </c>
      <c r="D848" t="s">
        <v>35</v>
      </c>
      <c r="E848" t="s">
        <v>1874</v>
      </c>
      <c r="F848" t="s">
        <v>4979</v>
      </c>
      <c r="G848" t="s">
        <v>4977</v>
      </c>
      <c r="H848" t="s">
        <v>5535</v>
      </c>
      <c r="I848" s="1">
        <v>182</v>
      </c>
      <c r="J848" s="1">
        <v>9673.7000000000007</v>
      </c>
    </row>
    <row r="849" spans="1:10">
      <c r="A849" t="s">
        <v>10</v>
      </c>
      <c r="B849" t="s">
        <v>30</v>
      </c>
      <c r="C849" t="s">
        <v>995</v>
      </c>
      <c r="D849" t="s">
        <v>13</v>
      </c>
      <c r="E849" t="s">
        <v>1875</v>
      </c>
      <c r="F849" t="s">
        <v>4979</v>
      </c>
      <c r="G849" t="s">
        <v>5056</v>
      </c>
      <c r="H849" t="s">
        <v>5535</v>
      </c>
      <c r="I849" s="1">
        <v>269</v>
      </c>
      <c r="J849" s="1">
        <v>9634.81</v>
      </c>
    </row>
    <row r="850" spans="1:10">
      <c r="A850" t="s">
        <v>26</v>
      </c>
      <c r="B850" t="s">
        <v>108</v>
      </c>
      <c r="C850" t="s">
        <v>1876</v>
      </c>
      <c r="D850" t="s">
        <v>58</v>
      </c>
      <c r="E850" t="s">
        <v>1877</v>
      </c>
      <c r="F850" t="s">
        <v>5023</v>
      </c>
      <c r="G850" t="s">
        <v>5017</v>
      </c>
      <c r="H850" t="s">
        <v>5537</v>
      </c>
      <c r="I850" s="1">
        <v>308</v>
      </c>
      <c r="J850" s="1">
        <v>9618.98</v>
      </c>
    </row>
    <row r="851" spans="1:10">
      <c r="A851" t="s">
        <v>60</v>
      </c>
      <c r="B851" t="s">
        <v>67</v>
      </c>
      <c r="C851" t="s">
        <v>1023</v>
      </c>
      <c r="D851" t="s">
        <v>35</v>
      </c>
      <c r="E851" t="s">
        <v>1878</v>
      </c>
      <c r="F851" t="s">
        <v>5091</v>
      </c>
      <c r="G851" t="s">
        <v>5014</v>
      </c>
      <c r="H851" t="s">
        <v>5535</v>
      </c>
      <c r="I851" s="1">
        <v>230</v>
      </c>
      <c r="J851" s="1">
        <v>9618.9699999999993</v>
      </c>
    </row>
    <row r="852" spans="1:10">
      <c r="A852" t="s">
        <v>54</v>
      </c>
      <c r="B852" t="s">
        <v>30</v>
      </c>
      <c r="C852" t="s">
        <v>1862</v>
      </c>
      <c r="D852" t="s">
        <v>56</v>
      </c>
      <c r="E852" t="s">
        <v>1879</v>
      </c>
      <c r="F852" t="s">
        <v>5051</v>
      </c>
      <c r="G852" t="s">
        <v>4972</v>
      </c>
      <c r="H852" t="s">
        <v>5535</v>
      </c>
      <c r="I852" s="1">
        <v>288</v>
      </c>
      <c r="J852" s="1">
        <v>9607.1</v>
      </c>
    </row>
    <row r="853" spans="1:10">
      <c r="A853" t="s">
        <v>18</v>
      </c>
      <c r="B853" t="s">
        <v>30</v>
      </c>
      <c r="C853" t="s">
        <v>341</v>
      </c>
      <c r="D853" t="s">
        <v>95</v>
      </c>
      <c r="E853" t="s">
        <v>1880</v>
      </c>
      <c r="F853" t="s">
        <v>5038</v>
      </c>
      <c r="G853" t="s">
        <v>4990</v>
      </c>
      <c r="H853" t="s">
        <v>5535</v>
      </c>
      <c r="I853" s="1">
        <v>182</v>
      </c>
      <c r="J853" s="1">
        <v>9569.44</v>
      </c>
    </row>
    <row r="854" spans="1:10">
      <c r="A854" t="s">
        <v>26</v>
      </c>
      <c r="B854" t="s">
        <v>72</v>
      </c>
      <c r="C854" t="s">
        <v>1488</v>
      </c>
      <c r="D854" t="s">
        <v>20</v>
      </c>
      <c r="E854" t="s">
        <v>1881</v>
      </c>
      <c r="F854" t="s">
        <v>4988</v>
      </c>
      <c r="G854" t="s">
        <v>4977</v>
      </c>
      <c r="H854" t="s">
        <v>5535</v>
      </c>
      <c r="I854" s="1">
        <v>218</v>
      </c>
      <c r="J854" s="1">
        <v>9548.4</v>
      </c>
    </row>
    <row r="855" spans="1:10">
      <c r="A855" t="s">
        <v>26</v>
      </c>
      <c r="B855" t="s">
        <v>71</v>
      </c>
      <c r="C855" t="s">
        <v>376</v>
      </c>
      <c r="D855" t="s">
        <v>58</v>
      </c>
      <c r="E855" t="s">
        <v>1882</v>
      </c>
      <c r="F855" t="s">
        <v>5208</v>
      </c>
      <c r="G855" t="s">
        <v>5006</v>
      </c>
      <c r="H855" t="s">
        <v>5535</v>
      </c>
      <c r="I855" s="1">
        <v>159</v>
      </c>
      <c r="J855" s="1">
        <v>9539.2800000000007</v>
      </c>
    </row>
    <row r="856" spans="1:10">
      <c r="A856" t="s">
        <v>60</v>
      </c>
      <c r="B856" t="s">
        <v>67</v>
      </c>
      <c r="C856" t="s">
        <v>390</v>
      </c>
      <c r="D856" t="s">
        <v>35</v>
      </c>
      <c r="E856" t="s">
        <v>1884</v>
      </c>
      <c r="F856" t="s">
        <v>5048</v>
      </c>
      <c r="G856" t="s">
        <v>4990</v>
      </c>
      <c r="H856" t="s">
        <v>5535</v>
      </c>
      <c r="I856" s="1">
        <v>240</v>
      </c>
      <c r="J856" s="1">
        <v>9527.75</v>
      </c>
    </row>
    <row r="857" spans="1:10">
      <c r="A857" t="s">
        <v>26</v>
      </c>
      <c r="B857" t="s">
        <v>38</v>
      </c>
      <c r="C857" t="s">
        <v>102</v>
      </c>
      <c r="D857" t="s">
        <v>58</v>
      </c>
      <c r="E857" t="s">
        <v>1885</v>
      </c>
      <c r="F857" t="s">
        <v>4997</v>
      </c>
      <c r="G857" t="s">
        <v>5054</v>
      </c>
      <c r="H857" t="s">
        <v>5535</v>
      </c>
      <c r="I857" s="1">
        <v>285</v>
      </c>
      <c r="J857" s="1">
        <v>9495.48</v>
      </c>
    </row>
    <row r="858" spans="1:10">
      <c r="A858" t="s">
        <v>60</v>
      </c>
      <c r="B858" t="s">
        <v>281</v>
      </c>
      <c r="C858" t="s">
        <v>1705</v>
      </c>
      <c r="D858" t="s">
        <v>20</v>
      </c>
      <c r="E858" t="s">
        <v>1886</v>
      </c>
      <c r="F858" t="s">
        <v>4979</v>
      </c>
      <c r="G858" t="s">
        <v>4977</v>
      </c>
      <c r="H858" t="s">
        <v>5535</v>
      </c>
      <c r="I858" s="1">
        <v>144</v>
      </c>
      <c r="J858" s="1">
        <v>9486.17</v>
      </c>
    </row>
    <row r="859" spans="1:10">
      <c r="A859" t="s">
        <v>1632</v>
      </c>
      <c r="B859" t="s">
        <v>30</v>
      </c>
      <c r="C859" t="s">
        <v>1887</v>
      </c>
      <c r="D859" t="s">
        <v>1632</v>
      </c>
      <c r="E859" t="s">
        <v>1888</v>
      </c>
      <c r="F859" t="s">
        <v>5280</v>
      </c>
      <c r="G859" t="s">
        <v>5257</v>
      </c>
      <c r="H859" t="s">
        <v>5535</v>
      </c>
      <c r="I859" s="1">
        <v>76</v>
      </c>
      <c r="J859" s="1">
        <v>9479.49</v>
      </c>
    </row>
    <row r="860" spans="1:10">
      <c r="A860" t="s">
        <v>18</v>
      </c>
      <c r="B860" t="s">
        <v>11</v>
      </c>
      <c r="C860" t="s">
        <v>12</v>
      </c>
      <c r="D860" t="s">
        <v>35</v>
      </c>
      <c r="E860" t="s">
        <v>1889</v>
      </c>
      <c r="F860" t="s">
        <v>4963</v>
      </c>
      <c r="G860" t="s">
        <v>4990</v>
      </c>
      <c r="H860" t="s">
        <v>5535</v>
      </c>
      <c r="I860" s="1">
        <v>289</v>
      </c>
      <c r="J860" s="1">
        <v>9455.5</v>
      </c>
    </row>
    <row r="861" spans="1:10">
      <c r="A861" t="s">
        <v>18</v>
      </c>
      <c r="B861" t="s">
        <v>14</v>
      </c>
      <c r="C861" t="s">
        <v>1326</v>
      </c>
      <c r="D861" t="s">
        <v>20</v>
      </c>
      <c r="E861" t="s">
        <v>1890</v>
      </c>
      <c r="F861" t="s">
        <v>5013</v>
      </c>
      <c r="G861" t="s">
        <v>4990</v>
      </c>
      <c r="H861" t="s">
        <v>5535</v>
      </c>
      <c r="I861" s="1">
        <v>59</v>
      </c>
      <c r="J861" s="1">
        <v>9451.8700000000008</v>
      </c>
    </row>
    <row r="862" spans="1:10">
      <c r="A862" t="s">
        <v>54</v>
      </c>
      <c r="B862" t="s">
        <v>38</v>
      </c>
      <c r="C862" t="s">
        <v>1301</v>
      </c>
      <c r="D862" t="s">
        <v>56</v>
      </c>
      <c r="E862" t="s">
        <v>1891</v>
      </c>
      <c r="F862" t="s">
        <v>5028</v>
      </c>
      <c r="G862" t="s">
        <v>4972</v>
      </c>
      <c r="H862" t="s">
        <v>5535</v>
      </c>
      <c r="I862" s="1">
        <v>266</v>
      </c>
      <c r="J862" s="1">
        <v>9443.35</v>
      </c>
    </row>
    <row r="863" spans="1:10">
      <c r="A863" t="s">
        <v>253</v>
      </c>
      <c r="B863" t="s">
        <v>259</v>
      </c>
      <c r="C863" t="s">
        <v>904</v>
      </c>
      <c r="D863" t="s">
        <v>255</v>
      </c>
      <c r="E863" t="s">
        <v>1892</v>
      </c>
      <c r="F863" t="s">
        <v>5024</v>
      </c>
      <c r="G863" t="s">
        <v>5189</v>
      </c>
      <c r="H863" t="s">
        <v>5535</v>
      </c>
      <c r="I863" s="1">
        <v>557</v>
      </c>
      <c r="J863" s="1">
        <v>9436.57</v>
      </c>
    </row>
    <row r="864" spans="1:10">
      <c r="A864" t="s">
        <v>26</v>
      </c>
      <c r="B864" t="s">
        <v>71</v>
      </c>
      <c r="C864" t="s">
        <v>1893</v>
      </c>
      <c r="D864" t="s">
        <v>78</v>
      </c>
      <c r="E864" t="s">
        <v>1894</v>
      </c>
      <c r="F864" t="s">
        <v>4988</v>
      </c>
      <c r="G864" t="s">
        <v>5046</v>
      </c>
      <c r="H864" t="s">
        <v>5535</v>
      </c>
      <c r="I864" s="1">
        <v>680</v>
      </c>
      <c r="J864" s="1">
        <v>9428.91</v>
      </c>
    </row>
    <row r="865" spans="1:10">
      <c r="A865" t="s">
        <v>26</v>
      </c>
      <c r="B865" t="s">
        <v>72</v>
      </c>
      <c r="C865" t="s">
        <v>1488</v>
      </c>
      <c r="D865" t="s">
        <v>20</v>
      </c>
      <c r="E865" t="s">
        <v>1895</v>
      </c>
      <c r="F865" t="s">
        <v>5009</v>
      </c>
      <c r="G865" t="s">
        <v>4977</v>
      </c>
      <c r="H865" t="s">
        <v>5535</v>
      </c>
      <c r="I865" s="1">
        <v>215</v>
      </c>
      <c r="J865" s="1">
        <v>9417</v>
      </c>
    </row>
    <row r="866" spans="1:10">
      <c r="A866" t="s">
        <v>54</v>
      </c>
      <c r="B866" t="s">
        <v>29</v>
      </c>
      <c r="C866" t="s">
        <v>55</v>
      </c>
      <c r="D866" t="s">
        <v>56</v>
      </c>
      <c r="E866" t="s">
        <v>1896</v>
      </c>
      <c r="F866" t="s">
        <v>4981</v>
      </c>
      <c r="G866" t="s">
        <v>5003</v>
      </c>
      <c r="H866" t="s">
        <v>5535</v>
      </c>
      <c r="I866" s="1">
        <v>402</v>
      </c>
      <c r="J866" s="1">
        <v>9409.2099999999991</v>
      </c>
    </row>
    <row r="867" spans="1:10">
      <c r="A867" t="s">
        <v>26</v>
      </c>
      <c r="B867" t="s">
        <v>108</v>
      </c>
      <c r="C867" t="s">
        <v>1557</v>
      </c>
      <c r="D867" t="s">
        <v>58</v>
      </c>
      <c r="E867" t="s">
        <v>1897</v>
      </c>
      <c r="F867" t="s">
        <v>4979</v>
      </c>
      <c r="G867" t="s">
        <v>4967</v>
      </c>
      <c r="H867" t="s">
        <v>5537</v>
      </c>
      <c r="I867" s="1">
        <v>200</v>
      </c>
      <c r="J867" s="1">
        <v>9379.15</v>
      </c>
    </row>
    <row r="868" spans="1:10">
      <c r="A868" t="s">
        <v>253</v>
      </c>
      <c r="B868" t="s">
        <v>259</v>
      </c>
      <c r="C868" t="s">
        <v>1898</v>
      </c>
      <c r="D868" t="s">
        <v>255</v>
      </c>
      <c r="E868" t="s">
        <v>1899</v>
      </c>
      <c r="F868" t="s">
        <v>4979</v>
      </c>
      <c r="G868" t="s">
        <v>5281</v>
      </c>
      <c r="H868" t="s">
        <v>5535</v>
      </c>
      <c r="I868" s="1">
        <v>484</v>
      </c>
      <c r="J868" s="1">
        <v>9363.41</v>
      </c>
    </row>
    <row r="869" spans="1:10">
      <c r="A869" t="s">
        <v>7</v>
      </c>
      <c r="B869" t="s">
        <v>116</v>
      </c>
      <c r="C869" t="s">
        <v>1436</v>
      </c>
      <c r="D869" t="s">
        <v>22</v>
      </c>
      <c r="E869" t="s">
        <v>1900</v>
      </c>
      <c r="F869" t="s">
        <v>4970</v>
      </c>
      <c r="G869" t="s">
        <v>4962</v>
      </c>
      <c r="H869" t="s">
        <v>5535</v>
      </c>
      <c r="I869" s="1">
        <v>78</v>
      </c>
      <c r="J869" s="1">
        <v>9338.39</v>
      </c>
    </row>
    <row r="870" spans="1:10">
      <c r="A870" t="s">
        <v>7</v>
      </c>
      <c r="B870" t="s">
        <v>30</v>
      </c>
      <c r="C870" t="s">
        <v>448</v>
      </c>
      <c r="D870" t="s">
        <v>24</v>
      </c>
      <c r="E870" t="s">
        <v>1901</v>
      </c>
      <c r="F870" t="s">
        <v>4988</v>
      </c>
      <c r="G870" t="s">
        <v>4962</v>
      </c>
      <c r="H870" t="s">
        <v>5535</v>
      </c>
      <c r="I870" s="1">
        <v>124</v>
      </c>
      <c r="J870" s="1">
        <v>9330.6299999999992</v>
      </c>
    </row>
    <row r="871" spans="1:10">
      <c r="A871" t="s">
        <v>18</v>
      </c>
      <c r="B871" t="s">
        <v>11</v>
      </c>
      <c r="C871" t="s">
        <v>1064</v>
      </c>
      <c r="D871" t="s">
        <v>35</v>
      </c>
      <c r="E871" t="s">
        <v>1902</v>
      </c>
      <c r="F871" t="s">
        <v>5065</v>
      </c>
      <c r="G871" t="s">
        <v>4990</v>
      </c>
      <c r="H871" t="s">
        <v>5535</v>
      </c>
      <c r="I871" s="1">
        <v>213</v>
      </c>
      <c r="J871" s="1">
        <v>9311.2000000000007</v>
      </c>
    </row>
    <row r="872" spans="1:10">
      <c r="A872" t="s">
        <v>39</v>
      </c>
      <c r="B872" t="s">
        <v>11</v>
      </c>
      <c r="C872" t="s">
        <v>1903</v>
      </c>
      <c r="D872" t="s">
        <v>349</v>
      </c>
      <c r="E872" t="s">
        <v>1904</v>
      </c>
      <c r="F872" t="s">
        <v>5282</v>
      </c>
      <c r="G872" t="s">
        <v>4962</v>
      </c>
      <c r="H872" t="s">
        <v>5535</v>
      </c>
      <c r="I872" s="1">
        <v>169</v>
      </c>
      <c r="J872" s="1">
        <v>9288.48</v>
      </c>
    </row>
    <row r="873" spans="1:10">
      <c r="A873" t="s">
        <v>7</v>
      </c>
      <c r="B873" t="s">
        <v>11</v>
      </c>
      <c r="C873" t="s">
        <v>1905</v>
      </c>
      <c r="D873" t="s">
        <v>24</v>
      </c>
      <c r="E873" t="s">
        <v>1906</v>
      </c>
      <c r="F873" t="s">
        <v>4989</v>
      </c>
      <c r="G873" t="s">
        <v>4962</v>
      </c>
      <c r="H873" t="s">
        <v>5535</v>
      </c>
      <c r="I873" s="1">
        <v>96</v>
      </c>
      <c r="J873" s="1">
        <v>9283.56</v>
      </c>
    </row>
    <row r="874" spans="1:10">
      <c r="A874" t="s">
        <v>26</v>
      </c>
      <c r="B874" t="s">
        <v>38</v>
      </c>
      <c r="C874" t="s">
        <v>1907</v>
      </c>
      <c r="D874" t="s">
        <v>1908</v>
      </c>
      <c r="E874" t="s">
        <v>1909</v>
      </c>
      <c r="F874" t="s">
        <v>4981</v>
      </c>
      <c r="G874" t="s">
        <v>4972</v>
      </c>
      <c r="H874" t="s">
        <v>5535</v>
      </c>
      <c r="I874" s="1">
        <v>203</v>
      </c>
      <c r="J874" s="1">
        <v>9277.11</v>
      </c>
    </row>
    <row r="875" spans="1:10">
      <c r="A875" t="s">
        <v>253</v>
      </c>
      <c r="B875" t="s">
        <v>259</v>
      </c>
      <c r="C875" t="s">
        <v>1191</v>
      </c>
      <c r="D875" t="s">
        <v>255</v>
      </c>
      <c r="E875" t="s">
        <v>1910</v>
      </c>
      <c r="F875" t="s">
        <v>4979</v>
      </c>
      <c r="G875" t="s">
        <v>5283</v>
      </c>
      <c r="H875" t="s">
        <v>5535</v>
      </c>
      <c r="I875" s="1">
        <v>196</v>
      </c>
      <c r="J875" s="1">
        <v>9268.85</v>
      </c>
    </row>
    <row r="876" spans="1:10">
      <c r="A876" t="s">
        <v>48</v>
      </c>
      <c r="B876" t="s">
        <v>72</v>
      </c>
      <c r="C876" t="s">
        <v>1122</v>
      </c>
      <c r="D876" t="s">
        <v>65</v>
      </c>
      <c r="E876" t="s">
        <v>1911</v>
      </c>
      <c r="F876" t="s">
        <v>4976</v>
      </c>
      <c r="G876" t="s">
        <v>4994</v>
      </c>
      <c r="H876" t="s">
        <v>5535</v>
      </c>
      <c r="I876" s="1">
        <v>316</v>
      </c>
      <c r="J876" s="1">
        <v>9256.17</v>
      </c>
    </row>
    <row r="877" spans="1:10">
      <c r="A877" t="s">
        <v>39</v>
      </c>
      <c r="B877" t="s">
        <v>8</v>
      </c>
      <c r="C877" t="s">
        <v>351</v>
      </c>
      <c r="D877" t="s">
        <v>40</v>
      </c>
      <c r="E877" t="s">
        <v>1912</v>
      </c>
      <c r="F877" t="s">
        <v>4970</v>
      </c>
      <c r="G877" t="s">
        <v>4962</v>
      </c>
      <c r="H877" t="s">
        <v>5535</v>
      </c>
      <c r="I877" s="1">
        <v>90</v>
      </c>
      <c r="J877" s="1">
        <v>9233.2199999999993</v>
      </c>
    </row>
    <row r="878" spans="1:10">
      <c r="A878" t="s">
        <v>26</v>
      </c>
      <c r="B878" t="s">
        <v>38</v>
      </c>
      <c r="C878" t="s">
        <v>444</v>
      </c>
      <c r="D878" t="s">
        <v>58</v>
      </c>
      <c r="E878" t="s">
        <v>1913</v>
      </c>
      <c r="F878" t="s">
        <v>4997</v>
      </c>
      <c r="G878" t="s">
        <v>5006</v>
      </c>
      <c r="H878" t="s">
        <v>5535</v>
      </c>
      <c r="I878" s="1">
        <v>167</v>
      </c>
      <c r="J878" s="1">
        <v>9205.68</v>
      </c>
    </row>
    <row r="879" spans="1:10">
      <c r="A879" t="s">
        <v>132</v>
      </c>
      <c r="B879" t="s">
        <v>11</v>
      </c>
      <c r="C879" t="s">
        <v>1685</v>
      </c>
      <c r="D879" t="s">
        <v>406</v>
      </c>
      <c r="E879" t="s">
        <v>1914</v>
      </c>
      <c r="F879" t="s">
        <v>5074</v>
      </c>
      <c r="G879" t="s">
        <v>4962</v>
      </c>
      <c r="H879" t="s">
        <v>5535</v>
      </c>
      <c r="I879" s="1">
        <v>135</v>
      </c>
      <c r="J879" s="1">
        <v>9200.9</v>
      </c>
    </row>
    <row r="880" spans="1:10">
      <c r="A880" t="s">
        <v>18</v>
      </c>
      <c r="B880" t="s">
        <v>30</v>
      </c>
      <c r="C880" t="s">
        <v>120</v>
      </c>
      <c r="D880" t="s">
        <v>20</v>
      </c>
      <c r="E880" t="s">
        <v>1915</v>
      </c>
      <c r="F880" t="s">
        <v>4981</v>
      </c>
      <c r="G880" t="s">
        <v>4967</v>
      </c>
      <c r="H880" t="s">
        <v>5535</v>
      </c>
      <c r="I880" s="1">
        <v>165</v>
      </c>
      <c r="J880" s="1">
        <v>9189.51</v>
      </c>
    </row>
    <row r="881" spans="1:10">
      <c r="A881" t="s">
        <v>39</v>
      </c>
      <c r="B881" t="s">
        <v>30</v>
      </c>
      <c r="C881" t="s">
        <v>1916</v>
      </c>
      <c r="D881" t="s">
        <v>349</v>
      </c>
      <c r="E881" t="s">
        <v>1917</v>
      </c>
      <c r="F881" t="s">
        <v>4988</v>
      </c>
      <c r="G881" t="s">
        <v>4962</v>
      </c>
      <c r="H881" t="s">
        <v>5535</v>
      </c>
      <c r="I881" s="1">
        <v>160</v>
      </c>
      <c r="J881" s="1">
        <v>9187.89</v>
      </c>
    </row>
    <row r="882" spans="1:10">
      <c r="A882" t="s">
        <v>26</v>
      </c>
      <c r="B882" t="s">
        <v>72</v>
      </c>
      <c r="C882" t="s">
        <v>1488</v>
      </c>
      <c r="D882" t="s">
        <v>20</v>
      </c>
      <c r="E882" t="s">
        <v>1919</v>
      </c>
      <c r="F882" t="s">
        <v>5011</v>
      </c>
      <c r="G882" t="s">
        <v>5015</v>
      </c>
      <c r="H882" t="s">
        <v>5541</v>
      </c>
      <c r="I882" s="1">
        <v>279</v>
      </c>
      <c r="J882" s="1">
        <v>9167.94</v>
      </c>
    </row>
    <row r="883" spans="1:10">
      <c r="A883" t="s">
        <v>18</v>
      </c>
      <c r="B883" t="s">
        <v>29</v>
      </c>
      <c r="C883" t="s">
        <v>1409</v>
      </c>
      <c r="D883" t="s">
        <v>20</v>
      </c>
      <c r="E883" t="s">
        <v>1921</v>
      </c>
      <c r="F883" t="s">
        <v>5061</v>
      </c>
      <c r="G883" t="s">
        <v>5014</v>
      </c>
      <c r="H883" t="s">
        <v>5535</v>
      </c>
      <c r="I883" s="1">
        <v>250</v>
      </c>
      <c r="J883" s="1">
        <v>9155.48</v>
      </c>
    </row>
    <row r="884" spans="1:10">
      <c r="A884" t="s">
        <v>32</v>
      </c>
      <c r="B884" t="s">
        <v>108</v>
      </c>
      <c r="C884" t="s">
        <v>1792</v>
      </c>
      <c r="D884" t="s">
        <v>20</v>
      </c>
      <c r="E884" t="s">
        <v>1922</v>
      </c>
      <c r="F884" t="s">
        <v>4973</v>
      </c>
      <c r="G884" t="s">
        <v>4990</v>
      </c>
      <c r="H884" t="s">
        <v>5535</v>
      </c>
      <c r="I884" s="1">
        <v>154</v>
      </c>
      <c r="J884" s="1">
        <v>9121.2000000000007</v>
      </c>
    </row>
    <row r="885" spans="1:10">
      <c r="A885" t="s">
        <v>18</v>
      </c>
      <c r="B885" t="s">
        <v>29</v>
      </c>
      <c r="C885" t="s">
        <v>1923</v>
      </c>
      <c r="D885" t="s">
        <v>20</v>
      </c>
      <c r="E885" t="s">
        <v>1924</v>
      </c>
      <c r="F885" t="s">
        <v>4999</v>
      </c>
      <c r="G885" t="s">
        <v>4972</v>
      </c>
      <c r="H885" t="s">
        <v>5535</v>
      </c>
      <c r="I885" s="1">
        <v>171</v>
      </c>
      <c r="J885" s="1">
        <v>9107.8799999999992</v>
      </c>
    </row>
    <row r="886" spans="1:10">
      <c r="A886" t="s">
        <v>7</v>
      </c>
      <c r="B886" t="s">
        <v>116</v>
      </c>
      <c r="C886" t="s">
        <v>1925</v>
      </c>
      <c r="D886" t="s">
        <v>22</v>
      </c>
      <c r="E886" t="s">
        <v>1926</v>
      </c>
      <c r="F886" t="s">
        <v>5250</v>
      </c>
      <c r="G886" t="s">
        <v>4962</v>
      </c>
      <c r="H886" t="s">
        <v>5535</v>
      </c>
      <c r="I886" s="1">
        <v>82</v>
      </c>
      <c r="J886" s="1">
        <v>9101.9599999999991</v>
      </c>
    </row>
    <row r="887" spans="1:10">
      <c r="A887" t="s">
        <v>18</v>
      </c>
      <c r="B887" t="s">
        <v>61</v>
      </c>
      <c r="C887" t="s">
        <v>1333</v>
      </c>
      <c r="D887" t="s">
        <v>35</v>
      </c>
      <c r="E887" t="s">
        <v>1927</v>
      </c>
      <c r="F887" t="s">
        <v>5138</v>
      </c>
      <c r="G887" t="s">
        <v>4977</v>
      </c>
      <c r="H887" t="s">
        <v>5541</v>
      </c>
      <c r="I887" s="1">
        <v>450</v>
      </c>
      <c r="J887" s="1">
        <v>9087.56</v>
      </c>
    </row>
    <row r="888" spans="1:10">
      <c r="A888" t="s">
        <v>18</v>
      </c>
      <c r="B888" t="s">
        <v>61</v>
      </c>
      <c r="C888" t="s">
        <v>887</v>
      </c>
      <c r="D888" t="s">
        <v>20</v>
      </c>
      <c r="E888" t="s">
        <v>1928</v>
      </c>
      <c r="F888" t="s">
        <v>5133</v>
      </c>
      <c r="G888" t="s">
        <v>5015</v>
      </c>
      <c r="H888" t="s">
        <v>5541</v>
      </c>
      <c r="I888" s="1">
        <v>451</v>
      </c>
      <c r="J888" s="1">
        <v>9083.0400000000009</v>
      </c>
    </row>
    <row r="889" spans="1:10">
      <c r="A889" t="s">
        <v>18</v>
      </c>
      <c r="B889" t="s">
        <v>61</v>
      </c>
      <c r="C889" t="s">
        <v>887</v>
      </c>
      <c r="D889" t="s">
        <v>20</v>
      </c>
      <c r="E889" t="s">
        <v>1929</v>
      </c>
      <c r="F889" t="s">
        <v>5284</v>
      </c>
      <c r="G889" t="s">
        <v>5015</v>
      </c>
      <c r="H889" t="s">
        <v>5541</v>
      </c>
      <c r="I889" s="1">
        <v>688</v>
      </c>
      <c r="J889" s="1">
        <v>9081.17</v>
      </c>
    </row>
    <row r="890" spans="1:10">
      <c r="A890" t="s">
        <v>26</v>
      </c>
      <c r="B890" t="s">
        <v>11</v>
      </c>
      <c r="C890" t="s">
        <v>983</v>
      </c>
      <c r="D890" t="s">
        <v>78</v>
      </c>
      <c r="E890" t="s">
        <v>1930</v>
      </c>
      <c r="F890" t="s">
        <v>4981</v>
      </c>
      <c r="G890" t="s">
        <v>5001</v>
      </c>
      <c r="H890" t="s">
        <v>5535</v>
      </c>
      <c r="I890" s="1">
        <v>459</v>
      </c>
      <c r="J890" s="1">
        <v>9070.41</v>
      </c>
    </row>
    <row r="891" spans="1:10">
      <c r="A891" t="s">
        <v>10</v>
      </c>
      <c r="B891" t="s">
        <v>30</v>
      </c>
      <c r="C891" t="s">
        <v>159</v>
      </c>
      <c r="D891" t="s">
        <v>13</v>
      </c>
      <c r="E891" t="s">
        <v>1931</v>
      </c>
      <c r="F891" t="s">
        <v>4979</v>
      </c>
      <c r="G891" t="s">
        <v>5285</v>
      </c>
      <c r="H891" t="s">
        <v>5535</v>
      </c>
      <c r="I891" s="1">
        <v>261</v>
      </c>
      <c r="J891" s="1">
        <v>9068.7999999999993</v>
      </c>
    </row>
    <row r="892" spans="1:10">
      <c r="A892" t="s">
        <v>18</v>
      </c>
      <c r="B892" t="s">
        <v>30</v>
      </c>
      <c r="C892" t="s">
        <v>130</v>
      </c>
      <c r="D892" t="s">
        <v>20</v>
      </c>
      <c r="E892" t="s">
        <v>1932</v>
      </c>
      <c r="F892" t="s">
        <v>5065</v>
      </c>
      <c r="G892" t="s">
        <v>5003</v>
      </c>
      <c r="H892" t="s">
        <v>5535</v>
      </c>
      <c r="I892" s="1">
        <v>100</v>
      </c>
      <c r="J892" s="1">
        <v>9068.7900000000009</v>
      </c>
    </row>
    <row r="893" spans="1:10">
      <c r="A893" t="s">
        <v>60</v>
      </c>
      <c r="B893" t="s">
        <v>72</v>
      </c>
      <c r="C893" t="s">
        <v>1933</v>
      </c>
      <c r="D893" t="s">
        <v>20</v>
      </c>
      <c r="E893" t="s">
        <v>1934</v>
      </c>
      <c r="F893" t="s">
        <v>5048</v>
      </c>
      <c r="G893" t="s">
        <v>4972</v>
      </c>
      <c r="H893" t="s">
        <v>5535</v>
      </c>
      <c r="I893" s="1">
        <v>257</v>
      </c>
      <c r="J893" s="1">
        <v>9057.42</v>
      </c>
    </row>
    <row r="894" spans="1:10">
      <c r="A894" t="s">
        <v>7</v>
      </c>
      <c r="B894" t="s">
        <v>30</v>
      </c>
      <c r="C894" t="s">
        <v>1935</v>
      </c>
      <c r="D894" t="s">
        <v>88</v>
      </c>
      <c r="E894" t="s">
        <v>1936</v>
      </c>
      <c r="F894" t="s">
        <v>5074</v>
      </c>
      <c r="G894" t="s">
        <v>4962</v>
      </c>
      <c r="H894" t="s">
        <v>5535</v>
      </c>
      <c r="I894" s="1">
        <v>203</v>
      </c>
      <c r="J894" s="1">
        <v>9055.74</v>
      </c>
    </row>
    <row r="895" spans="1:10">
      <c r="A895" t="s">
        <v>54</v>
      </c>
      <c r="B895" t="s">
        <v>38</v>
      </c>
      <c r="C895" t="s">
        <v>1301</v>
      </c>
      <c r="D895" t="s">
        <v>56</v>
      </c>
      <c r="E895" t="s">
        <v>1937</v>
      </c>
      <c r="F895" t="s">
        <v>4963</v>
      </c>
      <c r="G895" t="s">
        <v>4972</v>
      </c>
      <c r="H895" t="s">
        <v>5535</v>
      </c>
      <c r="I895" s="1">
        <v>252</v>
      </c>
      <c r="J895" s="1">
        <v>9044.07</v>
      </c>
    </row>
    <row r="896" spans="1:10">
      <c r="A896" t="s">
        <v>60</v>
      </c>
      <c r="B896" t="s">
        <v>281</v>
      </c>
      <c r="C896" t="s">
        <v>1705</v>
      </c>
      <c r="D896" t="s">
        <v>20</v>
      </c>
      <c r="E896" t="s">
        <v>1938</v>
      </c>
      <c r="F896" t="s">
        <v>4981</v>
      </c>
      <c r="G896" t="s">
        <v>4977</v>
      </c>
      <c r="H896" t="s">
        <v>5535</v>
      </c>
      <c r="I896" s="1">
        <v>130</v>
      </c>
      <c r="J896" s="1">
        <v>9036.69</v>
      </c>
    </row>
    <row r="897" spans="1:10">
      <c r="A897" t="s">
        <v>18</v>
      </c>
      <c r="B897" t="s">
        <v>61</v>
      </c>
      <c r="C897" t="s">
        <v>1333</v>
      </c>
      <c r="D897" t="s">
        <v>35</v>
      </c>
      <c r="E897" t="s">
        <v>1939</v>
      </c>
      <c r="F897" t="s">
        <v>5138</v>
      </c>
      <c r="G897" t="s">
        <v>4990</v>
      </c>
      <c r="H897" t="s">
        <v>5541</v>
      </c>
      <c r="I897" s="1">
        <v>439</v>
      </c>
      <c r="J897" s="1">
        <v>9036.07</v>
      </c>
    </row>
    <row r="898" spans="1:10">
      <c r="A898" t="s">
        <v>39</v>
      </c>
      <c r="B898" t="s">
        <v>30</v>
      </c>
      <c r="C898" t="s">
        <v>1597</v>
      </c>
      <c r="D898" t="s">
        <v>349</v>
      </c>
      <c r="E898" t="s">
        <v>1940</v>
      </c>
      <c r="F898" t="s">
        <v>4992</v>
      </c>
      <c r="G898" t="s">
        <v>4962</v>
      </c>
      <c r="H898" t="s">
        <v>5535</v>
      </c>
      <c r="I898" s="1">
        <v>162</v>
      </c>
      <c r="J898" s="1">
        <v>9026.35</v>
      </c>
    </row>
    <row r="899" spans="1:10">
      <c r="A899" t="s">
        <v>18</v>
      </c>
      <c r="B899" t="s">
        <v>30</v>
      </c>
      <c r="C899" t="s">
        <v>1943</v>
      </c>
      <c r="D899" t="s">
        <v>20</v>
      </c>
      <c r="E899" t="s">
        <v>1944</v>
      </c>
      <c r="F899" t="s">
        <v>4969</v>
      </c>
      <c r="G899" t="s">
        <v>4990</v>
      </c>
      <c r="H899" t="s">
        <v>5535</v>
      </c>
      <c r="I899" s="1">
        <v>207</v>
      </c>
      <c r="J899" s="1">
        <v>9019.56</v>
      </c>
    </row>
    <row r="900" spans="1:10">
      <c r="A900" t="s">
        <v>26</v>
      </c>
      <c r="B900" t="s">
        <v>71</v>
      </c>
      <c r="C900" t="s">
        <v>329</v>
      </c>
      <c r="D900" t="s">
        <v>28</v>
      </c>
      <c r="E900" t="s">
        <v>1945</v>
      </c>
      <c r="F900" t="s">
        <v>4973</v>
      </c>
      <c r="G900" t="s">
        <v>5014</v>
      </c>
      <c r="H900" t="s">
        <v>5535</v>
      </c>
      <c r="I900" s="1">
        <v>221</v>
      </c>
      <c r="J900" s="1">
        <v>9012.98</v>
      </c>
    </row>
    <row r="901" spans="1:10">
      <c r="A901" t="s">
        <v>18</v>
      </c>
      <c r="B901" t="s">
        <v>29</v>
      </c>
      <c r="C901" t="s">
        <v>1617</v>
      </c>
      <c r="D901" t="s">
        <v>20</v>
      </c>
      <c r="E901" t="s">
        <v>1946</v>
      </c>
      <c r="F901" t="s">
        <v>5174</v>
      </c>
      <c r="G901" t="s">
        <v>5006</v>
      </c>
      <c r="H901" t="s">
        <v>5535</v>
      </c>
      <c r="I901" s="1">
        <v>498</v>
      </c>
      <c r="J901" s="1">
        <v>9011.02</v>
      </c>
    </row>
    <row r="902" spans="1:10">
      <c r="A902" t="s">
        <v>26</v>
      </c>
      <c r="B902" t="s">
        <v>30</v>
      </c>
      <c r="C902" t="s">
        <v>1464</v>
      </c>
      <c r="D902" t="s">
        <v>20</v>
      </c>
      <c r="E902" t="s">
        <v>1947</v>
      </c>
      <c r="F902" t="s">
        <v>4963</v>
      </c>
      <c r="G902" t="s">
        <v>4990</v>
      </c>
      <c r="H902" t="s">
        <v>5535</v>
      </c>
      <c r="I902" s="1">
        <v>330</v>
      </c>
      <c r="J902" s="1">
        <v>9009.5</v>
      </c>
    </row>
    <row r="903" spans="1:10">
      <c r="A903" t="s">
        <v>18</v>
      </c>
      <c r="B903" t="s">
        <v>61</v>
      </c>
      <c r="C903" t="s">
        <v>1333</v>
      </c>
      <c r="D903" t="s">
        <v>20</v>
      </c>
      <c r="E903" t="s">
        <v>1948</v>
      </c>
      <c r="F903" t="s">
        <v>4976</v>
      </c>
      <c r="G903" t="s">
        <v>4972</v>
      </c>
      <c r="H903" t="s">
        <v>5541</v>
      </c>
      <c r="I903" s="1">
        <v>338</v>
      </c>
      <c r="J903" s="1">
        <v>9000.5</v>
      </c>
    </row>
    <row r="904" spans="1:10">
      <c r="A904" t="s">
        <v>7</v>
      </c>
      <c r="B904" t="s">
        <v>30</v>
      </c>
      <c r="C904" t="s">
        <v>1949</v>
      </c>
      <c r="D904" t="s">
        <v>24</v>
      </c>
      <c r="E904" t="s">
        <v>1950</v>
      </c>
      <c r="F904" t="s">
        <v>5024</v>
      </c>
      <c r="G904" t="s">
        <v>4962</v>
      </c>
      <c r="H904" t="s">
        <v>5535</v>
      </c>
      <c r="I904" s="1">
        <v>52</v>
      </c>
      <c r="J904" s="1">
        <v>8975.51</v>
      </c>
    </row>
    <row r="905" spans="1:10">
      <c r="A905" t="s">
        <v>7</v>
      </c>
      <c r="B905" t="s">
        <v>116</v>
      </c>
      <c r="C905" t="s">
        <v>1951</v>
      </c>
      <c r="D905" t="s">
        <v>37</v>
      </c>
      <c r="E905" t="s">
        <v>1952</v>
      </c>
      <c r="F905" t="s">
        <v>5286</v>
      </c>
      <c r="G905" t="s">
        <v>4962</v>
      </c>
      <c r="H905" t="s">
        <v>5535</v>
      </c>
      <c r="I905" s="1">
        <v>78</v>
      </c>
      <c r="J905" s="1">
        <v>8968.36</v>
      </c>
    </row>
    <row r="906" spans="1:10">
      <c r="A906" t="s">
        <v>7</v>
      </c>
      <c r="B906" t="s">
        <v>116</v>
      </c>
      <c r="C906" t="s">
        <v>1739</v>
      </c>
      <c r="D906" t="s">
        <v>70</v>
      </c>
      <c r="E906" t="s">
        <v>1954</v>
      </c>
      <c r="F906" t="s">
        <v>5250</v>
      </c>
      <c r="G906" t="s">
        <v>4962</v>
      </c>
      <c r="H906" t="s">
        <v>5535</v>
      </c>
      <c r="I906" s="1">
        <v>98</v>
      </c>
      <c r="J906" s="1">
        <v>8965.51</v>
      </c>
    </row>
    <row r="907" spans="1:10">
      <c r="A907" t="s">
        <v>39</v>
      </c>
      <c r="B907" t="s">
        <v>30</v>
      </c>
      <c r="C907" t="s">
        <v>1955</v>
      </c>
      <c r="D907" t="s">
        <v>156</v>
      </c>
      <c r="E907" t="s">
        <v>1956</v>
      </c>
      <c r="F907" t="s">
        <v>5287</v>
      </c>
      <c r="G907" t="s">
        <v>4962</v>
      </c>
      <c r="H907" t="s">
        <v>5535</v>
      </c>
      <c r="I907" s="1">
        <v>138</v>
      </c>
      <c r="J907" s="1">
        <v>8963.8700000000008</v>
      </c>
    </row>
    <row r="908" spans="1:10">
      <c r="A908" t="s">
        <v>18</v>
      </c>
      <c r="B908" t="s">
        <v>61</v>
      </c>
      <c r="C908" t="s">
        <v>1957</v>
      </c>
      <c r="D908" t="s">
        <v>20</v>
      </c>
      <c r="E908" t="s">
        <v>1958</v>
      </c>
      <c r="F908" t="s">
        <v>5065</v>
      </c>
      <c r="G908" t="s">
        <v>4972</v>
      </c>
      <c r="H908" t="s">
        <v>5541</v>
      </c>
      <c r="I908" s="1">
        <v>361</v>
      </c>
      <c r="J908" s="1">
        <v>8962.4500000000007</v>
      </c>
    </row>
    <row r="909" spans="1:10">
      <c r="A909" t="s">
        <v>26</v>
      </c>
      <c r="B909" t="s">
        <v>72</v>
      </c>
      <c r="C909" t="s">
        <v>1007</v>
      </c>
      <c r="D909" t="s">
        <v>79</v>
      </c>
      <c r="E909" t="s">
        <v>1959</v>
      </c>
      <c r="F909" t="s">
        <v>4981</v>
      </c>
      <c r="G909" t="s">
        <v>4967</v>
      </c>
      <c r="H909" t="s">
        <v>5535</v>
      </c>
      <c r="I909" s="1">
        <v>546</v>
      </c>
      <c r="J909" s="1">
        <v>8957.4699999999993</v>
      </c>
    </row>
    <row r="910" spans="1:10">
      <c r="A910" t="s">
        <v>60</v>
      </c>
      <c r="B910" t="s">
        <v>281</v>
      </c>
      <c r="C910" t="s">
        <v>1961</v>
      </c>
      <c r="D910" t="s">
        <v>20</v>
      </c>
      <c r="E910" t="s">
        <v>1962</v>
      </c>
      <c r="F910" t="s">
        <v>4989</v>
      </c>
      <c r="G910" t="s">
        <v>4990</v>
      </c>
      <c r="H910" t="s">
        <v>5535</v>
      </c>
      <c r="I910" s="1">
        <v>147</v>
      </c>
      <c r="J910" s="1">
        <v>8947.18</v>
      </c>
    </row>
    <row r="911" spans="1:10">
      <c r="A911" t="s">
        <v>39</v>
      </c>
      <c r="B911" t="s">
        <v>30</v>
      </c>
      <c r="C911" t="s">
        <v>1964</v>
      </c>
      <c r="D911" t="s">
        <v>349</v>
      </c>
      <c r="E911" t="s">
        <v>1965</v>
      </c>
      <c r="F911" t="s">
        <v>5004</v>
      </c>
      <c r="G911" t="s">
        <v>4962</v>
      </c>
      <c r="H911" t="s">
        <v>5535</v>
      </c>
      <c r="I911" s="1">
        <v>259</v>
      </c>
      <c r="J911" s="1">
        <v>8940.9599999999991</v>
      </c>
    </row>
    <row r="912" spans="1:10">
      <c r="A912" t="s">
        <v>253</v>
      </c>
      <c r="B912" t="s">
        <v>259</v>
      </c>
      <c r="C912" t="s">
        <v>1967</v>
      </c>
      <c r="D912" t="s">
        <v>255</v>
      </c>
      <c r="E912" t="s">
        <v>1968</v>
      </c>
      <c r="F912" t="s">
        <v>5024</v>
      </c>
      <c r="G912" t="s">
        <v>5289</v>
      </c>
      <c r="H912" t="s">
        <v>5535</v>
      </c>
      <c r="I912" s="1">
        <v>346</v>
      </c>
      <c r="J912" s="1">
        <v>8937.7199999999993</v>
      </c>
    </row>
    <row r="913" spans="1:10">
      <c r="A913" t="s">
        <v>26</v>
      </c>
      <c r="B913" t="s">
        <v>29</v>
      </c>
      <c r="C913" t="s">
        <v>1453</v>
      </c>
      <c r="D913" t="s">
        <v>20</v>
      </c>
      <c r="E913" t="s">
        <v>1969</v>
      </c>
      <c r="F913" t="s">
        <v>4979</v>
      </c>
      <c r="G913" t="s">
        <v>4977</v>
      </c>
      <c r="H913" t="s">
        <v>5535</v>
      </c>
      <c r="I913" s="1">
        <v>249</v>
      </c>
      <c r="J913" s="1">
        <v>8928.33</v>
      </c>
    </row>
    <row r="914" spans="1:10">
      <c r="A914" t="s">
        <v>32</v>
      </c>
      <c r="B914" t="s">
        <v>33</v>
      </c>
      <c r="C914" t="s">
        <v>1764</v>
      </c>
      <c r="D914" t="s">
        <v>34</v>
      </c>
      <c r="E914" t="s">
        <v>1970</v>
      </c>
      <c r="F914" t="s">
        <v>4973</v>
      </c>
      <c r="G914" t="s">
        <v>4995</v>
      </c>
      <c r="H914" t="s">
        <v>5535</v>
      </c>
      <c r="I914" s="1">
        <v>172</v>
      </c>
      <c r="J914" s="1">
        <v>8908.14</v>
      </c>
    </row>
    <row r="915" spans="1:10">
      <c r="A915" t="s">
        <v>253</v>
      </c>
      <c r="C915" t="s">
        <v>713</v>
      </c>
      <c r="D915" t="s">
        <v>255</v>
      </c>
      <c r="E915" t="s">
        <v>1971</v>
      </c>
      <c r="F915" t="s">
        <v>5290</v>
      </c>
      <c r="G915" t="s">
        <v>5156</v>
      </c>
      <c r="H915" t="s">
        <v>5535</v>
      </c>
      <c r="I915" s="1">
        <v>348</v>
      </c>
      <c r="J915" s="1">
        <v>8891.4</v>
      </c>
    </row>
    <row r="916" spans="1:10">
      <c r="A916" t="s">
        <v>18</v>
      </c>
      <c r="B916" t="s">
        <v>30</v>
      </c>
      <c r="C916" t="s">
        <v>1811</v>
      </c>
      <c r="D916" t="s">
        <v>20</v>
      </c>
      <c r="E916" t="s">
        <v>1972</v>
      </c>
      <c r="F916" t="s">
        <v>5272</v>
      </c>
      <c r="G916" t="s">
        <v>4977</v>
      </c>
      <c r="H916" t="s">
        <v>5535</v>
      </c>
      <c r="I916" s="1">
        <v>167</v>
      </c>
      <c r="J916" s="1">
        <v>8884.15</v>
      </c>
    </row>
    <row r="917" spans="1:10">
      <c r="A917" t="s">
        <v>10</v>
      </c>
      <c r="B917" t="s">
        <v>1547</v>
      </c>
      <c r="C917" t="s">
        <v>187</v>
      </c>
      <c r="D917" t="s">
        <v>13</v>
      </c>
      <c r="E917" t="s">
        <v>1973</v>
      </c>
      <c r="F917" t="s">
        <v>5024</v>
      </c>
      <c r="G917" t="s">
        <v>5157</v>
      </c>
      <c r="H917" t="s">
        <v>5538</v>
      </c>
      <c r="I917" s="1">
        <v>257</v>
      </c>
      <c r="J917" s="1">
        <v>8866.5</v>
      </c>
    </row>
    <row r="918" spans="1:10">
      <c r="A918" t="s">
        <v>39</v>
      </c>
      <c r="B918" t="s">
        <v>30</v>
      </c>
      <c r="C918" t="s">
        <v>1974</v>
      </c>
      <c r="D918" t="s">
        <v>349</v>
      </c>
      <c r="E918" t="s">
        <v>1975</v>
      </c>
      <c r="F918" t="s">
        <v>5023</v>
      </c>
      <c r="G918" t="s">
        <v>4962</v>
      </c>
      <c r="H918" t="s">
        <v>5535</v>
      </c>
      <c r="I918" s="1">
        <v>181</v>
      </c>
      <c r="J918" s="1">
        <v>8865.89</v>
      </c>
    </row>
    <row r="919" spans="1:10">
      <c r="A919" t="s">
        <v>18</v>
      </c>
      <c r="B919" t="s">
        <v>30</v>
      </c>
      <c r="C919" t="s">
        <v>644</v>
      </c>
      <c r="D919" t="s">
        <v>95</v>
      </c>
      <c r="E919" t="s">
        <v>1976</v>
      </c>
      <c r="F919" t="s">
        <v>5023</v>
      </c>
      <c r="G919" t="s">
        <v>4967</v>
      </c>
      <c r="H919" t="s">
        <v>5535</v>
      </c>
      <c r="I919" s="1">
        <v>130</v>
      </c>
      <c r="J919" s="1">
        <v>8850.18</v>
      </c>
    </row>
    <row r="920" spans="1:10">
      <c r="A920" t="s">
        <v>18</v>
      </c>
      <c r="B920" t="s">
        <v>11</v>
      </c>
      <c r="C920" t="s">
        <v>233</v>
      </c>
      <c r="D920" t="s">
        <v>95</v>
      </c>
      <c r="E920" t="s">
        <v>1977</v>
      </c>
      <c r="F920" t="s">
        <v>4981</v>
      </c>
      <c r="G920" t="s">
        <v>4990</v>
      </c>
      <c r="H920" t="s">
        <v>5535</v>
      </c>
      <c r="I920" s="1">
        <v>170</v>
      </c>
      <c r="J920" s="1">
        <v>8841.82</v>
      </c>
    </row>
    <row r="921" spans="1:10">
      <c r="A921" t="s">
        <v>18</v>
      </c>
      <c r="B921" t="s">
        <v>30</v>
      </c>
      <c r="C921" t="s">
        <v>1797</v>
      </c>
      <c r="D921" t="s">
        <v>20</v>
      </c>
      <c r="E921" t="s">
        <v>1978</v>
      </c>
      <c r="F921" t="s">
        <v>4981</v>
      </c>
      <c r="G921" t="s">
        <v>4990</v>
      </c>
      <c r="H921" t="s">
        <v>5535</v>
      </c>
      <c r="I921" s="1">
        <v>258</v>
      </c>
      <c r="J921" s="1">
        <v>8833.77</v>
      </c>
    </row>
    <row r="922" spans="1:10">
      <c r="A922" t="s">
        <v>26</v>
      </c>
      <c r="B922" t="s">
        <v>71</v>
      </c>
      <c r="C922" t="s">
        <v>1979</v>
      </c>
      <c r="D922" t="s">
        <v>58</v>
      </c>
      <c r="E922" t="s">
        <v>1980</v>
      </c>
      <c r="F922" t="s">
        <v>4981</v>
      </c>
      <c r="G922" t="s">
        <v>5017</v>
      </c>
      <c r="H922" t="s">
        <v>5535</v>
      </c>
      <c r="I922" s="1">
        <v>472</v>
      </c>
      <c r="J922" s="1">
        <v>8815.69</v>
      </c>
    </row>
    <row r="923" spans="1:10">
      <c r="A923" t="s">
        <v>154</v>
      </c>
      <c r="B923" t="s">
        <v>155</v>
      </c>
      <c r="C923" t="s">
        <v>762</v>
      </c>
      <c r="D923" t="s">
        <v>95</v>
      </c>
      <c r="E923" t="s">
        <v>1981</v>
      </c>
      <c r="F923" t="s">
        <v>5044</v>
      </c>
      <c r="G923" t="s">
        <v>4977</v>
      </c>
      <c r="H923" t="s">
        <v>5535</v>
      </c>
      <c r="I923" s="1">
        <v>84</v>
      </c>
      <c r="J923" s="1">
        <v>8808.36</v>
      </c>
    </row>
    <row r="924" spans="1:10">
      <c r="A924" t="s">
        <v>18</v>
      </c>
      <c r="B924" t="s">
        <v>19</v>
      </c>
      <c r="C924" t="s">
        <v>1180</v>
      </c>
      <c r="D924" t="s">
        <v>20</v>
      </c>
      <c r="E924" t="s">
        <v>1982</v>
      </c>
      <c r="F924" t="s">
        <v>4961</v>
      </c>
      <c r="G924" t="s">
        <v>5015</v>
      </c>
      <c r="H924" t="s">
        <v>5535</v>
      </c>
      <c r="I924" s="1">
        <v>558</v>
      </c>
      <c r="J924" s="1">
        <v>8807.92</v>
      </c>
    </row>
    <row r="925" spans="1:10">
      <c r="A925" t="s">
        <v>18</v>
      </c>
      <c r="B925" t="s">
        <v>30</v>
      </c>
      <c r="C925" t="s">
        <v>1983</v>
      </c>
      <c r="D925" t="s">
        <v>35</v>
      </c>
      <c r="E925" t="s">
        <v>1984</v>
      </c>
      <c r="F925" t="s">
        <v>4988</v>
      </c>
      <c r="G925" t="s">
        <v>4977</v>
      </c>
      <c r="H925" t="s">
        <v>5535</v>
      </c>
      <c r="I925" s="1">
        <v>218</v>
      </c>
      <c r="J925" s="1">
        <v>8787.1200000000008</v>
      </c>
    </row>
    <row r="926" spans="1:10">
      <c r="A926" t="s">
        <v>7</v>
      </c>
      <c r="B926" t="s">
        <v>11</v>
      </c>
      <c r="C926" t="s">
        <v>1985</v>
      </c>
      <c r="D926" t="s">
        <v>88</v>
      </c>
      <c r="E926" t="s">
        <v>1986</v>
      </c>
      <c r="F926" t="s">
        <v>4991</v>
      </c>
      <c r="G926" t="s">
        <v>4962</v>
      </c>
      <c r="H926" t="s">
        <v>5535</v>
      </c>
      <c r="I926" s="1">
        <v>212</v>
      </c>
      <c r="J926" s="1">
        <v>8785.51</v>
      </c>
    </row>
    <row r="927" spans="1:10">
      <c r="A927" t="s">
        <v>54</v>
      </c>
      <c r="B927" t="s">
        <v>29</v>
      </c>
      <c r="C927" t="s">
        <v>55</v>
      </c>
      <c r="D927" t="s">
        <v>56</v>
      </c>
      <c r="E927" t="s">
        <v>1987</v>
      </c>
      <c r="F927" t="s">
        <v>5023</v>
      </c>
      <c r="G927" t="s">
        <v>4967</v>
      </c>
      <c r="H927" t="s">
        <v>5535</v>
      </c>
      <c r="I927" s="1">
        <v>323</v>
      </c>
      <c r="J927" s="1">
        <v>8774.89</v>
      </c>
    </row>
    <row r="928" spans="1:10">
      <c r="A928" t="s">
        <v>7</v>
      </c>
      <c r="B928" t="s">
        <v>11</v>
      </c>
      <c r="C928" t="s">
        <v>115</v>
      </c>
      <c r="D928" t="s">
        <v>488</v>
      </c>
      <c r="E928" t="s">
        <v>1988</v>
      </c>
      <c r="F928" t="s">
        <v>5163</v>
      </c>
      <c r="G928" t="s">
        <v>4962</v>
      </c>
      <c r="H928" t="s">
        <v>5535</v>
      </c>
      <c r="I928" s="1">
        <v>75</v>
      </c>
      <c r="J928" s="1">
        <v>8769.99</v>
      </c>
    </row>
    <row r="929" spans="1:10">
      <c r="A929" t="s">
        <v>18</v>
      </c>
      <c r="B929" t="s">
        <v>30</v>
      </c>
      <c r="C929" t="s">
        <v>1299</v>
      </c>
      <c r="D929" t="s">
        <v>35</v>
      </c>
      <c r="E929" t="s">
        <v>1989</v>
      </c>
      <c r="F929" t="s">
        <v>4974</v>
      </c>
      <c r="G929" t="s">
        <v>4990</v>
      </c>
      <c r="H929" t="s">
        <v>5535</v>
      </c>
      <c r="I929" s="1">
        <v>442</v>
      </c>
      <c r="J929" s="1">
        <v>8761.5400000000009</v>
      </c>
    </row>
    <row r="930" spans="1:10">
      <c r="A930" t="s">
        <v>60</v>
      </c>
      <c r="B930" t="s">
        <v>72</v>
      </c>
      <c r="C930" t="s">
        <v>170</v>
      </c>
      <c r="D930" t="s">
        <v>20</v>
      </c>
      <c r="E930" t="s">
        <v>1990</v>
      </c>
      <c r="F930" t="s">
        <v>5150</v>
      </c>
      <c r="G930" t="s">
        <v>4977</v>
      </c>
      <c r="H930" t="s">
        <v>5535</v>
      </c>
      <c r="I930" s="1">
        <v>200</v>
      </c>
      <c r="J930" s="1">
        <v>8757.66</v>
      </c>
    </row>
    <row r="931" spans="1:10">
      <c r="A931" t="s">
        <v>32</v>
      </c>
      <c r="B931" t="s">
        <v>30</v>
      </c>
      <c r="C931" t="s">
        <v>387</v>
      </c>
      <c r="D931" t="s">
        <v>79</v>
      </c>
      <c r="E931" t="s">
        <v>1991</v>
      </c>
      <c r="F931" t="s">
        <v>4976</v>
      </c>
      <c r="G931" t="s">
        <v>4967</v>
      </c>
      <c r="H931" t="s">
        <v>5535</v>
      </c>
      <c r="I931" s="1">
        <v>334</v>
      </c>
      <c r="J931" s="1">
        <v>8740.01</v>
      </c>
    </row>
    <row r="932" spans="1:10">
      <c r="A932" t="s">
        <v>26</v>
      </c>
      <c r="B932" t="s">
        <v>72</v>
      </c>
      <c r="C932" t="s">
        <v>1007</v>
      </c>
      <c r="D932" t="s">
        <v>79</v>
      </c>
      <c r="E932" t="s">
        <v>1992</v>
      </c>
      <c r="F932" t="s">
        <v>4981</v>
      </c>
      <c r="G932" t="s">
        <v>4990</v>
      </c>
      <c r="H932" t="s">
        <v>5535</v>
      </c>
      <c r="I932" s="1">
        <v>618</v>
      </c>
      <c r="J932" s="1">
        <v>8732.39</v>
      </c>
    </row>
    <row r="933" spans="1:10">
      <c r="A933" t="s">
        <v>1632</v>
      </c>
      <c r="B933" t="s">
        <v>30</v>
      </c>
      <c r="C933" t="s">
        <v>1993</v>
      </c>
      <c r="D933" t="s">
        <v>1632</v>
      </c>
      <c r="E933" t="s">
        <v>1994</v>
      </c>
      <c r="F933" t="s">
        <v>5141</v>
      </c>
      <c r="G933" t="s">
        <v>5257</v>
      </c>
      <c r="H933" t="s">
        <v>5535</v>
      </c>
      <c r="I933" s="1">
        <v>56</v>
      </c>
      <c r="J933" s="1">
        <v>8724.2999999999993</v>
      </c>
    </row>
    <row r="934" spans="1:10">
      <c r="A934" t="s">
        <v>32</v>
      </c>
      <c r="B934" t="s">
        <v>30</v>
      </c>
      <c r="C934" t="s">
        <v>1787</v>
      </c>
      <c r="D934" t="s">
        <v>20</v>
      </c>
      <c r="E934" t="s">
        <v>1995</v>
      </c>
      <c r="F934" t="s">
        <v>4973</v>
      </c>
      <c r="G934" t="s">
        <v>4990</v>
      </c>
      <c r="H934" t="s">
        <v>5535</v>
      </c>
      <c r="I934" s="1">
        <v>343</v>
      </c>
      <c r="J934" s="1">
        <v>8703.4500000000007</v>
      </c>
    </row>
    <row r="935" spans="1:10">
      <c r="A935" t="s">
        <v>60</v>
      </c>
      <c r="B935" t="s">
        <v>72</v>
      </c>
      <c r="C935" t="s">
        <v>1933</v>
      </c>
      <c r="D935" t="s">
        <v>20</v>
      </c>
      <c r="E935" t="s">
        <v>1996</v>
      </c>
      <c r="F935" t="s">
        <v>5048</v>
      </c>
      <c r="G935" t="s">
        <v>5006</v>
      </c>
      <c r="H935" t="s">
        <v>5535</v>
      </c>
      <c r="I935" s="1">
        <v>287</v>
      </c>
      <c r="J935" s="1">
        <v>8699.3700000000008</v>
      </c>
    </row>
    <row r="936" spans="1:10">
      <c r="A936" t="s">
        <v>7</v>
      </c>
      <c r="B936" t="s">
        <v>11</v>
      </c>
      <c r="C936" t="s">
        <v>1997</v>
      </c>
      <c r="D936" t="s">
        <v>51</v>
      </c>
      <c r="E936" t="s">
        <v>1998</v>
      </c>
      <c r="F936" t="s">
        <v>5290</v>
      </c>
      <c r="G936" t="s">
        <v>4972</v>
      </c>
      <c r="H936" t="s">
        <v>5535</v>
      </c>
      <c r="I936" s="1">
        <v>19</v>
      </c>
      <c r="J936" s="1">
        <v>8689.69</v>
      </c>
    </row>
    <row r="937" spans="1:10">
      <c r="A937" t="s">
        <v>7</v>
      </c>
      <c r="B937" t="s">
        <v>30</v>
      </c>
      <c r="C937" t="s">
        <v>310</v>
      </c>
      <c r="D937" t="s">
        <v>37</v>
      </c>
      <c r="E937" t="s">
        <v>1999</v>
      </c>
      <c r="F937" t="s">
        <v>4981</v>
      </c>
      <c r="G937" t="s">
        <v>4962</v>
      </c>
      <c r="H937" t="s">
        <v>5535</v>
      </c>
      <c r="I937" s="1">
        <v>44</v>
      </c>
      <c r="J937" s="1">
        <v>8686.26</v>
      </c>
    </row>
    <row r="938" spans="1:10">
      <c r="A938" t="s">
        <v>60</v>
      </c>
      <c r="B938" t="s">
        <v>72</v>
      </c>
      <c r="C938" t="s">
        <v>1005</v>
      </c>
      <c r="D938" t="s">
        <v>95</v>
      </c>
      <c r="E938" t="s">
        <v>2000</v>
      </c>
      <c r="F938" t="s">
        <v>5110</v>
      </c>
      <c r="G938" t="s">
        <v>4990</v>
      </c>
      <c r="H938" t="s">
        <v>5535</v>
      </c>
      <c r="I938" s="1">
        <v>268</v>
      </c>
      <c r="J938" s="1">
        <v>8671.1299999999992</v>
      </c>
    </row>
    <row r="939" spans="1:10">
      <c r="A939" t="s">
        <v>10</v>
      </c>
      <c r="B939" t="s">
        <v>30</v>
      </c>
      <c r="C939" t="s">
        <v>2001</v>
      </c>
      <c r="D939" t="s">
        <v>13</v>
      </c>
      <c r="E939" t="s">
        <v>2002</v>
      </c>
      <c r="F939" t="s">
        <v>5008</v>
      </c>
      <c r="G939" t="s">
        <v>4964</v>
      </c>
      <c r="H939" t="s">
        <v>5535</v>
      </c>
      <c r="I939" s="1">
        <v>514</v>
      </c>
      <c r="J939" s="1">
        <v>8669.82</v>
      </c>
    </row>
    <row r="940" spans="1:10">
      <c r="A940" t="s">
        <v>26</v>
      </c>
      <c r="B940" t="s">
        <v>27</v>
      </c>
      <c r="C940" t="s">
        <v>236</v>
      </c>
      <c r="D940" t="s">
        <v>58</v>
      </c>
      <c r="E940" t="s">
        <v>2003</v>
      </c>
      <c r="F940" t="s">
        <v>4997</v>
      </c>
      <c r="G940" t="s">
        <v>5001</v>
      </c>
      <c r="H940" t="s">
        <v>5535</v>
      </c>
      <c r="I940" s="1">
        <v>272</v>
      </c>
      <c r="J940" s="1">
        <v>8668.69</v>
      </c>
    </row>
    <row r="941" spans="1:10">
      <c r="A941" t="s">
        <v>10</v>
      </c>
      <c r="B941" t="s">
        <v>1547</v>
      </c>
      <c r="C941" t="s">
        <v>187</v>
      </c>
      <c r="D941" t="s">
        <v>13</v>
      </c>
      <c r="E941" t="s">
        <v>2004</v>
      </c>
      <c r="F941" t="s">
        <v>5248</v>
      </c>
      <c r="G941" t="s">
        <v>5157</v>
      </c>
      <c r="H941" t="s">
        <v>5538</v>
      </c>
      <c r="I941" s="1">
        <v>251</v>
      </c>
      <c r="J941" s="1">
        <v>8659.5</v>
      </c>
    </row>
    <row r="942" spans="1:10">
      <c r="A942" t="s">
        <v>39</v>
      </c>
      <c r="B942" t="s">
        <v>30</v>
      </c>
      <c r="C942" t="s">
        <v>2005</v>
      </c>
      <c r="D942" t="s">
        <v>349</v>
      </c>
      <c r="E942" t="s">
        <v>2006</v>
      </c>
      <c r="F942" t="s">
        <v>5004</v>
      </c>
      <c r="G942" t="s">
        <v>4962</v>
      </c>
      <c r="H942" t="s">
        <v>5535</v>
      </c>
      <c r="I942" s="1">
        <v>457</v>
      </c>
      <c r="J942" s="1">
        <v>8641.57</v>
      </c>
    </row>
    <row r="943" spans="1:10">
      <c r="A943" t="s">
        <v>7</v>
      </c>
      <c r="B943" t="s">
        <v>11</v>
      </c>
      <c r="C943" t="s">
        <v>2008</v>
      </c>
      <c r="D943" t="s">
        <v>37</v>
      </c>
      <c r="E943" t="s">
        <v>2009</v>
      </c>
      <c r="F943" t="s">
        <v>4997</v>
      </c>
      <c r="G943" t="s">
        <v>4962</v>
      </c>
      <c r="H943" t="s">
        <v>5535</v>
      </c>
      <c r="I943" s="1">
        <v>125</v>
      </c>
      <c r="J943" s="1">
        <v>8614.0400000000009</v>
      </c>
    </row>
    <row r="944" spans="1:10">
      <c r="A944" t="s">
        <v>26</v>
      </c>
      <c r="B944" t="s">
        <v>61</v>
      </c>
      <c r="C944" t="s">
        <v>2010</v>
      </c>
      <c r="D944" t="s">
        <v>58</v>
      </c>
      <c r="E944" t="s">
        <v>2011</v>
      </c>
      <c r="F944" t="s">
        <v>4979</v>
      </c>
      <c r="G944" t="s">
        <v>5054</v>
      </c>
      <c r="H944" t="s">
        <v>5541</v>
      </c>
      <c r="I944" s="1">
        <v>416</v>
      </c>
      <c r="J944" s="1">
        <v>8602.8799999999992</v>
      </c>
    </row>
    <row r="945" spans="1:10">
      <c r="A945" t="s">
        <v>18</v>
      </c>
      <c r="B945" t="s">
        <v>30</v>
      </c>
      <c r="C945" t="s">
        <v>2012</v>
      </c>
      <c r="D945" t="s">
        <v>20</v>
      </c>
      <c r="E945" t="s">
        <v>2013</v>
      </c>
      <c r="F945" t="s">
        <v>5123</v>
      </c>
      <c r="G945" t="s">
        <v>4977</v>
      </c>
      <c r="H945" t="s">
        <v>5535</v>
      </c>
      <c r="I945" s="1">
        <v>198</v>
      </c>
      <c r="J945" s="1">
        <v>8599.4</v>
      </c>
    </row>
    <row r="946" spans="1:10">
      <c r="A946" t="s">
        <v>10</v>
      </c>
      <c r="B946" t="s">
        <v>30</v>
      </c>
      <c r="C946" t="s">
        <v>159</v>
      </c>
      <c r="D946" t="s">
        <v>13</v>
      </c>
      <c r="E946" t="s">
        <v>2014</v>
      </c>
      <c r="F946" t="s">
        <v>4973</v>
      </c>
      <c r="G946" t="s">
        <v>5285</v>
      </c>
      <c r="H946" t="s">
        <v>5535</v>
      </c>
      <c r="I946" s="1">
        <v>249</v>
      </c>
      <c r="J946" s="1">
        <v>8583.4500000000007</v>
      </c>
    </row>
    <row r="947" spans="1:10">
      <c r="A947" t="s">
        <v>18</v>
      </c>
      <c r="B947" t="s">
        <v>30</v>
      </c>
      <c r="C947" t="s">
        <v>2015</v>
      </c>
      <c r="D947" t="s">
        <v>95</v>
      </c>
      <c r="E947" t="s">
        <v>2016</v>
      </c>
      <c r="F947" t="s">
        <v>4963</v>
      </c>
      <c r="G947" t="s">
        <v>4990</v>
      </c>
      <c r="H947" t="s">
        <v>5535</v>
      </c>
      <c r="I947" s="1">
        <v>247</v>
      </c>
      <c r="J947" s="1">
        <v>8582.7099999999991</v>
      </c>
    </row>
    <row r="948" spans="1:10">
      <c r="A948" t="s">
        <v>26</v>
      </c>
      <c r="B948" t="s">
        <v>27</v>
      </c>
      <c r="C948" t="s">
        <v>361</v>
      </c>
      <c r="D948" t="s">
        <v>58</v>
      </c>
      <c r="E948" t="s">
        <v>2017</v>
      </c>
      <c r="F948" t="s">
        <v>5040</v>
      </c>
      <c r="G948" t="s">
        <v>5001</v>
      </c>
      <c r="H948" t="s">
        <v>5535</v>
      </c>
      <c r="I948" s="1">
        <v>242</v>
      </c>
      <c r="J948" s="1">
        <v>8581.86</v>
      </c>
    </row>
    <row r="949" spans="1:10">
      <c r="A949" t="s">
        <v>18</v>
      </c>
      <c r="B949" t="s">
        <v>116</v>
      </c>
      <c r="C949" t="s">
        <v>117</v>
      </c>
      <c r="D949" t="s">
        <v>20</v>
      </c>
      <c r="E949" t="s">
        <v>2018</v>
      </c>
      <c r="F949" t="s">
        <v>4988</v>
      </c>
      <c r="G949" t="s">
        <v>4967</v>
      </c>
      <c r="H949" t="s">
        <v>5535</v>
      </c>
      <c r="I949" s="1">
        <v>154</v>
      </c>
      <c r="J949" s="1">
        <v>8572.34</v>
      </c>
    </row>
    <row r="950" spans="1:10">
      <c r="A950" t="s">
        <v>26</v>
      </c>
      <c r="B950" t="s">
        <v>30</v>
      </c>
      <c r="C950" t="s">
        <v>2020</v>
      </c>
      <c r="D950" t="s">
        <v>78</v>
      </c>
      <c r="E950" t="s">
        <v>2021</v>
      </c>
      <c r="F950" t="s">
        <v>5024</v>
      </c>
      <c r="G950" t="s">
        <v>5001</v>
      </c>
      <c r="H950" t="s">
        <v>5535</v>
      </c>
      <c r="I950" s="1">
        <v>361</v>
      </c>
      <c r="J950" s="1">
        <v>8568.7199999999993</v>
      </c>
    </row>
    <row r="951" spans="1:10">
      <c r="A951" t="s">
        <v>132</v>
      </c>
      <c r="B951" t="s">
        <v>11</v>
      </c>
      <c r="C951" t="s">
        <v>2022</v>
      </c>
      <c r="D951" t="s">
        <v>234</v>
      </c>
      <c r="E951" t="s">
        <v>2023</v>
      </c>
      <c r="F951" t="s">
        <v>5291</v>
      </c>
      <c r="G951" t="s">
        <v>4962</v>
      </c>
      <c r="H951" t="s">
        <v>5535</v>
      </c>
      <c r="I951" s="1">
        <v>97</v>
      </c>
      <c r="J951" s="1">
        <v>8563.94</v>
      </c>
    </row>
    <row r="952" spans="1:10">
      <c r="A952" t="s">
        <v>48</v>
      </c>
      <c r="B952" t="s">
        <v>30</v>
      </c>
      <c r="C952" t="s">
        <v>1144</v>
      </c>
      <c r="D952" t="s">
        <v>1069</v>
      </c>
      <c r="E952" t="s">
        <v>2024</v>
      </c>
      <c r="F952" t="s">
        <v>5074</v>
      </c>
      <c r="G952" t="s">
        <v>4962</v>
      </c>
      <c r="H952" t="s">
        <v>5535</v>
      </c>
      <c r="I952" s="1">
        <v>346</v>
      </c>
      <c r="J952" s="1">
        <v>8523.2199999999993</v>
      </c>
    </row>
    <row r="953" spans="1:10">
      <c r="A953" t="s">
        <v>39</v>
      </c>
      <c r="B953" t="s">
        <v>30</v>
      </c>
      <c r="C953" t="s">
        <v>2025</v>
      </c>
      <c r="D953" t="s">
        <v>349</v>
      </c>
      <c r="E953" t="s">
        <v>2026</v>
      </c>
      <c r="F953" t="s">
        <v>5009</v>
      </c>
      <c r="G953" t="s">
        <v>4962</v>
      </c>
      <c r="H953" t="s">
        <v>5535</v>
      </c>
      <c r="I953" s="1">
        <v>186</v>
      </c>
      <c r="J953" s="1">
        <v>8519.5</v>
      </c>
    </row>
    <row r="954" spans="1:10">
      <c r="A954" t="s">
        <v>154</v>
      </c>
      <c r="B954" t="s">
        <v>155</v>
      </c>
      <c r="C954" t="s">
        <v>762</v>
      </c>
      <c r="D954" t="s">
        <v>20</v>
      </c>
      <c r="E954" t="s">
        <v>2027</v>
      </c>
      <c r="F954" t="s">
        <v>5044</v>
      </c>
      <c r="G954" t="s">
        <v>5003</v>
      </c>
      <c r="H954" t="s">
        <v>5535</v>
      </c>
      <c r="I954" s="1">
        <v>73</v>
      </c>
      <c r="J954" s="1">
        <v>8505.7800000000007</v>
      </c>
    </row>
    <row r="955" spans="1:10">
      <c r="A955" t="s">
        <v>132</v>
      </c>
      <c r="B955" t="s">
        <v>11</v>
      </c>
      <c r="C955" t="s">
        <v>2028</v>
      </c>
      <c r="D955" t="s">
        <v>201</v>
      </c>
      <c r="E955" t="s">
        <v>2029</v>
      </c>
      <c r="F955" t="s">
        <v>4980</v>
      </c>
      <c r="G955" t="s">
        <v>4962</v>
      </c>
      <c r="H955" t="s">
        <v>5535</v>
      </c>
      <c r="I955" s="1">
        <v>76</v>
      </c>
      <c r="J955" s="1">
        <v>8495.2000000000007</v>
      </c>
    </row>
    <row r="956" spans="1:10">
      <c r="A956" t="s">
        <v>7</v>
      </c>
      <c r="B956" t="s">
        <v>11</v>
      </c>
      <c r="C956" t="s">
        <v>107</v>
      </c>
      <c r="D956" t="s">
        <v>37</v>
      </c>
      <c r="E956" t="s">
        <v>2030</v>
      </c>
      <c r="F956" t="s">
        <v>4997</v>
      </c>
      <c r="G956" t="s">
        <v>4962</v>
      </c>
      <c r="H956" t="s">
        <v>5535</v>
      </c>
      <c r="I956" s="1">
        <v>96</v>
      </c>
      <c r="J956" s="1">
        <v>8490.65</v>
      </c>
    </row>
    <row r="957" spans="1:10">
      <c r="A957" t="s">
        <v>48</v>
      </c>
      <c r="B957" t="s">
        <v>72</v>
      </c>
      <c r="C957" t="s">
        <v>2031</v>
      </c>
      <c r="D957" t="s">
        <v>65</v>
      </c>
      <c r="E957" t="s">
        <v>2032</v>
      </c>
      <c r="F957" t="s">
        <v>4979</v>
      </c>
      <c r="G957" t="s">
        <v>4962</v>
      </c>
      <c r="H957" t="s">
        <v>5535</v>
      </c>
      <c r="I957" s="1">
        <v>335</v>
      </c>
      <c r="J957" s="1">
        <v>8488.64</v>
      </c>
    </row>
    <row r="958" spans="1:10">
      <c r="A958" t="s">
        <v>18</v>
      </c>
      <c r="B958" t="s">
        <v>38</v>
      </c>
      <c r="C958" t="s">
        <v>2033</v>
      </c>
      <c r="D958" t="s">
        <v>20</v>
      </c>
      <c r="E958" t="s">
        <v>2034</v>
      </c>
      <c r="F958" t="s">
        <v>4988</v>
      </c>
      <c r="G958" t="s">
        <v>4977</v>
      </c>
      <c r="H958" t="s">
        <v>5535</v>
      </c>
      <c r="I958" s="1">
        <v>220</v>
      </c>
      <c r="J958" s="1">
        <v>8487.06</v>
      </c>
    </row>
    <row r="959" spans="1:10">
      <c r="A959" t="s">
        <v>26</v>
      </c>
      <c r="B959" t="s">
        <v>27</v>
      </c>
      <c r="C959" t="s">
        <v>2036</v>
      </c>
      <c r="D959" t="s">
        <v>58</v>
      </c>
      <c r="E959" t="s">
        <v>2037</v>
      </c>
      <c r="F959" t="s">
        <v>4979</v>
      </c>
      <c r="G959" t="s">
        <v>5292</v>
      </c>
      <c r="H959" t="s">
        <v>5541</v>
      </c>
      <c r="I959" s="1">
        <v>302</v>
      </c>
      <c r="J959" s="1">
        <v>8463.0499999999993</v>
      </c>
    </row>
    <row r="960" spans="1:10">
      <c r="A960" t="s">
        <v>60</v>
      </c>
      <c r="B960" t="s">
        <v>72</v>
      </c>
      <c r="C960" t="s">
        <v>143</v>
      </c>
      <c r="D960" t="s">
        <v>95</v>
      </c>
      <c r="E960" t="s">
        <v>2038</v>
      </c>
      <c r="F960" t="s">
        <v>5110</v>
      </c>
      <c r="G960" t="s">
        <v>4977</v>
      </c>
      <c r="H960" t="s">
        <v>5535</v>
      </c>
      <c r="I960" s="1">
        <v>231</v>
      </c>
      <c r="J960" s="1">
        <v>8459.89</v>
      </c>
    </row>
    <row r="961" spans="1:10">
      <c r="A961" t="s">
        <v>32</v>
      </c>
      <c r="B961" t="s">
        <v>33</v>
      </c>
      <c r="C961" t="s">
        <v>1764</v>
      </c>
      <c r="D961" t="s">
        <v>34</v>
      </c>
      <c r="E961" t="s">
        <v>2039</v>
      </c>
      <c r="F961" t="s">
        <v>4973</v>
      </c>
      <c r="G961" t="s">
        <v>4967</v>
      </c>
      <c r="H961" t="s">
        <v>5535</v>
      </c>
      <c r="I961" s="1">
        <v>86</v>
      </c>
      <c r="J961" s="1">
        <v>8457.93</v>
      </c>
    </row>
    <row r="962" spans="1:10">
      <c r="A962" t="s">
        <v>18</v>
      </c>
      <c r="B962" t="s">
        <v>11</v>
      </c>
      <c r="C962" t="s">
        <v>2040</v>
      </c>
      <c r="D962" t="s">
        <v>539</v>
      </c>
      <c r="E962" t="s">
        <v>2041</v>
      </c>
      <c r="F962" t="s">
        <v>4973</v>
      </c>
      <c r="G962" t="s">
        <v>5130</v>
      </c>
      <c r="H962" t="s">
        <v>5535</v>
      </c>
      <c r="I962" s="1">
        <v>591</v>
      </c>
      <c r="J962" s="1">
        <v>8441.07</v>
      </c>
    </row>
    <row r="963" spans="1:10">
      <c r="A963" t="s">
        <v>26</v>
      </c>
      <c r="B963" t="s">
        <v>61</v>
      </c>
      <c r="C963" t="s">
        <v>2010</v>
      </c>
      <c r="D963" t="s">
        <v>58</v>
      </c>
      <c r="E963" t="s">
        <v>2042</v>
      </c>
      <c r="F963" t="s">
        <v>5105</v>
      </c>
      <c r="G963" t="s">
        <v>5054</v>
      </c>
      <c r="H963" t="s">
        <v>5541</v>
      </c>
      <c r="I963" s="1">
        <v>429</v>
      </c>
      <c r="J963" s="1">
        <v>8436.4599999999991</v>
      </c>
    </row>
    <row r="964" spans="1:10">
      <c r="A964" t="s">
        <v>39</v>
      </c>
      <c r="B964" t="s">
        <v>14</v>
      </c>
      <c r="C964" t="s">
        <v>637</v>
      </c>
      <c r="D964" t="s">
        <v>156</v>
      </c>
      <c r="E964" t="s">
        <v>2043</v>
      </c>
      <c r="F964" t="s">
        <v>5074</v>
      </c>
      <c r="G964" t="s">
        <v>5092</v>
      </c>
      <c r="H964" t="s">
        <v>5535</v>
      </c>
      <c r="I964" s="1">
        <v>92</v>
      </c>
      <c r="J964" s="1">
        <v>8433.7999999999993</v>
      </c>
    </row>
    <row r="965" spans="1:10">
      <c r="A965" t="s">
        <v>7</v>
      </c>
      <c r="B965" t="s">
        <v>30</v>
      </c>
      <c r="C965" t="s">
        <v>2044</v>
      </c>
      <c r="D965" t="s">
        <v>37</v>
      </c>
      <c r="E965" t="s">
        <v>2045</v>
      </c>
      <c r="F965" t="s">
        <v>4997</v>
      </c>
      <c r="G965" t="s">
        <v>4962</v>
      </c>
      <c r="H965" t="s">
        <v>5535</v>
      </c>
      <c r="I965" s="1">
        <v>72</v>
      </c>
      <c r="J965" s="1">
        <v>8427.74</v>
      </c>
    </row>
    <row r="966" spans="1:10">
      <c r="A966" t="s">
        <v>60</v>
      </c>
      <c r="B966" t="s">
        <v>72</v>
      </c>
      <c r="C966" t="s">
        <v>1171</v>
      </c>
      <c r="D966" t="s">
        <v>20</v>
      </c>
      <c r="E966" t="s">
        <v>2046</v>
      </c>
      <c r="F966" t="s">
        <v>4976</v>
      </c>
      <c r="G966" t="s">
        <v>4990</v>
      </c>
      <c r="H966" t="s">
        <v>5535</v>
      </c>
      <c r="I966" s="1">
        <v>251</v>
      </c>
      <c r="J966" s="1">
        <v>8421.43</v>
      </c>
    </row>
    <row r="967" spans="1:10">
      <c r="A967" t="s">
        <v>74</v>
      </c>
      <c r="B967" t="s">
        <v>38</v>
      </c>
      <c r="C967" t="s">
        <v>1668</v>
      </c>
      <c r="D967" t="s">
        <v>75</v>
      </c>
      <c r="E967" t="s">
        <v>2047</v>
      </c>
      <c r="F967" t="s">
        <v>4973</v>
      </c>
      <c r="G967" t="s">
        <v>4994</v>
      </c>
      <c r="H967" t="s">
        <v>5535</v>
      </c>
      <c r="I967" s="1">
        <v>202</v>
      </c>
      <c r="J967" s="1">
        <v>8418.25</v>
      </c>
    </row>
    <row r="968" spans="1:10">
      <c r="A968" t="s">
        <v>253</v>
      </c>
      <c r="B968" t="s">
        <v>259</v>
      </c>
      <c r="C968" t="s">
        <v>1067</v>
      </c>
      <c r="D968" t="s">
        <v>255</v>
      </c>
      <c r="E968" t="s">
        <v>2048</v>
      </c>
      <c r="F968" t="s">
        <v>5011</v>
      </c>
      <c r="G968" t="s">
        <v>5201</v>
      </c>
      <c r="H968" t="s">
        <v>5535</v>
      </c>
      <c r="I968" s="1">
        <v>252</v>
      </c>
      <c r="J968" s="1">
        <v>8413.7000000000007</v>
      </c>
    </row>
    <row r="969" spans="1:10">
      <c r="A969" t="s">
        <v>26</v>
      </c>
      <c r="B969" t="s">
        <v>30</v>
      </c>
      <c r="C969" t="s">
        <v>1413</v>
      </c>
      <c r="D969" t="s">
        <v>295</v>
      </c>
      <c r="E969" t="s">
        <v>2049</v>
      </c>
      <c r="F969" t="s">
        <v>4963</v>
      </c>
      <c r="G969" t="s">
        <v>4998</v>
      </c>
      <c r="H969" t="s">
        <v>5535</v>
      </c>
      <c r="I969" s="1">
        <v>508</v>
      </c>
      <c r="J969" s="1">
        <v>8407.48</v>
      </c>
    </row>
    <row r="970" spans="1:10">
      <c r="A970" t="s">
        <v>10</v>
      </c>
      <c r="B970" t="s">
        <v>116</v>
      </c>
      <c r="C970" t="s">
        <v>1288</v>
      </c>
      <c r="D970" t="s">
        <v>13</v>
      </c>
      <c r="E970" t="s">
        <v>2050</v>
      </c>
      <c r="F970" t="s">
        <v>4981</v>
      </c>
      <c r="G970" t="s">
        <v>5221</v>
      </c>
      <c r="H970" t="s">
        <v>5535</v>
      </c>
      <c r="I970" s="1">
        <v>381</v>
      </c>
      <c r="J970" s="1">
        <v>8403.41</v>
      </c>
    </row>
    <row r="971" spans="1:10">
      <c r="A971" t="s">
        <v>74</v>
      </c>
      <c r="B971" t="s">
        <v>38</v>
      </c>
      <c r="C971" t="s">
        <v>1668</v>
      </c>
      <c r="D971" t="s">
        <v>75</v>
      </c>
      <c r="E971" t="s">
        <v>2051</v>
      </c>
      <c r="F971" t="s">
        <v>5028</v>
      </c>
      <c r="G971" t="s">
        <v>4994</v>
      </c>
      <c r="H971" t="s">
        <v>5535</v>
      </c>
      <c r="I971" s="1">
        <v>212</v>
      </c>
      <c r="J971" s="1">
        <v>8374.4599999999991</v>
      </c>
    </row>
    <row r="972" spans="1:10">
      <c r="A972" t="s">
        <v>18</v>
      </c>
      <c r="B972" t="s">
        <v>61</v>
      </c>
      <c r="C972" t="s">
        <v>1411</v>
      </c>
      <c r="D972" t="s">
        <v>20</v>
      </c>
      <c r="E972" t="s">
        <v>2052</v>
      </c>
      <c r="F972" t="s">
        <v>4999</v>
      </c>
      <c r="G972" t="s">
        <v>4972</v>
      </c>
      <c r="H972" t="s">
        <v>5541</v>
      </c>
      <c r="I972" s="1">
        <v>275</v>
      </c>
      <c r="J972" s="1">
        <v>8371.8799999999992</v>
      </c>
    </row>
    <row r="973" spans="1:10">
      <c r="A973" t="s">
        <v>54</v>
      </c>
      <c r="B973" t="s">
        <v>29</v>
      </c>
      <c r="C973" t="s">
        <v>1342</v>
      </c>
      <c r="D973" t="s">
        <v>56</v>
      </c>
      <c r="E973" t="s">
        <v>2053</v>
      </c>
      <c r="F973" t="s">
        <v>5293</v>
      </c>
      <c r="G973" t="s">
        <v>4972</v>
      </c>
      <c r="H973" t="s">
        <v>5535</v>
      </c>
      <c r="I973" s="1">
        <v>304</v>
      </c>
      <c r="J973" s="1">
        <v>8367.73</v>
      </c>
    </row>
    <row r="974" spans="1:10">
      <c r="A974" t="s">
        <v>26</v>
      </c>
      <c r="B974" t="s">
        <v>30</v>
      </c>
      <c r="C974" t="s">
        <v>2054</v>
      </c>
      <c r="D974" t="s">
        <v>78</v>
      </c>
      <c r="E974" t="s">
        <v>2055</v>
      </c>
      <c r="F974" t="s">
        <v>4963</v>
      </c>
      <c r="G974" t="s">
        <v>5001</v>
      </c>
      <c r="H974" t="s">
        <v>5535</v>
      </c>
      <c r="I974" s="1">
        <v>482</v>
      </c>
      <c r="J974" s="1">
        <v>8362.23</v>
      </c>
    </row>
    <row r="975" spans="1:10">
      <c r="A975" t="s">
        <v>7</v>
      </c>
      <c r="B975" t="s">
        <v>30</v>
      </c>
      <c r="C975" t="s">
        <v>2056</v>
      </c>
      <c r="D975" t="s">
        <v>63</v>
      </c>
      <c r="E975" t="s">
        <v>2057</v>
      </c>
      <c r="F975" t="s">
        <v>4970</v>
      </c>
      <c r="G975" t="s">
        <v>4962</v>
      </c>
      <c r="H975" t="s">
        <v>5535</v>
      </c>
      <c r="I975" s="1">
        <v>33</v>
      </c>
      <c r="J975" s="1">
        <v>8360.7800000000007</v>
      </c>
    </row>
    <row r="976" spans="1:10">
      <c r="A976" t="s">
        <v>7</v>
      </c>
      <c r="B976" t="s">
        <v>30</v>
      </c>
      <c r="C976" t="s">
        <v>534</v>
      </c>
      <c r="D976" t="s">
        <v>24</v>
      </c>
      <c r="E976" t="s">
        <v>2058</v>
      </c>
      <c r="F976" t="s">
        <v>4971</v>
      </c>
      <c r="G976" t="s">
        <v>4962</v>
      </c>
      <c r="H976" t="s">
        <v>5535</v>
      </c>
      <c r="I976" s="1">
        <v>133</v>
      </c>
      <c r="J976" s="1">
        <v>8348.2900000000009</v>
      </c>
    </row>
    <row r="977" spans="1:10">
      <c r="A977" t="s">
        <v>18</v>
      </c>
      <c r="B977" t="s">
        <v>30</v>
      </c>
      <c r="C977" t="s">
        <v>1741</v>
      </c>
      <c r="D977" t="s">
        <v>20</v>
      </c>
      <c r="E977" t="s">
        <v>2059</v>
      </c>
      <c r="F977" t="s">
        <v>5266</v>
      </c>
      <c r="G977" t="s">
        <v>4977</v>
      </c>
      <c r="H977" t="s">
        <v>5535</v>
      </c>
      <c r="I977" s="1">
        <v>146</v>
      </c>
      <c r="J977" s="1">
        <v>8347.7000000000007</v>
      </c>
    </row>
    <row r="978" spans="1:10">
      <c r="A978" t="s">
        <v>39</v>
      </c>
      <c r="B978" t="s">
        <v>30</v>
      </c>
      <c r="C978" t="s">
        <v>2060</v>
      </c>
      <c r="D978" t="s">
        <v>349</v>
      </c>
      <c r="E978" t="s">
        <v>2061</v>
      </c>
      <c r="F978" t="s">
        <v>5004</v>
      </c>
      <c r="G978" t="s">
        <v>4962</v>
      </c>
      <c r="H978" t="s">
        <v>5535</v>
      </c>
      <c r="I978" s="1">
        <v>194</v>
      </c>
      <c r="J978" s="1">
        <v>8343.49</v>
      </c>
    </row>
    <row r="979" spans="1:10">
      <c r="A979" t="s">
        <v>48</v>
      </c>
      <c r="B979" t="s">
        <v>38</v>
      </c>
      <c r="C979" t="s">
        <v>863</v>
      </c>
      <c r="D979" t="s">
        <v>80</v>
      </c>
      <c r="E979" t="s">
        <v>2063</v>
      </c>
      <c r="F979" t="s">
        <v>4963</v>
      </c>
      <c r="G979" t="s">
        <v>5026</v>
      </c>
      <c r="H979" t="s">
        <v>5535</v>
      </c>
      <c r="I979" s="1">
        <v>215</v>
      </c>
      <c r="J979" s="1">
        <v>8328.34</v>
      </c>
    </row>
    <row r="980" spans="1:10">
      <c r="A980" t="s">
        <v>26</v>
      </c>
      <c r="B980" t="s">
        <v>612</v>
      </c>
      <c r="C980" t="s">
        <v>2064</v>
      </c>
      <c r="D980" t="s">
        <v>78</v>
      </c>
      <c r="E980" t="s">
        <v>2065</v>
      </c>
      <c r="F980" t="s">
        <v>4979</v>
      </c>
      <c r="G980" t="s">
        <v>5217</v>
      </c>
      <c r="H980" t="s">
        <v>5535</v>
      </c>
      <c r="I980" s="1">
        <v>225</v>
      </c>
      <c r="J980" s="1">
        <v>8313.0400000000009</v>
      </c>
    </row>
    <row r="981" spans="1:10">
      <c r="A981" t="s">
        <v>7</v>
      </c>
      <c r="B981" t="s">
        <v>11</v>
      </c>
      <c r="C981" t="s">
        <v>374</v>
      </c>
      <c r="D981" t="s">
        <v>31</v>
      </c>
      <c r="E981" t="s">
        <v>2066</v>
      </c>
      <c r="F981" t="s">
        <v>4989</v>
      </c>
      <c r="G981" t="s">
        <v>4962</v>
      </c>
      <c r="H981" t="s">
        <v>5535</v>
      </c>
      <c r="I981" s="1">
        <v>163</v>
      </c>
      <c r="J981" s="1">
        <v>8311.9</v>
      </c>
    </row>
    <row r="982" spans="1:10">
      <c r="A982" t="s">
        <v>54</v>
      </c>
      <c r="B982" t="s">
        <v>72</v>
      </c>
      <c r="C982" t="s">
        <v>1368</v>
      </c>
      <c r="D982" t="s">
        <v>56</v>
      </c>
      <c r="E982" t="s">
        <v>2067</v>
      </c>
      <c r="F982" t="s">
        <v>5294</v>
      </c>
      <c r="G982" t="s">
        <v>4972</v>
      </c>
      <c r="H982" t="s">
        <v>5535</v>
      </c>
      <c r="I982" s="1">
        <v>513</v>
      </c>
      <c r="J982" s="1">
        <v>8308.67</v>
      </c>
    </row>
    <row r="983" spans="1:10">
      <c r="A983" t="s">
        <v>253</v>
      </c>
      <c r="B983" t="s">
        <v>259</v>
      </c>
      <c r="C983" t="s">
        <v>1067</v>
      </c>
      <c r="D983" t="s">
        <v>255</v>
      </c>
      <c r="E983" t="s">
        <v>2068</v>
      </c>
      <c r="F983" t="s">
        <v>4963</v>
      </c>
      <c r="G983" t="s">
        <v>5173</v>
      </c>
      <c r="H983" t="s">
        <v>5535</v>
      </c>
      <c r="I983" s="1">
        <v>304</v>
      </c>
      <c r="J983" s="1">
        <v>8301.68</v>
      </c>
    </row>
    <row r="984" spans="1:10">
      <c r="A984" t="s">
        <v>60</v>
      </c>
      <c r="B984" t="s">
        <v>161</v>
      </c>
      <c r="C984" t="s">
        <v>1430</v>
      </c>
      <c r="D984" t="s">
        <v>20</v>
      </c>
      <c r="E984" t="s">
        <v>2069</v>
      </c>
      <c r="F984" t="s">
        <v>5004</v>
      </c>
      <c r="G984" t="s">
        <v>4977</v>
      </c>
      <c r="H984" t="s">
        <v>5535</v>
      </c>
      <c r="I984" s="1">
        <v>226</v>
      </c>
      <c r="J984" s="1">
        <v>8290.25</v>
      </c>
    </row>
    <row r="985" spans="1:10">
      <c r="A985" t="s">
        <v>39</v>
      </c>
      <c r="B985" t="s">
        <v>30</v>
      </c>
      <c r="C985" t="s">
        <v>2070</v>
      </c>
      <c r="D985" t="s">
        <v>349</v>
      </c>
      <c r="E985" t="s">
        <v>2071</v>
      </c>
      <c r="F985" t="s">
        <v>5023</v>
      </c>
      <c r="G985" t="s">
        <v>4962</v>
      </c>
      <c r="H985" t="s">
        <v>5535</v>
      </c>
      <c r="I985" s="1">
        <v>212</v>
      </c>
      <c r="J985" s="1">
        <v>8269.2099999999991</v>
      </c>
    </row>
    <row r="986" spans="1:10">
      <c r="A986" t="s">
        <v>7</v>
      </c>
      <c r="B986" t="s">
        <v>8</v>
      </c>
      <c r="C986" t="s">
        <v>2072</v>
      </c>
      <c r="D986" t="s">
        <v>37</v>
      </c>
      <c r="E986" t="s">
        <v>2073</v>
      </c>
      <c r="F986" t="s">
        <v>4971</v>
      </c>
      <c r="G986" t="s">
        <v>4962</v>
      </c>
      <c r="H986" t="s">
        <v>5535</v>
      </c>
      <c r="I986" s="1">
        <v>39</v>
      </c>
      <c r="J986" s="1">
        <v>8267.67</v>
      </c>
    </row>
    <row r="987" spans="1:10">
      <c r="A987" t="s">
        <v>18</v>
      </c>
      <c r="B987" t="s">
        <v>30</v>
      </c>
      <c r="C987" t="s">
        <v>2074</v>
      </c>
      <c r="D987" t="s">
        <v>20</v>
      </c>
      <c r="E987" t="s">
        <v>2075</v>
      </c>
      <c r="F987" t="s">
        <v>4988</v>
      </c>
      <c r="G987" t="s">
        <v>4967</v>
      </c>
      <c r="H987" t="s">
        <v>5535</v>
      </c>
      <c r="I987" s="1">
        <v>169</v>
      </c>
      <c r="J987" s="1">
        <v>8261.39</v>
      </c>
    </row>
    <row r="988" spans="1:10">
      <c r="A988" t="s">
        <v>18</v>
      </c>
      <c r="B988" t="s">
        <v>30</v>
      </c>
      <c r="C988" t="s">
        <v>2076</v>
      </c>
      <c r="D988" t="s">
        <v>35</v>
      </c>
      <c r="E988" t="s">
        <v>2077</v>
      </c>
      <c r="F988" t="s">
        <v>5008</v>
      </c>
      <c r="G988" t="s">
        <v>4977</v>
      </c>
      <c r="H988" t="s">
        <v>5535</v>
      </c>
      <c r="I988" s="1">
        <v>171</v>
      </c>
      <c r="J988" s="1">
        <v>8251.89</v>
      </c>
    </row>
    <row r="989" spans="1:10">
      <c r="A989" t="s">
        <v>54</v>
      </c>
      <c r="B989" t="s">
        <v>38</v>
      </c>
      <c r="C989" t="s">
        <v>1301</v>
      </c>
      <c r="D989" t="s">
        <v>56</v>
      </c>
      <c r="E989" t="s">
        <v>2078</v>
      </c>
      <c r="F989" t="s">
        <v>4963</v>
      </c>
      <c r="G989" t="s">
        <v>4967</v>
      </c>
      <c r="H989" t="s">
        <v>5535</v>
      </c>
      <c r="I989" s="1">
        <v>207</v>
      </c>
      <c r="J989" s="1">
        <v>8233.59</v>
      </c>
    </row>
    <row r="990" spans="1:10">
      <c r="A990" t="s">
        <v>7</v>
      </c>
      <c r="B990" t="s">
        <v>8</v>
      </c>
      <c r="C990" t="s">
        <v>1239</v>
      </c>
      <c r="D990" t="s">
        <v>22</v>
      </c>
      <c r="E990" t="s">
        <v>2079</v>
      </c>
      <c r="F990" t="s">
        <v>5040</v>
      </c>
      <c r="G990" t="s">
        <v>4962</v>
      </c>
      <c r="H990" t="s">
        <v>5535</v>
      </c>
      <c r="I990" s="1">
        <v>54</v>
      </c>
      <c r="J990" s="1">
        <v>8222.4</v>
      </c>
    </row>
    <row r="991" spans="1:10">
      <c r="A991" t="s">
        <v>39</v>
      </c>
      <c r="B991" t="s">
        <v>30</v>
      </c>
      <c r="C991" t="s">
        <v>973</v>
      </c>
      <c r="D991" t="s">
        <v>1053</v>
      </c>
      <c r="E991" t="s">
        <v>2080</v>
      </c>
      <c r="F991" t="s">
        <v>5295</v>
      </c>
      <c r="G991" t="s">
        <v>4962</v>
      </c>
      <c r="H991" t="s">
        <v>5535</v>
      </c>
      <c r="I991" s="1">
        <v>180</v>
      </c>
      <c r="J991" s="1">
        <v>8220.83</v>
      </c>
    </row>
    <row r="992" spans="1:10">
      <c r="A992" t="s">
        <v>54</v>
      </c>
      <c r="B992" t="s">
        <v>29</v>
      </c>
      <c r="C992" t="s">
        <v>55</v>
      </c>
      <c r="D992" t="s">
        <v>56</v>
      </c>
      <c r="E992" t="s">
        <v>2082</v>
      </c>
      <c r="F992" t="s">
        <v>5048</v>
      </c>
      <c r="G992" t="s">
        <v>4972</v>
      </c>
      <c r="H992" t="s">
        <v>5535</v>
      </c>
      <c r="I992" s="1">
        <v>306</v>
      </c>
      <c r="J992" s="1">
        <v>8215.42</v>
      </c>
    </row>
    <row r="993" spans="1:10">
      <c r="A993" t="s">
        <v>10</v>
      </c>
      <c r="B993" t="s">
        <v>72</v>
      </c>
      <c r="C993" t="s">
        <v>2083</v>
      </c>
      <c r="D993" t="s">
        <v>13</v>
      </c>
      <c r="E993" t="s">
        <v>2084</v>
      </c>
      <c r="F993" t="s">
        <v>5102</v>
      </c>
      <c r="G993" t="s">
        <v>5200</v>
      </c>
      <c r="H993" t="s">
        <v>5535</v>
      </c>
      <c r="I993" s="1">
        <v>453</v>
      </c>
      <c r="J993" s="1">
        <v>8206.82</v>
      </c>
    </row>
    <row r="994" spans="1:10">
      <c r="A994" t="s">
        <v>18</v>
      </c>
      <c r="B994" t="s">
        <v>30</v>
      </c>
      <c r="C994" t="s">
        <v>1189</v>
      </c>
      <c r="D994" t="s">
        <v>20</v>
      </c>
      <c r="E994" t="s">
        <v>2085</v>
      </c>
      <c r="F994" t="s">
        <v>5209</v>
      </c>
      <c r="G994" t="s">
        <v>5006</v>
      </c>
      <c r="H994" t="s">
        <v>5535</v>
      </c>
      <c r="I994" s="1">
        <v>109</v>
      </c>
      <c r="J994" s="1">
        <v>8200.73</v>
      </c>
    </row>
    <row r="995" spans="1:10">
      <c r="A995" t="s">
        <v>1632</v>
      </c>
      <c r="B995" t="s">
        <v>30</v>
      </c>
      <c r="C995" t="s">
        <v>2086</v>
      </c>
      <c r="D995" t="s">
        <v>1632</v>
      </c>
      <c r="E995" t="s">
        <v>2087</v>
      </c>
      <c r="F995" t="s">
        <v>5297</v>
      </c>
      <c r="G995" t="s">
        <v>5257</v>
      </c>
      <c r="H995" t="s">
        <v>5535</v>
      </c>
      <c r="I995" s="1">
        <v>74</v>
      </c>
      <c r="J995" s="1">
        <v>8197.56</v>
      </c>
    </row>
    <row r="996" spans="1:10">
      <c r="A996" t="s">
        <v>26</v>
      </c>
      <c r="B996" t="s">
        <v>38</v>
      </c>
      <c r="C996" t="s">
        <v>1907</v>
      </c>
      <c r="D996" t="s">
        <v>1908</v>
      </c>
      <c r="E996" t="s">
        <v>2088</v>
      </c>
      <c r="F996" t="s">
        <v>4979</v>
      </c>
      <c r="G996" t="s">
        <v>5014</v>
      </c>
      <c r="H996" t="s">
        <v>5535</v>
      </c>
      <c r="I996" s="1">
        <v>266</v>
      </c>
      <c r="J996" s="1">
        <v>8197.0300000000007</v>
      </c>
    </row>
    <row r="997" spans="1:10">
      <c r="A997" t="s">
        <v>18</v>
      </c>
      <c r="B997" t="s">
        <v>30</v>
      </c>
      <c r="C997" t="s">
        <v>1983</v>
      </c>
      <c r="D997" t="s">
        <v>35</v>
      </c>
      <c r="E997" t="s">
        <v>2089</v>
      </c>
      <c r="F997" t="s">
        <v>4988</v>
      </c>
      <c r="G997" t="s">
        <v>4990</v>
      </c>
      <c r="H997" t="s">
        <v>5535</v>
      </c>
      <c r="I997" s="1">
        <v>218</v>
      </c>
      <c r="J997" s="1">
        <v>8179.24</v>
      </c>
    </row>
    <row r="998" spans="1:10">
      <c r="A998" t="s">
        <v>18</v>
      </c>
      <c r="B998" t="s">
        <v>19</v>
      </c>
      <c r="C998" t="s">
        <v>1180</v>
      </c>
      <c r="D998" t="s">
        <v>20</v>
      </c>
      <c r="E998" t="s">
        <v>2090</v>
      </c>
      <c r="F998" t="s">
        <v>4999</v>
      </c>
      <c r="G998" t="s">
        <v>4990</v>
      </c>
      <c r="H998" t="s">
        <v>5535</v>
      </c>
      <c r="I998" s="1">
        <v>338</v>
      </c>
      <c r="J998" s="1">
        <v>8172.25</v>
      </c>
    </row>
    <row r="999" spans="1:10">
      <c r="A999" t="s">
        <v>26</v>
      </c>
      <c r="B999" t="s">
        <v>29</v>
      </c>
      <c r="C999" t="s">
        <v>1453</v>
      </c>
      <c r="D999" t="s">
        <v>20</v>
      </c>
      <c r="E999" t="s">
        <v>2091</v>
      </c>
      <c r="F999" t="s">
        <v>4988</v>
      </c>
      <c r="G999" t="s">
        <v>4990</v>
      </c>
      <c r="H999" t="s">
        <v>5535</v>
      </c>
      <c r="I999" s="1">
        <v>270</v>
      </c>
      <c r="J999" s="1">
        <v>8168.51</v>
      </c>
    </row>
    <row r="1000" spans="1:10">
      <c r="A1000" t="s">
        <v>10</v>
      </c>
      <c r="B1000" t="s">
        <v>116</v>
      </c>
      <c r="C1000" t="s">
        <v>1288</v>
      </c>
      <c r="D1000" t="s">
        <v>13</v>
      </c>
      <c r="E1000" t="s">
        <v>2092</v>
      </c>
      <c r="F1000" t="s">
        <v>4981</v>
      </c>
      <c r="G1000" t="s">
        <v>5246</v>
      </c>
      <c r="H1000" t="s">
        <v>5535</v>
      </c>
      <c r="I1000" s="1">
        <v>318</v>
      </c>
      <c r="J1000" s="1">
        <v>8155.44</v>
      </c>
    </row>
    <row r="1001" spans="1:10">
      <c r="A1001" t="s">
        <v>18</v>
      </c>
      <c r="B1001" t="s">
        <v>61</v>
      </c>
      <c r="C1001" t="s">
        <v>1712</v>
      </c>
      <c r="D1001" t="s">
        <v>20</v>
      </c>
      <c r="E1001" t="s">
        <v>2093</v>
      </c>
      <c r="F1001" t="s">
        <v>4989</v>
      </c>
      <c r="G1001" t="s">
        <v>4967</v>
      </c>
      <c r="H1001" t="s">
        <v>5541</v>
      </c>
      <c r="I1001" s="1">
        <v>204</v>
      </c>
      <c r="J1001" s="1">
        <v>8155.19</v>
      </c>
    </row>
    <row r="1002" spans="1:10">
      <c r="A1002" t="s">
        <v>60</v>
      </c>
      <c r="B1002" t="s">
        <v>281</v>
      </c>
      <c r="C1002" t="s">
        <v>1705</v>
      </c>
      <c r="D1002" t="s">
        <v>20</v>
      </c>
      <c r="E1002" t="s">
        <v>2094</v>
      </c>
      <c r="F1002" t="s">
        <v>4981</v>
      </c>
      <c r="G1002" t="s">
        <v>5015</v>
      </c>
      <c r="H1002" t="s">
        <v>5535</v>
      </c>
      <c r="I1002" s="1">
        <v>168</v>
      </c>
      <c r="J1002" s="1">
        <v>8145.15</v>
      </c>
    </row>
    <row r="1003" spans="1:10">
      <c r="A1003" t="s">
        <v>18</v>
      </c>
      <c r="B1003" t="s">
        <v>2095</v>
      </c>
      <c r="C1003" t="s">
        <v>2096</v>
      </c>
      <c r="D1003" t="s">
        <v>95</v>
      </c>
      <c r="E1003" t="s">
        <v>2097</v>
      </c>
      <c r="F1003" t="s">
        <v>5298</v>
      </c>
      <c r="G1003" t="s">
        <v>4977</v>
      </c>
      <c r="H1003" t="s">
        <v>5535</v>
      </c>
      <c r="I1003" s="1">
        <v>144</v>
      </c>
      <c r="J1003" s="1">
        <v>8140.99</v>
      </c>
    </row>
    <row r="1004" spans="1:10">
      <c r="A1004" t="s">
        <v>54</v>
      </c>
      <c r="B1004" t="s">
        <v>29</v>
      </c>
      <c r="C1004" t="s">
        <v>55</v>
      </c>
      <c r="D1004" t="s">
        <v>464</v>
      </c>
      <c r="E1004" t="s">
        <v>2098</v>
      </c>
      <c r="F1004" t="s">
        <v>4981</v>
      </c>
      <c r="G1004" t="s">
        <v>5111</v>
      </c>
      <c r="H1004" t="s">
        <v>5535</v>
      </c>
      <c r="I1004" s="1">
        <v>1331</v>
      </c>
      <c r="J1004" s="1">
        <v>8140.22</v>
      </c>
    </row>
    <row r="1005" spans="1:10">
      <c r="A1005" t="s">
        <v>7</v>
      </c>
      <c r="B1005" t="s">
        <v>8</v>
      </c>
      <c r="C1005" t="s">
        <v>2099</v>
      </c>
      <c r="D1005" t="s">
        <v>37</v>
      </c>
      <c r="E1005" t="s">
        <v>2100</v>
      </c>
      <c r="F1005" t="s">
        <v>4980</v>
      </c>
      <c r="G1005" t="s">
        <v>4962</v>
      </c>
      <c r="H1005" t="s">
        <v>5535</v>
      </c>
      <c r="I1005" s="1">
        <v>46</v>
      </c>
      <c r="J1005" s="1">
        <v>8131.7</v>
      </c>
    </row>
    <row r="1006" spans="1:10">
      <c r="A1006" t="s">
        <v>7</v>
      </c>
      <c r="B1006" t="s">
        <v>30</v>
      </c>
      <c r="C1006" t="s">
        <v>2101</v>
      </c>
      <c r="D1006" t="s">
        <v>9</v>
      </c>
      <c r="E1006" t="s">
        <v>2102</v>
      </c>
      <c r="F1006" t="s">
        <v>4969</v>
      </c>
      <c r="G1006" t="s">
        <v>4962</v>
      </c>
      <c r="H1006" t="s">
        <v>5535</v>
      </c>
      <c r="I1006" s="1">
        <v>63</v>
      </c>
      <c r="J1006" s="1">
        <v>8112.22</v>
      </c>
    </row>
    <row r="1007" spans="1:10">
      <c r="A1007" t="s">
        <v>54</v>
      </c>
      <c r="B1007" t="s">
        <v>30</v>
      </c>
      <c r="C1007" t="s">
        <v>1126</v>
      </c>
      <c r="D1007" t="s">
        <v>56</v>
      </c>
      <c r="E1007" t="s">
        <v>2103</v>
      </c>
      <c r="F1007" t="s">
        <v>5044</v>
      </c>
      <c r="G1007" t="s">
        <v>4972</v>
      </c>
      <c r="H1007" t="s">
        <v>5535</v>
      </c>
      <c r="I1007" s="1">
        <v>242</v>
      </c>
      <c r="J1007" s="1">
        <v>8106.66</v>
      </c>
    </row>
    <row r="1008" spans="1:10">
      <c r="A1008" t="s">
        <v>253</v>
      </c>
      <c r="B1008" t="s">
        <v>259</v>
      </c>
      <c r="C1008" t="s">
        <v>260</v>
      </c>
      <c r="D1008" t="s">
        <v>255</v>
      </c>
      <c r="E1008" t="s">
        <v>2105</v>
      </c>
      <c r="F1008" t="s">
        <v>5044</v>
      </c>
      <c r="G1008" t="s">
        <v>5228</v>
      </c>
      <c r="H1008" t="s">
        <v>5535</v>
      </c>
      <c r="I1008" s="1">
        <v>236</v>
      </c>
      <c r="J1008" s="1">
        <v>8093.17</v>
      </c>
    </row>
    <row r="1009" spans="1:10">
      <c r="A1009" t="s">
        <v>18</v>
      </c>
      <c r="B1009" t="s">
        <v>11</v>
      </c>
      <c r="C1009" t="s">
        <v>555</v>
      </c>
      <c r="D1009" t="s">
        <v>95</v>
      </c>
      <c r="E1009" t="s">
        <v>2106</v>
      </c>
      <c r="F1009" t="s">
        <v>4992</v>
      </c>
      <c r="G1009" t="s">
        <v>4990</v>
      </c>
      <c r="H1009" t="s">
        <v>5535</v>
      </c>
      <c r="I1009" s="1">
        <v>142</v>
      </c>
      <c r="J1009" s="1">
        <v>8074.43</v>
      </c>
    </row>
    <row r="1010" spans="1:10">
      <c r="A1010" t="s">
        <v>18</v>
      </c>
      <c r="B1010" t="s">
        <v>30</v>
      </c>
      <c r="C1010" t="s">
        <v>120</v>
      </c>
      <c r="D1010" t="s">
        <v>20</v>
      </c>
      <c r="E1010" t="s">
        <v>2107</v>
      </c>
      <c r="F1010" t="s">
        <v>5048</v>
      </c>
      <c r="G1010" t="s">
        <v>4967</v>
      </c>
      <c r="H1010" t="s">
        <v>5535</v>
      </c>
      <c r="I1010" s="1">
        <v>162</v>
      </c>
      <c r="J1010" s="1">
        <v>8055.54</v>
      </c>
    </row>
    <row r="1011" spans="1:10">
      <c r="A1011" t="s">
        <v>39</v>
      </c>
      <c r="B1011" t="s">
        <v>11</v>
      </c>
      <c r="C1011" t="s">
        <v>2108</v>
      </c>
      <c r="D1011" t="s">
        <v>349</v>
      </c>
      <c r="E1011" t="s">
        <v>2109</v>
      </c>
      <c r="F1011" t="s">
        <v>4981</v>
      </c>
      <c r="G1011" t="s">
        <v>4962</v>
      </c>
      <c r="H1011" t="s">
        <v>5535</v>
      </c>
      <c r="I1011" s="1">
        <v>177</v>
      </c>
      <c r="J1011" s="1">
        <v>8051.8</v>
      </c>
    </row>
    <row r="1012" spans="1:10">
      <c r="A1012" t="s">
        <v>10</v>
      </c>
      <c r="B1012" t="s">
        <v>30</v>
      </c>
      <c r="C1012" t="s">
        <v>2110</v>
      </c>
      <c r="D1012" t="s">
        <v>13</v>
      </c>
      <c r="E1012" t="s">
        <v>2111</v>
      </c>
      <c r="F1012" t="s">
        <v>4973</v>
      </c>
      <c r="G1012" t="s">
        <v>4964</v>
      </c>
      <c r="H1012" t="s">
        <v>5535</v>
      </c>
      <c r="I1012" s="1">
        <v>454</v>
      </c>
      <c r="J1012" s="1">
        <v>8046.8</v>
      </c>
    </row>
    <row r="1013" spans="1:10">
      <c r="A1013" t="s">
        <v>39</v>
      </c>
      <c r="B1013" t="s">
        <v>72</v>
      </c>
      <c r="C1013" t="s">
        <v>2112</v>
      </c>
      <c r="D1013" t="s">
        <v>349</v>
      </c>
      <c r="E1013" t="s">
        <v>2113</v>
      </c>
      <c r="F1013" t="s">
        <v>4979</v>
      </c>
      <c r="G1013" t="s">
        <v>4962</v>
      </c>
      <c r="H1013" t="s">
        <v>5535</v>
      </c>
      <c r="I1013" s="1">
        <v>180</v>
      </c>
      <c r="J1013" s="1">
        <v>8034.93</v>
      </c>
    </row>
    <row r="1014" spans="1:10">
      <c r="A1014" t="s">
        <v>7</v>
      </c>
      <c r="B1014" t="s">
        <v>116</v>
      </c>
      <c r="C1014" t="s">
        <v>1436</v>
      </c>
      <c r="D1014" t="s">
        <v>22</v>
      </c>
      <c r="E1014" t="s">
        <v>2114</v>
      </c>
      <c r="F1014" t="s">
        <v>4961</v>
      </c>
      <c r="G1014" t="s">
        <v>4962</v>
      </c>
      <c r="H1014" t="s">
        <v>5535</v>
      </c>
      <c r="I1014" s="1">
        <v>72</v>
      </c>
      <c r="J1014" s="1">
        <v>8034.85</v>
      </c>
    </row>
    <row r="1015" spans="1:10">
      <c r="A1015" t="s">
        <v>18</v>
      </c>
      <c r="B1015" t="s">
        <v>71</v>
      </c>
      <c r="C1015" t="s">
        <v>2115</v>
      </c>
      <c r="D1015" t="s">
        <v>35</v>
      </c>
      <c r="E1015" t="s">
        <v>2116</v>
      </c>
      <c r="F1015" t="s">
        <v>5023</v>
      </c>
      <c r="G1015" t="s">
        <v>4977</v>
      </c>
      <c r="H1015" t="s">
        <v>5535</v>
      </c>
      <c r="I1015" s="1">
        <v>165</v>
      </c>
      <c r="J1015" s="1">
        <v>8032.69</v>
      </c>
    </row>
    <row r="1016" spans="1:10">
      <c r="A1016" t="s">
        <v>60</v>
      </c>
      <c r="B1016" t="s">
        <v>161</v>
      </c>
      <c r="C1016" t="s">
        <v>2119</v>
      </c>
      <c r="D1016" t="s">
        <v>20</v>
      </c>
      <c r="E1016" t="s">
        <v>2120</v>
      </c>
      <c r="F1016" t="s">
        <v>5299</v>
      </c>
      <c r="G1016" t="s">
        <v>4990</v>
      </c>
      <c r="H1016" t="s">
        <v>5535</v>
      </c>
      <c r="I1016" s="1">
        <v>234</v>
      </c>
      <c r="J1016" s="1">
        <v>8011.11</v>
      </c>
    </row>
    <row r="1017" spans="1:10">
      <c r="A1017" t="s">
        <v>26</v>
      </c>
      <c r="B1017" t="s">
        <v>27</v>
      </c>
      <c r="C1017" t="s">
        <v>398</v>
      </c>
      <c r="D1017" t="s">
        <v>58</v>
      </c>
      <c r="E1017" t="s">
        <v>2121</v>
      </c>
      <c r="F1017" t="s">
        <v>5099</v>
      </c>
      <c r="G1017" t="s">
        <v>5001</v>
      </c>
      <c r="H1017" t="s">
        <v>5541</v>
      </c>
      <c r="I1017" s="1">
        <v>252</v>
      </c>
      <c r="J1017" s="1">
        <v>8007.45</v>
      </c>
    </row>
    <row r="1018" spans="1:10">
      <c r="A1018" t="s">
        <v>26</v>
      </c>
      <c r="B1018" t="s">
        <v>71</v>
      </c>
      <c r="C1018" t="s">
        <v>718</v>
      </c>
      <c r="D1018" t="s">
        <v>20</v>
      </c>
      <c r="E1018" t="s">
        <v>2122</v>
      </c>
      <c r="F1018" t="s">
        <v>4979</v>
      </c>
      <c r="G1018" t="s">
        <v>5014</v>
      </c>
      <c r="H1018" t="s">
        <v>5535</v>
      </c>
      <c r="I1018" s="1">
        <v>276</v>
      </c>
      <c r="J1018" s="1">
        <v>7978.58</v>
      </c>
    </row>
    <row r="1019" spans="1:10">
      <c r="A1019" t="s">
        <v>60</v>
      </c>
      <c r="B1019" t="s">
        <v>281</v>
      </c>
      <c r="C1019" t="s">
        <v>1565</v>
      </c>
      <c r="D1019" t="s">
        <v>95</v>
      </c>
      <c r="E1019" t="s">
        <v>2123</v>
      </c>
      <c r="F1019" t="s">
        <v>4963</v>
      </c>
      <c r="G1019" t="s">
        <v>4990</v>
      </c>
      <c r="H1019" t="s">
        <v>5535</v>
      </c>
      <c r="I1019" s="1">
        <v>193</v>
      </c>
      <c r="J1019" s="1">
        <v>7958.47</v>
      </c>
    </row>
    <row r="1020" spans="1:10">
      <c r="A1020" t="s">
        <v>132</v>
      </c>
      <c r="B1020" t="s">
        <v>116</v>
      </c>
      <c r="C1020" t="s">
        <v>627</v>
      </c>
      <c r="D1020" t="s">
        <v>234</v>
      </c>
      <c r="E1020" t="s">
        <v>2124</v>
      </c>
      <c r="F1020" t="s">
        <v>4980</v>
      </c>
      <c r="G1020" t="s">
        <v>4962</v>
      </c>
      <c r="H1020" t="s">
        <v>5535</v>
      </c>
      <c r="I1020" s="1">
        <v>109</v>
      </c>
      <c r="J1020" s="1">
        <v>7946.97</v>
      </c>
    </row>
    <row r="1021" spans="1:10">
      <c r="A1021" t="s">
        <v>132</v>
      </c>
      <c r="B1021" t="s">
        <v>116</v>
      </c>
      <c r="C1021" t="s">
        <v>2125</v>
      </c>
      <c r="D1021" t="s">
        <v>234</v>
      </c>
      <c r="E1021" t="s">
        <v>2126</v>
      </c>
      <c r="F1021" t="s">
        <v>5065</v>
      </c>
      <c r="G1021" t="s">
        <v>4962</v>
      </c>
      <c r="H1021" t="s">
        <v>5535</v>
      </c>
      <c r="I1021" s="1">
        <v>183</v>
      </c>
      <c r="J1021" s="1">
        <v>7946.13</v>
      </c>
    </row>
    <row r="1022" spans="1:10">
      <c r="A1022" t="s">
        <v>54</v>
      </c>
      <c r="B1022" t="s">
        <v>161</v>
      </c>
      <c r="C1022" t="s">
        <v>597</v>
      </c>
      <c r="D1022" t="s">
        <v>56</v>
      </c>
      <c r="E1022" t="s">
        <v>2127</v>
      </c>
      <c r="F1022" t="s">
        <v>5301</v>
      </c>
      <c r="G1022" t="s">
        <v>4972</v>
      </c>
      <c r="H1022" t="s">
        <v>5535</v>
      </c>
      <c r="I1022" s="1">
        <v>282</v>
      </c>
      <c r="J1022" s="1">
        <v>7942.06</v>
      </c>
    </row>
    <row r="1023" spans="1:10">
      <c r="A1023" t="s">
        <v>18</v>
      </c>
      <c r="B1023" t="s">
        <v>11</v>
      </c>
      <c r="C1023" t="s">
        <v>1837</v>
      </c>
      <c r="D1023" t="s">
        <v>20</v>
      </c>
      <c r="E1023" t="s">
        <v>2128</v>
      </c>
      <c r="F1023" t="s">
        <v>4973</v>
      </c>
      <c r="G1023" t="s">
        <v>4990</v>
      </c>
      <c r="H1023" t="s">
        <v>5535</v>
      </c>
      <c r="I1023" s="1">
        <v>129</v>
      </c>
      <c r="J1023" s="1">
        <v>7934.76</v>
      </c>
    </row>
    <row r="1024" spans="1:10">
      <c r="A1024" t="s">
        <v>39</v>
      </c>
      <c r="B1024" t="s">
        <v>30</v>
      </c>
      <c r="C1024" t="s">
        <v>2130</v>
      </c>
      <c r="D1024" t="s">
        <v>349</v>
      </c>
      <c r="E1024" t="s">
        <v>2131</v>
      </c>
      <c r="F1024" t="s">
        <v>4988</v>
      </c>
      <c r="G1024" t="s">
        <v>4962</v>
      </c>
      <c r="H1024" t="s">
        <v>5535</v>
      </c>
      <c r="I1024" s="1">
        <v>272</v>
      </c>
      <c r="J1024" s="1">
        <v>7931.73</v>
      </c>
    </row>
    <row r="1025" spans="1:10">
      <c r="A1025" t="s">
        <v>18</v>
      </c>
      <c r="B1025" t="s">
        <v>29</v>
      </c>
      <c r="C1025" t="s">
        <v>2132</v>
      </c>
      <c r="D1025" t="s">
        <v>20</v>
      </c>
      <c r="E1025" t="s">
        <v>2133</v>
      </c>
      <c r="F1025" t="s">
        <v>4979</v>
      </c>
      <c r="G1025" t="s">
        <v>5003</v>
      </c>
      <c r="H1025" t="s">
        <v>5535</v>
      </c>
      <c r="I1025" s="1">
        <v>88</v>
      </c>
      <c r="J1025" s="1">
        <v>7928.4</v>
      </c>
    </row>
    <row r="1026" spans="1:10">
      <c r="A1026" t="s">
        <v>10</v>
      </c>
      <c r="B1026" t="s">
        <v>30</v>
      </c>
      <c r="C1026" t="s">
        <v>159</v>
      </c>
      <c r="D1026" t="s">
        <v>13</v>
      </c>
      <c r="E1026" t="s">
        <v>2134</v>
      </c>
      <c r="F1026" t="s">
        <v>4973</v>
      </c>
      <c r="G1026" t="s">
        <v>5302</v>
      </c>
      <c r="H1026" t="s">
        <v>5535</v>
      </c>
      <c r="I1026" s="1">
        <v>326</v>
      </c>
      <c r="J1026" s="1">
        <v>7919.01</v>
      </c>
    </row>
    <row r="1027" spans="1:10">
      <c r="A1027" t="s">
        <v>10</v>
      </c>
      <c r="B1027" t="s">
        <v>30</v>
      </c>
      <c r="C1027" t="s">
        <v>2135</v>
      </c>
      <c r="D1027" t="s">
        <v>13</v>
      </c>
      <c r="E1027" t="s">
        <v>2136</v>
      </c>
      <c r="F1027" t="s">
        <v>4963</v>
      </c>
      <c r="G1027" t="s">
        <v>5303</v>
      </c>
      <c r="H1027" t="s">
        <v>5535</v>
      </c>
      <c r="I1027" s="1">
        <v>349</v>
      </c>
      <c r="J1027" s="1">
        <v>7916.94</v>
      </c>
    </row>
    <row r="1028" spans="1:10">
      <c r="A1028" t="s">
        <v>60</v>
      </c>
      <c r="B1028" t="s">
        <v>161</v>
      </c>
      <c r="C1028" t="s">
        <v>1430</v>
      </c>
      <c r="D1028" t="s">
        <v>20</v>
      </c>
      <c r="E1028" t="s">
        <v>2137</v>
      </c>
      <c r="F1028" t="s">
        <v>5004</v>
      </c>
      <c r="G1028" t="s">
        <v>4990</v>
      </c>
      <c r="H1028" t="s">
        <v>5535</v>
      </c>
      <c r="I1028" s="1">
        <v>250</v>
      </c>
      <c r="J1028" s="1">
        <v>7910</v>
      </c>
    </row>
    <row r="1029" spans="1:10">
      <c r="A1029" t="s">
        <v>132</v>
      </c>
      <c r="B1029" t="s">
        <v>116</v>
      </c>
      <c r="C1029" t="s">
        <v>2138</v>
      </c>
      <c r="D1029" t="s">
        <v>234</v>
      </c>
      <c r="E1029" t="s">
        <v>2139</v>
      </c>
      <c r="F1029" t="s">
        <v>5229</v>
      </c>
      <c r="G1029" t="s">
        <v>4962</v>
      </c>
      <c r="H1029" t="s">
        <v>5535</v>
      </c>
      <c r="I1029" s="1">
        <v>253</v>
      </c>
      <c r="J1029" s="1">
        <v>7886.74</v>
      </c>
    </row>
    <row r="1030" spans="1:10">
      <c r="A1030" t="s">
        <v>26</v>
      </c>
      <c r="B1030" t="s">
        <v>72</v>
      </c>
      <c r="C1030" t="s">
        <v>2140</v>
      </c>
      <c r="D1030" t="s">
        <v>20</v>
      </c>
      <c r="E1030" t="s">
        <v>2141</v>
      </c>
      <c r="F1030" t="s">
        <v>5024</v>
      </c>
      <c r="G1030" t="s">
        <v>4967</v>
      </c>
      <c r="H1030" t="s">
        <v>5535</v>
      </c>
      <c r="I1030" s="1">
        <v>148</v>
      </c>
      <c r="J1030" s="1">
        <v>7871.69</v>
      </c>
    </row>
    <row r="1031" spans="1:10">
      <c r="A1031" t="s">
        <v>26</v>
      </c>
      <c r="B1031" t="s">
        <v>612</v>
      </c>
      <c r="C1031" t="s">
        <v>2064</v>
      </c>
      <c r="D1031" t="s">
        <v>78</v>
      </c>
      <c r="E1031" t="s">
        <v>2142</v>
      </c>
      <c r="F1031" t="s">
        <v>4963</v>
      </c>
      <c r="G1031" t="s">
        <v>5217</v>
      </c>
      <c r="H1031" t="s">
        <v>5535</v>
      </c>
      <c r="I1031" s="1">
        <v>211</v>
      </c>
      <c r="J1031" s="1">
        <v>7830.03</v>
      </c>
    </row>
    <row r="1032" spans="1:10">
      <c r="A1032" t="s">
        <v>18</v>
      </c>
      <c r="B1032" t="s">
        <v>116</v>
      </c>
      <c r="C1032" t="s">
        <v>1232</v>
      </c>
      <c r="D1032" t="s">
        <v>35</v>
      </c>
      <c r="E1032" t="s">
        <v>2143</v>
      </c>
      <c r="F1032" t="s">
        <v>4979</v>
      </c>
      <c r="G1032" t="s">
        <v>4990</v>
      </c>
      <c r="H1032" t="s">
        <v>5535</v>
      </c>
      <c r="I1032" s="1">
        <v>336</v>
      </c>
      <c r="J1032" s="1">
        <v>7815.48</v>
      </c>
    </row>
    <row r="1033" spans="1:10">
      <c r="A1033" t="s">
        <v>253</v>
      </c>
      <c r="B1033" t="s">
        <v>259</v>
      </c>
      <c r="C1033" t="s">
        <v>2144</v>
      </c>
      <c r="D1033" t="s">
        <v>255</v>
      </c>
      <c r="E1033" t="s">
        <v>2145</v>
      </c>
      <c r="F1033" t="s">
        <v>4979</v>
      </c>
      <c r="G1033" t="s">
        <v>5232</v>
      </c>
      <c r="H1033" t="s">
        <v>5535</v>
      </c>
      <c r="I1033" s="1">
        <v>224</v>
      </c>
      <c r="J1033" s="1">
        <v>7794.18</v>
      </c>
    </row>
    <row r="1034" spans="1:10">
      <c r="A1034" t="s">
        <v>54</v>
      </c>
      <c r="B1034" t="s">
        <v>29</v>
      </c>
      <c r="C1034" t="s">
        <v>55</v>
      </c>
      <c r="D1034" t="s">
        <v>56</v>
      </c>
      <c r="E1034" t="s">
        <v>2146</v>
      </c>
      <c r="F1034" t="s">
        <v>5023</v>
      </c>
      <c r="G1034" t="s">
        <v>4972</v>
      </c>
      <c r="H1034" t="s">
        <v>5535</v>
      </c>
      <c r="I1034" s="1">
        <v>302</v>
      </c>
      <c r="J1034" s="1">
        <v>7787.57</v>
      </c>
    </row>
    <row r="1035" spans="1:10">
      <c r="A1035" t="s">
        <v>26</v>
      </c>
      <c r="B1035" t="s">
        <v>30</v>
      </c>
      <c r="C1035" t="s">
        <v>182</v>
      </c>
      <c r="D1035" t="s">
        <v>95</v>
      </c>
      <c r="E1035" t="s">
        <v>2147</v>
      </c>
      <c r="F1035" t="s">
        <v>4963</v>
      </c>
      <c r="G1035" t="s">
        <v>4990</v>
      </c>
      <c r="H1035" t="s">
        <v>5535</v>
      </c>
      <c r="I1035" s="1">
        <v>217</v>
      </c>
      <c r="J1035" s="1">
        <v>7785.01</v>
      </c>
    </row>
    <row r="1036" spans="1:10">
      <c r="A1036" t="s">
        <v>18</v>
      </c>
      <c r="B1036" t="s">
        <v>30</v>
      </c>
      <c r="C1036" t="s">
        <v>442</v>
      </c>
      <c r="D1036" t="s">
        <v>95</v>
      </c>
      <c r="E1036" t="s">
        <v>2148</v>
      </c>
      <c r="F1036" t="s">
        <v>4970</v>
      </c>
      <c r="G1036" t="s">
        <v>4977</v>
      </c>
      <c r="H1036" t="s">
        <v>5535</v>
      </c>
      <c r="I1036" s="1">
        <v>239</v>
      </c>
      <c r="J1036" s="1">
        <v>7776.59</v>
      </c>
    </row>
    <row r="1037" spans="1:10">
      <c r="A1037" t="s">
        <v>26</v>
      </c>
      <c r="B1037" t="s">
        <v>108</v>
      </c>
      <c r="C1037" t="s">
        <v>143</v>
      </c>
      <c r="D1037" t="s">
        <v>58</v>
      </c>
      <c r="E1037" t="s">
        <v>2149</v>
      </c>
      <c r="F1037" t="s">
        <v>4976</v>
      </c>
      <c r="G1037" t="s">
        <v>5001</v>
      </c>
      <c r="H1037" t="s">
        <v>5537</v>
      </c>
      <c r="I1037" s="1">
        <v>393</v>
      </c>
      <c r="J1037" s="1">
        <v>7770.42</v>
      </c>
    </row>
    <row r="1038" spans="1:10">
      <c r="A1038" t="s">
        <v>1632</v>
      </c>
      <c r="B1038" t="s">
        <v>30</v>
      </c>
      <c r="C1038" t="s">
        <v>2150</v>
      </c>
      <c r="D1038" t="s">
        <v>1632</v>
      </c>
      <c r="E1038" t="s">
        <v>2151</v>
      </c>
      <c r="F1038" t="s">
        <v>5256</v>
      </c>
      <c r="G1038" t="s">
        <v>5257</v>
      </c>
      <c r="H1038" t="s">
        <v>5535</v>
      </c>
      <c r="I1038" s="1">
        <v>51</v>
      </c>
      <c r="J1038" s="1">
        <v>7768.48</v>
      </c>
    </row>
    <row r="1039" spans="1:10">
      <c r="A1039" t="s">
        <v>54</v>
      </c>
      <c r="B1039" t="s">
        <v>281</v>
      </c>
      <c r="C1039" t="s">
        <v>1365</v>
      </c>
      <c r="D1039" t="s">
        <v>56</v>
      </c>
      <c r="E1039" t="s">
        <v>2152</v>
      </c>
      <c r="F1039" t="s">
        <v>4989</v>
      </c>
      <c r="G1039" t="s">
        <v>4972</v>
      </c>
      <c r="H1039" t="s">
        <v>5535</v>
      </c>
      <c r="I1039" s="1">
        <v>261</v>
      </c>
      <c r="J1039" s="1">
        <v>7768.02</v>
      </c>
    </row>
    <row r="1040" spans="1:10">
      <c r="A1040" t="s">
        <v>39</v>
      </c>
      <c r="B1040" t="s">
        <v>30</v>
      </c>
      <c r="C1040" t="s">
        <v>2156</v>
      </c>
      <c r="D1040" t="s">
        <v>349</v>
      </c>
      <c r="E1040" t="s">
        <v>2157</v>
      </c>
      <c r="F1040" t="s">
        <v>4966</v>
      </c>
      <c r="G1040" t="s">
        <v>4962</v>
      </c>
      <c r="H1040" t="s">
        <v>5535</v>
      </c>
      <c r="I1040" s="1">
        <v>84</v>
      </c>
      <c r="J1040" s="1">
        <v>7734.84</v>
      </c>
    </row>
    <row r="1041" spans="1:10">
      <c r="A1041" t="s">
        <v>132</v>
      </c>
      <c r="B1041" t="s">
        <v>11</v>
      </c>
      <c r="C1041" t="s">
        <v>133</v>
      </c>
      <c r="D1041" t="s">
        <v>134</v>
      </c>
      <c r="E1041" t="s">
        <v>2158</v>
      </c>
      <c r="F1041" t="s">
        <v>5306</v>
      </c>
      <c r="G1041" t="s">
        <v>5031</v>
      </c>
      <c r="H1041" t="s">
        <v>5535</v>
      </c>
      <c r="I1041" s="1">
        <v>145</v>
      </c>
      <c r="J1041" s="1">
        <v>7734.02</v>
      </c>
    </row>
    <row r="1042" spans="1:10">
      <c r="A1042" t="s">
        <v>18</v>
      </c>
      <c r="B1042" t="s">
        <v>61</v>
      </c>
      <c r="C1042" t="s">
        <v>623</v>
      </c>
      <c r="D1042" t="s">
        <v>20</v>
      </c>
      <c r="E1042" t="s">
        <v>2159</v>
      </c>
      <c r="F1042" t="s">
        <v>5141</v>
      </c>
      <c r="G1042" t="s">
        <v>5006</v>
      </c>
      <c r="H1042" t="s">
        <v>5541</v>
      </c>
      <c r="I1042" s="1">
        <v>429</v>
      </c>
      <c r="J1042" s="1">
        <v>7728.1</v>
      </c>
    </row>
    <row r="1043" spans="1:10">
      <c r="A1043" t="s">
        <v>7</v>
      </c>
      <c r="B1043" t="s">
        <v>8</v>
      </c>
      <c r="C1043" t="s">
        <v>2160</v>
      </c>
      <c r="D1043" t="s">
        <v>37</v>
      </c>
      <c r="E1043" t="s">
        <v>2161</v>
      </c>
      <c r="F1043" t="s">
        <v>4999</v>
      </c>
      <c r="G1043" t="s">
        <v>4962</v>
      </c>
      <c r="H1043" t="s">
        <v>5535</v>
      </c>
      <c r="I1043" s="1">
        <v>64</v>
      </c>
      <c r="J1043" s="1">
        <v>7725.95</v>
      </c>
    </row>
    <row r="1044" spans="1:10">
      <c r="A1044" t="s">
        <v>26</v>
      </c>
      <c r="B1044" t="s">
        <v>72</v>
      </c>
      <c r="C1044" t="s">
        <v>2140</v>
      </c>
      <c r="D1044" t="s">
        <v>20</v>
      </c>
      <c r="E1044" t="s">
        <v>2162</v>
      </c>
      <c r="F1044" t="s">
        <v>5011</v>
      </c>
      <c r="G1044" t="s">
        <v>4990</v>
      </c>
      <c r="H1044" t="s">
        <v>5535</v>
      </c>
      <c r="I1044" s="1">
        <v>160</v>
      </c>
      <c r="J1044" s="1">
        <v>7722.7</v>
      </c>
    </row>
    <row r="1045" spans="1:10">
      <c r="A1045" t="s">
        <v>7</v>
      </c>
      <c r="B1045" t="s">
        <v>30</v>
      </c>
      <c r="C1045" t="s">
        <v>2163</v>
      </c>
      <c r="D1045" t="s">
        <v>37</v>
      </c>
      <c r="E1045" t="s">
        <v>2164</v>
      </c>
      <c r="F1045" t="s">
        <v>4988</v>
      </c>
      <c r="G1045" t="s">
        <v>4962</v>
      </c>
      <c r="H1045" t="s">
        <v>5535</v>
      </c>
      <c r="I1045" s="1">
        <v>151</v>
      </c>
      <c r="J1045" s="1">
        <v>7713.12</v>
      </c>
    </row>
    <row r="1046" spans="1:10">
      <c r="A1046" t="s">
        <v>253</v>
      </c>
      <c r="B1046" t="s">
        <v>259</v>
      </c>
      <c r="C1046" t="s">
        <v>1967</v>
      </c>
      <c r="D1046" t="s">
        <v>255</v>
      </c>
      <c r="E1046" t="s">
        <v>2165</v>
      </c>
      <c r="F1046" t="s">
        <v>4979</v>
      </c>
      <c r="G1046" t="s">
        <v>5307</v>
      </c>
      <c r="H1046" t="s">
        <v>5535</v>
      </c>
      <c r="I1046" s="1">
        <v>392</v>
      </c>
      <c r="J1046" s="1">
        <v>7706.9</v>
      </c>
    </row>
    <row r="1047" spans="1:10">
      <c r="A1047" t="s">
        <v>39</v>
      </c>
      <c r="B1047" t="s">
        <v>8</v>
      </c>
      <c r="C1047" t="s">
        <v>2166</v>
      </c>
      <c r="D1047" t="s">
        <v>156</v>
      </c>
      <c r="E1047" t="s">
        <v>2167</v>
      </c>
      <c r="F1047" t="s">
        <v>4966</v>
      </c>
      <c r="G1047" t="s">
        <v>4962</v>
      </c>
      <c r="H1047" t="s">
        <v>5535</v>
      </c>
      <c r="I1047" s="1">
        <v>112</v>
      </c>
      <c r="J1047" s="1">
        <v>7689.66</v>
      </c>
    </row>
    <row r="1048" spans="1:10">
      <c r="A1048" t="s">
        <v>18</v>
      </c>
      <c r="B1048" t="s">
        <v>29</v>
      </c>
      <c r="C1048" t="s">
        <v>841</v>
      </c>
      <c r="D1048" t="s">
        <v>20</v>
      </c>
      <c r="E1048" t="s">
        <v>2168</v>
      </c>
      <c r="F1048" t="s">
        <v>5308</v>
      </c>
      <c r="G1048" t="s">
        <v>4972</v>
      </c>
      <c r="H1048" t="s">
        <v>5535</v>
      </c>
      <c r="I1048" s="1">
        <v>186</v>
      </c>
      <c r="J1048" s="1">
        <v>7674.27</v>
      </c>
    </row>
    <row r="1049" spans="1:10">
      <c r="A1049" t="s">
        <v>18</v>
      </c>
      <c r="B1049" t="s">
        <v>30</v>
      </c>
      <c r="C1049" t="s">
        <v>120</v>
      </c>
      <c r="D1049" t="s">
        <v>20</v>
      </c>
      <c r="E1049" t="s">
        <v>2169</v>
      </c>
      <c r="F1049" t="s">
        <v>5023</v>
      </c>
      <c r="G1049" t="s">
        <v>4967</v>
      </c>
      <c r="H1049" t="s">
        <v>5535</v>
      </c>
      <c r="I1049" s="1">
        <v>155</v>
      </c>
      <c r="J1049" s="1">
        <v>7673.52</v>
      </c>
    </row>
    <row r="1050" spans="1:10">
      <c r="A1050" t="s">
        <v>132</v>
      </c>
      <c r="B1050" t="s">
        <v>11</v>
      </c>
      <c r="C1050" t="s">
        <v>1574</v>
      </c>
      <c r="D1050" t="s">
        <v>201</v>
      </c>
      <c r="E1050" t="s">
        <v>2170</v>
      </c>
      <c r="F1050" t="s">
        <v>5203</v>
      </c>
      <c r="G1050" t="s">
        <v>4962</v>
      </c>
      <c r="H1050" t="s">
        <v>5535</v>
      </c>
      <c r="I1050" s="1">
        <v>35</v>
      </c>
      <c r="J1050" s="1">
        <v>7670.52</v>
      </c>
    </row>
    <row r="1051" spans="1:10">
      <c r="A1051" t="s">
        <v>10</v>
      </c>
      <c r="B1051" t="s">
        <v>30</v>
      </c>
      <c r="C1051" t="s">
        <v>995</v>
      </c>
      <c r="D1051" t="s">
        <v>13</v>
      </c>
      <c r="E1051" t="s">
        <v>2171</v>
      </c>
      <c r="F1051" t="s">
        <v>4979</v>
      </c>
      <c r="G1051" t="s">
        <v>5076</v>
      </c>
      <c r="H1051" t="s">
        <v>5535</v>
      </c>
      <c r="I1051" s="1">
        <v>315</v>
      </c>
      <c r="J1051" s="1">
        <v>7663.19</v>
      </c>
    </row>
    <row r="1052" spans="1:10">
      <c r="A1052" t="s">
        <v>26</v>
      </c>
      <c r="B1052" t="s">
        <v>29</v>
      </c>
      <c r="C1052" t="s">
        <v>2172</v>
      </c>
      <c r="D1052" t="s">
        <v>20</v>
      </c>
      <c r="E1052" t="s">
        <v>2173</v>
      </c>
      <c r="F1052" t="s">
        <v>5023</v>
      </c>
      <c r="G1052" t="s">
        <v>5015</v>
      </c>
      <c r="H1052" t="s">
        <v>5535</v>
      </c>
      <c r="I1052" s="1">
        <v>524</v>
      </c>
      <c r="J1052" s="1">
        <v>7661.08</v>
      </c>
    </row>
    <row r="1053" spans="1:10">
      <c r="A1053" t="s">
        <v>18</v>
      </c>
      <c r="B1053" t="s">
        <v>30</v>
      </c>
      <c r="C1053" t="s">
        <v>1189</v>
      </c>
      <c r="D1053" t="s">
        <v>20</v>
      </c>
      <c r="E1053" t="s">
        <v>2174</v>
      </c>
      <c r="F1053" t="s">
        <v>5209</v>
      </c>
      <c r="G1053" t="s">
        <v>5015</v>
      </c>
      <c r="H1053" t="s">
        <v>5535</v>
      </c>
      <c r="I1053" s="1">
        <v>103</v>
      </c>
      <c r="J1053" s="1">
        <v>7652.55</v>
      </c>
    </row>
    <row r="1054" spans="1:10">
      <c r="A1054" t="s">
        <v>26</v>
      </c>
      <c r="B1054" t="s">
        <v>27</v>
      </c>
      <c r="C1054" t="s">
        <v>2175</v>
      </c>
      <c r="D1054" t="s">
        <v>58</v>
      </c>
      <c r="E1054" t="s">
        <v>2176</v>
      </c>
      <c r="F1054" t="s">
        <v>5309</v>
      </c>
      <c r="G1054" t="s">
        <v>5001</v>
      </c>
      <c r="H1054" t="s">
        <v>5541</v>
      </c>
      <c r="I1054" s="1">
        <v>282</v>
      </c>
      <c r="J1054" s="1">
        <v>7652.38</v>
      </c>
    </row>
    <row r="1055" spans="1:10">
      <c r="A1055" t="s">
        <v>26</v>
      </c>
      <c r="B1055" t="s">
        <v>29</v>
      </c>
      <c r="C1055" t="s">
        <v>2172</v>
      </c>
      <c r="D1055" t="s">
        <v>20</v>
      </c>
      <c r="E1055" t="s">
        <v>2177</v>
      </c>
      <c r="F1055" t="s">
        <v>5023</v>
      </c>
      <c r="G1055" t="s">
        <v>4990</v>
      </c>
      <c r="H1055" t="s">
        <v>5535</v>
      </c>
      <c r="I1055" s="1">
        <v>395</v>
      </c>
      <c r="J1055" s="1">
        <v>7648.16</v>
      </c>
    </row>
    <row r="1056" spans="1:10">
      <c r="A1056" t="s">
        <v>48</v>
      </c>
      <c r="B1056" t="s">
        <v>38</v>
      </c>
      <c r="C1056" t="s">
        <v>863</v>
      </c>
      <c r="D1056" t="s">
        <v>80</v>
      </c>
      <c r="E1056" t="s">
        <v>2178</v>
      </c>
      <c r="F1056" t="s">
        <v>4979</v>
      </c>
      <c r="G1056" t="s">
        <v>5113</v>
      </c>
      <c r="H1056" t="s">
        <v>5535</v>
      </c>
      <c r="I1056" s="1">
        <v>329</v>
      </c>
      <c r="J1056" s="1">
        <v>7643.79</v>
      </c>
    </row>
    <row r="1057" spans="1:10">
      <c r="A1057" t="s">
        <v>18</v>
      </c>
      <c r="B1057" t="s">
        <v>30</v>
      </c>
      <c r="C1057" t="s">
        <v>1416</v>
      </c>
      <c r="D1057" t="s">
        <v>35</v>
      </c>
      <c r="E1057" t="s">
        <v>2179</v>
      </c>
      <c r="F1057" t="s">
        <v>5028</v>
      </c>
      <c r="G1057" t="s">
        <v>4977</v>
      </c>
      <c r="H1057" t="s">
        <v>5535</v>
      </c>
      <c r="I1057" s="1">
        <v>180</v>
      </c>
      <c r="J1057" s="1">
        <v>7634.41</v>
      </c>
    </row>
    <row r="1058" spans="1:10">
      <c r="A1058" t="s">
        <v>54</v>
      </c>
      <c r="B1058" t="s">
        <v>38</v>
      </c>
      <c r="C1058" t="s">
        <v>2180</v>
      </c>
      <c r="D1058" t="s">
        <v>56</v>
      </c>
      <c r="E1058" t="s">
        <v>2181</v>
      </c>
      <c r="F1058" t="s">
        <v>4973</v>
      </c>
      <c r="G1058" t="s">
        <v>4972</v>
      </c>
      <c r="H1058" t="s">
        <v>5535</v>
      </c>
      <c r="I1058" s="1">
        <v>235</v>
      </c>
      <c r="J1058" s="1">
        <v>7634.3</v>
      </c>
    </row>
    <row r="1059" spans="1:10">
      <c r="A1059" t="s">
        <v>18</v>
      </c>
      <c r="B1059" t="s">
        <v>29</v>
      </c>
      <c r="C1059" t="s">
        <v>911</v>
      </c>
      <c r="D1059" t="s">
        <v>20</v>
      </c>
      <c r="E1059" t="s">
        <v>2184</v>
      </c>
      <c r="F1059" t="s">
        <v>5079</v>
      </c>
      <c r="G1059" t="s">
        <v>5006</v>
      </c>
      <c r="H1059" t="s">
        <v>5535</v>
      </c>
      <c r="I1059" s="1">
        <v>135</v>
      </c>
      <c r="J1059" s="1">
        <v>7600.1</v>
      </c>
    </row>
    <row r="1060" spans="1:10">
      <c r="A1060" t="s">
        <v>253</v>
      </c>
      <c r="B1060" t="s">
        <v>259</v>
      </c>
      <c r="C1060" t="s">
        <v>428</v>
      </c>
      <c r="D1060" t="s">
        <v>255</v>
      </c>
      <c r="E1060" t="s">
        <v>2185</v>
      </c>
      <c r="F1060" t="s">
        <v>5033</v>
      </c>
      <c r="G1060" t="s">
        <v>5159</v>
      </c>
      <c r="H1060" t="s">
        <v>5535</v>
      </c>
      <c r="I1060" s="1">
        <v>490</v>
      </c>
      <c r="J1060" s="1">
        <v>7592.51</v>
      </c>
    </row>
    <row r="1061" spans="1:10">
      <c r="A1061" t="s">
        <v>18</v>
      </c>
      <c r="B1061" t="s">
        <v>11</v>
      </c>
      <c r="C1061" t="s">
        <v>415</v>
      </c>
      <c r="D1061" t="s">
        <v>95</v>
      </c>
      <c r="E1061" t="s">
        <v>2186</v>
      </c>
      <c r="F1061" t="s">
        <v>5065</v>
      </c>
      <c r="G1061" t="s">
        <v>4977</v>
      </c>
      <c r="H1061" t="s">
        <v>5535</v>
      </c>
      <c r="I1061" s="1">
        <v>119</v>
      </c>
      <c r="J1061" s="1">
        <v>7585.92</v>
      </c>
    </row>
    <row r="1062" spans="1:10">
      <c r="A1062" t="s">
        <v>54</v>
      </c>
      <c r="B1062" t="s">
        <v>30</v>
      </c>
      <c r="C1062" t="s">
        <v>1126</v>
      </c>
      <c r="D1062" t="s">
        <v>56</v>
      </c>
      <c r="E1062" t="s">
        <v>2187</v>
      </c>
      <c r="F1062" t="s">
        <v>4981</v>
      </c>
      <c r="G1062" t="s">
        <v>4972</v>
      </c>
      <c r="H1062" t="s">
        <v>5535</v>
      </c>
      <c r="I1062" s="1">
        <v>231</v>
      </c>
      <c r="J1062" s="1">
        <v>7582.49</v>
      </c>
    </row>
    <row r="1063" spans="1:10">
      <c r="A1063" t="s">
        <v>26</v>
      </c>
      <c r="B1063" t="s">
        <v>38</v>
      </c>
      <c r="C1063" t="s">
        <v>264</v>
      </c>
      <c r="D1063" t="s">
        <v>58</v>
      </c>
      <c r="E1063" t="s">
        <v>2188</v>
      </c>
      <c r="F1063" t="s">
        <v>4963</v>
      </c>
      <c r="G1063" t="s">
        <v>5001</v>
      </c>
      <c r="H1063" t="s">
        <v>5541</v>
      </c>
      <c r="I1063" s="1">
        <v>234</v>
      </c>
      <c r="J1063" s="1">
        <v>7581.66</v>
      </c>
    </row>
    <row r="1064" spans="1:10">
      <c r="A1064" t="s">
        <v>26</v>
      </c>
      <c r="B1064" t="s">
        <v>71</v>
      </c>
      <c r="C1064" t="s">
        <v>376</v>
      </c>
      <c r="D1064" t="s">
        <v>58</v>
      </c>
      <c r="E1064" t="s">
        <v>2189</v>
      </c>
      <c r="F1064" t="s">
        <v>4963</v>
      </c>
      <c r="G1064" t="s">
        <v>5014</v>
      </c>
      <c r="H1064" t="s">
        <v>5535</v>
      </c>
      <c r="I1064" s="1">
        <v>151</v>
      </c>
      <c r="J1064" s="1">
        <v>7572.27</v>
      </c>
    </row>
    <row r="1065" spans="1:10">
      <c r="A1065" t="s">
        <v>48</v>
      </c>
      <c r="B1065" t="s">
        <v>38</v>
      </c>
      <c r="C1065" t="s">
        <v>863</v>
      </c>
      <c r="D1065" t="s">
        <v>80</v>
      </c>
      <c r="E1065" t="s">
        <v>2190</v>
      </c>
      <c r="F1065" t="s">
        <v>4973</v>
      </c>
      <c r="G1065" t="s">
        <v>5113</v>
      </c>
      <c r="H1065" t="s">
        <v>5535</v>
      </c>
      <c r="I1065" s="1">
        <v>319</v>
      </c>
      <c r="J1065" s="1">
        <v>7571.59</v>
      </c>
    </row>
    <row r="1066" spans="1:10">
      <c r="A1066" t="s">
        <v>10</v>
      </c>
      <c r="B1066" t="s">
        <v>30</v>
      </c>
      <c r="C1066" t="s">
        <v>2135</v>
      </c>
      <c r="D1066" t="s">
        <v>13</v>
      </c>
      <c r="E1066" t="s">
        <v>2191</v>
      </c>
      <c r="F1066" t="s">
        <v>4963</v>
      </c>
      <c r="G1066" t="s">
        <v>5310</v>
      </c>
      <c r="H1066" t="s">
        <v>5535</v>
      </c>
      <c r="I1066" s="1">
        <v>390</v>
      </c>
      <c r="J1066" s="1">
        <v>7561.05</v>
      </c>
    </row>
    <row r="1067" spans="1:10">
      <c r="A1067" t="s">
        <v>18</v>
      </c>
      <c r="B1067" t="s">
        <v>29</v>
      </c>
      <c r="C1067" t="s">
        <v>944</v>
      </c>
      <c r="D1067" t="s">
        <v>20</v>
      </c>
      <c r="E1067" t="s">
        <v>2192</v>
      </c>
      <c r="F1067" t="s">
        <v>5048</v>
      </c>
      <c r="G1067" t="s">
        <v>5003</v>
      </c>
      <c r="H1067" t="s">
        <v>5535</v>
      </c>
      <c r="I1067" s="1">
        <v>103</v>
      </c>
      <c r="J1067" s="1">
        <v>7557.58</v>
      </c>
    </row>
    <row r="1068" spans="1:10">
      <c r="A1068" t="s">
        <v>154</v>
      </c>
      <c r="B1068" t="s">
        <v>155</v>
      </c>
      <c r="C1068" t="s">
        <v>762</v>
      </c>
      <c r="D1068" t="s">
        <v>95</v>
      </c>
      <c r="E1068" t="s">
        <v>2193</v>
      </c>
      <c r="F1068" t="s">
        <v>5044</v>
      </c>
      <c r="G1068" t="s">
        <v>4990</v>
      </c>
      <c r="H1068" t="s">
        <v>5535</v>
      </c>
      <c r="I1068" s="1">
        <v>86</v>
      </c>
      <c r="J1068" s="1">
        <v>7548.88</v>
      </c>
    </row>
    <row r="1069" spans="1:10">
      <c r="A1069" t="s">
        <v>7</v>
      </c>
      <c r="B1069" t="s">
        <v>116</v>
      </c>
      <c r="C1069" t="s">
        <v>2194</v>
      </c>
      <c r="D1069" t="s">
        <v>111</v>
      </c>
      <c r="E1069" t="s">
        <v>2195</v>
      </c>
      <c r="F1069" t="s">
        <v>5134</v>
      </c>
      <c r="G1069" t="s">
        <v>4962</v>
      </c>
      <c r="H1069" t="s">
        <v>5535</v>
      </c>
      <c r="I1069" s="1">
        <v>115</v>
      </c>
      <c r="J1069" s="1">
        <v>7543.69</v>
      </c>
    </row>
    <row r="1070" spans="1:10">
      <c r="A1070" t="s">
        <v>253</v>
      </c>
      <c r="B1070" t="s">
        <v>259</v>
      </c>
      <c r="C1070" t="s">
        <v>1967</v>
      </c>
      <c r="D1070" t="s">
        <v>255</v>
      </c>
      <c r="E1070" t="s">
        <v>2196</v>
      </c>
      <c r="F1070" t="s">
        <v>4979</v>
      </c>
      <c r="G1070" t="s">
        <v>5312</v>
      </c>
      <c r="H1070" t="s">
        <v>5535</v>
      </c>
      <c r="I1070" s="1">
        <v>216</v>
      </c>
      <c r="J1070" s="1">
        <v>7543.57</v>
      </c>
    </row>
    <row r="1071" spans="1:10">
      <c r="A1071" t="s">
        <v>54</v>
      </c>
      <c r="B1071" t="s">
        <v>161</v>
      </c>
      <c r="C1071" t="s">
        <v>597</v>
      </c>
      <c r="D1071" t="s">
        <v>56</v>
      </c>
      <c r="E1071" t="s">
        <v>2197</v>
      </c>
      <c r="F1071" t="s">
        <v>5301</v>
      </c>
      <c r="G1071" t="s">
        <v>5014</v>
      </c>
      <c r="H1071" t="s">
        <v>5535</v>
      </c>
      <c r="I1071" s="1">
        <v>377</v>
      </c>
      <c r="J1071" s="1">
        <v>7541.58</v>
      </c>
    </row>
    <row r="1072" spans="1:10">
      <c r="A1072" t="s">
        <v>48</v>
      </c>
      <c r="B1072" t="s">
        <v>116</v>
      </c>
      <c r="C1072" t="s">
        <v>117</v>
      </c>
      <c r="D1072" t="s">
        <v>49</v>
      </c>
      <c r="E1072" t="s">
        <v>2198</v>
      </c>
      <c r="F1072" t="s">
        <v>4966</v>
      </c>
      <c r="G1072" t="s">
        <v>4985</v>
      </c>
      <c r="H1072" t="s">
        <v>5535</v>
      </c>
      <c r="I1072" s="1">
        <v>620</v>
      </c>
      <c r="J1072" s="1">
        <v>7541.21</v>
      </c>
    </row>
    <row r="1073" spans="1:10">
      <c r="A1073" t="s">
        <v>54</v>
      </c>
      <c r="B1073" t="s">
        <v>612</v>
      </c>
      <c r="C1073" t="s">
        <v>2199</v>
      </c>
      <c r="D1073" t="s">
        <v>56</v>
      </c>
      <c r="E1073" t="s">
        <v>2200</v>
      </c>
      <c r="F1073" t="s">
        <v>4999</v>
      </c>
      <c r="G1073" t="s">
        <v>4967</v>
      </c>
      <c r="H1073" t="s">
        <v>5535</v>
      </c>
      <c r="I1073" s="1">
        <v>131</v>
      </c>
      <c r="J1073" s="1">
        <v>7535.92</v>
      </c>
    </row>
    <row r="1074" spans="1:10">
      <c r="A1074" t="s">
        <v>26</v>
      </c>
      <c r="B1074" t="s">
        <v>30</v>
      </c>
      <c r="C1074" t="s">
        <v>102</v>
      </c>
      <c r="D1074" t="s">
        <v>78</v>
      </c>
      <c r="E1074" t="s">
        <v>2201</v>
      </c>
      <c r="F1074" t="s">
        <v>4997</v>
      </c>
      <c r="G1074" t="s">
        <v>5242</v>
      </c>
      <c r="H1074" t="s">
        <v>5535</v>
      </c>
      <c r="I1074" s="1">
        <v>352</v>
      </c>
      <c r="J1074" s="1">
        <v>7530.97</v>
      </c>
    </row>
    <row r="1075" spans="1:10">
      <c r="A1075" t="s">
        <v>26</v>
      </c>
      <c r="B1075" t="s">
        <v>27</v>
      </c>
      <c r="C1075" t="s">
        <v>1296</v>
      </c>
      <c r="D1075" t="s">
        <v>58</v>
      </c>
      <c r="E1075" t="s">
        <v>2202</v>
      </c>
      <c r="F1075" t="s">
        <v>4963</v>
      </c>
      <c r="G1075" t="s">
        <v>4972</v>
      </c>
      <c r="H1075" t="s">
        <v>5537</v>
      </c>
      <c r="I1075" s="1">
        <v>192</v>
      </c>
      <c r="J1075" s="1">
        <v>7530.63</v>
      </c>
    </row>
    <row r="1076" spans="1:10">
      <c r="A1076" t="s">
        <v>26</v>
      </c>
      <c r="B1076" t="s">
        <v>30</v>
      </c>
      <c r="C1076" t="s">
        <v>2203</v>
      </c>
      <c r="D1076" t="s">
        <v>20</v>
      </c>
      <c r="E1076" t="s">
        <v>2204</v>
      </c>
      <c r="F1076" t="s">
        <v>4963</v>
      </c>
      <c r="G1076" t="s">
        <v>4977</v>
      </c>
      <c r="H1076" t="s">
        <v>5535</v>
      </c>
      <c r="I1076" s="1">
        <v>148</v>
      </c>
      <c r="J1076" s="1">
        <v>7530.5</v>
      </c>
    </row>
    <row r="1077" spans="1:10">
      <c r="A1077" t="s">
        <v>60</v>
      </c>
      <c r="B1077" t="s">
        <v>72</v>
      </c>
      <c r="C1077" t="s">
        <v>2205</v>
      </c>
      <c r="D1077" t="s">
        <v>20</v>
      </c>
      <c r="E1077" t="s">
        <v>2206</v>
      </c>
      <c r="F1077" t="s">
        <v>4981</v>
      </c>
      <c r="G1077" t="s">
        <v>5015</v>
      </c>
      <c r="H1077" t="s">
        <v>5535</v>
      </c>
      <c r="I1077" s="1">
        <v>302</v>
      </c>
      <c r="J1077" s="1">
        <v>7526.65</v>
      </c>
    </row>
    <row r="1078" spans="1:10">
      <c r="A1078" t="s">
        <v>18</v>
      </c>
      <c r="B1078" t="s">
        <v>19</v>
      </c>
      <c r="C1078" t="s">
        <v>1322</v>
      </c>
      <c r="D1078" t="s">
        <v>20</v>
      </c>
      <c r="E1078" t="s">
        <v>2207</v>
      </c>
      <c r="F1078" t="s">
        <v>5023</v>
      </c>
      <c r="G1078" t="s">
        <v>4990</v>
      </c>
      <c r="H1078" t="s">
        <v>5541</v>
      </c>
      <c r="I1078" s="1">
        <v>454</v>
      </c>
      <c r="J1078" s="1">
        <v>7525.49</v>
      </c>
    </row>
    <row r="1079" spans="1:10">
      <c r="A1079" t="s">
        <v>39</v>
      </c>
      <c r="B1079" t="s">
        <v>8</v>
      </c>
      <c r="C1079" t="s">
        <v>2208</v>
      </c>
      <c r="D1079" t="s">
        <v>349</v>
      </c>
      <c r="E1079" t="s">
        <v>2209</v>
      </c>
      <c r="F1079" t="s">
        <v>5204</v>
      </c>
      <c r="G1079" t="s">
        <v>4962</v>
      </c>
      <c r="H1079" t="s">
        <v>5535</v>
      </c>
      <c r="I1079" s="1">
        <v>161</v>
      </c>
      <c r="J1079" s="1">
        <v>7525.46</v>
      </c>
    </row>
    <row r="1080" spans="1:10">
      <c r="A1080" t="s">
        <v>26</v>
      </c>
      <c r="B1080" t="s">
        <v>72</v>
      </c>
      <c r="C1080" t="s">
        <v>1488</v>
      </c>
      <c r="D1080" t="s">
        <v>20</v>
      </c>
      <c r="E1080" t="s">
        <v>2210</v>
      </c>
      <c r="F1080" t="s">
        <v>5009</v>
      </c>
      <c r="G1080" t="s">
        <v>5015</v>
      </c>
      <c r="H1080" t="s">
        <v>5535</v>
      </c>
      <c r="I1080" s="1">
        <v>229</v>
      </c>
      <c r="J1080" s="1">
        <v>7524.94</v>
      </c>
    </row>
    <row r="1081" spans="1:10">
      <c r="A1081" t="s">
        <v>26</v>
      </c>
      <c r="B1081" t="s">
        <v>72</v>
      </c>
      <c r="C1081" t="s">
        <v>1488</v>
      </c>
      <c r="D1081" t="s">
        <v>20</v>
      </c>
      <c r="E1081" t="s">
        <v>2211</v>
      </c>
      <c r="F1081" t="s">
        <v>4988</v>
      </c>
      <c r="G1081" t="s">
        <v>5015</v>
      </c>
      <c r="H1081" t="s">
        <v>5535</v>
      </c>
      <c r="I1081" s="1">
        <v>229</v>
      </c>
      <c r="J1081" s="1">
        <v>7524.94</v>
      </c>
    </row>
    <row r="1082" spans="1:10">
      <c r="A1082" t="s">
        <v>7</v>
      </c>
      <c r="B1082" t="s">
        <v>30</v>
      </c>
      <c r="C1082" t="s">
        <v>2212</v>
      </c>
      <c r="D1082" t="s">
        <v>63</v>
      </c>
      <c r="E1082" t="s">
        <v>2213</v>
      </c>
      <c r="F1082" t="s">
        <v>5313</v>
      </c>
      <c r="G1082" t="s">
        <v>4962</v>
      </c>
      <c r="H1082" t="s">
        <v>5535</v>
      </c>
      <c r="I1082" s="1">
        <v>47</v>
      </c>
      <c r="J1082" s="1">
        <v>7505.8</v>
      </c>
    </row>
    <row r="1083" spans="1:10">
      <c r="A1083" t="s">
        <v>132</v>
      </c>
      <c r="B1083" t="s">
        <v>11</v>
      </c>
      <c r="C1083" t="s">
        <v>148</v>
      </c>
      <c r="D1083" t="s">
        <v>201</v>
      </c>
      <c r="E1083" t="s">
        <v>2214</v>
      </c>
      <c r="F1083" t="s">
        <v>5314</v>
      </c>
      <c r="G1083" t="s">
        <v>4962</v>
      </c>
      <c r="H1083" t="s">
        <v>5535</v>
      </c>
      <c r="I1083" s="1">
        <v>60</v>
      </c>
      <c r="J1083" s="1">
        <v>7498.09</v>
      </c>
    </row>
    <row r="1084" spans="1:10">
      <c r="A1084" t="s">
        <v>18</v>
      </c>
      <c r="B1084" t="s">
        <v>29</v>
      </c>
      <c r="C1084" t="s">
        <v>911</v>
      </c>
      <c r="D1084" t="s">
        <v>20</v>
      </c>
      <c r="E1084" t="s">
        <v>2215</v>
      </c>
      <c r="F1084" t="s">
        <v>5079</v>
      </c>
      <c r="G1084" t="s">
        <v>5014</v>
      </c>
      <c r="H1084" t="s">
        <v>5535</v>
      </c>
      <c r="I1084" s="1">
        <v>150</v>
      </c>
      <c r="J1084" s="1">
        <v>7493</v>
      </c>
    </row>
    <row r="1085" spans="1:10">
      <c r="A1085" t="s">
        <v>7</v>
      </c>
      <c r="B1085" t="s">
        <v>11</v>
      </c>
      <c r="C1085" t="s">
        <v>2216</v>
      </c>
      <c r="D1085" t="s">
        <v>219</v>
      </c>
      <c r="E1085" t="s">
        <v>2217</v>
      </c>
      <c r="F1085" t="s">
        <v>5315</v>
      </c>
      <c r="G1085" t="s">
        <v>4962</v>
      </c>
      <c r="H1085" t="s">
        <v>5535</v>
      </c>
      <c r="I1085" s="1">
        <v>130</v>
      </c>
      <c r="J1085" s="1">
        <v>7488.04</v>
      </c>
    </row>
    <row r="1086" spans="1:10">
      <c r="A1086" t="s">
        <v>18</v>
      </c>
      <c r="B1086" t="s">
        <v>30</v>
      </c>
      <c r="C1086" t="s">
        <v>1348</v>
      </c>
      <c r="D1086" t="s">
        <v>20</v>
      </c>
      <c r="E1086" t="s">
        <v>2219</v>
      </c>
      <c r="F1086" t="s">
        <v>4969</v>
      </c>
      <c r="G1086" t="s">
        <v>4972</v>
      </c>
      <c r="H1086" t="s">
        <v>5535</v>
      </c>
      <c r="I1086" s="1">
        <v>168</v>
      </c>
      <c r="J1086" s="1">
        <v>7475.66</v>
      </c>
    </row>
    <row r="1087" spans="1:10">
      <c r="A1087" t="s">
        <v>54</v>
      </c>
      <c r="B1087" t="s">
        <v>30</v>
      </c>
      <c r="C1087" t="s">
        <v>1862</v>
      </c>
      <c r="D1087" t="s">
        <v>56</v>
      </c>
      <c r="E1087" t="s">
        <v>2220</v>
      </c>
      <c r="F1087" t="s">
        <v>5051</v>
      </c>
      <c r="G1087" t="s">
        <v>4967</v>
      </c>
      <c r="H1087" t="s">
        <v>5535</v>
      </c>
      <c r="I1087" s="1">
        <v>191</v>
      </c>
      <c r="J1087" s="1">
        <v>7467.98</v>
      </c>
    </row>
    <row r="1088" spans="1:10">
      <c r="A1088" t="s">
        <v>154</v>
      </c>
      <c r="B1088" t="s">
        <v>155</v>
      </c>
      <c r="C1088" t="s">
        <v>1403</v>
      </c>
      <c r="D1088" t="s">
        <v>95</v>
      </c>
      <c r="E1088" t="s">
        <v>2221</v>
      </c>
      <c r="F1088" t="s">
        <v>4988</v>
      </c>
      <c r="G1088" t="s">
        <v>4990</v>
      </c>
      <c r="H1088" t="s">
        <v>5535</v>
      </c>
      <c r="I1088" s="1">
        <v>143</v>
      </c>
      <c r="J1088" s="1">
        <v>7453.71</v>
      </c>
    </row>
    <row r="1089" spans="1:10">
      <c r="A1089" t="s">
        <v>10</v>
      </c>
      <c r="B1089" t="s">
        <v>72</v>
      </c>
      <c r="C1089" t="s">
        <v>1005</v>
      </c>
      <c r="D1089" t="s">
        <v>13</v>
      </c>
      <c r="E1089" t="s">
        <v>2222</v>
      </c>
      <c r="F1089" t="s">
        <v>5058</v>
      </c>
      <c r="G1089" t="s">
        <v>5200</v>
      </c>
      <c r="H1089" t="s">
        <v>5535</v>
      </c>
      <c r="I1089" s="1">
        <v>392</v>
      </c>
      <c r="J1089" s="1">
        <v>7450.74</v>
      </c>
    </row>
    <row r="1090" spans="1:10">
      <c r="A1090" t="s">
        <v>18</v>
      </c>
      <c r="B1090" t="s">
        <v>11</v>
      </c>
      <c r="C1090" t="s">
        <v>1064</v>
      </c>
      <c r="D1090" t="s">
        <v>35</v>
      </c>
      <c r="E1090" t="s">
        <v>2223</v>
      </c>
      <c r="F1090" t="s">
        <v>5079</v>
      </c>
      <c r="G1090" t="s">
        <v>4990</v>
      </c>
      <c r="H1090" t="s">
        <v>5535</v>
      </c>
      <c r="I1090" s="1">
        <v>178</v>
      </c>
      <c r="J1090" s="1">
        <v>7448.5</v>
      </c>
    </row>
    <row r="1091" spans="1:10">
      <c r="A1091" t="s">
        <v>10</v>
      </c>
      <c r="B1091" t="s">
        <v>336</v>
      </c>
      <c r="C1091" t="s">
        <v>941</v>
      </c>
      <c r="D1091" t="s">
        <v>13</v>
      </c>
      <c r="E1091" t="s">
        <v>2224</v>
      </c>
      <c r="F1091" t="s">
        <v>4981</v>
      </c>
      <c r="G1091" t="s">
        <v>4964</v>
      </c>
      <c r="H1091" t="s">
        <v>5535</v>
      </c>
      <c r="I1091" s="1">
        <v>416</v>
      </c>
      <c r="J1091" s="1">
        <v>7445.22</v>
      </c>
    </row>
    <row r="1092" spans="1:10">
      <c r="A1092" t="s">
        <v>26</v>
      </c>
      <c r="B1092" t="s">
        <v>72</v>
      </c>
      <c r="C1092" t="s">
        <v>2225</v>
      </c>
      <c r="D1092" t="s">
        <v>78</v>
      </c>
      <c r="E1092" t="s">
        <v>2226</v>
      </c>
      <c r="F1092" t="s">
        <v>4992</v>
      </c>
      <c r="G1092" t="s">
        <v>5001</v>
      </c>
      <c r="H1092" t="s">
        <v>5535</v>
      </c>
      <c r="I1092" s="1">
        <v>609</v>
      </c>
      <c r="J1092" s="1">
        <v>7432.93</v>
      </c>
    </row>
    <row r="1093" spans="1:10">
      <c r="A1093" t="s">
        <v>26</v>
      </c>
      <c r="B1093" t="s">
        <v>38</v>
      </c>
      <c r="C1093" t="s">
        <v>444</v>
      </c>
      <c r="D1093" t="s">
        <v>58</v>
      </c>
      <c r="E1093" t="s">
        <v>2227</v>
      </c>
      <c r="F1093" t="s">
        <v>4997</v>
      </c>
      <c r="G1093" t="s">
        <v>5014</v>
      </c>
      <c r="H1093" t="s">
        <v>5535</v>
      </c>
      <c r="I1093" s="1">
        <v>146</v>
      </c>
      <c r="J1093" s="1">
        <v>7418.21</v>
      </c>
    </row>
    <row r="1094" spans="1:10">
      <c r="A1094" t="s">
        <v>32</v>
      </c>
      <c r="B1094" t="s">
        <v>33</v>
      </c>
      <c r="C1094" t="s">
        <v>1652</v>
      </c>
      <c r="D1094" t="s">
        <v>20</v>
      </c>
      <c r="E1094" t="s">
        <v>2228</v>
      </c>
      <c r="F1094" t="s">
        <v>4973</v>
      </c>
      <c r="G1094" t="s">
        <v>4990</v>
      </c>
      <c r="H1094" t="s">
        <v>5535</v>
      </c>
      <c r="I1094" s="1">
        <v>222</v>
      </c>
      <c r="J1094" s="1">
        <v>7415.68</v>
      </c>
    </row>
    <row r="1095" spans="1:10">
      <c r="A1095" t="s">
        <v>60</v>
      </c>
      <c r="B1095" t="s">
        <v>281</v>
      </c>
      <c r="C1095" t="s">
        <v>1565</v>
      </c>
      <c r="D1095" t="s">
        <v>95</v>
      </c>
      <c r="E1095" t="s">
        <v>2229</v>
      </c>
      <c r="F1095" t="s">
        <v>4963</v>
      </c>
      <c r="G1095" t="s">
        <v>4977</v>
      </c>
      <c r="H1095" t="s">
        <v>5535</v>
      </c>
      <c r="I1095" s="1">
        <v>160</v>
      </c>
      <c r="J1095" s="1">
        <v>7401.8</v>
      </c>
    </row>
    <row r="1096" spans="1:10">
      <c r="A1096" t="s">
        <v>39</v>
      </c>
      <c r="B1096" t="s">
        <v>11</v>
      </c>
      <c r="C1096" t="s">
        <v>2230</v>
      </c>
      <c r="D1096" t="s">
        <v>156</v>
      </c>
      <c r="E1096" t="s">
        <v>2231</v>
      </c>
      <c r="F1096" t="s">
        <v>4988</v>
      </c>
      <c r="G1096" t="s">
        <v>4962</v>
      </c>
      <c r="H1096" t="s">
        <v>5535</v>
      </c>
      <c r="I1096" s="1">
        <v>167</v>
      </c>
      <c r="J1096" s="1">
        <v>7399.67</v>
      </c>
    </row>
    <row r="1097" spans="1:10">
      <c r="A1097" t="s">
        <v>7</v>
      </c>
      <c r="B1097" t="s">
        <v>11</v>
      </c>
      <c r="C1097" t="s">
        <v>2232</v>
      </c>
      <c r="D1097" t="s">
        <v>37</v>
      </c>
      <c r="E1097" t="s">
        <v>2233</v>
      </c>
      <c r="F1097" t="s">
        <v>4979</v>
      </c>
      <c r="G1097" t="s">
        <v>4962</v>
      </c>
      <c r="H1097" t="s">
        <v>5535</v>
      </c>
      <c r="I1097" s="1">
        <v>106</v>
      </c>
      <c r="J1097" s="1">
        <v>7383.15</v>
      </c>
    </row>
    <row r="1098" spans="1:10">
      <c r="A1098" t="s">
        <v>54</v>
      </c>
      <c r="B1098" t="s">
        <v>30</v>
      </c>
      <c r="C1098" t="s">
        <v>1862</v>
      </c>
      <c r="D1098" t="s">
        <v>56</v>
      </c>
      <c r="E1098" t="s">
        <v>2234</v>
      </c>
      <c r="F1098" t="s">
        <v>5044</v>
      </c>
      <c r="G1098" t="s">
        <v>4972</v>
      </c>
      <c r="H1098" t="s">
        <v>5535</v>
      </c>
      <c r="I1098" s="1">
        <v>222</v>
      </c>
      <c r="J1098" s="1">
        <v>7378.99</v>
      </c>
    </row>
    <row r="1099" spans="1:10">
      <c r="A1099" t="s">
        <v>26</v>
      </c>
      <c r="B1099" t="s">
        <v>27</v>
      </c>
      <c r="C1099" t="s">
        <v>398</v>
      </c>
      <c r="D1099" t="s">
        <v>58</v>
      </c>
      <c r="E1099" t="s">
        <v>2235</v>
      </c>
      <c r="F1099" t="s">
        <v>5132</v>
      </c>
      <c r="G1099" t="s">
        <v>5001</v>
      </c>
      <c r="H1099" t="s">
        <v>5541</v>
      </c>
      <c r="I1099" s="1">
        <v>234</v>
      </c>
      <c r="J1099" s="1">
        <v>7378.59</v>
      </c>
    </row>
    <row r="1100" spans="1:10">
      <c r="A1100" t="s">
        <v>39</v>
      </c>
      <c r="B1100" t="s">
        <v>11</v>
      </c>
      <c r="C1100" t="s">
        <v>2236</v>
      </c>
      <c r="D1100" t="s">
        <v>349</v>
      </c>
      <c r="E1100" t="s">
        <v>2237</v>
      </c>
      <c r="F1100" t="s">
        <v>4963</v>
      </c>
      <c r="G1100" t="s">
        <v>4962</v>
      </c>
      <c r="H1100" t="s">
        <v>5535</v>
      </c>
      <c r="I1100" s="1">
        <v>81</v>
      </c>
      <c r="J1100" s="1">
        <v>7376.26</v>
      </c>
    </row>
    <row r="1101" spans="1:10">
      <c r="A1101" t="s">
        <v>18</v>
      </c>
      <c r="B1101" t="s">
        <v>29</v>
      </c>
      <c r="C1101" t="s">
        <v>841</v>
      </c>
      <c r="D1101" t="s">
        <v>20</v>
      </c>
      <c r="E1101" t="s">
        <v>2238</v>
      </c>
      <c r="F1101" t="s">
        <v>5185</v>
      </c>
      <c r="G1101" t="s">
        <v>5003</v>
      </c>
      <c r="H1101" t="s">
        <v>5535</v>
      </c>
      <c r="I1101" s="1">
        <v>169</v>
      </c>
      <c r="J1101" s="1">
        <v>7374.63</v>
      </c>
    </row>
    <row r="1102" spans="1:10">
      <c r="A1102" t="s">
        <v>18</v>
      </c>
      <c r="B1102" t="s">
        <v>29</v>
      </c>
      <c r="C1102" t="s">
        <v>1409</v>
      </c>
      <c r="D1102" t="s">
        <v>20</v>
      </c>
      <c r="E1102" t="s">
        <v>2239</v>
      </c>
      <c r="F1102" t="s">
        <v>5061</v>
      </c>
      <c r="G1102" t="s">
        <v>5006</v>
      </c>
      <c r="H1102" t="s">
        <v>5535</v>
      </c>
      <c r="I1102" s="1">
        <v>179</v>
      </c>
      <c r="J1102" s="1">
        <v>7374.41</v>
      </c>
    </row>
    <row r="1103" spans="1:10">
      <c r="A1103" t="s">
        <v>154</v>
      </c>
      <c r="B1103" t="s">
        <v>155</v>
      </c>
      <c r="C1103" t="s">
        <v>751</v>
      </c>
      <c r="D1103" t="s">
        <v>95</v>
      </c>
      <c r="E1103" t="s">
        <v>2240</v>
      </c>
      <c r="F1103" t="s">
        <v>5167</v>
      </c>
      <c r="G1103" t="s">
        <v>4977</v>
      </c>
      <c r="H1103" t="s">
        <v>5535</v>
      </c>
      <c r="I1103" s="1">
        <v>86</v>
      </c>
      <c r="J1103" s="1">
        <v>7365.66</v>
      </c>
    </row>
    <row r="1104" spans="1:10">
      <c r="A1104" t="s">
        <v>48</v>
      </c>
      <c r="B1104" t="s">
        <v>11</v>
      </c>
      <c r="C1104" t="s">
        <v>158</v>
      </c>
      <c r="D1104" t="s">
        <v>49</v>
      </c>
      <c r="E1104" t="s">
        <v>2242</v>
      </c>
      <c r="F1104" t="s">
        <v>5042</v>
      </c>
      <c r="G1104" t="s">
        <v>4985</v>
      </c>
      <c r="H1104" t="s">
        <v>5535</v>
      </c>
      <c r="I1104" s="1">
        <v>274</v>
      </c>
      <c r="J1104" s="1">
        <v>7362.78</v>
      </c>
    </row>
    <row r="1105" spans="1:10">
      <c r="A1105" t="s">
        <v>60</v>
      </c>
      <c r="B1105" t="s">
        <v>72</v>
      </c>
      <c r="C1105" t="s">
        <v>2244</v>
      </c>
      <c r="D1105" t="s">
        <v>20</v>
      </c>
      <c r="E1105" t="s">
        <v>2245</v>
      </c>
      <c r="F1105" t="s">
        <v>5037</v>
      </c>
      <c r="G1105" t="s">
        <v>4990</v>
      </c>
      <c r="H1105" t="s">
        <v>5535</v>
      </c>
      <c r="I1105" s="1">
        <v>221</v>
      </c>
      <c r="J1105" s="1">
        <v>7344.73</v>
      </c>
    </row>
    <row r="1106" spans="1:10">
      <c r="A1106" t="s">
        <v>18</v>
      </c>
      <c r="B1106" t="s">
        <v>11</v>
      </c>
      <c r="C1106" t="s">
        <v>12</v>
      </c>
      <c r="D1106" t="s">
        <v>95</v>
      </c>
      <c r="E1106" t="s">
        <v>2246</v>
      </c>
      <c r="F1106" t="s">
        <v>4992</v>
      </c>
      <c r="G1106" t="s">
        <v>4977</v>
      </c>
      <c r="H1106" t="s">
        <v>5535</v>
      </c>
      <c r="I1106" s="1">
        <v>111</v>
      </c>
      <c r="J1106" s="1">
        <v>7325.74</v>
      </c>
    </row>
    <row r="1107" spans="1:10">
      <c r="A1107" t="s">
        <v>18</v>
      </c>
      <c r="B1107" t="s">
        <v>11</v>
      </c>
      <c r="C1107" t="s">
        <v>2247</v>
      </c>
      <c r="D1107" t="s">
        <v>295</v>
      </c>
      <c r="E1107" t="s">
        <v>2248</v>
      </c>
      <c r="F1107" t="s">
        <v>4963</v>
      </c>
      <c r="G1107" t="s">
        <v>5317</v>
      </c>
      <c r="H1107" t="s">
        <v>5535</v>
      </c>
      <c r="I1107" s="1">
        <v>547</v>
      </c>
      <c r="J1107" s="1">
        <v>7323.72</v>
      </c>
    </row>
    <row r="1108" spans="1:10">
      <c r="A1108" t="s">
        <v>7</v>
      </c>
      <c r="B1108" t="s">
        <v>30</v>
      </c>
      <c r="C1108" t="s">
        <v>1356</v>
      </c>
      <c r="D1108" t="s">
        <v>219</v>
      </c>
      <c r="E1108" t="s">
        <v>2250</v>
      </c>
      <c r="F1108" t="s">
        <v>5086</v>
      </c>
      <c r="G1108" t="s">
        <v>4962</v>
      </c>
      <c r="H1108" t="s">
        <v>5535</v>
      </c>
      <c r="I1108" s="1">
        <v>80</v>
      </c>
      <c r="J1108" s="1">
        <v>7315.68</v>
      </c>
    </row>
    <row r="1109" spans="1:10">
      <c r="A1109" t="s">
        <v>18</v>
      </c>
      <c r="B1109" t="s">
        <v>61</v>
      </c>
      <c r="C1109" t="s">
        <v>2251</v>
      </c>
      <c r="D1109" t="s">
        <v>20</v>
      </c>
      <c r="E1109" t="s">
        <v>2252</v>
      </c>
      <c r="F1109" t="s">
        <v>4979</v>
      </c>
      <c r="G1109" t="s">
        <v>4972</v>
      </c>
      <c r="H1109" t="s">
        <v>5541</v>
      </c>
      <c r="I1109" s="1">
        <v>248</v>
      </c>
      <c r="J1109" s="1">
        <v>7309.24</v>
      </c>
    </row>
    <row r="1110" spans="1:10">
      <c r="A1110" t="s">
        <v>10</v>
      </c>
      <c r="B1110" t="s">
        <v>30</v>
      </c>
      <c r="C1110" t="s">
        <v>473</v>
      </c>
      <c r="D1110" t="s">
        <v>13</v>
      </c>
      <c r="E1110" t="s">
        <v>2253</v>
      </c>
      <c r="F1110" t="s">
        <v>5048</v>
      </c>
      <c r="G1110" t="s">
        <v>4964</v>
      </c>
      <c r="H1110" t="s">
        <v>5535</v>
      </c>
      <c r="I1110" s="1">
        <v>495</v>
      </c>
      <c r="J1110" s="1">
        <v>7290.21</v>
      </c>
    </row>
    <row r="1111" spans="1:10">
      <c r="A1111" t="s">
        <v>7</v>
      </c>
      <c r="B1111" t="s">
        <v>116</v>
      </c>
      <c r="C1111" t="s">
        <v>1739</v>
      </c>
      <c r="D1111" t="s">
        <v>70</v>
      </c>
      <c r="E1111" t="s">
        <v>2254</v>
      </c>
      <c r="F1111" t="s">
        <v>5143</v>
      </c>
      <c r="G1111" t="s">
        <v>4962</v>
      </c>
      <c r="H1111" t="s">
        <v>5535</v>
      </c>
      <c r="I1111" s="1">
        <v>82</v>
      </c>
      <c r="J1111" s="1">
        <v>7279.58</v>
      </c>
    </row>
    <row r="1112" spans="1:10">
      <c r="A1112" t="s">
        <v>26</v>
      </c>
      <c r="B1112" t="s">
        <v>30</v>
      </c>
      <c r="C1112" t="s">
        <v>2203</v>
      </c>
      <c r="D1112" t="s">
        <v>20</v>
      </c>
      <c r="E1112" t="s">
        <v>2255</v>
      </c>
      <c r="F1112" t="s">
        <v>4979</v>
      </c>
      <c r="G1112" t="s">
        <v>4977</v>
      </c>
      <c r="H1112" t="s">
        <v>5535</v>
      </c>
      <c r="I1112" s="1">
        <v>157</v>
      </c>
      <c r="J1112" s="1">
        <v>7260.92</v>
      </c>
    </row>
    <row r="1113" spans="1:10">
      <c r="A1113" t="s">
        <v>48</v>
      </c>
      <c r="B1113" t="s">
        <v>38</v>
      </c>
      <c r="C1113" t="s">
        <v>863</v>
      </c>
      <c r="D1113" t="s">
        <v>80</v>
      </c>
      <c r="E1113" t="s">
        <v>2256</v>
      </c>
      <c r="F1113" t="s">
        <v>4963</v>
      </c>
      <c r="G1113" t="s">
        <v>5113</v>
      </c>
      <c r="H1113" t="s">
        <v>5535</v>
      </c>
      <c r="I1113" s="1">
        <v>305</v>
      </c>
      <c r="J1113" s="1">
        <v>7257.96</v>
      </c>
    </row>
    <row r="1114" spans="1:10">
      <c r="A1114" t="s">
        <v>18</v>
      </c>
      <c r="B1114" t="s">
        <v>30</v>
      </c>
      <c r="C1114" t="s">
        <v>644</v>
      </c>
      <c r="D1114" t="s">
        <v>95</v>
      </c>
      <c r="E1114" t="s">
        <v>2257</v>
      </c>
      <c r="F1114" t="s">
        <v>5023</v>
      </c>
      <c r="G1114" t="s">
        <v>4972</v>
      </c>
      <c r="H1114" t="s">
        <v>5535</v>
      </c>
      <c r="I1114" s="1">
        <v>129</v>
      </c>
      <c r="J1114" s="1">
        <v>7240.05</v>
      </c>
    </row>
    <row r="1115" spans="1:10">
      <c r="A1115" t="s">
        <v>26</v>
      </c>
      <c r="B1115" t="s">
        <v>27</v>
      </c>
      <c r="C1115" t="s">
        <v>1296</v>
      </c>
      <c r="D1115" t="s">
        <v>58</v>
      </c>
      <c r="E1115" t="s">
        <v>2258</v>
      </c>
      <c r="F1115" t="s">
        <v>4981</v>
      </c>
      <c r="G1115" t="s">
        <v>4972</v>
      </c>
      <c r="H1115" t="s">
        <v>5537</v>
      </c>
      <c r="I1115" s="1">
        <v>181</v>
      </c>
      <c r="J1115" s="1">
        <v>7238.38</v>
      </c>
    </row>
    <row r="1116" spans="1:10">
      <c r="A1116" t="s">
        <v>54</v>
      </c>
      <c r="B1116" t="s">
        <v>281</v>
      </c>
      <c r="C1116" t="s">
        <v>1365</v>
      </c>
      <c r="D1116" t="s">
        <v>56</v>
      </c>
      <c r="E1116" t="s">
        <v>2259</v>
      </c>
      <c r="F1116" t="s">
        <v>4979</v>
      </c>
      <c r="G1116" t="s">
        <v>4972</v>
      </c>
      <c r="H1116" t="s">
        <v>5535</v>
      </c>
      <c r="I1116" s="1">
        <v>247</v>
      </c>
      <c r="J1116" s="1">
        <v>7209.68</v>
      </c>
    </row>
    <row r="1117" spans="1:10">
      <c r="A1117" t="s">
        <v>18</v>
      </c>
      <c r="B1117" t="s">
        <v>61</v>
      </c>
      <c r="C1117" t="s">
        <v>1101</v>
      </c>
      <c r="D1117" t="s">
        <v>20</v>
      </c>
      <c r="E1117" t="s">
        <v>2260</v>
      </c>
      <c r="F1117" t="s">
        <v>5048</v>
      </c>
      <c r="G1117" t="s">
        <v>4972</v>
      </c>
      <c r="H1117" t="s">
        <v>5541</v>
      </c>
      <c r="I1117" s="1">
        <v>181</v>
      </c>
      <c r="J1117" s="1">
        <v>7203.75</v>
      </c>
    </row>
    <row r="1118" spans="1:10">
      <c r="A1118" t="s">
        <v>18</v>
      </c>
      <c r="B1118" t="s">
        <v>30</v>
      </c>
      <c r="C1118" t="s">
        <v>826</v>
      </c>
      <c r="D1118" t="s">
        <v>95</v>
      </c>
      <c r="E1118" t="s">
        <v>2261</v>
      </c>
      <c r="F1118" t="s">
        <v>5038</v>
      </c>
      <c r="G1118" t="s">
        <v>4990</v>
      </c>
      <c r="H1118" t="s">
        <v>5535</v>
      </c>
      <c r="I1118" s="1">
        <v>199</v>
      </c>
      <c r="J1118" s="1">
        <v>7187.4</v>
      </c>
    </row>
    <row r="1119" spans="1:10">
      <c r="A1119" t="s">
        <v>60</v>
      </c>
      <c r="B1119" t="s">
        <v>61</v>
      </c>
      <c r="C1119" t="s">
        <v>173</v>
      </c>
      <c r="D1119" t="s">
        <v>20</v>
      </c>
      <c r="E1119" t="s">
        <v>2263</v>
      </c>
      <c r="F1119" t="s">
        <v>4988</v>
      </c>
      <c r="G1119" t="s">
        <v>5014</v>
      </c>
      <c r="H1119" t="s">
        <v>5541</v>
      </c>
      <c r="I1119" s="1">
        <v>397</v>
      </c>
      <c r="J1119" s="1">
        <v>7182.1</v>
      </c>
    </row>
    <row r="1120" spans="1:10">
      <c r="A1120" t="s">
        <v>26</v>
      </c>
      <c r="B1120" t="s">
        <v>108</v>
      </c>
      <c r="C1120" t="s">
        <v>2264</v>
      </c>
      <c r="D1120" t="s">
        <v>20</v>
      </c>
      <c r="E1120" t="s">
        <v>2265</v>
      </c>
      <c r="F1120" t="s">
        <v>5095</v>
      </c>
      <c r="G1120" t="s">
        <v>4967</v>
      </c>
      <c r="H1120" t="s">
        <v>5535</v>
      </c>
      <c r="I1120" s="1">
        <v>181</v>
      </c>
      <c r="J1120" s="1">
        <v>7180</v>
      </c>
    </row>
    <row r="1121" spans="1:10">
      <c r="A1121" t="s">
        <v>26</v>
      </c>
      <c r="B1121" t="s">
        <v>29</v>
      </c>
      <c r="C1121" t="s">
        <v>1453</v>
      </c>
      <c r="D1121" t="s">
        <v>20</v>
      </c>
      <c r="E1121" t="s">
        <v>2266</v>
      </c>
      <c r="F1121" t="s">
        <v>4988</v>
      </c>
      <c r="G1121" t="s">
        <v>5014</v>
      </c>
      <c r="H1121" t="s">
        <v>5535</v>
      </c>
      <c r="I1121" s="1">
        <v>311</v>
      </c>
      <c r="J1121" s="1">
        <v>7178.7</v>
      </c>
    </row>
    <row r="1122" spans="1:10">
      <c r="A1122" t="s">
        <v>18</v>
      </c>
      <c r="B1122" t="s">
        <v>71</v>
      </c>
      <c r="C1122" t="s">
        <v>168</v>
      </c>
      <c r="D1122" t="s">
        <v>295</v>
      </c>
      <c r="E1122" t="s">
        <v>2267</v>
      </c>
      <c r="F1122" t="s">
        <v>5004</v>
      </c>
      <c r="G1122" t="s">
        <v>5267</v>
      </c>
      <c r="H1122" t="s">
        <v>5535</v>
      </c>
      <c r="I1122" s="1">
        <v>338</v>
      </c>
      <c r="J1122" s="1">
        <v>7173.79</v>
      </c>
    </row>
    <row r="1123" spans="1:10">
      <c r="A1123" t="s">
        <v>26</v>
      </c>
      <c r="B1123" t="s">
        <v>72</v>
      </c>
      <c r="C1123" t="s">
        <v>1007</v>
      </c>
      <c r="D1123" t="s">
        <v>79</v>
      </c>
      <c r="E1123" t="s">
        <v>2268</v>
      </c>
      <c r="F1123" t="s">
        <v>4974</v>
      </c>
      <c r="G1123" t="s">
        <v>4990</v>
      </c>
      <c r="H1123" t="s">
        <v>5535</v>
      </c>
      <c r="I1123" s="1">
        <v>506</v>
      </c>
      <c r="J1123" s="1">
        <v>7171.64</v>
      </c>
    </row>
    <row r="1124" spans="1:10">
      <c r="A1124" t="s">
        <v>54</v>
      </c>
      <c r="B1124" t="s">
        <v>30</v>
      </c>
      <c r="C1124" t="s">
        <v>1862</v>
      </c>
      <c r="D1124" t="s">
        <v>56</v>
      </c>
      <c r="E1124" t="s">
        <v>2269</v>
      </c>
      <c r="F1124" t="s">
        <v>4988</v>
      </c>
      <c r="G1124" t="s">
        <v>4967</v>
      </c>
      <c r="H1124" t="s">
        <v>5535</v>
      </c>
      <c r="I1124" s="1">
        <v>185</v>
      </c>
      <c r="J1124" s="1">
        <v>7170.7</v>
      </c>
    </row>
    <row r="1125" spans="1:10">
      <c r="A1125" t="s">
        <v>32</v>
      </c>
      <c r="B1125" t="s">
        <v>252</v>
      </c>
      <c r="C1125" t="s">
        <v>2270</v>
      </c>
      <c r="D1125" t="s">
        <v>34</v>
      </c>
      <c r="E1125" t="s">
        <v>2271</v>
      </c>
      <c r="F1125" t="s">
        <v>5009</v>
      </c>
      <c r="G1125" t="s">
        <v>4972</v>
      </c>
      <c r="H1125" t="s">
        <v>5535</v>
      </c>
      <c r="I1125" s="1">
        <v>87</v>
      </c>
      <c r="J1125" s="1">
        <v>7162.62</v>
      </c>
    </row>
    <row r="1126" spans="1:10">
      <c r="A1126" t="s">
        <v>32</v>
      </c>
      <c r="B1126" t="s">
        <v>30</v>
      </c>
      <c r="C1126" t="s">
        <v>387</v>
      </c>
      <c r="D1126" t="s">
        <v>79</v>
      </c>
      <c r="E1126" t="s">
        <v>2273</v>
      </c>
      <c r="F1126" t="s">
        <v>5135</v>
      </c>
      <c r="G1126" t="s">
        <v>4967</v>
      </c>
      <c r="H1126" t="s">
        <v>5535</v>
      </c>
      <c r="I1126" s="1">
        <v>284</v>
      </c>
      <c r="J1126" s="1">
        <v>7152.09</v>
      </c>
    </row>
    <row r="1127" spans="1:10">
      <c r="A1127" t="s">
        <v>39</v>
      </c>
      <c r="B1127" t="s">
        <v>30</v>
      </c>
      <c r="C1127" t="s">
        <v>2274</v>
      </c>
      <c r="D1127" t="s">
        <v>349</v>
      </c>
      <c r="E1127" t="s">
        <v>2275</v>
      </c>
      <c r="F1127" t="s">
        <v>4970</v>
      </c>
      <c r="G1127" t="s">
        <v>4962</v>
      </c>
      <c r="H1127" t="s">
        <v>5535</v>
      </c>
      <c r="I1127" s="1">
        <v>145</v>
      </c>
      <c r="J1127" s="1">
        <v>7146.91</v>
      </c>
    </row>
    <row r="1128" spans="1:10">
      <c r="A1128" t="s">
        <v>60</v>
      </c>
      <c r="B1128" t="s">
        <v>72</v>
      </c>
      <c r="C1128" t="s">
        <v>1371</v>
      </c>
      <c r="D1128" t="s">
        <v>20</v>
      </c>
      <c r="E1128" t="s">
        <v>2277</v>
      </c>
      <c r="F1128" t="s">
        <v>5004</v>
      </c>
      <c r="G1128" t="s">
        <v>4990</v>
      </c>
      <c r="H1128" t="s">
        <v>5535</v>
      </c>
      <c r="I1128" s="1">
        <v>193</v>
      </c>
      <c r="J1128" s="1">
        <v>7133.31</v>
      </c>
    </row>
    <row r="1129" spans="1:10">
      <c r="A1129" t="s">
        <v>39</v>
      </c>
      <c r="B1129" t="s">
        <v>30</v>
      </c>
      <c r="C1129" t="s">
        <v>838</v>
      </c>
      <c r="D1129" t="s">
        <v>156</v>
      </c>
      <c r="E1129" t="s">
        <v>2278</v>
      </c>
      <c r="F1129" t="s">
        <v>5038</v>
      </c>
      <c r="G1129" t="s">
        <v>4962</v>
      </c>
      <c r="H1129" t="s">
        <v>5535</v>
      </c>
      <c r="I1129" s="1">
        <v>103</v>
      </c>
      <c r="J1129" s="1">
        <v>7131.51</v>
      </c>
    </row>
    <row r="1130" spans="1:10">
      <c r="A1130" t="s">
        <v>48</v>
      </c>
      <c r="B1130" t="s">
        <v>38</v>
      </c>
      <c r="C1130" t="s">
        <v>863</v>
      </c>
      <c r="D1130" t="s">
        <v>80</v>
      </c>
      <c r="E1130" t="s">
        <v>2279</v>
      </c>
      <c r="F1130" t="s">
        <v>4979</v>
      </c>
      <c r="G1130" t="s">
        <v>5002</v>
      </c>
      <c r="H1130" t="s">
        <v>5535</v>
      </c>
      <c r="I1130" s="1">
        <v>371</v>
      </c>
      <c r="J1130" s="1">
        <v>7130.05</v>
      </c>
    </row>
    <row r="1131" spans="1:10">
      <c r="A1131" t="s">
        <v>54</v>
      </c>
      <c r="B1131" t="s">
        <v>29</v>
      </c>
      <c r="C1131" t="s">
        <v>2280</v>
      </c>
      <c r="D1131" t="s">
        <v>56</v>
      </c>
      <c r="E1131" t="s">
        <v>2281</v>
      </c>
      <c r="F1131" t="s">
        <v>5040</v>
      </c>
      <c r="G1131" t="s">
        <v>4972</v>
      </c>
      <c r="H1131" t="s">
        <v>5538</v>
      </c>
      <c r="I1131" s="1">
        <v>341</v>
      </c>
      <c r="J1131" s="1">
        <v>7126.9</v>
      </c>
    </row>
    <row r="1132" spans="1:10">
      <c r="A1132" t="s">
        <v>26</v>
      </c>
      <c r="B1132" t="s">
        <v>71</v>
      </c>
      <c r="C1132" t="s">
        <v>376</v>
      </c>
      <c r="D1132" t="s">
        <v>58</v>
      </c>
      <c r="E1132" t="s">
        <v>2282</v>
      </c>
      <c r="F1132" t="s">
        <v>5024</v>
      </c>
      <c r="G1132" t="s">
        <v>5014</v>
      </c>
      <c r="H1132" t="s">
        <v>5535</v>
      </c>
      <c r="I1132" s="1">
        <v>155</v>
      </c>
      <c r="J1132" s="1">
        <v>7119.7</v>
      </c>
    </row>
    <row r="1133" spans="1:10">
      <c r="A1133" t="s">
        <v>132</v>
      </c>
      <c r="B1133" t="s">
        <v>116</v>
      </c>
      <c r="C1133" t="s">
        <v>2283</v>
      </c>
      <c r="D1133" t="s">
        <v>234</v>
      </c>
      <c r="E1133" t="s">
        <v>2284</v>
      </c>
      <c r="F1133" t="s">
        <v>4973</v>
      </c>
      <c r="G1133" t="s">
        <v>4962</v>
      </c>
      <c r="H1133" t="s">
        <v>5535</v>
      </c>
      <c r="I1133" s="1">
        <v>95</v>
      </c>
      <c r="J1133" s="1">
        <v>7117.08</v>
      </c>
    </row>
    <row r="1134" spans="1:10">
      <c r="A1134" t="s">
        <v>60</v>
      </c>
      <c r="B1134" t="s">
        <v>67</v>
      </c>
      <c r="C1134" t="s">
        <v>1023</v>
      </c>
      <c r="D1134" t="s">
        <v>95</v>
      </c>
      <c r="E1134" t="s">
        <v>2285</v>
      </c>
      <c r="F1134" t="s">
        <v>5091</v>
      </c>
      <c r="G1134" t="s">
        <v>4990</v>
      </c>
      <c r="H1134" t="s">
        <v>5535</v>
      </c>
      <c r="I1134" s="1">
        <v>162</v>
      </c>
      <c r="J1134" s="1">
        <v>7116.84</v>
      </c>
    </row>
    <row r="1135" spans="1:10">
      <c r="A1135" t="s">
        <v>18</v>
      </c>
      <c r="B1135" t="s">
        <v>30</v>
      </c>
      <c r="C1135" t="s">
        <v>130</v>
      </c>
      <c r="D1135" t="s">
        <v>95</v>
      </c>
      <c r="E1135" t="s">
        <v>2286</v>
      </c>
      <c r="F1135" t="s">
        <v>5065</v>
      </c>
      <c r="G1135" t="s">
        <v>4977</v>
      </c>
      <c r="H1135" t="s">
        <v>5535</v>
      </c>
      <c r="I1135" s="1">
        <v>177</v>
      </c>
      <c r="J1135" s="1">
        <v>7107.44</v>
      </c>
    </row>
    <row r="1136" spans="1:10">
      <c r="A1136" t="s">
        <v>154</v>
      </c>
      <c r="B1136" t="s">
        <v>155</v>
      </c>
      <c r="C1136" t="s">
        <v>1403</v>
      </c>
      <c r="D1136" t="s">
        <v>20</v>
      </c>
      <c r="E1136" t="s">
        <v>2287</v>
      </c>
      <c r="F1136" t="s">
        <v>4988</v>
      </c>
      <c r="G1136" t="s">
        <v>5006</v>
      </c>
      <c r="H1136" t="s">
        <v>5535</v>
      </c>
      <c r="I1136" s="1">
        <v>99</v>
      </c>
      <c r="J1136" s="1">
        <v>7103.24</v>
      </c>
    </row>
    <row r="1137" spans="1:10">
      <c r="A1137" t="s">
        <v>18</v>
      </c>
      <c r="B1137" t="s">
        <v>30</v>
      </c>
      <c r="C1137" t="s">
        <v>120</v>
      </c>
      <c r="D1137" t="s">
        <v>20</v>
      </c>
      <c r="E1137" t="s">
        <v>2288</v>
      </c>
      <c r="F1137" t="s">
        <v>5065</v>
      </c>
      <c r="G1137" t="s">
        <v>4967</v>
      </c>
      <c r="H1137" t="s">
        <v>5535</v>
      </c>
      <c r="I1137" s="1">
        <v>155</v>
      </c>
      <c r="J1137" s="1">
        <v>7093.07</v>
      </c>
    </row>
    <row r="1138" spans="1:10">
      <c r="A1138" t="s">
        <v>253</v>
      </c>
      <c r="B1138" t="s">
        <v>259</v>
      </c>
      <c r="C1138" t="s">
        <v>2289</v>
      </c>
      <c r="D1138" t="s">
        <v>255</v>
      </c>
      <c r="E1138" t="s">
        <v>2290</v>
      </c>
      <c r="F1138" t="s">
        <v>4979</v>
      </c>
      <c r="G1138" t="s">
        <v>5232</v>
      </c>
      <c r="H1138" t="s">
        <v>5535</v>
      </c>
      <c r="I1138" s="1">
        <v>375</v>
      </c>
      <c r="J1138" s="1">
        <v>7093.02</v>
      </c>
    </row>
    <row r="1139" spans="1:10">
      <c r="A1139" t="s">
        <v>10</v>
      </c>
      <c r="B1139" t="s">
        <v>30</v>
      </c>
      <c r="C1139" t="s">
        <v>2110</v>
      </c>
      <c r="D1139" t="s">
        <v>586</v>
      </c>
      <c r="E1139" t="s">
        <v>2291</v>
      </c>
      <c r="F1139" t="s">
        <v>4973</v>
      </c>
      <c r="G1139" t="s">
        <v>5162</v>
      </c>
      <c r="H1139" t="s">
        <v>5535</v>
      </c>
      <c r="I1139" s="1">
        <v>630</v>
      </c>
      <c r="J1139" s="1">
        <v>7092.84</v>
      </c>
    </row>
    <row r="1140" spans="1:10">
      <c r="A1140" t="s">
        <v>18</v>
      </c>
      <c r="B1140" t="s">
        <v>61</v>
      </c>
      <c r="C1140" t="s">
        <v>506</v>
      </c>
      <c r="D1140" t="s">
        <v>35</v>
      </c>
      <c r="E1140" t="s">
        <v>2292</v>
      </c>
      <c r="F1140" t="s">
        <v>4992</v>
      </c>
      <c r="G1140" t="s">
        <v>4990</v>
      </c>
      <c r="H1140" t="s">
        <v>5541</v>
      </c>
      <c r="I1140" s="1">
        <v>270</v>
      </c>
      <c r="J1140" s="1">
        <v>7092.29</v>
      </c>
    </row>
    <row r="1141" spans="1:10">
      <c r="A1141" t="s">
        <v>39</v>
      </c>
      <c r="B1141" t="s">
        <v>30</v>
      </c>
      <c r="C1141" t="s">
        <v>2293</v>
      </c>
      <c r="D1141" t="s">
        <v>349</v>
      </c>
      <c r="E1141" t="s">
        <v>2294</v>
      </c>
      <c r="F1141" t="s">
        <v>4988</v>
      </c>
      <c r="G1141" t="s">
        <v>4962</v>
      </c>
      <c r="H1141" t="s">
        <v>5535</v>
      </c>
      <c r="I1141" s="1">
        <v>109</v>
      </c>
      <c r="J1141" s="1">
        <v>7085.86</v>
      </c>
    </row>
    <row r="1142" spans="1:10">
      <c r="A1142" t="s">
        <v>1093</v>
      </c>
      <c r="B1142" t="s">
        <v>259</v>
      </c>
      <c r="C1142" t="s">
        <v>1534</v>
      </c>
      <c r="D1142" t="s">
        <v>1095</v>
      </c>
      <c r="E1142" t="s">
        <v>2295</v>
      </c>
      <c r="F1142" t="s">
        <v>5320</v>
      </c>
      <c r="G1142" t="s">
        <v>1369</v>
      </c>
      <c r="H1142" t="s">
        <v>5535</v>
      </c>
      <c r="I1142" s="1">
        <v>745</v>
      </c>
      <c r="J1142" s="1">
        <v>7071.97</v>
      </c>
    </row>
    <row r="1143" spans="1:10">
      <c r="A1143" t="s">
        <v>18</v>
      </c>
      <c r="B1143" t="s">
        <v>11</v>
      </c>
      <c r="C1143" t="s">
        <v>555</v>
      </c>
      <c r="D1143" t="s">
        <v>95</v>
      </c>
      <c r="E1143" t="s">
        <v>2297</v>
      </c>
      <c r="F1143" t="s">
        <v>4963</v>
      </c>
      <c r="G1143" t="s">
        <v>4990</v>
      </c>
      <c r="H1143" t="s">
        <v>5535</v>
      </c>
      <c r="I1143" s="1">
        <v>124</v>
      </c>
      <c r="J1143" s="1">
        <v>7052.43</v>
      </c>
    </row>
    <row r="1144" spans="1:10">
      <c r="A1144" t="s">
        <v>60</v>
      </c>
      <c r="B1144" t="s">
        <v>281</v>
      </c>
      <c r="C1144" t="s">
        <v>1961</v>
      </c>
      <c r="D1144" t="s">
        <v>35</v>
      </c>
      <c r="E1144" t="s">
        <v>2298</v>
      </c>
      <c r="F1144" t="s">
        <v>4989</v>
      </c>
      <c r="G1144" t="s">
        <v>4977</v>
      </c>
      <c r="H1144" t="s">
        <v>5535</v>
      </c>
      <c r="I1144" s="1">
        <v>99</v>
      </c>
      <c r="J1144" s="1">
        <v>7045.54</v>
      </c>
    </row>
    <row r="1145" spans="1:10">
      <c r="A1145" t="s">
        <v>60</v>
      </c>
      <c r="B1145" t="s">
        <v>72</v>
      </c>
      <c r="C1145" t="s">
        <v>2244</v>
      </c>
      <c r="D1145" t="s">
        <v>20</v>
      </c>
      <c r="E1145" t="s">
        <v>2299</v>
      </c>
      <c r="F1145" t="s">
        <v>5037</v>
      </c>
      <c r="G1145" t="s">
        <v>5015</v>
      </c>
      <c r="H1145" t="s">
        <v>5535</v>
      </c>
      <c r="I1145" s="1">
        <v>243</v>
      </c>
      <c r="J1145" s="1">
        <v>7044.47</v>
      </c>
    </row>
    <row r="1146" spans="1:10">
      <c r="A1146" t="s">
        <v>18</v>
      </c>
      <c r="B1146" t="s">
        <v>192</v>
      </c>
      <c r="C1146" t="s">
        <v>1555</v>
      </c>
      <c r="D1146" t="s">
        <v>35</v>
      </c>
      <c r="E1146" t="s">
        <v>2300</v>
      </c>
      <c r="F1146" t="s">
        <v>4979</v>
      </c>
      <c r="G1146" t="s">
        <v>4967</v>
      </c>
      <c r="H1146" t="s">
        <v>5537</v>
      </c>
      <c r="I1146" s="1">
        <v>61</v>
      </c>
      <c r="J1146" s="1">
        <v>7025.98</v>
      </c>
    </row>
    <row r="1147" spans="1:10">
      <c r="A1147" t="s">
        <v>54</v>
      </c>
      <c r="B1147" t="s">
        <v>71</v>
      </c>
      <c r="C1147" t="s">
        <v>246</v>
      </c>
      <c r="D1147" t="s">
        <v>56</v>
      </c>
      <c r="E1147" t="s">
        <v>2301</v>
      </c>
      <c r="F1147" t="s">
        <v>5321</v>
      </c>
      <c r="G1147" t="s">
        <v>5006</v>
      </c>
      <c r="H1147" t="s">
        <v>5535</v>
      </c>
      <c r="I1147" s="1">
        <v>351</v>
      </c>
      <c r="J1147" s="1">
        <v>7024.04</v>
      </c>
    </row>
    <row r="1148" spans="1:10">
      <c r="A1148" t="s">
        <v>7</v>
      </c>
      <c r="B1148" t="s">
        <v>30</v>
      </c>
      <c r="C1148" t="s">
        <v>1217</v>
      </c>
      <c r="D1148" t="s">
        <v>24</v>
      </c>
      <c r="E1148" t="s">
        <v>2302</v>
      </c>
      <c r="F1148" t="s">
        <v>4979</v>
      </c>
      <c r="G1148" t="s">
        <v>4962</v>
      </c>
      <c r="H1148" t="s">
        <v>5535</v>
      </c>
      <c r="I1148" s="1">
        <v>72</v>
      </c>
      <c r="J1148" s="1">
        <v>7019.34</v>
      </c>
    </row>
    <row r="1149" spans="1:10">
      <c r="A1149" t="s">
        <v>18</v>
      </c>
      <c r="B1149" t="s">
        <v>61</v>
      </c>
      <c r="C1149" t="s">
        <v>1957</v>
      </c>
      <c r="D1149" t="s">
        <v>20</v>
      </c>
      <c r="E1149" t="s">
        <v>2303</v>
      </c>
      <c r="F1149" t="s">
        <v>5065</v>
      </c>
      <c r="G1149" t="s">
        <v>4967</v>
      </c>
      <c r="H1149" t="s">
        <v>5541</v>
      </c>
      <c r="I1149" s="1">
        <v>216</v>
      </c>
      <c r="J1149" s="1">
        <v>7011.8</v>
      </c>
    </row>
    <row r="1150" spans="1:10">
      <c r="A1150" t="s">
        <v>26</v>
      </c>
      <c r="B1150" t="s">
        <v>71</v>
      </c>
      <c r="C1150" t="s">
        <v>376</v>
      </c>
      <c r="D1150" t="s">
        <v>58</v>
      </c>
      <c r="E1150" t="s">
        <v>2304</v>
      </c>
      <c r="F1150" t="s">
        <v>5005</v>
      </c>
      <c r="G1150" t="s">
        <v>5014</v>
      </c>
      <c r="H1150" t="s">
        <v>5535</v>
      </c>
      <c r="I1150" s="1">
        <v>135</v>
      </c>
      <c r="J1150" s="1">
        <v>7003.79</v>
      </c>
    </row>
    <row r="1151" spans="1:10">
      <c r="A1151" t="s">
        <v>74</v>
      </c>
      <c r="B1151" t="s">
        <v>11</v>
      </c>
      <c r="C1151" t="s">
        <v>1345</v>
      </c>
      <c r="D1151" t="s">
        <v>75</v>
      </c>
      <c r="E1151" t="s">
        <v>2305</v>
      </c>
      <c r="F1151" t="s">
        <v>4981</v>
      </c>
      <c r="G1151" t="s">
        <v>4994</v>
      </c>
      <c r="H1151" t="s">
        <v>5535</v>
      </c>
      <c r="I1151" s="1">
        <v>258</v>
      </c>
      <c r="J1151" s="1">
        <v>7000.67</v>
      </c>
    </row>
    <row r="1152" spans="1:10">
      <c r="A1152" t="s">
        <v>154</v>
      </c>
      <c r="B1152" t="s">
        <v>155</v>
      </c>
      <c r="C1152" t="s">
        <v>751</v>
      </c>
      <c r="D1152" t="s">
        <v>20</v>
      </c>
      <c r="E1152" t="s">
        <v>2306</v>
      </c>
      <c r="F1152" t="s">
        <v>5167</v>
      </c>
      <c r="G1152" t="s">
        <v>5006</v>
      </c>
      <c r="H1152" t="s">
        <v>5535</v>
      </c>
      <c r="I1152" s="1">
        <v>78</v>
      </c>
      <c r="J1152" s="1">
        <v>6996.21</v>
      </c>
    </row>
    <row r="1153" spans="1:10">
      <c r="A1153" t="s">
        <v>54</v>
      </c>
      <c r="B1153" t="s">
        <v>30</v>
      </c>
      <c r="C1153" t="s">
        <v>1862</v>
      </c>
      <c r="D1153" t="s">
        <v>56</v>
      </c>
      <c r="E1153" t="s">
        <v>2307</v>
      </c>
      <c r="F1153" t="s">
        <v>4973</v>
      </c>
      <c r="G1153" t="s">
        <v>4972</v>
      </c>
      <c r="H1153" t="s">
        <v>5535</v>
      </c>
      <c r="I1153" s="1">
        <v>210</v>
      </c>
      <c r="J1153" s="1">
        <v>6995.88</v>
      </c>
    </row>
    <row r="1154" spans="1:10">
      <c r="A1154" t="s">
        <v>7</v>
      </c>
      <c r="B1154" t="s">
        <v>30</v>
      </c>
      <c r="C1154" t="s">
        <v>2308</v>
      </c>
      <c r="D1154" t="s">
        <v>37</v>
      </c>
      <c r="E1154" t="s">
        <v>2309</v>
      </c>
      <c r="F1154" t="s">
        <v>4997</v>
      </c>
      <c r="G1154" t="s">
        <v>4962</v>
      </c>
      <c r="H1154" t="s">
        <v>5535</v>
      </c>
      <c r="I1154" s="1">
        <v>36</v>
      </c>
      <c r="J1154" s="1">
        <v>6992.64</v>
      </c>
    </row>
    <row r="1155" spans="1:10">
      <c r="A1155" t="s">
        <v>1632</v>
      </c>
      <c r="B1155" t="s">
        <v>30</v>
      </c>
      <c r="C1155" t="s">
        <v>2310</v>
      </c>
      <c r="D1155" t="s">
        <v>1632</v>
      </c>
      <c r="E1155" t="s">
        <v>2311</v>
      </c>
      <c r="F1155" t="s">
        <v>5190</v>
      </c>
      <c r="G1155" t="s">
        <v>5278</v>
      </c>
      <c r="H1155" t="s">
        <v>5535</v>
      </c>
      <c r="I1155" s="1">
        <v>58</v>
      </c>
      <c r="J1155" s="1">
        <v>6988.07</v>
      </c>
    </row>
    <row r="1156" spans="1:10">
      <c r="A1156" t="s">
        <v>7</v>
      </c>
      <c r="B1156" t="s">
        <v>30</v>
      </c>
      <c r="C1156" t="s">
        <v>2312</v>
      </c>
      <c r="D1156" t="s">
        <v>9</v>
      </c>
      <c r="E1156" t="s">
        <v>2313</v>
      </c>
      <c r="F1156" t="s">
        <v>4969</v>
      </c>
      <c r="G1156" t="s">
        <v>4962</v>
      </c>
      <c r="H1156" t="s">
        <v>5535</v>
      </c>
      <c r="I1156" s="1">
        <v>43</v>
      </c>
      <c r="J1156" s="1">
        <v>6979.69</v>
      </c>
    </row>
    <row r="1157" spans="1:10">
      <c r="A1157" t="s">
        <v>26</v>
      </c>
      <c r="B1157" t="s">
        <v>30</v>
      </c>
      <c r="C1157" t="s">
        <v>2020</v>
      </c>
      <c r="D1157" t="s">
        <v>78</v>
      </c>
      <c r="E1157" t="s">
        <v>2314</v>
      </c>
      <c r="F1157" t="s">
        <v>4963</v>
      </c>
      <c r="G1157" t="s">
        <v>5001</v>
      </c>
      <c r="H1157" t="s">
        <v>5535</v>
      </c>
      <c r="I1157" s="1">
        <v>287</v>
      </c>
      <c r="J1157" s="1">
        <v>6956.92</v>
      </c>
    </row>
    <row r="1158" spans="1:10">
      <c r="A1158" t="s">
        <v>39</v>
      </c>
      <c r="B1158" t="s">
        <v>30</v>
      </c>
      <c r="C1158" t="s">
        <v>2315</v>
      </c>
      <c r="D1158" t="s">
        <v>349</v>
      </c>
      <c r="E1158" t="s">
        <v>2316</v>
      </c>
      <c r="F1158" t="s">
        <v>5004</v>
      </c>
      <c r="G1158" t="s">
        <v>4962</v>
      </c>
      <c r="H1158" t="s">
        <v>5535</v>
      </c>
      <c r="I1158" s="1">
        <v>330</v>
      </c>
      <c r="J1158" s="1">
        <v>6951.56</v>
      </c>
    </row>
    <row r="1159" spans="1:10">
      <c r="A1159" t="s">
        <v>26</v>
      </c>
      <c r="B1159" t="s">
        <v>108</v>
      </c>
      <c r="C1159" t="s">
        <v>1557</v>
      </c>
      <c r="D1159" t="s">
        <v>58</v>
      </c>
      <c r="E1159" t="s">
        <v>2317</v>
      </c>
      <c r="F1159" t="s">
        <v>4997</v>
      </c>
      <c r="G1159" t="s">
        <v>4967</v>
      </c>
      <c r="H1159" t="s">
        <v>5537</v>
      </c>
      <c r="I1159" s="1">
        <v>154</v>
      </c>
      <c r="J1159" s="1">
        <v>6950.25</v>
      </c>
    </row>
    <row r="1160" spans="1:10">
      <c r="A1160" t="s">
        <v>48</v>
      </c>
      <c r="B1160" t="s">
        <v>11</v>
      </c>
      <c r="C1160" t="s">
        <v>555</v>
      </c>
      <c r="D1160" t="s">
        <v>49</v>
      </c>
      <c r="E1160" t="s">
        <v>2318</v>
      </c>
      <c r="F1160" t="s">
        <v>4969</v>
      </c>
      <c r="G1160" t="s">
        <v>4985</v>
      </c>
      <c r="H1160" t="s">
        <v>5535</v>
      </c>
      <c r="I1160" s="1">
        <v>272</v>
      </c>
      <c r="J1160" s="1">
        <v>6947.77</v>
      </c>
    </row>
    <row r="1161" spans="1:10">
      <c r="A1161" t="s">
        <v>54</v>
      </c>
      <c r="B1161" t="s">
        <v>38</v>
      </c>
      <c r="C1161" t="s">
        <v>2180</v>
      </c>
      <c r="D1161" t="s">
        <v>56</v>
      </c>
      <c r="E1161" t="s">
        <v>2319</v>
      </c>
      <c r="F1161" t="s">
        <v>4973</v>
      </c>
      <c r="G1161" t="s">
        <v>4967</v>
      </c>
      <c r="H1161" t="s">
        <v>5535</v>
      </c>
      <c r="I1161" s="1">
        <v>182</v>
      </c>
      <c r="J1161" s="1">
        <v>6930.46</v>
      </c>
    </row>
    <row r="1162" spans="1:10">
      <c r="A1162" t="s">
        <v>253</v>
      </c>
      <c r="B1162" t="s">
        <v>259</v>
      </c>
      <c r="C1162" t="s">
        <v>2144</v>
      </c>
      <c r="D1162" t="s">
        <v>255</v>
      </c>
      <c r="E1162" t="s">
        <v>2320</v>
      </c>
      <c r="F1162" t="s">
        <v>4979</v>
      </c>
      <c r="G1162" t="s">
        <v>5184</v>
      </c>
      <c r="H1162" t="s">
        <v>5535</v>
      </c>
      <c r="I1162" s="1">
        <v>171</v>
      </c>
      <c r="J1162" s="1">
        <v>6929.01</v>
      </c>
    </row>
    <row r="1163" spans="1:10">
      <c r="A1163" t="s">
        <v>26</v>
      </c>
      <c r="B1163" t="s">
        <v>61</v>
      </c>
      <c r="C1163" t="s">
        <v>2010</v>
      </c>
      <c r="D1163" t="s">
        <v>58</v>
      </c>
      <c r="E1163" t="s">
        <v>2321</v>
      </c>
      <c r="F1163" t="s">
        <v>5322</v>
      </c>
      <c r="G1163" t="s">
        <v>5054</v>
      </c>
      <c r="H1163" t="s">
        <v>5541</v>
      </c>
      <c r="I1163" s="1">
        <v>331</v>
      </c>
      <c r="J1163" s="1">
        <v>6928.51</v>
      </c>
    </row>
    <row r="1164" spans="1:10">
      <c r="A1164" t="s">
        <v>26</v>
      </c>
      <c r="B1164" t="s">
        <v>30</v>
      </c>
      <c r="C1164" t="s">
        <v>1464</v>
      </c>
      <c r="D1164" t="s">
        <v>20</v>
      </c>
      <c r="E1164" t="s">
        <v>2322</v>
      </c>
      <c r="F1164" t="s">
        <v>5028</v>
      </c>
      <c r="G1164" t="s">
        <v>4977</v>
      </c>
      <c r="H1164" t="s">
        <v>5535</v>
      </c>
      <c r="I1164" s="1">
        <v>225</v>
      </c>
      <c r="J1164" s="1">
        <v>6926.93</v>
      </c>
    </row>
    <row r="1165" spans="1:10">
      <c r="A1165" t="s">
        <v>26</v>
      </c>
      <c r="B1165" t="s">
        <v>72</v>
      </c>
      <c r="C1165" t="s">
        <v>1488</v>
      </c>
      <c r="D1165" t="s">
        <v>20</v>
      </c>
      <c r="E1165" t="s">
        <v>2323</v>
      </c>
      <c r="F1165" t="s">
        <v>5011</v>
      </c>
      <c r="G1165" t="s">
        <v>4977</v>
      </c>
      <c r="H1165" t="s">
        <v>5535</v>
      </c>
      <c r="I1165" s="1">
        <v>158</v>
      </c>
      <c r="J1165" s="1">
        <v>6920.4</v>
      </c>
    </row>
    <row r="1166" spans="1:10">
      <c r="A1166" t="s">
        <v>32</v>
      </c>
      <c r="B1166" t="s">
        <v>30</v>
      </c>
      <c r="C1166" t="s">
        <v>387</v>
      </c>
      <c r="D1166" t="s">
        <v>79</v>
      </c>
      <c r="E1166" t="s">
        <v>2324</v>
      </c>
      <c r="F1166" t="s">
        <v>4963</v>
      </c>
      <c r="G1166" t="s">
        <v>5014</v>
      </c>
      <c r="H1166" t="s">
        <v>5535</v>
      </c>
      <c r="I1166" s="1">
        <v>339</v>
      </c>
      <c r="J1166" s="1">
        <v>6886.94</v>
      </c>
    </row>
    <row r="1167" spans="1:10">
      <c r="A1167" t="s">
        <v>7</v>
      </c>
      <c r="B1167" t="s">
        <v>30</v>
      </c>
      <c r="C1167" t="s">
        <v>564</v>
      </c>
      <c r="D1167" t="s">
        <v>37</v>
      </c>
      <c r="E1167" t="s">
        <v>2325</v>
      </c>
      <c r="F1167" t="s">
        <v>4971</v>
      </c>
      <c r="G1167" t="s">
        <v>4962</v>
      </c>
      <c r="H1167" t="s">
        <v>5535</v>
      </c>
      <c r="I1167" s="1">
        <v>81</v>
      </c>
      <c r="J1167" s="1">
        <v>6882.61</v>
      </c>
    </row>
    <row r="1168" spans="1:10">
      <c r="A1168" t="s">
        <v>7</v>
      </c>
      <c r="B1168" t="s">
        <v>116</v>
      </c>
      <c r="C1168" t="s">
        <v>1436</v>
      </c>
      <c r="D1168" t="s">
        <v>24</v>
      </c>
      <c r="E1168" t="s">
        <v>2327</v>
      </c>
      <c r="F1168" t="s">
        <v>4961</v>
      </c>
      <c r="G1168" t="s">
        <v>4962</v>
      </c>
      <c r="H1168" t="s">
        <v>5535</v>
      </c>
      <c r="I1168" s="1">
        <v>44</v>
      </c>
      <c r="J1168" s="1">
        <v>6857.96</v>
      </c>
    </row>
    <row r="1169" spans="1:10">
      <c r="A1169" t="s">
        <v>18</v>
      </c>
      <c r="B1169" t="s">
        <v>30</v>
      </c>
      <c r="C1169" t="s">
        <v>164</v>
      </c>
      <c r="D1169" t="s">
        <v>95</v>
      </c>
      <c r="E1169" t="s">
        <v>2328</v>
      </c>
      <c r="F1169" t="s">
        <v>4979</v>
      </c>
      <c r="G1169" t="s">
        <v>4990</v>
      </c>
      <c r="H1169" t="s">
        <v>5535</v>
      </c>
      <c r="I1169" s="1">
        <v>123</v>
      </c>
      <c r="J1169" s="1">
        <v>6854.71</v>
      </c>
    </row>
    <row r="1170" spans="1:10">
      <c r="A1170" t="s">
        <v>7</v>
      </c>
      <c r="B1170" t="s">
        <v>116</v>
      </c>
      <c r="C1170" t="s">
        <v>1925</v>
      </c>
      <c r="D1170" t="s">
        <v>22</v>
      </c>
      <c r="E1170" t="s">
        <v>2329</v>
      </c>
      <c r="F1170" t="s">
        <v>4999</v>
      </c>
      <c r="G1170" t="s">
        <v>4962</v>
      </c>
      <c r="H1170" t="s">
        <v>5535</v>
      </c>
      <c r="I1170" s="1">
        <v>74</v>
      </c>
      <c r="J1170" s="1">
        <v>6850.44</v>
      </c>
    </row>
    <row r="1171" spans="1:10">
      <c r="A1171" t="s">
        <v>1093</v>
      </c>
      <c r="B1171" t="s">
        <v>259</v>
      </c>
      <c r="C1171" t="s">
        <v>1094</v>
      </c>
      <c r="D1171" t="s">
        <v>1095</v>
      </c>
      <c r="E1171" t="s">
        <v>2330</v>
      </c>
      <c r="F1171" t="s">
        <v>5323</v>
      </c>
      <c r="G1171" t="s">
        <v>1369</v>
      </c>
      <c r="H1171" t="s">
        <v>5535</v>
      </c>
      <c r="I1171" s="1">
        <v>795</v>
      </c>
      <c r="J1171" s="1">
        <v>6849.33</v>
      </c>
    </row>
    <row r="1172" spans="1:10">
      <c r="A1172" t="s">
        <v>26</v>
      </c>
      <c r="B1172" t="s">
        <v>72</v>
      </c>
      <c r="C1172" t="s">
        <v>2140</v>
      </c>
      <c r="D1172" t="s">
        <v>20</v>
      </c>
      <c r="E1172" t="s">
        <v>2331</v>
      </c>
      <c r="F1172" t="s">
        <v>5024</v>
      </c>
      <c r="G1172" t="s">
        <v>4990</v>
      </c>
      <c r="H1172" t="s">
        <v>5535</v>
      </c>
      <c r="I1172" s="1">
        <v>144</v>
      </c>
      <c r="J1172" s="1">
        <v>6846.75</v>
      </c>
    </row>
    <row r="1173" spans="1:10">
      <c r="A1173" t="s">
        <v>48</v>
      </c>
      <c r="B1173" t="s">
        <v>11</v>
      </c>
      <c r="C1173" t="s">
        <v>555</v>
      </c>
      <c r="D1173" t="s">
        <v>49</v>
      </c>
      <c r="E1173" t="s">
        <v>2332</v>
      </c>
      <c r="F1173" t="s">
        <v>4963</v>
      </c>
      <c r="G1173" t="s">
        <v>4985</v>
      </c>
      <c r="H1173" t="s">
        <v>5535</v>
      </c>
      <c r="I1173" s="1">
        <v>269</v>
      </c>
      <c r="J1173" s="1">
        <v>6837.99</v>
      </c>
    </row>
    <row r="1174" spans="1:10">
      <c r="A1174" t="s">
        <v>26</v>
      </c>
      <c r="B1174" t="s">
        <v>72</v>
      </c>
      <c r="C1174" t="s">
        <v>1488</v>
      </c>
      <c r="D1174" t="s">
        <v>20</v>
      </c>
      <c r="E1174" t="s">
        <v>2333</v>
      </c>
      <c r="F1174" t="s">
        <v>4979</v>
      </c>
      <c r="G1174" t="s">
        <v>5015</v>
      </c>
      <c r="H1174" t="s">
        <v>5541</v>
      </c>
      <c r="I1174" s="1">
        <v>208</v>
      </c>
      <c r="J1174" s="1">
        <v>6834.88</v>
      </c>
    </row>
    <row r="1175" spans="1:10">
      <c r="A1175" t="s">
        <v>26</v>
      </c>
      <c r="B1175" t="s">
        <v>72</v>
      </c>
      <c r="C1175" t="s">
        <v>1007</v>
      </c>
      <c r="D1175" t="s">
        <v>79</v>
      </c>
      <c r="E1175" t="s">
        <v>2334</v>
      </c>
      <c r="F1175" t="s">
        <v>4974</v>
      </c>
      <c r="G1175" t="s">
        <v>4967</v>
      </c>
      <c r="H1175" t="s">
        <v>5535</v>
      </c>
      <c r="I1175" s="1">
        <v>412</v>
      </c>
      <c r="J1175" s="1">
        <v>6823.18</v>
      </c>
    </row>
    <row r="1176" spans="1:10">
      <c r="A1176" t="s">
        <v>26</v>
      </c>
      <c r="B1176" t="s">
        <v>71</v>
      </c>
      <c r="C1176" t="s">
        <v>376</v>
      </c>
      <c r="D1176" t="s">
        <v>58</v>
      </c>
      <c r="E1176" t="s">
        <v>2336</v>
      </c>
      <c r="F1176" t="s">
        <v>5055</v>
      </c>
      <c r="G1176" t="s">
        <v>5006</v>
      </c>
      <c r="H1176" t="s">
        <v>5535</v>
      </c>
      <c r="I1176" s="1">
        <v>131</v>
      </c>
      <c r="J1176" s="1">
        <v>6814.64</v>
      </c>
    </row>
    <row r="1177" spans="1:10">
      <c r="A1177" t="s">
        <v>18</v>
      </c>
      <c r="B1177" t="s">
        <v>11</v>
      </c>
      <c r="C1177" t="s">
        <v>2337</v>
      </c>
      <c r="D1177" t="s">
        <v>295</v>
      </c>
      <c r="E1177" t="s">
        <v>2338</v>
      </c>
      <c r="F1177" t="s">
        <v>4963</v>
      </c>
      <c r="G1177" t="s">
        <v>5317</v>
      </c>
      <c r="H1177" t="s">
        <v>5535</v>
      </c>
      <c r="I1177" s="1">
        <v>612</v>
      </c>
      <c r="J1177" s="1">
        <v>6788.91</v>
      </c>
    </row>
    <row r="1178" spans="1:10">
      <c r="A1178" t="s">
        <v>18</v>
      </c>
      <c r="B1178" t="s">
        <v>30</v>
      </c>
      <c r="C1178" t="s">
        <v>2339</v>
      </c>
      <c r="D1178" t="s">
        <v>35</v>
      </c>
      <c r="E1178" t="s">
        <v>2340</v>
      </c>
      <c r="F1178" t="s">
        <v>5324</v>
      </c>
      <c r="G1178" t="s">
        <v>4977</v>
      </c>
      <c r="H1178" t="s">
        <v>5535</v>
      </c>
      <c r="I1178" s="1">
        <v>180</v>
      </c>
      <c r="J1178" s="1">
        <v>6782.01</v>
      </c>
    </row>
    <row r="1179" spans="1:10">
      <c r="A1179" t="s">
        <v>18</v>
      </c>
      <c r="B1179" t="s">
        <v>30</v>
      </c>
      <c r="C1179" t="s">
        <v>2012</v>
      </c>
      <c r="D1179" t="s">
        <v>20</v>
      </c>
      <c r="E1179" t="s">
        <v>2341</v>
      </c>
      <c r="F1179" t="s">
        <v>5123</v>
      </c>
      <c r="G1179" t="s">
        <v>4990</v>
      </c>
      <c r="H1179" t="s">
        <v>5535</v>
      </c>
      <c r="I1179" s="1">
        <v>174</v>
      </c>
      <c r="J1179" s="1">
        <v>6777.78</v>
      </c>
    </row>
    <row r="1180" spans="1:10">
      <c r="A1180" t="s">
        <v>7</v>
      </c>
      <c r="B1180" t="s">
        <v>11</v>
      </c>
      <c r="C1180" t="s">
        <v>1016</v>
      </c>
      <c r="D1180" t="s">
        <v>37</v>
      </c>
      <c r="E1180" t="s">
        <v>2342</v>
      </c>
      <c r="F1180" t="s">
        <v>4981</v>
      </c>
      <c r="G1180" t="s">
        <v>4962</v>
      </c>
      <c r="H1180" t="s">
        <v>5535</v>
      </c>
      <c r="I1180" s="1">
        <v>88</v>
      </c>
      <c r="J1180" s="1">
        <v>6776.09</v>
      </c>
    </row>
    <row r="1181" spans="1:10">
      <c r="A1181" t="s">
        <v>18</v>
      </c>
      <c r="B1181" t="s">
        <v>116</v>
      </c>
      <c r="C1181" t="s">
        <v>653</v>
      </c>
      <c r="D1181" t="s">
        <v>20</v>
      </c>
      <c r="E1181" t="s">
        <v>2343</v>
      </c>
      <c r="F1181" t="s">
        <v>5044</v>
      </c>
      <c r="G1181" t="s">
        <v>5003</v>
      </c>
      <c r="H1181" t="s">
        <v>5535</v>
      </c>
      <c r="I1181" s="1">
        <v>129</v>
      </c>
      <c r="J1181" s="1">
        <v>6750.17</v>
      </c>
    </row>
    <row r="1182" spans="1:10">
      <c r="A1182" t="s">
        <v>10</v>
      </c>
      <c r="B1182" t="s">
        <v>30</v>
      </c>
      <c r="C1182" t="s">
        <v>473</v>
      </c>
      <c r="D1182" t="s">
        <v>13</v>
      </c>
      <c r="E1182" t="s">
        <v>2344</v>
      </c>
      <c r="F1182" t="s">
        <v>5008</v>
      </c>
      <c r="G1182" t="s">
        <v>4964</v>
      </c>
      <c r="H1182" t="s">
        <v>5535</v>
      </c>
      <c r="I1182" s="1">
        <v>468</v>
      </c>
      <c r="J1182" s="1">
        <v>6750.11</v>
      </c>
    </row>
    <row r="1183" spans="1:10">
      <c r="A1183" t="s">
        <v>39</v>
      </c>
      <c r="B1183" t="s">
        <v>30</v>
      </c>
      <c r="C1183" t="s">
        <v>1331</v>
      </c>
      <c r="D1183" t="s">
        <v>40</v>
      </c>
      <c r="E1183" t="s">
        <v>2345</v>
      </c>
      <c r="F1183" t="s">
        <v>4980</v>
      </c>
      <c r="G1183" t="s">
        <v>5325</v>
      </c>
      <c r="H1183" t="s">
        <v>5535</v>
      </c>
      <c r="I1183" s="1">
        <v>126</v>
      </c>
      <c r="J1183" s="1">
        <v>6720.92</v>
      </c>
    </row>
    <row r="1184" spans="1:10">
      <c r="A1184" t="s">
        <v>18</v>
      </c>
      <c r="B1184" t="s">
        <v>11</v>
      </c>
      <c r="C1184" t="s">
        <v>2346</v>
      </c>
      <c r="D1184" t="s">
        <v>35</v>
      </c>
      <c r="E1184" t="s">
        <v>2347</v>
      </c>
      <c r="F1184" t="s">
        <v>5004</v>
      </c>
      <c r="G1184" t="s">
        <v>4977</v>
      </c>
      <c r="H1184" t="s">
        <v>5541</v>
      </c>
      <c r="I1184" s="1">
        <v>106</v>
      </c>
      <c r="J1184" s="1">
        <v>6700.82</v>
      </c>
    </row>
    <row r="1185" spans="1:10">
      <c r="A1185" t="s">
        <v>18</v>
      </c>
      <c r="B1185" t="s">
        <v>29</v>
      </c>
      <c r="C1185" t="s">
        <v>911</v>
      </c>
      <c r="D1185" t="s">
        <v>20</v>
      </c>
      <c r="E1185" t="s">
        <v>2348</v>
      </c>
      <c r="F1185" t="s">
        <v>5079</v>
      </c>
      <c r="G1185" t="s">
        <v>4995</v>
      </c>
      <c r="H1185" t="s">
        <v>5535</v>
      </c>
      <c r="I1185" s="1">
        <v>134</v>
      </c>
      <c r="J1185" s="1">
        <v>6697.33</v>
      </c>
    </row>
    <row r="1186" spans="1:10">
      <c r="A1186" t="s">
        <v>48</v>
      </c>
      <c r="B1186" t="s">
        <v>38</v>
      </c>
      <c r="C1186" t="s">
        <v>863</v>
      </c>
      <c r="D1186" t="s">
        <v>80</v>
      </c>
      <c r="E1186" t="s">
        <v>2349</v>
      </c>
      <c r="F1186" t="s">
        <v>4963</v>
      </c>
      <c r="G1186" t="s">
        <v>5002</v>
      </c>
      <c r="H1186" t="s">
        <v>5535</v>
      </c>
      <c r="I1186" s="1">
        <v>348</v>
      </c>
      <c r="J1186" s="1">
        <v>6696.8</v>
      </c>
    </row>
    <row r="1187" spans="1:10">
      <c r="A1187" t="s">
        <v>54</v>
      </c>
      <c r="B1187" t="s">
        <v>161</v>
      </c>
      <c r="C1187" t="s">
        <v>597</v>
      </c>
      <c r="D1187" t="s">
        <v>56</v>
      </c>
      <c r="E1187" t="s">
        <v>2350</v>
      </c>
      <c r="F1187" t="s">
        <v>5301</v>
      </c>
      <c r="G1187" t="s">
        <v>5006</v>
      </c>
      <c r="H1187" t="s">
        <v>5535</v>
      </c>
      <c r="I1187" s="1">
        <v>293</v>
      </c>
      <c r="J1187" s="1">
        <v>6691.94</v>
      </c>
    </row>
    <row r="1188" spans="1:10">
      <c r="A1188" t="s">
        <v>54</v>
      </c>
      <c r="B1188" t="s">
        <v>29</v>
      </c>
      <c r="C1188" t="s">
        <v>2280</v>
      </c>
      <c r="D1188" t="s">
        <v>56</v>
      </c>
      <c r="E1188" t="s">
        <v>2351</v>
      </c>
      <c r="F1188" t="s">
        <v>4981</v>
      </c>
      <c r="G1188" t="s">
        <v>4967</v>
      </c>
      <c r="H1188" t="s">
        <v>5538</v>
      </c>
      <c r="I1188" s="1">
        <v>262</v>
      </c>
      <c r="J1188" s="1">
        <v>6691.48</v>
      </c>
    </row>
    <row r="1189" spans="1:10">
      <c r="A1189" t="s">
        <v>18</v>
      </c>
      <c r="B1189" t="s">
        <v>29</v>
      </c>
      <c r="C1189" t="s">
        <v>911</v>
      </c>
      <c r="D1189" t="s">
        <v>20</v>
      </c>
      <c r="E1189" t="s">
        <v>2352</v>
      </c>
      <c r="F1189" t="s">
        <v>4999</v>
      </c>
      <c r="G1189" t="s">
        <v>5006</v>
      </c>
      <c r="H1189" t="s">
        <v>5535</v>
      </c>
      <c r="I1189" s="1">
        <v>170</v>
      </c>
      <c r="J1189" s="1">
        <v>6690.48</v>
      </c>
    </row>
    <row r="1190" spans="1:10">
      <c r="A1190" t="s">
        <v>1632</v>
      </c>
      <c r="B1190" t="s">
        <v>30</v>
      </c>
      <c r="C1190" t="s">
        <v>2353</v>
      </c>
      <c r="D1190" t="s">
        <v>1632</v>
      </c>
      <c r="E1190" t="s">
        <v>2354</v>
      </c>
      <c r="F1190" t="s">
        <v>5277</v>
      </c>
      <c r="G1190" t="s">
        <v>5278</v>
      </c>
      <c r="H1190" t="s">
        <v>5535</v>
      </c>
      <c r="I1190" s="1">
        <v>110</v>
      </c>
      <c r="J1190" s="1">
        <v>6685.65</v>
      </c>
    </row>
    <row r="1191" spans="1:10">
      <c r="A1191" t="s">
        <v>54</v>
      </c>
      <c r="B1191" t="s">
        <v>72</v>
      </c>
      <c r="C1191" t="s">
        <v>1347</v>
      </c>
      <c r="D1191" t="s">
        <v>56</v>
      </c>
      <c r="E1191" t="s">
        <v>2355</v>
      </c>
      <c r="F1191" t="s">
        <v>5037</v>
      </c>
      <c r="G1191" t="s">
        <v>4972</v>
      </c>
      <c r="H1191" t="s">
        <v>5535</v>
      </c>
      <c r="I1191" s="1">
        <v>355</v>
      </c>
      <c r="J1191" s="1">
        <v>6679.39</v>
      </c>
    </row>
    <row r="1192" spans="1:10">
      <c r="A1192" t="s">
        <v>7</v>
      </c>
      <c r="B1192" t="s">
        <v>11</v>
      </c>
      <c r="C1192" t="s">
        <v>2357</v>
      </c>
      <c r="D1192" t="s">
        <v>45</v>
      </c>
      <c r="E1192" t="s">
        <v>2358</v>
      </c>
      <c r="F1192" t="s">
        <v>5326</v>
      </c>
      <c r="G1192" t="s">
        <v>4972</v>
      </c>
      <c r="H1192" t="s">
        <v>5535</v>
      </c>
      <c r="I1192" s="1">
        <v>39</v>
      </c>
      <c r="J1192" s="1">
        <v>6657.47</v>
      </c>
    </row>
    <row r="1193" spans="1:10">
      <c r="A1193" t="s">
        <v>18</v>
      </c>
      <c r="B1193" t="s">
        <v>2095</v>
      </c>
      <c r="C1193" t="s">
        <v>2359</v>
      </c>
      <c r="D1193" t="s">
        <v>95</v>
      </c>
      <c r="E1193" t="s">
        <v>2360</v>
      </c>
      <c r="F1193" t="s">
        <v>4988</v>
      </c>
      <c r="G1193" t="s">
        <v>4977</v>
      </c>
      <c r="H1193" t="s">
        <v>5537</v>
      </c>
      <c r="I1193" s="1">
        <v>119</v>
      </c>
      <c r="J1193" s="1">
        <v>6655.77</v>
      </c>
    </row>
    <row r="1194" spans="1:10">
      <c r="A1194" t="s">
        <v>18</v>
      </c>
      <c r="B1194" t="s">
        <v>30</v>
      </c>
      <c r="C1194" t="s">
        <v>1348</v>
      </c>
      <c r="D1194" t="s">
        <v>20</v>
      </c>
      <c r="E1194" t="s">
        <v>2362</v>
      </c>
      <c r="F1194" t="s">
        <v>4969</v>
      </c>
      <c r="G1194" t="s">
        <v>5003</v>
      </c>
      <c r="H1194" t="s">
        <v>5535</v>
      </c>
      <c r="I1194" s="1">
        <v>120</v>
      </c>
      <c r="J1194" s="1">
        <v>6647.26</v>
      </c>
    </row>
    <row r="1195" spans="1:10">
      <c r="A1195" t="s">
        <v>26</v>
      </c>
      <c r="B1195" t="s">
        <v>71</v>
      </c>
      <c r="C1195" t="s">
        <v>2363</v>
      </c>
      <c r="D1195" t="s">
        <v>78</v>
      </c>
      <c r="E1195" t="s">
        <v>2364</v>
      </c>
      <c r="F1195" t="s">
        <v>4979</v>
      </c>
      <c r="G1195" t="s">
        <v>5046</v>
      </c>
      <c r="H1195" t="s">
        <v>5535</v>
      </c>
      <c r="I1195" s="1">
        <v>459</v>
      </c>
      <c r="J1195" s="1">
        <v>6646.89</v>
      </c>
    </row>
    <row r="1196" spans="1:10">
      <c r="A1196" t="s">
        <v>18</v>
      </c>
      <c r="B1196" t="s">
        <v>61</v>
      </c>
      <c r="C1196" t="s">
        <v>1411</v>
      </c>
      <c r="D1196" t="s">
        <v>20</v>
      </c>
      <c r="E1196" t="s">
        <v>2366</v>
      </c>
      <c r="F1196" t="s">
        <v>4976</v>
      </c>
      <c r="G1196" t="s">
        <v>4967</v>
      </c>
      <c r="H1196" t="s">
        <v>5541</v>
      </c>
      <c r="I1196" s="1">
        <v>186</v>
      </c>
      <c r="J1196" s="1">
        <v>6642.3</v>
      </c>
    </row>
    <row r="1197" spans="1:10">
      <c r="A1197" t="s">
        <v>26</v>
      </c>
      <c r="B1197" t="s">
        <v>71</v>
      </c>
      <c r="C1197" t="s">
        <v>2367</v>
      </c>
      <c r="D1197" t="s">
        <v>20</v>
      </c>
      <c r="E1197" t="s">
        <v>2368</v>
      </c>
      <c r="F1197" t="s">
        <v>4981</v>
      </c>
      <c r="G1197" t="s">
        <v>4990</v>
      </c>
      <c r="H1197" t="s">
        <v>5535</v>
      </c>
      <c r="I1197" s="1">
        <v>147</v>
      </c>
      <c r="J1197" s="1">
        <v>6624.01</v>
      </c>
    </row>
    <row r="1198" spans="1:10">
      <c r="A1198" t="s">
        <v>18</v>
      </c>
      <c r="B1198" t="s">
        <v>30</v>
      </c>
      <c r="C1198" t="s">
        <v>1299</v>
      </c>
      <c r="D1198" t="s">
        <v>35</v>
      </c>
      <c r="E1198" t="s">
        <v>2369</v>
      </c>
      <c r="F1198" t="s">
        <v>4963</v>
      </c>
      <c r="G1198" t="s">
        <v>4990</v>
      </c>
      <c r="H1198" t="s">
        <v>5535</v>
      </c>
      <c r="I1198" s="1">
        <v>314</v>
      </c>
      <c r="J1198" s="1">
        <v>6617.4</v>
      </c>
    </row>
    <row r="1199" spans="1:10">
      <c r="A1199" t="s">
        <v>26</v>
      </c>
      <c r="B1199" t="s">
        <v>71</v>
      </c>
      <c r="C1199" t="s">
        <v>376</v>
      </c>
      <c r="D1199" t="s">
        <v>58</v>
      </c>
      <c r="E1199" t="s">
        <v>2370</v>
      </c>
      <c r="F1199" t="s">
        <v>5055</v>
      </c>
      <c r="G1199" t="s">
        <v>5014</v>
      </c>
      <c r="H1199" t="s">
        <v>5535</v>
      </c>
      <c r="I1199" s="1">
        <v>137</v>
      </c>
      <c r="J1199" s="1">
        <v>6617.39</v>
      </c>
    </row>
    <row r="1200" spans="1:10">
      <c r="A1200" t="s">
        <v>253</v>
      </c>
      <c r="B1200" t="s">
        <v>259</v>
      </c>
      <c r="C1200" t="s">
        <v>1967</v>
      </c>
      <c r="D1200" t="s">
        <v>255</v>
      </c>
      <c r="E1200" t="s">
        <v>2372</v>
      </c>
      <c r="F1200" t="s">
        <v>5024</v>
      </c>
      <c r="G1200" t="s">
        <v>5312</v>
      </c>
      <c r="H1200" t="s">
        <v>5535</v>
      </c>
      <c r="I1200" s="1">
        <v>191</v>
      </c>
      <c r="J1200" s="1">
        <v>6613.98</v>
      </c>
    </row>
    <row r="1201" spans="1:10">
      <c r="A1201" t="s">
        <v>253</v>
      </c>
      <c r="B1201" t="s">
        <v>259</v>
      </c>
      <c r="C1201" t="s">
        <v>1680</v>
      </c>
      <c r="D1201" t="s">
        <v>255</v>
      </c>
      <c r="E1201" t="s">
        <v>2373</v>
      </c>
      <c r="F1201" t="s">
        <v>4979</v>
      </c>
      <c r="G1201" t="s">
        <v>5329</v>
      </c>
      <c r="H1201" t="s">
        <v>5535</v>
      </c>
      <c r="I1201" s="1">
        <v>244</v>
      </c>
      <c r="J1201" s="1">
        <v>6597.13</v>
      </c>
    </row>
    <row r="1202" spans="1:10">
      <c r="A1202" t="s">
        <v>26</v>
      </c>
      <c r="B1202" t="s">
        <v>38</v>
      </c>
      <c r="C1202" t="s">
        <v>1702</v>
      </c>
      <c r="D1202" t="s">
        <v>58</v>
      </c>
      <c r="E1202" t="s">
        <v>2374</v>
      </c>
      <c r="F1202" t="s">
        <v>4963</v>
      </c>
      <c r="G1202" t="s">
        <v>5001</v>
      </c>
      <c r="H1202" t="s">
        <v>5541</v>
      </c>
      <c r="I1202" s="1">
        <v>572</v>
      </c>
      <c r="J1202" s="1">
        <v>6590.01</v>
      </c>
    </row>
    <row r="1203" spans="1:10">
      <c r="A1203" t="s">
        <v>60</v>
      </c>
      <c r="B1203" t="s">
        <v>161</v>
      </c>
      <c r="C1203" t="s">
        <v>1430</v>
      </c>
      <c r="D1203" t="s">
        <v>35</v>
      </c>
      <c r="E1203" t="s">
        <v>2375</v>
      </c>
      <c r="F1203" t="s">
        <v>5004</v>
      </c>
      <c r="G1203" t="s">
        <v>5015</v>
      </c>
      <c r="H1203" t="s">
        <v>5535</v>
      </c>
      <c r="I1203" s="1">
        <v>219</v>
      </c>
      <c r="J1203" s="1">
        <v>6583.59</v>
      </c>
    </row>
    <row r="1204" spans="1:10">
      <c r="A1204" t="s">
        <v>60</v>
      </c>
      <c r="B1204" t="s">
        <v>281</v>
      </c>
      <c r="C1204" t="s">
        <v>2376</v>
      </c>
      <c r="D1204" t="s">
        <v>95</v>
      </c>
      <c r="E1204" t="s">
        <v>2377</v>
      </c>
      <c r="F1204" t="s">
        <v>4979</v>
      </c>
      <c r="G1204" t="s">
        <v>4990</v>
      </c>
      <c r="H1204" t="s">
        <v>5535</v>
      </c>
      <c r="I1204" s="1">
        <v>142</v>
      </c>
      <c r="J1204" s="1">
        <v>6563.83</v>
      </c>
    </row>
    <row r="1205" spans="1:10">
      <c r="A1205" t="s">
        <v>18</v>
      </c>
      <c r="B1205" t="s">
        <v>2095</v>
      </c>
      <c r="C1205" t="s">
        <v>2359</v>
      </c>
      <c r="D1205" t="s">
        <v>95</v>
      </c>
      <c r="E1205" t="s">
        <v>2378</v>
      </c>
      <c r="F1205" t="s">
        <v>4988</v>
      </c>
      <c r="G1205" t="s">
        <v>4990</v>
      </c>
      <c r="H1205" t="s">
        <v>5537</v>
      </c>
      <c r="I1205" s="1">
        <v>134</v>
      </c>
      <c r="J1205" s="1">
        <v>6549.21</v>
      </c>
    </row>
    <row r="1206" spans="1:10">
      <c r="A1206" t="s">
        <v>54</v>
      </c>
      <c r="B1206" t="s">
        <v>612</v>
      </c>
      <c r="C1206" t="s">
        <v>2199</v>
      </c>
      <c r="D1206" t="s">
        <v>56</v>
      </c>
      <c r="E1206" t="s">
        <v>2379</v>
      </c>
      <c r="F1206" t="s">
        <v>4999</v>
      </c>
      <c r="G1206" t="s">
        <v>4972</v>
      </c>
      <c r="H1206" t="s">
        <v>5535</v>
      </c>
      <c r="I1206" s="1">
        <v>118</v>
      </c>
      <c r="J1206" s="1">
        <v>6548.48</v>
      </c>
    </row>
    <row r="1207" spans="1:10">
      <c r="A1207" t="s">
        <v>26</v>
      </c>
      <c r="B1207" t="s">
        <v>72</v>
      </c>
      <c r="C1207" t="s">
        <v>2225</v>
      </c>
      <c r="D1207" t="s">
        <v>78</v>
      </c>
      <c r="E1207" t="s">
        <v>2380</v>
      </c>
      <c r="F1207" t="s">
        <v>4979</v>
      </c>
      <c r="G1207" t="s">
        <v>5001</v>
      </c>
      <c r="H1207" t="s">
        <v>5535</v>
      </c>
      <c r="I1207" s="1">
        <v>506</v>
      </c>
      <c r="J1207" s="1">
        <v>6545.25</v>
      </c>
    </row>
    <row r="1208" spans="1:10">
      <c r="A1208" t="s">
        <v>60</v>
      </c>
      <c r="B1208" t="s">
        <v>72</v>
      </c>
      <c r="C1208" t="s">
        <v>1371</v>
      </c>
      <c r="D1208" t="s">
        <v>35</v>
      </c>
      <c r="E1208" t="s">
        <v>2381</v>
      </c>
      <c r="F1208" t="s">
        <v>5004</v>
      </c>
      <c r="G1208" t="s">
        <v>5015</v>
      </c>
      <c r="H1208" t="s">
        <v>5535</v>
      </c>
      <c r="I1208" s="1">
        <v>214</v>
      </c>
      <c r="J1208" s="1">
        <v>6540.43</v>
      </c>
    </row>
    <row r="1209" spans="1:10">
      <c r="A1209" t="s">
        <v>32</v>
      </c>
      <c r="B1209" t="s">
        <v>33</v>
      </c>
      <c r="C1209" t="s">
        <v>1652</v>
      </c>
      <c r="D1209" t="s">
        <v>34</v>
      </c>
      <c r="E1209" t="s">
        <v>2382</v>
      </c>
      <c r="F1209" t="s">
        <v>4973</v>
      </c>
      <c r="G1209" t="s">
        <v>4972</v>
      </c>
      <c r="H1209" t="s">
        <v>5535</v>
      </c>
      <c r="I1209" s="1">
        <v>303</v>
      </c>
      <c r="J1209" s="1">
        <v>6532.68</v>
      </c>
    </row>
    <row r="1210" spans="1:10">
      <c r="A1210" t="s">
        <v>18</v>
      </c>
      <c r="B1210" t="s">
        <v>2095</v>
      </c>
      <c r="C1210" t="s">
        <v>2384</v>
      </c>
      <c r="D1210" t="s">
        <v>95</v>
      </c>
      <c r="E1210" t="s">
        <v>2385</v>
      </c>
      <c r="F1210" t="s">
        <v>5013</v>
      </c>
      <c r="G1210" t="s">
        <v>4990</v>
      </c>
      <c r="H1210" t="s">
        <v>5535</v>
      </c>
      <c r="I1210" s="1">
        <v>121</v>
      </c>
      <c r="J1210" s="1">
        <v>6523.12</v>
      </c>
    </row>
    <row r="1211" spans="1:10">
      <c r="A1211" t="s">
        <v>54</v>
      </c>
      <c r="B1211" t="s">
        <v>29</v>
      </c>
      <c r="C1211" t="s">
        <v>2280</v>
      </c>
      <c r="D1211" t="s">
        <v>56</v>
      </c>
      <c r="E1211" t="s">
        <v>2386</v>
      </c>
      <c r="F1211" t="s">
        <v>4981</v>
      </c>
      <c r="G1211" t="s">
        <v>4972</v>
      </c>
      <c r="H1211" t="s">
        <v>5538</v>
      </c>
      <c r="I1211" s="1">
        <v>312</v>
      </c>
      <c r="J1211" s="1">
        <v>6520.8</v>
      </c>
    </row>
    <row r="1212" spans="1:10">
      <c r="A1212" t="s">
        <v>54</v>
      </c>
      <c r="B1212" t="s">
        <v>161</v>
      </c>
      <c r="C1212" t="s">
        <v>597</v>
      </c>
      <c r="D1212" t="s">
        <v>56</v>
      </c>
      <c r="E1212" t="s">
        <v>2387</v>
      </c>
      <c r="F1212" t="s">
        <v>5028</v>
      </c>
      <c r="G1212" t="s">
        <v>5014</v>
      </c>
      <c r="H1212" t="s">
        <v>5535</v>
      </c>
      <c r="I1212" s="1">
        <v>322</v>
      </c>
      <c r="J1212" s="1">
        <v>6513.07</v>
      </c>
    </row>
    <row r="1213" spans="1:10">
      <c r="A1213" t="s">
        <v>74</v>
      </c>
      <c r="B1213" t="s">
        <v>30</v>
      </c>
      <c r="C1213" t="s">
        <v>2388</v>
      </c>
      <c r="D1213" t="s">
        <v>75</v>
      </c>
      <c r="E1213" t="s">
        <v>2389</v>
      </c>
      <c r="F1213" t="s">
        <v>5013</v>
      </c>
      <c r="G1213" t="s">
        <v>4994</v>
      </c>
      <c r="H1213" t="s">
        <v>5535</v>
      </c>
      <c r="I1213" s="1">
        <v>306</v>
      </c>
      <c r="J1213" s="1">
        <v>6506.4</v>
      </c>
    </row>
    <row r="1214" spans="1:10">
      <c r="A1214" t="s">
        <v>18</v>
      </c>
      <c r="B1214" t="s">
        <v>11</v>
      </c>
      <c r="C1214" t="s">
        <v>807</v>
      </c>
      <c r="D1214" t="s">
        <v>35</v>
      </c>
      <c r="E1214" t="s">
        <v>2390</v>
      </c>
      <c r="F1214" t="s">
        <v>4969</v>
      </c>
      <c r="G1214" t="s">
        <v>4977</v>
      </c>
      <c r="H1214" t="s">
        <v>5535</v>
      </c>
      <c r="I1214" s="1">
        <v>88</v>
      </c>
      <c r="J1214" s="1">
        <v>6501.62</v>
      </c>
    </row>
    <row r="1215" spans="1:10">
      <c r="A1215" t="s">
        <v>18</v>
      </c>
      <c r="B1215" t="s">
        <v>14</v>
      </c>
      <c r="C1215" t="s">
        <v>2391</v>
      </c>
      <c r="D1215" t="s">
        <v>20</v>
      </c>
      <c r="E1215" t="s">
        <v>2392</v>
      </c>
      <c r="F1215" t="s">
        <v>4988</v>
      </c>
      <c r="G1215" t="s">
        <v>4967</v>
      </c>
      <c r="H1215" t="s">
        <v>5535</v>
      </c>
      <c r="I1215" s="1">
        <v>49</v>
      </c>
      <c r="J1215" s="1">
        <v>6500.33</v>
      </c>
    </row>
    <row r="1216" spans="1:10">
      <c r="A1216" t="s">
        <v>74</v>
      </c>
      <c r="B1216" t="s">
        <v>612</v>
      </c>
      <c r="C1216" t="s">
        <v>2393</v>
      </c>
      <c r="D1216" t="s">
        <v>75</v>
      </c>
      <c r="E1216" t="s">
        <v>2394</v>
      </c>
      <c r="F1216" t="s">
        <v>4973</v>
      </c>
      <c r="G1216" t="s">
        <v>5330</v>
      </c>
      <c r="H1216" t="s">
        <v>5537</v>
      </c>
      <c r="I1216" s="1">
        <v>370</v>
      </c>
      <c r="J1216" s="1">
        <v>6494.42</v>
      </c>
    </row>
    <row r="1217" spans="1:10">
      <c r="A1217" t="s">
        <v>54</v>
      </c>
      <c r="B1217" t="s">
        <v>29</v>
      </c>
      <c r="C1217" t="s">
        <v>2280</v>
      </c>
      <c r="D1217" t="s">
        <v>56</v>
      </c>
      <c r="E1217" t="s">
        <v>2395</v>
      </c>
      <c r="F1217" t="s">
        <v>5013</v>
      </c>
      <c r="G1217" t="s">
        <v>4967</v>
      </c>
      <c r="H1217" t="s">
        <v>5538</v>
      </c>
      <c r="I1217" s="1">
        <v>254</v>
      </c>
      <c r="J1217" s="1">
        <v>6487.16</v>
      </c>
    </row>
    <row r="1218" spans="1:10">
      <c r="A1218" t="s">
        <v>48</v>
      </c>
      <c r="B1218" t="s">
        <v>11</v>
      </c>
      <c r="C1218" t="s">
        <v>555</v>
      </c>
      <c r="D1218" t="s">
        <v>49</v>
      </c>
      <c r="E1218" t="s">
        <v>2396</v>
      </c>
      <c r="F1218" t="s">
        <v>4976</v>
      </c>
      <c r="G1218" t="s">
        <v>4985</v>
      </c>
      <c r="H1218" t="s">
        <v>5535</v>
      </c>
      <c r="I1218" s="1">
        <v>237</v>
      </c>
      <c r="J1218" s="1">
        <v>6480.33</v>
      </c>
    </row>
    <row r="1219" spans="1:10">
      <c r="A1219" t="s">
        <v>48</v>
      </c>
      <c r="B1219" t="s">
        <v>38</v>
      </c>
      <c r="C1219" t="s">
        <v>863</v>
      </c>
      <c r="D1219" t="s">
        <v>80</v>
      </c>
      <c r="E1219" t="s">
        <v>2398</v>
      </c>
      <c r="F1219" t="s">
        <v>4973</v>
      </c>
      <c r="G1219" t="s">
        <v>5002</v>
      </c>
      <c r="H1219" t="s">
        <v>5535</v>
      </c>
      <c r="I1219" s="1">
        <v>329</v>
      </c>
      <c r="J1219" s="1">
        <v>6478.65</v>
      </c>
    </row>
    <row r="1220" spans="1:10">
      <c r="A1220" t="s">
        <v>18</v>
      </c>
      <c r="B1220" t="s">
        <v>61</v>
      </c>
      <c r="C1220" t="s">
        <v>887</v>
      </c>
      <c r="D1220" t="s">
        <v>20</v>
      </c>
      <c r="E1220" t="s">
        <v>2399</v>
      </c>
      <c r="F1220" t="s">
        <v>5331</v>
      </c>
      <c r="G1220" t="s">
        <v>5015</v>
      </c>
      <c r="H1220" t="s">
        <v>5541</v>
      </c>
      <c r="I1220" s="1">
        <v>623</v>
      </c>
      <c r="J1220" s="1">
        <v>6471.55</v>
      </c>
    </row>
    <row r="1221" spans="1:10">
      <c r="A1221" t="s">
        <v>18</v>
      </c>
      <c r="B1221" t="s">
        <v>29</v>
      </c>
      <c r="C1221" t="s">
        <v>2400</v>
      </c>
      <c r="D1221" t="s">
        <v>20</v>
      </c>
      <c r="E1221" t="s">
        <v>2401</v>
      </c>
      <c r="F1221" t="s">
        <v>4979</v>
      </c>
      <c r="G1221" t="s">
        <v>4972</v>
      </c>
      <c r="H1221" t="s">
        <v>5535</v>
      </c>
      <c r="I1221" s="1">
        <v>130</v>
      </c>
      <c r="J1221" s="1">
        <v>6462.17</v>
      </c>
    </row>
    <row r="1222" spans="1:10">
      <c r="A1222" t="s">
        <v>54</v>
      </c>
      <c r="B1222" t="s">
        <v>29</v>
      </c>
      <c r="C1222" t="s">
        <v>2280</v>
      </c>
      <c r="D1222" t="s">
        <v>56</v>
      </c>
      <c r="E1222" t="s">
        <v>2402</v>
      </c>
      <c r="F1222" t="s">
        <v>5013</v>
      </c>
      <c r="G1222" t="s">
        <v>4972</v>
      </c>
      <c r="H1222" t="s">
        <v>5538</v>
      </c>
      <c r="I1222" s="1">
        <v>309</v>
      </c>
      <c r="J1222" s="1">
        <v>6458.1</v>
      </c>
    </row>
    <row r="1223" spans="1:10">
      <c r="A1223" t="s">
        <v>18</v>
      </c>
      <c r="B1223" t="s">
        <v>30</v>
      </c>
      <c r="C1223" t="s">
        <v>120</v>
      </c>
      <c r="D1223" t="s">
        <v>20</v>
      </c>
      <c r="E1223" t="s">
        <v>2403</v>
      </c>
      <c r="F1223" t="s">
        <v>5079</v>
      </c>
      <c r="G1223" t="s">
        <v>5003</v>
      </c>
      <c r="H1223" t="s">
        <v>5535</v>
      </c>
      <c r="I1223" s="1">
        <v>133</v>
      </c>
      <c r="J1223" s="1">
        <v>6438.33</v>
      </c>
    </row>
    <row r="1224" spans="1:10">
      <c r="A1224" t="s">
        <v>39</v>
      </c>
      <c r="B1224" t="s">
        <v>11</v>
      </c>
      <c r="C1224" t="s">
        <v>2404</v>
      </c>
      <c r="D1224" t="s">
        <v>349</v>
      </c>
      <c r="E1224" t="s">
        <v>2405</v>
      </c>
      <c r="F1224" t="s">
        <v>4988</v>
      </c>
      <c r="G1224" t="s">
        <v>4962</v>
      </c>
      <c r="H1224" t="s">
        <v>5535</v>
      </c>
      <c r="I1224" s="1">
        <v>128</v>
      </c>
      <c r="J1224" s="1">
        <v>6437.87</v>
      </c>
    </row>
    <row r="1225" spans="1:10">
      <c r="A1225" t="s">
        <v>18</v>
      </c>
      <c r="B1225" t="s">
        <v>192</v>
      </c>
      <c r="C1225" t="s">
        <v>1555</v>
      </c>
      <c r="D1225" t="s">
        <v>35</v>
      </c>
      <c r="E1225" t="s">
        <v>2406</v>
      </c>
      <c r="F1225" t="s">
        <v>5089</v>
      </c>
      <c r="G1225" t="s">
        <v>4972</v>
      </c>
      <c r="H1225" t="s">
        <v>5537</v>
      </c>
      <c r="I1225" s="1">
        <v>75</v>
      </c>
      <c r="J1225" s="1">
        <v>6431.44</v>
      </c>
    </row>
    <row r="1226" spans="1:10">
      <c r="A1226" t="s">
        <v>26</v>
      </c>
      <c r="B1226" t="s">
        <v>27</v>
      </c>
      <c r="C1226" t="s">
        <v>361</v>
      </c>
      <c r="D1226" t="s">
        <v>58</v>
      </c>
      <c r="E1226" t="s">
        <v>2407</v>
      </c>
      <c r="F1226" t="s">
        <v>4963</v>
      </c>
      <c r="G1226" t="s">
        <v>5014</v>
      </c>
      <c r="H1226" t="s">
        <v>5535</v>
      </c>
      <c r="I1226" s="1">
        <v>139</v>
      </c>
      <c r="J1226" s="1">
        <v>6427.46</v>
      </c>
    </row>
    <row r="1227" spans="1:10">
      <c r="A1227" t="s">
        <v>7</v>
      </c>
      <c r="B1227" t="s">
        <v>21</v>
      </c>
      <c r="C1227" t="s">
        <v>187</v>
      </c>
      <c r="D1227" t="s">
        <v>37</v>
      </c>
      <c r="E1227" t="s">
        <v>2408</v>
      </c>
      <c r="F1227" t="s">
        <v>4971</v>
      </c>
      <c r="G1227" t="s">
        <v>4962</v>
      </c>
      <c r="H1227" t="s">
        <v>5538</v>
      </c>
      <c r="I1227" s="1">
        <v>42</v>
      </c>
      <c r="J1227" s="1">
        <v>6412.14</v>
      </c>
    </row>
    <row r="1228" spans="1:10">
      <c r="A1228" t="s">
        <v>18</v>
      </c>
      <c r="B1228" t="s">
        <v>61</v>
      </c>
      <c r="C1228" t="s">
        <v>506</v>
      </c>
      <c r="D1228" t="s">
        <v>35</v>
      </c>
      <c r="E1228" t="s">
        <v>2409</v>
      </c>
      <c r="F1228" t="s">
        <v>4992</v>
      </c>
      <c r="G1228" t="s">
        <v>4967</v>
      </c>
      <c r="H1228" t="s">
        <v>5541</v>
      </c>
      <c r="I1228" s="1">
        <v>250</v>
      </c>
      <c r="J1228" s="1">
        <v>6409.52</v>
      </c>
    </row>
    <row r="1229" spans="1:10">
      <c r="A1229" t="s">
        <v>26</v>
      </c>
      <c r="B1229" t="s">
        <v>72</v>
      </c>
      <c r="C1229" t="s">
        <v>1007</v>
      </c>
      <c r="D1229" t="s">
        <v>79</v>
      </c>
      <c r="E1229" t="s">
        <v>2411</v>
      </c>
      <c r="F1229" t="s">
        <v>5048</v>
      </c>
      <c r="G1229" t="s">
        <v>5015</v>
      </c>
      <c r="H1229" t="s">
        <v>5535</v>
      </c>
      <c r="I1229" s="1">
        <v>538</v>
      </c>
      <c r="J1229" s="1">
        <v>6402.41</v>
      </c>
    </row>
    <row r="1230" spans="1:10">
      <c r="A1230" t="s">
        <v>18</v>
      </c>
      <c r="B1230" t="s">
        <v>11</v>
      </c>
      <c r="C1230" t="s">
        <v>415</v>
      </c>
      <c r="D1230" t="s">
        <v>95</v>
      </c>
      <c r="E1230" t="s">
        <v>2412</v>
      </c>
      <c r="F1230" t="s">
        <v>5065</v>
      </c>
      <c r="G1230" t="s">
        <v>4990</v>
      </c>
      <c r="H1230" t="s">
        <v>5535</v>
      </c>
      <c r="I1230" s="1">
        <v>133</v>
      </c>
      <c r="J1230" s="1">
        <v>6382.57</v>
      </c>
    </row>
    <row r="1231" spans="1:10">
      <c r="A1231" t="s">
        <v>26</v>
      </c>
      <c r="B1231" t="s">
        <v>108</v>
      </c>
      <c r="C1231" t="s">
        <v>1557</v>
      </c>
      <c r="D1231" t="s">
        <v>58</v>
      </c>
      <c r="E1231" t="s">
        <v>2413</v>
      </c>
      <c r="F1231" t="s">
        <v>4979</v>
      </c>
      <c r="G1231" t="s">
        <v>5006</v>
      </c>
      <c r="H1231" t="s">
        <v>5537</v>
      </c>
      <c r="I1231" s="1">
        <v>218</v>
      </c>
      <c r="J1231" s="1">
        <v>6378.31</v>
      </c>
    </row>
    <row r="1232" spans="1:10">
      <c r="A1232" t="s">
        <v>18</v>
      </c>
      <c r="B1232" t="s">
        <v>30</v>
      </c>
      <c r="C1232" t="s">
        <v>120</v>
      </c>
      <c r="D1232" t="s">
        <v>20</v>
      </c>
      <c r="E1232" t="s">
        <v>2414</v>
      </c>
      <c r="F1232" t="s">
        <v>5048</v>
      </c>
      <c r="G1232" t="s">
        <v>5003</v>
      </c>
      <c r="H1232" t="s">
        <v>5535</v>
      </c>
      <c r="I1232" s="1">
        <v>140</v>
      </c>
      <c r="J1232" s="1">
        <v>6375.4</v>
      </c>
    </row>
    <row r="1233" spans="1:10">
      <c r="A1233" t="s">
        <v>26</v>
      </c>
      <c r="B1233" t="s">
        <v>30</v>
      </c>
      <c r="C1233" t="s">
        <v>1413</v>
      </c>
      <c r="D1233" t="s">
        <v>295</v>
      </c>
      <c r="E1233" t="s">
        <v>2416</v>
      </c>
      <c r="F1233" t="s">
        <v>4970</v>
      </c>
      <c r="G1233" t="s">
        <v>4998</v>
      </c>
      <c r="H1233" t="s">
        <v>5535</v>
      </c>
      <c r="I1233" s="1">
        <v>458</v>
      </c>
      <c r="J1233" s="1">
        <v>6364.84</v>
      </c>
    </row>
    <row r="1234" spans="1:10">
      <c r="A1234" t="s">
        <v>10</v>
      </c>
      <c r="B1234" t="s">
        <v>38</v>
      </c>
      <c r="C1234" t="s">
        <v>1369</v>
      </c>
      <c r="D1234" t="s">
        <v>13</v>
      </c>
      <c r="E1234" t="s">
        <v>2417</v>
      </c>
      <c r="F1234" t="s">
        <v>5248</v>
      </c>
      <c r="G1234" t="s">
        <v>5231</v>
      </c>
      <c r="H1234" t="s">
        <v>5538</v>
      </c>
      <c r="I1234" s="1">
        <v>226</v>
      </c>
      <c r="J1234" s="1">
        <v>6361.9</v>
      </c>
    </row>
    <row r="1235" spans="1:10">
      <c r="A1235" t="s">
        <v>54</v>
      </c>
      <c r="B1235" t="s">
        <v>29</v>
      </c>
      <c r="C1235" t="s">
        <v>2280</v>
      </c>
      <c r="D1235" t="s">
        <v>56</v>
      </c>
      <c r="E1235" t="s">
        <v>2418</v>
      </c>
      <c r="F1235" t="s">
        <v>5040</v>
      </c>
      <c r="G1235" t="s">
        <v>4967</v>
      </c>
      <c r="H1235" t="s">
        <v>5538</v>
      </c>
      <c r="I1235" s="1">
        <v>249</v>
      </c>
      <c r="J1235" s="1">
        <v>6359.46</v>
      </c>
    </row>
    <row r="1236" spans="1:10">
      <c r="A1236" t="s">
        <v>60</v>
      </c>
      <c r="B1236" t="s">
        <v>72</v>
      </c>
      <c r="C1236" t="s">
        <v>1292</v>
      </c>
      <c r="D1236" t="s">
        <v>95</v>
      </c>
      <c r="E1236" t="s">
        <v>2419</v>
      </c>
      <c r="F1236" t="s">
        <v>5058</v>
      </c>
      <c r="G1236" t="s">
        <v>4990</v>
      </c>
      <c r="H1236" t="s">
        <v>5535</v>
      </c>
      <c r="I1236" s="1">
        <v>198</v>
      </c>
      <c r="J1236" s="1">
        <v>6352.12</v>
      </c>
    </row>
    <row r="1237" spans="1:10">
      <c r="A1237" t="s">
        <v>253</v>
      </c>
      <c r="B1237" t="s">
        <v>259</v>
      </c>
      <c r="C1237" t="s">
        <v>1680</v>
      </c>
      <c r="D1237" t="s">
        <v>255</v>
      </c>
      <c r="E1237" t="s">
        <v>2420</v>
      </c>
      <c r="F1237" t="s">
        <v>5262</v>
      </c>
      <c r="G1237" t="s">
        <v>5329</v>
      </c>
      <c r="H1237" t="s">
        <v>5535</v>
      </c>
      <c r="I1237" s="1">
        <v>236</v>
      </c>
      <c r="J1237" s="1">
        <v>6350.72</v>
      </c>
    </row>
    <row r="1238" spans="1:10">
      <c r="A1238" t="s">
        <v>60</v>
      </c>
      <c r="B1238" t="s">
        <v>72</v>
      </c>
      <c r="C1238" t="s">
        <v>1292</v>
      </c>
      <c r="D1238" t="s">
        <v>20</v>
      </c>
      <c r="E1238" t="s">
        <v>2421</v>
      </c>
      <c r="F1238" t="s">
        <v>5102</v>
      </c>
      <c r="G1238" t="s">
        <v>4990</v>
      </c>
      <c r="H1238" t="s">
        <v>5535</v>
      </c>
      <c r="I1238" s="1">
        <v>154</v>
      </c>
      <c r="J1238" s="1">
        <v>6346.93</v>
      </c>
    </row>
    <row r="1239" spans="1:10">
      <c r="A1239" t="s">
        <v>54</v>
      </c>
      <c r="B1239" t="s">
        <v>38</v>
      </c>
      <c r="C1239" t="s">
        <v>2180</v>
      </c>
      <c r="D1239" t="s">
        <v>56</v>
      </c>
      <c r="E1239" t="s">
        <v>2422</v>
      </c>
      <c r="F1239" t="s">
        <v>5040</v>
      </c>
      <c r="G1239" t="s">
        <v>4967</v>
      </c>
      <c r="H1239" t="s">
        <v>5535</v>
      </c>
      <c r="I1239" s="1">
        <v>175</v>
      </c>
      <c r="J1239" s="1">
        <v>6333.75</v>
      </c>
    </row>
    <row r="1240" spans="1:10">
      <c r="A1240" t="s">
        <v>18</v>
      </c>
      <c r="B1240" t="s">
        <v>11</v>
      </c>
      <c r="C1240" t="s">
        <v>555</v>
      </c>
      <c r="D1240" t="s">
        <v>95</v>
      </c>
      <c r="E1240" t="s">
        <v>2423</v>
      </c>
      <c r="F1240" t="s">
        <v>4963</v>
      </c>
      <c r="G1240" t="s">
        <v>4977</v>
      </c>
      <c r="H1240" t="s">
        <v>5535</v>
      </c>
      <c r="I1240" s="1">
        <v>90</v>
      </c>
      <c r="J1240" s="1">
        <v>6332.2</v>
      </c>
    </row>
    <row r="1241" spans="1:10">
      <c r="A1241" t="s">
        <v>7</v>
      </c>
      <c r="B1241" t="s">
        <v>30</v>
      </c>
      <c r="C1241" t="s">
        <v>2424</v>
      </c>
      <c r="D1241" t="s">
        <v>88</v>
      </c>
      <c r="E1241" t="s">
        <v>2425</v>
      </c>
      <c r="F1241" t="s">
        <v>5034</v>
      </c>
      <c r="G1241" t="s">
        <v>4962</v>
      </c>
      <c r="H1241" t="s">
        <v>5535</v>
      </c>
      <c r="I1241" s="1">
        <v>74</v>
      </c>
      <c r="J1241" s="1">
        <v>6331.3</v>
      </c>
    </row>
    <row r="1242" spans="1:10">
      <c r="A1242" t="s">
        <v>54</v>
      </c>
      <c r="B1242" t="s">
        <v>38</v>
      </c>
      <c r="C1242" t="s">
        <v>1301</v>
      </c>
      <c r="D1242" t="s">
        <v>56</v>
      </c>
      <c r="E1242" t="s">
        <v>2426</v>
      </c>
      <c r="F1242" t="s">
        <v>4973</v>
      </c>
      <c r="G1242" t="s">
        <v>5006</v>
      </c>
      <c r="H1242" t="s">
        <v>5535</v>
      </c>
      <c r="I1242" s="1">
        <v>195</v>
      </c>
      <c r="J1242" s="1">
        <v>6325.36</v>
      </c>
    </row>
    <row r="1243" spans="1:10">
      <c r="A1243" t="s">
        <v>39</v>
      </c>
      <c r="B1243" t="s">
        <v>14</v>
      </c>
      <c r="C1243" t="s">
        <v>637</v>
      </c>
      <c r="D1243" t="s">
        <v>156</v>
      </c>
      <c r="E1243" t="s">
        <v>2427</v>
      </c>
      <c r="F1243" t="s">
        <v>4973</v>
      </c>
      <c r="G1243" t="s">
        <v>5092</v>
      </c>
      <c r="H1243" t="s">
        <v>5535</v>
      </c>
      <c r="I1243" s="1">
        <v>73</v>
      </c>
      <c r="J1243" s="1">
        <v>6324.07</v>
      </c>
    </row>
    <row r="1244" spans="1:10">
      <c r="A1244" t="s">
        <v>60</v>
      </c>
      <c r="B1244" t="s">
        <v>72</v>
      </c>
      <c r="C1244" t="s">
        <v>2083</v>
      </c>
      <c r="D1244" t="s">
        <v>20</v>
      </c>
      <c r="E1244" t="s">
        <v>2428</v>
      </c>
      <c r="F1244" t="s">
        <v>5102</v>
      </c>
      <c r="G1244" t="s">
        <v>5015</v>
      </c>
      <c r="H1244" t="s">
        <v>5535</v>
      </c>
      <c r="I1244" s="1">
        <v>196</v>
      </c>
      <c r="J1244" s="1">
        <v>6323.13</v>
      </c>
    </row>
    <row r="1245" spans="1:10">
      <c r="A1245" t="s">
        <v>32</v>
      </c>
      <c r="B1245" t="s">
        <v>30</v>
      </c>
      <c r="C1245" t="s">
        <v>1855</v>
      </c>
      <c r="D1245" t="s">
        <v>79</v>
      </c>
      <c r="E1245" t="s">
        <v>2429</v>
      </c>
      <c r="F1245" t="s">
        <v>5276</v>
      </c>
      <c r="G1245" t="s">
        <v>4967</v>
      </c>
      <c r="H1245" t="s">
        <v>5541</v>
      </c>
      <c r="I1245" s="1">
        <v>287</v>
      </c>
      <c r="J1245" s="1">
        <v>6322.61</v>
      </c>
    </row>
    <row r="1246" spans="1:10">
      <c r="A1246" t="s">
        <v>10</v>
      </c>
      <c r="B1246" t="s">
        <v>278</v>
      </c>
      <c r="C1246" t="s">
        <v>610</v>
      </c>
      <c r="D1246" t="s">
        <v>13</v>
      </c>
      <c r="E1246" t="s">
        <v>2430</v>
      </c>
      <c r="F1246" t="s">
        <v>5011</v>
      </c>
      <c r="G1246" t="s">
        <v>4964</v>
      </c>
      <c r="H1246" t="s">
        <v>5535</v>
      </c>
      <c r="I1246" s="1">
        <v>334</v>
      </c>
      <c r="J1246" s="1">
        <v>6307.72</v>
      </c>
    </row>
    <row r="1247" spans="1:10">
      <c r="A1247" t="s">
        <v>18</v>
      </c>
      <c r="B1247" t="s">
        <v>11</v>
      </c>
      <c r="C1247" t="s">
        <v>321</v>
      </c>
      <c r="D1247" t="s">
        <v>20</v>
      </c>
      <c r="E1247" t="s">
        <v>2431</v>
      </c>
      <c r="F1247" t="s">
        <v>5333</v>
      </c>
      <c r="G1247" t="s">
        <v>4977</v>
      </c>
      <c r="H1247" t="s">
        <v>5535</v>
      </c>
      <c r="I1247" s="1">
        <v>76</v>
      </c>
      <c r="J1247" s="1">
        <v>6298.05</v>
      </c>
    </row>
    <row r="1248" spans="1:10">
      <c r="A1248" t="s">
        <v>7</v>
      </c>
      <c r="B1248" t="s">
        <v>11</v>
      </c>
      <c r="C1248" t="s">
        <v>2432</v>
      </c>
      <c r="D1248" t="s">
        <v>24</v>
      </c>
      <c r="E1248" t="s">
        <v>2433</v>
      </c>
      <c r="F1248" t="s">
        <v>5036</v>
      </c>
      <c r="G1248" t="s">
        <v>4962</v>
      </c>
      <c r="H1248" t="s">
        <v>5535</v>
      </c>
      <c r="I1248" s="1">
        <v>87</v>
      </c>
      <c r="J1248" s="1">
        <v>6295.11</v>
      </c>
    </row>
    <row r="1249" spans="1:10">
      <c r="A1249" t="s">
        <v>26</v>
      </c>
      <c r="B1249" t="s">
        <v>30</v>
      </c>
      <c r="C1249" t="s">
        <v>2020</v>
      </c>
      <c r="D1249" t="s">
        <v>78</v>
      </c>
      <c r="E1249" t="s">
        <v>2434</v>
      </c>
      <c r="F1249" t="s">
        <v>4979</v>
      </c>
      <c r="G1249" t="s">
        <v>5001</v>
      </c>
      <c r="H1249" t="s">
        <v>5535</v>
      </c>
      <c r="I1249" s="1">
        <v>285</v>
      </c>
      <c r="J1249" s="1">
        <v>6294.54</v>
      </c>
    </row>
    <row r="1250" spans="1:10">
      <c r="A1250" t="s">
        <v>18</v>
      </c>
      <c r="B1250" t="s">
        <v>38</v>
      </c>
      <c r="C1250" t="s">
        <v>2033</v>
      </c>
      <c r="D1250" t="s">
        <v>20</v>
      </c>
      <c r="E1250" t="s">
        <v>2435</v>
      </c>
      <c r="F1250" t="s">
        <v>4970</v>
      </c>
      <c r="G1250" t="s">
        <v>4990</v>
      </c>
      <c r="H1250" t="s">
        <v>5535</v>
      </c>
      <c r="I1250" s="1">
        <v>195</v>
      </c>
      <c r="J1250" s="1">
        <v>6287.37</v>
      </c>
    </row>
    <row r="1251" spans="1:10">
      <c r="A1251" t="s">
        <v>60</v>
      </c>
      <c r="B1251" t="s">
        <v>72</v>
      </c>
      <c r="C1251" t="s">
        <v>2436</v>
      </c>
      <c r="D1251" t="s">
        <v>20</v>
      </c>
      <c r="E1251" t="s">
        <v>2437</v>
      </c>
      <c r="F1251" t="s">
        <v>5021</v>
      </c>
      <c r="G1251" t="s">
        <v>4990</v>
      </c>
      <c r="H1251" t="s">
        <v>5535</v>
      </c>
      <c r="I1251" s="1">
        <v>289</v>
      </c>
      <c r="J1251" s="1">
        <v>6286.55</v>
      </c>
    </row>
    <row r="1252" spans="1:10">
      <c r="A1252" t="s">
        <v>10</v>
      </c>
      <c r="B1252" t="s">
        <v>30</v>
      </c>
      <c r="C1252" t="s">
        <v>120</v>
      </c>
      <c r="D1252" t="s">
        <v>13</v>
      </c>
      <c r="E1252" t="s">
        <v>2438</v>
      </c>
      <c r="F1252" t="s">
        <v>5009</v>
      </c>
      <c r="G1252" t="s">
        <v>4964</v>
      </c>
      <c r="H1252" t="s">
        <v>5535</v>
      </c>
      <c r="I1252" s="1">
        <v>413</v>
      </c>
      <c r="J1252" s="1">
        <v>6284.48</v>
      </c>
    </row>
    <row r="1253" spans="1:10">
      <c r="A1253" t="s">
        <v>26</v>
      </c>
      <c r="B1253" t="s">
        <v>27</v>
      </c>
      <c r="C1253" t="s">
        <v>398</v>
      </c>
      <c r="D1253" t="s">
        <v>58</v>
      </c>
      <c r="E1253" t="s">
        <v>2440</v>
      </c>
      <c r="F1253" t="s">
        <v>5166</v>
      </c>
      <c r="G1253" t="s">
        <v>5014</v>
      </c>
      <c r="H1253" t="s">
        <v>5541</v>
      </c>
      <c r="I1253" s="1">
        <v>172</v>
      </c>
      <c r="J1253" s="1">
        <v>6253.01</v>
      </c>
    </row>
    <row r="1254" spans="1:10">
      <c r="A1254" t="s">
        <v>32</v>
      </c>
      <c r="B1254" t="s">
        <v>108</v>
      </c>
      <c r="C1254" t="s">
        <v>1620</v>
      </c>
      <c r="D1254" t="s">
        <v>79</v>
      </c>
      <c r="E1254" t="s">
        <v>2441</v>
      </c>
      <c r="F1254" t="s">
        <v>4973</v>
      </c>
      <c r="G1254" t="s">
        <v>5014</v>
      </c>
      <c r="H1254" t="s">
        <v>5535</v>
      </c>
      <c r="I1254" s="1">
        <v>213</v>
      </c>
      <c r="J1254" s="1">
        <v>6249.74</v>
      </c>
    </row>
    <row r="1255" spans="1:10">
      <c r="A1255" t="s">
        <v>10</v>
      </c>
      <c r="B1255" t="s">
        <v>30</v>
      </c>
      <c r="C1255" t="s">
        <v>159</v>
      </c>
      <c r="D1255" t="s">
        <v>13</v>
      </c>
      <c r="E1255" t="s">
        <v>2442</v>
      </c>
      <c r="F1255" t="s">
        <v>4973</v>
      </c>
      <c r="G1255" t="s">
        <v>5334</v>
      </c>
      <c r="H1255" t="s">
        <v>5535</v>
      </c>
      <c r="I1255" s="1">
        <v>235</v>
      </c>
      <c r="J1255" s="1">
        <v>6249.46</v>
      </c>
    </row>
    <row r="1256" spans="1:10">
      <c r="A1256" t="s">
        <v>18</v>
      </c>
      <c r="B1256" t="s">
        <v>38</v>
      </c>
      <c r="C1256" t="s">
        <v>1285</v>
      </c>
      <c r="D1256" t="s">
        <v>95</v>
      </c>
      <c r="E1256" t="s">
        <v>2443</v>
      </c>
      <c r="F1256" t="s">
        <v>4963</v>
      </c>
      <c r="G1256" t="s">
        <v>4977</v>
      </c>
      <c r="H1256" t="s">
        <v>5535</v>
      </c>
      <c r="I1256" s="1">
        <v>202</v>
      </c>
      <c r="J1256" s="1">
        <v>6232.33</v>
      </c>
    </row>
    <row r="1257" spans="1:10">
      <c r="A1257" t="s">
        <v>18</v>
      </c>
      <c r="B1257" t="s">
        <v>30</v>
      </c>
      <c r="C1257" t="s">
        <v>2444</v>
      </c>
      <c r="D1257" t="s">
        <v>20</v>
      </c>
      <c r="E1257" t="s">
        <v>2445</v>
      </c>
      <c r="F1257" t="s">
        <v>4988</v>
      </c>
      <c r="G1257" t="s">
        <v>4972</v>
      </c>
      <c r="H1257" t="s">
        <v>5535</v>
      </c>
      <c r="I1257" s="1">
        <v>162</v>
      </c>
      <c r="J1257" s="1">
        <v>6225.23</v>
      </c>
    </row>
    <row r="1258" spans="1:10">
      <c r="A1258" t="s">
        <v>54</v>
      </c>
      <c r="B1258" t="s">
        <v>30</v>
      </c>
      <c r="C1258" t="s">
        <v>1862</v>
      </c>
      <c r="D1258" t="s">
        <v>56</v>
      </c>
      <c r="E1258" t="s">
        <v>2446</v>
      </c>
      <c r="F1258" t="s">
        <v>5044</v>
      </c>
      <c r="G1258" t="s">
        <v>4967</v>
      </c>
      <c r="H1258" t="s">
        <v>5535</v>
      </c>
      <c r="I1258" s="1">
        <v>159</v>
      </c>
      <c r="J1258" s="1">
        <v>6219.15</v>
      </c>
    </row>
    <row r="1259" spans="1:10">
      <c r="A1259" t="s">
        <v>39</v>
      </c>
      <c r="B1259" t="s">
        <v>30</v>
      </c>
      <c r="C1259" t="s">
        <v>348</v>
      </c>
      <c r="D1259" t="s">
        <v>349</v>
      </c>
      <c r="E1259" t="s">
        <v>2447</v>
      </c>
      <c r="F1259" t="s">
        <v>5004</v>
      </c>
      <c r="G1259" t="s">
        <v>4962</v>
      </c>
      <c r="H1259" t="s">
        <v>5538</v>
      </c>
      <c r="I1259" s="1">
        <v>274</v>
      </c>
      <c r="J1259" s="1">
        <v>6214.32</v>
      </c>
    </row>
    <row r="1260" spans="1:10">
      <c r="A1260" t="s">
        <v>7</v>
      </c>
      <c r="B1260" t="s">
        <v>30</v>
      </c>
      <c r="C1260" t="s">
        <v>2448</v>
      </c>
      <c r="D1260" t="s">
        <v>37</v>
      </c>
      <c r="E1260" t="s">
        <v>2449</v>
      </c>
      <c r="F1260" t="s">
        <v>5028</v>
      </c>
      <c r="G1260" t="s">
        <v>4962</v>
      </c>
      <c r="H1260" t="s">
        <v>5535</v>
      </c>
      <c r="I1260" s="1">
        <v>53</v>
      </c>
      <c r="J1260" s="1">
        <v>6214.28</v>
      </c>
    </row>
    <row r="1261" spans="1:10">
      <c r="A1261" t="s">
        <v>18</v>
      </c>
      <c r="B1261" t="s">
        <v>2450</v>
      </c>
      <c r="C1261" t="s">
        <v>2451</v>
      </c>
      <c r="D1261" t="s">
        <v>95</v>
      </c>
      <c r="E1261" t="s">
        <v>2452</v>
      </c>
      <c r="F1261" t="s">
        <v>5009</v>
      </c>
      <c r="G1261" t="s">
        <v>4977</v>
      </c>
      <c r="H1261" t="s">
        <v>5541</v>
      </c>
      <c r="I1261" s="1">
        <v>239</v>
      </c>
      <c r="J1261" s="1">
        <v>6207.82</v>
      </c>
    </row>
    <row r="1262" spans="1:10">
      <c r="A1262" t="s">
        <v>26</v>
      </c>
      <c r="B1262" t="s">
        <v>61</v>
      </c>
      <c r="C1262" t="s">
        <v>2010</v>
      </c>
      <c r="D1262" t="s">
        <v>58</v>
      </c>
      <c r="E1262" t="s">
        <v>2453</v>
      </c>
      <c r="F1262" t="s">
        <v>4976</v>
      </c>
      <c r="G1262" t="s">
        <v>5054</v>
      </c>
      <c r="H1262" t="s">
        <v>5541</v>
      </c>
      <c r="I1262" s="1">
        <v>287</v>
      </c>
      <c r="J1262" s="1">
        <v>6206.97</v>
      </c>
    </row>
    <row r="1263" spans="1:10">
      <c r="A1263" t="s">
        <v>18</v>
      </c>
      <c r="B1263" t="s">
        <v>30</v>
      </c>
      <c r="C1263" t="s">
        <v>593</v>
      </c>
      <c r="D1263" t="s">
        <v>20</v>
      </c>
      <c r="E1263" t="s">
        <v>2454</v>
      </c>
      <c r="F1263" t="s">
        <v>4973</v>
      </c>
      <c r="G1263" t="s">
        <v>4972</v>
      </c>
      <c r="H1263" t="s">
        <v>5535</v>
      </c>
      <c r="I1263" s="1">
        <v>98</v>
      </c>
      <c r="J1263" s="1">
        <v>6205.15</v>
      </c>
    </row>
    <row r="1264" spans="1:10">
      <c r="A1264" t="s">
        <v>1632</v>
      </c>
      <c r="B1264" t="s">
        <v>30</v>
      </c>
      <c r="C1264" t="s">
        <v>2455</v>
      </c>
      <c r="D1264" t="s">
        <v>1632</v>
      </c>
      <c r="E1264" t="s">
        <v>2456</v>
      </c>
      <c r="F1264" t="s">
        <v>5256</v>
      </c>
      <c r="G1264" t="s">
        <v>5257</v>
      </c>
      <c r="H1264" t="s">
        <v>5535</v>
      </c>
      <c r="I1264" s="1">
        <v>45</v>
      </c>
      <c r="J1264" s="1">
        <v>6200.23</v>
      </c>
    </row>
    <row r="1265" spans="1:10">
      <c r="A1265" t="s">
        <v>18</v>
      </c>
      <c r="B1265" t="s">
        <v>29</v>
      </c>
      <c r="C1265" t="s">
        <v>2400</v>
      </c>
      <c r="D1265" t="s">
        <v>20</v>
      </c>
      <c r="E1265" t="s">
        <v>2457</v>
      </c>
      <c r="F1265" t="s">
        <v>4979</v>
      </c>
      <c r="G1265" t="s">
        <v>4967</v>
      </c>
      <c r="H1265" t="s">
        <v>5535</v>
      </c>
      <c r="I1265" s="1">
        <v>117</v>
      </c>
      <c r="J1265" s="1">
        <v>6199.98</v>
      </c>
    </row>
    <row r="1266" spans="1:10">
      <c r="A1266" t="s">
        <v>7</v>
      </c>
      <c r="B1266" t="s">
        <v>30</v>
      </c>
      <c r="C1266" t="s">
        <v>2458</v>
      </c>
      <c r="D1266" t="s">
        <v>24</v>
      </c>
      <c r="E1266" t="s">
        <v>2459</v>
      </c>
      <c r="F1266" t="s">
        <v>5012</v>
      </c>
      <c r="G1266" t="s">
        <v>4962</v>
      </c>
      <c r="H1266" t="s">
        <v>5535</v>
      </c>
      <c r="I1266" s="1">
        <v>90</v>
      </c>
      <c r="J1266" s="1">
        <v>6197.17</v>
      </c>
    </row>
    <row r="1267" spans="1:10">
      <c r="A1267" t="s">
        <v>54</v>
      </c>
      <c r="B1267" t="s">
        <v>29</v>
      </c>
      <c r="C1267" t="s">
        <v>2280</v>
      </c>
      <c r="D1267" t="s">
        <v>56</v>
      </c>
      <c r="E1267" t="s">
        <v>2460</v>
      </c>
      <c r="F1267" t="s">
        <v>4988</v>
      </c>
      <c r="G1267" t="s">
        <v>4972</v>
      </c>
      <c r="H1267" t="s">
        <v>5538</v>
      </c>
      <c r="I1267" s="1">
        <v>296</v>
      </c>
      <c r="J1267" s="1">
        <v>6186.4</v>
      </c>
    </row>
    <row r="1268" spans="1:10">
      <c r="A1268" t="s">
        <v>60</v>
      </c>
      <c r="B1268" t="s">
        <v>72</v>
      </c>
      <c r="C1268" t="s">
        <v>2244</v>
      </c>
      <c r="D1268" t="s">
        <v>20</v>
      </c>
      <c r="E1268" t="s">
        <v>2461</v>
      </c>
      <c r="F1268" t="s">
        <v>5037</v>
      </c>
      <c r="G1268" t="s">
        <v>4977</v>
      </c>
      <c r="H1268" t="s">
        <v>5535</v>
      </c>
      <c r="I1268" s="1">
        <v>185</v>
      </c>
      <c r="J1268" s="1">
        <v>6182.06</v>
      </c>
    </row>
    <row r="1269" spans="1:10">
      <c r="A1269" t="s">
        <v>26</v>
      </c>
      <c r="B1269" t="s">
        <v>108</v>
      </c>
      <c r="C1269" t="s">
        <v>1557</v>
      </c>
      <c r="D1269" t="s">
        <v>58</v>
      </c>
      <c r="E1269" t="s">
        <v>2462</v>
      </c>
      <c r="F1269" t="s">
        <v>4997</v>
      </c>
      <c r="G1269" t="s">
        <v>5006</v>
      </c>
      <c r="H1269" t="s">
        <v>5537</v>
      </c>
      <c r="I1269" s="1">
        <v>211</v>
      </c>
      <c r="J1269" s="1">
        <v>6171.74</v>
      </c>
    </row>
    <row r="1270" spans="1:10">
      <c r="A1270" t="s">
        <v>39</v>
      </c>
      <c r="B1270" t="s">
        <v>281</v>
      </c>
      <c r="C1270" t="s">
        <v>2463</v>
      </c>
      <c r="D1270" t="s">
        <v>349</v>
      </c>
      <c r="E1270" t="s">
        <v>2464</v>
      </c>
      <c r="F1270" t="s">
        <v>5065</v>
      </c>
      <c r="G1270" t="s">
        <v>4962</v>
      </c>
      <c r="H1270" t="s">
        <v>5535</v>
      </c>
      <c r="I1270" s="1">
        <v>115</v>
      </c>
      <c r="J1270" s="1">
        <v>6166.44</v>
      </c>
    </row>
    <row r="1271" spans="1:10">
      <c r="A1271" t="s">
        <v>10</v>
      </c>
      <c r="B1271" t="s">
        <v>72</v>
      </c>
      <c r="C1271" t="s">
        <v>2083</v>
      </c>
      <c r="D1271" t="s">
        <v>13</v>
      </c>
      <c r="E1271" t="s">
        <v>2465</v>
      </c>
      <c r="F1271" t="s">
        <v>5102</v>
      </c>
      <c r="G1271" t="s">
        <v>4964</v>
      </c>
      <c r="H1271" t="s">
        <v>5535</v>
      </c>
      <c r="I1271" s="1">
        <v>342</v>
      </c>
      <c r="J1271" s="1">
        <v>6165.56</v>
      </c>
    </row>
    <row r="1272" spans="1:10">
      <c r="A1272" t="s">
        <v>26</v>
      </c>
      <c r="B1272" t="s">
        <v>29</v>
      </c>
      <c r="C1272" t="s">
        <v>1453</v>
      </c>
      <c r="D1272" t="s">
        <v>20</v>
      </c>
      <c r="E1272" t="s">
        <v>2466</v>
      </c>
      <c r="F1272" t="s">
        <v>4979</v>
      </c>
      <c r="G1272" t="s">
        <v>5014</v>
      </c>
      <c r="H1272" t="s">
        <v>5535</v>
      </c>
      <c r="I1272" s="1">
        <v>261</v>
      </c>
      <c r="J1272" s="1">
        <v>6158.32</v>
      </c>
    </row>
    <row r="1273" spans="1:10">
      <c r="A1273" t="s">
        <v>18</v>
      </c>
      <c r="B1273" t="s">
        <v>30</v>
      </c>
      <c r="C1273" t="s">
        <v>826</v>
      </c>
      <c r="D1273" t="s">
        <v>95</v>
      </c>
      <c r="E1273" t="s">
        <v>2467</v>
      </c>
      <c r="F1273" t="s">
        <v>5038</v>
      </c>
      <c r="G1273" t="s">
        <v>4977</v>
      </c>
      <c r="H1273" t="s">
        <v>5535</v>
      </c>
      <c r="I1273" s="1">
        <v>139</v>
      </c>
      <c r="J1273" s="1">
        <v>6154</v>
      </c>
    </row>
    <row r="1274" spans="1:10">
      <c r="A1274" t="s">
        <v>54</v>
      </c>
      <c r="B1274" t="s">
        <v>161</v>
      </c>
      <c r="C1274" t="s">
        <v>597</v>
      </c>
      <c r="D1274" t="s">
        <v>56</v>
      </c>
      <c r="E1274" t="s">
        <v>2468</v>
      </c>
      <c r="F1274" t="s">
        <v>5028</v>
      </c>
      <c r="G1274" t="s">
        <v>4972</v>
      </c>
      <c r="H1274" t="s">
        <v>5535</v>
      </c>
      <c r="I1274" s="1">
        <v>215</v>
      </c>
      <c r="J1274" s="1">
        <v>6136.24</v>
      </c>
    </row>
    <row r="1275" spans="1:10">
      <c r="A1275" t="s">
        <v>48</v>
      </c>
      <c r="B1275" t="s">
        <v>814</v>
      </c>
      <c r="C1275" t="s">
        <v>2470</v>
      </c>
      <c r="D1275" t="s">
        <v>49</v>
      </c>
      <c r="E1275" t="s">
        <v>2471</v>
      </c>
      <c r="F1275" t="s">
        <v>4988</v>
      </c>
      <c r="G1275" t="s">
        <v>5217</v>
      </c>
      <c r="H1275" t="s">
        <v>5535</v>
      </c>
      <c r="I1275" s="1">
        <v>216</v>
      </c>
      <c r="J1275" s="1">
        <v>6133.49</v>
      </c>
    </row>
    <row r="1276" spans="1:10">
      <c r="A1276" t="s">
        <v>132</v>
      </c>
      <c r="B1276" t="s">
        <v>11</v>
      </c>
      <c r="C1276" t="s">
        <v>287</v>
      </c>
      <c r="D1276" t="s">
        <v>234</v>
      </c>
      <c r="E1276" t="s">
        <v>2472</v>
      </c>
      <c r="F1276" t="s">
        <v>5133</v>
      </c>
      <c r="G1276" t="s">
        <v>4962</v>
      </c>
      <c r="H1276" t="s">
        <v>5535</v>
      </c>
      <c r="I1276" s="1">
        <v>54</v>
      </c>
      <c r="J1276" s="1">
        <v>6127.52</v>
      </c>
    </row>
    <row r="1277" spans="1:10">
      <c r="A1277" t="s">
        <v>154</v>
      </c>
      <c r="B1277" t="s">
        <v>155</v>
      </c>
      <c r="C1277" t="s">
        <v>743</v>
      </c>
      <c r="D1277" t="s">
        <v>95</v>
      </c>
      <c r="E1277" t="s">
        <v>2473</v>
      </c>
      <c r="F1277" t="s">
        <v>4988</v>
      </c>
      <c r="G1277" t="s">
        <v>4990</v>
      </c>
      <c r="H1277" t="s">
        <v>5535</v>
      </c>
      <c r="I1277" s="1">
        <v>119</v>
      </c>
      <c r="J1277" s="1">
        <v>6121.9</v>
      </c>
    </row>
    <row r="1278" spans="1:10">
      <c r="A1278" t="s">
        <v>7</v>
      </c>
      <c r="B1278" t="s">
        <v>30</v>
      </c>
      <c r="C1278" t="s">
        <v>1235</v>
      </c>
      <c r="D1278" t="s">
        <v>37</v>
      </c>
      <c r="E1278" t="s">
        <v>2474</v>
      </c>
      <c r="F1278" t="s">
        <v>5008</v>
      </c>
      <c r="G1278" t="s">
        <v>4962</v>
      </c>
      <c r="H1278" t="s">
        <v>5535</v>
      </c>
      <c r="I1278" s="1">
        <v>123</v>
      </c>
      <c r="J1278" s="1">
        <v>6117.66</v>
      </c>
    </row>
    <row r="1279" spans="1:10">
      <c r="A1279" t="s">
        <v>154</v>
      </c>
      <c r="B1279" t="s">
        <v>155</v>
      </c>
      <c r="C1279" t="s">
        <v>1403</v>
      </c>
      <c r="D1279" t="s">
        <v>295</v>
      </c>
      <c r="E1279" t="s">
        <v>2475</v>
      </c>
      <c r="F1279" t="s">
        <v>4988</v>
      </c>
      <c r="G1279" t="s">
        <v>5215</v>
      </c>
      <c r="H1279" t="s">
        <v>5535</v>
      </c>
      <c r="I1279" s="1">
        <v>273</v>
      </c>
      <c r="J1279" s="1">
        <v>6105.78</v>
      </c>
    </row>
    <row r="1280" spans="1:10">
      <c r="A1280" t="s">
        <v>39</v>
      </c>
      <c r="B1280" t="s">
        <v>8</v>
      </c>
      <c r="C1280" t="s">
        <v>2476</v>
      </c>
      <c r="D1280" t="s">
        <v>40</v>
      </c>
      <c r="E1280" t="s">
        <v>2477</v>
      </c>
      <c r="F1280" t="s">
        <v>4980</v>
      </c>
      <c r="G1280" t="s">
        <v>4962</v>
      </c>
      <c r="H1280" t="s">
        <v>5535</v>
      </c>
      <c r="I1280" s="1">
        <v>98</v>
      </c>
      <c r="J1280" s="1">
        <v>6096.12</v>
      </c>
    </row>
    <row r="1281" spans="1:10">
      <c r="A1281" t="s">
        <v>18</v>
      </c>
      <c r="B1281" t="s">
        <v>11</v>
      </c>
      <c r="C1281" t="s">
        <v>321</v>
      </c>
      <c r="D1281" t="s">
        <v>95</v>
      </c>
      <c r="E1281" t="s">
        <v>2478</v>
      </c>
      <c r="F1281" t="s">
        <v>4969</v>
      </c>
      <c r="G1281" t="s">
        <v>4977</v>
      </c>
      <c r="H1281" t="s">
        <v>5535</v>
      </c>
      <c r="I1281" s="1">
        <v>83</v>
      </c>
      <c r="J1281" s="1">
        <v>6095.87</v>
      </c>
    </row>
    <row r="1282" spans="1:10">
      <c r="A1282" t="s">
        <v>132</v>
      </c>
      <c r="B1282" t="s">
        <v>8</v>
      </c>
      <c r="C1282" t="s">
        <v>2479</v>
      </c>
      <c r="D1282" t="s">
        <v>234</v>
      </c>
      <c r="E1282" t="s">
        <v>2480</v>
      </c>
      <c r="F1282" t="s">
        <v>4973</v>
      </c>
      <c r="G1282" t="s">
        <v>4962</v>
      </c>
      <c r="H1282" t="s">
        <v>5535</v>
      </c>
      <c r="I1282" s="1">
        <v>108</v>
      </c>
      <c r="J1282" s="1">
        <v>6087.3</v>
      </c>
    </row>
    <row r="1283" spans="1:10">
      <c r="A1283" t="s">
        <v>32</v>
      </c>
      <c r="B1283" t="s">
        <v>30</v>
      </c>
      <c r="C1283" t="s">
        <v>387</v>
      </c>
      <c r="D1283" t="s">
        <v>79</v>
      </c>
      <c r="E1283" t="s">
        <v>2481</v>
      </c>
      <c r="F1283" t="s">
        <v>4979</v>
      </c>
      <c r="G1283" t="s">
        <v>5014</v>
      </c>
      <c r="H1283" t="s">
        <v>5535</v>
      </c>
      <c r="I1283" s="1">
        <v>304</v>
      </c>
      <c r="J1283" s="1">
        <v>6068.84</v>
      </c>
    </row>
    <row r="1284" spans="1:10">
      <c r="A1284" t="s">
        <v>132</v>
      </c>
      <c r="B1284" t="s">
        <v>11</v>
      </c>
      <c r="C1284" t="s">
        <v>2482</v>
      </c>
      <c r="D1284" t="s">
        <v>234</v>
      </c>
      <c r="E1284" t="s">
        <v>2483</v>
      </c>
      <c r="F1284" t="s">
        <v>4963</v>
      </c>
      <c r="G1284" t="s">
        <v>4962</v>
      </c>
      <c r="H1284" t="s">
        <v>5535</v>
      </c>
      <c r="I1284" s="1">
        <v>100</v>
      </c>
      <c r="J1284" s="1">
        <v>6066.11</v>
      </c>
    </row>
    <row r="1285" spans="1:10">
      <c r="A1285" t="s">
        <v>26</v>
      </c>
      <c r="B1285" t="s">
        <v>30</v>
      </c>
      <c r="C1285" t="s">
        <v>1413</v>
      </c>
      <c r="D1285" t="s">
        <v>78</v>
      </c>
      <c r="E1285" t="s">
        <v>2484</v>
      </c>
      <c r="F1285" t="s">
        <v>4989</v>
      </c>
      <c r="G1285" t="s">
        <v>5001</v>
      </c>
      <c r="H1285" t="s">
        <v>5535</v>
      </c>
      <c r="I1285" s="1">
        <v>215</v>
      </c>
      <c r="J1285" s="1">
        <v>6058.02</v>
      </c>
    </row>
    <row r="1286" spans="1:10">
      <c r="A1286" t="s">
        <v>7</v>
      </c>
      <c r="B1286" t="s">
        <v>11</v>
      </c>
      <c r="C1286" t="s">
        <v>2487</v>
      </c>
      <c r="D1286" t="s">
        <v>37</v>
      </c>
      <c r="E1286" t="s">
        <v>2488</v>
      </c>
      <c r="F1286" t="s">
        <v>4970</v>
      </c>
      <c r="G1286" t="s">
        <v>4962</v>
      </c>
      <c r="H1286" t="s">
        <v>5535</v>
      </c>
      <c r="I1286" s="1">
        <v>121</v>
      </c>
      <c r="J1286" s="1">
        <v>6021.27</v>
      </c>
    </row>
    <row r="1287" spans="1:10">
      <c r="A1287" t="s">
        <v>10</v>
      </c>
      <c r="B1287" t="s">
        <v>72</v>
      </c>
      <c r="C1287" t="s">
        <v>143</v>
      </c>
      <c r="D1287" t="s">
        <v>13</v>
      </c>
      <c r="E1287" t="s">
        <v>2489</v>
      </c>
      <c r="F1287" t="s">
        <v>5010</v>
      </c>
      <c r="G1287" t="s">
        <v>5200</v>
      </c>
      <c r="H1287" t="s">
        <v>5535</v>
      </c>
      <c r="I1287" s="1">
        <v>274</v>
      </c>
      <c r="J1287" s="1">
        <v>6017.81</v>
      </c>
    </row>
    <row r="1288" spans="1:10">
      <c r="A1288" t="s">
        <v>18</v>
      </c>
      <c r="B1288" t="s">
        <v>11</v>
      </c>
      <c r="C1288" t="s">
        <v>2490</v>
      </c>
      <c r="D1288" t="s">
        <v>35</v>
      </c>
      <c r="E1288" t="s">
        <v>2491</v>
      </c>
      <c r="F1288" t="s">
        <v>5337</v>
      </c>
      <c r="G1288" t="s">
        <v>4977</v>
      </c>
      <c r="H1288" t="s">
        <v>5541</v>
      </c>
      <c r="I1288" s="1">
        <v>93</v>
      </c>
      <c r="J1288" s="1">
        <v>6015.99</v>
      </c>
    </row>
    <row r="1289" spans="1:10">
      <c r="A1289" t="s">
        <v>60</v>
      </c>
      <c r="B1289" t="s">
        <v>72</v>
      </c>
      <c r="C1289" t="s">
        <v>1005</v>
      </c>
      <c r="D1289" t="s">
        <v>20</v>
      </c>
      <c r="E1289" t="s">
        <v>2492</v>
      </c>
      <c r="F1289" t="s">
        <v>5110</v>
      </c>
      <c r="G1289" t="s">
        <v>5015</v>
      </c>
      <c r="H1289" t="s">
        <v>5535</v>
      </c>
      <c r="I1289" s="1">
        <v>156</v>
      </c>
      <c r="J1289" s="1">
        <v>6015.84</v>
      </c>
    </row>
    <row r="1290" spans="1:10">
      <c r="A1290" t="s">
        <v>60</v>
      </c>
      <c r="B1290" t="s">
        <v>281</v>
      </c>
      <c r="C1290" t="s">
        <v>2493</v>
      </c>
      <c r="D1290" t="s">
        <v>20</v>
      </c>
      <c r="E1290" t="s">
        <v>2494</v>
      </c>
      <c r="F1290" t="s">
        <v>4988</v>
      </c>
      <c r="G1290" t="s">
        <v>4990</v>
      </c>
      <c r="H1290" t="s">
        <v>5535</v>
      </c>
      <c r="I1290" s="1">
        <v>163</v>
      </c>
      <c r="J1290" s="1">
        <v>6012.43</v>
      </c>
    </row>
    <row r="1291" spans="1:10">
      <c r="A1291" t="s">
        <v>132</v>
      </c>
      <c r="B1291" t="s">
        <v>11</v>
      </c>
      <c r="C1291" t="s">
        <v>2495</v>
      </c>
      <c r="D1291" t="s">
        <v>234</v>
      </c>
      <c r="E1291" t="s">
        <v>2496</v>
      </c>
      <c r="F1291" t="s">
        <v>4988</v>
      </c>
      <c r="G1291" t="s">
        <v>4962</v>
      </c>
      <c r="H1291" t="s">
        <v>5535</v>
      </c>
      <c r="I1291" s="1">
        <v>134</v>
      </c>
      <c r="J1291" s="1">
        <v>6006.34</v>
      </c>
    </row>
    <row r="1292" spans="1:10">
      <c r="A1292" t="s">
        <v>18</v>
      </c>
      <c r="B1292" t="s">
        <v>61</v>
      </c>
      <c r="C1292" t="s">
        <v>1712</v>
      </c>
      <c r="D1292" t="s">
        <v>20</v>
      </c>
      <c r="E1292" t="s">
        <v>2497</v>
      </c>
      <c r="F1292" t="s">
        <v>4989</v>
      </c>
      <c r="G1292" t="s">
        <v>5014</v>
      </c>
      <c r="H1292" t="s">
        <v>5541</v>
      </c>
      <c r="I1292" s="1">
        <v>229</v>
      </c>
      <c r="J1292" s="1">
        <v>6003.77</v>
      </c>
    </row>
    <row r="1293" spans="1:10">
      <c r="A1293" t="s">
        <v>26</v>
      </c>
      <c r="B1293" t="s">
        <v>27</v>
      </c>
      <c r="C1293" t="s">
        <v>361</v>
      </c>
      <c r="D1293" t="s">
        <v>58</v>
      </c>
      <c r="E1293" t="s">
        <v>2498</v>
      </c>
      <c r="F1293" t="s">
        <v>5048</v>
      </c>
      <c r="G1293" t="s">
        <v>5014</v>
      </c>
      <c r="H1293" t="s">
        <v>5535</v>
      </c>
      <c r="I1293" s="1">
        <v>127</v>
      </c>
      <c r="J1293" s="1">
        <v>5991.78</v>
      </c>
    </row>
    <row r="1294" spans="1:10">
      <c r="A1294" t="s">
        <v>18</v>
      </c>
      <c r="B1294" t="s">
        <v>30</v>
      </c>
      <c r="C1294" t="s">
        <v>2444</v>
      </c>
      <c r="D1294" t="s">
        <v>20</v>
      </c>
      <c r="E1294" t="s">
        <v>2499</v>
      </c>
      <c r="F1294" t="s">
        <v>4988</v>
      </c>
      <c r="G1294" t="s">
        <v>4967</v>
      </c>
      <c r="H1294" t="s">
        <v>5535</v>
      </c>
      <c r="I1294" s="1">
        <v>129</v>
      </c>
      <c r="J1294" s="1">
        <v>5991.69</v>
      </c>
    </row>
    <row r="1295" spans="1:10">
      <c r="A1295" t="s">
        <v>7</v>
      </c>
      <c r="B1295" t="s">
        <v>116</v>
      </c>
      <c r="C1295" t="s">
        <v>1951</v>
      </c>
      <c r="D1295" t="s">
        <v>37</v>
      </c>
      <c r="E1295" t="s">
        <v>2500</v>
      </c>
      <c r="F1295" t="s">
        <v>4999</v>
      </c>
      <c r="G1295" t="s">
        <v>4962</v>
      </c>
      <c r="H1295" t="s">
        <v>5535</v>
      </c>
      <c r="I1295" s="1">
        <v>54</v>
      </c>
      <c r="J1295" s="1">
        <v>5988.41</v>
      </c>
    </row>
    <row r="1296" spans="1:10">
      <c r="A1296" t="s">
        <v>74</v>
      </c>
      <c r="B1296" t="s">
        <v>612</v>
      </c>
      <c r="C1296" t="s">
        <v>2393</v>
      </c>
      <c r="D1296" t="s">
        <v>75</v>
      </c>
      <c r="E1296" t="s">
        <v>2502</v>
      </c>
      <c r="F1296" t="s">
        <v>4979</v>
      </c>
      <c r="G1296" t="s">
        <v>5330</v>
      </c>
      <c r="H1296" t="s">
        <v>5537</v>
      </c>
      <c r="I1296" s="1">
        <v>330</v>
      </c>
      <c r="J1296" s="1">
        <v>5969.01</v>
      </c>
    </row>
    <row r="1297" spans="1:10">
      <c r="A1297" t="s">
        <v>18</v>
      </c>
      <c r="B1297" t="s">
        <v>14</v>
      </c>
      <c r="C1297" t="s">
        <v>931</v>
      </c>
      <c r="D1297" t="s">
        <v>20</v>
      </c>
      <c r="E1297" t="s">
        <v>2503</v>
      </c>
      <c r="F1297" t="s">
        <v>4979</v>
      </c>
      <c r="G1297" t="s">
        <v>4972</v>
      </c>
      <c r="H1297" t="s">
        <v>5535</v>
      </c>
      <c r="I1297" s="1">
        <v>32</v>
      </c>
      <c r="J1297" s="1">
        <v>5917.95</v>
      </c>
    </row>
    <row r="1298" spans="1:10">
      <c r="A1298" t="s">
        <v>54</v>
      </c>
      <c r="B1298" t="s">
        <v>108</v>
      </c>
      <c r="C1298" t="s">
        <v>109</v>
      </c>
      <c r="D1298" t="s">
        <v>56</v>
      </c>
      <c r="E1298" t="s">
        <v>2504</v>
      </c>
      <c r="F1298" t="s">
        <v>5270</v>
      </c>
      <c r="G1298" t="s">
        <v>5006</v>
      </c>
      <c r="H1298" t="s">
        <v>5535</v>
      </c>
      <c r="I1298" s="1">
        <v>309</v>
      </c>
      <c r="J1298" s="1">
        <v>5917.21</v>
      </c>
    </row>
    <row r="1299" spans="1:10">
      <c r="A1299" t="s">
        <v>26</v>
      </c>
      <c r="B1299" t="s">
        <v>11</v>
      </c>
      <c r="C1299" t="s">
        <v>661</v>
      </c>
      <c r="D1299" t="s">
        <v>464</v>
      </c>
      <c r="E1299" t="s">
        <v>2505</v>
      </c>
      <c r="F1299" t="s">
        <v>5005</v>
      </c>
      <c r="G1299" t="s">
        <v>5183</v>
      </c>
      <c r="H1299" t="s">
        <v>5535</v>
      </c>
      <c r="I1299" s="1">
        <v>314</v>
      </c>
      <c r="J1299" s="1">
        <v>5911.99</v>
      </c>
    </row>
    <row r="1300" spans="1:10">
      <c r="A1300" t="s">
        <v>18</v>
      </c>
      <c r="B1300" t="s">
        <v>61</v>
      </c>
      <c r="C1300" t="s">
        <v>887</v>
      </c>
      <c r="D1300" t="s">
        <v>20</v>
      </c>
      <c r="E1300" t="s">
        <v>2506</v>
      </c>
      <c r="F1300" t="s">
        <v>5083</v>
      </c>
      <c r="G1300" t="s">
        <v>5015</v>
      </c>
      <c r="H1300" t="s">
        <v>5541</v>
      </c>
      <c r="I1300" s="1">
        <v>319</v>
      </c>
      <c r="J1300" s="1">
        <v>5910.43</v>
      </c>
    </row>
    <row r="1301" spans="1:10">
      <c r="A1301" t="s">
        <v>154</v>
      </c>
      <c r="B1301" t="s">
        <v>155</v>
      </c>
      <c r="C1301" t="s">
        <v>751</v>
      </c>
      <c r="D1301" t="s">
        <v>95</v>
      </c>
      <c r="E1301" t="s">
        <v>2507</v>
      </c>
      <c r="F1301" t="s">
        <v>5167</v>
      </c>
      <c r="G1301" t="s">
        <v>4990</v>
      </c>
      <c r="H1301" t="s">
        <v>5535</v>
      </c>
      <c r="I1301" s="1">
        <v>76</v>
      </c>
      <c r="J1301" s="1">
        <v>5907.87</v>
      </c>
    </row>
    <row r="1302" spans="1:10">
      <c r="A1302" t="s">
        <v>18</v>
      </c>
      <c r="B1302" t="s">
        <v>38</v>
      </c>
      <c r="C1302" t="s">
        <v>1285</v>
      </c>
      <c r="D1302" t="s">
        <v>20</v>
      </c>
      <c r="E1302" t="s">
        <v>2508</v>
      </c>
      <c r="F1302" t="s">
        <v>4969</v>
      </c>
      <c r="G1302" t="s">
        <v>4990</v>
      </c>
      <c r="H1302" t="s">
        <v>5535</v>
      </c>
      <c r="I1302" s="1">
        <v>176</v>
      </c>
      <c r="J1302" s="1">
        <v>5904.94</v>
      </c>
    </row>
    <row r="1303" spans="1:10">
      <c r="A1303" t="s">
        <v>54</v>
      </c>
      <c r="B1303" t="s">
        <v>29</v>
      </c>
      <c r="C1303" t="s">
        <v>2509</v>
      </c>
      <c r="D1303" t="s">
        <v>56</v>
      </c>
      <c r="E1303" t="s">
        <v>2510</v>
      </c>
      <c r="F1303" t="s">
        <v>4988</v>
      </c>
      <c r="G1303" t="s">
        <v>4972</v>
      </c>
      <c r="H1303" t="s">
        <v>5538</v>
      </c>
      <c r="I1303" s="1">
        <v>334</v>
      </c>
      <c r="J1303" s="1">
        <v>5898.32</v>
      </c>
    </row>
    <row r="1304" spans="1:10">
      <c r="A1304" t="s">
        <v>7</v>
      </c>
      <c r="B1304" t="s">
        <v>30</v>
      </c>
      <c r="C1304" t="s">
        <v>1356</v>
      </c>
      <c r="D1304" t="s">
        <v>219</v>
      </c>
      <c r="E1304" t="s">
        <v>2511</v>
      </c>
      <c r="F1304" t="s">
        <v>5028</v>
      </c>
      <c r="G1304" t="s">
        <v>4962</v>
      </c>
      <c r="H1304" t="s">
        <v>5535</v>
      </c>
      <c r="I1304" s="1">
        <v>60</v>
      </c>
      <c r="J1304" s="1">
        <v>5898.08</v>
      </c>
    </row>
    <row r="1305" spans="1:10">
      <c r="A1305" t="s">
        <v>18</v>
      </c>
      <c r="B1305" t="s">
        <v>30</v>
      </c>
      <c r="C1305" t="s">
        <v>1943</v>
      </c>
      <c r="D1305" t="s">
        <v>20</v>
      </c>
      <c r="E1305" t="s">
        <v>2512</v>
      </c>
      <c r="F1305" t="s">
        <v>4969</v>
      </c>
      <c r="G1305" t="s">
        <v>4977</v>
      </c>
      <c r="H1305" t="s">
        <v>5535</v>
      </c>
      <c r="I1305" s="1">
        <v>123</v>
      </c>
      <c r="J1305" s="1">
        <v>5895.12</v>
      </c>
    </row>
    <row r="1306" spans="1:10">
      <c r="A1306" t="s">
        <v>253</v>
      </c>
      <c r="B1306" t="s">
        <v>259</v>
      </c>
      <c r="C1306" t="s">
        <v>1680</v>
      </c>
      <c r="D1306" t="s">
        <v>255</v>
      </c>
      <c r="E1306" t="s">
        <v>2514</v>
      </c>
      <c r="F1306" t="s">
        <v>5044</v>
      </c>
      <c r="G1306" t="s">
        <v>5329</v>
      </c>
      <c r="H1306" t="s">
        <v>5535</v>
      </c>
      <c r="I1306" s="1">
        <v>218</v>
      </c>
      <c r="J1306" s="1">
        <v>5882.85</v>
      </c>
    </row>
    <row r="1307" spans="1:10">
      <c r="A1307" t="s">
        <v>18</v>
      </c>
      <c r="B1307" t="s">
        <v>61</v>
      </c>
      <c r="C1307" t="s">
        <v>1712</v>
      </c>
      <c r="D1307" t="s">
        <v>20</v>
      </c>
      <c r="E1307" t="s">
        <v>2515</v>
      </c>
      <c r="F1307" t="s">
        <v>4989</v>
      </c>
      <c r="G1307" t="s">
        <v>5006</v>
      </c>
      <c r="H1307" t="s">
        <v>5541</v>
      </c>
      <c r="I1307" s="1">
        <v>208</v>
      </c>
      <c r="J1307" s="1">
        <v>5877.48</v>
      </c>
    </row>
    <row r="1308" spans="1:10">
      <c r="A1308" t="s">
        <v>10</v>
      </c>
      <c r="B1308" t="s">
        <v>30</v>
      </c>
      <c r="C1308" t="s">
        <v>159</v>
      </c>
      <c r="D1308" t="s">
        <v>13</v>
      </c>
      <c r="E1308" t="s">
        <v>2516</v>
      </c>
      <c r="F1308" t="s">
        <v>4979</v>
      </c>
      <c r="G1308" t="s">
        <v>5334</v>
      </c>
      <c r="H1308" t="s">
        <v>5535</v>
      </c>
      <c r="I1308" s="1">
        <v>214</v>
      </c>
      <c r="J1308" s="1">
        <v>5873.83</v>
      </c>
    </row>
    <row r="1309" spans="1:10">
      <c r="A1309" t="s">
        <v>26</v>
      </c>
      <c r="B1309" t="s">
        <v>30</v>
      </c>
      <c r="C1309" t="s">
        <v>2517</v>
      </c>
      <c r="D1309" t="s">
        <v>79</v>
      </c>
      <c r="E1309" t="s">
        <v>2518</v>
      </c>
      <c r="F1309" t="s">
        <v>5048</v>
      </c>
      <c r="G1309" t="s">
        <v>4990</v>
      </c>
      <c r="H1309" t="s">
        <v>5535</v>
      </c>
      <c r="I1309" s="1">
        <v>512</v>
      </c>
      <c r="J1309" s="1">
        <v>5871.7</v>
      </c>
    </row>
    <row r="1310" spans="1:10">
      <c r="A1310" t="s">
        <v>7</v>
      </c>
      <c r="B1310" t="s">
        <v>11</v>
      </c>
      <c r="C1310" t="s">
        <v>2519</v>
      </c>
      <c r="D1310" t="s">
        <v>24</v>
      </c>
      <c r="E1310" t="s">
        <v>2520</v>
      </c>
      <c r="F1310" t="s">
        <v>4986</v>
      </c>
      <c r="G1310" t="s">
        <v>4962</v>
      </c>
      <c r="H1310" t="s">
        <v>5535</v>
      </c>
      <c r="I1310" s="1">
        <v>119</v>
      </c>
      <c r="J1310" s="1">
        <v>5866.77</v>
      </c>
    </row>
    <row r="1311" spans="1:10">
      <c r="A1311" t="s">
        <v>26</v>
      </c>
      <c r="B1311" t="s">
        <v>30</v>
      </c>
      <c r="C1311" t="s">
        <v>492</v>
      </c>
      <c r="D1311" t="s">
        <v>79</v>
      </c>
      <c r="E1311" t="s">
        <v>2521</v>
      </c>
      <c r="F1311" t="s">
        <v>5065</v>
      </c>
      <c r="G1311" t="s">
        <v>4990</v>
      </c>
      <c r="H1311" t="s">
        <v>5537</v>
      </c>
      <c r="I1311" s="1">
        <v>244</v>
      </c>
      <c r="J1311" s="1">
        <v>5857.71</v>
      </c>
    </row>
    <row r="1312" spans="1:10">
      <c r="A1312" t="s">
        <v>18</v>
      </c>
      <c r="B1312" t="s">
        <v>276</v>
      </c>
      <c r="C1312" t="s">
        <v>970</v>
      </c>
      <c r="D1312" t="s">
        <v>35</v>
      </c>
      <c r="E1312" t="s">
        <v>2523</v>
      </c>
      <c r="F1312" t="s">
        <v>5338</v>
      </c>
      <c r="G1312" t="s">
        <v>4967</v>
      </c>
      <c r="H1312" t="s">
        <v>5535</v>
      </c>
      <c r="I1312" s="1">
        <v>63</v>
      </c>
      <c r="J1312" s="1">
        <v>5853.89</v>
      </c>
    </row>
    <row r="1313" spans="1:10">
      <c r="A1313" t="s">
        <v>18</v>
      </c>
      <c r="B1313" t="s">
        <v>38</v>
      </c>
      <c r="C1313" t="s">
        <v>2033</v>
      </c>
      <c r="D1313" t="s">
        <v>20</v>
      </c>
      <c r="E1313" t="s">
        <v>2524</v>
      </c>
      <c r="F1313" t="s">
        <v>4970</v>
      </c>
      <c r="G1313" t="s">
        <v>4977</v>
      </c>
      <c r="H1313" t="s">
        <v>5535</v>
      </c>
      <c r="I1313" s="1">
        <v>150</v>
      </c>
      <c r="J1313" s="1">
        <v>5852.3</v>
      </c>
    </row>
    <row r="1314" spans="1:10">
      <c r="A1314" t="s">
        <v>7</v>
      </c>
      <c r="B1314" t="s">
        <v>11</v>
      </c>
      <c r="C1314" t="s">
        <v>2525</v>
      </c>
      <c r="D1314" t="s">
        <v>16</v>
      </c>
      <c r="E1314" t="s">
        <v>2526</v>
      </c>
      <c r="F1314" t="s">
        <v>4997</v>
      </c>
      <c r="G1314" t="s">
        <v>4962</v>
      </c>
      <c r="H1314" t="s">
        <v>5535</v>
      </c>
      <c r="I1314" s="1">
        <v>98</v>
      </c>
      <c r="J1314" s="1">
        <v>5850.86</v>
      </c>
    </row>
    <row r="1315" spans="1:10">
      <c r="A1315" t="s">
        <v>18</v>
      </c>
      <c r="B1315" t="s">
        <v>30</v>
      </c>
      <c r="C1315" t="s">
        <v>1189</v>
      </c>
      <c r="D1315" t="s">
        <v>20</v>
      </c>
      <c r="E1315" t="s">
        <v>2529</v>
      </c>
      <c r="F1315" t="s">
        <v>5209</v>
      </c>
      <c r="G1315" t="s">
        <v>4967</v>
      </c>
      <c r="H1315" t="s">
        <v>5535</v>
      </c>
      <c r="I1315" s="1">
        <v>63</v>
      </c>
      <c r="J1315" s="1">
        <v>5844.17</v>
      </c>
    </row>
    <row r="1316" spans="1:10">
      <c r="A1316" t="s">
        <v>7</v>
      </c>
      <c r="B1316" t="s">
        <v>116</v>
      </c>
      <c r="C1316" t="s">
        <v>1951</v>
      </c>
      <c r="D1316" t="s">
        <v>37</v>
      </c>
      <c r="E1316" t="s">
        <v>2530</v>
      </c>
      <c r="F1316" t="s">
        <v>5040</v>
      </c>
      <c r="G1316" t="s">
        <v>4962</v>
      </c>
      <c r="H1316" t="s">
        <v>5535</v>
      </c>
      <c r="I1316" s="1">
        <v>46</v>
      </c>
      <c r="J1316" s="1">
        <v>5841.45</v>
      </c>
    </row>
    <row r="1317" spans="1:10">
      <c r="A1317" t="s">
        <v>48</v>
      </c>
      <c r="B1317" t="s">
        <v>11</v>
      </c>
      <c r="C1317" t="s">
        <v>735</v>
      </c>
      <c r="D1317" t="s">
        <v>49</v>
      </c>
      <c r="E1317" t="s">
        <v>2531</v>
      </c>
      <c r="F1317" t="s">
        <v>5205</v>
      </c>
      <c r="G1317" t="s">
        <v>4985</v>
      </c>
      <c r="H1317" t="s">
        <v>5535</v>
      </c>
      <c r="I1317" s="1">
        <v>212</v>
      </c>
      <c r="J1317" s="1">
        <v>5840.55</v>
      </c>
    </row>
    <row r="1318" spans="1:10">
      <c r="A1318" t="s">
        <v>39</v>
      </c>
      <c r="B1318" t="s">
        <v>30</v>
      </c>
      <c r="C1318" t="s">
        <v>1597</v>
      </c>
      <c r="D1318" t="s">
        <v>349</v>
      </c>
      <c r="E1318" t="s">
        <v>2532</v>
      </c>
      <c r="F1318" t="s">
        <v>4974</v>
      </c>
      <c r="G1318" t="s">
        <v>4962</v>
      </c>
      <c r="H1318" t="s">
        <v>5535</v>
      </c>
      <c r="I1318" s="1">
        <v>105</v>
      </c>
      <c r="J1318" s="1">
        <v>5837.6</v>
      </c>
    </row>
    <row r="1319" spans="1:10">
      <c r="A1319" t="s">
        <v>7</v>
      </c>
      <c r="B1319" t="s">
        <v>30</v>
      </c>
      <c r="C1319" t="s">
        <v>2533</v>
      </c>
      <c r="D1319" t="s">
        <v>111</v>
      </c>
      <c r="E1319" t="s">
        <v>2534</v>
      </c>
      <c r="F1319" t="s">
        <v>5339</v>
      </c>
      <c r="G1319" t="s">
        <v>4962</v>
      </c>
      <c r="H1319" t="s">
        <v>5535</v>
      </c>
      <c r="I1319" s="1">
        <v>35</v>
      </c>
      <c r="J1319" s="1">
        <v>5836.87</v>
      </c>
    </row>
    <row r="1320" spans="1:10">
      <c r="A1320" t="s">
        <v>54</v>
      </c>
      <c r="B1320" t="s">
        <v>29</v>
      </c>
      <c r="C1320" t="s">
        <v>2280</v>
      </c>
      <c r="D1320" t="s">
        <v>56</v>
      </c>
      <c r="E1320" t="s">
        <v>2535</v>
      </c>
      <c r="F1320" t="s">
        <v>4999</v>
      </c>
      <c r="G1320" t="s">
        <v>4967</v>
      </c>
      <c r="H1320" t="s">
        <v>5538</v>
      </c>
      <c r="I1320" s="1">
        <v>228</v>
      </c>
      <c r="J1320" s="1">
        <v>5823.12</v>
      </c>
    </row>
    <row r="1321" spans="1:10">
      <c r="A1321" t="s">
        <v>54</v>
      </c>
      <c r="B1321" t="s">
        <v>38</v>
      </c>
      <c r="C1321" t="s">
        <v>2180</v>
      </c>
      <c r="D1321" t="s">
        <v>56</v>
      </c>
      <c r="E1321" t="s">
        <v>2536</v>
      </c>
      <c r="F1321" t="s">
        <v>4988</v>
      </c>
      <c r="G1321" t="s">
        <v>4972</v>
      </c>
      <c r="H1321" t="s">
        <v>5535</v>
      </c>
      <c r="I1321" s="1">
        <v>185</v>
      </c>
      <c r="J1321" s="1">
        <v>5815.57</v>
      </c>
    </row>
    <row r="1322" spans="1:10">
      <c r="A1322" t="s">
        <v>18</v>
      </c>
      <c r="B1322" t="s">
        <v>29</v>
      </c>
      <c r="C1322" t="s">
        <v>841</v>
      </c>
      <c r="D1322" t="s">
        <v>20</v>
      </c>
      <c r="E1322" t="s">
        <v>2537</v>
      </c>
      <c r="F1322" t="s">
        <v>5185</v>
      </c>
      <c r="G1322" t="s">
        <v>5006</v>
      </c>
      <c r="H1322" t="s">
        <v>5535</v>
      </c>
      <c r="I1322" s="1">
        <v>154</v>
      </c>
      <c r="J1322" s="1">
        <v>5811.52</v>
      </c>
    </row>
    <row r="1323" spans="1:10">
      <c r="A1323" t="s">
        <v>18</v>
      </c>
      <c r="B1323" t="s">
        <v>14</v>
      </c>
      <c r="C1323" t="s">
        <v>2391</v>
      </c>
      <c r="D1323" t="s">
        <v>20</v>
      </c>
      <c r="E1323" t="s">
        <v>2538</v>
      </c>
      <c r="F1323" t="s">
        <v>4988</v>
      </c>
      <c r="G1323" t="s">
        <v>4972</v>
      </c>
      <c r="H1323" t="s">
        <v>5535</v>
      </c>
      <c r="I1323" s="1">
        <v>51</v>
      </c>
      <c r="J1323" s="1">
        <v>5790.53</v>
      </c>
    </row>
    <row r="1324" spans="1:10">
      <c r="A1324" t="s">
        <v>48</v>
      </c>
      <c r="B1324" t="s">
        <v>11</v>
      </c>
      <c r="C1324" t="s">
        <v>415</v>
      </c>
      <c r="D1324" t="s">
        <v>49</v>
      </c>
      <c r="E1324" t="s">
        <v>2539</v>
      </c>
      <c r="F1324" t="s">
        <v>5065</v>
      </c>
      <c r="G1324" t="s">
        <v>4985</v>
      </c>
      <c r="H1324" t="s">
        <v>5535</v>
      </c>
      <c r="I1324" s="1">
        <v>296</v>
      </c>
      <c r="J1324" s="1">
        <v>5781.08</v>
      </c>
    </row>
    <row r="1325" spans="1:10">
      <c r="A1325" t="s">
        <v>132</v>
      </c>
      <c r="B1325" t="s">
        <v>8</v>
      </c>
      <c r="C1325" t="s">
        <v>2540</v>
      </c>
      <c r="D1325" t="s">
        <v>234</v>
      </c>
      <c r="E1325" t="s">
        <v>2541</v>
      </c>
      <c r="F1325" t="s">
        <v>5145</v>
      </c>
      <c r="G1325" t="s">
        <v>4962</v>
      </c>
      <c r="H1325" t="s">
        <v>5535</v>
      </c>
      <c r="I1325" s="1">
        <v>66</v>
      </c>
      <c r="J1325" s="1">
        <v>5771.72</v>
      </c>
    </row>
    <row r="1326" spans="1:10">
      <c r="A1326" t="s">
        <v>26</v>
      </c>
      <c r="B1326" t="s">
        <v>38</v>
      </c>
      <c r="C1326" t="s">
        <v>57</v>
      </c>
      <c r="D1326" t="s">
        <v>58</v>
      </c>
      <c r="E1326" t="s">
        <v>2542</v>
      </c>
      <c r="F1326" t="s">
        <v>4974</v>
      </c>
      <c r="G1326" t="s">
        <v>5014</v>
      </c>
      <c r="H1326" t="s">
        <v>5535</v>
      </c>
      <c r="I1326" s="1">
        <v>133</v>
      </c>
      <c r="J1326" s="1">
        <v>5771.04</v>
      </c>
    </row>
    <row r="1327" spans="1:10">
      <c r="A1327" t="s">
        <v>7</v>
      </c>
      <c r="B1327" t="s">
        <v>116</v>
      </c>
      <c r="C1327" t="s">
        <v>1925</v>
      </c>
      <c r="D1327" t="s">
        <v>22</v>
      </c>
      <c r="E1327" t="s">
        <v>2543</v>
      </c>
      <c r="F1327" t="s">
        <v>5040</v>
      </c>
      <c r="G1327" t="s">
        <v>4962</v>
      </c>
      <c r="H1327" t="s">
        <v>5535</v>
      </c>
      <c r="I1327" s="1">
        <v>52</v>
      </c>
      <c r="J1327" s="1">
        <v>5762.55</v>
      </c>
    </row>
    <row r="1328" spans="1:10">
      <c r="A1328" t="s">
        <v>18</v>
      </c>
      <c r="B1328" t="s">
        <v>30</v>
      </c>
      <c r="C1328" t="s">
        <v>120</v>
      </c>
      <c r="D1328" t="s">
        <v>20</v>
      </c>
      <c r="E1328" t="s">
        <v>2545</v>
      </c>
      <c r="F1328" t="s">
        <v>5065</v>
      </c>
      <c r="G1328" t="s">
        <v>4972</v>
      </c>
      <c r="H1328" t="s">
        <v>5535</v>
      </c>
      <c r="I1328" s="1">
        <v>146</v>
      </c>
      <c r="J1328" s="1">
        <v>5760.4</v>
      </c>
    </row>
    <row r="1329" spans="1:10">
      <c r="A1329" t="s">
        <v>18</v>
      </c>
      <c r="B1329" t="s">
        <v>29</v>
      </c>
      <c r="C1329" t="s">
        <v>1166</v>
      </c>
      <c r="D1329" t="s">
        <v>35</v>
      </c>
      <c r="E1329" t="s">
        <v>2546</v>
      </c>
      <c r="F1329" t="s">
        <v>4988</v>
      </c>
      <c r="G1329" t="s">
        <v>5014</v>
      </c>
      <c r="H1329" t="s">
        <v>5535</v>
      </c>
      <c r="I1329" s="1">
        <v>133</v>
      </c>
      <c r="J1329" s="1">
        <v>5752.04</v>
      </c>
    </row>
    <row r="1330" spans="1:10">
      <c r="A1330" t="s">
        <v>39</v>
      </c>
      <c r="B1330" t="s">
        <v>30</v>
      </c>
      <c r="C1330" t="s">
        <v>598</v>
      </c>
      <c r="D1330" t="s">
        <v>40</v>
      </c>
      <c r="E1330" t="s">
        <v>2547</v>
      </c>
      <c r="F1330" t="s">
        <v>5074</v>
      </c>
      <c r="G1330" t="s">
        <v>5139</v>
      </c>
      <c r="H1330" t="s">
        <v>5535</v>
      </c>
      <c r="I1330" s="1">
        <v>117</v>
      </c>
      <c r="J1330" s="1">
        <v>5736.52</v>
      </c>
    </row>
    <row r="1331" spans="1:10">
      <c r="A1331" t="s">
        <v>154</v>
      </c>
      <c r="B1331" t="s">
        <v>155</v>
      </c>
      <c r="C1331" t="s">
        <v>1403</v>
      </c>
      <c r="D1331" t="s">
        <v>20</v>
      </c>
      <c r="E1331" t="s">
        <v>2548</v>
      </c>
      <c r="F1331" t="s">
        <v>4988</v>
      </c>
      <c r="G1331" t="s">
        <v>5014</v>
      </c>
      <c r="H1331" t="s">
        <v>5535</v>
      </c>
      <c r="I1331" s="1">
        <v>93</v>
      </c>
      <c r="J1331" s="1">
        <v>5731.01</v>
      </c>
    </row>
    <row r="1332" spans="1:10">
      <c r="A1332" t="s">
        <v>253</v>
      </c>
      <c r="B1332" t="s">
        <v>259</v>
      </c>
      <c r="C1332" t="s">
        <v>1967</v>
      </c>
      <c r="D1332" t="s">
        <v>255</v>
      </c>
      <c r="E1332" t="s">
        <v>2549</v>
      </c>
      <c r="F1332" t="s">
        <v>4979</v>
      </c>
      <c r="G1332" t="s">
        <v>5289</v>
      </c>
      <c r="H1332" t="s">
        <v>5535</v>
      </c>
      <c r="I1332" s="1">
        <v>225</v>
      </c>
      <c r="J1332" s="1">
        <v>5729.98</v>
      </c>
    </row>
    <row r="1333" spans="1:10">
      <c r="A1333" t="s">
        <v>7</v>
      </c>
      <c r="B1333" t="s">
        <v>11</v>
      </c>
      <c r="C1333" t="s">
        <v>323</v>
      </c>
      <c r="D1333" t="s">
        <v>43</v>
      </c>
      <c r="E1333" t="s">
        <v>2550</v>
      </c>
      <c r="F1333" t="s">
        <v>4997</v>
      </c>
      <c r="G1333" t="s">
        <v>4962</v>
      </c>
      <c r="H1333" t="s">
        <v>5535</v>
      </c>
      <c r="I1333" s="1">
        <v>87</v>
      </c>
      <c r="J1333" s="1">
        <v>5718.91</v>
      </c>
    </row>
    <row r="1334" spans="1:10">
      <c r="A1334" t="s">
        <v>253</v>
      </c>
      <c r="B1334" t="s">
        <v>259</v>
      </c>
      <c r="C1334" t="s">
        <v>2551</v>
      </c>
      <c r="D1334" t="s">
        <v>255</v>
      </c>
      <c r="E1334" t="s">
        <v>2552</v>
      </c>
      <c r="F1334" t="s">
        <v>5169</v>
      </c>
      <c r="G1334" t="s">
        <v>5340</v>
      </c>
      <c r="H1334" t="s">
        <v>5535</v>
      </c>
      <c r="I1334" s="1">
        <v>250</v>
      </c>
      <c r="J1334" s="1">
        <v>5680.35</v>
      </c>
    </row>
    <row r="1335" spans="1:10">
      <c r="A1335" t="s">
        <v>18</v>
      </c>
      <c r="B1335" t="s">
        <v>11</v>
      </c>
      <c r="C1335" t="s">
        <v>1641</v>
      </c>
      <c r="D1335" t="s">
        <v>20</v>
      </c>
      <c r="E1335" t="s">
        <v>2553</v>
      </c>
      <c r="F1335" t="s">
        <v>4969</v>
      </c>
      <c r="G1335" t="s">
        <v>4990</v>
      </c>
      <c r="H1335" t="s">
        <v>5535</v>
      </c>
      <c r="I1335" s="1">
        <v>95</v>
      </c>
      <c r="J1335" s="1">
        <v>5678.31</v>
      </c>
    </row>
    <row r="1336" spans="1:10">
      <c r="A1336" t="s">
        <v>18</v>
      </c>
      <c r="B1336" t="s">
        <v>30</v>
      </c>
      <c r="C1336" t="s">
        <v>1416</v>
      </c>
      <c r="D1336" t="s">
        <v>35</v>
      </c>
      <c r="E1336" t="s">
        <v>2554</v>
      </c>
      <c r="F1336" t="s">
        <v>5028</v>
      </c>
      <c r="G1336" t="s">
        <v>4990</v>
      </c>
      <c r="H1336" t="s">
        <v>5535</v>
      </c>
      <c r="I1336" s="1">
        <v>164</v>
      </c>
      <c r="J1336" s="1">
        <v>5676.33</v>
      </c>
    </row>
    <row r="1337" spans="1:10">
      <c r="A1337" t="s">
        <v>18</v>
      </c>
      <c r="B1337" t="s">
        <v>30</v>
      </c>
      <c r="C1337" t="s">
        <v>130</v>
      </c>
      <c r="D1337" t="s">
        <v>95</v>
      </c>
      <c r="E1337" t="s">
        <v>2555</v>
      </c>
      <c r="F1337" t="s">
        <v>5065</v>
      </c>
      <c r="G1337" t="s">
        <v>4990</v>
      </c>
      <c r="H1337" t="s">
        <v>5535</v>
      </c>
      <c r="I1337" s="1">
        <v>163</v>
      </c>
      <c r="J1337" s="1">
        <v>5672.41</v>
      </c>
    </row>
    <row r="1338" spans="1:10">
      <c r="A1338" t="s">
        <v>18</v>
      </c>
      <c r="B1338" t="s">
        <v>71</v>
      </c>
      <c r="C1338" t="s">
        <v>2115</v>
      </c>
      <c r="D1338" t="s">
        <v>35</v>
      </c>
      <c r="E1338" t="s">
        <v>2556</v>
      </c>
      <c r="F1338" t="s">
        <v>5023</v>
      </c>
      <c r="G1338" t="s">
        <v>4990</v>
      </c>
      <c r="H1338" t="s">
        <v>5535</v>
      </c>
      <c r="I1338" s="1">
        <v>136</v>
      </c>
      <c r="J1338" s="1">
        <v>5670.33</v>
      </c>
    </row>
    <row r="1339" spans="1:10">
      <c r="A1339" t="s">
        <v>32</v>
      </c>
      <c r="B1339" t="s">
        <v>30</v>
      </c>
      <c r="C1339" t="s">
        <v>387</v>
      </c>
      <c r="D1339" t="s">
        <v>79</v>
      </c>
      <c r="E1339" t="s">
        <v>2557</v>
      </c>
      <c r="F1339" t="s">
        <v>4999</v>
      </c>
      <c r="G1339" t="s">
        <v>5014</v>
      </c>
      <c r="H1339" t="s">
        <v>5535</v>
      </c>
      <c r="I1339" s="1">
        <v>289</v>
      </c>
      <c r="J1339" s="1">
        <v>5668.31</v>
      </c>
    </row>
    <row r="1340" spans="1:10">
      <c r="A1340" t="s">
        <v>253</v>
      </c>
      <c r="B1340" t="s">
        <v>259</v>
      </c>
      <c r="C1340" t="s">
        <v>1680</v>
      </c>
      <c r="D1340" t="s">
        <v>255</v>
      </c>
      <c r="E1340" t="s">
        <v>2558</v>
      </c>
      <c r="F1340" t="s">
        <v>4979</v>
      </c>
      <c r="G1340" t="s">
        <v>5263</v>
      </c>
      <c r="H1340" t="s">
        <v>5535</v>
      </c>
      <c r="I1340" s="1">
        <v>147</v>
      </c>
      <c r="J1340" s="1">
        <v>5661.47</v>
      </c>
    </row>
    <row r="1341" spans="1:10">
      <c r="A1341" t="s">
        <v>54</v>
      </c>
      <c r="B1341" t="s">
        <v>29</v>
      </c>
      <c r="C1341" t="s">
        <v>55</v>
      </c>
      <c r="D1341" t="s">
        <v>464</v>
      </c>
      <c r="E1341" t="s">
        <v>2559</v>
      </c>
      <c r="F1341" t="s">
        <v>4980</v>
      </c>
      <c r="G1341" t="s">
        <v>5111</v>
      </c>
      <c r="H1341" t="s">
        <v>5535</v>
      </c>
      <c r="I1341" s="1">
        <v>923</v>
      </c>
      <c r="J1341" s="1">
        <v>5660.81</v>
      </c>
    </row>
    <row r="1342" spans="1:10">
      <c r="A1342" t="s">
        <v>7</v>
      </c>
      <c r="B1342" t="s">
        <v>11</v>
      </c>
      <c r="C1342" t="s">
        <v>2560</v>
      </c>
      <c r="D1342" t="s">
        <v>88</v>
      </c>
      <c r="E1342" t="s">
        <v>2561</v>
      </c>
      <c r="F1342" t="s">
        <v>4989</v>
      </c>
      <c r="G1342" t="s">
        <v>4962</v>
      </c>
      <c r="H1342" t="s">
        <v>5535</v>
      </c>
      <c r="I1342" s="1">
        <v>92</v>
      </c>
      <c r="J1342" s="1">
        <v>5659.24</v>
      </c>
    </row>
    <row r="1343" spans="1:10">
      <c r="A1343" t="s">
        <v>32</v>
      </c>
      <c r="B1343" t="s">
        <v>33</v>
      </c>
      <c r="C1343" t="s">
        <v>1010</v>
      </c>
      <c r="D1343" t="s">
        <v>34</v>
      </c>
      <c r="E1343" t="s">
        <v>2562</v>
      </c>
      <c r="F1343" t="s">
        <v>4973</v>
      </c>
      <c r="G1343" t="s">
        <v>4972</v>
      </c>
      <c r="H1343" t="s">
        <v>5535</v>
      </c>
      <c r="I1343" s="1">
        <v>240</v>
      </c>
      <c r="J1343" s="1">
        <v>5657.58</v>
      </c>
    </row>
    <row r="1344" spans="1:10">
      <c r="A1344" t="s">
        <v>18</v>
      </c>
      <c r="B1344" t="s">
        <v>29</v>
      </c>
      <c r="C1344" t="s">
        <v>2563</v>
      </c>
      <c r="D1344" t="s">
        <v>35</v>
      </c>
      <c r="E1344" t="s">
        <v>2564</v>
      </c>
      <c r="F1344" t="s">
        <v>4979</v>
      </c>
      <c r="G1344" t="s">
        <v>4987</v>
      </c>
      <c r="H1344" t="s">
        <v>5535</v>
      </c>
      <c r="I1344" s="1">
        <v>142</v>
      </c>
      <c r="J1344" s="1">
        <v>5652.43</v>
      </c>
    </row>
    <row r="1345" spans="1:10">
      <c r="A1345" t="s">
        <v>54</v>
      </c>
      <c r="B1345" t="s">
        <v>281</v>
      </c>
      <c r="C1345" t="s">
        <v>1365</v>
      </c>
      <c r="D1345" t="s">
        <v>56</v>
      </c>
      <c r="E1345" t="s">
        <v>2565</v>
      </c>
      <c r="F1345" t="s">
        <v>4979</v>
      </c>
      <c r="G1345" t="s">
        <v>4967</v>
      </c>
      <c r="H1345" t="s">
        <v>5535</v>
      </c>
      <c r="I1345" s="1">
        <v>163</v>
      </c>
      <c r="J1345" s="1">
        <v>5651.9</v>
      </c>
    </row>
    <row r="1346" spans="1:10">
      <c r="A1346" t="s">
        <v>10</v>
      </c>
      <c r="B1346" t="s">
        <v>336</v>
      </c>
      <c r="C1346" t="s">
        <v>941</v>
      </c>
      <c r="D1346" t="s">
        <v>13</v>
      </c>
      <c r="E1346" t="s">
        <v>2566</v>
      </c>
      <c r="F1346" t="s">
        <v>4973</v>
      </c>
      <c r="G1346" t="s">
        <v>5157</v>
      </c>
      <c r="H1346" t="s">
        <v>5535</v>
      </c>
      <c r="I1346" s="1">
        <v>274</v>
      </c>
      <c r="J1346" s="1">
        <v>5651.87</v>
      </c>
    </row>
    <row r="1347" spans="1:10">
      <c r="A1347" t="s">
        <v>253</v>
      </c>
      <c r="B1347" t="s">
        <v>259</v>
      </c>
      <c r="C1347" t="s">
        <v>1067</v>
      </c>
      <c r="D1347" t="s">
        <v>255</v>
      </c>
      <c r="E1347" t="s">
        <v>2567</v>
      </c>
      <c r="F1347" t="s">
        <v>4963</v>
      </c>
      <c r="G1347" t="s">
        <v>5189</v>
      </c>
      <c r="H1347" t="s">
        <v>5535</v>
      </c>
      <c r="I1347" s="1">
        <v>270</v>
      </c>
      <c r="J1347" s="1">
        <v>5636.62</v>
      </c>
    </row>
    <row r="1348" spans="1:10">
      <c r="A1348" t="s">
        <v>39</v>
      </c>
      <c r="B1348" t="s">
        <v>30</v>
      </c>
      <c r="C1348" t="s">
        <v>2568</v>
      </c>
      <c r="D1348" t="s">
        <v>349</v>
      </c>
      <c r="E1348" t="s">
        <v>2569</v>
      </c>
      <c r="F1348" t="s">
        <v>4988</v>
      </c>
      <c r="G1348" t="s">
        <v>4962</v>
      </c>
      <c r="H1348" t="s">
        <v>5535</v>
      </c>
      <c r="I1348" s="1">
        <v>104</v>
      </c>
      <c r="J1348" s="1">
        <v>5630.15</v>
      </c>
    </row>
    <row r="1349" spans="1:10">
      <c r="A1349" t="s">
        <v>18</v>
      </c>
      <c r="B1349" t="s">
        <v>61</v>
      </c>
      <c r="C1349" t="s">
        <v>1333</v>
      </c>
      <c r="D1349" t="s">
        <v>35</v>
      </c>
      <c r="E1349" t="s">
        <v>2570</v>
      </c>
      <c r="F1349" t="s">
        <v>5048</v>
      </c>
      <c r="G1349" t="s">
        <v>4990</v>
      </c>
      <c r="H1349" t="s">
        <v>5541</v>
      </c>
      <c r="I1349" s="1">
        <v>295</v>
      </c>
      <c r="J1349" s="1">
        <v>5629.99</v>
      </c>
    </row>
    <row r="1350" spans="1:10">
      <c r="A1350" t="s">
        <v>7</v>
      </c>
      <c r="B1350" t="s">
        <v>30</v>
      </c>
      <c r="C1350" t="s">
        <v>2572</v>
      </c>
      <c r="D1350" t="s">
        <v>63</v>
      </c>
      <c r="E1350" t="s">
        <v>2573</v>
      </c>
      <c r="F1350" t="s">
        <v>4973</v>
      </c>
      <c r="G1350" t="s">
        <v>4962</v>
      </c>
      <c r="H1350" t="s">
        <v>5535</v>
      </c>
      <c r="I1350" s="1">
        <v>24</v>
      </c>
      <c r="J1350" s="1">
        <v>5624.54</v>
      </c>
    </row>
    <row r="1351" spans="1:10">
      <c r="A1351" t="s">
        <v>32</v>
      </c>
      <c r="B1351" t="s">
        <v>33</v>
      </c>
      <c r="C1351" t="s">
        <v>1764</v>
      </c>
      <c r="D1351" t="s">
        <v>34</v>
      </c>
      <c r="E1351" t="s">
        <v>2574</v>
      </c>
      <c r="F1351" t="s">
        <v>4973</v>
      </c>
      <c r="G1351" t="s">
        <v>5006</v>
      </c>
      <c r="H1351" t="s">
        <v>5535</v>
      </c>
      <c r="I1351" s="1">
        <v>93</v>
      </c>
      <c r="J1351" s="1">
        <v>5620.43</v>
      </c>
    </row>
    <row r="1352" spans="1:10">
      <c r="A1352" t="s">
        <v>18</v>
      </c>
      <c r="B1352" t="s">
        <v>30</v>
      </c>
      <c r="C1352" t="s">
        <v>120</v>
      </c>
      <c r="D1352" t="s">
        <v>20</v>
      </c>
      <c r="E1352" t="s">
        <v>2575</v>
      </c>
      <c r="F1352" t="s">
        <v>5009</v>
      </c>
      <c r="G1352" t="s">
        <v>5006</v>
      </c>
      <c r="H1352" t="s">
        <v>5535</v>
      </c>
      <c r="I1352" s="1">
        <v>171</v>
      </c>
      <c r="J1352" s="1">
        <v>5617.91</v>
      </c>
    </row>
    <row r="1353" spans="1:10">
      <c r="A1353" t="s">
        <v>54</v>
      </c>
      <c r="B1353" t="s">
        <v>29</v>
      </c>
      <c r="C1353" t="s">
        <v>55</v>
      </c>
      <c r="D1353" t="s">
        <v>464</v>
      </c>
      <c r="E1353" t="s">
        <v>2576</v>
      </c>
      <c r="F1353" t="s">
        <v>4974</v>
      </c>
      <c r="G1353" t="s">
        <v>5111</v>
      </c>
      <c r="H1353" t="s">
        <v>5535</v>
      </c>
      <c r="I1353" s="1">
        <v>926</v>
      </c>
      <c r="J1353" s="1">
        <v>5616.71</v>
      </c>
    </row>
    <row r="1354" spans="1:10">
      <c r="A1354" t="s">
        <v>26</v>
      </c>
      <c r="B1354" t="s">
        <v>72</v>
      </c>
      <c r="C1354" t="s">
        <v>1007</v>
      </c>
      <c r="D1354" t="s">
        <v>78</v>
      </c>
      <c r="E1354" t="s">
        <v>2577</v>
      </c>
      <c r="F1354" t="s">
        <v>4979</v>
      </c>
      <c r="G1354" t="s">
        <v>5017</v>
      </c>
      <c r="H1354" t="s">
        <v>5535</v>
      </c>
      <c r="I1354" s="1">
        <v>595</v>
      </c>
      <c r="J1354" s="1">
        <v>5614.71</v>
      </c>
    </row>
    <row r="1355" spans="1:10">
      <c r="A1355" t="s">
        <v>7</v>
      </c>
      <c r="B1355" t="s">
        <v>116</v>
      </c>
      <c r="C1355" t="s">
        <v>1806</v>
      </c>
      <c r="D1355" t="s">
        <v>37</v>
      </c>
      <c r="E1355" t="s">
        <v>2578</v>
      </c>
      <c r="F1355" t="s">
        <v>5341</v>
      </c>
      <c r="G1355" t="s">
        <v>4962</v>
      </c>
      <c r="H1355" t="s">
        <v>5535</v>
      </c>
      <c r="I1355" s="1">
        <v>44</v>
      </c>
      <c r="J1355" s="1">
        <v>5603.9</v>
      </c>
    </row>
    <row r="1356" spans="1:10">
      <c r="A1356" t="s">
        <v>10</v>
      </c>
      <c r="B1356" t="s">
        <v>30</v>
      </c>
      <c r="C1356" t="s">
        <v>1359</v>
      </c>
      <c r="D1356" t="s">
        <v>13</v>
      </c>
      <c r="E1356" t="s">
        <v>2579</v>
      </c>
      <c r="F1356" t="s">
        <v>5167</v>
      </c>
      <c r="G1356" t="s">
        <v>4964</v>
      </c>
      <c r="H1356" t="s">
        <v>5535</v>
      </c>
      <c r="I1356" s="1">
        <v>374</v>
      </c>
      <c r="J1356" s="1">
        <v>5596.84</v>
      </c>
    </row>
    <row r="1357" spans="1:10">
      <c r="A1357" t="s">
        <v>26</v>
      </c>
      <c r="B1357" t="s">
        <v>72</v>
      </c>
      <c r="C1357" t="s">
        <v>1007</v>
      </c>
      <c r="D1357" t="s">
        <v>78</v>
      </c>
      <c r="E1357" t="s">
        <v>2580</v>
      </c>
      <c r="F1357" t="s">
        <v>5065</v>
      </c>
      <c r="G1357" t="s">
        <v>5017</v>
      </c>
      <c r="H1357" t="s">
        <v>5535</v>
      </c>
      <c r="I1357" s="1">
        <v>575</v>
      </c>
      <c r="J1357" s="1">
        <v>5585.77</v>
      </c>
    </row>
    <row r="1358" spans="1:10">
      <c r="A1358" t="s">
        <v>26</v>
      </c>
      <c r="B1358" t="s">
        <v>612</v>
      </c>
      <c r="C1358" t="s">
        <v>2064</v>
      </c>
      <c r="D1358" t="s">
        <v>78</v>
      </c>
      <c r="E1358" t="s">
        <v>2581</v>
      </c>
      <c r="F1358" t="s">
        <v>5081</v>
      </c>
      <c r="G1358" t="s">
        <v>5217</v>
      </c>
      <c r="H1358" t="s">
        <v>5535</v>
      </c>
      <c r="I1358" s="1">
        <v>158</v>
      </c>
      <c r="J1358" s="1">
        <v>5581.49</v>
      </c>
    </row>
    <row r="1359" spans="1:10">
      <c r="A1359" t="s">
        <v>39</v>
      </c>
      <c r="B1359" t="s">
        <v>30</v>
      </c>
      <c r="C1359" t="s">
        <v>2582</v>
      </c>
      <c r="D1359" t="s">
        <v>349</v>
      </c>
      <c r="E1359" t="s">
        <v>2583</v>
      </c>
      <c r="F1359" t="s">
        <v>5004</v>
      </c>
      <c r="G1359" t="s">
        <v>4962</v>
      </c>
      <c r="H1359" t="s">
        <v>5535</v>
      </c>
      <c r="I1359" s="1">
        <v>102</v>
      </c>
      <c r="J1359" s="1">
        <v>5577.93</v>
      </c>
    </row>
    <row r="1360" spans="1:10">
      <c r="A1360" t="s">
        <v>10</v>
      </c>
      <c r="B1360" t="s">
        <v>30</v>
      </c>
      <c r="C1360" t="s">
        <v>2135</v>
      </c>
      <c r="D1360" t="s">
        <v>586</v>
      </c>
      <c r="E1360" t="s">
        <v>2584</v>
      </c>
      <c r="F1360" t="s">
        <v>4963</v>
      </c>
      <c r="G1360" t="s">
        <v>5137</v>
      </c>
      <c r="H1360" t="s">
        <v>5535</v>
      </c>
      <c r="I1360" s="1">
        <v>428</v>
      </c>
      <c r="J1360" s="1">
        <v>5568.86</v>
      </c>
    </row>
    <row r="1361" spans="1:10">
      <c r="A1361" t="s">
        <v>18</v>
      </c>
      <c r="B1361" t="s">
        <v>61</v>
      </c>
      <c r="C1361" t="s">
        <v>1101</v>
      </c>
      <c r="D1361" t="s">
        <v>35</v>
      </c>
      <c r="E1361" t="s">
        <v>2585</v>
      </c>
      <c r="F1361" t="s">
        <v>5048</v>
      </c>
      <c r="G1361" t="s">
        <v>4967</v>
      </c>
      <c r="H1361" t="s">
        <v>5541</v>
      </c>
      <c r="I1361" s="1">
        <v>190</v>
      </c>
      <c r="J1361" s="1">
        <v>5568.58</v>
      </c>
    </row>
    <row r="1362" spans="1:10">
      <c r="A1362" t="s">
        <v>7</v>
      </c>
      <c r="B1362" t="s">
        <v>116</v>
      </c>
      <c r="C1362" t="s">
        <v>1436</v>
      </c>
      <c r="D1362" t="s">
        <v>24</v>
      </c>
      <c r="E1362" t="s">
        <v>2586</v>
      </c>
      <c r="F1362" t="s">
        <v>4988</v>
      </c>
      <c r="G1362" t="s">
        <v>4962</v>
      </c>
      <c r="H1362" t="s">
        <v>5535</v>
      </c>
      <c r="I1362" s="1">
        <v>36</v>
      </c>
      <c r="J1362" s="1">
        <v>5567.49</v>
      </c>
    </row>
    <row r="1363" spans="1:10">
      <c r="A1363" t="s">
        <v>60</v>
      </c>
      <c r="B1363" t="s">
        <v>67</v>
      </c>
      <c r="C1363" t="s">
        <v>1023</v>
      </c>
      <c r="D1363" t="s">
        <v>95</v>
      </c>
      <c r="E1363" t="s">
        <v>2588</v>
      </c>
      <c r="F1363" t="s">
        <v>5091</v>
      </c>
      <c r="G1363" t="s">
        <v>5014</v>
      </c>
      <c r="H1363" t="s">
        <v>5535</v>
      </c>
      <c r="I1363" s="1">
        <v>167</v>
      </c>
      <c r="J1363" s="1">
        <v>5564.57</v>
      </c>
    </row>
    <row r="1364" spans="1:10">
      <c r="A1364" t="s">
        <v>54</v>
      </c>
      <c r="B1364" t="s">
        <v>38</v>
      </c>
      <c r="C1364" t="s">
        <v>1301</v>
      </c>
      <c r="D1364" t="s">
        <v>56</v>
      </c>
      <c r="E1364" t="s">
        <v>2589</v>
      </c>
      <c r="F1364" t="s">
        <v>4979</v>
      </c>
      <c r="G1364" t="s">
        <v>4967</v>
      </c>
      <c r="H1364" t="s">
        <v>5535</v>
      </c>
      <c r="I1364" s="1">
        <v>143</v>
      </c>
      <c r="J1364" s="1">
        <v>5563.17</v>
      </c>
    </row>
    <row r="1365" spans="1:10">
      <c r="A1365" t="s">
        <v>26</v>
      </c>
      <c r="B1365" t="s">
        <v>30</v>
      </c>
      <c r="C1365" t="s">
        <v>102</v>
      </c>
      <c r="D1365" t="s">
        <v>78</v>
      </c>
      <c r="E1365" t="s">
        <v>2590</v>
      </c>
      <c r="F1365" t="s">
        <v>5024</v>
      </c>
      <c r="G1365" t="s">
        <v>5242</v>
      </c>
      <c r="H1365" t="s">
        <v>5535</v>
      </c>
      <c r="I1365" s="1">
        <v>303</v>
      </c>
      <c r="J1365" s="1">
        <v>5556.15</v>
      </c>
    </row>
    <row r="1366" spans="1:10">
      <c r="A1366" t="s">
        <v>60</v>
      </c>
      <c r="B1366" t="s">
        <v>281</v>
      </c>
      <c r="C1366" t="s">
        <v>2493</v>
      </c>
      <c r="D1366" t="s">
        <v>20</v>
      </c>
      <c r="E1366" t="s">
        <v>2591</v>
      </c>
      <c r="F1366" t="s">
        <v>4979</v>
      </c>
      <c r="G1366" t="s">
        <v>4990</v>
      </c>
      <c r="H1366" t="s">
        <v>5535</v>
      </c>
      <c r="I1366" s="1">
        <v>149</v>
      </c>
      <c r="J1366" s="1">
        <v>5550.27</v>
      </c>
    </row>
    <row r="1367" spans="1:10">
      <c r="A1367" t="s">
        <v>18</v>
      </c>
      <c r="B1367" t="s">
        <v>30</v>
      </c>
      <c r="C1367" t="s">
        <v>2592</v>
      </c>
      <c r="D1367" t="s">
        <v>35</v>
      </c>
      <c r="E1367" t="s">
        <v>2593</v>
      </c>
      <c r="F1367" t="s">
        <v>5013</v>
      </c>
      <c r="G1367" t="s">
        <v>4977</v>
      </c>
      <c r="H1367" t="s">
        <v>5535</v>
      </c>
      <c r="I1367" s="1">
        <v>152</v>
      </c>
      <c r="J1367" s="1">
        <v>5532.96</v>
      </c>
    </row>
    <row r="1368" spans="1:10">
      <c r="A1368" t="s">
        <v>32</v>
      </c>
      <c r="B1368" t="s">
        <v>108</v>
      </c>
      <c r="C1368" t="s">
        <v>758</v>
      </c>
      <c r="D1368" t="s">
        <v>20</v>
      </c>
      <c r="E1368" t="s">
        <v>2594</v>
      </c>
      <c r="F1368" t="s">
        <v>4973</v>
      </c>
      <c r="G1368" t="s">
        <v>5014</v>
      </c>
      <c r="H1368" t="s">
        <v>5535</v>
      </c>
      <c r="I1368" s="1">
        <v>89</v>
      </c>
      <c r="J1368" s="1">
        <v>5530.59</v>
      </c>
    </row>
    <row r="1369" spans="1:10">
      <c r="A1369" t="s">
        <v>26</v>
      </c>
      <c r="B1369" t="s">
        <v>108</v>
      </c>
      <c r="C1369" t="s">
        <v>1557</v>
      </c>
      <c r="D1369" t="s">
        <v>58</v>
      </c>
      <c r="E1369" t="s">
        <v>2595</v>
      </c>
      <c r="F1369" t="s">
        <v>4997</v>
      </c>
      <c r="G1369" t="s">
        <v>4972</v>
      </c>
      <c r="H1369" t="s">
        <v>5537</v>
      </c>
      <c r="I1369" s="1">
        <v>137</v>
      </c>
      <c r="J1369" s="1">
        <v>5523.46</v>
      </c>
    </row>
    <row r="1370" spans="1:10">
      <c r="A1370" t="s">
        <v>7</v>
      </c>
      <c r="B1370" t="s">
        <v>8</v>
      </c>
      <c r="C1370" t="s">
        <v>2596</v>
      </c>
      <c r="D1370" t="s">
        <v>31</v>
      </c>
      <c r="E1370" t="s">
        <v>2597</v>
      </c>
      <c r="F1370" t="s">
        <v>4989</v>
      </c>
      <c r="G1370" t="s">
        <v>4962</v>
      </c>
      <c r="H1370" t="s">
        <v>5535</v>
      </c>
      <c r="I1370" s="1">
        <v>83</v>
      </c>
      <c r="J1370" s="1">
        <v>5522.38</v>
      </c>
    </row>
    <row r="1371" spans="1:10">
      <c r="A1371" t="s">
        <v>7</v>
      </c>
      <c r="B1371" t="s">
        <v>11</v>
      </c>
      <c r="C1371" t="s">
        <v>327</v>
      </c>
      <c r="D1371" t="s">
        <v>47</v>
      </c>
      <c r="E1371" t="s">
        <v>2598</v>
      </c>
      <c r="F1371" t="s">
        <v>5086</v>
      </c>
      <c r="G1371" t="s">
        <v>4962</v>
      </c>
      <c r="H1371" t="s">
        <v>5535</v>
      </c>
      <c r="I1371" s="1">
        <v>25</v>
      </c>
      <c r="J1371" s="1">
        <v>5518.51</v>
      </c>
    </row>
    <row r="1372" spans="1:10">
      <c r="A1372" t="s">
        <v>26</v>
      </c>
      <c r="B1372" t="s">
        <v>29</v>
      </c>
      <c r="C1372" t="s">
        <v>2172</v>
      </c>
      <c r="D1372" t="s">
        <v>20</v>
      </c>
      <c r="E1372" t="s">
        <v>2599</v>
      </c>
      <c r="F1372" t="s">
        <v>5023</v>
      </c>
      <c r="G1372" t="s">
        <v>4977</v>
      </c>
      <c r="H1372" t="s">
        <v>5535</v>
      </c>
      <c r="I1372" s="1">
        <v>238</v>
      </c>
      <c r="J1372" s="1">
        <v>5512.09</v>
      </c>
    </row>
    <row r="1373" spans="1:10">
      <c r="A1373" t="s">
        <v>26</v>
      </c>
      <c r="B1373" t="s">
        <v>71</v>
      </c>
      <c r="C1373" t="s">
        <v>2600</v>
      </c>
      <c r="D1373" t="s">
        <v>20</v>
      </c>
      <c r="E1373" t="s">
        <v>2601</v>
      </c>
      <c r="F1373" t="s">
        <v>4997</v>
      </c>
      <c r="G1373" t="s">
        <v>4990</v>
      </c>
      <c r="H1373" t="s">
        <v>5535</v>
      </c>
      <c r="I1373" s="1">
        <v>216</v>
      </c>
      <c r="J1373" s="1">
        <v>5507.01</v>
      </c>
    </row>
    <row r="1374" spans="1:10">
      <c r="A1374" t="s">
        <v>60</v>
      </c>
      <c r="B1374" t="s">
        <v>281</v>
      </c>
      <c r="C1374" t="s">
        <v>2602</v>
      </c>
      <c r="D1374" t="s">
        <v>20</v>
      </c>
      <c r="E1374" t="s">
        <v>2603</v>
      </c>
      <c r="F1374" t="s">
        <v>4963</v>
      </c>
      <c r="G1374" t="s">
        <v>4990</v>
      </c>
      <c r="H1374" t="s">
        <v>5535</v>
      </c>
      <c r="I1374" s="1">
        <v>80</v>
      </c>
      <c r="J1374" s="1">
        <v>5506.64</v>
      </c>
    </row>
    <row r="1375" spans="1:10">
      <c r="A1375" t="s">
        <v>26</v>
      </c>
      <c r="B1375" t="s">
        <v>30</v>
      </c>
      <c r="C1375" t="s">
        <v>2054</v>
      </c>
      <c r="D1375" t="s">
        <v>78</v>
      </c>
      <c r="E1375" t="s">
        <v>2604</v>
      </c>
      <c r="F1375" t="s">
        <v>4979</v>
      </c>
      <c r="G1375" t="s">
        <v>5001</v>
      </c>
      <c r="H1375" t="s">
        <v>5535</v>
      </c>
      <c r="I1375" s="1">
        <v>344</v>
      </c>
      <c r="J1375" s="1">
        <v>5504.73</v>
      </c>
    </row>
    <row r="1376" spans="1:10">
      <c r="A1376" t="s">
        <v>132</v>
      </c>
      <c r="B1376" t="s">
        <v>116</v>
      </c>
      <c r="C1376" t="s">
        <v>2605</v>
      </c>
      <c r="D1376" t="s">
        <v>234</v>
      </c>
      <c r="E1376" t="s">
        <v>2606</v>
      </c>
      <c r="F1376" t="s">
        <v>5342</v>
      </c>
      <c r="G1376" t="s">
        <v>4962</v>
      </c>
      <c r="H1376" t="s">
        <v>5535</v>
      </c>
      <c r="I1376" s="1">
        <v>69</v>
      </c>
      <c r="J1376" s="1">
        <v>5499.57</v>
      </c>
    </row>
    <row r="1377" spans="1:10">
      <c r="A1377" t="s">
        <v>18</v>
      </c>
      <c r="B1377" t="s">
        <v>61</v>
      </c>
      <c r="C1377" t="s">
        <v>887</v>
      </c>
      <c r="D1377" t="s">
        <v>20</v>
      </c>
      <c r="E1377" t="s">
        <v>2607</v>
      </c>
      <c r="F1377" t="s">
        <v>5133</v>
      </c>
      <c r="G1377" t="s">
        <v>4990</v>
      </c>
      <c r="H1377" t="s">
        <v>5541</v>
      </c>
      <c r="I1377" s="1">
        <v>283</v>
      </c>
      <c r="J1377" s="1">
        <v>5496.19</v>
      </c>
    </row>
    <row r="1378" spans="1:10">
      <c r="A1378" t="s">
        <v>54</v>
      </c>
      <c r="B1378" t="s">
        <v>161</v>
      </c>
      <c r="C1378" t="s">
        <v>597</v>
      </c>
      <c r="D1378" t="s">
        <v>56</v>
      </c>
      <c r="E1378" t="s">
        <v>2608</v>
      </c>
      <c r="F1378" t="s">
        <v>5028</v>
      </c>
      <c r="G1378" t="s">
        <v>5006</v>
      </c>
      <c r="H1378" t="s">
        <v>5535</v>
      </c>
      <c r="I1378" s="1">
        <v>235</v>
      </c>
      <c r="J1378" s="1">
        <v>5492.83</v>
      </c>
    </row>
    <row r="1379" spans="1:10">
      <c r="A1379" t="s">
        <v>18</v>
      </c>
      <c r="B1379" t="s">
        <v>30</v>
      </c>
      <c r="C1379" t="s">
        <v>1416</v>
      </c>
      <c r="D1379" t="s">
        <v>20</v>
      </c>
      <c r="E1379" t="s">
        <v>2609</v>
      </c>
      <c r="F1379" t="s">
        <v>5028</v>
      </c>
      <c r="G1379" t="s">
        <v>5003</v>
      </c>
      <c r="H1379" t="s">
        <v>5535</v>
      </c>
      <c r="I1379" s="1">
        <v>104</v>
      </c>
      <c r="J1379" s="1">
        <v>5487.54</v>
      </c>
    </row>
    <row r="1380" spans="1:10">
      <c r="A1380" t="s">
        <v>7</v>
      </c>
      <c r="B1380" t="s">
        <v>30</v>
      </c>
      <c r="C1380" t="s">
        <v>2611</v>
      </c>
      <c r="D1380" t="s">
        <v>24</v>
      </c>
      <c r="E1380" t="s">
        <v>2612</v>
      </c>
      <c r="F1380" t="s">
        <v>4961</v>
      </c>
      <c r="G1380" t="s">
        <v>4962</v>
      </c>
      <c r="H1380" t="s">
        <v>5535</v>
      </c>
      <c r="I1380" s="1">
        <v>49</v>
      </c>
      <c r="J1380" s="1">
        <v>5486.08</v>
      </c>
    </row>
    <row r="1381" spans="1:10">
      <c r="A1381" t="s">
        <v>253</v>
      </c>
      <c r="B1381" t="s">
        <v>259</v>
      </c>
      <c r="C1381" t="s">
        <v>428</v>
      </c>
      <c r="D1381" t="s">
        <v>255</v>
      </c>
      <c r="E1381" t="s">
        <v>2613</v>
      </c>
      <c r="F1381" t="s">
        <v>5033</v>
      </c>
      <c r="G1381" t="s">
        <v>5195</v>
      </c>
      <c r="H1381" t="s">
        <v>5535</v>
      </c>
      <c r="I1381" s="1">
        <v>426</v>
      </c>
      <c r="J1381" s="1">
        <v>5482.08</v>
      </c>
    </row>
    <row r="1382" spans="1:10">
      <c r="A1382" t="s">
        <v>18</v>
      </c>
      <c r="B1382" t="s">
        <v>11</v>
      </c>
      <c r="C1382" t="s">
        <v>555</v>
      </c>
      <c r="D1382" t="s">
        <v>95</v>
      </c>
      <c r="E1382" t="s">
        <v>2614</v>
      </c>
      <c r="F1382" t="s">
        <v>4992</v>
      </c>
      <c r="G1382" t="s">
        <v>4977</v>
      </c>
      <c r="H1382" t="s">
        <v>5535</v>
      </c>
      <c r="I1382" s="1">
        <v>84</v>
      </c>
      <c r="J1382" s="1">
        <v>5478.88</v>
      </c>
    </row>
    <row r="1383" spans="1:10">
      <c r="A1383" t="s">
        <v>18</v>
      </c>
      <c r="B1383" t="s">
        <v>11</v>
      </c>
      <c r="C1383" t="s">
        <v>12</v>
      </c>
      <c r="D1383" t="s">
        <v>95</v>
      </c>
      <c r="E1383" t="s">
        <v>2616</v>
      </c>
      <c r="F1383" t="s">
        <v>4992</v>
      </c>
      <c r="G1383" t="s">
        <v>4990</v>
      </c>
      <c r="H1383" t="s">
        <v>5535</v>
      </c>
      <c r="I1383" s="1">
        <v>116</v>
      </c>
      <c r="J1383" s="1">
        <v>5459.09</v>
      </c>
    </row>
    <row r="1384" spans="1:10">
      <c r="A1384" t="s">
        <v>7</v>
      </c>
      <c r="B1384" t="s">
        <v>14</v>
      </c>
      <c r="C1384" t="s">
        <v>2617</v>
      </c>
      <c r="D1384" t="s">
        <v>31</v>
      </c>
      <c r="E1384" t="s">
        <v>2618</v>
      </c>
      <c r="F1384" t="s">
        <v>5344</v>
      </c>
      <c r="G1384" t="s">
        <v>4962</v>
      </c>
      <c r="H1384" t="s">
        <v>5535</v>
      </c>
      <c r="I1384" s="1">
        <v>30</v>
      </c>
      <c r="J1384" s="1">
        <v>5447.61</v>
      </c>
    </row>
    <row r="1385" spans="1:10">
      <c r="A1385" t="s">
        <v>253</v>
      </c>
      <c r="B1385" t="s">
        <v>259</v>
      </c>
      <c r="C1385" t="s">
        <v>1680</v>
      </c>
      <c r="D1385" t="s">
        <v>255</v>
      </c>
      <c r="E1385" t="s">
        <v>2619</v>
      </c>
      <c r="F1385" t="s">
        <v>5044</v>
      </c>
      <c r="G1385" t="s">
        <v>5345</v>
      </c>
      <c r="H1385" t="s">
        <v>5535</v>
      </c>
      <c r="I1385" s="1">
        <v>109</v>
      </c>
      <c r="J1385" s="1">
        <v>5446.1</v>
      </c>
    </row>
    <row r="1386" spans="1:10">
      <c r="A1386" t="s">
        <v>26</v>
      </c>
      <c r="B1386" t="s">
        <v>612</v>
      </c>
      <c r="C1386" t="s">
        <v>2064</v>
      </c>
      <c r="D1386" t="s">
        <v>78</v>
      </c>
      <c r="E1386" t="s">
        <v>2620</v>
      </c>
      <c r="F1386" t="s">
        <v>5346</v>
      </c>
      <c r="G1386" t="s">
        <v>5217</v>
      </c>
      <c r="H1386" t="s">
        <v>5535</v>
      </c>
      <c r="I1386" s="1">
        <v>154</v>
      </c>
      <c r="J1386" s="1">
        <v>5441.41</v>
      </c>
    </row>
    <row r="1387" spans="1:10">
      <c r="A1387" t="s">
        <v>54</v>
      </c>
      <c r="B1387" t="s">
        <v>29</v>
      </c>
      <c r="C1387" t="s">
        <v>2280</v>
      </c>
      <c r="D1387" t="s">
        <v>56</v>
      </c>
      <c r="E1387" t="s">
        <v>2621</v>
      </c>
      <c r="F1387" t="s">
        <v>4988</v>
      </c>
      <c r="G1387" t="s">
        <v>4967</v>
      </c>
      <c r="H1387" t="s">
        <v>5538</v>
      </c>
      <c r="I1387" s="1">
        <v>224</v>
      </c>
      <c r="J1387" s="1">
        <v>5436.48</v>
      </c>
    </row>
    <row r="1388" spans="1:10">
      <c r="A1388" t="s">
        <v>32</v>
      </c>
      <c r="B1388" t="s">
        <v>33</v>
      </c>
      <c r="C1388" t="s">
        <v>1656</v>
      </c>
      <c r="D1388" t="s">
        <v>34</v>
      </c>
      <c r="E1388" t="s">
        <v>2622</v>
      </c>
      <c r="F1388" t="s">
        <v>4973</v>
      </c>
      <c r="G1388" t="s">
        <v>4967</v>
      </c>
      <c r="H1388" t="s">
        <v>5535</v>
      </c>
      <c r="I1388" s="1">
        <v>204</v>
      </c>
      <c r="J1388" s="1">
        <v>5431.29</v>
      </c>
    </row>
    <row r="1389" spans="1:10">
      <c r="A1389" t="s">
        <v>18</v>
      </c>
      <c r="B1389" t="s">
        <v>30</v>
      </c>
      <c r="C1389" t="s">
        <v>2623</v>
      </c>
      <c r="D1389" t="s">
        <v>20</v>
      </c>
      <c r="E1389" t="s">
        <v>2624</v>
      </c>
      <c r="F1389" t="s">
        <v>4988</v>
      </c>
      <c r="G1389" t="s">
        <v>4967</v>
      </c>
      <c r="H1389" t="s">
        <v>5535</v>
      </c>
      <c r="I1389" s="1">
        <v>103</v>
      </c>
      <c r="J1389" s="1">
        <v>5418.39</v>
      </c>
    </row>
    <row r="1390" spans="1:10">
      <c r="A1390" t="s">
        <v>7</v>
      </c>
      <c r="B1390" t="s">
        <v>30</v>
      </c>
      <c r="C1390" t="s">
        <v>2625</v>
      </c>
      <c r="D1390" t="s">
        <v>111</v>
      </c>
      <c r="E1390" t="s">
        <v>2626</v>
      </c>
      <c r="F1390" t="s">
        <v>5347</v>
      </c>
      <c r="G1390" t="s">
        <v>4962</v>
      </c>
      <c r="H1390" t="s">
        <v>5535</v>
      </c>
      <c r="I1390" s="1">
        <v>27</v>
      </c>
      <c r="J1390" s="1">
        <v>5408.06</v>
      </c>
    </row>
    <row r="1391" spans="1:10">
      <c r="A1391" t="s">
        <v>32</v>
      </c>
      <c r="B1391" t="s">
        <v>108</v>
      </c>
      <c r="C1391" t="s">
        <v>1792</v>
      </c>
      <c r="D1391" t="s">
        <v>20</v>
      </c>
      <c r="E1391" t="s">
        <v>2627</v>
      </c>
      <c r="F1391" t="s">
        <v>4973</v>
      </c>
      <c r="G1391" t="s">
        <v>5015</v>
      </c>
      <c r="H1391" t="s">
        <v>5535</v>
      </c>
      <c r="I1391" s="1">
        <v>115</v>
      </c>
      <c r="J1391" s="1">
        <v>5403.68</v>
      </c>
    </row>
    <row r="1392" spans="1:10">
      <c r="A1392" t="s">
        <v>60</v>
      </c>
      <c r="B1392" t="s">
        <v>61</v>
      </c>
      <c r="C1392" t="s">
        <v>2628</v>
      </c>
      <c r="D1392" t="s">
        <v>20</v>
      </c>
      <c r="E1392" t="s">
        <v>2629</v>
      </c>
      <c r="F1392" t="s">
        <v>4979</v>
      </c>
      <c r="G1392" t="s">
        <v>5015</v>
      </c>
      <c r="H1392" t="s">
        <v>5541</v>
      </c>
      <c r="I1392" s="1">
        <v>175</v>
      </c>
      <c r="J1392" s="1">
        <v>5399.82</v>
      </c>
    </row>
    <row r="1393" spans="1:10">
      <c r="A1393" t="s">
        <v>26</v>
      </c>
      <c r="B1393" t="s">
        <v>72</v>
      </c>
      <c r="C1393" t="s">
        <v>1007</v>
      </c>
      <c r="D1393" t="s">
        <v>79</v>
      </c>
      <c r="E1393" t="s">
        <v>2630</v>
      </c>
      <c r="F1393" t="s">
        <v>5048</v>
      </c>
      <c r="G1393" t="s">
        <v>4990</v>
      </c>
      <c r="H1393" t="s">
        <v>5535</v>
      </c>
      <c r="I1393" s="1">
        <v>376</v>
      </c>
      <c r="J1393" s="1">
        <v>5392.23</v>
      </c>
    </row>
    <row r="1394" spans="1:10">
      <c r="A1394" t="s">
        <v>18</v>
      </c>
      <c r="B1394" t="s">
        <v>29</v>
      </c>
      <c r="C1394" t="s">
        <v>1166</v>
      </c>
      <c r="D1394" t="s">
        <v>35</v>
      </c>
      <c r="E1394" t="s">
        <v>2631</v>
      </c>
      <c r="F1394" t="s">
        <v>4988</v>
      </c>
      <c r="G1394" t="s">
        <v>5006</v>
      </c>
      <c r="H1394" t="s">
        <v>5535</v>
      </c>
      <c r="I1394" s="1">
        <v>110</v>
      </c>
      <c r="J1394" s="1">
        <v>5390.53</v>
      </c>
    </row>
    <row r="1395" spans="1:10">
      <c r="A1395" t="s">
        <v>26</v>
      </c>
      <c r="B1395" t="s">
        <v>72</v>
      </c>
      <c r="C1395" t="s">
        <v>2225</v>
      </c>
      <c r="D1395" t="s">
        <v>78</v>
      </c>
      <c r="E1395" t="s">
        <v>2632</v>
      </c>
      <c r="F1395" t="s">
        <v>4974</v>
      </c>
      <c r="G1395" t="s">
        <v>5001</v>
      </c>
      <c r="H1395" t="s">
        <v>5535</v>
      </c>
      <c r="I1395" s="1">
        <v>416</v>
      </c>
      <c r="J1395" s="1">
        <v>5387.6</v>
      </c>
    </row>
    <row r="1396" spans="1:10">
      <c r="A1396" t="s">
        <v>18</v>
      </c>
      <c r="B1396" t="s">
        <v>30</v>
      </c>
      <c r="C1396" t="s">
        <v>120</v>
      </c>
      <c r="D1396" t="s">
        <v>20</v>
      </c>
      <c r="E1396" t="s">
        <v>2633</v>
      </c>
      <c r="F1396" t="s">
        <v>5065</v>
      </c>
      <c r="G1396" t="s">
        <v>5003</v>
      </c>
      <c r="H1396" t="s">
        <v>5535</v>
      </c>
      <c r="I1396" s="1">
        <v>108</v>
      </c>
      <c r="J1396" s="1">
        <v>5387.25</v>
      </c>
    </row>
    <row r="1397" spans="1:10">
      <c r="A1397" t="s">
        <v>54</v>
      </c>
      <c r="B1397" t="s">
        <v>29</v>
      </c>
      <c r="C1397" t="s">
        <v>55</v>
      </c>
      <c r="D1397" t="s">
        <v>56</v>
      </c>
      <c r="E1397" t="s">
        <v>2634</v>
      </c>
      <c r="F1397" t="s">
        <v>4980</v>
      </c>
      <c r="G1397" t="s">
        <v>5006</v>
      </c>
      <c r="H1397" t="s">
        <v>5535</v>
      </c>
      <c r="I1397" s="1">
        <v>345</v>
      </c>
      <c r="J1397" s="1">
        <v>5382.18</v>
      </c>
    </row>
    <row r="1398" spans="1:10">
      <c r="A1398" t="s">
        <v>18</v>
      </c>
      <c r="B1398" t="s">
        <v>29</v>
      </c>
      <c r="C1398" t="s">
        <v>911</v>
      </c>
      <c r="D1398" t="s">
        <v>20</v>
      </c>
      <c r="E1398" t="s">
        <v>2635</v>
      </c>
      <c r="F1398" t="s">
        <v>4999</v>
      </c>
      <c r="G1398" t="s">
        <v>5014</v>
      </c>
      <c r="H1398" t="s">
        <v>5535</v>
      </c>
      <c r="I1398" s="1">
        <v>170</v>
      </c>
      <c r="J1398" s="1">
        <v>5377.69</v>
      </c>
    </row>
    <row r="1399" spans="1:10">
      <c r="A1399" t="s">
        <v>32</v>
      </c>
      <c r="B1399" t="s">
        <v>30</v>
      </c>
      <c r="C1399" t="s">
        <v>630</v>
      </c>
      <c r="D1399" t="s">
        <v>34</v>
      </c>
      <c r="E1399" t="s">
        <v>2636</v>
      </c>
      <c r="F1399" t="s">
        <v>4973</v>
      </c>
      <c r="G1399" t="s">
        <v>5003</v>
      </c>
      <c r="H1399" t="s">
        <v>5535</v>
      </c>
      <c r="I1399" s="1">
        <v>186</v>
      </c>
      <c r="J1399" s="1">
        <v>5376.88</v>
      </c>
    </row>
    <row r="1400" spans="1:10">
      <c r="A1400" t="s">
        <v>7</v>
      </c>
      <c r="B1400" t="s">
        <v>11</v>
      </c>
      <c r="C1400" t="s">
        <v>1455</v>
      </c>
      <c r="D1400" t="s">
        <v>51</v>
      </c>
      <c r="E1400" t="s">
        <v>2637</v>
      </c>
      <c r="F1400" t="s">
        <v>4997</v>
      </c>
      <c r="G1400" t="s">
        <v>4972</v>
      </c>
      <c r="H1400" t="s">
        <v>5535</v>
      </c>
      <c r="I1400" s="1">
        <v>61</v>
      </c>
      <c r="J1400" s="1">
        <v>5359.17</v>
      </c>
    </row>
    <row r="1401" spans="1:10">
      <c r="A1401" t="s">
        <v>18</v>
      </c>
      <c r="B1401" t="s">
        <v>19</v>
      </c>
      <c r="C1401" t="s">
        <v>1180</v>
      </c>
      <c r="D1401" t="s">
        <v>95</v>
      </c>
      <c r="E1401" t="s">
        <v>2638</v>
      </c>
      <c r="F1401" t="s">
        <v>4961</v>
      </c>
      <c r="G1401" t="s">
        <v>4990</v>
      </c>
      <c r="H1401" t="s">
        <v>5535</v>
      </c>
      <c r="I1401" s="1">
        <v>323</v>
      </c>
      <c r="J1401" s="1">
        <v>5358.9</v>
      </c>
    </row>
    <row r="1402" spans="1:10">
      <c r="A1402" t="s">
        <v>18</v>
      </c>
      <c r="B1402" t="s">
        <v>29</v>
      </c>
      <c r="C1402" t="s">
        <v>1055</v>
      </c>
      <c r="D1402" t="s">
        <v>20</v>
      </c>
      <c r="E1402" t="s">
        <v>2639</v>
      </c>
      <c r="F1402" t="s">
        <v>4981</v>
      </c>
      <c r="G1402" t="s">
        <v>4967</v>
      </c>
      <c r="H1402" t="s">
        <v>5535</v>
      </c>
      <c r="I1402" s="1">
        <v>98</v>
      </c>
      <c r="J1402" s="1">
        <v>5355.47</v>
      </c>
    </row>
    <row r="1403" spans="1:10">
      <c r="A1403" t="s">
        <v>32</v>
      </c>
      <c r="B1403" t="s">
        <v>33</v>
      </c>
      <c r="C1403" t="s">
        <v>1652</v>
      </c>
      <c r="D1403" t="s">
        <v>20</v>
      </c>
      <c r="E1403" t="s">
        <v>2640</v>
      </c>
      <c r="F1403" t="s">
        <v>4973</v>
      </c>
      <c r="G1403" t="s">
        <v>5015</v>
      </c>
      <c r="H1403" t="s">
        <v>5535</v>
      </c>
      <c r="I1403" s="1">
        <v>184</v>
      </c>
      <c r="J1403" s="1">
        <v>5349.13</v>
      </c>
    </row>
    <row r="1404" spans="1:10">
      <c r="A1404" t="s">
        <v>7</v>
      </c>
      <c r="B1404" t="s">
        <v>30</v>
      </c>
      <c r="C1404" t="s">
        <v>549</v>
      </c>
      <c r="D1404" t="s">
        <v>37</v>
      </c>
      <c r="E1404" t="s">
        <v>2641</v>
      </c>
      <c r="F1404" t="s">
        <v>4969</v>
      </c>
      <c r="G1404" t="s">
        <v>4962</v>
      </c>
      <c r="H1404" t="s">
        <v>5535</v>
      </c>
      <c r="I1404" s="1">
        <v>40</v>
      </c>
      <c r="J1404" s="1">
        <v>5347.1</v>
      </c>
    </row>
    <row r="1405" spans="1:10">
      <c r="A1405" t="s">
        <v>10</v>
      </c>
      <c r="B1405" t="s">
        <v>30</v>
      </c>
      <c r="C1405" t="s">
        <v>159</v>
      </c>
      <c r="D1405" t="s">
        <v>13</v>
      </c>
      <c r="E1405" t="s">
        <v>2642</v>
      </c>
      <c r="F1405" t="s">
        <v>4988</v>
      </c>
      <c r="G1405" t="s">
        <v>5300</v>
      </c>
      <c r="H1405" t="s">
        <v>5535</v>
      </c>
      <c r="I1405" s="1">
        <v>267</v>
      </c>
      <c r="J1405" s="1">
        <v>5336.67</v>
      </c>
    </row>
    <row r="1406" spans="1:10">
      <c r="A1406" t="s">
        <v>26</v>
      </c>
      <c r="B1406" t="s">
        <v>27</v>
      </c>
      <c r="C1406" t="s">
        <v>1296</v>
      </c>
      <c r="D1406" t="s">
        <v>58</v>
      </c>
      <c r="E1406" t="s">
        <v>2643</v>
      </c>
      <c r="F1406" t="s">
        <v>4963</v>
      </c>
      <c r="G1406" t="s">
        <v>4967</v>
      </c>
      <c r="H1406" t="s">
        <v>5537</v>
      </c>
      <c r="I1406" s="1">
        <v>121</v>
      </c>
      <c r="J1406" s="1">
        <v>5333.54</v>
      </c>
    </row>
    <row r="1407" spans="1:10">
      <c r="A1407" t="s">
        <v>60</v>
      </c>
      <c r="B1407" t="s">
        <v>72</v>
      </c>
      <c r="C1407" t="s">
        <v>1371</v>
      </c>
      <c r="D1407" t="s">
        <v>20</v>
      </c>
      <c r="E1407" t="s">
        <v>2644</v>
      </c>
      <c r="F1407" t="s">
        <v>5004</v>
      </c>
      <c r="G1407" t="s">
        <v>5015</v>
      </c>
      <c r="H1407" t="s">
        <v>5535</v>
      </c>
      <c r="I1407" s="1">
        <v>176</v>
      </c>
      <c r="J1407" s="1">
        <v>5331.65</v>
      </c>
    </row>
    <row r="1408" spans="1:10">
      <c r="A1408" t="s">
        <v>132</v>
      </c>
      <c r="B1408" t="s">
        <v>11</v>
      </c>
      <c r="C1408" t="s">
        <v>2645</v>
      </c>
      <c r="D1408" t="s">
        <v>234</v>
      </c>
      <c r="E1408" t="s">
        <v>2646</v>
      </c>
      <c r="F1408" t="s">
        <v>4973</v>
      </c>
      <c r="G1408" t="s">
        <v>4962</v>
      </c>
      <c r="H1408" t="s">
        <v>5535</v>
      </c>
      <c r="I1408" s="1">
        <v>76</v>
      </c>
      <c r="J1408" s="1">
        <v>5331.12</v>
      </c>
    </row>
    <row r="1409" spans="1:10">
      <c r="A1409" t="s">
        <v>26</v>
      </c>
      <c r="B1409" t="s">
        <v>71</v>
      </c>
      <c r="C1409" t="s">
        <v>1612</v>
      </c>
      <c r="D1409" t="s">
        <v>35</v>
      </c>
      <c r="E1409" t="s">
        <v>2647</v>
      </c>
      <c r="F1409" t="s">
        <v>4979</v>
      </c>
      <c r="G1409" t="s">
        <v>4990</v>
      </c>
      <c r="H1409" t="s">
        <v>5535</v>
      </c>
      <c r="I1409" s="1">
        <v>129</v>
      </c>
      <c r="J1409" s="1">
        <v>5329.66</v>
      </c>
    </row>
    <row r="1410" spans="1:10">
      <c r="A1410" t="s">
        <v>7</v>
      </c>
      <c r="B1410" t="s">
        <v>30</v>
      </c>
      <c r="C1410" t="s">
        <v>534</v>
      </c>
      <c r="D1410" t="s">
        <v>31</v>
      </c>
      <c r="E1410" t="s">
        <v>2648</v>
      </c>
      <c r="F1410" t="s">
        <v>5007</v>
      </c>
      <c r="G1410" t="s">
        <v>4962</v>
      </c>
      <c r="H1410" t="s">
        <v>5535</v>
      </c>
      <c r="I1410" s="1">
        <v>34</v>
      </c>
      <c r="J1410" s="1">
        <v>5322.3</v>
      </c>
    </row>
    <row r="1411" spans="1:10">
      <c r="A1411" t="s">
        <v>54</v>
      </c>
      <c r="B1411" t="s">
        <v>29</v>
      </c>
      <c r="C1411" t="s">
        <v>2509</v>
      </c>
      <c r="D1411" t="s">
        <v>56</v>
      </c>
      <c r="E1411" t="s">
        <v>2649</v>
      </c>
      <c r="F1411" t="s">
        <v>4969</v>
      </c>
      <c r="G1411" t="s">
        <v>4972</v>
      </c>
      <c r="H1411" t="s">
        <v>5538</v>
      </c>
      <c r="I1411" s="1">
        <v>301</v>
      </c>
      <c r="J1411" s="1">
        <v>5321.48</v>
      </c>
    </row>
    <row r="1412" spans="1:10">
      <c r="A1412" t="s">
        <v>253</v>
      </c>
      <c r="B1412" t="s">
        <v>259</v>
      </c>
      <c r="C1412" t="s">
        <v>2144</v>
      </c>
      <c r="D1412" t="s">
        <v>255</v>
      </c>
      <c r="E1412" t="s">
        <v>2650</v>
      </c>
      <c r="F1412" t="s">
        <v>4979</v>
      </c>
      <c r="G1412" t="s">
        <v>5159</v>
      </c>
      <c r="H1412" t="s">
        <v>5535</v>
      </c>
      <c r="I1412" s="1">
        <v>168</v>
      </c>
      <c r="J1412" s="1">
        <v>5319.61</v>
      </c>
    </row>
    <row r="1413" spans="1:10">
      <c r="A1413" t="s">
        <v>26</v>
      </c>
      <c r="B1413" t="s">
        <v>30</v>
      </c>
      <c r="C1413" t="s">
        <v>102</v>
      </c>
      <c r="D1413" t="s">
        <v>20</v>
      </c>
      <c r="E1413" t="s">
        <v>2651</v>
      </c>
      <c r="F1413" t="s">
        <v>4979</v>
      </c>
      <c r="G1413" t="s">
        <v>5014</v>
      </c>
      <c r="H1413" t="s">
        <v>5535</v>
      </c>
      <c r="I1413" s="1">
        <v>140</v>
      </c>
      <c r="J1413" s="1">
        <v>5314.46</v>
      </c>
    </row>
    <row r="1414" spans="1:10">
      <c r="A1414" t="s">
        <v>18</v>
      </c>
      <c r="B1414" t="s">
        <v>30</v>
      </c>
      <c r="C1414" t="s">
        <v>341</v>
      </c>
      <c r="D1414" t="s">
        <v>20</v>
      </c>
      <c r="E1414" t="s">
        <v>2652</v>
      </c>
      <c r="F1414" t="s">
        <v>5038</v>
      </c>
      <c r="G1414" t="s">
        <v>4977</v>
      </c>
      <c r="H1414" t="s">
        <v>5535</v>
      </c>
      <c r="I1414" s="1">
        <v>83</v>
      </c>
      <c r="J1414" s="1">
        <v>5308.21</v>
      </c>
    </row>
    <row r="1415" spans="1:10">
      <c r="A1415" t="s">
        <v>26</v>
      </c>
      <c r="B1415" t="s">
        <v>38</v>
      </c>
      <c r="C1415" t="s">
        <v>264</v>
      </c>
      <c r="D1415" t="s">
        <v>58</v>
      </c>
      <c r="E1415" t="s">
        <v>2653</v>
      </c>
      <c r="F1415" t="s">
        <v>5039</v>
      </c>
      <c r="G1415" t="s">
        <v>5001</v>
      </c>
      <c r="H1415" t="s">
        <v>5541</v>
      </c>
      <c r="I1415" s="1">
        <v>246</v>
      </c>
      <c r="J1415" s="1">
        <v>5296.38</v>
      </c>
    </row>
    <row r="1416" spans="1:10">
      <c r="A1416" t="s">
        <v>18</v>
      </c>
      <c r="B1416" t="s">
        <v>61</v>
      </c>
      <c r="C1416" t="s">
        <v>1411</v>
      </c>
      <c r="D1416" t="s">
        <v>20</v>
      </c>
      <c r="E1416" t="s">
        <v>2654</v>
      </c>
      <c r="F1416" t="s">
        <v>4979</v>
      </c>
      <c r="G1416" t="s">
        <v>4967</v>
      </c>
      <c r="H1416" t="s">
        <v>5541</v>
      </c>
      <c r="I1416" s="1">
        <v>161</v>
      </c>
      <c r="J1416" s="1">
        <v>5293.89</v>
      </c>
    </row>
    <row r="1417" spans="1:10">
      <c r="A1417" t="s">
        <v>54</v>
      </c>
      <c r="B1417" t="s">
        <v>29</v>
      </c>
      <c r="C1417" t="s">
        <v>55</v>
      </c>
      <c r="D1417" t="s">
        <v>464</v>
      </c>
      <c r="E1417" t="s">
        <v>2655</v>
      </c>
      <c r="F1417" t="s">
        <v>5023</v>
      </c>
      <c r="G1417" t="s">
        <v>5111</v>
      </c>
      <c r="H1417" t="s">
        <v>5535</v>
      </c>
      <c r="I1417" s="1">
        <v>864</v>
      </c>
      <c r="J1417" s="1">
        <v>5290.51</v>
      </c>
    </row>
    <row r="1418" spans="1:10">
      <c r="A1418" t="s">
        <v>74</v>
      </c>
      <c r="B1418" t="s">
        <v>11</v>
      </c>
      <c r="C1418" t="s">
        <v>1345</v>
      </c>
      <c r="D1418" t="s">
        <v>75</v>
      </c>
      <c r="E1418" t="s">
        <v>2656</v>
      </c>
      <c r="F1418" t="s">
        <v>5013</v>
      </c>
      <c r="G1418" t="s">
        <v>4994</v>
      </c>
      <c r="H1418" t="s">
        <v>5535</v>
      </c>
      <c r="I1418" s="1">
        <v>202</v>
      </c>
      <c r="J1418" s="1">
        <v>5281.13</v>
      </c>
    </row>
    <row r="1419" spans="1:10">
      <c r="A1419" t="s">
        <v>253</v>
      </c>
      <c r="B1419" t="s">
        <v>259</v>
      </c>
      <c r="C1419" t="s">
        <v>428</v>
      </c>
      <c r="D1419" t="s">
        <v>255</v>
      </c>
      <c r="E1419" t="s">
        <v>2657</v>
      </c>
      <c r="F1419" t="s">
        <v>4979</v>
      </c>
      <c r="G1419" t="s">
        <v>5232</v>
      </c>
      <c r="H1419" t="s">
        <v>5535</v>
      </c>
      <c r="I1419" s="1">
        <v>343</v>
      </c>
      <c r="J1419" s="1">
        <v>5262.58</v>
      </c>
    </row>
    <row r="1420" spans="1:10">
      <c r="A1420" t="s">
        <v>39</v>
      </c>
      <c r="B1420" t="s">
        <v>11</v>
      </c>
      <c r="C1420" t="s">
        <v>2658</v>
      </c>
      <c r="D1420" t="s">
        <v>156</v>
      </c>
      <c r="E1420" t="s">
        <v>2659</v>
      </c>
      <c r="F1420" t="s">
        <v>5038</v>
      </c>
      <c r="G1420" t="s">
        <v>4962</v>
      </c>
      <c r="H1420" t="s">
        <v>5535</v>
      </c>
      <c r="I1420" s="1">
        <v>94</v>
      </c>
      <c r="J1420" s="1">
        <v>5260.15</v>
      </c>
    </row>
    <row r="1421" spans="1:10">
      <c r="A1421" t="s">
        <v>18</v>
      </c>
      <c r="B1421" t="s">
        <v>30</v>
      </c>
      <c r="C1421" t="s">
        <v>593</v>
      </c>
      <c r="D1421" t="s">
        <v>20</v>
      </c>
      <c r="E1421" t="s">
        <v>2660</v>
      </c>
      <c r="F1421" t="s">
        <v>4973</v>
      </c>
      <c r="G1421" t="s">
        <v>5003</v>
      </c>
      <c r="H1421" t="s">
        <v>5535</v>
      </c>
      <c r="I1421" s="1">
        <v>72</v>
      </c>
      <c r="J1421" s="1">
        <v>5259.29</v>
      </c>
    </row>
    <row r="1422" spans="1:10">
      <c r="A1422" t="s">
        <v>39</v>
      </c>
      <c r="B1422" t="s">
        <v>30</v>
      </c>
      <c r="C1422" t="s">
        <v>2661</v>
      </c>
      <c r="D1422" t="s">
        <v>156</v>
      </c>
      <c r="E1422" t="s">
        <v>2662</v>
      </c>
      <c r="F1422" t="s">
        <v>4970</v>
      </c>
      <c r="G1422" t="s">
        <v>4962</v>
      </c>
      <c r="H1422" t="s">
        <v>5535</v>
      </c>
      <c r="I1422" s="1">
        <v>136</v>
      </c>
      <c r="J1422" s="1">
        <v>5254.33</v>
      </c>
    </row>
    <row r="1423" spans="1:10">
      <c r="A1423" t="s">
        <v>26</v>
      </c>
      <c r="B1423" t="s">
        <v>108</v>
      </c>
      <c r="C1423" t="s">
        <v>2663</v>
      </c>
      <c r="D1423" t="s">
        <v>20</v>
      </c>
      <c r="E1423" t="s">
        <v>2664</v>
      </c>
      <c r="F1423" t="s">
        <v>4963</v>
      </c>
      <c r="G1423" t="s">
        <v>4967</v>
      </c>
      <c r="H1423" t="s">
        <v>5535</v>
      </c>
      <c r="I1423" s="1">
        <v>110</v>
      </c>
      <c r="J1423" s="1">
        <v>5246.14</v>
      </c>
    </row>
    <row r="1424" spans="1:10">
      <c r="A1424" t="s">
        <v>18</v>
      </c>
      <c r="B1424" t="s">
        <v>11</v>
      </c>
      <c r="C1424" t="s">
        <v>1837</v>
      </c>
      <c r="D1424" t="s">
        <v>20</v>
      </c>
      <c r="E1424" t="s">
        <v>2665</v>
      </c>
      <c r="F1424" t="s">
        <v>4981</v>
      </c>
      <c r="G1424" t="s">
        <v>4977</v>
      </c>
      <c r="H1424" t="s">
        <v>5535</v>
      </c>
      <c r="I1424" s="1">
        <v>87</v>
      </c>
      <c r="J1424" s="1">
        <v>5232.8100000000004</v>
      </c>
    </row>
    <row r="1425" spans="1:10">
      <c r="A1425" t="s">
        <v>60</v>
      </c>
      <c r="B1425" t="s">
        <v>72</v>
      </c>
      <c r="C1425" t="s">
        <v>2666</v>
      </c>
      <c r="D1425" t="s">
        <v>20</v>
      </c>
      <c r="E1425" t="s">
        <v>2667</v>
      </c>
      <c r="F1425" t="s">
        <v>4981</v>
      </c>
      <c r="G1425" t="s">
        <v>5015</v>
      </c>
      <c r="H1425" t="s">
        <v>5535</v>
      </c>
      <c r="I1425" s="1">
        <v>231</v>
      </c>
      <c r="J1425" s="1">
        <v>5232.3</v>
      </c>
    </row>
    <row r="1426" spans="1:10">
      <c r="A1426" t="s">
        <v>54</v>
      </c>
      <c r="B1426" t="s">
        <v>281</v>
      </c>
      <c r="C1426" t="s">
        <v>1365</v>
      </c>
      <c r="D1426" t="s">
        <v>56</v>
      </c>
      <c r="E1426" t="s">
        <v>2668</v>
      </c>
      <c r="F1426" t="s">
        <v>4981</v>
      </c>
      <c r="G1426" t="s">
        <v>4972</v>
      </c>
      <c r="H1426" t="s">
        <v>5535</v>
      </c>
      <c r="I1426" s="1">
        <v>177</v>
      </c>
      <c r="J1426" s="1">
        <v>5221.4399999999996</v>
      </c>
    </row>
    <row r="1427" spans="1:10">
      <c r="A1427" t="s">
        <v>132</v>
      </c>
      <c r="B1427" t="s">
        <v>116</v>
      </c>
      <c r="C1427" t="s">
        <v>2669</v>
      </c>
      <c r="D1427" t="s">
        <v>234</v>
      </c>
      <c r="E1427" t="s">
        <v>2670</v>
      </c>
      <c r="F1427" t="s">
        <v>4973</v>
      </c>
      <c r="G1427" t="s">
        <v>4962</v>
      </c>
      <c r="H1427" t="s">
        <v>5535</v>
      </c>
      <c r="I1427" s="1">
        <v>117</v>
      </c>
      <c r="J1427" s="1">
        <v>5212.04</v>
      </c>
    </row>
    <row r="1428" spans="1:10">
      <c r="A1428" t="s">
        <v>39</v>
      </c>
      <c r="B1428" t="s">
        <v>30</v>
      </c>
      <c r="C1428" t="s">
        <v>2671</v>
      </c>
      <c r="D1428" t="s">
        <v>349</v>
      </c>
      <c r="E1428" t="s">
        <v>2672</v>
      </c>
      <c r="F1428" t="s">
        <v>5349</v>
      </c>
      <c r="G1428" t="s">
        <v>4962</v>
      </c>
      <c r="H1428" t="s">
        <v>5535</v>
      </c>
      <c r="I1428" s="1">
        <v>320</v>
      </c>
      <c r="J1428" s="1">
        <v>5204.93</v>
      </c>
    </row>
    <row r="1429" spans="1:10">
      <c r="A1429" t="s">
        <v>18</v>
      </c>
      <c r="B1429" t="s">
        <v>192</v>
      </c>
      <c r="C1429" t="s">
        <v>2501</v>
      </c>
      <c r="D1429" t="s">
        <v>295</v>
      </c>
      <c r="E1429" t="s">
        <v>2673</v>
      </c>
      <c r="F1429" t="s">
        <v>4997</v>
      </c>
      <c r="G1429" t="s">
        <v>4998</v>
      </c>
      <c r="H1429" t="s">
        <v>5537</v>
      </c>
      <c r="I1429" s="1">
        <v>107</v>
      </c>
      <c r="J1429" s="1">
        <v>5197.76</v>
      </c>
    </row>
    <row r="1430" spans="1:10">
      <c r="A1430" t="s">
        <v>18</v>
      </c>
      <c r="B1430" t="s">
        <v>61</v>
      </c>
      <c r="C1430" t="s">
        <v>1712</v>
      </c>
      <c r="D1430" t="s">
        <v>35</v>
      </c>
      <c r="E1430" t="s">
        <v>2674</v>
      </c>
      <c r="F1430" t="s">
        <v>4989</v>
      </c>
      <c r="G1430" t="s">
        <v>4967</v>
      </c>
      <c r="H1430" t="s">
        <v>5541</v>
      </c>
      <c r="I1430" s="1">
        <v>232</v>
      </c>
      <c r="J1430" s="1">
        <v>5186.99</v>
      </c>
    </row>
    <row r="1431" spans="1:10">
      <c r="A1431" t="s">
        <v>10</v>
      </c>
      <c r="B1431" t="s">
        <v>336</v>
      </c>
      <c r="C1431" t="s">
        <v>1260</v>
      </c>
      <c r="D1431" t="s">
        <v>13</v>
      </c>
      <c r="E1431" t="s">
        <v>2675</v>
      </c>
      <c r="F1431" t="s">
        <v>4979</v>
      </c>
      <c r="G1431" t="s">
        <v>5244</v>
      </c>
      <c r="H1431" t="s">
        <v>5535</v>
      </c>
      <c r="I1431" s="1">
        <v>145</v>
      </c>
      <c r="J1431" s="1">
        <v>5186.68</v>
      </c>
    </row>
    <row r="1432" spans="1:10">
      <c r="A1432" t="s">
        <v>60</v>
      </c>
      <c r="B1432" t="s">
        <v>72</v>
      </c>
      <c r="C1432" t="s">
        <v>1171</v>
      </c>
      <c r="D1432" t="s">
        <v>20</v>
      </c>
      <c r="E1432" t="s">
        <v>2676</v>
      </c>
      <c r="F1432" t="s">
        <v>4976</v>
      </c>
      <c r="G1432" t="s">
        <v>5015</v>
      </c>
      <c r="H1432" t="s">
        <v>5535</v>
      </c>
      <c r="I1432" s="1">
        <v>196</v>
      </c>
      <c r="J1432" s="1">
        <v>5184.33</v>
      </c>
    </row>
    <row r="1433" spans="1:10">
      <c r="A1433" t="s">
        <v>132</v>
      </c>
      <c r="B1433" t="s">
        <v>11</v>
      </c>
      <c r="C1433" t="s">
        <v>2677</v>
      </c>
      <c r="D1433" t="s">
        <v>234</v>
      </c>
      <c r="E1433" t="s">
        <v>2678</v>
      </c>
      <c r="F1433" t="s">
        <v>5350</v>
      </c>
      <c r="G1433" t="s">
        <v>4962</v>
      </c>
      <c r="H1433" t="s">
        <v>5535</v>
      </c>
      <c r="I1433" s="1">
        <v>102</v>
      </c>
      <c r="J1433" s="1">
        <v>5184.29</v>
      </c>
    </row>
    <row r="1434" spans="1:10">
      <c r="A1434" t="s">
        <v>253</v>
      </c>
      <c r="B1434" t="s">
        <v>259</v>
      </c>
      <c r="C1434" t="s">
        <v>428</v>
      </c>
      <c r="D1434" t="s">
        <v>255</v>
      </c>
      <c r="E1434" t="s">
        <v>2679</v>
      </c>
      <c r="F1434" t="s">
        <v>4979</v>
      </c>
      <c r="G1434" t="s">
        <v>5159</v>
      </c>
      <c r="H1434" t="s">
        <v>5535</v>
      </c>
      <c r="I1434" s="1">
        <v>427</v>
      </c>
      <c r="J1434" s="1">
        <v>5178.8</v>
      </c>
    </row>
    <row r="1435" spans="1:10">
      <c r="A1435" t="s">
        <v>26</v>
      </c>
      <c r="B1435" t="s">
        <v>612</v>
      </c>
      <c r="C1435" t="s">
        <v>1735</v>
      </c>
      <c r="D1435" t="s">
        <v>79</v>
      </c>
      <c r="E1435" t="s">
        <v>2680</v>
      </c>
      <c r="F1435" t="s">
        <v>4963</v>
      </c>
      <c r="G1435" t="s">
        <v>4990</v>
      </c>
      <c r="H1435" t="s">
        <v>5535</v>
      </c>
      <c r="I1435" s="1">
        <v>99</v>
      </c>
      <c r="J1435" s="1">
        <v>5173.95</v>
      </c>
    </row>
    <row r="1436" spans="1:10">
      <c r="A1436" t="s">
        <v>26</v>
      </c>
      <c r="B1436" t="s">
        <v>71</v>
      </c>
      <c r="C1436" t="s">
        <v>376</v>
      </c>
      <c r="D1436" t="s">
        <v>58</v>
      </c>
      <c r="E1436" t="s">
        <v>2681</v>
      </c>
      <c r="F1436" t="s">
        <v>5208</v>
      </c>
      <c r="G1436" t="s">
        <v>5014</v>
      </c>
      <c r="H1436" t="s">
        <v>5535</v>
      </c>
      <c r="I1436" s="1">
        <v>101</v>
      </c>
      <c r="J1436" s="1">
        <v>5165.95</v>
      </c>
    </row>
    <row r="1437" spans="1:10">
      <c r="A1437" t="s">
        <v>60</v>
      </c>
      <c r="B1437" t="s">
        <v>72</v>
      </c>
      <c r="C1437" t="s">
        <v>1122</v>
      </c>
      <c r="D1437" t="s">
        <v>20</v>
      </c>
      <c r="E1437" t="s">
        <v>2682</v>
      </c>
      <c r="F1437" t="s">
        <v>4976</v>
      </c>
      <c r="G1437" t="s">
        <v>4977</v>
      </c>
      <c r="H1437" t="s">
        <v>5535</v>
      </c>
      <c r="I1437" s="1">
        <v>135</v>
      </c>
      <c r="J1437" s="1">
        <v>5164.38</v>
      </c>
    </row>
    <row r="1438" spans="1:10">
      <c r="A1438" t="s">
        <v>60</v>
      </c>
      <c r="B1438" t="s">
        <v>72</v>
      </c>
      <c r="C1438" t="s">
        <v>1933</v>
      </c>
      <c r="D1438" t="s">
        <v>20</v>
      </c>
      <c r="E1438" t="s">
        <v>2683</v>
      </c>
      <c r="F1438" t="s">
        <v>5048</v>
      </c>
      <c r="G1438" t="s">
        <v>4995</v>
      </c>
      <c r="H1438" t="s">
        <v>5535</v>
      </c>
      <c r="I1438" s="1">
        <v>169</v>
      </c>
      <c r="J1438" s="1">
        <v>5163.3500000000004</v>
      </c>
    </row>
    <row r="1439" spans="1:10">
      <c r="A1439" t="s">
        <v>10</v>
      </c>
      <c r="B1439" t="s">
        <v>30</v>
      </c>
      <c r="C1439" t="s">
        <v>2135</v>
      </c>
      <c r="D1439" t="s">
        <v>13</v>
      </c>
      <c r="E1439" t="s">
        <v>2684</v>
      </c>
      <c r="F1439" t="s">
        <v>4963</v>
      </c>
      <c r="G1439" t="s">
        <v>4964</v>
      </c>
      <c r="H1439" t="s">
        <v>5535</v>
      </c>
      <c r="I1439" s="1">
        <v>385</v>
      </c>
      <c r="J1439" s="1">
        <v>5154.58</v>
      </c>
    </row>
    <row r="1440" spans="1:10">
      <c r="A1440" t="s">
        <v>60</v>
      </c>
      <c r="B1440" t="s">
        <v>72</v>
      </c>
      <c r="C1440" t="s">
        <v>1292</v>
      </c>
      <c r="D1440" t="s">
        <v>20</v>
      </c>
      <c r="E1440" t="s">
        <v>2686</v>
      </c>
      <c r="F1440" t="s">
        <v>5058</v>
      </c>
      <c r="G1440" t="s">
        <v>5015</v>
      </c>
      <c r="H1440" t="s">
        <v>5535</v>
      </c>
      <c r="I1440" s="1">
        <v>171</v>
      </c>
      <c r="J1440" s="1">
        <v>5138.9799999999996</v>
      </c>
    </row>
    <row r="1441" spans="1:10">
      <c r="A1441" t="s">
        <v>74</v>
      </c>
      <c r="B1441" t="s">
        <v>29</v>
      </c>
      <c r="C1441" t="s">
        <v>542</v>
      </c>
      <c r="D1441" t="s">
        <v>75</v>
      </c>
      <c r="E1441" t="s">
        <v>2687</v>
      </c>
      <c r="F1441" t="s">
        <v>5065</v>
      </c>
      <c r="G1441" t="s">
        <v>4994</v>
      </c>
      <c r="H1441" t="s">
        <v>5535</v>
      </c>
      <c r="I1441" s="1">
        <v>273</v>
      </c>
      <c r="J1441" s="1">
        <v>5131.21</v>
      </c>
    </row>
    <row r="1442" spans="1:10">
      <c r="A1442" t="s">
        <v>10</v>
      </c>
      <c r="B1442" t="s">
        <v>30</v>
      </c>
      <c r="C1442" t="s">
        <v>64</v>
      </c>
      <c r="D1442" t="s">
        <v>13</v>
      </c>
      <c r="E1442" t="s">
        <v>2688</v>
      </c>
      <c r="F1442" t="s">
        <v>5008</v>
      </c>
      <c r="G1442" t="s">
        <v>4964</v>
      </c>
      <c r="H1442" t="s">
        <v>5535</v>
      </c>
      <c r="I1442" s="1">
        <v>260</v>
      </c>
      <c r="J1442" s="1">
        <v>5130.22</v>
      </c>
    </row>
    <row r="1443" spans="1:10">
      <c r="A1443" t="s">
        <v>132</v>
      </c>
      <c r="B1443" t="s">
        <v>11</v>
      </c>
      <c r="C1443" t="s">
        <v>2689</v>
      </c>
      <c r="D1443" t="s">
        <v>234</v>
      </c>
      <c r="E1443" t="s">
        <v>2690</v>
      </c>
      <c r="F1443" t="s">
        <v>5062</v>
      </c>
      <c r="G1443" t="s">
        <v>4962</v>
      </c>
      <c r="H1443" t="s">
        <v>5535</v>
      </c>
      <c r="I1443" s="1">
        <v>93</v>
      </c>
      <c r="J1443" s="1">
        <v>5124.78</v>
      </c>
    </row>
    <row r="1444" spans="1:10">
      <c r="A1444" t="s">
        <v>48</v>
      </c>
      <c r="B1444" t="s">
        <v>72</v>
      </c>
      <c r="C1444" t="s">
        <v>2691</v>
      </c>
      <c r="D1444" t="s">
        <v>65</v>
      </c>
      <c r="E1444" t="s">
        <v>2692</v>
      </c>
      <c r="F1444" t="s">
        <v>4981</v>
      </c>
      <c r="G1444" t="s">
        <v>4962</v>
      </c>
      <c r="H1444" t="s">
        <v>5535</v>
      </c>
      <c r="I1444" s="1">
        <v>185</v>
      </c>
      <c r="J1444" s="1">
        <v>5122.43</v>
      </c>
    </row>
    <row r="1445" spans="1:10">
      <c r="A1445" t="s">
        <v>18</v>
      </c>
      <c r="B1445" t="s">
        <v>814</v>
      </c>
      <c r="C1445" t="s">
        <v>1638</v>
      </c>
      <c r="D1445" t="s">
        <v>95</v>
      </c>
      <c r="E1445" t="s">
        <v>2693</v>
      </c>
      <c r="F1445" t="s">
        <v>5024</v>
      </c>
      <c r="G1445" t="s">
        <v>4977</v>
      </c>
      <c r="H1445" t="s">
        <v>5535</v>
      </c>
      <c r="I1445" s="1">
        <v>57</v>
      </c>
      <c r="J1445" s="1">
        <v>5122.1000000000004</v>
      </c>
    </row>
    <row r="1446" spans="1:10">
      <c r="A1446" t="s">
        <v>54</v>
      </c>
      <c r="B1446" t="s">
        <v>29</v>
      </c>
      <c r="C1446" t="s">
        <v>2509</v>
      </c>
      <c r="D1446" t="s">
        <v>56</v>
      </c>
      <c r="E1446" t="s">
        <v>2694</v>
      </c>
      <c r="F1446" t="s">
        <v>4963</v>
      </c>
      <c r="G1446" t="s">
        <v>4972</v>
      </c>
      <c r="H1446" t="s">
        <v>5538</v>
      </c>
      <c r="I1446" s="1">
        <v>290</v>
      </c>
      <c r="J1446" s="1">
        <v>5119</v>
      </c>
    </row>
    <row r="1447" spans="1:10">
      <c r="A1447" t="s">
        <v>26</v>
      </c>
      <c r="B1447" t="s">
        <v>27</v>
      </c>
      <c r="C1447" t="s">
        <v>1046</v>
      </c>
      <c r="D1447" t="s">
        <v>58</v>
      </c>
      <c r="E1447" t="s">
        <v>2695</v>
      </c>
      <c r="F1447" t="s">
        <v>4996</v>
      </c>
      <c r="G1447" t="s">
        <v>4967</v>
      </c>
      <c r="H1447" t="s">
        <v>5541</v>
      </c>
      <c r="I1447" s="1">
        <v>61</v>
      </c>
      <c r="J1447" s="1">
        <v>5115.46</v>
      </c>
    </row>
    <row r="1448" spans="1:10">
      <c r="A1448" t="s">
        <v>7</v>
      </c>
      <c r="B1448" t="s">
        <v>8</v>
      </c>
      <c r="C1448" t="s">
        <v>2696</v>
      </c>
      <c r="D1448" t="s">
        <v>37</v>
      </c>
      <c r="E1448" t="s">
        <v>2697</v>
      </c>
      <c r="F1448" t="s">
        <v>5151</v>
      </c>
      <c r="G1448" t="s">
        <v>4962</v>
      </c>
      <c r="H1448" t="s">
        <v>5535</v>
      </c>
      <c r="I1448" s="1">
        <v>75</v>
      </c>
      <c r="J1448" s="1">
        <v>5115.28</v>
      </c>
    </row>
    <row r="1449" spans="1:10">
      <c r="A1449" t="s">
        <v>54</v>
      </c>
      <c r="B1449" t="s">
        <v>30</v>
      </c>
      <c r="C1449" t="s">
        <v>1862</v>
      </c>
      <c r="D1449" t="s">
        <v>56</v>
      </c>
      <c r="E1449" t="s">
        <v>2698</v>
      </c>
      <c r="F1449" t="s">
        <v>5013</v>
      </c>
      <c r="G1449" t="s">
        <v>4972</v>
      </c>
      <c r="H1449" t="s">
        <v>5535</v>
      </c>
      <c r="I1449" s="1">
        <v>154</v>
      </c>
      <c r="J1449" s="1">
        <v>5108.24</v>
      </c>
    </row>
    <row r="1450" spans="1:10">
      <c r="A1450" t="s">
        <v>18</v>
      </c>
      <c r="B1450" t="s">
        <v>38</v>
      </c>
      <c r="C1450" t="s">
        <v>2699</v>
      </c>
      <c r="D1450" t="s">
        <v>35</v>
      </c>
      <c r="E1450" t="s">
        <v>2700</v>
      </c>
      <c r="F1450" t="s">
        <v>4988</v>
      </c>
      <c r="G1450" t="s">
        <v>4977</v>
      </c>
      <c r="H1450" t="s">
        <v>5535</v>
      </c>
      <c r="I1450" s="1">
        <v>150</v>
      </c>
      <c r="J1450" s="1">
        <v>5104.12</v>
      </c>
    </row>
    <row r="1451" spans="1:10">
      <c r="A1451" t="s">
        <v>18</v>
      </c>
      <c r="B1451" t="s">
        <v>30</v>
      </c>
      <c r="C1451" t="s">
        <v>2623</v>
      </c>
      <c r="D1451" t="s">
        <v>20</v>
      </c>
      <c r="E1451" t="s">
        <v>2701</v>
      </c>
      <c r="F1451" t="s">
        <v>4988</v>
      </c>
      <c r="G1451" t="s">
        <v>4972</v>
      </c>
      <c r="H1451" t="s">
        <v>5535</v>
      </c>
      <c r="I1451" s="1">
        <v>92</v>
      </c>
      <c r="J1451" s="1">
        <v>5098.24</v>
      </c>
    </row>
    <row r="1452" spans="1:10">
      <c r="A1452" t="s">
        <v>18</v>
      </c>
      <c r="B1452" t="s">
        <v>61</v>
      </c>
      <c r="C1452" t="s">
        <v>1712</v>
      </c>
      <c r="D1452" t="s">
        <v>35</v>
      </c>
      <c r="E1452" t="s">
        <v>2702</v>
      </c>
      <c r="F1452" t="s">
        <v>4989</v>
      </c>
      <c r="G1452" t="s">
        <v>4990</v>
      </c>
      <c r="H1452" t="s">
        <v>5541</v>
      </c>
      <c r="I1452" s="1">
        <v>242</v>
      </c>
      <c r="J1452" s="1">
        <v>5093.13</v>
      </c>
    </row>
    <row r="1453" spans="1:10">
      <c r="A1453" t="s">
        <v>39</v>
      </c>
      <c r="B1453" t="s">
        <v>30</v>
      </c>
      <c r="C1453" t="s">
        <v>2703</v>
      </c>
      <c r="D1453" t="s">
        <v>349</v>
      </c>
      <c r="E1453" t="s">
        <v>2704</v>
      </c>
      <c r="F1453" t="s">
        <v>4988</v>
      </c>
      <c r="G1453" t="s">
        <v>4962</v>
      </c>
      <c r="H1453" t="s">
        <v>5535</v>
      </c>
      <c r="I1453" s="1">
        <v>117</v>
      </c>
      <c r="J1453" s="1">
        <v>5090.99</v>
      </c>
    </row>
    <row r="1454" spans="1:10">
      <c r="A1454" t="s">
        <v>18</v>
      </c>
      <c r="B1454" t="s">
        <v>814</v>
      </c>
      <c r="C1454" t="s">
        <v>2705</v>
      </c>
      <c r="D1454" t="s">
        <v>95</v>
      </c>
      <c r="E1454" t="s">
        <v>2706</v>
      </c>
      <c r="F1454" t="s">
        <v>4969</v>
      </c>
      <c r="G1454" t="s">
        <v>4977</v>
      </c>
      <c r="H1454" t="s">
        <v>5537</v>
      </c>
      <c r="I1454" s="1">
        <v>56</v>
      </c>
      <c r="J1454" s="1">
        <v>5089.5</v>
      </c>
    </row>
    <row r="1455" spans="1:10">
      <c r="A1455" t="s">
        <v>26</v>
      </c>
      <c r="B1455" t="s">
        <v>108</v>
      </c>
      <c r="C1455" t="s">
        <v>1557</v>
      </c>
      <c r="D1455" t="s">
        <v>58</v>
      </c>
      <c r="E1455" t="s">
        <v>2707</v>
      </c>
      <c r="F1455" t="s">
        <v>4988</v>
      </c>
      <c r="G1455" t="s">
        <v>4972</v>
      </c>
      <c r="H1455" t="s">
        <v>5537</v>
      </c>
      <c r="I1455" s="1">
        <v>127</v>
      </c>
      <c r="J1455" s="1">
        <v>5087.08</v>
      </c>
    </row>
    <row r="1456" spans="1:10">
      <c r="A1456" t="s">
        <v>154</v>
      </c>
      <c r="B1456" t="s">
        <v>155</v>
      </c>
      <c r="C1456" t="s">
        <v>1403</v>
      </c>
      <c r="D1456" t="s">
        <v>95</v>
      </c>
      <c r="E1456" t="s">
        <v>2708</v>
      </c>
      <c r="F1456" t="s">
        <v>4988</v>
      </c>
      <c r="G1456" t="s">
        <v>4967</v>
      </c>
      <c r="H1456" t="s">
        <v>5535</v>
      </c>
      <c r="I1456" s="1">
        <v>79</v>
      </c>
      <c r="J1456" s="1">
        <v>5077.37</v>
      </c>
    </row>
    <row r="1457" spans="1:10">
      <c r="A1457" t="s">
        <v>10</v>
      </c>
      <c r="B1457" t="s">
        <v>30</v>
      </c>
      <c r="C1457" t="s">
        <v>995</v>
      </c>
      <c r="D1457" t="s">
        <v>13</v>
      </c>
      <c r="E1457" t="s">
        <v>2709</v>
      </c>
      <c r="F1457" t="s">
        <v>4979</v>
      </c>
      <c r="G1457" t="s">
        <v>5072</v>
      </c>
      <c r="H1457" t="s">
        <v>5535</v>
      </c>
      <c r="I1457" s="1">
        <v>205</v>
      </c>
      <c r="J1457" s="1">
        <v>5066.46</v>
      </c>
    </row>
    <row r="1458" spans="1:10">
      <c r="A1458" t="s">
        <v>10</v>
      </c>
      <c r="B1458" t="s">
        <v>336</v>
      </c>
      <c r="C1458" t="s">
        <v>941</v>
      </c>
      <c r="D1458" t="s">
        <v>13</v>
      </c>
      <c r="E1458" t="s">
        <v>2710</v>
      </c>
      <c r="F1458" t="s">
        <v>4979</v>
      </c>
      <c r="G1458" t="s">
        <v>5157</v>
      </c>
      <c r="H1458" t="s">
        <v>5535</v>
      </c>
      <c r="I1458" s="1">
        <v>232</v>
      </c>
      <c r="J1458" s="1">
        <v>5062.8999999999996</v>
      </c>
    </row>
    <row r="1459" spans="1:10">
      <c r="A1459" t="s">
        <v>54</v>
      </c>
      <c r="B1459" t="s">
        <v>612</v>
      </c>
      <c r="C1459" t="s">
        <v>2199</v>
      </c>
      <c r="D1459" t="s">
        <v>56</v>
      </c>
      <c r="E1459" t="s">
        <v>2711</v>
      </c>
      <c r="F1459" t="s">
        <v>4979</v>
      </c>
      <c r="G1459" t="s">
        <v>4967</v>
      </c>
      <c r="H1459" t="s">
        <v>5535</v>
      </c>
      <c r="I1459" s="1">
        <v>82</v>
      </c>
      <c r="J1459" s="1">
        <v>5061.6099999999997</v>
      </c>
    </row>
    <row r="1460" spans="1:10">
      <c r="A1460" t="s">
        <v>7</v>
      </c>
      <c r="B1460" t="s">
        <v>30</v>
      </c>
      <c r="C1460" t="s">
        <v>1048</v>
      </c>
      <c r="D1460" t="s">
        <v>24</v>
      </c>
      <c r="E1460" t="s">
        <v>2712</v>
      </c>
      <c r="F1460" t="s">
        <v>4970</v>
      </c>
      <c r="G1460" t="s">
        <v>4962</v>
      </c>
      <c r="H1460" t="s">
        <v>5535</v>
      </c>
      <c r="I1460" s="1">
        <v>55</v>
      </c>
      <c r="J1460" s="1">
        <v>5058.24</v>
      </c>
    </row>
    <row r="1461" spans="1:10">
      <c r="A1461" t="s">
        <v>253</v>
      </c>
      <c r="B1461" t="s">
        <v>259</v>
      </c>
      <c r="C1461" t="s">
        <v>428</v>
      </c>
      <c r="D1461" t="s">
        <v>255</v>
      </c>
      <c r="E1461" t="s">
        <v>2715</v>
      </c>
      <c r="F1461" t="s">
        <v>5033</v>
      </c>
      <c r="G1461" t="s">
        <v>5232</v>
      </c>
      <c r="H1461" t="s">
        <v>5535</v>
      </c>
      <c r="I1461" s="1">
        <v>238</v>
      </c>
      <c r="J1461" s="1">
        <v>5046.53</v>
      </c>
    </row>
    <row r="1462" spans="1:10">
      <c r="A1462" t="s">
        <v>60</v>
      </c>
      <c r="B1462" t="s">
        <v>281</v>
      </c>
      <c r="C1462" t="s">
        <v>2716</v>
      </c>
      <c r="D1462" t="s">
        <v>35</v>
      </c>
      <c r="E1462" t="s">
        <v>2717</v>
      </c>
      <c r="F1462" t="s">
        <v>4979</v>
      </c>
      <c r="G1462" t="s">
        <v>4977</v>
      </c>
      <c r="H1462" t="s">
        <v>5535</v>
      </c>
      <c r="I1462" s="1">
        <v>120</v>
      </c>
      <c r="J1462" s="1">
        <v>5040.4399999999996</v>
      </c>
    </row>
    <row r="1463" spans="1:10">
      <c r="A1463" t="s">
        <v>7</v>
      </c>
      <c r="B1463" t="s">
        <v>116</v>
      </c>
      <c r="C1463" t="s">
        <v>1739</v>
      </c>
      <c r="D1463" t="s">
        <v>70</v>
      </c>
      <c r="E1463" t="s">
        <v>2718</v>
      </c>
      <c r="F1463" t="s">
        <v>4999</v>
      </c>
      <c r="G1463" t="s">
        <v>4962</v>
      </c>
      <c r="H1463" t="s">
        <v>5535</v>
      </c>
      <c r="I1463" s="1">
        <v>55</v>
      </c>
      <c r="J1463" s="1">
        <v>5039.7700000000004</v>
      </c>
    </row>
    <row r="1464" spans="1:10">
      <c r="A1464" t="s">
        <v>26</v>
      </c>
      <c r="B1464" t="s">
        <v>72</v>
      </c>
      <c r="C1464" t="s">
        <v>1007</v>
      </c>
      <c r="D1464" t="s">
        <v>79</v>
      </c>
      <c r="E1464" t="s">
        <v>2719</v>
      </c>
      <c r="F1464" t="s">
        <v>5048</v>
      </c>
      <c r="G1464" t="s">
        <v>4967</v>
      </c>
      <c r="H1464" t="s">
        <v>5535</v>
      </c>
      <c r="I1464" s="1">
        <v>304</v>
      </c>
      <c r="J1464" s="1">
        <v>5038.97</v>
      </c>
    </row>
    <row r="1465" spans="1:10">
      <c r="A1465" t="s">
        <v>18</v>
      </c>
      <c r="B1465" t="s">
        <v>2095</v>
      </c>
      <c r="C1465" t="s">
        <v>2096</v>
      </c>
      <c r="D1465" t="s">
        <v>95</v>
      </c>
      <c r="E1465" t="s">
        <v>2720</v>
      </c>
      <c r="F1465" t="s">
        <v>5298</v>
      </c>
      <c r="G1465" t="s">
        <v>4990</v>
      </c>
      <c r="H1465" t="s">
        <v>5535</v>
      </c>
      <c r="I1465" s="1">
        <v>90</v>
      </c>
      <c r="J1465" s="1">
        <v>5037.92</v>
      </c>
    </row>
    <row r="1466" spans="1:10">
      <c r="A1466" t="s">
        <v>253</v>
      </c>
      <c r="B1466" t="s">
        <v>259</v>
      </c>
      <c r="C1466" t="s">
        <v>1680</v>
      </c>
      <c r="D1466" t="s">
        <v>255</v>
      </c>
      <c r="E1466" t="s">
        <v>2721</v>
      </c>
      <c r="F1466" t="s">
        <v>5262</v>
      </c>
      <c r="G1466" t="s">
        <v>5345</v>
      </c>
      <c r="H1466" t="s">
        <v>5535</v>
      </c>
      <c r="I1466" s="1">
        <v>101</v>
      </c>
      <c r="J1466" s="1">
        <v>5033.88</v>
      </c>
    </row>
    <row r="1467" spans="1:10">
      <c r="A1467" t="s">
        <v>7</v>
      </c>
      <c r="B1467" t="s">
        <v>30</v>
      </c>
      <c r="C1467" t="s">
        <v>436</v>
      </c>
      <c r="D1467" t="s">
        <v>9</v>
      </c>
      <c r="E1467" t="s">
        <v>2722</v>
      </c>
      <c r="F1467" t="s">
        <v>5351</v>
      </c>
      <c r="G1467" t="s">
        <v>4962</v>
      </c>
      <c r="H1467" t="s">
        <v>5535</v>
      </c>
      <c r="I1467" s="1">
        <v>29</v>
      </c>
      <c r="J1467" s="1">
        <v>5026.57</v>
      </c>
    </row>
    <row r="1468" spans="1:10">
      <c r="A1468" t="s">
        <v>7</v>
      </c>
      <c r="B1468" t="s">
        <v>8</v>
      </c>
      <c r="C1468" t="s">
        <v>2723</v>
      </c>
      <c r="D1468" t="s">
        <v>37</v>
      </c>
      <c r="E1468" t="s">
        <v>2724</v>
      </c>
      <c r="F1468" t="s">
        <v>5352</v>
      </c>
      <c r="G1468" t="s">
        <v>4962</v>
      </c>
      <c r="H1468" t="s">
        <v>5535</v>
      </c>
      <c r="I1468" s="1">
        <v>45</v>
      </c>
      <c r="J1468" s="1">
        <v>5024.91</v>
      </c>
    </row>
    <row r="1469" spans="1:10">
      <c r="A1469" t="s">
        <v>26</v>
      </c>
      <c r="B1469" t="s">
        <v>108</v>
      </c>
      <c r="C1469" t="s">
        <v>1557</v>
      </c>
      <c r="D1469" t="s">
        <v>58</v>
      </c>
      <c r="E1469" t="s">
        <v>2725</v>
      </c>
      <c r="F1469" t="s">
        <v>5024</v>
      </c>
      <c r="G1469" t="s">
        <v>4972</v>
      </c>
      <c r="H1469" t="s">
        <v>5537</v>
      </c>
      <c r="I1469" s="1">
        <v>126</v>
      </c>
      <c r="J1469" s="1">
        <v>5016.51</v>
      </c>
    </row>
    <row r="1470" spans="1:10">
      <c r="A1470" t="s">
        <v>26</v>
      </c>
      <c r="B1470" t="s">
        <v>72</v>
      </c>
      <c r="C1470" t="s">
        <v>1007</v>
      </c>
      <c r="D1470" t="s">
        <v>78</v>
      </c>
      <c r="E1470" t="s">
        <v>2726</v>
      </c>
      <c r="F1470" t="s">
        <v>4976</v>
      </c>
      <c r="G1470" t="s">
        <v>5017</v>
      </c>
      <c r="H1470" t="s">
        <v>5535</v>
      </c>
      <c r="I1470" s="1">
        <v>588</v>
      </c>
      <c r="J1470" s="1">
        <v>5014.01</v>
      </c>
    </row>
    <row r="1471" spans="1:10">
      <c r="A1471" t="s">
        <v>1632</v>
      </c>
      <c r="B1471" t="s">
        <v>30</v>
      </c>
      <c r="C1471" t="s">
        <v>1859</v>
      </c>
      <c r="D1471" t="s">
        <v>1632</v>
      </c>
      <c r="E1471" t="s">
        <v>2727</v>
      </c>
      <c r="F1471" t="s">
        <v>5013</v>
      </c>
      <c r="G1471" t="s">
        <v>5257</v>
      </c>
      <c r="H1471" t="s">
        <v>5535</v>
      </c>
      <c r="I1471" s="1">
        <v>44</v>
      </c>
      <c r="J1471" s="1">
        <v>5012.74</v>
      </c>
    </row>
    <row r="1472" spans="1:10">
      <c r="A1472" t="s">
        <v>32</v>
      </c>
      <c r="B1472" t="s">
        <v>30</v>
      </c>
      <c r="C1472" t="s">
        <v>387</v>
      </c>
      <c r="D1472" t="s">
        <v>79</v>
      </c>
      <c r="E1472" t="s">
        <v>2728</v>
      </c>
      <c r="F1472" t="s">
        <v>5013</v>
      </c>
      <c r="G1472" t="s">
        <v>5014</v>
      </c>
      <c r="H1472" t="s">
        <v>5535</v>
      </c>
      <c r="I1472" s="1">
        <v>249</v>
      </c>
      <c r="J1472" s="1">
        <v>5007</v>
      </c>
    </row>
    <row r="1473" spans="1:10">
      <c r="A1473" t="s">
        <v>26</v>
      </c>
      <c r="B1473" t="s">
        <v>27</v>
      </c>
      <c r="C1473" t="s">
        <v>1296</v>
      </c>
      <c r="D1473" t="s">
        <v>58</v>
      </c>
      <c r="E1473" t="s">
        <v>2729</v>
      </c>
      <c r="F1473" t="s">
        <v>5081</v>
      </c>
      <c r="G1473" t="s">
        <v>5006</v>
      </c>
      <c r="H1473" t="s">
        <v>5537</v>
      </c>
      <c r="I1473" s="1">
        <v>183</v>
      </c>
      <c r="J1473" s="1">
        <v>5005.42</v>
      </c>
    </row>
    <row r="1474" spans="1:10">
      <c r="A1474" t="s">
        <v>18</v>
      </c>
      <c r="B1474" t="s">
        <v>30</v>
      </c>
      <c r="C1474" t="s">
        <v>591</v>
      </c>
      <c r="D1474" t="s">
        <v>20</v>
      </c>
      <c r="E1474" t="s">
        <v>2730</v>
      </c>
      <c r="F1474" t="s">
        <v>4988</v>
      </c>
      <c r="G1474" t="s">
        <v>5003</v>
      </c>
      <c r="H1474" t="s">
        <v>5535</v>
      </c>
      <c r="I1474" s="1">
        <v>67</v>
      </c>
      <c r="J1474" s="1">
        <v>5003.76</v>
      </c>
    </row>
    <row r="1475" spans="1:10">
      <c r="A1475" t="s">
        <v>26</v>
      </c>
      <c r="B1475" t="s">
        <v>30</v>
      </c>
      <c r="C1475" t="s">
        <v>2517</v>
      </c>
      <c r="D1475" t="s">
        <v>79</v>
      </c>
      <c r="E1475" t="s">
        <v>2731</v>
      </c>
      <c r="F1475" t="s">
        <v>4992</v>
      </c>
      <c r="G1475" t="s">
        <v>4990</v>
      </c>
      <c r="H1475" t="s">
        <v>5535</v>
      </c>
      <c r="I1475" s="1">
        <v>424</v>
      </c>
      <c r="J1475" s="1">
        <v>5002.54</v>
      </c>
    </row>
    <row r="1476" spans="1:10">
      <c r="A1476" t="s">
        <v>10</v>
      </c>
      <c r="B1476" t="s">
        <v>30</v>
      </c>
      <c r="C1476" t="s">
        <v>120</v>
      </c>
      <c r="D1476" t="s">
        <v>13</v>
      </c>
      <c r="E1476" t="s">
        <v>2732</v>
      </c>
      <c r="F1476" t="s">
        <v>5065</v>
      </c>
      <c r="G1476" t="s">
        <v>4964</v>
      </c>
      <c r="H1476" t="s">
        <v>5535</v>
      </c>
      <c r="I1476" s="1">
        <v>323</v>
      </c>
      <c r="J1476" s="1">
        <v>4992.93</v>
      </c>
    </row>
    <row r="1477" spans="1:10">
      <c r="A1477" t="s">
        <v>26</v>
      </c>
      <c r="B1477" t="s">
        <v>30</v>
      </c>
      <c r="C1477" t="s">
        <v>2733</v>
      </c>
      <c r="D1477" t="s">
        <v>20</v>
      </c>
      <c r="E1477" t="s">
        <v>2734</v>
      </c>
      <c r="F1477" t="s">
        <v>4963</v>
      </c>
      <c r="G1477" t="s">
        <v>4977</v>
      </c>
      <c r="H1477" t="s">
        <v>5535</v>
      </c>
      <c r="I1477" s="1">
        <v>109</v>
      </c>
      <c r="J1477" s="1">
        <v>4979.8599999999997</v>
      </c>
    </row>
    <row r="1478" spans="1:10">
      <c r="A1478" t="s">
        <v>18</v>
      </c>
      <c r="B1478" t="s">
        <v>30</v>
      </c>
      <c r="C1478" t="s">
        <v>341</v>
      </c>
      <c r="D1478" t="s">
        <v>20</v>
      </c>
      <c r="E1478" t="s">
        <v>2735</v>
      </c>
      <c r="F1478" t="s">
        <v>5038</v>
      </c>
      <c r="G1478" t="s">
        <v>4990</v>
      </c>
      <c r="H1478" t="s">
        <v>5535</v>
      </c>
      <c r="I1478" s="1">
        <v>105</v>
      </c>
      <c r="J1478" s="1">
        <v>4978.07</v>
      </c>
    </row>
    <row r="1479" spans="1:10">
      <c r="A1479" t="s">
        <v>32</v>
      </c>
      <c r="B1479" t="s">
        <v>30</v>
      </c>
      <c r="C1479" t="s">
        <v>387</v>
      </c>
      <c r="D1479" t="s">
        <v>79</v>
      </c>
      <c r="E1479" t="s">
        <v>2736</v>
      </c>
      <c r="F1479" t="s">
        <v>4976</v>
      </c>
      <c r="G1479" t="s">
        <v>4990</v>
      </c>
      <c r="H1479" t="s">
        <v>5535</v>
      </c>
      <c r="I1479" s="1">
        <v>199</v>
      </c>
      <c r="J1479" s="1">
        <v>4971.8500000000004</v>
      </c>
    </row>
    <row r="1480" spans="1:10">
      <c r="A1480" t="s">
        <v>26</v>
      </c>
      <c r="B1480" t="s">
        <v>30</v>
      </c>
      <c r="C1480" t="s">
        <v>1464</v>
      </c>
      <c r="D1480" t="s">
        <v>20</v>
      </c>
      <c r="E1480" t="s">
        <v>2737</v>
      </c>
      <c r="F1480" t="s">
        <v>5028</v>
      </c>
      <c r="G1480" t="s">
        <v>4990</v>
      </c>
      <c r="H1480" t="s">
        <v>5535</v>
      </c>
      <c r="I1480" s="1">
        <v>191</v>
      </c>
      <c r="J1480" s="1">
        <v>4969.21</v>
      </c>
    </row>
    <row r="1481" spans="1:10">
      <c r="A1481" t="s">
        <v>26</v>
      </c>
      <c r="B1481" t="s">
        <v>108</v>
      </c>
      <c r="C1481" t="s">
        <v>1557</v>
      </c>
      <c r="D1481" t="s">
        <v>58</v>
      </c>
      <c r="E1481" t="s">
        <v>2738</v>
      </c>
      <c r="F1481" t="s">
        <v>4997</v>
      </c>
      <c r="G1481" t="s">
        <v>5014</v>
      </c>
      <c r="H1481" t="s">
        <v>5537</v>
      </c>
      <c r="I1481" s="1">
        <v>181</v>
      </c>
      <c r="J1481" s="1">
        <v>4967.12</v>
      </c>
    </row>
    <row r="1482" spans="1:10">
      <c r="A1482" t="s">
        <v>7</v>
      </c>
      <c r="B1482" t="s">
        <v>30</v>
      </c>
      <c r="C1482" t="s">
        <v>2739</v>
      </c>
      <c r="D1482" t="s">
        <v>1157</v>
      </c>
      <c r="E1482" t="s">
        <v>2740</v>
      </c>
      <c r="F1482" t="s">
        <v>4971</v>
      </c>
      <c r="G1482" t="s">
        <v>4962</v>
      </c>
      <c r="H1482" t="s">
        <v>5535</v>
      </c>
      <c r="I1482" s="1">
        <v>15</v>
      </c>
      <c r="J1482" s="1">
        <v>4964.1000000000004</v>
      </c>
    </row>
    <row r="1483" spans="1:10">
      <c r="A1483" t="s">
        <v>26</v>
      </c>
      <c r="B1483" t="s">
        <v>61</v>
      </c>
      <c r="C1483" t="s">
        <v>2741</v>
      </c>
      <c r="D1483" t="s">
        <v>78</v>
      </c>
      <c r="E1483" t="s">
        <v>2742</v>
      </c>
      <c r="F1483" t="s">
        <v>5353</v>
      </c>
      <c r="G1483" t="s">
        <v>5001</v>
      </c>
      <c r="H1483" t="s">
        <v>5541</v>
      </c>
      <c r="I1483" s="1">
        <v>992</v>
      </c>
      <c r="J1483" s="1">
        <v>4960</v>
      </c>
    </row>
    <row r="1484" spans="1:10">
      <c r="A1484" t="s">
        <v>253</v>
      </c>
      <c r="B1484" t="s">
        <v>259</v>
      </c>
      <c r="C1484" t="s">
        <v>1680</v>
      </c>
      <c r="D1484" t="s">
        <v>255</v>
      </c>
      <c r="E1484" t="s">
        <v>2743</v>
      </c>
      <c r="F1484" t="s">
        <v>4979</v>
      </c>
      <c r="G1484" t="s">
        <v>5345</v>
      </c>
      <c r="H1484" t="s">
        <v>5535</v>
      </c>
      <c r="I1484" s="1">
        <v>100</v>
      </c>
      <c r="J1484" s="1">
        <v>4949.17</v>
      </c>
    </row>
    <row r="1485" spans="1:10">
      <c r="A1485" t="s">
        <v>18</v>
      </c>
      <c r="B1485" t="s">
        <v>29</v>
      </c>
      <c r="C1485" t="s">
        <v>944</v>
      </c>
      <c r="D1485" t="s">
        <v>20</v>
      </c>
      <c r="E1485" t="s">
        <v>2744</v>
      </c>
      <c r="F1485" t="s">
        <v>5048</v>
      </c>
      <c r="G1485" t="s">
        <v>5006</v>
      </c>
      <c r="H1485" t="s">
        <v>5535</v>
      </c>
      <c r="I1485" s="1">
        <v>84</v>
      </c>
      <c r="J1485" s="1">
        <v>4943.82</v>
      </c>
    </row>
    <row r="1486" spans="1:10">
      <c r="A1486" t="s">
        <v>26</v>
      </c>
      <c r="B1486" t="s">
        <v>72</v>
      </c>
      <c r="C1486" t="s">
        <v>2140</v>
      </c>
      <c r="D1486" t="s">
        <v>20</v>
      </c>
      <c r="E1486" t="s">
        <v>2745</v>
      </c>
      <c r="F1486" t="s">
        <v>4974</v>
      </c>
      <c r="G1486" t="s">
        <v>4990</v>
      </c>
      <c r="H1486" t="s">
        <v>5535</v>
      </c>
      <c r="I1486" s="1">
        <v>104</v>
      </c>
      <c r="J1486" s="1">
        <v>4940.72</v>
      </c>
    </row>
    <row r="1487" spans="1:10">
      <c r="A1487" t="s">
        <v>60</v>
      </c>
      <c r="B1487" t="s">
        <v>72</v>
      </c>
      <c r="C1487" t="s">
        <v>2746</v>
      </c>
      <c r="D1487" t="s">
        <v>20</v>
      </c>
      <c r="E1487" t="s">
        <v>2747</v>
      </c>
      <c r="F1487" t="s">
        <v>4988</v>
      </c>
      <c r="G1487" t="s">
        <v>4990</v>
      </c>
      <c r="H1487" t="s">
        <v>5535</v>
      </c>
      <c r="I1487" s="1">
        <v>159</v>
      </c>
      <c r="J1487" s="1">
        <v>4915.7700000000004</v>
      </c>
    </row>
    <row r="1488" spans="1:10">
      <c r="A1488" t="s">
        <v>7</v>
      </c>
      <c r="B1488" t="s">
        <v>116</v>
      </c>
      <c r="C1488" t="s">
        <v>1925</v>
      </c>
      <c r="D1488" t="s">
        <v>22</v>
      </c>
      <c r="E1488" t="s">
        <v>2748</v>
      </c>
      <c r="F1488" t="s">
        <v>4979</v>
      </c>
      <c r="G1488" t="s">
        <v>4962</v>
      </c>
      <c r="H1488" t="s">
        <v>5535</v>
      </c>
      <c r="I1488" s="1">
        <v>48</v>
      </c>
      <c r="J1488" s="1">
        <v>4915.68</v>
      </c>
    </row>
    <row r="1489" spans="1:10">
      <c r="A1489" t="s">
        <v>10</v>
      </c>
      <c r="B1489" t="s">
        <v>30</v>
      </c>
      <c r="C1489" t="s">
        <v>1307</v>
      </c>
      <c r="D1489" t="s">
        <v>13</v>
      </c>
      <c r="E1489" t="s">
        <v>2749</v>
      </c>
      <c r="F1489" t="s">
        <v>4976</v>
      </c>
      <c r="G1489" t="s">
        <v>5224</v>
      </c>
      <c r="H1489" t="s">
        <v>5535</v>
      </c>
      <c r="I1489" s="1">
        <v>343</v>
      </c>
      <c r="J1489" s="1">
        <v>4914.68</v>
      </c>
    </row>
    <row r="1490" spans="1:10">
      <c r="A1490" t="s">
        <v>26</v>
      </c>
      <c r="B1490" t="s">
        <v>27</v>
      </c>
      <c r="C1490" t="s">
        <v>1296</v>
      </c>
      <c r="D1490" t="s">
        <v>58</v>
      </c>
      <c r="E1490" t="s">
        <v>2750</v>
      </c>
      <c r="F1490" t="s">
        <v>4988</v>
      </c>
      <c r="G1490" t="s">
        <v>5006</v>
      </c>
      <c r="H1490" t="s">
        <v>5537</v>
      </c>
      <c r="I1490" s="1">
        <v>180</v>
      </c>
      <c r="J1490" s="1">
        <v>4904.57</v>
      </c>
    </row>
    <row r="1491" spans="1:10">
      <c r="A1491" t="s">
        <v>54</v>
      </c>
      <c r="B1491" t="s">
        <v>108</v>
      </c>
      <c r="C1491" t="s">
        <v>109</v>
      </c>
      <c r="D1491" t="s">
        <v>56</v>
      </c>
      <c r="E1491" t="s">
        <v>2751</v>
      </c>
      <c r="F1491" t="s">
        <v>5270</v>
      </c>
      <c r="G1491" t="s">
        <v>4967</v>
      </c>
      <c r="H1491" t="s">
        <v>5535</v>
      </c>
      <c r="I1491" s="1">
        <v>243</v>
      </c>
      <c r="J1491" s="1">
        <v>4903.54</v>
      </c>
    </row>
    <row r="1492" spans="1:10">
      <c r="A1492" t="s">
        <v>7</v>
      </c>
      <c r="B1492" t="s">
        <v>11</v>
      </c>
      <c r="C1492" t="s">
        <v>2752</v>
      </c>
      <c r="D1492" t="s">
        <v>37</v>
      </c>
      <c r="E1492" t="s">
        <v>2753</v>
      </c>
      <c r="F1492" t="s">
        <v>5354</v>
      </c>
      <c r="G1492" t="s">
        <v>4962</v>
      </c>
      <c r="H1492" t="s">
        <v>5535</v>
      </c>
      <c r="I1492" s="1">
        <v>32</v>
      </c>
      <c r="J1492" s="1">
        <v>4900.54</v>
      </c>
    </row>
    <row r="1493" spans="1:10">
      <c r="A1493" t="s">
        <v>10</v>
      </c>
      <c r="B1493" t="s">
        <v>116</v>
      </c>
      <c r="C1493" t="s">
        <v>1288</v>
      </c>
      <c r="D1493" t="s">
        <v>13</v>
      </c>
      <c r="E1493" t="s">
        <v>2754</v>
      </c>
      <c r="F1493" t="s">
        <v>5040</v>
      </c>
      <c r="G1493" t="s">
        <v>5221</v>
      </c>
      <c r="H1493" t="s">
        <v>5535</v>
      </c>
      <c r="I1493" s="1">
        <v>209</v>
      </c>
      <c r="J1493" s="1">
        <v>4889.9799999999996</v>
      </c>
    </row>
    <row r="1494" spans="1:10">
      <c r="A1494" t="s">
        <v>10</v>
      </c>
      <c r="B1494" t="s">
        <v>30</v>
      </c>
      <c r="C1494" t="s">
        <v>2001</v>
      </c>
      <c r="D1494" t="s">
        <v>13</v>
      </c>
      <c r="E1494" t="s">
        <v>2755</v>
      </c>
      <c r="F1494" t="s">
        <v>5008</v>
      </c>
      <c r="G1494" t="s">
        <v>4978</v>
      </c>
      <c r="H1494" t="s">
        <v>5535</v>
      </c>
      <c r="I1494" s="1">
        <v>259</v>
      </c>
      <c r="J1494" s="1">
        <v>4889.1499999999996</v>
      </c>
    </row>
    <row r="1495" spans="1:10">
      <c r="A1495" t="s">
        <v>18</v>
      </c>
      <c r="B1495" t="s">
        <v>19</v>
      </c>
      <c r="C1495" t="s">
        <v>1180</v>
      </c>
      <c r="D1495" t="s">
        <v>95</v>
      </c>
      <c r="E1495" t="s">
        <v>2756</v>
      </c>
      <c r="F1495" t="s">
        <v>4961</v>
      </c>
      <c r="G1495" t="s">
        <v>4977</v>
      </c>
      <c r="H1495" t="s">
        <v>5535</v>
      </c>
      <c r="I1495" s="1">
        <v>241</v>
      </c>
      <c r="J1495" s="1">
        <v>4889.05</v>
      </c>
    </row>
    <row r="1496" spans="1:10">
      <c r="A1496" t="s">
        <v>54</v>
      </c>
      <c r="B1496" t="s">
        <v>38</v>
      </c>
      <c r="C1496" t="s">
        <v>1301</v>
      </c>
      <c r="D1496" t="s">
        <v>56</v>
      </c>
      <c r="E1496" t="s">
        <v>2757</v>
      </c>
      <c r="F1496" t="s">
        <v>5028</v>
      </c>
      <c r="G1496" t="s">
        <v>4967</v>
      </c>
      <c r="H1496" t="s">
        <v>5535</v>
      </c>
      <c r="I1496" s="1">
        <v>120</v>
      </c>
      <c r="J1496" s="1">
        <v>4888.1899999999996</v>
      </c>
    </row>
    <row r="1497" spans="1:10">
      <c r="A1497" t="s">
        <v>18</v>
      </c>
      <c r="B1497" t="s">
        <v>61</v>
      </c>
      <c r="C1497" t="s">
        <v>1411</v>
      </c>
      <c r="D1497" t="s">
        <v>20</v>
      </c>
      <c r="E1497" t="s">
        <v>2759</v>
      </c>
      <c r="F1497" t="s">
        <v>4979</v>
      </c>
      <c r="G1497" t="s">
        <v>4972</v>
      </c>
      <c r="H1497" t="s">
        <v>5541</v>
      </c>
      <c r="I1497" s="1">
        <v>164</v>
      </c>
      <c r="J1497" s="1">
        <v>4882.28</v>
      </c>
    </row>
    <row r="1498" spans="1:10">
      <c r="A1498" t="s">
        <v>60</v>
      </c>
      <c r="B1498" t="s">
        <v>72</v>
      </c>
      <c r="C1498" t="s">
        <v>2760</v>
      </c>
      <c r="D1498" t="s">
        <v>35</v>
      </c>
      <c r="E1498" t="s">
        <v>2761</v>
      </c>
      <c r="F1498" t="s">
        <v>5004</v>
      </c>
      <c r="G1498" t="s">
        <v>5015</v>
      </c>
      <c r="H1498" t="s">
        <v>5535</v>
      </c>
      <c r="I1498" s="1">
        <v>223</v>
      </c>
      <c r="J1498" s="1">
        <v>4872.95</v>
      </c>
    </row>
    <row r="1499" spans="1:10">
      <c r="A1499" t="s">
        <v>18</v>
      </c>
      <c r="B1499" t="s">
        <v>30</v>
      </c>
      <c r="C1499" t="s">
        <v>2762</v>
      </c>
      <c r="D1499" t="s">
        <v>20</v>
      </c>
      <c r="E1499" t="s">
        <v>2763</v>
      </c>
      <c r="F1499" t="s">
        <v>4981</v>
      </c>
      <c r="G1499" t="s">
        <v>4972</v>
      </c>
      <c r="H1499" t="s">
        <v>5535</v>
      </c>
      <c r="I1499" s="1">
        <v>82</v>
      </c>
      <c r="J1499" s="1">
        <v>4863.6099999999997</v>
      </c>
    </row>
    <row r="1500" spans="1:10">
      <c r="A1500" t="s">
        <v>26</v>
      </c>
      <c r="B1500" t="s">
        <v>30</v>
      </c>
      <c r="C1500" t="s">
        <v>492</v>
      </c>
      <c r="D1500" t="s">
        <v>79</v>
      </c>
      <c r="E1500" t="s">
        <v>2764</v>
      </c>
      <c r="F1500" t="s">
        <v>4992</v>
      </c>
      <c r="G1500" t="s">
        <v>4967</v>
      </c>
      <c r="H1500" t="s">
        <v>5537</v>
      </c>
      <c r="I1500" s="1">
        <v>176</v>
      </c>
      <c r="J1500" s="1">
        <v>4861.59</v>
      </c>
    </row>
    <row r="1501" spans="1:10">
      <c r="A1501" t="s">
        <v>18</v>
      </c>
      <c r="B1501" t="s">
        <v>30</v>
      </c>
      <c r="C1501" t="s">
        <v>1148</v>
      </c>
      <c r="D1501" t="s">
        <v>95</v>
      </c>
      <c r="E1501" t="s">
        <v>2765</v>
      </c>
      <c r="F1501" t="s">
        <v>4988</v>
      </c>
      <c r="G1501" t="s">
        <v>4990</v>
      </c>
      <c r="H1501" t="s">
        <v>5535</v>
      </c>
      <c r="I1501" s="1">
        <v>158</v>
      </c>
      <c r="J1501" s="1">
        <v>4860.4399999999996</v>
      </c>
    </row>
    <row r="1502" spans="1:10">
      <c r="A1502" t="s">
        <v>18</v>
      </c>
      <c r="B1502" t="s">
        <v>11</v>
      </c>
      <c r="C1502" t="s">
        <v>735</v>
      </c>
      <c r="D1502" t="s">
        <v>95</v>
      </c>
      <c r="E1502" t="s">
        <v>2766</v>
      </c>
      <c r="F1502" t="s">
        <v>5205</v>
      </c>
      <c r="G1502" t="s">
        <v>4990</v>
      </c>
      <c r="H1502" t="s">
        <v>5535</v>
      </c>
      <c r="I1502" s="1">
        <v>120</v>
      </c>
      <c r="J1502" s="1">
        <v>4845.1099999999997</v>
      </c>
    </row>
    <row r="1503" spans="1:10">
      <c r="A1503" t="s">
        <v>54</v>
      </c>
      <c r="B1503" t="s">
        <v>281</v>
      </c>
      <c r="C1503" t="s">
        <v>1365</v>
      </c>
      <c r="D1503" t="s">
        <v>56</v>
      </c>
      <c r="E1503" t="s">
        <v>2767</v>
      </c>
      <c r="F1503" t="s">
        <v>4981</v>
      </c>
      <c r="G1503" t="s">
        <v>4967</v>
      </c>
      <c r="H1503" t="s">
        <v>5535</v>
      </c>
      <c r="I1503" s="1">
        <v>139</v>
      </c>
      <c r="J1503" s="1">
        <v>4842.0600000000004</v>
      </c>
    </row>
    <row r="1504" spans="1:10">
      <c r="A1504" t="s">
        <v>54</v>
      </c>
      <c r="B1504" t="s">
        <v>2768</v>
      </c>
      <c r="C1504" t="s">
        <v>2769</v>
      </c>
      <c r="D1504" t="s">
        <v>56</v>
      </c>
      <c r="E1504" t="s">
        <v>2770</v>
      </c>
      <c r="F1504" t="s">
        <v>4981</v>
      </c>
      <c r="G1504" t="s">
        <v>4972</v>
      </c>
      <c r="H1504" t="s">
        <v>5535</v>
      </c>
      <c r="I1504" s="1">
        <v>194</v>
      </c>
      <c r="J1504" s="1">
        <v>4828.2299999999996</v>
      </c>
    </row>
    <row r="1505" spans="1:10">
      <c r="A1505" t="s">
        <v>60</v>
      </c>
      <c r="B1505" t="s">
        <v>281</v>
      </c>
      <c r="C1505" t="s">
        <v>2772</v>
      </c>
      <c r="D1505" t="s">
        <v>20</v>
      </c>
      <c r="E1505" t="s">
        <v>2773</v>
      </c>
      <c r="F1505" t="s">
        <v>5355</v>
      </c>
      <c r="G1505" t="s">
        <v>4990</v>
      </c>
      <c r="H1505" t="s">
        <v>5535</v>
      </c>
      <c r="I1505" s="1">
        <v>131</v>
      </c>
      <c r="J1505" s="1">
        <v>4816.83</v>
      </c>
    </row>
    <row r="1506" spans="1:10">
      <c r="A1506" t="s">
        <v>18</v>
      </c>
      <c r="B1506" t="s">
        <v>61</v>
      </c>
      <c r="C1506" t="s">
        <v>1101</v>
      </c>
      <c r="D1506" t="s">
        <v>20</v>
      </c>
      <c r="E1506" t="s">
        <v>2774</v>
      </c>
      <c r="F1506" t="s">
        <v>5048</v>
      </c>
      <c r="G1506" t="s">
        <v>5003</v>
      </c>
      <c r="H1506" t="s">
        <v>5541</v>
      </c>
      <c r="I1506" s="1">
        <v>106</v>
      </c>
      <c r="J1506" s="1">
        <v>4814.74</v>
      </c>
    </row>
    <row r="1507" spans="1:10">
      <c r="A1507" t="s">
        <v>10</v>
      </c>
      <c r="B1507" t="s">
        <v>30</v>
      </c>
      <c r="C1507" t="s">
        <v>159</v>
      </c>
      <c r="D1507" t="s">
        <v>13</v>
      </c>
      <c r="E1507" t="s">
        <v>2775</v>
      </c>
      <c r="F1507" t="s">
        <v>4979</v>
      </c>
      <c r="G1507" t="s">
        <v>5302</v>
      </c>
      <c r="H1507" t="s">
        <v>5535</v>
      </c>
      <c r="I1507" s="1">
        <v>194</v>
      </c>
      <c r="J1507" s="1">
        <v>4808.1899999999996</v>
      </c>
    </row>
    <row r="1508" spans="1:10">
      <c r="A1508" t="s">
        <v>54</v>
      </c>
      <c r="B1508" t="s">
        <v>71</v>
      </c>
      <c r="C1508" t="s">
        <v>246</v>
      </c>
      <c r="D1508" t="s">
        <v>56</v>
      </c>
      <c r="E1508" t="s">
        <v>2776</v>
      </c>
      <c r="F1508" t="s">
        <v>5321</v>
      </c>
      <c r="G1508" t="s">
        <v>4967</v>
      </c>
      <c r="H1508" t="s">
        <v>5535</v>
      </c>
      <c r="I1508" s="1">
        <v>174</v>
      </c>
      <c r="J1508" s="1">
        <v>4795.2299999999996</v>
      </c>
    </row>
    <row r="1509" spans="1:10">
      <c r="A1509" t="s">
        <v>54</v>
      </c>
      <c r="B1509" t="s">
        <v>30</v>
      </c>
      <c r="C1509" t="s">
        <v>1126</v>
      </c>
      <c r="D1509" t="s">
        <v>56</v>
      </c>
      <c r="E1509" t="s">
        <v>2777</v>
      </c>
      <c r="F1509" t="s">
        <v>5044</v>
      </c>
      <c r="G1509" t="s">
        <v>4967</v>
      </c>
      <c r="H1509" t="s">
        <v>5535</v>
      </c>
      <c r="I1509" s="1">
        <v>136</v>
      </c>
      <c r="J1509" s="1">
        <v>4792.12</v>
      </c>
    </row>
    <row r="1510" spans="1:10">
      <c r="A1510" t="s">
        <v>132</v>
      </c>
      <c r="B1510" t="s">
        <v>116</v>
      </c>
      <c r="C1510" t="s">
        <v>2778</v>
      </c>
      <c r="D1510" t="s">
        <v>234</v>
      </c>
      <c r="E1510" t="s">
        <v>2779</v>
      </c>
      <c r="F1510" t="s">
        <v>4976</v>
      </c>
      <c r="G1510" t="s">
        <v>4962</v>
      </c>
      <c r="H1510" t="s">
        <v>5535</v>
      </c>
      <c r="I1510" s="1">
        <v>86</v>
      </c>
      <c r="J1510" s="1">
        <v>4786.84</v>
      </c>
    </row>
    <row r="1511" spans="1:10">
      <c r="A1511" t="s">
        <v>132</v>
      </c>
      <c r="B1511" t="s">
        <v>8</v>
      </c>
      <c r="C1511" t="s">
        <v>2780</v>
      </c>
      <c r="D1511" t="s">
        <v>406</v>
      </c>
      <c r="E1511" t="s">
        <v>2781</v>
      </c>
      <c r="F1511" t="s">
        <v>4989</v>
      </c>
      <c r="G1511" t="s">
        <v>4962</v>
      </c>
      <c r="H1511" t="s">
        <v>5535</v>
      </c>
      <c r="I1511" s="1">
        <v>59</v>
      </c>
      <c r="J1511" s="1">
        <v>4781.97</v>
      </c>
    </row>
    <row r="1512" spans="1:10">
      <c r="A1512" t="s">
        <v>54</v>
      </c>
      <c r="B1512" t="s">
        <v>29</v>
      </c>
      <c r="C1512" t="s">
        <v>55</v>
      </c>
      <c r="D1512" t="s">
        <v>56</v>
      </c>
      <c r="E1512" t="s">
        <v>2782</v>
      </c>
      <c r="F1512" t="s">
        <v>5048</v>
      </c>
      <c r="G1512" t="s">
        <v>4967</v>
      </c>
      <c r="H1512" t="s">
        <v>5535</v>
      </c>
      <c r="I1512" s="1">
        <v>152</v>
      </c>
      <c r="J1512" s="1">
        <v>4781.75</v>
      </c>
    </row>
    <row r="1513" spans="1:10">
      <c r="A1513" t="s">
        <v>18</v>
      </c>
      <c r="B1513" t="s">
        <v>30</v>
      </c>
      <c r="C1513" t="s">
        <v>2074</v>
      </c>
      <c r="D1513" t="s">
        <v>20</v>
      </c>
      <c r="E1513" t="s">
        <v>2783</v>
      </c>
      <c r="F1513" t="s">
        <v>4988</v>
      </c>
      <c r="G1513" t="s">
        <v>4972</v>
      </c>
      <c r="H1513" t="s">
        <v>5535</v>
      </c>
      <c r="I1513" s="1">
        <v>136</v>
      </c>
      <c r="J1513" s="1">
        <v>4779.37</v>
      </c>
    </row>
    <row r="1514" spans="1:10">
      <c r="A1514" t="s">
        <v>1632</v>
      </c>
      <c r="B1514" t="s">
        <v>30</v>
      </c>
      <c r="C1514" t="s">
        <v>2784</v>
      </c>
      <c r="D1514" t="s">
        <v>1632</v>
      </c>
      <c r="E1514" t="s">
        <v>2785</v>
      </c>
      <c r="F1514" t="s">
        <v>4988</v>
      </c>
      <c r="G1514" t="s">
        <v>5257</v>
      </c>
      <c r="H1514" t="s">
        <v>5535</v>
      </c>
      <c r="I1514" s="1">
        <v>44</v>
      </c>
      <c r="J1514" s="1">
        <v>4775.76</v>
      </c>
    </row>
    <row r="1515" spans="1:10">
      <c r="A1515" t="s">
        <v>18</v>
      </c>
      <c r="B1515" t="s">
        <v>61</v>
      </c>
      <c r="C1515" t="s">
        <v>1333</v>
      </c>
      <c r="D1515" t="s">
        <v>20</v>
      </c>
      <c r="E1515" t="s">
        <v>2786</v>
      </c>
      <c r="F1515" t="s">
        <v>4976</v>
      </c>
      <c r="G1515" t="s">
        <v>4967</v>
      </c>
      <c r="H1515" t="s">
        <v>5541</v>
      </c>
      <c r="I1515" s="1">
        <v>184</v>
      </c>
      <c r="J1515" s="1">
        <v>4769.3900000000003</v>
      </c>
    </row>
    <row r="1516" spans="1:10">
      <c r="A1516" t="s">
        <v>132</v>
      </c>
      <c r="B1516" t="s">
        <v>116</v>
      </c>
      <c r="C1516" t="s">
        <v>2787</v>
      </c>
      <c r="D1516" t="s">
        <v>234</v>
      </c>
      <c r="E1516" t="s">
        <v>2788</v>
      </c>
      <c r="F1516" t="s">
        <v>4988</v>
      </c>
      <c r="G1516" t="s">
        <v>4962</v>
      </c>
      <c r="H1516" t="s">
        <v>5535</v>
      </c>
      <c r="I1516" s="1">
        <v>81</v>
      </c>
      <c r="J1516" s="1">
        <v>4762.26</v>
      </c>
    </row>
    <row r="1517" spans="1:10">
      <c r="A1517" t="s">
        <v>60</v>
      </c>
      <c r="B1517" t="s">
        <v>72</v>
      </c>
      <c r="C1517" t="s">
        <v>2666</v>
      </c>
      <c r="D1517" t="s">
        <v>20</v>
      </c>
      <c r="E1517" t="s">
        <v>2789</v>
      </c>
      <c r="F1517" t="s">
        <v>4981</v>
      </c>
      <c r="G1517" t="s">
        <v>4990</v>
      </c>
      <c r="H1517" t="s">
        <v>5535</v>
      </c>
      <c r="I1517" s="1">
        <v>176</v>
      </c>
      <c r="J1517" s="1">
        <v>4751.3999999999996</v>
      </c>
    </row>
    <row r="1518" spans="1:10">
      <c r="A1518" t="s">
        <v>54</v>
      </c>
      <c r="B1518" t="s">
        <v>38</v>
      </c>
      <c r="C1518" t="s">
        <v>1301</v>
      </c>
      <c r="D1518" t="s">
        <v>56</v>
      </c>
      <c r="E1518" t="s">
        <v>2790</v>
      </c>
      <c r="F1518" t="s">
        <v>4973</v>
      </c>
      <c r="G1518" t="s">
        <v>5003</v>
      </c>
      <c r="H1518" t="s">
        <v>5535</v>
      </c>
      <c r="I1518" s="1">
        <v>131</v>
      </c>
      <c r="J1518" s="1">
        <v>4749.0600000000004</v>
      </c>
    </row>
    <row r="1519" spans="1:10">
      <c r="A1519" t="s">
        <v>26</v>
      </c>
      <c r="B1519" t="s">
        <v>71</v>
      </c>
      <c r="C1519" t="s">
        <v>2600</v>
      </c>
      <c r="D1519" t="s">
        <v>20</v>
      </c>
      <c r="E1519" t="s">
        <v>2791</v>
      </c>
      <c r="F1519" t="s">
        <v>5023</v>
      </c>
      <c r="G1519" t="s">
        <v>4990</v>
      </c>
      <c r="H1519" t="s">
        <v>5535</v>
      </c>
      <c r="I1519" s="1">
        <v>176</v>
      </c>
      <c r="J1519" s="1">
        <v>4748.13</v>
      </c>
    </row>
    <row r="1520" spans="1:10">
      <c r="A1520" t="s">
        <v>253</v>
      </c>
      <c r="B1520" t="s">
        <v>259</v>
      </c>
      <c r="C1520" t="s">
        <v>2144</v>
      </c>
      <c r="D1520" t="s">
        <v>255</v>
      </c>
      <c r="E1520" t="s">
        <v>2792</v>
      </c>
      <c r="F1520" t="s">
        <v>4981</v>
      </c>
      <c r="G1520" t="s">
        <v>5184</v>
      </c>
      <c r="H1520" t="s">
        <v>5535</v>
      </c>
      <c r="I1520" s="1">
        <v>112</v>
      </c>
      <c r="J1520" s="1">
        <v>4732.62</v>
      </c>
    </row>
    <row r="1521" spans="1:10">
      <c r="A1521" t="s">
        <v>54</v>
      </c>
      <c r="B1521" t="s">
        <v>38</v>
      </c>
      <c r="C1521" t="s">
        <v>1301</v>
      </c>
      <c r="D1521" t="s">
        <v>56</v>
      </c>
      <c r="E1521" t="s">
        <v>2793</v>
      </c>
      <c r="F1521" t="s">
        <v>5028</v>
      </c>
      <c r="G1521" t="s">
        <v>5006</v>
      </c>
      <c r="H1521" t="s">
        <v>5535</v>
      </c>
      <c r="I1521" s="1">
        <v>156</v>
      </c>
      <c r="J1521" s="1">
        <v>4732.38</v>
      </c>
    </row>
    <row r="1522" spans="1:10">
      <c r="A1522" t="s">
        <v>18</v>
      </c>
      <c r="B1522" t="s">
        <v>29</v>
      </c>
      <c r="C1522" t="s">
        <v>2794</v>
      </c>
      <c r="D1522" t="s">
        <v>20</v>
      </c>
      <c r="E1522" t="s">
        <v>2795</v>
      </c>
      <c r="F1522" t="s">
        <v>5337</v>
      </c>
      <c r="G1522" t="s">
        <v>5006</v>
      </c>
      <c r="H1522" t="s">
        <v>5535</v>
      </c>
      <c r="I1522" s="1">
        <v>111</v>
      </c>
      <c r="J1522" s="1">
        <v>4730.92</v>
      </c>
    </row>
    <row r="1523" spans="1:10">
      <c r="A1523" t="s">
        <v>7</v>
      </c>
      <c r="B1523" t="s">
        <v>30</v>
      </c>
      <c r="C1523" t="s">
        <v>2796</v>
      </c>
      <c r="D1523" t="s">
        <v>37</v>
      </c>
      <c r="E1523" t="s">
        <v>2797</v>
      </c>
      <c r="F1523" t="s">
        <v>5040</v>
      </c>
      <c r="G1523" t="s">
        <v>4962</v>
      </c>
      <c r="H1523" t="s">
        <v>5535</v>
      </c>
      <c r="I1523" s="1">
        <v>41</v>
      </c>
      <c r="J1523" s="1">
        <v>4728.0600000000004</v>
      </c>
    </row>
    <row r="1524" spans="1:10">
      <c r="A1524" t="s">
        <v>60</v>
      </c>
      <c r="B1524" t="s">
        <v>161</v>
      </c>
      <c r="C1524" t="s">
        <v>1430</v>
      </c>
      <c r="D1524" t="s">
        <v>20</v>
      </c>
      <c r="E1524" t="s">
        <v>2798</v>
      </c>
      <c r="F1524" t="s">
        <v>5004</v>
      </c>
      <c r="G1524" t="s">
        <v>5015</v>
      </c>
      <c r="H1524" t="s">
        <v>5535</v>
      </c>
      <c r="I1524" s="1">
        <v>184</v>
      </c>
      <c r="J1524" s="1">
        <v>4715.13</v>
      </c>
    </row>
    <row r="1525" spans="1:10">
      <c r="A1525" t="s">
        <v>253</v>
      </c>
      <c r="B1525" t="s">
        <v>30</v>
      </c>
      <c r="C1525" t="s">
        <v>904</v>
      </c>
      <c r="D1525" t="s">
        <v>255</v>
      </c>
      <c r="E1525" t="s">
        <v>2799</v>
      </c>
      <c r="F1525" t="s">
        <v>4979</v>
      </c>
      <c r="G1525" t="s">
        <v>5189</v>
      </c>
      <c r="H1525" t="s">
        <v>5535</v>
      </c>
      <c r="I1525" s="1">
        <v>231</v>
      </c>
      <c r="J1525" s="1">
        <v>4714.71</v>
      </c>
    </row>
    <row r="1526" spans="1:10">
      <c r="A1526" t="s">
        <v>32</v>
      </c>
      <c r="B1526" t="s">
        <v>252</v>
      </c>
      <c r="C1526" t="s">
        <v>2800</v>
      </c>
      <c r="D1526" t="s">
        <v>20</v>
      </c>
      <c r="E1526" t="s">
        <v>2801</v>
      </c>
      <c r="F1526" t="s">
        <v>4973</v>
      </c>
      <c r="G1526" t="s">
        <v>4967</v>
      </c>
      <c r="H1526" t="s">
        <v>5535</v>
      </c>
      <c r="I1526" s="1">
        <v>125</v>
      </c>
      <c r="J1526" s="1">
        <v>4705.54</v>
      </c>
    </row>
    <row r="1527" spans="1:10">
      <c r="A1527" t="s">
        <v>54</v>
      </c>
      <c r="B1527" t="s">
        <v>29</v>
      </c>
      <c r="C1527" t="s">
        <v>55</v>
      </c>
      <c r="D1527" t="s">
        <v>464</v>
      </c>
      <c r="E1527" t="s">
        <v>2802</v>
      </c>
      <c r="F1527" t="s">
        <v>4981</v>
      </c>
      <c r="G1527" t="s">
        <v>4967</v>
      </c>
      <c r="H1527" t="s">
        <v>5535</v>
      </c>
      <c r="I1527" s="1">
        <v>708</v>
      </c>
      <c r="J1527" s="1">
        <v>4701.55</v>
      </c>
    </row>
    <row r="1528" spans="1:10">
      <c r="A1528" t="s">
        <v>60</v>
      </c>
      <c r="B1528" t="s">
        <v>281</v>
      </c>
      <c r="C1528" t="s">
        <v>1705</v>
      </c>
      <c r="D1528" t="s">
        <v>95</v>
      </c>
      <c r="E1528" t="s">
        <v>2803</v>
      </c>
      <c r="F1528" t="s">
        <v>4979</v>
      </c>
      <c r="G1528" t="s">
        <v>4977</v>
      </c>
      <c r="H1528" t="s">
        <v>5535</v>
      </c>
      <c r="I1528" s="1">
        <v>61</v>
      </c>
      <c r="J1528" s="1">
        <v>4697.9399999999996</v>
      </c>
    </row>
    <row r="1529" spans="1:10">
      <c r="A1529" t="s">
        <v>7</v>
      </c>
      <c r="B1529" t="s">
        <v>30</v>
      </c>
      <c r="C1529" t="s">
        <v>2805</v>
      </c>
      <c r="D1529" t="s">
        <v>9</v>
      </c>
      <c r="E1529" t="s">
        <v>2806</v>
      </c>
      <c r="F1529" t="s">
        <v>4979</v>
      </c>
      <c r="G1529" t="s">
        <v>4962</v>
      </c>
      <c r="H1529" t="s">
        <v>5535</v>
      </c>
      <c r="I1529" s="1">
        <v>51</v>
      </c>
      <c r="J1529" s="1">
        <v>4691.83</v>
      </c>
    </row>
    <row r="1530" spans="1:10">
      <c r="A1530" t="s">
        <v>18</v>
      </c>
      <c r="B1530" t="s">
        <v>192</v>
      </c>
      <c r="C1530" t="s">
        <v>2610</v>
      </c>
      <c r="D1530" t="s">
        <v>295</v>
      </c>
      <c r="E1530" t="s">
        <v>2807</v>
      </c>
      <c r="F1530" t="s">
        <v>4997</v>
      </c>
      <c r="G1530" t="s">
        <v>5343</v>
      </c>
      <c r="H1530" t="s">
        <v>5537</v>
      </c>
      <c r="I1530" s="1">
        <v>151</v>
      </c>
      <c r="J1530" s="1">
        <v>4691.1899999999996</v>
      </c>
    </row>
    <row r="1531" spans="1:10">
      <c r="A1531" t="s">
        <v>54</v>
      </c>
      <c r="B1531" t="s">
        <v>30</v>
      </c>
      <c r="C1531" t="s">
        <v>1862</v>
      </c>
      <c r="D1531" t="s">
        <v>56</v>
      </c>
      <c r="E1531" t="s">
        <v>2808</v>
      </c>
      <c r="F1531" t="s">
        <v>5013</v>
      </c>
      <c r="G1531" t="s">
        <v>4967</v>
      </c>
      <c r="H1531" t="s">
        <v>5535</v>
      </c>
      <c r="I1531" s="1">
        <v>119</v>
      </c>
      <c r="J1531" s="1">
        <v>4684.24</v>
      </c>
    </row>
    <row r="1532" spans="1:10">
      <c r="A1532" t="s">
        <v>18</v>
      </c>
      <c r="B1532" t="s">
        <v>61</v>
      </c>
      <c r="C1532" t="s">
        <v>1101</v>
      </c>
      <c r="D1532" t="s">
        <v>20</v>
      </c>
      <c r="E1532" t="s">
        <v>2809</v>
      </c>
      <c r="F1532" t="s">
        <v>4984</v>
      </c>
      <c r="G1532" t="s">
        <v>4972</v>
      </c>
      <c r="H1532" t="s">
        <v>5541</v>
      </c>
      <c r="I1532" s="1">
        <v>105</v>
      </c>
      <c r="J1532" s="1">
        <v>4682.3900000000003</v>
      </c>
    </row>
    <row r="1533" spans="1:10">
      <c r="A1533" t="s">
        <v>18</v>
      </c>
      <c r="B1533" t="s">
        <v>61</v>
      </c>
      <c r="C1533" t="s">
        <v>1712</v>
      </c>
      <c r="D1533" t="s">
        <v>20</v>
      </c>
      <c r="E1533" t="s">
        <v>2810</v>
      </c>
      <c r="F1533" t="s">
        <v>4989</v>
      </c>
      <c r="G1533" t="s">
        <v>4995</v>
      </c>
      <c r="H1533" t="s">
        <v>5541</v>
      </c>
      <c r="I1533" s="1">
        <v>145</v>
      </c>
      <c r="J1533" s="1">
        <v>4681.78</v>
      </c>
    </row>
    <row r="1534" spans="1:10">
      <c r="A1534" t="s">
        <v>26</v>
      </c>
      <c r="B1534" t="s">
        <v>27</v>
      </c>
      <c r="C1534" t="s">
        <v>398</v>
      </c>
      <c r="D1534" t="s">
        <v>58</v>
      </c>
      <c r="E1534" t="s">
        <v>2811</v>
      </c>
      <c r="F1534" t="s">
        <v>5115</v>
      </c>
      <c r="G1534" t="s">
        <v>5001</v>
      </c>
      <c r="H1534" t="s">
        <v>5541</v>
      </c>
      <c r="I1534" s="1">
        <v>144</v>
      </c>
      <c r="J1534" s="1">
        <v>4677.79</v>
      </c>
    </row>
    <row r="1535" spans="1:10">
      <c r="A1535" t="s">
        <v>60</v>
      </c>
      <c r="B1535" t="s">
        <v>61</v>
      </c>
      <c r="C1535" t="s">
        <v>1941</v>
      </c>
      <c r="D1535" t="s">
        <v>20</v>
      </c>
      <c r="E1535" t="s">
        <v>2812</v>
      </c>
      <c r="F1535" t="s">
        <v>4976</v>
      </c>
      <c r="G1535" t="s">
        <v>5015</v>
      </c>
      <c r="H1535" t="s">
        <v>5541</v>
      </c>
      <c r="I1535" s="1">
        <v>395</v>
      </c>
      <c r="J1535" s="1">
        <v>4669.6899999999996</v>
      </c>
    </row>
    <row r="1536" spans="1:10">
      <c r="A1536" t="s">
        <v>7</v>
      </c>
      <c r="B1536" t="s">
        <v>30</v>
      </c>
      <c r="C1536" t="s">
        <v>2813</v>
      </c>
      <c r="D1536" t="s">
        <v>37</v>
      </c>
      <c r="E1536" t="s">
        <v>2814</v>
      </c>
      <c r="F1536" t="s">
        <v>5012</v>
      </c>
      <c r="G1536" t="s">
        <v>4962</v>
      </c>
      <c r="H1536" t="s">
        <v>5535</v>
      </c>
      <c r="I1536" s="1">
        <v>119</v>
      </c>
      <c r="J1536" s="1">
        <v>4668.51</v>
      </c>
    </row>
    <row r="1537" spans="1:10">
      <c r="A1537" t="s">
        <v>7</v>
      </c>
      <c r="B1537" t="s">
        <v>11</v>
      </c>
      <c r="C1537" t="s">
        <v>2815</v>
      </c>
      <c r="D1537" t="s">
        <v>31</v>
      </c>
      <c r="E1537" t="s">
        <v>2816</v>
      </c>
      <c r="F1537" t="s">
        <v>5211</v>
      </c>
      <c r="G1537" t="s">
        <v>4962</v>
      </c>
      <c r="H1537" t="s">
        <v>5535</v>
      </c>
      <c r="I1537" s="1">
        <v>66</v>
      </c>
      <c r="J1537" s="1">
        <v>4668.2700000000004</v>
      </c>
    </row>
    <row r="1538" spans="1:10">
      <c r="A1538" t="s">
        <v>18</v>
      </c>
      <c r="B1538" t="s">
        <v>61</v>
      </c>
      <c r="C1538" t="s">
        <v>2817</v>
      </c>
      <c r="D1538" t="s">
        <v>20</v>
      </c>
      <c r="E1538" t="s">
        <v>2818</v>
      </c>
      <c r="F1538" t="s">
        <v>4979</v>
      </c>
      <c r="G1538" t="s">
        <v>4967</v>
      </c>
      <c r="H1538" t="s">
        <v>5541</v>
      </c>
      <c r="I1538" s="1">
        <v>133</v>
      </c>
      <c r="J1538" s="1">
        <v>4666.79</v>
      </c>
    </row>
    <row r="1539" spans="1:10">
      <c r="A1539" t="s">
        <v>54</v>
      </c>
      <c r="B1539" t="s">
        <v>29</v>
      </c>
      <c r="C1539" t="s">
        <v>55</v>
      </c>
      <c r="D1539" t="s">
        <v>56</v>
      </c>
      <c r="E1539" t="s">
        <v>2819</v>
      </c>
      <c r="F1539" t="s">
        <v>4974</v>
      </c>
      <c r="G1539" t="s">
        <v>5003</v>
      </c>
      <c r="H1539" t="s">
        <v>5535</v>
      </c>
      <c r="I1539" s="1">
        <v>164</v>
      </c>
      <c r="J1539" s="1">
        <v>4657.93</v>
      </c>
    </row>
    <row r="1540" spans="1:10">
      <c r="A1540" t="s">
        <v>18</v>
      </c>
      <c r="B1540" t="s">
        <v>38</v>
      </c>
      <c r="C1540" t="s">
        <v>1285</v>
      </c>
      <c r="D1540" t="s">
        <v>95</v>
      </c>
      <c r="E1540" t="s">
        <v>2821</v>
      </c>
      <c r="F1540" t="s">
        <v>4963</v>
      </c>
      <c r="G1540" t="s">
        <v>4990</v>
      </c>
      <c r="H1540" t="s">
        <v>5535</v>
      </c>
      <c r="I1540" s="1">
        <v>178</v>
      </c>
      <c r="J1540" s="1">
        <v>4646.3900000000003</v>
      </c>
    </row>
    <row r="1541" spans="1:10">
      <c r="A1541" t="s">
        <v>48</v>
      </c>
      <c r="B1541" t="s">
        <v>612</v>
      </c>
      <c r="C1541" t="s">
        <v>2822</v>
      </c>
      <c r="D1541" t="s">
        <v>1069</v>
      </c>
      <c r="E1541" t="s">
        <v>2823</v>
      </c>
      <c r="F1541" t="s">
        <v>5074</v>
      </c>
      <c r="G1541" t="s">
        <v>5217</v>
      </c>
      <c r="H1541" t="s">
        <v>5535</v>
      </c>
      <c r="I1541" s="1">
        <v>437</v>
      </c>
      <c r="J1541" s="1">
        <v>4645.54</v>
      </c>
    </row>
    <row r="1542" spans="1:10">
      <c r="A1542" t="s">
        <v>18</v>
      </c>
      <c r="B1542" t="s">
        <v>30</v>
      </c>
      <c r="C1542" t="s">
        <v>120</v>
      </c>
      <c r="D1542" t="s">
        <v>20</v>
      </c>
      <c r="E1542" t="s">
        <v>2824</v>
      </c>
      <c r="F1542" t="s">
        <v>4988</v>
      </c>
      <c r="G1542" t="s">
        <v>5003</v>
      </c>
      <c r="H1542" t="s">
        <v>5535</v>
      </c>
      <c r="I1542" s="1">
        <v>97</v>
      </c>
      <c r="J1542" s="1">
        <v>4642.3900000000003</v>
      </c>
    </row>
    <row r="1543" spans="1:10">
      <c r="A1543" t="s">
        <v>26</v>
      </c>
      <c r="B1543" t="s">
        <v>27</v>
      </c>
      <c r="C1543" t="s">
        <v>361</v>
      </c>
      <c r="D1543" t="s">
        <v>58</v>
      </c>
      <c r="E1543" t="s">
        <v>2825</v>
      </c>
      <c r="F1543" t="s">
        <v>4974</v>
      </c>
      <c r="G1543" t="s">
        <v>5014</v>
      </c>
      <c r="H1543" t="s">
        <v>5535</v>
      </c>
      <c r="I1543" s="1">
        <v>101</v>
      </c>
      <c r="J1543" s="1">
        <v>4640.07</v>
      </c>
    </row>
    <row r="1544" spans="1:10">
      <c r="A1544" t="s">
        <v>132</v>
      </c>
      <c r="B1544" t="s">
        <v>8</v>
      </c>
      <c r="C1544" t="s">
        <v>2826</v>
      </c>
      <c r="D1544" t="s">
        <v>406</v>
      </c>
      <c r="E1544" t="s">
        <v>2827</v>
      </c>
      <c r="F1544" t="s">
        <v>5356</v>
      </c>
      <c r="G1544" t="s">
        <v>4962</v>
      </c>
      <c r="H1544" t="s">
        <v>5535</v>
      </c>
      <c r="I1544" s="1">
        <v>56</v>
      </c>
      <c r="J1544" s="1">
        <v>4628.93</v>
      </c>
    </row>
    <row r="1545" spans="1:10">
      <c r="A1545" t="s">
        <v>1632</v>
      </c>
      <c r="B1545" t="s">
        <v>30</v>
      </c>
      <c r="C1545" t="s">
        <v>2086</v>
      </c>
      <c r="D1545" t="s">
        <v>1632</v>
      </c>
      <c r="E1545" t="s">
        <v>2828</v>
      </c>
      <c r="F1545" t="s">
        <v>5277</v>
      </c>
      <c r="G1545" t="s">
        <v>5257</v>
      </c>
      <c r="H1545" t="s">
        <v>5535</v>
      </c>
      <c r="I1545" s="1">
        <v>58</v>
      </c>
      <c r="J1545" s="1">
        <v>4625.5600000000004</v>
      </c>
    </row>
    <row r="1546" spans="1:10">
      <c r="A1546" t="s">
        <v>18</v>
      </c>
      <c r="B1546" t="s">
        <v>30</v>
      </c>
      <c r="C1546" t="s">
        <v>2592</v>
      </c>
      <c r="D1546" t="s">
        <v>35</v>
      </c>
      <c r="E1546" t="s">
        <v>2830</v>
      </c>
      <c r="F1546" t="s">
        <v>4981</v>
      </c>
      <c r="G1546" t="s">
        <v>4990</v>
      </c>
      <c r="H1546" t="s">
        <v>5535</v>
      </c>
      <c r="I1546" s="1">
        <v>146</v>
      </c>
      <c r="J1546" s="1">
        <v>4610.82</v>
      </c>
    </row>
    <row r="1547" spans="1:10">
      <c r="A1547" t="s">
        <v>132</v>
      </c>
      <c r="B1547" t="s">
        <v>11</v>
      </c>
      <c r="C1547" t="s">
        <v>2028</v>
      </c>
      <c r="D1547" t="s">
        <v>201</v>
      </c>
      <c r="E1547" t="s">
        <v>2831</v>
      </c>
      <c r="F1547" t="s">
        <v>5203</v>
      </c>
      <c r="G1547" t="s">
        <v>4962</v>
      </c>
      <c r="H1547" t="s">
        <v>5535</v>
      </c>
      <c r="I1547" s="1">
        <v>41</v>
      </c>
      <c r="J1547" s="1">
        <v>4602.3599999999997</v>
      </c>
    </row>
    <row r="1548" spans="1:10">
      <c r="A1548" t="s">
        <v>26</v>
      </c>
      <c r="B1548" t="s">
        <v>30</v>
      </c>
      <c r="C1548" t="s">
        <v>2517</v>
      </c>
      <c r="D1548" t="s">
        <v>79</v>
      </c>
      <c r="E1548" t="s">
        <v>2832</v>
      </c>
      <c r="F1548" t="s">
        <v>4979</v>
      </c>
      <c r="G1548" t="s">
        <v>4967</v>
      </c>
      <c r="H1548" t="s">
        <v>5535</v>
      </c>
      <c r="I1548" s="1">
        <v>334</v>
      </c>
      <c r="J1548" s="1">
        <v>4601.54</v>
      </c>
    </row>
    <row r="1549" spans="1:10">
      <c r="A1549" t="s">
        <v>18</v>
      </c>
      <c r="B1549" t="s">
        <v>61</v>
      </c>
      <c r="C1549" t="s">
        <v>206</v>
      </c>
      <c r="D1549" t="s">
        <v>35</v>
      </c>
      <c r="E1549" t="s">
        <v>2833</v>
      </c>
      <c r="F1549" t="s">
        <v>4988</v>
      </c>
      <c r="G1549" t="s">
        <v>4990</v>
      </c>
      <c r="H1549" t="s">
        <v>5541</v>
      </c>
      <c r="I1549" s="1">
        <v>180</v>
      </c>
      <c r="J1549" s="1">
        <v>4595.3999999999996</v>
      </c>
    </row>
    <row r="1550" spans="1:10">
      <c r="A1550" t="s">
        <v>253</v>
      </c>
      <c r="C1550" t="s">
        <v>1042</v>
      </c>
      <c r="D1550" t="s">
        <v>255</v>
      </c>
      <c r="E1550" t="s">
        <v>2834</v>
      </c>
      <c r="F1550" t="s">
        <v>1369</v>
      </c>
      <c r="G1550" t="s">
        <v>5198</v>
      </c>
      <c r="H1550" t="s">
        <v>5535</v>
      </c>
      <c r="I1550" s="1">
        <v>197</v>
      </c>
      <c r="J1550" s="1">
        <v>4592.07</v>
      </c>
    </row>
    <row r="1551" spans="1:10">
      <c r="A1551" t="s">
        <v>54</v>
      </c>
      <c r="B1551" t="s">
        <v>29</v>
      </c>
      <c r="C1551" t="s">
        <v>1342</v>
      </c>
      <c r="D1551" t="s">
        <v>56</v>
      </c>
      <c r="E1551" t="s">
        <v>2835</v>
      </c>
      <c r="F1551" t="s">
        <v>5293</v>
      </c>
      <c r="G1551" t="s">
        <v>4967</v>
      </c>
      <c r="H1551" t="s">
        <v>5535</v>
      </c>
      <c r="I1551" s="1">
        <v>147</v>
      </c>
      <c r="J1551" s="1">
        <v>4573.6499999999996</v>
      </c>
    </row>
    <row r="1552" spans="1:10">
      <c r="A1552" t="s">
        <v>18</v>
      </c>
      <c r="B1552" t="s">
        <v>19</v>
      </c>
      <c r="C1552" t="s">
        <v>680</v>
      </c>
      <c r="D1552" t="s">
        <v>20</v>
      </c>
      <c r="E1552" t="s">
        <v>2836</v>
      </c>
      <c r="F1552" t="s">
        <v>4969</v>
      </c>
      <c r="G1552" t="s">
        <v>5015</v>
      </c>
      <c r="H1552" t="s">
        <v>5535</v>
      </c>
      <c r="I1552" s="1">
        <v>210</v>
      </c>
      <c r="J1552" s="1">
        <v>4572.07</v>
      </c>
    </row>
    <row r="1553" spans="1:10">
      <c r="A1553" t="s">
        <v>132</v>
      </c>
      <c r="B1553" t="s">
        <v>11</v>
      </c>
      <c r="C1553" t="s">
        <v>1925</v>
      </c>
      <c r="D1553" t="s">
        <v>234</v>
      </c>
      <c r="E1553" t="s">
        <v>2837</v>
      </c>
      <c r="F1553" t="s">
        <v>4973</v>
      </c>
      <c r="G1553" t="s">
        <v>4962</v>
      </c>
      <c r="H1553" t="s">
        <v>5535</v>
      </c>
      <c r="I1553" s="1">
        <v>111</v>
      </c>
      <c r="J1553" s="1">
        <v>4570.51</v>
      </c>
    </row>
    <row r="1554" spans="1:10">
      <c r="A1554" t="s">
        <v>18</v>
      </c>
      <c r="B1554" t="s">
        <v>814</v>
      </c>
      <c r="C1554" t="s">
        <v>1638</v>
      </c>
      <c r="D1554" t="s">
        <v>95</v>
      </c>
      <c r="E1554" t="s">
        <v>2838</v>
      </c>
      <c r="F1554" t="s">
        <v>5258</v>
      </c>
      <c r="G1554" t="s">
        <v>4990</v>
      </c>
      <c r="H1554" t="s">
        <v>5535</v>
      </c>
      <c r="I1554" s="1">
        <v>76</v>
      </c>
      <c r="J1554" s="1">
        <v>4569.96</v>
      </c>
    </row>
    <row r="1555" spans="1:10">
      <c r="A1555" t="s">
        <v>39</v>
      </c>
      <c r="B1555" t="s">
        <v>11</v>
      </c>
      <c r="C1555" t="s">
        <v>2839</v>
      </c>
      <c r="D1555" t="s">
        <v>156</v>
      </c>
      <c r="E1555" t="s">
        <v>2840</v>
      </c>
      <c r="F1555" t="s">
        <v>4970</v>
      </c>
      <c r="G1555" t="s">
        <v>4962</v>
      </c>
      <c r="H1555" t="s">
        <v>5535</v>
      </c>
      <c r="I1555" s="1">
        <v>109</v>
      </c>
      <c r="J1555" s="1">
        <v>4565.0200000000004</v>
      </c>
    </row>
    <row r="1556" spans="1:10">
      <c r="A1556" t="s">
        <v>54</v>
      </c>
      <c r="B1556" t="s">
        <v>72</v>
      </c>
      <c r="C1556" t="s">
        <v>1003</v>
      </c>
      <c r="D1556" t="s">
        <v>56</v>
      </c>
      <c r="E1556" t="s">
        <v>2841</v>
      </c>
      <c r="F1556" t="s">
        <v>4992</v>
      </c>
      <c r="G1556" t="s">
        <v>4972</v>
      </c>
      <c r="H1556" t="s">
        <v>5535</v>
      </c>
      <c r="I1556" s="1">
        <v>311</v>
      </c>
      <c r="J1556" s="1">
        <v>4554.7</v>
      </c>
    </row>
    <row r="1557" spans="1:10">
      <c r="A1557" t="s">
        <v>60</v>
      </c>
      <c r="B1557" t="s">
        <v>61</v>
      </c>
      <c r="C1557" t="s">
        <v>1350</v>
      </c>
      <c r="D1557" t="s">
        <v>20</v>
      </c>
      <c r="E1557" t="s">
        <v>2842</v>
      </c>
      <c r="F1557" t="s">
        <v>5176</v>
      </c>
      <c r="G1557" t="s">
        <v>4990</v>
      </c>
      <c r="H1557" t="s">
        <v>5541</v>
      </c>
      <c r="I1557" s="1">
        <v>185</v>
      </c>
      <c r="J1557" s="1">
        <v>4551.13</v>
      </c>
    </row>
    <row r="1558" spans="1:10">
      <c r="A1558" t="s">
        <v>10</v>
      </c>
      <c r="B1558" t="s">
        <v>30</v>
      </c>
      <c r="C1558" t="s">
        <v>159</v>
      </c>
      <c r="D1558" t="s">
        <v>13</v>
      </c>
      <c r="E1558" t="s">
        <v>2843</v>
      </c>
      <c r="F1558" t="s">
        <v>4963</v>
      </c>
      <c r="G1558" t="s">
        <v>5302</v>
      </c>
      <c r="H1558" t="s">
        <v>5535</v>
      </c>
      <c r="I1558" s="1">
        <v>155</v>
      </c>
      <c r="J1558" s="1">
        <v>4547.24</v>
      </c>
    </row>
    <row r="1559" spans="1:10">
      <c r="A1559" t="s">
        <v>7</v>
      </c>
      <c r="B1559" t="s">
        <v>30</v>
      </c>
      <c r="C1559" t="s">
        <v>2845</v>
      </c>
      <c r="D1559" t="s">
        <v>24</v>
      </c>
      <c r="E1559" t="s">
        <v>2846</v>
      </c>
      <c r="F1559" t="s">
        <v>5021</v>
      </c>
      <c r="G1559" t="s">
        <v>4962</v>
      </c>
      <c r="H1559" t="s">
        <v>5535</v>
      </c>
      <c r="I1559" s="1">
        <v>80</v>
      </c>
      <c r="J1559" s="1">
        <v>4541.59</v>
      </c>
    </row>
    <row r="1560" spans="1:10">
      <c r="A1560" t="s">
        <v>18</v>
      </c>
      <c r="B1560" t="s">
        <v>30</v>
      </c>
      <c r="C1560" t="s">
        <v>952</v>
      </c>
      <c r="D1560" t="s">
        <v>95</v>
      </c>
      <c r="E1560" t="s">
        <v>2847</v>
      </c>
      <c r="F1560" t="s">
        <v>4979</v>
      </c>
      <c r="G1560" t="s">
        <v>4972</v>
      </c>
      <c r="H1560" t="s">
        <v>5535</v>
      </c>
      <c r="I1560" s="1">
        <v>84</v>
      </c>
      <c r="J1560" s="1">
        <v>4540.33</v>
      </c>
    </row>
    <row r="1561" spans="1:10">
      <c r="A1561" t="s">
        <v>60</v>
      </c>
      <c r="B1561" t="s">
        <v>61</v>
      </c>
      <c r="C1561" t="s">
        <v>1020</v>
      </c>
      <c r="D1561" t="s">
        <v>35</v>
      </c>
      <c r="E1561" t="s">
        <v>2848</v>
      </c>
      <c r="F1561" t="s">
        <v>5357</v>
      </c>
      <c r="G1561" t="s">
        <v>4990</v>
      </c>
      <c r="H1561" t="s">
        <v>5541</v>
      </c>
      <c r="I1561" s="1">
        <v>168</v>
      </c>
      <c r="J1561" s="1">
        <v>4524.75</v>
      </c>
    </row>
    <row r="1562" spans="1:10">
      <c r="A1562" t="s">
        <v>18</v>
      </c>
      <c r="B1562" t="s">
        <v>71</v>
      </c>
      <c r="C1562" t="s">
        <v>1467</v>
      </c>
      <c r="D1562" t="s">
        <v>35</v>
      </c>
      <c r="E1562" t="s">
        <v>2849</v>
      </c>
      <c r="F1562" t="s">
        <v>4969</v>
      </c>
      <c r="G1562" t="s">
        <v>4990</v>
      </c>
      <c r="H1562" t="s">
        <v>5535</v>
      </c>
      <c r="I1562" s="1">
        <v>119</v>
      </c>
      <c r="J1562" s="1">
        <v>4515.79</v>
      </c>
    </row>
    <row r="1563" spans="1:10">
      <c r="A1563" t="s">
        <v>18</v>
      </c>
      <c r="B1563" t="s">
        <v>29</v>
      </c>
      <c r="C1563" t="s">
        <v>2400</v>
      </c>
      <c r="D1563" t="s">
        <v>20</v>
      </c>
      <c r="E1563" t="s">
        <v>2850</v>
      </c>
      <c r="F1563" t="s">
        <v>4979</v>
      </c>
      <c r="G1563" t="s">
        <v>5003</v>
      </c>
      <c r="H1563" t="s">
        <v>5535</v>
      </c>
      <c r="I1563" s="1">
        <v>90</v>
      </c>
      <c r="J1563" s="1">
        <v>4514.3599999999997</v>
      </c>
    </row>
    <row r="1564" spans="1:10">
      <c r="A1564" t="s">
        <v>18</v>
      </c>
      <c r="B1564" t="s">
        <v>192</v>
      </c>
      <c r="C1564" t="s">
        <v>2851</v>
      </c>
      <c r="D1564" t="s">
        <v>539</v>
      </c>
      <c r="E1564" t="s">
        <v>2852</v>
      </c>
      <c r="F1564" t="s">
        <v>5089</v>
      </c>
      <c r="G1564" t="s">
        <v>5183</v>
      </c>
      <c r="H1564" t="s">
        <v>5537</v>
      </c>
      <c r="I1564" s="1">
        <v>141</v>
      </c>
      <c r="J1564" s="1">
        <v>4512.6099999999997</v>
      </c>
    </row>
    <row r="1565" spans="1:10">
      <c r="A1565" t="s">
        <v>10</v>
      </c>
      <c r="B1565" t="s">
        <v>30</v>
      </c>
      <c r="C1565" t="s">
        <v>159</v>
      </c>
      <c r="D1565" t="s">
        <v>13</v>
      </c>
      <c r="E1565" t="s">
        <v>2853</v>
      </c>
      <c r="F1565" t="s">
        <v>4999</v>
      </c>
      <c r="G1565" t="s">
        <v>5300</v>
      </c>
      <c r="H1565" t="s">
        <v>5535</v>
      </c>
      <c r="I1565" s="1">
        <v>238</v>
      </c>
      <c r="J1565" s="1">
        <v>4509.55</v>
      </c>
    </row>
    <row r="1566" spans="1:10">
      <c r="A1566" t="s">
        <v>60</v>
      </c>
      <c r="B1566" t="s">
        <v>281</v>
      </c>
      <c r="C1566" t="s">
        <v>1961</v>
      </c>
      <c r="D1566" t="s">
        <v>35</v>
      </c>
      <c r="E1566" t="s">
        <v>2854</v>
      </c>
      <c r="F1566" t="s">
        <v>4989</v>
      </c>
      <c r="G1566" t="s">
        <v>4990</v>
      </c>
      <c r="H1566" t="s">
        <v>5535</v>
      </c>
      <c r="I1566" s="1">
        <v>74</v>
      </c>
      <c r="J1566" s="1">
        <v>4509.12</v>
      </c>
    </row>
    <row r="1567" spans="1:10">
      <c r="A1567" t="s">
        <v>54</v>
      </c>
      <c r="B1567" t="s">
        <v>72</v>
      </c>
      <c r="C1567" t="s">
        <v>536</v>
      </c>
      <c r="D1567" t="s">
        <v>56</v>
      </c>
      <c r="E1567" t="s">
        <v>2855</v>
      </c>
      <c r="F1567" t="s">
        <v>5358</v>
      </c>
      <c r="G1567" t="s">
        <v>5014</v>
      </c>
      <c r="H1567" t="s">
        <v>5535</v>
      </c>
      <c r="I1567" s="1">
        <v>325</v>
      </c>
      <c r="J1567" s="1">
        <v>4496.62</v>
      </c>
    </row>
    <row r="1568" spans="1:10">
      <c r="A1568" t="s">
        <v>18</v>
      </c>
      <c r="B1568" t="s">
        <v>11</v>
      </c>
      <c r="C1568" t="s">
        <v>2856</v>
      </c>
      <c r="D1568" t="s">
        <v>295</v>
      </c>
      <c r="E1568" t="s">
        <v>2857</v>
      </c>
      <c r="F1568" t="s">
        <v>4999</v>
      </c>
      <c r="G1568" t="s">
        <v>4998</v>
      </c>
      <c r="H1568" t="s">
        <v>5535</v>
      </c>
      <c r="I1568" s="1">
        <v>267</v>
      </c>
      <c r="J1568" s="1">
        <v>4491.58</v>
      </c>
    </row>
    <row r="1569" spans="1:10">
      <c r="A1569" t="s">
        <v>26</v>
      </c>
      <c r="B1569" t="s">
        <v>30</v>
      </c>
      <c r="C1569" t="s">
        <v>492</v>
      </c>
      <c r="D1569" t="s">
        <v>79</v>
      </c>
      <c r="E1569" t="s">
        <v>2858</v>
      </c>
      <c r="F1569" t="s">
        <v>5065</v>
      </c>
      <c r="G1569" t="s">
        <v>4967</v>
      </c>
      <c r="H1569" t="s">
        <v>5537</v>
      </c>
      <c r="I1569" s="1">
        <v>151</v>
      </c>
      <c r="J1569" s="1">
        <v>4487.08</v>
      </c>
    </row>
    <row r="1570" spans="1:10">
      <c r="A1570" t="s">
        <v>60</v>
      </c>
      <c r="B1570" t="s">
        <v>278</v>
      </c>
      <c r="C1570" t="s">
        <v>610</v>
      </c>
      <c r="D1570" t="s">
        <v>35</v>
      </c>
      <c r="E1570" t="s">
        <v>2859</v>
      </c>
      <c r="F1570" t="s">
        <v>5011</v>
      </c>
      <c r="G1570" t="s">
        <v>4990</v>
      </c>
      <c r="H1570" t="s">
        <v>5535</v>
      </c>
      <c r="I1570" s="1">
        <v>126</v>
      </c>
      <c r="J1570" s="1">
        <v>4486.95</v>
      </c>
    </row>
    <row r="1571" spans="1:10">
      <c r="A1571" t="s">
        <v>1380</v>
      </c>
      <c r="B1571" t="s">
        <v>11</v>
      </c>
      <c r="C1571" t="s">
        <v>1381</v>
      </c>
      <c r="D1571" t="s">
        <v>1382</v>
      </c>
      <c r="E1571" t="s">
        <v>2860</v>
      </c>
      <c r="F1571" t="s">
        <v>5359</v>
      </c>
      <c r="G1571" t="s">
        <v>5233</v>
      </c>
      <c r="H1571" t="s">
        <v>5535</v>
      </c>
      <c r="I1571" s="1">
        <v>188</v>
      </c>
      <c r="J1571" s="1">
        <v>4486.8599999999997</v>
      </c>
    </row>
    <row r="1572" spans="1:10">
      <c r="A1572" t="s">
        <v>18</v>
      </c>
      <c r="B1572" t="s">
        <v>61</v>
      </c>
      <c r="C1572" t="s">
        <v>1333</v>
      </c>
      <c r="D1572" t="s">
        <v>35</v>
      </c>
      <c r="E1572" t="s">
        <v>2861</v>
      </c>
      <c r="F1572" t="s">
        <v>5048</v>
      </c>
      <c r="G1572" t="s">
        <v>4977</v>
      </c>
      <c r="H1572" t="s">
        <v>5541</v>
      </c>
      <c r="I1572" s="1">
        <v>221</v>
      </c>
      <c r="J1572" s="1">
        <v>4484.8500000000004</v>
      </c>
    </row>
    <row r="1573" spans="1:10">
      <c r="A1573" t="s">
        <v>32</v>
      </c>
      <c r="B1573" t="s">
        <v>33</v>
      </c>
      <c r="C1573" t="s">
        <v>1652</v>
      </c>
      <c r="D1573" t="s">
        <v>34</v>
      </c>
      <c r="E1573" t="s">
        <v>2862</v>
      </c>
      <c r="F1573" t="s">
        <v>4973</v>
      </c>
      <c r="G1573" t="s">
        <v>5006</v>
      </c>
      <c r="H1573" t="s">
        <v>5535</v>
      </c>
      <c r="I1573" s="1">
        <v>203</v>
      </c>
      <c r="J1573" s="1">
        <v>4482.1899999999996</v>
      </c>
    </row>
    <row r="1574" spans="1:10">
      <c r="A1574" t="s">
        <v>54</v>
      </c>
      <c r="B1574" t="s">
        <v>38</v>
      </c>
      <c r="C1574" t="s">
        <v>2180</v>
      </c>
      <c r="D1574" t="s">
        <v>56</v>
      </c>
      <c r="E1574" t="s">
        <v>2863</v>
      </c>
      <c r="F1574" t="s">
        <v>4963</v>
      </c>
      <c r="G1574" t="s">
        <v>4967</v>
      </c>
      <c r="H1574" t="s">
        <v>5535</v>
      </c>
      <c r="I1574" s="1">
        <v>114</v>
      </c>
      <c r="J1574" s="1">
        <v>4477.62</v>
      </c>
    </row>
    <row r="1575" spans="1:10">
      <c r="A1575" t="s">
        <v>10</v>
      </c>
      <c r="B1575" t="s">
        <v>30</v>
      </c>
      <c r="C1575" t="s">
        <v>2864</v>
      </c>
      <c r="D1575" t="s">
        <v>13</v>
      </c>
      <c r="E1575" t="s">
        <v>2865</v>
      </c>
      <c r="F1575" t="s">
        <v>4966</v>
      </c>
      <c r="G1575" t="s">
        <v>4964</v>
      </c>
      <c r="H1575" t="s">
        <v>5537</v>
      </c>
      <c r="I1575" s="1">
        <v>474</v>
      </c>
      <c r="J1575" s="1">
        <v>4477.1400000000003</v>
      </c>
    </row>
    <row r="1576" spans="1:10">
      <c r="A1576" t="s">
        <v>54</v>
      </c>
      <c r="B1576" t="s">
        <v>281</v>
      </c>
      <c r="C1576" t="s">
        <v>1365</v>
      </c>
      <c r="D1576" t="s">
        <v>56</v>
      </c>
      <c r="E1576" t="s">
        <v>2866</v>
      </c>
      <c r="F1576" t="s">
        <v>4989</v>
      </c>
      <c r="G1576" t="s">
        <v>4967</v>
      </c>
      <c r="H1576" t="s">
        <v>5535</v>
      </c>
      <c r="I1576" s="1">
        <v>127</v>
      </c>
      <c r="J1576" s="1">
        <v>4469.8599999999997</v>
      </c>
    </row>
    <row r="1577" spans="1:10">
      <c r="A1577" t="s">
        <v>26</v>
      </c>
      <c r="B1577" t="s">
        <v>27</v>
      </c>
      <c r="C1577" t="s">
        <v>2175</v>
      </c>
      <c r="D1577" t="s">
        <v>58</v>
      </c>
      <c r="E1577" t="s">
        <v>2867</v>
      </c>
      <c r="F1577" t="s">
        <v>5360</v>
      </c>
      <c r="G1577" t="s">
        <v>5001</v>
      </c>
      <c r="H1577" t="s">
        <v>5541</v>
      </c>
      <c r="I1577" s="1">
        <v>147</v>
      </c>
      <c r="J1577" s="1">
        <v>4469.26</v>
      </c>
    </row>
    <row r="1578" spans="1:10">
      <c r="A1578" t="s">
        <v>7</v>
      </c>
      <c r="B1578" t="s">
        <v>30</v>
      </c>
      <c r="C1578" t="s">
        <v>2868</v>
      </c>
      <c r="D1578" t="s">
        <v>219</v>
      </c>
      <c r="E1578" t="s">
        <v>2869</v>
      </c>
      <c r="F1578" t="s">
        <v>4997</v>
      </c>
      <c r="G1578" t="s">
        <v>4962</v>
      </c>
      <c r="H1578" t="s">
        <v>5535</v>
      </c>
      <c r="I1578" s="1">
        <v>50</v>
      </c>
      <c r="J1578" s="1">
        <v>4468.53</v>
      </c>
    </row>
    <row r="1579" spans="1:10">
      <c r="A1579" t="s">
        <v>39</v>
      </c>
      <c r="B1579" t="s">
        <v>30</v>
      </c>
      <c r="C1579" t="s">
        <v>964</v>
      </c>
      <c r="D1579" t="s">
        <v>349</v>
      </c>
      <c r="E1579" t="s">
        <v>2870</v>
      </c>
      <c r="F1579" t="s">
        <v>4970</v>
      </c>
      <c r="G1579" t="s">
        <v>4962</v>
      </c>
      <c r="H1579" t="s">
        <v>5535</v>
      </c>
      <c r="I1579" s="1">
        <v>182</v>
      </c>
      <c r="J1579" s="1">
        <v>4467.26</v>
      </c>
    </row>
    <row r="1580" spans="1:10">
      <c r="A1580" t="s">
        <v>1632</v>
      </c>
      <c r="B1580" t="s">
        <v>30</v>
      </c>
      <c r="C1580" t="s">
        <v>2784</v>
      </c>
      <c r="D1580" t="s">
        <v>1632</v>
      </c>
      <c r="E1580" t="s">
        <v>2871</v>
      </c>
      <c r="F1580" t="s">
        <v>4988</v>
      </c>
      <c r="G1580" t="s">
        <v>5278</v>
      </c>
      <c r="H1580" t="s">
        <v>5535</v>
      </c>
      <c r="I1580" s="1">
        <v>42</v>
      </c>
      <c r="J1580" s="1">
        <v>4466.3</v>
      </c>
    </row>
    <row r="1581" spans="1:10">
      <c r="A1581" t="s">
        <v>26</v>
      </c>
      <c r="B1581" t="s">
        <v>30</v>
      </c>
      <c r="C1581" t="s">
        <v>223</v>
      </c>
      <c r="D1581" t="s">
        <v>20</v>
      </c>
      <c r="E1581" t="s">
        <v>2872</v>
      </c>
      <c r="F1581" t="s">
        <v>4976</v>
      </c>
      <c r="G1581" t="s">
        <v>5014</v>
      </c>
      <c r="H1581" t="s">
        <v>5535</v>
      </c>
      <c r="I1581" s="1">
        <v>133</v>
      </c>
      <c r="J1581" s="1">
        <v>4461.6499999999996</v>
      </c>
    </row>
    <row r="1582" spans="1:10">
      <c r="A1582" t="s">
        <v>18</v>
      </c>
      <c r="B1582" t="s">
        <v>11</v>
      </c>
      <c r="C1582" t="s">
        <v>1418</v>
      </c>
      <c r="D1582" t="s">
        <v>95</v>
      </c>
      <c r="E1582" t="s">
        <v>2873</v>
      </c>
      <c r="F1582" t="s">
        <v>4988</v>
      </c>
      <c r="G1582" t="s">
        <v>4990</v>
      </c>
      <c r="H1582" t="s">
        <v>5535</v>
      </c>
      <c r="I1582" s="1">
        <v>101</v>
      </c>
      <c r="J1582" s="1">
        <v>4456.75</v>
      </c>
    </row>
    <row r="1583" spans="1:10">
      <c r="A1583" t="s">
        <v>132</v>
      </c>
      <c r="B1583" t="s">
        <v>11</v>
      </c>
      <c r="C1583" t="s">
        <v>2874</v>
      </c>
      <c r="D1583" t="s">
        <v>406</v>
      </c>
      <c r="E1583" t="s">
        <v>2875</v>
      </c>
      <c r="F1583" t="s">
        <v>5361</v>
      </c>
      <c r="G1583" t="s">
        <v>4962</v>
      </c>
      <c r="H1583" t="s">
        <v>5535</v>
      </c>
      <c r="I1583" s="1">
        <v>55</v>
      </c>
      <c r="J1583" s="1">
        <v>4455.8100000000004</v>
      </c>
    </row>
    <row r="1584" spans="1:10">
      <c r="A1584" t="s">
        <v>18</v>
      </c>
      <c r="B1584" t="s">
        <v>29</v>
      </c>
      <c r="C1584" t="s">
        <v>1923</v>
      </c>
      <c r="D1584" t="s">
        <v>20</v>
      </c>
      <c r="E1584" t="s">
        <v>2877</v>
      </c>
      <c r="F1584" t="s">
        <v>4999</v>
      </c>
      <c r="G1584" t="s">
        <v>4967</v>
      </c>
      <c r="H1584" t="s">
        <v>5535</v>
      </c>
      <c r="I1584" s="1">
        <v>86</v>
      </c>
      <c r="J1584" s="1">
        <v>4453.66</v>
      </c>
    </row>
    <row r="1585" spans="1:10">
      <c r="A1585" t="s">
        <v>54</v>
      </c>
      <c r="B1585" t="s">
        <v>29</v>
      </c>
      <c r="C1585" t="s">
        <v>55</v>
      </c>
      <c r="D1585" t="s">
        <v>56</v>
      </c>
      <c r="E1585" t="s">
        <v>2878</v>
      </c>
      <c r="F1585" t="s">
        <v>5055</v>
      </c>
      <c r="G1585" t="s">
        <v>5006</v>
      </c>
      <c r="H1585" t="s">
        <v>5535</v>
      </c>
      <c r="I1585" s="1">
        <v>189</v>
      </c>
      <c r="J1585" s="1">
        <v>4432.58</v>
      </c>
    </row>
    <row r="1586" spans="1:10">
      <c r="A1586" t="s">
        <v>18</v>
      </c>
      <c r="B1586" t="s">
        <v>11</v>
      </c>
      <c r="C1586" t="s">
        <v>1967</v>
      </c>
      <c r="D1586" t="s">
        <v>20</v>
      </c>
      <c r="E1586" t="s">
        <v>2879</v>
      </c>
      <c r="F1586" t="s">
        <v>4981</v>
      </c>
      <c r="G1586" t="s">
        <v>4990</v>
      </c>
      <c r="H1586" t="s">
        <v>5535</v>
      </c>
      <c r="I1586" s="1">
        <v>102</v>
      </c>
      <c r="J1586" s="1">
        <v>4430.9399999999996</v>
      </c>
    </row>
    <row r="1587" spans="1:10">
      <c r="A1587" t="s">
        <v>26</v>
      </c>
      <c r="B1587" t="s">
        <v>38</v>
      </c>
      <c r="C1587" t="s">
        <v>264</v>
      </c>
      <c r="D1587" t="s">
        <v>58</v>
      </c>
      <c r="E1587" t="s">
        <v>2880</v>
      </c>
      <c r="F1587" t="s">
        <v>5055</v>
      </c>
      <c r="G1587" t="s">
        <v>5001</v>
      </c>
      <c r="H1587" t="s">
        <v>5541</v>
      </c>
      <c r="I1587" s="1">
        <v>169</v>
      </c>
      <c r="J1587" s="1">
        <v>4428.7700000000004</v>
      </c>
    </row>
    <row r="1588" spans="1:10">
      <c r="A1588" t="s">
        <v>10</v>
      </c>
      <c r="B1588" t="s">
        <v>72</v>
      </c>
      <c r="C1588" t="s">
        <v>595</v>
      </c>
      <c r="D1588" t="s">
        <v>13</v>
      </c>
      <c r="E1588" t="s">
        <v>2881</v>
      </c>
      <c r="F1588" t="s">
        <v>4992</v>
      </c>
      <c r="G1588" t="s">
        <v>4964</v>
      </c>
      <c r="H1588" t="s">
        <v>5537</v>
      </c>
      <c r="I1588" s="1">
        <v>338</v>
      </c>
      <c r="J1588" s="1">
        <v>4422.0200000000004</v>
      </c>
    </row>
    <row r="1589" spans="1:10">
      <c r="A1589" t="s">
        <v>18</v>
      </c>
      <c r="B1589" t="s">
        <v>19</v>
      </c>
      <c r="C1589" t="s">
        <v>1180</v>
      </c>
      <c r="D1589" t="s">
        <v>95</v>
      </c>
      <c r="E1589" t="s">
        <v>2882</v>
      </c>
      <c r="F1589" t="s">
        <v>4969</v>
      </c>
      <c r="G1589" t="s">
        <v>4977</v>
      </c>
      <c r="H1589" t="s">
        <v>5535</v>
      </c>
      <c r="I1589" s="1">
        <v>232</v>
      </c>
      <c r="J1589" s="1">
        <v>4417.47</v>
      </c>
    </row>
    <row r="1590" spans="1:10">
      <c r="A1590" t="s">
        <v>7</v>
      </c>
      <c r="B1590" t="s">
        <v>14</v>
      </c>
      <c r="C1590" t="s">
        <v>148</v>
      </c>
      <c r="D1590" t="s">
        <v>22</v>
      </c>
      <c r="E1590" t="s">
        <v>2883</v>
      </c>
      <c r="F1590" t="s">
        <v>5040</v>
      </c>
      <c r="G1590" t="s">
        <v>4962</v>
      </c>
      <c r="H1590" t="s">
        <v>5535</v>
      </c>
      <c r="I1590" s="1">
        <v>48</v>
      </c>
      <c r="J1590" s="1">
        <v>4416.8100000000004</v>
      </c>
    </row>
    <row r="1591" spans="1:10">
      <c r="A1591" t="s">
        <v>54</v>
      </c>
      <c r="B1591" t="s">
        <v>72</v>
      </c>
      <c r="C1591" t="s">
        <v>1368</v>
      </c>
      <c r="D1591" t="s">
        <v>56</v>
      </c>
      <c r="E1591" t="s">
        <v>2884</v>
      </c>
      <c r="F1591" t="s">
        <v>5294</v>
      </c>
      <c r="G1591" t="s">
        <v>5006</v>
      </c>
      <c r="H1591" t="s">
        <v>5535</v>
      </c>
      <c r="I1591" s="1">
        <v>300</v>
      </c>
      <c r="J1591" s="1">
        <v>4415</v>
      </c>
    </row>
    <row r="1592" spans="1:10">
      <c r="A1592" t="s">
        <v>26</v>
      </c>
      <c r="B1592" t="s">
        <v>30</v>
      </c>
      <c r="C1592" t="s">
        <v>1413</v>
      </c>
      <c r="D1592" t="s">
        <v>295</v>
      </c>
      <c r="E1592" t="s">
        <v>2885</v>
      </c>
      <c r="F1592" t="s">
        <v>4989</v>
      </c>
      <c r="G1592" t="s">
        <v>4998</v>
      </c>
      <c r="H1592" t="s">
        <v>5535</v>
      </c>
      <c r="I1592" s="1">
        <v>240</v>
      </c>
      <c r="J1592" s="1">
        <v>4414.1000000000004</v>
      </c>
    </row>
    <row r="1593" spans="1:10">
      <c r="A1593" t="s">
        <v>26</v>
      </c>
      <c r="B1593" t="s">
        <v>38</v>
      </c>
      <c r="C1593" t="s">
        <v>1907</v>
      </c>
      <c r="D1593" t="s">
        <v>1908</v>
      </c>
      <c r="E1593" t="s">
        <v>2887</v>
      </c>
      <c r="F1593" t="s">
        <v>4974</v>
      </c>
      <c r="G1593" t="s">
        <v>5006</v>
      </c>
      <c r="H1593" t="s">
        <v>5535</v>
      </c>
      <c r="I1593" s="1">
        <v>112</v>
      </c>
      <c r="J1593" s="1">
        <v>4411.8</v>
      </c>
    </row>
    <row r="1594" spans="1:10">
      <c r="A1594" t="s">
        <v>26</v>
      </c>
      <c r="B1594" t="s">
        <v>27</v>
      </c>
      <c r="C1594" t="s">
        <v>1296</v>
      </c>
      <c r="D1594" t="s">
        <v>58</v>
      </c>
      <c r="E1594" t="s">
        <v>2888</v>
      </c>
      <c r="F1594" t="s">
        <v>4981</v>
      </c>
      <c r="G1594" t="s">
        <v>5014</v>
      </c>
      <c r="H1594" t="s">
        <v>5537</v>
      </c>
      <c r="I1594" s="1">
        <v>183</v>
      </c>
      <c r="J1594" s="1">
        <v>4407.62</v>
      </c>
    </row>
    <row r="1595" spans="1:10">
      <c r="A1595" t="s">
        <v>39</v>
      </c>
      <c r="B1595" t="s">
        <v>30</v>
      </c>
      <c r="C1595" t="s">
        <v>2889</v>
      </c>
      <c r="D1595" t="s">
        <v>349</v>
      </c>
      <c r="E1595" t="s">
        <v>2890</v>
      </c>
      <c r="F1595" t="s">
        <v>4988</v>
      </c>
      <c r="G1595" t="s">
        <v>4962</v>
      </c>
      <c r="H1595" t="s">
        <v>5535</v>
      </c>
      <c r="I1595" s="1">
        <v>153</v>
      </c>
      <c r="J1595" s="1">
        <v>4404.9799999999996</v>
      </c>
    </row>
    <row r="1596" spans="1:10">
      <c r="A1596" t="s">
        <v>39</v>
      </c>
      <c r="B1596" t="s">
        <v>30</v>
      </c>
      <c r="C1596" t="s">
        <v>2891</v>
      </c>
      <c r="D1596" t="s">
        <v>349</v>
      </c>
      <c r="E1596" t="s">
        <v>2892</v>
      </c>
      <c r="F1596" t="s">
        <v>4980</v>
      </c>
      <c r="G1596" t="s">
        <v>4962</v>
      </c>
      <c r="H1596" t="s">
        <v>5535</v>
      </c>
      <c r="I1596" s="1">
        <v>94</v>
      </c>
      <c r="J1596" s="1">
        <v>4404.7299999999996</v>
      </c>
    </row>
    <row r="1597" spans="1:10">
      <c r="A1597" t="s">
        <v>18</v>
      </c>
      <c r="B1597" t="s">
        <v>29</v>
      </c>
      <c r="C1597" t="s">
        <v>944</v>
      </c>
      <c r="D1597" t="s">
        <v>20</v>
      </c>
      <c r="E1597" t="s">
        <v>2893</v>
      </c>
      <c r="F1597" t="s">
        <v>5048</v>
      </c>
      <c r="G1597" t="s">
        <v>5014</v>
      </c>
      <c r="H1597" t="s">
        <v>5535</v>
      </c>
      <c r="I1597" s="1">
        <v>83</v>
      </c>
      <c r="J1597" s="1">
        <v>4401.9799999999996</v>
      </c>
    </row>
    <row r="1598" spans="1:10">
      <c r="A1598" t="s">
        <v>26</v>
      </c>
      <c r="B1598" t="s">
        <v>38</v>
      </c>
      <c r="C1598" t="s">
        <v>1907</v>
      </c>
      <c r="D1598" t="s">
        <v>1908</v>
      </c>
      <c r="E1598" t="s">
        <v>2895</v>
      </c>
      <c r="F1598" t="s">
        <v>4981</v>
      </c>
      <c r="G1598" t="s">
        <v>5006</v>
      </c>
      <c r="H1598" t="s">
        <v>5535</v>
      </c>
      <c r="I1598" s="1">
        <v>121</v>
      </c>
      <c r="J1598" s="1">
        <v>4392.0600000000004</v>
      </c>
    </row>
    <row r="1599" spans="1:10">
      <c r="A1599" t="s">
        <v>60</v>
      </c>
      <c r="B1599" t="s">
        <v>281</v>
      </c>
      <c r="C1599" t="s">
        <v>1705</v>
      </c>
      <c r="D1599" t="s">
        <v>95</v>
      </c>
      <c r="E1599" t="s">
        <v>2896</v>
      </c>
      <c r="F1599" t="s">
        <v>4981</v>
      </c>
      <c r="G1599" t="s">
        <v>4990</v>
      </c>
      <c r="H1599" t="s">
        <v>5535</v>
      </c>
      <c r="I1599" s="1">
        <v>67</v>
      </c>
      <c r="J1599" s="1">
        <v>4380.72</v>
      </c>
    </row>
    <row r="1600" spans="1:10">
      <c r="A1600" t="s">
        <v>26</v>
      </c>
      <c r="B1600" t="s">
        <v>27</v>
      </c>
      <c r="C1600" t="s">
        <v>398</v>
      </c>
      <c r="D1600" t="s">
        <v>58</v>
      </c>
      <c r="E1600" t="s">
        <v>2897</v>
      </c>
      <c r="F1600" t="s">
        <v>5165</v>
      </c>
      <c r="G1600" t="s">
        <v>5014</v>
      </c>
      <c r="H1600" t="s">
        <v>5541</v>
      </c>
      <c r="I1600" s="1">
        <v>100</v>
      </c>
      <c r="J1600" s="1">
        <v>4378.54</v>
      </c>
    </row>
    <row r="1601" spans="1:10">
      <c r="A1601" t="s">
        <v>18</v>
      </c>
      <c r="B1601" t="s">
        <v>30</v>
      </c>
      <c r="C1601" t="s">
        <v>644</v>
      </c>
      <c r="D1601" t="s">
        <v>95</v>
      </c>
      <c r="E1601" t="s">
        <v>2898</v>
      </c>
      <c r="F1601" t="s">
        <v>5023</v>
      </c>
      <c r="G1601" t="s">
        <v>5003</v>
      </c>
      <c r="H1601" t="s">
        <v>5535</v>
      </c>
      <c r="I1601" s="1">
        <v>61</v>
      </c>
      <c r="J1601" s="1">
        <v>4369.8999999999996</v>
      </c>
    </row>
    <row r="1602" spans="1:10">
      <c r="A1602" t="s">
        <v>39</v>
      </c>
      <c r="B1602" t="s">
        <v>30</v>
      </c>
      <c r="C1602" t="s">
        <v>2899</v>
      </c>
      <c r="D1602" t="s">
        <v>40</v>
      </c>
      <c r="E1602" t="s">
        <v>2900</v>
      </c>
      <c r="F1602" t="s">
        <v>4980</v>
      </c>
      <c r="G1602" t="s">
        <v>4962</v>
      </c>
      <c r="H1602" t="s">
        <v>5535</v>
      </c>
      <c r="I1602" s="1">
        <v>68</v>
      </c>
      <c r="J1602" s="1">
        <v>4356.41</v>
      </c>
    </row>
    <row r="1603" spans="1:10">
      <c r="A1603" t="s">
        <v>32</v>
      </c>
      <c r="B1603" t="s">
        <v>33</v>
      </c>
      <c r="C1603" t="s">
        <v>1656</v>
      </c>
      <c r="D1603" t="s">
        <v>34</v>
      </c>
      <c r="E1603" t="s">
        <v>2901</v>
      </c>
      <c r="F1603" t="s">
        <v>4973</v>
      </c>
      <c r="G1603" t="s">
        <v>5006</v>
      </c>
      <c r="H1603" t="s">
        <v>5535</v>
      </c>
      <c r="I1603" s="1">
        <v>207</v>
      </c>
      <c r="J1603" s="1">
        <v>4350.6899999999996</v>
      </c>
    </row>
    <row r="1604" spans="1:10">
      <c r="A1604" t="s">
        <v>26</v>
      </c>
      <c r="B1604" t="s">
        <v>27</v>
      </c>
      <c r="C1604" t="s">
        <v>2175</v>
      </c>
      <c r="D1604" t="s">
        <v>58</v>
      </c>
      <c r="E1604" t="s">
        <v>2902</v>
      </c>
      <c r="F1604" t="s">
        <v>5362</v>
      </c>
      <c r="G1604" t="s">
        <v>5001</v>
      </c>
      <c r="H1604" t="s">
        <v>5541</v>
      </c>
      <c r="I1604" s="1">
        <v>117</v>
      </c>
      <c r="J1604" s="1">
        <v>4347.8599999999997</v>
      </c>
    </row>
    <row r="1605" spans="1:10">
      <c r="A1605" t="s">
        <v>26</v>
      </c>
      <c r="B1605" t="s">
        <v>108</v>
      </c>
      <c r="C1605" t="s">
        <v>1557</v>
      </c>
      <c r="D1605" t="s">
        <v>58</v>
      </c>
      <c r="E1605" t="s">
        <v>2903</v>
      </c>
      <c r="F1605" t="s">
        <v>4963</v>
      </c>
      <c r="G1605" t="s">
        <v>5006</v>
      </c>
      <c r="H1605" t="s">
        <v>5537</v>
      </c>
      <c r="I1605" s="1">
        <v>147</v>
      </c>
      <c r="J1605" s="1">
        <v>4345.7299999999996</v>
      </c>
    </row>
    <row r="1606" spans="1:10">
      <c r="A1606" t="s">
        <v>26</v>
      </c>
      <c r="B1606" t="s">
        <v>71</v>
      </c>
      <c r="C1606" t="s">
        <v>2600</v>
      </c>
      <c r="D1606" t="s">
        <v>20</v>
      </c>
      <c r="E1606" t="s">
        <v>2904</v>
      </c>
      <c r="F1606" t="s">
        <v>4997</v>
      </c>
      <c r="G1606" t="s">
        <v>4967</v>
      </c>
      <c r="H1606" t="s">
        <v>5535</v>
      </c>
      <c r="I1606" s="1">
        <v>139</v>
      </c>
      <c r="J1606" s="1">
        <v>4342.87</v>
      </c>
    </row>
    <row r="1607" spans="1:10">
      <c r="A1607" t="s">
        <v>18</v>
      </c>
      <c r="B1607" t="s">
        <v>19</v>
      </c>
      <c r="C1607" t="s">
        <v>1180</v>
      </c>
      <c r="D1607" t="s">
        <v>95</v>
      </c>
      <c r="E1607" t="s">
        <v>2905</v>
      </c>
      <c r="F1607" t="s">
        <v>4999</v>
      </c>
      <c r="G1607" t="s">
        <v>4977</v>
      </c>
      <c r="H1607" t="s">
        <v>5535</v>
      </c>
      <c r="I1607" s="1">
        <v>234</v>
      </c>
      <c r="J1607" s="1">
        <v>4340.9799999999996</v>
      </c>
    </row>
    <row r="1608" spans="1:10">
      <c r="A1608" t="s">
        <v>60</v>
      </c>
      <c r="B1608" t="s">
        <v>281</v>
      </c>
      <c r="C1608" t="s">
        <v>1705</v>
      </c>
      <c r="D1608" t="s">
        <v>95</v>
      </c>
      <c r="E1608" t="s">
        <v>2906</v>
      </c>
      <c r="F1608" t="s">
        <v>4981</v>
      </c>
      <c r="G1608" t="s">
        <v>4977</v>
      </c>
      <c r="H1608" t="s">
        <v>5535</v>
      </c>
      <c r="I1608" s="1">
        <v>59</v>
      </c>
      <c r="J1608" s="1">
        <v>4338.71</v>
      </c>
    </row>
    <row r="1609" spans="1:10">
      <c r="A1609" t="s">
        <v>7</v>
      </c>
      <c r="B1609" t="s">
        <v>11</v>
      </c>
      <c r="C1609" t="s">
        <v>882</v>
      </c>
      <c r="D1609" t="s">
        <v>43</v>
      </c>
      <c r="E1609" t="s">
        <v>2907</v>
      </c>
      <c r="F1609" t="s">
        <v>5037</v>
      </c>
      <c r="G1609" t="s">
        <v>4962</v>
      </c>
      <c r="H1609" t="s">
        <v>5535</v>
      </c>
      <c r="I1609" s="1">
        <v>36</v>
      </c>
      <c r="J1609" s="1">
        <v>4335.6099999999997</v>
      </c>
    </row>
    <row r="1610" spans="1:10">
      <c r="A1610" t="s">
        <v>18</v>
      </c>
      <c r="B1610" t="s">
        <v>61</v>
      </c>
      <c r="C1610" t="s">
        <v>1101</v>
      </c>
      <c r="D1610" t="s">
        <v>20</v>
      </c>
      <c r="E1610" t="s">
        <v>2908</v>
      </c>
      <c r="F1610" t="s">
        <v>5048</v>
      </c>
      <c r="G1610" t="s">
        <v>4967</v>
      </c>
      <c r="H1610" t="s">
        <v>5541</v>
      </c>
      <c r="I1610" s="1">
        <v>87</v>
      </c>
      <c r="J1610" s="1">
        <v>4334.18</v>
      </c>
    </row>
    <row r="1611" spans="1:10">
      <c r="A1611" t="s">
        <v>18</v>
      </c>
      <c r="B1611" t="s">
        <v>30</v>
      </c>
      <c r="C1611" t="s">
        <v>442</v>
      </c>
      <c r="D1611" t="s">
        <v>95</v>
      </c>
      <c r="E1611" t="s">
        <v>2909</v>
      </c>
      <c r="F1611" t="s">
        <v>4970</v>
      </c>
      <c r="G1611" t="s">
        <v>4990</v>
      </c>
      <c r="H1611" t="s">
        <v>5535</v>
      </c>
      <c r="I1611" s="1">
        <v>162</v>
      </c>
      <c r="J1611" s="1">
        <v>4327.38</v>
      </c>
    </row>
    <row r="1612" spans="1:10">
      <c r="A1612" t="s">
        <v>39</v>
      </c>
      <c r="B1612" t="s">
        <v>281</v>
      </c>
      <c r="C1612" t="s">
        <v>2910</v>
      </c>
      <c r="D1612" t="s">
        <v>349</v>
      </c>
      <c r="E1612" t="s">
        <v>2911</v>
      </c>
      <c r="F1612" t="s">
        <v>5363</v>
      </c>
      <c r="G1612" t="s">
        <v>4962</v>
      </c>
      <c r="H1612" t="s">
        <v>5535</v>
      </c>
      <c r="I1612" s="1">
        <v>102</v>
      </c>
      <c r="J1612" s="1">
        <v>4318.8100000000004</v>
      </c>
    </row>
    <row r="1613" spans="1:10">
      <c r="A1613" t="s">
        <v>54</v>
      </c>
      <c r="B1613" t="s">
        <v>38</v>
      </c>
      <c r="C1613" t="s">
        <v>2180</v>
      </c>
      <c r="D1613" t="s">
        <v>56</v>
      </c>
      <c r="E1613" t="s">
        <v>2912</v>
      </c>
      <c r="F1613" t="s">
        <v>5040</v>
      </c>
      <c r="G1613" t="s">
        <v>4972</v>
      </c>
      <c r="H1613" t="s">
        <v>5535</v>
      </c>
      <c r="I1613" s="1">
        <v>136</v>
      </c>
      <c r="J1613" s="1">
        <v>4318.58</v>
      </c>
    </row>
    <row r="1614" spans="1:10">
      <c r="A1614" t="s">
        <v>26</v>
      </c>
      <c r="B1614" t="s">
        <v>72</v>
      </c>
      <c r="C1614" t="s">
        <v>2140</v>
      </c>
      <c r="D1614" t="s">
        <v>20</v>
      </c>
      <c r="E1614" t="s">
        <v>2913</v>
      </c>
      <c r="F1614" t="s">
        <v>5011</v>
      </c>
      <c r="G1614" t="s">
        <v>4967</v>
      </c>
      <c r="H1614" t="s">
        <v>5535</v>
      </c>
      <c r="I1614" s="1">
        <v>82</v>
      </c>
      <c r="J1614" s="1">
        <v>4315.91</v>
      </c>
    </row>
    <row r="1615" spans="1:10">
      <c r="A1615" t="s">
        <v>48</v>
      </c>
      <c r="B1615" t="s">
        <v>2914</v>
      </c>
      <c r="C1615" t="s">
        <v>2915</v>
      </c>
      <c r="D1615" t="s">
        <v>49</v>
      </c>
      <c r="E1615" t="s">
        <v>2916</v>
      </c>
      <c r="F1615" t="s">
        <v>5004</v>
      </c>
      <c r="G1615" t="s">
        <v>4985</v>
      </c>
      <c r="H1615" t="s">
        <v>5535</v>
      </c>
      <c r="I1615" s="1">
        <v>264</v>
      </c>
      <c r="J1615" s="1">
        <v>4307.87</v>
      </c>
    </row>
    <row r="1616" spans="1:10">
      <c r="A1616" t="s">
        <v>7</v>
      </c>
      <c r="B1616" t="s">
        <v>11</v>
      </c>
      <c r="C1616" t="s">
        <v>323</v>
      </c>
      <c r="D1616" t="s">
        <v>488</v>
      </c>
      <c r="E1616" t="s">
        <v>2917</v>
      </c>
      <c r="F1616" t="s">
        <v>4997</v>
      </c>
      <c r="G1616" t="s">
        <v>4962</v>
      </c>
      <c r="H1616" t="s">
        <v>5535</v>
      </c>
      <c r="I1616" s="1">
        <v>80</v>
      </c>
      <c r="J1616" s="1">
        <v>4305.8999999999996</v>
      </c>
    </row>
    <row r="1617" spans="1:10">
      <c r="A1617" t="s">
        <v>54</v>
      </c>
      <c r="B1617" t="s">
        <v>71</v>
      </c>
      <c r="C1617" t="s">
        <v>246</v>
      </c>
      <c r="D1617" t="s">
        <v>56</v>
      </c>
      <c r="E1617" t="s">
        <v>2918</v>
      </c>
      <c r="F1617" t="s">
        <v>5321</v>
      </c>
      <c r="G1617" t="s">
        <v>5014</v>
      </c>
      <c r="H1617" t="s">
        <v>5535</v>
      </c>
      <c r="I1617" s="1">
        <v>228</v>
      </c>
      <c r="J1617" s="1">
        <v>4304.1499999999996</v>
      </c>
    </row>
    <row r="1618" spans="1:10">
      <c r="A1618" t="s">
        <v>54</v>
      </c>
      <c r="B1618" t="s">
        <v>30</v>
      </c>
      <c r="C1618" t="s">
        <v>183</v>
      </c>
      <c r="D1618" t="s">
        <v>56</v>
      </c>
      <c r="E1618" t="s">
        <v>2919</v>
      </c>
      <c r="F1618" t="s">
        <v>5234</v>
      </c>
      <c r="G1618" t="s">
        <v>5003</v>
      </c>
      <c r="H1618" t="s">
        <v>5535</v>
      </c>
      <c r="I1618" s="1">
        <v>61</v>
      </c>
      <c r="J1618" s="1">
        <v>4293.88</v>
      </c>
    </row>
    <row r="1619" spans="1:10">
      <c r="A1619" t="s">
        <v>18</v>
      </c>
      <c r="B1619" t="s">
        <v>11</v>
      </c>
      <c r="C1619" t="s">
        <v>2920</v>
      </c>
      <c r="D1619" t="s">
        <v>95</v>
      </c>
      <c r="E1619" t="s">
        <v>2921</v>
      </c>
      <c r="F1619" t="s">
        <v>4969</v>
      </c>
      <c r="G1619" t="s">
        <v>4977</v>
      </c>
      <c r="H1619" t="s">
        <v>5535</v>
      </c>
      <c r="I1619" s="1">
        <v>62</v>
      </c>
      <c r="J1619" s="1">
        <v>4290.0200000000004</v>
      </c>
    </row>
    <row r="1620" spans="1:10">
      <c r="A1620" t="s">
        <v>60</v>
      </c>
      <c r="B1620" t="s">
        <v>61</v>
      </c>
      <c r="C1620" t="s">
        <v>1350</v>
      </c>
      <c r="D1620" t="s">
        <v>20</v>
      </c>
      <c r="E1620" t="s">
        <v>2922</v>
      </c>
      <c r="F1620" t="s">
        <v>5110</v>
      </c>
      <c r="G1620" t="s">
        <v>4990</v>
      </c>
      <c r="H1620" t="s">
        <v>5541</v>
      </c>
      <c r="I1620" s="1">
        <v>217</v>
      </c>
      <c r="J1620" s="1">
        <v>4286.6499999999996</v>
      </c>
    </row>
    <row r="1621" spans="1:10">
      <c r="A1621" t="s">
        <v>32</v>
      </c>
      <c r="B1621" t="s">
        <v>30</v>
      </c>
      <c r="C1621" t="s">
        <v>387</v>
      </c>
      <c r="D1621" t="s">
        <v>79</v>
      </c>
      <c r="E1621" t="s">
        <v>2924</v>
      </c>
      <c r="F1621" t="s">
        <v>5032</v>
      </c>
      <c r="G1621" t="s">
        <v>5014</v>
      </c>
      <c r="H1621" t="s">
        <v>5535</v>
      </c>
      <c r="I1621" s="1">
        <v>217</v>
      </c>
      <c r="J1621" s="1">
        <v>4268.09</v>
      </c>
    </row>
    <row r="1622" spans="1:10">
      <c r="A1622" t="s">
        <v>26</v>
      </c>
      <c r="B1622" t="s">
        <v>72</v>
      </c>
      <c r="C1622" t="s">
        <v>2140</v>
      </c>
      <c r="D1622" t="s">
        <v>20</v>
      </c>
      <c r="E1622" t="s">
        <v>2925</v>
      </c>
      <c r="F1622" t="s">
        <v>4974</v>
      </c>
      <c r="G1622" t="s">
        <v>4967</v>
      </c>
      <c r="H1622" t="s">
        <v>5535</v>
      </c>
      <c r="I1622" s="1">
        <v>80</v>
      </c>
      <c r="J1622" s="1">
        <v>4268.04</v>
      </c>
    </row>
    <row r="1623" spans="1:10">
      <c r="A1623" t="s">
        <v>54</v>
      </c>
      <c r="B1623" t="s">
        <v>29</v>
      </c>
      <c r="C1623" t="s">
        <v>55</v>
      </c>
      <c r="D1623" t="s">
        <v>56</v>
      </c>
      <c r="E1623" t="s">
        <v>2926</v>
      </c>
      <c r="F1623" t="s">
        <v>5055</v>
      </c>
      <c r="G1623" t="s">
        <v>5003</v>
      </c>
      <c r="H1623" t="s">
        <v>5535</v>
      </c>
      <c r="I1623" s="1">
        <v>167</v>
      </c>
      <c r="J1623" s="1">
        <v>4260.41</v>
      </c>
    </row>
    <row r="1624" spans="1:10">
      <c r="A1624" t="s">
        <v>18</v>
      </c>
      <c r="B1624" t="s">
        <v>14</v>
      </c>
      <c r="C1624" t="s">
        <v>2928</v>
      </c>
      <c r="D1624" t="s">
        <v>20</v>
      </c>
      <c r="E1624" t="s">
        <v>2929</v>
      </c>
      <c r="F1624" t="s">
        <v>4963</v>
      </c>
      <c r="G1624" t="s">
        <v>4967</v>
      </c>
      <c r="H1624" t="s">
        <v>5535</v>
      </c>
      <c r="I1624" s="1">
        <v>28</v>
      </c>
      <c r="J1624" s="1">
        <v>4248.38</v>
      </c>
    </row>
    <row r="1625" spans="1:10">
      <c r="A1625" t="s">
        <v>18</v>
      </c>
      <c r="B1625" t="s">
        <v>192</v>
      </c>
      <c r="C1625" t="s">
        <v>537</v>
      </c>
      <c r="D1625" t="s">
        <v>20</v>
      </c>
      <c r="E1625" t="s">
        <v>2930</v>
      </c>
      <c r="F1625" t="s">
        <v>4993</v>
      </c>
      <c r="G1625" t="s">
        <v>5003</v>
      </c>
      <c r="H1625" t="s">
        <v>5537</v>
      </c>
      <c r="I1625" s="1">
        <v>21</v>
      </c>
      <c r="J1625" s="1">
        <v>4245.57</v>
      </c>
    </row>
    <row r="1626" spans="1:10">
      <c r="A1626" t="s">
        <v>26</v>
      </c>
      <c r="B1626" t="s">
        <v>30</v>
      </c>
      <c r="C1626" t="s">
        <v>2931</v>
      </c>
      <c r="D1626" t="s">
        <v>20</v>
      </c>
      <c r="E1626" t="s">
        <v>2932</v>
      </c>
      <c r="F1626" t="s">
        <v>5096</v>
      </c>
      <c r="G1626" t="s">
        <v>4972</v>
      </c>
      <c r="H1626" t="s">
        <v>5535</v>
      </c>
      <c r="I1626" s="1">
        <v>107</v>
      </c>
      <c r="J1626" s="1">
        <v>4232.8599999999997</v>
      </c>
    </row>
    <row r="1627" spans="1:10">
      <c r="A1627" t="s">
        <v>26</v>
      </c>
      <c r="B1627" t="s">
        <v>27</v>
      </c>
      <c r="C1627" t="s">
        <v>398</v>
      </c>
      <c r="D1627" t="s">
        <v>58</v>
      </c>
      <c r="E1627" t="s">
        <v>2933</v>
      </c>
      <c r="F1627" t="s">
        <v>5166</v>
      </c>
      <c r="G1627" t="s">
        <v>5001</v>
      </c>
      <c r="H1627" t="s">
        <v>5541</v>
      </c>
      <c r="I1627" s="1">
        <v>130</v>
      </c>
      <c r="J1627" s="1">
        <v>4232.78</v>
      </c>
    </row>
    <row r="1628" spans="1:10">
      <c r="A1628" t="s">
        <v>10</v>
      </c>
      <c r="B1628" t="s">
        <v>72</v>
      </c>
      <c r="C1628" t="s">
        <v>2935</v>
      </c>
      <c r="D1628" t="s">
        <v>13</v>
      </c>
      <c r="E1628" t="s">
        <v>2936</v>
      </c>
      <c r="F1628" t="s">
        <v>5065</v>
      </c>
      <c r="G1628" t="s">
        <v>5365</v>
      </c>
      <c r="H1628" t="s">
        <v>5535</v>
      </c>
      <c r="I1628" s="1">
        <v>234</v>
      </c>
      <c r="J1628" s="1">
        <v>4227.54</v>
      </c>
    </row>
    <row r="1629" spans="1:10">
      <c r="A1629" t="s">
        <v>60</v>
      </c>
      <c r="B1629" t="s">
        <v>72</v>
      </c>
      <c r="C1629" t="s">
        <v>1292</v>
      </c>
      <c r="D1629" t="s">
        <v>20</v>
      </c>
      <c r="E1629" t="s">
        <v>2937</v>
      </c>
      <c r="F1629" t="s">
        <v>5102</v>
      </c>
      <c r="G1629" t="s">
        <v>4977</v>
      </c>
      <c r="H1629" t="s">
        <v>5535</v>
      </c>
      <c r="I1629" s="1">
        <v>100</v>
      </c>
      <c r="J1629" s="1">
        <v>4224.26</v>
      </c>
    </row>
    <row r="1630" spans="1:10">
      <c r="A1630" t="s">
        <v>18</v>
      </c>
      <c r="B1630" t="s">
        <v>2095</v>
      </c>
      <c r="C1630" t="s">
        <v>2938</v>
      </c>
      <c r="D1630" t="s">
        <v>35</v>
      </c>
      <c r="E1630" t="s">
        <v>2939</v>
      </c>
      <c r="F1630" t="s">
        <v>5366</v>
      </c>
      <c r="G1630" t="s">
        <v>4977</v>
      </c>
      <c r="H1630" t="s">
        <v>5535</v>
      </c>
      <c r="I1630" s="1">
        <v>65</v>
      </c>
      <c r="J1630" s="1">
        <v>4218.6899999999996</v>
      </c>
    </row>
    <row r="1631" spans="1:10">
      <c r="A1631" t="s">
        <v>18</v>
      </c>
      <c r="B1631" t="s">
        <v>30</v>
      </c>
      <c r="C1631" t="s">
        <v>1811</v>
      </c>
      <c r="D1631" t="s">
        <v>95</v>
      </c>
      <c r="E1631" t="s">
        <v>2940</v>
      </c>
      <c r="F1631" t="s">
        <v>5272</v>
      </c>
      <c r="G1631" t="s">
        <v>4990</v>
      </c>
      <c r="H1631" t="s">
        <v>5535</v>
      </c>
      <c r="I1631" s="1">
        <v>116</v>
      </c>
      <c r="J1631" s="1">
        <v>4209.21</v>
      </c>
    </row>
    <row r="1632" spans="1:10">
      <c r="A1632" t="s">
        <v>54</v>
      </c>
      <c r="B1632" t="s">
        <v>2768</v>
      </c>
      <c r="C1632" t="s">
        <v>2769</v>
      </c>
      <c r="D1632" t="s">
        <v>56</v>
      </c>
      <c r="E1632" t="s">
        <v>2941</v>
      </c>
      <c r="F1632" t="s">
        <v>4979</v>
      </c>
      <c r="G1632" t="s">
        <v>4967</v>
      </c>
      <c r="H1632" t="s">
        <v>5535</v>
      </c>
      <c r="I1632" s="1">
        <v>152</v>
      </c>
      <c r="J1632" s="1">
        <v>4202.93</v>
      </c>
    </row>
    <row r="1633" spans="1:10">
      <c r="A1633" t="s">
        <v>74</v>
      </c>
      <c r="B1633" t="s">
        <v>612</v>
      </c>
      <c r="C1633" t="s">
        <v>2393</v>
      </c>
      <c r="D1633" t="s">
        <v>75</v>
      </c>
      <c r="E1633" t="s">
        <v>2942</v>
      </c>
      <c r="F1633" t="s">
        <v>5174</v>
      </c>
      <c r="G1633" t="s">
        <v>5330</v>
      </c>
      <c r="H1633" t="s">
        <v>5537</v>
      </c>
      <c r="I1633" s="1">
        <v>237</v>
      </c>
      <c r="J1633" s="1">
        <v>4201.38</v>
      </c>
    </row>
    <row r="1634" spans="1:10">
      <c r="A1634" t="s">
        <v>18</v>
      </c>
      <c r="B1634" t="s">
        <v>276</v>
      </c>
      <c r="C1634" t="s">
        <v>970</v>
      </c>
      <c r="D1634" t="s">
        <v>35</v>
      </c>
      <c r="E1634" t="s">
        <v>2943</v>
      </c>
      <c r="F1634" t="s">
        <v>5338</v>
      </c>
      <c r="G1634" t="s">
        <v>4972</v>
      </c>
      <c r="H1634" t="s">
        <v>5535</v>
      </c>
      <c r="I1634" s="1">
        <v>57</v>
      </c>
      <c r="J1634" s="1">
        <v>4196.08</v>
      </c>
    </row>
    <row r="1635" spans="1:10">
      <c r="A1635" t="s">
        <v>18</v>
      </c>
      <c r="B1635" t="s">
        <v>2095</v>
      </c>
      <c r="C1635" t="s">
        <v>2384</v>
      </c>
      <c r="D1635" t="s">
        <v>95</v>
      </c>
      <c r="E1635" t="s">
        <v>2944</v>
      </c>
      <c r="F1635" t="s">
        <v>5013</v>
      </c>
      <c r="G1635" t="s">
        <v>4977</v>
      </c>
      <c r="H1635" t="s">
        <v>5535</v>
      </c>
      <c r="I1635" s="1">
        <v>77</v>
      </c>
      <c r="J1635" s="1">
        <v>4195.13</v>
      </c>
    </row>
    <row r="1636" spans="1:10">
      <c r="A1636" t="s">
        <v>26</v>
      </c>
      <c r="B1636" t="s">
        <v>27</v>
      </c>
      <c r="C1636" t="s">
        <v>2175</v>
      </c>
      <c r="D1636" t="s">
        <v>58</v>
      </c>
      <c r="E1636" t="s">
        <v>2945</v>
      </c>
      <c r="F1636" t="s">
        <v>5367</v>
      </c>
      <c r="G1636" t="s">
        <v>5001</v>
      </c>
      <c r="H1636" t="s">
        <v>5541</v>
      </c>
      <c r="I1636" s="1">
        <v>115</v>
      </c>
      <c r="J1636" s="1">
        <v>4190.7299999999996</v>
      </c>
    </row>
    <row r="1637" spans="1:10">
      <c r="A1637" t="s">
        <v>26</v>
      </c>
      <c r="B1637" t="s">
        <v>108</v>
      </c>
      <c r="C1637" t="s">
        <v>1557</v>
      </c>
      <c r="D1637" t="s">
        <v>58</v>
      </c>
      <c r="E1637" t="s">
        <v>2946</v>
      </c>
      <c r="F1637" t="s">
        <v>5024</v>
      </c>
      <c r="G1637" t="s">
        <v>4967</v>
      </c>
      <c r="H1637" t="s">
        <v>5537</v>
      </c>
      <c r="I1637" s="1">
        <v>90</v>
      </c>
      <c r="J1637" s="1">
        <v>4187.8999999999996</v>
      </c>
    </row>
    <row r="1638" spans="1:10">
      <c r="A1638" t="s">
        <v>60</v>
      </c>
      <c r="B1638" t="s">
        <v>281</v>
      </c>
      <c r="C1638" t="s">
        <v>2602</v>
      </c>
      <c r="D1638" t="s">
        <v>20</v>
      </c>
      <c r="E1638" t="s">
        <v>2947</v>
      </c>
      <c r="F1638" t="s">
        <v>4963</v>
      </c>
      <c r="G1638" t="s">
        <v>4977</v>
      </c>
      <c r="H1638" t="s">
        <v>5535</v>
      </c>
      <c r="I1638" s="1">
        <v>53</v>
      </c>
      <c r="J1638" s="1">
        <v>4185.51</v>
      </c>
    </row>
    <row r="1639" spans="1:10">
      <c r="A1639" t="s">
        <v>18</v>
      </c>
      <c r="B1639" t="s">
        <v>2450</v>
      </c>
      <c r="C1639" t="s">
        <v>2451</v>
      </c>
      <c r="D1639" t="s">
        <v>95</v>
      </c>
      <c r="E1639" t="s">
        <v>2948</v>
      </c>
      <c r="F1639" t="s">
        <v>5009</v>
      </c>
      <c r="G1639" t="s">
        <v>4990</v>
      </c>
      <c r="H1639" t="s">
        <v>5541</v>
      </c>
      <c r="I1639" s="1">
        <v>183</v>
      </c>
      <c r="J1639" s="1">
        <v>4181.6099999999997</v>
      </c>
    </row>
    <row r="1640" spans="1:10">
      <c r="A1640" t="s">
        <v>253</v>
      </c>
      <c r="B1640" t="s">
        <v>259</v>
      </c>
      <c r="C1640" t="s">
        <v>260</v>
      </c>
      <c r="D1640" t="s">
        <v>255</v>
      </c>
      <c r="E1640" t="s">
        <v>2949</v>
      </c>
      <c r="F1640" t="s">
        <v>4997</v>
      </c>
      <c r="G1640" t="s">
        <v>5228</v>
      </c>
      <c r="H1640" t="s">
        <v>5535</v>
      </c>
      <c r="I1640" s="1">
        <v>124</v>
      </c>
      <c r="J1640" s="1">
        <v>4178.87</v>
      </c>
    </row>
    <row r="1641" spans="1:10">
      <c r="A1641" t="s">
        <v>60</v>
      </c>
      <c r="B1641" t="s">
        <v>72</v>
      </c>
      <c r="C1641" t="s">
        <v>2950</v>
      </c>
      <c r="D1641" t="s">
        <v>35</v>
      </c>
      <c r="E1641" t="s">
        <v>2951</v>
      </c>
      <c r="F1641" t="s">
        <v>4988</v>
      </c>
      <c r="G1641" t="s">
        <v>4990</v>
      </c>
      <c r="H1641" t="s">
        <v>5535</v>
      </c>
      <c r="I1641" s="1">
        <v>172</v>
      </c>
      <c r="J1641" s="1">
        <v>4175.57</v>
      </c>
    </row>
    <row r="1642" spans="1:10">
      <c r="A1642" t="s">
        <v>39</v>
      </c>
      <c r="B1642" t="s">
        <v>30</v>
      </c>
      <c r="C1642" t="s">
        <v>2952</v>
      </c>
      <c r="D1642" t="s">
        <v>349</v>
      </c>
      <c r="E1642" t="s">
        <v>2953</v>
      </c>
      <c r="F1642" t="s">
        <v>5368</v>
      </c>
      <c r="G1642" t="s">
        <v>4962</v>
      </c>
      <c r="H1642" t="s">
        <v>5535</v>
      </c>
      <c r="I1642" s="1">
        <v>473</v>
      </c>
      <c r="J1642" s="1">
        <v>4173.42</v>
      </c>
    </row>
    <row r="1643" spans="1:10">
      <c r="A1643" t="s">
        <v>18</v>
      </c>
      <c r="B1643" t="s">
        <v>61</v>
      </c>
      <c r="C1643" t="s">
        <v>1101</v>
      </c>
      <c r="D1643" t="s">
        <v>35</v>
      </c>
      <c r="E1643" t="s">
        <v>2954</v>
      </c>
      <c r="F1643" t="s">
        <v>4984</v>
      </c>
      <c r="G1643" t="s">
        <v>4990</v>
      </c>
      <c r="H1643" t="s">
        <v>5541</v>
      </c>
      <c r="I1643" s="1">
        <v>178</v>
      </c>
      <c r="J1643" s="1">
        <v>4163.51</v>
      </c>
    </row>
    <row r="1644" spans="1:10">
      <c r="A1644" t="s">
        <v>18</v>
      </c>
      <c r="B1644" t="s">
        <v>30</v>
      </c>
      <c r="C1644" t="s">
        <v>2956</v>
      </c>
      <c r="D1644" t="s">
        <v>20</v>
      </c>
      <c r="E1644" t="s">
        <v>2957</v>
      </c>
      <c r="F1644" t="s">
        <v>4966</v>
      </c>
      <c r="G1644" t="s">
        <v>4977</v>
      </c>
      <c r="H1644" t="s">
        <v>5535</v>
      </c>
      <c r="I1644" s="1">
        <v>68</v>
      </c>
      <c r="J1644" s="1">
        <v>4160.3</v>
      </c>
    </row>
    <row r="1645" spans="1:10">
      <c r="A1645" t="s">
        <v>18</v>
      </c>
      <c r="B1645" t="s">
        <v>11</v>
      </c>
      <c r="C1645" t="s">
        <v>321</v>
      </c>
      <c r="D1645" t="s">
        <v>95</v>
      </c>
      <c r="E1645" t="s">
        <v>2958</v>
      </c>
      <c r="F1645" t="s">
        <v>4969</v>
      </c>
      <c r="G1645" t="s">
        <v>4990</v>
      </c>
      <c r="H1645" t="s">
        <v>5535</v>
      </c>
      <c r="I1645" s="1">
        <v>73</v>
      </c>
      <c r="J1645" s="1">
        <v>4154.8500000000004</v>
      </c>
    </row>
    <row r="1646" spans="1:10">
      <c r="A1646" t="s">
        <v>18</v>
      </c>
      <c r="B1646" t="s">
        <v>29</v>
      </c>
      <c r="C1646" t="s">
        <v>2563</v>
      </c>
      <c r="D1646" t="s">
        <v>20</v>
      </c>
      <c r="E1646" t="s">
        <v>2959</v>
      </c>
      <c r="F1646" t="s">
        <v>4981</v>
      </c>
      <c r="G1646" t="s">
        <v>4972</v>
      </c>
      <c r="H1646" t="s">
        <v>5535</v>
      </c>
      <c r="I1646" s="1">
        <v>110</v>
      </c>
      <c r="J1646" s="1">
        <v>4154.8</v>
      </c>
    </row>
    <row r="1647" spans="1:10">
      <c r="A1647" t="s">
        <v>7</v>
      </c>
      <c r="B1647" t="s">
        <v>14</v>
      </c>
      <c r="C1647" t="s">
        <v>15</v>
      </c>
      <c r="D1647" t="s">
        <v>70</v>
      </c>
      <c r="E1647" t="s">
        <v>2960</v>
      </c>
      <c r="F1647" t="s">
        <v>5369</v>
      </c>
      <c r="G1647" t="s">
        <v>4962</v>
      </c>
      <c r="H1647" t="s">
        <v>5535</v>
      </c>
      <c r="I1647" s="1">
        <v>34</v>
      </c>
      <c r="J1647" s="1">
        <v>4147.8999999999996</v>
      </c>
    </row>
    <row r="1648" spans="1:10">
      <c r="A1648" t="s">
        <v>54</v>
      </c>
      <c r="B1648" t="s">
        <v>30</v>
      </c>
      <c r="C1648" t="s">
        <v>1126</v>
      </c>
      <c r="D1648" t="s">
        <v>56</v>
      </c>
      <c r="E1648" t="s">
        <v>2961</v>
      </c>
      <c r="F1648" t="s">
        <v>4981</v>
      </c>
      <c r="G1648" t="s">
        <v>4967</v>
      </c>
      <c r="H1648" t="s">
        <v>5535</v>
      </c>
      <c r="I1648" s="1">
        <v>118</v>
      </c>
      <c r="J1648" s="1">
        <v>4146.79</v>
      </c>
    </row>
    <row r="1649" spans="1:10">
      <c r="A1649" t="s">
        <v>26</v>
      </c>
      <c r="B1649" t="s">
        <v>27</v>
      </c>
      <c r="C1649" t="s">
        <v>1296</v>
      </c>
      <c r="D1649" t="s">
        <v>58</v>
      </c>
      <c r="E1649" t="s">
        <v>2962</v>
      </c>
      <c r="F1649" t="s">
        <v>4981</v>
      </c>
      <c r="G1649" t="s">
        <v>5006</v>
      </c>
      <c r="H1649" t="s">
        <v>5537</v>
      </c>
      <c r="I1649" s="1">
        <v>153</v>
      </c>
      <c r="J1649" s="1">
        <v>4139.3500000000004</v>
      </c>
    </row>
    <row r="1650" spans="1:10">
      <c r="A1650" t="s">
        <v>26</v>
      </c>
      <c r="B1650" t="s">
        <v>30</v>
      </c>
      <c r="C1650" t="s">
        <v>1464</v>
      </c>
      <c r="D1650" t="s">
        <v>20</v>
      </c>
      <c r="E1650" t="s">
        <v>2963</v>
      </c>
      <c r="F1650" t="s">
        <v>4979</v>
      </c>
      <c r="G1650" t="s">
        <v>4977</v>
      </c>
      <c r="H1650" t="s">
        <v>5535</v>
      </c>
      <c r="I1650" s="1">
        <v>136</v>
      </c>
      <c r="J1650" s="1">
        <v>4107.79</v>
      </c>
    </row>
    <row r="1651" spans="1:10">
      <c r="A1651" t="s">
        <v>26</v>
      </c>
      <c r="B1651" t="s">
        <v>29</v>
      </c>
      <c r="C1651" t="s">
        <v>1453</v>
      </c>
      <c r="D1651" t="s">
        <v>20</v>
      </c>
      <c r="E1651" t="s">
        <v>2964</v>
      </c>
      <c r="F1651" t="s">
        <v>4988</v>
      </c>
      <c r="G1651" t="s">
        <v>4977</v>
      </c>
      <c r="H1651" t="s">
        <v>5535</v>
      </c>
      <c r="I1651" s="1">
        <v>114</v>
      </c>
      <c r="J1651" s="1">
        <v>4104.8999999999996</v>
      </c>
    </row>
    <row r="1652" spans="1:10">
      <c r="A1652" t="s">
        <v>60</v>
      </c>
      <c r="B1652" t="s">
        <v>281</v>
      </c>
      <c r="C1652" t="s">
        <v>2376</v>
      </c>
      <c r="D1652" t="s">
        <v>20</v>
      </c>
      <c r="E1652" t="s">
        <v>2965</v>
      </c>
      <c r="F1652" t="s">
        <v>4979</v>
      </c>
      <c r="G1652" t="s">
        <v>4977</v>
      </c>
      <c r="H1652" t="s">
        <v>5537</v>
      </c>
      <c r="I1652" s="1">
        <v>51</v>
      </c>
      <c r="J1652" s="1">
        <v>4098.71</v>
      </c>
    </row>
    <row r="1653" spans="1:10">
      <c r="A1653" t="s">
        <v>154</v>
      </c>
      <c r="B1653" t="s">
        <v>155</v>
      </c>
      <c r="C1653" t="s">
        <v>743</v>
      </c>
      <c r="D1653" t="s">
        <v>539</v>
      </c>
      <c r="E1653" t="s">
        <v>2966</v>
      </c>
      <c r="F1653" t="s">
        <v>4963</v>
      </c>
      <c r="G1653" t="s">
        <v>5130</v>
      </c>
      <c r="H1653" t="s">
        <v>5535</v>
      </c>
      <c r="I1653" s="1">
        <v>254</v>
      </c>
      <c r="J1653" s="1">
        <v>4098.5200000000004</v>
      </c>
    </row>
    <row r="1654" spans="1:10">
      <c r="A1654" t="s">
        <v>60</v>
      </c>
      <c r="B1654" t="s">
        <v>61</v>
      </c>
      <c r="C1654" t="s">
        <v>1020</v>
      </c>
      <c r="D1654" t="s">
        <v>35</v>
      </c>
      <c r="E1654" t="s">
        <v>2967</v>
      </c>
      <c r="F1654" t="s">
        <v>5357</v>
      </c>
      <c r="G1654" t="s">
        <v>5015</v>
      </c>
      <c r="H1654" t="s">
        <v>5541</v>
      </c>
      <c r="I1654" s="1">
        <v>209</v>
      </c>
      <c r="J1654" s="1">
        <v>4091.56</v>
      </c>
    </row>
    <row r="1655" spans="1:10">
      <c r="A1655" t="s">
        <v>18</v>
      </c>
      <c r="B1655" t="s">
        <v>29</v>
      </c>
      <c r="C1655" t="s">
        <v>2563</v>
      </c>
      <c r="D1655" t="s">
        <v>20</v>
      </c>
      <c r="E1655" t="s">
        <v>2968</v>
      </c>
      <c r="F1655" t="s">
        <v>4979</v>
      </c>
      <c r="G1655" t="s">
        <v>5006</v>
      </c>
      <c r="H1655" t="s">
        <v>5535</v>
      </c>
      <c r="I1655" s="1">
        <v>103</v>
      </c>
      <c r="J1655" s="1">
        <v>4090.22</v>
      </c>
    </row>
    <row r="1656" spans="1:10">
      <c r="A1656" t="s">
        <v>60</v>
      </c>
      <c r="B1656" t="s">
        <v>161</v>
      </c>
      <c r="C1656" t="s">
        <v>1187</v>
      </c>
      <c r="D1656" t="s">
        <v>20</v>
      </c>
      <c r="E1656" t="s">
        <v>2969</v>
      </c>
      <c r="F1656" t="s">
        <v>5023</v>
      </c>
      <c r="G1656" t="s">
        <v>4990</v>
      </c>
      <c r="H1656" t="s">
        <v>5535</v>
      </c>
      <c r="I1656" s="1">
        <v>131</v>
      </c>
      <c r="J1656" s="1">
        <v>4087.64</v>
      </c>
    </row>
    <row r="1657" spans="1:10">
      <c r="A1657" t="s">
        <v>54</v>
      </c>
      <c r="B1657" t="s">
        <v>38</v>
      </c>
      <c r="C1657" t="s">
        <v>1301</v>
      </c>
      <c r="D1657" t="s">
        <v>56</v>
      </c>
      <c r="E1657" t="s">
        <v>2970</v>
      </c>
      <c r="F1657" t="s">
        <v>4979</v>
      </c>
      <c r="G1657" t="s">
        <v>5006</v>
      </c>
      <c r="H1657" t="s">
        <v>5535</v>
      </c>
      <c r="I1657" s="1">
        <v>132</v>
      </c>
      <c r="J1657" s="1">
        <v>4084.43</v>
      </c>
    </row>
    <row r="1658" spans="1:10">
      <c r="A1658" t="s">
        <v>54</v>
      </c>
      <c r="B1658" t="s">
        <v>29</v>
      </c>
      <c r="C1658" t="s">
        <v>2971</v>
      </c>
      <c r="D1658" t="s">
        <v>56</v>
      </c>
      <c r="E1658" t="s">
        <v>2972</v>
      </c>
      <c r="F1658" t="s">
        <v>4999</v>
      </c>
      <c r="G1658" t="s">
        <v>4972</v>
      </c>
      <c r="H1658" t="s">
        <v>5538</v>
      </c>
      <c r="I1658" s="1">
        <v>231</v>
      </c>
      <c r="J1658" s="1">
        <v>4082.43</v>
      </c>
    </row>
    <row r="1659" spans="1:10">
      <c r="A1659" t="s">
        <v>60</v>
      </c>
      <c r="B1659" t="s">
        <v>72</v>
      </c>
      <c r="C1659" t="s">
        <v>2083</v>
      </c>
      <c r="D1659" t="s">
        <v>95</v>
      </c>
      <c r="E1659" t="s">
        <v>2973</v>
      </c>
      <c r="F1659" t="s">
        <v>5102</v>
      </c>
      <c r="G1659" t="s">
        <v>5015</v>
      </c>
      <c r="H1659" t="s">
        <v>5535</v>
      </c>
      <c r="I1659" s="1">
        <v>201</v>
      </c>
      <c r="J1659" s="1">
        <v>4081.18</v>
      </c>
    </row>
    <row r="1660" spans="1:10">
      <c r="A1660" t="s">
        <v>54</v>
      </c>
      <c r="B1660" t="s">
        <v>29</v>
      </c>
      <c r="C1660" t="s">
        <v>55</v>
      </c>
      <c r="D1660" t="s">
        <v>56</v>
      </c>
      <c r="E1660" t="s">
        <v>2974</v>
      </c>
      <c r="F1660" t="s">
        <v>5023</v>
      </c>
      <c r="G1660" t="s">
        <v>5006</v>
      </c>
      <c r="H1660" t="s">
        <v>5535</v>
      </c>
      <c r="I1660" s="1">
        <v>190</v>
      </c>
      <c r="J1660" s="1">
        <v>4077.83</v>
      </c>
    </row>
    <row r="1661" spans="1:10">
      <c r="A1661" t="s">
        <v>18</v>
      </c>
      <c r="B1661" t="s">
        <v>192</v>
      </c>
      <c r="C1661" t="s">
        <v>1555</v>
      </c>
      <c r="D1661" t="s">
        <v>35</v>
      </c>
      <c r="E1661" t="s">
        <v>2975</v>
      </c>
      <c r="F1661" t="s">
        <v>4979</v>
      </c>
      <c r="G1661" t="s">
        <v>4972</v>
      </c>
      <c r="H1661" t="s">
        <v>5537</v>
      </c>
      <c r="I1661" s="1">
        <v>40</v>
      </c>
      <c r="J1661" s="1">
        <v>4076.08</v>
      </c>
    </row>
    <row r="1662" spans="1:10">
      <c r="A1662" t="s">
        <v>54</v>
      </c>
      <c r="B1662" t="s">
        <v>72</v>
      </c>
      <c r="C1662" t="s">
        <v>1368</v>
      </c>
      <c r="D1662" t="s">
        <v>56</v>
      </c>
      <c r="E1662" t="s">
        <v>2976</v>
      </c>
      <c r="F1662" t="s">
        <v>5370</v>
      </c>
      <c r="G1662" t="s">
        <v>4972</v>
      </c>
      <c r="H1662" t="s">
        <v>5535</v>
      </c>
      <c r="I1662" s="1">
        <v>250</v>
      </c>
      <c r="J1662" s="1">
        <v>4071.89</v>
      </c>
    </row>
    <row r="1663" spans="1:10">
      <c r="A1663" t="s">
        <v>18</v>
      </c>
      <c r="B1663" t="s">
        <v>30</v>
      </c>
      <c r="C1663" t="s">
        <v>1148</v>
      </c>
      <c r="D1663" t="s">
        <v>95</v>
      </c>
      <c r="E1663" t="s">
        <v>2977</v>
      </c>
      <c r="F1663" t="s">
        <v>4988</v>
      </c>
      <c r="G1663" t="s">
        <v>4977</v>
      </c>
      <c r="H1663" t="s">
        <v>5535</v>
      </c>
      <c r="I1663" s="1">
        <v>117</v>
      </c>
      <c r="J1663" s="1">
        <v>4069.04</v>
      </c>
    </row>
    <row r="1664" spans="1:10">
      <c r="A1664" t="s">
        <v>32</v>
      </c>
      <c r="B1664" t="s">
        <v>30</v>
      </c>
      <c r="C1664" t="s">
        <v>1787</v>
      </c>
      <c r="D1664" t="s">
        <v>20</v>
      </c>
      <c r="E1664" t="s">
        <v>2978</v>
      </c>
      <c r="F1664" t="s">
        <v>4973</v>
      </c>
      <c r="G1664" t="s">
        <v>5015</v>
      </c>
      <c r="H1664" t="s">
        <v>5535</v>
      </c>
      <c r="I1664" s="1">
        <v>199</v>
      </c>
      <c r="J1664" s="1">
        <v>4067.4</v>
      </c>
    </row>
    <row r="1665" spans="1:10">
      <c r="A1665" t="s">
        <v>10</v>
      </c>
      <c r="B1665" t="s">
        <v>192</v>
      </c>
      <c r="C1665" t="s">
        <v>1771</v>
      </c>
      <c r="D1665" t="s">
        <v>13</v>
      </c>
      <c r="E1665" t="s">
        <v>2979</v>
      </c>
      <c r="F1665" t="s">
        <v>4973</v>
      </c>
      <c r="G1665" t="s">
        <v>5268</v>
      </c>
      <c r="H1665" t="s">
        <v>5535</v>
      </c>
      <c r="I1665" s="1">
        <v>150</v>
      </c>
      <c r="J1665" s="1">
        <v>4064.95</v>
      </c>
    </row>
    <row r="1666" spans="1:10">
      <c r="A1666" t="s">
        <v>7</v>
      </c>
      <c r="B1666" t="s">
        <v>11</v>
      </c>
      <c r="C1666" t="s">
        <v>374</v>
      </c>
      <c r="D1666" t="s">
        <v>51</v>
      </c>
      <c r="E1666" t="s">
        <v>2980</v>
      </c>
      <c r="F1666" t="s">
        <v>5371</v>
      </c>
      <c r="G1666" t="s">
        <v>4972</v>
      </c>
      <c r="H1666" t="s">
        <v>5535</v>
      </c>
      <c r="I1666" s="1">
        <v>63</v>
      </c>
      <c r="J1666" s="1">
        <v>4063.94</v>
      </c>
    </row>
    <row r="1667" spans="1:10">
      <c r="A1667" t="s">
        <v>32</v>
      </c>
      <c r="B1667" t="s">
        <v>33</v>
      </c>
      <c r="C1667" t="s">
        <v>1764</v>
      </c>
      <c r="D1667" t="s">
        <v>34</v>
      </c>
      <c r="E1667" t="s">
        <v>2981</v>
      </c>
      <c r="F1667" t="s">
        <v>4973</v>
      </c>
      <c r="G1667" t="s">
        <v>5014</v>
      </c>
      <c r="H1667" t="s">
        <v>5535</v>
      </c>
      <c r="I1667" s="1">
        <v>84</v>
      </c>
      <c r="J1667" s="1">
        <v>4053.61</v>
      </c>
    </row>
    <row r="1668" spans="1:10">
      <c r="A1668" t="s">
        <v>39</v>
      </c>
      <c r="B1668" t="s">
        <v>30</v>
      </c>
      <c r="C1668" t="s">
        <v>2982</v>
      </c>
      <c r="D1668" t="s">
        <v>349</v>
      </c>
      <c r="E1668" t="s">
        <v>2983</v>
      </c>
      <c r="F1668" t="s">
        <v>4979</v>
      </c>
      <c r="G1668" t="s">
        <v>4962</v>
      </c>
      <c r="H1668" t="s">
        <v>5535</v>
      </c>
      <c r="I1668" s="1">
        <v>68</v>
      </c>
      <c r="J1668" s="1">
        <v>4053.34</v>
      </c>
    </row>
    <row r="1669" spans="1:10">
      <c r="A1669" t="s">
        <v>18</v>
      </c>
      <c r="B1669" t="s">
        <v>19</v>
      </c>
      <c r="C1669" t="s">
        <v>1180</v>
      </c>
      <c r="D1669" t="s">
        <v>95</v>
      </c>
      <c r="E1669" t="s">
        <v>2984</v>
      </c>
      <c r="F1669" t="s">
        <v>4969</v>
      </c>
      <c r="G1669" t="s">
        <v>4990</v>
      </c>
      <c r="H1669" t="s">
        <v>5535</v>
      </c>
      <c r="I1669" s="1">
        <v>223</v>
      </c>
      <c r="J1669" s="1">
        <v>4050.41</v>
      </c>
    </row>
    <row r="1670" spans="1:10">
      <c r="A1670" t="s">
        <v>60</v>
      </c>
      <c r="B1670" t="s">
        <v>281</v>
      </c>
      <c r="C1670" t="s">
        <v>2772</v>
      </c>
      <c r="D1670" t="s">
        <v>20</v>
      </c>
      <c r="E1670" t="s">
        <v>2985</v>
      </c>
      <c r="F1670" t="s">
        <v>5355</v>
      </c>
      <c r="G1670" t="s">
        <v>4977</v>
      </c>
      <c r="H1670" t="s">
        <v>5535</v>
      </c>
      <c r="I1670" s="1">
        <v>99</v>
      </c>
      <c r="J1670" s="1">
        <v>4045</v>
      </c>
    </row>
    <row r="1671" spans="1:10">
      <c r="A1671" t="s">
        <v>1632</v>
      </c>
      <c r="B1671" t="s">
        <v>30</v>
      </c>
      <c r="C1671" t="s">
        <v>2986</v>
      </c>
      <c r="D1671" t="s">
        <v>1632</v>
      </c>
      <c r="E1671" t="s">
        <v>2987</v>
      </c>
      <c r="F1671" t="s">
        <v>5004</v>
      </c>
      <c r="G1671" t="s">
        <v>5257</v>
      </c>
      <c r="H1671" t="s">
        <v>5535</v>
      </c>
      <c r="I1671" s="1">
        <v>41</v>
      </c>
      <c r="J1671" s="1">
        <v>4039.23</v>
      </c>
    </row>
    <row r="1672" spans="1:10">
      <c r="A1672" t="s">
        <v>154</v>
      </c>
      <c r="B1672" t="s">
        <v>155</v>
      </c>
      <c r="C1672" t="s">
        <v>1403</v>
      </c>
      <c r="D1672" t="s">
        <v>20</v>
      </c>
      <c r="E1672" t="s">
        <v>2989</v>
      </c>
      <c r="F1672" t="s">
        <v>4988</v>
      </c>
      <c r="G1672" t="s">
        <v>5003</v>
      </c>
      <c r="H1672" t="s">
        <v>5535</v>
      </c>
      <c r="I1672" s="1">
        <v>41</v>
      </c>
      <c r="J1672" s="1">
        <v>4035.76</v>
      </c>
    </row>
    <row r="1673" spans="1:10">
      <c r="A1673" t="s">
        <v>253</v>
      </c>
      <c r="B1673" t="s">
        <v>259</v>
      </c>
      <c r="C1673" t="s">
        <v>2144</v>
      </c>
      <c r="D1673" t="s">
        <v>255</v>
      </c>
      <c r="E1673" t="s">
        <v>2990</v>
      </c>
      <c r="F1673" t="s">
        <v>4981</v>
      </c>
      <c r="G1673" t="s">
        <v>5159</v>
      </c>
      <c r="H1673" t="s">
        <v>5535</v>
      </c>
      <c r="I1673" s="1">
        <v>125</v>
      </c>
      <c r="J1673" s="1">
        <v>4032.06</v>
      </c>
    </row>
    <row r="1674" spans="1:10">
      <c r="A1674" t="s">
        <v>60</v>
      </c>
      <c r="B1674" t="s">
        <v>72</v>
      </c>
      <c r="C1674" t="s">
        <v>2991</v>
      </c>
      <c r="D1674" t="s">
        <v>35</v>
      </c>
      <c r="E1674" t="s">
        <v>2992</v>
      </c>
      <c r="F1674" t="s">
        <v>4973</v>
      </c>
      <c r="G1674" t="s">
        <v>4990</v>
      </c>
      <c r="H1674" t="s">
        <v>5535</v>
      </c>
      <c r="I1674" s="1">
        <v>109</v>
      </c>
      <c r="J1674" s="1">
        <v>4026.51</v>
      </c>
    </row>
    <row r="1675" spans="1:10">
      <c r="A1675" t="s">
        <v>1093</v>
      </c>
      <c r="B1675" t="s">
        <v>259</v>
      </c>
      <c r="C1675" t="s">
        <v>1534</v>
      </c>
      <c r="D1675" t="s">
        <v>1095</v>
      </c>
      <c r="E1675" t="s">
        <v>2993</v>
      </c>
      <c r="F1675" t="s">
        <v>5065</v>
      </c>
      <c r="G1675" t="s">
        <v>4962</v>
      </c>
      <c r="H1675" t="s">
        <v>5535</v>
      </c>
      <c r="I1675" s="1">
        <v>434</v>
      </c>
      <c r="J1675" s="1">
        <v>4022.8</v>
      </c>
    </row>
    <row r="1676" spans="1:10">
      <c r="A1676" t="s">
        <v>26</v>
      </c>
      <c r="B1676" t="s">
        <v>30</v>
      </c>
      <c r="C1676" t="s">
        <v>2733</v>
      </c>
      <c r="D1676" t="s">
        <v>20</v>
      </c>
      <c r="E1676" t="s">
        <v>2994</v>
      </c>
      <c r="F1676" t="s">
        <v>4963</v>
      </c>
      <c r="G1676" t="s">
        <v>4990</v>
      </c>
      <c r="H1676" t="s">
        <v>5535</v>
      </c>
      <c r="I1676" s="1">
        <v>92</v>
      </c>
      <c r="J1676" s="1">
        <v>4017.54</v>
      </c>
    </row>
    <row r="1677" spans="1:10">
      <c r="A1677" t="s">
        <v>18</v>
      </c>
      <c r="B1677" t="s">
        <v>19</v>
      </c>
      <c r="C1677" t="s">
        <v>1180</v>
      </c>
      <c r="D1677" t="s">
        <v>20</v>
      </c>
      <c r="E1677" t="s">
        <v>2995</v>
      </c>
      <c r="F1677" t="s">
        <v>4969</v>
      </c>
      <c r="G1677" t="s">
        <v>5015</v>
      </c>
      <c r="H1677" t="s">
        <v>5535</v>
      </c>
      <c r="I1677" s="1">
        <v>237</v>
      </c>
      <c r="J1677" s="1">
        <v>4016.86</v>
      </c>
    </row>
    <row r="1678" spans="1:10">
      <c r="A1678" t="s">
        <v>18</v>
      </c>
      <c r="B1678" t="s">
        <v>192</v>
      </c>
      <c r="C1678" t="s">
        <v>2501</v>
      </c>
      <c r="D1678" t="s">
        <v>295</v>
      </c>
      <c r="E1678" t="s">
        <v>2997</v>
      </c>
      <c r="F1678" t="s">
        <v>5081</v>
      </c>
      <c r="G1678" t="s">
        <v>4998</v>
      </c>
      <c r="H1678" t="s">
        <v>5537</v>
      </c>
      <c r="I1678" s="1">
        <v>102</v>
      </c>
      <c r="J1678" s="1">
        <v>4005.65</v>
      </c>
    </row>
    <row r="1679" spans="1:10">
      <c r="A1679" t="s">
        <v>60</v>
      </c>
      <c r="B1679" t="s">
        <v>72</v>
      </c>
      <c r="C1679" t="s">
        <v>2205</v>
      </c>
      <c r="D1679" t="s">
        <v>20</v>
      </c>
      <c r="E1679" t="s">
        <v>2998</v>
      </c>
      <c r="F1679" t="s">
        <v>4981</v>
      </c>
      <c r="G1679" t="s">
        <v>4990</v>
      </c>
      <c r="H1679" t="s">
        <v>5535</v>
      </c>
      <c r="I1679" s="1">
        <v>155</v>
      </c>
      <c r="J1679" s="1">
        <v>4004.32</v>
      </c>
    </row>
    <row r="1680" spans="1:10">
      <c r="A1680" t="s">
        <v>54</v>
      </c>
      <c r="B1680" t="s">
        <v>30</v>
      </c>
      <c r="C1680" t="s">
        <v>1862</v>
      </c>
      <c r="D1680" t="s">
        <v>56</v>
      </c>
      <c r="E1680" t="s">
        <v>2999</v>
      </c>
      <c r="F1680" t="s">
        <v>4988</v>
      </c>
      <c r="G1680" t="s">
        <v>5006</v>
      </c>
      <c r="H1680" t="s">
        <v>5535</v>
      </c>
      <c r="I1680" s="1">
        <v>138</v>
      </c>
      <c r="J1680" s="1">
        <v>4002.96</v>
      </c>
    </row>
    <row r="1681" spans="1:10">
      <c r="A1681" t="s">
        <v>18</v>
      </c>
      <c r="B1681" t="s">
        <v>30</v>
      </c>
      <c r="C1681" t="s">
        <v>2592</v>
      </c>
      <c r="D1681" t="s">
        <v>35</v>
      </c>
      <c r="E1681" t="s">
        <v>3000</v>
      </c>
      <c r="F1681" t="s">
        <v>4981</v>
      </c>
      <c r="G1681" t="s">
        <v>4977</v>
      </c>
      <c r="H1681" t="s">
        <v>5535</v>
      </c>
      <c r="I1681" s="1">
        <v>116</v>
      </c>
      <c r="J1681" s="1">
        <v>3998.64</v>
      </c>
    </row>
    <row r="1682" spans="1:10">
      <c r="A1682" t="s">
        <v>60</v>
      </c>
      <c r="B1682" t="s">
        <v>61</v>
      </c>
      <c r="C1682" t="s">
        <v>3001</v>
      </c>
      <c r="D1682" t="s">
        <v>20</v>
      </c>
      <c r="E1682" t="s">
        <v>3002</v>
      </c>
      <c r="F1682" t="s">
        <v>5372</v>
      </c>
      <c r="G1682" t="s">
        <v>5006</v>
      </c>
      <c r="H1682" t="s">
        <v>5541</v>
      </c>
      <c r="I1682" s="1">
        <v>130</v>
      </c>
      <c r="J1682" s="1">
        <v>3997.01</v>
      </c>
    </row>
    <row r="1683" spans="1:10">
      <c r="A1683" t="s">
        <v>39</v>
      </c>
      <c r="B1683" t="s">
        <v>30</v>
      </c>
      <c r="C1683" t="s">
        <v>3003</v>
      </c>
      <c r="D1683" t="s">
        <v>156</v>
      </c>
      <c r="E1683" t="s">
        <v>3004</v>
      </c>
      <c r="F1683" t="s">
        <v>4981</v>
      </c>
      <c r="G1683" t="s">
        <v>4962</v>
      </c>
      <c r="H1683" t="s">
        <v>5535</v>
      </c>
      <c r="I1683" s="1">
        <v>155</v>
      </c>
      <c r="J1683" s="1">
        <v>3993.49</v>
      </c>
    </row>
    <row r="1684" spans="1:10">
      <c r="A1684" t="s">
        <v>54</v>
      </c>
      <c r="B1684" t="s">
        <v>72</v>
      </c>
      <c r="C1684" t="s">
        <v>1770</v>
      </c>
      <c r="D1684" t="s">
        <v>56</v>
      </c>
      <c r="E1684" t="s">
        <v>3005</v>
      </c>
      <c r="F1684" t="s">
        <v>5373</v>
      </c>
      <c r="G1684" t="s">
        <v>4972</v>
      </c>
      <c r="H1684" t="s">
        <v>5535</v>
      </c>
      <c r="I1684" s="1">
        <v>239</v>
      </c>
      <c r="J1684" s="1">
        <v>3991.09</v>
      </c>
    </row>
    <row r="1685" spans="1:10">
      <c r="A1685" t="s">
        <v>60</v>
      </c>
      <c r="B1685" t="s">
        <v>72</v>
      </c>
      <c r="C1685" t="s">
        <v>1933</v>
      </c>
      <c r="D1685" t="s">
        <v>20</v>
      </c>
      <c r="E1685" t="s">
        <v>3006</v>
      </c>
      <c r="F1685" t="s">
        <v>5048</v>
      </c>
      <c r="G1685" t="s">
        <v>5014</v>
      </c>
      <c r="H1685" t="s">
        <v>5535</v>
      </c>
      <c r="I1685" s="1">
        <v>164</v>
      </c>
      <c r="J1685" s="1">
        <v>3987.36</v>
      </c>
    </row>
    <row r="1686" spans="1:10">
      <c r="A1686" t="s">
        <v>7</v>
      </c>
      <c r="B1686" t="s">
        <v>30</v>
      </c>
      <c r="C1686" t="s">
        <v>207</v>
      </c>
      <c r="D1686" t="s">
        <v>37</v>
      </c>
      <c r="E1686" t="s">
        <v>3007</v>
      </c>
      <c r="F1686" t="s">
        <v>5123</v>
      </c>
      <c r="G1686" t="s">
        <v>4962</v>
      </c>
      <c r="H1686" t="s">
        <v>5535</v>
      </c>
      <c r="I1686" s="1">
        <v>41</v>
      </c>
      <c r="J1686" s="1">
        <v>3966.15</v>
      </c>
    </row>
    <row r="1687" spans="1:10">
      <c r="A1687" t="s">
        <v>26</v>
      </c>
      <c r="B1687" t="s">
        <v>61</v>
      </c>
      <c r="C1687" t="s">
        <v>2010</v>
      </c>
      <c r="D1687" t="s">
        <v>58</v>
      </c>
      <c r="E1687" t="s">
        <v>3009</v>
      </c>
      <c r="F1687" t="s">
        <v>5061</v>
      </c>
      <c r="G1687" t="s">
        <v>5054</v>
      </c>
      <c r="H1687" t="s">
        <v>5541</v>
      </c>
      <c r="I1687" s="1">
        <v>192</v>
      </c>
      <c r="J1687" s="1">
        <v>3955.79</v>
      </c>
    </row>
    <row r="1688" spans="1:10">
      <c r="A1688" t="s">
        <v>10</v>
      </c>
      <c r="B1688" t="s">
        <v>30</v>
      </c>
      <c r="C1688" t="s">
        <v>995</v>
      </c>
      <c r="D1688" t="s">
        <v>13</v>
      </c>
      <c r="E1688" t="s">
        <v>3010</v>
      </c>
      <c r="F1688" t="s">
        <v>4979</v>
      </c>
      <c r="G1688" t="s">
        <v>5098</v>
      </c>
      <c r="H1688" t="s">
        <v>5535</v>
      </c>
      <c r="I1688" s="1">
        <v>191</v>
      </c>
      <c r="J1688" s="1">
        <v>3954.23</v>
      </c>
    </row>
    <row r="1689" spans="1:10">
      <c r="A1689" t="s">
        <v>60</v>
      </c>
      <c r="B1689" t="s">
        <v>161</v>
      </c>
      <c r="C1689" t="s">
        <v>1430</v>
      </c>
      <c r="D1689" t="s">
        <v>78</v>
      </c>
      <c r="E1689" t="s">
        <v>3011</v>
      </c>
      <c r="F1689" t="s">
        <v>5004</v>
      </c>
      <c r="G1689" t="s">
        <v>5017</v>
      </c>
      <c r="H1689" t="s">
        <v>5537</v>
      </c>
      <c r="I1689" s="1">
        <v>253</v>
      </c>
      <c r="J1689" s="1">
        <v>3939.42</v>
      </c>
    </row>
    <row r="1690" spans="1:10">
      <c r="A1690" t="s">
        <v>18</v>
      </c>
      <c r="B1690" t="s">
        <v>61</v>
      </c>
      <c r="C1690" t="s">
        <v>887</v>
      </c>
      <c r="D1690" t="s">
        <v>20</v>
      </c>
      <c r="E1690" t="s">
        <v>3012</v>
      </c>
      <c r="F1690" t="s">
        <v>5331</v>
      </c>
      <c r="G1690" t="s">
        <v>4990</v>
      </c>
      <c r="H1690" t="s">
        <v>5541</v>
      </c>
      <c r="I1690" s="1">
        <v>273</v>
      </c>
      <c r="J1690" s="1">
        <v>3935.77</v>
      </c>
    </row>
    <row r="1691" spans="1:10">
      <c r="A1691" t="s">
        <v>18</v>
      </c>
      <c r="B1691" t="s">
        <v>29</v>
      </c>
      <c r="C1691" t="s">
        <v>841</v>
      </c>
      <c r="D1691" t="s">
        <v>20</v>
      </c>
      <c r="E1691" t="s">
        <v>3013</v>
      </c>
      <c r="F1691" t="s">
        <v>5185</v>
      </c>
      <c r="G1691" t="s">
        <v>5014</v>
      </c>
      <c r="H1691" t="s">
        <v>5535</v>
      </c>
      <c r="I1691" s="1">
        <v>100</v>
      </c>
      <c r="J1691" s="1">
        <v>3933.96</v>
      </c>
    </row>
    <row r="1692" spans="1:10">
      <c r="A1692" t="s">
        <v>32</v>
      </c>
      <c r="B1692" t="s">
        <v>252</v>
      </c>
      <c r="C1692" t="s">
        <v>2270</v>
      </c>
      <c r="D1692" t="s">
        <v>34</v>
      </c>
      <c r="E1692" t="s">
        <v>3014</v>
      </c>
      <c r="F1692" t="s">
        <v>5009</v>
      </c>
      <c r="G1692" t="s">
        <v>4967</v>
      </c>
      <c r="H1692" t="s">
        <v>5535</v>
      </c>
      <c r="I1692" s="1">
        <v>38</v>
      </c>
      <c r="J1692" s="1">
        <v>3924.75</v>
      </c>
    </row>
    <row r="1693" spans="1:10">
      <c r="A1693" t="s">
        <v>10</v>
      </c>
      <c r="B1693" t="s">
        <v>38</v>
      </c>
      <c r="C1693" t="s">
        <v>1369</v>
      </c>
      <c r="D1693" t="s">
        <v>13</v>
      </c>
      <c r="E1693" t="s">
        <v>3015</v>
      </c>
      <c r="F1693" t="s">
        <v>5024</v>
      </c>
      <c r="G1693" t="s">
        <v>5249</v>
      </c>
      <c r="H1693" t="s">
        <v>5538</v>
      </c>
      <c r="I1693" s="1">
        <v>124</v>
      </c>
      <c r="J1693" s="1">
        <v>3918.4</v>
      </c>
    </row>
    <row r="1694" spans="1:10">
      <c r="A1694" t="s">
        <v>60</v>
      </c>
      <c r="B1694" t="s">
        <v>72</v>
      </c>
      <c r="C1694" t="s">
        <v>741</v>
      </c>
      <c r="D1694" t="s">
        <v>95</v>
      </c>
      <c r="E1694" t="s">
        <v>3017</v>
      </c>
      <c r="F1694" t="s">
        <v>5136</v>
      </c>
      <c r="G1694" t="s">
        <v>4977</v>
      </c>
      <c r="H1694" t="s">
        <v>5535</v>
      </c>
      <c r="I1694" s="1">
        <v>109</v>
      </c>
      <c r="J1694" s="1">
        <v>3908.07</v>
      </c>
    </row>
    <row r="1695" spans="1:10">
      <c r="A1695" t="s">
        <v>26</v>
      </c>
      <c r="B1695" t="s">
        <v>30</v>
      </c>
      <c r="C1695" t="s">
        <v>2517</v>
      </c>
      <c r="D1695" t="s">
        <v>79</v>
      </c>
      <c r="E1695" t="s">
        <v>3018</v>
      </c>
      <c r="F1695" t="s">
        <v>4979</v>
      </c>
      <c r="G1695" t="s">
        <v>4990</v>
      </c>
      <c r="H1695" t="s">
        <v>5535</v>
      </c>
      <c r="I1695" s="1">
        <v>322</v>
      </c>
      <c r="J1695" s="1">
        <v>3906.1</v>
      </c>
    </row>
    <row r="1696" spans="1:10">
      <c r="A1696" t="s">
        <v>18</v>
      </c>
      <c r="B1696" t="s">
        <v>11</v>
      </c>
      <c r="C1696" t="s">
        <v>415</v>
      </c>
      <c r="D1696" t="s">
        <v>20</v>
      </c>
      <c r="E1696" t="s">
        <v>3019</v>
      </c>
      <c r="F1696" t="s">
        <v>4992</v>
      </c>
      <c r="G1696" t="s">
        <v>4977</v>
      </c>
      <c r="H1696" t="s">
        <v>5537</v>
      </c>
      <c r="I1696" s="1">
        <v>57</v>
      </c>
      <c r="J1696" s="1">
        <v>3895.22</v>
      </c>
    </row>
    <row r="1697" spans="1:10">
      <c r="A1697" t="s">
        <v>26</v>
      </c>
      <c r="B1697" t="s">
        <v>11</v>
      </c>
      <c r="C1697" t="s">
        <v>661</v>
      </c>
      <c r="D1697" t="s">
        <v>464</v>
      </c>
      <c r="E1697" t="s">
        <v>3020</v>
      </c>
      <c r="F1697" t="s">
        <v>4963</v>
      </c>
      <c r="G1697" t="s">
        <v>5183</v>
      </c>
      <c r="H1697" t="s">
        <v>5535</v>
      </c>
      <c r="I1697" s="1">
        <v>203</v>
      </c>
      <c r="J1697" s="1">
        <v>3884.36</v>
      </c>
    </row>
    <row r="1698" spans="1:10">
      <c r="A1698" t="s">
        <v>26</v>
      </c>
      <c r="B1698" t="s">
        <v>30</v>
      </c>
      <c r="C1698" t="s">
        <v>223</v>
      </c>
      <c r="D1698" t="s">
        <v>20</v>
      </c>
      <c r="E1698" t="s">
        <v>3021</v>
      </c>
      <c r="F1698" t="s">
        <v>4979</v>
      </c>
      <c r="G1698" t="s">
        <v>5014</v>
      </c>
      <c r="H1698" t="s">
        <v>5535</v>
      </c>
      <c r="I1698" s="1">
        <v>113</v>
      </c>
      <c r="J1698" s="1">
        <v>3879.16</v>
      </c>
    </row>
    <row r="1699" spans="1:10">
      <c r="A1699" t="s">
        <v>26</v>
      </c>
      <c r="B1699" t="s">
        <v>71</v>
      </c>
      <c r="C1699" t="s">
        <v>1612</v>
      </c>
      <c r="D1699" t="s">
        <v>35</v>
      </c>
      <c r="E1699" t="s">
        <v>3022</v>
      </c>
      <c r="F1699" t="s">
        <v>4963</v>
      </c>
      <c r="G1699" t="s">
        <v>4990</v>
      </c>
      <c r="H1699" t="s">
        <v>5535</v>
      </c>
      <c r="I1699" s="1">
        <v>104</v>
      </c>
      <c r="J1699" s="1">
        <v>3873.19</v>
      </c>
    </row>
    <row r="1700" spans="1:10">
      <c r="A1700" t="s">
        <v>26</v>
      </c>
      <c r="B1700" t="s">
        <v>71</v>
      </c>
      <c r="C1700" t="s">
        <v>2600</v>
      </c>
      <c r="D1700" t="s">
        <v>20</v>
      </c>
      <c r="E1700" t="s">
        <v>3023</v>
      </c>
      <c r="F1700" t="s">
        <v>5023</v>
      </c>
      <c r="G1700" t="s">
        <v>4967</v>
      </c>
      <c r="H1700" t="s">
        <v>5535</v>
      </c>
      <c r="I1700" s="1">
        <v>129</v>
      </c>
      <c r="J1700" s="1">
        <v>3870.39</v>
      </c>
    </row>
    <row r="1701" spans="1:10">
      <c r="A1701" t="s">
        <v>54</v>
      </c>
      <c r="B1701" t="s">
        <v>72</v>
      </c>
      <c r="C1701" t="s">
        <v>1347</v>
      </c>
      <c r="D1701" t="s">
        <v>56</v>
      </c>
      <c r="E1701" t="s">
        <v>3024</v>
      </c>
      <c r="F1701" t="s">
        <v>5047</v>
      </c>
      <c r="G1701" t="s">
        <v>4972</v>
      </c>
      <c r="H1701" t="s">
        <v>5535</v>
      </c>
      <c r="I1701" s="1">
        <v>203</v>
      </c>
      <c r="J1701" s="1">
        <v>3868.72</v>
      </c>
    </row>
    <row r="1702" spans="1:10">
      <c r="A1702" t="s">
        <v>7</v>
      </c>
      <c r="B1702" t="s">
        <v>30</v>
      </c>
      <c r="C1702" t="s">
        <v>237</v>
      </c>
      <c r="D1702" t="s">
        <v>24</v>
      </c>
      <c r="E1702" t="s">
        <v>3025</v>
      </c>
      <c r="F1702" t="s">
        <v>5194</v>
      </c>
      <c r="G1702" t="s">
        <v>4962</v>
      </c>
      <c r="H1702" t="s">
        <v>5535</v>
      </c>
      <c r="I1702" s="1">
        <v>21</v>
      </c>
      <c r="J1702" s="1">
        <v>3868.46</v>
      </c>
    </row>
    <row r="1703" spans="1:10">
      <c r="A1703" t="s">
        <v>10</v>
      </c>
      <c r="B1703" t="s">
        <v>30</v>
      </c>
      <c r="C1703" t="s">
        <v>473</v>
      </c>
      <c r="D1703" t="s">
        <v>13</v>
      </c>
      <c r="E1703" t="s">
        <v>3026</v>
      </c>
      <c r="F1703" t="s">
        <v>5008</v>
      </c>
      <c r="G1703" t="s">
        <v>4978</v>
      </c>
      <c r="H1703" t="s">
        <v>5535</v>
      </c>
      <c r="I1703" s="1">
        <v>232</v>
      </c>
      <c r="J1703" s="1">
        <v>3868.45</v>
      </c>
    </row>
    <row r="1704" spans="1:10">
      <c r="A1704" t="s">
        <v>54</v>
      </c>
      <c r="B1704" t="s">
        <v>29</v>
      </c>
      <c r="C1704" t="s">
        <v>2509</v>
      </c>
      <c r="D1704" t="s">
        <v>56</v>
      </c>
      <c r="E1704" t="s">
        <v>3027</v>
      </c>
      <c r="F1704" t="s">
        <v>4981</v>
      </c>
      <c r="G1704" t="s">
        <v>4972</v>
      </c>
      <c r="H1704" t="s">
        <v>5538</v>
      </c>
      <c r="I1704" s="1">
        <v>219</v>
      </c>
      <c r="J1704" s="1">
        <v>3866.82</v>
      </c>
    </row>
    <row r="1705" spans="1:10">
      <c r="A1705" t="s">
        <v>54</v>
      </c>
      <c r="B1705" t="s">
        <v>612</v>
      </c>
      <c r="C1705" t="s">
        <v>2199</v>
      </c>
      <c r="D1705" t="s">
        <v>56</v>
      </c>
      <c r="E1705" t="s">
        <v>3028</v>
      </c>
      <c r="F1705" t="s">
        <v>4979</v>
      </c>
      <c r="G1705" t="s">
        <v>4972</v>
      </c>
      <c r="H1705" t="s">
        <v>5535</v>
      </c>
      <c r="I1705" s="1">
        <v>74</v>
      </c>
      <c r="J1705" s="1">
        <v>3862.74</v>
      </c>
    </row>
    <row r="1706" spans="1:10">
      <c r="A1706" t="s">
        <v>39</v>
      </c>
      <c r="B1706" t="s">
        <v>30</v>
      </c>
      <c r="C1706" t="s">
        <v>3030</v>
      </c>
      <c r="D1706" t="s">
        <v>349</v>
      </c>
      <c r="E1706" t="s">
        <v>3031</v>
      </c>
      <c r="F1706" t="s">
        <v>5004</v>
      </c>
      <c r="G1706" t="s">
        <v>4962</v>
      </c>
      <c r="H1706" t="s">
        <v>5538</v>
      </c>
      <c r="I1706" s="1">
        <v>329</v>
      </c>
      <c r="J1706" s="1">
        <v>3855.4</v>
      </c>
    </row>
    <row r="1707" spans="1:10">
      <c r="A1707" t="s">
        <v>18</v>
      </c>
      <c r="B1707" t="s">
        <v>30</v>
      </c>
      <c r="C1707" t="s">
        <v>1811</v>
      </c>
      <c r="D1707" t="s">
        <v>95</v>
      </c>
      <c r="E1707" t="s">
        <v>3032</v>
      </c>
      <c r="F1707" t="s">
        <v>5272</v>
      </c>
      <c r="G1707" t="s">
        <v>4977</v>
      </c>
      <c r="H1707" t="s">
        <v>5535</v>
      </c>
      <c r="I1707" s="1">
        <v>92</v>
      </c>
      <c r="J1707" s="1">
        <v>3842.24</v>
      </c>
    </row>
    <row r="1708" spans="1:10">
      <c r="A1708" t="s">
        <v>18</v>
      </c>
      <c r="B1708" t="s">
        <v>116</v>
      </c>
      <c r="C1708" t="s">
        <v>117</v>
      </c>
      <c r="D1708" t="s">
        <v>20</v>
      </c>
      <c r="E1708" t="s">
        <v>3033</v>
      </c>
      <c r="F1708" t="s">
        <v>4988</v>
      </c>
      <c r="G1708" t="s">
        <v>5003</v>
      </c>
      <c r="H1708" t="s">
        <v>5535</v>
      </c>
      <c r="I1708" s="1">
        <v>67</v>
      </c>
      <c r="J1708" s="1">
        <v>3842.17</v>
      </c>
    </row>
    <row r="1709" spans="1:10">
      <c r="A1709" t="s">
        <v>60</v>
      </c>
      <c r="B1709" t="s">
        <v>61</v>
      </c>
      <c r="C1709" t="s">
        <v>1350</v>
      </c>
      <c r="D1709" t="s">
        <v>20</v>
      </c>
      <c r="E1709" t="s">
        <v>3034</v>
      </c>
      <c r="F1709" t="s">
        <v>5110</v>
      </c>
      <c r="G1709" t="s">
        <v>5015</v>
      </c>
      <c r="H1709" t="s">
        <v>5541</v>
      </c>
      <c r="I1709" s="1">
        <v>187</v>
      </c>
      <c r="J1709" s="1">
        <v>3837.52</v>
      </c>
    </row>
    <row r="1710" spans="1:10">
      <c r="A1710" t="s">
        <v>26</v>
      </c>
      <c r="B1710" t="s">
        <v>27</v>
      </c>
      <c r="C1710" t="s">
        <v>398</v>
      </c>
      <c r="D1710" t="s">
        <v>58</v>
      </c>
      <c r="E1710" t="s">
        <v>3035</v>
      </c>
      <c r="F1710" t="s">
        <v>5132</v>
      </c>
      <c r="G1710" t="s">
        <v>5006</v>
      </c>
      <c r="H1710" t="s">
        <v>5541</v>
      </c>
      <c r="I1710" s="1">
        <v>76</v>
      </c>
      <c r="J1710" s="1">
        <v>3834.88</v>
      </c>
    </row>
    <row r="1711" spans="1:10">
      <c r="A1711" t="s">
        <v>39</v>
      </c>
      <c r="B1711" t="s">
        <v>11</v>
      </c>
      <c r="C1711" t="s">
        <v>3036</v>
      </c>
      <c r="D1711" t="s">
        <v>349</v>
      </c>
      <c r="E1711" t="s">
        <v>3037</v>
      </c>
      <c r="F1711" t="s">
        <v>4989</v>
      </c>
      <c r="G1711" t="s">
        <v>4962</v>
      </c>
      <c r="H1711" t="s">
        <v>5535</v>
      </c>
      <c r="I1711" s="1">
        <v>78</v>
      </c>
      <c r="J1711" s="1">
        <v>3831.77</v>
      </c>
    </row>
    <row r="1712" spans="1:10">
      <c r="A1712" t="s">
        <v>60</v>
      </c>
      <c r="B1712" t="s">
        <v>72</v>
      </c>
      <c r="C1712" t="s">
        <v>741</v>
      </c>
      <c r="D1712" t="s">
        <v>95</v>
      </c>
      <c r="E1712" t="s">
        <v>3038</v>
      </c>
      <c r="F1712" t="s">
        <v>5136</v>
      </c>
      <c r="G1712" t="s">
        <v>4990</v>
      </c>
      <c r="H1712" t="s">
        <v>5535</v>
      </c>
      <c r="I1712" s="1">
        <v>119</v>
      </c>
      <c r="J1712" s="1">
        <v>3830.15</v>
      </c>
    </row>
    <row r="1713" spans="1:10">
      <c r="A1713" t="s">
        <v>54</v>
      </c>
      <c r="B1713" t="s">
        <v>33</v>
      </c>
      <c r="C1713" t="s">
        <v>609</v>
      </c>
      <c r="D1713" t="s">
        <v>56</v>
      </c>
      <c r="E1713" t="s">
        <v>3039</v>
      </c>
      <c r="F1713" t="s">
        <v>4973</v>
      </c>
      <c r="G1713" t="s">
        <v>4967</v>
      </c>
      <c r="H1713" t="s">
        <v>5535</v>
      </c>
      <c r="I1713" s="1">
        <v>85</v>
      </c>
      <c r="J1713" s="1">
        <v>3828.98</v>
      </c>
    </row>
    <row r="1714" spans="1:10">
      <c r="A1714" t="s">
        <v>74</v>
      </c>
      <c r="B1714" t="s">
        <v>11</v>
      </c>
      <c r="C1714" t="s">
        <v>1345</v>
      </c>
      <c r="D1714" t="s">
        <v>75</v>
      </c>
      <c r="E1714" t="s">
        <v>3040</v>
      </c>
      <c r="F1714" t="s">
        <v>4979</v>
      </c>
      <c r="G1714" t="s">
        <v>4994</v>
      </c>
      <c r="H1714" t="s">
        <v>5535</v>
      </c>
      <c r="I1714" s="1">
        <v>142</v>
      </c>
      <c r="J1714" s="1">
        <v>3824.04</v>
      </c>
    </row>
    <row r="1715" spans="1:10">
      <c r="A1715" t="s">
        <v>7</v>
      </c>
      <c r="B1715" t="s">
        <v>30</v>
      </c>
      <c r="C1715" t="s">
        <v>3041</v>
      </c>
      <c r="D1715" t="s">
        <v>24</v>
      </c>
      <c r="E1715" t="s">
        <v>3042</v>
      </c>
      <c r="F1715" t="s">
        <v>4997</v>
      </c>
      <c r="G1715" t="s">
        <v>4962</v>
      </c>
      <c r="H1715" t="s">
        <v>5535</v>
      </c>
      <c r="I1715" s="1">
        <v>60</v>
      </c>
      <c r="J1715" s="1">
        <v>3823.07</v>
      </c>
    </row>
    <row r="1716" spans="1:10">
      <c r="A1716" t="s">
        <v>26</v>
      </c>
      <c r="B1716" t="s">
        <v>30</v>
      </c>
      <c r="C1716" t="s">
        <v>3043</v>
      </c>
      <c r="D1716" t="s">
        <v>35</v>
      </c>
      <c r="E1716" t="s">
        <v>3044</v>
      </c>
      <c r="F1716" t="s">
        <v>4963</v>
      </c>
      <c r="G1716" t="s">
        <v>4990</v>
      </c>
      <c r="H1716" t="s">
        <v>5535</v>
      </c>
      <c r="I1716" s="1">
        <v>100</v>
      </c>
      <c r="J1716" s="1">
        <v>3820.9</v>
      </c>
    </row>
    <row r="1717" spans="1:10">
      <c r="A1717" t="s">
        <v>132</v>
      </c>
      <c r="B1717" t="s">
        <v>8</v>
      </c>
      <c r="C1717" t="s">
        <v>3045</v>
      </c>
      <c r="D1717" t="s">
        <v>201</v>
      </c>
      <c r="E1717" t="s">
        <v>3046</v>
      </c>
      <c r="F1717" t="s">
        <v>5100</v>
      </c>
      <c r="G1717" t="s">
        <v>4962</v>
      </c>
      <c r="H1717" t="s">
        <v>5535</v>
      </c>
      <c r="I1717" s="1">
        <v>68</v>
      </c>
      <c r="J1717" s="1">
        <v>3817.36</v>
      </c>
    </row>
    <row r="1718" spans="1:10">
      <c r="A1718" t="s">
        <v>54</v>
      </c>
      <c r="B1718" t="s">
        <v>29</v>
      </c>
      <c r="C1718" t="s">
        <v>2509</v>
      </c>
      <c r="D1718" t="s">
        <v>56</v>
      </c>
      <c r="E1718" t="s">
        <v>3047</v>
      </c>
      <c r="F1718" t="s">
        <v>5013</v>
      </c>
      <c r="G1718" t="s">
        <v>4972</v>
      </c>
      <c r="H1718" t="s">
        <v>5538</v>
      </c>
      <c r="I1718" s="1">
        <v>215</v>
      </c>
      <c r="J1718" s="1">
        <v>3797.2</v>
      </c>
    </row>
    <row r="1719" spans="1:10">
      <c r="A1719" t="s">
        <v>26</v>
      </c>
      <c r="B1719" t="s">
        <v>61</v>
      </c>
      <c r="C1719" t="s">
        <v>3048</v>
      </c>
      <c r="D1719" t="s">
        <v>145</v>
      </c>
      <c r="E1719" t="s">
        <v>3049</v>
      </c>
      <c r="F1719" t="s">
        <v>5023</v>
      </c>
      <c r="G1719" t="s">
        <v>5374</v>
      </c>
      <c r="H1719" t="s">
        <v>5541</v>
      </c>
      <c r="I1719" s="1">
        <v>426</v>
      </c>
      <c r="J1719" s="1">
        <v>3785.52</v>
      </c>
    </row>
    <row r="1720" spans="1:10">
      <c r="A1720" t="s">
        <v>18</v>
      </c>
      <c r="B1720" t="s">
        <v>29</v>
      </c>
      <c r="C1720" t="s">
        <v>2563</v>
      </c>
      <c r="D1720" t="s">
        <v>35</v>
      </c>
      <c r="E1720" t="s">
        <v>3050</v>
      </c>
      <c r="F1720" t="s">
        <v>4981</v>
      </c>
      <c r="G1720" t="s">
        <v>4987</v>
      </c>
      <c r="H1720" t="s">
        <v>5535</v>
      </c>
      <c r="I1720" s="1">
        <v>106</v>
      </c>
      <c r="J1720" s="1">
        <v>3782.99</v>
      </c>
    </row>
    <row r="1721" spans="1:10">
      <c r="A1721" t="s">
        <v>10</v>
      </c>
      <c r="B1721" t="s">
        <v>336</v>
      </c>
      <c r="C1721" t="s">
        <v>1289</v>
      </c>
      <c r="D1721" t="s">
        <v>13</v>
      </c>
      <c r="E1721" t="s">
        <v>3051</v>
      </c>
      <c r="F1721" t="s">
        <v>5065</v>
      </c>
      <c r="G1721" t="s">
        <v>4964</v>
      </c>
      <c r="H1721" t="s">
        <v>5535</v>
      </c>
      <c r="I1721" s="1">
        <v>358</v>
      </c>
      <c r="J1721" s="1">
        <v>3776.09</v>
      </c>
    </row>
    <row r="1722" spans="1:10">
      <c r="A1722" t="s">
        <v>18</v>
      </c>
      <c r="B1722" t="s">
        <v>19</v>
      </c>
      <c r="C1722" t="s">
        <v>680</v>
      </c>
      <c r="D1722" t="s">
        <v>20</v>
      </c>
      <c r="E1722" t="s">
        <v>3052</v>
      </c>
      <c r="F1722" t="s">
        <v>4988</v>
      </c>
      <c r="G1722" t="s">
        <v>5015</v>
      </c>
      <c r="H1722" t="s">
        <v>5535</v>
      </c>
      <c r="I1722" s="1">
        <v>232</v>
      </c>
      <c r="J1722" s="1">
        <v>3772.77</v>
      </c>
    </row>
    <row r="1723" spans="1:10">
      <c r="A1723" t="s">
        <v>32</v>
      </c>
      <c r="B1723" t="s">
        <v>30</v>
      </c>
      <c r="C1723" t="s">
        <v>1855</v>
      </c>
      <c r="D1723" t="s">
        <v>79</v>
      </c>
      <c r="E1723" t="s">
        <v>3053</v>
      </c>
      <c r="F1723" t="s">
        <v>5276</v>
      </c>
      <c r="G1723" t="s">
        <v>5014</v>
      </c>
      <c r="H1723" t="s">
        <v>5541</v>
      </c>
      <c r="I1723" s="1">
        <v>238</v>
      </c>
      <c r="J1723" s="1">
        <v>3765.24</v>
      </c>
    </row>
    <row r="1724" spans="1:10">
      <c r="A1724" t="s">
        <v>1632</v>
      </c>
      <c r="B1724" t="s">
        <v>30</v>
      </c>
      <c r="C1724" t="s">
        <v>2353</v>
      </c>
      <c r="D1724" t="s">
        <v>1632</v>
      </c>
      <c r="E1724" t="s">
        <v>3054</v>
      </c>
      <c r="F1724" t="s">
        <v>5277</v>
      </c>
      <c r="G1724" t="s">
        <v>5375</v>
      </c>
      <c r="H1724" t="s">
        <v>5535</v>
      </c>
      <c r="I1724" s="1">
        <v>78</v>
      </c>
      <c r="J1724" s="1">
        <v>3763.27</v>
      </c>
    </row>
    <row r="1725" spans="1:10">
      <c r="A1725" t="s">
        <v>26</v>
      </c>
      <c r="B1725" t="s">
        <v>30</v>
      </c>
      <c r="C1725" t="s">
        <v>492</v>
      </c>
      <c r="D1725" t="s">
        <v>79</v>
      </c>
      <c r="E1725" t="s">
        <v>3055</v>
      </c>
      <c r="F1725" t="s">
        <v>5065</v>
      </c>
      <c r="G1725" t="s">
        <v>5014</v>
      </c>
      <c r="H1725" t="s">
        <v>5537</v>
      </c>
      <c r="I1725" s="1">
        <v>206</v>
      </c>
      <c r="J1725" s="1">
        <v>3760.01</v>
      </c>
    </row>
    <row r="1726" spans="1:10">
      <c r="A1726" t="s">
        <v>7</v>
      </c>
      <c r="B1726" t="s">
        <v>11</v>
      </c>
      <c r="C1726" t="s">
        <v>1593</v>
      </c>
      <c r="D1726" t="s">
        <v>9</v>
      </c>
      <c r="E1726" t="s">
        <v>3056</v>
      </c>
      <c r="F1726" t="s">
        <v>4971</v>
      </c>
      <c r="G1726" t="s">
        <v>4962</v>
      </c>
      <c r="H1726" t="s">
        <v>5537</v>
      </c>
      <c r="I1726" s="1">
        <v>15</v>
      </c>
      <c r="J1726" s="1">
        <v>3759.48</v>
      </c>
    </row>
    <row r="1727" spans="1:10">
      <c r="A1727" t="s">
        <v>10</v>
      </c>
      <c r="B1727" t="s">
        <v>72</v>
      </c>
      <c r="C1727" t="s">
        <v>1290</v>
      </c>
      <c r="D1727" t="s">
        <v>13</v>
      </c>
      <c r="E1727" t="s">
        <v>3057</v>
      </c>
      <c r="F1727" t="s">
        <v>4976</v>
      </c>
      <c r="G1727" t="s">
        <v>4964</v>
      </c>
      <c r="H1727" t="s">
        <v>5535</v>
      </c>
      <c r="I1727" s="1">
        <v>247</v>
      </c>
      <c r="J1727" s="1">
        <v>3757.95</v>
      </c>
    </row>
    <row r="1728" spans="1:10">
      <c r="A1728" t="s">
        <v>26</v>
      </c>
      <c r="B1728" t="s">
        <v>108</v>
      </c>
      <c r="C1728" t="s">
        <v>3058</v>
      </c>
      <c r="D1728" t="s">
        <v>20</v>
      </c>
      <c r="E1728" t="s">
        <v>3059</v>
      </c>
      <c r="F1728" t="s">
        <v>4963</v>
      </c>
      <c r="G1728" t="s">
        <v>4977</v>
      </c>
      <c r="H1728" t="s">
        <v>5535</v>
      </c>
      <c r="I1728" s="1">
        <v>91</v>
      </c>
      <c r="J1728" s="1">
        <v>3749.4</v>
      </c>
    </row>
    <row r="1729" spans="1:10">
      <c r="A1729" t="s">
        <v>18</v>
      </c>
      <c r="B1729" t="s">
        <v>61</v>
      </c>
      <c r="C1729" t="s">
        <v>887</v>
      </c>
      <c r="D1729" t="s">
        <v>20</v>
      </c>
      <c r="E1729" t="s">
        <v>3060</v>
      </c>
      <c r="F1729" t="s">
        <v>5188</v>
      </c>
      <c r="G1729" t="s">
        <v>5015</v>
      </c>
      <c r="H1729" t="s">
        <v>5541</v>
      </c>
      <c r="I1729" s="1">
        <v>191</v>
      </c>
      <c r="J1729" s="1">
        <v>3738.12</v>
      </c>
    </row>
    <row r="1730" spans="1:10">
      <c r="A1730" t="s">
        <v>10</v>
      </c>
      <c r="B1730" t="s">
        <v>30</v>
      </c>
      <c r="C1730" t="s">
        <v>1260</v>
      </c>
      <c r="D1730" t="s">
        <v>13</v>
      </c>
      <c r="E1730" t="s">
        <v>3062</v>
      </c>
      <c r="F1730" t="s">
        <v>5009</v>
      </c>
      <c r="G1730" t="s">
        <v>5101</v>
      </c>
      <c r="H1730" t="s">
        <v>5535</v>
      </c>
      <c r="I1730" s="1">
        <v>113</v>
      </c>
      <c r="J1730" s="1">
        <v>3729.76</v>
      </c>
    </row>
    <row r="1731" spans="1:10">
      <c r="A1731" t="s">
        <v>18</v>
      </c>
      <c r="B1731" t="s">
        <v>61</v>
      </c>
      <c r="C1731" t="s">
        <v>206</v>
      </c>
      <c r="D1731" t="s">
        <v>35</v>
      </c>
      <c r="E1731" t="s">
        <v>3063</v>
      </c>
      <c r="F1731" t="s">
        <v>5099</v>
      </c>
      <c r="G1731" t="s">
        <v>4967</v>
      </c>
      <c r="H1731" t="s">
        <v>5541</v>
      </c>
      <c r="I1731" s="1">
        <v>123</v>
      </c>
      <c r="J1731" s="1">
        <v>3729.63</v>
      </c>
    </row>
    <row r="1732" spans="1:10">
      <c r="A1732" t="s">
        <v>18</v>
      </c>
      <c r="B1732" t="s">
        <v>30</v>
      </c>
      <c r="C1732" t="s">
        <v>120</v>
      </c>
      <c r="D1732" t="s">
        <v>20</v>
      </c>
      <c r="E1732" t="s">
        <v>3064</v>
      </c>
      <c r="F1732" t="s">
        <v>4989</v>
      </c>
      <c r="G1732" t="s">
        <v>5003</v>
      </c>
      <c r="H1732" t="s">
        <v>5535</v>
      </c>
      <c r="I1732" s="1">
        <v>70</v>
      </c>
      <c r="J1732" s="1">
        <v>3727.74</v>
      </c>
    </row>
    <row r="1733" spans="1:10">
      <c r="A1733" t="s">
        <v>54</v>
      </c>
      <c r="B1733" t="s">
        <v>108</v>
      </c>
      <c r="C1733" t="s">
        <v>411</v>
      </c>
      <c r="D1733" t="s">
        <v>56</v>
      </c>
      <c r="E1733" t="s">
        <v>3065</v>
      </c>
      <c r="F1733" t="s">
        <v>5376</v>
      </c>
      <c r="G1733" t="s">
        <v>4967</v>
      </c>
      <c r="H1733" t="s">
        <v>5535</v>
      </c>
      <c r="I1733" s="1">
        <v>130</v>
      </c>
      <c r="J1733" s="1">
        <v>3725.89</v>
      </c>
    </row>
    <row r="1734" spans="1:10">
      <c r="A1734" t="s">
        <v>7</v>
      </c>
      <c r="B1734" t="s">
        <v>11</v>
      </c>
      <c r="C1734" t="s">
        <v>3066</v>
      </c>
      <c r="D1734" t="s">
        <v>24</v>
      </c>
      <c r="E1734" t="s">
        <v>3067</v>
      </c>
      <c r="F1734" t="s">
        <v>4997</v>
      </c>
      <c r="G1734" t="s">
        <v>4962</v>
      </c>
      <c r="H1734" t="s">
        <v>5535</v>
      </c>
      <c r="I1734" s="1">
        <v>52</v>
      </c>
      <c r="J1734" s="1">
        <v>3715.91</v>
      </c>
    </row>
    <row r="1735" spans="1:10">
      <c r="A1735" t="s">
        <v>18</v>
      </c>
      <c r="B1735" t="s">
        <v>30</v>
      </c>
      <c r="C1735" t="s">
        <v>2339</v>
      </c>
      <c r="D1735" t="s">
        <v>35</v>
      </c>
      <c r="E1735" t="s">
        <v>3068</v>
      </c>
      <c r="F1735" t="s">
        <v>5324</v>
      </c>
      <c r="G1735" t="s">
        <v>4990</v>
      </c>
      <c r="H1735" t="s">
        <v>5535</v>
      </c>
      <c r="I1735" s="1">
        <v>109</v>
      </c>
      <c r="J1735" s="1">
        <v>3711.69</v>
      </c>
    </row>
    <row r="1736" spans="1:10">
      <c r="A1736" t="s">
        <v>253</v>
      </c>
      <c r="B1736" t="s">
        <v>259</v>
      </c>
      <c r="C1736" t="s">
        <v>2144</v>
      </c>
      <c r="D1736" t="s">
        <v>255</v>
      </c>
      <c r="E1736" t="s">
        <v>3069</v>
      </c>
      <c r="F1736" t="s">
        <v>4981</v>
      </c>
      <c r="G1736" t="s">
        <v>5232</v>
      </c>
      <c r="H1736" t="s">
        <v>5535</v>
      </c>
      <c r="I1736" s="1">
        <v>112</v>
      </c>
      <c r="J1736" s="1">
        <v>3711.55</v>
      </c>
    </row>
    <row r="1737" spans="1:10">
      <c r="A1737" t="s">
        <v>54</v>
      </c>
      <c r="B1737" t="s">
        <v>29</v>
      </c>
      <c r="C1737" t="s">
        <v>3070</v>
      </c>
      <c r="D1737" t="s">
        <v>56</v>
      </c>
      <c r="E1737" t="s">
        <v>3071</v>
      </c>
      <c r="F1737" t="s">
        <v>5028</v>
      </c>
      <c r="G1737" t="s">
        <v>4967</v>
      </c>
      <c r="H1737" t="s">
        <v>5538</v>
      </c>
      <c r="I1737" s="1">
        <v>138</v>
      </c>
      <c r="J1737" s="1">
        <v>3709.44</v>
      </c>
    </row>
    <row r="1738" spans="1:10">
      <c r="A1738" t="s">
        <v>18</v>
      </c>
      <c r="B1738" t="s">
        <v>61</v>
      </c>
      <c r="C1738" t="s">
        <v>915</v>
      </c>
      <c r="D1738" t="s">
        <v>20</v>
      </c>
      <c r="E1738" t="s">
        <v>3073</v>
      </c>
      <c r="F1738" t="s">
        <v>4981</v>
      </c>
      <c r="G1738" t="s">
        <v>4990</v>
      </c>
      <c r="H1738" t="s">
        <v>5541</v>
      </c>
      <c r="I1738" s="1">
        <v>89</v>
      </c>
      <c r="J1738" s="1">
        <v>3698.43</v>
      </c>
    </row>
    <row r="1739" spans="1:10">
      <c r="A1739" t="s">
        <v>18</v>
      </c>
      <c r="B1739" t="s">
        <v>61</v>
      </c>
      <c r="C1739" t="s">
        <v>1957</v>
      </c>
      <c r="D1739" t="s">
        <v>35</v>
      </c>
      <c r="E1739" t="s">
        <v>3074</v>
      </c>
      <c r="F1739" t="s">
        <v>5065</v>
      </c>
      <c r="G1739" t="s">
        <v>4990</v>
      </c>
      <c r="H1739" t="s">
        <v>5541</v>
      </c>
      <c r="I1739" s="1">
        <v>211</v>
      </c>
      <c r="J1739" s="1">
        <v>3697.81</v>
      </c>
    </row>
    <row r="1740" spans="1:10">
      <c r="A1740" t="s">
        <v>54</v>
      </c>
      <c r="B1740" t="s">
        <v>72</v>
      </c>
      <c r="C1740" t="s">
        <v>1368</v>
      </c>
      <c r="D1740" t="s">
        <v>56</v>
      </c>
      <c r="E1740" t="s">
        <v>3077</v>
      </c>
      <c r="F1740" t="s">
        <v>5294</v>
      </c>
      <c r="G1740" t="s">
        <v>4967</v>
      </c>
      <c r="H1740" t="s">
        <v>5535</v>
      </c>
      <c r="I1740" s="1">
        <v>205</v>
      </c>
      <c r="J1740" s="1">
        <v>3690.78</v>
      </c>
    </row>
    <row r="1741" spans="1:10">
      <c r="A1741" t="s">
        <v>26</v>
      </c>
      <c r="B1741" t="s">
        <v>27</v>
      </c>
      <c r="C1741" t="s">
        <v>1296</v>
      </c>
      <c r="D1741" t="s">
        <v>58</v>
      </c>
      <c r="E1741" t="s">
        <v>3078</v>
      </c>
      <c r="F1741" t="s">
        <v>5081</v>
      </c>
      <c r="G1741" t="s">
        <v>4972</v>
      </c>
      <c r="H1741" t="s">
        <v>5537</v>
      </c>
      <c r="I1741" s="1">
        <v>92</v>
      </c>
      <c r="J1741" s="1">
        <v>3690.32</v>
      </c>
    </row>
    <row r="1742" spans="1:10">
      <c r="A1742" t="s">
        <v>54</v>
      </c>
      <c r="B1742" t="s">
        <v>30</v>
      </c>
      <c r="C1742" t="s">
        <v>1125</v>
      </c>
      <c r="D1742" t="s">
        <v>56</v>
      </c>
      <c r="E1742" t="s">
        <v>3079</v>
      </c>
      <c r="F1742" t="s">
        <v>5048</v>
      </c>
      <c r="G1742" t="s">
        <v>4995</v>
      </c>
      <c r="H1742" t="s">
        <v>5535</v>
      </c>
      <c r="I1742" s="1">
        <v>230</v>
      </c>
      <c r="J1742" s="1">
        <v>3683.45</v>
      </c>
    </row>
    <row r="1743" spans="1:10">
      <c r="A1743" t="s">
        <v>54</v>
      </c>
      <c r="B1743" t="s">
        <v>72</v>
      </c>
      <c r="C1743" t="s">
        <v>1003</v>
      </c>
      <c r="D1743" t="s">
        <v>56</v>
      </c>
      <c r="E1743" t="s">
        <v>3080</v>
      </c>
      <c r="F1743" t="s">
        <v>4992</v>
      </c>
      <c r="G1743" t="s">
        <v>5006</v>
      </c>
      <c r="H1743" t="s">
        <v>5535</v>
      </c>
      <c r="I1743" s="1">
        <v>267</v>
      </c>
      <c r="J1743" s="1">
        <v>3680.18</v>
      </c>
    </row>
    <row r="1744" spans="1:10">
      <c r="A1744" t="s">
        <v>60</v>
      </c>
      <c r="B1744" t="s">
        <v>281</v>
      </c>
      <c r="C1744" t="s">
        <v>1705</v>
      </c>
      <c r="D1744" t="s">
        <v>95</v>
      </c>
      <c r="E1744" t="s">
        <v>3081</v>
      </c>
      <c r="F1744" t="s">
        <v>4979</v>
      </c>
      <c r="G1744" t="s">
        <v>4990</v>
      </c>
      <c r="H1744" t="s">
        <v>5535</v>
      </c>
      <c r="I1744" s="1">
        <v>59</v>
      </c>
      <c r="J1744" s="1">
        <v>3675.81</v>
      </c>
    </row>
    <row r="1745" spans="1:10">
      <c r="A1745" t="s">
        <v>7</v>
      </c>
      <c r="B1745" t="s">
        <v>30</v>
      </c>
      <c r="C1745" t="s">
        <v>978</v>
      </c>
      <c r="D1745" t="s">
        <v>37</v>
      </c>
      <c r="E1745" t="s">
        <v>3082</v>
      </c>
      <c r="F1745" t="s">
        <v>4971</v>
      </c>
      <c r="G1745" t="s">
        <v>4962</v>
      </c>
      <c r="H1745" t="s">
        <v>5535</v>
      </c>
      <c r="I1745" s="1">
        <v>79</v>
      </c>
      <c r="J1745" s="1">
        <v>3671.73</v>
      </c>
    </row>
    <row r="1746" spans="1:10">
      <c r="A1746" t="s">
        <v>60</v>
      </c>
      <c r="B1746" t="s">
        <v>67</v>
      </c>
      <c r="C1746" t="s">
        <v>1023</v>
      </c>
      <c r="D1746" t="s">
        <v>20</v>
      </c>
      <c r="E1746" t="s">
        <v>3083</v>
      </c>
      <c r="F1746" t="s">
        <v>5091</v>
      </c>
      <c r="G1746" t="s">
        <v>5014</v>
      </c>
      <c r="H1746" t="s">
        <v>5535</v>
      </c>
      <c r="I1746" s="1">
        <v>86</v>
      </c>
      <c r="J1746" s="1">
        <v>3668.77</v>
      </c>
    </row>
    <row r="1747" spans="1:10">
      <c r="A1747" t="s">
        <v>60</v>
      </c>
      <c r="B1747" t="s">
        <v>72</v>
      </c>
      <c r="C1747" t="s">
        <v>2760</v>
      </c>
      <c r="D1747" t="s">
        <v>35</v>
      </c>
      <c r="E1747" t="s">
        <v>3084</v>
      </c>
      <c r="F1747" t="s">
        <v>5004</v>
      </c>
      <c r="G1747" t="s">
        <v>4990</v>
      </c>
      <c r="H1747" t="s">
        <v>5535</v>
      </c>
      <c r="I1747" s="1">
        <v>138</v>
      </c>
      <c r="J1747" s="1">
        <v>3668.44</v>
      </c>
    </row>
    <row r="1748" spans="1:10">
      <c r="A1748" t="s">
        <v>32</v>
      </c>
      <c r="B1748" t="s">
        <v>252</v>
      </c>
      <c r="C1748" t="s">
        <v>2270</v>
      </c>
      <c r="D1748" t="s">
        <v>34</v>
      </c>
      <c r="E1748" t="s">
        <v>3085</v>
      </c>
      <c r="F1748" t="s">
        <v>5009</v>
      </c>
      <c r="G1748" t="s">
        <v>5006</v>
      </c>
      <c r="H1748" t="s">
        <v>5535</v>
      </c>
      <c r="I1748" s="1">
        <v>52</v>
      </c>
      <c r="J1748" s="1">
        <v>3659.31</v>
      </c>
    </row>
    <row r="1749" spans="1:10">
      <c r="A1749" t="s">
        <v>7</v>
      </c>
      <c r="B1749" t="s">
        <v>11</v>
      </c>
      <c r="C1749" t="s">
        <v>1629</v>
      </c>
      <c r="D1749" t="s">
        <v>1630</v>
      </c>
      <c r="E1749" t="s">
        <v>3086</v>
      </c>
      <c r="F1749" t="s">
        <v>5090</v>
      </c>
      <c r="G1749" t="s">
        <v>5377</v>
      </c>
      <c r="H1749" t="s">
        <v>5535</v>
      </c>
      <c r="I1749" s="1">
        <v>33</v>
      </c>
      <c r="J1749" s="1">
        <v>3658.55</v>
      </c>
    </row>
    <row r="1750" spans="1:10">
      <c r="A1750" t="s">
        <v>7</v>
      </c>
      <c r="B1750" t="s">
        <v>30</v>
      </c>
      <c r="C1750" t="s">
        <v>1074</v>
      </c>
      <c r="D1750" t="s">
        <v>219</v>
      </c>
      <c r="E1750" t="s">
        <v>3087</v>
      </c>
      <c r="F1750" t="s">
        <v>5378</v>
      </c>
      <c r="G1750" t="s">
        <v>4962</v>
      </c>
      <c r="H1750" t="s">
        <v>5535</v>
      </c>
      <c r="I1750" s="1">
        <v>22</v>
      </c>
      <c r="J1750" s="1">
        <v>3656.42</v>
      </c>
    </row>
    <row r="1751" spans="1:10">
      <c r="A1751" t="s">
        <v>54</v>
      </c>
      <c r="B1751" t="s">
        <v>2768</v>
      </c>
      <c r="C1751" t="s">
        <v>2769</v>
      </c>
      <c r="D1751" t="s">
        <v>56</v>
      </c>
      <c r="E1751" t="s">
        <v>3088</v>
      </c>
      <c r="F1751" t="s">
        <v>4979</v>
      </c>
      <c r="G1751" t="s">
        <v>4972</v>
      </c>
      <c r="H1751" t="s">
        <v>5535</v>
      </c>
      <c r="I1751" s="1">
        <v>184</v>
      </c>
      <c r="J1751" s="1">
        <v>3654.71</v>
      </c>
    </row>
    <row r="1752" spans="1:10">
      <c r="A1752" t="s">
        <v>18</v>
      </c>
      <c r="B1752" t="s">
        <v>30</v>
      </c>
      <c r="C1752" t="s">
        <v>2074</v>
      </c>
      <c r="D1752" t="s">
        <v>20</v>
      </c>
      <c r="E1752" t="s">
        <v>3089</v>
      </c>
      <c r="F1752" t="s">
        <v>4988</v>
      </c>
      <c r="G1752" t="s">
        <v>5003</v>
      </c>
      <c r="H1752" t="s">
        <v>5535</v>
      </c>
      <c r="I1752" s="1">
        <v>84</v>
      </c>
      <c r="J1752" s="1">
        <v>3647.84</v>
      </c>
    </row>
    <row r="1753" spans="1:10">
      <c r="A1753" t="s">
        <v>54</v>
      </c>
      <c r="B1753" t="s">
        <v>29</v>
      </c>
      <c r="C1753" t="s">
        <v>55</v>
      </c>
      <c r="D1753" t="s">
        <v>56</v>
      </c>
      <c r="E1753" t="s">
        <v>3090</v>
      </c>
      <c r="F1753" t="s">
        <v>5048</v>
      </c>
      <c r="G1753" t="s">
        <v>5006</v>
      </c>
      <c r="H1753" t="s">
        <v>5535</v>
      </c>
      <c r="I1753" s="1">
        <v>160</v>
      </c>
      <c r="J1753" s="1">
        <v>3647.53</v>
      </c>
    </row>
    <row r="1754" spans="1:10">
      <c r="A1754" t="s">
        <v>10</v>
      </c>
      <c r="B1754" t="s">
        <v>30</v>
      </c>
      <c r="C1754" t="s">
        <v>442</v>
      </c>
      <c r="D1754" t="s">
        <v>13</v>
      </c>
      <c r="E1754" t="s">
        <v>3091</v>
      </c>
      <c r="F1754" t="s">
        <v>4970</v>
      </c>
      <c r="G1754" t="s">
        <v>5379</v>
      </c>
      <c r="H1754" t="s">
        <v>5535</v>
      </c>
      <c r="I1754" s="1">
        <v>262</v>
      </c>
      <c r="J1754" s="1">
        <v>3646.42</v>
      </c>
    </row>
    <row r="1755" spans="1:10">
      <c r="A1755" t="s">
        <v>18</v>
      </c>
      <c r="B1755" t="s">
        <v>19</v>
      </c>
      <c r="C1755" t="s">
        <v>1180</v>
      </c>
      <c r="D1755" t="s">
        <v>95</v>
      </c>
      <c r="E1755" t="s">
        <v>3092</v>
      </c>
      <c r="F1755" t="s">
        <v>4999</v>
      </c>
      <c r="G1755" t="s">
        <v>4990</v>
      </c>
      <c r="H1755" t="s">
        <v>5535</v>
      </c>
      <c r="I1755" s="1">
        <v>209</v>
      </c>
      <c r="J1755" s="1">
        <v>3612.66</v>
      </c>
    </row>
    <row r="1756" spans="1:10">
      <c r="A1756" t="s">
        <v>10</v>
      </c>
      <c r="B1756" t="s">
        <v>30</v>
      </c>
      <c r="C1756" t="s">
        <v>473</v>
      </c>
      <c r="D1756" t="s">
        <v>13</v>
      </c>
      <c r="E1756" t="s">
        <v>3093</v>
      </c>
      <c r="F1756" t="s">
        <v>5048</v>
      </c>
      <c r="G1756" t="s">
        <v>5157</v>
      </c>
      <c r="H1756" t="s">
        <v>5535</v>
      </c>
      <c r="I1756" s="1">
        <v>223</v>
      </c>
      <c r="J1756" s="1">
        <v>3612.39</v>
      </c>
    </row>
    <row r="1757" spans="1:10">
      <c r="A1757" t="s">
        <v>18</v>
      </c>
      <c r="B1757" t="s">
        <v>29</v>
      </c>
      <c r="C1757" t="s">
        <v>2563</v>
      </c>
      <c r="D1757" t="s">
        <v>20</v>
      </c>
      <c r="E1757" t="s">
        <v>3094</v>
      </c>
      <c r="F1757" t="s">
        <v>4979</v>
      </c>
      <c r="G1757" t="s">
        <v>4967</v>
      </c>
      <c r="H1757" t="s">
        <v>5535</v>
      </c>
      <c r="I1757" s="1">
        <v>80</v>
      </c>
      <c r="J1757" s="1">
        <v>3611.55</v>
      </c>
    </row>
    <row r="1758" spans="1:10">
      <c r="A1758" t="s">
        <v>26</v>
      </c>
      <c r="B1758" t="s">
        <v>30</v>
      </c>
      <c r="C1758" t="s">
        <v>2517</v>
      </c>
      <c r="D1758" t="s">
        <v>79</v>
      </c>
      <c r="E1758" t="s">
        <v>3095</v>
      </c>
      <c r="F1758" t="s">
        <v>5048</v>
      </c>
      <c r="G1758" t="s">
        <v>4967</v>
      </c>
      <c r="H1758" t="s">
        <v>5535</v>
      </c>
      <c r="I1758" s="1">
        <v>269</v>
      </c>
      <c r="J1758" s="1">
        <v>3605.96</v>
      </c>
    </row>
    <row r="1759" spans="1:10">
      <c r="A1759" t="s">
        <v>54</v>
      </c>
      <c r="B1759" t="s">
        <v>30</v>
      </c>
      <c r="C1759" t="s">
        <v>3096</v>
      </c>
      <c r="D1759" t="s">
        <v>56</v>
      </c>
      <c r="E1759" t="s">
        <v>3097</v>
      </c>
      <c r="F1759" t="s">
        <v>5380</v>
      </c>
      <c r="G1759" t="s">
        <v>4972</v>
      </c>
      <c r="H1759" t="s">
        <v>5535</v>
      </c>
      <c r="I1759" s="1">
        <v>233</v>
      </c>
      <c r="J1759" s="1">
        <v>3605.13</v>
      </c>
    </row>
    <row r="1760" spans="1:10">
      <c r="A1760" t="s">
        <v>18</v>
      </c>
      <c r="B1760" t="s">
        <v>29</v>
      </c>
      <c r="C1760" t="s">
        <v>2563</v>
      </c>
      <c r="D1760" t="s">
        <v>20</v>
      </c>
      <c r="E1760" t="s">
        <v>3098</v>
      </c>
      <c r="F1760" t="s">
        <v>4981</v>
      </c>
      <c r="G1760" t="s">
        <v>4967</v>
      </c>
      <c r="H1760" t="s">
        <v>5535</v>
      </c>
      <c r="I1760" s="1">
        <v>78</v>
      </c>
      <c r="J1760" s="1">
        <v>3598.14</v>
      </c>
    </row>
    <row r="1761" spans="1:10">
      <c r="A1761" t="s">
        <v>18</v>
      </c>
      <c r="B1761" t="s">
        <v>30</v>
      </c>
      <c r="C1761" t="s">
        <v>2076</v>
      </c>
      <c r="D1761" t="s">
        <v>35</v>
      </c>
      <c r="E1761" t="s">
        <v>3099</v>
      </c>
      <c r="F1761" t="s">
        <v>5008</v>
      </c>
      <c r="G1761" t="s">
        <v>4990</v>
      </c>
      <c r="H1761" t="s">
        <v>5535</v>
      </c>
      <c r="I1761" s="1">
        <v>73</v>
      </c>
      <c r="J1761" s="1">
        <v>3596.29</v>
      </c>
    </row>
    <row r="1762" spans="1:10">
      <c r="A1762" t="s">
        <v>1632</v>
      </c>
      <c r="B1762" t="s">
        <v>30</v>
      </c>
      <c r="C1762" t="s">
        <v>3100</v>
      </c>
      <c r="D1762" t="s">
        <v>1632</v>
      </c>
      <c r="E1762" t="s">
        <v>3101</v>
      </c>
      <c r="F1762" t="s">
        <v>5021</v>
      </c>
      <c r="G1762" t="s">
        <v>5257</v>
      </c>
      <c r="H1762" t="s">
        <v>5535</v>
      </c>
      <c r="I1762" s="1">
        <v>35</v>
      </c>
      <c r="J1762" s="1">
        <v>3593.64</v>
      </c>
    </row>
    <row r="1763" spans="1:10">
      <c r="A1763" t="s">
        <v>39</v>
      </c>
      <c r="B1763" t="s">
        <v>30</v>
      </c>
      <c r="C1763" t="s">
        <v>3102</v>
      </c>
      <c r="D1763" t="s">
        <v>349</v>
      </c>
      <c r="E1763" t="s">
        <v>3103</v>
      </c>
      <c r="F1763" t="s">
        <v>5136</v>
      </c>
      <c r="G1763" t="s">
        <v>4962</v>
      </c>
      <c r="H1763" t="s">
        <v>5535</v>
      </c>
      <c r="I1763" s="1">
        <v>145</v>
      </c>
      <c r="J1763" s="1">
        <v>3593.3</v>
      </c>
    </row>
    <row r="1764" spans="1:10">
      <c r="A1764" t="s">
        <v>18</v>
      </c>
      <c r="B1764" t="s">
        <v>61</v>
      </c>
      <c r="C1764" t="s">
        <v>1712</v>
      </c>
      <c r="D1764" t="s">
        <v>35</v>
      </c>
      <c r="E1764" t="s">
        <v>3104</v>
      </c>
      <c r="F1764" t="s">
        <v>4989</v>
      </c>
      <c r="G1764" t="s">
        <v>5015</v>
      </c>
      <c r="H1764" t="s">
        <v>5541</v>
      </c>
      <c r="I1764" s="1">
        <v>291</v>
      </c>
      <c r="J1764" s="1">
        <v>3592.83</v>
      </c>
    </row>
    <row r="1765" spans="1:10">
      <c r="A1765" t="s">
        <v>26</v>
      </c>
      <c r="B1765" t="s">
        <v>108</v>
      </c>
      <c r="C1765" t="s">
        <v>3058</v>
      </c>
      <c r="D1765" t="s">
        <v>20</v>
      </c>
      <c r="E1765" t="s">
        <v>3107</v>
      </c>
      <c r="F1765" t="s">
        <v>4979</v>
      </c>
      <c r="G1765" t="s">
        <v>4990</v>
      </c>
      <c r="H1765" t="s">
        <v>5535</v>
      </c>
      <c r="I1765" s="1">
        <v>114</v>
      </c>
      <c r="J1765" s="1">
        <v>3579.11</v>
      </c>
    </row>
    <row r="1766" spans="1:10">
      <c r="A1766" t="s">
        <v>18</v>
      </c>
      <c r="B1766" t="s">
        <v>11</v>
      </c>
      <c r="C1766" t="s">
        <v>1967</v>
      </c>
      <c r="D1766" t="s">
        <v>20</v>
      </c>
      <c r="E1766" t="s">
        <v>3108</v>
      </c>
      <c r="F1766" t="s">
        <v>4981</v>
      </c>
      <c r="G1766" t="s">
        <v>4977</v>
      </c>
      <c r="H1766" t="s">
        <v>5535</v>
      </c>
      <c r="I1766" s="1">
        <v>53</v>
      </c>
      <c r="J1766" s="1">
        <v>3577.39</v>
      </c>
    </row>
    <row r="1767" spans="1:10">
      <c r="A1767" t="s">
        <v>60</v>
      </c>
      <c r="B1767" t="s">
        <v>281</v>
      </c>
      <c r="C1767" t="s">
        <v>2772</v>
      </c>
      <c r="D1767" t="s">
        <v>95</v>
      </c>
      <c r="E1767" t="s">
        <v>3109</v>
      </c>
      <c r="F1767" t="s">
        <v>5355</v>
      </c>
      <c r="G1767" t="s">
        <v>4990</v>
      </c>
      <c r="H1767" t="s">
        <v>5535</v>
      </c>
      <c r="I1767" s="1">
        <v>125</v>
      </c>
      <c r="J1767" s="1">
        <v>3570.97</v>
      </c>
    </row>
    <row r="1768" spans="1:10">
      <c r="A1768" t="s">
        <v>18</v>
      </c>
      <c r="B1768" t="s">
        <v>30</v>
      </c>
      <c r="C1768" t="s">
        <v>399</v>
      </c>
      <c r="D1768" t="s">
        <v>35</v>
      </c>
      <c r="E1768" t="s">
        <v>3110</v>
      </c>
      <c r="F1768" t="s">
        <v>4979</v>
      </c>
      <c r="G1768" t="s">
        <v>4990</v>
      </c>
      <c r="H1768" t="s">
        <v>5535</v>
      </c>
      <c r="I1768" s="1">
        <v>71</v>
      </c>
      <c r="J1768" s="1">
        <v>3569.96</v>
      </c>
    </row>
    <row r="1769" spans="1:10">
      <c r="A1769" t="s">
        <v>1380</v>
      </c>
      <c r="B1769" t="s">
        <v>11</v>
      </c>
      <c r="C1769" t="s">
        <v>1381</v>
      </c>
      <c r="D1769" t="s">
        <v>1382</v>
      </c>
      <c r="E1769" t="s">
        <v>3111</v>
      </c>
      <c r="F1769" t="s">
        <v>5359</v>
      </c>
      <c r="G1769" t="s">
        <v>5254</v>
      </c>
      <c r="H1769" t="s">
        <v>5535</v>
      </c>
      <c r="I1769" s="1">
        <v>150</v>
      </c>
      <c r="J1769" s="1">
        <v>3567.9</v>
      </c>
    </row>
    <row r="1770" spans="1:10">
      <c r="A1770" t="s">
        <v>10</v>
      </c>
      <c r="B1770" t="s">
        <v>30</v>
      </c>
      <c r="C1770" t="s">
        <v>1781</v>
      </c>
      <c r="D1770" t="s">
        <v>13</v>
      </c>
      <c r="E1770" t="s">
        <v>3112</v>
      </c>
      <c r="F1770" t="s">
        <v>4979</v>
      </c>
      <c r="G1770" t="s">
        <v>4964</v>
      </c>
      <c r="H1770" t="s">
        <v>5535</v>
      </c>
      <c r="I1770" s="1">
        <v>293</v>
      </c>
      <c r="J1770" s="1">
        <v>3560.26</v>
      </c>
    </row>
    <row r="1771" spans="1:10">
      <c r="A1771" t="s">
        <v>1632</v>
      </c>
      <c r="B1771" t="s">
        <v>30</v>
      </c>
      <c r="C1771" t="s">
        <v>2986</v>
      </c>
      <c r="D1771" t="s">
        <v>1632</v>
      </c>
      <c r="E1771" t="s">
        <v>3113</v>
      </c>
      <c r="F1771" t="s">
        <v>5004</v>
      </c>
      <c r="G1771" t="s">
        <v>5278</v>
      </c>
      <c r="H1771" t="s">
        <v>5535</v>
      </c>
      <c r="I1771" s="1">
        <v>42</v>
      </c>
      <c r="J1771" s="1">
        <v>3560</v>
      </c>
    </row>
    <row r="1772" spans="1:10">
      <c r="A1772" t="s">
        <v>10</v>
      </c>
      <c r="B1772" t="s">
        <v>116</v>
      </c>
      <c r="C1772" t="s">
        <v>1288</v>
      </c>
      <c r="D1772" t="s">
        <v>13</v>
      </c>
      <c r="E1772" t="s">
        <v>3114</v>
      </c>
      <c r="F1772" t="s">
        <v>5009</v>
      </c>
      <c r="G1772" t="s">
        <v>5246</v>
      </c>
      <c r="H1772" t="s">
        <v>5535</v>
      </c>
      <c r="I1772" s="1">
        <v>143</v>
      </c>
      <c r="J1772" s="1">
        <v>3557.3</v>
      </c>
    </row>
    <row r="1773" spans="1:10">
      <c r="A1773" t="s">
        <v>7</v>
      </c>
      <c r="B1773" t="s">
        <v>8</v>
      </c>
      <c r="C1773" t="s">
        <v>3116</v>
      </c>
      <c r="D1773" t="s">
        <v>9</v>
      </c>
      <c r="E1773" t="s">
        <v>3117</v>
      </c>
      <c r="F1773" t="s">
        <v>4969</v>
      </c>
      <c r="G1773" t="s">
        <v>4962</v>
      </c>
      <c r="H1773" t="s">
        <v>5535</v>
      </c>
      <c r="I1773" s="1">
        <v>21</v>
      </c>
      <c r="J1773" s="1">
        <v>3556.41</v>
      </c>
    </row>
    <row r="1774" spans="1:10">
      <c r="A1774" t="s">
        <v>18</v>
      </c>
      <c r="B1774" t="s">
        <v>11</v>
      </c>
      <c r="C1774" t="s">
        <v>321</v>
      </c>
      <c r="D1774" t="s">
        <v>20</v>
      </c>
      <c r="E1774" t="s">
        <v>3118</v>
      </c>
      <c r="F1774" t="s">
        <v>5333</v>
      </c>
      <c r="G1774" t="s">
        <v>4990</v>
      </c>
      <c r="H1774" t="s">
        <v>5535</v>
      </c>
      <c r="I1774" s="1">
        <v>60</v>
      </c>
      <c r="J1774" s="1">
        <v>3556.28</v>
      </c>
    </row>
    <row r="1775" spans="1:10">
      <c r="A1775" t="s">
        <v>154</v>
      </c>
      <c r="B1775" t="s">
        <v>155</v>
      </c>
      <c r="C1775" t="s">
        <v>1403</v>
      </c>
      <c r="D1775" t="s">
        <v>95</v>
      </c>
      <c r="E1775" t="s">
        <v>3119</v>
      </c>
      <c r="F1775" t="s">
        <v>4988</v>
      </c>
      <c r="G1775" t="s">
        <v>5014</v>
      </c>
      <c r="H1775" t="s">
        <v>5535</v>
      </c>
      <c r="I1775" s="1">
        <v>84</v>
      </c>
      <c r="J1775" s="1">
        <v>3556.2</v>
      </c>
    </row>
    <row r="1776" spans="1:10">
      <c r="A1776" t="s">
        <v>10</v>
      </c>
      <c r="B1776" t="s">
        <v>30</v>
      </c>
      <c r="C1776" t="s">
        <v>159</v>
      </c>
      <c r="D1776" t="s">
        <v>13</v>
      </c>
      <c r="E1776" t="s">
        <v>3120</v>
      </c>
      <c r="F1776" t="s">
        <v>4979</v>
      </c>
      <c r="G1776" t="s">
        <v>5300</v>
      </c>
      <c r="H1776" t="s">
        <v>5535</v>
      </c>
      <c r="I1776" s="1">
        <v>187</v>
      </c>
      <c r="J1776" s="1">
        <v>3556.02</v>
      </c>
    </row>
    <row r="1777" spans="1:10">
      <c r="A1777" t="s">
        <v>60</v>
      </c>
      <c r="B1777" t="s">
        <v>72</v>
      </c>
      <c r="C1777" t="s">
        <v>170</v>
      </c>
      <c r="D1777" t="s">
        <v>95</v>
      </c>
      <c r="E1777" t="s">
        <v>3121</v>
      </c>
      <c r="F1777" t="s">
        <v>5150</v>
      </c>
      <c r="G1777" t="s">
        <v>4990</v>
      </c>
      <c r="H1777" t="s">
        <v>5535</v>
      </c>
      <c r="I1777" s="1">
        <v>96</v>
      </c>
      <c r="J1777" s="1">
        <v>3545.36</v>
      </c>
    </row>
    <row r="1778" spans="1:10">
      <c r="A1778" t="s">
        <v>132</v>
      </c>
      <c r="B1778" t="s">
        <v>8</v>
      </c>
      <c r="C1778" t="s">
        <v>3122</v>
      </c>
      <c r="D1778" t="s">
        <v>234</v>
      </c>
      <c r="E1778" t="s">
        <v>3123</v>
      </c>
      <c r="F1778" t="s">
        <v>4989</v>
      </c>
      <c r="G1778" t="s">
        <v>4962</v>
      </c>
      <c r="H1778" t="s">
        <v>5535</v>
      </c>
      <c r="I1778" s="1">
        <v>78</v>
      </c>
      <c r="J1778" s="1">
        <v>3540.65</v>
      </c>
    </row>
    <row r="1779" spans="1:10">
      <c r="A1779" t="s">
        <v>18</v>
      </c>
      <c r="B1779" t="s">
        <v>11</v>
      </c>
      <c r="C1779" t="s">
        <v>1837</v>
      </c>
      <c r="D1779" t="s">
        <v>20</v>
      </c>
      <c r="E1779" t="s">
        <v>3124</v>
      </c>
      <c r="F1779" t="s">
        <v>4992</v>
      </c>
      <c r="G1779" t="s">
        <v>4990</v>
      </c>
      <c r="H1779" t="s">
        <v>5535</v>
      </c>
      <c r="I1779" s="1">
        <v>73</v>
      </c>
      <c r="J1779" s="1">
        <v>3535.37</v>
      </c>
    </row>
    <row r="1780" spans="1:10">
      <c r="A1780" t="s">
        <v>26</v>
      </c>
      <c r="B1780" t="s">
        <v>61</v>
      </c>
      <c r="C1780" t="s">
        <v>3048</v>
      </c>
      <c r="D1780" t="s">
        <v>145</v>
      </c>
      <c r="E1780" t="s">
        <v>3125</v>
      </c>
      <c r="F1780" t="s">
        <v>4992</v>
      </c>
      <c r="G1780" t="s">
        <v>5374</v>
      </c>
      <c r="H1780" t="s">
        <v>5541</v>
      </c>
      <c r="I1780" s="1">
        <v>354</v>
      </c>
      <c r="J1780" s="1">
        <v>3521.68</v>
      </c>
    </row>
    <row r="1781" spans="1:10">
      <c r="A1781" t="s">
        <v>7</v>
      </c>
      <c r="B1781" t="s">
        <v>11</v>
      </c>
      <c r="C1781" t="s">
        <v>1629</v>
      </c>
      <c r="D1781" t="s">
        <v>1630</v>
      </c>
      <c r="E1781" t="s">
        <v>3126</v>
      </c>
      <c r="F1781" t="s">
        <v>4968</v>
      </c>
      <c r="G1781" t="s">
        <v>5377</v>
      </c>
      <c r="H1781" t="s">
        <v>5535</v>
      </c>
      <c r="I1781" s="1">
        <v>27</v>
      </c>
      <c r="J1781" s="1">
        <v>3519.61</v>
      </c>
    </row>
    <row r="1782" spans="1:10">
      <c r="A1782" t="s">
        <v>18</v>
      </c>
      <c r="B1782" t="s">
        <v>30</v>
      </c>
      <c r="C1782" t="s">
        <v>952</v>
      </c>
      <c r="D1782" t="s">
        <v>95</v>
      </c>
      <c r="E1782" t="s">
        <v>3127</v>
      </c>
      <c r="F1782" t="s">
        <v>4979</v>
      </c>
      <c r="G1782" t="s">
        <v>4967</v>
      </c>
      <c r="H1782" t="s">
        <v>5535</v>
      </c>
      <c r="I1782" s="1">
        <v>58</v>
      </c>
      <c r="J1782" s="1">
        <v>3517.5</v>
      </c>
    </row>
    <row r="1783" spans="1:10">
      <c r="A1783" t="s">
        <v>26</v>
      </c>
      <c r="B1783" t="s">
        <v>30</v>
      </c>
      <c r="C1783" t="s">
        <v>2054</v>
      </c>
      <c r="D1783" t="s">
        <v>78</v>
      </c>
      <c r="E1783" t="s">
        <v>3128</v>
      </c>
      <c r="F1783" t="s">
        <v>4997</v>
      </c>
      <c r="G1783" t="s">
        <v>5001</v>
      </c>
      <c r="H1783" t="s">
        <v>5535</v>
      </c>
      <c r="I1783" s="1">
        <v>213</v>
      </c>
      <c r="J1783" s="1">
        <v>3513.85</v>
      </c>
    </row>
    <row r="1784" spans="1:10">
      <c r="A1784" t="s">
        <v>54</v>
      </c>
      <c r="B1784" t="s">
        <v>30</v>
      </c>
      <c r="C1784" t="s">
        <v>1126</v>
      </c>
      <c r="D1784" t="s">
        <v>56</v>
      </c>
      <c r="E1784" t="s">
        <v>3129</v>
      </c>
      <c r="F1784" t="s">
        <v>5044</v>
      </c>
      <c r="G1784" t="s">
        <v>5006</v>
      </c>
      <c r="H1784" t="s">
        <v>5535</v>
      </c>
      <c r="I1784" s="1">
        <v>120</v>
      </c>
      <c r="J1784" s="1">
        <v>3509.37</v>
      </c>
    </row>
    <row r="1785" spans="1:10">
      <c r="A1785" t="s">
        <v>39</v>
      </c>
      <c r="B1785" t="s">
        <v>30</v>
      </c>
      <c r="C1785" t="s">
        <v>3130</v>
      </c>
      <c r="D1785" t="s">
        <v>349</v>
      </c>
      <c r="E1785" t="s">
        <v>3131</v>
      </c>
      <c r="F1785" t="s">
        <v>5004</v>
      </c>
      <c r="G1785" t="s">
        <v>4962</v>
      </c>
      <c r="H1785" t="s">
        <v>5535</v>
      </c>
      <c r="I1785" s="1">
        <v>183</v>
      </c>
      <c r="J1785" s="1">
        <v>3503.95</v>
      </c>
    </row>
    <row r="1786" spans="1:10">
      <c r="A1786" t="s">
        <v>18</v>
      </c>
      <c r="B1786" t="s">
        <v>30</v>
      </c>
      <c r="C1786" t="s">
        <v>3132</v>
      </c>
      <c r="D1786" t="s">
        <v>20</v>
      </c>
      <c r="E1786" t="s">
        <v>3133</v>
      </c>
      <c r="F1786" t="s">
        <v>4974</v>
      </c>
      <c r="G1786" t="s">
        <v>4977</v>
      </c>
      <c r="H1786" t="s">
        <v>5535</v>
      </c>
      <c r="I1786" s="1">
        <v>66</v>
      </c>
      <c r="J1786" s="1">
        <v>3501</v>
      </c>
    </row>
    <row r="1787" spans="1:10">
      <c r="A1787" t="s">
        <v>54</v>
      </c>
      <c r="B1787" t="s">
        <v>30</v>
      </c>
      <c r="C1787" t="s">
        <v>1862</v>
      </c>
      <c r="D1787" t="s">
        <v>56</v>
      </c>
      <c r="E1787" t="s">
        <v>3134</v>
      </c>
      <c r="F1787" t="s">
        <v>4973</v>
      </c>
      <c r="G1787" t="s">
        <v>5006</v>
      </c>
      <c r="H1787" t="s">
        <v>5535</v>
      </c>
      <c r="I1787" s="1">
        <v>121</v>
      </c>
      <c r="J1787" s="1">
        <v>3500.41</v>
      </c>
    </row>
    <row r="1788" spans="1:10">
      <c r="A1788" t="s">
        <v>1632</v>
      </c>
      <c r="B1788" t="s">
        <v>30</v>
      </c>
      <c r="C1788" t="s">
        <v>2150</v>
      </c>
      <c r="D1788" t="s">
        <v>1632</v>
      </c>
      <c r="E1788" t="s">
        <v>3135</v>
      </c>
      <c r="F1788" t="s">
        <v>4971</v>
      </c>
      <c r="G1788" t="s">
        <v>5278</v>
      </c>
      <c r="H1788" t="s">
        <v>5535</v>
      </c>
      <c r="I1788" s="1">
        <v>23</v>
      </c>
      <c r="J1788" s="1">
        <v>3498.43</v>
      </c>
    </row>
    <row r="1789" spans="1:10">
      <c r="A1789" t="s">
        <v>18</v>
      </c>
      <c r="B1789" t="s">
        <v>38</v>
      </c>
      <c r="C1789" t="s">
        <v>2033</v>
      </c>
      <c r="D1789" t="s">
        <v>95</v>
      </c>
      <c r="E1789" t="s">
        <v>3136</v>
      </c>
      <c r="F1789" t="s">
        <v>4970</v>
      </c>
      <c r="G1789" t="s">
        <v>4990</v>
      </c>
      <c r="H1789" t="s">
        <v>5535</v>
      </c>
      <c r="I1789" s="1">
        <v>163</v>
      </c>
      <c r="J1789" s="1">
        <v>3495.27</v>
      </c>
    </row>
    <row r="1790" spans="1:10">
      <c r="A1790" t="s">
        <v>7</v>
      </c>
      <c r="B1790" t="s">
        <v>30</v>
      </c>
      <c r="C1790" t="s">
        <v>3137</v>
      </c>
      <c r="D1790" t="s">
        <v>63</v>
      </c>
      <c r="E1790" t="s">
        <v>3138</v>
      </c>
      <c r="F1790" t="s">
        <v>5347</v>
      </c>
      <c r="G1790" t="s">
        <v>4962</v>
      </c>
      <c r="H1790" t="s">
        <v>5535</v>
      </c>
      <c r="I1790" s="1">
        <v>18</v>
      </c>
      <c r="J1790" s="1">
        <v>3492.77</v>
      </c>
    </row>
    <row r="1791" spans="1:10">
      <c r="A1791" t="s">
        <v>32</v>
      </c>
      <c r="B1791" t="s">
        <v>252</v>
      </c>
      <c r="C1791" t="s">
        <v>2800</v>
      </c>
      <c r="D1791" t="s">
        <v>20</v>
      </c>
      <c r="E1791" t="s">
        <v>3139</v>
      </c>
      <c r="F1791" t="s">
        <v>4973</v>
      </c>
      <c r="G1791" t="s">
        <v>4990</v>
      </c>
      <c r="H1791" t="s">
        <v>5535</v>
      </c>
      <c r="I1791" s="1">
        <v>103</v>
      </c>
      <c r="J1791" s="1">
        <v>3487.22</v>
      </c>
    </row>
    <row r="1792" spans="1:10">
      <c r="A1792" t="s">
        <v>60</v>
      </c>
      <c r="B1792" t="s">
        <v>72</v>
      </c>
      <c r="C1792" t="s">
        <v>1171</v>
      </c>
      <c r="D1792" t="s">
        <v>20</v>
      </c>
      <c r="E1792" t="s">
        <v>3140</v>
      </c>
      <c r="F1792" t="s">
        <v>5086</v>
      </c>
      <c r="G1792" t="s">
        <v>5015</v>
      </c>
      <c r="H1792" t="s">
        <v>5535</v>
      </c>
      <c r="I1792" s="1">
        <v>99</v>
      </c>
      <c r="J1792" s="1">
        <v>3483.8</v>
      </c>
    </row>
    <row r="1793" spans="1:10">
      <c r="A1793" t="s">
        <v>10</v>
      </c>
      <c r="B1793" t="s">
        <v>61</v>
      </c>
      <c r="C1793" t="s">
        <v>1350</v>
      </c>
      <c r="D1793" t="s">
        <v>13</v>
      </c>
      <c r="E1793" t="s">
        <v>3141</v>
      </c>
      <c r="F1793" t="s">
        <v>5176</v>
      </c>
      <c r="G1793" t="s">
        <v>5127</v>
      </c>
      <c r="H1793" t="s">
        <v>5541</v>
      </c>
      <c r="I1793" s="1">
        <v>194</v>
      </c>
      <c r="J1793" s="1">
        <v>3479.64</v>
      </c>
    </row>
    <row r="1794" spans="1:10">
      <c r="A1794" t="s">
        <v>253</v>
      </c>
      <c r="B1794" t="s">
        <v>259</v>
      </c>
      <c r="C1794" t="s">
        <v>3142</v>
      </c>
      <c r="D1794" t="s">
        <v>255</v>
      </c>
      <c r="E1794" t="s">
        <v>3143</v>
      </c>
      <c r="F1794" t="s">
        <v>5024</v>
      </c>
      <c r="G1794" t="s">
        <v>4962</v>
      </c>
      <c r="H1794" t="s">
        <v>5535</v>
      </c>
      <c r="I1794" s="1">
        <v>136</v>
      </c>
      <c r="J1794" s="1">
        <v>3473.55</v>
      </c>
    </row>
    <row r="1795" spans="1:10">
      <c r="A1795" t="s">
        <v>18</v>
      </c>
      <c r="B1795" t="s">
        <v>29</v>
      </c>
      <c r="C1795" t="s">
        <v>2400</v>
      </c>
      <c r="D1795" t="s">
        <v>20</v>
      </c>
      <c r="E1795" t="s">
        <v>3146</v>
      </c>
      <c r="F1795" t="s">
        <v>4979</v>
      </c>
      <c r="G1795" t="s">
        <v>5006</v>
      </c>
      <c r="H1795" t="s">
        <v>5535</v>
      </c>
      <c r="I1795" s="1">
        <v>76</v>
      </c>
      <c r="J1795" s="1">
        <v>3471.06</v>
      </c>
    </row>
    <row r="1796" spans="1:10">
      <c r="A1796" t="s">
        <v>54</v>
      </c>
      <c r="B1796" t="s">
        <v>30</v>
      </c>
      <c r="C1796" t="s">
        <v>3096</v>
      </c>
      <c r="D1796" t="s">
        <v>56</v>
      </c>
      <c r="E1796" t="s">
        <v>3147</v>
      </c>
      <c r="F1796" t="s">
        <v>5381</v>
      </c>
      <c r="G1796" t="s">
        <v>4972</v>
      </c>
      <c r="H1796" t="s">
        <v>5535</v>
      </c>
      <c r="I1796" s="1">
        <v>215</v>
      </c>
      <c r="J1796" s="1">
        <v>3470.22</v>
      </c>
    </row>
    <row r="1797" spans="1:10">
      <c r="A1797" t="s">
        <v>60</v>
      </c>
      <c r="B1797" t="s">
        <v>72</v>
      </c>
      <c r="C1797" t="s">
        <v>217</v>
      </c>
      <c r="D1797" t="s">
        <v>20</v>
      </c>
      <c r="E1797" t="s">
        <v>3149</v>
      </c>
      <c r="F1797" t="s">
        <v>4979</v>
      </c>
      <c r="G1797" t="s">
        <v>5015</v>
      </c>
      <c r="H1797" t="s">
        <v>5535</v>
      </c>
      <c r="I1797" s="1">
        <v>93</v>
      </c>
      <c r="J1797" s="1">
        <v>3461.75</v>
      </c>
    </row>
    <row r="1798" spans="1:10">
      <c r="A1798" t="s">
        <v>32</v>
      </c>
      <c r="B1798" t="s">
        <v>108</v>
      </c>
      <c r="C1798" t="s">
        <v>3150</v>
      </c>
      <c r="D1798" t="s">
        <v>20</v>
      </c>
      <c r="E1798" t="s">
        <v>3151</v>
      </c>
      <c r="F1798" t="s">
        <v>4973</v>
      </c>
      <c r="G1798" t="s">
        <v>4967</v>
      </c>
      <c r="H1798" t="s">
        <v>5535</v>
      </c>
      <c r="I1798" s="1">
        <v>33</v>
      </c>
      <c r="J1798" s="1">
        <v>3459.38</v>
      </c>
    </row>
    <row r="1799" spans="1:10">
      <c r="A1799" t="s">
        <v>10</v>
      </c>
      <c r="B1799" t="s">
        <v>30</v>
      </c>
      <c r="C1799" t="s">
        <v>64</v>
      </c>
      <c r="D1799" t="s">
        <v>13</v>
      </c>
      <c r="E1799" t="s">
        <v>3152</v>
      </c>
      <c r="F1799" t="s">
        <v>4988</v>
      </c>
      <c r="G1799" t="s">
        <v>4964</v>
      </c>
      <c r="H1799" t="s">
        <v>5535</v>
      </c>
      <c r="I1799" s="1">
        <v>272</v>
      </c>
      <c r="J1799" s="1">
        <v>3449.79</v>
      </c>
    </row>
    <row r="1800" spans="1:10">
      <c r="A1800" t="s">
        <v>26</v>
      </c>
      <c r="B1800" t="s">
        <v>612</v>
      </c>
      <c r="C1800" t="s">
        <v>2064</v>
      </c>
      <c r="D1800" t="s">
        <v>295</v>
      </c>
      <c r="E1800" t="s">
        <v>3153</v>
      </c>
      <c r="F1800" t="s">
        <v>5081</v>
      </c>
      <c r="G1800" t="s">
        <v>4998</v>
      </c>
      <c r="H1800" t="s">
        <v>5535</v>
      </c>
      <c r="I1800" s="1">
        <v>135</v>
      </c>
      <c r="J1800" s="1">
        <v>3438.93</v>
      </c>
    </row>
    <row r="1801" spans="1:10">
      <c r="A1801" t="s">
        <v>39</v>
      </c>
      <c r="B1801" t="s">
        <v>30</v>
      </c>
      <c r="C1801" t="s">
        <v>3154</v>
      </c>
      <c r="D1801" t="s">
        <v>349</v>
      </c>
      <c r="E1801" t="s">
        <v>3155</v>
      </c>
      <c r="F1801" t="s">
        <v>5382</v>
      </c>
      <c r="G1801" t="s">
        <v>4962</v>
      </c>
      <c r="H1801" t="s">
        <v>5535</v>
      </c>
      <c r="I1801" s="1">
        <v>58</v>
      </c>
      <c r="J1801" s="1">
        <v>3424.9</v>
      </c>
    </row>
    <row r="1802" spans="1:10">
      <c r="A1802" t="s">
        <v>60</v>
      </c>
      <c r="B1802" t="s">
        <v>61</v>
      </c>
      <c r="C1802" t="s">
        <v>1718</v>
      </c>
      <c r="D1802" t="s">
        <v>20</v>
      </c>
      <c r="E1802" t="s">
        <v>3156</v>
      </c>
      <c r="F1802" t="s">
        <v>4992</v>
      </c>
      <c r="G1802" t="s">
        <v>5015</v>
      </c>
      <c r="H1802" t="s">
        <v>5541</v>
      </c>
      <c r="I1802" s="1">
        <v>116</v>
      </c>
      <c r="J1802" s="1">
        <v>3419.42</v>
      </c>
    </row>
    <row r="1803" spans="1:10">
      <c r="A1803" t="s">
        <v>10</v>
      </c>
      <c r="B1803" t="s">
        <v>30</v>
      </c>
      <c r="C1803" t="s">
        <v>3157</v>
      </c>
      <c r="D1803" t="s">
        <v>13</v>
      </c>
      <c r="E1803" t="s">
        <v>3158</v>
      </c>
      <c r="F1803" t="s">
        <v>4979</v>
      </c>
      <c r="G1803" t="s">
        <v>4964</v>
      </c>
      <c r="H1803" t="s">
        <v>5535</v>
      </c>
      <c r="I1803" s="1">
        <v>266</v>
      </c>
      <c r="J1803" s="1">
        <v>3416.43</v>
      </c>
    </row>
    <row r="1804" spans="1:10">
      <c r="A1804" t="s">
        <v>54</v>
      </c>
      <c r="B1804" t="s">
        <v>30</v>
      </c>
      <c r="C1804" t="s">
        <v>1126</v>
      </c>
      <c r="D1804" t="s">
        <v>56</v>
      </c>
      <c r="E1804" t="s">
        <v>3159</v>
      </c>
      <c r="F1804" t="s">
        <v>4981</v>
      </c>
      <c r="G1804" t="s">
        <v>5014</v>
      </c>
      <c r="H1804" t="s">
        <v>5535</v>
      </c>
      <c r="I1804" s="1">
        <v>144</v>
      </c>
      <c r="J1804" s="1">
        <v>3414.38</v>
      </c>
    </row>
    <row r="1805" spans="1:10">
      <c r="A1805" t="s">
        <v>18</v>
      </c>
      <c r="B1805" t="s">
        <v>14</v>
      </c>
      <c r="C1805" t="s">
        <v>2928</v>
      </c>
      <c r="D1805" t="s">
        <v>20</v>
      </c>
      <c r="E1805" t="s">
        <v>3160</v>
      </c>
      <c r="F1805" t="s">
        <v>4963</v>
      </c>
      <c r="G1805" t="s">
        <v>4972</v>
      </c>
      <c r="H1805" t="s">
        <v>5535</v>
      </c>
      <c r="I1805" s="1">
        <v>23</v>
      </c>
      <c r="J1805" s="1">
        <v>3406.43</v>
      </c>
    </row>
    <row r="1806" spans="1:10">
      <c r="A1806" t="s">
        <v>18</v>
      </c>
      <c r="B1806" t="s">
        <v>71</v>
      </c>
      <c r="C1806" t="s">
        <v>3161</v>
      </c>
      <c r="D1806" t="s">
        <v>35</v>
      </c>
      <c r="E1806" t="s">
        <v>3162</v>
      </c>
      <c r="F1806" t="s">
        <v>5009</v>
      </c>
      <c r="G1806" t="s">
        <v>4977</v>
      </c>
      <c r="H1806" t="s">
        <v>5535</v>
      </c>
      <c r="I1806" s="1">
        <v>81</v>
      </c>
      <c r="J1806" s="1">
        <v>3394.55</v>
      </c>
    </row>
    <row r="1807" spans="1:10">
      <c r="A1807" t="s">
        <v>18</v>
      </c>
      <c r="B1807" t="s">
        <v>11</v>
      </c>
      <c r="C1807" t="s">
        <v>1837</v>
      </c>
      <c r="D1807" t="s">
        <v>20</v>
      </c>
      <c r="E1807" t="s">
        <v>3163</v>
      </c>
      <c r="F1807" t="s">
        <v>4969</v>
      </c>
      <c r="G1807" t="s">
        <v>4977</v>
      </c>
      <c r="H1807" t="s">
        <v>5535</v>
      </c>
      <c r="I1807" s="1">
        <v>68</v>
      </c>
      <c r="J1807" s="1">
        <v>3392.7</v>
      </c>
    </row>
    <row r="1808" spans="1:10">
      <c r="A1808" t="s">
        <v>60</v>
      </c>
      <c r="B1808" t="s">
        <v>72</v>
      </c>
      <c r="C1808" t="s">
        <v>690</v>
      </c>
      <c r="D1808" t="s">
        <v>20</v>
      </c>
      <c r="E1808" t="s">
        <v>3164</v>
      </c>
      <c r="F1808" t="s">
        <v>5383</v>
      </c>
      <c r="G1808" t="s">
        <v>5015</v>
      </c>
      <c r="H1808" t="s">
        <v>5535</v>
      </c>
      <c r="I1808" s="1">
        <v>79</v>
      </c>
      <c r="J1808" s="1">
        <v>3388.89</v>
      </c>
    </row>
    <row r="1809" spans="1:10">
      <c r="A1809" t="s">
        <v>10</v>
      </c>
      <c r="B1809" t="s">
        <v>30</v>
      </c>
      <c r="C1809" t="s">
        <v>2001</v>
      </c>
      <c r="D1809" t="s">
        <v>13</v>
      </c>
      <c r="E1809" t="s">
        <v>3165</v>
      </c>
      <c r="F1809" t="s">
        <v>4979</v>
      </c>
      <c r="G1809" t="s">
        <v>4964</v>
      </c>
      <c r="H1809" t="s">
        <v>5535</v>
      </c>
      <c r="I1809" s="1">
        <v>261</v>
      </c>
      <c r="J1809" s="1">
        <v>3387.77</v>
      </c>
    </row>
    <row r="1810" spans="1:10">
      <c r="A1810" t="s">
        <v>132</v>
      </c>
      <c r="B1810" t="s">
        <v>116</v>
      </c>
      <c r="C1810" t="s">
        <v>2605</v>
      </c>
      <c r="D1810" t="s">
        <v>234</v>
      </c>
      <c r="E1810" t="s">
        <v>3166</v>
      </c>
      <c r="F1810" t="s">
        <v>5176</v>
      </c>
      <c r="G1810" t="s">
        <v>4962</v>
      </c>
      <c r="H1810" t="s">
        <v>5535</v>
      </c>
      <c r="I1810" s="1">
        <v>42</v>
      </c>
      <c r="J1810" s="1">
        <v>3386.69</v>
      </c>
    </row>
    <row r="1811" spans="1:10">
      <c r="A1811" t="s">
        <v>48</v>
      </c>
      <c r="B1811" t="s">
        <v>30</v>
      </c>
      <c r="C1811" t="s">
        <v>2074</v>
      </c>
      <c r="D1811" t="s">
        <v>49</v>
      </c>
      <c r="E1811" t="s">
        <v>3167</v>
      </c>
      <c r="F1811" t="s">
        <v>4988</v>
      </c>
      <c r="G1811" t="s">
        <v>4985</v>
      </c>
      <c r="H1811" t="s">
        <v>5535</v>
      </c>
      <c r="I1811" s="1">
        <v>217</v>
      </c>
      <c r="J1811" s="1">
        <v>3385.34</v>
      </c>
    </row>
    <row r="1812" spans="1:10">
      <c r="A1812" t="s">
        <v>132</v>
      </c>
      <c r="B1812" t="s">
        <v>11</v>
      </c>
      <c r="C1812" t="s">
        <v>3168</v>
      </c>
      <c r="D1812" t="s">
        <v>234</v>
      </c>
      <c r="E1812" t="s">
        <v>3169</v>
      </c>
      <c r="F1812" t="s">
        <v>4980</v>
      </c>
      <c r="G1812" t="s">
        <v>4962</v>
      </c>
      <c r="H1812" t="s">
        <v>5535</v>
      </c>
      <c r="I1812" s="1">
        <v>62</v>
      </c>
      <c r="J1812" s="1">
        <v>3376.11</v>
      </c>
    </row>
    <row r="1813" spans="1:10">
      <c r="A1813" t="s">
        <v>54</v>
      </c>
      <c r="B1813" t="s">
        <v>29</v>
      </c>
      <c r="C1813" t="s">
        <v>1342</v>
      </c>
      <c r="D1813" t="s">
        <v>56</v>
      </c>
      <c r="E1813" t="s">
        <v>3170</v>
      </c>
      <c r="F1813" t="s">
        <v>5264</v>
      </c>
      <c r="G1813" t="s">
        <v>5006</v>
      </c>
      <c r="H1813" t="s">
        <v>5535</v>
      </c>
      <c r="I1813" s="1">
        <v>133</v>
      </c>
      <c r="J1813" s="1">
        <v>3374.03</v>
      </c>
    </row>
    <row r="1814" spans="1:10">
      <c r="A1814" t="s">
        <v>54</v>
      </c>
      <c r="B1814" t="s">
        <v>2768</v>
      </c>
      <c r="C1814" t="s">
        <v>2769</v>
      </c>
      <c r="D1814" t="s">
        <v>56</v>
      </c>
      <c r="E1814" t="s">
        <v>3171</v>
      </c>
      <c r="F1814" t="s">
        <v>4981</v>
      </c>
      <c r="G1814" t="s">
        <v>4967</v>
      </c>
      <c r="H1814" t="s">
        <v>5535</v>
      </c>
      <c r="I1814" s="1">
        <v>128</v>
      </c>
      <c r="J1814" s="1">
        <v>3371.17</v>
      </c>
    </row>
    <row r="1815" spans="1:10">
      <c r="A1815" t="s">
        <v>18</v>
      </c>
      <c r="B1815" t="s">
        <v>29</v>
      </c>
      <c r="C1815" t="s">
        <v>2132</v>
      </c>
      <c r="D1815" t="s">
        <v>20</v>
      </c>
      <c r="E1815" t="s">
        <v>3172</v>
      </c>
      <c r="F1815" t="s">
        <v>4979</v>
      </c>
      <c r="G1815" t="s">
        <v>4967</v>
      </c>
      <c r="H1815" t="s">
        <v>5535</v>
      </c>
      <c r="I1815" s="1">
        <v>42</v>
      </c>
      <c r="J1815" s="1">
        <v>3368.95</v>
      </c>
    </row>
    <row r="1816" spans="1:10">
      <c r="A1816" t="s">
        <v>26</v>
      </c>
      <c r="B1816" t="s">
        <v>72</v>
      </c>
      <c r="C1816" t="s">
        <v>169</v>
      </c>
      <c r="D1816" t="s">
        <v>95</v>
      </c>
      <c r="E1816" t="s">
        <v>3174</v>
      </c>
      <c r="F1816" t="s">
        <v>4989</v>
      </c>
      <c r="G1816" t="s">
        <v>5014</v>
      </c>
      <c r="H1816" t="s">
        <v>5535</v>
      </c>
      <c r="I1816" s="1">
        <v>115</v>
      </c>
      <c r="J1816" s="1">
        <v>3366.58</v>
      </c>
    </row>
    <row r="1817" spans="1:10">
      <c r="A1817" t="s">
        <v>39</v>
      </c>
      <c r="B1817" t="s">
        <v>11</v>
      </c>
      <c r="C1817" t="s">
        <v>3175</v>
      </c>
      <c r="D1817" t="s">
        <v>349</v>
      </c>
      <c r="E1817" t="s">
        <v>3176</v>
      </c>
      <c r="F1817" t="s">
        <v>4988</v>
      </c>
      <c r="G1817" t="s">
        <v>4962</v>
      </c>
      <c r="H1817" t="s">
        <v>5535</v>
      </c>
      <c r="I1817" s="1">
        <v>70</v>
      </c>
      <c r="J1817" s="1">
        <v>3362.05</v>
      </c>
    </row>
    <row r="1818" spans="1:10">
      <c r="A1818" t="s">
        <v>7</v>
      </c>
      <c r="B1818" t="s">
        <v>116</v>
      </c>
      <c r="C1818" t="s">
        <v>3177</v>
      </c>
      <c r="D1818" t="s">
        <v>51</v>
      </c>
      <c r="E1818" t="s">
        <v>3178</v>
      </c>
      <c r="F1818" t="s">
        <v>5013</v>
      </c>
      <c r="G1818" t="s">
        <v>4972</v>
      </c>
      <c r="H1818" t="s">
        <v>5535</v>
      </c>
      <c r="I1818" s="1">
        <v>29</v>
      </c>
      <c r="J1818" s="1">
        <v>3359.86</v>
      </c>
    </row>
    <row r="1819" spans="1:10">
      <c r="A1819" t="s">
        <v>60</v>
      </c>
      <c r="B1819" t="s">
        <v>161</v>
      </c>
      <c r="C1819" t="s">
        <v>3179</v>
      </c>
      <c r="D1819" t="s">
        <v>35</v>
      </c>
      <c r="E1819" t="s">
        <v>3180</v>
      </c>
      <c r="F1819" t="s">
        <v>5048</v>
      </c>
      <c r="G1819" t="s">
        <v>4987</v>
      </c>
      <c r="H1819" t="s">
        <v>5535</v>
      </c>
      <c r="I1819" s="1">
        <v>85</v>
      </c>
      <c r="J1819" s="1">
        <v>3357.16</v>
      </c>
    </row>
    <row r="1820" spans="1:10">
      <c r="A1820" t="s">
        <v>60</v>
      </c>
      <c r="B1820" t="s">
        <v>281</v>
      </c>
      <c r="C1820" t="s">
        <v>2716</v>
      </c>
      <c r="D1820" t="s">
        <v>35</v>
      </c>
      <c r="E1820" t="s">
        <v>3181</v>
      </c>
      <c r="F1820" t="s">
        <v>4979</v>
      </c>
      <c r="G1820" t="s">
        <v>4990</v>
      </c>
      <c r="H1820" t="s">
        <v>5535</v>
      </c>
      <c r="I1820" s="1">
        <v>91</v>
      </c>
      <c r="J1820" s="1">
        <v>3354.02</v>
      </c>
    </row>
    <row r="1821" spans="1:10">
      <c r="A1821" t="s">
        <v>60</v>
      </c>
      <c r="B1821" t="s">
        <v>281</v>
      </c>
      <c r="C1821" t="s">
        <v>3182</v>
      </c>
      <c r="D1821" t="s">
        <v>20</v>
      </c>
      <c r="E1821" t="s">
        <v>3183</v>
      </c>
      <c r="F1821" t="s">
        <v>5038</v>
      </c>
      <c r="G1821" t="s">
        <v>4990</v>
      </c>
      <c r="H1821" t="s">
        <v>5535</v>
      </c>
      <c r="I1821" s="1">
        <v>96</v>
      </c>
      <c r="J1821" s="1">
        <v>3352.46</v>
      </c>
    </row>
    <row r="1822" spans="1:10">
      <c r="A1822" t="s">
        <v>26</v>
      </c>
      <c r="B1822" t="s">
        <v>72</v>
      </c>
      <c r="C1822" t="s">
        <v>3184</v>
      </c>
      <c r="D1822" t="s">
        <v>20</v>
      </c>
      <c r="E1822" t="s">
        <v>3185</v>
      </c>
      <c r="F1822" t="s">
        <v>4992</v>
      </c>
      <c r="G1822" t="s">
        <v>4990</v>
      </c>
      <c r="H1822" t="s">
        <v>5541</v>
      </c>
      <c r="I1822" s="1">
        <v>80</v>
      </c>
      <c r="J1822" s="1">
        <v>3351.55</v>
      </c>
    </row>
    <row r="1823" spans="1:10">
      <c r="A1823" t="s">
        <v>10</v>
      </c>
      <c r="B1823" t="s">
        <v>30</v>
      </c>
      <c r="C1823" t="s">
        <v>64</v>
      </c>
      <c r="D1823" t="s">
        <v>586</v>
      </c>
      <c r="E1823" t="s">
        <v>3186</v>
      </c>
      <c r="F1823" t="s">
        <v>5009</v>
      </c>
      <c r="G1823" t="s">
        <v>5162</v>
      </c>
      <c r="H1823" t="s">
        <v>5535</v>
      </c>
      <c r="I1823" s="1">
        <v>277</v>
      </c>
      <c r="J1823" s="1">
        <v>3330.5</v>
      </c>
    </row>
    <row r="1824" spans="1:10">
      <c r="A1824" t="s">
        <v>7</v>
      </c>
      <c r="B1824" t="s">
        <v>30</v>
      </c>
      <c r="C1824" t="s">
        <v>3187</v>
      </c>
      <c r="D1824" t="s">
        <v>104</v>
      </c>
      <c r="E1824" t="s">
        <v>3188</v>
      </c>
      <c r="F1824" t="s">
        <v>4979</v>
      </c>
      <c r="G1824" t="s">
        <v>4962</v>
      </c>
      <c r="H1824" t="s">
        <v>5535</v>
      </c>
      <c r="I1824" s="1">
        <v>14</v>
      </c>
      <c r="J1824" s="1">
        <v>3329.72</v>
      </c>
    </row>
    <row r="1825" spans="1:10">
      <c r="A1825" t="s">
        <v>18</v>
      </c>
      <c r="B1825" t="s">
        <v>2095</v>
      </c>
      <c r="C1825" t="s">
        <v>2938</v>
      </c>
      <c r="D1825" t="s">
        <v>35</v>
      </c>
      <c r="E1825" t="s">
        <v>3189</v>
      </c>
      <c r="F1825" t="s">
        <v>5366</v>
      </c>
      <c r="G1825" t="s">
        <v>4990</v>
      </c>
      <c r="H1825" t="s">
        <v>5535</v>
      </c>
      <c r="I1825" s="1">
        <v>56</v>
      </c>
      <c r="J1825" s="1">
        <v>3323.68</v>
      </c>
    </row>
    <row r="1826" spans="1:10">
      <c r="A1826" t="s">
        <v>54</v>
      </c>
      <c r="B1826" t="s">
        <v>30</v>
      </c>
      <c r="C1826" t="s">
        <v>3190</v>
      </c>
      <c r="D1826" t="s">
        <v>56</v>
      </c>
      <c r="E1826" t="s">
        <v>3191</v>
      </c>
      <c r="F1826" t="s">
        <v>4963</v>
      </c>
      <c r="G1826" t="s">
        <v>5006</v>
      </c>
      <c r="H1826" t="s">
        <v>5535</v>
      </c>
      <c r="I1826" s="1">
        <v>81</v>
      </c>
      <c r="J1826" s="1">
        <v>3322.32</v>
      </c>
    </row>
    <row r="1827" spans="1:10">
      <c r="A1827" t="s">
        <v>26</v>
      </c>
      <c r="B1827" t="s">
        <v>27</v>
      </c>
      <c r="C1827" t="s">
        <v>1046</v>
      </c>
      <c r="D1827" t="s">
        <v>58</v>
      </c>
      <c r="E1827" t="s">
        <v>3192</v>
      </c>
      <c r="F1827" t="s">
        <v>4996</v>
      </c>
      <c r="G1827" t="s">
        <v>4972</v>
      </c>
      <c r="H1827" t="s">
        <v>5541</v>
      </c>
      <c r="I1827" s="1">
        <v>43</v>
      </c>
      <c r="J1827" s="1">
        <v>3317.45</v>
      </c>
    </row>
    <row r="1828" spans="1:10">
      <c r="A1828" t="s">
        <v>54</v>
      </c>
      <c r="B1828" t="s">
        <v>29</v>
      </c>
      <c r="C1828" t="s">
        <v>55</v>
      </c>
      <c r="D1828" t="s">
        <v>464</v>
      </c>
      <c r="E1828" t="s">
        <v>3193</v>
      </c>
      <c r="F1828" t="s">
        <v>5023</v>
      </c>
      <c r="G1828" t="s">
        <v>4967</v>
      </c>
      <c r="H1828" t="s">
        <v>5535</v>
      </c>
      <c r="I1828" s="1">
        <v>500</v>
      </c>
      <c r="J1828" s="1">
        <v>3317.24</v>
      </c>
    </row>
    <row r="1829" spans="1:10">
      <c r="A1829" t="s">
        <v>7</v>
      </c>
      <c r="B1829" t="s">
        <v>30</v>
      </c>
      <c r="C1829" t="s">
        <v>639</v>
      </c>
      <c r="D1829" t="s">
        <v>31</v>
      </c>
      <c r="E1829" t="s">
        <v>3194</v>
      </c>
      <c r="F1829" t="s">
        <v>5203</v>
      </c>
      <c r="G1829" t="s">
        <v>4962</v>
      </c>
      <c r="H1829" t="s">
        <v>5535</v>
      </c>
      <c r="I1829" s="1">
        <v>28</v>
      </c>
      <c r="J1829" s="1">
        <v>3307.12</v>
      </c>
    </row>
    <row r="1830" spans="1:10">
      <c r="A1830" t="s">
        <v>26</v>
      </c>
      <c r="B1830" t="s">
        <v>27</v>
      </c>
      <c r="C1830" t="s">
        <v>1296</v>
      </c>
      <c r="D1830" t="s">
        <v>58</v>
      </c>
      <c r="E1830" t="s">
        <v>3195</v>
      </c>
      <c r="F1830" t="s">
        <v>4963</v>
      </c>
      <c r="G1830" t="s">
        <v>5014</v>
      </c>
      <c r="H1830" t="s">
        <v>5537</v>
      </c>
      <c r="I1830" s="1">
        <v>136</v>
      </c>
      <c r="J1830" s="1">
        <v>3306.57</v>
      </c>
    </row>
    <row r="1831" spans="1:10">
      <c r="A1831" t="s">
        <v>39</v>
      </c>
      <c r="B1831" t="s">
        <v>30</v>
      </c>
      <c r="C1831" t="s">
        <v>3196</v>
      </c>
      <c r="D1831" t="s">
        <v>156</v>
      </c>
      <c r="E1831" t="s">
        <v>3197</v>
      </c>
      <c r="F1831" t="s">
        <v>4973</v>
      </c>
      <c r="G1831" t="s">
        <v>4962</v>
      </c>
      <c r="H1831" t="s">
        <v>5535</v>
      </c>
      <c r="I1831" s="1">
        <v>169</v>
      </c>
      <c r="J1831" s="1">
        <v>3301.19</v>
      </c>
    </row>
    <row r="1832" spans="1:10">
      <c r="A1832" t="s">
        <v>54</v>
      </c>
      <c r="B1832" t="s">
        <v>30</v>
      </c>
      <c r="C1832" t="s">
        <v>388</v>
      </c>
      <c r="D1832" t="s">
        <v>464</v>
      </c>
      <c r="E1832" t="s">
        <v>3198</v>
      </c>
      <c r="F1832" t="s">
        <v>5013</v>
      </c>
      <c r="G1832" t="s">
        <v>5111</v>
      </c>
      <c r="H1832" t="s">
        <v>5535</v>
      </c>
      <c r="I1832" s="1">
        <v>302</v>
      </c>
      <c r="J1832" s="1">
        <v>3300.37</v>
      </c>
    </row>
    <row r="1833" spans="1:10">
      <c r="A1833" t="s">
        <v>54</v>
      </c>
      <c r="B1833" t="s">
        <v>30</v>
      </c>
      <c r="C1833" t="s">
        <v>1862</v>
      </c>
      <c r="D1833" t="s">
        <v>56</v>
      </c>
      <c r="E1833" t="s">
        <v>3199</v>
      </c>
      <c r="F1833" t="s">
        <v>5044</v>
      </c>
      <c r="G1833" t="s">
        <v>5006</v>
      </c>
      <c r="H1833" t="s">
        <v>5535</v>
      </c>
      <c r="I1833" s="1">
        <v>114</v>
      </c>
      <c r="J1833" s="1">
        <v>3296.42</v>
      </c>
    </row>
    <row r="1834" spans="1:10">
      <c r="A1834" t="s">
        <v>10</v>
      </c>
      <c r="B1834" t="s">
        <v>30</v>
      </c>
      <c r="C1834" t="s">
        <v>1260</v>
      </c>
      <c r="D1834" t="s">
        <v>13</v>
      </c>
      <c r="E1834" t="s">
        <v>3200</v>
      </c>
      <c r="F1834" t="s">
        <v>4979</v>
      </c>
      <c r="G1834" t="s">
        <v>5045</v>
      </c>
      <c r="H1834" t="s">
        <v>5535</v>
      </c>
      <c r="I1834" s="1">
        <v>110</v>
      </c>
      <c r="J1834" s="1">
        <v>3289.07</v>
      </c>
    </row>
    <row r="1835" spans="1:10">
      <c r="A1835" t="s">
        <v>132</v>
      </c>
      <c r="B1835" t="s">
        <v>116</v>
      </c>
      <c r="C1835" t="s">
        <v>3201</v>
      </c>
      <c r="D1835" t="s">
        <v>234</v>
      </c>
      <c r="E1835" t="s">
        <v>3202</v>
      </c>
      <c r="F1835" t="s">
        <v>4979</v>
      </c>
      <c r="G1835" t="s">
        <v>4962</v>
      </c>
      <c r="H1835" t="s">
        <v>5535</v>
      </c>
      <c r="I1835" s="1">
        <v>116</v>
      </c>
      <c r="J1835" s="1">
        <v>3278.89</v>
      </c>
    </row>
    <row r="1836" spans="1:10">
      <c r="A1836" t="s">
        <v>18</v>
      </c>
      <c r="B1836" t="s">
        <v>61</v>
      </c>
      <c r="C1836" t="s">
        <v>623</v>
      </c>
      <c r="D1836" t="s">
        <v>35</v>
      </c>
      <c r="E1836" t="s">
        <v>3204</v>
      </c>
      <c r="F1836" t="s">
        <v>5141</v>
      </c>
      <c r="G1836" t="s">
        <v>4967</v>
      </c>
      <c r="H1836" t="s">
        <v>5541</v>
      </c>
      <c r="I1836" s="1">
        <v>86</v>
      </c>
      <c r="J1836" s="1">
        <v>3268.98</v>
      </c>
    </row>
    <row r="1837" spans="1:10">
      <c r="A1837" t="s">
        <v>18</v>
      </c>
      <c r="B1837" t="s">
        <v>11</v>
      </c>
      <c r="C1837" t="s">
        <v>415</v>
      </c>
      <c r="D1837" t="s">
        <v>95</v>
      </c>
      <c r="E1837" t="s">
        <v>3205</v>
      </c>
      <c r="F1837" t="s">
        <v>4992</v>
      </c>
      <c r="G1837" t="s">
        <v>4990</v>
      </c>
      <c r="H1837" t="s">
        <v>5537</v>
      </c>
      <c r="I1837" s="1">
        <v>70</v>
      </c>
      <c r="J1837" s="1">
        <v>3267.04</v>
      </c>
    </row>
    <row r="1838" spans="1:10">
      <c r="A1838" t="s">
        <v>26</v>
      </c>
      <c r="B1838" t="s">
        <v>108</v>
      </c>
      <c r="C1838" t="s">
        <v>1557</v>
      </c>
      <c r="D1838" t="s">
        <v>58</v>
      </c>
      <c r="E1838" t="s">
        <v>3206</v>
      </c>
      <c r="F1838" t="s">
        <v>5024</v>
      </c>
      <c r="G1838" t="s">
        <v>5006</v>
      </c>
      <c r="H1838" t="s">
        <v>5537</v>
      </c>
      <c r="I1838" s="1">
        <v>107</v>
      </c>
      <c r="J1838" s="1">
        <v>3266.21</v>
      </c>
    </row>
    <row r="1839" spans="1:10">
      <c r="A1839" t="s">
        <v>18</v>
      </c>
      <c r="B1839" t="s">
        <v>192</v>
      </c>
      <c r="C1839" t="s">
        <v>2851</v>
      </c>
      <c r="D1839" t="s">
        <v>539</v>
      </c>
      <c r="E1839" t="s">
        <v>3207</v>
      </c>
      <c r="F1839" t="s">
        <v>5074</v>
      </c>
      <c r="G1839" t="s">
        <v>5183</v>
      </c>
      <c r="H1839" t="s">
        <v>5537</v>
      </c>
      <c r="I1839" s="1">
        <v>83</v>
      </c>
      <c r="J1839" s="1">
        <v>3261.4</v>
      </c>
    </row>
    <row r="1840" spans="1:10">
      <c r="A1840" t="s">
        <v>10</v>
      </c>
      <c r="B1840" t="s">
        <v>30</v>
      </c>
      <c r="C1840" t="s">
        <v>1260</v>
      </c>
      <c r="D1840" t="s">
        <v>13</v>
      </c>
      <c r="E1840" t="s">
        <v>3208</v>
      </c>
      <c r="F1840" t="s">
        <v>5009</v>
      </c>
      <c r="G1840" t="s">
        <v>5072</v>
      </c>
      <c r="H1840" t="s">
        <v>5535</v>
      </c>
      <c r="I1840" s="1">
        <v>126</v>
      </c>
      <c r="J1840" s="1">
        <v>3260.67</v>
      </c>
    </row>
    <row r="1841" spans="1:10">
      <c r="A1841" t="s">
        <v>26</v>
      </c>
      <c r="B1841" t="s">
        <v>27</v>
      </c>
      <c r="C1841" t="s">
        <v>3209</v>
      </c>
      <c r="D1841" t="s">
        <v>58</v>
      </c>
      <c r="E1841" t="s">
        <v>3210</v>
      </c>
      <c r="F1841" t="s">
        <v>4971</v>
      </c>
      <c r="G1841" t="s">
        <v>4967</v>
      </c>
      <c r="H1841" t="s">
        <v>5541</v>
      </c>
      <c r="I1841" s="1">
        <v>50</v>
      </c>
      <c r="J1841" s="1">
        <v>3259.31</v>
      </c>
    </row>
    <row r="1842" spans="1:10">
      <c r="A1842" t="s">
        <v>253</v>
      </c>
      <c r="B1842" t="s">
        <v>259</v>
      </c>
      <c r="C1842" t="s">
        <v>1191</v>
      </c>
      <c r="D1842" t="s">
        <v>255</v>
      </c>
      <c r="E1842" t="s">
        <v>3211</v>
      </c>
      <c r="F1842" t="s">
        <v>4979</v>
      </c>
      <c r="G1842" t="s">
        <v>5384</v>
      </c>
      <c r="H1842" t="s">
        <v>5535</v>
      </c>
      <c r="I1842" s="1">
        <v>42</v>
      </c>
      <c r="J1842" s="1">
        <v>3258.79</v>
      </c>
    </row>
    <row r="1843" spans="1:10">
      <c r="A1843" t="s">
        <v>54</v>
      </c>
      <c r="B1843" t="s">
        <v>30</v>
      </c>
      <c r="C1843" t="s">
        <v>1126</v>
      </c>
      <c r="D1843" t="s">
        <v>56</v>
      </c>
      <c r="E1843" t="s">
        <v>3212</v>
      </c>
      <c r="F1843" t="s">
        <v>5044</v>
      </c>
      <c r="G1843" t="s">
        <v>5003</v>
      </c>
      <c r="H1843" t="s">
        <v>5535</v>
      </c>
      <c r="I1843" s="1">
        <v>92</v>
      </c>
      <c r="J1843" s="1">
        <v>3250.47</v>
      </c>
    </row>
    <row r="1844" spans="1:10">
      <c r="A1844" t="s">
        <v>7</v>
      </c>
      <c r="B1844" t="s">
        <v>11</v>
      </c>
      <c r="C1844" t="s">
        <v>2525</v>
      </c>
      <c r="D1844" t="s">
        <v>51</v>
      </c>
      <c r="E1844" t="s">
        <v>3213</v>
      </c>
      <c r="F1844" t="s">
        <v>5146</v>
      </c>
      <c r="G1844" t="s">
        <v>4967</v>
      </c>
      <c r="H1844" t="s">
        <v>5535</v>
      </c>
      <c r="I1844" s="1">
        <v>9</v>
      </c>
      <c r="J1844" s="1">
        <v>3249.5</v>
      </c>
    </row>
    <row r="1845" spans="1:10">
      <c r="A1845" t="s">
        <v>1632</v>
      </c>
      <c r="B1845" t="s">
        <v>30</v>
      </c>
      <c r="C1845" t="s">
        <v>1887</v>
      </c>
      <c r="D1845" t="s">
        <v>1632</v>
      </c>
      <c r="E1845" t="s">
        <v>3214</v>
      </c>
      <c r="F1845" t="s">
        <v>5280</v>
      </c>
      <c r="G1845" t="s">
        <v>5278</v>
      </c>
      <c r="H1845" t="s">
        <v>5535</v>
      </c>
      <c r="I1845" s="1">
        <v>33</v>
      </c>
      <c r="J1845" s="1">
        <v>3243.22</v>
      </c>
    </row>
    <row r="1846" spans="1:10">
      <c r="A1846" t="s">
        <v>10</v>
      </c>
      <c r="B1846" t="s">
        <v>61</v>
      </c>
      <c r="C1846" t="s">
        <v>1350</v>
      </c>
      <c r="D1846" t="s">
        <v>13</v>
      </c>
      <c r="E1846" t="s">
        <v>3215</v>
      </c>
      <c r="F1846" t="s">
        <v>5102</v>
      </c>
      <c r="G1846" t="s">
        <v>5127</v>
      </c>
      <c r="H1846" t="s">
        <v>5541</v>
      </c>
      <c r="I1846" s="1">
        <v>134</v>
      </c>
      <c r="J1846" s="1">
        <v>3229.52</v>
      </c>
    </row>
    <row r="1847" spans="1:10">
      <c r="A1847" t="s">
        <v>253</v>
      </c>
      <c r="B1847" t="s">
        <v>30</v>
      </c>
      <c r="C1847" t="s">
        <v>2551</v>
      </c>
      <c r="D1847" t="s">
        <v>255</v>
      </c>
      <c r="E1847" t="s">
        <v>3216</v>
      </c>
      <c r="F1847" t="s">
        <v>5169</v>
      </c>
      <c r="G1847" t="s">
        <v>5340</v>
      </c>
      <c r="H1847" t="s">
        <v>5535</v>
      </c>
      <c r="I1847" s="1">
        <v>121</v>
      </c>
      <c r="J1847" s="1">
        <v>3224.65</v>
      </c>
    </row>
    <row r="1848" spans="1:10">
      <c r="A1848" t="s">
        <v>60</v>
      </c>
      <c r="B1848" t="s">
        <v>72</v>
      </c>
      <c r="C1848" t="s">
        <v>1654</v>
      </c>
      <c r="D1848" t="s">
        <v>20</v>
      </c>
      <c r="E1848" t="s">
        <v>3217</v>
      </c>
      <c r="F1848" t="s">
        <v>5136</v>
      </c>
      <c r="G1848" t="s">
        <v>5015</v>
      </c>
      <c r="H1848" t="s">
        <v>5535</v>
      </c>
      <c r="I1848" s="1">
        <v>154</v>
      </c>
      <c r="J1848" s="1">
        <v>3223.02</v>
      </c>
    </row>
    <row r="1849" spans="1:10">
      <c r="A1849" t="s">
        <v>39</v>
      </c>
      <c r="B1849" t="s">
        <v>11</v>
      </c>
      <c r="C1849" t="s">
        <v>3218</v>
      </c>
      <c r="D1849" t="s">
        <v>349</v>
      </c>
      <c r="E1849" t="s">
        <v>3219</v>
      </c>
      <c r="F1849" t="s">
        <v>5004</v>
      </c>
      <c r="G1849" t="s">
        <v>4962</v>
      </c>
      <c r="H1849" t="s">
        <v>5535</v>
      </c>
      <c r="I1849" s="1">
        <v>44</v>
      </c>
      <c r="J1849" s="1">
        <v>3215.58</v>
      </c>
    </row>
    <row r="1850" spans="1:10">
      <c r="A1850" t="s">
        <v>253</v>
      </c>
      <c r="B1850" t="s">
        <v>259</v>
      </c>
      <c r="C1850" t="s">
        <v>2144</v>
      </c>
      <c r="D1850" t="s">
        <v>255</v>
      </c>
      <c r="E1850" t="s">
        <v>3220</v>
      </c>
      <c r="F1850" t="s">
        <v>5044</v>
      </c>
      <c r="G1850" t="s">
        <v>5159</v>
      </c>
      <c r="H1850" t="s">
        <v>5535</v>
      </c>
      <c r="I1850" s="1">
        <v>106</v>
      </c>
      <c r="J1850" s="1">
        <v>3202.77</v>
      </c>
    </row>
    <row r="1851" spans="1:10">
      <c r="A1851" t="s">
        <v>10</v>
      </c>
      <c r="B1851" t="s">
        <v>192</v>
      </c>
      <c r="C1851" t="s">
        <v>1771</v>
      </c>
      <c r="D1851" t="s">
        <v>13</v>
      </c>
      <c r="E1851" t="s">
        <v>3221</v>
      </c>
      <c r="F1851" t="s">
        <v>4973</v>
      </c>
      <c r="G1851" t="s">
        <v>5336</v>
      </c>
      <c r="H1851" t="s">
        <v>5535</v>
      </c>
      <c r="I1851" s="1">
        <v>85</v>
      </c>
      <c r="J1851" s="1">
        <v>3201.66</v>
      </c>
    </row>
    <row r="1852" spans="1:10">
      <c r="A1852" t="s">
        <v>54</v>
      </c>
      <c r="B1852" t="s">
        <v>29</v>
      </c>
      <c r="C1852" t="s">
        <v>3070</v>
      </c>
      <c r="D1852" t="s">
        <v>56</v>
      </c>
      <c r="E1852" t="s">
        <v>3222</v>
      </c>
      <c r="F1852" t="s">
        <v>5013</v>
      </c>
      <c r="G1852" t="s">
        <v>4972</v>
      </c>
      <c r="H1852" t="s">
        <v>5538</v>
      </c>
      <c r="I1852" s="1">
        <v>138</v>
      </c>
      <c r="J1852" s="1">
        <v>3194.7</v>
      </c>
    </row>
    <row r="1853" spans="1:10">
      <c r="A1853" t="s">
        <v>7</v>
      </c>
      <c r="B1853" t="s">
        <v>8</v>
      </c>
      <c r="C1853" t="s">
        <v>3223</v>
      </c>
      <c r="D1853" t="s">
        <v>70</v>
      </c>
      <c r="E1853" t="s">
        <v>3224</v>
      </c>
      <c r="F1853" t="s">
        <v>4963</v>
      </c>
      <c r="G1853" t="s">
        <v>4962</v>
      </c>
      <c r="H1853" t="s">
        <v>5535</v>
      </c>
      <c r="I1853" s="1">
        <v>29</v>
      </c>
      <c r="J1853" s="1">
        <v>3191.95</v>
      </c>
    </row>
    <row r="1854" spans="1:10">
      <c r="A1854" t="s">
        <v>54</v>
      </c>
      <c r="B1854" t="s">
        <v>30</v>
      </c>
      <c r="C1854" t="s">
        <v>1126</v>
      </c>
      <c r="D1854" t="s">
        <v>56</v>
      </c>
      <c r="E1854" t="s">
        <v>3226</v>
      </c>
      <c r="F1854" t="s">
        <v>4981</v>
      </c>
      <c r="G1854" t="s">
        <v>5006</v>
      </c>
      <c r="H1854" t="s">
        <v>5535</v>
      </c>
      <c r="I1854" s="1">
        <v>110</v>
      </c>
      <c r="J1854" s="1">
        <v>3176.27</v>
      </c>
    </row>
    <row r="1855" spans="1:10">
      <c r="A1855" t="s">
        <v>132</v>
      </c>
      <c r="B1855" t="s">
        <v>116</v>
      </c>
      <c r="C1855" t="s">
        <v>2787</v>
      </c>
      <c r="D1855" t="s">
        <v>234</v>
      </c>
      <c r="E1855" t="s">
        <v>3227</v>
      </c>
      <c r="F1855" t="s">
        <v>5009</v>
      </c>
      <c r="G1855" t="s">
        <v>4962</v>
      </c>
      <c r="H1855" t="s">
        <v>5535</v>
      </c>
      <c r="I1855" s="1">
        <v>53</v>
      </c>
      <c r="J1855" s="1">
        <v>3174.75</v>
      </c>
    </row>
    <row r="1856" spans="1:10">
      <c r="A1856" t="s">
        <v>54</v>
      </c>
      <c r="B1856" t="s">
        <v>108</v>
      </c>
      <c r="C1856" t="s">
        <v>167</v>
      </c>
      <c r="D1856" t="s">
        <v>56</v>
      </c>
      <c r="E1856" t="s">
        <v>3228</v>
      </c>
      <c r="F1856" t="s">
        <v>4974</v>
      </c>
      <c r="G1856" t="s">
        <v>4972</v>
      </c>
      <c r="H1856" t="s">
        <v>5535</v>
      </c>
      <c r="I1856" s="1">
        <v>107</v>
      </c>
      <c r="J1856" s="1">
        <v>3171.85</v>
      </c>
    </row>
    <row r="1857" spans="1:10">
      <c r="A1857" t="s">
        <v>18</v>
      </c>
      <c r="B1857" t="s">
        <v>11</v>
      </c>
      <c r="C1857" t="s">
        <v>3230</v>
      </c>
      <c r="D1857" t="s">
        <v>295</v>
      </c>
      <c r="E1857" t="s">
        <v>3231</v>
      </c>
      <c r="F1857" t="s">
        <v>4981</v>
      </c>
      <c r="G1857" t="s">
        <v>4998</v>
      </c>
      <c r="H1857" t="s">
        <v>5535</v>
      </c>
      <c r="I1857" s="1">
        <v>211</v>
      </c>
      <c r="J1857" s="1">
        <v>3166.72</v>
      </c>
    </row>
    <row r="1858" spans="1:10">
      <c r="A1858" t="s">
        <v>10</v>
      </c>
      <c r="B1858" t="s">
        <v>336</v>
      </c>
      <c r="C1858" t="s">
        <v>805</v>
      </c>
      <c r="D1858" t="s">
        <v>13</v>
      </c>
      <c r="E1858" t="s">
        <v>3232</v>
      </c>
      <c r="F1858" t="s">
        <v>4981</v>
      </c>
      <c r="G1858" t="s">
        <v>5177</v>
      </c>
      <c r="H1858" t="s">
        <v>5535</v>
      </c>
      <c r="I1858" s="1">
        <v>118</v>
      </c>
      <c r="J1858" s="1">
        <v>3164.81</v>
      </c>
    </row>
    <row r="1859" spans="1:10">
      <c r="A1859" t="s">
        <v>26</v>
      </c>
      <c r="B1859" t="s">
        <v>61</v>
      </c>
      <c r="C1859" t="s">
        <v>2010</v>
      </c>
      <c r="D1859" t="s">
        <v>58</v>
      </c>
      <c r="E1859" t="s">
        <v>3233</v>
      </c>
      <c r="F1859" t="s">
        <v>5118</v>
      </c>
      <c r="G1859" t="s">
        <v>5054</v>
      </c>
      <c r="H1859" t="s">
        <v>5541</v>
      </c>
      <c r="I1859" s="1">
        <v>145</v>
      </c>
      <c r="J1859" s="1">
        <v>3155.52</v>
      </c>
    </row>
    <row r="1860" spans="1:10">
      <c r="A1860" t="s">
        <v>10</v>
      </c>
      <c r="B1860" t="s">
        <v>814</v>
      </c>
      <c r="C1860" t="s">
        <v>2470</v>
      </c>
      <c r="D1860" t="s">
        <v>13</v>
      </c>
      <c r="E1860" t="s">
        <v>3234</v>
      </c>
      <c r="F1860" t="s">
        <v>4968</v>
      </c>
      <c r="G1860" t="s">
        <v>5268</v>
      </c>
      <c r="H1860" t="s">
        <v>5535</v>
      </c>
      <c r="I1860" s="1">
        <v>117</v>
      </c>
      <c r="J1860" s="1">
        <v>3155.22</v>
      </c>
    </row>
    <row r="1861" spans="1:10">
      <c r="A1861" t="s">
        <v>26</v>
      </c>
      <c r="B1861" t="s">
        <v>30</v>
      </c>
      <c r="C1861" t="s">
        <v>102</v>
      </c>
      <c r="D1861" t="s">
        <v>20</v>
      </c>
      <c r="E1861" t="s">
        <v>3235</v>
      </c>
      <c r="F1861" t="s">
        <v>5016</v>
      </c>
      <c r="G1861" t="s">
        <v>5014</v>
      </c>
      <c r="H1861" t="s">
        <v>5535</v>
      </c>
      <c r="I1861" s="1">
        <v>91</v>
      </c>
      <c r="J1861" s="1">
        <v>3154.22</v>
      </c>
    </row>
    <row r="1862" spans="1:10">
      <c r="A1862" t="s">
        <v>54</v>
      </c>
      <c r="B1862" t="s">
        <v>2768</v>
      </c>
      <c r="C1862" t="s">
        <v>2769</v>
      </c>
      <c r="D1862" t="s">
        <v>56</v>
      </c>
      <c r="E1862" t="s">
        <v>3236</v>
      </c>
      <c r="F1862" t="s">
        <v>4989</v>
      </c>
      <c r="G1862" t="s">
        <v>4972</v>
      </c>
      <c r="H1862" t="s">
        <v>5535</v>
      </c>
      <c r="I1862" s="1">
        <v>126</v>
      </c>
      <c r="J1862" s="1">
        <v>3152.18</v>
      </c>
    </row>
    <row r="1863" spans="1:10">
      <c r="A1863" t="s">
        <v>60</v>
      </c>
      <c r="B1863" t="s">
        <v>72</v>
      </c>
      <c r="C1863" t="s">
        <v>2083</v>
      </c>
      <c r="D1863" t="s">
        <v>20</v>
      </c>
      <c r="E1863" t="s">
        <v>3237</v>
      </c>
      <c r="F1863" t="s">
        <v>5102</v>
      </c>
      <c r="G1863" t="s">
        <v>4977</v>
      </c>
      <c r="H1863" t="s">
        <v>5535</v>
      </c>
      <c r="I1863" s="1">
        <v>87</v>
      </c>
      <c r="J1863" s="1">
        <v>3150.17</v>
      </c>
    </row>
    <row r="1864" spans="1:10">
      <c r="A1864" t="s">
        <v>60</v>
      </c>
      <c r="B1864" t="s">
        <v>281</v>
      </c>
      <c r="C1864" t="s">
        <v>2493</v>
      </c>
      <c r="D1864" t="s">
        <v>20</v>
      </c>
      <c r="E1864" t="s">
        <v>3238</v>
      </c>
      <c r="F1864" t="s">
        <v>4979</v>
      </c>
      <c r="G1864" t="s">
        <v>4977</v>
      </c>
      <c r="H1864" t="s">
        <v>5535</v>
      </c>
      <c r="I1864" s="1">
        <v>72</v>
      </c>
      <c r="J1864" s="1">
        <v>3149.71</v>
      </c>
    </row>
    <row r="1865" spans="1:10">
      <c r="A1865" t="s">
        <v>18</v>
      </c>
      <c r="B1865" t="s">
        <v>11</v>
      </c>
      <c r="C1865" t="s">
        <v>1418</v>
      </c>
      <c r="D1865" t="s">
        <v>95</v>
      </c>
      <c r="E1865" t="s">
        <v>3239</v>
      </c>
      <c r="F1865" t="s">
        <v>4988</v>
      </c>
      <c r="G1865" t="s">
        <v>4967</v>
      </c>
      <c r="H1865" t="s">
        <v>5535</v>
      </c>
      <c r="I1865" s="1">
        <v>54</v>
      </c>
      <c r="J1865" s="1">
        <v>3136.51</v>
      </c>
    </row>
    <row r="1866" spans="1:10">
      <c r="A1866" t="s">
        <v>18</v>
      </c>
      <c r="B1866" t="s">
        <v>814</v>
      </c>
      <c r="C1866" t="s">
        <v>3240</v>
      </c>
      <c r="D1866" t="s">
        <v>295</v>
      </c>
      <c r="E1866" t="s">
        <v>3241</v>
      </c>
      <c r="F1866" t="s">
        <v>4973</v>
      </c>
      <c r="G1866" t="s">
        <v>5215</v>
      </c>
      <c r="H1866" t="s">
        <v>5535</v>
      </c>
      <c r="I1866" s="1">
        <v>147</v>
      </c>
      <c r="J1866" s="1">
        <v>3135.47</v>
      </c>
    </row>
    <row r="1867" spans="1:10">
      <c r="A1867" t="s">
        <v>1632</v>
      </c>
      <c r="B1867" t="s">
        <v>30</v>
      </c>
      <c r="C1867" t="s">
        <v>2150</v>
      </c>
      <c r="D1867" t="s">
        <v>1632</v>
      </c>
      <c r="E1867" t="s">
        <v>3242</v>
      </c>
      <c r="F1867" t="s">
        <v>5256</v>
      </c>
      <c r="G1867" t="s">
        <v>5278</v>
      </c>
      <c r="H1867" t="s">
        <v>5535</v>
      </c>
      <c r="I1867" s="1">
        <v>25</v>
      </c>
      <c r="J1867" s="1">
        <v>3133</v>
      </c>
    </row>
    <row r="1868" spans="1:10">
      <c r="A1868" t="s">
        <v>32</v>
      </c>
      <c r="B1868" t="s">
        <v>30</v>
      </c>
      <c r="C1868" t="s">
        <v>1855</v>
      </c>
      <c r="D1868" t="s">
        <v>20</v>
      </c>
      <c r="E1868" t="s">
        <v>3243</v>
      </c>
      <c r="F1868" t="s">
        <v>4973</v>
      </c>
      <c r="G1868" t="s">
        <v>4990</v>
      </c>
      <c r="H1868" t="s">
        <v>5541</v>
      </c>
      <c r="I1868" s="1">
        <v>219</v>
      </c>
      <c r="J1868" s="1">
        <v>3132.88</v>
      </c>
    </row>
    <row r="1869" spans="1:10">
      <c r="A1869" t="s">
        <v>18</v>
      </c>
      <c r="B1869" t="s">
        <v>71</v>
      </c>
      <c r="C1869" t="s">
        <v>3244</v>
      </c>
      <c r="D1869" t="s">
        <v>35</v>
      </c>
      <c r="E1869" t="s">
        <v>3245</v>
      </c>
      <c r="F1869" t="s">
        <v>5386</v>
      </c>
      <c r="G1869" t="s">
        <v>4990</v>
      </c>
      <c r="H1869" t="s">
        <v>5535</v>
      </c>
      <c r="I1869" s="1">
        <v>96</v>
      </c>
      <c r="J1869" s="1">
        <v>3130.21</v>
      </c>
    </row>
    <row r="1870" spans="1:10">
      <c r="A1870" t="s">
        <v>1632</v>
      </c>
      <c r="B1870" t="s">
        <v>30</v>
      </c>
      <c r="C1870" t="s">
        <v>2086</v>
      </c>
      <c r="D1870" t="s">
        <v>1632</v>
      </c>
      <c r="E1870" t="s">
        <v>3246</v>
      </c>
      <c r="F1870" t="s">
        <v>5297</v>
      </c>
      <c r="G1870" t="s">
        <v>5278</v>
      </c>
      <c r="H1870" t="s">
        <v>5535</v>
      </c>
      <c r="I1870" s="1">
        <v>36</v>
      </c>
      <c r="J1870" s="1">
        <v>3123.82</v>
      </c>
    </row>
    <row r="1871" spans="1:10">
      <c r="A1871" t="s">
        <v>1632</v>
      </c>
      <c r="B1871" t="s">
        <v>30</v>
      </c>
      <c r="C1871" t="s">
        <v>3247</v>
      </c>
      <c r="D1871" t="s">
        <v>1632</v>
      </c>
      <c r="E1871" t="s">
        <v>3248</v>
      </c>
      <c r="F1871" t="s">
        <v>5387</v>
      </c>
      <c r="G1871" t="s">
        <v>5257</v>
      </c>
      <c r="H1871" t="s">
        <v>5535</v>
      </c>
      <c r="I1871" s="1">
        <v>22</v>
      </c>
      <c r="J1871" s="1">
        <v>3122.22</v>
      </c>
    </row>
    <row r="1872" spans="1:10">
      <c r="A1872" t="s">
        <v>10</v>
      </c>
      <c r="B1872" t="s">
        <v>30</v>
      </c>
      <c r="C1872" t="s">
        <v>2110</v>
      </c>
      <c r="D1872" t="s">
        <v>13</v>
      </c>
      <c r="E1872" t="s">
        <v>3250</v>
      </c>
      <c r="F1872" t="s">
        <v>4973</v>
      </c>
      <c r="G1872" t="s">
        <v>5200</v>
      </c>
      <c r="H1872" t="s">
        <v>5535</v>
      </c>
      <c r="I1872" s="1">
        <v>240</v>
      </c>
      <c r="J1872" s="1">
        <v>3117.29</v>
      </c>
    </row>
    <row r="1873" spans="1:10">
      <c r="A1873" t="s">
        <v>132</v>
      </c>
      <c r="B1873" t="s">
        <v>11</v>
      </c>
      <c r="C1873" t="s">
        <v>1739</v>
      </c>
      <c r="D1873" t="s">
        <v>201</v>
      </c>
      <c r="E1873" t="s">
        <v>3251</v>
      </c>
      <c r="F1873" t="s">
        <v>5388</v>
      </c>
      <c r="G1873" t="s">
        <v>4962</v>
      </c>
      <c r="H1873" t="s">
        <v>5535</v>
      </c>
      <c r="I1873" s="1">
        <v>42</v>
      </c>
      <c r="J1873" s="1">
        <v>3113.93</v>
      </c>
    </row>
    <row r="1874" spans="1:10">
      <c r="A1874" t="s">
        <v>18</v>
      </c>
      <c r="B1874" t="s">
        <v>11</v>
      </c>
      <c r="C1874" t="s">
        <v>158</v>
      </c>
      <c r="D1874" t="s">
        <v>20</v>
      </c>
      <c r="E1874" t="s">
        <v>3252</v>
      </c>
      <c r="F1874" t="s">
        <v>5192</v>
      </c>
      <c r="G1874" t="s">
        <v>4990</v>
      </c>
      <c r="H1874" t="s">
        <v>5535</v>
      </c>
      <c r="I1874" s="1">
        <v>62</v>
      </c>
      <c r="J1874" s="1">
        <v>3111.03</v>
      </c>
    </row>
    <row r="1875" spans="1:10">
      <c r="A1875" t="s">
        <v>54</v>
      </c>
      <c r="B1875" t="s">
        <v>30</v>
      </c>
      <c r="C1875" t="s">
        <v>1126</v>
      </c>
      <c r="D1875" t="s">
        <v>56</v>
      </c>
      <c r="E1875" t="s">
        <v>3253</v>
      </c>
      <c r="F1875" t="s">
        <v>4981</v>
      </c>
      <c r="G1875" t="s">
        <v>5003</v>
      </c>
      <c r="H1875" t="s">
        <v>5535</v>
      </c>
      <c r="I1875" s="1">
        <v>88</v>
      </c>
      <c r="J1875" s="1">
        <v>3095.9</v>
      </c>
    </row>
    <row r="1876" spans="1:10">
      <c r="A1876" t="s">
        <v>10</v>
      </c>
      <c r="B1876" t="s">
        <v>30</v>
      </c>
      <c r="C1876" t="s">
        <v>1307</v>
      </c>
      <c r="D1876" t="s">
        <v>13</v>
      </c>
      <c r="E1876" t="s">
        <v>3254</v>
      </c>
      <c r="F1876" t="s">
        <v>4976</v>
      </c>
      <c r="G1876" t="s">
        <v>5230</v>
      </c>
      <c r="H1876" t="s">
        <v>5535</v>
      </c>
      <c r="I1876" s="1">
        <v>151</v>
      </c>
      <c r="J1876" s="1">
        <v>3095.3</v>
      </c>
    </row>
    <row r="1877" spans="1:10">
      <c r="A1877" t="s">
        <v>60</v>
      </c>
      <c r="B1877" t="s">
        <v>72</v>
      </c>
      <c r="C1877" t="s">
        <v>170</v>
      </c>
      <c r="D1877" t="s">
        <v>20</v>
      </c>
      <c r="E1877" t="s">
        <v>3255</v>
      </c>
      <c r="F1877" t="s">
        <v>5150</v>
      </c>
      <c r="G1877" t="s">
        <v>5015</v>
      </c>
      <c r="H1877" t="s">
        <v>5535</v>
      </c>
      <c r="I1877" s="1">
        <v>91</v>
      </c>
      <c r="J1877" s="1">
        <v>3093.24</v>
      </c>
    </row>
    <row r="1878" spans="1:10">
      <c r="A1878" t="s">
        <v>54</v>
      </c>
      <c r="B1878" t="s">
        <v>29</v>
      </c>
      <c r="C1878" t="s">
        <v>2280</v>
      </c>
      <c r="D1878" t="s">
        <v>56</v>
      </c>
      <c r="E1878" t="s">
        <v>3256</v>
      </c>
      <c r="F1878" t="s">
        <v>4973</v>
      </c>
      <c r="G1878" t="s">
        <v>4967</v>
      </c>
      <c r="H1878" t="s">
        <v>5538</v>
      </c>
      <c r="I1878" s="1">
        <v>121</v>
      </c>
      <c r="J1878" s="1">
        <v>3090.34</v>
      </c>
    </row>
    <row r="1879" spans="1:10">
      <c r="A1879" t="s">
        <v>18</v>
      </c>
      <c r="B1879" t="s">
        <v>61</v>
      </c>
      <c r="C1879" t="s">
        <v>1101</v>
      </c>
      <c r="D1879" t="s">
        <v>35</v>
      </c>
      <c r="E1879" t="s">
        <v>3257</v>
      </c>
      <c r="F1879" t="s">
        <v>5048</v>
      </c>
      <c r="G1879" t="s">
        <v>4990</v>
      </c>
      <c r="H1879" t="s">
        <v>5541</v>
      </c>
      <c r="I1879" s="1">
        <v>123</v>
      </c>
      <c r="J1879" s="1">
        <v>3079.97</v>
      </c>
    </row>
    <row r="1880" spans="1:10">
      <c r="A1880" t="s">
        <v>253</v>
      </c>
      <c r="B1880" t="s">
        <v>259</v>
      </c>
      <c r="C1880" t="s">
        <v>2144</v>
      </c>
      <c r="D1880" t="s">
        <v>255</v>
      </c>
      <c r="E1880" t="s">
        <v>3258</v>
      </c>
      <c r="F1880" t="s">
        <v>5044</v>
      </c>
      <c r="G1880" t="s">
        <v>5184</v>
      </c>
      <c r="H1880" t="s">
        <v>5535</v>
      </c>
      <c r="I1880" s="1">
        <v>73</v>
      </c>
      <c r="J1880" s="1">
        <v>3074.17</v>
      </c>
    </row>
    <row r="1881" spans="1:10">
      <c r="A1881" t="s">
        <v>10</v>
      </c>
      <c r="B1881" t="s">
        <v>72</v>
      </c>
      <c r="C1881" t="s">
        <v>143</v>
      </c>
      <c r="D1881" t="s">
        <v>13</v>
      </c>
      <c r="E1881" t="s">
        <v>3259</v>
      </c>
      <c r="F1881" t="s">
        <v>5010</v>
      </c>
      <c r="G1881" t="s">
        <v>4964</v>
      </c>
      <c r="H1881" t="s">
        <v>5535</v>
      </c>
      <c r="I1881" s="1">
        <v>149</v>
      </c>
      <c r="J1881" s="1">
        <v>3072.09</v>
      </c>
    </row>
    <row r="1882" spans="1:10">
      <c r="A1882" t="s">
        <v>154</v>
      </c>
      <c r="B1882" t="s">
        <v>155</v>
      </c>
      <c r="C1882" t="s">
        <v>762</v>
      </c>
      <c r="D1882" t="s">
        <v>20</v>
      </c>
      <c r="E1882" t="s">
        <v>3260</v>
      </c>
      <c r="F1882" t="s">
        <v>5044</v>
      </c>
      <c r="G1882" t="s">
        <v>5006</v>
      </c>
      <c r="H1882" t="s">
        <v>5535</v>
      </c>
      <c r="I1882" s="1">
        <v>30</v>
      </c>
      <c r="J1882" s="1">
        <v>3068.44</v>
      </c>
    </row>
    <row r="1883" spans="1:10">
      <c r="A1883" t="s">
        <v>60</v>
      </c>
      <c r="B1883" t="s">
        <v>72</v>
      </c>
      <c r="C1883" t="s">
        <v>2083</v>
      </c>
      <c r="D1883" t="s">
        <v>20</v>
      </c>
      <c r="E1883" t="s">
        <v>3261</v>
      </c>
      <c r="F1883" t="s">
        <v>5102</v>
      </c>
      <c r="G1883" t="s">
        <v>4990</v>
      </c>
      <c r="H1883" t="s">
        <v>5535</v>
      </c>
      <c r="I1883" s="1">
        <v>85</v>
      </c>
      <c r="J1883" s="1">
        <v>3067.47</v>
      </c>
    </row>
    <row r="1884" spans="1:10">
      <c r="A1884" t="s">
        <v>18</v>
      </c>
      <c r="B1884" t="s">
        <v>19</v>
      </c>
      <c r="C1884" t="s">
        <v>1180</v>
      </c>
      <c r="D1884" t="s">
        <v>20</v>
      </c>
      <c r="E1884" t="s">
        <v>3263</v>
      </c>
      <c r="F1884" t="s">
        <v>4999</v>
      </c>
      <c r="G1884" t="s">
        <v>5015</v>
      </c>
      <c r="H1884" t="s">
        <v>5535</v>
      </c>
      <c r="I1884" s="1">
        <v>174</v>
      </c>
      <c r="J1884" s="1">
        <v>3058.92</v>
      </c>
    </row>
    <row r="1885" spans="1:10">
      <c r="A1885" t="s">
        <v>54</v>
      </c>
      <c r="B1885" t="s">
        <v>29</v>
      </c>
      <c r="C1885" t="s">
        <v>55</v>
      </c>
      <c r="D1885" t="s">
        <v>464</v>
      </c>
      <c r="E1885" t="s">
        <v>3264</v>
      </c>
      <c r="F1885" t="s">
        <v>4974</v>
      </c>
      <c r="G1885" t="s">
        <v>4967</v>
      </c>
      <c r="H1885" t="s">
        <v>5535</v>
      </c>
      <c r="I1885" s="1">
        <v>457</v>
      </c>
      <c r="J1885" s="1">
        <v>3050.94</v>
      </c>
    </row>
    <row r="1886" spans="1:10">
      <c r="A1886" t="s">
        <v>7</v>
      </c>
      <c r="B1886" t="s">
        <v>11</v>
      </c>
      <c r="C1886" t="s">
        <v>3265</v>
      </c>
      <c r="D1886" t="s">
        <v>37</v>
      </c>
      <c r="E1886" t="s">
        <v>3266</v>
      </c>
      <c r="F1886" t="s">
        <v>4979</v>
      </c>
      <c r="G1886" t="s">
        <v>4962</v>
      </c>
      <c r="H1886" t="s">
        <v>5535</v>
      </c>
      <c r="I1886" s="1">
        <v>135</v>
      </c>
      <c r="J1886" s="1">
        <v>3049.3</v>
      </c>
    </row>
    <row r="1887" spans="1:10">
      <c r="A1887" t="s">
        <v>253</v>
      </c>
      <c r="B1887" t="s">
        <v>259</v>
      </c>
      <c r="C1887" t="s">
        <v>1967</v>
      </c>
      <c r="D1887" t="s">
        <v>255</v>
      </c>
      <c r="E1887" t="s">
        <v>3267</v>
      </c>
      <c r="F1887" t="s">
        <v>5024</v>
      </c>
      <c r="G1887" t="s">
        <v>5307</v>
      </c>
      <c r="H1887" t="s">
        <v>5535</v>
      </c>
      <c r="I1887" s="1">
        <v>151</v>
      </c>
      <c r="J1887" s="1">
        <v>3041.42</v>
      </c>
    </row>
    <row r="1888" spans="1:10">
      <c r="A1888" t="s">
        <v>18</v>
      </c>
      <c r="B1888" t="s">
        <v>814</v>
      </c>
      <c r="C1888" t="s">
        <v>3268</v>
      </c>
      <c r="D1888" t="s">
        <v>295</v>
      </c>
      <c r="E1888" t="s">
        <v>3269</v>
      </c>
      <c r="F1888" t="s">
        <v>5024</v>
      </c>
      <c r="G1888" t="s">
        <v>4998</v>
      </c>
      <c r="H1888" t="s">
        <v>5535</v>
      </c>
      <c r="I1888" s="1">
        <v>185</v>
      </c>
      <c r="J1888" s="1">
        <v>3040.57</v>
      </c>
    </row>
    <row r="1889" spans="1:10">
      <c r="A1889" t="s">
        <v>26</v>
      </c>
      <c r="B1889" t="s">
        <v>71</v>
      </c>
      <c r="C1889" t="s">
        <v>299</v>
      </c>
      <c r="D1889" t="s">
        <v>20</v>
      </c>
      <c r="E1889" t="s">
        <v>3270</v>
      </c>
      <c r="F1889" t="s">
        <v>5138</v>
      </c>
      <c r="G1889" t="s">
        <v>5014</v>
      </c>
      <c r="H1889" t="s">
        <v>5535</v>
      </c>
      <c r="I1889" s="1">
        <v>75</v>
      </c>
      <c r="J1889" s="1">
        <v>3037.67</v>
      </c>
    </row>
    <row r="1890" spans="1:10">
      <c r="A1890" t="s">
        <v>54</v>
      </c>
      <c r="B1890" t="s">
        <v>30</v>
      </c>
      <c r="C1890" t="s">
        <v>1862</v>
      </c>
      <c r="D1890" t="s">
        <v>56</v>
      </c>
      <c r="E1890" t="s">
        <v>3271</v>
      </c>
      <c r="F1890" t="s">
        <v>5051</v>
      </c>
      <c r="G1890" t="s">
        <v>5006</v>
      </c>
      <c r="H1890" t="s">
        <v>5535</v>
      </c>
      <c r="I1890" s="1">
        <v>105</v>
      </c>
      <c r="J1890" s="1">
        <v>3029.32</v>
      </c>
    </row>
    <row r="1891" spans="1:10">
      <c r="A1891" t="s">
        <v>7</v>
      </c>
      <c r="B1891" t="s">
        <v>116</v>
      </c>
      <c r="C1891" t="s">
        <v>1774</v>
      </c>
      <c r="D1891" t="s">
        <v>51</v>
      </c>
      <c r="E1891" t="s">
        <v>3272</v>
      </c>
      <c r="F1891" t="s">
        <v>5024</v>
      </c>
      <c r="G1891" t="s">
        <v>4967</v>
      </c>
      <c r="H1891" t="s">
        <v>5535</v>
      </c>
      <c r="I1891" s="1">
        <v>13</v>
      </c>
      <c r="J1891" s="1">
        <v>3026.65</v>
      </c>
    </row>
    <row r="1892" spans="1:10">
      <c r="A1892" t="s">
        <v>1632</v>
      </c>
      <c r="B1892" t="s">
        <v>30</v>
      </c>
      <c r="C1892" t="s">
        <v>3273</v>
      </c>
      <c r="D1892" t="s">
        <v>1632</v>
      </c>
      <c r="E1892" t="s">
        <v>3274</v>
      </c>
      <c r="F1892" t="s">
        <v>5144</v>
      </c>
      <c r="G1892" t="s">
        <v>5375</v>
      </c>
      <c r="H1892" t="s">
        <v>5535</v>
      </c>
      <c r="I1892" s="1">
        <v>70</v>
      </c>
      <c r="J1892" s="1">
        <v>3022.63</v>
      </c>
    </row>
    <row r="1893" spans="1:10">
      <c r="A1893" t="s">
        <v>32</v>
      </c>
      <c r="B1893" t="s">
        <v>33</v>
      </c>
      <c r="C1893" t="s">
        <v>1652</v>
      </c>
      <c r="D1893" t="s">
        <v>34</v>
      </c>
      <c r="E1893" t="s">
        <v>3275</v>
      </c>
      <c r="F1893" t="s">
        <v>4973</v>
      </c>
      <c r="G1893" t="s">
        <v>5014</v>
      </c>
      <c r="H1893" t="s">
        <v>5535</v>
      </c>
      <c r="I1893" s="1">
        <v>150</v>
      </c>
      <c r="J1893" s="1">
        <v>3021.66</v>
      </c>
    </row>
    <row r="1894" spans="1:10">
      <c r="A1894" t="s">
        <v>54</v>
      </c>
      <c r="B1894" t="s">
        <v>29</v>
      </c>
      <c r="C1894" t="s">
        <v>2509</v>
      </c>
      <c r="D1894" t="s">
        <v>56</v>
      </c>
      <c r="E1894" t="s">
        <v>3276</v>
      </c>
      <c r="F1894" t="s">
        <v>4988</v>
      </c>
      <c r="G1894" t="s">
        <v>4967</v>
      </c>
      <c r="H1894" t="s">
        <v>5538</v>
      </c>
      <c r="I1894" s="1">
        <v>148</v>
      </c>
      <c r="J1894" s="1">
        <v>3021.44</v>
      </c>
    </row>
    <row r="1895" spans="1:10">
      <c r="A1895" t="s">
        <v>54</v>
      </c>
      <c r="B1895" t="s">
        <v>30</v>
      </c>
      <c r="C1895" t="s">
        <v>3190</v>
      </c>
      <c r="D1895" t="s">
        <v>56</v>
      </c>
      <c r="E1895" t="s">
        <v>3277</v>
      </c>
      <c r="F1895" t="s">
        <v>5389</v>
      </c>
      <c r="G1895" t="s">
        <v>5006</v>
      </c>
      <c r="H1895" t="s">
        <v>5535</v>
      </c>
      <c r="I1895" s="1">
        <v>77</v>
      </c>
      <c r="J1895" s="1">
        <v>3019.46</v>
      </c>
    </row>
    <row r="1896" spans="1:10">
      <c r="A1896" t="s">
        <v>1093</v>
      </c>
      <c r="B1896" t="s">
        <v>259</v>
      </c>
      <c r="C1896" t="s">
        <v>1534</v>
      </c>
      <c r="D1896" t="s">
        <v>1095</v>
      </c>
      <c r="E1896" t="s">
        <v>3278</v>
      </c>
      <c r="F1896" t="s">
        <v>5086</v>
      </c>
      <c r="G1896" t="s">
        <v>4962</v>
      </c>
      <c r="H1896" t="s">
        <v>5535</v>
      </c>
      <c r="I1896" s="1">
        <v>412</v>
      </c>
      <c r="J1896" s="1">
        <v>3011.42</v>
      </c>
    </row>
    <row r="1897" spans="1:10">
      <c r="A1897" t="s">
        <v>18</v>
      </c>
      <c r="B1897" t="s">
        <v>30</v>
      </c>
      <c r="C1897" t="s">
        <v>2444</v>
      </c>
      <c r="D1897" t="s">
        <v>20</v>
      </c>
      <c r="E1897" t="s">
        <v>3279</v>
      </c>
      <c r="F1897" t="s">
        <v>4988</v>
      </c>
      <c r="G1897" t="s">
        <v>5003</v>
      </c>
      <c r="H1897" t="s">
        <v>5535</v>
      </c>
      <c r="I1897" s="1">
        <v>70</v>
      </c>
      <c r="J1897" s="1">
        <v>3010.63</v>
      </c>
    </row>
    <row r="1898" spans="1:10">
      <c r="A1898" t="s">
        <v>26</v>
      </c>
      <c r="B1898" t="s">
        <v>30</v>
      </c>
      <c r="C1898" t="s">
        <v>492</v>
      </c>
      <c r="D1898" t="s">
        <v>79</v>
      </c>
      <c r="E1898" t="s">
        <v>3280</v>
      </c>
      <c r="F1898" t="s">
        <v>4992</v>
      </c>
      <c r="G1898" t="s">
        <v>5014</v>
      </c>
      <c r="H1898" t="s">
        <v>5537</v>
      </c>
      <c r="I1898" s="1">
        <v>158</v>
      </c>
      <c r="J1898" s="1">
        <v>3009.27</v>
      </c>
    </row>
    <row r="1899" spans="1:10">
      <c r="A1899" t="s">
        <v>60</v>
      </c>
      <c r="B1899" t="s">
        <v>281</v>
      </c>
      <c r="C1899" t="s">
        <v>2772</v>
      </c>
      <c r="D1899" t="s">
        <v>95</v>
      </c>
      <c r="E1899" t="s">
        <v>3281</v>
      </c>
      <c r="F1899" t="s">
        <v>5355</v>
      </c>
      <c r="G1899" t="s">
        <v>4977</v>
      </c>
      <c r="H1899" t="s">
        <v>5535</v>
      </c>
      <c r="I1899" s="1">
        <v>91</v>
      </c>
      <c r="J1899" s="1">
        <v>3007.4</v>
      </c>
    </row>
    <row r="1900" spans="1:10">
      <c r="A1900" t="s">
        <v>26</v>
      </c>
      <c r="B1900" t="s">
        <v>108</v>
      </c>
      <c r="C1900" t="s">
        <v>2663</v>
      </c>
      <c r="D1900" t="s">
        <v>20</v>
      </c>
      <c r="E1900" t="s">
        <v>3282</v>
      </c>
      <c r="F1900" t="s">
        <v>4963</v>
      </c>
      <c r="G1900" t="s">
        <v>4990</v>
      </c>
      <c r="H1900" t="s">
        <v>5535</v>
      </c>
      <c r="I1900" s="1">
        <v>71</v>
      </c>
      <c r="J1900" s="1">
        <v>2993.44</v>
      </c>
    </row>
    <row r="1901" spans="1:10">
      <c r="A1901" t="s">
        <v>60</v>
      </c>
      <c r="B1901" t="s">
        <v>61</v>
      </c>
      <c r="C1901" t="s">
        <v>3283</v>
      </c>
      <c r="D1901" t="s">
        <v>20</v>
      </c>
      <c r="E1901" t="s">
        <v>3284</v>
      </c>
      <c r="F1901" t="s">
        <v>4988</v>
      </c>
      <c r="G1901" t="s">
        <v>4972</v>
      </c>
      <c r="H1901" t="s">
        <v>5541</v>
      </c>
      <c r="I1901" s="1">
        <v>109</v>
      </c>
      <c r="J1901" s="1">
        <v>2992.42</v>
      </c>
    </row>
    <row r="1902" spans="1:10">
      <c r="A1902" t="s">
        <v>60</v>
      </c>
      <c r="B1902" t="s">
        <v>72</v>
      </c>
      <c r="C1902" t="s">
        <v>2666</v>
      </c>
      <c r="D1902" t="s">
        <v>20</v>
      </c>
      <c r="E1902" t="s">
        <v>3285</v>
      </c>
      <c r="F1902" t="s">
        <v>4981</v>
      </c>
      <c r="G1902" t="s">
        <v>4977</v>
      </c>
      <c r="H1902" t="s">
        <v>5535</v>
      </c>
      <c r="I1902" s="1">
        <v>104</v>
      </c>
      <c r="J1902" s="1">
        <v>2987.16</v>
      </c>
    </row>
    <row r="1903" spans="1:10">
      <c r="A1903" t="s">
        <v>54</v>
      </c>
      <c r="B1903" t="s">
        <v>33</v>
      </c>
      <c r="C1903" t="s">
        <v>609</v>
      </c>
      <c r="D1903" t="s">
        <v>56</v>
      </c>
      <c r="E1903" t="s">
        <v>3286</v>
      </c>
      <c r="F1903" t="s">
        <v>4976</v>
      </c>
      <c r="G1903" t="s">
        <v>4967</v>
      </c>
      <c r="H1903" t="s">
        <v>5535</v>
      </c>
      <c r="I1903" s="1">
        <v>76</v>
      </c>
      <c r="J1903" s="1">
        <v>2978.71</v>
      </c>
    </row>
    <row r="1904" spans="1:10">
      <c r="A1904" t="s">
        <v>18</v>
      </c>
      <c r="B1904" t="s">
        <v>11</v>
      </c>
      <c r="C1904" t="s">
        <v>1576</v>
      </c>
      <c r="D1904" t="s">
        <v>95</v>
      </c>
      <c r="E1904" t="s">
        <v>3287</v>
      </c>
      <c r="F1904" t="s">
        <v>4981</v>
      </c>
      <c r="G1904" t="s">
        <v>4990</v>
      </c>
      <c r="H1904" t="s">
        <v>5535</v>
      </c>
      <c r="I1904" s="1">
        <v>66</v>
      </c>
      <c r="J1904" s="1">
        <v>2974.86</v>
      </c>
    </row>
    <row r="1905" spans="1:10">
      <c r="A1905" t="s">
        <v>39</v>
      </c>
      <c r="B1905" t="s">
        <v>30</v>
      </c>
      <c r="C1905" t="s">
        <v>3288</v>
      </c>
      <c r="D1905" t="s">
        <v>156</v>
      </c>
      <c r="E1905" t="s">
        <v>3289</v>
      </c>
      <c r="F1905" t="s">
        <v>5108</v>
      </c>
      <c r="G1905" t="s">
        <v>4962</v>
      </c>
      <c r="H1905" t="s">
        <v>5535</v>
      </c>
      <c r="I1905" s="1">
        <v>83</v>
      </c>
      <c r="J1905" s="1">
        <v>2974.69</v>
      </c>
    </row>
    <row r="1906" spans="1:10">
      <c r="A1906" t="s">
        <v>18</v>
      </c>
      <c r="B1906" t="s">
        <v>19</v>
      </c>
      <c r="C1906" t="s">
        <v>680</v>
      </c>
      <c r="D1906" t="s">
        <v>20</v>
      </c>
      <c r="E1906" t="s">
        <v>3290</v>
      </c>
      <c r="F1906" t="s">
        <v>4989</v>
      </c>
      <c r="G1906" t="s">
        <v>5015</v>
      </c>
      <c r="H1906" t="s">
        <v>5535</v>
      </c>
      <c r="I1906" s="1">
        <v>151</v>
      </c>
      <c r="J1906" s="1">
        <v>2970.79</v>
      </c>
    </row>
    <row r="1907" spans="1:10">
      <c r="A1907" t="s">
        <v>10</v>
      </c>
      <c r="B1907" t="s">
        <v>30</v>
      </c>
      <c r="C1907" t="s">
        <v>1359</v>
      </c>
      <c r="D1907" t="s">
        <v>13</v>
      </c>
      <c r="E1907" t="s">
        <v>3291</v>
      </c>
      <c r="F1907" t="s">
        <v>5167</v>
      </c>
      <c r="G1907" t="s">
        <v>4978</v>
      </c>
      <c r="H1907" t="s">
        <v>5535</v>
      </c>
      <c r="I1907" s="1">
        <v>152</v>
      </c>
      <c r="J1907" s="1">
        <v>2968.75</v>
      </c>
    </row>
    <row r="1908" spans="1:10">
      <c r="A1908" t="s">
        <v>7</v>
      </c>
      <c r="B1908" t="s">
        <v>116</v>
      </c>
      <c r="C1908" t="s">
        <v>1806</v>
      </c>
      <c r="D1908" t="s">
        <v>37</v>
      </c>
      <c r="E1908" t="s">
        <v>3292</v>
      </c>
      <c r="F1908" t="s">
        <v>4979</v>
      </c>
      <c r="G1908" t="s">
        <v>4962</v>
      </c>
      <c r="H1908" t="s">
        <v>5535</v>
      </c>
      <c r="I1908" s="1">
        <v>41</v>
      </c>
      <c r="J1908" s="1">
        <v>2964.38</v>
      </c>
    </row>
    <row r="1909" spans="1:10">
      <c r="A1909" t="s">
        <v>54</v>
      </c>
      <c r="B1909" t="s">
        <v>29</v>
      </c>
      <c r="C1909" t="s">
        <v>3070</v>
      </c>
      <c r="D1909" t="s">
        <v>56</v>
      </c>
      <c r="E1909" t="s">
        <v>3293</v>
      </c>
      <c r="F1909" t="s">
        <v>5143</v>
      </c>
      <c r="G1909" t="s">
        <v>4972</v>
      </c>
      <c r="H1909" t="s">
        <v>5538</v>
      </c>
      <c r="I1909" s="1">
        <v>128</v>
      </c>
      <c r="J1909" s="1">
        <v>2963.2</v>
      </c>
    </row>
    <row r="1910" spans="1:10">
      <c r="A1910" t="s">
        <v>54</v>
      </c>
      <c r="B1910" t="s">
        <v>72</v>
      </c>
      <c r="C1910" t="s">
        <v>1347</v>
      </c>
      <c r="D1910" t="s">
        <v>56</v>
      </c>
      <c r="E1910" t="s">
        <v>3294</v>
      </c>
      <c r="F1910" t="s">
        <v>5037</v>
      </c>
      <c r="G1910" t="s">
        <v>5006</v>
      </c>
      <c r="H1910" t="s">
        <v>5535</v>
      </c>
      <c r="I1910" s="1">
        <v>167</v>
      </c>
      <c r="J1910" s="1">
        <v>2962</v>
      </c>
    </row>
    <row r="1911" spans="1:10">
      <c r="A1911" t="s">
        <v>10</v>
      </c>
      <c r="B1911" t="s">
        <v>336</v>
      </c>
      <c r="C1911" t="s">
        <v>941</v>
      </c>
      <c r="D1911" t="s">
        <v>13</v>
      </c>
      <c r="E1911" t="s">
        <v>3295</v>
      </c>
      <c r="F1911" t="s">
        <v>4981</v>
      </c>
      <c r="G1911" t="s">
        <v>4978</v>
      </c>
      <c r="H1911" t="s">
        <v>5535</v>
      </c>
      <c r="I1911" s="1">
        <v>146</v>
      </c>
      <c r="J1911" s="1">
        <v>2961.94</v>
      </c>
    </row>
    <row r="1912" spans="1:10">
      <c r="A1912" t="s">
        <v>18</v>
      </c>
      <c r="B1912" t="s">
        <v>29</v>
      </c>
      <c r="C1912" t="s">
        <v>2563</v>
      </c>
      <c r="D1912" t="s">
        <v>20</v>
      </c>
      <c r="E1912" t="s">
        <v>3296</v>
      </c>
      <c r="F1912" t="s">
        <v>4979</v>
      </c>
      <c r="G1912" t="s">
        <v>5003</v>
      </c>
      <c r="H1912" t="s">
        <v>5535</v>
      </c>
      <c r="I1912" s="1">
        <v>69</v>
      </c>
      <c r="J1912" s="1">
        <v>2961.92</v>
      </c>
    </row>
    <row r="1913" spans="1:10">
      <c r="A1913" t="s">
        <v>26</v>
      </c>
      <c r="B1913" t="s">
        <v>108</v>
      </c>
      <c r="C1913" t="s">
        <v>3058</v>
      </c>
      <c r="D1913" t="s">
        <v>20</v>
      </c>
      <c r="E1913" t="s">
        <v>3297</v>
      </c>
      <c r="F1913" t="s">
        <v>4963</v>
      </c>
      <c r="G1913" t="s">
        <v>4990</v>
      </c>
      <c r="H1913" t="s">
        <v>5535</v>
      </c>
      <c r="I1913" s="1">
        <v>97</v>
      </c>
      <c r="J1913" s="1">
        <v>2953.01</v>
      </c>
    </row>
    <row r="1914" spans="1:10">
      <c r="A1914" t="s">
        <v>132</v>
      </c>
      <c r="B1914" t="s">
        <v>276</v>
      </c>
      <c r="C1914" t="s">
        <v>3298</v>
      </c>
      <c r="D1914" t="s">
        <v>201</v>
      </c>
      <c r="E1914" t="s">
        <v>3299</v>
      </c>
      <c r="F1914" t="s">
        <v>4980</v>
      </c>
      <c r="G1914" t="s">
        <v>4962</v>
      </c>
      <c r="H1914" t="s">
        <v>5535</v>
      </c>
      <c r="I1914" s="1">
        <v>22</v>
      </c>
      <c r="J1914" s="1">
        <v>2948.13</v>
      </c>
    </row>
    <row r="1915" spans="1:10">
      <c r="A1915" t="s">
        <v>26</v>
      </c>
      <c r="B1915" t="s">
        <v>30</v>
      </c>
      <c r="C1915" t="s">
        <v>1413</v>
      </c>
      <c r="D1915" t="s">
        <v>295</v>
      </c>
      <c r="E1915" t="s">
        <v>3300</v>
      </c>
      <c r="F1915" t="s">
        <v>4979</v>
      </c>
      <c r="G1915" t="s">
        <v>4998</v>
      </c>
      <c r="H1915" t="s">
        <v>5535</v>
      </c>
      <c r="I1915" s="1">
        <v>191</v>
      </c>
      <c r="J1915" s="1">
        <v>2947.83</v>
      </c>
    </row>
    <row r="1916" spans="1:10">
      <c r="A1916" t="s">
        <v>18</v>
      </c>
      <c r="B1916" t="s">
        <v>2095</v>
      </c>
      <c r="C1916" t="s">
        <v>2938</v>
      </c>
      <c r="D1916" t="s">
        <v>35</v>
      </c>
      <c r="E1916" t="s">
        <v>3301</v>
      </c>
      <c r="F1916" t="s">
        <v>4969</v>
      </c>
      <c r="G1916" t="s">
        <v>4990</v>
      </c>
      <c r="H1916" t="s">
        <v>5535</v>
      </c>
      <c r="I1916" s="1">
        <v>51</v>
      </c>
      <c r="J1916" s="1">
        <v>2944.78</v>
      </c>
    </row>
    <row r="1917" spans="1:10">
      <c r="A1917" t="s">
        <v>10</v>
      </c>
      <c r="B1917" t="s">
        <v>30</v>
      </c>
      <c r="C1917" t="s">
        <v>3302</v>
      </c>
      <c r="D1917" t="s">
        <v>13</v>
      </c>
      <c r="E1917" t="s">
        <v>3303</v>
      </c>
      <c r="F1917" t="s">
        <v>4973</v>
      </c>
      <c r="G1917" t="s">
        <v>5221</v>
      </c>
      <c r="H1917" t="s">
        <v>5538</v>
      </c>
      <c r="I1917" s="1">
        <v>162</v>
      </c>
      <c r="J1917" s="1">
        <v>2944.73</v>
      </c>
    </row>
    <row r="1918" spans="1:10">
      <c r="A1918" t="s">
        <v>18</v>
      </c>
      <c r="B1918" t="s">
        <v>11</v>
      </c>
      <c r="C1918" t="s">
        <v>321</v>
      </c>
      <c r="D1918" t="s">
        <v>95</v>
      </c>
      <c r="E1918" t="s">
        <v>3304</v>
      </c>
      <c r="F1918" t="s">
        <v>5333</v>
      </c>
      <c r="G1918" t="s">
        <v>4977</v>
      </c>
      <c r="H1918" t="s">
        <v>5535</v>
      </c>
      <c r="I1918" s="1">
        <v>46</v>
      </c>
      <c r="J1918" s="1">
        <v>2943.59</v>
      </c>
    </row>
    <row r="1919" spans="1:10">
      <c r="A1919" t="s">
        <v>54</v>
      </c>
      <c r="B1919" t="s">
        <v>30</v>
      </c>
      <c r="C1919" t="s">
        <v>1862</v>
      </c>
      <c r="D1919" t="s">
        <v>56</v>
      </c>
      <c r="E1919" t="s">
        <v>3305</v>
      </c>
      <c r="F1919" t="s">
        <v>5013</v>
      </c>
      <c r="G1919" t="s">
        <v>5006</v>
      </c>
      <c r="H1919" t="s">
        <v>5535</v>
      </c>
      <c r="I1919" s="1">
        <v>100</v>
      </c>
      <c r="J1919" s="1">
        <v>2939.69</v>
      </c>
    </row>
    <row r="1920" spans="1:10">
      <c r="A1920" t="s">
        <v>26</v>
      </c>
      <c r="B1920" t="s">
        <v>30</v>
      </c>
      <c r="C1920" t="s">
        <v>2931</v>
      </c>
      <c r="D1920" t="s">
        <v>20</v>
      </c>
      <c r="E1920" t="s">
        <v>3306</v>
      </c>
      <c r="F1920" t="s">
        <v>5096</v>
      </c>
      <c r="G1920" t="s">
        <v>4967</v>
      </c>
      <c r="H1920" t="s">
        <v>5535</v>
      </c>
      <c r="I1920" s="1">
        <v>65</v>
      </c>
      <c r="J1920" s="1">
        <v>2939.58</v>
      </c>
    </row>
    <row r="1921" spans="1:10">
      <c r="A1921" t="s">
        <v>60</v>
      </c>
      <c r="B1921" t="s">
        <v>72</v>
      </c>
      <c r="C1921" t="s">
        <v>1122</v>
      </c>
      <c r="D1921" t="s">
        <v>20</v>
      </c>
      <c r="E1921" t="s">
        <v>3307</v>
      </c>
      <c r="F1921" t="s">
        <v>5065</v>
      </c>
      <c r="G1921" t="s">
        <v>5015</v>
      </c>
      <c r="H1921" t="s">
        <v>5535</v>
      </c>
      <c r="I1921" s="1">
        <v>105</v>
      </c>
      <c r="J1921" s="1">
        <v>2938.62</v>
      </c>
    </row>
    <row r="1922" spans="1:10">
      <c r="A1922" t="s">
        <v>253</v>
      </c>
      <c r="B1922" t="s">
        <v>259</v>
      </c>
      <c r="C1922" t="s">
        <v>3308</v>
      </c>
      <c r="D1922" t="s">
        <v>255</v>
      </c>
      <c r="E1922" t="s">
        <v>3309</v>
      </c>
      <c r="F1922" t="s">
        <v>5004</v>
      </c>
      <c r="G1922" t="s">
        <v>5201</v>
      </c>
      <c r="H1922" t="s">
        <v>5541</v>
      </c>
      <c r="I1922" s="1">
        <v>94</v>
      </c>
      <c r="J1922" s="1">
        <v>2926.4</v>
      </c>
    </row>
    <row r="1923" spans="1:10">
      <c r="A1923" t="s">
        <v>54</v>
      </c>
      <c r="B1923" t="s">
        <v>30</v>
      </c>
      <c r="C1923" t="s">
        <v>1862</v>
      </c>
      <c r="D1923" t="s">
        <v>56</v>
      </c>
      <c r="E1923" t="s">
        <v>3310</v>
      </c>
      <c r="F1923" t="s">
        <v>4973</v>
      </c>
      <c r="G1923" t="s">
        <v>4967</v>
      </c>
      <c r="H1923" t="s">
        <v>5535</v>
      </c>
      <c r="I1923" s="1">
        <v>74</v>
      </c>
      <c r="J1923" s="1">
        <v>2924.27</v>
      </c>
    </row>
    <row r="1924" spans="1:10">
      <c r="A1924" t="s">
        <v>48</v>
      </c>
      <c r="B1924" t="s">
        <v>116</v>
      </c>
      <c r="C1924" t="s">
        <v>117</v>
      </c>
      <c r="D1924" t="s">
        <v>49</v>
      </c>
      <c r="E1924" t="s">
        <v>3311</v>
      </c>
      <c r="F1924" t="s">
        <v>4979</v>
      </c>
      <c r="G1924" t="s">
        <v>4985</v>
      </c>
      <c r="H1924" t="s">
        <v>5535</v>
      </c>
      <c r="I1924" s="1">
        <v>242</v>
      </c>
      <c r="J1924" s="1">
        <v>2921.94</v>
      </c>
    </row>
    <row r="1925" spans="1:10">
      <c r="A1925" t="s">
        <v>18</v>
      </c>
      <c r="B1925" t="s">
        <v>30</v>
      </c>
      <c r="C1925" t="s">
        <v>1515</v>
      </c>
      <c r="D1925" t="s">
        <v>95</v>
      </c>
      <c r="E1925" t="s">
        <v>3314</v>
      </c>
      <c r="F1925" t="s">
        <v>4988</v>
      </c>
      <c r="G1925" t="s">
        <v>4990</v>
      </c>
      <c r="H1925" t="s">
        <v>5535</v>
      </c>
      <c r="I1925" s="1">
        <v>95</v>
      </c>
      <c r="J1925" s="1">
        <v>2918.93</v>
      </c>
    </row>
    <row r="1926" spans="1:10">
      <c r="A1926" t="s">
        <v>26</v>
      </c>
      <c r="B1926" t="s">
        <v>27</v>
      </c>
      <c r="C1926" t="s">
        <v>398</v>
      </c>
      <c r="D1926" t="s">
        <v>58</v>
      </c>
      <c r="E1926" t="s">
        <v>3315</v>
      </c>
      <c r="F1926" t="s">
        <v>5165</v>
      </c>
      <c r="G1926" t="s">
        <v>4972</v>
      </c>
      <c r="H1926" t="s">
        <v>5541</v>
      </c>
      <c r="I1926" s="1">
        <v>37</v>
      </c>
      <c r="J1926" s="1">
        <v>2918.07</v>
      </c>
    </row>
    <row r="1927" spans="1:10">
      <c r="A1927" t="s">
        <v>60</v>
      </c>
      <c r="B1927" t="s">
        <v>281</v>
      </c>
      <c r="C1927" t="s">
        <v>2493</v>
      </c>
      <c r="D1927" t="s">
        <v>95</v>
      </c>
      <c r="E1927" t="s">
        <v>3317</v>
      </c>
      <c r="F1927" t="s">
        <v>4979</v>
      </c>
      <c r="G1927" t="s">
        <v>4977</v>
      </c>
      <c r="H1927" t="s">
        <v>5535</v>
      </c>
      <c r="I1927" s="1">
        <v>92</v>
      </c>
      <c r="J1927" s="1">
        <v>2910.06</v>
      </c>
    </row>
    <row r="1928" spans="1:10">
      <c r="A1928" t="s">
        <v>74</v>
      </c>
      <c r="B1928" t="s">
        <v>612</v>
      </c>
      <c r="C1928" t="s">
        <v>2393</v>
      </c>
      <c r="D1928" t="s">
        <v>75</v>
      </c>
      <c r="E1928" t="s">
        <v>3318</v>
      </c>
      <c r="F1928" t="s">
        <v>4963</v>
      </c>
      <c r="G1928" t="s">
        <v>5330</v>
      </c>
      <c r="H1928" t="s">
        <v>5537</v>
      </c>
      <c r="I1928" s="1">
        <v>170</v>
      </c>
      <c r="J1928" s="1">
        <v>2902.47</v>
      </c>
    </row>
    <row r="1929" spans="1:10">
      <c r="A1929" t="s">
        <v>54</v>
      </c>
      <c r="B1929" t="s">
        <v>72</v>
      </c>
      <c r="C1929" t="s">
        <v>1368</v>
      </c>
      <c r="D1929" t="s">
        <v>56</v>
      </c>
      <c r="E1929" t="s">
        <v>3320</v>
      </c>
      <c r="F1929" t="s">
        <v>5294</v>
      </c>
      <c r="G1929" t="s">
        <v>5014</v>
      </c>
      <c r="H1929" t="s">
        <v>5535</v>
      </c>
      <c r="I1929" s="1">
        <v>222</v>
      </c>
      <c r="J1929" s="1">
        <v>2901.41</v>
      </c>
    </row>
    <row r="1930" spans="1:10">
      <c r="A1930" t="s">
        <v>18</v>
      </c>
      <c r="B1930" t="s">
        <v>11</v>
      </c>
      <c r="C1930" t="s">
        <v>158</v>
      </c>
      <c r="D1930" t="s">
        <v>20</v>
      </c>
      <c r="E1930" t="s">
        <v>3321</v>
      </c>
      <c r="F1930" t="s">
        <v>5192</v>
      </c>
      <c r="G1930" t="s">
        <v>4977</v>
      </c>
      <c r="H1930" t="s">
        <v>5535</v>
      </c>
      <c r="I1930" s="1">
        <v>47</v>
      </c>
      <c r="J1930" s="1">
        <v>2898.58</v>
      </c>
    </row>
    <row r="1931" spans="1:10">
      <c r="A1931" t="s">
        <v>26</v>
      </c>
      <c r="B1931" t="s">
        <v>61</v>
      </c>
      <c r="C1931" t="s">
        <v>2741</v>
      </c>
      <c r="D1931" t="s">
        <v>78</v>
      </c>
      <c r="E1931" t="s">
        <v>3322</v>
      </c>
      <c r="F1931" t="s">
        <v>5391</v>
      </c>
      <c r="G1931" t="s">
        <v>5001</v>
      </c>
      <c r="H1931" t="s">
        <v>5541</v>
      </c>
      <c r="I1931" s="1">
        <v>208</v>
      </c>
      <c r="J1931" s="1">
        <v>2897.56</v>
      </c>
    </row>
    <row r="1932" spans="1:10">
      <c r="A1932" t="s">
        <v>253</v>
      </c>
      <c r="C1932" t="s">
        <v>1042</v>
      </c>
      <c r="D1932" t="s">
        <v>255</v>
      </c>
      <c r="E1932" t="s">
        <v>3323</v>
      </c>
      <c r="F1932" t="s">
        <v>1369</v>
      </c>
      <c r="G1932" t="s">
        <v>5198</v>
      </c>
      <c r="H1932" t="s">
        <v>5535</v>
      </c>
      <c r="I1932" s="1">
        <v>124</v>
      </c>
      <c r="J1932" s="1">
        <v>2890.44</v>
      </c>
    </row>
    <row r="1933" spans="1:10">
      <c r="A1933" t="s">
        <v>26</v>
      </c>
      <c r="B1933" t="s">
        <v>72</v>
      </c>
      <c r="C1933" t="s">
        <v>1007</v>
      </c>
      <c r="D1933" t="s">
        <v>78</v>
      </c>
      <c r="E1933" t="s">
        <v>3324</v>
      </c>
      <c r="F1933" t="s">
        <v>4989</v>
      </c>
      <c r="G1933" t="s">
        <v>5017</v>
      </c>
      <c r="H1933" t="s">
        <v>5535</v>
      </c>
      <c r="I1933" s="1">
        <v>280</v>
      </c>
      <c r="J1933" s="1">
        <v>2884.52</v>
      </c>
    </row>
    <row r="1934" spans="1:10">
      <c r="A1934" t="s">
        <v>26</v>
      </c>
      <c r="B1934" t="s">
        <v>38</v>
      </c>
      <c r="C1934" t="s">
        <v>1907</v>
      </c>
      <c r="D1934" t="s">
        <v>1908</v>
      </c>
      <c r="E1934" t="s">
        <v>3325</v>
      </c>
      <c r="F1934" t="s">
        <v>4979</v>
      </c>
      <c r="G1934" t="s">
        <v>5006</v>
      </c>
      <c r="H1934" t="s">
        <v>5535</v>
      </c>
      <c r="I1934" s="1">
        <v>77</v>
      </c>
      <c r="J1934" s="1">
        <v>2880.99</v>
      </c>
    </row>
    <row r="1935" spans="1:10">
      <c r="A1935" t="s">
        <v>54</v>
      </c>
      <c r="B1935" t="s">
        <v>30</v>
      </c>
      <c r="C1935" t="s">
        <v>388</v>
      </c>
      <c r="D1935" t="s">
        <v>464</v>
      </c>
      <c r="E1935" t="s">
        <v>3326</v>
      </c>
      <c r="F1935" t="s">
        <v>5013</v>
      </c>
      <c r="G1935" t="s">
        <v>4967</v>
      </c>
      <c r="H1935" t="s">
        <v>5535</v>
      </c>
      <c r="I1935" s="1">
        <v>211</v>
      </c>
      <c r="J1935" s="1">
        <v>2880.82</v>
      </c>
    </row>
    <row r="1936" spans="1:10">
      <c r="A1936" t="s">
        <v>1093</v>
      </c>
      <c r="B1936" t="s">
        <v>259</v>
      </c>
      <c r="C1936" t="s">
        <v>1534</v>
      </c>
      <c r="D1936" t="s">
        <v>1095</v>
      </c>
      <c r="E1936" t="s">
        <v>3327</v>
      </c>
      <c r="F1936" t="s">
        <v>5392</v>
      </c>
      <c r="G1936" t="s">
        <v>1369</v>
      </c>
      <c r="H1936" t="s">
        <v>5535</v>
      </c>
      <c r="I1936" s="1">
        <v>296</v>
      </c>
      <c r="J1936" s="1">
        <v>2876.15</v>
      </c>
    </row>
    <row r="1937" spans="1:10">
      <c r="A1937" t="s">
        <v>18</v>
      </c>
      <c r="B1937" t="s">
        <v>30</v>
      </c>
      <c r="C1937" t="s">
        <v>3328</v>
      </c>
      <c r="D1937" t="s">
        <v>35</v>
      </c>
      <c r="E1937" t="s">
        <v>3329</v>
      </c>
      <c r="F1937" t="s">
        <v>5005</v>
      </c>
      <c r="G1937" t="s">
        <v>4977</v>
      </c>
      <c r="H1937" t="s">
        <v>5535</v>
      </c>
      <c r="I1937" s="1">
        <v>65</v>
      </c>
      <c r="J1937" s="1">
        <v>2870.51</v>
      </c>
    </row>
    <row r="1938" spans="1:10">
      <c r="A1938" t="s">
        <v>26</v>
      </c>
      <c r="B1938" t="s">
        <v>27</v>
      </c>
      <c r="C1938" t="s">
        <v>1296</v>
      </c>
      <c r="D1938" t="s">
        <v>58</v>
      </c>
      <c r="E1938" t="s">
        <v>3330</v>
      </c>
      <c r="F1938" t="s">
        <v>4981</v>
      </c>
      <c r="G1938" t="s">
        <v>4967</v>
      </c>
      <c r="H1938" t="s">
        <v>5537</v>
      </c>
      <c r="I1938" s="1">
        <v>65</v>
      </c>
      <c r="J1938" s="1">
        <v>2865.33</v>
      </c>
    </row>
    <row r="1939" spans="1:10">
      <c r="A1939" t="s">
        <v>253</v>
      </c>
      <c r="C1939" t="s">
        <v>3331</v>
      </c>
      <c r="D1939" t="s">
        <v>255</v>
      </c>
      <c r="E1939" t="s">
        <v>3332</v>
      </c>
      <c r="F1939" t="s">
        <v>5393</v>
      </c>
      <c r="G1939" t="s">
        <v>5394</v>
      </c>
      <c r="H1939" t="s">
        <v>5535</v>
      </c>
      <c r="I1939" s="1">
        <v>78</v>
      </c>
      <c r="J1939" s="1">
        <v>2863.38</v>
      </c>
    </row>
    <row r="1940" spans="1:10">
      <c r="A1940" t="s">
        <v>60</v>
      </c>
      <c r="B1940" t="s">
        <v>72</v>
      </c>
      <c r="C1940" t="s">
        <v>1292</v>
      </c>
      <c r="D1940" t="s">
        <v>20</v>
      </c>
      <c r="E1940" t="s">
        <v>3333</v>
      </c>
      <c r="F1940" t="s">
        <v>5102</v>
      </c>
      <c r="G1940" t="s">
        <v>5015</v>
      </c>
      <c r="H1940" t="s">
        <v>5535</v>
      </c>
      <c r="I1940" s="1">
        <v>87</v>
      </c>
      <c r="J1940" s="1">
        <v>2862.51</v>
      </c>
    </row>
    <row r="1941" spans="1:10">
      <c r="A1941" t="s">
        <v>7</v>
      </c>
      <c r="B1941" t="s">
        <v>30</v>
      </c>
      <c r="C1941" t="s">
        <v>3334</v>
      </c>
      <c r="D1941" t="s">
        <v>37</v>
      </c>
      <c r="E1941" t="s">
        <v>3335</v>
      </c>
      <c r="F1941" t="s">
        <v>5028</v>
      </c>
      <c r="G1941" t="s">
        <v>4962</v>
      </c>
      <c r="H1941" t="s">
        <v>5535</v>
      </c>
      <c r="I1941" s="1">
        <v>65</v>
      </c>
      <c r="J1941" s="1">
        <v>2861.39</v>
      </c>
    </row>
    <row r="1942" spans="1:10">
      <c r="A1942" t="s">
        <v>60</v>
      </c>
      <c r="B1942" t="s">
        <v>61</v>
      </c>
      <c r="C1942" t="s">
        <v>3336</v>
      </c>
      <c r="D1942" t="s">
        <v>35</v>
      </c>
      <c r="E1942" t="s">
        <v>3337</v>
      </c>
      <c r="F1942" t="s">
        <v>5136</v>
      </c>
      <c r="G1942" t="s">
        <v>4990</v>
      </c>
      <c r="H1942" t="s">
        <v>5541</v>
      </c>
      <c r="I1942" s="1">
        <v>112</v>
      </c>
      <c r="J1942" s="1">
        <v>2858.74</v>
      </c>
    </row>
    <row r="1943" spans="1:10">
      <c r="A1943" t="s">
        <v>39</v>
      </c>
      <c r="B1943" t="s">
        <v>8</v>
      </c>
      <c r="C1943" t="s">
        <v>3339</v>
      </c>
      <c r="D1943" t="s">
        <v>156</v>
      </c>
      <c r="E1943" t="s">
        <v>3340</v>
      </c>
      <c r="F1943" t="s">
        <v>5038</v>
      </c>
      <c r="G1943" t="s">
        <v>4962</v>
      </c>
      <c r="H1943" t="s">
        <v>5535</v>
      </c>
      <c r="I1943" s="1">
        <v>64</v>
      </c>
      <c r="J1943" s="1">
        <v>2851.83</v>
      </c>
    </row>
    <row r="1944" spans="1:10">
      <c r="A1944" t="s">
        <v>18</v>
      </c>
      <c r="B1944" t="s">
        <v>11</v>
      </c>
      <c r="C1944" t="s">
        <v>2920</v>
      </c>
      <c r="D1944" t="s">
        <v>95</v>
      </c>
      <c r="E1944" t="s">
        <v>3341</v>
      </c>
      <c r="F1944" t="s">
        <v>4969</v>
      </c>
      <c r="G1944" t="s">
        <v>4990</v>
      </c>
      <c r="H1944" t="s">
        <v>5535</v>
      </c>
      <c r="I1944" s="1">
        <v>46</v>
      </c>
      <c r="J1944" s="1">
        <v>2848.81</v>
      </c>
    </row>
    <row r="1945" spans="1:10">
      <c r="A1945" t="s">
        <v>18</v>
      </c>
      <c r="B1945" t="s">
        <v>61</v>
      </c>
      <c r="C1945" t="s">
        <v>887</v>
      </c>
      <c r="D1945" t="s">
        <v>20</v>
      </c>
      <c r="E1945" t="s">
        <v>3342</v>
      </c>
      <c r="F1945" t="s">
        <v>5284</v>
      </c>
      <c r="G1945" t="s">
        <v>4990</v>
      </c>
      <c r="H1945" t="s">
        <v>5541</v>
      </c>
      <c r="I1945" s="1">
        <v>193</v>
      </c>
      <c r="J1945" s="1">
        <v>2846.46</v>
      </c>
    </row>
    <row r="1946" spans="1:10">
      <c r="A1946" t="s">
        <v>26</v>
      </c>
      <c r="B1946" t="s">
        <v>61</v>
      </c>
      <c r="C1946" t="s">
        <v>2741</v>
      </c>
      <c r="D1946" t="s">
        <v>78</v>
      </c>
      <c r="E1946" t="s">
        <v>3343</v>
      </c>
      <c r="F1946" t="s">
        <v>5395</v>
      </c>
      <c r="G1946" t="s">
        <v>5001</v>
      </c>
      <c r="H1946" t="s">
        <v>5541</v>
      </c>
      <c r="I1946" s="1">
        <v>256</v>
      </c>
      <c r="J1946" s="1">
        <v>2844.76</v>
      </c>
    </row>
    <row r="1947" spans="1:10">
      <c r="A1947" t="s">
        <v>60</v>
      </c>
      <c r="B1947" t="s">
        <v>61</v>
      </c>
      <c r="C1947" t="s">
        <v>3336</v>
      </c>
      <c r="D1947" t="s">
        <v>35</v>
      </c>
      <c r="E1947" t="s">
        <v>3344</v>
      </c>
      <c r="F1947" t="s">
        <v>5136</v>
      </c>
      <c r="G1947" t="s">
        <v>4967</v>
      </c>
      <c r="H1947" t="s">
        <v>5541</v>
      </c>
      <c r="I1947" s="1">
        <v>87</v>
      </c>
      <c r="J1947" s="1">
        <v>2841.71</v>
      </c>
    </row>
    <row r="1948" spans="1:10">
      <c r="A1948" t="s">
        <v>60</v>
      </c>
      <c r="B1948" t="s">
        <v>72</v>
      </c>
      <c r="C1948" t="s">
        <v>1292</v>
      </c>
      <c r="D1948" t="s">
        <v>95</v>
      </c>
      <c r="E1948" t="s">
        <v>3345</v>
      </c>
      <c r="F1948" t="s">
        <v>5206</v>
      </c>
      <c r="G1948" t="s">
        <v>4990</v>
      </c>
      <c r="H1948" t="s">
        <v>5535</v>
      </c>
      <c r="I1948" s="1">
        <v>80</v>
      </c>
      <c r="J1948" s="1">
        <v>2837.69</v>
      </c>
    </row>
    <row r="1949" spans="1:10">
      <c r="A1949" t="s">
        <v>54</v>
      </c>
      <c r="B1949" t="s">
        <v>161</v>
      </c>
      <c r="C1949" t="s">
        <v>3346</v>
      </c>
      <c r="D1949" t="s">
        <v>56</v>
      </c>
      <c r="E1949" t="s">
        <v>3347</v>
      </c>
      <c r="F1949" t="s">
        <v>5396</v>
      </c>
      <c r="G1949" t="s">
        <v>5014</v>
      </c>
      <c r="H1949" t="s">
        <v>5535</v>
      </c>
      <c r="I1949" s="1">
        <v>252</v>
      </c>
      <c r="J1949" s="1">
        <v>2837.15</v>
      </c>
    </row>
    <row r="1950" spans="1:10">
      <c r="A1950" t="s">
        <v>18</v>
      </c>
      <c r="B1950" t="s">
        <v>29</v>
      </c>
      <c r="C1950" t="s">
        <v>1055</v>
      </c>
      <c r="D1950" t="s">
        <v>20</v>
      </c>
      <c r="E1950" t="s">
        <v>3348</v>
      </c>
      <c r="F1950" t="s">
        <v>4981</v>
      </c>
      <c r="G1950" t="s">
        <v>5003</v>
      </c>
      <c r="H1950" t="s">
        <v>5535</v>
      </c>
      <c r="I1950" s="1">
        <v>54</v>
      </c>
      <c r="J1950" s="1">
        <v>2832.98</v>
      </c>
    </row>
    <row r="1951" spans="1:10">
      <c r="A1951" t="s">
        <v>1632</v>
      </c>
      <c r="B1951" t="s">
        <v>30</v>
      </c>
      <c r="C1951" t="s">
        <v>1633</v>
      </c>
      <c r="D1951" t="s">
        <v>1632</v>
      </c>
      <c r="E1951" t="s">
        <v>3349</v>
      </c>
      <c r="F1951" t="s">
        <v>5256</v>
      </c>
      <c r="G1951" t="s">
        <v>5278</v>
      </c>
      <c r="H1951" t="s">
        <v>5535</v>
      </c>
      <c r="I1951" s="1">
        <v>39</v>
      </c>
      <c r="J1951" s="1">
        <v>2830.72</v>
      </c>
    </row>
    <row r="1952" spans="1:10">
      <c r="A1952" t="s">
        <v>18</v>
      </c>
      <c r="B1952" t="s">
        <v>30</v>
      </c>
      <c r="C1952" t="s">
        <v>120</v>
      </c>
      <c r="D1952" t="s">
        <v>20</v>
      </c>
      <c r="E1952" t="s">
        <v>3350</v>
      </c>
      <c r="F1952" t="s">
        <v>4970</v>
      </c>
      <c r="G1952" t="s">
        <v>5006</v>
      </c>
      <c r="H1952" t="s">
        <v>5535</v>
      </c>
      <c r="I1952" s="1">
        <v>79</v>
      </c>
      <c r="J1952" s="1">
        <v>2821.43</v>
      </c>
    </row>
    <row r="1953" spans="1:10">
      <c r="A1953" t="s">
        <v>18</v>
      </c>
      <c r="B1953" t="s">
        <v>29</v>
      </c>
      <c r="C1953" t="s">
        <v>2563</v>
      </c>
      <c r="D1953" t="s">
        <v>20</v>
      </c>
      <c r="E1953" t="s">
        <v>3351</v>
      </c>
      <c r="F1953" t="s">
        <v>4979</v>
      </c>
      <c r="G1953" t="s">
        <v>4995</v>
      </c>
      <c r="H1953" t="s">
        <v>5535</v>
      </c>
      <c r="I1953" s="1">
        <v>73</v>
      </c>
      <c r="J1953" s="1">
        <v>2819.91</v>
      </c>
    </row>
    <row r="1954" spans="1:10">
      <c r="A1954" t="s">
        <v>26</v>
      </c>
      <c r="B1954" t="s">
        <v>30</v>
      </c>
      <c r="C1954" t="s">
        <v>3352</v>
      </c>
      <c r="D1954" t="s">
        <v>78</v>
      </c>
      <c r="E1954" t="s">
        <v>3353</v>
      </c>
      <c r="F1954" t="s">
        <v>4992</v>
      </c>
      <c r="G1954" t="s">
        <v>5001</v>
      </c>
      <c r="H1954" t="s">
        <v>5535</v>
      </c>
      <c r="I1954" s="1">
        <v>171</v>
      </c>
      <c r="J1954" s="1">
        <v>2817.05</v>
      </c>
    </row>
    <row r="1955" spans="1:10">
      <c r="A1955" t="s">
        <v>132</v>
      </c>
      <c r="B1955" t="s">
        <v>11</v>
      </c>
      <c r="C1955" t="s">
        <v>3354</v>
      </c>
      <c r="D1955" t="s">
        <v>134</v>
      </c>
      <c r="E1955" t="s">
        <v>3355</v>
      </c>
      <c r="F1955" t="s">
        <v>4970</v>
      </c>
      <c r="G1955" t="s">
        <v>4962</v>
      </c>
      <c r="H1955" t="s">
        <v>5535</v>
      </c>
      <c r="I1955" s="1">
        <v>51</v>
      </c>
      <c r="J1955" s="1">
        <v>2815.67</v>
      </c>
    </row>
    <row r="1956" spans="1:10">
      <c r="A1956" t="s">
        <v>60</v>
      </c>
      <c r="B1956" t="s">
        <v>281</v>
      </c>
      <c r="C1956" t="s">
        <v>1705</v>
      </c>
      <c r="D1956" t="s">
        <v>20</v>
      </c>
      <c r="E1956" t="s">
        <v>3356</v>
      </c>
      <c r="F1956" t="s">
        <v>4979</v>
      </c>
      <c r="G1956" t="s">
        <v>5015</v>
      </c>
      <c r="H1956" t="s">
        <v>5535</v>
      </c>
      <c r="I1956" s="1">
        <v>55</v>
      </c>
      <c r="J1956" s="1">
        <v>2813.43</v>
      </c>
    </row>
    <row r="1957" spans="1:10">
      <c r="A1957" t="s">
        <v>253</v>
      </c>
      <c r="B1957" t="s">
        <v>259</v>
      </c>
      <c r="C1957" t="s">
        <v>3308</v>
      </c>
      <c r="D1957" t="s">
        <v>255</v>
      </c>
      <c r="E1957" t="s">
        <v>3357</v>
      </c>
      <c r="F1957" t="s">
        <v>5004</v>
      </c>
      <c r="G1957" t="s">
        <v>5173</v>
      </c>
      <c r="H1957" t="s">
        <v>5535</v>
      </c>
      <c r="I1957" s="1">
        <v>106</v>
      </c>
      <c r="J1957" s="1">
        <v>2797.12</v>
      </c>
    </row>
    <row r="1958" spans="1:10">
      <c r="A1958" t="s">
        <v>54</v>
      </c>
      <c r="B1958" t="s">
        <v>612</v>
      </c>
      <c r="C1958" t="s">
        <v>2199</v>
      </c>
      <c r="D1958" t="s">
        <v>56</v>
      </c>
      <c r="E1958" t="s">
        <v>3358</v>
      </c>
      <c r="F1958" t="s">
        <v>4999</v>
      </c>
      <c r="G1958" t="s">
        <v>5003</v>
      </c>
      <c r="H1958" t="s">
        <v>5535</v>
      </c>
      <c r="I1958" s="1">
        <v>45</v>
      </c>
      <c r="J1958" s="1">
        <v>2792.36</v>
      </c>
    </row>
    <row r="1959" spans="1:10">
      <c r="A1959" t="s">
        <v>10</v>
      </c>
      <c r="B1959" t="s">
        <v>192</v>
      </c>
      <c r="C1959" t="s">
        <v>1771</v>
      </c>
      <c r="D1959" t="s">
        <v>13</v>
      </c>
      <c r="E1959" t="s">
        <v>3359</v>
      </c>
      <c r="F1959" t="s">
        <v>5074</v>
      </c>
      <c r="G1959" t="s">
        <v>5268</v>
      </c>
      <c r="H1959" t="s">
        <v>5535</v>
      </c>
      <c r="I1959" s="1">
        <v>111</v>
      </c>
      <c r="J1959" s="1">
        <v>2789.31</v>
      </c>
    </row>
    <row r="1960" spans="1:10">
      <c r="A1960" t="s">
        <v>54</v>
      </c>
      <c r="B1960" t="s">
        <v>30</v>
      </c>
      <c r="C1960" t="s">
        <v>3190</v>
      </c>
      <c r="D1960" t="s">
        <v>56</v>
      </c>
      <c r="E1960" t="s">
        <v>3360</v>
      </c>
      <c r="F1960" t="s">
        <v>5389</v>
      </c>
      <c r="G1960" t="s">
        <v>4972</v>
      </c>
      <c r="H1960" t="s">
        <v>5535</v>
      </c>
      <c r="I1960" s="1">
        <v>54</v>
      </c>
      <c r="J1960" s="1">
        <v>2787.61</v>
      </c>
    </row>
    <row r="1961" spans="1:10">
      <c r="A1961" t="s">
        <v>10</v>
      </c>
      <c r="B1961" t="s">
        <v>116</v>
      </c>
      <c r="C1961" t="s">
        <v>1288</v>
      </c>
      <c r="D1961" t="s">
        <v>13</v>
      </c>
      <c r="E1961" t="s">
        <v>3361</v>
      </c>
      <c r="F1961" t="s">
        <v>5040</v>
      </c>
      <c r="G1961" t="s">
        <v>5246</v>
      </c>
      <c r="H1961" t="s">
        <v>5535</v>
      </c>
      <c r="I1961" s="1">
        <v>117</v>
      </c>
      <c r="J1961" s="1">
        <v>2787.42</v>
      </c>
    </row>
    <row r="1962" spans="1:10">
      <c r="A1962" t="s">
        <v>10</v>
      </c>
      <c r="B1962" t="s">
        <v>30</v>
      </c>
      <c r="C1962" t="s">
        <v>1260</v>
      </c>
      <c r="D1962" t="s">
        <v>13</v>
      </c>
      <c r="E1962" t="s">
        <v>3362</v>
      </c>
      <c r="F1962" t="s">
        <v>5009</v>
      </c>
      <c r="G1962" t="s">
        <v>5076</v>
      </c>
      <c r="H1962" t="s">
        <v>5535</v>
      </c>
      <c r="I1962" s="1">
        <v>104</v>
      </c>
      <c r="J1962" s="1">
        <v>2783.38</v>
      </c>
    </row>
    <row r="1963" spans="1:10">
      <c r="A1963" t="s">
        <v>7</v>
      </c>
      <c r="B1963" t="s">
        <v>30</v>
      </c>
      <c r="C1963" t="s">
        <v>114</v>
      </c>
      <c r="D1963" t="s">
        <v>24</v>
      </c>
      <c r="E1963" t="s">
        <v>3363</v>
      </c>
      <c r="F1963" t="s">
        <v>5011</v>
      </c>
      <c r="G1963" t="s">
        <v>4962</v>
      </c>
      <c r="H1963" t="s">
        <v>5535</v>
      </c>
      <c r="I1963" s="1">
        <v>27</v>
      </c>
      <c r="J1963" s="1">
        <v>2782.69</v>
      </c>
    </row>
    <row r="1964" spans="1:10">
      <c r="A1964" t="s">
        <v>132</v>
      </c>
      <c r="B1964" t="s">
        <v>116</v>
      </c>
      <c r="C1964" t="s">
        <v>1395</v>
      </c>
      <c r="D1964" t="s">
        <v>406</v>
      </c>
      <c r="E1964" t="s">
        <v>3364</v>
      </c>
      <c r="F1964" t="s">
        <v>5074</v>
      </c>
      <c r="G1964" t="s">
        <v>4962</v>
      </c>
      <c r="H1964" t="s">
        <v>5535</v>
      </c>
      <c r="I1964" s="1">
        <v>48</v>
      </c>
      <c r="J1964" s="1">
        <v>2780.97</v>
      </c>
    </row>
    <row r="1965" spans="1:10">
      <c r="A1965" t="s">
        <v>54</v>
      </c>
      <c r="B1965" t="s">
        <v>38</v>
      </c>
      <c r="C1965" t="s">
        <v>3365</v>
      </c>
      <c r="D1965" t="s">
        <v>56</v>
      </c>
      <c r="E1965" t="s">
        <v>3366</v>
      </c>
      <c r="F1965" t="s">
        <v>4973</v>
      </c>
      <c r="G1965" t="s">
        <v>4972</v>
      </c>
      <c r="H1965" t="s">
        <v>5535</v>
      </c>
      <c r="I1965" s="1">
        <v>105</v>
      </c>
      <c r="J1965" s="1">
        <v>2779.38</v>
      </c>
    </row>
    <row r="1966" spans="1:10">
      <c r="A1966" t="s">
        <v>48</v>
      </c>
      <c r="B1966" t="s">
        <v>2095</v>
      </c>
      <c r="C1966" t="s">
        <v>3367</v>
      </c>
      <c r="D1966" t="s">
        <v>49</v>
      </c>
      <c r="E1966" t="s">
        <v>3368</v>
      </c>
      <c r="F1966" t="s">
        <v>4973</v>
      </c>
      <c r="G1966" t="s">
        <v>5217</v>
      </c>
      <c r="H1966" t="s">
        <v>5535</v>
      </c>
      <c r="I1966" s="1">
        <v>86</v>
      </c>
      <c r="J1966" s="1">
        <v>2774.77</v>
      </c>
    </row>
    <row r="1967" spans="1:10">
      <c r="A1967" t="s">
        <v>10</v>
      </c>
      <c r="B1967" t="s">
        <v>30</v>
      </c>
      <c r="C1967" t="s">
        <v>64</v>
      </c>
      <c r="D1967" t="s">
        <v>13</v>
      </c>
      <c r="E1967" t="s">
        <v>3369</v>
      </c>
      <c r="F1967" t="s">
        <v>5009</v>
      </c>
      <c r="G1967" t="s">
        <v>4964</v>
      </c>
      <c r="H1967" t="s">
        <v>5535</v>
      </c>
      <c r="I1967" s="1">
        <v>190</v>
      </c>
      <c r="J1967" s="1">
        <v>2774.23</v>
      </c>
    </row>
    <row r="1968" spans="1:10">
      <c r="A1968" t="s">
        <v>7</v>
      </c>
      <c r="B1968" t="s">
        <v>116</v>
      </c>
      <c r="C1968" t="s">
        <v>3370</v>
      </c>
      <c r="D1968" t="s">
        <v>37</v>
      </c>
      <c r="E1968" t="s">
        <v>3371</v>
      </c>
      <c r="F1968" t="s">
        <v>4979</v>
      </c>
      <c r="G1968" t="s">
        <v>4962</v>
      </c>
      <c r="H1968" t="s">
        <v>5535</v>
      </c>
      <c r="I1968" s="1">
        <v>86</v>
      </c>
      <c r="J1968" s="1">
        <v>2771.79</v>
      </c>
    </row>
    <row r="1969" spans="1:10">
      <c r="A1969" t="s">
        <v>26</v>
      </c>
      <c r="B1969" t="s">
        <v>27</v>
      </c>
      <c r="C1969" t="s">
        <v>361</v>
      </c>
      <c r="D1969" t="s">
        <v>58</v>
      </c>
      <c r="E1969" t="s">
        <v>3372</v>
      </c>
      <c r="F1969" t="s">
        <v>5060</v>
      </c>
      <c r="G1969" t="s">
        <v>5014</v>
      </c>
      <c r="H1969" t="s">
        <v>5535</v>
      </c>
      <c r="I1969" s="1">
        <v>60</v>
      </c>
      <c r="J1969" s="1">
        <v>2766.34</v>
      </c>
    </row>
    <row r="1970" spans="1:10">
      <c r="A1970" t="s">
        <v>48</v>
      </c>
      <c r="B1970" t="s">
        <v>72</v>
      </c>
      <c r="C1970" t="s">
        <v>2244</v>
      </c>
      <c r="D1970" t="s">
        <v>49</v>
      </c>
      <c r="E1970" t="s">
        <v>3373</v>
      </c>
      <c r="F1970" t="s">
        <v>5037</v>
      </c>
      <c r="G1970" t="s">
        <v>4985</v>
      </c>
      <c r="H1970" t="s">
        <v>5535</v>
      </c>
      <c r="I1970" s="1">
        <v>213</v>
      </c>
      <c r="J1970" s="1">
        <v>2753.86</v>
      </c>
    </row>
    <row r="1971" spans="1:10">
      <c r="A1971" t="s">
        <v>1632</v>
      </c>
      <c r="B1971" t="s">
        <v>30</v>
      </c>
      <c r="C1971" t="s">
        <v>3374</v>
      </c>
      <c r="D1971" t="s">
        <v>1632</v>
      </c>
      <c r="E1971" t="s">
        <v>3375</v>
      </c>
      <c r="F1971" t="s">
        <v>5123</v>
      </c>
      <c r="G1971" t="s">
        <v>5257</v>
      </c>
      <c r="H1971" t="s">
        <v>5535</v>
      </c>
      <c r="I1971" s="1">
        <v>51</v>
      </c>
      <c r="J1971" s="1">
        <v>2751.65</v>
      </c>
    </row>
    <row r="1972" spans="1:10">
      <c r="A1972" t="s">
        <v>18</v>
      </c>
      <c r="B1972" t="s">
        <v>30</v>
      </c>
      <c r="C1972" t="s">
        <v>3376</v>
      </c>
      <c r="D1972" t="s">
        <v>35</v>
      </c>
      <c r="E1972" t="s">
        <v>3377</v>
      </c>
      <c r="F1972" t="s">
        <v>5088</v>
      </c>
      <c r="G1972" t="s">
        <v>4977</v>
      </c>
      <c r="H1972" t="s">
        <v>5535</v>
      </c>
      <c r="I1972" s="1">
        <v>80</v>
      </c>
      <c r="J1972" s="1">
        <v>2751.04</v>
      </c>
    </row>
    <row r="1973" spans="1:10">
      <c r="A1973" t="s">
        <v>18</v>
      </c>
      <c r="B1973" t="s">
        <v>192</v>
      </c>
      <c r="C1973" t="s">
        <v>3148</v>
      </c>
      <c r="D1973" t="s">
        <v>295</v>
      </c>
      <c r="E1973" t="s">
        <v>3378</v>
      </c>
      <c r="F1973" t="s">
        <v>4997</v>
      </c>
      <c r="G1973" t="s">
        <v>5215</v>
      </c>
      <c r="H1973" t="s">
        <v>5537</v>
      </c>
      <c r="I1973" s="1">
        <v>91</v>
      </c>
      <c r="J1973" s="1">
        <v>2751.01</v>
      </c>
    </row>
    <row r="1974" spans="1:10">
      <c r="A1974" t="s">
        <v>48</v>
      </c>
      <c r="B1974" t="s">
        <v>814</v>
      </c>
      <c r="C1974" t="s">
        <v>2470</v>
      </c>
      <c r="D1974" t="s">
        <v>49</v>
      </c>
      <c r="E1974" t="s">
        <v>3379</v>
      </c>
      <c r="F1974" t="s">
        <v>4999</v>
      </c>
      <c r="G1974" t="s">
        <v>5217</v>
      </c>
      <c r="H1974" t="s">
        <v>5535</v>
      </c>
      <c r="I1974" s="1">
        <v>88</v>
      </c>
      <c r="J1974" s="1">
        <v>2746.6</v>
      </c>
    </row>
    <row r="1975" spans="1:10">
      <c r="A1975" t="s">
        <v>26</v>
      </c>
      <c r="B1975" t="s">
        <v>108</v>
      </c>
      <c r="C1975" t="s">
        <v>143</v>
      </c>
      <c r="D1975" t="s">
        <v>58</v>
      </c>
      <c r="E1975" t="s">
        <v>3380</v>
      </c>
      <c r="F1975" t="s">
        <v>4992</v>
      </c>
      <c r="G1975" t="s">
        <v>5001</v>
      </c>
      <c r="H1975" t="s">
        <v>5537</v>
      </c>
      <c r="I1975" s="1">
        <v>123</v>
      </c>
      <c r="J1975" s="1">
        <v>2744.23</v>
      </c>
    </row>
    <row r="1976" spans="1:10">
      <c r="A1976" t="s">
        <v>18</v>
      </c>
      <c r="B1976" t="s">
        <v>30</v>
      </c>
      <c r="C1976" t="s">
        <v>3132</v>
      </c>
      <c r="D1976" t="s">
        <v>20</v>
      </c>
      <c r="E1976" t="s">
        <v>3381</v>
      </c>
      <c r="F1976" t="s">
        <v>4974</v>
      </c>
      <c r="G1976" t="s">
        <v>4990</v>
      </c>
      <c r="H1976" t="s">
        <v>5535</v>
      </c>
      <c r="I1976" s="1">
        <v>58</v>
      </c>
      <c r="J1976" s="1">
        <v>2739.65</v>
      </c>
    </row>
    <row r="1977" spans="1:10">
      <c r="A1977" t="s">
        <v>54</v>
      </c>
      <c r="B1977" t="s">
        <v>29</v>
      </c>
      <c r="C1977" t="s">
        <v>55</v>
      </c>
      <c r="D1977" t="s">
        <v>464</v>
      </c>
      <c r="E1977" t="s">
        <v>3382</v>
      </c>
      <c r="F1977" t="s">
        <v>4980</v>
      </c>
      <c r="G1977" t="s">
        <v>4967</v>
      </c>
      <c r="H1977" t="s">
        <v>5535</v>
      </c>
      <c r="I1977" s="1">
        <v>444</v>
      </c>
      <c r="J1977" s="1">
        <v>2733.55</v>
      </c>
    </row>
    <row r="1978" spans="1:10">
      <c r="A1978" t="s">
        <v>132</v>
      </c>
      <c r="B1978" t="s">
        <v>276</v>
      </c>
      <c r="C1978" t="s">
        <v>3383</v>
      </c>
      <c r="D1978" t="s">
        <v>201</v>
      </c>
      <c r="E1978" t="s">
        <v>3384</v>
      </c>
      <c r="F1978" t="s">
        <v>4989</v>
      </c>
      <c r="G1978" t="s">
        <v>4962</v>
      </c>
      <c r="H1978" t="s">
        <v>5535</v>
      </c>
      <c r="I1978" s="1">
        <v>48</v>
      </c>
      <c r="J1978" s="1">
        <v>2732.11</v>
      </c>
    </row>
    <row r="1979" spans="1:10">
      <c r="A1979" t="s">
        <v>26</v>
      </c>
      <c r="B1979" t="s">
        <v>38</v>
      </c>
      <c r="C1979" t="s">
        <v>3385</v>
      </c>
      <c r="D1979" t="s">
        <v>58</v>
      </c>
      <c r="E1979" t="s">
        <v>3386</v>
      </c>
      <c r="F1979" t="s">
        <v>4979</v>
      </c>
      <c r="G1979" t="s">
        <v>5001</v>
      </c>
      <c r="H1979" t="s">
        <v>5541</v>
      </c>
      <c r="I1979" s="1">
        <v>90</v>
      </c>
      <c r="J1979" s="1">
        <v>2731.82</v>
      </c>
    </row>
    <row r="1980" spans="1:10">
      <c r="A1980" t="s">
        <v>60</v>
      </c>
      <c r="B1980" t="s">
        <v>72</v>
      </c>
      <c r="C1980" t="s">
        <v>143</v>
      </c>
      <c r="D1980" t="s">
        <v>95</v>
      </c>
      <c r="E1980" t="s">
        <v>3387</v>
      </c>
      <c r="F1980" t="s">
        <v>5110</v>
      </c>
      <c r="G1980" t="s">
        <v>5015</v>
      </c>
      <c r="H1980" t="s">
        <v>5535</v>
      </c>
      <c r="I1980" s="1">
        <v>100</v>
      </c>
      <c r="J1980" s="1">
        <v>2729.65</v>
      </c>
    </row>
    <row r="1981" spans="1:10">
      <c r="A1981" t="s">
        <v>54</v>
      </c>
      <c r="B1981" t="s">
        <v>29</v>
      </c>
      <c r="C1981" t="s">
        <v>2509</v>
      </c>
      <c r="D1981" t="s">
        <v>56</v>
      </c>
      <c r="E1981" t="s">
        <v>3388</v>
      </c>
      <c r="F1981" t="s">
        <v>4969</v>
      </c>
      <c r="G1981" t="s">
        <v>4967</v>
      </c>
      <c r="H1981" t="s">
        <v>5538</v>
      </c>
      <c r="I1981" s="1">
        <v>133</v>
      </c>
      <c r="J1981" s="1">
        <v>2715.74</v>
      </c>
    </row>
    <row r="1982" spans="1:10">
      <c r="A1982" t="s">
        <v>54</v>
      </c>
      <c r="B1982" t="s">
        <v>108</v>
      </c>
      <c r="C1982" t="s">
        <v>109</v>
      </c>
      <c r="D1982" t="s">
        <v>56</v>
      </c>
      <c r="E1982" t="s">
        <v>3389</v>
      </c>
      <c r="F1982" t="s">
        <v>5253</v>
      </c>
      <c r="G1982" t="s">
        <v>4967</v>
      </c>
      <c r="H1982" t="s">
        <v>5535</v>
      </c>
      <c r="I1982" s="1">
        <v>93</v>
      </c>
      <c r="J1982" s="1">
        <v>2714.07</v>
      </c>
    </row>
    <row r="1983" spans="1:10">
      <c r="A1983" t="s">
        <v>7</v>
      </c>
      <c r="B1983" t="s">
        <v>11</v>
      </c>
      <c r="C1983" t="s">
        <v>2525</v>
      </c>
      <c r="D1983" t="s">
        <v>51</v>
      </c>
      <c r="E1983" t="s">
        <v>3390</v>
      </c>
      <c r="F1983" t="s">
        <v>5146</v>
      </c>
      <c r="G1983" t="s">
        <v>4972</v>
      </c>
      <c r="H1983" t="s">
        <v>5535</v>
      </c>
      <c r="I1983" s="1">
        <v>10</v>
      </c>
      <c r="J1983" s="1">
        <v>2713.47</v>
      </c>
    </row>
    <row r="1984" spans="1:10">
      <c r="A1984" t="s">
        <v>1093</v>
      </c>
      <c r="B1984" t="s">
        <v>259</v>
      </c>
      <c r="C1984" t="s">
        <v>1534</v>
      </c>
      <c r="D1984" t="s">
        <v>1095</v>
      </c>
      <c r="E1984" t="s">
        <v>3391</v>
      </c>
      <c r="F1984" t="s">
        <v>5397</v>
      </c>
      <c r="G1984" t="s">
        <v>4962</v>
      </c>
      <c r="H1984" t="s">
        <v>5535</v>
      </c>
      <c r="I1984" s="1">
        <v>238</v>
      </c>
      <c r="J1984" s="1">
        <v>2713.19</v>
      </c>
    </row>
    <row r="1985" spans="1:10">
      <c r="A1985" t="s">
        <v>26</v>
      </c>
      <c r="B1985" t="s">
        <v>72</v>
      </c>
      <c r="C1985" t="s">
        <v>3184</v>
      </c>
      <c r="D1985" t="s">
        <v>20</v>
      </c>
      <c r="E1985" t="s">
        <v>3392</v>
      </c>
      <c r="F1985" t="s">
        <v>4961</v>
      </c>
      <c r="G1985" t="s">
        <v>4990</v>
      </c>
      <c r="H1985" t="s">
        <v>5541</v>
      </c>
      <c r="I1985" s="1">
        <v>69</v>
      </c>
      <c r="J1985" s="1">
        <v>2713.1</v>
      </c>
    </row>
    <row r="1986" spans="1:10">
      <c r="A1986" t="s">
        <v>26</v>
      </c>
      <c r="B1986" t="s">
        <v>30</v>
      </c>
      <c r="C1986" t="s">
        <v>2517</v>
      </c>
      <c r="D1986" t="s">
        <v>79</v>
      </c>
      <c r="E1986" t="s">
        <v>3393</v>
      </c>
      <c r="F1986" t="s">
        <v>4992</v>
      </c>
      <c r="G1986" t="s">
        <v>5014</v>
      </c>
      <c r="H1986" t="s">
        <v>5535</v>
      </c>
      <c r="I1986" s="1">
        <v>272</v>
      </c>
      <c r="J1986" s="1">
        <v>2711.4</v>
      </c>
    </row>
    <row r="1987" spans="1:10">
      <c r="A1987" t="s">
        <v>1632</v>
      </c>
      <c r="B1987" t="s">
        <v>30</v>
      </c>
      <c r="C1987" t="s">
        <v>3273</v>
      </c>
      <c r="D1987" t="s">
        <v>1632</v>
      </c>
      <c r="E1987" t="s">
        <v>3394</v>
      </c>
      <c r="F1987" t="s">
        <v>5144</v>
      </c>
      <c r="G1987" t="s">
        <v>5278</v>
      </c>
      <c r="H1987" t="s">
        <v>5535</v>
      </c>
      <c r="I1987" s="1">
        <v>37</v>
      </c>
      <c r="J1987" s="1">
        <v>2710.89</v>
      </c>
    </row>
    <row r="1988" spans="1:10">
      <c r="A1988" t="s">
        <v>60</v>
      </c>
      <c r="B1988" t="s">
        <v>72</v>
      </c>
      <c r="C1988" t="s">
        <v>2436</v>
      </c>
      <c r="D1988" t="s">
        <v>20</v>
      </c>
      <c r="E1988" t="s">
        <v>3395</v>
      </c>
      <c r="F1988" t="s">
        <v>5021</v>
      </c>
      <c r="G1988" t="s">
        <v>5015</v>
      </c>
      <c r="H1988" t="s">
        <v>5535</v>
      </c>
      <c r="I1988" s="1">
        <v>141</v>
      </c>
      <c r="J1988" s="1">
        <v>2706.57</v>
      </c>
    </row>
    <row r="1989" spans="1:10">
      <c r="A1989" t="s">
        <v>54</v>
      </c>
      <c r="B1989" t="s">
        <v>38</v>
      </c>
      <c r="C1989" t="s">
        <v>2180</v>
      </c>
      <c r="D1989" t="s">
        <v>56</v>
      </c>
      <c r="E1989" t="s">
        <v>3396</v>
      </c>
      <c r="F1989" t="s">
        <v>5040</v>
      </c>
      <c r="G1989" t="s">
        <v>5006</v>
      </c>
      <c r="H1989" t="s">
        <v>5535</v>
      </c>
      <c r="I1989" s="1">
        <v>91</v>
      </c>
      <c r="J1989" s="1">
        <v>2706.3</v>
      </c>
    </row>
    <row r="1990" spans="1:10">
      <c r="A1990" t="s">
        <v>10</v>
      </c>
      <c r="B1990" t="s">
        <v>30</v>
      </c>
      <c r="C1990" t="s">
        <v>793</v>
      </c>
      <c r="D1990" t="s">
        <v>13</v>
      </c>
      <c r="E1990" t="s">
        <v>3397</v>
      </c>
      <c r="F1990" t="s">
        <v>5398</v>
      </c>
      <c r="G1990" t="s">
        <v>5098</v>
      </c>
      <c r="H1990" t="s">
        <v>5535</v>
      </c>
      <c r="I1990" s="1">
        <v>129</v>
      </c>
      <c r="J1990" s="1">
        <v>2706.06</v>
      </c>
    </row>
    <row r="1991" spans="1:10">
      <c r="A1991" t="s">
        <v>32</v>
      </c>
      <c r="B1991" t="s">
        <v>108</v>
      </c>
      <c r="C1991" t="s">
        <v>3398</v>
      </c>
      <c r="D1991" t="s">
        <v>20</v>
      </c>
      <c r="E1991" t="s">
        <v>3399</v>
      </c>
      <c r="F1991" t="s">
        <v>4973</v>
      </c>
      <c r="G1991" t="s">
        <v>4967</v>
      </c>
      <c r="H1991" t="s">
        <v>5535</v>
      </c>
      <c r="I1991" s="1">
        <v>23</v>
      </c>
      <c r="J1991" s="1">
        <v>2705.67</v>
      </c>
    </row>
    <row r="1992" spans="1:10">
      <c r="A1992" t="s">
        <v>10</v>
      </c>
      <c r="B1992" t="s">
        <v>116</v>
      </c>
      <c r="C1992" t="s">
        <v>1288</v>
      </c>
      <c r="D1992" t="s">
        <v>13</v>
      </c>
      <c r="E1992" t="s">
        <v>3400</v>
      </c>
      <c r="F1992" t="s">
        <v>4981</v>
      </c>
      <c r="G1992" t="s">
        <v>5335</v>
      </c>
      <c r="H1992" t="s">
        <v>5535</v>
      </c>
      <c r="I1992" s="1">
        <v>139</v>
      </c>
      <c r="J1992" s="1">
        <v>2704.59</v>
      </c>
    </row>
    <row r="1993" spans="1:10">
      <c r="A1993" t="s">
        <v>18</v>
      </c>
      <c r="B1993" t="s">
        <v>61</v>
      </c>
      <c r="C1993" t="s">
        <v>1101</v>
      </c>
      <c r="D1993" t="s">
        <v>35</v>
      </c>
      <c r="E1993" t="s">
        <v>3401</v>
      </c>
      <c r="F1993" t="s">
        <v>4984</v>
      </c>
      <c r="G1993" t="s">
        <v>4967</v>
      </c>
      <c r="H1993" t="s">
        <v>5541</v>
      </c>
      <c r="I1993" s="1">
        <v>92</v>
      </c>
      <c r="J1993" s="1">
        <v>2703.76</v>
      </c>
    </row>
    <row r="1994" spans="1:10">
      <c r="A1994" t="s">
        <v>18</v>
      </c>
      <c r="B1994" t="s">
        <v>2095</v>
      </c>
      <c r="C1994" t="s">
        <v>2938</v>
      </c>
      <c r="D1994" t="s">
        <v>35</v>
      </c>
      <c r="E1994" t="s">
        <v>3402</v>
      </c>
      <c r="F1994" t="s">
        <v>4969</v>
      </c>
      <c r="G1994" t="s">
        <v>4977</v>
      </c>
      <c r="H1994" t="s">
        <v>5535</v>
      </c>
      <c r="I1994" s="1">
        <v>44</v>
      </c>
      <c r="J1994" s="1">
        <v>2703.28</v>
      </c>
    </row>
    <row r="1995" spans="1:10">
      <c r="A1995" t="s">
        <v>18</v>
      </c>
      <c r="B1995" t="s">
        <v>11</v>
      </c>
      <c r="C1995" t="s">
        <v>321</v>
      </c>
      <c r="D1995" t="s">
        <v>95</v>
      </c>
      <c r="E1995" t="s">
        <v>3404</v>
      </c>
      <c r="F1995" t="s">
        <v>5333</v>
      </c>
      <c r="G1995" t="s">
        <v>4990</v>
      </c>
      <c r="H1995" t="s">
        <v>5535</v>
      </c>
      <c r="I1995" s="1">
        <v>52</v>
      </c>
      <c r="J1995" s="1">
        <v>2701.13</v>
      </c>
    </row>
    <row r="1996" spans="1:10">
      <c r="A1996" t="s">
        <v>10</v>
      </c>
      <c r="B1996" t="s">
        <v>30</v>
      </c>
      <c r="C1996" t="s">
        <v>159</v>
      </c>
      <c r="D1996" t="s">
        <v>13</v>
      </c>
      <c r="E1996" t="s">
        <v>3405</v>
      </c>
      <c r="F1996" t="s">
        <v>5013</v>
      </c>
      <c r="G1996" t="s">
        <v>5072</v>
      </c>
      <c r="H1996" t="s">
        <v>5535</v>
      </c>
      <c r="I1996" s="1">
        <v>133</v>
      </c>
      <c r="J1996" s="1">
        <v>2694.28</v>
      </c>
    </row>
    <row r="1997" spans="1:10">
      <c r="A1997" t="s">
        <v>1632</v>
      </c>
      <c r="B1997" t="s">
        <v>30</v>
      </c>
      <c r="C1997" t="s">
        <v>2310</v>
      </c>
      <c r="D1997" t="s">
        <v>1632</v>
      </c>
      <c r="E1997" t="s">
        <v>3406</v>
      </c>
      <c r="F1997" t="s">
        <v>5190</v>
      </c>
      <c r="G1997" t="s">
        <v>5375</v>
      </c>
      <c r="H1997" t="s">
        <v>5535</v>
      </c>
      <c r="I1997" s="1">
        <v>39</v>
      </c>
      <c r="J1997" s="1">
        <v>2685.91</v>
      </c>
    </row>
    <row r="1998" spans="1:10">
      <c r="A1998" t="s">
        <v>18</v>
      </c>
      <c r="B1998" t="s">
        <v>38</v>
      </c>
      <c r="C1998" t="s">
        <v>2033</v>
      </c>
      <c r="D1998" t="s">
        <v>95</v>
      </c>
      <c r="E1998" t="s">
        <v>3407</v>
      </c>
      <c r="F1998" t="s">
        <v>4988</v>
      </c>
      <c r="G1998" t="s">
        <v>4977</v>
      </c>
      <c r="H1998" t="s">
        <v>5535</v>
      </c>
      <c r="I1998" s="1">
        <v>103</v>
      </c>
      <c r="J1998" s="1">
        <v>2685.31</v>
      </c>
    </row>
    <row r="1999" spans="1:10">
      <c r="A1999" t="s">
        <v>10</v>
      </c>
      <c r="B1999" t="s">
        <v>30</v>
      </c>
      <c r="C1999" t="s">
        <v>1260</v>
      </c>
      <c r="D1999" t="s">
        <v>13</v>
      </c>
      <c r="E1999" t="s">
        <v>3408</v>
      </c>
      <c r="F1999" t="s">
        <v>5009</v>
      </c>
      <c r="G1999" t="s">
        <v>5094</v>
      </c>
      <c r="H1999" t="s">
        <v>5535</v>
      </c>
      <c r="I1999" s="1">
        <v>111</v>
      </c>
      <c r="J1999" s="1">
        <v>2684.36</v>
      </c>
    </row>
    <row r="2000" spans="1:10">
      <c r="A2000" t="s">
        <v>10</v>
      </c>
      <c r="B2000" t="s">
        <v>336</v>
      </c>
      <c r="C2000" t="s">
        <v>1260</v>
      </c>
      <c r="D2000" t="s">
        <v>13</v>
      </c>
      <c r="E2000" t="s">
        <v>3409</v>
      </c>
      <c r="F2000" t="s">
        <v>4988</v>
      </c>
      <c r="G2000" t="s">
        <v>5274</v>
      </c>
      <c r="H2000" t="s">
        <v>5535</v>
      </c>
      <c r="I2000" s="1">
        <v>118</v>
      </c>
      <c r="J2000" s="1">
        <v>2684.07</v>
      </c>
    </row>
    <row r="2001" spans="1:10">
      <c r="A2001" t="s">
        <v>60</v>
      </c>
      <c r="B2001" t="s">
        <v>72</v>
      </c>
      <c r="C2001" t="s">
        <v>143</v>
      </c>
      <c r="D2001" t="s">
        <v>95</v>
      </c>
      <c r="E2001" t="s">
        <v>3410</v>
      </c>
      <c r="F2001" t="s">
        <v>5037</v>
      </c>
      <c r="G2001" t="s">
        <v>5015</v>
      </c>
      <c r="H2001" t="s">
        <v>5535</v>
      </c>
      <c r="I2001" s="1">
        <v>109</v>
      </c>
      <c r="J2001" s="1">
        <v>2682.75</v>
      </c>
    </row>
    <row r="2002" spans="1:10">
      <c r="A2002" t="s">
        <v>54</v>
      </c>
      <c r="B2002" t="s">
        <v>38</v>
      </c>
      <c r="C2002" t="s">
        <v>1301</v>
      </c>
      <c r="D2002" t="s">
        <v>56</v>
      </c>
      <c r="E2002" t="s">
        <v>3411</v>
      </c>
      <c r="F2002" t="s">
        <v>4963</v>
      </c>
      <c r="G2002" t="s">
        <v>5003</v>
      </c>
      <c r="H2002" t="s">
        <v>5535</v>
      </c>
      <c r="I2002" s="1">
        <v>67</v>
      </c>
      <c r="J2002" s="1">
        <v>2682.21</v>
      </c>
    </row>
    <row r="2003" spans="1:10">
      <c r="A2003" t="s">
        <v>54</v>
      </c>
      <c r="B2003" t="s">
        <v>38</v>
      </c>
      <c r="C2003" t="s">
        <v>1301</v>
      </c>
      <c r="D2003" t="s">
        <v>56</v>
      </c>
      <c r="E2003" t="s">
        <v>3412</v>
      </c>
      <c r="F2003" t="s">
        <v>5028</v>
      </c>
      <c r="G2003" t="s">
        <v>5003</v>
      </c>
      <c r="H2003" t="s">
        <v>5535</v>
      </c>
      <c r="I2003" s="1">
        <v>66</v>
      </c>
      <c r="J2003" s="1">
        <v>2677.98</v>
      </c>
    </row>
    <row r="2004" spans="1:10">
      <c r="A2004" t="s">
        <v>54</v>
      </c>
      <c r="B2004" t="s">
        <v>38</v>
      </c>
      <c r="C2004" t="s">
        <v>2180</v>
      </c>
      <c r="D2004" t="s">
        <v>56</v>
      </c>
      <c r="E2004" t="s">
        <v>3413</v>
      </c>
      <c r="F2004" t="s">
        <v>4988</v>
      </c>
      <c r="G2004" t="s">
        <v>4967</v>
      </c>
      <c r="H2004" t="s">
        <v>5535</v>
      </c>
      <c r="I2004" s="1">
        <v>74</v>
      </c>
      <c r="J2004" s="1">
        <v>2677.2</v>
      </c>
    </row>
    <row r="2005" spans="1:10">
      <c r="A2005" t="s">
        <v>26</v>
      </c>
      <c r="B2005" t="s">
        <v>72</v>
      </c>
      <c r="C2005" t="s">
        <v>2140</v>
      </c>
      <c r="D2005" t="s">
        <v>20</v>
      </c>
      <c r="E2005" t="s">
        <v>3414</v>
      </c>
      <c r="F2005" t="s">
        <v>5024</v>
      </c>
      <c r="G2005" t="s">
        <v>5014</v>
      </c>
      <c r="H2005" t="s">
        <v>5535</v>
      </c>
      <c r="I2005" s="1">
        <v>72</v>
      </c>
      <c r="J2005" s="1">
        <v>2676.61</v>
      </c>
    </row>
    <row r="2006" spans="1:10">
      <c r="A2006" t="s">
        <v>54</v>
      </c>
      <c r="B2006" t="s">
        <v>29</v>
      </c>
      <c r="C2006" t="s">
        <v>2509</v>
      </c>
      <c r="D2006" t="s">
        <v>56</v>
      </c>
      <c r="E2006" t="s">
        <v>3415</v>
      </c>
      <c r="F2006" t="s">
        <v>4963</v>
      </c>
      <c r="G2006" t="s">
        <v>4967</v>
      </c>
      <c r="H2006" t="s">
        <v>5538</v>
      </c>
      <c r="I2006" s="1">
        <v>131</v>
      </c>
      <c r="J2006" s="1">
        <v>2676.54</v>
      </c>
    </row>
    <row r="2007" spans="1:10">
      <c r="A2007" t="s">
        <v>32</v>
      </c>
      <c r="B2007" t="s">
        <v>30</v>
      </c>
      <c r="C2007" t="s">
        <v>1855</v>
      </c>
      <c r="D2007" t="s">
        <v>20</v>
      </c>
      <c r="E2007" t="s">
        <v>3416</v>
      </c>
      <c r="F2007" t="s">
        <v>4973</v>
      </c>
      <c r="G2007" t="s">
        <v>5015</v>
      </c>
      <c r="H2007" t="s">
        <v>5541</v>
      </c>
      <c r="I2007" s="1">
        <v>277</v>
      </c>
      <c r="J2007" s="1">
        <v>2673.05</v>
      </c>
    </row>
    <row r="2008" spans="1:10">
      <c r="A2008" t="s">
        <v>32</v>
      </c>
      <c r="B2008" t="s">
        <v>30</v>
      </c>
      <c r="C2008" t="s">
        <v>387</v>
      </c>
      <c r="D2008" t="s">
        <v>79</v>
      </c>
      <c r="E2008" t="s">
        <v>3417</v>
      </c>
      <c r="F2008" t="s">
        <v>4976</v>
      </c>
      <c r="G2008" t="s">
        <v>5014</v>
      </c>
      <c r="H2008" t="s">
        <v>5535</v>
      </c>
      <c r="I2008" s="1">
        <v>134</v>
      </c>
      <c r="J2008" s="1">
        <v>2666.02</v>
      </c>
    </row>
    <row r="2009" spans="1:10">
      <c r="A2009" t="s">
        <v>60</v>
      </c>
      <c r="B2009" t="s">
        <v>61</v>
      </c>
      <c r="C2009" t="s">
        <v>1941</v>
      </c>
      <c r="D2009" t="s">
        <v>20</v>
      </c>
      <c r="E2009" t="s">
        <v>3418</v>
      </c>
      <c r="F2009" t="s">
        <v>4976</v>
      </c>
      <c r="G2009" t="s">
        <v>4990</v>
      </c>
      <c r="H2009" t="s">
        <v>5541</v>
      </c>
      <c r="I2009" s="1">
        <v>193</v>
      </c>
      <c r="J2009" s="1">
        <v>2665.49</v>
      </c>
    </row>
    <row r="2010" spans="1:10">
      <c r="A2010" t="s">
        <v>60</v>
      </c>
      <c r="B2010" t="s">
        <v>281</v>
      </c>
      <c r="C2010" t="s">
        <v>2493</v>
      </c>
      <c r="D2010" t="s">
        <v>20</v>
      </c>
      <c r="E2010" t="s">
        <v>3420</v>
      </c>
      <c r="F2010" t="s">
        <v>4988</v>
      </c>
      <c r="G2010" t="s">
        <v>4977</v>
      </c>
      <c r="H2010" t="s">
        <v>5535</v>
      </c>
      <c r="I2010" s="1">
        <v>62</v>
      </c>
      <c r="J2010" s="1">
        <v>2653.81</v>
      </c>
    </row>
    <row r="2011" spans="1:10">
      <c r="A2011" t="s">
        <v>26</v>
      </c>
      <c r="B2011" t="s">
        <v>30</v>
      </c>
      <c r="C2011" t="s">
        <v>3421</v>
      </c>
      <c r="D2011" t="s">
        <v>20</v>
      </c>
      <c r="E2011" t="s">
        <v>3422</v>
      </c>
      <c r="F2011" t="s">
        <v>4963</v>
      </c>
      <c r="G2011" t="s">
        <v>4990</v>
      </c>
      <c r="H2011" t="s">
        <v>5535</v>
      </c>
      <c r="I2011" s="1">
        <v>57</v>
      </c>
      <c r="J2011" s="1">
        <v>2651.65</v>
      </c>
    </row>
    <row r="2012" spans="1:10">
      <c r="A2012" t="s">
        <v>10</v>
      </c>
      <c r="B2012" t="s">
        <v>336</v>
      </c>
      <c r="C2012" t="s">
        <v>1289</v>
      </c>
      <c r="D2012" t="s">
        <v>13</v>
      </c>
      <c r="E2012" t="s">
        <v>3423</v>
      </c>
      <c r="F2012" t="s">
        <v>5065</v>
      </c>
      <c r="G2012" t="s">
        <v>4978</v>
      </c>
      <c r="H2012" t="s">
        <v>5535</v>
      </c>
      <c r="I2012" s="1">
        <v>166</v>
      </c>
      <c r="J2012" s="1">
        <v>2648.7</v>
      </c>
    </row>
    <row r="2013" spans="1:10">
      <c r="A2013" t="s">
        <v>32</v>
      </c>
      <c r="B2013" t="s">
        <v>33</v>
      </c>
      <c r="C2013" t="s">
        <v>1010</v>
      </c>
      <c r="D2013" t="s">
        <v>34</v>
      </c>
      <c r="E2013" t="s">
        <v>3424</v>
      </c>
      <c r="F2013" t="s">
        <v>4973</v>
      </c>
      <c r="G2013" t="s">
        <v>4967</v>
      </c>
      <c r="H2013" t="s">
        <v>5535</v>
      </c>
      <c r="I2013" s="1">
        <v>101</v>
      </c>
      <c r="J2013" s="1">
        <v>2642.71</v>
      </c>
    </row>
    <row r="2014" spans="1:10">
      <c r="A2014" t="s">
        <v>132</v>
      </c>
      <c r="B2014" t="s">
        <v>116</v>
      </c>
      <c r="C2014" t="s">
        <v>3425</v>
      </c>
      <c r="D2014" t="s">
        <v>234</v>
      </c>
      <c r="E2014" t="s">
        <v>3426</v>
      </c>
      <c r="F2014" t="s">
        <v>4973</v>
      </c>
      <c r="G2014" t="s">
        <v>4962</v>
      </c>
      <c r="H2014" t="s">
        <v>5535</v>
      </c>
      <c r="I2014" s="1">
        <v>60</v>
      </c>
      <c r="J2014" s="1">
        <v>2638.75</v>
      </c>
    </row>
    <row r="2015" spans="1:10">
      <c r="A2015" t="s">
        <v>18</v>
      </c>
      <c r="B2015" t="s">
        <v>30</v>
      </c>
      <c r="C2015" t="s">
        <v>3427</v>
      </c>
      <c r="D2015" t="s">
        <v>20</v>
      </c>
      <c r="E2015" t="s">
        <v>3428</v>
      </c>
      <c r="F2015" t="s">
        <v>4981</v>
      </c>
      <c r="G2015" t="s">
        <v>4972</v>
      </c>
      <c r="H2015" t="s">
        <v>5535</v>
      </c>
      <c r="I2015" s="1">
        <v>53</v>
      </c>
      <c r="J2015" s="1">
        <v>2638.28</v>
      </c>
    </row>
    <row r="2016" spans="1:10">
      <c r="A2016" t="s">
        <v>18</v>
      </c>
      <c r="B2016" t="s">
        <v>61</v>
      </c>
      <c r="C2016" t="s">
        <v>3429</v>
      </c>
      <c r="D2016" t="s">
        <v>35</v>
      </c>
      <c r="E2016" t="s">
        <v>3430</v>
      </c>
      <c r="F2016" t="s">
        <v>5399</v>
      </c>
      <c r="G2016" t="s">
        <v>4977</v>
      </c>
      <c r="H2016" t="s">
        <v>5541</v>
      </c>
      <c r="I2016" s="1">
        <v>96</v>
      </c>
      <c r="J2016" s="1">
        <v>2637.36</v>
      </c>
    </row>
    <row r="2017" spans="1:10">
      <c r="A2017" t="s">
        <v>18</v>
      </c>
      <c r="B2017" t="s">
        <v>11</v>
      </c>
      <c r="C2017" t="s">
        <v>1418</v>
      </c>
      <c r="D2017" t="s">
        <v>95</v>
      </c>
      <c r="E2017" t="s">
        <v>3431</v>
      </c>
      <c r="F2017" t="s">
        <v>4988</v>
      </c>
      <c r="G2017" t="s">
        <v>5014</v>
      </c>
      <c r="H2017" t="s">
        <v>5535</v>
      </c>
      <c r="I2017" s="1">
        <v>69</v>
      </c>
      <c r="J2017" s="1">
        <v>2634.29</v>
      </c>
    </row>
    <row r="2018" spans="1:10">
      <c r="A2018" t="s">
        <v>10</v>
      </c>
      <c r="B2018" t="s">
        <v>336</v>
      </c>
      <c r="C2018" t="s">
        <v>1260</v>
      </c>
      <c r="D2018" t="s">
        <v>13</v>
      </c>
      <c r="E2018" t="s">
        <v>3432</v>
      </c>
      <c r="F2018" t="s">
        <v>4988</v>
      </c>
      <c r="G2018" t="s">
        <v>5244</v>
      </c>
      <c r="H2018" t="s">
        <v>5535</v>
      </c>
      <c r="I2018" s="1">
        <v>82</v>
      </c>
      <c r="J2018" s="1">
        <v>2630.03</v>
      </c>
    </row>
    <row r="2019" spans="1:10">
      <c r="A2019" t="s">
        <v>10</v>
      </c>
      <c r="B2019" t="s">
        <v>30</v>
      </c>
      <c r="C2019" t="s">
        <v>1260</v>
      </c>
      <c r="D2019" t="s">
        <v>13</v>
      </c>
      <c r="E2019" t="s">
        <v>3434</v>
      </c>
      <c r="F2019" t="s">
        <v>5009</v>
      </c>
      <c r="G2019" t="s">
        <v>5045</v>
      </c>
      <c r="H2019" t="s">
        <v>5535</v>
      </c>
      <c r="I2019" s="1">
        <v>83</v>
      </c>
      <c r="J2019" s="1">
        <v>2625.41</v>
      </c>
    </row>
    <row r="2020" spans="1:10">
      <c r="A2020" t="s">
        <v>18</v>
      </c>
      <c r="B2020" t="s">
        <v>71</v>
      </c>
      <c r="C2020" t="s">
        <v>3244</v>
      </c>
      <c r="D2020" t="s">
        <v>35</v>
      </c>
      <c r="E2020" t="s">
        <v>3435</v>
      </c>
      <c r="F2020" t="s">
        <v>5386</v>
      </c>
      <c r="G2020" t="s">
        <v>4977</v>
      </c>
      <c r="H2020" t="s">
        <v>5535</v>
      </c>
      <c r="I2020" s="1">
        <v>78</v>
      </c>
      <c r="J2020" s="1">
        <v>2623.69</v>
      </c>
    </row>
    <row r="2021" spans="1:10">
      <c r="A2021" t="s">
        <v>39</v>
      </c>
      <c r="B2021" t="s">
        <v>30</v>
      </c>
      <c r="C2021" t="s">
        <v>3003</v>
      </c>
      <c r="D2021" t="s">
        <v>156</v>
      </c>
      <c r="E2021" t="s">
        <v>3436</v>
      </c>
      <c r="F2021" t="s">
        <v>5065</v>
      </c>
      <c r="G2021" t="s">
        <v>4962</v>
      </c>
      <c r="H2021" t="s">
        <v>5535</v>
      </c>
      <c r="I2021" s="1">
        <v>159</v>
      </c>
      <c r="J2021" s="1">
        <v>2620.59</v>
      </c>
    </row>
    <row r="2022" spans="1:10">
      <c r="A2022" t="s">
        <v>10</v>
      </c>
      <c r="B2022" t="s">
        <v>30</v>
      </c>
      <c r="C2022" t="s">
        <v>2864</v>
      </c>
      <c r="D2022" t="s">
        <v>13</v>
      </c>
      <c r="E2022" t="s">
        <v>3437</v>
      </c>
      <c r="F2022" t="s">
        <v>4979</v>
      </c>
      <c r="G2022" t="s">
        <v>4964</v>
      </c>
      <c r="H2022" t="s">
        <v>5537</v>
      </c>
      <c r="I2022" s="1">
        <v>290</v>
      </c>
      <c r="J2022" s="1">
        <v>2619.06</v>
      </c>
    </row>
    <row r="2023" spans="1:10">
      <c r="A2023" t="s">
        <v>54</v>
      </c>
      <c r="B2023" t="s">
        <v>38</v>
      </c>
      <c r="C2023" t="s">
        <v>2180</v>
      </c>
      <c r="D2023" t="s">
        <v>56</v>
      </c>
      <c r="E2023" t="s">
        <v>3438</v>
      </c>
      <c r="F2023" t="s">
        <v>4973</v>
      </c>
      <c r="G2023" t="s">
        <v>5006</v>
      </c>
      <c r="H2023" t="s">
        <v>5535</v>
      </c>
      <c r="I2023" s="1">
        <v>82</v>
      </c>
      <c r="J2023" s="1">
        <v>2615.5700000000002</v>
      </c>
    </row>
    <row r="2024" spans="1:10">
      <c r="A2024" t="s">
        <v>26</v>
      </c>
      <c r="B2024" t="s">
        <v>71</v>
      </c>
      <c r="C2024" t="s">
        <v>2367</v>
      </c>
      <c r="D2024" t="s">
        <v>20</v>
      </c>
      <c r="E2024" t="s">
        <v>3439</v>
      </c>
      <c r="F2024" t="s">
        <v>4981</v>
      </c>
      <c r="G2024" t="s">
        <v>5014</v>
      </c>
      <c r="H2024" t="s">
        <v>5535</v>
      </c>
      <c r="I2024" s="1">
        <v>77</v>
      </c>
      <c r="J2024" s="1">
        <v>2614.9899999999998</v>
      </c>
    </row>
    <row r="2025" spans="1:10">
      <c r="A2025" t="s">
        <v>10</v>
      </c>
      <c r="B2025" t="s">
        <v>30</v>
      </c>
      <c r="C2025" t="s">
        <v>1359</v>
      </c>
      <c r="D2025" t="s">
        <v>13</v>
      </c>
      <c r="E2025" t="s">
        <v>3440</v>
      </c>
      <c r="F2025" t="s">
        <v>5167</v>
      </c>
      <c r="G2025" t="s">
        <v>5157</v>
      </c>
      <c r="H2025" t="s">
        <v>5535</v>
      </c>
      <c r="I2025" s="1">
        <v>123</v>
      </c>
      <c r="J2025" s="1">
        <v>2613.9899999999998</v>
      </c>
    </row>
    <row r="2026" spans="1:10">
      <c r="A2026" t="s">
        <v>54</v>
      </c>
      <c r="B2026" t="s">
        <v>72</v>
      </c>
      <c r="C2026" t="s">
        <v>1003</v>
      </c>
      <c r="D2026" t="s">
        <v>56</v>
      </c>
      <c r="E2026" t="s">
        <v>3442</v>
      </c>
      <c r="F2026" t="s">
        <v>4992</v>
      </c>
      <c r="G2026" t="s">
        <v>5014</v>
      </c>
      <c r="H2026" t="s">
        <v>5535</v>
      </c>
      <c r="I2026" s="1">
        <v>213</v>
      </c>
      <c r="J2026" s="1">
        <v>2603.41</v>
      </c>
    </row>
    <row r="2027" spans="1:10">
      <c r="A2027" t="s">
        <v>54</v>
      </c>
      <c r="B2027" t="s">
        <v>30</v>
      </c>
      <c r="C2027" t="s">
        <v>3096</v>
      </c>
      <c r="D2027" t="s">
        <v>56</v>
      </c>
      <c r="E2027" t="s">
        <v>3443</v>
      </c>
      <c r="F2027" t="s">
        <v>5380</v>
      </c>
      <c r="G2027" t="s">
        <v>4967</v>
      </c>
      <c r="H2027" t="s">
        <v>5535</v>
      </c>
      <c r="I2027" s="1">
        <v>140</v>
      </c>
      <c r="J2027" s="1">
        <v>2602.0700000000002</v>
      </c>
    </row>
    <row r="2028" spans="1:10">
      <c r="A2028" t="s">
        <v>10</v>
      </c>
      <c r="B2028" t="s">
        <v>336</v>
      </c>
      <c r="C2028" t="s">
        <v>1260</v>
      </c>
      <c r="D2028" t="s">
        <v>13</v>
      </c>
      <c r="E2028" t="s">
        <v>3444</v>
      </c>
      <c r="F2028" t="s">
        <v>4979</v>
      </c>
      <c r="G2028" t="s">
        <v>5274</v>
      </c>
      <c r="H2028" t="s">
        <v>5535</v>
      </c>
      <c r="I2028" s="1">
        <v>85</v>
      </c>
      <c r="J2028" s="1">
        <v>2602.04</v>
      </c>
    </row>
    <row r="2029" spans="1:10">
      <c r="A2029" t="s">
        <v>18</v>
      </c>
      <c r="B2029" t="s">
        <v>61</v>
      </c>
      <c r="C2029" t="s">
        <v>1957</v>
      </c>
      <c r="D2029" t="s">
        <v>35</v>
      </c>
      <c r="E2029" t="s">
        <v>3445</v>
      </c>
      <c r="F2029" t="s">
        <v>5065</v>
      </c>
      <c r="G2029" t="s">
        <v>4967</v>
      </c>
      <c r="H2029" t="s">
        <v>5541</v>
      </c>
      <c r="I2029" s="1">
        <v>122</v>
      </c>
      <c r="J2029" s="1">
        <v>2601.83</v>
      </c>
    </row>
    <row r="2030" spans="1:10">
      <c r="A2030" t="s">
        <v>26</v>
      </c>
      <c r="B2030" t="s">
        <v>29</v>
      </c>
      <c r="C2030" t="s">
        <v>1453</v>
      </c>
      <c r="D2030" t="s">
        <v>95</v>
      </c>
      <c r="E2030" t="s">
        <v>3446</v>
      </c>
      <c r="F2030" t="s">
        <v>4979</v>
      </c>
      <c r="G2030" t="s">
        <v>4990</v>
      </c>
      <c r="H2030" t="s">
        <v>5535</v>
      </c>
      <c r="I2030" s="1">
        <v>184</v>
      </c>
      <c r="J2030" s="1">
        <v>2594.96</v>
      </c>
    </row>
    <row r="2031" spans="1:10">
      <c r="A2031" t="s">
        <v>10</v>
      </c>
      <c r="B2031" t="s">
        <v>30</v>
      </c>
      <c r="C2031" t="s">
        <v>3157</v>
      </c>
      <c r="D2031" t="s">
        <v>13</v>
      </c>
      <c r="E2031" t="s">
        <v>3447</v>
      </c>
      <c r="F2031" t="s">
        <v>4981</v>
      </c>
      <c r="G2031" t="s">
        <v>5224</v>
      </c>
      <c r="H2031" t="s">
        <v>5535</v>
      </c>
      <c r="I2031" s="1">
        <v>174</v>
      </c>
      <c r="J2031" s="1">
        <v>2589.15</v>
      </c>
    </row>
    <row r="2032" spans="1:10">
      <c r="A2032" t="s">
        <v>10</v>
      </c>
      <c r="B2032" t="s">
        <v>336</v>
      </c>
      <c r="C2032" t="s">
        <v>3448</v>
      </c>
      <c r="D2032" t="s">
        <v>13</v>
      </c>
      <c r="E2032" t="s">
        <v>3449</v>
      </c>
      <c r="F2032" t="s">
        <v>4981</v>
      </c>
      <c r="G2032" t="s">
        <v>5400</v>
      </c>
      <c r="H2032" t="s">
        <v>5537</v>
      </c>
      <c r="I2032" s="1">
        <v>218</v>
      </c>
      <c r="J2032" s="1">
        <v>2587.9299999999998</v>
      </c>
    </row>
    <row r="2033" spans="1:10">
      <c r="A2033" t="s">
        <v>10</v>
      </c>
      <c r="B2033" t="s">
        <v>30</v>
      </c>
      <c r="C2033" t="s">
        <v>120</v>
      </c>
      <c r="D2033" t="s">
        <v>586</v>
      </c>
      <c r="E2033" t="s">
        <v>3450</v>
      </c>
      <c r="F2033" t="s">
        <v>5065</v>
      </c>
      <c r="G2033" t="s">
        <v>5162</v>
      </c>
      <c r="H2033" t="s">
        <v>5535</v>
      </c>
      <c r="I2033" s="1">
        <v>272</v>
      </c>
      <c r="J2033" s="1">
        <v>2583.5100000000002</v>
      </c>
    </row>
    <row r="2034" spans="1:10">
      <c r="A2034" t="s">
        <v>39</v>
      </c>
      <c r="B2034" t="s">
        <v>8</v>
      </c>
      <c r="C2034" t="s">
        <v>351</v>
      </c>
      <c r="D2034" t="s">
        <v>40</v>
      </c>
      <c r="E2034" t="s">
        <v>3451</v>
      </c>
      <c r="F2034" t="s">
        <v>4969</v>
      </c>
      <c r="G2034" t="s">
        <v>4962</v>
      </c>
      <c r="H2034" t="s">
        <v>5535</v>
      </c>
      <c r="I2034" s="1">
        <v>25</v>
      </c>
      <c r="J2034" s="1">
        <v>2576.31</v>
      </c>
    </row>
    <row r="2035" spans="1:10">
      <c r="A2035" t="s">
        <v>18</v>
      </c>
      <c r="B2035" t="s">
        <v>19</v>
      </c>
      <c r="C2035" t="s">
        <v>1180</v>
      </c>
      <c r="D2035" t="s">
        <v>95</v>
      </c>
      <c r="E2035" t="s">
        <v>3452</v>
      </c>
      <c r="F2035" t="s">
        <v>4961</v>
      </c>
      <c r="G2035" t="s">
        <v>5015</v>
      </c>
      <c r="H2035" t="s">
        <v>5535</v>
      </c>
      <c r="I2035" s="1">
        <v>193</v>
      </c>
      <c r="J2035" s="1">
        <v>2575.34</v>
      </c>
    </row>
    <row r="2036" spans="1:10">
      <c r="A2036" t="s">
        <v>18</v>
      </c>
      <c r="B2036" t="s">
        <v>29</v>
      </c>
      <c r="C2036" t="s">
        <v>2563</v>
      </c>
      <c r="D2036" t="s">
        <v>20</v>
      </c>
      <c r="E2036" t="s">
        <v>3453</v>
      </c>
      <c r="F2036" t="s">
        <v>4981</v>
      </c>
      <c r="G2036" t="s">
        <v>5003</v>
      </c>
      <c r="H2036" t="s">
        <v>5535</v>
      </c>
      <c r="I2036" s="1">
        <v>51</v>
      </c>
      <c r="J2036" s="1">
        <v>2572.85</v>
      </c>
    </row>
    <row r="2037" spans="1:10">
      <c r="A2037" t="s">
        <v>10</v>
      </c>
      <c r="B2037" t="s">
        <v>30</v>
      </c>
      <c r="C2037" t="s">
        <v>1307</v>
      </c>
      <c r="D2037" t="s">
        <v>13</v>
      </c>
      <c r="E2037" t="s">
        <v>3454</v>
      </c>
      <c r="F2037" t="s">
        <v>4976</v>
      </c>
      <c r="G2037" t="s">
        <v>5274</v>
      </c>
      <c r="H2037" t="s">
        <v>5535</v>
      </c>
      <c r="I2037" s="1">
        <v>134</v>
      </c>
      <c r="J2037" s="1">
        <v>2571.8000000000002</v>
      </c>
    </row>
    <row r="2038" spans="1:10">
      <c r="A2038" t="s">
        <v>132</v>
      </c>
      <c r="B2038" t="s">
        <v>116</v>
      </c>
      <c r="C2038" t="s">
        <v>3455</v>
      </c>
      <c r="D2038" t="s">
        <v>234</v>
      </c>
      <c r="E2038" t="s">
        <v>3456</v>
      </c>
      <c r="F2038" t="s">
        <v>5009</v>
      </c>
      <c r="G2038" t="s">
        <v>4962</v>
      </c>
      <c r="H2038" t="s">
        <v>5535</v>
      </c>
      <c r="I2038" s="1">
        <v>60</v>
      </c>
      <c r="J2038" s="1">
        <v>2559.0700000000002</v>
      </c>
    </row>
    <row r="2039" spans="1:10">
      <c r="A2039" t="s">
        <v>18</v>
      </c>
      <c r="B2039" t="s">
        <v>38</v>
      </c>
      <c r="C2039" t="s">
        <v>2033</v>
      </c>
      <c r="D2039" t="s">
        <v>20</v>
      </c>
      <c r="E2039" t="s">
        <v>3459</v>
      </c>
      <c r="F2039" t="s">
        <v>4988</v>
      </c>
      <c r="G2039" t="s">
        <v>4990</v>
      </c>
      <c r="H2039" t="s">
        <v>5535</v>
      </c>
      <c r="I2039" s="1">
        <v>76</v>
      </c>
      <c r="J2039" s="1">
        <v>2542.96</v>
      </c>
    </row>
    <row r="2040" spans="1:10">
      <c r="A2040" t="s">
        <v>18</v>
      </c>
      <c r="B2040" t="s">
        <v>30</v>
      </c>
      <c r="C2040" t="s">
        <v>400</v>
      </c>
      <c r="D2040" t="s">
        <v>20</v>
      </c>
      <c r="E2040" t="s">
        <v>3461</v>
      </c>
      <c r="F2040" t="s">
        <v>4980</v>
      </c>
      <c r="G2040" t="s">
        <v>4972</v>
      </c>
      <c r="H2040" t="s">
        <v>5535</v>
      </c>
      <c r="I2040" s="1">
        <v>40</v>
      </c>
      <c r="J2040" s="1">
        <v>2540.98</v>
      </c>
    </row>
    <row r="2041" spans="1:10">
      <c r="A2041" t="s">
        <v>10</v>
      </c>
      <c r="B2041" t="s">
        <v>30</v>
      </c>
      <c r="C2041" t="s">
        <v>1260</v>
      </c>
      <c r="D2041" t="s">
        <v>13</v>
      </c>
      <c r="E2041" t="s">
        <v>3462</v>
      </c>
      <c r="F2041" t="s">
        <v>4988</v>
      </c>
      <c r="G2041" t="s">
        <v>5045</v>
      </c>
      <c r="H2041" t="s">
        <v>5535</v>
      </c>
      <c r="I2041" s="1">
        <v>81</v>
      </c>
      <c r="J2041" s="1">
        <v>2537.4899999999998</v>
      </c>
    </row>
    <row r="2042" spans="1:10">
      <c r="A2042" t="s">
        <v>54</v>
      </c>
      <c r="B2042" t="s">
        <v>72</v>
      </c>
      <c r="C2042" t="s">
        <v>1347</v>
      </c>
      <c r="D2042" t="s">
        <v>56</v>
      </c>
      <c r="E2042" t="s">
        <v>3464</v>
      </c>
      <c r="F2042" t="s">
        <v>5047</v>
      </c>
      <c r="G2042" t="s">
        <v>5014</v>
      </c>
      <c r="H2042" t="s">
        <v>5535</v>
      </c>
      <c r="I2042" s="1">
        <v>155</v>
      </c>
      <c r="J2042" s="1">
        <v>2521.61</v>
      </c>
    </row>
    <row r="2043" spans="1:10">
      <c r="A2043" t="s">
        <v>26</v>
      </c>
      <c r="B2043" t="s">
        <v>71</v>
      </c>
      <c r="C2043" t="s">
        <v>2367</v>
      </c>
      <c r="D2043" t="s">
        <v>20</v>
      </c>
      <c r="E2043" t="s">
        <v>3465</v>
      </c>
      <c r="F2043" t="s">
        <v>4979</v>
      </c>
      <c r="G2043" t="s">
        <v>5014</v>
      </c>
      <c r="H2043" t="s">
        <v>5535</v>
      </c>
      <c r="I2043" s="1">
        <v>78</v>
      </c>
      <c r="J2043" s="1">
        <v>2517.59</v>
      </c>
    </row>
    <row r="2044" spans="1:10">
      <c r="A2044" t="s">
        <v>39</v>
      </c>
      <c r="B2044" t="s">
        <v>30</v>
      </c>
      <c r="C2044" t="s">
        <v>3466</v>
      </c>
      <c r="D2044" t="s">
        <v>349</v>
      </c>
      <c r="E2044" t="s">
        <v>3467</v>
      </c>
      <c r="F2044" t="s">
        <v>4988</v>
      </c>
      <c r="G2044" t="s">
        <v>4962</v>
      </c>
      <c r="H2044" t="s">
        <v>5535</v>
      </c>
      <c r="I2044" s="1">
        <v>37</v>
      </c>
      <c r="J2044" s="1">
        <v>2506.41</v>
      </c>
    </row>
    <row r="2045" spans="1:10">
      <c r="A2045" t="s">
        <v>18</v>
      </c>
      <c r="B2045" t="s">
        <v>30</v>
      </c>
      <c r="C2045" t="s">
        <v>3376</v>
      </c>
      <c r="D2045" t="s">
        <v>35</v>
      </c>
      <c r="E2045" t="s">
        <v>3468</v>
      </c>
      <c r="F2045" t="s">
        <v>5088</v>
      </c>
      <c r="G2045" t="s">
        <v>4990</v>
      </c>
      <c r="H2045" t="s">
        <v>5535</v>
      </c>
      <c r="I2045" s="1">
        <v>107</v>
      </c>
      <c r="J2045" s="1">
        <v>2505.25</v>
      </c>
    </row>
    <row r="2046" spans="1:10">
      <c r="A2046" t="s">
        <v>26</v>
      </c>
      <c r="B2046" t="s">
        <v>38</v>
      </c>
      <c r="C2046" t="s">
        <v>264</v>
      </c>
      <c r="D2046" t="s">
        <v>58</v>
      </c>
      <c r="E2046" t="s">
        <v>3469</v>
      </c>
      <c r="F2046" t="s">
        <v>5081</v>
      </c>
      <c r="G2046" t="s">
        <v>5001</v>
      </c>
      <c r="H2046" t="s">
        <v>5541</v>
      </c>
      <c r="I2046" s="1">
        <v>76</v>
      </c>
      <c r="J2046" s="1">
        <v>2499.91</v>
      </c>
    </row>
    <row r="2047" spans="1:10">
      <c r="A2047" t="s">
        <v>18</v>
      </c>
      <c r="B2047" t="s">
        <v>30</v>
      </c>
      <c r="C2047" t="s">
        <v>120</v>
      </c>
      <c r="D2047" t="s">
        <v>20</v>
      </c>
      <c r="E2047" t="s">
        <v>3470</v>
      </c>
      <c r="F2047" t="s">
        <v>5023</v>
      </c>
      <c r="G2047" t="s">
        <v>5003</v>
      </c>
      <c r="H2047" t="s">
        <v>5535</v>
      </c>
      <c r="I2047" s="1">
        <v>48</v>
      </c>
      <c r="J2047" s="1">
        <v>2497.0100000000002</v>
      </c>
    </row>
    <row r="2048" spans="1:10">
      <c r="A2048" t="s">
        <v>26</v>
      </c>
      <c r="B2048" t="s">
        <v>612</v>
      </c>
      <c r="C2048" t="s">
        <v>1735</v>
      </c>
      <c r="D2048" t="s">
        <v>79</v>
      </c>
      <c r="E2048" t="s">
        <v>3471</v>
      </c>
      <c r="F2048" t="s">
        <v>4979</v>
      </c>
      <c r="G2048" t="s">
        <v>4990</v>
      </c>
      <c r="H2048" t="s">
        <v>5535</v>
      </c>
      <c r="I2048" s="1">
        <v>48</v>
      </c>
      <c r="J2048" s="1">
        <v>2494.11</v>
      </c>
    </row>
    <row r="2049" spans="1:10">
      <c r="A2049" t="s">
        <v>54</v>
      </c>
      <c r="B2049" t="s">
        <v>38</v>
      </c>
      <c r="C2049" t="s">
        <v>3365</v>
      </c>
      <c r="D2049" t="s">
        <v>56</v>
      </c>
      <c r="E2049" t="s">
        <v>3472</v>
      </c>
      <c r="F2049" t="s">
        <v>5051</v>
      </c>
      <c r="G2049" t="s">
        <v>4972</v>
      </c>
      <c r="H2049" t="s">
        <v>5535</v>
      </c>
      <c r="I2049" s="1">
        <v>92</v>
      </c>
      <c r="J2049" s="1">
        <v>2489.12</v>
      </c>
    </row>
    <row r="2050" spans="1:10">
      <c r="A2050" t="s">
        <v>7</v>
      </c>
      <c r="B2050" t="s">
        <v>11</v>
      </c>
      <c r="C2050" t="s">
        <v>315</v>
      </c>
      <c r="D2050" t="s">
        <v>17</v>
      </c>
      <c r="E2050" t="s">
        <v>3473</v>
      </c>
      <c r="F2050" t="s">
        <v>5057</v>
      </c>
      <c r="G2050" t="s">
        <v>4962</v>
      </c>
      <c r="H2050" t="s">
        <v>5535</v>
      </c>
      <c r="I2050" s="1">
        <v>15</v>
      </c>
      <c r="J2050" s="1">
        <v>2483.0100000000002</v>
      </c>
    </row>
    <row r="2051" spans="1:10">
      <c r="A2051" t="s">
        <v>26</v>
      </c>
      <c r="B2051" t="s">
        <v>11</v>
      </c>
      <c r="C2051" t="s">
        <v>661</v>
      </c>
      <c r="D2051" t="s">
        <v>464</v>
      </c>
      <c r="E2051" t="s">
        <v>3474</v>
      </c>
      <c r="F2051" t="s">
        <v>4961</v>
      </c>
      <c r="G2051" t="s">
        <v>5183</v>
      </c>
      <c r="H2051" t="s">
        <v>5535</v>
      </c>
      <c r="I2051" s="1">
        <v>129</v>
      </c>
      <c r="J2051" s="1">
        <v>2479.23</v>
      </c>
    </row>
    <row r="2052" spans="1:10">
      <c r="A2052" t="s">
        <v>18</v>
      </c>
      <c r="B2052" t="s">
        <v>14</v>
      </c>
      <c r="C2052" t="s">
        <v>3476</v>
      </c>
      <c r="D2052" t="s">
        <v>20</v>
      </c>
      <c r="E2052" t="s">
        <v>3477</v>
      </c>
      <c r="F2052" t="s">
        <v>4992</v>
      </c>
      <c r="G2052" t="s">
        <v>4967</v>
      </c>
      <c r="H2052" t="s">
        <v>5535</v>
      </c>
      <c r="I2052" s="1">
        <v>17</v>
      </c>
      <c r="J2052" s="1">
        <v>2477.2800000000002</v>
      </c>
    </row>
    <row r="2053" spans="1:10">
      <c r="A2053" t="s">
        <v>54</v>
      </c>
      <c r="B2053" t="s">
        <v>33</v>
      </c>
      <c r="C2053" t="s">
        <v>609</v>
      </c>
      <c r="D2053" t="s">
        <v>56</v>
      </c>
      <c r="E2053" t="s">
        <v>3478</v>
      </c>
      <c r="F2053" t="s">
        <v>4963</v>
      </c>
      <c r="G2053" t="s">
        <v>4972</v>
      </c>
      <c r="H2053" t="s">
        <v>5535</v>
      </c>
      <c r="I2053" s="1">
        <v>69</v>
      </c>
      <c r="J2053" s="1">
        <v>2476.21</v>
      </c>
    </row>
    <row r="2054" spans="1:10">
      <c r="A2054" t="s">
        <v>48</v>
      </c>
      <c r="B2054" t="s">
        <v>14</v>
      </c>
      <c r="C2054" t="s">
        <v>3479</v>
      </c>
      <c r="D2054" t="s">
        <v>80</v>
      </c>
      <c r="E2054" t="s">
        <v>3480</v>
      </c>
      <c r="F2054" t="s">
        <v>4973</v>
      </c>
      <c r="G2054" t="s">
        <v>4962</v>
      </c>
      <c r="H2054" t="s">
        <v>5537</v>
      </c>
      <c r="I2054" s="1">
        <v>114</v>
      </c>
      <c r="J2054" s="1">
        <v>2469.4499999999998</v>
      </c>
    </row>
    <row r="2055" spans="1:10">
      <c r="A2055" t="s">
        <v>54</v>
      </c>
      <c r="B2055" t="s">
        <v>61</v>
      </c>
      <c r="C2055" t="s">
        <v>1591</v>
      </c>
      <c r="D2055" t="s">
        <v>56</v>
      </c>
      <c r="E2055" t="s">
        <v>3481</v>
      </c>
      <c r="F2055" t="s">
        <v>5086</v>
      </c>
      <c r="G2055" t="s">
        <v>4972</v>
      </c>
      <c r="H2055" t="s">
        <v>5541</v>
      </c>
      <c r="I2055" s="1">
        <v>173</v>
      </c>
      <c r="J2055" s="1">
        <v>2465.25</v>
      </c>
    </row>
    <row r="2056" spans="1:10">
      <c r="A2056" t="s">
        <v>10</v>
      </c>
      <c r="B2056" t="s">
        <v>30</v>
      </c>
      <c r="C2056" t="s">
        <v>64</v>
      </c>
      <c r="D2056" t="s">
        <v>586</v>
      </c>
      <c r="E2056" t="s">
        <v>3482</v>
      </c>
      <c r="F2056" t="s">
        <v>5008</v>
      </c>
      <c r="G2056" t="s">
        <v>5162</v>
      </c>
      <c r="H2056" t="s">
        <v>5535</v>
      </c>
      <c r="I2056" s="1">
        <v>235</v>
      </c>
      <c r="J2056" s="1">
        <v>2457.9299999999998</v>
      </c>
    </row>
    <row r="2057" spans="1:10">
      <c r="A2057" t="s">
        <v>7</v>
      </c>
      <c r="B2057" t="s">
        <v>116</v>
      </c>
      <c r="C2057" t="s">
        <v>3483</v>
      </c>
      <c r="D2057" t="s">
        <v>70</v>
      </c>
      <c r="E2057" t="s">
        <v>3484</v>
      </c>
      <c r="F2057" t="s">
        <v>4969</v>
      </c>
      <c r="G2057" t="s">
        <v>4962</v>
      </c>
      <c r="H2057" t="s">
        <v>5535</v>
      </c>
      <c r="I2057" s="1">
        <v>72</v>
      </c>
      <c r="J2057" s="1">
        <v>2444.8200000000002</v>
      </c>
    </row>
    <row r="2058" spans="1:10">
      <c r="A2058" t="s">
        <v>60</v>
      </c>
      <c r="B2058" t="s">
        <v>72</v>
      </c>
      <c r="C2058" t="s">
        <v>690</v>
      </c>
      <c r="D2058" t="s">
        <v>95</v>
      </c>
      <c r="E2058" t="s">
        <v>3485</v>
      </c>
      <c r="F2058" t="s">
        <v>5383</v>
      </c>
      <c r="G2058" t="s">
        <v>4990</v>
      </c>
      <c r="H2058" t="s">
        <v>5535</v>
      </c>
      <c r="I2058" s="1">
        <v>75</v>
      </c>
      <c r="J2058" s="1">
        <v>2438.63</v>
      </c>
    </row>
    <row r="2059" spans="1:10">
      <c r="A2059" t="s">
        <v>60</v>
      </c>
      <c r="B2059" t="s">
        <v>61</v>
      </c>
      <c r="C2059" t="s">
        <v>62</v>
      </c>
      <c r="D2059" t="s">
        <v>35</v>
      </c>
      <c r="E2059" t="s">
        <v>3486</v>
      </c>
      <c r="F2059" t="s">
        <v>4992</v>
      </c>
      <c r="G2059" t="s">
        <v>4990</v>
      </c>
      <c r="H2059" t="s">
        <v>5541</v>
      </c>
      <c r="I2059" s="1">
        <v>89</v>
      </c>
      <c r="J2059" s="1">
        <v>2435.88</v>
      </c>
    </row>
    <row r="2060" spans="1:10">
      <c r="A2060" t="s">
        <v>132</v>
      </c>
      <c r="B2060" t="s">
        <v>11</v>
      </c>
      <c r="C2060" t="s">
        <v>3488</v>
      </c>
      <c r="D2060" t="s">
        <v>406</v>
      </c>
      <c r="E2060" t="s">
        <v>3489</v>
      </c>
      <c r="F2060" t="s">
        <v>5125</v>
      </c>
      <c r="G2060" t="s">
        <v>4962</v>
      </c>
      <c r="H2060" t="s">
        <v>5535</v>
      </c>
      <c r="I2060" s="1">
        <v>59</v>
      </c>
      <c r="J2060" s="1">
        <v>2434</v>
      </c>
    </row>
    <row r="2061" spans="1:10">
      <c r="A2061" t="s">
        <v>18</v>
      </c>
      <c r="B2061" t="s">
        <v>61</v>
      </c>
      <c r="C2061" t="s">
        <v>915</v>
      </c>
      <c r="D2061" t="s">
        <v>20</v>
      </c>
      <c r="E2061" t="s">
        <v>3490</v>
      </c>
      <c r="F2061" t="s">
        <v>4981</v>
      </c>
      <c r="G2061" t="s">
        <v>4967</v>
      </c>
      <c r="H2061" t="s">
        <v>5541</v>
      </c>
      <c r="I2061" s="1">
        <v>62</v>
      </c>
      <c r="J2061" s="1">
        <v>2432.75</v>
      </c>
    </row>
    <row r="2062" spans="1:10">
      <c r="A2062" t="s">
        <v>26</v>
      </c>
      <c r="B2062" t="s">
        <v>38</v>
      </c>
      <c r="C2062" t="s">
        <v>85</v>
      </c>
      <c r="D2062" t="s">
        <v>58</v>
      </c>
      <c r="E2062" t="s">
        <v>3491</v>
      </c>
      <c r="F2062" t="s">
        <v>5023</v>
      </c>
      <c r="G2062" t="s">
        <v>5017</v>
      </c>
      <c r="H2062" t="s">
        <v>5535</v>
      </c>
      <c r="I2062" s="1">
        <v>72</v>
      </c>
      <c r="J2062" s="1">
        <v>2432.31</v>
      </c>
    </row>
    <row r="2063" spans="1:10">
      <c r="A2063" t="s">
        <v>10</v>
      </c>
      <c r="B2063" t="s">
        <v>30</v>
      </c>
      <c r="C2063" t="s">
        <v>3492</v>
      </c>
      <c r="D2063" t="s">
        <v>13</v>
      </c>
      <c r="E2063" t="s">
        <v>3493</v>
      </c>
      <c r="F2063" t="s">
        <v>4973</v>
      </c>
      <c r="G2063" t="s">
        <v>5094</v>
      </c>
      <c r="H2063" t="s">
        <v>5535</v>
      </c>
      <c r="I2063" s="1">
        <v>113</v>
      </c>
      <c r="J2063" s="1">
        <v>2430.87</v>
      </c>
    </row>
    <row r="2064" spans="1:10">
      <c r="A2064" t="s">
        <v>18</v>
      </c>
      <c r="B2064" t="s">
        <v>192</v>
      </c>
      <c r="C2064" t="s">
        <v>2820</v>
      </c>
      <c r="D2064" t="s">
        <v>539</v>
      </c>
      <c r="E2064" t="s">
        <v>3495</v>
      </c>
      <c r="F2064" t="s">
        <v>4997</v>
      </c>
      <c r="G2064" t="s">
        <v>5183</v>
      </c>
      <c r="H2064" t="s">
        <v>5537</v>
      </c>
      <c r="I2064" s="1">
        <v>82</v>
      </c>
      <c r="J2064" s="1">
        <v>2427.7399999999998</v>
      </c>
    </row>
    <row r="2065" spans="1:10">
      <c r="A2065" t="s">
        <v>10</v>
      </c>
      <c r="B2065" t="s">
        <v>30</v>
      </c>
      <c r="C2065" t="s">
        <v>1781</v>
      </c>
      <c r="D2065" t="s">
        <v>13</v>
      </c>
      <c r="E2065" t="s">
        <v>3496</v>
      </c>
      <c r="F2065" t="s">
        <v>4979</v>
      </c>
      <c r="G2065" t="s">
        <v>4978</v>
      </c>
      <c r="H2065" t="s">
        <v>5535</v>
      </c>
      <c r="I2065" s="1">
        <v>140</v>
      </c>
      <c r="J2065" s="1">
        <v>2422.17</v>
      </c>
    </row>
    <row r="2066" spans="1:10">
      <c r="A2066" t="s">
        <v>10</v>
      </c>
      <c r="B2066" t="s">
        <v>30</v>
      </c>
      <c r="C2066" t="s">
        <v>1359</v>
      </c>
      <c r="D2066" t="s">
        <v>586</v>
      </c>
      <c r="E2066" t="s">
        <v>3497</v>
      </c>
      <c r="F2066" t="s">
        <v>5167</v>
      </c>
      <c r="G2066" t="s">
        <v>5162</v>
      </c>
      <c r="H2066" t="s">
        <v>5535</v>
      </c>
      <c r="I2066" s="1">
        <v>210</v>
      </c>
      <c r="J2066" s="1">
        <v>2414.14</v>
      </c>
    </row>
    <row r="2067" spans="1:10">
      <c r="A2067" t="s">
        <v>26</v>
      </c>
      <c r="B2067" t="s">
        <v>72</v>
      </c>
      <c r="C2067" t="s">
        <v>1007</v>
      </c>
      <c r="D2067" t="s">
        <v>79</v>
      </c>
      <c r="E2067" t="s">
        <v>3498</v>
      </c>
      <c r="F2067" t="s">
        <v>4974</v>
      </c>
      <c r="G2067" t="s">
        <v>5015</v>
      </c>
      <c r="H2067" t="s">
        <v>5535</v>
      </c>
      <c r="I2067" s="1">
        <v>212</v>
      </c>
      <c r="J2067" s="1">
        <v>2413.23</v>
      </c>
    </row>
    <row r="2068" spans="1:10">
      <c r="A2068" t="s">
        <v>26</v>
      </c>
      <c r="B2068" t="s">
        <v>11</v>
      </c>
      <c r="C2068" t="s">
        <v>661</v>
      </c>
      <c r="D2068" t="s">
        <v>464</v>
      </c>
      <c r="E2068" t="s">
        <v>3499</v>
      </c>
      <c r="F2068" t="s">
        <v>5005</v>
      </c>
      <c r="G2068" t="s">
        <v>5267</v>
      </c>
      <c r="H2068" t="s">
        <v>5535</v>
      </c>
      <c r="I2068" s="1">
        <v>212</v>
      </c>
      <c r="J2068" s="1">
        <v>2411.36</v>
      </c>
    </row>
    <row r="2069" spans="1:10">
      <c r="A2069" t="s">
        <v>54</v>
      </c>
      <c r="B2069" t="s">
        <v>38</v>
      </c>
      <c r="C2069" t="s">
        <v>1301</v>
      </c>
      <c r="D2069" t="s">
        <v>56</v>
      </c>
      <c r="E2069" t="s">
        <v>3500</v>
      </c>
      <c r="F2069" t="s">
        <v>4979</v>
      </c>
      <c r="G2069" t="s">
        <v>5003</v>
      </c>
      <c r="H2069" t="s">
        <v>5535</v>
      </c>
      <c r="I2069" s="1">
        <v>57</v>
      </c>
      <c r="J2069" s="1">
        <v>2411</v>
      </c>
    </row>
    <row r="2070" spans="1:10">
      <c r="A2070" t="s">
        <v>18</v>
      </c>
      <c r="B2070" t="s">
        <v>192</v>
      </c>
      <c r="C2070" t="s">
        <v>2610</v>
      </c>
      <c r="D2070" t="s">
        <v>295</v>
      </c>
      <c r="E2070" t="s">
        <v>3501</v>
      </c>
      <c r="F2070" t="s">
        <v>5081</v>
      </c>
      <c r="G2070" t="s">
        <v>5343</v>
      </c>
      <c r="H2070" t="s">
        <v>5537</v>
      </c>
      <c r="I2070" s="1">
        <v>69</v>
      </c>
      <c r="J2070" s="1">
        <v>2410.9899999999998</v>
      </c>
    </row>
    <row r="2071" spans="1:10">
      <c r="A2071" t="s">
        <v>54</v>
      </c>
      <c r="B2071" t="s">
        <v>30</v>
      </c>
      <c r="C2071" t="s">
        <v>3190</v>
      </c>
      <c r="D2071" t="s">
        <v>56</v>
      </c>
      <c r="E2071" t="s">
        <v>3502</v>
      </c>
      <c r="F2071" t="s">
        <v>4969</v>
      </c>
      <c r="G2071" t="s">
        <v>5006</v>
      </c>
      <c r="H2071" t="s">
        <v>5535</v>
      </c>
      <c r="I2071" s="1">
        <v>62</v>
      </c>
      <c r="J2071" s="1">
        <v>2409.85</v>
      </c>
    </row>
    <row r="2072" spans="1:10">
      <c r="A2072" t="s">
        <v>132</v>
      </c>
      <c r="B2072" t="s">
        <v>116</v>
      </c>
      <c r="C2072" t="s">
        <v>3503</v>
      </c>
      <c r="D2072" t="s">
        <v>201</v>
      </c>
      <c r="E2072" t="s">
        <v>3504</v>
      </c>
      <c r="F2072" t="s">
        <v>4989</v>
      </c>
      <c r="G2072" t="s">
        <v>4962</v>
      </c>
      <c r="H2072" t="s">
        <v>5535</v>
      </c>
      <c r="I2072" s="1">
        <v>20</v>
      </c>
      <c r="J2072" s="1">
        <v>2400.4299999999998</v>
      </c>
    </row>
    <row r="2073" spans="1:10">
      <c r="A2073" t="s">
        <v>54</v>
      </c>
      <c r="B2073" t="s">
        <v>29</v>
      </c>
      <c r="C2073" t="s">
        <v>1342</v>
      </c>
      <c r="D2073" t="s">
        <v>56</v>
      </c>
      <c r="E2073" t="s">
        <v>3505</v>
      </c>
      <c r="F2073" t="s">
        <v>5293</v>
      </c>
      <c r="G2073" t="s">
        <v>5006</v>
      </c>
      <c r="H2073" t="s">
        <v>5535</v>
      </c>
      <c r="I2073" s="1">
        <v>91</v>
      </c>
      <c r="J2073" s="1">
        <v>2397.56</v>
      </c>
    </row>
    <row r="2074" spans="1:10">
      <c r="A2074" t="s">
        <v>54</v>
      </c>
      <c r="B2074" t="s">
        <v>38</v>
      </c>
      <c r="C2074" t="s">
        <v>2180</v>
      </c>
      <c r="D2074" t="s">
        <v>56</v>
      </c>
      <c r="E2074" t="s">
        <v>3506</v>
      </c>
      <c r="F2074" t="s">
        <v>4973</v>
      </c>
      <c r="G2074" t="s">
        <v>5003</v>
      </c>
      <c r="H2074" t="s">
        <v>5535</v>
      </c>
      <c r="I2074" s="1">
        <v>54</v>
      </c>
      <c r="J2074" s="1">
        <v>2393.08</v>
      </c>
    </row>
    <row r="2075" spans="1:10">
      <c r="A2075" t="s">
        <v>18</v>
      </c>
      <c r="B2075" t="s">
        <v>30</v>
      </c>
      <c r="C2075" t="s">
        <v>1515</v>
      </c>
      <c r="D2075" t="s">
        <v>95</v>
      </c>
      <c r="E2075" t="s">
        <v>3507</v>
      </c>
      <c r="F2075" t="s">
        <v>4988</v>
      </c>
      <c r="G2075" t="s">
        <v>4977</v>
      </c>
      <c r="H2075" t="s">
        <v>5535</v>
      </c>
      <c r="I2075" s="1">
        <v>65</v>
      </c>
      <c r="J2075" s="1">
        <v>2387.7199999999998</v>
      </c>
    </row>
    <row r="2076" spans="1:10">
      <c r="A2076" t="s">
        <v>18</v>
      </c>
      <c r="B2076" t="s">
        <v>61</v>
      </c>
      <c r="C2076" t="s">
        <v>1333</v>
      </c>
      <c r="D2076" t="s">
        <v>35</v>
      </c>
      <c r="E2076" t="s">
        <v>3508</v>
      </c>
      <c r="F2076" t="s">
        <v>4976</v>
      </c>
      <c r="G2076" t="s">
        <v>4990</v>
      </c>
      <c r="H2076" t="s">
        <v>5541</v>
      </c>
      <c r="I2076" s="1">
        <v>109</v>
      </c>
      <c r="J2076" s="1">
        <v>2379.21</v>
      </c>
    </row>
    <row r="2077" spans="1:10">
      <c r="A2077" t="s">
        <v>7</v>
      </c>
      <c r="B2077" t="s">
        <v>30</v>
      </c>
      <c r="C2077" t="s">
        <v>3509</v>
      </c>
      <c r="D2077" t="s">
        <v>22</v>
      </c>
      <c r="E2077" t="s">
        <v>3510</v>
      </c>
      <c r="F2077" t="s">
        <v>4971</v>
      </c>
      <c r="G2077" t="s">
        <v>4962</v>
      </c>
      <c r="H2077" t="s">
        <v>5535</v>
      </c>
      <c r="I2077" s="1">
        <v>18</v>
      </c>
      <c r="J2077" s="1">
        <v>2372.8200000000002</v>
      </c>
    </row>
    <row r="2078" spans="1:10">
      <c r="A2078" t="s">
        <v>132</v>
      </c>
      <c r="B2078" t="s">
        <v>116</v>
      </c>
      <c r="C2078" t="s">
        <v>2605</v>
      </c>
      <c r="D2078" t="s">
        <v>234</v>
      </c>
      <c r="E2078" t="s">
        <v>3511</v>
      </c>
      <c r="F2078" t="s">
        <v>5204</v>
      </c>
      <c r="G2078" t="s">
        <v>4962</v>
      </c>
      <c r="H2078" t="s">
        <v>5535</v>
      </c>
      <c r="I2078" s="1">
        <v>28</v>
      </c>
      <c r="J2078" s="1">
        <v>2369.62</v>
      </c>
    </row>
    <row r="2079" spans="1:10">
      <c r="A2079" t="s">
        <v>18</v>
      </c>
      <c r="B2079" t="s">
        <v>30</v>
      </c>
      <c r="C2079" t="s">
        <v>3328</v>
      </c>
      <c r="D2079" t="s">
        <v>35</v>
      </c>
      <c r="E2079" t="s">
        <v>3512</v>
      </c>
      <c r="F2079" t="s">
        <v>5005</v>
      </c>
      <c r="G2079" t="s">
        <v>4990</v>
      </c>
      <c r="H2079" t="s">
        <v>5535</v>
      </c>
      <c r="I2079" s="1">
        <v>59</v>
      </c>
      <c r="J2079" s="1">
        <v>2368.4499999999998</v>
      </c>
    </row>
    <row r="2080" spans="1:10">
      <c r="A2080" t="s">
        <v>1380</v>
      </c>
      <c r="B2080" t="s">
        <v>11</v>
      </c>
      <c r="C2080" t="s">
        <v>3513</v>
      </c>
      <c r="D2080" t="s">
        <v>1382</v>
      </c>
      <c r="E2080" t="s">
        <v>3514</v>
      </c>
      <c r="F2080" t="s">
        <v>5401</v>
      </c>
      <c r="G2080" t="s">
        <v>5328</v>
      </c>
      <c r="H2080" t="s">
        <v>5535</v>
      </c>
      <c r="I2080" s="1">
        <v>179</v>
      </c>
      <c r="J2080" s="1">
        <v>2364.85</v>
      </c>
    </row>
    <row r="2081" spans="1:10">
      <c r="A2081" t="s">
        <v>1632</v>
      </c>
      <c r="B2081" t="s">
        <v>30</v>
      </c>
      <c r="C2081" t="s">
        <v>1887</v>
      </c>
      <c r="D2081" t="s">
        <v>1632</v>
      </c>
      <c r="E2081" t="s">
        <v>3515</v>
      </c>
      <c r="F2081" t="s">
        <v>4988</v>
      </c>
      <c r="G2081" t="s">
        <v>5257</v>
      </c>
      <c r="H2081" t="s">
        <v>5535</v>
      </c>
      <c r="I2081" s="1">
        <v>18</v>
      </c>
      <c r="J2081" s="1">
        <v>2364.84</v>
      </c>
    </row>
    <row r="2082" spans="1:10">
      <c r="A2082" t="s">
        <v>1632</v>
      </c>
      <c r="B2082" t="s">
        <v>30</v>
      </c>
      <c r="C2082" t="s">
        <v>1859</v>
      </c>
      <c r="D2082" t="s">
        <v>1632</v>
      </c>
      <c r="E2082" t="s">
        <v>3516</v>
      </c>
      <c r="F2082" t="s">
        <v>5402</v>
      </c>
      <c r="G2082" t="s">
        <v>5278</v>
      </c>
      <c r="H2082" t="s">
        <v>5535</v>
      </c>
      <c r="I2082" s="1">
        <v>30</v>
      </c>
      <c r="J2082" s="1">
        <v>2364.7199999999998</v>
      </c>
    </row>
    <row r="2083" spans="1:10">
      <c r="A2083" t="s">
        <v>10</v>
      </c>
      <c r="B2083" t="s">
        <v>116</v>
      </c>
      <c r="C2083" t="s">
        <v>1288</v>
      </c>
      <c r="D2083" t="s">
        <v>13</v>
      </c>
      <c r="E2083" t="s">
        <v>3517</v>
      </c>
      <c r="F2083" t="s">
        <v>5013</v>
      </c>
      <c r="G2083" t="s">
        <v>5246</v>
      </c>
      <c r="H2083" t="s">
        <v>5535</v>
      </c>
      <c r="I2083" s="1">
        <v>99</v>
      </c>
      <c r="J2083" s="1">
        <v>2361.04</v>
      </c>
    </row>
    <row r="2084" spans="1:10">
      <c r="A2084" t="s">
        <v>18</v>
      </c>
      <c r="B2084" t="s">
        <v>30</v>
      </c>
      <c r="C2084" t="s">
        <v>3328</v>
      </c>
      <c r="D2084" t="s">
        <v>35</v>
      </c>
      <c r="E2084" t="s">
        <v>3518</v>
      </c>
      <c r="F2084" t="s">
        <v>4979</v>
      </c>
      <c r="G2084" t="s">
        <v>4977</v>
      </c>
      <c r="H2084" t="s">
        <v>5535</v>
      </c>
      <c r="I2084" s="1">
        <v>52</v>
      </c>
      <c r="J2084" s="1">
        <v>2358.83</v>
      </c>
    </row>
    <row r="2085" spans="1:10">
      <c r="A2085" t="s">
        <v>10</v>
      </c>
      <c r="B2085" t="s">
        <v>336</v>
      </c>
      <c r="C2085" t="s">
        <v>941</v>
      </c>
      <c r="D2085" t="s">
        <v>13</v>
      </c>
      <c r="E2085" t="s">
        <v>3519</v>
      </c>
      <c r="F2085" t="s">
        <v>4979</v>
      </c>
      <c r="G2085" t="s">
        <v>4978</v>
      </c>
      <c r="H2085" t="s">
        <v>5535</v>
      </c>
      <c r="I2085" s="1">
        <v>128</v>
      </c>
      <c r="J2085" s="1">
        <v>2355.3200000000002</v>
      </c>
    </row>
    <row r="2086" spans="1:10">
      <c r="A2086" t="s">
        <v>18</v>
      </c>
      <c r="B2086" t="s">
        <v>38</v>
      </c>
      <c r="C2086" t="s">
        <v>3520</v>
      </c>
      <c r="D2086" t="s">
        <v>20</v>
      </c>
      <c r="E2086" t="s">
        <v>3521</v>
      </c>
      <c r="F2086" t="s">
        <v>4969</v>
      </c>
      <c r="G2086" t="s">
        <v>4977</v>
      </c>
      <c r="H2086" t="s">
        <v>5535</v>
      </c>
      <c r="I2086" s="1">
        <v>68</v>
      </c>
      <c r="J2086" s="1">
        <v>2350.37</v>
      </c>
    </row>
    <row r="2087" spans="1:10">
      <c r="A2087" t="s">
        <v>18</v>
      </c>
      <c r="B2087" t="s">
        <v>30</v>
      </c>
      <c r="C2087" t="s">
        <v>120</v>
      </c>
      <c r="D2087" t="s">
        <v>20</v>
      </c>
      <c r="E2087" t="s">
        <v>3522</v>
      </c>
      <c r="F2087" t="s">
        <v>5236</v>
      </c>
      <c r="G2087" t="s">
        <v>5003</v>
      </c>
      <c r="H2087" t="s">
        <v>5535</v>
      </c>
      <c r="I2087" s="1">
        <v>57</v>
      </c>
      <c r="J2087" s="1">
        <v>2350.21</v>
      </c>
    </row>
    <row r="2088" spans="1:10">
      <c r="A2088" t="s">
        <v>32</v>
      </c>
      <c r="B2088" t="s">
        <v>108</v>
      </c>
      <c r="C2088" t="s">
        <v>3398</v>
      </c>
      <c r="D2088" t="s">
        <v>20</v>
      </c>
      <c r="E2088" t="s">
        <v>3523</v>
      </c>
      <c r="F2088" t="s">
        <v>4973</v>
      </c>
      <c r="G2088" t="s">
        <v>4990</v>
      </c>
      <c r="H2088" t="s">
        <v>5535</v>
      </c>
      <c r="I2088" s="1">
        <v>25</v>
      </c>
      <c r="J2088" s="1">
        <v>2348.59</v>
      </c>
    </row>
    <row r="2089" spans="1:10">
      <c r="A2089" t="s">
        <v>54</v>
      </c>
      <c r="B2089" t="s">
        <v>33</v>
      </c>
      <c r="C2089" t="s">
        <v>1230</v>
      </c>
      <c r="D2089" t="s">
        <v>56</v>
      </c>
      <c r="E2089" t="s">
        <v>3524</v>
      </c>
      <c r="F2089" t="s">
        <v>4973</v>
      </c>
      <c r="G2089" t="s">
        <v>5003</v>
      </c>
      <c r="H2089" t="s">
        <v>5535</v>
      </c>
      <c r="I2089" s="1">
        <v>86</v>
      </c>
      <c r="J2089" s="1">
        <v>2336.89</v>
      </c>
    </row>
    <row r="2090" spans="1:10">
      <c r="A2090" t="s">
        <v>54</v>
      </c>
      <c r="B2090" t="s">
        <v>281</v>
      </c>
      <c r="C2090" t="s">
        <v>1365</v>
      </c>
      <c r="D2090" t="s">
        <v>56</v>
      </c>
      <c r="E2090" t="s">
        <v>3525</v>
      </c>
      <c r="F2090" t="s">
        <v>4979</v>
      </c>
      <c r="G2090" t="s">
        <v>5006</v>
      </c>
      <c r="H2090" t="s">
        <v>5535</v>
      </c>
      <c r="I2090" s="1">
        <v>85</v>
      </c>
      <c r="J2090" s="1">
        <v>2334.52</v>
      </c>
    </row>
    <row r="2091" spans="1:10">
      <c r="A2091" t="s">
        <v>48</v>
      </c>
      <c r="B2091" t="s">
        <v>72</v>
      </c>
      <c r="C2091" t="s">
        <v>2691</v>
      </c>
      <c r="D2091" t="s">
        <v>65</v>
      </c>
      <c r="E2091" t="s">
        <v>3526</v>
      </c>
      <c r="F2091" t="s">
        <v>5403</v>
      </c>
      <c r="G2091" t="s">
        <v>4962</v>
      </c>
      <c r="H2091" t="s">
        <v>5535</v>
      </c>
      <c r="I2091" s="1">
        <v>81</v>
      </c>
      <c r="J2091" s="1">
        <v>2334.17</v>
      </c>
    </row>
    <row r="2092" spans="1:10">
      <c r="A2092" t="s">
        <v>32</v>
      </c>
      <c r="B2092" t="s">
        <v>33</v>
      </c>
      <c r="C2092" t="s">
        <v>650</v>
      </c>
      <c r="D2092" t="s">
        <v>34</v>
      </c>
      <c r="E2092" t="s">
        <v>3528</v>
      </c>
      <c r="F2092" t="s">
        <v>4973</v>
      </c>
      <c r="G2092" t="s">
        <v>4972</v>
      </c>
      <c r="H2092" t="s">
        <v>5535</v>
      </c>
      <c r="I2092" s="1">
        <v>126</v>
      </c>
      <c r="J2092" s="1">
        <v>2325.46</v>
      </c>
    </row>
    <row r="2093" spans="1:10">
      <c r="A2093" t="s">
        <v>18</v>
      </c>
      <c r="B2093" t="s">
        <v>814</v>
      </c>
      <c r="C2093" t="s">
        <v>2705</v>
      </c>
      <c r="D2093" t="s">
        <v>95</v>
      </c>
      <c r="E2093" t="s">
        <v>3529</v>
      </c>
      <c r="F2093" t="s">
        <v>4969</v>
      </c>
      <c r="G2093" t="s">
        <v>4990</v>
      </c>
      <c r="H2093" t="s">
        <v>5537</v>
      </c>
      <c r="I2093" s="1">
        <v>37</v>
      </c>
      <c r="J2093" s="1">
        <v>2322</v>
      </c>
    </row>
    <row r="2094" spans="1:10">
      <c r="A2094" t="s">
        <v>10</v>
      </c>
      <c r="B2094" t="s">
        <v>30</v>
      </c>
      <c r="C2094" t="s">
        <v>793</v>
      </c>
      <c r="D2094" t="s">
        <v>13</v>
      </c>
      <c r="E2094" t="s">
        <v>3530</v>
      </c>
      <c r="F2094" t="s">
        <v>5398</v>
      </c>
      <c r="G2094" t="s">
        <v>5094</v>
      </c>
      <c r="H2094" t="s">
        <v>5535</v>
      </c>
      <c r="I2094" s="1">
        <v>105</v>
      </c>
      <c r="J2094" s="1">
        <v>2319.7199999999998</v>
      </c>
    </row>
    <row r="2095" spans="1:10">
      <c r="A2095" t="s">
        <v>18</v>
      </c>
      <c r="B2095" t="s">
        <v>38</v>
      </c>
      <c r="C2095" t="s">
        <v>2699</v>
      </c>
      <c r="D2095" t="s">
        <v>35</v>
      </c>
      <c r="E2095" t="s">
        <v>3531</v>
      </c>
      <c r="F2095" t="s">
        <v>4970</v>
      </c>
      <c r="G2095" t="s">
        <v>4990</v>
      </c>
      <c r="H2095" t="s">
        <v>5535</v>
      </c>
      <c r="I2095" s="1">
        <v>60</v>
      </c>
      <c r="J2095" s="1">
        <v>2319.19</v>
      </c>
    </row>
    <row r="2096" spans="1:10">
      <c r="A2096" t="s">
        <v>48</v>
      </c>
      <c r="B2096" t="s">
        <v>116</v>
      </c>
      <c r="C2096" t="s">
        <v>117</v>
      </c>
      <c r="D2096" t="s">
        <v>49</v>
      </c>
      <c r="E2096" t="s">
        <v>3532</v>
      </c>
      <c r="F2096" t="s">
        <v>4988</v>
      </c>
      <c r="G2096" t="s">
        <v>4985</v>
      </c>
      <c r="H2096" t="s">
        <v>5535</v>
      </c>
      <c r="I2096" s="1">
        <v>181</v>
      </c>
      <c r="J2096" s="1">
        <v>2316.83</v>
      </c>
    </row>
    <row r="2097" spans="1:10">
      <c r="A2097" t="s">
        <v>132</v>
      </c>
      <c r="B2097" t="s">
        <v>11</v>
      </c>
      <c r="C2097" t="s">
        <v>3533</v>
      </c>
      <c r="D2097" t="s">
        <v>234</v>
      </c>
      <c r="E2097" t="s">
        <v>3534</v>
      </c>
      <c r="F2097" t="s">
        <v>4973</v>
      </c>
      <c r="G2097" t="s">
        <v>4962</v>
      </c>
      <c r="H2097" t="s">
        <v>5535</v>
      </c>
      <c r="I2097" s="1">
        <v>97</v>
      </c>
      <c r="J2097" s="1">
        <v>2316.31</v>
      </c>
    </row>
    <row r="2098" spans="1:10">
      <c r="A2098" t="s">
        <v>18</v>
      </c>
      <c r="B2098" t="s">
        <v>30</v>
      </c>
      <c r="C2098" t="s">
        <v>2012</v>
      </c>
      <c r="D2098" t="s">
        <v>95</v>
      </c>
      <c r="E2098" t="s">
        <v>3535</v>
      </c>
      <c r="F2098" t="s">
        <v>5123</v>
      </c>
      <c r="G2098" t="s">
        <v>4977</v>
      </c>
      <c r="H2098" t="s">
        <v>5535</v>
      </c>
      <c r="I2098" s="1">
        <v>65</v>
      </c>
      <c r="J2098" s="1">
        <v>2314.73</v>
      </c>
    </row>
    <row r="2099" spans="1:10">
      <c r="A2099" t="s">
        <v>26</v>
      </c>
      <c r="B2099" t="s">
        <v>27</v>
      </c>
      <c r="C2099" t="s">
        <v>1296</v>
      </c>
      <c r="D2099" t="s">
        <v>58</v>
      </c>
      <c r="E2099" t="s">
        <v>3536</v>
      </c>
      <c r="F2099" t="s">
        <v>4979</v>
      </c>
      <c r="G2099" t="s">
        <v>5014</v>
      </c>
      <c r="H2099" t="s">
        <v>5537</v>
      </c>
      <c r="I2099" s="1">
        <v>91</v>
      </c>
      <c r="J2099" s="1">
        <v>2313.88</v>
      </c>
    </row>
    <row r="2100" spans="1:10">
      <c r="A2100" t="s">
        <v>18</v>
      </c>
      <c r="B2100" t="s">
        <v>29</v>
      </c>
      <c r="C2100" t="s">
        <v>2400</v>
      </c>
      <c r="D2100" t="s">
        <v>20</v>
      </c>
      <c r="E2100" t="s">
        <v>3537</v>
      </c>
      <c r="F2100" t="s">
        <v>4979</v>
      </c>
      <c r="G2100" t="s">
        <v>5014</v>
      </c>
      <c r="H2100" t="s">
        <v>5535</v>
      </c>
      <c r="I2100" s="1">
        <v>66</v>
      </c>
      <c r="J2100" s="1">
        <v>2312.54</v>
      </c>
    </row>
    <row r="2101" spans="1:10">
      <c r="A2101" t="s">
        <v>18</v>
      </c>
      <c r="B2101" t="s">
        <v>402</v>
      </c>
      <c r="C2101" t="s">
        <v>1704</v>
      </c>
      <c r="D2101" t="s">
        <v>295</v>
      </c>
      <c r="E2101" t="s">
        <v>3539</v>
      </c>
      <c r="F2101" t="s">
        <v>5023</v>
      </c>
      <c r="G2101" t="s">
        <v>5215</v>
      </c>
      <c r="H2101" t="s">
        <v>5535</v>
      </c>
      <c r="I2101" s="1">
        <v>96</v>
      </c>
      <c r="J2101" s="1">
        <v>2306.8200000000002</v>
      </c>
    </row>
    <row r="2102" spans="1:10">
      <c r="A2102" t="s">
        <v>54</v>
      </c>
      <c r="B2102" t="s">
        <v>29</v>
      </c>
      <c r="C2102" t="s">
        <v>2971</v>
      </c>
      <c r="D2102" t="s">
        <v>56</v>
      </c>
      <c r="E2102" t="s">
        <v>3540</v>
      </c>
      <c r="F2102" t="s">
        <v>4999</v>
      </c>
      <c r="G2102" t="s">
        <v>4967</v>
      </c>
      <c r="H2102" t="s">
        <v>5538</v>
      </c>
      <c r="I2102" s="1">
        <v>113</v>
      </c>
      <c r="J2102" s="1">
        <v>2305.02</v>
      </c>
    </row>
    <row r="2103" spans="1:10">
      <c r="A2103" t="s">
        <v>18</v>
      </c>
      <c r="B2103" t="s">
        <v>814</v>
      </c>
      <c r="C2103" t="s">
        <v>3268</v>
      </c>
      <c r="D2103" t="s">
        <v>295</v>
      </c>
      <c r="E2103" t="s">
        <v>3541</v>
      </c>
      <c r="F2103" t="s">
        <v>4979</v>
      </c>
      <c r="G2103" t="s">
        <v>4998</v>
      </c>
      <c r="H2103" t="s">
        <v>5535</v>
      </c>
      <c r="I2103" s="1">
        <v>95</v>
      </c>
      <c r="J2103" s="1">
        <v>2298.46</v>
      </c>
    </row>
    <row r="2104" spans="1:10">
      <c r="A2104" t="s">
        <v>26</v>
      </c>
      <c r="B2104" t="s">
        <v>108</v>
      </c>
      <c r="C2104" t="s">
        <v>361</v>
      </c>
      <c r="D2104" t="s">
        <v>58</v>
      </c>
      <c r="E2104" t="s">
        <v>3542</v>
      </c>
      <c r="F2104" t="s">
        <v>4979</v>
      </c>
      <c r="G2104" t="s">
        <v>5046</v>
      </c>
      <c r="H2104" t="s">
        <v>5535</v>
      </c>
      <c r="I2104" s="1">
        <v>80</v>
      </c>
      <c r="J2104" s="1">
        <v>2291.14</v>
      </c>
    </row>
    <row r="2105" spans="1:10">
      <c r="A2105" t="s">
        <v>10</v>
      </c>
      <c r="B2105" t="s">
        <v>11</v>
      </c>
      <c r="C2105" t="s">
        <v>321</v>
      </c>
      <c r="D2105" t="s">
        <v>13</v>
      </c>
      <c r="E2105" t="s">
        <v>3543</v>
      </c>
      <c r="F2105" t="s">
        <v>4969</v>
      </c>
      <c r="G2105" t="s">
        <v>4964</v>
      </c>
      <c r="H2105" t="s">
        <v>5535</v>
      </c>
      <c r="I2105" s="1">
        <v>94</v>
      </c>
      <c r="J2105" s="1">
        <v>2285.0700000000002</v>
      </c>
    </row>
    <row r="2106" spans="1:10">
      <c r="A2106" t="s">
        <v>7</v>
      </c>
      <c r="B2106" t="s">
        <v>30</v>
      </c>
      <c r="C2106" t="s">
        <v>3544</v>
      </c>
      <c r="D2106" t="s">
        <v>24</v>
      </c>
      <c r="E2106" t="s">
        <v>3545</v>
      </c>
      <c r="F2106" t="s">
        <v>4997</v>
      </c>
      <c r="G2106" t="s">
        <v>4962</v>
      </c>
      <c r="H2106" t="s">
        <v>5535</v>
      </c>
      <c r="I2106" s="1">
        <v>21</v>
      </c>
      <c r="J2106" s="1">
        <v>2283.59</v>
      </c>
    </row>
    <row r="2107" spans="1:10">
      <c r="A2107" t="s">
        <v>26</v>
      </c>
      <c r="B2107" t="s">
        <v>612</v>
      </c>
      <c r="C2107" t="s">
        <v>2064</v>
      </c>
      <c r="D2107" t="s">
        <v>295</v>
      </c>
      <c r="E2107" t="s">
        <v>3546</v>
      </c>
      <c r="F2107" t="s">
        <v>4963</v>
      </c>
      <c r="G2107" t="s">
        <v>4998</v>
      </c>
      <c r="H2107" t="s">
        <v>5535</v>
      </c>
      <c r="I2107" s="1">
        <v>98</v>
      </c>
      <c r="J2107" s="1">
        <v>2282</v>
      </c>
    </row>
    <row r="2108" spans="1:10">
      <c r="A2108" t="s">
        <v>10</v>
      </c>
      <c r="B2108" t="s">
        <v>116</v>
      </c>
      <c r="C2108" t="s">
        <v>1288</v>
      </c>
      <c r="D2108" t="s">
        <v>13</v>
      </c>
      <c r="E2108" t="s">
        <v>3547</v>
      </c>
      <c r="F2108" t="s">
        <v>5009</v>
      </c>
      <c r="G2108" t="s">
        <v>5221</v>
      </c>
      <c r="H2108" t="s">
        <v>5535</v>
      </c>
      <c r="I2108" s="1">
        <v>113</v>
      </c>
      <c r="J2108" s="1">
        <v>2281.36</v>
      </c>
    </row>
    <row r="2109" spans="1:10">
      <c r="A2109" t="s">
        <v>7</v>
      </c>
      <c r="B2109" t="s">
        <v>30</v>
      </c>
      <c r="C2109" t="s">
        <v>3548</v>
      </c>
      <c r="D2109" t="s">
        <v>24</v>
      </c>
      <c r="E2109" t="s">
        <v>3549</v>
      </c>
      <c r="F2109" t="s">
        <v>5146</v>
      </c>
      <c r="G2109" t="s">
        <v>4962</v>
      </c>
      <c r="H2109" t="s">
        <v>5535</v>
      </c>
      <c r="I2109" s="1">
        <v>21</v>
      </c>
      <c r="J2109" s="1">
        <v>2280.9299999999998</v>
      </c>
    </row>
    <row r="2110" spans="1:10">
      <c r="A2110" t="s">
        <v>60</v>
      </c>
      <c r="B2110" t="s">
        <v>281</v>
      </c>
      <c r="C2110" t="s">
        <v>2493</v>
      </c>
      <c r="D2110" t="s">
        <v>95</v>
      </c>
      <c r="E2110" t="s">
        <v>3550</v>
      </c>
      <c r="F2110" t="s">
        <v>4979</v>
      </c>
      <c r="G2110" t="s">
        <v>4990</v>
      </c>
      <c r="H2110" t="s">
        <v>5535</v>
      </c>
      <c r="I2110" s="1">
        <v>85</v>
      </c>
      <c r="J2110" s="1">
        <v>2280.71</v>
      </c>
    </row>
    <row r="2111" spans="1:10">
      <c r="A2111" t="s">
        <v>48</v>
      </c>
      <c r="B2111" t="s">
        <v>281</v>
      </c>
      <c r="C2111" t="s">
        <v>1705</v>
      </c>
      <c r="D2111" t="s">
        <v>49</v>
      </c>
      <c r="E2111" t="s">
        <v>3551</v>
      </c>
      <c r="F2111" t="s">
        <v>4979</v>
      </c>
      <c r="G2111" t="s">
        <v>5269</v>
      </c>
      <c r="H2111" t="s">
        <v>5535</v>
      </c>
      <c r="I2111" s="1">
        <v>108</v>
      </c>
      <c r="J2111" s="1">
        <v>2267.14</v>
      </c>
    </row>
    <row r="2112" spans="1:10">
      <c r="A2112" t="s">
        <v>18</v>
      </c>
      <c r="B2112" t="s">
        <v>30</v>
      </c>
      <c r="C2112" t="s">
        <v>400</v>
      </c>
      <c r="D2112" t="s">
        <v>20</v>
      </c>
      <c r="E2112" t="s">
        <v>3552</v>
      </c>
      <c r="F2112" t="s">
        <v>4980</v>
      </c>
      <c r="G2112" t="s">
        <v>4967</v>
      </c>
      <c r="H2112" t="s">
        <v>5535</v>
      </c>
      <c r="I2112" s="1">
        <v>36</v>
      </c>
      <c r="J2112" s="1">
        <v>2261.6</v>
      </c>
    </row>
    <row r="2113" spans="1:10">
      <c r="A2113" t="s">
        <v>54</v>
      </c>
      <c r="B2113" t="s">
        <v>281</v>
      </c>
      <c r="C2113" t="s">
        <v>1365</v>
      </c>
      <c r="D2113" t="s">
        <v>56</v>
      </c>
      <c r="E2113" t="s">
        <v>3553</v>
      </c>
      <c r="F2113" t="s">
        <v>4981</v>
      </c>
      <c r="G2113" t="s">
        <v>5006</v>
      </c>
      <c r="H2113" t="s">
        <v>5535</v>
      </c>
      <c r="I2113" s="1">
        <v>83</v>
      </c>
      <c r="J2113" s="1">
        <v>2258.77</v>
      </c>
    </row>
    <row r="2114" spans="1:10">
      <c r="A2114" t="s">
        <v>1632</v>
      </c>
      <c r="B2114" t="s">
        <v>30</v>
      </c>
      <c r="C2114" t="s">
        <v>2784</v>
      </c>
      <c r="D2114" t="s">
        <v>1632</v>
      </c>
      <c r="E2114" t="s">
        <v>3554</v>
      </c>
      <c r="F2114" t="s">
        <v>4988</v>
      </c>
      <c r="G2114" t="s">
        <v>5375</v>
      </c>
      <c r="H2114" t="s">
        <v>5535</v>
      </c>
      <c r="I2114" s="1">
        <v>47</v>
      </c>
      <c r="J2114" s="1">
        <v>2255.66</v>
      </c>
    </row>
    <row r="2115" spans="1:10">
      <c r="A2115" t="s">
        <v>10</v>
      </c>
      <c r="B2115" t="s">
        <v>30</v>
      </c>
      <c r="C2115" t="s">
        <v>64</v>
      </c>
      <c r="D2115" t="s">
        <v>586</v>
      </c>
      <c r="E2115" t="s">
        <v>3556</v>
      </c>
      <c r="F2115" t="s">
        <v>4988</v>
      </c>
      <c r="G2115" t="s">
        <v>5162</v>
      </c>
      <c r="H2115" t="s">
        <v>5535</v>
      </c>
      <c r="I2115" s="1">
        <v>234</v>
      </c>
      <c r="J2115" s="1">
        <v>2251.42</v>
      </c>
    </row>
    <row r="2116" spans="1:10">
      <c r="A2116" t="s">
        <v>18</v>
      </c>
      <c r="B2116" t="s">
        <v>11</v>
      </c>
      <c r="C2116" t="s">
        <v>3557</v>
      </c>
      <c r="D2116" t="s">
        <v>295</v>
      </c>
      <c r="E2116" t="s">
        <v>3558</v>
      </c>
      <c r="F2116" t="s">
        <v>4981</v>
      </c>
      <c r="G2116" t="s">
        <v>5215</v>
      </c>
      <c r="H2116" t="s">
        <v>5535</v>
      </c>
      <c r="I2116" s="1">
        <v>177</v>
      </c>
      <c r="J2116" s="1">
        <v>2250.0500000000002</v>
      </c>
    </row>
    <row r="2117" spans="1:10">
      <c r="A2117" t="s">
        <v>26</v>
      </c>
      <c r="B2117" t="s">
        <v>72</v>
      </c>
      <c r="C2117" t="s">
        <v>3184</v>
      </c>
      <c r="D2117" t="s">
        <v>20</v>
      </c>
      <c r="E2117" t="s">
        <v>3559</v>
      </c>
      <c r="F2117" t="s">
        <v>4992</v>
      </c>
      <c r="G2117" t="s">
        <v>5015</v>
      </c>
      <c r="H2117" t="s">
        <v>5541</v>
      </c>
      <c r="I2117" s="1">
        <v>83</v>
      </c>
      <c r="J2117" s="1">
        <v>2235.85</v>
      </c>
    </row>
    <row r="2118" spans="1:10">
      <c r="A2118" t="s">
        <v>32</v>
      </c>
      <c r="B2118" t="s">
        <v>252</v>
      </c>
      <c r="C2118" t="s">
        <v>2270</v>
      </c>
      <c r="D2118" t="s">
        <v>34</v>
      </c>
      <c r="E2118" t="s">
        <v>3560</v>
      </c>
      <c r="F2118" t="s">
        <v>5009</v>
      </c>
      <c r="G2118" t="s">
        <v>5014</v>
      </c>
      <c r="H2118" t="s">
        <v>5535</v>
      </c>
      <c r="I2118" s="1">
        <v>40</v>
      </c>
      <c r="J2118" s="1">
        <v>2231.81</v>
      </c>
    </row>
    <row r="2119" spans="1:10">
      <c r="A2119" t="s">
        <v>132</v>
      </c>
      <c r="B2119" t="s">
        <v>11</v>
      </c>
      <c r="C2119" t="s">
        <v>3561</v>
      </c>
      <c r="D2119" t="s">
        <v>234</v>
      </c>
      <c r="E2119" t="s">
        <v>3562</v>
      </c>
      <c r="F2119" t="s">
        <v>5059</v>
      </c>
      <c r="G2119" t="s">
        <v>4962</v>
      </c>
      <c r="H2119" t="s">
        <v>5535</v>
      </c>
      <c r="I2119" s="1">
        <v>42</v>
      </c>
      <c r="J2119" s="1">
        <v>2218.6799999999998</v>
      </c>
    </row>
    <row r="2120" spans="1:10">
      <c r="A2120" t="s">
        <v>39</v>
      </c>
      <c r="B2120" t="s">
        <v>30</v>
      </c>
      <c r="C2120" t="s">
        <v>3564</v>
      </c>
      <c r="D2120" t="s">
        <v>349</v>
      </c>
      <c r="E2120" t="s">
        <v>3565</v>
      </c>
      <c r="F2120" t="s">
        <v>5404</v>
      </c>
      <c r="G2120" t="s">
        <v>4962</v>
      </c>
      <c r="H2120" t="s">
        <v>5535</v>
      </c>
      <c r="I2120" s="1">
        <v>45</v>
      </c>
      <c r="J2120" s="1">
        <v>2213.54</v>
      </c>
    </row>
    <row r="2121" spans="1:10">
      <c r="A2121" t="s">
        <v>7</v>
      </c>
      <c r="B2121" t="s">
        <v>30</v>
      </c>
      <c r="C2121" t="s">
        <v>3566</v>
      </c>
      <c r="D2121" t="s">
        <v>9</v>
      </c>
      <c r="E2121" t="s">
        <v>3567</v>
      </c>
      <c r="F2121" t="s">
        <v>4963</v>
      </c>
      <c r="G2121" t="s">
        <v>4962</v>
      </c>
      <c r="H2121" t="s">
        <v>5535</v>
      </c>
      <c r="I2121" s="1">
        <v>9</v>
      </c>
      <c r="J2121" s="1">
        <v>2208.25</v>
      </c>
    </row>
    <row r="2122" spans="1:10">
      <c r="A2122" t="s">
        <v>60</v>
      </c>
      <c r="B2122" t="s">
        <v>72</v>
      </c>
      <c r="C2122" t="s">
        <v>1292</v>
      </c>
      <c r="D2122" t="s">
        <v>95</v>
      </c>
      <c r="E2122" t="s">
        <v>3568</v>
      </c>
      <c r="F2122" t="s">
        <v>5102</v>
      </c>
      <c r="G2122" t="s">
        <v>4990</v>
      </c>
      <c r="H2122" t="s">
        <v>5535</v>
      </c>
      <c r="I2122" s="1">
        <v>68</v>
      </c>
      <c r="J2122" s="1">
        <v>2208.2199999999998</v>
      </c>
    </row>
    <row r="2123" spans="1:10">
      <c r="A2123" t="s">
        <v>7</v>
      </c>
      <c r="B2123" t="s">
        <v>30</v>
      </c>
      <c r="C2123" t="s">
        <v>1217</v>
      </c>
      <c r="D2123" t="s">
        <v>24</v>
      </c>
      <c r="E2123" t="s">
        <v>3569</v>
      </c>
      <c r="F2123" t="s">
        <v>4979</v>
      </c>
      <c r="G2123" t="s">
        <v>4962</v>
      </c>
      <c r="H2123" t="s">
        <v>5535</v>
      </c>
      <c r="I2123" s="1">
        <v>28</v>
      </c>
      <c r="J2123" s="1">
        <v>2206.66</v>
      </c>
    </row>
    <row r="2124" spans="1:10">
      <c r="A2124" t="s">
        <v>54</v>
      </c>
      <c r="B2124" t="s">
        <v>38</v>
      </c>
      <c r="C2124" t="s">
        <v>1301</v>
      </c>
      <c r="D2124" t="s">
        <v>56</v>
      </c>
      <c r="E2124" t="s">
        <v>3570</v>
      </c>
      <c r="F2124" t="s">
        <v>4963</v>
      </c>
      <c r="G2124" t="s">
        <v>5006</v>
      </c>
      <c r="H2124" t="s">
        <v>5535</v>
      </c>
      <c r="I2124" s="1">
        <v>67</v>
      </c>
      <c r="J2124" s="1">
        <v>2203.9899999999998</v>
      </c>
    </row>
    <row r="2125" spans="1:10">
      <c r="A2125" t="s">
        <v>39</v>
      </c>
      <c r="B2125" t="s">
        <v>30</v>
      </c>
      <c r="C2125" t="s">
        <v>3572</v>
      </c>
      <c r="D2125" t="s">
        <v>349</v>
      </c>
      <c r="E2125" t="s">
        <v>3573</v>
      </c>
      <c r="F2125" t="s">
        <v>5405</v>
      </c>
      <c r="G2125" t="s">
        <v>4962</v>
      </c>
      <c r="H2125" t="s">
        <v>5535</v>
      </c>
      <c r="I2125" s="1">
        <v>262</v>
      </c>
      <c r="J2125" s="1">
        <v>2198.42</v>
      </c>
    </row>
    <row r="2126" spans="1:10">
      <c r="A2126" t="s">
        <v>18</v>
      </c>
      <c r="B2126" t="s">
        <v>30</v>
      </c>
      <c r="C2126" t="s">
        <v>1943</v>
      </c>
      <c r="D2126" t="s">
        <v>95</v>
      </c>
      <c r="E2126" t="s">
        <v>3574</v>
      </c>
      <c r="F2126" t="s">
        <v>4969</v>
      </c>
      <c r="G2126" t="s">
        <v>4990</v>
      </c>
      <c r="H2126" t="s">
        <v>5535</v>
      </c>
      <c r="I2126" s="1">
        <v>85</v>
      </c>
      <c r="J2126" s="1">
        <v>2196.6</v>
      </c>
    </row>
    <row r="2127" spans="1:10">
      <c r="A2127" t="s">
        <v>18</v>
      </c>
      <c r="B2127" t="s">
        <v>11</v>
      </c>
      <c r="C2127" t="s">
        <v>1837</v>
      </c>
      <c r="D2127" t="s">
        <v>95</v>
      </c>
      <c r="E2127" t="s">
        <v>3575</v>
      </c>
      <c r="F2127" t="s">
        <v>4992</v>
      </c>
      <c r="G2127" t="s">
        <v>4977</v>
      </c>
      <c r="H2127" t="s">
        <v>5535</v>
      </c>
      <c r="I2127" s="1">
        <v>34</v>
      </c>
      <c r="J2127" s="1">
        <v>2187.62</v>
      </c>
    </row>
    <row r="2128" spans="1:10">
      <c r="A2128" t="s">
        <v>60</v>
      </c>
      <c r="B2128" t="s">
        <v>61</v>
      </c>
      <c r="C2128" t="s">
        <v>62</v>
      </c>
      <c r="D2128" t="s">
        <v>35</v>
      </c>
      <c r="E2128" t="s">
        <v>3576</v>
      </c>
      <c r="F2128" t="s">
        <v>4992</v>
      </c>
      <c r="G2128" t="s">
        <v>4967</v>
      </c>
      <c r="H2128" t="s">
        <v>5541</v>
      </c>
      <c r="I2128" s="1">
        <v>85</v>
      </c>
      <c r="J2128" s="1">
        <v>2185.92</v>
      </c>
    </row>
    <row r="2129" spans="1:10">
      <c r="A2129" t="s">
        <v>18</v>
      </c>
      <c r="B2129" t="s">
        <v>155</v>
      </c>
      <c r="C2129" t="s">
        <v>1403</v>
      </c>
      <c r="D2129" t="s">
        <v>295</v>
      </c>
      <c r="E2129" t="s">
        <v>3577</v>
      </c>
      <c r="F2129" t="s">
        <v>4988</v>
      </c>
      <c r="G2129" t="s">
        <v>5267</v>
      </c>
      <c r="H2129" t="s">
        <v>5535</v>
      </c>
      <c r="I2129" s="1">
        <v>197</v>
      </c>
      <c r="J2129" s="1">
        <v>2173.88</v>
      </c>
    </row>
    <row r="2130" spans="1:10">
      <c r="A2130" t="s">
        <v>54</v>
      </c>
      <c r="B2130" t="s">
        <v>29</v>
      </c>
      <c r="C2130" t="s">
        <v>2280</v>
      </c>
      <c r="D2130" t="s">
        <v>56</v>
      </c>
      <c r="E2130" t="s">
        <v>3578</v>
      </c>
      <c r="F2130" t="s">
        <v>4999</v>
      </c>
      <c r="G2130" t="s">
        <v>4972</v>
      </c>
      <c r="H2130" t="s">
        <v>5538</v>
      </c>
      <c r="I2130" s="1">
        <v>104</v>
      </c>
      <c r="J2130" s="1">
        <v>2173.6</v>
      </c>
    </row>
    <row r="2131" spans="1:10">
      <c r="A2131" t="s">
        <v>10</v>
      </c>
      <c r="B2131" t="s">
        <v>336</v>
      </c>
      <c r="C2131" t="s">
        <v>921</v>
      </c>
      <c r="D2131" t="s">
        <v>13</v>
      </c>
      <c r="E2131" t="s">
        <v>3579</v>
      </c>
      <c r="F2131" t="s">
        <v>4981</v>
      </c>
      <c r="G2131" t="s">
        <v>4978</v>
      </c>
      <c r="H2131" t="s">
        <v>5535</v>
      </c>
      <c r="I2131" s="1">
        <v>168</v>
      </c>
      <c r="J2131" s="1">
        <v>2170.75</v>
      </c>
    </row>
    <row r="2132" spans="1:10">
      <c r="A2132" t="s">
        <v>18</v>
      </c>
      <c r="B2132" t="s">
        <v>30</v>
      </c>
      <c r="C2132" t="s">
        <v>422</v>
      </c>
      <c r="D2132" t="s">
        <v>35</v>
      </c>
      <c r="E2132" t="s">
        <v>3580</v>
      </c>
      <c r="F2132" t="s">
        <v>5044</v>
      </c>
      <c r="G2132" t="s">
        <v>4967</v>
      </c>
      <c r="H2132" t="s">
        <v>5535</v>
      </c>
      <c r="I2132" s="1">
        <v>38</v>
      </c>
      <c r="J2132" s="1">
        <v>2165.1999999999998</v>
      </c>
    </row>
    <row r="2133" spans="1:10">
      <c r="A2133" t="s">
        <v>18</v>
      </c>
      <c r="B2133" t="s">
        <v>11</v>
      </c>
      <c r="C2133" t="s">
        <v>3581</v>
      </c>
      <c r="D2133" t="s">
        <v>295</v>
      </c>
      <c r="E2133" t="s">
        <v>3582</v>
      </c>
      <c r="F2133" t="s">
        <v>4999</v>
      </c>
      <c r="G2133" t="s">
        <v>5215</v>
      </c>
      <c r="H2133" t="s">
        <v>5535</v>
      </c>
      <c r="I2133" s="1">
        <v>207</v>
      </c>
      <c r="J2133" s="1">
        <v>2164.38</v>
      </c>
    </row>
    <row r="2134" spans="1:10">
      <c r="A2134" t="s">
        <v>26</v>
      </c>
      <c r="B2134" t="s">
        <v>38</v>
      </c>
      <c r="C2134" t="s">
        <v>102</v>
      </c>
      <c r="D2134" t="s">
        <v>58</v>
      </c>
      <c r="E2134" t="s">
        <v>3583</v>
      </c>
      <c r="F2134" t="s">
        <v>5024</v>
      </c>
      <c r="G2134" t="s">
        <v>5054</v>
      </c>
      <c r="H2134" t="s">
        <v>5535</v>
      </c>
      <c r="I2134" s="1">
        <v>62</v>
      </c>
      <c r="J2134" s="1">
        <v>2164.2199999999998</v>
      </c>
    </row>
    <row r="2135" spans="1:10">
      <c r="A2135" t="s">
        <v>1632</v>
      </c>
      <c r="B2135" t="s">
        <v>30</v>
      </c>
      <c r="C2135" t="s">
        <v>1887</v>
      </c>
      <c r="D2135" t="s">
        <v>1632</v>
      </c>
      <c r="E2135" t="s">
        <v>3584</v>
      </c>
      <c r="F2135" t="s">
        <v>5280</v>
      </c>
      <c r="G2135" t="s">
        <v>5375</v>
      </c>
      <c r="H2135" t="s">
        <v>5535</v>
      </c>
      <c r="I2135" s="1">
        <v>36</v>
      </c>
      <c r="J2135" s="1">
        <v>2162.79</v>
      </c>
    </row>
    <row r="2136" spans="1:10">
      <c r="A2136" t="s">
        <v>32</v>
      </c>
      <c r="B2136" t="s">
        <v>33</v>
      </c>
      <c r="C2136" t="s">
        <v>1010</v>
      </c>
      <c r="D2136" t="s">
        <v>34</v>
      </c>
      <c r="E2136" t="s">
        <v>3585</v>
      </c>
      <c r="F2136" t="s">
        <v>4973</v>
      </c>
      <c r="G2136" t="s">
        <v>5006</v>
      </c>
      <c r="H2136" t="s">
        <v>5535</v>
      </c>
      <c r="I2136" s="1">
        <v>94</v>
      </c>
      <c r="J2136" s="1">
        <v>2162.7199999999998</v>
      </c>
    </row>
    <row r="2137" spans="1:10">
      <c r="A2137" t="s">
        <v>48</v>
      </c>
      <c r="B2137" t="s">
        <v>30</v>
      </c>
      <c r="C2137" t="s">
        <v>3586</v>
      </c>
      <c r="D2137" t="s">
        <v>49</v>
      </c>
      <c r="E2137" t="s">
        <v>3587</v>
      </c>
      <c r="F2137" t="s">
        <v>4979</v>
      </c>
      <c r="G2137" t="s">
        <v>4985</v>
      </c>
      <c r="H2137" t="s">
        <v>5535</v>
      </c>
      <c r="I2137" s="1">
        <v>110</v>
      </c>
      <c r="J2137" s="1">
        <v>2154.2800000000002</v>
      </c>
    </row>
    <row r="2138" spans="1:10">
      <c r="A2138" t="s">
        <v>1632</v>
      </c>
      <c r="B2138" t="s">
        <v>30</v>
      </c>
      <c r="C2138" t="s">
        <v>3588</v>
      </c>
      <c r="D2138" t="s">
        <v>1632</v>
      </c>
      <c r="E2138" t="s">
        <v>3589</v>
      </c>
      <c r="F2138" t="s">
        <v>4971</v>
      </c>
      <c r="G2138" t="s">
        <v>5375</v>
      </c>
      <c r="H2138" t="s">
        <v>5535</v>
      </c>
      <c r="I2138" s="1">
        <v>33</v>
      </c>
      <c r="J2138" s="1">
        <v>2153.84</v>
      </c>
    </row>
    <row r="2139" spans="1:10">
      <c r="A2139" t="s">
        <v>54</v>
      </c>
      <c r="B2139" t="s">
        <v>38</v>
      </c>
      <c r="C2139" t="s">
        <v>3365</v>
      </c>
      <c r="D2139" t="s">
        <v>56</v>
      </c>
      <c r="E2139" t="s">
        <v>3590</v>
      </c>
      <c r="F2139" t="s">
        <v>4988</v>
      </c>
      <c r="G2139" t="s">
        <v>4972</v>
      </c>
      <c r="H2139" t="s">
        <v>5535</v>
      </c>
      <c r="I2139" s="1">
        <v>80</v>
      </c>
      <c r="J2139" s="1">
        <v>2152.63</v>
      </c>
    </row>
    <row r="2140" spans="1:10">
      <c r="A2140" t="s">
        <v>54</v>
      </c>
      <c r="B2140" t="s">
        <v>29</v>
      </c>
      <c r="C2140" t="s">
        <v>3070</v>
      </c>
      <c r="D2140" t="s">
        <v>56</v>
      </c>
      <c r="E2140" t="s">
        <v>3591</v>
      </c>
      <c r="F2140" t="s">
        <v>4973</v>
      </c>
      <c r="G2140" t="s">
        <v>4967</v>
      </c>
      <c r="H2140" t="s">
        <v>5538</v>
      </c>
      <c r="I2140" s="1">
        <v>80</v>
      </c>
      <c r="J2140" s="1">
        <v>2150.4</v>
      </c>
    </row>
    <row r="2141" spans="1:10">
      <c r="A2141" t="s">
        <v>7</v>
      </c>
      <c r="B2141" t="s">
        <v>11</v>
      </c>
      <c r="C2141" t="s">
        <v>3592</v>
      </c>
      <c r="D2141" t="s">
        <v>37</v>
      </c>
      <c r="E2141" t="s">
        <v>3593</v>
      </c>
      <c r="F2141" t="s">
        <v>4979</v>
      </c>
      <c r="G2141" t="s">
        <v>4962</v>
      </c>
      <c r="H2141" t="s">
        <v>5535</v>
      </c>
      <c r="I2141" s="1">
        <v>18</v>
      </c>
      <c r="J2141" s="1">
        <v>2145.71</v>
      </c>
    </row>
    <row r="2142" spans="1:10">
      <c r="A2142" t="s">
        <v>1632</v>
      </c>
      <c r="B2142" t="s">
        <v>30</v>
      </c>
      <c r="C2142" t="s">
        <v>3100</v>
      </c>
      <c r="D2142" t="s">
        <v>1632</v>
      </c>
      <c r="E2142" t="s">
        <v>3594</v>
      </c>
      <c r="F2142" t="s">
        <v>5021</v>
      </c>
      <c r="G2142" t="s">
        <v>5278</v>
      </c>
      <c r="H2142" t="s">
        <v>5535</v>
      </c>
      <c r="I2142" s="1">
        <v>29</v>
      </c>
      <c r="J2142" s="1">
        <v>2140.0100000000002</v>
      </c>
    </row>
    <row r="2143" spans="1:10">
      <c r="A2143" t="s">
        <v>60</v>
      </c>
      <c r="B2143" t="s">
        <v>278</v>
      </c>
      <c r="C2143" t="s">
        <v>610</v>
      </c>
      <c r="D2143" t="s">
        <v>35</v>
      </c>
      <c r="E2143" t="s">
        <v>3595</v>
      </c>
      <c r="F2143" t="s">
        <v>5011</v>
      </c>
      <c r="G2143" t="s">
        <v>5014</v>
      </c>
      <c r="H2143" t="s">
        <v>5535</v>
      </c>
      <c r="I2143" s="1">
        <v>79</v>
      </c>
      <c r="J2143" s="1">
        <v>2138.9899999999998</v>
      </c>
    </row>
    <row r="2144" spans="1:10">
      <c r="A2144" t="s">
        <v>32</v>
      </c>
      <c r="B2144" t="s">
        <v>33</v>
      </c>
      <c r="C2144" t="s">
        <v>650</v>
      </c>
      <c r="D2144" t="s">
        <v>464</v>
      </c>
      <c r="E2144" t="s">
        <v>3596</v>
      </c>
      <c r="F2144" t="s">
        <v>4973</v>
      </c>
      <c r="G2144" t="s">
        <v>4967</v>
      </c>
      <c r="H2144" t="s">
        <v>5535</v>
      </c>
      <c r="I2144" s="1">
        <v>205</v>
      </c>
      <c r="J2144" s="1">
        <v>2138.56</v>
      </c>
    </row>
    <row r="2145" spans="1:10">
      <c r="A2145" t="s">
        <v>18</v>
      </c>
      <c r="B2145" t="s">
        <v>814</v>
      </c>
      <c r="C2145" t="s">
        <v>3597</v>
      </c>
      <c r="D2145" t="s">
        <v>95</v>
      </c>
      <c r="E2145" t="s">
        <v>3598</v>
      </c>
      <c r="F2145" t="s">
        <v>5021</v>
      </c>
      <c r="G2145" t="s">
        <v>4977</v>
      </c>
      <c r="H2145" t="s">
        <v>5537</v>
      </c>
      <c r="I2145" s="1">
        <v>27</v>
      </c>
      <c r="J2145" s="1">
        <v>2136.42</v>
      </c>
    </row>
    <row r="2146" spans="1:10">
      <c r="A2146" t="s">
        <v>60</v>
      </c>
      <c r="B2146" t="s">
        <v>281</v>
      </c>
      <c r="C2146" t="s">
        <v>2493</v>
      </c>
      <c r="D2146" t="s">
        <v>20</v>
      </c>
      <c r="E2146" t="s">
        <v>3599</v>
      </c>
      <c r="F2146" t="s">
        <v>4988</v>
      </c>
      <c r="G2146" t="s">
        <v>5015</v>
      </c>
      <c r="H2146" t="s">
        <v>5535</v>
      </c>
      <c r="I2146" s="1">
        <v>66</v>
      </c>
      <c r="J2146" s="1">
        <v>2136.17</v>
      </c>
    </row>
    <row r="2147" spans="1:10">
      <c r="A2147" t="s">
        <v>54</v>
      </c>
      <c r="B2147" t="s">
        <v>72</v>
      </c>
      <c r="C2147" t="s">
        <v>1003</v>
      </c>
      <c r="D2147" t="s">
        <v>56</v>
      </c>
      <c r="E2147" t="s">
        <v>3600</v>
      </c>
      <c r="F2147" t="s">
        <v>4992</v>
      </c>
      <c r="G2147" t="s">
        <v>4995</v>
      </c>
      <c r="H2147" t="s">
        <v>5535</v>
      </c>
      <c r="I2147" s="1">
        <v>175</v>
      </c>
      <c r="J2147" s="1">
        <v>2132.5300000000002</v>
      </c>
    </row>
    <row r="2148" spans="1:10">
      <c r="A2148" t="s">
        <v>1380</v>
      </c>
      <c r="B2148" t="s">
        <v>11</v>
      </c>
      <c r="C2148" t="s">
        <v>3601</v>
      </c>
      <c r="D2148" t="s">
        <v>1382</v>
      </c>
      <c r="E2148" t="s">
        <v>3602</v>
      </c>
      <c r="F2148" t="s">
        <v>5406</v>
      </c>
      <c r="G2148" t="s">
        <v>5159</v>
      </c>
      <c r="H2148" t="s">
        <v>5535</v>
      </c>
      <c r="I2148" s="1">
        <v>105</v>
      </c>
      <c r="J2148" s="1">
        <v>2130.61</v>
      </c>
    </row>
    <row r="2149" spans="1:10">
      <c r="A2149" t="s">
        <v>18</v>
      </c>
      <c r="B2149" t="s">
        <v>61</v>
      </c>
      <c r="C2149" t="s">
        <v>887</v>
      </c>
      <c r="D2149" t="s">
        <v>20</v>
      </c>
      <c r="E2149" t="s">
        <v>3603</v>
      </c>
      <c r="F2149" t="s">
        <v>5133</v>
      </c>
      <c r="G2149" t="s">
        <v>4967</v>
      </c>
      <c r="H2149" t="s">
        <v>5541</v>
      </c>
      <c r="I2149" s="1">
        <v>92</v>
      </c>
      <c r="J2149" s="1">
        <v>2125.73</v>
      </c>
    </row>
    <row r="2150" spans="1:10">
      <c r="A2150" t="s">
        <v>54</v>
      </c>
      <c r="B2150" t="s">
        <v>29</v>
      </c>
      <c r="C2150" t="s">
        <v>2509</v>
      </c>
      <c r="D2150" t="s">
        <v>56</v>
      </c>
      <c r="E2150" t="s">
        <v>3604</v>
      </c>
      <c r="F2150" t="s">
        <v>4981</v>
      </c>
      <c r="G2150" t="s">
        <v>4967</v>
      </c>
      <c r="H2150" t="s">
        <v>5538</v>
      </c>
      <c r="I2150" s="1">
        <v>104</v>
      </c>
      <c r="J2150" s="1">
        <v>2122.64</v>
      </c>
    </row>
    <row r="2151" spans="1:10">
      <c r="A2151" t="s">
        <v>253</v>
      </c>
      <c r="B2151" t="s">
        <v>259</v>
      </c>
      <c r="C2151" t="s">
        <v>1898</v>
      </c>
      <c r="D2151" t="s">
        <v>255</v>
      </c>
      <c r="E2151" t="s">
        <v>3605</v>
      </c>
      <c r="F2151" t="s">
        <v>4979</v>
      </c>
      <c r="G2151" t="s">
        <v>5069</v>
      </c>
      <c r="H2151" t="s">
        <v>5535</v>
      </c>
      <c r="I2151" s="1">
        <v>180</v>
      </c>
      <c r="J2151" s="1">
        <v>2121.09</v>
      </c>
    </row>
    <row r="2152" spans="1:10">
      <c r="A2152" t="s">
        <v>253</v>
      </c>
      <c r="B2152" t="s">
        <v>259</v>
      </c>
      <c r="C2152" t="s">
        <v>3308</v>
      </c>
      <c r="D2152" t="s">
        <v>255</v>
      </c>
      <c r="E2152" t="s">
        <v>3606</v>
      </c>
      <c r="F2152" t="s">
        <v>5004</v>
      </c>
      <c r="G2152" t="s">
        <v>5189</v>
      </c>
      <c r="H2152" t="s">
        <v>5535</v>
      </c>
      <c r="I2152" s="1">
        <v>102</v>
      </c>
      <c r="J2152" s="1">
        <v>2119.44</v>
      </c>
    </row>
    <row r="2153" spans="1:10">
      <c r="A2153" t="s">
        <v>26</v>
      </c>
      <c r="B2153" t="s">
        <v>108</v>
      </c>
      <c r="C2153" t="s">
        <v>1557</v>
      </c>
      <c r="D2153" t="s">
        <v>58</v>
      </c>
      <c r="E2153" t="s">
        <v>3607</v>
      </c>
      <c r="F2153" t="s">
        <v>5005</v>
      </c>
      <c r="G2153" t="s">
        <v>5006</v>
      </c>
      <c r="H2153" t="s">
        <v>5537</v>
      </c>
      <c r="I2153" s="1">
        <v>72</v>
      </c>
      <c r="J2153" s="1">
        <v>2115.5500000000002</v>
      </c>
    </row>
    <row r="2154" spans="1:10">
      <c r="A2154" t="s">
        <v>10</v>
      </c>
      <c r="B2154" t="s">
        <v>336</v>
      </c>
      <c r="C2154" t="s">
        <v>941</v>
      </c>
      <c r="D2154" t="s">
        <v>13</v>
      </c>
      <c r="E2154" t="s">
        <v>3608</v>
      </c>
      <c r="F2154" t="s">
        <v>4981</v>
      </c>
      <c r="G2154" t="s">
        <v>5157</v>
      </c>
      <c r="H2154" t="s">
        <v>5535</v>
      </c>
      <c r="I2154" s="1">
        <v>126</v>
      </c>
      <c r="J2154" s="1">
        <v>2111.4</v>
      </c>
    </row>
    <row r="2155" spans="1:10">
      <c r="A2155" t="s">
        <v>60</v>
      </c>
      <c r="B2155" t="s">
        <v>161</v>
      </c>
      <c r="C2155" t="s">
        <v>3609</v>
      </c>
      <c r="D2155" t="s">
        <v>35</v>
      </c>
      <c r="E2155" t="s">
        <v>3610</v>
      </c>
      <c r="F2155" t="s">
        <v>5372</v>
      </c>
      <c r="G2155" t="s">
        <v>5015</v>
      </c>
      <c r="H2155" t="s">
        <v>5535</v>
      </c>
      <c r="I2155" s="1">
        <v>68</v>
      </c>
      <c r="J2155" s="1">
        <v>2111.1799999999998</v>
      </c>
    </row>
    <row r="2156" spans="1:10">
      <c r="A2156" t="s">
        <v>39</v>
      </c>
      <c r="B2156" t="s">
        <v>30</v>
      </c>
      <c r="C2156" t="s">
        <v>3611</v>
      </c>
      <c r="D2156" t="s">
        <v>349</v>
      </c>
      <c r="E2156" t="s">
        <v>3612</v>
      </c>
      <c r="F2156" t="s">
        <v>4979</v>
      </c>
      <c r="G2156" t="s">
        <v>4962</v>
      </c>
      <c r="H2156" t="s">
        <v>5535</v>
      </c>
      <c r="I2156" s="1">
        <v>30</v>
      </c>
      <c r="J2156" s="1">
        <v>2104.42</v>
      </c>
    </row>
    <row r="2157" spans="1:10">
      <c r="A2157" t="s">
        <v>10</v>
      </c>
      <c r="B2157" t="s">
        <v>30</v>
      </c>
      <c r="C2157" t="s">
        <v>2001</v>
      </c>
      <c r="D2157" t="s">
        <v>13</v>
      </c>
      <c r="E2157" t="s">
        <v>3613</v>
      </c>
      <c r="F2157" t="s">
        <v>4979</v>
      </c>
      <c r="G2157" t="s">
        <v>4978</v>
      </c>
      <c r="H2157" t="s">
        <v>5535</v>
      </c>
      <c r="I2157" s="1">
        <v>115</v>
      </c>
      <c r="J2157" s="1">
        <v>2104.14</v>
      </c>
    </row>
    <row r="2158" spans="1:10">
      <c r="A2158" t="s">
        <v>60</v>
      </c>
      <c r="B2158" t="s">
        <v>281</v>
      </c>
      <c r="C2158" t="s">
        <v>3182</v>
      </c>
      <c r="D2158" t="s">
        <v>95</v>
      </c>
      <c r="E2158" t="s">
        <v>3615</v>
      </c>
      <c r="F2158" t="s">
        <v>5038</v>
      </c>
      <c r="G2158" t="s">
        <v>4990</v>
      </c>
      <c r="H2158" t="s">
        <v>5535</v>
      </c>
      <c r="I2158" s="1">
        <v>94</v>
      </c>
      <c r="J2158" s="1">
        <v>2099.69</v>
      </c>
    </row>
    <row r="2159" spans="1:10">
      <c r="A2159" t="s">
        <v>32</v>
      </c>
      <c r="B2159" t="s">
        <v>33</v>
      </c>
      <c r="C2159" t="s">
        <v>1652</v>
      </c>
      <c r="D2159" t="s">
        <v>34</v>
      </c>
      <c r="E2159" t="s">
        <v>3616</v>
      </c>
      <c r="F2159" t="s">
        <v>4973</v>
      </c>
      <c r="G2159" t="s">
        <v>4967</v>
      </c>
      <c r="H2159" t="s">
        <v>5535</v>
      </c>
      <c r="I2159" s="1">
        <v>75</v>
      </c>
      <c r="J2159" s="1">
        <v>2090.73</v>
      </c>
    </row>
    <row r="2160" spans="1:10">
      <c r="A2160" t="s">
        <v>7</v>
      </c>
      <c r="B2160" t="s">
        <v>30</v>
      </c>
      <c r="C2160" t="s">
        <v>3617</v>
      </c>
      <c r="D2160" t="s">
        <v>37</v>
      </c>
      <c r="E2160" t="s">
        <v>3618</v>
      </c>
      <c r="F2160" t="s">
        <v>5407</v>
      </c>
      <c r="G2160" t="s">
        <v>4962</v>
      </c>
      <c r="H2160" t="s">
        <v>5535</v>
      </c>
      <c r="I2160" s="1">
        <v>11</v>
      </c>
      <c r="J2160" s="1">
        <v>2081.5</v>
      </c>
    </row>
    <row r="2161" spans="1:10">
      <c r="A2161" t="s">
        <v>18</v>
      </c>
      <c r="B2161" t="s">
        <v>30</v>
      </c>
      <c r="C2161" t="s">
        <v>1943</v>
      </c>
      <c r="D2161" t="s">
        <v>95</v>
      </c>
      <c r="E2161" t="s">
        <v>3619</v>
      </c>
      <c r="F2161" t="s">
        <v>4969</v>
      </c>
      <c r="G2161" t="s">
        <v>4977</v>
      </c>
      <c r="H2161" t="s">
        <v>5535</v>
      </c>
      <c r="I2161" s="1">
        <v>85</v>
      </c>
      <c r="J2161" s="1">
        <v>2081.2600000000002</v>
      </c>
    </row>
    <row r="2162" spans="1:10">
      <c r="A2162" t="s">
        <v>60</v>
      </c>
      <c r="B2162" t="s">
        <v>281</v>
      </c>
      <c r="C2162" t="s">
        <v>1705</v>
      </c>
      <c r="D2162" t="s">
        <v>95</v>
      </c>
      <c r="E2162" t="s">
        <v>3620</v>
      </c>
      <c r="F2162" t="s">
        <v>4981</v>
      </c>
      <c r="G2162" t="s">
        <v>5015</v>
      </c>
      <c r="H2162" t="s">
        <v>5535</v>
      </c>
      <c r="I2162" s="1">
        <v>37</v>
      </c>
      <c r="J2162" s="1">
        <v>2080.48</v>
      </c>
    </row>
    <row r="2163" spans="1:10">
      <c r="A2163" t="s">
        <v>60</v>
      </c>
      <c r="B2163" t="s">
        <v>281</v>
      </c>
      <c r="C2163" t="s">
        <v>2602</v>
      </c>
      <c r="D2163" t="s">
        <v>20</v>
      </c>
      <c r="E2163" t="s">
        <v>3621</v>
      </c>
      <c r="F2163" t="s">
        <v>4992</v>
      </c>
      <c r="G2163" t="s">
        <v>4977</v>
      </c>
      <c r="H2163" t="s">
        <v>5535</v>
      </c>
      <c r="I2163" s="1">
        <v>26</v>
      </c>
      <c r="J2163" s="1">
        <v>2080.19</v>
      </c>
    </row>
    <row r="2164" spans="1:10">
      <c r="A2164" t="s">
        <v>253</v>
      </c>
      <c r="B2164" t="s">
        <v>259</v>
      </c>
      <c r="C2164" t="s">
        <v>2144</v>
      </c>
      <c r="D2164" t="s">
        <v>255</v>
      </c>
      <c r="E2164" t="s">
        <v>3622</v>
      </c>
      <c r="F2164" t="s">
        <v>5044</v>
      </c>
      <c r="G2164" t="s">
        <v>5232</v>
      </c>
      <c r="H2164" t="s">
        <v>5535</v>
      </c>
      <c r="I2164" s="1">
        <v>62</v>
      </c>
      <c r="J2164" s="1">
        <v>2076.52</v>
      </c>
    </row>
    <row r="2165" spans="1:10">
      <c r="A2165" t="s">
        <v>60</v>
      </c>
      <c r="B2165" t="s">
        <v>72</v>
      </c>
      <c r="C2165" t="s">
        <v>170</v>
      </c>
      <c r="D2165" t="s">
        <v>95</v>
      </c>
      <c r="E2165" t="s">
        <v>3623</v>
      </c>
      <c r="F2165" t="s">
        <v>5150</v>
      </c>
      <c r="G2165" t="s">
        <v>4977</v>
      </c>
      <c r="H2165" t="s">
        <v>5535</v>
      </c>
      <c r="I2165" s="1">
        <v>50</v>
      </c>
      <c r="J2165" s="1">
        <v>2073.5100000000002</v>
      </c>
    </row>
    <row r="2166" spans="1:10">
      <c r="A2166" t="s">
        <v>1632</v>
      </c>
      <c r="B2166" t="s">
        <v>30</v>
      </c>
      <c r="C2166" t="s">
        <v>2086</v>
      </c>
      <c r="D2166" t="s">
        <v>1632</v>
      </c>
      <c r="E2166" t="s">
        <v>3624</v>
      </c>
      <c r="F2166" t="s">
        <v>5277</v>
      </c>
      <c r="G2166" t="s">
        <v>5375</v>
      </c>
      <c r="H2166" t="s">
        <v>5535</v>
      </c>
      <c r="I2166" s="1">
        <v>44</v>
      </c>
      <c r="J2166" s="1">
        <v>2071.5300000000002</v>
      </c>
    </row>
    <row r="2167" spans="1:10">
      <c r="A2167" t="s">
        <v>18</v>
      </c>
      <c r="B2167" t="s">
        <v>38</v>
      </c>
      <c r="C2167" t="s">
        <v>3520</v>
      </c>
      <c r="D2167" t="s">
        <v>20</v>
      </c>
      <c r="E2167" t="s">
        <v>3625</v>
      </c>
      <c r="F2167" t="s">
        <v>4970</v>
      </c>
      <c r="G2167" t="s">
        <v>4990</v>
      </c>
      <c r="H2167" t="s">
        <v>5535</v>
      </c>
      <c r="I2167" s="1">
        <v>47</v>
      </c>
      <c r="J2167" s="1">
        <v>2068.86</v>
      </c>
    </row>
    <row r="2168" spans="1:10">
      <c r="A2168" t="s">
        <v>39</v>
      </c>
      <c r="B2168" t="s">
        <v>72</v>
      </c>
      <c r="C2168" t="s">
        <v>3626</v>
      </c>
      <c r="D2168" t="s">
        <v>156</v>
      </c>
      <c r="E2168" t="s">
        <v>3627</v>
      </c>
      <c r="F2168" t="s">
        <v>5004</v>
      </c>
      <c r="G2168" t="s">
        <v>4962</v>
      </c>
      <c r="H2168" t="s">
        <v>5535</v>
      </c>
      <c r="I2168" s="1">
        <v>142</v>
      </c>
      <c r="J2168" s="1">
        <v>2066.98</v>
      </c>
    </row>
    <row r="2169" spans="1:10">
      <c r="A2169" t="s">
        <v>54</v>
      </c>
      <c r="B2169" t="s">
        <v>108</v>
      </c>
      <c r="C2169" t="s">
        <v>411</v>
      </c>
      <c r="D2169" t="s">
        <v>56</v>
      </c>
      <c r="E2169" t="s">
        <v>3628</v>
      </c>
      <c r="F2169" t="s">
        <v>5376</v>
      </c>
      <c r="G2169" t="s">
        <v>5014</v>
      </c>
      <c r="H2169" t="s">
        <v>5535</v>
      </c>
      <c r="I2169" s="1">
        <v>101</v>
      </c>
      <c r="J2169" s="1">
        <v>2062.66</v>
      </c>
    </row>
    <row r="2170" spans="1:10">
      <c r="A2170" t="s">
        <v>1632</v>
      </c>
      <c r="B2170" t="s">
        <v>30</v>
      </c>
      <c r="C2170" t="s">
        <v>1859</v>
      </c>
      <c r="D2170" t="s">
        <v>1632</v>
      </c>
      <c r="E2170" t="s">
        <v>3629</v>
      </c>
      <c r="F2170" t="s">
        <v>5277</v>
      </c>
      <c r="G2170" t="s">
        <v>5375</v>
      </c>
      <c r="H2170" t="s">
        <v>5535</v>
      </c>
      <c r="I2170" s="1">
        <v>50</v>
      </c>
      <c r="J2170" s="1">
        <v>2061.7600000000002</v>
      </c>
    </row>
    <row r="2171" spans="1:10">
      <c r="A2171" t="s">
        <v>48</v>
      </c>
      <c r="B2171" t="s">
        <v>30</v>
      </c>
      <c r="C2171" t="s">
        <v>1768</v>
      </c>
      <c r="D2171" t="s">
        <v>49</v>
      </c>
      <c r="E2171" t="s">
        <v>3630</v>
      </c>
      <c r="F2171" t="s">
        <v>5048</v>
      </c>
      <c r="G2171" t="s">
        <v>4985</v>
      </c>
      <c r="H2171" t="s">
        <v>5535</v>
      </c>
      <c r="I2171" s="1">
        <v>124</v>
      </c>
      <c r="J2171" s="1">
        <v>2060.04</v>
      </c>
    </row>
    <row r="2172" spans="1:10">
      <c r="A2172" t="s">
        <v>54</v>
      </c>
      <c r="B2172" t="s">
        <v>33</v>
      </c>
      <c r="C2172" t="s">
        <v>1230</v>
      </c>
      <c r="D2172" t="s">
        <v>56</v>
      </c>
      <c r="E2172" t="s">
        <v>3631</v>
      </c>
      <c r="F2172" t="s">
        <v>4988</v>
      </c>
      <c r="G2172" t="s">
        <v>4972</v>
      </c>
      <c r="H2172" t="s">
        <v>5535</v>
      </c>
      <c r="I2172" s="1">
        <v>118</v>
      </c>
      <c r="J2172" s="1">
        <v>2058.5300000000002</v>
      </c>
    </row>
    <row r="2173" spans="1:10">
      <c r="A2173" t="s">
        <v>10</v>
      </c>
      <c r="B2173" t="s">
        <v>116</v>
      </c>
      <c r="C2173" t="s">
        <v>1288</v>
      </c>
      <c r="D2173" t="s">
        <v>13</v>
      </c>
      <c r="E2173" t="s">
        <v>3632</v>
      </c>
      <c r="F2173" t="s">
        <v>5013</v>
      </c>
      <c r="G2173" t="s">
        <v>5221</v>
      </c>
      <c r="H2173" t="s">
        <v>5535</v>
      </c>
      <c r="I2173" s="1">
        <v>94</v>
      </c>
      <c r="J2173" s="1">
        <v>2057.31</v>
      </c>
    </row>
    <row r="2174" spans="1:10">
      <c r="A2174" t="s">
        <v>18</v>
      </c>
      <c r="B2174" t="s">
        <v>11</v>
      </c>
      <c r="C2174" t="s">
        <v>1418</v>
      </c>
      <c r="D2174" t="s">
        <v>20</v>
      </c>
      <c r="E2174" t="s">
        <v>3633</v>
      </c>
      <c r="F2174" t="s">
        <v>4988</v>
      </c>
      <c r="G2174" t="s">
        <v>5014</v>
      </c>
      <c r="H2174" t="s">
        <v>5535</v>
      </c>
      <c r="I2174" s="1">
        <v>43</v>
      </c>
      <c r="J2174" s="1">
        <v>2055.61</v>
      </c>
    </row>
    <row r="2175" spans="1:10">
      <c r="A2175" t="s">
        <v>26</v>
      </c>
      <c r="B2175" t="s">
        <v>27</v>
      </c>
      <c r="C2175" t="s">
        <v>1296</v>
      </c>
      <c r="D2175" t="s">
        <v>58</v>
      </c>
      <c r="E2175" t="s">
        <v>3634</v>
      </c>
      <c r="F2175" t="s">
        <v>4997</v>
      </c>
      <c r="G2175" t="s">
        <v>4972</v>
      </c>
      <c r="H2175" t="s">
        <v>5537</v>
      </c>
      <c r="I2175" s="1">
        <v>51</v>
      </c>
      <c r="J2175" s="1">
        <v>2052.71</v>
      </c>
    </row>
    <row r="2176" spans="1:10">
      <c r="A2176" t="s">
        <v>26</v>
      </c>
      <c r="B2176" t="s">
        <v>29</v>
      </c>
      <c r="C2176" t="s">
        <v>1453</v>
      </c>
      <c r="D2176" t="s">
        <v>95</v>
      </c>
      <c r="E2176" t="s">
        <v>3635</v>
      </c>
      <c r="F2176" t="s">
        <v>4979</v>
      </c>
      <c r="G2176" t="s">
        <v>4977</v>
      </c>
      <c r="H2176" t="s">
        <v>5535</v>
      </c>
      <c r="I2176" s="1">
        <v>113</v>
      </c>
      <c r="J2176" s="1">
        <v>2051.66</v>
      </c>
    </row>
    <row r="2177" spans="1:10">
      <c r="A2177" t="s">
        <v>60</v>
      </c>
      <c r="B2177" t="s">
        <v>72</v>
      </c>
      <c r="C2177" t="s">
        <v>1292</v>
      </c>
      <c r="D2177" t="s">
        <v>95</v>
      </c>
      <c r="E2177" t="s">
        <v>3636</v>
      </c>
      <c r="F2177" t="s">
        <v>5058</v>
      </c>
      <c r="G2177" t="s">
        <v>5015</v>
      </c>
      <c r="H2177" t="s">
        <v>5535</v>
      </c>
      <c r="I2177" s="1">
        <v>88</v>
      </c>
      <c r="J2177" s="1">
        <v>2045.52</v>
      </c>
    </row>
    <row r="2178" spans="1:10">
      <c r="A2178" t="s">
        <v>10</v>
      </c>
      <c r="B2178" t="s">
        <v>116</v>
      </c>
      <c r="C2178" t="s">
        <v>3637</v>
      </c>
      <c r="D2178" t="s">
        <v>3638</v>
      </c>
      <c r="E2178" t="s">
        <v>3639</v>
      </c>
      <c r="F2178" t="s">
        <v>5136</v>
      </c>
      <c r="G2178" t="s">
        <v>5408</v>
      </c>
      <c r="H2178" t="s">
        <v>5535</v>
      </c>
      <c r="I2178" s="1">
        <v>19</v>
      </c>
      <c r="J2178" s="1">
        <v>2043.06</v>
      </c>
    </row>
    <row r="2179" spans="1:10">
      <c r="A2179" t="s">
        <v>54</v>
      </c>
      <c r="B2179" t="s">
        <v>33</v>
      </c>
      <c r="C2179" t="s">
        <v>609</v>
      </c>
      <c r="D2179" t="s">
        <v>56</v>
      </c>
      <c r="E2179" t="s">
        <v>3640</v>
      </c>
      <c r="F2179" t="s">
        <v>4979</v>
      </c>
      <c r="G2179" t="s">
        <v>5003</v>
      </c>
      <c r="H2179" t="s">
        <v>5535</v>
      </c>
      <c r="I2179" s="1">
        <v>53</v>
      </c>
      <c r="J2179" s="1">
        <v>2042.95</v>
      </c>
    </row>
    <row r="2180" spans="1:10">
      <c r="A2180" t="s">
        <v>26</v>
      </c>
      <c r="B2180" t="s">
        <v>108</v>
      </c>
      <c r="C2180" t="s">
        <v>1557</v>
      </c>
      <c r="D2180" t="s">
        <v>58</v>
      </c>
      <c r="E2180" t="s">
        <v>3642</v>
      </c>
      <c r="F2180" t="s">
        <v>5005</v>
      </c>
      <c r="G2180" t="s">
        <v>4967</v>
      </c>
      <c r="H2180" t="s">
        <v>5537</v>
      </c>
      <c r="I2180" s="1">
        <v>42</v>
      </c>
      <c r="J2180" s="1">
        <v>2039.67</v>
      </c>
    </row>
    <row r="2181" spans="1:10">
      <c r="A2181" t="s">
        <v>7</v>
      </c>
      <c r="B2181" t="s">
        <v>116</v>
      </c>
      <c r="C2181" t="s">
        <v>1951</v>
      </c>
      <c r="D2181" t="s">
        <v>37</v>
      </c>
      <c r="E2181" t="s">
        <v>3643</v>
      </c>
      <c r="F2181" t="s">
        <v>4979</v>
      </c>
      <c r="G2181" t="s">
        <v>4962</v>
      </c>
      <c r="H2181" t="s">
        <v>5535</v>
      </c>
      <c r="I2181" s="1">
        <v>16</v>
      </c>
      <c r="J2181" s="1">
        <v>2039.36</v>
      </c>
    </row>
    <row r="2182" spans="1:10">
      <c r="A2182" t="s">
        <v>74</v>
      </c>
      <c r="B2182" t="s">
        <v>612</v>
      </c>
      <c r="C2182" t="s">
        <v>2393</v>
      </c>
      <c r="D2182" t="s">
        <v>75</v>
      </c>
      <c r="E2182" t="s">
        <v>3644</v>
      </c>
      <c r="F2182" t="s">
        <v>5174</v>
      </c>
      <c r="G2182" t="s">
        <v>5409</v>
      </c>
      <c r="H2182" t="s">
        <v>5537</v>
      </c>
      <c r="I2182" s="1">
        <v>187</v>
      </c>
      <c r="J2182" s="1">
        <v>2039.12</v>
      </c>
    </row>
    <row r="2183" spans="1:10">
      <c r="A2183" t="s">
        <v>253</v>
      </c>
      <c r="B2183" t="s">
        <v>259</v>
      </c>
      <c r="C2183" t="s">
        <v>428</v>
      </c>
      <c r="D2183" t="s">
        <v>255</v>
      </c>
      <c r="E2183" t="s">
        <v>3645</v>
      </c>
      <c r="F2183" t="s">
        <v>4979</v>
      </c>
      <c r="G2183" t="s">
        <v>5184</v>
      </c>
      <c r="H2183" t="s">
        <v>5535</v>
      </c>
      <c r="I2183" s="1">
        <v>119</v>
      </c>
      <c r="J2183" s="1">
        <v>2038.46</v>
      </c>
    </row>
    <row r="2184" spans="1:10">
      <c r="A2184" t="s">
        <v>26</v>
      </c>
      <c r="B2184" t="s">
        <v>29</v>
      </c>
      <c r="C2184" t="s">
        <v>1453</v>
      </c>
      <c r="D2184" t="s">
        <v>95</v>
      </c>
      <c r="E2184" t="s">
        <v>3646</v>
      </c>
      <c r="F2184" t="s">
        <v>4988</v>
      </c>
      <c r="G2184" t="s">
        <v>4990</v>
      </c>
      <c r="H2184" t="s">
        <v>5535</v>
      </c>
      <c r="I2184" s="1">
        <v>131</v>
      </c>
      <c r="J2184" s="1">
        <v>2036.41</v>
      </c>
    </row>
    <row r="2185" spans="1:10">
      <c r="A2185" t="s">
        <v>54</v>
      </c>
      <c r="B2185" t="s">
        <v>29</v>
      </c>
      <c r="C2185" t="s">
        <v>3070</v>
      </c>
      <c r="D2185" t="s">
        <v>56</v>
      </c>
      <c r="E2185" t="s">
        <v>3647</v>
      </c>
      <c r="F2185" t="s">
        <v>4973</v>
      </c>
      <c r="G2185" t="s">
        <v>4972</v>
      </c>
      <c r="H2185" t="s">
        <v>5538</v>
      </c>
      <c r="I2185" s="1">
        <v>88</v>
      </c>
      <c r="J2185" s="1">
        <v>2036.32</v>
      </c>
    </row>
    <row r="2186" spans="1:10">
      <c r="A2186" t="s">
        <v>26</v>
      </c>
      <c r="B2186" t="s">
        <v>61</v>
      </c>
      <c r="C2186" t="s">
        <v>3048</v>
      </c>
      <c r="D2186" t="s">
        <v>145</v>
      </c>
      <c r="E2186" t="s">
        <v>3648</v>
      </c>
      <c r="F2186" t="s">
        <v>4974</v>
      </c>
      <c r="G2186" t="s">
        <v>5374</v>
      </c>
      <c r="H2186" t="s">
        <v>5541</v>
      </c>
      <c r="I2186" s="1">
        <v>183</v>
      </c>
      <c r="J2186" s="1">
        <v>2034.27</v>
      </c>
    </row>
    <row r="2187" spans="1:10">
      <c r="A2187" t="s">
        <v>54</v>
      </c>
      <c r="B2187" t="s">
        <v>33</v>
      </c>
      <c r="C2187" t="s">
        <v>1230</v>
      </c>
      <c r="D2187" t="s">
        <v>56</v>
      </c>
      <c r="E2187" t="s">
        <v>3649</v>
      </c>
      <c r="F2187" t="s">
        <v>4976</v>
      </c>
      <c r="G2187" t="s">
        <v>5003</v>
      </c>
      <c r="H2187" t="s">
        <v>5535</v>
      </c>
      <c r="I2187" s="1">
        <v>85</v>
      </c>
      <c r="J2187" s="1">
        <v>2030.21</v>
      </c>
    </row>
    <row r="2188" spans="1:10">
      <c r="A2188" t="s">
        <v>26</v>
      </c>
      <c r="B2188" t="s">
        <v>27</v>
      </c>
      <c r="C2188" t="s">
        <v>3209</v>
      </c>
      <c r="D2188" t="s">
        <v>58</v>
      </c>
      <c r="E2188" t="s">
        <v>3650</v>
      </c>
      <c r="F2188" t="s">
        <v>4971</v>
      </c>
      <c r="G2188" t="s">
        <v>4972</v>
      </c>
      <c r="H2188" t="s">
        <v>5541</v>
      </c>
      <c r="I2188" s="1">
        <v>22</v>
      </c>
      <c r="J2188" s="1">
        <v>2028.77</v>
      </c>
    </row>
    <row r="2189" spans="1:10">
      <c r="A2189" t="s">
        <v>1632</v>
      </c>
      <c r="B2189" t="s">
        <v>30</v>
      </c>
      <c r="C2189" t="s">
        <v>3652</v>
      </c>
      <c r="D2189" t="s">
        <v>1632</v>
      </c>
      <c r="E2189" t="s">
        <v>3653</v>
      </c>
      <c r="F2189" t="s">
        <v>5410</v>
      </c>
      <c r="G2189" t="s">
        <v>5375</v>
      </c>
      <c r="H2189" t="s">
        <v>5535</v>
      </c>
      <c r="I2189" s="1">
        <v>36</v>
      </c>
      <c r="J2189" s="1">
        <v>2026.33</v>
      </c>
    </row>
    <row r="2190" spans="1:10">
      <c r="A2190" t="s">
        <v>10</v>
      </c>
      <c r="B2190" t="s">
        <v>192</v>
      </c>
      <c r="C2190" t="s">
        <v>1771</v>
      </c>
      <c r="D2190" t="s">
        <v>13</v>
      </c>
      <c r="E2190" t="s">
        <v>3654</v>
      </c>
      <c r="F2190" t="s">
        <v>4973</v>
      </c>
      <c r="G2190" t="s">
        <v>5137</v>
      </c>
      <c r="H2190" t="s">
        <v>5535</v>
      </c>
      <c r="I2190" s="1">
        <v>113</v>
      </c>
      <c r="J2190" s="1">
        <v>2024.6</v>
      </c>
    </row>
    <row r="2191" spans="1:10">
      <c r="A2191" t="s">
        <v>18</v>
      </c>
      <c r="B2191" t="s">
        <v>38</v>
      </c>
      <c r="C2191" t="s">
        <v>3520</v>
      </c>
      <c r="D2191" t="s">
        <v>20</v>
      </c>
      <c r="E2191" t="s">
        <v>3656</v>
      </c>
      <c r="F2191" t="s">
        <v>4970</v>
      </c>
      <c r="G2191" t="s">
        <v>4977</v>
      </c>
      <c r="H2191" t="s">
        <v>5535</v>
      </c>
      <c r="I2191" s="1">
        <v>50</v>
      </c>
      <c r="J2191" s="1">
        <v>2019.8</v>
      </c>
    </row>
    <row r="2192" spans="1:10">
      <c r="A2192" t="s">
        <v>54</v>
      </c>
      <c r="B2192" t="s">
        <v>29</v>
      </c>
      <c r="C2192" t="s">
        <v>2509</v>
      </c>
      <c r="D2192" t="s">
        <v>56</v>
      </c>
      <c r="E2192" t="s">
        <v>3657</v>
      </c>
      <c r="F2192" t="s">
        <v>5013</v>
      </c>
      <c r="G2192" t="s">
        <v>4967</v>
      </c>
      <c r="H2192" t="s">
        <v>5538</v>
      </c>
      <c r="I2192" s="1">
        <v>99</v>
      </c>
      <c r="J2192" s="1">
        <v>2019.7</v>
      </c>
    </row>
    <row r="2193" spans="1:10">
      <c r="A2193" t="s">
        <v>54</v>
      </c>
      <c r="B2193" t="s">
        <v>72</v>
      </c>
      <c r="C2193" t="s">
        <v>1347</v>
      </c>
      <c r="D2193" t="s">
        <v>56</v>
      </c>
      <c r="E2193" t="s">
        <v>3658</v>
      </c>
      <c r="F2193" t="s">
        <v>5047</v>
      </c>
      <c r="G2193" t="s">
        <v>5006</v>
      </c>
      <c r="H2193" t="s">
        <v>5535</v>
      </c>
      <c r="I2193" s="1">
        <v>104</v>
      </c>
      <c r="J2193" s="1">
        <v>2017.97</v>
      </c>
    </row>
    <row r="2194" spans="1:10">
      <c r="A2194" t="s">
        <v>39</v>
      </c>
      <c r="B2194" t="s">
        <v>30</v>
      </c>
      <c r="C2194" t="s">
        <v>3659</v>
      </c>
      <c r="D2194" t="s">
        <v>349</v>
      </c>
      <c r="E2194" t="s">
        <v>3660</v>
      </c>
      <c r="F2194" t="s">
        <v>4988</v>
      </c>
      <c r="G2194" t="s">
        <v>4962</v>
      </c>
      <c r="H2194" t="s">
        <v>5535</v>
      </c>
      <c r="I2194" s="1">
        <v>80</v>
      </c>
      <c r="J2194" s="1">
        <v>2017.73</v>
      </c>
    </row>
    <row r="2195" spans="1:10">
      <c r="A2195" t="s">
        <v>18</v>
      </c>
      <c r="B2195" t="s">
        <v>30</v>
      </c>
      <c r="C2195" t="s">
        <v>2956</v>
      </c>
      <c r="D2195" t="s">
        <v>95</v>
      </c>
      <c r="E2195" t="s">
        <v>3661</v>
      </c>
      <c r="F2195" t="s">
        <v>4966</v>
      </c>
      <c r="G2195" t="s">
        <v>4977</v>
      </c>
      <c r="H2195" t="s">
        <v>5535</v>
      </c>
      <c r="I2195" s="1">
        <v>73</v>
      </c>
      <c r="J2195" s="1">
        <v>2014.67</v>
      </c>
    </row>
    <row r="2196" spans="1:10">
      <c r="A2196" t="s">
        <v>26</v>
      </c>
      <c r="B2196" t="s">
        <v>27</v>
      </c>
      <c r="C2196" t="s">
        <v>1296</v>
      </c>
      <c r="D2196" t="s">
        <v>58</v>
      </c>
      <c r="E2196" t="s">
        <v>3662</v>
      </c>
      <c r="F2196" t="s">
        <v>4988</v>
      </c>
      <c r="G2196" t="s">
        <v>4972</v>
      </c>
      <c r="H2196" t="s">
        <v>5537</v>
      </c>
      <c r="I2196" s="1">
        <v>50</v>
      </c>
      <c r="J2196" s="1">
        <v>2008.65</v>
      </c>
    </row>
    <row r="2197" spans="1:10">
      <c r="A2197" t="s">
        <v>60</v>
      </c>
      <c r="B2197" t="s">
        <v>281</v>
      </c>
      <c r="C2197" t="s">
        <v>2493</v>
      </c>
      <c r="D2197" t="s">
        <v>95</v>
      </c>
      <c r="E2197" t="s">
        <v>3663</v>
      </c>
      <c r="F2197" t="s">
        <v>4988</v>
      </c>
      <c r="G2197" t="s">
        <v>4990</v>
      </c>
      <c r="H2197" t="s">
        <v>5535</v>
      </c>
      <c r="I2197" s="1">
        <v>77</v>
      </c>
      <c r="J2197" s="1">
        <v>2008.3</v>
      </c>
    </row>
    <row r="2198" spans="1:10">
      <c r="A2198" t="s">
        <v>1380</v>
      </c>
      <c r="B2198" t="s">
        <v>11</v>
      </c>
      <c r="C2198" t="s">
        <v>3513</v>
      </c>
      <c r="D2198" t="s">
        <v>1382</v>
      </c>
      <c r="E2198" t="s">
        <v>3664</v>
      </c>
      <c r="F2198" t="s">
        <v>5112</v>
      </c>
      <c r="G2198" t="s">
        <v>5332</v>
      </c>
      <c r="H2198" t="s">
        <v>5535</v>
      </c>
      <c r="I2198" s="1">
        <v>155</v>
      </c>
      <c r="J2198" s="1">
        <v>2007.55</v>
      </c>
    </row>
    <row r="2199" spans="1:10">
      <c r="A2199" t="s">
        <v>60</v>
      </c>
      <c r="B2199" t="s">
        <v>281</v>
      </c>
      <c r="C2199" t="s">
        <v>1705</v>
      </c>
      <c r="D2199" t="s">
        <v>95</v>
      </c>
      <c r="E2199" t="s">
        <v>3665</v>
      </c>
      <c r="F2199" t="s">
        <v>4979</v>
      </c>
      <c r="G2199" t="s">
        <v>5015</v>
      </c>
      <c r="H2199" t="s">
        <v>5535</v>
      </c>
      <c r="I2199" s="1">
        <v>43</v>
      </c>
      <c r="J2199" s="1">
        <v>2002.34</v>
      </c>
    </row>
    <row r="2200" spans="1:10">
      <c r="A2200" t="s">
        <v>10</v>
      </c>
      <c r="B2200" t="s">
        <v>30</v>
      </c>
      <c r="C2200" t="s">
        <v>1359</v>
      </c>
      <c r="D2200" t="s">
        <v>13</v>
      </c>
      <c r="E2200" t="s">
        <v>3666</v>
      </c>
      <c r="F2200" t="s">
        <v>5411</v>
      </c>
      <c r="G2200" t="s">
        <v>4978</v>
      </c>
      <c r="H2200" t="s">
        <v>5535</v>
      </c>
      <c r="I2200" s="1">
        <v>133</v>
      </c>
      <c r="J2200" s="1">
        <v>2002.01</v>
      </c>
    </row>
    <row r="2201" spans="1:10">
      <c r="A2201" t="s">
        <v>253</v>
      </c>
      <c r="B2201" t="s">
        <v>8</v>
      </c>
      <c r="C2201" t="s">
        <v>3667</v>
      </c>
      <c r="D2201" t="s">
        <v>255</v>
      </c>
      <c r="E2201" t="s">
        <v>3668</v>
      </c>
      <c r="F2201" t="s">
        <v>4997</v>
      </c>
      <c r="G2201" t="s">
        <v>5064</v>
      </c>
      <c r="H2201" t="s">
        <v>5535</v>
      </c>
      <c r="I2201" s="1">
        <v>48</v>
      </c>
      <c r="J2201" s="1">
        <v>1996.65</v>
      </c>
    </row>
    <row r="2202" spans="1:10">
      <c r="A2202" t="s">
        <v>253</v>
      </c>
      <c r="B2202" t="s">
        <v>30</v>
      </c>
      <c r="C2202" t="s">
        <v>1680</v>
      </c>
      <c r="D2202" t="s">
        <v>255</v>
      </c>
      <c r="E2202" t="s">
        <v>3669</v>
      </c>
      <c r="F2202" t="s">
        <v>4979</v>
      </c>
      <c r="G2202" t="s">
        <v>5345</v>
      </c>
      <c r="H2202" t="s">
        <v>5535</v>
      </c>
      <c r="I2202" s="1">
        <v>32</v>
      </c>
      <c r="J2202" s="1">
        <v>1995.84</v>
      </c>
    </row>
    <row r="2203" spans="1:10">
      <c r="A2203" t="s">
        <v>39</v>
      </c>
      <c r="B2203" t="s">
        <v>72</v>
      </c>
      <c r="C2203" t="s">
        <v>3670</v>
      </c>
      <c r="D2203" t="s">
        <v>349</v>
      </c>
      <c r="E2203" t="s">
        <v>3671</v>
      </c>
      <c r="F2203" t="s">
        <v>4989</v>
      </c>
      <c r="G2203" t="s">
        <v>4962</v>
      </c>
      <c r="H2203" t="s">
        <v>5535</v>
      </c>
      <c r="I2203" s="1">
        <v>81</v>
      </c>
      <c r="J2203" s="1">
        <v>1995.18</v>
      </c>
    </row>
    <row r="2204" spans="1:10">
      <c r="A2204" t="s">
        <v>18</v>
      </c>
      <c r="B2204" t="s">
        <v>29</v>
      </c>
      <c r="C2204" t="s">
        <v>2563</v>
      </c>
      <c r="D2204" t="s">
        <v>20</v>
      </c>
      <c r="E2204" t="s">
        <v>3672</v>
      </c>
      <c r="F2204" t="s">
        <v>4979</v>
      </c>
      <c r="G2204" t="s">
        <v>5014</v>
      </c>
      <c r="H2204" t="s">
        <v>5535</v>
      </c>
      <c r="I2204" s="1">
        <v>56</v>
      </c>
      <c r="J2204" s="1">
        <v>1990.9</v>
      </c>
    </row>
    <row r="2205" spans="1:10">
      <c r="A2205" t="s">
        <v>60</v>
      </c>
      <c r="B2205" t="s">
        <v>281</v>
      </c>
      <c r="C2205" t="s">
        <v>2493</v>
      </c>
      <c r="D2205" t="s">
        <v>95</v>
      </c>
      <c r="E2205" t="s">
        <v>3673</v>
      </c>
      <c r="F2205" t="s">
        <v>4988</v>
      </c>
      <c r="G2205" t="s">
        <v>4977</v>
      </c>
      <c r="H2205" t="s">
        <v>5535</v>
      </c>
      <c r="I2205" s="1">
        <v>63</v>
      </c>
      <c r="J2205" s="1">
        <v>1990.42</v>
      </c>
    </row>
    <row r="2206" spans="1:10">
      <c r="A2206" t="s">
        <v>18</v>
      </c>
      <c r="B2206" t="s">
        <v>30</v>
      </c>
      <c r="C2206" t="s">
        <v>120</v>
      </c>
      <c r="D2206" t="s">
        <v>20</v>
      </c>
      <c r="E2206" t="s">
        <v>3674</v>
      </c>
      <c r="F2206" t="s">
        <v>4989</v>
      </c>
      <c r="G2206" t="s">
        <v>5006</v>
      </c>
      <c r="H2206" t="s">
        <v>5535</v>
      </c>
      <c r="I2206" s="1">
        <v>51</v>
      </c>
      <c r="J2206" s="1">
        <v>1990.4</v>
      </c>
    </row>
    <row r="2207" spans="1:10">
      <c r="A2207" t="s">
        <v>26</v>
      </c>
      <c r="B2207" t="s">
        <v>30</v>
      </c>
      <c r="C2207" t="s">
        <v>2517</v>
      </c>
      <c r="D2207" t="s">
        <v>79</v>
      </c>
      <c r="E2207" t="s">
        <v>3675</v>
      </c>
      <c r="F2207" t="s">
        <v>4992</v>
      </c>
      <c r="G2207" t="s">
        <v>4967</v>
      </c>
      <c r="H2207" t="s">
        <v>5535</v>
      </c>
      <c r="I2207" s="1">
        <v>149</v>
      </c>
      <c r="J2207" s="1">
        <v>1989.44</v>
      </c>
    </row>
    <row r="2208" spans="1:10">
      <c r="A2208" t="s">
        <v>132</v>
      </c>
      <c r="B2208" t="s">
        <v>11</v>
      </c>
      <c r="C2208" t="s">
        <v>3676</v>
      </c>
      <c r="D2208" t="s">
        <v>234</v>
      </c>
      <c r="E2208" t="s">
        <v>3677</v>
      </c>
      <c r="F2208" t="s">
        <v>4971</v>
      </c>
      <c r="G2208" t="s">
        <v>4962</v>
      </c>
      <c r="H2208" t="s">
        <v>5535</v>
      </c>
      <c r="I2208" s="1">
        <v>71</v>
      </c>
      <c r="J2208" s="1">
        <v>1988.77</v>
      </c>
    </row>
    <row r="2209" spans="1:10">
      <c r="A2209" t="s">
        <v>26</v>
      </c>
      <c r="B2209" t="s">
        <v>27</v>
      </c>
      <c r="C2209" t="s">
        <v>3209</v>
      </c>
      <c r="D2209" t="s">
        <v>58</v>
      </c>
      <c r="E2209" t="s">
        <v>3678</v>
      </c>
      <c r="F2209" t="s">
        <v>5412</v>
      </c>
      <c r="G2209" t="s">
        <v>4967</v>
      </c>
      <c r="H2209" t="s">
        <v>5541</v>
      </c>
      <c r="I2209" s="1">
        <v>31</v>
      </c>
      <c r="J2209" s="1">
        <v>1980.49</v>
      </c>
    </row>
    <row r="2210" spans="1:10">
      <c r="A2210" t="s">
        <v>26</v>
      </c>
      <c r="B2210" t="s">
        <v>72</v>
      </c>
      <c r="C2210" t="s">
        <v>2140</v>
      </c>
      <c r="D2210" t="s">
        <v>20</v>
      </c>
      <c r="E2210" t="s">
        <v>3679</v>
      </c>
      <c r="F2210" t="s">
        <v>5011</v>
      </c>
      <c r="G2210" t="s">
        <v>5014</v>
      </c>
      <c r="H2210" t="s">
        <v>5535</v>
      </c>
      <c r="I2210" s="1">
        <v>54</v>
      </c>
      <c r="J2210" s="1">
        <v>1977.55</v>
      </c>
    </row>
    <row r="2211" spans="1:10">
      <c r="A2211" t="s">
        <v>132</v>
      </c>
      <c r="B2211" t="s">
        <v>116</v>
      </c>
      <c r="C2211" t="s">
        <v>3076</v>
      </c>
      <c r="D2211" t="s">
        <v>234</v>
      </c>
      <c r="E2211" t="s">
        <v>3680</v>
      </c>
      <c r="F2211" t="s">
        <v>5347</v>
      </c>
      <c r="G2211" t="s">
        <v>4962</v>
      </c>
      <c r="H2211" t="s">
        <v>5535</v>
      </c>
      <c r="I2211" s="1">
        <v>30</v>
      </c>
      <c r="J2211" s="1">
        <v>1975.51</v>
      </c>
    </row>
    <row r="2212" spans="1:10">
      <c r="A2212" t="s">
        <v>18</v>
      </c>
      <c r="B2212" t="s">
        <v>814</v>
      </c>
      <c r="C2212" t="s">
        <v>1638</v>
      </c>
      <c r="D2212" t="s">
        <v>95</v>
      </c>
      <c r="E2212" t="s">
        <v>3681</v>
      </c>
      <c r="F2212" t="s">
        <v>5024</v>
      </c>
      <c r="G2212" t="s">
        <v>4990</v>
      </c>
      <c r="H2212" t="s">
        <v>5535</v>
      </c>
      <c r="I2212" s="1">
        <v>31</v>
      </c>
      <c r="J2212" s="1">
        <v>1974.88</v>
      </c>
    </row>
    <row r="2213" spans="1:10">
      <c r="A2213" t="s">
        <v>18</v>
      </c>
      <c r="B2213" t="s">
        <v>11</v>
      </c>
      <c r="C2213" t="s">
        <v>2920</v>
      </c>
      <c r="D2213" t="s">
        <v>20</v>
      </c>
      <c r="E2213" t="s">
        <v>3682</v>
      </c>
      <c r="F2213" t="s">
        <v>4969</v>
      </c>
      <c r="G2213" t="s">
        <v>4977</v>
      </c>
      <c r="H2213" t="s">
        <v>5535</v>
      </c>
      <c r="I2213" s="1">
        <v>32</v>
      </c>
      <c r="J2213" s="1">
        <v>1974.68</v>
      </c>
    </row>
    <row r="2214" spans="1:10">
      <c r="A2214" t="s">
        <v>18</v>
      </c>
      <c r="B2214" t="s">
        <v>30</v>
      </c>
      <c r="C2214" t="s">
        <v>3328</v>
      </c>
      <c r="D2214" t="s">
        <v>35</v>
      </c>
      <c r="E2214" t="s">
        <v>3683</v>
      </c>
      <c r="F2214" t="s">
        <v>4979</v>
      </c>
      <c r="G2214" t="s">
        <v>4990</v>
      </c>
      <c r="H2214" t="s">
        <v>5535</v>
      </c>
      <c r="I2214" s="1">
        <v>48</v>
      </c>
      <c r="J2214" s="1">
        <v>1972.85</v>
      </c>
    </row>
    <row r="2215" spans="1:10">
      <c r="A2215" t="s">
        <v>10</v>
      </c>
      <c r="B2215" t="s">
        <v>30</v>
      </c>
      <c r="C2215" t="s">
        <v>159</v>
      </c>
      <c r="D2215" t="s">
        <v>13</v>
      </c>
      <c r="E2215" t="s">
        <v>3684</v>
      </c>
      <c r="F2215" t="s">
        <v>5013</v>
      </c>
      <c r="G2215" t="s">
        <v>5076</v>
      </c>
      <c r="H2215" t="s">
        <v>5535</v>
      </c>
      <c r="I2215" s="1">
        <v>92</v>
      </c>
      <c r="J2215" s="1">
        <v>1970.02</v>
      </c>
    </row>
    <row r="2216" spans="1:10">
      <c r="A2216" t="s">
        <v>1380</v>
      </c>
      <c r="B2216" t="s">
        <v>11</v>
      </c>
      <c r="C2216" t="s">
        <v>3601</v>
      </c>
      <c r="D2216" t="s">
        <v>1382</v>
      </c>
      <c r="E2216" t="s">
        <v>3685</v>
      </c>
      <c r="F2216" t="s">
        <v>5413</v>
      </c>
      <c r="G2216" t="s">
        <v>5232</v>
      </c>
      <c r="H2216" t="s">
        <v>5535</v>
      </c>
      <c r="I2216" s="1">
        <v>88</v>
      </c>
      <c r="J2216" s="1">
        <v>1966.44</v>
      </c>
    </row>
    <row r="2217" spans="1:10">
      <c r="A2217" t="s">
        <v>60</v>
      </c>
      <c r="B2217" t="s">
        <v>61</v>
      </c>
      <c r="C2217" t="s">
        <v>62</v>
      </c>
      <c r="D2217" t="s">
        <v>35</v>
      </c>
      <c r="E2217" t="s">
        <v>3686</v>
      </c>
      <c r="F2217" t="s">
        <v>4969</v>
      </c>
      <c r="G2217" t="s">
        <v>4990</v>
      </c>
      <c r="H2217" t="s">
        <v>5541</v>
      </c>
      <c r="I2217" s="1">
        <v>101</v>
      </c>
      <c r="J2217" s="1">
        <v>1965.24</v>
      </c>
    </row>
    <row r="2218" spans="1:10">
      <c r="A2218" t="s">
        <v>32</v>
      </c>
      <c r="B2218" t="s">
        <v>108</v>
      </c>
      <c r="C2218" t="s">
        <v>2361</v>
      </c>
      <c r="D2218" t="s">
        <v>78</v>
      </c>
      <c r="E2218" t="s">
        <v>3687</v>
      </c>
      <c r="F2218" t="s">
        <v>5023</v>
      </c>
      <c r="G2218" t="s">
        <v>5327</v>
      </c>
      <c r="H2218" t="s">
        <v>5535</v>
      </c>
      <c r="I2218" s="1">
        <v>62</v>
      </c>
      <c r="J2218" s="1">
        <v>1964.66</v>
      </c>
    </row>
    <row r="2219" spans="1:10">
      <c r="A2219" t="s">
        <v>18</v>
      </c>
      <c r="B2219" t="s">
        <v>814</v>
      </c>
      <c r="C2219" t="s">
        <v>3688</v>
      </c>
      <c r="D2219" t="s">
        <v>295</v>
      </c>
      <c r="E2219" t="s">
        <v>3689</v>
      </c>
      <c r="F2219" t="s">
        <v>4973</v>
      </c>
      <c r="G2219" t="s">
        <v>5414</v>
      </c>
      <c r="H2219" t="s">
        <v>5535</v>
      </c>
      <c r="I2219" s="1">
        <v>82</v>
      </c>
      <c r="J2219" s="1">
        <v>1963.23</v>
      </c>
    </row>
    <row r="2220" spans="1:10">
      <c r="A2220" t="s">
        <v>10</v>
      </c>
      <c r="B2220" t="s">
        <v>30</v>
      </c>
      <c r="C2220" t="s">
        <v>1359</v>
      </c>
      <c r="D2220" t="s">
        <v>13</v>
      </c>
      <c r="E2220" t="s">
        <v>3690</v>
      </c>
      <c r="F2220" t="s">
        <v>5415</v>
      </c>
      <c r="G2220" t="s">
        <v>5200</v>
      </c>
      <c r="H2220" t="s">
        <v>5535</v>
      </c>
      <c r="I2220" s="1">
        <v>191</v>
      </c>
      <c r="J2220" s="1">
        <v>1959.37</v>
      </c>
    </row>
    <row r="2221" spans="1:10">
      <c r="A2221" t="s">
        <v>54</v>
      </c>
      <c r="B2221" t="s">
        <v>30</v>
      </c>
      <c r="C2221" t="s">
        <v>1126</v>
      </c>
      <c r="D2221" t="s">
        <v>56</v>
      </c>
      <c r="E2221" t="s">
        <v>3691</v>
      </c>
      <c r="F2221" t="s">
        <v>5044</v>
      </c>
      <c r="G2221" t="s">
        <v>5014</v>
      </c>
      <c r="H2221" t="s">
        <v>5535</v>
      </c>
      <c r="I2221" s="1">
        <v>83</v>
      </c>
      <c r="J2221" s="1">
        <v>1958.19</v>
      </c>
    </row>
    <row r="2222" spans="1:10">
      <c r="A2222" t="s">
        <v>60</v>
      </c>
      <c r="B2222" t="s">
        <v>281</v>
      </c>
      <c r="C2222" t="s">
        <v>2602</v>
      </c>
      <c r="D2222" t="s">
        <v>95</v>
      </c>
      <c r="E2222" t="s">
        <v>3692</v>
      </c>
      <c r="F2222" t="s">
        <v>4963</v>
      </c>
      <c r="G2222" t="s">
        <v>4977</v>
      </c>
      <c r="H2222" t="s">
        <v>5535</v>
      </c>
      <c r="I2222" s="1">
        <v>32</v>
      </c>
      <c r="J2222" s="1">
        <v>1958.08</v>
      </c>
    </row>
    <row r="2223" spans="1:10">
      <c r="A2223" t="s">
        <v>39</v>
      </c>
      <c r="B2223" t="s">
        <v>30</v>
      </c>
      <c r="C2223" t="s">
        <v>3693</v>
      </c>
      <c r="D2223" t="s">
        <v>349</v>
      </c>
      <c r="E2223" t="s">
        <v>3694</v>
      </c>
      <c r="F2223" t="s">
        <v>4989</v>
      </c>
      <c r="G2223" t="s">
        <v>4962</v>
      </c>
      <c r="H2223" t="s">
        <v>5535</v>
      </c>
      <c r="I2223" s="1">
        <v>57</v>
      </c>
      <c r="J2223" s="1">
        <v>1951.62</v>
      </c>
    </row>
    <row r="2224" spans="1:10">
      <c r="A2224" t="s">
        <v>1093</v>
      </c>
      <c r="B2224" t="s">
        <v>259</v>
      </c>
      <c r="C2224" t="s">
        <v>3695</v>
      </c>
      <c r="D2224" t="s">
        <v>1095</v>
      </c>
      <c r="E2224" t="s">
        <v>3696</v>
      </c>
      <c r="F2224" t="s">
        <v>4979</v>
      </c>
      <c r="G2224" t="s">
        <v>1369</v>
      </c>
      <c r="H2224" t="s">
        <v>5535</v>
      </c>
      <c r="I2224" s="1">
        <v>308</v>
      </c>
      <c r="J2224" s="1">
        <v>1949.55</v>
      </c>
    </row>
    <row r="2225" spans="1:10">
      <c r="A2225" t="s">
        <v>18</v>
      </c>
      <c r="B2225" t="s">
        <v>30</v>
      </c>
      <c r="C2225" t="s">
        <v>1741</v>
      </c>
      <c r="D2225" t="s">
        <v>95</v>
      </c>
      <c r="E2225" t="s">
        <v>3697</v>
      </c>
      <c r="F2225" t="s">
        <v>5266</v>
      </c>
      <c r="G2225" t="s">
        <v>4977</v>
      </c>
      <c r="H2225" t="s">
        <v>5535</v>
      </c>
      <c r="I2225" s="1">
        <v>45</v>
      </c>
      <c r="J2225" s="1">
        <v>1948.35</v>
      </c>
    </row>
    <row r="2226" spans="1:10">
      <c r="A2226" t="s">
        <v>18</v>
      </c>
      <c r="B2226" t="s">
        <v>2095</v>
      </c>
      <c r="C2226" t="s">
        <v>3698</v>
      </c>
      <c r="D2226" t="s">
        <v>295</v>
      </c>
      <c r="E2226" t="s">
        <v>3699</v>
      </c>
      <c r="F2226" t="s">
        <v>4973</v>
      </c>
      <c r="G2226" t="s">
        <v>5414</v>
      </c>
      <c r="H2226" t="s">
        <v>5535</v>
      </c>
      <c r="I2226" s="1">
        <v>95</v>
      </c>
      <c r="J2226" s="1">
        <v>1946.49</v>
      </c>
    </row>
    <row r="2227" spans="1:10">
      <c r="A2227" t="s">
        <v>7</v>
      </c>
      <c r="B2227" t="s">
        <v>30</v>
      </c>
      <c r="C2227" t="s">
        <v>3700</v>
      </c>
      <c r="D2227" t="s">
        <v>70</v>
      </c>
      <c r="E2227" t="s">
        <v>3701</v>
      </c>
      <c r="F2227" t="s">
        <v>4969</v>
      </c>
      <c r="G2227" t="s">
        <v>4962</v>
      </c>
      <c r="H2227" t="s">
        <v>5535</v>
      </c>
      <c r="I2227" s="1">
        <v>24</v>
      </c>
      <c r="J2227" s="1">
        <v>1946.48</v>
      </c>
    </row>
    <row r="2228" spans="1:10">
      <c r="A2228" t="s">
        <v>60</v>
      </c>
      <c r="B2228" t="s">
        <v>72</v>
      </c>
      <c r="C2228" t="s">
        <v>1673</v>
      </c>
      <c r="D2228" t="s">
        <v>20</v>
      </c>
      <c r="E2228" t="s">
        <v>3702</v>
      </c>
      <c r="F2228" t="s">
        <v>4979</v>
      </c>
      <c r="G2228" t="s">
        <v>5015</v>
      </c>
      <c r="H2228" t="s">
        <v>5535</v>
      </c>
      <c r="I2228" s="1">
        <v>62</v>
      </c>
      <c r="J2228" s="1">
        <v>1946.09</v>
      </c>
    </row>
    <row r="2229" spans="1:10">
      <c r="A2229" t="s">
        <v>26</v>
      </c>
      <c r="B2229" t="s">
        <v>71</v>
      </c>
      <c r="C2229" t="s">
        <v>299</v>
      </c>
      <c r="D2229" t="s">
        <v>20</v>
      </c>
      <c r="E2229" t="s">
        <v>3703</v>
      </c>
      <c r="F2229" t="s">
        <v>5169</v>
      </c>
      <c r="G2229" t="s">
        <v>5014</v>
      </c>
      <c r="H2229" t="s">
        <v>5535</v>
      </c>
      <c r="I2229" s="1">
        <v>52</v>
      </c>
      <c r="J2229" s="1">
        <v>1944.64</v>
      </c>
    </row>
    <row r="2230" spans="1:10">
      <c r="A2230" t="s">
        <v>54</v>
      </c>
      <c r="B2230" t="s">
        <v>33</v>
      </c>
      <c r="C2230" t="s">
        <v>1230</v>
      </c>
      <c r="D2230" t="s">
        <v>56</v>
      </c>
      <c r="E2230" t="s">
        <v>3704</v>
      </c>
      <c r="F2230" t="s">
        <v>4988</v>
      </c>
      <c r="G2230" t="s">
        <v>4967</v>
      </c>
      <c r="H2230" t="s">
        <v>5535</v>
      </c>
      <c r="I2230" s="1">
        <v>91</v>
      </c>
      <c r="J2230" s="1">
        <v>1944.62</v>
      </c>
    </row>
    <row r="2231" spans="1:10">
      <c r="A2231" t="s">
        <v>10</v>
      </c>
      <c r="B2231" t="s">
        <v>30</v>
      </c>
      <c r="C2231" t="s">
        <v>120</v>
      </c>
      <c r="D2231" t="s">
        <v>586</v>
      </c>
      <c r="E2231" t="s">
        <v>3705</v>
      </c>
      <c r="F2231" t="s">
        <v>5009</v>
      </c>
      <c r="G2231" t="s">
        <v>5162</v>
      </c>
      <c r="H2231" t="s">
        <v>5535</v>
      </c>
      <c r="I2231" s="1">
        <v>204</v>
      </c>
      <c r="J2231" s="1">
        <v>1943.34</v>
      </c>
    </row>
    <row r="2232" spans="1:10">
      <c r="A2232" t="s">
        <v>54</v>
      </c>
      <c r="B2232" t="s">
        <v>72</v>
      </c>
      <c r="C2232" t="s">
        <v>1003</v>
      </c>
      <c r="D2232" t="s">
        <v>56</v>
      </c>
      <c r="E2232" t="s">
        <v>3706</v>
      </c>
      <c r="F2232" t="s">
        <v>4992</v>
      </c>
      <c r="G2232" t="s">
        <v>4967</v>
      </c>
      <c r="H2232" t="s">
        <v>5535</v>
      </c>
      <c r="I2232" s="1">
        <v>113</v>
      </c>
      <c r="J2232" s="1">
        <v>1943.11</v>
      </c>
    </row>
    <row r="2233" spans="1:10">
      <c r="A2233" t="s">
        <v>18</v>
      </c>
      <c r="B2233" t="s">
        <v>11</v>
      </c>
      <c r="C2233" t="s">
        <v>415</v>
      </c>
      <c r="D2233" t="s">
        <v>95</v>
      </c>
      <c r="E2233" t="s">
        <v>3707</v>
      </c>
      <c r="F2233" t="s">
        <v>4992</v>
      </c>
      <c r="G2233" t="s">
        <v>4977</v>
      </c>
      <c r="H2233" t="s">
        <v>5537</v>
      </c>
      <c r="I2233" s="1">
        <v>33</v>
      </c>
      <c r="J2233" s="1">
        <v>1942.21</v>
      </c>
    </row>
    <row r="2234" spans="1:10">
      <c r="A2234" t="s">
        <v>18</v>
      </c>
      <c r="B2234" t="s">
        <v>11</v>
      </c>
      <c r="C2234" t="s">
        <v>1967</v>
      </c>
      <c r="D2234" t="s">
        <v>95</v>
      </c>
      <c r="E2234" t="s">
        <v>3708</v>
      </c>
      <c r="F2234" t="s">
        <v>4981</v>
      </c>
      <c r="G2234" t="s">
        <v>4990</v>
      </c>
      <c r="H2234" t="s">
        <v>5535</v>
      </c>
      <c r="I2234" s="1">
        <v>47</v>
      </c>
      <c r="J2234" s="1">
        <v>1939.04</v>
      </c>
    </row>
    <row r="2235" spans="1:10">
      <c r="A2235" t="s">
        <v>18</v>
      </c>
      <c r="B2235" t="s">
        <v>38</v>
      </c>
      <c r="C2235" t="s">
        <v>3520</v>
      </c>
      <c r="D2235" t="s">
        <v>20</v>
      </c>
      <c r="E2235" t="s">
        <v>3709</v>
      </c>
      <c r="F2235" t="s">
        <v>4969</v>
      </c>
      <c r="G2235" t="s">
        <v>4990</v>
      </c>
      <c r="H2235" t="s">
        <v>5535</v>
      </c>
      <c r="I2235" s="1">
        <v>47</v>
      </c>
      <c r="J2235" s="1">
        <v>1938.07</v>
      </c>
    </row>
    <row r="2236" spans="1:10">
      <c r="A2236" t="s">
        <v>54</v>
      </c>
      <c r="B2236" t="s">
        <v>38</v>
      </c>
      <c r="C2236" t="s">
        <v>2180</v>
      </c>
      <c r="D2236" t="s">
        <v>56</v>
      </c>
      <c r="E2236" t="s">
        <v>3710</v>
      </c>
      <c r="F2236" t="s">
        <v>4963</v>
      </c>
      <c r="G2236" t="s">
        <v>4972</v>
      </c>
      <c r="H2236" t="s">
        <v>5535</v>
      </c>
      <c r="I2236" s="1">
        <v>60</v>
      </c>
      <c r="J2236" s="1">
        <v>1929.94</v>
      </c>
    </row>
    <row r="2237" spans="1:10">
      <c r="A2237" t="s">
        <v>54</v>
      </c>
      <c r="B2237" t="s">
        <v>72</v>
      </c>
      <c r="C2237" t="s">
        <v>1347</v>
      </c>
      <c r="D2237" t="s">
        <v>56</v>
      </c>
      <c r="E2237" t="s">
        <v>3711</v>
      </c>
      <c r="F2237" t="s">
        <v>5037</v>
      </c>
      <c r="G2237" t="s">
        <v>5014</v>
      </c>
      <c r="H2237" t="s">
        <v>5535</v>
      </c>
      <c r="I2237" s="1">
        <v>121</v>
      </c>
      <c r="J2237" s="1">
        <v>1928.24</v>
      </c>
    </row>
    <row r="2238" spans="1:10">
      <c r="A2238" t="s">
        <v>1380</v>
      </c>
      <c r="B2238" t="s">
        <v>11</v>
      </c>
      <c r="C2238" t="s">
        <v>3601</v>
      </c>
      <c r="D2238" t="s">
        <v>1382</v>
      </c>
      <c r="E2238" t="s">
        <v>3712</v>
      </c>
      <c r="F2238" t="s">
        <v>5413</v>
      </c>
      <c r="G2238" t="s">
        <v>5416</v>
      </c>
      <c r="H2238" t="s">
        <v>5535</v>
      </c>
      <c r="I2238" s="1">
        <v>88</v>
      </c>
      <c r="J2238" s="1">
        <v>1927.2</v>
      </c>
    </row>
    <row r="2239" spans="1:10">
      <c r="A2239" t="s">
        <v>26</v>
      </c>
      <c r="B2239" t="s">
        <v>71</v>
      </c>
      <c r="C2239" t="s">
        <v>2367</v>
      </c>
      <c r="D2239" t="s">
        <v>20</v>
      </c>
      <c r="E2239" t="s">
        <v>3713</v>
      </c>
      <c r="F2239" t="s">
        <v>4979</v>
      </c>
      <c r="G2239" t="s">
        <v>4990</v>
      </c>
      <c r="H2239" t="s">
        <v>5535</v>
      </c>
      <c r="I2239" s="1">
        <v>38</v>
      </c>
      <c r="J2239" s="1">
        <v>1926.28</v>
      </c>
    </row>
    <row r="2240" spans="1:10">
      <c r="A2240" t="s">
        <v>10</v>
      </c>
      <c r="B2240" t="s">
        <v>72</v>
      </c>
      <c r="C2240" t="s">
        <v>595</v>
      </c>
      <c r="D2240" t="s">
        <v>13</v>
      </c>
      <c r="E2240" t="s">
        <v>3714</v>
      </c>
      <c r="F2240" t="s">
        <v>4992</v>
      </c>
      <c r="G2240" t="s">
        <v>5200</v>
      </c>
      <c r="H2240" t="s">
        <v>5537</v>
      </c>
      <c r="I2240" s="1">
        <v>158</v>
      </c>
      <c r="J2240" s="1">
        <v>1914.62</v>
      </c>
    </row>
    <row r="2241" spans="1:10">
      <c r="A2241" t="s">
        <v>18</v>
      </c>
      <c r="B2241" t="s">
        <v>61</v>
      </c>
      <c r="C2241" t="s">
        <v>3429</v>
      </c>
      <c r="D2241" t="s">
        <v>35</v>
      </c>
      <c r="E2241" t="s">
        <v>3715</v>
      </c>
      <c r="F2241" t="s">
        <v>5399</v>
      </c>
      <c r="G2241" t="s">
        <v>4990</v>
      </c>
      <c r="H2241" t="s">
        <v>5541</v>
      </c>
      <c r="I2241" s="1">
        <v>72</v>
      </c>
      <c r="J2241" s="1">
        <v>1913.86</v>
      </c>
    </row>
    <row r="2242" spans="1:10">
      <c r="A2242" t="s">
        <v>10</v>
      </c>
      <c r="B2242" t="s">
        <v>116</v>
      </c>
      <c r="C2242" t="s">
        <v>3637</v>
      </c>
      <c r="D2242" t="s">
        <v>3638</v>
      </c>
      <c r="E2242" t="s">
        <v>3716</v>
      </c>
      <c r="F2242" t="s">
        <v>5004</v>
      </c>
      <c r="G2242" t="s">
        <v>5408</v>
      </c>
      <c r="H2242" t="s">
        <v>5535</v>
      </c>
      <c r="I2242" s="1">
        <v>18</v>
      </c>
      <c r="J2242" s="1">
        <v>1912.89</v>
      </c>
    </row>
    <row r="2243" spans="1:10">
      <c r="A2243" t="s">
        <v>132</v>
      </c>
      <c r="B2243" t="s">
        <v>276</v>
      </c>
      <c r="C2243" t="s">
        <v>133</v>
      </c>
      <c r="D2243" t="s">
        <v>234</v>
      </c>
      <c r="E2243" t="s">
        <v>3717</v>
      </c>
      <c r="F2243" t="s">
        <v>4980</v>
      </c>
      <c r="G2243" t="s">
        <v>4962</v>
      </c>
      <c r="H2243" t="s">
        <v>5535</v>
      </c>
      <c r="I2243" s="1">
        <v>34</v>
      </c>
      <c r="J2243" s="1">
        <v>1909.63</v>
      </c>
    </row>
    <row r="2244" spans="1:10">
      <c r="A2244" t="s">
        <v>39</v>
      </c>
      <c r="B2244" t="s">
        <v>8</v>
      </c>
      <c r="C2244" t="s">
        <v>3718</v>
      </c>
      <c r="D2244" t="s">
        <v>349</v>
      </c>
      <c r="E2244" t="s">
        <v>3719</v>
      </c>
      <c r="F2244" t="s">
        <v>5204</v>
      </c>
      <c r="G2244" t="s">
        <v>4962</v>
      </c>
      <c r="H2244" t="s">
        <v>5535</v>
      </c>
      <c r="I2244" s="1">
        <v>68</v>
      </c>
      <c r="J2244" s="1">
        <v>1906.6</v>
      </c>
    </row>
    <row r="2245" spans="1:10">
      <c r="A2245" t="s">
        <v>26</v>
      </c>
      <c r="B2245" t="s">
        <v>29</v>
      </c>
      <c r="C2245" t="s">
        <v>1453</v>
      </c>
      <c r="D2245" t="s">
        <v>95</v>
      </c>
      <c r="E2245" t="s">
        <v>3720</v>
      </c>
      <c r="F2245" t="s">
        <v>4988</v>
      </c>
      <c r="G2245" t="s">
        <v>5014</v>
      </c>
      <c r="H2245" t="s">
        <v>5535</v>
      </c>
      <c r="I2245" s="1">
        <v>147</v>
      </c>
      <c r="J2245" s="1">
        <v>1904.98</v>
      </c>
    </row>
    <row r="2246" spans="1:10">
      <c r="A2246" t="s">
        <v>132</v>
      </c>
      <c r="B2246" t="s">
        <v>11</v>
      </c>
      <c r="C2246" t="s">
        <v>3722</v>
      </c>
      <c r="D2246" t="s">
        <v>201</v>
      </c>
      <c r="E2246" t="s">
        <v>3723</v>
      </c>
      <c r="F2246" t="s">
        <v>5034</v>
      </c>
      <c r="G2246" t="s">
        <v>4962</v>
      </c>
      <c r="H2246" t="s">
        <v>5535</v>
      </c>
      <c r="I2246" s="1">
        <v>13</v>
      </c>
      <c r="J2246" s="1">
        <v>1901.03</v>
      </c>
    </row>
    <row r="2247" spans="1:10">
      <c r="A2247" t="s">
        <v>18</v>
      </c>
      <c r="B2247" t="s">
        <v>11</v>
      </c>
      <c r="C2247" t="s">
        <v>3726</v>
      </c>
      <c r="D2247" t="s">
        <v>295</v>
      </c>
      <c r="E2247" t="s">
        <v>3727</v>
      </c>
      <c r="F2247" t="s">
        <v>4976</v>
      </c>
      <c r="G2247" t="s">
        <v>5417</v>
      </c>
      <c r="H2247" t="s">
        <v>5535</v>
      </c>
      <c r="I2247" s="1">
        <v>156</v>
      </c>
      <c r="J2247" s="1">
        <v>1891.59</v>
      </c>
    </row>
    <row r="2248" spans="1:10">
      <c r="A2248" t="s">
        <v>7</v>
      </c>
      <c r="B2248" t="s">
        <v>11</v>
      </c>
      <c r="C2248" t="s">
        <v>3728</v>
      </c>
      <c r="D2248" t="s">
        <v>31</v>
      </c>
      <c r="E2248" t="s">
        <v>3729</v>
      </c>
      <c r="F2248" t="s">
        <v>4973</v>
      </c>
      <c r="G2248" t="s">
        <v>4962</v>
      </c>
      <c r="H2248" t="s">
        <v>5535</v>
      </c>
      <c r="I2248" s="1">
        <v>40</v>
      </c>
      <c r="J2248" s="1">
        <v>1885.66</v>
      </c>
    </row>
    <row r="2249" spans="1:10">
      <c r="A2249" t="s">
        <v>154</v>
      </c>
      <c r="B2249" t="s">
        <v>155</v>
      </c>
      <c r="C2249" t="s">
        <v>743</v>
      </c>
      <c r="D2249" t="s">
        <v>295</v>
      </c>
      <c r="E2249" t="s">
        <v>3730</v>
      </c>
      <c r="F2249" t="s">
        <v>4988</v>
      </c>
      <c r="G2249" t="s">
        <v>5417</v>
      </c>
      <c r="H2249" t="s">
        <v>5535</v>
      </c>
      <c r="I2249" s="1">
        <v>147</v>
      </c>
      <c r="J2249" s="1">
        <v>1882.5</v>
      </c>
    </row>
    <row r="2250" spans="1:10">
      <c r="A2250" t="s">
        <v>10</v>
      </c>
      <c r="B2250" t="s">
        <v>192</v>
      </c>
      <c r="C2250" t="s">
        <v>3731</v>
      </c>
      <c r="D2250" t="s">
        <v>13</v>
      </c>
      <c r="E2250" t="s">
        <v>3732</v>
      </c>
      <c r="F2250" t="s">
        <v>4963</v>
      </c>
      <c r="G2250" t="s">
        <v>5268</v>
      </c>
      <c r="H2250" t="s">
        <v>5535</v>
      </c>
      <c r="I2250" s="1">
        <v>127</v>
      </c>
      <c r="J2250" s="1">
        <v>1882.28</v>
      </c>
    </row>
    <row r="2251" spans="1:10">
      <c r="A2251" t="s">
        <v>60</v>
      </c>
      <c r="B2251" t="s">
        <v>67</v>
      </c>
      <c r="C2251" t="s">
        <v>3733</v>
      </c>
      <c r="D2251" t="s">
        <v>20</v>
      </c>
      <c r="E2251" t="s">
        <v>3734</v>
      </c>
      <c r="F2251" t="s">
        <v>4981</v>
      </c>
      <c r="G2251" t="s">
        <v>4990</v>
      </c>
      <c r="H2251" t="s">
        <v>5535</v>
      </c>
      <c r="I2251" s="1">
        <v>48</v>
      </c>
      <c r="J2251" s="1">
        <v>1881.86</v>
      </c>
    </row>
    <row r="2252" spans="1:10">
      <c r="A2252" t="s">
        <v>10</v>
      </c>
      <c r="B2252" t="s">
        <v>336</v>
      </c>
      <c r="C2252" t="s">
        <v>1159</v>
      </c>
      <c r="D2252" t="s">
        <v>13</v>
      </c>
      <c r="E2252" t="s">
        <v>3737</v>
      </c>
      <c r="F2252" t="s">
        <v>4999</v>
      </c>
      <c r="G2252" t="s">
        <v>5157</v>
      </c>
      <c r="H2252" t="s">
        <v>5535</v>
      </c>
      <c r="I2252" s="1">
        <v>123</v>
      </c>
      <c r="J2252" s="1">
        <v>1876.4</v>
      </c>
    </row>
    <row r="2253" spans="1:10">
      <c r="A2253" t="s">
        <v>26</v>
      </c>
      <c r="B2253" t="s">
        <v>29</v>
      </c>
      <c r="C2253" t="s">
        <v>1453</v>
      </c>
      <c r="D2253" t="s">
        <v>95</v>
      </c>
      <c r="E2253" t="s">
        <v>3738</v>
      </c>
      <c r="F2253" t="s">
        <v>4988</v>
      </c>
      <c r="G2253" t="s">
        <v>4977</v>
      </c>
      <c r="H2253" t="s">
        <v>5535</v>
      </c>
      <c r="I2253" s="1">
        <v>101</v>
      </c>
      <c r="J2253" s="1">
        <v>1873.62</v>
      </c>
    </row>
    <row r="2254" spans="1:10">
      <c r="A2254" t="s">
        <v>18</v>
      </c>
      <c r="B2254" t="s">
        <v>71</v>
      </c>
      <c r="C2254" t="s">
        <v>3161</v>
      </c>
      <c r="D2254" t="s">
        <v>35</v>
      </c>
      <c r="E2254" t="s">
        <v>3739</v>
      </c>
      <c r="F2254" t="s">
        <v>5009</v>
      </c>
      <c r="G2254" t="s">
        <v>4990</v>
      </c>
      <c r="H2254" t="s">
        <v>5535</v>
      </c>
      <c r="I2254" s="1">
        <v>47</v>
      </c>
      <c r="J2254" s="1">
        <v>1869.32</v>
      </c>
    </row>
    <row r="2255" spans="1:10">
      <c r="A2255" t="s">
        <v>1380</v>
      </c>
      <c r="B2255" t="s">
        <v>11</v>
      </c>
      <c r="C2255" t="s">
        <v>3601</v>
      </c>
      <c r="D2255" t="s">
        <v>1382</v>
      </c>
      <c r="E2255" t="s">
        <v>3740</v>
      </c>
      <c r="F2255" t="s">
        <v>5413</v>
      </c>
      <c r="G2255" t="s">
        <v>5184</v>
      </c>
      <c r="H2255" t="s">
        <v>5535</v>
      </c>
      <c r="I2255" s="1">
        <v>84</v>
      </c>
      <c r="J2255" s="1">
        <v>1868.86</v>
      </c>
    </row>
    <row r="2256" spans="1:10">
      <c r="A2256" t="s">
        <v>10</v>
      </c>
      <c r="B2256" t="s">
        <v>30</v>
      </c>
      <c r="C2256" t="s">
        <v>3741</v>
      </c>
      <c r="D2256" t="s">
        <v>13</v>
      </c>
      <c r="E2256" t="s">
        <v>3742</v>
      </c>
      <c r="F2256" t="s">
        <v>4970</v>
      </c>
      <c r="G2256" t="s">
        <v>5094</v>
      </c>
      <c r="H2256" t="s">
        <v>5535</v>
      </c>
      <c r="I2256" s="1">
        <v>40</v>
      </c>
      <c r="J2256" s="1">
        <v>1867.68</v>
      </c>
    </row>
    <row r="2257" spans="1:10">
      <c r="A2257" t="s">
        <v>54</v>
      </c>
      <c r="B2257" t="s">
        <v>33</v>
      </c>
      <c r="C2257" t="s">
        <v>609</v>
      </c>
      <c r="D2257" t="s">
        <v>56</v>
      </c>
      <c r="E2257" t="s">
        <v>3743</v>
      </c>
      <c r="F2257" t="s">
        <v>4963</v>
      </c>
      <c r="G2257" t="s">
        <v>4967</v>
      </c>
      <c r="H2257" t="s">
        <v>5535</v>
      </c>
      <c r="I2257" s="1">
        <v>46</v>
      </c>
      <c r="J2257" s="1">
        <v>1865.25</v>
      </c>
    </row>
    <row r="2258" spans="1:10">
      <c r="A2258" t="s">
        <v>132</v>
      </c>
      <c r="B2258" t="s">
        <v>11</v>
      </c>
      <c r="C2258" t="s">
        <v>3744</v>
      </c>
      <c r="D2258" t="s">
        <v>406</v>
      </c>
      <c r="E2258" t="s">
        <v>3745</v>
      </c>
      <c r="F2258" t="s">
        <v>5418</v>
      </c>
      <c r="G2258" t="s">
        <v>4962</v>
      </c>
      <c r="H2258" t="s">
        <v>5535</v>
      </c>
      <c r="I2258" s="1">
        <v>36</v>
      </c>
      <c r="J2258" s="1">
        <v>1863.28</v>
      </c>
    </row>
    <row r="2259" spans="1:10">
      <c r="A2259" t="s">
        <v>10</v>
      </c>
      <c r="B2259" t="s">
        <v>814</v>
      </c>
      <c r="C2259" t="s">
        <v>2470</v>
      </c>
      <c r="D2259" t="s">
        <v>13</v>
      </c>
      <c r="E2259" t="s">
        <v>3746</v>
      </c>
      <c r="F2259" t="s">
        <v>4968</v>
      </c>
      <c r="G2259" t="s">
        <v>5336</v>
      </c>
      <c r="H2259" t="s">
        <v>5535</v>
      </c>
      <c r="I2259" s="1">
        <v>59</v>
      </c>
      <c r="J2259" s="1">
        <v>1862.96</v>
      </c>
    </row>
    <row r="2260" spans="1:10">
      <c r="A2260" t="s">
        <v>1632</v>
      </c>
      <c r="B2260" t="s">
        <v>30</v>
      </c>
      <c r="C2260" t="s">
        <v>1859</v>
      </c>
      <c r="D2260" t="s">
        <v>1632</v>
      </c>
      <c r="E2260" t="s">
        <v>3747</v>
      </c>
      <c r="F2260" t="s">
        <v>5013</v>
      </c>
      <c r="G2260" t="s">
        <v>5278</v>
      </c>
      <c r="H2260" t="s">
        <v>5535</v>
      </c>
      <c r="I2260" s="1">
        <v>31</v>
      </c>
      <c r="J2260" s="1">
        <v>1859.62</v>
      </c>
    </row>
    <row r="2261" spans="1:10">
      <c r="A2261" t="s">
        <v>54</v>
      </c>
      <c r="B2261" t="s">
        <v>281</v>
      </c>
      <c r="C2261" t="s">
        <v>1365</v>
      </c>
      <c r="D2261" t="s">
        <v>56</v>
      </c>
      <c r="E2261" t="s">
        <v>3748</v>
      </c>
      <c r="F2261" t="s">
        <v>4989</v>
      </c>
      <c r="G2261" t="s">
        <v>5014</v>
      </c>
      <c r="H2261" t="s">
        <v>5535</v>
      </c>
      <c r="I2261" s="1">
        <v>79</v>
      </c>
      <c r="J2261" s="1">
        <v>1851.45</v>
      </c>
    </row>
    <row r="2262" spans="1:10">
      <c r="A2262" t="s">
        <v>18</v>
      </c>
      <c r="B2262" t="s">
        <v>38</v>
      </c>
      <c r="C2262" t="s">
        <v>2699</v>
      </c>
      <c r="D2262" t="s">
        <v>35</v>
      </c>
      <c r="E2262" t="s">
        <v>3749</v>
      </c>
      <c r="F2262" t="s">
        <v>4970</v>
      </c>
      <c r="G2262" t="s">
        <v>4977</v>
      </c>
      <c r="H2262" t="s">
        <v>5535</v>
      </c>
      <c r="I2262" s="1">
        <v>45</v>
      </c>
      <c r="J2262" s="1">
        <v>1849.87</v>
      </c>
    </row>
    <row r="2263" spans="1:10">
      <c r="A2263" t="s">
        <v>18</v>
      </c>
      <c r="B2263" t="s">
        <v>38</v>
      </c>
      <c r="C2263" t="s">
        <v>3750</v>
      </c>
      <c r="D2263" t="s">
        <v>20</v>
      </c>
      <c r="E2263" t="s">
        <v>3751</v>
      </c>
      <c r="F2263" t="s">
        <v>4999</v>
      </c>
      <c r="G2263" t="s">
        <v>4990</v>
      </c>
      <c r="H2263" t="s">
        <v>5535</v>
      </c>
      <c r="I2263" s="1">
        <v>42</v>
      </c>
      <c r="J2263" s="1">
        <v>1848.99</v>
      </c>
    </row>
    <row r="2264" spans="1:10">
      <c r="A2264" t="s">
        <v>26</v>
      </c>
      <c r="B2264" t="s">
        <v>612</v>
      </c>
      <c r="C2264" t="s">
        <v>2064</v>
      </c>
      <c r="D2264" t="s">
        <v>295</v>
      </c>
      <c r="E2264" t="s">
        <v>3752</v>
      </c>
      <c r="F2264" t="s">
        <v>4979</v>
      </c>
      <c r="G2264" t="s">
        <v>4998</v>
      </c>
      <c r="H2264" t="s">
        <v>5535</v>
      </c>
      <c r="I2264" s="1">
        <v>63</v>
      </c>
      <c r="J2264" s="1">
        <v>1848.38</v>
      </c>
    </row>
    <row r="2265" spans="1:10">
      <c r="A2265" t="s">
        <v>26</v>
      </c>
      <c r="B2265" t="s">
        <v>30</v>
      </c>
      <c r="C2265" t="s">
        <v>2517</v>
      </c>
      <c r="D2265" t="s">
        <v>79</v>
      </c>
      <c r="E2265" t="s">
        <v>3754</v>
      </c>
      <c r="F2265" t="s">
        <v>4963</v>
      </c>
      <c r="G2265" t="s">
        <v>4967</v>
      </c>
      <c r="H2265" t="s">
        <v>5535</v>
      </c>
      <c r="I2265" s="1">
        <v>121</v>
      </c>
      <c r="J2265" s="1">
        <v>1841.72</v>
      </c>
    </row>
    <row r="2266" spans="1:10">
      <c r="A2266" t="s">
        <v>26</v>
      </c>
      <c r="B2266" t="s">
        <v>11</v>
      </c>
      <c r="C2266" t="s">
        <v>661</v>
      </c>
      <c r="D2266" t="s">
        <v>464</v>
      </c>
      <c r="E2266" t="s">
        <v>3755</v>
      </c>
      <c r="F2266" t="s">
        <v>5005</v>
      </c>
      <c r="G2266" t="s">
        <v>4998</v>
      </c>
      <c r="H2266" t="s">
        <v>5535</v>
      </c>
      <c r="I2266" s="1">
        <v>133</v>
      </c>
      <c r="J2266" s="1">
        <v>1830.32</v>
      </c>
    </row>
    <row r="2267" spans="1:10">
      <c r="A2267" t="s">
        <v>18</v>
      </c>
      <c r="B2267" t="s">
        <v>30</v>
      </c>
      <c r="C2267" t="s">
        <v>1457</v>
      </c>
      <c r="D2267" t="s">
        <v>35</v>
      </c>
      <c r="E2267" t="s">
        <v>3756</v>
      </c>
      <c r="F2267" t="s">
        <v>4997</v>
      </c>
      <c r="G2267" t="s">
        <v>4990</v>
      </c>
      <c r="H2267" t="s">
        <v>5535</v>
      </c>
      <c r="I2267" s="1">
        <v>48</v>
      </c>
      <c r="J2267" s="1">
        <v>1825.26</v>
      </c>
    </row>
    <row r="2268" spans="1:10">
      <c r="A2268" t="s">
        <v>10</v>
      </c>
      <c r="B2268" t="s">
        <v>30</v>
      </c>
      <c r="C2268" t="s">
        <v>473</v>
      </c>
      <c r="D2268" t="s">
        <v>586</v>
      </c>
      <c r="E2268" t="s">
        <v>3757</v>
      </c>
      <c r="F2268" t="s">
        <v>5008</v>
      </c>
      <c r="G2268" t="s">
        <v>5273</v>
      </c>
      <c r="H2268" t="s">
        <v>5535</v>
      </c>
      <c r="I2268" s="1">
        <v>133</v>
      </c>
      <c r="J2268" s="1">
        <v>1820.7</v>
      </c>
    </row>
    <row r="2269" spans="1:10">
      <c r="A2269" t="s">
        <v>10</v>
      </c>
      <c r="B2269" t="s">
        <v>72</v>
      </c>
      <c r="C2269" t="s">
        <v>2935</v>
      </c>
      <c r="D2269" t="s">
        <v>13</v>
      </c>
      <c r="E2269" t="s">
        <v>3758</v>
      </c>
      <c r="F2269" t="s">
        <v>4976</v>
      </c>
      <c r="G2269" t="s">
        <v>5274</v>
      </c>
      <c r="H2269" t="s">
        <v>5535</v>
      </c>
      <c r="I2269" s="1">
        <v>104</v>
      </c>
      <c r="J2269" s="1">
        <v>1819.67</v>
      </c>
    </row>
    <row r="2270" spans="1:10">
      <c r="A2270" t="s">
        <v>1632</v>
      </c>
      <c r="B2270" t="s">
        <v>30</v>
      </c>
      <c r="C2270" t="s">
        <v>3759</v>
      </c>
      <c r="D2270" t="s">
        <v>1632</v>
      </c>
      <c r="E2270" t="s">
        <v>3760</v>
      </c>
      <c r="F2270" t="s">
        <v>5387</v>
      </c>
      <c r="G2270" t="s">
        <v>5257</v>
      </c>
      <c r="H2270" t="s">
        <v>5535</v>
      </c>
      <c r="I2270" s="1">
        <v>13</v>
      </c>
      <c r="J2270" s="1">
        <v>1810.38</v>
      </c>
    </row>
    <row r="2271" spans="1:10">
      <c r="A2271" t="s">
        <v>54</v>
      </c>
      <c r="B2271" t="s">
        <v>72</v>
      </c>
      <c r="C2271" t="s">
        <v>1770</v>
      </c>
      <c r="D2271" t="s">
        <v>56</v>
      </c>
      <c r="E2271" t="s">
        <v>3761</v>
      </c>
      <c r="F2271" t="s">
        <v>5373</v>
      </c>
      <c r="G2271" t="s">
        <v>5006</v>
      </c>
      <c r="H2271" t="s">
        <v>5535</v>
      </c>
      <c r="I2271" s="1">
        <v>112</v>
      </c>
      <c r="J2271" s="1">
        <v>1802.54</v>
      </c>
    </row>
    <row r="2272" spans="1:10">
      <c r="A2272" t="s">
        <v>7</v>
      </c>
      <c r="B2272" t="s">
        <v>8</v>
      </c>
      <c r="C2272" t="s">
        <v>3762</v>
      </c>
      <c r="D2272" t="s">
        <v>24</v>
      </c>
      <c r="E2272" t="s">
        <v>3763</v>
      </c>
      <c r="F2272" t="s">
        <v>4969</v>
      </c>
      <c r="G2272" t="s">
        <v>4962</v>
      </c>
      <c r="H2272" t="s">
        <v>5535</v>
      </c>
      <c r="I2272" s="1">
        <v>27</v>
      </c>
      <c r="J2272" s="1">
        <v>1800.1</v>
      </c>
    </row>
    <row r="2273" spans="1:10">
      <c r="A2273" t="s">
        <v>54</v>
      </c>
      <c r="B2273" t="s">
        <v>38</v>
      </c>
      <c r="C2273" t="s">
        <v>3365</v>
      </c>
      <c r="D2273" t="s">
        <v>56</v>
      </c>
      <c r="E2273" t="s">
        <v>3764</v>
      </c>
      <c r="F2273" t="s">
        <v>4979</v>
      </c>
      <c r="G2273" t="s">
        <v>4972</v>
      </c>
      <c r="H2273" t="s">
        <v>5535</v>
      </c>
      <c r="I2273" s="1">
        <v>66</v>
      </c>
      <c r="J2273" s="1">
        <v>1799.31</v>
      </c>
    </row>
    <row r="2274" spans="1:10">
      <c r="A2274" t="s">
        <v>60</v>
      </c>
      <c r="B2274" t="s">
        <v>281</v>
      </c>
      <c r="C2274" t="s">
        <v>3182</v>
      </c>
      <c r="D2274" t="s">
        <v>95</v>
      </c>
      <c r="E2274" t="s">
        <v>3765</v>
      </c>
      <c r="F2274" t="s">
        <v>5038</v>
      </c>
      <c r="G2274" t="s">
        <v>4977</v>
      </c>
      <c r="H2274" t="s">
        <v>5535</v>
      </c>
      <c r="I2274" s="1">
        <v>68</v>
      </c>
      <c r="J2274" s="1">
        <v>1797.64</v>
      </c>
    </row>
    <row r="2275" spans="1:10">
      <c r="A2275" t="s">
        <v>74</v>
      </c>
      <c r="B2275" t="s">
        <v>612</v>
      </c>
      <c r="C2275" t="s">
        <v>2393</v>
      </c>
      <c r="D2275" t="s">
        <v>75</v>
      </c>
      <c r="E2275" t="s">
        <v>3767</v>
      </c>
      <c r="F2275" t="s">
        <v>4979</v>
      </c>
      <c r="G2275" t="s">
        <v>5409</v>
      </c>
      <c r="H2275" t="s">
        <v>5537</v>
      </c>
      <c r="I2275" s="1">
        <v>168</v>
      </c>
      <c r="J2275" s="1">
        <v>1794.7</v>
      </c>
    </row>
    <row r="2276" spans="1:10">
      <c r="A2276" t="s">
        <v>39</v>
      </c>
      <c r="B2276" t="s">
        <v>30</v>
      </c>
      <c r="C2276" t="s">
        <v>2952</v>
      </c>
      <c r="D2276" t="s">
        <v>349</v>
      </c>
      <c r="E2276" t="s">
        <v>3768</v>
      </c>
      <c r="F2276" t="s">
        <v>5419</v>
      </c>
      <c r="G2276" t="s">
        <v>4962</v>
      </c>
      <c r="H2276" t="s">
        <v>5535</v>
      </c>
      <c r="I2276" s="1">
        <v>209</v>
      </c>
      <c r="J2276" s="1">
        <v>1794.5</v>
      </c>
    </row>
    <row r="2277" spans="1:10">
      <c r="A2277" t="s">
        <v>10</v>
      </c>
      <c r="B2277" t="s">
        <v>30</v>
      </c>
      <c r="C2277" t="s">
        <v>995</v>
      </c>
      <c r="D2277" t="s">
        <v>13</v>
      </c>
      <c r="E2277" t="s">
        <v>3769</v>
      </c>
      <c r="F2277" t="s">
        <v>4979</v>
      </c>
      <c r="G2277" t="s">
        <v>5222</v>
      </c>
      <c r="H2277" t="s">
        <v>5535</v>
      </c>
      <c r="I2277" s="1">
        <v>102</v>
      </c>
      <c r="J2277" s="1">
        <v>1787.9</v>
      </c>
    </row>
    <row r="2278" spans="1:10">
      <c r="A2278" t="s">
        <v>39</v>
      </c>
      <c r="B2278" t="s">
        <v>8</v>
      </c>
      <c r="C2278" t="s">
        <v>3770</v>
      </c>
      <c r="D2278" t="s">
        <v>349</v>
      </c>
      <c r="E2278" t="s">
        <v>3771</v>
      </c>
      <c r="F2278" t="s">
        <v>5004</v>
      </c>
      <c r="G2278" t="s">
        <v>4962</v>
      </c>
      <c r="H2278" t="s">
        <v>5535</v>
      </c>
      <c r="I2278" s="1">
        <v>84</v>
      </c>
      <c r="J2278" s="1">
        <v>1786.67</v>
      </c>
    </row>
    <row r="2279" spans="1:10">
      <c r="A2279" t="s">
        <v>10</v>
      </c>
      <c r="B2279" t="s">
        <v>336</v>
      </c>
      <c r="C2279" t="s">
        <v>1159</v>
      </c>
      <c r="D2279" t="s">
        <v>13</v>
      </c>
      <c r="E2279" t="s">
        <v>3772</v>
      </c>
      <c r="F2279" t="s">
        <v>4981</v>
      </c>
      <c r="G2279" t="s">
        <v>5157</v>
      </c>
      <c r="H2279" t="s">
        <v>5535</v>
      </c>
      <c r="I2279" s="1">
        <v>122</v>
      </c>
      <c r="J2279" s="1">
        <v>1779.38</v>
      </c>
    </row>
    <row r="2280" spans="1:10">
      <c r="A2280" t="s">
        <v>39</v>
      </c>
      <c r="B2280" t="s">
        <v>30</v>
      </c>
      <c r="C2280" t="s">
        <v>973</v>
      </c>
      <c r="D2280" t="s">
        <v>1053</v>
      </c>
      <c r="E2280" t="s">
        <v>3773</v>
      </c>
      <c r="F2280" t="s">
        <v>5012</v>
      </c>
      <c r="G2280" t="s">
        <v>4962</v>
      </c>
      <c r="H2280" t="s">
        <v>5535</v>
      </c>
      <c r="I2280" s="1">
        <v>65</v>
      </c>
      <c r="J2280" s="1">
        <v>1777.81</v>
      </c>
    </row>
    <row r="2281" spans="1:10">
      <c r="A2281" t="s">
        <v>54</v>
      </c>
      <c r="B2281" t="s">
        <v>281</v>
      </c>
      <c r="C2281" t="s">
        <v>1365</v>
      </c>
      <c r="D2281" t="s">
        <v>56</v>
      </c>
      <c r="E2281" t="s">
        <v>3774</v>
      </c>
      <c r="F2281" t="s">
        <v>4989</v>
      </c>
      <c r="G2281" t="s">
        <v>5006</v>
      </c>
      <c r="H2281" t="s">
        <v>5535</v>
      </c>
      <c r="I2281" s="1">
        <v>67</v>
      </c>
      <c r="J2281" s="1">
        <v>1776.11</v>
      </c>
    </row>
    <row r="2282" spans="1:10">
      <c r="A2282" t="s">
        <v>26</v>
      </c>
      <c r="B2282" t="s">
        <v>108</v>
      </c>
      <c r="C2282" t="s">
        <v>1557</v>
      </c>
      <c r="D2282" t="s">
        <v>58</v>
      </c>
      <c r="E2282" t="s">
        <v>3775</v>
      </c>
      <c r="F2282" t="s">
        <v>4979</v>
      </c>
      <c r="G2282" t="s">
        <v>4972</v>
      </c>
      <c r="H2282" t="s">
        <v>5537</v>
      </c>
      <c r="I2282" s="1">
        <v>36</v>
      </c>
      <c r="J2282" s="1">
        <v>1772.94</v>
      </c>
    </row>
    <row r="2283" spans="1:10">
      <c r="A2283" t="s">
        <v>54</v>
      </c>
      <c r="B2283" t="s">
        <v>72</v>
      </c>
      <c r="C2283" t="s">
        <v>3777</v>
      </c>
      <c r="D2283" t="s">
        <v>539</v>
      </c>
      <c r="E2283" t="s">
        <v>3778</v>
      </c>
      <c r="F2283" t="s">
        <v>4981</v>
      </c>
      <c r="G2283" t="s">
        <v>4995</v>
      </c>
      <c r="H2283" t="s">
        <v>5535</v>
      </c>
      <c r="I2283" s="1">
        <v>169</v>
      </c>
      <c r="J2283" s="1">
        <v>1770.01</v>
      </c>
    </row>
    <row r="2284" spans="1:10">
      <c r="A2284" t="s">
        <v>54</v>
      </c>
      <c r="B2284" t="s">
        <v>72</v>
      </c>
      <c r="C2284" t="s">
        <v>1368</v>
      </c>
      <c r="D2284" t="s">
        <v>56</v>
      </c>
      <c r="E2284" t="s">
        <v>3779</v>
      </c>
      <c r="F2284" t="s">
        <v>5370</v>
      </c>
      <c r="G2284" t="s">
        <v>4967</v>
      </c>
      <c r="H2284" t="s">
        <v>5535</v>
      </c>
      <c r="I2284" s="1">
        <v>98</v>
      </c>
      <c r="J2284" s="1">
        <v>1767.65</v>
      </c>
    </row>
    <row r="2285" spans="1:10">
      <c r="A2285" t="s">
        <v>10</v>
      </c>
      <c r="B2285" t="s">
        <v>30</v>
      </c>
      <c r="C2285" t="s">
        <v>1260</v>
      </c>
      <c r="D2285" t="s">
        <v>13</v>
      </c>
      <c r="E2285" t="s">
        <v>3780</v>
      </c>
      <c r="F2285" t="s">
        <v>4988</v>
      </c>
      <c r="G2285" t="s">
        <v>5101</v>
      </c>
      <c r="H2285" t="s">
        <v>5535</v>
      </c>
      <c r="I2285" s="1">
        <v>63</v>
      </c>
      <c r="J2285" s="1">
        <v>1767.1</v>
      </c>
    </row>
    <row r="2286" spans="1:10">
      <c r="A2286" t="s">
        <v>10</v>
      </c>
      <c r="B2286" t="s">
        <v>30</v>
      </c>
      <c r="C2286" t="s">
        <v>159</v>
      </c>
      <c r="D2286" t="s">
        <v>13</v>
      </c>
      <c r="E2286" t="s">
        <v>3783</v>
      </c>
      <c r="F2286" t="s">
        <v>5013</v>
      </c>
      <c r="G2286" t="s">
        <v>5045</v>
      </c>
      <c r="H2286" t="s">
        <v>5535</v>
      </c>
      <c r="I2286" s="1">
        <v>58</v>
      </c>
      <c r="J2286" s="1">
        <v>1761.69</v>
      </c>
    </row>
    <row r="2287" spans="1:10">
      <c r="A2287" t="s">
        <v>10</v>
      </c>
      <c r="B2287" t="s">
        <v>30</v>
      </c>
      <c r="C2287" t="s">
        <v>3157</v>
      </c>
      <c r="D2287" t="s">
        <v>13</v>
      </c>
      <c r="E2287" t="s">
        <v>3784</v>
      </c>
      <c r="F2287" t="s">
        <v>4992</v>
      </c>
      <c r="G2287" t="s">
        <v>5224</v>
      </c>
      <c r="H2287" t="s">
        <v>5535</v>
      </c>
      <c r="I2287" s="1">
        <v>98</v>
      </c>
      <c r="J2287" s="1">
        <v>1759.71</v>
      </c>
    </row>
    <row r="2288" spans="1:10">
      <c r="A2288" t="s">
        <v>54</v>
      </c>
      <c r="B2288" t="s">
        <v>72</v>
      </c>
      <c r="C2288" t="s">
        <v>1368</v>
      </c>
      <c r="D2288" t="s">
        <v>56</v>
      </c>
      <c r="E2288" t="s">
        <v>3785</v>
      </c>
      <c r="F2288" t="s">
        <v>5370</v>
      </c>
      <c r="G2288" t="s">
        <v>5006</v>
      </c>
      <c r="H2288" t="s">
        <v>5535</v>
      </c>
      <c r="I2288" s="1">
        <v>119</v>
      </c>
      <c r="J2288" s="1">
        <v>1759.7</v>
      </c>
    </row>
    <row r="2289" spans="1:10">
      <c r="A2289" t="s">
        <v>54</v>
      </c>
      <c r="B2289" t="s">
        <v>2768</v>
      </c>
      <c r="C2289" t="s">
        <v>2769</v>
      </c>
      <c r="D2289" t="s">
        <v>56</v>
      </c>
      <c r="E2289" t="s">
        <v>3787</v>
      </c>
      <c r="F2289" t="s">
        <v>4979</v>
      </c>
      <c r="G2289" t="s">
        <v>5006</v>
      </c>
      <c r="H2289" t="s">
        <v>5535</v>
      </c>
      <c r="I2289" s="1">
        <v>74</v>
      </c>
      <c r="J2289" s="1">
        <v>1756.77</v>
      </c>
    </row>
    <row r="2290" spans="1:10">
      <c r="A2290" t="s">
        <v>54</v>
      </c>
      <c r="B2290" t="s">
        <v>612</v>
      </c>
      <c r="C2290" t="s">
        <v>2199</v>
      </c>
      <c r="D2290" t="s">
        <v>56</v>
      </c>
      <c r="E2290" t="s">
        <v>3788</v>
      </c>
      <c r="F2290" t="s">
        <v>4979</v>
      </c>
      <c r="G2290" t="s">
        <v>5003</v>
      </c>
      <c r="H2290" t="s">
        <v>5535</v>
      </c>
      <c r="I2290" s="1">
        <v>28</v>
      </c>
      <c r="J2290" s="1">
        <v>1756.7</v>
      </c>
    </row>
    <row r="2291" spans="1:10">
      <c r="A2291" t="s">
        <v>18</v>
      </c>
      <c r="B2291" t="s">
        <v>38</v>
      </c>
      <c r="C2291" t="s">
        <v>2033</v>
      </c>
      <c r="D2291" t="s">
        <v>95</v>
      </c>
      <c r="E2291" t="s">
        <v>3789</v>
      </c>
      <c r="F2291" t="s">
        <v>4970</v>
      </c>
      <c r="G2291" t="s">
        <v>4977</v>
      </c>
      <c r="H2291" t="s">
        <v>5535</v>
      </c>
      <c r="I2291" s="1">
        <v>61</v>
      </c>
      <c r="J2291" s="1">
        <v>1756.37</v>
      </c>
    </row>
    <row r="2292" spans="1:10">
      <c r="A2292" t="s">
        <v>26</v>
      </c>
      <c r="B2292" t="s">
        <v>72</v>
      </c>
      <c r="C2292" t="s">
        <v>2140</v>
      </c>
      <c r="D2292" t="s">
        <v>20</v>
      </c>
      <c r="E2292" t="s">
        <v>3790</v>
      </c>
      <c r="F2292" t="s">
        <v>4974</v>
      </c>
      <c r="G2292" t="s">
        <v>5014</v>
      </c>
      <c r="H2292" t="s">
        <v>5535</v>
      </c>
      <c r="I2292" s="1">
        <v>47</v>
      </c>
      <c r="J2292" s="1">
        <v>1755.48</v>
      </c>
    </row>
    <row r="2293" spans="1:10">
      <c r="A2293" t="s">
        <v>54</v>
      </c>
      <c r="B2293" t="s">
        <v>2768</v>
      </c>
      <c r="C2293" t="s">
        <v>2769</v>
      </c>
      <c r="D2293" t="s">
        <v>56</v>
      </c>
      <c r="E2293" t="s">
        <v>3791</v>
      </c>
      <c r="F2293" t="s">
        <v>4981</v>
      </c>
      <c r="G2293" t="s">
        <v>5006</v>
      </c>
      <c r="H2293" t="s">
        <v>5535</v>
      </c>
      <c r="I2293" s="1">
        <v>75</v>
      </c>
      <c r="J2293" s="1">
        <v>1751.54</v>
      </c>
    </row>
    <row r="2294" spans="1:10">
      <c r="A2294" t="s">
        <v>1093</v>
      </c>
      <c r="B2294" t="s">
        <v>259</v>
      </c>
      <c r="C2294" t="s">
        <v>3792</v>
      </c>
      <c r="D2294" t="s">
        <v>1095</v>
      </c>
      <c r="E2294" t="s">
        <v>3793</v>
      </c>
      <c r="F2294" t="s">
        <v>4979</v>
      </c>
      <c r="G2294" t="s">
        <v>4962</v>
      </c>
      <c r="H2294" t="s">
        <v>5535</v>
      </c>
      <c r="I2294" s="1">
        <v>71</v>
      </c>
      <c r="J2294" s="1">
        <v>1751.26</v>
      </c>
    </row>
    <row r="2295" spans="1:10">
      <c r="A2295" t="s">
        <v>18</v>
      </c>
      <c r="B2295" t="s">
        <v>814</v>
      </c>
      <c r="C2295" t="s">
        <v>3794</v>
      </c>
      <c r="D2295" t="s">
        <v>539</v>
      </c>
      <c r="E2295" t="s">
        <v>3795</v>
      </c>
      <c r="F2295" t="s">
        <v>4979</v>
      </c>
      <c r="G2295" t="s">
        <v>5183</v>
      </c>
      <c r="H2295" t="s">
        <v>5535</v>
      </c>
      <c r="I2295" s="1">
        <v>80</v>
      </c>
      <c r="J2295" s="1">
        <v>1748.21</v>
      </c>
    </row>
    <row r="2296" spans="1:10">
      <c r="A2296" t="s">
        <v>7</v>
      </c>
      <c r="B2296" t="s">
        <v>116</v>
      </c>
      <c r="C2296" t="s">
        <v>3796</v>
      </c>
      <c r="D2296" t="s">
        <v>111</v>
      </c>
      <c r="E2296" t="s">
        <v>3797</v>
      </c>
      <c r="F2296" t="s">
        <v>5108</v>
      </c>
      <c r="G2296" t="s">
        <v>4962</v>
      </c>
      <c r="H2296" t="s">
        <v>5535</v>
      </c>
      <c r="I2296" s="1">
        <v>21</v>
      </c>
      <c r="J2296" s="1">
        <v>1747.7</v>
      </c>
    </row>
    <row r="2297" spans="1:10">
      <c r="A2297" t="s">
        <v>10</v>
      </c>
      <c r="B2297" t="s">
        <v>30</v>
      </c>
      <c r="C2297" t="s">
        <v>2135</v>
      </c>
      <c r="D2297" t="s">
        <v>13</v>
      </c>
      <c r="E2297" t="s">
        <v>3798</v>
      </c>
      <c r="F2297" t="s">
        <v>4963</v>
      </c>
      <c r="G2297" t="s">
        <v>4978</v>
      </c>
      <c r="H2297" t="s">
        <v>5535</v>
      </c>
      <c r="I2297" s="1">
        <v>98</v>
      </c>
      <c r="J2297" s="1">
        <v>1744.9</v>
      </c>
    </row>
    <row r="2298" spans="1:10">
      <c r="A2298" t="s">
        <v>60</v>
      </c>
      <c r="B2298" t="s">
        <v>61</v>
      </c>
      <c r="C2298" t="s">
        <v>3001</v>
      </c>
      <c r="D2298" t="s">
        <v>20</v>
      </c>
      <c r="E2298" t="s">
        <v>3799</v>
      </c>
      <c r="F2298" t="s">
        <v>5372</v>
      </c>
      <c r="G2298" t="s">
        <v>4972</v>
      </c>
      <c r="H2298" t="s">
        <v>5541</v>
      </c>
      <c r="I2298" s="1">
        <v>46</v>
      </c>
      <c r="J2298" s="1">
        <v>1740.71</v>
      </c>
    </row>
    <row r="2299" spans="1:10">
      <c r="A2299" t="s">
        <v>26</v>
      </c>
      <c r="B2299" t="s">
        <v>11</v>
      </c>
      <c r="C2299" t="s">
        <v>661</v>
      </c>
      <c r="D2299" t="s">
        <v>464</v>
      </c>
      <c r="E2299" t="s">
        <v>3800</v>
      </c>
      <c r="F2299" t="s">
        <v>4997</v>
      </c>
      <c r="G2299" t="s">
        <v>5183</v>
      </c>
      <c r="H2299" t="s">
        <v>5535</v>
      </c>
      <c r="I2299" s="1">
        <v>94</v>
      </c>
      <c r="J2299" s="1">
        <v>1740.02</v>
      </c>
    </row>
    <row r="2300" spans="1:10">
      <c r="A2300" t="s">
        <v>10</v>
      </c>
      <c r="B2300" t="s">
        <v>72</v>
      </c>
      <c r="C2300" t="s">
        <v>2935</v>
      </c>
      <c r="D2300" t="s">
        <v>13</v>
      </c>
      <c r="E2300" t="s">
        <v>3801</v>
      </c>
      <c r="F2300" t="s">
        <v>5065</v>
      </c>
      <c r="G2300" t="s">
        <v>5421</v>
      </c>
      <c r="H2300" t="s">
        <v>5535</v>
      </c>
      <c r="I2300" s="1">
        <v>112</v>
      </c>
      <c r="J2300" s="1">
        <v>1738.49</v>
      </c>
    </row>
    <row r="2301" spans="1:10">
      <c r="A2301" t="s">
        <v>26</v>
      </c>
      <c r="B2301" t="s">
        <v>11</v>
      </c>
      <c r="C2301" t="s">
        <v>661</v>
      </c>
      <c r="D2301" t="s">
        <v>464</v>
      </c>
      <c r="E2301" t="s">
        <v>3804</v>
      </c>
      <c r="F2301" t="s">
        <v>4961</v>
      </c>
      <c r="G2301" t="s">
        <v>4998</v>
      </c>
      <c r="H2301" t="s">
        <v>5535</v>
      </c>
      <c r="I2301" s="1">
        <v>122</v>
      </c>
      <c r="J2301" s="1">
        <v>1731.81</v>
      </c>
    </row>
    <row r="2302" spans="1:10">
      <c r="A2302" t="s">
        <v>26</v>
      </c>
      <c r="B2302" t="s">
        <v>11</v>
      </c>
      <c r="C2302" t="s">
        <v>661</v>
      </c>
      <c r="D2302" t="s">
        <v>464</v>
      </c>
      <c r="E2302" t="s">
        <v>3805</v>
      </c>
      <c r="F2302" t="s">
        <v>5009</v>
      </c>
      <c r="G2302" t="s">
        <v>5183</v>
      </c>
      <c r="H2302" t="s">
        <v>5535</v>
      </c>
      <c r="I2302" s="1">
        <v>91</v>
      </c>
      <c r="J2302" s="1">
        <v>1731.45</v>
      </c>
    </row>
    <row r="2303" spans="1:10">
      <c r="A2303" t="s">
        <v>1632</v>
      </c>
      <c r="B2303" t="s">
        <v>30</v>
      </c>
      <c r="C2303" t="s">
        <v>1633</v>
      </c>
      <c r="D2303" t="s">
        <v>1632</v>
      </c>
      <c r="E2303" t="s">
        <v>3806</v>
      </c>
      <c r="F2303" t="s">
        <v>5256</v>
      </c>
      <c r="G2303" t="s">
        <v>5375</v>
      </c>
      <c r="H2303" t="s">
        <v>5535</v>
      </c>
      <c r="I2303" s="1">
        <v>34</v>
      </c>
      <c r="J2303" s="1">
        <v>1726.39</v>
      </c>
    </row>
    <row r="2304" spans="1:10">
      <c r="A2304" t="s">
        <v>39</v>
      </c>
      <c r="B2304" t="s">
        <v>281</v>
      </c>
      <c r="C2304" t="s">
        <v>3807</v>
      </c>
      <c r="D2304" t="s">
        <v>349</v>
      </c>
      <c r="E2304" t="s">
        <v>3808</v>
      </c>
      <c r="F2304" t="s">
        <v>4966</v>
      </c>
      <c r="G2304" t="s">
        <v>4962</v>
      </c>
      <c r="H2304" t="s">
        <v>5535</v>
      </c>
      <c r="I2304" s="1">
        <v>52</v>
      </c>
      <c r="J2304" s="1">
        <v>1725.95</v>
      </c>
    </row>
    <row r="2305" spans="1:10">
      <c r="A2305" t="s">
        <v>1380</v>
      </c>
      <c r="B2305" t="s">
        <v>11</v>
      </c>
      <c r="C2305" t="s">
        <v>3601</v>
      </c>
      <c r="D2305" t="s">
        <v>1382</v>
      </c>
      <c r="E2305" t="s">
        <v>3809</v>
      </c>
      <c r="F2305" t="s">
        <v>5406</v>
      </c>
      <c r="G2305" t="s">
        <v>5232</v>
      </c>
      <c r="H2305" t="s">
        <v>5535</v>
      </c>
      <c r="I2305" s="1">
        <v>86</v>
      </c>
      <c r="J2305" s="1">
        <v>1720.27</v>
      </c>
    </row>
    <row r="2306" spans="1:10">
      <c r="A2306" t="s">
        <v>1380</v>
      </c>
      <c r="B2306" t="s">
        <v>11</v>
      </c>
      <c r="C2306" t="s">
        <v>3810</v>
      </c>
      <c r="D2306" t="s">
        <v>1382</v>
      </c>
      <c r="E2306" t="s">
        <v>3811</v>
      </c>
      <c r="F2306" t="s">
        <v>5422</v>
      </c>
      <c r="G2306" t="s">
        <v>5328</v>
      </c>
      <c r="H2306" t="s">
        <v>5535</v>
      </c>
      <c r="I2306" s="1">
        <v>105</v>
      </c>
      <c r="J2306" s="1">
        <v>1719.18</v>
      </c>
    </row>
    <row r="2307" spans="1:10">
      <c r="A2307" t="s">
        <v>48</v>
      </c>
      <c r="B2307" t="s">
        <v>72</v>
      </c>
      <c r="C2307" t="s">
        <v>3812</v>
      </c>
      <c r="D2307" t="s">
        <v>65</v>
      </c>
      <c r="E2307" t="s">
        <v>3813</v>
      </c>
      <c r="F2307" t="s">
        <v>5028</v>
      </c>
      <c r="G2307" t="s">
        <v>4962</v>
      </c>
      <c r="H2307" t="s">
        <v>5535</v>
      </c>
      <c r="I2307" s="1">
        <v>60</v>
      </c>
      <c r="J2307" s="1">
        <v>1718.42</v>
      </c>
    </row>
    <row r="2308" spans="1:10">
      <c r="A2308" t="s">
        <v>54</v>
      </c>
      <c r="B2308" t="s">
        <v>38</v>
      </c>
      <c r="C2308" t="s">
        <v>3365</v>
      </c>
      <c r="D2308" t="s">
        <v>56</v>
      </c>
      <c r="E2308" t="s">
        <v>3814</v>
      </c>
      <c r="F2308" t="s">
        <v>4973</v>
      </c>
      <c r="G2308" t="s">
        <v>4967</v>
      </c>
      <c r="H2308" t="s">
        <v>5535</v>
      </c>
      <c r="I2308" s="1">
        <v>60</v>
      </c>
      <c r="J2308" s="1">
        <v>1715.56</v>
      </c>
    </row>
    <row r="2309" spans="1:10">
      <c r="A2309" t="s">
        <v>18</v>
      </c>
      <c r="B2309" t="s">
        <v>29</v>
      </c>
      <c r="C2309" t="s">
        <v>2563</v>
      </c>
      <c r="D2309" t="s">
        <v>20</v>
      </c>
      <c r="E2309" t="s">
        <v>3815</v>
      </c>
      <c r="F2309" t="s">
        <v>4981</v>
      </c>
      <c r="G2309" t="s">
        <v>5014</v>
      </c>
      <c r="H2309" t="s">
        <v>5535</v>
      </c>
      <c r="I2309" s="1">
        <v>43</v>
      </c>
      <c r="J2309" s="1">
        <v>1715.54</v>
      </c>
    </row>
    <row r="2310" spans="1:10">
      <c r="A2310" t="s">
        <v>48</v>
      </c>
      <c r="B2310" t="s">
        <v>61</v>
      </c>
      <c r="C2310" t="s">
        <v>1957</v>
      </c>
      <c r="D2310" t="s">
        <v>49</v>
      </c>
      <c r="E2310" t="s">
        <v>3816</v>
      </c>
      <c r="F2310" t="s">
        <v>5048</v>
      </c>
      <c r="G2310" t="s">
        <v>4985</v>
      </c>
      <c r="H2310" t="s">
        <v>5541</v>
      </c>
      <c r="I2310" s="1">
        <v>228</v>
      </c>
      <c r="J2310" s="1">
        <v>1715.04</v>
      </c>
    </row>
    <row r="2311" spans="1:10">
      <c r="A2311" t="s">
        <v>26</v>
      </c>
      <c r="B2311" t="s">
        <v>27</v>
      </c>
      <c r="C2311" t="s">
        <v>1046</v>
      </c>
      <c r="D2311" t="s">
        <v>58</v>
      </c>
      <c r="E2311" t="s">
        <v>3818</v>
      </c>
      <c r="F2311" t="s">
        <v>5311</v>
      </c>
      <c r="G2311" t="s">
        <v>5001</v>
      </c>
      <c r="H2311" t="s">
        <v>5541</v>
      </c>
      <c r="I2311" s="1">
        <v>53</v>
      </c>
      <c r="J2311" s="1">
        <v>1710.98</v>
      </c>
    </row>
    <row r="2312" spans="1:10">
      <c r="A2312" t="s">
        <v>39</v>
      </c>
      <c r="B2312" t="s">
        <v>8</v>
      </c>
      <c r="C2312" t="s">
        <v>3819</v>
      </c>
      <c r="D2312" t="s">
        <v>349</v>
      </c>
      <c r="E2312" t="s">
        <v>3820</v>
      </c>
      <c r="F2312" t="s">
        <v>5004</v>
      </c>
      <c r="G2312" t="s">
        <v>4962</v>
      </c>
      <c r="H2312" t="s">
        <v>5535</v>
      </c>
      <c r="I2312" s="1">
        <v>60</v>
      </c>
      <c r="J2312" s="1">
        <v>1702.2</v>
      </c>
    </row>
    <row r="2313" spans="1:10">
      <c r="A2313" t="s">
        <v>7</v>
      </c>
      <c r="B2313" t="s">
        <v>11</v>
      </c>
      <c r="C2313" t="s">
        <v>3822</v>
      </c>
      <c r="D2313" t="s">
        <v>31</v>
      </c>
      <c r="E2313" t="s">
        <v>3823</v>
      </c>
      <c r="F2313" t="s">
        <v>5423</v>
      </c>
      <c r="G2313" t="s">
        <v>4962</v>
      </c>
      <c r="H2313" t="s">
        <v>5535</v>
      </c>
      <c r="I2313" s="1">
        <v>8</v>
      </c>
      <c r="J2313" s="1">
        <v>1693.67</v>
      </c>
    </row>
    <row r="2314" spans="1:10">
      <c r="A2314" t="s">
        <v>60</v>
      </c>
      <c r="B2314" t="s">
        <v>67</v>
      </c>
      <c r="C2314" t="s">
        <v>347</v>
      </c>
      <c r="D2314" t="s">
        <v>95</v>
      </c>
      <c r="E2314" t="s">
        <v>3824</v>
      </c>
      <c r="F2314" t="s">
        <v>4988</v>
      </c>
      <c r="G2314" t="s">
        <v>4990</v>
      </c>
      <c r="H2314" t="s">
        <v>5535</v>
      </c>
      <c r="I2314" s="1">
        <v>30</v>
      </c>
      <c r="J2314" s="1">
        <v>1693.46</v>
      </c>
    </row>
    <row r="2315" spans="1:10">
      <c r="A2315" t="s">
        <v>54</v>
      </c>
      <c r="B2315" t="s">
        <v>38</v>
      </c>
      <c r="C2315" t="s">
        <v>3365</v>
      </c>
      <c r="D2315" t="s">
        <v>56</v>
      </c>
      <c r="E2315" t="s">
        <v>3825</v>
      </c>
      <c r="F2315" t="s">
        <v>5051</v>
      </c>
      <c r="G2315" t="s">
        <v>4967</v>
      </c>
      <c r="H2315" t="s">
        <v>5535</v>
      </c>
      <c r="I2315" s="1">
        <v>54</v>
      </c>
      <c r="J2315" s="1">
        <v>1685.83</v>
      </c>
    </row>
    <row r="2316" spans="1:10">
      <c r="A2316" t="s">
        <v>54</v>
      </c>
      <c r="B2316" t="s">
        <v>33</v>
      </c>
      <c r="C2316" t="s">
        <v>609</v>
      </c>
      <c r="D2316" t="s">
        <v>56</v>
      </c>
      <c r="E2316" t="s">
        <v>3826</v>
      </c>
      <c r="F2316" t="s">
        <v>4976</v>
      </c>
      <c r="G2316" t="s">
        <v>4972</v>
      </c>
      <c r="H2316" t="s">
        <v>5535</v>
      </c>
      <c r="I2316" s="1">
        <v>46</v>
      </c>
      <c r="J2316" s="1">
        <v>1677.38</v>
      </c>
    </row>
    <row r="2317" spans="1:10">
      <c r="A2317" t="s">
        <v>26</v>
      </c>
      <c r="B2317" t="s">
        <v>38</v>
      </c>
      <c r="C2317" t="s">
        <v>733</v>
      </c>
      <c r="D2317" t="s">
        <v>58</v>
      </c>
      <c r="E2317" t="s">
        <v>3827</v>
      </c>
      <c r="F2317" t="s">
        <v>4963</v>
      </c>
      <c r="G2317" t="s">
        <v>5164</v>
      </c>
      <c r="H2317" t="s">
        <v>5541</v>
      </c>
      <c r="I2317" s="1">
        <v>113</v>
      </c>
      <c r="J2317" s="1">
        <v>1676.18</v>
      </c>
    </row>
    <row r="2318" spans="1:10">
      <c r="A2318" t="s">
        <v>54</v>
      </c>
      <c r="B2318" t="s">
        <v>29</v>
      </c>
      <c r="C2318" t="s">
        <v>55</v>
      </c>
      <c r="D2318" t="s">
        <v>56</v>
      </c>
      <c r="E2318" t="s">
        <v>3828</v>
      </c>
      <c r="F2318" t="s">
        <v>5055</v>
      </c>
      <c r="G2318" t="s">
        <v>4967</v>
      </c>
      <c r="H2318" t="s">
        <v>5535</v>
      </c>
      <c r="I2318" s="1">
        <v>50</v>
      </c>
      <c r="J2318" s="1">
        <v>1674.92</v>
      </c>
    </row>
    <row r="2319" spans="1:10">
      <c r="A2319" t="s">
        <v>10</v>
      </c>
      <c r="B2319" t="s">
        <v>192</v>
      </c>
      <c r="C2319" t="s">
        <v>1771</v>
      </c>
      <c r="D2319" t="s">
        <v>13</v>
      </c>
      <c r="E2319" t="s">
        <v>3829</v>
      </c>
      <c r="F2319" t="s">
        <v>5074</v>
      </c>
      <c r="G2319" t="s">
        <v>5336</v>
      </c>
      <c r="H2319" t="s">
        <v>5535</v>
      </c>
      <c r="I2319" s="1">
        <v>53</v>
      </c>
      <c r="J2319" s="1">
        <v>1673.37</v>
      </c>
    </row>
    <row r="2320" spans="1:10">
      <c r="A2320" t="s">
        <v>60</v>
      </c>
      <c r="B2320" t="s">
        <v>72</v>
      </c>
      <c r="C2320" t="s">
        <v>690</v>
      </c>
      <c r="D2320" t="s">
        <v>20</v>
      </c>
      <c r="E2320" t="s">
        <v>3830</v>
      </c>
      <c r="F2320" t="s">
        <v>5383</v>
      </c>
      <c r="G2320" t="s">
        <v>4990</v>
      </c>
      <c r="H2320" t="s">
        <v>5535</v>
      </c>
      <c r="I2320" s="1">
        <v>33</v>
      </c>
      <c r="J2320" s="1">
        <v>1672.84</v>
      </c>
    </row>
    <row r="2321" spans="1:10">
      <c r="A2321" t="s">
        <v>54</v>
      </c>
      <c r="B2321" t="s">
        <v>29</v>
      </c>
      <c r="C2321" t="s">
        <v>2280</v>
      </c>
      <c r="D2321" t="s">
        <v>56</v>
      </c>
      <c r="E2321" t="s">
        <v>3831</v>
      </c>
      <c r="F2321" t="s">
        <v>5013</v>
      </c>
      <c r="G2321" t="s">
        <v>5006</v>
      </c>
      <c r="H2321" t="s">
        <v>5538</v>
      </c>
      <c r="I2321" s="1">
        <v>84</v>
      </c>
      <c r="J2321" s="1">
        <v>1672.44</v>
      </c>
    </row>
    <row r="2322" spans="1:10">
      <c r="A2322" t="s">
        <v>10</v>
      </c>
      <c r="B2322" t="s">
        <v>2095</v>
      </c>
      <c r="C2322" t="s">
        <v>3832</v>
      </c>
      <c r="D2322" t="s">
        <v>13</v>
      </c>
      <c r="E2322" t="s">
        <v>3833</v>
      </c>
      <c r="F2322" t="s">
        <v>5120</v>
      </c>
      <c r="G2322" t="s">
        <v>5336</v>
      </c>
      <c r="H2322" t="s">
        <v>5535</v>
      </c>
      <c r="I2322" s="1">
        <v>90</v>
      </c>
      <c r="J2322" s="1">
        <v>1671.82</v>
      </c>
    </row>
    <row r="2323" spans="1:10">
      <c r="A2323" t="s">
        <v>60</v>
      </c>
      <c r="B2323" t="s">
        <v>72</v>
      </c>
      <c r="C2323" t="s">
        <v>217</v>
      </c>
      <c r="D2323" t="s">
        <v>95</v>
      </c>
      <c r="E2323" t="s">
        <v>3834</v>
      </c>
      <c r="F2323" t="s">
        <v>4979</v>
      </c>
      <c r="G2323" t="s">
        <v>4990</v>
      </c>
      <c r="H2323" t="s">
        <v>5535</v>
      </c>
      <c r="I2323" s="1">
        <v>50</v>
      </c>
      <c r="J2323" s="1">
        <v>1671.51</v>
      </c>
    </row>
    <row r="2324" spans="1:10">
      <c r="A2324" t="s">
        <v>54</v>
      </c>
      <c r="B2324" t="s">
        <v>29</v>
      </c>
      <c r="C2324" t="s">
        <v>55</v>
      </c>
      <c r="D2324" t="s">
        <v>56</v>
      </c>
      <c r="E2324" t="s">
        <v>3835</v>
      </c>
      <c r="F2324" t="s">
        <v>4974</v>
      </c>
      <c r="G2324" t="s">
        <v>5006</v>
      </c>
      <c r="H2324" t="s">
        <v>5535</v>
      </c>
      <c r="I2324" s="1">
        <v>70</v>
      </c>
      <c r="J2324" s="1">
        <v>1669.38</v>
      </c>
    </row>
    <row r="2325" spans="1:10">
      <c r="A2325" t="s">
        <v>74</v>
      </c>
      <c r="B2325" t="s">
        <v>612</v>
      </c>
      <c r="C2325" t="s">
        <v>2393</v>
      </c>
      <c r="D2325" t="s">
        <v>75</v>
      </c>
      <c r="E2325" t="s">
        <v>3836</v>
      </c>
      <c r="F2325" t="s">
        <v>4973</v>
      </c>
      <c r="G2325" t="s">
        <v>5409</v>
      </c>
      <c r="H2325" t="s">
        <v>5537</v>
      </c>
      <c r="I2325" s="1">
        <v>152</v>
      </c>
      <c r="J2325" s="1">
        <v>1668.98</v>
      </c>
    </row>
    <row r="2326" spans="1:10">
      <c r="A2326" t="s">
        <v>132</v>
      </c>
      <c r="B2326" t="s">
        <v>11</v>
      </c>
      <c r="C2326" t="s">
        <v>3837</v>
      </c>
      <c r="D2326" t="s">
        <v>134</v>
      </c>
      <c r="E2326" t="s">
        <v>3838</v>
      </c>
      <c r="F2326" t="s">
        <v>4970</v>
      </c>
      <c r="G2326" t="s">
        <v>4962</v>
      </c>
      <c r="H2326" t="s">
        <v>5535</v>
      </c>
      <c r="I2326" s="1">
        <v>30</v>
      </c>
      <c r="J2326" s="1">
        <v>1666.52</v>
      </c>
    </row>
    <row r="2327" spans="1:10">
      <c r="A2327" t="s">
        <v>26</v>
      </c>
      <c r="B2327" t="s">
        <v>612</v>
      </c>
      <c r="C2327" t="s">
        <v>2064</v>
      </c>
      <c r="D2327" t="s">
        <v>295</v>
      </c>
      <c r="E2327" t="s">
        <v>3839</v>
      </c>
      <c r="F2327" t="s">
        <v>5346</v>
      </c>
      <c r="G2327" t="s">
        <v>4998</v>
      </c>
      <c r="H2327" t="s">
        <v>5535</v>
      </c>
      <c r="I2327" s="1">
        <v>71</v>
      </c>
      <c r="J2327" s="1">
        <v>1663.13</v>
      </c>
    </row>
    <row r="2328" spans="1:10">
      <c r="A2328" t="s">
        <v>10</v>
      </c>
      <c r="B2328" t="s">
        <v>30</v>
      </c>
      <c r="C2328" t="s">
        <v>473</v>
      </c>
      <c r="D2328" t="s">
        <v>13</v>
      </c>
      <c r="E2328" t="s">
        <v>3841</v>
      </c>
      <c r="F2328" t="s">
        <v>5008</v>
      </c>
      <c r="G2328" t="s">
        <v>5157</v>
      </c>
      <c r="H2328" t="s">
        <v>5535</v>
      </c>
      <c r="I2328" s="1">
        <v>78</v>
      </c>
      <c r="J2328" s="1">
        <v>1658.21</v>
      </c>
    </row>
    <row r="2329" spans="1:10">
      <c r="A2329" t="s">
        <v>10</v>
      </c>
      <c r="B2329" t="s">
        <v>336</v>
      </c>
      <c r="C2329" t="s">
        <v>805</v>
      </c>
      <c r="D2329" t="s">
        <v>13</v>
      </c>
      <c r="E2329" t="s">
        <v>3842</v>
      </c>
      <c r="F2329" t="s">
        <v>4981</v>
      </c>
      <c r="G2329" t="s">
        <v>4964</v>
      </c>
      <c r="H2329" t="s">
        <v>5535</v>
      </c>
      <c r="I2329" s="1">
        <v>101</v>
      </c>
      <c r="J2329" s="1">
        <v>1658.2</v>
      </c>
    </row>
    <row r="2330" spans="1:10">
      <c r="A2330" t="s">
        <v>10</v>
      </c>
      <c r="B2330" t="s">
        <v>30</v>
      </c>
      <c r="C2330" t="s">
        <v>3843</v>
      </c>
      <c r="D2330" t="s">
        <v>13</v>
      </c>
      <c r="E2330" t="s">
        <v>3844</v>
      </c>
      <c r="F2330" t="s">
        <v>4963</v>
      </c>
      <c r="G2330" t="s">
        <v>5424</v>
      </c>
      <c r="H2330" t="s">
        <v>5535</v>
      </c>
      <c r="I2330" s="1">
        <v>114</v>
      </c>
      <c r="J2330" s="1">
        <v>1655.41</v>
      </c>
    </row>
    <row r="2331" spans="1:10">
      <c r="A2331" t="s">
        <v>54</v>
      </c>
      <c r="B2331" t="s">
        <v>29</v>
      </c>
      <c r="C2331" t="s">
        <v>2509</v>
      </c>
      <c r="D2331" t="s">
        <v>56</v>
      </c>
      <c r="E2331" t="s">
        <v>3845</v>
      </c>
      <c r="F2331" t="s">
        <v>4969</v>
      </c>
      <c r="G2331" t="s">
        <v>5006</v>
      </c>
      <c r="H2331" t="s">
        <v>5538</v>
      </c>
      <c r="I2331" s="1">
        <v>98</v>
      </c>
      <c r="J2331" s="1">
        <v>1655.22</v>
      </c>
    </row>
    <row r="2332" spans="1:10">
      <c r="A2332" t="s">
        <v>10</v>
      </c>
      <c r="B2332" t="s">
        <v>116</v>
      </c>
      <c r="C2332" t="s">
        <v>3846</v>
      </c>
      <c r="D2332" t="s">
        <v>3638</v>
      </c>
      <c r="E2332" t="s">
        <v>3847</v>
      </c>
      <c r="F2332" t="s">
        <v>5136</v>
      </c>
      <c r="G2332" t="s">
        <v>5425</v>
      </c>
      <c r="H2332" t="s">
        <v>5535</v>
      </c>
      <c r="I2332" s="1">
        <v>98</v>
      </c>
      <c r="J2332" s="1">
        <v>1652.82</v>
      </c>
    </row>
    <row r="2333" spans="1:10">
      <c r="A2333" t="s">
        <v>54</v>
      </c>
      <c r="B2333" t="s">
        <v>30</v>
      </c>
      <c r="C2333" t="s">
        <v>1125</v>
      </c>
      <c r="D2333" t="s">
        <v>56</v>
      </c>
      <c r="E2333" t="s">
        <v>3848</v>
      </c>
      <c r="F2333" t="s">
        <v>4974</v>
      </c>
      <c r="G2333" t="s">
        <v>5003</v>
      </c>
      <c r="H2333" t="s">
        <v>5535</v>
      </c>
      <c r="I2333" s="1">
        <v>95</v>
      </c>
      <c r="J2333" s="1">
        <v>1651.25</v>
      </c>
    </row>
    <row r="2334" spans="1:10">
      <c r="A2334" t="s">
        <v>18</v>
      </c>
      <c r="B2334" t="s">
        <v>30</v>
      </c>
      <c r="C2334" t="s">
        <v>2012</v>
      </c>
      <c r="D2334" t="s">
        <v>95</v>
      </c>
      <c r="E2334" t="s">
        <v>3849</v>
      </c>
      <c r="F2334" t="s">
        <v>5123</v>
      </c>
      <c r="G2334" t="s">
        <v>4990</v>
      </c>
      <c r="H2334" t="s">
        <v>5535</v>
      </c>
      <c r="I2334" s="1">
        <v>53</v>
      </c>
      <c r="J2334" s="1">
        <v>1648.79</v>
      </c>
    </row>
    <row r="2335" spans="1:10">
      <c r="A2335" t="s">
        <v>1632</v>
      </c>
      <c r="B2335" t="s">
        <v>30</v>
      </c>
      <c r="C2335" t="s">
        <v>2150</v>
      </c>
      <c r="D2335" t="s">
        <v>1632</v>
      </c>
      <c r="E2335" t="s">
        <v>3851</v>
      </c>
      <c r="F2335" t="s">
        <v>5256</v>
      </c>
      <c r="G2335" t="s">
        <v>5375</v>
      </c>
      <c r="H2335" t="s">
        <v>5535</v>
      </c>
      <c r="I2335" s="1">
        <v>16</v>
      </c>
      <c r="J2335" s="1">
        <v>1645.63</v>
      </c>
    </row>
    <row r="2336" spans="1:10">
      <c r="A2336" t="s">
        <v>39</v>
      </c>
      <c r="B2336" t="s">
        <v>11</v>
      </c>
      <c r="C2336" t="s">
        <v>3852</v>
      </c>
      <c r="D2336" t="s">
        <v>40</v>
      </c>
      <c r="E2336" t="s">
        <v>3853</v>
      </c>
      <c r="F2336" t="s">
        <v>4970</v>
      </c>
      <c r="G2336" t="s">
        <v>4962</v>
      </c>
      <c r="H2336" t="s">
        <v>5535</v>
      </c>
      <c r="I2336" s="1">
        <v>20</v>
      </c>
      <c r="J2336" s="1">
        <v>1643.05</v>
      </c>
    </row>
    <row r="2337" spans="1:10">
      <c r="A2337" t="s">
        <v>10</v>
      </c>
      <c r="B2337" t="s">
        <v>336</v>
      </c>
      <c r="C2337" t="s">
        <v>1260</v>
      </c>
      <c r="D2337" t="s">
        <v>13</v>
      </c>
      <c r="E2337" t="s">
        <v>3854</v>
      </c>
      <c r="F2337" t="s">
        <v>5009</v>
      </c>
      <c r="G2337" t="s">
        <v>5244</v>
      </c>
      <c r="H2337" t="s">
        <v>5535</v>
      </c>
      <c r="I2337" s="1">
        <v>39</v>
      </c>
      <c r="J2337" s="1">
        <v>1641.52</v>
      </c>
    </row>
    <row r="2338" spans="1:10">
      <c r="A2338" t="s">
        <v>54</v>
      </c>
      <c r="B2338" t="s">
        <v>38</v>
      </c>
      <c r="C2338" t="s">
        <v>2180</v>
      </c>
      <c r="D2338" t="s">
        <v>56</v>
      </c>
      <c r="E2338" t="s">
        <v>3855</v>
      </c>
      <c r="F2338" t="s">
        <v>4963</v>
      </c>
      <c r="G2338" t="s">
        <v>5006</v>
      </c>
      <c r="H2338" t="s">
        <v>5535</v>
      </c>
      <c r="I2338" s="1">
        <v>57</v>
      </c>
      <c r="J2338" s="1">
        <v>1641.3</v>
      </c>
    </row>
    <row r="2339" spans="1:10">
      <c r="A2339" t="s">
        <v>54</v>
      </c>
      <c r="B2339" t="s">
        <v>29</v>
      </c>
      <c r="C2339" t="s">
        <v>55</v>
      </c>
      <c r="D2339" t="s">
        <v>56</v>
      </c>
      <c r="E2339" t="s">
        <v>3856</v>
      </c>
      <c r="F2339" t="s">
        <v>5055</v>
      </c>
      <c r="G2339" t="s">
        <v>4972</v>
      </c>
      <c r="H2339" t="s">
        <v>5535</v>
      </c>
      <c r="I2339" s="1">
        <v>58</v>
      </c>
      <c r="J2339" s="1">
        <v>1632.26</v>
      </c>
    </row>
    <row r="2340" spans="1:10">
      <c r="A2340" t="s">
        <v>60</v>
      </c>
      <c r="B2340" t="s">
        <v>67</v>
      </c>
      <c r="C2340" t="s">
        <v>3733</v>
      </c>
      <c r="D2340" t="s">
        <v>20</v>
      </c>
      <c r="E2340" t="s">
        <v>3857</v>
      </c>
      <c r="F2340" t="s">
        <v>5011</v>
      </c>
      <c r="G2340" t="s">
        <v>4990</v>
      </c>
      <c r="H2340" t="s">
        <v>5535</v>
      </c>
      <c r="I2340" s="1">
        <v>43</v>
      </c>
      <c r="J2340" s="1">
        <v>1624.63</v>
      </c>
    </row>
    <row r="2341" spans="1:10">
      <c r="A2341" t="s">
        <v>10</v>
      </c>
      <c r="B2341" t="s">
        <v>30</v>
      </c>
      <c r="C2341" t="s">
        <v>3859</v>
      </c>
      <c r="D2341" t="s">
        <v>13</v>
      </c>
      <c r="E2341" t="s">
        <v>3860</v>
      </c>
      <c r="F2341" t="s">
        <v>4973</v>
      </c>
      <c r="G2341" t="s">
        <v>5221</v>
      </c>
      <c r="H2341" t="s">
        <v>5538</v>
      </c>
      <c r="I2341" s="1">
        <v>79</v>
      </c>
      <c r="J2341" s="1">
        <v>1608.44</v>
      </c>
    </row>
    <row r="2342" spans="1:10">
      <c r="A2342" t="s">
        <v>253</v>
      </c>
      <c r="B2342" t="s">
        <v>259</v>
      </c>
      <c r="C2342" t="s">
        <v>2289</v>
      </c>
      <c r="D2342" t="s">
        <v>255</v>
      </c>
      <c r="E2342" t="s">
        <v>3861</v>
      </c>
      <c r="F2342" t="s">
        <v>4979</v>
      </c>
      <c r="G2342" t="s">
        <v>5184</v>
      </c>
      <c r="H2342" t="s">
        <v>5535</v>
      </c>
      <c r="I2342" s="1">
        <v>63</v>
      </c>
      <c r="J2342" s="1">
        <v>1599.86</v>
      </c>
    </row>
    <row r="2343" spans="1:10">
      <c r="A2343" t="s">
        <v>54</v>
      </c>
      <c r="B2343" t="s">
        <v>29</v>
      </c>
      <c r="C2343" t="s">
        <v>55</v>
      </c>
      <c r="D2343" t="s">
        <v>56</v>
      </c>
      <c r="E2343" t="s">
        <v>3862</v>
      </c>
      <c r="F2343" t="s">
        <v>4980</v>
      </c>
      <c r="G2343" t="s">
        <v>5003</v>
      </c>
      <c r="H2343" t="s">
        <v>5535</v>
      </c>
      <c r="I2343" s="1">
        <v>63</v>
      </c>
      <c r="J2343" s="1">
        <v>1596.29</v>
      </c>
    </row>
    <row r="2344" spans="1:10">
      <c r="A2344" t="s">
        <v>18</v>
      </c>
      <c r="B2344" t="s">
        <v>11</v>
      </c>
      <c r="C2344" t="s">
        <v>3864</v>
      </c>
      <c r="D2344" t="s">
        <v>95</v>
      </c>
      <c r="E2344" t="s">
        <v>3865</v>
      </c>
      <c r="F2344" t="s">
        <v>4988</v>
      </c>
      <c r="G2344" t="s">
        <v>4977</v>
      </c>
      <c r="H2344" t="s">
        <v>5535</v>
      </c>
      <c r="I2344" s="1">
        <v>21</v>
      </c>
      <c r="J2344" s="1">
        <v>1586.86</v>
      </c>
    </row>
    <row r="2345" spans="1:10">
      <c r="A2345" t="s">
        <v>60</v>
      </c>
      <c r="B2345" t="s">
        <v>72</v>
      </c>
      <c r="C2345" t="s">
        <v>1005</v>
      </c>
      <c r="D2345" t="s">
        <v>95</v>
      </c>
      <c r="E2345" t="s">
        <v>3866</v>
      </c>
      <c r="F2345" t="s">
        <v>5110</v>
      </c>
      <c r="G2345" t="s">
        <v>5015</v>
      </c>
      <c r="H2345" t="s">
        <v>5535</v>
      </c>
      <c r="I2345" s="1">
        <v>64</v>
      </c>
      <c r="J2345" s="1">
        <v>1586.59</v>
      </c>
    </row>
    <row r="2346" spans="1:10">
      <c r="A2346" t="s">
        <v>54</v>
      </c>
      <c r="B2346" t="s">
        <v>33</v>
      </c>
      <c r="C2346" t="s">
        <v>1230</v>
      </c>
      <c r="D2346" t="s">
        <v>56</v>
      </c>
      <c r="E2346" t="s">
        <v>3867</v>
      </c>
      <c r="F2346" t="s">
        <v>5040</v>
      </c>
      <c r="G2346" t="s">
        <v>5003</v>
      </c>
      <c r="H2346" t="s">
        <v>5535</v>
      </c>
      <c r="I2346" s="1">
        <v>67</v>
      </c>
      <c r="J2346" s="1">
        <v>1584.31</v>
      </c>
    </row>
    <row r="2347" spans="1:10">
      <c r="A2347" t="s">
        <v>10</v>
      </c>
      <c r="B2347" t="s">
        <v>30</v>
      </c>
      <c r="C2347" t="s">
        <v>3302</v>
      </c>
      <c r="D2347" t="s">
        <v>13</v>
      </c>
      <c r="E2347" t="s">
        <v>3869</v>
      </c>
      <c r="F2347" t="s">
        <v>4992</v>
      </c>
      <c r="G2347" t="s">
        <v>5221</v>
      </c>
      <c r="H2347" t="s">
        <v>5538</v>
      </c>
      <c r="I2347" s="1">
        <v>92</v>
      </c>
      <c r="J2347" s="1">
        <v>1579.34</v>
      </c>
    </row>
    <row r="2348" spans="1:10">
      <c r="A2348" t="s">
        <v>26</v>
      </c>
      <c r="B2348" t="s">
        <v>61</v>
      </c>
      <c r="C2348" t="s">
        <v>2010</v>
      </c>
      <c r="D2348" t="s">
        <v>58</v>
      </c>
      <c r="E2348" t="s">
        <v>3871</v>
      </c>
      <c r="F2348" t="s">
        <v>5426</v>
      </c>
      <c r="G2348" t="s">
        <v>5054</v>
      </c>
      <c r="H2348" t="s">
        <v>5541</v>
      </c>
      <c r="I2348" s="1">
        <v>71</v>
      </c>
      <c r="J2348" s="1">
        <v>1573.27</v>
      </c>
    </row>
    <row r="2349" spans="1:10">
      <c r="A2349" t="s">
        <v>54</v>
      </c>
      <c r="B2349" t="s">
        <v>72</v>
      </c>
      <c r="C2349" t="s">
        <v>1347</v>
      </c>
      <c r="D2349" t="s">
        <v>56</v>
      </c>
      <c r="E2349" t="s">
        <v>3872</v>
      </c>
      <c r="F2349" t="s">
        <v>5037</v>
      </c>
      <c r="G2349" t="s">
        <v>4995</v>
      </c>
      <c r="H2349" t="s">
        <v>5535</v>
      </c>
      <c r="I2349" s="1">
        <v>100</v>
      </c>
      <c r="J2349" s="1">
        <v>1572.23</v>
      </c>
    </row>
    <row r="2350" spans="1:10">
      <c r="A2350" t="s">
        <v>18</v>
      </c>
      <c r="B2350" t="s">
        <v>11</v>
      </c>
      <c r="C2350" t="s">
        <v>2920</v>
      </c>
      <c r="D2350" t="s">
        <v>20</v>
      </c>
      <c r="E2350" t="s">
        <v>3873</v>
      </c>
      <c r="F2350" t="s">
        <v>4969</v>
      </c>
      <c r="G2350" t="s">
        <v>4990</v>
      </c>
      <c r="H2350" t="s">
        <v>5535</v>
      </c>
      <c r="I2350" s="1">
        <v>20</v>
      </c>
      <c r="J2350" s="1">
        <v>1570.5</v>
      </c>
    </row>
    <row r="2351" spans="1:10">
      <c r="A2351" t="s">
        <v>1380</v>
      </c>
      <c r="B2351" t="s">
        <v>11</v>
      </c>
      <c r="C2351" t="s">
        <v>3601</v>
      </c>
      <c r="D2351" t="s">
        <v>1382</v>
      </c>
      <c r="E2351" t="s">
        <v>3875</v>
      </c>
      <c r="F2351" t="s">
        <v>5406</v>
      </c>
      <c r="G2351" t="s">
        <v>5416</v>
      </c>
      <c r="H2351" t="s">
        <v>5535</v>
      </c>
      <c r="I2351" s="1">
        <v>74</v>
      </c>
      <c r="J2351" s="1">
        <v>1565.18</v>
      </c>
    </row>
    <row r="2352" spans="1:10">
      <c r="A2352" t="s">
        <v>54</v>
      </c>
      <c r="B2352" t="s">
        <v>2768</v>
      </c>
      <c r="C2352" t="s">
        <v>2769</v>
      </c>
      <c r="D2352" t="s">
        <v>56</v>
      </c>
      <c r="E2352" t="s">
        <v>3876</v>
      </c>
      <c r="F2352" t="s">
        <v>4989</v>
      </c>
      <c r="G2352" t="s">
        <v>4967</v>
      </c>
      <c r="H2352" t="s">
        <v>5535</v>
      </c>
      <c r="I2352" s="1">
        <v>56</v>
      </c>
      <c r="J2352" s="1">
        <v>1564.99</v>
      </c>
    </row>
    <row r="2353" spans="1:10">
      <c r="A2353" t="s">
        <v>253</v>
      </c>
      <c r="B2353" t="s">
        <v>8</v>
      </c>
      <c r="C2353" t="s">
        <v>3667</v>
      </c>
      <c r="D2353" t="s">
        <v>255</v>
      </c>
      <c r="E2353" t="s">
        <v>3877</v>
      </c>
      <c r="F2353" t="s">
        <v>5024</v>
      </c>
      <c r="G2353" t="s">
        <v>5228</v>
      </c>
      <c r="H2353" t="s">
        <v>5535</v>
      </c>
      <c r="I2353" s="1">
        <v>56</v>
      </c>
      <c r="J2353" s="1">
        <v>1558.75</v>
      </c>
    </row>
    <row r="2354" spans="1:10">
      <c r="A2354" t="s">
        <v>10</v>
      </c>
      <c r="B2354" t="s">
        <v>30</v>
      </c>
      <c r="C2354" t="s">
        <v>2135</v>
      </c>
      <c r="D2354" t="s">
        <v>13</v>
      </c>
      <c r="E2354" t="s">
        <v>3878</v>
      </c>
      <c r="F2354" t="s">
        <v>4979</v>
      </c>
      <c r="G2354" t="s">
        <v>4978</v>
      </c>
      <c r="H2354" t="s">
        <v>5535</v>
      </c>
      <c r="I2354" s="1">
        <v>110</v>
      </c>
      <c r="J2354" s="1">
        <v>1557.38</v>
      </c>
    </row>
    <row r="2355" spans="1:10">
      <c r="A2355" t="s">
        <v>39</v>
      </c>
      <c r="B2355" t="s">
        <v>14</v>
      </c>
      <c r="C2355" t="s">
        <v>3879</v>
      </c>
      <c r="D2355" t="s">
        <v>349</v>
      </c>
      <c r="E2355" t="s">
        <v>3880</v>
      </c>
      <c r="F2355" t="s">
        <v>4988</v>
      </c>
      <c r="G2355" t="s">
        <v>4962</v>
      </c>
      <c r="H2355" t="s">
        <v>5535</v>
      </c>
      <c r="I2355" s="1">
        <v>35</v>
      </c>
      <c r="J2355" s="1">
        <v>1556.99</v>
      </c>
    </row>
    <row r="2356" spans="1:10">
      <c r="A2356" t="s">
        <v>7</v>
      </c>
      <c r="B2356" t="s">
        <v>116</v>
      </c>
      <c r="C2356" t="s">
        <v>1806</v>
      </c>
      <c r="D2356" t="s">
        <v>37</v>
      </c>
      <c r="E2356" t="s">
        <v>3881</v>
      </c>
      <c r="F2356" t="s">
        <v>5286</v>
      </c>
      <c r="G2356" t="s">
        <v>4962</v>
      </c>
      <c r="H2356" t="s">
        <v>5535</v>
      </c>
      <c r="I2356" s="1">
        <v>14</v>
      </c>
      <c r="J2356" s="1">
        <v>1554.99</v>
      </c>
    </row>
    <row r="2357" spans="1:10">
      <c r="A2357" t="s">
        <v>10</v>
      </c>
      <c r="B2357" t="s">
        <v>30</v>
      </c>
      <c r="C2357" t="s">
        <v>2135</v>
      </c>
      <c r="D2357" t="s">
        <v>13</v>
      </c>
      <c r="E2357" t="s">
        <v>3882</v>
      </c>
      <c r="F2357" t="s">
        <v>4979</v>
      </c>
      <c r="G2357" t="s">
        <v>5303</v>
      </c>
      <c r="H2357" t="s">
        <v>5535</v>
      </c>
      <c r="I2357" s="1">
        <v>81</v>
      </c>
      <c r="J2357" s="1">
        <v>1553.66</v>
      </c>
    </row>
    <row r="2358" spans="1:10">
      <c r="A2358" t="s">
        <v>18</v>
      </c>
      <c r="B2358" t="s">
        <v>11</v>
      </c>
      <c r="C2358" t="s">
        <v>3883</v>
      </c>
      <c r="D2358" t="s">
        <v>20</v>
      </c>
      <c r="E2358" t="s">
        <v>3884</v>
      </c>
      <c r="F2358" t="s">
        <v>5013</v>
      </c>
      <c r="G2358" t="s">
        <v>4990</v>
      </c>
      <c r="H2358" t="s">
        <v>5535</v>
      </c>
      <c r="I2358" s="1">
        <v>20</v>
      </c>
      <c r="J2358" s="1">
        <v>1552.96</v>
      </c>
    </row>
    <row r="2359" spans="1:10">
      <c r="A2359" t="s">
        <v>7</v>
      </c>
      <c r="B2359" t="s">
        <v>8</v>
      </c>
      <c r="C2359" t="s">
        <v>3885</v>
      </c>
      <c r="D2359" t="s">
        <v>37</v>
      </c>
      <c r="E2359" t="s">
        <v>3886</v>
      </c>
      <c r="F2359" t="s">
        <v>4961</v>
      </c>
      <c r="G2359" t="s">
        <v>4962</v>
      </c>
      <c r="H2359" t="s">
        <v>5535</v>
      </c>
      <c r="I2359" s="1">
        <v>9</v>
      </c>
      <c r="J2359" s="1">
        <v>1547.52</v>
      </c>
    </row>
    <row r="2360" spans="1:10">
      <c r="A2360" t="s">
        <v>26</v>
      </c>
      <c r="B2360" t="s">
        <v>72</v>
      </c>
      <c r="C2360" t="s">
        <v>3184</v>
      </c>
      <c r="D2360" t="s">
        <v>20</v>
      </c>
      <c r="E2360" t="s">
        <v>3887</v>
      </c>
      <c r="F2360" t="s">
        <v>4961</v>
      </c>
      <c r="G2360" t="s">
        <v>5015</v>
      </c>
      <c r="H2360" t="s">
        <v>5541</v>
      </c>
      <c r="I2360" s="1">
        <v>49</v>
      </c>
      <c r="J2360" s="1">
        <v>1547.39</v>
      </c>
    </row>
    <row r="2361" spans="1:10">
      <c r="A2361" t="s">
        <v>18</v>
      </c>
      <c r="B2361" t="s">
        <v>38</v>
      </c>
      <c r="C2361" t="s">
        <v>2699</v>
      </c>
      <c r="D2361" t="s">
        <v>35</v>
      </c>
      <c r="E2361" t="s">
        <v>3889</v>
      </c>
      <c r="F2361" t="s">
        <v>4988</v>
      </c>
      <c r="G2361" t="s">
        <v>4990</v>
      </c>
      <c r="H2361" t="s">
        <v>5535</v>
      </c>
      <c r="I2361" s="1">
        <v>41</v>
      </c>
      <c r="J2361" s="1">
        <v>1544.79</v>
      </c>
    </row>
    <row r="2362" spans="1:10">
      <c r="A2362" t="s">
        <v>26</v>
      </c>
      <c r="B2362" t="s">
        <v>38</v>
      </c>
      <c r="C2362" t="s">
        <v>3385</v>
      </c>
      <c r="D2362" t="s">
        <v>58</v>
      </c>
      <c r="E2362" t="s">
        <v>3891</v>
      </c>
      <c r="F2362" t="s">
        <v>5117</v>
      </c>
      <c r="G2362" t="s">
        <v>5001</v>
      </c>
      <c r="H2362" t="s">
        <v>5541</v>
      </c>
      <c r="I2362" s="1">
        <v>53</v>
      </c>
      <c r="J2362" s="1">
        <v>1541.83</v>
      </c>
    </row>
    <row r="2363" spans="1:10">
      <c r="A2363" t="s">
        <v>10</v>
      </c>
      <c r="B2363" t="s">
        <v>116</v>
      </c>
      <c r="C2363" t="s">
        <v>1288</v>
      </c>
      <c r="D2363" t="s">
        <v>13</v>
      </c>
      <c r="E2363" t="s">
        <v>3892</v>
      </c>
      <c r="F2363" t="s">
        <v>5013</v>
      </c>
      <c r="G2363" t="s">
        <v>5335</v>
      </c>
      <c r="H2363" t="s">
        <v>5535</v>
      </c>
      <c r="I2363" s="1">
        <v>89</v>
      </c>
      <c r="J2363" s="1">
        <v>1541.23</v>
      </c>
    </row>
    <row r="2364" spans="1:10">
      <c r="A2364" t="s">
        <v>26</v>
      </c>
      <c r="B2364" t="s">
        <v>72</v>
      </c>
      <c r="C2364" t="s">
        <v>3184</v>
      </c>
      <c r="D2364" t="s">
        <v>20</v>
      </c>
      <c r="E2364" t="s">
        <v>3893</v>
      </c>
      <c r="F2364" t="s">
        <v>4979</v>
      </c>
      <c r="G2364" t="s">
        <v>4977</v>
      </c>
      <c r="H2364" t="s">
        <v>5541</v>
      </c>
      <c r="I2364" s="1">
        <v>34</v>
      </c>
      <c r="J2364" s="1">
        <v>1539.04</v>
      </c>
    </row>
    <row r="2365" spans="1:10">
      <c r="A2365" t="s">
        <v>26</v>
      </c>
      <c r="B2365" t="s">
        <v>30</v>
      </c>
      <c r="C2365" t="s">
        <v>2517</v>
      </c>
      <c r="D2365" t="s">
        <v>79</v>
      </c>
      <c r="E2365" t="s">
        <v>3894</v>
      </c>
      <c r="F2365" t="s">
        <v>4963</v>
      </c>
      <c r="G2365" t="s">
        <v>4990</v>
      </c>
      <c r="H2365" t="s">
        <v>5535</v>
      </c>
      <c r="I2365" s="1">
        <v>114</v>
      </c>
      <c r="J2365" s="1">
        <v>1538.25</v>
      </c>
    </row>
    <row r="2366" spans="1:10">
      <c r="A2366" t="s">
        <v>10</v>
      </c>
      <c r="B2366" t="s">
        <v>30</v>
      </c>
      <c r="C2366" t="s">
        <v>159</v>
      </c>
      <c r="D2366" t="s">
        <v>13</v>
      </c>
      <c r="E2366" t="s">
        <v>3895</v>
      </c>
      <c r="F2366" t="s">
        <v>4963</v>
      </c>
      <c r="G2366" t="s">
        <v>5334</v>
      </c>
      <c r="H2366" t="s">
        <v>5535</v>
      </c>
      <c r="I2366" s="1">
        <v>52</v>
      </c>
      <c r="J2366" s="1">
        <v>1536.93</v>
      </c>
    </row>
    <row r="2367" spans="1:10">
      <c r="A2367" t="s">
        <v>1380</v>
      </c>
      <c r="B2367" t="s">
        <v>11</v>
      </c>
      <c r="C2367" t="s">
        <v>3601</v>
      </c>
      <c r="D2367" t="s">
        <v>1382</v>
      </c>
      <c r="E2367" t="s">
        <v>3896</v>
      </c>
      <c r="F2367" t="s">
        <v>5413</v>
      </c>
      <c r="G2367" t="s">
        <v>5159</v>
      </c>
      <c r="H2367" t="s">
        <v>5535</v>
      </c>
      <c r="I2367" s="1">
        <v>72</v>
      </c>
      <c r="J2367" s="1">
        <v>1536.44</v>
      </c>
    </row>
    <row r="2368" spans="1:10">
      <c r="A2368" t="s">
        <v>132</v>
      </c>
      <c r="B2368" t="s">
        <v>8</v>
      </c>
      <c r="C2368" t="s">
        <v>3897</v>
      </c>
      <c r="D2368" t="s">
        <v>406</v>
      </c>
      <c r="E2368" t="s">
        <v>3898</v>
      </c>
      <c r="F2368" t="s">
        <v>4989</v>
      </c>
      <c r="G2368" t="s">
        <v>4962</v>
      </c>
      <c r="H2368" t="s">
        <v>5535</v>
      </c>
      <c r="I2368" s="1">
        <v>19</v>
      </c>
      <c r="J2368" s="1">
        <v>1535.96</v>
      </c>
    </row>
    <row r="2369" spans="1:10">
      <c r="A2369" t="s">
        <v>26</v>
      </c>
      <c r="B2369" t="s">
        <v>71</v>
      </c>
      <c r="C2369" t="s">
        <v>3899</v>
      </c>
      <c r="D2369" t="s">
        <v>20</v>
      </c>
      <c r="E2369" t="s">
        <v>3900</v>
      </c>
      <c r="F2369" t="s">
        <v>5427</v>
      </c>
      <c r="G2369" t="s">
        <v>5014</v>
      </c>
      <c r="H2369" t="s">
        <v>5535</v>
      </c>
      <c r="I2369" s="1">
        <v>64</v>
      </c>
      <c r="J2369" s="1">
        <v>1533.91</v>
      </c>
    </row>
    <row r="2370" spans="1:10">
      <c r="A2370" t="s">
        <v>10</v>
      </c>
      <c r="B2370" t="s">
        <v>30</v>
      </c>
      <c r="C2370" t="s">
        <v>1359</v>
      </c>
      <c r="D2370" t="s">
        <v>13</v>
      </c>
      <c r="E2370" t="s">
        <v>3901</v>
      </c>
      <c r="F2370" t="s">
        <v>5167</v>
      </c>
      <c r="G2370" t="s">
        <v>5200</v>
      </c>
      <c r="H2370" t="s">
        <v>5535</v>
      </c>
      <c r="I2370" s="1">
        <v>123</v>
      </c>
      <c r="J2370" s="1">
        <v>1532.92</v>
      </c>
    </row>
    <row r="2371" spans="1:10">
      <c r="A2371" t="s">
        <v>54</v>
      </c>
      <c r="B2371" t="s">
        <v>30</v>
      </c>
      <c r="C2371" t="s">
        <v>3096</v>
      </c>
      <c r="D2371" t="s">
        <v>56</v>
      </c>
      <c r="E2371" t="s">
        <v>3903</v>
      </c>
      <c r="F2371" t="s">
        <v>5381</v>
      </c>
      <c r="G2371" t="s">
        <v>5006</v>
      </c>
      <c r="H2371" t="s">
        <v>5535</v>
      </c>
      <c r="I2371" s="1">
        <v>133</v>
      </c>
      <c r="J2371" s="1">
        <v>1527.48</v>
      </c>
    </row>
    <row r="2372" spans="1:10">
      <c r="A2372" t="s">
        <v>26</v>
      </c>
      <c r="B2372" t="s">
        <v>38</v>
      </c>
      <c r="C2372" t="s">
        <v>1702</v>
      </c>
      <c r="D2372" t="s">
        <v>58</v>
      </c>
      <c r="E2372" t="s">
        <v>3904</v>
      </c>
      <c r="F2372" t="s">
        <v>4997</v>
      </c>
      <c r="G2372" t="s">
        <v>5001</v>
      </c>
      <c r="H2372" t="s">
        <v>5541</v>
      </c>
      <c r="I2372" s="1">
        <v>135</v>
      </c>
      <c r="J2372" s="1">
        <v>1525.21</v>
      </c>
    </row>
    <row r="2373" spans="1:10">
      <c r="A2373" t="s">
        <v>1632</v>
      </c>
      <c r="B2373" t="s">
        <v>30</v>
      </c>
      <c r="C2373" t="s">
        <v>3100</v>
      </c>
      <c r="D2373" t="s">
        <v>1632</v>
      </c>
      <c r="E2373" t="s">
        <v>3905</v>
      </c>
      <c r="F2373" t="s">
        <v>5021</v>
      </c>
      <c r="G2373" t="s">
        <v>5375</v>
      </c>
      <c r="H2373" t="s">
        <v>5535</v>
      </c>
      <c r="I2373" s="1">
        <v>37</v>
      </c>
      <c r="J2373" s="1">
        <v>1522.59</v>
      </c>
    </row>
    <row r="2374" spans="1:10">
      <c r="A2374" t="s">
        <v>54</v>
      </c>
      <c r="B2374" t="s">
        <v>161</v>
      </c>
      <c r="C2374" t="s">
        <v>3346</v>
      </c>
      <c r="D2374" t="s">
        <v>56</v>
      </c>
      <c r="E2374" t="s">
        <v>3907</v>
      </c>
      <c r="F2374" t="s">
        <v>5428</v>
      </c>
      <c r="G2374" t="s">
        <v>5014</v>
      </c>
      <c r="H2374" t="s">
        <v>5535</v>
      </c>
      <c r="I2374" s="1">
        <v>121</v>
      </c>
      <c r="J2374" s="1">
        <v>1514.16</v>
      </c>
    </row>
    <row r="2375" spans="1:10">
      <c r="A2375" t="s">
        <v>132</v>
      </c>
      <c r="B2375" t="s">
        <v>11</v>
      </c>
      <c r="C2375" t="s">
        <v>3908</v>
      </c>
      <c r="D2375" t="s">
        <v>406</v>
      </c>
      <c r="E2375" t="s">
        <v>3909</v>
      </c>
      <c r="F2375" t="s">
        <v>5429</v>
      </c>
      <c r="G2375" t="s">
        <v>4962</v>
      </c>
      <c r="H2375" t="s">
        <v>5535</v>
      </c>
      <c r="I2375" s="1">
        <v>14</v>
      </c>
      <c r="J2375" s="1">
        <v>1510.87</v>
      </c>
    </row>
    <row r="2376" spans="1:10">
      <c r="A2376" t="s">
        <v>26</v>
      </c>
      <c r="B2376" t="s">
        <v>27</v>
      </c>
      <c r="C2376" t="s">
        <v>3209</v>
      </c>
      <c r="D2376" t="s">
        <v>58</v>
      </c>
      <c r="E2376" t="s">
        <v>3910</v>
      </c>
      <c r="F2376" t="s">
        <v>5013</v>
      </c>
      <c r="G2376" t="s">
        <v>4967</v>
      </c>
      <c r="H2376" t="s">
        <v>5541</v>
      </c>
      <c r="I2376" s="1">
        <v>20</v>
      </c>
      <c r="J2376" s="1">
        <v>1510.25</v>
      </c>
    </row>
    <row r="2377" spans="1:10">
      <c r="A2377" t="s">
        <v>10</v>
      </c>
      <c r="B2377" t="s">
        <v>30</v>
      </c>
      <c r="C2377" t="s">
        <v>1359</v>
      </c>
      <c r="D2377" t="s">
        <v>13</v>
      </c>
      <c r="E2377" t="s">
        <v>3911</v>
      </c>
      <c r="F2377" t="s">
        <v>5411</v>
      </c>
      <c r="G2377" t="s">
        <v>5157</v>
      </c>
      <c r="H2377" t="s">
        <v>5535</v>
      </c>
      <c r="I2377" s="1">
        <v>90</v>
      </c>
      <c r="J2377" s="1">
        <v>1506.19</v>
      </c>
    </row>
    <row r="2378" spans="1:10">
      <c r="A2378" t="s">
        <v>39</v>
      </c>
      <c r="B2378" t="s">
        <v>30</v>
      </c>
      <c r="C2378" t="s">
        <v>2671</v>
      </c>
      <c r="D2378" t="s">
        <v>349</v>
      </c>
      <c r="E2378" t="s">
        <v>3912</v>
      </c>
      <c r="F2378" t="s">
        <v>5430</v>
      </c>
      <c r="G2378" t="s">
        <v>4962</v>
      </c>
      <c r="H2378" t="s">
        <v>5535</v>
      </c>
      <c r="I2378" s="1">
        <v>90</v>
      </c>
      <c r="J2378" s="1">
        <v>1505.69</v>
      </c>
    </row>
    <row r="2379" spans="1:10">
      <c r="A2379" t="s">
        <v>60</v>
      </c>
      <c r="B2379" t="s">
        <v>281</v>
      </c>
      <c r="C2379" t="s">
        <v>2376</v>
      </c>
      <c r="D2379" t="s">
        <v>20</v>
      </c>
      <c r="E2379" t="s">
        <v>3913</v>
      </c>
      <c r="F2379" t="s">
        <v>4979</v>
      </c>
      <c r="G2379" t="s">
        <v>4990</v>
      </c>
      <c r="H2379" t="s">
        <v>5537</v>
      </c>
      <c r="I2379" s="1">
        <v>23</v>
      </c>
      <c r="J2379" s="1">
        <v>1502.87</v>
      </c>
    </row>
    <row r="2380" spans="1:10">
      <c r="A2380" t="s">
        <v>39</v>
      </c>
      <c r="B2380" t="s">
        <v>30</v>
      </c>
      <c r="C2380" t="s">
        <v>3914</v>
      </c>
      <c r="D2380" t="s">
        <v>349</v>
      </c>
      <c r="E2380" t="s">
        <v>3915</v>
      </c>
      <c r="F2380" t="s">
        <v>5004</v>
      </c>
      <c r="G2380" t="s">
        <v>4962</v>
      </c>
      <c r="H2380" t="s">
        <v>5538</v>
      </c>
      <c r="I2380" s="1">
        <v>132</v>
      </c>
      <c r="J2380" s="1">
        <v>1501.5</v>
      </c>
    </row>
    <row r="2381" spans="1:10">
      <c r="A2381" t="s">
        <v>26</v>
      </c>
      <c r="B2381" t="s">
        <v>30</v>
      </c>
      <c r="C2381" t="s">
        <v>3421</v>
      </c>
      <c r="D2381" t="s">
        <v>20</v>
      </c>
      <c r="E2381" t="s">
        <v>3916</v>
      </c>
      <c r="F2381" t="s">
        <v>4963</v>
      </c>
      <c r="G2381" t="s">
        <v>4967</v>
      </c>
      <c r="H2381" t="s">
        <v>5535</v>
      </c>
      <c r="I2381" s="1">
        <v>26</v>
      </c>
      <c r="J2381" s="1">
        <v>1500.37</v>
      </c>
    </row>
    <row r="2382" spans="1:10">
      <c r="A2382" t="s">
        <v>132</v>
      </c>
      <c r="B2382" t="s">
        <v>11</v>
      </c>
      <c r="C2382" t="s">
        <v>3917</v>
      </c>
      <c r="D2382" t="s">
        <v>201</v>
      </c>
      <c r="E2382" t="s">
        <v>3918</v>
      </c>
      <c r="F2382" t="s">
        <v>5030</v>
      </c>
      <c r="G2382" t="s">
        <v>4962</v>
      </c>
      <c r="H2382" t="s">
        <v>5535</v>
      </c>
      <c r="I2382" s="1">
        <v>10</v>
      </c>
      <c r="J2382" s="1">
        <v>1499.96</v>
      </c>
    </row>
    <row r="2383" spans="1:10">
      <c r="A2383" t="s">
        <v>39</v>
      </c>
      <c r="B2383" t="s">
        <v>30</v>
      </c>
      <c r="C2383" t="s">
        <v>3919</v>
      </c>
      <c r="D2383" t="s">
        <v>349</v>
      </c>
      <c r="E2383" t="s">
        <v>3920</v>
      </c>
      <c r="F2383" t="s">
        <v>5004</v>
      </c>
      <c r="G2383" t="s">
        <v>4962</v>
      </c>
      <c r="H2383" t="s">
        <v>5535</v>
      </c>
      <c r="I2383" s="1">
        <v>38</v>
      </c>
      <c r="J2383" s="1">
        <v>1499.91</v>
      </c>
    </row>
    <row r="2384" spans="1:10">
      <c r="A2384" t="s">
        <v>1380</v>
      </c>
      <c r="B2384" t="s">
        <v>11</v>
      </c>
      <c r="C2384" t="s">
        <v>3601</v>
      </c>
      <c r="D2384" t="s">
        <v>1382</v>
      </c>
      <c r="E2384" t="s">
        <v>3921</v>
      </c>
      <c r="F2384" t="s">
        <v>5406</v>
      </c>
      <c r="G2384" t="s">
        <v>5184</v>
      </c>
      <c r="H2384" t="s">
        <v>5535</v>
      </c>
      <c r="I2384" s="1">
        <v>71</v>
      </c>
      <c r="J2384" s="1">
        <v>1498.32</v>
      </c>
    </row>
    <row r="2385" spans="1:10">
      <c r="A2385" t="s">
        <v>60</v>
      </c>
      <c r="B2385" t="s">
        <v>72</v>
      </c>
      <c r="C2385" t="s">
        <v>1673</v>
      </c>
      <c r="D2385" t="s">
        <v>95</v>
      </c>
      <c r="E2385" t="s">
        <v>3922</v>
      </c>
      <c r="F2385" t="s">
        <v>4979</v>
      </c>
      <c r="G2385" t="s">
        <v>4990</v>
      </c>
      <c r="H2385" t="s">
        <v>5535</v>
      </c>
      <c r="I2385" s="1">
        <v>57</v>
      </c>
      <c r="J2385" s="1">
        <v>1496.53</v>
      </c>
    </row>
    <row r="2386" spans="1:10">
      <c r="A2386" t="s">
        <v>54</v>
      </c>
      <c r="B2386" t="s">
        <v>2768</v>
      </c>
      <c r="C2386" t="s">
        <v>2769</v>
      </c>
      <c r="D2386" t="s">
        <v>56</v>
      </c>
      <c r="E2386" t="s">
        <v>3923</v>
      </c>
      <c r="F2386" t="s">
        <v>4963</v>
      </c>
      <c r="G2386" t="s">
        <v>5006</v>
      </c>
      <c r="H2386" t="s">
        <v>5535</v>
      </c>
      <c r="I2386" s="1">
        <v>54</v>
      </c>
      <c r="J2386" s="1">
        <v>1493.74</v>
      </c>
    </row>
    <row r="2387" spans="1:10">
      <c r="A2387" t="s">
        <v>60</v>
      </c>
      <c r="B2387" t="s">
        <v>61</v>
      </c>
      <c r="C2387" t="s">
        <v>1432</v>
      </c>
      <c r="D2387" t="s">
        <v>20</v>
      </c>
      <c r="E2387" t="s">
        <v>3924</v>
      </c>
      <c r="F2387" t="s">
        <v>5357</v>
      </c>
      <c r="G2387" t="s">
        <v>5015</v>
      </c>
      <c r="H2387" t="s">
        <v>5541</v>
      </c>
      <c r="I2387" s="1">
        <v>51</v>
      </c>
      <c r="J2387" s="1">
        <v>1492.22</v>
      </c>
    </row>
    <row r="2388" spans="1:10">
      <c r="A2388" t="s">
        <v>54</v>
      </c>
      <c r="B2388" t="s">
        <v>30</v>
      </c>
      <c r="C2388" t="s">
        <v>3096</v>
      </c>
      <c r="D2388" t="s">
        <v>56</v>
      </c>
      <c r="E2388" t="s">
        <v>3925</v>
      </c>
      <c r="F2388" t="s">
        <v>5381</v>
      </c>
      <c r="G2388" t="s">
        <v>4967</v>
      </c>
      <c r="H2388" t="s">
        <v>5535</v>
      </c>
      <c r="I2388" s="1">
        <v>79</v>
      </c>
      <c r="J2388" s="1">
        <v>1490.85</v>
      </c>
    </row>
    <row r="2389" spans="1:10">
      <c r="A2389" t="s">
        <v>10</v>
      </c>
      <c r="B2389" t="s">
        <v>30</v>
      </c>
      <c r="C2389" t="s">
        <v>1359</v>
      </c>
      <c r="D2389" t="s">
        <v>13</v>
      </c>
      <c r="E2389" t="s">
        <v>3926</v>
      </c>
      <c r="F2389" t="s">
        <v>5415</v>
      </c>
      <c r="G2389" t="s">
        <v>4978</v>
      </c>
      <c r="H2389" t="s">
        <v>5535</v>
      </c>
      <c r="I2389" s="1">
        <v>110</v>
      </c>
      <c r="J2389" s="1">
        <v>1487.86</v>
      </c>
    </row>
    <row r="2390" spans="1:10">
      <c r="A2390" t="s">
        <v>26</v>
      </c>
      <c r="B2390" t="s">
        <v>30</v>
      </c>
      <c r="C2390" t="s">
        <v>2517</v>
      </c>
      <c r="D2390" t="s">
        <v>79</v>
      </c>
      <c r="E2390" t="s">
        <v>3927</v>
      </c>
      <c r="F2390" t="s">
        <v>4979</v>
      </c>
      <c r="G2390" t="s">
        <v>5014</v>
      </c>
      <c r="H2390" t="s">
        <v>5535</v>
      </c>
      <c r="I2390" s="1">
        <v>108</v>
      </c>
      <c r="J2390" s="1">
        <v>1480.31</v>
      </c>
    </row>
    <row r="2391" spans="1:10">
      <c r="A2391" t="s">
        <v>10</v>
      </c>
      <c r="B2391" t="s">
        <v>192</v>
      </c>
      <c r="C2391" t="s">
        <v>1771</v>
      </c>
      <c r="D2391" t="s">
        <v>13</v>
      </c>
      <c r="E2391" t="s">
        <v>3928</v>
      </c>
      <c r="F2391" t="s">
        <v>5081</v>
      </c>
      <c r="G2391" t="s">
        <v>5268</v>
      </c>
      <c r="H2391" t="s">
        <v>5535</v>
      </c>
      <c r="I2391" s="1">
        <v>55</v>
      </c>
      <c r="J2391" s="1">
        <v>1476.74</v>
      </c>
    </row>
    <row r="2392" spans="1:10">
      <c r="A2392" t="s">
        <v>132</v>
      </c>
      <c r="B2392" t="s">
        <v>11</v>
      </c>
      <c r="C2392" t="s">
        <v>3930</v>
      </c>
      <c r="D2392" t="s">
        <v>201</v>
      </c>
      <c r="E2392" t="s">
        <v>3931</v>
      </c>
      <c r="F2392" t="s">
        <v>5431</v>
      </c>
      <c r="G2392" t="s">
        <v>4962</v>
      </c>
      <c r="H2392" t="s">
        <v>5535</v>
      </c>
      <c r="I2392" s="1">
        <v>22</v>
      </c>
      <c r="J2392" s="1">
        <v>1470.28</v>
      </c>
    </row>
    <row r="2393" spans="1:10">
      <c r="A2393" t="s">
        <v>26</v>
      </c>
      <c r="B2393" t="s">
        <v>27</v>
      </c>
      <c r="C2393" t="s">
        <v>1046</v>
      </c>
      <c r="D2393" t="s">
        <v>58</v>
      </c>
      <c r="E2393" t="s">
        <v>3932</v>
      </c>
      <c r="F2393" t="s">
        <v>4996</v>
      </c>
      <c r="G2393" t="s">
        <v>5001</v>
      </c>
      <c r="H2393" t="s">
        <v>5541</v>
      </c>
      <c r="I2393" s="1">
        <v>44</v>
      </c>
      <c r="J2393" s="1">
        <v>1468.62</v>
      </c>
    </row>
    <row r="2394" spans="1:10">
      <c r="A2394" t="s">
        <v>39</v>
      </c>
      <c r="B2394" t="s">
        <v>11</v>
      </c>
      <c r="C2394" t="s">
        <v>3933</v>
      </c>
      <c r="D2394" t="s">
        <v>349</v>
      </c>
      <c r="E2394" t="s">
        <v>3934</v>
      </c>
      <c r="F2394" t="s">
        <v>5074</v>
      </c>
      <c r="G2394" t="s">
        <v>4962</v>
      </c>
      <c r="H2394" t="s">
        <v>5535</v>
      </c>
      <c r="I2394" s="1">
        <v>25</v>
      </c>
      <c r="J2394" s="1">
        <v>1467.78</v>
      </c>
    </row>
    <row r="2395" spans="1:10">
      <c r="A2395" t="s">
        <v>10</v>
      </c>
      <c r="B2395" t="s">
        <v>336</v>
      </c>
      <c r="C2395" t="s">
        <v>337</v>
      </c>
      <c r="D2395" t="s">
        <v>13</v>
      </c>
      <c r="E2395" t="s">
        <v>3935</v>
      </c>
      <c r="F2395" t="s">
        <v>4973</v>
      </c>
      <c r="G2395" t="s">
        <v>5157</v>
      </c>
      <c r="H2395" t="s">
        <v>5535</v>
      </c>
      <c r="I2395" s="1">
        <v>84</v>
      </c>
      <c r="J2395" s="1">
        <v>1465.08</v>
      </c>
    </row>
    <row r="2396" spans="1:10">
      <c r="A2396" t="s">
        <v>54</v>
      </c>
      <c r="B2396" t="s">
        <v>29</v>
      </c>
      <c r="C2396" t="s">
        <v>2509</v>
      </c>
      <c r="D2396" t="s">
        <v>56</v>
      </c>
      <c r="E2396" t="s">
        <v>3936</v>
      </c>
      <c r="F2396" t="s">
        <v>4988</v>
      </c>
      <c r="G2396" t="s">
        <v>5006</v>
      </c>
      <c r="H2396" t="s">
        <v>5538</v>
      </c>
      <c r="I2396" s="1">
        <v>86</v>
      </c>
      <c r="J2396" s="1">
        <v>1455.55</v>
      </c>
    </row>
    <row r="2397" spans="1:10">
      <c r="A2397" t="s">
        <v>60</v>
      </c>
      <c r="B2397" t="s">
        <v>61</v>
      </c>
      <c r="C2397" t="s">
        <v>3336</v>
      </c>
      <c r="D2397" t="s">
        <v>35</v>
      </c>
      <c r="E2397" t="s">
        <v>3938</v>
      </c>
      <c r="F2397" t="s">
        <v>5136</v>
      </c>
      <c r="G2397" t="s">
        <v>5015</v>
      </c>
      <c r="H2397" t="s">
        <v>5541</v>
      </c>
      <c r="I2397" s="1">
        <v>73</v>
      </c>
      <c r="J2397" s="1">
        <v>1448.05</v>
      </c>
    </row>
    <row r="2398" spans="1:10">
      <c r="A2398" t="s">
        <v>54</v>
      </c>
      <c r="B2398" t="s">
        <v>252</v>
      </c>
      <c r="C2398" t="s">
        <v>3939</v>
      </c>
      <c r="D2398" t="s">
        <v>56</v>
      </c>
      <c r="E2398" t="s">
        <v>3940</v>
      </c>
      <c r="F2398" t="s">
        <v>4973</v>
      </c>
      <c r="G2398" t="s">
        <v>5006</v>
      </c>
      <c r="H2398" t="s">
        <v>5535</v>
      </c>
      <c r="I2398" s="1">
        <v>62</v>
      </c>
      <c r="J2398" s="1">
        <v>1446.03</v>
      </c>
    </row>
    <row r="2399" spans="1:10">
      <c r="A2399" t="s">
        <v>7</v>
      </c>
      <c r="B2399" t="s">
        <v>30</v>
      </c>
      <c r="C2399" t="s">
        <v>3941</v>
      </c>
      <c r="D2399" t="s">
        <v>37</v>
      </c>
      <c r="E2399" t="s">
        <v>3942</v>
      </c>
      <c r="F2399" t="s">
        <v>4993</v>
      </c>
      <c r="G2399" t="s">
        <v>4962</v>
      </c>
      <c r="H2399" t="s">
        <v>5535</v>
      </c>
      <c r="I2399" s="1">
        <v>9</v>
      </c>
      <c r="J2399" s="1">
        <v>1445.58</v>
      </c>
    </row>
    <row r="2400" spans="1:10">
      <c r="A2400" t="s">
        <v>18</v>
      </c>
      <c r="B2400" t="s">
        <v>61</v>
      </c>
      <c r="C2400" t="s">
        <v>1333</v>
      </c>
      <c r="D2400" t="s">
        <v>35</v>
      </c>
      <c r="E2400" t="s">
        <v>3943</v>
      </c>
      <c r="F2400" t="s">
        <v>4976</v>
      </c>
      <c r="G2400" t="s">
        <v>4977</v>
      </c>
      <c r="H2400" t="s">
        <v>5541</v>
      </c>
      <c r="I2400" s="1">
        <v>70</v>
      </c>
      <c r="J2400" s="1">
        <v>1445.2</v>
      </c>
    </row>
    <row r="2401" spans="1:10">
      <c r="A2401" t="s">
        <v>7</v>
      </c>
      <c r="B2401" t="s">
        <v>30</v>
      </c>
      <c r="C2401" t="s">
        <v>3944</v>
      </c>
      <c r="D2401" t="s">
        <v>219</v>
      </c>
      <c r="E2401" t="s">
        <v>3945</v>
      </c>
      <c r="F2401" t="s">
        <v>5060</v>
      </c>
      <c r="G2401" t="s">
        <v>4962</v>
      </c>
      <c r="H2401" t="s">
        <v>5535</v>
      </c>
      <c r="I2401" s="1">
        <v>33</v>
      </c>
      <c r="J2401" s="1">
        <v>1442.34</v>
      </c>
    </row>
    <row r="2402" spans="1:10">
      <c r="A2402" t="s">
        <v>26</v>
      </c>
      <c r="B2402" t="s">
        <v>27</v>
      </c>
      <c r="C2402" t="s">
        <v>3209</v>
      </c>
      <c r="D2402" t="s">
        <v>58</v>
      </c>
      <c r="E2402" t="s">
        <v>3947</v>
      </c>
      <c r="F2402" t="s">
        <v>5005</v>
      </c>
      <c r="G2402" t="s">
        <v>4967</v>
      </c>
      <c r="H2402" t="s">
        <v>5541</v>
      </c>
      <c r="I2402" s="1">
        <v>14</v>
      </c>
      <c r="J2402" s="1">
        <v>1439.47</v>
      </c>
    </row>
    <row r="2403" spans="1:10">
      <c r="A2403" t="s">
        <v>54</v>
      </c>
      <c r="B2403" t="s">
        <v>72</v>
      </c>
      <c r="C2403" t="s">
        <v>1347</v>
      </c>
      <c r="D2403" t="s">
        <v>56</v>
      </c>
      <c r="E2403" t="s">
        <v>3950</v>
      </c>
      <c r="F2403" t="s">
        <v>5047</v>
      </c>
      <c r="G2403" t="s">
        <v>4995</v>
      </c>
      <c r="H2403" t="s">
        <v>5535</v>
      </c>
      <c r="I2403" s="1">
        <v>87</v>
      </c>
      <c r="J2403" s="1">
        <v>1432.41</v>
      </c>
    </row>
    <row r="2404" spans="1:10">
      <c r="A2404" t="s">
        <v>32</v>
      </c>
      <c r="B2404" t="s">
        <v>108</v>
      </c>
      <c r="C2404" t="s">
        <v>3952</v>
      </c>
      <c r="D2404" t="s">
        <v>20</v>
      </c>
      <c r="E2404" t="s">
        <v>3953</v>
      </c>
      <c r="F2404" t="s">
        <v>4973</v>
      </c>
      <c r="G2404" t="s">
        <v>4967</v>
      </c>
      <c r="H2404" t="s">
        <v>5535</v>
      </c>
      <c r="I2404" s="1">
        <v>10</v>
      </c>
      <c r="J2404" s="1">
        <v>1430.73</v>
      </c>
    </row>
    <row r="2405" spans="1:10">
      <c r="A2405" t="s">
        <v>54</v>
      </c>
      <c r="B2405" t="s">
        <v>161</v>
      </c>
      <c r="C2405" t="s">
        <v>3346</v>
      </c>
      <c r="D2405" t="s">
        <v>56</v>
      </c>
      <c r="E2405" t="s">
        <v>3955</v>
      </c>
      <c r="F2405" t="s">
        <v>5396</v>
      </c>
      <c r="G2405" t="s">
        <v>5006</v>
      </c>
      <c r="H2405" t="s">
        <v>5535</v>
      </c>
      <c r="I2405" s="1">
        <v>143</v>
      </c>
      <c r="J2405" s="1">
        <v>1416.71</v>
      </c>
    </row>
    <row r="2406" spans="1:10">
      <c r="A2406" t="s">
        <v>60</v>
      </c>
      <c r="B2406" t="s">
        <v>72</v>
      </c>
      <c r="C2406" t="s">
        <v>1122</v>
      </c>
      <c r="D2406" t="s">
        <v>20</v>
      </c>
      <c r="E2406" t="s">
        <v>3956</v>
      </c>
      <c r="F2406" t="s">
        <v>5065</v>
      </c>
      <c r="G2406" t="s">
        <v>4977</v>
      </c>
      <c r="H2406" t="s">
        <v>5535</v>
      </c>
      <c r="I2406" s="1">
        <v>35</v>
      </c>
      <c r="J2406" s="1">
        <v>1413.42</v>
      </c>
    </row>
    <row r="2407" spans="1:10">
      <c r="A2407" t="s">
        <v>32</v>
      </c>
      <c r="B2407" t="s">
        <v>33</v>
      </c>
      <c r="C2407" t="s">
        <v>1010</v>
      </c>
      <c r="D2407" t="s">
        <v>34</v>
      </c>
      <c r="E2407" t="s">
        <v>3957</v>
      </c>
      <c r="F2407" t="s">
        <v>4973</v>
      </c>
      <c r="G2407" t="s">
        <v>5014</v>
      </c>
      <c r="H2407" t="s">
        <v>5535</v>
      </c>
      <c r="I2407" s="1">
        <v>70</v>
      </c>
      <c r="J2407" s="1">
        <v>1413.32</v>
      </c>
    </row>
    <row r="2408" spans="1:10">
      <c r="A2408" t="s">
        <v>54</v>
      </c>
      <c r="B2408" t="s">
        <v>161</v>
      </c>
      <c r="C2408" t="s">
        <v>3346</v>
      </c>
      <c r="D2408" t="s">
        <v>56</v>
      </c>
      <c r="E2408" t="s">
        <v>3958</v>
      </c>
      <c r="F2408" t="s">
        <v>5432</v>
      </c>
      <c r="G2408" t="s">
        <v>5014</v>
      </c>
      <c r="H2408" t="s">
        <v>5535</v>
      </c>
      <c r="I2408" s="1">
        <v>136</v>
      </c>
      <c r="J2408" s="1">
        <v>1412.66</v>
      </c>
    </row>
    <row r="2409" spans="1:10">
      <c r="A2409" t="s">
        <v>1632</v>
      </c>
      <c r="B2409" t="s">
        <v>30</v>
      </c>
      <c r="C2409" t="s">
        <v>3959</v>
      </c>
      <c r="D2409" t="s">
        <v>1632</v>
      </c>
      <c r="E2409" t="s">
        <v>3960</v>
      </c>
      <c r="F2409" t="s">
        <v>4971</v>
      </c>
      <c r="G2409" t="s">
        <v>5375</v>
      </c>
      <c r="H2409" t="s">
        <v>5535</v>
      </c>
      <c r="I2409" s="1">
        <v>29</v>
      </c>
      <c r="J2409" s="1">
        <v>1411</v>
      </c>
    </row>
    <row r="2410" spans="1:10">
      <c r="A2410" t="s">
        <v>132</v>
      </c>
      <c r="B2410" t="s">
        <v>276</v>
      </c>
      <c r="C2410" t="s">
        <v>3961</v>
      </c>
      <c r="D2410" t="s">
        <v>201</v>
      </c>
      <c r="E2410" t="s">
        <v>3962</v>
      </c>
      <c r="F2410" t="s">
        <v>4973</v>
      </c>
      <c r="G2410" t="s">
        <v>4962</v>
      </c>
      <c r="H2410" t="s">
        <v>5535</v>
      </c>
      <c r="I2410" s="1">
        <v>14</v>
      </c>
      <c r="J2410" s="1">
        <v>1400.19</v>
      </c>
    </row>
    <row r="2411" spans="1:10">
      <c r="A2411" t="s">
        <v>60</v>
      </c>
      <c r="B2411" t="s">
        <v>67</v>
      </c>
      <c r="C2411" t="s">
        <v>3733</v>
      </c>
      <c r="D2411" t="s">
        <v>20</v>
      </c>
      <c r="E2411" t="s">
        <v>3963</v>
      </c>
      <c r="F2411" t="s">
        <v>5011</v>
      </c>
      <c r="G2411" t="s">
        <v>5014</v>
      </c>
      <c r="H2411" t="s">
        <v>5535</v>
      </c>
      <c r="I2411" s="1">
        <v>51</v>
      </c>
      <c r="J2411" s="1">
        <v>1398.2</v>
      </c>
    </row>
    <row r="2412" spans="1:10">
      <c r="A2412" t="s">
        <v>54</v>
      </c>
      <c r="B2412" t="s">
        <v>30</v>
      </c>
      <c r="C2412" t="s">
        <v>3096</v>
      </c>
      <c r="D2412" t="s">
        <v>56</v>
      </c>
      <c r="E2412" t="s">
        <v>3964</v>
      </c>
      <c r="F2412" t="s">
        <v>5433</v>
      </c>
      <c r="G2412" t="s">
        <v>4967</v>
      </c>
      <c r="H2412" t="s">
        <v>5535</v>
      </c>
      <c r="I2412" s="1">
        <v>78</v>
      </c>
      <c r="J2412" s="1">
        <v>1397.74</v>
      </c>
    </row>
    <row r="2413" spans="1:10">
      <c r="A2413" t="s">
        <v>54</v>
      </c>
      <c r="B2413" t="s">
        <v>281</v>
      </c>
      <c r="C2413" t="s">
        <v>1365</v>
      </c>
      <c r="D2413" t="s">
        <v>56</v>
      </c>
      <c r="E2413" t="s">
        <v>3965</v>
      </c>
      <c r="F2413" t="s">
        <v>4979</v>
      </c>
      <c r="G2413" t="s">
        <v>5014</v>
      </c>
      <c r="H2413" t="s">
        <v>5535</v>
      </c>
      <c r="I2413" s="1">
        <v>64</v>
      </c>
      <c r="J2413" s="1">
        <v>1395.56</v>
      </c>
    </row>
    <row r="2414" spans="1:10">
      <c r="A2414" t="s">
        <v>10</v>
      </c>
      <c r="B2414" t="s">
        <v>336</v>
      </c>
      <c r="C2414" t="s">
        <v>3448</v>
      </c>
      <c r="D2414" t="s">
        <v>13</v>
      </c>
      <c r="E2414" t="s">
        <v>3966</v>
      </c>
      <c r="F2414" t="s">
        <v>4969</v>
      </c>
      <c r="G2414" t="s">
        <v>5400</v>
      </c>
      <c r="H2414" t="s">
        <v>5537</v>
      </c>
      <c r="I2414" s="1">
        <v>120</v>
      </c>
      <c r="J2414" s="1">
        <v>1393.6</v>
      </c>
    </row>
    <row r="2415" spans="1:10">
      <c r="A2415" t="s">
        <v>18</v>
      </c>
      <c r="B2415" t="s">
        <v>155</v>
      </c>
      <c r="C2415" t="s">
        <v>3967</v>
      </c>
      <c r="D2415" t="s">
        <v>20</v>
      </c>
      <c r="E2415" t="s">
        <v>3968</v>
      </c>
      <c r="F2415" t="s">
        <v>5235</v>
      </c>
      <c r="G2415" t="s">
        <v>4990</v>
      </c>
      <c r="H2415" t="s">
        <v>5535</v>
      </c>
      <c r="I2415" s="1">
        <v>19</v>
      </c>
      <c r="J2415" s="1">
        <v>1392.74</v>
      </c>
    </row>
    <row r="2416" spans="1:10">
      <c r="A2416" t="s">
        <v>39</v>
      </c>
      <c r="B2416" t="s">
        <v>11</v>
      </c>
      <c r="C2416" t="s">
        <v>3970</v>
      </c>
      <c r="D2416" t="s">
        <v>349</v>
      </c>
      <c r="E2416" t="s">
        <v>3971</v>
      </c>
      <c r="F2416" t="s">
        <v>4997</v>
      </c>
      <c r="G2416" t="s">
        <v>4962</v>
      </c>
      <c r="H2416" t="s">
        <v>5535</v>
      </c>
      <c r="I2416" s="1">
        <v>45</v>
      </c>
      <c r="J2416" s="1">
        <v>1390.33</v>
      </c>
    </row>
    <row r="2417" spans="1:10">
      <c r="A2417" t="s">
        <v>26</v>
      </c>
      <c r="B2417" t="s">
        <v>72</v>
      </c>
      <c r="C2417" t="s">
        <v>3972</v>
      </c>
      <c r="D2417" t="s">
        <v>20</v>
      </c>
      <c r="E2417" t="s">
        <v>3973</v>
      </c>
      <c r="F2417" t="s">
        <v>4979</v>
      </c>
      <c r="G2417" t="s">
        <v>4990</v>
      </c>
      <c r="H2417" t="s">
        <v>5535</v>
      </c>
      <c r="I2417" s="1">
        <v>85</v>
      </c>
      <c r="J2417" s="1">
        <v>1387.04</v>
      </c>
    </row>
    <row r="2418" spans="1:10">
      <c r="A2418" t="s">
        <v>1632</v>
      </c>
      <c r="B2418" t="s">
        <v>30</v>
      </c>
      <c r="C2418" t="s">
        <v>3959</v>
      </c>
      <c r="D2418" t="s">
        <v>1632</v>
      </c>
      <c r="E2418" t="s">
        <v>3974</v>
      </c>
      <c r="F2418" t="s">
        <v>4971</v>
      </c>
      <c r="G2418" t="s">
        <v>5278</v>
      </c>
      <c r="H2418" t="s">
        <v>5535</v>
      </c>
      <c r="I2418" s="1">
        <v>19</v>
      </c>
      <c r="J2418" s="1">
        <v>1383.93</v>
      </c>
    </row>
    <row r="2419" spans="1:10">
      <c r="A2419" t="s">
        <v>18</v>
      </c>
      <c r="B2419" t="s">
        <v>30</v>
      </c>
      <c r="C2419" t="s">
        <v>2956</v>
      </c>
      <c r="D2419" t="s">
        <v>20</v>
      </c>
      <c r="E2419" t="s">
        <v>3975</v>
      </c>
      <c r="F2419" t="s">
        <v>4966</v>
      </c>
      <c r="G2419" t="s">
        <v>4990</v>
      </c>
      <c r="H2419" t="s">
        <v>5535</v>
      </c>
      <c r="I2419" s="1">
        <v>26</v>
      </c>
      <c r="J2419" s="1">
        <v>1382.4</v>
      </c>
    </row>
    <row r="2420" spans="1:10">
      <c r="A2420" t="s">
        <v>54</v>
      </c>
      <c r="B2420" t="s">
        <v>38</v>
      </c>
      <c r="C2420" t="s">
        <v>2180</v>
      </c>
      <c r="D2420" t="s">
        <v>56</v>
      </c>
      <c r="E2420" t="s">
        <v>3976</v>
      </c>
      <c r="F2420" t="s">
        <v>4963</v>
      </c>
      <c r="G2420" t="s">
        <v>5003</v>
      </c>
      <c r="H2420" t="s">
        <v>5535</v>
      </c>
      <c r="I2420" s="1">
        <v>34</v>
      </c>
      <c r="J2420" s="1">
        <v>1375.4</v>
      </c>
    </row>
    <row r="2421" spans="1:10">
      <c r="A2421" t="s">
        <v>60</v>
      </c>
      <c r="B2421" t="s">
        <v>67</v>
      </c>
      <c r="C2421" t="s">
        <v>3733</v>
      </c>
      <c r="D2421" t="s">
        <v>35</v>
      </c>
      <c r="E2421" t="s">
        <v>3980</v>
      </c>
      <c r="F2421" t="s">
        <v>5011</v>
      </c>
      <c r="G2421" t="s">
        <v>5014</v>
      </c>
      <c r="H2421" t="s">
        <v>5535</v>
      </c>
      <c r="I2421" s="1">
        <v>43</v>
      </c>
      <c r="J2421" s="1">
        <v>1370.55</v>
      </c>
    </row>
    <row r="2422" spans="1:10">
      <c r="A2422" t="s">
        <v>18</v>
      </c>
      <c r="B2422" t="s">
        <v>11</v>
      </c>
      <c r="C2422" t="s">
        <v>735</v>
      </c>
      <c r="D2422" t="s">
        <v>95</v>
      </c>
      <c r="E2422" t="s">
        <v>3982</v>
      </c>
      <c r="F2422" t="s">
        <v>5205</v>
      </c>
      <c r="G2422" t="s">
        <v>4977</v>
      </c>
      <c r="H2422" t="s">
        <v>5535</v>
      </c>
      <c r="I2422" s="1">
        <v>24</v>
      </c>
      <c r="J2422" s="1">
        <v>1369.52</v>
      </c>
    </row>
    <row r="2423" spans="1:10">
      <c r="A2423" t="s">
        <v>54</v>
      </c>
      <c r="B2423" t="s">
        <v>30</v>
      </c>
      <c r="C2423" t="s">
        <v>3096</v>
      </c>
      <c r="D2423" t="s">
        <v>56</v>
      </c>
      <c r="E2423" t="s">
        <v>3983</v>
      </c>
      <c r="F2423" t="s">
        <v>5433</v>
      </c>
      <c r="G2423" t="s">
        <v>5006</v>
      </c>
      <c r="H2423" t="s">
        <v>5535</v>
      </c>
      <c r="I2423" s="1">
        <v>96</v>
      </c>
      <c r="J2423" s="1">
        <v>1361.04</v>
      </c>
    </row>
    <row r="2424" spans="1:10">
      <c r="A2424" t="s">
        <v>26</v>
      </c>
      <c r="B2424" t="s">
        <v>38</v>
      </c>
      <c r="C2424" t="s">
        <v>3385</v>
      </c>
      <c r="D2424" t="s">
        <v>58</v>
      </c>
      <c r="E2424" t="s">
        <v>3984</v>
      </c>
      <c r="F2424" t="s">
        <v>5126</v>
      </c>
      <c r="G2424" t="s">
        <v>5001</v>
      </c>
      <c r="H2424" t="s">
        <v>5541</v>
      </c>
      <c r="I2424" s="1">
        <v>51</v>
      </c>
      <c r="J2424" s="1">
        <v>1360.75</v>
      </c>
    </row>
    <row r="2425" spans="1:10">
      <c r="A2425" t="s">
        <v>10</v>
      </c>
      <c r="B2425" t="s">
        <v>30</v>
      </c>
      <c r="C2425" t="s">
        <v>3302</v>
      </c>
      <c r="D2425" t="s">
        <v>13</v>
      </c>
      <c r="E2425" t="s">
        <v>3986</v>
      </c>
      <c r="F2425" t="s">
        <v>5051</v>
      </c>
      <c r="G2425" t="s">
        <v>5221</v>
      </c>
      <c r="H2425" t="s">
        <v>5538</v>
      </c>
      <c r="I2425" s="1">
        <v>85</v>
      </c>
      <c r="J2425" s="1">
        <v>1349.83</v>
      </c>
    </row>
    <row r="2426" spans="1:10">
      <c r="A2426" t="s">
        <v>18</v>
      </c>
      <c r="B2426" t="s">
        <v>2095</v>
      </c>
      <c r="C2426" t="s">
        <v>2938</v>
      </c>
      <c r="D2426" t="s">
        <v>539</v>
      </c>
      <c r="E2426" t="s">
        <v>3987</v>
      </c>
      <c r="F2426" t="s">
        <v>5366</v>
      </c>
      <c r="G2426" t="s">
        <v>5183</v>
      </c>
      <c r="H2426" t="s">
        <v>5535</v>
      </c>
      <c r="I2426" s="1">
        <v>64</v>
      </c>
      <c r="J2426" s="1">
        <v>1346.78</v>
      </c>
    </row>
    <row r="2427" spans="1:10">
      <c r="A2427" t="s">
        <v>60</v>
      </c>
      <c r="B2427" t="s">
        <v>72</v>
      </c>
      <c r="C2427" t="s">
        <v>2950</v>
      </c>
      <c r="D2427" t="s">
        <v>35</v>
      </c>
      <c r="E2427" t="s">
        <v>3988</v>
      </c>
      <c r="F2427" t="s">
        <v>4988</v>
      </c>
      <c r="G2427" t="s">
        <v>5015</v>
      </c>
      <c r="H2427" t="s">
        <v>5535</v>
      </c>
      <c r="I2427" s="1">
        <v>63</v>
      </c>
      <c r="J2427" s="1">
        <v>1346.7</v>
      </c>
    </row>
    <row r="2428" spans="1:10">
      <c r="A2428" t="s">
        <v>18</v>
      </c>
      <c r="B2428" t="s">
        <v>19</v>
      </c>
      <c r="C2428" t="s">
        <v>131</v>
      </c>
      <c r="D2428" t="s">
        <v>95</v>
      </c>
      <c r="E2428" t="s">
        <v>3989</v>
      </c>
      <c r="F2428" t="s">
        <v>5023</v>
      </c>
      <c r="G2428" t="s">
        <v>4990</v>
      </c>
      <c r="H2428" t="s">
        <v>5541</v>
      </c>
      <c r="I2428" s="1">
        <v>61</v>
      </c>
      <c r="J2428" s="1">
        <v>1344.49</v>
      </c>
    </row>
    <row r="2429" spans="1:10">
      <c r="A2429" t="s">
        <v>18</v>
      </c>
      <c r="B2429" t="s">
        <v>155</v>
      </c>
      <c r="C2429" t="s">
        <v>3967</v>
      </c>
      <c r="D2429" t="s">
        <v>20</v>
      </c>
      <c r="E2429" t="s">
        <v>3990</v>
      </c>
      <c r="F2429" t="s">
        <v>5235</v>
      </c>
      <c r="G2429" t="s">
        <v>4977</v>
      </c>
      <c r="H2429" t="s">
        <v>5535</v>
      </c>
      <c r="I2429" s="1">
        <v>12</v>
      </c>
      <c r="J2429" s="1">
        <v>1343.92</v>
      </c>
    </row>
    <row r="2430" spans="1:10">
      <c r="A2430" t="s">
        <v>26</v>
      </c>
      <c r="B2430" t="s">
        <v>27</v>
      </c>
      <c r="C2430" t="s">
        <v>3209</v>
      </c>
      <c r="D2430" t="s">
        <v>58</v>
      </c>
      <c r="E2430" t="s">
        <v>3991</v>
      </c>
      <c r="F2430" t="s">
        <v>5412</v>
      </c>
      <c r="G2430" t="s">
        <v>4972</v>
      </c>
      <c r="H2430" t="s">
        <v>5541</v>
      </c>
      <c r="I2430" s="1">
        <v>27</v>
      </c>
      <c r="J2430" s="1">
        <v>1342.53</v>
      </c>
    </row>
    <row r="2431" spans="1:10">
      <c r="A2431" t="s">
        <v>26</v>
      </c>
      <c r="B2431" t="s">
        <v>108</v>
      </c>
      <c r="C2431" t="s">
        <v>1557</v>
      </c>
      <c r="D2431" t="s">
        <v>58</v>
      </c>
      <c r="E2431" t="s">
        <v>3992</v>
      </c>
      <c r="F2431" t="s">
        <v>4988</v>
      </c>
      <c r="G2431" t="s">
        <v>4967</v>
      </c>
      <c r="H2431" t="s">
        <v>5537</v>
      </c>
      <c r="I2431" s="1">
        <v>27</v>
      </c>
      <c r="J2431" s="1">
        <v>1336.06</v>
      </c>
    </row>
    <row r="2432" spans="1:10">
      <c r="A2432" t="s">
        <v>1632</v>
      </c>
      <c r="B2432" t="s">
        <v>30</v>
      </c>
      <c r="C2432" t="s">
        <v>3588</v>
      </c>
      <c r="D2432" t="s">
        <v>1632</v>
      </c>
      <c r="E2432" t="s">
        <v>3993</v>
      </c>
      <c r="F2432" t="s">
        <v>4971</v>
      </c>
      <c r="G2432" t="s">
        <v>5257</v>
      </c>
      <c r="H2432" t="s">
        <v>5535</v>
      </c>
      <c r="I2432" s="1">
        <v>26</v>
      </c>
      <c r="J2432" s="1">
        <v>1335.48</v>
      </c>
    </row>
    <row r="2433" spans="1:10">
      <c r="A2433" t="s">
        <v>26</v>
      </c>
      <c r="B2433" t="s">
        <v>61</v>
      </c>
      <c r="C2433" t="s">
        <v>3048</v>
      </c>
      <c r="D2433" t="s">
        <v>145</v>
      </c>
      <c r="E2433" t="s">
        <v>3994</v>
      </c>
      <c r="F2433" t="s">
        <v>5067</v>
      </c>
      <c r="G2433" t="s">
        <v>5374</v>
      </c>
      <c r="H2433" t="s">
        <v>5541</v>
      </c>
      <c r="I2433" s="1">
        <v>148</v>
      </c>
      <c r="J2433" s="1">
        <v>1333.66</v>
      </c>
    </row>
    <row r="2434" spans="1:10">
      <c r="A2434" t="s">
        <v>54</v>
      </c>
      <c r="B2434" t="s">
        <v>38</v>
      </c>
      <c r="C2434" t="s">
        <v>3365</v>
      </c>
      <c r="D2434" t="s">
        <v>56</v>
      </c>
      <c r="E2434" t="s">
        <v>3995</v>
      </c>
      <c r="F2434" t="s">
        <v>4988</v>
      </c>
      <c r="G2434" t="s">
        <v>4967</v>
      </c>
      <c r="H2434" t="s">
        <v>5535</v>
      </c>
      <c r="I2434" s="1">
        <v>40</v>
      </c>
      <c r="J2434" s="1">
        <v>1330.98</v>
      </c>
    </row>
    <row r="2435" spans="1:10">
      <c r="A2435" t="s">
        <v>7</v>
      </c>
      <c r="B2435" t="s">
        <v>116</v>
      </c>
      <c r="C2435" t="s">
        <v>119</v>
      </c>
      <c r="D2435" t="s">
        <v>37</v>
      </c>
      <c r="E2435" t="s">
        <v>3996</v>
      </c>
      <c r="F2435" t="s">
        <v>5040</v>
      </c>
      <c r="G2435" t="s">
        <v>4962</v>
      </c>
      <c r="H2435" t="s">
        <v>5535</v>
      </c>
      <c r="I2435" s="1">
        <v>10</v>
      </c>
      <c r="J2435" s="1">
        <v>1327.9</v>
      </c>
    </row>
    <row r="2436" spans="1:10">
      <c r="A2436" t="s">
        <v>54</v>
      </c>
      <c r="B2436" t="s">
        <v>72</v>
      </c>
      <c r="C2436" t="s">
        <v>1770</v>
      </c>
      <c r="D2436" t="s">
        <v>56</v>
      </c>
      <c r="E2436" t="s">
        <v>3997</v>
      </c>
      <c r="F2436" t="s">
        <v>5373</v>
      </c>
      <c r="G2436" t="s">
        <v>5014</v>
      </c>
      <c r="H2436" t="s">
        <v>5535</v>
      </c>
      <c r="I2436" s="1">
        <v>93</v>
      </c>
      <c r="J2436" s="1">
        <v>1327.7</v>
      </c>
    </row>
    <row r="2437" spans="1:10">
      <c r="A2437" t="s">
        <v>48</v>
      </c>
      <c r="B2437" t="s">
        <v>30</v>
      </c>
      <c r="C2437" t="s">
        <v>3586</v>
      </c>
      <c r="D2437" t="s">
        <v>49</v>
      </c>
      <c r="E2437" t="s">
        <v>3998</v>
      </c>
      <c r="F2437" t="s">
        <v>4963</v>
      </c>
      <c r="G2437" t="s">
        <v>4985</v>
      </c>
      <c r="H2437" t="s">
        <v>5535</v>
      </c>
      <c r="I2437" s="1">
        <v>76</v>
      </c>
      <c r="J2437" s="1">
        <v>1327.59</v>
      </c>
    </row>
    <row r="2438" spans="1:10">
      <c r="A2438" t="s">
        <v>54</v>
      </c>
      <c r="B2438" t="s">
        <v>30</v>
      </c>
      <c r="C2438" t="s">
        <v>1125</v>
      </c>
      <c r="D2438" t="s">
        <v>56</v>
      </c>
      <c r="E2438" t="s">
        <v>3999</v>
      </c>
      <c r="F2438" t="s">
        <v>4974</v>
      </c>
      <c r="G2438" t="s">
        <v>4995</v>
      </c>
      <c r="H2438" t="s">
        <v>5535</v>
      </c>
      <c r="I2438" s="1">
        <v>108</v>
      </c>
      <c r="J2438" s="1">
        <v>1327.49</v>
      </c>
    </row>
    <row r="2439" spans="1:10">
      <c r="A2439" t="s">
        <v>54</v>
      </c>
      <c r="B2439" t="s">
        <v>33</v>
      </c>
      <c r="C2439" t="s">
        <v>609</v>
      </c>
      <c r="D2439" t="s">
        <v>56</v>
      </c>
      <c r="E2439" t="s">
        <v>4000</v>
      </c>
      <c r="F2439" t="s">
        <v>4973</v>
      </c>
      <c r="G2439" t="s">
        <v>5006</v>
      </c>
      <c r="H2439" t="s">
        <v>5535</v>
      </c>
      <c r="I2439" s="1">
        <v>42</v>
      </c>
      <c r="J2439" s="1">
        <v>1319.13</v>
      </c>
    </row>
    <row r="2440" spans="1:10">
      <c r="A2440" t="s">
        <v>32</v>
      </c>
      <c r="B2440" t="s">
        <v>33</v>
      </c>
      <c r="C2440" t="s">
        <v>650</v>
      </c>
      <c r="D2440" t="s">
        <v>34</v>
      </c>
      <c r="E2440" t="s">
        <v>4001</v>
      </c>
      <c r="F2440" t="s">
        <v>4973</v>
      </c>
      <c r="G2440" t="s">
        <v>4967</v>
      </c>
      <c r="H2440" t="s">
        <v>5535</v>
      </c>
      <c r="I2440" s="1">
        <v>52</v>
      </c>
      <c r="J2440" s="1">
        <v>1318.55</v>
      </c>
    </row>
    <row r="2441" spans="1:10">
      <c r="A2441" t="s">
        <v>60</v>
      </c>
      <c r="B2441" t="s">
        <v>72</v>
      </c>
      <c r="C2441" t="s">
        <v>1292</v>
      </c>
      <c r="D2441" t="s">
        <v>20</v>
      </c>
      <c r="E2441" t="s">
        <v>4002</v>
      </c>
      <c r="F2441" t="s">
        <v>5206</v>
      </c>
      <c r="G2441" t="s">
        <v>5015</v>
      </c>
      <c r="H2441" t="s">
        <v>5535</v>
      </c>
      <c r="I2441" s="1">
        <v>50</v>
      </c>
      <c r="J2441" s="1">
        <v>1311.17</v>
      </c>
    </row>
    <row r="2442" spans="1:10">
      <c r="A2442" t="s">
        <v>54</v>
      </c>
      <c r="B2442" t="s">
        <v>161</v>
      </c>
      <c r="C2442" t="s">
        <v>3346</v>
      </c>
      <c r="D2442" t="s">
        <v>56</v>
      </c>
      <c r="E2442" t="s">
        <v>4003</v>
      </c>
      <c r="F2442" t="s">
        <v>5428</v>
      </c>
      <c r="G2442" t="s">
        <v>4972</v>
      </c>
      <c r="H2442" t="s">
        <v>5535</v>
      </c>
      <c r="I2442" s="1">
        <v>99</v>
      </c>
      <c r="J2442" s="1">
        <v>1308.55</v>
      </c>
    </row>
    <row r="2443" spans="1:10">
      <c r="A2443" t="s">
        <v>54</v>
      </c>
      <c r="B2443" t="s">
        <v>38</v>
      </c>
      <c r="C2443" t="s">
        <v>2180</v>
      </c>
      <c r="D2443" t="s">
        <v>56</v>
      </c>
      <c r="E2443" t="s">
        <v>4004</v>
      </c>
      <c r="F2443" t="s">
        <v>4988</v>
      </c>
      <c r="G2443" t="s">
        <v>5006</v>
      </c>
      <c r="H2443" t="s">
        <v>5535</v>
      </c>
      <c r="I2443" s="1">
        <v>45</v>
      </c>
      <c r="J2443" s="1">
        <v>1303.72</v>
      </c>
    </row>
    <row r="2444" spans="1:10">
      <c r="A2444" t="s">
        <v>54</v>
      </c>
      <c r="B2444" t="s">
        <v>29</v>
      </c>
      <c r="C2444" t="s">
        <v>2509</v>
      </c>
      <c r="D2444" t="s">
        <v>56</v>
      </c>
      <c r="E2444" t="s">
        <v>4005</v>
      </c>
      <c r="F2444" t="s">
        <v>4963</v>
      </c>
      <c r="G2444" t="s">
        <v>5006</v>
      </c>
      <c r="H2444" t="s">
        <v>5538</v>
      </c>
      <c r="I2444" s="1">
        <v>77</v>
      </c>
      <c r="J2444" s="1">
        <v>1301.3900000000001</v>
      </c>
    </row>
    <row r="2445" spans="1:10">
      <c r="A2445" t="s">
        <v>54</v>
      </c>
      <c r="B2445" t="s">
        <v>30</v>
      </c>
      <c r="C2445" t="s">
        <v>3096</v>
      </c>
      <c r="D2445" t="s">
        <v>56</v>
      </c>
      <c r="E2445" t="s">
        <v>4006</v>
      </c>
      <c r="F2445" t="s">
        <v>5380</v>
      </c>
      <c r="G2445" t="s">
        <v>5006</v>
      </c>
      <c r="H2445" t="s">
        <v>5535</v>
      </c>
      <c r="I2445" s="1">
        <v>90</v>
      </c>
      <c r="J2445" s="1">
        <v>1295.6500000000001</v>
      </c>
    </row>
    <row r="2446" spans="1:10">
      <c r="A2446" t="s">
        <v>10</v>
      </c>
      <c r="B2446" t="s">
        <v>30</v>
      </c>
      <c r="C2446" t="s">
        <v>3157</v>
      </c>
      <c r="D2446" t="s">
        <v>13</v>
      </c>
      <c r="E2446" t="s">
        <v>4007</v>
      </c>
      <c r="F2446" t="s">
        <v>4981</v>
      </c>
      <c r="G2446" t="s">
        <v>4964</v>
      </c>
      <c r="H2446" t="s">
        <v>5535</v>
      </c>
      <c r="I2446" s="1">
        <v>105</v>
      </c>
      <c r="J2446" s="1">
        <v>1292.7</v>
      </c>
    </row>
    <row r="2447" spans="1:10">
      <c r="A2447" t="s">
        <v>1632</v>
      </c>
      <c r="B2447" t="s">
        <v>30</v>
      </c>
      <c r="C2447" t="s">
        <v>2986</v>
      </c>
      <c r="D2447" t="s">
        <v>1632</v>
      </c>
      <c r="E2447" t="s">
        <v>4008</v>
      </c>
      <c r="F2447" t="s">
        <v>5004</v>
      </c>
      <c r="G2447" t="s">
        <v>5375</v>
      </c>
      <c r="H2447" t="s">
        <v>5535</v>
      </c>
      <c r="I2447" s="1">
        <v>30</v>
      </c>
      <c r="J2447" s="1">
        <v>1292</v>
      </c>
    </row>
    <row r="2448" spans="1:10">
      <c r="A2448" t="s">
        <v>18</v>
      </c>
      <c r="B2448" t="s">
        <v>30</v>
      </c>
      <c r="C2448" t="s">
        <v>2015</v>
      </c>
      <c r="D2448" t="s">
        <v>20</v>
      </c>
      <c r="E2448" t="s">
        <v>4009</v>
      </c>
      <c r="F2448" t="s">
        <v>4963</v>
      </c>
      <c r="G2448" t="s">
        <v>4990</v>
      </c>
      <c r="H2448" t="s">
        <v>5535</v>
      </c>
      <c r="I2448" s="1">
        <v>54</v>
      </c>
      <c r="J2448" s="1">
        <v>1291.3499999999999</v>
      </c>
    </row>
    <row r="2449" spans="1:10">
      <c r="A2449" t="s">
        <v>60</v>
      </c>
      <c r="B2449" t="s">
        <v>72</v>
      </c>
      <c r="C2449" t="s">
        <v>170</v>
      </c>
      <c r="D2449" t="s">
        <v>35</v>
      </c>
      <c r="E2449" t="s">
        <v>4010</v>
      </c>
      <c r="F2449" t="s">
        <v>4992</v>
      </c>
      <c r="G2449" t="s">
        <v>4990</v>
      </c>
      <c r="H2449" t="s">
        <v>5535</v>
      </c>
      <c r="I2449" s="1">
        <v>51</v>
      </c>
      <c r="J2449" s="1">
        <v>1291.3499999999999</v>
      </c>
    </row>
    <row r="2450" spans="1:10">
      <c r="A2450" t="s">
        <v>18</v>
      </c>
      <c r="B2450" t="s">
        <v>30</v>
      </c>
      <c r="C2450" t="s">
        <v>2623</v>
      </c>
      <c r="D2450" t="s">
        <v>20</v>
      </c>
      <c r="E2450" t="s">
        <v>4011</v>
      </c>
      <c r="F2450" t="s">
        <v>4988</v>
      </c>
      <c r="G2450" t="s">
        <v>5003</v>
      </c>
      <c r="H2450" t="s">
        <v>5535</v>
      </c>
      <c r="I2450" s="1">
        <v>25</v>
      </c>
      <c r="J2450" s="1">
        <v>1289.3499999999999</v>
      </c>
    </row>
    <row r="2451" spans="1:10">
      <c r="A2451" t="s">
        <v>60</v>
      </c>
      <c r="B2451" t="s">
        <v>72</v>
      </c>
      <c r="C2451" t="s">
        <v>170</v>
      </c>
      <c r="D2451" t="s">
        <v>35</v>
      </c>
      <c r="E2451" t="s">
        <v>4012</v>
      </c>
      <c r="F2451" t="s">
        <v>4979</v>
      </c>
      <c r="G2451" t="s">
        <v>4990</v>
      </c>
      <c r="H2451" t="s">
        <v>5535</v>
      </c>
      <c r="I2451" s="1">
        <v>50</v>
      </c>
      <c r="J2451" s="1">
        <v>1289.23</v>
      </c>
    </row>
    <row r="2452" spans="1:10">
      <c r="A2452" t="s">
        <v>74</v>
      </c>
      <c r="B2452" t="s">
        <v>612</v>
      </c>
      <c r="C2452" t="s">
        <v>2393</v>
      </c>
      <c r="D2452" t="s">
        <v>75</v>
      </c>
      <c r="E2452" t="s">
        <v>4013</v>
      </c>
      <c r="F2452" t="s">
        <v>4963</v>
      </c>
      <c r="G2452" t="s">
        <v>5409</v>
      </c>
      <c r="H2452" t="s">
        <v>5537</v>
      </c>
      <c r="I2452" s="1">
        <v>119</v>
      </c>
      <c r="J2452" s="1">
        <v>1287.3699999999999</v>
      </c>
    </row>
    <row r="2453" spans="1:10">
      <c r="A2453" t="s">
        <v>54</v>
      </c>
      <c r="B2453" t="s">
        <v>33</v>
      </c>
      <c r="C2453" t="s">
        <v>609</v>
      </c>
      <c r="D2453" t="s">
        <v>56</v>
      </c>
      <c r="E2453" t="s">
        <v>4014</v>
      </c>
      <c r="F2453" t="s">
        <v>4976</v>
      </c>
      <c r="G2453" t="s">
        <v>5006</v>
      </c>
      <c r="H2453" t="s">
        <v>5535</v>
      </c>
      <c r="I2453" s="1">
        <v>47</v>
      </c>
      <c r="J2453" s="1">
        <v>1285.2</v>
      </c>
    </row>
    <row r="2454" spans="1:10">
      <c r="A2454" t="s">
        <v>54</v>
      </c>
      <c r="B2454" t="s">
        <v>38</v>
      </c>
      <c r="C2454" t="s">
        <v>3365</v>
      </c>
      <c r="D2454" t="s">
        <v>56</v>
      </c>
      <c r="E2454" t="s">
        <v>4015</v>
      </c>
      <c r="F2454" t="s">
        <v>4973</v>
      </c>
      <c r="G2454" t="s">
        <v>5006</v>
      </c>
      <c r="H2454" t="s">
        <v>5535</v>
      </c>
      <c r="I2454" s="1">
        <v>54</v>
      </c>
      <c r="J2454" s="1">
        <v>1279.44</v>
      </c>
    </row>
    <row r="2455" spans="1:10">
      <c r="A2455" t="s">
        <v>1380</v>
      </c>
      <c r="B2455" t="s">
        <v>11</v>
      </c>
      <c r="C2455" t="s">
        <v>3601</v>
      </c>
      <c r="D2455" t="s">
        <v>1382</v>
      </c>
      <c r="E2455" t="s">
        <v>4016</v>
      </c>
      <c r="F2455" t="s">
        <v>5406</v>
      </c>
      <c r="G2455" t="s">
        <v>5195</v>
      </c>
      <c r="H2455" t="s">
        <v>5535</v>
      </c>
      <c r="I2455" s="1">
        <v>63</v>
      </c>
      <c r="J2455" s="1">
        <v>1279.4000000000001</v>
      </c>
    </row>
    <row r="2456" spans="1:10">
      <c r="A2456" t="s">
        <v>1380</v>
      </c>
      <c r="B2456" t="s">
        <v>11</v>
      </c>
      <c r="C2456" t="s">
        <v>3601</v>
      </c>
      <c r="D2456" t="s">
        <v>1382</v>
      </c>
      <c r="E2456" t="s">
        <v>4017</v>
      </c>
      <c r="F2456" t="s">
        <v>5434</v>
      </c>
      <c r="G2456" t="s">
        <v>5159</v>
      </c>
      <c r="H2456" t="s">
        <v>5535</v>
      </c>
      <c r="I2456" s="1">
        <v>61</v>
      </c>
      <c r="J2456" s="1">
        <v>1276.55</v>
      </c>
    </row>
    <row r="2457" spans="1:10">
      <c r="A2457" t="s">
        <v>26</v>
      </c>
      <c r="B2457" t="s">
        <v>27</v>
      </c>
      <c r="C2457" t="s">
        <v>1046</v>
      </c>
      <c r="D2457" t="s">
        <v>58</v>
      </c>
      <c r="E2457" t="s">
        <v>4018</v>
      </c>
      <c r="F2457" t="s">
        <v>4996</v>
      </c>
      <c r="G2457" t="s">
        <v>5014</v>
      </c>
      <c r="H2457" t="s">
        <v>5541</v>
      </c>
      <c r="I2457" s="1">
        <v>28</v>
      </c>
      <c r="J2457" s="1">
        <v>1275.4000000000001</v>
      </c>
    </row>
    <row r="2458" spans="1:10">
      <c r="A2458" t="s">
        <v>26</v>
      </c>
      <c r="B2458" t="s">
        <v>61</v>
      </c>
      <c r="C2458" t="s">
        <v>3048</v>
      </c>
      <c r="D2458" t="s">
        <v>145</v>
      </c>
      <c r="E2458" t="s">
        <v>4019</v>
      </c>
      <c r="F2458" t="s">
        <v>5083</v>
      </c>
      <c r="G2458" t="s">
        <v>5374</v>
      </c>
      <c r="H2458" t="s">
        <v>5541</v>
      </c>
      <c r="I2458" s="1">
        <v>140</v>
      </c>
      <c r="J2458" s="1">
        <v>1273.3599999999999</v>
      </c>
    </row>
    <row r="2459" spans="1:10">
      <c r="A2459" t="s">
        <v>54</v>
      </c>
      <c r="B2459" t="s">
        <v>33</v>
      </c>
      <c r="C2459" t="s">
        <v>1230</v>
      </c>
      <c r="D2459" t="s">
        <v>56</v>
      </c>
      <c r="E2459" t="s">
        <v>4020</v>
      </c>
      <c r="F2459" t="s">
        <v>4963</v>
      </c>
      <c r="G2459" t="s">
        <v>5003</v>
      </c>
      <c r="H2459" t="s">
        <v>5535</v>
      </c>
      <c r="I2459" s="1">
        <v>57</v>
      </c>
      <c r="J2459" s="1">
        <v>1271.05</v>
      </c>
    </row>
    <row r="2460" spans="1:10">
      <c r="A2460" t="s">
        <v>1380</v>
      </c>
      <c r="B2460" t="s">
        <v>11</v>
      </c>
      <c r="C2460" t="s">
        <v>3810</v>
      </c>
      <c r="D2460" t="s">
        <v>1382</v>
      </c>
      <c r="E2460" t="s">
        <v>4021</v>
      </c>
      <c r="F2460" t="s">
        <v>5435</v>
      </c>
      <c r="G2460" t="s">
        <v>5328</v>
      </c>
      <c r="H2460" t="s">
        <v>5535</v>
      </c>
      <c r="I2460" s="1">
        <v>77</v>
      </c>
      <c r="J2460" s="1">
        <v>1269.52</v>
      </c>
    </row>
    <row r="2461" spans="1:10">
      <c r="A2461" t="s">
        <v>54</v>
      </c>
      <c r="B2461" t="s">
        <v>33</v>
      </c>
      <c r="C2461" t="s">
        <v>1230</v>
      </c>
      <c r="D2461" t="s">
        <v>56</v>
      </c>
      <c r="E2461" t="s">
        <v>4022</v>
      </c>
      <c r="F2461" t="s">
        <v>4988</v>
      </c>
      <c r="G2461" t="s">
        <v>5006</v>
      </c>
      <c r="H2461" t="s">
        <v>5535</v>
      </c>
      <c r="I2461" s="1">
        <v>75</v>
      </c>
      <c r="J2461" s="1">
        <v>1267.55</v>
      </c>
    </row>
    <row r="2462" spans="1:10">
      <c r="A2462" t="s">
        <v>10</v>
      </c>
      <c r="B2462" t="s">
        <v>72</v>
      </c>
      <c r="C2462" t="s">
        <v>2935</v>
      </c>
      <c r="D2462" t="s">
        <v>13</v>
      </c>
      <c r="E2462" t="s">
        <v>4023</v>
      </c>
      <c r="F2462" t="s">
        <v>4976</v>
      </c>
      <c r="G2462" t="s">
        <v>5400</v>
      </c>
      <c r="H2462" t="s">
        <v>5535</v>
      </c>
      <c r="I2462" s="1">
        <v>74</v>
      </c>
      <c r="J2462" s="1">
        <v>1261.44</v>
      </c>
    </row>
    <row r="2463" spans="1:10">
      <c r="A2463" t="s">
        <v>18</v>
      </c>
      <c r="B2463" t="s">
        <v>29</v>
      </c>
      <c r="C2463" t="s">
        <v>2794</v>
      </c>
      <c r="D2463" t="s">
        <v>20</v>
      </c>
      <c r="E2463" t="s">
        <v>4024</v>
      </c>
      <c r="F2463" t="s">
        <v>5337</v>
      </c>
      <c r="G2463" t="s">
        <v>5003</v>
      </c>
      <c r="H2463" t="s">
        <v>5535</v>
      </c>
      <c r="I2463" s="1">
        <v>28</v>
      </c>
      <c r="J2463" s="1">
        <v>1256.6400000000001</v>
      </c>
    </row>
    <row r="2464" spans="1:10">
      <c r="A2464" t="s">
        <v>18</v>
      </c>
      <c r="B2464" t="s">
        <v>116</v>
      </c>
      <c r="C2464" t="s">
        <v>1451</v>
      </c>
      <c r="D2464" t="s">
        <v>20</v>
      </c>
      <c r="E2464" t="s">
        <v>4025</v>
      </c>
      <c r="F2464" t="s">
        <v>4979</v>
      </c>
      <c r="G2464" t="s">
        <v>4967</v>
      </c>
      <c r="H2464" t="s">
        <v>5535</v>
      </c>
      <c r="I2464" s="1">
        <v>25</v>
      </c>
      <c r="J2464" s="1">
        <v>1253.76</v>
      </c>
    </row>
    <row r="2465" spans="1:10">
      <c r="A2465" t="s">
        <v>26</v>
      </c>
      <c r="B2465" t="s">
        <v>38</v>
      </c>
      <c r="C2465" t="s">
        <v>1907</v>
      </c>
      <c r="D2465" t="s">
        <v>1908</v>
      </c>
      <c r="E2465" t="s">
        <v>4026</v>
      </c>
      <c r="F2465" t="s">
        <v>4981</v>
      </c>
      <c r="G2465" t="s">
        <v>5014</v>
      </c>
      <c r="H2465" t="s">
        <v>5535</v>
      </c>
      <c r="I2465" s="1">
        <v>42</v>
      </c>
      <c r="J2465" s="1">
        <v>1251.23</v>
      </c>
    </row>
    <row r="2466" spans="1:10">
      <c r="A2466" t="s">
        <v>26</v>
      </c>
      <c r="B2466" t="s">
        <v>612</v>
      </c>
      <c r="C2466" t="s">
        <v>1735</v>
      </c>
      <c r="D2466" t="s">
        <v>79</v>
      </c>
      <c r="E2466" t="s">
        <v>4027</v>
      </c>
      <c r="F2466" t="s">
        <v>4979</v>
      </c>
      <c r="G2466" t="s">
        <v>4977</v>
      </c>
      <c r="H2466" t="s">
        <v>5535</v>
      </c>
      <c r="I2466" s="1">
        <v>20</v>
      </c>
      <c r="J2466" s="1">
        <v>1248.3599999999999</v>
      </c>
    </row>
    <row r="2467" spans="1:10">
      <c r="A2467" t="s">
        <v>60</v>
      </c>
      <c r="B2467" t="s">
        <v>72</v>
      </c>
      <c r="C2467" t="s">
        <v>4028</v>
      </c>
      <c r="D2467" t="s">
        <v>20</v>
      </c>
      <c r="E2467" t="s">
        <v>4029</v>
      </c>
      <c r="F2467" t="s">
        <v>4976</v>
      </c>
      <c r="G2467" t="s">
        <v>4995</v>
      </c>
      <c r="H2467" t="s">
        <v>5535</v>
      </c>
      <c r="I2467" s="1">
        <v>29</v>
      </c>
      <c r="J2467" s="1">
        <v>1245.0899999999999</v>
      </c>
    </row>
    <row r="2468" spans="1:10">
      <c r="A2468" t="s">
        <v>18</v>
      </c>
      <c r="B2468" t="s">
        <v>61</v>
      </c>
      <c r="C2468" t="s">
        <v>3105</v>
      </c>
      <c r="D2468" t="s">
        <v>20</v>
      </c>
      <c r="E2468" t="s">
        <v>4030</v>
      </c>
      <c r="F2468" t="s">
        <v>5116</v>
      </c>
      <c r="G2468" t="s">
        <v>5015</v>
      </c>
      <c r="H2468" t="s">
        <v>5541</v>
      </c>
      <c r="I2468" s="1">
        <v>53</v>
      </c>
      <c r="J2468" s="1">
        <v>1244.97</v>
      </c>
    </row>
    <row r="2469" spans="1:10">
      <c r="A2469" t="s">
        <v>54</v>
      </c>
      <c r="B2469" t="s">
        <v>161</v>
      </c>
      <c r="C2469" t="s">
        <v>3346</v>
      </c>
      <c r="D2469" t="s">
        <v>56</v>
      </c>
      <c r="E2469" t="s">
        <v>4031</v>
      </c>
      <c r="F2469" t="s">
        <v>5396</v>
      </c>
      <c r="G2469" t="s">
        <v>4972</v>
      </c>
      <c r="H2469" t="s">
        <v>5535</v>
      </c>
      <c r="I2469" s="1">
        <v>87</v>
      </c>
      <c r="J2469" s="1">
        <v>1243.33</v>
      </c>
    </row>
    <row r="2470" spans="1:10">
      <c r="A2470" t="s">
        <v>60</v>
      </c>
      <c r="B2470" t="s">
        <v>72</v>
      </c>
      <c r="C2470" t="s">
        <v>4028</v>
      </c>
      <c r="D2470" t="s">
        <v>20</v>
      </c>
      <c r="E2470" t="s">
        <v>4032</v>
      </c>
      <c r="F2470" t="s">
        <v>4976</v>
      </c>
      <c r="G2470" t="s">
        <v>5014</v>
      </c>
      <c r="H2470" t="s">
        <v>5535</v>
      </c>
      <c r="I2470" s="1">
        <v>32</v>
      </c>
      <c r="J2470" s="1">
        <v>1241.7</v>
      </c>
    </row>
    <row r="2471" spans="1:10">
      <c r="A2471" t="s">
        <v>54</v>
      </c>
      <c r="B2471" t="s">
        <v>61</v>
      </c>
      <c r="C2471" t="s">
        <v>1591</v>
      </c>
      <c r="D2471" t="s">
        <v>56</v>
      </c>
      <c r="E2471" t="s">
        <v>4033</v>
      </c>
      <c r="F2471" t="s">
        <v>5086</v>
      </c>
      <c r="G2471" t="s">
        <v>4995</v>
      </c>
      <c r="H2471" t="s">
        <v>5541</v>
      </c>
      <c r="I2471" s="1">
        <v>102</v>
      </c>
      <c r="J2471" s="1">
        <v>1238.28</v>
      </c>
    </row>
    <row r="2472" spans="1:10">
      <c r="A2472" t="s">
        <v>18</v>
      </c>
      <c r="B2472" t="s">
        <v>19</v>
      </c>
      <c r="C2472" t="s">
        <v>1180</v>
      </c>
      <c r="D2472" t="s">
        <v>95</v>
      </c>
      <c r="E2472" t="s">
        <v>4034</v>
      </c>
      <c r="F2472" t="s">
        <v>4969</v>
      </c>
      <c r="G2472" t="s">
        <v>5015</v>
      </c>
      <c r="H2472" t="s">
        <v>5535</v>
      </c>
      <c r="I2472" s="1">
        <v>97</v>
      </c>
      <c r="J2472" s="1">
        <v>1236.22</v>
      </c>
    </row>
    <row r="2473" spans="1:10">
      <c r="A2473" t="s">
        <v>54</v>
      </c>
      <c r="B2473" t="s">
        <v>281</v>
      </c>
      <c r="C2473" t="s">
        <v>1365</v>
      </c>
      <c r="D2473" t="s">
        <v>56</v>
      </c>
      <c r="E2473" t="s">
        <v>4035</v>
      </c>
      <c r="F2473" t="s">
        <v>4981</v>
      </c>
      <c r="G2473" t="s">
        <v>5014</v>
      </c>
      <c r="H2473" t="s">
        <v>5535</v>
      </c>
      <c r="I2473" s="1">
        <v>55</v>
      </c>
      <c r="J2473" s="1">
        <v>1230.7</v>
      </c>
    </row>
    <row r="2474" spans="1:10">
      <c r="A2474" t="s">
        <v>54</v>
      </c>
      <c r="B2474" t="s">
        <v>30</v>
      </c>
      <c r="C2474" t="s">
        <v>3096</v>
      </c>
      <c r="D2474" t="s">
        <v>56</v>
      </c>
      <c r="E2474" t="s">
        <v>4036</v>
      </c>
      <c r="F2474" t="s">
        <v>5433</v>
      </c>
      <c r="G2474" t="s">
        <v>4972</v>
      </c>
      <c r="H2474" t="s">
        <v>5535</v>
      </c>
      <c r="I2474" s="1">
        <v>77</v>
      </c>
      <c r="J2474" s="1">
        <v>1223.7</v>
      </c>
    </row>
    <row r="2475" spans="1:10">
      <c r="A2475" t="s">
        <v>39</v>
      </c>
      <c r="B2475" t="s">
        <v>30</v>
      </c>
      <c r="C2475" t="s">
        <v>2671</v>
      </c>
      <c r="D2475" t="s">
        <v>349</v>
      </c>
      <c r="E2475" t="s">
        <v>4037</v>
      </c>
      <c r="F2475" t="s">
        <v>5436</v>
      </c>
      <c r="G2475" t="s">
        <v>4962</v>
      </c>
      <c r="H2475" t="s">
        <v>5535</v>
      </c>
      <c r="I2475" s="1">
        <v>76</v>
      </c>
      <c r="J2475" s="1">
        <v>1223.21</v>
      </c>
    </row>
    <row r="2476" spans="1:10">
      <c r="A2476" t="s">
        <v>54</v>
      </c>
      <c r="B2476" t="s">
        <v>72</v>
      </c>
      <c r="C2476" t="s">
        <v>1770</v>
      </c>
      <c r="D2476" t="s">
        <v>56</v>
      </c>
      <c r="E2476" t="s">
        <v>4038</v>
      </c>
      <c r="F2476" t="s">
        <v>5373</v>
      </c>
      <c r="G2476" t="s">
        <v>4995</v>
      </c>
      <c r="H2476" t="s">
        <v>5535</v>
      </c>
      <c r="I2476" s="1">
        <v>92</v>
      </c>
      <c r="J2476" s="1">
        <v>1221.49</v>
      </c>
    </row>
    <row r="2477" spans="1:10">
      <c r="A2477" t="s">
        <v>10</v>
      </c>
      <c r="B2477" t="s">
        <v>30</v>
      </c>
      <c r="C2477" t="s">
        <v>3843</v>
      </c>
      <c r="D2477" t="s">
        <v>13</v>
      </c>
      <c r="E2477" t="s">
        <v>4039</v>
      </c>
      <c r="F2477" t="s">
        <v>4973</v>
      </c>
      <c r="G2477" t="s">
        <v>5424</v>
      </c>
      <c r="H2477" t="s">
        <v>5535</v>
      </c>
      <c r="I2477" s="1">
        <v>80</v>
      </c>
      <c r="J2477" s="1">
        <v>1219.5</v>
      </c>
    </row>
    <row r="2478" spans="1:10">
      <c r="A2478" t="s">
        <v>1632</v>
      </c>
      <c r="B2478" t="s">
        <v>30</v>
      </c>
      <c r="C2478" t="s">
        <v>1859</v>
      </c>
      <c r="D2478" t="s">
        <v>1632</v>
      </c>
      <c r="E2478" t="s">
        <v>4040</v>
      </c>
      <c r="F2478" t="s">
        <v>5402</v>
      </c>
      <c r="G2478" t="s">
        <v>5375</v>
      </c>
      <c r="H2478" t="s">
        <v>5535</v>
      </c>
      <c r="I2478" s="1">
        <v>22</v>
      </c>
      <c r="J2478" s="1">
        <v>1216.0999999999999</v>
      </c>
    </row>
    <row r="2479" spans="1:10">
      <c r="A2479" t="s">
        <v>54</v>
      </c>
      <c r="B2479" t="s">
        <v>33</v>
      </c>
      <c r="C2479" t="s">
        <v>609</v>
      </c>
      <c r="D2479" t="s">
        <v>56</v>
      </c>
      <c r="E2479" t="s">
        <v>4041</v>
      </c>
      <c r="F2479" t="s">
        <v>4976</v>
      </c>
      <c r="G2479" t="s">
        <v>5003</v>
      </c>
      <c r="H2479" t="s">
        <v>5535</v>
      </c>
      <c r="I2479" s="1">
        <v>32</v>
      </c>
      <c r="J2479" s="1">
        <v>1216.03</v>
      </c>
    </row>
    <row r="2480" spans="1:10">
      <c r="A2480" t="s">
        <v>253</v>
      </c>
      <c r="B2480" t="s">
        <v>30</v>
      </c>
      <c r="C2480" t="s">
        <v>1967</v>
      </c>
      <c r="D2480" t="s">
        <v>255</v>
      </c>
      <c r="E2480" t="s">
        <v>4042</v>
      </c>
      <c r="F2480" t="s">
        <v>4979</v>
      </c>
      <c r="G2480" t="s">
        <v>5312</v>
      </c>
      <c r="H2480" t="s">
        <v>5535</v>
      </c>
      <c r="I2480" s="1">
        <v>32</v>
      </c>
      <c r="J2480" s="1">
        <v>1215.68</v>
      </c>
    </row>
    <row r="2481" spans="1:10">
      <c r="A2481" t="s">
        <v>1380</v>
      </c>
      <c r="B2481" t="s">
        <v>11</v>
      </c>
      <c r="C2481" t="s">
        <v>3810</v>
      </c>
      <c r="D2481" t="s">
        <v>1382</v>
      </c>
      <c r="E2481" t="s">
        <v>4043</v>
      </c>
      <c r="F2481" t="s">
        <v>5422</v>
      </c>
      <c r="G2481" t="s">
        <v>5332</v>
      </c>
      <c r="H2481" t="s">
        <v>5535</v>
      </c>
      <c r="I2481" s="1">
        <v>74</v>
      </c>
      <c r="J2481" s="1">
        <v>1213.6500000000001</v>
      </c>
    </row>
    <row r="2482" spans="1:10">
      <c r="A2482" t="s">
        <v>154</v>
      </c>
      <c r="B2482" t="s">
        <v>155</v>
      </c>
      <c r="C2482" t="s">
        <v>743</v>
      </c>
      <c r="D2482" t="s">
        <v>295</v>
      </c>
      <c r="E2482" t="s">
        <v>4044</v>
      </c>
      <c r="F2482" t="s">
        <v>4963</v>
      </c>
      <c r="G2482" t="s">
        <v>5239</v>
      </c>
      <c r="H2482" t="s">
        <v>5535</v>
      </c>
      <c r="I2482" s="1">
        <v>92</v>
      </c>
      <c r="J2482" s="1">
        <v>1212.3499999999999</v>
      </c>
    </row>
    <row r="2483" spans="1:10">
      <c r="A2483" t="s">
        <v>10</v>
      </c>
      <c r="B2483" t="s">
        <v>30</v>
      </c>
      <c r="C2483" t="s">
        <v>3157</v>
      </c>
      <c r="D2483" t="s">
        <v>13</v>
      </c>
      <c r="E2483" t="s">
        <v>4045</v>
      </c>
      <c r="F2483" t="s">
        <v>4992</v>
      </c>
      <c r="G2483" t="s">
        <v>4964</v>
      </c>
      <c r="H2483" t="s">
        <v>5535</v>
      </c>
      <c r="I2483" s="1">
        <v>77</v>
      </c>
      <c r="J2483" s="1">
        <v>1211.5999999999999</v>
      </c>
    </row>
    <row r="2484" spans="1:10">
      <c r="A2484" t="s">
        <v>60</v>
      </c>
      <c r="B2484" t="s">
        <v>67</v>
      </c>
      <c r="C2484" t="s">
        <v>3733</v>
      </c>
      <c r="D2484" t="s">
        <v>35</v>
      </c>
      <c r="E2484" t="s">
        <v>4046</v>
      </c>
      <c r="F2484" t="s">
        <v>4981</v>
      </c>
      <c r="G2484" t="s">
        <v>4990</v>
      </c>
      <c r="H2484" t="s">
        <v>5537</v>
      </c>
      <c r="I2484" s="1">
        <v>24</v>
      </c>
      <c r="J2484" s="1">
        <v>1209.6500000000001</v>
      </c>
    </row>
    <row r="2485" spans="1:10">
      <c r="A2485" t="s">
        <v>1380</v>
      </c>
      <c r="B2485" t="s">
        <v>11</v>
      </c>
      <c r="C2485" t="s">
        <v>1381</v>
      </c>
      <c r="D2485" t="s">
        <v>1382</v>
      </c>
      <c r="E2485" t="s">
        <v>4047</v>
      </c>
      <c r="F2485" t="s">
        <v>5359</v>
      </c>
      <c r="G2485" t="s">
        <v>5385</v>
      </c>
      <c r="H2485" t="s">
        <v>5535</v>
      </c>
      <c r="I2485" s="1">
        <v>50</v>
      </c>
      <c r="J2485" s="1">
        <v>1208.76</v>
      </c>
    </row>
    <row r="2486" spans="1:10">
      <c r="A2486" t="s">
        <v>1380</v>
      </c>
      <c r="B2486" t="s">
        <v>11</v>
      </c>
      <c r="C2486" t="s">
        <v>3601</v>
      </c>
      <c r="D2486" t="s">
        <v>1382</v>
      </c>
      <c r="E2486" t="s">
        <v>4050</v>
      </c>
      <c r="F2486" t="s">
        <v>5434</v>
      </c>
      <c r="G2486" t="s">
        <v>5232</v>
      </c>
      <c r="H2486" t="s">
        <v>5535</v>
      </c>
      <c r="I2486" s="1">
        <v>57</v>
      </c>
      <c r="J2486" s="1">
        <v>1198.2</v>
      </c>
    </row>
    <row r="2487" spans="1:10">
      <c r="A2487" t="s">
        <v>26</v>
      </c>
      <c r="B2487" t="s">
        <v>27</v>
      </c>
      <c r="C2487" t="s">
        <v>1046</v>
      </c>
      <c r="D2487" t="s">
        <v>58</v>
      </c>
      <c r="E2487" t="s">
        <v>4051</v>
      </c>
      <c r="F2487" t="s">
        <v>4996</v>
      </c>
      <c r="G2487" t="s">
        <v>5006</v>
      </c>
      <c r="H2487" t="s">
        <v>5541</v>
      </c>
      <c r="I2487" s="1">
        <v>23</v>
      </c>
      <c r="J2487" s="1">
        <v>1197.3800000000001</v>
      </c>
    </row>
    <row r="2488" spans="1:10">
      <c r="A2488" t="s">
        <v>253</v>
      </c>
      <c r="B2488" t="s">
        <v>8</v>
      </c>
      <c r="C2488" t="s">
        <v>3667</v>
      </c>
      <c r="D2488" t="s">
        <v>255</v>
      </c>
      <c r="E2488" t="s">
        <v>4052</v>
      </c>
      <c r="F2488" t="s">
        <v>4979</v>
      </c>
      <c r="G2488" t="s">
        <v>5228</v>
      </c>
      <c r="H2488" t="s">
        <v>5535</v>
      </c>
      <c r="I2488" s="1">
        <v>43</v>
      </c>
      <c r="J2488" s="1">
        <v>1195.04</v>
      </c>
    </row>
    <row r="2489" spans="1:10">
      <c r="A2489" t="s">
        <v>26</v>
      </c>
      <c r="B2489" t="s">
        <v>27</v>
      </c>
      <c r="C2489" t="s">
        <v>3209</v>
      </c>
      <c r="D2489" t="s">
        <v>58</v>
      </c>
      <c r="E2489" t="s">
        <v>4053</v>
      </c>
      <c r="F2489" t="s">
        <v>5311</v>
      </c>
      <c r="G2489" t="s">
        <v>4972</v>
      </c>
      <c r="H2489" t="s">
        <v>5541</v>
      </c>
      <c r="I2489" s="1">
        <v>17</v>
      </c>
      <c r="J2489" s="1">
        <v>1194.25</v>
      </c>
    </row>
    <row r="2490" spans="1:10">
      <c r="A2490" t="s">
        <v>18</v>
      </c>
      <c r="B2490" t="s">
        <v>402</v>
      </c>
      <c r="C2490" t="s">
        <v>1304</v>
      </c>
      <c r="D2490" t="s">
        <v>95</v>
      </c>
      <c r="E2490" t="s">
        <v>4054</v>
      </c>
      <c r="F2490" t="s">
        <v>4979</v>
      </c>
      <c r="G2490" t="s">
        <v>4990</v>
      </c>
      <c r="H2490" t="s">
        <v>5535</v>
      </c>
      <c r="I2490" s="1">
        <v>16</v>
      </c>
      <c r="J2490" s="1">
        <v>1192.55</v>
      </c>
    </row>
    <row r="2491" spans="1:10">
      <c r="A2491" t="s">
        <v>1632</v>
      </c>
      <c r="B2491" t="s">
        <v>30</v>
      </c>
      <c r="C2491" t="s">
        <v>4055</v>
      </c>
      <c r="D2491" t="s">
        <v>1632</v>
      </c>
      <c r="E2491" t="s">
        <v>4056</v>
      </c>
      <c r="F2491" t="s">
        <v>5219</v>
      </c>
      <c r="G2491" t="s">
        <v>5257</v>
      </c>
      <c r="H2491" t="s">
        <v>5535</v>
      </c>
      <c r="I2491" s="1">
        <v>11</v>
      </c>
      <c r="J2491" s="1">
        <v>1191.3</v>
      </c>
    </row>
    <row r="2492" spans="1:10">
      <c r="A2492" t="s">
        <v>32</v>
      </c>
      <c r="B2492" t="s">
        <v>30</v>
      </c>
      <c r="C2492" t="s">
        <v>1855</v>
      </c>
      <c r="D2492" t="s">
        <v>79</v>
      </c>
      <c r="E2492" t="s">
        <v>4057</v>
      </c>
      <c r="F2492" t="s">
        <v>5437</v>
      </c>
      <c r="G2492" t="s">
        <v>4967</v>
      </c>
      <c r="H2492" t="s">
        <v>5541</v>
      </c>
      <c r="I2492" s="1">
        <v>100</v>
      </c>
      <c r="J2492" s="1">
        <v>1190</v>
      </c>
    </row>
    <row r="2493" spans="1:10">
      <c r="A2493" t="s">
        <v>7</v>
      </c>
      <c r="B2493" t="s">
        <v>30</v>
      </c>
      <c r="C2493" t="s">
        <v>4058</v>
      </c>
      <c r="D2493" t="s">
        <v>47</v>
      </c>
      <c r="E2493" t="s">
        <v>4059</v>
      </c>
      <c r="F2493" t="s">
        <v>5013</v>
      </c>
      <c r="G2493" t="s">
        <v>4962</v>
      </c>
      <c r="H2493" t="s">
        <v>5535</v>
      </c>
      <c r="I2493" s="1">
        <v>8</v>
      </c>
      <c r="J2493" s="1">
        <v>1188.46</v>
      </c>
    </row>
    <row r="2494" spans="1:10">
      <c r="A2494" t="s">
        <v>60</v>
      </c>
      <c r="B2494" t="s">
        <v>72</v>
      </c>
      <c r="C2494" t="s">
        <v>690</v>
      </c>
      <c r="D2494" t="s">
        <v>95</v>
      </c>
      <c r="E2494" t="s">
        <v>4060</v>
      </c>
      <c r="F2494" t="s">
        <v>5383</v>
      </c>
      <c r="G2494" t="s">
        <v>5015</v>
      </c>
      <c r="H2494" t="s">
        <v>5535</v>
      </c>
      <c r="I2494" s="1">
        <v>44</v>
      </c>
      <c r="J2494" s="1">
        <v>1186.3699999999999</v>
      </c>
    </row>
    <row r="2495" spans="1:10">
      <c r="A2495" t="s">
        <v>253</v>
      </c>
      <c r="B2495" t="s">
        <v>30</v>
      </c>
      <c r="C2495" t="s">
        <v>904</v>
      </c>
      <c r="D2495" t="s">
        <v>255</v>
      </c>
      <c r="E2495" t="s">
        <v>4061</v>
      </c>
      <c r="F2495" t="s">
        <v>5024</v>
      </c>
      <c r="G2495" t="s">
        <v>5189</v>
      </c>
      <c r="H2495" t="s">
        <v>5535</v>
      </c>
      <c r="I2495" s="1">
        <v>58</v>
      </c>
      <c r="J2495" s="1">
        <v>1183.78</v>
      </c>
    </row>
    <row r="2496" spans="1:10">
      <c r="A2496" t="s">
        <v>60</v>
      </c>
      <c r="B2496" t="s">
        <v>61</v>
      </c>
      <c r="C2496" t="s">
        <v>4062</v>
      </c>
      <c r="D2496" t="s">
        <v>35</v>
      </c>
      <c r="E2496" t="s">
        <v>4063</v>
      </c>
      <c r="F2496" t="s">
        <v>5011</v>
      </c>
      <c r="G2496" t="s">
        <v>4972</v>
      </c>
      <c r="H2496" t="s">
        <v>5541</v>
      </c>
      <c r="I2496" s="1">
        <v>54</v>
      </c>
      <c r="J2496" s="1">
        <v>1180.72</v>
      </c>
    </row>
    <row r="2497" spans="1:10">
      <c r="A2497" t="s">
        <v>54</v>
      </c>
      <c r="B2497" t="s">
        <v>252</v>
      </c>
      <c r="C2497" t="s">
        <v>3939</v>
      </c>
      <c r="D2497" t="s">
        <v>56</v>
      </c>
      <c r="E2497" t="s">
        <v>4064</v>
      </c>
      <c r="F2497" t="s">
        <v>4979</v>
      </c>
      <c r="G2497" t="s">
        <v>4972</v>
      </c>
      <c r="H2497" t="s">
        <v>5535</v>
      </c>
      <c r="I2497" s="1">
        <v>44</v>
      </c>
      <c r="J2497" s="1">
        <v>1178.77</v>
      </c>
    </row>
    <row r="2498" spans="1:10">
      <c r="A2498" t="s">
        <v>48</v>
      </c>
      <c r="B2498" t="s">
        <v>11</v>
      </c>
      <c r="C2498" t="s">
        <v>4066</v>
      </c>
      <c r="D2498" t="s">
        <v>80</v>
      </c>
      <c r="E2498" t="s">
        <v>4067</v>
      </c>
      <c r="F2498" t="s">
        <v>5438</v>
      </c>
      <c r="G2498" t="s">
        <v>5053</v>
      </c>
      <c r="H2498" t="s">
        <v>5535</v>
      </c>
      <c r="I2498" s="1">
        <v>79</v>
      </c>
      <c r="J2498" s="1">
        <v>1176.94</v>
      </c>
    </row>
    <row r="2499" spans="1:10">
      <c r="A2499" t="s">
        <v>1632</v>
      </c>
      <c r="B2499" t="s">
        <v>30</v>
      </c>
      <c r="C2499" t="s">
        <v>2086</v>
      </c>
      <c r="D2499" t="s">
        <v>1632</v>
      </c>
      <c r="E2499" t="s">
        <v>4068</v>
      </c>
      <c r="F2499" t="s">
        <v>5297</v>
      </c>
      <c r="G2499" t="s">
        <v>5375</v>
      </c>
      <c r="H2499" t="s">
        <v>5535</v>
      </c>
      <c r="I2499" s="1">
        <v>21</v>
      </c>
      <c r="J2499" s="1">
        <v>1176.81</v>
      </c>
    </row>
    <row r="2500" spans="1:10">
      <c r="A2500" t="s">
        <v>1632</v>
      </c>
      <c r="B2500" t="s">
        <v>30</v>
      </c>
      <c r="C2500" t="s">
        <v>2986</v>
      </c>
      <c r="D2500" t="s">
        <v>1632</v>
      </c>
      <c r="E2500" t="s">
        <v>4069</v>
      </c>
      <c r="F2500" t="s">
        <v>5439</v>
      </c>
      <c r="G2500" t="s">
        <v>5375</v>
      </c>
      <c r="H2500" t="s">
        <v>5535</v>
      </c>
      <c r="I2500" s="1">
        <v>19</v>
      </c>
      <c r="J2500" s="1">
        <v>1174.3800000000001</v>
      </c>
    </row>
    <row r="2501" spans="1:10">
      <c r="A2501" t="s">
        <v>7</v>
      </c>
      <c r="B2501" t="s">
        <v>11</v>
      </c>
      <c r="C2501" t="s">
        <v>2752</v>
      </c>
      <c r="D2501" t="s">
        <v>37</v>
      </c>
      <c r="E2501" t="s">
        <v>4070</v>
      </c>
      <c r="F2501" t="s">
        <v>5407</v>
      </c>
      <c r="G2501" t="s">
        <v>4962</v>
      </c>
      <c r="H2501" t="s">
        <v>5535</v>
      </c>
      <c r="I2501" s="1">
        <v>6</v>
      </c>
      <c r="J2501" s="1">
        <v>1171.06</v>
      </c>
    </row>
    <row r="2502" spans="1:10">
      <c r="A2502" t="s">
        <v>18</v>
      </c>
      <c r="B2502" t="s">
        <v>38</v>
      </c>
      <c r="C2502" t="s">
        <v>2033</v>
      </c>
      <c r="D2502" t="s">
        <v>95</v>
      </c>
      <c r="E2502" t="s">
        <v>4071</v>
      </c>
      <c r="F2502" t="s">
        <v>4988</v>
      </c>
      <c r="G2502" t="s">
        <v>4990</v>
      </c>
      <c r="H2502" t="s">
        <v>5535</v>
      </c>
      <c r="I2502" s="1">
        <v>53</v>
      </c>
      <c r="J2502" s="1">
        <v>1170.82</v>
      </c>
    </row>
    <row r="2503" spans="1:10">
      <c r="A2503" t="s">
        <v>60</v>
      </c>
      <c r="B2503" t="s">
        <v>61</v>
      </c>
      <c r="C2503" t="s">
        <v>62</v>
      </c>
      <c r="D2503" t="s">
        <v>35</v>
      </c>
      <c r="E2503" t="s">
        <v>4072</v>
      </c>
      <c r="F2503" t="s">
        <v>4969</v>
      </c>
      <c r="G2503" t="s">
        <v>4967</v>
      </c>
      <c r="H2503" t="s">
        <v>5541</v>
      </c>
      <c r="I2503" s="1">
        <v>51</v>
      </c>
      <c r="J2503" s="1">
        <v>1170.24</v>
      </c>
    </row>
    <row r="2504" spans="1:10">
      <c r="A2504" t="s">
        <v>7</v>
      </c>
      <c r="B2504" t="s">
        <v>30</v>
      </c>
      <c r="C2504" t="s">
        <v>4073</v>
      </c>
      <c r="D2504" t="s">
        <v>9</v>
      </c>
      <c r="E2504" t="s">
        <v>4074</v>
      </c>
      <c r="F2504" t="s">
        <v>4963</v>
      </c>
      <c r="G2504" t="s">
        <v>4962</v>
      </c>
      <c r="H2504" t="s">
        <v>5535</v>
      </c>
      <c r="I2504" s="1">
        <v>7</v>
      </c>
      <c r="J2504" s="1">
        <v>1165.76</v>
      </c>
    </row>
    <row r="2505" spans="1:10">
      <c r="A2505" t="s">
        <v>18</v>
      </c>
      <c r="B2505" t="s">
        <v>30</v>
      </c>
      <c r="C2505" t="s">
        <v>2956</v>
      </c>
      <c r="D2505" t="s">
        <v>95</v>
      </c>
      <c r="E2505" t="s">
        <v>4075</v>
      </c>
      <c r="F2505" t="s">
        <v>4966</v>
      </c>
      <c r="G2505" t="s">
        <v>4990</v>
      </c>
      <c r="H2505" t="s">
        <v>5535</v>
      </c>
      <c r="I2505" s="1">
        <v>49</v>
      </c>
      <c r="J2505" s="1">
        <v>1163.6500000000001</v>
      </c>
    </row>
    <row r="2506" spans="1:10">
      <c r="A2506" t="s">
        <v>18</v>
      </c>
      <c r="B2506" t="s">
        <v>814</v>
      </c>
      <c r="C2506" t="s">
        <v>3597</v>
      </c>
      <c r="D2506" t="s">
        <v>95</v>
      </c>
      <c r="E2506" t="s">
        <v>4076</v>
      </c>
      <c r="F2506" t="s">
        <v>5021</v>
      </c>
      <c r="G2506" t="s">
        <v>4990</v>
      </c>
      <c r="H2506" t="s">
        <v>5537</v>
      </c>
      <c r="I2506" s="1">
        <v>18</v>
      </c>
      <c r="J2506" s="1">
        <v>1160.47</v>
      </c>
    </row>
    <row r="2507" spans="1:10">
      <c r="A2507" t="s">
        <v>26</v>
      </c>
      <c r="B2507" t="s">
        <v>11</v>
      </c>
      <c r="C2507" t="s">
        <v>661</v>
      </c>
      <c r="D2507" t="s">
        <v>464</v>
      </c>
      <c r="E2507" t="s">
        <v>4077</v>
      </c>
      <c r="F2507" t="s">
        <v>4961</v>
      </c>
      <c r="G2507" t="s">
        <v>5267</v>
      </c>
      <c r="H2507" t="s">
        <v>5535</v>
      </c>
      <c r="I2507" s="1">
        <v>98</v>
      </c>
      <c r="J2507" s="1">
        <v>1156.22</v>
      </c>
    </row>
    <row r="2508" spans="1:10">
      <c r="A2508" t="s">
        <v>26</v>
      </c>
      <c r="B2508" t="s">
        <v>27</v>
      </c>
      <c r="C2508" t="s">
        <v>1296</v>
      </c>
      <c r="D2508" t="s">
        <v>58</v>
      </c>
      <c r="E2508" t="s">
        <v>4078</v>
      </c>
      <c r="F2508" t="s">
        <v>4988</v>
      </c>
      <c r="G2508" t="s">
        <v>5014</v>
      </c>
      <c r="H2508" t="s">
        <v>5537</v>
      </c>
      <c r="I2508" s="1">
        <v>38</v>
      </c>
      <c r="J2508" s="1">
        <v>1155.26</v>
      </c>
    </row>
    <row r="2509" spans="1:10">
      <c r="A2509" t="s">
        <v>132</v>
      </c>
      <c r="B2509" t="s">
        <v>116</v>
      </c>
      <c r="C2509" t="s">
        <v>2787</v>
      </c>
      <c r="D2509" t="s">
        <v>234</v>
      </c>
      <c r="E2509" t="s">
        <v>4079</v>
      </c>
      <c r="F2509" t="s">
        <v>4979</v>
      </c>
      <c r="G2509" t="s">
        <v>4962</v>
      </c>
      <c r="H2509" t="s">
        <v>5535</v>
      </c>
      <c r="I2509" s="1">
        <v>20</v>
      </c>
      <c r="J2509" s="1">
        <v>1154.6400000000001</v>
      </c>
    </row>
    <row r="2510" spans="1:10">
      <c r="A2510" t="s">
        <v>26</v>
      </c>
      <c r="B2510" t="s">
        <v>30</v>
      </c>
      <c r="C2510" t="s">
        <v>2517</v>
      </c>
      <c r="D2510" t="s">
        <v>79</v>
      </c>
      <c r="E2510" t="s">
        <v>4080</v>
      </c>
      <c r="F2510" t="s">
        <v>5048</v>
      </c>
      <c r="G2510" t="s">
        <v>5014</v>
      </c>
      <c r="H2510" t="s">
        <v>5535</v>
      </c>
      <c r="I2510" s="1">
        <v>123</v>
      </c>
      <c r="J2510" s="1">
        <v>1149.67</v>
      </c>
    </row>
    <row r="2511" spans="1:10">
      <c r="A2511" t="s">
        <v>10</v>
      </c>
      <c r="B2511" t="s">
        <v>30</v>
      </c>
      <c r="C2511" t="s">
        <v>3157</v>
      </c>
      <c r="D2511" t="s">
        <v>13</v>
      </c>
      <c r="E2511" t="s">
        <v>4081</v>
      </c>
      <c r="F2511" t="s">
        <v>4981</v>
      </c>
      <c r="G2511" t="s">
        <v>4978</v>
      </c>
      <c r="H2511" t="s">
        <v>5535</v>
      </c>
      <c r="I2511" s="1">
        <v>101</v>
      </c>
      <c r="J2511" s="1">
        <v>1146.57</v>
      </c>
    </row>
    <row r="2512" spans="1:10">
      <c r="A2512" t="s">
        <v>1632</v>
      </c>
      <c r="B2512" t="s">
        <v>30</v>
      </c>
      <c r="C2512" t="s">
        <v>1993</v>
      </c>
      <c r="D2512" t="s">
        <v>1632</v>
      </c>
      <c r="E2512" t="s">
        <v>4082</v>
      </c>
      <c r="F2512" t="s">
        <v>5141</v>
      </c>
      <c r="G2512" t="s">
        <v>5375</v>
      </c>
      <c r="H2512" t="s">
        <v>5535</v>
      </c>
      <c r="I2512" s="1">
        <v>14</v>
      </c>
      <c r="J2512" s="1">
        <v>1146.3</v>
      </c>
    </row>
    <row r="2513" spans="1:10">
      <c r="A2513" t="s">
        <v>48</v>
      </c>
      <c r="B2513" t="s">
        <v>61</v>
      </c>
      <c r="C2513" t="s">
        <v>783</v>
      </c>
      <c r="D2513" t="s">
        <v>49</v>
      </c>
      <c r="E2513" t="s">
        <v>4083</v>
      </c>
      <c r="F2513" t="s">
        <v>5065</v>
      </c>
      <c r="G2513" t="s">
        <v>4985</v>
      </c>
      <c r="H2513" t="s">
        <v>5541</v>
      </c>
      <c r="I2513" s="1">
        <v>88</v>
      </c>
      <c r="J2513" s="1">
        <v>1145.6600000000001</v>
      </c>
    </row>
    <row r="2514" spans="1:10">
      <c r="A2514" t="s">
        <v>18</v>
      </c>
      <c r="B2514" t="s">
        <v>19</v>
      </c>
      <c r="C2514" t="s">
        <v>1180</v>
      </c>
      <c r="D2514" t="s">
        <v>95</v>
      </c>
      <c r="E2514" t="s">
        <v>4084</v>
      </c>
      <c r="F2514" t="s">
        <v>4999</v>
      </c>
      <c r="G2514" t="s">
        <v>5015</v>
      </c>
      <c r="H2514" t="s">
        <v>5535</v>
      </c>
      <c r="I2514" s="1">
        <v>78</v>
      </c>
      <c r="J2514" s="1">
        <v>1142.8599999999999</v>
      </c>
    </row>
    <row r="2515" spans="1:10">
      <c r="A2515" t="s">
        <v>39</v>
      </c>
      <c r="B2515" t="s">
        <v>30</v>
      </c>
      <c r="C2515" t="s">
        <v>4085</v>
      </c>
      <c r="D2515" t="s">
        <v>349</v>
      </c>
      <c r="E2515" t="s">
        <v>4086</v>
      </c>
      <c r="F2515" t="s">
        <v>4989</v>
      </c>
      <c r="G2515" t="s">
        <v>4962</v>
      </c>
      <c r="H2515" t="s">
        <v>5535</v>
      </c>
      <c r="I2515" s="1">
        <v>32</v>
      </c>
      <c r="J2515" s="1">
        <v>1142.42</v>
      </c>
    </row>
    <row r="2516" spans="1:10">
      <c r="A2516" t="s">
        <v>39</v>
      </c>
      <c r="B2516" t="s">
        <v>30</v>
      </c>
      <c r="C2516" t="s">
        <v>4087</v>
      </c>
      <c r="D2516" t="s">
        <v>349</v>
      </c>
      <c r="E2516" t="s">
        <v>4088</v>
      </c>
      <c r="F2516" t="s">
        <v>5440</v>
      </c>
      <c r="G2516" t="s">
        <v>4962</v>
      </c>
      <c r="H2516" t="s">
        <v>5535</v>
      </c>
      <c r="I2516" s="1">
        <v>32</v>
      </c>
      <c r="J2516" s="1">
        <v>1141.02</v>
      </c>
    </row>
    <row r="2517" spans="1:10">
      <c r="A2517" t="s">
        <v>54</v>
      </c>
      <c r="B2517" t="s">
        <v>33</v>
      </c>
      <c r="C2517" t="s">
        <v>1230</v>
      </c>
      <c r="D2517" t="s">
        <v>56</v>
      </c>
      <c r="E2517" t="s">
        <v>4089</v>
      </c>
      <c r="F2517" t="s">
        <v>4988</v>
      </c>
      <c r="G2517" t="s">
        <v>5003</v>
      </c>
      <c r="H2517" t="s">
        <v>5535</v>
      </c>
      <c r="I2517" s="1">
        <v>43</v>
      </c>
      <c r="J2517" s="1">
        <v>1137.71</v>
      </c>
    </row>
    <row r="2518" spans="1:10">
      <c r="A2518" t="s">
        <v>26</v>
      </c>
      <c r="B2518" t="s">
        <v>11</v>
      </c>
      <c r="C2518" t="s">
        <v>661</v>
      </c>
      <c r="D2518" t="s">
        <v>464</v>
      </c>
      <c r="E2518" t="s">
        <v>4090</v>
      </c>
      <c r="F2518" t="s">
        <v>5009</v>
      </c>
      <c r="G2518" t="s">
        <v>4998</v>
      </c>
      <c r="H2518" t="s">
        <v>5535</v>
      </c>
      <c r="I2518" s="1">
        <v>83</v>
      </c>
      <c r="J2518" s="1">
        <v>1137.58</v>
      </c>
    </row>
    <row r="2519" spans="1:10">
      <c r="A2519" t="s">
        <v>10</v>
      </c>
      <c r="B2519" t="s">
        <v>116</v>
      </c>
      <c r="C2519" t="s">
        <v>1288</v>
      </c>
      <c r="D2519" t="s">
        <v>13</v>
      </c>
      <c r="E2519" t="s">
        <v>4091</v>
      </c>
      <c r="F2519" t="s">
        <v>5040</v>
      </c>
      <c r="G2519" t="s">
        <v>5335</v>
      </c>
      <c r="H2519" t="s">
        <v>5535</v>
      </c>
      <c r="I2519" s="1">
        <v>68</v>
      </c>
      <c r="J2519" s="1">
        <v>1132.8</v>
      </c>
    </row>
    <row r="2520" spans="1:10">
      <c r="A2520" t="s">
        <v>18</v>
      </c>
      <c r="B2520" t="s">
        <v>192</v>
      </c>
      <c r="C2520" t="s">
        <v>3148</v>
      </c>
      <c r="D2520" t="s">
        <v>295</v>
      </c>
      <c r="E2520" t="s">
        <v>4092</v>
      </c>
      <c r="F2520" t="s">
        <v>5081</v>
      </c>
      <c r="G2520" t="s">
        <v>5215</v>
      </c>
      <c r="H2520" t="s">
        <v>5537</v>
      </c>
      <c r="I2520" s="1">
        <v>38</v>
      </c>
      <c r="J2520" s="1">
        <v>1130.22</v>
      </c>
    </row>
    <row r="2521" spans="1:10">
      <c r="A2521" t="s">
        <v>54</v>
      </c>
      <c r="B2521" t="s">
        <v>29</v>
      </c>
      <c r="C2521" t="s">
        <v>3070</v>
      </c>
      <c r="D2521" t="s">
        <v>56</v>
      </c>
      <c r="E2521" t="s">
        <v>4093</v>
      </c>
      <c r="F2521" t="s">
        <v>5143</v>
      </c>
      <c r="G2521" t="s">
        <v>5003</v>
      </c>
      <c r="H2521" t="s">
        <v>5538</v>
      </c>
      <c r="I2521" s="1">
        <v>42</v>
      </c>
      <c r="J2521" s="1">
        <v>1128.96</v>
      </c>
    </row>
    <row r="2522" spans="1:10">
      <c r="A2522" t="s">
        <v>18</v>
      </c>
      <c r="B2522" t="s">
        <v>30</v>
      </c>
      <c r="C2522" t="s">
        <v>1741</v>
      </c>
      <c r="D2522" t="s">
        <v>95</v>
      </c>
      <c r="E2522" t="s">
        <v>4095</v>
      </c>
      <c r="F2522" t="s">
        <v>5266</v>
      </c>
      <c r="G2522" t="s">
        <v>4990</v>
      </c>
      <c r="H2522" t="s">
        <v>5535</v>
      </c>
      <c r="I2522" s="1">
        <v>31</v>
      </c>
      <c r="J2522" s="1">
        <v>1119.7</v>
      </c>
    </row>
    <row r="2523" spans="1:10">
      <c r="A2523" t="s">
        <v>60</v>
      </c>
      <c r="B2523" t="s">
        <v>61</v>
      </c>
      <c r="C2523" t="s">
        <v>4096</v>
      </c>
      <c r="D2523" t="s">
        <v>20</v>
      </c>
      <c r="E2523" t="s">
        <v>4097</v>
      </c>
      <c r="F2523" t="s">
        <v>5136</v>
      </c>
      <c r="G2523" t="s">
        <v>4990</v>
      </c>
      <c r="H2523" t="s">
        <v>5541</v>
      </c>
      <c r="I2523" s="1">
        <v>33</v>
      </c>
      <c r="J2523" s="1">
        <v>1118.3699999999999</v>
      </c>
    </row>
    <row r="2524" spans="1:10">
      <c r="A2524" t="s">
        <v>54</v>
      </c>
      <c r="B2524" t="s">
        <v>108</v>
      </c>
      <c r="C2524" t="s">
        <v>411</v>
      </c>
      <c r="D2524" t="s">
        <v>56</v>
      </c>
      <c r="E2524" t="s">
        <v>4099</v>
      </c>
      <c r="F2524" t="s">
        <v>5441</v>
      </c>
      <c r="G2524" t="s">
        <v>5014</v>
      </c>
      <c r="H2524" t="s">
        <v>5535</v>
      </c>
      <c r="I2524" s="1">
        <v>62</v>
      </c>
      <c r="J2524" s="1">
        <v>1117.07</v>
      </c>
    </row>
    <row r="2525" spans="1:10">
      <c r="A2525" t="s">
        <v>54</v>
      </c>
      <c r="B2525" t="s">
        <v>72</v>
      </c>
      <c r="C2525" t="s">
        <v>4100</v>
      </c>
      <c r="D2525" t="s">
        <v>56</v>
      </c>
      <c r="E2525" t="s">
        <v>4101</v>
      </c>
      <c r="F2525" t="s">
        <v>4976</v>
      </c>
      <c r="G2525" t="s">
        <v>5014</v>
      </c>
      <c r="H2525" t="s">
        <v>5535</v>
      </c>
      <c r="I2525" s="1">
        <v>96</v>
      </c>
      <c r="J2525" s="1">
        <v>1116.0899999999999</v>
      </c>
    </row>
    <row r="2526" spans="1:10">
      <c r="A2526" t="s">
        <v>18</v>
      </c>
      <c r="B2526" t="s">
        <v>19</v>
      </c>
      <c r="C2526" t="s">
        <v>1322</v>
      </c>
      <c r="D2526" t="s">
        <v>20</v>
      </c>
      <c r="E2526" t="s">
        <v>4102</v>
      </c>
      <c r="F2526" t="s">
        <v>5023</v>
      </c>
      <c r="G2526" t="s">
        <v>5015</v>
      </c>
      <c r="H2526" t="s">
        <v>5541</v>
      </c>
      <c r="I2526" s="1">
        <v>46</v>
      </c>
      <c r="J2526" s="1">
        <v>1112.22</v>
      </c>
    </row>
    <row r="2527" spans="1:10">
      <c r="A2527" t="s">
        <v>39</v>
      </c>
      <c r="B2527" t="s">
        <v>281</v>
      </c>
      <c r="C2527" t="s">
        <v>4103</v>
      </c>
      <c r="D2527" t="s">
        <v>349</v>
      </c>
      <c r="E2527" t="s">
        <v>4104</v>
      </c>
      <c r="F2527" t="s">
        <v>4984</v>
      </c>
      <c r="G2527" t="s">
        <v>4962</v>
      </c>
      <c r="H2527" t="s">
        <v>5535</v>
      </c>
      <c r="I2527" s="1">
        <v>33</v>
      </c>
      <c r="J2527" s="1">
        <v>1110.52</v>
      </c>
    </row>
    <row r="2528" spans="1:10">
      <c r="A2528" t="s">
        <v>39</v>
      </c>
      <c r="B2528" t="s">
        <v>30</v>
      </c>
      <c r="C2528" t="s">
        <v>2952</v>
      </c>
      <c r="D2528" t="s">
        <v>349</v>
      </c>
      <c r="E2528" t="s">
        <v>4105</v>
      </c>
      <c r="F2528" t="s">
        <v>5442</v>
      </c>
      <c r="G2528" t="s">
        <v>4962</v>
      </c>
      <c r="H2528" t="s">
        <v>5535</v>
      </c>
      <c r="I2528" s="1">
        <v>138</v>
      </c>
      <c r="J2528" s="1">
        <v>1109.6199999999999</v>
      </c>
    </row>
    <row r="2529" spans="1:10">
      <c r="A2529" t="s">
        <v>7</v>
      </c>
      <c r="B2529" t="s">
        <v>11</v>
      </c>
      <c r="C2529" t="s">
        <v>1016</v>
      </c>
      <c r="D2529" t="s">
        <v>37</v>
      </c>
      <c r="E2529" t="s">
        <v>4106</v>
      </c>
      <c r="F2529" t="s">
        <v>4970</v>
      </c>
      <c r="G2529" t="s">
        <v>4962</v>
      </c>
      <c r="H2529" t="s">
        <v>5535</v>
      </c>
      <c r="I2529" s="1">
        <v>7</v>
      </c>
      <c r="J2529" s="1">
        <v>1109.1300000000001</v>
      </c>
    </row>
    <row r="2530" spans="1:10">
      <c r="A2530" t="s">
        <v>54</v>
      </c>
      <c r="B2530" t="s">
        <v>2768</v>
      </c>
      <c r="C2530" t="s">
        <v>2769</v>
      </c>
      <c r="D2530" t="s">
        <v>56</v>
      </c>
      <c r="E2530" t="s">
        <v>4107</v>
      </c>
      <c r="F2530" t="s">
        <v>4989</v>
      </c>
      <c r="G2530" t="s">
        <v>5006</v>
      </c>
      <c r="H2530" t="s">
        <v>5535</v>
      </c>
      <c r="I2530" s="1">
        <v>45</v>
      </c>
      <c r="J2530" s="1">
        <v>1106.3599999999999</v>
      </c>
    </row>
    <row r="2531" spans="1:10">
      <c r="A2531" t="s">
        <v>1380</v>
      </c>
      <c r="B2531" t="s">
        <v>11</v>
      </c>
      <c r="C2531" t="s">
        <v>3513</v>
      </c>
      <c r="D2531" t="s">
        <v>1382</v>
      </c>
      <c r="E2531" t="s">
        <v>4108</v>
      </c>
      <c r="F2531" t="s">
        <v>5401</v>
      </c>
      <c r="G2531" t="s">
        <v>5332</v>
      </c>
      <c r="H2531" t="s">
        <v>5535</v>
      </c>
      <c r="I2531" s="1">
        <v>84</v>
      </c>
      <c r="J2531" s="1">
        <v>1105.3</v>
      </c>
    </row>
    <row r="2532" spans="1:10">
      <c r="A2532" t="s">
        <v>39</v>
      </c>
      <c r="B2532" t="s">
        <v>30</v>
      </c>
      <c r="C2532" t="s">
        <v>4109</v>
      </c>
      <c r="D2532" t="s">
        <v>349</v>
      </c>
      <c r="E2532" t="s">
        <v>4110</v>
      </c>
      <c r="F2532" t="s">
        <v>5443</v>
      </c>
      <c r="G2532" t="s">
        <v>4962</v>
      </c>
      <c r="H2532" t="s">
        <v>5535</v>
      </c>
      <c r="I2532" s="1">
        <v>15</v>
      </c>
      <c r="J2532" s="1">
        <v>1103.55</v>
      </c>
    </row>
    <row r="2533" spans="1:10">
      <c r="A2533" t="s">
        <v>1093</v>
      </c>
      <c r="B2533" t="s">
        <v>259</v>
      </c>
      <c r="C2533" t="s">
        <v>1534</v>
      </c>
      <c r="D2533" t="s">
        <v>1095</v>
      </c>
      <c r="E2533" t="s">
        <v>4111</v>
      </c>
      <c r="F2533" t="s">
        <v>5444</v>
      </c>
      <c r="G2533" t="s">
        <v>1369</v>
      </c>
      <c r="H2533" t="s">
        <v>5535</v>
      </c>
      <c r="I2533" s="1">
        <v>124</v>
      </c>
      <c r="J2533" s="1">
        <v>1100.96</v>
      </c>
    </row>
    <row r="2534" spans="1:10">
      <c r="A2534" t="s">
        <v>60</v>
      </c>
      <c r="B2534" t="s">
        <v>72</v>
      </c>
      <c r="C2534" t="s">
        <v>4113</v>
      </c>
      <c r="D2534" t="s">
        <v>20</v>
      </c>
      <c r="E2534" t="s">
        <v>4114</v>
      </c>
      <c r="F2534" t="s">
        <v>4976</v>
      </c>
      <c r="G2534" t="s">
        <v>4972</v>
      </c>
      <c r="H2534" t="s">
        <v>5535</v>
      </c>
      <c r="I2534" s="1">
        <v>27</v>
      </c>
      <c r="J2534" s="1">
        <v>1088.8699999999999</v>
      </c>
    </row>
    <row r="2535" spans="1:10">
      <c r="A2535" t="s">
        <v>18</v>
      </c>
      <c r="B2535" t="s">
        <v>11</v>
      </c>
      <c r="C2535" t="s">
        <v>1967</v>
      </c>
      <c r="D2535" t="s">
        <v>95</v>
      </c>
      <c r="E2535" t="s">
        <v>4115</v>
      </c>
      <c r="F2535" t="s">
        <v>4981</v>
      </c>
      <c r="G2535" t="s">
        <v>4977</v>
      </c>
      <c r="H2535" t="s">
        <v>5535</v>
      </c>
      <c r="I2535" s="1">
        <v>23</v>
      </c>
      <c r="J2535" s="1">
        <v>1086.45</v>
      </c>
    </row>
    <row r="2536" spans="1:10">
      <c r="A2536" t="s">
        <v>18</v>
      </c>
      <c r="B2536" t="s">
        <v>814</v>
      </c>
      <c r="C2536" t="s">
        <v>3794</v>
      </c>
      <c r="D2536" t="s">
        <v>539</v>
      </c>
      <c r="E2536" t="s">
        <v>4116</v>
      </c>
      <c r="F2536" t="s">
        <v>5024</v>
      </c>
      <c r="G2536" t="s">
        <v>5183</v>
      </c>
      <c r="H2536" t="s">
        <v>5535</v>
      </c>
      <c r="I2536" s="1">
        <v>52</v>
      </c>
      <c r="J2536" s="1">
        <v>1085.94</v>
      </c>
    </row>
    <row r="2537" spans="1:10">
      <c r="A2537" t="s">
        <v>10</v>
      </c>
      <c r="B2537" t="s">
        <v>192</v>
      </c>
      <c r="C2537" t="s">
        <v>3731</v>
      </c>
      <c r="D2537" t="s">
        <v>13</v>
      </c>
      <c r="E2537" t="s">
        <v>4117</v>
      </c>
      <c r="F2537" t="s">
        <v>4963</v>
      </c>
      <c r="G2537" t="s">
        <v>5336</v>
      </c>
      <c r="H2537" t="s">
        <v>5535</v>
      </c>
      <c r="I2537" s="1">
        <v>44</v>
      </c>
      <c r="J2537" s="1">
        <v>1079.82</v>
      </c>
    </row>
    <row r="2538" spans="1:10">
      <c r="A2538" t="s">
        <v>10</v>
      </c>
      <c r="B2538" t="s">
        <v>30</v>
      </c>
      <c r="C2538" t="s">
        <v>3157</v>
      </c>
      <c r="D2538" t="s">
        <v>13</v>
      </c>
      <c r="E2538" t="s">
        <v>4119</v>
      </c>
      <c r="F2538" t="s">
        <v>4992</v>
      </c>
      <c r="G2538" t="s">
        <v>4978</v>
      </c>
      <c r="H2538" t="s">
        <v>5535</v>
      </c>
      <c r="I2538" s="1">
        <v>65</v>
      </c>
      <c r="J2538" s="1">
        <v>1063.6400000000001</v>
      </c>
    </row>
    <row r="2539" spans="1:10">
      <c r="A2539" t="s">
        <v>26</v>
      </c>
      <c r="B2539" t="s">
        <v>30</v>
      </c>
      <c r="C2539" t="s">
        <v>165</v>
      </c>
      <c r="D2539" t="s">
        <v>20</v>
      </c>
      <c r="E2539" t="s">
        <v>4120</v>
      </c>
      <c r="F2539" t="s">
        <v>4979</v>
      </c>
      <c r="G2539" t="s">
        <v>5014</v>
      </c>
      <c r="H2539" t="s">
        <v>5535</v>
      </c>
      <c r="I2539" s="1">
        <v>28</v>
      </c>
      <c r="J2539" s="1">
        <v>1062.81</v>
      </c>
    </row>
    <row r="2540" spans="1:10">
      <c r="A2540" t="s">
        <v>60</v>
      </c>
      <c r="B2540" t="s">
        <v>278</v>
      </c>
      <c r="C2540" t="s">
        <v>4121</v>
      </c>
      <c r="D2540" t="s">
        <v>20</v>
      </c>
      <c r="E2540" t="s">
        <v>4122</v>
      </c>
      <c r="F2540" t="s">
        <v>5011</v>
      </c>
      <c r="G2540" t="s">
        <v>4990</v>
      </c>
      <c r="H2540" t="s">
        <v>5541</v>
      </c>
      <c r="I2540" s="1">
        <v>32</v>
      </c>
      <c r="J2540" s="1">
        <v>1058.82</v>
      </c>
    </row>
    <row r="2541" spans="1:10">
      <c r="A2541" t="s">
        <v>60</v>
      </c>
      <c r="B2541" t="s">
        <v>72</v>
      </c>
      <c r="C2541" t="s">
        <v>1292</v>
      </c>
      <c r="D2541" t="s">
        <v>95</v>
      </c>
      <c r="E2541" t="s">
        <v>4123</v>
      </c>
      <c r="F2541" t="s">
        <v>5102</v>
      </c>
      <c r="G2541" t="s">
        <v>5015</v>
      </c>
      <c r="H2541" t="s">
        <v>5535</v>
      </c>
      <c r="I2541" s="1">
        <v>41</v>
      </c>
      <c r="J2541" s="1">
        <v>1058.51</v>
      </c>
    </row>
    <row r="2542" spans="1:10">
      <c r="A2542" t="s">
        <v>60</v>
      </c>
      <c r="B2542" t="s">
        <v>281</v>
      </c>
      <c r="C2542" t="s">
        <v>4124</v>
      </c>
      <c r="D2542" t="s">
        <v>95</v>
      </c>
      <c r="E2542" t="s">
        <v>4125</v>
      </c>
      <c r="F2542" t="s">
        <v>5120</v>
      </c>
      <c r="G2542" t="s">
        <v>4977</v>
      </c>
      <c r="H2542" t="s">
        <v>5535</v>
      </c>
      <c r="I2542" s="1">
        <v>18</v>
      </c>
      <c r="J2542" s="1">
        <v>1049.3</v>
      </c>
    </row>
    <row r="2543" spans="1:10">
      <c r="A2543" t="s">
        <v>10</v>
      </c>
      <c r="B2543" t="s">
        <v>30</v>
      </c>
      <c r="C2543" t="s">
        <v>1781</v>
      </c>
      <c r="D2543" t="s">
        <v>13</v>
      </c>
      <c r="E2543" t="s">
        <v>4126</v>
      </c>
      <c r="F2543" t="s">
        <v>4979</v>
      </c>
      <c r="G2543" t="s">
        <v>5200</v>
      </c>
      <c r="H2543" t="s">
        <v>5535</v>
      </c>
      <c r="I2543" s="1">
        <v>103</v>
      </c>
      <c r="J2543" s="1">
        <v>1047.82</v>
      </c>
    </row>
    <row r="2544" spans="1:10">
      <c r="A2544" t="s">
        <v>18</v>
      </c>
      <c r="B2544" t="s">
        <v>11</v>
      </c>
      <c r="C2544" t="s">
        <v>4128</v>
      </c>
      <c r="D2544" t="s">
        <v>20</v>
      </c>
      <c r="E2544" t="s">
        <v>4129</v>
      </c>
      <c r="F2544" t="s">
        <v>4969</v>
      </c>
      <c r="G2544" t="s">
        <v>4990</v>
      </c>
      <c r="H2544" t="s">
        <v>5535</v>
      </c>
      <c r="I2544" s="1">
        <v>18</v>
      </c>
      <c r="J2544" s="1">
        <v>1041.08</v>
      </c>
    </row>
    <row r="2545" spans="1:10">
      <c r="A2545" t="s">
        <v>18</v>
      </c>
      <c r="B2545" t="s">
        <v>19</v>
      </c>
      <c r="C2545" t="s">
        <v>131</v>
      </c>
      <c r="D2545" t="s">
        <v>95</v>
      </c>
      <c r="E2545" t="s">
        <v>4130</v>
      </c>
      <c r="F2545" t="s">
        <v>5023</v>
      </c>
      <c r="G2545" t="s">
        <v>4977</v>
      </c>
      <c r="H2545" t="s">
        <v>5541</v>
      </c>
      <c r="I2545" s="1">
        <v>40</v>
      </c>
      <c r="J2545" s="1">
        <v>1040</v>
      </c>
    </row>
    <row r="2546" spans="1:10">
      <c r="A2546" t="s">
        <v>132</v>
      </c>
      <c r="B2546" t="s">
        <v>276</v>
      </c>
      <c r="C2546" t="s">
        <v>4131</v>
      </c>
      <c r="D2546" t="s">
        <v>406</v>
      </c>
      <c r="E2546" t="s">
        <v>4132</v>
      </c>
      <c r="F2546" t="s">
        <v>5204</v>
      </c>
      <c r="G2546" t="s">
        <v>4962</v>
      </c>
      <c r="H2546" t="s">
        <v>5535</v>
      </c>
      <c r="I2546" s="1">
        <v>18</v>
      </c>
      <c r="J2546" s="1">
        <v>1039.93</v>
      </c>
    </row>
    <row r="2547" spans="1:10">
      <c r="A2547" t="s">
        <v>10</v>
      </c>
      <c r="B2547" t="s">
        <v>30</v>
      </c>
      <c r="C2547" t="s">
        <v>3157</v>
      </c>
      <c r="D2547" t="s">
        <v>13</v>
      </c>
      <c r="E2547" t="s">
        <v>4133</v>
      </c>
      <c r="F2547" t="s">
        <v>4992</v>
      </c>
      <c r="G2547" t="s">
        <v>4964</v>
      </c>
      <c r="H2547" t="s">
        <v>5535</v>
      </c>
      <c r="I2547" s="1">
        <v>68</v>
      </c>
      <c r="J2547" s="1">
        <v>1039.48</v>
      </c>
    </row>
    <row r="2548" spans="1:10">
      <c r="A2548" t="s">
        <v>253</v>
      </c>
      <c r="B2548" t="s">
        <v>8</v>
      </c>
      <c r="C2548" t="s">
        <v>4134</v>
      </c>
      <c r="D2548" t="s">
        <v>255</v>
      </c>
      <c r="E2548" t="s">
        <v>4135</v>
      </c>
      <c r="F2548" t="s">
        <v>5024</v>
      </c>
      <c r="G2548" t="s">
        <v>5445</v>
      </c>
      <c r="H2548" t="s">
        <v>5535</v>
      </c>
      <c r="I2548" s="1">
        <v>32</v>
      </c>
      <c r="J2548" s="1">
        <v>1038.75</v>
      </c>
    </row>
    <row r="2549" spans="1:10">
      <c r="A2549" t="s">
        <v>10</v>
      </c>
      <c r="B2549" t="s">
        <v>30</v>
      </c>
      <c r="C2549" t="s">
        <v>1260</v>
      </c>
      <c r="D2549" t="s">
        <v>13</v>
      </c>
      <c r="E2549" t="s">
        <v>4137</v>
      </c>
      <c r="F2549" t="s">
        <v>4988</v>
      </c>
      <c r="G2549" t="s">
        <v>5076</v>
      </c>
      <c r="H2549" t="s">
        <v>5535</v>
      </c>
      <c r="I2549" s="1">
        <v>50</v>
      </c>
      <c r="J2549" s="1">
        <v>1036.5999999999999</v>
      </c>
    </row>
    <row r="2550" spans="1:10">
      <c r="A2550" t="s">
        <v>10</v>
      </c>
      <c r="B2550" t="s">
        <v>61</v>
      </c>
      <c r="C2550" t="s">
        <v>1350</v>
      </c>
      <c r="D2550" t="s">
        <v>13</v>
      </c>
      <c r="E2550" t="s">
        <v>4138</v>
      </c>
      <c r="F2550" t="s">
        <v>5176</v>
      </c>
      <c r="G2550" t="s">
        <v>5316</v>
      </c>
      <c r="H2550" t="s">
        <v>5541</v>
      </c>
      <c r="I2550" s="1">
        <v>61</v>
      </c>
      <c r="J2550" s="1">
        <v>1034.22</v>
      </c>
    </row>
    <row r="2551" spans="1:10">
      <c r="A2551" t="s">
        <v>54</v>
      </c>
      <c r="B2551" t="s">
        <v>38</v>
      </c>
      <c r="C2551" t="s">
        <v>3365</v>
      </c>
      <c r="D2551" t="s">
        <v>56</v>
      </c>
      <c r="E2551" t="s">
        <v>4139</v>
      </c>
      <c r="F2551" t="s">
        <v>4973</v>
      </c>
      <c r="G2551" t="s">
        <v>5014</v>
      </c>
      <c r="H2551" t="s">
        <v>5535</v>
      </c>
      <c r="I2551" s="1">
        <v>51</v>
      </c>
      <c r="J2551" s="1">
        <v>1032.3</v>
      </c>
    </row>
    <row r="2552" spans="1:10">
      <c r="A2552" t="s">
        <v>10</v>
      </c>
      <c r="B2552" t="s">
        <v>30</v>
      </c>
      <c r="C2552" t="s">
        <v>1260</v>
      </c>
      <c r="D2552" t="s">
        <v>13</v>
      </c>
      <c r="E2552" t="s">
        <v>4140</v>
      </c>
      <c r="F2552" t="s">
        <v>4988</v>
      </c>
      <c r="G2552" t="s">
        <v>5072</v>
      </c>
      <c r="H2552" t="s">
        <v>5535</v>
      </c>
      <c r="I2552" s="1">
        <v>44</v>
      </c>
      <c r="J2552" s="1">
        <v>1032.1099999999999</v>
      </c>
    </row>
    <row r="2553" spans="1:10">
      <c r="A2553" t="s">
        <v>54</v>
      </c>
      <c r="B2553" t="s">
        <v>30</v>
      </c>
      <c r="C2553" t="s">
        <v>3096</v>
      </c>
      <c r="D2553" t="s">
        <v>56</v>
      </c>
      <c r="E2553" t="s">
        <v>4141</v>
      </c>
      <c r="F2553" t="s">
        <v>5446</v>
      </c>
      <c r="G2553" t="s">
        <v>5006</v>
      </c>
      <c r="H2553" t="s">
        <v>5535</v>
      </c>
      <c r="I2553" s="1">
        <v>77</v>
      </c>
      <c r="J2553" s="1">
        <v>1031.29</v>
      </c>
    </row>
    <row r="2554" spans="1:10">
      <c r="A2554" t="s">
        <v>26</v>
      </c>
      <c r="B2554" t="s">
        <v>27</v>
      </c>
      <c r="C2554" t="s">
        <v>1296</v>
      </c>
      <c r="D2554" t="s">
        <v>58</v>
      </c>
      <c r="E2554" t="s">
        <v>4142</v>
      </c>
      <c r="F2554" t="s">
        <v>4963</v>
      </c>
      <c r="G2554" t="s">
        <v>5006</v>
      </c>
      <c r="H2554" t="s">
        <v>5537</v>
      </c>
      <c r="I2554" s="1">
        <v>35</v>
      </c>
      <c r="J2554" s="1">
        <v>1030.03</v>
      </c>
    </row>
    <row r="2555" spans="1:10">
      <c r="A2555" t="s">
        <v>54</v>
      </c>
      <c r="B2555" t="s">
        <v>72</v>
      </c>
      <c r="C2555" t="s">
        <v>3777</v>
      </c>
      <c r="D2555" t="s">
        <v>539</v>
      </c>
      <c r="E2555" t="s">
        <v>4143</v>
      </c>
      <c r="F2555" t="s">
        <v>4973</v>
      </c>
      <c r="G2555" t="s">
        <v>4995</v>
      </c>
      <c r="H2555" t="s">
        <v>5535</v>
      </c>
      <c r="I2555" s="1">
        <v>88</v>
      </c>
      <c r="J2555" s="1">
        <v>1028.3</v>
      </c>
    </row>
    <row r="2556" spans="1:10">
      <c r="A2556" t="s">
        <v>10</v>
      </c>
      <c r="B2556" t="s">
        <v>30</v>
      </c>
      <c r="C2556" t="s">
        <v>1359</v>
      </c>
      <c r="D2556" t="s">
        <v>13</v>
      </c>
      <c r="E2556" t="s">
        <v>4145</v>
      </c>
      <c r="F2556" t="s">
        <v>5411</v>
      </c>
      <c r="G2556" t="s">
        <v>5200</v>
      </c>
      <c r="H2556" t="s">
        <v>5535</v>
      </c>
      <c r="I2556" s="1">
        <v>106</v>
      </c>
      <c r="J2556" s="1">
        <v>1027.23</v>
      </c>
    </row>
    <row r="2557" spans="1:10">
      <c r="A2557" t="s">
        <v>26</v>
      </c>
      <c r="B2557" t="s">
        <v>72</v>
      </c>
      <c r="C2557" t="s">
        <v>3184</v>
      </c>
      <c r="D2557" t="s">
        <v>20</v>
      </c>
      <c r="E2557" t="s">
        <v>4147</v>
      </c>
      <c r="F2557" t="s">
        <v>4961</v>
      </c>
      <c r="G2557" t="s">
        <v>4977</v>
      </c>
      <c r="H2557" t="s">
        <v>5541</v>
      </c>
      <c r="I2557" s="1">
        <v>27</v>
      </c>
      <c r="J2557" s="1">
        <v>1023.54</v>
      </c>
    </row>
    <row r="2558" spans="1:10">
      <c r="A2558" t="s">
        <v>10</v>
      </c>
      <c r="B2558" t="s">
        <v>2095</v>
      </c>
      <c r="C2558" t="s">
        <v>3832</v>
      </c>
      <c r="D2558" t="s">
        <v>13</v>
      </c>
      <c r="E2558" t="s">
        <v>4148</v>
      </c>
      <c r="F2558" t="s">
        <v>5120</v>
      </c>
      <c r="G2558" t="s">
        <v>5268</v>
      </c>
      <c r="H2558" t="s">
        <v>5535</v>
      </c>
      <c r="I2558" s="1">
        <v>54</v>
      </c>
      <c r="J2558" s="1">
        <v>1023.26</v>
      </c>
    </row>
    <row r="2559" spans="1:10">
      <c r="A2559" t="s">
        <v>7</v>
      </c>
      <c r="B2559" t="s">
        <v>30</v>
      </c>
      <c r="C2559" t="s">
        <v>4149</v>
      </c>
      <c r="D2559" t="s">
        <v>219</v>
      </c>
      <c r="E2559" t="s">
        <v>4150</v>
      </c>
      <c r="F2559" t="s">
        <v>4988</v>
      </c>
      <c r="G2559" t="s">
        <v>4962</v>
      </c>
      <c r="H2559" t="s">
        <v>5535</v>
      </c>
      <c r="I2559" s="1">
        <v>20</v>
      </c>
      <c r="J2559" s="1">
        <v>1021.82</v>
      </c>
    </row>
    <row r="2560" spans="1:10">
      <c r="A2560" t="s">
        <v>54</v>
      </c>
      <c r="B2560" t="s">
        <v>30</v>
      </c>
      <c r="C2560" t="s">
        <v>3096</v>
      </c>
      <c r="D2560" t="s">
        <v>56</v>
      </c>
      <c r="E2560" t="s">
        <v>4151</v>
      </c>
      <c r="F2560" t="s">
        <v>5446</v>
      </c>
      <c r="G2560" t="s">
        <v>4972</v>
      </c>
      <c r="H2560" t="s">
        <v>5535</v>
      </c>
      <c r="I2560" s="1">
        <v>73</v>
      </c>
      <c r="J2560" s="1">
        <v>1020.77</v>
      </c>
    </row>
    <row r="2561" spans="1:10">
      <c r="A2561" t="s">
        <v>39</v>
      </c>
      <c r="B2561" t="s">
        <v>30</v>
      </c>
      <c r="C2561" t="s">
        <v>2671</v>
      </c>
      <c r="D2561" t="s">
        <v>349</v>
      </c>
      <c r="E2561" t="s">
        <v>4152</v>
      </c>
      <c r="F2561" t="s">
        <v>5447</v>
      </c>
      <c r="G2561" t="s">
        <v>4962</v>
      </c>
      <c r="H2561" t="s">
        <v>5535</v>
      </c>
      <c r="I2561" s="1">
        <v>64</v>
      </c>
      <c r="J2561" s="1">
        <v>1020.67</v>
      </c>
    </row>
    <row r="2562" spans="1:10">
      <c r="A2562" t="s">
        <v>54</v>
      </c>
      <c r="B2562" t="s">
        <v>252</v>
      </c>
      <c r="C2562" t="s">
        <v>3939</v>
      </c>
      <c r="D2562" t="s">
        <v>56</v>
      </c>
      <c r="E2562" t="s">
        <v>4153</v>
      </c>
      <c r="F2562" t="s">
        <v>4988</v>
      </c>
      <c r="G2562" t="s">
        <v>5006</v>
      </c>
      <c r="H2562" t="s">
        <v>5535</v>
      </c>
      <c r="I2562" s="1">
        <v>39</v>
      </c>
      <c r="J2562" s="1">
        <v>1019.55</v>
      </c>
    </row>
    <row r="2563" spans="1:10">
      <c r="A2563" t="s">
        <v>26</v>
      </c>
      <c r="B2563" t="s">
        <v>61</v>
      </c>
      <c r="C2563" t="s">
        <v>2741</v>
      </c>
      <c r="D2563" t="s">
        <v>78</v>
      </c>
      <c r="E2563" t="s">
        <v>4154</v>
      </c>
      <c r="F2563" t="s">
        <v>5105</v>
      </c>
      <c r="G2563" t="s">
        <v>5001</v>
      </c>
      <c r="H2563" t="s">
        <v>5541</v>
      </c>
      <c r="I2563" s="1">
        <v>235</v>
      </c>
      <c r="J2563" s="1">
        <v>1016.2</v>
      </c>
    </row>
    <row r="2564" spans="1:10">
      <c r="A2564" t="s">
        <v>132</v>
      </c>
      <c r="B2564" t="s">
        <v>11</v>
      </c>
      <c r="C2564" t="s">
        <v>4155</v>
      </c>
      <c r="D2564" t="s">
        <v>234</v>
      </c>
      <c r="E2564" t="s">
        <v>4156</v>
      </c>
      <c r="F2564" t="s">
        <v>4973</v>
      </c>
      <c r="G2564" t="s">
        <v>4962</v>
      </c>
      <c r="H2564" t="s">
        <v>5535</v>
      </c>
      <c r="I2564" s="1">
        <v>20</v>
      </c>
      <c r="J2564" s="1">
        <v>1015.36</v>
      </c>
    </row>
    <row r="2565" spans="1:10">
      <c r="A2565" t="s">
        <v>32</v>
      </c>
      <c r="B2565" t="s">
        <v>30</v>
      </c>
      <c r="C2565" t="s">
        <v>1855</v>
      </c>
      <c r="D2565" t="s">
        <v>79</v>
      </c>
      <c r="E2565" t="s">
        <v>4157</v>
      </c>
      <c r="F2565" t="s">
        <v>5437</v>
      </c>
      <c r="G2565" t="s">
        <v>5014</v>
      </c>
      <c r="H2565" t="s">
        <v>5541</v>
      </c>
      <c r="I2565" s="1">
        <v>139</v>
      </c>
      <c r="J2565" s="1">
        <v>1014.7</v>
      </c>
    </row>
    <row r="2566" spans="1:10">
      <c r="A2566" t="s">
        <v>1380</v>
      </c>
      <c r="B2566" t="s">
        <v>11</v>
      </c>
      <c r="C2566" t="s">
        <v>3513</v>
      </c>
      <c r="D2566" t="s">
        <v>1382</v>
      </c>
      <c r="E2566" t="s">
        <v>4159</v>
      </c>
      <c r="F2566" t="s">
        <v>5448</v>
      </c>
      <c r="G2566" t="s">
        <v>5332</v>
      </c>
      <c r="H2566" t="s">
        <v>5535</v>
      </c>
      <c r="I2566" s="1">
        <v>78</v>
      </c>
      <c r="J2566" s="1">
        <v>1013.05</v>
      </c>
    </row>
    <row r="2567" spans="1:10">
      <c r="A2567" t="s">
        <v>18</v>
      </c>
      <c r="B2567" t="s">
        <v>14</v>
      </c>
      <c r="C2567" t="s">
        <v>4160</v>
      </c>
      <c r="D2567" t="s">
        <v>20</v>
      </c>
      <c r="E2567" t="s">
        <v>4161</v>
      </c>
      <c r="F2567" t="s">
        <v>4979</v>
      </c>
      <c r="G2567" t="s">
        <v>4967</v>
      </c>
      <c r="H2567" t="s">
        <v>5535</v>
      </c>
      <c r="I2567" s="1">
        <v>11</v>
      </c>
      <c r="J2567" s="1">
        <v>1010.99</v>
      </c>
    </row>
    <row r="2568" spans="1:10">
      <c r="A2568" t="s">
        <v>74</v>
      </c>
      <c r="B2568" t="s">
        <v>30</v>
      </c>
      <c r="C2568" t="s">
        <v>2388</v>
      </c>
      <c r="D2568" t="s">
        <v>75</v>
      </c>
      <c r="E2568" t="s">
        <v>4163</v>
      </c>
      <c r="F2568" t="s">
        <v>5065</v>
      </c>
      <c r="G2568" t="s">
        <v>4994</v>
      </c>
      <c r="H2568" t="s">
        <v>5535</v>
      </c>
      <c r="I2568" s="1">
        <v>41</v>
      </c>
      <c r="J2568" s="1">
        <v>1008.28</v>
      </c>
    </row>
    <row r="2569" spans="1:10">
      <c r="A2569" t="s">
        <v>60</v>
      </c>
      <c r="B2569" t="s">
        <v>61</v>
      </c>
      <c r="C2569" t="s">
        <v>3001</v>
      </c>
      <c r="D2569" t="s">
        <v>20</v>
      </c>
      <c r="E2569" t="s">
        <v>4164</v>
      </c>
      <c r="F2569" t="s">
        <v>5372</v>
      </c>
      <c r="G2569" t="s">
        <v>4967</v>
      </c>
      <c r="H2569" t="s">
        <v>5541</v>
      </c>
      <c r="I2569" s="1">
        <v>22</v>
      </c>
      <c r="J2569" s="1">
        <v>1007.33</v>
      </c>
    </row>
    <row r="2570" spans="1:10">
      <c r="A2570" t="s">
        <v>26</v>
      </c>
      <c r="B2570" t="s">
        <v>11</v>
      </c>
      <c r="C2570" t="s">
        <v>661</v>
      </c>
      <c r="D2570" t="s">
        <v>464</v>
      </c>
      <c r="E2570" t="s">
        <v>4165</v>
      </c>
      <c r="F2570" t="s">
        <v>5009</v>
      </c>
      <c r="G2570" t="s">
        <v>5267</v>
      </c>
      <c r="H2570" t="s">
        <v>5535</v>
      </c>
      <c r="I2570" s="1">
        <v>86</v>
      </c>
      <c r="J2570" s="1">
        <v>999.81</v>
      </c>
    </row>
    <row r="2571" spans="1:10">
      <c r="A2571" t="s">
        <v>132</v>
      </c>
      <c r="B2571" t="s">
        <v>8</v>
      </c>
      <c r="C2571" t="s">
        <v>4166</v>
      </c>
      <c r="D2571" t="s">
        <v>234</v>
      </c>
      <c r="E2571" t="s">
        <v>4167</v>
      </c>
      <c r="F2571" t="s">
        <v>5073</v>
      </c>
      <c r="G2571" t="s">
        <v>4962</v>
      </c>
      <c r="H2571" t="s">
        <v>5535</v>
      </c>
      <c r="I2571" s="1">
        <v>15</v>
      </c>
      <c r="J2571" s="1">
        <v>998.21</v>
      </c>
    </row>
    <row r="2572" spans="1:10">
      <c r="A2572" t="s">
        <v>48</v>
      </c>
      <c r="B2572" t="s">
        <v>2095</v>
      </c>
      <c r="C2572" t="s">
        <v>3367</v>
      </c>
      <c r="D2572" t="s">
        <v>49</v>
      </c>
      <c r="E2572" t="s">
        <v>4168</v>
      </c>
      <c r="F2572" t="s">
        <v>4969</v>
      </c>
      <c r="G2572" t="s">
        <v>5217</v>
      </c>
      <c r="H2572" t="s">
        <v>5535</v>
      </c>
      <c r="I2572" s="1">
        <v>32</v>
      </c>
      <c r="J2572" s="1">
        <v>997.49</v>
      </c>
    </row>
    <row r="2573" spans="1:10">
      <c r="A2573" t="s">
        <v>1632</v>
      </c>
      <c r="B2573" t="s">
        <v>30</v>
      </c>
      <c r="C2573" t="s">
        <v>3652</v>
      </c>
      <c r="D2573" t="s">
        <v>1632</v>
      </c>
      <c r="E2573" t="s">
        <v>4169</v>
      </c>
      <c r="F2573" t="s">
        <v>5410</v>
      </c>
      <c r="G2573" t="s">
        <v>5257</v>
      </c>
      <c r="H2573" t="s">
        <v>5535</v>
      </c>
      <c r="I2573" s="1">
        <v>6</v>
      </c>
      <c r="J2573" s="1">
        <v>993.79</v>
      </c>
    </row>
    <row r="2574" spans="1:10">
      <c r="A2574" t="s">
        <v>1632</v>
      </c>
      <c r="B2574" t="s">
        <v>30</v>
      </c>
      <c r="C2574" t="s">
        <v>4055</v>
      </c>
      <c r="D2574" t="s">
        <v>1632</v>
      </c>
      <c r="E2574" t="s">
        <v>4170</v>
      </c>
      <c r="F2574" t="s">
        <v>5219</v>
      </c>
      <c r="G2574" t="s">
        <v>5375</v>
      </c>
      <c r="H2574" t="s">
        <v>5535</v>
      </c>
      <c r="I2574" s="1">
        <v>13</v>
      </c>
      <c r="J2574" s="1">
        <v>993.52</v>
      </c>
    </row>
    <row r="2575" spans="1:10">
      <c r="A2575" t="s">
        <v>54</v>
      </c>
      <c r="B2575" t="s">
        <v>252</v>
      </c>
      <c r="C2575" t="s">
        <v>3939</v>
      </c>
      <c r="D2575" t="s">
        <v>56</v>
      </c>
      <c r="E2575" t="s">
        <v>4171</v>
      </c>
      <c r="F2575" t="s">
        <v>4979</v>
      </c>
      <c r="G2575" t="s">
        <v>5006</v>
      </c>
      <c r="H2575" t="s">
        <v>5535</v>
      </c>
      <c r="I2575" s="1">
        <v>43</v>
      </c>
      <c r="J2575" s="1">
        <v>992.7</v>
      </c>
    </row>
    <row r="2576" spans="1:10">
      <c r="A2576" t="s">
        <v>39</v>
      </c>
      <c r="B2576" t="s">
        <v>30</v>
      </c>
      <c r="C2576" t="s">
        <v>894</v>
      </c>
      <c r="D2576" t="s">
        <v>349</v>
      </c>
      <c r="E2576" t="s">
        <v>4172</v>
      </c>
      <c r="F2576" t="s">
        <v>4970</v>
      </c>
      <c r="G2576" t="s">
        <v>4962</v>
      </c>
      <c r="H2576" t="s">
        <v>5535</v>
      </c>
      <c r="I2576" s="1">
        <v>18</v>
      </c>
      <c r="J2576" s="1">
        <v>989.03</v>
      </c>
    </row>
    <row r="2577" spans="1:10">
      <c r="A2577" t="s">
        <v>18</v>
      </c>
      <c r="B2577" t="s">
        <v>29</v>
      </c>
      <c r="C2577" t="s">
        <v>2400</v>
      </c>
      <c r="D2577" t="s">
        <v>20</v>
      </c>
      <c r="E2577" t="s">
        <v>4173</v>
      </c>
      <c r="F2577" t="s">
        <v>4973</v>
      </c>
      <c r="G2577" t="s">
        <v>4972</v>
      </c>
      <c r="H2577" t="s">
        <v>5535</v>
      </c>
      <c r="I2577" s="1">
        <v>24</v>
      </c>
      <c r="J2577" s="1">
        <v>979.24</v>
      </c>
    </row>
    <row r="2578" spans="1:10">
      <c r="A2578" t="s">
        <v>132</v>
      </c>
      <c r="B2578" t="s">
        <v>11</v>
      </c>
      <c r="C2578" t="s">
        <v>2899</v>
      </c>
      <c r="D2578" t="s">
        <v>201</v>
      </c>
      <c r="E2578" t="s">
        <v>4174</v>
      </c>
      <c r="F2578" t="s">
        <v>4980</v>
      </c>
      <c r="G2578" t="s">
        <v>5449</v>
      </c>
      <c r="H2578" t="s">
        <v>5535</v>
      </c>
      <c r="I2578" s="1">
        <v>18</v>
      </c>
      <c r="J2578" s="1">
        <v>976.68</v>
      </c>
    </row>
    <row r="2579" spans="1:10">
      <c r="A2579" t="s">
        <v>1093</v>
      </c>
      <c r="B2579" t="s">
        <v>259</v>
      </c>
      <c r="C2579" t="s">
        <v>4175</v>
      </c>
      <c r="D2579" t="s">
        <v>1095</v>
      </c>
      <c r="E2579" t="s">
        <v>4176</v>
      </c>
      <c r="F2579" t="s">
        <v>4989</v>
      </c>
      <c r="G2579" t="s">
        <v>5159</v>
      </c>
      <c r="H2579" t="s">
        <v>5535</v>
      </c>
      <c r="I2579" s="1">
        <v>161</v>
      </c>
      <c r="J2579" s="1">
        <v>976.63</v>
      </c>
    </row>
    <row r="2580" spans="1:10">
      <c r="A2580" t="s">
        <v>26</v>
      </c>
      <c r="B2580" t="s">
        <v>108</v>
      </c>
      <c r="C2580" t="s">
        <v>1557</v>
      </c>
      <c r="D2580" t="s">
        <v>58</v>
      </c>
      <c r="E2580" t="s">
        <v>4177</v>
      </c>
      <c r="F2580" t="s">
        <v>5005</v>
      </c>
      <c r="G2580" t="s">
        <v>4972</v>
      </c>
      <c r="H2580" t="s">
        <v>5537</v>
      </c>
      <c r="I2580" s="1">
        <v>23</v>
      </c>
      <c r="J2580" s="1">
        <v>972.66</v>
      </c>
    </row>
    <row r="2581" spans="1:10">
      <c r="A2581" t="s">
        <v>132</v>
      </c>
      <c r="B2581" t="s">
        <v>11</v>
      </c>
      <c r="C2581" t="s">
        <v>4179</v>
      </c>
      <c r="D2581" t="s">
        <v>576</v>
      </c>
      <c r="E2581" t="s">
        <v>4180</v>
      </c>
      <c r="F2581" t="s">
        <v>5073</v>
      </c>
      <c r="G2581" t="s">
        <v>4962</v>
      </c>
      <c r="H2581" t="s">
        <v>5535</v>
      </c>
      <c r="I2581" s="1">
        <v>17</v>
      </c>
      <c r="J2581" s="1">
        <v>968.5</v>
      </c>
    </row>
    <row r="2582" spans="1:10">
      <c r="A2582" t="s">
        <v>54</v>
      </c>
      <c r="B2582" t="s">
        <v>29</v>
      </c>
      <c r="C2582" t="s">
        <v>2509</v>
      </c>
      <c r="D2582" t="s">
        <v>56</v>
      </c>
      <c r="E2582" t="s">
        <v>4182</v>
      </c>
      <c r="F2582" t="s">
        <v>5013</v>
      </c>
      <c r="G2582" t="s">
        <v>5006</v>
      </c>
      <c r="H2582" t="s">
        <v>5538</v>
      </c>
      <c r="I2582" s="1">
        <v>57</v>
      </c>
      <c r="J2582" s="1">
        <v>963.59</v>
      </c>
    </row>
    <row r="2583" spans="1:10">
      <c r="A2583" t="s">
        <v>1632</v>
      </c>
      <c r="B2583" t="s">
        <v>30</v>
      </c>
      <c r="C2583" t="s">
        <v>3959</v>
      </c>
      <c r="D2583" t="s">
        <v>1632</v>
      </c>
      <c r="E2583" t="s">
        <v>4183</v>
      </c>
      <c r="F2583" t="s">
        <v>4979</v>
      </c>
      <c r="G2583" t="s">
        <v>5278</v>
      </c>
      <c r="H2583" t="s">
        <v>5535</v>
      </c>
      <c r="I2583" s="1">
        <v>12</v>
      </c>
      <c r="J2583" s="1">
        <v>962.26</v>
      </c>
    </row>
    <row r="2584" spans="1:10">
      <c r="A2584" t="s">
        <v>48</v>
      </c>
      <c r="B2584" t="s">
        <v>612</v>
      </c>
      <c r="C2584" t="s">
        <v>4185</v>
      </c>
      <c r="D2584" t="s">
        <v>1069</v>
      </c>
      <c r="E2584" t="s">
        <v>4186</v>
      </c>
      <c r="F2584" t="s">
        <v>5074</v>
      </c>
      <c r="G2584" t="s">
        <v>5217</v>
      </c>
      <c r="H2584" t="s">
        <v>5535</v>
      </c>
      <c r="I2584" s="1">
        <v>117</v>
      </c>
      <c r="J2584" s="1">
        <v>960.78</v>
      </c>
    </row>
    <row r="2585" spans="1:10">
      <c r="A2585" t="s">
        <v>10</v>
      </c>
      <c r="B2585" t="s">
        <v>30</v>
      </c>
      <c r="C2585" t="s">
        <v>1260</v>
      </c>
      <c r="D2585" t="s">
        <v>13</v>
      </c>
      <c r="E2585" t="s">
        <v>4187</v>
      </c>
      <c r="F2585" t="s">
        <v>4979</v>
      </c>
      <c r="G2585" t="s">
        <v>5101</v>
      </c>
      <c r="H2585" t="s">
        <v>5535</v>
      </c>
      <c r="I2585" s="1">
        <v>32</v>
      </c>
      <c r="J2585" s="1">
        <v>958</v>
      </c>
    </row>
    <row r="2586" spans="1:10">
      <c r="A2586" t="s">
        <v>10</v>
      </c>
      <c r="B2586" t="s">
        <v>30</v>
      </c>
      <c r="C2586" t="s">
        <v>3157</v>
      </c>
      <c r="D2586" t="s">
        <v>13</v>
      </c>
      <c r="E2586" t="s">
        <v>4188</v>
      </c>
      <c r="F2586" t="s">
        <v>4973</v>
      </c>
      <c r="G2586" t="s">
        <v>4964</v>
      </c>
      <c r="H2586" t="s">
        <v>5535</v>
      </c>
      <c r="I2586" s="1">
        <v>91</v>
      </c>
      <c r="J2586" s="1">
        <v>957.37</v>
      </c>
    </row>
    <row r="2587" spans="1:10">
      <c r="A2587" t="s">
        <v>18</v>
      </c>
      <c r="B2587" t="s">
        <v>30</v>
      </c>
      <c r="C2587" t="s">
        <v>176</v>
      </c>
      <c r="D2587" t="s">
        <v>95</v>
      </c>
      <c r="E2587" t="s">
        <v>4189</v>
      </c>
      <c r="F2587" t="s">
        <v>4997</v>
      </c>
      <c r="G2587" t="s">
        <v>4990</v>
      </c>
      <c r="H2587" t="s">
        <v>5535</v>
      </c>
      <c r="I2587" s="1">
        <v>35</v>
      </c>
      <c r="J2587" s="1">
        <v>955.06</v>
      </c>
    </row>
    <row r="2588" spans="1:10">
      <c r="A2588" t="s">
        <v>54</v>
      </c>
      <c r="B2588" t="s">
        <v>38</v>
      </c>
      <c r="C2588" t="s">
        <v>3365</v>
      </c>
      <c r="D2588" t="s">
        <v>56</v>
      </c>
      <c r="E2588" t="s">
        <v>4190</v>
      </c>
      <c r="F2588" t="s">
        <v>4979</v>
      </c>
      <c r="G2588" t="s">
        <v>4967</v>
      </c>
      <c r="H2588" t="s">
        <v>5535</v>
      </c>
      <c r="I2588" s="1">
        <v>30</v>
      </c>
      <c r="J2588" s="1">
        <v>954.7</v>
      </c>
    </row>
    <row r="2589" spans="1:10">
      <c r="A2589" t="s">
        <v>39</v>
      </c>
      <c r="B2589" t="s">
        <v>30</v>
      </c>
      <c r="C2589" t="s">
        <v>3572</v>
      </c>
      <c r="D2589" t="s">
        <v>349</v>
      </c>
      <c r="E2589" t="s">
        <v>4191</v>
      </c>
      <c r="F2589" t="s">
        <v>5450</v>
      </c>
      <c r="G2589" t="s">
        <v>4962</v>
      </c>
      <c r="H2589" t="s">
        <v>5535</v>
      </c>
      <c r="I2589" s="1">
        <v>134</v>
      </c>
      <c r="J2589" s="1">
        <v>954.23</v>
      </c>
    </row>
    <row r="2590" spans="1:10">
      <c r="A2590" t="s">
        <v>1632</v>
      </c>
      <c r="B2590" t="s">
        <v>30</v>
      </c>
      <c r="C2590" t="s">
        <v>1859</v>
      </c>
      <c r="D2590" t="s">
        <v>1632</v>
      </c>
      <c r="E2590" t="s">
        <v>4192</v>
      </c>
      <c r="F2590" t="s">
        <v>5402</v>
      </c>
      <c r="G2590" t="s">
        <v>5451</v>
      </c>
      <c r="H2590" t="s">
        <v>5535</v>
      </c>
      <c r="I2590" s="1">
        <v>33</v>
      </c>
      <c r="J2590" s="1">
        <v>952.19</v>
      </c>
    </row>
    <row r="2591" spans="1:10">
      <c r="A2591" t="s">
        <v>74</v>
      </c>
      <c r="B2591" t="s">
        <v>612</v>
      </c>
      <c r="C2591" t="s">
        <v>2393</v>
      </c>
      <c r="D2591" t="s">
        <v>75</v>
      </c>
      <c r="E2591" t="s">
        <v>4193</v>
      </c>
      <c r="F2591" t="s">
        <v>5174</v>
      </c>
      <c r="G2591" t="s">
        <v>5452</v>
      </c>
      <c r="H2591" t="s">
        <v>5537</v>
      </c>
      <c r="I2591" s="1">
        <v>221</v>
      </c>
      <c r="J2591" s="1">
        <v>942.58</v>
      </c>
    </row>
    <row r="2592" spans="1:10">
      <c r="A2592" t="s">
        <v>1632</v>
      </c>
      <c r="B2592" t="s">
        <v>30</v>
      </c>
      <c r="C2592" t="s">
        <v>1993</v>
      </c>
      <c r="D2592" t="s">
        <v>1632</v>
      </c>
      <c r="E2592" t="s">
        <v>4194</v>
      </c>
      <c r="F2592" t="s">
        <v>5141</v>
      </c>
      <c r="G2592" t="s">
        <v>5451</v>
      </c>
      <c r="H2592" t="s">
        <v>5535</v>
      </c>
      <c r="I2592" s="1">
        <v>23</v>
      </c>
      <c r="J2592" s="1">
        <v>942.46</v>
      </c>
    </row>
    <row r="2593" spans="1:10">
      <c r="A2593" t="s">
        <v>26</v>
      </c>
      <c r="B2593" t="s">
        <v>72</v>
      </c>
      <c r="C2593" t="s">
        <v>3184</v>
      </c>
      <c r="D2593" t="s">
        <v>20</v>
      </c>
      <c r="E2593" t="s">
        <v>4195</v>
      </c>
      <c r="F2593" t="s">
        <v>4992</v>
      </c>
      <c r="G2593" t="s">
        <v>4977</v>
      </c>
      <c r="H2593" t="s">
        <v>5541</v>
      </c>
      <c r="I2593" s="1">
        <v>26</v>
      </c>
      <c r="J2593" s="1">
        <v>940.95</v>
      </c>
    </row>
    <row r="2594" spans="1:10">
      <c r="A2594" t="s">
        <v>253</v>
      </c>
      <c r="B2594" t="s">
        <v>30</v>
      </c>
      <c r="C2594" t="s">
        <v>1680</v>
      </c>
      <c r="D2594" t="s">
        <v>255</v>
      </c>
      <c r="E2594" t="s">
        <v>4196</v>
      </c>
      <c r="F2594" t="s">
        <v>5044</v>
      </c>
      <c r="G2594" t="s">
        <v>5345</v>
      </c>
      <c r="H2594" t="s">
        <v>5535</v>
      </c>
      <c r="I2594" s="1">
        <v>15</v>
      </c>
      <c r="J2594" s="1">
        <v>935.55</v>
      </c>
    </row>
    <row r="2595" spans="1:10">
      <c r="A2595" t="s">
        <v>39</v>
      </c>
      <c r="B2595" t="s">
        <v>30</v>
      </c>
      <c r="C2595" t="s">
        <v>2952</v>
      </c>
      <c r="D2595" t="s">
        <v>349</v>
      </c>
      <c r="E2595" t="s">
        <v>4197</v>
      </c>
      <c r="F2595" t="s">
        <v>5453</v>
      </c>
      <c r="G2595" t="s">
        <v>4962</v>
      </c>
      <c r="H2595" t="s">
        <v>5535</v>
      </c>
      <c r="I2595" s="1">
        <v>119</v>
      </c>
      <c r="J2595" s="1">
        <v>932.98</v>
      </c>
    </row>
    <row r="2596" spans="1:10">
      <c r="A2596" t="s">
        <v>132</v>
      </c>
      <c r="B2596" t="s">
        <v>11</v>
      </c>
      <c r="C2596" t="s">
        <v>4198</v>
      </c>
      <c r="D2596" t="s">
        <v>234</v>
      </c>
      <c r="E2596" t="s">
        <v>4199</v>
      </c>
      <c r="F2596" t="s">
        <v>5204</v>
      </c>
      <c r="G2596" t="s">
        <v>4962</v>
      </c>
      <c r="H2596" t="s">
        <v>5535</v>
      </c>
      <c r="I2596" s="1">
        <v>23</v>
      </c>
      <c r="J2596" s="1">
        <v>929.84</v>
      </c>
    </row>
    <row r="2597" spans="1:10">
      <c r="A2597" t="s">
        <v>1380</v>
      </c>
      <c r="B2597" t="s">
        <v>11</v>
      </c>
      <c r="C2597" t="s">
        <v>3601</v>
      </c>
      <c r="D2597" t="s">
        <v>1382</v>
      </c>
      <c r="E2597" t="s">
        <v>4200</v>
      </c>
      <c r="F2597" t="s">
        <v>5434</v>
      </c>
      <c r="G2597" t="s">
        <v>5184</v>
      </c>
      <c r="H2597" t="s">
        <v>5535</v>
      </c>
      <c r="I2597" s="1">
        <v>43</v>
      </c>
      <c r="J2597" s="1">
        <v>926.6</v>
      </c>
    </row>
    <row r="2598" spans="1:10">
      <c r="A2598" t="s">
        <v>39</v>
      </c>
      <c r="B2598" t="s">
        <v>30</v>
      </c>
      <c r="C2598" t="s">
        <v>4201</v>
      </c>
      <c r="D2598" t="s">
        <v>349</v>
      </c>
      <c r="E2598" t="s">
        <v>4202</v>
      </c>
      <c r="F2598" t="s">
        <v>4973</v>
      </c>
      <c r="G2598" t="s">
        <v>4962</v>
      </c>
      <c r="H2598" t="s">
        <v>5535</v>
      </c>
      <c r="I2598" s="1">
        <v>33</v>
      </c>
      <c r="J2598" s="1">
        <v>926.41</v>
      </c>
    </row>
    <row r="2599" spans="1:10">
      <c r="A2599" t="s">
        <v>18</v>
      </c>
      <c r="B2599" t="s">
        <v>30</v>
      </c>
      <c r="C2599" t="s">
        <v>1768</v>
      </c>
      <c r="D2599" t="s">
        <v>20</v>
      </c>
      <c r="E2599" t="s">
        <v>4203</v>
      </c>
      <c r="F2599" t="s">
        <v>5048</v>
      </c>
      <c r="G2599" t="s">
        <v>4967</v>
      </c>
      <c r="H2599" t="s">
        <v>5535</v>
      </c>
      <c r="I2599" s="1">
        <v>10</v>
      </c>
      <c r="J2599" s="1">
        <v>924.05</v>
      </c>
    </row>
    <row r="2600" spans="1:10">
      <c r="A2600" t="s">
        <v>32</v>
      </c>
      <c r="B2600" t="s">
        <v>108</v>
      </c>
      <c r="C2600" t="s">
        <v>3952</v>
      </c>
      <c r="D2600" t="s">
        <v>20</v>
      </c>
      <c r="E2600" t="s">
        <v>4204</v>
      </c>
      <c r="F2600" t="s">
        <v>4973</v>
      </c>
      <c r="G2600" t="s">
        <v>4990</v>
      </c>
      <c r="H2600" t="s">
        <v>5535</v>
      </c>
      <c r="I2600" s="1">
        <v>8</v>
      </c>
      <c r="J2600" s="1">
        <v>922.62</v>
      </c>
    </row>
    <row r="2601" spans="1:10">
      <c r="A2601" t="s">
        <v>54</v>
      </c>
      <c r="B2601" t="s">
        <v>38</v>
      </c>
      <c r="C2601" t="s">
        <v>3365</v>
      </c>
      <c r="D2601" t="s">
        <v>56</v>
      </c>
      <c r="E2601" t="s">
        <v>4205</v>
      </c>
      <c r="F2601" t="s">
        <v>4988</v>
      </c>
      <c r="G2601" t="s">
        <v>5006</v>
      </c>
      <c r="H2601" t="s">
        <v>5535</v>
      </c>
      <c r="I2601" s="1">
        <v>38</v>
      </c>
      <c r="J2601" s="1">
        <v>922.49</v>
      </c>
    </row>
    <row r="2602" spans="1:10">
      <c r="A2602" t="s">
        <v>18</v>
      </c>
      <c r="B2602" t="s">
        <v>14</v>
      </c>
      <c r="C2602" t="s">
        <v>4206</v>
      </c>
      <c r="D2602" t="s">
        <v>20</v>
      </c>
      <c r="E2602" t="s">
        <v>4207</v>
      </c>
      <c r="F2602" t="s">
        <v>5454</v>
      </c>
      <c r="G2602" t="s">
        <v>4972</v>
      </c>
      <c r="H2602" t="s">
        <v>5535</v>
      </c>
      <c r="I2602" s="1">
        <v>10</v>
      </c>
      <c r="J2602" s="1">
        <v>921.14</v>
      </c>
    </row>
    <row r="2603" spans="1:10">
      <c r="A2603" t="s">
        <v>74</v>
      </c>
      <c r="B2603" t="s">
        <v>612</v>
      </c>
      <c r="C2603" t="s">
        <v>2393</v>
      </c>
      <c r="D2603" t="s">
        <v>75</v>
      </c>
      <c r="E2603" t="s">
        <v>4208</v>
      </c>
      <c r="F2603" t="s">
        <v>4963</v>
      </c>
      <c r="G2603" t="s">
        <v>5452</v>
      </c>
      <c r="H2603" t="s">
        <v>5537</v>
      </c>
      <c r="I2603" s="1">
        <v>206</v>
      </c>
      <c r="J2603" s="1">
        <v>920.17</v>
      </c>
    </row>
    <row r="2604" spans="1:10">
      <c r="A2604" t="s">
        <v>54</v>
      </c>
      <c r="B2604" t="s">
        <v>252</v>
      </c>
      <c r="C2604" t="s">
        <v>3939</v>
      </c>
      <c r="D2604" t="s">
        <v>56</v>
      </c>
      <c r="E2604" t="s">
        <v>4209</v>
      </c>
      <c r="F2604" t="s">
        <v>5028</v>
      </c>
      <c r="G2604" t="s">
        <v>4972</v>
      </c>
      <c r="H2604" t="s">
        <v>5535</v>
      </c>
      <c r="I2604" s="1">
        <v>33</v>
      </c>
      <c r="J2604" s="1">
        <v>920.14</v>
      </c>
    </row>
    <row r="2605" spans="1:10">
      <c r="A2605" t="s">
        <v>48</v>
      </c>
      <c r="B2605" t="s">
        <v>61</v>
      </c>
      <c r="C2605" t="s">
        <v>506</v>
      </c>
      <c r="D2605" t="s">
        <v>49</v>
      </c>
      <c r="E2605" t="s">
        <v>4210</v>
      </c>
      <c r="F2605" t="s">
        <v>5138</v>
      </c>
      <c r="G2605" t="s">
        <v>4985</v>
      </c>
      <c r="H2605" t="s">
        <v>5541</v>
      </c>
      <c r="I2605" s="1">
        <v>153</v>
      </c>
      <c r="J2605" s="1">
        <v>919.68</v>
      </c>
    </row>
    <row r="2606" spans="1:10">
      <c r="A2606" t="s">
        <v>10</v>
      </c>
      <c r="B2606" t="s">
        <v>192</v>
      </c>
      <c r="C2606" t="s">
        <v>1771</v>
      </c>
      <c r="D2606" t="s">
        <v>13</v>
      </c>
      <c r="E2606" t="s">
        <v>4211</v>
      </c>
      <c r="F2606" t="s">
        <v>5081</v>
      </c>
      <c r="G2606" t="s">
        <v>5336</v>
      </c>
      <c r="H2606" t="s">
        <v>5535</v>
      </c>
      <c r="I2606" s="1">
        <v>26</v>
      </c>
      <c r="J2606" s="1">
        <v>918.81</v>
      </c>
    </row>
    <row r="2607" spans="1:10">
      <c r="A2607" t="s">
        <v>10</v>
      </c>
      <c r="B2607" t="s">
        <v>30</v>
      </c>
      <c r="C2607" t="s">
        <v>3302</v>
      </c>
      <c r="D2607" t="s">
        <v>13</v>
      </c>
      <c r="E2607" t="s">
        <v>4212</v>
      </c>
      <c r="F2607" t="s">
        <v>4969</v>
      </c>
      <c r="G2607" t="s">
        <v>5221</v>
      </c>
      <c r="H2607" t="s">
        <v>5538</v>
      </c>
      <c r="I2607" s="1">
        <v>59</v>
      </c>
      <c r="J2607" s="1">
        <v>918.04</v>
      </c>
    </row>
    <row r="2608" spans="1:10">
      <c r="A2608" t="s">
        <v>132</v>
      </c>
      <c r="B2608" t="s">
        <v>11</v>
      </c>
      <c r="C2608" t="s">
        <v>1680</v>
      </c>
      <c r="D2608" t="s">
        <v>201</v>
      </c>
      <c r="E2608" t="s">
        <v>4213</v>
      </c>
      <c r="F2608" t="s">
        <v>5100</v>
      </c>
      <c r="G2608" t="s">
        <v>4962</v>
      </c>
      <c r="H2608" t="s">
        <v>5535</v>
      </c>
      <c r="I2608" s="1">
        <v>16</v>
      </c>
      <c r="J2608" s="1">
        <v>909.92</v>
      </c>
    </row>
    <row r="2609" spans="1:10">
      <c r="A2609" t="s">
        <v>1380</v>
      </c>
      <c r="B2609" t="s">
        <v>11</v>
      </c>
      <c r="C2609" t="s">
        <v>3601</v>
      </c>
      <c r="D2609" t="s">
        <v>1382</v>
      </c>
      <c r="E2609" t="s">
        <v>4214</v>
      </c>
      <c r="F2609" t="s">
        <v>5406</v>
      </c>
      <c r="G2609" t="s">
        <v>5455</v>
      </c>
      <c r="H2609" t="s">
        <v>5535</v>
      </c>
      <c r="I2609" s="1">
        <v>53</v>
      </c>
      <c r="J2609" s="1">
        <v>907.02</v>
      </c>
    </row>
    <row r="2610" spans="1:10">
      <c r="A2610" t="s">
        <v>39</v>
      </c>
      <c r="B2610" t="s">
        <v>30</v>
      </c>
      <c r="C2610" t="s">
        <v>4215</v>
      </c>
      <c r="D2610" t="s">
        <v>349</v>
      </c>
      <c r="E2610" t="s">
        <v>4216</v>
      </c>
      <c r="F2610" t="s">
        <v>4989</v>
      </c>
      <c r="G2610" t="s">
        <v>4962</v>
      </c>
      <c r="H2610" t="s">
        <v>5535</v>
      </c>
      <c r="I2610" s="1">
        <v>23</v>
      </c>
      <c r="J2610" s="1">
        <v>902.04</v>
      </c>
    </row>
    <row r="2611" spans="1:10">
      <c r="A2611" t="s">
        <v>1632</v>
      </c>
      <c r="B2611" t="s">
        <v>30</v>
      </c>
      <c r="C2611" t="s">
        <v>2353</v>
      </c>
      <c r="D2611" t="s">
        <v>1632</v>
      </c>
      <c r="E2611" t="s">
        <v>4217</v>
      </c>
      <c r="F2611" t="s">
        <v>5277</v>
      </c>
      <c r="G2611" t="s">
        <v>5456</v>
      </c>
      <c r="H2611" t="s">
        <v>5535</v>
      </c>
      <c r="I2611" s="1">
        <v>32</v>
      </c>
      <c r="J2611" s="1">
        <v>899.14</v>
      </c>
    </row>
    <row r="2612" spans="1:10">
      <c r="A2612" t="s">
        <v>10</v>
      </c>
      <c r="B2612" t="s">
        <v>30</v>
      </c>
      <c r="C2612" t="s">
        <v>3157</v>
      </c>
      <c r="D2612" t="s">
        <v>13</v>
      </c>
      <c r="E2612" t="s">
        <v>4218</v>
      </c>
      <c r="F2612" t="s">
        <v>4981</v>
      </c>
      <c r="G2612" t="s">
        <v>4964</v>
      </c>
      <c r="H2612" t="s">
        <v>5535</v>
      </c>
      <c r="I2612" s="1">
        <v>92</v>
      </c>
      <c r="J2612" s="1">
        <v>898.78</v>
      </c>
    </row>
    <row r="2613" spans="1:10">
      <c r="A2613" t="s">
        <v>26</v>
      </c>
      <c r="B2613" t="s">
        <v>27</v>
      </c>
      <c r="C2613" t="s">
        <v>3209</v>
      </c>
      <c r="D2613" t="s">
        <v>58</v>
      </c>
      <c r="E2613" t="s">
        <v>4219</v>
      </c>
      <c r="F2613" t="s">
        <v>5005</v>
      </c>
      <c r="G2613" t="s">
        <v>4972</v>
      </c>
      <c r="H2613" t="s">
        <v>5541</v>
      </c>
      <c r="I2613" s="1">
        <v>11</v>
      </c>
      <c r="J2613" s="1">
        <v>898.59</v>
      </c>
    </row>
    <row r="2614" spans="1:10">
      <c r="A2614" t="s">
        <v>60</v>
      </c>
      <c r="B2614" t="s">
        <v>72</v>
      </c>
      <c r="C2614" t="s">
        <v>2746</v>
      </c>
      <c r="D2614" t="s">
        <v>95</v>
      </c>
      <c r="E2614" t="s">
        <v>4220</v>
      </c>
      <c r="F2614" t="s">
        <v>4988</v>
      </c>
      <c r="G2614" t="s">
        <v>4990</v>
      </c>
      <c r="H2614" t="s">
        <v>5535</v>
      </c>
      <c r="I2614" s="1">
        <v>38</v>
      </c>
      <c r="J2614" s="1">
        <v>895.91</v>
      </c>
    </row>
    <row r="2615" spans="1:10">
      <c r="A2615" t="s">
        <v>32</v>
      </c>
      <c r="B2615" t="s">
        <v>33</v>
      </c>
      <c r="C2615" t="s">
        <v>650</v>
      </c>
      <c r="D2615" t="s">
        <v>34</v>
      </c>
      <c r="E2615" t="s">
        <v>4221</v>
      </c>
      <c r="F2615" t="s">
        <v>4973</v>
      </c>
      <c r="G2615" t="s">
        <v>5006</v>
      </c>
      <c r="H2615" t="s">
        <v>5535</v>
      </c>
      <c r="I2615" s="1">
        <v>62</v>
      </c>
      <c r="J2615" s="1">
        <v>892.78</v>
      </c>
    </row>
    <row r="2616" spans="1:10">
      <c r="A2616" t="s">
        <v>18</v>
      </c>
      <c r="B2616" t="s">
        <v>30</v>
      </c>
      <c r="C2616" t="s">
        <v>1768</v>
      </c>
      <c r="D2616" t="s">
        <v>20</v>
      </c>
      <c r="E2616" t="s">
        <v>4222</v>
      </c>
      <c r="F2616" t="s">
        <v>5048</v>
      </c>
      <c r="G2616" t="s">
        <v>5003</v>
      </c>
      <c r="H2616" t="s">
        <v>5535</v>
      </c>
      <c r="I2616" s="1">
        <v>10</v>
      </c>
      <c r="J2616" s="1">
        <v>890.69</v>
      </c>
    </row>
    <row r="2617" spans="1:10">
      <c r="A2617" t="s">
        <v>26</v>
      </c>
      <c r="B2617" t="s">
        <v>27</v>
      </c>
      <c r="C2617" t="s">
        <v>3209</v>
      </c>
      <c r="D2617" t="s">
        <v>58</v>
      </c>
      <c r="E2617" t="s">
        <v>4223</v>
      </c>
      <c r="F2617" t="s">
        <v>5207</v>
      </c>
      <c r="G2617" t="s">
        <v>4967</v>
      </c>
      <c r="H2617" t="s">
        <v>5541</v>
      </c>
      <c r="I2617" s="1">
        <v>11</v>
      </c>
      <c r="J2617" s="1">
        <v>883.76</v>
      </c>
    </row>
    <row r="2618" spans="1:10">
      <c r="A2618" t="s">
        <v>54</v>
      </c>
      <c r="B2618" t="s">
        <v>61</v>
      </c>
      <c r="C2618" t="s">
        <v>261</v>
      </c>
      <c r="D2618" t="s">
        <v>56</v>
      </c>
      <c r="E2618" t="s">
        <v>4224</v>
      </c>
      <c r="F2618" t="s">
        <v>5457</v>
      </c>
      <c r="G2618" t="s">
        <v>5006</v>
      </c>
      <c r="H2618" t="s">
        <v>5541</v>
      </c>
      <c r="I2618" s="1">
        <v>75</v>
      </c>
      <c r="J2618" s="1">
        <v>883.06</v>
      </c>
    </row>
    <row r="2619" spans="1:10">
      <c r="A2619" t="s">
        <v>60</v>
      </c>
      <c r="B2619" t="s">
        <v>72</v>
      </c>
      <c r="C2619" t="s">
        <v>217</v>
      </c>
      <c r="D2619" t="s">
        <v>95</v>
      </c>
      <c r="E2619" t="s">
        <v>4225</v>
      </c>
      <c r="F2619" t="s">
        <v>4979</v>
      </c>
      <c r="G2619" t="s">
        <v>5015</v>
      </c>
      <c r="H2619" t="s">
        <v>5535</v>
      </c>
      <c r="I2619" s="1">
        <v>30</v>
      </c>
      <c r="J2619" s="1">
        <v>881.54</v>
      </c>
    </row>
    <row r="2620" spans="1:10">
      <c r="A2620" t="s">
        <v>54</v>
      </c>
      <c r="B2620" t="s">
        <v>29</v>
      </c>
      <c r="C2620" t="s">
        <v>2280</v>
      </c>
      <c r="D2620" t="s">
        <v>56</v>
      </c>
      <c r="E2620" t="s">
        <v>4226</v>
      </c>
      <c r="F2620" t="s">
        <v>4999</v>
      </c>
      <c r="G2620" t="s">
        <v>5006</v>
      </c>
      <c r="H2620" t="s">
        <v>5538</v>
      </c>
      <c r="I2620" s="1">
        <v>44</v>
      </c>
      <c r="J2620" s="1">
        <v>876.04</v>
      </c>
    </row>
    <row r="2621" spans="1:10">
      <c r="A2621" t="s">
        <v>7</v>
      </c>
      <c r="B2621" t="s">
        <v>30</v>
      </c>
      <c r="C2621" t="s">
        <v>4227</v>
      </c>
      <c r="D2621" t="s">
        <v>31</v>
      </c>
      <c r="E2621" t="s">
        <v>4228</v>
      </c>
      <c r="F2621" t="s">
        <v>4970</v>
      </c>
      <c r="G2621" t="s">
        <v>4962</v>
      </c>
      <c r="H2621" t="s">
        <v>5535</v>
      </c>
      <c r="I2621" s="1">
        <v>6</v>
      </c>
      <c r="J2621" s="1">
        <v>875.05</v>
      </c>
    </row>
    <row r="2622" spans="1:10">
      <c r="A2622" t="s">
        <v>10</v>
      </c>
      <c r="B2622" t="s">
        <v>30</v>
      </c>
      <c r="C2622" t="s">
        <v>473</v>
      </c>
      <c r="D2622" t="s">
        <v>13</v>
      </c>
      <c r="E2622" t="s">
        <v>4230</v>
      </c>
      <c r="F2622" t="s">
        <v>5048</v>
      </c>
      <c r="G2622" t="s">
        <v>4978</v>
      </c>
      <c r="H2622" t="s">
        <v>5535</v>
      </c>
      <c r="I2622" s="1">
        <v>64</v>
      </c>
      <c r="J2622" s="1">
        <v>874.23</v>
      </c>
    </row>
    <row r="2623" spans="1:10">
      <c r="A2623" t="s">
        <v>60</v>
      </c>
      <c r="B2623" t="s">
        <v>61</v>
      </c>
      <c r="C2623" t="s">
        <v>4231</v>
      </c>
      <c r="D2623" t="s">
        <v>20</v>
      </c>
      <c r="E2623" t="s">
        <v>4232</v>
      </c>
      <c r="F2623" t="s">
        <v>4973</v>
      </c>
      <c r="G2623" t="s">
        <v>4990</v>
      </c>
      <c r="H2623" t="s">
        <v>5541</v>
      </c>
      <c r="I2623" s="1">
        <v>19</v>
      </c>
      <c r="J2623" s="1">
        <v>873.81</v>
      </c>
    </row>
    <row r="2624" spans="1:10">
      <c r="A2624" t="s">
        <v>26</v>
      </c>
      <c r="B2624" t="s">
        <v>27</v>
      </c>
      <c r="C2624" t="s">
        <v>3209</v>
      </c>
      <c r="D2624" t="s">
        <v>58</v>
      </c>
      <c r="E2624" t="s">
        <v>4233</v>
      </c>
      <c r="F2624" t="s">
        <v>5005</v>
      </c>
      <c r="G2624" t="s">
        <v>5006</v>
      </c>
      <c r="H2624" t="s">
        <v>5541</v>
      </c>
      <c r="I2624" s="1">
        <v>24</v>
      </c>
      <c r="J2624" s="1">
        <v>873.66</v>
      </c>
    </row>
    <row r="2625" spans="1:10">
      <c r="A2625" t="s">
        <v>10</v>
      </c>
      <c r="B2625" t="s">
        <v>336</v>
      </c>
      <c r="C2625" t="s">
        <v>921</v>
      </c>
      <c r="D2625" t="s">
        <v>13</v>
      </c>
      <c r="E2625" t="s">
        <v>4234</v>
      </c>
      <c r="F2625" t="s">
        <v>4981</v>
      </c>
      <c r="G2625" t="s">
        <v>5191</v>
      </c>
      <c r="H2625" t="s">
        <v>5535</v>
      </c>
      <c r="I2625" s="1">
        <v>31</v>
      </c>
      <c r="J2625" s="1">
        <v>869.36</v>
      </c>
    </row>
    <row r="2626" spans="1:10">
      <c r="A2626" t="s">
        <v>54</v>
      </c>
      <c r="B2626" t="s">
        <v>33</v>
      </c>
      <c r="C2626" t="s">
        <v>609</v>
      </c>
      <c r="D2626" t="s">
        <v>56</v>
      </c>
      <c r="E2626" t="s">
        <v>4235</v>
      </c>
      <c r="F2626" t="s">
        <v>4963</v>
      </c>
      <c r="G2626" t="s">
        <v>5006</v>
      </c>
      <c r="H2626" t="s">
        <v>5535</v>
      </c>
      <c r="I2626" s="1">
        <v>29</v>
      </c>
      <c r="J2626" s="1">
        <v>868.04</v>
      </c>
    </row>
    <row r="2627" spans="1:10">
      <c r="A2627" t="s">
        <v>60</v>
      </c>
      <c r="B2627" t="s">
        <v>281</v>
      </c>
      <c r="C2627" t="s">
        <v>2493</v>
      </c>
      <c r="D2627" t="s">
        <v>20</v>
      </c>
      <c r="E2627" t="s">
        <v>4236</v>
      </c>
      <c r="F2627" t="s">
        <v>4979</v>
      </c>
      <c r="G2627" t="s">
        <v>5015</v>
      </c>
      <c r="H2627" t="s">
        <v>5535</v>
      </c>
      <c r="I2627" s="1">
        <v>27</v>
      </c>
      <c r="J2627" s="1">
        <v>867.5</v>
      </c>
    </row>
    <row r="2628" spans="1:10">
      <c r="A2628" t="s">
        <v>1632</v>
      </c>
      <c r="B2628" t="s">
        <v>30</v>
      </c>
      <c r="C2628" t="s">
        <v>1887</v>
      </c>
      <c r="D2628" t="s">
        <v>1632</v>
      </c>
      <c r="E2628" t="s">
        <v>4237</v>
      </c>
      <c r="F2628" t="s">
        <v>4988</v>
      </c>
      <c r="G2628" t="s">
        <v>5375</v>
      </c>
      <c r="H2628" t="s">
        <v>5535</v>
      </c>
      <c r="I2628" s="1">
        <v>14</v>
      </c>
      <c r="J2628" s="1">
        <v>866</v>
      </c>
    </row>
    <row r="2629" spans="1:10">
      <c r="A2629" t="s">
        <v>54</v>
      </c>
      <c r="B2629" t="s">
        <v>2768</v>
      </c>
      <c r="C2629" t="s">
        <v>2769</v>
      </c>
      <c r="D2629" t="s">
        <v>56</v>
      </c>
      <c r="E2629" t="s">
        <v>4238</v>
      </c>
      <c r="F2629" t="s">
        <v>5018</v>
      </c>
      <c r="G2629" t="s">
        <v>5006</v>
      </c>
      <c r="H2629" t="s">
        <v>5535</v>
      </c>
      <c r="I2629" s="1">
        <v>33</v>
      </c>
      <c r="J2629" s="1">
        <v>864.9</v>
      </c>
    </row>
    <row r="2630" spans="1:10">
      <c r="A2630" t="s">
        <v>18</v>
      </c>
      <c r="B2630" t="s">
        <v>2095</v>
      </c>
      <c r="C2630" t="s">
        <v>2938</v>
      </c>
      <c r="D2630" t="s">
        <v>539</v>
      </c>
      <c r="E2630" t="s">
        <v>4239</v>
      </c>
      <c r="F2630" t="s">
        <v>4979</v>
      </c>
      <c r="G2630" t="s">
        <v>5183</v>
      </c>
      <c r="H2630" t="s">
        <v>5535</v>
      </c>
      <c r="I2630" s="1">
        <v>46</v>
      </c>
      <c r="J2630" s="1">
        <v>864.32</v>
      </c>
    </row>
    <row r="2631" spans="1:10">
      <c r="A2631" t="s">
        <v>10</v>
      </c>
      <c r="B2631" t="s">
        <v>61</v>
      </c>
      <c r="C2631" t="s">
        <v>1350</v>
      </c>
      <c r="D2631" t="s">
        <v>13</v>
      </c>
      <c r="E2631" t="s">
        <v>4240</v>
      </c>
      <c r="F2631" t="s">
        <v>5102</v>
      </c>
      <c r="G2631" t="s">
        <v>5316</v>
      </c>
      <c r="H2631" t="s">
        <v>5541</v>
      </c>
      <c r="I2631" s="1">
        <v>51</v>
      </c>
      <c r="J2631" s="1">
        <v>864.05</v>
      </c>
    </row>
    <row r="2632" spans="1:10">
      <c r="A2632" t="s">
        <v>54</v>
      </c>
      <c r="B2632" t="s">
        <v>252</v>
      </c>
      <c r="C2632" t="s">
        <v>3939</v>
      </c>
      <c r="D2632" t="s">
        <v>56</v>
      </c>
      <c r="E2632" t="s">
        <v>4241</v>
      </c>
      <c r="F2632" t="s">
        <v>4979</v>
      </c>
      <c r="G2632" t="s">
        <v>4967</v>
      </c>
      <c r="H2632" t="s">
        <v>5535</v>
      </c>
      <c r="I2632" s="1">
        <v>23</v>
      </c>
      <c r="J2632" s="1">
        <v>863.49</v>
      </c>
    </row>
    <row r="2633" spans="1:10">
      <c r="A2633" t="s">
        <v>60</v>
      </c>
      <c r="B2633" t="s">
        <v>61</v>
      </c>
      <c r="C2633" t="s">
        <v>62</v>
      </c>
      <c r="D2633" t="s">
        <v>35</v>
      </c>
      <c r="E2633" t="s">
        <v>4242</v>
      </c>
      <c r="F2633" t="s">
        <v>4992</v>
      </c>
      <c r="G2633" t="s">
        <v>5015</v>
      </c>
      <c r="H2633" t="s">
        <v>5541</v>
      </c>
      <c r="I2633" s="1">
        <v>39</v>
      </c>
      <c r="J2633" s="1">
        <v>863.35</v>
      </c>
    </row>
    <row r="2634" spans="1:10">
      <c r="A2634" t="s">
        <v>18</v>
      </c>
      <c r="B2634" t="s">
        <v>192</v>
      </c>
      <c r="C2634" t="s">
        <v>2820</v>
      </c>
      <c r="D2634" t="s">
        <v>539</v>
      </c>
      <c r="E2634" t="s">
        <v>4243</v>
      </c>
      <c r="F2634" t="s">
        <v>5081</v>
      </c>
      <c r="G2634" t="s">
        <v>5183</v>
      </c>
      <c r="H2634" t="s">
        <v>5537</v>
      </c>
      <c r="I2634" s="1">
        <v>30</v>
      </c>
      <c r="J2634" s="1">
        <v>857.93</v>
      </c>
    </row>
    <row r="2635" spans="1:10">
      <c r="A2635" t="s">
        <v>54</v>
      </c>
      <c r="B2635" t="s">
        <v>2768</v>
      </c>
      <c r="C2635" t="s">
        <v>2769</v>
      </c>
      <c r="D2635" t="s">
        <v>56</v>
      </c>
      <c r="E2635" t="s">
        <v>4245</v>
      </c>
      <c r="F2635" t="s">
        <v>4981</v>
      </c>
      <c r="G2635" t="s">
        <v>5014</v>
      </c>
      <c r="H2635" t="s">
        <v>5535</v>
      </c>
      <c r="I2635" s="1">
        <v>49</v>
      </c>
      <c r="J2635" s="1">
        <v>854.89</v>
      </c>
    </row>
    <row r="2636" spans="1:10">
      <c r="A2636" t="s">
        <v>18</v>
      </c>
      <c r="B2636" t="s">
        <v>30</v>
      </c>
      <c r="C2636" t="s">
        <v>2074</v>
      </c>
      <c r="D2636" t="s">
        <v>95</v>
      </c>
      <c r="E2636" t="s">
        <v>4246</v>
      </c>
      <c r="F2636" t="s">
        <v>4988</v>
      </c>
      <c r="G2636" t="s">
        <v>4977</v>
      </c>
      <c r="H2636" t="s">
        <v>5535</v>
      </c>
      <c r="I2636" s="1">
        <v>49</v>
      </c>
      <c r="J2636" s="1">
        <v>852.54</v>
      </c>
    </row>
    <row r="2637" spans="1:10">
      <c r="A2637" t="s">
        <v>39</v>
      </c>
      <c r="B2637" t="s">
        <v>30</v>
      </c>
      <c r="C2637" t="s">
        <v>3572</v>
      </c>
      <c r="D2637" t="s">
        <v>349</v>
      </c>
      <c r="E2637" t="s">
        <v>4247</v>
      </c>
      <c r="F2637" t="s">
        <v>5458</v>
      </c>
      <c r="G2637" t="s">
        <v>4962</v>
      </c>
      <c r="H2637" t="s">
        <v>5535</v>
      </c>
      <c r="I2637" s="1">
        <v>116</v>
      </c>
      <c r="J2637" s="1">
        <v>852.21</v>
      </c>
    </row>
    <row r="2638" spans="1:10">
      <c r="A2638" t="s">
        <v>18</v>
      </c>
      <c r="B2638" t="s">
        <v>2450</v>
      </c>
      <c r="C2638" t="s">
        <v>4248</v>
      </c>
      <c r="D2638" t="s">
        <v>95</v>
      </c>
      <c r="E2638" t="s">
        <v>4249</v>
      </c>
      <c r="F2638" t="s">
        <v>4988</v>
      </c>
      <c r="G2638" t="s">
        <v>4990</v>
      </c>
      <c r="H2638" t="s">
        <v>5541</v>
      </c>
      <c r="I2638" s="1">
        <v>32</v>
      </c>
      <c r="J2638" s="1">
        <v>848.96</v>
      </c>
    </row>
    <row r="2639" spans="1:10">
      <c r="A2639" t="s">
        <v>18</v>
      </c>
      <c r="B2639" t="s">
        <v>30</v>
      </c>
      <c r="C2639" t="s">
        <v>4250</v>
      </c>
      <c r="D2639" t="s">
        <v>20</v>
      </c>
      <c r="E2639" t="s">
        <v>4251</v>
      </c>
      <c r="F2639" t="s">
        <v>4969</v>
      </c>
      <c r="G2639" t="s">
        <v>4990</v>
      </c>
      <c r="H2639" t="s">
        <v>5535</v>
      </c>
      <c r="I2639" s="1">
        <v>14</v>
      </c>
      <c r="J2639" s="1">
        <v>846</v>
      </c>
    </row>
    <row r="2640" spans="1:10">
      <c r="A2640" t="s">
        <v>39</v>
      </c>
      <c r="B2640" t="s">
        <v>30</v>
      </c>
      <c r="C2640" t="s">
        <v>2952</v>
      </c>
      <c r="D2640" t="s">
        <v>349</v>
      </c>
      <c r="E2640" t="s">
        <v>4252</v>
      </c>
      <c r="F2640" t="s">
        <v>5459</v>
      </c>
      <c r="G2640" t="s">
        <v>4962</v>
      </c>
      <c r="H2640" t="s">
        <v>5535</v>
      </c>
      <c r="I2640" s="1">
        <v>111</v>
      </c>
      <c r="J2640" s="1">
        <v>844.46</v>
      </c>
    </row>
    <row r="2641" spans="1:10">
      <c r="A2641" t="s">
        <v>39</v>
      </c>
      <c r="B2641" t="s">
        <v>30</v>
      </c>
      <c r="C2641" t="s">
        <v>4253</v>
      </c>
      <c r="D2641" t="s">
        <v>349</v>
      </c>
      <c r="E2641" t="s">
        <v>4254</v>
      </c>
      <c r="F2641" t="s">
        <v>4988</v>
      </c>
      <c r="G2641" t="s">
        <v>4962</v>
      </c>
      <c r="H2641" t="s">
        <v>5535</v>
      </c>
      <c r="I2641" s="1">
        <v>12</v>
      </c>
      <c r="J2641" s="1">
        <v>843.84</v>
      </c>
    </row>
    <row r="2642" spans="1:10">
      <c r="A2642" t="s">
        <v>18</v>
      </c>
      <c r="B2642" t="s">
        <v>61</v>
      </c>
      <c r="C2642" t="s">
        <v>887</v>
      </c>
      <c r="D2642" t="s">
        <v>20</v>
      </c>
      <c r="E2642" t="s">
        <v>4255</v>
      </c>
      <c r="F2642" t="s">
        <v>5460</v>
      </c>
      <c r="G2642" t="s">
        <v>4990</v>
      </c>
      <c r="H2642" t="s">
        <v>5541</v>
      </c>
      <c r="I2642" s="1">
        <v>71</v>
      </c>
      <c r="J2642" s="1">
        <v>841.7</v>
      </c>
    </row>
    <row r="2643" spans="1:10">
      <c r="A2643" t="s">
        <v>132</v>
      </c>
      <c r="B2643" t="s">
        <v>116</v>
      </c>
      <c r="C2643" t="s">
        <v>4256</v>
      </c>
      <c r="D2643" t="s">
        <v>201</v>
      </c>
      <c r="E2643" t="s">
        <v>4257</v>
      </c>
      <c r="F2643" t="s">
        <v>4973</v>
      </c>
      <c r="G2643" t="s">
        <v>4962</v>
      </c>
      <c r="H2643" t="s">
        <v>5535</v>
      </c>
      <c r="I2643" s="1">
        <v>21</v>
      </c>
      <c r="J2643" s="1">
        <v>839.66</v>
      </c>
    </row>
    <row r="2644" spans="1:10">
      <c r="A2644" t="s">
        <v>132</v>
      </c>
      <c r="B2644" t="s">
        <v>11</v>
      </c>
      <c r="C2644" t="s">
        <v>4258</v>
      </c>
      <c r="D2644" t="s">
        <v>201</v>
      </c>
      <c r="E2644" t="s">
        <v>4259</v>
      </c>
      <c r="F2644" t="s">
        <v>5074</v>
      </c>
      <c r="G2644" t="s">
        <v>4962</v>
      </c>
      <c r="H2644" t="s">
        <v>5535</v>
      </c>
      <c r="I2644" s="1">
        <v>16</v>
      </c>
      <c r="J2644" s="1">
        <v>836.97</v>
      </c>
    </row>
    <row r="2645" spans="1:10">
      <c r="A2645" t="s">
        <v>7</v>
      </c>
      <c r="B2645" t="s">
        <v>30</v>
      </c>
      <c r="C2645" t="s">
        <v>639</v>
      </c>
      <c r="D2645" t="s">
        <v>88</v>
      </c>
      <c r="E2645" t="s">
        <v>4260</v>
      </c>
      <c r="F2645" t="s">
        <v>4979</v>
      </c>
      <c r="G2645" t="s">
        <v>4962</v>
      </c>
      <c r="H2645" t="s">
        <v>5535</v>
      </c>
      <c r="I2645" s="1">
        <v>8</v>
      </c>
      <c r="J2645" s="1">
        <v>836.84</v>
      </c>
    </row>
    <row r="2646" spans="1:10">
      <c r="A2646" t="s">
        <v>10</v>
      </c>
      <c r="B2646" t="s">
        <v>30</v>
      </c>
      <c r="C2646" t="s">
        <v>473</v>
      </c>
      <c r="D2646" t="s">
        <v>13</v>
      </c>
      <c r="E2646" t="s">
        <v>4261</v>
      </c>
      <c r="F2646" t="s">
        <v>5048</v>
      </c>
      <c r="G2646" t="s">
        <v>5271</v>
      </c>
      <c r="H2646" t="s">
        <v>5535</v>
      </c>
      <c r="I2646" s="1">
        <v>61</v>
      </c>
      <c r="J2646" s="1">
        <v>836.83</v>
      </c>
    </row>
    <row r="2647" spans="1:10">
      <c r="A2647" t="s">
        <v>32</v>
      </c>
      <c r="B2647" t="s">
        <v>33</v>
      </c>
      <c r="C2647" t="s">
        <v>650</v>
      </c>
      <c r="D2647" t="s">
        <v>34</v>
      </c>
      <c r="E2647" t="s">
        <v>4262</v>
      </c>
      <c r="F2647" t="s">
        <v>4973</v>
      </c>
      <c r="G2647" t="s">
        <v>5014</v>
      </c>
      <c r="H2647" t="s">
        <v>5535</v>
      </c>
      <c r="I2647" s="1">
        <v>75</v>
      </c>
      <c r="J2647" s="1">
        <v>834.09</v>
      </c>
    </row>
    <row r="2648" spans="1:10">
      <c r="A2648" t="s">
        <v>1632</v>
      </c>
      <c r="B2648" t="s">
        <v>30</v>
      </c>
      <c r="C2648" t="s">
        <v>1859</v>
      </c>
      <c r="D2648" t="s">
        <v>1632</v>
      </c>
      <c r="E2648" t="s">
        <v>4263</v>
      </c>
      <c r="F2648" t="s">
        <v>5013</v>
      </c>
      <c r="G2648" t="s">
        <v>5375</v>
      </c>
      <c r="H2648" t="s">
        <v>5535</v>
      </c>
      <c r="I2648" s="1">
        <v>15</v>
      </c>
      <c r="J2648" s="1">
        <v>833.65</v>
      </c>
    </row>
    <row r="2649" spans="1:10">
      <c r="A2649" t="s">
        <v>39</v>
      </c>
      <c r="B2649" t="s">
        <v>30</v>
      </c>
      <c r="C2649" t="s">
        <v>4264</v>
      </c>
      <c r="D2649" t="s">
        <v>349</v>
      </c>
      <c r="E2649" t="s">
        <v>4265</v>
      </c>
      <c r="F2649" t="s">
        <v>5461</v>
      </c>
      <c r="G2649" t="s">
        <v>4962</v>
      </c>
      <c r="H2649" t="s">
        <v>5535</v>
      </c>
      <c r="I2649" s="1">
        <v>117</v>
      </c>
      <c r="J2649" s="1">
        <v>829.48</v>
      </c>
    </row>
    <row r="2650" spans="1:10">
      <c r="A2650" t="s">
        <v>32</v>
      </c>
      <c r="B2650" t="s">
        <v>108</v>
      </c>
      <c r="C2650" t="s">
        <v>3150</v>
      </c>
      <c r="D2650" t="s">
        <v>20</v>
      </c>
      <c r="E2650" t="s">
        <v>4266</v>
      </c>
      <c r="F2650" t="s">
        <v>4973</v>
      </c>
      <c r="G2650" t="s">
        <v>5014</v>
      </c>
      <c r="H2650" t="s">
        <v>5535</v>
      </c>
      <c r="I2650" s="1">
        <v>12</v>
      </c>
      <c r="J2650" s="1">
        <v>828.89</v>
      </c>
    </row>
    <row r="2651" spans="1:10">
      <c r="A2651" t="s">
        <v>18</v>
      </c>
      <c r="B2651" t="s">
        <v>11</v>
      </c>
      <c r="C2651" t="s">
        <v>4267</v>
      </c>
      <c r="D2651" t="s">
        <v>295</v>
      </c>
      <c r="E2651" t="s">
        <v>4268</v>
      </c>
      <c r="F2651" t="s">
        <v>4981</v>
      </c>
      <c r="G2651" t="s">
        <v>5417</v>
      </c>
      <c r="H2651" t="s">
        <v>5535</v>
      </c>
      <c r="I2651" s="1">
        <v>72</v>
      </c>
      <c r="J2651" s="1">
        <v>823.91</v>
      </c>
    </row>
    <row r="2652" spans="1:10">
      <c r="A2652" t="s">
        <v>10</v>
      </c>
      <c r="B2652" t="s">
        <v>30</v>
      </c>
      <c r="C2652" t="s">
        <v>1307</v>
      </c>
      <c r="D2652" t="s">
        <v>13</v>
      </c>
      <c r="E2652" t="s">
        <v>4269</v>
      </c>
      <c r="F2652" t="s">
        <v>4976</v>
      </c>
      <c r="G2652" t="s">
        <v>5244</v>
      </c>
      <c r="H2652" t="s">
        <v>5535</v>
      </c>
      <c r="I2652" s="1">
        <v>40</v>
      </c>
      <c r="J2652" s="1">
        <v>822.09</v>
      </c>
    </row>
    <row r="2653" spans="1:10">
      <c r="A2653" t="s">
        <v>1632</v>
      </c>
      <c r="B2653" t="s">
        <v>30</v>
      </c>
      <c r="C2653" t="s">
        <v>2150</v>
      </c>
      <c r="D2653" t="s">
        <v>1632</v>
      </c>
      <c r="E2653" t="s">
        <v>4270</v>
      </c>
      <c r="F2653" t="s">
        <v>4971</v>
      </c>
      <c r="G2653" t="s">
        <v>5462</v>
      </c>
      <c r="H2653" t="s">
        <v>5535</v>
      </c>
      <c r="I2653" s="1">
        <v>27</v>
      </c>
      <c r="J2653" s="1">
        <v>820.63</v>
      </c>
    </row>
    <row r="2654" spans="1:10">
      <c r="A2654" t="s">
        <v>1632</v>
      </c>
      <c r="B2654" t="s">
        <v>30</v>
      </c>
      <c r="C2654" t="s">
        <v>3247</v>
      </c>
      <c r="D2654" t="s">
        <v>1632</v>
      </c>
      <c r="E2654" t="s">
        <v>4271</v>
      </c>
      <c r="F2654" t="s">
        <v>5387</v>
      </c>
      <c r="G2654" t="s">
        <v>5278</v>
      </c>
      <c r="H2654" t="s">
        <v>5535</v>
      </c>
      <c r="I2654" s="1">
        <v>6</v>
      </c>
      <c r="J2654" s="1">
        <v>819.85</v>
      </c>
    </row>
    <row r="2655" spans="1:10">
      <c r="A2655" t="s">
        <v>54</v>
      </c>
      <c r="B2655" t="s">
        <v>72</v>
      </c>
      <c r="C2655" t="s">
        <v>1368</v>
      </c>
      <c r="D2655" t="s">
        <v>56</v>
      </c>
      <c r="E2655" t="s">
        <v>4272</v>
      </c>
      <c r="F2655" t="s">
        <v>5370</v>
      </c>
      <c r="G2655" t="s">
        <v>5014</v>
      </c>
      <c r="H2655" t="s">
        <v>5535</v>
      </c>
      <c r="I2655" s="1">
        <v>62</v>
      </c>
      <c r="J2655" s="1">
        <v>817.28</v>
      </c>
    </row>
    <row r="2656" spans="1:10">
      <c r="A2656" t="s">
        <v>54</v>
      </c>
      <c r="B2656" t="s">
        <v>252</v>
      </c>
      <c r="C2656" t="s">
        <v>3939</v>
      </c>
      <c r="D2656" t="s">
        <v>56</v>
      </c>
      <c r="E2656" t="s">
        <v>4273</v>
      </c>
      <c r="F2656" t="s">
        <v>5028</v>
      </c>
      <c r="G2656" t="s">
        <v>5006</v>
      </c>
      <c r="H2656" t="s">
        <v>5535</v>
      </c>
      <c r="I2656" s="1">
        <v>32</v>
      </c>
      <c r="J2656" s="1">
        <v>815.83</v>
      </c>
    </row>
    <row r="2657" spans="1:10">
      <c r="A2657" t="s">
        <v>18</v>
      </c>
      <c r="B2657" t="s">
        <v>29</v>
      </c>
      <c r="C2657" t="s">
        <v>2563</v>
      </c>
      <c r="D2657" t="s">
        <v>35</v>
      </c>
      <c r="E2657" t="s">
        <v>4274</v>
      </c>
      <c r="F2657" t="s">
        <v>4981</v>
      </c>
      <c r="G2657" t="s">
        <v>4990</v>
      </c>
      <c r="H2657" t="s">
        <v>5535</v>
      </c>
      <c r="I2657" s="1">
        <v>44</v>
      </c>
      <c r="J2657" s="1">
        <v>815.68</v>
      </c>
    </row>
    <row r="2658" spans="1:10">
      <c r="A2658" t="s">
        <v>10</v>
      </c>
      <c r="B2658" t="s">
        <v>278</v>
      </c>
      <c r="C2658" t="s">
        <v>610</v>
      </c>
      <c r="D2658" t="s">
        <v>13</v>
      </c>
      <c r="E2658" t="s">
        <v>4275</v>
      </c>
      <c r="F2658" t="s">
        <v>5011</v>
      </c>
      <c r="G2658" t="s">
        <v>5200</v>
      </c>
      <c r="H2658" t="s">
        <v>5535</v>
      </c>
      <c r="I2658" s="1">
        <v>47</v>
      </c>
      <c r="J2658" s="1">
        <v>812.37</v>
      </c>
    </row>
    <row r="2659" spans="1:10">
      <c r="A2659" t="s">
        <v>60</v>
      </c>
      <c r="B2659" t="s">
        <v>61</v>
      </c>
      <c r="C2659" t="s">
        <v>4096</v>
      </c>
      <c r="D2659" t="s">
        <v>20</v>
      </c>
      <c r="E2659" t="s">
        <v>4276</v>
      </c>
      <c r="F2659" t="s">
        <v>5136</v>
      </c>
      <c r="G2659" t="s">
        <v>4967</v>
      </c>
      <c r="H2659" t="s">
        <v>5541</v>
      </c>
      <c r="I2659" s="1">
        <v>20</v>
      </c>
      <c r="J2659" s="1">
        <v>811.45</v>
      </c>
    </row>
    <row r="2660" spans="1:10">
      <c r="A2660" t="s">
        <v>132</v>
      </c>
      <c r="B2660" t="s">
        <v>11</v>
      </c>
      <c r="C2660" t="s">
        <v>4277</v>
      </c>
      <c r="D2660" t="s">
        <v>134</v>
      </c>
      <c r="E2660" t="s">
        <v>4278</v>
      </c>
      <c r="F2660" t="s">
        <v>4970</v>
      </c>
      <c r="G2660" t="s">
        <v>4962</v>
      </c>
      <c r="H2660" t="s">
        <v>5535</v>
      </c>
      <c r="I2660" s="1">
        <v>11</v>
      </c>
      <c r="J2660" s="1">
        <v>810.98</v>
      </c>
    </row>
    <row r="2661" spans="1:10">
      <c r="A2661" t="s">
        <v>39</v>
      </c>
      <c r="B2661" t="s">
        <v>30</v>
      </c>
      <c r="C2661" t="s">
        <v>4279</v>
      </c>
      <c r="D2661" t="s">
        <v>349</v>
      </c>
      <c r="E2661" t="s">
        <v>4280</v>
      </c>
      <c r="F2661" t="s">
        <v>4988</v>
      </c>
      <c r="G2661" t="s">
        <v>4962</v>
      </c>
      <c r="H2661" t="s">
        <v>5535</v>
      </c>
      <c r="I2661" s="1">
        <v>40</v>
      </c>
      <c r="J2661" s="1">
        <v>809.76</v>
      </c>
    </row>
    <row r="2662" spans="1:10">
      <c r="A2662" t="s">
        <v>18</v>
      </c>
      <c r="B2662" t="s">
        <v>29</v>
      </c>
      <c r="C2662" t="s">
        <v>2563</v>
      </c>
      <c r="D2662" t="s">
        <v>20</v>
      </c>
      <c r="E2662" t="s">
        <v>4281</v>
      </c>
      <c r="F2662" t="s">
        <v>4979</v>
      </c>
      <c r="G2662" t="s">
        <v>4972</v>
      </c>
      <c r="H2662" t="s">
        <v>5535</v>
      </c>
      <c r="I2662" s="1">
        <v>17</v>
      </c>
      <c r="J2662" s="1">
        <v>808.5</v>
      </c>
    </row>
    <row r="2663" spans="1:10">
      <c r="A2663" t="s">
        <v>60</v>
      </c>
      <c r="B2663" t="s">
        <v>72</v>
      </c>
      <c r="C2663" t="s">
        <v>4028</v>
      </c>
      <c r="D2663" t="s">
        <v>20</v>
      </c>
      <c r="E2663" t="s">
        <v>4282</v>
      </c>
      <c r="F2663" t="s">
        <v>4976</v>
      </c>
      <c r="G2663" t="s">
        <v>5006</v>
      </c>
      <c r="H2663" t="s">
        <v>5535</v>
      </c>
      <c r="I2663" s="1">
        <v>20</v>
      </c>
      <c r="J2663" s="1">
        <v>803.98</v>
      </c>
    </row>
    <row r="2664" spans="1:10">
      <c r="A2664" t="s">
        <v>54</v>
      </c>
      <c r="B2664" t="s">
        <v>2768</v>
      </c>
      <c r="C2664" t="s">
        <v>2769</v>
      </c>
      <c r="D2664" t="s">
        <v>56</v>
      </c>
      <c r="E2664" t="s">
        <v>4283</v>
      </c>
      <c r="F2664" t="s">
        <v>4979</v>
      </c>
      <c r="G2664" t="s">
        <v>5014</v>
      </c>
      <c r="H2664" t="s">
        <v>5535</v>
      </c>
      <c r="I2664" s="1">
        <v>43</v>
      </c>
      <c r="J2664" s="1">
        <v>803.73</v>
      </c>
    </row>
    <row r="2665" spans="1:10">
      <c r="A2665" t="s">
        <v>253</v>
      </c>
      <c r="B2665" t="s">
        <v>259</v>
      </c>
      <c r="C2665" t="s">
        <v>2289</v>
      </c>
      <c r="D2665" t="s">
        <v>255</v>
      </c>
      <c r="E2665" t="s">
        <v>4285</v>
      </c>
      <c r="F2665" t="s">
        <v>4979</v>
      </c>
      <c r="G2665" t="s">
        <v>5159</v>
      </c>
      <c r="H2665" t="s">
        <v>5535</v>
      </c>
      <c r="I2665" s="1">
        <v>49</v>
      </c>
      <c r="J2665" s="1">
        <v>800.13</v>
      </c>
    </row>
    <row r="2666" spans="1:10">
      <c r="A2666" t="s">
        <v>18</v>
      </c>
      <c r="B2666" t="s">
        <v>30</v>
      </c>
      <c r="C2666" t="s">
        <v>2623</v>
      </c>
      <c r="D2666" t="s">
        <v>35</v>
      </c>
      <c r="E2666" t="s">
        <v>4286</v>
      </c>
      <c r="F2666" t="s">
        <v>4988</v>
      </c>
      <c r="G2666" t="s">
        <v>4990</v>
      </c>
      <c r="H2666" t="s">
        <v>5535</v>
      </c>
      <c r="I2666" s="1">
        <v>22</v>
      </c>
      <c r="J2666" s="1">
        <v>798.04</v>
      </c>
    </row>
    <row r="2667" spans="1:10">
      <c r="A2667" t="s">
        <v>18</v>
      </c>
      <c r="B2667" t="s">
        <v>29</v>
      </c>
      <c r="C2667" t="s">
        <v>841</v>
      </c>
      <c r="D2667" t="s">
        <v>20</v>
      </c>
      <c r="E2667" t="s">
        <v>4287</v>
      </c>
      <c r="F2667" t="s">
        <v>5308</v>
      </c>
      <c r="G2667" t="s">
        <v>5014</v>
      </c>
      <c r="H2667" t="s">
        <v>5535</v>
      </c>
      <c r="I2667" s="1">
        <v>24</v>
      </c>
      <c r="J2667" s="1">
        <v>797.92</v>
      </c>
    </row>
    <row r="2668" spans="1:10">
      <c r="A2668" t="s">
        <v>60</v>
      </c>
      <c r="B2668" t="s">
        <v>72</v>
      </c>
      <c r="C2668" t="s">
        <v>4288</v>
      </c>
      <c r="D2668" t="s">
        <v>20</v>
      </c>
      <c r="E2668" t="s">
        <v>4289</v>
      </c>
      <c r="F2668" t="s">
        <v>4981</v>
      </c>
      <c r="G2668" t="s">
        <v>4990</v>
      </c>
      <c r="H2668" t="s">
        <v>5535</v>
      </c>
      <c r="I2668" s="1">
        <v>28</v>
      </c>
      <c r="J2668" s="1">
        <v>793.95</v>
      </c>
    </row>
    <row r="2669" spans="1:10">
      <c r="A2669" t="s">
        <v>18</v>
      </c>
      <c r="B2669" t="s">
        <v>19</v>
      </c>
      <c r="C2669" t="s">
        <v>131</v>
      </c>
      <c r="D2669" t="s">
        <v>95</v>
      </c>
      <c r="E2669" t="s">
        <v>4290</v>
      </c>
      <c r="F2669" t="s">
        <v>5023</v>
      </c>
      <c r="G2669" t="s">
        <v>5015</v>
      </c>
      <c r="H2669" t="s">
        <v>5541</v>
      </c>
      <c r="I2669" s="1">
        <v>46</v>
      </c>
      <c r="J2669" s="1">
        <v>793.5</v>
      </c>
    </row>
    <row r="2670" spans="1:10">
      <c r="A2670" t="s">
        <v>54</v>
      </c>
      <c r="B2670" t="s">
        <v>2768</v>
      </c>
      <c r="C2670" t="s">
        <v>2769</v>
      </c>
      <c r="D2670" t="s">
        <v>56</v>
      </c>
      <c r="E2670" t="s">
        <v>4291</v>
      </c>
      <c r="F2670" t="s">
        <v>4989</v>
      </c>
      <c r="G2670" t="s">
        <v>5014</v>
      </c>
      <c r="H2670" t="s">
        <v>5535</v>
      </c>
      <c r="I2670" s="1">
        <v>41</v>
      </c>
      <c r="J2670" s="1">
        <v>792.05</v>
      </c>
    </row>
    <row r="2671" spans="1:10">
      <c r="A2671" t="s">
        <v>10</v>
      </c>
      <c r="B2671" t="s">
        <v>30</v>
      </c>
      <c r="C2671" t="s">
        <v>473</v>
      </c>
      <c r="D2671" t="s">
        <v>586</v>
      </c>
      <c r="E2671" t="s">
        <v>4292</v>
      </c>
      <c r="F2671" t="s">
        <v>5048</v>
      </c>
      <c r="G2671" t="s">
        <v>5273</v>
      </c>
      <c r="H2671" t="s">
        <v>5535</v>
      </c>
      <c r="I2671" s="1">
        <v>63</v>
      </c>
      <c r="J2671" s="1">
        <v>790.61</v>
      </c>
    </row>
    <row r="2672" spans="1:10">
      <c r="A2672" t="s">
        <v>10</v>
      </c>
      <c r="B2672" t="s">
        <v>1547</v>
      </c>
      <c r="C2672" t="s">
        <v>187</v>
      </c>
      <c r="D2672" t="s">
        <v>13</v>
      </c>
      <c r="E2672" t="s">
        <v>4293</v>
      </c>
      <c r="F2672" t="s">
        <v>5005</v>
      </c>
      <c r="G2672" t="s">
        <v>5279</v>
      </c>
      <c r="H2672" t="s">
        <v>5538</v>
      </c>
      <c r="I2672" s="1">
        <v>25</v>
      </c>
      <c r="J2672" s="1">
        <v>790</v>
      </c>
    </row>
    <row r="2673" spans="1:10">
      <c r="A2673" t="s">
        <v>26</v>
      </c>
      <c r="B2673" t="s">
        <v>108</v>
      </c>
      <c r="C2673" t="s">
        <v>411</v>
      </c>
      <c r="D2673" t="s">
        <v>79</v>
      </c>
      <c r="E2673" t="s">
        <v>4294</v>
      </c>
      <c r="F2673" t="s">
        <v>5118</v>
      </c>
      <c r="G2673" t="s">
        <v>5014</v>
      </c>
      <c r="H2673" t="s">
        <v>5537</v>
      </c>
      <c r="I2673" s="1">
        <v>76</v>
      </c>
      <c r="J2673" s="1">
        <v>789.99</v>
      </c>
    </row>
    <row r="2674" spans="1:10">
      <c r="A2674" t="s">
        <v>1632</v>
      </c>
      <c r="B2674" t="s">
        <v>30</v>
      </c>
      <c r="C2674" t="s">
        <v>3759</v>
      </c>
      <c r="D2674" t="s">
        <v>1632</v>
      </c>
      <c r="E2674" t="s">
        <v>4295</v>
      </c>
      <c r="F2674" t="s">
        <v>5387</v>
      </c>
      <c r="G2674" t="s">
        <v>5278</v>
      </c>
      <c r="H2674" t="s">
        <v>5535</v>
      </c>
      <c r="I2674" s="1">
        <v>8</v>
      </c>
      <c r="J2674" s="1">
        <v>789.13</v>
      </c>
    </row>
    <row r="2675" spans="1:10">
      <c r="A2675" t="s">
        <v>253</v>
      </c>
      <c r="B2675" t="s">
        <v>8</v>
      </c>
      <c r="C2675" t="s">
        <v>4134</v>
      </c>
      <c r="D2675" t="s">
        <v>255</v>
      </c>
      <c r="E2675" t="s">
        <v>4296</v>
      </c>
      <c r="F2675" t="s">
        <v>4997</v>
      </c>
      <c r="G2675" t="s">
        <v>5445</v>
      </c>
      <c r="H2675" t="s">
        <v>5535</v>
      </c>
      <c r="I2675" s="1">
        <v>22</v>
      </c>
      <c r="J2675" s="1">
        <v>786.47</v>
      </c>
    </row>
    <row r="2676" spans="1:10">
      <c r="A2676" t="s">
        <v>26</v>
      </c>
      <c r="B2676" t="s">
        <v>29</v>
      </c>
      <c r="C2676" t="s">
        <v>1453</v>
      </c>
      <c r="D2676" t="s">
        <v>95</v>
      </c>
      <c r="E2676" t="s">
        <v>4297</v>
      </c>
      <c r="F2676" t="s">
        <v>4979</v>
      </c>
      <c r="G2676" t="s">
        <v>5014</v>
      </c>
      <c r="H2676" t="s">
        <v>5535</v>
      </c>
      <c r="I2676" s="1">
        <v>65</v>
      </c>
      <c r="J2676" s="1">
        <v>785.33</v>
      </c>
    </row>
    <row r="2677" spans="1:10">
      <c r="A2677" t="s">
        <v>253</v>
      </c>
      <c r="B2677" t="s">
        <v>30</v>
      </c>
      <c r="C2677" t="s">
        <v>1967</v>
      </c>
      <c r="D2677" t="s">
        <v>255</v>
      </c>
      <c r="E2677" t="s">
        <v>4298</v>
      </c>
      <c r="F2677" t="s">
        <v>5024</v>
      </c>
      <c r="G2677" t="s">
        <v>5312</v>
      </c>
      <c r="H2677" t="s">
        <v>5535</v>
      </c>
      <c r="I2677" s="1">
        <v>20</v>
      </c>
      <c r="J2677" s="1">
        <v>784.8</v>
      </c>
    </row>
    <row r="2678" spans="1:10">
      <c r="A2678" t="s">
        <v>60</v>
      </c>
      <c r="B2678" t="s">
        <v>61</v>
      </c>
      <c r="C2678" t="s">
        <v>2628</v>
      </c>
      <c r="D2678" t="s">
        <v>20</v>
      </c>
      <c r="E2678" t="s">
        <v>4299</v>
      </c>
      <c r="F2678" t="s">
        <v>4979</v>
      </c>
      <c r="G2678" t="s">
        <v>4990</v>
      </c>
      <c r="H2678" t="s">
        <v>5541</v>
      </c>
      <c r="I2678" s="1">
        <v>26</v>
      </c>
      <c r="J2678" s="1">
        <v>779.3</v>
      </c>
    </row>
    <row r="2679" spans="1:10">
      <c r="A2679" t="s">
        <v>10</v>
      </c>
      <c r="B2679" t="s">
        <v>336</v>
      </c>
      <c r="C2679" t="s">
        <v>337</v>
      </c>
      <c r="D2679" t="s">
        <v>13</v>
      </c>
      <c r="E2679" t="s">
        <v>4300</v>
      </c>
      <c r="F2679" t="s">
        <v>4973</v>
      </c>
      <c r="G2679" t="s">
        <v>4978</v>
      </c>
      <c r="H2679" t="s">
        <v>5535</v>
      </c>
      <c r="I2679" s="1">
        <v>36</v>
      </c>
      <c r="J2679" s="1">
        <v>775.11</v>
      </c>
    </row>
    <row r="2680" spans="1:10">
      <c r="A2680" t="s">
        <v>18</v>
      </c>
      <c r="B2680" t="s">
        <v>38</v>
      </c>
      <c r="C2680" t="s">
        <v>1285</v>
      </c>
      <c r="D2680" t="s">
        <v>95</v>
      </c>
      <c r="E2680" t="s">
        <v>4301</v>
      </c>
      <c r="F2680" t="s">
        <v>4969</v>
      </c>
      <c r="G2680" t="s">
        <v>4990</v>
      </c>
      <c r="H2680" t="s">
        <v>5535</v>
      </c>
      <c r="I2680" s="1">
        <v>34</v>
      </c>
      <c r="J2680" s="1">
        <v>774.85</v>
      </c>
    </row>
    <row r="2681" spans="1:10">
      <c r="A2681" t="s">
        <v>26</v>
      </c>
      <c r="B2681" t="s">
        <v>27</v>
      </c>
      <c r="C2681" t="s">
        <v>3209</v>
      </c>
      <c r="D2681" t="s">
        <v>58</v>
      </c>
      <c r="E2681" t="s">
        <v>4302</v>
      </c>
      <c r="F2681" t="s">
        <v>5036</v>
      </c>
      <c r="G2681" t="s">
        <v>4972</v>
      </c>
      <c r="H2681" t="s">
        <v>5541</v>
      </c>
      <c r="I2681" s="1">
        <v>10</v>
      </c>
      <c r="J2681" s="1">
        <v>774.49</v>
      </c>
    </row>
    <row r="2682" spans="1:10">
      <c r="A2682" t="s">
        <v>7</v>
      </c>
      <c r="B2682" t="s">
        <v>30</v>
      </c>
      <c r="C2682" t="s">
        <v>4303</v>
      </c>
      <c r="D2682" t="s">
        <v>37</v>
      </c>
      <c r="E2682" t="s">
        <v>4304</v>
      </c>
      <c r="F2682" t="s">
        <v>4981</v>
      </c>
      <c r="G2682" t="s">
        <v>4962</v>
      </c>
      <c r="H2682" t="s">
        <v>5535</v>
      </c>
      <c r="I2682" s="1">
        <v>2</v>
      </c>
      <c r="J2682" s="1">
        <v>774.38</v>
      </c>
    </row>
    <row r="2683" spans="1:10">
      <c r="A2683" t="s">
        <v>132</v>
      </c>
      <c r="B2683" t="s">
        <v>11</v>
      </c>
      <c r="C2683" t="s">
        <v>4305</v>
      </c>
      <c r="D2683" t="s">
        <v>134</v>
      </c>
      <c r="E2683" t="s">
        <v>4306</v>
      </c>
      <c r="F2683" t="s">
        <v>5073</v>
      </c>
      <c r="G2683" t="s">
        <v>4962</v>
      </c>
      <c r="H2683" t="s">
        <v>5535</v>
      </c>
      <c r="I2683" s="1">
        <v>22</v>
      </c>
      <c r="J2683" s="1">
        <v>774.36</v>
      </c>
    </row>
    <row r="2684" spans="1:10">
      <c r="A2684" t="s">
        <v>60</v>
      </c>
      <c r="B2684" t="s">
        <v>61</v>
      </c>
      <c r="C2684" t="s">
        <v>1018</v>
      </c>
      <c r="D2684" t="s">
        <v>35</v>
      </c>
      <c r="E2684" t="s">
        <v>4307</v>
      </c>
      <c r="F2684" t="s">
        <v>5186</v>
      </c>
      <c r="G2684" t="s">
        <v>5015</v>
      </c>
      <c r="H2684" t="s">
        <v>5541</v>
      </c>
      <c r="I2684" s="1">
        <v>38</v>
      </c>
      <c r="J2684" s="1">
        <v>771.02</v>
      </c>
    </row>
    <row r="2685" spans="1:10">
      <c r="A2685" t="s">
        <v>1632</v>
      </c>
      <c r="B2685" t="s">
        <v>30</v>
      </c>
      <c r="C2685" t="s">
        <v>3959</v>
      </c>
      <c r="D2685" t="s">
        <v>1632</v>
      </c>
      <c r="E2685" t="s">
        <v>4308</v>
      </c>
      <c r="F2685" t="s">
        <v>4971</v>
      </c>
      <c r="G2685" t="s">
        <v>5456</v>
      </c>
      <c r="H2685" t="s">
        <v>5535</v>
      </c>
      <c r="I2685" s="1">
        <v>21</v>
      </c>
      <c r="J2685" s="1">
        <v>770.6</v>
      </c>
    </row>
    <row r="2686" spans="1:10">
      <c r="A2686" t="s">
        <v>54</v>
      </c>
      <c r="B2686" t="s">
        <v>29</v>
      </c>
      <c r="C2686" t="s">
        <v>55</v>
      </c>
      <c r="D2686" t="s">
        <v>56</v>
      </c>
      <c r="E2686" t="s">
        <v>4309</v>
      </c>
      <c r="F2686" t="s">
        <v>5048</v>
      </c>
      <c r="G2686" t="s">
        <v>5003</v>
      </c>
      <c r="H2686" t="s">
        <v>5535</v>
      </c>
      <c r="I2686" s="1">
        <v>23</v>
      </c>
      <c r="J2686" s="1">
        <v>769.95</v>
      </c>
    </row>
    <row r="2687" spans="1:10">
      <c r="A2687" t="s">
        <v>26</v>
      </c>
      <c r="B2687" t="s">
        <v>281</v>
      </c>
      <c r="C2687" t="s">
        <v>4310</v>
      </c>
      <c r="D2687" t="s">
        <v>78</v>
      </c>
      <c r="E2687" t="s">
        <v>4311</v>
      </c>
      <c r="F2687" t="s">
        <v>4988</v>
      </c>
      <c r="G2687" t="s">
        <v>5001</v>
      </c>
      <c r="H2687" t="s">
        <v>5535</v>
      </c>
      <c r="I2687" s="1">
        <v>83</v>
      </c>
      <c r="J2687" s="1">
        <v>769.43</v>
      </c>
    </row>
    <row r="2688" spans="1:10">
      <c r="A2688" t="s">
        <v>10</v>
      </c>
      <c r="B2688" t="s">
        <v>192</v>
      </c>
      <c r="C2688" t="s">
        <v>3731</v>
      </c>
      <c r="D2688" t="s">
        <v>13</v>
      </c>
      <c r="E2688" t="s">
        <v>4312</v>
      </c>
      <c r="F2688" t="s">
        <v>4973</v>
      </c>
      <c r="G2688" t="s">
        <v>5268</v>
      </c>
      <c r="H2688" t="s">
        <v>5535</v>
      </c>
      <c r="I2688" s="1">
        <v>70</v>
      </c>
      <c r="J2688" s="1">
        <v>766.55</v>
      </c>
    </row>
    <row r="2689" spans="1:10">
      <c r="A2689" t="s">
        <v>60</v>
      </c>
      <c r="B2689" t="s">
        <v>161</v>
      </c>
      <c r="C2689" t="s">
        <v>1187</v>
      </c>
      <c r="D2689" t="s">
        <v>20</v>
      </c>
      <c r="E2689" t="s">
        <v>4313</v>
      </c>
      <c r="F2689" t="s">
        <v>4981</v>
      </c>
      <c r="G2689" t="s">
        <v>4977</v>
      </c>
      <c r="H2689" t="s">
        <v>5537</v>
      </c>
      <c r="I2689" s="1">
        <v>19</v>
      </c>
      <c r="J2689" s="1">
        <v>766.13</v>
      </c>
    </row>
    <row r="2690" spans="1:10">
      <c r="A2690" t="s">
        <v>1632</v>
      </c>
      <c r="B2690" t="s">
        <v>30</v>
      </c>
      <c r="C2690" t="s">
        <v>1887</v>
      </c>
      <c r="D2690" t="s">
        <v>1632</v>
      </c>
      <c r="E2690" t="s">
        <v>4314</v>
      </c>
      <c r="F2690" t="s">
        <v>4988</v>
      </c>
      <c r="G2690" t="s">
        <v>5278</v>
      </c>
      <c r="H2690" t="s">
        <v>5535</v>
      </c>
      <c r="I2690" s="1">
        <v>9</v>
      </c>
      <c r="J2690" s="1">
        <v>765.45</v>
      </c>
    </row>
    <row r="2691" spans="1:10">
      <c r="A2691" t="s">
        <v>26</v>
      </c>
      <c r="B2691" t="s">
        <v>27</v>
      </c>
      <c r="C2691" t="s">
        <v>3209</v>
      </c>
      <c r="D2691" t="s">
        <v>58</v>
      </c>
      <c r="E2691" t="s">
        <v>4315</v>
      </c>
      <c r="F2691" t="s">
        <v>5005</v>
      </c>
      <c r="G2691" t="s">
        <v>5014</v>
      </c>
      <c r="H2691" t="s">
        <v>5541</v>
      </c>
      <c r="I2691" s="1">
        <v>24</v>
      </c>
      <c r="J2691" s="1">
        <v>764.96</v>
      </c>
    </row>
    <row r="2692" spans="1:10">
      <c r="A2692" t="s">
        <v>26</v>
      </c>
      <c r="B2692" t="s">
        <v>30</v>
      </c>
      <c r="C2692" t="s">
        <v>165</v>
      </c>
      <c r="D2692" t="s">
        <v>20</v>
      </c>
      <c r="E2692" t="s">
        <v>4316</v>
      </c>
      <c r="F2692" t="s">
        <v>4981</v>
      </c>
      <c r="G2692" t="s">
        <v>5014</v>
      </c>
      <c r="H2692" t="s">
        <v>5535</v>
      </c>
      <c r="I2692" s="1">
        <v>20</v>
      </c>
      <c r="J2692" s="1">
        <v>764.37</v>
      </c>
    </row>
    <row r="2693" spans="1:10">
      <c r="A2693" t="s">
        <v>26</v>
      </c>
      <c r="B2693" t="s">
        <v>11</v>
      </c>
      <c r="C2693" t="s">
        <v>661</v>
      </c>
      <c r="D2693" t="s">
        <v>464</v>
      </c>
      <c r="E2693" t="s">
        <v>4317</v>
      </c>
      <c r="F2693" t="s">
        <v>4997</v>
      </c>
      <c r="G2693" t="s">
        <v>4998</v>
      </c>
      <c r="H2693" t="s">
        <v>5535</v>
      </c>
      <c r="I2693" s="1">
        <v>55</v>
      </c>
      <c r="J2693" s="1">
        <v>762.72</v>
      </c>
    </row>
    <row r="2694" spans="1:10">
      <c r="A2694" t="s">
        <v>60</v>
      </c>
      <c r="B2694" t="s">
        <v>61</v>
      </c>
      <c r="C2694" t="s">
        <v>1350</v>
      </c>
      <c r="D2694" t="s">
        <v>20</v>
      </c>
      <c r="E2694" t="s">
        <v>4318</v>
      </c>
      <c r="F2694" t="s">
        <v>5176</v>
      </c>
      <c r="G2694" t="s">
        <v>5015</v>
      </c>
      <c r="H2694" t="s">
        <v>5541</v>
      </c>
      <c r="I2694" s="1">
        <v>36</v>
      </c>
      <c r="J2694" s="1">
        <v>762.32</v>
      </c>
    </row>
    <row r="2695" spans="1:10">
      <c r="A2695" t="s">
        <v>253</v>
      </c>
      <c r="B2695" t="s">
        <v>30</v>
      </c>
      <c r="C2695" t="s">
        <v>1191</v>
      </c>
      <c r="D2695" t="s">
        <v>255</v>
      </c>
      <c r="E2695" t="s">
        <v>4319</v>
      </c>
      <c r="F2695" t="s">
        <v>4979</v>
      </c>
      <c r="G2695" t="s">
        <v>5210</v>
      </c>
      <c r="H2695" t="s">
        <v>5535</v>
      </c>
      <c r="I2695" s="1">
        <v>28</v>
      </c>
      <c r="J2695" s="1">
        <v>762.16</v>
      </c>
    </row>
    <row r="2696" spans="1:10">
      <c r="A2696" t="s">
        <v>10</v>
      </c>
      <c r="B2696" t="s">
        <v>61</v>
      </c>
      <c r="C2696" t="s">
        <v>4320</v>
      </c>
      <c r="D2696" t="s">
        <v>13</v>
      </c>
      <c r="E2696" t="s">
        <v>4321</v>
      </c>
      <c r="F2696" t="s">
        <v>4993</v>
      </c>
      <c r="G2696" t="s">
        <v>5244</v>
      </c>
      <c r="H2696" t="s">
        <v>5541</v>
      </c>
      <c r="I2696" s="1">
        <v>66</v>
      </c>
      <c r="J2696" s="1">
        <v>760.59</v>
      </c>
    </row>
    <row r="2697" spans="1:10">
      <c r="A2697" t="s">
        <v>26</v>
      </c>
      <c r="B2697" t="s">
        <v>27</v>
      </c>
      <c r="C2697" t="s">
        <v>3209</v>
      </c>
      <c r="D2697" t="s">
        <v>58</v>
      </c>
      <c r="E2697" t="s">
        <v>4322</v>
      </c>
      <c r="F2697" t="s">
        <v>5311</v>
      </c>
      <c r="G2697" t="s">
        <v>4967</v>
      </c>
      <c r="H2697" t="s">
        <v>5541</v>
      </c>
      <c r="I2697" s="1">
        <v>8</v>
      </c>
      <c r="J2697" s="1">
        <v>756.66</v>
      </c>
    </row>
    <row r="2698" spans="1:10">
      <c r="A2698" t="s">
        <v>10</v>
      </c>
      <c r="B2698" t="s">
        <v>30</v>
      </c>
      <c r="C2698" t="s">
        <v>3741</v>
      </c>
      <c r="D2698" t="s">
        <v>13</v>
      </c>
      <c r="E2698" t="s">
        <v>4323</v>
      </c>
      <c r="F2698" t="s">
        <v>4979</v>
      </c>
      <c r="G2698" t="s">
        <v>5045</v>
      </c>
      <c r="H2698" t="s">
        <v>5535</v>
      </c>
      <c r="I2698" s="1">
        <v>23</v>
      </c>
      <c r="J2698" s="1">
        <v>752.14</v>
      </c>
    </row>
    <row r="2699" spans="1:10">
      <c r="A2699" t="s">
        <v>18</v>
      </c>
      <c r="B2699" t="s">
        <v>276</v>
      </c>
      <c r="C2699" t="s">
        <v>2771</v>
      </c>
      <c r="D2699" t="s">
        <v>13</v>
      </c>
      <c r="E2699" t="s">
        <v>4324</v>
      </c>
      <c r="F2699" t="s">
        <v>4997</v>
      </c>
      <c r="G2699" t="s">
        <v>5463</v>
      </c>
      <c r="H2699" t="s">
        <v>5535</v>
      </c>
      <c r="I2699" s="1">
        <v>25</v>
      </c>
      <c r="J2699" s="1">
        <v>749.72</v>
      </c>
    </row>
    <row r="2700" spans="1:10">
      <c r="A2700" t="s">
        <v>39</v>
      </c>
      <c r="B2700" t="s">
        <v>30</v>
      </c>
      <c r="C2700" t="s">
        <v>2671</v>
      </c>
      <c r="D2700" t="s">
        <v>349</v>
      </c>
      <c r="E2700" t="s">
        <v>4325</v>
      </c>
      <c r="F2700" t="s">
        <v>5464</v>
      </c>
      <c r="G2700" t="s">
        <v>4962</v>
      </c>
      <c r="H2700" t="s">
        <v>5535</v>
      </c>
      <c r="I2700" s="1">
        <v>49</v>
      </c>
      <c r="J2700" s="1">
        <v>748.72</v>
      </c>
    </row>
    <row r="2701" spans="1:10">
      <c r="A2701" t="s">
        <v>10</v>
      </c>
      <c r="B2701" t="s">
        <v>30</v>
      </c>
      <c r="C2701" t="s">
        <v>3741</v>
      </c>
      <c r="D2701" t="s">
        <v>13</v>
      </c>
      <c r="E2701" t="s">
        <v>4326</v>
      </c>
      <c r="F2701" t="s">
        <v>4979</v>
      </c>
      <c r="G2701" t="s">
        <v>5094</v>
      </c>
      <c r="H2701" t="s">
        <v>5535</v>
      </c>
      <c r="I2701" s="1">
        <v>24</v>
      </c>
      <c r="J2701" s="1">
        <v>740.94</v>
      </c>
    </row>
    <row r="2702" spans="1:10">
      <c r="A2702" t="s">
        <v>7</v>
      </c>
      <c r="B2702" t="s">
        <v>11</v>
      </c>
      <c r="C2702" t="s">
        <v>1254</v>
      </c>
      <c r="D2702" t="s">
        <v>31</v>
      </c>
      <c r="E2702" t="s">
        <v>4327</v>
      </c>
      <c r="F2702" t="s">
        <v>5216</v>
      </c>
      <c r="G2702" t="s">
        <v>4962</v>
      </c>
      <c r="H2702" t="s">
        <v>5535</v>
      </c>
      <c r="I2702" s="1">
        <v>3</v>
      </c>
      <c r="J2702" s="1">
        <v>738.77</v>
      </c>
    </row>
    <row r="2703" spans="1:10">
      <c r="A2703" t="s">
        <v>1380</v>
      </c>
      <c r="B2703" t="s">
        <v>11</v>
      </c>
      <c r="C2703" t="s">
        <v>3601</v>
      </c>
      <c r="D2703" t="s">
        <v>1382</v>
      </c>
      <c r="E2703" t="s">
        <v>4328</v>
      </c>
      <c r="F2703" t="s">
        <v>5434</v>
      </c>
      <c r="G2703" t="s">
        <v>5416</v>
      </c>
      <c r="H2703" t="s">
        <v>5535</v>
      </c>
      <c r="I2703" s="1">
        <v>31</v>
      </c>
      <c r="J2703" s="1">
        <v>737.8</v>
      </c>
    </row>
    <row r="2704" spans="1:10">
      <c r="A2704" t="s">
        <v>54</v>
      </c>
      <c r="B2704" t="s">
        <v>29</v>
      </c>
      <c r="C2704" t="s">
        <v>2509</v>
      </c>
      <c r="D2704" t="s">
        <v>56</v>
      </c>
      <c r="E2704" t="s">
        <v>4329</v>
      </c>
      <c r="F2704" t="s">
        <v>4988</v>
      </c>
      <c r="G2704" t="s">
        <v>5003</v>
      </c>
      <c r="H2704" t="s">
        <v>5538</v>
      </c>
      <c r="I2704" s="1">
        <v>36</v>
      </c>
      <c r="J2704" s="1">
        <v>737.32</v>
      </c>
    </row>
    <row r="2705" spans="1:10">
      <c r="A2705" t="s">
        <v>26</v>
      </c>
      <c r="B2705" t="s">
        <v>11</v>
      </c>
      <c r="C2705" t="s">
        <v>661</v>
      </c>
      <c r="D2705" t="s">
        <v>464</v>
      </c>
      <c r="E2705" t="s">
        <v>4330</v>
      </c>
      <c r="F2705" t="s">
        <v>4979</v>
      </c>
      <c r="G2705" t="s">
        <v>5267</v>
      </c>
      <c r="H2705" t="s">
        <v>5535</v>
      </c>
      <c r="I2705" s="1">
        <v>63</v>
      </c>
      <c r="J2705" s="1">
        <v>735.68</v>
      </c>
    </row>
    <row r="2706" spans="1:10">
      <c r="A2706" t="s">
        <v>26</v>
      </c>
      <c r="B2706" t="s">
        <v>30</v>
      </c>
      <c r="C2706" t="s">
        <v>2517</v>
      </c>
      <c r="D2706" t="s">
        <v>79</v>
      </c>
      <c r="E2706" t="s">
        <v>4331</v>
      </c>
      <c r="F2706" t="s">
        <v>4988</v>
      </c>
      <c r="G2706" t="s">
        <v>4990</v>
      </c>
      <c r="H2706" t="s">
        <v>5535</v>
      </c>
      <c r="I2706" s="1">
        <v>49</v>
      </c>
      <c r="J2706" s="1">
        <v>734.37</v>
      </c>
    </row>
    <row r="2707" spans="1:10">
      <c r="A2707" t="s">
        <v>48</v>
      </c>
      <c r="B2707" t="s">
        <v>612</v>
      </c>
      <c r="C2707" t="s">
        <v>4185</v>
      </c>
      <c r="D2707" t="s">
        <v>1069</v>
      </c>
      <c r="E2707" t="s">
        <v>4332</v>
      </c>
      <c r="F2707" t="s">
        <v>5074</v>
      </c>
      <c r="G2707" t="s">
        <v>5217</v>
      </c>
      <c r="H2707" t="s">
        <v>5535</v>
      </c>
      <c r="I2707" s="1">
        <v>108</v>
      </c>
      <c r="J2707" s="1">
        <v>730.74</v>
      </c>
    </row>
    <row r="2708" spans="1:10">
      <c r="A2708" t="s">
        <v>39</v>
      </c>
      <c r="B2708" t="s">
        <v>30</v>
      </c>
      <c r="C2708" t="s">
        <v>3572</v>
      </c>
      <c r="D2708" t="s">
        <v>349</v>
      </c>
      <c r="E2708" t="s">
        <v>4333</v>
      </c>
      <c r="F2708" t="s">
        <v>5465</v>
      </c>
      <c r="G2708" t="s">
        <v>4962</v>
      </c>
      <c r="H2708" t="s">
        <v>5535</v>
      </c>
      <c r="I2708" s="1">
        <v>109</v>
      </c>
      <c r="J2708" s="1">
        <v>728.74</v>
      </c>
    </row>
    <row r="2709" spans="1:10">
      <c r="A2709" t="s">
        <v>1632</v>
      </c>
      <c r="B2709" t="s">
        <v>30</v>
      </c>
      <c r="C2709" t="s">
        <v>4335</v>
      </c>
      <c r="D2709" t="s">
        <v>1632</v>
      </c>
      <c r="E2709" t="s">
        <v>4336</v>
      </c>
      <c r="F2709" t="s">
        <v>4979</v>
      </c>
      <c r="G2709" t="s">
        <v>5278</v>
      </c>
      <c r="H2709" t="s">
        <v>5535</v>
      </c>
      <c r="I2709" s="1">
        <v>9</v>
      </c>
      <c r="J2709" s="1">
        <v>727.8</v>
      </c>
    </row>
    <row r="2710" spans="1:10">
      <c r="A2710" t="s">
        <v>18</v>
      </c>
      <c r="B2710" t="s">
        <v>38</v>
      </c>
      <c r="C2710" t="s">
        <v>3520</v>
      </c>
      <c r="D2710" t="s">
        <v>95</v>
      </c>
      <c r="E2710" t="s">
        <v>4338</v>
      </c>
      <c r="F2710" t="s">
        <v>4969</v>
      </c>
      <c r="G2710" t="s">
        <v>4990</v>
      </c>
      <c r="H2710" t="s">
        <v>5535</v>
      </c>
      <c r="I2710" s="1">
        <v>22</v>
      </c>
      <c r="J2710" s="1">
        <v>723.43</v>
      </c>
    </row>
    <row r="2711" spans="1:10">
      <c r="A2711" t="s">
        <v>39</v>
      </c>
      <c r="B2711" t="s">
        <v>30</v>
      </c>
      <c r="C2711" t="s">
        <v>2671</v>
      </c>
      <c r="D2711" t="s">
        <v>349</v>
      </c>
      <c r="E2711" t="s">
        <v>4339</v>
      </c>
      <c r="F2711" t="s">
        <v>5466</v>
      </c>
      <c r="G2711" t="s">
        <v>4962</v>
      </c>
      <c r="H2711" t="s">
        <v>5535</v>
      </c>
      <c r="I2711" s="1">
        <v>43</v>
      </c>
      <c r="J2711" s="1">
        <v>723.28</v>
      </c>
    </row>
    <row r="2712" spans="1:10">
      <c r="A2712" t="s">
        <v>253</v>
      </c>
      <c r="B2712" t="s">
        <v>259</v>
      </c>
      <c r="C2712" t="s">
        <v>2289</v>
      </c>
      <c r="D2712" t="s">
        <v>255</v>
      </c>
      <c r="E2712" t="s">
        <v>4341</v>
      </c>
      <c r="F2712" t="s">
        <v>4981</v>
      </c>
      <c r="G2712" t="s">
        <v>5159</v>
      </c>
      <c r="H2712" t="s">
        <v>5535</v>
      </c>
      <c r="I2712" s="1">
        <v>49</v>
      </c>
      <c r="J2712" s="1">
        <v>720.43</v>
      </c>
    </row>
    <row r="2713" spans="1:10">
      <c r="A2713" t="s">
        <v>48</v>
      </c>
      <c r="B2713" t="s">
        <v>612</v>
      </c>
      <c r="C2713" t="s">
        <v>4185</v>
      </c>
      <c r="D2713" t="s">
        <v>1069</v>
      </c>
      <c r="E2713" t="s">
        <v>4342</v>
      </c>
      <c r="F2713" t="s">
        <v>4980</v>
      </c>
      <c r="G2713" t="s">
        <v>5217</v>
      </c>
      <c r="H2713" t="s">
        <v>5535</v>
      </c>
      <c r="I2713" s="1">
        <v>108</v>
      </c>
      <c r="J2713" s="1">
        <v>719.25</v>
      </c>
    </row>
    <row r="2714" spans="1:10">
      <c r="A2714" t="s">
        <v>54</v>
      </c>
      <c r="B2714" t="s">
        <v>38</v>
      </c>
      <c r="C2714" t="s">
        <v>2180</v>
      </c>
      <c r="D2714" t="s">
        <v>56</v>
      </c>
      <c r="E2714" t="s">
        <v>4343</v>
      </c>
      <c r="F2714" t="s">
        <v>5040</v>
      </c>
      <c r="G2714" t="s">
        <v>5003</v>
      </c>
      <c r="H2714" t="s">
        <v>5535</v>
      </c>
      <c r="I2714" s="1">
        <v>19</v>
      </c>
      <c r="J2714" s="1">
        <v>717.84</v>
      </c>
    </row>
    <row r="2715" spans="1:10">
      <c r="A2715" t="s">
        <v>18</v>
      </c>
      <c r="B2715" t="s">
        <v>402</v>
      </c>
      <c r="C2715" t="s">
        <v>1704</v>
      </c>
      <c r="D2715" t="s">
        <v>295</v>
      </c>
      <c r="E2715" t="s">
        <v>4344</v>
      </c>
      <c r="F2715" t="s">
        <v>4979</v>
      </c>
      <c r="G2715" t="s">
        <v>5467</v>
      </c>
      <c r="H2715" t="s">
        <v>5535</v>
      </c>
      <c r="I2715" s="1">
        <v>46</v>
      </c>
      <c r="J2715" s="1">
        <v>717.19</v>
      </c>
    </row>
    <row r="2716" spans="1:10">
      <c r="A2716" t="s">
        <v>7</v>
      </c>
      <c r="B2716" t="s">
        <v>30</v>
      </c>
      <c r="C2716" t="s">
        <v>4227</v>
      </c>
      <c r="D2716" t="s">
        <v>31</v>
      </c>
      <c r="E2716" t="s">
        <v>4345</v>
      </c>
      <c r="F2716" t="s">
        <v>4970</v>
      </c>
      <c r="G2716" t="s">
        <v>4962</v>
      </c>
      <c r="H2716" t="s">
        <v>5535</v>
      </c>
      <c r="I2716" s="1">
        <v>18</v>
      </c>
      <c r="J2716" s="1">
        <v>717.11</v>
      </c>
    </row>
    <row r="2717" spans="1:10">
      <c r="A2717" t="s">
        <v>10</v>
      </c>
      <c r="B2717" t="s">
        <v>30</v>
      </c>
      <c r="C2717" t="s">
        <v>3741</v>
      </c>
      <c r="D2717" t="s">
        <v>13</v>
      </c>
      <c r="E2717" t="s">
        <v>4346</v>
      </c>
      <c r="F2717" t="s">
        <v>4979</v>
      </c>
      <c r="G2717" t="s">
        <v>5076</v>
      </c>
      <c r="H2717" t="s">
        <v>5535</v>
      </c>
      <c r="I2717" s="1">
        <v>22</v>
      </c>
      <c r="J2717" s="1">
        <v>716.76</v>
      </c>
    </row>
    <row r="2718" spans="1:10">
      <c r="A2718" t="s">
        <v>39</v>
      </c>
      <c r="B2718" t="s">
        <v>30</v>
      </c>
      <c r="C2718" t="s">
        <v>4347</v>
      </c>
      <c r="D2718" t="s">
        <v>349</v>
      </c>
      <c r="E2718" t="s">
        <v>4348</v>
      </c>
      <c r="F2718" t="s">
        <v>5468</v>
      </c>
      <c r="G2718" t="s">
        <v>4962</v>
      </c>
      <c r="H2718" t="s">
        <v>5535</v>
      </c>
      <c r="I2718" s="1">
        <v>74</v>
      </c>
      <c r="J2718" s="1">
        <v>716.09</v>
      </c>
    </row>
    <row r="2719" spans="1:10">
      <c r="A2719" t="s">
        <v>26</v>
      </c>
      <c r="B2719" t="s">
        <v>27</v>
      </c>
      <c r="C2719" t="s">
        <v>1296</v>
      </c>
      <c r="D2719" t="s">
        <v>58</v>
      </c>
      <c r="E2719" t="s">
        <v>4349</v>
      </c>
      <c r="F2719" t="s">
        <v>5024</v>
      </c>
      <c r="G2719" t="s">
        <v>5014</v>
      </c>
      <c r="H2719" t="s">
        <v>5537</v>
      </c>
      <c r="I2719" s="1">
        <v>29</v>
      </c>
      <c r="J2719" s="1">
        <v>715.83</v>
      </c>
    </row>
    <row r="2720" spans="1:10">
      <c r="A2720" t="s">
        <v>1380</v>
      </c>
      <c r="B2720" t="s">
        <v>11</v>
      </c>
      <c r="C2720" t="s">
        <v>3601</v>
      </c>
      <c r="D2720" t="s">
        <v>1382</v>
      </c>
      <c r="E2720" t="s">
        <v>4350</v>
      </c>
      <c r="F2720" t="s">
        <v>5434</v>
      </c>
      <c r="G2720" t="s">
        <v>5195</v>
      </c>
      <c r="H2720" t="s">
        <v>5535</v>
      </c>
      <c r="I2720" s="1">
        <v>34</v>
      </c>
      <c r="J2720" s="1">
        <v>712.4</v>
      </c>
    </row>
    <row r="2721" spans="1:10">
      <c r="A2721" t="s">
        <v>54</v>
      </c>
      <c r="B2721" t="s">
        <v>38</v>
      </c>
      <c r="C2721" t="s">
        <v>3365</v>
      </c>
      <c r="D2721" t="s">
        <v>56</v>
      </c>
      <c r="E2721" t="s">
        <v>4351</v>
      </c>
      <c r="F2721" t="s">
        <v>4979</v>
      </c>
      <c r="G2721" t="s">
        <v>5006</v>
      </c>
      <c r="H2721" t="s">
        <v>5535</v>
      </c>
      <c r="I2721" s="1">
        <v>32</v>
      </c>
      <c r="J2721" s="1">
        <v>711.91</v>
      </c>
    </row>
    <row r="2722" spans="1:10">
      <c r="A2722" t="s">
        <v>7</v>
      </c>
      <c r="B2722" t="s">
        <v>11</v>
      </c>
      <c r="C2722" t="s">
        <v>4352</v>
      </c>
      <c r="D2722" t="s">
        <v>37</v>
      </c>
      <c r="E2722" t="s">
        <v>4353</v>
      </c>
      <c r="F2722" t="s">
        <v>4993</v>
      </c>
      <c r="G2722" t="s">
        <v>4962</v>
      </c>
      <c r="H2722" t="s">
        <v>5535</v>
      </c>
      <c r="I2722" s="1">
        <v>5</v>
      </c>
      <c r="J2722" s="1">
        <v>711.26</v>
      </c>
    </row>
    <row r="2723" spans="1:10">
      <c r="A2723" t="s">
        <v>1632</v>
      </c>
      <c r="B2723" t="s">
        <v>30</v>
      </c>
      <c r="C2723" t="s">
        <v>4335</v>
      </c>
      <c r="D2723" t="s">
        <v>1632</v>
      </c>
      <c r="E2723" t="s">
        <v>4354</v>
      </c>
      <c r="F2723" t="s">
        <v>4988</v>
      </c>
      <c r="G2723" t="s">
        <v>5375</v>
      </c>
      <c r="H2723" t="s">
        <v>5535</v>
      </c>
      <c r="I2723" s="1">
        <v>13</v>
      </c>
      <c r="J2723" s="1">
        <v>711.05</v>
      </c>
    </row>
    <row r="2724" spans="1:10">
      <c r="A2724" t="s">
        <v>18</v>
      </c>
      <c r="B2724" t="s">
        <v>11</v>
      </c>
      <c r="C2724" t="s">
        <v>4355</v>
      </c>
      <c r="D2724" t="s">
        <v>20</v>
      </c>
      <c r="E2724" t="s">
        <v>4356</v>
      </c>
      <c r="F2724" t="s">
        <v>4981</v>
      </c>
      <c r="G2724" t="s">
        <v>4977</v>
      </c>
      <c r="H2724" t="s">
        <v>5541</v>
      </c>
      <c r="I2724" s="1">
        <v>8</v>
      </c>
      <c r="J2724" s="1">
        <v>710.53</v>
      </c>
    </row>
    <row r="2725" spans="1:10">
      <c r="A2725" t="s">
        <v>253</v>
      </c>
      <c r="B2725" t="s">
        <v>259</v>
      </c>
      <c r="C2725" t="s">
        <v>2289</v>
      </c>
      <c r="D2725" t="s">
        <v>255</v>
      </c>
      <c r="E2725" t="s">
        <v>4357</v>
      </c>
      <c r="F2725" t="s">
        <v>4981</v>
      </c>
      <c r="G2725" t="s">
        <v>5232</v>
      </c>
      <c r="H2725" t="s">
        <v>5535</v>
      </c>
      <c r="I2725" s="1">
        <v>40</v>
      </c>
      <c r="J2725" s="1">
        <v>709.39</v>
      </c>
    </row>
    <row r="2726" spans="1:10">
      <c r="A2726" t="s">
        <v>39</v>
      </c>
      <c r="B2726" t="s">
        <v>281</v>
      </c>
      <c r="C2726" t="s">
        <v>4358</v>
      </c>
      <c r="D2726" t="s">
        <v>349</v>
      </c>
      <c r="E2726" t="s">
        <v>4359</v>
      </c>
      <c r="F2726" t="s">
        <v>5004</v>
      </c>
      <c r="G2726" t="s">
        <v>4962</v>
      </c>
      <c r="H2726" t="s">
        <v>5535</v>
      </c>
      <c r="I2726" s="1">
        <v>20</v>
      </c>
      <c r="J2726" s="1">
        <v>707.12</v>
      </c>
    </row>
    <row r="2727" spans="1:10">
      <c r="A2727" t="s">
        <v>1632</v>
      </c>
      <c r="B2727" t="s">
        <v>30</v>
      </c>
      <c r="C2727" t="s">
        <v>3247</v>
      </c>
      <c r="D2727" t="s">
        <v>1632</v>
      </c>
      <c r="E2727" t="s">
        <v>4360</v>
      </c>
      <c r="F2727" t="s">
        <v>5387</v>
      </c>
      <c r="G2727" t="s">
        <v>5375</v>
      </c>
      <c r="H2727" t="s">
        <v>5535</v>
      </c>
      <c r="I2727" s="1">
        <v>10</v>
      </c>
      <c r="J2727" s="1">
        <v>705.01</v>
      </c>
    </row>
    <row r="2728" spans="1:10">
      <c r="A2728" t="s">
        <v>26</v>
      </c>
      <c r="B2728" t="s">
        <v>38</v>
      </c>
      <c r="C2728" t="s">
        <v>3385</v>
      </c>
      <c r="D2728" t="s">
        <v>58</v>
      </c>
      <c r="E2728" t="s">
        <v>4361</v>
      </c>
      <c r="F2728" t="s">
        <v>5061</v>
      </c>
      <c r="G2728" t="s">
        <v>5001</v>
      </c>
      <c r="H2728" t="s">
        <v>5541</v>
      </c>
      <c r="I2728" s="1">
        <v>27</v>
      </c>
      <c r="J2728" s="1">
        <v>703.66</v>
      </c>
    </row>
    <row r="2729" spans="1:10">
      <c r="A2729" t="s">
        <v>54</v>
      </c>
      <c r="B2729" t="s">
        <v>33</v>
      </c>
      <c r="C2729" t="s">
        <v>609</v>
      </c>
      <c r="D2729" t="s">
        <v>56</v>
      </c>
      <c r="E2729" t="s">
        <v>4362</v>
      </c>
      <c r="F2729" t="s">
        <v>4979</v>
      </c>
      <c r="G2729" t="s">
        <v>4967</v>
      </c>
      <c r="H2729" t="s">
        <v>5535</v>
      </c>
      <c r="I2729" s="1">
        <v>20</v>
      </c>
      <c r="J2729" s="1">
        <v>702.96</v>
      </c>
    </row>
    <row r="2730" spans="1:10">
      <c r="A2730" t="s">
        <v>54</v>
      </c>
      <c r="B2730" t="s">
        <v>612</v>
      </c>
      <c r="C2730" t="s">
        <v>2199</v>
      </c>
      <c r="D2730" t="s">
        <v>56</v>
      </c>
      <c r="E2730" t="s">
        <v>4363</v>
      </c>
      <c r="F2730" t="s">
        <v>4999</v>
      </c>
      <c r="G2730" t="s">
        <v>4967</v>
      </c>
      <c r="H2730" t="s">
        <v>5535</v>
      </c>
      <c r="I2730" s="1">
        <v>31</v>
      </c>
      <c r="J2730" s="1">
        <v>701.99</v>
      </c>
    </row>
    <row r="2731" spans="1:10">
      <c r="A2731" t="s">
        <v>10</v>
      </c>
      <c r="B2731" t="s">
        <v>30</v>
      </c>
      <c r="C2731" t="s">
        <v>3157</v>
      </c>
      <c r="D2731" t="s">
        <v>13</v>
      </c>
      <c r="E2731" t="s">
        <v>4364</v>
      </c>
      <c r="F2731" t="s">
        <v>4979</v>
      </c>
      <c r="G2731" t="s">
        <v>4978</v>
      </c>
      <c r="H2731" t="s">
        <v>5535</v>
      </c>
      <c r="I2731" s="1">
        <v>46</v>
      </c>
      <c r="J2731" s="1">
        <v>701.27</v>
      </c>
    </row>
    <row r="2732" spans="1:10">
      <c r="A2732" t="s">
        <v>1632</v>
      </c>
      <c r="B2732" t="s">
        <v>30</v>
      </c>
      <c r="C2732" t="s">
        <v>1887</v>
      </c>
      <c r="D2732" t="s">
        <v>1632</v>
      </c>
      <c r="E2732" t="s">
        <v>4365</v>
      </c>
      <c r="F2732" t="s">
        <v>5280</v>
      </c>
      <c r="G2732" t="s">
        <v>5451</v>
      </c>
      <c r="H2732" t="s">
        <v>5535</v>
      </c>
      <c r="I2732" s="1">
        <v>17</v>
      </c>
      <c r="J2732" s="1">
        <v>699.33</v>
      </c>
    </row>
    <row r="2733" spans="1:10">
      <c r="A2733" t="s">
        <v>7</v>
      </c>
      <c r="B2733" t="s">
        <v>30</v>
      </c>
      <c r="C2733" t="s">
        <v>1356</v>
      </c>
      <c r="D2733" t="s">
        <v>219</v>
      </c>
      <c r="E2733" t="s">
        <v>4366</v>
      </c>
      <c r="F2733" t="s">
        <v>4997</v>
      </c>
      <c r="G2733" t="s">
        <v>4962</v>
      </c>
      <c r="H2733" t="s">
        <v>5535</v>
      </c>
      <c r="I2733" s="1">
        <v>9</v>
      </c>
      <c r="J2733" s="1">
        <v>698.83</v>
      </c>
    </row>
    <row r="2734" spans="1:10">
      <c r="A2734" t="s">
        <v>54</v>
      </c>
      <c r="B2734" t="s">
        <v>252</v>
      </c>
      <c r="C2734" t="s">
        <v>3939</v>
      </c>
      <c r="D2734" t="s">
        <v>56</v>
      </c>
      <c r="E2734" t="s">
        <v>4367</v>
      </c>
      <c r="F2734" t="s">
        <v>5028</v>
      </c>
      <c r="G2734" t="s">
        <v>4967</v>
      </c>
      <c r="H2734" t="s">
        <v>5535</v>
      </c>
      <c r="I2734" s="1">
        <v>21</v>
      </c>
      <c r="J2734" s="1">
        <v>693.61</v>
      </c>
    </row>
    <row r="2735" spans="1:10">
      <c r="A2735" t="s">
        <v>26</v>
      </c>
      <c r="B2735" t="s">
        <v>27</v>
      </c>
      <c r="C2735" t="s">
        <v>3209</v>
      </c>
      <c r="D2735" t="s">
        <v>58</v>
      </c>
      <c r="E2735" t="s">
        <v>4368</v>
      </c>
      <c r="F2735" t="s">
        <v>4971</v>
      </c>
      <c r="G2735" t="s">
        <v>5014</v>
      </c>
      <c r="H2735" t="s">
        <v>5541</v>
      </c>
      <c r="I2735" s="1">
        <v>14</v>
      </c>
      <c r="J2735" s="1">
        <v>688.96</v>
      </c>
    </row>
    <row r="2736" spans="1:10">
      <c r="A2736" t="s">
        <v>26</v>
      </c>
      <c r="B2736" t="s">
        <v>27</v>
      </c>
      <c r="C2736" t="s">
        <v>3209</v>
      </c>
      <c r="D2736" t="s">
        <v>58</v>
      </c>
      <c r="E2736" t="s">
        <v>4369</v>
      </c>
      <c r="F2736" t="s">
        <v>5311</v>
      </c>
      <c r="G2736" t="s">
        <v>5006</v>
      </c>
      <c r="H2736" t="s">
        <v>5541</v>
      </c>
      <c r="I2736" s="1">
        <v>19</v>
      </c>
      <c r="J2736" s="1">
        <v>686.31</v>
      </c>
    </row>
    <row r="2737" spans="1:10">
      <c r="A2737" t="s">
        <v>18</v>
      </c>
      <c r="B2737" t="s">
        <v>11</v>
      </c>
      <c r="C2737" t="s">
        <v>3883</v>
      </c>
      <c r="D2737" t="s">
        <v>95</v>
      </c>
      <c r="E2737" t="s">
        <v>4370</v>
      </c>
      <c r="F2737" t="s">
        <v>5013</v>
      </c>
      <c r="G2737" t="s">
        <v>4990</v>
      </c>
      <c r="H2737" t="s">
        <v>5535</v>
      </c>
      <c r="I2737" s="1">
        <v>10</v>
      </c>
      <c r="J2737" s="1">
        <v>684.36</v>
      </c>
    </row>
    <row r="2738" spans="1:10">
      <c r="A2738" t="s">
        <v>39</v>
      </c>
      <c r="B2738" t="s">
        <v>30</v>
      </c>
      <c r="C2738" t="s">
        <v>4347</v>
      </c>
      <c r="D2738" t="s">
        <v>349</v>
      </c>
      <c r="E2738" t="s">
        <v>4371</v>
      </c>
      <c r="F2738" t="s">
        <v>5469</v>
      </c>
      <c r="G2738" t="s">
        <v>4962</v>
      </c>
      <c r="H2738" t="s">
        <v>5535</v>
      </c>
      <c r="I2738" s="1">
        <v>72</v>
      </c>
      <c r="J2738" s="1">
        <v>684.02</v>
      </c>
    </row>
    <row r="2739" spans="1:10">
      <c r="A2739" t="s">
        <v>1380</v>
      </c>
      <c r="B2739" t="s">
        <v>11</v>
      </c>
      <c r="C2739" t="s">
        <v>3601</v>
      </c>
      <c r="D2739" t="s">
        <v>1382</v>
      </c>
      <c r="E2739" t="s">
        <v>4372</v>
      </c>
      <c r="F2739" t="s">
        <v>5413</v>
      </c>
      <c r="G2739" t="s">
        <v>5195</v>
      </c>
      <c r="H2739" t="s">
        <v>5535</v>
      </c>
      <c r="I2739" s="1">
        <v>35</v>
      </c>
      <c r="J2739" s="1">
        <v>683.4</v>
      </c>
    </row>
    <row r="2740" spans="1:10">
      <c r="A2740" t="s">
        <v>253</v>
      </c>
      <c r="B2740" t="s">
        <v>30</v>
      </c>
      <c r="C2740" t="s">
        <v>1191</v>
      </c>
      <c r="D2740" t="s">
        <v>255</v>
      </c>
      <c r="E2740" t="s">
        <v>4373</v>
      </c>
      <c r="F2740" t="s">
        <v>4979</v>
      </c>
      <c r="G2740" t="s">
        <v>5283</v>
      </c>
      <c r="H2740" t="s">
        <v>5535</v>
      </c>
      <c r="I2740" s="1">
        <v>12</v>
      </c>
      <c r="J2740" s="1">
        <v>680.4</v>
      </c>
    </row>
    <row r="2741" spans="1:10">
      <c r="A2741" t="s">
        <v>1632</v>
      </c>
      <c r="B2741" t="s">
        <v>30</v>
      </c>
      <c r="C2741" t="s">
        <v>3959</v>
      </c>
      <c r="D2741" t="s">
        <v>1632</v>
      </c>
      <c r="E2741" t="s">
        <v>4375</v>
      </c>
      <c r="F2741" t="s">
        <v>4979</v>
      </c>
      <c r="G2741" t="s">
        <v>5375</v>
      </c>
      <c r="H2741" t="s">
        <v>5535</v>
      </c>
      <c r="I2741" s="1">
        <v>12</v>
      </c>
      <c r="J2741" s="1">
        <v>679.21</v>
      </c>
    </row>
    <row r="2742" spans="1:10">
      <c r="A2742" t="s">
        <v>18</v>
      </c>
      <c r="B2742" t="s">
        <v>11</v>
      </c>
      <c r="C2742" t="s">
        <v>4376</v>
      </c>
      <c r="D2742" t="s">
        <v>295</v>
      </c>
      <c r="E2742" t="s">
        <v>4377</v>
      </c>
      <c r="F2742" t="s">
        <v>5470</v>
      </c>
      <c r="G2742" t="s">
        <v>5267</v>
      </c>
      <c r="H2742" t="s">
        <v>5535</v>
      </c>
      <c r="I2742" s="1">
        <v>54</v>
      </c>
      <c r="J2742" s="1">
        <v>677.59</v>
      </c>
    </row>
    <row r="2743" spans="1:10">
      <c r="A2743" t="s">
        <v>1632</v>
      </c>
      <c r="B2743" t="s">
        <v>30</v>
      </c>
      <c r="C2743" t="s">
        <v>1633</v>
      </c>
      <c r="D2743" t="s">
        <v>1632</v>
      </c>
      <c r="E2743" t="s">
        <v>4378</v>
      </c>
      <c r="F2743" t="s">
        <v>5256</v>
      </c>
      <c r="G2743" t="s">
        <v>5471</v>
      </c>
      <c r="H2743" t="s">
        <v>5535</v>
      </c>
      <c r="I2743" s="1">
        <v>25</v>
      </c>
      <c r="J2743" s="1">
        <v>674.21</v>
      </c>
    </row>
    <row r="2744" spans="1:10">
      <c r="A2744" t="s">
        <v>54</v>
      </c>
      <c r="B2744" t="s">
        <v>29</v>
      </c>
      <c r="C2744" t="s">
        <v>2971</v>
      </c>
      <c r="D2744" t="s">
        <v>56</v>
      </c>
      <c r="E2744" t="s">
        <v>4379</v>
      </c>
      <c r="F2744" t="s">
        <v>4999</v>
      </c>
      <c r="G2744" t="s">
        <v>5003</v>
      </c>
      <c r="H2744" t="s">
        <v>5538</v>
      </c>
      <c r="I2744" s="1">
        <v>33</v>
      </c>
      <c r="J2744" s="1">
        <v>674.1</v>
      </c>
    </row>
    <row r="2745" spans="1:10">
      <c r="A2745" t="s">
        <v>26</v>
      </c>
      <c r="B2745" t="s">
        <v>108</v>
      </c>
      <c r="C2745" t="s">
        <v>1557</v>
      </c>
      <c r="D2745" t="s">
        <v>58</v>
      </c>
      <c r="E2745" t="s">
        <v>4380</v>
      </c>
      <c r="F2745" t="s">
        <v>4988</v>
      </c>
      <c r="G2745" t="s">
        <v>5006</v>
      </c>
      <c r="H2745" t="s">
        <v>5537</v>
      </c>
      <c r="I2745" s="1">
        <v>15</v>
      </c>
      <c r="J2745" s="1">
        <v>673.29</v>
      </c>
    </row>
    <row r="2746" spans="1:10">
      <c r="A2746" t="s">
        <v>10</v>
      </c>
      <c r="B2746" t="s">
        <v>30</v>
      </c>
      <c r="C2746" t="s">
        <v>3157</v>
      </c>
      <c r="D2746" t="s">
        <v>13</v>
      </c>
      <c r="E2746" t="s">
        <v>4381</v>
      </c>
      <c r="F2746" t="s">
        <v>4973</v>
      </c>
      <c r="G2746" t="s">
        <v>4964</v>
      </c>
      <c r="H2746" t="s">
        <v>5535</v>
      </c>
      <c r="I2746" s="1">
        <v>68</v>
      </c>
      <c r="J2746" s="1">
        <v>670.04</v>
      </c>
    </row>
    <row r="2747" spans="1:10">
      <c r="A2747" t="s">
        <v>26</v>
      </c>
      <c r="B2747" t="s">
        <v>27</v>
      </c>
      <c r="C2747" t="s">
        <v>3209</v>
      </c>
      <c r="D2747" t="s">
        <v>58</v>
      </c>
      <c r="E2747" t="s">
        <v>4382</v>
      </c>
      <c r="F2747" t="s">
        <v>5013</v>
      </c>
      <c r="G2747" t="s">
        <v>4972</v>
      </c>
      <c r="H2747" t="s">
        <v>5541</v>
      </c>
      <c r="I2747" s="1">
        <v>9</v>
      </c>
      <c r="J2747" s="1">
        <v>668.51</v>
      </c>
    </row>
    <row r="2748" spans="1:10">
      <c r="A2748" t="s">
        <v>253</v>
      </c>
      <c r="B2748" t="s">
        <v>259</v>
      </c>
      <c r="C2748" t="s">
        <v>2289</v>
      </c>
      <c r="D2748" t="s">
        <v>255</v>
      </c>
      <c r="E2748" t="s">
        <v>4383</v>
      </c>
      <c r="F2748" t="s">
        <v>5044</v>
      </c>
      <c r="G2748" t="s">
        <v>5184</v>
      </c>
      <c r="H2748" t="s">
        <v>5535</v>
      </c>
      <c r="I2748" s="1">
        <v>27</v>
      </c>
      <c r="J2748" s="1">
        <v>668.43</v>
      </c>
    </row>
    <row r="2749" spans="1:10">
      <c r="A2749" t="s">
        <v>18</v>
      </c>
      <c r="B2749" t="s">
        <v>30</v>
      </c>
      <c r="C2749" t="s">
        <v>593</v>
      </c>
      <c r="D2749" t="s">
        <v>20</v>
      </c>
      <c r="E2749" t="s">
        <v>4384</v>
      </c>
      <c r="F2749" t="s">
        <v>4973</v>
      </c>
      <c r="G2749" t="s">
        <v>4967</v>
      </c>
      <c r="H2749" t="s">
        <v>5535</v>
      </c>
      <c r="I2749" s="1">
        <v>9</v>
      </c>
      <c r="J2749" s="1">
        <v>666.01</v>
      </c>
    </row>
    <row r="2750" spans="1:10">
      <c r="A2750" t="s">
        <v>60</v>
      </c>
      <c r="B2750" t="s">
        <v>67</v>
      </c>
      <c r="C2750" t="s">
        <v>3733</v>
      </c>
      <c r="D2750" t="s">
        <v>35</v>
      </c>
      <c r="E2750" t="s">
        <v>4385</v>
      </c>
      <c r="F2750" t="s">
        <v>5011</v>
      </c>
      <c r="G2750" t="s">
        <v>4990</v>
      </c>
      <c r="H2750" t="s">
        <v>5535</v>
      </c>
      <c r="I2750" s="1">
        <v>16</v>
      </c>
      <c r="J2750" s="1">
        <v>663.8</v>
      </c>
    </row>
    <row r="2751" spans="1:10">
      <c r="A2751" t="s">
        <v>39</v>
      </c>
      <c r="B2751" t="s">
        <v>30</v>
      </c>
      <c r="C2751" t="s">
        <v>4386</v>
      </c>
      <c r="D2751" t="s">
        <v>349</v>
      </c>
      <c r="E2751" t="s">
        <v>4387</v>
      </c>
      <c r="F2751" t="s">
        <v>4966</v>
      </c>
      <c r="G2751" t="s">
        <v>4962</v>
      </c>
      <c r="H2751" t="s">
        <v>5535</v>
      </c>
      <c r="I2751" s="1">
        <v>21</v>
      </c>
      <c r="J2751" s="1">
        <v>662.57</v>
      </c>
    </row>
    <row r="2752" spans="1:10">
      <c r="A2752" t="s">
        <v>60</v>
      </c>
      <c r="B2752" t="s">
        <v>72</v>
      </c>
      <c r="C2752" t="s">
        <v>4388</v>
      </c>
      <c r="D2752" t="s">
        <v>95</v>
      </c>
      <c r="E2752" t="s">
        <v>4389</v>
      </c>
      <c r="F2752" t="s">
        <v>5136</v>
      </c>
      <c r="G2752" t="s">
        <v>4990</v>
      </c>
      <c r="H2752" t="s">
        <v>5535</v>
      </c>
      <c r="I2752" s="1">
        <v>24</v>
      </c>
      <c r="J2752" s="1">
        <v>659.57</v>
      </c>
    </row>
    <row r="2753" spans="1:10">
      <c r="A2753" t="s">
        <v>26</v>
      </c>
      <c r="B2753" t="s">
        <v>11</v>
      </c>
      <c r="C2753" t="s">
        <v>661</v>
      </c>
      <c r="D2753" t="s">
        <v>464</v>
      </c>
      <c r="E2753" t="s">
        <v>4390</v>
      </c>
      <c r="F2753" t="s">
        <v>4997</v>
      </c>
      <c r="G2753" t="s">
        <v>5267</v>
      </c>
      <c r="H2753" t="s">
        <v>5535</v>
      </c>
      <c r="I2753" s="1">
        <v>55</v>
      </c>
      <c r="J2753" s="1">
        <v>654.41</v>
      </c>
    </row>
    <row r="2754" spans="1:10">
      <c r="A2754" t="s">
        <v>18</v>
      </c>
      <c r="B2754" t="s">
        <v>11</v>
      </c>
      <c r="C2754" t="s">
        <v>4391</v>
      </c>
      <c r="D2754" t="s">
        <v>295</v>
      </c>
      <c r="E2754" t="s">
        <v>4392</v>
      </c>
      <c r="F2754" t="s">
        <v>5454</v>
      </c>
      <c r="G2754" t="s">
        <v>5317</v>
      </c>
      <c r="H2754" t="s">
        <v>5535</v>
      </c>
      <c r="I2754" s="1">
        <v>52</v>
      </c>
      <c r="J2754" s="1">
        <v>652.08000000000004</v>
      </c>
    </row>
    <row r="2755" spans="1:10">
      <c r="A2755" t="s">
        <v>10</v>
      </c>
      <c r="B2755" t="s">
        <v>30</v>
      </c>
      <c r="C2755" t="s">
        <v>3859</v>
      </c>
      <c r="D2755" t="s">
        <v>13</v>
      </c>
      <c r="E2755" t="s">
        <v>4393</v>
      </c>
      <c r="F2755" t="s">
        <v>4992</v>
      </c>
      <c r="G2755" t="s">
        <v>5221</v>
      </c>
      <c r="H2755" t="s">
        <v>5538</v>
      </c>
      <c r="I2755" s="1">
        <v>32</v>
      </c>
      <c r="J2755" s="1">
        <v>651.52</v>
      </c>
    </row>
    <row r="2756" spans="1:10">
      <c r="A2756" t="s">
        <v>39</v>
      </c>
      <c r="B2756" t="s">
        <v>30</v>
      </c>
      <c r="C2756" t="s">
        <v>4395</v>
      </c>
      <c r="D2756" t="s">
        <v>349</v>
      </c>
      <c r="E2756" t="s">
        <v>4396</v>
      </c>
      <c r="F2756" t="s">
        <v>5037</v>
      </c>
      <c r="G2756" t="s">
        <v>4962</v>
      </c>
      <c r="H2756" t="s">
        <v>5535</v>
      </c>
      <c r="I2756" s="1">
        <v>18</v>
      </c>
      <c r="J2756" s="1">
        <v>648.72</v>
      </c>
    </row>
    <row r="2757" spans="1:10">
      <c r="A2757" t="s">
        <v>1380</v>
      </c>
      <c r="B2757" t="s">
        <v>11</v>
      </c>
      <c r="C2757" t="s">
        <v>3810</v>
      </c>
      <c r="D2757" t="s">
        <v>1382</v>
      </c>
      <c r="E2757" t="s">
        <v>4397</v>
      </c>
      <c r="F2757" t="s">
        <v>5435</v>
      </c>
      <c r="G2757" t="s">
        <v>5332</v>
      </c>
      <c r="H2757" t="s">
        <v>5535</v>
      </c>
      <c r="I2757" s="1">
        <v>40</v>
      </c>
      <c r="J2757" s="1">
        <v>647.78</v>
      </c>
    </row>
    <row r="2758" spans="1:10">
      <c r="A2758" t="s">
        <v>253</v>
      </c>
      <c r="B2758" t="s">
        <v>8</v>
      </c>
      <c r="C2758" t="s">
        <v>4134</v>
      </c>
      <c r="D2758" t="s">
        <v>255</v>
      </c>
      <c r="E2758" t="s">
        <v>4398</v>
      </c>
      <c r="F2758" t="s">
        <v>4979</v>
      </c>
      <c r="G2758" t="s">
        <v>5445</v>
      </c>
      <c r="H2758" t="s">
        <v>5535</v>
      </c>
      <c r="I2758" s="1">
        <v>20</v>
      </c>
      <c r="J2758" s="1">
        <v>645.23</v>
      </c>
    </row>
    <row r="2759" spans="1:10">
      <c r="A2759" t="s">
        <v>1380</v>
      </c>
      <c r="B2759" t="s">
        <v>11</v>
      </c>
      <c r="C2759" t="s">
        <v>3601</v>
      </c>
      <c r="D2759" t="s">
        <v>1382</v>
      </c>
      <c r="E2759" t="s">
        <v>4399</v>
      </c>
      <c r="F2759" t="s">
        <v>5413</v>
      </c>
      <c r="G2759" t="s">
        <v>5455</v>
      </c>
      <c r="H2759" t="s">
        <v>5535</v>
      </c>
      <c r="I2759" s="1">
        <v>37</v>
      </c>
      <c r="J2759" s="1">
        <v>643</v>
      </c>
    </row>
    <row r="2760" spans="1:10">
      <c r="A2760" t="s">
        <v>54</v>
      </c>
      <c r="B2760" t="s">
        <v>38</v>
      </c>
      <c r="C2760" t="s">
        <v>3365</v>
      </c>
      <c r="D2760" t="s">
        <v>56</v>
      </c>
      <c r="E2760" t="s">
        <v>4400</v>
      </c>
      <c r="F2760" t="s">
        <v>5051</v>
      </c>
      <c r="G2760" t="s">
        <v>5006</v>
      </c>
      <c r="H2760" t="s">
        <v>5535</v>
      </c>
      <c r="I2760" s="1">
        <v>28</v>
      </c>
      <c r="J2760" s="1">
        <v>641.99</v>
      </c>
    </row>
    <row r="2761" spans="1:10">
      <c r="A2761" t="s">
        <v>60</v>
      </c>
      <c r="B2761" t="s">
        <v>278</v>
      </c>
      <c r="C2761" t="s">
        <v>4121</v>
      </c>
      <c r="D2761" t="s">
        <v>20</v>
      </c>
      <c r="E2761" t="s">
        <v>4401</v>
      </c>
      <c r="F2761" t="s">
        <v>5011</v>
      </c>
      <c r="G2761" t="s">
        <v>5014</v>
      </c>
      <c r="H2761" t="s">
        <v>5541</v>
      </c>
      <c r="I2761" s="1">
        <v>26</v>
      </c>
      <c r="J2761" s="1">
        <v>638.44000000000005</v>
      </c>
    </row>
    <row r="2762" spans="1:10">
      <c r="A2762" t="s">
        <v>54</v>
      </c>
      <c r="B2762" t="s">
        <v>30</v>
      </c>
      <c r="C2762" t="s">
        <v>3190</v>
      </c>
      <c r="D2762" t="s">
        <v>56</v>
      </c>
      <c r="E2762" t="s">
        <v>4402</v>
      </c>
      <c r="F2762" t="s">
        <v>4969</v>
      </c>
      <c r="G2762" t="s">
        <v>4967</v>
      </c>
      <c r="H2762" t="s">
        <v>5535</v>
      </c>
      <c r="I2762" s="1">
        <v>11</v>
      </c>
      <c r="J2762" s="1">
        <v>637.97</v>
      </c>
    </row>
    <row r="2763" spans="1:10">
      <c r="A2763" t="s">
        <v>26</v>
      </c>
      <c r="B2763" t="s">
        <v>108</v>
      </c>
      <c r="C2763" t="s">
        <v>411</v>
      </c>
      <c r="D2763" t="s">
        <v>79</v>
      </c>
      <c r="E2763" t="s">
        <v>4403</v>
      </c>
      <c r="F2763" t="s">
        <v>5118</v>
      </c>
      <c r="G2763" t="s">
        <v>4967</v>
      </c>
      <c r="H2763" t="s">
        <v>5537</v>
      </c>
      <c r="I2763" s="1">
        <v>50</v>
      </c>
      <c r="J2763" s="1">
        <v>637.95000000000005</v>
      </c>
    </row>
    <row r="2764" spans="1:10">
      <c r="A2764" t="s">
        <v>10</v>
      </c>
      <c r="B2764" t="s">
        <v>30</v>
      </c>
      <c r="C2764" t="s">
        <v>1359</v>
      </c>
      <c r="D2764" t="s">
        <v>586</v>
      </c>
      <c r="E2764" t="s">
        <v>4404</v>
      </c>
      <c r="F2764" t="s">
        <v>5472</v>
      </c>
      <c r="G2764" t="s">
        <v>5162</v>
      </c>
      <c r="H2764" t="s">
        <v>5535</v>
      </c>
      <c r="I2764" s="1">
        <v>57</v>
      </c>
      <c r="J2764" s="1">
        <v>637.85</v>
      </c>
    </row>
    <row r="2765" spans="1:10">
      <c r="A2765" t="s">
        <v>54</v>
      </c>
      <c r="B2765" t="s">
        <v>33</v>
      </c>
      <c r="C2765" t="s">
        <v>609</v>
      </c>
      <c r="D2765" t="s">
        <v>56</v>
      </c>
      <c r="E2765" t="s">
        <v>4405</v>
      </c>
      <c r="F2765" t="s">
        <v>4963</v>
      </c>
      <c r="G2765" t="s">
        <v>5003</v>
      </c>
      <c r="H2765" t="s">
        <v>5535</v>
      </c>
      <c r="I2765" s="1">
        <v>14</v>
      </c>
      <c r="J2765" s="1">
        <v>630.77</v>
      </c>
    </row>
    <row r="2766" spans="1:10">
      <c r="A2766" t="s">
        <v>1632</v>
      </c>
      <c r="B2766" t="s">
        <v>30</v>
      </c>
      <c r="C2766" t="s">
        <v>3273</v>
      </c>
      <c r="D2766" t="s">
        <v>1632</v>
      </c>
      <c r="E2766" t="s">
        <v>4406</v>
      </c>
      <c r="F2766" t="s">
        <v>5144</v>
      </c>
      <c r="G2766" t="s">
        <v>5451</v>
      </c>
      <c r="H2766" t="s">
        <v>5535</v>
      </c>
      <c r="I2766" s="1">
        <v>24</v>
      </c>
      <c r="J2766" s="1">
        <v>629.13</v>
      </c>
    </row>
    <row r="2767" spans="1:10">
      <c r="A2767" t="s">
        <v>60</v>
      </c>
      <c r="B2767" t="s">
        <v>72</v>
      </c>
      <c r="C2767" t="s">
        <v>4407</v>
      </c>
      <c r="D2767" t="s">
        <v>20</v>
      </c>
      <c r="E2767" t="s">
        <v>4408</v>
      </c>
      <c r="F2767" t="s">
        <v>5136</v>
      </c>
      <c r="G2767" t="s">
        <v>4990</v>
      </c>
      <c r="H2767" t="s">
        <v>5535</v>
      </c>
      <c r="I2767" s="1">
        <v>24</v>
      </c>
      <c r="J2767" s="1">
        <v>629.01</v>
      </c>
    </row>
    <row r="2768" spans="1:10">
      <c r="A2768" t="s">
        <v>26</v>
      </c>
      <c r="B2768" t="s">
        <v>27</v>
      </c>
      <c r="C2768" t="s">
        <v>3209</v>
      </c>
      <c r="D2768" t="s">
        <v>58</v>
      </c>
      <c r="E2768" t="s">
        <v>4410</v>
      </c>
      <c r="F2768" t="s">
        <v>5412</v>
      </c>
      <c r="G2768" t="s">
        <v>5014</v>
      </c>
      <c r="H2768" t="s">
        <v>5541</v>
      </c>
      <c r="I2768" s="1">
        <v>20</v>
      </c>
      <c r="J2768" s="1">
        <v>625.16</v>
      </c>
    </row>
    <row r="2769" spans="1:10">
      <c r="A2769" t="s">
        <v>26</v>
      </c>
      <c r="B2769" t="s">
        <v>27</v>
      </c>
      <c r="C2769" t="s">
        <v>3209</v>
      </c>
      <c r="D2769" t="s">
        <v>58</v>
      </c>
      <c r="E2769" t="s">
        <v>4411</v>
      </c>
      <c r="F2769" t="s">
        <v>5036</v>
      </c>
      <c r="G2769" t="s">
        <v>4967</v>
      </c>
      <c r="H2769" t="s">
        <v>5541</v>
      </c>
      <c r="I2769" s="1">
        <v>7</v>
      </c>
      <c r="J2769" s="1">
        <v>624.64</v>
      </c>
    </row>
    <row r="2770" spans="1:10">
      <c r="A2770" t="s">
        <v>10</v>
      </c>
      <c r="B2770" t="s">
        <v>30</v>
      </c>
      <c r="C2770" t="s">
        <v>3157</v>
      </c>
      <c r="D2770" t="s">
        <v>13</v>
      </c>
      <c r="E2770" t="s">
        <v>4412</v>
      </c>
      <c r="F2770" t="s">
        <v>4981</v>
      </c>
      <c r="G2770" t="s">
        <v>4978</v>
      </c>
      <c r="H2770" t="s">
        <v>5535</v>
      </c>
      <c r="I2770" s="1">
        <v>47</v>
      </c>
      <c r="J2770" s="1">
        <v>623.62</v>
      </c>
    </row>
    <row r="2771" spans="1:10">
      <c r="A2771" t="s">
        <v>32</v>
      </c>
      <c r="B2771" t="s">
        <v>33</v>
      </c>
      <c r="C2771" t="s">
        <v>650</v>
      </c>
      <c r="D2771" t="s">
        <v>464</v>
      </c>
      <c r="E2771" t="s">
        <v>4413</v>
      </c>
      <c r="F2771" t="s">
        <v>4973</v>
      </c>
      <c r="G2771" t="s">
        <v>5473</v>
      </c>
      <c r="H2771" t="s">
        <v>5535</v>
      </c>
      <c r="I2771" s="1">
        <v>68</v>
      </c>
      <c r="J2771" s="1">
        <v>622.99</v>
      </c>
    </row>
    <row r="2772" spans="1:10">
      <c r="A2772" t="s">
        <v>54</v>
      </c>
      <c r="B2772" t="s">
        <v>29</v>
      </c>
      <c r="C2772" t="s">
        <v>2280</v>
      </c>
      <c r="D2772" t="s">
        <v>56</v>
      </c>
      <c r="E2772" t="s">
        <v>4414</v>
      </c>
      <c r="F2772" t="s">
        <v>4973</v>
      </c>
      <c r="G2772" t="s">
        <v>5006</v>
      </c>
      <c r="H2772" t="s">
        <v>5538</v>
      </c>
      <c r="I2772" s="1">
        <v>31</v>
      </c>
      <c r="J2772" s="1">
        <v>617.21</v>
      </c>
    </row>
    <row r="2773" spans="1:10">
      <c r="A2773" t="s">
        <v>54</v>
      </c>
      <c r="B2773" t="s">
        <v>2768</v>
      </c>
      <c r="C2773" t="s">
        <v>2769</v>
      </c>
      <c r="D2773" t="s">
        <v>56</v>
      </c>
      <c r="E2773" t="s">
        <v>4415</v>
      </c>
      <c r="F2773" t="s">
        <v>5018</v>
      </c>
      <c r="G2773" t="s">
        <v>5014</v>
      </c>
      <c r="H2773" t="s">
        <v>5535</v>
      </c>
      <c r="I2773" s="1">
        <v>32</v>
      </c>
      <c r="J2773" s="1">
        <v>612.14</v>
      </c>
    </row>
    <row r="2774" spans="1:10">
      <c r="A2774" t="s">
        <v>60</v>
      </c>
      <c r="B2774" t="s">
        <v>72</v>
      </c>
      <c r="C2774" t="s">
        <v>4416</v>
      </c>
      <c r="D2774" t="s">
        <v>35</v>
      </c>
      <c r="E2774" t="s">
        <v>4417</v>
      </c>
      <c r="F2774" t="s">
        <v>5474</v>
      </c>
      <c r="G2774" t="s">
        <v>4990</v>
      </c>
      <c r="H2774" t="s">
        <v>5535</v>
      </c>
      <c r="I2774" s="1">
        <v>20</v>
      </c>
      <c r="J2774" s="1">
        <v>607.46</v>
      </c>
    </row>
    <row r="2775" spans="1:10">
      <c r="A2775" t="s">
        <v>132</v>
      </c>
      <c r="B2775" t="s">
        <v>11</v>
      </c>
      <c r="C2775" t="s">
        <v>4418</v>
      </c>
      <c r="D2775" t="s">
        <v>234</v>
      </c>
      <c r="E2775" t="s">
        <v>4419</v>
      </c>
      <c r="F2775" t="s">
        <v>4989</v>
      </c>
      <c r="G2775" t="s">
        <v>4962</v>
      </c>
      <c r="H2775" t="s">
        <v>5535</v>
      </c>
      <c r="I2775" s="1">
        <v>18</v>
      </c>
      <c r="J2775" s="1">
        <v>607.20000000000005</v>
      </c>
    </row>
    <row r="2776" spans="1:10">
      <c r="A2776" t="s">
        <v>39</v>
      </c>
      <c r="B2776" t="s">
        <v>11</v>
      </c>
      <c r="C2776" t="s">
        <v>4420</v>
      </c>
      <c r="D2776" t="s">
        <v>156</v>
      </c>
      <c r="E2776" t="s">
        <v>4421</v>
      </c>
      <c r="F2776" t="s">
        <v>4963</v>
      </c>
      <c r="G2776" t="s">
        <v>4962</v>
      </c>
      <c r="H2776" t="s">
        <v>5535</v>
      </c>
      <c r="I2776" s="1">
        <v>24</v>
      </c>
      <c r="J2776" s="1">
        <v>605.41999999999996</v>
      </c>
    </row>
    <row r="2777" spans="1:10">
      <c r="A2777" t="s">
        <v>253</v>
      </c>
      <c r="B2777" t="s">
        <v>30</v>
      </c>
      <c r="C2777" t="s">
        <v>1967</v>
      </c>
      <c r="D2777" t="s">
        <v>255</v>
      </c>
      <c r="E2777" t="s">
        <v>4422</v>
      </c>
      <c r="F2777" t="s">
        <v>5024</v>
      </c>
      <c r="G2777" t="s">
        <v>5289</v>
      </c>
      <c r="H2777" t="s">
        <v>5535</v>
      </c>
      <c r="I2777" s="1">
        <v>22</v>
      </c>
      <c r="J2777" s="1">
        <v>605</v>
      </c>
    </row>
    <row r="2778" spans="1:10">
      <c r="A2778" t="s">
        <v>60</v>
      </c>
      <c r="B2778" t="s">
        <v>72</v>
      </c>
      <c r="C2778" t="s">
        <v>1292</v>
      </c>
      <c r="D2778" t="s">
        <v>95</v>
      </c>
      <c r="E2778" t="s">
        <v>4423</v>
      </c>
      <c r="F2778" t="s">
        <v>5206</v>
      </c>
      <c r="G2778" t="s">
        <v>5015</v>
      </c>
      <c r="H2778" t="s">
        <v>5535</v>
      </c>
      <c r="I2778" s="1">
        <v>25</v>
      </c>
      <c r="J2778" s="1">
        <v>604.16</v>
      </c>
    </row>
    <row r="2779" spans="1:10">
      <c r="A2779" t="s">
        <v>60</v>
      </c>
      <c r="B2779" t="s">
        <v>72</v>
      </c>
      <c r="C2779" t="s">
        <v>170</v>
      </c>
      <c r="D2779" t="s">
        <v>95</v>
      </c>
      <c r="E2779" t="s">
        <v>4424</v>
      </c>
      <c r="F2779" t="s">
        <v>5150</v>
      </c>
      <c r="G2779" t="s">
        <v>5015</v>
      </c>
      <c r="H2779" t="s">
        <v>5535</v>
      </c>
      <c r="I2779" s="1">
        <v>20</v>
      </c>
      <c r="J2779" s="1">
        <v>600.28</v>
      </c>
    </row>
    <row r="2780" spans="1:10">
      <c r="A2780" t="s">
        <v>60</v>
      </c>
      <c r="B2780" t="s">
        <v>72</v>
      </c>
      <c r="C2780" t="s">
        <v>4288</v>
      </c>
      <c r="D2780" t="s">
        <v>20</v>
      </c>
      <c r="E2780" t="s">
        <v>4425</v>
      </c>
      <c r="F2780" t="s">
        <v>4973</v>
      </c>
      <c r="G2780" t="s">
        <v>4990</v>
      </c>
      <c r="H2780" t="s">
        <v>5535</v>
      </c>
      <c r="I2780" s="1">
        <v>23</v>
      </c>
      <c r="J2780" s="1">
        <v>599.71</v>
      </c>
    </row>
    <row r="2781" spans="1:10">
      <c r="A2781" t="s">
        <v>10</v>
      </c>
      <c r="B2781" t="s">
        <v>30</v>
      </c>
      <c r="C2781" t="s">
        <v>1260</v>
      </c>
      <c r="D2781" t="s">
        <v>13</v>
      </c>
      <c r="E2781" t="s">
        <v>4426</v>
      </c>
      <c r="F2781" t="s">
        <v>4979</v>
      </c>
      <c r="G2781" t="s">
        <v>5072</v>
      </c>
      <c r="H2781" t="s">
        <v>5535</v>
      </c>
      <c r="I2781" s="1">
        <v>33</v>
      </c>
      <c r="J2781" s="1">
        <v>598.98</v>
      </c>
    </row>
    <row r="2782" spans="1:10">
      <c r="A2782" t="s">
        <v>60</v>
      </c>
      <c r="B2782" t="s">
        <v>61</v>
      </c>
      <c r="C2782" t="s">
        <v>4231</v>
      </c>
      <c r="D2782" t="s">
        <v>20</v>
      </c>
      <c r="E2782" t="s">
        <v>4427</v>
      </c>
      <c r="F2782" t="s">
        <v>4973</v>
      </c>
      <c r="G2782" t="s">
        <v>5015</v>
      </c>
      <c r="H2782" t="s">
        <v>5541</v>
      </c>
      <c r="I2782" s="1">
        <v>15</v>
      </c>
      <c r="J2782" s="1">
        <v>598.25</v>
      </c>
    </row>
    <row r="2783" spans="1:10">
      <c r="A2783" t="s">
        <v>54</v>
      </c>
      <c r="B2783" t="s">
        <v>29</v>
      </c>
      <c r="C2783" t="s">
        <v>2280</v>
      </c>
      <c r="D2783" t="s">
        <v>56</v>
      </c>
      <c r="E2783" t="s">
        <v>4428</v>
      </c>
      <c r="F2783" t="s">
        <v>4988</v>
      </c>
      <c r="G2783" t="s">
        <v>5006</v>
      </c>
      <c r="H2783" t="s">
        <v>5538</v>
      </c>
      <c r="I2783" s="1">
        <v>30</v>
      </c>
      <c r="J2783" s="1">
        <v>597.29999999999995</v>
      </c>
    </row>
    <row r="2784" spans="1:10">
      <c r="A2784" t="s">
        <v>60</v>
      </c>
      <c r="B2784" t="s">
        <v>61</v>
      </c>
      <c r="C2784" t="s">
        <v>62</v>
      </c>
      <c r="D2784" t="s">
        <v>35</v>
      </c>
      <c r="E2784" t="s">
        <v>4429</v>
      </c>
      <c r="F2784" t="s">
        <v>4969</v>
      </c>
      <c r="G2784" t="s">
        <v>5015</v>
      </c>
      <c r="H2784" t="s">
        <v>5541</v>
      </c>
      <c r="I2784" s="1">
        <v>39</v>
      </c>
      <c r="J2784" s="1">
        <v>595</v>
      </c>
    </row>
    <row r="2785" spans="1:10">
      <c r="A2785" t="s">
        <v>39</v>
      </c>
      <c r="B2785" t="s">
        <v>30</v>
      </c>
      <c r="C2785" t="s">
        <v>3572</v>
      </c>
      <c r="D2785" t="s">
        <v>349</v>
      </c>
      <c r="E2785" t="s">
        <v>4430</v>
      </c>
      <c r="F2785" t="s">
        <v>5475</v>
      </c>
      <c r="G2785" t="s">
        <v>4962</v>
      </c>
      <c r="H2785" t="s">
        <v>5535</v>
      </c>
      <c r="I2785" s="1">
        <v>85</v>
      </c>
      <c r="J2785" s="1">
        <v>592.49</v>
      </c>
    </row>
    <row r="2786" spans="1:10">
      <c r="A2786" t="s">
        <v>253</v>
      </c>
      <c r="B2786" t="s">
        <v>30</v>
      </c>
      <c r="C2786" t="s">
        <v>1680</v>
      </c>
      <c r="D2786" t="s">
        <v>255</v>
      </c>
      <c r="E2786" t="s">
        <v>4431</v>
      </c>
      <c r="F2786" t="s">
        <v>5044</v>
      </c>
      <c r="G2786" t="s">
        <v>5329</v>
      </c>
      <c r="H2786" t="s">
        <v>5535</v>
      </c>
      <c r="I2786" s="1">
        <v>19</v>
      </c>
      <c r="J2786" s="1">
        <v>592.41999999999996</v>
      </c>
    </row>
    <row r="2787" spans="1:10">
      <c r="A2787" t="s">
        <v>60</v>
      </c>
      <c r="B2787" t="s">
        <v>61</v>
      </c>
      <c r="C2787" t="s">
        <v>4062</v>
      </c>
      <c r="D2787" t="s">
        <v>35</v>
      </c>
      <c r="E2787" t="s">
        <v>4432</v>
      </c>
      <c r="F2787" t="s">
        <v>5011</v>
      </c>
      <c r="G2787" t="s">
        <v>5014</v>
      </c>
      <c r="H2787" t="s">
        <v>5541</v>
      </c>
      <c r="I2787" s="1">
        <v>25</v>
      </c>
      <c r="J2787" s="1">
        <v>589.75</v>
      </c>
    </row>
    <row r="2788" spans="1:10">
      <c r="A2788" t="s">
        <v>26</v>
      </c>
      <c r="B2788" t="s">
        <v>72</v>
      </c>
      <c r="C2788" t="s">
        <v>3184</v>
      </c>
      <c r="D2788" t="s">
        <v>20</v>
      </c>
      <c r="E2788" t="s">
        <v>4433</v>
      </c>
      <c r="F2788" t="s">
        <v>4979</v>
      </c>
      <c r="G2788" t="s">
        <v>4990</v>
      </c>
      <c r="H2788" t="s">
        <v>5541</v>
      </c>
      <c r="I2788" s="1">
        <v>16</v>
      </c>
      <c r="J2788" s="1">
        <v>589.69000000000005</v>
      </c>
    </row>
    <row r="2789" spans="1:10">
      <c r="A2789" t="s">
        <v>132</v>
      </c>
      <c r="B2789" t="s">
        <v>116</v>
      </c>
      <c r="C2789" t="s">
        <v>2527</v>
      </c>
      <c r="D2789" t="s">
        <v>234</v>
      </c>
      <c r="E2789" t="s">
        <v>4434</v>
      </c>
      <c r="F2789" t="s">
        <v>4988</v>
      </c>
      <c r="G2789" t="s">
        <v>4962</v>
      </c>
      <c r="H2789" t="s">
        <v>5535</v>
      </c>
      <c r="I2789" s="1">
        <v>17</v>
      </c>
      <c r="J2789" s="1">
        <v>589.12</v>
      </c>
    </row>
    <row r="2790" spans="1:10">
      <c r="A2790" t="s">
        <v>253</v>
      </c>
      <c r="B2790" t="s">
        <v>30</v>
      </c>
      <c r="C2790" t="s">
        <v>1680</v>
      </c>
      <c r="D2790" t="s">
        <v>255</v>
      </c>
      <c r="E2790" t="s">
        <v>4435</v>
      </c>
      <c r="F2790" t="s">
        <v>4979</v>
      </c>
      <c r="G2790" t="s">
        <v>5263</v>
      </c>
      <c r="H2790" t="s">
        <v>5535</v>
      </c>
      <c r="I2790" s="1">
        <v>14</v>
      </c>
      <c r="J2790" s="1">
        <v>587.44000000000005</v>
      </c>
    </row>
    <row r="2791" spans="1:10">
      <c r="A2791" t="s">
        <v>10</v>
      </c>
      <c r="B2791" t="s">
        <v>30</v>
      </c>
      <c r="C2791" t="s">
        <v>3492</v>
      </c>
      <c r="D2791" t="s">
        <v>13</v>
      </c>
      <c r="E2791" t="s">
        <v>4436</v>
      </c>
      <c r="F2791" t="s">
        <v>4973</v>
      </c>
      <c r="G2791" t="s">
        <v>5098</v>
      </c>
      <c r="H2791" t="s">
        <v>5535</v>
      </c>
      <c r="I2791" s="1">
        <v>34</v>
      </c>
      <c r="J2791" s="1">
        <v>587.24</v>
      </c>
    </row>
    <row r="2792" spans="1:10">
      <c r="A2792" t="s">
        <v>1632</v>
      </c>
      <c r="B2792" t="s">
        <v>30</v>
      </c>
      <c r="C2792" t="s">
        <v>1859</v>
      </c>
      <c r="D2792" t="s">
        <v>1632</v>
      </c>
      <c r="E2792" t="s">
        <v>4437</v>
      </c>
      <c r="F2792" t="s">
        <v>5277</v>
      </c>
      <c r="G2792" t="s">
        <v>5456</v>
      </c>
      <c r="H2792" t="s">
        <v>5535</v>
      </c>
      <c r="I2792" s="1">
        <v>19</v>
      </c>
      <c r="J2792" s="1">
        <v>586.89</v>
      </c>
    </row>
    <row r="2793" spans="1:10">
      <c r="A2793" t="s">
        <v>54</v>
      </c>
      <c r="B2793" t="s">
        <v>72</v>
      </c>
      <c r="C2793" t="s">
        <v>4100</v>
      </c>
      <c r="D2793" t="s">
        <v>56</v>
      </c>
      <c r="E2793" t="s">
        <v>4438</v>
      </c>
      <c r="F2793" t="s">
        <v>4979</v>
      </c>
      <c r="G2793" t="s">
        <v>5014</v>
      </c>
      <c r="H2793" t="s">
        <v>5535</v>
      </c>
      <c r="I2793" s="1">
        <v>56</v>
      </c>
      <c r="J2793" s="1">
        <v>586.05999999999995</v>
      </c>
    </row>
    <row r="2794" spans="1:10">
      <c r="A2794" t="s">
        <v>18</v>
      </c>
      <c r="B2794" t="s">
        <v>61</v>
      </c>
      <c r="C2794" t="s">
        <v>3105</v>
      </c>
      <c r="D2794" t="s">
        <v>20</v>
      </c>
      <c r="E2794" t="s">
        <v>4439</v>
      </c>
      <c r="F2794" t="s">
        <v>5116</v>
      </c>
      <c r="G2794" t="s">
        <v>4990</v>
      </c>
      <c r="H2794" t="s">
        <v>5541</v>
      </c>
      <c r="I2794" s="1">
        <v>20</v>
      </c>
      <c r="J2794" s="1">
        <v>585.6</v>
      </c>
    </row>
    <row r="2795" spans="1:10">
      <c r="A2795" t="s">
        <v>54</v>
      </c>
      <c r="B2795" t="s">
        <v>38</v>
      </c>
      <c r="C2795" t="s">
        <v>3365</v>
      </c>
      <c r="D2795" t="s">
        <v>56</v>
      </c>
      <c r="E2795" t="s">
        <v>4440</v>
      </c>
      <c r="F2795" t="s">
        <v>4988</v>
      </c>
      <c r="G2795" t="s">
        <v>5014</v>
      </c>
      <c r="H2795" t="s">
        <v>5535</v>
      </c>
      <c r="I2795" s="1">
        <v>25</v>
      </c>
      <c r="J2795" s="1">
        <v>585.28</v>
      </c>
    </row>
    <row r="2796" spans="1:10">
      <c r="A2796" t="s">
        <v>54</v>
      </c>
      <c r="B2796" t="s">
        <v>38</v>
      </c>
      <c r="C2796" t="s">
        <v>3365</v>
      </c>
      <c r="D2796" t="s">
        <v>56</v>
      </c>
      <c r="E2796" t="s">
        <v>4441</v>
      </c>
      <c r="F2796" t="s">
        <v>4979</v>
      </c>
      <c r="G2796" t="s">
        <v>5014</v>
      </c>
      <c r="H2796" t="s">
        <v>5535</v>
      </c>
      <c r="I2796" s="1">
        <v>32</v>
      </c>
      <c r="J2796" s="1">
        <v>581.57000000000005</v>
      </c>
    </row>
    <row r="2797" spans="1:10">
      <c r="A2797" t="s">
        <v>26</v>
      </c>
      <c r="B2797" t="s">
        <v>61</v>
      </c>
      <c r="C2797" t="s">
        <v>2741</v>
      </c>
      <c r="D2797" t="s">
        <v>78</v>
      </c>
      <c r="E2797" t="s">
        <v>4442</v>
      </c>
      <c r="F2797" t="s">
        <v>5240</v>
      </c>
      <c r="G2797" t="s">
        <v>5001</v>
      </c>
      <c r="H2797" t="s">
        <v>5541</v>
      </c>
      <c r="I2797" s="1">
        <v>92</v>
      </c>
      <c r="J2797" s="1">
        <v>579.38</v>
      </c>
    </row>
    <row r="2798" spans="1:10">
      <c r="A2798" t="s">
        <v>253</v>
      </c>
      <c r="B2798" t="s">
        <v>8</v>
      </c>
      <c r="C2798" t="s">
        <v>3667</v>
      </c>
      <c r="D2798" t="s">
        <v>255</v>
      </c>
      <c r="E2798" t="s">
        <v>4443</v>
      </c>
      <c r="F2798" t="s">
        <v>4997</v>
      </c>
      <c r="G2798" t="s">
        <v>5228</v>
      </c>
      <c r="H2798" t="s">
        <v>5535</v>
      </c>
      <c r="I2798" s="1">
        <v>22</v>
      </c>
      <c r="J2798" s="1">
        <v>578.20000000000005</v>
      </c>
    </row>
    <row r="2799" spans="1:10">
      <c r="A2799" t="s">
        <v>18</v>
      </c>
      <c r="B2799" t="s">
        <v>29</v>
      </c>
      <c r="C2799" t="s">
        <v>2563</v>
      </c>
      <c r="D2799" t="s">
        <v>35</v>
      </c>
      <c r="E2799" t="s">
        <v>4444</v>
      </c>
      <c r="F2799" t="s">
        <v>4981</v>
      </c>
      <c r="G2799" t="s">
        <v>4977</v>
      </c>
      <c r="H2799" t="s">
        <v>5535</v>
      </c>
      <c r="I2799" s="1">
        <v>26</v>
      </c>
      <c r="J2799" s="1">
        <v>575.69000000000005</v>
      </c>
    </row>
    <row r="2800" spans="1:10">
      <c r="A2800" t="s">
        <v>26</v>
      </c>
      <c r="B2800" t="s">
        <v>38</v>
      </c>
      <c r="C2800" t="s">
        <v>57</v>
      </c>
      <c r="D2800" t="s">
        <v>58</v>
      </c>
      <c r="E2800" t="s">
        <v>4445</v>
      </c>
      <c r="F2800" t="s">
        <v>5048</v>
      </c>
      <c r="G2800" t="s">
        <v>5014</v>
      </c>
      <c r="H2800" t="s">
        <v>5535</v>
      </c>
      <c r="I2800" s="1">
        <v>13</v>
      </c>
      <c r="J2800" s="1">
        <v>573.89</v>
      </c>
    </row>
    <row r="2801" spans="1:10">
      <c r="A2801" t="s">
        <v>18</v>
      </c>
      <c r="B2801" t="s">
        <v>29</v>
      </c>
      <c r="C2801" t="s">
        <v>2563</v>
      </c>
      <c r="D2801" t="s">
        <v>20</v>
      </c>
      <c r="E2801" t="s">
        <v>4446</v>
      </c>
      <c r="F2801" t="s">
        <v>4981</v>
      </c>
      <c r="G2801" t="s">
        <v>4995</v>
      </c>
      <c r="H2801" t="s">
        <v>5535</v>
      </c>
      <c r="I2801" s="1">
        <v>16</v>
      </c>
      <c r="J2801" s="1">
        <v>570.95000000000005</v>
      </c>
    </row>
    <row r="2802" spans="1:10">
      <c r="A2802" t="s">
        <v>48</v>
      </c>
      <c r="B2802" t="s">
        <v>612</v>
      </c>
      <c r="C2802" t="s">
        <v>4185</v>
      </c>
      <c r="D2802" t="s">
        <v>1069</v>
      </c>
      <c r="E2802" t="s">
        <v>4447</v>
      </c>
      <c r="F2802" t="s">
        <v>4980</v>
      </c>
      <c r="G2802" t="s">
        <v>5217</v>
      </c>
      <c r="H2802" t="s">
        <v>5535</v>
      </c>
      <c r="I2802" s="1">
        <v>58</v>
      </c>
      <c r="J2802" s="1">
        <v>570.57000000000005</v>
      </c>
    </row>
    <row r="2803" spans="1:10">
      <c r="A2803" t="s">
        <v>18</v>
      </c>
      <c r="B2803" t="s">
        <v>11</v>
      </c>
      <c r="C2803" t="s">
        <v>415</v>
      </c>
      <c r="D2803" t="s">
        <v>20</v>
      </c>
      <c r="E2803" t="s">
        <v>4448</v>
      </c>
      <c r="F2803" t="s">
        <v>4992</v>
      </c>
      <c r="G2803" t="s">
        <v>4990</v>
      </c>
      <c r="H2803" t="s">
        <v>5537</v>
      </c>
      <c r="I2803" s="1">
        <v>10</v>
      </c>
      <c r="J2803" s="1">
        <v>569.53</v>
      </c>
    </row>
    <row r="2804" spans="1:10">
      <c r="A2804" t="s">
        <v>54</v>
      </c>
      <c r="B2804" t="s">
        <v>33</v>
      </c>
      <c r="C2804" t="s">
        <v>1230</v>
      </c>
      <c r="D2804" t="s">
        <v>56</v>
      </c>
      <c r="E2804" t="s">
        <v>4450</v>
      </c>
      <c r="F2804" t="s">
        <v>4988</v>
      </c>
      <c r="G2804" t="s">
        <v>5014</v>
      </c>
      <c r="H2804" t="s">
        <v>5535</v>
      </c>
      <c r="I2804" s="1">
        <v>31</v>
      </c>
      <c r="J2804" s="1">
        <v>561.35</v>
      </c>
    </row>
    <row r="2805" spans="1:10">
      <c r="A2805" t="s">
        <v>10</v>
      </c>
      <c r="B2805" t="s">
        <v>30</v>
      </c>
      <c r="C2805" t="s">
        <v>3157</v>
      </c>
      <c r="D2805" t="s">
        <v>13</v>
      </c>
      <c r="E2805" t="s">
        <v>4452</v>
      </c>
      <c r="F2805" t="s">
        <v>4979</v>
      </c>
      <c r="G2805" t="s">
        <v>4978</v>
      </c>
      <c r="H2805" t="s">
        <v>5535</v>
      </c>
      <c r="I2805" s="1">
        <v>53</v>
      </c>
      <c r="J2805" s="1">
        <v>560.29999999999995</v>
      </c>
    </row>
    <row r="2806" spans="1:10">
      <c r="A2806" t="s">
        <v>26</v>
      </c>
      <c r="B2806" t="s">
        <v>61</v>
      </c>
      <c r="C2806" t="s">
        <v>2741</v>
      </c>
      <c r="D2806" t="s">
        <v>78</v>
      </c>
      <c r="E2806" t="s">
        <v>4453</v>
      </c>
      <c r="F2806" t="s">
        <v>5476</v>
      </c>
      <c r="G2806" t="s">
        <v>5001</v>
      </c>
      <c r="H2806" t="s">
        <v>5541</v>
      </c>
      <c r="I2806" s="1">
        <v>113</v>
      </c>
      <c r="J2806" s="1">
        <v>558.54</v>
      </c>
    </row>
    <row r="2807" spans="1:10">
      <c r="A2807" t="s">
        <v>1632</v>
      </c>
      <c r="B2807" t="s">
        <v>30</v>
      </c>
      <c r="C2807" t="s">
        <v>3759</v>
      </c>
      <c r="D2807" t="s">
        <v>1632</v>
      </c>
      <c r="E2807" t="s">
        <v>4456</v>
      </c>
      <c r="F2807" t="s">
        <v>5387</v>
      </c>
      <c r="G2807" t="s">
        <v>5375</v>
      </c>
      <c r="H2807" t="s">
        <v>5535</v>
      </c>
      <c r="I2807" s="1">
        <v>7</v>
      </c>
      <c r="J2807" s="1">
        <v>554.91999999999996</v>
      </c>
    </row>
    <row r="2808" spans="1:10">
      <c r="A2808" t="s">
        <v>10</v>
      </c>
      <c r="B2808" t="s">
        <v>30</v>
      </c>
      <c r="C2808" t="s">
        <v>3157</v>
      </c>
      <c r="D2808" t="s">
        <v>13</v>
      </c>
      <c r="E2808" t="s">
        <v>4458</v>
      </c>
      <c r="F2808" t="s">
        <v>4992</v>
      </c>
      <c r="G2808" t="s">
        <v>5230</v>
      </c>
      <c r="H2808" t="s">
        <v>5535</v>
      </c>
      <c r="I2808" s="1">
        <v>30</v>
      </c>
      <c r="J2808" s="1">
        <v>552.95000000000005</v>
      </c>
    </row>
    <row r="2809" spans="1:10">
      <c r="A2809" t="s">
        <v>26</v>
      </c>
      <c r="B2809" t="s">
        <v>30</v>
      </c>
      <c r="C2809" t="s">
        <v>2517</v>
      </c>
      <c r="D2809" t="s">
        <v>79</v>
      </c>
      <c r="E2809" t="s">
        <v>4459</v>
      </c>
      <c r="F2809" t="s">
        <v>4963</v>
      </c>
      <c r="G2809" t="s">
        <v>5014</v>
      </c>
      <c r="H2809" t="s">
        <v>5535</v>
      </c>
      <c r="I2809" s="1">
        <v>44</v>
      </c>
      <c r="J2809" s="1">
        <v>552.94000000000005</v>
      </c>
    </row>
    <row r="2810" spans="1:10">
      <c r="A2810" t="s">
        <v>26</v>
      </c>
      <c r="B2810" t="s">
        <v>27</v>
      </c>
      <c r="C2810" t="s">
        <v>3209</v>
      </c>
      <c r="D2810" t="s">
        <v>58</v>
      </c>
      <c r="E2810" t="s">
        <v>4460</v>
      </c>
      <c r="F2810" t="s">
        <v>5311</v>
      </c>
      <c r="G2810" t="s">
        <v>5014</v>
      </c>
      <c r="H2810" t="s">
        <v>5541</v>
      </c>
      <c r="I2810" s="1">
        <v>19</v>
      </c>
      <c r="J2810" s="1">
        <v>550.92999999999995</v>
      </c>
    </row>
    <row r="2811" spans="1:10">
      <c r="A2811" t="s">
        <v>253</v>
      </c>
      <c r="B2811" t="s">
        <v>30</v>
      </c>
      <c r="C2811" t="s">
        <v>1191</v>
      </c>
      <c r="D2811" t="s">
        <v>255</v>
      </c>
      <c r="E2811" t="s">
        <v>4461</v>
      </c>
      <c r="F2811" t="s">
        <v>4979</v>
      </c>
      <c r="G2811" t="s">
        <v>5384</v>
      </c>
      <c r="H2811" t="s">
        <v>5535</v>
      </c>
      <c r="I2811" s="1">
        <v>6</v>
      </c>
      <c r="J2811" s="1">
        <v>544.32000000000005</v>
      </c>
    </row>
    <row r="2812" spans="1:10">
      <c r="A2812" t="s">
        <v>54</v>
      </c>
      <c r="B2812" t="s">
        <v>29</v>
      </c>
      <c r="C2812" t="s">
        <v>2971</v>
      </c>
      <c r="D2812" t="s">
        <v>56</v>
      </c>
      <c r="E2812" t="s">
        <v>4462</v>
      </c>
      <c r="F2812" t="s">
        <v>4999</v>
      </c>
      <c r="G2812" t="s">
        <v>5006</v>
      </c>
      <c r="H2812" t="s">
        <v>5538</v>
      </c>
      <c r="I2812" s="1">
        <v>32</v>
      </c>
      <c r="J2812" s="1">
        <v>542.20000000000005</v>
      </c>
    </row>
    <row r="2813" spans="1:10">
      <c r="A2813" t="s">
        <v>26</v>
      </c>
      <c r="B2813" t="s">
        <v>30</v>
      </c>
      <c r="C2813" t="s">
        <v>4463</v>
      </c>
      <c r="D2813" t="s">
        <v>20</v>
      </c>
      <c r="E2813" t="s">
        <v>4464</v>
      </c>
      <c r="F2813" t="s">
        <v>4979</v>
      </c>
      <c r="G2813" t="s">
        <v>4990</v>
      </c>
      <c r="H2813" t="s">
        <v>5535</v>
      </c>
      <c r="I2813" s="1">
        <v>14</v>
      </c>
      <c r="J2813" s="1">
        <v>539.44000000000005</v>
      </c>
    </row>
    <row r="2814" spans="1:10">
      <c r="A2814" t="s">
        <v>1632</v>
      </c>
      <c r="B2814" t="s">
        <v>30</v>
      </c>
      <c r="C2814" t="s">
        <v>3247</v>
      </c>
      <c r="D2814" t="s">
        <v>1632</v>
      </c>
      <c r="E2814" t="s">
        <v>4465</v>
      </c>
      <c r="F2814" t="s">
        <v>5387</v>
      </c>
      <c r="G2814" t="s">
        <v>5451</v>
      </c>
      <c r="H2814" t="s">
        <v>5535</v>
      </c>
      <c r="I2814" s="1">
        <v>18</v>
      </c>
      <c r="J2814" s="1">
        <v>536.70000000000005</v>
      </c>
    </row>
    <row r="2815" spans="1:10">
      <c r="A2815" t="s">
        <v>253</v>
      </c>
      <c r="B2815" t="s">
        <v>259</v>
      </c>
      <c r="C2815" t="s">
        <v>2289</v>
      </c>
      <c r="D2815" t="s">
        <v>255</v>
      </c>
      <c r="E2815" t="s">
        <v>4466</v>
      </c>
      <c r="F2815" t="s">
        <v>5044</v>
      </c>
      <c r="G2815" t="s">
        <v>5232</v>
      </c>
      <c r="H2815" t="s">
        <v>5535</v>
      </c>
      <c r="I2815" s="1">
        <v>28</v>
      </c>
      <c r="J2815" s="1">
        <v>535.87</v>
      </c>
    </row>
    <row r="2816" spans="1:10">
      <c r="A2816" t="s">
        <v>54</v>
      </c>
      <c r="B2816" t="s">
        <v>2768</v>
      </c>
      <c r="C2816" t="s">
        <v>2769</v>
      </c>
      <c r="D2816" t="s">
        <v>56</v>
      </c>
      <c r="E2816" t="s">
        <v>4467</v>
      </c>
      <c r="F2816" t="s">
        <v>4963</v>
      </c>
      <c r="G2816" t="s">
        <v>5014</v>
      </c>
      <c r="H2816" t="s">
        <v>5535</v>
      </c>
      <c r="I2816" s="1">
        <v>27</v>
      </c>
      <c r="J2816" s="1">
        <v>532.6</v>
      </c>
    </row>
    <row r="2817" spans="1:10">
      <c r="A2817" t="s">
        <v>18</v>
      </c>
      <c r="B2817" t="s">
        <v>402</v>
      </c>
      <c r="C2817" t="s">
        <v>1304</v>
      </c>
      <c r="D2817" t="s">
        <v>539</v>
      </c>
      <c r="E2817" t="s">
        <v>4468</v>
      </c>
      <c r="F2817" t="s">
        <v>4979</v>
      </c>
      <c r="G2817" t="s">
        <v>5130</v>
      </c>
      <c r="H2817" t="s">
        <v>5535</v>
      </c>
      <c r="I2817" s="1">
        <v>25</v>
      </c>
      <c r="J2817" s="1">
        <v>532.47</v>
      </c>
    </row>
    <row r="2818" spans="1:10">
      <c r="A2818" t="s">
        <v>132</v>
      </c>
      <c r="B2818" t="s">
        <v>11</v>
      </c>
      <c r="C2818" t="s">
        <v>4469</v>
      </c>
      <c r="D2818" t="s">
        <v>201</v>
      </c>
      <c r="E2818" t="s">
        <v>4470</v>
      </c>
      <c r="F2818" t="s">
        <v>5204</v>
      </c>
      <c r="G2818" t="s">
        <v>4962</v>
      </c>
      <c r="H2818" t="s">
        <v>5535</v>
      </c>
      <c r="I2818" s="1">
        <v>11</v>
      </c>
      <c r="J2818" s="1">
        <v>531.66</v>
      </c>
    </row>
    <row r="2819" spans="1:10">
      <c r="A2819" t="s">
        <v>1632</v>
      </c>
      <c r="B2819" t="s">
        <v>30</v>
      </c>
      <c r="C2819" t="s">
        <v>2455</v>
      </c>
      <c r="D2819" t="s">
        <v>1632</v>
      </c>
      <c r="E2819" t="s">
        <v>4471</v>
      </c>
      <c r="F2819" t="s">
        <v>5256</v>
      </c>
      <c r="G2819" t="s">
        <v>5375</v>
      </c>
      <c r="H2819" t="s">
        <v>5535</v>
      </c>
      <c r="I2819" s="1">
        <v>9</v>
      </c>
      <c r="J2819" s="1">
        <v>531.20000000000005</v>
      </c>
    </row>
    <row r="2820" spans="1:10">
      <c r="A2820" t="s">
        <v>54</v>
      </c>
      <c r="B2820" t="s">
        <v>29</v>
      </c>
      <c r="C2820" t="s">
        <v>2509</v>
      </c>
      <c r="D2820" t="s">
        <v>56</v>
      </c>
      <c r="E2820" t="s">
        <v>4472</v>
      </c>
      <c r="F2820" t="s">
        <v>4969</v>
      </c>
      <c r="G2820" t="s">
        <v>5003</v>
      </c>
      <c r="H2820" t="s">
        <v>5538</v>
      </c>
      <c r="I2820" s="1">
        <v>26</v>
      </c>
      <c r="J2820" s="1">
        <v>529.88</v>
      </c>
    </row>
    <row r="2821" spans="1:10">
      <c r="A2821" t="s">
        <v>60</v>
      </c>
      <c r="B2821" t="s">
        <v>72</v>
      </c>
      <c r="C2821" t="s">
        <v>1673</v>
      </c>
      <c r="D2821" t="s">
        <v>95</v>
      </c>
      <c r="E2821" t="s">
        <v>4473</v>
      </c>
      <c r="F2821" t="s">
        <v>4979</v>
      </c>
      <c r="G2821" t="s">
        <v>5015</v>
      </c>
      <c r="H2821" t="s">
        <v>5535</v>
      </c>
      <c r="I2821" s="1">
        <v>24</v>
      </c>
      <c r="J2821" s="1">
        <v>529.29999999999995</v>
      </c>
    </row>
    <row r="2822" spans="1:10">
      <c r="A2822" t="s">
        <v>18</v>
      </c>
      <c r="B2822" t="s">
        <v>402</v>
      </c>
      <c r="C2822" t="s">
        <v>4474</v>
      </c>
      <c r="D2822" t="s">
        <v>20</v>
      </c>
      <c r="E2822" t="s">
        <v>4475</v>
      </c>
      <c r="F2822" t="s">
        <v>4979</v>
      </c>
      <c r="G2822" t="s">
        <v>4990</v>
      </c>
      <c r="H2822" t="s">
        <v>5535</v>
      </c>
      <c r="I2822" s="1">
        <v>9</v>
      </c>
      <c r="J2822" s="1">
        <v>524.5</v>
      </c>
    </row>
    <row r="2823" spans="1:10">
      <c r="A2823" t="s">
        <v>54</v>
      </c>
      <c r="B2823" t="s">
        <v>30</v>
      </c>
      <c r="C2823" t="s">
        <v>1125</v>
      </c>
      <c r="D2823" t="s">
        <v>56</v>
      </c>
      <c r="E2823" t="s">
        <v>4476</v>
      </c>
      <c r="F2823" t="s">
        <v>5048</v>
      </c>
      <c r="G2823" t="s">
        <v>5014</v>
      </c>
      <c r="H2823" t="s">
        <v>5535</v>
      </c>
      <c r="I2823" s="1">
        <v>39</v>
      </c>
      <c r="J2823" s="1">
        <v>523.97</v>
      </c>
    </row>
    <row r="2824" spans="1:10">
      <c r="A2824" t="s">
        <v>1632</v>
      </c>
      <c r="B2824" t="s">
        <v>30</v>
      </c>
      <c r="C2824" t="s">
        <v>1859</v>
      </c>
      <c r="D2824" t="s">
        <v>1632</v>
      </c>
      <c r="E2824" t="s">
        <v>4477</v>
      </c>
      <c r="F2824" t="s">
        <v>5013</v>
      </c>
      <c r="G2824" t="s">
        <v>5456</v>
      </c>
      <c r="H2824" t="s">
        <v>5535</v>
      </c>
      <c r="I2824" s="1">
        <v>14</v>
      </c>
      <c r="J2824" s="1">
        <v>521.66</v>
      </c>
    </row>
    <row r="2825" spans="1:10">
      <c r="A2825" t="s">
        <v>1632</v>
      </c>
      <c r="B2825" t="s">
        <v>30</v>
      </c>
      <c r="C2825" t="s">
        <v>2086</v>
      </c>
      <c r="D2825" t="s">
        <v>1632</v>
      </c>
      <c r="E2825" t="s">
        <v>4478</v>
      </c>
      <c r="F2825" t="s">
        <v>5277</v>
      </c>
      <c r="G2825" t="s">
        <v>5477</v>
      </c>
      <c r="H2825" t="s">
        <v>5535</v>
      </c>
      <c r="I2825" s="1">
        <v>19</v>
      </c>
      <c r="J2825" s="1">
        <v>518.98</v>
      </c>
    </row>
    <row r="2826" spans="1:10">
      <c r="A2826" t="s">
        <v>60</v>
      </c>
      <c r="B2826" t="s">
        <v>61</v>
      </c>
      <c r="C2826" t="s">
        <v>4479</v>
      </c>
      <c r="D2826" t="s">
        <v>20</v>
      </c>
      <c r="E2826" t="s">
        <v>4480</v>
      </c>
      <c r="F2826" t="s">
        <v>4979</v>
      </c>
      <c r="G2826" t="s">
        <v>5015</v>
      </c>
      <c r="H2826" t="s">
        <v>5541</v>
      </c>
      <c r="I2826" s="1">
        <v>12</v>
      </c>
      <c r="J2826" s="1">
        <v>517.38</v>
      </c>
    </row>
    <row r="2827" spans="1:10">
      <c r="A2827" t="s">
        <v>54</v>
      </c>
      <c r="B2827" t="s">
        <v>61</v>
      </c>
      <c r="C2827" t="s">
        <v>1591</v>
      </c>
      <c r="D2827" t="s">
        <v>56</v>
      </c>
      <c r="E2827" t="s">
        <v>4481</v>
      </c>
      <c r="F2827" t="s">
        <v>4973</v>
      </c>
      <c r="G2827" t="s">
        <v>5014</v>
      </c>
      <c r="H2827" t="s">
        <v>5541</v>
      </c>
      <c r="I2827" s="1">
        <v>80</v>
      </c>
      <c r="J2827" s="1">
        <v>516</v>
      </c>
    </row>
    <row r="2828" spans="1:10">
      <c r="A2828" t="s">
        <v>60</v>
      </c>
      <c r="B2828" t="s">
        <v>61</v>
      </c>
      <c r="C2828" t="s">
        <v>1432</v>
      </c>
      <c r="D2828" t="s">
        <v>20</v>
      </c>
      <c r="E2828" t="s">
        <v>4482</v>
      </c>
      <c r="F2828" t="s">
        <v>5357</v>
      </c>
      <c r="G2828" t="s">
        <v>4972</v>
      </c>
      <c r="H2828" t="s">
        <v>5541</v>
      </c>
      <c r="I2828" s="1">
        <v>11</v>
      </c>
      <c r="J2828" s="1">
        <v>515.86</v>
      </c>
    </row>
    <row r="2829" spans="1:10">
      <c r="A2829" t="s">
        <v>10</v>
      </c>
      <c r="B2829" t="s">
        <v>30</v>
      </c>
      <c r="C2829" t="s">
        <v>3741</v>
      </c>
      <c r="D2829" t="s">
        <v>13</v>
      </c>
      <c r="E2829" t="s">
        <v>4483</v>
      </c>
      <c r="F2829" t="s">
        <v>4979</v>
      </c>
      <c r="G2829" t="s">
        <v>5072</v>
      </c>
      <c r="H2829" t="s">
        <v>5535</v>
      </c>
      <c r="I2829" s="1">
        <v>12</v>
      </c>
      <c r="J2829" s="1">
        <v>513.96</v>
      </c>
    </row>
    <row r="2830" spans="1:10">
      <c r="A2830" t="s">
        <v>18</v>
      </c>
      <c r="B2830" t="s">
        <v>61</v>
      </c>
      <c r="C2830" t="s">
        <v>887</v>
      </c>
      <c r="D2830" t="s">
        <v>20</v>
      </c>
      <c r="E2830" t="s">
        <v>4484</v>
      </c>
      <c r="F2830" t="s">
        <v>5284</v>
      </c>
      <c r="G2830" t="s">
        <v>4967</v>
      </c>
      <c r="H2830" t="s">
        <v>5541</v>
      </c>
      <c r="I2830" s="1">
        <v>45</v>
      </c>
      <c r="J2830" s="1">
        <v>513.80999999999995</v>
      </c>
    </row>
    <row r="2831" spans="1:10">
      <c r="A2831" t="s">
        <v>54</v>
      </c>
      <c r="B2831" t="s">
        <v>61</v>
      </c>
      <c r="C2831" t="s">
        <v>1591</v>
      </c>
      <c r="D2831" t="s">
        <v>56</v>
      </c>
      <c r="E2831" t="s">
        <v>4485</v>
      </c>
      <c r="F2831" t="s">
        <v>5086</v>
      </c>
      <c r="G2831" t="s">
        <v>5014</v>
      </c>
      <c r="H2831" t="s">
        <v>5541</v>
      </c>
      <c r="I2831" s="1">
        <v>44</v>
      </c>
      <c r="J2831" s="1">
        <v>510.84</v>
      </c>
    </row>
    <row r="2832" spans="1:10">
      <c r="A2832" t="s">
        <v>253</v>
      </c>
      <c r="B2832" t="s">
        <v>30</v>
      </c>
      <c r="C2832" t="s">
        <v>1967</v>
      </c>
      <c r="D2832" t="s">
        <v>255</v>
      </c>
      <c r="E2832" t="s">
        <v>4486</v>
      </c>
      <c r="F2832" t="s">
        <v>4979</v>
      </c>
      <c r="G2832" t="s">
        <v>5307</v>
      </c>
      <c r="H2832" t="s">
        <v>5535</v>
      </c>
      <c r="I2832" s="1">
        <v>24</v>
      </c>
      <c r="J2832" s="1">
        <v>510.24</v>
      </c>
    </row>
    <row r="2833" spans="1:10">
      <c r="A2833" t="s">
        <v>39</v>
      </c>
      <c r="B2833" t="s">
        <v>30</v>
      </c>
      <c r="C2833" t="s">
        <v>4347</v>
      </c>
      <c r="D2833" t="s">
        <v>349</v>
      </c>
      <c r="E2833" t="s">
        <v>4487</v>
      </c>
      <c r="F2833" t="s">
        <v>5478</v>
      </c>
      <c r="G2833" t="s">
        <v>4962</v>
      </c>
      <c r="H2833" t="s">
        <v>5535</v>
      </c>
      <c r="I2833" s="1">
        <v>58</v>
      </c>
      <c r="J2833" s="1">
        <v>509.33</v>
      </c>
    </row>
    <row r="2834" spans="1:10">
      <c r="A2834" t="s">
        <v>60</v>
      </c>
      <c r="B2834" t="s">
        <v>281</v>
      </c>
      <c r="C2834" t="s">
        <v>4488</v>
      </c>
      <c r="D2834" t="s">
        <v>95</v>
      </c>
      <c r="E2834" t="s">
        <v>4489</v>
      </c>
      <c r="F2834" t="s">
        <v>5211</v>
      </c>
      <c r="G2834" t="s">
        <v>4977</v>
      </c>
      <c r="H2834" t="s">
        <v>5535</v>
      </c>
      <c r="I2834" s="1">
        <v>12</v>
      </c>
      <c r="J2834" s="1">
        <v>508.94</v>
      </c>
    </row>
    <row r="2835" spans="1:10">
      <c r="A2835" t="s">
        <v>10</v>
      </c>
      <c r="B2835" t="s">
        <v>192</v>
      </c>
      <c r="C2835" t="s">
        <v>4490</v>
      </c>
      <c r="D2835" t="s">
        <v>13</v>
      </c>
      <c r="E2835" t="s">
        <v>4491</v>
      </c>
      <c r="F2835" t="s">
        <v>5010</v>
      </c>
      <c r="G2835" t="s">
        <v>5268</v>
      </c>
      <c r="H2835" t="s">
        <v>5535</v>
      </c>
      <c r="I2835" s="1">
        <v>28</v>
      </c>
      <c r="J2835" s="1">
        <v>508.45</v>
      </c>
    </row>
    <row r="2836" spans="1:10">
      <c r="A2836" t="s">
        <v>48</v>
      </c>
      <c r="B2836" t="s">
        <v>72</v>
      </c>
      <c r="C2836" t="s">
        <v>3812</v>
      </c>
      <c r="D2836" t="s">
        <v>65</v>
      </c>
      <c r="E2836" t="s">
        <v>4493</v>
      </c>
      <c r="F2836" t="s">
        <v>5048</v>
      </c>
      <c r="G2836" t="s">
        <v>4962</v>
      </c>
      <c r="H2836" t="s">
        <v>5535</v>
      </c>
      <c r="I2836" s="1">
        <v>17</v>
      </c>
      <c r="J2836" s="1">
        <v>507.83</v>
      </c>
    </row>
    <row r="2837" spans="1:10">
      <c r="A2837" t="s">
        <v>54</v>
      </c>
      <c r="B2837" t="s">
        <v>612</v>
      </c>
      <c r="C2837" t="s">
        <v>2199</v>
      </c>
      <c r="D2837" t="s">
        <v>56</v>
      </c>
      <c r="E2837" t="s">
        <v>4494</v>
      </c>
      <c r="F2837" t="s">
        <v>4979</v>
      </c>
      <c r="G2837" t="s">
        <v>4967</v>
      </c>
      <c r="H2837" t="s">
        <v>5535</v>
      </c>
      <c r="I2837" s="1">
        <v>22</v>
      </c>
      <c r="J2837" s="1">
        <v>507.35</v>
      </c>
    </row>
    <row r="2838" spans="1:10">
      <c r="A2838" t="s">
        <v>54</v>
      </c>
      <c r="B2838" t="s">
        <v>252</v>
      </c>
      <c r="C2838" t="s">
        <v>3939</v>
      </c>
      <c r="D2838" t="s">
        <v>56</v>
      </c>
      <c r="E2838" t="s">
        <v>4495</v>
      </c>
      <c r="F2838" t="s">
        <v>4979</v>
      </c>
      <c r="G2838" t="s">
        <v>5014</v>
      </c>
      <c r="H2838" t="s">
        <v>5535</v>
      </c>
      <c r="I2838" s="1">
        <v>24</v>
      </c>
      <c r="J2838" s="1">
        <v>507.31</v>
      </c>
    </row>
    <row r="2839" spans="1:10">
      <c r="A2839" t="s">
        <v>54</v>
      </c>
      <c r="B2839" t="s">
        <v>61</v>
      </c>
      <c r="C2839" t="s">
        <v>1591</v>
      </c>
      <c r="D2839" t="s">
        <v>56</v>
      </c>
      <c r="E2839" t="s">
        <v>4496</v>
      </c>
      <c r="F2839" t="s">
        <v>5086</v>
      </c>
      <c r="G2839" t="s">
        <v>4967</v>
      </c>
      <c r="H2839" t="s">
        <v>5541</v>
      </c>
      <c r="I2839" s="1">
        <v>32</v>
      </c>
      <c r="J2839" s="1">
        <v>506.56</v>
      </c>
    </row>
    <row r="2840" spans="1:10">
      <c r="A2840" t="s">
        <v>60</v>
      </c>
      <c r="B2840" t="s">
        <v>61</v>
      </c>
      <c r="C2840" t="s">
        <v>4231</v>
      </c>
      <c r="D2840" t="s">
        <v>20</v>
      </c>
      <c r="E2840" t="s">
        <v>4497</v>
      </c>
      <c r="F2840" t="s">
        <v>4988</v>
      </c>
      <c r="G2840" t="s">
        <v>4990</v>
      </c>
      <c r="H2840" t="s">
        <v>5541</v>
      </c>
      <c r="I2840" s="1">
        <v>11</v>
      </c>
      <c r="J2840" s="1">
        <v>505.89</v>
      </c>
    </row>
    <row r="2841" spans="1:10">
      <c r="A2841" t="s">
        <v>253</v>
      </c>
      <c r="B2841" t="s">
        <v>30</v>
      </c>
      <c r="C2841" t="s">
        <v>1680</v>
      </c>
      <c r="D2841" t="s">
        <v>255</v>
      </c>
      <c r="E2841" t="s">
        <v>4498</v>
      </c>
      <c r="F2841" t="s">
        <v>5044</v>
      </c>
      <c r="G2841" t="s">
        <v>5263</v>
      </c>
      <c r="H2841" t="s">
        <v>5535</v>
      </c>
      <c r="I2841" s="1">
        <v>12</v>
      </c>
      <c r="J2841" s="1">
        <v>503.52</v>
      </c>
    </row>
    <row r="2842" spans="1:10">
      <c r="A2842" t="s">
        <v>132</v>
      </c>
      <c r="B2842" t="s">
        <v>276</v>
      </c>
      <c r="C2842" t="s">
        <v>4500</v>
      </c>
      <c r="D2842" t="s">
        <v>201</v>
      </c>
      <c r="E2842" t="s">
        <v>4501</v>
      </c>
      <c r="F2842" t="s">
        <v>5206</v>
      </c>
      <c r="G2842" t="s">
        <v>4962</v>
      </c>
      <c r="H2842" t="s">
        <v>5535</v>
      </c>
      <c r="I2842" s="1">
        <v>5</v>
      </c>
      <c r="J2842" s="1">
        <v>502.17</v>
      </c>
    </row>
    <row r="2843" spans="1:10">
      <c r="A2843" t="s">
        <v>60</v>
      </c>
      <c r="B2843" t="s">
        <v>72</v>
      </c>
      <c r="C2843" t="s">
        <v>4407</v>
      </c>
      <c r="D2843" t="s">
        <v>35</v>
      </c>
      <c r="E2843" t="s">
        <v>4503</v>
      </c>
      <c r="F2843" t="s">
        <v>5136</v>
      </c>
      <c r="G2843" t="s">
        <v>4990</v>
      </c>
      <c r="H2843" t="s">
        <v>5535</v>
      </c>
      <c r="I2843" s="1">
        <v>15</v>
      </c>
      <c r="J2843" s="1">
        <v>498.66</v>
      </c>
    </row>
    <row r="2844" spans="1:10">
      <c r="A2844" t="s">
        <v>132</v>
      </c>
      <c r="B2844" t="s">
        <v>11</v>
      </c>
      <c r="C2844" t="s">
        <v>4504</v>
      </c>
      <c r="D2844" t="s">
        <v>201</v>
      </c>
      <c r="E2844" t="s">
        <v>4505</v>
      </c>
      <c r="F2844" t="s">
        <v>5479</v>
      </c>
      <c r="G2844" t="s">
        <v>4962</v>
      </c>
      <c r="H2844" t="s">
        <v>5535</v>
      </c>
      <c r="I2844" s="1">
        <v>6</v>
      </c>
      <c r="J2844" s="1">
        <v>497.91</v>
      </c>
    </row>
    <row r="2845" spans="1:10">
      <c r="A2845" t="s">
        <v>7</v>
      </c>
      <c r="B2845" t="s">
        <v>116</v>
      </c>
      <c r="C2845" t="s">
        <v>3177</v>
      </c>
      <c r="D2845" t="s">
        <v>51</v>
      </c>
      <c r="E2845" t="s">
        <v>4506</v>
      </c>
      <c r="F2845" t="s">
        <v>5013</v>
      </c>
      <c r="G2845" t="s">
        <v>4967</v>
      </c>
      <c r="H2845" t="s">
        <v>5535</v>
      </c>
      <c r="I2845" s="1">
        <v>2</v>
      </c>
      <c r="J2845" s="1">
        <v>497.61</v>
      </c>
    </row>
    <row r="2846" spans="1:10">
      <c r="A2846" t="s">
        <v>1632</v>
      </c>
      <c r="B2846" t="s">
        <v>30</v>
      </c>
      <c r="C2846" t="s">
        <v>3374</v>
      </c>
      <c r="D2846" t="s">
        <v>1632</v>
      </c>
      <c r="E2846" t="s">
        <v>4507</v>
      </c>
      <c r="F2846" t="s">
        <v>5123</v>
      </c>
      <c r="G2846" t="s">
        <v>5477</v>
      </c>
      <c r="H2846" t="s">
        <v>5535</v>
      </c>
      <c r="I2846" s="1">
        <v>29</v>
      </c>
      <c r="J2846" s="1">
        <v>488.46</v>
      </c>
    </row>
    <row r="2847" spans="1:10">
      <c r="A2847" t="s">
        <v>54</v>
      </c>
      <c r="B2847" t="s">
        <v>61</v>
      </c>
      <c r="C2847" t="s">
        <v>1591</v>
      </c>
      <c r="D2847" t="s">
        <v>56</v>
      </c>
      <c r="E2847" t="s">
        <v>4508</v>
      </c>
      <c r="F2847" t="s">
        <v>4973</v>
      </c>
      <c r="G2847" t="s">
        <v>4995</v>
      </c>
      <c r="H2847" t="s">
        <v>5541</v>
      </c>
      <c r="I2847" s="1">
        <v>72</v>
      </c>
      <c r="J2847" s="1">
        <v>486.18</v>
      </c>
    </row>
    <row r="2848" spans="1:10">
      <c r="A2848" t="s">
        <v>10</v>
      </c>
      <c r="B2848" t="s">
        <v>1547</v>
      </c>
      <c r="C2848" t="s">
        <v>187</v>
      </c>
      <c r="D2848" t="s">
        <v>13</v>
      </c>
      <c r="E2848" t="s">
        <v>4509</v>
      </c>
      <c r="F2848" t="s">
        <v>5005</v>
      </c>
      <c r="G2848" t="s">
        <v>5420</v>
      </c>
      <c r="H2848" t="s">
        <v>5538</v>
      </c>
      <c r="I2848" s="1">
        <v>14</v>
      </c>
      <c r="J2848" s="1">
        <v>483</v>
      </c>
    </row>
    <row r="2849" spans="1:10">
      <c r="A2849" t="s">
        <v>39</v>
      </c>
      <c r="B2849" t="s">
        <v>30</v>
      </c>
      <c r="C2849" t="s">
        <v>2952</v>
      </c>
      <c r="D2849" t="s">
        <v>349</v>
      </c>
      <c r="E2849" t="s">
        <v>4510</v>
      </c>
      <c r="F2849" t="s">
        <v>5480</v>
      </c>
      <c r="G2849" t="s">
        <v>4962</v>
      </c>
      <c r="H2849" t="s">
        <v>5535</v>
      </c>
      <c r="I2849" s="1">
        <v>54</v>
      </c>
      <c r="J2849" s="1">
        <v>481.6</v>
      </c>
    </row>
    <row r="2850" spans="1:10">
      <c r="A2850" t="s">
        <v>26</v>
      </c>
      <c r="B2850" t="s">
        <v>30</v>
      </c>
      <c r="C2850" t="s">
        <v>2517</v>
      </c>
      <c r="D2850" t="s">
        <v>79</v>
      </c>
      <c r="E2850" t="s">
        <v>4511</v>
      </c>
      <c r="F2850" t="s">
        <v>4988</v>
      </c>
      <c r="G2850" t="s">
        <v>5014</v>
      </c>
      <c r="H2850" t="s">
        <v>5535</v>
      </c>
      <c r="I2850" s="1">
        <v>46</v>
      </c>
      <c r="J2850" s="1">
        <v>478.69</v>
      </c>
    </row>
    <row r="2851" spans="1:10">
      <c r="A2851" t="s">
        <v>48</v>
      </c>
      <c r="B2851" t="s">
        <v>192</v>
      </c>
      <c r="C2851" t="s">
        <v>4490</v>
      </c>
      <c r="D2851" t="s">
        <v>49</v>
      </c>
      <c r="E2851" t="s">
        <v>4512</v>
      </c>
      <c r="F2851" t="s">
        <v>5010</v>
      </c>
      <c r="G2851" t="s">
        <v>5217</v>
      </c>
      <c r="H2851" t="s">
        <v>5535</v>
      </c>
      <c r="I2851" s="1">
        <v>13</v>
      </c>
      <c r="J2851" s="1">
        <v>476.08</v>
      </c>
    </row>
    <row r="2852" spans="1:10">
      <c r="A2852" t="s">
        <v>26</v>
      </c>
      <c r="B2852" t="s">
        <v>30</v>
      </c>
      <c r="C2852" t="s">
        <v>186</v>
      </c>
      <c r="D2852" t="s">
        <v>20</v>
      </c>
      <c r="E2852" t="s">
        <v>4513</v>
      </c>
      <c r="F2852" t="s">
        <v>4979</v>
      </c>
      <c r="G2852" t="s">
        <v>5014</v>
      </c>
      <c r="H2852" t="s">
        <v>5535</v>
      </c>
      <c r="I2852" s="1">
        <v>14</v>
      </c>
      <c r="J2852" s="1">
        <v>475.34</v>
      </c>
    </row>
    <row r="2853" spans="1:10">
      <c r="A2853" t="s">
        <v>60</v>
      </c>
      <c r="B2853" t="s">
        <v>281</v>
      </c>
      <c r="C2853" t="s">
        <v>4514</v>
      </c>
      <c r="D2853" t="s">
        <v>95</v>
      </c>
      <c r="E2853" t="s">
        <v>4515</v>
      </c>
      <c r="F2853" t="s">
        <v>4963</v>
      </c>
      <c r="G2853" t="s">
        <v>5015</v>
      </c>
      <c r="H2853" t="s">
        <v>5535</v>
      </c>
      <c r="I2853" s="1">
        <v>11</v>
      </c>
      <c r="J2853" s="1">
        <v>469.04</v>
      </c>
    </row>
    <row r="2854" spans="1:10">
      <c r="A2854" t="s">
        <v>54</v>
      </c>
      <c r="B2854" t="s">
        <v>29</v>
      </c>
      <c r="C2854" t="s">
        <v>2509</v>
      </c>
      <c r="D2854" t="s">
        <v>56</v>
      </c>
      <c r="E2854" t="s">
        <v>4516</v>
      </c>
      <c r="F2854" t="s">
        <v>4963</v>
      </c>
      <c r="G2854" t="s">
        <v>5003</v>
      </c>
      <c r="H2854" t="s">
        <v>5538</v>
      </c>
      <c r="I2854" s="1">
        <v>23</v>
      </c>
      <c r="J2854" s="1">
        <v>468.74</v>
      </c>
    </row>
    <row r="2855" spans="1:10">
      <c r="A2855" t="s">
        <v>10</v>
      </c>
      <c r="B2855" t="s">
        <v>30</v>
      </c>
      <c r="C2855" t="s">
        <v>159</v>
      </c>
      <c r="D2855" t="s">
        <v>13</v>
      </c>
      <c r="E2855" t="s">
        <v>4517</v>
      </c>
      <c r="F2855" t="s">
        <v>5009</v>
      </c>
      <c r="G2855" t="s">
        <v>5076</v>
      </c>
      <c r="H2855" t="s">
        <v>5535</v>
      </c>
      <c r="I2855" s="1">
        <v>21</v>
      </c>
      <c r="J2855" s="1">
        <v>468.6</v>
      </c>
    </row>
    <row r="2856" spans="1:10">
      <c r="A2856" t="s">
        <v>253</v>
      </c>
      <c r="B2856" t="s">
        <v>30</v>
      </c>
      <c r="C2856" t="s">
        <v>1680</v>
      </c>
      <c r="D2856" t="s">
        <v>255</v>
      </c>
      <c r="E2856" t="s">
        <v>4518</v>
      </c>
      <c r="F2856" t="s">
        <v>5262</v>
      </c>
      <c r="G2856" t="s">
        <v>5329</v>
      </c>
      <c r="H2856" t="s">
        <v>5535</v>
      </c>
      <c r="I2856" s="1">
        <v>15</v>
      </c>
      <c r="J2856" s="1">
        <v>467.7</v>
      </c>
    </row>
    <row r="2857" spans="1:10">
      <c r="A2857" t="s">
        <v>10</v>
      </c>
      <c r="B2857" t="s">
        <v>192</v>
      </c>
      <c r="C2857" t="s">
        <v>3731</v>
      </c>
      <c r="D2857" t="s">
        <v>13</v>
      </c>
      <c r="E2857" t="s">
        <v>4519</v>
      </c>
      <c r="F2857" t="s">
        <v>4973</v>
      </c>
      <c r="G2857" t="s">
        <v>5336</v>
      </c>
      <c r="H2857" t="s">
        <v>5535</v>
      </c>
      <c r="I2857" s="1">
        <v>39</v>
      </c>
      <c r="J2857" s="1">
        <v>467.59</v>
      </c>
    </row>
    <row r="2858" spans="1:10">
      <c r="A2858" t="s">
        <v>253</v>
      </c>
      <c r="B2858" t="s">
        <v>30</v>
      </c>
      <c r="C2858" t="s">
        <v>1967</v>
      </c>
      <c r="D2858" t="s">
        <v>255</v>
      </c>
      <c r="E2858" t="s">
        <v>4520</v>
      </c>
      <c r="F2858" t="s">
        <v>4979</v>
      </c>
      <c r="G2858" t="s">
        <v>5289</v>
      </c>
      <c r="H2858" t="s">
        <v>5535</v>
      </c>
      <c r="I2858" s="1">
        <v>17</v>
      </c>
      <c r="J2858" s="1">
        <v>467.5</v>
      </c>
    </row>
    <row r="2859" spans="1:10">
      <c r="A2859" t="s">
        <v>132</v>
      </c>
      <c r="B2859" t="s">
        <v>11</v>
      </c>
      <c r="C2859" t="s">
        <v>4521</v>
      </c>
      <c r="D2859" t="s">
        <v>234</v>
      </c>
      <c r="E2859" t="s">
        <v>4522</v>
      </c>
      <c r="F2859" t="s">
        <v>4980</v>
      </c>
      <c r="G2859" t="s">
        <v>4962</v>
      </c>
      <c r="H2859" t="s">
        <v>5535</v>
      </c>
      <c r="I2859" s="1">
        <v>19</v>
      </c>
      <c r="J2859" s="1">
        <v>465.88</v>
      </c>
    </row>
    <row r="2860" spans="1:10">
      <c r="A2860" t="s">
        <v>1093</v>
      </c>
      <c r="B2860" t="s">
        <v>259</v>
      </c>
      <c r="C2860" t="s">
        <v>1094</v>
      </c>
      <c r="D2860" t="s">
        <v>1095</v>
      </c>
      <c r="E2860" t="s">
        <v>4523</v>
      </c>
      <c r="F2860" t="s">
        <v>4989</v>
      </c>
      <c r="G2860" t="s">
        <v>5481</v>
      </c>
      <c r="H2860" t="s">
        <v>5535</v>
      </c>
      <c r="I2860" s="1">
        <v>77</v>
      </c>
      <c r="J2860" s="1">
        <v>465.83</v>
      </c>
    </row>
    <row r="2861" spans="1:10">
      <c r="A2861" t="s">
        <v>48</v>
      </c>
      <c r="B2861" t="s">
        <v>61</v>
      </c>
      <c r="C2861" t="s">
        <v>506</v>
      </c>
      <c r="D2861" t="s">
        <v>49</v>
      </c>
      <c r="E2861" t="s">
        <v>4524</v>
      </c>
      <c r="F2861" t="s">
        <v>4992</v>
      </c>
      <c r="G2861" t="s">
        <v>4985</v>
      </c>
      <c r="H2861" t="s">
        <v>5541</v>
      </c>
      <c r="I2861" s="1">
        <v>63</v>
      </c>
      <c r="J2861" s="1">
        <v>465.29</v>
      </c>
    </row>
    <row r="2862" spans="1:10">
      <c r="A2862" t="s">
        <v>1380</v>
      </c>
      <c r="B2862" t="s">
        <v>11</v>
      </c>
      <c r="C2862" t="s">
        <v>3513</v>
      </c>
      <c r="D2862" t="s">
        <v>1382</v>
      </c>
      <c r="E2862" t="s">
        <v>4525</v>
      </c>
      <c r="F2862" t="s">
        <v>5448</v>
      </c>
      <c r="G2862" t="s">
        <v>5328</v>
      </c>
      <c r="H2862" t="s">
        <v>5535</v>
      </c>
      <c r="I2862" s="1">
        <v>35</v>
      </c>
      <c r="J2862" s="1">
        <v>464.8</v>
      </c>
    </row>
    <row r="2863" spans="1:10">
      <c r="A2863" t="s">
        <v>54</v>
      </c>
      <c r="B2863" t="s">
        <v>252</v>
      </c>
      <c r="C2863" t="s">
        <v>3939</v>
      </c>
      <c r="D2863" t="s">
        <v>56</v>
      </c>
      <c r="E2863" t="s">
        <v>4526</v>
      </c>
      <c r="F2863" t="s">
        <v>4988</v>
      </c>
      <c r="G2863" t="s">
        <v>4967</v>
      </c>
      <c r="H2863" t="s">
        <v>5535</v>
      </c>
      <c r="I2863" s="1">
        <v>11</v>
      </c>
      <c r="J2863" s="1">
        <v>461.54</v>
      </c>
    </row>
    <row r="2864" spans="1:10">
      <c r="A2864" t="s">
        <v>10</v>
      </c>
      <c r="B2864" t="s">
        <v>30</v>
      </c>
      <c r="C2864" t="s">
        <v>1509</v>
      </c>
      <c r="D2864" t="s">
        <v>13</v>
      </c>
      <c r="E2864" t="s">
        <v>4527</v>
      </c>
      <c r="F2864" t="s">
        <v>5055</v>
      </c>
      <c r="G2864" t="s">
        <v>4978</v>
      </c>
      <c r="H2864" t="s">
        <v>5535</v>
      </c>
      <c r="I2864" s="1">
        <v>25</v>
      </c>
      <c r="J2864" s="1">
        <v>460.07</v>
      </c>
    </row>
    <row r="2865" spans="1:10">
      <c r="A2865" t="s">
        <v>54</v>
      </c>
      <c r="B2865" t="s">
        <v>29</v>
      </c>
      <c r="C2865" t="s">
        <v>2280</v>
      </c>
      <c r="D2865" t="s">
        <v>56</v>
      </c>
      <c r="E2865" t="s">
        <v>4528</v>
      </c>
      <c r="F2865" t="s">
        <v>4981</v>
      </c>
      <c r="G2865" t="s">
        <v>5006</v>
      </c>
      <c r="H2865" t="s">
        <v>5538</v>
      </c>
      <c r="I2865" s="1">
        <v>23</v>
      </c>
      <c r="J2865" s="1">
        <v>457.93</v>
      </c>
    </row>
    <row r="2866" spans="1:10">
      <c r="A2866" t="s">
        <v>26</v>
      </c>
      <c r="B2866" t="s">
        <v>108</v>
      </c>
      <c r="C2866" t="s">
        <v>411</v>
      </c>
      <c r="D2866" t="s">
        <v>79</v>
      </c>
      <c r="E2866" t="s">
        <v>4529</v>
      </c>
      <c r="F2866" t="s">
        <v>5118</v>
      </c>
      <c r="G2866" t="s">
        <v>4990</v>
      </c>
      <c r="H2866" t="s">
        <v>5537</v>
      </c>
      <c r="I2866" s="1">
        <v>31</v>
      </c>
      <c r="J2866" s="1">
        <v>457.25</v>
      </c>
    </row>
    <row r="2867" spans="1:10">
      <c r="A2867" t="s">
        <v>10</v>
      </c>
      <c r="B2867" t="s">
        <v>336</v>
      </c>
      <c r="C2867" t="s">
        <v>805</v>
      </c>
      <c r="D2867" t="s">
        <v>13</v>
      </c>
      <c r="E2867" t="s">
        <v>4530</v>
      </c>
      <c r="F2867" t="s">
        <v>4999</v>
      </c>
      <c r="G2867" t="s">
        <v>4978</v>
      </c>
      <c r="H2867" t="s">
        <v>5537</v>
      </c>
      <c r="I2867" s="1">
        <v>24</v>
      </c>
      <c r="J2867" s="1">
        <v>455.11</v>
      </c>
    </row>
    <row r="2868" spans="1:10">
      <c r="A2868" t="s">
        <v>1632</v>
      </c>
      <c r="B2868" t="s">
        <v>30</v>
      </c>
      <c r="C2868" t="s">
        <v>4055</v>
      </c>
      <c r="D2868" t="s">
        <v>1632</v>
      </c>
      <c r="E2868" t="s">
        <v>4531</v>
      </c>
      <c r="F2868" t="s">
        <v>5219</v>
      </c>
      <c r="G2868" t="s">
        <v>5462</v>
      </c>
      <c r="H2868" t="s">
        <v>5535</v>
      </c>
      <c r="I2868" s="1">
        <v>17</v>
      </c>
      <c r="J2868" s="1">
        <v>454.83</v>
      </c>
    </row>
    <row r="2869" spans="1:10">
      <c r="A2869" t="s">
        <v>39</v>
      </c>
      <c r="B2869" t="s">
        <v>30</v>
      </c>
      <c r="C2869" t="s">
        <v>4264</v>
      </c>
      <c r="D2869" t="s">
        <v>349</v>
      </c>
      <c r="E2869" t="s">
        <v>4532</v>
      </c>
      <c r="F2869" t="s">
        <v>5482</v>
      </c>
      <c r="G2869" t="s">
        <v>4962</v>
      </c>
      <c r="H2869" t="s">
        <v>5535</v>
      </c>
      <c r="I2869" s="1">
        <v>60</v>
      </c>
      <c r="J2869" s="1">
        <v>454.71</v>
      </c>
    </row>
    <row r="2870" spans="1:10">
      <c r="A2870" t="s">
        <v>54</v>
      </c>
      <c r="B2870" t="s">
        <v>161</v>
      </c>
      <c r="C2870" t="s">
        <v>3346</v>
      </c>
      <c r="D2870" t="s">
        <v>56</v>
      </c>
      <c r="E2870" t="s">
        <v>4533</v>
      </c>
      <c r="F2870" t="s">
        <v>5432</v>
      </c>
      <c r="G2870" t="s">
        <v>4972</v>
      </c>
      <c r="H2870" t="s">
        <v>5535</v>
      </c>
      <c r="I2870" s="1">
        <v>37</v>
      </c>
      <c r="J2870" s="1">
        <v>452.22</v>
      </c>
    </row>
    <row r="2871" spans="1:10">
      <c r="A2871" t="s">
        <v>60</v>
      </c>
      <c r="B2871" t="s">
        <v>67</v>
      </c>
      <c r="C2871" t="s">
        <v>390</v>
      </c>
      <c r="D2871" t="s">
        <v>35</v>
      </c>
      <c r="E2871" t="s">
        <v>4534</v>
      </c>
      <c r="F2871" t="s">
        <v>5048</v>
      </c>
      <c r="G2871" t="s">
        <v>5014</v>
      </c>
      <c r="H2871" t="s">
        <v>5535</v>
      </c>
      <c r="I2871" s="1">
        <v>16</v>
      </c>
      <c r="J2871" s="1">
        <v>451.79</v>
      </c>
    </row>
    <row r="2872" spans="1:10">
      <c r="A2872" t="s">
        <v>18</v>
      </c>
      <c r="B2872" t="s">
        <v>11</v>
      </c>
      <c r="C2872" t="s">
        <v>2247</v>
      </c>
      <c r="D2872" t="s">
        <v>295</v>
      </c>
      <c r="E2872" t="s">
        <v>4535</v>
      </c>
      <c r="F2872" t="s">
        <v>4979</v>
      </c>
      <c r="G2872" t="s">
        <v>5317</v>
      </c>
      <c r="H2872" t="s">
        <v>5535</v>
      </c>
      <c r="I2872" s="1">
        <v>44</v>
      </c>
      <c r="J2872" s="1">
        <v>451.54</v>
      </c>
    </row>
    <row r="2873" spans="1:10">
      <c r="A2873" t="s">
        <v>32</v>
      </c>
      <c r="B2873" t="s">
        <v>108</v>
      </c>
      <c r="C2873" t="s">
        <v>3398</v>
      </c>
      <c r="D2873" t="s">
        <v>20</v>
      </c>
      <c r="E2873" t="s">
        <v>4536</v>
      </c>
      <c r="F2873" t="s">
        <v>4973</v>
      </c>
      <c r="G2873" t="s">
        <v>5014</v>
      </c>
      <c r="H2873" t="s">
        <v>5535</v>
      </c>
      <c r="I2873" s="1">
        <v>6</v>
      </c>
      <c r="J2873" s="1">
        <v>451.39</v>
      </c>
    </row>
    <row r="2874" spans="1:10">
      <c r="A2874" t="s">
        <v>10</v>
      </c>
      <c r="B2874" t="s">
        <v>116</v>
      </c>
      <c r="C2874" t="s">
        <v>4537</v>
      </c>
      <c r="D2874" t="s">
        <v>3638</v>
      </c>
      <c r="E2874" t="s">
        <v>4538</v>
      </c>
      <c r="F2874" t="s">
        <v>5136</v>
      </c>
      <c r="G2874" t="s">
        <v>5483</v>
      </c>
      <c r="H2874" t="s">
        <v>5535</v>
      </c>
      <c r="I2874" s="1">
        <v>21</v>
      </c>
      <c r="J2874" s="1">
        <v>450.73</v>
      </c>
    </row>
    <row r="2875" spans="1:10">
      <c r="A2875" t="s">
        <v>54</v>
      </c>
      <c r="B2875" t="s">
        <v>29</v>
      </c>
      <c r="C2875" t="s">
        <v>2509</v>
      </c>
      <c r="D2875" t="s">
        <v>56</v>
      </c>
      <c r="E2875" t="s">
        <v>4539</v>
      </c>
      <c r="F2875" t="s">
        <v>4981</v>
      </c>
      <c r="G2875" t="s">
        <v>5003</v>
      </c>
      <c r="H2875" t="s">
        <v>5538</v>
      </c>
      <c r="I2875" s="1">
        <v>22</v>
      </c>
      <c r="J2875" s="1">
        <v>449.92</v>
      </c>
    </row>
    <row r="2876" spans="1:10">
      <c r="A2876" t="s">
        <v>39</v>
      </c>
      <c r="B2876" t="s">
        <v>30</v>
      </c>
      <c r="C2876" t="s">
        <v>2671</v>
      </c>
      <c r="D2876" t="s">
        <v>349</v>
      </c>
      <c r="E2876" t="s">
        <v>4540</v>
      </c>
      <c r="F2876" t="s">
        <v>5484</v>
      </c>
      <c r="G2876" t="s">
        <v>4962</v>
      </c>
      <c r="H2876" t="s">
        <v>5535</v>
      </c>
      <c r="I2876" s="1">
        <v>30</v>
      </c>
      <c r="J2876" s="1">
        <v>449.48</v>
      </c>
    </row>
    <row r="2877" spans="1:10">
      <c r="A2877" t="s">
        <v>39</v>
      </c>
      <c r="B2877" t="s">
        <v>30</v>
      </c>
      <c r="C2877" t="s">
        <v>4264</v>
      </c>
      <c r="D2877" t="s">
        <v>349</v>
      </c>
      <c r="E2877" t="s">
        <v>4541</v>
      </c>
      <c r="F2877" t="s">
        <v>5485</v>
      </c>
      <c r="G2877" t="s">
        <v>4962</v>
      </c>
      <c r="H2877" t="s">
        <v>5535</v>
      </c>
      <c r="I2877" s="1">
        <v>58</v>
      </c>
      <c r="J2877" s="1">
        <v>449.24</v>
      </c>
    </row>
    <row r="2878" spans="1:10">
      <c r="A2878" t="s">
        <v>26</v>
      </c>
      <c r="B2878" t="s">
        <v>27</v>
      </c>
      <c r="C2878" t="s">
        <v>3209</v>
      </c>
      <c r="D2878" t="s">
        <v>58</v>
      </c>
      <c r="E2878" t="s">
        <v>4542</v>
      </c>
      <c r="F2878" t="s">
        <v>4971</v>
      </c>
      <c r="G2878" t="s">
        <v>5006</v>
      </c>
      <c r="H2878" t="s">
        <v>5541</v>
      </c>
      <c r="I2878" s="1">
        <v>10</v>
      </c>
      <c r="J2878" s="1">
        <v>448.91</v>
      </c>
    </row>
    <row r="2879" spans="1:10">
      <c r="A2879" t="s">
        <v>54</v>
      </c>
      <c r="B2879" t="s">
        <v>29</v>
      </c>
      <c r="C2879" t="s">
        <v>2509</v>
      </c>
      <c r="D2879" t="s">
        <v>56</v>
      </c>
      <c r="E2879" t="s">
        <v>4543</v>
      </c>
      <c r="F2879" t="s">
        <v>5013</v>
      </c>
      <c r="G2879" t="s">
        <v>5003</v>
      </c>
      <c r="H2879" t="s">
        <v>5538</v>
      </c>
      <c r="I2879" s="1">
        <v>22</v>
      </c>
      <c r="J2879" s="1">
        <v>448.88</v>
      </c>
    </row>
    <row r="2880" spans="1:10">
      <c r="A2880" t="s">
        <v>26</v>
      </c>
      <c r="B2880" t="s">
        <v>27</v>
      </c>
      <c r="C2880" t="s">
        <v>3209</v>
      </c>
      <c r="D2880" t="s">
        <v>58</v>
      </c>
      <c r="E2880" t="s">
        <v>4545</v>
      </c>
      <c r="F2880" t="s">
        <v>5207</v>
      </c>
      <c r="G2880" t="s">
        <v>4972</v>
      </c>
      <c r="H2880" t="s">
        <v>5541</v>
      </c>
      <c r="I2880" s="1">
        <v>6</v>
      </c>
      <c r="J2880" s="1">
        <v>446.9</v>
      </c>
    </row>
    <row r="2881" spans="1:10">
      <c r="A2881" t="s">
        <v>26</v>
      </c>
      <c r="B2881" t="s">
        <v>108</v>
      </c>
      <c r="C2881" t="s">
        <v>411</v>
      </c>
      <c r="D2881" t="s">
        <v>79</v>
      </c>
      <c r="E2881" t="s">
        <v>4546</v>
      </c>
      <c r="F2881" t="s">
        <v>5118</v>
      </c>
      <c r="G2881" t="s">
        <v>4967</v>
      </c>
      <c r="H2881" t="s">
        <v>5537</v>
      </c>
      <c r="I2881" s="1">
        <v>38</v>
      </c>
      <c r="J2881" s="1">
        <v>442.71</v>
      </c>
    </row>
    <row r="2882" spans="1:10">
      <c r="A2882" t="s">
        <v>1380</v>
      </c>
      <c r="B2882" t="s">
        <v>11</v>
      </c>
      <c r="C2882" t="s">
        <v>3601</v>
      </c>
      <c r="D2882" t="s">
        <v>1382</v>
      </c>
      <c r="E2882" t="s">
        <v>4547</v>
      </c>
      <c r="F2882" t="s">
        <v>5434</v>
      </c>
      <c r="G2882" t="s">
        <v>5455</v>
      </c>
      <c r="H2882" t="s">
        <v>5535</v>
      </c>
      <c r="I2882" s="1">
        <v>27</v>
      </c>
      <c r="J2882" s="1">
        <v>440.2</v>
      </c>
    </row>
    <row r="2883" spans="1:10">
      <c r="A2883" t="s">
        <v>74</v>
      </c>
      <c r="B2883" t="s">
        <v>30</v>
      </c>
      <c r="C2883" t="s">
        <v>2388</v>
      </c>
      <c r="D2883" t="s">
        <v>75</v>
      </c>
      <c r="E2883" t="s">
        <v>4548</v>
      </c>
      <c r="F2883" t="s">
        <v>4988</v>
      </c>
      <c r="G2883" t="s">
        <v>4994</v>
      </c>
      <c r="H2883" t="s">
        <v>5535</v>
      </c>
      <c r="I2883" s="1">
        <v>18</v>
      </c>
      <c r="J2883" s="1">
        <v>440.14</v>
      </c>
    </row>
    <row r="2884" spans="1:10">
      <c r="A2884" t="s">
        <v>132</v>
      </c>
      <c r="B2884" t="s">
        <v>276</v>
      </c>
      <c r="C2884" t="s">
        <v>4549</v>
      </c>
      <c r="D2884" t="s">
        <v>234</v>
      </c>
      <c r="E2884" t="s">
        <v>4550</v>
      </c>
      <c r="F2884" t="s">
        <v>4973</v>
      </c>
      <c r="G2884" t="s">
        <v>4962</v>
      </c>
      <c r="H2884" t="s">
        <v>5535</v>
      </c>
      <c r="I2884" s="1">
        <v>8</v>
      </c>
      <c r="J2884" s="1">
        <v>438.57</v>
      </c>
    </row>
    <row r="2885" spans="1:10">
      <c r="A2885" t="s">
        <v>10</v>
      </c>
      <c r="B2885" t="s">
        <v>30</v>
      </c>
      <c r="C2885" t="s">
        <v>1260</v>
      </c>
      <c r="D2885" t="s">
        <v>13</v>
      </c>
      <c r="E2885" t="s">
        <v>4551</v>
      </c>
      <c r="F2885" t="s">
        <v>4988</v>
      </c>
      <c r="G2885" t="s">
        <v>5094</v>
      </c>
      <c r="H2885" t="s">
        <v>5535</v>
      </c>
      <c r="I2885" s="1">
        <v>19</v>
      </c>
      <c r="J2885" s="1">
        <v>436.44</v>
      </c>
    </row>
    <row r="2886" spans="1:10">
      <c r="A2886" t="s">
        <v>1632</v>
      </c>
      <c r="B2886" t="s">
        <v>30</v>
      </c>
      <c r="C2886" t="s">
        <v>2086</v>
      </c>
      <c r="D2886" t="s">
        <v>1632</v>
      </c>
      <c r="E2886" t="s">
        <v>4552</v>
      </c>
      <c r="F2886" t="s">
        <v>5277</v>
      </c>
      <c r="G2886" t="s">
        <v>5278</v>
      </c>
      <c r="H2886" t="s">
        <v>5535</v>
      </c>
      <c r="I2886" s="1">
        <v>9</v>
      </c>
      <c r="J2886" s="1">
        <v>434.26</v>
      </c>
    </row>
    <row r="2887" spans="1:10">
      <c r="A2887" t="s">
        <v>132</v>
      </c>
      <c r="B2887" t="s">
        <v>11</v>
      </c>
      <c r="C2887" t="s">
        <v>1685</v>
      </c>
      <c r="D2887" t="s">
        <v>134</v>
      </c>
      <c r="E2887" t="s">
        <v>4553</v>
      </c>
      <c r="F2887" t="s">
        <v>5486</v>
      </c>
      <c r="G2887" t="s">
        <v>4962</v>
      </c>
      <c r="H2887" t="s">
        <v>5535</v>
      </c>
      <c r="I2887" s="1">
        <v>11</v>
      </c>
      <c r="J2887" s="1">
        <v>432.83</v>
      </c>
    </row>
    <row r="2888" spans="1:10">
      <c r="A2888" t="s">
        <v>7</v>
      </c>
      <c r="B2888" t="s">
        <v>30</v>
      </c>
      <c r="C2888" t="s">
        <v>4554</v>
      </c>
      <c r="D2888" t="s">
        <v>37</v>
      </c>
      <c r="E2888" t="s">
        <v>4555</v>
      </c>
      <c r="F2888" t="s">
        <v>4999</v>
      </c>
      <c r="G2888" t="s">
        <v>4962</v>
      </c>
      <c r="H2888" t="s">
        <v>5535</v>
      </c>
      <c r="I2888" s="1">
        <v>2</v>
      </c>
      <c r="J2888" s="1">
        <v>431.96</v>
      </c>
    </row>
    <row r="2889" spans="1:10">
      <c r="A2889" t="s">
        <v>18</v>
      </c>
      <c r="B2889" t="s">
        <v>29</v>
      </c>
      <c r="C2889" t="s">
        <v>2563</v>
      </c>
      <c r="D2889" t="s">
        <v>20</v>
      </c>
      <c r="E2889" t="s">
        <v>4556</v>
      </c>
      <c r="F2889" t="s">
        <v>4981</v>
      </c>
      <c r="G2889" t="s">
        <v>5006</v>
      </c>
      <c r="H2889" t="s">
        <v>5535</v>
      </c>
      <c r="I2889" s="1">
        <v>14</v>
      </c>
      <c r="J2889" s="1">
        <v>431.5</v>
      </c>
    </row>
    <row r="2890" spans="1:10">
      <c r="A2890" t="s">
        <v>1632</v>
      </c>
      <c r="B2890" t="s">
        <v>30</v>
      </c>
      <c r="C2890" t="s">
        <v>4557</v>
      </c>
      <c r="D2890" t="s">
        <v>1632</v>
      </c>
      <c r="E2890" t="s">
        <v>4558</v>
      </c>
      <c r="F2890" t="s">
        <v>5295</v>
      </c>
      <c r="G2890" t="s">
        <v>5375</v>
      </c>
      <c r="H2890" t="s">
        <v>5535</v>
      </c>
      <c r="I2890" s="1">
        <v>17</v>
      </c>
      <c r="J2890" s="1">
        <v>430.89</v>
      </c>
    </row>
    <row r="2891" spans="1:10">
      <c r="A2891" t="s">
        <v>18</v>
      </c>
      <c r="B2891" t="s">
        <v>38</v>
      </c>
      <c r="C2891" t="s">
        <v>1285</v>
      </c>
      <c r="D2891" t="s">
        <v>95</v>
      </c>
      <c r="E2891" t="s">
        <v>4559</v>
      </c>
      <c r="F2891" t="s">
        <v>4969</v>
      </c>
      <c r="G2891" t="s">
        <v>4977</v>
      </c>
      <c r="H2891" t="s">
        <v>5535</v>
      </c>
      <c r="I2891" s="1">
        <v>16</v>
      </c>
      <c r="J2891" s="1">
        <v>430.46</v>
      </c>
    </row>
    <row r="2892" spans="1:10">
      <c r="A2892" t="s">
        <v>26</v>
      </c>
      <c r="B2892" t="s">
        <v>27</v>
      </c>
      <c r="C2892" t="s">
        <v>1296</v>
      </c>
      <c r="D2892" t="s">
        <v>58</v>
      </c>
      <c r="E2892" t="s">
        <v>4560</v>
      </c>
      <c r="F2892" t="s">
        <v>4979</v>
      </c>
      <c r="G2892" t="s">
        <v>5006</v>
      </c>
      <c r="H2892" t="s">
        <v>5537</v>
      </c>
      <c r="I2892" s="1">
        <v>13</v>
      </c>
      <c r="J2892" s="1">
        <v>429.7</v>
      </c>
    </row>
    <row r="2893" spans="1:10">
      <c r="A2893" t="s">
        <v>10</v>
      </c>
      <c r="B2893" t="s">
        <v>116</v>
      </c>
      <c r="C2893" t="s">
        <v>3637</v>
      </c>
      <c r="D2893" t="s">
        <v>3638</v>
      </c>
      <c r="E2893" t="s">
        <v>4561</v>
      </c>
      <c r="F2893" t="s">
        <v>5136</v>
      </c>
      <c r="G2893" t="s">
        <v>5487</v>
      </c>
      <c r="H2893" t="s">
        <v>5535</v>
      </c>
      <c r="I2893" s="1">
        <v>6</v>
      </c>
      <c r="J2893" s="1">
        <v>429.68</v>
      </c>
    </row>
    <row r="2894" spans="1:10">
      <c r="A2894" t="s">
        <v>10</v>
      </c>
      <c r="B2894" t="s">
        <v>116</v>
      </c>
      <c r="C2894" t="s">
        <v>4537</v>
      </c>
      <c r="D2894" t="s">
        <v>3638</v>
      </c>
      <c r="E2894" t="s">
        <v>4562</v>
      </c>
      <c r="F2894" t="s">
        <v>5004</v>
      </c>
      <c r="G2894" t="s">
        <v>5483</v>
      </c>
      <c r="H2894" t="s">
        <v>5535</v>
      </c>
      <c r="I2894" s="1">
        <v>20</v>
      </c>
      <c r="J2894" s="1">
        <v>427.78</v>
      </c>
    </row>
    <row r="2895" spans="1:10">
      <c r="A2895" t="s">
        <v>26</v>
      </c>
      <c r="B2895" t="s">
        <v>30</v>
      </c>
      <c r="C2895" t="s">
        <v>3421</v>
      </c>
      <c r="D2895" t="s">
        <v>20</v>
      </c>
      <c r="E2895" t="s">
        <v>4563</v>
      </c>
      <c r="F2895" t="s">
        <v>4979</v>
      </c>
      <c r="G2895" t="s">
        <v>4967</v>
      </c>
      <c r="H2895" t="s">
        <v>5535</v>
      </c>
      <c r="I2895" s="1">
        <v>7</v>
      </c>
      <c r="J2895" s="1">
        <v>425.46</v>
      </c>
    </row>
    <row r="2896" spans="1:10">
      <c r="A2896" t="s">
        <v>10</v>
      </c>
      <c r="B2896" t="s">
        <v>281</v>
      </c>
      <c r="C2896" t="s">
        <v>282</v>
      </c>
      <c r="D2896" t="s">
        <v>295</v>
      </c>
      <c r="E2896" t="s">
        <v>4564</v>
      </c>
      <c r="F2896" t="s">
        <v>5013</v>
      </c>
      <c r="G2896" t="s">
        <v>5488</v>
      </c>
      <c r="H2896" t="s">
        <v>5535</v>
      </c>
      <c r="I2896" s="1">
        <v>45</v>
      </c>
      <c r="J2896" s="1">
        <v>419.76</v>
      </c>
    </row>
    <row r="2897" spans="1:10">
      <c r="A2897" t="s">
        <v>26</v>
      </c>
      <c r="B2897" t="s">
        <v>30</v>
      </c>
      <c r="C2897" t="s">
        <v>4463</v>
      </c>
      <c r="D2897" t="s">
        <v>20</v>
      </c>
      <c r="E2897" t="s">
        <v>4565</v>
      </c>
      <c r="F2897" t="s">
        <v>4979</v>
      </c>
      <c r="G2897" t="s">
        <v>4977</v>
      </c>
      <c r="H2897" t="s">
        <v>5535</v>
      </c>
      <c r="I2897" s="1">
        <v>7</v>
      </c>
      <c r="J2897" s="1">
        <v>419.23</v>
      </c>
    </row>
    <row r="2898" spans="1:10">
      <c r="A2898" t="s">
        <v>1380</v>
      </c>
      <c r="B2898" t="s">
        <v>11</v>
      </c>
      <c r="C2898" t="s">
        <v>4566</v>
      </c>
      <c r="D2898" t="s">
        <v>4127</v>
      </c>
      <c r="E2898" t="s">
        <v>4567</v>
      </c>
      <c r="F2898" t="s">
        <v>5489</v>
      </c>
      <c r="G2898" t="s">
        <v>5159</v>
      </c>
      <c r="H2898" t="s">
        <v>5535</v>
      </c>
      <c r="I2898" s="1">
        <v>58</v>
      </c>
      <c r="J2898" s="1">
        <v>417.6</v>
      </c>
    </row>
    <row r="2899" spans="1:10">
      <c r="A2899" t="s">
        <v>60</v>
      </c>
      <c r="B2899" t="s">
        <v>61</v>
      </c>
      <c r="C2899" t="s">
        <v>4231</v>
      </c>
      <c r="D2899" t="s">
        <v>20</v>
      </c>
      <c r="E2899" t="s">
        <v>4568</v>
      </c>
      <c r="F2899" t="s">
        <v>4988</v>
      </c>
      <c r="G2899" t="s">
        <v>5015</v>
      </c>
      <c r="H2899" t="s">
        <v>5541</v>
      </c>
      <c r="I2899" s="1">
        <v>11</v>
      </c>
      <c r="J2899" s="1">
        <v>417.29</v>
      </c>
    </row>
    <row r="2900" spans="1:10">
      <c r="A2900" t="s">
        <v>39</v>
      </c>
      <c r="B2900" t="s">
        <v>30</v>
      </c>
      <c r="C2900" t="s">
        <v>4569</v>
      </c>
      <c r="D2900" t="s">
        <v>349</v>
      </c>
      <c r="E2900" t="s">
        <v>4570</v>
      </c>
      <c r="F2900" t="s">
        <v>5136</v>
      </c>
      <c r="G2900" t="s">
        <v>4962</v>
      </c>
      <c r="H2900" t="s">
        <v>5535</v>
      </c>
      <c r="I2900" s="1">
        <v>21</v>
      </c>
      <c r="J2900" s="1">
        <v>417.26</v>
      </c>
    </row>
    <row r="2901" spans="1:10">
      <c r="A2901" t="s">
        <v>10</v>
      </c>
      <c r="B2901" t="s">
        <v>336</v>
      </c>
      <c r="C2901" t="s">
        <v>805</v>
      </c>
      <c r="D2901" t="s">
        <v>13</v>
      </c>
      <c r="E2901" t="s">
        <v>4571</v>
      </c>
      <c r="F2901" t="s">
        <v>4981</v>
      </c>
      <c r="G2901" t="s">
        <v>5304</v>
      </c>
      <c r="H2901" t="s">
        <v>5535</v>
      </c>
      <c r="I2901" s="1">
        <v>35</v>
      </c>
      <c r="J2901" s="1">
        <v>415.83</v>
      </c>
    </row>
    <row r="2902" spans="1:10">
      <c r="A2902" t="s">
        <v>18</v>
      </c>
      <c r="B2902" t="s">
        <v>38</v>
      </c>
      <c r="C2902" t="s">
        <v>3520</v>
      </c>
      <c r="D2902" t="s">
        <v>95</v>
      </c>
      <c r="E2902" t="s">
        <v>4572</v>
      </c>
      <c r="F2902" t="s">
        <v>4970</v>
      </c>
      <c r="G2902" t="s">
        <v>4990</v>
      </c>
      <c r="H2902" t="s">
        <v>5535</v>
      </c>
      <c r="I2902" s="1">
        <v>13</v>
      </c>
      <c r="J2902" s="1">
        <v>411</v>
      </c>
    </row>
    <row r="2903" spans="1:10">
      <c r="A2903" t="s">
        <v>60</v>
      </c>
      <c r="B2903" t="s">
        <v>161</v>
      </c>
      <c r="C2903" t="s">
        <v>2119</v>
      </c>
      <c r="D2903" t="s">
        <v>95</v>
      </c>
      <c r="E2903" t="s">
        <v>4573</v>
      </c>
      <c r="F2903" t="s">
        <v>5299</v>
      </c>
      <c r="G2903" t="s">
        <v>4990</v>
      </c>
      <c r="H2903" t="s">
        <v>5535</v>
      </c>
      <c r="I2903" s="1">
        <v>15</v>
      </c>
      <c r="J2903" s="1">
        <v>410.05</v>
      </c>
    </row>
    <row r="2904" spans="1:10">
      <c r="A2904" t="s">
        <v>18</v>
      </c>
      <c r="B2904" t="s">
        <v>11</v>
      </c>
      <c r="C2904" t="s">
        <v>4574</v>
      </c>
      <c r="D2904" t="s">
        <v>95</v>
      </c>
      <c r="E2904" t="s">
        <v>4575</v>
      </c>
      <c r="F2904" t="s">
        <v>4979</v>
      </c>
      <c r="G2904" t="s">
        <v>4967</v>
      </c>
      <c r="H2904" t="s">
        <v>5535</v>
      </c>
      <c r="I2904" s="1">
        <v>11</v>
      </c>
      <c r="J2904" s="1">
        <v>408.26</v>
      </c>
    </row>
    <row r="2905" spans="1:10">
      <c r="A2905" t="s">
        <v>54</v>
      </c>
      <c r="B2905" t="s">
        <v>29</v>
      </c>
      <c r="C2905" t="s">
        <v>2509</v>
      </c>
      <c r="D2905" t="s">
        <v>56</v>
      </c>
      <c r="E2905" t="s">
        <v>4576</v>
      </c>
      <c r="F2905" t="s">
        <v>4981</v>
      </c>
      <c r="G2905" t="s">
        <v>5006</v>
      </c>
      <c r="H2905" t="s">
        <v>5538</v>
      </c>
      <c r="I2905" s="1">
        <v>24</v>
      </c>
      <c r="J2905" s="1">
        <v>406.65</v>
      </c>
    </row>
    <row r="2906" spans="1:10">
      <c r="A2906" t="s">
        <v>10</v>
      </c>
      <c r="B2906" t="s">
        <v>61</v>
      </c>
      <c r="C2906" t="s">
        <v>1350</v>
      </c>
      <c r="D2906" t="s">
        <v>13</v>
      </c>
      <c r="E2906" t="s">
        <v>4577</v>
      </c>
      <c r="F2906" t="s">
        <v>5110</v>
      </c>
      <c r="G2906" t="s">
        <v>5316</v>
      </c>
      <c r="H2906" t="s">
        <v>5541</v>
      </c>
      <c r="I2906" s="1">
        <v>20</v>
      </c>
      <c r="J2906" s="1">
        <v>405.04</v>
      </c>
    </row>
    <row r="2907" spans="1:10">
      <c r="A2907" t="s">
        <v>253</v>
      </c>
      <c r="B2907" t="s">
        <v>30</v>
      </c>
      <c r="C2907" t="s">
        <v>1967</v>
      </c>
      <c r="D2907" t="s">
        <v>255</v>
      </c>
      <c r="E2907" t="s">
        <v>4578</v>
      </c>
      <c r="F2907" t="s">
        <v>5024</v>
      </c>
      <c r="G2907" t="s">
        <v>5307</v>
      </c>
      <c r="H2907" t="s">
        <v>5535</v>
      </c>
      <c r="I2907" s="1">
        <v>19</v>
      </c>
      <c r="J2907" s="1">
        <v>403.94</v>
      </c>
    </row>
    <row r="2908" spans="1:10">
      <c r="A2908" t="s">
        <v>39</v>
      </c>
      <c r="B2908" t="s">
        <v>30</v>
      </c>
      <c r="C2908" t="s">
        <v>3572</v>
      </c>
      <c r="D2908" t="s">
        <v>349</v>
      </c>
      <c r="E2908" t="s">
        <v>4579</v>
      </c>
      <c r="F2908" t="s">
        <v>5490</v>
      </c>
      <c r="G2908" t="s">
        <v>4962</v>
      </c>
      <c r="H2908" t="s">
        <v>5535</v>
      </c>
      <c r="I2908" s="1">
        <v>62</v>
      </c>
      <c r="J2908" s="1">
        <v>398.44</v>
      </c>
    </row>
    <row r="2909" spans="1:10">
      <c r="A2909" t="s">
        <v>54</v>
      </c>
      <c r="B2909" t="s">
        <v>29</v>
      </c>
      <c r="C2909" t="s">
        <v>2280</v>
      </c>
      <c r="D2909" t="s">
        <v>56</v>
      </c>
      <c r="E2909" t="s">
        <v>4580</v>
      </c>
      <c r="F2909" t="s">
        <v>5040</v>
      </c>
      <c r="G2909" t="s">
        <v>5006</v>
      </c>
      <c r="H2909" t="s">
        <v>5538</v>
      </c>
      <c r="I2909" s="1">
        <v>20</v>
      </c>
      <c r="J2909" s="1">
        <v>398.2</v>
      </c>
    </row>
    <row r="2910" spans="1:10">
      <c r="A2910" t="s">
        <v>39</v>
      </c>
      <c r="B2910" t="s">
        <v>30</v>
      </c>
      <c r="C2910" t="s">
        <v>4264</v>
      </c>
      <c r="D2910" t="s">
        <v>349</v>
      </c>
      <c r="E2910" t="s">
        <v>4581</v>
      </c>
      <c r="F2910" t="s">
        <v>5491</v>
      </c>
      <c r="G2910" t="s">
        <v>4962</v>
      </c>
      <c r="H2910" t="s">
        <v>5535</v>
      </c>
      <c r="I2910" s="1">
        <v>56</v>
      </c>
      <c r="J2910" s="1">
        <v>396.46</v>
      </c>
    </row>
    <row r="2911" spans="1:10">
      <c r="A2911" t="s">
        <v>18</v>
      </c>
      <c r="B2911" t="s">
        <v>29</v>
      </c>
      <c r="C2911" t="s">
        <v>1923</v>
      </c>
      <c r="D2911" t="s">
        <v>20</v>
      </c>
      <c r="E2911" t="s">
        <v>4582</v>
      </c>
      <c r="F2911" t="s">
        <v>4999</v>
      </c>
      <c r="G2911" t="s">
        <v>5014</v>
      </c>
      <c r="H2911" t="s">
        <v>5535</v>
      </c>
      <c r="I2911" s="1">
        <v>11</v>
      </c>
      <c r="J2911" s="1">
        <v>392.25</v>
      </c>
    </row>
    <row r="2912" spans="1:10">
      <c r="A2912" t="s">
        <v>39</v>
      </c>
      <c r="B2912" t="s">
        <v>30</v>
      </c>
      <c r="C2912" t="s">
        <v>4583</v>
      </c>
      <c r="D2912" t="s">
        <v>156</v>
      </c>
      <c r="E2912" t="s">
        <v>4584</v>
      </c>
      <c r="F2912" t="s">
        <v>5004</v>
      </c>
      <c r="G2912" t="s">
        <v>4962</v>
      </c>
      <c r="H2912" t="s">
        <v>5538</v>
      </c>
      <c r="I2912" s="1">
        <v>32</v>
      </c>
      <c r="J2912" s="1">
        <v>392</v>
      </c>
    </row>
    <row r="2913" spans="1:10">
      <c r="A2913" t="s">
        <v>1632</v>
      </c>
      <c r="B2913" t="s">
        <v>30</v>
      </c>
      <c r="C2913" t="s">
        <v>2086</v>
      </c>
      <c r="D2913" t="s">
        <v>1632</v>
      </c>
      <c r="E2913" t="s">
        <v>4585</v>
      </c>
      <c r="F2913" t="s">
        <v>5297</v>
      </c>
      <c r="G2913" t="s">
        <v>5477</v>
      </c>
      <c r="H2913" t="s">
        <v>5535</v>
      </c>
      <c r="I2913" s="1">
        <v>12</v>
      </c>
      <c r="J2913" s="1">
        <v>390.41</v>
      </c>
    </row>
    <row r="2914" spans="1:10">
      <c r="A2914" t="s">
        <v>10</v>
      </c>
      <c r="B2914" t="s">
        <v>30</v>
      </c>
      <c r="C2914" t="s">
        <v>3157</v>
      </c>
      <c r="D2914" t="s">
        <v>13</v>
      </c>
      <c r="E2914" t="s">
        <v>4586</v>
      </c>
      <c r="F2914" t="s">
        <v>4992</v>
      </c>
      <c r="G2914" t="s">
        <v>4978</v>
      </c>
      <c r="H2914" t="s">
        <v>5535</v>
      </c>
      <c r="I2914" s="1">
        <v>24</v>
      </c>
      <c r="J2914" s="1">
        <v>388.44</v>
      </c>
    </row>
    <row r="2915" spans="1:10">
      <c r="A2915" t="s">
        <v>253</v>
      </c>
      <c r="B2915" t="s">
        <v>8</v>
      </c>
      <c r="C2915" t="s">
        <v>4134</v>
      </c>
      <c r="D2915" t="s">
        <v>255</v>
      </c>
      <c r="E2915" t="s">
        <v>4587</v>
      </c>
      <c r="F2915" t="s">
        <v>4979</v>
      </c>
      <c r="G2915" t="s">
        <v>5492</v>
      </c>
      <c r="H2915" t="s">
        <v>5535</v>
      </c>
      <c r="I2915" s="1">
        <v>14</v>
      </c>
      <c r="J2915" s="1">
        <v>387.18</v>
      </c>
    </row>
    <row r="2916" spans="1:10">
      <c r="A2916" t="s">
        <v>60</v>
      </c>
      <c r="B2916" t="s">
        <v>278</v>
      </c>
      <c r="C2916" t="s">
        <v>4588</v>
      </c>
      <c r="D2916" t="s">
        <v>35</v>
      </c>
      <c r="E2916" t="s">
        <v>4589</v>
      </c>
      <c r="F2916" t="s">
        <v>4988</v>
      </c>
      <c r="G2916" t="s">
        <v>5014</v>
      </c>
      <c r="H2916" t="s">
        <v>5541</v>
      </c>
      <c r="I2916" s="1">
        <v>14</v>
      </c>
      <c r="J2916" s="1">
        <v>387.12</v>
      </c>
    </row>
    <row r="2917" spans="1:10">
      <c r="A2917" t="s">
        <v>54</v>
      </c>
      <c r="B2917" t="s">
        <v>29</v>
      </c>
      <c r="C2917" t="s">
        <v>55</v>
      </c>
      <c r="D2917" t="s">
        <v>56</v>
      </c>
      <c r="E2917" t="s">
        <v>4590</v>
      </c>
      <c r="F2917" t="s">
        <v>5023</v>
      </c>
      <c r="G2917" t="s">
        <v>5003</v>
      </c>
      <c r="H2917" t="s">
        <v>5535</v>
      </c>
      <c r="I2917" s="1">
        <v>11</v>
      </c>
      <c r="J2917" s="1">
        <v>386.23</v>
      </c>
    </row>
    <row r="2918" spans="1:10">
      <c r="A2918" t="s">
        <v>1380</v>
      </c>
      <c r="B2918" t="s">
        <v>11</v>
      </c>
      <c r="C2918" t="s">
        <v>4591</v>
      </c>
      <c r="D2918" t="s">
        <v>3840</v>
      </c>
      <c r="E2918" t="s">
        <v>4592</v>
      </c>
      <c r="F2918" t="s">
        <v>5493</v>
      </c>
      <c r="G2918" t="s">
        <v>5159</v>
      </c>
      <c r="H2918" t="s">
        <v>5535</v>
      </c>
      <c r="I2918" s="1">
        <v>26</v>
      </c>
      <c r="J2918" s="1">
        <v>385.41</v>
      </c>
    </row>
    <row r="2919" spans="1:10">
      <c r="A2919" t="s">
        <v>18</v>
      </c>
      <c r="B2919" t="s">
        <v>29</v>
      </c>
      <c r="C2919" t="s">
        <v>911</v>
      </c>
      <c r="D2919" t="s">
        <v>20</v>
      </c>
      <c r="E2919" t="s">
        <v>4593</v>
      </c>
      <c r="F2919" t="s">
        <v>4988</v>
      </c>
      <c r="G2919" t="s">
        <v>5006</v>
      </c>
      <c r="H2919" t="s">
        <v>5535</v>
      </c>
      <c r="I2919" s="1">
        <v>6</v>
      </c>
      <c r="J2919" s="1">
        <v>384.93</v>
      </c>
    </row>
    <row r="2920" spans="1:10">
      <c r="A2920" t="s">
        <v>132</v>
      </c>
      <c r="B2920" t="s">
        <v>276</v>
      </c>
      <c r="C2920" t="s">
        <v>4594</v>
      </c>
      <c r="D2920" t="s">
        <v>134</v>
      </c>
      <c r="E2920" t="s">
        <v>4595</v>
      </c>
      <c r="F2920" t="s">
        <v>5132</v>
      </c>
      <c r="G2920" t="s">
        <v>4962</v>
      </c>
      <c r="H2920" t="s">
        <v>5535</v>
      </c>
      <c r="I2920" s="1">
        <v>20</v>
      </c>
      <c r="J2920" s="1">
        <v>381.78</v>
      </c>
    </row>
    <row r="2921" spans="1:10">
      <c r="A2921" t="s">
        <v>1380</v>
      </c>
      <c r="B2921" t="s">
        <v>11</v>
      </c>
      <c r="C2921" t="s">
        <v>4591</v>
      </c>
      <c r="D2921" t="s">
        <v>3840</v>
      </c>
      <c r="E2921" t="s">
        <v>4596</v>
      </c>
      <c r="F2921" t="s">
        <v>5494</v>
      </c>
      <c r="G2921" t="s">
        <v>5159</v>
      </c>
      <c r="H2921" t="s">
        <v>5535</v>
      </c>
      <c r="I2921" s="1">
        <v>26</v>
      </c>
      <c r="J2921" s="1">
        <v>381.64</v>
      </c>
    </row>
    <row r="2922" spans="1:10">
      <c r="A2922" t="s">
        <v>18</v>
      </c>
      <c r="B2922" t="s">
        <v>11</v>
      </c>
      <c r="C2922" t="s">
        <v>4128</v>
      </c>
      <c r="D2922" t="s">
        <v>95</v>
      </c>
      <c r="E2922" t="s">
        <v>4597</v>
      </c>
      <c r="F2922" t="s">
        <v>4969</v>
      </c>
      <c r="G2922" t="s">
        <v>4990</v>
      </c>
      <c r="H2922" t="s">
        <v>5535</v>
      </c>
      <c r="I2922" s="1">
        <v>13</v>
      </c>
      <c r="J2922" s="1">
        <v>379.27</v>
      </c>
    </row>
    <row r="2923" spans="1:10">
      <c r="A2923" t="s">
        <v>26</v>
      </c>
      <c r="B2923" t="s">
        <v>27</v>
      </c>
      <c r="C2923" t="s">
        <v>361</v>
      </c>
      <c r="D2923" t="s">
        <v>58</v>
      </c>
      <c r="E2923" t="s">
        <v>4598</v>
      </c>
      <c r="F2923" t="s">
        <v>4961</v>
      </c>
      <c r="G2923" t="s">
        <v>5014</v>
      </c>
      <c r="H2923" t="s">
        <v>5535</v>
      </c>
      <c r="I2923" s="1">
        <v>8</v>
      </c>
      <c r="J2923" s="1">
        <v>377.46</v>
      </c>
    </row>
    <row r="2924" spans="1:10">
      <c r="A2924" t="s">
        <v>54</v>
      </c>
      <c r="B2924" t="s">
        <v>108</v>
      </c>
      <c r="C2924" t="s">
        <v>109</v>
      </c>
      <c r="D2924" t="s">
        <v>56</v>
      </c>
      <c r="E2924" t="s">
        <v>4599</v>
      </c>
      <c r="F2924" t="s">
        <v>5253</v>
      </c>
      <c r="G2924" t="s">
        <v>4972</v>
      </c>
      <c r="H2924" t="s">
        <v>5535</v>
      </c>
      <c r="I2924" s="1">
        <v>11</v>
      </c>
      <c r="J2924" s="1">
        <v>373.39</v>
      </c>
    </row>
    <row r="2925" spans="1:10">
      <c r="A2925" t="s">
        <v>10</v>
      </c>
      <c r="B2925" t="s">
        <v>336</v>
      </c>
      <c r="C2925" t="s">
        <v>3448</v>
      </c>
      <c r="D2925" t="s">
        <v>13</v>
      </c>
      <c r="E2925" t="s">
        <v>4600</v>
      </c>
      <c r="F2925" t="s">
        <v>4981</v>
      </c>
      <c r="G2925" t="s">
        <v>5274</v>
      </c>
      <c r="H2925" t="s">
        <v>5537</v>
      </c>
      <c r="I2925" s="1">
        <v>29</v>
      </c>
      <c r="J2925" s="1">
        <v>372.94</v>
      </c>
    </row>
    <row r="2926" spans="1:10">
      <c r="A2926" t="s">
        <v>60</v>
      </c>
      <c r="B2926" t="s">
        <v>72</v>
      </c>
      <c r="C2926" t="s">
        <v>4388</v>
      </c>
      <c r="D2926" t="s">
        <v>20</v>
      </c>
      <c r="E2926" t="s">
        <v>4601</v>
      </c>
      <c r="F2926" t="s">
        <v>5136</v>
      </c>
      <c r="G2926" t="s">
        <v>4990</v>
      </c>
      <c r="H2926" t="s">
        <v>5535</v>
      </c>
      <c r="I2926" s="1">
        <v>9</v>
      </c>
      <c r="J2926" s="1">
        <v>372.89</v>
      </c>
    </row>
    <row r="2927" spans="1:10">
      <c r="A2927" t="s">
        <v>39</v>
      </c>
      <c r="B2927" t="s">
        <v>30</v>
      </c>
      <c r="C2927" t="s">
        <v>4602</v>
      </c>
      <c r="D2927" t="s">
        <v>349</v>
      </c>
      <c r="E2927" t="s">
        <v>4603</v>
      </c>
      <c r="F2927" t="s">
        <v>5004</v>
      </c>
      <c r="G2927" t="s">
        <v>4962</v>
      </c>
      <c r="H2927" t="s">
        <v>5538</v>
      </c>
      <c r="I2927" s="1">
        <v>24</v>
      </c>
      <c r="J2927" s="1">
        <v>371.49</v>
      </c>
    </row>
    <row r="2928" spans="1:10">
      <c r="A2928" t="s">
        <v>39</v>
      </c>
      <c r="B2928" t="s">
        <v>30</v>
      </c>
      <c r="C2928" t="s">
        <v>4604</v>
      </c>
      <c r="D2928" t="s">
        <v>349</v>
      </c>
      <c r="E2928" t="s">
        <v>4605</v>
      </c>
      <c r="F2928" t="s">
        <v>4976</v>
      </c>
      <c r="G2928" t="s">
        <v>4962</v>
      </c>
      <c r="H2928" t="s">
        <v>5535</v>
      </c>
      <c r="I2928" s="1">
        <v>9</v>
      </c>
      <c r="J2928" s="1">
        <v>371.11</v>
      </c>
    </row>
    <row r="2929" spans="1:10">
      <c r="A2929" t="s">
        <v>1632</v>
      </c>
      <c r="B2929" t="s">
        <v>30</v>
      </c>
      <c r="C2929" t="s">
        <v>3273</v>
      </c>
      <c r="D2929" t="s">
        <v>1632</v>
      </c>
      <c r="E2929" t="s">
        <v>4606</v>
      </c>
      <c r="F2929" t="s">
        <v>5144</v>
      </c>
      <c r="G2929" t="s">
        <v>5257</v>
      </c>
      <c r="H2929" t="s">
        <v>5535</v>
      </c>
      <c r="I2929" s="1">
        <v>4</v>
      </c>
      <c r="J2929" s="1">
        <v>370.89</v>
      </c>
    </row>
    <row r="2930" spans="1:10">
      <c r="A2930" t="s">
        <v>18</v>
      </c>
      <c r="B2930" t="s">
        <v>30</v>
      </c>
      <c r="C2930" t="s">
        <v>2074</v>
      </c>
      <c r="D2930" t="s">
        <v>20</v>
      </c>
      <c r="E2930" t="s">
        <v>4607</v>
      </c>
      <c r="F2930" t="s">
        <v>5024</v>
      </c>
      <c r="G2930" t="s">
        <v>4967</v>
      </c>
      <c r="H2930" t="s">
        <v>5535</v>
      </c>
      <c r="I2930" s="1">
        <v>8</v>
      </c>
      <c r="J2930" s="1">
        <v>370.16</v>
      </c>
    </row>
    <row r="2931" spans="1:10">
      <c r="A2931" t="s">
        <v>60</v>
      </c>
      <c r="B2931" t="s">
        <v>72</v>
      </c>
      <c r="C2931" t="s">
        <v>4608</v>
      </c>
      <c r="D2931" t="s">
        <v>20</v>
      </c>
      <c r="E2931" t="s">
        <v>4609</v>
      </c>
      <c r="F2931" t="s">
        <v>4979</v>
      </c>
      <c r="G2931" t="s">
        <v>4990</v>
      </c>
      <c r="H2931" t="s">
        <v>5535</v>
      </c>
      <c r="I2931" s="1">
        <v>9</v>
      </c>
      <c r="J2931" s="1">
        <v>369.11</v>
      </c>
    </row>
    <row r="2932" spans="1:10">
      <c r="A2932" t="s">
        <v>18</v>
      </c>
      <c r="B2932" t="s">
        <v>38</v>
      </c>
      <c r="C2932" t="s">
        <v>3750</v>
      </c>
      <c r="D2932" t="s">
        <v>20</v>
      </c>
      <c r="E2932" t="s">
        <v>4610</v>
      </c>
      <c r="F2932" t="s">
        <v>4988</v>
      </c>
      <c r="G2932" t="s">
        <v>4990</v>
      </c>
      <c r="H2932" t="s">
        <v>5535</v>
      </c>
      <c r="I2932" s="1">
        <v>12</v>
      </c>
      <c r="J2932" s="1">
        <v>368.54</v>
      </c>
    </row>
    <row r="2933" spans="1:10">
      <c r="A2933" t="s">
        <v>18</v>
      </c>
      <c r="B2933" t="s">
        <v>38</v>
      </c>
      <c r="C2933" t="s">
        <v>3750</v>
      </c>
      <c r="D2933" t="s">
        <v>95</v>
      </c>
      <c r="E2933" t="s">
        <v>4611</v>
      </c>
      <c r="F2933" t="s">
        <v>4988</v>
      </c>
      <c r="G2933" t="s">
        <v>4990</v>
      </c>
      <c r="H2933" t="s">
        <v>5535</v>
      </c>
      <c r="I2933" s="1">
        <v>11</v>
      </c>
      <c r="J2933" s="1">
        <v>367.6</v>
      </c>
    </row>
    <row r="2934" spans="1:10">
      <c r="A2934" t="s">
        <v>18</v>
      </c>
      <c r="B2934" t="s">
        <v>11</v>
      </c>
      <c r="C2934" t="s">
        <v>4574</v>
      </c>
      <c r="D2934" t="s">
        <v>95</v>
      </c>
      <c r="E2934" t="s">
        <v>4612</v>
      </c>
      <c r="F2934" t="s">
        <v>4979</v>
      </c>
      <c r="G2934" t="s">
        <v>5014</v>
      </c>
      <c r="H2934" t="s">
        <v>5535</v>
      </c>
      <c r="I2934" s="1">
        <v>10</v>
      </c>
      <c r="J2934" s="1">
        <v>364.83</v>
      </c>
    </row>
    <row r="2935" spans="1:10">
      <c r="A2935" t="s">
        <v>18</v>
      </c>
      <c r="B2935" t="s">
        <v>38</v>
      </c>
      <c r="C2935" t="s">
        <v>3520</v>
      </c>
      <c r="D2935" t="s">
        <v>95</v>
      </c>
      <c r="E2935" t="s">
        <v>4613</v>
      </c>
      <c r="F2935" t="s">
        <v>4970</v>
      </c>
      <c r="G2935" t="s">
        <v>4977</v>
      </c>
      <c r="H2935" t="s">
        <v>5535</v>
      </c>
      <c r="I2935" s="1">
        <v>11</v>
      </c>
      <c r="J2935" s="1">
        <v>364.01</v>
      </c>
    </row>
    <row r="2936" spans="1:10">
      <c r="A2936" t="s">
        <v>60</v>
      </c>
      <c r="B2936" t="s">
        <v>61</v>
      </c>
      <c r="C2936" t="s">
        <v>4096</v>
      </c>
      <c r="D2936" t="s">
        <v>20</v>
      </c>
      <c r="E2936" t="s">
        <v>4614</v>
      </c>
      <c r="F2936" t="s">
        <v>5136</v>
      </c>
      <c r="G2936" t="s">
        <v>5015</v>
      </c>
      <c r="H2936" t="s">
        <v>5541</v>
      </c>
      <c r="I2936" s="1">
        <v>11</v>
      </c>
      <c r="J2936" s="1">
        <v>362.66</v>
      </c>
    </row>
    <row r="2937" spans="1:10">
      <c r="A2937" t="s">
        <v>10</v>
      </c>
      <c r="B2937" t="s">
        <v>30</v>
      </c>
      <c r="C2937" t="s">
        <v>2864</v>
      </c>
      <c r="D2937" t="s">
        <v>13</v>
      </c>
      <c r="E2937" t="s">
        <v>4615</v>
      </c>
      <c r="F2937" t="s">
        <v>4979</v>
      </c>
      <c r="G2937" t="s">
        <v>4978</v>
      </c>
      <c r="H2937" t="s">
        <v>5537</v>
      </c>
      <c r="I2937" s="1">
        <v>28</v>
      </c>
      <c r="J2937" s="1">
        <v>361.74</v>
      </c>
    </row>
    <row r="2938" spans="1:10">
      <c r="A2938" t="s">
        <v>60</v>
      </c>
      <c r="B2938" t="s">
        <v>161</v>
      </c>
      <c r="C2938" t="s">
        <v>2119</v>
      </c>
      <c r="D2938" t="s">
        <v>95</v>
      </c>
      <c r="E2938" t="s">
        <v>4616</v>
      </c>
      <c r="F2938" t="s">
        <v>5299</v>
      </c>
      <c r="G2938" t="s">
        <v>5015</v>
      </c>
      <c r="H2938" t="s">
        <v>5535</v>
      </c>
      <c r="I2938" s="1">
        <v>18</v>
      </c>
      <c r="J2938" s="1">
        <v>358.94</v>
      </c>
    </row>
    <row r="2939" spans="1:10">
      <c r="A2939" t="s">
        <v>10</v>
      </c>
      <c r="B2939" t="s">
        <v>336</v>
      </c>
      <c r="C2939" t="s">
        <v>337</v>
      </c>
      <c r="D2939" t="s">
        <v>586</v>
      </c>
      <c r="E2939" t="s">
        <v>4617</v>
      </c>
      <c r="F2939" t="s">
        <v>4973</v>
      </c>
      <c r="G2939" t="s">
        <v>5495</v>
      </c>
      <c r="H2939" t="s">
        <v>5535</v>
      </c>
      <c r="I2939" s="1">
        <v>17</v>
      </c>
      <c r="J2939" s="1">
        <v>357.47</v>
      </c>
    </row>
    <row r="2940" spans="1:10">
      <c r="A2940" t="s">
        <v>26</v>
      </c>
      <c r="B2940" t="s">
        <v>27</v>
      </c>
      <c r="C2940" t="s">
        <v>3209</v>
      </c>
      <c r="D2940" t="s">
        <v>58</v>
      </c>
      <c r="E2940" t="s">
        <v>4618</v>
      </c>
      <c r="F2940" t="s">
        <v>5013</v>
      </c>
      <c r="G2940" t="s">
        <v>5006</v>
      </c>
      <c r="H2940" t="s">
        <v>5541</v>
      </c>
      <c r="I2940" s="1">
        <v>6</v>
      </c>
      <c r="J2940" s="1">
        <v>356.24</v>
      </c>
    </row>
    <row r="2941" spans="1:10">
      <c r="A2941" t="s">
        <v>132</v>
      </c>
      <c r="B2941" t="s">
        <v>276</v>
      </c>
      <c r="C2941" t="s">
        <v>4619</v>
      </c>
      <c r="D2941" t="s">
        <v>201</v>
      </c>
      <c r="E2941" t="s">
        <v>4620</v>
      </c>
      <c r="F2941" t="s">
        <v>5314</v>
      </c>
      <c r="G2941" t="s">
        <v>4962</v>
      </c>
      <c r="H2941" t="s">
        <v>5535</v>
      </c>
      <c r="I2941" s="1">
        <v>12</v>
      </c>
      <c r="J2941" s="1">
        <v>355.79</v>
      </c>
    </row>
    <row r="2942" spans="1:10">
      <c r="A2942" t="s">
        <v>253</v>
      </c>
      <c r="B2942" t="s">
        <v>259</v>
      </c>
      <c r="C2942" t="s">
        <v>2289</v>
      </c>
      <c r="D2942" t="s">
        <v>255</v>
      </c>
      <c r="E2942" t="s">
        <v>4621</v>
      </c>
      <c r="F2942" t="s">
        <v>5044</v>
      </c>
      <c r="G2942" t="s">
        <v>5159</v>
      </c>
      <c r="H2942" t="s">
        <v>5535</v>
      </c>
      <c r="I2942" s="1">
        <v>25</v>
      </c>
      <c r="J2942" s="1">
        <v>355.46</v>
      </c>
    </row>
    <row r="2943" spans="1:10">
      <c r="A2943" t="s">
        <v>18</v>
      </c>
      <c r="B2943" t="s">
        <v>29</v>
      </c>
      <c r="C2943" t="s">
        <v>2400</v>
      </c>
      <c r="D2943" t="s">
        <v>20</v>
      </c>
      <c r="E2943" t="s">
        <v>4622</v>
      </c>
      <c r="F2943" t="s">
        <v>4973</v>
      </c>
      <c r="G2943" t="s">
        <v>5006</v>
      </c>
      <c r="H2943" t="s">
        <v>5535</v>
      </c>
      <c r="I2943" s="1">
        <v>9</v>
      </c>
      <c r="J2943" s="1">
        <v>355.44</v>
      </c>
    </row>
    <row r="2944" spans="1:10">
      <c r="A2944" t="s">
        <v>26</v>
      </c>
      <c r="B2944" t="s">
        <v>27</v>
      </c>
      <c r="C2944" t="s">
        <v>1296</v>
      </c>
      <c r="D2944" t="s">
        <v>58</v>
      </c>
      <c r="E2944" t="s">
        <v>4623</v>
      </c>
      <c r="F2944" t="s">
        <v>4997</v>
      </c>
      <c r="G2944" t="s">
        <v>5014</v>
      </c>
      <c r="H2944" t="s">
        <v>5537</v>
      </c>
      <c r="I2944" s="1">
        <v>11</v>
      </c>
      <c r="J2944" s="1">
        <v>351.13</v>
      </c>
    </row>
    <row r="2945" spans="1:10">
      <c r="A2945" t="s">
        <v>1093</v>
      </c>
      <c r="B2945" t="s">
        <v>259</v>
      </c>
      <c r="C2945" t="s">
        <v>1534</v>
      </c>
      <c r="D2945" t="s">
        <v>1095</v>
      </c>
      <c r="E2945" t="s">
        <v>4624</v>
      </c>
      <c r="F2945" t="s">
        <v>5496</v>
      </c>
      <c r="G2945" t="s">
        <v>4962</v>
      </c>
      <c r="H2945" t="s">
        <v>5535</v>
      </c>
      <c r="I2945" s="1">
        <v>32</v>
      </c>
      <c r="J2945" s="1">
        <v>351.04</v>
      </c>
    </row>
    <row r="2946" spans="1:10">
      <c r="A2946" t="s">
        <v>54</v>
      </c>
      <c r="B2946" t="s">
        <v>61</v>
      </c>
      <c r="C2946" t="s">
        <v>261</v>
      </c>
      <c r="D2946" t="s">
        <v>56</v>
      </c>
      <c r="E2946" t="s">
        <v>4625</v>
      </c>
      <c r="F2946" t="s">
        <v>5457</v>
      </c>
      <c r="G2946" t="s">
        <v>5003</v>
      </c>
      <c r="H2946" t="s">
        <v>5541</v>
      </c>
      <c r="I2946" s="1">
        <v>10</v>
      </c>
      <c r="J2946" s="1">
        <v>349.85</v>
      </c>
    </row>
    <row r="2947" spans="1:10">
      <c r="A2947" t="s">
        <v>54</v>
      </c>
      <c r="B2947" t="s">
        <v>72</v>
      </c>
      <c r="C2947" t="s">
        <v>4100</v>
      </c>
      <c r="D2947" t="s">
        <v>56</v>
      </c>
      <c r="E2947" t="s">
        <v>4626</v>
      </c>
      <c r="F2947" t="s">
        <v>5065</v>
      </c>
      <c r="G2947" t="s">
        <v>5014</v>
      </c>
      <c r="H2947" t="s">
        <v>5535</v>
      </c>
      <c r="I2947" s="1">
        <v>34</v>
      </c>
      <c r="J2947" s="1">
        <v>348.66</v>
      </c>
    </row>
    <row r="2948" spans="1:10">
      <c r="A2948" t="s">
        <v>39</v>
      </c>
      <c r="B2948" t="s">
        <v>30</v>
      </c>
      <c r="C2948" t="s">
        <v>4264</v>
      </c>
      <c r="D2948" t="s">
        <v>349</v>
      </c>
      <c r="E2948" t="s">
        <v>4627</v>
      </c>
      <c r="F2948" t="s">
        <v>5497</v>
      </c>
      <c r="G2948" t="s">
        <v>4962</v>
      </c>
      <c r="H2948" t="s">
        <v>5535</v>
      </c>
      <c r="I2948" s="1">
        <v>51</v>
      </c>
      <c r="J2948" s="1">
        <v>347.2</v>
      </c>
    </row>
    <row r="2949" spans="1:10">
      <c r="A2949" t="s">
        <v>18</v>
      </c>
      <c r="B2949" t="s">
        <v>11</v>
      </c>
      <c r="C2949" t="s">
        <v>4628</v>
      </c>
      <c r="D2949" t="s">
        <v>295</v>
      </c>
      <c r="E2949" t="s">
        <v>4629</v>
      </c>
      <c r="F2949" t="s">
        <v>4979</v>
      </c>
      <c r="G2949" t="s">
        <v>5317</v>
      </c>
      <c r="H2949" t="s">
        <v>5535</v>
      </c>
      <c r="I2949" s="1">
        <v>43</v>
      </c>
      <c r="J2949" s="1">
        <v>342.88</v>
      </c>
    </row>
    <row r="2950" spans="1:10">
      <c r="A2950" t="s">
        <v>26</v>
      </c>
      <c r="B2950" t="s">
        <v>27</v>
      </c>
      <c r="C2950" t="s">
        <v>398</v>
      </c>
      <c r="D2950" t="s">
        <v>58</v>
      </c>
      <c r="E2950" t="s">
        <v>4630</v>
      </c>
      <c r="F2950" t="s">
        <v>5165</v>
      </c>
      <c r="G2950" t="s">
        <v>5001</v>
      </c>
      <c r="H2950" t="s">
        <v>5541</v>
      </c>
      <c r="I2950" s="1">
        <v>8</v>
      </c>
      <c r="J2950" s="1">
        <v>341.92</v>
      </c>
    </row>
    <row r="2951" spans="1:10">
      <c r="A2951" t="s">
        <v>39</v>
      </c>
      <c r="B2951" t="s">
        <v>30</v>
      </c>
      <c r="C2951" t="s">
        <v>4264</v>
      </c>
      <c r="D2951" t="s">
        <v>349</v>
      </c>
      <c r="E2951" t="s">
        <v>4631</v>
      </c>
      <c r="F2951" t="s">
        <v>5498</v>
      </c>
      <c r="G2951" t="s">
        <v>4962</v>
      </c>
      <c r="H2951" t="s">
        <v>5535</v>
      </c>
      <c r="I2951" s="1">
        <v>45</v>
      </c>
      <c r="J2951" s="1">
        <v>341.45</v>
      </c>
    </row>
    <row r="2952" spans="1:10">
      <c r="A2952" t="s">
        <v>39</v>
      </c>
      <c r="B2952" t="s">
        <v>281</v>
      </c>
      <c r="C2952" t="s">
        <v>4632</v>
      </c>
      <c r="D2952" t="s">
        <v>349</v>
      </c>
      <c r="E2952" t="s">
        <v>4633</v>
      </c>
      <c r="F2952" t="s">
        <v>5004</v>
      </c>
      <c r="G2952" t="s">
        <v>4962</v>
      </c>
      <c r="H2952" t="s">
        <v>5535</v>
      </c>
      <c r="I2952" s="1">
        <v>11</v>
      </c>
      <c r="J2952" s="1">
        <v>340.84</v>
      </c>
    </row>
    <row r="2953" spans="1:10">
      <c r="A2953" t="s">
        <v>54</v>
      </c>
      <c r="B2953" t="s">
        <v>30</v>
      </c>
      <c r="C2953" t="s">
        <v>1125</v>
      </c>
      <c r="D2953" t="s">
        <v>56</v>
      </c>
      <c r="E2953" t="s">
        <v>4634</v>
      </c>
      <c r="F2953" t="s">
        <v>5048</v>
      </c>
      <c r="G2953" t="s">
        <v>5003</v>
      </c>
      <c r="H2953" t="s">
        <v>5535</v>
      </c>
      <c r="I2953" s="1">
        <v>16</v>
      </c>
      <c r="J2953" s="1">
        <v>339.08</v>
      </c>
    </row>
    <row r="2954" spans="1:10">
      <c r="A2954" t="s">
        <v>18</v>
      </c>
      <c r="B2954" t="s">
        <v>38</v>
      </c>
      <c r="C2954" t="s">
        <v>3520</v>
      </c>
      <c r="D2954" t="s">
        <v>95</v>
      </c>
      <c r="E2954" t="s">
        <v>4635</v>
      </c>
      <c r="F2954" t="s">
        <v>4969</v>
      </c>
      <c r="G2954" t="s">
        <v>4977</v>
      </c>
      <c r="H2954" t="s">
        <v>5535</v>
      </c>
      <c r="I2954" s="1">
        <v>10</v>
      </c>
      <c r="J2954" s="1">
        <v>337.29</v>
      </c>
    </row>
    <row r="2955" spans="1:10">
      <c r="A2955" t="s">
        <v>1632</v>
      </c>
      <c r="B2955" t="s">
        <v>30</v>
      </c>
      <c r="C2955" t="s">
        <v>1859</v>
      </c>
      <c r="D2955" t="s">
        <v>1632</v>
      </c>
      <c r="E2955" t="s">
        <v>4636</v>
      </c>
      <c r="F2955" t="s">
        <v>5013</v>
      </c>
      <c r="G2955" t="s">
        <v>5451</v>
      </c>
      <c r="H2955" t="s">
        <v>5535</v>
      </c>
      <c r="I2955" s="1">
        <v>13</v>
      </c>
      <c r="J2955" s="1">
        <v>337.17</v>
      </c>
    </row>
    <row r="2956" spans="1:10">
      <c r="A2956" t="s">
        <v>39</v>
      </c>
      <c r="B2956" t="s">
        <v>30</v>
      </c>
      <c r="C2956" t="s">
        <v>4637</v>
      </c>
      <c r="D2956" t="s">
        <v>156</v>
      </c>
      <c r="E2956" t="s">
        <v>4638</v>
      </c>
      <c r="F2956" t="s">
        <v>4970</v>
      </c>
      <c r="G2956" t="s">
        <v>4962</v>
      </c>
      <c r="H2956" t="s">
        <v>5535</v>
      </c>
      <c r="I2956" s="1">
        <v>8</v>
      </c>
      <c r="J2956" s="1">
        <v>336.13</v>
      </c>
    </row>
    <row r="2957" spans="1:10">
      <c r="A2957" t="s">
        <v>1632</v>
      </c>
      <c r="B2957" t="s">
        <v>30</v>
      </c>
      <c r="C2957" t="s">
        <v>4335</v>
      </c>
      <c r="D2957" t="s">
        <v>1632</v>
      </c>
      <c r="E2957" t="s">
        <v>4639</v>
      </c>
      <c r="F2957" t="s">
        <v>4979</v>
      </c>
      <c r="G2957" t="s">
        <v>5375</v>
      </c>
      <c r="H2957" t="s">
        <v>5535</v>
      </c>
      <c r="I2957" s="1">
        <v>6</v>
      </c>
      <c r="J2957" s="1">
        <v>330.02</v>
      </c>
    </row>
    <row r="2958" spans="1:10">
      <c r="A2958" t="s">
        <v>253</v>
      </c>
      <c r="B2958" t="s">
        <v>259</v>
      </c>
      <c r="C2958" t="s">
        <v>2289</v>
      </c>
      <c r="D2958" t="s">
        <v>255</v>
      </c>
      <c r="E2958" t="s">
        <v>4640</v>
      </c>
      <c r="F2958" t="s">
        <v>4981</v>
      </c>
      <c r="G2958" t="s">
        <v>5184</v>
      </c>
      <c r="H2958" t="s">
        <v>5535</v>
      </c>
      <c r="I2958" s="1">
        <v>13</v>
      </c>
      <c r="J2958" s="1">
        <v>326.48</v>
      </c>
    </row>
    <row r="2959" spans="1:10">
      <c r="A2959" t="s">
        <v>18</v>
      </c>
      <c r="B2959" t="s">
        <v>11</v>
      </c>
      <c r="C2959" t="s">
        <v>4355</v>
      </c>
      <c r="D2959" t="s">
        <v>20</v>
      </c>
      <c r="E2959" t="s">
        <v>4641</v>
      </c>
      <c r="F2959" t="s">
        <v>4981</v>
      </c>
      <c r="G2959" t="s">
        <v>4990</v>
      </c>
      <c r="H2959" t="s">
        <v>5541</v>
      </c>
      <c r="I2959" s="1">
        <v>5</v>
      </c>
      <c r="J2959" s="1">
        <v>325.77999999999997</v>
      </c>
    </row>
    <row r="2960" spans="1:10">
      <c r="A2960" t="s">
        <v>48</v>
      </c>
      <c r="B2960" t="s">
        <v>61</v>
      </c>
      <c r="C2960" t="s">
        <v>4642</v>
      </c>
      <c r="D2960" t="s">
        <v>49</v>
      </c>
      <c r="E2960" t="s">
        <v>4643</v>
      </c>
      <c r="F2960" t="s">
        <v>4963</v>
      </c>
      <c r="G2960" t="s">
        <v>4985</v>
      </c>
      <c r="H2960" t="s">
        <v>5541</v>
      </c>
      <c r="I2960" s="1">
        <v>27</v>
      </c>
      <c r="J2960" s="1">
        <v>324.18</v>
      </c>
    </row>
    <row r="2961" spans="1:10">
      <c r="A2961" t="s">
        <v>60</v>
      </c>
      <c r="B2961" t="s">
        <v>72</v>
      </c>
      <c r="C2961" t="s">
        <v>1290</v>
      </c>
      <c r="D2961" t="s">
        <v>20</v>
      </c>
      <c r="E2961" t="s">
        <v>4644</v>
      </c>
      <c r="F2961" t="s">
        <v>4976</v>
      </c>
      <c r="G2961" t="s">
        <v>4990</v>
      </c>
      <c r="H2961" t="s">
        <v>5535</v>
      </c>
      <c r="I2961" s="1">
        <v>13</v>
      </c>
      <c r="J2961" s="1">
        <v>323.77</v>
      </c>
    </row>
    <row r="2962" spans="1:10">
      <c r="A2962" t="s">
        <v>39</v>
      </c>
      <c r="B2962" t="s">
        <v>30</v>
      </c>
      <c r="C2962" t="s">
        <v>4264</v>
      </c>
      <c r="D2962" t="s">
        <v>349</v>
      </c>
      <c r="E2962" t="s">
        <v>4645</v>
      </c>
      <c r="F2962" t="s">
        <v>5499</v>
      </c>
      <c r="G2962" t="s">
        <v>4962</v>
      </c>
      <c r="H2962" t="s">
        <v>5535</v>
      </c>
      <c r="I2962" s="1">
        <v>40</v>
      </c>
      <c r="J2962" s="1">
        <v>322.95</v>
      </c>
    </row>
    <row r="2963" spans="1:10">
      <c r="A2963" t="s">
        <v>253</v>
      </c>
      <c r="B2963" t="s">
        <v>8</v>
      </c>
      <c r="C2963" t="s">
        <v>4134</v>
      </c>
      <c r="D2963" t="s">
        <v>255</v>
      </c>
      <c r="E2963" t="s">
        <v>4646</v>
      </c>
      <c r="F2963" t="s">
        <v>4997</v>
      </c>
      <c r="G2963" t="s">
        <v>5500</v>
      </c>
      <c r="H2963" t="s">
        <v>5535</v>
      </c>
      <c r="I2963" s="1">
        <v>14</v>
      </c>
      <c r="J2963" s="1">
        <v>322.95</v>
      </c>
    </row>
    <row r="2964" spans="1:10">
      <c r="A2964" t="s">
        <v>54</v>
      </c>
      <c r="B2964" t="s">
        <v>108</v>
      </c>
      <c r="C2964" t="s">
        <v>4647</v>
      </c>
      <c r="D2964" t="s">
        <v>95</v>
      </c>
      <c r="E2964" t="s">
        <v>4648</v>
      </c>
      <c r="F2964" t="s">
        <v>5238</v>
      </c>
      <c r="G2964" t="s">
        <v>5015</v>
      </c>
      <c r="H2964" t="s">
        <v>5535</v>
      </c>
      <c r="I2964" s="1">
        <v>18</v>
      </c>
      <c r="J2964" s="1">
        <v>321.17</v>
      </c>
    </row>
    <row r="2965" spans="1:10">
      <c r="A2965" t="s">
        <v>60</v>
      </c>
      <c r="B2965" t="s">
        <v>72</v>
      </c>
      <c r="C2965" t="s">
        <v>4407</v>
      </c>
      <c r="D2965" t="s">
        <v>95</v>
      </c>
      <c r="E2965" t="s">
        <v>4649</v>
      </c>
      <c r="F2965" t="s">
        <v>5136</v>
      </c>
      <c r="G2965" t="s">
        <v>4990</v>
      </c>
      <c r="H2965" t="s">
        <v>5535</v>
      </c>
      <c r="I2965" s="1">
        <v>14</v>
      </c>
      <c r="J2965" s="1">
        <v>320.76</v>
      </c>
    </row>
    <row r="2966" spans="1:10">
      <c r="A2966" t="s">
        <v>32</v>
      </c>
      <c r="B2966" t="s">
        <v>30</v>
      </c>
      <c r="C2966" t="s">
        <v>1855</v>
      </c>
      <c r="D2966" t="s">
        <v>20</v>
      </c>
      <c r="E2966" t="s">
        <v>4650</v>
      </c>
      <c r="F2966" t="s">
        <v>4973</v>
      </c>
      <c r="G2966" t="s">
        <v>4977</v>
      </c>
      <c r="H2966" t="s">
        <v>5541</v>
      </c>
      <c r="I2966" s="1">
        <v>19</v>
      </c>
      <c r="J2966" s="1">
        <v>320.72000000000003</v>
      </c>
    </row>
    <row r="2967" spans="1:10">
      <c r="A2967" t="s">
        <v>48</v>
      </c>
      <c r="B2967" t="s">
        <v>30</v>
      </c>
      <c r="C2967" t="s">
        <v>3586</v>
      </c>
      <c r="D2967" t="s">
        <v>49</v>
      </c>
      <c r="E2967" t="s">
        <v>4651</v>
      </c>
      <c r="F2967" t="s">
        <v>4981</v>
      </c>
      <c r="G2967" t="s">
        <v>4985</v>
      </c>
      <c r="H2967" t="s">
        <v>5535</v>
      </c>
      <c r="I2967" s="1">
        <v>23</v>
      </c>
      <c r="J2967" s="1">
        <v>320.19</v>
      </c>
    </row>
    <row r="2968" spans="1:10">
      <c r="A2968" t="s">
        <v>1380</v>
      </c>
      <c r="B2968" t="s">
        <v>11</v>
      </c>
      <c r="C2968" t="s">
        <v>4591</v>
      </c>
      <c r="D2968" t="s">
        <v>3840</v>
      </c>
      <c r="E2968" t="s">
        <v>4653</v>
      </c>
      <c r="F2968" t="s">
        <v>5494</v>
      </c>
      <c r="G2968" t="s">
        <v>5232</v>
      </c>
      <c r="H2968" t="s">
        <v>5535</v>
      </c>
      <c r="I2968" s="1">
        <v>22</v>
      </c>
      <c r="J2968" s="1">
        <v>312.62</v>
      </c>
    </row>
    <row r="2969" spans="1:10">
      <c r="A2969" t="s">
        <v>60</v>
      </c>
      <c r="B2969" t="s">
        <v>72</v>
      </c>
      <c r="C2969" t="s">
        <v>1290</v>
      </c>
      <c r="D2969" t="s">
        <v>20</v>
      </c>
      <c r="E2969" t="s">
        <v>4654</v>
      </c>
      <c r="F2969" t="s">
        <v>4976</v>
      </c>
      <c r="G2969" t="s">
        <v>5015</v>
      </c>
      <c r="H2969" t="s">
        <v>5535</v>
      </c>
      <c r="I2969" s="1">
        <v>13</v>
      </c>
      <c r="J2969" s="1">
        <v>310.49</v>
      </c>
    </row>
    <row r="2970" spans="1:10">
      <c r="A2970" t="s">
        <v>10</v>
      </c>
      <c r="B2970" t="s">
        <v>30</v>
      </c>
      <c r="C2970" t="s">
        <v>3859</v>
      </c>
      <c r="D2970" t="s">
        <v>13</v>
      </c>
      <c r="E2970" t="s">
        <v>4655</v>
      </c>
      <c r="F2970" t="s">
        <v>4969</v>
      </c>
      <c r="G2970" t="s">
        <v>5221</v>
      </c>
      <c r="H2970" t="s">
        <v>5538</v>
      </c>
      <c r="I2970" s="1">
        <v>15</v>
      </c>
      <c r="J2970" s="1">
        <v>305.39999999999998</v>
      </c>
    </row>
    <row r="2971" spans="1:10">
      <c r="A2971" t="s">
        <v>7</v>
      </c>
      <c r="B2971" t="s">
        <v>116</v>
      </c>
      <c r="C2971" t="s">
        <v>1806</v>
      </c>
      <c r="D2971" t="s">
        <v>37</v>
      </c>
      <c r="E2971" t="s">
        <v>4656</v>
      </c>
      <c r="F2971" t="s">
        <v>5070</v>
      </c>
      <c r="G2971" t="s">
        <v>4962</v>
      </c>
      <c r="H2971" t="s">
        <v>5535</v>
      </c>
      <c r="I2971" s="1">
        <v>1</v>
      </c>
      <c r="J2971" s="1">
        <v>299.99</v>
      </c>
    </row>
    <row r="2972" spans="1:10">
      <c r="A2972" t="s">
        <v>1632</v>
      </c>
      <c r="B2972" t="s">
        <v>30</v>
      </c>
      <c r="C2972" t="s">
        <v>2353</v>
      </c>
      <c r="D2972" t="s">
        <v>1632</v>
      </c>
      <c r="E2972" t="s">
        <v>4657</v>
      </c>
      <c r="F2972" t="s">
        <v>5277</v>
      </c>
      <c r="G2972" t="s">
        <v>5477</v>
      </c>
      <c r="H2972" t="s">
        <v>5535</v>
      </c>
      <c r="I2972" s="1">
        <v>12</v>
      </c>
      <c r="J2972" s="1">
        <v>298.72000000000003</v>
      </c>
    </row>
    <row r="2973" spans="1:10">
      <c r="A2973" t="s">
        <v>26</v>
      </c>
      <c r="B2973" t="s">
        <v>27</v>
      </c>
      <c r="C2973" t="s">
        <v>3209</v>
      </c>
      <c r="D2973" t="s">
        <v>58</v>
      </c>
      <c r="E2973" t="s">
        <v>4658</v>
      </c>
      <c r="F2973" t="s">
        <v>5036</v>
      </c>
      <c r="G2973" t="s">
        <v>5014</v>
      </c>
      <c r="H2973" t="s">
        <v>5541</v>
      </c>
      <c r="I2973" s="1">
        <v>9</v>
      </c>
      <c r="J2973" s="1">
        <v>297.32</v>
      </c>
    </row>
    <row r="2974" spans="1:10">
      <c r="A2974" t="s">
        <v>54</v>
      </c>
      <c r="B2974" t="s">
        <v>38</v>
      </c>
      <c r="C2974" t="s">
        <v>3365</v>
      </c>
      <c r="D2974" t="s">
        <v>56</v>
      </c>
      <c r="E2974" t="s">
        <v>4659</v>
      </c>
      <c r="F2974" t="s">
        <v>5051</v>
      </c>
      <c r="G2974" t="s">
        <v>5014</v>
      </c>
      <c r="H2974" t="s">
        <v>5535</v>
      </c>
      <c r="I2974" s="1">
        <v>14</v>
      </c>
      <c r="J2974" s="1">
        <v>296.67</v>
      </c>
    </row>
    <row r="2975" spans="1:10">
      <c r="A2975" t="s">
        <v>253</v>
      </c>
      <c r="B2975" t="s">
        <v>30</v>
      </c>
      <c r="C2975" t="s">
        <v>1680</v>
      </c>
      <c r="D2975" t="s">
        <v>255</v>
      </c>
      <c r="E2975" t="s">
        <v>4660</v>
      </c>
      <c r="F2975" t="s">
        <v>5262</v>
      </c>
      <c r="G2975" t="s">
        <v>5263</v>
      </c>
      <c r="H2975" t="s">
        <v>5535</v>
      </c>
      <c r="I2975" s="1">
        <v>7</v>
      </c>
      <c r="J2975" s="1">
        <v>293.72000000000003</v>
      </c>
    </row>
    <row r="2976" spans="1:10">
      <c r="A2976" t="s">
        <v>26</v>
      </c>
      <c r="B2976" t="s">
        <v>27</v>
      </c>
      <c r="C2976" t="s">
        <v>3209</v>
      </c>
      <c r="D2976" t="s">
        <v>58</v>
      </c>
      <c r="E2976" t="s">
        <v>4661</v>
      </c>
      <c r="F2976" t="s">
        <v>5036</v>
      </c>
      <c r="G2976" t="s">
        <v>5006</v>
      </c>
      <c r="H2976" t="s">
        <v>5541</v>
      </c>
      <c r="I2976" s="1">
        <v>7</v>
      </c>
      <c r="J2976" s="1">
        <v>292.43</v>
      </c>
    </row>
    <row r="2977" spans="1:10">
      <c r="A2977" t="s">
        <v>60</v>
      </c>
      <c r="B2977" t="s">
        <v>72</v>
      </c>
      <c r="C2977" t="s">
        <v>4662</v>
      </c>
      <c r="D2977" t="s">
        <v>20</v>
      </c>
      <c r="E2977" t="s">
        <v>4663</v>
      </c>
      <c r="F2977" t="s">
        <v>4981</v>
      </c>
      <c r="G2977" t="s">
        <v>4990</v>
      </c>
      <c r="H2977" t="s">
        <v>5541</v>
      </c>
      <c r="I2977" s="1">
        <v>8</v>
      </c>
      <c r="J2977" s="1">
        <v>289.72000000000003</v>
      </c>
    </row>
    <row r="2978" spans="1:10">
      <c r="A2978" t="s">
        <v>1093</v>
      </c>
      <c r="B2978" t="s">
        <v>259</v>
      </c>
      <c r="C2978" t="s">
        <v>4664</v>
      </c>
      <c r="D2978" t="s">
        <v>1095</v>
      </c>
      <c r="E2978" t="s">
        <v>4665</v>
      </c>
      <c r="F2978" t="s">
        <v>4970</v>
      </c>
      <c r="G2978" t="s">
        <v>1369</v>
      </c>
      <c r="H2978" t="s">
        <v>5535</v>
      </c>
      <c r="I2978" s="1">
        <v>23</v>
      </c>
      <c r="J2978" s="1">
        <v>287.72000000000003</v>
      </c>
    </row>
    <row r="2979" spans="1:10">
      <c r="A2979" t="s">
        <v>1632</v>
      </c>
      <c r="B2979" t="s">
        <v>30</v>
      </c>
      <c r="C2979" t="s">
        <v>3959</v>
      </c>
      <c r="D2979" t="s">
        <v>1632</v>
      </c>
      <c r="E2979" t="s">
        <v>4666</v>
      </c>
      <c r="F2979" t="s">
        <v>4979</v>
      </c>
      <c r="G2979" t="s">
        <v>5456</v>
      </c>
      <c r="H2979" t="s">
        <v>5535</v>
      </c>
      <c r="I2979" s="1">
        <v>7</v>
      </c>
      <c r="J2979" s="1">
        <v>287.41000000000003</v>
      </c>
    </row>
    <row r="2980" spans="1:10">
      <c r="A2980" t="s">
        <v>1380</v>
      </c>
      <c r="B2980" t="s">
        <v>11</v>
      </c>
      <c r="C2980" t="s">
        <v>4591</v>
      </c>
      <c r="D2980" t="s">
        <v>3840</v>
      </c>
      <c r="E2980" t="s">
        <v>4667</v>
      </c>
      <c r="F2980" t="s">
        <v>5493</v>
      </c>
      <c r="G2980" t="s">
        <v>5232</v>
      </c>
      <c r="H2980" t="s">
        <v>5535</v>
      </c>
      <c r="I2980" s="1">
        <v>20</v>
      </c>
      <c r="J2980" s="1">
        <v>287.39</v>
      </c>
    </row>
    <row r="2981" spans="1:10">
      <c r="A2981" t="s">
        <v>10</v>
      </c>
      <c r="B2981" t="s">
        <v>116</v>
      </c>
      <c r="C2981" t="s">
        <v>3637</v>
      </c>
      <c r="D2981" t="s">
        <v>3638</v>
      </c>
      <c r="E2981" t="s">
        <v>4668</v>
      </c>
      <c r="F2981" t="s">
        <v>5501</v>
      </c>
      <c r="G2981" t="s">
        <v>5487</v>
      </c>
      <c r="H2981" t="s">
        <v>5535</v>
      </c>
      <c r="I2981" s="1">
        <v>4</v>
      </c>
      <c r="J2981" s="1">
        <v>287.12</v>
      </c>
    </row>
    <row r="2982" spans="1:10">
      <c r="A2982" t="s">
        <v>10</v>
      </c>
      <c r="B2982" t="s">
        <v>336</v>
      </c>
      <c r="C2982" t="s">
        <v>921</v>
      </c>
      <c r="D2982" t="s">
        <v>13</v>
      </c>
      <c r="E2982" t="s">
        <v>4669</v>
      </c>
      <c r="F2982" t="s">
        <v>5065</v>
      </c>
      <c r="G2982" t="s">
        <v>4978</v>
      </c>
      <c r="H2982" t="s">
        <v>5535</v>
      </c>
      <c r="I2982" s="1">
        <v>22</v>
      </c>
      <c r="J2982" s="1">
        <v>284.39999999999998</v>
      </c>
    </row>
    <row r="2983" spans="1:10">
      <c r="A2983" t="s">
        <v>1380</v>
      </c>
      <c r="B2983" t="s">
        <v>11</v>
      </c>
      <c r="C2983" t="s">
        <v>4591</v>
      </c>
      <c r="D2983" t="s">
        <v>3840</v>
      </c>
      <c r="E2983" t="s">
        <v>4670</v>
      </c>
      <c r="F2983" t="s">
        <v>5494</v>
      </c>
      <c r="G2983" t="s">
        <v>5184</v>
      </c>
      <c r="H2983" t="s">
        <v>5535</v>
      </c>
      <c r="I2983" s="1">
        <v>20</v>
      </c>
      <c r="J2983" s="1">
        <v>284.2</v>
      </c>
    </row>
    <row r="2984" spans="1:10">
      <c r="A2984" t="s">
        <v>1380</v>
      </c>
      <c r="B2984" t="s">
        <v>11</v>
      </c>
      <c r="C2984" t="s">
        <v>4591</v>
      </c>
      <c r="D2984" t="s">
        <v>3840</v>
      </c>
      <c r="E2984" t="s">
        <v>4671</v>
      </c>
      <c r="F2984" t="s">
        <v>5494</v>
      </c>
      <c r="G2984" t="s">
        <v>5195</v>
      </c>
      <c r="H2984" t="s">
        <v>5535</v>
      </c>
      <c r="I2984" s="1">
        <v>20</v>
      </c>
      <c r="J2984" s="1">
        <v>284.2</v>
      </c>
    </row>
    <row r="2985" spans="1:10">
      <c r="A2985" t="s">
        <v>253</v>
      </c>
      <c r="B2985" t="s">
        <v>259</v>
      </c>
      <c r="C2985" t="s">
        <v>4672</v>
      </c>
      <c r="D2985" t="s">
        <v>255</v>
      </c>
      <c r="E2985" t="s">
        <v>4673</v>
      </c>
      <c r="F2985" t="s">
        <v>5502</v>
      </c>
      <c r="G2985" t="s">
        <v>4962</v>
      </c>
      <c r="H2985" t="s">
        <v>5535</v>
      </c>
      <c r="I2985" s="1">
        <v>12</v>
      </c>
      <c r="J2985" s="1">
        <v>283</v>
      </c>
    </row>
    <row r="2986" spans="1:10">
      <c r="A2986" t="s">
        <v>1380</v>
      </c>
      <c r="B2986" t="s">
        <v>11</v>
      </c>
      <c r="C2986" t="s">
        <v>4566</v>
      </c>
      <c r="D2986" t="s">
        <v>4127</v>
      </c>
      <c r="E2986" t="s">
        <v>4674</v>
      </c>
      <c r="F2986" t="s">
        <v>5503</v>
      </c>
      <c r="G2986" t="s">
        <v>5232</v>
      </c>
      <c r="H2986" t="s">
        <v>5535</v>
      </c>
      <c r="I2986" s="1">
        <v>39</v>
      </c>
      <c r="J2986" s="1">
        <v>280.8</v>
      </c>
    </row>
    <row r="2987" spans="1:10">
      <c r="A2987" t="s">
        <v>7</v>
      </c>
      <c r="B2987" t="s">
        <v>155</v>
      </c>
      <c r="C2987" t="s">
        <v>4675</v>
      </c>
      <c r="D2987" t="s">
        <v>31</v>
      </c>
      <c r="E2987" t="s">
        <v>4676</v>
      </c>
      <c r="F2987" t="s">
        <v>5504</v>
      </c>
      <c r="G2987" t="s">
        <v>4962</v>
      </c>
      <c r="H2987" t="s">
        <v>5535</v>
      </c>
      <c r="I2987" s="1">
        <v>1</v>
      </c>
      <c r="J2987" s="1">
        <v>278.83</v>
      </c>
    </row>
    <row r="2988" spans="1:10">
      <c r="A2988" t="s">
        <v>10</v>
      </c>
      <c r="B2988" t="s">
        <v>30</v>
      </c>
      <c r="C2988" t="s">
        <v>3492</v>
      </c>
      <c r="D2988" t="s">
        <v>13</v>
      </c>
      <c r="E2988" t="s">
        <v>4677</v>
      </c>
      <c r="F2988" t="s">
        <v>4973</v>
      </c>
      <c r="G2988" t="s">
        <v>5076</v>
      </c>
      <c r="H2988" t="s">
        <v>5535</v>
      </c>
      <c r="I2988" s="1">
        <v>13</v>
      </c>
      <c r="J2988" s="1">
        <v>278.33999999999997</v>
      </c>
    </row>
    <row r="2989" spans="1:10">
      <c r="A2989" t="s">
        <v>60</v>
      </c>
      <c r="B2989" t="s">
        <v>281</v>
      </c>
      <c r="C2989" t="s">
        <v>4514</v>
      </c>
      <c r="D2989" t="s">
        <v>95</v>
      </c>
      <c r="E2989" t="s">
        <v>4678</v>
      </c>
      <c r="F2989" t="s">
        <v>4979</v>
      </c>
      <c r="G2989" t="s">
        <v>5015</v>
      </c>
      <c r="H2989" t="s">
        <v>5535</v>
      </c>
      <c r="I2989" s="1">
        <v>8</v>
      </c>
      <c r="J2989" s="1">
        <v>278.24</v>
      </c>
    </row>
    <row r="2990" spans="1:10">
      <c r="A2990" t="s">
        <v>10</v>
      </c>
      <c r="B2990" t="s">
        <v>30</v>
      </c>
      <c r="C2990" t="s">
        <v>4679</v>
      </c>
      <c r="D2990" t="s">
        <v>295</v>
      </c>
      <c r="E2990" t="s">
        <v>4680</v>
      </c>
      <c r="F2990" t="s">
        <v>4989</v>
      </c>
      <c r="G2990" t="s">
        <v>5488</v>
      </c>
      <c r="H2990" t="s">
        <v>5535</v>
      </c>
      <c r="I2990" s="1">
        <v>65</v>
      </c>
      <c r="J2990" s="1">
        <v>277.92</v>
      </c>
    </row>
    <row r="2991" spans="1:10">
      <c r="A2991" t="s">
        <v>54</v>
      </c>
      <c r="B2991" t="s">
        <v>30</v>
      </c>
      <c r="C2991" t="s">
        <v>3096</v>
      </c>
      <c r="D2991" t="s">
        <v>56</v>
      </c>
      <c r="E2991" t="s">
        <v>4681</v>
      </c>
      <c r="F2991" t="s">
        <v>5446</v>
      </c>
      <c r="G2991" t="s">
        <v>4967</v>
      </c>
      <c r="H2991" t="s">
        <v>5535</v>
      </c>
      <c r="I2991" s="1">
        <v>18</v>
      </c>
      <c r="J2991" s="1">
        <v>273.10000000000002</v>
      </c>
    </row>
    <row r="2992" spans="1:10">
      <c r="A2992" t="s">
        <v>1632</v>
      </c>
      <c r="B2992" t="s">
        <v>30</v>
      </c>
      <c r="C2992" t="s">
        <v>3959</v>
      </c>
      <c r="D2992" t="s">
        <v>1632</v>
      </c>
      <c r="E2992" t="s">
        <v>4682</v>
      </c>
      <c r="F2992" t="s">
        <v>4979</v>
      </c>
      <c r="G2992" t="s">
        <v>5505</v>
      </c>
      <c r="H2992" t="s">
        <v>5535</v>
      </c>
      <c r="I2992" s="1">
        <v>9</v>
      </c>
      <c r="J2992" s="1">
        <v>270.77999999999997</v>
      </c>
    </row>
    <row r="2993" spans="1:10">
      <c r="A2993" t="s">
        <v>54</v>
      </c>
      <c r="B2993" t="s">
        <v>61</v>
      </c>
      <c r="C2993" t="s">
        <v>1591</v>
      </c>
      <c r="D2993" t="s">
        <v>56</v>
      </c>
      <c r="E2993" t="s">
        <v>4683</v>
      </c>
      <c r="F2993" t="s">
        <v>5086</v>
      </c>
      <c r="G2993" t="s">
        <v>5006</v>
      </c>
      <c r="H2993" t="s">
        <v>5541</v>
      </c>
      <c r="I2993" s="1">
        <v>19</v>
      </c>
      <c r="J2993" s="1">
        <v>270.75</v>
      </c>
    </row>
    <row r="2994" spans="1:10">
      <c r="A2994" t="s">
        <v>26</v>
      </c>
      <c r="B2994" t="s">
        <v>27</v>
      </c>
      <c r="C2994" t="s">
        <v>3209</v>
      </c>
      <c r="D2994" t="s">
        <v>58</v>
      </c>
      <c r="E2994" t="s">
        <v>4684</v>
      </c>
      <c r="F2994" t="s">
        <v>5013</v>
      </c>
      <c r="G2994" t="s">
        <v>5014</v>
      </c>
      <c r="H2994" t="s">
        <v>5541</v>
      </c>
      <c r="I2994" s="1">
        <v>6</v>
      </c>
      <c r="J2994" s="1">
        <v>267.97000000000003</v>
      </c>
    </row>
    <row r="2995" spans="1:10">
      <c r="A2995" t="s">
        <v>10</v>
      </c>
      <c r="B2995" t="s">
        <v>61</v>
      </c>
      <c r="C2995" t="s">
        <v>4685</v>
      </c>
      <c r="D2995" t="s">
        <v>13</v>
      </c>
      <c r="E2995" t="s">
        <v>4686</v>
      </c>
      <c r="F2995" t="s">
        <v>4979</v>
      </c>
      <c r="G2995" t="s">
        <v>5506</v>
      </c>
      <c r="H2995" t="s">
        <v>5541</v>
      </c>
      <c r="I2995" s="1">
        <v>26</v>
      </c>
      <c r="J2995" s="1">
        <v>265.73</v>
      </c>
    </row>
    <row r="2996" spans="1:10">
      <c r="A2996" t="s">
        <v>18</v>
      </c>
      <c r="B2996" t="s">
        <v>402</v>
      </c>
      <c r="C2996" t="s">
        <v>4474</v>
      </c>
      <c r="D2996" t="s">
        <v>295</v>
      </c>
      <c r="E2996" t="s">
        <v>4687</v>
      </c>
      <c r="F2996" t="s">
        <v>4979</v>
      </c>
      <c r="G2996" t="s">
        <v>5215</v>
      </c>
      <c r="H2996" t="s">
        <v>5535</v>
      </c>
      <c r="I2996" s="1">
        <v>13</v>
      </c>
      <c r="J2996" s="1">
        <v>264.76</v>
      </c>
    </row>
    <row r="2997" spans="1:10">
      <c r="A2997" t="s">
        <v>7</v>
      </c>
      <c r="B2997" t="s">
        <v>30</v>
      </c>
      <c r="C2997" t="s">
        <v>4688</v>
      </c>
      <c r="D2997" t="s">
        <v>63</v>
      </c>
      <c r="E2997" t="s">
        <v>4689</v>
      </c>
      <c r="F2997" t="s">
        <v>4973</v>
      </c>
      <c r="G2997" t="s">
        <v>4962</v>
      </c>
      <c r="H2997" t="s">
        <v>5535</v>
      </c>
      <c r="I2997" s="1">
        <v>1</v>
      </c>
      <c r="J2997" s="1">
        <v>263.61</v>
      </c>
    </row>
    <row r="2998" spans="1:10">
      <c r="A2998" t="s">
        <v>60</v>
      </c>
      <c r="B2998" t="s">
        <v>72</v>
      </c>
      <c r="C2998" t="s">
        <v>4388</v>
      </c>
      <c r="D2998" t="s">
        <v>95</v>
      </c>
      <c r="E2998" t="s">
        <v>4690</v>
      </c>
      <c r="F2998" t="s">
        <v>5136</v>
      </c>
      <c r="G2998" t="s">
        <v>5015</v>
      </c>
      <c r="H2998" t="s">
        <v>5535</v>
      </c>
      <c r="I2998" s="1">
        <v>12</v>
      </c>
      <c r="J2998" s="1">
        <v>263.31</v>
      </c>
    </row>
    <row r="2999" spans="1:10">
      <c r="A2999" t="s">
        <v>54</v>
      </c>
      <c r="B2999" t="s">
        <v>252</v>
      </c>
      <c r="C2999" t="s">
        <v>3939</v>
      </c>
      <c r="D2999" t="s">
        <v>464</v>
      </c>
      <c r="E2999" t="s">
        <v>4691</v>
      </c>
      <c r="F2999" t="s">
        <v>4979</v>
      </c>
      <c r="G2999" t="s">
        <v>5507</v>
      </c>
      <c r="H2999" t="s">
        <v>5535</v>
      </c>
      <c r="I2999" s="1">
        <v>30</v>
      </c>
      <c r="J2999" s="1">
        <v>260.56</v>
      </c>
    </row>
    <row r="3000" spans="1:10">
      <c r="A3000" t="s">
        <v>7</v>
      </c>
      <c r="B3000" t="s">
        <v>30</v>
      </c>
      <c r="C3000" t="s">
        <v>4692</v>
      </c>
      <c r="D3000" t="s">
        <v>104</v>
      </c>
      <c r="E3000" t="s">
        <v>4693</v>
      </c>
      <c r="F3000" t="s">
        <v>5371</v>
      </c>
      <c r="G3000" t="s">
        <v>4962</v>
      </c>
      <c r="H3000" t="s">
        <v>5535</v>
      </c>
      <c r="I3000" s="1">
        <v>1</v>
      </c>
      <c r="J3000" s="1">
        <v>259.87</v>
      </c>
    </row>
    <row r="3001" spans="1:10">
      <c r="A3001" t="s">
        <v>10</v>
      </c>
      <c r="B3001" t="s">
        <v>336</v>
      </c>
      <c r="C3001" t="s">
        <v>337</v>
      </c>
      <c r="D3001" t="s">
        <v>586</v>
      </c>
      <c r="E3001" t="s">
        <v>4694</v>
      </c>
      <c r="F3001" t="s">
        <v>4980</v>
      </c>
      <c r="G3001" t="s">
        <v>5495</v>
      </c>
      <c r="H3001" t="s">
        <v>5535</v>
      </c>
      <c r="I3001" s="1">
        <v>16</v>
      </c>
      <c r="J3001" s="1">
        <v>258.35000000000002</v>
      </c>
    </row>
    <row r="3002" spans="1:10">
      <c r="A3002" t="s">
        <v>132</v>
      </c>
      <c r="B3002" t="s">
        <v>11</v>
      </c>
      <c r="C3002" t="s">
        <v>4695</v>
      </c>
      <c r="D3002" t="s">
        <v>134</v>
      </c>
      <c r="E3002" t="s">
        <v>4696</v>
      </c>
      <c r="F3002" t="s">
        <v>4989</v>
      </c>
      <c r="G3002" t="s">
        <v>4962</v>
      </c>
      <c r="H3002" t="s">
        <v>5535</v>
      </c>
      <c r="I3002" s="1">
        <v>7</v>
      </c>
      <c r="J3002" s="1">
        <v>258.12</v>
      </c>
    </row>
    <row r="3003" spans="1:10">
      <c r="A3003" t="s">
        <v>54</v>
      </c>
      <c r="B3003" t="s">
        <v>108</v>
      </c>
      <c r="C3003" t="s">
        <v>167</v>
      </c>
      <c r="D3003" t="s">
        <v>56</v>
      </c>
      <c r="E3003" t="s">
        <v>4697</v>
      </c>
      <c r="F3003" t="s">
        <v>4974</v>
      </c>
      <c r="G3003" t="s">
        <v>4967</v>
      </c>
      <c r="H3003" t="s">
        <v>5535</v>
      </c>
      <c r="I3003" s="1">
        <v>7</v>
      </c>
      <c r="J3003" s="1">
        <v>254.34</v>
      </c>
    </row>
    <row r="3004" spans="1:10">
      <c r="A3004" t="s">
        <v>18</v>
      </c>
      <c r="B3004" t="s">
        <v>38</v>
      </c>
      <c r="C3004" t="s">
        <v>3750</v>
      </c>
      <c r="D3004" t="s">
        <v>95</v>
      </c>
      <c r="E3004" t="s">
        <v>4698</v>
      </c>
      <c r="F3004" t="s">
        <v>4988</v>
      </c>
      <c r="G3004" t="s">
        <v>4977</v>
      </c>
      <c r="H3004" t="s">
        <v>5535</v>
      </c>
      <c r="I3004" s="1">
        <v>8</v>
      </c>
      <c r="J3004" s="1">
        <v>254.2</v>
      </c>
    </row>
    <row r="3005" spans="1:10">
      <c r="A3005" t="s">
        <v>74</v>
      </c>
      <c r="B3005" t="s">
        <v>612</v>
      </c>
      <c r="C3005" t="s">
        <v>2393</v>
      </c>
      <c r="D3005" t="s">
        <v>75</v>
      </c>
      <c r="E3005" t="s">
        <v>4699</v>
      </c>
      <c r="F3005" t="s">
        <v>4973</v>
      </c>
      <c r="G3005" t="s">
        <v>5452</v>
      </c>
      <c r="H3005" t="s">
        <v>5537</v>
      </c>
      <c r="I3005" s="1">
        <v>55</v>
      </c>
      <c r="J3005" s="1">
        <v>253.76</v>
      </c>
    </row>
    <row r="3006" spans="1:10">
      <c r="A3006" t="s">
        <v>10</v>
      </c>
      <c r="B3006" t="s">
        <v>116</v>
      </c>
      <c r="C3006" t="s">
        <v>3846</v>
      </c>
      <c r="D3006" t="s">
        <v>3638</v>
      </c>
      <c r="E3006" t="s">
        <v>4700</v>
      </c>
      <c r="F3006" t="s">
        <v>5501</v>
      </c>
      <c r="G3006" t="s">
        <v>5425</v>
      </c>
      <c r="H3006" t="s">
        <v>5535</v>
      </c>
      <c r="I3006" s="1">
        <v>15</v>
      </c>
      <c r="J3006" s="1">
        <v>253.08</v>
      </c>
    </row>
    <row r="3007" spans="1:10">
      <c r="A3007" t="s">
        <v>26</v>
      </c>
      <c r="B3007" t="s">
        <v>27</v>
      </c>
      <c r="C3007" t="s">
        <v>3209</v>
      </c>
      <c r="D3007" t="s">
        <v>58</v>
      </c>
      <c r="E3007" t="s">
        <v>4701</v>
      </c>
      <c r="F3007" t="s">
        <v>5207</v>
      </c>
      <c r="G3007" t="s">
        <v>5014</v>
      </c>
      <c r="H3007" t="s">
        <v>5541</v>
      </c>
      <c r="I3007" s="1">
        <v>8</v>
      </c>
      <c r="J3007" s="1">
        <v>252.8</v>
      </c>
    </row>
    <row r="3008" spans="1:10">
      <c r="A3008" t="s">
        <v>26</v>
      </c>
      <c r="B3008" t="s">
        <v>27</v>
      </c>
      <c r="C3008" t="s">
        <v>3209</v>
      </c>
      <c r="D3008" t="s">
        <v>58</v>
      </c>
      <c r="E3008" t="s">
        <v>4702</v>
      </c>
      <c r="F3008" t="s">
        <v>5412</v>
      </c>
      <c r="G3008" t="s">
        <v>5006</v>
      </c>
      <c r="H3008" t="s">
        <v>5541</v>
      </c>
      <c r="I3008" s="1">
        <v>5</v>
      </c>
      <c r="J3008" s="1">
        <v>252.75</v>
      </c>
    </row>
    <row r="3009" spans="1:10">
      <c r="A3009" t="s">
        <v>60</v>
      </c>
      <c r="B3009" t="s">
        <v>72</v>
      </c>
      <c r="C3009" t="s">
        <v>4407</v>
      </c>
      <c r="D3009" t="s">
        <v>35</v>
      </c>
      <c r="E3009" t="s">
        <v>4703</v>
      </c>
      <c r="F3009" t="s">
        <v>5136</v>
      </c>
      <c r="G3009" t="s">
        <v>5015</v>
      </c>
      <c r="H3009" t="s">
        <v>5535</v>
      </c>
      <c r="I3009" s="1">
        <v>10</v>
      </c>
      <c r="J3009" s="1">
        <v>251.56</v>
      </c>
    </row>
    <row r="3010" spans="1:10">
      <c r="A3010" t="s">
        <v>60</v>
      </c>
      <c r="B3010" t="s">
        <v>61</v>
      </c>
      <c r="C3010" t="s">
        <v>4231</v>
      </c>
      <c r="D3010" t="s">
        <v>20</v>
      </c>
      <c r="E3010" t="s">
        <v>4704</v>
      </c>
      <c r="F3010" t="s">
        <v>4988</v>
      </c>
      <c r="G3010" t="s">
        <v>4967</v>
      </c>
      <c r="H3010" t="s">
        <v>5541</v>
      </c>
      <c r="I3010" s="1">
        <v>6</v>
      </c>
      <c r="J3010" s="1">
        <v>249.95</v>
      </c>
    </row>
    <row r="3011" spans="1:10">
      <c r="A3011" t="s">
        <v>18</v>
      </c>
      <c r="B3011" t="s">
        <v>30</v>
      </c>
      <c r="C3011" t="s">
        <v>2762</v>
      </c>
      <c r="D3011" t="s">
        <v>20</v>
      </c>
      <c r="E3011" t="s">
        <v>4705</v>
      </c>
      <c r="F3011" t="s">
        <v>4992</v>
      </c>
      <c r="G3011" t="s">
        <v>5003</v>
      </c>
      <c r="H3011" t="s">
        <v>5535</v>
      </c>
      <c r="I3011" s="1">
        <v>3</v>
      </c>
      <c r="J3011" s="1">
        <v>247.91</v>
      </c>
    </row>
    <row r="3012" spans="1:10">
      <c r="A3012" t="s">
        <v>54</v>
      </c>
      <c r="B3012" t="s">
        <v>29</v>
      </c>
      <c r="C3012" t="s">
        <v>3070</v>
      </c>
      <c r="D3012" t="s">
        <v>56</v>
      </c>
      <c r="E3012" t="s">
        <v>4706</v>
      </c>
      <c r="F3012" t="s">
        <v>4973</v>
      </c>
      <c r="G3012" t="s">
        <v>5003</v>
      </c>
      <c r="H3012" t="s">
        <v>5538</v>
      </c>
      <c r="I3012" s="1">
        <v>9</v>
      </c>
      <c r="J3012" s="1">
        <v>241.92</v>
      </c>
    </row>
    <row r="3013" spans="1:10">
      <c r="A3013" t="s">
        <v>54</v>
      </c>
      <c r="B3013" t="s">
        <v>108</v>
      </c>
      <c r="C3013" t="s">
        <v>109</v>
      </c>
      <c r="D3013" t="s">
        <v>56</v>
      </c>
      <c r="E3013" t="s">
        <v>4707</v>
      </c>
      <c r="F3013" t="s">
        <v>5253</v>
      </c>
      <c r="G3013" t="s">
        <v>5014</v>
      </c>
      <c r="H3013" t="s">
        <v>5535</v>
      </c>
      <c r="I3013" s="1">
        <v>10</v>
      </c>
      <c r="J3013" s="1">
        <v>241.8</v>
      </c>
    </row>
    <row r="3014" spans="1:10">
      <c r="A3014" t="s">
        <v>39</v>
      </c>
      <c r="B3014" t="s">
        <v>72</v>
      </c>
      <c r="C3014" t="s">
        <v>4708</v>
      </c>
      <c r="D3014" t="s">
        <v>349</v>
      </c>
      <c r="E3014" t="s">
        <v>4709</v>
      </c>
      <c r="F3014" t="s">
        <v>5508</v>
      </c>
      <c r="G3014" t="s">
        <v>4962</v>
      </c>
      <c r="H3014" t="s">
        <v>5535</v>
      </c>
      <c r="I3014" s="1">
        <v>8</v>
      </c>
      <c r="J3014" s="1">
        <v>241.18</v>
      </c>
    </row>
    <row r="3015" spans="1:10">
      <c r="A3015" t="s">
        <v>26</v>
      </c>
      <c r="B3015" t="s">
        <v>108</v>
      </c>
      <c r="C3015" t="s">
        <v>411</v>
      </c>
      <c r="D3015" t="s">
        <v>79</v>
      </c>
      <c r="E3015" t="s">
        <v>4710</v>
      </c>
      <c r="F3015" t="s">
        <v>4979</v>
      </c>
      <c r="G3015" t="s">
        <v>5014</v>
      </c>
      <c r="H3015" t="s">
        <v>5537</v>
      </c>
      <c r="I3015" s="1">
        <v>27</v>
      </c>
      <c r="J3015" s="1">
        <v>240.02</v>
      </c>
    </row>
    <row r="3016" spans="1:10">
      <c r="A3016" t="s">
        <v>132</v>
      </c>
      <c r="B3016" t="s">
        <v>8</v>
      </c>
      <c r="C3016" t="s">
        <v>4711</v>
      </c>
      <c r="D3016" t="s">
        <v>201</v>
      </c>
      <c r="E3016" t="s">
        <v>4712</v>
      </c>
      <c r="F3016" t="s">
        <v>5509</v>
      </c>
      <c r="G3016" t="s">
        <v>4962</v>
      </c>
      <c r="H3016" t="s">
        <v>5535</v>
      </c>
      <c r="I3016" s="1">
        <v>2</v>
      </c>
      <c r="J3016" s="1">
        <v>238.12</v>
      </c>
    </row>
    <row r="3017" spans="1:10">
      <c r="A3017" t="s">
        <v>1380</v>
      </c>
      <c r="B3017" t="s">
        <v>11</v>
      </c>
      <c r="C3017" t="s">
        <v>3513</v>
      </c>
      <c r="D3017" t="s">
        <v>1382</v>
      </c>
      <c r="E3017" t="s">
        <v>4713</v>
      </c>
      <c r="F3017" t="s">
        <v>5112</v>
      </c>
      <c r="G3017" t="s">
        <v>5328</v>
      </c>
      <c r="H3017" t="s">
        <v>5535</v>
      </c>
      <c r="I3017" s="1">
        <v>18</v>
      </c>
      <c r="J3017" s="1">
        <v>233.45</v>
      </c>
    </row>
    <row r="3018" spans="1:10">
      <c r="A3018" t="s">
        <v>26</v>
      </c>
      <c r="B3018" t="s">
        <v>72</v>
      </c>
      <c r="C3018" t="s">
        <v>4714</v>
      </c>
      <c r="D3018" t="s">
        <v>20</v>
      </c>
      <c r="E3018" t="s">
        <v>4715</v>
      </c>
      <c r="F3018" t="s">
        <v>4979</v>
      </c>
      <c r="G3018" t="s">
        <v>4990</v>
      </c>
      <c r="H3018" t="s">
        <v>5535</v>
      </c>
      <c r="I3018" s="1">
        <v>10</v>
      </c>
      <c r="J3018" s="1">
        <v>233.31</v>
      </c>
    </row>
    <row r="3019" spans="1:10">
      <c r="A3019" t="s">
        <v>1380</v>
      </c>
      <c r="B3019" t="s">
        <v>11</v>
      </c>
      <c r="C3019" t="s">
        <v>4566</v>
      </c>
      <c r="D3019" t="s">
        <v>4127</v>
      </c>
      <c r="E3019" t="s">
        <v>4716</v>
      </c>
      <c r="F3019" t="s">
        <v>5510</v>
      </c>
      <c r="G3019" t="s">
        <v>5232</v>
      </c>
      <c r="H3019" t="s">
        <v>5535</v>
      </c>
      <c r="I3019" s="1">
        <v>32</v>
      </c>
      <c r="J3019" s="1">
        <v>230.4</v>
      </c>
    </row>
    <row r="3020" spans="1:10">
      <c r="A3020" t="s">
        <v>1380</v>
      </c>
      <c r="B3020" t="s">
        <v>11</v>
      </c>
      <c r="C3020" t="s">
        <v>4566</v>
      </c>
      <c r="D3020" t="s">
        <v>4127</v>
      </c>
      <c r="E3020" t="s">
        <v>4717</v>
      </c>
      <c r="F3020" t="s">
        <v>5489</v>
      </c>
      <c r="G3020" t="s">
        <v>5195</v>
      </c>
      <c r="H3020" t="s">
        <v>5535</v>
      </c>
      <c r="I3020" s="1">
        <v>32</v>
      </c>
      <c r="J3020" s="1">
        <v>230.4</v>
      </c>
    </row>
    <row r="3021" spans="1:10">
      <c r="A3021" t="s">
        <v>132</v>
      </c>
      <c r="B3021" t="s">
        <v>11</v>
      </c>
      <c r="C3021" t="s">
        <v>4718</v>
      </c>
      <c r="D3021" t="s">
        <v>201</v>
      </c>
      <c r="E3021" t="s">
        <v>4719</v>
      </c>
      <c r="F3021" t="s">
        <v>5100</v>
      </c>
      <c r="G3021" t="s">
        <v>4962</v>
      </c>
      <c r="H3021" t="s">
        <v>5535</v>
      </c>
      <c r="I3021" s="1">
        <v>2</v>
      </c>
      <c r="J3021" s="1">
        <v>230.25</v>
      </c>
    </row>
    <row r="3022" spans="1:10">
      <c r="A3022" t="s">
        <v>132</v>
      </c>
      <c r="B3022" t="s">
        <v>11</v>
      </c>
      <c r="C3022" t="s">
        <v>4720</v>
      </c>
      <c r="D3022" t="s">
        <v>134</v>
      </c>
      <c r="E3022" t="s">
        <v>4721</v>
      </c>
      <c r="F3022" t="s">
        <v>5295</v>
      </c>
      <c r="G3022" t="s">
        <v>4962</v>
      </c>
      <c r="H3022" t="s">
        <v>5535</v>
      </c>
      <c r="I3022" s="1">
        <v>5</v>
      </c>
      <c r="J3022" s="1">
        <v>229.54</v>
      </c>
    </row>
    <row r="3023" spans="1:10">
      <c r="A3023" t="s">
        <v>132</v>
      </c>
      <c r="B3023" t="s">
        <v>276</v>
      </c>
      <c r="C3023" t="s">
        <v>4722</v>
      </c>
      <c r="D3023" t="s">
        <v>201</v>
      </c>
      <c r="E3023" t="s">
        <v>4723</v>
      </c>
      <c r="F3023" t="s">
        <v>5431</v>
      </c>
      <c r="G3023" t="s">
        <v>4962</v>
      </c>
      <c r="H3023" t="s">
        <v>5535</v>
      </c>
      <c r="I3023" s="1">
        <v>7</v>
      </c>
      <c r="J3023" s="1">
        <v>228.91</v>
      </c>
    </row>
    <row r="3024" spans="1:10">
      <c r="A3024" t="s">
        <v>10</v>
      </c>
      <c r="B3024" t="s">
        <v>30</v>
      </c>
      <c r="C3024" t="s">
        <v>1359</v>
      </c>
      <c r="D3024" t="s">
        <v>13</v>
      </c>
      <c r="E3024" t="s">
        <v>4724</v>
      </c>
      <c r="F3024" t="s">
        <v>4993</v>
      </c>
      <c r="G3024" t="s">
        <v>5191</v>
      </c>
      <c r="H3024" t="s">
        <v>5535</v>
      </c>
      <c r="I3024" s="1">
        <v>8</v>
      </c>
      <c r="J3024" s="1">
        <v>228.62</v>
      </c>
    </row>
    <row r="3025" spans="1:10">
      <c r="A3025" t="s">
        <v>60</v>
      </c>
      <c r="B3025" t="s">
        <v>278</v>
      </c>
      <c r="C3025" t="s">
        <v>4588</v>
      </c>
      <c r="D3025" t="s">
        <v>20</v>
      </c>
      <c r="E3025" t="s">
        <v>4725</v>
      </c>
      <c r="F3025" t="s">
        <v>4988</v>
      </c>
      <c r="G3025" t="s">
        <v>5014</v>
      </c>
      <c r="H3025" t="s">
        <v>5541</v>
      </c>
      <c r="I3025" s="1">
        <v>9</v>
      </c>
      <c r="J3025" s="1">
        <v>227.67</v>
      </c>
    </row>
    <row r="3026" spans="1:10">
      <c r="A3026" t="s">
        <v>7</v>
      </c>
      <c r="B3026" t="s">
        <v>116</v>
      </c>
      <c r="C3026" t="s">
        <v>4726</v>
      </c>
      <c r="D3026" t="s">
        <v>70</v>
      </c>
      <c r="E3026" t="s">
        <v>4727</v>
      </c>
      <c r="F3026" t="s">
        <v>4969</v>
      </c>
      <c r="G3026" t="s">
        <v>4962</v>
      </c>
      <c r="H3026" t="s">
        <v>5535</v>
      </c>
      <c r="I3026" s="1">
        <v>3</v>
      </c>
      <c r="J3026" s="1">
        <v>226.84</v>
      </c>
    </row>
    <row r="3027" spans="1:10">
      <c r="A3027" t="s">
        <v>1632</v>
      </c>
      <c r="B3027" t="s">
        <v>30</v>
      </c>
      <c r="C3027" t="s">
        <v>1859</v>
      </c>
      <c r="D3027" t="s">
        <v>1632</v>
      </c>
      <c r="E3027" t="s">
        <v>4728</v>
      </c>
      <c r="F3027" t="s">
        <v>5402</v>
      </c>
      <c r="G3027" t="s">
        <v>5456</v>
      </c>
      <c r="H3027" t="s">
        <v>5535</v>
      </c>
      <c r="I3027" s="1">
        <v>6</v>
      </c>
      <c r="J3027" s="1">
        <v>226.32</v>
      </c>
    </row>
    <row r="3028" spans="1:10">
      <c r="A3028" t="s">
        <v>18</v>
      </c>
      <c r="B3028" t="s">
        <v>11</v>
      </c>
      <c r="C3028" t="s">
        <v>4729</v>
      </c>
      <c r="D3028" t="s">
        <v>20</v>
      </c>
      <c r="E3028" t="s">
        <v>4730</v>
      </c>
      <c r="F3028" t="s">
        <v>4979</v>
      </c>
      <c r="G3028" t="s">
        <v>5014</v>
      </c>
      <c r="H3028" t="s">
        <v>5535</v>
      </c>
      <c r="I3028" s="1">
        <v>5</v>
      </c>
      <c r="J3028" s="1">
        <v>224.61</v>
      </c>
    </row>
    <row r="3029" spans="1:10">
      <c r="A3029" t="s">
        <v>26</v>
      </c>
      <c r="B3029" t="s">
        <v>30</v>
      </c>
      <c r="C3029" t="s">
        <v>4731</v>
      </c>
      <c r="D3029" t="s">
        <v>78</v>
      </c>
      <c r="E3029" t="s">
        <v>4732</v>
      </c>
      <c r="F3029" t="s">
        <v>4992</v>
      </c>
      <c r="G3029" t="s">
        <v>5001</v>
      </c>
      <c r="H3029" t="s">
        <v>5535</v>
      </c>
      <c r="I3029" s="1">
        <v>19</v>
      </c>
      <c r="J3029" s="1">
        <v>223.69</v>
      </c>
    </row>
    <row r="3030" spans="1:10">
      <c r="A3030" t="s">
        <v>253</v>
      </c>
      <c r="B3030" t="s">
        <v>30</v>
      </c>
      <c r="C3030" t="s">
        <v>1680</v>
      </c>
      <c r="D3030" t="s">
        <v>255</v>
      </c>
      <c r="E3030" t="s">
        <v>4734</v>
      </c>
      <c r="F3030" t="s">
        <v>4979</v>
      </c>
      <c r="G3030" t="s">
        <v>5329</v>
      </c>
      <c r="H3030" t="s">
        <v>5535</v>
      </c>
      <c r="I3030" s="1">
        <v>7</v>
      </c>
      <c r="J3030" s="1">
        <v>218.26</v>
      </c>
    </row>
    <row r="3031" spans="1:10">
      <c r="A3031" t="s">
        <v>1632</v>
      </c>
      <c r="B3031" t="s">
        <v>30</v>
      </c>
      <c r="C3031" t="s">
        <v>2986</v>
      </c>
      <c r="D3031" t="s">
        <v>1632</v>
      </c>
      <c r="E3031" t="s">
        <v>4735</v>
      </c>
      <c r="F3031" t="s">
        <v>5439</v>
      </c>
      <c r="G3031" t="s">
        <v>5477</v>
      </c>
      <c r="H3031" t="s">
        <v>5535</v>
      </c>
      <c r="I3031" s="1">
        <v>6</v>
      </c>
      <c r="J3031" s="1">
        <v>216.96</v>
      </c>
    </row>
    <row r="3032" spans="1:10">
      <c r="A3032" t="s">
        <v>132</v>
      </c>
      <c r="B3032" t="s">
        <v>276</v>
      </c>
      <c r="C3032" t="s">
        <v>4736</v>
      </c>
      <c r="D3032" t="s">
        <v>406</v>
      </c>
      <c r="E3032" t="s">
        <v>4737</v>
      </c>
      <c r="F3032" t="s">
        <v>4980</v>
      </c>
      <c r="G3032" t="s">
        <v>4962</v>
      </c>
      <c r="H3032" t="s">
        <v>5535</v>
      </c>
      <c r="I3032" s="1">
        <v>4</v>
      </c>
      <c r="J3032" s="1">
        <v>216.25</v>
      </c>
    </row>
    <row r="3033" spans="1:10">
      <c r="A3033" t="s">
        <v>26</v>
      </c>
      <c r="B3033" t="s">
        <v>108</v>
      </c>
      <c r="C3033" t="s">
        <v>411</v>
      </c>
      <c r="D3033" t="s">
        <v>79</v>
      </c>
      <c r="E3033" t="s">
        <v>4738</v>
      </c>
      <c r="F3033" t="s">
        <v>5118</v>
      </c>
      <c r="G3033" t="s">
        <v>5014</v>
      </c>
      <c r="H3033" t="s">
        <v>5537</v>
      </c>
      <c r="I3033" s="1">
        <v>18</v>
      </c>
      <c r="J3033" s="1">
        <v>216</v>
      </c>
    </row>
    <row r="3034" spans="1:10">
      <c r="A3034" t="s">
        <v>18</v>
      </c>
      <c r="B3034" t="s">
        <v>61</v>
      </c>
      <c r="C3034" t="s">
        <v>887</v>
      </c>
      <c r="D3034" t="s">
        <v>20</v>
      </c>
      <c r="E3034" t="s">
        <v>4739</v>
      </c>
      <c r="F3034" t="s">
        <v>5511</v>
      </c>
      <c r="G3034" t="s">
        <v>5015</v>
      </c>
      <c r="H3034" t="s">
        <v>5541</v>
      </c>
      <c r="I3034" s="1">
        <v>15</v>
      </c>
      <c r="J3034" s="1">
        <v>211.63</v>
      </c>
    </row>
    <row r="3035" spans="1:10">
      <c r="A3035" t="s">
        <v>18</v>
      </c>
      <c r="B3035" t="s">
        <v>61</v>
      </c>
      <c r="C3035" t="s">
        <v>2817</v>
      </c>
      <c r="D3035" t="s">
        <v>35</v>
      </c>
      <c r="E3035" t="s">
        <v>4740</v>
      </c>
      <c r="F3035" t="s">
        <v>5086</v>
      </c>
      <c r="G3035" t="s">
        <v>4967</v>
      </c>
      <c r="H3035" t="s">
        <v>5541</v>
      </c>
      <c r="I3035" s="1">
        <v>6</v>
      </c>
      <c r="J3035" s="1">
        <v>209.94</v>
      </c>
    </row>
    <row r="3036" spans="1:10">
      <c r="A3036" t="s">
        <v>1632</v>
      </c>
      <c r="B3036" t="s">
        <v>30</v>
      </c>
      <c r="C3036" t="s">
        <v>1887</v>
      </c>
      <c r="D3036" t="s">
        <v>1632</v>
      </c>
      <c r="E3036" t="s">
        <v>4741</v>
      </c>
      <c r="F3036" t="s">
        <v>4988</v>
      </c>
      <c r="G3036" t="s">
        <v>5451</v>
      </c>
      <c r="H3036" t="s">
        <v>5535</v>
      </c>
      <c r="I3036" s="1">
        <v>5</v>
      </c>
      <c r="J3036" s="1">
        <v>208.89</v>
      </c>
    </row>
    <row r="3037" spans="1:10">
      <c r="A3037" t="s">
        <v>1380</v>
      </c>
      <c r="B3037" t="s">
        <v>11</v>
      </c>
      <c r="C3037" t="s">
        <v>4591</v>
      </c>
      <c r="D3037" t="s">
        <v>3840</v>
      </c>
      <c r="E3037" t="s">
        <v>4742</v>
      </c>
      <c r="F3037" t="s">
        <v>5493</v>
      </c>
      <c r="G3037" t="s">
        <v>5184</v>
      </c>
      <c r="H3037" t="s">
        <v>5535</v>
      </c>
      <c r="I3037" s="1">
        <v>14</v>
      </c>
      <c r="J3037" s="1">
        <v>208.51</v>
      </c>
    </row>
    <row r="3038" spans="1:10">
      <c r="A3038" t="s">
        <v>48</v>
      </c>
      <c r="B3038" t="s">
        <v>30</v>
      </c>
      <c r="C3038" t="s">
        <v>1001</v>
      </c>
      <c r="D3038" t="s">
        <v>49</v>
      </c>
      <c r="E3038" t="s">
        <v>4743</v>
      </c>
      <c r="F3038" t="s">
        <v>5048</v>
      </c>
      <c r="G3038" t="s">
        <v>4985</v>
      </c>
      <c r="H3038" t="s">
        <v>5535</v>
      </c>
      <c r="I3038" s="1">
        <v>12</v>
      </c>
      <c r="J3038" s="1">
        <v>205.98</v>
      </c>
    </row>
    <row r="3039" spans="1:10">
      <c r="A3039" t="s">
        <v>1632</v>
      </c>
      <c r="B3039" t="s">
        <v>30</v>
      </c>
      <c r="C3039" t="s">
        <v>1993</v>
      </c>
      <c r="D3039" t="s">
        <v>1632</v>
      </c>
      <c r="E3039" t="s">
        <v>4745</v>
      </c>
      <c r="F3039" t="s">
        <v>5141</v>
      </c>
      <c r="G3039" t="s">
        <v>5462</v>
      </c>
      <c r="H3039" t="s">
        <v>5535</v>
      </c>
      <c r="I3039" s="1">
        <v>7</v>
      </c>
      <c r="J3039" s="1">
        <v>202.36</v>
      </c>
    </row>
    <row r="3040" spans="1:10">
      <c r="A3040" t="s">
        <v>18</v>
      </c>
      <c r="B3040" t="s">
        <v>11</v>
      </c>
      <c r="C3040" t="s">
        <v>4128</v>
      </c>
      <c r="D3040" t="s">
        <v>95</v>
      </c>
      <c r="E3040" t="s">
        <v>4746</v>
      </c>
      <c r="F3040" t="s">
        <v>4969</v>
      </c>
      <c r="G3040" t="s">
        <v>4977</v>
      </c>
      <c r="H3040" t="s">
        <v>5535</v>
      </c>
      <c r="I3040" s="1">
        <v>4</v>
      </c>
      <c r="J3040" s="1">
        <v>201.05</v>
      </c>
    </row>
    <row r="3041" spans="1:10">
      <c r="A3041" t="s">
        <v>10</v>
      </c>
      <c r="B3041" t="s">
        <v>30</v>
      </c>
      <c r="C3041" t="s">
        <v>1359</v>
      </c>
      <c r="D3041" t="s">
        <v>13</v>
      </c>
      <c r="E3041" t="s">
        <v>4747</v>
      </c>
      <c r="F3041" t="s">
        <v>5472</v>
      </c>
      <c r="G3041" t="s">
        <v>4964</v>
      </c>
      <c r="H3041" t="s">
        <v>5535</v>
      </c>
      <c r="I3041" s="1">
        <v>14</v>
      </c>
      <c r="J3041" s="1">
        <v>200.06</v>
      </c>
    </row>
    <row r="3042" spans="1:10">
      <c r="A3042" t="s">
        <v>1632</v>
      </c>
      <c r="B3042" t="s">
        <v>30</v>
      </c>
      <c r="C3042" t="s">
        <v>3100</v>
      </c>
      <c r="D3042" t="s">
        <v>1632</v>
      </c>
      <c r="E3042" t="s">
        <v>4748</v>
      </c>
      <c r="F3042" t="s">
        <v>5021</v>
      </c>
      <c r="G3042" t="s">
        <v>5451</v>
      </c>
      <c r="H3042" t="s">
        <v>5535</v>
      </c>
      <c r="I3042" s="1">
        <v>7</v>
      </c>
      <c r="J3042" s="1">
        <v>199.92</v>
      </c>
    </row>
    <row r="3043" spans="1:10">
      <c r="A3043" t="s">
        <v>26</v>
      </c>
      <c r="B3043" t="s">
        <v>72</v>
      </c>
      <c r="C3043" t="s">
        <v>4714</v>
      </c>
      <c r="D3043" t="s">
        <v>20</v>
      </c>
      <c r="E3043" t="s">
        <v>4749</v>
      </c>
      <c r="F3043" t="s">
        <v>4974</v>
      </c>
      <c r="G3043" t="s">
        <v>5015</v>
      </c>
      <c r="H3043" t="s">
        <v>5535</v>
      </c>
      <c r="I3043" s="1">
        <v>9</v>
      </c>
      <c r="J3043" s="1">
        <v>199.89</v>
      </c>
    </row>
    <row r="3044" spans="1:10">
      <c r="A3044" t="s">
        <v>54</v>
      </c>
      <c r="B3044" t="s">
        <v>30</v>
      </c>
      <c r="C3044" t="s">
        <v>3190</v>
      </c>
      <c r="D3044" t="s">
        <v>56</v>
      </c>
      <c r="E3044" t="s">
        <v>4750</v>
      </c>
      <c r="F3044" t="s">
        <v>4969</v>
      </c>
      <c r="G3044" t="s">
        <v>4972</v>
      </c>
      <c r="H3044" t="s">
        <v>5535</v>
      </c>
      <c r="I3044" s="1">
        <v>4</v>
      </c>
      <c r="J3044" s="1">
        <v>198.29</v>
      </c>
    </row>
    <row r="3045" spans="1:10">
      <c r="A3045" t="s">
        <v>10</v>
      </c>
      <c r="B3045" t="s">
        <v>814</v>
      </c>
      <c r="C3045" t="s">
        <v>2470</v>
      </c>
      <c r="D3045" t="s">
        <v>13</v>
      </c>
      <c r="E3045" t="s">
        <v>4751</v>
      </c>
      <c r="F3045" t="s">
        <v>4988</v>
      </c>
      <c r="G3045" t="s">
        <v>5336</v>
      </c>
      <c r="H3045" t="s">
        <v>5535</v>
      </c>
      <c r="I3045" s="1">
        <v>4</v>
      </c>
      <c r="J3045" s="1">
        <v>196.59</v>
      </c>
    </row>
    <row r="3046" spans="1:10">
      <c r="A3046" t="s">
        <v>54</v>
      </c>
      <c r="B3046" t="s">
        <v>61</v>
      </c>
      <c r="C3046" t="s">
        <v>261</v>
      </c>
      <c r="D3046" t="s">
        <v>56</v>
      </c>
      <c r="E3046" t="s">
        <v>4752</v>
      </c>
      <c r="F3046" t="s">
        <v>5457</v>
      </c>
      <c r="G3046" t="s">
        <v>4995</v>
      </c>
      <c r="H3046" t="s">
        <v>5541</v>
      </c>
      <c r="I3046" s="1">
        <v>9</v>
      </c>
      <c r="J3046" s="1">
        <v>196.05</v>
      </c>
    </row>
    <row r="3047" spans="1:10">
      <c r="A3047" t="s">
        <v>18</v>
      </c>
      <c r="B3047" t="s">
        <v>30</v>
      </c>
      <c r="C3047" t="s">
        <v>2074</v>
      </c>
      <c r="D3047" t="s">
        <v>95</v>
      </c>
      <c r="E3047" t="s">
        <v>4753</v>
      </c>
      <c r="F3047" t="s">
        <v>4988</v>
      </c>
      <c r="G3047" t="s">
        <v>4990</v>
      </c>
      <c r="H3047" t="s">
        <v>5535</v>
      </c>
      <c r="I3047" s="1">
        <v>14</v>
      </c>
      <c r="J3047" s="1">
        <v>196</v>
      </c>
    </row>
    <row r="3048" spans="1:10">
      <c r="A3048" t="s">
        <v>26</v>
      </c>
      <c r="B3048" t="s">
        <v>72</v>
      </c>
      <c r="C3048" t="s">
        <v>3184</v>
      </c>
      <c r="D3048" t="s">
        <v>20</v>
      </c>
      <c r="E3048" t="s">
        <v>4754</v>
      </c>
      <c r="F3048" t="s">
        <v>4979</v>
      </c>
      <c r="G3048" t="s">
        <v>5015</v>
      </c>
      <c r="H3048" t="s">
        <v>5541</v>
      </c>
      <c r="I3048" s="1">
        <v>6</v>
      </c>
      <c r="J3048" s="1">
        <v>195.99</v>
      </c>
    </row>
    <row r="3049" spans="1:10">
      <c r="A3049" t="s">
        <v>1380</v>
      </c>
      <c r="B3049" t="s">
        <v>11</v>
      </c>
      <c r="C3049" t="s">
        <v>4566</v>
      </c>
      <c r="D3049" t="s">
        <v>4127</v>
      </c>
      <c r="E3049" t="s">
        <v>4755</v>
      </c>
      <c r="F3049" t="s">
        <v>5503</v>
      </c>
      <c r="G3049" t="s">
        <v>5159</v>
      </c>
      <c r="H3049" t="s">
        <v>5535</v>
      </c>
      <c r="I3049" s="1">
        <v>27</v>
      </c>
      <c r="J3049" s="1">
        <v>194.4</v>
      </c>
    </row>
    <row r="3050" spans="1:10">
      <c r="A3050" t="s">
        <v>1380</v>
      </c>
      <c r="B3050" t="s">
        <v>11</v>
      </c>
      <c r="C3050" t="s">
        <v>4756</v>
      </c>
      <c r="D3050" t="s">
        <v>3840</v>
      </c>
      <c r="E3050" t="s">
        <v>4757</v>
      </c>
      <c r="F3050" t="s">
        <v>5512</v>
      </c>
      <c r="G3050" t="s">
        <v>5159</v>
      </c>
      <c r="H3050" t="s">
        <v>5535</v>
      </c>
      <c r="I3050" s="1">
        <v>20</v>
      </c>
      <c r="J3050" s="1">
        <v>194.4</v>
      </c>
    </row>
    <row r="3051" spans="1:10">
      <c r="A3051" t="s">
        <v>1632</v>
      </c>
      <c r="B3051" t="s">
        <v>30</v>
      </c>
      <c r="C3051" t="s">
        <v>2455</v>
      </c>
      <c r="D3051" t="s">
        <v>1632</v>
      </c>
      <c r="E3051" t="s">
        <v>4758</v>
      </c>
      <c r="F3051" t="s">
        <v>5256</v>
      </c>
      <c r="G3051" t="s">
        <v>5462</v>
      </c>
      <c r="H3051" t="s">
        <v>5535</v>
      </c>
      <c r="I3051" s="1">
        <v>12</v>
      </c>
      <c r="J3051" s="1">
        <v>193.15</v>
      </c>
    </row>
    <row r="3052" spans="1:10">
      <c r="A3052" t="s">
        <v>60</v>
      </c>
      <c r="B3052" t="s">
        <v>161</v>
      </c>
      <c r="C3052" t="s">
        <v>3179</v>
      </c>
      <c r="D3052" t="s">
        <v>20</v>
      </c>
      <c r="E3052" t="s">
        <v>4759</v>
      </c>
      <c r="F3052" t="s">
        <v>5048</v>
      </c>
      <c r="G3052" t="s">
        <v>5015</v>
      </c>
      <c r="H3052" t="s">
        <v>5537</v>
      </c>
      <c r="I3052" s="1">
        <v>6</v>
      </c>
      <c r="J3052" s="1">
        <v>192.9</v>
      </c>
    </row>
    <row r="3053" spans="1:10">
      <c r="A3053" t="s">
        <v>60</v>
      </c>
      <c r="B3053" t="s">
        <v>61</v>
      </c>
      <c r="C3053" t="s">
        <v>4760</v>
      </c>
      <c r="D3053" t="s">
        <v>20</v>
      </c>
      <c r="E3053" t="s">
        <v>4761</v>
      </c>
      <c r="F3053" t="s">
        <v>4976</v>
      </c>
      <c r="G3053" t="s">
        <v>5015</v>
      </c>
      <c r="H3053" t="s">
        <v>5541</v>
      </c>
      <c r="I3053" s="1">
        <v>7</v>
      </c>
      <c r="J3053" s="1">
        <v>192.59</v>
      </c>
    </row>
    <row r="3054" spans="1:10">
      <c r="A3054" t="s">
        <v>10</v>
      </c>
      <c r="B3054" t="s">
        <v>30</v>
      </c>
      <c r="C3054" t="s">
        <v>4762</v>
      </c>
      <c r="D3054" t="s">
        <v>13</v>
      </c>
      <c r="E3054" t="s">
        <v>4763</v>
      </c>
      <c r="F3054" t="s">
        <v>5009</v>
      </c>
      <c r="G3054" t="s">
        <v>5424</v>
      </c>
      <c r="H3054" t="s">
        <v>5535</v>
      </c>
      <c r="I3054" s="1">
        <v>15</v>
      </c>
      <c r="J3054" s="1">
        <v>192.44</v>
      </c>
    </row>
    <row r="3055" spans="1:10">
      <c r="A3055" t="s">
        <v>10</v>
      </c>
      <c r="B3055" t="s">
        <v>336</v>
      </c>
      <c r="C3055" t="s">
        <v>996</v>
      </c>
      <c r="D3055" t="s">
        <v>13</v>
      </c>
      <c r="E3055" t="s">
        <v>4764</v>
      </c>
      <c r="F3055" t="s">
        <v>4979</v>
      </c>
      <c r="G3055" t="s">
        <v>5157</v>
      </c>
      <c r="H3055" t="s">
        <v>5535</v>
      </c>
      <c r="I3055" s="1">
        <v>20</v>
      </c>
      <c r="J3055" s="1">
        <v>191.88</v>
      </c>
    </row>
    <row r="3056" spans="1:10">
      <c r="A3056" t="s">
        <v>54</v>
      </c>
      <c r="B3056" t="s">
        <v>30</v>
      </c>
      <c r="C3056" t="s">
        <v>3190</v>
      </c>
      <c r="D3056" t="s">
        <v>464</v>
      </c>
      <c r="E3056" t="s">
        <v>4765</v>
      </c>
      <c r="F3056" t="s">
        <v>4969</v>
      </c>
      <c r="G3056" t="s">
        <v>5513</v>
      </c>
      <c r="H3056" t="s">
        <v>5535</v>
      </c>
      <c r="I3056" s="1">
        <v>12</v>
      </c>
      <c r="J3056" s="1">
        <v>191.22</v>
      </c>
    </row>
    <row r="3057" spans="1:10">
      <c r="A3057" t="s">
        <v>48</v>
      </c>
      <c r="B3057" t="s">
        <v>612</v>
      </c>
      <c r="C3057" t="s">
        <v>4185</v>
      </c>
      <c r="D3057" t="s">
        <v>1069</v>
      </c>
      <c r="E3057" t="s">
        <v>4766</v>
      </c>
      <c r="F3057" t="s">
        <v>4980</v>
      </c>
      <c r="G3057" t="s">
        <v>5217</v>
      </c>
      <c r="H3057" t="s">
        <v>5535</v>
      </c>
      <c r="I3057" s="1">
        <v>22</v>
      </c>
      <c r="J3057" s="1">
        <v>190.86</v>
      </c>
    </row>
    <row r="3058" spans="1:10">
      <c r="A3058" t="s">
        <v>1093</v>
      </c>
      <c r="B3058" t="s">
        <v>259</v>
      </c>
      <c r="C3058" t="s">
        <v>1534</v>
      </c>
      <c r="D3058" t="s">
        <v>1095</v>
      </c>
      <c r="E3058" t="s">
        <v>4767</v>
      </c>
      <c r="F3058" t="s">
        <v>5514</v>
      </c>
      <c r="G3058" t="s">
        <v>4962</v>
      </c>
      <c r="H3058" t="s">
        <v>5535</v>
      </c>
      <c r="I3058" s="1">
        <v>15</v>
      </c>
      <c r="J3058" s="1">
        <v>190.39</v>
      </c>
    </row>
    <row r="3059" spans="1:10">
      <c r="A3059" t="s">
        <v>26</v>
      </c>
      <c r="B3059" t="s">
        <v>30</v>
      </c>
      <c r="C3059" t="s">
        <v>4768</v>
      </c>
      <c r="D3059" t="s">
        <v>20</v>
      </c>
      <c r="E3059" t="s">
        <v>4769</v>
      </c>
      <c r="F3059" t="s">
        <v>5229</v>
      </c>
      <c r="G3059" t="s">
        <v>4990</v>
      </c>
      <c r="H3059" t="s">
        <v>5535</v>
      </c>
      <c r="I3059" s="1">
        <v>4</v>
      </c>
      <c r="J3059" s="1">
        <v>190.23</v>
      </c>
    </row>
    <row r="3060" spans="1:10">
      <c r="A3060" t="s">
        <v>60</v>
      </c>
      <c r="B3060" t="s">
        <v>72</v>
      </c>
      <c r="C3060" t="s">
        <v>4662</v>
      </c>
      <c r="D3060" t="s">
        <v>20</v>
      </c>
      <c r="E3060" t="s">
        <v>4770</v>
      </c>
      <c r="F3060" t="s">
        <v>4981</v>
      </c>
      <c r="G3060" t="s">
        <v>5015</v>
      </c>
      <c r="H3060" t="s">
        <v>5541</v>
      </c>
      <c r="I3060" s="1">
        <v>6</v>
      </c>
      <c r="J3060" s="1">
        <v>187.92</v>
      </c>
    </row>
    <row r="3061" spans="1:10">
      <c r="A3061" t="s">
        <v>54</v>
      </c>
      <c r="B3061" t="s">
        <v>252</v>
      </c>
      <c r="C3061" t="s">
        <v>3939</v>
      </c>
      <c r="D3061" t="s">
        <v>56</v>
      </c>
      <c r="E3061" t="s">
        <v>4771</v>
      </c>
      <c r="F3061" t="s">
        <v>4973</v>
      </c>
      <c r="G3061" t="s">
        <v>4967</v>
      </c>
      <c r="H3061" t="s">
        <v>5535</v>
      </c>
      <c r="I3061" s="1">
        <v>5</v>
      </c>
      <c r="J3061" s="1">
        <v>187.51</v>
      </c>
    </row>
    <row r="3062" spans="1:10">
      <c r="A3062" t="s">
        <v>253</v>
      </c>
      <c r="B3062" t="s">
        <v>30</v>
      </c>
      <c r="C3062" t="s">
        <v>1680</v>
      </c>
      <c r="D3062" t="s">
        <v>255</v>
      </c>
      <c r="E3062" t="s">
        <v>4772</v>
      </c>
      <c r="F3062" t="s">
        <v>5262</v>
      </c>
      <c r="G3062" t="s">
        <v>5345</v>
      </c>
      <c r="H3062" t="s">
        <v>5535</v>
      </c>
      <c r="I3062" s="1">
        <v>3</v>
      </c>
      <c r="J3062" s="1">
        <v>187.11</v>
      </c>
    </row>
    <row r="3063" spans="1:10">
      <c r="A3063" t="s">
        <v>54</v>
      </c>
      <c r="B3063" t="s">
        <v>612</v>
      </c>
      <c r="C3063" t="s">
        <v>2199</v>
      </c>
      <c r="D3063" t="s">
        <v>56</v>
      </c>
      <c r="E3063" t="s">
        <v>4774</v>
      </c>
      <c r="F3063" t="s">
        <v>4979</v>
      </c>
      <c r="G3063" t="s">
        <v>5111</v>
      </c>
      <c r="H3063" t="s">
        <v>5535</v>
      </c>
      <c r="I3063" s="1">
        <v>12</v>
      </c>
      <c r="J3063" s="1">
        <v>185.22</v>
      </c>
    </row>
    <row r="3064" spans="1:10">
      <c r="A3064" t="s">
        <v>10</v>
      </c>
      <c r="B3064" t="s">
        <v>336</v>
      </c>
      <c r="C3064" t="s">
        <v>3448</v>
      </c>
      <c r="D3064" t="s">
        <v>13</v>
      </c>
      <c r="E3064" t="s">
        <v>4775</v>
      </c>
      <c r="F3064" t="s">
        <v>4993</v>
      </c>
      <c r="G3064" t="s">
        <v>5400</v>
      </c>
      <c r="H3064" t="s">
        <v>5537</v>
      </c>
      <c r="I3064" s="1">
        <v>16</v>
      </c>
      <c r="J3064" s="1">
        <v>185.05</v>
      </c>
    </row>
    <row r="3065" spans="1:10">
      <c r="A3065" t="s">
        <v>26</v>
      </c>
      <c r="B3065" t="s">
        <v>30</v>
      </c>
      <c r="C3065" t="s">
        <v>4731</v>
      </c>
      <c r="D3065" t="s">
        <v>78</v>
      </c>
      <c r="E3065" t="s">
        <v>4776</v>
      </c>
      <c r="F3065" t="s">
        <v>4963</v>
      </c>
      <c r="G3065" t="s">
        <v>5001</v>
      </c>
      <c r="H3065" t="s">
        <v>5535</v>
      </c>
      <c r="I3065" s="1">
        <v>12</v>
      </c>
      <c r="J3065" s="1">
        <v>184.62</v>
      </c>
    </row>
    <row r="3066" spans="1:10">
      <c r="A3066" t="s">
        <v>10</v>
      </c>
      <c r="B3066" t="s">
        <v>61</v>
      </c>
      <c r="C3066" t="s">
        <v>1350</v>
      </c>
      <c r="D3066" t="s">
        <v>13</v>
      </c>
      <c r="E3066" t="s">
        <v>4777</v>
      </c>
      <c r="F3066" t="s">
        <v>5110</v>
      </c>
      <c r="G3066" t="s">
        <v>5127</v>
      </c>
      <c r="H3066" t="s">
        <v>5541</v>
      </c>
      <c r="I3066" s="1">
        <v>9</v>
      </c>
      <c r="J3066" s="1">
        <v>182.31</v>
      </c>
    </row>
    <row r="3067" spans="1:10">
      <c r="A3067" t="s">
        <v>60</v>
      </c>
      <c r="B3067" t="s">
        <v>72</v>
      </c>
      <c r="C3067" t="s">
        <v>4608</v>
      </c>
      <c r="D3067" t="s">
        <v>95</v>
      </c>
      <c r="E3067" t="s">
        <v>4778</v>
      </c>
      <c r="F3067" t="s">
        <v>4979</v>
      </c>
      <c r="G3067" t="s">
        <v>5015</v>
      </c>
      <c r="H3067" t="s">
        <v>5535</v>
      </c>
      <c r="I3067" s="1">
        <v>9</v>
      </c>
      <c r="J3067" s="1">
        <v>181</v>
      </c>
    </row>
    <row r="3068" spans="1:10">
      <c r="A3068" t="s">
        <v>60</v>
      </c>
      <c r="B3068" t="s">
        <v>61</v>
      </c>
      <c r="C3068" t="s">
        <v>4779</v>
      </c>
      <c r="D3068" t="s">
        <v>20</v>
      </c>
      <c r="E3068" t="s">
        <v>4780</v>
      </c>
      <c r="F3068" t="s">
        <v>4976</v>
      </c>
      <c r="G3068" t="s">
        <v>5319</v>
      </c>
      <c r="H3068" t="s">
        <v>5541</v>
      </c>
      <c r="I3068" s="1">
        <v>4</v>
      </c>
      <c r="J3068" s="1">
        <v>179.96</v>
      </c>
    </row>
    <row r="3069" spans="1:10">
      <c r="A3069" t="s">
        <v>10</v>
      </c>
      <c r="B3069" t="s">
        <v>30</v>
      </c>
      <c r="C3069" t="s">
        <v>473</v>
      </c>
      <c r="D3069" t="s">
        <v>13</v>
      </c>
      <c r="E3069" t="s">
        <v>4781</v>
      </c>
      <c r="F3069" t="s">
        <v>4974</v>
      </c>
      <c r="G3069" t="s">
        <v>4978</v>
      </c>
      <c r="H3069" t="s">
        <v>5535</v>
      </c>
      <c r="I3069" s="1">
        <v>10</v>
      </c>
      <c r="J3069" s="1">
        <v>175.88</v>
      </c>
    </row>
    <row r="3070" spans="1:10">
      <c r="A3070" t="s">
        <v>132</v>
      </c>
      <c r="B3070" t="s">
        <v>276</v>
      </c>
      <c r="C3070" t="s">
        <v>4782</v>
      </c>
      <c r="D3070" t="s">
        <v>234</v>
      </c>
      <c r="E3070" t="s">
        <v>4783</v>
      </c>
      <c r="F3070" t="s">
        <v>5515</v>
      </c>
      <c r="G3070" t="s">
        <v>4962</v>
      </c>
      <c r="H3070" t="s">
        <v>5535</v>
      </c>
      <c r="I3070" s="1">
        <v>5</v>
      </c>
      <c r="J3070" s="1">
        <v>175.79</v>
      </c>
    </row>
    <row r="3071" spans="1:10">
      <c r="A3071" t="s">
        <v>1632</v>
      </c>
      <c r="B3071" t="s">
        <v>30</v>
      </c>
      <c r="C3071" t="s">
        <v>3959</v>
      </c>
      <c r="D3071" t="s">
        <v>1632</v>
      </c>
      <c r="E3071" t="s">
        <v>4784</v>
      </c>
      <c r="F3071" t="s">
        <v>4971</v>
      </c>
      <c r="G3071" t="s">
        <v>5505</v>
      </c>
      <c r="H3071" t="s">
        <v>5535</v>
      </c>
      <c r="I3071" s="1">
        <v>7</v>
      </c>
      <c r="J3071" s="1">
        <v>173.17</v>
      </c>
    </row>
    <row r="3072" spans="1:10">
      <c r="A3072" t="s">
        <v>54</v>
      </c>
      <c r="B3072" t="s">
        <v>30</v>
      </c>
      <c r="C3072" t="s">
        <v>1125</v>
      </c>
      <c r="D3072" t="s">
        <v>56</v>
      </c>
      <c r="E3072" t="s">
        <v>4785</v>
      </c>
      <c r="F3072" t="s">
        <v>4974</v>
      </c>
      <c r="G3072" t="s">
        <v>5014</v>
      </c>
      <c r="H3072" t="s">
        <v>5535</v>
      </c>
      <c r="I3072" s="1">
        <v>15</v>
      </c>
      <c r="J3072" s="1">
        <v>172.61</v>
      </c>
    </row>
    <row r="3073" spans="1:10">
      <c r="A3073" t="s">
        <v>10</v>
      </c>
      <c r="B3073" t="s">
        <v>30</v>
      </c>
      <c r="C3073" t="s">
        <v>473</v>
      </c>
      <c r="D3073" t="s">
        <v>13</v>
      </c>
      <c r="E3073" t="s">
        <v>4786</v>
      </c>
      <c r="F3073" t="s">
        <v>4974</v>
      </c>
      <c r="G3073" t="s">
        <v>5271</v>
      </c>
      <c r="H3073" t="s">
        <v>5535</v>
      </c>
      <c r="I3073" s="1">
        <v>9</v>
      </c>
      <c r="J3073" s="1">
        <v>171.99</v>
      </c>
    </row>
    <row r="3074" spans="1:10">
      <c r="A3074" t="s">
        <v>1632</v>
      </c>
      <c r="B3074" t="s">
        <v>30</v>
      </c>
      <c r="C3074" t="s">
        <v>4055</v>
      </c>
      <c r="D3074" t="s">
        <v>1632</v>
      </c>
      <c r="E3074" t="s">
        <v>4787</v>
      </c>
      <c r="F3074" t="s">
        <v>5219</v>
      </c>
      <c r="G3074" t="s">
        <v>5451</v>
      </c>
      <c r="H3074" t="s">
        <v>5535</v>
      </c>
      <c r="I3074" s="1">
        <v>4</v>
      </c>
      <c r="J3074" s="1">
        <v>171.74</v>
      </c>
    </row>
    <row r="3075" spans="1:10">
      <c r="A3075" t="s">
        <v>10</v>
      </c>
      <c r="B3075" t="s">
        <v>814</v>
      </c>
      <c r="C3075" t="s">
        <v>2470</v>
      </c>
      <c r="D3075" t="s">
        <v>13</v>
      </c>
      <c r="E3075" t="s">
        <v>4788</v>
      </c>
      <c r="F3075" t="s">
        <v>4988</v>
      </c>
      <c r="G3075" t="s">
        <v>5268</v>
      </c>
      <c r="H3075" t="s">
        <v>5535</v>
      </c>
      <c r="I3075" s="1">
        <v>4</v>
      </c>
      <c r="J3075" s="1">
        <v>171.52</v>
      </c>
    </row>
    <row r="3076" spans="1:10">
      <c r="A3076" t="s">
        <v>10</v>
      </c>
      <c r="B3076" t="s">
        <v>30</v>
      </c>
      <c r="C3076" t="s">
        <v>1359</v>
      </c>
      <c r="D3076" t="s">
        <v>13</v>
      </c>
      <c r="E3076" t="s">
        <v>4790</v>
      </c>
      <c r="F3076" t="s">
        <v>5415</v>
      </c>
      <c r="G3076" t="s">
        <v>4964</v>
      </c>
      <c r="H3076" t="s">
        <v>5535</v>
      </c>
      <c r="I3076" s="1">
        <v>14</v>
      </c>
      <c r="J3076" s="1">
        <v>168.7</v>
      </c>
    </row>
    <row r="3077" spans="1:10">
      <c r="A3077" t="s">
        <v>26</v>
      </c>
      <c r="B3077" t="s">
        <v>72</v>
      </c>
      <c r="C3077" t="s">
        <v>4714</v>
      </c>
      <c r="D3077" t="s">
        <v>20</v>
      </c>
      <c r="E3077" t="s">
        <v>4791</v>
      </c>
      <c r="F3077" t="s">
        <v>4974</v>
      </c>
      <c r="G3077" t="s">
        <v>4990</v>
      </c>
      <c r="H3077" t="s">
        <v>5535</v>
      </c>
      <c r="I3077" s="1">
        <v>6</v>
      </c>
      <c r="J3077" s="1">
        <v>166.44</v>
      </c>
    </row>
    <row r="3078" spans="1:10">
      <c r="A3078" t="s">
        <v>132</v>
      </c>
      <c r="B3078" t="s">
        <v>11</v>
      </c>
      <c r="C3078" t="s">
        <v>197</v>
      </c>
      <c r="D3078" t="s">
        <v>134</v>
      </c>
      <c r="E3078" t="s">
        <v>4792</v>
      </c>
      <c r="F3078" t="s">
        <v>4973</v>
      </c>
      <c r="G3078" t="s">
        <v>4962</v>
      </c>
      <c r="H3078" t="s">
        <v>5535</v>
      </c>
      <c r="I3078" s="1">
        <v>6</v>
      </c>
      <c r="J3078" s="1">
        <v>166.4</v>
      </c>
    </row>
    <row r="3079" spans="1:10">
      <c r="A3079" t="s">
        <v>7</v>
      </c>
      <c r="B3079" t="s">
        <v>30</v>
      </c>
      <c r="C3079" t="s">
        <v>639</v>
      </c>
      <c r="D3079" t="s">
        <v>24</v>
      </c>
      <c r="E3079" t="s">
        <v>4793</v>
      </c>
      <c r="F3079" t="s">
        <v>4969</v>
      </c>
      <c r="G3079" t="s">
        <v>4962</v>
      </c>
      <c r="H3079" t="s">
        <v>5535</v>
      </c>
      <c r="I3079" s="1">
        <v>2</v>
      </c>
      <c r="J3079" s="1">
        <v>164.38</v>
      </c>
    </row>
    <row r="3080" spans="1:10">
      <c r="A3080" t="s">
        <v>1632</v>
      </c>
      <c r="B3080" t="s">
        <v>30</v>
      </c>
      <c r="C3080" t="s">
        <v>3759</v>
      </c>
      <c r="D3080" t="s">
        <v>1632</v>
      </c>
      <c r="E3080" t="s">
        <v>4794</v>
      </c>
      <c r="F3080" t="s">
        <v>5387</v>
      </c>
      <c r="G3080" t="s">
        <v>5462</v>
      </c>
      <c r="H3080" t="s">
        <v>5535</v>
      </c>
      <c r="I3080" s="1">
        <v>7</v>
      </c>
      <c r="J3080" s="1">
        <v>164.01</v>
      </c>
    </row>
    <row r="3081" spans="1:10">
      <c r="A3081" t="s">
        <v>10</v>
      </c>
      <c r="B3081" t="s">
        <v>30</v>
      </c>
      <c r="C3081" t="s">
        <v>4762</v>
      </c>
      <c r="D3081" t="s">
        <v>13</v>
      </c>
      <c r="E3081" t="s">
        <v>4795</v>
      </c>
      <c r="F3081" t="s">
        <v>4966</v>
      </c>
      <c r="G3081" t="s">
        <v>5516</v>
      </c>
      <c r="H3081" t="s">
        <v>5535</v>
      </c>
      <c r="I3081" s="1">
        <v>16</v>
      </c>
      <c r="J3081" s="1">
        <v>163.77000000000001</v>
      </c>
    </row>
    <row r="3082" spans="1:10">
      <c r="A3082" t="s">
        <v>1380</v>
      </c>
      <c r="B3082" t="s">
        <v>11</v>
      </c>
      <c r="C3082" t="s">
        <v>4591</v>
      </c>
      <c r="D3082" t="s">
        <v>3840</v>
      </c>
      <c r="E3082" t="s">
        <v>4796</v>
      </c>
      <c r="F3082" t="s">
        <v>5493</v>
      </c>
      <c r="G3082" t="s">
        <v>5195</v>
      </c>
      <c r="H3082" t="s">
        <v>5535</v>
      </c>
      <c r="I3082" s="1">
        <v>11</v>
      </c>
      <c r="J3082" s="1">
        <v>162.69</v>
      </c>
    </row>
    <row r="3083" spans="1:10">
      <c r="A3083" t="s">
        <v>60</v>
      </c>
      <c r="B3083" t="s">
        <v>72</v>
      </c>
      <c r="C3083" t="s">
        <v>4288</v>
      </c>
      <c r="D3083" t="s">
        <v>95</v>
      </c>
      <c r="E3083" t="s">
        <v>4797</v>
      </c>
      <c r="F3083" t="s">
        <v>4973</v>
      </c>
      <c r="G3083" t="s">
        <v>4990</v>
      </c>
      <c r="H3083" t="s">
        <v>5535</v>
      </c>
      <c r="I3083" s="1">
        <v>7</v>
      </c>
      <c r="J3083" s="1">
        <v>161.91</v>
      </c>
    </row>
    <row r="3084" spans="1:10">
      <c r="A3084" t="s">
        <v>60</v>
      </c>
      <c r="B3084" t="s">
        <v>72</v>
      </c>
      <c r="C3084" t="s">
        <v>2746</v>
      </c>
      <c r="D3084" t="s">
        <v>95</v>
      </c>
      <c r="E3084" t="s">
        <v>4798</v>
      </c>
      <c r="F3084" t="s">
        <v>4988</v>
      </c>
      <c r="G3084" t="s">
        <v>5015</v>
      </c>
      <c r="H3084" t="s">
        <v>5535</v>
      </c>
      <c r="I3084" s="1">
        <v>8</v>
      </c>
      <c r="J3084" s="1">
        <v>160.38</v>
      </c>
    </row>
    <row r="3085" spans="1:10">
      <c r="A3085" t="s">
        <v>10</v>
      </c>
      <c r="B3085" t="s">
        <v>30</v>
      </c>
      <c r="C3085" t="s">
        <v>473</v>
      </c>
      <c r="D3085" t="s">
        <v>13</v>
      </c>
      <c r="E3085" t="s">
        <v>4799</v>
      </c>
      <c r="F3085" t="s">
        <v>4974</v>
      </c>
      <c r="G3085" t="s">
        <v>5157</v>
      </c>
      <c r="H3085" t="s">
        <v>5535</v>
      </c>
      <c r="I3085" s="1">
        <v>9</v>
      </c>
      <c r="J3085" s="1">
        <v>157.94999999999999</v>
      </c>
    </row>
    <row r="3086" spans="1:10">
      <c r="A3086" t="s">
        <v>18</v>
      </c>
      <c r="B3086" t="s">
        <v>61</v>
      </c>
      <c r="C3086" t="s">
        <v>623</v>
      </c>
      <c r="D3086" t="s">
        <v>35</v>
      </c>
      <c r="E3086" t="s">
        <v>4800</v>
      </c>
      <c r="F3086" t="s">
        <v>5141</v>
      </c>
      <c r="G3086" t="s">
        <v>4990</v>
      </c>
      <c r="H3086" t="s">
        <v>5541</v>
      </c>
      <c r="I3086" s="1">
        <v>6</v>
      </c>
      <c r="J3086" s="1">
        <v>157.80000000000001</v>
      </c>
    </row>
    <row r="3087" spans="1:10">
      <c r="A3087" t="s">
        <v>60</v>
      </c>
      <c r="B3087" t="s">
        <v>61</v>
      </c>
      <c r="C3087" t="s">
        <v>4801</v>
      </c>
      <c r="D3087" t="s">
        <v>20</v>
      </c>
      <c r="E3087" t="s">
        <v>4802</v>
      </c>
      <c r="F3087" t="s">
        <v>5004</v>
      </c>
      <c r="G3087" t="s">
        <v>4972</v>
      </c>
      <c r="H3087" t="s">
        <v>5541</v>
      </c>
      <c r="I3087" s="1">
        <v>4</v>
      </c>
      <c r="J3087" s="1">
        <v>156.99</v>
      </c>
    </row>
    <row r="3088" spans="1:10">
      <c r="A3088" t="s">
        <v>1380</v>
      </c>
      <c r="B3088" t="s">
        <v>11</v>
      </c>
      <c r="C3088" t="s">
        <v>4566</v>
      </c>
      <c r="D3088" t="s">
        <v>4127</v>
      </c>
      <c r="E3088" t="s">
        <v>4803</v>
      </c>
      <c r="F3088" t="s">
        <v>5305</v>
      </c>
      <c r="G3088" t="s">
        <v>5195</v>
      </c>
      <c r="H3088" t="s">
        <v>5535</v>
      </c>
      <c r="I3088" s="1">
        <v>21</v>
      </c>
      <c r="J3088" s="1">
        <v>156.65</v>
      </c>
    </row>
    <row r="3089" spans="1:10">
      <c r="A3089" t="s">
        <v>7</v>
      </c>
      <c r="B3089" t="s">
        <v>8</v>
      </c>
      <c r="C3089" t="s">
        <v>4804</v>
      </c>
      <c r="D3089" t="s">
        <v>70</v>
      </c>
      <c r="E3089" t="s">
        <v>4805</v>
      </c>
      <c r="F3089" t="s">
        <v>5517</v>
      </c>
      <c r="G3089" t="s">
        <v>4962</v>
      </c>
      <c r="H3089" t="s">
        <v>5535</v>
      </c>
      <c r="I3089" s="1">
        <v>1</v>
      </c>
      <c r="J3089" s="1">
        <v>155.91999999999999</v>
      </c>
    </row>
    <row r="3090" spans="1:10">
      <c r="A3090" t="s">
        <v>10</v>
      </c>
      <c r="B3090" t="s">
        <v>72</v>
      </c>
      <c r="C3090" t="s">
        <v>595</v>
      </c>
      <c r="D3090" t="s">
        <v>13</v>
      </c>
      <c r="E3090" t="s">
        <v>4806</v>
      </c>
      <c r="F3090" t="s">
        <v>4979</v>
      </c>
      <c r="G3090" t="s">
        <v>4964</v>
      </c>
      <c r="H3090" t="s">
        <v>5535</v>
      </c>
      <c r="I3090" s="1">
        <v>11</v>
      </c>
      <c r="J3090" s="1">
        <v>155.1</v>
      </c>
    </row>
    <row r="3091" spans="1:10">
      <c r="A3091" t="s">
        <v>60</v>
      </c>
      <c r="B3091" t="s">
        <v>72</v>
      </c>
      <c r="C3091" t="s">
        <v>4407</v>
      </c>
      <c r="D3091" t="s">
        <v>20</v>
      </c>
      <c r="E3091" t="s">
        <v>4807</v>
      </c>
      <c r="F3091" t="s">
        <v>5136</v>
      </c>
      <c r="G3091" t="s">
        <v>5015</v>
      </c>
      <c r="H3091" t="s">
        <v>5535</v>
      </c>
      <c r="I3091" s="1">
        <v>8</v>
      </c>
      <c r="J3091" s="1">
        <v>154.08000000000001</v>
      </c>
    </row>
    <row r="3092" spans="1:10">
      <c r="A3092" t="s">
        <v>48</v>
      </c>
      <c r="B3092" t="s">
        <v>61</v>
      </c>
      <c r="C3092" t="s">
        <v>1957</v>
      </c>
      <c r="D3092" t="s">
        <v>49</v>
      </c>
      <c r="E3092" t="s">
        <v>4808</v>
      </c>
      <c r="F3092" t="s">
        <v>4976</v>
      </c>
      <c r="G3092" t="s">
        <v>4985</v>
      </c>
      <c r="H3092" t="s">
        <v>5541</v>
      </c>
      <c r="I3092" s="1">
        <v>44</v>
      </c>
      <c r="J3092" s="1">
        <v>152.41999999999999</v>
      </c>
    </row>
    <row r="3093" spans="1:10">
      <c r="A3093" t="s">
        <v>26</v>
      </c>
      <c r="B3093" t="s">
        <v>72</v>
      </c>
      <c r="C3093" t="s">
        <v>3184</v>
      </c>
      <c r="D3093" t="s">
        <v>20</v>
      </c>
      <c r="E3093" t="s">
        <v>4809</v>
      </c>
      <c r="F3093" t="s">
        <v>4963</v>
      </c>
      <c r="G3093" t="s">
        <v>4977</v>
      </c>
      <c r="H3093" t="s">
        <v>5541</v>
      </c>
      <c r="I3093" s="1">
        <v>2</v>
      </c>
      <c r="J3093" s="1">
        <v>151.97999999999999</v>
      </c>
    </row>
    <row r="3094" spans="1:10">
      <c r="A3094" t="s">
        <v>1632</v>
      </c>
      <c r="B3094" t="s">
        <v>30</v>
      </c>
      <c r="C3094" t="s">
        <v>4810</v>
      </c>
      <c r="D3094" t="s">
        <v>1632</v>
      </c>
      <c r="E3094" t="s">
        <v>4811</v>
      </c>
      <c r="F3094" t="s">
        <v>4969</v>
      </c>
      <c r="G3094" t="s">
        <v>5257</v>
      </c>
      <c r="H3094" t="s">
        <v>5535</v>
      </c>
      <c r="I3094" s="1">
        <v>1</v>
      </c>
      <c r="J3094" s="1">
        <v>151.88</v>
      </c>
    </row>
    <row r="3095" spans="1:10">
      <c r="A3095" t="s">
        <v>1632</v>
      </c>
      <c r="B3095" t="s">
        <v>30</v>
      </c>
      <c r="C3095" t="s">
        <v>2150</v>
      </c>
      <c r="D3095" t="s">
        <v>1632</v>
      </c>
      <c r="E3095" t="s">
        <v>4812</v>
      </c>
      <c r="F3095" t="s">
        <v>5256</v>
      </c>
      <c r="G3095" t="s">
        <v>5462</v>
      </c>
      <c r="H3095" t="s">
        <v>5535</v>
      </c>
      <c r="I3095" s="1">
        <v>4</v>
      </c>
      <c r="J3095" s="1">
        <v>147.87</v>
      </c>
    </row>
    <row r="3096" spans="1:10">
      <c r="A3096" t="s">
        <v>60</v>
      </c>
      <c r="B3096" t="s">
        <v>72</v>
      </c>
      <c r="C3096" t="s">
        <v>4288</v>
      </c>
      <c r="D3096" t="s">
        <v>95</v>
      </c>
      <c r="E3096" t="s">
        <v>4813</v>
      </c>
      <c r="F3096" t="s">
        <v>4981</v>
      </c>
      <c r="G3096" t="s">
        <v>4990</v>
      </c>
      <c r="H3096" t="s">
        <v>5535</v>
      </c>
      <c r="I3096" s="1">
        <v>7</v>
      </c>
      <c r="J3096" s="1">
        <v>147.6</v>
      </c>
    </row>
    <row r="3097" spans="1:10">
      <c r="A3097" t="s">
        <v>26</v>
      </c>
      <c r="B3097" t="s">
        <v>72</v>
      </c>
      <c r="C3097" t="s">
        <v>3184</v>
      </c>
      <c r="D3097" t="s">
        <v>20</v>
      </c>
      <c r="E3097" t="s">
        <v>4814</v>
      </c>
      <c r="F3097" t="s">
        <v>4963</v>
      </c>
      <c r="G3097" t="s">
        <v>4990</v>
      </c>
      <c r="H3097" t="s">
        <v>5541</v>
      </c>
      <c r="I3097" s="1">
        <v>2</v>
      </c>
      <c r="J3097" s="1">
        <v>145.97999999999999</v>
      </c>
    </row>
    <row r="3098" spans="1:10">
      <c r="A3098" t="s">
        <v>18</v>
      </c>
      <c r="B3098" t="s">
        <v>276</v>
      </c>
      <c r="C3098" t="s">
        <v>970</v>
      </c>
      <c r="D3098" t="s">
        <v>35</v>
      </c>
      <c r="E3098" t="s">
        <v>4815</v>
      </c>
      <c r="F3098" t="s">
        <v>4963</v>
      </c>
      <c r="G3098" t="s">
        <v>4972</v>
      </c>
      <c r="H3098" t="s">
        <v>5535</v>
      </c>
      <c r="I3098" s="1">
        <v>2</v>
      </c>
      <c r="J3098" s="1">
        <v>145.79</v>
      </c>
    </row>
    <row r="3099" spans="1:10">
      <c r="A3099" t="s">
        <v>1093</v>
      </c>
      <c r="B3099" t="s">
        <v>259</v>
      </c>
      <c r="C3099" t="s">
        <v>4175</v>
      </c>
      <c r="D3099" t="s">
        <v>1095</v>
      </c>
      <c r="E3099" t="s">
        <v>4816</v>
      </c>
      <c r="F3099" t="s">
        <v>4989</v>
      </c>
      <c r="G3099" t="s">
        <v>5232</v>
      </c>
      <c r="H3099" t="s">
        <v>5535</v>
      </c>
      <c r="I3099" s="1">
        <v>23</v>
      </c>
      <c r="J3099" s="1">
        <v>145.33000000000001</v>
      </c>
    </row>
    <row r="3100" spans="1:10">
      <c r="A3100" t="s">
        <v>10</v>
      </c>
      <c r="B3100" t="s">
        <v>30</v>
      </c>
      <c r="C3100" t="s">
        <v>1260</v>
      </c>
      <c r="D3100" t="s">
        <v>13</v>
      </c>
      <c r="E3100" t="s">
        <v>4817</v>
      </c>
      <c r="F3100" t="s">
        <v>4979</v>
      </c>
      <c r="G3100" t="s">
        <v>5094</v>
      </c>
      <c r="H3100" t="s">
        <v>5535</v>
      </c>
      <c r="I3100" s="1">
        <v>7</v>
      </c>
      <c r="J3100" s="1">
        <v>144.71</v>
      </c>
    </row>
    <row r="3101" spans="1:10">
      <c r="A3101" t="s">
        <v>26</v>
      </c>
      <c r="B3101" t="s">
        <v>27</v>
      </c>
      <c r="C3101" t="s">
        <v>3209</v>
      </c>
      <c r="D3101" t="s">
        <v>58</v>
      </c>
      <c r="E3101" t="s">
        <v>4818</v>
      </c>
      <c r="F3101" t="s">
        <v>5207</v>
      </c>
      <c r="G3101" t="s">
        <v>5006</v>
      </c>
      <c r="H3101" t="s">
        <v>5541</v>
      </c>
      <c r="I3101" s="1">
        <v>2</v>
      </c>
      <c r="J3101" s="1">
        <v>144.47999999999999</v>
      </c>
    </row>
    <row r="3102" spans="1:10">
      <c r="A3102" t="s">
        <v>18</v>
      </c>
      <c r="B3102" t="s">
        <v>11</v>
      </c>
      <c r="C3102" t="s">
        <v>2040</v>
      </c>
      <c r="D3102" t="s">
        <v>539</v>
      </c>
      <c r="E3102" t="s">
        <v>4819</v>
      </c>
      <c r="F3102" t="s">
        <v>4981</v>
      </c>
      <c r="G3102" t="s">
        <v>5130</v>
      </c>
      <c r="H3102" t="s">
        <v>5535</v>
      </c>
      <c r="I3102" s="1">
        <v>11</v>
      </c>
      <c r="J3102" s="1">
        <v>144</v>
      </c>
    </row>
    <row r="3103" spans="1:10">
      <c r="A3103" t="s">
        <v>60</v>
      </c>
      <c r="B3103" t="s">
        <v>278</v>
      </c>
      <c r="C3103" t="s">
        <v>4588</v>
      </c>
      <c r="D3103" t="s">
        <v>35</v>
      </c>
      <c r="E3103" t="s">
        <v>4820</v>
      </c>
      <c r="F3103" t="s">
        <v>4988</v>
      </c>
      <c r="G3103" t="s">
        <v>4990</v>
      </c>
      <c r="H3103" t="s">
        <v>5541</v>
      </c>
      <c r="I3103" s="1">
        <v>4</v>
      </c>
      <c r="J3103" s="1">
        <v>143.41</v>
      </c>
    </row>
    <row r="3104" spans="1:10">
      <c r="A3104" t="s">
        <v>7</v>
      </c>
      <c r="B3104" t="s">
        <v>11</v>
      </c>
      <c r="C3104" t="s">
        <v>315</v>
      </c>
      <c r="D3104" t="s">
        <v>16</v>
      </c>
      <c r="E3104" t="s">
        <v>4821</v>
      </c>
      <c r="F3104" t="s">
        <v>5057</v>
      </c>
      <c r="G3104" t="s">
        <v>4962</v>
      </c>
      <c r="H3104" t="s">
        <v>5535</v>
      </c>
      <c r="I3104" s="1">
        <v>1</v>
      </c>
      <c r="J3104" s="1">
        <v>142.58000000000001</v>
      </c>
    </row>
    <row r="3105" spans="1:10">
      <c r="A3105" t="s">
        <v>10</v>
      </c>
      <c r="B3105" t="s">
        <v>30</v>
      </c>
      <c r="C3105" t="s">
        <v>1509</v>
      </c>
      <c r="D3105" t="s">
        <v>586</v>
      </c>
      <c r="E3105" t="s">
        <v>4822</v>
      </c>
      <c r="F3105" t="s">
        <v>5055</v>
      </c>
      <c r="G3105" t="s">
        <v>5162</v>
      </c>
      <c r="H3105" t="s">
        <v>5535</v>
      </c>
      <c r="I3105" s="1">
        <v>14</v>
      </c>
      <c r="J3105" s="1">
        <v>142.16</v>
      </c>
    </row>
    <row r="3106" spans="1:10">
      <c r="A3106" t="s">
        <v>54</v>
      </c>
      <c r="B3106" t="s">
        <v>108</v>
      </c>
      <c r="C3106" t="s">
        <v>167</v>
      </c>
      <c r="D3106" t="s">
        <v>56</v>
      </c>
      <c r="E3106" t="s">
        <v>4823</v>
      </c>
      <c r="F3106" t="s">
        <v>4974</v>
      </c>
      <c r="G3106" t="s">
        <v>5014</v>
      </c>
      <c r="H3106" t="s">
        <v>5535</v>
      </c>
      <c r="I3106" s="1">
        <v>7</v>
      </c>
      <c r="J3106" s="1">
        <v>139.32</v>
      </c>
    </row>
    <row r="3107" spans="1:10">
      <c r="A3107" t="s">
        <v>60</v>
      </c>
      <c r="B3107" t="s">
        <v>278</v>
      </c>
      <c r="C3107" t="s">
        <v>4588</v>
      </c>
      <c r="D3107" t="s">
        <v>20</v>
      </c>
      <c r="E3107" t="s">
        <v>4824</v>
      </c>
      <c r="F3107" t="s">
        <v>4988</v>
      </c>
      <c r="G3107" t="s">
        <v>4990</v>
      </c>
      <c r="H3107" t="s">
        <v>5541</v>
      </c>
      <c r="I3107" s="1">
        <v>5</v>
      </c>
      <c r="J3107" s="1">
        <v>139.08000000000001</v>
      </c>
    </row>
    <row r="3108" spans="1:10">
      <c r="A3108" t="s">
        <v>10</v>
      </c>
      <c r="B3108" t="s">
        <v>30</v>
      </c>
      <c r="C3108" t="s">
        <v>1509</v>
      </c>
      <c r="D3108" t="s">
        <v>13</v>
      </c>
      <c r="E3108" t="s">
        <v>4825</v>
      </c>
      <c r="F3108" t="s">
        <v>5055</v>
      </c>
      <c r="G3108" t="s">
        <v>4964</v>
      </c>
      <c r="H3108" t="s">
        <v>5535</v>
      </c>
      <c r="I3108" s="1">
        <v>8</v>
      </c>
      <c r="J3108" s="1">
        <v>137.19</v>
      </c>
    </row>
    <row r="3109" spans="1:10">
      <c r="A3109" t="s">
        <v>1380</v>
      </c>
      <c r="B3109" t="s">
        <v>11</v>
      </c>
      <c r="C3109" t="s">
        <v>4756</v>
      </c>
      <c r="D3109" t="s">
        <v>3840</v>
      </c>
      <c r="E3109" t="s">
        <v>4826</v>
      </c>
      <c r="F3109" t="s">
        <v>5512</v>
      </c>
      <c r="G3109" t="s">
        <v>5232</v>
      </c>
      <c r="H3109" t="s">
        <v>5535</v>
      </c>
      <c r="I3109" s="1">
        <v>14</v>
      </c>
      <c r="J3109" s="1">
        <v>136.08000000000001</v>
      </c>
    </row>
    <row r="3110" spans="1:10">
      <c r="A3110" t="s">
        <v>48</v>
      </c>
      <c r="B3110" t="s">
        <v>612</v>
      </c>
      <c r="C3110" t="s">
        <v>2393</v>
      </c>
      <c r="D3110" t="s">
        <v>80</v>
      </c>
      <c r="E3110" t="s">
        <v>4827</v>
      </c>
      <c r="F3110" t="s">
        <v>5040</v>
      </c>
      <c r="G3110" t="s">
        <v>5113</v>
      </c>
      <c r="H3110" t="s">
        <v>5535</v>
      </c>
      <c r="I3110" s="1">
        <v>6</v>
      </c>
      <c r="J3110" s="1">
        <v>135.77000000000001</v>
      </c>
    </row>
    <row r="3111" spans="1:10">
      <c r="A3111" t="s">
        <v>18</v>
      </c>
      <c r="B3111" t="s">
        <v>402</v>
      </c>
      <c r="C3111" t="s">
        <v>1704</v>
      </c>
      <c r="D3111" t="s">
        <v>295</v>
      </c>
      <c r="E3111" t="s">
        <v>4828</v>
      </c>
      <c r="F3111" t="s">
        <v>5004</v>
      </c>
      <c r="G3111" t="s">
        <v>5239</v>
      </c>
      <c r="H3111" t="s">
        <v>5535</v>
      </c>
      <c r="I3111" s="1">
        <v>10</v>
      </c>
      <c r="J3111" s="1">
        <v>135.66</v>
      </c>
    </row>
    <row r="3112" spans="1:10">
      <c r="A3112" t="s">
        <v>39</v>
      </c>
      <c r="B3112" t="s">
        <v>30</v>
      </c>
      <c r="C3112" t="s">
        <v>4829</v>
      </c>
      <c r="D3112" t="s">
        <v>349</v>
      </c>
      <c r="E3112" t="s">
        <v>4830</v>
      </c>
      <c r="F3112" t="s">
        <v>5108</v>
      </c>
      <c r="G3112" t="s">
        <v>4962</v>
      </c>
      <c r="H3112" t="s">
        <v>5535</v>
      </c>
      <c r="I3112" s="1">
        <v>3</v>
      </c>
      <c r="J3112" s="1">
        <v>134.25</v>
      </c>
    </row>
    <row r="3113" spans="1:10">
      <c r="A3113" t="s">
        <v>18</v>
      </c>
      <c r="B3113" t="s">
        <v>11</v>
      </c>
      <c r="C3113" t="s">
        <v>124</v>
      </c>
      <c r="D3113" t="s">
        <v>539</v>
      </c>
      <c r="E3113" t="s">
        <v>4831</v>
      </c>
      <c r="F3113" t="s">
        <v>4969</v>
      </c>
      <c r="G3113" t="s">
        <v>5130</v>
      </c>
      <c r="H3113" t="s">
        <v>5535</v>
      </c>
      <c r="I3113" s="1">
        <v>16</v>
      </c>
      <c r="J3113" s="1">
        <v>133.54</v>
      </c>
    </row>
    <row r="3114" spans="1:10">
      <c r="A3114" t="s">
        <v>26</v>
      </c>
      <c r="B3114" t="s">
        <v>72</v>
      </c>
      <c r="C3114" t="s">
        <v>3184</v>
      </c>
      <c r="D3114" t="s">
        <v>20</v>
      </c>
      <c r="E3114" t="s">
        <v>4832</v>
      </c>
      <c r="F3114" t="s">
        <v>4963</v>
      </c>
      <c r="G3114" t="s">
        <v>5015</v>
      </c>
      <c r="H3114" t="s">
        <v>5541</v>
      </c>
      <c r="I3114" s="1">
        <v>4</v>
      </c>
      <c r="J3114" s="1">
        <v>132.41</v>
      </c>
    </row>
    <row r="3115" spans="1:10">
      <c r="A3115" t="s">
        <v>60</v>
      </c>
      <c r="B3115" t="s">
        <v>72</v>
      </c>
      <c r="C3115" t="s">
        <v>170</v>
      </c>
      <c r="D3115" t="s">
        <v>35</v>
      </c>
      <c r="E3115" t="s">
        <v>4833</v>
      </c>
      <c r="F3115" t="s">
        <v>4992</v>
      </c>
      <c r="G3115" t="s">
        <v>5015</v>
      </c>
      <c r="H3115" t="s">
        <v>5535</v>
      </c>
      <c r="I3115" s="1">
        <v>6</v>
      </c>
      <c r="J3115" s="1">
        <v>129.78</v>
      </c>
    </row>
    <row r="3116" spans="1:10">
      <c r="A3116" t="s">
        <v>1380</v>
      </c>
      <c r="B3116" t="s">
        <v>11</v>
      </c>
      <c r="C3116" t="s">
        <v>4566</v>
      </c>
      <c r="D3116" t="s">
        <v>4127</v>
      </c>
      <c r="E3116" t="s">
        <v>4834</v>
      </c>
      <c r="F3116" t="s">
        <v>5510</v>
      </c>
      <c r="G3116" t="s">
        <v>5159</v>
      </c>
      <c r="H3116" t="s">
        <v>5535</v>
      </c>
      <c r="I3116" s="1">
        <v>18</v>
      </c>
      <c r="J3116" s="1">
        <v>129.6</v>
      </c>
    </row>
    <row r="3117" spans="1:10">
      <c r="A3117" t="s">
        <v>26</v>
      </c>
      <c r="B3117" t="s">
        <v>108</v>
      </c>
      <c r="C3117" t="s">
        <v>411</v>
      </c>
      <c r="D3117" t="s">
        <v>79</v>
      </c>
      <c r="E3117" t="s">
        <v>4835</v>
      </c>
      <c r="F3117" t="s">
        <v>5126</v>
      </c>
      <c r="G3117" t="s">
        <v>4967</v>
      </c>
      <c r="H3117" t="s">
        <v>5537</v>
      </c>
      <c r="I3117" s="1">
        <v>9</v>
      </c>
      <c r="J3117" s="1">
        <v>128.88999999999999</v>
      </c>
    </row>
    <row r="3118" spans="1:10">
      <c r="A3118" t="s">
        <v>60</v>
      </c>
      <c r="B3118" t="s">
        <v>72</v>
      </c>
      <c r="C3118" t="s">
        <v>4608</v>
      </c>
      <c r="D3118" t="s">
        <v>95</v>
      </c>
      <c r="E3118" t="s">
        <v>4836</v>
      </c>
      <c r="F3118" t="s">
        <v>4979</v>
      </c>
      <c r="G3118" t="s">
        <v>4990</v>
      </c>
      <c r="H3118" t="s">
        <v>5535</v>
      </c>
      <c r="I3118" s="1">
        <v>6</v>
      </c>
      <c r="J3118" s="1">
        <v>126.73</v>
      </c>
    </row>
    <row r="3119" spans="1:10">
      <c r="A3119" t="s">
        <v>60</v>
      </c>
      <c r="B3119" t="s">
        <v>4837</v>
      </c>
      <c r="C3119" t="s">
        <v>4838</v>
      </c>
      <c r="D3119" t="s">
        <v>20</v>
      </c>
      <c r="E3119" t="s">
        <v>4839</v>
      </c>
      <c r="F3119" t="s">
        <v>5079</v>
      </c>
      <c r="G3119" t="s">
        <v>4972</v>
      </c>
      <c r="H3119" t="s">
        <v>5541</v>
      </c>
      <c r="I3119" s="1">
        <v>3</v>
      </c>
      <c r="J3119" s="1">
        <v>126.33</v>
      </c>
    </row>
    <row r="3120" spans="1:10">
      <c r="A3120" t="s">
        <v>7</v>
      </c>
      <c r="B3120" t="s">
        <v>30</v>
      </c>
      <c r="C3120" t="s">
        <v>639</v>
      </c>
      <c r="D3120" t="s">
        <v>22</v>
      </c>
      <c r="E3120" t="s">
        <v>4840</v>
      </c>
      <c r="F3120" t="s">
        <v>4981</v>
      </c>
      <c r="G3120" t="s">
        <v>4962</v>
      </c>
      <c r="H3120" t="s">
        <v>5535</v>
      </c>
      <c r="I3120" s="1">
        <v>1</v>
      </c>
      <c r="J3120" s="1">
        <v>125.13</v>
      </c>
    </row>
    <row r="3121" spans="1:10">
      <c r="A3121" t="s">
        <v>48</v>
      </c>
      <c r="B3121" t="s">
        <v>612</v>
      </c>
      <c r="C3121" t="s">
        <v>2393</v>
      </c>
      <c r="D3121" t="s">
        <v>80</v>
      </c>
      <c r="E3121" t="s">
        <v>4841</v>
      </c>
      <c r="F3121" t="s">
        <v>4963</v>
      </c>
      <c r="G3121" t="s">
        <v>5113</v>
      </c>
      <c r="H3121" t="s">
        <v>5535</v>
      </c>
      <c r="I3121" s="1">
        <v>5</v>
      </c>
      <c r="J3121" s="1">
        <v>124.76</v>
      </c>
    </row>
    <row r="3122" spans="1:10">
      <c r="A3122" t="s">
        <v>10</v>
      </c>
      <c r="B3122" t="s">
        <v>30</v>
      </c>
      <c r="C3122" t="s">
        <v>1359</v>
      </c>
      <c r="D3122" t="s">
        <v>13</v>
      </c>
      <c r="E3122" t="s">
        <v>4843</v>
      </c>
      <c r="F3122" t="s">
        <v>5472</v>
      </c>
      <c r="G3122" t="s">
        <v>5157</v>
      </c>
      <c r="H3122" t="s">
        <v>5535</v>
      </c>
      <c r="I3122" s="1">
        <v>12</v>
      </c>
      <c r="J3122" s="1">
        <v>121.11</v>
      </c>
    </row>
    <row r="3123" spans="1:10">
      <c r="A3123" t="s">
        <v>60</v>
      </c>
      <c r="B3123" t="s">
        <v>72</v>
      </c>
      <c r="C3123" t="s">
        <v>170</v>
      </c>
      <c r="D3123" t="s">
        <v>35</v>
      </c>
      <c r="E3123" t="s">
        <v>4844</v>
      </c>
      <c r="F3123" t="s">
        <v>4979</v>
      </c>
      <c r="G3123" t="s">
        <v>5015</v>
      </c>
      <c r="H3123" t="s">
        <v>5535</v>
      </c>
      <c r="I3123" s="1">
        <v>5</v>
      </c>
      <c r="J3123" s="1">
        <v>119.9</v>
      </c>
    </row>
    <row r="3124" spans="1:10">
      <c r="A3124" t="s">
        <v>54</v>
      </c>
      <c r="B3124" t="s">
        <v>61</v>
      </c>
      <c r="C3124" t="s">
        <v>261</v>
      </c>
      <c r="D3124" t="s">
        <v>56</v>
      </c>
      <c r="E3124" t="s">
        <v>4845</v>
      </c>
      <c r="F3124" t="s">
        <v>5518</v>
      </c>
      <c r="G3124" t="s">
        <v>5003</v>
      </c>
      <c r="H3124" t="s">
        <v>5541</v>
      </c>
      <c r="I3124" s="1">
        <v>10</v>
      </c>
      <c r="J3124" s="1">
        <v>118.7</v>
      </c>
    </row>
    <row r="3125" spans="1:10">
      <c r="A3125" t="s">
        <v>54</v>
      </c>
      <c r="B3125" t="s">
        <v>108</v>
      </c>
      <c r="C3125" t="s">
        <v>4647</v>
      </c>
      <c r="D3125" t="s">
        <v>95</v>
      </c>
      <c r="E3125" t="s">
        <v>4846</v>
      </c>
      <c r="F3125" t="s">
        <v>5104</v>
      </c>
      <c r="G3125" t="s">
        <v>5015</v>
      </c>
      <c r="H3125" t="s">
        <v>5535</v>
      </c>
      <c r="I3125" s="1">
        <v>7</v>
      </c>
      <c r="J3125" s="1">
        <v>116.83</v>
      </c>
    </row>
    <row r="3126" spans="1:10">
      <c r="A3126" t="s">
        <v>18</v>
      </c>
      <c r="B3126" t="s">
        <v>11</v>
      </c>
      <c r="C3126" t="s">
        <v>4355</v>
      </c>
      <c r="D3126" t="s">
        <v>95</v>
      </c>
      <c r="E3126" t="s">
        <v>4847</v>
      </c>
      <c r="F3126" t="s">
        <v>4981</v>
      </c>
      <c r="G3126" t="s">
        <v>4990</v>
      </c>
      <c r="H3126" t="s">
        <v>5541</v>
      </c>
      <c r="I3126" s="1">
        <v>2</v>
      </c>
      <c r="J3126" s="1">
        <v>115.98</v>
      </c>
    </row>
    <row r="3127" spans="1:10">
      <c r="A3127" t="s">
        <v>1380</v>
      </c>
      <c r="B3127" t="s">
        <v>11</v>
      </c>
      <c r="C3127" t="s">
        <v>4566</v>
      </c>
      <c r="D3127" t="s">
        <v>4127</v>
      </c>
      <c r="E3127" t="s">
        <v>4849</v>
      </c>
      <c r="F3127" t="s">
        <v>5519</v>
      </c>
      <c r="G3127" t="s">
        <v>5520</v>
      </c>
      <c r="H3127" t="s">
        <v>5535</v>
      </c>
      <c r="I3127" s="1">
        <v>15</v>
      </c>
      <c r="J3127" s="1">
        <v>113.45</v>
      </c>
    </row>
    <row r="3128" spans="1:10">
      <c r="A3128" t="s">
        <v>60</v>
      </c>
      <c r="B3128" t="s">
        <v>72</v>
      </c>
      <c r="C3128" t="s">
        <v>4608</v>
      </c>
      <c r="D3128" t="s">
        <v>20</v>
      </c>
      <c r="E3128" t="s">
        <v>4850</v>
      </c>
      <c r="F3128" t="s">
        <v>4979</v>
      </c>
      <c r="G3128" t="s">
        <v>5015</v>
      </c>
      <c r="H3128" t="s">
        <v>5535</v>
      </c>
      <c r="I3128" s="1">
        <v>3</v>
      </c>
      <c r="J3128" s="1">
        <v>113.4</v>
      </c>
    </row>
    <row r="3129" spans="1:10">
      <c r="A3129" t="s">
        <v>10</v>
      </c>
      <c r="B3129" t="s">
        <v>30</v>
      </c>
      <c r="C3129" t="s">
        <v>4851</v>
      </c>
      <c r="D3129" t="s">
        <v>13</v>
      </c>
      <c r="E3129" t="s">
        <v>4852</v>
      </c>
      <c r="F3129" t="s">
        <v>4979</v>
      </c>
      <c r="G3129" t="s">
        <v>4964</v>
      </c>
      <c r="H3129" t="s">
        <v>5535</v>
      </c>
      <c r="I3129" s="1">
        <v>10</v>
      </c>
      <c r="J3129" s="1">
        <v>112.48</v>
      </c>
    </row>
    <row r="3130" spans="1:10">
      <c r="A3130" t="s">
        <v>39</v>
      </c>
      <c r="B3130" t="s">
        <v>30</v>
      </c>
      <c r="C3130" t="s">
        <v>4853</v>
      </c>
      <c r="D3130" t="s">
        <v>349</v>
      </c>
      <c r="E3130" t="s">
        <v>4854</v>
      </c>
      <c r="F3130" t="s">
        <v>4988</v>
      </c>
      <c r="G3130" t="s">
        <v>4962</v>
      </c>
      <c r="H3130" t="s">
        <v>5535</v>
      </c>
      <c r="I3130" s="1">
        <v>3</v>
      </c>
      <c r="J3130" s="1">
        <v>111</v>
      </c>
    </row>
    <row r="3131" spans="1:10">
      <c r="A3131" t="s">
        <v>1632</v>
      </c>
      <c r="B3131" t="s">
        <v>30</v>
      </c>
      <c r="C3131" t="s">
        <v>4335</v>
      </c>
      <c r="D3131" t="s">
        <v>1632</v>
      </c>
      <c r="E3131" t="s">
        <v>4855</v>
      </c>
      <c r="F3131" t="s">
        <v>4988</v>
      </c>
      <c r="G3131" t="s">
        <v>5451</v>
      </c>
      <c r="H3131" t="s">
        <v>5535</v>
      </c>
      <c r="I3131" s="1">
        <v>4</v>
      </c>
      <c r="J3131" s="1">
        <v>110.24</v>
      </c>
    </row>
    <row r="3132" spans="1:10">
      <c r="A3132" t="s">
        <v>7</v>
      </c>
      <c r="B3132" t="s">
        <v>11</v>
      </c>
      <c r="C3132" t="s">
        <v>115</v>
      </c>
      <c r="D3132" t="s">
        <v>45</v>
      </c>
      <c r="E3132" t="s">
        <v>4856</v>
      </c>
      <c r="F3132" t="s">
        <v>4970</v>
      </c>
      <c r="G3132" t="s">
        <v>4972</v>
      </c>
      <c r="H3132" t="s">
        <v>5535</v>
      </c>
      <c r="I3132" s="1">
        <v>1</v>
      </c>
      <c r="J3132" s="1">
        <v>110.07</v>
      </c>
    </row>
    <row r="3133" spans="1:10">
      <c r="A3133" t="s">
        <v>18</v>
      </c>
      <c r="B3133" t="s">
        <v>29</v>
      </c>
      <c r="C3133" t="s">
        <v>2400</v>
      </c>
      <c r="D3133" t="s">
        <v>20</v>
      </c>
      <c r="E3133" t="s">
        <v>4857</v>
      </c>
      <c r="F3133" t="s">
        <v>4973</v>
      </c>
      <c r="G3133" t="s">
        <v>4967</v>
      </c>
      <c r="H3133" t="s">
        <v>5535</v>
      </c>
      <c r="I3133" s="1">
        <v>2</v>
      </c>
      <c r="J3133" s="1">
        <v>110</v>
      </c>
    </row>
    <row r="3134" spans="1:10">
      <c r="A3134" t="s">
        <v>54</v>
      </c>
      <c r="B3134" t="s">
        <v>72</v>
      </c>
      <c r="C3134" t="s">
        <v>536</v>
      </c>
      <c r="D3134" t="s">
        <v>56</v>
      </c>
      <c r="E3134" t="s">
        <v>4858</v>
      </c>
      <c r="F3134" t="s">
        <v>5358</v>
      </c>
      <c r="G3134" t="s">
        <v>4972</v>
      </c>
      <c r="H3134" t="s">
        <v>5535</v>
      </c>
      <c r="I3134" s="1">
        <v>15</v>
      </c>
      <c r="J3134" s="1">
        <v>108.91</v>
      </c>
    </row>
    <row r="3135" spans="1:10">
      <c r="A3135" t="s">
        <v>1380</v>
      </c>
      <c r="B3135" t="s">
        <v>11</v>
      </c>
      <c r="C3135" t="s">
        <v>4566</v>
      </c>
      <c r="D3135" t="s">
        <v>4127</v>
      </c>
      <c r="E3135" t="s">
        <v>4859</v>
      </c>
      <c r="F3135" t="s">
        <v>5503</v>
      </c>
      <c r="G3135" t="s">
        <v>5416</v>
      </c>
      <c r="H3135" t="s">
        <v>5535</v>
      </c>
      <c r="I3135" s="1">
        <v>15</v>
      </c>
      <c r="J3135" s="1">
        <v>108</v>
      </c>
    </row>
    <row r="3136" spans="1:10">
      <c r="A3136" t="s">
        <v>32</v>
      </c>
      <c r="B3136" t="s">
        <v>30</v>
      </c>
      <c r="C3136" t="s">
        <v>1855</v>
      </c>
      <c r="D3136" t="s">
        <v>20</v>
      </c>
      <c r="E3136" t="s">
        <v>4860</v>
      </c>
      <c r="F3136" t="s">
        <v>4979</v>
      </c>
      <c r="G3136" t="s">
        <v>5015</v>
      </c>
      <c r="H3136" t="s">
        <v>5541</v>
      </c>
      <c r="I3136" s="1">
        <v>11</v>
      </c>
      <c r="J3136" s="1">
        <v>106.15</v>
      </c>
    </row>
    <row r="3137" spans="1:10">
      <c r="A3137" t="s">
        <v>60</v>
      </c>
      <c r="B3137" t="s">
        <v>72</v>
      </c>
      <c r="C3137" t="s">
        <v>4407</v>
      </c>
      <c r="D3137" t="s">
        <v>95</v>
      </c>
      <c r="E3137" t="s">
        <v>4861</v>
      </c>
      <c r="F3137" t="s">
        <v>5136</v>
      </c>
      <c r="G3137" t="s">
        <v>5015</v>
      </c>
      <c r="H3137" t="s">
        <v>5535</v>
      </c>
      <c r="I3137" s="1">
        <v>4</v>
      </c>
      <c r="J3137" s="1">
        <v>104.96</v>
      </c>
    </row>
    <row r="3138" spans="1:10">
      <c r="A3138" t="s">
        <v>48</v>
      </c>
      <c r="B3138" t="s">
        <v>14</v>
      </c>
      <c r="C3138" t="s">
        <v>3479</v>
      </c>
      <c r="D3138" t="s">
        <v>80</v>
      </c>
      <c r="E3138" t="s">
        <v>4862</v>
      </c>
      <c r="F3138" t="s">
        <v>4979</v>
      </c>
      <c r="G3138" t="s">
        <v>4962</v>
      </c>
      <c r="H3138" t="s">
        <v>5537</v>
      </c>
      <c r="I3138" s="1">
        <v>4</v>
      </c>
      <c r="J3138" s="1">
        <v>101.22</v>
      </c>
    </row>
    <row r="3139" spans="1:10">
      <c r="A3139" t="s">
        <v>18</v>
      </c>
      <c r="B3139" t="s">
        <v>38</v>
      </c>
      <c r="C3139" t="s">
        <v>3750</v>
      </c>
      <c r="D3139" t="s">
        <v>95</v>
      </c>
      <c r="E3139" t="s">
        <v>4863</v>
      </c>
      <c r="F3139" t="s">
        <v>4999</v>
      </c>
      <c r="G3139" t="s">
        <v>4990</v>
      </c>
      <c r="H3139" t="s">
        <v>5535</v>
      </c>
      <c r="I3139" s="1">
        <v>3</v>
      </c>
      <c r="J3139" s="1">
        <v>99.8</v>
      </c>
    </row>
    <row r="3140" spans="1:10">
      <c r="A3140" t="s">
        <v>1380</v>
      </c>
      <c r="B3140" t="s">
        <v>11</v>
      </c>
      <c r="C3140" t="s">
        <v>4756</v>
      </c>
      <c r="D3140" t="s">
        <v>3840</v>
      </c>
      <c r="E3140" t="s">
        <v>4864</v>
      </c>
      <c r="F3140" t="s">
        <v>5512</v>
      </c>
      <c r="G3140" t="s">
        <v>5195</v>
      </c>
      <c r="H3140" t="s">
        <v>5535</v>
      </c>
      <c r="I3140" s="1">
        <v>9</v>
      </c>
      <c r="J3140" s="1">
        <v>96.04</v>
      </c>
    </row>
    <row r="3141" spans="1:10">
      <c r="A3141" t="s">
        <v>54</v>
      </c>
      <c r="B3141" t="s">
        <v>61</v>
      </c>
      <c r="C3141" t="s">
        <v>4865</v>
      </c>
      <c r="D3141" t="s">
        <v>56</v>
      </c>
      <c r="E3141" t="s">
        <v>4866</v>
      </c>
      <c r="F3141" t="s">
        <v>4976</v>
      </c>
      <c r="G3141" t="s">
        <v>4967</v>
      </c>
      <c r="H3141" t="s">
        <v>5541</v>
      </c>
      <c r="I3141" s="1">
        <v>4</v>
      </c>
      <c r="J3141" s="1">
        <v>95.96</v>
      </c>
    </row>
    <row r="3142" spans="1:10">
      <c r="A3142" t="s">
        <v>54</v>
      </c>
      <c r="B3142" t="s">
        <v>72</v>
      </c>
      <c r="C3142" t="s">
        <v>536</v>
      </c>
      <c r="D3142" t="s">
        <v>56</v>
      </c>
      <c r="E3142" t="s">
        <v>4867</v>
      </c>
      <c r="F3142" t="s">
        <v>5358</v>
      </c>
      <c r="G3142" t="s">
        <v>5006</v>
      </c>
      <c r="H3142" t="s">
        <v>5535</v>
      </c>
      <c r="I3142" s="1">
        <v>15</v>
      </c>
      <c r="J3142" s="1">
        <v>95.19</v>
      </c>
    </row>
    <row r="3143" spans="1:10">
      <c r="A3143" t="s">
        <v>54</v>
      </c>
      <c r="B3143" t="s">
        <v>72</v>
      </c>
      <c r="C3143" t="s">
        <v>4100</v>
      </c>
      <c r="D3143" t="s">
        <v>56</v>
      </c>
      <c r="E3143" t="s">
        <v>4869</v>
      </c>
      <c r="F3143" t="s">
        <v>5065</v>
      </c>
      <c r="G3143" t="s">
        <v>5006</v>
      </c>
      <c r="H3143" t="s">
        <v>5535</v>
      </c>
      <c r="I3143" s="1">
        <v>8</v>
      </c>
      <c r="J3143" s="1">
        <v>93.86</v>
      </c>
    </row>
    <row r="3144" spans="1:10">
      <c r="A3144" t="s">
        <v>1380</v>
      </c>
      <c r="B3144" t="s">
        <v>11</v>
      </c>
      <c r="C3144" t="s">
        <v>4566</v>
      </c>
      <c r="D3144" t="s">
        <v>4127</v>
      </c>
      <c r="E3144" t="s">
        <v>4870</v>
      </c>
      <c r="F3144" t="s">
        <v>5503</v>
      </c>
      <c r="G3144" t="s">
        <v>5521</v>
      </c>
      <c r="H3144" t="s">
        <v>5535</v>
      </c>
      <c r="I3144" s="1">
        <v>13</v>
      </c>
      <c r="J3144" s="1">
        <v>93.6</v>
      </c>
    </row>
    <row r="3145" spans="1:10">
      <c r="A3145" t="s">
        <v>1380</v>
      </c>
      <c r="B3145" t="s">
        <v>11</v>
      </c>
      <c r="C3145" t="s">
        <v>4566</v>
      </c>
      <c r="D3145" t="s">
        <v>4127</v>
      </c>
      <c r="E3145" t="s">
        <v>4871</v>
      </c>
      <c r="F3145" t="s">
        <v>5305</v>
      </c>
      <c r="G3145" t="s">
        <v>5520</v>
      </c>
      <c r="H3145" t="s">
        <v>5535</v>
      </c>
      <c r="I3145" s="1">
        <v>13</v>
      </c>
      <c r="J3145" s="1">
        <v>93.6</v>
      </c>
    </row>
    <row r="3146" spans="1:10">
      <c r="A3146" t="s">
        <v>32</v>
      </c>
      <c r="B3146" t="s">
        <v>108</v>
      </c>
      <c r="C3146" t="s">
        <v>3952</v>
      </c>
      <c r="D3146" t="s">
        <v>20</v>
      </c>
      <c r="E3146" t="s">
        <v>4872</v>
      </c>
      <c r="F3146" t="s">
        <v>4973</v>
      </c>
      <c r="G3146" t="s">
        <v>5014</v>
      </c>
      <c r="H3146" t="s">
        <v>5535</v>
      </c>
      <c r="I3146" s="1">
        <v>1</v>
      </c>
      <c r="J3146" s="1">
        <v>91.75</v>
      </c>
    </row>
    <row r="3147" spans="1:10">
      <c r="A3147" t="s">
        <v>1093</v>
      </c>
      <c r="B3147" t="s">
        <v>259</v>
      </c>
      <c r="C3147" t="s">
        <v>4873</v>
      </c>
      <c r="D3147" t="s">
        <v>1095</v>
      </c>
      <c r="E3147" t="s">
        <v>4874</v>
      </c>
      <c r="F3147" t="s">
        <v>5023</v>
      </c>
      <c r="G3147" t="s">
        <v>4962</v>
      </c>
      <c r="H3147" t="s">
        <v>5535</v>
      </c>
      <c r="I3147" s="1">
        <v>12</v>
      </c>
      <c r="J3147" s="1">
        <v>90.24</v>
      </c>
    </row>
    <row r="3148" spans="1:10">
      <c r="A3148" t="s">
        <v>26</v>
      </c>
      <c r="B3148" t="s">
        <v>27</v>
      </c>
      <c r="C3148" t="s">
        <v>398</v>
      </c>
      <c r="D3148" t="s">
        <v>58</v>
      </c>
      <c r="E3148" t="s">
        <v>4875</v>
      </c>
      <c r="F3148" t="s">
        <v>5166</v>
      </c>
      <c r="G3148" t="s">
        <v>5006</v>
      </c>
      <c r="H3148" t="s">
        <v>5541</v>
      </c>
      <c r="I3148" s="1">
        <v>1</v>
      </c>
      <c r="J3148" s="1">
        <v>89.99</v>
      </c>
    </row>
    <row r="3149" spans="1:10">
      <c r="A3149" t="s">
        <v>54</v>
      </c>
      <c r="B3149" t="s">
        <v>108</v>
      </c>
      <c r="C3149" t="s">
        <v>109</v>
      </c>
      <c r="D3149" t="s">
        <v>56</v>
      </c>
      <c r="E3149" t="s">
        <v>4876</v>
      </c>
      <c r="F3149" t="s">
        <v>5270</v>
      </c>
      <c r="G3149" t="s">
        <v>4995</v>
      </c>
      <c r="H3149" t="s">
        <v>5535</v>
      </c>
      <c r="I3149" s="1">
        <v>3</v>
      </c>
      <c r="J3149" s="1">
        <v>88.14</v>
      </c>
    </row>
    <row r="3150" spans="1:10">
      <c r="A3150" t="s">
        <v>10</v>
      </c>
      <c r="B3150" t="s">
        <v>336</v>
      </c>
      <c r="C3150" t="s">
        <v>3448</v>
      </c>
      <c r="D3150" t="s">
        <v>13</v>
      </c>
      <c r="E3150" t="s">
        <v>4877</v>
      </c>
      <c r="F3150" t="s">
        <v>4993</v>
      </c>
      <c r="G3150" t="s">
        <v>5274</v>
      </c>
      <c r="H3150" t="s">
        <v>5537</v>
      </c>
      <c r="I3150" s="1">
        <v>6</v>
      </c>
      <c r="J3150" s="1">
        <v>87.21</v>
      </c>
    </row>
    <row r="3151" spans="1:10">
      <c r="A3151" t="s">
        <v>1380</v>
      </c>
      <c r="B3151" t="s">
        <v>11</v>
      </c>
      <c r="C3151" t="s">
        <v>4566</v>
      </c>
      <c r="D3151" t="s">
        <v>4127</v>
      </c>
      <c r="E3151" t="s">
        <v>4878</v>
      </c>
      <c r="F3151" t="s">
        <v>5510</v>
      </c>
      <c r="G3151" t="s">
        <v>5521</v>
      </c>
      <c r="H3151" t="s">
        <v>5535</v>
      </c>
      <c r="I3151" s="1">
        <v>12</v>
      </c>
      <c r="J3151" s="1">
        <v>86.4</v>
      </c>
    </row>
    <row r="3152" spans="1:10">
      <c r="A3152" t="s">
        <v>10</v>
      </c>
      <c r="B3152" t="s">
        <v>336</v>
      </c>
      <c r="C3152" t="s">
        <v>805</v>
      </c>
      <c r="D3152" t="s">
        <v>13</v>
      </c>
      <c r="E3152" t="s">
        <v>4879</v>
      </c>
      <c r="F3152" t="s">
        <v>5265</v>
      </c>
      <c r="G3152" t="s">
        <v>4978</v>
      </c>
      <c r="H3152" t="s">
        <v>5537</v>
      </c>
      <c r="I3152" s="1">
        <v>5</v>
      </c>
      <c r="J3152" s="1">
        <v>85.57</v>
      </c>
    </row>
    <row r="3153" spans="1:10">
      <c r="A3153" t="s">
        <v>18</v>
      </c>
      <c r="B3153" t="s">
        <v>11</v>
      </c>
      <c r="C3153" t="s">
        <v>1837</v>
      </c>
      <c r="D3153" t="s">
        <v>20</v>
      </c>
      <c r="E3153" t="s">
        <v>4880</v>
      </c>
      <c r="F3153" t="s">
        <v>4992</v>
      </c>
      <c r="G3153" t="s">
        <v>4977</v>
      </c>
      <c r="H3153" t="s">
        <v>5535</v>
      </c>
      <c r="I3153" s="1">
        <v>1</v>
      </c>
      <c r="J3153" s="1">
        <v>84.51</v>
      </c>
    </row>
    <row r="3154" spans="1:10">
      <c r="A3154" t="s">
        <v>18</v>
      </c>
      <c r="B3154" t="s">
        <v>38</v>
      </c>
      <c r="C3154" t="s">
        <v>3750</v>
      </c>
      <c r="D3154" t="s">
        <v>95</v>
      </c>
      <c r="E3154" t="s">
        <v>4881</v>
      </c>
      <c r="F3154" t="s">
        <v>4999</v>
      </c>
      <c r="G3154" t="s">
        <v>4977</v>
      </c>
      <c r="H3154" t="s">
        <v>5535</v>
      </c>
      <c r="I3154" s="1">
        <v>2</v>
      </c>
      <c r="J3154" s="1">
        <v>82.94</v>
      </c>
    </row>
    <row r="3155" spans="1:10">
      <c r="A3155" t="s">
        <v>10</v>
      </c>
      <c r="B3155" t="s">
        <v>30</v>
      </c>
      <c r="C3155" t="s">
        <v>3157</v>
      </c>
      <c r="D3155" t="s">
        <v>13</v>
      </c>
      <c r="E3155" t="s">
        <v>4882</v>
      </c>
      <c r="F3155" t="s">
        <v>4973</v>
      </c>
      <c r="G3155" t="s">
        <v>4978</v>
      </c>
      <c r="H3155" t="s">
        <v>5535</v>
      </c>
      <c r="I3155" s="1">
        <v>8</v>
      </c>
      <c r="J3155" s="1">
        <v>81.98</v>
      </c>
    </row>
    <row r="3156" spans="1:10">
      <c r="A3156" t="s">
        <v>60</v>
      </c>
      <c r="B3156" t="s">
        <v>72</v>
      </c>
      <c r="C3156" t="s">
        <v>741</v>
      </c>
      <c r="D3156" t="s">
        <v>95</v>
      </c>
      <c r="E3156" t="s">
        <v>4883</v>
      </c>
      <c r="F3156" t="s">
        <v>5136</v>
      </c>
      <c r="G3156" t="s">
        <v>5015</v>
      </c>
      <c r="H3156" t="s">
        <v>5535</v>
      </c>
      <c r="I3156" s="1">
        <v>3</v>
      </c>
      <c r="J3156" s="1">
        <v>80.010000000000005</v>
      </c>
    </row>
    <row r="3157" spans="1:10">
      <c r="A3157" t="s">
        <v>60</v>
      </c>
      <c r="B3157" t="s">
        <v>161</v>
      </c>
      <c r="C3157" t="s">
        <v>162</v>
      </c>
      <c r="D3157" t="s">
        <v>20</v>
      </c>
      <c r="E3157" t="s">
        <v>4884</v>
      </c>
      <c r="F3157" t="s">
        <v>5047</v>
      </c>
      <c r="G3157" t="s">
        <v>4990</v>
      </c>
      <c r="H3157" t="s">
        <v>5535</v>
      </c>
      <c r="I3157" s="1">
        <v>1</v>
      </c>
      <c r="J3157" s="1">
        <v>79.989999999999995</v>
      </c>
    </row>
    <row r="3158" spans="1:10">
      <c r="A3158" t="s">
        <v>18</v>
      </c>
      <c r="B3158" t="s">
        <v>61</v>
      </c>
      <c r="C3158" t="s">
        <v>887</v>
      </c>
      <c r="D3158" t="s">
        <v>20</v>
      </c>
      <c r="E3158" t="s">
        <v>4885</v>
      </c>
      <c r="F3158" t="s">
        <v>5522</v>
      </c>
      <c r="G3158" t="s">
        <v>4990</v>
      </c>
      <c r="H3158" t="s">
        <v>5541</v>
      </c>
      <c r="I3158" s="1">
        <v>2</v>
      </c>
      <c r="J3158" s="1">
        <v>79.98</v>
      </c>
    </row>
    <row r="3159" spans="1:10">
      <c r="A3159" t="s">
        <v>10</v>
      </c>
      <c r="B3159" t="s">
        <v>30</v>
      </c>
      <c r="C3159" t="s">
        <v>4679</v>
      </c>
      <c r="D3159" t="s">
        <v>295</v>
      </c>
      <c r="E3159" t="s">
        <v>4886</v>
      </c>
      <c r="F3159" t="s">
        <v>4989</v>
      </c>
      <c r="G3159" t="s">
        <v>4998</v>
      </c>
      <c r="H3159" t="s">
        <v>5535</v>
      </c>
      <c r="I3159" s="1">
        <v>17</v>
      </c>
      <c r="J3159" s="1">
        <v>77.5</v>
      </c>
    </row>
    <row r="3160" spans="1:10">
      <c r="A3160" t="s">
        <v>132</v>
      </c>
      <c r="B3160" t="s">
        <v>11</v>
      </c>
      <c r="C3160" t="s">
        <v>4779</v>
      </c>
      <c r="D3160" t="s">
        <v>134</v>
      </c>
      <c r="E3160" t="s">
        <v>4887</v>
      </c>
      <c r="F3160" t="s">
        <v>5211</v>
      </c>
      <c r="G3160" t="s">
        <v>4962</v>
      </c>
      <c r="H3160" t="s">
        <v>5535</v>
      </c>
      <c r="I3160" s="1">
        <v>3</v>
      </c>
      <c r="J3160" s="1">
        <v>76.33</v>
      </c>
    </row>
    <row r="3161" spans="1:10">
      <c r="A3161" t="s">
        <v>18</v>
      </c>
      <c r="B3161" t="s">
        <v>11</v>
      </c>
      <c r="C3161" t="s">
        <v>4355</v>
      </c>
      <c r="D3161" t="s">
        <v>95</v>
      </c>
      <c r="E3161" t="s">
        <v>4888</v>
      </c>
      <c r="F3161" t="s">
        <v>4981</v>
      </c>
      <c r="G3161" t="s">
        <v>4977</v>
      </c>
      <c r="H3161" t="s">
        <v>5541</v>
      </c>
      <c r="I3161" s="1">
        <v>1</v>
      </c>
      <c r="J3161" s="1">
        <v>75.39</v>
      </c>
    </row>
    <row r="3162" spans="1:10">
      <c r="A3162" t="s">
        <v>54</v>
      </c>
      <c r="B3162" t="s">
        <v>30</v>
      </c>
      <c r="C3162" t="s">
        <v>3190</v>
      </c>
      <c r="D3162" t="s">
        <v>464</v>
      </c>
      <c r="E3162" t="s">
        <v>4889</v>
      </c>
      <c r="F3162" t="s">
        <v>4969</v>
      </c>
      <c r="G3162" t="s">
        <v>5507</v>
      </c>
      <c r="H3162" t="s">
        <v>5535</v>
      </c>
      <c r="I3162" s="1">
        <v>6</v>
      </c>
      <c r="J3162" s="1">
        <v>74.98</v>
      </c>
    </row>
    <row r="3163" spans="1:10">
      <c r="A3163" t="s">
        <v>18</v>
      </c>
      <c r="B3163" t="s">
        <v>30</v>
      </c>
      <c r="C3163" t="s">
        <v>4890</v>
      </c>
      <c r="D3163" t="s">
        <v>20</v>
      </c>
      <c r="E3163" t="s">
        <v>4891</v>
      </c>
      <c r="F3163" t="s">
        <v>4988</v>
      </c>
      <c r="G3163" t="s">
        <v>4972</v>
      </c>
      <c r="H3163" t="s">
        <v>5535</v>
      </c>
      <c r="I3163" s="1">
        <v>1</v>
      </c>
      <c r="J3163" s="1">
        <v>74.02</v>
      </c>
    </row>
    <row r="3164" spans="1:10">
      <c r="A3164" t="s">
        <v>60</v>
      </c>
      <c r="B3164" t="s">
        <v>61</v>
      </c>
      <c r="C3164" t="s">
        <v>4801</v>
      </c>
      <c r="D3164" t="s">
        <v>20</v>
      </c>
      <c r="E3164" t="s">
        <v>4892</v>
      </c>
      <c r="F3164" t="s">
        <v>5004</v>
      </c>
      <c r="G3164" t="s">
        <v>4967</v>
      </c>
      <c r="H3164" t="s">
        <v>5541</v>
      </c>
      <c r="I3164" s="1">
        <v>1</v>
      </c>
      <c r="J3164" s="1">
        <v>72.989999999999995</v>
      </c>
    </row>
    <row r="3165" spans="1:10">
      <c r="A3165" t="s">
        <v>10</v>
      </c>
      <c r="B3165" t="s">
        <v>30</v>
      </c>
      <c r="C3165" t="s">
        <v>1307</v>
      </c>
      <c r="D3165" t="s">
        <v>13</v>
      </c>
      <c r="E3165" t="s">
        <v>4893</v>
      </c>
      <c r="F3165" t="s">
        <v>5008</v>
      </c>
      <c r="G3165" t="s">
        <v>5230</v>
      </c>
      <c r="H3165" t="s">
        <v>5535</v>
      </c>
      <c r="I3165" s="1">
        <v>4</v>
      </c>
      <c r="J3165" s="1">
        <v>72.58</v>
      </c>
    </row>
    <row r="3166" spans="1:10">
      <c r="A3166" t="s">
        <v>1632</v>
      </c>
      <c r="B3166" t="s">
        <v>30</v>
      </c>
      <c r="C3166" t="s">
        <v>2986</v>
      </c>
      <c r="D3166" t="s">
        <v>1632</v>
      </c>
      <c r="E3166" t="s">
        <v>4894</v>
      </c>
      <c r="F3166" t="s">
        <v>5004</v>
      </c>
      <c r="G3166" t="s">
        <v>5477</v>
      </c>
      <c r="H3166" t="s">
        <v>5535</v>
      </c>
      <c r="I3166" s="1">
        <v>4</v>
      </c>
      <c r="J3166" s="1">
        <v>72.319999999999993</v>
      </c>
    </row>
    <row r="3167" spans="1:10">
      <c r="A3167" t="s">
        <v>39</v>
      </c>
      <c r="B3167" t="s">
        <v>11</v>
      </c>
      <c r="C3167" t="s">
        <v>4895</v>
      </c>
      <c r="D3167" t="s">
        <v>349</v>
      </c>
      <c r="E3167" t="s">
        <v>4896</v>
      </c>
      <c r="F3167" t="s">
        <v>4988</v>
      </c>
      <c r="G3167" t="s">
        <v>4962</v>
      </c>
      <c r="H3167" t="s">
        <v>5535</v>
      </c>
      <c r="I3167" s="1">
        <v>1</v>
      </c>
      <c r="J3167" s="1">
        <v>69.989999999999995</v>
      </c>
    </row>
    <row r="3168" spans="1:10">
      <c r="A3168" t="s">
        <v>18</v>
      </c>
      <c r="B3168" t="s">
        <v>30</v>
      </c>
      <c r="C3168" t="s">
        <v>400</v>
      </c>
      <c r="D3168" t="s">
        <v>20</v>
      </c>
      <c r="E3168" t="s">
        <v>4897</v>
      </c>
      <c r="F3168" t="s">
        <v>4980</v>
      </c>
      <c r="G3168" t="s">
        <v>5003</v>
      </c>
      <c r="H3168" t="s">
        <v>5535</v>
      </c>
      <c r="I3168" s="1">
        <v>1</v>
      </c>
      <c r="J3168" s="1">
        <v>66.23</v>
      </c>
    </row>
    <row r="3169" spans="1:10">
      <c r="A3169" t="s">
        <v>10</v>
      </c>
      <c r="B3169" t="s">
        <v>30</v>
      </c>
      <c r="C3169" t="s">
        <v>4898</v>
      </c>
      <c r="D3169" t="s">
        <v>13</v>
      </c>
      <c r="E3169" t="s">
        <v>4899</v>
      </c>
      <c r="F3169" t="s">
        <v>4989</v>
      </c>
      <c r="G3169" t="s">
        <v>4964</v>
      </c>
      <c r="H3169" t="s">
        <v>5535</v>
      </c>
      <c r="I3169" s="1">
        <v>6</v>
      </c>
      <c r="J3169" s="1">
        <v>66</v>
      </c>
    </row>
    <row r="3170" spans="1:10">
      <c r="A3170" t="s">
        <v>48</v>
      </c>
      <c r="B3170" t="s">
        <v>61</v>
      </c>
      <c r="C3170" t="s">
        <v>4096</v>
      </c>
      <c r="D3170" t="s">
        <v>49</v>
      </c>
      <c r="E3170" t="s">
        <v>4900</v>
      </c>
      <c r="F3170" t="s">
        <v>5136</v>
      </c>
      <c r="G3170" t="s">
        <v>4985</v>
      </c>
      <c r="H3170" t="s">
        <v>5541</v>
      </c>
      <c r="I3170" s="1">
        <v>3</v>
      </c>
      <c r="J3170" s="1">
        <v>65.97</v>
      </c>
    </row>
    <row r="3171" spans="1:10">
      <c r="A3171" t="s">
        <v>1380</v>
      </c>
      <c r="B3171" t="s">
        <v>11</v>
      </c>
      <c r="C3171" t="s">
        <v>4566</v>
      </c>
      <c r="D3171" t="s">
        <v>4127</v>
      </c>
      <c r="E3171" t="s">
        <v>4901</v>
      </c>
      <c r="F3171" t="s">
        <v>5510</v>
      </c>
      <c r="G3171" t="s">
        <v>5195</v>
      </c>
      <c r="H3171" t="s">
        <v>5535</v>
      </c>
      <c r="I3171" s="1">
        <v>9</v>
      </c>
      <c r="J3171" s="1">
        <v>64.8</v>
      </c>
    </row>
    <row r="3172" spans="1:10">
      <c r="A3172" t="s">
        <v>1380</v>
      </c>
      <c r="B3172" t="s">
        <v>11</v>
      </c>
      <c r="C3172" t="s">
        <v>4566</v>
      </c>
      <c r="D3172" t="s">
        <v>4127</v>
      </c>
      <c r="E3172" t="s">
        <v>4902</v>
      </c>
      <c r="F3172" t="s">
        <v>5510</v>
      </c>
      <c r="G3172" t="s">
        <v>5416</v>
      </c>
      <c r="H3172" t="s">
        <v>5535</v>
      </c>
      <c r="I3172" s="1">
        <v>9</v>
      </c>
      <c r="J3172" s="1">
        <v>64.8</v>
      </c>
    </row>
    <row r="3173" spans="1:10">
      <c r="A3173" t="s">
        <v>1380</v>
      </c>
      <c r="B3173" t="s">
        <v>11</v>
      </c>
      <c r="C3173" t="s">
        <v>4566</v>
      </c>
      <c r="D3173" t="s">
        <v>4127</v>
      </c>
      <c r="E3173" t="s">
        <v>4903</v>
      </c>
      <c r="F3173" t="s">
        <v>5503</v>
      </c>
      <c r="G3173" t="s">
        <v>5195</v>
      </c>
      <c r="H3173" t="s">
        <v>5535</v>
      </c>
      <c r="I3173" s="1">
        <v>9</v>
      </c>
      <c r="J3173" s="1">
        <v>64.8</v>
      </c>
    </row>
    <row r="3174" spans="1:10">
      <c r="A3174" t="s">
        <v>39</v>
      </c>
      <c r="B3174" t="s">
        <v>30</v>
      </c>
      <c r="C3174" t="s">
        <v>1128</v>
      </c>
      <c r="D3174" t="s">
        <v>349</v>
      </c>
      <c r="E3174" t="s">
        <v>4904</v>
      </c>
      <c r="F3174" t="s">
        <v>4970</v>
      </c>
      <c r="G3174" t="s">
        <v>4962</v>
      </c>
      <c r="H3174" t="s">
        <v>5535</v>
      </c>
      <c r="I3174" s="1">
        <v>1</v>
      </c>
      <c r="J3174" s="1">
        <v>63.09</v>
      </c>
    </row>
    <row r="3175" spans="1:10">
      <c r="A3175" t="s">
        <v>1380</v>
      </c>
      <c r="B3175" t="s">
        <v>11</v>
      </c>
      <c r="C3175" t="s">
        <v>4566</v>
      </c>
      <c r="D3175" t="s">
        <v>4127</v>
      </c>
      <c r="E3175" t="s">
        <v>4905</v>
      </c>
      <c r="F3175" t="s">
        <v>5489</v>
      </c>
      <c r="G3175" t="s">
        <v>5520</v>
      </c>
      <c r="H3175" t="s">
        <v>5535</v>
      </c>
      <c r="I3175" s="1">
        <v>8</v>
      </c>
      <c r="J3175" s="1">
        <v>63.05</v>
      </c>
    </row>
    <row r="3176" spans="1:10">
      <c r="A3176" t="s">
        <v>48</v>
      </c>
      <c r="B3176" t="s">
        <v>61</v>
      </c>
      <c r="C3176" t="s">
        <v>4642</v>
      </c>
      <c r="D3176" t="s">
        <v>49</v>
      </c>
      <c r="E3176" t="s">
        <v>4906</v>
      </c>
      <c r="F3176" t="s">
        <v>4969</v>
      </c>
      <c r="G3176" t="s">
        <v>4985</v>
      </c>
      <c r="H3176" t="s">
        <v>5541</v>
      </c>
      <c r="I3176" s="1">
        <v>3</v>
      </c>
      <c r="J3176" s="1">
        <v>61.8</v>
      </c>
    </row>
    <row r="3177" spans="1:10">
      <c r="A3177" t="s">
        <v>10</v>
      </c>
      <c r="B3177" t="s">
        <v>30</v>
      </c>
      <c r="C3177" t="s">
        <v>1359</v>
      </c>
      <c r="D3177" t="s">
        <v>13</v>
      </c>
      <c r="E3177" t="s">
        <v>4907</v>
      </c>
      <c r="F3177" t="s">
        <v>5472</v>
      </c>
      <c r="G3177" t="s">
        <v>4978</v>
      </c>
      <c r="H3177" t="s">
        <v>5535</v>
      </c>
      <c r="I3177" s="1">
        <v>3</v>
      </c>
      <c r="J3177" s="1">
        <v>60.87</v>
      </c>
    </row>
    <row r="3178" spans="1:10">
      <c r="A3178" t="s">
        <v>60</v>
      </c>
      <c r="B3178" t="s">
        <v>72</v>
      </c>
      <c r="C3178" t="s">
        <v>2746</v>
      </c>
      <c r="D3178" t="s">
        <v>20</v>
      </c>
      <c r="E3178" t="s">
        <v>4908</v>
      </c>
      <c r="F3178" t="s">
        <v>4988</v>
      </c>
      <c r="G3178" t="s">
        <v>5015</v>
      </c>
      <c r="H3178" t="s">
        <v>5535</v>
      </c>
      <c r="I3178" s="1">
        <v>1</v>
      </c>
      <c r="J3178" s="1">
        <v>59.49</v>
      </c>
    </row>
    <row r="3179" spans="1:10">
      <c r="A3179" t="s">
        <v>39</v>
      </c>
      <c r="B3179" t="s">
        <v>30</v>
      </c>
      <c r="C3179" t="s">
        <v>4909</v>
      </c>
      <c r="D3179" t="s">
        <v>349</v>
      </c>
      <c r="E3179" t="s">
        <v>4910</v>
      </c>
      <c r="F3179" t="s">
        <v>4980</v>
      </c>
      <c r="G3179" t="s">
        <v>4962</v>
      </c>
      <c r="H3179" t="s">
        <v>5535</v>
      </c>
      <c r="I3179" s="1">
        <v>2</v>
      </c>
      <c r="J3179" s="1">
        <v>59.46</v>
      </c>
    </row>
    <row r="3180" spans="1:10">
      <c r="A3180" t="s">
        <v>54</v>
      </c>
      <c r="B3180" t="s">
        <v>108</v>
      </c>
      <c r="C3180" t="s">
        <v>167</v>
      </c>
      <c r="D3180" t="s">
        <v>56</v>
      </c>
      <c r="E3180" t="s">
        <v>4911</v>
      </c>
      <c r="F3180" t="s">
        <v>4974</v>
      </c>
      <c r="G3180" t="s">
        <v>5006</v>
      </c>
      <c r="H3180" t="s">
        <v>5535</v>
      </c>
      <c r="I3180" s="1">
        <v>2</v>
      </c>
      <c r="J3180" s="1">
        <v>55.66</v>
      </c>
    </row>
    <row r="3181" spans="1:10">
      <c r="A3181" t="s">
        <v>18</v>
      </c>
      <c r="B3181" t="s">
        <v>30</v>
      </c>
      <c r="C3181" t="s">
        <v>176</v>
      </c>
      <c r="D3181" t="s">
        <v>95</v>
      </c>
      <c r="E3181" t="s">
        <v>4912</v>
      </c>
      <c r="F3181" t="s">
        <v>4989</v>
      </c>
      <c r="G3181" t="s">
        <v>4977</v>
      </c>
      <c r="H3181" t="s">
        <v>5535</v>
      </c>
      <c r="I3181" s="1">
        <v>2</v>
      </c>
      <c r="J3181" s="1">
        <v>54.31</v>
      </c>
    </row>
    <row r="3182" spans="1:10">
      <c r="A3182" t="s">
        <v>10</v>
      </c>
      <c r="B3182" t="s">
        <v>336</v>
      </c>
      <c r="C3182" t="s">
        <v>921</v>
      </c>
      <c r="D3182" t="s">
        <v>13</v>
      </c>
      <c r="E3182" t="s">
        <v>4913</v>
      </c>
      <c r="F3182" t="s">
        <v>4981</v>
      </c>
      <c r="G3182" t="s">
        <v>4964</v>
      </c>
      <c r="H3182" t="s">
        <v>5535</v>
      </c>
      <c r="I3182" s="1">
        <v>3</v>
      </c>
      <c r="J3182" s="1">
        <v>51.08</v>
      </c>
    </row>
    <row r="3183" spans="1:10">
      <c r="A3183" t="s">
        <v>26</v>
      </c>
      <c r="B3183" t="s">
        <v>71</v>
      </c>
      <c r="C3183" t="s">
        <v>299</v>
      </c>
      <c r="D3183" t="s">
        <v>20</v>
      </c>
      <c r="E3183" t="s">
        <v>4914</v>
      </c>
      <c r="F3183" t="s">
        <v>5118</v>
      </c>
      <c r="G3183" t="s">
        <v>5014</v>
      </c>
      <c r="H3183" t="s">
        <v>5535</v>
      </c>
      <c r="I3183" s="1">
        <v>1</v>
      </c>
      <c r="J3183" s="1">
        <v>50.4</v>
      </c>
    </row>
    <row r="3184" spans="1:10">
      <c r="A3184" t="s">
        <v>26</v>
      </c>
      <c r="B3184" t="s">
        <v>108</v>
      </c>
      <c r="C3184" t="s">
        <v>3058</v>
      </c>
      <c r="D3184" t="s">
        <v>20</v>
      </c>
      <c r="E3184" t="s">
        <v>4915</v>
      </c>
      <c r="F3184" t="s">
        <v>4979</v>
      </c>
      <c r="G3184" t="s">
        <v>4977</v>
      </c>
      <c r="H3184" t="s">
        <v>5535</v>
      </c>
      <c r="I3184" s="1">
        <v>1</v>
      </c>
      <c r="J3184" s="1">
        <v>49.99</v>
      </c>
    </row>
    <row r="3185" spans="1:10">
      <c r="A3185" t="s">
        <v>54</v>
      </c>
      <c r="B3185" t="s">
        <v>252</v>
      </c>
      <c r="C3185" t="s">
        <v>3939</v>
      </c>
      <c r="D3185" t="s">
        <v>464</v>
      </c>
      <c r="E3185" t="s">
        <v>4916</v>
      </c>
      <c r="F3185" t="s">
        <v>4979</v>
      </c>
      <c r="G3185" t="s">
        <v>5513</v>
      </c>
      <c r="H3185" t="s">
        <v>5535</v>
      </c>
      <c r="I3185" s="1">
        <v>5</v>
      </c>
      <c r="J3185" s="1">
        <v>49.09</v>
      </c>
    </row>
    <row r="3186" spans="1:10">
      <c r="A3186" t="s">
        <v>54</v>
      </c>
      <c r="B3186" t="s">
        <v>72</v>
      </c>
      <c r="C3186" t="s">
        <v>4100</v>
      </c>
      <c r="D3186" t="s">
        <v>56</v>
      </c>
      <c r="E3186" t="s">
        <v>4917</v>
      </c>
      <c r="F3186" t="s">
        <v>5048</v>
      </c>
      <c r="G3186" t="s">
        <v>5014</v>
      </c>
      <c r="H3186" t="s">
        <v>5535</v>
      </c>
      <c r="I3186" s="1">
        <v>4</v>
      </c>
      <c r="J3186" s="1">
        <v>46.64</v>
      </c>
    </row>
    <row r="3187" spans="1:10">
      <c r="A3187" t="s">
        <v>60</v>
      </c>
      <c r="B3187" t="s">
        <v>61</v>
      </c>
      <c r="C3187" t="s">
        <v>4919</v>
      </c>
      <c r="D3187" t="s">
        <v>20</v>
      </c>
      <c r="E3187" t="s">
        <v>4920</v>
      </c>
      <c r="F3187" t="s">
        <v>4988</v>
      </c>
      <c r="G3187" t="s">
        <v>4990</v>
      </c>
      <c r="H3187" t="s">
        <v>5541</v>
      </c>
      <c r="I3187" s="1">
        <v>1</v>
      </c>
      <c r="J3187" s="1">
        <v>42.99</v>
      </c>
    </row>
    <row r="3188" spans="1:10">
      <c r="A3188" t="s">
        <v>54</v>
      </c>
      <c r="B3188" t="s">
        <v>29</v>
      </c>
      <c r="C3188" t="s">
        <v>55</v>
      </c>
      <c r="D3188" t="s">
        <v>56</v>
      </c>
      <c r="E3188" t="s">
        <v>4921</v>
      </c>
      <c r="F3188" t="s">
        <v>4974</v>
      </c>
      <c r="G3188" t="s">
        <v>4967</v>
      </c>
      <c r="H3188" t="s">
        <v>5535</v>
      </c>
      <c r="I3188" s="1">
        <v>2</v>
      </c>
      <c r="J3188" s="1">
        <v>41.6</v>
      </c>
    </row>
    <row r="3189" spans="1:10">
      <c r="A3189" t="s">
        <v>10</v>
      </c>
      <c r="B3189" t="s">
        <v>61</v>
      </c>
      <c r="C3189" t="s">
        <v>4922</v>
      </c>
      <c r="D3189" t="s">
        <v>13</v>
      </c>
      <c r="E3189" t="s">
        <v>4923</v>
      </c>
      <c r="F3189" t="s">
        <v>4973</v>
      </c>
      <c r="G3189" t="s">
        <v>5379</v>
      </c>
      <c r="H3189" t="s">
        <v>5541</v>
      </c>
      <c r="I3189" s="1">
        <v>2</v>
      </c>
      <c r="J3189" s="1">
        <v>40.98</v>
      </c>
    </row>
    <row r="3190" spans="1:10">
      <c r="A3190" t="s">
        <v>60</v>
      </c>
      <c r="B3190" t="s">
        <v>72</v>
      </c>
      <c r="C3190" t="s">
        <v>4924</v>
      </c>
      <c r="D3190" t="s">
        <v>95</v>
      </c>
      <c r="E3190" t="s">
        <v>4925</v>
      </c>
      <c r="F3190" t="s">
        <v>4988</v>
      </c>
      <c r="G3190" t="s">
        <v>4990</v>
      </c>
      <c r="H3190" t="s">
        <v>5537</v>
      </c>
      <c r="I3190" s="1">
        <v>1</v>
      </c>
      <c r="J3190" s="1">
        <v>40.58</v>
      </c>
    </row>
    <row r="3191" spans="1:10">
      <c r="A3191" t="s">
        <v>10</v>
      </c>
      <c r="B3191" t="s">
        <v>192</v>
      </c>
      <c r="C3191" t="s">
        <v>1771</v>
      </c>
      <c r="D3191" t="s">
        <v>13</v>
      </c>
      <c r="E3191" t="s">
        <v>4926</v>
      </c>
      <c r="F3191" t="s">
        <v>5074</v>
      </c>
      <c r="G3191" t="s">
        <v>5137</v>
      </c>
      <c r="H3191" t="s">
        <v>5535</v>
      </c>
      <c r="I3191" s="1">
        <v>2</v>
      </c>
      <c r="J3191" s="1">
        <v>40.04</v>
      </c>
    </row>
    <row r="3192" spans="1:10">
      <c r="A3192" t="s">
        <v>54</v>
      </c>
      <c r="B3192" t="s">
        <v>38</v>
      </c>
      <c r="C3192" t="s">
        <v>2180</v>
      </c>
      <c r="D3192" t="s">
        <v>56</v>
      </c>
      <c r="E3192" t="s">
        <v>4927</v>
      </c>
      <c r="F3192" t="s">
        <v>4988</v>
      </c>
      <c r="G3192" t="s">
        <v>5003</v>
      </c>
      <c r="H3192" t="s">
        <v>5535</v>
      </c>
      <c r="I3192" s="1">
        <v>1</v>
      </c>
      <c r="J3192" s="1">
        <v>38.340000000000003</v>
      </c>
    </row>
    <row r="3193" spans="1:10">
      <c r="A3193" t="s">
        <v>10</v>
      </c>
      <c r="B3193" t="s">
        <v>30</v>
      </c>
      <c r="C3193" t="s">
        <v>159</v>
      </c>
      <c r="D3193" t="s">
        <v>13</v>
      </c>
      <c r="E3193" t="s">
        <v>4928</v>
      </c>
      <c r="F3193" t="s">
        <v>5348</v>
      </c>
      <c r="G3193" t="s">
        <v>5072</v>
      </c>
      <c r="H3193" t="s">
        <v>5535</v>
      </c>
      <c r="I3193" s="1">
        <v>1</v>
      </c>
      <c r="J3193" s="1">
        <v>34.4</v>
      </c>
    </row>
    <row r="3194" spans="1:10">
      <c r="A3194" t="s">
        <v>10</v>
      </c>
      <c r="B3194" t="s">
        <v>281</v>
      </c>
      <c r="C3194" t="s">
        <v>282</v>
      </c>
      <c r="D3194" t="s">
        <v>295</v>
      </c>
      <c r="E3194" t="s">
        <v>4929</v>
      </c>
      <c r="F3194" t="s">
        <v>5013</v>
      </c>
      <c r="G3194" t="s">
        <v>4998</v>
      </c>
      <c r="H3194" t="s">
        <v>5535</v>
      </c>
      <c r="I3194" s="1">
        <v>7</v>
      </c>
      <c r="J3194" s="1">
        <v>34.28</v>
      </c>
    </row>
    <row r="3195" spans="1:10">
      <c r="A3195" t="s">
        <v>74</v>
      </c>
      <c r="B3195" t="s">
        <v>612</v>
      </c>
      <c r="C3195" t="s">
        <v>2393</v>
      </c>
      <c r="D3195" t="s">
        <v>75</v>
      </c>
      <c r="E3195" t="s">
        <v>4930</v>
      </c>
      <c r="F3195" t="s">
        <v>4979</v>
      </c>
      <c r="G3195" t="s">
        <v>5452</v>
      </c>
      <c r="H3195" t="s">
        <v>5537</v>
      </c>
      <c r="I3195" s="1">
        <v>7</v>
      </c>
      <c r="J3195" s="1">
        <v>33.39</v>
      </c>
    </row>
    <row r="3196" spans="1:10">
      <c r="A3196" t="s">
        <v>18</v>
      </c>
      <c r="B3196" t="s">
        <v>61</v>
      </c>
      <c r="C3196" t="s">
        <v>3105</v>
      </c>
      <c r="D3196" t="s">
        <v>20</v>
      </c>
      <c r="E3196" t="s">
        <v>4931</v>
      </c>
      <c r="F3196" t="s">
        <v>5116</v>
      </c>
      <c r="G3196" t="s">
        <v>4967</v>
      </c>
      <c r="H3196" t="s">
        <v>5541</v>
      </c>
      <c r="I3196" s="1">
        <v>1</v>
      </c>
      <c r="J3196" s="1">
        <v>33.340000000000003</v>
      </c>
    </row>
    <row r="3197" spans="1:10">
      <c r="A3197" t="s">
        <v>60</v>
      </c>
      <c r="B3197" t="s">
        <v>72</v>
      </c>
      <c r="C3197" t="s">
        <v>1171</v>
      </c>
      <c r="D3197" t="s">
        <v>20</v>
      </c>
      <c r="E3197" t="s">
        <v>4932</v>
      </c>
      <c r="F3197" t="s">
        <v>4989</v>
      </c>
      <c r="G3197" t="s">
        <v>5015</v>
      </c>
      <c r="H3197" t="s">
        <v>5535</v>
      </c>
      <c r="I3197" s="1">
        <v>1</v>
      </c>
      <c r="J3197" s="1">
        <v>33.1</v>
      </c>
    </row>
    <row r="3198" spans="1:10">
      <c r="A3198" t="s">
        <v>54</v>
      </c>
      <c r="B3198" t="s">
        <v>33</v>
      </c>
      <c r="C3198" t="s">
        <v>609</v>
      </c>
      <c r="D3198" t="s">
        <v>56</v>
      </c>
      <c r="E3198" t="s">
        <v>4933</v>
      </c>
      <c r="F3198" t="s">
        <v>4973</v>
      </c>
      <c r="G3198" t="s">
        <v>5003</v>
      </c>
      <c r="H3198" t="s">
        <v>5535</v>
      </c>
      <c r="I3198" s="1">
        <v>1</v>
      </c>
      <c r="J3198" s="1">
        <v>30.06</v>
      </c>
    </row>
    <row r="3199" spans="1:10">
      <c r="A3199" t="s">
        <v>1380</v>
      </c>
      <c r="B3199" t="s">
        <v>11</v>
      </c>
      <c r="C3199" t="s">
        <v>4566</v>
      </c>
      <c r="D3199" t="s">
        <v>4127</v>
      </c>
      <c r="E3199" t="s">
        <v>4934</v>
      </c>
      <c r="F3199" t="s">
        <v>5503</v>
      </c>
      <c r="G3199" t="s">
        <v>5520</v>
      </c>
      <c r="H3199" t="s">
        <v>5535</v>
      </c>
      <c r="I3199" s="1">
        <v>4</v>
      </c>
      <c r="J3199" s="1">
        <v>28.8</v>
      </c>
    </row>
    <row r="3200" spans="1:10">
      <c r="A3200" t="s">
        <v>10</v>
      </c>
      <c r="B3200" t="s">
        <v>1547</v>
      </c>
      <c r="C3200" t="s">
        <v>187</v>
      </c>
      <c r="D3200" t="s">
        <v>13</v>
      </c>
      <c r="E3200" t="s">
        <v>4935</v>
      </c>
      <c r="F3200" t="s">
        <v>5005</v>
      </c>
      <c r="G3200" t="s">
        <v>5222</v>
      </c>
      <c r="H3200" t="s">
        <v>5538</v>
      </c>
      <c r="I3200" s="1">
        <v>1</v>
      </c>
      <c r="J3200" s="1">
        <v>28.15</v>
      </c>
    </row>
    <row r="3201" spans="1:10">
      <c r="A3201" t="s">
        <v>26</v>
      </c>
      <c r="B3201" t="s">
        <v>30</v>
      </c>
      <c r="C3201" t="s">
        <v>1464</v>
      </c>
      <c r="D3201" t="s">
        <v>20</v>
      </c>
      <c r="E3201" t="s">
        <v>4936</v>
      </c>
      <c r="F3201" t="s">
        <v>4979</v>
      </c>
      <c r="G3201" t="s">
        <v>4990</v>
      </c>
      <c r="H3201" t="s">
        <v>5535</v>
      </c>
      <c r="I3201" s="1">
        <v>1</v>
      </c>
      <c r="J3201" s="1">
        <v>27.59</v>
      </c>
    </row>
    <row r="3202" spans="1:10">
      <c r="A3202" t="s">
        <v>54</v>
      </c>
      <c r="B3202" t="s">
        <v>61</v>
      </c>
      <c r="C3202" t="s">
        <v>1591</v>
      </c>
      <c r="D3202" t="s">
        <v>56</v>
      </c>
      <c r="E3202" t="s">
        <v>4937</v>
      </c>
      <c r="F3202" t="s">
        <v>5143</v>
      </c>
      <c r="G3202" t="s">
        <v>4995</v>
      </c>
      <c r="H3202" t="s">
        <v>5541</v>
      </c>
      <c r="I3202" s="1">
        <v>4</v>
      </c>
      <c r="J3202" s="1">
        <v>27</v>
      </c>
    </row>
    <row r="3203" spans="1:10">
      <c r="A3203" t="s">
        <v>10</v>
      </c>
      <c r="B3203" t="s">
        <v>30</v>
      </c>
      <c r="C3203" t="s">
        <v>3157</v>
      </c>
      <c r="D3203" t="s">
        <v>13</v>
      </c>
      <c r="E3203" t="s">
        <v>4938</v>
      </c>
      <c r="F3203" t="s">
        <v>4973</v>
      </c>
      <c r="G3203" t="s">
        <v>4978</v>
      </c>
      <c r="H3203" t="s">
        <v>5535</v>
      </c>
      <c r="I3203" s="1">
        <v>3</v>
      </c>
      <c r="J3203" s="1">
        <v>26.58</v>
      </c>
    </row>
    <row r="3204" spans="1:10">
      <c r="A3204" t="s">
        <v>48</v>
      </c>
      <c r="B3204" t="s">
        <v>61</v>
      </c>
      <c r="C3204" t="s">
        <v>4642</v>
      </c>
      <c r="D3204" t="s">
        <v>49</v>
      </c>
      <c r="E3204" t="s">
        <v>4939</v>
      </c>
      <c r="F3204" t="s">
        <v>4976</v>
      </c>
      <c r="G3204" t="s">
        <v>4985</v>
      </c>
      <c r="H3204" t="s">
        <v>5541</v>
      </c>
      <c r="I3204" s="1">
        <v>13</v>
      </c>
      <c r="J3204" s="1">
        <v>23.66</v>
      </c>
    </row>
    <row r="3205" spans="1:10">
      <c r="A3205" t="s">
        <v>10</v>
      </c>
      <c r="B3205" t="s">
        <v>336</v>
      </c>
      <c r="C3205" t="s">
        <v>4940</v>
      </c>
      <c r="D3205" t="s">
        <v>13</v>
      </c>
      <c r="E3205" t="s">
        <v>4941</v>
      </c>
      <c r="F3205" t="s">
        <v>4979</v>
      </c>
      <c r="G3205" t="s">
        <v>4978</v>
      </c>
      <c r="H3205" t="s">
        <v>5537</v>
      </c>
      <c r="I3205" s="1">
        <v>1</v>
      </c>
      <c r="J3205" s="1">
        <v>23.01</v>
      </c>
    </row>
    <row r="3206" spans="1:10">
      <c r="A3206" t="s">
        <v>18</v>
      </c>
      <c r="B3206" t="s">
        <v>11</v>
      </c>
      <c r="C3206" t="s">
        <v>4267</v>
      </c>
      <c r="D3206" t="s">
        <v>295</v>
      </c>
      <c r="E3206" t="s">
        <v>4942</v>
      </c>
      <c r="F3206" t="s">
        <v>5074</v>
      </c>
      <c r="G3206" t="s">
        <v>5417</v>
      </c>
      <c r="H3206" t="s">
        <v>5535</v>
      </c>
      <c r="I3206" s="1">
        <v>2</v>
      </c>
      <c r="J3206" s="1">
        <v>22.68</v>
      </c>
    </row>
    <row r="3207" spans="1:10">
      <c r="A3207" t="s">
        <v>48</v>
      </c>
      <c r="B3207" t="s">
        <v>612</v>
      </c>
      <c r="C3207" t="s">
        <v>2393</v>
      </c>
      <c r="D3207" t="s">
        <v>80</v>
      </c>
      <c r="E3207" t="s">
        <v>4943</v>
      </c>
      <c r="F3207" t="s">
        <v>4973</v>
      </c>
      <c r="G3207" t="s">
        <v>5113</v>
      </c>
      <c r="H3207" t="s">
        <v>5535</v>
      </c>
      <c r="I3207" s="1">
        <v>1</v>
      </c>
      <c r="J3207" s="1">
        <v>22.52</v>
      </c>
    </row>
    <row r="3208" spans="1:10">
      <c r="A3208" t="s">
        <v>1380</v>
      </c>
      <c r="B3208" t="s">
        <v>11</v>
      </c>
      <c r="C3208" t="s">
        <v>4566</v>
      </c>
      <c r="D3208" t="s">
        <v>4127</v>
      </c>
      <c r="E3208" t="s">
        <v>4944</v>
      </c>
      <c r="F3208" t="s">
        <v>5510</v>
      </c>
      <c r="G3208" t="s">
        <v>5520</v>
      </c>
      <c r="H3208" t="s">
        <v>5535</v>
      </c>
      <c r="I3208" s="1">
        <v>3</v>
      </c>
      <c r="J3208" s="1">
        <v>21.6</v>
      </c>
    </row>
    <row r="3209" spans="1:10">
      <c r="A3209" t="s">
        <v>26</v>
      </c>
      <c r="B3209" t="s">
        <v>61</v>
      </c>
      <c r="C3209" t="s">
        <v>2741</v>
      </c>
      <c r="D3209" t="s">
        <v>78</v>
      </c>
      <c r="E3209" t="s">
        <v>4945</v>
      </c>
      <c r="F3209" t="s">
        <v>5126</v>
      </c>
      <c r="G3209" t="s">
        <v>5001</v>
      </c>
      <c r="H3209" t="s">
        <v>5541</v>
      </c>
      <c r="I3209" s="1">
        <v>4</v>
      </c>
      <c r="J3209" s="1">
        <v>21.2</v>
      </c>
    </row>
    <row r="3210" spans="1:10">
      <c r="A3210" t="s">
        <v>26</v>
      </c>
      <c r="B3210" t="s">
        <v>108</v>
      </c>
      <c r="C3210" t="s">
        <v>411</v>
      </c>
      <c r="D3210" t="s">
        <v>79</v>
      </c>
      <c r="E3210" t="s">
        <v>4946</v>
      </c>
      <c r="F3210" t="s">
        <v>4993</v>
      </c>
      <c r="G3210" t="s">
        <v>5014</v>
      </c>
      <c r="H3210" t="s">
        <v>5537</v>
      </c>
      <c r="I3210" s="1">
        <v>2</v>
      </c>
      <c r="J3210" s="1">
        <v>20.04</v>
      </c>
    </row>
    <row r="3211" spans="1:10">
      <c r="A3211" t="s">
        <v>10</v>
      </c>
      <c r="B3211" t="s">
        <v>30</v>
      </c>
      <c r="C3211" t="s">
        <v>2272</v>
      </c>
      <c r="D3211" t="s">
        <v>13</v>
      </c>
      <c r="E3211" t="s">
        <v>4947</v>
      </c>
      <c r="F3211" t="s">
        <v>4979</v>
      </c>
      <c r="G3211" t="s">
        <v>4964</v>
      </c>
      <c r="H3211" t="s">
        <v>5535</v>
      </c>
      <c r="I3211" s="1">
        <v>2</v>
      </c>
      <c r="J3211" s="1">
        <v>18.52</v>
      </c>
    </row>
    <row r="3212" spans="1:10">
      <c r="A3212" t="s">
        <v>54</v>
      </c>
      <c r="B3212" t="s">
        <v>161</v>
      </c>
      <c r="C3212" t="s">
        <v>3346</v>
      </c>
      <c r="D3212" t="s">
        <v>56</v>
      </c>
      <c r="E3212" t="s">
        <v>4948</v>
      </c>
      <c r="F3212" t="s">
        <v>5524</v>
      </c>
      <c r="G3212" t="s">
        <v>5006</v>
      </c>
      <c r="H3212" t="s">
        <v>5535</v>
      </c>
      <c r="I3212" s="1">
        <v>1</v>
      </c>
      <c r="J3212" s="1">
        <v>15.93</v>
      </c>
    </row>
    <row r="3213" spans="1:10">
      <c r="A3213" t="s">
        <v>54</v>
      </c>
      <c r="B3213" t="s">
        <v>161</v>
      </c>
      <c r="C3213" t="s">
        <v>3346</v>
      </c>
      <c r="D3213" t="s">
        <v>56</v>
      </c>
      <c r="E3213" t="s">
        <v>4949</v>
      </c>
      <c r="F3213" t="s">
        <v>5428</v>
      </c>
      <c r="G3213" t="s">
        <v>5006</v>
      </c>
      <c r="H3213" t="s">
        <v>5535</v>
      </c>
      <c r="I3213" s="1">
        <v>1</v>
      </c>
      <c r="J3213" s="1">
        <v>15.03</v>
      </c>
    </row>
    <row r="3214" spans="1:10">
      <c r="A3214" t="s">
        <v>10</v>
      </c>
      <c r="B3214" t="s">
        <v>30</v>
      </c>
      <c r="C3214" t="s">
        <v>2864</v>
      </c>
      <c r="D3214" t="s">
        <v>13</v>
      </c>
      <c r="E3214" t="s">
        <v>4950</v>
      </c>
      <c r="F3214" t="s">
        <v>4966</v>
      </c>
      <c r="G3214" t="s">
        <v>4978</v>
      </c>
      <c r="H3214" t="s">
        <v>5537</v>
      </c>
      <c r="I3214" s="1">
        <v>1</v>
      </c>
      <c r="J3214" s="1">
        <v>14.81</v>
      </c>
    </row>
    <row r="3215" spans="1:10">
      <c r="A3215" t="s">
        <v>18</v>
      </c>
      <c r="B3215" t="s">
        <v>61</v>
      </c>
      <c r="C3215" t="s">
        <v>4951</v>
      </c>
      <c r="D3215" t="s">
        <v>20</v>
      </c>
      <c r="E3215" t="s">
        <v>4952</v>
      </c>
      <c r="F3215" t="s">
        <v>5525</v>
      </c>
      <c r="G3215" t="s">
        <v>4990</v>
      </c>
      <c r="H3215" t="s">
        <v>5541</v>
      </c>
      <c r="I3215" s="1">
        <v>1</v>
      </c>
      <c r="J3215" s="1">
        <v>9.3800000000000008</v>
      </c>
    </row>
    <row r="3216" spans="1:10">
      <c r="A3216" t="s">
        <v>48</v>
      </c>
      <c r="B3216" t="s">
        <v>72</v>
      </c>
      <c r="C3216" t="s">
        <v>4953</v>
      </c>
      <c r="D3216" t="s">
        <v>49</v>
      </c>
      <c r="E3216" t="s">
        <v>4954</v>
      </c>
      <c r="F3216" t="s">
        <v>4992</v>
      </c>
      <c r="G3216" t="s">
        <v>4985</v>
      </c>
      <c r="H3216" t="s">
        <v>5537</v>
      </c>
      <c r="I3216" s="1">
        <v>1</v>
      </c>
      <c r="J3216" s="1">
        <v>8.57</v>
      </c>
    </row>
    <row r="3217" spans="1:10">
      <c r="A3217" t="s">
        <v>1380</v>
      </c>
      <c r="B3217" t="s">
        <v>11</v>
      </c>
      <c r="C3217" t="s">
        <v>4566</v>
      </c>
      <c r="D3217" t="s">
        <v>4127</v>
      </c>
      <c r="E3217" t="s">
        <v>4955</v>
      </c>
      <c r="F3217" t="s">
        <v>5519</v>
      </c>
      <c r="G3217" t="s">
        <v>5159</v>
      </c>
      <c r="H3217" t="s">
        <v>5535</v>
      </c>
      <c r="I3217" s="1">
        <v>1</v>
      </c>
      <c r="J3217" s="1">
        <v>7.2</v>
      </c>
    </row>
    <row r="3218" spans="1:10">
      <c r="A3218" t="s">
        <v>54</v>
      </c>
      <c r="B3218" t="s">
        <v>71</v>
      </c>
      <c r="C3218" t="s">
        <v>246</v>
      </c>
      <c r="D3218" t="s">
        <v>56</v>
      </c>
      <c r="E3218" t="s">
        <v>4956</v>
      </c>
      <c r="F3218" t="s">
        <v>5321</v>
      </c>
      <c r="G3218" t="s">
        <v>4972</v>
      </c>
      <c r="H3218" t="s">
        <v>5535</v>
      </c>
      <c r="I3218" s="1">
        <v>1</v>
      </c>
      <c r="J3218" s="1">
        <v>6.76</v>
      </c>
    </row>
    <row r="3219" spans="1:10">
      <c r="A3219" t="s">
        <v>26</v>
      </c>
      <c r="B3219" t="s">
        <v>38</v>
      </c>
      <c r="C3219" t="s">
        <v>102</v>
      </c>
      <c r="D3219" t="s">
        <v>58</v>
      </c>
      <c r="E3219" t="s">
        <v>4957</v>
      </c>
      <c r="F3219" t="s">
        <v>5024</v>
      </c>
      <c r="G3219" t="s">
        <v>5046</v>
      </c>
      <c r="H3219" t="s">
        <v>5537</v>
      </c>
      <c r="I3219" s="1">
        <v>1</v>
      </c>
      <c r="J3219" s="1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"/>
  <sheetViews>
    <sheetView workbookViewId="0">
      <selection activeCell="E1" sqref="E1:E1048576"/>
    </sheetView>
  </sheetViews>
  <sheetFormatPr defaultRowHeight="15"/>
  <sheetData>
    <row r="1" spans="1:6">
      <c r="A1" s="28" t="s">
        <v>4</v>
      </c>
      <c r="B1" s="28" t="s">
        <v>1</v>
      </c>
      <c r="C1" s="28" t="s">
        <v>5648</v>
      </c>
      <c r="D1" s="28" t="s">
        <v>5649</v>
      </c>
      <c r="E1" s="28" t="s">
        <v>5</v>
      </c>
      <c r="F1" s="28" t="s">
        <v>5650</v>
      </c>
    </row>
    <row r="2" spans="1:6">
      <c r="A2" s="28" t="s">
        <v>5605</v>
      </c>
      <c r="B2" s="28" t="s">
        <v>1035</v>
      </c>
      <c r="C2" s="28" t="s">
        <v>5651</v>
      </c>
      <c r="D2" s="28" t="s">
        <v>51</v>
      </c>
      <c r="E2" s="28">
        <v>1</v>
      </c>
      <c r="F2" s="28">
        <v>0</v>
      </c>
    </row>
    <row r="3" spans="1:6">
      <c r="A3" s="28" t="s">
        <v>5606</v>
      </c>
      <c r="B3" s="28" t="s">
        <v>1035</v>
      </c>
      <c r="C3" s="28" t="s">
        <v>5652</v>
      </c>
      <c r="D3" s="28" t="s">
        <v>43</v>
      </c>
      <c r="E3" s="28">
        <v>31</v>
      </c>
      <c r="F3" s="28">
        <v>0</v>
      </c>
    </row>
    <row r="4" spans="1:6">
      <c r="A4" s="28" t="s">
        <v>5601</v>
      </c>
      <c r="B4" s="28" t="s">
        <v>1035</v>
      </c>
      <c r="C4" s="28" t="s">
        <v>3283</v>
      </c>
      <c r="D4" s="28" t="s">
        <v>43</v>
      </c>
      <c r="E4" s="28">
        <v>1</v>
      </c>
      <c r="F4" s="28">
        <v>0</v>
      </c>
    </row>
    <row r="5" spans="1:6">
      <c r="A5" s="28" t="s">
        <v>4802</v>
      </c>
      <c r="B5" s="28" t="s">
        <v>61</v>
      </c>
      <c r="C5" s="28" t="s">
        <v>4801</v>
      </c>
      <c r="D5" s="28" t="s">
        <v>5654</v>
      </c>
      <c r="E5" s="28">
        <v>1</v>
      </c>
      <c r="F5" s="28">
        <v>0</v>
      </c>
    </row>
    <row r="6" spans="1:6">
      <c r="A6" s="28" t="s">
        <v>4952</v>
      </c>
      <c r="B6" s="28" t="s">
        <v>61</v>
      </c>
      <c r="C6" s="28" t="s">
        <v>5653</v>
      </c>
      <c r="D6" s="28" t="s">
        <v>5654</v>
      </c>
      <c r="E6" s="28">
        <v>1</v>
      </c>
      <c r="F6" s="28">
        <v>0</v>
      </c>
    </row>
    <row r="7" spans="1:6">
      <c r="A7" s="28" t="s">
        <v>1130</v>
      </c>
      <c r="B7" s="28" t="s">
        <v>11</v>
      </c>
      <c r="C7" s="28" t="s">
        <v>5655</v>
      </c>
      <c r="D7" s="28" t="s">
        <v>31</v>
      </c>
      <c r="E7" s="28">
        <v>136</v>
      </c>
      <c r="F7" s="28">
        <v>0</v>
      </c>
    </row>
    <row r="8" spans="1:6">
      <c r="A8" s="28" t="s">
        <v>4906</v>
      </c>
      <c r="B8" s="28" t="s">
        <v>61</v>
      </c>
      <c r="C8" s="28" t="s">
        <v>5656</v>
      </c>
      <c r="D8" s="28" t="s">
        <v>49</v>
      </c>
      <c r="E8" s="28">
        <v>1</v>
      </c>
      <c r="F8" s="28">
        <v>0</v>
      </c>
    </row>
    <row r="9" spans="1:6">
      <c r="A9" s="28" t="s">
        <v>1133</v>
      </c>
      <c r="B9" s="28" t="s">
        <v>11</v>
      </c>
      <c r="C9" s="28" t="s">
        <v>315</v>
      </c>
      <c r="D9" s="28" t="s">
        <v>43</v>
      </c>
      <c r="E9" s="28">
        <v>27</v>
      </c>
      <c r="F9" s="28">
        <v>0</v>
      </c>
    </row>
    <row r="10" spans="1:6">
      <c r="A10" s="28" t="s">
        <v>4867</v>
      </c>
      <c r="B10" s="28" t="s">
        <v>72</v>
      </c>
      <c r="C10" s="28" t="s">
        <v>5657</v>
      </c>
      <c r="D10" s="28" t="s">
        <v>56</v>
      </c>
      <c r="E10" s="28">
        <v>14</v>
      </c>
      <c r="F10" s="28">
        <v>0</v>
      </c>
    </row>
    <row r="11" spans="1:6">
      <c r="A11" s="28" t="s">
        <v>5618</v>
      </c>
      <c r="B11" s="28" t="s">
        <v>11</v>
      </c>
      <c r="C11" s="28" t="s">
        <v>5658</v>
      </c>
      <c r="D11" s="28" t="s">
        <v>1630</v>
      </c>
      <c r="E11" s="28">
        <v>1</v>
      </c>
      <c r="F11" s="28">
        <v>0</v>
      </c>
    </row>
    <row r="12" spans="1:6">
      <c r="A12" s="28" t="s">
        <v>5622</v>
      </c>
      <c r="B12" s="28" t="s">
        <v>11</v>
      </c>
      <c r="C12" s="28" t="s">
        <v>5659</v>
      </c>
      <c r="D12" s="28" t="s">
        <v>37</v>
      </c>
      <c r="E12" s="28">
        <v>27</v>
      </c>
      <c r="F12" s="28">
        <v>0</v>
      </c>
    </row>
    <row r="13" spans="1:6">
      <c r="A13" s="28" t="s">
        <v>5616</v>
      </c>
      <c r="B13" s="28" t="s">
        <v>11</v>
      </c>
      <c r="C13" s="28" t="s">
        <v>5658</v>
      </c>
      <c r="D13" s="28" t="s">
        <v>1630</v>
      </c>
      <c r="E13" s="28">
        <v>3</v>
      </c>
      <c r="F13" s="28">
        <v>0</v>
      </c>
    </row>
    <row r="14" spans="1:6">
      <c r="A14" s="28" t="s">
        <v>5621</v>
      </c>
      <c r="B14" s="28" t="s">
        <v>11</v>
      </c>
      <c r="C14" s="28" t="s">
        <v>5659</v>
      </c>
      <c r="D14" s="28" t="s">
        <v>37</v>
      </c>
      <c r="E14" s="28">
        <v>38</v>
      </c>
      <c r="F14" s="28">
        <v>0</v>
      </c>
    </row>
    <row r="15" spans="1:6">
      <c r="A15" s="28" t="s">
        <v>4858</v>
      </c>
      <c r="B15" s="28" t="s">
        <v>72</v>
      </c>
      <c r="C15" s="28" t="s">
        <v>5657</v>
      </c>
      <c r="D15" s="28" t="s">
        <v>56</v>
      </c>
      <c r="E15" s="28">
        <v>14</v>
      </c>
      <c r="F15" s="28">
        <v>0</v>
      </c>
    </row>
    <row r="16" spans="1:6">
      <c r="A16" s="28" t="s">
        <v>5602</v>
      </c>
      <c r="B16" s="28" t="s">
        <v>11</v>
      </c>
      <c r="C16" s="28" t="s">
        <v>5659</v>
      </c>
      <c r="D16" s="28" t="s">
        <v>37</v>
      </c>
      <c r="E16" s="28">
        <v>8</v>
      </c>
      <c r="F16" s="28">
        <v>0</v>
      </c>
    </row>
    <row r="17" spans="1:6">
      <c r="A17" s="28" t="s">
        <v>5615</v>
      </c>
      <c r="B17" s="28" t="s">
        <v>11</v>
      </c>
      <c r="C17" s="28" t="s">
        <v>5658</v>
      </c>
      <c r="D17" s="28" t="s">
        <v>1630</v>
      </c>
      <c r="E17" s="28">
        <v>1</v>
      </c>
      <c r="F17" s="28">
        <v>0</v>
      </c>
    </row>
    <row r="18" spans="1:6">
      <c r="A18" s="28" t="s">
        <v>5617</v>
      </c>
      <c r="B18" s="28" t="s">
        <v>11</v>
      </c>
      <c r="C18" s="28" t="s">
        <v>5658</v>
      </c>
      <c r="D18" s="28" t="s">
        <v>1630</v>
      </c>
      <c r="E18" s="28">
        <v>5</v>
      </c>
      <c r="F18" s="28">
        <v>0</v>
      </c>
    </row>
    <row r="19" spans="1:6">
      <c r="A19" s="28" t="s">
        <v>5611</v>
      </c>
      <c r="B19" s="28" t="s">
        <v>11</v>
      </c>
      <c r="C19" s="28" t="s">
        <v>5658</v>
      </c>
      <c r="D19" s="28" t="s">
        <v>1630</v>
      </c>
      <c r="E19" s="28">
        <v>4</v>
      </c>
      <c r="F19" s="28">
        <v>0</v>
      </c>
    </row>
    <row r="20" spans="1:6">
      <c r="A20" s="28" t="s">
        <v>1998</v>
      </c>
      <c r="B20" s="28" t="s">
        <v>11</v>
      </c>
      <c r="C20" s="28" t="s">
        <v>146</v>
      </c>
      <c r="D20" s="28" t="s">
        <v>51</v>
      </c>
      <c r="E20" s="28">
        <v>32</v>
      </c>
      <c r="F20" s="28">
        <v>0</v>
      </c>
    </row>
    <row r="21" spans="1:6">
      <c r="A21" s="28" t="s">
        <v>958</v>
      </c>
      <c r="B21" s="28" t="s">
        <v>11</v>
      </c>
      <c r="C21" s="28" t="s">
        <v>5660</v>
      </c>
      <c r="D21" s="28" t="s">
        <v>51</v>
      </c>
      <c r="E21" s="28">
        <v>55</v>
      </c>
      <c r="F21" s="28">
        <v>0</v>
      </c>
    </row>
    <row r="22" spans="1:6">
      <c r="A22" s="28" t="s">
        <v>5609</v>
      </c>
      <c r="B22" s="28" t="s">
        <v>11</v>
      </c>
      <c r="C22" s="28" t="s">
        <v>315</v>
      </c>
      <c r="D22" s="28" t="s">
        <v>43</v>
      </c>
      <c r="E22" s="28">
        <v>1</v>
      </c>
      <c r="F22" s="28">
        <v>0</v>
      </c>
    </row>
    <row r="23" spans="1:6">
      <c r="A23" s="28" t="s">
        <v>5619</v>
      </c>
      <c r="B23" s="28" t="s">
        <v>11</v>
      </c>
      <c r="C23" s="28" t="s">
        <v>5658</v>
      </c>
      <c r="D23" s="28" t="s">
        <v>1630</v>
      </c>
      <c r="E23" s="28">
        <v>1</v>
      </c>
      <c r="F23" s="28">
        <v>0</v>
      </c>
    </row>
    <row r="24" spans="1:6">
      <c r="A24" s="28" t="s">
        <v>2907</v>
      </c>
      <c r="B24" s="28" t="s">
        <v>11</v>
      </c>
      <c r="C24" s="28" t="s">
        <v>315</v>
      </c>
      <c r="D24" s="28" t="s">
        <v>43</v>
      </c>
      <c r="E24" s="28">
        <v>35</v>
      </c>
      <c r="F24" s="28">
        <v>0</v>
      </c>
    </row>
    <row r="25" spans="1:6">
      <c r="A25" s="28" t="s">
        <v>5603</v>
      </c>
      <c r="B25" s="28" t="s">
        <v>11</v>
      </c>
      <c r="C25" s="28" t="s">
        <v>5659</v>
      </c>
      <c r="D25" s="28" t="s">
        <v>37</v>
      </c>
      <c r="E25" s="28">
        <v>73</v>
      </c>
      <c r="F25" s="28">
        <v>0</v>
      </c>
    </row>
    <row r="26" spans="1:6">
      <c r="A26" s="28" t="s">
        <v>5620</v>
      </c>
      <c r="B26" s="28" t="s">
        <v>11</v>
      </c>
      <c r="C26" s="28" t="s">
        <v>5658</v>
      </c>
      <c r="D26" s="28" t="s">
        <v>1630</v>
      </c>
      <c r="E26" s="28">
        <v>7</v>
      </c>
      <c r="F26" s="28">
        <v>0</v>
      </c>
    </row>
    <row r="27" spans="1:6">
      <c r="A27" s="28" t="s">
        <v>5623</v>
      </c>
      <c r="B27" s="28" t="s">
        <v>11</v>
      </c>
      <c r="C27" s="28" t="s">
        <v>1280</v>
      </c>
      <c r="D27" s="28" t="s">
        <v>37</v>
      </c>
      <c r="E27" s="28">
        <v>15</v>
      </c>
      <c r="F27" s="28">
        <v>0</v>
      </c>
    </row>
    <row r="28" spans="1:6">
      <c r="A28" s="28" t="s">
        <v>5612</v>
      </c>
      <c r="B28" s="28" t="s">
        <v>11</v>
      </c>
      <c r="C28" s="28" t="s">
        <v>5661</v>
      </c>
      <c r="D28" s="28" t="s">
        <v>22</v>
      </c>
      <c r="E28" s="28">
        <v>1</v>
      </c>
      <c r="F28" s="28">
        <v>0</v>
      </c>
    </row>
    <row r="29" spans="1:6">
      <c r="A29" s="28" t="s">
        <v>2066</v>
      </c>
      <c r="B29" s="28" t="s">
        <v>11</v>
      </c>
      <c r="C29" s="28" t="s">
        <v>5655</v>
      </c>
      <c r="D29" s="28" t="s">
        <v>31</v>
      </c>
      <c r="E29" s="28">
        <v>159</v>
      </c>
      <c r="F29" s="28">
        <v>0</v>
      </c>
    </row>
    <row r="30" spans="1:6">
      <c r="A30" s="28" t="s">
        <v>232</v>
      </c>
      <c r="B30" s="28" t="s">
        <v>11</v>
      </c>
      <c r="C30" s="28" t="s">
        <v>146</v>
      </c>
      <c r="D30" s="28" t="s">
        <v>51</v>
      </c>
      <c r="E30" s="28">
        <v>180</v>
      </c>
      <c r="F30" s="28">
        <v>0</v>
      </c>
    </row>
    <row r="31" spans="1:6">
      <c r="A31" s="28" t="s">
        <v>147</v>
      </c>
      <c r="B31" s="28" t="s">
        <v>11</v>
      </c>
      <c r="C31" s="28" t="s">
        <v>146</v>
      </c>
      <c r="D31" s="28" t="s">
        <v>51</v>
      </c>
      <c r="E31" s="28">
        <v>207</v>
      </c>
      <c r="F31" s="28">
        <v>0</v>
      </c>
    </row>
    <row r="32" spans="1:6">
      <c r="A32" s="28" t="s">
        <v>2980</v>
      </c>
      <c r="B32" s="28" t="s">
        <v>11</v>
      </c>
      <c r="C32" s="28" t="s">
        <v>5655</v>
      </c>
      <c r="D32" s="28" t="s">
        <v>51</v>
      </c>
      <c r="E32" s="28">
        <v>62</v>
      </c>
      <c r="F32" s="28">
        <v>0</v>
      </c>
    </row>
    <row r="33" spans="1:6">
      <c r="A33" s="28" t="s">
        <v>2637</v>
      </c>
      <c r="B33" s="28" t="s">
        <v>11</v>
      </c>
      <c r="C33" s="28" t="s">
        <v>5662</v>
      </c>
      <c r="D33" s="28" t="s">
        <v>51</v>
      </c>
      <c r="E33" s="28">
        <v>85</v>
      </c>
      <c r="F33" s="28">
        <v>0</v>
      </c>
    </row>
    <row r="34" spans="1:6">
      <c r="A34" s="28" t="s">
        <v>634</v>
      </c>
      <c r="B34" s="28" t="s">
        <v>11</v>
      </c>
      <c r="C34" s="28" t="s">
        <v>5655</v>
      </c>
      <c r="D34" s="28" t="s">
        <v>43</v>
      </c>
      <c r="E34" s="28">
        <v>162</v>
      </c>
      <c r="F34" s="28">
        <v>0</v>
      </c>
    </row>
    <row r="35" spans="1:6">
      <c r="A35" s="28" t="s">
        <v>5608</v>
      </c>
      <c r="B35" s="28" t="s">
        <v>11</v>
      </c>
      <c r="C35" s="28" t="s">
        <v>5664</v>
      </c>
      <c r="D35" s="28" t="s">
        <v>43</v>
      </c>
      <c r="E35" s="28">
        <v>1</v>
      </c>
      <c r="F35" s="28">
        <v>0</v>
      </c>
    </row>
    <row r="36" spans="1:6">
      <c r="A36" s="28" t="s">
        <v>5613</v>
      </c>
      <c r="B36" s="28" t="s">
        <v>11</v>
      </c>
      <c r="C36" s="28" t="s">
        <v>5658</v>
      </c>
      <c r="D36" s="28" t="s">
        <v>1630</v>
      </c>
      <c r="E36" s="28">
        <v>4</v>
      </c>
      <c r="F36" s="28">
        <v>0</v>
      </c>
    </row>
    <row r="37" spans="1:6">
      <c r="A37" s="28" t="s">
        <v>5614</v>
      </c>
      <c r="B37" s="28" t="s">
        <v>11</v>
      </c>
      <c r="C37" s="28" t="s">
        <v>5658</v>
      </c>
      <c r="D37" s="28" t="s">
        <v>1630</v>
      </c>
      <c r="E37" s="28">
        <v>9</v>
      </c>
      <c r="F37" s="28">
        <v>0</v>
      </c>
    </row>
    <row r="38" spans="1:6">
      <c r="A38" s="28" t="s">
        <v>3729</v>
      </c>
      <c r="B38" s="28" t="s">
        <v>11</v>
      </c>
      <c r="C38" s="28" t="s">
        <v>3728</v>
      </c>
      <c r="D38" s="28" t="s">
        <v>31</v>
      </c>
      <c r="E38" s="28">
        <v>46</v>
      </c>
      <c r="F38" s="28">
        <v>0</v>
      </c>
    </row>
    <row r="39" spans="1:6">
      <c r="A39" s="28" t="s">
        <v>375</v>
      </c>
      <c r="B39" s="28" t="s">
        <v>11</v>
      </c>
      <c r="C39" s="28" t="s">
        <v>5655</v>
      </c>
      <c r="D39" s="28" t="s">
        <v>43</v>
      </c>
      <c r="E39" s="28">
        <v>160</v>
      </c>
      <c r="F39" s="28">
        <v>0</v>
      </c>
    </row>
    <row r="40" spans="1:6">
      <c r="A40" s="28" t="s">
        <v>5607</v>
      </c>
      <c r="B40" s="28" t="s">
        <v>11</v>
      </c>
      <c r="C40" s="28" t="s">
        <v>5661</v>
      </c>
      <c r="D40" s="28" t="s">
        <v>43</v>
      </c>
      <c r="E40" s="28">
        <v>1</v>
      </c>
      <c r="F40" s="28">
        <v>0</v>
      </c>
    </row>
    <row r="41" spans="1:6">
      <c r="A41" s="28" t="s">
        <v>5626</v>
      </c>
      <c r="B41" s="28" t="s">
        <v>30</v>
      </c>
      <c r="C41" s="28" t="s">
        <v>5663</v>
      </c>
      <c r="D41" s="28" t="s">
        <v>37</v>
      </c>
      <c r="E41" s="28">
        <v>2</v>
      </c>
      <c r="F41" s="28">
        <v>0</v>
      </c>
    </row>
    <row r="42" spans="1:6">
      <c r="A42" s="28" t="s">
        <v>5610</v>
      </c>
      <c r="B42" s="28" t="s">
        <v>11</v>
      </c>
      <c r="C42" s="28" t="s">
        <v>5658</v>
      </c>
      <c r="D42" s="28" t="s">
        <v>1630</v>
      </c>
      <c r="E42" s="28">
        <v>1</v>
      </c>
      <c r="F42" s="28">
        <v>0</v>
      </c>
    </row>
    <row r="43" spans="1:6">
      <c r="A43" s="28" t="s">
        <v>1011</v>
      </c>
      <c r="B43" s="28" t="s">
        <v>11</v>
      </c>
      <c r="C43" s="28" t="s">
        <v>5655</v>
      </c>
      <c r="D43" s="28" t="s">
        <v>88</v>
      </c>
      <c r="E43" s="28">
        <v>219</v>
      </c>
      <c r="F43" s="28">
        <v>0</v>
      </c>
    </row>
    <row r="44" spans="1:6">
      <c r="A44" s="28" t="s">
        <v>573</v>
      </c>
      <c r="B44" s="28" t="s">
        <v>11</v>
      </c>
      <c r="C44" s="28" t="s">
        <v>315</v>
      </c>
      <c r="D44" s="28" t="s">
        <v>43</v>
      </c>
      <c r="E44" s="28">
        <v>93</v>
      </c>
      <c r="F44" s="28">
        <v>0</v>
      </c>
    </row>
    <row r="45" spans="1:6">
      <c r="A45" s="28" t="s">
        <v>5635</v>
      </c>
      <c r="B45" s="28" t="s">
        <v>30</v>
      </c>
      <c r="C45" s="28" t="s">
        <v>5665</v>
      </c>
      <c r="D45" s="28" t="s">
        <v>22</v>
      </c>
      <c r="E45" s="28">
        <v>8</v>
      </c>
      <c r="F45" s="28">
        <v>0</v>
      </c>
    </row>
    <row r="46" spans="1:6">
      <c r="A46" s="28" t="s">
        <v>5625</v>
      </c>
      <c r="B46" s="28" t="s">
        <v>30</v>
      </c>
      <c r="C46" s="28" t="s">
        <v>5666</v>
      </c>
      <c r="D46" s="28" t="s">
        <v>37</v>
      </c>
      <c r="E46" s="28">
        <v>2</v>
      </c>
      <c r="F46" s="28">
        <v>0</v>
      </c>
    </row>
    <row r="47" spans="1:6">
      <c r="A47" s="28" t="s">
        <v>90</v>
      </c>
      <c r="B47" s="28" t="s">
        <v>30</v>
      </c>
      <c r="C47" s="28" t="s">
        <v>5669</v>
      </c>
      <c r="D47" s="28" t="s">
        <v>43</v>
      </c>
      <c r="E47" s="28">
        <v>594</v>
      </c>
      <c r="F47" s="28">
        <v>0</v>
      </c>
    </row>
    <row r="48" spans="1:6">
      <c r="A48" s="28" t="s">
        <v>5629</v>
      </c>
      <c r="B48" s="28" t="s">
        <v>30</v>
      </c>
      <c r="C48" s="28" t="s">
        <v>4760</v>
      </c>
      <c r="D48" s="28" t="s">
        <v>9</v>
      </c>
      <c r="E48" s="28">
        <v>2</v>
      </c>
      <c r="F48" s="28">
        <v>0</v>
      </c>
    </row>
    <row r="49" spans="1:6">
      <c r="A49" s="28" t="s">
        <v>5630</v>
      </c>
      <c r="B49" s="28" t="s">
        <v>30</v>
      </c>
      <c r="C49" s="28" t="s">
        <v>5668</v>
      </c>
      <c r="D49" s="28" t="s">
        <v>24</v>
      </c>
      <c r="E49" s="28">
        <v>94</v>
      </c>
      <c r="F49" s="28">
        <v>0</v>
      </c>
    </row>
    <row r="50" spans="1:6">
      <c r="A50" s="28" t="s">
        <v>5632</v>
      </c>
      <c r="B50" s="28" t="s">
        <v>30</v>
      </c>
      <c r="C50" s="28" t="s">
        <v>5668</v>
      </c>
      <c r="D50" s="28" t="s">
        <v>24</v>
      </c>
      <c r="E50" s="28">
        <v>35</v>
      </c>
      <c r="F50" s="28">
        <v>0</v>
      </c>
    </row>
    <row r="51" spans="1:6">
      <c r="A51" s="28" t="s">
        <v>5631</v>
      </c>
      <c r="B51" s="28" t="s">
        <v>30</v>
      </c>
      <c r="C51" s="28" t="s">
        <v>5668</v>
      </c>
      <c r="D51" s="28" t="s">
        <v>24</v>
      </c>
      <c r="E51" s="28">
        <v>27</v>
      </c>
      <c r="F51" s="28">
        <v>0</v>
      </c>
    </row>
    <row r="52" spans="1:6">
      <c r="A52" s="28" t="s">
        <v>5628</v>
      </c>
      <c r="B52" s="28" t="s">
        <v>30</v>
      </c>
      <c r="C52" s="28" t="s">
        <v>5667</v>
      </c>
      <c r="D52" s="28" t="s">
        <v>9</v>
      </c>
      <c r="E52" s="28">
        <v>2</v>
      </c>
      <c r="F52" s="28">
        <v>0</v>
      </c>
    </row>
    <row r="53" spans="1:6">
      <c r="A53" s="28" t="s">
        <v>5633</v>
      </c>
      <c r="B53" s="28" t="s">
        <v>30</v>
      </c>
      <c r="C53" s="28" t="s">
        <v>5665</v>
      </c>
      <c r="D53" s="28" t="s">
        <v>24</v>
      </c>
      <c r="E53" s="28">
        <v>52</v>
      </c>
      <c r="F53" s="28">
        <v>0</v>
      </c>
    </row>
    <row r="54" spans="1:6">
      <c r="A54" s="28" t="s">
        <v>5627</v>
      </c>
      <c r="B54" s="28" t="s">
        <v>30</v>
      </c>
      <c r="C54" s="28" t="s">
        <v>5673</v>
      </c>
      <c r="D54" s="28" t="s">
        <v>9</v>
      </c>
      <c r="E54" s="28">
        <v>1</v>
      </c>
      <c r="F54" s="28">
        <v>0</v>
      </c>
    </row>
    <row r="55" spans="1:6">
      <c r="A55" s="28" t="s">
        <v>698</v>
      </c>
      <c r="B55" s="28" t="s">
        <v>30</v>
      </c>
      <c r="C55" s="28" t="s">
        <v>5670</v>
      </c>
      <c r="D55" s="28" t="s">
        <v>31</v>
      </c>
      <c r="E55" s="28">
        <v>134</v>
      </c>
      <c r="F55" s="28">
        <v>0</v>
      </c>
    </row>
    <row r="56" spans="1:6">
      <c r="A56" s="28" t="s">
        <v>1649</v>
      </c>
      <c r="B56" s="28" t="s">
        <v>30</v>
      </c>
      <c r="C56" s="28" t="s">
        <v>5672</v>
      </c>
      <c r="D56" s="28" t="s">
        <v>43</v>
      </c>
      <c r="E56" s="28">
        <v>49</v>
      </c>
      <c r="F56" s="28">
        <v>0</v>
      </c>
    </row>
    <row r="57" spans="1:6">
      <c r="A57" s="28" t="s">
        <v>5604</v>
      </c>
      <c r="B57" s="28" t="s">
        <v>30</v>
      </c>
      <c r="C57" s="28" t="s">
        <v>5668</v>
      </c>
      <c r="D57" s="28" t="s">
        <v>24</v>
      </c>
      <c r="E57" s="28">
        <v>115</v>
      </c>
      <c r="F57" s="28">
        <v>0</v>
      </c>
    </row>
    <row r="58" spans="1:6">
      <c r="A58" s="28" t="s">
        <v>1196</v>
      </c>
      <c r="B58" s="28" t="s">
        <v>30</v>
      </c>
      <c r="C58" s="28" t="s">
        <v>5670</v>
      </c>
      <c r="D58" s="28" t="s">
        <v>31</v>
      </c>
      <c r="E58" s="28">
        <v>194</v>
      </c>
      <c r="F58" s="28">
        <v>0</v>
      </c>
    </row>
    <row r="59" spans="1:6">
      <c r="A59" s="28" t="s">
        <v>4693</v>
      </c>
      <c r="B59" s="28" t="s">
        <v>30</v>
      </c>
      <c r="C59" s="28" t="s">
        <v>5671</v>
      </c>
      <c r="D59" s="28" t="s">
        <v>104</v>
      </c>
      <c r="E59" s="28">
        <v>1</v>
      </c>
      <c r="F59" s="28">
        <v>0</v>
      </c>
    </row>
    <row r="60" spans="1:6">
      <c r="A60" s="28" t="s">
        <v>2740</v>
      </c>
      <c r="B60" s="28" t="s">
        <v>30</v>
      </c>
      <c r="C60" s="28" t="s">
        <v>5674</v>
      </c>
      <c r="D60" s="28" t="s">
        <v>1157</v>
      </c>
      <c r="E60" s="28">
        <v>14</v>
      </c>
      <c r="F60" s="28">
        <v>0</v>
      </c>
    </row>
    <row r="61" spans="1:6">
      <c r="A61" s="28" t="s">
        <v>1480</v>
      </c>
      <c r="B61" s="28" t="s">
        <v>30</v>
      </c>
      <c r="C61" s="28" t="s">
        <v>5675</v>
      </c>
      <c r="D61" s="28" t="s">
        <v>1157</v>
      </c>
      <c r="E61" s="28">
        <v>48</v>
      </c>
      <c r="F61" s="28">
        <v>0</v>
      </c>
    </row>
    <row r="62" spans="1:6">
      <c r="A62" s="28" t="s">
        <v>128</v>
      </c>
      <c r="B62" s="28" t="s">
        <v>30</v>
      </c>
      <c r="C62" s="28" t="s">
        <v>5676</v>
      </c>
      <c r="D62" s="28" t="s">
        <v>51</v>
      </c>
      <c r="E62" s="28">
        <v>299</v>
      </c>
      <c r="F62" s="28">
        <v>0</v>
      </c>
    </row>
    <row r="63" spans="1:6">
      <c r="A63" s="28" t="s">
        <v>5634</v>
      </c>
      <c r="B63" s="28" t="s">
        <v>30</v>
      </c>
      <c r="C63" s="28" t="s">
        <v>5665</v>
      </c>
      <c r="D63" s="28" t="s">
        <v>22</v>
      </c>
      <c r="E63" s="28">
        <v>2</v>
      </c>
      <c r="F63" s="28">
        <v>0</v>
      </c>
    </row>
    <row r="64" spans="1:6">
      <c r="A64" s="28" t="s">
        <v>951</v>
      </c>
      <c r="B64" s="28" t="s">
        <v>30</v>
      </c>
      <c r="C64" s="28" t="s">
        <v>5670</v>
      </c>
      <c r="D64" s="28" t="s">
        <v>31</v>
      </c>
      <c r="E64" s="28">
        <v>199</v>
      </c>
      <c r="F64" s="28">
        <v>0</v>
      </c>
    </row>
    <row r="65" spans="1:6">
      <c r="A65" s="28" t="s">
        <v>44</v>
      </c>
      <c r="B65" s="28" t="s">
        <v>30</v>
      </c>
      <c r="C65" s="28" t="s">
        <v>5669</v>
      </c>
      <c r="D65" s="28" t="s">
        <v>43</v>
      </c>
      <c r="E65" s="28">
        <v>1056</v>
      </c>
      <c r="F65" s="28">
        <v>0</v>
      </c>
    </row>
    <row r="66" spans="1:6">
      <c r="A66" s="28" t="s">
        <v>1443</v>
      </c>
      <c r="B66" s="28" t="s">
        <v>30</v>
      </c>
      <c r="C66" s="28" t="s">
        <v>5677</v>
      </c>
      <c r="D66" s="28" t="s">
        <v>1157</v>
      </c>
      <c r="E66" s="28">
        <v>41</v>
      </c>
      <c r="F66" s="28">
        <v>0</v>
      </c>
    </row>
    <row r="67" spans="1:6">
      <c r="A67" s="28" t="s">
        <v>4651</v>
      </c>
      <c r="B67" s="28" t="s">
        <v>30</v>
      </c>
      <c r="C67" s="28" t="s">
        <v>5678</v>
      </c>
      <c r="D67" s="28" t="s">
        <v>49</v>
      </c>
      <c r="E67" s="28">
        <v>17</v>
      </c>
      <c r="F67" s="28">
        <v>0</v>
      </c>
    </row>
    <row r="68" spans="1:6">
      <c r="A68" s="28" t="s">
        <v>4776</v>
      </c>
      <c r="B68" s="28" t="s">
        <v>30</v>
      </c>
      <c r="C68" s="28" t="s">
        <v>5679</v>
      </c>
      <c r="D68" s="28" t="s">
        <v>78</v>
      </c>
      <c r="E68" s="28">
        <v>6</v>
      </c>
      <c r="F68" s="28">
        <v>0</v>
      </c>
    </row>
    <row r="69" spans="1:6">
      <c r="A69" s="28" t="s">
        <v>4743</v>
      </c>
      <c r="B69" s="28" t="s">
        <v>30</v>
      </c>
      <c r="C69" s="28" t="s">
        <v>5680</v>
      </c>
      <c r="D69" s="28" t="s">
        <v>49</v>
      </c>
      <c r="E69" s="28">
        <v>5</v>
      </c>
      <c r="F69" s="28">
        <v>0</v>
      </c>
    </row>
    <row r="70" spans="1:6">
      <c r="A70" s="28" t="s">
        <v>4732</v>
      </c>
      <c r="B70" s="28" t="s">
        <v>30</v>
      </c>
      <c r="C70" s="28" t="s">
        <v>5679</v>
      </c>
      <c r="D70" s="28" t="s">
        <v>78</v>
      </c>
      <c r="E70" s="28">
        <v>12</v>
      </c>
      <c r="F70" s="28">
        <v>0</v>
      </c>
    </row>
    <row r="71" spans="1:6">
      <c r="A71" s="28" t="s">
        <v>5641</v>
      </c>
      <c r="B71" s="28" t="s">
        <v>14</v>
      </c>
      <c r="C71" s="28" t="s">
        <v>5681</v>
      </c>
      <c r="D71" s="28" t="s">
        <v>51</v>
      </c>
      <c r="E71" s="28">
        <v>38</v>
      </c>
      <c r="F71" s="28">
        <v>0</v>
      </c>
    </row>
    <row r="72" spans="1:6">
      <c r="A72" s="28" t="s">
        <v>435</v>
      </c>
      <c r="B72" s="28" t="s">
        <v>14</v>
      </c>
      <c r="C72" s="28" t="s">
        <v>5681</v>
      </c>
      <c r="D72" s="28" t="s">
        <v>51</v>
      </c>
      <c r="E72" s="28">
        <v>163</v>
      </c>
      <c r="F72" s="28">
        <v>0</v>
      </c>
    </row>
    <row r="73" spans="1:6">
      <c r="A73" s="28" t="s">
        <v>52</v>
      </c>
      <c r="B73" s="28" t="s">
        <v>14</v>
      </c>
      <c r="C73" s="28" t="s">
        <v>5681</v>
      </c>
      <c r="D73" s="28" t="s">
        <v>51</v>
      </c>
      <c r="E73" s="28">
        <v>575</v>
      </c>
      <c r="F73" s="28">
        <v>0</v>
      </c>
    </row>
    <row r="74" spans="1:6">
      <c r="A74" s="28" t="s">
        <v>84</v>
      </c>
      <c r="B74" s="28" t="s">
        <v>14</v>
      </c>
      <c r="C74" s="28" t="s">
        <v>5681</v>
      </c>
      <c r="D74" s="28" t="s">
        <v>51</v>
      </c>
      <c r="E74" s="28">
        <v>350</v>
      </c>
      <c r="F74" s="28">
        <v>0</v>
      </c>
    </row>
    <row r="75" spans="1:6">
      <c r="A75" s="28" t="s">
        <v>87</v>
      </c>
      <c r="B75" s="28" t="s">
        <v>14</v>
      </c>
      <c r="C75" s="28" t="s">
        <v>5681</v>
      </c>
      <c r="D75" s="28" t="s">
        <v>51</v>
      </c>
      <c r="E75" s="28">
        <v>416</v>
      </c>
      <c r="F75" s="28">
        <v>0</v>
      </c>
    </row>
    <row r="76" spans="1:6">
      <c r="A76" s="28" t="s">
        <v>97</v>
      </c>
      <c r="B76" s="28" t="s">
        <v>14</v>
      </c>
      <c r="C76" s="28" t="s">
        <v>5681</v>
      </c>
      <c r="D76" s="28" t="s">
        <v>51</v>
      </c>
      <c r="E76" s="28">
        <v>570</v>
      </c>
      <c r="F76" s="28">
        <v>0</v>
      </c>
    </row>
    <row r="77" spans="1:6">
      <c r="A77" s="28" t="s">
        <v>5645</v>
      </c>
      <c r="B77" s="28" t="s">
        <v>8</v>
      </c>
      <c r="C77" s="28" t="s">
        <v>5684</v>
      </c>
      <c r="D77" s="28" t="s">
        <v>37</v>
      </c>
      <c r="E77" s="28">
        <v>3</v>
      </c>
      <c r="F77" s="28">
        <v>0</v>
      </c>
    </row>
    <row r="78" spans="1:6">
      <c r="A78" s="28" t="s">
        <v>5647</v>
      </c>
      <c r="B78" s="28" t="s">
        <v>8</v>
      </c>
      <c r="C78" s="28" t="s">
        <v>5685</v>
      </c>
      <c r="D78" s="28" t="s">
        <v>37</v>
      </c>
      <c r="E78" s="28">
        <v>5</v>
      </c>
      <c r="F78" s="28">
        <v>0</v>
      </c>
    </row>
    <row r="79" spans="1:6">
      <c r="A79" s="28" t="s">
        <v>203</v>
      </c>
      <c r="B79" s="28" t="s">
        <v>14</v>
      </c>
      <c r="C79" s="28" t="s">
        <v>5681</v>
      </c>
      <c r="D79" s="28" t="s">
        <v>51</v>
      </c>
      <c r="E79" s="28">
        <v>281</v>
      </c>
      <c r="F79" s="28">
        <v>0</v>
      </c>
    </row>
    <row r="80" spans="1:6">
      <c r="A80" s="28" t="s">
        <v>77</v>
      </c>
      <c r="B80" s="28" t="s">
        <v>14</v>
      </c>
      <c r="C80" s="28" t="s">
        <v>5681</v>
      </c>
      <c r="D80" s="28" t="s">
        <v>51</v>
      </c>
      <c r="E80" s="28">
        <v>444</v>
      </c>
      <c r="F80" s="28">
        <v>0</v>
      </c>
    </row>
    <row r="81" spans="1:6">
      <c r="A81" s="28" t="s">
        <v>204</v>
      </c>
      <c r="B81" s="28" t="s">
        <v>14</v>
      </c>
      <c r="C81" s="28" t="s">
        <v>5681</v>
      </c>
      <c r="D81" s="28" t="s">
        <v>51</v>
      </c>
      <c r="E81" s="28">
        <v>386</v>
      </c>
      <c r="F81" s="28">
        <v>0</v>
      </c>
    </row>
    <row r="82" spans="1:6">
      <c r="A82" s="28" t="s">
        <v>175</v>
      </c>
      <c r="B82" s="28" t="s">
        <v>14</v>
      </c>
      <c r="C82" s="28" t="s">
        <v>5681</v>
      </c>
      <c r="D82" s="28" t="s">
        <v>51</v>
      </c>
      <c r="E82" s="28">
        <v>334</v>
      </c>
      <c r="F82" s="28">
        <v>0</v>
      </c>
    </row>
    <row r="83" spans="1:6">
      <c r="A83" s="28" t="s">
        <v>671</v>
      </c>
      <c r="B83" s="28" t="s">
        <v>8</v>
      </c>
      <c r="C83" s="28" t="s">
        <v>5687</v>
      </c>
      <c r="D83" s="28" t="s">
        <v>51</v>
      </c>
      <c r="E83" s="28">
        <v>65</v>
      </c>
      <c r="F83" s="28">
        <v>0</v>
      </c>
    </row>
    <row r="84" spans="1:6">
      <c r="A84" s="28" t="s">
        <v>5642</v>
      </c>
      <c r="B84" s="28" t="s">
        <v>5682</v>
      </c>
      <c r="C84" s="28" t="s">
        <v>5683</v>
      </c>
      <c r="D84" s="28" t="s">
        <v>464</v>
      </c>
      <c r="E84" s="28">
        <v>1</v>
      </c>
      <c r="F84" s="28">
        <v>0</v>
      </c>
    </row>
    <row r="85" spans="1:6">
      <c r="A85" s="28" t="s">
        <v>5643</v>
      </c>
      <c r="B85" s="28" t="s">
        <v>5682</v>
      </c>
      <c r="C85" s="28" t="s">
        <v>5686</v>
      </c>
      <c r="D85" s="28" t="s">
        <v>58</v>
      </c>
      <c r="E85" s="28">
        <v>5</v>
      </c>
      <c r="F85" s="28">
        <v>0</v>
      </c>
    </row>
    <row r="86" spans="1:6">
      <c r="A86" s="28" t="s">
        <v>5646</v>
      </c>
      <c r="B86" s="28" t="s">
        <v>8</v>
      </c>
      <c r="C86" s="28" t="s">
        <v>5688</v>
      </c>
      <c r="D86" s="28" t="s">
        <v>37</v>
      </c>
      <c r="E86" s="28">
        <v>8</v>
      </c>
      <c r="F86" s="28">
        <v>0</v>
      </c>
    </row>
    <row r="87" spans="1:6">
      <c r="A87" s="28" t="s">
        <v>796</v>
      </c>
      <c r="B87" s="28" t="s">
        <v>8</v>
      </c>
      <c r="C87" s="28" t="s">
        <v>5689</v>
      </c>
      <c r="D87" s="28" t="s">
        <v>51</v>
      </c>
      <c r="E87" s="28">
        <v>73</v>
      </c>
      <c r="F87" s="28">
        <v>0</v>
      </c>
    </row>
    <row r="88" spans="1:6">
      <c r="A88" s="28" t="s">
        <v>5644</v>
      </c>
      <c r="B88" s="28" t="s">
        <v>5682</v>
      </c>
      <c r="C88" s="28" t="s">
        <v>5686</v>
      </c>
      <c r="D88" s="28" t="s">
        <v>58</v>
      </c>
      <c r="E88" s="28">
        <v>3</v>
      </c>
      <c r="F88" s="28">
        <v>0</v>
      </c>
    </row>
    <row r="89" spans="1:6">
      <c r="A89" s="28" t="s">
        <v>4707</v>
      </c>
      <c r="B89" s="28" t="s">
        <v>108</v>
      </c>
      <c r="C89" s="28" t="s">
        <v>5690</v>
      </c>
      <c r="D89" s="28" t="s">
        <v>56</v>
      </c>
      <c r="E89" s="28">
        <v>1</v>
      </c>
      <c r="F89" s="28">
        <v>0</v>
      </c>
    </row>
    <row r="90" spans="1:6">
      <c r="A90" s="28" t="s">
        <v>4956</v>
      </c>
      <c r="B90" s="28" t="s">
        <v>71</v>
      </c>
      <c r="C90" s="28" t="s">
        <v>5691</v>
      </c>
      <c r="D90" s="28" t="s">
        <v>56</v>
      </c>
      <c r="E90" s="28">
        <v>1</v>
      </c>
      <c r="F90" s="28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0" defaultRowHeight="15"/>
  <sheetData>
    <row r="1" spans="1:1">
      <c r="A1" t="s">
        <v>4958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2"/>
  <sheetViews>
    <sheetView workbookViewId="0">
      <selection activeCell="D11" sqref="D11:E11"/>
    </sheetView>
  </sheetViews>
  <sheetFormatPr defaultRowHeight="15"/>
  <cols>
    <col min="1" max="1" width="12.5703125" bestFit="1" customWidth="1"/>
    <col min="2" max="2" width="15.28515625" bestFit="1" customWidth="1"/>
    <col min="3" max="3" width="18" bestFit="1" customWidth="1"/>
  </cols>
  <sheetData>
    <row r="3" spans="1:5">
      <c r="A3" s="4" t="s">
        <v>5550</v>
      </c>
      <c r="B3" t="s">
        <v>5553</v>
      </c>
      <c r="C3" t="s">
        <v>5552</v>
      </c>
    </row>
    <row r="4" spans="1:5">
      <c r="A4" s="5" t="s">
        <v>5549</v>
      </c>
      <c r="B4">
        <v>154</v>
      </c>
      <c r="C4" s="6">
        <v>43601286.86999999</v>
      </c>
    </row>
    <row r="5" spans="1:5">
      <c r="A5" s="5" t="s">
        <v>5563</v>
      </c>
      <c r="B5">
        <v>379</v>
      </c>
      <c r="C5" s="6">
        <v>43748759.150000006</v>
      </c>
    </row>
    <row r="6" spans="1:5">
      <c r="A6" s="5" t="s">
        <v>5564</v>
      </c>
      <c r="B6">
        <v>287</v>
      </c>
      <c r="C6" s="6">
        <v>21861037.260000009</v>
      </c>
    </row>
    <row r="7" spans="1:5">
      <c r="A7" s="5" t="s">
        <v>5565</v>
      </c>
      <c r="B7">
        <v>379</v>
      </c>
      <c r="C7" s="6">
        <v>21815601.550000001</v>
      </c>
    </row>
    <row r="8" spans="1:5">
      <c r="A8" s="5" t="s">
        <v>5566</v>
      </c>
      <c r="B8">
        <v>506</v>
      </c>
      <c r="C8" s="6">
        <v>21872397.530000027</v>
      </c>
    </row>
    <row r="9" spans="1:5">
      <c r="A9" s="5" t="s">
        <v>5567</v>
      </c>
      <c r="B9">
        <v>692</v>
      </c>
      <c r="C9" s="6">
        <v>21810627.889999989</v>
      </c>
    </row>
    <row r="10" spans="1:5">
      <c r="A10" s="5" t="s">
        <v>5568</v>
      </c>
      <c r="B10">
        <v>1041</v>
      </c>
      <c r="C10" s="6">
        <v>21834120.869999971</v>
      </c>
    </row>
    <row r="11" spans="1:5">
      <c r="A11" s="5" t="s">
        <v>5569</v>
      </c>
      <c r="B11">
        <v>2975</v>
      </c>
      <c r="C11" s="6">
        <v>21730793.1300001</v>
      </c>
      <c r="D11" s="2"/>
      <c r="E11" s="2"/>
    </row>
    <row r="12" spans="1:5">
      <c r="A12" s="5" t="s">
        <v>5551</v>
      </c>
      <c r="B12">
        <v>6413</v>
      </c>
      <c r="C12" s="6">
        <v>218274624.24999923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139"/>
  <sheetViews>
    <sheetView topLeftCell="H1" zoomScale="85" zoomScaleNormal="85" workbookViewId="0">
      <selection activeCell="AD6" sqref="AD6:AE9"/>
    </sheetView>
  </sheetViews>
  <sheetFormatPr defaultColWidth="10" defaultRowHeight="15"/>
  <cols>
    <col min="1" max="1" width="14" customWidth="1"/>
    <col min="2" max="2" width="6.5703125" customWidth="1"/>
    <col min="3" max="3" width="9.7109375" customWidth="1"/>
    <col min="4" max="4" width="9.28515625" customWidth="1"/>
    <col min="5" max="5" width="7.85546875" customWidth="1"/>
    <col min="6" max="6" width="10.7109375" customWidth="1"/>
    <col min="7" max="7" width="7.85546875" customWidth="1"/>
    <col min="8" max="8" width="8.5703125" customWidth="1"/>
    <col min="9" max="9" width="5.42578125" customWidth="1"/>
    <col min="10" max="10" width="10.28515625" style="1" customWidth="1"/>
    <col min="11" max="11" width="12.7109375" style="1" customWidth="1"/>
    <col min="12" max="12" width="7.7109375" style="3" customWidth="1"/>
    <col min="13" max="14" width="6.28515625" customWidth="1"/>
    <col min="15" max="15" width="7" customWidth="1"/>
    <col min="16" max="16" width="8.85546875" customWidth="1"/>
    <col min="17" max="17" width="6.7109375" customWidth="1"/>
    <col min="18" max="18" width="8.5703125" customWidth="1"/>
    <col min="19" max="19" width="10" style="24"/>
    <col min="20" max="20" width="9.5703125" style="24" customWidth="1"/>
    <col min="21" max="21" width="14" style="24" customWidth="1"/>
    <col min="22" max="22" width="10" customWidth="1"/>
    <col min="23" max="23" width="9" customWidth="1"/>
    <col min="29" max="29" width="13.42578125" bestFit="1" customWidth="1"/>
    <col min="30" max="30" width="15.85546875" bestFit="1" customWidth="1"/>
    <col min="31" max="31" width="13.5703125" bestFit="1" customWidth="1"/>
  </cols>
  <sheetData>
    <row r="1" spans="1:31">
      <c r="O1" s="25">
        <f>MIN(O4:O139)</f>
        <v>4.8197168900767826</v>
      </c>
      <c r="S1" s="25">
        <f>MIN(T4:T139)</f>
        <v>-2.199768417871359</v>
      </c>
      <c r="V1" s="25">
        <f>MEDIAN(V4:V139)</f>
        <v>0.67298475046980655</v>
      </c>
      <c r="W1" s="25">
        <f>MEDIAN(W4:W139)</f>
        <v>0.4995</v>
      </c>
    </row>
    <row r="2" spans="1:31">
      <c r="J2" s="1">
        <f>SUM(J4:J139)</f>
        <v>68401</v>
      </c>
      <c r="K2" s="1">
        <f>SUM(K4:K139)</f>
        <v>4260618.04</v>
      </c>
      <c r="O2" s="25">
        <f>MAX(O4:O139)</f>
        <v>12.569832174427633</v>
      </c>
      <c r="P2">
        <v>0.8</v>
      </c>
      <c r="S2" s="25">
        <f>MAX(T4:T139)</f>
        <v>2.3408897160067816</v>
      </c>
      <c r="U2" s="24">
        <v>0.2</v>
      </c>
      <c r="V2" s="24">
        <f>_xlfn.PERCENTRANK.INC(V4:V139,0.5)</f>
        <v>7.5999999999999998E-2</v>
      </c>
      <c r="W2" s="24"/>
    </row>
    <row r="3" spans="1:31" ht="14.45" customHeight="1">
      <c r="A3" s="27" t="s">
        <v>4</v>
      </c>
      <c r="B3" s="27" t="s">
        <v>0</v>
      </c>
      <c r="C3" s="27" t="s">
        <v>1</v>
      </c>
      <c r="D3" s="27" t="s">
        <v>2</v>
      </c>
      <c r="E3" s="27" t="s">
        <v>5599</v>
      </c>
      <c r="F3" s="27" t="s">
        <v>3</v>
      </c>
      <c r="G3" s="27" t="s">
        <v>4959</v>
      </c>
      <c r="H3" s="27" t="s">
        <v>4960</v>
      </c>
      <c r="I3" s="27" t="s">
        <v>5528</v>
      </c>
      <c r="J3" s="32" t="s">
        <v>5</v>
      </c>
      <c r="K3" s="32" t="s">
        <v>6</v>
      </c>
      <c r="L3" s="33" t="s">
        <v>5526</v>
      </c>
      <c r="M3" s="26" t="s">
        <v>5527</v>
      </c>
      <c r="N3" s="26" t="s">
        <v>5548</v>
      </c>
      <c r="O3" s="26" t="s">
        <v>7117</v>
      </c>
      <c r="P3" s="26" t="s">
        <v>7113</v>
      </c>
      <c r="Q3" s="26" t="s">
        <v>5598</v>
      </c>
      <c r="R3" s="27" t="s">
        <v>5600</v>
      </c>
      <c r="S3" s="34" t="s">
        <v>5579</v>
      </c>
      <c r="T3" s="34" t="s">
        <v>7116</v>
      </c>
      <c r="U3" s="34" t="s">
        <v>7114</v>
      </c>
      <c r="V3" s="29" t="s">
        <v>7118</v>
      </c>
      <c r="W3" s="29" t="s">
        <v>7119</v>
      </c>
      <c r="X3" t="s">
        <v>5542</v>
      </c>
    </row>
    <row r="4" spans="1:31" ht="14.45" customHeight="1">
      <c r="A4" t="s">
        <v>41</v>
      </c>
      <c r="B4" t="s">
        <v>39</v>
      </c>
      <c r="C4" t="s">
        <v>14</v>
      </c>
      <c r="D4" t="s">
        <v>5693</v>
      </c>
      <c r="E4" s="28" t="s">
        <v>6056</v>
      </c>
      <c r="F4" t="s">
        <v>40</v>
      </c>
      <c r="G4" t="s">
        <v>4980</v>
      </c>
      <c r="H4" t="s">
        <v>5694</v>
      </c>
      <c r="I4" t="s">
        <v>5529</v>
      </c>
      <c r="J4" s="1">
        <v>2681</v>
      </c>
      <c r="K4" s="1">
        <v>287744.64000000001</v>
      </c>
      <c r="L4" s="30">
        <f t="shared" ref="L4:L6" si="0">K4/$K$2</f>
        <v>6.7535892046309789E-2</v>
      </c>
      <c r="M4" s="30"/>
      <c r="N4" s="28">
        <v>36</v>
      </c>
      <c r="O4">
        <f t="shared" ref="O4:O35" si="1">LN(K4+1)</f>
        <v>12.569832174427633</v>
      </c>
      <c r="P4" s="31">
        <f t="shared" ref="P4:P6" si="2">(O4-$O$1)/($O$2-$O$1)</f>
        <v>1</v>
      </c>
      <c r="Q4">
        <f t="shared" ref="Q4:Q35" si="3">_xlfn.PERCENTRANK.INC(K:K,K4)</f>
        <v>0.99199999999999999</v>
      </c>
      <c r="R4" s="2">
        <v>0.22821112003655755</v>
      </c>
      <c r="S4" s="24">
        <v>6.3679200841813</v>
      </c>
      <c r="T4" s="24">
        <f t="shared" ref="T4:T6" si="4">LN(S4+0.1)</f>
        <v>1.8668545860697758</v>
      </c>
      <c r="U4" s="24">
        <f t="shared" ref="U4:U6" si="5">(T4-$S$1)/($S$2-$S$1)</f>
        <v>0.89560210965890619</v>
      </c>
      <c r="V4" s="24">
        <f t="shared" ref="V4:V35" si="6">P4*$P$2+U4*$U$2</f>
        <v>0.97912042193178128</v>
      </c>
      <c r="W4" s="24">
        <f t="shared" ref="W4:W35" si="7">_xlfn.PERCENTRANK.INC($V$4:$V$139,V4)</f>
        <v>1</v>
      </c>
      <c r="X4" t="str">
        <f t="shared" ref="X4:X6" si="8">IF(W4&gt;=90%,"A+",IF(W4&gt;=70%,"A",IF(W4&gt;20%,"B","B-")))</f>
        <v>A+</v>
      </c>
    </row>
    <row r="5" spans="1:31" ht="14.45" customHeight="1">
      <c r="A5" t="s">
        <v>94</v>
      </c>
      <c r="B5" t="s">
        <v>39</v>
      </c>
      <c r="C5" t="s">
        <v>14</v>
      </c>
      <c r="D5" t="s">
        <v>5693</v>
      </c>
      <c r="E5" s="28" t="s">
        <v>6088</v>
      </c>
      <c r="F5" t="s">
        <v>40</v>
      </c>
      <c r="G5" t="s">
        <v>4989</v>
      </c>
      <c r="H5" t="s">
        <v>5694</v>
      </c>
      <c r="I5" t="s">
        <v>5529</v>
      </c>
      <c r="J5" s="1">
        <v>1550</v>
      </c>
      <c r="K5" s="1">
        <v>167341.07999999999</v>
      </c>
      <c r="L5" s="30">
        <f t="shared" si="0"/>
        <v>3.9276245471654619E-2</v>
      </c>
      <c r="M5" s="30"/>
      <c r="N5" s="28">
        <v>135</v>
      </c>
      <c r="O5">
        <f t="shared" si="1"/>
        <v>12.027795379556014</v>
      </c>
      <c r="P5" s="31">
        <f t="shared" si="2"/>
        <v>0.93006080877711494</v>
      </c>
      <c r="Q5">
        <f t="shared" si="3"/>
        <v>0.98499999999999999</v>
      </c>
      <c r="R5" s="2">
        <v>0.22981772744718504</v>
      </c>
      <c r="S5" s="24">
        <v>7.38308317391391</v>
      </c>
      <c r="T5" s="24">
        <f t="shared" si="4"/>
        <v>2.0126448960857495</v>
      </c>
      <c r="U5" s="24">
        <f t="shared" si="5"/>
        <v>0.92770985829741803</v>
      </c>
      <c r="V5" s="24">
        <f t="shared" si="6"/>
        <v>0.92959061868117565</v>
      </c>
      <c r="W5" s="24">
        <f t="shared" si="7"/>
        <v>0.98499999999999999</v>
      </c>
      <c r="X5" t="str">
        <f t="shared" si="8"/>
        <v>A+</v>
      </c>
      <c r="AC5" s="4" t="s">
        <v>5550</v>
      </c>
      <c r="AD5" t="s">
        <v>5553</v>
      </c>
      <c r="AE5" t="s">
        <v>7115</v>
      </c>
    </row>
    <row r="6" spans="1:31" ht="14.45" customHeight="1">
      <c r="A6" t="s">
        <v>103</v>
      </c>
      <c r="B6" t="s">
        <v>39</v>
      </c>
      <c r="C6" t="s">
        <v>14</v>
      </c>
      <c r="D6" t="s">
        <v>5693</v>
      </c>
      <c r="E6" s="28" t="s">
        <v>6090</v>
      </c>
      <c r="F6" t="s">
        <v>40</v>
      </c>
      <c r="G6" t="s">
        <v>4980</v>
      </c>
      <c r="H6" t="s">
        <v>5704</v>
      </c>
      <c r="I6" t="s">
        <v>5529</v>
      </c>
      <c r="J6" s="1">
        <v>2320</v>
      </c>
      <c r="K6" s="1">
        <v>166080.23000000001</v>
      </c>
      <c r="L6" s="30">
        <f t="shared" si="0"/>
        <v>3.8980314226900285E-2</v>
      </c>
      <c r="M6" s="30"/>
      <c r="N6" s="28">
        <v>138</v>
      </c>
      <c r="O6">
        <f t="shared" si="1"/>
        <v>12.020232285001601</v>
      </c>
      <c r="P6" s="31">
        <f t="shared" si="2"/>
        <v>0.92908494012524012</v>
      </c>
      <c r="Q6">
        <f t="shared" si="3"/>
        <v>0.97699999999999998</v>
      </c>
      <c r="R6" s="2">
        <v>0.24557778314498083</v>
      </c>
      <c r="S6" s="24">
        <v>8.3135825258836302</v>
      </c>
      <c r="T6" s="24">
        <f t="shared" si="4"/>
        <v>2.1298473673321587</v>
      </c>
      <c r="U6" s="24">
        <f t="shared" si="5"/>
        <v>0.95352163883468277</v>
      </c>
      <c r="V6" s="24">
        <f t="shared" si="6"/>
        <v>0.93397227986712872</v>
      </c>
      <c r="W6" s="24">
        <f t="shared" si="7"/>
        <v>0.99199999999999999</v>
      </c>
      <c r="X6" t="str">
        <f t="shared" si="8"/>
        <v>A+</v>
      </c>
      <c r="AC6" s="5" t="s">
        <v>5533</v>
      </c>
      <c r="AD6">
        <v>27</v>
      </c>
      <c r="AE6" s="7">
        <v>0.29305210612120486</v>
      </c>
    </row>
    <row r="7" spans="1:31" ht="14.45" customHeight="1">
      <c r="A7" t="s">
        <v>135</v>
      </c>
      <c r="B7" t="s">
        <v>132</v>
      </c>
      <c r="C7" t="s">
        <v>11</v>
      </c>
      <c r="D7" t="s">
        <v>5333</v>
      </c>
      <c r="E7" s="28" t="s">
        <v>6122</v>
      </c>
      <c r="F7" t="s">
        <v>134</v>
      </c>
      <c r="G7" t="s">
        <v>5030</v>
      </c>
      <c r="H7" t="s">
        <v>5714</v>
      </c>
      <c r="I7" t="s">
        <v>5529</v>
      </c>
      <c r="J7" s="1">
        <v>2456</v>
      </c>
      <c r="K7" s="1">
        <v>130176.01</v>
      </c>
      <c r="L7" s="30">
        <f t="shared" ref="L7:L11" si="9">K7/$K$2</f>
        <v>3.0553316156920744E-2</v>
      </c>
      <c r="M7" s="30"/>
      <c r="N7" s="28">
        <v>237</v>
      </c>
      <c r="O7">
        <f t="shared" si="1"/>
        <v>11.776650418664726</v>
      </c>
      <c r="P7" s="31">
        <f t="shared" ref="P7:P11" si="10">(O7-$O$1)/($O$2-$O$1)</f>
        <v>0.89765548941387863</v>
      </c>
      <c r="Q7">
        <f t="shared" si="3"/>
        <v>0.97</v>
      </c>
      <c r="R7" s="2">
        <v>0.2479124007641654</v>
      </c>
      <c r="S7" s="24">
        <v>3.59606173533354</v>
      </c>
      <c r="T7" s="24">
        <f t="shared" ref="T7:T11" si="11">LN(S7+0.1)</f>
        <v>1.3072678569228238</v>
      </c>
      <c r="U7" s="24">
        <f t="shared" ref="U7:U11" si="12">(T7-$S$1)/($S$2-$S$1)</f>
        <v>0.77236298602353715</v>
      </c>
      <c r="V7" s="24">
        <f t="shared" si="6"/>
        <v>0.87259698873581037</v>
      </c>
      <c r="W7" s="24">
        <f t="shared" si="7"/>
        <v>0.97699999999999998</v>
      </c>
      <c r="X7" t="str">
        <f t="shared" ref="X7:X11" si="13">IF(W7&gt;=90%,"A+",IF(W7&gt;=70%,"A",IF(W7&gt;20%,"B","B-")))</f>
        <v>A+</v>
      </c>
      <c r="AC7" s="5" t="s">
        <v>5529</v>
      </c>
      <c r="AD7">
        <v>14</v>
      </c>
      <c r="AE7" s="7">
        <v>0.3635659910035024</v>
      </c>
    </row>
    <row r="8" spans="1:31" ht="14.45" customHeight="1">
      <c r="A8" t="s">
        <v>157</v>
      </c>
      <c r="B8" t="s">
        <v>39</v>
      </c>
      <c r="C8" t="s">
        <v>30</v>
      </c>
      <c r="D8" t="s">
        <v>5720</v>
      </c>
      <c r="E8" s="28" t="s">
        <v>6143</v>
      </c>
      <c r="F8" t="s">
        <v>156</v>
      </c>
      <c r="G8" t="s">
        <v>5041</v>
      </c>
      <c r="H8" t="s">
        <v>5721</v>
      </c>
      <c r="I8" t="s">
        <v>5529</v>
      </c>
      <c r="J8" s="1">
        <v>2499</v>
      </c>
      <c r="K8" s="1">
        <v>112242</v>
      </c>
      <c r="L8" s="30">
        <f t="shared" si="9"/>
        <v>2.6344065331892551E-2</v>
      </c>
      <c r="M8" s="30"/>
      <c r="N8" s="28">
        <v>305</v>
      </c>
      <c r="O8">
        <f t="shared" si="1"/>
        <v>11.628421442858203</v>
      </c>
      <c r="P8" s="31">
        <f t="shared" si="10"/>
        <v>0.87852945446239483</v>
      </c>
      <c r="Q8">
        <f t="shared" si="3"/>
        <v>0.96299999999999997</v>
      </c>
      <c r="R8" s="2">
        <v>0.24419400259267476</v>
      </c>
      <c r="S8" s="24">
        <v>4.30673909298413</v>
      </c>
      <c r="T8" s="24">
        <f t="shared" si="11"/>
        <v>1.4831349812446024</v>
      </c>
      <c r="U8" s="24">
        <f t="shared" si="12"/>
        <v>0.81109462340659011</v>
      </c>
      <c r="V8" s="24">
        <f t="shared" si="6"/>
        <v>0.86504248825123398</v>
      </c>
      <c r="W8" s="24">
        <f t="shared" si="7"/>
        <v>0.96199999999999997</v>
      </c>
      <c r="X8" t="str">
        <f t="shared" si="13"/>
        <v>A+</v>
      </c>
      <c r="AC8" s="5" t="s">
        <v>5539</v>
      </c>
      <c r="AD8">
        <v>67</v>
      </c>
      <c r="AE8" s="7">
        <v>0.30663151630461577</v>
      </c>
    </row>
    <row r="9" spans="1:31" ht="14.45" customHeight="1">
      <c r="A9" t="s">
        <v>171</v>
      </c>
      <c r="B9" t="s">
        <v>39</v>
      </c>
      <c r="C9" t="s">
        <v>8</v>
      </c>
      <c r="D9" t="s">
        <v>5722</v>
      </c>
      <c r="E9" s="28" t="s">
        <v>6162</v>
      </c>
      <c r="F9" t="s">
        <v>40</v>
      </c>
      <c r="G9" t="s">
        <v>4980</v>
      </c>
      <c r="H9" t="s">
        <v>5723</v>
      </c>
      <c r="I9" t="s">
        <v>5529</v>
      </c>
      <c r="J9" s="1">
        <v>1417</v>
      </c>
      <c r="K9" s="1">
        <v>98305.53</v>
      </c>
      <c r="L9" s="30">
        <f t="shared" si="9"/>
        <v>2.3073068056577068E-2</v>
      </c>
      <c r="M9" s="30"/>
      <c r="N9" s="28">
        <v>381</v>
      </c>
      <c r="O9">
        <f t="shared" si="1"/>
        <v>11.495845733226997</v>
      </c>
      <c r="P9" s="31">
        <f t="shared" si="10"/>
        <v>0.86142316574706368</v>
      </c>
      <c r="Q9">
        <f t="shared" si="3"/>
        <v>0.95499999999999996</v>
      </c>
      <c r="R9" s="2">
        <v>0.25667590026467557</v>
      </c>
      <c r="S9" s="24">
        <v>4.23209849589517</v>
      </c>
      <c r="T9" s="24">
        <f t="shared" si="11"/>
        <v>1.4660520656981728</v>
      </c>
      <c r="U9" s="24">
        <f t="shared" si="12"/>
        <v>0.80733241206128481</v>
      </c>
      <c r="V9" s="24">
        <f t="shared" si="6"/>
        <v>0.85060501500990804</v>
      </c>
      <c r="W9" s="24">
        <f t="shared" si="7"/>
        <v>0.94799999999999995</v>
      </c>
      <c r="X9" t="str">
        <f t="shared" si="13"/>
        <v>A+</v>
      </c>
      <c r="AC9" s="5" t="s">
        <v>5544</v>
      </c>
      <c r="AD9">
        <v>28</v>
      </c>
      <c r="AE9" s="7">
        <v>3.6750386570676967E-2</v>
      </c>
    </row>
    <row r="10" spans="1:31" ht="14.45" customHeight="1">
      <c r="A10" t="s">
        <v>241</v>
      </c>
      <c r="B10" t="s">
        <v>39</v>
      </c>
      <c r="C10" t="s">
        <v>14</v>
      </c>
      <c r="D10" t="s">
        <v>5693</v>
      </c>
      <c r="E10" s="28" t="s">
        <v>6183</v>
      </c>
      <c r="F10" t="s">
        <v>40</v>
      </c>
      <c r="G10" t="s">
        <v>4989</v>
      </c>
      <c r="H10" t="s">
        <v>5726</v>
      </c>
      <c r="I10" t="s">
        <v>5529</v>
      </c>
      <c r="J10" s="1">
        <v>1249</v>
      </c>
      <c r="K10" s="1">
        <v>90918.04</v>
      </c>
      <c r="L10" s="30">
        <f t="shared" si="9"/>
        <v>2.1339167028452989E-2</v>
      </c>
      <c r="M10" s="30"/>
      <c r="N10" s="28">
        <v>445</v>
      </c>
      <c r="O10">
        <f t="shared" si="1"/>
        <v>11.417724719177784</v>
      </c>
      <c r="P10" s="31">
        <f t="shared" si="10"/>
        <v>0.85134318484575289</v>
      </c>
      <c r="Q10">
        <f t="shared" si="3"/>
        <v>0.94799999999999995</v>
      </c>
      <c r="R10" s="2">
        <v>0.23570126774017452</v>
      </c>
      <c r="S10" s="24">
        <v>8.2821857525039793</v>
      </c>
      <c r="T10" s="24">
        <f t="shared" si="11"/>
        <v>2.1261087101382641</v>
      </c>
      <c r="U10" s="24">
        <f t="shared" si="12"/>
        <v>0.95269826541971447</v>
      </c>
      <c r="V10" s="24">
        <f t="shared" si="6"/>
        <v>0.87161420096054532</v>
      </c>
      <c r="W10" s="24">
        <f t="shared" si="7"/>
        <v>0.97</v>
      </c>
      <c r="X10" t="str">
        <f t="shared" si="13"/>
        <v>A+</v>
      </c>
      <c r="AC10" s="5" t="s">
        <v>5551</v>
      </c>
      <c r="AD10">
        <v>136</v>
      </c>
      <c r="AE10" s="7">
        <v>0.99999999999999933</v>
      </c>
    </row>
    <row r="11" spans="1:31" ht="14.45" customHeight="1">
      <c r="A11" t="s">
        <v>202</v>
      </c>
      <c r="B11" t="s">
        <v>132</v>
      </c>
      <c r="C11" t="s">
        <v>11</v>
      </c>
      <c r="D11" t="s">
        <v>5684</v>
      </c>
      <c r="E11" s="28" t="s">
        <v>6192</v>
      </c>
      <c r="F11" t="s">
        <v>201</v>
      </c>
      <c r="G11" t="s">
        <v>4973</v>
      </c>
      <c r="H11" t="s">
        <v>5727</v>
      </c>
      <c r="I11" t="s">
        <v>5529</v>
      </c>
      <c r="J11" s="1">
        <v>628</v>
      </c>
      <c r="K11" s="1">
        <v>87146.49</v>
      </c>
      <c r="L11" s="30">
        <f t="shared" si="9"/>
        <v>2.0453955079249488E-2</v>
      </c>
      <c r="M11" s="30"/>
      <c r="N11" s="28">
        <v>485</v>
      </c>
      <c r="O11">
        <f t="shared" si="1"/>
        <v>11.375357249615455</v>
      </c>
      <c r="P11" s="31">
        <f t="shared" si="10"/>
        <v>0.84587649589883129</v>
      </c>
      <c r="Q11">
        <f t="shared" si="3"/>
        <v>0.94099999999999995</v>
      </c>
      <c r="R11" s="2">
        <v>0.2538939793788596</v>
      </c>
      <c r="S11" s="24">
        <v>2.8603946073004498</v>
      </c>
      <c r="T11" s="24">
        <f t="shared" si="11"/>
        <v>1.0853225727277227</v>
      </c>
      <c r="U11" s="24">
        <f t="shared" si="12"/>
        <v>0.72348344529371356</v>
      </c>
      <c r="V11" s="24">
        <f t="shared" si="6"/>
        <v>0.8213978857778077</v>
      </c>
      <c r="W11" s="24">
        <f t="shared" si="7"/>
        <v>0.90300000000000002</v>
      </c>
      <c r="X11" t="str">
        <f t="shared" si="13"/>
        <v>A+</v>
      </c>
    </row>
    <row r="12" spans="1:31" ht="14.45" customHeight="1">
      <c r="A12" t="s">
        <v>235</v>
      </c>
      <c r="B12" t="s">
        <v>132</v>
      </c>
      <c r="C12" t="s">
        <v>116</v>
      </c>
      <c r="D12" t="s">
        <v>5732</v>
      </c>
      <c r="E12" s="28" t="s">
        <v>6201</v>
      </c>
      <c r="F12" t="s">
        <v>234</v>
      </c>
      <c r="G12" t="s">
        <v>4980</v>
      </c>
      <c r="H12" t="s">
        <v>5733</v>
      </c>
      <c r="I12" t="s">
        <v>5529</v>
      </c>
      <c r="J12" s="1">
        <v>1101</v>
      </c>
      <c r="K12" s="1">
        <v>84008.76</v>
      </c>
      <c r="L12" s="30">
        <f t="shared" ref="L12:L18" si="14">K12/$K$2</f>
        <v>1.971750558517562E-2</v>
      </c>
      <c r="M12" s="30"/>
      <c r="N12" s="28">
        <v>522</v>
      </c>
      <c r="O12">
        <f t="shared" si="1"/>
        <v>11.338688261552051</v>
      </c>
      <c r="P12" s="31">
        <f t="shared" ref="P12:P18" si="15">(O12-$O$1)/($O$2-$O$1)</f>
        <v>0.84114508394971532</v>
      </c>
      <c r="Q12">
        <f t="shared" si="3"/>
        <v>0.93300000000000005</v>
      </c>
      <c r="R12" s="2">
        <v>0.52166325376459111</v>
      </c>
      <c r="S12" s="24">
        <v>2.9844998699291598</v>
      </c>
      <c r="T12" s="24">
        <f t="shared" ref="T12:T18" si="16">LN(S12+0.1)</f>
        <v>1.126389527498374</v>
      </c>
      <c r="U12" s="24">
        <f t="shared" ref="U12:U18" si="17">(T12-$S$1)/($S$2-$S$1)</f>
        <v>0.73252771895621371</v>
      </c>
      <c r="V12" s="24">
        <f t="shared" si="6"/>
        <v>0.81942161095101507</v>
      </c>
      <c r="W12" s="24">
        <f t="shared" si="7"/>
        <v>0.89600000000000002</v>
      </c>
      <c r="X12" t="str">
        <f t="shared" ref="X12:X18" si="18">IF(W12&gt;=90%,"A+",IF(W12&gt;=70%,"A",IF(W12&gt;20%,"B","B-")))</f>
        <v>A</v>
      </c>
    </row>
    <row r="13" spans="1:31" ht="14.45" customHeight="1">
      <c r="A13" t="s">
        <v>221</v>
      </c>
      <c r="B13" t="s">
        <v>39</v>
      </c>
      <c r="C13" t="s">
        <v>30</v>
      </c>
      <c r="D13" t="s">
        <v>5735</v>
      </c>
      <c r="E13" s="28" t="s">
        <v>6210</v>
      </c>
      <c r="F13" t="s">
        <v>156</v>
      </c>
      <c r="G13" t="s">
        <v>5718</v>
      </c>
      <c r="H13" t="s">
        <v>5736</v>
      </c>
      <c r="I13" t="s">
        <v>5529</v>
      </c>
      <c r="J13" s="1">
        <v>888</v>
      </c>
      <c r="K13" s="1">
        <v>82144.240000000005</v>
      </c>
      <c r="L13" s="30">
        <f t="shared" si="14"/>
        <v>1.9279888323432064E-2</v>
      </c>
      <c r="M13" s="30"/>
      <c r="N13" s="28">
        <v>546</v>
      </c>
      <c r="O13">
        <f t="shared" si="1"/>
        <v>11.316244178999082</v>
      </c>
      <c r="P13" s="31">
        <f t="shared" si="15"/>
        <v>0.83824911637639565</v>
      </c>
      <c r="Q13">
        <f t="shared" si="3"/>
        <v>0.92600000000000005</v>
      </c>
      <c r="R13" s="2">
        <v>0.2134082700161842</v>
      </c>
      <c r="S13" s="24">
        <v>7.8772152497003702</v>
      </c>
      <c r="T13" s="24">
        <f t="shared" si="16"/>
        <v>2.0765893843558816</v>
      </c>
      <c r="U13" s="24">
        <f t="shared" si="17"/>
        <v>0.94179250587509789</v>
      </c>
      <c r="V13" s="24">
        <f t="shared" si="6"/>
        <v>0.85895779427613617</v>
      </c>
      <c r="W13" s="24">
        <f t="shared" si="7"/>
        <v>0.95499999999999996</v>
      </c>
      <c r="X13" t="str">
        <f t="shared" si="18"/>
        <v>A+</v>
      </c>
    </row>
    <row r="14" spans="1:31" ht="14.45" customHeight="1">
      <c r="A14" t="s">
        <v>249</v>
      </c>
      <c r="B14" t="s">
        <v>132</v>
      </c>
      <c r="C14" t="s">
        <v>11</v>
      </c>
      <c r="D14" t="s">
        <v>5737</v>
      </c>
      <c r="E14" s="28" t="s">
        <v>6212</v>
      </c>
      <c r="F14" t="s">
        <v>234</v>
      </c>
      <c r="G14" t="s">
        <v>5062</v>
      </c>
      <c r="H14" t="s">
        <v>5738</v>
      </c>
      <c r="I14" t="s">
        <v>5529</v>
      </c>
      <c r="J14" s="1">
        <v>1057</v>
      </c>
      <c r="K14" s="1">
        <v>81433.039999999994</v>
      </c>
      <c r="L14" s="30">
        <f t="shared" si="14"/>
        <v>1.9112964183947357E-2</v>
      </c>
      <c r="M14" s="30"/>
      <c r="N14" s="28">
        <v>557</v>
      </c>
      <c r="O14">
        <f t="shared" si="1"/>
        <v>11.307548646395166</v>
      </c>
      <c r="P14" s="31">
        <f t="shared" si="15"/>
        <v>0.83712712885945195</v>
      </c>
      <c r="Q14">
        <f t="shared" si="3"/>
        <v>0.91900000000000004</v>
      </c>
      <c r="R14" s="2">
        <v>0.21346917539858515</v>
      </c>
      <c r="S14" s="24">
        <v>3.6849706932262598</v>
      </c>
      <c r="T14" s="24">
        <f t="shared" si="16"/>
        <v>1.331038143986585</v>
      </c>
      <c r="U14" s="24">
        <f t="shared" si="17"/>
        <v>0.77759797319123636</v>
      </c>
      <c r="V14" s="24">
        <f t="shared" si="6"/>
        <v>0.82522129772580888</v>
      </c>
      <c r="W14" s="24">
        <f t="shared" si="7"/>
        <v>0.92500000000000004</v>
      </c>
      <c r="X14" t="str">
        <f t="shared" si="18"/>
        <v>A+</v>
      </c>
    </row>
    <row r="15" spans="1:31" ht="14.45" customHeight="1">
      <c r="A15" t="s">
        <v>288</v>
      </c>
      <c r="B15" t="s">
        <v>132</v>
      </c>
      <c r="C15" t="s">
        <v>11</v>
      </c>
      <c r="D15" t="s">
        <v>5743</v>
      </c>
      <c r="E15" s="28" t="s">
        <v>6261</v>
      </c>
      <c r="F15" t="s">
        <v>234</v>
      </c>
      <c r="G15" t="s">
        <v>5075</v>
      </c>
      <c r="H15" t="s">
        <v>5744</v>
      </c>
      <c r="I15" t="s">
        <v>5533</v>
      </c>
      <c r="J15" s="1">
        <v>625</v>
      </c>
      <c r="K15" s="1">
        <v>69766.84</v>
      </c>
      <c r="L15" s="30">
        <f t="shared" si="14"/>
        <v>1.6374816832911875E-2</v>
      </c>
      <c r="M15" s="30"/>
      <c r="N15" s="28">
        <v>729</v>
      </c>
      <c r="O15">
        <f t="shared" si="1"/>
        <v>11.152928437589205</v>
      </c>
      <c r="P15" s="31">
        <f t="shared" si="15"/>
        <v>0.81717643094942582</v>
      </c>
      <c r="Q15">
        <f t="shared" si="3"/>
        <v>0.91100000000000003</v>
      </c>
      <c r="R15" s="2">
        <v>0.60887451701983342</v>
      </c>
      <c r="S15" s="24">
        <v>3.8421052825087099</v>
      </c>
      <c r="T15" s="24">
        <f t="shared" si="16"/>
        <v>1.3717149162654849</v>
      </c>
      <c r="U15" s="24">
        <f t="shared" si="17"/>
        <v>0.78655631603044018</v>
      </c>
      <c r="V15" s="24">
        <f t="shared" si="6"/>
        <v>0.81105240796562872</v>
      </c>
      <c r="W15" s="24">
        <f t="shared" si="7"/>
        <v>0.88800000000000001</v>
      </c>
      <c r="X15" t="str">
        <f t="shared" si="18"/>
        <v>A</v>
      </c>
    </row>
    <row r="16" spans="1:31" ht="14.45" customHeight="1">
      <c r="A16" t="s">
        <v>277</v>
      </c>
      <c r="B16" t="s">
        <v>132</v>
      </c>
      <c r="C16" t="s">
        <v>276</v>
      </c>
      <c r="D16" t="s">
        <v>5750</v>
      </c>
      <c r="E16" s="28" t="s">
        <v>6291</v>
      </c>
      <c r="F16" t="s">
        <v>201</v>
      </c>
      <c r="G16" t="s">
        <v>5073</v>
      </c>
      <c r="H16" t="s">
        <v>5751</v>
      </c>
      <c r="I16" t="s">
        <v>5529</v>
      </c>
      <c r="J16" s="1">
        <v>482</v>
      </c>
      <c r="K16" s="1">
        <v>63761.51</v>
      </c>
      <c r="L16" s="30">
        <f t="shared" si="14"/>
        <v>1.4965319444594005E-2</v>
      </c>
      <c r="M16" s="30"/>
      <c r="N16" s="28">
        <v>827</v>
      </c>
      <c r="O16">
        <f t="shared" si="1"/>
        <v>11.062920679063163</v>
      </c>
      <c r="P16" s="31">
        <f t="shared" si="15"/>
        <v>0.80556269938238878</v>
      </c>
      <c r="Q16">
        <f t="shared" si="3"/>
        <v>0.90400000000000003</v>
      </c>
      <c r="R16" s="2">
        <v>0.16698566340414459</v>
      </c>
      <c r="S16" s="24">
        <v>0.95359665339330002</v>
      </c>
      <c r="T16" s="24">
        <f t="shared" si="16"/>
        <v>5.2209695087770507E-2</v>
      </c>
      <c r="U16" s="24">
        <f t="shared" si="17"/>
        <v>0.49595852551791481</v>
      </c>
      <c r="V16" s="24">
        <f t="shared" si="6"/>
        <v>0.74364186460949411</v>
      </c>
      <c r="W16" s="24">
        <f t="shared" si="7"/>
        <v>0.755</v>
      </c>
      <c r="X16" t="str">
        <f t="shared" si="18"/>
        <v>A</v>
      </c>
    </row>
    <row r="17" spans="1:24" ht="14.45" customHeight="1">
      <c r="A17" t="s">
        <v>334</v>
      </c>
      <c r="B17" t="s">
        <v>39</v>
      </c>
      <c r="C17" t="s">
        <v>30</v>
      </c>
      <c r="D17" t="s">
        <v>5752</v>
      </c>
      <c r="E17" s="28" t="s">
        <v>6292</v>
      </c>
      <c r="F17" t="s">
        <v>156</v>
      </c>
      <c r="G17" t="s">
        <v>4966</v>
      </c>
      <c r="H17" t="s">
        <v>5753</v>
      </c>
      <c r="I17" t="s">
        <v>5529</v>
      </c>
      <c r="J17" s="1">
        <v>1220</v>
      </c>
      <c r="K17" s="1">
        <v>63693.599999999999</v>
      </c>
      <c r="L17" s="30">
        <f t="shared" si="14"/>
        <v>1.494938044246745E-2</v>
      </c>
      <c r="M17" s="30"/>
      <c r="N17" s="28">
        <v>828</v>
      </c>
      <c r="O17">
        <f t="shared" si="1"/>
        <v>11.061855065596388</v>
      </c>
      <c r="P17" s="31">
        <f t="shared" si="15"/>
        <v>0.80542520291586184</v>
      </c>
      <c r="Q17">
        <f t="shared" si="3"/>
        <v>0.89700000000000002</v>
      </c>
      <c r="R17" s="2">
        <v>0.22738341008361523</v>
      </c>
      <c r="S17" s="24">
        <v>6.5814365952247602</v>
      </c>
      <c r="T17" s="24">
        <f t="shared" si="16"/>
        <v>1.8993330235920303</v>
      </c>
      <c r="U17" s="24">
        <f t="shared" si="17"/>
        <v>0.90275491362798954</v>
      </c>
      <c r="V17" s="24">
        <f t="shared" si="6"/>
        <v>0.82489114505828742</v>
      </c>
      <c r="W17" s="24">
        <f t="shared" si="7"/>
        <v>0.91800000000000004</v>
      </c>
      <c r="X17" t="str">
        <f t="shared" si="18"/>
        <v>A+</v>
      </c>
    </row>
    <row r="18" spans="1:24" ht="14.45" customHeight="1">
      <c r="A18" t="s">
        <v>314</v>
      </c>
      <c r="B18" t="s">
        <v>39</v>
      </c>
      <c r="C18" t="s">
        <v>11</v>
      </c>
      <c r="D18" t="s">
        <v>5754</v>
      </c>
      <c r="E18" s="28" t="s">
        <v>6301</v>
      </c>
      <c r="F18" t="s">
        <v>156</v>
      </c>
      <c r="G18" t="s">
        <v>4988</v>
      </c>
      <c r="H18" t="s">
        <v>5755</v>
      </c>
      <c r="I18" t="s">
        <v>5529</v>
      </c>
      <c r="J18" s="1">
        <v>1464</v>
      </c>
      <c r="K18" s="1">
        <v>62348.22</v>
      </c>
      <c r="L18" s="30">
        <f t="shared" si="14"/>
        <v>1.463360935306935E-2</v>
      </c>
      <c r="M18" s="30"/>
      <c r="N18" s="28">
        <v>860</v>
      </c>
      <c r="O18">
        <f t="shared" si="1"/>
        <v>11.040506441005874</v>
      </c>
      <c r="P18" s="31">
        <f t="shared" si="15"/>
        <v>0.80267058265445468</v>
      </c>
      <c r="Q18">
        <f t="shared" si="3"/>
        <v>0.88900000000000001</v>
      </c>
      <c r="R18" s="2">
        <v>0.22398063332040596</v>
      </c>
      <c r="S18" s="24">
        <v>6.7314964336357201</v>
      </c>
      <c r="T18" s="24">
        <f t="shared" si="16"/>
        <v>1.92154374674924</v>
      </c>
      <c r="U18" s="24">
        <f t="shared" si="17"/>
        <v>0.90764643430678593</v>
      </c>
      <c r="V18" s="24">
        <f t="shared" si="6"/>
        <v>0.82366575298492095</v>
      </c>
      <c r="W18" s="24">
        <f t="shared" si="7"/>
        <v>0.91100000000000003</v>
      </c>
      <c r="X18" t="str">
        <f t="shared" si="18"/>
        <v>A+</v>
      </c>
    </row>
    <row r="19" spans="1:24" ht="14.45" customHeight="1">
      <c r="A19" t="s">
        <v>346</v>
      </c>
      <c r="B19" t="s">
        <v>39</v>
      </c>
      <c r="C19" t="s">
        <v>14</v>
      </c>
      <c r="D19" t="s">
        <v>5757</v>
      </c>
      <c r="E19" s="28" t="s">
        <v>6308</v>
      </c>
      <c r="F19" t="s">
        <v>345</v>
      </c>
      <c r="G19" t="s">
        <v>5758</v>
      </c>
      <c r="H19" t="s">
        <v>5759</v>
      </c>
      <c r="I19" t="s">
        <v>5529</v>
      </c>
      <c r="J19" s="1">
        <v>605</v>
      </c>
      <c r="K19" s="1">
        <v>61055.55</v>
      </c>
      <c r="L19" s="30">
        <f t="shared" ref="L19:L33" si="19">K19/$K$2</f>
        <v>1.4330209708261011E-2</v>
      </c>
      <c r="M19" s="30"/>
      <c r="N19" s="28">
        <v>880</v>
      </c>
      <c r="O19">
        <f t="shared" si="1"/>
        <v>11.019555762891075</v>
      </c>
      <c r="P19" s="31">
        <f t="shared" ref="P19:P33" si="20">(O19-$O$1)/($O$2-$O$1)</f>
        <v>0.79996730956158812</v>
      </c>
      <c r="Q19">
        <f t="shared" si="3"/>
        <v>0.88200000000000001</v>
      </c>
      <c r="R19" s="2">
        <v>8.0397845101349938E-2</v>
      </c>
      <c r="S19" s="24">
        <v>2.0730667283541999</v>
      </c>
      <c r="T19" s="24">
        <f t="shared" ref="T19:T33" si="21">LN(S19+0.1)</f>
        <v>0.77613940874308041</v>
      </c>
      <c r="U19" s="24">
        <f t="shared" ref="U19:U33" si="22">(T19-$S$1)/($S$2-$S$1)</f>
        <v>0.65539129766475934</v>
      </c>
      <c r="V19" s="24">
        <f t="shared" si="6"/>
        <v>0.7710521071822225</v>
      </c>
      <c r="W19" s="24">
        <f t="shared" si="7"/>
        <v>0.82899999999999996</v>
      </c>
      <c r="X19" t="str">
        <f t="shared" ref="X19:X33" si="23">IF(W19&gt;=90%,"A+",IF(W19&gt;=70%,"A",IF(W19&gt;20%,"B","B-")))</f>
        <v>A</v>
      </c>
    </row>
    <row r="20" spans="1:24" ht="14.45" customHeight="1">
      <c r="A20" t="s">
        <v>353</v>
      </c>
      <c r="B20" t="s">
        <v>39</v>
      </c>
      <c r="C20" t="s">
        <v>30</v>
      </c>
      <c r="D20" t="s">
        <v>5760</v>
      </c>
      <c r="E20" s="28" t="s">
        <v>6311</v>
      </c>
      <c r="F20" t="s">
        <v>40</v>
      </c>
      <c r="G20" t="s">
        <v>4980</v>
      </c>
      <c r="H20" t="s">
        <v>5761</v>
      </c>
      <c r="I20" t="s">
        <v>5529</v>
      </c>
      <c r="J20" s="1">
        <v>1291</v>
      </c>
      <c r="K20" s="1">
        <v>60865.55</v>
      </c>
      <c r="L20" s="30">
        <f t="shared" si="19"/>
        <v>1.4285615239051093E-2</v>
      </c>
      <c r="M20" s="30"/>
      <c r="N20" s="28">
        <v>884</v>
      </c>
      <c r="O20">
        <f t="shared" si="1"/>
        <v>11.016439041715117</v>
      </c>
      <c r="P20" s="31">
        <f t="shared" si="20"/>
        <v>0.79956515797266248</v>
      </c>
      <c r="Q20">
        <f t="shared" si="3"/>
        <v>0.875</v>
      </c>
      <c r="R20" s="2">
        <v>0.2761972832050168</v>
      </c>
      <c r="S20" s="24">
        <v>9.3830917355588603</v>
      </c>
      <c r="T20" s="24">
        <f t="shared" si="21"/>
        <v>2.2495103955402227</v>
      </c>
      <c r="U20" s="24">
        <f t="shared" si="22"/>
        <v>0.9798753137161389</v>
      </c>
      <c r="V20" s="24">
        <f t="shared" si="6"/>
        <v>0.83562718912135781</v>
      </c>
      <c r="W20" s="24">
        <f t="shared" si="7"/>
        <v>0.93300000000000005</v>
      </c>
      <c r="X20" t="str">
        <f t="shared" si="23"/>
        <v>A+</v>
      </c>
    </row>
    <row r="21" spans="1:24" ht="14.45" customHeight="1">
      <c r="A21" t="s">
        <v>366</v>
      </c>
      <c r="B21" t="s">
        <v>39</v>
      </c>
      <c r="C21" t="s">
        <v>30</v>
      </c>
      <c r="D21" t="s">
        <v>5762</v>
      </c>
      <c r="E21" s="28" t="s">
        <v>6326</v>
      </c>
      <c r="F21" t="s">
        <v>156</v>
      </c>
      <c r="G21" t="s">
        <v>5034</v>
      </c>
      <c r="H21" t="s">
        <v>5763</v>
      </c>
      <c r="I21" t="s">
        <v>5529</v>
      </c>
      <c r="J21" s="1">
        <v>1254</v>
      </c>
      <c r="K21" s="1">
        <v>58577.15</v>
      </c>
      <c r="L21" s="30">
        <f t="shared" si="19"/>
        <v>1.3748510063577538E-2</v>
      </c>
      <c r="M21" s="30"/>
      <c r="N21" s="28">
        <v>929</v>
      </c>
      <c r="O21">
        <f t="shared" si="1"/>
        <v>10.978117039138761</v>
      </c>
      <c r="P21" s="31">
        <f t="shared" si="20"/>
        <v>0.79462045700108652</v>
      </c>
      <c r="Q21">
        <f t="shared" si="3"/>
        <v>0.86699999999999999</v>
      </c>
      <c r="R21" s="2">
        <v>0.21029917097274023</v>
      </c>
      <c r="S21" s="24">
        <v>10.290477025155999</v>
      </c>
      <c r="T21" s="24">
        <f t="shared" si="21"/>
        <v>2.3408897160067816</v>
      </c>
      <c r="U21" s="24">
        <f t="shared" si="22"/>
        <v>1</v>
      </c>
      <c r="V21" s="24">
        <f t="shared" si="6"/>
        <v>0.83569636560086935</v>
      </c>
      <c r="W21" s="24">
        <f t="shared" si="7"/>
        <v>0.94</v>
      </c>
      <c r="X21" t="str">
        <f t="shared" si="23"/>
        <v>A+</v>
      </c>
    </row>
    <row r="22" spans="1:24" ht="14.45" customHeight="1">
      <c r="A22" t="s">
        <v>378</v>
      </c>
      <c r="B22" t="s">
        <v>39</v>
      </c>
      <c r="C22" t="s">
        <v>14</v>
      </c>
      <c r="D22" t="s">
        <v>5693</v>
      </c>
      <c r="E22" s="28" t="s">
        <v>6343</v>
      </c>
      <c r="F22" t="s">
        <v>40</v>
      </c>
      <c r="G22" t="s">
        <v>4973</v>
      </c>
      <c r="H22" t="s">
        <v>5765</v>
      </c>
      <c r="I22" t="s">
        <v>5533</v>
      </c>
      <c r="J22" s="1">
        <v>513</v>
      </c>
      <c r="K22" s="1">
        <v>56196.34</v>
      </c>
      <c r="L22" s="30">
        <f t="shared" si="19"/>
        <v>1.3189715546526672E-2</v>
      </c>
      <c r="M22" s="30"/>
      <c r="N22" s="28">
        <v>981</v>
      </c>
      <c r="O22">
        <f t="shared" si="1"/>
        <v>10.936624703800783</v>
      </c>
      <c r="P22" s="31">
        <f t="shared" si="20"/>
        <v>0.78926668691952917</v>
      </c>
      <c r="Q22">
        <f t="shared" si="3"/>
        <v>0.86</v>
      </c>
      <c r="R22" s="2">
        <v>0.25375832111081614</v>
      </c>
      <c r="S22" s="24">
        <v>3.5263074011528301</v>
      </c>
      <c r="T22" s="24">
        <f t="shared" si="21"/>
        <v>1.2882148856705808</v>
      </c>
      <c r="U22" s="24">
        <f t="shared" si="22"/>
        <v>0.76816690459866888</v>
      </c>
      <c r="V22" s="24">
        <f t="shared" si="6"/>
        <v>0.78504673045535711</v>
      </c>
      <c r="W22" s="24">
        <f t="shared" si="7"/>
        <v>0.86599999999999999</v>
      </c>
      <c r="X22" t="str">
        <f t="shared" si="23"/>
        <v>A</v>
      </c>
    </row>
    <row r="23" spans="1:24" ht="14.45" customHeight="1">
      <c r="A23" t="s">
        <v>407</v>
      </c>
      <c r="B23" t="s">
        <v>132</v>
      </c>
      <c r="C23" t="s">
        <v>276</v>
      </c>
      <c r="D23" t="s">
        <v>5767</v>
      </c>
      <c r="E23" s="28" t="s">
        <v>6355</v>
      </c>
      <c r="F23" t="s">
        <v>406</v>
      </c>
      <c r="G23" t="s">
        <v>5768</v>
      </c>
      <c r="H23" t="s">
        <v>5769</v>
      </c>
      <c r="I23" t="s">
        <v>5529</v>
      </c>
      <c r="J23" s="1">
        <v>862</v>
      </c>
      <c r="K23" s="1">
        <v>54552.57</v>
      </c>
      <c r="L23" s="30">
        <f t="shared" si="19"/>
        <v>1.2803910016773059E-2</v>
      </c>
      <c r="M23" s="30"/>
      <c r="N23" s="28">
        <v>1027</v>
      </c>
      <c r="O23">
        <f t="shared" si="1"/>
        <v>10.906938433666104</v>
      </c>
      <c r="P23" s="31">
        <f t="shared" si="20"/>
        <v>0.78543625742970957</v>
      </c>
      <c r="Q23">
        <f t="shared" si="3"/>
        <v>0.85199999999999998</v>
      </c>
      <c r="R23" s="2">
        <v>0.18276567402782312</v>
      </c>
      <c r="S23" s="24">
        <v>4.3684049849136199</v>
      </c>
      <c r="T23" s="24">
        <f t="shared" si="21"/>
        <v>1.4970315183064546</v>
      </c>
      <c r="U23" s="24">
        <f t="shared" si="22"/>
        <v>0.81415509099787819</v>
      </c>
      <c r="V23" s="24">
        <f t="shared" si="6"/>
        <v>0.79118002414334343</v>
      </c>
      <c r="W23" s="24">
        <f t="shared" si="7"/>
        <v>0.88100000000000001</v>
      </c>
      <c r="X23" t="str">
        <f t="shared" si="23"/>
        <v>A</v>
      </c>
    </row>
    <row r="24" spans="1:24" ht="14.45" customHeight="1">
      <c r="A24" t="s">
        <v>350</v>
      </c>
      <c r="B24" t="s">
        <v>39</v>
      </c>
      <c r="C24" t="s">
        <v>30</v>
      </c>
      <c r="D24" t="s">
        <v>5777</v>
      </c>
      <c r="E24" s="28" t="s">
        <v>6392</v>
      </c>
      <c r="F24" t="s">
        <v>349</v>
      </c>
      <c r="G24" t="s">
        <v>5004</v>
      </c>
      <c r="H24" t="s">
        <v>5778</v>
      </c>
      <c r="I24" t="s">
        <v>5529</v>
      </c>
      <c r="J24" s="1">
        <v>855</v>
      </c>
      <c r="K24" s="1">
        <v>50175.98</v>
      </c>
      <c r="L24" s="30">
        <f t="shared" si="19"/>
        <v>1.1776690500986566E-2</v>
      </c>
      <c r="M24" s="30"/>
      <c r="N24" s="28">
        <v>1156</v>
      </c>
      <c r="O24">
        <f t="shared" si="1"/>
        <v>10.823311634769347</v>
      </c>
      <c r="P24" s="31">
        <f t="shared" si="20"/>
        <v>0.77464586324478468</v>
      </c>
      <c r="Q24">
        <f t="shared" si="3"/>
        <v>0.84499999999999997</v>
      </c>
      <c r="R24" s="2">
        <v>9.3086440942458895E-2</v>
      </c>
      <c r="S24" s="24">
        <v>3.4330708661417302</v>
      </c>
      <c r="T24" s="24">
        <f t="shared" si="21"/>
        <v>1.2621674265233458</v>
      </c>
      <c r="U24" s="24">
        <f t="shared" si="22"/>
        <v>0.76243041037707282</v>
      </c>
      <c r="V24" s="24">
        <f t="shared" si="6"/>
        <v>0.77220277267124238</v>
      </c>
      <c r="W24" s="24">
        <f t="shared" si="7"/>
        <v>0.83699999999999997</v>
      </c>
      <c r="X24" t="str">
        <f t="shared" si="23"/>
        <v>A</v>
      </c>
    </row>
    <row r="25" spans="1:24" ht="14.45" customHeight="1">
      <c r="A25" t="s">
        <v>409</v>
      </c>
      <c r="B25" t="s">
        <v>132</v>
      </c>
      <c r="C25" t="s">
        <v>11</v>
      </c>
      <c r="D25" t="s">
        <v>5782</v>
      </c>
      <c r="E25" s="28" t="s">
        <v>6405</v>
      </c>
      <c r="F25" t="s">
        <v>234</v>
      </c>
      <c r="G25" t="s">
        <v>5058</v>
      </c>
      <c r="H25" t="s">
        <v>5783</v>
      </c>
      <c r="I25" t="s">
        <v>5533</v>
      </c>
      <c r="J25" s="1">
        <v>379</v>
      </c>
      <c r="K25" s="1">
        <v>49112.45</v>
      </c>
      <c r="L25" s="30">
        <f t="shared" si="19"/>
        <v>1.1527071786045387E-2</v>
      </c>
      <c r="M25" s="30"/>
      <c r="N25" s="28">
        <v>1189</v>
      </c>
      <c r="O25">
        <f t="shared" si="1"/>
        <v>10.801888207023998</v>
      </c>
      <c r="P25" s="31">
        <f t="shared" si="20"/>
        <v>0.7718815911069743</v>
      </c>
      <c r="Q25">
        <f t="shared" si="3"/>
        <v>0.83799999999999997</v>
      </c>
      <c r="R25" s="2">
        <v>0.61367262375397713</v>
      </c>
      <c r="S25" s="24">
        <v>2.228226741296</v>
      </c>
      <c r="T25" s="24">
        <f t="shared" si="21"/>
        <v>0.84510692259028386</v>
      </c>
      <c r="U25" s="24">
        <f t="shared" si="22"/>
        <v>0.67058017817805604</v>
      </c>
      <c r="V25" s="24">
        <f t="shared" si="6"/>
        <v>0.75162130852119069</v>
      </c>
      <c r="W25" s="24">
        <f t="shared" si="7"/>
        <v>0.78500000000000003</v>
      </c>
      <c r="X25" t="str">
        <f t="shared" si="23"/>
        <v>A</v>
      </c>
    </row>
    <row r="26" spans="1:24" ht="14.45" customHeight="1">
      <c r="A26" t="s">
        <v>429</v>
      </c>
      <c r="B26" t="s">
        <v>39</v>
      </c>
      <c r="C26" t="s">
        <v>11</v>
      </c>
      <c r="D26" t="s">
        <v>5784</v>
      </c>
      <c r="E26" s="28" t="s">
        <v>6406</v>
      </c>
      <c r="F26" t="s">
        <v>40</v>
      </c>
      <c r="G26" t="s">
        <v>4970</v>
      </c>
      <c r="H26" t="s">
        <v>5785</v>
      </c>
      <c r="I26" t="s">
        <v>5533</v>
      </c>
      <c r="J26" s="1">
        <v>729</v>
      </c>
      <c r="K26" s="1">
        <v>48624.28</v>
      </c>
      <c r="L26" s="30">
        <f t="shared" si="19"/>
        <v>1.1412494512181149E-2</v>
      </c>
      <c r="M26" s="30"/>
      <c r="N26" s="28">
        <v>1200</v>
      </c>
      <c r="O26">
        <f t="shared" si="1"/>
        <v>10.791898839258923</v>
      </c>
      <c r="P26" s="31">
        <f t="shared" si="20"/>
        <v>0.77059265960098178</v>
      </c>
      <c r="Q26">
        <f t="shared" si="3"/>
        <v>0.83</v>
      </c>
      <c r="R26" s="2">
        <v>4.3506809502255904E-2</v>
      </c>
      <c r="S26" s="24">
        <v>1.6755960536472101</v>
      </c>
      <c r="T26" s="24">
        <f t="shared" si="21"/>
        <v>0.57413617142921003</v>
      </c>
      <c r="U26" s="24">
        <f t="shared" si="22"/>
        <v>0.61090364161183808</v>
      </c>
      <c r="V26" s="24">
        <f t="shared" si="6"/>
        <v>0.73865485600315306</v>
      </c>
      <c r="W26" s="24">
        <f t="shared" si="7"/>
        <v>0.72499999999999998</v>
      </c>
      <c r="X26" t="str">
        <f t="shared" si="23"/>
        <v>A</v>
      </c>
    </row>
    <row r="27" spans="1:24" ht="14.45" customHeight="1">
      <c r="A27" t="s">
        <v>455</v>
      </c>
      <c r="B27" t="s">
        <v>39</v>
      </c>
      <c r="C27" t="s">
        <v>30</v>
      </c>
      <c r="D27" t="s">
        <v>5786</v>
      </c>
      <c r="E27" s="28" t="s">
        <v>6407</v>
      </c>
      <c r="F27" t="s">
        <v>156</v>
      </c>
      <c r="G27" t="s">
        <v>5108</v>
      </c>
      <c r="H27" t="s">
        <v>5787</v>
      </c>
      <c r="I27" t="s">
        <v>5529</v>
      </c>
      <c r="J27" s="1">
        <v>1252</v>
      </c>
      <c r="K27" s="1">
        <v>48590.21</v>
      </c>
      <c r="L27" s="30">
        <f t="shared" si="19"/>
        <v>1.1404498019728612E-2</v>
      </c>
      <c r="M27" s="30"/>
      <c r="N27" s="28">
        <v>1202</v>
      </c>
      <c r="O27">
        <f t="shared" si="1"/>
        <v>10.791197929333153</v>
      </c>
      <c r="P27" s="31">
        <f t="shared" si="20"/>
        <v>0.77050222095587084</v>
      </c>
      <c r="Q27">
        <f t="shared" si="3"/>
        <v>0.82299999999999995</v>
      </c>
      <c r="R27" s="2">
        <v>0.21175699764798664</v>
      </c>
      <c r="S27" s="24">
        <v>5.2261027371159701</v>
      </c>
      <c r="T27" s="24">
        <f t="shared" si="21"/>
        <v>1.6726197769383226</v>
      </c>
      <c r="U27" s="24">
        <f t="shared" si="22"/>
        <v>0.85282531312312315</v>
      </c>
      <c r="V27" s="24">
        <f t="shared" si="6"/>
        <v>0.78696683938932144</v>
      </c>
      <c r="W27" s="24">
        <f t="shared" si="7"/>
        <v>0.874</v>
      </c>
      <c r="X27" t="str">
        <f t="shared" si="23"/>
        <v>A</v>
      </c>
    </row>
    <row r="28" spans="1:24" ht="14.45" customHeight="1">
      <c r="A28" t="s">
        <v>352</v>
      </c>
      <c r="B28" t="s">
        <v>39</v>
      </c>
      <c r="C28" t="s">
        <v>30</v>
      </c>
      <c r="D28" t="s">
        <v>5788</v>
      </c>
      <c r="E28" s="28" t="s">
        <v>6408</v>
      </c>
      <c r="F28" t="s">
        <v>156</v>
      </c>
      <c r="G28" t="s">
        <v>5004</v>
      </c>
      <c r="H28" t="s">
        <v>5789</v>
      </c>
      <c r="I28" t="s">
        <v>5529</v>
      </c>
      <c r="J28" s="1">
        <v>992</v>
      </c>
      <c r="K28" s="1">
        <v>48573.65</v>
      </c>
      <c r="L28" s="30">
        <f t="shared" si="19"/>
        <v>1.1400611259675369E-2</v>
      </c>
      <c r="M28" s="30"/>
      <c r="N28" s="28">
        <v>1203</v>
      </c>
      <c r="O28">
        <f t="shared" si="1"/>
        <v>10.790857068867135</v>
      </c>
      <c r="P28" s="31">
        <f t="shared" si="20"/>
        <v>0.77045823961449567</v>
      </c>
      <c r="Q28">
        <f t="shared" si="3"/>
        <v>0.81599999999999995</v>
      </c>
      <c r="R28" s="2">
        <v>0.20279857351064359</v>
      </c>
      <c r="S28" s="24">
        <v>4.5628409017089897</v>
      </c>
      <c r="T28" s="24">
        <f t="shared" si="21"/>
        <v>1.5396248979451559</v>
      </c>
      <c r="U28" s="24">
        <f t="shared" si="22"/>
        <v>0.82353553285957859</v>
      </c>
      <c r="V28" s="24">
        <f t="shared" si="6"/>
        <v>0.78107369826351225</v>
      </c>
      <c r="W28" s="24">
        <f t="shared" si="7"/>
        <v>0.85099999999999998</v>
      </c>
      <c r="X28" t="str">
        <f t="shared" si="23"/>
        <v>A</v>
      </c>
    </row>
    <row r="29" spans="1:24" ht="14.45" customHeight="1">
      <c r="A29" t="s">
        <v>459</v>
      </c>
      <c r="B29" t="s">
        <v>132</v>
      </c>
      <c r="C29" t="s">
        <v>116</v>
      </c>
      <c r="D29" t="s">
        <v>5790</v>
      </c>
      <c r="E29" s="28" t="s">
        <v>6412</v>
      </c>
      <c r="F29" t="s">
        <v>234</v>
      </c>
      <c r="G29" t="s">
        <v>5791</v>
      </c>
      <c r="H29" t="s">
        <v>5792</v>
      </c>
      <c r="I29" t="s">
        <v>5529</v>
      </c>
      <c r="J29" s="1">
        <v>1254</v>
      </c>
      <c r="K29" s="1">
        <v>48481.96</v>
      </c>
      <c r="L29" s="30">
        <f t="shared" si="19"/>
        <v>1.1379090907665593E-2</v>
      </c>
      <c r="M29" s="30"/>
      <c r="N29" s="28">
        <v>1208</v>
      </c>
      <c r="O29">
        <f t="shared" si="1"/>
        <v>10.788967674984958</v>
      </c>
      <c r="P29" s="31">
        <f t="shared" si="20"/>
        <v>0.77021445048196591</v>
      </c>
      <c r="Q29">
        <f t="shared" si="3"/>
        <v>0.80800000000000005</v>
      </c>
      <c r="R29" s="2">
        <v>0.16083898848148878</v>
      </c>
      <c r="S29" s="24">
        <v>2.9266468045525902</v>
      </c>
      <c r="T29" s="24">
        <f t="shared" si="21"/>
        <v>1.1074553415510675</v>
      </c>
      <c r="U29" s="24">
        <f t="shared" si="22"/>
        <v>0.72835779790313182</v>
      </c>
      <c r="V29" s="24">
        <f t="shared" si="6"/>
        <v>0.76184311996619913</v>
      </c>
      <c r="W29" s="24">
        <f t="shared" si="7"/>
        <v>0.80700000000000005</v>
      </c>
      <c r="X29" t="str">
        <f t="shared" si="23"/>
        <v>A</v>
      </c>
    </row>
    <row r="30" spans="1:24" ht="14.45" customHeight="1">
      <c r="A30" t="s">
        <v>414</v>
      </c>
      <c r="B30" t="s">
        <v>39</v>
      </c>
      <c r="C30" t="s">
        <v>14</v>
      </c>
      <c r="D30" t="s">
        <v>5794</v>
      </c>
      <c r="E30" s="28" t="s">
        <v>6418</v>
      </c>
      <c r="F30" t="s">
        <v>345</v>
      </c>
      <c r="G30" t="s">
        <v>5034</v>
      </c>
      <c r="H30" t="s">
        <v>5795</v>
      </c>
      <c r="I30" t="s">
        <v>5529</v>
      </c>
      <c r="J30" s="1">
        <v>1786</v>
      </c>
      <c r="K30" s="1">
        <v>47750.1</v>
      </c>
      <c r="L30" s="30">
        <f t="shared" si="19"/>
        <v>1.1207317706423643E-2</v>
      </c>
      <c r="M30" s="30"/>
      <c r="N30" s="28">
        <v>1221</v>
      </c>
      <c r="O30">
        <f t="shared" si="1"/>
        <v>10.773757382292752</v>
      </c>
      <c r="P30" s="31">
        <f t="shared" si="20"/>
        <v>0.76825186126436817</v>
      </c>
      <c r="Q30">
        <f t="shared" si="3"/>
        <v>0.80100000000000005</v>
      </c>
      <c r="R30" s="2">
        <v>0.10016641550536777</v>
      </c>
      <c r="S30" s="24">
        <v>5.00193282181539</v>
      </c>
      <c r="T30" s="24">
        <f t="shared" si="21"/>
        <v>1.6296194526034138</v>
      </c>
      <c r="U30" s="24">
        <f t="shared" si="22"/>
        <v>0.84335524885775137</v>
      </c>
      <c r="V30" s="24">
        <f t="shared" si="6"/>
        <v>0.78327253878304481</v>
      </c>
      <c r="W30" s="24">
        <f t="shared" si="7"/>
        <v>0.85899999999999999</v>
      </c>
      <c r="X30" t="str">
        <f t="shared" si="23"/>
        <v>A</v>
      </c>
    </row>
    <row r="31" spans="1:24" ht="14.45" customHeight="1">
      <c r="A31" t="s">
        <v>424</v>
      </c>
      <c r="B31" t="s">
        <v>39</v>
      </c>
      <c r="C31" t="s">
        <v>14</v>
      </c>
      <c r="D31" t="s">
        <v>5693</v>
      </c>
      <c r="E31" s="28" t="s">
        <v>6427</v>
      </c>
      <c r="F31" t="s">
        <v>40</v>
      </c>
      <c r="G31" t="s">
        <v>5074</v>
      </c>
      <c r="H31" t="s">
        <v>5694</v>
      </c>
      <c r="I31" t="s">
        <v>5533</v>
      </c>
      <c r="J31" s="1">
        <v>433</v>
      </c>
      <c r="K31" s="1">
        <v>47219.31</v>
      </c>
      <c r="L31" s="30">
        <f t="shared" si="19"/>
        <v>1.1082737188992421E-2</v>
      </c>
      <c r="M31" s="30"/>
      <c r="N31" s="28">
        <v>1246</v>
      </c>
      <c r="O31">
        <f t="shared" si="1"/>
        <v>10.762579375632779</v>
      </c>
      <c r="P31" s="31">
        <f t="shared" si="20"/>
        <v>0.76680955927919081</v>
      </c>
      <c r="Q31">
        <f t="shared" si="3"/>
        <v>0.79400000000000004</v>
      </c>
      <c r="R31" s="2">
        <v>0.19486533009919296</v>
      </c>
      <c r="S31" s="24">
        <v>3.8610794665083201</v>
      </c>
      <c r="T31" s="24">
        <f t="shared" si="21"/>
        <v>1.3765165806723958</v>
      </c>
      <c r="U31" s="24">
        <f t="shared" si="22"/>
        <v>0.78761379806615772</v>
      </c>
      <c r="V31" s="24">
        <f t="shared" si="6"/>
        <v>0.77097040703658426</v>
      </c>
      <c r="W31" s="24">
        <f t="shared" si="7"/>
        <v>0.82199999999999995</v>
      </c>
      <c r="X31" t="str">
        <f t="shared" si="23"/>
        <v>A</v>
      </c>
    </row>
    <row r="32" spans="1:24" ht="14.45" customHeight="1">
      <c r="A32" t="s">
        <v>403</v>
      </c>
      <c r="B32" t="s">
        <v>39</v>
      </c>
      <c r="C32" t="s">
        <v>30</v>
      </c>
      <c r="D32" t="s">
        <v>5796</v>
      </c>
      <c r="E32" s="28" t="s">
        <v>6434</v>
      </c>
      <c r="F32" t="s">
        <v>349</v>
      </c>
      <c r="G32" t="s">
        <v>5009</v>
      </c>
      <c r="H32" t="s">
        <v>5797</v>
      </c>
      <c r="I32" t="s">
        <v>5533</v>
      </c>
      <c r="J32" s="1">
        <v>632</v>
      </c>
      <c r="K32" s="1">
        <v>46254.11</v>
      </c>
      <c r="L32" s="30">
        <f t="shared" si="19"/>
        <v>1.0856197285406039E-2</v>
      </c>
      <c r="M32" s="30"/>
      <c r="N32" s="28">
        <v>1274</v>
      </c>
      <c r="O32">
        <f t="shared" si="1"/>
        <v>10.741927223323875</v>
      </c>
      <c r="P32" s="31">
        <f t="shared" si="20"/>
        <v>0.76414480507216576</v>
      </c>
      <c r="Q32">
        <f t="shared" si="3"/>
        <v>0.78600000000000003</v>
      </c>
      <c r="R32" s="2">
        <v>0.26826235267326931</v>
      </c>
      <c r="S32" s="24">
        <v>1.9098434424514801</v>
      </c>
      <c r="T32" s="24">
        <f t="shared" si="21"/>
        <v>0.69805682970983129</v>
      </c>
      <c r="U32" s="24">
        <f t="shared" si="22"/>
        <v>0.63819498454647594</v>
      </c>
      <c r="V32" s="24">
        <f t="shared" si="6"/>
        <v>0.7389548409670279</v>
      </c>
      <c r="W32" s="24">
        <f t="shared" si="7"/>
        <v>0.73299999999999998</v>
      </c>
      <c r="X32" t="str">
        <f t="shared" si="23"/>
        <v>A</v>
      </c>
    </row>
    <row r="33" spans="1:24" ht="14.45" customHeight="1">
      <c r="A33" t="s">
        <v>456</v>
      </c>
      <c r="B33" t="s">
        <v>132</v>
      </c>
      <c r="C33" t="s">
        <v>276</v>
      </c>
      <c r="D33" t="s">
        <v>5750</v>
      </c>
      <c r="E33" s="28" t="s">
        <v>6444</v>
      </c>
      <c r="F33" t="s">
        <v>201</v>
      </c>
      <c r="G33" t="s">
        <v>5109</v>
      </c>
      <c r="H33" t="s">
        <v>5751</v>
      </c>
      <c r="I33" t="s">
        <v>5529</v>
      </c>
      <c r="J33" s="1">
        <v>330</v>
      </c>
      <c r="K33" s="1">
        <v>45494.37</v>
      </c>
      <c r="L33" s="30">
        <f t="shared" si="19"/>
        <v>1.0677880432576867E-2</v>
      </c>
      <c r="M33" s="30"/>
      <c r="N33" s="28">
        <v>1299</v>
      </c>
      <c r="O33">
        <f t="shared" si="1"/>
        <v>10.725365841519562</v>
      </c>
      <c r="P33" s="31">
        <f t="shared" si="20"/>
        <v>0.76200788436883693</v>
      </c>
      <c r="Q33">
        <f t="shared" si="3"/>
        <v>0.77900000000000003</v>
      </c>
      <c r="R33" s="2">
        <v>0.28195505342749</v>
      </c>
      <c r="S33" s="24">
        <v>3.4753881018550699</v>
      </c>
      <c r="T33" s="24">
        <f t="shared" si="21"/>
        <v>1.2740737302132252</v>
      </c>
      <c r="U33" s="24">
        <f t="shared" si="22"/>
        <v>0.76505256411312395</v>
      </c>
      <c r="V33" s="24">
        <f t="shared" si="6"/>
        <v>0.7626168203176944</v>
      </c>
      <c r="W33" s="24">
        <f t="shared" si="7"/>
        <v>0.81399999999999995</v>
      </c>
      <c r="X33" t="str">
        <f t="shared" si="23"/>
        <v>A</v>
      </c>
    </row>
    <row r="34" spans="1:24" ht="14.45" customHeight="1">
      <c r="A34" t="s">
        <v>541</v>
      </c>
      <c r="B34" t="s">
        <v>132</v>
      </c>
      <c r="C34" t="s">
        <v>11</v>
      </c>
      <c r="D34" t="s">
        <v>5333</v>
      </c>
      <c r="E34" s="28" t="s">
        <v>6475</v>
      </c>
      <c r="F34" t="s">
        <v>134</v>
      </c>
      <c r="G34" t="s">
        <v>5030</v>
      </c>
      <c r="H34" t="s">
        <v>5802</v>
      </c>
      <c r="I34" t="s">
        <v>5539</v>
      </c>
      <c r="J34" s="1">
        <v>514</v>
      </c>
      <c r="K34" s="1">
        <v>42309.71</v>
      </c>
      <c r="L34" s="30">
        <f t="shared" ref="L34:L54" si="24">K34/$K$2</f>
        <v>9.9304161046081477E-3</v>
      </c>
      <c r="M34" s="30"/>
      <c r="N34" s="28">
        <v>1421</v>
      </c>
      <c r="O34">
        <f t="shared" si="1"/>
        <v>10.652795524476176</v>
      </c>
      <c r="P34" s="31">
        <f t="shared" ref="P34:P54" si="25">(O34-$O$1)/($O$2-$O$1)</f>
        <v>0.75264411178213475</v>
      </c>
      <c r="Q34">
        <f t="shared" si="3"/>
        <v>0.77200000000000002</v>
      </c>
      <c r="R34" s="2">
        <v>0.15699737159626004</v>
      </c>
      <c r="S34" s="24">
        <v>5.6930069694145704</v>
      </c>
      <c r="T34" s="24">
        <f t="shared" ref="T34:T54" si="26">LN(S34+0.1)</f>
        <v>1.7566514951889525</v>
      </c>
      <c r="U34" s="24">
        <f t="shared" ref="U34:U54" si="27">(T34-$S$1)/($S$2-$S$1)</f>
        <v>0.87133181939886839</v>
      </c>
      <c r="V34" s="24">
        <f t="shared" si="6"/>
        <v>0.77638165330548148</v>
      </c>
      <c r="W34" s="24">
        <f t="shared" si="7"/>
        <v>0.84399999999999997</v>
      </c>
      <c r="X34" t="str">
        <f t="shared" ref="X34:X54" si="28">IF(W34&gt;=90%,"A+",IF(W34&gt;=70%,"A",IF(W34&gt;20%,"B","B-")))</f>
        <v>A</v>
      </c>
    </row>
    <row r="35" spans="1:24" ht="14.45" customHeight="1">
      <c r="A35" t="s">
        <v>480</v>
      </c>
      <c r="B35" t="s">
        <v>39</v>
      </c>
      <c r="C35" t="s">
        <v>30</v>
      </c>
      <c r="D35" t="s">
        <v>5804</v>
      </c>
      <c r="E35" s="28" t="s">
        <v>6492</v>
      </c>
      <c r="F35" t="s">
        <v>156</v>
      </c>
      <c r="G35" t="s">
        <v>4980</v>
      </c>
      <c r="H35" t="s">
        <v>5805</v>
      </c>
      <c r="I35" t="s">
        <v>5533</v>
      </c>
      <c r="J35" s="1">
        <v>973</v>
      </c>
      <c r="K35" s="1">
        <v>40409.54</v>
      </c>
      <c r="L35" s="30">
        <f t="shared" si="24"/>
        <v>9.4844315121944134E-3</v>
      </c>
      <c r="M35" s="30"/>
      <c r="N35" s="28">
        <v>1498</v>
      </c>
      <c r="O35">
        <f t="shared" si="1"/>
        <v>10.606845921012187</v>
      </c>
      <c r="P35" s="31">
        <f t="shared" si="25"/>
        <v>0.7467152188846613</v>
      </c>
      <c r="Q35">
        <f t="shared" si="3"/>
        <v>0.76400000000000001</v>
      </c>
      <c r="R35" s="2">
        <v>0.18628013317810369</v>
      </c>
      <c r="S35" s="24">
        <v>2.81872297190854</v>
      </c>
      <c r="T35" s="24">
        <f t="shared" si="26"/>
        <v>1.07114618223238</v>
      </c>
      <c r="U35" s="24">
        <f t="shared" si="27"/>
        <v>0.72036134491148662</v>
      </c>
      <c r="V35" s="24">
        <f t="shared" si="6"/>
        <v>0.74144444409002641</v>
      </c>
      <c r="W35" s="24">
        <f t="shared" si="7"/>
        <v>0.748</v>
      </c>
      <c r="X35" t="str">
        <f t="shared" si="28"/>
        <v>A</v>
      </c>
    </row>
    <row r="36" spans="1:24" ht="14.45" customHeight="1">
      <c r="A36" t="s">
        <v>530</v>
      </c>
      <c r="B36" t="s">
        <v>132</v>
      </c>
      <c r="C36" t="s">
        <v>276</v>
      </c>
      <c r="D36" t="s">
        <v>5750</v>
      </c>
      <c r="E36" s="28" t="s">
        <v>6494</v>
      </c>
      <c r="F36" t="s">
        <v>201</v>
      </c>
      <c r="G36" t="s">
        <v>5128</v>
      </c>
      <c r="H36" t="s">
        <v>5751</v>
      </c>
      <c r="I36" t="s">
        <v>5539</v>
      </c>
      <c r="J36" s="1">
        <v>307</v>
      </c>
      <c r="K36" s="1">
        <v>40108.019999999997</v>
      </c>
      <c r="L36" s="30">
        <f t="shared" si="24"/>
        <v>9.4136624366356007E-3</v>
      </c>
      <c r="M36" s="30"/>
      <c r="N36" s="28">
        <v>1515</v>
      </c>
      <c r="O36">
        <f t="shared" ref="O36:O67" si="29">LN(K36+1)</f>
        <v>10.599356525655839</v>
      </c>
      <c r="P36" s="31">
        <f t="shared" si="25"/>
        <v>0.74574885966527382</v>
      </c>
      <c r="Q36">
        <f t="shared" ref="Q36:Q67" si="30">_xlfn.PERCENTRANK.INC(K:K,K36)</f>
        <v>0.75700000000000001</v>
      </c>
      <c r="R36" s="2">
        <v>0.16730032699195824</v>
      </c>
      <c r="S36" s="24">
        <v>2.4312742905684201</v>
      </c>
      <c r="T36" s="24">
        <f t="shared" si="26"/>
        <v>0.92872284810061212</v>
      </c>
      <c r="U36" s="24">
        <f t="shared" si="27"/>
        <v>0.68899511342421871</v>
      </c>
      <c r="V36" s="24">
        <f t="shared" ref="V36:V67" si="31">P36*$P$2+U36*$U$2</f>
        <v>0.73439811041706282</v>
      </c>
      <c r="W36" s="24">
        <f t="shared" ref="W36:W67" si="32">_xlfn.PERCENTRANK.INC($V$4:$V$139,V36)</f>
        <v>0.71799999999999997</v>
      </c>
      <c r="X36" t="str">
        <f t="shared" si="28"/>
        <v>A</v>
      </c>
    </row>
    <row r="37" spans="1:24" ht="14.45" hidden="1" customHeight="1">
      <c r="A37" t="s">
        <v>523</v>
      </c>
      <c r="B37" t="s">
        <v>132</v>
      </c>
      <c r="C37" t="s">
        <v>11</v>
      </c>
      <c r="D37" t="s">
        <v>4303</v>
      </c>
      <c r="E37" s="28" t="s">
        <v>6501</v>
      </c>
      <c r="F37" t="s">
        <v>201</v>
      </c>
      <c r="G37" t="s">
        <v>5806</v>
      </c>
      <c r="H37" t="s">
        <v>5807</v>
      </c>
      <c r="I37" t="s">
        <v>5533</v>
      </c>
      <c r="J37" s="1">
        <v>285</v>
      </c>
      <c r="K37" s="1">
        <v>39278.21</v>
      </c>
      <c r="L37" s="30">
        <f t="shared" si="24"/>
        <v>9.2188996129772757E-3</v>
      </c>
      <c r="M37" s="30"/>
      <c r="N37" s="28">
        <v>1548</v>
      </c>
      <c r="O37">
        <f t="shared" si="29"/>
        <v>10.578450650249859</v>
      </c>
      <c r="P37" s="31">
        <f t="shared" si="25"/>
        <v>0.74305136748110046</v>
      </c>
      <c r="Q37">
        <f t="shared" si="30"/>
        <v>0.75</v>
      </c>
      <c r="R37" s="2">
        <v>0.19837638512549322</v>
      </c>
      <c r="S37" s="24">
        <v>1.0932135296243599</v>
      </c>
      <c r="T37" s="24">
        <f t="shared" si="26"/>
        <v>0.17665011253513657</v>
      </c>
      <c r="U37" s="24">
        <f t="shared" si="27"/>
        <v>0.52336433625687095</v>
      </c>
      <c r="V37" s="24">
        <f t="shared" si="31"/>
        <v>0.69911396123625469</v>
      </c>
      <c r="W37" s="24">
        <f t="shared" si="32"/>
        <v>0.622</v>
      </c>
      <c r="X37" t="str">
        <f t="shared" si="28"/>
        <v>B</v>
      </c>
    </row>
    <row r="38" spans="1:24" ht="14.45" customHeight="1">
      <c r="A38" t="s">
        <v>613</v>
      </c>
      <c r="B38" t="s">
        <v>39</v>
      </c>
      <c r="C38" t="s">
        <v>14</v>
      </c>
      <c r="D38" t="s">
        <v>5693</v>
      </c>
      <c r="E38" s="28" t="s">
        <v>6511</v>
      </c>
      <c r="F38" t="s">
        <v>40</v>
      </c>
      <c r="G38" t="s">
        <v>4973</v>
      </c>
      <c r="H38" t="s">
        <v>5704</v>
      </c>
      <c r="I38" t="s">
        <v>5533</v>
      </c>
      <c r="J38" s="1">
        <v>530</v>
      </c>
      <c r="K38" s="1">
        <v>37946.42</v>
      </c>
      <c r="L38" s="30">
        <f t="shared" si="24"/>
        <v>8.9063182016663467E-3</v>
      </c>
      <c r="M38" s="30"/>
      <c r="N38" s="28">
        <v>1610</v>
      </c>
      <c r="O38">
        <f t="shared" si="29"/>
        <v>10.543956796323023</v>
      </c>
      <c r="P38" s="31">
        <f t="shared" si="25"/>
        <v>0.73860061382631459</v>
      </c>
      <c r="Q38">
        <f t="shared" si="30"/>
        <v>0.74199999999999999</v>
      </c>
      <c r="R38" s="2">
        <v>0.24345065332241439</v>
      </c>
      <c r="S38" s="24">
        <v>4.7184699949733204</v>
      </c>
      <c r="T38" s="24">
        <f t="shared" si="26"/>
        <v>1.5724564492426696</v>
      </c>
      <c r="U38" s="24">
        <f t="shared" si="27"/>
        <v>0.83076610391987393</v>
      </c>
      <c r="V38" s="24">
        <f t="shared" si="31"/>
        <v>0.75703371184502644</v>
      </c>
      <c r="W38" s="24">
        <f t="shared" si="32"/>
        <v>0.79200000000000004</v>
      </c>
      <c r="X38" t="str">
        <f t="shared" si="28"/>
        <v>A</v>
      </c>
    </row>
    <row r="39" spans="1:24" ht="14.45" hidden="1" customHeight="1">
      <c r="A39" t="s">
        <v>514</v>
      </c>
      <c r="B39" t="s">
        <v>39</v>
      </c>
      <c r="C39" t="s">
        <v>30</v>
      </c>
      <c r="D39" t="s">
        <v>5811</v>
      </c>
      <c r="E39" s="28" t="s">
        <v>6525</v>
      </c>
      <c r="F39" t="s">
        <v>349</v>
      </c>
      <c r="G39" t="s">
        <v>4999</v>
      </c>
      <c r="H39" t="s">
        <v>5812</v>
      </c>
      <c r="I39" t="s">
        <v>5533</v>
      </c>
      <c r="J39" s="1">
        <v>491</v>
      </c>
      <c r="K39" s="1">
        <v>36789.410000000003</v>
      </c>
      <c r="L39" s="30">
        <f t="shared" si="24"/>
        <v>8.6347590078738913E-3</v>
      </c>
      <c r="M39" s="30"/>
      <c r="N39" s="28">
        <v>1670</v>
      </c>
      <c r="O39">
        <f t="shared" si="29"/>
        <v>10.512992492369422</v>
      </c>
      <c r="P39" s="31">
        <f t="shared" si="25"/>
        <v>0.73460527919998653</v>
      </c>
      <c r="Q39">
        <f t="shared" si="30"/>
        <v>0.73499999999999999</v>
      </c>
      <c r="R39" s="2">
        <v>0.12555997950795053</v>
      </c>
      <c r="S39" s="24">
        <v>2.2535258431268601</v>
      </c>
      <c r="T39" s="24">
        <f t="shared" si="26"/>
        <v>0.85591456251976661</v>
      </c>
      <c r="U39" s="24">
        <f t="shared" si="27"/>
        <v>0.67296037056665403</v>
      </c>
      <c r="V39" s="24">
        <f t="shared" si="31"/>
        <v>0.72227629747332012</v>
      </c>
      <c r="W39" s="24">
        <f t="shared" si="32"/>
        <v>0.68100000000000005</v>
      </c>
      <c r="X39" t="str">
        <f t="shared" si="28"/>
        <v>B</v>
      </c>
    </row>
    <row r="40" spans="1:24" ht="14.45" customHeight="1">
      <c r="A40" t="s">
        <v>547</v>
      </c>
      <c r="B40" t="s">
        <v>39</v>
      </c>
      <c r="C40" t="s">
        <v>14</v>
      </c>
      <c r="D40" t="s">
        <v>5794</v>
      </c>
      <c r="E40" s="28" t="s">
        <v>6539</v>
      </c>
      <c r="F40" t="s">
        <v>345</v>
      </c>
      <c r="G40" t="s">
        <v>5803</v>
      </c>
      <c r="H40" t="s">
        <v>5814</v>
      </c>
      <c r="I40" t="s">
        <v>5529</v>
      </c>
      <c r="J40" s="1">
        <v>1219</v>
      </c>
      <c r="K40" s="1">
        <v>35706.65</v>
      </c>
      <c r="L40" s="30">
        <f t="shared" si="24"/>
        <v>8.3806268632332041E-3</v>
      </c>
      <c r="M40" s="30"/>
      <c r="N40" s="28">
        <v>1719</v>
      </c>
      <c r="O40">
        <f t="shared" si="29"/>
        <v>10.483120230526112</v>
      </c>
      <c r="P40" s="31">
        <f t="shared" si="25"/>
        <v>0.73075085113700933</v>
      </c>
      <c r="Q40">
        <f t="shared" si="30"/>
        <v>0.72699999999999998</v>
      </c>
      <c r="R40" s="2">
        <v>0.10665294557345355</v>
      </c>
      <c r="S40" s="24">
        <v>4.40275978419095</v>
      </c>
      <c r="T40" s="24">
        <f t="shared" si="26"/>
        <v>1.5046904941694186</v>
      </c>
      <c r="U40" s="24">
        <f t="shared" si="27"/>
        <v>0.81584184556894357</v>
      </c>
      <c r="V40" s="24">
        <f t="shared" si="31"/>
        <v>0.74776905002339622</v>
      </c>
      <c r="W40" s="24">
        <f t="shared" si="32"/>
        <v>0.76200000000000001</v>
      </c>
      <c r="X40" t="str">
        <f t="shared" si="28"/>
        <v>A</v>
      </c>
    </row>
    <row r="41" spans="1:24" ht="14.45" customHeight="1">
      <c r="A41" t="s">
        <v>606</v>
      </c>
      <c r="B41" t="s">
        <v>39</v>
      </c>
      <c r="C41" t="s">
        <v>30</v>
      </c>
      <c r="D41" t="s">
        <v>5762</v>
      </c>
      <c r="E41" s="28" t="s">
        <v>6560</v>
      </c>
      <c r="F41" t="s">
        <v>156</v>
      </c>
      <c r="G41" t="s">
        <v>4973</v>
      </c>
      <c r="H41" t="s">
        <v>5818</v>
      </c>
      <c r="I41" t="s">
        <v>5533</v>
      </c>
      <c r="J41" s="1">
        <v>701</v>
      </c>
      <c r="K41" s="1">
        <v>34509.17</v>
      </c>
      <c r="L41" s="30">
        <f t="shared" si="24"/>
        <v>8.0995690474990334E-3</v>
      </c>
      <c r="M41" s="30"/>
      <c r="N41" s="28">
        <v>1788</v>
      </c>
      <c r="O41">
        <f t="shared" si="29"/>
        <v>10.44900934218829</v>
      </c>
      <c r="P41" s="31">
        <f t="shared" si="25"/>
        <v>0.72634951166187933</v>
      </c>
      <c r="Q41">
        <f t="shared" si="30"/>
        <v>0.72</v>
      </c>
      <c r="R41" s="2">
        <v>0.14750388366338571</v>
      </c>
      <c r="S41" s="24">
        <v>6.1027261137609496</v>
      </c>
      <c r="T41" s="24">
        <f t="shared" si="26"/>
        <v>1.8249888911810832</v>
      </c>
      <c r="U41" s="24">
        <f t="shared" si="27"/>
        <v>0.8863819275499889</v>
      </c>
      <c r="V41" s="24">
        <f t="shared" si="31"/>
        <v>0.75835599483950134</v>
      </c>
      <c r="W41" s="24">
        <f t="shared" si="32"/>
        <v>0.8</v>
      </c>
      <c r="X41" t="str">
        <f t="shared" si="28"/>
        <v>A</v>
      </c>
    </row>
    <row r="42" spans="1:24" ht="14.45" hidden="1" customHeight="1">
      <c r="A42" t="s">
        <v>577</v>
      </c>
      <c r="B42" t="s">
        <v>132</v>
      </c>
      <c r="C42" t="s">
        <v>11</v>
      </c>
      <c r="D42" t="s">
        <v>5819</v>
      </c>
      <c r="E42" s="28" t="s">
        <v>6563</v>
      </c>
      <c r="F42" t="s">
        <v>576</v>
      </c>
      <c r="G42" t="s">
        <v>5820</v>
      </c>
      <c r="H42" t="s">
        <v>5821</v>
      </c>
      <c r="I42" t="s">
        <v>5533</v>
      </c>
      <c r="J42" s="1">
        <v>563</v>
      </c>
      <c r="K42" s="1">
        <v>34461.760000000002</v>
      </c>
      <c r="L42" s="30">
        <f t="shared" si="24"/>
        <v>8.0884415538924961E-3</v>
      </c>
      <c r="M42" s="30"/>
      <c r="N42" s="28">
        <v>1793</v>
      </c>
      <c r="O42">
        <f t="shared" si="29"/>
        <v>10.447634599735947</v>
      </c>
      <c r="P42" s="31">
        <f t="shared" si="25"/>
        <v>0.72617212817764665</v>
      </c>
      <c r="Q42">
        <f t="shared" si="30"/>
        <v>0.71299999999999997</v>
      </c>
      <c r="R42" s="2">
        <v>0.20372718064892795</v>
      </c>
      <c r="S42" s="24">
        <v>1.6039842431251099</v>
      </c>
      <c r="T42" s="24">
        <f t="shared" si="26"/>
        <v>0.53296918137206395</v>
      </c>
      <c r="U42" s="24">
        <f t="shared" si="27"/>
        <v>0.60183733693895447</v>
      </c>
      <c r="V42" s="24">
        <f t="shared" si="31"/>
        <v>0.70130516992990821</v>
      </c>
      <c r="W42" s="24">
        <f t="shared" si="32"/>
        <v>0.63700000000000001</v>
      </c>
      <c r="X42" t="str">
        <f t="shared" si="28"/>
        <v>B</v>
      </c>
    </row>
    <row r="43" spans="1:24" ht="14.45" hidden="1" customHeight="1">
      <c r="A43" t="s">
        <v>628</v>
      </c>
      <c r="B43" t="s">
        <v>132</v>
      </c>
      <c r="C43" t="s">
        <v>116</v>
      </c>
      <c r="D43" t="s">
        <v>5822</v>
      </c>
      <c r="E43" s="28" t="s">
        <v>6566</v>
      </c>
      <c r="F43" t="s">
        <v>234</v>
      </c>
      <c r="G43" t="s">
        <v>5823</v>
      </c>
      <c r="H43" t="s">
        <v>5824</v>
      </c>
      <c r="I43" t="s">
        <v>5533</v>
      </c>
      <c r="J43" s="1">
        <v>318</v>
      </c>
      <c r="K43" s="1">
        <v>34276.44</v>
      </c>
      <c r="L43" s="30">
        <f t="shared" si="24"/>
        <v>8.0449455168715382E-3</v>
      </c>
      <c r="M43" s="30"/>
      <c r="N43" s="28">
        <v>1807</v>
      </c>
      <c r="O43">
        <f t="shared" si="29"/>
        <v>10.442242690809907</v>
      </c>
      <c r="P43" s="31">
        <f t="shared" si="25"/>
        <v>0.72547640834275251</v>
      </c>
      <c r="Q43">
        <f t="shared" si="30"/>
        <v>0.70499999999999996</v>
      </c>
      <c r="R43" s="2">
        <v>0.23159914419350436</v>
      </c>
      <c r="S43" s="24">
        <v>1.9897304292073601</v>
      </c>
      <c r="T43" s="24">
        <f t="shared" si="26"/>
        <v>0.7370350764174266</v>
      </c>
      <c r="U43" s="24">
        <f t="shared" si="27"/>
        <v>0.64677925703701555</v>
      </c>
      <c r="V43" s="24">
        <f t="shared" si="31"/>
        <v>0.70973697808160519</v>
      </c>
      <c r="W43" s="24">
        <f t="shared" si="32"/>
        <v>0.65900000000000003</v>
      </c>
      <c r="X43" t="str">
        <f t="shared" si="28"/>
        <v>B</v>
      </c>
    </row>
    <row r="44" spans="1:24" ht="14.45" customHeight="1">
      <c r="A44" t="s">
        <v>638</v>
      </c>
      <c r="B44" t="s">
        <v>39</v>
      </c>
      <c r="C44" t="s">
        <v>14</v>
      </c>
      <c r="D44" t="s">
        <v>5825</v>
      </c>
      <c r="E44" s="28" t="s">
        <v>6568</v>
      </c>
      <c r="F44" t="s">
        <v>156</v>
      </c>
      <c r="G44" t="s">
        <v>4980</v>
      </c>
      <c r="H44" t="s">
        <v>5826</v>
      </c>
      <c r="I44" t="s">
        <v>5533</v>
      </c>
      <c r="J44" s="1">
        <v>322</v>
      </c>
      <c r="K44" s="1">
        <v>33998.99</v>
      </c>
      <c r="L44" s="30">
        <f t="shared" si="24"/>
        <v>7.9798258564384231E-3</v>
      </c>
      <c r="M44" s="30"/>
      <c r="N44" s="28">
        <v>1821</v>
      </c>
      <c r="O44">
        <f t="shared" si="29"/>
        <v>10.434115509480607</v>
      </c>
      <c r="P44" s="31">
        <f t="shared" si="25"/>
        <v>0.72442775538326543</v>
      </c>
      <c r="Q44">
        <f t="shared" si="30"/>
        <v>0.69799999999999995</v>
      </c>
      <c r="R44" s="2">
        <v>0.21156076074612809</v>
      </c>
      <c r="S44" s="24">
        <v>5.1465593867960804</v>
      </c>
      <c r="T44" s="24">
        <f t="shared" si="26"/>
        <v>1.6575725068686589</v>
      </c>
      <c r="U44" s="24">
        <f t="shared" si="27"/>
        <v>0.84951141684949805</v>
      </c>
      <c r="V44" s="24">
        <f t="shared" si="31"/>
        <v>0.74944448767651206</v>
      </c>
      <c r="W44" s="24">
        <f t="shared" si="32"/>
        <v>0.77</v>
      </c>
      <c r="X44" t="str">
        <f t="shared" si="28"/>
        <v>A</v>
      </c>
    </row>
    <row r="45" spans="1:24" ht="14.45" hidden="1" customHeight="1">
      <c r="A45" t="s">
        <v>590</v>
      </c>
      <c r="B45" t="s">
        <v>39</v>
      </c>
      <c r="C45" t="s">
        <v>14</v>
      </c>
      <c r="D45" t="s">
        <v>5693</v>
      </c>
      <c r="E45" s="28" t="s">
        <v>6602</v>
      </c>
      <c r="F45" t="s">
        <v>40</v>
      </c>
      <c r="G45" t="s">
        <v>5074</v>
      </c>
      <c r="H45" t="s">
        <v>5704</v>
      </c>
      <c r="I45" t="s">
        <v>5533</v>
      </c>
      <c r="J45" s="1">
        <v>422</v>
      </c>
      <c r="K45" s="1">
        <v>31185.02</v>
      </c>
      <c r="L45" s="30">
        <f t="shared" si="24"/>
        <v>7.3193653378982549E-3</v>
      </c>
      <c r="M45" s="30"/>
      <c r="N45" s="28">
        <v>1993</v>
      </c>
      <c r="O45">
        <f t="shared" si="29"/>
        <v>10.347725196458034</v>
      </c>
      <c r="P45" s="31">
        <f t="shared" si="25"/>
        <v>0.71328078403472128</v>
      </c>
      <c r="Q45">
        <f t="shared" si="30"/>
        <v>0.69099999999999995</v>
      </c>
      <c r="R45" s="2">
        <v>0.23039681223648412</v>
      </c>
      <c r="S45" s="24">
        <v>3.6160025042616799</v>
      </c>
      <c r="T45" s="24">
        <f t="shared" si="26"/>
        <v>1.3126484948646266</v>
      </c>
      <c r="U45" s="24">
        <f t="shared" si="27"/>
        <v>0.77354797678548359</v>
      </c>
      <c r="V45" s="24">
        <f t="shared" si="31"/>
        <v>0.72533422258487379</v>
      </c>
      <c r="W45" s="24">
        <f t="shared" si="32"/>
        <v>0.69599999999999995</v>
      </c>
      <c r="X45" t="str">
        <f t="shared" si="28"/>
        <v>B</v>
      </c>
    </row>
    <row r="46" spans="1:24" ht="14.45" customHeight="1">
      <c r="A46" t="s">
        <v>981</v>
      </c>
      <c r="B46" t="s">
        <v>39</v>
      </c>
      <c r="C46" t="s">
        <v>30</v>
      </c>
      <c r="D46" t="s">
        <v>5832</v>
      </c>
      <c r="E46" s="28" t="s">
        <v>6626</v>
      </c>
      <c r="F46" t="s">
        <v>156</v>
      </c>
      <c r="G46" t="s">
        <v>4980</v>
      </c>
      <c r="H46" t="s">
        <v>5833</v>
      </c>
      <c r="I46" t="s">
        <v>5529</v>
      </c>
      <c r="J46" s="1">
        <v>913</v>
      </c>
      <c r="K46" s="1">
        <v>29342.25</v>
      </c>
      <c r="L46" s="30">
        <f t="shared" si="24"/>
        <v>6.8868529693405702E-3</v>
      </c>
      <c r="M46" s="30"/>
      <c r="N46" s="28">
        <v>2122</v>
      </c>
      <c r="O46">
        <f t="shared" si="29"/>
        <v>10.28681781584188</v>
      </c>
      <c r="P46" s="31">
        <f t="shared" si="25"/>
        <v>0.70542188408530515</v>
      </c>
      <c r="Q46">
        <f t="shared" si="30"/>
        <v>0.68300000000000005</v>
      </c>
      <c r="R46" s="2">
        <v>0.21104561551875436</v>
      </c>
      <c r="S46" s="24">
        <v>7.40219719403113</v>
      </c>
      <c r="T46" s="24">
        <f t="shared" si="26"/>
        <v>2.0151959368422472</v>
      </c>
      <c r="U46" s="24">
        <f t="shared" si="27"/>
        <v>0.92827168010414329</v>
      </c>
      <c r="V46" s="24">
        <f t="shared" si="31"/>
        <v>0.74999184328907287</v>
      </c>
      <c r="W46" s="24">
        <f t="shared" si="32"/>
        <v>0.77700000000000002</v>
      </c>
      <c r="X46" t="str">
        <f t="shared" si="28"/>
        <v>A</v>
      </c>
    </row>
    <row r="47" spans="1:24" ht="14.45" hidden="1" customHeight="1">
      <c r="A47" t="s">
        <v>700</v>
      </c>
      <c r="B47" t="s">
        <v>39</v>
      </c>
      <c r="C47" t="s">
        <v>30</v>
      </c>
      <c r="D47" t="s">
        <v>5834</v>
      </c>
      <c r="E47" s="28" t="s">
        <v>6627</v>
      </c>
      <c r="F47" t="s">
        <v>156</v>
      </c>
      <c r="G47" t="s">
        <v>4988</v>
      </c>
      <c r="H47" t="s">
        <v>5835</v>
      </c>
      <c r="I47" t="s">
        <v>5539</v>
      </c>
      <c r="J47" s="1">
        <v>634</v>
      </c>
      <c r="K47" s="1">
        <v>29342.07</v>
      </c>
      <c r="L47" s="30">
        <f t="shared" si="24"/>
        <v>6.8868107219486868E-3</v>
      </c>
      <c r="M47" s="30"/>
      <c r="N47" s="28">
        <v>2123</v>
      </c>
      <c r="O47">
        <f t="shared" si="29"/>
        <v>10.286811681533237</v>
      </c>
      <c r="P47" s="31">
        <f t="shared" si="25"/>
        <v>0.70542109257338337</v>
      </c>
      <c r="Q47">
        <f t="shared" si="30"/>
        <v>0.67600000000000005</v>
      </c>
      <c r="R47" s="2">
        <v>0.24230512760247544</v>
      </c>
      <c r="S47" s="24">
        <v>2.89472367575044</v>
      </c>
      <c r="T47" s="24">
        <f t="shared" si="26"/>
        <v>1.0968519654580846</v>
      </c>
      <c r="U47" s="24">
        <f t="shared" si="27"/>
        <v>0.72602259102775168</v>
      </c>
      <c r="V47" s="24">
        <f t="shared" si="31"/>
        <v>0.70954139226425705</v>
      </c>
      <c r="W47" s="24">
        <f t="shared" si="32"/>
        <v>0.65100000000000002</v>
      </c>
      <c r="X47" t="str">
        <f t="shared" si="28"/>
        <v>B</v>
      </c>
    </row>
    <row r="48" spans="1:24" ht="14.45" customHeight="1">
      <c r="A48" t="s">
        <v>721</v>
      </c>
      <c r="B48" t="s">
        <v>39</v>
      </c>
      <c r="C48" t="s">
        <v>30</v>
      </c>
      <c r="D48" t="s">
        <v>5762</v>
      </c>
      <c r="E48" s="28" t="s">
        <v>6628</v>
      </c>
      <c r="F48" t="s">
        <v>156</v>
      </c>
      <c r="G48" t="s">
        <v>5160</v>
      </c>
      <c r="H48" t="s">
        <v>5763</v>
      </c>
      <c r="I48" t="s">
        <v>5533</v>
      </c>
      <c r="J48" s="1">
        <v>592</v>
      </c>
      <c r="K48" s="1">
        <v>29281.41</v>
      </c>
      <c r="L48" s="30">
        <f t="shared" si="24"/>
        <v>6.872573350884089E-3</v>
      </c>
      <c r="M48" s="30"/>
      <c r="N48" s="28">
        <v>2129</v>
      </c>
      <c r="O48">
        <f t="shared" si="29"/>
        <v>10.284742273431238</v>
      </c>
      <c r="P48" s="31">
        <f t="shared" si="25"/>
        <v>0.70515407614510162</v>
      </c>
      <c r="Q48">
        <f t="shared" si="30"/>
        <v>0.66900000000000004</v>
      </c>
      <c r="R48" s="2">
        <v>0.19116256424364531</v>
      </c>
      <c r="S48" s="24">
        <v>4.8176599136556497</v>
      </c>
      <c r="T48" s="24">
        <f t="shared" si="26"/>
        <v>1.592832790051909</v>
      </c>
      <c r="U48" s="24">
        <f t="shared" si="27"/>
        <v>0.8352536341871738</v>
      </c>
      <c r="V48" s="24">
        <f t="shared" si="31"/>
        <v>0.73117398775351616</v>
      </c>
      <c r="W48" s="24">
        <f t="shared" si="32"/>
        <v>0.71099999999999997</v>
      </c>
      <c r="X48" t="str">
        <f t="shared" si="28"/>
        <v>A</v>
      </c>
    </row>
    <row r="49" spans="1:24" ht="14.45" hidden="1" customHeight="1">
      <c r="A49" t="s">
        <v>706</v>
      </c>
      <c r="B49" t="s">
        <v>39</v>
      </c>
      <c r="C49" t="s">
        <v>11</v>
      </c>
      <c r="D49" t="s">
        <v>5836</v>
      </c>
      <c r="E49" s="28" t="s">
        <v>6630</v>
      </c>
      <c r="F49" t="s">
        <v>349</v>
      </c>
      <c r="G49" t="s">
        <v>5004</v>
      </c>
      <c r="H49" t="s">
        <v>5837</v>
      </c>
      <c r="I49" t="s">
        <v>5533</v>
      </c>
      <c r="J49" s="1">
        <v>323</v>
      </c>
      <c r="K49" s="1">
        <v>28949.78</v>
      </c>
      <c r="L49" s="30">
        <f t="shared" si="24"/>
        <v>6.794737225494168E-3</v>
      </c>
      <c r="M49" s="30"/>
      <c r="N49" s="28">
        <v>2146</v>
      </c>
      <c r="O49">
        <f t="shared" si="29"/>
        <v>10.273352425643367</v>
      </c>
      <c r="P49" s="31">
        <f t="shared" si="25"/>
        <v>0.7036844402274437</v>
      </c>
      <c r="Q49">
        <f t="shared" si="30"/>
        <v>0.66100000000000003</v>
      </c>
      <c r="R49" s="2">
        <v>0.17837534450502271</v>
      </c>
      <c r="S49" s="24">
        <v>3.0577102319940401</v>
      </c>
      <c r="T49" s="24">
        <f t="shared" si="26"/>
        <v>1.1498471548135432</v>
      </c>
      <c r="U49" s="24">
        <f t="shared" si="27"/>
        <v>0.73769384831974161</v>
      </c>
      <c r="V49" s="24">
        <f t="shared" si="31"/>
        <v>0.71048632184590332</v>
      </c>
      <c r="W49" s="24">
        <f t="shared" si="32"/>
        <v>0.66600000000000004</v>
      </c>
      <c r="X49" t="str">
        <f t="shared" si="28"/>
        <v>B</v>
      </c>
    </row>
    <row r="50" spans="1:24" ht="14.45" customHeight="1">
      <c r="A50" t="s">
        <v>750</v>
      </c>
      <c r="B50" t="s">
        <v>39</v>
      </c>
      <c r="C50" t="s">
        <v>14</v>
      </c>
      <c r="D50" t="s">
        <v>5825</v>
      </c>
      <c r="E50" s="28" t="s">
        <v>6635</v>
      </c>
      <c r="F50" t="s">
        <v>156</v>
      </c>
      <c r="G50" t="s">
        <v>4973</v>
      </c>
      <c r="H50" t="s">
        <v>5838</v>
      </c>
      <c r="I50" t="s">
        <v>5539</v>
      </c>
      <c r="J50" s="1">
        <v>601</v>
      </c>
      <c r="K50" s="1">
        <v>28313.279999999999</v>
      </c>
      <c r="L50" s="30">
        <f t="shared" si="24"/>
        <v>6.6453457536409435E-3</v>
      </c>
      <c r="M50" s="30"/>
      <c r="N50" s="28">
        <v>2183</v>
      </c>
      <c r="O50">
        <f t="shared" si="29"/>
        <v>10.251121550006344</v>
      </c>
      <c r="P50" s="31">
        <f t="shared" si="25"/>
        <v>0.70081598281469892</v>
      </c>
      <c r="Q50">
        <f t="shared" si="30"/>
        <v>0.65400000000000003</v>
      </c>
      <c r="R50" s="2">
        <v>0.19444280182303147</v>
      </c>
      <c r="S50" s="24">
        <v>4.7794029761294796</v>
      </c>
      <c r="T50" s="24">
        <f t="shared" si="26"/>
        <v>1.5850228714237167</v>
      </c>
      <c r="U50" s="24">
        <f t="shared" si="27"/>
        <v>0.83353363712993622</v>
      </c>
      <c r="V50" s="24">
        <f t="shared" si="31"/>
        <v>0.72735951367774643</v>
      </c>
      <c r="W50" s="24">
        <f t="shared" si="32"/>
        <v>0.70299999999999996</v>
      </c>
      <c r="X50" t="str">
        <f t="shared" si="28"/>
        <v>A</v>
      </c>
    </row>
    <row r="51" spans="1:24" ht="14.45" hidden="1" customHeight="1">
      <c r="A51" t="s">
        <v>747</v>
      </c>
      <c r="B51" t="s">
        <v>132</v>
      </c>
      <c r="C51" t="s">
        <v>11</v>
      </c>
      <c r="D51" t="s">
        <v>5839</v>
      </c>
      <c r="E51" s="28" t="s">
        <v>6637</v>
      </c>
      <c r="F51" t="s">
        <v>406</v>
      </c>
      <c r="G51" t="s">
        <v>5109</v>
      </c>
      <c r="H51" t="s">
        <v>5840</v>
      </c>
      <c r="I51" t="s">
        <v>5533</v>
      </c>
      <c r="J51" s="1">
        <v>323</v>
      </c>
      <c r="K51" s="1">
        <v>28240.66</v>
      </c>
      <c r="L51" s="30">
        <f t="shared" si="24"/>
        <v>6.6283012780934472E-3</v>
      </c>
      <c r="M51" s="30"/>
      <c r="N51" s="28">
        <v>2188</v>
      </c>
      <c r="O51">
        <f t="shared" si="29"/>
        <v>10.248553471749281</v>
      </c>
      <c r="P51" s="31">
        <f t="shared" si="25"/>
        <v>0.70048462280741641</v>
      </c>
      <c r="Q51">
        <f t="shared" si="30"/>
        <v>0.64700000000000002</v>
      </c>
      <c r="R51" s="2">
        <v>0.19723630487941424</v>
      </c>
      <c r="S51" s="24">
        <v>2.1887125289535199</v>
      </c>
      <c r="T51" s="24">
        <f t="shared" si="26"/>
        <v>0.82798944503357708</v>
      </c>
      <c r="U51" s="24">
        <f t="shared" si="27"/>
        <v>0.66681035515857068</v>
      </c>
      <c r="V51" s="24">
        <f t="shared" si="31"/>
        <v>0.69374976927764731</v>
      </c>
      <c r="W51" s="24">
        <f t="shared" si="32"/>
        <v>0.6</v>
      </c>
      <c r="X51" t="str">
        <f t="shared" si="28"/>
        <v>B</v>
      </c>
    </row>
    <row r="52" spans="1:24" ht="14.45" customHeight="1">
      <c r="A52" t="s">
        <v>848</v>
      </c>
      <c r="B52" t="s">
        <v>39</v>
      </c>
      <c r="C52" t="s">
        <v>30</v>
      </c>
      <c r="D52" t="s">
        <v>5845</v>
      </c>
      <c r="E52" s="28" t="s">
        <v>6655</v>
      </c>
      <c r="F52" t="s">
        <v>156</v>
      </c>
      <c r="G52" t="s">
        <v>5004</v>
      </c>
      <c r="H52" t="s">
        <v>5846</v>
      </c>
      <c r="I52" t="s">
        <v>5539</v>
      </c>
      <c r="J52" s="1">
        <v>584</v>
      </c>
      <c r="K52" s="1">
        <v>27039.66</v>
      </c>
      <c r="L52" s="30">
        <f t="shared" si="24"/>
        <v>6.3464172911402309E-3</v>
      </c>
      <c r="M52" s="30"/>
      <c r="N52" s="28">
        <v>2284</v>
      </c>
      <c r="O52">
        <f t="shared" si="29"/>
        <v>10.205096938143047</v>
      </c>
      <c r="P52" s="31">
        <f t="shared" si="25"/>
        <v>0.69487741155805838</v>
      </c>
      <c r="Q52">
        <f t="shared" si="30"/>
        <v>0.63900000000000001</v>
      </c>
      <c r="R52" s="2">
        <v>0.2799813233389909</v>
      </c>
      <c r="S52" s="24">
        <v>7.1271223956296801</v>
      </c>
      <c r="T52" s="24">
        <f t="shared" si="26"/>
        <v>1.9778409480408816</v>
      </c>
      <c r="U52" s="24">
        <f t="shared" si="27"/>
        <v>0.92004490158438257</v>
      </c>
      <c r="V52" s="24">
        <f t="shared" si="31"/>
        <v>0.73991090956332328</v>
      </c>
      <c r="W52" s="24">
        <f t="shared" si="32"/>
        <v>0.74</v>
      </c>
      <c r="X52" t="str">
        <f t="shared" si="28"/>
        <v>A</v>
      </c>
    </row>
    <row r="53" spans="1:24" ht="14.45" hidden="1" customHeight="1">
      <c r="A53" t="s">
        <v>785</v>
      </c>
      <c r="B53" t="s">
        <v>39</v>
      </c>
      <c r="C53" t="s">
        <v>30</v>
      </c>
      <c r="D53" t="s">
        <v>5779</v>
      </c>
      <c r="E53" s="28" t="s">
        <v>6657</v>
      </c>
      <c r="F53" t="s">
        <v>349</v>
      </c>
      <c r="G53" t="s">
        <v>5074</v>
      </c>
      <c r="H53" t="s">
        <v>5847</v>
      </c>
      <c r="I53" t="s">
        <v>5533</v>
      </c>
      <c r="J53" s="1">
        <v>433</v>
      </c>
      <c r="K53" s="1">
        <v>26756.68</v>
      </c>
      <c r="L53" s="30">
        <f t="shared" si="24"/>
        <v>6.2799996969453752E-3</v>
      </c>
      <c r="M53" s="30"/>
      <c r="N53" s="28">
        <v>2300</v>
      </c>
      <c r="O53">
        <f t="shared" si="29"/>
        <v>10.194576813921767</v>
      </c>
      <c r="P53" s="31">
        <f t="shared" si="25"/>
        <v>0.69351999636676143</v>
      </c>
      <c r="Q53">
        <f t="shared" si="30"/>
        <v>0.63200000000000001</v>
      </c>
      <c r="R53" s="2">
        <v>0.12975286492772387</v>
      </c>
      <c r="S53" s="24">
        <v>4.9646428000273497</v>
      </c>
      <c r="T53" s="24">
        <f t="shared" si="26"/>
        <v>1.6222836120207484</v>
      </c>
      <c r="U53" s="24">
        <f t="shared" si="27"/>
        <v>0.84173965914225801</v>
      </c>
      <c r="V53" s="24">
        <f t="shared" si="31"/>
        <v>0.72316392892186077</v>
      </c>
      <c r="W53" s="24">
        <f t="shared" si="32"/>
        <v>0.68799999999999994</v>
      </c>
      <c r="X53" t="str">
        <f t="shared" si="28"/>
        <v>B</v>
      </c>
    </row>
    <row r="54" spans="1:24" ht="14.45" hidden="1" customHeight="1">
      <c r="A54" t="s">
        <v>839</v>
      </c>
      <c r="B54" t="s">
        <v>39</v>
      </c>
      <c r="C54" t="s">
        <v>30</v>
      </c>
      <c r="D54" t="s">
        <v>5849</v>
      </c>
      <c r="E54" s="28" t="s">
        <v>6661</v>
      </c>
      <c r="F54" t="s">
        <v>156</v>
      </c>
      <c r="G54" t="s">
        <v>5718</v>
      </c>
      <c r="H54" t="s">
        <v>5850</v>
      </c>
      <c r="I54" t="s">
        <v>5539</v>
      </c>
      <c r="J54" s="1">
        <v>290</v>
      </c>
      <c r="K54" s="1">
        <v>26111.24</v>
      </c>
      <c r="L54" s="30">
        <f t="shared" si="24"/>
        <v>6.1285099379619588E-3</v>
      </c>
      <c r="M54" s="30"/>
      <c r="N54" s="28">
        <v>2347</v>
      </c>
      <c r="O54">
        <f t="shared" si="29"/>
        <v>10.170159448898065</v>
      </c>
      <c r="P54" s="31">
        <f t="shared" si="25"/>
        <v>0.69036941548791886</v>
      </c>
      <c r="Q54">
        <f t="shared" si="30"/>
        <v>0.625</v>
      </c>
      <c r="R54" s="2">
        <v>0.29255561260208246</v>
      </c>
      <c r="S54" s="24">
        <v>2.5367130795680302</v>
      </c>
      <c r="T54" s="24">
        <f t="shared" si="26"/>
        <v>0.96953309582682634</v>
      </c>
      <c r="U54" s="24">
        <f t="shared" si="27"/>
        <v>0.69798285188039677</v>
      </c>
      <c r="V54" s="24">
        <f t="shared" si="31"/>
        <v>0.69189210276641444</v>
      </c>
      <c r="W54" s="24">
        <f t="shared" si="32"/>
        <v>0.58499999999999996</v>
      </c>
      <c r="X54" t="str">
        <f t="shared" si="28"/>
        <v>B</v>
      </c>
    </row>
    <row r="55" spans="1:24" ht="14.45" hidden="1" customHeight="1">
      <c r="A55" t="s">
        <v>1115</v>
      </c>
      <c r="B55" t="s">
        <v>132</v>
      </c>
      <c r="C55" t="s">
        <v>276</v>
      </c>
      <c r="D55" t="s">
        <v>5663</v>
      </c>
      <c r="E55" s="28" t="s">
        <v>6679</v>
      </c>
      <c r="F55" t="s">
        <v>234</v>
      </c>
      <c r="G55" t="s">
        <v>4963</v>
      </c>
      <c r="H55" t="s">
        <v>5853</v>
      </c>
      <c r="I55" t="s">
        <v>5539</v>
      </c>
      <c r="J55" s="1">
        <v>294</v>
      </c>
      <c r="K55" s="1">
        <v>24675.13</v>
      </c>
      <c r="L55" s="30">
        <f t="shared" ref="L55:L96" si="33">K55/$K$2</f>
        <v>5.7914438159774586E-3</v>
      </c>
      <c r="M55" s="30"/>
      <c r="N55" s="28">
        <v>2454</v>
      </c>
      <c r="O55">
        <f t="shared" si="29"/>
        <v>10.113591658592521</v>
      </c>
      <c r="P55" s="31">
        <f t="shared" ref="P55:P96" si="34">(O55-$O$1)/($O$2-$O$1)</f>
        <v>0.68307045434604174</v>
      </c>
      <c r="Q55">
        <f t="shared" si="30"/>
        <v>0.61699999999999999</v>
      </c>
      <c r="R55" s="2">
        <v>8.5401299283934876E-2</v>
      </c>
      <c r="S55" s="24">
        <v>1.7794249415469501</v>
      </c>
      <c r="T55" s="24">
        <f t="shared" ref="T55:T96" si="35">LN(S55+0.1)</f>
        <v>0.63096584789449162</v>
      </c>
      <c r="U55" s="24">
        <f t="shared" ref="U55:U96" si="36">(T55-$S$1)/($S$2-$S$1)</f>
        <v>0.62341937717036244</v>
      </c>
      <c r="V55" s="24">
        <f t="shared" si="31"/>
        <v>0.67114023891090602</v>
      </c>
      <c r="W55" s="24">
        <f t="shared" si="32"/>
        <v>0.48099999999999998</v>
      </c>
      <c r="X55" t="str">
        <f t="shared" ref="X55:X96" si="37">IF(W55&gt;=90%,"A+",IF(W55&gt;=70%,"A",IF(W55&gt;20%,"B","B-")))</f>
        <v>B</v>
      </c>
    </row>
    <row r="56" spans="1:24" ht="14.45" hidden="1" customHeight="1">
      <c r="A56" t="s">
        <v>856</v>
      </c>
      <c r="B56" t="s">
        <v>132</v>
      </c>
      <c r="C56" t="s">
        <v>116</v>
      </c>
      <c r="D56" t="s">
        <v>5855</v>
      </c>
      <c r="E56" s="28" t="s">
        <v>6687</v>
      </c>
      <c r="F56" t="s">
        <v>234</v>
      </c>
      <c r="G56" t="s">
        <v>4980</v>
      </c>
      <c r="H56" t="s">
        <v>5856</v>
      </c>
      <c r="I56" t="s">
        <v>5539</v>
      </c>
      <c r="J56" s="1">
        <v>274</v>
      </c>
      <c r="K56" s="1">
        <v>24322.77</v>
      </c>
      <c r="L56" s="30">
        <f t="shared" si="33"/>
        <v>5.708742199289003E-3</v>
      </c>
      <c r="M56" s="30"/>
      <c r="N56" s="28">
        <v>2493</v>
      </c>
      <c r="O56">
        <f t="shared" si="29"/>
        <v>10.099209340513664</v>
      </c>
      <c r="P56" s="31">
        <f t="shared" si="34"/>
        <v>0.68121469897322839</v>
      </c>
      <c r="Q56">
        <f t="shared" si="30"/>
        <v>0.61</v>
      </c>
      <c r="R56" s="2">
        <v>0.56268227146825778</v>
      </c>
      <c r="S56" s="24">
        <v>1.5665481458647701</v>
      </c>
      <c r="T56" s="24">
        <f t="shared" si="35"/>
        <v>0.5107545087562404</v>
      </c>
      <c r="U56" s="24">
        <f t="shared" si="36"/>
        <v>0.59694494646144236</v>
      </c>
      <c r="V56" s="24">
        <f t="shared" si="31"/>
        <v>0.66436074847087123</v>
      </c>
      <c r="W56" s="24">
        <f t="shared" si="32"/>
        <v>0.45100000000000001</v>
      </c>
      <c r="X56" t="str">
        <f t="shared" si="37"/>
        <v>B</v>
      </c>
    </row>
    <row r="57" spans="1:24" ht="14.45" hidden="1" customHeight="1">
      <c r="A57" t="s">
        <v>813</v>
      </c>
      <c r="B57" t="s">
        <v>132</v>
      </c>
      <c r="C57" t="s">
        <v>11</v>
      </c>
      <c r="D57" t="s">
        <v>5333</v>
      </c>
      <c r="E57" s="28" t="s">
        <v>6688</v>
      </c>
      <c r="F57" t="s">
        <v>134</v>
      </c>
      <c r="G57" t="s">
        <v>5179</v>
      </c>
      <c r="H57" t="s">
        <v>5714</v>
      </c>
      <c r="I57" t="s">
        <v>5539</v>
      </c>
      <c r="J57" s="1">
        <v>433</v>
      </c>
      <c r="K57" s="1">
        <v>24295.01</v>
      </c>
      <c r="L57" s="30">
        <f t="shared" si="33"/>
        <v>5.7022267126297004E-3</v>
      </c>
      <c r="M57" s="30"/>
      <c r="N57" s="28">
        <v>2497</v>
      </c>
      <c r="O57">
        <f t="shared" si="29"/>
        <v>10.098067418315885</v>
      </c>
      <c r="P57" s="31">
        <f t="shared" si="34"/>
        <v>0.68106735636529536</v>
      </c>
      <c r="Q57">
        <f t="shared" si="30"/>
        <v>0.60199999999999998</v>
      </c>
      <c r="R57" s="2">
        <v>0.20582033121204724</v>
      </c>
      <c r="S57" s="24">
        <v>0.84180670592670404</v>
      </c>
      <c r="T57" s="24">
        <f t="shared" si="35"/>
        <v>-5.9955220868127823E-2</v>
      </c>
      <c r="U57" s="24">
        <f t="shared" si="36"/>
        <v>0.47125617782980578</v>
      </c>
      <c r="V57" s="24">
        <f t="shared" si="31"/>
        <v>0.63910512065819747</v>
      </c>
      <c r="W57" s="24">
        <f t="shared" si="32"/>
        <v>0.35499999999999998</v>
      </c>
      <c r="X57" t="str">
        <f t="shared" si="37"/>
        <v>B</v>
      </c>
    </row>
    <row r="58" spans="1:24" ht="14.45" hidden="1" customHeight="1">
      <c r="A58" t="s">
        <v>895</v>
      </c>
      <c r="B58" t="s">
        <v>39</v>
      </c>
      <c r="C58" t="s">
        <v>30</v>
      </c>
      <c r="D58" t="s">
        <v>5857</v>
      </c>
      <c r="E58" s="28" t="s">
        <v>6697</v>
      </c>
      <c r="F58" t="s">
        <v>349</v>
      </c>
      <c r="G58" t="s">
        <v>4988</v>
      </c>
      <c r="H58" t="s">
        <v>5858</v>
      </c>
      <c r="I58" t="s">
        <v>5539</v>
      </c>
      <c r="J58" s="1">
        <v>364</v>
      </c>
      <c r="K58" s="1">
        <v>23821.19</v>
      </c>
      <c r="L58" s="30">
        <f t="shared" si="33"/>
        <v>5.5910174947294729E-3</v>
      </c>
      <c r="M58" s="30"/>
      <c r="N58" s="28">
        <v>2543</v>
      </c>
      <c r="O58">
        <f t="shared" si="29"/>
        <v>10.07837277822971</v>
      </c>
      <c r="P58" s="31">
        <f t="shared" si="34"/>
        <v>0.67852615028466534</v>
      </c>
      <c r="Q58">
        <f t="shared" si="30"/>
        <v>0.59499999999999997</v>
      </c>
      <c r="R58" s="2">
        <v>0.3703654886690248</v>
      </c>
      <c r="S58" s="24">
        <v>3.2024722454013901</v>
      </c>
      <c r="T58" s="24">
        <f t="shared" si="35"/>
        <v>1.1946713532613571</v>
      </c>
      <c r="U58" s="24">
        <f t="shared" si="36"/>
        <v>0.74756558874287049</v>
      </c>
      <c r="V58" s="24">
        <f t="shared" si="31"/>
        <v>0.69233403797630644</v>
      </c>
      <c r="W58" s="24">
        <f t="shared" si="32"/>
        <v>0.59199999999999997</v>
      </c>
      <c r="X58" t="str">
        <f t="shared" si="37"/>
        <v>B</v>
      </c>
    </row>
    <row r="59" spans="1:24" ht="14.45" hidden="1" customHeight="1">
      <c r="A59" t="s">
        <v>886</v>
      </c>
      <c r="B59" t="s">
        <v>39</v>
      </c>
      <c r="C59" t="s">
        <v>30</v>
      </c>
      <c r="D59" t="s">
        <v>5779</v>
      </c>
      <c r="E59" s="28" t="s">
        <v>6700</v>
      </c>
      <c r="F59" t="s">
        <v>349</v>
      </c>
      <c r="G59" t="s">
        <v>4980</v>
      </c>
      <c r="H59" t="s">
        <v>5847</v>
      </c>
      <c r="I59" t="s">
        <v>5533</v>
      </c>
      <c r="J59" s="1">
        <v>398</v>
      </c>
      <c r="K59" s="1">
        <v>23750.01</v>
      </c>
      <c r="L59" s="30">
        <f t="shared" si="33"/>
        <v>5.5743109983170417E-3</v>
      </c>
      <c r="M59" s="30"/>
      <c r="N59" s="28">
        <v>2553</v>
      </c>
      <c r="O59">
        <f t="shared" si="29"/>
        <v>10.075380334874358</v>
      </c>
      <c r="P59" s="31">
        <f t="shared" si="34"/>
        <v>0.6781400343050239</v>
      </c>
      <c r="Q59">
        <f t="shared" si="30"/>
        <v>0.58799999999999997</v>
      </c>
      <c r="R59" s="2">
        <v>0.15977980039763184</v>
      </c>
      <c r="S59" s="24">
        <v>2.6179020191102098</v>
      </c>
      <c r="T59" s="24">
        <f t="shared" si="35"/>
        <v>0.99986026618668422</v>
      </c>
      <c r="U59" s="24">
        <f t="shared" si="36"/>
        <v>0.7046618771374592</v>
      </c>
      <c r="V59" s="24">
        <f t="shared" si="31"/>
        <v>0.68344440287151098</v>
      </c>
      <c r="W59" s="24">
        <f t="shared" si="32"/>
        <v>0.54</v>
      </c>
      <c r="X59" t="str">
        <f t="shared" si="37"/>
        <v>B</v>
      </c>
    </row>
    <row r="60" spans="1:24" ht="14.45" hidden="1" customHeight="1">
      <c r="A60" t="s">
        <v>934</v>
      </c>
      <c r="B60" t="s">
        <v>39</v>
      </c>
      <c r="C60" t="s">
        <v>30</v>
      </c>
      <c r="D60" t="s">
        <v>5859</v>
      </c>
      <c r="E60" s="28" t="s">
        <v>6703</v>
      </c>
      <c r="F60" t="s">
        <v>349</v>
      </c>
      <c r="G60" t="s">
        <v>5021</v>
      </c>
      <c r="H60" t="s">
        <v>5860</v>
      </c>
      <c r="I60" t="s">
        <v>5533</v>
      </c>
      <c r="J60" s="1">
        <v>332</v>
      </c>
      <c r="K60" s="1">
        <v>23634.43</v>
      </c>
      <c r="L60" s="30">
        <f t="shared" si="33"/>
        <v>5.5471834785734515E-3</v>
      </c>
      <c r="M60" s="30"/>
      <c r="N60" s="28">
        <v>2566</v>
      </c>
      <c r="O60">
        <f t="shared" si="29"/>
        <v>10.070502136419149</v>
      </c>
      <c r="P60" s="31">
        <f t="shared" si="34"/>
        <v>0.67751059870616781</v>
      </c>
      <c r="Q60">
        <f t="shared" si="30"/>
        <v>0.57999999999999996</v>
      </c>
      <c r="R60" s="2">
        <v>0.14331202026027282</v>
      </c>
      <c r="S60" s="24">
        <v>2.01369272233012</v>
      </c>
      <c r="T60" s="24">
        <f t="shared" si="35"/>
        <v>0.74843652320773679</v>
      </c>
      <c r="U60" s="24">
        <f t="shared" si="36"/>
        <v>0.649290224930688</v>
      </c>
      <c r="V60" s="24">
        <f t="shared" si="31"/>
        <v>0.67186652395107194</v>
      </c>
      <c r="W60" s="24">
        <f t="shared" si="32"/>
        <v>0.496</v>
      </c>
      <c r="X60" t="str">
        <f t="shared" si="37"/>
        <v>B</v>
      </c>
    </row>
    <row r="61" spans="1:24" ht="14.45" hidden="1" customHeight="1">
      <c r="A61" t="s">
        <v>984</v>
      </c>
      <c r="B61" t="s">
        <v>132</v>
      </c>
      <c r="C61" t="s">
        <v>11</v>
      </c>
      <c r="D61" t="s">
        <v>5861</v>
      </c>
      <c r="E61" s="28" t="s">
        <v>6705</v>
      </c>
      <c r="F61" t="s">
        <v>234</v>
      </c>
      <c r="G61" t="s">
        <v>5862</v>
      </c>
      <c r="H61" t="s">
        <v>5863</v>
      </c>
      <c r="I61" t="s">
        <v>5533</v>
      </c>
      <c r="J61" s="1">
        <v>436</v>
      </c>
      <c r="K61" s="1">
        <v>23540.28</v>
      </c>
      <c r="L61" s="30">
        <f t="shared" si="33"/>
        <v>5.5250857455412736E-3</v>
      </c>
      <c r="M61" s="30"/>
      <c r="N61" s="28">
        <v>2572</v>
      </c>
      <c r="O61">
        <f t="shared" si="29"/>
        <v>10.066510754866982</v>
      </c>
      <c r="P61" s="31">
        <f t="shared" si="34"/>
        <v>0.67699558939266424</v>
      </c>
      <c r="Q61">
        <f t="shared" si="30"/>
        <v>0.57299999999999995</v>
      </c>
      <c r="R61" s="2">
        <v>0.19322925606662283</v>
      </c>
      <c r="S61" s="24">
        <v>4.8808022453750102</v>
      </c>
      <c r="T61" s="24">
        <f t="shared" si="35"/>
        <v>1.6055909715112024</v>
      </c>
      <c r="U61" s="24">
        <f t="shared" si="36"/>
        <v>0.83806339900168469</v>
      </c>
      <c r="V61" s="24">
        <f t="shared" si="31"/>
        <v>0.70920915131446827</v>
      </c>
      <c r="W61" s="24">
        <f t="shared" si="32"/>
        <v>0.64400000000000002</v>
      </c>
      <c r="X61" t="str">
        <f t="shared" si="37"/>
        <v>B</v>
      </c>
    </row>
    <row r="62" spans="1:24" ht="14.45" hidden="1" customHeight="1">
      <c r="A62" t="s">
        <v>950</v>
      </c>
      <c r="B62" t="s">
        <v>39</v>
      </c>
      <c r="C62" t="s">
        <v>30</v>
      </c>
      <c r="D62" t="s">
        <v>5867</v>
      </c>
      <c r="E62" s="28" t="s">
        <v>6713</v>
      </c>
      <c r="F62" t="s">
        <v>40</v>
      </c>
      <c r="G62" t="s">
        <v>4980</v>
      </c>
      <c r="H62" t="s">
        <v>5868</v>
      </c>
      <c r="I62" t="s">
        <v>5533</v>
      </c>
      <c r="J62" s="1">
        <v>249</v>
      </c>
      <c r="K62" s="1">
        <v>23020.49</v>
      </c>
      <c r="L62" s="30">
        <f t="shared" si="33"/>
        <v>5.4030870131695731E-3</v>
      </c>
      <c r="M62" s="30"/>
      <c r="N62" s="28">
        <v>2613</v>
      </c>
      <c r="O62">
        <f t="shared" si="29"/>
        <v>10.04418340650615</v>
      </c>
      <c r="P62" s="31">
        <f t="shared" si="34"/>
        <v>0.67411468407169228</v>
      </c>
      <c r="Q62">
        <f t="shared" si="30"/>
        <v>0.56599999999999995</v>
      </c>
      <c r="R62" s="2">
        <v>0.26548704336359957</v>
      </c>
      <c r="S62" s="24">
        <v>2.8901807028139599</v>
      </c>
      <c r="T62" s="24">
        <f t="shared" si="35"/>
        <v>1.0953338213001627</v>
      </c>
      <c r="U62" s="24">
        <f t="shared" si="36"/>
        <v>0.72568824650914654</v>
      </c>
      <c r="V62" s="24">
        <f t="shared" si="31"/>
        <v>0.68442939655918322</v>
      </c>
      <c r="W62" s="24">
        <f t="shared" si="32"/>
        <v>0.54800000000000004</v>
      </c>
      <c r="X62" t="str">
        <f t="shared" si="37"/>
        <v>B</v>
      </c>
    </row>
    <row r="63" spans="1:24" ht="14.45" hidden="1" customHeight="1">
      <c r="A63" t="s">
        <v>1038</v>
      </c>
      <c r="B63" t="s">
        <v>39</v>
      </c>
      <c r="C63" t="s">
        <v>30</v>
      </c>
      <c r="D63" t="s">
        <v>5869</v>
      </c>
      <c r="E63" s="28" t="s">
        <v>6717</v>
      </c>
      <c r="F63" t="s">
        <v>156</v>
      </c>
      <c r="G63" t="s">
        <v>5145</v>
      </c>
      <c r="H63" t="s">
        <v>5870</v>
      </c>
      <c r="I63" t="s">
        <v>5539</v>
      </c>
      <c r="J63" s="1">
        <v>540</v>
      </c>
      <c r="K63" s="1">
        <v>22607.54</v>
      </c>
      <c r="L63" s="30">
        <f t="shared" si="33"/>
        <v>5.306164454957807E-3</v>
      </c>
      <c r="M63" s="30"/>
      <c r="N63" s="28">
        <v>2640</v>
      </c>
      <c r="O63">
        <f t="shared" si="29"/>
        <v>10.026082989989376</v>
      </c>
      <c r="P63" s="31">
        <f t="shared" si="34"/>
        <v>0.67177918119816449</v>
      </c>
      <c r="Q63">
        <f t="shared" si="30"/>
        <v>0.55800000000000005</v>
      </c>
      <c r="R63" s="2">
        <v>0.179577421152818</v>
      </c>
      <c r="S63" s="24">
        <v>4.4707273908237202</v>
      </c>
      <c r="T63" s="24">
        <f t="shared" si="35"/>
        <v>1.5196723587226872</v>
      </c>
      <c r="U63" s="24">
        <f t="shared" si="36"/>
        <v>0.81914133742927275</v>
      </c>
      <c r="V63" s="24">
        <f t="shared" si="31"/>
        <v>0.70125161244438616</v>
      </c>
      <c r="W63" s="24">
        <f t="shared" si="32"/>
        <v>0.629</v>
      </c>
      <c r="X63" t="str">
        <f t="shared" si="37"/>
        <v>B</v>
      </c>
    </row>
    <row r="64" spans="1:24" ht="14.45" hidden="1" customHeight="1">
      <c r="A64" t="s">
        <v>1134</v>
      </c>
      <c r="B64" t="s">
        <v>39</v>
      </c>
      <c r="C64" t="s">
        <v>30</v>
      </c>
      <c r="D64" t="s">
        <v>5871</v>
      </c>
      <c r="E64" s="28" t="s">
        <v>6720</v>
      </c>
      <c r="F64" t="s">
        <v>40</v>
      </c>
      <c r="G64" t="s">
        <v>4980</v>
      </c>
      <c r="H64" t="s">
        <v>5872</v>
      </c>
      <c r="I64" t="s">
        <v>5539</v>
      </c>
      <c r="J64" s="1">
        <v>274</v>
      </c>
      <c r="K64" s="1">
        <v>22257.79</v>
      </c>
      <c r="L64" s="30">
        <f t="shared" si="33"/>
        <v>5.2240754254516556E-3</v>
      </c>
      <c r="M64" s="30"/>
      <c r="N64" s="28">
        <v>2668</v>
      </c>
      <c r="O64">
        <f t="shared" si="29"/>
        <v>10.010492265760014</v>
      </c>
      <c r="P64" s="31">
        <f t="shared" si="34"/>
        <v>0.66976750477048042</v>
      </c>
      <c r="Q64">
        <f t="shared" si="30"/>
        <v>0.55100000000000005</v>
      </c>
      <c r="R64" s="2">
        <v>0.20983231142081196</v>
      </c>
      <c r="S64" s="24">
        <v>3.9872908859154998</v>
      </c>
      <c r="T64" s="24">
        <f t="shared" si="35"/>
        <v>1.4078823755056324</v>
      </c>
      <c r="U64" s="24">
        <f t="shared" si="36"/>
        <v>0.79452156207490665</v>
      </c>
      <c r="V64" s="24">
        <f t="shared" si="31"/>
        <v>0.69471831623136571</v>
      </c>
      <c r="W64" s="24">
        <f t="shared" si="32"/>
        <v>0.60699999999999998</v>
      </c>
      <c r="X64" t="str">
        <f t="shared" si="37"/>
        <v>B</v>
      </c>
    </row>
    <row r="65" spans="1:24" ht="14.45" hidden="1" customHeight="1">
      <c r="A65" t="s">
        <v>959</v>
      </c>
      <c r="B65" t="s">
        <v>39</v>
      </c>
      <c r="C65" t="s">
        <v>30</v>
      </c>
      <c r="D65" t="s">
        <v>5874</v>
      </c>
      <c r="E65" s="28" t="s">
        <v>6731</v>
      </c>
      <c r="F65" t="s">
        <v>349</v>
      </c>
      <c r="G65" t="s">
        <v>5004</v>
      </c>
      <c r="H65" t="s">
        <v>5837</v>
      </c>
      <c r="I65" t="s">
        <v>5539</v>
      </c>
      <c r="J65" s="1">
        <v>213</v>
      </c>
      <c r="K65" s="1">
        <v>21213.48</v>
      </c>
      <c r="L65" s="30">
        <f t="shared" si="33"/>
        <v>4.9789677931326602E-3</v>
      </c>
      <c r="M65" s="30"/>
      <c r="N65" s="28">
        <v>2761</v>
      </c>
      <c r="O65">
        <f t="shared" si="29"/>
        <v>9.9624392463767997</v>
      </c>
      <c r="P65" s="31">
        <f t="shared" si="34"/>
        <v>0.66356720740455044</v>
      </c>
      <c r="Q65">
        <f t="shared" si="30"/>
        <v>0.54400000000000004</v>
      </c>
      <c r="R65" s="2">
        <v>0.17582010567720704</v>
      </c>
      <c r="S65" s="24">
        <v>1.54366761410044</v>
      </c>
      <c r="T65" s="24">
        <f t="shared" si="35"/>
        <v>0.49693009498850133</v>
      </c>
      <c r="U65" s="24">
        <f t="shared" si="36"/>
        <v>0.59390036275570279</v>
      </c>
      <c r="V65" s="24">
        <f t="shared" si="31"/>
        <v>0.64963383847478096</v>
      </c>
      <c r="W65" s="24">
        <f t="shared" si="32"/>
        <v>0.4</v>
      </c>
      <c r="X65" t="str">
        <f t="shared" si="37"/>
        <v>B</v>
      </c>
    </row>
    <row r="66" spans="1:24" ht="14.45" hidden="1" customHeight="1">
      <c r="A66" t="s">
        <v>1013</v>
      </c>
      <c r="B66" t="s">
        <v>39</v>
      </c>
      <c r="C66" t="s">
        <v>30</v>
      </c>
      <c r="D66" t="s">
        <v>5875</v>
      </c>
      <c r="E66" s="28" t="s">
        <v>6733</v>
      </c>
      <c r="F66" t="s">
        <v>156</v>
      </c>
      <c r="G66" t="s">
        <v>5718</v>
      </c>
      <c r="H66" t="s">
        <v>5876</v>
      </c>
      <c r="I66" t="s">
        <v>5539</v>
      </c>
      <c r="J66" s="1">
        <v>342</v>
      </c>
      <c r="K66" s="1">
        <v>21127.68</v>
      </c>
      <c r="L66" s="30">
        <f t="shared" si="33"/>
        <v>4.9588298696683917E-3</v>
      </c>
      <c r="M66" s="30"/>
      <c r="N66" s="28">
        <v>2769</v>
      </c>
      <c r="O66">
        <f t="shared" si="29"/>
        <v>9.9583866382375419</v>
      </c>
      <c r="P66" s="31">
        <f t="shared" si="34"/>
        <v>0.66304429800377795</v>
      </c>
      <c r="Q66">
        <f t="shared" si="30"/>
        <v>0.53600000000000003</v>
      </c>
      <c r="R66" s="2">
        <v>0.2716354197715326</v>
      </c>
      <c r="S66" s="24">
        <v>3.43392387452643</v>
      </c>
      <c r="T66" s="24">
        <f t="shared" si="35"/>
        <v>1.2624088327844638</v>
      </c>
      <c r="U66" s="24">
        <f t="shared" si="36"/>
        <v>0.76248357585529214</v>
      </c>
      <c r="V66" s="24">
        <f t="shared" si="31"/>
        <v>0.68293215357408088</v>
      </c>
      <c r="W66" s="24">
        <f t="shared" si="32"/>
        <v>0.53300000000000003</v>
      </c>
      <c r="X66" t="str">
        <f t="shared" si="37"/>
        <v>B</v>
      </c>
    </row>
    <row r="67" spans="1:24" ht="14.45" hidden="1" customHeight="1">
      <c r="A67" t="s">
        <v>1014</v>
      </c>
      <c r="B67" t="s">
        <v>39</v>
      </c>
      <c r="C67" t="s">
        <v>30</v>
      </c>
      <c r="D67" t="s">
        <v>5877</v>
      </c>
      <c r="E67" s="28" t="s">
        <v>6735</v>
      </c>
      <c r="F67" t="s">
        <v>156</v>
      </c>
      <c r="G67" t="s">
        <v>4970</v>
      </c>
      <c r="H67" t="s">
        <v>5878</v>
      </c>
      <c r="I67" t="s">
        <v>5539</v>
      </c>
      <c r="J67" s="1">
        <v>732</v>
      </c>
      <c r="K67" s="1">
        <v>20976.86</v>
      </c>
      <c r="L67" s="30">
        <f t="shared" si="33"/>
        <v>4.9234312494250247E-3</v>
      </c>
      <c r="M67" s="30"/>
      <c r="N67" s="28">
        <v>2788</v>
      </c>
      <c r="O67">
        <f t="shared" si="29"/>
        <v>9.9512228748411626</v>
      </c>
      <c r="P67" s="31">
        <f t="shared" si="34"/>
        <v>0.66211995518647238</v>
      </c>
      <c r="Q67">
        <f t="shared" si="30"/>
        <v>0.52900000000000003</v>
      </c>
      <c r="R67" s="2">
        <v>0.14215169005333578</v>
      </c>
      <c r="S67" s="24">
        <v>3.1230401619943899</v>
      </c>
      <c r="T67" s="24">
        <f t="shared" si="35"/>
        <v>1.1703250638150451</v>
      </c>
      <c r="U67" s="24">
        <f t="shared" si="36"/>
        <v>0.74220374719292803</v>
      </c>
      <c r="V67" s="24">
        <f t="shared" si="31"/>
        <v>0.67813671358776362</v>
      </c>
      <c r="W67" s="24">
        <f t="shared" si="32"/>
        <v>0.51800000000000002</v>
      </c>
      <c r="X67" t="str">
        <f t="shared" si="37"/>
        <v>B</v>
      </c>
    </row>
    <row r="68" spans="1:24" ht="14.45" hidden="1" customHeight="1">
      <c r="A68" t="s">
        <v>969</v>
      </c>
      <c r="B68" t="s">
        <v>39</v>
      </c>
      <c r="C68" t="s">
        <v>8</v>
      </c>
      <c r="D68" t="s">
        <v>5881</v>
      </c>
      <c r="E68" s="28" t="s">
        <v>6738</v>
      </c>
      <c r="F68" t="s">
        <v>40</v>
      </c>
      <c r="G68" t="s">
        <v>4989</v>
      </c>
      <c r="H68" t="s">
        <v>5882</v>
      </c>
      <c r="I68" t="s">
        <v>5539</v>
      </c>
      <c r="J68" s="1">
        <v>169</v>
      </c>
      <c r="K68" s="1">
        <v>20795.02</v>
      </c>
      <c r="L68" s="30">
        <f t="shared" si="33"/>
        <v>4.8807519953138071E-3</v>
      </c>
      <c r="M68" s="30"/>
      <c r="N68" s="28">
        <v>2802</v>
      </c>
      <c r="O68">
        <f t="shared" ref="O68:O99" si="38">LN(K68+1)</f>
        <v>9.9425169012265524</v>
      </c>
      <c r="P68" s="31">
        <f t="shared" si="34"/>
        <v>0.66099662046238261</v>
      </c>
      <c r="Q68">
        <f t="shared" ref="Q68:Q99" si="39">_xlfn.PERCENTRANK.INC(K:K,K68)</f>
        <v>0.52200000000000002</v>
      </c>
      <c r="R68" s="2">
        <v>0.15720732103167004</v>
      </c>
      <c r="S68" s="24">
        <v>4.1011533705171201</v>
      </c>
      <c r="T68" s="24">
        <f t="shared" si="35"/>
        <v>1.4353590996182268</v>
      </c>
      <c r="U68" s="24">
        <f t="shared" si="36"/>
        <v>0.80057282673797148</v>
      </c>
      <c r="V68" s="24">
        <f t="shared" ref="V68:V99" si="40">P68*$P$2+U68*$U$2</f>
        <v>0.68891186171750041</v>
      </c>
      <c r="W68" s="24">
        <f t="shared" ref="W68:W99" si="41">_xlfn.PERCENTRANK.INC($V$4:$V$139,V68)</f>
        <v>0.56200000000000006</v>
      </c>
      <c r="X68" t="str">
        <f t="shared" si="37"/>
        <v>B</v>
      </c>
    </row>
    <row r="69" spans="1:24" ht="14.45" hidden="1" customHeight="1">
      <c r="A69" t="s">
        <v>1118</v>
      </c>
      <c r="B69" t="s">
        <v>39</v>
      </c>
      <c r="C69" t="s">
        <v>30</v>
      </c>
      <c r="D69" t="s">
        <v>5883</v>
      </c>
      <c r="E69" s="28" t="s">
        <v>6739</v>
      </c>
      <c r="F69" t="s">
        <v>156</v>
      </c>
      <c r="G69" t="s">
        <v>5204</v>
      </c>
      <c r="H69" t="s">
        <v>5884</v>
      </c>
      <c r="I69" t="s">
        <v>5539</v>
      </c>
      <c r="J69" s="1">
        <v>439</v>
      </c>
      <c r="K69" s="1">
        <v>20731.02</v>
      </c>
      <c r="L69" s="30">
        <f t="shared" si="33"/>
        <v>4.8657307004220446E-3</v>
      </c>
      <c r="M69" s="30"/>
      <c r="N69" s="28">
        <v>2805</v>
      </c>
      <c r="O69">
        <f t="shared" si="38"/>
        <v>9.9394346440013948</v>
      </c>
      <c r="P69" s="31">
        <f t="shared" si="34"/>
        <v>0.66059891576870133</v>
      </c>
      <c r="Q69">
        <f t="shared" si="39"/>
        <v>0.51400000000000001</v>
      </c>
      <c r="R69" s="2">
        <v>0.2557252009799118</v>
      </c>
      <c r="S69" s="24">
        <v>3.3925811437403399</v>
      </c>
      <c r="T69" s="24">
        <f t="shared" si="35"/>
        <v>1.2506410455914192</v>
      </c>
      <c r="U69" s="24">
        <f t="shared" si="36"/>
        <v>0.75989192793860694</v>
      </c>
      <c r="V69" s="24">
        <f t="shared" si="40"/>
        <v>0.68045751820268241</v>
      </c>
      <c r="W69" s="24">
        <f t="shared" si="41"/>
        <v>0.52500000000000002</v>
      </c>
      <c r="X69" t="str">
        <f t="shared" si="37"/>
        <v>B</v>
      </c>
    </row>
    <row r="70" spans="1:24" ht="14.45" hidden="1" customHeight="1">
      <c r="A70" t="s">
        <v>1085</v>
      </c>
      <c r="B70" t="s">
        <v>39</v>
      </c>
      <c r="C70" t="s">
        <v>30</v>
      </c>
      <c r="D70" t="s">
        <v>5887</v>
      </c>
      <c r="E70" s="28" t="s">
        <v>6745</v>
      </c>
      <c r="F70" t="s">
        <v>40</v>
      </c>
      <c r="G70" t="s">
        <v>4970</v>
      </c>
      <c r="H70" t="s">
        <v>5888</v>
      </c>
      <c r="I70" t="s">
        <v>5539</v>
      </c>
      <c r="J70" s="1">
        <v>312</v>
      </c>
      <c r="K70" s="1">
        <v>20466.53</v>
      </c>
      <c r="L70" s="30">
        <f t="shared" si="33"/>
        <v>4.8036528522045121E-3</v>
      </c>
      <c r="M70" s="30"/>
      <c r="N70" s="28">
        <v>2836</v>
      </c>
      <c r="O70">
        <f t="shared" si="38"/>
        <v>9.9265950069878954</v>
      </c>
      <c r="P70" s="31">
        <f t="shared" si="34"/>
        <v>0.65894221305623646</v>
      </c>
      <c r="Q70">
        <f t="shared" si="39"/>
        <v>0.50700000000000001</v>
      </c>
      <c r="R70" s="2">
        <v>0.25436410334732346</v>
      </c>
      <c r="S70" s="24">
        <v>3.27972528352546</v>
      </c>
      <c r="T70" s="24">
        <f t="shared" si="35"/>
        <v>1.2177944291282945</v>
      </c>
      <c r="U70" s="24">
        <f t="shared" si="36"/>
        <v>0.75265803904086026</v>
      </c>
      <c r="V70" s="24">
        <f t="shared" si="40"/>
        <v>0.67768537825316133</v>
      </c>
      <c r="W70" s="24">
        <f t="shared" si="41"/>
        <v>0.51100000000000001</v>
      </c>
      <c r="X70" t="str">
        <f t="shared" si="37"/>
        <v>B</v>
      </c>
    </row>
    <row r="71" spans="1:24" ht="14.45" hidden="1" customHeight="1">
      <c r="A71" t="s">
        <v>1054</v>
      </c>
      <c r="B71" t="s">
        <v>39</v>
      </c>
      <c r="C71" t="s">
        <v>30</v>
      </c>
      <c r="D71" t="s">
        <v>5852</v>
      </c>
      <c r="E71" s="28" t="s">
        <v>6746</v>
      </c>
      <c r="F71" t="s">
        <v>1053</v>
      </c>
      <c r="G71" t="s">
        <v>5097</v>
      </c>
      <c r="H71" t="s">
        <v>5889</v>
      </c>
      <c r="I71" t="s">
        <v>5533</v>
      </c>
      <c r="J71" s="1">
        <v>431</v>
      </c>
      <c r="K71" s="1">
        <v>20393.669999999998</v>
      </c>
      <c r="L71" s="30">
        <f t="shared" si="33"/>
        <v>4.7865520468011718E-3</v>
      </c>
      <c r="M71" s="30"/>
      <c r="N71" s="28">
        <v>2844</v>
      </c>
      <c r="O71">
        <f t="shared" si="38"/>
        <v>9.923028871184373</v>
      </c>
      <c r="P71" s="31">
        <f t="shared" si="34"/>
        <v>0.65848207334570552</v>
      </c>
      <c r="Q71">
        <f t="shared" si="39"/>
        <v>0.5</v>
      </c>
      <c r="R71" s="2">
        <v>0.23123276129976597</v>
      </c>
      <c r="S71" s="24">
        <v>2.76896973770523</v>
      </c>
      <c r="T71" s="24">
        <f t="shared" si="35"/>
        <v>1.0539529889147472</v>
      </c>
      <c r="U71" s="24">
        <f t="shared" si="36"/>
        <v>0.71657484682889527</v>
      </c>
      <c r="V71" s="24">
        <f t="shared" si="40"/>
        <v>0.67010062804234349</v>
      </c>
      <c r="W71" s="24">
        <f t="shared" si="41"/>
        <v>0.47399999999999998</v>
      </c>
      <c r="X71" t="str">
        <f t="shared" si="37"/>
        <v>B</v>
      </c>
    </row>
    <row r="72" spans="1:24" ht="14.45" hidden="1" customHeight="1">
      <c r="A72" t="s">
        <v>994</v>
      </c>
      <c r="B72" t="s">
        <v>39</v>
      </c>
      <c r="C72" t="s">
        <v>8</v>
      </c>
      <c r="D72" t="s">
        <v>5708</v>
      </c>
      <c r="E72" s="28" t="s">
        <v>6750</v>
      </c>
      <c r="F72" t="s">
        <v>40</v>
      </c>
      <c r="G72" t="s">
        <v>4970</v>
      </c>
      <c r="H72" t="s">
        <v>5890</v>
      </c>
      <c r="I72" t="s">
        <v>5539</v>
      </c>
      <c r="J72" s="1">
        <v>426</v>
      </c>
      <c r="K72" s="1">
        <v>20339.169999999998</v>
      </c>
      <c r="L72" s="30">
        <f t="shared" si="33"/>
        <v>4.7737604753699059E-3</v>
      </c>
      <c r="M72" s="30"/>
      <c r="N72" s="28">
        <v>2852</v>
      </c>
      <c r="O72">
        <f t="shared" si="38"/>
        <v>9.9203530274830616</v>
      </c>
      <c r="P72" s="31">
        <f t="shared" si="34"/>
        <v>0.65813680832665289</v>
      </c>
      <c r="Q72">
        <f t="shared" si="39"/>
        <v>0.49199999999999999</v>
      </c>
      <c r="R72" s="2">
        <v>0.18072523414919783</v>
      </c>
      <c r="S72" s="24">
        <v>4.5803124237555402</v>
      </c>
      <c r="T72" s="24">
        <f t="shared" si="35"/>
        <v>1.5433648649141141</v>
      </c>
      <c r="U72" s="24">
        <f t="shared" si="36"/>
        <v>0.82435919472944152</v>
      </c>
      <c r="V72" s="24">
        <f t="shared" si="40"/>
        <v>0.69138128560721068</v>
      </c>
      <c r="W72" s="24">
        <f t="shared" si="41"/>
        <v>0.57699999999999996</v>
      </c>
      <c r="X72" t="str">
        <f t="shared" si="37"/>
        <v>B</v>
      </c>
    </row>
    <row r="73" spans="1:24" ht="14.45" hidden="1" customHeight="1">
      <c r="A73" t="s">
        <v>1077</v>
      </c>
      <c r="B73" t="s">
        <v>39</v>
      </c>
      <c r="C73" t="s">
        <v>30</v>
      </c>
      <c r="D73" t="s">
        <v>5834</v>
      </c>
      <c r="E73" s="28" t="s">
        <v>6753</v>
      </c>
      <c r="F73" t="s">
        <v>156</v>
      </c>
      <c r="G73" t="s">
        <v>5008</v>
      </c>
      <c r="H73" t="s">
        <v>5891</v>
      </c>
      <c r="I73" t="s">
        <v>5539</v>
      </c>
      <c r="J73" s="1">
        <v>403</v>
      </c>
      <c r="K73" s="1">
        <v>20257.39</v>
      </c>
      <c r="L73" s="30">
        <f t="shared" si="33"/>
        <v>4.7545660769910273E-3</v>
      </c>
      <c r="M73" s="30"/>
      <c r="N73" s="28">
        <v>2864</v>
      </c>
      <c r="O73">
        <f t="shared" si="38"/>
        <v>9.9163243077150991</v>
      </c>
      <c r="P73" s="31">
        <f t="shared" si="34"/>
        <v>0.65761698125051937</v>
      </c>
      <c r="Q73">
        <f t="shared" si="39"/>
        <v>0.48499999999999999</v>
      </c>
      <c r="R73" s="2">
        <v>0.24838759075083211</v>
      </c>
      <c r="S73" s="24">
        <v>8.0663787309728807</v>
      </c>
      <c r="T73" s="24">
        <f t="shared" si="35"/>
        <v>2.1000255708291213</v>
      </c>
      <c r="U73" s="24">
        <f t="shared" si="36"/>
        <v>0.94695391327073108</v>
      </c>
      <c r="V73" s="24">
        <f t="shared" si="40"/>
        <v>0.71548436765456169</v>
      </c>
      <c r="W73" s="24">
        <f t="shared" si="41"/>
        <v>0.67400000000000004</v>
      </c>
      <c r="X73" t="str">
        <f t="shared" si="37"/>
        <v>B</v>
      </c>
    </row>
    <row r="74" spans="1:24" ht="14.45" hidden="1" customHeight="1">
      <c r="A74" t="s">
        <v>1283</v>
      </c>
      <c r="B74" t="s">
        <v>39</v>
      </c>
      <c r="C74" t="s">
        <v>11</v>
      </c>
      <c r="D74" t="s">
        <v>5894</v>
      </c>
      <c r="E74" s="28" t="s">
        <v>6758</v>
      </c>
      <c r="F74" t="s">
        <v>156</v>
      </c>
      <c r="G74" t="s">
        <v>5718</v>
      </c>
      <c r="H74" t="s">
        <v>5895</v>
      </c>
      <c r="I74" t="s">
        <v>5539</v>
      </c>
      <c r="J74" s="1">
        <v>324</v>
      </c>
      <c r="K74" s="1">
        <v>19786.53</v>
      </c>
      <c r="L74" s="30">
        <f t="shared" si="33"/>
        <v>4.6440515939795432E-3</v>
      </c>
      <c r="M74" s="30"/>
      <c r="N74" s="28">
        <v>2908</v>
      </c>
      <c r="O74">
        <f t="shared" si="38"/>
        <v>9.8928072202967723</v>
      </c>
      <c r="P74" s="31">
        <f t="shared" si="34"/>
        <v>0.65458256349601018</v>
      </c>
      <c r="Q74">
        <f t="shared" si="39"/>
        <v>0.47699999999999998</v>
      </c>
      <c r="R74" s="2">
        <v>0.21330304282510171</v>
      </c>
      <c r="S74" s="24">
        <v>5.8168397798879097</v>
      </c>
      <c r="T74" s="24">
        <f t="shared" si="35"/>
        <v>1.7778024853978958</v>
      </c>
      <c r="U74" s="24">
        <f t="shared" si="36"/>
        <v>0.87598995255607193</v>
      </c>
      <c r="V74" s="24">
        <f t="shared" si="40"/>
        <v>0.6988640413080226</v>
      </c>
      <c r="W74" s="24">
        <f t="shared" si="41"/>
        <v>0.61399999999999999</v>
      </c>
      <c r="X74" t="str">
        <f t="shared" si="37"/>
        <v>B</v>
      </c>
    </row>
    <row r="75" spans="1:24" ht="14.45" hidden="1" customHeight="1">
      <c r="A75" t="s">
        <v>1097</v>
      </c>
      <c r="B75" t="s">
        <v>132</v>
      </c>
      <c r="C75" t="s">
        <v>11</v>
      </c>
      <c r="D75" t="s">
        <v>5896</v>
      </c>
      <c r="E75" s="28" t="s">
        <v>6759</v>
      </c>
      <c r="F75" t="s">
        <v>406</v>
      </c>
      <c r="G75" t="s">
        <v>5100</v>
      </c>
      <c r="H75" t="s">
        <v>5897</v>
      </c>
      <c r="I75" t="s">
        <v>5539</v>
      </c>
      <c r="J75" s="1">
        <v>327</v>
      </c>
      <c r="K75" s="1">
        <v>19783.650000000001</v>
      </c>
      <c r="L75" s="30">
        <f t="shared" si="33"/>
        <v>4.6433756357094147E-3</v>
      </c>
      <c r="M75" s="30"/>
      <c r="N75" s="28">
        <v>2909</v>
      </c>
      <c r="O75">
        <f t="shared" si="38"/>
        <v>9.8926616634937314</v>
      </c>
      <c r="P75" s="31">
        <f t="shared" si="34"/>
        <v>0.65456378225241574</v>
      </c>
      <c r="Q75">
        <f t="shared" si="39"/>
        <v>0.47</v>
      </c>
      <c r="R75" s="2">
        <v>0.19536787422800639</v>
      </c>
      <c r="S75" s="24">
        <v>3.2736186838750201</v>
      </c>
      <c r="T75" s="24">
        <f t="shared" si="35"/>
        <v>1.2159859616951982</v>
      </c>
      <c r="U75" s="24">
        <f t="shared" si="36"/>
        <v>0.75225975593304317</v>
      </c>
      <c r="V75" s="24">
        <f t="shared" si="40"/>
        <v>0.67410297698854116</v>
      </c>
      <c r="W75" s="24">
        <f t="shared" si="41"/>
        <v>0.503</v>
      </c>
      <c r="X75" t="str">
        <f t="shared" si="37"/>
        <v>B</v>
      </c>
    </row>
    <row r="76" spans="1:24" ht="14.45" hidden="1" customHeight="1">
      <c r="A76" t="s">
        <v>1032</v>
      </c>
      <c r="B76" t="s">
        <v>132</v>
      </c>
      <c r="C76" t="s">
        <v>11</v>
      </c>
      <c r="D76" t="s">
        <v>5333</v>
      </c>
      <c r="E76" s="28" t="s">
        <v>6765</v>
      </c>
      <c r="F76" t="s">
        <v>134</v>
      </c>
      <c r="G76" t="s">
        <v>5197</v>
      </c>
      <c r="H76" t="s">
        <v>5714</v>
      </c>
      <c r="I76" t="s">
        <v>5539</v>
      </c>
      <c r="J76" s="1">
        <v>351</v>
      </c>
      <c r="K76" s="1">
        <v>19455.64</v>
      </c>
      <c r="L76" s="30">
        <f t="shared" si="33"/>
        <v>4.5663891523118087E-3</v>
      </c>
      <c r="M76" s="30"/>
      <c r="N76" s="28">
        <v>2933</v>
      </c>
      <c r="O76">
        <f t="shared" si="38"/>
        <v>9.8759436789617148</v>
      </c>
      <c r="P76" s="31">
        <f t="shared" si="34"/>
        <v>0.65240665504609219</v>
      </c>
      <c r="Q76">
        <f t="shared" si="39"/>
        <v>0.46300000000000002</v>
      </c>
      <c r="R76" s="2">
        <v>0.16988929446679726</v>
      </c>
      <c r="S76" s="24">
        <v>1.26226649724053</v>
      </c>
      <c r="T76" s="24">
        <f t="shared" si="35"/>
        <v>0.30914985469625711</v>
      </c>
      <c r="U76" s="24">
        <f t="shared" si="36"/>
        <v>0.55254507135175324</v>
      </c>
      <c r="V76" s="24">
        <f t="shared" si="40"/>
        <v>0.6324343383072244</v>
      </c>
      <c r="W76" s="24">
        <f t="shared" si="41"/>
        <v>0.34</v>
      </c>
      <c r="X76" t="str">
        <f t="shared" si="37"/>
        <v>B</v>
      </c>
    </row>
    <row r="77" spans="1:24" ht="14.45" hidden="1" customHeight="1">
      <c r="A77" t="s">
        <v>1132</v>
      </c>
      <c r="B77" t="s">
        <v>39</v>
      </c>
      <c r="C77" t="s">
        <v>30</v>
      </c>
      <c r="D77" t="s">
        <v>5899</v>
      </c>
      <c r="E77" s="28" t="s">
        <v>6771</v>
      </c>
      <c r="F77" t="s">
        <v>349</v>
      </c>
      <c r="G77" t="s">
        <v>5136</v>
      </c>
      <c r="H77" t="s">
        <v>5900</v>
      </c>
      <c r="I77" t="s">
        <v>5539</v>
      </c>
      <c r="J77" s="1">
        <v>716</v>
      </c>
      <c r="K77" s="1">
        <v>19124.86</v>
      </c>
      <c r="L77" s="30">
        <f t="shared" si="33"/>
        <v>4.4887525284946685E-3</v>
      </c>
      <c r="M77" s="30"/>
      <c r="N77" s="28">
        <v>2966</v>
      </c>
      <c r="O77">
        <f t="shared" si="38"/>
        <v>9.8587966250039987</v>
      </c>
      <c r="P77" s="31">
        <f t="shared" si="34"/>
        <v>0.65019416486645065</v>
      </c>
      <c r="Q77">
        <f t="shared" si="39"/>
        <v>0.45500000000000002</v>
      </c>
      <c r="R77" s="2">
        <v>7.1509513121528812E-2</v>
      </c>
      <c r="S77" s="24">
        <v>4.9115124003717199</v>
      </c>
      <c r="T77" s="24">
        <f t="shared" si="35"/>
        <v>1.6117377458629849</v>
      </c>
      <c r="U77" s="24">
        <f t="shared" si="36"/>
        <v>0.83941711781744865</v>
      </c>
      <c r="V77" s="24">
        <f t="shared" si="40"/>
        <v>0.68803875545665028</v>
      </c>
      <c r="W77" s="24">
        <f t="shared" si="41"/>
        <v>0.55500000000000005</v>
      </c>
      <c r="X77" t="str">
        <f t="shared" si="37"/>
        <v>B</v>
      </c>
    </row>
    <row r="78" spans="1:24" ht="14.45" hidden="1" customHeight="1">
      <c r="A78" t="s">
        <v>1141</v>
      </c>
      <c r="B78" t="s">
        <v>39</v>
      </c>
      <c r="C78" t="s">
        <v>14</v>
      </c>
      <c r="D78" t="s">
        <v>5825</v>
      </c>
      <c r="E78" s="28" t="s">
        <v>6777</v>
      </c>
      <c r="F78" t="s">
        <v>156</v>
      </c>
      <c r="G78" t="s">
        <v>4980</v>
      </c>
      <c r="H78" t="s">
        <v>5838</v>
      </c>
      <c r="I78" t="s">
        <v>5539</v>
      </c>
      <c r="J78" s="1">
        <v>364</v>
      </c>
      <c r="K78" s="1">
        <v>18798.939999999999</v>
      </c>
      <c r="L78" s="30">
        <f t="shared" si="33"/>
        <v>4.4122565842583715E-3</v>
      </c>
      <c r="M78" s="30"/>
      <c r="N78" s="28">
        <v>2998</v>
      </c>
      <c r="O78">
        <f t="shared" si="38"/>
        <v>9.8416089573235865</v>
      </c>
      <c r="P78" s="31">
        <f t="shared" si="34"/>
        <v>0.64797643428441432</v>
      </c>
      <c r="Q78">
        <f t="shared" si="39"/>
        <v>0.44800000000000001</v>
      </c>
      <c r="R78" s="2">
        <v>0.11536950659801914</v>
      </c>
      <c r="S78" s="24">
        <v>1.8451752762409901</v>
      </c>
      <c r="T78" s="24">
        <f t="shared" si="35"/>
        <v>0.66535208932945322</v>
      </c>
      <c r="U78" s="24">
        <f t="shared" si="36"/>
        <v>0.63099234135773508</v>
      </c>
      <c r="V78" s="24">
        <f t="shared" si="40"/>
        <v>0.64457961569907851</v>
      </c>
      <c r="W78" s="24">
        <f t="shared" si="41"/>
        <v>0.377</v>
      </c>
      <c r="X78" t="str">
        <f t="shared" si="37"/>
        <v>B</v>
      </c>
    </row>
    <row r="79" spans="1:24" ht="14.45" hidden="1" customHeight="1">
      <c r="A79" t="s">
        <v>1147</v>
      </c>
      <c r="B79" t="s">
        <v>132</v>
      </c>
      <c r="C79" t="s">
        <v>116</v>
      </c>
      <c r="D79" t="s">
        <v>5732</v>
      </c>
      <c r="E79" s="28" t="s">
        <v>6778</v>
      </c>
      <c r="F79" t="s">
        <v>234</v>
      </c>
      <c r="G79" t="s">
        <v>4988</v>
      </c>
      <c r="H79" t="s">
        <v>5733</v>
      </c>
      <c r="I79" t="s">
        <v>5539</v>
      </c>
      <c r="J79" s="1">
        <v>246</v>
      </c>
      <c r="K79" s="1">
        <v>18790.669999999998</v>
      </c>
      <c r="L79" s="30">
        <f t="shared" si="33"/>
        <v>4.4103155513090771E-3</v>
      </c>
      <c r="M79" s="30"/>
      <c r="N79" s="28">
        <v>3001</v>
      </c>
      <c r="O79">
        <f t="shared" si="38"/>
        <v>9.8411689655204455</v>
      </c>
      <c r="P79" s="31">
        <f t="shared" si="34"/>
        <v>0.64791966199303574</v>
      </c>
      <c r="Q79">
        <f t="shared" si="39"/>
        <v>0.441</v>
      </c>
      <c r="R79" s="2">
        <v>0.3940902496152402</v>
      </c>
      <c r="S79" s="24">
        <v>2.3266857833649199</v>
      </c>
      <c r="T79" s="24">
        <f t="shared" si="35"/>
        <v>0.88652645126972474</v>
      </c>
      <c r="U79" s="24">
        <f t="shared" si="36"/>
        <v>0.67970210003568421</v>
      </c>
      <c r="V79" s="24">
        <f t="shared" si="40"/>
        <v>0.65427614960156544</v>
      </c>
      <c r="W79" s="24">
        <f t="shared" si="41"/>
        <v>0.42199999999999999</v>
      </c>
      <c r="X79" t="str">
        <f t="shared" si="37"/>
        <v>B</v>
      </c>
    </row>
    <row r="80" spans="1:24" ht="14.45" hidden="1" customHeight="1">
      <c r="A80" t="s">
        <v>1162</v>
      </c>
      <c r="B80" t="s">
        <v>39</v>
      </c>
      <c r="C80" t="s">
        <v>11</v>
      </c>
      <c r="D80" t="s">
        <v>5901</v>
      </c>
      <c r="E80" s="28" t="s">
        <v>6779</v>
      </c>
      <c r="F80" t="s">
        <v>349</v>
      </c>
      <c r="G80" t="s">
        <v>5009</v>
      </c>
      <c r="H80" t="s">
        <v>5902</v>
      </c>
      <c r="I80" t="s">
        <v>5539</v>
      </c>
      <c r="J80" s="1">
        <v>471</v>
      </c>
      <c r="K80" s="1">
        <v>18600.169999999998</v>
      </c>
      <c r="L80" s="30">
        <f t="shared" si="33"/>
        <v>4.3656037282328169E-3</v>
      </c>
      <c r="M80" s="30"/>
      <c r="N80" s="28">
        <v>3019</v>
      </c>
      <c r="O80">
        <f t="shared" si="38"/>
        <v>9.8309797609487735</v>
      </c>
      <c r="P80" s="31">
        <f t="shared" si="34"/>
        <v>0.64660494547620584</v>
      </c>
      <c r="Q80">
        <f t="shared" si="39"/>
        <v>0.433</v>
      </c>
      <c r="R80" s="2">
        <v>8.8440789049102672E-2</v>
      </c>
      <c r="S80" s="24">
        <v>2.37466513667058</v>
      </c>
      <c r="T80" s="24">
        <f t="shared" si="35"/>
        <v>0.90610508855209382</v>
      </c>
      <c r="U80" s="24">
        <f t="shared" si="36"/>
        <v>0.68401395014751976</v>
      </c>
      <c r="V80" s="24">
        <f t="shared" si="40"/>
        <v>0.65408674641046871</v>
      </c>
      <c r="W80" s="24">
        <f t="shared" si="41"/>
        <v>0.41399999999999998</v>
      </c>
      <c r="X80" t="str">
        <f t="shared" si="37"/>
        <v>B</v>
      </c>
    </row>
    <row r="81" spans="1:24" ht="14.45" hidden="1" customHeight="1">
      <c r="A81" t="s">
        <v>1803</v>
      </c>
      <c r="B81" t="s">
        <v>132</v>
      </c>
      <c r="C81" t="s">
        <v>276</v>
      </c>
      <c r="D81" t="s">
        <v>5903</v>
      </c>
      <c r="E81" s="28" t="s">
        <v>6782</v>
      </c>
      <c r="F81" t="s">
        <v>201</v>
      </c>
      <c r="G81" t="s">
        <v>5904</v>
      </c>
      <c r="H81" t="s">
        <v>5905</v>
      </c>
      <c r="I81" t="s">
        <v>5539</v>
      </c>
      <c r="J81" s="1">
        <v>94</v>
      </c>
      <c r="K81" s="1">
        <v>18357.41</v>
      </c>
      <c r="L81" s="30">
        <f t="shared" si="33"/>
        <v>4.308626079046504E-3</v>
      </c>
      <c r="M81" s="30"/>
      <c r="N81" s="28">
        <v>3041</v>
      </c>
      <c r="O81">
        <f t="shared" si="38"/>
        <v>9.8178430591171821</v>
      </c>
      <c r="P81" s="31">
        <f t="shared" si="34"/>
        <v>0.64490991238965067</v>
      </c>
      <c r="Q81">
        <f t="shared" si="39"/>
        <v>0.42599999999999999</v>
      </c>
      <c r="R81" s="2">
        <v>-2.5764117432687948E-2</v>
      </c>
      <c r="S81" s="24">
        <v>0.55657426683515399</v>
      </c>
      <c r="T81" s="24">
        <f t="shared" si="35"/>
        <v>-0.42071946622216894</v>
      </c>
      <c r="U81" s="24">
        <f t="shared" si="36"/>
        <v>0.39180420529253057</v>
      </c>
      <c r="V81" s="24">
        <f t="shared" si="40"/>
        <v>0.5942887709702267</v>
      </c>
      <c r="W81" s="24">
        <f t="shared" si="41"/>
        <v>0.222</v>
      </c>
      <c r="X81" t="str">
        <f t="shared" si="37"/>
        <v>B</v>
      </c>
    </row>
    <row r="82" spans="1:24" ht="14.45" hidden="1" customHeight="1">
      <c r="A82" t="s">
        <v>1208</v>
      </c>
      <c r="B82" t="s">
        <v>39</v>
      </c>
      <c r="C82" t="s">
        <v>30</v>
      </c>
      <c r="D82" t="s">
        <v>5910</v>
      </c>
      <c r="E82" s="28" t="s">
        <v>6789</v>
      </c>
      <c r="F82" t="s">
        <v>156</v>
      </c>
      <c r="G82" t="s">
        <v>5004</v>
      </c>
      <c r="H82" t="s">
        <v>5911</v>
      </c>
      <c r="I82" t="s">
        <v>5539</v>
      </c>
      <c r="J82" s="1">
        <v>571</v>
      </c>
      <c r="K82" s="1">
        <v>17943.68</v>
      </c>
      <c r="L82" s="30">
        <f t="shared" si="33"/>
        <v>4.2115204488032444E-3</v>
      </c>
      <c r="M82" s="30"/>
      <c r="N82" s="28">
        <v>3095</v>
      </c>
      <c r="O82">
        <f t="shared" si="38"/>
        <v>9.7950489711574562</v>
      </c>
      <c r="P82" s="31">
        <f t="shared" si="34"/>
        <v>0.64196878350015507</v>
      </c>
      <c r="Q82">
        <f t="shared" si="39"/>
        <v>0.41899999999999998</v>
      </c>
      <c r="R82" s="2">
        <v>0.13748084387641174</v>
      </c>
      <c r="S82" s="24">
        <v>5.9666550204086199</v>
      </c>
      <c r="T82" s="24">
        <f t="shared" si="35"/>
        <v>1.8028073856999325</v>
      </c>
      <c r="U82" s="24">
        <f t="shared" si="36"/>
        <v>0.88149684154986629</v>
      </c>
      <c r="V82" s="24">
        <f t="shared" si="40"/>
        <v>0.6898743951100974</v>
      </c>
      <c r="W82" s="24">
        <f t="shared" si="41"/>
        <v>0.56999999999999995</v>
      </c>
      <c r="X82" t="str">
        <f t="shared" si="37"/>
        <v>B</v>
      </c>
    </row>
    <row r="83" spans="1:24" ht="14.45" hidden="1" customHeight="1">
      <c r="A83" t="s">
        <v>1160</v>
      </c>
      <c r="B83" t="s">
        <v>39</v>
      </c>
      <c r="C83" t="s">
        <v>30</v>
      </c>
      <c r="D83" t="s">
        <v>5912</v>
      </c>
      <c r="E83" s="28" t="s">
        <v>6790</v>
      </c>
      <c r="F83" t="s">
        <v>156</v>
      </c>
      <c r="G83" t="s">
        <v>4970</v>
      </c>
      <c r="H83" t="s">
        <v>5913</v>
      </c>
      <c r="I83" t="s">
        <v>5539</v>
      </c>
      <c r="J83" s="1">
        <v>223</v>
      </c>
      <c r="K83" s="1">
        <v>17906.400000000001</v>
      </c>
      <c r="L83" s="30">
        <f t="shared" si="33"/>
        <v>4.2027705445287934E-3</v>
      </c>
      <c r="M83" s="30"/>
      <c r="N83" s="28">
        <v>3103</v>
      </c>
      <c r="O83">
        <f t="shared" si="38"/>
        <v>9.7929693142206062</v>
      </c>
      <c r="P83" s="31">
        <f t="shared" si="34"/>
        <v>0.64170044466124132</v>
      </c>
      <c r="Q83">
        <f t="shared" si="39"/>
        <v>0.41099999999999998</v>
      </c>
      <c r="R83" s="2">
        <v>0.33762707008108483</v>
      </c>
      <c r="S83" s="24">
        <v>2.12964873687315</v>
      </c>
      <c r="T83" s="24">
        <f t="shared" si="35"/>
        <v>0.80184405596766439</v>
      </c>
      <c r="U83" s="24">
        <f t="shared" si="36"/>
        <v>0.66105229359678075</v>
      </c>
      <c r="V83" s="24">
        <f t="shared" si="40"/>
        <v>0.64557081444834918</v>
      </c>
      <c r="W83" s="24">
        <f t="shared" si="41"/>
        <v>0.38500000000000001</v>
      </c>
      <c r="X83" t="str">
        <f t="shared" si="37"/>
        <v>B</v>
      </c>
    </row>
    <row r="84" spans="1:24" ht="14.45" hidden="1" customHeight="1">
      <c r="A84" t="s">
        <v>1188</v>
      </c>
      <c r="B84" t="s">
        <v>39</v>
      </c>
      <c r="C84" t="s">
        <v>14</v>
      </c>
      <c r="D84" t="s">
        <v>5825</v>
      </c>
      <c r="E84" s="28" t="s">
        <v>6794</v>
      </c>
      <c r="F84" t="s">
        <v>156</v>
      </c>
      <c r="G84" t="s">
        <v>5803</v>
      </c>
      <c r="H84" t="s">
        <v>5838</v>
      </c>
      <c r="I84" t="s">
        <v>5539</v>
      </c>
      <c r="J84" s="1">
        <v>356</v>
      </c>
      <c r="K84" s="1">
        <v>17733.490000000002</v>
      </c>
      <c r="L84" s="30">
        <f t="shared" si="33"/>
        <v>4.1621872304704417E-3</v>
      </c>
      <c r="M84" s="30"/>
      <c r="N84" s="28">
        <v>3124</v>
      </c>
      <c r="O84">
        <f t="shared" si="38"/>
        <v>9.7832666100984405</v>
      </c>
      <c r="P84" s="31">
        <f t="shared" si="34"/>
        <v>0.64044850146218235</v>
      </c>
      <c r="Q84">
        <f t="shared" si="39"/>
        <v>0.40400000000000003</v>
      </c>
      <c r="R84" s="2">
        <v>0.23093409388899916</v>
      </c>
      <c r="S84" s="24">
        <v>3.2662754333722899</v>
      </c>
      <c r="T84" s="24">
        <f t="shared" si="35"/>
        <v>1.2138069205172211</v>
      </c>
      <c r="U84" s="24">
        <f t="shared" si="36"/>
        <v>0.75177986048314804</v>
      </c>
      <c r="V84" s="24">
        <f t="shared" si="40"/>
        <v>0.66271477326637551</v>
      </c>
      <c r="W84" s="24">
        <f t="shared" si="41"/>
        <v>0.44400000000000001</v>
      </c>
      <c r="X84" t="str">
        <f t="shared" si="37"/>
        <v>B</v>
      </c>
    </row>
    <row r="85" spans="1:24" ht="14.45" hidden="1" customHeight="1">
      <c r="A85" t="s">
        <v>1164</v>
      </c>
      <c r="B85" t="s">
        <v>39</v>
      </c>
      <c r="C85" t="s">
        <v>11</v>
      </c>
      <c r="D85" t="s">
        <v>5916</v>
      </c>
      <c r="E85" s="28" t="s">
        <v>6800</v>
      </c>
      <c r="F85" t="s">
        <v>349</v>
      </c>
      <c r="G85" t="s">
        <v>5004</v>
      </c>
      <c r="H85" t="s">
        <v>5917</v>
      </c>
      <c r="I85" t="s">
        <v>5539</v>
      </c>
      <c r="J85" s="1">
        <v>432</v>
      </c>
      <c r="K85" s="1">
        <v>17307.27</v>
      </c>
      <c r="L85" s="30">
        <f t="shared" si="33"/>
        <v>4.0621501006459617E-3</v>
      </c>
      <c r="M85" s="30"/>
      <c r="N85" s="28">
        <v>3177</v>
      </c>
      <c r="O85">
        <f t="shared" si="38"/>
        <v>9.7589397009457723</v>
      </c>
      <c r="P85" s="31">
        <f t="shared" si="34"/>
        <v>0.63730959213501548</v>
      </c>
      <c r="Q85">
        <f t="shared" si="39"/>
        <v>0.39700000000000002</v>
      </c>
      <c r="R85" s="2">
        <v>0.16834788207498935</v>
      </c>
      <c r="S85" s="24">
        <v>3.6784180173137901</v>
      </c>
      <c r="T85" s="24">
        <f t="shared" si="35"/>
        <v>1.3293054080919449</v>
      </c>
      <c r="U85" s="24">
        <f t="shared" si="36"/>
        <v>0.77721636862124854</v>
      </c>
      <c r="V85" s="24">
        <f t="shared" si="40"/>
        <v>0.66529094743226214</v>
      </c>
      <c r="W85" s="24">
        <f t="shared" si="41"/>
        <v>0.45900000000000002</v>
      </c>
      <c r="X85" t="str">
        <f t="shared" si="37"/>
        <v>B</v>
      </c>
    </row>
    <row r="86" spans="1:24" ht="14.45" hidden="1" customHeight="1">
      <c r="A86" t="s">
        <v>1175</v>
      </c>
      <c r="B86" t="s">
        <v>39</v>
      </c>
      <c r="C86" t="s">
        <v>11</v>
      </c>
      <c r="D86" t="s">
        <v>5918</v>
      </c>
      <c r="E86" s="28" t="s">
        <v>6809</v>
      </c>
      <c r="F86" t="s">
        <v>156</v>
      </c>
      <c r="G86" t="s">
        <v>4989</v>
      </c>
      <c r="H86" t="s">
        <v>5919</v>
      </c>
      <c r="I86" t="s">
        <v>5539</v>
      </c>
      <c r="J86" s="1">
        <v>636</v>
      </c>
      <c r="K86" s="1">
        <v>16548.39</v>
      </c>
      <c r="L86" s="30">
        <f t="shared" si="33"/>
        <v>3.8840350964668966E-3</v>
      </c>
      <c r="M86" s="30"/>
      <c r="N86" s="28">
        <v>3252</v>
      </c>
      <c r="O86">
        <f t="shared" si="38"/>
        <v>9.7141045221198929</v>
      </c>
      <c r="P86" s="31">
        <f t="shared" si="34"/>
        <v>0.63152449382603781</v>
      </c>
      <c r="Q86">
        <f t="shared" si="39"/>
        <v>0.38900000000000001</v>
      </c>
      <c r="R86" s="2">
        <v>0.18278999256878509</v>
      </c>
      <c r="S86" s="24">
        <v>2.3536486772736098</v>
      </c>
      <c r="T86" s="24">
        <f t="shared" si="35"/>
        <v>0.89757617274468948</v>
      </c>
      <c r="U86" s="24">
        <f t="shared" si="36"/>
        <v>0.68213560662199213</v>
      </c>
      <c r="V86" s="24">
        <f t="shared" si="40"/>
        <v>0.64164671638522863</v>
      </c>
      <c r="W86" s="24">
        <f t="shared" si="41"/>
        <v>0.37</v>
      </c>
      <c r="X86" t="str">
        <f t="shared" si="37"/>
        <v>B</v>
      </c>
    </row>
    <row r="87" spans="1:24" ht="14.45" hidden="1" customHeight="1">
      <c r="A87" t="s">
        <v>1337</v>
      </c>
      <c r="B87" t="s">
        <v>39</v>
      </c>
      <c r="C87" t="s">
        <v>30</v>
      </c>
      <c r="D87" t="s">
        <v>5834</v>
      </c>
      <c r="E87" s="28" t="s">
        <v>6819</v>
      </c>
      <c r="F87" t="s">
        <v>156</v>
      </c>
      <c r="G87" t="s">
        <v>4979</v>
      </c>
      <c r="H87" t="s">
        <v>5891</v>
      </c>
      <c r="I87" t="s">
        <v>5539</v>
      </c>
      <c r="J87" s="1">
        <v>336</v>
      </c>
      <c r="K87" s="1">
        <v>15589.67</v>
      </c>
      <c r="L87" s="30">
        <f t="shared" si="33"/>
        <v>3.6590160989883056E-3</v>
      </c>
      <c r="M87" s="30"/>
      <c r="N87" s="28">
        <v>3370</v>
      </c>
      <c r="O87">
        <f t="shared" si="38"/>
        <v>9.6544279373952069</v>
      </c>
      <c r="P87" s="31">
        <f t="shared" si="34"/>
        <v>0.62382440388735194</v>
      </c>
      <c r="Q87">
        <f t="shared" si="39"/>
        <v>0.38200000000000001</v>
      </c>
      <c r="R87" s="2">
        <v>0.23696855277539652</v>
      </c>
      <c r="S87" s="24">
        <v>3.9648917801079002</v>
      </c>
      <c r="T87" s="24">
        <f t="shared" si="35"/>
        <v>1.4023871202857126</v>
      </c>
      <c r="U87" s="24">
        <f t="shared" si="36"/>
        <v>0.79331132887568845</v>
      </c>
      <c r="V87" s="24">
        <f t="shared" si="40"/>
        <v>0.65772178888501931</v>
      </c>
      <c r="W87" s="24">
        <f t="shared" si="41"/>
        <v>0.42899999999999999</v>
      </c>
      <c r="X87" t="str">
        <f t="shared" si="37"/>
        <v>B</v>
      </c>
    </row>
    <row r="88" spans="1:24" ht="14.45" hidden="1" customHeight="1">
      <c r="A88" t="s">
        <v>1314</v>
      </c>
      <c r="B88" t="s">
        <v>39</v>
      </c>
      <c r="C88" t="s">
        <v>30</v>
      </c>
      <c r="D88" t="s">
        <v>5924</v>
      </c>
      <c r="E88" s="28" t="s">
        <v>6821</v>
      </c>
      <c r="F88" t="s">
        <v>349</v>
      </c>
      <c r="G88" t="s">
        <v>4988</v>
      </c>
      <c r="H88" t="s">
        <v>5925</v>
      </c>
      <c r="I88" t="s">
        <v>5539</v>
      </c>
      <c r="J88" s="1">
        <v>283</v>
      </c>
      <c r="K88" s="1">
        <v>15368.31</v>
      </c>
      <c r="L88" s="30">
        <f t="shared" si="33"/>
        <v>3.6070611952814242E-3</v>
      </c>
      <c r="M88" s="30"/>
      <c r="N88" s="28">
        <v>3399</v>
      </c>
      <c r="O88">
        <f t="shared" si="38"/>
        <v>9.6401279428769211</v>
      </c>
      <c r="P88" s="31">
        <f t="shared" si="34"/>
        <v>0.62197927075144099</v>
      </c>
      <c r="Q88">
        <f t="shared" si="39"/>
        <v>0.375</v>
      </c>
      <c r="R88" s="2">
        <v>0.35811231248769532</v>
      </c>
      <c r="S88" s="24">
        <v>4.4807659874205399</v>
      </c>
      <c r="T88" s="24">
        <f t="shared" si="35"/>
        <v>1.5218662303037034</v>
      </c>
      <c r="U88" s="24">
        <f t="shared" si="36"/>
        <v>0.81962449901429657</v>
      </c>
      <c r="V88" s="24">
        <f t="shared" si="40"/>
        <v>0.66150831640401209</v>
      </c>
      <c r="W88" s="24">
        <f t="shared" si="41"/>
        <v>0.437</v>
      </c>
      <c r="X88" t="str">
        <f t="shared" si="37"/>
        <v>B</v>
      </c>
    </row>
    <row r="89" spans="1:24" ht="14.45" hidden="1" customHeight="1">
      <c r="A89" t="s">
        <v>1496</v>
      </c>
      <c r="B89" t="s">
        <v>132</v>
      </c>
      <c r="C89" t="s">
        <v>116</v>
      </c>
      <c r="D89" t="s">
        <v>5927</v>
      </c>
      <c r="E89" s="28" t="s">
        <v>6829</v>
      </c>
      <c r="F89" t="s">
        <v>234</v>
      </c>
      <c r="G89" t="s">
        <v>5068</v>
      </c>
      <c r="H89" t="s">
        <v>5928</v>
      </c>
      <c r="I89" t="s">
        <v>5539</v>
      </c>
      <c r="J89" s="1">
        <v>250</v>
      </c>
      <c r="K89" s="1">
        <v>15023.36</v>
      </c>
      <c r="L89" s="30">
        <f t="shared" si="33"/>
        <v>3.5260987628921553E-3</v>
      </c>
      <c r="M89" s="30"/>
      <c r="N89" s="28">
        <v>3448</v>
      </c>
      <c r="O89">
        <f t="shared" si="38"/>
        <v>9.6174281628223106</v>
      </c>
      <c r="P89" s="31">
        <f t="shared" si="34"/>
        <v>0.61905031044288317</v>
      </c>
      <c r="Q89">
        <f t="shared" si="39"/>
        <v>0.36699999999999999</v>
      </c>
      <c r="R89" s="2">
        <v>0.59633707739147557</v>
      </c>
      <c r="S89" s="24">
        <v>2.0460532904484401</v>
      </c>
      <c r="T89" s="24">
        <f t="shared" si="35"/>
        <v>0.76363047635519121</v>
      </c>
      <c r="U89" s="24">
        <f t="shared" si="36"/>
        <v>0.65263642556933354</v>
      </c>
      <c r="V89" s="24">
        <f t="shared" si="40"/>
        <v>0.62576753346817326</v>
      </c>
      <c r="W89" s="24">
        <f t="shared" si="41"/>
        <v>0.33300000000000002</v>
      </c>
      <c r="X89" t="str">
        <f t="shared" si="37"/>
        <v>B</v>
      </c>
    </row>
    <row r="90" spans="1:24" ht="14.45" hidden="1" customHeight="1">
      <c r="A90" t="s">
        <v>1332</v>
      </c>
      <c r="B90" t="s">
        <v>39</v>
      </c>
      <c r="C90" t="s">
        <v>30</v>
      </c>
      <c r="D90" t="s">
        <v>5930</v>
      </c>
      <c r="E90" s="28" t="s">
        <v>6830</v>
      </c>
      <c r="F90" t="s">
        <v>40</v>
      </c>
      <c r="G90" t="s">
        <v>4980</v>
      </c>
      <c r="H90" t="s">
        <v>5931</v>
      </c>
      <c r="I90" t="s">
        <v>5539</v>
      </c>
      <c r="J90" s="1">
        <v>296</v>
      </c>
      <c r="K90" s="1">
        <v>14989.02</v>
      </c>
      <c r="L90" s="30">
        <f t="shared" si="33"/>
        <v>3.5180388993517947E-3</v>
      </c>
      <c r="M90" s="30"/>
      <c r="N90" s="28">
        <v>3454</v>
      </c>
      <c r="O90">
        <f t="shared" si="38"/>
        <v>9.6151399253185694</v>
      </c>
      <c r="P90" s="31">
        <f t="shared" si="34"/>
        <v>0.61875505838278011</v>
      </c>
      <c r="Q90">
        <f t="shared" si="39"/>
        <v>0.36</v>
      </c>
      <c r="R90" s="2">
        <v>0.20458893935015351</v>
      </c>
      <c r="S90" s="24">
        <v>6.0011585885429097</v>
      </c>
      <c r="T90" s="24">
        <f t="shared" si="35"/>
        <v>1.8084786856923807</v>
      </c>
      <c r="U90" s="24">
        <f t="shared" si="36"/>
        <v>0.88274584551035706</v>
      </c>
      <c r="V90" s="24">
        <f t="shared" si="40"/>
        <v>0.67155321580829552</v>
      </c>
      <c r="W90" s="24">
        <f t="shared" si="41"/>
        <v>0.48799999999999999</v>
      </c>
      <c r="X90" t="str">
        <f t="shared" si="37"/>
        <v>B</v>
      </c>
    </row>
    <row r="91" spans="1:24" ht="14.45" hidden="1" customHeight="1">
      <c r="A91" t="s">
        <v>1396</v>
      </c>
      <c r="B91" t="s">
        <v>132</v>
      </c>
      <c r="C91" t="s">
        <v>116</v>
      </c>
      <c r="D91" t="s">
        <v>5932</v>
      </c>
      <c r="E91" s="28" t="s">
        <v>6831</v>
      </c>
      <c r="F91" t="s">
        <v>406</v>
      </c>
      <c r="G91" t="s">
        <v>4980</v>
      </c>
      <c r="H91" t="s">
        <v>5933</v>
      </c>
      <c r="I91" t="s">
        <v>5539</v>
      </c>
      <c r="J91" s="1">
        <v>217</v>
      </c>
      <c r="K91" s="1">
        <v>14863.51</v>
      </c>
      <c r="L91" s="30">
        <f t="shared" si="33"/>
        <v>3.4885807318226535E-3</v>
      </c>
      <c r="M91" s="30"/>
      <c r="N91" s="28">
        <v>3469</v>
      </c>
      <c r="O91">
        <f t="shared" si="38"/>
        <v>9.606731771552198</v>
      </c>
      <c r="P91" s="31">
        <f t="shared" si="34"/>
        <v>0.61767015145457616</v>
      </c>
      <c r="Q91">
        <f t="shared" si="39"/>
        <v>0.35199999999999998</v>
      </c>
      <c r="R91" s="2">
        <v>5.9590795781077288E-2</v>
      </c>
      <c r="S91" s="24">
        <v>0.79189954063148404</v>
      </c>
      <c r="T91" s="24">
        <f t="shared" si="35"/>
        <v>-0.11440177535497399</v>
      </c>
      <c r="U91" s="24">
        <f t="shared" si="36"/>
        <v>0.45926528292392926</v>
      </c>
      <c r="V91" s="24">
        <f t="shared" si="40"/>
        <v>0.58598917774844683</v>
      </c>
      <c r="W91" s="24">
        <f t="shared" si="41"/>
        <v>0.20699999999999999</v>
      </c>
      <c r="X91" t="str">
        <f t="shared" si="37"/>
        <v>B</v>
      </c>
    </row>
    <row r="92" spans="1:24" ht="14.45" hidden="1" customHeight="1">
      <c r="A92" t="s">
        <v>1469</v>
      </c>
      <c r="B92" t="s">
        <v>39</v>
      </c>
      <c r="C92" t="s">
        <v>30</v>
      </c>
      <c r="D92" t="s">
        <v>5934</v>
      </c>
      <c r="E92" s="28" t="s">
        <v>6832</v>
      </c>
      <c r="F92" t="s">
        <v>349</v>
      </c>
      <c r="G92" t="s">
        <v>5935</v>
      </c>
      <c r="H92" t="s">
        <v>5936</v>
      </c>
      <c r="I92" t="s">
        <v>5539</v>
      </c>
      <c r="J92" s="1">
        <v>275</v>
      </c>
      <c r="K92" s="1">
        <v>14702.79</v>
      </c>
      <c r="L92" s="30">
        <f t="shared" si="33"/>
        <v>3.4508585050257172E-3</v>
      </c>
      <c r="M92" s="30"/>
      <c r="N92" s="28">
        <v>3490</v>
      </c>
      <c r="O92">
        <f t="shared" si="38"/>
        <v>9.5958605626654077</v>
      </c>
      <c r="P92" s="31">
        <f t="shared" si="34"/>
        <v>0.61626743568998077</v>
      </c>
      <c r="Q92">
        <f t="shared" si="39"/>
        <v>0.34499999999999997</v>
      </c>
      <c r="R92" s="2">
        <v>0.17762915089203277</v>
      </c>
      <c r="S92" s="24">
        <v>5.8681786383286898</v>
      </c>
      <c r="T92" s="24">
        <f t="shared" si="35"/>
        <v>1.7864417951493115</v>
      </c>
      <c r="U92" s="24">
        <f t="shared" si="36"/>
        <v>0.87789260840390093</v>
      </c>
      <c r="V92" s="24">
        <f t="shared" si="40"/>
        <v>0.6685924702327648</v>
      </c>
      <c r="W92" s="24">
        <f t="shared" si="41"/>
        <v>0.46600000000000003</v>
      </c>
      <c r="X92" t="str">
        <f t="shared" si="37"/>
        <v>B</v>
      </c>
    </row>
    <row r="93" spans="1:24" ht="14.45" hidden="1" customHeight="1">
      <c r="A93" t="s">
        <v>1378</v>
      </c>
      <c r="B93" t="s">
        <v>39</v>
      </c>
      <c r="C93" t="s">
        <v>30</v>
      </c>
      <c r="D93" t="s">
        <v>5937</v>
      </c>
      <c r="E93" s="28" t="s">
        <v>6836</v>
      </c>
      <c r="F93" t="s">
        <v>349</v>
      </c>
      <c r="G93" t="s">
        <v>4993</v>
      </c>
      <c r="H93" t="s">
        <v>5938</v>
      </c>
      <c r="I93" t="s">
        <v>5539</v>
      </c>
      <c r="J93" s="1">
        <v>536</v>
      </c>
      <c r="K93" s="1">
        <v>14565.85</v>
      </c>
      <c r="L93" s="30">
        <f t="shared" si="33"/>
        <v>3.4187176281120003E-3</v>
      </c>
      <c r="M93" s="30"/>
      <c r="N93" s="28">
        <v>3508</v>
      </c>
      <c r="O93">
        <f t="shared" si="38"/>
        <v>9.5865036781487287</v>
      </c>
      <c r="P93" s="31">
        <f t="shared" si="34"/>
        <v>0.6150601137117423</v>
      </c>
      <c r="Q93">
        <f t="shared" si="39"/>
        <v>0.33800000000000002</v>
      </c>
      <c r="R93" s="2">
        <v>2.2013867005590385E-2</v>
      </c>
      <c r="S93" s="24">
        <v>3.8791647216169101</v>
      </c>
      <c r="T93" s="24">
        <f t="shared" si="35"/>
        <v>1.3810719283303037</v>
      </c>
      <c r="U93" s="24">
        <f t="shared" si="36"/>
        <v>0.78861703317516541</v>
      </c>
      <c r="V93" s="24">
        <f t="shared" si="40"/>
        <v>0.64977149760442687</v>
      </c>
      <c r="W93" s="24">
        <f t="shared" si="41"/>
        <v>0.40699999999999997</v>
      </c>
      <c r="X93" t="str">
        <f t="shared" si="37"/>
        <v>B</v>
      </c>
    </row>
    <row r="94" spans="1:24" ht="14.45" hidden="1" customHeight="1">
      <c r="A94" t="s">
        <v>1440</v>
      </c>
      <c r="B94" t="s">
        <v>132</v>
      </c>
      <c r="C94" t="s">
        <v>11</v>
      </c>
      <c r="D94" t="s">
        <v>5828</v>
      </c>
      <c r="E94" s="28" t="s">
        <v>6840</v>
      </c>
      <c r="F94" t="s">
        <v>234</v>
      </c>
      <c r="G94" t="s">
        <v>4989</v>
      </c>
      <c r="H94" t="s">
        <v>5940</v>
      </c>
      <c r="I94" t="s">
        <v>5539</v>
      </c>
      <c r="J94" s="1">
        <v>320</v>
      </c>
      <c r="K94" s="1">
        <v>14360.69</v>
      </c>
      <c r="L94" s="30">
        <f t="shared" si="33"/>
        <v>3.3705649896745966E-3</v>
      </c>
      <c r="M94" s="30"/>
      <c r="N94" s="28">
        <v>3543</v>
      </c>
      <c r="O94">
        <f t="shared" si="38"/>
        <v>9.5723195236998073</v>
      </c>
      <c r="P94" s="31">
        <f t="shared" si="34"/>
        <v>0.6132299274592149</v>
      </c>
      <c r="Q94">
        <f t="shared" si="39"/>
        <v>0.33</v>
      </c>
      <c r="R94" s="2">
        <v>0.12047925984057865</v>
      </c>
      <c r="S94" s="24">
        <v>2.2806709240663499</v>
      </c>
      <c r="T94" s="24">
        <f t="shared" si="35"/>
        <v>0.86738234882501364</v>
      </c>
      <c r="U94" s="24">
        <f t="shared" si="36"/>
        <v>0.67548594857035471</v>
      </c>
      <c r="V94" s="24">
        <f t="shared" si="40"/>
        <v>0.6256811316814429</v>
      </c>
      <c r="W94" s="24">
        <f t="shared" si="41"/>
        <v>0.32500000000000001</v>
      </c>
      <c r="X94" t="str">
        <f t="shared" si="37"/>
        <v>B</v>
      </c>
    </row>
    <row r="95" spans="1:24" ht="14.45" hidden="1" customHeight="1">
      <c r="A95" t="s">
        <v>1276</v>
      </c>
      <c r="B95" t="s">
        <v>39</v>
      </c>
      <c r="C95" t="s">
        <v>30</v>
      </c>
      <c r="D95" t="s">
        <v>5941</v>
      </c>
      <c r="E95" s="28" t="s">
        <v>6842</v>
      </c>
      <c r="F95" t="s">
        <v>349</v>
      </c>
      <c r="G95" t="s">
        <v>4970</v>
      </c>
      <c r="H95" t="s">
        <v>5942</v>
      </c>
      <c r="I95" t="s">
        <v>5539</v>
      </c>
      <c r="J95" s="1">
        <v>161</v>
      </c>
      <c r="K95" s="1">
        <v>14228.67</v>
      </c>
      <c r="L95" s="30">
        <f t="shared" si="33"/>
        <v>3.3395788748056842E-3</v>
      </c>
      <c r="M95" s="30"/>
      <c r="N95" s="28">
        <v>3562</v>
      </c>
      <c r="O95">
        <f t="shared" si="38"/>
        <v>9.5630845003722698</v>
      </c>
      <c r="P95" s="31">
        <f t="shared" si="34"/>
        <v>0.61203832927148405</v>
      </c>
      <c r="Q95">
        <f t="shared" si="39"/>
        <v>0.32300000000000001</v>
      </c>
      <c r="R95" s="2">
        <v>-0.15327871160430936</v>
      </c>
      <c r="S95" s="24">
        <v>1.24439674837286</v>
      </c>
      <c r="T95" s="24">
        <f t="shared" si="35"/>
        <v>0.29594539822029209</v>
      </c>
      <c r="U95" s="24">
        <f t="shared" si="36"/>
        <v>0.54963702232303513</v>
      </c>
      <c r="V95" s="24">
        <f t="shared" si="40"/>
        <v>0.59955806788179422</v>
      </c>
      <c r="W95" s="24">
        <f t="shared" si="41"/>
        <v>0.23699999999999999</v>
      </c>
      <c r="X95" t="str">
        <f t="shared" si="37"/>
        <v>B</v>
      </c>
    </row>
    <row r="96" spans="1:24" ht="14.45" hidden="1" customHeight="1">
      <c r="A96" t="s">
        <v>1425</v>
      </c>
      <c r="B96" t="s">
        <v>132</v>
      </c>
      <c r="C96" t="s">
        <v>116</v>
      </c>
      <c r="D96" t="s">
        <v>5854</v>
      </c>
      <c r="E96" s="28" t="s">
        <v>6844</v>
      </c>
      <c r="F96" t="s">
        <v>234</v>
      </c>
      <c r="G96" t="s">
        <v>5011</v>
      </c>
      <c r="H96" t="s">
        <v>5943</v>
      </c>
      <c r="I96" t="s">
        <v>5539</v>
      </c>
      <c r="J96" s="1">
        <v>443</v>
      </c>
      <c r="K96" s="1">
        <v>14134.35</v>
      </c>
      <c r="L96" s="30">
        <f t="shared" si="33"/>
        <v>3.3174412414589505E-3</v>
      </c>
      <c r="M96" s="30"/>
      <c r="N96" s="28">
        <v>3574</v>
      </c>
      <c r="O96">
        <f t="shared" si="38"/>
        <v>9.5564340310521239</v>
      </c>
      <c r="P96" s="31">
        <f t="shared" si="34"/>
        <v>0.61118021696268077</v>
      </c>
      <c r="Q96">
        <f t="shared" si="39"/>
        <v>0.316</v>
      </c>
      <c r="R96" s="2">
        <v>0.10193857532625016</v>
      </c>
      <c r="S96" s="24">
        <v>2.13034084082918</v>
      </c>
      <c r="T96" s="24">
        <f t="shared" si="35"/>
        <v>0.80215441721381875</v>
      </c>
      <c r="U96" s="24">
        <f t="shared" si="36"/>
        <v>0.66112064519626335</v>
      </c>
      <c r="V96" s="24">
        <f t="shared" si="40"/>
        <v>0.62116830260939726</v>
      </c>
      <c r="W96" s="24">
        <f t="shared" si="41"/>
        <v>0.318</v>
      </c>
      <c r="X96" t="str">
        <f t="shared" si="37"/>
        <v>B</v>
      </c>
    </row>
    <row r="97" spans="1:24" ht="14.45" hidden="1" customHeight="1">
      <c r="A97" t="s">
        <v>1504</v>
      </c>
      <c r="B97" t="s">
        <v>132</v>
      </c>
      <c r="C97" t="s">
        <v>11</v>
      </c>
      <c r="D97" t="s">
        <v>5945</v>
      </c>
      <c r="E97" s="28" t="s">
        <v>6851</v>
      </c>
      <c r="F97" t="s">
        <v>406</v>
      </c>
      <c r="G97" t="s">
        <v>5058</v>
      </c>
      <c r="H97" t="s">
        <v>5946</v>
      </c>
      <c r="I97" t="s">
        <v>5539</v>
      </c>
      <c r="J97" s="1">
        <v>98</v>
      </c>
      <c r="K97" s="1">
        <v>13718.93</v>
      </c>
      <c r="L97" s="30">
        <f t="shared" ref="L97:L136" si="42">K97/$K$2</f>
        <v>3.2199389551474558E-3</v>
      </c>
      <c r="M97" s="30"/>
      <c r="N97" s="28">
        <v>3634</v>
      </c>
      <c r="O97">
        <f t="shared" si="38"/>
        <v>9.5266047992260443</v>
      </c>
      <c r="P97" s="31">
        <f t="shared" ref="P97:P136" si="43">(O97-$O$1)/($O$2-$O$1)</f>
        <v>0.60733134107740061</v>
      </c>
      <c r="Q97">
        <f t="shared" si="39"/>
        <v>0.308</v>
      </c>
      <c r="R97" s="2">
        <v>0.65183923338044569</v>
      </c>
      <c r="S97" s="24">
        <v>2.0901016815273299</v>
      </c>
      <c r="T97" s="24">
        <f t="shared" ref="T97:T136" si="44">LN(S97+0.1)</f>
        <v>0.78394797267172922</v>
      </c>
      <c r="U97" s="24">
        <f t="shared" ref="U97:U136" si="45">(T97-$S$1)/($S$2-$S$1)</f>
        <v>0.65711099637327663</v>
      </c>
      <c r="V97" s="24">
        <f t="shared" si="40"/>
        <v>0.61728727213657586</v>
      </c>
      <c r="W97" s="24">
        <f t="shared" si="41"/>
        <v>0.30299999999999999</v>
      </c>
      <c r="X97" t="str">
        <f t="shared" ref="X97:X136" si="46">IF(W97&gt;=90%,"A+",IF(W97&gt;=70%,"A",IF(W97&gt;20%,"B","B-")))</f>
        <v>B</v>
      </c>
    </row>
    <row r="98" spans="1:24" ht="14.45" hidden="1" customHeight="1">
      <c r="A98" t="s">
        <v>1364</v>
      </c>
      <c r="B98" t="s">
        <v>39</v>
      </c>
      <c r="C98" t="s">
        <v>30</v>
      </c>
      <c r="D98" t="s">
        <v>5877</v>
      </c>
      <c r="E98" s="28" t="s">
        <v>6852</v>
      </c>
      <c r="F98" t="s">
        <v>156</v>
      </c>
      <c r="G98" t="s">
        <v>4979</v>
      </c>
      <c r="H98" t="s">
        <v>5878</v>
      </c>
      <c r="I98" t="s">
        <v>5539</v>
      </c>
      <c r="J98" s="1">
        <v>452</v>
      </c>
      <c r="K98" s="1">
        <v>13713.67</v>
      </c>
      <c r="L98" s="30">
        <f t="shared" si="42"/>
        <v>3.2187043924735387E-3</v>
      </c>
      <c r="M98" s="30"/>
      <c r="N98" s="28">
        <v>3636</v>
      </c>
      <c r="O98">
        <f t="shared" si="38"/>
        <v>9.5262213418354165</v>
      </c>
      <c r="P98" s="31">
        <f t="shared" si="43"/>
        <v>0.60728186344041601</v>
      </c>
      <c r="Q98">
        <f t="shared" si="39"/>
        <v>0.30099999999999999</v>
      </c>
      <c r="R98" s="2">
        <v>0.11824682302781607</v>
      </c>
      <c r="S98" s="24">
        <v>3.1818685976685699</v>
      </c>
      <c r="T98" s="24">
        <f t="shared" si="44"/>
        <v>1.188412954592946</v>
      </c>
      <c r="U98" s="24">
        <f t="shared" si="45"/>
        <v>0.74618728663690115</v>
      </c>
      <c r="V98" s="24">
        <f t="shared" si="40"/>
        <v>0.63506294807971309</v>
      </c>
      <c r="W98" s="24">
        <f t="shared" si="41"/>
        <v>0.34799999999999998</v>
      </c>
      <c r="X98" t="str">
        <f t="shared" si="46"/>
        <v>B</v>
      </c>
    </row>
    <row r="99" spans="1:24" ht="14.45" hidden="1" customHeight="1">
      <c r="A99" t="s">
        <v>1435</v>
      </c>
      <c r="B99" t="s">
        <v>132</v>
      </c>
      <c r="C99" t="s">
        <v>11</v>
      </c>
      <c r="D99" t="s">
        <v>5949</v>
      </c>
      <c r="E99" s="28" t="s">
        <v>6859</v>
      </c>
      <c r="F99" t="s">
        <v>1434</v>
      </c>
      <c r="G99" t="s">
        <v>5950</v>
      </c>
      <c r="H99" t="s">
        <v>5951</v>
      </c>
      <c r="I99" t="s">
        <v>5539</v>
      </c>
      <c r="J99" s="1">
        <v>199</v>
      </c>
      <c r="K99" s="1">
        <v>13537.74</v>
      </c>
      <c r="L99" s="30">
        <f t="shared" si="42"/>
        <v>3.1774122610624816E-3</v>
      </c>
      <c r="M99" s="30"/>
      <c r="N99" s="28">
        <v>3659</v>
      </c>
      <c r="O99">
        <f t="shared" si="38"/>
        <v>9.5133104845290486</v>
      </c>
      <c r="P99" s="31">
        <f t="shared" si="43"/>
        <v>0.60561597114944099</v>
      </c>
      <c r="Q99">
        <f t="shared" si="39"/>
        <v>0.29399999999999998</v>
      </c>
      <c r="R99" s="2">
        <v>0.16512219402943179</v>
      </c>
      <c r="S99" s="24">
        <v>1.41093844564782</v>
      </c>
      <c r="T99" s="24">
        <f t="shared" si="44"/>
        <v>0.41273094496763829</v>
      </c>
      <c r="U99" s="24">
        <f t="shared" si="45"/>
        <v>0.57535698258077883</v>
      </c>
      <c r="V99" s="24">
        <f t="shared" si="40"/>
        <v>0.59956417343570867</v>
      </c>
      <c r="W99" s="24">
        <f t="shared" si="41"/>
        <v>0.24399999999999999</v>
      </c>
      <c r="X99" t="str">
        <f t="shared" si="46"/>
        <v>B</v>
      </c>
    </row>
    <row r="100" spans="1:24" ht="14.45" hidden="1" customHeight="1">
      <c r="A100" t="s">
        <v>1517</v>
      </c>
      <c r="B100" t="s">
        <v>132</v>
      </c>
      <c r="C100" t="s">
        <v>116</v>
      </c>
      <c r="D100" t="s">
        <v>5927</v>
      </c>
      <c r="E100" s="28" t="s">
        <v>6862</v>
      </c>
      <c r="F100" t="s">
        <v>234</v>
      </c>
      <c r="G100" t="s">
        <v>4988</v>
      </c>
      <c r="H100" t="s">
        <v>5928</v>
      </c>
      <c r="I100" t="s">
        <v>5539</v>
      </c>
      <c r="J100" s="1">
        <v>227</v>
      </c>
      <c r="K100" s="1">
        <v>13338.84</v>
      </c>
      <c r="L100" s="30">
        <f t="shared" si="42"/>
        <v>3.1307288930316787E-3</v>
      </c>
      <c r="M100" s="30"/>
      <c r="N100" s="28">
        <v>3688</v>
      </c>
      <c r="O100">
        <f t="shared" ref="O100:O131" si="47">LN(K100+1)</f>
        <v>9.4985103253946868</v>
      </c>
      <c r="P100" s="31">
        <f t="shared" si="43"/>
        <v>0.60370630160371863</v>
      </c>
      <c r="Q100">
        <f t="shared" ref="Q100:Q131" si="48">_xlfn.PERCENTRANK.INC(K:K,K100)</f>
        <v>0.28599999999999998</v>
      </c>
      <c r="R100" s="2">
        <v>0.16305753603761647</v>
      </c>
      <c r="S100" s="24">
        <v>2.2156113065826899</v>
      </c>
      <c r="T100" s="24">
        <f t="shared" si="44"/>
        <v>0.83967371599827234</v>
      </c>
      <c r="U100" s="24">
        <f t="shared" si="45"/>
        <v>0.66938361009655378</v>
      </c>
      <c r="V100" s="24">
        <f t="shared" ref="V100:V131" si="49">P100*$P$2+U100*$U$2</f>
        <v>0.61684176330228568</v>
      </c>
      <c r="W100" s="24">
        <f t="shared" ref="W100:W131" si="50">_xlfn.PERCENTRANK.INC($V$4:$V$139,V100)</f>
        <v>0.29599999999999999</v>
      </c>
      <c r="X100" t="str">
        <f t="shared" si="46"/>
        <v>B</v>
      </c>
    </row>
    <row r="101" spans="1:24" ht="14.45" hidden="1" customHeight="1">
      <c r="A101" t="s">
        <v>1306</v>
      </c>
      <c r="B101" t="s">
        <v>39</v>
      </c>
      <c r="C101" t="s">
        <v>30</v>
      </c>
      <c r="D101" t="s">
        <v>5954</v>
      </c>
      <c r="E101" s="28" t="s">
        <v>6864</v>
      </c>
      <c r="F101" t="s">
        <v>349</v>
      </c>
      <c r="G101" t="s">
        <v>5004</v>
      </c>
      <c r="H101" t="s">
        <v>5955</v>
      </c>
      <c r="I101" t="s">
        <v>5539</v>
      </c>
      <c r="J101" s="1">
        <v>419</v>
      </c>
      <c r="K101" s="1">
        <v>13185.79</v>
      </c>
      <c r="L101" s="30">
        <f t="shared" si="42"/>
        <v>3.0948068745444268E-3</v>
      </c>
      <c r="M101" s="30"/>
      <c r="N101" s="28">
        <v>3710</v>
      </c>
      <c r="O101">
        <f t="shared" si="47"/>
        <v>9.4869708499065002</v>
      </c>
      <c r="P101" s="31">
        <f t="shared" si="43"/>
        <v>0.60221735917321217</v>
      </c>
      <c r="Q101">
        <f t="shared" si="48"/>
        <v>0.27900000000000003</v>
      </c>
      <c r="R101" s="2">
        <v>0.10671150283761163</v>
      </c>
      <c r="S101" s="24">
        <v>1.73992549969637</v>
      </c>
      <c r="T101" s="24">
        <f t="shared" si="44"/>
        <v>0.60972508150572957</v>
      </c>
      <c r="U101" s="24">
        <f t="shared" si="45"/>
        <v>0.61874147239037391</v>
      </c>
      <c r="V101" s="24">
        <f t="shared" si="49"/>
        <v>0.60552218181664452</v>
      </c>
      <c r="W101" s="24">
        <f t="shared" si="50"/>
        <v>0.27400000000000002</v>
      </c>
      <c r="X101" t="str">
        <f t="shared" si="46"/>
        <v>B</v>
      </c>
    </row>
    <row r="102" spans="1:24" ht="14.45" hidden="1" customHeight="1">
      <c r="A102" t="s">
        <v>1386</v>
      </c>
      <c r="B102" t="s">
        <v>39</v>
      </c>
      <c r="C102" t="s">
        <v>14</v>
      </c>
      <c r="D102" t="s">
        <v>5693</v>
      </c>
      <c r="E102" s="28" t="s">
        <v>6867</v>
      </c>
      <c r="F102" t="s">
        <v>40</v>
      </c>
      <c r="G102" t="s">
        <v>4980</v>
      </c>
      <c r="H102" t="s">
        <v>5956</v>
      </c>
      <c r="I102" t="s">
        <v>5539</v>
      </c>
      <c r="J102" s="1">
        <v>107</v>
      </c>
      <c r="K102" s="1">
        <v>12982.71</v>
      </c>
      <c r="L102" s="30">
        <f t="shared" si="42"/>
        <v>3.0471424281910049E-3</v>
      </c>
      <c r="M102" s="30"/>
      <c r="N102" s="28">
        <v>3746</v>
      </c>
      <c r="O102">
        <f t="shared" si="47"/>
        <v>9.4714507737632303</v>
      </c>
      <c r="P102" s="31">
        <f t="shared" si="43"/>
        <v>0.60021479849200421</v>
      </c>
      <c r="Q102">
        <f t="shared" si="48"/>
        <v>0.27200000000000002</v>
      </c>
      <c r="R102" s="2">
        <v>0.17478937868685043</v>
      </c>
      <c r="S102" s="24">
        <v>4.0863429758552101</v>
      </c>
      <c r="T102" s="24">
        <f t="shared" si="44"/>
        <v>1.4318275546987436</v>
      </c>
      <c r="U102" s="24">
        <f t="shared" si="45"/>
        <v>0.79979506615451457</v>
      </c>
      <c r="V102" s="24">
        <f t="shared" si="49"/>
        <v>0.64013085202450626</v>
      </c>
      <c r="W102" s="24">
        <f t="shared" si="50"/>
        <v>0.36199999999999999</v>
      </c>
      <c r="X102" t="str">
        <f t="shared" si="46"/>
        <v>B</v>
      </c>
    </row>
    <row r="103" spans="1:24" ht="14.45" hidden="1" customHeight="1">
      <c r="A103" t="s">
        <v>1585</v>
      </c>
      <c r="B103" t="s">
        <v>132</v>
      </c>
      <c r="C103" t="s">
        <v>11</v>
      </c>
      <c r="D103" t="s">
        <v>5957</v>
      </c>
      <c r="E103" s="28" t="s">
        <v>6869</v>
      </c>
      <c r="F103" t="s">
        <v>406</v>
      </c>
      <c r="G103" t="s">
        <v>4980</v>
      </c>
      <c r="H103" t="s">
        <v>5958</v>
      </c>
      <c r="I103" t="s">
        <v>5539</v>
      </c>
      <c r="J103" s="1">
        <v>93</v>
      </c>
      <c r="K103" s="1">
        <v>12901.95</v>
      </c>
      <c r="L103" s="30">
        <f t="shared" si="42"/>
        <v>3.028187431699463E-3</v>
      </c>
      <c r="M103" s="30"/>
      <c r="N103" s="28">
        <v>3759</v>
      </c>
      <c r="O103">
        <f t="shared" si="47"/>
        <v>9.4652112463765246</v>
      </c>
      <c r="P103" s="31">
        <f t="shared" si="43"/>
        <v>0.59940971016005329</v>
      </c>
      <c r="Q103">
        <f t="shared" si="48"/>
        <v>0.26400000000000001</v>
      </c>
      <c r="R103" s="2">
        <v>0.50045322083004096</v>
      </c>
      <c r="S103" s="24">
        <v>0.93477550232647699</v>
      </c>
      <c r="T103" s="24">
        <f t="shared" si="44"/>
        <v>3.4184497225074946E-2</v>
      </c>
      <c r="U103" s="24">
        <f t="shared" si="45"/>
        <v>0.4919887930845902</v>
      </c>
      <c r="V103" s="24">
        <f t="shared" si="49"/>
        <v>0.57792552674496067</v>
      </c>
      <c r="W103" s="24">
        <f t="shared" si="50"/>
        <v>0.192</v>
      </c>
      <c r="X103" t="str">
        <f t="shared" si="46"/>
        <v>B-</v>
      </c>
    </row>
    <row r="104" spans="1:24" ht="14.45" hidden="1" customHeight="1">
      <c r="A104" t="s">
        <v>1387</v>
      </c>
      <c r="B104" t="s">
        <v>39</v>
      </c>
      <c r="C104" t="s">
        <v>30</v>
      </c>
      <c r="D104" t="s">
        <v>5959</v>
      </c>
      <c r="E104" s="28" t="s">
        <v>6879</v>
      </c>
      <c r="F104" t="s">
        <v>349</v>
      </c>
      <c r="G104" t="s">
        <v>5167</v>
      </c>
      <c r="H104" t="s">
        <v>5960</v>
      </c>
      <c r="I104" t="s">
        <v>5539</v>
      </c>
      <c r="J104" s="1">
        <v>243</v>
      </c>
      <c r="K104" s="1">
        <v>12470.72</v>
      </c>
      <c r="L104" s="30">
        <f t="shared" si="42"/>
        <v>2.9269744161342375E-3</v>
      </c>
      <c r="M104" s="30"/>
      <c r="N104" s="28">
        <v>3821</v>
      </c>
      <c r="O104">
        <f t="shared" si="47"/>
        <v>9.4312189601969543</v>
      </c>
      <c r="P104" s="31">
        <f t="shared" si="43"/>
        <v>0.59502367396157141</v>
      </c>
      <c r="Q104">
        <f t="shared" si="48"/>
        <v>0.25700000000000001</v>
      </c>
      <c r="R104" s="2">
        <v>0.1158301844640887</v>
      </c>
      <c r="S104" s="24">
        <v>2.2298459503125398</v>
      </c>
      <c r="T104" s="24">
        <f t="shared" si="44"/>
        <v>0.84580214964617595</v>
      </c>
      <c r="U104" s="24">
        <f t="shared" si="45"/>
        <v>0.67073328969523993</v>
      </c>
      <c r="V104" s="24">
        <f t="shared" si="49"/>
        <v>0.61016559710830509</v>
      </c>
      <c r="W104" s="24">
        <f t="shared" si="50"/>
        <v>0.28100000000000003</v>
      </c>
      <c r="X104" t="str">
        <f t="shared" si="46"/>
        <v>B</v>
      </c>
    </row>
    <row r="105" spans="1:24" ht="14.45" hidden="1" customHeight="1">
      <c r="A105" t="s">
        <v>1439</v>
      </c>
      <c r="B105" t="s">
        <v>132</v>
      </c>
      <c r="C105" t="s">
        <v>11</v>
      </c>
      <c r="D105" t="s">
        <v>5333</v>
      </c>
      <c r="E105" s="28" t="s">
        <v>6883</v>
      </c>
      <c r="F105" t="s">
        <v>406</v>
      </c>
      <c r="G105" t="s">
        <v>4980</v>
      </c>
      <c r="H105" t="s">
        <v>5962</v>
      </c>
      <c r="I105" t="s">
        <v>5539</v>
      </c>
      <c r="J105" s="1">
        <v>127</v>
      </c>
      <c r="K105" s="1">
        <v>12206.66</v>
      </c>
      <c r="L105" s="30">
        <f t="shared" si="42"/>
        <v>2.8649974922417593E-3</v>
      </c>
      <c r="M105" s="30"/>
      <c r="N105" s="28">
        <v>3857</v>
      </c>
      <c r="O105">
        <f t="shared" si="47"/>
        <v>9.4098189025466255</v>
      </c>
      <c r="P105" s="31">
        <f t="shared" si="43"/>
        <v>0.5922624172750367</v>
      </c>
      <c r="Q105">
        <f t="shared" si="48"/>
        <v>0.25</v>
      </c>
      <c r="R105" s="2">
        <v>0.31179614284333307</v>
      </c>
      <c r="S105" s="24">
        <v>1.9887399423587999</v>
      </c>
      <c r="T105" s="24">
        <f t="shared" si="44"/>
        <v>0.7365609857674833</v>
      </c>
      <c r="U105" s="24">
        <f t="shared" si="45"/>
        <v>0.64667484691937061</v>
      </c>
      <c r="V105" s="24">
        <f t="shared" si="49"/>
        <v>0.60314490320390357</v>
      </c>
      <c r="W105" s="24">
        <f t="shared" si="50"/>
        <v>0.26600000000000001</v>
      </c>
      <c r="X105" t="str">
        <f t="shared" si="46"/>
        <v>B</v>
      </c>
    </row>
    <row r="106" spans="1:24" ht="14.45" hidden="1" customHeight="1">
      <c r="A106" t="s">
        <v>1459</v>
      </c>
      <c r="B106" t="s">
        <v>132</v>
      </c>
      <c r="C106" t="s">
        <v>116</v>
      </c>
      <c r="D106" t="s">
        <v>5963</v>
      </c>
      <c r="E106" s="28" t="s">
        <v>6884</v>
      </c>
      <c r="F106" t="s">
        <v>234</v>
      </c>
      <c r="G106" t="s">
        <v>5009</v>
      </c>
      <c r="H106" t="s">
        <v>5964</v>
      </c>
      <c r="I106" t="s">
        <v>5539</v>
      </c>
      <c r="J106" s="1">
        <v>209</v>
      </c>
      <c r="K106" s="1">
        <v>12182.35</v>
      </c>
      <c r="L106" s="30">
        <f t="shared" si="42"/>
        <v>2.8592917472602167E-3</v>
      </c>
      <c r="M106" s="30"/>
      <c r="N106" s="28">
        <v>3861</v>
      </c>
      <c r="O106">
        <f t="shared" si="47"/>
        <v>9.4078255444979355</v>
      </c>
      <c r="P106" s="31">
        <f t="shared" si="43"/>
        <v>0.59200521361089053</v>
      </c>
      <c r="Q106">
        <f t="shared" si="48"/>
        <v>0.24199999999999999</v>
      </c>
      <c r="R106" s="2">
        <v>0.31447713172900743</v>
      </c>
      <c r="S106" s="24">
        <v>5.6652597759225998</v>
      </c>
      <c r="T106" s="24">
        <f t="shared" si="44"/>
        <v>1.7518502135770346</v>
      </c>
      <c r="U106" s="24">
        <f t="shared" si="45"/>
        <v>0.87027442166700775</v>
      </c>
      <c r="V106" s="24">
        <f t="shared" si="49"/>
        <v>0.64765905522211398</v>
      </c>
      <c r="W106" s="24">
        <f t="shared" si="50"/>
        <v>0.39200000000000002</v>
      </c>
      <c r="X106" t="str">
        <f t="shared" si="46"/>
        <v>B</v>
      </c>
    </row>
    <row r="107" spans="1:24" ht="14.45" hidden="1" customHeight="1">
      <c r="A107" t="s">
        <v>1603</v>
      </c>
      <c r="B107" t="s">
        <v>132</v>
      </c>
      <c r="C107" t="s">
        <v>116</v>
      </c>
      <c r="D107" t="s">
        <v>5732</v>
      </c>
      <c r="E107" s="28" t="s">
        <v>6893</v>
      </c>
      <c r="F107" t="s">
        <v>234</v>
      </c>
      <c r="G107" t="s">
        <v>4969</v>
      </c>
      <c r="H107" t="s">
        <v>5968</v>
      </c>
      <c r="I107" t="s">
        <v>5539</v>
      </c>
      <c r="J107" s="1">
        <v>156</v>
      </c>
      <c r="K107" s="1">
        <v>11645.23</v>
      </c>
      <c r="L107" s="30">
        <f t="shared" si="42"/>
        <v>2.7332255298811062E-3</v>
      </c>
      <c r="M107" s="30"/>
      <c r="N107" s="28">
        <v>3931</v>
      </c>
      <c r="O107">
        <f t="shared" si="47"/>
        <v>9.3627378014721874</v>
      </c>
      <c r="P107" s="31">
        <f t="shared" si="43"/>
        <v>0.58618752685766373</v>
      </c>
      <c r="Q107">
        <f t="shared" si="48"/>
        <v>0.23499999999999999</v>
      </c>
      <c r="R107" s="2">
        <v>0.29945468032834044</v>
      </c>
      <c r="S107" s="24">
        <v>2.1169489984379299</v>
      </c>
      <c r="T107" s="24">
        <f t="shared" si="44"/>
        <v>0.79613192560543355</v>
      </c>
      <c r="U107" s="24">
        <f t="shared" si="45"/>
        <v>0.65979429746630525</v>
      </c>
      <c r="V107" s="24">
        <f t="shared" si="49"/>
        <v>0.6009088809793921</v>
      </c>
      <c r="W107" s="24">
        <f t="shared" si="50"/>
        <v>0.251</v>
      </c>
      <c r="X107" t="str">
        <f t="shared" si="46"/>
        <v>B</v>
      </c>
    </row>
    <row r="108" spans="1:24" ht="14.45" hidden="1" customHeight="1">
      <c r="A108" t="s">
        <v>1716</v>
      </c>
      <c r="B108" t="s">
        <v>132</v>
      </c>
      <c r="C108" t="s">
        <v>11</v>
      </c>
      <c r="D108" t="s">
        <v>5969</v>
      </c>
      <c r="E108" s="28" t="s">
        <v>6894</v>
      </c>
      <c r="F108" t="s">
        <v>234</v>
      </c>
      <c r="G108" t="s">
        <v>5970</v>
      </c>
      <c r="H108" t="s">
        <v>5971</v>
      </c>
      <c r="I108" t="s">
        <v>5539</v>
      </c>
      <c r="J108" s="1">
        <v>249</v>
      </c>
      <c r="K108" s="1">
        <v>11632.37</v>
      </c>
      <c r="L108" s="30">
        <f t="shared" si="42"/>
        <v>2.7302071884387929E-3</v>
      </c>
      <c r="M108" s="30"/>
      <c r="N108" s="28">
        <v>3934</v>
      </c>
      <c r="O108">
        <f t="shared" si="47"/>
        <v>9.3616329713799065</v>
      </c>
      <c r="P108" s="31">
        <f t="shared" si="43"/>
        <v>0.58604497025666558</v>
      </c>
      <c r="Q108">
        <f t="shared" si="48"/>
        <v>0.22700000000000001</v>
      </c>
      <c r="R108" s="2">
        <v>0.24486405659379823</v>
      </c>
      <c r="S108" s="24">
        <v>2.8915720406490499</v>
      </c>
      <c r="T108" s="24">
        <f t="shared" si="44"/>
        <v>1.0957990153393853</v>
      </c>
      <c r="U108" s="24">
        <f t="shared" si="45"/>
        <v>0.72579069730493573</v>
      </c>
      <c r="V108" s="24">
        <f t="shared" si="49"/>
        <v>0.61399411566631956</v>
      </c>
      <c r="W108" s="24">
        <f t="shared" si="50"/>
        <v>0.28799999999999998</v>
      </c>
      <c r="X108" t="str">
        <f t="shared" si="46"/>
        <v>B</v>
      </c>
    </row>
    <row r="109" spans="1:24" ht="14.45" hidden="1" customHeight="1">
      <c r="A109" t="s">
        <v>1448</v>
      </c>
      <c r="B109" t="s">
        <v>39</v>
      </c>
      <c r="C109" t="s">
        <v>30</v>
      </c>
      <c r="D109" t="s">
        <v>5972</v>
      </c>
      <c r="E109" s="28" t="s">
        <v>6899</v>
      </c>
      <c r="F109" t="s">
        <v>349</v>
      </c>
      <c r="G109" t="s">
        <v>5080</v>
      </c>
      <c r="H109" t="s">
        <v>5973</v>
      </c>
      <c r="I109" t="s">
        <v>5539</v>
      </c>
      <c r="J109" s="1">
        <v>157</v>
      </c>
      <c r="K109" s="1">
        <v>11367.48</v>
      </c>
      <c r="L109" s="30">
        <f t="shared" si="42"/>
        <v>2.6680354571281869E-3</v>
      </c>
      <c r="M109" s="30"/>
      <c r="N109" s="28">
        <v>3961</v>
      </c>
      <c r="O109">
        <f t="shared" si="47"/>
        <v>9.3385998926716045</v>
      </c>
      <c r="P109" s="31">
        <f t="shared" si="43"/>
        <v>0.58307300430993825</v>
      </c>
      <c r="Q109">
        <f t="shared" si="48"/>
        <v>0.22</v>
      </c>
      <c r="R109" s="2">
        <v>0.1431480485560564</v>
      </c>
      <c r="S109" s="24">
        <v>2.2463598165696501</v>
      </c>
      <c r="T109" s="24">
        <f t="shared" si="44"/>
        <v>0.85286511296748513</v>
      </c>
      <c r="U109" s="24">
        <f t="shared" si="45"/>
        <v>0.67228878299886752</v>
      </c>
      <c r="V109" s="24">
        <f t="shared" si="49"/>
        <v>0.60091616004772419</v>
      </c>
      <c r="W109" s="24">
        <f t="shared" si="50"/>
        <v>0.25900000000000001</v>
      </c>
      <c r="X109" t="str">
        <f t="shared" si="46"/>
        <v>B</v>
      </c>
    </row>
    <row r="110" spans="1:24" ht="14.45" hidden="1" customHeight="1">
      <c r="A110" t="s">
        <v>1626</v>
      </c>
      <c r="B110" t="s">
        <v>39</v>
      </c>
      <c r="C110" t="s">
        <v>30</v>
      </c>
      <c r="D110" t="s">
        <v>5974</v>
      </c>
      <c r="E110" s="28" t="s">
        <v>6904</v>
      </c>
      <c r="F110" t="s">
        <v>156</v>
      </c>
      <c r="G110" t="s">
        <v>5120</v>
      </c>
      <c r="H110" t="s">
        <v>5975</v>
      </c>
      <c r="I110" t="s">
        <v>5539</v>
      </c>
      <c r="J110" s="1">
        <v>538</v>
      </c>
      <c r="K110" s="1">
        <v>11044.74</v>
      </c>
      <c r="L110" s="30">
        <f t="shared" si="42"/>
        <v>2.5922858834818248E-3</v>
      </c>
      <c r="M110" s="30"/>
      <c r="N110" s="28">
        <v>4004</v>
      </c>
      <c r="O110">
        <f t="shared" si="47"/>
        <v>9.3098001122518284</v>
      </c>
      <c r="P110" s="31">
        <f t="shared" si="43"/>
        <v>0.57935695888827476</v>
      </c>
      <c r="Q110">
        <f t="shared" si="48"/>
        <v>0.21299999999999999</v>
      </c>
      <c r="R110" s="2">
        <v>1.5058485681131498E-2</v>
      </c>
      <c r="S110" s="24">
        <v>3.5754658248220199</v>
      </c>
      <c r="T110" s="24">
        <f t="shared" si="44"/>
        <v>1.3016798796856679</v>
      </c>
      <c r="U110" s="24">
        <f t="shared" si="45"/>
        <v>0.77113233243271428</v>
      </c>
      <c r="V110" s="24">
        <f t="shared" si="49"/>
        <v>0.61771203359716265</v>
      </c>
      <c r="W110" s="24">
        <f t="shared" si="50"/>
        <v>0.311</v>
      </c>
      <c r="X110" t="str">
        <f t="shared" si="46"/>
        <v>B</v>
      </c>
    </row>
    <row r="111" spans="1:24" ht="14.45" hidden="1" customHeight="1">
      <c r="A111" t="s">
        <v>1813</v>
      </c>
      <c r="B111" t="s">
        <v>132</v>
      </c>
      <c r="C111" t="s">
        <v>11</v>
      </c>
      <c r="D111" t="s">
        <v>5978</v>
      </c>
      <c r="E111" s="28" t="s">
        <v>6914</v>
      </c>
      <c r="F111" t="s">
        <v>234</v>
      </c>
      <c r="G111" t="s">
        <v>5979</v>
      </c>
      <c r="H111" t="s">
        <v>5980</v>
      </c>
      <c r="I111" t="s">
        <v>5544</v>
      </c>
      <c r="J111" s="1">
        <v>201</v>
      </c>
      <c r="K111" s="1">
        <v>9925.91</v>
      </c>
      <c r="L111" s="30">
        <f t="shared" si="42"/>
        <v>2.3296878309232339E-3</v>
      </c>
      <c r="M111" s="30"/>
      <c r="N111" s="28">
        <v>4185</v>
      </c>
      <c r="O111">
        <f t="shared" si="47"/>
        <v>9.2030045303654866</v>
      </c>
      <c r="P111" s="31">
        <f t="shared" si="43"/>
        <v>0.56557708878724744</v>
      </c>
      <c r="Q111">
        <f t="shared" si="48"/>
        <v>0.20499999999999999</v>
      </c>
      <c r="R111" s="2">
        <v>0.22630473770163143</v>
      </c>
      <c r="S111" s="24">
        <v>2.0315238119504699</v>
      </c>
      <c r="T111" s="24">
        <f t="shared" si="44"/>
        <v>0.75683712861297736</v>
      </c>
      <c r="U111" s="24">
        <f t="shared" si="45"/>
        <v>0.65114031034948727</v>
      </c>
      <c r="V111" s="24">
        <f t="shared" si="49"/>
        <v>0.58268973309969541</v>
      </c>
      <c r="W111" s="24">
        <f t="shared" si="50"/>
        <v>0.2</v>
      </c>
      <c r="X111" t="str">
        <f t="shared" si="46"/>
        <v>B-</v>
      </c>
    </row>
    <row r="112" spans="1:24" ht="14.45" hidden="1" customHeight="1">
      <c r="A112" t="s">
        <v>1852</v>
      </c>
      <c r="B112" t="s">
        <v>39</v>
      </c>
      <c r="C112" t="s">
        <v>30</v>
      </c>
      <c r="D112" t="s">
        <v>5982</v>
      </c>
      <c r="E112" s="28" t="s">
        <v>6923</v>
      </c>
      <c r="F112" t="s">
        <v>1851</v>
      </c>
      <c r="G112" t="s">
        <v>4980</v>
      </c>
      <c r="H112" t="s">
        <v>5983</v>
      </c>
      <c r="I112" t="s">
        <v>5539</v>
      </c>
      <c r="J112" s="1">
        <v>261</v>
      </c>
      <c r="K112" s="1">
        <v>9267.5499999999993</v>
      </c>
      <c r="L112" s="30">
        <f t="shared" si="42"/>
        <v>2.1751656480335419E-3</v>
      </c>
      <c r="M112" s="30"/>
      <c r="N112" s="28">
        <v>4290</v>
      </c>
      <c r="O112">
        <f t="shared" si="47"/>
        <v>9.1343822277707662</v>
      </c>
      <c r="P112" s="31">
        <f t="shared" si="43"/>
        <v>0.55672272984199611</v>
      </c>
      <c r="Q112">
        <f t="shared" si="48"/>
        <v>0.19800000000000001</v>
      </c>
      <c r="R112" s="2">
        <v>0.19421447696532523</v>
      </c>
      <c r="S112" s="24">
        <v>2.79558062190487</v>
      </c>
      <c r="T112" s="24">
        <f t="shared" si="44"/>
        <v>1.0631856511589202</v>
      </c>
      <c r="U112" s="24">
        <f t="shared" si="45"/>
        <v>0.7186081781152317</v>
      </c>
      <c r="V112" s="24">
        <f t="shared" si="49"/>
        <v>0.58909981949664325</v>
      </c>
      <c r="W112" s="24">
        <f t="shared" si="50"/>
        <v>0.214</v>
      </c>
      <c r="X112" t="str">
        <f t="shared" si="46"/>
        <v>B</v>
      </c>
    </row>
    <row r="113" spans="1:24" ht="14.45" hidden="1" customHeight="1">
      <c r="A113" t="s">
        <v>1846</v>
      </c>
      <c r="B113" t="s">
        <v>132</v>
      </c>
      <c r="C113" t="s">
        <v>11</v>
      </c>
      <c r="D113" t="s">
        <v>5987</v>
      </c>
      <c r="E113" s="28" t="s">
        <v>6930</v>
      </c>
      <c r="F113" t="s">
        <v>234</v>
      </c>
      <c r="G113" t="s">
        <v>4979</v>
      </c>
      <c r="H113" t="s">
        <v>5988</v>
      </c>
      <c r="I113" t="s">
        <v>5539</v>
      </c>
      <c r="J113" s="1">
        <v>194</v>
      </c>
      <c r="K113" s="1">
        <v>8819.66</v>
      </c>
      <c r="L113" s="30">
        <f t="shared" si="42"/>
        <v>2.0700424016418051E-3</v>
      </c>
      <c r="M113" s="30"/>
      <c r="N113" s="28">
        <v>4359</v>
      </c>
      <c r="O113">
        <f t="shared" si="47"/>
        <v>9.0848519761331907</v>
      </c>
      <c r="P113" s="31">
        <f t="shared" si="43"/>
        <v>0.55033182469796715</v>
      </c>
      <c r="Q113">
        <f t="shared" si="48"/>
        <v>0.191</v>
      </c>
      <c r="R113" s="2">
        <v>0.11676724578952027</v>
      </c>
      <c r="S113" s="24">
        <v>1.7286753658779299</v>
      </c>
      <c r="T113" s="24">
        <f t="shared" si="44"/>
        <v>0.603591860969379</v>
      </c>
      <c r="U113" s="24">
        <f t="shared" si="45"/>
        <v>0.61739073856379711</v>
      </c>
      <c r="V113" s="24">
        <f t="shared" si="49"/>
        <v>0.56374360747113317</v>
      </c>
      <c r="W113" s="24">
        <f t="shared" si="50"/>
        <v>0.155</v>
      </c>
      <c r="X113" t="str">
        <f t="shared" si="46"/>
        <v>B-</v>
      </c>
    </row>
    <row r="114" spans="1:24" ht="14.45" hidden="1" customHeight="1">
      <c r="A114" t="s">
        <v>2439</v>
      </c>
      <c r="B114" t="s">
        <v>132</v>
      </c>
      <c r="C114" t="s">
        <v>116</v>
      </c>
      <c r="D114" t="s">
        <v>5990</v>
      </c>
      <c r="E114" s="28" t="s">
        <v>6932</v>
      </c>
      <c r="F114" t="s">
        <v>234</v>
      </c>
      <c r="G114" t="s">
        <v>5991</v>
      </c>
      <c r="H114" t="s">
        <v>5992</v>
      </c>
      <c r="I114" t="s">
        <v>5539</v>
      </c>
      <c r="J114" s="1">
        <v>316</v>
      </c>
      <c r="K114" s="1">
        <v>8564.94</v>
      </c>
      <c r="L114" s="30">
        <f t="shared" si="42"/>
        <v>2.0102576479725932E-3</v>
      </c>
      <c r="M114" s="30"/>
      <c r="N114" s="28">
        <v>4408</v>
      </c>
      <c r="O114">
        <f t="shared" si="47"/>
        <v>9.055549153714642</v>
      </c>
      <c r="P114" s="31">
        <f t="shared" si="43"/>
        <v>0.54655087159682847</v>
      </c>
      <c r="Q114">
        <f t="shared" si="48"/>
        <v>0.183</v>
      </c>
      <c r="R114" s="2">
        <v>0.12552490122737703</v>
      </c>
      <c r="S114" s="24">
        <v>4.0179951948011796</v>
      </c>
      <c r="T114" s="24">
        <f t="shared" si="44"/>
        <v>1.4153664417280785</v>
      </c>
      <c r="U114" s="24">
        <f t="shared" si="45"/>
        <v>0.79616979587753689</v>
      </c>
      <c r="V114" s="24">
        <f t="shared" si="49"/>
        <v>0.59647465645297015</v>
      </c>
      <c r="W114" s="24">
        <f t="shared" si="50"/>
        <v>0.22900000000000001</v>
      </c>
      <c r="X114" t="str">
        <f t="shared" si="46"/>
        <v>B</v>
      </c>
    </row>
    <row r="115" spans="1:24" ht="14.45" hidden="1" customHeight="1">
      <c r="A115" t="s">
        <v>1963</v>
      </c>
      <c r="B115" t="s">
        <v>132</v>
      </c>
      <c r="C115" t="s">
        <v>116</v>
      </c>
      <c r="D115" t="s">
        <v>5993</v>
      </c>
      <c r="E115" s="28" t="s">
        <v>6933</v>
      </c>
      <c r="F115" t="s">
        <v>234</v>
      </c>
      <c r="G115" t="s">
        <v>5288</v>
      </c>
      <c r="H115" t="s">
        <v>5994</v>
      </c>
      <c r="I115" t="s">
        <v>5539</v>
      </c>
      <c r="J115" s="1">
        <v>229</v>
      </c>
      <c r="K115" s="1">
        <v>8490.86</v>
      </c>
      <c r="L115" s="30">
        <f t="shared" si="42"/>
        <v>1.9928704991353792E-3</v>
      </c>
      <c r="M115" s="30"/>
      <c r="N115" s="28">
        <v>4419</v>
      </c>
      <c r="O115">
        <f t="shared" si="47"/>
        <v>9.04686333658268</v>
      </c>
      <c r="P115" s="31">
        <f t="shared" si="43"/>
        <v>0.54543013767052151</v>
      </c>
      <c r="Q115">
        <f t="shared" si="48"/>
        <v>0.17599999999999999</v>
      </c>
      <c r="R115" s="2">
        <v>0.24486549934825513</v>
      </c>
      <c r="S115" s="24">
        <v>2.5239954261234998</v>
      </c>
      <c r="T115" s="24">
        <f t="shared" si="44"/>
        <v>0.96469812798714505</v>
      </c>
      <c r="U115" s="24">
        <f t="shared" si="45"/>
        <v>0.6969180353500336</v>
      </c>
      <c r="V115" s="24">
        <f t="shared" si="49"/>
        <v>0.57572771720642391</v>
      </c>
      <c r="W115" s="24">
        <f t="shared" si="50"/>
        <v>0.185</v>
      </c>
      <c r="X115" t="str">
        <f t="shared" si="46"/>
        <v>B-</v>
      </c>
    </row>
    <row r="116" spans="1:24" ht="14.45" hidden="1" customHeight="1">
      <c r="A116" t="s">
        <v>2249</v>
      </c>
      <c r="B116" t="s">
        <v>132</v>
      </c>
      <c r="C116" t="s">
        <v>11</v>
      </c>
      <c r="D116" t="s">
        <v>5819</v>
      </c>
      <c r="E116" s="28" t="s">
        <v>6934</v>
      </c>
      <c r="F116" t="s">
        <v>234</v>
      </c>
      <c r="G116" t="s">
        <v>5318</v>
      </c>
      <c r="H116" t="s">
        <v>5995</v>
      </c>
      <c r="I116" t="s">
        <v>5539</v>
      </c>
      <c r="J116" s="1">
        <v>133</v>
      </c>
      <c r="K116" s="1">
        <v>8375.5300000000007</v>
      </c>
      <c r="L116" s="30">
        <f t="shared" si="42"/>
        <v>1.9658016563249589E-3</v>
      </c>
      <c r="M116" s="30"/>
      <c r="N116" s="28">
        <v>4437</v>
      </c>
      <c r="O116">
        <f t="shared" si="47"/>
        <v>9.0331890265752719</v>
      </c>
      <c r="P116" s="31">
        <f t="shared" si="43"/>
        <v>0.54366573681896002</v>
      </c>
      <c r="Q116">
        <f t="shared" si="48"/>
        <v>0.16900000000000001</v>
      </c>
      <c r="R116" s="2">
        <v>-8.0093295588458246E-3</v>
      </c>
      <c r="S116" s="24">
        <v>1.7322034105366</v>
      </c>
      <c r="T116" s="24">
        <f t="shared" si="44"/>
        <v>0.60551929204064014</v>
      </c>
      <c r="U116" s="24">
        <f t="shared" si="45"/>
        <v>0.61781522131815392</v>
      </c>
      <c r="V116" s="24">
        <f t="shared" si="49"/>
        <v>0.55849563371879885</v>
      </c>
      <c r="W116" s="24">
        <f t="shared" si="50"/>
        <v>0.14000000000000001</v>
      </c>
      <c r="X116" t="str">
        <f t="shared" si="46"/>
        <v>B-</v>
      </c>
    </row>
    <row r="117" spans="1:24" ht="14.45" hidden="1" customHeight="1">
      <c r="A117" t="s">
        <v>2183</v>
      </c>
      <c r="B117" t="s">
        <v>132</v>
      </c>
      <c r="C117" t="s">
        <v>116</v>
      </c>
      <c r="D117" t="s">
        <v>5963</v>
      </c>
      <c r="E117" s="28" t="s">
        <v>6938</v>
      </c>
      <c r="F117" t="s">
        <v>234</v>
      </c>
      <c r="G117" t="s">
        <v>4988</v>
      </c>
      <c r="H117" t="s">
        <v>5964</v>
      </c>
      <c r="I117" t="s">
        <v>5539</v>
      </c>
      <c r="J117" s="1">
        <v>137</v>
      </c>
      <c r="K117" s="1">
        <v>8160.03</v>
      </c>
      <c r="L117" s="30">
        <f t="shared" si="42"/>
        <v>1.9152221399316048E-3</v>
      </c>
      <c r="M117" s="30"/>
      <c r="N117" s="28">
        <v>4468</v>
      </c>
      <c r="O117">
        <f t="shared" si="47"/>
        <v>9.0071256654825813</v>
      </c>
      <c r="P117" s="31">
        <f t="shared" si="43"/>
        <v>0.54030277250985903</v>
      </c>
      <c r="Q117">
        <f t="shared" si="48"/>
        <v>0.161</v>
      </c>
      <c r="R117" s="2">
        <v>0.17338794501980997</v>
      </c>
      <c r="S117" s="24">
        <v>1.97854958296132</v>
      </c>
      <c r="T117" s="24">
        <f t="shared" si="44"/>
        <v>0.73167033459144248</v>
      </c>
      <c r="U117" s="24">
        <f t="shared" si="45"/>
        <v>0.64559776711467198</v>
      </c>
      <c r="V117" s="24">
        <f t="shared" si="49"/>
        <v>0.56136177143082167</v>
      </c>
      <c r="W117" s="24">
        <f t="shared" si="50"/>
        <v>0.14799999999999999</v>
      </c>
      <c r="X117" t="str">
        <f t="shared" si="46"/>
        <v>B-</v>
      </c>
    </row>
    <row r="118" spans="1:24" ht="14.45" hidden="1" customHeight="1">
      <c r="A118" t="s">
        <v>2153</v>
      </c>
      <c r="B118" t="s">
        <v>132</v>
      </c>
      <c r="C118" t="s">
        <v>116</v>
      </c>
      <c r="D118" t="s">
        <v>5996</v>
      </c>
      <c r="E118" s="28" t="s">
        <v>6939</v>
      </c>
      <c r="F118" t="s">
        <v>576</v>
      </c>
      <c r="G118" t="s">
        <v>5997</v>
      </c>
      <c r="H118" t="s">
        <v>5998</v>
      </c>
      <c r="I118" t="s">
        <v>5539</v>
      </c>
      <c r="J118" s="1">
        <v>104</v>
      </c>
      <c r="K118" s="1">
        <v>7989.26</v>
      </c>
      <c r="L118" s="30">
        <f t="shared" si="42"/>
        <v>1.8751411004211962E-3</v>
      </c>
      <c r="M118" s="30"/>
      <c r="N118" s="28">
        <v>4498</v>
      </c>
      <c r="O118">
        <f t="shared" si="47"/>
        <v>8.9859785789067281</v>
      </c>
      <c r="P118" s="31">
        <f t="shared" si="43"/>
        <v>0.53757415676674181</v>
      </c>
      <c r="Q118">
        <f t="shared" si="48"/>
        <v>0.154</v>
      </c>
      <c r="R118" s="2">
        <v>5.9498765843144456E-3</v>
      </c>
      <c r="S118" s="24">
        <v>1.24854782697907</v>
      </c>
      <c r="T118" s="24">
        <f t="shared" si="44"/>
        <v>0.29902832976817423</v>
      </c>
      <c r="U118" s="24">
        <f t="shared" si="45"/>
        <v>0.55031598371078649</v>
      </c>
      <c r="V118" s="24">
        <f t="shared" si="49"/>
        <v>0.54012252215555079</v>
      </c>
      <c r="W118" s="24">
        <f t="shared" si="50"/>
        <v>0.11799999999999999</v>
      </c>
      <c r="X118" t="str">
        <f t="shared" si="46"/>
        <v>B-</v>
      </c>
    </row>
    <row r="119" spans="1:24" ht="14.45" hidden="1" customHeight="1">
      <c r="A119" t="s">
        <v>2155</v>
      </c>
      <c r="B119" t="s">
        <v>132</v>
      </c>
      <c r="C119" t="s">
        <v>116</v>
      </c>
      <c r="D119" t="s">
        <v>5999</v>
      </c>
      <c r="E119" s="28" t="s">
        <v>6940</v>
      </c>
      <c r="F119" t="s">
        <v>234</v>
      </c>
      <c r="G119" t="s">
        <v>5074</v>
      </c>
      <c r="H119" t="s">
        <v>6000</v>
      </c>
      <c r="I119" t="s">
        <v>5539</v>
      </c>
      <c r="J119" s="1">
        <v>241</v>
      </c>
      <c r="K119" s="1">
        <v>7933.5</v>
      </c>
      <c r="L119" s="30">
        <f t="shared" si="42"/>
        <v>1.8620537972467487E-3</v>
      </c>
      <c r="M119" s="30"/>
      <c r="N119" s="28">
        <v>4513</v>
      </c>
      <c r="O119">
        <f t="shared" si="47"/>
        <v>8.9789756190028971</v>
      </c>
      <c r="P119" s="31">
        <f t="shared" si="43"/>
        <v>0.53667056247854172</v>
      </c>
      <c r="Q119">
        <f t="shared" si="48"/>
        <v>0.14699999999999999</v>
      </c>
      <c r="R119" s="2">
        <v>0.10689501846599862</v>
      </c>
      <c r="S119" s="24">
        <v>2.2705332875018498</v>
      </c>
      <c r="T119" s="24">
        <f t="shared" si="44"/>
        <v>0.86311494565834179</v>
      </c>
      <c r="U119" s="24">
        <f t="shared" si="45"/>
        <v>0.67454612816528337</v>
      </c>
      <c r="V119" s="24">
        <f t="shared" si="49"/>
        <v>0.56424567561589001</v>
      </c>
      <c r="W119" s="24">
        <f t="shared" si="50"/>
        <v>0.16200000000000001</v>
      </c>
      <c r="X119" t="str">
        <f t="shared" si="46"/>
        <v>B-</v>
      </c>
    </row>
    <row r="120" spans="1:24" ht="14.45" hidden="1" customHeight="1">
      <c r="A120" t="s">
        <v>2326</v>
      </c>
      <c r="B120" t="s">
        <v>132</v>
      </c>
      <c r="C120" t="s">
        <v>276</v>
      </c>
      <c r="D120" t="s">
        <v>5767</v>
      </c>
      <c r="E120" s="28" t="s">
        <v>6945</v>
      </c>
      <c r="F120" t="s">
        <v>234</v>
      </c>
      <c r="G120" t="s">
        <v>6001</v>
      </c>
      <c r="H120" t="s">
        <v>6002</v>
      </c>
      <c r="I120" t="s">
        <v>5539</v>
      </c>
      <c r="J120" s="1">
        <v>163</v>
      </c>
      <c r="K120" s="1">
        <v>7488.44</v>
      </c>
      <c r="L120" s="30">
        <f t="shared" si="42"/>
        <v>1.7575947737385066E-3</v>
      </c>
      <c r="M120" s="30"/>
      <c r="N120" s="28">
        <v>4594</v>
      </c>
      <c r="O120">
        <f t="shared" si="47"/>
        <v>8.9212493073609824</v>
      </c>
      <c r="P120" s="31">
        <f t="shared" si="43"/>
        <v>0.5292221169362572</v>
      </c>
      <c r="Q120">
        <f t="shared" si="48"/>
        <v>0.13900000000000001</v>
      </c>
      <c r="R120" s="2">
        <v>0.14164899044393761</v>
      </c>
      <c r="S120" s="24">
        <v>3.2259630278158</v>
      </c>
      <c r="T120" s="24">
        <f t="shared" si="44"/>
        <v>1.201759264598248</v>
      </c>
      <c r="U120" s="24">
        <f t="shared" si="45"/>
        <v>0.74912657640763369</v>
      </c>
      <c r="V120" s="24">
        <f t="shared" si="49"/>
        <v>0.57320300883053255</v>
      </c>
      <c r="W120" s="24">
        <f t="shared" si="50"/>
        <v>0.17699999999999999</v>
      </c>
      <c r="X120" t="str">
        <f t="shared" si="46"/>
        <v>B-</v>
      </c>
    </row>
    <row r="121" spans="1:24" ht="14.45" hidden="1" customHeight="1">
      <c r="A121" t="s">
        <v>2081</v>
      </c>
      <c r="B121" t="s">
        <v>132</v>
      </c>
      <c r="C121" t="s">
        <v>11</v>
      </c>
      <c r="D121" t="s">
        <v>6004</v>
      </c>
      <c r="E121" s="28" t="s">
        <v>6950</v>
      </c>
      <c r="F121" t="s">
        <v>234</v>
      </c>
      <c r="G121" t="s">
        <v>5296</v>
      </c>
      <c r="H121" t="s">
        <v>6005</v>
      </c>
      <c r="I121" t="s">
        <v>5539</v>
      </c>
      <c r="J121" s="1">
        <v>142</v>
      </c>
      <c r="K121" s="1">
        <v>7266.55</v>
      </c>
      <c r="L121" s="30">
        <f t="shared" si="42"/>
        <v>1.7055154749333033E-3</v>
      </c>
      <c r="M121" s="30"/>
      <c r="N121" s="28">
        <v>4637</v>
      </c>
      <c r="O121">
        <f t="shared" si="47"/>
        <v>8.8911745123543255</v>
      </c>
      <c r="P121" s="31">
        <f t="shared" si="43"/>
        <v>0.52534155595061816</v>
      </c>
      <c r="Q121">
        <f t="shared" si="48"/>
        <v>0.13200000000000001</v>
      </c>
      <c r="R121" s="2">
        <v>0.21456761819570502</v>
      </c>
      <c r="S121" s="24">
        <v>1.8561759332698999</v>
      </c>
      <c r="T121" s="24">
        <f t="shared" si="44"/>
        <v>0.67099151300228677</v>
      </c>
      <c r="U121" s="24">
        <f t="shared" si="45"/>
        <v>0.63223432512012345</v>
      </c>
      <c r="V121" s="24">
        <f t="shared" si="49"/>
        <v>0.54672010978451924</v>
      </c>
      <c r="W121" s="24">
        <f t="shared" si="50"/>
        <v>0.13300000000000001</v>
      </c>
      <c r="X121" t="str">
        <f t="shared" si="46"/>
        <v>B-</v>
      </c>
    </row>
    <row r="122" spans="1:24" ht="14.45" hidden="1" customHeight="1">
      <c r="A122" t="s">
        <v>2528</v>
      </c>
      <c r="B122" t="s">
        <v>132</v>
      </c>
      <c r="C122" t="s">
        <v>116</v>
      </c>
      <c r="D122" t="s">
        <v>6006</v>
      </c>
      <c r="E122" s="28" t="s">
        <v>6957</v>
      </c>
      <c r="F122" t="s">
        <v>234</v>
      </c>
      <c r="G122" t="s">
        <v>6007</v>
      </c>
      <c r="H122" t="s">
        <v>6008</v>
      </c>
      <c r="I122" t="s">
        <v>5539</v>
      </c>
      <c r="J122" s="1">
        <v>174</v>
      </c>
      <c r="K122" s="1">
        <v>6992.3</v>
      </c>
      <c r="L122" s="30">
        <f t="shared" si="42"/>
        <v>1.6411468792447775E-3</v>
      </c>
      <c r="M122" s="30"/>
      <c r="N122" s="28">
        <v>4694</v>
      </c>
      <c r="O122">
        <f t="shared" si="47"/>
        <v>8.8527078268265864</v>
      </c>
      <c r="P122" s="31">
        <f t="shared" si="43"/>
        <v>0.52037818648882295</v>
      </c>
      <c r="Q122">
        <f t="shared" si="48"/>
        <v>0.125</v>
      </c>
      <c r="R122" s="2">
        <v>3.7017196344550439E-2</v>
      </c>
      <c r="S122" s="24">
        <v>3.6602765259166299</v>
      </c>
      <c r="T122" s="24">
        <f t="shared" si="44"/>
        <v>1.3244924988243298</v>
      </c>
      <c r="U122" s="24">
        <f t="shared" si="45"/>
        <v>0.77615641010296565</v>
      </c>
      <c r="V122" s="24">
        <f t="shared" si="49"/>
        <v>0.57153383121165147</v>
      </c>
      <c r="W122" s="24">
        <f t="shared" si="50"/>
        <v>0.17</v>
      </c>
      <c r="X122" t="str">
        <f t="shared" si="46"/>
        <v>B-</v>
      </c>
    </row>
    <row r="123" spans="1:24" ht="14.45" hidden="1" customHeight="1">
      <c r="A123" t="s">
        <v>2276</v>
      </c>
      <c r="B123" t="s">
        <v>132</v>
      </c>
      <c r="C123" t="s">
        <v>116</v>
      </c>
      <c r="D123" t="s">
        <v>6009</v>
      </c>
      <c r="E123" s="28" t="s">
        <v>6960</v>
      </c>
      <c r="F123" t="s">
        <v>234</v>
      </c>
      <c r="G123" t="s">
        <v>4973</v>
      </c>
      <c r="H123" t="s">
        <v>6010</v>
      </c>
      <c r="I123" t="s">
        <v>5539</v>
      </c>
      <c r="J123" s="1">
        <v>232</v>
      </c>
      <c r="K123" s="1">
        <v>6759.61</v>
      </c>
      <c r="L123" s="30">
        <f t="shared" si="42"/>
        <v>1.5865327369265891E-3</v>
      </c>
      <c r="M123" s="30"/>
      <c r="N123" s="28">
        <v>4732</v>
      </c>
      <c r="O123">
        <f t="shared" si="47"/>
        <v>8.8188684016523151</v>
      </c>
      <c r="P123" s="31">
        <f t="shared" si="43"/>
        <v>0.51601187399762682</v>
      </c>
      <c r="Q123">
        <f t="shared" si="48"/>
        <v>0.11700000000000001</v>
      </c>
      <c r="R123" s="2">
        <v>0.13174665121212614</v>
      </c>
      <c r="S123" s="24">
        <v>1.76607992746405</v>
      </c>
      <c r="T123" s="24">
        <f t="shared" si="44"/>
        <v>0.62383993508984081</v>
      </c>
      <c r="U123" s="24">
        <f t="shared" si="45"/>
        <v>0.62185002035147219</v>
      </c>
      <c r="V123" s="24">
        <f t="shared" si="49"/>
        <v>0.53717950326839592</v>
      </c>
      <c r="W123" s="24">
        <f t="shared" si="50"/>
        <v>0.111</v>
      </c>
      <c r="X123" t="str">
        <f t="shared" si="46"/>
        <v>B-</v>
      </c>
    </row>
    <row r="124" spans="1:24" ht="14.45" hidden="1" customHeight="1">
      <c r="A124" t="s">
        <v>2513</v>
      </c>
      <c r="B124" t="s">
        <v>132</v>
      </c>
      <c r="C124" t="s">
        <v>11</v>
      </c>
      <c r="D124" t="s">
        <v>6013</v>
      </c>
      <c r="E124" s="28" t="s">
        <v>6969</v>
      </c>
      <c r="F124" t="s">
        <v>234</v>
      </c>
      <c r="G124" t="s">
        <v>4980</v>
      </c>
      <c r="H124" t="s">
        <v>6014</v>
      </c>
      <c r="I124" t="s">
        <v>5539</v>
      </c>
      <c r="J124" s="1">
        <v>158</v>
      </c>
      <c r="K124" s="1">
        <v>6018.77</v>
      </c>
      <c r="L124" s="30">
        <f t="shared" si="42"/>
        <v>1.4126518602451395E-3</v>
      </c>
      <c r="M124" s="30"/>
      <c r="N124" s="28">
        <v>4866</v>
      </c>
      <c r="O124">
        <f t="shared" si="47"/>
        <v>8.7028043315929331</v>
      </c>
      <c r="P124" s="31">
        <f t="shared" si="43"/>
        <v>0.50103608772851926</v>
      </c>
      <c r="Q124">
        <f t="shared" si="48"/>
        <v>0.11</v>
      </c>
      <c r="R124" s="2">
        <v>0.20600725441644432</v>
      </c>
      <c r="S124" s="24">
        <v>2.8514233093305301</v>
      </c>
      <c r="T124" s="24">
        <f t="shared" si="44"/>
        <v>1.0822875317359311</v>
      </c>
      <c r="U124" s="24">
        <f t="shared" si="45"/>
        <v>0.72281503095766242</v>
      </c>
      <c r="V124" s="24">
        <f t="shared" si="49"/>
        <v>0.54539187637434794</v>
      </c>
      <c r="W124" s="24">
        <f t="shared" si="50"/>
        <v>0.125</v>
      </c>
      <c r="X124" t="str">
        <f t="shared" si="46"/>
        <v>B-</v>
      </c>
    </row>
    <row r="125" spans="1:24" ht="14.45" hidden="1" customHeight="1">
      <c r="A125" t="s">
        <v>2615</v>
      </c>
      <c r="B125" t="s">
        <v>132</v>
      </c>
      <c r="C125" t="s">
        <v>11</v>
      </c>
      <c r="D125" t="s">
        <v>6015</v>
      </c>
      <c r="E125" s="28" t="s">
        <v>6982</v>
      </c>
      <c r="F125" t="s">
        <v>234</v>
      </c>
      <c r="G125" t="s">
        <v>4988</v>
      </c>
      <c r="H125" t="s">
        <v>6016</v>
      </c>
      <c r="I125" t="s">
        <v>5539</v>
      </c>
      <c r="J125" s="1">
        <v>88</v>
      </c>
      <c r="K125" s="1">
        <v>5464.42</v>
      </c>
      <c r="L125" s="30">
        <f t="shared" si="42"/>
        <v>1.2825416286318873E-3</v>
      </c>
      <c r="M125" s="30"/>
      <c r="N125" s="28">
        <v>4975</v>
      </c>
      <c r="O125">
        <f t="shared" si="47"/>
        <v>8.6061962503566143</v>
      </c>
      <c r="P125" s="31">
        <f t="shared" si="43"/>
        <v>0.48857071428673426</v>
      </c>
      <c r="Q125">
        <f t="shared" si="48"/>
        <v>0.10199999999999999</v>
      </c>
      <c r="R125" s="2">
        <v>0.15127463555144008</v>
      </c>
      <c r="S125" s="24">
        <v>1.58920141452911</v>
      </c>
      <c r="T125" s="24">
        <f t="shared" si="44"/>
        <v>0.5242558814731747</v>
      </c>
      <c r="U125" s="24">
        <f t="shared" si="45"/>
        <v>0.59991838606399672</v>
      </c>
      <c r="V125" s="24">
        <f t="shared" si="49"/>
        <v>0.5108402486421868</v>
      </c>
      <c r="W125" s="24">
        <f t="shared" si="50"/>
        <v>8.7999999999999995E-2</v>
      </c>
      <c r="X125" t="str">
        <f t="shared" si="46"/>
        <v>B-</v>
      </c>
    </row>
    <row r="126" spans="1:24" ht="14.45" hidden="1" customHeight="1">
      <c r="A126" t="s">
        <v>2876</v>
      </c>
      <c r="B126" t="s">
        <v>132</v>
      </c>
      <c r="C126" t="s">
        <v>11</v>
      </c>
      <c r="D126" t="s">
        <v>6017</v>
      </c>
      <c r="E126" s="28" t="s">
        <v>6985</v>
      </c>
      <c r="F126" t="s">
        <v>234</v>
      </c>
      <c r="G126" t="s">
        <v>6018</v>
      </c>
      <c r="H126" t="s">
        <v>6019</v>
      </c>
      <c r="I126" t="s">
        <v>5539</v>
      </c>
      <c r="J126" s="1">
        <v>121</v>
      </c>
      <c r="K126" s="1">
        <v>5323.05</v>
      </c>
      <c r="L126" s="30">
        <f t="shared" si="42"/>
        <v>1.2493609964623817E-3</v>
      </c>
      <c r="M126" s="30"/>
      <c r="N126" s="28">
        <v>4998</v>
      </c>
      <c r="O126">
        <f t="shared" si="47"/>
        <v>8.579989570905914</v>
      </c>
      <c r="P126" s="31">
        <f t="shared" si="43"/>
        <v>0.48518925756135917</v>
      </c>
      <c r="Q126">
        <f t="shared" si="48"/>
        <v>9.5000000000000001E-2</v>
      </c>
      <c r="R126" s="2">
        <v>1.85214306628044E-2</v>
      </c>
      <c r="S126" s="24">
        <v>1.64285143381196</v>
      </c>
      <c r="T126" s="24">
        <f t="shared" si="44"/>
        <v>0.55552252699687021</v>
      </c>
      <c r="U126" s="24">
        <f t="shared" si="45"/>
        <v>0.6068043141831857</v>
      </c>
      <c r="V126" s="24">
        <f t="shared" si="49"/>
        <v>0.50951226888572454</v>
      </c>
      <c r="W126" s="24">
        <f t="shared" si="50"/>
        <v>8.1000000000000003E-2</v>
      </c>
      <c r="X126" t="str">
        <f t="shared" si="46"/>
        <v>B-</v>
      </c>
    </row>
    <row r="127" spans="1:24" ht="14.45" hidden="1" customHeight="1">
      <c r="A127" t="s">
        <v>2571</v>
      </c>
      <c r="B127" t="s">
        <v>132</v>
      </c>
      <c r="C127" t="s">
        <v>116</v>
      </c>
      <c r="D127" t="s">
        <v>6020</v>
      </c>
      <c r="E127" s="28" t="s">
        <v>6987</v>
      </c>
      <c r="F127" t="s">
        <v>234</v>
      </c>
      <c r="G127" t="s">
        <v>6021</v>
      </c>
      <c r="H127" t="s">
        <v>6022</v>
      </c>
      <c r="I127" t="s">
        <v>5539</v>
      </c>
      <c r="J127" s="1">
        <v>178</v>
      </c>
      <c r="K127" s="1">
        <v>5320.16</v>
      </c>
      <c r="L127" s="30">
        <f t="shared" si="42"/>
        <v>1.2486826911149256E-3</v>
      </c>
      <c r="M127" s="30"/>
      <c r="N127" s="28">
        <v>5000</v>
      </c>
      <c r="O127">
        <f t="shared" si="47"/>
        <v>8.5794466036800916</v>
      </c>
      <c r="P127" s="31">
        <f t="shared" si="43"/>
        <v>0.48511919831631561</v>
      </c>
      <c r="Q127">
        <f t="shared" si="48"/>
        <v>8.7999999999999995E-2</v>
      </c>
      <c r="R127" s="2">
        <v>0.27889606797539929</v>
      </c>
      <c r="S127" s="24">
        <v>1.8887964777723301</v>
      </c>
      <c r="T127" s="24">
        <f t="shared" si="44"/>
        <v>0.68752967074112936</v>
      </c>
      <c r="U127" s="24">
        <f t="shared" si="45"/>
        <v>0.63587656315065266</v>
      </c>
      <c r="V127" s="24">
        <f t="shared" si="49"/>
        <v>0.51527067128318305</v>
      </c>
      <c r="W127" s="24">
        <f t="shared" si="50"/>
        <v>9.6000000000000002E-2</v>
      </c>
      <c r="X127" t="str">
        <f t="shared" si="46"/>
        <v>B-</v>
      </c>
    </row>
    <row r="128" spans="1:24" ht="14.45" hidden="1" customHeight="1">
      <c r="A128" t="s">
        <v>2844</v>
      </c>
      <c r="B128" t="s">
        <v>132</v>
      </c>
      <c r="C128" t="s">
        <v>11</v>
      </c>
      <c r="D128" t="s">
        <v>5819</v>
      </c>
      <c r="E128" s="28" t="s">
        <v>6988</v>
      </c>
      <c r="F128" t="s">
        <v>406</v>
      </c>
      <c r="G128" t="s">
        <v>6023</v>
      </c>
      <c r="H128" t="s">
        <v>6024</v>
      </c>
      <c r="I128" t="s">
        <v>5539</v>
      </c>
      <c r="J128" s="1">
        <v>61</v>
      </c>
      <c r="K128" s="1">
        <v>5166.88</v>
      </c>
      <c r="L128" s="30">
        <f t="shared" si="42"/>
        <v>1.2127066898491563E-3</v>
      </c>
      <c r="M128" s="30"/>
      <c r="N128" s="28">
        <v>5033</v>
      </c>
      <c r="O128">
        <f t="shared" si="47"/>
        <v>8.5502178253786116</v>
      </c>
      <c r="P128" s="31">
        <f t="shared" si="43"/>
        <v>0.48134779915268006</v>
      </c>
      <c r="Q128">
        <f t="shared" si="48"/>
        <v>0.08</v>
      </c>
      <c r="R128" s="2">
        <v>2.4982087836373193E-2</v>
      </c>
      <c r="S128" s="24">
        <v>1.0676416845037</v>
      </c>
      <c r="T128" s="24">
        <f t="shared" si="44"/>
        <v>0.15498606037434567</v>
      </c>
      <c r="U128" s="24">
        <f t="shared" si="45"/>
        <v>0.51859321023900273</v>
      </c>
      <c r="V128" s="24">
        <f t="shared" si="49"/>
        <v>0.48879688136994465</v>
      </c>
      <c r="W128" s="24">
        <f t="shared" si="50"/>
        <v>6.6000000000000003E-2</v>
      </c>
      <c r="X128" t="str">
        <f t="shared" si="46"/>
        <v>B-</v>
      </c>
    </row>
    <row r="129" spans="1:24" ht="14.45" hidden="1" customHeight="1">
      <c r="A129" t="s">
        <v>2713</v>
      </c>
      <c r="B129" t="s">
        <v>132</v>
      </c>
      <c r="C129" t="s">
        <v>116</v>
      </c>
      <c r="D129" t="s">
        <v>5963</v>
      </c>
      <c r="E129" s="28" t="s">
        <v>6997</v>
      </c>
      <c r="F129" t="s">
        <v>234</v>
      </c>
      <c r="G129" t="s">
        <v>4997</v>
      </c>
      <c r="H129" t="s">
        <v>5964</v>
      </c>
      <c r="I129" t="s">
        <v>5539</v>
      </c>
      <c r="J129" s="1">
        <v>84</v>
      </c>
      <c r="K129" s="1">
        <v>4757.62</v>
      </c>
      <c r="L129" s="30">
        <f t="shared" si="42"/>
        <v>1.1166502031709933E-3</v>
      </c>
      <c r="M129" s="30"/>
      <c r="N129" s="28">
        <v>5113</v>
      </c>
      <c r="O129">
        <f t="shared" si="47"/>
        <v>8.4677129892253209</v>
      </c>
      <c r="P129" s="31">
        <f t="shared" si="43"/>
        <v>0.47070217220053834</v>
      </c>
      <c r="Q129">
        <f t="shared" si="48"/>
        <v>7.2999999999999995E-2</v>
      </c>
      <c r="R129" s="2">
        <v>0.38511999340006137</v>
      </c>
      <c r="S129" s="24">
        <v>2.6973570470579</v>
      </c>
      <c r="T129" s="24">
        <f t="shared" si="44"/>
        <v>1.0286750596508818</v>
      </c>
      <c r="U129" s="24">
        <f t="shared" si="45"/>
        <v>0.71100782801387696</v>
      </c>
      <c r="V129" s="24">
        <f t="shared" si="49"/>
        <v>0.51876330336320609</v>
      </c>
      <c r="W129" s="24">
        <f t="shared" si="50"/>
        <v>0.10299999999999999</v>
      </c>
      <c r="X129" t="str">
        <f t="shared" si="46"/>
        <v>B-</v>
      </c>
    </row>
    <row r="130" spans="1:24" ht="14.45" hidden="1" customHeight="1">
      <c r="A130" t="s">
        <v>2927</v>
      </c>
      <c r="B130" t="s">
        <v>132</v>
      </c>
      <c r="C130" t="s">
        <v>116</v>
      </c>
      <c r="D130" t="s">
        <v>6020</v>
      </c>
      <c r="E130" s="28" t="s">
        <v>7007</v>
      </c>
      <c r="F130" t="s">
        <v>234</v>
      </c>
      <c r="G130" t="s">
        <v>6026</v>
      </c>
      <c r="H130" t="s">
        <v>6027</v>
      </c>
      <c r="I130" t="s">
        <v>5539</v>
      </c>
      <c r="J130" s="1">
        <v>148</v>
      </c>
      <c r="K130" s="1">
        <v>4355.01</v>
      </c>
      <c r="L130" s="30">
        <f t="shared" si="42"/>
        <v>1.0221545229151779E-3</v>
      </c>
      <c r="M130" s="30"/>
      <c r="N130" s="28">
        <v>5189</v>
      </c>
      <c r="O130">
        <f t="shared" si="47"/>
        <v>8.3793117797343299</v>
      </c>
      <c r="P130" s="31">
        <f t="shared" si="43"/>
        <v>0.45929573419961056</v>
      </c>
      <c r="Q130">
        <f t="shared" si="48"/>
        <v>6.6000000000000003E-2</v>
      </c>
      <c r="R130" s="2">
        <v>0.49205371882039306</v>
      </c>
      <c r="S130" s="24">
        <v>1.95843548846014</v>
      </c>
      <c r="T130" s="24">
        <f t="shared" si="44"/>
        <v>0.72194622263552322</v>
      </c>
      <c r="U130" s="24">
        <f t="shared" si="45"/>
        <v>0.64345620268299486</v>
      </c>
      <c r="V130" s="24">
        <f t="shared" si="49"/>
        <v>0.49612782789628745</v>
      </c>
      <c r="W130" s="24">
        <f t="shared" si="50"/>
        <v>7.3999999999999996E-2</v>
      </c>
      <c r="X130" t="str">
        <f t="shared" si="46"/>
        <v>B-</v>
      </c>
    </row>
    <row r="131" spans="1:24" ht="14.45" hidden="1" customHeight="1">
      <c r="A131" t="s">
        <v>3008</v>
      </c>
      <c r="B131" t="s">
        <v>132</v>
      </c>
      <c r="C131" t="s">
        <v>11</v>
      </c>
      <c r="D131" t="s">
        <v>6028</v>
      </c>
      <c r="E131" s="28" t="s">
        <v>7019</v>
      </c>
      <c r="F131" t="s">
        <v>234</v>
      </c>
      <c r="G131" t="s">
        <v>6029</v>
      </c>
      <c r="H131" t="s">
        <v>6030</v>
      </c>
      <c r="I131" t="s">
        <v>5533</v>
      </c>
      <c r="J131" s="1">
        <v>96</v>
      </c>
      <c r="K131" s="1">
        <v>3963.01</v>
      </c>
      <c r="L131" s="30">
        <f t="shared" si="42"/>
        <v>9.3014909170313707E-4</v>
      </c>
      <c r="M131" s="30"/>
      <c r="N131" s="28">
        <v>5261</v>
      </c>
      <c r="O131">
        <f t="shared" si="47"/>
        <v>8.2850114181510364</v>
      </c>
      <c r="P131" s="31">
        <f t="shared" si="43"/>
        <v>0.44712812660624918</v>
      </c>
      <c r="Q131">
        <f t="shared" si="48"/>
        <v>5.8000000000000003E-2</v>
      </c>
      <c r="R131" s="2">
        <v>1.058458848198718E-2</v>
      </c>
      <c r="S131" s="24">
        <v>1.42702033900695</v>
      </c>
      <c r="T131" s="24">
        <f t="shared" si="44"/>
        <v>0.42331834573321953</v>
      </c>
      <c r="U131" s="24">
        <f t="shared" si="45"/>
        <v>0.57768867117159961</v>
      </c>
      <c r="V131" s="24">
        <f t="shared" si="49"/>
        <v>0.47324023551931926</v>
      </c>
      <c r="W131" s="24">
        <f t="shared" si="50"/>
        <v>5.0999999999999997E-2</v>
      </c>
      <c r="X131" t="str">
        <f t="shared" si="46"/>
        <v>B-</v>
      </c>
    </row>
    <row r="132" spans="1:24" ht="14.45" hidden="1" customHeight="1">
      <c r="A132" t="s">
        <v>2923</v>
      </c>
      <c r="B132" t="s">
        <v>132</v>
      </c>
      <c r="C132" t="s">
        <v>11</v>
      </c>
      <c r="D132" t="s">
        <v>5333</v>
      </c>
      <c r="E132" s="28" t="s">
        <v>7021</v>
      </c>
      <c r="F132" t="s">
        <v>134</v>
      </c>
      <c r="G132" t="s">
        <v>5364</v>
      </c>
      <c r="H132" t="s">
        <v>6031</v>
      </c>
      <c r="I132" t="s">
        <v>5539</v>
      </c>
      <c r="J132" s="1">
        <v>69</v>
      </c>
      <c r="K132" s="1">
        <v>3686.16</v>
      </c>
      <c r="L132" s="30">
        <f t="shared" si="42"/>
        <v>8.6517025590963318E-4</v>
      </c>
      <c r="M132" s="30"/>
      <c r="N132" s="28">
        <v>5317</v>
      </c>
      <c r="O132">
        <f t="shared" ref="O132:O139" si="51">LN(K132+1)</f>
        <v>8.2126117930072517</v>
      </c>
      <c r="P132" s="31">
        <f t="shared" si="43"/>
        <v>0.43778637845316359</v>
      </c>
      <c r="Q132">
        <f t="shared" ref="Q132:Q139" si="52">_xlfn.PERCENTRANK.INC(K:K,K132)</f>
        <v>5.0999999999999997E-2</v>
      </c>
      <c r="R132" s="2">
        <v>0.16187320599214355</v>
      </c>
      <c r="S132" s="24">
        <v>1.16671994687757</v>
      </c>
      <c r="T132" s="24">
        <f t="shared" si="44"/>
        <v>0.23643084050399099</v>
      </c>
      <c r="U132" s="24">
        <f t="shared" si="45"/>
        <v>0.53652998894559167</v>
      </c>
      <c r="V132" s="24">
        <f t="shared" ref="V132:V139" si="53">P132*$P$2+U132*$U$2</f>
        <v>0.45753510055164925</v>
      </c>
      <c r="W132" s="24">
        <f t="shared" ref="W132:W139" si="54">_xlfn.PERCENTRANK.INC($V$4:$V$139,V132)</f>
        <v>4.3999999999999997E-2</v>
      </c>
      <c r="X132" t="str">
        <f t="shared" si="46"/>
        <v>B-</v>
      </c>
    </row>
    <row r="133" spans="1:24" ht="14.45" hidden="1" customHeight="1">
      <c r="A133" t="s">
        <v>2996</v>
      </c>
      <c r="B133" t="s">
        <v>132</v>
      </c>
      <c r="C133" t="s">
        <v>11</v>
      </c>
      <c r="D133" t="s">
        <v>6032</v>
      </c>
      <c r="E133" s="28" t="s">
        <v>7022</v>
      </c>
      <c r="F133" t="s">
        <v>576</v>
      </c>
      <c r="G133" t="s">
        <v>5820</v>
      </c>
      <c r="H133" t="s">
        <v>6033</v>
      </c>
      <c r="I133" t="s">
        <v>5544</v>
      </c>
      <c r="J133" s="1">
        <v>69</v>
      </c>
      <c r="K133" s="1">
        <v>3595.22</v>
      </c>
      <c r="L133" s="30">
        <f t="shared" si="42"/>
        <v>8.4382593469937051E-4</v>
      </c>
      <c r="M133" s="30"/>
      <c r="N133" s="28">
        <v>5333</v>
      </c>
      <c r="O133">
        <f t="shared" si="51"/>
        <v>8.187638572808023</v>
      </c>
      <c r="P133" s="31">
        <f t="shared" si="43"/>
        <v>0.43456407539276204</v>
      </c>
      <c r="Q133">
        <f t="shared" si="52"/>
        <v>4.3999999999999997E-2</v>
      </c>
      <c r="R133" s="2">
        <v>0.25871344118023371</v>
      </c>
      <c r="S133" s="24">
        <v>1.9655542598090101</v>
      </c>
      <c r="T133" s="24">
        <f t="shared" si="44"/>
        <v>0.72539859708553733</v>
      </c>
      <c r="U133" s="24">
        <f t="shared" si="45"/>
        <v>0.64421652736462098</v>
      </c>
      <c r="V133" s="24">
        <f t="shared" si="53"/>
        <v>0.47649456578713389</v>
      </c>
      <c r="W133" s="24">
        <f t="shared" si="54"/>
        <v>5.8999999999999997E-2</v>
      </c>
      <c r="X133" t="str">
        <f t="shared" si="46"/>
        <v>B-</v>
      </c>
    </row>
    <row r="134" spans="1:24" ht="14.45" hidden="1" customHeight="1">
      <c r="A134" t="s">
        <v>3888</v>
      </c>
      <c r="B134" t="s">
        <v>132</v>
      </c>
      <c r="C134" t="s">
        <v>11</v>
      </c>
      <c r="D134" t="s">
        <v>6035</v>
      </c>
      <c r="E134" s="28" t="s">
        <v>7048</v>
      </c>
      <c r="F134" t="s">
        <v>234</v>
      </c>
      <c r="G134" t="s">
        <v>4979</v>
      </c>
      <c r="H134" t="s">
        <v>6036</v>
      </c>
      <c r="I134" t="s">
        <v>5539</v>
      </c>
      <c r="J134" s="1">
        <v>58</v>
      </c>
      <c r="K134" s="1">
        <v>2500.7800000000002</v>
      </c>
      <c r="L134" s="30">
        <f t="shared" si="42"/>
        <v>5.8695240374093713E-4</v>
      </c>
      <c r="M134" s="30"/>
      <c r="N134" s="28">
        <v>5544</v>
      </c>
      <c r="O134">
        <f t="shared" si="51"/>
        <v>7.8247577575045426</v>
      </c>
      <c r="P134" s="31">
        <f t="shared" si="43"/>
        <v>0.38774144089128376</v>
      </c>
      <c r="Q134">
        <f t="shared" si="52"/>
        <v>3.5999999999999997E-2</v>
      </c>
      <c r="R134" s="2">
        <v>7.3721135489009632E-2</v>
      </c>
      <c r="S134" s="24">
        <v>0.88097345217202505</v>
      </c>
      <c r="T134" s="24">
        <f t="shared" si="44"/>
        <v>-1.9209881789047357E-2</v>
      </c>
      <c r="U134" s="24">
        <f t="shared" si="45"/>
        <v>0.48022962129939378</v>
      </c>
      <c r="V134" s="24">
        <f t="shared" si="53"/>
        <v>0.40623907697290584</v>
      </c>
      <c r="W134" s="24">
        <f t="shared" si="54"/>
        <v>3.6999999999999998E-2</v>
      </c>
      <c r="X134" t="str">
        <f t="shared" si="46"/>
        <v>B-</v>
      </c>
    </row>
    <row r="135" spans="1:24" ht="14.45" hidden="1" customHeight="1">
      <c r="A135" t="s">
        <v>3948</v>
      </c>
      <c r="B135" t="s">
        <v>132</v>
      </c>
      <c r="C135" t="s">
        <v>276</v>
      </c>
      <c r="D135" t="s">
        <v>5903</v>
      </c>
      <c r="E135" s="28" t="s">
        <v>7058</v>
      </c>
      <c r="F135" t="s">
        <v>201</v>
      </c>
      <c r="G135" t="s">
        <v>6037</v>
      </c>
      <c r="H135" t="s">
        <v>5905</v>
      </c>
      <c r="I135" t="s">
        <v>5539</v>
      </c>
      <c r="J135" s="1">
        <v>11</v>
      </c>
      <c r="K135" s="1">
        <v>2213.94</v>
      </c>
      <c r="L135" s="30">
        <f t="shared" si="42"/>
        <v>5.1962883769792237E-4</v>
      </c>
      <c r="M135" s="30"/>
      <c r="N135" s="28">
        <v>5610</v>
      </c>
      <c r="O135">
        <f t="shared" si="51"/>
        <v>7.702980594076231</v>
      </c>
      <c r="P135" s="31">
        <f t="shared" si="43"/>
        <v>0.37202849224983503</v>
      </c>
      <c r="Q135">
        <f t="shared" si="52"/>
        <v>2.9000000000000001E-2</v>
      </c>
      <c r="R135" s="2">
        <v>-0.34299335528514774</v>
      </c>
      <c r="S135" s="24">
        <v>0.14830508474576301</v>
      </c>
      <c r="T135" s="24">
        <f t="shared" si="44"/>
        <v>-1.393097108442642</v>
      </c>
      <c r="U135" s="24">
        <f t="shared" si="45"/>
        <v>0.17765515166404858</v>
      </c>
      <c r="V135" s="24">
        <f t="shared" si="53"/>
        <v>0.3331538241326778</v>
      </c>
      <c r="W135" s="24">
        <f t="shared" si="54"/>
        <v>2.9000000000000001E-2</v>
      </c>
      <c r="X135" t="str">
        <f t="shared" si="46"/>
        <v>B-</v>
      </c>
    </row>
    <row r="136" spans="1:24" ht="14.45" hidden="1" customHeight="1">
      <c r="A136" t="s">
        <v>3979</v>
      </c>
      <c r="B136" t="s">
        <v>132</v>
      </c>
      <c r="C136" t="s">
        <v>11</v>
      </c>
      <c r="D136" t="s">
        <v>6038</v>
      </c>
      <c r="E136" s="28" t="s">
        <v>7074</v>
      </c>
      <c r="F136" t="s">
        <v>201</v>
      </c>
      <c r="G136" t="s">
        <v>6039</v>
      </c>
      <c r="H136" t="s">
        <v>6040</v>
      </c>
      <c r="I136" t="s">
        <v>5539</v>
      </c>
      <c r="J136" s="1">
        <v>13</v>
      </c>
      <c r="K136" s="1">
        <v>1656.48</v>
      </c>
      <c r="L136" s="30">
        <f t="shared" si="42"/>
        <v>3.8878866503602375E-4</v>
      </c>
      <c r="M136" s="30"/>
      <c r="N136" s="28">
        <v>5723</v>
      </c>
      <c r="O136">
        <f t="shared" si="51"/>
        <v>7.4130536556222113</v>
      </c>
      <c r="P136" s="31">
        <f t="shared" si="43"/>
        <v>0.33461912118674331</v>
      </c>
      <c r="Q136">
        <f t="shared" si="52"/>
        <v>2.1999999999999999E-2</v>
      </c>
      <c r="R136" s="2">
        <v>-0.4220989206027238</v>
      </c>
      <c r="S136" s="24">
        <v>0.14749246164087901</v>
      </c>
      <c r="T136" s="24">
        <f t="shared" si="44"/>
        <v>-1.3963751554538972</v>
      </c>
      <c r="U136" s="24">
        <f t="shared" si="45"/>
        <v>0.17693321953117175</v>
      </c>
      <c r="V136" s="24">
        <f t="shared" si="53"/>
        <v>0.30308194085562901</v>
      </c>
      <c r="W136" s="24">
        <f t="shared" si="54"/>
        <v>2.1999999999999999E-2</v>
      </c>
      <c r="X136" t="str">
        <f t="shared" si="46"/>
        <v>B-</v>
      </c>
    </row>
    <row r="137" spans="1:24" ht="14.45" hidden="1" customHeight="1">
      <c r="A137" t="s">
        <v>4451</v>
      </c>
      <c r="B137" t="s">
        <v>132</v>
      </c>
      <c r="C137" t="s">
        <v>276</v>
      </c>
      <c r="D137" t="s">
        <v>6042</v>
      </c>
      <c r="E137" s="28" t="s">
        <v>7091</v>
      </c>
      <c r="F137" t="s">
        <v>201</v>
      </c>
      <c r="G137" t="s">
        <v>6039</v>
      </c>
      <c r="H137" t="s">
        <v>6043</v>
      </c>
      <c r="I137" t="s">
        <v>5539</v>
      </c>
      <c r="J137" s="1">
        <v>6</v>
      </c>
      <c r="K137" s="1">
        <v>1118.8800000000001</v>
      </c>
      <c r="L137" s="30">
        <f t="shared" ref="L137:L139" si="55">K137/$K$2</f>
        <v>2.6260978794522498E-4</v>
      </c>
      <c r="M137" s="30"/>
      <c r="N137" s="28">
        <v>5846</v>
      </c>
      <c r="O137">
        <f t="shared" si="51"/>
        <v>7.0209768156917916</v>
      </c>
      <c r="P137" s="31">
        <f t="shared" ref="P137:P139" si="56">(O137-$O$1)/($O$2-$O$1)</f>
        <v>0.28402931373934864</v>
      </c>
      <c r="Q137">
        <f t="shared" si="52"/>
        <v>1.4E-2</v>
      </c>
      <c r="R137" s="2">
        <v>-1.4735006756756754</v>
      </c>
      <c r="S137" s="24">
        <v>0.10637415947571401</v>
      </c>
      <c r="T137" s="24">
        <f t="shared" ref="T137:T139" si="57">LN(S137+0.1)</f>
        <v>-1.5780644495510401</v>
      </c>
      <c r="U137" s="24">
        <f t="shared" ref="U137:U139" si="58">(T137-$S$1)/($S$2-$S$1)</f>
        <v>0.13691935177452488</v>
      </c>
      <c r="V137" s="24">
        <f t="shared" si="53"/>
        <v>0.25460732134638392</v>
      </c>
      <c r="W137" s="24">
        <f t="shared" si="54"/>
        <v>1.4E-2</v>
      </c>
      <c r="X137" t="str">
        <f t="shared" ref="X137:X139" si="59">IF(W137&gt;=90%,"A+",IF(W137&gt;=70%,"A",IF(W137&gt;20%,"B","B-")))</f>
        <v>B-</v>
      </c>
    </row>
    <row r="138" spans="1:24" ht="14.45" hidden="1" customHeight="1">
      <c r="A138" t="s">
        <v>4918</v>
      </c>
      <c r="B138" t="s">
        <v>39</v>
      </c>
      <c r="C138" t="s">
        <v>30</v>
      </c>
      <c r="D138" t="s">
        <v>6044</v>
      </c>
      <c r="E138" s="28" t="s">
        <v>7106</v>
      </c>
      <c r="F138" t="s">
        <v>156</v>
      </c>
      <c r="G138" t="s">
        <v>5523</v>
      </c>
      <c r="H138" t="s">
        <v>6045</v>
      </c>
      <c r="I138" t="s">
        <v>5543</v>
      </c>
      <c r="J138" s="1">
        <v>7</v>
      </c>
      <c r="K138" s="1">
        <v>212.45</v>
      </c>
      <c r="L138" s="30">
        <f t="shared" si="55"/>
        <v>4.9863657808668525E-5</v>
      </c>
      <c r="M138" s="30"/>
      <c r="N138" s="28">
        <v>6023</v>
      </c>
      <c r="O138">
        <f t="shared" si="51"/>
        <v>5.3634026132039709</v>
      </c>
      <c r="P138" s="31">
        <f t="shared" si="56"/>
        <v>7.0151952994171166E-2</v>
      </c>
      <c r="Q138">
        <f t="shared" si="52"/>
        <v>7.0000000000000001E-3</v>
      </c>
      <c r="R138" s="2">
        <v>0.269049060955519</v>
      </c>
      <c r="S138" s="24">
        <v>1.88411370021111E-2</v>
      </c>
      <c r="T138" s="24">
        <f t="shared" si="57"/>
        <v>-2.1299676609300393</v>
      </c>
      <c r="U138" s="24">
        <f t="shared" si="58"/>
        <v>1.5372387632649944E-2</v>
      </c>
      <c r="V138" s="24">
        <f t="shared" si="53"/>
        <v>5.9196039921866922E-2</v>
      </c>
      <c r="W138" s="24">
        <f t="shared" si="54"/>
        <v>7.0000000000000001E-3</v>
      </c>
      <c r="X138" t="str">
        <f t="shared" si="59"/>
        <v>B-</v>
      </c>
    </row>
    <row r="139" spans="1:24" ht="14.45" hidden="1" customHeight="1">
      <c r="A139" t="s">
        <v>5624</v>
      </c>
      <c r="B139" t="s">
        <v>39</v>
      </c>
      <c r="C139" t="s">
        <v>30</v>
      </c>
      <c r="D139" t="s">
        <v>6044</v>
      </c>
      <c r="E139" s="28" t="s">
        <v>7107</v>
      </c>
      <c r="F139" t="s">
        <v>156</v>
      </c>
      <c r="G139" t="s">
        <v>6046</v>
      </c>
      <c r="H139" t="s">
        <v>6047</v>
      </c>
      <c r="I139" t="s">
        <v>5543</v>
      </c>
      <c r="J139" s="1">
        <v>2</v>
      </c>
      <c r="K139" s="1">
        <v>122.93</v>
      </c>
      <c r="L139" s="30">
        <f t="shared" si="55"/>
        <v>2.8852621578816769E-5</v>
      </c>
      <c r="M139" s="30"/>
      <c r="N139" s="28">
        <v>6050</v>
      </c>
      <c r="O139">
        <f t="shared" si="51"/>
        <v>4.8197168900767826</v>
      </c>
      <c r="P139" s="31">
        <f t="shared" si="56"/>
        <v>0</v>
      </c>
      <c r="Q139">
        <f t="shared" si="52"/>
        <v>0</v>
      </c>
      <c r="R139" s="2">
        <v>1.3762938257544944E-2</v>
      </c>
      <c r="S139" s="24">
        <v>1.08288213650393E-2</v>
      </c>
      <c r="T139" s="24">
        <f t="shared" si="57"/>
        <v>-2.199768417871359</v>
      </c>
      <c r="U139" s="24">
        <f t="shared" si="58"/>
        <v>0</v>
      </c>
      <c r="V139" s="24">
        <f t="shared" si="53"/>
        <v>0</v>
      </c>
      <c r="W139" s="24">
        <f t="shared" si="54"/>
        <v>0</v>
      </c>
      <c r="X139" t="str">
        <f t="shared" si="59"/>
        <v>B-</v>
      </c>
    </row>
  </sheetData>
  <autoFilter ref="A3:X139">
    <filterColumn colId="23">
      <filters>
        <filter val="A"/>
        <filter val="A+"/>
      </filters>
    </filterColumn>
  </autoFilter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316"/>
  <sheetViews>
    <sheetView tabSelected="1" topLeftCell="I1" zoomScale="85" zoomScaleNormal="85" workbookViewId="0">
      <selection activeCell="AE6" sqref="AE6:AF9"/>
    </sheetView>
  </sheetViews>
  <sheetFormatPr defaultColWidth="10" defaultRowHeight="15"/>
  <cols>
    <col min="1" max="1" width="14" customWidth="1"/>
    <col min="2" max="2" width="6.5703125" customWidth="1"/>
    <col min="3" max="3" width="9.7109375" customWidth="1"/>
    <col min="4" max="4" width="9.28515625" customWidth="1"/>
    <col min="5" max="5" width="7.85546875" customWidth="1"/>
    <col min="6" max="6" width="10.7109375" customWidth="1"/>
    <col min="7" max="7" width="7.85546875" customWidth="1"/>
    <col min="8" max="8" width="8.5703125" customWidth="1"/>
    <col min="9" max="9" width="5.42578125" customWidth="1"/>
    <col min="10" max="10" width="10.28515625" style="1" customWidth="1"/>
    <col min="11" max="11" width="12.7109375" style="1" customWidth="1"/>
    <col min="12" max="12" width="7.7109375" style="3" customWidth="1"/>
    <col min="13" max="14" width="6.28515625" customWidth="1"/>
    <col min="15" max="15" width="7" customWidth="1"/>
    <col min="16" max="16" width="8.85546875" customWidth="1"/>
    <col min="17" max="17" width="6.7109375" customWidth="1"/>
    <col min="18" max="18" width="8.5703125" customWidth="1"/>
    <col min="19" max="19" width="10" style="24"/>
    <col min="20" max="20" width="9.5703125" style="24" customWidth="1"/>
    <col min="21" max="21" width="14" style="24" customWidth="1"/>
    <col min="22" max="22" width="10" customWidth="1"/>
    <col min="23" max="23" width="9" customWidth="1"/>
    <col min="30" max="30" width="13.42578125" bestFit="1" customWidth="1"/>
    <col min="31" max="31" width="15.85546875" bestFit="1" customWidth="1"/>
    <col min="32" max="32" width="13.5703125" bestFit="1" customWidth="1"/>
  </cols>
  <sheetData>
    <row r="1" spans="1:32">
      <c r="O1" s="25">
        <f>MIN(O4:O316)</f>
        <v>3.011605622710281</v>
      </c>
      <c r="S1" s="25">
        <f>MIN(T4:T316)</f>
        <v>-2.2840131306084301</v>
      </c>
      <c r="V1" s="25">
        <f>MEDIAN(V4:V316)</f>
        <v>0.6796293781900351</v>
      </c>
      <c r="W1" s="25">
        <f>MEDIAN(W4:W316)</f>
        <v>0.5</v>
      </c>
    </row>
    <row r="2" spans="1:32">
      <c r="J2" s="1">
        <f>SUM(J4:J316)</f>
        <v>420710</v>
      </c>
      <c r="K2" s="1">
        <f>SUM(K4:K316)</f>
        <v>7992682.9499999955</v>
      </c>
      <c r="O2" s="25">
        <f>MAX(O4:O316)</f>
        <v>12.403293446945266</v>
      </c>
      <c r="P2">
        <v>0.8</v>
      </c>
      <c r="S2" s="25">
        <f>MAX(T4:T316)</f>
        <v>2.4675831958899441</v>
      </c>
      <c r="U2" s="24">
        <v>0.2</v>
      </c>
      <c r="V2" s="24">
        <f>_xlfn.PERCENTRANK.INC(V4:V316,0.5)</f>
        <v>0.16600000000000001</v>
      </c>
      <c r="W2" s="24"/>
    </row>
    <row r="3" spans="1:32" ht="14.45" customHeight="1">
      <c r="A3" s="27" t="s">
        <v>4</v>
      </c>
      <c r="B3" s="27" t="s">
        <v>0</v>
      </c>
      <c r="C3" s="27" t="s">
        <v>1</v>
      </c>
      <c r="D3" s="27" t="s">
        <v>2</v>
      </c>
      <c r="E3" s="27" t="s">
        <v>5599</v>
      </c>
      <c r="F3" s="27" t="s">
        <v>3</v>
      </c>
      <c r="G3" s="27" t="s">
        <v>4959</v>
      </c>
      <c r="H3" s="27" t="s">
        <v>4960</v>
      </c>
      <c r="I3" s="27" t="s">
        <v>5528</v>
      </c>
      <c r="J3" s="32" t="s">
        <v>5</v>
      </c>
      <c r="K3" s="32" t="s">
        <v>6</v>
      </c>
      <c r="L3" s="33" t="s">
        <v>5526</v>
      </c>
      <c r="M3" s="26" t="s">
        <v>5527</v>
      </c>
      <c r="N3" s="26" t="s">
        <v>5548</v>
      </c>
      <c r="O3" s="26" t="s">
        <v>7117</v>
      </c>
      <c r="P3" s="26" t="s">
        <v>7113</v>
      </c>
      <c r="Q3" s="26" t="s">
        <v>5598</v>
      </c>
      <c r="R3" s="27" t="s">
        <v>5600</v>
      </c>
      <c r="S3" s="34" t="s">
        <v>5579</v>
      </c>
      <c r="T3" s="34" t="s">
        <v>7116</v>
      </c>
      <c r="U3" s="34" t="s">
        <v>7114</v>
      </c>
      <c r="V3" s="29" t="s">
        <v>7118</v>
      </c>
      <c r="W3" s="29" t="s">
        <v>7119</v>
      </c>
      <c r="X3" t="s">
        <v>5542</v>
      </c>
    </row>
    <row r="4" spans="1:32" ht="14.45" customHeight="1">
      <c r="A4" t="s">
        <v>50</v>
      </c>
      <c r="B4" t="s">
        <v>48</v>
      </c>
      <c r="C4" t="s">
        <v>30</v>
      </c>
      <c r="D4" t="s">
        <v>5695</v>
      </c>
      <c r="E4" s="28" t="s">
        <v>6062</v>
      </c>
      <c r="F4" t="s">
        <v>49</v>
      </c>
      <c r="G4" t="s">
        <v>4979</v>
      </c>
      <c r="H4" t="s">
        <v>4985</v>
      </c>
      <c r="I4" t="s">
        <v>5530</v>
      </c>
      <c r="J4" s="1">
        <v>15870</v>
      </c>
      <c r="K4" s="1">
        <v>243601.59</v>
      </c>
      <c r="L4" s="30">
        <f t="shared" ref="L4:L36" si="0">K4/$K$2</f>
        <v>3.0478074949788936E-2</v>
      </c>
      <c r="M4" s="30"/>
      <c r="N4" s="28">
        <v>57</v>
      </c>
      <c r="O4">
        <f t="shared" ref="O4:O67" si="1">LN(K4+1)</f>
        <v>12.403293446945266</v>
      </c>
      <c r="P4" s="31">
        <f t="shared" ref="P4:P36" si="2">(O4-$O$1)/($O$2-$O$1)</f>
        <v>1</v>
      </c>
      <c r="Q4">
        <f t="shared" ref="Q4:Q67" si="3">_xlfn.PERCENTRANK.INC(K:K,K4)</f>
        <v>0.996</v>
      </c>
      <c r="R4" s="2">
        <v>9.2684728286103246E-2</v>
      </c>
      <c r="S4" s="24">
        <v>7.1427251081384204</v>
      </c>
      <c r="T4" s="24">
        <f t="shared" ref="T4:T36" si="4">LN(S4+0.1)</f>
        <v>1.9799975317300791</v>
      </c>
      <c r="U4" s="24">
        <f t="shared" ref="U4:U36" si="5">(T4-$S$1)/($S$2-$S$1)</f>
        <v>0.89738487222899577</v>
      </c>
      <c r="V4" s="24">
        <f t="shared" ref="V4:V67" si="6">P4*$P$2+U4*$U$2</f>
        <v>0.97947697444579918</v>
      </c>
      <c r="W4" s="24">
        <f t="shared" ref="W4:W67" si="7">_xlfn.PERCENTRANK.INC($V$4:$V$316,V4)</f>
        <v>1</v>
      </c>
      <c r="X4" t="str">
        <f t="shared" ref="X4:X36" si="8">IF(W4&gt;=90%,"A+",IF(W4&gt;=70%,"A",IF(W4&gt;20%,"B","B-")))</f>
        <v>A+</v>
      </c>
    </row>
    <row r="5" spans="1:32" ht="14.45" customHeight="1">
      <c r="A5" t="s">
        <v>68</v>
      </c>
      <c r="B5" t="s">
        <v>48</v>
      </c>
      <c r="C5" t="s">
        <v>11</v>
      </c>
      <c r="D5" t="s">
        <v>5692</v>
      </c>
      <c r="E5" s="28" t="s">
        <v>6063</v>
      </c>
      <c r="F5" t="s">
        <v>49</v>
      </c>
      <c r="G5" t="s">
        <v>4963</v>
      </c>
      <c r="H5" t="s">
        <v>5696</v>
      </c>
      <c r="I5" t="s">
        <v>5530</v>
      </c>
      <c r="J5" s="1">
        <v>8844</v>
      </c>
      <c r="K5" s="1">
        <v>233024.85</v>
      </c>
      <c r="L5" s="30">
        <f t="shared" si="0"/>
        <v>2.915477211566363E-2</v>
      </c>
      <c r="M5" s="30"/>
      <c r="N5" s="28">
        <v>60</v>
      </c>
      <c r="O5">
        <f t="shared" si="1"/>
        <v>12.358904670599992</v>
      </c>
      <c r="P5" s="31">
        <f t="shared" si="2"/>
        <v>0.99527361032691808</v>
      </c>
      <c r="Q5">
        <f t="shared" si="3"/>
        <v>0.99299999999999999</v>
      </c>
      <c r="R5" s="2">
        <v>0.14957978328062996</v>
      </c>
      <c r="S5" s="24">
        <v>4.8599985377438299</v>
      </c>
      <c r="T5" s="24">
        <f t="shared" si="4"/>
        <v>1.6014054459270808</v>
      </c>
      <c r="U5" s="24">
        <f t="shared" si="5"/>
        <v>0.8177080521061052</v>
      </c>
      <c r="V5" s="24">
        <f t="shared" si="6"/>
        <v>0.95976049868275559</v>
      </c>
      <c r="W5" s="24">
        <f t="shared" si="7"/>
        <v>0.996</v>
      </c>
      <c r="X5" t="str">
        <f t="shared" si="8"/>
        <v>A+</v>
      </c>
      <c r="AD5" s="4" t="s">
        <v>5550</v>
      </c>
      <c r="AE5" t="s">
        <v>5553</v>
      </c>
      <c r="AF5" t="s">
        <v>7115</v>
      </c>
    </row>
    <row r="6" spans="1:32" ht="14.45" customHeight="1">
      <c r="A6" t="s">
        <v>66</v>
      </c>
      <c r="B6" t="s">
        <v>48</v>
      </c>
      <c r="C6" t="s">
        <v>30</v>
      </c>
      <c r="D6" t="s">
        <v>5697</v>
      </c>
      <c r="E6" s="28" t="s">
        <v>6066</v>
      </c>
      <c r="F6" t="s">
        <v>65</v>
      </c>
      <c r="G6" t="s">
        <v>4988</v>
      </c>
      <c r="H6" t="s">
        <v>5698</v>
      </c>
      <c r="I6" t="s">
        <v>5530</v>
      </c>
      <c r="J6" s="1">
        <v>5788</v>
      </c>
      <c r="K6" s="1">
        <v>218492.06</v>
      </c>
      <c r="L6" s="30">
        <f t="shared" si="0"/>
        <v>2.7336510326610681E-2</v>
      </c>
      <c r="M6" s="30"/>
      <c r="N6" s="28">
        <v>73</v>
      </c>
      <c r="O6">
        <f t="shared" si="1"/>
        <v>12.294509530999628</v>
      </c>
      <c r="P6" s="31">
        <f t="shared" si="2"/>
        <v>0.98841700043894942</v>
      </c>
      <c r="Q6">
        <f t="shared" si="3"/>
        <v>0.99</v>
      </c>
      <c r="R6" s="2">
        <v>0.11886974678480408</v>
      </c>
      <c r="S6" s="24">
        <v>5.3701597328598201</v>
      </c>
      <c r="T6" s="24">
        <f t="shared" si="4"/>
        <v>1.699307817627242</v>
      </c>
      <c r="U6" s="24">
        <f t="shared" si="5"/>
        <v>0.83831215333292586</v>
      </c>
      <c r="V6" s="24">
        <f t="shared" si="6"/>
        <v>0.95839603101774473</v>
      </c>
      <c r="W6" s="24">
        <f t="shared" si="7"/>
        <v>0.99299999999999999</v>
      </c>
      <c r="X6" t="str">
        <f t="shared" si="8"/>
        <v>A+</v>
      </c>
      <c r="AD6" s="5" t="s">
        <v>5533</v>
      </c>
      <c r="AE6">
        <v>62</v>
      </c>
      <c r="AF6" s="7">
        <v>0.32331768270628092</v>
      </c>
    </row>
    <row r="7" spans="1:32" ht="14.45" customHeight="1">
      <c r="A7" t="s">
        <v>81</v>
      </c>
      <c r="B7" t="s">
        <v>48</v>
      </c>
      <c r="C7" t="s">
        <v>14</v>
      </c>
      <c r="D7" t="s">
        <v>5702</v>
      </c>
      <c r="E7" s="28" t="s">
        <v>6087</v>
      </c>
      <c r="F7" t="s">
        <v>80</v>
      </c>
      <c r="G7" t="s">
        <v>4973</v>
      </c>
      <c r="H7" t="s">
        <v>5002</v>
      </c>
      <c r="I7" t="s">
        <v>5530</v>
      </c>
      <c r="J7" s="1">
        <v>9328</v>
      </c>
      <c r="K7" s="1">
        <v>167630.01999999999</v>
      </c>
      <c r="L7" s="30">
        <f t="shared" si="0"/>
        <v>2.0972935001756836E-2</v>
      </c>
      <c r="M7" s="30"/>
      <c r="N7" s="28">
        <v>132</v>
      </c>
      <c r="O7">
        <f t="shared" si="1"/>
        <v>12.029520533436495</v>
      </c>
      <c r="P7" s="31">
        <f t="shared" si="2"/>
        <v>0.96020173152005106</v>
      </c>
      <c r="Q7">
        <f t="shared" si="3"/>
        <v>0.98699999999999999</v>
      </c>
      <c r="R7" s="2">
        <v>7.1236099487555229E-2</v>
      </c>
      <c r="S7" s="24">
        <v>5.5742142197619904</v>
      </c>
      <c r="T7" s="24">
        <f t="shared" si="4"/>
        <v>1.7359320903024507</v>
      </c>
      <c r="U7" s="24">
        <f t="shared" si="5"/>
        <v>0.84601993618286297</v>
      </c>
      <c r="V7" s="24">
        <f t="shared" si="6"/>
        <v>0.93736537245261353</v>
      </c>
      <c r="W7" s="24">
        <f t="shared" si="7"/>
        <v>0.99</v>
      </c>
      <c r="X7" t="str">
        <f t="shared" si="8"/>
        <v>A+</v>
      </c>
      <c r="AD7" s="5" t="s">
        <v>5529</v>
      </c>
      <c r="AE7">
        <v>32</v>
      </c>
      <c r="AF7" s="7">
        <v>0.40173783948229813</v>
      </c>
    </row>
    <row r="8" spans="1:32" ht="14.45" customHeight="1">
      <c r="A8" t="s">
        <v>83</v>
      </c>
      <c r="B8" t="s">
        <v>48</v>
      </c>
      <c r="C8" t="s">
        <v>30</v>
      </c>
      <c r="D8" t="s">
        <v>5695</v>
      </c>
      <c r="E8" s="28" t="s">
        <v>6097</v>
      </c>
      <c r="F8" t="s">
        <v>49</v>
      </c>
      <c r="G8" t="s">
        <v>4999</v>
      </c>
      <c r="H8" t="s">
        <v>4985</v>
      </c>
      <c r="I8" t="s">
        <v>5530</v>
      </c>
      <c r="J8" s="1">
        <v>9832</v>
      </c>
      <c r="K8" s="1">
        <v>154280.44</v>
      </c>
      <c r="L8" s="30">
        <f t="shared" si="0"/>
        <v>1.930270986164916E-2</v>
      </c>
      <c r="M8" s="30"/>
      <c r="N8" s="28">
        <v>158</v>
      </c>
      <c r="O8">
        <f t="shared" si="1"/>
        <v>11.94653374595763</v>
      </c>
      <c r="P8" s="31">
        <f t="shared" si="2"/>
        <v>0.95136553625547682</v>
      </c>
      <c r="Q8">
        <f t="shared" si="3"/>
        <v>0.98399999999999999</v>
      </c>
      <c r="R8" s="2">
        <v>8.0596552361291041E-2</v>
      </c>
      <c r="S8" s="24">
        <v>4.1578274056976303</v>
      </c>
      <c r="T8" s="24">
        <f t="shared" si="4"/>
        <v>1.4487590315251995</v>
      </c>
      <c r="U8" s="24">
        <f t="shared" si="5"/>
        <v>0.78558276116953873</v>
      </c>
      <c r="V8" s="24">
        <f t="shared" si="6"/>
        <v>0.9182089812382892</v>
      </c>
      <c r="W8" s="24">
        <f t="shared" si="7"/>
        <v>0.98299999999999998</v>
      </c>
      <c r="X8" t="str">
        <f t="shared" si="8"/>
        <v>A+</v>
      </c>
      <c r="AD8" s="5" t="s">
        <v>5539</v>
      </c>
      <c r="AE8">
        <v>156</v>
      </c>
      <c r="AF8" s="7">
        <v>0.26226856902912693</v>
      </c>
    </row>
    <row r="9" spans="1:32" ht="14.45" customHeight="1">
      <c r="A9" t="s">
        <v>121</v>
      </c>
      <c r="B9" t="s">
        <v>48</v>
      </c>
      <c r="C9" t="s">
        <v>30</v>
      </c>
      <c r="D9" t="s">
        <v>5709</v>
      </c>
      <c r="E9" s="28" t="s">
        <v>6107</v>
      </c>
      <c r="F9" t="s">
        <v>49</v>
      </c>
      <c r="G9" t="s">
        <v>4989</v>
      </c>
      <c r="H9" t="s">
        <v>4985</v>
      </c>
      <c r="I9" t="s">
        <v>5530</v>
      </c>
      <c r="J9" s="1">
        <v>10082</v>
      </c>
      <c r="K9" s="1">
        <v>142474.93</v>
      </c>
      <c r="L9" s="30">
        <f t="shared" si="0"/>
        <v>1.7825670164985097E-2</v>
      </c>
      <c r="M9" s="30"/>
      <c r="N9" s="28">
        <v>187</v>
      </c>
      <c r="O9">
        <f t="shared" si="1"/>
        <v>11.866928352142855</v>
      </c>
      <c r="P9" s="31">
        <f t="shared" si="2"/>
        <v>0.9428893820961195</v>
      </c>
      <c r="Q9">
        <f t="shared" si="3"/>
        <v>0.98</v>
      </c>
      <c r="R9" s="2">
        <v>5.1184487220904629E-2</v>
      </c>
      <c r="S9" s="24">
        <v>3.8354428201283102</v>
      </c>
      <c r="T9" s="24">
        <f t="shared" si="4"/>
        <v>1.3700234092427044</v>
      </c>
      <c r="U9" s="24">
        <f t="shared" si="5"/>
        <v>0.76901240946617366</v>
      </c>
      <c r="V9" s="24">
        <f t="shared" si="6"/>
        <v>0.9081139875701304</v>
      </c>
      <c r="W9" s="24">
        <f t="shared" si="7"/>
        <v>0.97699999999999998</v>
      </c>
      <c r="X9" t="str">
        <f t="shared" si="8"/>
        <v>A+</v>
      </c>
      <c r="AD9" s="5" t="s">
        <v>5544</v>
      </c>
      <c r="AE9">
        <v>63</v>
      </c>
      <c r="AF9" s="7">
        <v>1.2675908782294441E-2</v>
      </c>
    </row>
    <row r="10" spans="1:32" ht="14.45" customHeight="1">
      <c r="A10" t="s">
        <v>123</v>
      </c>
      <c r="B10" t="s">
        <v>48</v>
      </c>
      <c r="C10" t="s">
        <v>14</v>
      </c>
      <c r="D10" t="s">
        <v>5702</v>
      </c>
      <c r="E10" s="28" t="s">
        <v>6087</v>
      </c>
      <c r="F10" t="s">
        <v>80</v>
      </c>
      <c r="G10" t="s">
        <v>4973</v>
      </c>
      <c r="H10" t="s">
        <v>5712</v>
      </c>
      <c r="I10" t="s">
        <v>5530</v>
      </c>
      <c r="J10" s="1">
        <v>4060</v>
      </c>
      <c r="K10" s="1">
        <v>141010.15</v>
      </c>
      <c r="L10" s="30">
        <f t="shared" si="0"/>
        <v>1.7642405044979305E-2</v>
      </c>
      <c r="M10" s="30"/>
      <c r="N10" s="28">
        <v>192</v>
      </c>
      <c r="O10">
        <f t="shared" si="1"/>
        <v>11.856594244247988</v>
      </c>
      <c r="P10" s="31">
        <f t="shared" si="2"/>
        <v>0.94178903590827023</v>
      </c>
      <c r="Q10">
        <f t="shared" si="3"/>
        <v>0.97699999999999998</v>
      </c>
      <c r="R10" s="2">
        <v>7.2273840252668781E-2</v>
      </c>
      <c r="S10" s="24">
        <v>3.6956896451823198</v>
      </c>
      <c r="T10" s="24">
        <f t="shared" si="4"/>
        <v>1.333866119023386</v>
      </c>
      <c r="U10" s="24">
        <f t="shared" si="5"/>
        <v>0.7614029056836914</v>
      </c>
      <c r="V10" s="24">
        <f t="shared" si="6"/>
        <v>0.90571180986335453</v>
      </c>
      <c r="W10" s="24">
        <f t="shared" si="7"/>
        <v>0.97399999999999998</v>
      </c>
      <c r="X10" t="str">
        <f t="shared" si="8"/>
        <v>A+</v>
      </c>
      <c r="AD10" s="5" t="s">
        <v>5551</v>
      </c>
      <c r="AE10">
        <v>313</v>
      </c>
      <c r="AF10" s="7">
        <v>1.0000000000000022</v>
      </c>
    </row>
    <row r="11" spans="1:32" ht="14.45" customHeight="1">
      <c r="A11" t="s">
        <v>127</v>
      </c>
      <c r="B11" t="s">
        <v>48</v>
      </c>
      <c r="C11" t="s">
        <v>30</v>
      </c>
      <c r="D11" t="s">
        <v>5709</v>
      </c>
      <c r="E11" s="28" t="s">
        <v>6126</v>
      </c>
      <c r="F11" t="s">
        <v>49</v>
      </c>
      <c r="G11" t="s">
        <v>4981</v>
      </c>
      <c r="H11" t="s">
        <v>4985</v>
      </c>
      <c r="I11" t="s">
        <v>5529</v>
      </c>
      <c r="J11" s="1">
        <v>8935</v>
      </c>
      <c r="K11" s="1">
        <v>125753.2</v>
      </c>
      <c r="L11" s="30">
        <f t="shared" si="0"/>
        <v>1.5733540387711745E-2</v>
      </c>
      <c r="M11" s="30"/>
      <c r="N11" s="28">
        <v>246</v>
      </c>
      <c r="O11">
        <f t="shared" si="1"/>
        <v>11.742084487006617</v>
      </c>
      <c r="P11" s="31">
        <f t="shared" si="2"/>
        <v>0.92959636517810795</v>
      </c>
      <c r="Q11">
        <f t="shared" si="3"/>
        <v>0.97399999999999998</v>
      </c>
      <c r="R11" s="2">
        <v>1.37424458697163E-2</v>
      </c>
      <c r="S11" s="24">
        <v>3.5150371402035301</v>
      </c>
      <c r="T11" s="24">
        <f t="shared" si="4"/>
        <v>1.2851021294731744</v>
      </c>
      <c r="U11" s="24">
        <f t="shared" si="5"/>
        <v>0.75114025157768749</v>
      </c>
      <c r="V11" s="24">
        <f t="shared" si="6"/>
        <v>0.89390514245802399</v>
      </c>
      <c r="W11" s="24">
        <f t="shared" si="7"/>
        <v>0.96399999999999997</v>
      </c>
      <c r="X11" t="str">
        <f t="shared" si="8"/>
        <v>A+</v>
      </c>
    </row>
    <row r="12" spans="1:32" ht="14.45" customHeight="1">
      <c r="A12" t="s">
        <v>144</v>
      </c>
      <c r="B12" t="s">
        <v>48</v>
      </c>
      <c r="C12" t="s">
        <v>30</v>
      </c>
      <c r="D12" t="s">
        <v>5697</v>
      </c>
      <c r="E12" s="28" t="s">
        <v>6141</v>
      </c>
      <c r="F12" t="s">
        <v>65</v>
      </c>
      <c r="G12" t="s">
        <v>5023</v>
      </c>
      <c r="H12" t="s">
        <v>5719</v>
      </c>
      <c r="I12" t="s">
        <v>5529</v>
      </c>
      <c r="J12" s="1">
        <v>3169</v>
      </c>
      <c r="K12" s="1">
        <v>114593.16</v>
      </c>
      <c r="L12" s="30">
        <f t="shared" si="0"/>
        <v>1.4337258304484611E-2</v>
      </c>
      <c r="M12" s="30"/>
      <c r="N12" s="28">
        <v>295</v>
      </c>
      <c r="O12">
        <f t="shared" si="1"/>
        <v>11.649152122103894</v>
      </c>
      <c r="P12" s="31">
        <f t="shared" si="2"/>
        <v>0.91970119333658729</v>
      </c>
      <c r="Q12">
        <f t="shared" si="3"/>
        <v>0.97099999999999997</v>
      </c>
      <c r="R12" s="2">
        <v>7.8075455026259608E-2</v>
      </c>
      <c r="S12" s="24">
        <v>8.5386324469117305</v>
      </c>
      <c r="T12" s="24">
        <f t="shared" si="4"/>
        <v>2.1562442886806701</v>
      </c>
      <c r="U12" s="24">
        <f t="shared" si="5"/>
        <v>0.93447698713945448</v>
      </c>
      <c r="V12" s="24">
        <f t="shared" si="6"/>
        <v>0.92265635209716068</v>
      </c>
      <c r="W12" s="24">
        <f t="shared" si="7"/>
        <v>0.98699999999999999</v>
      </c>
      <c r="X12" t="str">
        <f t="shared" si="8"/>
        <v>A+</v>
      </c>
    </row>
    <row r="13" spans="1:32" ht="14.45" customHeight="1">
      <c r="A13" t="s">
        <v>181</v>
      </c>
      <c r="B13" t="s">
        <v>48</v>
      </c>
      <c r="C13" t="s">
        <v>30</v>
      </c>
      <c r="D13" t="s">
        <v>5697</v>
      </c>
      <c r="E13" s="28" t="s">
        <v>6157</v>
      </c>
      <c r="F13" t="s">
        <v>65</v>
      </c>
      <c r="G13" t="s">
        <v>5009</v>
      </c>
      <c r="H13" t="s">
        <v>5719</v>
      </c>
      <c r="I13" t="s">
        <v>5533</v>
      </c>
      <c r="J13" s="1">
        <v>2649</v>
      </c>
      <c r="K13" s="1">
        <v>100645.92</v>
      </c>
      <c r="L13" s="30">
        <f t="shared" si="0"/>
        <v>1.2592257272009025E-2</v>
      </c>
      <c r="M13" s="30"/>
      <c r="N13" s="28">
        <v>367</v>
      </c>
      <c r="O13">
        <f t="shared" si="1"/>
        <v>11.519373829506819</v>
      </c>
      <c r="P13" s="31">
        <f t="shared" si="2"/>
        <v>0.90588277272616347</v>
      </c>
      <c r="Q13">
        <f t="shared" si="3"/>
        <v>0.96799999999999997</v>
      </c>
      <c r="R13" s="2">
        <v>3.9774378290957972E-2</v>
      </c>
      <c r="S13" s="24">
        <v>3.8481312786268198</v>
      </c>
      <c r="T13" s="24">
        <f t="shared" si="4"/>
        <v>1.3732423729502206</v>
      </c>
      <c r="U13" s="24">
        <f t="shared" si="5"/>
        <v>0.76968985836678105</v>
      </c>
      <c r="V13" s="24">
        <f t="shared" si="6"/>
        <v>0.87864418985428705</v>
      </c>
      <c r="W13" s="24">
        <f t="shared" si="7"/>
        <v>0.95499999999999996</v>
      </c>
      <c r="X13" t="str">
        <f t="shared" si="8"/>
        <v>A+</v>
      </c>
    </row>
    <row r="14" spans="1:32" ht="14.45" customHeight="1">
      <c r="A14" t="s">
        <v>163</v>
      </c>
      <c r="B14" t="s">
        <v>48</v>
      </c>
      <c r="C14" t="s">
        <v>14</v>
      </c>
      <c r="D14" t="s">
        <v>5702</v>
      </c>
      <c r="E14" s="28" t="s">
        <v>6163</v>
      </c>
      <c r="F14" t="s">
        <v>80</v>
      </c>
      <c r="G14" t="s">
        <v>4970</v>
      </c>
      <c r="H14" t="s">
        <v>5002</v>
      </c>
      <c r="I14" t="s">
        <v>5529</v>
      </c>
      <c r="J14" s="1">
        <v>5315</v>
      </c>
      <c r="K14" s="1">
        <v>98000.84</v>
      </c>
      <c r="L14" s="30">
        <f t="shared" si="0"/>
        <v>1.2261319586059654E-2</v>
      </c>
      <c r="M14" s="30"/>
      <c r="N14" s="28">
        <v>385</v>
      </c>
      <c r="O14">
        <f t="shared" si="1"/>
        <v>11.492741532986654</v>
      </c>
      <c r="P14" s="31">
        <f t="shared" si="2"/>
        <v>0.90304704212921572</v>
      </c>
      <c r="Q14">
        <f t="shared" si="3"/>
        <v>0.96399999999999997</v>
      </c>
      <c r="R14" s="2">
        <v>8.3771613673509049E-2</v>
      </c>
      <c r="S14" s="24">
        <v>5.0184781750749101</v>
      </c>
      <c r="T14" s="24">
        <f t="shared" si="4"/>
        <v>1.6328571634387179</v>
      </c>
      <c r="U14" s="24">
        <f t="shared" si="5"/>
        <v>0.82432724181635886</v>
      </c>
      <c r="V14" s="24">
        <f t="shared" si="6"/>
        <v>0.88730308206664443</v>
      </c>
      <c r="W14" s="24">
        <f t="shared" si="7"/>
        <v>0.96099999999999997</v>
      </c>
      <c r="X14" t="str">
        <f t="shared" si="8"/>
        <v>A+</v>
      </c>
    </row>
    <row r="15" spans="1:32" ht="14.45" customHeight="1">
      <c r="A15" t="s">
        <v>198</v>
      </c>
      <c r="B15" t="s">
        <v>48</v>
      </c>
      <c r="C15" t="s">
        <v>11</v>
      </c>
      <c r="D15" t="s">
        <v>5725</v>
      </c>
      <c r="E15" s="28" t="s">
        <v>6173</v>
      </c>
      <c r="F15" t="s">
        <v>80</v>
      </c>
      <c r="G15" t="s">
        <v>4970</v>
      </c>
      <c r="H15" t="s">
        <v>5053</v>
      </c>
      <c r="I15" t="s">
        <v>5529</v>
      </c>
      <c r="J15" s="1">
        <v>6050</v>
      </c>
      <c r="K15" s="1">
        <v>92471.65</v>
      </c>
      <c r="L15" s="30">
        <f t="shared" si="0"/>
        <v>1.1569538111104487E-2</v>
      </c>
      <c r="M15" s="30"/>
      <c r="N15" s="28">
        <v>423</v>
      </c>
      <c r="O15">
        <f t="shared" si="1"/>
        <v>11.43466820410417</v>
      </c>
      <c r="P15" s="31">
        <f t="shared" si="2"/>
        <v>0.89686356052619365</v>
      </c>
      <c r="Q15">
        <f t="shared" si="3"/>
        <v>0.96099999999999997</v>
      </c>
      <c r="R15" s="2">
        <v>0.19843808761301465</v>
      </c>
      <c r="S15" s="24">
        <v>4.3950453616169103</v>
      </c>
      <c r="T15" s="24">
        <f t="shared" si="4"/>
        <v>1.5029757594448354</v>
      </c>
      <c r="U15" s="24">
        <f t="shared" si="5"/>
        <v>0.79699297453663054</v>
      </c>
      <c r="V15" s="24">
        <f t="shared" si="6"/>
        <v>0.87688944332828112</v>
      </c>
      <c r="W15" s="24">
        <f t="shared" si="7"/>
        <v>0.95099999999999996</v>
      </c>
      <c r="X15" t="str">
        <f t="shared" si="8"/>
        <v>A+</v>
      </c>
    </row>
    <row r="16" spans="1:32" ht="14.45" customHeight="1">
      <c r="A16" t="s">
        <v>166</v>
      </c>
      <c r="B16" t="s">
        <v>48</v>
      </c>
      <c r="C16" t="s">
        <v>30</v>
      </c>
      <c r="D16" t="s">
        <v>5697</v>
      </c>
      <c r="E16" s="28" t="s">
        <v>6186</v>
      </c>
      <c r="F16" t="s">
        <v>65</v>
      </c>
      <c r="G16" t="s">
        <v>4981</v>
      </c>
      <c r="H16" t="s">
        <v>5698</v>
      </c>
      <c r="I16" t="s">
        <v>5533</v>
      </c>
      <c r="J16" s="1">
        <v>2455</v>
      </c>
      <c r="K16" s="1">
        <v>90207.74</v>
      </c>
      <c r="L16" s="30">
        <f t="shared" si="0"/>
        <v>1.1286290293799288E-2</v>
      </c>
      <c r="M16" s="30"/>
      <c r="N16" s="28">
        <v>452</v>
      </c>
      <c r="O16">
        <f t="shared" si="1"/>
        <v>11.409881597143761</v>
      </c>
      <c r="P16" s="31">
        <f t="shared" si="2"/>
        <v>0.89422435366324315</v>
      </c>
      <c r="Q16">
        <f t="shared" si="3"/>
        <v>0.95799999999999996</v>
      </c>
      <c r="R16" s="2">
        <v>4.6617393062645111E-2</v>
      </c>
      <c r="S16" s="24">
        <v>7.3564770155233896</v>
      </c>
      <c r="T16" s="24">
        <f t="shared" si="4"/>
        <v>2.0090830527407113</v>
      </c>
      <c r="U16" s="24">
        <f t="shared" si="5"/>
        <v>0.90350608266272514</v>
      </c>
      <c r="V16" s="24">
        <f t="shared" si="6"/>
        <v>0.89608069946313962</v>
      </c>
      <c r="W16" s="24">
        <f t="shared" si="7"/>
        <v>0.96699999999999997</v>
      </c>
      <c r="X16" t="str">
        <f t="shared" si="8"/>
        <v>A+</v>
      </c>
    </row>
    <row r="17" spans="1:24" ht="14.45" customHeight="1">
      <c r="A17" t="s">
        <v>179</v>
      </c>
      <c r="B17" t="s">
        <v>48</v>
      </c>
      <c r="C17" t="s">
        <v>14</v>
      </c>
      <c r="D17" t="s">
        <v>5702</v>
      </c>
      <c r="E17" s="28" t="s">
        <v>6163</v>
      </c>
      <c r="F17" t="s">
        <v>80</v>
      </c>
      <c r="G17" t="s">
        <v>4970</v>
      </c>
      <c r="H17" t="s">
        <v>5712</v>
      </c>
      <c r="I17" t="s">
        <v>5529</v>
      </c>
      <c r="J17" s="1">
        <v>2645</v>
      </c>
      <c r="K17" s="1">
        <v>89063.37</v>
      </c>
      <c r="L17" s="30">
        <f t="shared" si="0"/>
        <v>1.1143113089453904E-2</v>
      </c>
      <c r="M17" s="30"/>
      <c r="N17" s="28">
        <v>468</v>
      </c>
      <c r="O17">
        <f t="shared" si="1"/>
        <v>11.397114645715911</v>
      </c>
      <c r="P17" s="31">
        <f t="shared" si="2"/>
        <v>0.89286496526929493</v>
      </c>
      <c r="Q17">
        <f t="shared" si="3"/>
        <v>0.95499999999999996</v>
      </c>
      <c r="R17" s="2">
        <v>8.869383328117908E-2</v>
      </c>
      <c r="S17" s="24">
        <v>3.5143258350366402</v>
      </c>
      <c r="T17" s="24">
        <f t="shared" si="4"/>
        <v>1.2849053472195731</v>
      </c>
      <c r="U17" s="24">
        <f t="shared" si="5"/>
        <v>0.75109883765274943</v>
      </c>
      <c r="V17" s="24">
        <f t="shared" si="6"/>
        <v>0.86451173974598583</v>
      </c>
      <c r="W17" s="24">
        <f t="shared" si="7"/>
        <v>0.94499999999999995</v>
      </c>
      <c r="X17" t="str">
        <f t="shared" si="8"/>
        <v>A+</v>
      </c>
    </row>
    <row r="18" spans="1:24" ht="14.45" customHeight="1">
      <c r="A18" t="s">
        <v>209</v>
      </c>
      <c r="B18" t="s">
        <v>48</v>
      </c>
      <c r="C18" t="s">
        <v>11</v>
      </c>
      <c r="D18" t="s">
        <v>5725</v>
      </c>
      <c r="E18" s="28" t="s">
        <v>6173</v>
      </c>
      <c r="F18" t="s">
        <v>80</v>
      </c>
      <c r="G18" t="s">
        <v>4970</v>
      </c>
      <c r="H18" t="s">
        <v>5730</v>
      </c>
      <c r="I18" t="s">
        <v>5529</v>
      </c>
      <c r="J18" s="1">
        <v>3413</v>
      </c>
      <c r="K18" s="1">
        <v>85211.06</v>
      </c>
      <c r="L18" s="30">
        <f t="shared" si="0"/>
        <v>1.0661133505864891E-2</v>
      </c>
      <c r="M18" s="30"/>
      <c r="N18" s="28">
        <v>507</v>
      </c>
      <c r="O18">
        <f t="shared" si="1"/>
        <v>11.352898252096026</v>
      </c>
      <c r="P18" s="31">
        <f t="shared" si="2"/>
        <v>0.88815693041470933</v>
      </c>
      <c r="Q18">
        <f t="shared" si="3"/>
        <v>0.95199999999999996</v>
      </c>
      <c r="R18" s="2">
        <v>0.1998869678493333</v>
      </c>
      <c r="S18" s="24">
        <v>4.6545698166520602</v>
      </c>
      <c r="T18" s="24">
        <f t="shared" si="4"/>
        <v>1.5591062222206156</v>
      </c>
      <c r="U18" s="24">
        <f t="shared" si="5"/>
        <v>0.80880594409861861</v>
      </c>
      <c r="V18" s="24">
        <f t="shared" si="6"/>
        <v>0.87228673315149119</v>
      </c>
      <c r="W18" s="24">
        <f t="shared" si="7"/>
        <v>0.94799999999999995</v>
      </c>
      <c r="X18" t="str">
        <f t="shared" si="8"/>
        <v>A+</v>
      </c>
    </row>
    <row r="19" spans="1:24" ht="14.45" customHeight="1">
      <c r="A19" t="s">
        <v>301</v>
      </c>
      <c r="B19" t="s">
        <v>48</v>
      </c>
      <c r="C19" t="s">
        <v>11</v>
      </c>
      <c r="D19" t="s">
        <v>5692</v>
      </c>
      <c r="E19" s="28" t="s">
        <v>6198</v>
      </c>
      <c r="F19" t="s">
        <v>49</v>
      </c>
      <c r="G19" t="s">
        <v>5029</v>
      </c>
      <c r="H19" t="s">
        <v>5731</v>
      </c>
      <c r="I19" t="s">
        <v>5533</v>
      </c>
      <c r="J19" s="1">
        <v>3312</v>
      </c>
      <c r="K19" s="1">
        <v>84620.84</v>
      </c>
      <c r="L19" s="30">
        <f t="shared" si="0"/>
        <v>1.0587288464882752E-2</v>
      </c>
      <c r="M19" s="30"/>
      <c r="N19" s="28">
        <v>515</v>
      </c>
      <c r="O19">
        <f t="shared" si="1"/>
        <v>11.345947668306149</v>
      </c>
      <c r="P19" s="31">
        <f t="shared" si="2"/>
        <v>0.88741685217531763</v>
      </c>
      <c r="Q19">
        <f t="shared" si="3"/>
        <v>0.94799999999999995</v>
      </c>
      <c r="R19" s="2">
        <v>0.13942712840900831</v>
      </c>
      <c r="S19" s="24">
        <v>11.693908812819901</v>
      </c>
      <c r="T19" s="24">
        <f t="shared" si="4"/>
        <v>2.4675831958899441</v>
      </c>
      <c r="U19" s="24">
        <f t="shared" si="5"/>
        <v>1</v>
      </c>
      <c r="V19" s="24">
        <f t="shared" si="6"/>
        <v>0.90993348174025424</v>
      </c>
      <c r="W19" s="24">
        <f t="shared" si="7"/>
        <v>0.98</v>
      </c>
      <c r="X19" t="str">
        <f t="shared" si="8"/>
        <v>A+</v>
      </c>
    </row>
    <row r="20" spans="1:24" ht="14.45" customHeight="1">
      <c r="A20" t="s">
        <v>227</v>
      </c>
      <c r="B20" t="s">
        <v>48</v>
      </c>
      <c r="C20" t="s">
        <v>30</v>
      </c>
      <c r="D20" t="s">
        <v>5734</v>
      </c>
      <c r="E20" s="28" t="s">
        <v>6202</v>
      </c>
      <c r="F20" t="s">
        <v>65</v>
      </c>
      <c r="G20" t="s">
        <v>4988</v>
      </c>
      <c r="H20" t="s">
        <v>5719</v>
      </c>
      <c r="I20" t="s">
        <v>5533</v>
      </c>
      <c r="J20" s="1">
        <v>2381</v>
      </c>
      <c r="K20" s="1">
        <v>83806.490000000005</v>
      </c>
      <c r="L20" s="30">
        <f t="shared" si="0"/>
        <v>1.0485401525904397E-2</v>
      </c>
      <c r="M20" s="30"/>
      <c r="N20" s="28">
        <v>526</v>
      </c>
      <c r="O20">
        <f t="shared" si="1"/>
        <v>11.336277661951007</v>
      </c>
      <c r="P20" s="31">
        <f t="shared" si="2"/>
        <v>0.8863872176158949</v>
      </c>
      <c r="Q20">
        <f t="shared" si="3"/>
        <v>0.94499999999999995</v>
      </c>
      <c r="R20" s="2">
        <v>-9.3309652916423291E-2</v>
      </c>
      <c r="S20" s="24">
        <v>3.1106417091099399</v>
      </c>
      <c r="T20" s="24">
        <f t="shared" si="4"/>
        <v>1.1664708265427506</v>
      </c>
      <c r="U20" s="24">
        <f t="shared" si="5"/>
        <v>0.72617363093509435</v>
      </c>
      <c r="V20" s="24">
        <f t="shared" si="6"/>
        <v>0.85434450027973474</v>
      </c>
      <c r="W20" s="24">
        <f t="shared" si="7"/>
        <v>0.92900000000000005</v>
      </c>
      <c r="X20" t="str">
        <f t="shared" si="8"/>
        <v>A+</v>
      </c>
    </row>
    <row r="21" spans="1:24" ht="14.45" customHeight="1">
      <c r="A21" t="s">
        <v>210</v>
      </c>
      <c r="B21" t="s">
        <v>48</v>
      </c>
      <c r="C21" t="s">
        <v>30</v>
      </c>
      <c r="D21" t="s">
        <v>5697</v>
      </c>
      <c r="E21" s="28" t="s">
        <v>6205</v>
      </c>
      <c r="F21" t="s">
        <v>65</v>
      </c>
      <c r="G21" t="s">
        <v>5048</v>
      </c>
      <c r="H21" t="s">
        <v>5719</v>
      </c>
      <c r="I21" t="s">
        <v>5533</v>
      </c>
      <c r="J21" s="1">
        <v>2207</v>
      </c>
      <c r="K21" s="1">
        <v>83119.539999999994</v>
      </c>
      <c r="L21" s="30">
        <f t="shared" si="0"/>
        <v>1.0399454165762954E-2</v>
      </c>
      <c r="M21" s="30"/>
      <c r="N21" s="28">
        <v>538</v>
      </c>
      <c r="O21">
        <f t="shared" si="1"/>
        <v>11.328047122383381</v>
      </c>
      <c r="P21" s="31">
        <f t="shared" si="2"/>
        <v>0.88551085335404334</v>
      </c>
      <c r="Q21">
        <f t="shared" si="3"/>
        <v>0.94199999999999995</v>
      </c>
      <c r="R21" s="2">
        <v>0.13005247868228287</v>
      </c>
      <c r="S21" s="24">
        <v>9.78220817730951</v>
      </c>
      <c r="T21" s="24">
        <f t="shared" si="4"/>
        <v>2.2907359865151165</v>
      </c>
      <c r="U21" s="24">
        <f t="shared" si="5"/>
        <v>0.96278151652138499</v>
      </c>
      <c r="V21" s="24">
        <f t="shared" si="6"/>
        <v>0.90096498598751174</v>
      </c>
      <c r="W21" s="24">
        <f t="shared" si="7"/>
        <v>0.97099999999999997</v>
      </c>
      <c r="X21" t="str">
        <f t="shared" si="8"/>
        <v>A+</v>
      </c>
    </row>
    <row r="22" spans="1:24" ht="14.45" customHeight="1">
      <c r="A22" t="s">
        <v>193</v>
      </c>
      <c r="B22" t="s">
        <v>48</v>
      </c>
      <c r="C22" t="s">
        <v>30</v>
      </c>
      <c r="D22" t="s">
        <v>5739</v>
      </c>
      <c r="E22" s="28" t="s">
        <v>6217</v>
      </c>
      <c r="F22" t="s">
        <v>49</v>
      </c>
      <c r="G22" t="s">
        <v>4973</v>
      </c>
      <c r="H22" t="s">
        <v>5731</v>
      </c>
      <c r="I22" t="s">
        <v>5529</v>
      </c>
      <c r="J22" s="1">
        <v>3468</v>
      </c>
      <c r="K22" s="1">
        <v>80130.78</v>
      </c>
      <c r="L22" s="30">
        <f t="shared" si="0"/>
        <v>1.0025517151283981E-2</v>
      </c>
      <c r="M22" s="30"/>
      <c r="N22" s="28">
        <v>579</v>
      </c>
      <c r="O22">
        <f t="shared" si="1"/>
        <v>11.2914278084278</v>
      </c>
      <c r="P22" s="31">
        <f t="shared" si="2"/>
        <v>0.88161173376649848</v>
      </c>
      <c r="Q22">
        <f t="shared" si="3"/>
        <v>0.93899999999999995</v>
      </c>
      <c r="R22" s="2">
        <v>0.15457773626385438</v>
      </c>
      <c r="S22" s="24">
        <v>2.0511898111331299</v>
      </c>
      <c r="T22" s="24">
        <f t="shared" si="4"/>
        <v>0.76602108959700688</v>
      </c>
      <c r="U22" s="24">
        <f t="shared" si="5"/>
        <v>0.64189674598328506</v>
      </c>
      <c r="V22" s="24">
        <f t="shared" si="6"/>
        <v>0.83366873620985593</v>
      </c>
      <c r="W22" s="24">
        <f t="shared" si="7"/>
        <v>0.89700000000000002</v>
      </c>
      <c r="X22" t="str">
        <f t="shared" si="8"/>
        <v>A</v>
      </c>
    </row>
    <row r="23" spans="1:24" ht="14.45" customHeight="1">
      <c r="A23" t="s">
        <v>240</v>
      </c>
      <c r="B23" t="s">
        <v>48</v>
      </c>
      <c r="C23" t="s">
        <v>11</v>
      </c>
      <c r="D23" t="s">
        <v>5725</v>
      </c>
      <c r="E23" s="28" t="s">
        <v>6225</v>
      </c>
      <c r="F23" t="s">
        <v>80</v>
      </c>
      <c r="G23" t="s">
        <v>4979</v>
      </c>
      <c r="H23" t="s">
        <v>5730</v>
      </c>
      <c r="I23" t="s">
        <v>5533</v>
      </c>
      <c r="J23" s="1">
        <v>3206</v>
      </c>
      <c r="K23" s="1">
        <v>77789.039999999994</v>
      </c>
      <c r="L23" s="30">
        <f t="shared" si="0"/>
        <v>9.7325316776139658E-3</v>
      </c>
      <c r="M23" s="30"/>
      <c r="N23" s="28">
        <v>605</v>
      </c>
      <c r="O23">
        <f t="shared" si="1"/>
        <v>11.261768681405599</v>
      </c>
      <c r="P23" s="31">
        <f t="shared" si="2"/>
        <v>0.87845371493353996</v>
      </c>
      <c r="Q23">
        <f t="shared" si="3"/>
        <v>0.93600000000000005</v>
      </c>
      <c r="R23" s="2">
        <v>0.20305426010491004</v>
      </c>
      <c r="S23" s="24">
        <v>4.3965021196244898</v>
      </c>
      <c r="T23" s="24">
        <f t="shared" si="4"/>
        <v>1.5032997877666263</v>
      </c>
      <c r="U23" s="24">
        <f t="shared" si="5"/>
        <v>0.79706116810770122</v>
      </c>
      <c r="V23" s="24">
        <f t="shared" si="6"/>
        <v>0.86217520556837224</v>
      </c>
      <c r="W23" s="24">
        <f t="shared" si="7"/>
        <v>0.93899999999999995</v>
      </c>
      <c r="X23" t="str">
        <f t="shared" si="8"/>
        <v>A+</v>
      </c>
    </row>
    <row r="24" spans="1:24" ht="14.45" customHeight="1">
      <c r="A24" t="s">
        <v>257</v>
      </c>
      <c r="B24" t="s">
        <v>48</v>
      </c>
      <c r="C24" t="s">
        <v>11</v>
      </c>
      <c r="D24" t="s">
        <v>5725</v>
      </c>
      <c r="E24" s="28" t="s">
        <v>6225</v>
      </c>
      <c r="F24" t="s">
        <v>80</v>
      </c>
      <c r="G24" t="s">
        <v>4979</v>
      </c>
      <c r="H24" t="s">
        <v>5053</v>
      </c>
      <c r="I24" t="s">
        <v>5533</v>
      </c>
      <c r="J24" s="1">
        <v>5175</v>
      </c>
      <c r="K24" s="1">
        <v>76175.759999999995</v>
      </c>
      <c r="L24" s="30">
        <f t="shared" si="0"/>
        <v>9.5306870642229129E-3</v>
      </c>
      <c r="M24" s="30"/>
      <c r="N24" s="28">
        <v>633</v>
      </c>
      <c r="O24">
        <f t="shared" si="1"/>
        <v>11.240811708280141</v>
      </c>
      <c r="P24" s="31">
        <f t="shared" si="2"/>
        <v>0.87622227650440276</v>
      </c>
      <c r="Q24">
        <f t="shared" si="3"/>
        <v>0.93200000000000005</v>
      </c>
      <c r="R24" s="2">
        <v>0.20754950389806348</v>
      </c>
      <c r="S24" s="24">
        <v>3.8218409094523</v>
      </c>
      <c r="T24" s="24">
        <f t="shared" si="4"/>
        <v>1.366561163323764</v>
      </c>
      <c r="U24" s="24">
        <f t="shared" si="5"/>
        <v>0.7682837604646513</v>
      </c>
      <c r="V24" s="24">
        <f t="shared" si="6"/>
        <v>0.85463457329645254</v>
      </c>
      <c r="W24" s="24">
        <f t="shared" si="7"/>
        <v>0.93200000000000005</v>
      </c>
      <c r="X24" t="str">
        <f t="shared" si="8"/>
        <v>A+</v>
      </c>
    </row>
    <row r="25" spans="1:24" ht="14.45" customHeight="1">
      <c r="A25" t="s">
        <v>266</v>
      </c>
      <c r="B25" t="s">
        <v>48</v>
      </c>
      <c r="C25" t="s">
        <v>30</v>
      </c>
      <c r="D25" t="s">
        <v>5701</v>
      </c>
      <c r="E25" s="28" t="s">
        <v>6234</v>
      </c>
      <c r="F25" t="s">
        <v>65</v>
      </c>
      <c r="G25" t="s">
        <v>4989</v>
      </c>
      <c r="H25" t="s">
        <v>5719</v>
      </c>
      <c r="I25" t="s">
        <v>5533</v>
      </c>
      <c r="J25" s="1">
        <v>2136</v>
      </c>
      <c r="K25" s="1">
        <v>75095.41</v>
      </c>
      <c r="L25" s="30">
        <f t="shared" si="0"/>
        <v>9.3955196859147327E-3</v>
      </c>
      <c r="M25" s="30"/>
      <c r="N25" s="28">
        <v>647</v>
      </c>
      <c r="O25">
        <f t="shared" si="1"/>
        <v>11.226528033680202</v>
      </c>
      <c r="P25" s="31">
        <f t="shared" si="2"/>
        <v>0.87470139177449502</v>
      </c>
      <c r="Q25">
        <f t="shared" si="3"/>
        <v>0.92900000000000005</v>
      </c>
      <c r="R25" s="2">
        <v>7.8420848112178629E-2</v>
      </c>
      <c r="S25" s="24">
        <v>7.7264850781374799</v>
      </c>
      <c r="T25" s="24">
        <f t="shared" si="4"/>
        <v>2.057513504762515</v>
      </c>
      <c r="U25" s="24">
        <f t="shared" si="5"/>
        <v>0.91369854193198596</v>
      </c>
      <c r="V25" s="24">
        <f t="shared" si="6"/>
        <v>0.88250082180599321</v>
      </c>
      <c r="W25" s="24">
        <f t="shared" si="7"/>
        <v>0.95799999999999996</v>
      </c>
      <c r="X25" t="str">
        <f t="shared" si="8"/>
        <v>A+</v>
      </c>
    </row>
    <row r="26" spans="1:24" ht="14.45" customHeight="1">
      <c r="A26" t="s">
        <v>211</v>
      </c>
      <c r="B26" t="s">
        <v>48</v>
      </c>
      <c r="C26" t="s">
        <v>30</v>
      </c>
      <c r="D26" t="s">
        <v>5695</v>
      </c>
      <c r="E26" s="28" t="s">
        <v>6252</v>
      </c>
      <c r="F26" t="s">
        <v>49</v>
      </c>
      <c r="G26" t="s">
        <v>4988</v>
      </c>
      <c r="H26" t="s">
        <v>4985</v>
      </c>
      <c r="I26" t="s">
        <v>5529</v>
      </c>
      <c r="J26" s="1">
        <v>4645</v>
      </c>
      <c r="K26" s="1">
        <v>72126.7</v>
      </c>
      <c r="L26" s="30">
        <f t="shared" si="0"/>
        <v>9.0240912158288528E-3</v>
      </c>
      <c r="M26" s="30"/>
      <c r="N26" s="28">
        <v>698</v>
      </c>
      <c r="O26">
        <f t="shared" si="1"/>
        <v>11.186193438118394</v>
      </c>
      <c r="P26" s="31">
        <f t="shared" si="2"/>
        <v>0.87040667965068219</v>
      </c>
      <c r="Q26">
        <f t="shared" si="3"/>
        <v>0.92600000000000005</v>
      </c>
      <c r="R26" s="2">
        <v>8.2090378380689027E-2</v>
      </c>
      <c r="S26" s="24">
        <v>2.7350477246854799</v>
      </c>
      <c r="T26" s="24">
        <f t="shared" si="4"/>
        <v>1.0420587711422491</v>
      </c>
      <c r="U26" s="24">
        <f t="shared" si="5"/>
        <v>0.6999904186309075</v>
      </c>
      <c r="V26" s="24">
        <f t="shared" si="6"/>
        <v>0.83632342744672727</v>
      </c>
      <c r="W26" s="24">
        <f t="shared" si="7"/>
        <v>0.90300000000000002</v>
      </c>
      <c r="X26" t="str">
        <f t="shared" si="8"/>
        <v>A+</v>
      </c>
    </row>
    <row r="27" spans="1:24" ht="14.45" customHeight="1">
      <c r="A27" t="s">
        <v>199</v>
      </c>
      <c r="B27" t="s">
        <v>48</v>
      </c>
      <c r="C27" t="s">
        <v>30</v>
      </c>
      <c r="D27" t="s">
        <v>5709</v>
      </c>
      <c r="E27" s="28" t="s">
        <v>6253</v>
      </c>
      <c r="F27" t="s">
        <v>49</v>
      </c>
      <c r="G27" t="s">
        <v>4976</v>
      </c>
      <c r="H27" t="s">
        <v>4985</v>
      </c>
      <c r="I27" t="s">
        <v>5529</v>
      </c>
      <c r="J27" s="1">
        <v>5180</v>
      </c>
      <c r="K27" s="1">
        <v>71576.399999999994</v>
      </c>
      <c r="L27" s="30">
        <f t="shared" si="0"/>
        <v>8.9552407430348573E-3</v>
      </c>
      <c r="M27" s="30"/>
      <c r="N27" s="28">
        <v>705</v>
      </c>
      <c r="O27">
        <f t="shared" si="1"/>
        <v>11.17853466066507</v>
      </c>
      <c r="P27" s="31">
        <f t="shared" si="2"/>
        <v>0.86959119497991189</v>
      </c>
      <c r="Q27">
        <f t="shared" si="3"/>
        <v>0.92300000000000004</v>
      </c>
      <c r="R27" s="2">
        <v>4.778287585682843E-2</v>
      </c>
      <c r="S27" s="24">
        <v>1.1344616192225601</v>
      </c>
      <c r="T27" s="24">
        <f t="shared" si="4"/>
        <v>0.21063493918010476</v>
      </c>
      <c r="U27" s="24">
        <f t="shared" si="5"/>
        <v>0.52501262699370177</v>
      </c>
      <c r="V27" s="24">
        <f t="shared" si="6"/>
        <v>0.80067548138266986</v>
      </c>
      <c r="W27" s="24">
        <f t="shared" si="7"/>
        <v>0.84199999999999997</v>
      </c>
      <c r="X27" t="str">
        <f t="shared" si="8"/>
        <v>A</v>
      </c>
    </row>
    <row r="28" spans="1:24" ht="14.45" customHeight="1">
      <c r="A28" t="s">
        <v>243</v>
      </c>
      <c r="B28" t="s">
        <v>48</v>
      </c>
      <c r="C28" t="s">
        <v>30</v>
      </c>
      <c r="D28" t="s">
        <v>5740</v>
      </c>
      <c r="E28" s="28" t="s">
        <v>6254</v>
      </c>
      <c r="F28" t="s">
        <v>49</v>
      </c>
      <c r="G28" t="s">
        <v>4989</v>
      </c>
      <c r="H28" t="s">
        <v>4985</v>
      </c>
      <c r="I28" t="s">
        <v>5529</v>
      </c>
      <c r="J28" s="1">
        <v>4768</v>
      </c>
      <c r="K28" s="1">
        <v>71007.240000000005</v>
      </c>
      <c r="L28" s="30">
        <f t="shared" si="0"/>
        <v>8.8840306120237193E-3</v>
      </c>
      <c r="M28" s="30"/>
      <c r="N28" s="28">
        <v>713</v>
      </c>
      <c r="O28">
        <f t="shared" si="1"/>
        <v>11.170551205627465</v>
      </c>
      <c r="P28" s="31">
        <f t="shared" si="2"/>
        <v>0.86874113957059507</v>
      </c>
      <c r="Q28">
        <f t="shared" si="3"/>
        <v>0.92</v>
      </c>
      <c r="R28" s="2">
        <v>0.15632029012955537</v>
      </c>
      <c r="S28" s="24">
        <v>2.1244185203175099</v>
      </c>
      <c r="T28" s="24">
        <f t="shared" si="4"/>
        <v>0.79949554228002684</v>
      </c>
      <c r="U28" s="24">
        <f t="shared" si="5"/>
        <v>0.64894163161389762</v>
      </c>
      <c r="V28" s="24">
        <f t="shared" si="6"/>
        <v>0.82478123797925562</v>
      </c>
      <c r="W28" s="24">
        <f t="shared" si="7"/>
        <v>0.88400000000000001</v>
      </c>
      <c r="X28" t="str">
        <f t="shared" si="8"/>
        <v>A</v>
      </c>
    </row>
    <row r="29" spans="1:24" ht="14.45" customHeight="1">
      <c r="A29" t="s">
        <v>309</v>
      </c>
      <c r="B29" t="s">
        <v>48</v>
      </c>
      <c r="C29" t="s">
        <v>30</v>
      </c>
      <c r="D29" t="s">
        <v>5711</v>
      </c>
      <c r="E29" s="28" t="s">
        <v>6255</v>
      </c>
      <c r="F29" t="s">
        <v>49</v>
      </c>
      <c r="G29" t="s">
        <v>4973</v>
      </c>
      <c r="H29" t="s">
        <v>4985</v>
      </c>
      <c r="I29" t="s">
        <v>5529</v>
      </c>
      <c r="J29" s="1">
        <v>4889</v>
      </c>
      <c r="K29" s="1">
        <v>70679.45</v>
      </c>
      <c r="L29" s="30">
        <f t="shared" si="0"/>
        <v>8.8430193518435549E-3</v>
      </c>
      <c r="M29" s="30"/>
      <c r="N29" s="28">
        <v>714</v>
      </c>
      <c r="O29">
        <f t="shared" si="1"/>
        <v>11.165924293136625</v>
      </c>
      <c r="P29" s="31">
        <f t="shared" si="2"/>
        <v>0.86824847919075365</v>
      </c>
      <c r="Q29">
        <f t="shared" si="3"/>
        <v>0.91600000000000004</v>
      </c>
      <c r="R29" s="2">
        <v>-1.9146863491341773E-2</v>
      </c>
      <c r="S29" s="24">
        <v>1.99884474128656</v>
      </c>
      <c r="T29" s="24">
        <f t="shared" si="4"/>
        <v>0.74138707015921668</v>
      </c>
      <c r="U29" s="24">
        <f t="shared" si="5"/>
        <v>0.63671237893164534</v>
      </c>
      <c r="V29" s="24">
        <f t="shared" si="6"/>
        <v>0.82194125913893201</v>
      </c>
      <c r="W29" s="24">
        <f t="shared" si="7"/>
        <v>0.878</v>
      </c>
      <c r="X29" t="str">
        <f t="shared" si="8"/>
        <v>A</v>
      </c>
    </row>
    <row r="30" spans="1:24" ht="14.45" customHeight="1">
      <c r="A30" t="s">
        <v>305</v>
      </c>
      <c r="B30" t="s">
        <v>48</v>
      </c>
      <c r="C30" t="s">
        <v>29</v>
      </c>
      <c r="D30" t="s">
        <v>5729</v>
      </c>
      <c r="E30" s="28" t="s">
        <v>6256</v>
      </c>
      <c r="F30" t="s">
        <v>49</v>
      </c>
      <c r="G30" t="s">
        <v>4988</v>
      </c>
      <c r="H30" t="s">
        <v>5731</v>
      </c>
      <c r="I30" t="s">
        <v>5529</v>
      </c>
      <c r="J30" s="1">
        <v>5201</v>
      </c>
      <c r="K30" s="1">
        <v>70452.31</v>
      </c>
      <c r="L30" s="30">
        <f t="shared" si="0"/>
        <v>8.8146008594022912E-3</v>
      </c>
      <c r="M30" s="30"/>
      <c r="N30" s="28">
        <v>716</v>
      </c>
      <c r="O30">
        <f t="shared" si="1"/>
        <v>11.162705499899493</v>
      </c>
      <c r="P30" s="31">
        <f t="shared" si="2"/>
        <v>0.86790575131293535</v>
      </c>
      <c r="Q30">
        <f t="shared" si="3"/>
        <v>0.91300000000000003</v>
      </c>
      <c r="R30" s="2">
        <v>0.25782633373723846</v>
      </c>
      <c r="S30" s="24">
        <v>5.0408860278272201</v>
      </c>
      <c r="T30" s="24">
        <f t="shared" si="4"/>
        <v>1.637225443566241</v>
      </c>
      <c r="U30" s="24">
        <f t="shared" si="5"/>
        <v>0.82524657078021946</v>
      </c>
      <c r="V30" s="24">
        <f t="shared" si="6"/>
        <v>0.85937391520639217</v>
      </c>
      <c r="W30" s="24">
        <f t="shared" si="7"/>
        <v>0.93500000000000005</v>
      </c>
      <c r="X30" t="str">
        <f t="shared" si="8"/>
        <v>A+</v>
      </c>
    </row>
    <row r="31" spans="1:24" ht="14.45" customHeight="1">
      <c r="A31" t="s">
        <v>274</v>
      </c>
      <c r="B31" t="s">
        <v>48</v>
      </c>
      <c r="C31" t="s">
        <v>14</v>
      </c>
      <c r="D31" t="s">
        <v>5702</v>
      </c>
      <c r="E31" s="28" t="s">
        <v>6263</v>
      </c>
      <c r="F31" t="s">
        <v>80</v>
      </c>
      <c r="G31" t="s">
        <v>4979</v>
      </c>
      <c r="H31" t="s">
        <v>5002</v>
      </c>
      <c r="I31" t="s">
        <v>5533</v>
      </c>
      <c r="J31" s="1">
        <v>3791</v>
      </c>
      <c r="K31" s="1">
        <v>69577.19</v>
      </c>
      <c r="L31" s="30">
        <f t="shared" si="0"/>
        <v>8.7051107162958389E-3</v>
      </c>
      <c r="M31" s="30"/>
      <c r="N31" s="28">
        <v>734</v>
      </c>
      <c r="O31">
        <f t="shared" si="1"/>
        <v>11.150206435145392</v>
      </c>
      <c r="P31" s="31">
        <f t="shared" si="2"/>
        <v>0.86657488672416072</v>
      </c>
      <c r="Q31">
        <f t="shared" si="3"/>
        <v>0.91</v>
      </c>
      <c r="R31" s="2">
        <v>7.8161123465991675E-2</v>
      </c>
      <c r="S31" s="24">
        <v>3.6519813779832599</v>
      </c>
      <c r="T31" s="24">
        <f t="shared" si="4"/>
        <v>1.3222840679075836</v>
      </c>
      <c r="U31" s="24">
        <f t="shared" si="5"/>
        <v>0.75896539830302179</v>
      </c>
      <c r="V31" s="24">
        <f t="shared" si="6"/>
        <v>0.84505298903993298</v>
      </c>
      <c r="W31" s="24">
        <f t="shared" si="7"/>
        <v>0.91900000000000004</v>
      </c>
      <c r="X31" t="str">
        <f t="shared" si="8"/>
        <v>A+</v>
      </c>
    </row>
    <row r="32" spans="1:24" ht="14.45" customHeight="1">
      <c r="A32" t="s">
        <v>316</v>
      </c>
      <c r="B32" t="s">
        <v>48</v>
      </c>
      <c r="C32" t="s">
        <v>14</v>
      </c>
      <c r="D32" t="s">
        <v>5180</v>
      </c>
      <c r="E32" s="28" t="s">
        <v>6273</v>
      </c>
      <c r="F32" t="s">
        <v>80</v>
      </c>
      <c r="G32" t="s">
        <v>4970</v>
      </c>
      <c r="H32" t="s">
        <v>5746</v>
      </c>
      <c r="I32" t="s">
        <v>5529</v>
      </c>
      <c r="J32" s="1">
        <v>1948</v>
      </c>
      <c r="K32" s="1">
        <v>66872.77</v>
      </c>
      <c r="L32" s="30">
        <f t="shared" si="0"/>
        <v>8.3667487398583779E-3</v>
      </c>
      <c r="M32" s="30"/>
      <c r="N32" s="28">
        <v>779</v>
      </c>
      <c r="O32">
        <f t="shared" si="1"/>
        <v>11.110562091505798</v>
      </c>
      <c r="P32" s="31">
        <f t="shared" si="2"/>
        <v>0.86235367064654644</v>
      </c>
      <c r="Q32">
        <f t="shared" si="3"/>
        <v>0.90700000000000003</v>
      </c>
      <c r="R32" s="2">
        <v>4.061377248979376E-2</v>
      </c>
      <c r="S32" s="24">
        <v>4.3681190187494998</v>
      </c>
      <c r="T32" s="24">
        <f t="shared" si="4"/>
        <v>1.4969675188892091</v>
      </c>
      <c r="U32" s="24">
        <f t="shared" si="5"/>
        <v>0.79572850673617357</v>
      </c>
      <c r="V32" s="24">
        <f t="shared" si="6"/>
        <v>0.84902863786447191</v>
      </c>
      <c r="W32" s="24">
        <f t="shared" si="7"/>
        <v>0.92600000000000005</v>
      </c>
      <c r="X32" t="str">
        <f t="shared" si="8"/>
        <v>A+</v>
      </c>
    </row>
    <row r="33" spans="1:24" ht="14.45" customHeight="1">
      <c r="A33" t="s">
        <v>262</v>
      </c>
      <c r="B33" t="s">
        <v>48</v>
      </c>
      <c r="C33" t="s">
        <v>30</v>
      </c>
      <c r="D33" t="s">
        <v>5748</v>
      </c>
      <c r="E33" s="28" t="s">
        <v>6280</v>
      </c>
      <c r="F33" t="s">
        <v>80</v>
      </c>
      <c r="G33" t="s">
        <v>4999</v>
      </c>
      <c r="H33" t="s">
        <v>5066</v>
      </c>
      <c r="I33" t="s">
        <v>5529</v>
      </c>
      <c r="J33" s="1">
        <v>4635</v>
      </c>
      <c r="K33" s="1">
        <v>66283.009999999995</v>
      </c>
      <c r="L33" s="30">
        <f t="shared" si="0"/>
        <v>8.2929612515156795E-3</v>
      </c>
      <c r="M33" s="30"/>
      <c r="N33" s="28">
        <v>792</v>
      </c>
      <c r="O33">
        <f t="shared" si="1"/>
        <v>11.101703970615644</v>
      </c>
      <c r="P33" s="31">
        <f t="shared" si="2"/>
        <v>0.86141048332431713</v>
      </c>
      <c r="Q33">
        <f t="shared" si="3"/>
        <v>0.90400000000000003</v>
      </c>
      <c r="R33" s="2">
        <v>5.028982845375317E-3</v>
      </c>
      <c r="S33" s="24">
        <v>1.70709414495735</v>
      </c>
      <c r="T33" s="24">
        <f t="shared" si="4"/>
        <v>0.59172011039534456</v>
      </c>
      <c r="U33" s="24">
        <f t="shared" si="5"/>
        <v>0.60521413087357279</v>
      </c>
      <c r="V33" s="24">
        <f t="shared" si="6"/>
        <v>0.81017121283416826</v>
      </c>
      <c r="W33" s="24">
        <f t="shared" si="7"/>
        <v>0.85799999999999998</v>
      </c>
      <c r="X33" t="str">
        <f t="shared" si="8"/>
        <v>A</v>
      </c>
    </row>
    <row r="34" spans="1:24" ht="14.45" customHeight="1">
      <c r="A34" t="s">
        <v>268</v>
      </c>
      <c r="B34" t="s">
        <v>48</v>
      </c>
      <c r="C34" t="s">
        <v>30</v>
      </c>
      <c r="D34" t="s">
        <v>5748</v>
      </c>
      <c r="E34" s="28" t="s">
        <v>6280</v>
      </c>
      <c r="F34" t="s">
        <v>80</v>
      </c>
      <c r="G34" t="s">
        <v>4999</v>
      </c>
      <c r="H34" t="s">
        <v>5131</v>
      </c>
      <c r="I34" t="s">
        <v>5533</v>
      </c>
      <c r="J34" s="1">
        <v>4283</v>
      </c>
      <c r="K34" s="1">
        <v>65696.13</v>
      </c>
      <c r="L34" s="30">
        <f t="shared" si="0"/>
        <v>8.2195340927416673E-3</v>
      </c>
      <c r="M34" s="30"/>
      <c r="N34" s="28">
        <v>798</v>
      </c>
      <c r="O34">
        <f t="shared" si="1"/>
        <v>11.092810520109117</v>
      </c>
      <c r="P34" s="31">
        <f t="shared" si="2"/>
        <v>0.86046353420580213</v>
      </c>
      <c r="Q34">
        <f t="shared" si="3"/>
        <v>0.9</v>
      </c>
      <c r="R34" s="2">
        <v>3.6734179832107305E-2</v>
      </c>
      <c r="S34" s="24">
        <v>4.4469281407750598</v>
      </c>
      <c r="T34" s="24">
        <f t="shared" si="4"/>
        <v>1.5144518710617507</v>
      </c>
      <c r="U34" s="24">
        <f t="shared" si="5"/>
        <v>0.79940818635774324</v>
      </c>
      <c r="V34" s="24">
        <f t="shared" si="6"/>
        <v>0.84825246463619042</v>
      </c>
      <c r="W34" s="24">
        <f t="shared" si="7"/>
        <v>0.92300000000000004</v>
      </c>
      <c r="X34" t="str">
        <f t="shared" si="8"/>
        <v>A+</v>
      </c>
    </row>
    <row r="35" spans="1:24" ht="14.45" customHeight="1">
      <c r="A35" t="s">
        <v>284</v>
      </c>
      <c r="B35" t="s">
        <v>48</v>
      </c>
      <c r="C35" t="s">
        <v>30</v>
      </c>
      <c r="D35" t="s">
        <v>5695</v>
      </c>
      <c r="E35" s="28" t="s">
        <v>6282</v>
      </c>
      <c r="F35" t="s">
        <v>49</v>
      </c>
      <c r="G35" t="s">
        <v>4979</v>
      </c>
      <c r="H35" t="s">
        <v>5749</v>
      </c>
      <c r="I35" t="s">
        <v>5529</v>
      </c>
      <c r="J35" s="1">
        <v>3758</v>
      </c>
      <c r="K35" s="1">
        <v>65593.83</v>
      </c>
      <c r="L35" s="30">
        <f t="shared" si="0"/>
        <v>8.2067348861873772E-3</v>
      </c>
      <c r="M35" s="30"/>
      <c r="N35" s="28">
        <v>800</v>
      </c>
      <c r="O35">
        <f t="shared" si="1"/>
        <v>11.091252160850823</v>
      </c>
      <c r="P35" s="31">
        <f t="shared" si="2"/>
        <v>0.86029760457872573</v>
      </c>
      <c r="Q35">
        <f t="shared" si="3"/>
        <v>0.89700000000000002</v>
      </c>
      <c r="R35" s="2">
        <v>0.11101535300798993</v>
      </c>
      <c r="S35" s="24">
        <v>2.9289274476620899</v>
      </c>
      <c r="T35" s="24">
        <f t="shared" si="4"/>
        <v>1.108208579187117</v>
      </c>
      <c r="U35" s="24">
        <f t="shared" si="5"/>
        <v>0.71391201539533966</v>
      </c>
      <c r="V35" s="24">
        <f t="shared" si="6"/>
        <v>0.83102048674204865</v>
      </c>
      <c r="W35" s="24">
        <f t="shared" si="7"/>
        <v>0.89100000000000001</v>
      </c>
      <c r="X35" t="str">
        <f t="shared" si="8"/>
        <v>A</v>
      </c>
    </row>
    <row r="36" spans="1:24" ht="14.45" customHeight="1">
      <c r="A36" t="s">
        <v>360</v>
      </c>
      <c r="B36" t="s">
        <v>48</v>
      </c>
      <c r="C36" t="s">
        <v>14</v>
      </c>
      <c r="D36" t="s">
        <v>5180</v>
      </c>
      <c r="E36" s="28" t="s">
        <v>6319</v>
      </c>
      <c r="F36" t="s">
        <v>80</v>
      </c>
      <c r="G36" t="s">
        <v>4973</v>
      </c>
      <c r="H36" t="s">
        <v>5026</v>
      </c>
      <c r="I36" t="s">
        <v>5533</v>
      </c>
      <c r="J36" s="1">
        <v>1726</v>
      </c>
      <c r="K36" s="1">
        <v>60039.75</v>
      </c>
      <c r="L36" s="30">
        <f t="shared" si="0"/>
        <v>7.5118393129806347E-3</v>
      </c>
      <c r="M36" s="30"/>
      <c r="N36" s="28">
        <v>905</v>
      </c>
      <c r="O36">
        <f t="shared" si="1"/>
        <v>11.002778777341597</v>
      </c>
      <c r="P36" s="31">
        <f t="shared" si="2"/>
        <v>0.85087721229514457</v>
      </c>
      <c r="Q36">
        <f t="shared" si="3"/>
        <v>0.89400000000000002</v>
      </c>
      <c r="R36" s="2">
        <v>1.677955741189054E-2</v>
      </c>
      <c r="S36" s="24">
        <v>3.1525378608844399</v>
      </c>
      <c r="T36" s="24">
        <f t="shared" si="4"/>
        <v>1.179435571885409</v>
      </c>
      <c r="U36" s="24">
        <f t="shared" si="5"/>
        <v>0.72890213404264115</v>
      </c>
      <c r="V36" s="24">
        <f t="shared" si="6"/>
        <v>0.82648219664464395</v>
      </c>
      <c r="W36" s="24">
        <f t="shared" si="7"/>
        <v>0.88700000000000001</v>
      </c>
      <c r="X36" t="str">
        <f t="shared" si="8"/>
        <v>A</v>
      </c>
    </row>
    <row r="37" spans="1:24" ht="14.45" customHeight="1">
      <c r="A37" t="s">
        <v>308</v>
      </c>
      <c r="B37" t="s">
        <v>48</v>
      </c>
      <c r="C37" t="s">
        <v>30</v>
      </c>
      <c r="D37" t="s">
        <v>5688</v>
      </c>
      <c r="E37" s="28" t="s">
        <v>6327</v>
      </c>
      <c r="F37" t="s">
        <v>49</v>
      </c>
      <c r="G37" t="s">
        <v>4973</v>
      </c>
      <c r="H37" t="s">
        <v>5731</v>
      </c>
      <c r="I37" t="s">
        <v>5533</v>
      </c>
      <c r="J37" s="1">
        <v>3317</v>
      </c>
      <c r="K37" s="1">
        <v>58522.93</v>
      </c>
      <c r="L37" s="30">
        <f t="shared" ref="L37:L74" si="9">K37/$K$2</f>
        <v>7.3220632378518192E-3</v>
      </c>
      <c r="M37" s="30"/>
      <c r="N37" s="28">
        <v>931</v>
      </c>
      <c r="O37">
        <f t="shared" si="1"/>
        <v>10.977191009406845</v>
      </c>
      <c r="P37" s="31">
        <f t="shared" ref="P37:P74" si="10">(O37-$O$1)/($O$2-$O$1)</f>
        <v>0.84815270010802479</v>
      </c>
      <c r="Q37">
        <f t="shared" si="3"/>
        <v>0.89100000000000001</v>
      </c>
      <c r="R37" s="2">
        <v>0.12038949118534834</v>
      </c>
      <c r="S37" s="24">
        <v>2.85289874432274</v>
      </c>
      <c r="T37" s="24">
        <f t="shared" ref="T37:T74" si="11">LN(S37+0.1)</f>
        <v>1.0827873130857673</v>
      </c>
      <c r="U37" s="24">
        <f t="shared" ref="U37:U74" si="12">(T37-$S$1)/($S$2-$S$1)</f>
        <v>0.70856196788402603</v>
      </c>
      <c r="V37" s="24">
        <f t="shared" si="6"/>
        <v>0.82023455366322506</v>
      </c>
      <c r="W37" s="24">
        <f t="shared" si="7"/>
        <v>0.875</v>
      </c>
      <c r="X37" t="str">
        <f t="shared" ref="X37:X74" si="13">IF(W37&gt;=90%,"A+",IF(W37&gt;=70%,"A",IF(W37&gt;20%,"B","B-")))</f>
        <v>A</v>
      </c>
    </row>
    <row r="38" spans="1:24" ht="14.45" customHeight="1">
      <c r="A38" t="s">
        <v>286</v>
      </c>
      <c r="B38" t="s">
        <v>48</v>
      </c>
      <c r="C38" t="s">
        <v>61</v>
      </c>
      <c r="D38" t="s">
        <v>285</v>
      </c>
      <c r="E38" s="28" t="s">
        <v>6345</v>
      </c>
      <c r="F38" t="s">
        <v>49</v>
      </c>
      <c r="G38" t="s">
        <v>4989</v>
      </c>
      <c r="H38" t="s">
        <v>4985</v>
      </c>
      <c r="I38" t="s">
        <v>5534</v>
      </c>
      <c r="J38" s="1">
        <v>4381</v>
      </c>
      <c r="K38" s="1">
        <v>56098.45</v>
      </c>
      <c r="L38" s="30">
        <f t="shared" si="9"/>
        <v>7.0187257959481589E-3</v>
      </c>
      <c r="M38" s="30"/>
      <c r="N38" s="28">
        <v>985</v>
      </c>
      <c r="O38">
        <f t="shared" si="1"/>
        <v>10.93488128754116</v>
      </c>
      <c r="P38" s="31">
        <f t="shared" si="10"/>
        <v>0.84364768219670694</v>
      </c>
      <c r="Q38">
        <f t="shared" si="3"/>
        <v>0.88800000000000001</v>
      </c>
      <c r="R38" s="2">
        <v>-3.8899999999999997E-2</v>
      </c>
      <c r="S38" s="24">
        <v>8.8341984052233204</v>
      </c>
      <c r="T38" s="24">
        <f t="shared" si="11"/>
        <v>2.1898864305659549</v>
      </c>
      <c r="U38" s="24">
        <f t="shared" si="12"/>
        <v>0.94155716389977206</v>
      </c>
      <c r="V38" s="24">
        <f t="shared" si="6"/>
        <v>0.86322957853732007</v>
      </c>
      <c r="W38" s="24">
        <f t="shared" si="7"/>
        <v>0.94199999999999995</v>
      </c>
      <c r="X38" t="str">
        <f t="shared" si="13"/>
        <v>A+</v>
      </c>
    </row>
    <row r="39" spans="1:24" ht="14.45" customHeight="1">
      <c r="A39" t="s">
        <v>362</v>
      </c>
      <c r="B39" t="s">
        <v>48</v>
      </c>
      <c r="C39" t="s">
        <v>30</v>
      </c>
      <c r="D39" t="s">
        <v>5709</v>
      </c>
      <c r="E39" s="28" t="s">
        <v>6348</v>
      </c>
      <c r="F39" t="s">
        <v>49</v>
      </c>
      <c r="G39" t="s">
        <v>4970</v>
      </c>
      <c r="H39" t="s">
        <v>4985</v>
      </c>
      <c r="I39" t="s">
        <v>5529</v>
      </c>
      <c r="J39" s="1">
        <v>3873</v>
      </c>
      <c r="K39" s="1">
        <v>55313.95</v>
      </c>
      <c r="L39" s="30">
        <f t="shared" si="9"/>
        <v>6.9205735228118894E-3</v>
      </c>
      <c r="M39" s="30"/>
      <c r="N39" s="28">
        <v>1006</v>
      </c>
      <c r="O39">
        <f t="shared" si="1"/>
        <v>10.920798494554655</v>
      </c>
      <c r="P39" s="31">
        <f t="shared" si="10"/>
        <v>0.84214818676520797</v>
      </c>
      <c r="Q39">
        <f t="shared" si="3"/>
        <v>0.88400000000000001</v>
      </c>
      <c r="R39" s="2">
        <v>6.4716274109297353E-2</v>
      </c>
      <c r="S39" s="24">
        <v>4.7571442789743896</v>
      </c>
      <c r="T39" s="24">
        <f t="shared" si="11"/>
        <v>1.5804506682908266</v>
      </c>
      <c r="U39" s="24">
        <f t="shared" si="12"/>
        <v>0.81329800205210656</v>
      </c>
      <c r="V39" s="24">
        <f t="shared" si="6"/>
        <v>0.83637814982258774</v>
      </c>
      <c r="W39" s="24">
        <f t="shared" si="7"/>
        <v>0.91</v>
      </c>
      <c r="X39" t="str">
        <f t="shared" si="13"/>
        <v>A+</v>
      </c>
    </row>
    <row r="40" spans="1:24" ht="14.45" customHeight="1">
      <c r="A40" t="s">
        <v>342</v>
      </c>
      <c r="B40" t="s">
        <v>48</v>
      </c>
      <c r="C40" t="s">
        <v>30</v>
      </c>
      <c r="D40" t="s">
        <v>5697</v>
      </c>
      <c r="E40" s="28" t="s">
        <v>6350</v>
      </c>
      <c r="F40" t="s">
        <v>49</v>
      </c>
      <c r="G40" t="s">
        <v>5023</v>
      </c>
      <c r="H40" t="s">
        <v>4985</v>
      </c>
      <c r="I40" t="s">
        <v>5529</v>
      </c>
      <c r="J40" s="1">
        <v>2882</v>
      </c>
      <c r="K40" s="1">
        <v>55180.11</v>
      </c>
      <c r="L40" s="30">
        <f t="shared" si="9"/>
        <v>6.9038282070227781E-3</v>
      </c>
      <c r="M40" s="30"/>
      <c r="N40" s="28">
        <v>1012</v>
      </c>
      <c r="O40">
        <f t="shared" si="1"/>
        <v>10.918375963553006</v>
      </c>
      <c r="P40" s="31">
        <f t="shared" si="10"/>
        <v>0.84189024260788636</v>
      </c>
      <c r="Q40">
        <f t="shared" si="3"/>
        <v>0.88100000000000001</v>
      </c>
      <c r="R40" s="2">
        <v>0.22841104691836001</v>
      </c>
      <c r="S40" s="24">
        <v>2.71714330496913</v>
      </c>
      <c r="T40" s="24">
        <f t="shared" si="11"/>
        <v>1.0357233590838648</v>
      </c>
      <c r="U40" s="24">
        <f t="shared" si="12"/>
        <v>0.6986570957593804</v>
      </c>
      <c r="V40" s="24">
        <f t="shared" si="6"/>
        <v>0.81324361323818528</v>
      </c>
      <c r="W40" s="24">
        <f t="shared" si="7"/>
        <v>0.86499999999999999</v>
      </c>
      <c r="X40" t="str">
        <f t="shared" si="13"/>
        <v>A</v>
      </c>
    </row>
    <row r="41" spans="1:24" ht="14.45" customHeight="1">
      <c r="A41" t="s">
        <v>401</v>
      </c>
      <c r="B41" t="s">
        <v>48</v>
      </c>
      <c r="C41" t="s">
        <v>30</v>
      </c>
      <c r="D41" t="s">
        <v>5770</v>
      </c>
      <c r="E41" s="28" t="s">
        <v>6357</v>
      </c>
      <c r="F41" t="s">
        <v>80</v>
      </c>
      <c r="G41" t="s">
        <v>4988</v>
      </c>
      <c r="H41" t="s">
        <v>5131</v>
      </c>
      <c r="I41" t="s">
        <v>5539</v>
      </c>
      <c r="J41" s="1">
        <v>3662</v>
      </c>
      <c r="K41" s="1">
        <v>54195.57</v>
      </c>
      <c r="L41" s="30">
        <f t="shared" si="9"/>
        <v>6.7806480425950128E-3</v>
      </c>
      <c r="M41" s="30"/>
      <c r="N41" s="28">
        <v>1038</v>
      </c>
      <c r="O41">
        <f t="shared" si="1"/>
        <v>10.900372901292371</v>
      </c>
      <c r="P41" s="31">
        <f t="shared" si="10"/>
        <v>0.83997332814080017</v>
      </c>
      <c r="Q41">
        <f t="shared" si="3"/>
        <v>0.878</v>
      </c>
      <c r="R41" s="2">
        <v>3.2494625820006055E-2</v>
      </c>
      <c r="S41" s="24">
        <v>1.45066316323949</v>
      </c>
      <c r="T41" s="24">
        <f t="shared" si="11"/>
        <v>0.43868268668190186</v>
      </c>
      <c r="U41" s="24">
        <f t="shared" si="12"/>
        <v>0.57300654984233201</v>
      </c>
      <c r="V41" s="24">
        <f t="shared" si="6"/>
        <v>0.78657997248110656</v>
      </c>
      <c r="W41" s="24">
        <f t="shared" si="7"/>
        <v>0.79100000000000004</v>
      </c>
      <c r="X41" t="str">
        <f t="shared" si="13"/>
        <v>A</v>
      </c>
    </row>
    <row r="42" spans="1:24" ht="14.45" customHeight="1">
      <c r="A42" t="s">
        <v>408</v>
      </c>
      <c r="B42" t="s">
        <v>48</v>
      </c>
      <c r="C42" t="s">
        <v>14</v>
      </c>
      <c r="D42" t="s">
        <v>5702</v>
      </c>
      <c r="E42" s="28" t="s">
        <v>6359</v>
      </c>
      <c r="F42" t="s">
        <v>80</v>
      </c>
      <c r="G42" t="s">
        <v>5013</v>
      </c>
      <c r="H42" t="s">
        <v>5026</v>
      </c>
      <c r="I42" t="s">
        <v>5529</v>
      </c>
      <c r="J42" s="1">
        <v>1584</v>
      </c>
      <c r="K42" s="1">
        <v>54010.54</v>
      </c>
      <c r="L42" s="30">
        <f t="shared" si="9"/>
        <v>6.7574981189514128E-3</v>
      </c>
      <c r="M42" s="30"/>
      <c r="N42" s="28">
        <v>1045</v>
      </c>
      <c r="O42">
        <f t="shared" si="1"/>
        <v>10.896953006418732</v>
      </c>
      <c r="P42" s="31">
        <f t="shared" si="10"/>
        <v>0.83960918753714697</v>
      </c>
      <c r="Q42">
        <f t="shared" si="3"/>
        <v>0.875</v>
      </c>
      <c r="R42" s="2">
        <v>9.5064328750282798E-2</v>
      </c>
      <c r="S42" s="24">
        <v>3.2920586355380501</v>
      </c>
      <c r="T42" s="24">
        <f t="shared" si="11"/>
        <v>1.2214370042006639</v>
      </c>
      <c r="U42" s="24">
        <f t="shared" si="12"/>
        <v>0.73774157018771613</v>
      </c>
      <c r="V42" s="24">
        <f t="shared" si="6"/>
        <v>0.81923566406726078</v>
      </c>
      <c r="W42" s="24">
        <f t="shared" si="7"/>
        <v>0.871</v>
      </c>
      <c r="X42" t="str">
        <f t="shared" si="13"/>
        <v>A</v>
      </c>
    </row>
    <row r="43" spans="1:24" ht="14.45" customHeight="1">
      <c r="A43" t="s">
        <v>326</v>
      </c>
      <c r="B43" t="s">
        <v>48</v>
      </c>
      <c r="C43" t="s">
        <v>14</v>
      </c>
      <c r="D43" t="s">
        <v>5702</v>
      </c>
      <c r="E43" s="28" t="s">
        <v>6263</v>
      </c>
      <c r="F43" t="s">
        <v>80</v>
      </c>
      <c r="G43" t="s">
        <v>4979</v>
      </c>
      <c r="H43" t="s">
        <v>5026</v>
      </c>
      <c r="I43" t="s">
        <v>5533</v>
      </c>
      <c r="J43" s="1">
        <v>1553</v>
      </c>
      <c r="K43" s="1">
        <v>53414.69</v>
      </c>
      <c r="L43" s="30">
        <f t="shared" si="9"/>
        <v>6.6829486837082699E-3</v>
      </c>
      <c r="M43" s="30"/>
      <c r="N43" s="28">
        <v>1058</v>
      </c>
      <c r="O43">
        <f t="shared" si="1"/>
        <v>10.885859802016297</v>
      </c>
      <c r="P43" s="31">
        <f t="shared" si="10"/>
        <v>0.83842801492898067</v>
      </c>
      <c r="Q43">
        <f t="shared" si="3"/>
        <v>0.872</v>
      </c>
      <c r="R43" s="2">
        <v>8.0330000801611331E-2</v>
      </c>
      <c r="S43" s="24">
        <v>2.8082235258262198</v>
      </c>
      <c r="T43" s="24">
        <f t="shared" si="11"/>
        <v>1.067542422544695</v>
      </c>
      <c r="U43" s="24">
        <f t="shared" si="12"/>
        <v>0.70535359547746124</v>
      </c>
      <c r="V43" s="24">
        <f t="shared" si="6"/>
        <v>0.81181313103867692</v>
      </c>
      <c r="W43" s="24">
        <f t="shared" si="7"/>
        <v>0.86199999999999999</v>
      </c>
      <c r="X43" t="str">
        <f t="shared" si="13"/>
        <v>A</v>
      </c>
    </row>
    <row r="44" spans="1:24" ht="14.45" customHeight="1">
      <c r="A44" t="s">
        <v>410</v>
      </c>
      <c r="B44" t="s">
        <v>48</v>
      </c>
      <c r="C44" t="s">
        <v>14</v>
      </c>
      <c r="D44" t="s">
        <v>5180</v>
      </c>
      <c r="E44" s="28" t="s">
        <v>6367</v>
      </c>
      <c r="F44" t="s">
        <v>80</v>
      </c>
      <c r="G44" t="s">
        <v>5074</v>
      </c>
      <c r="H44" t="s">
        <v>5026</v>
      </c>
      <c r="I44" t="s">
        <v>5529</v>
      </c>
      <c r="J44" s="1">
        <v>1559</v>
      </c>
      <c r="K44" s="1">
        <v>53168.74</v>
      </c>
      <c r="L44" s="30">
        <f t="shared" si="9"/>
        <v>6.6521767887715386E-3</v>
      </c>
      <c r="M44" s="30"/>
      <c r="N44" s="28">
        <v>1067</v>
      </c>
      <c r="O44">
        <f t="shared" si="1"/>
        <v>10.881244716510878</v>
      </c>
      <c r="P44" s="31">
        <f t="shared" si="10"/>
        <v>0.83793661385264695</v>
      </c>
      <c r="Q44">
        <f t="shared" si="3"/>
        <v>0.86899999999999999</v>
      </c>
      <c r="R44" s="2">
        <v>2.3483125027551389E-2</v>
      </c>
      <c r="S44" s="24">
        <v>3.7531606385277501</v>
      </c>
      <c r="T44" s="24">
        <f t="shared" si="11"/>
        <v>1.3488937565807422</v>
      </c>
      <c r="U44" s="24">
        <f t="shared" si="12"/>
        <v>0.76456555598577003</v>
      </c>
      <c r="V44" s="24">
        <f t="shared" si="6"/>
        <v>0.82326240227927161</v>
      </c>
      <c r="W44" s="24">
        <f t="shared" si="7"/>
        <v>0.88100000000000001</v>
      </c>
      <c r="X44" t="str">
        <f t="shared" si="13"/>
        <v>A</v>
      </c>
    </row>
    <row r="45" spans="1:24" ht="14.45" customHeight="1">
      <c r="A45" t="s">
        <v>431</v>
      </c>
      <c r="B45" t="s">
        <v>48</v>
      </c>
      <c r="C45" t="s">
        <v>11</v>
      </c>
      <c r="D45" t="s">
        <v>5774</v>
      </c>
      <c r="E45" s="28" t="s">
        <v>6379</v>
      </c>
      <c r="F45" t="s">
        <v>49</v>
      </c>
      <c r="G45" t="s">
        <v>4981</v>
      </c>
      <c r="H45" t="s">
        <v>4985</v>
      </c>
      <c r="I45" t="s">
        <v>5533</v>
      </c>
      <c r="J45" s="1">
        <v>2739</v>
      </c>
      <c r="K45" s="1">
        <v>51384.63</v>
      </c>
      <c r="L45" s="30">
        <f t="shared" si="9"/>
        <v>6.4289588766935921E-3</v>
      </c>
      <c r="M45" s="30"/>
      <c r="N45" s="28">
        <v>1123</v>
      </c>
      <c r="O45">
        <f t="shared" si="1"/>
        <v>10.847113840371287</v>
      </c>
      <c r="P45" s="31">
        <f t="shared" si="10"/>
        <v>0.83430245599110509</v>
      </c>
      <c r="Q45">
        <f t="shared" si="3"/>
        <v>0.86499999999999999</v>
      </c>
      <c r="R45" s="2">
        <v>0.14330894792603469</v>
      </c>
      <c r="S45" s="24">
        <v>5.5312902886765896</v>
      </c>
      <c r="T45" s="24">
        <f t="shared" si="11"/>
        <v>1.7283385968308871</v>
      </c>
      <c r="U45" s="24">
        <f t="shared" si="12"/>
        <v>0.84442184304746415</v>
      </c>
      <c r="V45" s="24">
        <f t="shared" si="6"/>
        <v>0.83632633340237694</v>
      </c>
      <c r="W45" s="24">
        <f t="shared" si="7"/>
        <v>0.90700000000000003</v>
      </c>
      <c r="X45" t="str">
        <f t="shared" si="13"/>
        <v>A+</v>
      </c>
    </row>
    <row r="46" spans="1:24" ht="14.45" customHeight="1">
      <c r="A46" t="s">
        <v>430</v>
      </c>
      <c r="B46" t="s">
        <v>48</v>
      </c>
      <c r="C46" t="s">
        <v>14</v>
      </c>
      <c r="D46" t="s">
        <v>5702</v>
      </c>
      <c r="E46" s="28" t="s">
        <v>6359</v>
      </c>
      <c r="F46" t="s">
        <v>80</v>
      </c>
      <c r="G46" t="s">
        <v>5013</v>
      </c>
      <c r="H46" t="s">
        <v>5002</v>
      </c>
      <c r="I46" t="s">
        <v>5529</v>
      </c>
      <c r="J46" s="1">
        <v>2836</v>
      </c>
      <c r="K46" s="1">
        <v>51313.68</v>
      </c>
      <c r="L46" s="30">
        <f t="shared" si="9"/>
        <v>6.4200820076317465E-3</v>
      </c>
      <c r="M46" s="30"/>
      <c r="N46" s="28">
        <v>1125</v>
      </c>
      <c r="O46">
        <f t="shared" si="1"/>
        <v>10.845732150066997</v>
      </c>
      <c r="P46" s="31">
        <f t="shared" si="10"/>
        <v>0.83415533756786231</v>
      </c>
      <c r="Q46">
        <f t="shared" si="3"/>
        <v>0.86199999999999999</v>
      </c>
      <c r="R46" s="2">
        <v>9.3007723514995602E-2</v>
      </c>
      <c r="S46" s="24">
        <v>6.2546919248637396</v>
      </c>
      <c r="T46" s="24">
        <f t="shared" si="11"/>
        <v>1.8491934258681879</v>
      </c>
      <c r="U46" s="24">
        <f t="shared" si="12"/>
        <v>0.86985641718485995</v>
      </c>
      <c r="V46" s="24">
        <f t="shared" si="6"/>
        <v>0.84129555349126184</v>
      </c>
      <c r="W46" s="24">
        <f t="shared" si="7"/>
        <v>0.91600000000000004</v>
      </c>
      <c r="X46" t="str">
        <f t="shared" si="13"/>
        <v>A+</v>
      </c>
    </row>
    <row r="47" spans="1:24" ht="14.45" customHeight="1">
      <c r="A47" t="s">
        <v>393</v>
      </c>
      <c r="B47" t="s">
        <v>48</v>
      </c>
      <c r="C47" t="s">
        <v>72</v>
      </c>
      <c r="D47" t="s">
        <v>5775</v>
      </c>
      <c r="E47" s="28" t="s">
        <v>6382</v>
      </c>
      <c r="F47" t="s">
        <v>65</v>
      </c>
      <c r="G47" t="s">
        <v>5086</v>
      </c>
      <c r="H47" t="s">
        <v>5776</v>
      </c>
      <c r="I47" t="s">
        <v>5540</v>
      </c>
      <c r="J47" s="1">
        <v>1769</v>
      </c>
      <c r="K47" s="1">
        <v>50916.41</v>
      </c>
      <c r="L47" s="30">
        <f t="shared" si="9"/>
        <v>6.3703777966070867E-3</v>
      </c>
      <c r="M47" s="30"/>
      <c r="N47" s="28">
        <v>1135</v>
      </c>
      <c r="O47">
        <f t="shared" si="1"/>
        <v>10.83796018727717</v>
      </c>
      <c r="P47" s="31">
        <f t="shared" si="10"/>
        <v>0.83332780124688588</v>
      </c>
      <c r="Q47">
        <f t="shared" si="3"/>
        <v>0.85899999999999999</v>
      </c>
      <c r="R47" s="2">
        <v>-2.6647052958354216E-2</v>
      </c>
      <c r="S47" s="24">
        <v>1.53988932126894</v>
      </c>
      <c r="T47" s="24">
        <f t="shared" si="11"/>
        <v>0.49462875252762079</v>
      </c>
      <c r="U47" s="24">
        <f t="shared" si="12"/>
        <v>0.58478071203993331</v>
      </c>
      <c r="V47" s="24">
        <f t="shared" si="6"/>
        <v>0.78361838340549539</v>
      </c>
      <c r="W47" s="24">
        <f t="shared" si="7"/>
        <v>0.78500000000000003</v>
      </c>
      <c r="X47" t="str">
        <f t="shared" si="13"/>
        <v>A</v>
      </c>
    </row>
    <row r="48" spans="1:24" ht="14.45" customHeight="1">
      <c r="A48" t="s">
        <v>383</v>
      </c>
      <c r="B48" t="s">
        <v>48</v>
      </c>
      <c r="C48" t="s">
        <v>30</v>
      </c>
      <c r="D48" t="s">
        <v>5709</v>
      </c>
      <c r="E48" s="28" t="s">
        <v>6386</v>
      </c>
      <c r="F48" t="s">
        <v>49</v>
      </c>
      <c r="G48" t="s">
        <v>5065</v>
      </c>
      <c r="H48" t="s">
        <v>4985</v>
      </c>
      <c r="I48" t="s">
        <v>5533</v>
      </c>
      <c r="J48" s="1">
        <v>3475</v>
      </c>
      <c r="K48" s="1">
        <v>50534.76</v>
      </c>
      <c r="L48" s="30">
        <f t="shared" si="9"/>
        <v>6.3226278730348024E-3</v>
      </c>
      <c r="M48" s="30"/>
      <c r="N48" s="28">
        <v>1142</v>
      </c>
      <c r="O48">
        <f t="shared" si="1"/>
        <v>10.830436483477502</v>
      </c>
      <c r="P48" s="31">
        <f t="shared" si="10"/>
        <v>0.83252669883159325</v>
      </c>
      <c r="Q48">
        <f t="shared" si="3"/>
        <v>0.85599999999999998</v>
      </c>
      <c r="R48" s="2">
        <v>3.3231444449449636E-2</v>
      </c>
      <c r="S48" s="24">
        <v>2.96774504443614</v>
      </c>
      <c r="T48" s="24">
        <f t="shared" si="11"/>
        <v>1.1209427784991268</v>
      </c>
      <c r="U48" s="24">
        <f t="shared" si="12"/>
        <v>0.71659199880238855</v>
      </c>
      <c r="V48" s="24">
        <f t="shared" si="6"/>
        <v>0.80933975882575226</v>
      </c>
      <c r="W48" s="24">
        <f t="shared" si="7"/>
        <v>0.85199999999999998</v>
      </c>
      <c r="X48" t="str">
        <f t="shared" si="13"/>
        <v>A</v>
      </c>
    </row>
    <row r="49" spans="1:24" ht="14.45" customHeight="1">
      <c r="A49" t="s">
        <v>472</v>
      </c>
      <c r="B49" t="s">
        <v>48</v>
      </c>
      <c r="C49" t="s">
        <v>14</v>
      </c>
      <c r="D49" t="s">
        <v>5180</v>
      </c>
      <c r="E49" s="28" t="s">
        <v>6273</v>
      </c>
      <c r="F49" t="s">
        <v>80</v>
      </c>
      <c r="G49" t="s">
        <v>4970</v>
      </c>
      <c r="H49" t="s">
        <v>5781</v>
      </c>
      <c r="I49" t="s">
        <v>5529</v>
      </c>
      <c r="J49" s="1">
        <v>2120</v>
      </c>
      <c r="K49" s="1">
        <v>49450.15</v>
      </c>
      <c r="L49" s="30">
        <f t="shared" si="9"/>
        <v>6.1869275072396097E-3</v>
      </c>
      <c r="M49" s="30"/>
      <c r="N49" s="28">
        <v>1181</v>
      </c>
      <c r="O49">
        <f t="shared" si="1"/>
        <v>10.808740592594399</v>
      </c>
      <c r="P49" s="31">
        <f t="shared" si="10"/>
        <v>0.83021658255759212</v>
      </c>
      <c r="Q49">
        <f t="shared" si="3"/>
        <v>0.85299999999999998</v>
      </c>
      <c r="R49" s="2">
        <v>8.6747726312277673E-2</v>
      </c>
      <c r="S49" s="24">
        <v>2.7172119180682901</v>
      </c>
      <c r="T49" s="24">
        <f t="shared" si="11"/>
        <v>1.0357477143459835</v>
      </c>
      <c r="U49" s="24">
        <f t="shared" si="12"/>
        <v>0.69866222146039647</v>
      </c>
      <c r="V49" s="24">
        <f t="shared" si="6"/>
        <v>0.80390571033815306</v>
      </c>
      <c r="W49" s="24">
        <f t="shared" si="7"/>
        <v>0.84599999999999997</v>
      </c>
      <c r="X49" t="str">
        <f t="shared" si="13"/>
        <v>A</v>
      </c>
    </row>
    <row r="50" spans="1:24" ht="14.45" customHeight="1">
      <c r="A50" t="s">
        <v>484</v>
      </c>
      <c r="B50" t="s">
        <v>48</v>
      </c>
      <c r="C50" t="s">
        <v>30</v>
      </c>
      <c r="D50" t="s">
        <v>5695</v>
      </c>
      <c r="E50" s="28" t="s">
        <v>6429</v>
      </c>
      <c r="F50" t="s">
        <v>49</v>
      </c>
      <c r="G50" t="s">
        <v>5013</v>
      </c>
      <c r="H50" t="s">
        <v>4985</v>
      </c>
      <c r="I50" t="s">
        <v>5533</v>
      </c>
      <c r="J50" s="1">
        <v>2975</v>
      </c>
      <c r="K50" s="1">
        <v>46925.16</v>
      </c>
      <c r="L50" s="30">
        <f t="shared" si="9"/>
        <v>5.8710148136177512E-3</v>
      </c>
      <c r="M50" s="30"/>
      <c r="N50" s="28">
        <v>1252</v>
      </c>
      <c r="O50">
        <f t="shared" si="1"/>
        <v>10.756330581447516</v>
      </c>
      <c r="P50" s="31">
        <f t="shared" si="10"/>
        <v>0.82463611479421095</v>
      </c>
      <c r="Q50">
        <f t="shared" si="3"/>
        <v>0.84899999999999998</v>
      </c>
      <c r="R50" s="2">
        <v>9.044353761471649E-2</v>
      </c>
      <c r="S50" s="24">
        <v>1.2862083873757</v>
      </c>
      <c r="T50" s="24">
        <f t="shared" si="11"/>
        <v>0.32657224110795541</v>
      </c>
      <c r="U50" s="24">
        <f t="shared" si="12"/>
        <v>0.54941228007056353</v>
      </c>
      <c r="V50" s="24">
        <f t="shared" si="6"/>
        <v>0.76959134784948158</v>
      </c>
      <c r="W50" s="24">
        <f t="shared" si="7"/>
        <v>0.75</v>
      </c>
      <c r="X50" t="str">
        <f t="shared" si="13"/>
        <v>A</v>
      </c>
    </row>
    <row r="51" spans="1:24" ht="14.45" customHeight="1">
      <c r="A51" t="s">
        <v>437</v>
      </c>
      <c r="B51" t="s">
        <v>48</v>
      </c>
      <c r="C51" t="s">
        <v>30</v>
      </c>
      <c r="D51" t="s">
        <v>5701</v>
      </c>
      <c r="E51" s="28" t="s">
        <v>6437</v>
      </c>
      <c r="F51" t="s">
        <v>49</v>
      </c>
      <c r="G51" t="s">
        <v>4981</v>
      </c>
      <c r="H51" t="s">
        <v>5731</v>
      </c>
      <c r="I51" t="s">
        <v>5533</v>
      </c>
      <c r="J51" s="1">
        <v>2988</v>
      </c>
      <c r="K51" s="1">
        <v>45910.86</v>
      </c>
      <c r="L51" s="30">
        <f t="shared" si="9"/>
        <v>5.7441112436469191E-3</v>
      </c>
      <c r="M51" s="30"/>
      <c r="N51" s="28">
        <v>1282</v>
      </c>
      <c r="O51">
        <f t="shared" si="1"/>
        <v>10.734478750471823</v>
      </c>
      <c r="P51" s="31">
        <f t="shared" si="10"/>
        <v>0.82230939446612417</v>
      </c>
      <c r="Q51">
        <f t="shared" si="3"/>
        <v>0.84599999999999997</v>
      </c>
      <c r="R51" s="2">
        <v>0.24833757722079067</v>
      </c>
      <c r="S51" s="24">
        <v>6.1402608070643803</v>
      </c>
      <c r="T51" s="24">
        <f t="shared" si="11"/>
        <v>1.8310219775118146</v>
      </c>
      <c r="U51" s="24">
        <f t="shared" si="12"/>
        <v>0.86603213433174053</v>
      </c>
      <c r="V51" s="24">
        <f t="shared" si="6"/>
        <v>0.83105394243924746</v>
      </c>
      <c r="W51" s="24">
        <f t="shared" si="7"/>
        <v>0.89400000000000002</v>
      </c>
      <c r="X51" t="str">
        <f t="shared" si="13"/>
        <v>A</v>
      </c>
    </row>
    <row r="52" spans="1:24" ht="14.45" customHeight="1">
      <c r="A52" t="s">
        <v>531</v>
      </c>
      <c r="B52" t="s">
        <v>48</v>
      </c>
      <c r="C52" t="s">
        <v>30</v>
      </c>
      <c r="D52" t="s">
        <v>5695</v>
      </c>
      <c r="E52" s="28" t="s">
        <v>6440</v>
      </c>
      <c r="F52" t="s">
        <v>49</v>
      </c>
      <c r="G52" t="s">
        <v>5068</v>
      </c>
      <c r="H52" t="s">
        <v>4985</v>
      </c>
      <c r="I52" t="s">
        <v>5533</v>
      </c>
      <c r="J52" s="1">
        <v>2937</v>
      </c>
      <c r="K52" s="1">
        <v>45816.53</v>
      </c>
      <c r="L52" s="30">
        <f t="shared" si="9"/>
        <v>5.7323091991281884E-3</v>
      </c>
      <c r="M52" s="30"/>
      <c r="N52" s="28">
        <v>1288</v>
      </c>
      <c r="O52">
        <f t="shared" si="1"/>
        <v>10.732422047963466</v>
      </c>
      <c r="P52" s="31">
        <f t="shared" si="10"/>
        <v>0.82209040267818911</v>
      </c>
      <c r="Q52">
        <f t="shared" si="3"/>
        <v>0.84299999999999997</v>
      </c>
      <c r="R52" s="2">
        <v>0.11006608069183763</v>
      </c>
      <c r="S52" s="24">
        <v>2.2741505354439799</v>
      </c>
      <c r="T52" s="24">
        <f t="shared" si="11"/>
        <v>0.86463970422094394</v>
      </c>
      <c r="U52" s="24">
        <f t="shared" si="12"/>
        <v>0.66265158453595563</v>
      </c>
      <c r="V52" s="24">
        <f t="shared" si="6"/>
        <v>0.79020263904974253</v>
      </c>
      <c r="W52" s="24">
        <f t="shared" si="7"/>
        <v>0.79800000000000004</v>
      </c>
      <c r="X52" t="str">
        <f t="shared" si="13"/>
        <v>A</v>
      </c>
    </row>
    <row r="53" spans="1:24" ht="14.45" customHeight="1">
      <c r="A53" t="s">
        <v>453</v>
      </c>
      <c r="B53" t="s">
        <v>48</v>
      </c>
      <c r="C53" t="s">
        <v>11</v>
      </c>
      <c r="D53" t="s">
        <v>5692</v>
      </c>
      <c r="E53" s="28" t="s">
        <v>6450</v>
      </c>
      <c r="F53" t="s">
        <v>49</v>
      </c>
      <c r="G53" t="s">
        <v>4969</v>
      </c>
      <c r="H53" t="s">
        <v>5696</v>
      </c>
      <c r="I53" t="s">
        <v>5533</v>
      </c>
      <c r="J53" s="1">
        <v>1710</v>
      </c>
      <c r="K53" s="1">
        <v>44687.56</v>
      </c>
      <c r="L53" s="30">
        <f t="shared" si="9"/>
        <v>5.5910587570597962E-3</v>
      </c>
      <c r="M53" s="30"/>
      <c r="N53" s="28">
        <v>1323</v>
      </c>
      <c r="O53">
        <f t="shared" si="1"/>
        <v>10.707472819434763</v>
      </c>
      <c r="P53" s="31">
        <f t="shared" si="10"/>
        <v>0.81943388033677123</v>
      </c>
      <c r="Q53">
        <f t="shared" si="3"/>
        <v>0.84</v>
      </c>
      <c r="R53" s="2">
        <v>0.15741079071826217</v>
      </c>
      <c r="S53" s="24">
        <v>2.8468634342887502</v>
      </c>
      <c r="T53" s="24">
        <f t="shared" si="11"/>
        <v>1.0807413620943378</v>
      </c>
      <c r="U53" s="24">
        <f t="shared" si="12"/>
        <v>0.70813138606460269</v>
      </c>
      <c r="V53" s="24">
        <f t="shared" si="6"/>
        <v>0.79717338148233752</v>
      </c>
      <c r="W53" s="24">
        <f t="shared" si="7"/>
        <v>0.82599999999999996</v>
      </c>
      <c r="X53" t="str">
        <f t="shared" si="13"/>
        <v>A</v>
      </c>
    </row>
    <row r="54" spans="1:24" ht="14.45" customHeight="1">
      <c r="A54" t="s">
        <v>462</v>
      </c>
      <c r="B54" t="s">
        <v>48</v>
      </c>
      <c r="C54" t="s">
        <v>30</v>
      </c>
      <c r="D54" t="s">
        <v>5799</v>
      </c>
      <c r="E54" s="28" t="s">
        <v>6457</v>
      </c>
      <c r="F54" t="s">
        <v>49</v>
      </c>
      <c r="G54" t="s">
        <v>4999</v>
      </c>
      <c r="H54" t="s">
        <v>5731</v>
      </c>
      <c r="I54" t="s">
        <v>5533</v>
      </c>
      <c r="J54" s="1">
        <v>2897</v>
      </c>
      <c r="K54" s="1">
        <v>44418.01</v>
      </c>
      <c r="L54" s="30">
        <f t="shared" si="9"/>
        <v>5.5573341614907953E-3</v>
      </c>
      <c r="M54" s="30"/>
      <c r="N54" s="28">
        <v>1341</v>
      </c>
      <c r="O54">
        <f t="shared" si="1"/>
        <v>10.701422809942063</v>
      </c>
      <c r="P54" s="31">
        <f t="shared" si="10"/>
        <v>0.81878969266721424</v>
      </c>
      <c r="Q54">
        <f t="shared" si="3"/>
        <v>0.83699999999999997</v>
      </c>
      <c r="R54" s="2">
        <v>0.23132786695152288</v>
      </c>
      <c r="S54" s="24">
        <v>3.1127109010495002</v>
      </c>
      <c r="T54" s="24">
        <f t="shared" si="11"/>
        <v>1.1671150981986027</v>
      </c>
      <c r="U54" s="24">
        <f t="shared" si="12"/>
        <v>0.72630922150541688</v>
      </c>
      <c r="V54" s="24">
        <f t="shared" si="6"/>
        <v>0.80029359843485481</v>
      </c>
      <c r="W54" s="24">
        <f t="shared" si="7"/>
        <v>0.83899999999999997</v>
      </c>
      <c r="X54" t="str">
        <f t="shared" si="13"/>
        <v>A</v>
      </c>
    </row>
    <row r="55" spans="1:24" ht="14.45" customHeight="1">
      <c r="A55" t="s">
        <v>397</v>
      </c>
      <c r="B55" t="s">
        <v>48</v>
      </c>
      <c r="C55" t="s">
        <v>30</v>
      </c>
      <c r="D55" t="s">
        <v>5695</v>
      </c>
      <c r="E55" s="28" t="s">
        <v>6458</v>
      </c>
      <c r="F55" t="s">
        <v>49</v>
      </c>
      <c r="G55" t="s">
        <v>4976</v>
      </c>
      <c r="H55" t="s">
        <v>4985</v>
      </c>
      <c r="I55" t="s">
        <v>5529</v>
      </c>
      <c r="J55" s="1">
        <v>2807</v>
      </c>
      <c r="K55" s="1">
        <v>44348.47</v>
      </c>
      <c r="L55" s="30">
        <f t="shared" si="9"/>
        <v>5.5486337037802839E-3</v>
      </c>
      <c r="M55" s="30"/>
      <c r="N55" s="28">
        <v>1343</v>
      </c>
      <c r="O55">
        <f t="shared" si="1"/>
        <v>10.699856037271731</v>
      </c>
      <c r="P55" s="31">
        <f t="shared" si="10"/>
        <v>0.81862286720413946</v>
      </c>
      <c r="Q55">
        <f t="shared" si="3"/>
        <v>0.83299999999999996</v>
      </c>
      <c r="R55" s="2">
        <v>9.5552854518711317E-2</v>
      </c>
      <c r="S55" s="24">
        <v>3.0377310576190499</v>
      </c>
      <c r="T55" s="24">
        <f t="shared" si="11"/>
        <v>1.1434999456089716</v>
      </c>
      <c r="U55" s="24">
        <f t="shared" si="12"/>
        <v>0.72133928067565067</v>
      </c>
      <c r="V55" s="24">
        <f t="shared" si="6"/>
        <v>0.79916614989844181</v>
      </c>
      <c r="W55" s="24">
        <f t="shared" si="7"/>
        <v>0.83599999999999997</v>
      </c>
      <c r="X55" t="str">
        <f t="shared" si="13"/>
        <v>A</v>
      </c>
    </row>
    <row r="56" spans="1:24" ht="14.45" customHeight="1">
      <c r="A56" t="s">
        <v>502</v>
      </c>
      <c r="B56" t="s">
        <v>48</v>
      </c>
      <c r="C56" t="s">
        <v>14</v>
      </c>
      <c r="D56" t="s">
        <v>5180</v>
      </c>
      <c r="E56" s="28" t="s">
        <v>6367</v>
      </c>
      <c r="F56" t="s">
        <v>80</v>
      </c>
      <c r="G56" t="s">
        <v>5074</v>
      </c>
      <c r="H56" t="s">
        <v>5113</v>
      </c>
      <c r="I56" t="s">
        <v>5529</v>
      </c>
      <c r="J56" s="1">
        <v>1909</v>
      </c>
      <c r="K56" s="1">
        <v>43944.08</v>
      </c>
      <c r="L56" s="30">
        <f t="shared" si="9"/>
        <v>5.4980386779886004E-3</v>
      </c>
      <c r="M56" s="30"/>
      <c r="N56" s="28">
        <v>1363</v>
      </c>
      <c r="O56">
        <f t="shared" si="1"/>
        <v>10.690695951454478</v>
      </c>
      <c r="P56" s="31">
        <f t="shared" si="10"/>
        <v>0.81764752752199887</v>
      </c>
      <c r="Q56">
        <f t="shared" si="3"/>
        <v>0.83</v>
      </c>
      <c r="R56" s="2">
        <v>9.0906660073098458E-2</v>
      </c>
      <c r="S56" s="24">
        <v>2.92391007120484</v>
      </c>
      <c r="T56" s="24">
        <f t="shared" si="11"/>
        <v>1.1065507195169051</v>
      </c>
      <c r="U56" s="24">
        <f t="shared" si="12"/>
        <v>0.71356310956321622</v>
      </c>
      <c r="V56" s="24">
        <f t="shared" si="6"/>
        <v>0.79683064393024239</v>
      </c>
      <c r="W56" s="24">
        <f t="shared" si="7"/>
        <v>0.82299999999999995</v>
      </c>
      <c r="X56" t="str">
        <f t="shared" si="13"/>
        <v>A</v>
      </c>
    </row>
    <row r="57" spans="1:24" ht="14.45" customHeight="1">
      <c r="A57" t="s">
        <v>466</v>
      </c>
      <c r="B57" t="s">
        <v>48</v>
      </c>
      <c r="C57" t="s">
        <v>30</v>
      </c>
      <c r="D57" t="s">
        <v>5695</v>
      </c>
      <c r="E57" s="28" t="s">
        <v>6282</v>
      </c>
      <c r="F57" t="s">
        <v>49</v>
      </c>
      <c r="G57" t="s">
        <v>4979</v>
      </c>
      <c r="H57" t="s">
        <v>5800</v>
      </c>
      <c r="I57" t="s">
        <v>5529</v>
      </c>
      <c r="J57" s="1">
        <v>3282</v>
      </c>
      <c r="K57" s="1">
        <v>43291.82</v>
      </c>
      <c r="L57" s="30">
        <f t="shared" si="9"/>
        <v>5.4164315375477296E-3</v>
      </c>
      <c r="M57" s="30"/>
      <c r="N57" s="28">
        <v>1384</v>
      </c>
      <c r="O57">
        <f t="shared" si="1"/>
        <v>10.675742080379516</v>
      </c>
      <c r="P57" s="31">
        <f t="shared" si="10"/>
        <v>0.81605528219242418</v>
      </c>
      <c r="Q57">
        <f t="shared" si="3"/>
        <v>0.82699999999999996</v>
      </c>
      <c r="R57" s="2">
        <v>6.5042954913795956E-2</v>
      </c>
      <c r="S57" s="24">
        <v>1.9881256198808499</v>
      </c>
      <c r="T57" s="24">
        <f t="shared" si="11"/>
        <v>0.7362668309888698</v>
      </c>
      <c r="U57" s="24">
        <f t="shared" si="12"/>
        <v>0.63563479598509054</v>
      </c>
      <c r="V57" s="24">
        <f t="shared" si="6"/>
        <v>0.77997118495095752</v>
      </c>
      <c r="W57" s="24">
        <f t="shared" si="7"/>
        <v>0.77200000000000002</v>
      </c>
      <c r="X57" t="str">
        <f t="shared" si="13"/>
        <v>A</v>
      </c>
    </row>
    <row r="58" spans="1:24" ht="14.45" customHeight="1">
      <c r="A58" t="s">
        <v>515</v>
      </c>
      <c r="B58" t="s">
        <v>48</v>
      </c>
      <c r="C58" t="s">
        <v>14</v>
      </c>
      <c r="D58" t="s">
        <v>5180</v>
      </c>
      <c r="E58" s="28" t="s">
        <v>6319</v>
      </c>
      <c r="F58" t="s">
        <v>80</v>
      </c>
      <c r="G58" t="s">
        <v>4973</v>
      </c>
      <c r="H58" t="s">
        <v>5113</v>
      </c>
      <c r="I58" t="s">
        <v>5533</v>
      </c>
      <c r="J58" s="1">
        <v>1855</v>
      </c>
      <c r="K58" s="1">
        <v>43168.93</v>
      </c>
      <c r="L58" s="30">
        <f t="shared" si="9"/>
        <v>5.4010562248062175E-3</v>
      </c>
      <c r="M58" s="30"/>
      <c r="N58" s="28">
        <v>1388</v>
      </c>
      <c r="O58">
        <f t="shared" si="1"/>
        <v>10.672899467051799</v>
      </c>
      <c r="P58" s="31">
        <f t="shared" si="10"/>
        <v>0.81575260887311074</v>
      </c>
      <c r="Q58">
        <f t="shared" si="3"/>
        <v>0.82399999999999995</v>
      </c>
      <c r="R58" s="2">
        <v>7.7872788206703292E-2</v>
      </c>
      <c r="S58" s="24">
        <v>2.60950280169655</v>
      </c>
      <c r="T58" s="24">
        <f t="shared" si="11"/>
        <v>0.99676515005064248</v>
      </c>
      <c r="U58" s="24">
        <f t="shared" si="12"/>
        <v>0.69045812296028908</v>
      </c>
      <c r="V58" s="24">
        <f t="shared" si="6"/>
        <v>0.79069371169054647</v>
      </c>
      <c r="W58" s="24">
        <f t="shared" si="7"/>
        <v>0.80100000000000005</v>
      </c>
      <c r="X58" t="str">
        <f t="shared" si="13"/>
        <v>A</v>
      </c>
    </row>
    <row r="59" spans="1:24" ht="14.45" customHeight="1">
      <c r="A59" t="s">
        <v>489</v>
      </c>
      <c r="B59" t="s">
        <v>48</v>
      </c>
      <c r="C59" t="s">
        <v>30</v>
      </c>
      <c r="D59" t="s">
        <v>5701</v>
      </c>
      <c r="E59" s="28" t="s">
        <v>6467</v>
      </c>
      <c r="F59" t="s">
        <v>49</v>
      </c>
      <c r="G59" t="s">
        <v>4989</v>
      </c>
      <c r="H59" t="s">
        <v>4985</v>
      </c>
      <c r="I59" t="s">
        <v>5533</v>
      </c>
      <c r="J59" s="1">
        <v>2871</v>
      </c>
      <c r="K59" s="1">
        <v>43079.3</v>
      </c>
      <c r="L59" s="30">
        <f t="shared" si="9"/>
        <v>5.3898422181252702E-3</v>
      </c>
      <c r="M59" s="30"/>
      <c r="N59" s="28">
        <v>1391</v>
      </c>
      <c r="O59">
        <f t="shared" si="1"/>
        <v>10.670821095034379</v>
      </c>
      <c r="P59" s="31">
        <f t="shared" si="10"/>
        <v>0.81553130977796218</v>
      </c>
      <c r="Q59">
        <f t="shared" si="3"/>
        <v>0.82099999999999995</v>
      </c>
      <c r="R59" s="2">
        <v>0.2245170757023067</v>
      </c>
      <c r="S59" s="24">
        <v>2.99216182121036</v>
      </c>
      <c r="T59" s="24">
        <f t="shared" si="11"/>
        <v>1.1288704648053873</v>
      </c>
      <c r="U59" s="24">
        <f t="shared" si="12"/>
        <v>0.71826042468740114</v>
      </c>
      <c r="V59" s="24">
        <f t="shared" si="6"/>
        <v>0.79607713275985004</v>
      </c>
      <c r="W59" s="24">
        <f t="shared" si="7"/>
        <v>0.81699999999999995</v>
      </c>
      <c r="X59" t="str">
        <f t="shared" si="13"/>
        <v>A</v>
      </c>
    </row>
    <row r="60" spans="1:24" ht="14.45" customHeight="1">
      <c r="A60" t="s">
        <v>501</v>
      </c>
      <c r="B60" t="s">
        <v>48</v>
      </c>
      <c r="C60" t="s">
        <v>30</v>
      </c>
      <c r="D60" t="s">
        <v>5701</v>
      </c>
      <c r="E60" s="28" t="s">
        <v>6468</v>
      </c>
      <c r="F60" t="s">
        <v>65</v>
      </c>
      <c r="G60" t="s">
        <v>4981</v>
      </c>
      <c r="H60" t="s">
        <v>5698</v>
      </c>
      <c r="I60" t="s">
        <v>5539</v>
      </c>
      <c r="J60" s="1">
        <v>1251</v>
      </c>
      <c r="K60" s="1">
        <v>43038.31</v>
      </c>
      <c r="L60" s="30">
        <f t="shared" si="9"/>
        <v>5.3847137774932037E-3</v>
      </c>
      <c r="M60" s="30"/>
      <c r="N60" s="28">
        <v>1393</v>
      </c>
      <c r="O60">
        <f t="shared" si="1"/>
        <v>10.669869163108645</v>
      </c>
      <c r="P60" s="31">
        <f t="shared" si="10"/>
        <v>0.81542995079504577</v>
      </c>
      <c r="Q60">
        <f t="shared" si="3"/>
        <v>0.81699999999999995</v>
      </c>
      <c r="R60" s="2">
        <v>9.7966494524682743E-2</v>
      </c>
      <c r="S60" s="24">
        <v>5.0207748041434801</v>
      </c>
      <c r="T60" s="24">
        <f t="shared" si="11"/>
        <v>1.6333057565366216</v>
      </c>
      <c r="U60" s="24">
        <f t="shared" si="12"/>
        <v>0.8244216507406612</v>
      </c>
      <c r="V60" s="24">
        <f t="shared" si="6"/>
        <v>0.81722829078416881</v>
      </c>
      <c r="W60" s="24">
        <f t="shared" si="7"/>
        <v>0.86799999999999999</v>
      </c>
      <c r="X60" t="str">
        <f t="shared" si="13"/>
        <v>A</v>
      </c>
    </row>
    <row r="61" spans="1:24" ht="14.45" customHeight="1">
      <c r="A61" t="s">
        <v>544</v>
      </c>
      <c r="B61" t="s">
        <v>48</v>
      </c>
      <c r="C61" t="s">
        <v>14</v>
      </c>
      <c r="D61" t="s">
        <v>5180</v>
      </c>
      <c r="E61" s="28" t="s">
        <v>6273</v>
      </c>
      <c r="F61" t="s">
        <v>80</v>
      </c>
      <c r="G61" t="s">
        <v>4970</v>
      </c>
      <c r="H61" t="s">
        <v>5801</v>
      </c>
      <c r="I61" t="s">
        <v>5529</v>
      </c>
      <c r="J61" s="1">
        <v>2839</v>
      </c>
      <c r="K61" s="1">
        <v>42474.63</v>
      </c>
      <c r="L61" s="30">
        <f t="shared" si="9"/>
        <v>5.3141892735780322E-3</v>
      </c>
      <c r="M61" s="30"/>
      <c r="N61" s="28">
        <v>1414</v>
      </c>
      <c r="O61">
        <f t="shared" si="1"/>
        <v>10.656685778684404</v>
      </c>
      <c r="P61" s="31">
        <f t="shared" si="10"/>
        <v>0.81402622180926942</v>
      </c>
      <c r="Q61">
        <f t="shared" si="3"/>
        <v>0.81399999999999995</v>
      </c>
      <c r="R61" s="2">
        <v>5.2563859667537363E-2</v>
      </c>
      <c r="S61" s="24">
        <v>4.2789064287537304</v>
      </c>
      <c r="T61" s="24">
        <f t="shared" si="11"/>
        <v>1.4767990194141443</v>
      </c>
      <c r="U61" s="24">
        <f t="shared" si="12"/>
        <v>0.7914839333151128</v>
      </c>
      <c r="V61" s="24">
        <f t="shared" si="6"/>
        <v>0.80951776411043819</v>
      </c>
      <c r="W61" s="24">
        <f t="shared" si="7"/>
        <v>0.85499999999999998</v>
      </c>
      <c r="X61" t="str">
        <f t="shared" si="13"/>
        <v>A</v>
      </c>
    </row>
    <row r="62" spans="1:24" ht="14.45" customHeight="1">
      <c r="A62" t="s">
        <v>478</v>
      </c>
      <c r="B62" t="s">
        <v>48</v>
      </c>
      <c r="C62" t="s">
        <v>30</v>
      </c>
      <c r="D62" t="s">
        <v>5745</v>
      </c>
      <c r="E62" s="28" t="s">
        <v>6482</v>
      </c>
      <c r="F62" t="s">
        <v>49</v>
      </c>
      <c r="G62" t="s">
        <v>5048</v>
      </c>
      <c r="H62" t="s">
        <v>4985</v>
      </c>
      <c r="I62" t="s">
        <v>5533</v>
      </c>
      <c r="J62" s="1">
        <v>2369</v>
      </c>
      <c r="K62" s="1">
        <v>41632.85</v>
      </c>
      <c r="L62" s="30">
        <f t="shared" si="9"/>
        <v>5.2088704456868294E-3</v>
      </c>
      <c r="M62" s="30"/>
      <c r="N62" s="28">
        <v>1442</v>
      </c>
      <c r="O62">
        <f t="shared" si="1"/>
        <v>10.636668817296499</v>
      </c>
      <c r="P62" s="31">
        <f t="shared" si="10"/>
        <v>0.81189487313557829</v>
      </c>
      <c r="Q62">
        <f t="shared" si="3"/>
        <v>0.81100000000000005</v>
      </c>
      <c r="R62" s="2">
        <v>0.20522187288784344</v>
      </c>
      <c r="S62" s="24">
        <v>3.37948433605444</v>
      </c>
      <c r="T62" s="24">
        <f t="shared" si="11"/>
        <v>1.2468841035120455</v>
      </c>
      <c r="U62" s="24">
        <f t="shared" si="12"/>
        <v>0.74309705444244312</v>
      </c>
      <c r="V62" s="24">
        <f t="shared" si="6"/>
        <v>0.79813530939695132</v>
      </c>
      <c r="W62" s="24">
        <f t="shared" si="7"/>
        <v>0.83</v>
      </c>
      <c r="X62" t="str">
        <f t="shared" si="13"/>
        <v>A</v>
      </c>
    </row>
    <row r="63" spans="1:24" ht="14.45" customHeight="1">
      <c r="A63" t="s">
        <v>517</v>
      </c>
      <c r="B63" t="s">
        <v>48</v>
      </c>
      <c r="C63" t="s">
        <v>30</v>
      </c>
      <c r="D63" t="s">
        <v>5709</v>
      </c>
      <c r="E63" s="28" t="s">
        <v>6505</v>
      </c>
      <c r="F63" t="s">
        <v>49</v>
      </c>
      <c r="G63" t="s">
        <v>5079</v>
      </c>
      <c r="H63" t="s">
        <v>4985</v>
      </c>
      <c r="I63" t="s">
        <v>5533</v>
      </c>
      <c r="J63" s="1">
        <v>2708</v>
      </c>
      <c r="K63" s="1">
        <v>38655.97</v>
      </c>
      <c r="L63" s="30">
        <f t="shared" si="9"/>
        <v>4.836419790678676E-3</v>
      </c>
      <c r="M63" s="30"/>
      <c r="N63" s="28">
        <v>1577</v>
      </c>
      <c r="O63">
        <f t="shared" si="1"/>
        <v>10.562482374108798</v>
      </c>
      <c r="P63" s="31">
        <f t="shared" si="10"/>
        <v>0.80399571330657871</v>
      </c>
      <c r="Q63">
        <f t="shared" si="3"/>
        <v>0.80800000000000005</v>
      </c>
      <c r="R63" s="2">
        <v>6.3695207186199865E-2</v>
      </c>
      <c r="S63" s="24">
        <v>1.90047828877223</v>
      </c>
      <c r="T63" s="24">
        <f t="shared" si="11"/>
        <v>0.69338629635559967</v>
      </c>
      <c r="U63" s="24">
        <f t="shared" si="12"/>
        <v>0.62661034784454939</v>
      </c>
      <c r="V63" s="24">
        <f t="shared" si="6"/>
        <v>0.76851864021417293</v>
      </c>
      <c r="W63" s="24">
        <f t="shared" si="7"/>
        <v>0.74299999999999999</v>
      </c>
      <c r="X63" t="str">
        <f t="shared" si="13"/>
        <v>A</v>
      </c>
    </row>
    <row r="64" spans="1:24" ht="14.45" customHeight="1">
      <c r="A64" t="s">
        <v>540</v>
      </c>
      <c r="B64" t="s">
        <v>48</v>
      </c>
      <c r="C64" t="s">
        <v>30</v>
      </c>
      <c r="D64" t="s">
        <v>5740</v>
      </c>
      <c r="E64" s="28" t="s">
        <v>6508</v>
      </c>
      <c r="F64" t="s">
        <v>49</v>
      </c>
      <c r="G64" t="s">
        <v>5798</v>
      </c>
      <c r="H64" t="s">
        <v>4985</v>
      </c>
      <c r="I64" t="s">
        <v>5533</v>
      </c>
      <c r="J64" s="1">
        <v>2581</v>
      </c>
      <c r="K64" s="1">
        <v>38224.49</v>
      </c>
      <c r="L64" s="30">
        <f t="shared" si="9"/>
        <v>4.7824354148815595E-3</v>
      </c>
      <c r="M64" s="30"/>
      <c r="N64" s="28">
        <v>1596</v>
      </c>
      <c r="O64">
        <f t="shared" si="1"/>
        <v>10.551257849550943</v>
      </c>
      <c r="P64" s="31">
        <f t="shared" si="10"/>
        <v>0.8028005581046681</v>
      </c>
      <c r="Q64">
        <f t="shared" si="3"/>
        <v>0.80500000000000005</v>
      </c>
      <c r="R64" s="2">
        <v>0.19088021528871751</v>
      </c>
      <c r="S64" s="24">
        <v>3.5869203287657001</v>
      </c>
      <c r="T64" s="24">
        <f t="shared" si="11"/>
        <v>1.3047915103300904</v>
      </c>
      <c r="U64" s="24">
        <f t="shared" si="12"/>
        <v>0.75528399180812622</v>
      </c>
      <c r="V64" s="24">
        <f t="shared" si="6"/>
        <v>0.79329724484535979</v>
      </c>
      <c r="W64" s="24">
        <f t="shared" si="7"/>
        <v>0.80700000000000005</v>
      </c>
      <c r="X64" t="str">
        <f t="shared" si="13"/>
        <v>A</v>
      </c>
    </row>
    <row r="65" spans="1:24" ht="14.45" customHeight="1">
      <c r="A65" t="s">
        <v>993</v>
      </c>
      <c r="B65" t="s">
        <v>48</v>
      </c>
      <c r="C65" t="s">
        <v>30</v>
      </c>
      <c r="D65" t="s">
        <v>5695</v>
      </c>
      <c r="E65" s="28" t="s">
        <v>6509</v>
      </c>
      <c r="F65" t="s">
        <v>49</v>
      </c>
      <c r="G65" t="s">
        <v>5043</v>
      </c>
      <c r="H65" t="s">
        <v>5808</v>
      </c>
      <c r="I65" t="s">
        <v>5539</v>
      </c>
      <c r="J65" s="1">
        <v>2601</v>
      </c>
      <c r="K65" s="1">
        <v>38216.639999999999</v>
      </c>
      <c r="L65" s="30">
        <f t="shared" si="9"/>
        <v>4.7814532665780294E-3</v>
      </c>
      <c r="M65" s="30"/>
      <c r="N65" s="28">
        <v>1597</v>
      </c>
      <c r="O65">
        <f t="shared" si="1"/>
        <v>10.551052468111758</v>
      </c>
      <c r="P65" s="31">
        <f t="shared" si="10"/>
        <v>0.80277868967771127</v>
      </c>
      <c r="Q65">
        <f t="shared" si="3"/>
        <v>0.80100000000000005</v>
      </c>
      <c r="R65" s="2">
        <v>8.1527417009972611E-2</v>
      </c>
      <c r="S65" s="24">
        <v>2.45321253057122</v>
      </c>
      <c r="T65" s="24">
        <f t="shared" si="11"/>
        <v>0.93735238217842398</v>
      </c>
      <c r="U65" s="24">
        <f t="shared" si="12"/>
        <v>0.67795437394842772</v>
      </c>
      <c r="V65" s="24">
        <f t="shared" si="6"/>
        <v>0.7778138265318546</v>
      </c>
      <c r="W65" s="24">
        <f t="shared" si="7"/>
        <v>0.76900000000000002</v>
      </c>
      <c r="X65" t="str">
        <f t="shared" si="13"/>
        <v>A</v>
      </c>
    </row>
    <row r="66" spans="1:24" ht="14.45" customHeight="1">
      <c r="A66" t="s">
        <v>522</v>
      </c>
      <c r="B66" t="s">
        <v>48</v>
      </c>
      <c r="C66" t="s">
        <v>30</v>
      </c>
      <c r="D66" t="s">
        <v>5697</v>
      </c>
      <c r="E66" s="28" t="s">
        <v>6513</v>
      </c>
      <c r="F66" t="s">
        <v>80</v>
      </c>
      <c r="G66" t="s">
        <v>4999</v>
      </c>
      <c r="H66" t="s">
        <v>5809</v>
      </c>
      <c r="I66" t="s">
        <v>5543</v>
      </c>
      <c r="J66" s="1">
        <v>1140</v>
      </c>
      <c r="K66" s="1">
        <v>37810.57</v>
      </c>
      <c r="L66" s="30">
        <f t="shared" si="9"/>
        <v>4.7306480485379467E-3</v>
      </c>
      <c r="M66" s="30"/>
      <c r="N66" s="28">
        <v>1616</v>
      </c>
      <c r="O66">
        <f t="shared" si="1"/>
        <v>10.540370419429411</v>
      </c>
      <c r="P66" s="31">
        <f t="shared" si="10"/>
        <v>0.80164129575211873</v>
      </c>
      <c r="Q66">
        <f t="shared" si="3"/>
        <v>0.79800000000000004</v>
      </c>
      <c r="R66" s="2">
        <v>0.2861007045491667</v>
      </c>
      <c r="S66" s="24">
        <v>11.4021103881065</v>
      </c>
      <c r="T66" s="24">
        <f t="shared" si="11"/>
        <v>2.442530530542196</v>
      </c>
      <c r="U66" s="24">
        <f t="shared" si="12"/>
        <v>0.9947275265771135</v>
      </c>
      <c r="V66" s="24">
        <f t="shared" si="6"/>
        <v>0.8402585419171178</v>
      </c>
      <c r="W66" s="24">
        <f t="shared" si="7"/>
        <v>0.91300000000000003</v>
      </c>
      <c r="X66" t="str">
        <f t="shared" si="13"/>
        <v>A+</v>
      </c>
    </row>
    <row r="67" spans="1:24" ht="14.45" customHeight="1">
      <c r="A67" t="s">
        <v>553</v>
      </c>
      <c r="B67" t="s">
        <v>48</v>
      </c>
      <c r="C67" t="s">
        <v>30</v>
      </c>
      <c r="D67" t="s">
        <v>5697</v>
      </c>
      <c r="E67" s="28" t="s">
        <v>6513</v>
      </c>
      <c r="F67" t="s">
        <v>80</v>
      </c>
      <c r="G67" t="s">
        <v>4999</v>
      </c>
      <c r="H67" t="s">
        <v>5810</v>
      </c>
      <c r="I67" t="s">
        <v>5543</v>
      </c>
      <c r="J67" s="1">
        <v>2187</v>
      </c>
      <c r="K67" s="1">
        <v>37248.74</v>
      </c>
      <c r="L67" s="30">
        <f t="shared" si="9"/>
        <v>4.6603550063248813E-3</v>
      </c>
      <c r="M67" s="30"/>
      <c r="N67" s="28">
        <v>1650</v>
      </c>
      <c r="O67">
        <f t="shared" si="1"/>
        <v>10.525400243917574</v>
      </c>
      <c r="P67" s="31">
        <f t="shared" si="10"/>
        <v>0.80004731437283916</v>
      </c>
      <c r="Q67">
        <f t="shared" si="3"/>
        <v>0.79500000000000004</v>
      </c>
      <c r="R67" s="2">
        <v>0.19961143163112768</v>
      </c>
      <c r="S67" s="24">
        <v>10.593632303682901</v>
      </c>
      <c r="T67" s="24">
        <f t="shared" si="11"/>
        <v>2.3696484525132075</v>
      </c>
      <c r="U67" s="24">
        <f t="shared" si="12"/>
        <v>0.97938908597294327</v>
      </c>
      <c r="V67" s="24">
        <f t="shared" si="6"/>
        <v>0.83591566869286005</v>
      </c>
      <c r="W67" s="24">
        <f t="shared" si="7"/>
        <v>0.9</v>
      </c>
      <c r="X67" t="str">
        <f t="shared" si="13"/>
        <v>A+</v>
      </c>
    </row>
    <row r="68" spans="1:24" ht="14.45" customHeight="1">
      <c r="A68" t="s">
        <v>686</v>
      </c>
      <c r="B68" t="s">
        <v>48</v>
      </c>
      <c r="C68" t="s">
        <v>29</v>
      </c>
      <c r="D68" t="s">
        <v>5703</v>
      </c>
      <c r="E68" s="28" t="s">
        <v>6521</v>
      </c>
      <c r="F68" t="s">
        <v>49</v>
      </c>
      <c r="G68" t="s">
        <v>5149</v>
      </c>
      <c r="H68" t="s">
        <v>5731</v>
      </c>
      <c r="I68" t="s">
        <v>5533</v>
      </c>
      <c r="J68" s="1">
        <v>2441</v>
      </c>
      <c r="K68" s="1">
        <v>37136.480000000003</v>
      </c>
      <c r="L68" s="30">
        <f t="shared" si="9"/>
        <v>4.6463096600122267E-3</v>
      </c>
      <c r="M68" s="30"/>
      <c r="N68" s="28">
        <v>1654</v>
      </c>
      <c r="O68">
        <f t="shared" ref="O68:O131" si="14">LN(K68+1)</f>
        <v>10.522381981231506</v>
      </c>
      <c r="P68" s="31">
        <f t="shared" si="10"/>
        <v>0.79972593841331463</v>
      </c>
      <c r="Q68">
        <f t="shared" ref="Q68:Q131" si="15">_xlfn.PERCENTRANK.INC(K:K,K68)</f>
        <v>0.79200000000000004</v>
      </c>
      <c r="R68" s="2">
        <v>0.27360936990774865</v>
      </c>
      <c r="S68" s="24">
        <v>3.8210132409635702</v>
      </c>
      <c r="T68" s="24">
        <f t="shared" si="11"/>
        <v>1.3663501002398588</v>
      </c>
      <c r="U68" s="24">
        <f t="shared" si="12"/>
        <v>0.76823934105917102</v>
      </c>
      <c r="V68" s="24">
        <f t="shared" ref="V68:V131" si="16">P68*$P$2+U68*$U$2</f>
        <v>0.79342861894248595</v>
      </c>
      <c r="W68" s="24">
        <f t="shared" ref="W68:W131" si="17">_xlfn.PERCENTRANK.INC($V$4:$V$316,V68)</f>
        <v>0.81</v>
      </c>
      <c r="X68" t="str">
        <f t="shared" si="13"/>
        <v>A</v>
      </c>
    </row>
    <row r="69" spans="1:24" ht="14.45" customHeight="1">
      <c r="A69" t="s">
        <v>533</v>
      </c>
      <c r="B69" t="s">
        <v>48</v>
      </c>
      <c r="C69" t="s">
        <v>30</v>
      </c>
      <c r="D69" t="s">
        <v>5695</v>
      </c>
      <c r="E69" s="28" t="s">
        <v>6523</v>
      </c>
      <c r="F69" t="s">
        <v>49</v>
      </c>
      <c r="G69" t="s">
        <v>4999</v>
      </c>
      <c r="H69" t="s">
        <v>5800</v>
      </c>
      <c r="I69" t="s">
        <v>5529</v>
      </c>
      <c r="J69" s="1">
        <v>2771</v>
      </c>
      <c r="K69" s="1">
        <v>37015.57</v>
      </c>
      <c r="L69" s="30">
        <f t="shared" si="9"/>
        <v>4.6311820738491848E-3</v>
      </c>
      <c r="M69" s="30"/>
      <c r="N69" s="28">
        <v>1661</v>
      </c>
      <c r="O69">
        <f t="shared" si="14"/>
        <v>10.519120929214765</v>
      </c>
      <c r="P69" s="31">
        <f t="shared" si="10"/>
        <v>0.79937871094177049</v>
      </c>
      <c r="Q69">
        <f t="shared" si="15"/>
        <v>0.78900000000000003</v>
      </c>
      <c r="R69" s="2">
        <v>6.8738424328050843E-2</v>
      </c>
      <c r="S69" s="24">
        <v>3.08035130695301</v>
      </c>
      <c r="T69" s="24">
        <f t="shared" si="11"/>
        <v>1.1569916645748897</v>
      </c>
      <c r="U69" s="24">
        <f t="shared" si="12"/>
        <v>0.72417868832707055</v>
      </c>
      <c r="V69" s="24">
        <f t="shared" si="16"/>
        <v>0.78433870641883052</v>
      </c>
      <c r="W69" s="24">
        <f t="shared" si="17"/>
        <v>0.78800000000000003</v>
      </c>
      <c r="X69" t="str">
        <f t="shared" si="13"/>
        <v>A</v>
      </c>
    </row>
    <row r="70" spans="1:24" ht="14.45" hidden="1" customHeight="1">
      <c r="A70" t="s">
        <v>524</v>
      </c>
      <c r="B70" t="s">
        <v>48</v>
      </c>
      <c r="C70" t="s">
        <v>30</v>
      </c>
      <c r="D70" t="s">
        <v>5684</v>
      </c>
      <c r="E70" s="28" t="s">
        <v>6524</v>
      </c>
      <c r="F70" t="s">
        <v>49</v>
      </c>
      <c r="G70" t="s">
        <v>4988</v>
      </c>
      <c r="H70" t="s">
        <v>5731</v>
      </c>
      <c r="I70" t="s">
        <v>5539</v>
      </c>
      <c r="J70" s="1">
        <v>2033</v>
      </c>
      <c r="K70" s="1">
        <v>37013.760000000002</v>
      </c>
      <c r="L70" s="30">
        <f t="shared" si="9"/>
        <v>4.6309556167244224E-3</v>
      </c>
      <c r="M70" s="30"/>
      <c r="N70" s="28">
        <v>1662</v>
      </c>
      <c r="O70">
        <f t="shared" si="14"/>
        <v>10.519072030998283</v>
      </c>
      <c r="P70" s="31">
        <f t="shared" si="10"/>
        <v>0.79937350439983712</v>
      </c>
      <c r="Q70">
        <f t="shared" si="15"/>
        <v>0.78500000000000003</v>
      </c>
      <c r="R70" s="2">
        <v>0.13539421462752643</v>
      </c>
      <c r="S70" s="24">
        <v>1.1749759525801799</v>
      </c>
      <c r="T70" s="24">
        <f t="shared" si="11"/>
        <v>0.24292731771109641</v>
      </c>
      <c r="U70" s="24">
        <f t="shared" si="12"/>
        <v>0.53180873851329913</v>
      </c>
      <c r="V70" s="24">
        <f t="shared" si="16"/>
        <v>0.74586055122252959</v>
      </c>
      <c r="W70" s="24">
        <f t="shared" si="17"/>
        <v>0.68500000000000005</v>
      </c>
      <c r="X70" t="str">
        <f t="shared" si="13"/>
        <v>B</v>
      </c>
    </row>
    <row r="71" spans="1:24" ht="14.45" customHeight="1">
      <c r="A71" t="s">
        <v>561</v>
      </c>
      <c r="B71" t="s">
        <v>48</v>
      </c>
      <c r="C71" t="s">
        <v>30</v>
      </c>
      <c r="D71" t="s">
        <v>5799</v>
      </c>
      <c r="E71" s="28" t="s">
        <v>6529</v>
      </c>
      <c r="F71" t="s">
        <v>49</v>
      </c>
      <c r="G71" t="s">
        <v>4988</v>
      </c>
      <c r="H71" t="s">
        <v>5731</v>
      </c>
      <c r="I71" t="s">
        <v>5533</v>
      </c>
      <c r="J71" s="1">
        <v>2587</v>
      </c>
      <c r="K71" s="1">
        <v>36588.43</v>
      </c>
      <c r="L71" s="30">
        <f t="shared" si="9"/>
        <v>4.5777406946937663E-3</v>
      </c>
      <c r="M71" s="30"/>
      <c r="N71" s="28">
        <v>1681</v>
      </c>
      <c r="O71">
        <f t="shared" si="14"/>
        <v>10.50751467986513</v>
      </c>
      <c r="P71" s="31">
        <f t="shared" si="10"/>
        <v>0.79814291077817423</v>
      </c>
      <c r="Q71">
        <f t="shared" si="15"/>
        <v>0.78200000000000003</v>
      </c>
      <c r="R71" s="2">
        <v>0.23047110068801221</v>
      </c>
      <c r="S71" s="24">
        <v>4.1952180596944304</v>
      </c>
      <c r="T71" s="24">
        <f t="shared" si="11"/>
        <v>1.4575023247398526</v>
      </c>
      <c r="U71" s="24">
        <f t="shared" si="12"/>
        <v>0.78742283608623442</v>
      </c>
      <c r="V71" s="24">
        <f t="shared" si="16"/>
        <v>0.79599889583978634</v>
      </c>
      <c r="W71" s="24">
        <f t="shared" si="17"/>
        <v>0.81399999999999995</v>
      </c>
      <c r="X71" t="str">
        <f t="shared" si="13"/>
        <v>A</v>
      </c>
    </row>
    <row r="72" spans="1:24" ht="14.45" customHeight="1">
      <c r="A72" t="s">
        <v>675</v>
      </c>
      <c r="B72" t="s">
        <v>48</v>
      </c>
      <c r="C72" t="s">
        <v>11</v>
      </c>
      <c r="D72" t="s">
        <v>5725</v>
      </c>
      <c r="E72" s="28" t="s">
        <v>6533</v>
      </c>
      <c r="F72" t="s">
        <v>80</v>
      </c>
      <c r="G72" t="s">
        <v>4989</v>
      </c>
      <c r="H72" t="s">
        <v>5813</v>
      </c>
      <c r="I72" t="s">
        <v>5539</v>
      </c>
      <c r="J72" s="1">
        <v>2375</v>
      </c>
      <c r="K72" s="1">
        <v>36280.93</v>
      </c>
      <c r="L72" s="30">
        <f t="shared" si="9"/>
        <v>4.5392680063707546E-3</v>
      </c>
      <c r="M72" s="30"/>
      <c r="N72" s="28">
        <v>1696</v>
      </c>
      <c r="O72">
        <f t="shared" si="14"/>
        <v>10.499075100168058</v>
      </c>
      <c r="P72" s="31">
        <f t="shared" si="10"/>
        <v>0.79724428852251383</v>
      </c>
      <c r="Q72">
        <f t="shared" si="15"/>
        <v>0.77900000000000003</v>
      </c>
      <c r="R72" s="2">
        <v>0.17627299176214453</v>
      </c>
      <c r="S72" s="24">
        <v>1.9693397179393299</v>
      </c>
      <c r="T72" s="24">
        <f t="shared" si="11"/>
        <v>0.72722957955244105</v>
      </c>
      <c r="U72" s="24">
        <f t="shared" si="12"/>
        <v>0.6337328559179114</v>
      </c>
      <c r="V72" s="24">
        <f t="shared" si="16"/>
        <v>0.76454200200159339</v>
      </c>
      <c r="W72" s="24">
        <f t="shared" si="17"/>
        <v>0.73299999999999998</v>
      </c>
      <c r="X72" t="str">
        <f t="shared" si="13"/>
        <v>A</v>
      </c>
    </row>
    <row r="73" spans="1:24" ht="14.45" customHeight="1">
      <c r="A73" t="s">
        <v>615</v>
      </c>
      <c r="B73" t="s">
        <v>48</v>
      </c>
      <c r="C73" t="s">
        <v>14</v>
      </c>
      <c r="D73" t="s">
        <v>5180</v>
      </c>
      <c r="E73" s="28" t="s">
        <v>6319</v>
      </c>
      <c r="F73" t="s">
        <v>80</v>
      </c>
      <c r="G73" t="s">
        <v>4973</v>
      </c>
      <c r="H73" t="s">
        <v>5131</v>
      </c>
      <c r="I73" t="s">
        <v>5533</v>
      </c>
      <c r="J73" s="1">
        <v>2427</v>
      </c>
      <c r="K73" s="1">
        <v>35820.93</v>
      </c>
      <c r="L73" s="30">
        <f t="shared" si="9"/>
        <v>4.4817153669282003E-3</v>
      </c>
      <c r="M73" s="30"/>
      <c r="N73" s="28">
        <v>1708</v>
      </c>
      <c r="O73">
        <f t="shared" si="14"/>
        <v>10.48631555467688</v>
      </c>
      <c r="P73" s="31">
        <f t="shared" si="10"/>
        <v>0.79588568869147469</v>
      </c>
      <c r="Q73">
        <f t="shared" si="15"/>
        <v>0.77600000000000002</v>
      </c>
      <c r="R73" s="2">
        <v>8.7509286609811637E-3</v>
      </c>
      <c r="S73" s="24">
        <v>2.6459829166617199</v>
      </c>
      <c r="T73" s="24">
        <f t="shared" si="11"/>
        <v>1.0101390861544395</v>
      </c>
      <c r="U73" s="24">
        <f t="shared" si="12"/>
        <v>0.69327274255017601</v>
      </c>
      <c r="V73" s="24">
        <f t="shared" si="16"/>
        <v>0.77536309946321502</v>
      </c>
      <c r="W73" s="24">
        <f t="shared" si="17"/>
        <v>0.76200000000000001</v>
      </c>
      <c r="X73" t="str">
        <f t="shared" si="13"/>
        <v>A</v>
      </c>
    </row>
    <row r="74" spans="1:24" ht="14.45" customHeight="1">
      <c r="A74" t="s">
        <v>582</v>
      </c>
      <c r="B74" t="s">
        <v>48</v>
      </c>
      <c r="C74" t="s">
        <v>30</v>
      </c>
      <c r="D74" t="s">
        <v>5734</v>
      </c>
      <c r="E74" s="28" t="s">
        <v>6543</v>
      </c>
      <c r="F74" t="s">
        <v>80</v>
      </c>
      <c r="G74" t="s">
        <v>4988</v>
      </c>
      <c r="H74" t="s">
        <v>5815</v>
      </c>
      <c r="I74" t="s">
        <v>5539</v>
      </c>
      <c r="J74" s="1">
        <v>2259</v>
      </c>
      <c r="K74" s="1">
        <v>35548.92</v>
      </c>
      <c r="L74" s="30">
        <f t="shared" si="9"/>
        <v>4.4476829898526145E-3</v>
      </c>
      <c r="M74" s="30"/>
      <c r="N74" s="28">
        <v>1731</v>
      </c>
      <c r="O74">
        <f t="shared" si="14"/>
        <v>10.478693184877237</v>
      </c>
      <c r="P74" s="31">
        <f t="shared" si="10"/>
        <v>0.79507408060331253</v>
      </c>
      <c r="Q74">
        <f t="shared" si="15"/>
        <v>0.77300000000000002</v>
      </c>
      <c r="R74" s="2">
        <v>0.10931304959860229</v>
      </c>
      <c r="S74" s="24">
        <v>3.8560389622959699</v>
      </c>
      <c r="T74" s="24">
        <f t="shared" si="11"/>
        <v>1.3752432626239903</v>
      </c>
      <c r="U74" s="24">
        <f t="shared" si="12"/>
        <v>0.77011095678008923</v>
      </c>
      <c r="V74" s="24">
        <f t="shared" si="16"/>
        <v>0.79008145583866796</v>
      </c>
      <c r="W74" s="24">
        <f t="shared" si="17"/>
        <v>0.79400000000000004</v>
      </c>
      <c r="X74" t="str">
        <f t="shared" si="13"/>
        <v>A</v>
      </c>
    </row>
    <row r="75" spans="1:24" ht="14.45" customHeight="1">
      <c r="A75" t="s">
        <v>571</v>
      </c>
      <c r="B75" t="s">
        <v>48</v>
      </c>
      <c r="C75" t="s">
        <v>30</v>
      </c>
      <c r="D75" t="s">
        <v>5709</v>
      </c>
      <c r="E75" s="28" t="s">
        <v>6555</v>
      </c>
      <c r="F75" t="s">
        <v>49</v>
      </c>
      <c r="G75" t="s">
        <v>4988</v>
      </c>
      <c r="H75" t="s">
        <v>4985</v>
      </c>
      <c r="I75" t="s">
        <v>5533</v>
      </c>
      <c r="J75" s="1">
        <v>2459</v>
      </c>
      <c r="K75" s="1">
        <v>34732.75</v>
      </c>
      <c r="L75" s="30">
        <f t="shared" ref="L75:L115" si="18">K75/$K$2</f>
        <v>4.3455683426051597E-3</v>
      </c>
      <c r="M75" s="30"/>
      <c r="N75" s="28">
        <v>1772</v>
      </c>
      <c r="O75">
        <f t="shared" si="14"/>
        <v>10.45546711572257</v>
      </c>
      <c r="P75" s="31">
        <f t="shared" ref="P75:P115" si="19">(O75-$O$1)/($O$2-$O$1)</f>
        <v>0.79260103533292647</v>
      </c>
      <c r="Q75">
        <f t="shared" si="15"/>
        <v>0.76900000000000002</v>
      </c>
      <c r="R75" s="2">
        <v>4.0133776499199247E-2</v>
      </c>
      <c r="S75" s="24">
        <v>3.4495607021715999</v>
      </c>
      <c r="T75" s="24">
        <f t="shared" ref="T75:T115" si="20">LN(S75+0.1)</f>
        <v>1.266823849963018</v>
      </c>
      <c r="U75" s="24">
        <f t="shared" ref="U75:U115" si="21">(T75-$S$1)/($S$2-$S$1)</f>
        <v>0.74729348551125563</v>
      </c>
      <c r="V75" s="24">
        <f t="shared" si="16"/>
        <v>0.78353952536859239</v>
      </c>
      <c r="W75" s="24">
        <f t="shared" si="17"/>
        <v>0.78200000000000003</v>
      </c>
      <c r="X75" t="str">
        <f t="shared" ref="X75:X115" si="22">IF(W75&gt;=90%,"A+",IF(W75&gt;=70%,"A",IF(W75&gt;20%,"B","B-")))</f>
        <v>A</v>
      </c>
    </row>
    <row r="76" spans="1:24" ht="14.45" customHeight="1">
      <c r="A76" t="s">
        <v>631</v>
      </c>
      <c r="B76" t="s">
        <v>48</v>
      </c>
      <c r="C76" t="s">
        <v>14</v>
      </c>
      <c r="D76" t="s">
        <v>5180</v>
      </c>
      <c r="E76" s="28" t="s">
        <v>6367</v>
      </c>
      <c r="F76" t="s">
        <v>80</v>
      </c>
      <c r="G76" t="s">
        <v>5074</v>
      </c>
      <c r="H76" t="s">
        <v>5131</v>
      </c>
      <c r="I76" t="s">
        <v>5529</v>
      </c>
      <c r="J76" s="1">
        <v>2360</v>
      </c>
      <c r="K76" s="1">
        <v>34647.050000000003</v>
      </c>
      <c r="L76" s="30">
        <f t="shared" si="18"/>
        <v>4.3348460356481449E-3</v>
      </c>
      <c r="M76" s="30"/>
      <c r="N76" s="28">
        <v>1781</v>
      </c>
      <c r="O76">
        <f t="shared" si="14"/>
        <v>10.45299672597816</v>
      </c>
      <c r="P76" s="31">
        <f t="shared" si="19"/>
        <v>0.79233799531385396</v>
      </c>
      <c r="Q76">
        <f t="shared" si="15"/>
        <v>0.76600000000000001</v>
      </c>
      <c r="R76" s="2">
        <v>2.8750053808421199E-2</v>
      </c>
      <c r="S76" s="24">
        <v>3.3376237276252301</v>
      </c>
      <c r="T76" s="24">
        <f t="shared" si="20"/>
        <v>1.2347804558359157</v>
      </c>
      <c r="U76" s="24">
        <f t="shared" si="21"/>
        <v>0.74054977415084289</v>
      </c>
      <c r="V76" s="24">
        <f t="shared" si="16"/>
        <v>0.78198035108125175</v>
      </c>
      <c r="W76" s="24">
        <f t="shared" si="17"/>
        <v>0.77500000000000002</v>
      </c>
      <c r="X76" t="str">
        <f t="shared" si="22"/>
        <v>A</v>
      </c>
    </row>
    <row r="77" spans="1:24" ht="14.45" customHeight="1">
      <c r="A77" t="s">
        <v>722</v>
      </c>
      <c r="B77" t="s">
        <v>48</v>
      </c>
      <c r="C77" t="s">
        <v>11</v>
      </c>
      <c r="D77" t="s">
        <v>5725</v>
      </c>
      <c r="E77" s="28" t="s">
        <v>6533</v>
      </c>
      <c r="F77" t="s">
        <v>80</v>
      </c>
      <c r="G77" t="s">
        <v>4989</v>
      </c>
      <c r="H77" t="s">
        <v>5730</v>
      </c>
      <c r="I77" t="s">
        <v>5539</v>
      </c>
      <c r="J77" s="1">
        <v>1373</v>
      </c>
      <c r="K77" s="1">
        <v>34198.92</v>
      </c>
      <c r="L77" s="30">
        <f t="shared" si="18"/>
        <v>4.2787785045320754E-3</v>
      </c>
      <c r="M77" s="30"/>
      <c r="N77" s="28">
        <v>1813</v>
      </c>
      <c r="O77">
        <f t="shared" si="14"/>
        <v>10.439978583866674</v>
      </c>
      <c r="P77" s="31">
        <f t="shared" si="19"/>
        <v>0.79095186085590352</v>
      </c>
      <c r="Q77">
        <f t="shared" si="15"/>
        <v>0.76300000000000001</v>
      </c>
      <c r="R77" s="2">
        <v>0.16211649218421445</v>
      </c>
      <c r="S77" s="24">
        <v>1.7232778781593101</v>
      </c>
      <c r="T77" s="24">
        <f t="shared" si="20"/>
        <v>0.60063591313103504</v>
      </c>
      <c r="U77" s="24">
        <f t="shared" si="21"/>
        <v>0.60709051138299641</v>
      </c>
      <c r="V77" s="24">
        <f t="shared" si="16"/>
        <v>0.75417959096132214</v>
      </c>
      <c r="W77" s="24">
        <f t="shared" si="17"/>
        <v>0.70799999999999996</v>
      </c>
      <c r="X77" t="str">
        <f t="shared" si="22"/>
        <v>A</v>
      </c>
    </row>
    <row r="78" spans="1:24" ht="14.45" customHeight="1">
      <c r="A78" t="s">
        <v>692</v>
      </c>
      <c r="B78" t="s">
        <v>48</v>
      </c>
      <c r="C78" t="s">
        <v>14</v>
      </c>
      <c r="D78" t="s">
        <v>5180</v>
      </c>
      <c r="E78" s="28" t="s">
        <v>6569</v>
      </c>
      <c r="F78" t="s">
        <v>80</v>
      </c>
      <c r="G78" t="s">
        <v>5032</v>
      </c>
      <c r="H78" t="s">
        <v>5746</v>
      </c>
      <c r="I78" t="s">
        <v>5533</v>
      </c>
      <c r="J78" s="1">
        <v>1001</v>
      </c>
      <c r="K78" s="1">
        <v>33940.36</v>
      </c>
      <c r="L78" s="30">
        <f t="shared" si="18"/>
        <v>4.2464289165880173E-3</v>
      </c>
      <c r="M78" s="30"/>
      <c r="N78" s="28">
        <v>1825</v>
      </c>
      <c r="O78">
        <f t="shared" si="14"/>
        <v>10.432389608698431</v>
      </c>
      <c r="P78" s="31">
        <f t="shared" si="19"/>
        <v>0.79014380853237332</v>
      </c>
      <c r="Q78">
        <f t="shared" si="15"/>
        <v>0.76</v>
      </c>
      <c r="R78" s="2">
        <v>3.8227170222366436E-2</v>
      </c>
      <c r="S78" s="24">
        <v>4.38197912529332</v>
      </c>
      <c r="T78" s="24">
        <f t="shared" si="20"/>
        <v>1.5000647179143685</v>
      </c>
      <c r="U78" s="24">
        <f t="shared" si="21"/>
        <v>0.7963803295789279</v>
      </c>
      <c r="V78" s="24">
        <f t="shared" si="16"/>
        <v>0.79139111274168428</v>
      </c>
      <c r="W78" s="24">
        <f t="shared" si="17"/>
        <v>0.80400000000000005</v>
      </c>
      <c r="X78" t="str">
        <f t="shared" si="22"/>
        <v>A</v>
      </c>
    </row>
    <row r="79" spans="1:24" ht="14.45" customHeight="1">
      <c r="A79" t="s">
        <v>596</v>
      </c>
      <c r="B79" t="s">
        <v>48</v>
      </c>
      <c r="C79" t="s">
        <v>30</v>
      </c>
      <c r="D79" t="s">
        <v>5827</v>
      </c>
      <c r="E79" s="28" t="s">
        <v>6578</v>
      </c>
      <c r="F79" t="s">
        <v>49</v>
      </c>
      <c r="G79" t="s">
        <v>4989</v>
      </c>
      <c r="H79" t="s">
        <v>5731</v>
      </c>
      <c r="I79" t="s">
        <v>5539</v>
      </c>
      <c r="J79" s="1">
        <v>1800</v>
      </c>
      <c r="K79" s="1">
        <v>33348.04</v>
      </c>
      <c r="L79" s="30">
        <f t="shared" si="18"/>
        <v>4.1723211352953787E-3</v>
      </c>
      <c r="M79" s="30"/>
      <c r="N79" s="28">
        <v>1852</v>
      </c>
      <c r="O79">
        <f t="shared" si="14"/>
        <v>10.414784265322259</v>
      </c>
      <c r="P79" s="31">
        <f t="shared" si="19"/>
        <v>0.78826924203211746</v>
      </c>
      <c r="Q79">
        <f t="shared" si="15"/>
        <v>0.75700000000000001</v>
      </c>
      <c r="R79" s="2">
        <v>0.15252193044942955</v>
      </c>
      <c r="S79" s="24">
        <v>5.1843431454515896</v>
      </c>
      <c r="T79" s="24">
        <f t="shared" si="20"/>
        <v>1.6647483250230724</v>
      </c>
      <c r="U79" s="24">
        <f t="shared" si="21"/>
        <v>0.83103891498743743</v>
      </c>
      <c r="V79" s="24">
        <f t="shared" si="16"/>
        <v>0.79682317662318147</v>
      </c>
      <c r="W79" s="24">
        <f t="shared" si="17"/>
        <v>0.82</v>
      </c>
      <c r="X79" t="str">
        <f t="shared" si="22"/>
        <v>A</v>
      </c>
    </row>
    <row r="80" spans="1:24" ht="14.45" customHeight="1">
      <c r="A80" t="s">
        <v>635</v>
      </c>
      <c r="B80" t="s">
        <v>48</v>
      </c>
      <c r="C80" t="s">
        <v>30</v>
      </c>
      <c r="D80" t="s">
        <v>5728</v>
      </c>
      <c r="E80" s="28" t="s">
        <v>6583</v>
      </c>
      <c r="F80" t="s">
        <v>49</v>
      </c>
      <c r="G80" t="s">
        <v>5028</v>
      </c>
      <c r="H80" t="s">
        <v>5731</v>
      </c>
      <c r="I80" t="s">
        <v>5539</v>
      </c>
      <c r="J80" s="1">
        <v>1660</v>
      </c>
      <c r="K80" s="1">
        <v>32972.089999999997</v>
      </c>
      <c r="L80" s="30">
        <f t="shared" si="18"/>
        <v>4.1252843639944473E-3</v>
      </c>
      <c r="M80" s="30"/>
      <c r="N80" s="28">
        <v>1870</v>
      </c>
      <c r="O80">
        <f t="shared" si="14"/>
        <v>10.403447053239244</v>
      </c>
      <c r="P80" s="31">
        <f t="shared" si="19"/>
        <v>0.78706208818552559</v>
      </c>
      <c r="Q80">
        <f t="shared" si="15"/>
        <v>0.753</v>
      </c>
      <c r="R80" s="2">
        <v>0.16545478766692981</v>
      </c>
      <c r="S80" s="24">
        <v>2.7630834907855402</v>
      </c>
      <c r="T80" s="24">
        <f t="shared" si="20"/>
        <v>1.051899187683629</v>
      </c>
      <c r="U80" s="24">
        <f t="shared" si="21"/>
        <v>0.70206138928270767</v>
      </c>
      <c r="V80" s="24">
        <f t="shared" si="16"/>
        <v>0.770061948404962</v>
      </c>
      <c r="W80" s="24">
        <f t="shared" si="17"/>
        <v>0.753</v>
      </c>
      <c r="X80" t="str">
        <f t="shared" si="22"/>
        <v>A</v>
      </c>
    </row>
    <row r="81" spans="1:24" ht="14.45" customHeight="1">
      <c r="A81" t="s">
        <v>720</v>
      </c>
      <c r="B81" t="s">
        <v>48</v>
      </c>
      <c r="C81" t="s">
        <v>14</v>
      </c>
      <c r="D81" t="s">
        <v>5180</v>
      </c>
      <c r="E81" s="28" t="s">
        <v>6569</v>
      </c>
      <c r="F81" t="s">
        <v>80</v>
      </c>
      <c r="G81" t="s">
        <v>5032</v>
      </c>
      <c r="H81" t="s">
        <v>5781</v>
      </c>
      <c r="I81" t="s">
        <v>5533</v>
      </c>
      <c r="J81" s="1">
        <v>1413</v>
      </c>
      <c r="K81" s="1">
        <v>32868.71</v>
      </c>
      <c r="L81" s="30">
        <f t="shared" si="18"/>
        <v>4.112350033851902E-3</v>
      </c>
      <c r="M81" s="30"/>
      <c r="N81" s="28">
        <v>1877</v>
      </c>
      <c r="O81">
        <f t="shared" si="14"/>
        <v>10.400306843984724</v>
      </c>
      <c r="P81" s="31">
        <f t="shared" si="19"/>
        <v>0.78672772770492949</v>
      </c>
      <c r="Q81">
        <f t="shared" si="15"/>
        <v>0.75</v>
      </c>
      <c r="R81" s="2">
        <v>0.10748689568258953</v>
      </c>
      <c r="S81" s="24">
        <v>3.7409234986209801</v>
      </c>
      <c r="T81" s="24">
        <f t="shared" si="20"/>
        <v>1.3457128321180321</v>
      </c>
      <c r="U81" s="24">
        <f t="shared" si="21"/>
        <v>0.7638961126568049</v>
      </c>
      <c r="V81" s="24">
        <f t="shared" si="16"/>
        <v>0.7821614046953046</v>
      </c>
      <c r="W81" s="24">
        <f t="shared" si="17"/>
        <v>0.77800000000000002</v>
      </c>
      <c r="X81" t="str">
        <f t="shared" si="22"/>
        <v>A</v>
      </c>
    </row>
    <row r="82" spans="1:24" ht="14.45" hidden="1" customHeight="1">
      <c r="A82" t="s">
        <v>648</v>
      </c>
      <c r="B82" t="s">
        <v>48</v>
      </c>
      <c r="C82" t="s">
        <v>30</v>
      </c>
      <c r="D82" t="s">
        <v>5770</v>
      </c>
      <c r="E82" s="28" t="s">
        <v>6357</v>
      </c>
      <c r="F82" t="s">
        <v>80</v>
      </c>
      <c r="G82" t="s">
        <v>4988</v>
      </c>
      <c r="H82" t="s">
        <v>5113</v>
      </c>
      <c r="I82" t="s">
        <v>5539</v>
      </c>
      <c r="J82" s="1">
        <v>1562</v>
      </c>
      <c r="K82" s="1">
        <v>32429.69</v>
      </c>
      <c r="L82" s="30">
        <f t="shared" si="18"/>
        <v>4.0574222952256623E-3</v>
      </c>
      <c r="M82" s="30"/>
      <c r="N82" s="28">
        <v>1913</v>
      </c>
      <c r="O82">
        <f t="shared" si="14"/>
        <v>10.386860475670765</v>
      </c>
      <c r="P82" s="31">
        <f t="shared" si="19"/>
        <v>0.78529599694837038</v>
      </c>
      <c r="Q82">
        <f t="shared" si="15"/>
        <v>0.747</v>
      </c>
      <c r="R82" s="2">
        <v>-4.7169333965017636E-2</v>
      </c>
      <c r="S82" s="24">
        <v>0.75788414307080099</v>
      </c>
      <c r="T82" s="24">
        <f t="shared" si="20"/>
        <v>-0.15328621999774603</v>
      </c>
      <c r="U82" s="24">
        <f t="shared" si="21"/>
        <v>0.44842338536381837</v>
      </c>
      <c r="V82" s="24">
        <f t="shared" si="16"/>
        <v>0.71792147463145994</v>
      </c>
      <c r="W82" s="24">
        <f t="shared" si="17"/>
        <v>0.57999999999999996</v>
      </c>
      <c r="X82" t="str">
        <f t="shared" si="22"/>
        <v>B</v>
      </c>
    </row>
    <row r="83" spans="1:24" ht="14.45" customHeight="1">
      <c r="A83" t="s">
        <v>668</v>
      </c>
      <c r="B83" t="s">
        <v>48</v>
      </c>
      <c r="C83" t="s">
        <v>30</v>
      </c>
      <c r="D83" t="s">
        <v>5740</v>
      </c>
      <c r="E83" s="28" t="s">
        <v>6590</v>
      </c>
      <c r="F83" t="s">
        <v>49</v>
      </c>
      <c r="G83" t="s">
        <v>4970</v>
      </c>
      <c r="H83" t="s">
        <v>4985</v>
      </c>
      <c r="I83" t="s">
        <v>5533</v>
      </c>
      <c r="J83" s="1">
        <v>2175</v>
      </c>
      <c r="K83" s="1">
        <v>32377.19</v>
      </c>
      <c r="L83" s="30">
        <f t="shared" si="18"/>
        <v>4.0508537874631972E-3</v>
      </c>
      <c r="M83" s="30"/>
      <c r="N83" s="28">
        <v>1916</v>
      </c>
      <c r="O83">
        <f t="shared" si="14"/>
        <v>10.385240326966333</v>
      </c>
      <c r="P83" s="31">
        <f t="shared" si="19"/>
        <v>0.78512348815817701</v>
      </c>
      <c r="Q83">
        <f t="shared" si="15"/>
        <v>0.74399999999999999</v>
      </c>
      <c r="R83" s="2">
        <v>0.19288792701621171</v>
      </c>
      <c r="S83" s="24">
        <v>6.5648315838444198</v>
      </c>
      <c r="T83" s="24">
        <f t="shared" si="20"/>
        <v>1.8968446845708897</v>
      </c>
      <c r="U83" s="24">
        <f t="shared" si="21"/>
        <v>0.87988489086579202</v>
      </c>
      <c r="V83" s="24">
        <f t="shared" si="16"/>
        <v>0.80407576869969999</v>
      </c>
      <c r="W83" s="24">
        <f t="shared" si="17"/>
        <v>0.84899999999999998</v>
      </c>
      <c r="X83" t="str">
        <f t="shared" si="22"/>
        <v>A</v>
      </c>
    </row>
    <row r="84" spans="1:24" ht="14.45" customHeight="1">
      <c r="A84" t="s">
        <v>655</v>
      </c>
      <c r="B84" t="s">
        <v>48</v>
      </c>
      <c r="C84" t="s">
        <v>30</v>
      </c>
      <c r="D84" t="s">
        <v>5697</v>
      </c>
      <c r="E84" s="28" t="s">
        <v>6596</v>
      </c>
      <c r="F84" t="s">
        <v>49</v>
      </c>
      <c r="G84" t="s">
        <v>5048</v>
      </c>
      <c r="H84" t="s">
        <v>4985</v>
      </c>
      <c r="I84" t="s">
        <v>5533</v>
      </c>
      <c r="J84" s="1">
        <v>1640</v>
      </c>
      <c r="K84" s="1">
        <v>31850.13</v>
      </c>
      <c r="L84" s="30">
        <f t="shared" si="18"/>
        <v>3.984910974105387E-3</v>
      </c>
      <c r="M84" s="30"/>
      <c r="N84" s="28">
        <v>1953</v>
      </c>
      <c r="O84">
        <f t="shared" si="14"/>
        <v>10.368828139177859</v>
      </c>
      <c r="P84" s="31">
        <f t="shared" si="19"/>
        <v>0.78337596544494092</v>
      </c>
      <c r="Q84">
        <f t="shared" si="15"/>
        <v>0.74099999999999999</v>
      </c>
      <c r="R84" s="2">
        <v>0.22034380959091285</v>
      </c>
      <c r="S84" s="24">
        <v>3.02188054592833</v>
      </c>
      <c r="T84" s="24">
        <f t="shared" si="20"/>
        <v>1.1384355593267426</v>
      </c>
      <c r="U84" s="24">
        <f t="shared" si="21"/>
        <v>0.72027345228152007</v>
      </c>
      <c r="V84" s="24">
        <f t="shared" si="16"/>
        <v>0.77075546281225682</v>
      </c>
      <c r="W84" s="24">
        <f t="shared" si="17"/>
        <v>0.75600000000000001</v>
      </c>
      <c r="X84" t="str">
        <f t="shared" si="22"/>
        <v>A</v>
      </c>
    </row>
    <row r="85" spans="1:24" ht="14.45" customHeight="1">
      <c r="A85" t="s">
        <v>633</v>
      </c>
      <c r="B85" t="s">
        <v>48</v>
      </c>
      <c r="C85" t="s">
        <v>30</v>
      </c>
      <c r="D85" t="s">
        <v>5728</v>
      </c>
      <c r="E85" s="28" t="s">
        <v>6598</v>
      </c>
      <c r="F85" t="s">
        <v>49</v>
      </c>
      <c r="G85" t="s">
        <v>4979</v>
      </c>
      <c r="H85" t="s">
        <v>5731</v>
      </c>
      <c r="I85" t="s">
        <v>5533</v>
      </c>
      <c r="J85" s="1">
        <v>1565</v>
      </c>
      <c r="K85" s="1">
        <v>31635.71</v>
      </c>
      <c r="L85" s="30">
        <f t="shared" si="18"/>
        <v>3.9580839372591421E-3</v>
      </c>
      <c r="M85" s="30"/>
      <c r="N85" s="28">
        <v>1965</v>
      </c>
      <c r="O85">
        <f t="shared" si="14"/>
        <v>10.362073434174171</v>
      </c>
      <c r="P85" s="31">
        <f t="shared" si="19"/>
        <v>0.78265674381725248</v>
      </c>
      <c r="Q85">
        <f t="shared" si="15"/>
        <v>0.73799999999999999</v>
      </c>
      <c r="R85" s="2">
        <v>0.1554485623630355</v>
      </c>
      <c r="S85" s="24">
        <v>3.4535707798605801</v>
      </c>
      <c r="T85" s="24">
        <f t="shared" si="20"/>
        <v>1.2679529514375301</v>
      </c>
      <c r="U85" s="24">
        <f t="shared" si="21"/>
        <v>0.74753111122626337</v>
      </c>
      <c r="V85" s="24">
        <f t="shared" si="16"/>
        <v>0.77563161729905472</v>
      </c>
      <c r="W85" s="24">
        <f t="shared" si="17"/>
        <v>0.76600000000000001</v>
      </c>
      <c r="X85" t="str">
        <f t="shared" si="22"/>
        <v>A</v>
      </c>
    </row>
    <row r="86" spans="1:24" ht="14.45" customHeight="1">
      <c r="A86" t="s">
        <v>687</v>
      </c>
      <c r="B86" t="s">
        <v>48</v>
      </c>
      <c r="C86" t="s">
        <v>30</v>
      </c>
      <c r="D86" t="s">
        <v>5740</v>
      </c>
      <c r="E86" s="28" t="s">
        <v>6603</v>
      </c>
      <c r="F86" t="s">
        <v>49</v>
      </c>
      <c r="G86" t="s">
        <v>4973</v>
      </c>
      <c r="H86" t="s">
        <v>4985</v>
      </c>
      <c r="I86" t="s">
        <v>5533</v>
      </c>
      <c r="J86" s="1">
        <v>2119</v>
      </c>
      <c r="K86" s="1">
        <v>31159.75</v>
      </c>
      <c r="L86" s="30">
        <f t="shared" si="18"/>
        <v>3.8985344714567989E-3</v>
      </c>
      <c r="M86" s="30"/>
      <c r="N86" s="28">
        <v>1997</v>
      </c>
      <c r="O86">
        <f t="shared" si="14"/>
        <v>10.346914569014663</v>
      </c>
      <c r="P86" s="31">
        <f t="shared" si="19"/>
        <v>0.78104267130513261</v>
      </c>
      <c r="Q86">
        <f t="shared" si="15"/>
        <v>0.73399999999999999</v>
      </c>
      <c r="R86" s="2">
        <v>0.1975109920643362</v>
      </c>
      <c r="S86" s="24">
        <v>6.2324433305886098</v>
      </c>
      <c r="T86" s="24">
        <f t="shared" si="20"/>
        <v>1.8456861538743552</v>
      </c>
      <c r="U86" s="24">
        <f t="shared" si="21"/>
        <v>0.86911829219425973</v>
      </c>
      <c r="V86" s="24">
        <f t="shared" si="16"/>
        <v>0.79865779548295812</v>
      </c>
      <c r="W86" s="24">
        <f t="shared" si="17"/>
        <v>0.83299999999999996</v>
      </c>
      <c r="X86" t="str">
        <f t="shared" si="22"/>
        <v>A</v>
      </c>
    </row>
    <row r="87" spans="1:24" ht="14.45" hidden="1" customHeight="1">
      <c r="A87" t="s">
        <v>607</v>
      </c>
      <c r="B87" t="s">
        <v>48</v>
      </c>
      <c r="C87" t="s">
        <v>30</v>
      </c>
      <c r="D87" t="s">
        <v>5770</v>
      </c>
      <c r="E87" s="28" t="s">
        <v>6605</v>
      </c>
      <c r="F87" t="s">
        <v>80</v>
      </c>
      <c r="G87" t="s">
        <v>4979</v>
      </c>
      <c r="H87" t="s">
        <v>5026</v>
      </c>
      <c r="I87" t="s">
        <v>5539</v>
      </c>
      <c r="J87" s="1">
        <v>930</v>
      </c>
      <c r="K87" s="1">
        <v>31086.02</v>
      </c>
      <c r="L87" s="30">
        <f t="shared" si="18"/>
        <v>3.8893097842696259E-3</v>
      </c>
      <c r="M87" s="30"/>
      <c r="N87" s="28">
        <v>2004</v>
      </c>
      <c r="O87">
        <f t="shared" si="14"/>
        <v>10.344545647702953</v>
      </c>
      <c r="P87" s="31">
        <f t="shared" si="19"/>
        <v>0.78079043535393367</v>
      </c>
      <c r="Q87">
        <f t="shared" si="15"/>
        <v>0.73099999999999998</v>
      </c>
      <c r="R87" s="2">
        <v>5.2161735146538546E-2</v>
      </c>
      <c r="S87" s="24">
        <v>1.16359060408661</v>
      </c>
      <c r="T87" s="24">
        <f t="shared" si="20"/>
        <v>0.23395735408925358</v>
      </c>
      <c r="U87" s="24">
        <f t="shared" si="21"/>
        <v>0.52992095954272034</v>
      </c>
      <c r="V87" s="24">
        <f t="shared" si="16"/>
        <v>0.73061654019169109</v>
      </c>
      <c r="W87" s="24">
        <f t="shared" si="17"/>
        <v>0.625</v>
      </c>
      <c r="X87" t="str">
        <f t="shared" si="22"/>
        <v>B</v>
      </c>
    </row>
    <row r="88" spans="1:24" ht="14.45" customHeight="1">
      <c r="A88" t="s">
        <v>583</v>
      </c>
      <c r="B88" t="s">
        <v>48</v>
      </c>
      <c r="C88" t="s">
        <v>30</v>
      </c>
      <c r="D88" t="s">
        <v>5695</v>
      </c>
      <c r="E88" s="28" t="s">
        <v>6614</v>
      </c>
      <c r="F88" t="s">
        <v>49</v>
      </c>
      <c r="G88" t="s">
        <v>4988</v>
      </c>
      <c r="H88" t="s">
        <v>5749</v>
      </c>
      <c r="I88" t="s">
        <v>5533</v>
      </c>
      <c r="J88" s="1">
        <v>1740</v>
      </c>
      <c r="K88" s="1">
        <v>30248.17</v>
      </c>
      <c r="L88" s="30">
        <f t="shared" si="18"/>
        <v>3.7844826561023561E-3</v>
      </c>
      <c r="M88" s="30"/>
      <c r="N88" s="28">
        <v>2058</v>
      </c>
      <c r="O88">
        <f t="shared" si="14"/>
        <v>10.317224025066029</v>
      </c>
      <c r="P88" s="31">
        <f t="shared" si="19"/>
        <v>0.77788130728789828</v>
      </c>
      <c r="Q88">
        <f t="shared" si="15"/>
        <v>0.72799999999999998</v>
      </c>
      <c r="R88" s="2">
        <v>0.11377159485528369</v>
      </c>
      <c r="S88" s="24">
        <v>2.3386334750273901</v>
      </c>
      <c r="T88" s="24">
        <f t="shared" si="20"/>
        <v>0.89143783119956488</v>
      </c>
      <c r="U88" s="24">
        <f t="shared" si="21"/>
        <v>0.66829140011312815</v>
      </c>
      <c r="V88" s="24">
        <f t="shared" si="16"/>
        <v>0.75596332585294435</v>
      </c>
      <c r="W88" s="24">
        <f t="shared" si="17"/>
        <v>0.71099999999999997</v>
      </c>
      <c r="X88" t="str">
        <f t="shared" si="22"/>
        <v>A</v>
      </c>
    </row>
    <row r="89" spans="1:24" ht="14.45" customHeight="1">
      <c r="A89" t="s">
        <v>738</v>
      </c>
      <c r="B89" t="s">
        <v>48</v>
      </c>
      <c r="C89" t="s">
        <v>14</v>
      </c>
      <c r="D89" t="s">
        <v>5180</v>
      </c>
      <c r="E89" s="28" t="s">
        <v>6367</v>
      </c>
      <c r="F89" t="s">
        <v>80</v>
      </c>
      <c r="G89" t="s">
        <v>5074</v>
      </c>
      <c r="H89" t="s">
        <v>5831</v>
      </c>
      <c r="I89" t="s">
        <v>5529</v>
      </c>
      <c r="J89" s="1">
        <v>2043</v>
      </c>
      <c r="K89" s="1">
        <v>30161.93</v>
      </c>
      <c r="L89" s="30">
        <f t="shared" si="18"/>
        <v>3.7736927873512132E-3</v>
      </c>
      <c r="M89" s="30"/>
      <c r="N89" s="28">
        <v>2063</v>
      </c>
      <c r="O89">
        <f t="shared" si="14"/>
        <v>10.314368965944393</v>
      </c>
      <c r="P89" s="31">
        <f t="shared" si="19"/>
        <v>0.77757730877612197</v>
      </c>
      <c r="Q89">
        <f t="shared" si="15"/>
        <v>0.72499999999999998</v>
      </c>
      <c r="R89" s="2">
        <v>0.12962534413414525</v>
      </c>
      <c r="S89" s="24">
        <v>3.1513740546186302</v>
      </c>
      <c r="T89" s="24">
        <f t="shared" si="20"/>
        <v>1.1790776930293141</v>
      </c>
      <c r="U89" s="24">
        <f t="shared" si="21"/>
        <v>0.72882681643746083</v>
      </c>
      <c r="V89" s="24">
        <f t="shared" si="16"/>
        <v>0.76782721030838985</v>
      </c>
      <c r="W89" s="24">
        <f t="shared" si="17"/>
        <v>0.73699999999999999</v>
      </c>
      <c r="X89" t="str">
        <f t="shared" si="22"/>
        <v>A</v>
      </c>
    </row>
    <row r="90" spans="1:24" ht="14.45" customHeight="1">
      <c r="A90" t="s">
        <v>704</v>
      </c>
      <c r="B90" t="s">
        <v>48</v>
      </c>
      <c r="C90" t="s">
        <v>30</v>
      </c>
      <c r="D90" t="s">
        <v>5799</v>
      </c>
      <c r="E90" s="28" t="s">
        <v>6616</v>
      </c>
      <c r="F90" t="s">
        <v>49</v>
      </c>
      <c r="G90" t="s">
        <v>4969</v>
      </c>
      <c r="H90" t="s">
        <v>5731</v>
      </c>
      <c r="I90" t="s">
        <v>5539</v>
      </c>
      <c r="J90" s="1">
        <v>2079</v>
      </c>
      <c r="K90" s="1">
        <v>30089.41</v>
      </c>
      <c r="L90" s="30">
        <f t="shared" si="18"/>
        <v>3.7646194886286608E-3</v>
      </c>
      <c r="M90" s="30"/>
      <c r="N90" s="28">
        <v>2072</v>
      </c>
      <c r="O90">
        <f t="shared" si="14"/>
        <v>10.31196179532056</v>
      </c>
      <c r="P90" s="31">
        <f t="shared" si="19"/>
        <v>0.77732100014780259</v>
      </c>
      <c r="Q90">
        <f t="shared" si="15"/>
        <v>0.72199999999999998</v>
      </c>
      <c r="R90" s="2">
        <v>0.21457199828776968</v>
      </c>
      <c r="S90" s="24">
        <v>2.8500738045735599</v>
      </c>
      <c r="T90" s="24">
        <f t="shared" si="20"/>
        <v>1.0818301885382828</v>
      </c>
      <c r="U90" s="24">
        <f t="shared" si="21"/>
        <v>0.70836053567436075</v>
      </c>
      <c r="V90" s="24">
        <f t="shared" si="16"/>
        <v>0.76352890725311418</v>
      </c>
      <c r="W90" s="24">
        <f t="shared" si="17"/>
        <v>0.73</v>
      </c>
      <c r="X90" t="str">
        <f t="shared" si="22"/>
        <v>A</v>
      </c>
    </row>
    <row r="91" spans="1:24" ht="14.45" hidden="1" customHeight="1">
      <c r="A91" t="s">
        <v>679</v>
      </c>
      <c r="B91" t="s">
        <v>48</v>
      </c>
      <c r="C91" t="s">
        <v>30</v>
      </c>
      <c r="D91" t="s">
        <v>5770</v>
      </c>
      <c r="E91" s="28" t="s">
        <v>6605</v>
      </c>
      <c r="F91" t="s">
        <v>80</v>
      </c>
      <c r="G91" t="s">
        <v>4979</v>
      </c>
      <c r="H91" t="s">
        <v>5113</v>
      </c>
      <c r="I91" t="s">
        <v>5539</v>
      </c>
      <c r="J91" s="1">
        <v>1525</v>
      </c>
      <c r="K91" s="1">
        <v>29994.04</v>
      </c>
      <c r="L91" s="30">
        <f t="shared" si="18"/>
        <v>3.7526873250990165E-3</v>
      </c>
      <c r="M91" s="30"/>
      <c r="N91" s="28">
        <v>2082</v>
      </c>
      <c r="O91">
        <f t="shared" si="14"/>
        <v>10.308787313641897</v>
      </c>
      <c r="P91" s="31">
        <f t="shared" si="19"/>
        <v>0.77698299043771923</v>
      </c>
      <c r="Q91">
        <f t="shared" si="15"/>
        <v>0.71799999999999997</v>
      </c>
      <c r="R91" s="2">
        <v>2.7881244611257612E-3</v>
      </c>
      <c r="S91" s="24">
        <v>1.0736784078933099</v>
      </c>
      <c r="T91" s="24">
        <f t="shared" si="20"/>
        <v>0.16014275534000724</v>
      </c>
      <c r="U91" s="24">
        <f t="shared" si="21"/>
        <v>0.51438626474181692</v>
      </c>
      <c r="V91" s="24">
        <f t="shared" si="16"/>
        <v>0.72446364529853879</v>
      </c>
      <c r="W91" s="24">
        <f t="shared" si="17"/>
        <v>0.59599999999999997</v>
      </c>
      <c r="X91" t="str">
        <f t="shared" si="22"/>
        <v>B</v>
      </c>
    </row>
    <row r="92" spans="1:24" ht="14.45" customHeight="1">
      <c r="A92" t="s">
        <v>748</v>
      </c>
      <c r="B92" t="s">
        <v>48</v>
      </c>
      <c r="C92" t="s">
        <v>14</v>
      </c>
      <c r="D92" t="s">
        <v>5180</v>
      </c>
      <c r="E92" s="28" t="s">
        <v>6622</v>
      </c>
      <c r="F92" t="s">
        <v>80</v>
      </c>
      <c r="G92" t="s">
        <v>4971</v>
      </c>
      <c r="H92" t="s">
        <v>5113</v>
      </c>
      <c r="I92" t="s">
        <v>5533</v>
      </c>
      <c r="J92" s="1">
        <v>1275</v>
      </c>
      <c r="K92" s="1">
        <v>29655.64</v>
      </c>
      <c r="L92" s="30">
        <f t="shared" si="18"/>
        <v>3.7103486007786677E-3</v>
      </c>
      <c r="M92" s="30"/>
      <c r="N92" s="28">
        <v>2104</v>
      </c>
      <c r="O92">
        <f t="shared" si="14"/>
        <v>10.2974413253908</v>
      </c>
      <c r="P92" s="31">
        <f t="shared" si="19"/>
        <v>0.7757749021299053</v>
      </c>
      <c r="Q92">
        <f t="shared" si="15"/>
        <v>0.71499999999999997</v>
      </c>
      <c r="R92" s="2">
        <v>7.1387539818584977E-2</v>
      </c>
      <c r="S92" s="24">
        <v>3.6358241604222599</v>
      </c>
      <c r="T92" s="24">
        <f t="shared" si="20"/>
        <v>1.3179684529908129</v>
      </c>
      <c r="U92" s="24">
        <f t="shared" si="21"/>
        <v>0.75805715302707022</v>
      </c>
      <c r="V92" s="24">
        <f t="shared" si="16"/>
        <v>0.77223135230933837</v>
      </c>
      <c r="W92" s="24">
        <f t="shared" si="17"/>
        <v>0.75900000000000001</v>
      </c>
      <c r="X92" t="str">
        <f t="shared" si="22"/>
        <v>A</v>
      </c>
    </row>
    <row r="93" spans="1:24" ht="14.45" customHeight="1">
      <c r="A93" t="s">
        <v>730</v>
      </c>
      <c r="B93" t="s">
        <v>48</v>
      </c>
      <c r="C93" t="s">
        <v>14</v>
      </c>
      <c r="D93" t="s">
        <v>5180</v>
      </c>
      <c r="E93" s="28" t="s">
        <v>6622</v>
      </c>
      <c r="F93" t="s">
        <v>80</v>
      </c>
      <c r="G93" t="s">
        <v>4971</v>
      </c>
      <c r="H93" t="s">
        <v>5026</v>
      </c>
      <c r="I93" t="s">
        <v>5533</v>
      </c>
      <c r="J93" s="1">
        <v>844</v>
      </c>
      <c r="K93" s="1">
        <v>28965.08</v>
      </c>
      <c r="L93" s="30">
        <f t="shared" si="18"/>
        <v>3.6239495775320374E-3</v>
      </c>
      <c r="M93" s="30"/>
      <c r="N93" s="28">
        <v>2144</v>
      </c>
      <c r="O93">
        <f t="shared" si="14"/>
        <v>10.273880769215719</v>
      </c>
      <c r="P93" s="31">
        <f t="shared" si="19"/>
        <v>0.77326624164033031</v>
      </c>
      <c r="Q93">
        <f t="shared" si="15"/>
        <v>0.71199999999999997</v>
      </c>
      <c r="R93" s="2">
        <v>1.1559377805373833E-2</v>
      </c>
      <c r="S93" s="24">
        <v>2.9548618386427501</v>
      </c>
      <c r="T93" s="24">
        <f t="shared" si="20"/>
        <v>1.116734366934035</v>
      </c>
      <c r="U93" s="24">
        <f t="shared" si="21"/>
        <v>0.71570631507087656</v>
      </c>
      <c r="V93" s="24">
        <f t="shared" si="16"/>
        <v>0.76175425632643956</v>
      </c>
      <c r="W93" s="24">
        <f t="shared" si="17"/>
        <v>0.72699999999999998</v>
      </c>
      <c r="X93" t="str">
        <f t="shared" si="22"/>
        <v>A</v>
      </c>
    </row>
    <row r="94" spans="1:24" ht="14.45" customHeight="1">
      <c r="A94" t="s">
        <v>837</v>
      </c>
      <c r="B94" t="s">
        <v>48</v>
      </c>
      <c r="C94" t="s">
        <v>30</v>
      </c>
      <c r="D94" t="s">
        <v>5705</v>
      </c>
      <c r="E94" s="28" t="s">
        <v>6631</v>
      </c>
      <c r="F94" t="s">
        <v>49</v>
      </c>
      <c r="G94" t="s">
        <v>4992</v>
      </c>
      <c r="H94" t="s">
        <v>5731</v>
      </c>
      <c r="I94" t="s">
        <v>5539</v>
      </c>
      <c r="J94" s="1">
        <v>1333</v>
      </c>
      <c r="K94" s="1">
        <v>28570.18</v>
      </c>
      <c r="L94" s="30">
        <f t="shared" si="18"/>
        <v>3.5745418877149403E-3</v>
      </c>
      <c r="M94" s="30"/>
      <c r="N94" s="28">
        <v>2168</v>
      </c>
      <c r="O94">
        <f t="shared" si="14"/>
        <v>10.260153796437015</v>
      </c>
      <c r="P94" s="31">
        <f t="shared" si="19"/>
        <v>0.77180463292466561</v>
      </c>
      <c r="Q94">
        <f t="shared" si="15"/>
        <v>0.70899999999999996</v>
      </c>
      <c r="R94" s="2">
        <v>0.26280774364513171</v>
      </c>
      <c r="S94" s="24">
        <v>3.5568004632149499</v>
      </c>
      <c r="T94" s="24">
        <f t="shared" si="20"/>
        <v>1.2965885747076029</v>
      </c>
      <c r="U94" s="24">
        <f t="shared" si="21"/>
        <v>0.75355763816635279</v>
      </c>
      <c r="V94" s="24">
        <f t="shared" si="16"/>
        <v>0.76815523397300312</v>
      </c>
      <c r="W94" s="24">
        <f t="shared" si="17"/>
        <v>0.74</v>
      </c>
      <c r="X94" t="str">
        <f t="shared" si="22"/>
        <v>A</v>
      </c>
    </row>
    <row r="95" spans="1:24" ht="14.45" hidden="1" customHeight="1">
      <c r="A95" t="s">
        <v>779</v>
      </c>
      <c r="B95" t="s">
        <v>48</v>
      </c>
      <c r="C95" t="s">
        <v>30</v>
      </c>
      <c r="D95" t="s">
        <v>5841</v>
      </c>
      <c r="E95" s="28" t="s">
        <v>6643</v>
      </c>
      <c r="F95" t="s">
        <v>80</v>
      </c>
      <c r="G95" t="s">
        <v>5174</v>
      </c>
      <c r="H95" t="s">
        <v>5842</v>
      </c>
      <c r="I95" t="s">
        <v>5540</v>
      </c>
      <c r="J95" s="1">
        <v>831</v>
      </c>
      <c r="K95" s="1">
        <v>27625.81</v>
      </c>
      <c r="L95" s="30">
        <f t="shared" si="18"/>
        <v>3.456387570083712E-3</v>
      </c>
      <c r="M95" s="30"/>
      <c r="N95" s="28">
        <v>2234</v>
      </c>
      <c r="O95">
        <f t="shared" si="14"/>
        <v>10.22654195703568</v>
      </c>
      <c r="P95" s="31">
        <f t="shared" si="19"/>
        <v>0.76822574060729099</v>
      </c>
      <c r="Q95">
        <f t="shared" si="15"/>
        <v>0.70599999999999996</v>
      </c>
      <c r="R95" s="2">
        <v>0.10826453881352256</v>
      </c>
      <c r="S95" s="24">
        <v>2.2813357963963301</v>
      </c>
      <c r="T95" s="24">
        <f t="shared" si="20"/>
        <v>0.8676615892265207</v>
      </c>
      <c r="U95" s="24">
        <f t="shared" si="21"/>
        <v>0.66328755712241561</v>
      </c>
      <c r="V95" s="24">
        <f t="shared" si="16"/>
        <v>0.74723810391031598</v>
      </c>
      <c r="W95" s="24">
        <f t="shared" si="17"/>
        <v>0.68899999999999995</v>
      </c>
      <c r="X95" t="str">
        <f t="shared" si="22"/>
        <v>B</v>
      </c>
    </row>
    <row r="96" spans="1:24" ht="14.45" customHeight="1">
      <c r="A96" t="s">
        <v>808</v>
      </c>
      <c r="B96" t="s">
        <v>48</v>
      </c>
      <c r="C96" t="s">
        <v>14</v>
      </c>
      <c r="D96" t="s">
        <v>5180</v>
      </c>
      <c r="E96" s="28" t="s">
        <v>6273</v>
      </c>
      <c r="F96" t="s">
        <v>80</v>
      </c>
      <c r="G96" t="s">
        <v>4970</v>
      </c>
      <c r="H96" t="s">
        <v>5843</v>
      </c>
      <c r="I96" t="s">
        <v>5529</v>
      </c>
      <c r="J96" s="1">
        <v>1851</v>
      </c>
      <c r="K96" s="1">
        <v>27598.5</v>
      </c>
      <c r="L96" s="30">
        <f t="shared" si="18"/>
        <v>3.4529706949028944E-3</v>
      </c>
      <c r="M96" s="30"/>
      <c r="N96" s="28">
        <v>2235</v>
      </c>
      <c r="O96">
        <f t="shared" si="14"/>
        <v>10.225552935599117</v>
      </c>
      <c r="P96" s="31">
        <f t="shared" si="19"/>
        <v>0.76812043243957151</v>
      </c>
      <c r="Q96">
        <f t="shared" si="15"/>
        <v>0.70199999999999996</v>
      </c>
      <c r="R96" s="2">
        <v>0.12596058057273979</v>
      </c>
      <c r="S96" s="24">
        <v>3.01326195524027</v>
      </c>
      <c r="T96" s="24">
        <f t="shared" si="20"/>
        <v>1.1356710367274692</v>
      </c>
      <c r="U96" s="24">
        <f t="shared" si="21"/>
        <v>0.71969164305167099</v>
      </c>
      <c r="V96" s="24">
        <f t="shared" si="16"/>
        <v>0.75843467456199143</v>
      </c>
      <c r="W96" s="24">
        <f t="shared" si="17"/>
        <v>0.72099999999999997</v>
      </c>
      <c r="X96" t="str">
        <f t="shared" si="22"/>
        <v>A</v>
      </c>
    </row>
    <row r="97" spans="1:24" ht="14.45" hidden="1" customHeight="1">
      <c r="A97" t="s">
        <v>753</v>
      </c>
      <c r="B97" t="s">
        <v>48</v>
      </c>
      <c r="C97" t="s">
        <v>30</v>
      </c>
      <c r="D97" t="s">
        <v>5844</v>
      </c>
      <c r="E97" s="28" t="s">
        <v>6644</v>
      </c>
      <c r="F97" t="s">
        <v>49</v>
      </c>
      <c r="G97" t="s">
        <v>4973</v>
      </c>
      <c r="H97" t="s">
        <v>4985</v>
      </c>
      <c r="I97" t="s">
        <v>5539</v>
      </c>
      <c r="J97" s="1">
        <v>1493</v>
      </c>
      <c r="K97" s="1">
        <v>27578.28</v>
      </c>
      <c r="L97" s="30">
        <f t="shared" si="18"/>
        <v>3.450440881056093E-3</v>
      </c>
      <c r="M97" s="30"/>
      <c r="N97" s="28">
        <v>2238</v>
      </c>
      <c r="O97">
        <f t="shared" si="14"/>
        <v>10.224820045132708</v>
      </c>
      <c r="P97" s="31">
        <f t="shared" si="19"/>
        <v>0.76804239636340232</v>
      </c>
      <c r="Q97">
        <f t="shared" si="15"/>
        <v>0.69899999999999995</v>
      </c>
      <c r="R97" s="2">
        <v>0.19994333234862263</v>
      </c>
      <c r="S97" s="24">
        <v>2.2070503141673998</v>
      </c>
      <c r="T97" s="24">
        <f t="shared" si="20"/>
        <v>0.83596978830247415</v>
      </c>
      <c r="U97" s="24">
        <f t="shared" si="21"/>
        <v>0.65661784051637528</v>
      </c>
      <c r="V97" s="24">
        <f t="shared" si="16"/>
        <v>0.74575748519399698</v>
      </c>
      <c r="W97" s="24">
        <f t="shared" si="17"/>
        <v>0.68200000000000005</v>
      </c>
      <c r="X97" t="str">
        <f t="shared" si="22"/>
        <v>B</v>
      </c>
    </row>
    <row r="98" spans="1:24" ht="14.45" hidden="1" customHeight="1">
      <c r="A98" t="s">
        <v>754</v>
      </c>
      <c r="B98" t="s">
        <v>48</v>
      </c>
      <c r="C98" t="s">
        <v>30</v>
      </c>
      <c r="D98" t="s">
        <v>5770</v>
      </c>
      <c r="E98" s="28" t="s">
        <v>6645</v>
      </c>
      <c r="F98" t="s">
        <v>80</v>
      </c>
      <c r="G98" t="s">
        <v>5028</v>
      </c>
      <c r="H98" t="s">
        <v>5131</v>
      </c>
      <c r="I98" t="s">
        <v>5539</v>
      </c>
      <c r="J98" s="1">
        <v>1884</v>
      </c>
      <c r="K98" s="1">
        <v>27467.13</v>
      </c>
      <c r="L98" s="30">
        <f t="shared" si="18"/>
        <v>3.4365344117647024E-3</v>
      </c>
      <c r="M98" s="30"/>
      <c r="N98" s="28">
        <v>2251</v>
      </c>
      <c r="O98">
        <f t="shared" si="14"/>
        <v>10.220781702509329</v>
      </c>
      <c r="P98" s="31">
        <f t="shared" si="19"/>
        <v>0.76761240521602236</v>
      </c>
      <c r="Q98">
        <f t="shared" si="15"/>
        <v>0.69599999999999995</v>
      </c>
      <c r="R98" s="2">
        <v>7.0316018942284647E-2</v>
      </c>
      <c r="S98" s="24">
        <v>1.9327126253131</v>
      </c>
      <c r="T98" s="24">
        <f t="shared" si="20"/>
        <v>0.70937116966847391</v>
      </c>
      <c r="U98" s="24">
        <f t="shared" si="21"/>
        <v>0.62997445376064565</v>
      </c>
      <c r="V98" s="24">
        <f t="shared" si="16"/>
        <v>0.74008481492494704</v>
      </c>
      <c r="W98" s="24">
        <f t="shared" si="17"/>
        <v>0.66300000000000003</v>
      </c>
      <c r="X98" t="str">
        <f t="shared" si="22"/>
        <v>B</v>
      </c>
    </row>
    <row r="99" spans="1:24" ht="14.45" customHeight="1">
      <c r="A99" t="s">
        <v>755</v>
      </c>
      <c r="B99" t="s">
        <v>48</v>
      </c>
      <c r="C99" t="s">
        <v>30</v>
      </c>
      <c r="D99" t="s">
        <v>5701</v>
      </c>
      <c r="E99" s="28" t="s">
        <v>6653</v>
      </c>
      <c r="F99" t="s">
        <v>65</v>
      </c>
      <c r="G99" t="s">
        <v>5049</v>
      </c>
      <c r="H99" t="s">
        <v>5719</v>
      </c>
      <c r="I99" t="s">
        <v>5539</v>
      </c>
      <c r="J99" s="1">
        <v>797</v>
      </c>
      <c r="K99" s="1">
        <v>27128.59</v>
      </c>
      <c r="L99" s="30">
        <f t="shared" si="18"/>
        <v>3.3941781714236538E-3</v>
      </c>
      <c r="M99" s="30"/>
      <c r="N99" s="28">
        <v>2280</v>
      </c>
      <c r="O99">
        <f t="shared" si="14"/>
        <v>10.208380293117111</v>
      </c>
      <c r="P99" s="31">
        <f t="shared" si="19"/>
        <v>0.7662919386902699</v>
      </c>
      <c r="Q99">
        <f t="shared" si="15"/>
        <v>0.69299999999999995</v>
      </c>
      <c r="R99" s="2">
        <v>0.10220300207590553</v>
      </c>
      <c r="S99" s="24">
        <v>4.0872919756414996</v>
      </c>
      <c r="T99" s="24">
        <f t="shared" si="20"/>
        <v>1.4320542184584726</v>
      </c>
      <c r="U99" s="24">
        <f t="shared" si="21"/>
        <v>0.78206713990904386</v>
      </c>
      <c r="V99" s="24">
        <f t="shared" si="16"/>
        <v>0.76944697893402481</v>
      </c>
      <c r="W99" s="24">
        <f t="shared" si="17"/>
        <v>0.746</v>
      </c>
      <c r="X99" t="str">
        <f t="shared" si="22"/>
        <v>A</v>
      </c>
    </row>
    <row r="100" spans="1:24" ht="14.45" hidden="1" customHeight="1">
      <c r="A100" t="s">
        <v>1823</v>
      </c>
      <c r="B100" t="s">
        <v>48</v>
      </c>
      <c r="C100" t="s">
        <v>14</v>
      </c>
      <c r="D100" t="s">
        <v>5702</v>
      </c>
      <c r="E100" s="28" t="s">
        <v>6087</v>
      </c>
      <c r="F100" t="s">
        <v>80</v>
      </c>
      <c r="G100" t="s">
        <v>4973</v>
      </c>
      <c r="H100" t="s">
        <v>5848</v>
      </c>
      <c r="I100" t="s">
        <v>5530</v>
      </c>
      <c r="J100" s="1">
        <v>1265</v>
      </c>
      <c r="K100" s="1">
        <v>26753.69</v>
      </c>
      <c r="L100" s="30">
        <f t="shared" si="18"/>
        <v>3.3472727702779721E-3</v>
      </c>
      <c r="M100" s="30"/>
      <c r="N100" s="28">
        <v>2301</v>
      </c>
      <c r="O100">
        <f t="shared" si="14"/>
        <v>10.194465064058956</v>
      </c>
      <c r="P100" s="31">
        <f t="shared" si="19"/>
        <v>0.76481028498557091</v>
      </c>
      <c r="Q100">
        <f t="shared" si="15"/>
        <v>0.69</v>
      </c>
      <c r="R100" s="2">
        <v>0.12261779455469506</v>
      </c>
      <c r="S100" s="24">
        <v>1.8601462524330501</v>
      </c>
      <c r="T100" s="24">
        <f t="shared" si="20"/>
        <v>0.67301908904688834</v>
      </c>
      <c r="U100" s="24">
        <f t="shared" si="21"/>
        <v>0.62232395524946971</v>
      </c>
      <c r="V100" s="24">
        <f t="shared" si="16"/>
        <v>0.73631301903835067</v>
      </c>
      <c r="W100" s="24">
        <f t="shared" si="17"/>
        <v>0.64400000000000002</v>
      </c>
      <c r="X100" t="str">
        <f t="shared" si="22"/>
        <v>B</v>
      </c>
    </row>
    <row r="101" spans="1:24" ht="14.45" hidden="1" customHeight="1">
      <c r="A101" t="s">
        <v>694</v>
      </c>
      <c r="B101" t="s">
        <v>48</v>
      </c>
      <c r="C101" t="s">
        <v>30</v>
      </c>
      <c r="D101" t="s">
        <v>5770</v>
      </c>
      <c r="E101" s="28" t="s">
        <v>6605</v>
      </c>
      <c r="F101" t="s">
        <v>80</v>
      </c>
      <c r="G101" t="s">
        <v>4979</v>
      </c>
      <c r="H101" t="s">
        <v>5131</v>
      </c>
      <c r="I101" t="s">
        <v>5539</v>
      </c>
      <c r="J101" s="1">
        <v>1803</v>
      </c>
      <c r="K101" s="1">
        <v>25983.45</v>
      </c>
      <c r="L101" s="30">
        <f t="shared" si="18"/>
        <v>3.2509046289644224E-3</v>
      </c>
      <c r="M101" s="30"/>
      <c r="N101" s="28">
        <v>2359</v>
      </c>
      <c r="O101">
        <f t="shared" si="14"/>
        <v>10.165253561161197</v>
      </c>
      <c r="P101" s="31">
        <f t="shared" si="19"/>
        <v>0.76169992788635177</v>
      </c>
      <c r="Q101">
        <f t="shared" si="15"/>
        <v>0.68600000000000005</v>
      </c>
      <c r="R101" s="2">
        <v>7.599564034645645E-2</v>
      </c>
      <c r="S101" s="24">
        <v>1.71137775471223</v>
      </c>
      <c r="T101" s="24">
        <f t="shared" si="20"/>
        <v>0.59408774616796078</v>
      </c>
      <c r="U101" s="24">
        <f t="shared" si="21"/>
        <v>0.60571241305285062</v>
      </c>
      <c r="V101" s="24">
        <f t="shared" si="16"/>
        <v>0.73050242491965156</v>
      </c>
      <c r="W101" s="24">
        <f t="shared" si="17"/>
        <v>0.621</v>
      </c>
      <c r="X101" t="str">
        <f t="shared" si="22"/>
        <v>B</v>
      </c>
    </row>
    <row r="102" spans="1:24" ht="14.45" customHeight="1">
      <c r="A102" t="s">
        <v>885</v>
      </c>
      <c r="B102" t="s">
        <v>48</v>
      </c>
      <c r="C102" t="s">
        <v>14</v>
      </c>
      <c r="D102" t="s">
        <v>5702</v>
      </c>
      <c r="E102" s="28" t="s">
        <v>6669</v>
      </c>
      <c r="F102" t="s">
        <v>80</v>
      </c>
      <c r="G102" t="s">
        <v>4988</v>
      </c>
      <c r="H102" t="s">
        <v>5026</v>
      </c>
      <c r="I102" t="s">
        <v>5539</v>
      </c>
      <c r="J102" s="1">
        <v>752</v>
      </c>
      <c r="K102" s="1">
        <v>25718.94</v>
      </c>
      <c r="L102" s="30">
        <f t="shared" si="18"/>
        <v>3.2178106101406179E-3</v>
      </c>
      <c r="M102" s="30"/>
      <c r="N102" s="28">
        <v>2382</v>
      </c>
      <c r="O102">
        <f t="shared" si="14"/>
        <v>10.155021845533904</v>
      </c>
      <c r="P102" s="31">
        <f t="shared" si="19"/>
        <v>0.76061048413366539</v>
      </c>
      <c r="Q102">
        <f t="shared" si="15"/>
        <v>0.68300000000000005</v>
      </c>
      <c r="R102" s="2">
        <v>8.9476269175327292E-2</v>
      </c>
      <c r="S102" s="24">
        <v>2.8299719118890199</v>
      </c>
      <c r="T102" s="24">
        <f t="shared" si="20"/>
        <v>1.0749928365970263</v>
      </c>
      <c r="U102" s="24">
        <f t="shared" si="21"/>
        <v>0.70692157674951972</v>
      </c>
      <c r="V102" s="24">
        <f t="shared" si="16"/>
        <v>0.74987270265683625</v>
      </c>
      <c r="W102" s="24">
        <f t="shared" si="17"/>
        <v>0.70099999999999996</v>
      </c>
      <c r="X102" t="str">
        <f t="shared" si="22"/>
        <v>A</v>
      </c>
    </row>
    <row r="103" spans="1:24" ht="14.45" hidden="1" customHeight="1">
      <c r="A103" t="s">
        <v>802</v>
      </c>
      <c r="B103" t="s">
        <v>48</v>
      </c>
      <c r="C103" t="s">
        <v>30</v>
      </c>
      <c r="D103" t="s">
        <v>5851</v>
      </c>
      <c r="E103" s="28" t="s">
        <v>6671</v>
      </c>
      <c r="F103" t="s">
        <v>80</v>
      </c>
      <c r="G103" t="s">
        <v>4979</v>
      </c>
      <c r="H103" t="s">
        <v>5131</v>
      </c>
      <c r="I103" t="s">
        <v>5539</v>
      </c>
      <c r="J103" s="1">
        <v>2062</v>
      </c>
      <c r="K103" s="1">
        <v>25551.74</v>
      </c>
      <c r="L103" s="30">
        <f t="shared" si="18"/>
        <v>3.1968914768475856E-3</v>
      </c>
      <c r="M103" s="30"/>
      <c r="N103" s="28">
        <v>2392</v>
      </c>
      <c r="O103">
        <f t="shared" si="14"/>
        <v>10.148499830586479</v>
      </c>
      <c r="P103" s="31">
        <f t="shared" si="19"/>
        <v>0.75991603867620516</v>
      </c>
      <c r="Q103">
        <f t="shared" si="15"/>
        <v>0.68</v>
      </c>
      <c r="R103" s="2">
        <v>1.0800705103469886E-2</v>
      </c>
      <c r="S103" s="24">
        <v>2.0732118800904402</v>
      </c>
      <c r="T103" s="24">
        <f t="shared" si="20"/>
        <v>0.77620620231494764</v>
      </c>
      <c r="U103" s="24">
        <f t="shared" si="21"/>
        <v>0.64404025987168945</v>
      </c>
      <c r="V103" s="24">
        <f t="shared" si="16"/>
        <v>0.73674088291530204</v>
      </c>
      <c r="W103" s="24">
        <f t="shared" si="17"/>
        <v>0.65</v>
      </c>
      <c r="X103" t="str">
        <f t="shared" si="22"/>
        <v>B</v>
      </c>
    </row>
    <row r="104" spans="1:24" ht="14.45" hidden="1" customHeight="1">
      <c r="A104" t="s">
        <v>831</v>
      </c>
      <c r="B104" t="s">
        <v>48</v>
      </c>
      <c r="C104" t="s">
        <v>30</v>
      </c>
      <c r="D104" t="s">
        <v>5770</v>
      </c>
      <c r="E104" s="28" t="s">
        <v>6675</v>
      </c>
      <c r="F104" t="s">
        <v>80</v>
      </c>
      <c r="G104" t="s">
        <v>4999</v>
      </c>
      <c r="H104" t="s">
        <v>5026</v>
      </c>
      <c r="I104" t="s">
        <v>5539</v>
      </c>
      <c r="J104" s="1">
        <v>750</v>
      </c>
      <c r="K104" s="1">
        <v>25302.39</v>
      </c>
      <c r="L104" s="30">
        <f t="shared" si="18"/>
        <v>3.1656941928367138E-3</v>
      </c>
      <c r="M104" s="30"/>
      <c r="N104" s="28">
        <v>2409</v>
      </c>
      <c r="O104">
        <f t="shared" si="14"/>
        <v>10.138693657834335</v>
      </c>
      <c r="P104" s="31">
        <f t="shared" si="19"/>
        <v>0.7588719055091252</v>
      </c>
      <c r="Q104">
        <f t="shared" si="15"/>
        <v>0.67700000000000005</v>
      </c>
      <c r="R104" s="2">
        <v>4.0071233863678501E-2</v>
      </c>
      <c r="S104" s="24">
        <v>1.1893073128200999</v>
      </c>
      <c r="T104" s="24">
        <f t="shared" si="20"/>
        <v>0.25410510734915204</v>
      </c>
      <c r="U104" s="24">
        <f t="shared" si="21"/>
        <v>0.53416116680686443</v>
      </c>
      <c r="V104" s="24">
        <f t="shared" si="16"/>
        <v>0.71392975776867318</v>
      </c>
      <c r="W104" s="24">
        <f t="shared" si="17"/>
        <v>0.57299999999999995</v>
      </c>
      <c r="X104" t="str">
        <f t="shared" si="22"/>
        <v>B</v>
      </c>
    </row>
    <row r="105" spans="1:24" ht="14.45" customHeight="1">
      <c r="A105" t="s">
        <v>865</v>
      </c>
      <c r="B105" t="s">
        <v>48</v>
      </c>
      <c r="C105" t="s">
        <v>14</v>
      </c>
      <c r="D105" t="s">
        <v>5702</v>
      </c>
      <c r="E105" s="28" t="s">
        <v>6669</v>
      </c>
      <c r="F105" t="s">
        <v>80</v>
      </c>
      <c r="G105" t="s">
        <v>4988</v>
      </c>
      <c r="H105" t="s">
        <v>5002</v>
      </c>
      <c r="I105" t="s">
        <v>5539</v>
      </c>
      <c r="J105" s="1">
        <v>1387</v>
      </c>
      <c r="K105" s="1">
        <v>25020.48</v>
      </c>
      <c r="L105" s="30">
        <f t="shared" si="18"/>
        <v>3.1304231828687781E-3</v>
      </c>
      <c r="M105" s="30"/>
      <c r="N105" s="28">
        <v>2421</v>
      </c>
      <c r="O105">
        <f t="shared" si="14"/>
        <v>10.12748993494931</v>
      </c>
      <c r="P105" s="31">
        <f t="shared" si="19"/>
        <v>0.75767896520971345</v>
      </c>
      <c r="Q105">
        <f t="shared" si="15"/>
        <v>0.67400000000000004</v>
      </c>
      <c r="R105" s="2">
        <v>8.9642403771056089E-2</v>
      </c>
      <c r="S105" s="24">
        <v>3.6763201841845299</v>
      </c>
      <c r="T105" s="24">
        <f t="shared" si="20"/>
        <v>1.328750039228795</v>
      </c>
      <c r="U105" s="24">
        <f t="shared" si="21"/>
        <v>0.7603261981010081</v>
      </c>
      <c r="V105" s="24">
        <f t="shared" si="16"/>
        <v>0.75820841178797238</v>
      </c>
      <c r="W105" s="24">
        <f t="shared" si="17"/>
        <v>0.71399999999999997</v>
      </c>
      <c r="X105" t="str">
        <f t="shared" si="22"/>
        <v>A</v>
      </c>
    </row>
    <row r="106" spans="1:24" ht="14.45" hidden="1" customHeight="1">
      <c r="A106" t="s">
        <v>787</v>
      </c>
      <c r="B106" t="s">
        <v>48</v>
      </c>
      <c r="C106" t="s">
        <v>30</v>
      </c>
      <c r="D106" t="s">
        <v>5709</v>
      </c>
      <c r="E106" s="28" t="s">
        <v>6678</v>
      </c>
      <c r="F106" t="s">
        <v>49</v>
      </c>
      <c r="G106" t="s">
        <v>5009</v>
      </c>
      <c r="H106" t="s">
        <v>4985</v>
      </c>
      <c r="I106" t="s">
        <v>5539</v>
      </c>
      <c r="J106" s="1">
        <v>1707</v>
      </c>
      <c r="K106" s="1">
        <v>24703.24</v>
      </c>
      <c r="L106" s="30">
        <f t="shared" si="18"/>
        <v>3.0907318799627873E-3</v>
      </c>
      <c r="M106" s="30"/>
      <c r="N106" s="28">
        <v>2448</v>
      </c>
      <c r="O106">
        <f t="shared" si="14"/>
        <v>10.114730167803218</v>
      </c>
      <c r="P106" s="31">
        <f t="shared" si="19"/>
        <v>0.75632034177749441</v>
      </c>
      <c r="Q106">
        <f t="shared" si="15"/>
        <v>0.67</v>
      </c>
      <c r="R106" s="2">
        <v>8.8924756517319584E-2</v>
      </c>
      <c r="S106" s="24">
        <v>3.0259094140136802</v>
      </c>
      <c r="T106" s="24">
        <f t="shared" si="20"/>
        <v>1.1397252533368227</v>
      </c>
      <c r="U106" s="24">
        <f t="shared" si="21"/>
        <v>0.72054487559306857</v>
      </c>
      <c r="V106" s="24">
        <f t="shared" si="16"/>
        <v>0.74916524854060929</v>
      </c>
      <c r="W106" s="24">
        <f t="shared" si="17"/>
        <v>0.69199999999999995</v>
      </c>
      <c r="X106" t="str">
        <f t="shared" si="22"/>
        <v>B</v>
      </c>
    </row>
    <row r="107" spans="1:24" ht="14.45" customHeight="1">
      <c r="A107" t="s">
        <v>975</v>
      </c>
      <c r="B107" t="s">
        <v>48</v>
      </c>
      <c r="C107" t="s">
        <v>14</v>
      </c>
      <c r="D107" t="s">
        <v>5180</v>
      </c>
      <c r="E107" s="28" t="s">
        <v>6569</v>
      </c>
      <c r="F107" t="s">
        <v>80</v>
      </c>
      <c r="G107" t="s">
        <v>5032</v>
      </c>
      <c r="H107" t="s">
        <v>5801</v>
      </c>
      <c r="I107" t="s">
        <v>5533</v>
      </c>
      <c r="J107" s="1">
        <v>1659</v>
      </c>
      <c r="K107" s="1">
        <v>24552.43</v>
      </c>
      <c r="L107" s="30">
        <f t="shared" si="18"/>
        <v>3.0718633722359792E-3</v>
      </c>
      <c r="M107" s="30"/>
      <c r="N107" s="28">
        <v>2469</v>
      </c>
      <c r="O107">
        <f t="shared" si="14"/>
        <v>10.10860683833107</v>
      </c>
      <c r="P107" s="31">
        <f t="shared" si="19"/>
        <v>0.75566834720668397</v>
      </c>
      <c r="Q107">
        <f t="shared" si="15"/>
        <v>0.66700000000000004</v>
      </c>
      <c r="R107" s="2">
        <v>4.5525829991461653E-2</v>
      </c>
      <c r="S107" s="24">
        <v>3.8339461161666102</v>
      </c>
      <c r="T107" s="24">
        <f t="shared" si="20"/>
        <v>1.3696430229149061</v>
      </c>
      <c r="U107" s="24">
        <f t="shared" si="21"/>
        <v>0.76893235503779622</v>
      </c>
      <c r="V107" s="24">
        <f t="shared" si="16"/>
        <v>0.75832114877290646</v>
      </c>
      <c r="W107" s="24">
        <f t="shared" si="17"/>
        <v>0.71699999999999997</v>
      </c>
      <c r="X107" t="str">
        <f t="shared" si="22"/>
        <v>A</v>
      </c>
    </row>
    <row r="108" spans="1:24" ht="14.45" hidden="1" customHeight="1">
      <c r="A108" t="s">
        <v>867</v>
      </c>
      <c r="B108" t="s">
        <v>48</v>
      </c>
      <c r="C108" t="s">
        <v>30</v>
      </c>
      <c r="D108" t="s">
        <v>5844</v>
      </c>
      <c r="E108" s="28" t="s">
        <v>6690</v>
      </c>
      <c r="F108" t="s">
        <v>49</v>
      </c>
      <c r="G108" t="s">
        <v>5027</v>
      </c>
      <c r="H108" t="s">
        <v>4985</v>
      </c>
      <c r="I108" t="s">
        <v>5539</v>
      </c>
      <c r="J108" s="1">
        <v>1311</v>
      </c>
      <c r="K108" s="1">
        <v>24095.23</v>
      </c>
      <c r="L108" s="30">
        <f t="shared" si="18"/>
        <v>3.0146610532074229E-3</v>
      </c>
      <c r="M108" s="30"/>
      <c r="N108" s="28">
        <v>2508</v>
      </c>
      <c r="O108">
        <f t="shared" si="14"/>
        <v>10.089810675706788</v>
      </c>
      <c r="P108" s="31">
        <f t="shared" si="19"/>
        <v>0.75366698568615098</v>
      </c>
      <c r="Q108">
        <f t="shared" si="15"/>
        <v>0.66400000000000003</v>
      </c>
      <c r="R108" s="2">
        <v>0.19548546384491869</v>
      </c>
      <c r="S108" s="24">
        <v>2.5732810629221801</v>
      </c>
      <c r="T108" s="24">
        <f t="shared" si="20"/>
        <v>0.98330658049628517</v>
      </c>
      <c r="U108" s="24">
        <f t="shared" si="21"/>
        <v>0.68762569178777921</v>
      </c>
      <c r="V108" s="24">
        <f t="shared" si="16"/>
        <v>0.74045872690647674</v>
      </c>
      <c r="W108" s="24">
        <f t="shared" si="17"/>
        <v>0.66600000000000004</v>
      </c>
      <c r="X108" t="str">
        <f t="shared" si="22"/>
        <v>B</v>
      </c>
    </row>
    <row r="109" spans="1:24" ht="14.45" hidden="1" customHeight="1">
      <c r="A109" t="s">
        <v>909</v>
      </c>
      <c r="B109" t="s">
        <v>48</v>
      </c>
      <c r="C109" t="s">
        <v>30</v>
      </c>
      <c r="D109" t="s">
        <v>5770</v>
      </c>
      <c r="E109" s="28" t="s">
        <v>6675</v>
      </c>
      <c r="F109" t="s">
        <v>80</v>
      </c>
      <c r="G109" t="s">
        <v>4999</v>
      </c>
      <c r="H109" t="s">
        <v>5131</v>
      </c>
      <c r="I109" t="s">
        <v>5539</v>
      </c>
      <c r="J109" s="1">
        <v>1656</v>
      </c>
      <c r="K109" s="1">
        <v>24058.63</v>
      </c>
      <c r="L109" s="30">
        <f t="shared" si="18"/>
        <v>3.010081864938733E-3</v>
      </c>
      <c r="M109" s="30"/>
      <c r="N109" s="28">
        <v>2513</v>
      </c>
      <c r="O109">
        <f t="shared" si="14"/>
        <v>10.08829061118931</v>
      </c>
      <c r="P109" s="31">
        <f t="shared" si="19"/>
        <v>0.75350513357331184</v>
      </c>
      <c r="Q109">
        <f t="shared" si="15"/>
        <v>0.66100000000000003</v>
      </c>
      <c r="R109" s="2">
        <v>6.7777704092045171E-2</v>
      </c>
      <c r="S109" s="24">
        <v>1.8297150783912199</v>
      </c>
      <c r="T109" s="24">
        <f t="shared" si="20"/>
        <v>0.65737236424217149</v>
      </c>
      <c r="U109" s="24">
        <f t="shared" si="21"/>
        <v>0.61903101457657217</v>
      </c>
      <c r="V109" s="24">
        <f t="shared" si="16"/>
        <v>0.7266103097739639</v>
      </c>
      <c r="W109" s="24">
        <f t="shared" si="17"/>
        <v>0.61199999999999999</v>
      </c>
      <c r="X109" t="str">
        <f t="shared" si="22"/>
        <v>B</v>
      </c>
    </row>
    <row r="110" spans="1:24" ht="14.45" hidden="1" customHeight="1">
      <c r="A110" t="s">
        <v>845</v>
      </c>
      <c r="B110" t="s">
        <v>48</v>
      </c>
      <c r="C110" t="s">
        <v>30</v>
      </c>
      <c r="D110" t="s">
        <v>5701</v>
      </c>
      <c r="E110" s="28" t="s">
        <v>6692</v>
      </c>
      <c r="F110" t="s">
        <v>49</v>
      </c>
      <c r="G110" t="s">
        <v>5081</v>
      </c>
      <c r="H110" t="s">
        <v>4985</v>
      </c>
      <c r="I110" t="s">
        <v>5533</v>
      </c>
      <c r="J110" s="1">
        <v>1598</v>
      </c>
      <c r="K110" s="1">
        <v>24034.21</v>
      </c>
      <c r="L110" s="30">
        <f t="shared" si="18"/>
        <v>3.0070265704709347E-3</v>
      </c>
      <c r="M110" s="30"/>
      <c r="N110" s="28">
        <v>2518</v>
      </c>
      <c r="O110">
        <f t="shared" si="14"/>
        <v>10.087275117548057</v>
      </c>
      <c r="P110" s="31">
        <f t="shared" si="19"/>
        <v>0.75339700672111465</v>
      </c>
      <c r="Q110">
        <f t="shared" si="15"/>
        <v>0.65800000000000003</v>
      </c>
      <c r="R110" s="2">
        <v>0.17303528008264946</v>
      </c>
      <c r="S110" s="24">
        <v>2.5516557387092398</v>
      </c>
      <c r="T110" s="24">
        <f t="shared" si="20"/>
        <v>0.97518425194755698</v>
      </c>
      <c r="U110" s="24">
        <f t="shared" si="21"/>
        <v>0.68591630235513068</v>
      </c>
      <c r="V110" s="24">
        <f t="shared" si="16"/>
        <v>0.73990086584791792</v>
      </c>
      <c r="W110" s="24">
        <f t="shared" si="17"/>
        <v>0.66</v>
      </c>
      <c r="X110" t="str">
        <f t="shared" si="22"/>
        <v>B</v>
      </c>
    </row>
    <row r="111" spans="1:24" ht="14.45" hidden="1" customHeight="1">
      <c r="A111" t="s">
        <v>786</v>
      </c>
      <c r="B111" t="s">
        <v>48</v>
      </c>
      <c r="C111" t="s">
        <v>30</v>
      </c>
      <c r="D111" t="s">
        <v>5851</v>
      </c>
      <c r="E111" s="28" t="s">
        <v>6694</v>
      </c>
      <c r="F111" t="s">
        <v>80</v>
      </c>
      <c r="G111" t="s">
        <v>4988</v>
      </c>
      <c r="H111" t="s">
        <v>5131</v>
      </c>
      <c r="I111" t="s">
        <v>5539</v>
      </c>
      <c r="J111" s="1">
        <v>1936</v>
      </c>
      <c r="K111" s="1">
        <v>23934.959999999999</v>
      </c>
      <c r="L111" s="30">
        <f t="shared" si="18"/>
        <v>2.9946089629390355E-3</v>
      </c>
      <c r="M111" s="30"/>
      <c r="N111" s="28">
        <v>2531</v>
      </c>
      <c r="O111">
        <f t="shared" si="14"/>
        <v>10.083137209649813</v>
      </c>
      <c r="P111" s="31">
        <f t="shared" si="19"/>
        <v>0.75295641414865222</v>
      </c>
      <c r="Q111">
        <f t="shared" si="15"/>
        <v>0.65400000000000003</v>
      </c>
      <c r="R111" s="2">
        <v>-3.9033077891084837E-2</v>
      </c>
      <c r="S111" s="24">
        <v>1.8180838776208601</v>
      </c>
      <c r="T111" s="24">
        <f t="shared" si="20"/>
        <v>0.65132670731987696</v>
      </c>
      <c r="U111" s="24">
        <f t="shared" si="21"/>
        <v>0.61775867229265802</v>
      </c>
      <c r="V111" s="24">
        <f t="shared" si="16"/>
        <v>0.7259168657774534</v>
      </c>
      <c r="W111" s="24">
        <f t="shared" si="17"/>
        <v>0.60499999999999998</v>
      </c>
      <c r="X111" t="str">
        <f t="shared" si="22"/>
        <v>B</v>
      </c>
    </row>
    <row r="112" spans="1:24" ht="14.45" hidden="1" customHeight="1">
      <c r="A112" t="s">
        <v>892</v>
      </c>
      <c r="B112" t="s">
        <v>48</v>
      </c>
      <c r="C112" t="s">
        <v>30</v>
      </c>
      <c r="D112" t="s">
        <v>5770</v>
      </c>
      <c r="E112" s="28" t="s">
        <v>6645</v>
      </c>
      <c r="F112" t="s">
        <v>80</v>
      </c>
      <c r="G112" t="s">
        <v>5028</v>
      </c>
      <c r="H112" t="s">
        <v>5026</v>
      </c>
      <c r="I112" t="s">
        <v>5539</v>
      </c>
      <c r="J112" s="1">
        <v>700</v>
      </c>
      <c r="K112" s="1">
        <v>23738.13</v>
      </c>
      <c r="L112" s="30">
        <f t="shared" si="18"/>
        <v>2.9699826889793015E-3</v>
      </c>
      <c r="M112" s="30"/>
      <c r="N112" s="28">
        <v>2555</v>
      </c>
      <c r="O112">
        <f t="shared" si="14"/>
        <v>10.074880020482874</v>
      </c>
      <c r="P112" s="31">
        <f t="shared" si="19"/>
        <v>0.75207721231385194</v>
      </c>
      <c r="Q112">
        <f t="shared" si="15"/>
        <v>0.65100000000000002</v>
      </c>
      <c r="R112" s="2">
        <v>3.7071734736767198E-2</v>
      </c>
      <c r="S112" s="24">
        <v>1.3245038267900899</v>
      </c>
      <c r="T112" s="24">
        <f t="shared" si="20"/>
        <v>0.35382356136154713</v>
      </c>
      <c r="U112" s="24">
        <f t="shared" si="21"/>
        <v>0.55514747270500908</v>
      </c>
      <c r="V112" s="24">
        <f t="shared" si="16"/>
        <v>0.71269126439208341</v>
      </c>
      <c r="W112" s="24">
        <f t="shared" si="17"/>
        <v>0.56699999999999995</v>
      </c>
      <c r="X112" t="str">
        <f t="shared" si="22"/>
        <v>B</v>
      </c>
    </row>
    <row r="113" spans="1:24" ht="14.45" hidden="1" customHeight="1">
      <c r="A113" t="s">
        <v>928</v>
      </c>
      <c r="B113" t="s">
        <v>48</v>
      </c>
      <c r="C113" t="s">
        <v>30</v>
      </c>
      <c r="D113" t="s">
        <v>5697</v>
      </c>
      <c r="E113" s="28" t="s">
        <v>6706</v>
      </c>
      <c r="F113" t="s">
        <v>49</v>
      </c>
      <c r="G113" t="s">
        <v>4981</v>
      </c>
      <c r="H113" t="s">
        <v>4985</v>
      </c>
      <c r="I113" t="s">
        <v>5539</v>
      </c>
      <c r="J113" s="1">
        <v>1225</v>
      </c>
      <c r="K113" s="1">
        <v>23526.959999999999</v>
      </c>
      <c r="L113" s="30">
        <f t="shared" si="18"/>
        <v>2.9435622740421616E-3</v>
      </c>
      <c r="M113" s="30"/>
      <c r="N113" s="28">
        <v>2576</v>
      </c>
      <c r="O113">
        <f t="shared" si="14"/>
        <v>10.06594478013038</v>
      </c>
      <c r="P113" s="31">
        <f t="shared" si="19"/>
        <v>0.75112581353232122</v>
      </c>
      <c r="Q113">
        <f t="shared" si="15"/>
        <v>0.64800000000000002</v>
      </c>
      <c r="R113" s="2">
        <v>0.23979707908259923</v>
      </c>
      <c r="S113" s="24">
        <v>2.47529549016721</v>
      </c>
      <c r="T113" s="24">
        <f t="shared" si="20"/>
        <v>0.94596428099501872</v>
      </c>
      <c r="U113" s="24">
        <f t="shared" si="21"/>
        <v>0.67976679617978786</v>
      </c>
      <c r="V113" s="24">
        <f t="shared" si="16"/>
        <v>0.73685401006181461</v>
      </c>
      <c r="W113" s="24">
        <f t="shared" si="17"/>
        <v>0.65300000000000002</v>
      </c>
      <c r="X113" t="str">
        <f t="shared" si="22"/>
        <v>B</v>
      </c>
    </row>
    <row r="114" spans="1:24" ht="14.45" hidden="1" customHeight="1">
      <c r="A114" t="s">
        <v>902</v>
      </c>
      <c r="B114" t="s">
        <v>48</v>
      </c>
      <c r="C114" t="s">
        <v>30</v>
      </c>
      <c r="D114" t="s">
        <v>5770</v>
      </c>
      <c r="E114" s="28" t="s">
        <v>6675</v>
      </c>
      <c r="F114" t="s">
        <v>80</v>
      </c>
      <c r="G114" t="s">
        <v>4999</v>
      </c>
      <c r="H114" t="s">
        <v>5113</v>
      </c>
      <c r="I114" t="s">
        <v>5539</v>
      </c>
      <c r="J114" s="1">
        <v>1175</v>
      </c>
      <c r="K114" s="1">
        <v>23492.67</v>
      </c>
      <c r="L114" s="30">
        <f t="shared" si="18"/>
        <v>2.9392721001150197E-3</v>
      </c>
      <c r="M114" s="30"/>
      <c r="N114" s="28">
        <v>2580</v>
      </c>
      <c r="O114">
        <f t="shared" si="14"/>
        <v>10.064486302145744</v>
      </c>
      <c r="P114" s="31">
        <f t="shared" si="19"/>
        <v>0.75097051897697276</v>
      </c>
      <c r="Q114">
        <f t="shared" si="15"/>
        <v>0.64500000000000002</v>
      </c>
      <c r="R114" s="2">
        <v>1.1115354304985055E-2</v>
      </c>
      <c r="S114" s="24">
        <v>1.15771359254661</v>
      </c>
      <c r="T114" s="24">
        <f t="shared" si="20"/>
        <v>0.22929546347588664</v>
      </c>
      <c r="U114" s="24">
        <f t="shared" si="21"/>
        <v>0.52893983861134641</v>
      </c>
      <c r="V114" s="24">
        <f t="shared" si="16"/>
        <v>0.70656438290384749</v>
      </c>
      <c r="W114" s="24">
        <f t="shared" si="17"/>
        <v>0.54800000000000004</v>
      </c>
      <c r="X114" t="str">
        <f t="shared" si="22"/>
        <v>B</v>
      </c>
    </row>
    <row r="115" spans="1:24" ht="14.45" hidden="1" customHeight="1">
      <c r="A115" t="s">
        <v>940</v>
      </c>
      <c r="B115" t="s">
        <v>48</v>
      </c>
      <c r="C115" t="s">
        <v>30</v>
      </c>
      <c r="D115" t="s">
        <v>5697</v>
      </c>
      <c r="E115" s="28" t="s">
        <v>6708</v>
      </c>
      <c r="F115" t="s">
        <v>49</v>
      </c>
      <c r="G115" t="s">
        <v>5009</v>
      </c>
      <c r="H115" t="s">
        <v>4985</v>
      </c>
      <c r="I115" t="s">
        <v>5533</v>
      </c>
      <c r="J115" s="1">
        <v>1207</v>
      </c>
      <c r="K115" s="1">
        <v>23434.44</v>
      </c>
      <c r="L115" s="30">
        <f t="shared" si="18"/>
        <v>2.9319866866481937E-3</v>
      </c>
      <c r="M115" s="30"/>
      <c r="N115" s="28">
        <v>2584</v>
      </c>
      <c r="O115">
        <f t="shared" si="14"/>
        <v>10.062004685516587</v>
      </c>
      <c r="P115" s="31">
        <f t="shared" si="19"/>
        <v>0.75070628355139224</v>
      </c>
      <c r="Q115">
        <f t="shared" si="15"/>
        <v>0.64200000000000002</v>
      </c>
      <c r="R115" s="2">
        <v>0.2169680374792706</v>
      </c>
      <c r="S115" s="24">
        <v>2.4658159159122</v>
      </c>
      <c r="T115" s="24">
        <f t="shared" si="20"/>
        <v>0.94227652391316996</v>
      </c>
      <c r="U115" s="24">
        <f t="shared" si="21"/>
        <v>0.67899068709381949</v>
      </c>
      <c r="V115" s="24">
        <f t="shared" si="16"/>
        <v>0.73636316425987769</v>
      </c>
      <c r="W115" s="24">
        <f t="shared" si="17"/>
        <v>0.64700000000000002</v>
      </c>
      <c r="X115" t="str">
        <f t="shared" si="22"/>
        <v>B</v>
      </c>
    </row>
    <row r="116" spans="1:24" ht="14.45" hidden="1" customHeight="1">
      <c r="A116" t="s">
        <v>935</v>
      </c>
      <c r="B116" t="s">
        <v>48</v>
      </c>
      <c r="C116" t="s">
        <v>14</v>
      </c>
      <c r="D116" t="s">
        <v>5180</v>
      </c>
      <c r="E116" s="28" t="s">
        <v>6622</v>
      </c>
      <c r="F116" t="s">
        <v>80</v>
      </c>
      <c r="G116" t="s">
        <v>4971</v>
      </c>
      <c r="H116" t="s">
        <v>5131</v>
      </c>
      <c r="I116" t="s">
        <v>5533</v>
      </c>
      <c r="J116" s="1">
        <v>1569</v>
      </c>
      <c r="K116" s="1">
        <v>23373.3</v>
      </c>
      <c r="L116" s="30">
        <f t="shared" ref="L116:L166" si="23">K116/$K$2</f>
        <v>2.9243371901796771E-3</v>
      </c>
      <c r="M116" s="30"/>
      <c r="N116" s="28">
        <v>2590</v>
      </c>
      <c r="O116">
        <f t="shared" si="14"/>
        <v>10.059392407184417</v>
      </c>
      <c r="P116" s="31">
        <f t="shared" ref="P116:P166" si="24">(O116-$O$1)/($O$2-$O$1)</f>
        <v>0.75042813564219213</v>
      </c>
      <c r="Q116">
        <f t="shared" si="15"/>
        <v>0.63800000000000001</v>
      </c>
      <c r="R116" s="2">
        <v>2.096754744721294E-2</v>
      </c>
      <c r="S116" s="24">
        <v>2.3014533719114798</v>
      </c>
      <c r="T116" s="24">
        <f t="shared" ref="T116:T166" si="25">LN(S116+0.1)</f>
        <v>0.87607412569917464</v>
      </c>
      <c r="U116" s="24">
        <f t="shared" ref="U116:U166" si="26">(T116-$S$1)/($S$2-$S$1)</f>
        <v>0.6650580224344077</v>
      </c>
      <c r="V116" s="24">
        <f t="shared" si="16"/>
        <v>0.73335411300063524</v>
      </c>
      <c r="W116" s="24">
        <f t="shared" si="17"/>
        <v>0.63400000000000001</v>
      </c>
      <c r="X116" t="str">
        <f t="shared" ref="X116:X166" si="27">IF(W116&gt;=90%,"A+",IF(W116&gt;=70%,"A",IF(W116&gt;20%,"B","B-")))</f>
        <v>B</v>
      </c>
    </row>
    <row r="117" spans="1:24" ht="14.45" customHeight="1">
      <c r="A117" t="s">
        <v>938</v>
      </c>
      <c r="B117" t="s">
        <v>48</v>
      </c>
      <c r="C117" t="s">
        <v>30</v>
      </c>
      <c r="D117" t="s">
        <v>5864</v>
      </c>
      <c r="E117" s="28" t="s">
        <v>6711</v>
      </c>
      <c r="F117" t="s">
        <v>49</v>
      </c>
      <c r="G117" t="s">
        <v>4976</v>
      </c>
      <c r="H117" t="s">
        <v>5731</v>
      </c>
      <c r="I117" t="s">
        <v>5539</v>
      </c>
      <c r="J117" s="1">
        <v>1214</v>
      </c>
      <c r="K117" s="1">
        <v>23207.119999999999</v>
      </c>
      <c r="L117" s="30">
        <f t="shared" si="23"/>
        <v>2.9035456736088865E-3</v>
      </c>
      <c r="M117" s="30"/>
      <c r="N117" s="28">
        <v>2603</v>
      </c>
      <c r="O117">
        <f t="shared" si="14"/>
        <v>10.052257496418688</v>
      </c>
      <c r="P117" s="31">
        <f t="shared" si="24"/>
        <v>0.74966843079475065</v>
      </c>
      <c r="Q117">
        <f t="shared" si="15"/>
        <v>0.63500000000000001</v>
      </c>
      <c r="R117" s="2">
        <v>0.15383235226585115</v>
      </c>
      <c r="S117" s="24">
        <v>4.64587782668064</v>
      </c>
      <c r="T117" s="24">
        <f t="shared" si="25"/>
        <v>1.5572764153056275</v>
      </c>
      <c r="U117" s="24">
        <f t="shared" si="26"/>
        <v>0.80842085100794847</v>
      </c>
      <c r="V117" s="24">
        <f t="shared" si="16"/>
        <v>0.76141891483739021</v>
      </c>
      <c r="W117" s="24">
        <f t="shared" si="17"/>
        <v>0.72399999999999998</v>
      </c>
      <c r="X117" t="str">
        <f t="shared" si="27"/>
        <v>A</v>
      </c>
    </row>
    <row r="118" spans="1:24" ht="14.45" hidden="1" customHeight="1">
      <c r="A118" t="s">
        <v>961</v>
      </c>
      <c r="B118" t="s">
        <v>48</v>
      </c>
      <c r="C118" t="s">
        <v>30</v>
      </c>
      <c r="D118" t="s">
        <v>5841</v>
      </c>
      <c r="E118" s="28" t="s">
        <v>6643</v>
      </c>
      <c r="F118" t="s">
        <v>80</v>
      </c>
      <c r="G118" t="s">
        <v>5174</v>
      </c>
      <c r="H118" t="s">
        <v>5815</v>
      </c>
      <c r="I118" t="s">
        <v>5540</v>
      </c>
      <c r="J118" s="1">
        <v>1139</v>
      </c>
      <c r="K118" s="1">
        <v>23133.72</v>
      </c>
      <c r="L118" s="30">
        <f t="shared" si="23"/>
        <v>2.8943622741847922E-3</v>
      </c>
      <c r="M118" s="30"/>
      <c r="N118" s="28">
        <v>2609</v>
      </c>
      <c r="O118">
        <f t="shared" si="14"/>
        <v>10.049089798393426</v>
      </c>
      <c r="P118" s="31">
        <f t="shared" si="24"/>
        <v>0.74933114338863738</v>
      </c>
      <c r="Q118">
        <f t="shared" si="15"/>
        <v>0.63200000000000001</v>
      </c>
      <c r="R118" s="2">
        <v>0.13785349991268156</v>
      </c>
      <c r="S118" s="24">
        <v>2.4238563922076999</v>
      </c>
      <c r="T118" s="24">
        <f t="shared" si="25"/>
        <v>0.92578804615365984</v>
      </c>
      <c r="U118" s="24">
        <f t="shared" si="26"/>
        <v>0.67552059480766335</v>
      </c>
      <c r="V118" s="24">
        <f t="shared" si="16"/>
        <v>0.73456903367244264</v>
      </c>
      <c r="W118" s="24">
        <f t="shared" si="17"/>
        <v>0.63700000000000001</v>
      </c>
      <c r="X118" t="str">
        <f t="shared" si="27"/>
        <v>B</v>
      </c>
    </row>
    <row r="119" spans="1:24" ht="14.45" hidden="1" customHeight="1">
      <c r="A119" t="s">
        <v>957</v>
      </c>
      <c r="B119" t="s">
        <v>48</v>
      </c>
      <c r="C119" t="s">
        <v>30</v>
      </c>
      <c r="D119" t="s">
        <v>5701</v>
      </c>
      <c r="E119" s="28" t="s">
        <v>6714</v>
      </c>
      <c r="F119" t="s">
        <v>65</v>
      </c>
      <c r="G119" t="s">
        <v>5081</v>
      </c>
      <c r="H119" t="s">
        <v>5698</v>
      </c>
      <c r="I119" t="s">
        <v>5539</v>
      </c>
      <c r="J119" s="1">
        <v>668</v>
      </c>
      <c r="K119" s="1">
        <v>23018.27</v>
      </c>
      <c r="L119" s="30">
        <f t="shared" si="23"/>
        <v>2.8799178128290468E-3</v>
      </c>
      <c r="M119" s="30"/>
      <c r="N119" s="28">
        <v>2614</v>
      </c>
      <c r="O119">
        <f t="shared" si="14"/>
        <v>10.044086970217883</v>
      </c>
      <c r="P119" s="31">
        <f t="shared" si="24"/>
        <v>0.74879845658418098</v>
      </c>
      <c r="Q119">
        <f t="shared" si="15"/>
        <v>0.629</v>
      </c>
      <c r="R119" s="2">
        <v>9.4727433307843001E-2</v>
      </c>
      <c r="S119" s="24">
        <v>3.52409412497801</v>
      </c>
      <c r="T119" s="24">
        <f t="shared" si="25"/>
        <v>1.2876043605195002</v>
      </c>
      <c r="U119" s="24">
        <f t="shared" si="26"/>
        <v>0.75166686008446892</v>
      </c>
      <c r="V119" s="24">
        <f t="shared" si="16"/>
        <v>0.74937213728423857</v>
      </c>
      <c r="W119" s="24">
        <f t="shared" si="17"/>
        <v>0.69499999999999995</v>
      </c>
      <c r="X119" t="str">
        <f t="shared" si="27"/>
        <v>B</v>
      </c>
    </row>
    <row r="120" spans="1:24" ht="14.45" hidden="1" customHeight="1">
      <c r="A120" t="s">
        <v>784</v>
      </c>
      <c r="B120" t="s">
        <v>48</v>
      </c>
      <c r="C120" t="s">
        <v>61</v>
      </c>
      <c r="D120" t="s">
        <v>285</v>
      </c>
      <c r="E120" s="28" t="s">
        <v>6716</v>
      </c>
      <c r="F120" t="s">
        <v>49</v>
      </c>
      <c r="G120" t="s">
        <v>4969</v>
      </c>
      <c r="H120" t="s">
        <v>4985</v>
      </c>
      <c r="I120" t="s">
        <v>5536</v>
      </c>
      <c r="J120" s="1">
        <v>1735</v>
      </c>
      <c r="K120" s="1">
        <v>22630.03</v>
      </c>
      <c r="L120" s="30">
        <f t="shared" si="23"/>
        <v>2.831343385139531E-3</v>
      </c>
      <c r="M120" s="30"/>
      <c r="N120" s="28">
        <v>2639</v>
      </c>
      <c r="O120">
        <f t="shared" si="14"/>
        <v>10.027077252395173</v>
      </c>
      <c r="P120" s="31">
        <f t="shared" si="24"/>
        <v>0.74698731058560808</v>
      </c>
      <c r="Q120">
        <f t="shared" si="15"/>
        <v>0.626</v>
      </c>
      <c r="R120" s="2">
        <v>-6.8900000000000003E-2</v>
      </c>
      <c r="S120" s="24">
        <v>1.77949218031649</v>
      </c>
      <c r="T120" s="24">
        <f t="shared" si="25"/>
        <v>0.63100162350079914</v>
      </c>
      <c r="U120" s="24">
        <f t="shared" si="26"/>
        <v>0.61348114482136806</v>
      </c>
      <c r="V120" s="24">
        <f t="shared" si="16"/>
        <v>0.72028607743276019</v>
      </c>
      <c r="W120" s="24">
        <f t="shared" si="17"/>
        <v>0.58299999999999996</v>
      </c>
      <c r="X120" t="str">
        <f t="shared" si="27"/>
        <v>B</v>
      </c>
    </row>
    <row r="121" spans="1:24" ht="14.45" hidden="1" customHeight="1">
      <c r="A121" t="s">
        <v>939</v>
      </c>
      <c r="B121" t="s">
        <v>48</v>
      </c>
      <c r="C121" t="s">
        <v>30</v>
      </c>
      <c r="D121" t="s">
        <v>5701</v>
      </c>
      <c r="E121" s="28" t="s">
        <v>6718</v>
      </c>
      <c r="F121" t="s">
        <v>49</v>
      </c>
      <c r="G121" t="s">
        <v>5049</v>
      </c>
      <c r="H121" t="s">
        <v>4985</v>
      </c>
      <c r="I121" t="s">
        <v>5539</v>
      </c>
      <c r="J121" s="1">
        <v>1512</v>
      </c>
      <c r="K121" s="1">
        <v>22593</v>
      </c>
      <c r="L121" s="30">
        <f t="shared" si="23"/>
        <v>2.8267103976644054E-3</v>
      </c>
      <c r="M121" s="30"/>
      <c r="N121" s="28">
        <v>2641</v>
      </c>
      <c r="O121">
        <f t="shared" si="14"/>
        <v>10.025439663286875</v>
      </c>
      <c r="P121" s="31">
        <f t="shared" si="24"/>
        <v>0.74681294479120064</v>
      </c>
      <c r="Q121">
        <f t="shared" si="15"/>
        <v>0.623</v>
      </c>
      <c r="R121" s="2">
        <v>0.22027736752033333</v>
      </c>
      <c r="S121" s="24">
        <v>2.8652122900878298</v>
      </c>
      <c r="T121" s="24">
        <f t="shared" si="25"/>
        <v>1.0869486285671752</v>
      </c>
      <c r="U121" s="24">
        <f t="shared" si="26"/>
        <v>0.70943773998154236</v>
      </c>
      <c r="V121" s="24">
        <f t="shared" si="16"/>
        <v>0.73933790382926912</v>
      </c>
      <c r="W121" s="24">
        <f t="shared" si="17"/>
        <v>0.65700000000000003</v>
      </c>
      <c r="X121" t="str">
        <f t="shared" si="27"/>
        <v>B</v>
      </c>
    </row>
    <row r="122" spans="1:24" ht="14.45" hidden="1" customHeight="1">
      <c r="A122" t="s">
        <v>1051</v>
      </c>
      <c r="B122" t="s">
        <v>48</v>
      </c>
      <c r="C122" t="s">
        <v>14</v>
      </c>
      <c r="D122" t="s">
        <v>5180</v>
      </c>
      <c r="E122" s="28" t="s">
        <v>6319</v>
      </c>
      <c r="F122" t="s">
        <v>80</v>
      </c>
      <c r="G122" t="s">
        <v>4973</v>
      </c>
      <c r="H122" t="s">
        <v>5831</v>
      </c>
      <c r="I122" t="s">
        <v>5533</v>
      </c>
      <c r="J122" s="1">
        <v>1492</v>
      </c>
      <c r="K122" s="1">
        <v>22245.84</v>
      </c>
      <c r="L122" s="30">
        <f t="shared" si="23"/>
        <v>2.783275670905977E-3</v>
      </c>
      <c r="M122" s="30"/>
      <c r="N122" s="28">
        <v>2670</v>
      </c>
      <c r="O122">
        <f t="shared" si="14"/>
        <v>10.00995525503633</v>
      </c>
      <c r="P122" s="31">
        <f t="shared" si="24"/>
        <v>0.74516420938385586</v>
      </c>
      <c r="Q122">
        <f t="shared" si="15"/>
        <v>0.61899999999999999</v>
      </c>
      <c r="R122" s="2">
        <v>0.12188785602162026</v>
      </c>
      <c r="S122" s="24">
        <v>3.1601845016532999</v>
      </c>
      <c r="T122" s="24">
        <f t="shared" si="25"/>
        <v>1.1817837893763175</v>
      </c>
      <c r="U122" s="24">
        <f t="shared" si="26"/>
        <v>0.72939632953601941</v>
      </c>
      <c r="V122" s="24">
        <f t="shared" si="16"/>
        <v>0.74201063341428863</v>
      </c>
      <c r="W122" s="24">
        <f t="shared" si="17"/>
        <v>0.67300000000000004</v>
      </c>
      <c r="X122" t="str">
        <f t="shared" si="27"/>
        <v>B</v>
      </c>
    </row>
    <row r="123" spans="1:24" ht="14.45" hidden="1" customHeight="1">
      <c r="A123" t="s">
        <v>1002</v>
      </c>
      <c r="B123" t="s">
        <v>48</v>
      </c>
      <c r="C123" t="s">
        <v>30</v>
      </c>
      <c r="D123" t="s">
        <v>5680</v>
      </c>
      <c r="E123" s="28" t="s">
        <v>6724</v>
      </c>
      <c r="F123" t="s">
        <v>49</v>
      </c>
      <c r="G123" t="s">
        <v>4976</v>
      </c>
      <c r="H123" t="s">
        <v>5731</v>
      </c>
      <c r="I123" t="s">
        <v>5539</v>
      </c>
      <c r="J123" s="1">
        <v>1043</v>
      </c>
      <c r="K123" s="1">
        <v>22021.65</v>
      </c>
      <c r="L123" s="30">
        <f t="shared" si="23"/>
        <v>2.755226266043746E-3</v>
      </c>
      <c r="M123" s="30"/>
      <c r="N123" s="28">
        <v>2690</v>
      </c>
      <c r="O123">
        <f t="shared" si="14"/>
        <v>9.9998267481765559</v>
      </c>
      <c r="P123" s="31">
        <f t="shared" si="24"/>
        <v>0.74408575500490637</v>
      </c>
      <c r="Q123">
        <f t="shared" si="15"/>
        <v>0.61599999999999999</v>
      </c>
      <c r="R123" s="2">
        <v>0.17635335871744398</v>
      </c>
      <c r="S123" s="24">
        <v>2.5596554828389801</v>
      </c>
      <c r="T123" s="24">
        <f t="shared" si="25"/>
        <v>0.97819659667575554</v>
      </c>
      <c r="U123" s="24">
        <f t="shared" si="26"/>
        <v>0.68655026713690293</v>
      </c>
      <c r="V123" s="24">
        <f t="shared" si="16"/>
        <v>0.73257865743130568</v>
      </c>
      <c r="W123" s="24">
        <f t="shared" si="17"/>
        <v>0.63100000000000001</v>
      </c>
      <c r="X123" t="str">
        <f t="shared" si="27"/>
        <v>B</v>
      </c>
    </row>
    <row r="124" spans="1:24" ht="14.45" hidden="1" customHeight="1">
      <c r="A124" t="s">
        <v>1000</v>
      </c>
      <c r="B124" t="s">
        <v>48</v>
      </c>
      <c r="C124" t="s">
        <v>30</v>
      </c>
      <c r="D124" t="s">
        <v>5734</v>
      </c>
      <c r="E124" s="28" t="s">
        <v>6543</v>
      </c>
      <c r="F124" t="s">
        <v>80</v>
      </c>
      <c r="G124" t="s">
        <v>4988</v>
      </c>
      <c r="H124" t="s">
        <v>5873</v>
      </c>
      <c r="I124" t="s">
        <v>5540</v>
      </c>
      <c r="J124" s="1">
        <v>701</v>
      </c>
      <c r="K124" s="1">
        <v>21588.19</v>
      </c>
      <c r="L124" s="30">
        <f t="shared" si="23"/>
        <v>2.7009941636681597E-3</v>
      </c>
      <c r="M124" s="30"/>
      <c r="N124" s="28">
        <v>2716</v>
      </c>
      <c r="O124">
        <f t="shared" si="14"/>
        <v>9.9799480054359062</v>
      </c>
      <c r="P124" s="31">
        <f t="shared" si="24"/>
        <v>0.74196912345659682</v>
      </c>
      <c r="Q124">
        <f t="shared" si="15"/>
        <v>0.61299999999999999</v>
      </c>
      <c r="R124" s="2">
        <v>0.21074495399513485</v>
      </c>
      <c r="S124" s="24">
        <v>4.0738921763014799</v>
      </c>
      <c r="T124" s="24">
        <f t="shared" si="25"/>
        <v>1.4288489760984189</v>
      </c>
      <c r="U124" s="24">
        <f t="shared" si="26"/>
        <v>0.78139257874268819</v>
      </c>
      <c r="V124" s="24">
        <f t="shared" si="16"/>
        <v>0.74985381451381516</v>
      </c>
      <c r="W124" s="24">
        <f t="shared" si="17"/>
        <v>0.69799999999999995</v>
      </c>
      <c r="X124" t="str">
        <f t="shared" si="27"/>
        <v>B</v>
      </c>
    </row>
    <row r="125" spans="1:24" ht="14.45" hidden="1" customHeight="1">
      <c r="A125" t="s">
        <v>1004</v>
      </c>
      <c r="B125" t="s">
        <v>48</v>
      </c>
      <c r="C125" t="s">
        <v>116</v>
      </c>
      <c r="D125" t="s">
        <v>5879</v>
      </c>
      <c r="E125" s="28" t="s">
        <v>6736</v>
      </c>
      <c r="F125" t="s">
        <v>49</v>
      </c>
      <c r="G125" t="s">
        <v>5880</v>
      </c>
      <c r="H125" t="s">
        <v>5731</v>
      </c>
      <c r="I125" t="s">
        <v>5539</v>
      </c>
      <c r="J125" s="1">
        <v>1501</v>
      </c>
      <c r="K125" s="1">
        <v>20807.060000000001</v>
      </c>
      <c r="L125" s="30">
        <f t="shared" si="23"/>
        <v>2.6032635261730246E-3</v>
      </c>
      <c r="M125" s="30"/>
      <c r="N125" s="28">
        <v>2798</v>
      </c>
      <c r="O125">
        <f t="shared" si="14"/>
        <v>9.943095690630674</v>
      </c>
      <c r="P125" s="31">
        <f t="shared" si="24"/>
        <v>0.7380451946064347</v>
      </c>
      <c r="Q125">
        <f t="shared" si="15"/>
        <v>0.61</v>
      </c>
      <c r="R125" s="2">
        <v>5.4757527648321173E-3</v>
      </c>
      <c r="S125" s="24">
        <v>3.8930325450211698</v>
      </c>
      <c r="T125" s="24">
        <f t="shared" si="25"/>
        <v>1.3845509785665693</v>
      </c>
      <c r="U125" s="24">
        <f t="shared" si="26"/>
        <v>0.77206981761400995</v>
      </c>
      <c r="V125" s="24">
        <f t="shared" si="16"/>
        <v>0.74485011920794975</v>
      </c>
      <c r="W125" s="24">
        <f t="shared" si="17"/>
        <v>0.67900000000000005</v>
      </c>
      <c r="X125" t="str">
        <f t="shared" si="27"/>
        <v>B</v>
      </c>
    </row>
    <row r="126" spans="1:24" ht="14.45" hidden="1" customHeight="1">
      <c r="A126" t="s">
        <v>997</v>
      </c>
      <c r="B126" t="s">
        <v>48</v>
      </c>
      <c r="C126" t="s">
        <v>30</v>
      </c>
      <c r="D126" t="s">
        <v>5740</v>
      </c>
      <c r="E126" s="28" t="s">
        <v>6737</v>
      </c>
      <c r="F126" t="s">
        <v>49</v>
      </c>
      <c r="G126" t="s">
        <v>5048</v>
      </c>
      <c r="H126" t="s">
        <v>4985</v>
      </c>
      <c r="I126" t="s">
        <v>5539</v>
      </c>
      <c r="J126" s="1">
        <v>1399</v>
      </c>
      <c r="K126" s="1">
        <v>20800.77</v>
      </c>
      <c r="L126" s="30">
        <f t="shared" si="23"/>
        <v>2.6024765563858643E-3</v>
      </c>
      <c r="M126" s="30"/>
      <c r="N126" s="28">
        <v>2800</v>
      </c>
      <c r="O126">
        <f t="shared" si="14"/>
        <v>9.942793358222783</v>
      </c>
      <c r="P126" s="31">
        <f t="shared" si="24"/>
        <v>0.73801300311822204</v>
      </c>
      <c r="Q126">
        <f t="shared" si="15"/>
        <v>0.60699999999999998</v>
      </c>
      <c r="R126" s="2">
        <v>0.13344066245214581</v>
      </c>
      <c r="S126" s="24">
        <v>3.5998146057209301</v>
      </c>
      <c r="T126" s="24">
        <f t="shared" si="25"/>
        <v>1.3082827118328924</v>
      </c>
      <c r="U126" s="24">
        <f t="shared" si="26"/>
        <v>0.75601873467408309</v>
      </c>
      <c r="V126" s="24">
        <f t="shared" si="16"/>
        <v>0.7416141494293943</v>
      </c>
      <c r="W126" s="24">
        <f t="shared" si="17"/>
        <v>0.66900000000000004</v>
      </c>
      <c r="X126" t="str">
        <f t="shared" si="27"/>
        <v>B</v>
      </c>
    </row>
    <row r="127" spans="1:24" ht="14.45" hidden="1" customHeight="1">
      <c r="A127" t="s">
        <v>1052</v>
      </c>
      <c r="B127" t="s">
        <v>48</v>
      </c>
      <c r="C127" t="s">
        <v>30</v>
      </c>
      <c r="D127" t="s">
        <v>5841</v>
      </c>
      <c r="E127" s="28" t="s">
        <v>6740</v>
      </c>
      <c r="F127" t="s">
        <v>80</v>
      </c>
      <c r="G127" t="s">
        <v>4979</v>
      </c>
      <c r="H127" t="s">
        <v>5842</v>
      </c>
      <c r="I127" t="s">
        <v>5540</v>
      </c>
      <c r="J127" s="1">
        <v>623</v>
      </c>
      <c r="K127" s="1">
        <v>20662.66</v>
      </c>
      <c r="L127" s="30">
        <f t="shared" si="23"/>
        <v>2.5851970019654053E-3</v>
      </c>
      <c r="M127" s="30"/>
      <c r="N127" s="28">
        <v>2817</v>
      </c>
      <c r="O127">
        <f t="shared" si="14"/>
        <v>9.9361318809043464</v>
      </c>
      <c r="P127" s="31">
        <f t="shared" si="24"/>
        <v>0.73730370810723933</v>
      </c>
      <c r="Q127">
        <f t="shared" si="15"/>
        <v>0.60299999999999998</v>
      </c>
      <c r="R127" s="2">
        <v>0.10195354796712922</v>
      </c>
      <c r="S127" s="24">
        <v>2.2380076039236099</v>
      </c>
      <c r="T127" s="24">
        <f t="shared" si="25"/>
        <v>0.84929911536435265</v>
      </c>
      <c r="U127" s="24">
        <f t="shared" si="26"/>
        <v>0.65942307188410421</v>
      </c>
      <c r="V127" s="24">
        <f t="shared" si="16"/>
        <v>0.72172758086261235</v>
      </c>
      <c r="W127" s="24">
        <f t="shared" si="17"/>
        <v>0.58599999999999997</v>
      </c>
      <c r="X127" t="str">
        <f t="shared" si="27"/>
        <v>B</v>
      </c>
    </row>
    <row r="128" spans="1:24" ht="14.45" hidden="1" customHeight="1">
      <c r="A128" t="s">
        <v>1062</v>
      </c>
      <c r="B128" t="s">
        <v>48</v>
      </c>
      <c r="C128" t="s">
        <v>30</v>
      </c>
      <c r="D128" t="s">
        <v>5748</v>
      </c>
      <c r="E128" s="28" t="s">
        <v>6748</v>
      </c>
      <c r="F128" t="s">
        <v>80</v>
      </c>
      <c r="G128" t="s">
        <v>5011</v>
      </c>
      <c r="H128" t="s">
        <v>5131</v>
      </c>
      <c r="I128" t="s">
        <v>5539</v>
      </c>
      <c r="J128" s="1">
        <v>1319</v>
      </c>
      <c r="K128" s="1">
        <v>20355.96</v>
      </c>
      <c r="L128" s="30">
        <f t="shared" si="23"/>
        <v>2.5468244051892503E-3</v>
      </c>
      <c r="M128" s="30"/>
      <c r="N128" s="28">
        <v>2848</v>
      </c>
      <c r="O128">
        <f t="shared" si="14"/>
        <v>9.9211781471390452</v>
      </c>
      <c r="P128" s="31">
        <f t="shared" si="24"/>
        <v>0.73571147739800369</v>
      </c>
      <c r="Q128">
        <f t="shared" si="15"/>
        <v>0.6</v>
      </c>
      <c r="R128" s="2">
        <v>5.1701660381038121E-2</v>
      </c>
      <c r="S128" s="24">
        <v>1.36735957566514</v>
      </c>
      <c r="T128" s="24">
        <f t="shared" si="25"/>
        <v>0.38346457864593697</v>
      </c>
      <c r="U128" s="24">
        <f t="shared" si="26"/>
        <v>0.56138559043380043</v>
      </c>
      <c r="V128" s="24">
        <f t="shared" si="16"/>
        <v>0.70084630000516313</v>
      </c>
      <c r="W128" s="24">
        <f t="shared" si="17"/>
        <v>0.53800000000000003</v>
      </c>
      <c r="X128" t="str">
        <f t="shared" si="27"/>
        <v>B</v>
      </c>
    </row>
    <row r="129" spans="1:24" ht="14.45" hidden="1" customHeight="1">
      <c r="A129" t="s">
        <v>1477</v>
      </c>
      <c r="B129" t="s">
        <v>48</v>
      </c>
      <c r="C129" t="s">
        <v>8</v>
      </c>
      <c r="D129" t="s">
        <v>1476</v>
      </c>
      <c r="E129" s="28" t="s">
        <v>6754</v>
      </c>
      <c r="F129" t="s">
        <v>49</v>
      </c>
      <c r="G129" t="s">
        <v>4988</v>
      </c>
      <c r="H129" t="s">
        <v>4985</v>
      </c>
      <c r="I129" t="s">
        <v>39</v>
      </c>
      <c r="J129" s="1">
        <v>1436</v>
      </c>
      <c r="K129" s="1">
        <v>20227.599999999999</v>
      </c>
      <c r="L129" s="30">
        <f t="shared" si="23"/>
        <v>2.530764716496106E-3</v>
      </c>
      <c r="M129" s="30"/>
      <c r="N129" s="28">
        <v>2867</v>
      </c>
      <c r="O129">
        <f t="shared" si="14"/>
        <v>9.9148527236148247</v>
      </c>
      <c r="P129" s="31">
        <f t="shared" si="24"/>
        <v>0.73503796443179359</v>
      </c>
      <c r="Q129">
        <f t="shared" si="15"/>
        <v>0.59699999999999998</v>
      </c>
      <c r="R129" s="2">
        <v>6.6199999999999995E-2</v>
      </c>
      <c r="S129" s="24">
        <v>2.6272016148493602</v>
      </c>
      <c r="T129" s="24">
        <f t="shared" si="25"/>
        <v>1.0032760339686031</v>
      </c>
      <c r="U129" s="24">
        <f t="shared" si="26"/>
        <v>0.69182837486524396</v>
      </c>
      <c r="V129" s="24">
        <f t="shared" si="16"/>
        <v>0.72639604651848377</v>
      </c>
      <c r="W129" s="24">
        <f t="shared" si="17"/>
        <v>0.60799999999999998</v>
      </c>
      <c r="X129" t="str">
        <f t="shared" si="27"/>
        <v>B</v>
      </c>
    </row>
    <row r="130" spans="1:24" ht="14.45" hidden="1" customHeight="1">
      <c r="A130" t="s">
        <v>1041</v>
      </c>
      <c r="B130" t="s">
        <v>48</v>
      </c>
      <c r="C130" t="s">
        <v>30</v>
      </c>
      <c r="D130" t="s">
        <v>5770</v>
      </c>
      <c r="E130" s="28" t="s">
        <v>6645</v>
      </c>
      <c r="F130" t="s">
        <v>80</v>
      </c>
      <c r="G130" t="s">
        <v>5028</v>
      </c>
      <c r="H130" t="s">
        <v>5113</v>
      </c>
      <c r="I130" t="s">
        <v>5539</v>
      </c>
      <c r="J130" s="1">
        <v>1004</v>
      </c>
      <c r="K130" s="1">
        <v>20047.71</v>
      </c>
      <c r="L130" s="30">
        <f t="shared" si="23"/>
        <v>2.5082578810410603E-3</v>
      </c>
      <c r="M130" s="30"/>
      <c r="N130" s="28">
        <v>2884</v>
      </c>
      <c r="O130">
        <f t="shared" si="14"/>
        <v>9.9059200915127441</v>
      </c>
      <c r="P130" s="31">
        <f t="shared" si="24"/>
        <v>0.73408684336929075</v>
      </c>
      <c r="Q130">
        <f t="shared" si="15"/>
        <v>0.59399999999999997</v>
      </c>
      <c r="R130" s="2">
        <v>-6.5385977068914128E-3</v>
      </c>
      <c r="S130" s="24">
        <v>0.90780291043835204</v>
      </c>
      <c r="T130" s="24">
        <f t="shared" si="25"/>
        <v>7.7726251728242393E-3</v>
      </c>
      <c r="U130" s="24">
        <f t="shared" si="26"/>
        <v>0.48231911936638683</v>
      </c>
      <c r="V130" s="24">
        <f t="shared" si="16"/>
        <v>0.68373329856871001</v>
      </c>
      <c r="W130" s="24">
        <f t="shared" si="17"/>
        <v>0.50900000000000001</v>
      </c>
      <c r="X130" t="str">
        <f t="shared" si="27"/>
        <v>B</v>
      </c>
    </row>
    <row r="131" spans="1:24" ht="14.45" hidden="1" customHeight="1">
      <c r="A131" t="s">
        <v>991</v>
      </c>
      <c r="B131" t="s">
        <v>48</v>
      </c>
      <c r="C131" t="s">
        <v>30</v>
      </c>
      <c r="D131" t="s">
        <v>5851</v>
      </c>
      <c r="E131" s="28" t="s">
        <v>6755</v>
      </c>
      <c r="F131" t="s">
        <v>80</v>
      </c>
      <c r="G131" t="s">
        <v>4999</v>
      </c>
      <c r="H131" t="s">
        <v>5131</v>
      </c>
      <c r="I131" t="s">
        <v>5539</v>
      </c>
      <c r="J131" s="1">
        <v>1680</v>
      </c>
      <c r="K131" s="1">
        <v>20008.16</v>
      </c>
      <c r="L131" s="30">
        <f t="shared" si="23"/>
        <v>2.5033096051933364E-3</v>
      </c>
      <c r="M131" s="30"/>
      <c r="N131" s="28">
        <v>2890</v>
      </c>
      <c r="O131">
        <f t="shared" si="14"/>
        <v>9.9039454476861408</v>
      </c>
      <c r="P131" s="31">
        <f t="shared" si="24"/>
        <v>0.73387658895458296</v>
      </c>
      <c r="Q131">
        <f t="shared" si="15"/>
        <v>0.59099999999999997</v>
      </c>
      <c r="R131" s="2">
        <v>-5.2870089259871586E-3</v>
      </c>
      <c r="S131" s="24">
        <v>2.6242182969996501</v>
      </c>
      <c r="T131" s="24">
        <f t="shared" si="25"/>
        <v>1.0021815234756402</v>
      </c>
      <c r="U131" s="24">
        <f t="shared" si="26"/>
        <v>0.69159802901560619</v>
      </c>
      <c r="V131" s="24">
        <f t="shared" si="16"/>
        <v>0.72542087696678759</v>
      </c>
      <c r="W131" s="24">
        <f t="shared" si="17"/>
        <v>0.60199999999999998</v>
      </c>
      <c r="X131" t="str">
        <f t="shared" si="27"/>
        <v>B</v>
      </c>
    </row>
    <row r="132" spans="1:24" ht="14.45" hidden="1" customHeight="1">
      <c r="A132" t="s">
        <v>1070</v>
      </c>
      <c r="B132" t="s">
        <v>48</v>
      </c>
      <c r="C132" t="s">
        <v>8</v>
      </c>
      <c r="D132" t="s">
        <v>5892</v>
      </c>
      <c r="E132" s="28" t="s">
        <v>6756</v>
      </c>
      <c r="F132" t="s">
        <v>1069</v>
      </c>
      <c r="G132" t="s">
        <v>4973</v>
      </c>
      <c r="H132" t="s">
        <v>5893</v>
      </c>
      <c r="I132" t="s">
        <v>5539</v>
      </c>
      <c r="J132" s="1">
        <v>947</v>
      </c>
      <c r="K132" s="1">
        <v>19920.97</v>
      </c>
      <c r="L132" s="30">
        <f t="shared" si="23"/>
        <v>2.4924008777303013E-3</v>
      </c>
      <c r="M132" s="30"/>
      <c r="N132" s="28">
        <v>2897</v>
      </c>
      <c r="O132">
        <f t="shared" ref="O132:O195" si="28">LN(K132+1)</f>
        <v>9.8995784218310732</v>
      </c>
      <c r="P132" s="31">
        <f t="shared" si="24"/>
        <v>0.73341160055880183</v>
      </c>
      <c r="Q132">
        <f t="shared" ref="Q132:Q195" si="29">_xlfn.PERCENTRANK.INC(K:K,K132)</f>
        <v>0.58699999999999997</v>
      </c>
      <c r="R132" s="2">
        <v>0.19979098949498947</v>
      </c>
      <c r="S132" s="24">
        <v>2.9224935334507101</v>
      </c>
      <c r="T132" s="24">
        <f t="shared" si="25"/>
        <v>1.1060821640341201</v>
      </c>
      <c r="U132" s="24">
        <f t="shared" si="26"/>
        <v>0.71346449944346091</v>
      </c>
      <c r="V132" s="24">
        <f t="shared" ref="V132:V195" si="30">P132*$P$2+U132*$U$2</f>
        <v>0.72942218033573369</v>
      </c>
      <c r="W132" s="24">
        <f t="shared" ref="W132:W195" si="31">_xlfn.PERCENTRANK.INC($V$4:$V$316,V132)</f>
        <v>0.61499999999999999</v>
      </c>
      <c r="X132" t="str">
        <f t="shared" si="27"/>
        <v>B</v>
      </c>
    </row>
    <row r="133" spans="1:24" ht="14.45" hidden="1" customHeight="1">
      <c r="A133" t="s">
        <v>954</v>
      </c>
      <c r="B133" t="s">
        <v>48</v>
      </c>
      <c r="C133" t="s">
        <v>30</v>
      </c>
      <c r="D133" t="s">
        <v>5770</v>
      </c>
      <c r="E133" s="28" t="s">
        <v>6357</v>
      </c>
      <c r="F133" t="s">
        <v>80</v>
      </c>
      <c r="G133" t="s">
        <v>4988</v>
      </c>
      <c r="H133" t="s">
        <v>5026</v>
      </c>
      <c r="I133" t="s">
        <v>5539</v>
      </c>
      <c r="J133" s="1">
        <v>588</v>
      </c>
      <c r="K133" s="1">
        <v>19778.22</v>
      </c>
      <c r="L133" s="30">
        <f t="shared" si="23"/>
        <v>2.4745407923380735E-3</v>
      </c>
      <c r="M133" s="30"/>
      <c r="N133" s="28">
        <v>2910</v>
      </c>
      <c r="O133">
        <f t="shared" si="28"/>
        <v>9.8923871706276856</v>
      </c>
      <c r="P133" s="31">
        <f t="shared" si="24"/>
        <v>0.73264589674304781</v>
      </c>
      <c r="Q133">
        <f t="shared" si="29"/>
        <v>0.58399999999999996</v>
      </c>
      <c r="R133" s="2">
        <v>2.175662157666362E-2</v>
      </c>
      <c r="S133" s="24">
        <v>0.95782598518671502</v>
      </c>
      <c r="T133" s="24">
        <f t="shared" si="25"/>
        <v>5.6215844659719079E-2</v>
      </c>
      <c r="U133" s="24">
        <f t="shared" si="26"/>
        <v>0.49251426562002371</v>
      </c>
      <c r="V133" s="24">
        <f t="shared" si="30"/>
        <v>0.68461957051844302</v>
      </c>
      <c r="W133" s="24">
        <f t="shared" si="31"/>
        <v>0.51200000000000001</v>
      </c>
      <c r="X133" t="str">
        <f t="shared" si="27"/>
        <v>B</v>
      </c>
    </row>
    <row r="134" spans="1:24" ht="14.45" hidden="1" customHeight="1">
      <c r="A134" t="s">
        <v>1156</v>
      </c>
      <c r="B134" t="s">
        <v>48</v>
      </c>
      <c r="C134" t="s">
        <v>30</v>
      </c>
      <c r="D134" t="s">
        <v>5734</v>
      </c>
      <c r="E134" s="28" t="s">
        <v>6760</v>
      </c>
      <c r="F134" t="s">
        <v>49</v>
      </c>
      <c r="G134" t="s">
        <v>4988</v>
      </c>
      <c r="H134" t="s">
        <v>4985</v>
      </c>
      <c r="I134" t="s">
        <v>5539</v>
      </c>
      <c r="J134" s="1">
        <v>1023</v>
      </c>
      <c r="K134" s="1">
        <v>19684.03</v>
      </c>
      <c r="L134" s="30">
        <f t="shared" si="23"/>
        <v>2.4627562638400427E-3</v>
      </c>
      <c r="M134" s="30"/>
      <c r="N134" s="28">
        <v>2916</v>
      </c>
      <c r="O134">
        <f t="shared" si="28"/>
        <v>9.8876137273797244</v>
      </c>
      <c r="P134" s="31">
        <f t="shared" si="24"/>
        <v>0.73213763418819122</v>
      </c>
      <c r="Q134">
        <f t="shared" si="29"/>
        <v>0.58099999999999996</v>
      </c>
      <c r="R134" s="2">
        <v>0.2335858393073508</v>
      </c>
      <c r="S134" s="24">
        <v>1.9054167870124601</v>
      </c>
      <c r="T134" s="24">
        <f t="shared" si="25"/>
        <v>0.69585191297743909</v>
      </c>
      <c r="U134" s="24">
        <f t="shared" si="26"/>
        <v>0.62712925064108749</v>
      </c>
      <c r="V134" s="24">
        <f t="shared" si="30"/>
        <v>0.71113595747877045</v>
      </c>
      <c r="W134" s="24">
        <f t="shared" si="31"/>
        <v>0.55400000000000005</v>
      </c>
      <c r="X134" t="str">
        <f t="shared" si="27"/>
        <v>B</v>
      </c>
    </row>
    <row r="135" spans="1:24" ht="14.45" hidden="1" customHeight="1">
      <c r="A135" t="s">
        <v>1500</v>
      </c>
      <c r="B135" t="s">
        <v>48</v>
      </c>
      <c r="C135" t="s">
        <v>8</v>
      </c>
      <c r="D135" t="s">
        <v>1476</v>
      </c>
      <c r="E135" s="28" t="s">
        <v>6776</v>
      </c>
      <c r="F135" t="s">
        <v>49</v>
      </c>
      <c r="G135" t="s">
        <v>5051</v>
      </c>
      <c r="H135" t="s">
        <v>4985</v>
      </c>
      <c r="I135" t="s">
        <v>39</v>
      </c>
      <c r="J135" s="1">
        <v>1342</v>
      </c>
      <c r="K135" s="1">
        <v>18835.78</v>
      </c>
      <c r="L135" s="30">
        <f t="shared" si="23"/>
        <v>2.356627945563637E-3</v>
      </c>
      <c r="M135" s="30"/>
      <c r="N135" s="28">
        <v>2991</v>
      </c>
      <c r="O135">
        <f t="shared" si="28"/>
        <v>9.8435666205719041</v>
      </c>
      <c r="P135" s="31">
        <f t="shared" si="24"/>
        <v>0.72744762450812528</v>
      </c>
      <c r="Q135">
        <f t="shared" si="29"/>
        <v>0.57799999999999996</v>
      </c>
      <c r="R135" s="2">
        <v>6.5500000000000003E-2</v>
      </c>
      <c r="S135" s="24">
        <v>2.3719589767043798</v>
      </c>
      <c r="T135" s="24">
        <f t="shared" si="25"/>
        <v>0.90501094427343043</v>
      </c>
      <c r="U135" s="24">
        <f t="shared" si="26"/>
        <v>0.67114793760941582</v>
      </c>
      <c r="V135" s="24">
        <f t="shared" si="30"/>
        <v>0.71618768712838343</v>
      </c>
      <c r="W135" s="24">
        <f t="shared" si="31"/>
        <v>0.57599999999999996</v>
      </c>
      <c r="X135" t="str">
        <f t="shared" si="27"/>
        <v>B</v>
      </c>
    </row>
    <row r="136" spans="1:24" ht="14.45" hidden="1" customHeight="1">
      <c r="A136" t="s">
        <v>1183</v>
      </c>
      <c r="B136" t="s">
        <v>48</v>
      </c>
      <c r="C136" t="s">
        <v>14</v>
      </c>
      <c r="D136" t="s">
        <v>5180</v>
      </c>
      <c r="E136" s="28" t="s">
        <v>6569</v>
      </c>
      <c r="F136" t="s">
        <v>80</v>
      </c>
      <c r="G136" t="s">
        <v>5032</v>
      </c>
      <c r="H136" t="s">
        <v>5843</v>
      </c>
      <c r="I136" t="s">
        <v>5533</v>
      </c>
      <c r="J136" s="1">
        <v>1267</v>
      </c>
      <c r="K136" s="1">
        <v>18831</v>
      </c>
      <c r="L136" s="30">
        <f t="shared" si="23"/>
        <v>2.3560298985711688E-3</v>
      </c>
      <c r="M136" s="30"/>
      <c r="N136" s="28">
        <v>2992</v>
      </c>
      <c r="O136">
        <f t="shared" si="28"/>
        <v>9.8433128295000571</v>
      </c>
      <c r="P136" s="31">
        <f t="shared" si="24"/>
        <v>0.72742060156223987</v>
      </c>
      <c r="Q136">
        <f t="shared" si="29"/>
        <v>0.57499999999999996</v>
      </c>
      <c r="R136" s="2">
        <v>0.13979779733116099</v>
      </c>
      <c r="S136" s="24">
        <v>4.6468514102924798</v>
      </c>
      <c r="T136" s="24">
        <f t="shared" si="25"/>
        <v>1.5574815372660142</v>
      </c>
      <c r="U136" s="24">
        <f t="shared" si="26"/>
        <v>0.80846402007078388</v>
      </c>
      <c r="V136" s="24">
        <f t="shared" si="30"/>
        <v>0.74362928526394867</v>
      </c>
      <c r="W136" s="24">
        <f t="shared" si="31"/>
        <v>0.67600000000000005</v>
      </c>
      <c r="X136" t="str">
        <f t="shared" si="27"/>
        <v>B</v>
      </c>
    </row>
    <row r="137" spans="1:24" ht="14.45" hidden="1" customHeight="1">
      <c r="A137" t="s">
        <v>1179</v>
      </c>
      <c r="B137" t="s">
        <v>48</v>
      </c>
      <c r="C137" t="s">
        <v>14</v>
      </c>
      <c r="D137" t="s">
        <v>5180</v>
      </c>
      <c r="E137" s="28" t="s">
        <v>6622</v>
      </c>
      <c r="F137" t="s">
        <v>80</v>
      </c>
      <c r="G137" t="s">
        <v>4971</v>
      </c>
      <c r="H137" t="s">
        <v>5831</v>
      </c>
      <c r="I137" t="s">
        <v>5533</v>
      </c>
      <c r="J137" s="1">
        <v>1250</v>
      </c>
      <c r="K137" s="1">
        <v>18732.509999999998</v>
      </c>
      <c r="L137" s="30">
        <f t="shared" si="23"/>
        <v>2.3437073780087836E-3</v>
      </c>
      <c r="M137" s="30"/>
      <c r="N137" s="28">
        <v>3009</v>
      </c>
      <c r="O137">
        <f t="shared" si="28"/>
        <v>9.8380691777741873</v>
      </c>
      <c r="P137" s="31">
        <f t="shared" si="24"/>
        <v>0.72686227255642055</v>
      </c>
      <c r="Q137">
        <f t="shared" si="29"/>
        <v>0.57099999999999995</v>
      </c>
      <c r="R137" s="2">
        <v>0.11781597549421154</v>
      </c>
      <c r="S137" s="24">
        <v>2.90924775033981</v>
      </c>
      <c r="T137" s="24">
        <f t="shared" si="25"/>
        <v>1.1016901306957412</v>
      </c>
      <c r="U137" s="24">
        <f t="shared" si="26"/>
        <v>0.71254017148363702</v>
      </c>
      <c r="V137" s="24">
        <f t="shared" si="30"/>
        <v>0.72399785234186387</v>
      </c>
      <c r="W137" s="24">
        <f t="shared" si="31"/>
        <v>0.59199999999999997</v>
      </c>
      <c r="X137" t="str">
        <f t="shared" si="27"/>
        <v>B</v>
      </c>
    </row>
    <row r="138" spans="1:24" ht="14.45" customHeight="1">
      <c r="A138" t="s">
        <v>1222</v>
      </c>
      <c r="B138" t="s">
        <v>48</v>
      </c>
      <c r="C138" t="s">
        <v>29</v>
      </c>
      <c r="D138" t="s">
        <v>5703</v>
      </c>
      <c r="E138" s="28" t="s">
        <v>6780</v>
      </c>
      <c r="F138" t="s">
        <v>49</v>
      </c>
      <c r="G138" t="s">
        <v>5103</v>
      </c>
      <c r="H138" t="s">
        <v>5731</v>
      </c>
      <c r="I138" t="s">
        <v>5539</v>
      </c>
      <c r="J138" s="1">
        <v>1218</v>
      </c>
      <c r="K138" s="1">
        <v>18599.330000000002</v>
      </c>
      <c r="L138" s="30">
        <f t="shared" si="23"/>
        <v>2.3270446377458287E-3</v>
      </c>
      <c r="M138" s="30"/>
      <c r="N138" s="28">
        <v>3020</v>
      </c>
      <c r="O138">
        <f t="shared" si="28"/>
        <v>9.8309346014793899</v>
      </c>
      <c r="P138" s="31">
        <f t="shared" si="24"/>
        <v>0.72610260332248511</v>
      </c>
      <c r="Q138">
        <f t="shared" si="29"/>
        <v>0.56799999999999995</v>
      </c>
      <c r="R138" s="2">
        <v>0.28669433169166175</v>
      </c>
      <c r="S138" s="24">
        <v>5.7983392645314398</v>
      </c>
      <c r="T138" s="24">
        <f t="shared" si="25"/>
        <v>1.7746708307006858</v>
      </c>
      <c r="U138" s="24">
        <f t="shared" si="26"/>
        <v>0.85417272058127658</v>
      </c>
      <c r="V138" s="24">
        <f t="shared" si="30"/>
        <v>0.75171662677424345</v>
      </c>
      <c r="W138" s="24">
        <f t="shared" si="31"/>
        <v>0.70499999999999996</v>
      </c>
      <c r="X138" t="str">
        <f t="shared" si="27"/>
        <v>A</v>
      </c>
    </row>
    <row r="139" spans="1:24" ht="14.45" hidden="1" customHeight="1">
      <c r="A139" t="s">
        <v>1127</v>
      </c>
      <c r="B139" t="s">
        <v>48</v>
      </c>
      <c r="C139" t="s">
        <v>11</v>
      </c>
      <c r="D139" t="s">
        <v>5774</v>
      </c>
      <c r="E139" s="28" t="s">
        <v>6783</v>
      </c>
      <c r="F139" t="s">
        <v>49</v>
      </c>
      <c r="G139" t="s">
        <v>4976</v>
      </c>
      <c r="H139" t="s">
        <v>4985</v>
      </c>
      <c r="I139" t="s">
        <v>5539</v>
      </c>
      <c r="J139" s="1">
        <v>969</v>
      </c>
      <c r="K139" s="1">
        <v>18350.5</v>
      </c>
      <c r="L139" s="30">
        <f t="shared" si="23"/>
        <v>2.2959124132404139E-3</v>
      </c>
      <c r="M139" s="30"/>
      <c r="N139" s="28">
        <v>3043</v>
      </c>
      <c r="O139">
        <f t="shared" si="28"/>
        <v>9.8174665940110781</v>
      </c>
      <c r="P139" s="31">
        <f t="shared" si="24"/>
        <v>0.72466856849079508</v>
      </c>
      <c r="Q139">
        <f t="shared" si="29"/>
        <v>0.56499999999999995</v>
      </c>
      <c r="R139" s="2">
        <v>0.20084293341629175</v>
      </c>
      <c r="S139" s="24">
        <v>3.1038498432946602</v>
      </c>
      <c r="T139" s="24">
        <f t="shared" si="25"/>
        <v>1.1643531627192134</v>
      </c>
      <c r="U139" s="24">
        <f t="shared" si="26"/>
        <v>0.72572795674940493</v>
      </c>
      <c r="V139" s="24">
        <f t="shared" si="30"/>
        <v>0.72488044614251712</v>
      </c>
      <c r="W139" s="24">
        <f t="shared" si="31"/>
        <v>0.59899999999999998</v>
      </c>
      <c r="X139" t="str">
        <f t="shared" si="27"/>
        <v>B</v>
      </c>
    </row>
    <row r="140" spans="1:24" ht="14.45" hidden="1" customHeight="1">
      <c r="A140" t="s">
        <v>1659</v>
      </c>
      <c r="B140" t="s">
        <v>48</v>
      </c>
      <c r="C140" t="s">
        <v>30</v>
      </c>
      <c r="D140" t="s">
        <v>5695</v>
      </c>
      <c r="E140" s="28" t="s">
        <v>6282</v>
      </c>
      <c r="F140" t="s">
        <v>49</v>
      </c>
      <c r="G140" t="s">
        <v>4979</v>
      </c>
      <c r="H140" t="s">
        <v>5906</v>
      </c>
      <c r="I140" t="s">
        <v>5529</v>
      </c>
      <c r="J140" s="1">
        <v>1121</v>
      </c>
      <c r="K140" s="1">
        <v>18310.07</v>
      </c>
      <c r="L140" s="30">
        <f t="shared" si="23"/>
        <v>2.2908540366911477E-3</v>
      </c>
      <c r="M140" s="30"/>
      <c r="N140" s="28">
        <v>3051</v>
      </c>
      <c r="O140">
        <f t="shared" si="28"/>
        <v>9.8152610739731383</v>
      </c>
      <c r="P140" s="31">
        <f t="shared" si="24"/>
        <v>0.72443373103886788</v>
      </c>
      <c r="Q140">
        <f t="shared" si="29"/>
        <v>0.56200000000000006</v>
      </c>
      <c r="R140" s="2">
        <v>9.6117538436499686E-2</v>
      </c>
      <c r="S140" s="24">
        <v>2.9978047458260302</v>
      </c>
      <c r="T140" s="24">
        <f t="shared" si="25"/>
        <v>1.1306937141291955</v>
      </c>
      <c r="U140" s="24">
        <f t="shared" si="26"/>
        <v>0.71864413769636193</v>
      </c>
      <c r="V140" s="24">
        <f t="shared" si="30"/>
        <v>0.72327581237036676</v>
      </c>
      <c r="W140" s="24">
        <f t="shared" si="31"/>
        <v>0.58899999999999997</v>
      </c>
      <c r="X140" t="str">
        <f t="shared" si="27"/>
        <v>B</v>
      </c>
    </row>
    <row r="141" spans="1:24" ht="14.45" hidden="1" customHeight="1">
      <c r="A141" t="s">
        <v>1684</v>
      </c>
      <c r="B141" t="s">
        <v>48</v>
      </c>
      <c r="C141" t="s">
        <v>14</v>
      </c>
      <c r="D141" t="s">
        <v>5702</v>
      </c>
      <c r="E141" s="28" t="s">
        <v>6087</v>
      </c>
      <c r="F141" t="s">
        <v>80</v>
      </c>
      <c r="G141" t="s">
        <v>4973</v>
      </c>
      <c r="H141" t="s">
        <v>5907</v>
      </c>
      <c r="I141" t="s">
        <v>5530</v>
      </c>
      <c r="J141" s="1">
        <v>593</v>
      </c>
      <c r="K141" s="1">
        <v>18172.96</v>
      </c>
      <c r="L141" s="30">
        <f t="shared" si="23"/>
        <v>2.2736995967042595E-3</v>
      </c>
      <c r="M141" s="30"/>
      <c r="N141" s="28">
        <v>3064</v>
      </c>
      <c r="O141">
        <f t="shared" si="28"/>
        <v>9.8077450793064624</v>
      </c>
      <c r="P141" s="31">
        <f t="shared" si="24"/>
        <v>0.72363344946995956</v>
      </c>
      <c r="Q141">
        <f t="shared" si="29"/>
        <v>0.55900000000000005</v>
      </c>
      <c r="R141" s="2">
        <v>9.8730148308255786E-2</v>
      </c>
      <c r="S141" s="24">
        <v>1.1921776499902701</v>
      </c>
      <c r="T141" s="24">
        <f t="shared" si="25"/>
        <v>0.25632889590062174</v>
      </c>
      <c r="U141" s="24">
        <f t="shared" si="26"/>
        <v>0.53462917553459832</v>
      </c>
      <c r="V141" s="24">
        <f t="shared" si="30"/>
        <v>0.68583259468288738</v>
      </c>
      <c r="W141" s="24">
        <f t="shared" si="31"/>
        <v>0.51600000000000001</v>
      </c>
      <c r="X141" t="str">
        <f t="shared" si="27"/>
        <v>B</v>
      </c>
    </row>
    <row r="142" spans="1:24" ht="14.45" hidden="1" customHeight="1">
      <c r="A142" t="s">
        <v>1145</v>
      </c>
      <c r="B142" t="s">
        <v>48</v>
      </c>
      <c r="C142" t="s">
        <v>30</v>
      </c>
      <c r="D142" t="s">
        <v>5908</v>
      </c>
      <c r="E142" s="28" t="s">
        <v>6786</v>
      </c>
      <c r="F142" t="s">
        <v>1069</v>
      </c>
      <c r="G142" t="s">
        <v>4980</v>
      </c>
      <c r="H142" t="s">
        <v>5909</v>
      </c>
      <c r="I142" t="s">
        <v>5539</v>
      </c>
      <c r="J142" s="1">
        <v>705</v>
      </c>
      <c r="K142" s="1">
        <v>18034.45</v>
      </c>
      <c r="L142" s="30">
        <f t="shared" si="23"/>
        <v>2.2563699965103723E-3</v>
      </c>
      <c r="M142" s="30"/>
      <c r="N142" s="28">
        <v>3081</v>
      </c>
      <c r="O142">
        <f t="shared" si="28"/>
        <v>9.8000945445095837</v>
      </c>
      <c r="P142" s="31">
        <f t="shared" si="24"/>
        <v>0.72281884245362149</v>
      </c>
      <c r="Q142">
        <f t="shared" si="29"/>
        <v>0.55500000000000005</v>
      </c>
      <c r="R142" s="2">
        <v>0.21709615056991036</v>
      </c>
      <c r="S142" s="24">
        <v>2.34507428090975</v>
      </c>
      <c r="T142" s="24">
        <f t="shared" si="25"/>
        <v>0.89407550320553408</v>
      </c>
      <c r="U142" s="24">
        <f t="shared" si="26"/>
        <v>0.66884651292674402</v>
      </c>
      <c r="V142" s="24">
        <f t="shared" si="30"/>
        <v>0.71202437654824602</v>
      </c>
      <c r="W142" s="24">
        <f t="shared" si="31"/>
        <v>0.56399999999999995</v>
      </c>
      <c r="X142" t="str">
        <f t="shared" si="27"/>
        <v>B</v>
      </c>
    </row>
    <row r="143" spans="1:24" ht="14.45" hidden="1" customHeight="1">
      <c r="A143" t="s">
        <v>1223</v>
      </c>
      <c r="B143" t="s">
        <v>48</v>
      </c>
      <c r="C143" t="s">
        <v>29</v>
      </c>
      <c r="D143" t="s">
        <v>5756</v>
      </c>
      <c r="E143" s="28" t="s">
        <v>6787</v>
      </c>
      <c r="F143" t="s">
        <v>49</v>
      </c>
      <c r="G143" t="s">
        <v>5048</v>
      </c>
      <c r="H143" t="s">
        <v>5731</v>
      </c>
      <c r="I143" t="s">
        <v>5539</v>
      </c>
      <c r="J143" s="1">
        <v>1194</v>
      </c>
      <c r="K143" s="1">
        <v>17993.8</v>
      </c>
      <c r="L143" s="30">
        <f t="shared" si="23"/>
        <v>2.2512840947857202E-3</v>
      </c>
      <c r="M143" s="30"/>
      <c r="N143" s="28">
        <v>3086</v>
      </c>
      <c r="O143">
        <f t="shared" si="28"/>
        <v>9.7978381062529802</v>
      </c>
      <c r="P143" s="31">
        <f t="shared" si="24"/>
        <v>0.72257858337571845</v>
      </c>
      <c r="Q143">
        <f t="shared" si="29"/>
        <v>0.55200000000000005</v>
      </c>
      <c r="R143" s="2">
        <v>0.34873514989548032</v>
      </c>
      <c r="S143" s="24">
        <v>2.3500641736787</v>
      </c>
      <c r="T143" s="24">
        <f t="shared" si="25"/>
        <v>0.89611421755184106</v>
      </c>
      <c r="U143" s="24">
        <f t="shared" si="26"/>
        <v>0.66927557175376129</v>
      </c>
      <c r="V143" s="24">
        <f t="shared" si="30"/>
        <v>0.71191798105132709</v>
      </c>
      <c r="W143" s="24">
        <f t="shared" si="31"/>
        <v>0.56000000000000005</v>
      </c>
      <c r="X143" t="str">
        <f t="shared" si="27"/>
        <v>B</v>
      </c>
    </row>
    <row r="144" spans="1:24" ht="14.45" hidden="1" customHeight="1">
      <c r="A144" t="s">
        <v>1176</v>
      </c>
      <c r="B144" t="s">
        <v>48</v>
      </c>
      <c r="C144" t="s">
        <v>72</v>
      </c>
      <c r="D144" t="s">
        <v>5717</v>
      </c>
      <c r="E144" s="28" t="s">
        <v>6796</v>
      </c>
      <c r="F144" t="s">
        <v>49</v>
      </c>
      <c r="G144" t="s">
        <v>5037</v>
      </c>
      <c r="H144" t="s">
        <v>5914</v>
      </c>
      <c r="I144" t="s">
        <v>5539</v>
      </c>
      <c r="J144" s="1">
        <v>1184</v>
      </c>
      <c r="K144" s="1">
        <v>17522.41</v>
      </c>
      <c r="L144" s="30">
        <f t="shared" si="23"/>
        <v>2.1923064019447949E-3</v>
      </c>
      <c r="M144" s="30"/>
      <c r="N144" s="28">
        <v>3147</v>
      </c>
      <c r="O144">
        <f t="shared" si="28"/>
        <v>9.7712929802547031</v>
      </c>
      <c r="P144" s="31">
        <f t="shared" si="24"/>
        <v>0.71975213444608321</v>
      </c>
      <c r="Q144">
        <f t="shared" si="29"/>
        <v>0.54900000000000004</v>
      </c>
      <c r="R144" s="2">
        <v>0.22508981099274314</v>
      </c>
      <c r="S144" s="24">
        <v>4.4869257785205603</v>
      </c>
      <c r="T144" s="24">
        <f t="shared" si="25"/>
        <v>1.5232100346514577</v>
      </c>
      <c r="U144" s="24">
        <f t="shared" si="26"/>
        <v>0.80125139082796848</v>
      </c>
      <c r="V144" s="24">
        <f t="shared" si="30"/>
        <v>0.73605198572246022</v>
      </c>
      <c r="W144" s="24">
        <f t="shared" si="31"/>
        <v>0.64100000000000001</v>
      </c>
      <c r="X144" t="str">
        <f t="shared" si="27"/>
        <v>B</v>
      </c>
    </row>
    <row r="145" spans="1:24" ht="14.45" hidden="1" customHeight="1">
      <c r="A145" t="s">
        <v>1251</v>
      </c>
      <c r="B145" t="s">
        <v>48</v>
      </c>
      <c r="C145" t="s">
        <v>30</v>
      </c>
      <c r="D145" t="s">
        <v>5695</v>
      </c>
      <c r="E145" s="28" t="s">
        <v>6797</v>
      </c>
      <c r="F145" t="s">
        <v>49</v>
      </c>
      <c r="G145" t="s">
        <v>5013</v>
      </c>
      <c r="H145" t="s">
        <v>5915</v>
      </c>
      <c r="I145" t="s">
        <v>5539</v>
      </c>
      <c r="J145" s="1">
        <v>987</v>
      </c>
      <c r="K145" s="1">
        <v>17381.39</v>
      </c>
      <c r="L145" s="30">
        <f t="shared" si="23"/>
        <v>2.1746627645226448E-3</v>
      </c>
      <c r="M145" s="30"/>
      <c r="N145" s="28">
        <v>3164</v>
      </c>
      <c r="O145">
        <f t="shared" si="28"/>
        <v>9.7632129037494959</v>
      </c>
      <c r="P145" s="31">
        <f t="shared" si="24"/>
        <v>0.71889179105984369</v>
      </c>
      <c r="Q145">
        <f t="shared" si="29"/>
        <v>0.54600000000000004</v>
      </c>
      <c r="R145" s="2">
        <v>0.14286703364920758</v>
      </c>
      <c r="S145" s="24">
        <v>1.2122573425429299</v>
      </c>
      <c r="T145" s="24">
        <f t="shared" si="25"/>
        <v>0.27174881651882837</v>
      </c>
      <c r="U145" s="24">
        <f t="shared" si="26"/>
        <v>0.53787438399900711</v>
      </c>
      <c r="V145" s="24">
        <f t="shared" si="30"/>
        <v>0.68268830964767635</v>
      </c>
      <c r="W145" s="24">
        <f t="shared" si="31"/>
        <v>0.503</v>
      </c>
      <c r="X145" t="str">
        <f t="shared" si="27"/>
        <v>B</v>
      </c>
    </row>
    <row r="146" spans="1:24" ht="14.45" hidden="1" customHeight="1">
      <c r="A146" t="s">
        <v>1264</v>
      </c>
      <c r="B146" t="s">
        <v>48</v>
      </c>
      <c r="C146" t="s">
        <v>30</v>
      </c>
      <c r="D146" t="s">
        <v>5841</v>
      </c>
      <c r="E146" s="28" t="s">
        <v>6740</v>
      </c>
      <c r="F146" t="s">
        <v>80</v>
      </c>
      <c r="G146" t="s">
        <v>4979</v>
      </c>
      <c r="H146" t="s">
        <v>5815</v>
      </c>
      <c r="I146" t="s">
        <v>5540</v>
      </c>
      <c r="J146" s="1">
        <v>860</v>
      </c>
      <c r="K146" s="1">
        <v>17327.34</v>
      </c>
      <c r="L146" s="30">
        <f t="shared" si="23"/>
        <v>2.1679003293881447E-3</v>
      </c>
      <c r="M146" s="30"/>
      <c r="N146" s="28">
        <v>3174</v>
      </c>
      <c r="O146">
        <f t="shared" si="28"/>
        <v>9.7600985904702497</v>
      </c>
      <c r="P146" s="31">
        <f t="shared" si="24"/>
        <v>0.71856018790846876</v>
      </c>
      <c r="Q146">
        <f t="shared" si="29"/>
        <v>0.54300000000000004</v>
      </c>
      <c r="R146" s="2">
        <v>0.12410407998906896</v>
      </c>
      <c r="S146" s="24">
        <v>1.6420026288691201</v>
      </c>
      <c r="T146" s="24">
        <f t="shared" si="25"/>
        <v>0.55503538753888537</v>
      </c>
      <c r="U146" s="24">
        <f t="shared" si="26"/>
        <v>0.59749362594518085</v>
      </c>
      <c r="V146" s="24">
        <f t="shared" si="30"/>
        <v>0.6943468755158112</v>
      </c>
      <c r="W146" s="24">
        <f t="shared" si="31"/>
        <v>0.53500000000000003</v>
      </c>
      <c r="X146" t="str">
        <f t="shared" si="27"/>
        <v>B</v>
      </c>
    </row>
    <row r="147" spans="1:24" ht="14.45" hidden="1" customHeight="1">
      <c r="A147" t="s">
        <v>1215</v>
      </c>
      <c r="B147" t="s">
        <v>48</v>
      </c>
      <c r="C147" t="s">
        <v>30</v>
      </c>
      <c r="D147" t="s">
        <v>5770</v>
      </c>
      <c r="E147" s="28" t="s">
        <v>6805</v>
      </c>
      <c r="F147" t="s">
        <v>80</v>
      </c>
      <c r="G147" t="s">
        <v>4973</v>
      </c>
      <c r="H147" t="s">
        <v>5026</v>
      </c>
      <c r="I147" t="s">
        <v>5539</v>
      </c>
      <c r="J147" s="1">
        <v>500</v>
      </c>
      <c r="K147" s="1">
        <v>16761.72</v>
      </c>
      <c r="L147" s="30">
        <f t="shared" si="23"/>
        <v>2.0971331034718463E-3</v>
      </c>
      <c r="M147" s="30"/>
      <c r="N147" s="28">
        <v>3227</v>
      </c>
      <c r="O147">
        <f t="shared" si="28"/>
        <v>9.726912652037738</v>
      </c>
      <c r="P147" s="31">
        <f t="shared" si="24"/>
        <v>0.71502664430548857</v>
      </c>
      <c r="Q147">
        <f t="shared" si="29"/>
        <v>0.53900000000000003</v>
      </c>
      <c r="R147" s="2">
        <v>1.3900040242581324E-2</v>
      </c>
      <c r="S147" s="24">
        <v>1.2132923750044899</v>
      </c>
      <c r="T147" s="24">
        <f t="shared" si="25"/>
        <v>0.27253724761061782</v>
      </c>
      <c r="U147" s="24">
        <f t="shared" si="26"/>
        <v>0.53804031372822103</v>
      </c>
      <c r="V147" s="24">
        <f t="shared" si="30"/>
        <v>0.6796293781900351</v>
      </c>
      <c r="W147" s="24">
        <f t="shared" si="31"/>
        <v>0.5</v>
      </c>
      <c r="X147" t="str">
        <f t="shared" si="27"/>
        <v>B</v>
      </c>
    </row>
    <row r="148" spans="1:24" ht="14.45" hidden="1" customHeight="1">
      <c r="A148" t="s">
        <v>1257</v>
      </c>
      <c r="B148" t="s">
        <v>48</v>
      </c>
      <c r="C148" t="s">
        <v>30</v>
      </c>
      <c r="D148" t="s">
        <v>5709</v>
      </c>
      <c r="E148" s="28" t="s">
        <v>6813</v>
      </c>
      <c r="F148" t="s">
        <v>49</v>
      </c>
      <c r="G148" t="s">
        <v>5023</v>
      </c>
      <c r="H148" t="s">
        <v>4985</v>
      </c>
      <c r="I148" t="s">
        <v>5539</v>
      </c>
      <c r="J148" s="1">
        <v>1121</v>
      </c>
      <c r="K148" s="1">
        <v>16163.33</v>
      </c>
      <c r="L148" s="30">
        <f t="shared" si="23"/>
        <v>2.0222658775674329E-3</v>
      </c>
      <c r="M148" s="30"/>
      <c r="N148" s="28">
        <v>3301</v>
      </c>
      <c r="O148">
        <f t="shared" si="28"/>
        <v>9.6905622417286441</v>
      </c>
      <c r="P148" s="31">
        <f t="shared" si="24"/>
        <v>0.71115615680745947</v>
      </c>
      <c r="Q148">
        <f t="shared" si="29"/>
        <v>0.53600000000000003</v>
      </c>
      <c r="R148" s="2">
        <v>7.1715369406468291E-2</v>
      </c>
      <c r="S148" s="24">
        <v>4.5735889880820801</v>
      </c>
      <c r="T148" s="24">
        <f t="shared" si="25"/>
        <v>1.5419272964525006</v>
      </c>
      <c r="U148" s="24">
        <f t="shared" si="26"/>
        <v>0.8051905431706583</v>
      </c>
      <c r="V148" s="24">
        <f t="shared" si="30"/>
        <v>0.72996303408009933</v>
      </c>
      <c r="W148" s="24">
        <f t="shared" si="31"/>
        <v>0.61799999999999999</v>
      </c>
      <c r="X148" t="str">
        <f t="shared" si="27"/>
        <v>B</v>
      </c>
    </row>
    <row r="149" spans="1:24" ht="14.45" hidden="1" customHeight="1">
      <c r="A149" t="s">
        <v>2544</v>
      </c>
      <c r="B149" t="s">
        <v>48</v>
      </c>
      <c r="C149" t="s">
        <v>14</v>
      </c>
      <c r="D149" t="s">
        <v>5702</v>
      </c>
      <c r="E149" s="28" t="s">
        <v>6087</v>
      </c>
      <c r="F149" t="s">
        <v>80</v>
      </c>
      <c r="G149" t="s">
        <v>4973</v>
      </c>
      <c r="H149" t="s">
        <v>5920</v>
      </c>
      <c r="I149" t="s">
        <v>5530</v>
      </c>
      <c r="J149" s="1">
        <v>954</v>
      </c>
      <c r="K149" s="1">
        <v>16082.59</v>
      </c>
      <c r="L149" s="30">
        <f t="shared" si="23"/>
        <v>2.0121641382009289E-3</v>
      </c>
      <c r="M149" s="30"/>
      <c r="N149" s="28">
        <v>3312</v>
      </c>
      <c r="O149">
        <f t="shared" si="28"/>
        <v>9.6855547765209096</v>
      </c>
      <c r="P149" s="31">
        <f t="shared" si="24"/>
        <v>0.71062297626510662</v>
      </c>
      <c r="Q149">
        <f t="shared" si="29"/>
        <v>0.53300000000000003</v>
      </c>
      <c r="R149" s="2">
        <v>0.20221983368350496</v>
      </c>
      <c r="S149" s="24">
        <v>0.431946635245121</v>
      </c>
      <c r="T149" s="24">
        <f t="shared" si="25"/>
        <v>-0.63121210436146824</v>
      </c>
      <c r="U149" s="24">
        <f t="shared" si="26"/>
        <v>0.34784121223213665</v>
      </c>
      <c r="V149" s="24">
        <f t="shared" si="30"/>
        <v>0.63806662345851262</v>
      </c>
      <c r="W149" s="24">
        <f t="shared" si="31"/>
        <v>0.375</v>
      </c>
      <c r="X149" t="str">
        <f t="shared" si="27"/>
        <v>B</v>
      </c>
    </row>
    <row r="150" spans="1:24" ht="14.45" hidden="1" customHeight="1">
      <c r="A150" t="s">
        <v>2587</v>
      </c>
      <c r="B150" t="s">
        <v>48</v>
      </c>
      <c r="C150" t="s">
        <v>14</v>
      </c>
      <c r="D150" t="s">
        <v>5702</v>
      </c>
      <c r="E150" s="28" t="s">
        <v>6087</v>
      </c>
      <c r="F150" t="s">
        <v>80</v>
      </c>
      <c r="G150" t="s">
        <v>4973</v>
      </c>
      <c r="H150" t="s">
        <v>5921</v>
      </c>
      <c r="I150" t="s">
        <v>5530</v>
      </c>
      <c r="J150" s="1">
        <v>1174</v>
      </c>
      <c r="K150" s="1">
        <v>16054</v>
      </c>
      <c r="L150" s="30">
        <f t="shared" si="23"/>
        <v>2.0085871165451408E-3</v>
      </c>
      <c r="M150" s="30"/>
      <c r="N150" s="28">
        <v>3319</v>
      </c>
      <c r="O150">
        <f t="shared" si="28"/>
        <v>9.6837756065236142</v>
      </c>
      <c r="P150" s="31">
        <f t="shared" si="24"/>
        <v>0.7104335353434541</v>
      </c>
      <c r="Q150">
        <f t="shared" si="29"/>
        <v>0.53</v>
      </c>
      <c r="R150" s="2">
        <v>0.23013562015697017</v>
      </c>
      <c r="S150" s="24">
        <v>1.0707682111610399</v>
      </c>
      <c r="T150" s="24">
        <f t="shared" si="25"/>
        <v>0.15766012408420726</v>
      </c>
      <c r="U150" s="24">
        <f t="shared" si="26"/>
        <v>0.51386378112048003</v>
      </c>
      <c r="V150" s="24">
        <f t="shared" si="30"/>
        <v>0.67111958449885933</v>
      </c>
      <c r="W150" s="24">
        <f t="shared" si="31"/>
        <v>0.47099999999999997</v>
      </c>
      <c r="X150" t="str">
        <f t="shared" si="27"/>
        <v>B</v>
      </c>
    </row>
    <row r="151" spans="1:24" ht="14.45" hidden="1" customHeight="1">
      <c r="A151" t="s">
        <v>1267</v>
      </c>
      <c r="B151" t="s">
        <v>48</v>
      </c>
      <c r="C151" t="s">
        <v>30</v>
      </c>
      <c r="D151" t="s">
        <v>5841</v>
      </c>
      <c r="E151" s="28" t="s">
        <v>6643</v>
      </c>
      <c r="F151" t="s">
        <v>80</v>
      </c>
      <c r="G151" t="s">
        <v>5174</v>
      </c>
      <c r="H151" t="s">
        <v>5922</v>
      </c>
      <c r="I151" t="s">
        <v>5540</v>
      </c>
      <c r="J151" s="1">
        <v>1104</v>
      </c>
      <c r="K151" s="1">
        <v>15691.61</v>
      </c>
      <c r="L151" s="30">
        <f t="shared" si="23"/>
        <v>1.9632468969634294E-3</v>
      </c>
      <c r="M151" s="30"/>
      <c r="N151" s="28">
        <v>3363</v>
      </c>
      <c r="O151">
        <f t="shared" si="28"/>
        <v>9.6609451798851378</v>
      </c>
      <c r="P151" s="31">
        <f t="shared" si="24"/>
        <v>0.70800261695415645</v>
      </c>
      <c r="Q151">
        <f t="shared" si="29"/>
        <v>0.52700000000000002</v>
      </c>
      <c r="R151" s="2">
        <v>0.13924759081354551</v>
      </c>
      <c r="S151" s="24">
        <v>1.5194684726415599</v>
      </c>
      <c r="T151" s="24">
        <f t="shared" si="25"/>
        <v>0.48209799209894694</v>
      </c>
      <c r="U151" s="24">
        <f t="shared" si="26"/>
        <v>0.5821435434827491</v>
      </c>
      <c r="V151" s="24">
        <f t="shared" si="30"/>
        <v>0.68283080225987502</v>
      </c>
      <c r="W151" s="24">
        <f t="shared" si="31"/>
        <v>0.50600000000000001</v>
      </c>
      <c r="X151" t="str">
        <f t="shared" si="27"/>
        <v>B</v>
      </c>
    </row>
    <row r="152" spans="1:24" ht="14.45" hidden="1" customHeight="1">
      <c r="A152" t="s">
        <v>1184</v>
      </c>
      <c r="B152" t="s">
        <v>48</v>
      </c>
      <c r="C152" t="s">
        <v>30</v>
      </c>
      <c r="D152" t="s">
        <v>5695</v>
      </c>
      <c r="E152" s="28" t="s">
        <v>6062</v>
      </c>
      <c r="F152" t="s">
        <v>49</v>
      </c>
      <c r="G152" t="s">
        <v>4979</v>
      </c>
      <c r="H152" t="s">
        <v>5923</v>
      </c>
      <c r="I152" t="s">
        <v>5530</v>
      </c>
      <c r="J152" s="1">
        <v>754</v>
      </c>
      <c r="K152" s="1">
        <v>15470.54</v>
      </c>
      <c r="L152" s="30">
        <f t="shared" si="23"/>
        <v>1.9355878491339393E-3</v>
      </c>
      <c r="M152" s="30"/>
      <c r="N152" s="28">
        <v>3384</v>
      </c>
      <c r="O152">
        <f t="shared" si="28"/>
        <v>9.6467574861238994</v>
      </c>
      <c r="P152" s="31">
        <f t="shared" si="24"/>
        <v>0.70649195198884229</v>
      </c>
      <c r="Q152">
        <f t="shared" si="29"/>
        <v>0.52300000000000002</v>
      </c>
      <c r="R152" s="2">
        <v>0.12724663289064245</v>
      </c>
      <c r="S152" s="24">
        <v>1.1964039644784401</v>
      </c>
      <c r="T152" s="24">
        <f t="shared" si="25"/>
        <v>0.25959425034787359</v>
      </c>
      <c r="U152" s="24">
        <f t="shared" si="26"/>
        <v>0.53531638762562583</v>
      </c>
      <c r="V152" s="24">
        <f t="shared" si="30"/>
        <v>0.67225683911619893</v>
      </c>
      <c r="W152" s="24">
        <f t="shared" si="31"/>
        <v>0.47399999999999998</v>
      </c>
      <c r="X152" t="str">
        <f t="shared" si="27"/>
        <v>B</v>
      </c>
    </row>
    <row r="153" spans="1:24" ht="14.45" hidden="1" customHeight="1">
      <c r="A153" t="s">
        <v>1245</v>
      </c>
      <c r="B153" t="s">
        <v>48</v>
      </c>
      <c r="C153" t="s">
        <v>30</v>
      </c>
      <c r="D153" t="s">
        <v>5827</v>
      </c>
      <c r="E153" s="28" t="s">
        <v>6824</v>
      </c>
      <c r="F153" t="s">
        <v>49</v>
      </c>
      <c r="G153" t="s">
        <v>4992</v>
      </c>
      <c r="H153" t="s">
        <v>5731</v>
      </c>
      <c r="I153" t="s">
        <v>5539</v>
      </c>
      <c r="J153" s="1">
        <v>846</v>
      </c>
      <c r="K153" s="1">
        <v>15281.34</v>
      </c>
      <c r="L153" s="30">
        <f t="shared" si="23"/>
        <v>1.9119161983023496E-3</v>
      </c>
      <c r="M153" s="30"/>
      <c r="N153" s="28">
        <v>3414</v>
      </c>
      <c r="O153">
        <f t="shared" si="28"/>
        <v>9.6344531923568262</v>
      </c>
      <c r="P153" s="31">
        <f t="shared" si="24"/>
        <v>0.7051818260564916</v>
      </c>
      <c r="Q153">
        <f t="shared" si="29"/>
        <v>0.52</v>
      </c>
      <c r="R153" s="2">
        <v>0.16488905881353255</v>
      </c>
      <c r="S153" s="24">
        <v>3.2896545113452902</v>
      </c>
      <c r="T153" s="24">
        <f t="shared" si="25"/>
        <v>1.220728002141332</v>
      </c>
      <c r="U153" s="24">
        <f t="shared" si="26"/>
        <v>0.73759235674225188</v>
      </c>
      <c r="V153" s="24">
        <f t="shared" si="30"/>
        <v>0.71166393219364377</v>
      </c>
      <c r="W153" s="24">
        <f t="shared" si="31"/>
        <v>0.55700000000000005</v>
      </c>
      <c r="X153" t="str">
        <f t="shared" si="27"/>
        <v>B</v>
      </c>
    </row>
    <row r="154" spans="1:24" ht="14.45" hidden="1" customHeight="1">
      <c r="A154" t="s">
        <v>1282</v>
      </c>
      <c r="B154" t="s">
        <v>48</v>
      </c>
      <c r="C154" t="s">
        <v>30</v>
      </c>
      <c r="D154" t="s">
        <v>5709</v>
      </c>
      <c r="E154" s="28" t="s">
        <v>6826</v>
      </c>
      <c r="F154" t="s">
        <v>80</v>
      </c>
      <c r="G154" t="s">
        <v>4988</v>
      </c>
      <c r="H154" t="s">
        <v>5131</v>
      </c>
      <c r="I154" t="s">
        <v>5539</v>
      </c>
      <c r="J154" s="1">
        <v>1057</v>
      </c>
      <c r="K154" s="1">
        <v>15129.45</v>
      </c>
      <c r="L154" s="30">
        <f t="shared" si="23"/>
        <v>1.8929125669872855E-3</v>
      </c>
      <c r="M154" s="30"/>
      <c r="N154" s="28">
        <v>3432</v>
      </c>
      <c r="O154">
        <f t="shared" si="28"/>
        <v>9.6244645485740818</v>
      </c>
      <c r="P154" s="31">
        <f t="shared" si="24"/>
        <v>0.70411826389709264</v>
      </c>
      <c r="Q154">
        <f t="shared" si="29"/>
        <v>0.51700000000000002</v>
      </c>
      <c r="R154" s="2">
        <v>0.14115578100988466</v>
      </c>
      <c r="S154" s="24">
        <v>2.0539131926550001</v>
      </c>
      <c r="T154" s="24">
        <f t="shared" si="25"/>
        <v>0.76728627739053945</v>
      </c>
      <c r="U154" s="24">
        <f t="shared" si="26"/>
        <v>0.64216301182461433</v>
      </c>
      <c r="V154" s="24">
        <f t="shared" si="30"/>
        <v>0.69172721348259691</v>
      </c>
      <c r="W154" s="24">
        <f t="shared" si="31"/>
        <v>0.53200000000000003</v>
      </c>
      <c r="X154" t="str">
        <f t="shared" si="27"/>
        <v>B</v>
      </c>
    </row>
    <row r="155" spans="1:24" ht="14.45" hidden="1" customHeight="1">
      <c r="A155" t="s">
        <v>1374</v>
      </c>
      <c r="B155" t="s">
        <v>48</v>
      </c>
      <c r="C155" t="s">
        <v>116</v>
      </c>
      <c r="D155" t="s">
        <v>5879</v>
      </c>
      <c r="E155" s="28" t="s">
        <v>6827</v>
      </c>
      <c r="F155" t="s">
        <v>49</v>
      </c>
      <c r="G155" t="s">
        <v>5710</v>
      </c>
      <c r="H155" t="s">
        <v>5731</v>
      </c>
      <c r="I155" t="s">
        <v>5539</v>
      </c>
      <c r="J155" s="1">
        <v>986</v>
      </c>
      <c r="K155" s="1">
        <v>15097.6</v>
      </c>
      <c r="L155" s="30">
        <f t="shared" si="23"/>
        <v>1.8889276722780565E-3</v>
      </c>
      <c r="M155" s="30"/>
      <c r="N155" s="28">
        <v>3437</v>
      </c>
      <c r="O155">
        <f t="shared" si="28"/>
        <v>9.6223573032729046</v>
      </c>
      <c r="P155" s="31">
        <f t="shared" si="24"/>
        <v>0.70389389045744954</v>
      </c>
      <c r="Q155">
        <f t="shared" si="29"/>
        <v>0.51400000000000001</v>
      </c>
      <c r="R155" s="2">
        <v>0.14867189101236372</v>
      </c>
      <c r="S155" s="24">
        <v>5.4141490713976896</v>
      </c>
      <c r="T155" s="24">
        <f t="shared" si="25"/>
        <v>1.7073173473101011</v>
      </c>
      <c r="U155" s="24">
        <f t="shared" si="26"/>
        <v>0.83999780361390441</v>
      </c>
      <c r="V155" s="24">
        <f t="shared" si="30"/>
        <v>0.73111467308874056</v>
      </c>
      <c r="W155" s="24">
        <f t="shared" si="31"/>
        <v>0.628</v>
      </c>
      <c r="X155" t="str">
        <f t="shared" si="27"/>
        <v>B</v>
      </c>
    </row>
    <row r="156" spans="1:24" ht="14.45" hidden="1" customHeight="1">
      <c r="A156" t="s">
        <v>2035</v>
      </c>
      <c r="B156" t="s">
        <v>48</v>
      </c>
      <c r="C156" t="s">
        <v>14</v>
      </c>
      <c r="D156" t="s">
        <v>5702</v>
      </c>
      <c r="E156" s="28" t="s">
        <v>6087</v>
      </c>
      <c r="F156" t="s">
        <v>80</v>
      </c>
      <c r="G156" t="s">
        <v>4973</v>
      </c>
      <c r="H156" t="s">
        <v>5929</v>
      </c>
      <c r="I156" t="s">
        <v>5530</v>
      </c>
      <c r="J156" s="1">
        <v>620</v>
      </c>
      <c r="K156" s="1">
        <v>14993.42</v>
      </c>
      <c r="L156" s="30">
        <f t="shared" si="23"/>
        <v>1.8758932505886536E-3</v>
      </c>
      <c r="M156" s="30"/>
      <c r="N156" s="28">
        <v>3452</v>
      </c>
      <c r="O156">
        <f t="shared" si="28"/>
        <v>9.6154334108751822</v>
      </c>
      <c r="P156" s="31">
        <f t="shared" si="24"/>
        <v>0.7031566542409885</v>
      </c>
      <c r="Q156">
        <f t="shared" si="29"/>
        <v>0.51100000000000001</v>
      </c>
      <c r="R156" s="2">
        <v>0.10462394243608195</v>
      </c>
      <c r="S156" s="24">
        <v>0.66577506213522997</v>
      </c>
      <c r="T156" s="24">
        <f t="shared" si="25"/>
        <v>-0.26686680493087678</v>
      </c>
      <c r="U156" s="24">
        <f t="shared" si="26"/>
        <v>0.42451971654840942</v>
      </c>
      <c r="V156" s="24">
        <f t="shared" si="30"/>
        <v>0.64742926670247269</v>
      </c>
      <c r="W156" s="24">
        <f t="shared" si="31"/>
        <v>0.39100000000000001</v>
      </c>
      <c r="X156" t="str">
        <f t="shared" si="27"/>
        <v>B</v>
      </c>
    </row>
    <row r="157" spans="1:24" ht="14.45" hidden="1" customHeight="1">
      <c r="A157" t="s">
        <v>1284</v>
      </c>
      <c r="B157" t="s">
        <v>48</v>
      </c>
      <c r="C157" t="s">
        <v>30</v>
      </c>
      <c r="D157" t="s">
        <v>5688</v>
      </c>
      <c r="E157" s="28" t="s">
        <v>6833</v>
      </c>
      <c r="F157" t="s">
        <v>49</v>
      </c>
      <c r="G157" t="s">
        <v>4979</v>
      </c>
      <c r="H157" t="s">
        <v>4985</v>
      </c>
      <c r="I157" t="s">
        <v>5539</v>
      </c>
      <c r="J157" s="1">
        <v>851</v>
      </c>
      <c r="K157" s="1">
        <v>14694.86</v>
      </c>
      <c r="L157" s="30">
        <f t="shared" si="23"/>
        <v>1.8385390853017645E-3</v>
      </c>
      <c r="M157" s="30"/>
      <c r="N157" s="28">
        <v>3492</v>
      </c>
      <c r="O157">
        <f t="shared" si="28"/>
        <v>9.595321100447844</v>
      </c>
      <c r="P157" s="31">
        <f t="shared" si="24"/>
        <v>0.70101515307487872</v>
      </c>
      <c r="Q157">
        <f t="shared" si="29"/>
        <v>0.50700000000000001</v>
      </c>
      <c r="R157" s="2">
        <v>0.12654775350020345</v>
      </c>
      <c r="S157" s="24">
        <v>1.0905161979951601</v>
      </c>
      <c r="T157" s="24">
        <f t="shared" si="25"/>
        <v>0.17438699289603271</v>
      </c>
      <c r="U157" s="24">
        <f t="shared" si="26"/>
        <v>0.51738404413578376</v>
      </c>
      <c r="V157" s="24">
        <f t="shared" si="30"/>
        <v>0.66428893128705968</v>
      </c>
      <c r="W157" s="24">
        <f t="shared" si="31"/>
        <v>0.42899999999999999</v>
      </c>
      <c r="X157" t="str">
        <f t="shared" si="27"/>
        <v>B</v>
      </c>
    </row>
    <row r="158" spans="1:24" ht="14.45" hidden="1" customHeight="1">
      <c r="A158" t="s">
        <v>1352</v>
      </c>
      <c r="B158" t="s">
        <v>48</v>
      </c>
      <c r="C158" t="s">
        <v>30</v>
      </c>
      <c r="D158" t="s">
        <v>5770</v>
      </c>
      <c r="E158" s="28" t="s">
        <v>6805</v>
      </c>
      <c r="F158" t="s">
        <v>80</v>
      </c>
      <c r="G158" t="s">
        <v>4973</v>
      </c>
      <c r="H158" t="s">
        <v>5113</v>
      </c>
      <c r="I158" t="s">
        <v>5539</v>
      </c>
      <c r="J158" s="1">
        <v>744</v>
      </c>
      <c r="K158" s="1">
        <v>14673.95</v>
      </c>
      <c r="L158" s="30">
        <f t="shared" si="23"/>
        <v>1.8359229424957998E-3</v>
      </c>
      <c r="M158" s="30"/>
      <c r="N158" s="28">
        <v>3496</v>
      </c>
      <c r="O158">
        <f t="shared" si="28"/>
        <v>9.593897237535467</v>
      </c>
      <c r="P158" s="31">
        <f t="shared" si="24"/>
        <v>0.70086354423320674</v>
      </c>
      <c r="Q158">
        <f t="shared" si="29"/>
        <v>0.504</v>
      </c>
      <c r="R158" s="2">
        <v>-4.060107466997088E-3</v>
      </c>
      <c r="S158" s="24">
        <v>1.1091419334094701</v>
      </c>
      <c r="T158" s="24">
        <f t="shared" si="25"/>
        <v>0.18991096210314223</v>
      </c>
      <c r="U158" s="24">
        <f t="shared" si="26"/>
        <v>0.52065115020717634</v>
      </c>
      <c r="V158" s="24">
        <f t="shared" si="30"/>
        <v>0.66482106542800068</v>
      </c>
      <c r="W158" s="24">
        <f t="shared" si="31"/>
        <v>0.435</v>
      </c>
      <c r="X158" t="str">
        <f t="shared" si="27"/>
        <v>B</v>
      </c>
    </row>
    <row r="159" spans="1:24" ht="14.45" hidden="1" customHeight="1">
      <c r="A159" t="s">
        <v>1422</v>
      </c>
      <c r="B159" t="s">
        <v>48</v>
      </c>
      <c r="C159" t="s">
        <v>30</v>
      </c>
      <c r="D159" t="s">
        <v>5748</v>
      </c>
      <c r="E159" s="28" t="s">
        <v>6748</v>
      </c>
      <c r="F159" t="s">
        <v>80</v>
      </c>
      <c r="G159" t="s">
        <v>5011</v>
      </c>
      <c r="H159" t="s">
        <v>5066</v>
      </c>
      <c r="I159" t="s">
        <v>5539</v>
      </c>
      <c r="J159" s="1">
        <v>938</v>
      </c>
      <c r="K159" s="1">
        <v>14514.06</v>
      </c>
      <c r="L159" s="30">
        <f t="shared" si="23"/>
        <v>1.8159183957121691E-3</v>
      </c>
      <c r="M159" s="30"/>
      <c r="N159" s="28">
        <v>3514</v>
      </c>
      <c r="O159">
        <f t="shared" si="28"/>
        <v>9.5829420101050271</v>
      </c>
      <c r="P159" s="31">
        <f t="shared" si="24"/>
        <v>0.69969706301753321</v>
      </c>
      <c r="Q159">
        <f t="shared" si="29"/>
        <v>0.501</v>
      </c>
      <c r="R159" s="2">
        <v>6.5800850322379908E-2</v>
      </c>
      <c r="S159" s="24">
        <v>1.3848294496756</v>
      </c>
      <c r="T159" s="24">
        <f t="shared" si="25"/>
        <v>0.39529991695574596</v>
      </c>
      <c r="U159" s="24">
        <f t="shared" si="26"/>
        <v>0.56387640351987989</v>
      </c>
      <c r="V159" s="24">
        <f t="shared" si="30"/>
        <v>0.67253293111800261</v>
      </c>
      <c r="W159" s="24">
        <f t="shared" si="31"/>
        <v>0.47699999999999998</v>
      </c>
      <c r="X159" t="str">
        <f t="shared" si="27"/>
        <v>B</v>
      </c>
    </row>
    <row r="160" spans="1:24" ht="14.45" hidden="1" customHeight="1">
      <c r="A160" t="s">
        <v>1321</v>
      </c>
      <c r="B160" t="s">
        <v>48</v>
      </c>
      <c r="C160" t="s">
        <v>30</v>
      </c>
      <c r="D160" t="s">
        <v>5851</v>
      </c>
      <c r="E160" s="28" t="s">
        <v>6671</v>
      </c>
      <c r="F160" t="s">
        <v>80</v>
      </c>
      <c r="G160" t="s">
        <v>4979</v>
      </c>
      <c r="H160" t="s">
        <v>5225</v>
      </c>
      <c r="I160" t="s">
        <v>5539</v>
      </c>
      <c r="J160" s="1">
        <v>697</v>
      </c>
      <c r="K160" s="1">
        <v>14289.22</v>
      </c>
      <c r="L160" s="30">
        <f t="shared" si="23"/>
        <v>1.7877876664681173E-3</v>
      </c>
      <c r="M160" s="30"/>
      <c r="N160" s="28">
        <v>3552</v>
      </c>
      <c r="O160">
        <f t="shared" si="28"/>
        <v>9.5673306661867912</v>
      </c>
      <c r="P160" s="31">
        <f t="shared" si="24"/>
        <v>0.69803481186413019</v>
      </c>
      <c r="Q160">
        <f t="shared" si="29"/>
        <v>0.498</v>
      </c>
      <c r="R160" s="2">
        <v>-6.276104393009305E-3</v>
      </c>
      <c r="S160" s="24">
        <v>2.2582563691536999</v>
      </c>
      <c r="T160" s="24">
        <f t="shared" si="25"/>
        <v>0.85792251934082842</v>
      </c>
      <c r="U160" s="24">
        <f t="shared" si="26"/>
        <v>0.66123791544065491</v>
      </c>
      <c r="V160" s="24">
        <f t="shared" si="30"/>
        <v>0.6906754325794352</v>
      </c>
      <c r="W160" s="24">
        <f t="shared" si="31"/>
        <v>0.52200000000000002</v>
      </c>
      <c r="X160" t="str">
        <f t="shared" si="27"/>
        <v>B</v>
      </c>
    </row>
    <row r="161" spans="1:24" ht="14.45" hidden="1" customHeight="1">
      <c r="A161" t="s">
        <v>1389</v>
      </c>
      <c r="B161" t="s">
        <v>48</v>
      </c>
      <c r="C161" t="s">
        <v>30</v>
      </c>
      <c r="D161" t="s">
        <v>5770</v>
      </c>
      <c r="E161" s="28" t="s">
        <v>6805</v>
      </c>
      <c r="F161" t="s">
        <v>80</v>
      </c>
      <c r="G161" t="s">
        <v>4973</v>
      </c>
      <c r="H161" t="s">
        <v>5131</v>
      </c>
      <c r="I161" t="s">
        <v>5539</v>
      </c>
      <c r="J161" s="1">
        <v>979</v>
      </c>
      <c r="K161" s="1">
        <v>14117.08</v>
      </c>
      <c r="L161" s="30">
        <f t="shared" si="23"/>
        <v>1.7662504678732449E-3</v>
      </c>
      <c r="M161" s="30"/>
      <c r="N161" s="28">
        <v>3577</v>
      </c>
      <c r="O161">
        <f t="shared" si="28"/>
        <v>9.5552115244643669</v>
      </c>
      <c r="P161" s="31">
        <f t="shared" si="24"/>
        <v>0.69674440039078978</v>
      </c>
      <c r="Q161">
        <f t="shared" si="29"/>
        <v>0.495</v>
      </c>
      <c r="R161" s="2">
        <v>3.9985473016144975E-2</v>
      </c>
      <c r="S161" s="24">
        <v>1.30554592511907</v>
      </c>
      <c r="T161" s="24">
        <f t="shared" si="25"/>
        <v>0.34042578611989466</v>
      </c>
      <c r="U161" s="24">
        <f t="shared" si="26"/>
        <v>0.55232783603534141</v>
      </c>
      <c r="V161" s="24">
        <f t="shared" si="30"/>
        <v>0.66786108751970019</v>
      </c>
      <c r="W161" s="24">
        <f t="shared" si="31"/>
        <v>0.45100000000000001</v>
      </c>
      <c r="X161" t="str">
        <f t="shared" si="27"/>
        <v>B</v>
      </c>
    </row>
    <row r="162" spans="1:24" ht="14.45" hidden="1" customHeight="1">
      <c r="A162" t="s">
        <v>1560</v>
      </c>
      <c r="B162" t="s">
        <v>48</v>
      </c>
      <c r="C162" t="s">
        <v>30</v>
      </c>
      <c r="D162" t="s">
        <v>5799</v>
      </c>
      <c r="E162" s="28" t="s">
        <v>6846</v>
      </c>
      <c r="F162" t="s">
        <v>49</v>
      </c>
      <c r="G162" t="s">
        <v>4976</v>
      </c>
      <c r="H162" t="s">
        <v>5731</v>
      </c>
      <c r="I162" t="s">
        <v>5539</v>
      </c>
      <c r="J162" s="1">
        <v>1007</v>
      </c>
      <c r="K162" s="1">
        <v>13966.12</v>
      </c>
      <c r="L162" s="30">
        <f t="shared" si="23"/>
        <v>1.7473631929814017E-3</v>
      </c>
      <c r="M162" s="30"/>
      <c r="N162" s="28">
        <v>3591</v>
      </c>
      <c r="O162">
        <f t="shared" si="28"/>
        <v>9.5444612749492528</v>
      </c>
      <c r="P162" s="31">
        <f t="shared" si="24"/>
        <v>0.69559974463600915</v>
      </c>
      <c r="Q162">
        <f t="shared" si="29"/>
        <v>0.49199999999999999</v>
      </c>
      <c r="R162" s="2">
        <v>0.22186913275880082</v>
      </c>
      <c r="S162" s="24">
        <v>3.5935657187961998</v>
      </c>
      <c r="T162" s="24">
        <f t="shared" si="25"/>
        <v>1.3065923109233106</v>
      </c>
      <c r="U162" s="24">
        <f t="shared" si="26"/>
        <v>0.75566298035628587</v>
      </c>
      <c r="V162" s="24">
        <f t="shared" si="30"/>
        <v>0.70761239178006452</v>
      </c>
      <c r="W162" s="24">
        <f t="shared" si="31"/>
        <v>0.55100000000000005</v>
      </c>
      <c r="X162" t="str">
        <f t="shared" si="27"/>
        <v>B</v>
      </c>
    </row>
    <row r="163" spans="1:24" ht="14.45" hidden="1" customHeight="1">
      <c r="A163" t="s">
        <v>2007</v>
      </c>
      <c r="B163" t="s">
        <v>48</v>
      </c>
      <c r="C163" t="s">
        <v>30</v>
      </c>
      <c r="D163" t="s">
        <v>5944</v>
      </c>
      <c r="E163" s="28" t="s">
        <v>6848</v>
      </c>
      <c r="F163" t="s">
        <v>49</v>
      </c>
      <c r="G163" t="s">
        <v>4988</v>
      </c>
      <c r="H163" t="s">
        <v>5808</v>
      </c>
      <c r="I163" t="s">
        <v>5533</v>
      </c>
      <c r="J163" s="1">
        <v>966</v>
      </c>
      <c r="K163" s="1">
        <v>13829.25</v>
      </c>
      <c r="L163" s="30">
        <f t="shared" si="23"/>
        <v>1.7302387804585702E-3</v>
      </c>
      <c r="M163" s="30"/>
      <c r="N163" s="28">
        <v>3614</v>
      </c>
      <c r="O163">
        <f t="shared" si="28"/>
        <v>9.5346135011403987</v>
      </c>
      <c r="P163" s="31">
        <f t="shared" si="24"/>
        <v>0.69455118190765242</v>
      </c>
      <c r="Q163">
        <f t="shared" si="29"/>
        <v>0.48799999999999999</v>
      </c>
      <c r="R163" s="2">
        <v>3.5649847967171036E-2</v>
      </c>
      <c r="S163" s="24">
        <v>2.4805636435113301</v>
      </c>
      <c r="T163" s="24">
        <f t="shared" si="25"/>
        <v>0.94800784155046003</v>
      </c>
      <c r="U163" s="24">
        <f t="shared" si="26"/>
        <v>0.68019687491859926</v>
      </c>
      <c r="V163" s="24">
        <f t="shared" si="30"/>
        <v>0.69168032050984185</v>
      </c>
      <c r="W163" s="24">
        <f t="shared" si="31"/>
        <v>0.52800000000000002</v>
      </c>
      <c r="X163" t="str">
        <f t="shared" si="27"/>
        <v>B</v>
      </c>
    </row>
    <row r="164" spans="1:24" ht="14.45" hidden="1" customHeight="1">
      <c r="A164" t="s">
        <v>1732</v>
      </c>
      <c r="B164" t="s">
        <v>48</v>
      </c>
      <c r="C164" t="s">
        <v>30</v>
      </c>
      <c r="D164" t="s">
        <v>5944</v>
      </c>
      <c r="E164" s="28" t="s">
        <v>6856</v>
      </c>
      <c r="F164" t="s">
        <v>49</v>
      </c>
      <c r="G164" t="s">
        <v>4979</v>
      </c>
      <c r="H164" t="s">
        <v>5808</v>
      </c>
      <c r="I164" t="s">
        <v>5543</v>
      </c>
      <c r="J164" s="1">
        <v>951</v>
      </c>
      <c r="K164" s="1">
        <v>13607.6</v>
      </c>
      <c r="L164" s="30">
        <f t="shared" si="23"/>
        <v>1.702507166257609E-3</v>
      </c>
      <c r="M164" s="30"/>
      <c r="N164" s="28">
        <v>3650</v>
      </c>
      <c r="O164">
        <f t="shared" si="28"/>
        <v>9.5184572248144459</v>
      </c>
      <c r="P164" s="31">
        <f t="shared" si="24"/>
        <v>0.69283090791342294</v>
      </c>
      <c r="Q164">
        <f t="shared" si="29"/>
        <v>0.48499999999999999</v>
      </c>
      <c r="R164" s="2">
        <v>2.1147117052235518E-2</v>
      </c>
      <c r="S164" s="24">
        <v>1.4621232335301799</v>
      </c>
      <c r="T164" s="24">
        <f t="shared" si="25"/>
        <v>0.44604594301109163</v>
      </c>
      <c r="U164" s="24">
        <f t="shared" si="26"/>
        <v>0.57455618828449651</v>
      </c>
      <c r="V164" s="24">
        <f t="shared" si="30"/>
        <v>0.66917596398763779</v>
      </c>
      <c r="W164" s="24">
        <f t="shared" si="31"/>
        <v>0.46400000000000002</v>
      </c>
      <c r="X164" t="str">
        <f t="shared" si="27"/>
        <v>B</v>
      </c>
    </row>
    <row r="165" spans="1:24" ht="14.45" hidden="1" customHeight="1">
      <c r="A165" t="s">
        <v>1513</v>
      </c>
      <c r="B165" t="s">
        <v>48</v>
      </c>
      <c r="C165" t="s">
        <v>30</v>
      </c>
      <c r="D165" t="s">
        <v>5841</v>
      </c>
      <c r="E165" s="28" t="s">
        <v>6858</v>
      </c>
      <c r="F165" t="s">
        <v>80</v>
      </c>
      <c r="G165" t="s">
        <v>5028</v>
      </c>
      <c r="H165" t="s">
        <v>5815</v>
      </c>
      <c r="I165" t="s">
        <v>5539</v>
      </c>
      <c r="J165" s="1">
        <v>683</v>
      </c>
      <c r="K165" s="1">
        <v>13583.85</v>
      </c>
      <c r="L165" s="30">
        <f t="shared" si="23"/>
        <v>1.6995356984603033E-3</v>
      </c>
      <c r="M165" s="30"/>
      <c r="N165" s="28">
        <v>3653</v>
      </c>
      <c r="O165">
        <f t="shared" si="28"/>
        <v>9.5167104802095004</v>
      </c>
      <c r="P165" s="31">
        <f t="shared" si="24"/>
        <v>0.69264491955460661</v>
      </c>
      <c r="Q165">
        <f t="shared" si="29"/>
        <v>0.48199999999999998</v>
      </c>
      <c r="R165" s="2">
        <v>0.11122664141609341</v>
      </c>
      <c r="S165" s="24">
        <v>1.87985431607959</v>
      </c>
      <c r="T165" s="24">
        <f t="shared" si="25"/>
        <v>0.68302326426188853</v>
      </c>
      <c r="U165" s="24">
        <f t="shared" si="26"/>
        <v>0.624429389829257</v>
      </c>
      <c r="V165" s="24">
        <f t="shared" si="30"/>
        <v>0.67900181360953671</v>
      </c>
      <c r="W165" s="24">
        <f t="shared" si="31"/>
        <v>0.496</v>
      </c>
      <c r="X165" t="str">
        <f t="shared" si="27"/>
        <v>B</v>
      </c>
    </row>
    <row r="166" spans="1:24" ht="14.45" hidden="1" customHeight="1">
      <c r="A166" t="s">
        <v>1391</v>
      </c>
      <c r="B166" t="s">
        <v>48</v>
      </c>
      <c r="C166" t="s">
        <v>8</v>
      </c>
      <c r="D166" t="s">
        <v>5892</v>
      </c>
      <c r="E166" s="28" t="s">
        <v>6861</v>
      </c>
      <c r="F166" t="s">
        <v>1069</v>
      </c>
      <c r="G166" t="s">
        <v>4979</v>
      </c>
      <c r="H166" t="s">
        <v>5893</v>
      </c>
      <c r="I166" t="s">
        <v>5539</v>
      </c>
      <c r="J166" s="1">
        <v>632</v>
      </c>
      <c r="K166" s="1">
        <v>13486.8</v>
      </c>
      <c r="L166" s="30">
        <f t="shared" si="23"/>
        <v>1.6873933426822601E-3</v>
      </c>
      <c r="M166" s="30"/>
      <c r="N166" s="28">
        <v>3668</v>
      </c>
      <c r="O166">
        <f t="shared" si="28"/>
        <v>9.5095408521364462</v>
      </c>
      <c r="P166" s="31">
        <f t="shared" si="24"/>
        <v>0.69188151810779175</v>
      </c>
      <c r="Q166">
        <f t="shared" si="29"/>
        <v>0.47899999999999998</v>
      </c>
      <c r="R166" s="2">
        <v>0.17100391226977493</v>
      </c>
      <c r="S166" s="24">
        <v>1.4814719696396501</v>
      </c>
      <c r="T166" s="24">
        <f t="shared" si="25"/>
        <v>0.4583560396985924</v>
      </c>
      <c r="U166" s="24">
        <f t="shared" si="26"/>
        <v>0.5771469169242277</v>
      </c>
      <c r="V166" s="24">
        <f t="shared" si="30"/>
        <v>0.66893459787107901</v>
      </c>
      <c r="W166" s="24">
        <f t="shared" si="31"/>
        <v>0.46100000000000002</v>
      </c>
      <c r="X166" t="str">
        <f t="shared" si="27"/>
        <v>B</v>
      </c>
    </row>
    <row r="167" spans="1:24" ht="14.45" hidden="1" customHeight="1">
      <c r="A167" t="s">
        <v>1447</v>
      </c>
      <c r="B167" t="s">
        <v>48</v>
      </c>
      <c r="C167" t="s">
        <v>30</v>
      </c>
      <c r="D167" t="s">
        <v>5952</v>
      </c>
      <c r="E167" s="28" t="s">
        <v>6863</v>
      </c>
      <c r="F167" t="s">
        <v>80</v>
      </c>
      <c r="G167" t="s">
        <v>5013</v>
      </c>
      <c r="H167" t="s">
        <v>5953</v>
      </c>
      <c r="I167" t="s">
        <v>5539</v>
      </c>
      <c r="J167" s="1">
        <v>505</v>
      </c>
      <c r="K167" s="1">
        <v>13241.8</v>
      </c>
      <c r="L167" s="30">
        <f t="shared" ref="L167:L217" si="32">K167/$K$2</f>
        <v>1.6567403064574214E-3</v>
      </c>
      <c r="M167" s="30"/>
      <c r="N167" s="28">
        <v>3705</v>
      </c>
      <c r="O167">
        <f t="shared" si="28"/>
        <v>9.4912092874947174</v>
      </c>
      <c r="P167" s="31">
        <f t="shared" ref="P167:P217" si="33">(O167-$O$1)/($O$2-$O$1)</f>
        <v>0.68992962564875737</v>
      </c>
      <c r="Q167">
        <f t="shared" si="29"/>
        <v>0.47599999999999998</v>
      </c>
      <c r="R167" s="2">
        <v>8.4559805181501566E-2</v>
      </c>
      <c r="S167" s="24">
        <v>1.36597747197494</v>
      </c>
      <c r="T167" s="24">
        <f t="shared" ref="T167:T217" si="34">LN(S167+0.1)</f>
        <v>0.38252223634429894</v>
      </c>
      <c r="U167" s="24">
        <f t="shared" ref="U167:U217" si="35">(T167-$S$1)/($S$2-$S$1)</f>
        <v>0.56118726923038031</v>
      </c>
      <c r="V167" s="24">
        <f t="shared" si="30"/>
        <v>0.66418115436508196</v>
      </c>
      <c r="W167" s="24">
        <f t="shared" si="31"/>
        <v>0.42599999999999999</v>
      </c>
      <c r="X167" t="str">
        <f t="shared" ref="X167:X217" si="36">IF(W167&gt;=90%,"A+",IF(W167&gt;=70%,"A",IF(W167&gt;20%,"B","B-")))</f>
        <v>B</v>
      </c>
    </row>
    <row r="168" spans="1:24" ht="14.45" hidden="1" customHeight="1">
      <c r="A168" t="s">
        <v>1507</v>
      </c>
      <c r="B168" t="s">
        <v>48</v>
      </c>
      <c r="C168" t="s">
        <v>30</v>
      </c>
      <c r="D168" t="s">
        <v>5684</v>
      </c>
      <c r="E168" s="28" t="s">
        <v>6865</v>
      </c>
      <c r="F168" t="s">
        <v>49</v>
      </c>
      <c r="G168" t="s">
        <v>5065</v>
      </c>
      <c r="H168" t="s">
        <v>5731</v>
      </c>
      <c r="I168" t="s">
        <v>5539</v>
      </c>
      <c r="J168" s="1">
        <v>722</v>
      </c>
      <c r="K168" s="1">
        <v>13126.2</v>
      </c>
      <c r="L168" s="30">
        <f t="shared" si="32"/>
        <v>1.6422770779366406E-3</v>
      </c>
      <c r="M168" s="30"/>
      <c r="N168" s="28">
        <v>3721</v>
      </c>
      <c r="O168">
        <f t="shared" si="28"/>
        <v>9.4824416924609398</v>
      </c>
      <c r="P168" s="31">
        <f t="shared" si="33"/>
        <v>0.68899607726023948</v>
      </c>
      <c r="Q168">
        <f t="shared" si="29"/>
        <v>0.47199999999999998</v>
      </c>
      <c r="R168" s="2">
        <v>0.18765642451980138</v>
      </c>
      <c r="S168" s="24">
        <v>2.7576247286836399</v>
      </c>
      <c r="T168" s="24">
        <f t="shared" si="34"/>
        <v>1.0499907653172895</v>
      </c>
      <c r="U168" s="24">
        <f t="shared" si="35"/>
        <v>0.70165975113097823</v>
      </c>
      <c r="V168" s="24">
        <f t="shared" si="30"/>
        <v>0.69152881203438721</v>
      </c>
      <c r="W168" s="24">
        <f t="shared" si="31"/>
        <v>0.52500000000000002</v>
      </c>
      <c r="X168" t="str">
        <f t="shared" si="36"/>
        <v>B</v>
      </c>
    </row>
    <row r="169" spans="1:24" ht="14.45" hidden="1" customHeight="1">
      <c r="A169" t="s">
        <v>1789</v>
      </c>
      <c r="B169" t="s">
        <v>48</v>
      </c>
      <c r="C169" t="s">
        <v>30</v>
      </c>
      <c r="D169" t="s">
        <v>5944</v>
      </c>
      <c r="E169" s="28" t="s">
        <v>6866</v>
      </c>
      <c r="F169" t="s">
        <v>49</v>
      </c>
      <c r="G169" t="s">
        <v>4999</v>
      </c>
      <c r="H169" t="s">
        <v>5808</v>
      </c>
      <c r="I169" t="s">
        <v>5543</v>
      </c>
      <c r="J169" s="1">
        <v>912</v>
      </c>
      <c r="K169" s="1">
        <v>13052.41</v>
      </c>
      <c r="L169" s="30">
        <f t="shared" si="32"/>
        <v>1.6330448838834534E-3</v>
      </c>
      <c r="M169" s="30"/>
      <c r="N169" s="28">
        <v>3736</v>
      </c>
      <c r="O169">
        <f t="shared" si="28"/>
        <v>9.4768046812992317</v>
      </c>
      <c r="P169" s="31">
        <f t="shared" si="33"/>
        <v>0.68839586446918377</v>
      </c>
      <c r="Q169">
        <f t="shared" si="29"/>
        <v>0.46899999999999997</v>
      </c>
      <c r="R169" s="2">
        <v>1.2609983903355782E-3</v>
      </c>
      <c r="S169" s="24">
        <v>1.5661585072904201</v>
      </c>
      <c r="T169" s="24">
        <f t="shared" si="34"/>
        <v>0.51052068165012143</v>
      </c>
      <c r="U169" s="24">
        <f t="shared" si="35"/>
        <v>0.58812525733177046</v>
      </c>
      <c r="V169" s="24">
        <f t="shared" si="30"/>
        <v>0.66834174304170113</v>
      </c>
      <c r="W169" s="24">
        <f t="shared" si="31"/>
        <v>0.45800000000000002</v>
      </c>
      <c r="X169" t="str">
        <f t="shared" si="36"/>
        <v>B</v>
      </c>
    </row>
    <row r="170" spans="1:24" ht="14.45" hidden="1" customHeight="1">
      <c r="A170" t="s">
        <v>1514</v>
      </c>
      <c r="B170" t="s">
        <v>48</v>
      </c>
      <c r="C170" t="s">
        <v>30</v>
      </c>
      <c r="D170" t="s">
        <v>5952</v>
      </c>
      <c r="E170" s="28" t="s">
        <v>6871</v>
      </c>
      <c r="F170" t="s">
        <v>80</v>
      </c>
      <c r="G170" t="s">
        <v>4973</v>
      </c>
      <c r="H170" t="s">
        <v>5953</v>
      </c>
      <c r="I170" t="s">
        <v>5539</v>
      </c>
      <c r="J170" s="1">
        <v>502</v>
      </c>
      <c r="K170" s="1">
        <v>12812.95</v>
      </c>
      <c r="L170" s="30">
        <f t="shared" si="32"/>
        <v>1.6030849816205969E-3</v>
      </c>
      <c r="M170" s="30"/>
      <c r="N170" s="28">
        <v>3773</v>
      </c>
      <c r="O170">
        <f t="shared" si="28"/>
        <v>9.4582897002091464</v>
      </c>
      <c r="P170" s="31">
        <f t="shared" si="33"/>
        <v>0.68642444235245759</v>
      </c>
      <c r="Q170">
        <f t="shared" si="29"/>
        <v>0.46600000000000003</v>
      </c>
      <c r="R170" s="2">
        <v>4.3540207836602819E-2</v>
      </c>
      <c r="S170" s="24">
        <v>1.4732299978704799</v>
      </c>
      <c r="T170" s="24">
        <f t="shared" si="34"/>
        <v>0.45313082945276317</v>
      </c>
      <c r="U170" s="24">
        <f t="shared" si="35"/>
        <v>0.57604724222823345</v>
      </c>
      <c r="V170" s="24">
        <f t="shared" si="30"/>
        <v>0.66434900232761285</v>
      </c>
      <c r="W170" s="24">
        <f t="shared" si="31"/>
        <v>0.432</v>
      </c>
      <c r="X170" t="str">
        <f t="shared" si="36"/>
        <v>B</v>
      </c>
    </row>
    <row r="171" spans="1:24" ht="14.45" hidden="1" customHeight="1">
      <c r="A171" t="s">
        <v>1278</v>
      </c>
      <c r="B171" t="s">
        <v>48</v>
      </c>
      <c r="C171" t="s">
        <v>30</v>
      </c>
      <c r="D171" t="s">
        <v>5851</v>
      </c>
      <c r="E171" s="28" t="s">
        <v>6873</v>
      </c>
      <c r="F171" t="s">
        <v>80</v>
      </c>
      <c r="G171" t="s">
        <v>4976</v>
      </c>
      <c r="H171" t="s">
        <v>5131</v>
      </c>
      <c r="I171" t="s">
        <v>5539</v>
      </c>
      <c r="J171" s="1">
        <v>1078</v>
      </c>
      <c r="K171" s="1">
        <v>12765.76</v>
      </c>
      <c r="L171" s="30">
        <f t="shared" si="32"/>
        <v>1.5971808315003921E-3</v>
      </c>
      <c r="M171" s="30"/>
      <c r="N171" s="28">
        <v>3781</v>
      </c>
      <c r="O171">
        <f t="shared" si="28"/>
        <v>9.4546001971788662</v>
      </c>
      <c r="P171" s="31">
        <f t="shared" si="33"/>
        <v>0.6860315946450668</v>
      </c>
      <c r="Q171">
        <f t="shared" si="29"/>
        <v>0.46300000000000002</v>
      </c>
      <c r="R171" s="2">
        <v>-3.7314209808111704E-2</v>
      </c>
      <c r="S171" s="24">
        <v>1.5148966625537901</v>
      </c>
      <c r="T171" s="24">
        <f t="shared" si="34"/>
        <v>0.47927096859262136</v>
      </c>
      <c r="U171" s="24">
        <f t="shared" si="35"/>
        <v>0.5815485805877405</v>
      </c>
      <c r="V171" s="24">
        <f t="shared" si="30"/>
        <v>0.66513499183360159</v>
      </c>
      <c r="W171" s="24">
        <f t="shared" si="31"/>
        <v>0.439</v>
      </c>
      <c r="X171" t="str">
        <f t="shared" si="36"/>
        <v>B</v>
      </c>
    </row>
    <row r="172" spans="1:24" ht="14.45" hidden="1" customHeight="1">
      <c r="A172" t="s">
        <v>1463</v>
      </c>
      <c r="B172" t="s">
        <v>48</v>
      </c>
      <c r="C172" t="s">
        <v>30</v>
      </c>
      <c r="D172" t="s">
        <v>5851</v>
      </c>
      <c r="E172" s="28" t="s">
        <v>6755</v>
      </c>
      <c r="F172" t="s">
        <v>80</v>
      </c>
      <c r="G172" t="s">
        <v>4999</v>
      </c>
      <c r="H172" t="s">
        <v>5225</v>
      </c>
      <c r="I172" t="s">
        <v>5539</v>
      </c>
      <c r="J172" s="1">
        <v>605</v>
      </c>
      <c r="K172" s="1">
        <v>12761.12</v>
      </c>
      <c r="L172" s="30">
        <f t="shared" si="32"/>
        <v>1.5966003005286238E-3</v>
      </c>
      <c r="M172" s="30"/>
      <c r="N172" s="28">
        <v>3782</v>
      </c>
      <c r="O172">
        <f t="shared" si="28"/>
        <v>9.4542366872989891</v>
      </c>
      <c r="P172" s="31">
        <f t="shared" si="33"/>
        <v>0.6859928891549909</v>
      </c>
      <c r="Q172">
        <f t="shared" si="29"/>
        <v>0.46</v>
      </c>
      <c r="R172" s="2">
        <v>1.533390148431343E-2</v>
      </c>
      <c r="S172" s="24">
        <v>1.56125971481482</v>
      </c>
      <c r="T172" s="24">
        <f t="shared" si="34"/>
        <v>0.50757617892276852</v>
      </c>
      <c r="U172" s="24">
        <f t="shared" si="35"/>
        <v>0.58750557027819394</v>
      </c>
      <c r="V172" s="24">
        <f t="shared" si="30"/>
        <v>0.66629542537963149</v>
      </c>
      <c r="W172" s="24">
        <f t="shared" si="31"/>
        <v>0.44500000000000001</v>
      </c>
      <c r="X172" t="str">
        <f t="shared" si="36"/>
        <v>B</v>
      </c>
    </row>
    <row r="173" spans="1:24" ht="14.45" hidden="1" customHeight="1">
      <c r="A173" t="s">
        <v>1521</v>
      </c>
      <c r="B173" t="s">
        <v>48</v>
      </c>
      <c r="C173" t="s">
        <v>30</v>
      </c>
      <c r="D173" t="s">
        <v>5728</v>
      </c>
      <c r="E173" s="28" t="s">
        <v>6875</v>
      </c>
      <c r="F173" t="s">
        <v>49</v>
      </c>
      <c r="G173" t="s">
        <v>5122</v>
      </c>
      <c r="H173" t="s">
        <v>5731</v>
      </c>
      <c r="I173" t="s">
        <v>5539</v>
      </c>
      <c r="J173" s="1">
        <v>612</v>
      </c>
      <c r="K173" s="1">
        <v>12513.5</v>
      </c>
      <c r="L173" s="30">
        <f t="shared" si="32"/>
        <v>1.5656194644878298E-3</v>
      </c>
      <c r="M173" s="30"/>
      <c r="N173" s="28">
        <v>3815</v>
      </c>
      <c r="O173">
        <f t="shared" si="28"/>
        <v>9.4346432510102396</v>
      </c>
      <c r="P173" s="31">
        <f t="shared" si="33"/>
        <v>0.683906636219902</v>
      </c>
      <c r="Q173">
        <f t="shared" si="29"/>
        <v>0.45600000000000002</v>
      </c>
      <c r="R173" s="2">
        <v>0.17444620753586129</v>
      </c>
      <c r="S173" s="24">
        <v>1.94292473813398</v>
      </c>
      <c r="T173" s="24">
        <f t="shared" si="34"/>
        <v>0.71438247626018581</v>
      </c>
      <c r="U173" s="24">
        <f t="shared" si="35"/>
        <v>0.63102911123728478</v>
      </c>
      <c r="V173" s="24">
        <f t="shared" si="30"/>
        <v>0.67333113122337851</v>
      </c>
      <c r="W173" s="24">
        <f t="shared" si="31"/>
        <v>0.48</v>
      </c>
      <c r="X173" t="str">
        <f t="shared" si="36"/>
        <v>B</v>
      </c>
    </row>
    <row r="174" spans="1:24" ht="14.45" hidden="1" customHeight="1">
      <c r="A174" t="s">
        <v>1601</v>
      </c>
      <c r="B174" t="s">
        <v>48</v>
      </c>
      <c r="C174" t="s">
        <v>30</v>
      </c>
      <c r="D174" t="s">
        <v>5864</v>
      </c>
      <c r="E174" s="28" t="s">
        <v>6876</v>
      </c>
      <c r="F174" t="s">
        <v>49</v>
      </c>
      <c r="G174" t="s">
        <v>4969</v>
      </c>
      <c r="H174" t="s">
        <v>5731</v>
      </c>
      <c r="I174" t="s">
        <v>5539</v>
      </c>
      <c r="J174" s="1">
        <v>654</v>
      </c>
      <c r="K174" s="1">
        <v>12483.09</v>
      </c>
      <c r="L174" s="30">
        <f t="shared" si="32"/>
        <v>1.5618147345629427E-3</v>
      </c>
      <c r="M174" s="30"/>
      <c r="N174" s="28">
        <v>3818</v>
      </c>
      <c r="O174">
        <f t="shared" si="28"/>
        <v>9.4322103125924954</v>
      </c>
      <c r="P174" s="31">
        <f t="shared" si="33"/>
        <v>0.68364758391074554</v>
      </c>
      <c r="Q174">
        <f t="shared" si="29"/>
        <v>0.45300000000000001</v>
      </c>
      <c r="R174" s="2">
        <v>0.15512662250935816</v>
      </c>
      <c r="S174" s="24">
        <v>4.1336609265787301</v>
      </c>
      <c r="T174" s="24">
        <f t="shared" si="34"/>
        <v>1.4430670860336268</v>
      </c>
      <c r="U174" s="24">
        <f t="shared" si="35"/>
        <v>0.78438485943284653</v>
      </c>
      <c r="V174" s="24">
        <f t="shared" si="30"/>
        <v>0.70379503901516582</v>
      </c>
      <c r="W174" s="24">
        <f t="shared" si="31"/>
        <v>0.54400000000000004</v>
      </c>
      <c r="X174" t="str">
        <f t="shared" si="36"/>
        <v>B</v>
      </c>
    </row>
    <row r="175" spans="1:24" ht="14.45" hidden="1" customHeight="1">
      <c r="A175" t="s">
        <v>1495</v>
      </c>
      <c r="B175" t="s">
        <v>48</v>
      </c>
      <c r="C175" t="s">
        <v>72</v>
      </c>
      <c r="D175" t="s">
        <v>5717</v>
      </c>
      <c r="E175" s="28" t="s">
        <v>6880</v>
      </c>
      <c r="F175" t="s">
        <v>49</v>
      </c>
      <c r="G175" t="s">
        <v>5047</v>
      </c>
      <c r="H175" t="s">
        <v>5914</v>
      </c>
      <c r="I175" t="s">
        <v>5539</v>
      </c>
      <c r="J175" s="1">
        <v>865</v>
      </c>
      <c r="K175" s="1">
        <v>12464.32</v>
      </c>
      <c r="L175" s="30">
        <f t="shared" si="32"/>
        <v>1.5594663366448192E-3</v>
      </c>
      <c r="M175" s="30"/>
      <c r="N175" s="28">
        <v>3823</v>
      </c>
      <c r="O175">
        <f t="shared" si="28"/>
        <v>9.4307056675094092</v>
      </c>
      <c r="P175" s="31">
        <f t="shared" si="33"/>
        <v>0.68348737361508349</v>
      </c>
      <c r="Q175">
        <f t="shared" si="29"/>
        <v>0.45</v>
      </c>
      <c r="R175" s="2">
        <v>0.26516364621860994</v>
      </c>
      <c r="S175" s="24">
        <v>1.4548679207417901</v>
      </c>
      <c r="T175" s="24">
        <f t="shared" si="34"/>
        <v>0.44139060359400784</v>
      </c>
      <c r="U175" s="24">
        <f t="shared" si="35"/>
        <v>0.57357644608899006</v>
      </c>
      <c r="V175" s="24">
        <f t="shared" si="30"/>
        <v>0.66150518810986492</v>
      </c>
      <c r="W175" s="24">
        <f t="shared" si="31"/>
        <v>0.42299999999999999</v>
      </c>
      <c r="X175" t="str">
        <f t="shared" si="36"/>
        <v>B</v>
      </c>
    </row>
    <row r="176" spans="1:24" ht="14.45" hidden="1" customHeight="1">
      <c r="A176" t="s">
        <v>1717</v>
      </c>
      <c r="B176" t="s">
        <v>48</v>
      </c>
      <c r="C176" t="s">
        <v>30</v>
      </c>
      <c r="D176" t="s">
        <v>5695</v>
      </c>
      <c r="E176" s="28" t="s">
        <v>6881</v>
      </c>
      <c r="F176" t="s">
        <v>49</v>
      </c>
      <c r="G176" t="s">
        <v>5068</v>
      </c>
      <c r="H176" t="s">
        <v>5915</v>
      </c>
      <c r="I176" t="s">
        <v>5539</v>
      </c>
      <c r="J176" s="1">
        <v>700</v>
      </c>
      <c r="K176" s="1">
        <v>12329.17</v>
      </c>
      <c r="L176" s="30">
        <f t="shared" si="32"/>
        <v>1.5425571209477297E-3</v>
      </c>
      <c r="M176" s="30"/>
      <c r="N176" s="28">
        <v>3841</v>
      </c>
      <c r="O176">
        <f t="shared" si="28"/>
        <v>9.4198043835734815</v>
      </c>
      <c r="P176" s="31">
        <f t="shared" si="33"/>
        <v>0.68232663614808664</v>
      </c>
      <c r="Q176">
        <f t="shared" si="29"/>
        <v>0.44700000000000001</v>
      </c>
      <c r="R176" s="2">
        <v>0.13947369717507344</v>
      </c>
      <c r="S176" s="24">
        <v>0.87417370588070797</v>
      </c>
      <c r="T176" s="24">
        <f t="shared" si="34"/>
        <v>-2.616564844745272E-2</v>
      </c>
      <c r="U176" s="24">
        <f t="shared" si="35"/>
        <v>0.47517662002758304</v>
      </c>
      <c r="V176" s="24">
        <f t="shared" si="30"/>
        <v>0.64089663292398591</v>
      </c>
      <c r="W176" s="24">
        <f t="shared" si="31"/>
        <v>0.38100000000000001</v>
      </c>
      <c r="X176" t="str">
        <f t="shared" si="36"/>
        <v>B</v>
      </c>
    </row>
    <row r="177" spans="1:24" ht="14.45" hidden="1" customHeight="1">
      <c r="A177" t="s">
        <v>1772</v>
      </c>
      <c r="B177" t="s">
        <v>48</v>
      </c>
      <c r="C177" t="s">
        <v>30</v>
      </c>
      <c r="D177" t="s">
        <v>5841</v>
      </c>
      <c r="E177" s="28" t="s">
        <v>6885</v>
      </c>
      <c r="F177" t="s">
        <v>80</v>
      </c>
      <c r="G177" t="s">
        <v>4989</v>
      </c>
      <c r="H177" t="s">
        <v>5842</v>
      </c>
      <c r="I177" t="s">
        <v>5539</v>
      </c>
      <c r="J177" s="1">
        <v>357</v>
      </c>
      <c r="K177" s="1">
        <v>12144.39</v>
      </c>
      <c r="L177" s="30">
        <f t="shared" si="32"/>
        <v>1.5194384759125228E-3</v>
      </c>
      <c r="M177" s="30"/>
      <c r="N177" s="28">
        <v>3865</v>
      </c>
      <c r="O177">
        <f t="shared" si="28"/>
        <v>9.4047049529009339</v>
      </c>
      <c r="P177" s="31">
        <f t="shared" si="33"/>
        <v>0.68071889204978053</v>
      </c>
      <c r="Q177">
        <f t="shared" si="29"/>
        <v>0.44400000000000001</v>
      </c>
      <c r="R177" s="2">
        <v>0.25052548707674904</v>
      </c>
      <c r="S177" s="24">
        <v>1.95754894452224</v>
      </c>
      <c r="T177" s="24">
        <f t="shared" si="34"/>
        <v>0.7215154416323174</v>
      </c>
      <c r="U177" s="24">
        <f t="shared" si="35"/>
        <v>0.63253028366061392</v>
      </c>
      <c r="V177" s="24">
        <f t="shared" si="30"/>
        <v>0.67108117037194726</v>
      </c>
      <c r="W177" s="24">
        <f t="shared" si="31"/>
        <v>0.46700000000000003</v>
      </c>
      <c r="X177" t="str">
        <f t="shared" si="36"/>
        <v>B</v>
      </c>
    </row>
    <row r="178" spans="1:24" ht="14.45" hidden="1" customHeight="1">
      <c r="A178" t="s">
        <v>1966</v>
      </c>
      <c r="B178" t="s">
        <v>48</v>
      </c>
      <c r="C178" t="s">
        <v>30</v>
      </c>
      <c r="D178" t="s">
        <v>5695</v>
      </c>
      <c r="E178" s="28" t="s">
        <v>6523</v>
      </c>
      <c r="F178" t="s">
        <v>49</v>
      </c>
      <c r="G178" t="s">
        <v>4999</v>
      </c>
      <c r="H178" t="s">
        <v>5906</v>
      </c>
      <c r="I178" t="s">
        <v>5529</v>
      </c>
      <c r="J178" s="1">
        <v>739</v>
      </c>
      <c r="K178" s="1">
        <v>12056.56</v>
      </c>
      <c r="L178" s="30">
        <f t="shared" si="32"/>
        <v>1.508449675212002E-3</v>
      </c>
      <c r="M178" s="30"/>
      <c r="N178" s="28">
        <v>3878</v>
      </c>
      <c r="O178">
        <f t="shared" si="28"/>
        <v>9.3974471280866663</v>
      </c>
      <c r="P178" s="31">
        <f t="shared" si="33"/>
        <v>0.67994609966676078</v>
      </c>
      <c r="Q178">
        <f t="shared" si="29"/>
        <v>0.44</v>
      </c>
      <c r="R178" s="2">
        <v>0.1008593575613608</v>
      </c>
      <c r="S178" s="24">
        <v>2.3875823258336299</v>
      </c>
      <c r="T178" s="24">
        <f t="shared" si="34"/>
        <v>0.91131128531547101</v>
      </c>
      <c r="U178" s="24">
        <f t="shared" si="35"/>
        <v>0.67247387958956795</v>
      </c>
      <c r="V178" s="24">
        <f t="shared" si="30"/>
        <v>0.67845165565132226</v>
      </c>
      <c r="W178" s="24">
        <f t="shared" si="31"/>
        <v>0.49299999999999999</v>
      </c>
      <c r="X178" t="str">
        <f t="shared" si="36"/>
        <v>B</v>
      </c>
    </row>
    <row r="179" spans="1:24" ht="14.45" hidden="1" customHeight="1">
      <c r="A179" t="s">
        <v>1407</v>
      </c>
      <c r="B179" t="s">
        <v>48</v>
      </c>
      <c r="C179" t="s">
        <v>30</v>
      </c>
      <c r="D179" t="s">
        <v>5705</v>
      </c>
      <c r="E179" s="28" t="s">
        <v>6887</v>
      </c>
      <c r="F179" t="s">
        <v>49</v>
      </c>
      <c r="G179" t="s">
        <v>4988</v>
      </c>
      <c r="H179" t="s">
        <v>5731</v>
      </c>
      <c r="I179" t="s">
        <v>5539</v>
      </c>
      <c r="J179" s="1">
        <v>562</v>
      </c>
      <c r="K179" s="1">
        <v>11969.71</v>
      </c>
      <c r="L179" s="30">
        <f t="shared" si="32"/>
        <v>1.4975834866563806E-3</v>
      </c>
      <c r="M179" s="30"/>
      <c r="N179" s="28">
        <v>3888</v>
      </c>
      <c r="O179">
        <f t="shared" si="28"/>
        <v>9.3902181117470089</v>
      </c>
      <c r="P179" s="31">
        <f t="shared" si="33"/>
        <v>0.67917637472754344</v>
      </c>
      <c r="Q179">
        <f t="shared" si="29"/>
        <v>0.437</v>
      </c>
      <c r="R179" s="2">
        <v>0.28740922308138922</v>
      </c>
      <c r="S179" s="24">
        <v>4.4640386392356</v>
      </c>
      <c r="T179" s="24">
        <f t="shared" si="34"/>
        <v>1.518207898054176</v>
      </c>
      <c r="U179" s="24">
        <f t="shared" si="35"/>
        <v>0.80019866322790134</v>
      </c>
      <c r="V179" s="24">
        <f t="shared" si="30"/>
        <v>0.70338083242761507</v>
      </c>
      <c r="W179" s="24">
        <f t="shared" si="31"/>
        <v>0.54100000000000004</v>
      </c>
      <c r="X179" t="str">
        <f t="shared" si="36"/>
        <v>B</v>
      </c>
    </row>
    <row r="180" spans="1:24" ht="14.45" hidden="1" customHeight="1">
      <c r="A180" t="s">
        <v>1572</v>
      </c>
      <c r="B180" t="s">
        <v>48</v>
      </c>
      <c r="C180" t="s">
        <v>30</v>
      </c>
      <c r="D180" t="s">
        <v>5851</v>
      </c>
      <c r="E180" s="28" t="s">
        <v>6755</v>
      </c>
      <c r="F180" t="s">
        <v>80</v>
      </c>
      <c r="G180" t="s">
        <v>4999</v>
      </c>
      <c r="H180" t="s">
        <v>5026</v>
      </c>
      <c r="I180" t="s">
        <v>5539</v>
      </c>
      <c r="J180" s="1">
        <v>442</v>
      </c>
      <c r="K180" s="1">
        <v>11771.95</v>
      </c>
      <c r="L180" s="30">
        <f t="shared" si="32"/>
        <v>1.4728408562734254E-3</v>
      </c>
      <c r="M180" s="30"/>
      <c r="N180" s="28">
        <v>3914</v>
      </c>
      <c r="O180">
        <f t="shared" si="28"/>
        <v>9.3735598060633176</v>
      </c>
      <c r="P180" s="31">
        <f t="shared" si="33"/>
        <v>0.67740264608627576</v>
      </c>
      <c r="Q180">
        <f t="shared" si="29"/>
        <v>0.434</v>
      </c>
      <c r="R180" s="2">
        <v>-5.6820265023221697E-3</v>
      </c>
      <c r="S180" s="24">
        <v>1.2882387252319401</v>
      </c>
      <c r="T180" s="24">
        <f t="shared" si="34"/>
        <v>0.32803583953767462</v>
      </c>
      <c r="U180" s="24">
        <f t="shared" si="35"/>
        <v>0.5497203025390458</v>
      </c>
      <c r="V180" s="24">
        <f t="shared" si="30"/>
        <v>0.65186617737682973</v>
      </c>
      <c r="W180" s="24">
        <f t="shared" si="31"/>
        <v>0.4</v>
      </c>
      <c r="X180" t="str">
        <f t="shared" si="36"/>
        <v>B</v>
      </c>
    </row>
    <row r="181" spans="1:24" ht="14.45" hidden="1" customHeight="1">
      <c r="A181" t="s">
        <v>1756</v>
      </c>
      <c r="B181" t="s">
        <v>48</v>
      </c>
      <c r="C181" t="s">
        <v>30</v>
      </c>
      <c r="D181" t="s">
        <v>5841</v>
      </c>
      <c r="E181" s="28" t="s">
        <v>6885</v>
      </c>
      <c r="F181" t="s">
        <v>80</v>
      </c>
      <c r="G181" t="s">
        <v>4989</v>
      </c>
      <c r="H181" t="s">
        <v>5815</v>
      </c>
      <c r="I181" t="s">
        <v>5539</v>
      </c>
      <c r="J181" s="1">
        <v>561</v>
      </c>
      <c r="K181" s="1">
        <v>11655.21</v>
      </c>
      <c r="L181" s="30">
        <f t="shared" si="32"/>
        <v>1.4582349972983735E-3</v>
      </c>
      <c r="M181" s="30"/>
      <c r="N181" s="28">
        <v>3926</v>
      </c>
      <c r="O181">
        <f t="shared" si="28"/>
        <v>9.3635943641849497</v>
      </c>
      <c r="P181" s="31">
        <f t="shared" si="33"/>
        <v>0.67634155439915078</v>
      </c>
      <c r="Q181">
        <f t="shared" si="29"/>
        <v>0.43099999999999999</v>
      </c>
      <c r="R181" s="2">
        <v>0.2618884044989323</v>
      </c>
      <c r="S181" s="24">
        <v>1.9851572517015901</v>
      </c>
      <c r="T181" s="24">
        <f t="shared" si="34"/>
        <v>0.73484427288716225</v>
      </c>
      <c r="U181" s="24">
        <f t="shared" si="35"/>
        <v>0.63533541068298183</v>
      </c>
      <c r="V181" s="24">
        <f t="shared" si="30"/>
        <v>0.66814032565591697</v>
      </c>
      <c r="W181" s="24">
        <f t="shared" si="31"/>
        <v>0.45500000000000002</v>
      </c>
      <c r="X181" t="str">
        <f t="shared" si="36"/>
        <v>B</v>
      </c>
    </row>
    <row r="182" spans="1:24" ht="14.45" hidden="1" customHeight="1">
      <c r="A182" t="s">
        <v>1730</v>
      </c>
      <c r="B182" t="s">
        <v>48</v>
      </c>
      <c r="C182" t="s">
        <v>30</v>
      </c>
      <c r="D182" t="s">
        <v>5701</v>
      </c>
      <c r="E182" s="28" t="s">
        <v>6895</v>
      </c>
      <c r="F182" t="s">
        <v>49</v>
      </c>
      <c r="G182" t="s">
        <v>4974</v>
      </c>
      <c r="H182" t="s">
        <v>5731</v>
      </c>
      <c r="I182" t="s">
        <v>5539</v>
      </c>
      <c r="J182" s="1">
        <v>767</v>
      </c>
      <c r="K182" s="1">
        <v>11613.2</v>
      </c>
      <c r="L182" s="30">
        <f t="shared" si="32"/>
        <v>1.4529789399440657E-3</v>
      </c>
      <c r="M182" s="30"/>
      <c r="N182" s="28">
        <v>3936</v>
      </c>
      <c r="O182">
        <f t="shared" si="28"/>
        <v>9.3599837663795551</v>
      </c>
      <c r="P182" s="31">
        <f t="shared" si="33"/>
        <v>0.67595710829393874</v>
      </c>
      <c r="Q182">
        <f t="shared" si="29"/>
        <v>0.42799999999999999</v>
      </c>
      <c r="R182" s="2">
        <v>0.2106966372432732</v>
      </c>
      <c r="S182" s="24">
        <v>5.9929635419586598</v>
      </c>
      <c r="T182" s="24">
        <f t="shared" si="34"/>
        <v>1.8071345876539471</v>
      </c>
      <c r="U182" s="24">
        <f t="shared" si="35"/>
        <v>0.86100489964754512</v>
      </c>
      <c r="V182" s="24">
        <f t="shared" si="30"/>
        <v>0.71296666656466001</v>
      </c>
      <c r="W182" s="24">
        <f t="shared" si="31"/>
        <v>0.56999999999999995</v>
      </c>
      <c r="X182" t="str">
        <f t="shared" si="36"/>
        <v>B</v>
      </c>
    </row>
    <row r="183" spans="1:24" ht="14.45" hidden="1" customHeight="1">
      <c r="A183" t="s">
        <v>1571</v>
      </c>
      <c r="B183" t="s">
        <v>48</v>
      </c>
      <c r="C183" t="s">
        <v>30</v>
      </c>
      <c r="D183" t="s">
        <v>5827</v>
      </c>
      <c r="E183" s="28" t="s">
        <v>6896</v>
      </c>
      <c r="F183" t="s">
        <v>49</v>
      </c>
      <c r="G183" t="s">
        <v>4979</v>
      </c>
      <c r="H183" t="s">
        <v>5731</v>
      </c>
      <c r="I183" t="s">
        <v>5539</v>
      </c>
      <c r="J183" s="1">
        <v>638</v>
      </c>
      <c r="K183" s="1">
        <v>11550.03</v>
      </c>
      <c r="L183" s="30">
        <f t="shared" si="32"/>
        <v>1.4450754611754E-3</v>
      </c>
      <c r="M183" s="30"/>
      <c r="N183" s="28">
        <v>3944</v>
      </c>
      <c r="O183">
        <f t="shared" si="28"/>
        <v>9.3545298894630413</v>
      </c>
      <c r="P183" s="31">
        <f t="shared" si="33"/>
        <v>0.67537639511239111</v>
      </c>
      <c r="Q183">
        <f t="shared" si="29"/>
        <v>0.42399999999999999</v>
      </c>
      <c r="R183" s="2">
        <v>0.15567324298701846</v>
      </c>
      <c r="S183" s="24">
        <v>1.56080134799807</v>
      </c>
      <c r="T183" s="24">
        <f t="shared" si="34"/>
        <v>0.50730022564497379</v>
      </c>
      <c r="U183" s="24">
        <f t="shared" si="35"/>
        <v>0.58744749436878718</v>
      </c>
      <c r="V183" s="24">
        <f t="shared" si="30"/>
        <v>0.65779061496367042</v>
      </c>
      <c r="W183" s="24">
        <f t="shared" si="31"/>
        <v>0.41599999999999998</v>
      </c>
      <c r="X183" t="str">
        <f t="shared" si="36"/>
        <v>B</v>
      </c>
    </row>
    <row r="184" spans="1:24" ht="14.45" hidden="1" customHeight="1">
      <c r="A184" t="s">
        <v>2371</v>
      </c>
      <c r="B184" t="s">
        <v>48</v>
      </c>
      <c r="C184" t="s">
        <v>14</v>
      </c>
      <c r="D184" t="s">
        <v>5702</v>
      </c>
      <c r="E184" s="28" t="s">
        <v>6163</v>
      </c>
      <c r="F184" t="s">
        <v>80</v>
      </c>
      <c r="G184" t="s">
        <v>4970</v>
      </c>
      <c r="H184" t="s">
        <v>5907</v>
      </c>
      <c r="I184" t="s">
        <v>5529</v>
      </c>
      <c r="J184" s="1">
        <v>369</v>
      </c>
      <c r="K184" s="1">
        <v>11329.83</v>
      </c>
      <c r="L184" s="30">
        <f t="shared" si="32"/>
        <v>1.4175252629031164E-3</v>
      </c>
      <c r="M184" s="30"/>
      <c r="N184" s="28">
        <v>3965</v>
      </c>
      <c r="O184">
        <f t="shared" si="28"/>
        <v>9.3352826081791473</v>
      </c>
      <c r="P184" s="31">
        <f t="shared" si="33"/>
        <v>0.6733269997700303</v>
      </c>
      <c r="Q184">
        <f t="shared" si="29"/>
        <v>0.42099999999999999</v>
      </c>
      <c r="R184" s="2">
        <v>9.6451746407492406E-2</v>
      </c>
      <c r="S184" s="24">
        <v>1.14933741243252</v>
      </c>
      <c r="T184" s="24">
        <f t="shared" si="34"/>
        <v>0.22261334072342964</v>
      </c>
      <c r="U184" s="24">
        <f t="shared" si="35"/>
        <v>0.52753354853674717</v>
      </c>
      <c r="V184" s="24">
        <f t="shared" si="30"/>
        <v>0.64416830952337367</v>
      </c>
      <c r="W184" s="24">
        <f t="shared" si="31"/>
        <v>0.38400000000000001</v>
      </c>
      <c r="X184" t="str">
        <f t="shared" si="36"/>
        <v>B</v>
      </c>
    </row>
    <row r="185" spans="1:24" ht="14.45" hidden="1" customHeight="1">
      <c r="A185" t="s">
        <v>1679</v>
      </c>
      <c r="B185" t="s">
        <v>48</v>
      </c>
      <c r="C185" t="s">
        <v>30</v>
      </c>
      <c r="D185" t="s">
        <v>5841</v>
      </c>
      <c r="E185" s="28" t="s">
        <v>6740</v>
      </c>
      <c r="F185" t="s">
        <v>80</v>
      </c>
      <c r="G185" t="s">
        <v>4979</v>
      </c>
      <c r="H185" t="s">
        <v>5922</v>
      </c>
      <c r="I185" t="s">
        <v>5540</v>
      </c>
      <c r="J185" s="1">
        <v>778</v>
      </c>
      <c r="K185" s="1">
        <v>11116.04</v>
      </c>
      <c r="L185" s="30">
        <f t="shared" si="32"/>
        <v>1.3907770481500217E-3</v>
      </c>
      <c r="M185" s="30"/>
      <c r="N185" s="28">
        <v>3991</v>
      </c>
      <c r="O185">
        <f t="shared" si="28"/>
        <v>9.3162343453201526</v>
      </c>
      <c r="P185" s="31">
        <f t="shared" si="33"/>
        <v>0.67129879533910353</v>
      </c>
      <c r="Q185">
        <f t="shared" si="29"/>
        <v>0.41799999999999998</v>
      </c>
      <c r="R185" s="2">
        <v>0.15128550754995684</v>
      </c>
      <c r="S185" s="24">
        <v>1.64516630410465</v>
      </c>
      <c r="T185" s="24">
        <f t="shared" si="34"/>
        <v>0.55684985432516176</v>
      </c>
      <c r="U185" s="24">
        <f t="shared" si="35"/>
        <v>0.59787549062003931</v>
      </c>
      <c r="V185" s="24">
        <f t="shared" si="30"/>
        <v>0.65661413439529071</v>
      </c>
      <c r="W185" s="24">
        <f t="shared" si="31"/>
        <v>0.41</v>
      </c>
      <c r="X185" t="str">
        <f t="shared" si="36"/>
        <v>B</v>
      </c>
    </row>
    <row r="186" spans="1:24" ht="14.45" hidden="1" customHeight="1">
      <c r="A186" t="s">
        <v>1658</v>
      </c>
      <c r="B186" t="s">
        <v>48</v>
      </c>
      <c r="C186" t="s">
        <v>30</v>
      </c>
      <c r="D186" t="s">
        <v>5851</v>
      </c>
      <c r="E186" s="28" t="s">
        <v>6671</v>
      </c>
      <c r="F186" t="s">
        <v>80</v>
      </c>
      <c r="G186" t="s">
        <v>4979</v>
      </c>
      <c r="H186" t="s">
        <v>5026</v>
      </c>
      <c r="I186" t="s">
        <v>5539</v>
      </c>
      <c r="J186" s="1">
        <v>410</v>
      </c>
      <c r="K186" s="1">
        <v>11049.92</v>
      </c>
      <c r="L186" s="30">
        <f t="shared" si="32"/>
        <v>1.3825044818023223E-3</v>
      </c>
      <c r="M186" s="30"/>
      <c r="N186" s="28">
        <v>4002</v>
      </c>
      <c r="O186">
        <f t="shared" si="28"/>
        <v>9.3102689613987035</v>
      </c>
      <c r="P186" s="31">
        <f t="shared" si="33"/>
        <v>0.67066361835780997</v>
      </c>
      <c r="Q186">
        <f t="shared" si="29"/>
        <v>0.41499999999999998</v>
      </c>
      <c r="R186" s="2">
        <v>-7.106075584117349E-3</v>
      </c>
      <c r="S186" s="24">
        <v>2.11502010674816</v>
      </c>
      <c r="T186" s="24">
        <f t="shared" si="34"/>
        <v>0.79526148099457106</v>
      </c>
      <c r="U186" s="24">
        <f t="shared" si="35"/>
        <v>0.648050549755398</v>
      </c>
      <c r="V186" s="24">
        <f t="shared" si="30"/>
        <v>0.66614100463732762</v>
      </c>
      <c r="W186" s="24">
        <f t="shared" si="31"/>
        <v>0.442</v>
      </c>
      <c r="X186" t="str">
        <f t="shared" si="36"/>
        <v>B</v>
      </c>
    </row>
    <row r="187" spans="1:24" ht="14.45" hidden="1" customHeight="1">
      <c r="A187" t="s">
        <v>1682</v>
      </c>
      <c r="B187" t="s">
        <v>48</v>
      </c>
      <c r="C187" t="s">
        <v>30</v>
      </c>
      <c r="D187" t="s">
        <v>5697</v>
      </c>
      <c r="E187" s="28" t="s">
        <v>6905</v>
      </c>
      <c r="F187" t="s">
        <v>49</v>
      </c>
      <c r="G187" t="s">
        <v>5065</v>
      </c>
      <c r="H187" t="s">
        <v>5731</v>
      </c>
      <c r="I187" t="s">
        <v>5539</v>
      </c>
      <c r="J187" s="1">
        <v>559</v>
      </c>
      <c r="K187" s="1">
        <v>10990.61</v>
      </c>
      <c r="L187" s="30">
        <f t="shared" si="32"/>
        <v>1.3750839447472399E-3</v>
      </c>
      <c r="M187" s="30"/>
      <c r="N187" s="28">
        <v>4010</v>
      </c>
      <c r="O187">
        <f t="shared" si="28"/>
        <v>9.3048875334833436</v>
      </c>
      <c r="P187" s="31">
        <f t="shared" si="33"/>
        <v>0.67009061933824354</v>
      </c>
      <c r="Q187">
        <f t="shared" si="29"/>
        <v>0.41199999999999998</v>
      </c>
      <c r="R187" s="2">
        <v>0.22028196578681025</v>
      </c>
      <c r="S187" s="24">
        <v>1.6605356758574501</v>
      </c>
      <c r="T187" s="24">
        <f t="shared" si="34"/>
        <v>0.56561812402420353</v>
      </c>
      <c r="U187" s="24">
        <f t="shared" si="35"/>
        <v>0.59972082197744936</v>
      </c>
      <c r="V187" s="24">
        <f t="shared" si="30"/>
        <v>0.65601665986608482</v>
      </c>
      <c r="W187" s="24">
        <f t="shared" si="31"/>
        <v>0.40699999999999997</v>
      </c>
      <c r="X187" t="str">
        <f t="shared" si="36"/>
        <v>B</v>
      </c>
    </row>
    <row r="188" spans="1:24" ht="14.45" hidden="1" customHeight="1">
      <c r="A188" t="s">
        <v>1696</v>
      </c>
      <c r="B188" t="s">
        <v>48</v>
      </c>
      <c r="C188" t="s">
        <v>30</v>
      </c>
      <c r="D188" t="s">
        <v>5841</v>
      </c>
      <c r="E188" s="28" t="s">
        <v>6858</v>
      </c>
      <c r="F188" t="s">
        <v>80</v>
      </c>
      <c r="G188" t="s">
        <v>5028</v>
      </c>
      <c r="H188" t="s">
        <v>5842</v>
      </c>
      <c r="I188" t="s">
        <v>5539</v>
      </c>
      <c r="J188" s="1">
        <v>326</v>
      </c>
      <c r="K188" s="1">
        <v>10906.47</v>
      </c>
      <c r="L188" s="30">
        <f t="shared" si="32"/>
        <v>1.3645568163065953E-3</v>
      </c>
      <c r="M188" s="30"/>
      <c r="N188" s="28">
        <v>4022</v>
      </c>
      <c r="O188">
        <f t="shared" si="28"/>
        <v>9.2972031545928822</v>
      </c>
      <c r="P188" s="31">
        <f t="shared" si="33"/>
        <v>0.66927240869982862</v>
      </c>
      <c r="Q188">
        <f t="shared" si="29"/>
        <v>0.40799999999999997</v>
      </c>
      <c r="R188" s="2">
        <v>9.6632777608153711E-2</v>
      </c>
      <c r="S188" s="24">
        <v>1.50929755069712</v>
      </c>
      <c r="T188" s="24">
        <f t="shared" si="34"/>
        <v>0.47579777987329219</v>
      </c>
      <c r="U188" s="24">
        <f t="shared" si="35"/>
        <v>0.58081762861272523</v>
      </c>
      <c r="V188" s="24">
        <f t="shared" si="30"/>
        <v>0.65158145268240797</v>
      </c>
      <c r="W188" s="24">
        <f t="shared" si="31"/>
        <v>0.39700000000000002</v>
      </c>
      <c r="X188" t="str">
        <f t="shared" si="36"/>
        <v>B</v>
      </c>
    </row>
    <row r="189" spans="1:24" ht="14.45" hidden="1" customHeight="1">
      <c r="A189" t="s">
        <v>1512</v>
      </c>
      <c r="B189" t="s">
        <v>48</v>
      </c>
      <c r="C189" t="s">
        <v>30</v>
      </c>
      <c r="D189" t="s">
        <v>5851</v>
      </c>
      <c r="E189" s="28" t="s">
        <v>6694</v>
      </c>
      <c r="F189" t="s">
        <v>80</v>
      </c>
      <c r="G189" t="s">
        <v>4988</v>
      </c>
      <c r="H189" t="s">
        <v>5976</v>
      </c>
      <c r="I189" t="s">
        <v>5539</v>
      </c>
      <c r="J189" s="1">
        <v>507</v>
      </c>
      <c r="K189" s="1">
        <v>10728.23</v>
      </c>
      <c r="L189" s="30">
        <f t="shared" si="32"/>
        <v>1.3422564196669412E-3</v>
      </c>
      <c r="M189" s="30"/>
      <c r="N189" s="28">
        <v>4053</v>
      </c>
      <c r="O189">
        <f t="shared" si="28"/>
        <v>9.2807270716331818</v>
      </c>
      <c r="P189" s="31">
        <f t="shared" si="33"/>
        <v>0.66751808261190393</v>
      </c>
      <c r="Q189">
        <f t="shared" si="29"/>
        <v>0.40500000000000003</v>
      </c>
      <c r="R189" s="2">
        <v>3.5624156906481193E-2</v>
      </c>
      <c r="S189" s="24">
        <v>2.8001325908818799</v>
      </c>
      <c r="T189" s="24">
        <f t="shared" si="34"/>
        <v>1.0647564569410073</v>
      </c>
      <c r="U189" s="24">
        <f t="shared" si="35"/>
        <v>0.70476727344750445</v>
      </c>
      <c r="V189" s="24">
        <f t="shared" si="30"/>
        <v>0.67496792077902412</v>
      </c>
      <c r="W189" s="24">
        <f t="shared" si="31"/>
        <v>0.48299999999999998</v>
      </c>
      <c r="X189" t="str">
        <f t="shared" si="36"/>
        <v>B</v>
      </c>
    </row>
    <row r="190" spans="1:24" ht="14.45" hidden="1" customHeight="1">
      <c r="A190" t="s">
        <v>2104</v>
      </c>
      <c r="B190" t="s">
        <v>48</v>
      </c>
      <c r="C190" t="s">
        <v>30</v>
      </c>
      <c r="D190" t="s">
        <v>5695</v>
      </c>
      <c r="E190" s="28" t="s">
        <v>6062</v>
      </c>
      <c r="F190" t="s">
        <v>49</v>
      </c>
      <c r="G190" t="s">
        <v>4979</v>
      </c>
      <c r="H190" t="s">
        <v>5977</v>
      </c>
      <c r="I190" t="s">
        <v>5530</v>
      </c>
      <c r="J190" s="1">
        <v>1026</v>
      </c>
      <c r="K190" s="1">
        <v>10515.01</v>
      </c>
      <c r="L190" s="30">
        <f t="shared" si="32"/>
        <v>1.3155795201409818E-3</v>
      </c>
      <c r="M190" s="30"/>
      <c r="N190" s="28">
        <v>4086</v>
      </c>
      <c r="O190">
        <f t="shared" si="28"/>
        <v>9.2606541367812323</v>
      </c>
      <c r="P190" s="31">
        <f t="shared" si="33"/>
        <v>0.66538077404419871</v>
      </c>
      <c r="Q190">
        <f t="shared" si="29"/>
        <v>0.40200000000000002</v>
      </c>
      <c r="R190" s="2">
        <v>-1.9262961233512848E-3</v>
      </c>
      <c r="S190" s="24">
        <v>1.56693759715156</v>
      </c>
      <c r="T190" s="24">
        <f t="shared" si="34"/>
        <v>0.51098816884575948</v>
      </c>
      <c r="U190" s="24">
        <f t="shared" si="35"/>
        <v>0.58822364262452587</v>
      </c>
      <c r="V190" s="24">
        <f t="shared" si="30"/>
        <v>0.64994934776026414</v>
      </c>
      <c r="W190" s="24">
        <f t="shared" si="31"/>
        <v>0.39400000000000002</v>
      </c>
      <c r="X190" t="str">
        <f t="shared" si="36"/>
        <v>B</v>
      </c>
    </row>
    <row r="191" spans="1:24" ht="14.45" hidden="1" customHeight="1">
      <c r="A191" t="s">
        <v>2804</v>
      </c>
      <c r="B191" t="s">
        <v>48</v>
      </c>
      <c r="C191" t="s">
        <v>14</v>
      </c>
      <c r="D191" t="s">
        <v>5702</v>
      </c>
      <c r="E191" s="28" t="s">
        <v>6263</v>
      </c>
      <c r="F191" t="s">
        <v>80</v>
      </c>
      <c r="G191" t="s">
        <v>4979</v>
      </c>
      <c r="H191" t="s">
        <v>5907</v>
      </c>
      <c r="I191" t="s">
        <v>5533</v>
      </c>
      <c r="J191" s="1">
        <v>340</v>
      </c>
      <c r="K191" s="1">
        <v>10458.92</v>
      </c>
      <c r="L191" s="30">
        <f t="shared" si="32"/>
        <v>1.3085618515619971E-3</v>
      </c>
      <c r="M191" s="30"/>
      <c r="N191" s="28">
        <v>4093</v>
      </c>
      <c r="O191">
        <f t="shared" si="28"/>
        <v>9.2553060894061101</v>
      </c>
      <c r="P191" s="31">
        <f t="shared" si="33"/>
        <v>0.66481132928887776</v>
      </c>
      <c r="Q191">
        <f t="shared" si="29"/>
        <v>0.39900000000000002</v>
      </c>
      <c r="R191" s="2">
        <v>0.10032474282112801</v>
      </c>
      <c r="S191" s="24">
        <v>1.82742109309934</v>
      </c>
      <c r="T191" s="24">
        <f t="shared" si="34"/>
        <v>0.65618288818513892</v>
      </c>
      <c r="U191" s="24">
        <f t="shared" si="35"/>
        <v>0.61878068269328501</v>
      </c>
      <c r="V191" s="24">
        <f t="shared" si="30"/>
        <v>0.6556051999697593</v>
      </c>
      <c r="W191" s="24">
        <f t="shared" si="31"/>
        <v>0.40300000000000002</v>
      </c>
      <c r="X191" t="str">
        <f t="shared" si="36"/>
        <v>B</v>
      </c>
    </row>
    <row r="192" spans="1:24" ht="14.45" hidden="1" customHeight="1">
      <c r="A192" t="s">
        <v>1790</v>
      </c>
      <c r="B192" t="s">
        <v>48</v>
      </c>
      <c r="C192" t="s">
        <v>30</v>
      </c>
      <c r="D192" t="s">
        <v>5709</v>
      </c>
      <c r="E192" s="28" t="s">
        <v>6826</v>
      </c>
      <c r="F192" t="s">
        <v>80</v>
      </c>
      <c r="G192" t="s">
        <v>4988</v>
      </c>
      <c r="H192" t="s">
        <v>5225</v>
      </c>
      <c r="I192" t="s">
        <v>5539</v>
      </c>
      <c r="J192" s="1">
        <v>471</v>
      </c>
      <c r="K192" s="1">
        <v>10278.89</v>
      </c>
      <c r="L192" s="30">
        <f t="shared" si="32"/>
        <v>1.2860375000862513E-3</v>
      </c>
      <c r="M192" s="30"/>
      <c r="N192" s="28">
        <v>4124</v>
      </c>
      <c r="O192">
        <f t="shared" si="28"/>
        <v>9.237944838562802</v>
      </c>
      <c r="P192" s="31">
        <f t="shared" si="33"/>
        <v>0.66296275306187546</v>
      </c>
      <c r="Q192">
        <f t="shared" si="29"/>
        <v>0.39600000000000002</v>
      </c>
      <c r="R192" s="2">
        <v>0.10285676546786664</v>
      </c>
      <c r="S192" s="24">
        <v>2.1542693208777099</v>
      </c>
      <c r="T192" s="24">
        <f t="shared" si="34"/>
        <v>0.81282589422849327</v>
      </c>
      <c r="U192" s="24">
        <f t="shared" si="35"/>
        <v>0.65174707867473614</v>
      </c>
      <c r="V192" s="24">
        <f t="shared" si="30"/>
        <v>0.66071961818444769</v>
      </c>
      <c r="W192" s="24">
        <f t="shared" si="31"/>
        <v>0.41899999999999998</v>
      </c>
      <c r="X192" t="str">
        <f t="shared" si="36"/>
        <v>B</v>
      </c>
    </row>
    <row r="193" spans="1:24" ht="14.45" hidden="1" customHeight="1">
      <c r="A193" t="s">
        <v>2129</v>
      </c>
      <c r="B193" t="s">
        <v>48</v>
      </c>
      <c r="C193" t="s">
        <v>30</v>
      </c>
      <c r="D193" t="s">
        <v>5695</v>
      </c>
      <c r="E193" s="28" t="s">
        <v>6614</v>
      </c>
      <c r="F193" t="s">
        <v>49</v>
      </c>
      <c r="G193" t="s">
        <v>4988</v>
      </c>
      <c r="H193" t="s">
        <v>5906</v>
      </c>
      <c r="I193" t="s">
        <v>5533</v>
      </c>
      <c r="J193" s="1">
        <v>620</v>
      </c>
      <c r="K193" s="1">
        <v>10156.280000000001</v>
      </c>
      <c r="L193" s="30">
        <f t="shared" si="32"/>
        <v>1.2706972193861396E-3</v>
      </c>
      <c r="M193" s="30"/>
      <c r="N193" s="28">
        <v>4147</v>
      </c>
      <c r="O193">
        <f t="shared" si="28"/>
        <v>9.2259459687545711</v>
      </c>
      <c r="P193" s="31">
        <f t="shared" si="33"/>
        <v>0.66168514779722132</v>
      </c>
      <c r="Q193">
        <f t="shared" si="29"/>
        <v>0.39200000000000002</v>
      </c>
      <c r="R193" s="2">
        <v>0.13435046552477872</v>
      </c>
      <c r="S193" s="24">
        <v>4.1443108391415304</v>
      </c>
      <c r="T193" s="24">
        <f t="shared" si="34"/>
        <v>1.4455794600917089</v>
      </c>
      <c r="U193" s="24">
        <f t="shared" si="35"/>
        <v>0.7849136025931337</v>
      </c>
      <c r="V193" s="24">
        <f t="shared" si="30"/>
        <v>0.68633083875640377</v>
      </c>
      <c r="W193" s="24">
        <f t="shared" si="31"/>
        <v>0.51900000000000002</v>
      </c>
      <c r="X193" t="str">
        <f t="shared" si="36"/>
        <v>B</v>
      </c>
    </row>
    <row r="194" spans="1:24" ht="14.45" hidden="1" customHeight="1">
      <c r="A194" t="s">
        <v>3419</v>
      </c>
      <c r="B194" t="s">
        <v>48</v>
      </c>
      <c r="C194" t="s">
        <v>14</v>
      </c>
      <c r="D194" t="s">
        <v>5702</v>
      </c>
      <c r="E194" s="28" t="s">
        <v>6163</v>
      </c>
      <c r="F194" t="s">
        <v>80</v>
      </c>
      <c r="G194" t="s">
        <v>4970</v>
      </c>
      <c r="H194" t="s">
        <v>5920</v>
      </c>
      <c r="I194" t="s">
        <v>5529</v>
      </c>
      <c r="J194" s="1">
        <v>557</v>
      </c>
      <c r="K194" s="1">
        <v>9414.9500000000007</v>
      </c>
      <c r="L194" s="30">
        <f t="shared" si="32"/>
        <v>1.1779461363471207E-3</v>
      </c>
      <c r="M194" s="30"/>
      <c r="N194" s="28">
        <v>4262</v>
      </c>
      <c r="O194">
        <f t="shared" si="28"/>
        <v>9.1501603388155637</v>
      </c>
      <c r="P194" s="31">
        <f t="shared" si="33"/>
        <v>0.6536157111467138</v>
      </c>
      <c r="Q194">
        <f t="shared" si="29"/>
        <v>0.38900000000000001</v>
      </c>
      <c r="R194" s="2">
        <v>0.19545405141056216</v>
      </c>
      <c r="S194" s="24">
        <v>0.38708255973747002</v>
      </c>
      <c r="T194" s="24">
        <f t="shared" si="34"/>
        <v>-0.71932164308599278</v>
      </c>
      <c r="U194" s="24">
        <f t="shared" si="35"/>
        <v>0.329298067429797</v>
      </c>
      <c r="V194" s="24">
        <f t="shared" si="30"/>
        <v>0.58875218240333038</v>
      </c>
      <c r="W194" s="24">
        <f t="shared" si="31"/>
        <v>0.28499999999999998</v>
      </c>
      <c r="X194" t="str">
        <f t="shared" si="36"/>
        <v>B</v>
      </c>
    </row>
    <row r="195" spans="1:24" ht="14.45" hidden="1" customHeight="1">
      <c r="A195" t="s">
        <v>1870</v>
      </c>
      <c r="B195" t="s">
        <v>48</v>
      </c>
      <c r="C195" t="s">
        <v>30</v>
      </c>
      <c r="D195" t="s">
        <v>5841</v>
      </c>
      <c r="E195" s="28" t="s">
        <v>6921</v>
      </c>
      <c r="F195" t="s">
        <v>80</v>
      </c>
      <c r="G195" t="s">
        <v>4992</v>
      </c>
      <c r="H195" t="s">
        <v>5815</v>
      </c>
      <c r="I195" t="s">
        <v>5539</v>
      </c>
      <c r="J195" s="1">
        <v>458</v>
      </c>
      <c r="K195" s="1">
        <v>9379.9699999999993</v>
      </c>
      <c r="L195" s="30">
        <f t="shared" si="32"/>
        <v>1.1735696334608148E-3</v>
      </c>
      <c r="M195" s="30"/>
      <c r="N195" s="28">
        <v>4272</v>
      </c>
      <c r="O195">
        <f t="shared" si="28"/>
        <v>9.1464384481675278</v>
      </c>
      <c r="P195" s="31">
        <f t="shared" si="33"/>
        <v>0.65321941489861746</v>
      </c>
      <c r="Q195">
        <f t="shared" si="29"/>
        <v>0.38600000000000001</v>
      </c>
      <c r="R195" s="2">
        <v>0.11819709518749993</v>
      </c>
      <c r="S195" s="24">
        <v>1.80460949275028</v>
      </c>
      <c r="T195" s="24">
        <f t="shared" si="34"/>
        <v>0.64427699688293494</v>
      </c>
      <c r="U195" s="24">
        <f t="shared" si="35"/>
        <v>0.61627502133568857</v>
      </c>
      <c r="V195" s="24">
        <f t="shared" si="30"/>
        <v>0.6458305361860317</v>
      </c>
      <c r="W195" s="24">
        <f t="shared" si="31"/>
        <v>0.38700000000000001</v>
      </c>
      <c r="X195" t="str">
        <f t="shared" si="36"/>
        <v>B</v>
      </c>
    </row>
    <row r="196" spans="1:24" ht="14.45" hidden="1" customHeight="1">
      <c r="A196" t="s">
        <v>1835</v>
      </c>
      <c r="B196" t="s">
        <v>48</v>
      </c>
      <c r="C196" t="s">
        <v>30</v>
      </c>
      <c r="D196" t="s">
        <v>5952</v>
      </c>
      <c r="E196" s="28" t="s">
        <v>6863</v>
      </c>
      <c r="F196" t="s">
        <v>80</v>
      </c>
      <c r="G196" t="s">
        <v>5013</v>
      </c>
      <c r="H196" t="s">
        <v>5984</v>
      </c>
      <c r="I196" t="s">
        <v>5539</v>
      </c>
      <c r="J196" s="1">
        <v>513</v>
      </c>
      <c r="K196" s="1">
        <v>9110.3700000000008</v>
      </c>
      <c r="L196" s="30">
        <f t="shared" si="32"/>
        <v>1.1398387821701355E-3</v>
      </c>
      <c r="M196" s="30"/>
      <c r="N196" s="28">
        <v>4313</v>
      </c>
      <c r="O196">
        <f t="shared" ref="O196:O259" si="37">LN(K196+1)</f>
        <v>9.1172783631406293</v>
      </c>
      <c r="P196" s="31">
        <f t="shared" si="33"/>
        <v>0.65011453262690788</v>
      </c>
      <c r="Q196">
        <f t="shared" ref="Q196:Q259" si="38">_xlfn.PERCENTRANK.INC(K:K,K196)</f>
        <v>0.38300000000000001</v>
      </c>
      <c r="R196" s="2">
        <v>0.10294177451436748</v>
      </c>
      <c r="S196" s="24">
        <v>1.53795924452372</v>
      </c>
      <c r="T196" s="24">
        <f t="shared" si="34"/>
        <v>0.49345110387818431</v>
      </c>
      <c r="U196" s="24">
        <f t="shared" si="35"/>
        <v>0.58453286930066928</v>
      </c>
      <c r="V196" s="24">
        <f t="shared" ref="V196:V259" si="39">P196*$P$2+U196*$U$2</f>
        <v>0.63699819996166029</v>
      </c>
      <c r="W196" s="24">
        <f t="shared" ref="W196:W259" si="40">_xlfn.PERCENTRANK.INC($V$4:$V$316,V196)</f>
        <v>0.36799999999999999</v>
      </c>
      <c r="X196" t="str">
        <f t="shared" si="36"/>
        <v>B</v>
      </c>
    </row>
    <row r="197" spans="1:24" ht="14.45" hidden="1" customHeight="1">
      <c r="A197" t="s">
        <v>3061</v>
      </c>
      <c r="B197" t="s">
        <v>48</v>
      </c>
      <c r="C197" t="s">
        <v>14</v>
      </c>
      <c r="D197" t="s">
        <v>5702</v>
      </c>
      <c r="E197" s="28" t="s">
        <v>6359</v>
      </c>
      <c r="F197" t="s">
        <v>80</v>
      </c>
      <c r="G197" t="s">
        <v>5013</v>
      </c>
      <c r="H197" t="s">
        <v>5848</v>
      </c>
      <c r="I197" t="s">
        <v>5533</v>
      </c>
      <c r="J197" s="1">
        <v>427</v>
      </c>
      <c r="K197" s="1">
        <v>9052.02</v>
      </c>
      <c r="L197" s="30">
        <f t="shared" si="32"/>
        <v>1.1325383549712811E-3</v>
      </c>
      <c r="M197" s="30"/>
      <c r="N197" s="28">
        <v>4322</v>
      </c>
      <c r="O197">
        <f t="shared" si="37"/>
        <v>9.1108536826854163</v>
      </c>
      <c r="P197" s="31">
        <f t="shared" si="33"/>
        <v>0.64943045106718711</v>
      </c>
      <c r="Q197">
        <f t="shared" si="38"/>
        <v>0.38</v>
      </c>
      <c r="R197" s="2">
        <v>0.12132345266581382</v>
      </c>
      <c r="S197" s="24">
        <v>4.2040466223059996</v>
      </c>
      <c r="T197" s="24">
        <f t="shared" si="34"/>
        <v>1.4595556551209812</v>
      </c>
      <c r="U197" s="24">
        <f t="shared" si="35"/>
        <v>0.78785497093945778</v>
      </c>
      <c r="V197" s="24">
        <f t="shared" si="39"/>
        <v>0.67711535504164122</v>
      </c>
      <c r="W197" s="24">
        <f t="shared" si="40"/>
        <v>0.49</v>
      </c>
      <c r="X197" t="str">
        <f t="shared" si="36"/>
        <v>B</v>
      </c>
    </row>
    <row r="198" spans="1:24" ht="14.45" hidden="1" customHeight="1">
      <c r="A198" t="s">
        <v>1883</v>
      </c>
      <c r="B198" t="s">
        <v>48</v>
      </c>
      <c r="C198" t="s">
        <v>30</v>
      </c>
      <c r="D198" t="s">
        <v>5709</v>
      </c>
      <c r="E198" s="28" t="s">
        <v>6924</v>
      </c>
      <c r="F198" t="s">
        <v>80</v>
      </c>
      <c r="G198" t="s">
        <v>4981</v>
      </c>
      <c r="H198" t="s">
        <v>5801</v>
      </c>
      <c r="I198" t="s">
        <v>5539</v>
      </c>
      <c r="J198" s="1">
        <v>605</v>
      </c>
      <c r="K198" s="1">
        <v>9041.92</v>
      </c>
      <c r="L198" s="30">
        <f t="shared" si="32"/>
        <v>1.1312746991922161E-3</v>
      </c>
      <c r="M198" s="30"/>
      <c r="N198" s="28">
        <v>4323</v>
      </c>
      <c r="O198">
        <f t="shared" si="37"/>
        <v>9.1097374100796529</v>
      </c>
      <c r="P198" s="31">
        <f t="shared" si="33"/>
        <v>0.64931159355971302</v>
      </c>
      <c r="Q198">
        <f t="shared" si="38"/>
        <v>0.376</v>
      </c>
      <c r="R198" s="2">
        <v>0.16003813389584692</v>
      </c>
      <c r="S198" s="24">
        <v>1.5891192112255199</v>
      </c>
      <c r="T198" s="24">
        <f t="shared" si="34"/>
        <v>0.52420721628551925</v>
      </c>
      <c r="U198" s="24">
        <f t="shared" si="35"/>
        <v>0.59100566502951024</v>
      </c>
      <c r="V198" s="24">
        <f t="shared" si="39"/>
        <v>0.63765040785367255</v>
      </c>
      <c r="W198" s="24">
        <f t="shared" si="40"/>
        <v>0.371</v>
      </c>
      <c r="X198" t="str">
        <f t="shared" si="36"/>
        <v>B</v>
      </c>
    </row>
    <row r="199" spans="1:24" ht="14.45" hidden="1" customHeight="1">
      <c r="A199" t="s">
        <v>2335</v>
      </c>
      <c r="B199" t="s">
        <v>48</v>
      </c>
      <c r="C199" t="s">
        <v>30</v>
      </c>
      <c r="D199" t="s">
        <v>5695</v>
      </c>
      <c r="E199" s="28" t="s">
        <v>6926</v>
      </c>
      <c r="F199" t="s">
        <v>49</v>
      </c>
      <c r="G199" t="s">
        <v>5043</v>
      </c>
      <c r="H199" t="s">
        <v>5985</v>
      </c>
      <c r="I199" t="s">
        <v>5543</v>
      </c>
      <c r="J199" s="1">
        <v>535</v>
      </c>
      <c r="K199" s="1">
        <v>8963.08</v>
      </c>
      <c r="L199" s="30">
        <f t="shared" si="32"/>
        <v>1.1214106772494967E-3</v>
      </c>
      <c r="M199" s="30"/>
      <c r="N199" s="28">
        <v>4334</v>
      </c>
      <c r="O199">
        <f t="shared" si="37"/>
        <v>9.1009807594682322</v>
      </c>
      <c r="P199" s="31">
        <f t="shared" si="33"/>
        <v>0.64837921050191749</v>
      </c>
      <c r="Q199">
        <f t="shared" si="38"/>
        <v>0.373</v>
      </c>
      <c r="R199" s="2">
        <v>0.12025005812734015</v>
      </c>
      <c r="S199" s="24">
        <v>4.2318857610427996</v>
      </c>
      <c r="T199" s="24">
        <f t="shared" si="34"/>
        <v>1.4660029578406089</v>
      </c>
      <c r="U199" s="24">
        <f t="shared" si="35"/>
        <v>0.78921184182591608</v>
      </c>
      <c r="V199" s="24">
        <f t="shared" si="39"/>
        <v>0.67654573676671714</v>
      </c>
      <c r="W199" s="24">
        <f t="shared" si="40"/>
        <v>0.48699999999999999</v>
      </c>
      <c r="X199" t="str">
        <f t="shared" si="36"/>
        <v>B</v>
      </c>
    </row>
    <row r="200" spans="1:24" ht="14.45" hidden="1" customHeight="1">
      <c r="A200" t="s">
        <v>3229</v>
      </c>
      <c r="B200" t="s">
        <v>48</v>
      </c>
      <c r="C200" t="s">
        <v>14</v>
      </c>
      <c r="D200" t="s">
        <v>5702</v>
      </c>
      <c r="E200" s="28" t="s">
        <v>6263</v>
      </c>
      <c r="F200" t="s">
        <v>80</v>
      </c>
      <c r="G200" t="s">
        <v>4979</v>
      </c>
      <c r="H200" t="s">
        <v>5921</v>
      </c>
      <c r="I200" t="s">
        <v>5533</v>
      </c>
      <c r="J200" s="1">
        <v>656</v>
      </c>
      <c r="K200" s="1">
        <v>8939.94</v>
      </c>
      <c r="L200" s="30">
        <f t="shared" si="32"/>
        <v>1.1185155292566691E-3</v>
      </c>
      <c r="M200" s="30"/>
      <c r="N200" s="28">
        <v>4337</v>
      </c>
      <c r="O200">
        <f t="shared" si="37"/>
        <v>9.0983960080540385</v>
      </c>
      <c r="P200" s="31">
        <f t="shared" si="33"/>
        <v>0.64810399358004289</v>
      </c>
      <c r="Q200">
        <f t="shared" si="38"/>
        <v>0.37</v>
      </c>
      <c r="R200" s="2">
        <v>0.23660825537500213</v>
      </c>
      <c r="S200" s="24">
        <v>1.6471125325134299</v>
      </c>
      <c r="T200" s="24">
        <f t="shared" si="34"/>
        <v>0.55796444379600107</v>
      </c>
      <c r="U200" s="24">
        <f t="shared" si="35"/>
        <v>0.5981100622027774</v>
      </c>
      <c r="V200" s="24">
        <f t="shared" si="39"/>
        <v>0.63810520730458986</v>
      </c>
      <c r="W200" s="24">
        <f t="shared" si="40"/>
        <v>0.378</v>
      </c>
      <c r="X200" t="str">
        <f t="shared" si="36"/>
        <v>B</v>
      </c>
    </row>
    <row r="201" spans="1:24" ht="14.45" hidden="1" customHeight="1">
      <c r="A201" t="s">
        <v>1920</v>
      </c>
      <c r="B201" t="s">
        <v>48</v>
      </c>
      <c r="C201" t="s">
        <v>30</v>
      </c>
      <c r="D201" t="s">
        <v>5709</v>
      </c>
      <c r="E201" s="28" t="s">
        <v>6927</v>
      </c>
      <c r="F201" t="s">
        <v>80</v>
      </c>
      <c r="G201" t="s">
        <v>4989</v>
      </c>
      <c r="H201" t="s">
        <v>5131</v>
      </c>
      <c r="I201" t="s">
        <v>5539</v>
      </c>
      <c r="J201" s="1">
        <v>602</v>
      </c>
      <c r="K201" s="1">
        <v>8890.61</v>
      </c>
      <c r="L201" s="30">
        <f t="shared" si="32"/>
        <v>1.112343634248623E-3</v>
      </c>
      <c r="M201" s="30"/>
      <c r="N201" s="28">
        <v>4343</v>
      </c>
      <c r="O201">
        <f t="shared" si="37"/>
        <v>9.0928634144731024</v>
      </c>
      <c r="P201" s="31">
        <f t="shared" si="33"/>
        <v>0.64751489887369418</v>
      </c>
      <c r="Q201">
        <f t="shared" si="38"/>
        <v>0.36699999999999999</v>
      </c>
      <c r="R201" s="2">
        <v>0.15913795476350889</v>
      </c>
      <c r="S201" s="24">
        <v>2.67381118490573</v>
      </c>
      <c r="T201" s="24">
        <f t="shared" si="34"/>
        <v>1.0202222535723422</v>
      </c>
      <c r="U201" s="24">
        <f t="shared" si="35"/>
        <v>0.69539480148049204</v>
      </c>
      <c r="V201" s="24">
        <f t="shared" si="39"/>
        <v>0.65709087939505384</v>
      </c>
      <c r="W201" s="24">
        <f t="shared" si="40"/>
        <v>0.41299999999999998</v>
      </c>
      <c r="X201" t="str">
        <f t="shared" si="36"/>
        <v>B</v>
      </c>
    </row>
    <row r="202" spans="1:24" ht="14.45" hidden="1" customHeight="1">
      <c r="A202" t="s">
        <v>2894</v>
      </c>
      <c r="B202" t="s">
        <v>48</v>
      </c>
      <c r="C202" t="s">
        <v>14</v>
      </c>
      <c r="D202" t="s">
        <v>5702</v>
      </c>
      <c r="E202" s="28" t="s">
        <v>6263</v>
      </c>
      <c r="F202" t="s">
        <v>80</v>
      </c>
      <c r="G202" t="s">
        <v>4979</v>
      </c>
      <c r="H202" t="s">
        <v>5848</v>
      </c>
      <c r="I202" t="s">
        <v>5533</v>
      </c>
      <c r="J202" s="1">
        <v>417</v>
      </c>
      <c r="K202" s="1">
        <v>8790.16</v>
      </c>
      <c r="L202" s="30">
        <f t="shared" si="32"/>
        <v>1.0997758893964392E-3</v>
      </c>
      <c r="M202" s="30"/>
      <c r="N202" s="28">
        <v>4361</v>
      </c>
      <c r="O202">
        <f t="shared" si="37"/>
        <v>9.0815019501178131</v>
      </c>
      <c r="P202" s="31">
        <f t="shared" si="33"/>
        <v>0.6463051627146652</v>
      </c>
      <c r="Q202">
        <f t="shared" si="38"/>
        <v>0.36399999999999999</v>
      </c>
      <c r="R202" s="2">
        <v>0.12753863387797038</v>
      </c>
      <c r="S202" s="24">
        <v>1.3818762443596699</v>
      </c>
      <c r="T202" s="24">
        <f t="shared" si="34"/>
        <v>0.393309017556907</v>
      </c>
      <c r="U202" s="24">
        <f t="shared" si="35"/>
        <v>0.56345740761575891</v>
      </c>
      <c r="V202" s="24">
        <f t="shared" si="39"/>
        <v>0.62973561169488401</v>
      </c>
      <c r="W202" s="24">
        <f t="shared" si="40"/>
        <v>0.35799999999999998</v>
      </c>
      <c r="X202" t="str">
        <f t="shared" si="36"/>
        <v>B</v>
      </c>
    </row>
    <row r="203" spans="1:24" ht="14.45" hidden="1" customHeight="1">
      <c r="A203" t="s">
        <v>2485</v>
      </c>
      <c r="B203" t="s">
        <v>48</v>
      </c>
      <c r="C203" t="s">
        <v>14</v>
      </c>
      <c r="D203" t="s">
        <v>5702</v>
      </c>
      <c r="E203" s="28" t="s">
        <v>6163</v>
      </c>
      <c r="F203" t="s">
        <v>80</v>
      </c>
      <c r="G203" t="s">
        <v>4970</v>
      </c>
      <c r="H203" t="s">
        <v>5848</v>
      </c>
      <c r="I203" t="s">
        <v>5529</v>
      </c>
      <c r="J203" s="1">
        <v>410</v>
      </c>
      <c r="K203" s="1">
        <v>8670.6200000000008</v>
      </c>
      <c r="L203" s="30">
        <f t="shared" si="32"/>
        <v>1.0848197100073894E-3</v>
      </c>
      <c r="M203" s="30"/>
      <c r="N203" s="28">
        <v>4386</v>
      </c>
      <c r="O203">
        <f t="shared" si="37"/>
        <v>9.0678109035311465</v>
      </c>
      <c r="P203" s="31">
        <f t="shared" si="33"/>
        <v>0.64484737931695291</v>
      </c>
      <c r="Q203">
        <f t="shared" si="38"/>
        <v>0.36099999999999999</v>
      </c>
      <c r="R203" s="2">
        <v>0.12355997471922424</v>
      </c>
      <c r="S203" s="24">
        <v>0.78445696860820402</v>
      </c>
      <c r="T203" s="24">
        <f t="shared" si="34"/>
        <v>-0.12278141709352366</v>
      </c>
      <c r="U203" s="24">
        <f t="shared" si="35"/>
        <v>0.45484329160334996</v>
      </c>
      <c r="V203" s="24">
        <f t="shared" si="39"/>
        <v>0.60684656177423235</v>
      </c>
      <c r="W203" s="24">
        <f t="shared" si="40"/>
        <v>0.314</v>
      </c>
      <c r="X203" t="str">
        <f t="shared" si="36"/>
        <v>B</v>
      </c>
    </row>
    <row r="204" spans="1:24" ht="14.45" hidden="1" customHeight="1">
      <c r="A204" t="s">
        <v>2758</v>
      </c>
      <c r="B204" t="s">
        <v>48</v>
      </c>
      <c r="C204" t="s">
        <v>14</v>
      </c>
      <c r="D204" t="s">
        <v>5702</v>
      </c>
      <c r="E204" s="28" t="s">
        <v>6163</v>
      </c>
      <c r="F204" t="s">
        <v>80</v>
      </c>
      <c r="G204" t="s">
        <v>4970</v>
      </c>
      <c r="H204" t="s">
        <v>5929</v>
      </c>
      <c r="I204" t="s">
        <v>5529</v>
      </c>
      <c r="J204" s="1">
        <v>355</v>
      </c>
      <c r="K204" s="1">
        <v>8628.49</v>
      </c>
      <c r="L204" s="30">
        <f t="shared" si="32"/>
        <v>1.0795486389210528E-3</v>
      </c>
      <c r="M204" s="30"/>
      <c r="N204" s="28">
        <v>4394</v>
      </c>
      <c r="O204">
        <f t="shared" si="37"/>
        <v>9.0629406861550965</v>
      </c>
      <c r="P204" s="31">
        <f t="shared" si="33"/>
        <v>0.64432881253032237</v>
      </c>
      <c r="Q204">
        <f t="shared" si="38"/>
        <v>0.35699999999999998</v>
      </c>
      <c r="R204" s="2">
        <v>0.10205770627305588</v>
      </c>
      <c r="S204" s="24">
        <v>0.54494201750926596</v>
      </c>
      <c r="T204" s="24">
        <f t="shared" si="34"/>
        <v>-0.43859486156166372</v>
      </c>
      <c r="U204" s="24">
        <f t="shared" si="35"/>
        <v>0.38837858737186182</v>
      </c>
      <c r="V204" s="24">
        <f t="shared" si="39"/>
        <v>0.59313876749863037</v>
      </c>
      <c r="W204" s="24">
        <f t="shared" si="40"/>
        <v>0.29799999999999999</v>
      </c>
      <c r="X204" t="str">
        <f t="shared" si="36"/>
        <v>B</v>
      </c>
    </row>
    <row r="205" spans="1:24" ht="14.45" hidden="1" customHeight="1">
      <c r="A205" t="s">
        <v>3441</v>
      </c>
      <c r="B205" t="s">
        <v>48</v>
      </c>
      <c r="C205" t="s">
        <v>14</v>
      </c>
      <c r="D205" t="s">
        <v>5702</v>
      </c>
      <c r="E205" s="28" t="s">
        <v>6359</v>
      </c>
      <c r="F205" t="s">
        <v>80</v>
      </c>
      <c r="G205" t="s">
        <v>5013</v>
      </c>
      <c r="H205" t="s">
        <v>5921</v>
      </c>
      <c r="I205" t="s">
        <v>5533</v>
      </c>
      <c r="J205" s="1">
        <v>607</v>
      </c>
      <c r="K205" s="1">
        <v>8345.93</v>
      </c>
      <c r="L205" s="30">
        <f t="shared" si="32"/>
        <v>1.044196304571296E-3</v>
      </c>
      <c r="M205" s="30"/>
      <c r="N205" s="28">
        <v>4444</v>
      </c>
      <c r="O205">
        <f t="shared" si="37"/>
        <v>9.0296490855690159</v>
      </c>
      <c r="P205" s="31">
        <f t="shared" si="33"/>
        <v>0.64078401832409115</v>
      </c>
      <c r="Q205">
        <f t="shared" si="38"/>
        <v>0.35399999999999998</v>
      </c>
      <c r="R205" s="2">
        <v>0.22247726484645811</v>
      </c>
      <c r="S205" s="24">
        <v>3.9301901369010199</v>
      </c>
      <c r="T205" s="24">
        <f t="shared" si="34"/>
        <v>1.3938135552180944</v>
      </c>
      <c r="U205" s="24">
        <f t="shared" si="35"/>
        <v>0.77401917863187886</v>
      </c>
      <c r="V205" s="24">
        <f t="shared" si="39"/>
        <v>0.66743105038564876</v>
      </c>
      <c r="W205" s="24">
        <f t="shared" si="40"/>
        <v>0.44800000000000001</v>
      </c>
      <c r="X205" t="str">
        <f t="shared" si="36"/>
        <v>B</v>
      </c>
    </row>
    <row r="206" spans="1:24" ht="14.45" hidden="1" customHeight="1">
      <c r="A206" t="s">
        <v>1918</v>
      </c>
      <c r="B206" t="s">
        <v>48</v>
      </c>
      <c r="C206" t="s">
        <v>30</v>
      </c>
      <c r="D206" t="s">
        <v>5851</v>
      </c>
      <c r="E206" s="28" t="s">
        <v>6873</v>
      </c>
      <c r="F206" t="s">
        <v>80</v>
      </c>
      <c r="G206" t="s">
        <v>4976</v>
      </c>
      <c r="H206" t="s">
        <v>5225</v>
      </c>
      <c r="I206" t="s">
        <v>5539</v>
      </c>
      <c r="J206" s="1">
        <v>390</v>
      </c>
      <c r="K206" s="1">
        <v>8329.02</v>
      </c>
      <c r="L206" s="30">
        <f t="shared" si="32"/>
        <v>1.0420806194996143E-3</v>
      </c>
      <c r="M206" s="30"/>
      <c r="N206" s="28">
        <v>4448</v>
      </c>
      <c r="O206">
        <f t="shared" si="37"/>
        <v>9.0276211361183911</v>
      </c>
      <c r="P206" s="31">
        <f t="shared" si="33"/>
        <v>0.64056808807932819</v>
      </c>
      <c r="Q206">
        <f t="shared" si="38"/>
        <v>0.35099999999999998</v>
      </c>
      <c r="R206" s="2">
        <v>-8.0506402762024632E-3</v>
      </c>
      <c r="S206" s="24">
        <v>1.1792656072722301</v>
      </c>
      <c r="T206" s="24">
        <f t="shared" si="34"/>
        <v>0.24628616895870142</v>
      </c>
      <c r="U206" s="24">
        <f t="shared" si="35"/>
        <v>0.53251562752844406</v>
      </c>
      <c r="V206" s="24">
        <f t="shared" si="39"/>
        <v>0.61895759596915145</v>
      </c>
      <c r="W206" s="24">
        <f t="shared" si="40"/>
        <v>0.34599999999999997</v>
      </c>
      <c r="X206" t="str">
        <f t="shared" si="36"/>
        <v>B</v>
      </c>
    </row>
    <row r="207" spans="1:24" ht="14.45" hidden="1" customHeight="1">
      <c r="A207" t="s">
        <v>3075</v>
      </c>
      <c r="B207" t="s">
        <v>48</v>
      </c>
      <c r="C207" t="s">
        <v>14</v>
      </c>
      <c r="D207" t="s">
        <v>5702</v>
      </c>
      <c r="E207" s="28" t="s">
        <v>6359</v>
      </c>
      <c r="F207" t="s">
        <v>80</v>
      </c>
      <c r="G207" t="s">
        <v>5013</v>
      </c>
      <c r="H207" t="s">
        <v>5929</v>
      </c>
      <c r="I207" t="s">
        <v>5533</v>
      </c>
      <c r="J207" s="1">
        <v>324</v>
      </c>
      <c r="K207" s="1">
        <v>7873.92</v>
      </c>
      <c r="L207" s="30">
        <f t="shared" si="32"/>
        <v>9.8514104078155688E-4</v>
      </c>
      <c r="M207" s="30"/>
      <c r="N207" s="28">
        <v>4522</v>
      </c>
      <c r="O207">
        <f t="shared" si="37"/>
        <v>8.9714383049120752</v>
      </c>
      <c r="P207" s="31">
        <f t="shared" si="33"/>
        <v>0.63458590125010483</v>
      </c>
      <c r="Q207">
        <f t="shared" si="38"/>
        <v>0.34799999999999998</v>
      </c>
      <c r="R207" s="2">
        <v>0.10233856249491992</v>
      </c>
      <c r="S207" s="24">
        <v>1.6458092849610899</v>
      </c>
      <c r="T207" s="24">
        <f t="shared" si="34"/>
        <v>0.55721822176131608</v>
      </c>
      <c r="U207" s="24">
        <f t="shared" si="35"/>
        <v>0.59795301560550573</v>
      </c>
      <c r="V207" s="24">
        <f t="shared" si="39"/>
        <v>0.62725932412118501</v>
      </c>
      <c r="W207" s="24">
        <f t="shared" si="40"/>
        <v>0.35499999999999998</v>
      </c>
      <c r="X207" t="str">
        <f t="shared" si="36"/>
        <v>B</v>
      </c>
    </row>
    <row r="208" spans="1:24" ht="14.45" hidden="1" customHeight="1">
      <c r="A208" t="s">
        <v>2522</v>
      </c>
      <c r="B208" t="s">
        <v>48</v>
      </c>
      <c r="C208" t="s">
        <v>30</v>
      </c>
      <c r="D208" t="s">
        <v>5695</v>
      </c>
      <c r="E208" s="28" t="s">
        <v>6097</v>
      </c>
      <c r="F208" t="s">
        <v>49</v>
      </c>
      <c r="G208" t="s">
        <v>4999</v>
      </c>
      <c r="H208" t="s">
        <v>5977</v>
      </c>
      <c r="I208" t="s">
        <v>5530</v>
      </c>
      <c r="J208" s="1">
        <v>760</v>
      </c>
      <c r="K208" s="1">
        <v>7710.96</v>
      </c>
      <c r="L208" s="30">
        <f t="shared" si="32"/>
        <v>9.6475239268686418E-4</v>
      </c>
      <c r="M208" s="30"/>
      <c r="N208" s="28">
        <v>4546</v>
      </c>
      <c r="O208">
        <f t="shared" si="37"/>
        <v>8.9505276495549388</v>
      </c>
      <c r="P208" s="31">
        <f t="shared" si="33"/>
        <v>0.63235939460417723</v>
      </c>
      <c r="Q208">
        <f t="shared" si="38"/>
        <v>0.34499999999999997</v>
      </c>
      <c r="R208" s="2">
        <v>-1.113612442549306E-2</v>
      </c>
      <c r="S208" s="24">
        <v>1.33730026329612</v>
      </c>
      <c r="T208" s="24">
        <f t="shared" si="34"/>
        <v>0.36276653676303761</v>
      </c>
      <c r="U208" s="24">
        <f t="shared" si="35"/>
        <v>0.55702957185379776</v>
      </c>
      <c r="V208" s="24">
        <f t="shared" si="39"/>
        <v>0.61729343005410131</v>
      </c>
      <c r="W208" s="24">
        <f t="shared" si="40"/>
        <v>0.34200000000000003</v>
      </c>
      <c r="X208" t="str">
        <f t="shared" si="36"/>
        <v>B</v>
      </c>
    </row>
    <row r="209" spans="1:24" ht="14.45" hidden="1" customHeight="1">
      <c r="A209" t="s">
        <v>3144</v>
      </c>
      <c r="B209" t="s">
        <v>48</v>
      </c>
      <c r="C209" t="s">
        <v>14</v>
      </c>
      <c r="D209" t="s">
        <v>5702</v>
      </c>
      <c r="E209" s="28" t="s">
        <v>6163</v>
      </c>
      <c r="F209" t="s">
        <v>80</v>
      </c>
      <c r="G209" t="s">
        <v>4970</v>
      </c>
      <c r="H209" t="s">
        <v>5921</v>
      </c>
      <c r="I209" t="s">
        <v>5529</v>
      </c>
      <c r="J209" s="1">
        <v>560</v>
      </c>
      <c r="K209" s="1">
        <v>7676.84</v>
      </c>
      <c r="L209" s="30">
        <f t="shared" si="32"/>
        <v>9.6048348821342958E-4</v>
      </c>
      <c r="M209" s="30"/>
      <c r="N209" s="28">
        <v>4553</v>
      </c>
      <c r="O209">
        <f t="shared" si="37"/>
        <v>8.9460935365835201</v>
      </c>
      <c r="P209" s="31">
        <f t="shared" si="33"/>
        <v>0.63188726296453979</v>
      </c>
      <c r="Q209">
        <f t="shared" si="38"/>
        <v>0.34100000000000003</v>
      </c>
      <c r="R209" s="2">
        <v>0.22838499577705468</v>
      </c>
      <c r="S209" s="24">
        <v>0.78212290502793302</v>
      </c>
      <c r="T209" s="24">
        <f t="shared" si="34"/>
        <v>-0.12542388457915854</v>
      </c>
      <c r="U209" s="24">
        <f t="shared" si="35"/>
        <v>0.4542871695542402</v>
      </c>
      <c r="V209" s="24">
        <f t="shared" si="39"/>
        <v>0.59636724428247989</v>
      </c>
      <c r="W209" s="24">
        <f t="shared" si="40"/>
        <v>0.30099999999999999</v>
      </c>
      <c r="X209" t="str">
        <f t="shared" si="36"/>
        <v>B</v>
      </c>
    </row>
    <row r="210" spans="1:24" ht="14.45" hidden="1" customHeight="1">
      <c r="A210" t="s">
        <v>3203</v>
      </c>
      <c r="B210" t="s">
        <v>48</v>
      </c>
      <c r="C210" t="s">
        <v>14</v>
      </c>
      <c r="D210" t="s">
        <v>5702</v>
      </c>
      <c r="E210" s="28" t="s">
        <v>6263</v>
      </c>
      <c r="F210" t="s">
        <v>80</v>
      </c>
      <c r="G210" t="s">
        <v>4979</v>
      </c>
      <c r="H210" t="s">
        <v>5929</v>
      </c>
      <c r="I210" t="s">
        <v>5533</v>
      </c>
      <c r="J210" s="1">
        <v>317</v>
      </c>
      <c r="K210" s="1">
        <v>7652.21</v>
      </c>
      <c r="L210" s="30">
        <f t="shared" si="32"/>
        <v>9.5740191971458149E-4</v>
      </c>
      <c r="M210" s="30"/>
      <c r="N210" s="28">
        <v>4561</v>
      </c>
      <c r="O210">
        <f t="shared" si="37"/>
        <v>8.9428804466529677</v>
      </c>
      <c r="P210" s="31">
        <f t="shared" si="33"/>
        <v>0.63154514235845871</v>
      </c>
      <c r="Q210">
        <f t="shared" si="38"/>
        <v>0.33800000000000002</v>
      </c>
      <c r="R210" s="2">
        <v>0.10545005220714015</v>
      </c>
      <c r="S210" s="24">
        <v>0.644130415536882</v>
      </c>
      <c r="T210" s="24">
        <f t="shared" si="34"/>
        <v>-0.29553896981037936</v>
      </c>
      <c r="U210" s="24">
        <f t="shared" si="35"/>
        <v>0.41848549922241191</v>
      </c>
      <c r="V210" s="24">
        <f t="shared" si="39"/>
        <v>0.58893321373124941</v>
      </c>
      <c r="W210" s="24">
        <f t="shared" si="40"/>
        <v>0.28799999999999998</v>
      </c>
      <c r="X210" t="str">
        <f t="shared" si="36"/>
        <v>B</v>
      </c>
    </row>
    <row r="211" spans="1:24" ht="14.45" hidden="1" customHeight="1">
      <c r="A211" t="s">
        <v>2296</v>
      </c>
      <c r="B211" t="s">
        <v>48</v>
      </c>
      <c r="C211" t="s">
        <v>30</v>
      </c>
      <c r="D211" t="s">
        <v>5695</v>
      </c>
      <c r="E211" s="28" t="s">
        <v>6523</v>
      </c>
      <c r="F211" t="s">
        <v>49</v>
      </c>
      <c r="G211" t="s">
        <v>4999</v>
      </c>
      <c r="H211" t="s">
        <v>5749</v>
      </c>
      <c r="I211" t="s">
        <v>5529</v>
      </c>
      <c r="J211" s="1">
        <v>439</v>
      </c>
      <c r="K211" s="1">
        <v>7464.96</v>
      </c>
      <c r="L211" s="30">
        <f t="shared" si="32"/>
        <v>9.3397424202845485E-4</v>
      </c>
      <c r="M211" s="30"/>
      <c r="N211" s="28">
        <v>4595</v>
      </c>
      <c r="O211">
        <f t="shared" si="37"/>
        <v>8.9181093018389603</v>
      </c>
      <c r="P211" s="31">
        <f t="shared" si="33"/>
        <v>0.62890758186053775</v>
      </c>
      <c r="Q211">
        <f t="shared" si="38"/>
        <v>0.33500000000000002</v>
      </c>
      <c r="R211" s="2">
        <v>-2.4609895833333336E-2</v>
      </c>
      <c r="S211" s="24">
        <v>0.63936538974106305</v>
      </c>
      <c r="T211" s="24">
        <f t="shared" si="34"/>
        <v>-0.30196304214824315</v>
      </c>
      <c r="U211" s="24">
        <f t="shared" si="35"/>
        <v>0.41713351729961295</v>
      </c>
      <c r="V211" s="24">
        <f t="shared" si="39"/>
        <v>0.58655276894835273</v>
      </c>
      <c r="W211" s="24">
        <f t="shared" si="40"/>
        <v>0.28199999999999997</v>
      </c>
      <c r="X211" t="str">
        <f t="shared" si="36"/>
        <v>B</v>
      </c>
    </row>
    <row r="212" spans="1:24" ht="14.45" hidden="1" customHeight="1">
      <c r="A212" t="s">
        <v>2182</v>
      </c>
      <c r="B212" t="s">
        <v>48</v>
      </c>
      <c r="C212" t="s">
        <v>30</v>
      </c>
      <c r="D212" t="s">
        <v>5709</v>
      </c>
      <c r="E212" s="28" t="s">
        <v>6924</v>
      </c>
      <c r="F212" t="s">
        <v>80</v>
      </c>
      <c r="G212" t="s">
        <v>4981</v>
      </c>
      <c r="H212" t="s">
        <v>6003</v>
      </c>
      <c r="I212" t="s">
        <v>5539</v>
      </c>
      <c r="J212" s="1">
        <v>327</v>
      </c>
      <c r="K212" s="1">
        <v>7390.15</v>
      </c>
      <c r="L212" s="30">
        <f t="shared" si="32"/>
        <v>9.2461443125302551E-4</v>
      </c>
      <c r="M212" s="30"/>
      <c r="N212" s="28">
        <v>4608</v>
      </c>
      <c r="O212">
        <f t="shared" si="37"/>
        <v>8.9080386175322683</v>
      </c>
      <c r="P212" s="31">
        <f t="shared" si="33"/>
        <v>0.62783528426130264</v>
      </c>
      <c r="Q212">
        <f t="shared" si="38"/>
        <v>0.33200000000000002</v>
      </c>
      <c r="R212" s="2">
        <v>9.4951032793650997E-2</v>
      </c>
      <c r="S212" s="24">
        <v>1.22027400398194</v>
      </c>
      <c r="T212" s="24">
        <f t="shared" si="34"/>
        <v>0.27783929383098371</v>
      </c>
      <c r="U212" s="24">
        <f t="shared" si="35"/>
        <v>0.53915615898443481</v>
      </c>
      <c r="V212" s="24">
        <f t="shared" si="39"/>
        <v>0.61009945920592901</v>
      </c>
      <c r="W212" s="24">
        <f t="shared" si="40"/>
        <v>0.32600000000000001</v>
      </c>
      <c r="X212" t="str">
        <f t="shared" si="36"/>
        <v>B</v>
      </c>
    </row>
    <row r="213" spans="1:24" ht="14.45" hidden="1" customHeight="1">
      <c r="A213" t="s">
        <v>2062</v>
      </c>
      <c r="B213" t="s">
        <v>48</v>
      </c>
      <c r="C213" t="s">
        <v>30</v>
      </c>
      <c r="D213" t="s">
        <v>5952</v>
      </c>
      <c r="E213" s="28" t="s">
        <v>6871</v>
      </c>
      <c r="F213" t="s">
        <v>80</v>
      </c>
      <c r="G213" t="s">
        <v>4973</v>
      </c>
      <c r="H213" t="s">
        <v>5984</v>
      </c>
      <c r="I213" t="s">
        <v>5539</v>
      </c>
      <c r="J213" s="1">
        <v>412</v>
      </c>
      <c r="K213" s="1">
        <v>7284.82</v>
      </c>
      <c r="L213" s="30">
        <f t="shared" si="32"/>
        <v>9.1143612796501625E-4</v>
      </c>
      <c r="M213" s="30"/>
      <c r="N213" s="28">
        <v>4631</v>
      </c>
      <c r="O213">
        <f t="shared" si="37"/>
        <v>8.8936852723498045</v>
      </c>
      <c r="P213" s="31">
        <f t="shared" si="33"/>
        <v>0.62630698120746553</v>
      </c>
      <c r="Q213">
        <f t="shared" si="38"/>
        <v>0.32900000000000001</v>
      </c>
      <c r="R213" s="2">
        <v>5.9679986444096368E-2</v>
      </c>
      <c r="S213" s="24">
        <v>1.26940446872214</v>
      </c>
      <c r="T213" s="24">
        <f t="shared" si="34"/>
        <v>0.3143759509696486</v>
      </c>
      <c r="U213" s="24">
        <f t="shared" si="35"/>
        <v>0.54684550265508913</v>
      </c>
      <c r="V213" s="24">
        <f t="shared" si="39"/>
        <v>0.61041468549699029</v>
      </c>
      <c r="W213" s="24">
        <f t="shared" si="40"/>
        <v>0.33</v>
      </c>
      <c r="X213" t="str">
        <f t="shared" si="36"/>
        <v>B</v>
      </c>
    </row>
    <row r="214" spans="1:24" ht="14.45" hidden="1" customHeight="1">
      <c r="A214" t="s">
        <v>2118</v>
      </c>
      <c r="B214" t="s">
        <v>48</v>
      </c>
      <c r="C214" t="s">
        <v>30</v>
      </c>
      <c r="D214" t="s">
        <v>5841</v>
      </c>
      <c r="E214" s="28" t="s">
        <v>6858</v>
      </c>
      <c r="F214" t="s">
        <v>80</v>
      </c>
      <c r="G214" t="s">
        <v>5028</v>
      </c>
      <c r="H214" t="s">
        <v>5922</v>
      </c>
      <c r="I214" t="s">
        <v>5539</v>
      </c>
      <c r="J214" s="1">
        <v>502</v>
      </c>
      <c r="K214" s="1">
        <v>7231.4</v>
      </c>
      <c r="L214" s="30">
        <f t="shared" si="32"/>
        <v>9.0475251492366576E-4</v>
      </c>
      <c r="M214" s="30"/>
      <c r="N214" s="28">
        <v>4644</v>
      </c>
      <c r="O214">
        <f t="shared" si="37"/>
        <v>8.886326210276998</v>
      </c>
      <c r="P214" s="31">
        <f t="shared" si="33"/>
        <v>0.62552340937133433</v>
      </c>
      <c r="Q214">
        <f t="shared" si="38"/>
        <v>0.32500000000000001</v>
      </c>
      <c r="R214" s="2">
        <v>0.12241999594692696</v>
      </c>
      <c r="S214" s="24">
        <v>1.19826306469681</v>
      </c>
      <c r="T214" s="24">
        <f t="shared" si="34"/>
        <v>0.26102726700520168</v>
      </c>
      <c r="U214" s="24">
        <f t="shared" si="35"/>
        <v>0.53561797398920996</v>
      </c>
      <c r="V214" s="24">
        <f t="shared" si="39"/>
        <v>0.60754232229490945</v>
      </c>
      <c r="W214" s="24">
        <f t="shared" si="40"/>
        <v>0.32</v>
      </c>
      <c r="X214" t="str">
        <f t="shared" si="36"/>
        <v>B</v>
      </c>
    </row>
    <row r="215" spans="1:24" ht="14.45" hidden="1" customHeight="1">
      <c r="A215" t="s">
        <v>2397</v>
      </c>
      <c r="B215" t="s">
        <v>48</v>
      </c>
      <c r="C215" t="s">
        <v>30</v>
      </c>
      <c r="D215" t="s">
        <v>5841</v>
      </c>
      <c r="E215" s="28" t="s">
        <v>6885</v>
      </c>
      <c r="F215" t="s">
        <v>80</v>
      </c>
      <c r="G215" t="s">
        <v>4989</v>
      </c>
      <c r="H215" t="s">
        <v>5922</v>
      </c>
      <c r="I215" t="s">
        <v>5539</v>
      </c>
      <c r="J215" s="1">
        <v>476</v>
      </c>
      <c r="K215" s="1">
        <v>7174.01</v>
      </c>
      <c r="L215" s="30">
        <f t="shared" si="32"/>
        <v>8.9757219758103933E-4</v>
      </c>
      <c r="M215" s="30"/>
      <c r="N215" s="28">
        <v>4659</v>
      </c>
      <c r="O215">
        <f t="shared" si="37"/>
        <v>8.8783594343550742</v>
      </c>
      <c r="P215" s="31">
        <f t="shared" si="33"/>
        <v>0.6246751299064478</v>
      </c>
      <c r="Q215">
        <f t="shared" si="38"/>
        <v>0.32200000000000001</v>
      </c>
      <c r="R215" s="2">
        <v>0.28809404586834975</v>
      </c>
      <c r="S215" s="24">
        <v>2.3703238875295698</v>
      </c>
      <c r="T215" s="24">
        <f t="shared" si="34"/>
        <v>0.90434927059777015</v>
      </c>
      <c r="U215" s="24">
        <f t="shared" si="35"/>
        <v>0.67100868468677799</v>
      </c>
      <c r="V215" s="24">
        <f t="shared" si="39"/>
        <v>0.63394184086251393</v>
      </c>
      <c r="W215" s="24">
        <f t="shared" si="40"/>
        <v>0.36199999999999999</v>
      </c>
      <c r="X215" t="str">
        <f t="shared" si="36"/>
        <v>B</v>
      </c>
    </row>
    <row r="216" spans="1:24" ht="14.45" hidden="1" customHeight="1">
      <c r="A216" t="s">
        <v>2117</v>
      </c>
      <c r="B216" t="s">
        <v>48</v>
      </c>
      <c r="C216" t="s">
        <v>30</v>
      </c>
      <c r="D216" t="s">
        <v>5709</v>
      </c>
      <c r="E216" s="28" t="s">
        <v>6826</v>
      </c>
      <c r="F216" t="s">
        <v>80</v>
      </c>
      <c r="G216" t="s">
        <v>4988</v>
      </c>
      <c r="H216" t="s">
        <v>5989</v>
      </c>
      <c r="I216" t="s">
        <v>5539</v>
      </c>
      <c r="J216" s="1">
        <v>259</v>
      </c>
      <c r="K216" s="1">
        <v>6984.92</v>
      </c>
      <c r="L216" s="30">
        <f t="shared" si="32"/>
        <v>8.7391430933714243E-4</v>
      </c>
      <c r="M216" s="30"/>
      <c r="N216" s="28">
        <v>4698</v>
      </c>
      <c r="O216">
        <f t="shared" si="37"/>
        <v>8.8516519738268311</v>
      </c>
      <c r="P216" s="31">
        <f t="shared" si="33"/>
        <v>0.62183139606136351</v>
      </c>
      <c r="Q216">
        <f t="shared" si="38"/>
        <v>0.31900000000000001</v>
      </c>
      <c r="R216" s="2">
        <v>0.12519872339268023</v>
      </c>
      <c r="S216" s="24">
        <v>1.2985933701794601</v>
      </c>
      <c r="T216" s="24">
        <f t="shared" si="34"/>
        <v>0.33546699594996771</v>
      </c>
      <c r="U216" s="24">
        <f t="shared" si="35"/>
        <v>0.55128423093314172</v>
      </c>
      <c r="V216" s="24">
        <f t="shared" si="39"/>
        <v>0.60772196303571913</v>
      </c>
      <c r="W216" s="24">
        <f t="shared" si="40"/>
        <v>0.32300000000000001</v>
      </c>
      <c r="X216" t="str">
        <f t="shared" si="36"/>
        <v>B</v>
      </c>
    </row>
    <row r="217" spans="1:24" ht="14.45" hidden="1" customHeight="1">
      <c r="A217" t="s">
        <v>3072</v>
      </c>
      <c r="B217" t="s">
        <v>48</v>
      </c>
      <c r="C217" t="s">
        <v>14</v>
      </c>
      <c r="D217" t="s">
        <v>5702</v>
      </c>
      <c r="E217" s="28" t="s">
        <v>6359</v>
      </c>
      <c r="F217" t="s">
        <v>80</v>
      </c>
      <c r="G217" t="s">
        <v>5013</v>
      </c>
      <c r="H217" t="s">
        <v>5907</v>
      </c>
      <c r="I217" t="s">
        <v>5533</v>
      </c>
      <c r="J217" s="1">
        <v>227</v>
      </c>
      <c r="K217" s="1">
        <v>6964.49</v>
      </c>
      <c r="L217" s="30">
        <f t="shared" si="32"/>
        <v>8.7135822145929158E-4</v>
      </c>
      <c r="M217" s="30"/>
      <c r="N217" s="28">
        <v>4701</v>
      </c>
      <c r="O217">
        <f t="shared" si="37"/>
        <v>8.8487232354981309</v>
      </c>
      <c r="P217" s="31">
        <f t="shared" si="33"/>
        <v>0.62151955239880663</v>
      </c>
      <c r="Q217">
        <f t="shared" si="38"/>
        <v>0.316</v>
      </c>
      <c r="R217" s="2">
        <v>9.6794578863898487E-2</v>
      </c>
      <c r="S217" s="24">
        <v>2.7147206179957402</v>
      </c>
      <c r="T217" s="24">
        <f t="shared" si="34"/>
        <v>1.0348630090626398</v>
      </c>
      <c r="U217" s="24">
        <f t="shared" si="35"/>
        <v>0.69847603028956617</v>
      </c>
      <c r="V217" s="24">
        <f t="shared" si="39"/>
        <v>0.63691084797695852</v>
      </c>
      <c r="W217" s="24">
        <f t="shared" si="40"/>
        <v>0.36499999999999999</v>
      </c>
      <c r="X217" t="str">
        <f t="shared" si="36"/>
        <v>B</v>
      </c>
    </row>
    <row r="218" spans="1:24" ht="14.45" hidden="1" customHeight="1">
      <c r="A218" t="s">
        <v>2365</v>
      </c>
      <c r="B218" t="s">
        <v>48</v>
      </c>
      <c r="C218" t="s">
        <v>30</v>
      </c>
      <c r="D218" t="s">
        <v>5709</v>
      </c>
      <c r="E218" s="28" t="s">
        <v>6927</v>
      </c>
      <c r="F218" t="s">
        <v>80</v>
      </c>
      <c r="G218" t="s">
        <v>4989</v>
      </c>
      <c r="H218" t="s">
        <v>5225</v>
      </c>
      <c r="I218" t="s">
        <v>5539</v>
      </c>
      <c r="J218" s="1">
        <v>306</v>
      </c>
      <c r="K218" s="1">
        <v>6803.82</v>
      </c>
      <c r="L218" s="30">
        <f t="shared" ref="L218:L264" si="41">K218/$K$2</f>
        <v>8.5125608541747593E-4</v>
      </c>
      <c r="M218" s="30"/>
      <c r="N218" s="28">
        <v>4724</v>
      </c>
      <c r="O218">
        <f t="shared" si="37"/>
        <v>8.8253864635968604</v>
      </c>
      <c r="P218" s="31">
        <f t="shared" ref="P218:P264" si="42">(O218-$O$1)/($O$2-$O$1)</f>
        <v>0.61903471981727098</v>
      </c>
      <c r="Q218">
        <f t="shared" si="38"/>
        <v>0.313</v>
      </c>
      <c r="R218" s="2">
        <v>7.0827834069684389E-2</v>
      </c>
      <c r="S218" s="24">
        <v>1.64894327470241</v>
      </c>
      <c r="T218" s="24">
        <f t="shared" ref="T218:T264" si="43">LN(S218+0.1)</f>
        <v>0.55901176252160212</v>
      </c>
      <c r="U218" s="24">
        <f t="shared" ref="U218:U264" si="44">(T218-$S$1)/($S$2-$S$1)</f>
        <v>0.59833047628125469</v>
      </c>
      <c r="V218" s="24">
        <f t="shared" si="39"/>
        <v>0.61489387111006777</v>
      </c>
      <c r="W218" s="24">
        <f t="shared" si="40"/>
        <v>0.33900000000000002</v>
      </c>
      <c r="X218" t="str">
        <f t="shared" ref="X218:X264" si="45">IF(W218&gt;=90%,"A+",IF(W218&gt;=70%,"A",IF(W218&gt;20%,"B","B-")))</f>
        <v>B</v>
      </c>
    </row>
    <row r="219" spans="1:24" ht="14.45" hidden="1" customHeight="1">
      <c r="A219" t="s">
        <v>3016</v>
      </c>
      <c r="B219" t="s">
        <v>48</v>
      </c>
      <c r="C219" t="s">
        <v>14</v>
      </c>
      <c r="D219" t="s">
        <v>5702</v>
      </c>
      <c r="E219" s="28" t="s">
        <v>6959</v>
      </c>
      <c r="F219" t="s">
        <v>80</v>
      </c>
      <c r="G219" t="s">
        <v>4981</v>
      </c>
      <c r="H219" t="s">
        <v>5848</v>
      </c>
      <c r="I219" t="s">
        <v>5543</v>
      </c>
      <c r="J219" s="1">
        <v>318</v>
      </c>
      <c r="K219" s="1">
        <v>6778.52</v>
      </c>
      <c r="L219" s="30">
        <f t="shared" si="41"/>
        <v>8.4809069024813558E-4</v>
      </c>
      <c r="M219" s="30"/>
      <c r="N219" s="28">
        <v>4729</v>
      </c>
      <c r="O219">
        <f t="shared" si="37"/>
        <v>8.8216615819680761</v>
      </c>
      <c r="P219" s="31">
        <f t="shared" si="42"/>
        <v>0.61863810509811767</v>
      </c>
      <c r="Q219">
        <f t="shared" si="38"/>
        <v>0.309</v>
      </c>
      <c r="R219" s="2">
        <v>0.12402220426829721</v>
      </c>
      <c r="S219" s="24">
        <v>0.56505936543012303</v>
      </c>
      <c r="T219" s="24">
        <f t="shared" si="43"/>
        <v>-0.40787897098723713</v>
      </c>
      <c r="U219" s="24">
        <f t="shared" si="44"/>
        <v>0.39484291819119771</v>
      </c>
      <c r="V219" s="24">
        <f t="shared" si="39"/>
        <v>0.57387906771673369</v>
      </c>
      <c r="W219" s="24">
        <f t="shared" si="40"/>
        <v>0.26600000000000001</v>
      </c>
      <c r="X219" t="str">
        <f t="shared" si="45"/>
        <v>B</v>
      </c>
    </row>
    <row r="220" spans="1:24" ht="14.45" hidden="1" customHeight="1">
      <c r="A220" t="s">
        <v>2243</v>
      </c>
      <c r="B220" t="s">
        <v>48</v>
      </c>
      <c r="C220" t="s">
        <v>30</v>
      </c>
      <c r="D220" t="s">
        <v>5952</v>
      </c>
      <c r="E220" s="28" t="s">
        <v>6871</v>
      </c>
      <c r="F220" t="s">
        <v>80</v>
      </c>
      <c r="G220" t="s">
        <v>4973</v>
      </c>
      <c r="H220" t="s">
        <v>6011</v>
      </c>
      <c r="I220" t="s">
        <v>5539</v>
      </c>
      <c r="J220" s="1">
        <v>475</v>
      </c>
      <c r="K220" s="1">
        <v>6723</v>
      </c>
      <c r="L220" s="30">
        <f t="shared" si="41"/>
        <v>8.4114433689628631E-4</v>
      </c>
      <c r="M220" s="30"/>
      <c r="N220" s="28">
        <v>4741</v>
      </c>
      <c r="O220">
        <f t="shared" si="37"/>
        <v>8.8134384945285067</v>
      </c>
      <c r="P220" s="31">
        <f t="shared" si="42"/>
        <v>0.6177625343175015</v>
      </c>
      <c r="Q220">
        <f t="shared" si="38"/>
        <v>0.30599999999999999</v>
      </c>
      <c r="R220" s="2">
        <v>0.13057842644652687</v>
      </c>
      <c r="S220" s="24">
        <v>1.1482826841743701</v>
      </c>
      <c r="T220" s="24">
        <f t="shared" si="43"/>
        <v>0.2217687540528788</v>
      </c>
      <c r="U220" s="24">
        <f t="shared" si="44"/>
        <v>0.52735580055217179</v>
      </c>
      <c r="V220" s="24">
        <f t="shared" si="39"/>
        <v>0.59968118756443556</v>
      </c>
      <c r="W220" s="24">
        <f t="shared" si="40"/>
        <v>0.307</v>
      </c>
      <c r="X220" t="str">
        <f t="shared" si="45"/>
        <v>B</v>
      </c>
    </row>
    <row r="221" spans="1:24" ht="14.45" hidden="1" customHeight="1">
      <c r="A221" t="s">
        <v>2486</v>
      </c>
      <c r="B221" t="s">
        <v>48</v>
      </c>
      <c r="C221" t="s">
        <v>30</v>
      </c>
      <c r="D221" t="s">
        <v>5841</v>
      </c>
      <c r="E221" s="28" t="s">
        <v>6921</v>
      </c>
      <c r="F221" t="s">
        <v>80</v>
      </c>
      <c r="G221" t="s">
        <v>4992</v>
      </c>
      <c r="H221" t="s">
        <v>5842</v>
      </c>
      <c r="I221" t="s">
        <v>5539</v>
      </c>
      <c r="J221" s="1">
        <v>199</v>
      </c>
      <c r="K221" s="1">
        <v>6696.29</v>
      </c>
      <c r="L221" s="30">
        <f t="shared" si="41"/>
        <v>8.3780253037561106E-4</v>
      </c>
      <c r="M221" s="30"/>
      <c r="N221" s="28">
        <v>4749</v>
      </c>
      <c r="O221">
        <f t="shared" si="37"/>
        <v>8.8094582459439827</v>
      </c>
      <c r="P221" s="31">
        <f t="shared" si="42"/>
        <v>0.61733872885686281</v>
      </c>
      <c r="Q221">
        <f t="shared" si="38"/>
        <v>0.30299999999999999</v>
      </c>
      <c r="R221" s="2">
        <v>8.5823507345112002E-2</v>
      </c>
      <c r="S221" s="24">
        <v>1.964116712829</v>
      </c>
      <c r="T221" s="24">
        <f t="shared" si="43"/>
        <v>0.72470239293387506</v>
      </c>
      <c r="U221" s="24">
        <f t="shared" si="44"/>
        <v>0.63320099537149399</v>
      </c>
      <c r="V221" s="24">
        <f t="shared" si="39"/>
        <v>0.62051118215978907</v>
      </c>
      <c r="W221" s="24">
        <f t="shared" si="40"/>
        <v>0.34899999999999998</v>
      </c>
      <c r="X221" t="str">
        <f t="shared" si="45"/>
        <v>B</v>
      </c>
    </row>
    <row r="222" spans="1:24" ht="14.45" hidden="1" customHeight="1">
      <c r="A222" t="s">
        <v>2383</v>
      </c>
      <c r="B222" t="s">
        <v>48</v>
      </c>
      <c r="C222" t="s">
        <v>30</v>
      </c>
      <c r="D222" t="s">
        <v>5709</v>
      </c>
      <c r="E222" s="28" t="s">
        <v>6924</v>
      </c>
      <c r="F222" t="s">
        <v>80</v>
      </c>
      <c r="G222" t="s">
        <v>4981</v>
      </c>
      <c r="H222" t="s">
        <v>5989</v>
      </c>
      <c r="I222" t="s">
        <v>5539</v>
      </c>
      <c r="J222" s="1">
        <v>243</v>
      </c>
      <c r="K222" s="1">
        <v>6666.05</v>
      </c>
      <c r="L222" s="30">
        <f t="shared" si="41"/>
        <v>8.3401906990443106E-4</v>
      </c>
      <c r="M222" s="30"/>
      <c r="N222" s="28">
        <v>4755</v>
      </c>
      <c r="O222">
        <f t="shared" si="37"/>
        <v>8.8049327622149569</v>
      </c>
      <c r="P222" s="31">
        <f t="shared" si="42"/>
        <v>0.61685686832085274</v>
      </c>
      <c r="Q222">
        <f t="shared" si="38"/>
        <v>0.3</v>
      </c>
      <c r="R222" s="2">
        <v>0.15645393902368945</v>
      </c>
      <c r="S222" s="24">
        <v>1.31244451681313</v>
      </c>
      <c r="T222" s="24">
        <f t="shared" si="43"/>
        <v>0.34532190313467709</v>
      </c>
      <c r="U222" s="24">
        <f t="shared" si="44"/>
        <v>0.55335825122180793</v>
      </c>
      <c r="V222" s="24">
        <f t="shared" si="39"/>
        <v>0.60415714490104389</v>
      </c>
      <c r="W222" s="24">
        <f t="shared" si="40"/>
        <v>0.31</v>
      </c>
      <c r="X222" t="str">
        <f t="shared" si="45"/>
        <v>B</v>
      </c>
    </row>
    <row r="223" spans="1:24" ht="14.45" hidden="1" customHeight="1">
      <c r="A223" t="s">
        <v>2218</v>
      </c>
      <c r="B223" t="s">
        <v>48</v>
      </c>
      <c r="C223" t="s">
        <v>30</v>
      </c>
      <c r="D223" t="s">
        <v>5851</v>
      </c>
      <c r="E223" s="28" t="s">
        <v>6694</v>
      </c>
      <c r="F223" t="s">
        <v>80</v>
      </c>
      <c r="G223" t="s">
        <v>4988</v>
      </c>
      <c r="H223" t="s">
        <v>5026</v>
      </c>
      <c r="I223" t="s">
        <v>5539</v>
      </c>
      <c r="J223" s="1">
        <v>235</v>
      </c>
      <c r="K223" s="1">
        <v>6399.88</v>
      </c>
      <c r="L223" s="30">
        <f t="shared" si="41"/>
        <v>8.0071736112089919E-4</v>
      </c>
      <c r="M223" s="30"/>
      <c r="N223" s="28">
        <v>4800</v>
      </c>
      <c r="O223">
        <f t="shared" si="37"/>
        <v>8.764190759895504</v>
      </c>
      <c r="P223" s="31">
        <f t="shared" si="42"/>
        <v>0.6125187766932414</v>
      </c>
      <c r="Q223">
        <f t="shared" si="38"/>
        <v>0.29699999999999999</v>
      </c>
      <c r="R223" s="2">
        <v>-5.7149966561873031E-2</v>
      </c>
      <c r="S223" s="24">
        <v>0.70153843677449901</v>
      </c>
      <c r="T223" s="24">
        <f t="shared" si="43"/>
        <v>-0.22122235203185506</v>
      </c>
      <c r="U223" s="24">
        <f t="shared" si="44"/>
        <v>0.43412584673343269</v>
      </c>
      <c r="V223" s="24">
        <f t="shared" si="39"/>
        <v>0.57684019070127968</v>
      </c>
      <c r="W223" s="24">
        <f t="shared" si="40"/>
        <v>0.27200000000000002</v>
      </c>
      <c r="X223" t="str">
        <f t="shared" si="45"/>
        <v>B</v>
      </c>
    </row>
    <row r="224" spans="1:24" ht="14.45" hidden="1" customHeight="1">
      <c r="A224" t="s">
        <v>2988</v>
      </c>
      <c r="B224" t="s">
        <v>48</v>
      </c>
      <c r="C224" t="s">
        <v>30</v>
      </c>
      <c r="D224" t="s">
        <v>6012</v>
      </c>
      <c r="E224" s="28" t="s">
        <v>6963</v>
      </c>
      <c r="F224" t="s">
        <v>49</v>
      </c>
      <c r="G224" t="s">
        <v>4993</v>
      </c>
      <c r="H224" t="s">
        <v>5808</v>
      </c>
      <c r="I224" t="s">
        <v>5543</v>
      </c>
      <c r="J224" s="1">
        <v>531</v>
      </c>
      <c r="K224" s="1">
        <v>6393.06</v>
      </c>
      <c r="L224" s="30">
        <f t="shared" si="41"/>
        <v>7.9986408068394657E-4</v>
      </c>
      <c r="M224" s="30"/>
      <c r="N224" s="28">
        <v>4801</v>
      </c>
      <c r="O224">
        <f t="shared" si="37"/>
        <v>8.7631247133730685</v>
      </c>
      <c r="P224" s="31">
        <f t="shared" si="42"/>
        <v>0.6124052671151563</v>
      </c>
      <c r="Q224">
        <f t="shared" si="38"/>
        <v>0.29299999999999998</v>
      </c>
      <c r="R224" s="2">
        <v>-4.9040877138647215E-2</v>
      </c>
      <c r="S224" s="24">
        <v>0.98520797107185398</v>
      </c>
      <c r="T224" s="24">
        <f t="shared" si="43"/>
        <v>8.1771647031702865E-2</v>
      </c>
      <c r="U224" s="24">
        <f t="shared" si="44"/>
        <v>0.49789262704131404</v>
      </c>
      <c r="V224" s="24">
        <f t="shared" si="39"/>
        <v>0.58950273910038786</v>
      </c>
      <c r="W224" s="24">
        <f t="shared" si="40"/>
        <v>0.29099999999999998</v>
      </c>
      <c r="X224" t="str">
        <f t="shared" si="45"/>
        <v>B</v>
      </c>
    </row>
    <row r="225" spans="1:24" ht="14.45" hidden="1" customHeight="1">
      <c r="A225" t="s">
        <v>3776</v>
      </c>
      <c r="B225" t="s">
        <v>48</v>
      </c>
      <c r="C225" t="s">
        <v>14</v>
      </c>
      <c r="D225" t="s">
        <v>5702</v>
      </c>
      <c r="E225" s="28" t="s">
        <v>6959</v>
      </c>
      <c r="F225" t="s">
        <v>80</v>
      </c>
      <c r="G225" t="s">
        <v>4981</v>
      </c>
      <c r="H225" t="s">
        <v>5920</v>
      </c>
      <c r="I225" t="s">
        <v>5543</v>
      </c>
      <c r="J225" s="1">
        <v>377</v>
      </c>
      <c r="K225" s="1">
        <v>6355.41</v>
      </c>
      <c r="L225" s="30">
        <f t="shared" si="41"/>
        <v>7.9515352226000699E-4</v>
      </c>
      <c r="M225" s="30"/>
      <c r="N225" s="28">
        <v>4807</v>
      </c>
      <c r="O225">
        <f t="shared" si="37"/>
        <v>8.7572190315547882</v>
      </c>
      <c r="P225" s="31">
        <f t="shared" si="42"/>
        <v>0.61177644704268319</v>
      </c>
      <c r="Q225">
        <f t="shared" si="38"/>
        <v>0.28999999999999998</v>
      </c>
      <c r="R225" s="2">
        <v>0.20209094629614768</v>
      </c>
      <c r="S225" s="24">
        <v>0.27256893107942998</v>
      </c>
      <c r="T225" s="24">
        <f t="shared" si="43"/>
        <v>-0.98733320840447503</v>
      </c>
      <c r="U225" s="24">
        <f t="shared" si="44"/>
        <v>0.27289353579400677</v>
      </c>
      <c r="V225" s="24">
        <f t="shared" si="39"/>
        <v>0.54399986479294793</v>
      </c>
      <c r="W225" s="24">
        <f t="shared" si="40"/>
        <v>0.22700000000000001</v>
      </c>
      <c r="X225" t="str">
        <f t="shared" si="45"/>
        <v>B</v>
      </c>
    </row>
    <row r="226" spans="1:24" ht="14.45" hidden="1" customHeight="1">
      <c r="A226" t="s">
        <v>2262</v>
      </c>
      <c r="B226" t="s">
        <v>48</v>
      </c>
      <c r="C226" t="s">
        <v>30</v>
      </c>
      <c r="D226" t="s">
        <v>5851</v>
      </c>
      <c r="E226" s="28" t="s">
        <v>6873</v>
      </c>
      <c r="F226" t="s">
        <v>80</v>
      </c>
      <c r="G226" t="s">
        <v>4976</v>
      </c>
      <c r="H226" t="s">
        <v>5026</v>
      </c>
      <c r="I226" t="s">
        <v>5539</v>
      </c>
      <c r="J226" s="1">
        <v>235</v>
      </c>
      <c r="K226" s="1">
        <v>6251.3</v>
      </c>
      <c r="L226" s="30">
        <f t="shared" si="41"/>
        <v>7.8212785858095414E-4</v>
      </c>
      <c r="M226" s="30"/>
      <c r="N226" s="28">
        <v>4827</v>
      </c>
      <c r="O226">
        <f t="shared" si="37"/>
        <v>8.7407046750350545</v>
      </c>
      <c r="P226" s="31">
        <f t="shared" si="42"/>
        <v>0.61001804569579021</v>
      </c>
      <c r="Q226">
        <f t="shared" si="38"/>
        <v>0.28699999999999998</v>
      </c>
      <c r="R226" s="2">
        <v>-3.3763927663046096E-2</v>
      </c>
      <c r="S226" s="24">
        <v>1.92137438411571</v>
      </c>
      <c r="T226" s="24">
        <f t="shared" si="43"/>
        <v>0.70377766823010912</v>
      </c>
      <c r="U226" s="24">
        <f t="shared" si="44"/>
        <v>0.62879727012508069</v>
      </c>
      <c r="V226" s="24">
        <f t="shared" si="39"/>
        <v>0.61377389058164833</v>
      </c>
      <c r="W226" s="24">
        <f t="shared" si="40"/>
        <v>0.33600000000000002</v>
      </c>
      <c r="X226" t="str">
        <f t="shared" si="45"/>
        <v>B</v>
      </c>
    </row>
    <row r="227" spans="1:24" ht="14.45" hidden="1" customHeight="1">
      <c r="A227" t="s">
        <v>3563</v>
      </c>
      <c r="B227" t="s">
        <v>48</v>
      </c>
      <c r="C227" t="s">
        <v>14</v>
      </c>
      <c r="D227" t="s">
        <v>5702</v>
      </c>
      <c r="E227" s="28" t="s">
        <v>6359</v>
      </c>
      <c r="F227" t="s">
        <v>80</v>
      </c>
      <c r="G227" t="s">
        <v>5013</v>
      </c>
      <c r="H227" t="s">
        <v>5920</v>
      </c>
      <c r="I227" t="s">
        <v>5533</v>
      </c>
      <c r="J227" s="1">
        <v>369</v>
      </c>
      <c r="K227" s="1">
        <v>6236.04</v>
      </c>
      <c r="L227" s="30">
        <f t="shared" si="41"/>
        <v>7.8021861232466423E-4</v>
      </c>
      <c r="M227" s="30"/>
      <c r="N227" s="28">
        <v>4829</v>
      </c>
      <c r="O227">
        <f t="shared" si="37"/>
        <v>8.7382609898453047</v>
      </c>
      <c r="P227" s="31">
        <f t="shared" si="42"/>
        <v>0.60975784910115427</v>
      </c>
      <c r="Q227">
        <f t="shared" si="38"/>
        <v>0.28399999999999997</v>
      </c>
      <c r="R227" s="2">
        <v>0.19820566474546028</v>
      </c>
      <c r="S227" s="24">
        <v>0.87059476175944395</v>
      </c>
      <c r="T227" s="24">
        <f t="shared" si="43"/>
        <v>-2.9846238935285901E-2</v>
      </c>
      <c r="U227" s="24">
        <f t="shared" si="44"/>
        <v>0.47440201919137409</v>
      </c>
      <c r="V227" s="24">
        <f t="shared" si="39"/>
        <v>0.58268668311919825</v>
      </c>
      <c r="W227" s="24">
        <f t="shared" si="40"/>
        <v>0.27800000000000002</v>
      </c>
      <c r="X227" t="str">
        <f t="shared" si="45"/>
        <v>B</v>
      </c>
    </row>
    <row r="228" spans="1:24" ht="14.45" hidden="1" customHeight="1">
      <c r="A228" t="s">
        <v>3527</v>
      </c>
      <c r="B228" t="s">
        <v>48</v>
      </c>
      <c r="C228" t="s">
        <v>14</v>
      </c>
      <c r="D228" t="s">
        <v>5702</v>
      </c>
      <c r="E228" s="28" t="s">
        <v>6959</v>
      </c>
      <c r="F228" t="s">
        <v>80</v>
      </c>
      <c r="G228" t="s">
        <v>4981</v>
      </c>
      <c r="H228" t="s">
        <v>5921</v>
      </c>
      <c r="I228" t="s">
        <v>5543</v>
      </c>
      <c r="J228" s="1">
        <v>453</v>
      </c>
      <c r="K228" s="1">
        <v>6222.89</v>
      </c>
      <c r="L228" s="30">
        <f t="shared" si="41"/>
        <v>7.7857335752320859E-4</v>
      </c>
      <c r="M228" s="30"/>
      <c r="N228" s="28">
        <v>4832</v>
      </c>
      <c r="O228">
        <f t="shared" si="37"/>
        <v>8.736150392180198</v>
      </c>
      <c r="P228" s="31">
        <f t="shared" si="42"/>
        <v>0.60953311871140892</v>
      </c>
      <c r="Q228">
        <f t="shared" si="38"/>
        <v>0.28100000000000003</v>
      </c>
      <c r="R228" s="2">
        <v>0.22850408154410573</v>
      </c>
      <c r="S228" s="24">
        <v>0.58942512461989005</v>
      </c>
      <c r="T228" s="24">
        <f t="shared" si="43"/>
        <v>-0.37189718138025685</v>
      </c>
      <c r="U228" s="24">
        <f t="shared" si="44"/>
        <v>0.40241548688907286</v>
      </c>
      <c r="V228" s="24">
        <f t="shared" si="39"/>
        <v>0.56810959234694169</v>
      </c>
      <c r="W228" s="24">
        <f t="shared" si="40"/>
        <v>0.26200000000000001</v>
      </c>
      <c r="X228" t="str">
        <f t="shared" si="45"/>
        <v>B</v>
      </c>
    </row>
    <row r="229" spans="1:24" ht="14.45" hidden="1" customHeight="1">
      <c r="A229" t="s">
        <v>2410</v>
      </c>
      <c r="B229" t="s">
        <v>48</v>
      </c>
      <c r="C229" t="s">
        <v>30</v>
      </c>
      <c r="D229" t="s">
        <v>5952</v>
      </c>
      <c r="E229" s="28" t="s">
        <v>6863</v>
      </c>
      <c r="F229" t="s">
        <v>80</v>
      </c>
      <c r="G229" t="s">
        <v>5013</v>
      </c>
      <c r="H229" t="s">
        <v>6011</v>
      </c>
      <c r="I229" t="s">
        <v>5539</v>
      </c>
      <c r="J229" s="1">
        <v>410</v>
      </c>
      <c r="K229" s="1">
        <v>5905.17</v>
      </c>
      <c r="L229" s="30">
        <f t="shared" si="41"/>
        <v>7.388219996891036E-4</v>
      </c>
      <c r="M229" s="30"/>
      <c r="N229" s="28">
        <v>4884</v>
      </c>
      <c r="O229">
        <f t="shared" si="37"/>
        <v>8.6837528461767732</v>
      </c>
      <c r="P229" s="31">
        <f t="shared" si="42"/>
        <v>0.60395397820077412</v>
      </c>
      <c r="Q229">
        <f t="shared" si="38"/>
        <v>0.27700000000000002</v>
      </c>
      <c r="R229" s="2">
        <v>0.13928816661158838</v>
      </c>
      <c r="S229" s="24">
        <v>1.4039910335379699</v>
      </c>
      <c r="T229" s="24">
        <f t="shared" si="43"/>
        <v>0.40812226376650584</v>
      </c>
      <c r="U229" s="24">
        <f t="shared" si="44"/>
        <v>0.56657493806063053</v>
      </c>
      <c r="V229" s="24">
        <f t="shared" si="39"/>
        <v>0.5964781701727454</v>
      </c>
      <c r="W229" s="24">
        <f t="shared" si="40"/>
        <v>0.30399999999999999</v>
      </c>
      <c r="X229" t="str">
        <f t="shared" si="45"/>
        <v>B</v>
      </c>
    </row>
    <row r="230" spans="1:24" ht="14.45" hidden="1" customHeight="1">
      <c r="A230" t="s">
        <v>3249</v>
      </c>
      <c r="B230" t="s">
        <v>48</v>
      </c>
      <c r="C230" t="s">
        <v>14</v>
      </c>
      <c r="D230" t="s">
        <v>5702</v>
      </c>
      <c r="E230" s="28" t="s">
        <v>6959</v>
      </c>
      <c r="F230" t="s">
        <v>80</v>
      </c>
      <c r="G230" t="s">
        <v>4981</v>
      </c>
      <c r="H230" t="s">
        <v>5026</v>
      </c>
      <c r="I230" t="s">
        <v>5543</v>
      </c>
      <c r="J230" s="1">
        <v>165</v>
      </c>
      <c r="K230" s="1">
        <v>5744.72</v>
      </c>
      <c r="L230" s="30">
        <f t="shared" si="41"/>
        <v>7.1874738882267354E-4</v>
      </c>
      <c r="M230" s="30"/>
      <c r="N230" s="28">
        <v>4917</v>
      </c>
      <c r="O230">
        <f t="shared" si="37"/>
        <v>8.6562105088009194</v>
      </c>
      <c r="P230" s="31">
        <f t="shared" si="42"/>
        <v>0.60102134906197524</v>
      </c>
      <c r="Q230">
        <f t="shared" si="38"/>
        <v>0.27400000000000002</v>
      </c>
      <c r="R230" s="2">
        <v>8.5178668654383144E-2</v>
      </c>
      <c r="S230" s="24">
        <v>0.48454268884519802</v>
      </c>
      <c r="T230" s="24">
        <f t="shared" si="43"/>
        <v>-0.5369254659290591</v>
      </c>
      <c r="U230" s="24">
        <f t="shared" si="44"/>
        <v>0.36768436218715239</v>
      </c>
      <c r="V230" s="24">
        <f t="shared" si="39"/>
        <v>0.55435395168701074</v>
      </c>
      <c r="W230" s="24">
        <f t="shared" si="40"/>
        <v>0.24</v>
      </c>
      <c r="X230" t="str">
        <f t="shared" si="45"/>
        <v>B</v>
      </c>
    </row>
    <row r="231" spans="1:24" ht="14.45" hidden="1" customHeight="1">
      <c r="A231" t="s">
        <v>2469</v>
      </c>
      <c r="B231" t="s">
        <v>48</v>
      </c>
      <c r="C231" t="s">
        <v>30</v>
      </c>
      <c r="D231" t="s">
        <v>5961</v>
      </c>
      <c r="E231" s="28" t="s">
        <v>6977</v>
      </c>
      <c r="F231" t="s">
        <v>49</v>
      </c>
      <c r="G231" t="s">
        <v>4988</v>
      </c>
      <c r="H231" t="s">
        <v>5731</v>
      </c>
      <c r="I231" t="s">
        <v>5543</v>
      </c>
      <c r="J231" s="1">
        <v>378</v>
      </c>
      <c r="K231" s="1">
        <v>5665.79</v>
      </c>
      <c r="L231" s="30">
        <f t="shared" si="41"/>
        <v>7.088721065809326E-4</v>
      </c>
      <c r="M231" s="30"/>
      <c r="N231" s="28">
        <v>4938</v>
      </c>
      <c r="O231">
        <f t="shared" si="37"/>
        <v>8.6423780988392789</v>
      </c>
      <c r="P231" s="31">
        <f t="shared" si="42"/>
        <v>0.59954851369728757</v>
      </c>
      <c r="Q231">
        <f t="shared" si="38"/>
        <v>0.27100000000000002</v>
      </c>
      <c r="R231" s="2">
        <v>0.22807713139327082</v>
      </c>
      <c r="S231" s="24">
        <v>0.61152008638065802</v>
      </c>
      <c r="T231" s="24">
        <f t="shared" si="43"/>
        <v>-0.34035163081676451</v>
      </c>
      <c r="U231" s="24">
        <f t="shared" si="44"/>
        <v>0.4090544242894516</v>
      </c>
      <c r="V231" s="24">
        <f t="shared" si="39"/>
        <v>0.56144969581572035</v>
      </c>
      <c r="W231" s="24">
        <f t="shared" si="40"/>
        <v>0.253</v>
      </c>
      <c r="X231" t="str">
        <f t="shared" si="45"/>
        <v>B</v>
      </c>
    </row>
    <row r="232" spans="1:24" ht="14.45" hidden="1" customHeight="1">
      <c r="A232" t="s">
        <v>3487</v>
      </c>
      <c r="B232" t="s">
        <v>48</v>
      </c>
      <c r="C232" t="s">
        <v>14</v>
      </c>
      <c r="D232" t="s">
        <v>5702</v>
      </c>
      <c r="E232" s="28" t="s">
        <v>6263</v>
      </c>
      <c r="F232" t="s">
        <v>80</v>
      </c>
      <c r="G232" t="s">
        <v>4979</v>
      </c>
      <c r="H232" t="s">
        <v>5920</v>
      </c>
      <c r="I232" t="s">
        <v>5533</v>
      </c>
      <c r="J232" s="1">
        <v>334</v>
      </c>
      <c r="K232" s="1">
        <v>5622.43</v>
      </c>
      <c r="L232" s="30">
        <f t="shared" si="41"/>
        <v>7.0344714474130407E-4</v>
      </c>
      <c r="M232" s="30"/>
      <c r="N232" s="28">
        <v>4944</v>
      </c>
      <c r="O232">
        <f t="shared" si="37"/>
        <v>8.6346970770027536</v>
      </c>
      <c r="P232" s="31">
        <f t="shared" si="42"/>
        <v>0.59873066050835333</v>
      </c>
      <c r="Q232">
        <f t="shared" si="38"/>
        <v>0.26800000000000002</v>
      </c>
      <c r="R232" s="2">
        <v>0.20322014627127422</v>
      </c>
      <c r="S232" s="24">
        <v>0.35624783142084598</v>
      </c>
      <c r="T232" s="24">
        <f t="shared" si="43"/>
        <v>-0.78471912714693204</v>
      </c>
      <c r="U232" s="24">
        <f t="shared" si="44"/>
        <v>0.31553480145195389</v>
      </c>
      <c r="V232" s="24">
        <f t="shared" si="39"/>
        <v>0.54209148869707346</v>
      </c>
      <c r="W232" s="24">
        <f t="shared" si="40"/>
        <v>0.224</v>
      </c>
      <c r="X232" t="str">
        <f t="shared" si="45"/>
        <v>B</v>
      </c>
    </row>
    <row r="233" spans="1:24" ht="14.45" hidden="1" customHeight="1">
      <c r="A233" t="s">
        <v>2886</v>
      </c>
      <c r="B233" t="s">
        <v>48</v>
      </c>
      <c r="C233" t="s">
        <v>30</v>
      </c>
      <c r="D233" t="s">
        <v>5695</v>
      </c>
      <c r="E233" s="28" t="s">
        <v>6252</v>
      </c>
      <c r="F233" t="s">
        <v>49</v>
      </c>
      <c r="G233" t="s">
        <v>4988</v>
      </c>
      <c r="H233" t="s">
        <v>5977</v>
      </c>
      <c r="I233" t="s">
        <v>5529</v>
      </c>
      <c r="J233" s="1">
        <v>503</v>
      </c>
      <c r="K233" s="1">
        <v>5458.19</v>
      </c>
      <c r="L233" s="30">
        <f t="shared" si="41"/>
        <v>6.8289835017164074E-4</v>
      </c>
      <c r="M233" s="30"/>
      <c r="N233" s="28">
        <v>4976</v>
      </c>
      <c r="O233">
        <f t="shared" si="37"/>
        <v>8.6050557060854054</v>
      </c>
      <c r="P233" s="31">
        <f t="shared" si="42"/>
        <v>0.59557453229454504</v>
      </c>
      <c r="Q233">
        <f t="shared" si="38"/>
        <v>0.26500000000000001</v>
      </c>
      <c r="R233" s="2">
        <v>4.7102964352651697E-2</v>
      </c>
      <c r="S233" s="24">
        <v>2.1676253373975598</v>
      </c>
      <c r="T233" s="24">
        <f t="shared" si="43"/>
        <v>0.81873317706829607</v>
      </c>
      <c r="U233" s="24">
        <f t="shared" si="44"/>
        <v>0.65299029935972142</v>
      </c>
      <c r="V233" s="24">
        <f t="shared" si="39"/>
        <v>0.60705768570758034</v>
      </c>
      <c r="W233" s="24">
        <f t="shared" si="40"/>
        <v>0.317</v>
      </c>
      <c r="X233" t="str">
        <f t="shared" si="45"/>
        <v>B</v>
      </c>
    </row>
    <row r="234" spans="1:24" ht="14.45" hidden="1" customHeight="1">
      <c r="A234" t="s">
        <v>2714</v>
      </c>
      <c r="B234" t="s">
        <v>48</v>
      </c>
      <c r="C234" t="s">
        <v>30</v>
      </c>
      <c r="D234" t="s">
        <v>5841</v>
      </c>
      <c r="E234" s="28" t="s">
        <v>6921</v>
      </c>
      <c r="F234" t="s">
        <v>80</v>
      </c>
      <c r="G234" t="s">
        <v>4992</v>
      </c>
      <c r="H234" t="s">
        <v>5922</v>
      </c>
      <c r="I234" t="s">
        <v>5539</v>
      </c>
      <c r="J234" s="1">
        <v>370</v>
      </c>
      <c r="K234" s="1">
        <v>5364.25</v>
      </c>
      <c r="L234" s="30">
        <f t="shared" si="41"/>
        <v>6.711451002820027E-4</v>
      </c>
      <c r="M234" s="30"/>
      <c r="N234" s="28">
        <v>4988</v>
      </c>
      <c r="O234">
        <f t="shared" si="37"/>
        <v>8.5876982523015908</v>
      </c>
      <c r="P234" s="31">
        <f t="shared" si="42"/>
        <v>0.593726360367554</v>
      </c>
      <c r="Q234">
        <f t="shared" si="38"/>
        <v>0.26100000000000001</v>
      </c>
      <c r="R234" s="2">
        <v>0.10390807080236057</v>
      </c>
      <c r="S234" s="24">
        <v>1.0090794561743499</v>
      </c>
      <c r="T234" s="24">
        <f t="shared" si="43"/>
        <v>0.10353035248734646</v>
      </c>
      <c r="U234" s="24">
        <f t="shared" si="44"/>
        <v>0.5024718681974496</v>
      </c>
      <c r="V234" s="24">
        <f t="shared" si="39"/>
        <v>0.57547546193353316</v>
      </c>
      <c r="W234" s="24">
        <f t="shared" si="40"/>
        <v>0.26900000000000002</v>
      </c>
      <c r="X234" t="str">
        <f t="shared" si="45"/>
        <v>B</v>
      </c>
    </row>
    <row r="235" spans="1:24" ht="14.45" hidden="1" customHeight="1">
      <c r="A235" t="s">
        <v>3115</v>
      </c>
      <c r="B235" t="s">
        <v>48</v>
      </c>
      <c r="C235" t="s">
        <v>30</v>
      </c>
      <c r="D235" t="s">
        <v>5695</v>
      </c>
      <c r="E235" s="28" t="s">
        <v>6509</v>
      </c>
      <c r="F235" t="s">
        <v>49</v>
      </c>
      <c r="G235" t="s">
        <v>5043</v>
      </c>
      <c r="H235" t="s">
        <v>5977</v>
      </c>
      <c r="I235" t="s">
        <v>5539</v>
      </c>
      <c r="J235" s="1">
        <v>457</v>
      </c>
      <c r="K235" s="1">
        <v>5027.71</v>
      </c>
      <c r="L235" s="30">
        <f t="shared" si="41"/>
        <v>6.2903908880809572E-4</v>
      </c>
      <c r="M235" s="30"/>
      <c r="N235" s="28">
        <v>5061</v>
      </c>
      <c r="O235">
        <f t="shared" si="37"/>
        <v>8.5229187689693742</v>
      </c>
      <c r="P235" s="31">
        <f t="shared" si="42"/>
        <v>0.58682882666066749</v>
      </c>
      <c r="Q235">
        <f t="shared" si="38"/>
        <v>0.25800000000000001</v>
      </c>
      <c r="R235" s="2">
        <v>5.3683972027026218E-2</v>
      </c>
      <c r="S235" s="24">
        <v>4.1279804368774498</v>
      </c>
      <c r="T235" s="24">
        <f t="shared" si="43"/>
        <v>1.4417244409578942</v>
      </c>
      <c r="U235" s="24">
        <f t="shared" si="44"/>
        <v>0.78410229227362782</v>
      </c>
      <c r="V235" s="24">
        <f t="shared" si="39"/>
        <v>0.62628351978325958</v>
      </c>
      <c r="W235" s="24">
        <f t="shared" si="40"/>
        <v>0.35199999999999998</v>
      </c>
      <c r="X235" t="str">
        <f t="shared" si="45"/>
        <v>B</v>
      </c>
    </row>
    <row r="236" spans="1:24" ht="14.45" hidden="1" customHeight="1">
      <c r="A236" t="s">
        <v>3651</v>
      </c>
      <c r="B236" t="s">
        <v>48</v>
      </c>
      <c r="C236" t="s">
        <v>14</v>
      </c>
      <c r="D236" t="s">
        <v>5702</v>
      </c>
      <c r="E236" s="28" t="s">
        <v>6992</v>
      </c>
      <c r="F236" t="s">
        <v>80</v>
      </c>
      <c r="G236" t="s">
        <v>4989</v>
      </c>
      <c r="H236" t="s">
        <v>5920</v>
      </c>
      <c r="I236" t="s">
        <v>5543</v>
      </c>
      <c r="J236" s="1">
        <v>295</v>
      </c>
      <c r="K236" s="1">
        <v>5026.3999999999996</v>
      </c>
      <c r="L236" s="30">
        <f t="shared" si="41"/>
        <v>6.2887518890011797E-4</v>
      </c>
      <c r="M236" s="30"/>
      <c r="N236" s="28">
        <v>5062</v>
      </c>
      <c r="O236">
        <f t="shared" si="37"/>
        <v>8.5226582308472949</v>
      </c>
      <c r="P236" s="31">
        <f t="shared" si="42"/>
        <v>0.58680108530821251</v>
      </c>
      <c r="Q236">
        <f t="shared" si="38"/>
        <v>0.255</v>
      </c>
      <c r="R236" s="2">
        <v>0.20081520764803873</v>
      </c>
      <c r="S236" s="24">
        <v>0.43584543304031698</v>
      </c>
      <c r="T236" s="24">
        <f t="shared" si="43"/>
        <v>-0.62390953069174138</v>
      </c>
      <c r="U236" s="24">
        <f t="shared" si="44"/>
        <v>0.34937807966950762</v>
      </c>
      <c r="V236" s="24">
        <f t="shared" si="39"/>
        <v>0.53931648418047162</v>
      </c>
      <c r="W236" s="24">
        <f t="shared" si="40"/>
        <v>0.217</v>
      </c>
      <c r="X236" t="str">
        <f t="shared" si="45"/>
        <v>B</v>
      </c>
    </row>
    <row r="237" spans="1:24" ht="14.45" hidden="1" customHeight="1">
      <c r="A237" t="s">
        <v>3145</v>
      </c>
      <c r="B237" t="s">
        <v>48</v>
      </c>
      <c r="C237" t="s">
        <v>30</v>
      </c>
      <c r="D237" t="s">
        <v>5695</v>
      </c>
      <c r="E237" s="28" t="s">
        <v>6926</v>
      </c>
      <c r="F237" t="s">
        <v>49</v>
      </c>
      <c r="G237" t="s">
        <v>5043</v>
      </c>
      <c r="H237" t="s">
        <v>5906</v>
      </c>
      <c r="I237" t="s">
        <v>5543</v>
      </c>
      <c r="J237" s="1">
        <v>293</v>
      </c>
      <c r="K237" s="1">
        <v>4839.07</v>
      </c>
      <c r="L237" s="30">
        <f t="shared" si="41"/>
        <v>6.0543750205930571E-4</v>
      </c>
      <c r="M237" s="30"/>
      <c r="N237" s="28">
        <v>5093</v>
      </c>
      <c r="O237">
        <f t="shared" si="37"/>
        <v>8.4846844624160092</v>
      </c>
      <c r="P237" s="31">
        <f t="shared" si="42"/>
        <v>0.58275774729038621</v>
      </c>
      <c r="Q237">
        <f t="shared" si="38"/>
        <v>0.252</v>
      </c>
      <c r="R237" s="2">
        <v>0.1232630069414164</v>
      </c>
      <c r="S237" s="24">
        <v>3.2322277419283001</v>
      </c>
      <c r="T237" s="24">
        <f t="shared" si="43"/>
        <v>1.2036410718873045</v>
      </c>
      <c r="U237" s="24">
        <f t="shared" si="44"/>
        <v>0.73399631678432486</v>
      </c>
      <c r="V237" s="24">
        <f t="shared" si="39"/>
        <v>0.61300546118917398</v>
      </c>
      <c r="W237" s="24">
        <f t="shared" si="40"/>
        <v>0.33300000000000002</v>
      </c>
      <c r="X237" t="str">
        <f t="shared" si="45"/>
        <v>B</v>
      </c>
    </row>
    <row r="238" spans="1:24" ht="14.45" hidden="1" customHeight="1">
      <c r="A238" t="s">
        <v>3319</v>
      </c>
      <c r="B238" t="s">
        <v>48</v>
      </c>
      <c r="C238" t="s">
        <v>14</v>
      </c>
      <c r="D238" t="s">
        <v>5702</v>
      </c>
      <c r="E238" s="28" t="s">
        <v>6992</v>
      </c>
      <c r="F238" t="s">
        <v>80</v>
      </c>
      <c r="G238" t="s">
        <v>4989</v>
      </c>
      <c r="H238" t="s">
        <v>5848</v>
      </c>
      <c r="I238" t="s">
        <v>5543</v>
      </c>
      <c r="J238" s="1">
        <v>214</v>
      </c>
      <c r="K238" s="1">
        <v>4510.4799999999996</v>
      </c>
      <c r="L238" s="30">
        <f t="shared" si="41"/>
        <v>5.6432615033228642E-4</v>
      </c>
      <c r="M238" s="30"/>
      <c r="N238" s="28">
        <v>5161</v>
      </c>
      <c r="O238">
        <f t="shared" si="37"/>
        <v>8.4143805383093575</v>
      </c>
      <c r="P238" s="31">
        <f t="shared" si="42"/>
        <v>0.57527198696461868</v>
      </c>
      <c r="Q238">
        <f t="shared" si="38"/>
        <v>0.249</v>
      </c>
      <c r="R238" s="2">
        <v>0.13564940848867524</v>
      </c>
      <c r="S238" s="24">
        <v>0.81450469039186602</v>
      </c>
      <c r="T238" s="24">
        <f t="shared" si="43"/>
        <v>-8.9372682250355287E-2</v>
      </c>
      <c r="U238" s="24">
        <f t="shared" si="44"/>
        <v>0.46187434654731835</v>
      </c>
      <c r="V238" s="24">
        <f t="shared" si="39"/>
        <v>0.5525924588811586</v>
      </c>
      <c r="W238" s="24">
        <f t="shared" si="40"/>
        <v>0.23699999999999999</v>
      </c>
      <c r="X238" t="str">
        <f t="shared" si="45"/>
        <v>B</v>
      </c>
    </row>
    <row r="239" spans="1:24" ht="14.45" hidden="1" customHeight="1">
      <c r="A239" t="s">
        <v>3981</v>
      </c>
      <c r="B239" t="s">
        <v>48</v>
      </c>
      <c r="C239" t="s">
        <v>14</v>
      </c>
      <c r="D239" t="s">
        <v>5702</v>
      </c>
      <c r="E239" s="28" t="s">
        <v>7002</v>
      </c>
      <c r="F239" t="s">
        <v>80</v>
      </c>
      <c r="G239" t="s">
        <v>5009</v>
      </c>
      <c r="H239" t="s">
        <v>5920</v>
      </c>
      <c r="I239" t="s">
        <v>5543</v>
      </c>
      <c r="J239" s="1">
        <v>264</v>
      </c>
      <c r="K239" s="1">
        <v>4474.6400000000003</v>
      </c>
      <c r="L239" s="30">
        <f t="shared" si="41"/>
        <v>5.598420490331101E-4</v>
      </c>
      <c r="M239" s="30"/>
      <c r="N239" s="28">
        <v>5167</v>
      </c>
      <c r="O239">
        <f t="shared" si="37"/>
        <v>8.4064046372428098</v>
      </c>
      <c r="P239" s="31">
        <f t="shared" si="42"/>
        <v>0.57442273588048809</v>
      </c>
      <c r="Q239">
        <f t="shared" si="38"/>
        <v>0.246</v>
      </c>
      <c r="R239" s="2">
        <v>0.19608495521427419</v>
      </c>
      <c r="S239" s="24">
        <v>0.23702639612138601</v>
      </c>
      <c r="T239" s="24">
        <f t="shared" si="43"/>
        <v>-1.0875940249274652</v>
      </c>
      <c r="U239" s="24">
        <f t="shared" si="44"/>
        <v>0.25179308667465239</v>
      </c>
      <c r="V239" s="24">
        <f t="shared" si="39"/>
        <v>0.50989680603932097</v>
      </c>
      <c r="W239" s="24">
        <f t="shared" si="40"/>
        <v>0.182</v>
      </c>
      <c r="X239" t="str">
        <f t="shared" si="45"/>
        <v>B-</v>
      </c>
    </row>
    <row r="240" spans="1:24" ht="14.45" hidden="1" customHeight="1">
      <c r="A240" t="s">
        <v>3460</v>
      </c>
      <c r="B240" t="s">
        <v>48</v>
      </c>
      <c r="C240" t="s">
        <v>30</v>
      </c>
      <c r="D240" t="s">
        <v>6012</v>
      </c>
      <c r="E240" s="28" t="s">
        <v>7005</v>
      </c>
      <c r="F240" t="s">
        <v>49</v>
      </c>
      <c r="G240" t="s">
        <v>5043</v>
      </c>
      <c r="H240" t="s">
        <v>5808</v>
      </c>
      <c r="I240" t="s">
        <v>5543</v>
      </c>
      <c r="J240" s="1">
        <v>367</v>
      </c>
      <c r="K240" s="1">
        <v>4400.1000000000004</v>
      </c>
      <c r="L240" s="30">
        <f t="shared" si="41"/>
        <v>5.5051601915474487E-4</v>
      </c>
      <c r="M240" s="30"/>
      <c r="N240" s="28">
        <v>5181</v>
      </c>
      <c r="O240">
        <f t="shared" si="37"/>
        <v>8.3896097886615593</v>
      </c>
      <c r="P240" s="31">
        <f t="shared" si="42"/>
        <v>0.57263446854286304</v>
      </c>
      <c r="Q240">
        <f t="shared" si="38"/>
        <v>0.24199999999999999</v>
      </c>
      <c r="R240" s="2">
        <v>-7.6054014226949379E-2</v>
      </c>
      <c r="S240" s="24">
        <v>0.62547459367966896</v>
      </c>
      <c r="T240" s="24">
        <f t="shared" si="43"/>
        <v>-0.32092922632046383</v>
      </c>
      <c r="U240" s="24">
        <f t="shared" si="44"/>
        <v>0.41314197785286927</v>
      </c>
      <c r="V240" s="24">
        <f t="shared" si="39"/>
        <v>0.54073597040486432</v>
      </c>
      <c r="W240" s="24">
        <f t="shared" si="40"/>
        <v>0.221</v>
      </c>
      <c r="X240" t="str">
        <f t="shared" si="45"/>
        <v>B</v>
      </c>
    </row>
    <row r="241" spans="1:24" ht="14.45" hidden="1" customHeight="1">
      <c r="A241" t="s">
        <v>2241</v>
      </c>
      <c r="B241" t="s">
        <v>48</v>
      </c>
      <c r="C241" t="s">
        <v>72</v>
      </c>
      <c r="D241" t="s">
        <v>5898</v>
      </c>
      <c r="E241" s="28" t="s">
        <v>7008</v>
      </c>
      <c r="F241" t="s">
        <v>65</v>
      </c>
      <c r="G241" t="s">
        <v>4979</v>
      </c>
      <c r="H241" t="s">
        <v>5776</v>
      </c>
      <c r="I241" t="s">
        <v>5540</v>
      </c>
      <c r="J241" s="1">
        <v>153</v>
      </c>
      <c r="K241" s="1">
        <v>4344.76</v>
      </c>
      <c r="L241" s="30">
        <f t="shared" si="41"/>
        <v>5.4359218640093849E-4</v>
      </c>
      <c r="M241" s="30"/>
      <c r="N241" s="28">
        <v>5194</v>
      </c>
      <c r="O241">
        <f t="shared" si="37"/>
        <v>8.3769559360977777</v>
      </c>
      <c r="P241" s="31">
        <f t="shared" si="42"/>
        <v>0.57128712259178394</v>
      </c>
      <c r="Q241">
        <f t="shared" si="38"/>
        <v>0.23899999999999999</v>
      </c>
      <c r="R241" s="2">
        <v>-0.36598174077666074</v>
      </c>
      <c r="S241" s="24">
        <v>0.21265489250733</v>
      </c>
      <c r="T241" s="24">
        <f t="shared" si="43"/>
        <v>-1.1626552765790965</v>
      </c>
      <c r="U241" s="24">
        <f t="shared" si="44"/>
        <v>0.23599602680383908</v>
      </c>
      <c r="V241" s="24">
        <f t="shared" si="39"/>
        <v>0.50422890343419502</v>
      </c>
      <c r="W241" s="24">
        <f t="shared" si="40"/>
        <v>0.17299999999999999</v>
      </c>
      <c r="X241" t="str">
        <f t="shared" si="45"/>
        <v>B-</v>
      </c>
    </row>
    <row r="242" spans="1:24" ht="14.45" hidden="1" customHeight="1">
      <c r="A242" t="s">
        <v>3803</v>
      </c>
      <c r="B242" t="s">
        <v>48</v>
      </c>
      <c r="C242" t="s">
        <v>30</v>
      </c>
      <c r="D242" t="s">
        <v>5695</v>
      </c>
      <c r="E242" s="28" t="s">
        <v>6881</v>
      </c>
      <c r="F242" t="s">
        <v>49</v>
      </c>
      <c r="G242" t="s">
        <v>5068</v>
      </c>
      <c r="H242" t="s">
        <v>5906</v>
      </c>
      <c r="I242" t="s">
        <v>5539</v>
      </c>
      <c r="J242" s="1">
        <v>242</v>
      </c>
      <c r="K242" s="1">
        <v>4065.78</v>
      </c>
      <c r="L242" s="30">
        <f t="shared" si="41"/>
        <v>5.0868776172336501E-4</v>
      </c>
      <c r="M242" s="30"/>
      <c r="N242" s="28">
        <v>5241</v>
      </c>
      <c r="O242">
        <f t="shared" si="37"/>
        <v>8.3106068105173687</v>
      </c>
      <c r="P242" s="31">
        <f t="shared" si="42"/>
        <v>0.56422245787739711</v>
      </c>
      <c r="Q242">
        <f t="shared" si="38"/>
        <v>0.23599999999999999</v>
      </c>
      <c r="R242" s="2">
        <v>6.2006883304064661E-2</v>
      </c>
      <c r="S242" s="24">
        <v>0.56801618502500995</v>
      </c>
      <c r="T242" s="24">
        <f t="shared" si="43"/>
        <v>-0.40344287665965456</v>
      </c>
      <c r="U242" s="24">
        <f t="shared" si="44"/>
        <v>0.39577651903242311</v>
      </c>
      <c r="V242" s="24">
        <f t="shared" si="39"/>
        <v>0.53053327010840234</v>
      </c>
      <c r="W242" s="24">
        <f t="shared" si="40"/>
        <v>0.19800000000000001</v>
      </c>
      <c r="X242" t="str">
        <f t="shared" si="45"/>
        <v>B-</v>
      </c>
    </row>
    <row r="243" spans="1:24" ht="14.45" hidden="1" customHeight="1">
      <c r="A243" t="s">
        <v>3977</v>
      </c>
      <c r="B243" t="s">
        <v>48</v>
      </c>
      <c r="C243" t="s">
        <v>14</v>
      </c>
      <c r="D243" t="s">
        <v>5702</v>
      </c>
      <c r="E243" s="28" t="s">
        <v>6992</v>
      </c>
      <c r="F243" t="s">
        <v>80</v>
      </c>
      <c r="G243" t="s">
        <v>4989</v>
      </c>
      <c r="H243" t="s">
        <v>5921</v>
      </c>
      <c r="I243" t="s">
        <v>5543</v>
      </c>
      <c r="J243" s="1">
        <v>287</v>
      </c>
      <c r="K243" s="1">
        <v>3975.95</v>
      </c>
      <c r="L243" s="30">
        <f t="shared" si="41"/>
        <v>4.9744873215570276E-4</v>
      </c>
      <c r="M243" s="30"/>
      <c r="N243" s="28">
        <v>5258</v>
      </c>
      <c r="O243">
        <f t="shared" si="37"/>
        <v>8.2882704728379881</v>
      </c>
      <c r="P243" s="31">
        <f t="shared" si="42"/>
        <v>0.56184414866424992</v>
      </c>
      <c r="Q243">
        <f t="shared" si="38"/>
        <v>0.23300000000000001</v>
      </c>
      <c r="R243" s="2">
        <v>0.23972947749785986</v>
      </c>
      <c r="S243" s="24">
        <v>0.76039308380046</v>
      </c>
      <c r="T243" s="24">
        <f t="shared" si="43"/>
        <v>-0.15036591997458904</v>
      </c>
      <c r="U243" s="24">
        <f t="shared" si="44"/>
        <v>0.44903797882304614</v>
      </c>
      <c r="V243" s="24">
        <f t="shared" si="39"/>
        <v>0.5392829146960092</v>
      </c>
      <c r="W243" s="24">
        <f t="shared" si="40"/>
        <v>0.214</v>
      </c>
      <c r="X243" t="str">
        <f t="shared" si="45"/>
        <v>B</v>
      </c>
    </row>
    <row r="244" spans="1:24" ht="14.45" hidden="1" customHeight="1">
      <c r="A244" t="s">
        <v>3724</v>
      </c>
      <c r="B244" t="s">
        <v>48</v>
      </c>
      <c r="C244" t="s">
        <v>14</v>
      </c>
      <c r="D244" t="s">
        <v>5702</v>
      </c>
      <c r="E244" s="28" t="s">
        <v>6959</v>
      </c>
      <c r="F244" t="s">
        <v>80</v>
      </c>
      <c r="G244" t="s">
        <v>4981</v>
      </c>
      <c r="H244" t="s">
        <v>5929</v>
      </c>
      <c r="I244" t="s">
        <v>5543</v>
      </c>
      <c r="J244" s="1">
        <v>156</v>
      </c>
      <c r="K244" s="1">
        <v>3829.25</v>
      </c>
      <c r="L244" s="30">
        <f t="shared" si="41"/>
        <v>4.7909444475087079E-4</v>
      </c>
      <c r="M244" s="30"/>
      <c r="N244" s="28">
        <v>5284</v>
      </c>
      <c r="O244">
        <f t="shared" si="37"/>
        <v>8.2506853541958627</v>
      </c>
      <c r="P244" s="31">
        <f t="shared" si="42"/>
        <v>0.55784219296198112</v>
      </c>
      <c r="Q244">
        <f t="shared" si="38"/>
        <v>0.23</v>
      </c>
      <c r="R244" s="2">
        <v>0.10571779253235852</v>
      </c>
      <c r="S244" s="24">
        <v>0.19940040451746499</v>
      </c>
      <c r="T244" s="24">
        <f t="shared" si="43"/>
        <v>-1.2059734559037845</v>
      </c>
      <c r="U244" s="24">
        <f t="shared" si="44"/>
        <v>0.22687947389232299</v>
      </c>
      <c r="V244" s="24">
        <f t="shared" si="39"/>
        <v>0.49164964914804954</v>
      </c>
      <c r="W244" s="24">
        <f t="shared" si="40"/>
        <v>0.153</v>
      </c>
      <c r="X244" t="str">
        <f t="shared" si="45"/>
        <v>B-</v>
      </c>
    </row>
    <row r="245" spans="1:24" ht="14.45" hidden="1" customHeight="1">
      <c r="A245" t="s">
        <v>3458</v>
      </c>
      <c r="B245" t="s">
        <v>48</v>
      </c>
      <c r="C245" t="s">
        <v>30</v>
      </c>
      <c r="D245" t="s">
        <v>6012</v>
      </c>
      <c r="E245" s="28" t="s">
        <v>7020</v>
      </c>
      <c r="F245" t="s">
        <v>49</v>
      </c>
      <c r="G245" t="s">
        <v>4973</v>
      </c>
      <c r="H245" t="s">
        <v>5808</v>
      </c>
      <c r="I245" t="s">
        <v>5543</v>
      </c>
      <c r="J245" s="1">
        <v>329</v>
      </c>
      <c r="K245" s="1">
        <v>3801.72</v>
      </c>
      <c r="L245" s="30">
        <f t="shared" si="41"/>
        <v>4.7565004439466751E-4</v>
      </c>
      <c r="M245" s="30"/>
      <c r="N245" s="28">
        <v>5289</v>
      </c>
      <c r="O245">
        <f t="shared" si="37"/>
        <v>8.2434718791330557</v>
      </c>
      <c r="P245" s="31">
        <f t="shared" si="42"/>
        <v>0.55707412281337665</v>
      </c>
      <c r="Q245">
        <f t="shared" si="38"/>
        <v>0.22600000000000001</v>
      </c>
      <c r="R245" s="2">
        <v>-0.3371023510411077</v>
      </c>
      <c r="S245" s="24">
        <v>0.13871296648345099</v>
      </c>
      <c r="T245" s="24">
        <f t="shared" si="43"/>
        <v>-1.4324934258581907</v>
      </c>
      <c r="U245" s="24">
        <f t="shared" si="44"/>
        <v>0.17920708036613783</v>
      </c>
      <c r="V245" s="24">
        <f t="shared" si="39"/>
        <v>0.48150071432392888</v>
      </c>
      <c r="W245" s="24">
        <f t="shared" si="40"/>
        <v>0.13400000000000001</v>
      </c>
      <c r="X245" t="str">
        <f t="shared" si="45"/>
        <v>B-</v>
      </c>
    </row>
    <row r="246" spans="1:24" ht="14.45" hidden="1" customHeight="1">
      <c r="A246" t="s">
        <v>3571</v>
      </c>
      <c r="B246" t="s">
        <v>48</v>
      </c>
      <c r="C246" t="s">
        <v>30</v>
      </c>
      <c r="D246" t="s">
        <v>6012</v>
      </c>
      <c r="E246" s="28" t="s">
        <v>7020</v>
      </c>
      <c r="F246" t="s">
        <v>49</v>
      </c>
      <c r="G246" t="s">
        <v>4973</v>
      </c>
      <c r="H246" t="s">
        <v>5985</v>
      </c>
      <c r="I246" t="s">
        <v>5543</v>
      </c>
      <c r="J246" s="1">
        <v>254</v>
      </c>
      <c r="K246" s="1">
        <v>3679.96</v>
      </c>
      <c r="L246" s="30">
        <f t="shared" si="41"/>
        <v>4.6041611096309055E-4</v>
      </c>
      <c r="M246" s="30"/>
      <c r="N246" s="28">
        <v>5318</v>
      </c>
      <c r="O246">
        <f t="shared" si="37"/>
        <v>8.2109288667076452</v>
      </c>
      <c r="P246" s="31">
        <f t="shared" si="42"/>
        <v>0.55360903612880508</v>
      </c>
      <c r="Q246">
        <f t="shared" si="38"/>
        <v>0.223</v>
      </c>
      <c r="R246" s="2">
        <v>1.1330440548266827E-2</v>
      </c>
      <c r="S246" s="24">
        <v>1.0369473315670901</v>
      </c>
      <c r="T246" s="24">
        <f t="shared" si="43"/>
        <v>0.12834689141500544</v>
      </c>
      <c r="U246" s="24">
        <f t="shared" si="44"/>
        <v>0.50769464749569593</v>
      </c>
      <c r="V246" s="24">
        <f t="shared" si="39"/>
        <v>0.54442615840218334</v>
      </c>
      <c r="W246" s="24">
        <f t="shared" si="40"/>
        <v>0.23</v>
      </c>
      <c r="X246" t="str">
        <f t="shared" si="45"/>
        <v>B</v>
      </c>
    </row>
    <row r="247" spans="1:24" ht="14.45" hidden="1" customHeight="1">
      <c r="A247" t="s">
        <v>3457</v>
      </c>
      <c r="B247" t="s">
        <v>48</v>
      </c>
      <c r="C247" t="s">
        <v>14</v>
      </c>
      <c r="D247" t="s">
        <v>5702</v>
      </c>
      <c r="E247" s="28" t="s">
        <v>7002</v>
      </c>
      <c r="F247" t="s">
        <v>80</v>
      </c>
      <c r="G247" t="s">
        <v>5009</v>
      </c>
      <c r="H247" t="s">
        <v>5848</v>
      </c>
      <c r="I247" t="s">
        <v>5543</v>
      </c>
      <c r="J247" s="1">
        <v>168</v>
      </c>
      <c r="K247" s="1">
        <v>3580.25</v>
      </c>
      <c r="L247" s="30">
        <f t="shared" si="41"/>
        <v>4.4794095079174912E-4</v>
      </c>
      <c r="M247" s="30"/>
      <c r="N247" s="28">
        <v>5334</v>
      </c>
      <c r="O247">
        <f t="shared" si="37"/>
        <v>8.1834671804630492</v>
      </c>
      <c r="P247" s="31">
        <f t="shared" si="42"/>
        <v>0.55068499449129105</v>
      </c>
      <c r="Q247">
        <f t="shared" si="38"/>
        <v>0.22</v>
      </c>
      <c r="R247" s="2">
        <v>0.12729211689383962</v>
      </c>
      <c r="S247" s="24">
        <v>0.359630001351952</v>
      </c>
      <c r="T247" s="24">
        <f t="shared" si="43"/>
        <v>-0.77733345804497322</v>
      </c>
      <c r="U247" s="24">
        <f t="shared" si="44"/>
        <v>0.3170891567873958</v>
      </c>
      <c r="V247" s="24">
        <f t="shared" si="39"/>
        <v>0.50396582695051206</v>
      </c>
      <c r="W247" s="24">
        <f t="shared" si="40"/>
        <v>0.16900000000000001</v>
      </c>
      <c r="X247" t="str">
        <f t="shared" si="45"/>
        <v>B-</v>
      </c>
    </row>
    <row r="248" spans="1:24" ht="14.45" hidden="1" customHeight="1">
      <c r="A248" t="s">
        <v>3475</v>
      </c>
      <c r="B248" t="s">
        <v>48</v>
      </c>
      <c r="C248" t="s">
        <v>14</v>
      </c>
      <c r="D248" t="s">
        <v>5702</v>
      </c>
      <c r="E248" s="28" t="s">
        <v>6669</v>
      </c>
      <c r="F248" t="s">
        <v>80</v>
      </c>
      <c r="G248" t="s">
        <v>4988</v>
      </c>
      <c r="H248" t="s">
        <v>5848</v>
      </c>
      <c r="I248" t="s">
        <v>5539</v>
      </c>
      <c r="J248" s="1">
        <v>167</v>
      </c>
      <c r="K248" s="1">
        <v>3542.25</v>
      </c>
      <c r="L248" s="30">
        <f t="shared" si="41"/>
        <v>4.4318660231605986E-4</v>
      </c>
      <c r="M248" s="30"/>
      <c r="N248" s="28">
        <v>5339</v>
      </c>
      <c r="O248">
        <f t="shared" si="37"/>
        <v>8.1727996640470142</v>
      </c>
      <c r="P248" s="31">
        <f t="shared" si="42"/>
        <v>0.54954914791976128</v>
      </c>
      <c r="Q248">
        <f t="shared" si="38"/>
        <v>0.217</v>
      </c>
      <c r="R248" s="2">
        <v>0.12529984981126471</v>
      </c>
      <c r="S248" s="24">
        <v>1.96575709987029</v>
      </c>
      <c r="T248" s="24">
        <f t="shared" si="43"/>
        <v>0.72549679353881003</v>
      </c>
      <c r="U248" s="24">
        <f t="shared" si="44"/>
        <v>0.63336818141810847</v>
      </c>
      <c r="V248" s="24">
        <f t="shared" si="39"/>
        <v>0.56631295461943076</v>
      </c>
      <c r="W248" s="24">
        <f t="shared" si="40"/>
        <v>0.25600000000000001</v>
      </c>
      <c r="X248" t="str">
        <f t="shared" si="45"/>
        <v>B</v>
      </c>
    </row>
    <row r="249" spans="1:24" ht="14.45" hidden="1" customHeight="1">
      <c r="A249" t="s">
        <v>3463</v>
      </c>
      <c r="B249" t="s">
        <v>48</v>
      </c>
      <c r="C249" t="s">
        <v>30</v>
      </c>
      <c r="D249" t="s">
        <v>5944</v>
      </c>
      <c r="E249" s="28" t="s">
        <v>7028</v>
      </c>
      <c r="F249" t="s">
        <v>49</v>
      </c>
      <c r="G249" t="s">
        <v>4988</v>
      </c>
      <c r="H249" t="s">
        <v>5985</v>
      </c>
      <c r="I249" t="s">
        <v>5543</v>
      </c>
      <c r="J249" s="1">
        <v>206</v>
      </c>
      <c r="K249" s="1">
        <v>3400.27</v>
      </c>
      <c r="L249" s="30">
        <f t="shared" si="41"/>
        <v>4.2542285503768194E-4</v>
      </c>
      <c r="M249" s="30"/>
      <c r="N249" s="28">
        <v>5368</v>
      </c>
      <c r="O249">
        <f t="shared" si="37"/>
        <v>8.1319041702712749</v>
      </c>
      <c r="P249" s="31">
        <f t="shared" si="42"/>
        <v>0.5451947129618393</v>
      </c>
      <c r="Q249">
        <f t="shared" si="38"/>
        <v>0.214</v>
      </c>
      <c r="R249" s="2">
        <v>7.8992986145217867E-2</v>
      </c>
      <c r="S249" s="24">
        <v>3.8336220677280801</v>
      </c>
      <c r="T249" s="24">
        <f t="shared" si="43"/>
        <v>1.3695606471588557</v>
      </c>
      <c r="U249" s="24">
        <f t="shared" si="44"/>
        <v>0.76891501859959943</v>
      </c>
      <c r="V249" s="24">
        <f t="shared" si="39"/>
        <v>0.58993877408939133</v>
      </c>
      <c r="W249" s="24">
        <f t="shared" si="40"/>
        <v>0.29399999999999998</v>
      </c>
      <c r="X249" t="str">
        <f t="shared" si="45"/>
        <v>B</v>
      </c>
    </row>
    <row r="250" spans="1:24" ht="14.45" hidden="1" customHeight="1">
      <c r="A250" t="s">
        <v>3312</v>
      </c>
      <c r="B250" t="s">
        <v>48</v>
      </c>
      <c r="C250" t="s">
        <v>30</v>
      </c>
      <c r="D250" t="s">
        <v>5944</v>
      </c>
      <c r="E250" s="28" t="s">
        <v>7030</v>
      </c>
      <c r="F250" t="s">
        <v>49</v>
      </c>
      <c r="G250" t="s">
        <v>4999</v>
      </c>
      <c r="H250" t="s">
        <v>5985</v>
      </c>
      <c r="I250" t="s">
        <v>5543</v>
      </c>
      <c r="J250" s="1">
        <v>204</v>
      </c>
      <c r="K250" s="1">
        <v>3351.99</v>
      </c>
      <c r="L250" s="30">
        <f t="shared" si="41"/>
        <v>4.1938233018488512E-4</v>
      </c>
      <c r="M250" s="30"/>
      <c r="N250" s="28">
        <v>5378</v>
      </c>
      <c r="O250">
        <f t="shared" si="37"/>
        <v>8.1176077640579631</v>
      </c>
      <c r="P250" s="31">
        <f t="shared" si="42"/>
        <v>0.54367247260623253</v>
      </c>
      <c r="Q250">
        <f t="shared" si="38"/>
        <v>0.21</v>
      </c>
      <c r="R250" s="2">
        <v>7.942879722194876E-2</v>
      </c>
      <c r="S250" s="24">
        <v>3.06871119650418</v>
      </c>
      <c r="T250" s="24">
        <f t="shared" si="43"/>
        <v>1.153324942603223</v>
      </c>
      <c r="U250" s="24">
        <f t="shared" si="44"/>
        <v>0.72340700619758957</v>
      </c>
      <c r="V250" s="24">
        <f t="shared" si="39"/>
        <v>0.57961937932450391</v>
      </c>
      <c r="W250" s="24">
        <f t="shared" si="40"/>
        <v>0.27500000000000002</v>
      </c>
      <c r="X250" t="str">
        <f t="shared" si="45"/>
        <v>B</v>
      </c>
    </row>
    <row r="251" spans="1:24" ht="14.45" hidden="1" customHeight="1">
      <c r="A251" t="s">
        <v>3555</v>
      </c>
      <c r="B251" t="s">
        <v>48</v>
      </c>
      <c r="C251" t="s">
        <v>14</v>
      </c>
      <c r="D251" t="s">
        <v>5702</v>
      </c>
      <c r="E251" s="28" t="s">
        <v>6959</v>
      </c>
      <c r="F251" t="s">
        <v>80</v>
      </c>
      <c r="G251" t="s">
        <v>4981</v>
      </c>
      <c r="H251" t="s">
        <v>5907</v>
      </c>
      <c r="I251" t="s">
        <v>5543</v>
      </c>
      <c r="J251" s="1">
        <v>108</v>
      </c>
      <c r="K251" s="1">
        <v>3305.33</v>
      </c>
      <c r="L251" s="30">
        <f t="shared" si="41"/>
        <v>4.1354449071447303E-4</v>
      </c>
      <c r="M251" s="30"/>
      <c r="N251" s="28">
        <v>5387</v>
      </c>
      <c r="O251">
        <f t="shared" si="37"/>
        <v>8.1035940919112299</v>
      </c>
      <c r="P251" s="31">
        <f t="shared" si="42"/>
        <v>0.54218033696363033</v>
      </c>
      <c r="Q251">
        <f t="shared" si="38"/>
        <v>0.20699999999999999</v>
      </c>
      <c r="R251" s="2">
        <v>0.10519138542898893</v>
      </c>
      <c r="S251" s="24">
        <v>0.25910578022507103</v>
      </c>
      <c r="T251" s="24">
        <f t="shared" si="43"/>
        <v>-1.0241382814578386</v>
      </c>
      <c r="U251" s="24">
        <f t="shared" si="44"/>
        <v>0.26514770249412994</v>
      </c>
      <c r="V251" s="24">
        <f t="shared" si="39"/>
        <v>0.48677381006973031</v>
      </c>
      <c r="W251" s="24">
        <f t="shared" si="40"/>
        <v>0.14699999999999999</v>
      </c>
      <c r="X251" t="str">
        <f t="shared" si="45"/>
        <v>B-</v>
      </c>
    </row>
    <row r="252" spans="1:24" ht="14.45" hidden="1" customHeight="1">
      <c r="A252" t="s">
        <v>3338</v>
      </c>
      <c r="B252" t="s">
        <v>48</v>
      </c>
      <c r="C252" t="s">
        <v>30</v>
      </c>
      <c r="D252" t="s">
        <v>5695</v>
      </c>
      <c r="E252" s="28" t="s">
        <v>6252</v>
      </c>
      <c r="F252" t="s">
        <v>49</v>
      </c>
      <c r="G252" t="s">
        <v>4988</v>
      </c>
      <c r="H252" t="s">
        <v>5923</v>
      </c>
      <c r="I252" t="s">
        <v>5529</v>
      </c>
      <c r="J252" s="1">
        <v>177</v>
      </c>
      <c r="K252" s="1">
        <v>3218.79</v>
      </c>
      <c r="L252" s="30">
        <f t="shared" si="41"/>
        <v>4.0271708763325859E-4</v>
      </c>
      <c r="M252" s="30"/>
      <c r="N252" s="28">
        <v>5403</v>
      </c>
      <c r="O252">
        <f t="shared" si="37"/>
        <v>8.0770714190204025</v>
      </c>
      <c r="P252" s="31">
        <f t="shared" si="42"/>
        <v>0.5393562787765187</v>
      </c>
      <c r="Q252">
        <f t="shared" si="38"/>
        <v>0.20399999999999999</v>
      </c>
      <c r="R252" s="2">
        <v>0.14588552748082353</v>
      </c>
      <c r="S252" s="24">
        <v>1.9824170583023</v>
      </c>
      <c r="T252" s="24">
        <f t="shared" si="43"/>
        <v>0.73352926631963244</v>
      </c>
      <c r="U252" s="24">
        <f t="shared" si="44"/>
        <v>0.6350586602022652</v>
      </c>
      <c r="V252" s="24">
        <f t="shared" si="39"/>
        <v>0.55849675506166807</v>
      </c>
      <c r="W252" s="24">
        <f t="shared" si="40"/>
        <v>0.24299999999999999</v>
      </c>
      <c r="X252" t="str">
        <f t="shared" si="45"/>
        <v>B</v>
      </c>
    </row>
    <row r="253" spans="1:24" ht="14.45" hidden="1" customHeight="1">
      <c r="A253" t="s">
        <v>3786</v>
      </c>
      <c r="B253" t="s">
        <v>48</v>
      </c>
      <c r="C253" t="s">
        <v>14</v>
      </c>
      <c r="D253" t="s">
        <v>5702</v>
      </c>
      <c r="E253" s="28" t="s">
        <v>6992</v>
      </c>
      <c r="F253" t="s">
        <v>80</v>
      </c>
      <c r="G253" t="s">
        <v>4989</v>
      </c>
      <c r="H253" t="s">
        <v>5929</v>
      </c>
      <c r="I253" t="s">
        <v>5543</v>
      </c>
      <c r="J253" s="1">
        <v>127</v>
      </c>
      <c r="K253" s="1">
        <v>3158.16</v>
      </c>
      <c r="L253" s="30">
        <f t="shared" si="41"/>
        <v>3.9513139952586281E-4</v>
      </c>
      <c r="M253" s="30"/>
      <c r="N253" s="28">
        <v>5418</v>
      </c>
      <c r="O253">
        <f t="shared" si="37"/>
        <v>8.058061448459009</v>
      </c>
      <c r="P253" s="31">
        <f t="shared" si="42"/>
        <v>0.53733215159968273</v>
      </c>
      <c r="Q253">
        <f t="shared" si="38"/>
        <v>0.20100000000000001</v>
      </c>
      <c r="R253" s="2">
        <v>0.11348704202675823</v>
      </c>
      <c r="S253" s="24">
        <v>0.288195733973798</v>
      </c>
      <c r="T253" s="24">
        <f t="shared" si="43"/>
        <v>-0.94624559755594007</v>
      </c>
      <c r="U253" s="24">
        <f t="shared" si="44"/>
        <v>0.28154065310475146</v>
      </c>
      <c r="V253" s="24">
        <f t="shared" si="39"/>
        <v>0.48617385190069651</v>
      </c>
      <c r="W253" s="24">
        <f t="shared" si="40"/>
        <v>0.14399999999999999</v>
      </c>
      <c r="X253" t="str">
        <f t="shared" si="45"/>
        <v>B-</v>
      </c>
    </row>
    <row r="254" spans="1:24" ht="14.45" hidden="1" customHeight="1">
      <c r="A254" t="s">
        <v>3821</v>
      </c>
      <c r="B254" t="s">
        <v>48</v>
      </c>
      <c r="C254" t="s">
        <v>30</v>
      </c>
      <c r="D254" t="s">
        <v>6012</v>
      </c>
      <c r="E254" s="28" t="s">
        <v>7034</v>
      </c>
      <c r="F254" t="s">
        <v>49</v>
      </c>
      <c r="G254" t="s">
        <v>5013</v>
      </c>
      <c r="H254" t="s">
        <v>5808</v>
      </c>
      <c r="I254" t="s">
        <v>5543</v>
      </c>
      <c r="J254" s="1">
        <v>252</v>
      </c>
      <c r="K254" s="1">
        <v>3156.14</v>
      </c>
      <c r="L254" s="30">
        <f t="shared" si="41"/>
        <v>3.9487866837004983E-4</v>
      </c>
      <c r="M254" s="30"/>
      <c r="N254" s="28">
        <v>5419</v>
      </c>
      <c r="O254">
        <f t="shared" si="37"/>
        <v>8.0574218334727465</v>
      </c>
      <c r="P254" s="31">
        <f t="shared" si="42"/>
        <v>0.53726404722928278</v>
      </c>
      <c r="Q254">
        <f t="shared" si="38"/>
        <v>0.19800000000000001</v>
      </c>
      <c r="R254" s="2">
        <v>-4.2053202646270445E-2</v>
      </c>
      <c r="S254" s="24">
        <v>0.85283560800383196</v>
      </c>
      <c r="T254" s="24">
        <f t="shared" si="43"/>
        <v>-4.8312889679000041E-2</v>
      </c>
      <c r="U254" s="24">
        <f t="shared" si="44"/>
        <v>0.4705156093461752</v>
      </c>
      <c r="V254" s="24">
        <f t="shared" si="39"/>
        <v>0.52391435965266131</v>
      </c>
      <c r="W254" s="24">
        <f t="shared" si="40"/>
        <v>0.185</v>
      </c>
      <c r="X254" t="str">
        <f t="shared" si="45"/>
        <v>B-</v>
      </c>
    </row>
    <row r="255" spans="1:24" ht="14.45" hidden="1" customHeight="1">
      <c r="A255" t="s">
        <v>3403</v>
      </c>
      <c r="B255" t="s">
        <v>48</v>
      </c>
      <c r="C255" t="s">
        <v>30</v>
      </c>
      <c r="D255" t="s">
        <v>5944</v>
      </c>
      <c r="E255" s="28" t="s">
        <v>7036</v>
      </c>
      <c r="F255" t="s">
        <v>49</v>
      </c>
      <c r="G255" t="s">
        <v>4979</v>
      </c>
      <c r="H255" t="s">
        <v>5985</v>
      </c>
      <c r="I255" t="s">
        <v>5543</v>
      </c>
      <c r="J255" s="1">
        <v>187</v>
      </c>
      <c r="K255" s="1">
        <v>3086.75</v>
      </c>
      <c r="L255" s="30">
        <f t="shared" si="41"/>
        <v>3.8619697782457413E-4</v>
      </c>
      <c r="M255" s="30"/>
      <c r="N255" s="28">
        <v>5433</v>
      </c>
      <c r="O255">
        <f t="shared" si="37"/>
        <v>8.0351979493181229</v>
      </c>
      <c r="P255" s="31">
        <f t="shared" si="42"/>
        <v>0.53489771174512468</v>
      </c>
      <c r="Q255">
        <f t="shared" si="38"/>
        <v>0.19400000000000001</v>
      </c>
      <c r="R255" s="2">
        <v>7.6279509192516401E-2</v>
      </c>
      <c r="S255" s="24">
        <v>2.73280119604917</v>
      </c>
      <c r="T255" s="24">
        <f t="shared" si="43"/>
        <v>1.0412660440299446</v>
      </c>
      <c r="U255" s="24">
        <f t="shared" si="44"/>
        <v>0.69982358478016904</v>
      </c>
      <c r="V255" s="24">
        <f t="shared" si="39"/>
        <v>0.56788288635213358</v>
      </c>
      <c r="W255" s="24">
        <f t="shared" si="40"/>
        <v>0.25900000000000001</v>
      </c>
      <c r="X255" t="str">
        <f t="shared" si="45"/>
        <v>B</v>
      </c>
    </row>
    <row r="256" spans="1:24" ht="14.45" hidden="1" customHeight="1">
      <c r="A256" t="s">
        <v>3954</v>
      </c>
      <c r="B256" t="s">
        <v>48</v>
      </c>
      <c r="C256" t="s">
        <v>14</v>
      </c>
      <c r="D256" t="s">
        <v>5702</v>
      </c>
      <c r="E256" s="28" t="s">
        <v>6669</v>
      </c>
      <c r="F256" t="s">
        <v>80</v>
      </c>
      <c r="G256" t="s">
        <v>4988</v>
      </c>
      <c r="H256" t="s">
        <v>5907</v>
      </c>
      <c r="I256" t="s">
        <v>5539</v>
      </c>
      <c r="J256" s="1">
        <v>95</v>
      </c>
      <c r="K256" s="1">
        <v>2900.46</v>
      </c>
      <c r="L256" s="30">
        <f t="shared" si="41"/>
        <v>3.6288940999467539E-4</v>
      </c>
      <c r="M256" s="30"/>
      <c r="N256" s="28">
        <v>5467</v>
      </c>
      <c r="O256">
        <f t="shared" si="37"/>
        <v>7.972969337562863</v>
      </c>
      <c r="P256" s="31">
        <f t="shared" si="42"/>
        <v>0.52827178753215398</v>
      </c>
      <c r="Q256">
        <f t="shared" si="38"/>
        <v>0.191</v>
      </c>
      <c r="R256" s="2">
        <v>9.9087925018790116E-2</v>
      </c>
      <c r="S256" s="24">
        <v>1.2740794990201401</v>
      </c>
      <c r="T256" s="24">
        <f t="shared" si="43"/>
        <v>0.31778405167522322</v>
      </c>
      <c r="U256" s="24">
        <f t="shared" si="44"/>
        <v>0.54756275649388197</v>
      </c>
      <c r="V256" s="24">
        <f t="shared" si="39"/>
        <v>0.53212998132449962</v>
      </c>
      <c r="W256" s="24">
        <f t="shared" si="40"/>
        <v>0.20799999999999999</v>
      </c>
      <c r="X256" t="str">
        <f t="shared" si="45"/>
        <v>B</v>
      </c>
    </row>
    <row r="257" spans="1:24" ht="14.45" hidden="1" customHeight="1">
      <c r="A257" t="s">
        <v>3802</v>
      </c>
      <c r="B257" t="s">
        <v>48</v>
      </c>
      <c r="C257" t="s">
        <v>14</v>
      </c>
      <c r="D257" t="s">
        <v>5702</v>
      </c>
      <c r="E257" s="28" t="s">
        <v>7002</v>
      </c>
      <c r="F257" t="s">
        <v>80</v>
      </c>
      <c r="G257" t="s">
        <v>5009</v>
      </c>
      <c r="H257" t="s">
        <v>5929</v>
      </c>
      <c r="I257" t="s">
        <v>5543</v>
      </c>
      <c r="J257" s="1">
        <v>116</v>
      </c>
      <c r="K257" s="1">
        <v>2862.99</v>
      </c>
      <c r="L257" s="30">
        <f t="shared" si="41"/>
        <v>3.5820137216877859E-4</v>
      </c>
      <c r="M257" s="30"/>
      <c r="N257" s="28">
        <v>5474</v>
      </c>
      <c r="O257">
        <f t="shared" si="37"/>
        <v>7.9599710364543288</v>
      </c>
      <c r="P257" s="31">
        <f t="shared" si="42"/>
        <v>0.52688776568732731</v>
      </c>
      <c r="Q257">
        <f t="shared" si="38"/>
        <v>0.188</v>
      </c>
      <c r="R257" s="2">
        <v>0.10016671610712338</v>
      </c>
      <c r="S257" s="24">
        <v>0.18675721583836699</v>
      </c>
      <c r="T257" s="24">
        <f t="shared" si="43"/>
        <v>-1.2491193590752618</v>
      </c>
      <c r="U257" s="24">
        <f t="shared" si="44"/>
        <v>0.21779917745997154</v>
      </c>
      <c r="V257" s="24">
        <f t="shared" si="39"/>
        <v>0.4650700480418562</v>
      </c>
      <c r="W257" s="24">
        <f t="shared" si="40"/>
        <v>0.115</v>
      </c>
      <c r="X257" t="str">
        <f t="shared" si="45"/>
        <v>B-</v>
      </c>
    </row>
    <row r="258" spans="1:24" ht="14.45" hidden="1" customHeight="1">
      <c r="A258" t="s">
        <v>4449</v>
      </c>
      <c r="B258" t="s">
        <v>48</v>
      </c>
      <c r="C258" t="s">
        <v>14</v>
      </c>
      <c r="D258" t="s">
        <v>5702</v>
      </c>
      <c r="E258" s="28" t="s">
        <v>7002</v>
      </c>
      <c r="F258" t="s">
        <v>80</v>
      </c>
      <c r="G258" t="s">
        <v>5009</v>
      </c>
      <c r="H258" t="s">
        <v>5921</v>
      </c>
      <c r="I258" t="s">
        <v>5543</v>
      </c>
      <c r="J258" s="1">
        <v>207</v>
      </c>
      <c r="K258" s="1">
        <v>2835.94</v>
      </c>
      <c r="L258" s="30">
        <f t="shared" si="41"/>
        <v>3.5481702674068931E-4</v>
      </c>
      <c r="M258" s="30"/>
      <c r="N258" s="28">
        <v>5477</v>
      </c>
      <c r="O258">
        <f t="shared" si="37"/>
        <v>7.9504812854840425</v>
      </c>
      <c r="P258" s="31">
        <f t="shared" si="42"/>
        <v>0.52587732420461553</v>
      </c>
      <c r="Q258">
        <f t="shared" si="38"/>
        <v>0.185</v>
      </c>
      <c r="R258" s="2">
        <v>0.22726004993053453</v>
      </c>
      <c r="S258" s="24">
        <v>0.29983013579919499</v>
      </c>
      <c r="T258" s="24">
        <f t="shared" si="43"/>
        <v>-0.91671548256997393</v>
      </c>
      <c r="U258" s="24">
        <f t="shared" si="44"/>
        <v>0.28775543082509031</v>
      </c>
      <c r="V258" s="24">
        <f t="shared" si="39"/>
        <v>0.4782529455287105</v>
      </c>
      <c r="W258" s="24">
        <f t="shared" si="40"/>
        <v>0.128</v>
      </c>
      <c r="X258" t="str">
        <f t="shared" si="45"/>
        <v>B-</v>
      </c>
    </row>
    <row r="259" spans="1:24" ht="14.45" hidden="1" customHeight="1">
      <c r="A259" t="s">
        <v>3978</v>
      </c>
      <c r="B259" t="s">
        <v>48</v>
      </c>
      <c r="C259" t="s">
        <v>14</v>
      </c>
      <c r="D259" t="s">
        <v>5702</v>
      </c>
      <c r="E259" s="28" t="s">
        <v>6669</v>
      </c>
      <c r="F259" t="s">
        <v>80</v>
      </c>
      <c r="G259" t="s">
        <v>4988</v>
      </c>
      <c r="H259" t="s">
        <v>5921</v>
      </c>
      <c r="I259" t="s">
        <v>5539</v>
      </c>
      <c r="J259" s="1">
        <v>206</v>
      </c>
      <c r="K259" s="1">
        <v>2802.24</v>
      </c>
      <c r="L259" s="30">
        <f t="shared" si="41"/>
        <v>3.5060067032935432E-4</v>
      </c>
      <c r="M259" s="30"/>
      <c r="N259" s="28">
        <v>5491</v>
      </c>
      <c r="O259">
        <f t="shared" si="37"/>
        <v>7.9385311700466579</v>
      </c>
      <c r="P259" s="31">
        <f t="shared" si="42"/>
        <v>0.52460491016562372</v>
      </c>
      <c r="Q259">
        <f t="shared" si="38"/>
        <v>0.182</v>
      </c>
      <c r="R259" s="2">
        <v>0.23603363416409734</v>
      </c>
      <c r="S259" s="24">
        <v>1.3682748667600799</v>
      </c>
      <c r="T259" s="24">
        <f t="shared" si="43"/>
        <v>0.384088151602686</v>
      </c>
      <c r="U259" s="24">
        <f t="shared" si="44"/>
        <v>0.56151682484722731</v>
      </c>
      <c r="V259" s="24">
        <f t="shared" si="39"/>
        <v>0.53198729310194448</v>
      </c>
      <c r="W259" s="24">
        <f t="shared" si="40"/>
        <v>0.20499999999999999</v>
      </c>
      <c r="X259" t="str">
        <f t="shared" si="45"/>
        <v>B</v>
      </c>
    </row>
    <row r="260" spans="1:24" ht="14.45" hidden="1" customHeight="1">
      <c r="A260" t="s">
        <v>3951</v>
      </c>
      <c r="B260" t="s">
        <v>48</v>
      </c>
      <c r="C260" t="s">
        <v>30</v>
      </c>
      <c r="D260" t="s">
        <v>5695</v>
      </c>
      <c r="E260" s="28" t="s">
        <v>6440</v>
      </c>
      <c r="F260" t="s">
        <v>49</v>
      </c>
      <c r="G260" t="s">
        <v>5068</v>
      </c>
      <c r="H260" t="s">
        <v>5977</v>
      </c>
      <c r="I260" t="s">
        <v>5533</v>
      </c>
      <c r="J260" s="1">
        <v>252</v>
      </c>
      <c r="K260" s="1">
        <v>2744.51</v>
      </c>
      <c r="L260" s="30">
        <f t="shared" si="41"/>
        <v>3.4337781407931385E-4</v>
      </c>
      <c r="M260" s="30"/>
      <c r="N260" s="28">
        <v>5499</v>
      </c>
      <c r="O260">
        <f t="shared" ref="O260:O316" si="46">LN(K260+1)</f>
        <v>7.9177221290360968</v>
      </c>
      <c r="P260" s="31">
        <f t="shared" si="42"/>
        <v>0.52238922312406089</v>
      </c>
      <c r="Q260">
        <f t="shared" ref="Q260:Q316" si="47">_xlfn.PERCENTRANK.INC(K:K,K260)</f>
        <v>0.17799999999999999</v>
      </c>
      <c r="R260" s="2">
        <v>-1.8744591202072496E-2</v>
      </c>
      <c r="S260" s="24">
        <v>0.37661008038935001</v>
      </c>
      <c r="T260" s="24">
        <f t="shared" si="43"/>
        <v>-0.74105656391307173</v>
      </c>
      <c r="U260" s="24">
        <f t="shared" si="44"/>
        <v>0.32472383188165727</v>
      </c>
      <c r="V260" s="24">
        <f t="shared" ref="V260:V316" si="48">P260*$P$2+U260*$U$2</f>
        <v>0.48285614487558021</v>
      </c>
      <c r="W260" s="24">
        <f t="shared" ref="W260:W316" si="49">_xlfn.PERCENTRANK.INC($V$4:$V$316,V260)</f>
        <v>0.13700000000000001</v>
      </c>
      <c r="X260" t="str">
        <f t="shared" si="45"/>
        <v>B-</v>
      </c>
    </row>
    <row r="261" spans="1:24" ht="14.45" hidden="1" customHeight="1">
      <c r="A261" t="s">
        <v>3969</v>
      </c>
      <c r="B261" t="s">
        <v>48</v>
      </c>
      <c r="C261" t="s">
        <v>30</v>
      </c>
      <c r="D261" t="s">
        <v>6012</v>
      </c>
      <c r="E261" s="28" t="s">
        <v>7020</v>
      </c>
      <c r="F261" t="s">
        <v>49</v>
      </c>
      <c r="G261" t="s">
        <v>4973</v>
      </c>
      <c r="H261" t="s">
        <v>5906</v>
      </c>
      <c r="I261" t="s">
        <v>5543</v>
      </c>
      <c r="J261" s="1">
        <v>188</v>
      </c>
      <c r="K261" s="1">
        <v>2653.02</v>
      </c>
      <c r="L261" s="30">
        <f t="shared" si="41"/>
        <v>3.3193109455192406E-4</v>
      </c>
      <c r="M261" s="30"/>
      <c r="N261" s="28">
        <v>5516</v>
      </c>
      <c r="O261">
        <f t="shared" si="46"/>
        <v>7.8838307506587855</v>
      </c>
      <c r="P261" s="31">
        <f t="shared" si="42"/>
        <v>0.51878056629777081</v>
      </c>
      <c r="Q261">
        <f t="shared" si="47"/>
        <v>0.17499999999999999</v>
      </c>
      <c r="R261" s="2">
        <v>4.0149969468756354E-2</v>
      </c>
      <c r="S261" s="24">
        <v>1.40431388043634</v>
      </c>
      <c r="T261" s="24">
        <f t="shared" si="43"/>
        <v>0.40833690085206836</v>
      </c>
      <c r="U261" s="24">
        <f t="shared" si="44"/>
        <v>0.56662010963473197</v>
      </c>
      <c r="V261" s="24">
        <f t="shared" si="48"/>
        <v>0.52834847496516302</v>
      </c>
      <c r="W261" s="24">
        <f t="shared" si="49"/>
        <v>0.192</v>
      </c>
      <c r="X261" t="str">
        <f t="shared" si="45"/>
        <v>B-</v>
      </c>
    </row>
    <row r="262" spans="1:24" ht="14.45" hidden="1" customHeight="1">
      <c r="A262" t="s">
        <v>3735</v>
      </c>
      <c r="B262" t="s">
        <v>48</v>
      </c>
      <c r="C262" t="s">
        <v>14</v>
      </c>
      <c r="D262" t="s">
        <v>5702</v>
      </c>
      <c r="E262" s="28" t="s">
        <v>6669</v>
      </c>
      <c r="F262" t="s">
        <v>80</v>
      </c>
      <c r="G262" t="s">
        <v>4988</v>
      </c>
      <c r="H262" t="s">
        <v>5929</v>
      </c>
      <c r="I262" t="s">
        <v>5539</v>
      </c>
      <c r="J262" s="1">
        <v>106</v>
      </c>
      <c r="K262" s="1">
        <v>2555.63</v>
      </c>
      <c r="L262" s="30">
        <f t="shared" si="41"/>
        <v>3.1974619986646679E-4</v>
      </c>
      <c r="M262" s="30"/>
      <c r="N262" s="28">
        <v>5535</v>
      </c>
      <c r="O262">
        <f t="shared" si="46"/>
        <v>7.8464452639997377</v>
      </c>
      <c r="P262" s="31">
        <f t="shared" si="42"/>
        <v>0.51479986683685219</v>
      </c>
      <c r="Q262">
        <f t="shared" si="47"/>
        <v>0.17199999999999999</v>
      </c>
      <c r="R262" s="2">
        <v>0.11962184118984359</v>
      </c>
      <c r="S262" s="24">
        <v>0.67527654023618999</v>
      </c>
      <c r="T262" s="24">
        <f t="shared" si="43"/>
        <v>-0.25453548716487379</v>
      </c>
      <c r="U262" s="24">
        <f t="shared" si="44"/>
        <v>0.42711491128269996</v>
      </c>
      <c r="V262" s="24">
        <f t="shared" si="48"/>
        <v>0.49726287572602179</v>
      </c>
      <c r="W262" s="24">
        <f t="shared" si="49"/>
        <v>0.157</v>
      </c>
      <c r="X262" t="str">
        <f t="shared" si="45"/>
        <v>B-</v>
      </c>
    </row>
    <row r="263" spans="1:24" ht="14.45" hidden="1" customHeight="1">
      <c r="A263" t="s">
        <v>3781</v>
      </c>
      <c r="B263" t="s">
        <v>48</v>
      </c>
      <c r="C263" t="s">
        <v>14</v>
      </c>
      <c r="D263" t="s">
        <v>5702</v>
      </c>
      <c r="E263" s="28" t="s">
        <v>6992</v>
      </c>
      <c r="F263" t="s">
        <v>80</v>
      </c>
      <c r="G263" t="s">
        <v>4989</v>
      </c>
      <c r="H263" t="s">
        <v>5026</v>
      </c>
      <c r="I263" t="s">
        <v>5543</v>
      </c>
      <c r="J263" s="1">
        <v>74</v>
      </c>
      <c r="K263" s="1">
        <v>2531.9</v>
      </c>
      <c r="L263" s="30">
        <f t="shared" si="41"/>
        <v>3.1677723435783242E-4</v>
      </c>
      <c r="M263" s="30"/>
      <c r="N263" s="28">
        <v>5539</v>
      </c>
      <c r="O263">
        <f t="shared" si="46"/>
        <v>7.8371201703435638</v>
      </c>
      <c r="P263" s="31">
        <f t="shared" si="42"/>
        <v>0.51380695759298756</v>
      </c>
      <c r="Q263">
        <f t="shared" si="47"/>
        <v>0.16900000000000001</v>
      </c>
      <c r="R263" s="2">
        <v>9.4525525889648077E-2</v>
      </c>
      <c r="S263" s="24">
        <v>0.33846153944666602</v>
      </c>
      <c r="T263" s="24">
        <f t="shared" si="43"/>
        <v>-0.82448318037425017</v>
      </c>
      <c r="U263" s="24">
        <f t="shared" si="44"/>
        <v>0.30716623423895972</v>
      </c>
      <c r="V263" s="24">
        <f t="shared" si="48"/>
        <v>0.47247881292218202</v>
      </c>
      <c r="W263" s="24">
        <f t="shared" si="49"/>
        <v>0.11799999999999999</v>
      </c>
      <c r="X263" t="str">
        <f t="shared" si="45"/>
        <v>B-</v>
      </c>
    </row>
    <row r="264" spans="1:24" ht="14.45" hidden="1" customHeight="1">
      <c r="A264" t="s">
        <v>3721</v>
      </c>
      <c r="B264" t="s">
        <v>48</v>
      </c>
      <c r="C264" t="s">
        <v>30</v>
      </c>
      <c r="D264" t="s">
        <v>5695</v>
      </c>
      <c r="E264" s="28" t="s">
        <v>7051</v>
      </c>
      <c r="F264" t="s">
        <v>49</v>
      </c>
      <c r="G264" t="s">
        <v>4971</v>
      </c>
      <c r="H264" t="s">
        <v>5808</v>
      </c>
      <c r="I264" t="s">
        <v>5543</v>
      </c>
      <c r="J264" s="1">
        <v>160</v>
      </c>
      <c r="K264" s="1">
        <v>2407.52</v>
      </c>
      <c r="L264" s="30">
        <f t="shared" si="41"/>
        <v>3.0121550111030003E-4</v>
      </c>
      <c r="M264" s="30"/>
      <c r="N264" s="28">
        <v>5562</v>
      </c>
      <c r="O264">
        <f t="shared" si="46"/>
        <v>7.7867677299594016</v>
      </c>
      <c r="P264" s="31">
        <f t="shared" si="42"/>
        <v>0.50844557406677737</v>
      </c>
      <c r="Q264">
        <f t="shared" si="47"/>
        <v>0.16600000000000001</v>
      </c>
      <c r="R264" s="2">
        <v>-0.17262151467069847</v>
      </c>
      <c r="S264" s="24">
        <v>0.123302611909595</v>
      </c>
      <c r="T264" s="24">
        <f t="shared" si="43"/>
        <v>-1.4992274233410425</v>
      </c>
      <c r="U264" s="24">
        <f t="shared" si="44"/>
        <v>0.16516253766988767</v>
      </c>
      <c r="V264" s="24">
        <f t="shared" si="48"/>
        <v>0.43978896678739943</v>
      </c>
      <c r="W264" s="24">
        <f t="shared" si="49"/>
        <v>8.3000000000000004E-2</v>
      </c>
      <c r="X264" t="str">
        <f t="shared" si="45"/>
        <v>B-</v>
      </c>
    </row>
    <row r="265" spans="1:24" ht="14.45" hidden="1" customHeight="1">
      <c r="A265" t="s">
        <v>3874</v>
      </c>
      <c r="B265" t="s">
        <v>48</v>
      </c>
      <c r="C265" t="s">
        <v>30</v>
      </c>
      <c r="D265" t="s">
        <v>5944</v>
      </c>
      <c r="E265" s="28" t="s">
        <v>7028</v>
      </c>
      <c r="F265" t="s">
        <v>49</v>
      </c>
      <c r="G265" t="s">
        <v>4988</v>
      </c>
      <c r="H265" t="s">
        <v>5906</v>
      </c>
      <c r="I265" t="s">
        <v>5543</v>
      </c>
      <c r="J265" s="1">
        <v>146</v>
      </c>
      <c r="K265" s="1">
        <v>2354.58</v>
      </c>
      <c r="L265" s="30">
        <f t="shared" ref="L265:L315" si="50">K265/$K$2</f>
        <v>2.9459194299706349E-4</v>
      </c>
      <c r="M265" s="30"/>
      <c r="N265" s="28">
        <v>5577</v>
      </c>
      <c r="O265">
        <f t="shared" si="46"/>
        <v>7.7645422606285308</v>
      </c>
      <c r="P265" s="31">
        <f t="shared" ref="P265:P315" si="51">(O265-$O$1)/($O$2-$O$1)</f>
        <v>0.50607906979759598</v>
      </c>
      <c r="Q265">
        <f t="shared" si="47"/>
        <v>0.16200000000000001</v>
      </c>
      <c r="R265" s="2">
        <v>7.9158387483117987E-2</v>
      </c>
      <c r="S265" s="24">
        <v>3.9695023676858199</v>
      </c>
      <c r="T265" s="24">
        <f t="shared" ref="T265:T315" si="52">LN(S265+0.1)</f>
        <v>1.4035207235972531</v>
      </c>
      <c r="U265" s="24">
        <f t="shared" ref="U265:U315" si="53">(T265-$S$1)/($S$2-$S$1)</f>
        <v>0.77606210646331619</v>
      </c>
      <c r="V265" s="24">
        <f t="shared" si="48"/>
        <v>0.56007567713074002</v>
      </c>
      <c r="W265" s="24">
        <f t="shared" si="49"/>
        <v>0.25</v>
      </c>
      <c r="X265" t="str">
        <f t="shared" ref="X265:X315" si="54">IF(W265&gt;=90%,"A+",IF(W265&gt;=70%,"A",IF(W265&gt;20%,"B","B-")))</f>
        <v>B</v>
      </c>
    </row>
    <row r="266" spans="1:24" ht="14.45" hidden="1" customHeight="1">
      <c r="A266" t="s">
        <v>3863</v>
      </c>
      <c r="B266" t="s">
        <v>48</v>
      </c>
      <c r="C266" t="s">
        <v>30</v>
      </c>
      <c r="D266" t="s">
        <v>6012</v>
      </c>
      <c r="E266" s="28" t="s">
        <v>6963</v>
      </c>
      <c r="F266" t="s">
        <v>49</v>
      </c>
      <c r="G266" t="s">
        <v>4993</v>
      </c>
      <c r="H266" t="s">
        <v>5985</v>
      </c>
      <c r="I266" t="s">
        <v>5543</v>
      </c>
      <c r="J266" s="1">
        <v>154</v>
      </c>
      <c r="K266" s="1">
        <v>2353.09</v>
      </c>
      <c r="L266" s="30">
        <f t="shared" si="50"/>
        <v>2.9440552249104308E-4</v>
      </c>
      <c r="M266" s="30"/>
      <c r="N266" s="28">
        <v>5578</v>
      </c>
      <c r="O266">
        <f t="shared" si="46"/>
        <v>7.76390951988461</v>
      </c>
      <c r="P266" s="31">
        <f t="shared" si="51"/>
        <v>0.50601169737681684</v>
      </c>
      <c r="Q266">
        <f t="shared" si="47"/>
        <v>0.159</v>
      </c>
      <c r="R266" s="2">
        <v>5.5373804656855451E-2</v>
      </c>
      <c r="S266" s="24">
        <v>3.16192256800674</v>
      </c>
      <c r="T266" s="24">
        <f t="shared" si="52"/>
        <v>1.1823167663348435</v>
      </c>
      <c r="U266" s="24">
        <f t="shared" si="53"/>
        <v>0.72950849751534752</v>
      </c>
      <c r="V266" s="24">
        <f t="shared" si="48"/>
        <v>0.55071105740452297</v>
      </c>
      <c r="W266" s="24">
        <f t="shared" si="49"/>
        <v>0.23300000000000001</v>
      </c>
      <c r="X266" t="str">
        <f t="shared" si="54"/>
        <v>B</v>
      </c>
    </row>
    <row r="267" spans="1:24" ht="14.45" hidden="1" customHeight="1">
      <c r="A267" t="s">
        <v>3766</v>
      </c>
      <c r="B267" t="s">
        <v>48</v>
      </c>
      <c r="C267" t="s">
        <v>14</v>
      </c>
      <c r="D267" t="s">
        <v>5702</v>
      </c>
      <c r="E267" s="28" t="s">
        <v>6992</v>
      </c>
      <c r="F267" t="s">
        <v>80</v>
      </c>
      <c r="G267" t="s">
        <v>4989</v>
      </c>
      <c r="H267" t="s">
        <v>5907</v>
      </c>
      <c r="I267" t="s">
        <v>5543</v>
      </c>
      <c r="J267" s="1">
        <v>75</v>
      </c>
      <c r="K267" s="1">
        <v>2319.21</v>
      </c>
      <c r="L267" s="30">
        <f t="shared" si="50"/>
        <v>2.9016664548166536E-4</v>
      </c>
      <c r="M267" s="30"/>
      <c r="N267" s="28">
        <v>5584</v>
      </c>
      <c r="O267">
        <f t="shared" si="46"/>
        <v>7.7494129778052967</v>
      </c>
      <c r="P267" s="31">
        <f t="shared" si="51"/>
        <v>0.50446814712785037</v>
      </c>
      <c r="Q267">
        <f t="shared" si="47"/>
        <v>0.156</v>
      </c>
      <c r="R267" s="2">
        <v>0.10943761970671045</v>
      </c>
      <c r="S267" s="24">
        <v>0.32114913085291102</v>
      </c>
      <c r="T267" s="24">
        <f t="shared" si="52"/>
        <v>-0.86476827796998856</v>
      </c>
      <c r="U267" s="24">
        <f t="shared" si="53"/>
        <v>0.29868801032690739</v>
      </c>
      <c r="V267" s="24">
        <f t="shared" si="48"/>
        <v>0.46331211976766179</v>
      </c>
      <c r="W267" s="24">
        <f t="shared" si="49"/>
        <v>0.108</v>
      </c>
      <c r="X267" t="str">
        <f t="shared" si="54"/>
        <v>B-</v>
      </c>
    </row>
    <row r="268" spans="1:24" ht="14.45" hidden="1" customHeight="1">
      <c r="A268" t="s">
        <v>3906</v>
      </c>
      <c r="B268" t="s">
        <v>48</v>
      </c>
      <c r="C268" t="s">
        <v>14</v>
      </c>
      <c r="D268" t="s">
        <v>5702</v>
      </c>
      <c r="E268" s="28" t="s">
        <v>7002</v>
      </c>
      <c r="F268" t="s">
        <v>80</v>
      </c>
      <c r="G268" t="s">
        <v>5009</v>
      </c>
      <c r="H268" t="s">
        <v>5026</v>
      </c>
      <c r="I268" t="s">
        <v>5543</v>
      </c>
      <c r="J268" s="1">
        <v>67</v>
      </c>
      <c r="K268" s="1">
        <v>2314.7199999999998</v>
      </c>
      <c r="L268" s="30">
        <f t="shared" si="50"/>
        <v>2.8960488167493261E-4</v>
      </c>
      <c r="M268" s="30"/>
      <c r="N268" s="28">
        <v>5586</v>
      </c>
      <c r="O268">
        <f t="shared" si="46"/>
        <v>7.7474759332839485</v>
      </c>
      <c r="P268" s="31">
        <f t="shared" si="51"/>
        <v>0.50426189617939465</v>
      </c>
      <c r="Q268">
        <f t="shared" si="47"/>
        <v>0.153</v>
      </c>
      <c r="R268" s="2">
        <v>8.7368672236814826E-2</v>
      </c>
      <c r="S268" s="24">
        <v>0.22688791059939001</v>
      </c>
      <c r="T268" s="24">
        <f t="shared" si="52"/>
        <v>-1.1181379478893545</v>
      </c>
      <c r="U268" s="24">
        <f t="shared" si="53"/>
        <v>0.24536494740037226</v>
      </c>
      <c r="V268" s="24">
        <f t="shared" si="48"/>
        <v>0.45248250642359017</v>
      </c>
      <c r="W268" s="24">
        <f t="shared" si="49"/>
        <v>9.9000000000000005E-2</v>
      </c>
      <c r="X268" t="str">
        <f t="shared" si="54"/>
        <v>B-</v>
      </c>
    </row>
    <row r="269" spans="1:24" ht="14.45" hidden="1" customHeight="1">
      <c r="A269" t="s">
        <v>3850</v>
      </c>
      <c r="B269" t="s">
        <v>48</v>
      </c>
      <c r="C269" t="s">
        <v>30</v>
      </c>
      <c r="D269" t="s">
        <v>5944</v>
      </c>
      <c r="E269" s="28" t="s">
        <v>7030</v>
      </c>
      <c r="F269" t="s">
        <v>49</v>
      </c>
      <c r="G269" t="s">
        <v>4999</v>
      </c>
      <c r="H269" t="s">
        <v>5906</v>
      </c>
      <c r="I269" t="s">
        <v>5543</v>
      </c>
      <c r="J269" s="1">
        <v>139</v>
      </c>
      <c r="K269" s="1">
        <v>2246.13</v>
      </c>
      <c r="L269" s="30">
        <f t="shared" si="50"/>
        <v>2.8102328267631349E-4</v>
      </c>
      <c r="M269" s="30"/>
      <c r="N269" s="28">
        <v>5602</v>
      </c>
      <c r="O269">
        <f t="shared" si="46"/>
        <v>7.7174091254294659</v>
      </c>
      <c r="P269" s="31">
        <f t="shared" si="51"/>
        <v>0.50106046865995613</v>
      </c>
      <c r="Q269">
        <f t="shared" si="47"/>
        <v>0.15</v>
      </c>
      <c r="R269" s="2">
        <v>6.8032351644829098E-2</v>
      </c>
      <c r="S269" s="24">
        <v>4.2748015915424604</v>
      </c>
      <c r="T269" s="24">
        <f t="shared" si="52"/>
        <v>1.4758611682766321</v>
      </c>
      <c r="U269" s="24">
        <f t="shared" si="53"/>
        <v>0.7912865573022807</v>
      </c>
      <c r="V269" s="24">
        <f t="shared" si="48"/>
        <v>0.55910568638842106</v>
      </c>
      <c r="W269" s="24">
        <f t="shared" si="49"/>
        <v>0.246</v>
      </c>
      <c r="X269" t="str">
        <f t="shared" si="54"/>
        <v>B</v>
      </c>
    </row>
    <row r="270" spans="1:24" ht="14.45" hidden="1" customHeight="1">
      <c r="A270" t="s">
        <v>3937</v>
      </c>
      <c r="B270" t="s">
        <v>48</v>
      </c>
      <c r="C270" t="s">
        <v>30</v>
      </c>
      <c r="D270" t="s">
        <v>6012</v>
      </c>
      <c r="E270" s="28" t="s">
        <v>7005</v>
      </c>
      <c r="F270" t="s">
        <v>49</v>
      </c>
      <c r="G270" t="s">
        <v>5043</v>
      </c>
      <c r="H270" t="s">
        <v>5985</v>
      </c>
      <c r="I270" t="s">
        <v>5543</v>
      </c>
      <c r="J270" s="1">
        <v>138</v>
      </c>
      <c r="K270" s="1">
        <v>2114.59</v>
      </c>
      <c r="L270" s="30">
        <f t="shared" si="50"/>
        <v>2.6456573008441445E-4</v>
      </c>
      <c r="M270" s="30"/>
      <c r="N270" s="28">
        <v>5626</v>
      </c>
      <c r="O270">
        <f t="shared" si="46"/>
        <v>7.6570890123891999</v>
      </c>
      <c r="P270" s="31">
        <f t="shared" si="51"/>
        <v>0.4946377559198018</v>
      </c>
      <c r="Q270">
        <f t="shared" si="47"/>
        <v>0.14599999999999999</v>
      </c>
      <c r="R270" s="2">
        <v>4.6420447935533599E-2</v>
      </c>
      <c r="S270" s="24">
        <v>2.3507549543225301</v>
      </c>
      <c r="T270" s="24">
        <f t="shared" si="52"/>
        <v>0.89639612171127347</v>
      </c>
      <c r="U270" s="24">
        <f t="shared" si="53"/>
        <v>0.66933490005946361</v>
      </c>
      <c r="V270" s="24">
        <f t="shared" si="48"/>
        <v>0.52957718474773419</v>
      </c>
      <c r="W270" s="24">
        <f t="shared" si="49"/>
        <v>0.19500000000000001</v>
      </c>
      <c r="X270" t="str">
        <f t="shared" si="54"/>
        <v>B-</v>
      </c>
    </row>
    <row r="271" spans="1:24" ht="14.45" hidden="1" customHeight="1">
      <c r="A271" t="s">
        <v>3929</v>
      </c>
      <c r="B271" t="s">
        <v>48</v>
      </c>
      <c r="C271" t="s">
        <v>30</v>
      </c>
      <c r="D271" t="s">
        <v>6012</v>
      </c>
      <c r="E271" s="28" t="s">
        <v>7064</v>
      </c>
      <c r="F271" t="s">
        <v>49</v>
      </c>
      <c r="G271" t="s">
        <v>4989</v>
      </c>
      <c r="H271" t="s">
        <v>5808</v>
      </c>
      <c r="I271" t="s">
        <v>5543</v>
      </c>
      <c r="J271" s="1">
        <v>170</v>
      </c>
      <c r="K271" s="1">
        <v>2048.02</v>
      </c>
      <c r="L271" s="30">
        <f t="shared" si="50"/>
        <v>2.5623686224160826E-4</v>
      </c>
      <c r="M271" s="30"/>
      <c r="N271" s="28">
        <v>5643</v>
      </c>
      <c r="O271">
        <f t="shared" si="46"/>
        <v>7.6251169090502184</v>
      </c>
      <c r="P271" s="31">
        <f t="shared" si="51"/>
        <v>0.4912334579983485</v>
      </c>
      <c r="Q271">
        <f t="shared" si="47"/>
        <v>0.14299999999999999</v>
      </c>
      <c r="R271" s="2">
        <v>-0.18747559594144586</v>
      </c>
      <c r="S271" s="24">
        <v>0.236117736509209</v>
      </c>
      <c r="T271" s="24">
        <f t="shared" si="52"/>
        <v>-1.0902937741194669</v>
      </c>
      <c r="U271" s="24">
        <f t="shared" si="53"/>
        <v>0.25122490937033343</v>
      </c>
      <c r="V271" s="24">
        <f t="shared" si="48"/>
        <v>0.44323174827274547</v>
      </c>
      <c r="W271" s="24">
        <f t="shared" si="49"/>
        <v>8.8999999999999996E-2</v>
      </c>
      <c r="X271" t="str">
        <f t="shared" si="54"/>
        <v>B-</v>
      </c>
    </row>
    <row r="272" spans="1:24" ht="14.45" hidden="1" customHeight="1">
      <c r="A272" t="s">
        <v>3985</v>
      </c>
      <c r="B272" t="s">
        <v>48</v>
      </c>
      <c r="C272" t="s">
        <v>30</v>
      </c>
      <c r="D272" t="s">
        <v>5695</v>
      </c>
      <c r="E272" s="28" t="s">
        <v>6429</v>
      </c>
      <c r="F272" t="s">
        <v>49</v>
      </c>
      <c r="G272" t="s">
        <v>5013</v>
      </c>
      <c r="H272" t="s">
        <v>5977</v>
      </c>
      <c r="I272" t="s">
        <v>5533</v>
      </c>
      <c r="J272" s="1">
        <v>189</v>
      </c>
      <c r="K272" s="1">
        <v>1963.25</v>
      </c>
      <c r="L272" s="30">
        <f t="shared" si="50"/>
        <v>2.4563091170781411E-4</v>
      </c>
      <c r="M272" s="30"/>
      <c r="N272" s="28">
        <v>5660</v>
      </c>
      <c r="O272">
        <f t="shared" si="46"/>
        <v>7.5828657720559312</v>
      </c>
      <c r="P272" s="31">
        <f t="shared" si="51"/>
        <v>0.48673467803621434</v>
      </c>
      <c r="Q272">
        <f t="shared" si="47"/>
        <v>0.14000000000000001</v>
      </c>
      <c r="R272" s="2">
        <v>-3.8428223608811915E-2</v>
      </c>
      <c r="S272" s="24">
        <v>0.200255228997788</v>
      </c>
      <c r="T272" s="24">
        <f t="shared" si="52"/>
        <v>-1.2031224026939649</v>
      </c>
      <c r="U272" s="24">
        <f t="shared" si="53"/>
        <v>0.22747949397271577</v>
      </c>
      <c r="V272" s="24">
        <f t="shared" si="48"/>
        <v>0.43488364122351464</v>
      </c>
      <c r="W272" s="24">
        <f t="shared" si="49"/>
        <v>7.0000000000000007E-2</v>
      </c>
      <c r="X272" t="str">
        <f t="shared" si="54"/>
        <v>B-</v>
      </c>
    </row>
    <row r="273" spans="1:24" ht="14.45" hidden="1" customHeight="1">
      <c r="A273" t="s">
        <v>3817</v>
      </c>
      <c r="B273" t="s">
        <v>48</v>
      </c>
      <c r="C273" t="s">
        <v>30</v>
      </c>
      <c r="D273" t="s">
        <v>5944</v>
      </c>
      <c r="E273" s="28" t="s">
        <v>6856</v>
      </c>
      <c r="F273" t="s">
        <v>49</v>
      </c>
      <c r="G273" t="s">
        <v>4979</v>
      </c>
      <c r="H273" t="s">
        <v>5977</v>
      </c>
      <c r="I273" t="s">
        <v>5543</v>
      </c>
      <c r="J273" s="1">
        <v>197</v>
      </c>
      <c r="K273" s="1">
        <v>1952.42</v>
      </c>
      <c r="L273" s="30">
        <f t="shared" si="50"/>
        <v>2.4427592239224268E-4</v>
      </c>
      <c r="M273" s="30"/>
      <c r="N273" s="28">
        <v>5663</v>
      </c>
      <c r="O273">
        <f t="shared" si="46"/>
        <v>7.5773369615193742</v>
      </c>
      <c r="P273" s="31">
        <f t="shared" si="51"/>
        <v>0.4861459861375878</v>
      </c>
      <c r="Q273">
        <f t="shared" si="47"/>
        <v>0.13700000000000001</v>
      </c>
      <c r="R273" s="2">
        <v>-7.540577334794768E-3</v>
      </c>
      <c r="S273" s="24">
        <v>2.5497536866752699</v>
      </c>
      <c r="T273" s="24">
        <f t="shared" si="52"/>
        <v>0.97446668725373198</v>
      </c>
      <c r="U273" s="24">
        <f t="shared" si="53"/>
        <v>0.68576528685538729</v>
      </c>
      <c r="V273" s="24">
        <f t="shared" si="48"/>
        <v>0.52606984628114772</v>
      </c>
      <c r="W273" s="24">
        <f t="shared" si="49"/>
        <v>0.189</v>
      </c>
      <c r="X273" t="str">
        <f t="shared" si="54"/>
        <v>B-</v>
      </c>
    </row>
    <row r="274" spans="1:24" ht="14.45" hidden="1" customHeight="1">
      <c r="A274" t="s">
        <v>3753</v>
      </c>
      <c r="B274" t="s">
        <v>48</v>
      </c>
      <c r="C274" t="s">
        <v>30</v>
      </c>
      <c r="D274" t="s">
        <v>5944</v>
      </c>
      <c r="E274" s="28" t="s">
        <v>7036</v>
      </c>
      <c r="F274" t="s">
        <v>49</v>
      </c>
      <c r="G274" t="s">
        <v>4979</v>
      </c>
      <c r="H274" t="s">
        <v>5906</v>
      </c>
      <c r="I274" t="s">
        <v>5543</v>
      </c>
      <c r="J274" s="1">
        <v>119</v>
      </c>
      <c r="K274" s="1">
        <v>1925.55</v>
      </c>
      <c r="L274" s="30">
        <f t="shared" si="50"/>
        <v>2.4091409756219607E-4</v>
      </c>
      <c r="M274" s="30"/>
      <c r="N274" s="28">
        <v>5669</v>
      </c>
      <c r="O274">
        <f t="shared" si="46"/>
        <v>7.5634861175316503</v>
      </c>
      <c r="P274" s="31">
        <f t="shared" si="51"/>
        <v>0.4846711879706404</v>
      </c>
      <c r="Q274">
        <f t="shared" si="47"/>
        <v>0.13400000000000001</v>
      </c>
      <c r="R274" s="2">
        <v>7.4561233933161927E-2</v>
      </c>
      <c r="S274" s="24">
        <v>2.9676606783763102</v>
      </c>
      <c r="T274" s="24">
        <f t="shared" si="52"/>
        <v>1.1209152771198714</v>
      </c>
      <c r="U274" s="24">
        <f t="shared" si="53"/>
        <v>0.71658621098343989</v>
      </c>
      <c r="V274" s="24">
        <f t="shared" si="48"/>
        <v>0.5310541925732003</v>
      </c>
      <c r="W274" s="24">
        <f t="shared" si="49"/>
        <v>0.20100000000000001</v>
      </c>
      <c r="X274" t="str">
        <f t="shared" si="54"/>
        <v>B</v>
      </c>
    </row>
    <row r="275" spans="1:24" ht="14.45" hidden="1" customHeight="1">
      <c r="A275" t="s">
        <v>4178</v>
      </c>
      <c r="B275" t="s">
        <v>48</v>
      </c>
      <c r="C275" t="s">
        <v>14</v>
      </c>
      <c r="D275" t="s">
        <v>5702</v>
      </c>
      <c r="E275" s="28" t="s">
        <v>6669</v>
      </c>
      <c r="F275" t="s">
        <v>80</v>
      </c>
      <c r="G275" t="s">
        <v>4988</v>
      </c>
      <c r="H275" t="s">
        <v>5920</v>
      </c>
      <c r="I275" t="s">
        <v>5539</v>
      </c>
      <c r="J275" s="1">
        <v>109</v>
      </c>
      <c r="K275" s="1">
        <v>1826.86</v>
      </c>
      <c r="L275" s="30">
        <f t="shared" si="50"/>
        <v>2.2856655411309678E-4</v>
      </c>
      <c r="M275" s="30"/>
      <c r="N275" s="28">
        <v>5684</v>
      </c>
      <c r="O275">
        <f t="shared" si="46"/>
        <v>7.5109011626479445</v>
      </c>
      <c r="P275" s="31">
        <f t="shared" si="51"/>
        <v>0.47907209269960599</v>
      </c>
      <c r="Q275">
        <f t="shared" si="47"/>
        <v>0.13</v>
      </c>
      <c r="R275" s="2">
        <v>0.20970344416101944</v>
      </c>
      <c r="S275" s="24">
        <v>0.33439312844086699</v>
      </c>
      <c r="T275" s="24">
        <f t="shared" si="52"/>
        <v>-0.83380532899381676</v>
      </c>
      <c r="U275" s="24">
        <f t="shared" si="53"/>
        <v>0.30520433596751362</v>
      </c>
      <c r="V275" s="24">
        <f t="shared" si="48"/>
        <v>0.44429854135318753</v>
      </c>
      <c r="W275" s="24">
        <f t="shared" si="49"/>
        <v>9.1999999999999998E-2</v>
      </c>
      <c r="X275" t="str">
        <f t="shared" si="54"/>
        <v>B-</v>
      </c>
    </row>
    <row r="276" spans="1:24" ht="14.45" hidden="1" customHeight="1">
      <c r="A276" t="s">
        <v>3890</v>
      </c>
      <c r="B276" t="s">
        <v>48</v>
      </c>
      <c r="C276" t="s">
        <v>30</v>
      </c>
      <c r="D276" t="s">
        <v>5944</v>
      </c>
      <c r="E276" s="28" t="s">
        <v>6866</v>
      </c>
      <c r="F276" t="s">
        <v>49</v>
      </c>
      <c r="G276" t="s">
        <v>4999</v>
      </c>
      <c r="H276" t="s">
        <v>5977</v>
      </c>
      <c r="I276" t="s">
        <v>5543</v>
      </c>
      <c r="J276" s="1">
        <v>183</v>
      </c>
      <c r="K276" s="1">
        <v>1811.4</v>
      </c>
      <c r="L276" s="30">
        <f t="shared" si="50"/>
        <v>2.2663228497009268E-4</v>
      </c>
      <c r="M276" s="30"/>
      <c r="N276" s="28">
        <v>5688</v>
      </c>
      <c r="O276">
        <f t="shared" si="46"/>
        <v>7.5024072127929831</v>
      </c>
      <c r="P276" s="31">
        <f t="shared" si="51"/>
        <v>0.47816768126537545</v>
      </c>
      <c r="Q276">
        <f t="shared" si="47"/>
        <v>0.127</v>
      </c>
      <c r="R276" s="2">
        <v>-3.5022490891023515E-2</v>
      </c>
      <c r="S276" s="24">
        <v>3.46492126023238</v>
      </c>
      <c r="T276" s="24">
        <f t="shared" si="52"/>
        <v>1.2711419667310022</v>
      </c>
      <c r="U276" s="24">
        <f t="shared" si="53"/>
        <v>0.74820225731577594</v>
      </c>
      <c r="V276" s="24">
        <f t="shared" si="48"/>
        <v>0.53217459647545562</v>
      </c>
      <c r="W276" s="24">
        <f t="shared" si="49"/>
        <v>0.21099999999999999</v>
      </c>
      <c r="X276" t="str">
        <f t="shared" si="54"/>
        <v>B</v>
      </c>
    </row>
    <row r="277" spans="1:24" ht="14.45" hidden="1" customHeight="1">
      <c r="A277" t="s">
        <v>3868</v>
      </c>
      <c r="B277" t="s">
        <v>48</v>
      </c>
      <c r="C277" t="s">
        <v>14</v>
      </c>
      <c r="D277" t="s">
        <v>5702</v>
      </c>
      <c r="E277" s="28" t="s">
        <v>7002</v>
      </c>
      <c r="F277" t="s">
        <v>80</v>
      </c>
      <c r="G277" t="s">
        <v>5009</v>
      </c>
      <c r="H277" t="s">
        <v>5907</v>
      </c>
      <c r="I277" t="s">
        <v>5543</v>
      </c>
      <c r="J277" s="1">
        <v>57</v>
      </c>
      <c r="K277" s="1">
        <v>1761.02</v>
      </c>
      <c r="L277" s="30">
        <f t="shared" si="50"/>
        <v>2.203290198067973E-4</v>
      </c>
      <c r="M277" s="30"/>
      <c r="N277" s="28">
        <v>5701</v>
      </c>
      <c r="O277">
        <f t="shared" si="46"/>
        <v>7.4742161571695034</v>
      </c>
      <c r="P277" s="31">
        <f t="shared" si="51"/>
        <v>0.47516597846699948</v>
      </c>
      <c r="Q277">
        <f t="shared" si="47"/>
        <v>0.124</v>
      </c>
      <c r="R277" s="2">
        <v>9.5326846373124663E-2</v>
      </c>
      <c r="S277" s="24">
        <v>0.167781643388347</v>
      </c>
      <c r="T277" s="24">
        <f t="shared" si="52"/>
        <v>-1.3175833940477597</v>
      </c>
      <c r="U277" s="24">
        <f t="shared" si="53"/>
        <v>0.20339053870615056</v>
      </c>
      <c r="V277" s="24">
        <f t="shared" si="48"/>
        <v>0.42081089051482973</v>
      </c>
      <c r="W277" s="24">
        <f t="shared" si="49"/>
        <v>5.3999999999999999E-2</v>
      </c>
      <c r="X277" t="str">
        <f t="shared" si="54"/>
        <v>B-</v>
      </c>
    </row>
    <row r="278" spans="1:24" ht="14.45" hidden="1" customHeight="1">
      <c r="A278" t="s">
        <v>4049</v>
      </c>
      <c r="B278" t="s">
        <v>48</v>
      </c>
      <c r="C278" t="s">
        <v>30</v>
      </c>
      <c r="D278" t="s">
        <v>6012</v>
      </c>
      <c r="E278" s="28" t="s">
        <v>7020</v>
      </c>
      <c r="F278" t="s">
        <v>49</v>
      </c>
      <c r="G278" t="s">
        <v>4973</v>
      </c>
      <c r="H278" t="s">
        <v>5977</v>
      </c>
      <c r="I278" t="s">
        <v>5543</v>
      </c>
      <c r="J278" s="1">
        <v>199</v>
      </c>
      <c r="K278" s="1">
        <v>1675.35</v>
      </c>
      <c r="L278" s="30">
        <f t="shared" si="50"/>
        <v>2.0961046628278942E-4</v>
      </c>
      <c r="M278" s="30"/>
      <c r="N278" s="28">
        <v>5720</v>
      </c>
      <c r="O278">
        <f t="shared" si="46"/>
        <v>7.4243740897888904</v>
      </c>
      <c r="P278" s="31">
        <f t="shared" si="51"/>
        <v>0.46985893799531803</v>
      </c>
      <c r="Q278">
        <f t="shared" si="47"/>
        <v>0.121</v>
      </c>
      <c r="R278" s="2">
        <v>1.1615662398901732E-2</v>
      </c>
      <c r="S278" s="24">
        <v>0.94973968064883896</v>
      </c>
      <c r="T278" s="24">
        <f t="shared" si="52"/>
        <v>4.8542210239815128E-2</v>
      </c>
      <c r="U278" s="24">
        <f t="shared" si="53"/>
        <v>0.49089930637419932</v>
      </c>
      <c r="V278" s="24">
        <f t="shared" si="48"/>
        <v>0.47406701167109427</v>
      </c>
      <c r="W278" s="24">
        <f t="shared" si="49"/>
        <v>0.121</v>
      </c>
      <c r="X278" t="str">
        <f t="shared" si="54"/>
        <v>B-</v>
      </c>
    </row>
    <row r="279" spans="1:24" ht="14.45" hidden="1" customHeight="1">
      <c r="A279" t="s">
        <v>4098</v>
      </c>
      <c r="B279" t="s">
        <v>48</v>
      </c>
      <c r="C279" t="s">
        <v>30</v>
      </c>
      <c r="D279" t="s">
        <v>6012</v>
      </c>
      <c r="E279" s="28" t="s">
        <v>7075</v>
      </c>
      <c r="F279" t="s">
        <v>49</v>
      </c>
      <c r="G279" t="s">
        <v>4979</v>
      </c>
      <c r="H279" t="s">
        <v>5808</v>
      </c>
      <c r="I279" t="s">
        <v>5543</v>
      </c>
      <c r="J279" s="1">
        <v>134</v>
      </c>
      <c r="K279" s="1">
        <v>1613.8</v>
      </c>
      <c r="L279" s="30">
        <f t="shared" si="50"/>
        <v>2.0190967289650854E-4</v>
      </c>
      <c r="M279" s="30"/>
      <c r="N279" s="28">
        <v>5732</v>
      </c>
      <c r="O279">
        <f t="shared" si="46"/>
        <v>7.3869663889787853</v>
      </c>
      <c r="P279" s="31">
        <f t="shared" si="51"/>
        <v>0.46587587323526763</v>
      </c>
      <c r="Q279">
        <f t="shared" si="47"/>
        <v>0.11799999999999999</v>
      </c>
      <c r="R279" s="2">
        <v>-0.21867198971371918</v>
      </c>
      <c r="S279" s="24">
        <v>0.22115252396771001</v>
      </c>
      <c r="T279" s="24">
        <f t="shared" si="52"/>
        <v>-1.135839116153964</v>
      </c>
      <c r="U279" s="24">
        <f t="shared" si="53"/>
        <v>0.24163963762060522</v>
      </c>
      <c r="V279" s="24">
        <f t="shared" si="48"/>
        <v>0.42102862611233516</v>
      </c>
      <c r="W279" s="24">
        <f t="shared" si="49"/>
        <v>5.7000000000000002E-2</v>
      </c>
      <c r="X279" t="str">
        <f t="shared" si="54"/>
        <v>B-</v>
      </c>
    </row>
    <row r="280" spans="1:24" ht="14.45" hidden="1" customHeight="1">
      <c r="A280" t="s">
        <v>4065</v>
      </c>
      <c r="B280" t="s">
        <v>48</v>
      </c>
      <c r="C280" t="s">
        <v>30</v>
      </c>
      <c r="D280" t="s">
        <v>6012</v>
      </c>
      <c r="E280" s="28" t="s">
        <v>7075</v>
      </c>
      <c r="F280" t="s">
        <v>49</v>
      </c>
      <c r="G280" t="s">
        <v>4979</v>
      </c>
      <c r="H280" t="s">
        <v>5985</v>
      </c>
      <c r="I280" t="s">
        <v>5543</v>
      </c>
      <c r="J280" s="1">
        <v>103</v>
      </c>
      <c r="K280" s="1">
        <v>1576.12</v>
      </c>
      <c r="L280" s="30">
        <f t="shared" si="50"/>
        <v>1.9719536103956191E-4</v>
      </c>
      <c r="M280" s="30"/>
      <c r="N280" s="28">
        <v>5738</v>
      </c>
      <c r="O280">
        <f t="shared" si="46"/>
        <v>7.363355677917129</v>
      </c>
      <c r="P280" s="31">
        <f t="shared" si="51"/>
        <v>0.46336187239712973</v>
      </c>
      <c r="Q280">
        <f t="shared" si="47"/>
        <v>0.115</v>
      </c>
      <c r="R280" s="2">
        <v>5.1264434180138575E-2</v>
      </c>
      <c r="S280" s="24">
        <v>2.0170111982895098</v>
      </c>
      <c r="T280" s="24">
        <f t="shared" si="52"/>
        <v>0.75000528183619164</v>
      </c>
      <c r="U280" s="24">
        <f t="shared" si="53"/>
        <v>0.63852612973975031</v>
      </c>
      <c r="V280" s="24">
        <f t="shared" si="48"/>
        <v>0.49839472386565387</v>
      </c>
      <c r="W280" s="24">
        <f t="shared" si="49"/>
        <v>0.16300000000000001</v>
      </c>
      <c r="X280" t="str">
        <f t="shared" si="54"/>
        <v>B-</v>
      </c>
    </row>
    <row r="281" spans="1:24" ht="14.45" hidden="1" customHeight="1">
      <c r="A281" t="s">
        <v>4394</v>
      </c>
      <c r="B281" t="s">
        <v>48</v>
      </c>
      <c r="C281" t="s">
        <v>30</v>
      </c>
      <c r="D281" t="s">
        <v>5695</v>
      </c>
      <c r="E281" s="28" t="s">
        <v>6509</v>
      </c>
      <c r="F281" t="s">
        <v>49</v>
      </c>
      <c r="G281" t="s">
        <v>5043</v>
      </c>
      <c r="H281" t="s">
        <v>6041</v>
      </c>
      <c r="I281" t="s">
        <v>5539</v>
      </c>
      <c r="J281" s="1">
        <v>76</v>
      </c>
      <c r="K281" s="1">
        <v>1414.72</v>
      </c>
      <c r="L281" s="30">
        <f t="shared" si="50"/>
        <v>1.7700189146123966E-4</v>
      </c>
      <c r="M281" s="30"/>
      <c r="N281" s="28">
        <v>5779</v>
      </c>
      <c r="O281">
        <f t="shared" si="46"/>
        <v>7.2553935145875172</v>
      </c>
      <c r="P281" s="31">
        <f t="shared" si="51"/>
        <v>0.45186637069923274</v>
      </c>
      <c r="Q281">
        <f t="shared" si="47"/>
        <v>0.111</v>
      </c>
      <c r="R281" s="2">
        <v>0.17334760588667725</v>
      </c>
      <c r="S281" s="24">
        <v>1.9566339377590101</v>
      </c>
      <c r="T281" s="24">
        <f t="shared" si="52"/>
        <v>0.72107063555320161</v>
      </c>
      <c r="U281" s="24">
        <f t="shared" si="53"/>
        <v>0.63243667173557827</v>
      </c>
      <c r="V281" s="24">
        <f t="shared" si="48"/>
        <v>0.48798043090650189</v>
      </c>
      <c r="W281" s="24">
        <f t="shared" si="49"/>
        <v>0.15</v>
      </c>
      <c r="X281" t="str">
        <f t="shared" si="54"/>
        <v>B-</v>
      </c>
    </row>
    <row r="282" spans="1:24" ht="14.45" hidden="1" customHeight="1">
      <c r="A282" t="s">
        <v>4136</v>
      </c>
      <c r="B282" t="s">
        <v>48</v>
      </c>
      <c r="C282" t="s">
        <v>30</v>
      </c>
      <c r="D282" t="s">
        <v>5695</v>
      </c>
      <c r="E282" s="28" t="s">
        <v>6797</v>
      </c>
      <c r="F282" t="s">
        <v>49</v>
      </c>
      <c r="G282" t="s">
        <v>5013</v>
      </c>
      <c r="H282" t="s">
        <v>5906</v>
      </c>
      <c r="I282" t="s">
        <v>5539</v>
      </c>
      <c r="J282" s="1">
        <v>77</v>
      </c>
      <c r="K282" s="1">
        <v>1357.47</v>
      </c>
      <c r="L282" s="30">
        <f t="shared" si="50"/>
        <v>1.6983909013931309E-4</v>
      </c>
      <c r="M282" s="30"/>
      <c r="N282" s="28">
        <v>5790</v>
      </c>
      <c r="O282">
        <f t="shared" si="46"/>
        <v>7.2141143454425878</v>
      </c>
      <c r="P282" s="31">
        <f t="shared" si="51"/>
        <v>0.44747108308773337</v>
      </c>
      <c r="Q282">
        <f t="shared" si="47"/>
        <v>0.108</v>
      </c>
      <c r="R282" s="2">
        <v>3.5889012648529992E-2</v>
      </c>
      <c r="S282" s="24">
        <v>0.122648151217538</v>
      </c>
      <c r="T282" s="24">
        <f t="shared" si="52"/>
        <v>-1.5021625507856708</v>
      </c>
      <c r="U282" s="24">
        <f t="shared" si="53"/>
        <v>0.16454482369695189</v>
      </c>
      <c r="V282" s="24">
        <f t="shared" si="48"/>
        <v>0.39088583120957709</v>
      </c>
      <c r="W282" s="24">
        <f t="shared" si="49"/>
        <v>4.1000000000000002E-2</v>
      </c>
      <c r="X282" t="str">
        <f t="shared" si="54"/>
        <v>B-</v>
      </c>
    </row>
    <row r="283" spans="1:24" ht="14.45" hidden="1" customHeight="1">
      <c r="A283" t="s">
        <v>4094</v>
      </c>
      <c r="B283" t="s">
        <v>48</v>
      </c>
      <c r="C283" t="s">
        <v>30</v>
      </c>
      <c r="D283" t="s">
        <v>5944</v>
      </c>
      <c r="E283" s="28" t="s">
        <v>6848</v>
      </c>
      <c r="F283" t="s">
        <v>49</v>
      </c>
      <c r="G283" t="s">
        <v>4988</v>
      </c>
      <c r="H283" t="s">
        <v>5977</v>
      </c>
      <c r="I283" t="s">
        <v>5543</v>
      </c>
      <c r="J283" s="1">
        <v>137</v>
      </c>
      <c r="K283" s="1">
        <v>1357.01</v>
      </c>
      <c r="L283" s="30">
        <f t="shared" si="50"/>
        <v>1.6978153749987052E-4</v>
      </c>
      <c r="M283" s="30"/>
      <c r="N283" s="28">
        <v>5791</v>
      </c>
      <c r="O283">
        <f t="shared" si="46"/>
        <v>7.2137756718617796</v>
      </c>
      <c r="P283" s="31">
        <f t="shared" si="51"/>
        <v>0.44743502209559366</v>
      </c>
      <c r="Q283">
        <f t="shared" si="47"/>
        <v>0.105</v>
      </c>
      <c r="R283" s="2">
        <v>-4.7838374809323438E-2</v>
      </c>
      <c r="S283" s="24">
        <v>2.7115257797125998</v>
      </c>
      <c r="T283" s="24">
        <f t="shared" si="52"/>
        <v>1.0337273180883404</v>
      </c>
      <c r="U283" s="24">
        <f t="shared" si="53"/>
        <v>0.69823701777750458</v>
      </c>
      <c r="V283" s="24">
        <f t="shared" si="48"/>
        <v>0.49759542123197587</v>
      </c>
      <c r="W283" s="24">
        <f t="shared" si="49"/>
        <v>0.16</v>
      </c>
      <c r="X283" t="str">
        <f t="shared" si="54"/>
        <v>B-</v>
      </c>
    </row>
    <row r="284" spans="1:24" ht="14.45" hidden="1" customHeight="1">
      <c r="A284" t="s">
        <v>4337</v>
      </c>
      <c r="B284" t="s">
        <v>48</v>
      </c>
      <c r="C284" t="s">
        <v>30</v>
      </c>
      <c r="D284" t="s">
        <v>6012</v>
      </c>
      <c r="E284" s="28" t="s">
        <v>6963</v>
      </c>
      <c r="F284" t="s">
        <v>49</v>
      </c>
      <c r="G284" t="s">
        <v>4993</v>
      </c>
      <c r="H284" t="s">
        <v>5977</v>
      </c>
      <c r="I284" t="s">
        <v>5543</v>
      </c>
      <c r="J284" s="1">
        <v>156</v>
      </c>
      <c r="K284" s="1">
        <v>1302.8699999999999</v>
      </c>
      <c r="L284" s="30">
        <f t="shared" si="50"/>
        <v>1.6300784206634903E-4</v>
      </c>
      <c r="M284" s="30"/>
      <c r="N284" s="28">
        <v>5804</v>
      </c>
      <c r="O284">
        <f t="shared" si="46"/>
        <v>7.1730920442653616</v>
      </c>
      <c r="P284" s="31">
        <f t="shared" si="51"/>
        <v>0.44310314604117085</v>
      </c>
      <c r="Q284">
        <f t="shared" si="47"/>
        <v>0.10199999999999999</v>
      </c>
      <c r="R284" s="2">
        <v>-4.8196746413686709E-2</v>
      </c>
      <c r="S284" s="24">
        <v>3.5493249229500701</v>
      </c>
      <c r="T284" s="24">
        <f t="shared" si="52"/>
        <v>1.2945421978721365</v>
      </c>
      <c r="U284" s="24">
        <f t="shared" si="53"/>
        <v>0.75312696672567214</v>
      </c>
      <c r="V284" s="24">
        <f t="shared" si="48"/>
        <v>0.50510791017807111</v>
      </c>
      <c r="W284" s="24">
        <f t="shared" si="49"/>
        <v>0.17599999999999999</v>
      </c>
      <c r="X284" t="str">
        <f t="shared" si="54"/>
        <v>B-</v>
      </c>
    </row>
    <row r="285" spans="1:24" ht="14.45" hidden="1" customHeight="1">
      <c r="A285" t="s">
        <v>4184</v>
      </c>
      <c r="B285" t="s">
        <v>48</v>
      </c>
      <c r="C285" t="s">
        <v>30</v>
      </c>
      <c r="D285" t="s">
        <v>5695</v>
      </c>
      <c r="E285" s="28" t="s">
        <v>7051</v>
      </c>
      <c r="F285" t="s">
        <v>49</v>
      </c>
      <c r="G285" t="s">
        <v>4971</v>
      </c>
      <c r="H285" t="s">
        <v>5977</v>
      </c>
      <c r="I285" t="s">
        <v>5543</v>
      </c>
      <c r="J285" s="1">
        <v>123</v>
      </c>
      <c r="K285" s="1">
        <v>1277.29</v>
      </c>
      <c r="L285" s="30">
        <f t="shared" si="50"/>
        <v>1.5980741485560875E-4</v>
      </c>
      <c r="M285" s="30"/>
      <c r="N285" s="28">
        <v>5807</v>
      </c>
      <c r="O285">
        <f t="shared" si="46"/>
        <v>7.1532785262536018</v>
      </c>
      <c r="P285" s="31">
        <f t="shared" si="51"/>
        <v>0.44099345943503904</v>
      </c>
      <c r="Q285">
        <f t="shared" si="47"/>
        <v>9.9000000000000005E-2</v>
      </c>
      <c r="R285" s="2">
        <v>1.6613689138723388E-2</v>
      </c>
      <c r="S285" s="24">
        <v>1.0908455945043301</v>
      </c>
      <c r="T285" s="24">
        <f t="shared" si="52"/>
        <v>0.17466363839551816</v>
      </c>
      <c r="U285" s="24">
        <f t="shared" si="53"/>
        <v>0.51744226572711349</v>
      </c>
      <c r="V285" s="24">
        <f t="shared" si="48"/>
        <v>0.45628322069345395</v>
      </c>
      <c r="W285" s="24">
        <f t="shared" si="49"/>
        <v>0.10199999999999999</v>
      </c>
      <c r="X285" t="str">
        <f t="shared" si="54"/>
        <v>B-</v>
      </c>
    </row>
    <row r="286" spans="1:24" ht="14.45" hidden="1" customHeight="1">
      <c r="A286" t="s">
        <v>4229</v>
      </c>
      <c r="B286" t="s">
        <v>48</v>
      </c>
      <c r="C286" t="s">
        <v>30</v>
      </c>
      <c r="D286" t="s">
        <v>5695</v>
      </c>
      <c r="E286" s="28" t="s">
        <v>6097</v>
      </c>
      <c r="F286" t="s">
        <v>49</v>
      </c>
      <c r="G286" t="s">
        <v>4999</v>
      </c>
      <c r="H286" t="s">
        <v>5923</v>
      </c>
      <c r="I286" t="s">
        <v>5530</v>
      </c>
      <c r="J286" s="1">
        <v>68</v>
      </c>
      <c r="K286" s="1">
        <v>1237.32</v>
      </c>
      <c r="L286" s="30">
        <f t="shared" si="50"/>
        <v>1.5480659094578507E-4</v>
      </c>
      <c r="M286" s="30"/>
      <c r="N286" s="28">
        <v>5816</v>
      </c>
      <c r="O286">
        <f t="shared" si="46"/>
        <v>7.1215109012656219</v>
      </c>
      <c r="P286" s="31">
        <f t="shared" si="51"/>
        <v>0.43761093378230126</v>
      </c>
      <c r="Q286">
        <f t="shared" si="47"/>
        <v>9.5000000000000001E-2</v>
      </c>
      <c r="R286" s="2">
        <v>-1.8621906216661818E-2</v>
      </c>
      <c r="S286" s="24">
        <v>0.63001521644251501</v>
      </c>
      <c r="T286" s="24">
        <f t="shared" si="52"/>
        <v>-0.31468990061514124</v>
      </c>
      <c r="U286" s="24">
        <f t="shared" si="53"/>
        <v>0.41445507881444038</v>
      </c>
      <c r="V286" s="24">
        <f t="shared" si="48"/>
        <v>0.43297976278872913</v>
      </c>
      <c r="W286" s="24">
        <f t="shared" si="49"/>
        <v>6.7000000000000004E-2</v>
      </c>
      <c r="X286" t="str">
        <f t="shared" si="54"/>
        <v>B-</v>
      </c>
    </row>
    <row r="287" spans="1:24" ht="14.45" hidden="1" customHeight="1">
      <c r="A287" t="s">
        <v>4146</v>
      </c>
      <c r="B287" t="s">
        <v>48</v>
      </c>
      <c r="C287" t="s">
        <v>30</v>
      </c>
      <c r="D287" t="s">
        <v>6012</v>
      </c>
      <c r="E287" s="28" t="s">
        <v>7005</v>
      </c>
      <c r="F287" t="s">
        <v>49</v>
      </c>
      <c r="G287" t="s">
        <v>5043</v>
      </c>
      <c r="H287" t="s">
        <v>5977</v>
      </c>
      <c r="I287" t="s">
        <v>5543</v>
      </c>
      <c r="J287" s="1">
        <v>148</v>
      </c>
      <c r="K287" s="1">
        <v>1237.27</v>
      </c>
      <c r="L287" s="30">
        <f t="shared" si="50"/>
        <v>1.5480033522410653E-4</v>
      </c>
      <c r="M287" s="30"/>
      <c r="N287" s="28">
        <v>5817</v>
      </c>
      <c r="O287">
        <f t="shared" si="46"/>
        <v>7.1214705231650832</v>
      </c>
      <c r="P287" s="31">
        <f t="shared" si="51"/>
        <v>0.43760663443789216</v>
      </c>
      <c r="Q287">
        <f t="shared" si="47"/>
        <v>9.1999999999999998E-2</v>
      </c>
      <c r="R287" s="2">
        <v>-5.7329002562092349E-2</v>
      </c>
      <c r="S287" s="24">
        <v>3.4605574546533702</v>
      </c>
      <c r="T287" s="24">
        <f t="shared" si="52"/>
        <v>1.2699171209910356</v>
      </c>
      <c r="U287" s="24">
        <f t="shared" si="53"/>
        <v>0.74794448168506089</v>
      </c>
      <c r="V287" s="24">
        <f t="shared" si="48"/>
        <v>0.49967420388732597</v>
      </c>
      <c r="W287" s="24">
        <f t="shared" si="49"/>
        <v>0.16600000000000001</v>
      </c>
      <c r="X287" t="str">
        <f t="shared" si="54"/>
        <v>B-</v>
      </c>
    </row>
    <row r="288" spans="1:24" ht="14.45" hidden="1" customHeight="1">
      <c r="A288" t="s">
        <v>4112</v>
      </c>
      <c r="B288" t="s">
        <v>48</v>
      </c>
      <c r="C288" t="s">
        <v>30</v>
      </c>
      <c r="D288" t="s">
        <v>6012</v>
      </c>
      <c r="E288" s="28" t="s">
        <v>7020</v>
      </c>
      <c r="F288" t="s">
        <v>49</v>
      </c>
      <c r="G288" t="s">
        <v>4973</v>
      </c>
      <c r="H288" t="s">
        <v>6041</v>
      </c>
      <c r="I288" t="s">
        <v>5543</v>
      </c>
      <c r="J288" s="1">
        <v>73</v>
      </c>
      <c r="K288" s="1">
        <v>1174.45</v>
      </c>
      <c r="L288" s="30">
        <f t="shared" si="50"/>
        <v>1.4694064650719077E-4</v>
      </c>
      <c r="M288" s="30"/>
      <c r="N288" s="28">
        <v>5830</v>
      </c>
      <c r="O288">
        <f t="shared" si="46"/>
        <v>7.0694063319840312</v>
      </c>
      <c r="P288" s="31">
        <f t="shared" si="51"/>
        <v>0.43206298859324416</v>
      </c>
      <c r="Q288">
        <f t="shared" si="47"/>
        <v>8.8999999999999996E-2</v>
      </c>
      <c r="R288" s="2">
        <v>8.9635105794201558E-2</v>
      </c>
      <c r="S288" s="24">
        <v>4.7318999479296604</v>
      </c>
      <c r="T288" s="24">
        <f t="shared" si="52"/>
        <v>1.5752397542777539</v>
      </c>
      <c r="U288" s="24">
        <f t="shared" si="53"/>
        <v>0.81220133607818679</v>
      </c>
      <c r="V288" s="24">
        <f t="shared" si="48"/>
        <v>0.50809065809023268</v>
      </c>
      <c r="W288" s="24">
        <f t="shared" si="49"/>
        <v>0.17899999999999999</v>
      </c>
      <c r="X288" t="str">
        <f t="shared" si="54"/>
        <v>B-</v>
      </c>
    </row>
    <row r="289" spans="1:24" ht="14.45" hidden="1" customHeight="1">
      <c r="A289" t="s">
        <v>4340</v>
      </c>
      <c r="B289" t="s">
        <v>48</v>
      </c>
      <c r="C289" t="s">
        <v>30</v>
      </c>
      <c r="D289" t="s">
        <v>6012</v>
      </c>
      <c r="E289" s="28" t="s">
        <v>7075</v>
      </c>
      <c r="F289" t="s">
        <v>49</v>
      </c>
      <c r="G289" t="s">
        <v>4979</v>
      </c>
      <c r="H289" t="s">
        <v>5977</v>
      </c>
      <c r="I289" t="s">
        <v>5543</v>
      </c>
      <c r="J289" s="1">
        <v>134</v>
      </c>
      <c r="K289" s="1">
        <v>1123.8499999999999</v>
      </c>
      <c r="L289" s="30">
        <f t="shared" si="50"/>
        <v>1.4060985616850979E-4</v>
      </c>
      <c r="M289" s="30"/>
      <c r="N289" s="28">
        <v>5845</v>
      </c>
      <c r="O289">
        <f t="shared" si="46"/>
        <v>7.0254049724155081</v>
      </c>
      <c r="P289" s="31">
        <f t="shared" si="51"/>
        <v>0.42737784994809253</v>
      </c>
      <c r="Q289">
        <f t="shared" si="47"/>
        <v>8.5999999999999993E-2</v>
      </c>
      <c r="R289" s="2">
        <v>-4.1948280464474789E-2</v>
      </c>
      <c r="S289" s="24">
        <v>2.5663297611938201</v>
      </c>
      <c r="T289" s="24">
        <f t="shared" si="52"/>
        <v>0.98070290547789529</v>
      </c>
      <c r="U289" s="24">
        <f t="shared" si="53"/>
        <v>0.687077733830183</v>
      </c>
      <c r="V289" s="24">
        <f t="shared" si="48"/>
        <v>0.47931782672451062</v>
      </c>
      <c r="W289" s="24">
        <f t="shared" si="49"/>
        <v>0.13100000000000001</v>
      </c>
      <c r="X289" t="str">
        <f t="shared" si="54"/>
        <v>B-</v>
      </c>
    </row>
    <row r="290" spans="1:24" ht="14.45" hidden="1" customHeight="1">
      <c r="A290" t="s">
        <v>4544</v>
      </c>
      <c r="B290" t="s">
        <v>48</v>
      </c>
      <c r="C290" t="s">
        <v>30</v>
      </c>
      <c r="D290" t="s">
        <v>6012</v>
      </c>
      <c r="E290" s="28" t="s">
        <v>7064</v>
      </c>
      <c r="F290" t="s">
        <v>49</v>
      </c>
      <c r="G290" t="s">
        <v>4989</v>
      </c>
      <c r="H290" t="s">
        <v>5985</v>
      </c>
      <c r="I290" t="s">
        <v>5543</v>
      </c>
      <c r="J290" s="1">
        <v>71</v>
      </c>
      <c r="K290" s="1">
        <v>1092.7</v>
      </c>
      <c r="L290" s="30">
        <f t="shared" si="50"/>
        <v>1.3671254156278031E-4</v>
      </c>
      <c r="M290" s="30"/>
      <c r="N290" s="28">
        <v>5849</v>
      </c>
      <c r="O290">
        <f t="shared" si="46"/>
        <v>6.9973217223411801</v>
      </c>
      <c r="P290" s="31">
        <f t="shared" si="51"/>
        <v>0.42438762597558571</v>
      </c>
      <c r="Q290">
        <f t="shared" si="47"/>
        <v>8.3000000000000004E-2</v>
      </c>
      <c r="R290" s="2">
        <v>-2.319738263018211E-3</v>
      </c>
      <c r="S290" s="24">
        <v>0.83348650115197798</v>
      </c>
      <c r="T290" s="24">
        <f t="shared" si="52"/>
        <v>-6.8828776574138884E-2</v>
      </c>
      <c r="U290" s="24">
        <f t="shared" si="53"/>
        <v>0.4661979263012736</v>
      </c>
      <c r="V290" s="24">
        <f t="shared" si="48"/>
        <v>0.43274968604072334</v>
      </c>
      <c r="W290" s="24">
        <f t="shared" si="49"/>
        <v>6.4000000000000001E-2</v>
      </c>
      <c r="X290" t="str">
        <f t="shared" si="54"/>
        <v>B-</v>
      </c>
    </row>
    <row r="291" spans="1:24" ht="14.45" hidden="1" customHeight="1">
      <c r="A291" t="s">
        <v>4181</v>
      </c>
      <c r="B291" t="s">
        <v>48</v>
      </c>
      <c r="C291" t="s">
        <v>30</v>
      </c>
      <c r="D291" t="s">
        <v>5695</v>
      </c>
      <c r="E291" s="28" t="s">
        <v>7092</v>
      </c>
      <c r="F291" t="s">
        <v>49</v>
      </c>
      <c r="G291" t="s">
        <v>4971</v>
      </c>
      <c r="H291" t="s">
        <v>5906</v>
      </c>
      <c r="I291" t="s">
        <v>5543</v>
      </c>
      <c r="J291" s="1">
        <v>67</v>
      </c>
      <c r="K291" s="1">
        <v>1089.6199999999999</v>
      </c>
      <c r="L291" s="30">
        <f t="shared" si="50"/>
        <v>1.3632718910738234E-4</v>
      </c>
      <c r="M291" s="30"/>
      <c r="N291" s="28">
        <v>5850</v>
      </c>
      <c r="O291">
        <f t="shared" si="46"/>
        <v>6.9945016208530619</v>
      </c>
      <c r="P291" s="31">
        <f t="shared" si="51"/>
        <v>0.42408734965242673</v>
      </c>
      <c r="Q291">
        <f t="shared" si="47"/>
        <v>7.9000000000000001E-2</v>
      </c>
      <c r="R291" s="2">
        <v>7.2516873772507845E-2</v>
      </c>
      <c r="S291" s="24">
        <v>1.0077363316547501</v>
      </c>
      <c r="T291" s="24">
        <f t="shared" si="52"/>
        <v>0.10231859218563491</v>
      </c>
      <c r="U291" s="24">
        <f t="shared" si="53"/>
        <v>0.50221684647033993</v>
      </c>
      <c r="V291" s="24">
        <f t="shared" si="48"/>
        <v>0.43971324901600939</v>
      </c>
      <c r="W291" s="24">
        <f t="shared" si="49"/>
        <v>0.08</v>
      </c>
      <c r="X291" t="str">
        <f t="shared" si="54"/>
        <v>B-</v>
      </c>
    </row>
    <row r="292" spans="1:24" ht="14.45" hidden="1" customHeight="1">
      <c r="A292" t="s">
        <v>4162</v>
      </c>
      <c r="B292" t="s">
        <v>48</v>
      </c>
      <c r="C292" t="s">
        <v>30</v>
      </c>
      <c r="D292" t="s">
        <v>6012</v>
      </c>
      <c r="E292" s="28" t="s">
        <v>6963</v>
      </c>
      <c r="F292" t="s">
        <v>49</v>
      </c>
      <c r="G292" t="s">
        <v>4993</v>
      </c>
      <c r="H292" t="s">
        <v>5906</v>
      </c>
      <c r="I292" t="s">
        <v>5543</v>
      </c>
      <c r="J292" s="1">
        <v>73</v>
      </c>
      <c r="K292" s="1">
        <v>1083.6600000000001</v>
      </c>
      <c r="L292" s="30">
        <f t="shared" si="50"/>
        <v>1.3558150708330058E-4</v>
      </c>
      <c r="M292" s="30"/>
      <c r="N292" s="28">
        <v>5852</v>
      </c>
      <c r="O292">
        <f t="shared" si="46"/>
        <v>6.9890218528104855</v>
      </c>
      <c r="P292" s="31">
        <f t="shared" si="51"/>
        <v>0.42350387965798802</v>
      </c>
      <c r="Q292">
        <f t="shared" si="47"/>
        <v>7.5999999999999998E-2</v>
      </c>
      <c r="R292" s="2">
        <v>3.9814561762914563E-2</v>
      </c>
      <c r="S292" s="24">
        <v>2.4764842553951398</v>
      </c>
      <c r="T292" s="24">
        <f t="shared" si="52"/>
        <v>0.94642577791753457</v>
      </c>
      <c r="U292" s="24">
        <f t="shared" si="53"/>
        <v>0.67986392078608948</v>
      </c>
      <c r="V292" s="24">
        <f t="shared" si="48"/>
        <v>0.47477588788360836</v>
      </c>
      <c r="W292" s="24">
        <f t="shared" si="49"/>
        <v>0.125</v>
      </c>
      <c r="X292" t="str">
        <f t="shared" si="54"/>
        <v>B-</v>
      </c>
    </row>
    <row r="293" spans="1:24" ht="14.45" hidden="1" customHeight="1">
      <c r="A293" t="s">
        <v>4374</v>
      </c>
      <c r="B293" t="s">
        <v>48</v>
      </c>
      <c r="C293" t="s">
        <v>30</v>
      </c>
      <c r="D293" t="s">
        <v>6012</v>
      </c>
      <c r="E293" s="28" t="s">
        <v>7034</v>
      </c>
      <c r="F293" t="s">
        <v>49</v>
      </c>
      <c r="G293" t="s">
        <v>5013</v>
      </c>
      <c r="H293" t="s">
        <v>5906</v>
      </c>
      <c r="I293" t="s">
        <v>5543</v>
      </c>
      <c r="J293" s="1">
        <v>71</v>
      </c>
      <c r="K293" s="1">
        <v>1060.78</v>
      </c>
      <c r="L293" s="30">
        <f t="shared" si="50"/>
        <v>1.3271888884320134E-4</v>
      </c>
      <c r="M293" s="30"/>
      <c r="N293" s="28">
        <v>5859</v>
      </c>
      <c r="O293">
        <f t="shared" si="46"/>
        <v>6.9677020240332013</v>
      </c>
      <c r="P293" s="31">
        <f t="shared" si="51"/>
        <v>0.42123380539910249</v>
      </c>
      <c r="Q293">
        <f t="shared" si="47"/>
        <v>7.2999999999999995E-2</v>
      </c>
      <c r="R293" s="2">
        <v>6.8132330926299514E-2</v>
      </c>
      <c r="S293" s="24">
        <v>3.1986349127216398</v>
      </c>
      <c r="T293" s="24">
        <f t="shared" si="52"/>
        <v>1.1935087200787471</v>
      </c>
      <c r="U293" s="24">
        <f t="shared" si="53"/>
        <v>0.73186390672414092</v>
      </c>
      <c r="V293" s="24">
        <f t="shared" si="48"/>
        <v>0.48335982566411018</v>
      </c>
      <c r="W293" s="24">
        <f t="shared" si="49"/>
        <v>0.14099999999999999</v>
      </c>
      <c r="X293" t="str">
        <f t="shared" si="54"/>
        <v>B-</v>
      </c>
    </row>
    <row r="294" spans="1:24" ht="14.45" hidden="1" customHeight="1">
      <c r="A294" t="s">
        <v>4158</v>
      </c>
      <c r="B294" t="s">
        <v>48</v>
      </c>
      <c r="C294" t="s">
        <v>30</v>
      </c>
      <c r="D294" t="s">
        <v>5944</v>
      </c>
      <c r="E294" s="28" t="s">
        <v>6866</v>
      </c>
      <c r="F294" t="s">
        <v>49</v>
      </c>
      <c r="G294" t="s">
        <v>4999</v>
      </c>
      <c r="H294" t="s">
        <v>6041</v>
      </c>
      <c r="I294" t="s">
        <v>5543</v>
      </c>
      <c r="J294" s="1">
        <v>56</v>
      </c>
      <c r="K294" s="1">
        <v>1051.3800000000001</v>
      </c>
      <c r="L294" s="30">
        <f t="shared" si="50"/>
        <v>1.3154281316763613E-4</v>
      </c>
      <c r="M294" s="30"/>
      <c r="N294" s="28">
        <v>5863</v>
      </c>
      <c r="O294">
        <f t="shared" si="46"/>
        <v>6.9588095448046365</v>
      </c>
      <c r="P294" s="31">
        <f t="shared" si="51"/>
        <v>0.42028695969948099</v>
      </c>
      <c r="Q294">
        <f t="shared" si="47"/>
        <v>7.0000000000000007E-2</v>
      </c>
      <c r="R294" s="2">
        <v>8.9221468926553679E-2</v>
      </c>
      <c r="S294" s="24">
        <v>1.9457840627220699</v>
      </c>
      <c r="T294" s="24">
        <f t="shared" si="52"/>
        <v>0.71578112076801215</v>
      </c>
      <c r="U294" s="24">
        <f t="shared" si="53"/>
        <v>0.6313234637899261</v>
      </c>
      <c r="V294" s="24">
        <f t="shared" si="48"/>
        <v>0.46249426051757003</v>
      </c>
      <c r="W294" s="24">
        <f t="shared" si="49"/>
        <v>0.105</v>
      </c>
      <c r="X294" t="str">
        <f t="shared" si="54"/>
        <v>B-</v>
      </c>
    </row>
    <row r="295" spans="1:24" ht="14.45" hidden="1" customHeight="1">
      <c r="A295" t="s">
        <v>4454</v>
      </c>
      <c r="B295" t="s">
        <v>48</v>
      </c>
      <c r="C295" t="s">
        <v>30</v>
      </c>
      <c r="D295" t="s">
        <v>5695</v>
      </c>
      <c r="E295" s="28" t="s">
        <v>6429</v>
      </c>
      <c r="F295" t="s">
        <v>49</v>
      </c>
      <c r="G295" t="s">
        <v>5013</v>
      </c>
      <c r="H295" t="s">
        <v>6041</v>
      </c>
      <c r="I295" t="s">
        <v>5533</v>
      </c>
      <c r="J295" s="1">
        <v>53</v>
      </c>
      <c r="K295" s="1">
        <v>1013</v>
      </c>
      <c r="L295" s="30">
        <f t="shared" si="50"/>
        <v>1.2674092120718995E-4</v>
      </c>
      <c r="M295" s="30"/>
      <c r="N295" s="28">
        <v>5874</v>
      </c>
      <c r="O295">
        <f t="shared" si="46"/>
        <v>6.9216581841511289</v>
      </c>
      <c r="P295" s="31">
        <f t="shared" si="51"/>
        <v>0.41633118930455371</v>
      </c>
      <c r="Q295">
        <f t="shared" si="47"/>
        <v>6.7000000000000004E-2</v>
      </c>
      <c r="R295" s="2">
        <v>5.2188923000987181E-2</v>
      </c>
      <c r="S295" s="24">
        <v>0.32697092738616101</v>
      </c>
      <c r="T295" s="24">
        <f t="shared" si="52"/>
        <v>-0.85103935381814755</v>
      </c>
      <c r="U295" s="24">
        <f t="shared" si="53"/>
        <v>0.30157733913526563</v>
      </c>
      <c r="V295" s="24">
        <f t="shared" si="48"/>
        <v>0.39338041927069611</v>
      </c>
      <c r="W295" s="24">
        <f t="shared" si="49"/>
        <v>4.3999999999999997E-2</v>
      </c>
      <c r="X295" t="str">
        <f t="shared" si="54"/>
        <v>B-</v>
      </c>
    </row>
    <row r="296" spans="1:24" ht="14.45" hidden="1" customHeight="1">
      <c r="A296" t="s">
        <v>4244</v>
      </c>
      <c r="B296" t="s">
        <v>48</v>
      </c>
      <c r="C296" t="s">
        <v>30</v>
      </c>
      <c r="D296" t="s">
        <v>5695</v>
      </c>
      <c r="E296" s="28" t="s">
        <v>7092</v>
      </c>
      <c r="F296" t="s">
        <v>49</v>
      </c>
      <c r="G296" t="s">
        <v>4971</v>
      </c>
      <c r="H296" t="s">
        <v>5985</v>
      </c>
      <c r="I296" t="s">
        <v>5543</v>
      </c>
      <c r="J296" s="1">
        <v>58</v>
      </c>
      <c r="K296" s="1">
        <v>1009.05</v>
      </c>
      <c r="L296" s="30">
        <f t="shared" si="50"/>
        <v>1.2624671919458542E-4</v>
      </c>
      <c r="M296" s="30"/>
      <c r="N296" s="28">
        <v>5875</v>
      </c>
      <c r="O296">
        <f t="shared" si="46"/>
        <v>6.9177551135604709</v>
      </c>
      <c r="P296" s="31">
        <f t="shared" si="51"/>
        <v>0.41591560153548562</v>
      </c>
      <c r="Q296">
        <f t="shared" si="47"/>
        <v>6.3E-2</v>
      </c>
      <c r="R296" s="2">
        <v>5.8127459491600995E-2</v>
      </c>
      <c r="S296" s="24">
        <v>0.38867513245780499</v>
      </c>
      <c r="T296" s="24">
        <f t="shared" si="52"/>
        <v>-0.71605736108808227</v>
      </c>
      <c r="U296" s="24">
        <f t="shared" si="53"/>
        <v>0.32998505381786758</v>
      </c>
      <c r="V296" s="24">
        <f t="shared" si="48"/>
        <v>0.398729491991962</v>
      </c>
      <c r="W296" s="24">
        <f t="shared" si="49"/>
        <v>4.8000000000000001E-2</v>
      </c>
      <c r="X296" t="str">
        <f t="shared" si="54"/>
        <v>B-</v>
      </c>
    </row>
    <row r="297" spans="1:24" ht="14.45" hidden="1" customHeight="1">
      <c r="A297" t="s">
        <v>4499</v>
      </c>
      <c r="B297" t="s">
        <v>48</v>
      </c>
      <c r="C297" t="s">
        <v>30</v>
      </c>
      <c r="D297" t="s">
        <v>6012</v>
      </c>
      <c r="E297" s="28" t="s">
        <v>7075</v>
      </c>
      <c r="F297" t="s">
        <v>49</v>
      </c>
      <c r="G297" t="s">
        <v>4979</v>
      </c>
      <c r="H297" t="s">
        <v>5906</v>
      </c>
      <c r="I297" t="s">
        <v>5543</v>
      </c>
      <c r="J297" s="1">
        <v>67</v>
      </c>
      <c r="K297" s="1">
        <v>978.28</v>
      </c>
      <c r="L297" s="30">
        <f t="shared" si="50"/>
        <v>1.2239694807361282E-4</v>
      </c>
      <c r="M297" s="30"/>
      <c r="N297" s="28">
        <v>5881</v>
      </c>
      <c r="O297">
        <f t="shared" si="46"/>
        <v>6.8868176077672567</v>
      </c>
      <c r="P297" s="31">
        <f t="shared" si="51"/>
        <v>0.41262146459522436</v>
      </c>
      <c r="Q297">
        <f t="shared" si="47"/>
        <v>0.06</v>
      </c>
      <c r="R297" s="2">
        <v>3.99865559962383E-2</v>
      </c>
      <c r="S297" s="24">
        <v>1.59284386129031</v>
      </c>
      <c r="T297" s="24">
        <f t="shared" si="52"/>
        <v>0.52640987284375595</v>
      </c>
      <c r="U297" s="24">
        <f t="shared" si="53"/>
        <v>0.5914692264111775</v>
      </c>
      <c r="V297" s="24">
        <f t="shared" si="48"/>
        <v>0.44839101695841505</v>
      </c>
      <c r="W297" s="24">
        <f t="shared" si="49"/>
        <v>9.6000000000000002E-2</v>
      </c>
      <c r="X297" t="str">
        <f t="shared" si="54"/>
        <v>B-</v>
      </c>
    </row>
    <row r="298" spans="1:24" ht="14.45" hidden="1" customHeight="1">
      <c r="A298" t="s">
        <v>4455</v>
      </c>
      <c r="B298" t="s">
        <v>48</v>
      </c>
      <c r="C298" t="s">
        <v>30</v>
      </c>
      <c r="D298" t="s">
        <v>6012</v>
      </c>
      <c r="E298" s="28" t="s">
        <v>7034</v>
      </c>
      <c r="F298" t="s">
        <v>49</v>
      </c>
      <c r="G298" t="s">
        <v>5013</v>
      </c>
      <c r="H298" t="s">
        <v>5985</v>
      </c>
      <c r="I298" t="s">
        <v>5543</v>
      </c>
      <c r="J298" s="1">
        <v>60</v>
      </c>
      <c r="K298" s="1">
        <v>955.41</v>
      </c>
      <c r="L298" s="30">
        <f t="shared" si="50"/>
        <v>1.1953558097784931E-4</v>
      </c>
      <c r="M298" s="30"/>
      <c r="N298" s="28">
        <v>5886</v>
      </c>
      <c r="O298">
        <f t="shared" si="46"/>
        <v>6.8631866914057094</v>
      </c>
      <c r="P298" s="31">
        <f t="shared" si="51"/>
        <v>0.41010531235466879</v>
      </c>
      <c r="Q298">
        <f t="shared" si="47"/>
        <v>5.7000000000000002E-2</v>
      </c>
      <c r="R298" s="2">
        <v>5.1443677583445854E-2</v>
      </c>
      <c r="S298" s="24">
        <v>1.3816363534499401</v>
      </c>
      <c r="T298" s="24">
        <f t="shared" si="52"/>
        <v>0.39314712122454037</v>
      </c>
      <c r="U298" s="24">
        <f t="shared" si="53"/>
        <v>0.56342333562789593</v>
      </c>
      <c r="V298" s="24">
        <f t="shared" si="48"/>
        <v>0.44076891700931425</v>
      </c>
      <c r="W298" s="24">
        <f t="shared" si="49"/>
        <v>8.5999999999999993E-2</v>
      </c>
      <c r="X298" t="str">
        <f t="shared" si="54"/>
        <v>B-</v>
      </c>
    </row>
    <row r="299" spans="1:24" ht="14.45" hidden="1" customHeight="1">
      <c r="A299" t="s">
        <v>4492</v>
      </c>
      <c r="B299" t="s">
        <v>48</v>
      </c>
      <c r="C299" t="s">
        <v>30</v>
      </c>
      <c r="D299" t="s">
        <v>6012</v>
      </c>
      <c r="E299" s="28" t="s">
        <v>7005</v>
      </c>
      <c r="F299" t="s">
        <v>49</v>
      </c>
      <c r="G299" t="s">
        <v>5043</v>
      </c>
      <c r="H299" t="s">
        <v>5906</v>
      </c>
      <c r="I299" t="s">
        <v>5543</v>
      </c>
      <c r="J299" s="1">
        <v>59</v>
      </c>
      <c r="K299" s="1">
        <v>864.66</v>
      </c>
      <c r="L299" s="30">
        <f t="shared" si="50"/>
        <v>1.0818144613130193E-4</v>
      </c>
      <c r="M299" s="30"/>
      <c r="N299" s="28">
        <v>5902</v>
      </c>
      <c r="O299">
        <f t="shared" si="46"/>
        <v>6.7634922217712994</v>
      </c>
      <c r="P299" s="31">
        <f t="shared" si="51"/>
        <v>0.39949013098363223</v>
      </c>
      <c r="Q299">
        <f t="shared" si="47"/>
        <v>5.3999999999999999E-2</v>
      </c>
      <c r="R299" s="2">
        <v>3.4288939004926799E-2</v>
      </c>
      <c r="S299" s="24">
        <v>1.5635414776283201</v>
      </c>
      <c r="T299" s="24">
        <f t="shared" si="52"/>
        <v>0.50894875011704854</v>
      </c>
      <c r="U299" s="24">
        <f t="shared" si="53"/>
        <v>0.5877944355562954</v>
      </c>
      <c r="V299" s="24">
        <f t="shared" si="48"/>
        <v>0.43715099189816486</v>
      </c>
      <c r="W299" s="24">
        <f t="shared" si="49"/>
        <v>7.5999999999999998E-2</v>
      </c>
      <c r="X299" t="str">
        <f t="shared" si="54"/>
        <v>B-</v>
      </c>
    </row>
    <row r="300" spans="1:24" ht="14.45" hidden="1" customHeight="1">
      <c r="A300" t="s">
        <v>4502</v>
      </c>
      <c r="B300" t="s">
        <v>48</v>
      </c>
      <c r="C300" t="s">
        <v>30</v>
      </c>
      <c r="D300" t="s">
        <v>6012</v>
      </c>
      <c r="E300" s="28" t="s">
        <v>7034</v>
      </c>
      <c r="F300" t="s">
        <v>49</v>
      </c>
      <c r="G300" t="s">
        <v>5013</v>
      </c>
      <c r="H300" t="s">
        <v>5977</v>
      </c>
      <c r="I300" t="s">
        <v>5543</v>
      </c>
      <c r="J300" s="1">
        <v>96</v>
      </c>
      <c r="K300" s="1">
        <v>834.39</v>
      </c>
      <c r="L300" s="30">
        <f t="shared" si="50"/>
        <v>1.0439423222711474E-4</v>
      </c>
      <c r="M300" s="30"/>
      <c r="N300" s="28">
        <v>5908</v>
      </c>
      <c r="O300">
        <f t="shared" si="46"/>
        <v>6.7278986816778081</v>
      </c>
      <c r="P300" s="31">
        <f t="shared" si="51"/>
        <v>0.39570023285673295</v>
      </c>
      <c r="Q300">
        <f t="shared" si="47"/>
        <v>5.0999999999999997E-2</v>
      </c>
      <c r="R300" s="2">
        <v>-5.124287922913745E-2</v>
      </c>
      <c r="S300" s="24">
        <v>3.2395398800519901</v>
      </c>
      <c r="T300" s="24">
        <f t="shared" si="52"/>
        <v>1.2058330370352888</v>
      </c>
      <c r="U300" s="24">
        <f t="shared" si="53"/>
        <v>0.7344576280989582</v>
      </c>
      <c r="V300" s="24">
        <f t="shared" si="48"/>
        <v>0.46345171190517809</v>
      </c>
      <c r="W300" s="24">
        <f t="shared" si="49"/>
        <v>0.112</v>
      </c>
      <c r="X300" t="str">
        <f t="shared" si="54"/>
        <v>B-</v>
      </c>
    </row>
    <row r="301" spans="1:24" ht="14.45" hidden="1" customHeight="1">
      <c r="A301" t="s">
        <v>4284</v>
      </c>
      <c r="B301" t="s">
        <v>48</v>
      </c>
      <c r="C301" t="s">
        <v>30</v>
      </c>
      <c r="D301" t="s">
        <v>6012</v>
      </c>
      <c r="E301" s="28" t="s">
        <v>7064</v>
      </c>
      <c r="F301" t="s">
        <v>49</v>
      </c>
      <c r="G301" t="s">
        <v>4989</v>
      </c>
      <c r="H301" t="s">
        <v>5977</v>
      </c>
      <c r="I301" t="s">
        <v>5543</v>
      </c>
      <c r="J301" s="1">
        <v>99</v>
      </c>
      <c r="K301" s="1">
        <v>827.94</v>
      </c>
      <c r="L301" s="30">
        <f t="shared" si="50"/>
        <v>1.0358724413058327E-4</v>
      </c>
      <c r="M301" s="30"/>
      <c r="N301" s="28">
        <v>5909</v>
      </c>
      <c r="O301">
        <f t="shared" si="46"/>
        <v>6.7201477761589432</v>
      </c>
      <c r="P301" s="31">
        <f t="shared" si="51"/>
        <v>0.39487493865361173</v>
      </c>
      <c r="Q301">
        <f t="shared" si="47"/>
        <v>4.7E-2</v>
      </c>
      <c r="R301" s="2">
        <v>-6.485661521366283E-2</v>
      </c>
      <c r="S301" s="24">
        <v>1.65690376569038</v>
      </c>
      <c r="T301" s="24">
        <f t="shared" si="52"/>
        <v>0.56355303575863891</v>
      </c>
      <c r="U301" s="24">
        <f t="shared" si="53"/>
        <v>0.59928621261174031</v>
      </c>
      <c r="V301" s="24">
        <f t="shared" si="48"/>
        <v>0.4357571934452375</v>
      </c>
      <c r="W301" s="24">
        <f t="shared" si="49"/>
        <v>7.2999999999999995E-2</v>
      </c>
      <c r="X301" t="str">
        <f t="shared" si="54"/>
        <v>B-</v>
      </c>
    </row>
    <row r="302" spans="1:24" ht="14.45" hidden="1" customHeight="1">
      <c r="A302" t="s">
        <v>4652</v>
      </c>
      <c r="B302" t="s">
        <v>48</v>
      </c>
      <c r="C302" t="s">
        <v>30</v>
      </c>
      <c r="D302" t="s">
        <v>5944</v>
      </c>
      <c r="E302" s="28" t="s">
        <v>6848</v>
      </c>
      <c r="F302" t="s">
        <v>49</v>
      </c>
      <c r="G302" t="s">
        <v>4988</v>
      </c>
      <c r="H302" t="s">
        <v>6041</v>
      </c>
      <c r="I302" t="s">
        <v>5543</v>
      </c>
      <c r="J302" s="1">
        <v>42</v>
      </c>
      <c r="K302" s="1">
        <v>786.44</v>
      </c>
      <c r="L302" s="30">
        <f t="shared" si="50"/>
        <v>9.8394995137396322E-5</v>
      </c>
      <c r="M302" s="30"/>
      <c r="N302" s="28">
        <v>5916</v>
      </c>
      <c r="O302">
        <f t="shared" si="46"/>
        <v>6.6687871773209562</v>
      </c>
      <c r="P302" s="31">
        <f t="shared" si="51"/>
        <v>0.3894062093049368</v>
      </c>
      <c r="Q302">
        <f t="shared" si="47"/>
        <v>4.3999999999999997E-2</v>
      </c>
      <c r="R302" s="2">
        <v>8.112394079650069E-2</v>
      </c>
      <c r="S302" s="24">
        <v>1.37554586654526</v>
      </c>
      <c r="T302" s="24">
        <f t="shared" si="52"/>
        <v>0.38902800034317109</v>
      </c>
      <c r="U302" s="24">
        <f t="shared" si="53"/>
        <v>0.56255644361975154</v>
      </c>
      <c r="V302" s="24">
        <f t="shared" si="48"/>
        <v>0.42403625616789981</v>
      </c>
      <c r="W302" s="24">
        <f t="shared" si="49"/>
        <v>0.06</v>
      </c>
      <c r="X302" t="str">
        <f t="shared" si="54"/>
        <v>B-</v>
      </c>
    </row>
    <row r="303" spans="1:24" ht="14.45" hidden="1" customHeight="1">
      <c r="A303" t="s">
        <v>4334</v>
      </c>
      <c r="B303" t="s">
        <v>48</v>
      </c>
      <c r="C303" t="s">
        <v>30</v>
      </c>
      <c r="D303" t="s">
        <v>5944</v>
      </c>
      <c r="E303" s="28" t="s">
        <v>6856</v>
      </c>
      <c r="F303" t="s">
        <v>49</v>
      </c>
      <c r="G303" t="s">
        <v>4979</v>
      </c>
      <c r="H303" t="s">
        <v>6041</v>
      </c>
      <c r="I303" t="s">
        <v>5543</v>
      </c>
      <c r="J303" s="1">
        <v>41</v>
      </c>
      <c r="K303" s="1">
        <v>771.57</v>
      </c>
      <c r="L303" s="30">
        <f t="shared" si="50"/>
        <v>9.6534543510198972E-5</v>
      </c>
      <c r="M303" s="30"/>
      <c r="N303" s="28">
        <v>5919</v>
      </c>
      <c r="O303">
        <f t="shared" si="46"/>
        <v>6.6497226195533514</v>
      </c>
      <c r="P303" s="31">
        <f t="shared" si="51"/>
        <v>0.38737626983884754</v>
      </c>
      <c r="Q303">
        <f t="shared" si="47"/>
        <v>4.1000000000000002E-2</v>
      </c>
      <c r="R303" s="2">
        <v>0.11546604455849764</v>
      </c>
      <c r="S303" s="24">
        <v>1.2434776941180099</v>
      </c>
      <c r="T303" s="24">
        <f t="shared" si="52"/>
        <v>0.29526154612055266</v>
      </c>
      <c r="U303" s="24">
        <f t="shared" si="53"/>
        <v>0.54282276933860352</v>
      </c>
      <c r="V303" s="24">
        <f t="shared" si="48"/>
        <v>0.41846556973879878</v>
      </c>
      <c r="W303" s="24">
        <f t="shared" si="49"/>
        <v>5.0999999999999997E-2</v>
      </c>
      <c r="X303" t="str">
        <f t="shared" si="54"/>
        <v>B-</v>
      </c>
    </row>
    <row r="304" spans="1:24" ht="14.45" hidden="1" customHeight="1">
      <c r="A304" t="s">
        <v>4409</v>
      </c>
      <c r="B304" t="s">
        <v>48</v>
      </c>
      <c r="C304" t="s">
        <v>30</v>
      </c>
      <c r="D304" t="s">
        <v>5695</v>
      </c>
      <c r="E304" s="28" t="s">
        <v>6440</v>
      </c>
      <c r="F304" t="s">
        <v>49</v>
      </c>
      <c r="G304" t="s">
        <v>5068</v>
      </c>
      <c r="H304" t="s">
        <v>6041</v>
      </c>
      <c r="I304" t="s">
        <v>5533</v>
      </c>
      <c r="J304" s="1">
        <v>36</v>
      </c>
      <c r="K304" s="1">
        <v>692.2</v>
      </c>
      <c r="L304" s="30">
        <f t="shared" si="50"/>
        <v>8.6604210917686961E-5</v>
      </c>
      <c r="M304" s="30"/>
      <c r="N304" s="28">
        <v>5931</v>
      </c>
      <c r="O304">
        <f t="shared" si="46"/>
        <v>6.5413185578414508</v>
      </c>
      <c r="P304" s="31">
        <f t="shared" si="51"/>
        <v>0.37583371606782384</v>
      </c>
      <c r="Q304">
        <f t="shared" si="47"/>
        <v>3.7999999999999999E-2</v>
      </c>
      <c r="R304" s="2">
        <v>0.13753536694596938</v>
      </c>
      <c r="S304" s="24">
        <v>0.293328533392125</v>
      </c>
      <c r="T304" s="24">
        <f t="shared" si="52"/>
        <v>-0.93311005350535647</v>
      </c>
      <c r="U304" s="24">
        <f t="shared" si="53"/>
        <v>0.28430510175484619</v>
      </c>
      <c r="V304" s="24">
        <f t="shared" si="48"/>
        <v>0.35752799320522832</v>
      </c>
      <c r="W304" s="24">
        <f t="shared" si="49"/>
        <v>3.5000000000000003E-2</v>
      </c>
      <c r="X304" t="str">
        <f t="shared" si="54"/>
        <v>B-</v>
      </c>
    </row>
    <row r="305" spans="1:24" ht="14.45" hidden="1" customHeight="1">
      <c r="A305" t="s">
        <v>4848</v>
      </c>
      <c r="B305" t="s">
        <v>48</v>
      </c>
      <c r="C305" t="s">
        <v>30</v>
      </c>
      <c r="D305" t="s">
        <v>6012</v>
      </c>
      <c r="E305" s="28" t="s">
        <v>7064</v>
      </c>
      <c r="F305" t="s">
        <v>49</v>
      </c>
      <c r="G305" t="s">
        <v>4989</v>
      </c>
      <c r="H305" t="s">
        <v>5906</v>
      </c>
      <c r="I305" t="s">
        <v>5543</v>
      </c>
      <c r="J305" s="1">
        <v>38</v>
      </c>
      <c r="K305" s="1">
        <v>556.05999999999995</v>
      </c>
      <c r="L305" s="30">
        <f t="shared" si="50"/>
        <v>6.9571131931362335E-5</v>
      </c>
      <c r="M305" s="30"/>
      <c r="N305" s="28">
        <v>5956</v>
      </c>
      <c r="O305">
        <f t="shared" si="46"/>
        <v>6.322672954054096</v>
      </c>
      <c r="P305" s="31">
        <f t="shared" si="51"/>
        <v>0.35255295888346067</v>
      </c>
      <c r="Q305">
        <f t="shared" si="47"/>
        <v>3.5000000000000003E-2</v>
      </c>
      <c r="R305" s="2">
        <v>-3.1077221882530321E-4</v>
      </c>
      <c r="S305" s="24">
        <v>0.663170420574827</v>
      </c>
      <c r="T305" s="24">
        <f t="shared" si="52"/>
        <v>-0.27027391670759165</v>
      </c>
      <c r="U305" s="24">
        <f t="shared" si="53"/>
        <v>0.42380267083522155</v>
      </c>
      <c r="V305" s="24">
        <f t="shared" si="48"/>
        <v>0.36680290127381288</v>
      </c>
      <c r="W305" s="24">
        <f t="shared" si="49"/>
        <v>3.7999999999999999E-2</v>
      </c>
      <c r="X305" t="str">
        <f t="shared" si="54"/>
        <v>B-</v>
      </c>
    </row>
    <row r="306" spans="1:24" ht="14.45" hidden="1" customHeight="1">
      <c r="A306" t="s">
        <v>4773</v>
      </c>
      <c r="B306" t="s">
        <v>48</v>
      </c>
      <c r="C306" t="s">
        <v>30</v>
      </c>
      <c r="D306" t="s">
        <v>6012</v>
      </c>
      <c r="E306" s="28" t="s">
        <v>7005</v>
      </c>
      <c r="F306" t="s">
        <v>49</v>
      </c>
      <c r="G306" t="s">
        <v>5043</v>
      </c>
      <c r="H306" t="s">
        <v>6041</v>
      </c>
      <c r="I306" t="s">
        <v>5543</v>
      </c>
      <c r="J306" s="1">
        <v>17</v>
      </c>
      <c r="K306" s="1">
        <v>290.75</v>
      </c>
      <c r="L306" s="30">
        <f t="shared" si="50"/>
        <v>3.6377021560701359E-5</v>
      </c>
      <c r="M306" s="30"/>
      <c r="N306" s="28">
        <v>6005</v>
      </c>
      <c r="O306">
        <f t="shared" si="46"/>
        <v>5.6758972711666651</v>
      </c>
      <c r="P306" s="31">
        <f t="shared" si="51"/>
        <v>0.28368613803168102</v>
      </c>
      <c r="Q306">
        <f t="shared" si="47"/>
        <v>3.1E-2</v>
      </c>
      <c r="R306" s="2">
        <v>8.2030751504729146E-2</v>
      </c>
      <c r="S306" s="24">
        <v>1.18165539772887</v>
      </c>
      <c r="T306" s="24">
        <f t="shared" si="52"/>
        <v>0.24815252184164002</v>
      </c>
      <c r="U306" s="24">
        <f t="shared" si="53"/>
        <v>0.53290841192229721</v>
      </c>
      <c r="V306" s="24">
        <f t="shared" si="48"/>
        <v>0.33353059280980424</v>
      </c>
      <c r="W306" s="24">
        <f t="shared" si="49"/>
        <v>3.2000000000000001E-2</v>
      </c>
      <c r="X306" t="str">
        <f t="shared" si="54"/>
        <v>B-</v>
      </c>
    </row>
    <row r="307" spans="1:24" ht="14.45" hidden="1" customHeight="1">
      <c r="A307" t="s">
        <v>4733</v>
      </c>
      <c r="B307" t="s">
        <v>48</v>
      </c>
      <c r="C307" t="s">
        <v>30</v>
      </c>
      <c r="D307" t="s">
        <v>5695</v>
      </c>
      <c r="E307" s="28" t="s">
        <v>7051</v>
      </c>
      <c r="F307" t="s">
        <v>49</v>
      </c>
      <c r="G307" t="s">
        <v>4971</v>
      </c>
      <c r="H307" t="s">
        <v>6041</v>
      </c>
      <c r="I307" t="s">
        <v>5543</v>
      </c>
      <c r="J307" s="1">
        <v>13</v>
      </c>
      <c r="K307" s="1">
        <v>284.02999999999997</v>
      </c>
      <c r="L307" s="30">
        <f t="shared" si="50"/>
        <v>3.5536252567105786E-5</v>
      </c>
      <c r="M307" s="30"/>
      <c r="N307" s="28">
        <v>6010</v>
      </c>
      <c r="O307">
        <f t="shared" si="46"/>
        <v>5.6525944378867674</v>
      </c>
      <c r="P307" s="31">
        <f t="shared" si="51"/>
        <v>0.28120491913727047</v>
      </c>
      <c r="Q307">
        <f t="shared" si="47"/>
        <v>2.8000000000000001E-2</v>
      </c>
      <c r="R307" s="2">
        <v>0.12338491004471358</v>
      </c>
      <c r="S307" s="24">
        <v>0.76138436545231303</v>
      </c>
      <c r="T307" s="24">
        <f t="shared" si="52"/>
        <v>-0.14921445668668396</v>
      </c>
      <c r="U307" s="24">
        <f t="shared" si="53"/>
        <v>0.44928031070664581</v>
      </c>
      <c r="V307" s="24">
        <f t="shared" si="48"/>
        <v>0.31481999745114558</v>
      </c>
      <c r="W307" s="24">
        <f t="shared" si="49"/>
        <v>2.1999999999999999E-2</v>
      </c>
      <c r="X307" t="str">
        <f t="shared" si="54"/>
        <v>B-</v>
      </c>
    </row>
    <row r="308" spans="1:24" ht="14.45" hidden="1" customHeight="1">
      <c r="A308" t="s">
        <v>4789</v>
      </c>
      <c r="B308" t="s">
        <v>48</v>
      </c>
      <c r="C308" t="s">
        <v>30</v>
      </c>
      <c r="D308" t="s">
        <v>6012</v>
      </c>
      <c r="E308" s="28" t="s">
        <v>7075</v>
      </c>
      <c r="F308" t="s">
        <v>49</v>
      </c>
      <c r="G308" t="s">
        <v>4979</v>
      </c>
      <c r="H308" t="s">
        <v>6041</v>
      </c>
      <c r="I308" t="s">
        <v>5543</v>
      </c>
      <c r="J308" s="1">
        <v>15</v>
      </c>
      <c r="K308" s="1">
        <v>258.77999999999997</v>
      </c>
      <c r="L308" s="30">
        <f t="shared" si="50"/>
        <v>3.2377113119443844E-5</v>
      </c>
      <c r="M308" s="30"/>
      <c r="N308" s="28">
        <v>6013</v>
      </c>
      <c r="O308">
        <f t="shared" si="46"/>
        <v>5.5598351189791382</v>
      </c>
      <c r="P308" s="31">
        <f t="shared" si="51"/>
        <v>0.2713281727373032</v>
      </c>
      <c r="Q308">
        <f t="shared" si="47"/>
        <v>2.5000000000000001E-2</v>
      </c>
      <c r="R308" s="2">
        <v>6.0041386505912356E-2</v>
      </c>
      <c r="S308" s="24">
        <v>1.08339544800569</v>
      </c>
      <c r="T308" s="24">
        <f t="shared" si="52"/>
        <v>0.16838780471401024</v>
      </c>
      <c r="U308" s="24">
        <f t="shared" si="53"/>
        <v>0.51612148145793868</v>
      </c>
      <c r="V308" s="24">
        <f t="shared" si="48"/>
        <v>0.3202868344814303</v>
      </c>
      <c r="W308" s="24">
        <f t="shared" si="49"/>
        <v>2.8000000000000001E-2</v>
      </c>
      <c r="X308" t="str">
        <f t="shared" si="54"/>
        <v>B-</v>
      </c>
    </row>
    <row r="309" spans="1:24" ht="14.45" hidden="1" customHeight="1">
      <c r="A309" t="s">
        <v>4744</v>
      </c>
      <c r="B309" t="s">
        <v>48</v>
      </c>
      <c r="C309" t="s">
        <v>30</v>
      </c>
      <c r="D309" t="s">
        <v>6012</v>
      </c>
      <c r="E309" s="28" t="s">
        <v>6963</v>
      </c>
      <c r="F309" t="s">
        <v>49</v>
      </c>
      <c r="G309" t="s">
        <v>4993</v>
      </c>
      <c r="H309" t="s">
        <v>6041</v>
      </c>
      <c r="I309" t="s">
        <v>5543</v>
      </c>
      <c r="J309" s="1">
        <v>15</v>
      </c>
      <c r="K309" s="1">
        <v>254.82</v>
      </c>
      <c r="L309" s="30">
        <f t="shared" si="50"/>
        <v>3.1881659962503594E-5</v>
      </c>
      <c r="M309" s="30"/>
      <c r="N309" s="28">
        <v>6015</v>
      </c>
      <c r="O309">
        <f t="shared" si="46"/>
        <v>5.5444740721712469</v>
      </c>
      <c r="P309" s="31">
        <f t="shared" si="51"/>
        <v>0.26969257250277956</v>
      </c>
      <c r="Q309">
        <f t="shared" si="47"/>
        <v>2.1999999999999999E-2</v>
      </c>
      <c r="R309" s="2">
        <v>8.7108209716662749E-2</v>
      </c>
      <c r="S309" s="24">
        <v>1.11408886433272</v>
      </c>
      <c r="T309" s="24">
        <f t="shared" si="52"/>
        <v>0.19399388957343613</v>
      </c>
      <c r="U309" s="24">
        <f t="shared" si="53"/>
        <v>0.52151042510970214</v>
      </c>
      <c r="V309" s="24">
        <f t="shared" si="48"/>
        <v>0.32005614302416407</v>
      </c>
      <c r="W309" s="24">
        <f t="shared" si="49"/>
        <v>2.5000000000000001E-2</v>
      </c>
      <c r="X309" t="str">
        <f t="shared" si="54"/>
        <v>B-</v>
      </c>
    </row>
    <row r="310" spans="1:24" ht="14.45" hidden="1" customHeight="1">
      <c r="A310" t="s">
        <v>4842</v>
      </c>
      <c r="B310" t="s">
        <v>48</v>
      </c>
      <c r="C310" t="s">
        <v>30</v>
      </c>
      <c r="D310" t="s">
        <v>6012</v>
      </c>
      <c r="E310" s="28" t="s">
        <v>7034</v>
      </c>
      <c r="F310" t="s">
        <v>49</v>
      </c>
      <c r="G310" t="s">
        <v>5013</v>
      </c>
      <c r="H310" t="s">
        <v>6041</v>
      </c>
      <c r="I310" t="s">
        <v>5543</v>
      </c>
      <c r="J310" s="1">
        <v>11</v>
      </c>
      <c r="K310" s="1">
        <v>196.47</v>
      </c>
      <c r="L310" s="30">
        <f t="shared" si="50"/>
        <v>2.4581232763649173E-5</v>
      </c>
      <c r="M310" s="30"/>
      <c r="N310" s="28">
        <v>6026</v>
      </c>
      <c r="O310">
        <f t="shared" si="46"/>
        <v>5.2855866740692186</v>
      </c>
      <c r="P310" s="31">
        <f t="shared" si="51"/>
        <v>0.24212698440540087</v>
      </c>
      <c r="Q310">
        <f t="shared" si="47"/>
        <v>1.9E-2</v>
      </c>
      <c r="R310" s="2">
        <v>-2.5393403573064598E-2</v>
      </c>
      <c r="S310" s="24">
        <v>0.44521669303563699</v>
      </c>
      <c r="T310" s="24">
        <f t="shared" si="52"/>
        <v>-0.60657196144133141</v>
      </c>
      <c r="U310" s="24">
        <f t="shared" si="53"/>
        <v>0.35302686800485567</v>
      </c>
      <c r="V310" s="24">
        <f t="shared" si="48"/>
        <v>0.26430696112529184</v>
      </c>
      <c r="W310" s="24">
        <f t="shared" si="49"/>
        <v>1.9E-2</v>
      </c>
      <c r="X310" t="str">
        <f t="shared" si="54"/>
        <v>B-</v>
      </c>
    </row>
    <row r="311" spans="1:24" ht="14.45" hidden="1" customHeight="1">
      <c r="A311" t="s">
        <v>4868</v>
      </c>
      <c r="B311" t="s">
        <v>48</v>
      </c>
      <c r="C311" t="s">
        <v>30</v>
      </c>
      <c r="D311" t="s">
        <v>6012</v>
      </c>
      <c r="E311" s="28" t="s">
        <v>7064</v>
      </c>
      <c r="F311" t="s">
        <v>49</v>
      </c>
      <c r="G311" t="s">
        <v>4989</v>
      </c>
      <c r="H311" t="s">
        <v>6041</v>
      </c>
      <c r="I311" t="s">
        <v>5543</v>
      </c>
      <c r="J311" s="1">
        <v>8</v>
      </c>
      <c r="K311" s="1">
        <v>127.48</v>
      </c>
      <c r="L311" s="30">
        <f t="shared" si="50"/>
        <v>1.5949587991601754E-5</v>
      </c>
      <c r="M311" s="30"/>
      <c r="N311" s="28">
        <v>6047</v>
      </c>
      <c r="O311">
        <f t="shared" si="46"/>
        <v>4.8557732501984514</v>
      </c>
      <c r="P311" s="31">
        <f t="shared" si="51"/>
        <v>0.1963616830117956</v>
      </c>
      <c r="Q311">
        <f t="shared" si="47"/>
        <v>1.4999999999999999E-2</v>
      </c>
      <c r="R311" s="2">
        <v>-2.3393473486037005E-3</v>
      </c>
      <c r="S311" s="24">
        <v>0.43793200623877898</v>
      </c>
      <c r="T311" s="24">
        <f t="shared" si="52"/>
        <v>-0.62002310926308923</v>
      </c>
      <c r="U311" s="24">
        <f t="shared" si="53"/>
        <v>0.35019599877744584</v>
      </c>
      <c r="V311" s="24">
        <f t="shared" si="48"/>
        <v>0.22712854616492567</v>
      </c>
      <c r="W311" s="24">
        <f t="shared" si="49"/>
        <v>1.6E-2</v>
      </c>
      <c r="X311" t="str">
        <f t="shared" si="54"/>
        <v>B-</v>
      </c>
    </row>
    <row r="312" spans="1:24" ht="14.45" hidden="1" customHeight="1">
      <c r="A312" t="s">
        <v>5638</v>
      </c>
      <c r="B312" t="s">
        <v>48</v>
      </c>
      <c r="C312" t="s">
        <v>14</v>
      </c>
      <c r="D312" t="s">
        <v>5180</v>
      </c>
      <c r="E312" s="28" t="s">
        <v>7110</v>
      </c>
      <c r="F312" t="s">
        <v>80</v>
      </c>
      <c r="G312" t="s">
        <v>4979</v>
      </c>
      <c r="H312" t="s">
        <v>5746</v>
      </c>
      <c r="I312" t="s">
        <v>5543</v>
      </c>
      <c r="J312" s="1">
        <v>3</v>
      </c>
      <c r="K312" s="1">
        <v>98.01</v>
      </c>
      <c r="L312" s="30">
        <f t="shared" si="50"/>
        <v>1.2262465634271164E-5</v>
      </c>
      <c r="M312" s="30"/>
      <c r="N312" s="28">
        <v>6059</v>
      </c>
      <c r="O312">
        <f t="shared" si="46"/>
        <v>4.5952208551344231</v>
      </c>
      <c r="P312" s="31">
        <f t="shared" si="51"/>
        <v>0.16861881081030694</v>
      </c>
      <c r="Q312">
        <f t="shared" si="47"/>
        <v>1.2E-2</v>
      </c>
      <c r="R312" s="2">
        <v>0.2152</v>
      </c>
      <c r="S312" s="24">
        <v>6.0541849553503897E-3</v>
      </c>
      <c r="T312" s="24">
        <f t="shared" si="52"/>
        <v>-2.2438051366533975</v>
      </c>
      <c r="U312" s="24">
        <f t="shared" si="53"/>
        <v>8.4619970199916687E-3</v>
      </c>
      <c r="V312" s="24">
        <f t="shared" si="48"/>
        <v>0.1365874480522439</v>
      </c>
      <c r="W312" s="24">
        <f t="shared" si="49"/>
        <v>1.2E-2</v>
      </c>
      <c r="X312" t="str">
        <f t="shared" si="54"/>
        <v>B-</v>
      </c>
    </row>
    <row r="313" spans="1:24" ht="14.45" hidden="1" customHeight="1">
      <c r="A313" t="s">
        <v>5637</v>
      </c>
      <c r="B313" t="s">
        <v>48</v>
      </c>
      <c r="C313" t="s">
        <v>14</v>
      </c>
      <c r="D313" t="s">
        <v>5180</v>
      </c>
      <c r="E313" s="28" t="s">
        <v>7110</v>
      </c>
      <c r="F313" t="s">
        <v>80</v>
      </c>
      <c r="G313" t="s">
        <v>4979</v>
      </c>
      <c r="H313" t="s">
        <v>5781</v>
      </c>
      <c r="I313" t="s">
        <v>5543</v>
      </c>
      <c r="J313" s="1">
        <v>3</v>
      </c>
      <c r="K313" s="1">
        <v>68.040000000000006</v>
      </c>
      <c r="L313" s="30">
        <f t="shared" si="50"/>
        <v>8.5127860601551882E-6</v>
      </c>
      <c r="M313" s="30"/>
      <c r="N313" s="28">
        <v>6070</v>
      </c>
      <c r="O313">
        <f t="shared" si="46"/>
        <v>4.234686046775173</v>
      </c>
      <c r="P313" s="31">
        <f t="shared" si="51"/>
        <v>0.13023009782211536</v>
      </c>
      <c r="Q313">
        <f t="shared" si="47"/>
        <v>8.9999999999999993E-3</v>
      </c>
      <c r="R313" s="2">
        <v>0.32190000000000002</v>
      </c>
      <c r="S313" s="24">
        <v>4.5876955717036004E-3</v>
      </c>
      <c r="T313" s="24">
        <f t="shared" si="52"/>
        <v>-2.2577293674283463</v>
      </c>
      <c r="U313" s="24">
        <f t="shared" si="53"/>
        <v>5.5315648413789649E-3</v>
      </c>
      <c r="V313" s="24">
        <f t="shared" si="48"/>
        <v>0.10529039122596809</v>
      </c>
      <c r="W313" s="24">
        <f t="shared" si="49"/>
        <v>8.9999999999999993E-3</v>
      </c>
      <c r="X313" t="str">
        <f t="shared" si="54"/>
        <v>B-</v>
      </c>
    </row>
    <row r="314" spans="1:24" ht="14.45" hidden="1" customHeight="1">
      <c r="A314" t="s">
        <v>5640</v>
      </c>
      <c r="B314" t="s">
        <v>48</v>
      </c>
      <c r="C314" t="s">
        <v>14</v>
      </c>
      <c r="D314" t="s">
        <v>5180</v>
      </c>
      <c r="E314" s="28" t="s">
        <v>7112</v>
      </c>
      <c r="F314" t="s">
        <v>80</v>
      </c>
      <c r="G314" t="s">
        <v>5028</v>
      </c>
      <c r="H314" t="s">
        <v>5801</v>
      </c>
      <c r="I314" t="s">
        <v>5543</v>
      </c>
      <c r="J314" s="1">
        <v>3</v>
      </c>
      <c r="K314" s="1">
        <v>51.06</v>
      </c>
      <c r="L314" s="30">
        <f t="shared" si="50"/>
        <v>6.3883429781235136E-6</v>
      </c>
      <c r="M314" s="30"/>
      <c r="N314" s="28">
        <v>6075</v>
      </c>
      <c r="O314">
        <f t="shared" si="46"/>
        <v>3.9523968995664194</v>
      </c>
      <c r="P314" s="31">
        <f t="shared" si="51"/>
        <v>0.10017275855660929</v>
      </c>
      <c r="Q314">
        <f t="shared" si="47"/>
        <v>6.0000000000000001E-3</v>
      </c>
      <c r="R314" s="2">
        <v>0.19264594594594592</v>
      </c>
      <c r="S314" s="24">
        <v>4.0457165975523396E-3</v>
      </c>
      <c r="T314" s="24">
        <f t="shared" si="52"/>
        <v>-2.2629248937601485</v>
      </c>
      <c r="U314" s="24">
        <f t="shared" si="53"/>
        <v>4.4381372909727676E-3</v>
      </c>
      <c r="V314" s="24">
        <f t="shared" si="48"/>
        <v>8.1025834303481994E-2</v>
      </c>
      <c r="W314" s="24">
        <f t="shared" si="49"/>
        <v>6.0000000000000001E-3</v>
      </c>
      <c r="X314" t="str">
        <f t="shared" si="54"/>
        <v>B-</v>
      </c>
    </row>
    <row r="315" spans="1:24" ht="14.45" hidden="1" customHeight="1">
      <c r="A315" t="s">
        <v>5636</v>
      </c>
      <c r="B315" t="s">
        <v>48</v>
      </c>
      <c r="C315" t="s">
        <v>14</v>
      </c>
      <c r="D315" t="s">
        <v>5180</v>
      </c>
      <c r="E315" s="28" t="s">
        <v>7110</v>
      </c>
      <c r="F315" t="s">
        <v>80</v>
      </c>
      <c r="G315" t="s">
        <v>4979</v>
      </c>
      <c r="H315" t="s">
        <v>5801</v>
      </c>
      <c r="I315" t="s">
        <v>5543</v>
      </c>
      <c r="J315" s="1">
        <v>3</v>
      </c>
      <c r="K315" s="1">
        <v>43.47</v>
      </c>
      <c r="L315" s="30">
        <f t="shared" si="50"/>
        <v>5.4387244273213693E-6</v>
      </c>
      <c r="M315" s="30"/>
      <c r="N315" s="28">
        <v>6079</v>
      </c>
      <c r="O315">
        <f t="shared" si="46"/>
        <v>3.7948148045226051</v>
      </c>
      <c r="P315" s="31">
        <f t="shared" si="51"/>
        <v>8.3393868756079709E-2</v>
      </c>
      <c r="Q315">
        <f t="shared" si="47"/>
        <v>3.0000000000000001E-3</v>
      </c>
      <c r="R315" s="2">
        <v>0.32990000000000003</v>
      </c>
      <c r="S315" s="24">
        <v>3.61479284858444E-3</v>
      </c>
      <c r="T315" s="24">
        <f t="shared" si="52"/>
        <v>-2.2670751712362573</v>
      </c>
      <c r="U315" s="24">
        <f t="shared" si="53"/>
        <v>3.5646882033548077E-3</v>
      </c>
      <c r="V315" s="24">
        <f t="shared" si="48"/>
        <v>6.7428032645534722E-2</v>
      </c>
      <c r="W315" s="24">
        <f t="shared" si="49"/>
        <v>3.0000000000000001E-3</v>
      </c>
      <c r="X315" t="str">
        <f t="shared" si="54"/>
        <v>B-</v>
      </c>
    </row>
    <row r="316" spans="1:24" ht="14.45" hidden="1" customHeight="1">
      <c r="A316" t="s">
        <v>5639</v>
      </c>
      <c r="B316" t="s">
        <v>48</v>
      </c>
      <c r="C316" t="s">
        <v>14</v>
      </c>
      <c r="D316" t="s">
        <v>5180</v>
      </c>
      <c r="E316" s="28" t="s">
        <v>7112</v>
      </c>
      <c r="F316" t="s">
        <v>80</v>
      </c>
      <c r="G316" t="s">
        <v>5028</v>
      </c>
      <c r="H316" t="s">
        <v>5843</v>
      </c>
      <c r="I316" t="s">
        <v>5543</v>
      </c>
      <c r="J316" s="1">
        <v>1</v>
      </c>
      <c r="K316" s="1">
        <v>19.32</v>
      </c>
      <c r="L316" s="30">
        <f t="shared" ref="L316" si="55">K316/$K$2</f>
        <v>2.4172108565872754E-6</v>
      </c>
      <c r="M316" s="30"/>
      <c r="N316" s="28">
        <v>6086</v>
      </c>
      <c r="O316">
        <f t="shared" si="46"/>
        <v>3.011605622710281</v>
      </c>
      <c r="P316" s="31">
        <f t="shared" ref="P316" si="56">(O316-$O$1)/($O$2-$O$1)</f>
        <v>0</v>
      </c>
      <c r="Q316">
        <f t="shared" si="47"/>
        <v>0</v>
      </c>
      <c r="R316" s="2">
        <v>0.4128</v>
      </c>
      <c r="S316" s="24">
        <v>1.8745493887883601E-3</v>
      </c>
      <c r="T316" s="24">
        <f t="shared" ref="T316" si="57">LN(S316+0.1)</f>
        <v>-2.2840131306084301</v>
      </c>
      <c r="U316" s="24">
        <f t="shared" ref="U316" si="58">(T316-$S$1)/($S$2-$S$1)</f>
        <v>0</v>
      </c>
      <c r="V316" s="24">
        <f t="shared" si="48"/>
        <v>0</v>
      </c>
      <c r="W316" s="24">
        <f t="shared" si="49"/>
        <v>0</v>
      </c>
      <c r="X316" t="str">
        <f t="shared" ref="X316" si="59">IF(W316&gt;=90%,"A+",IF(W316&gt;=70%,"A",IF(W316&gt;20%,"B","B-")))</f>
        <v>B-</v>
      </c>
    </row>
  </sheetData>
  <autoFilter ref="A3:X316">
    <filterColumn colId="23">
      <filters>
        <filter val="A"/>
        <filter val="A+"/>
      </filters>
    </filterColumn>
  </autoFilter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39"/>
  <sheetViews>
    <sheetView topLeftCell="A3" zoomScale="85" zoomScaleNormal="85" workbookViewId="0">
      <selection activeCell="F152" sqref="F152"/>
    </sheetView>
  </sheetViews>
  <sheetFormatPr defaultColWidth="10" defaultRowHeight="15"/>
  <cols>
    <col min="1" max="1" width="14" customWidth="1"/>
    <col min="2" max="2" width="6.5703125" customWidth="1"/>
    <col min="3" max="3" width="9.7109375" customWidth="1"/>
    <col min="4" max="4" width="9.28515625" customWidth="1"/>
    <col min="5" max="5" width="7.85546875" customWidth="1"/>
    <col min="6" max="6" width="10.7109375" customWidth="1"/>
    <col min="7" max="7" width="7.85546875" customWidth="1"/>
    <col min="8" max="8" width="8.5703125" customWidth="1"/>
    <col min="9" max="9" width="5.42578125" customWidth="1"/>
    <col min="10" max="10" width="10.28515625" style="1" customWidth="1"/>
    <col min="11" max="11" width="12.7109375" style="1" customWidth="1"/>
    <col min="12" max="12" width="7.7109375" style="3" customWidth="1"/>
    <col min="13" max="14" width="6.28515625" customWidth="1"/>
    <col min="15" max="15" width="7" customWidth="1"/>
    <col min="16" max="16" width="8.85546875" customWidth="1"/>
    <col min="17" max="17" width="6.7109375" customWidth="1"/>
    <col min="18" max="18" width="8.5703125" customWidth="1"/>
    <col min="19" max="19" width="10" style="24"/>
    <col min="20" max="20" width="9.5703125" style="24" customWidth="1"/>
    <col min="21" max="21" width="14" style="24" customWidth="1"/>
    <col min="22" max="22" width="10" customWidth="1"/>
    <col min="23" max="23" width="9" customWidth="1"/>
    <col min="30" max="30" width="13.42578125" bestFit="1" customWidth="1"/>
    <col min="31" max="31" width="15.85546875" bestFit="1" customWidth="1"/>
    <col min="32" max="32" width="13.5703125" bestFit="1" customWidth="1"/>
  </cols>
  <sheetData>
    <row r="1" spans="1:32">
      <c r="O1" s="25">
        <f>MIN(O4:O139)</f>
        <v>6.4710471511340408</v>
      </c>
      <c r="S1" s="25">
        <f>MIN(T4:T139)</f>
        <v>-2.0044711526304888</v>
      </c>
      <c r="V1" s="25">
        <f>MEDIAN(V4:V139)</f>
        <v>0.66814570113525196</v>
      </c>
      <c r="W1" s="25">
        <f>MEDIAN(W4:W139)</f>
        <v>0.4995</v>
      </c>
    </row>
    <row r="2" spans="1:32">
      <c r="J2" s="1">
        <f>SUM(J4:J139)</f>
        <v>167136</v>
      </c>
      <c r="K2" s="1">
        <f>SUM(K4:K139)</f>
        <v>5358841.709999999</v>
      </c>
      <c r="O2" s="25">
        <f>MAX(O4:O139)</f>
        <v>12.14782967906971</v>
      </c>
      <c r="P2">
        <v>0.8</v>
      </c>
      <c r="S2" s="25">
        <f>MAX(T4:T139)</f>
        <v>1.8020748294299807</v>
      </c>
      <c r="U2" s="24">
        <v>0.2</v>
      </c>
      <c r="V2" s="24">
        <f>_xlfn.PERCENTRANK.INC(V4:V139,0.5)</f>
        <v>0.28399999999999997</v>
      </c>
      <c r="W2" s="24"/>
    </row>
    <row r="3" spans="1:32" ht="14.45" customHeight="1">
      <c r="A3" s="27" t="s">
        <v>4</v>
      </c>
      <c r="B3" s="27" t="s">
        <v>0</v>
      </c>
      <c r="C3" s="27" t="s">
        <v>1</v>
      </c>
      <c r="D3" s="27" t="s">
        <v>2</v>
      </c>
      <c r="E3" s="27" t="s">
        <v>5599</v>
      </c>
      <c r="F3" s="27" t="s">
        <v>3</v>
      </c>
      <c r="G3" s="27" t="s">
        <v>4959</v>
      </c>
      <c r="H3" s="27" t="s">
        <v>4960</v>
      </c>
      <c r="I3" s="27" t="s">
        <v>5528</v>
      </c>
      <c r="J3" s="32" t="s">
        <v>5</v>
      </c>
      <c r="K3" s="32" t="s">
        <v>6</v>
      </c>
      <c r="L3" s="33" t="s">
        <v>5526</v>
      </c>
      <c r="M3" s="26" t="s">
        <v>5527</v>
      </c>
      <c r="N3" s="26" t="s">
        <v>5548</v>
      </c>
      <c r="O3" s="26" t="s">
        <v>7117</v>
      </c>
      <c r="P3" s="26" t="s">
        <v>7113</v>
      </c>
      <c r="Q3" s="26" t="s">
        <v>5598</v>
      </c>
      <c r="R3" s="27" t="s">
        <v>5600</v>
      </c>
      <c r="S3" s="34" t="s">
        <v>5579</v>
      </c>
      <c r="T3" s="34" t="s">
        <v>7116</v>
      </c>
      <c r="U3" s="34" t="s">
        <v>7114</v>
      </c>
      <c r="V3" s="29" t="s">
        <v>7118</v>
      </c>
      <c r="W3" s="29" t="s">
        <v>7119</v>
      </c>
      <c r="X3" t="s">
        <v>5542</v>
      </c>
    </row>
    <row r="4" spans="1:32" ht="14.45" hidden="1" customHeight="1">
      <c r="A4" t="s">
        <v>76</v>
      </c>
      <c r="B4" t="s">
        <v>74</v>
      </c>
      <c r="C4" t="s">
        <v>14</v>
      </c>
      <c r="D4" t="s">
        <v>5699</v>
      </c>
      <c r="E4" s="28" t="s">
        <v>6074</v>
      </c>
      <c r="F4" t="s">
        <v>75</v>
      </c>
      <c r="G4" t="s">
        <v>4973</v>
      </c>
      <c r="H4" t="s">
        <v>5700</v>
      </c>
      <c r="I4" t="s">
        <v>5530</v>
      </c>
      <c r="J4" s="1">
        <v>5130</v>
      </c>
      <c r="K4" s="1">
        <v>188683.14</v>
      </c>
      <c r="L4" s="30">
        <f t="shared" ref="L4:L5" si="0">K4/$K$2</f>
        <v>3.5209687132184399E-2</v>
      </c>
      <c r="M4" s="30"/>
      <c r="N4" s="28">
        <v>100</v>
      </c>
      <c r="O4">
        <f t="shared" ref="O4:O35" si="1">LN(K4+1)</f>
        <v>12.14782967906971</v>
      </c>
      <c r="P4" s="31">
        <f t="shared" ref="P4:P5" si="2">(O4-$O$1)/($O$2-$O$1)</f>
        <v>1</v>
      </c>
      <c r="Q4">
        <f t="shared" ref="Q4:Q35" si="3">_xlfn.PERCENTRANK.INC(K:K,K4)</f>
        <v>0.99199999999999999</v>
      </c>
      <c r="R4" s="2">
        <v>0.13838485805167919</v>
      </c>
      <c r="S4" s="24">
        <v>2.5179508759312701</v>
      </c>
      <c r="T4" s="24">
        <f t="shared" ref="T4:T5" si="4">LN(S4+0.1)</f>
        <v>0.96239190334346958</v>
      </c>
      <c r="U4" s="24">
        <f t="shared" ref="U4:U5" si="5">(T4-$S$1)/($S$2-$S$1)</f>
        <v>0.77941080180200695</v>
      </c>
      <c r="V4" s="24">
        <f t="shared" ref="V4:V35" si="6">P4*$P$2+U4*$U$2</f>
        <v>0.95588216036040141</v>
      </c>
      <c r="W4" s="24">
        <f t="shared" ref="W4:W35" si="7">_xlfn.PERCENTRANK.INC($V$4:$V$139,V4)</f>
        <v>0.98499999999999999</v>
      </c>
      <c r="X4" t="str">
        <f t="shared" ref="X4:X5" si="8">IF(W4&gt;=90%,"A+",IF(W4&gt;=70%,"A",IF(W4&gt;20%,"B","B-")))</f>
        <v>A+</v>
      </c>
    </row>
    <row r="5" spans="1:32" ht="14.45" hidden="1" customHeight="1">
      <c r="A5" t="s">
        <v>89</v>
      </c>
      <c r="B5" t="s">
        <v>74</v>
      </c>
      <c r="C5" t="s">
        <v>14</v>
      </c>
      <c r="D5" t="s">
        <v>5699</v>
      </c>
      <c r="E5" s="28" t="s">
        <v>6082</v>
      </c>
      <c r="F5" t="s">
        <v>75</v>
      </c>
      <c r="G5" t="s">
        <v>4999</v>
      </c>
      <c r="H5" t="s">
        <v>5700</v>
      </c>
      <c r="I5" t="s">
        <v>5530</v>
      </c>
      <c r="J5" s="1">
        <v>4792</v>
      </c>
      <c r="K5" s="1">
        <v>174039.45</v>
      </c>
      <c r="L5" s="30">
        <f t="shared" si="0"/>
        <v>3.2477064899160836E-2</v>
      </c>
      <c r="M5" s="30"/>
      <c r="N5" s="28">
        <v>119</v>
      </c>
      <c r="O5">
        <f t="shared" si="1"/>
        <v>12.067043022443777</v>
      </c>
      <c r="P5" s="31">
        <f t="shared" si="2"/>
        <v>0.98576893579622271</v>
      </c>
      <c r="Q5">
        <f t="shared" si="3"/>
        <v>0.98499999999999999</v>
      </c>
      <c r="R5" s="2">
        <v>0.14876498086704526</v>
      </c>
      <c r="S5" s="24">
        <v>3.61169267970297</v>
      </c>
      <c r="T5" s="24">
        <f t="shared" si="4"/>
        <v>1.311488020468293</v>
      </c>
      <c r="U5" s="24">
        <f t="shared" si="5"/>
        <v>0.87112021993856636</v>
      </c>
      <c r="V5" s="24">
        <f t="shared" si="6"/>
        <v>0.96283919262469153</v>
      </c>
      <c r="W5" s="24">
        <f t="shared" si="7"/>
        <v>0.99199999999999999</v>
      </c>
      <c r="X5" t="str">
        <f t="shared" si="8"/>
        <v>A+</v>
      </c>
      <c r="AD5" s="4" t="s">
        <v>5550</v>
      </c>
      <c r="AE5" t="s">
        <v>5553</v>
      </c>
      <c r="AF5" t="s">
        <v>7115</v>
      </c>
    </row>
    <row r="6" spans="1:32" ht="14.45" hidden="1" customHeight="1">
      <c r="A6" t="s">
        <v>106</v>
      </c>
      <c r="B6" t="s">
        <v>74</v>
      </c>
      <c r="C6" t="s">
        <v>14</v>
      </c>
      <c r="D6" t="s">
        <v>5706</v>
      </c>
      <c r="E6" s="28" t="s">
        <v>6099</v>
      </c>
      <c r="F6" t="s">
        <v>75</v>
      </c>
      <c r="G6" t="s">
        <v>4973</v>
      </c>
      <c r="H6" t="s">
        <v>5707</v>
      </c>
      <c r="I6" t="s">
        <v>5530</v>
      </c>
      <c r="J6" s="1">
        <v>4333</v>
      </c>
      <c r="K6" s="1">
        <v>151461.9</v>
      </c>
      <c r="L6" s="30">
        <f t="shared" ref="L6:L8" si="9">K6/$K$2</f>
        <v>2.8263924966725695E-2</v>
      </c>
      <c r="M6" s="30"/>
      <c r="N6" s="28">
        <v>161</v>
      </c>
      <c r="O6">
        <f t="shared" si="1"/>
        <v>11.928095989454009</v>
      </c>
      <c r="P6" s="31">
        <f t="shared" ref="P6:P8" si="10">(O6-$O$1)/($O$2-$O$1)</f>
        <v>0.96129256519262751</v>
      </c>
      <c r="Q6">
        <f t="shared" si="3"/>
        <v>0.97699999999999998</v>
      </c>
      <c r="R6" s="2">
        <v>0.10444541107697715</v>
      </c>
      <c r="S6" s="24">
        <v>5.3014192049424604</v>
      </c>
      <c r="T6" s="24">
        <f t="shared" ref="T6:T8" si="11">LN(S6+0.1)</f>
        <v>1.6866617347703099</v>
      </c>
      <c r="U6" s="24">
        <f t="shared" ref="U6:U8" si="12">(T6-$S$1)/($S$2-$S$1)</f>
        <v>0.96968036240634148</v>
      </c>
      <c r="V6" s="24">
        <f t="shared" si="6"/>
        <v>0.96297012463537035</v>
      </c>
      <c r="W6" s="24">
        <f t="shared" si="7"/>
        <v>1</v>
      </c>
      <c r="X6" t="str">
        <f t="shared" ref="X6:X8" si="13">IF(W6&gt;=90%,"A+",IF(W6&gt;=70%,"A",IF(W6&gt;20%,"B","B-")))</f>
        <v>A+</v>
      </c>
      <c r="AD6" s="5" t="s">
        <v>5533</v>
      </c>
      <c r="AE6">
        <v>27</v>
      </c>
      <c r="AF6" s="7">
        <v>0.32137706116346548</v>
      </c>
    </row>
    <row r="7" spans="1:32" ht="14.45" hidden="1" customHeight="1">
      <c r="A7" t="s">
        <v>98</v>
      </c>
      <c r="B7" t="s">
        <v>74</v>
      </c>
      <c r="C7" t="s">
        <v>14</v>
      </c>
      <c r="D7" t="s">
        <v>5699</v>
      </c>
      <c r="E7" s="28" t="s">
        <v>6102</v>
      </c>
      <c r="F7" t="s">
        <v>75</v>
      </c>
      <c r="G7" t="s">
        <v>4979</v>
      </c>
      <c r="H7" t="s">
        <v>5700</v>
      </c>
      <c r="I7" t="s">
        <v>5530</v>
      </c>
      <c r="J7" s="1">
        <v>4044</v>
      </c>
      <c r="K7" s="1">
        <v>149190.78</v>
      </c>
      <c r="L7" s="30">
        <f t="shared" si="9"/>
        <v>2.7840116964380355E-2</v>
      </c>
      <c r="M7" s="30"/>
      <c r="N7" s="28">
        <v>169</v>
      </c>
      <c r="O7">
        <f t="shared" si="1"/>
        <v>11.912987871400297</v>
      </c>
      <c r="P7" s="31">
        <f t="shared" si="10"/>
        <v>0.95863117769374684</v>
      </c>
      <c r="Q7">
        <f t="shared" si="3"/>
        <v>0.97</v>
      </c>
      <c r="R7" s="2">
        <v>0.13702760532585698</v>
      </c>
      <c r="S7" s="24">
        <v>3.0380212964677602</v>
      </c>
      <c r="T7" s="24">
        <f t="shared" si="11"/>
        <v>1.1435924409250839</v>
      </c>
      <c r="U7" s="24">
        <f t="shared" si="12"/>
        <v>0.82701315270899145</v>
      </c>
      <c r="V7" s="24">
        <f t="shared" si="6"/>
        <v>0.93230757269679576</v>
      </c>
      <c r="W7" s="24">
        <f t="shared" si="7"/>
        <v>0.96199999999999997</v>
      </c>
      <c r="X7" t="str">
        <f t="shared" si="13"/>
        <v>A+</v>
      </c>
      <c r="AD7" s="5" t="s">
        <v>5529</v>
      </c>
      <c r="AE7">
        <v>14</v>
      </c>
      <c r="AF7" s="7">
        <v>0.33090058560434704</v>
      </c>
    </row>
    <row r="8" spans="1:32" ht="14.45" hidden="1" customHeight="1">
      <c r="A8" t="s">
        <v>101</v>
      </c>
      <c r="B8" t="s">
        <v>74</v>
      </c>
      <c r="C8" t="s">
        <v>14</v>
      </c>
      <c r="D8" t="s">
        <v>5699</v>
      </c>
      <c r="E8" s="28" t="s">
        <v>6103</v>
      </c>
      <c r="F8" t="s">
        <v>75</v>
      </c>
      <c r="G8" t="s">
        <v>4970</v>
      </c>
      <c r="H8" t="s">
        <v>5700</v>
      </c>
      <c r="I8" t="s">
        <v>5530</v>
      </c>
      <c r="J8" s="1">
        <v>4001</v>
      </c>
      <c r="K8" s="1">
        <v>147923.01999999999</v>
      </c>
      <c r="L8" s="30">
        <f t="shared" si="9"/>
        <v>2.7603543453049672E-2</v>
      </c>
      <c r="M8" s="30"/>
      <c r="N8" s="28">
        <v>172</v>
      </c>
      <c r="O8">
        <f t="shared" si="1"/>
        <v>11.904454042544074</v>
      </c>
      <c r="P8" s="31">
        <f t="shared" si="10"/>
        <v>0.95712789148994615</v>
      </c>
      <c r="Q8">
        <f t="shared" si="3"/>
        <v>0.96299999999999997</v>
      </c>
      <c r="R8" s="2">
        <v>0.15770251830986148</v>
      </c>
      <c r="S8" s="24">
        <v>2.8497672971863599</v>
      </c>
      <c r="T8" s="24">
        <f t="shared" si="11"/>
        <v>1.081726284930647</v>
      </c>
      <c r="U8" s="24">
        <f t="shared" si="12"/>
        <v>0.81076058245606397</v>
      </c>
      <c r="V8" s="24">
        <f t="shared" si="6"/>
        <v>0.92785442968316967</v>
      </c>
      <c r="W8" s="24">
        <f t="shared" si="7"/>
        <v>0.95499999999999996</v>
      </c>
      <c r="X8" t="str">
        <f t="shared" si="13"/>
        <v>A+</v>
      </c>
      <c r="AD8" s="5" t="s">
        <v>5539</v>
      </c>
      <c r="AE8">
        <v>67</v>
      </c>
      <c r="AF8" s="7">
        <v>0.33372302202223486</v>
      </c>
    </row>
    <row r="9" spans="1:32" ht="14.45" hidden="1" customHeight="1">
      <c r="A9" t="s">
        <v>118</v>
      </c>
      <c r="B9" t="s">
        <v>74</v>
      </c>
      <c r="C9" t="s">
        <v>14</v>
      </c>
      <c r="D9" t="s">
        <v>5699</v>
      </c>
      <c r="E9" s="28" t="s">
        <v>6113</v>
      </c>
      <c r="F9" t="s">
        <v>75</v>
      </c>
      <c r="G9" t="s">
        <v>5013</v>
      </c>
      <c r="H9" t="s">
        <v>5713</v>
      </c>
      <c r="I9" t="s">
        <v>5529</v>
      </c>
      <c r="J9" s="1">
        <v>3780</v>
      </c>
      <c r="K9" s="1">
        <v>139254.12</v>
      </c>
      <c r="L9" s="30">
        <f t="shared" ref="L9:L11" si="14">K9/$K$2</f>
        <v>2.5985861784299655E-2</v>
      </c>
      <c r="M9" s="30"/>
      <c r="N9" s="28">
        <v>199</v>
      </c>
      <c r="O9">
        <f t="shared" si="1"/>
        <v>11.844062925515743</v>
      </c>
      <c r="P9" s="31">
        <f t="shared" ref="P9:P11" si="15">(O9-$O$1)/($O$2-$O$1)</f>
        <v>0.94648962646373735</v>
      </c>
      <c r="Q9">
        <f t="shared" si="3"/>
        <v>0.95499999999999996</v>
      </c>
      <c r="R9" s="2">
        <v>0.15646907619424716</v>
      </c>
      <c r="S9" s="24">
        <v>2.36356135242481</v>
      </c>
      <c r="T9" s="24">
        <f t="shared" ref="T9:T11" si="16">LN(S9+0.1)</f>
        <v>0.90160800726851142</v>
      </c>
      <c r="U9" s="24">
        <f t="shared" ref="U9:U11" si="17">(T9-$S$1)/($S$2-$S$1)</f>
        <v>0.76344254702157843</v>
      </c>
      <c r="V9" s="24">
        <f t="shared" si="6"/>
        <v>0.90988021057530555</v>
      </c>
      <c r="W9" s="24">
        <f t="shared" si="7"/>
        <v>0.94799999999999995</v>
      </c>
      <c r="X9" t="str">
        <f t="shared" ref="X9:X11" si="18">IF(W9&gt;=90%,"A+",IF(W9&gt;=70%,"A",IF(W9&gt;20%,"B","B-")))</f>
        <v>A+</v>
      </c>
      <c r="AD9" s="5" t="s">
        <v>5544</v>
      </c>
      <c r="AE9">
        <v>28</v>
      </c>
      <c r="AF9" s="7">
        <v>1.3999331209952837E-2</v>
      </c>
    </row>
    <row r="10" spans="1:32" ht="14.45" hidden="1" customHeight="1">
      <c r="A10" t="s">
        <v>122</v>
      </c>
      <c r="B10" t="s">
        <v>74</v>
      </c>
      <c r="C10" t="s">
        <v>14</v>
      </c>
      <c r="D10" t="s">
        <v>5706</v>
      </c>
      <c r="E10" s="28" t="s">
        <v>6115</v>
      </c>
      <c r="F10" t="s">
        <v>75</v>
      </c>
      <c r="G10" t="s">
        <v>4970</v>
      </c>
      <c r="H10" t="s">
        <v>5707</v>
      </c>
      <c r="I10" t="s">
        <v>5530</v>
      </c>
      <c r="J10" s="1">
        <v>3843</v>
      </c>
      <c r="K10" s="1">
        <v>133981.59</v>
      </c>
      <c r="L10" s="30">
        <f t="shared" si="14"/>
        <v>2.500196819584731E-2</v>
      </c>
      <c r="M10" s="30"/>
      <c r="N10" s="28">
        <v>215</v>
      </c>
      <c r="O10">
        <f t="shared" si="1"/>
        <v>11.805465145118882</v>
      </c>
      <c r="P10" s="31">
        <f t="shared" si="15"/>
        <v>0.93969039112101982</v>
      </c>
      <c r="Q10">
        <f t="shared" si="3"/>
        <v>0.94799999999999995</v>
      </c>
      <c r="R10" s="2">
        <v>9.3143326672375362E-2</v>
      </c>
      <c r="S10" s="24">
        <v>4.46516183736294</v>
      </c>
      <c r="T10" s="24">
        <f t="shared" si="16"/>
        <v>1.5184539651957372</v>
      </c>
      <c r="U10" s="24">
        <f t="shared" si="17"/>
        <v>0.92549128118486035</v>
      </c>
      <c r="V10" s="24">
        <f t="shared" si="6"/>
        <v>0.93685056913378795</v>
      </c>
      <c r="W10" s="24">
        <f t="shared" si="7"/>
        <v>0.97699999999999998</v>
      </c>
      <c r="X10" t="str">
        <f t="shared" si="18"/>
        <v>A+</v>
      </c>
      <c r="AD10" s="5" t="s">
        <v>5551</v>
      </c>
      <c r="AE10">
        <v>136</v>
      </c>
      <c r="AF10" s="7">
        <v>0.99999999999999944</v>
      </c>
    </row>
    <row r="11" spans="1:32" ht="14.45" hidden="1" customHeight="1">
      <c r="A11" t="s">
        <v>138</v>
      </c>
      <c r="B11" t="s">
        <v>74</v>
      </c>
      <c r="C11" t="s">
        <v>14</v>
      </c>
      <c r="D11" t="s">
        <v>5715</v>
      </c>
      <c r="E11" s="28" t="s">
        <v>6125</v>
      </c>
      <c r="F11" t="s">
        <v>75</v>
      </c>
      <c r="G11" t="s">
        <v>4973</v>
      </c>
      <c r="H11" t="s">
        <v>5716</v>
      </c>
      <c r="I11" t="s">
        <v>5530</v>
      </c>
      <c r="J11" s="1">
        <v>3723</v>
      </c>
      <c r="K11" s="1">
        <v>127748.47</v>
      </c>
      <c r="L11" s="30">
        <f t="shared" si="14"/>
        <v>2.3838821318721136E-2</v>
      </c>
      <c r="M11" s="30"/>
      <c r="N11" s="28">
        <v>243</v>
      </c>
      <c r="O11">
        <f t="shared" si="1"/>
        <v>11.757826359329361</v>
      </c>
      <c r="P11" s="31">
        <f t="shared" si="15"/>
        <v>0.93129852732227658</v>
      </c>
      <c r="Q11">
        <f t="shared" si="3"/>
        <v>0.94099999999999995</v>
      </c>
      <c r="R11" s="2">
        <v>0.11629607296928759</v>
      </c>
      <c r="S11" s="24">
        <v>4.8474188211539104</v>
      </c>
      <c r="T11" s="24">
        <f t="shared" si="16"/>
        <v>1.5988659903061875</v>
      </c>
      <c r="U11" s="24">
        <f t="shared" si="17"/>
        <v>0.94661595050172054</v>
      </c>
      <c r="V11" s="24">
        <f t="shared" si="6"/>
        <v>0.93436201195816548</v>
      </c>
      <c r="W11" s="24">
        <f t="shared" si="7"/>
        <v>0.97</v>
      </c>
      <c r="X11" t="str">
        <f t="shared" si="18"/>
        <v>A+</v>
      </c>
    </row>
    <row r="12" spans="1:32" ht="14.45" hidden="1" customHeight="1">
      <c r="A12" t="s">
        <v>137</v>
      </c>
      <c r="B12" t="s">
        <v>74</v>
      </c>
      <c r="C12" t="s">
        <v>14</v>
      </c>
      <c r="D12" t="s">
        <v>5699</v>
      </c>
      <c r="E12" s="28" t="s">
        <v>6131</v>
      </c>
      <c r="F12" t="s">
        <v>75</v>
      </c>
      <c r="G12" t="s">
        <v>4988</v>
      </c>
      <c r="H12" t="s">
        <v>5700</v>
      </c>
      <c r="I12" t="s">
        <v>5529</v>
      </c>
      <c r="J12" s="1">
        <v>3274</v>
      </c>
      <c r="K12" s="1">
        <v>121064.86</v>
      </c>
      <c r="L12" s="30">
        <f t="shared" ref="L12" si="19">K12/$K$2</f>
        <v>2.2591609633492986E-2</v>
      </c>
      <c r="M12" s="30"/>
      <c r="N12" s="28">
        <v>265</v>
      </c>
      <c r="O12">
        <f t="shared" si="1"/>
        <v>11.704089974023374</v>
      </c>
      <c r="P12" s="31">
        <f t="shared" ref="P12" si="20">(O12-$O$1)/($O$2-$O$1)</f>
        <v>0.92183253403443299</v>
      </c>
      <c r="Q12">
        <f t="shared" si="3"/>
        <v>0.93300000000000005</v>
      </c>
      <c r="R12" s="2">
        <v>0.15709819348348764</v>
      </c>
      <c r="S12" s="24">
        <v>3.18052702376121</v>
      </c>
      <c r="T12" s="24">
        <f t="shared" ref="T12" si="21">LN(S12+0.1)</f>
        <v>1.1880040874647078</v>
      </c>
      <c r="U12" s="24">
        <f t="shared" ref="U12" si="22">(T12-$S$1)/($S$2-$S$1)</f>
        <v>0.83868032992133235</v>
      </c>
      <c r="V12" s="24">
        <f t="shared" si="6"/>
        <v>0.90520209321181289</v>
      </c>
      <c r="W12" s="24">
        <f t="shared" si="7"/>
        <v>0.94</v>
      </c>
      <c r="X12" t="str">
        <f t="shared" ref="X12" si="23">IF(W12&gt;=90%,"A+",IF(W12&gt;=70%,"A",IF(W12&gt;20%,"B","B-")))</f>
        <v>A+</v>
      </c>
    </row>
    <row r="13" spans="1:32" ht="14.45" hidden="1" customHeight="1">
      <c r="A13" t="s">
        <v>152</v>
      </c>
      <c r="B13" t="s">
        <v>74</v>
      </c>
      <c r="C13" t="s">
        <v>14</v>
      </c>
      <c r="D13" t="s">
        <v>5699</v>
      </c>
      <c r="E13" s="28" t="s">
        <v>6150</v>
      </c>
      <c r="F13" t="s">
        <v>75</v>
      </c>
      <c r="G13" t="s">
        <v>5028</v>
      </c>
      <c r="H13" t="s">
        <v>5700</v>
      </c>
      <c r="I13" t="s">
        <v>5529</v>
      </c>
      <c r="J13" s="1">
        <v>2869</v>
      </c>
      <c r="K13" s="1">
        <v>104407.63</v>
      </c>
      <c r="L13" s="30">
        <f t="shared" ref="L13" si="24">K13/$K$2</f>
        <v>1.9483245755359327E-2</v>
      </c>
      <c r="M13" s="30"/>
      <c r="N13" s="28">
        <v>341</v>
      </c>
      <c r="O13">
        <f t="shared" si="1"/>
        <v>11.556067613849541</v>
      </c>
      <c r="P13" s="31">
        <f t="shared" ref="P13" si="25">(O13-$O$1)/($O$2-$O$1)</f>
        <v>0.89575748898111118</v>
      </c>
      <c r="Q13">
        <f t="shared" si="3"/>
        <v>0.92600000000000005</v>
      </c>
      <c r="R13" s="2">
        <v>0.12300580490359903</v>
      </c>
      <c r="S13" s="24">
        <v>2.3472408592360101</v>
      </c>
      <c r="T13" s="24">
        <f t="shared" ref="T13" si="26">LN(S13+0.1)</f>
        <v>0.89496121003587181</v>
      </c>
      <c r="U13" s="24">
        <f t="shared" ref="U13" si="27">(T13-$S$1)/($S$2-$S$1)</f>
        <v>0.76169639781860943</v>
      </c>
      <c r="V13" s="24">
        <f t="shared" si="6"/>
        <v>0.86894527074861094</v>
      </c>
      <c r="W13" s="24">
        <f t="shared" si="7"/>
        <v>0.91800000000000004</v>
      </c>
      <c r="X13" t="str">
        <f t="shared" ref="X13" si="28">IF(W13&gt;=90%,"A+",IF(W13&gt;=70%,"A",IF(W13&gt;20%,"B","B-")))</f>
        <v>A+</v>
      </c>
    </row>
    <row r="14" spans="1:32" ht="14.45" hidden="1" customHeight="1">
      <c r="A14" t="s">
        <v>195</v>
      </c>
      <c r="B14" t="s">
        <v>74</v>
      </c>
      <c r="C14" t="s">
        <v>14</v>
      </c>
      <c r="D14" t="s">
        <v>5706</v>
      </c>
      <c r="E14" s="28" t="s">
        <v>6168</v>
      </c>
      <c r="F14" t="s">
        <v>75</v>
      </c>
      <c r="G14" t="s">
        <v>4979</v>
      </c>
      <c r="H14" t="s">
        <v>5707</v>
      </c>
      <c r="I14" t="s">
        <v>5529</v>
      </c>
      <c r="J14" s="1">
        <v>2751</v>
      </c>
      <c r="K14" s="1">
        <v>94731.51</v>
      </c>
      <c r="L14" s="30">
        <f t="shared" ref="L14:L16" si="29">K14/$K$2</f>
        <v>1.7677609290683828E-2</v>
      </c>
      <c r="M14" s="30"/>
      <c r="N14" s="28">
        <v>406</v>
      </c>
      <c r="O14">
        <f t="shared" si="1"/>
        <v>11.458812514876628</v>
      </c>
      <c r="P14" s="31">
        <f t="shared" ref="P14:P16" si="30">(O14-$O$1)/($O$2-$O$1)</f>
        <v>0.87862540782522469</v>
      </c>
      <c r="Q14">
        <f t="shared" si="3"/>
        <v>0.91900000000000004</v>
      </c>
      <c r="R14" s="2">
        <v>8.9994801053860402E-2</v>
      </c>
      <c r="S14" s="24">
        <v>4.4940660343955097</v>
      </c>
      <c r="T14" s="24">
        <f t="shared" ref="T14:T16" si="31">LN(S14+0.1)</f>
        <v>1.524765478215736</v>
      </c>
      <c r="U14" s="24">
        <f t="shared" ref="U14:U16" si="32">(T14-$S$1)/($S$2-$S$1)</f>
        <v>0.92714934943091432</v>
      </c>
      <c r="V14" s="24">
        <f t="shared" si="6"/>
        <v>0.88833019614636277</v>
      </c>
      <c r="W14" s="24">
        <f t="shared" si="7"/>
        <v>0.93300000000000005</v>
      </c>
      <c r="X14" t="str">
        <f t="shared" ref="X14:X16" si="33">IF(W14&gt;=90%,"A+",IF(W14&gt;=70%,"A",IF(W14&gt;20%,"B","B-")))</f>
        <v>A+</v>
      </c>
    </row>
    <row r="15" spans="1:32" ht="14.45" hidden="1" customHeight="1">
      <c r="A15" t="s">
        <v>212</v>
      </c>
      <c r="B15" t="s">
        <v>74</v>
      </c>
      <c r="C15" t="s">
        <v>30</v>
      </c>
      <c r="D15" t="s">
        <v>5695</v>
      </c>
      <c r="E15" s="28" t="s">
        <v>6171</v>
      </c>
      <c r="F15" t="s">
        <v>75</v>
      </c>
      <c r="G15" t="s">
        <v>4970</v>
      </c>
      <c r="H15" t="s">
        <v>5724</v>
      </c>
      <c r="I15" t="s">
        <v>5529</v>
      </c>
      <c r="J15" s="1">
        <v>3812</v>
      </c>
      <c r="K15" s="1">
        <v>93798.25</v>
      </c>
      <c r="L15" s="30">
        <f t="shared" si="29"/>
        <v>1.7503455984707563E-2</v>
      </c>
      <c r="M15" s="30"/>
      <c r="N15" s="28">
        <v>415</v>
      </c>
      <c r="O15">
        <f t="shared" si="1"/>
        <v>11.448912139226742</v>
      </c>
      <c r="P15" s="31">
        <f t="shared" si="30"/>
        <v>0.87688139603665149</v>
      </c>
      <c r="Q15">
        <f t="shared" si="3"/>
        <v>0.91100000000000003</v>
      </c>
      <c r="R15" s="2">
        <v>0.11710897758908144</v>
      </c>
      <c r="S15" s="24">
        <v>4.2609886502761896</v>
      </c>
      <c r="T15" s="24">
        <f t="shared" si="31"/>
        <v>1.4726987863064951</v>
      </c>
      <c r="U15" s="24">
        <f t="shared" si="32"/>
        <v>0.91347115083443831</v>
      </c>
      <c r="V15" s="24">
        <f t="shared" si="6"/>
        <v>0.88419934699620895</v>
      </c>
      <c r="W15" s="24">
        <f t="shared" si="7"/>
        <v>0.92500000000000004</v>
      </c>
      <c r="X15" t="str">
        <f t="shared" si="33"/>
        <v>A+</v>
      </c>
    </row>
    <row r="16" spans="1:32" ht="14.45" hidden="1" customHeight="1">
      <c r="A16" t="s">
        <v>184</v>
      </c>
      <c r="B16" t="s">
        <v>74</v>
      </c>
      <c r="C16" t="s">
        <v>14</v>
      </c>
      <c r="D16" t="s">
        <v>5699</v>
      </c>
      <c r="E16" s="28" t="s">
        <v>6172</v>
      </c>
      <c r="F16" t="s">
        <v>75</v>
      </c>
      <c r="G16" t="s">
        <v>4981</v>
      </c>
      <c r="H16" t="s">
        <v>5713</v>
      </c>
      <c r="I16" t="s">
        <v>5529</v>
      </c>
      <c r="J16" s="1">
        <v>2524</v>
      </c>
      <c r="K16" s="1">
        <v>93785.66</v>
      </c>
      <c r="L16" s="30">
        <f t="shared" si="29"/>
        <v>1.7501106596410368E-2</v>
      </c>
      <c r="M16" s="30"/>
      <c r="N16" s="28">
        <v>416</v>
      </c>
      <c r="O16">
        <f t="shared" si="1"/>
        <v>11.448777907396442</v>
      </c>
      <c r="P16" s="31">
        <f t="shared" si="30"/>
        <v>0.87685775027787183</v>
      </c>
      <c r="Q16">
        <f t="shared" si="3"/>
        <v>0.90400000000000003</v>
      </c>
      <c r="R16" s="2">
        <v>0.15128690148027737</v>
      </c>
      <c r="S16" s="24">
        <v>2.24922335850182</v>
      </c>
      <c r="T16" s="24">
        <f t="shared" si="31"/>
        <v>0.85408478778971286</v>
      </c>
      <c r="U16" s="24">
        <f t="shared" si="32"/>
        <v>0.75095794294671203</v>
      </c>
      <c r="V16" s="24">
        <f t="shared" si="6"/>
        <v>0.85167778881163991</v>
      </c>
      <c r="W16" s="24">
        <f t="shared" si="7"/>
        <v>0.89600000000000002</v>
      </c>
      <c r="X16" t="str">
        <f t="shared" si="33"/>
        <v>A</v>
      </c>
    </row>
    <row r="17" spans="1:24" ht="14.45" hidden="1" customHeight="1">
      <c r="A17" t="s">
        <v>242</v>
      </c>
      <c r="B17" t="s">
        <v>74</v>
      </c>
      <c r="C17" t="s">
        <v>14</v>
      </c>
      <c r="D17" t="s">
        <v>5699</v>
      </c>
      <c r="E17" s="28" t="s">
        <v>6220</v>
      </c>
      <c r="F17" t="s">
        <v>75</v>
      </c>
      <c r="G17" t="s">
        <v>4961</v>
      </c>
      <c r="H17" t="s">
        <v>5713</v>
      </c>
      <c r="I17" t="s">
        <v>5533</v>
      </c>
      <c r="J17" s="1">
        <v>2152</v>
      </c>
      <c r="K17" s="1">
        <v>78782.47</v>
      </c>
      <c r="L17" s="30">
        <f t="shared" ref="L17:L20" si="34">K17/$K$2</f>
        <v>1.4701398970786173E-2</v>
      </c>
      <c r="M17" s="30"/>
      <c r="N17" s="28">
        <v>597</v>
      </c>
      <c r="O17">
        <f t="shared" si="1"/>
        <v>11.274458482267233</v>
      </c>
      <c r="P17" s="31">
        <f t="shared" ref="P17:P20" si="35">(O17-$O$1)/($O$2-$O$1)</f>
        <v>0.84615031622145409</v>
      </c>
      <c r="Q17">
        <f t="shared" si="3"/>
        <v>0.89700000000000002</v>
      </c>
      <c r="R17" s="2">
        <v>9.6095088893165245E-2</v>
      </c>
      <c r="S17" s="24">
        <v>2.14113243182975</v>
      </c>
      <c r="T17" s="24">
        <f t="shared" ref="T17:T20" si="36">LN(S17+0.1)</f>
        <v>0.80698128804363456</v>
      </c>
      <c r="U17" s="24">
        <f t="shared" ref="U17:U20" si="37">(T17-$S$1)/($S$2-$S$1)</f>
        <v>0.7385836014917373</v>
      </c>
      <c r="V17" s="24">
        <f t="shared" si="6"/>
        <v>0.82463697327551078</v>
      </c>
      <c r="W17" s="24">
        <f t="shared" si="7"/>
        <v>0.82899999999999996</v>
      </c>
      <c r="X17" t="str">
        <f t="shared" ref="X17:X20" si="38">IF(W17&gt;=90%,"A+",IF(W17&gt;=70%,"A",IF(W17&gt;20%,"B","B-")))</f>
        <v>A</v>
      </c>
    </row>
    <row r="18" spans="1:24" ht="14.45" hidden="1" customHeight="1">
      <c r="A18" t="s">
        <v>258</v>
      </c>
      <c r="B18" t="s">
        <v>74</v>
      </c>
      <c r="C18" t="s">
        <v>14</v>
      </c>
      <c r="D18" t="s">
        <v>5699</v>
      </c>
      <c r="E18" s="28" t="s">
        <v>6223</v>
      </c>
      <c r="F18" t="s">
        <v>75</v>
      </c>
      <c r="G18" t="s">
        <v>4992</v>
      </c>
      <c r="H18" t="s">
        <v>5700</v>
      </c>
      <c r="I18" t="s">
        <v>5529</v>
      </c>
      <c r="J18" s="1">
        <v>2131</v>
      </c>
      <c r="K18" s="1">
        <v>78199.67</v>
      </c>
      <c r="L18" s="30">
        <f t="shared" si="34"/>
        <v>1.4592644125702308E-2</v>
      </c>
      <c r="M18" s="30"/>
      <c r="N18" s="28">
        <v>601</v>
      </c>
      <c r="O18">
        <f t="shared" si="1"/>
        <v>11.267033494271635</v>
      </c>
      <c r="P18" s="31">
        <f t="shared" si="35"/>
        <v>0.84484235912444361</v>
      </c>
      <c r="Q18">
        <f t="shared" si="3"/>
        <v>0.88900000000000001</v>
      </c>
      <c r="R18" s="2">
        <v>9.0154740191290494E-2</v>
      </c>
      <c r="S18" s="24">
        <v>2.0609043509571401</v>
      </c>
      <c r="T18" s="24">
        <f t="shared" si="36"/>
        <v>0.77052681507231668</v>
      </c>
      <c r="U18" s="24">
        <f t="shared" si="37"/>
        <v>0.72900681635814868</v>
      </c>
      <c r="V18" s="24">
        <f t="shared" si="6"/>
        <v>0.82167525057118462</v>
      </c>
      <c r="W18" s="24">
        <f t="shared" si="7"/>
        <v>0.80700000000000005</v>
      </c>
      <c r="X18" t="str">
        <f t="shared" si="38"/>
        <v>A</v>
      </c>
    </row>
    <row r="19" spans="1:24" ht="14.45" hidden="1" customHeight="1">
      <c r="A19" t="s">
        <v>293</v>
      </c>
      <c r="B19" t="s">
        <v>74</v>
      </c>
      <c r="C19" t="s">
        <v>14</v>
      </c>
      <c r="D19" t="s">
        <v>5699</v>
      </c>
      <c r="E19" s="28" t="s">
        <v>6224</v>
      </c>
      <c r="F19" t="s">
        <v>75</v>
      </c>
      <c r="G19" t="s">
        <v>5009</v>
      </c>
      <c r="H19" t="s">
        <v>5713</v>
      </c>
      <c r="I19" t="s">
        <v>5529</v>
      </c>
      <c r="J19" s="1">
        <v>2085</v>
      </c>
      <c r="K19" s="1">
        <v>78093.48</v>
      </c>
      <c r="L19" s="30">
        <f t="shared" si="34"/>
        <v>1.4572828276355266E-2</v>
      </c>
      <c r="M19" s="30"/>
      <c r="N19" s="28">
        <v>602</v>
      </c>
      <c r="O19">
        <f t="shared" si="1"/>
        <v>11.265674654712768</v>
      </c>
      <c r="P19" s="31">
        <f t="shared" si="35"/>
        <v>0.84460299121627036</v>
      </c>
      <c r="Q19">
        <f t="shared" si="3"/>
        <v>0.88200000000000001</v>
      </c>
      <c r="R19" s="2">
        <v>0.15975334328161939</v>
      </c>
      <c r="S19" s="24">
        <v>3.5327813773318302</v>
      </c>
      <c r="T19" s="24">
        <f t="shared" si="36"/>
        <v>1.2899985745309861</v>
      </c>
      <c r="U19" s="24">
        <f t="shared" si="37"/>
        <v>0.86547482749129712</v>
      </c>
      <c r="V19" s="24">
        <f t="shared" si="6"/>
        <v>0.84877735847127578</v>
      </c>
      <c r="W19" s="24">
        <f t="shared" si="7"/>
        <v>0.88800000000000001</v>
      </c>
      <c r="X19" t="str">
        <f t="shared" si="38"/>
        <v>A</v>
      </c>
    </row>
    <row r="20" spans="1:24" ht="14.45" hidden="1" customHeight="1">
      <c r="A20" t="s">
        <v>230</v>
      </c>
      <c r="B20" t="s">
        <v>74</v>
      </c>
      <c r="C20" t="s">
        <v>14</v>
      </c>
      <c r="D20" t="s">
        <v>5706</v>
      </c>
      <c r="E20" s="28" t="s">
        <v>6231</v>
      </c>
      <c r="F20" t="s">
        <v>75</v>
      </c>
      <c r="G20" t="s">
        <v>5028</v>
      </c>
      <c r="H20" t="s">
        <v>5707</v>
      </c>
      <c r="I20" t="s">
        <v>5533</v>
      </c>
      <c r="J20" s="1">
        <v>2212</v>
      </c>
      <c r="K20" s="1">
        <v>76145.929999999993</v>
      </c>
      <c r="L20" s="30">
        <f t="shared" si="34"/>
        <v>1.4209400859500291E-2</v>
      </c>
      <c r="M20" s="30"/>
      <c r="N20" s="28">
        <v>634</v>
      </c>
      <c r="O20">
        <f t="shared" si="1"/>
        <v>11.240420042343198</v>
      </c>
      <c r="P20" s="31">
        <f t="shared" si="35"/>
        <v>0.84015423661887445</v>
      </c>
      <c r="Q20">
        <f t="shared" si="3"/>
        <v>0.875</v>
      </c>
      <c r="R20" s="2">
        <v>7.2861007069864606E-2</v>
      </c>
      <c r="S20" s="24">
        <v>3.0463380120195298</v>
      </c>
      <c r="T20" s="24">
        <f t="shared" si="36"/>
        <v>1.1462392407017294</v>
      </c>
      <c r="U20" s="24">
        <f t="shared" si="37"/>
        <v>0.82770848117451368</v>
      </c>
      <c r="V20" s="24">
        <f t="shared" si="6"/>
        <v>0.83766508553000241</v>
      </c>
      <c r="W20" s="24">
        <f t="shared" si="7"/>
        <v>0.86599999999999999</v>
      </c>
      <c r="X20" t="str">
        <f t="shared" si="38"/>
        <v>A</v>
      </c>
    </row>
    <row r="21" spans="1:24" ht="14.45" hidden="1" customHeight="1">
      <c r="A21" t="s">
        <v>280</v>
      </c>
      <c r="B21" t="s">
        <v>74</v>
      </c>
      <c r="C21" t="s">
        <v>14</v>
      </c>
      <c r="D21" t="s">
        <v>5706</v>
      </c>
      <c r="E21" s="28" t="s">
        <v>6240</v>
      </c>
      <c r="F21" t="s">
        <v>75</v>
      </c>
      <c r="G21" t="s">
        <v>5032</v>
      </c>
      <c r="H21" t="s">
        <v>5707</v>
      </c>
      <c r="I21" t="s">
        <v>5529</v>
      </c>
      <c r="J21" s="1">
        <v>2129</v>
      </c>
      <c r="K21" s="1">
        <v>73779.02</v>
      </c>
      <c r="L21" s="30">
        <f t="shared" ref="L21:L24" si="39">K21/$K$2</f>
        <v>1.3767717725702336E-2</v>
      </c>
      <c r="M21" s="30"/>
      <c r="N21" s="28">
        <v>671</v>
      </c>
      <c r="O21">
        <f t="shared" si="1"/>
        <v>11.208843242226802</v>
      </c>
      <c r="P21" s="31">
        <f t="shared" ref="P21:P24" si="40">(O21-$O$1)/($O$2-$O$1)</f>
        <v>0.83459178994049543</v>
      </c>
      <c r="Q21">
        <f t="shared" si="3"/>
        <v>0.86699999999999999</v>
      </c>
      <c r="R21" s="2">
        <v>8.2876611978192016E-2</v>
      </c>
      <c r="S21" s="24">
        <v>4.1151076685793297</v>
      </c>
      <c r="T21" s="24">
        <f t="shared" ref="T21:T24" si="41">LN(S21+0.1)</f>
        <v>1.4386751352745073</v>
      </c>
      <c r="U21" s="24">
        <f t="shared" ref="U21:U24" si="42">(T21-$S$1)/($S$2-$S$1)</f>
        <v>0.90453295563271618</v>
      </c>
      <c r="V21" s="24">
        <f t="shared" si="6"/>
        <v>0.84858002307893965</v>
      </c>
      <c r="W21" s="24">
        <f t="shared" si="7"/>
        <v>0.88100000000000001</v>
      </c>
      <c r="X21" t="str">
        <f t="shared" ref="X21:X24" si="43">IF(W21&gt;=90%,"A+",IF(W21&gt;=70%,"A",IF(W21&gt;20%,"B","B-")))</f>
        <v>A</v>
      </c>
    </row>
    <row r="22" spans="1:24" ht="14.45" hidden="1" customHeight="1">
      <c r="A22" t="s">
        <v>269</v>
      </c>
      <c r="B22" t="s">
        <v>74</v>
      </c>
      <c r="C22" t="s">
        <v>14</v>
      </c>
      <c r="D22" t="s">
        <v>5706</v>
      </c>
      <c r="E22" s="28" t="s">
        <v>6241</v>
      </c>
      <c r="F22" t="s">
        <v>75</v>
      </c>
      <c r="G22" t="s">
        <v>4961</v>
      </c>
      <c r="H22" t="s">
        <v>5707</v>
      </c>
      <c r="I22" t="s">
        <v>5529</v>
      </c>
      <c r="J22" s="1">
        <v>2143</v>
      </c>
      <c r="K22" s="1">
        <v>73559.039999999994</v>
      </c>
      <c r="L22" s="30">
        <f t="shared" si="39"/>
        <v>1.3726667810085401E-2</v>
      </c>
      <c r="M22" s="30"/>
      <c r="N22" s="28">
        <v>674</v>
      </c>
      <c r="O22">
        <f t="shared" si="1"/>
        <v>11.2058572224919</v>
      </c>
      <c r="P22" s="31">
        <f t="shared" si="40"/>
        <v>0.83406578428144351</v>
      </c>
      <c r="Q22">
        <f t="shared" si="3"/>
        <v>0.86</v>
      </c>
      <c r="R22" s="2">
        <v>8.4049847122925805E-2</v>
      </c>
      <c r="S22" s="24">
        <v>5.08819455736616</v>
      </c>
      <c r="T22" s="24">
        <f t="shared" si="41"/>
        <v>1.6463857671708826</v>
      </c>
      <c r="U22" s="24">
        <f t="shared" si="42"/>
        <v>0.95909965018343901</v>
      </c>
      <c r="V22" s="24">
        <f t="shared" si="6"/>
        <v>0.85907255746184275</v>
      </c>
      <c r="W22" s="24">
        <f t="shared" si="7"/>
        <v>0.91100000000000003</v>
      </c>
      <c r="X22" t="str">
        <f t="shared" si="43"/>
        <v>A+</v>
      </c>
    </row>
    <row r="23" spans="1:24" ht="14.45" hidden="1" customHeight="1">
      <c r="A23" t="s">
        <v>273</v>
      </c>
      <c r="B23" t="s">
        <v>74</v>
      </c>
      <c r="C23" t="s">
        <v>14</v>
      </c>
      <c r="D23" t="s">
        <v>5706</v>
      </c>
      <c r="E23" s="28" t="s">
        <v>6242</v>
      </c>
      <c r="F23" t="s">
        <v>75</v>
      </c>
      <c r="G23" t="s">
        <v>4997</v>
      </c>
      <c r="H23" t="s">
        <v>5707</v>
      </c>
      <c r="I23" t="s">
        <v>5529</v>
      </c>
      <c r="J23" s="1">
        <v>2183</v>
      </c>
      <c r="K23" s="1">
        <v>73400.100000000006</v>
      </c>
      <c r="L23" s="30">
        <f t="shared" si="39"/>
        <v>1.369700841564884E-2</v>
      </c>
      <c r="M23" s="30"/>
      <c r="N23" s="28">
        <v>675</v>
      </c>
      <c r="O23">
        <f t="shared" si="1"/>
        <v>11.203694200866334</v>
      </c>
      <c r="P23" s="31">
        <f t="shared" si="40"/>
        <v>0.83368475477838921</v>
      </c>
      <c r="Q23">
        <f t="shared" si="3"/>
        <v>0.85199999999999998</v>
      </c>
      <c r="R23" s="2">
        <v>0.12386619548385017</v>
      </c>
      <c r="S23" s="24">
        <v>4.8645598941716699</v>
      </c>
      <c r="T23" s="24">
        <f t="shared" si="41"/>
        <v>1.6023246519109651</v>
      </c>
      <c r="U23" s="24">
        <f t="shared" si="42"/>
        <v>0.94752455941412495</v>
      </c>
      <c r="V23" s="24">
        <f t="shared" si="6"/>
        <v>0.85645271570553649</v>
      </c>
      <c r="W23" s="24">
        <f t="shared" si="7"/>
        <v>0.90300000000000002</v>
      </c>
      <c r="X23" t="str">
        <f t="shared" si="43"/>
        <v>A+</v>
      </c>
    </row>
    <row r="24" spans="1:24" ht="14.45" hidden="1" customHeight="1">
      <c r="A24" t="s">
        <v>294</v>
      </c>
      <c r="B24" t="s">
        <v>74</v>
      </c>
      <c r="C24" t="s">
        <v>30</v>
      </c>
      <c r="D24" t="s">
        <v>5741</v>
      </c>
      <c r="E24" s="28" t="s">
        <v>6245</v>
      </c>
      <c r="F24" t="s">
        <v>75</v>
      </c>
      <c r="G24" t="s">
        <v>5028</v>
      </c>
      <c r="H24" t="s">
        <v>5742</v>
      </c>
      <c r="I24" t="s">
        <v>5529</v>
      </c>
      <c r="J24" s="1">
        <v>2585</v>
      </c>
      <c r="K24" s="1">
        <v>73052.94</v>
      </c>
      <c r="L24" s="30">
        <f t="shared" si="39"/>
        <v>1.3632225759472939E-2</v>
      </c>
      <c r="M24" s="30"/>
      <c r="N24" s="28">
        <v>682</v>
      </c>
      <c r="O24">
        <f t="shared" si="1"/>
        <v>11.198953351384876</v>
      </c>
      <c r="P24" s="31">
        <f t="shared" si="40"/>
        <v>0.83284962511504068</v>
      </c>
      <c r="Q24">
        <f t="shared" si="3"/>
        <v>0.84499999999999997</v>
      </c>
      <c r="R24" s="2">
        <v>0.15379728574331303</v>
      </c>
      <c r="S24" s="24">
        <v>3.2358213175813302</v>
      </c>
      <c r="T24" s="24">
        <f t="shared" si="41"/>
        <v>1.2047189211859117</v>
      </c>
      <c r="U24" s="24">
        <f t="shared" si="42"/>
        <v>0.84307140618836762</v>
      </c>
      <c r="V24" s="24">
        <f t="shared" si="6"/>
        <v>0.83489398132970616</v>
      </c>
      <c r="W24" s="24">
        <f t="shared" si="7"/>
        <v>0.85099999999999998</v>
      </c>
      <c r="X24" t="str">
        <f t="shared" si="43"/>
        <v>A</v>
      </c>
    </row>
    <row r="25" spans="1:24" ht="14.45" hidden="1" customHeight="1">
      <c r="A25" t="s">
        <v>275</v>
      </c>
      <c r="B25" t="s">
        <v>74</v>
      </c>
      <c r="C25" t="s">
        <v>30</v>
      </c>
      <c r="D25" t="s">
        <v>5741</v>
      </c>
      <c r="E25" s="28" t="s">
        <v>6266</v>
      </c>
      <c r="F25" t="s">
        <v>75</v>
      </c>
      <c r="G25" t="s">
        <v>4979</v>
      </c>
      <c r="H25" t="s">
        <v>5742</v>
      </c>
      <c r="I25" t="s">
        <v>5533</v>
      </c>
      <c r="J25" s="1">
        <v>2462</v>
      </c>
      <c r="K25" s="1">
        <v>69020.06</v>
      </c>
      <c r="L25" s="30">
        <f t="shared" ref="L25" si="44">K25/$K$2</f>
        <v>1.2879660145811624E-2</v>
      </c>
      <c r="M25" s="30"/>
      <c r="N25" s="28">
        <v>744</v>
      </c>
      <c r="O25">
        <f t="shared" si="1"/>
        <v>11.142166954401349</v>
      </c>
      <c r="P25" s="31">
        <f t="shared" ref="P25" si="45">(O25-$O$1)/($O$2-$O$1)</f>
        <v>0.82284635359564051</v>
      </c>
      <c r="Q25">
        <f t="shared" si="3"/>
        <v>0.83799999999999997</v>
      </c>
      <c r="R25" s="2">
        <v>0.16994647203055233</v>
      </c>
      <c r="S25" s="24">
        <v>2.9542777686419801</v>
      </c>
      <c r="T25" s="24">
        <f t="shared" ref="T25" si="46">LN(S25+0.1)</f>
        <v>1.1165431550645752</v>
      </c>
      <c r="U25" s="24">
        <f t="shared" ref="U25" si="47">(T25-$S$1)/($S$2-$S$1)</f>
        <v>0.81990716056073232</v>
      </c>
      <c r="V25" s="24">
        <f t="shared" si="6"/>
        <v>0.82225851498865887</v>
      </c>
      <c r="W25" s="24">
        <f t="shared" si="7"/>
        <v>0.82199999999999995</v>
      </c>
      <c r="X25" t="str">
        <f t="shared" ref="X25" si="48">IF(W25&gt;=90%,"A+",IF(W25&gt;=70%,"A",IF(W25&gt;20%,"B","B-")))</f>
        <v>A</v>
      </c>
    </row>
    <row r="26" spans="1:24" ht="14.45" hidden="1" customHeight="1">
      <c r="A26" t="s">
        <v>290</v>
      </c>
      <c r="B26" t="s">
        <v>74</v>
      </c>
      <c r="C26" t="s">
        <v>14</v>
      </c>
      <c r="D26" t="s">
        <v>5715</v>
      </c>
      <c r="E26" s="28" t="s">
        <v>6278</v>
      </c>
      <c r="F26" t="s">
        <v>75</v>
      </c>
      <c r="G26" t="s">
        <v>4970</v>
      </c>
      <c r="H26" t="s">
        <v>5747</v>
      </c>
      <c r="I26" t="s">
        <v>5533</v>
      </c>
      <c r="J26" s="1">
        <v>1901</v>
      </c>
      <c r="K26" s="1">
        <v>66488.58</v>
      </c>
      <c r="L26" s="30">
        <f t="shared" ref="L26:L29" si="49">K26/$K$2</f>
        <v>1.2407267017409256E-2</v>
      </c>
      <c r="M26" s="30"/>
      <c r="N26" s="28">
        <v>787</v>
      </c>
      <c r="O26">
        <f t="shared" si="1"/>
        <v>11.104800522637191</v>
      </c>
      <c r="P26" s="31">
        <f t="shared" ref="P26:P29" si="50">(O26-$O$1)/($O$2-$O$1)</f>
        <v>0.81626402785385355</v>
      </c>
      <c r="Q26">
        <f t="shared" si="3"/>
        <v>0.83</v>
      </c>
      <c r="R26" s="2">
        <v>0.14147883491000965</v>
      </c>
      <c r="S26" s="24">
        <v>3.25682461505385</v>
      </c>
      <c r="T26" s="24">
        <f t="shared" ref="T26:T29" si="51">LN(S26+0.1)</f>
        <v>1.2109954720855467</v>
      </c>
      <c r="U26" s="24">
        <f t="shared" ref="U26:U29" si="52">(T26-$S$1)/($S$2-$S$1)</f>
        <v>0.84472028969830426</v>
      </c>
      <c r="V26" s="24">
        <f t="shared" si="6"/>
        <v>0.82195528022274367</v>
      </c>
      <c r="W26" s="24">
        <f t="shared" si="7"/>
        <v>0.81399999999999995</v>
      </c>
      <c r="X26" t="str">
        <f t="shared" ref="X26:X29" si="53">IF(W26&gt;=90%,"A+",IF(W26&gt;=70%,"A",IF(W26&gt;20%,"B","B-")))</f>
        <v>A</v>
      </c>
    </row>
    <row r="27" spans="1:24" ht="14.45" hidden="1" customHeight="1">
      <c r="A27" t="s">
        <v>279</v>
      </c>
      <c r="B27" t="s">
        <v>74</v>
      </c>
      <c r="C27" t="s">
        <v>14</v>
      </c>
      <c r="D27" t="s">
        <v>5706</v>
      </c>
      <c r="E27" s="28" t="s">
        <v>6279</v>
      </c>
      <c r="F27" t="s">
        <v>75</v>
      </c>
      <c r="G27" t="s">
        <v>5074</v>
      </c>
      <c r="H27" t="s">
        <v>5707</v>
      </c>
      <c r="I27" t="s">
        <v>5533</v>
      </c>
      <c r="J27" s="1">
        <v>1927</v>
      </c>
      <c r="K27" s="1">
        <v>66358.259999999995</v>
      </c>
      <c r="L27" s="30">
        <f t="shared" si="49"/>
        <v>1.2382948329332162E-2</v>
      </c>
      <c r="M27" s="30"/>
      <c r="N27" s="28">
        <v>791</v>
      </c>
      <c r="O27">
        <f t="shared" si="1"/>
        <v>11.102838592946243</v>
      </c>
      <c r="P27" s="31">
        <f t="shared" si="50"/>
        <v>0.81591842192632447</v>
      </c>
      <c r="Q27">
        <f t="shared" si="3"/>
        <v>0.82299999999999995</v>
      </c>
      <c r="R27" s="2">
        <v>6.9189610200749679E-2</v>
      </c>
      <c r="S27" s="24">
        <v>3.4625968162599201</v>
      </c>
      <c r="T27" s="24">
        <f t="shared" si="51"/>
        <v>1.2704897217195075</v>
      </c>
      <c r="U27" s="24">
        <f t="shared" si="52"/>
        <v>0.86034974745721371</v>
      </c>
      <c r="V27" s="24">
        <f t="shared" si="6"/>
        <v>0.82480468703250231</v>
      </c>
      <c r="W27" s="24">
        <f t="shared" si="7"/>
        <v>0.83699999999999997</v>
      </c>
      <c r="X27" t="str">
        <f t="shared" si="53"/>
        <v>A</v>
      </c>
    </row>
    <row r="28" spans="1:24" ht="14.45" hidden="1" customHeight="1">
      <c r="A28" t="s">
        <v>325</v>
      </c>
      <c r="B28" t="s">
        <v>74</v>
      </c>
      <c r="C28" t="s">
        <v>14</v>
      </c>
      <c r="D28" t="s">
        <v>5706</v>
      </c>
      <c r="E28" s="28" t="s">
        <v>6281</v>
      </c>
      <c r="F28" t="s">
        <v>75</v>
      </c>
      <c r="G28" t="s">
        <v>5043</v>
      </c>
      <c r="H28" t="s">
        <v>5707</v>
      </c>
      <c r="I28" t="s">
        <v>5529</v>
      </c>
      <c r="J28" s="1">
        <v>1846</v>
      </c>
      <c r="K28" s="1">
        <v>66106.77</v>
      </c>
      <c r="L28" s="30">
        <f t="shared" si="49"/>
        <v>1.2336018411710096E-2</v>
      </c>
      <c r="M28" s="30"/>
      <c r="N28" s="28">
        <v>794</v>
      </c>
      <c r="O28">
        <f t="shared" si="1"/>
        <v>11.099041568099343</v>
      </c>
      <c r="P28" s="31">
        <f t="shared" si="50"/>
        <v>0.81524955275118616</v>
      </c>
      <c r="Q28">
        <f t="shared" si="3"/>
        <v>0.81599999999999995</v>
      </c>
      <c r="R28" s="2">
        <v>0.12191793175337054</v>
      </c>
      <c r="S28" s="24">
        <v>4.2981160111625201</v>
      </c>
      <c r="T28" s="24">
        <f t="shared" si="51"/>
        <v>1.481176269948046</v>
      </c>
      <c r="U28" s="24">
        <f t="shared" si="52"/>
        <v>0.91569823115384175</v>
      </c>
      <c r="V28" s="24">
        <f t="shared" si="6"/>
        <v>0.83533928843171734</v>
      </c>
      <c r="W28" s="24">
        <f t="shared" si="7"/>
        <v>0.85899999999999999</v>
      </c>
      <c r="X28" t="str">
        <f t="shared" si="53"/>
        <v>A</v>
      </c>
    </row>
    <row r="29" spans="1:24" ht="14.45" hidden="1" customHeight="1">
      <c r="A29" t="s">
        <v>303</v>
      </c>
      <c r="B29" t="s">
        <v>74</v>
      </c>
      <c r="C29" t="s">
        <v>30</v>
      </c>
      <c r="D29" t="s">
        <v>5741</v>
      </c>
      <c r="E29" s="28" t="s">
        <v>6284</v>
      </c>
      <c r="F29" t="s">
        <v>75</v>
      </c>
      <c r="G29" t="s">
        <v>5024</v>
      </c>
      <c r="H29" t="s">
        <v>5742</v>
      </c>
      <c r="I29" t="s">
        <v>5533</v>
      </c>
      <c r="J29" s="1">
        <v>2324</v>
      </c>
      <c r="K29" s="1">
        <v>65168.22</v>
      </c>
      <c r="L29" s="30">
        <f t="shared" si="49"/>
        <v>1.2160877952112532E-2</v>
      </c>
      <c r="M29" s="30"/>
      <c r="N29" s="28">
        <v>803</v>
      </c>
      <c r="O29">
        <f t="shared" si="1"/>
        <v>11.084742550557547</v>
      </c>
      <c r="P29" s="31">
        <f t="shared" si="50"/>
        <v>0.81273069326142577</v>
      </c>
      <c r="Q29">
        <f t="shared" si="3"/>
        <v>0.80800000000000005</v>
      </c>
      <c r="R29" s="2">
        <v>0.16730678562342197</v>
      </c>
      <c r="S29" s="24">
        <v>3.6686029218949501</v>
      </c>
      <c r="T29" s="24">
        <f t="shared" si="51"/>
        <v>1.3267043550323203</v>
      </c>
      <c r="U29" s="24">
        <f t="shared" si="52"/>
        <v>0.87511763245787888</v>
      </c>
      <c r="V29" s="24">
        <f t="shared" si="6"/>
        <v>0.82520808110071653</v>
      </c>
      <c r="W29" s="24">
        <f t="shared" si="7"/>
        <v>0.84399999999999997</v>
      </c>
      <c r="X29" t="str">
        <f t="shared" si="53"/>
        <v>A</v>
      </c>
    </row>
    <row r="30" spans="1:24" ht="14.45" hidden="1" customHeight="1">
      <c r="A30" t="s">
        <v>318</v>
      </c>
      <c r="B30" t="s">
        <v>74</v>
      </c>
      <c r="C30" t="s">
        <v>14</v>
      </c>
      <c r="D30" t="s">
        <v>5699</v>
      </c>
      <c r="E30" s="28" t="s">
        <v>6297</v>
      </c>
      <c r="F30" t="s">
        <v>75</v>
      </c>
      <c r="G30" t="s">
        <v>5048</v>
      </c>
      <c r="H30" t="s">
        <v>5713</v>
      </c>
      <c r="I30" t="s">
        <v>5533</v>
      </c>
      <c r="J30" s="1">
        <v>1685</v>
      </c>
      <c r="K30" s="1">
        <v>62560.43</v>
      </c>
      <c r="L30" s="30">
        <f t="shared" ref="L30:L33" si="54">K30/$K$2</f>
        <v>1.1674244806159802E-2</v>
      </c>
      <c r="M30" s="30"/>
      <c r="N30" s="28">
        <v>849</v>
      </c>
      <c r="O30">
        <f t="shared" si="1"/>
        <v>11.043904233014217</v>
      </c>
      <c r="P30" s="31">
        <f t="shared" ref="P30:P33" si="55">(O30-$O$1)/($O$2-$O$1)</f>
        <v>0.80553677358203646</v>
      </c>
      <c r="Q30">
        <f t="shared" si="3"/>
        <v>0.80100000000000005</v>
      </c>
      <c r="R30" s="2">
        <v>0.13526630517085639</v>
      </c>
      <c r="S30" s="24">
        <v>2.6144766726251398</v>
      </c>
      <c r="T30" s="24">
        <f t="shared" ref="T30:T33" si="56">LN(S30+0.1)</f>
        <v>0.99859918070888576</v>
      </c>
      <c r="U30" s="24">
        <f t="shared" ref="U30:U33" si="57">(T30-$S$1)/($S$2-$S$1)</f>
        <v>0.78892264732707196</v>
      </c>
      <c r="V30" s="24">
        <f t="shared" si="6"/>
        <v>0.80221394833104365</v>
      </c>
      <c r="W30" s="24">
        <f t="shared" si="7"/>
        <v>0.755</v>
      </c>
      <c r="X30" t="str">
        <f t="shared" ref="X30:X33" si="58">IF(W30&gt;=90%,"A+",IF(W30&gt;=70%,"A",IF(W30&gt;20%,"B","B-")))</f>
        <v>A</v>
      </c>
    </row>
    <row r="31" spans="1:24" ht="14.45" hidden="1" customHeight="1">
      <c r="A31" t="s">
        <v>331</v>
      </c>
      <c r="B31" t="s">
        <v>74</v>
      </c>
      <c r="C31" t="s">
        <v>14</v>
      </c>
      <c r="D31" t="s">
        <v>5706</v>
      </c>
      <c r="E31" s="28" t="s">
        <v>6304</v>
      </c>
      <c r="F31" t="s">
        <v>75</v>
      </c>
      <c r="G31" t="s">
        <v>5087</v>
      </c>
      <c r="H31" t="s">
        <v>5707</v>
      </c>
      <c r="I31" t="s">
        <v>5533</v>
      </c>
      <c r="J31" s="1">
        <v>1766</v>
      </c>
      <c r="K31" s="1">
        <v>61598.35</v>
      </c>
      <c r="L31" s="30">
        <f t="shared" si="54"/>
        <v>1.1494713472326095E-2</v>
      </c>
      <c r="M31" s="30"/>
      <c r="N31" s="28">
        <v>873</v>
      </c>
      <c r="O31">
        <f t="shared" si="1"/>
        <v>11.028406597517886</v>
      </c>
      <c r="P31" s="31">
        <f t="shared" si="55"/>
        <v>0.80280677020070801</v>
      </c>
      <c r="Q31">
        <f t="shared" si="3"/>
        <v>0.79400000000000004</v>
      </c>
      <c r="R31" s="2">
        <v>0.12869369815787043</v>
      </c>
      <c r="S31" s="24">
        <v>5.5385074291567102</v>
      </c>
      <c r="T31" s="24">
        <f t="shared" si="56"/>
        <v>1.7296193902661237</v>
      </c>
      <c r="U31" s="24">
        <f t="shared" si="57"/>
        <v>0.98096556839052362</v>
      </c>
      <c r="V31" s="24">
        <f t="shared" si="6"/>
        <v>0.83843852983867118</v>
      </c>
      <c r="W31" s="24">
        <f t="shared" si="7"/>
        <v>0.874</v>
      </c>
      <c r="X31" t="str">
        <f t="shared" si="58"/>
        <v>A</v>
      </c>
    </row>
    <row r="32" spans="1:24" ht="14.45" hidden="1" customHeight="1">
      <c r="A32" t="s">
        <v>338</v>
      </c>
      <c r="B32" t="s">
        <v>74</v>
      </c>
      <c r="C32" t="s">
        <v>30</v>
      </c>
      <c r="D32" t="s">
        <v>5741</v>
      </c>
      <c r="E32" s="28" t="s">
        <v>6312</v>
      </c>
      <c r="F32" t="s">
        <v>75</v>
      </c>
      <c r="G32" t="s">
        <v>4988</v>
      </c>
      <c r="H32" t="s">
        <v>5742</v>
      </c>
      <c r="I32" t="s">
        <v>5533</v>
      </c>
      <c r="J32" s="1">
        <v>2133</v>
      </c>
      <c r="K32" s="1">
        <v>60658.18</v>
      </c>
      <c r="L32" s="30">
        <f t="shared" si="54"/>
        <v>1.1319270708594975E-2</v>
      </c>
      <c r="M32" s="30"/>
      <c r="N32" s="28">
        <v>887</v>
      </c>
      <c r="O32">
        <f t="shared" si="1"/>
        <v>11.013026263182196</v>
      </c>
      <c r="P32" s="31">
        <f t="shared" si="55"/>
        <v>0.80009743013703583</v>
      </c>
      <c r="Q32">
        <f t="shared" si="3"/>
        <v>0.78600000000000003</v>
      </c>
      <c r="R32" s="2">
        <v>0.15682207629704681</v>
      </c>
      <c r="S32" s="24">
        <v>2.51521547942989</v>
      </c>
      <c r="T32" s="24">
        <f t="shared" si="56"/>
        <v>0.96134649543370609</v>
      </c>
      <c r="U32" s="24">
        <f t="shared" si="57"/>
        <v>0.77913616754967152</v>
      </c>
      <c r="V32" s="24">
        <f t="shared" si="6"/>
        <v>0.79590517761956303</v>
      </c>
      <c r="W32" s="24">
        <f t="shared" si="7"/>
        <v>0.748</v>
      </c>
      <c r="X32" t="str">
        <f t="shared" si="58"/>
        <v>A</v>
      </c>
    </row>
    <row r="33" spans="1:24" ht="14.45" hidden="1" customHeight="1">
      <c r="A33" t="s">
        <v>365</v>
      </c>
      <c r="B33" t="s">
        <v>74</v>
      </c>
      <c r="C33" t="s">
        <v>30</v>
      </c>
      <c r="D33" t="s">
        <v>5741</v>
      </c>
      <c r="E33" s="28" t="s">
        <v>6318</v>
      </c>
      <c r="F33" t="s">
        <v>75</v>
      </c>
      <c r="G33" t="s">
        <v>4963</v>
      </c>
      <c r="H33" t="s">
        <v>5742</v>
      </c>
      <c r="I33" t="s">
        <v>5533</v>
      </c>
      <c r="J33" s="1">
        <v>2108</v>
      </c>
      <c r="K33" s="1">
        <v>60178.41</v>
      </c>
      <c r="L33" s="30">
        <f t="shared" si="54"/>
        <v>1.1229742033190231E-2</v>
      </c>
      <c r="M33" s="30"/>
      <c r="N33" s="28">
        <v>899</v>
      </c>
      <c r="O33">
        <f t="shared" si="1"/>
        <v>11.005085546214408</v>
      </c>
      <c r="P33" s="31">
        <f t="shared" si="55"/>
        <v>0.79869862422387794</v>
      </c>
      <c r="Q33">
        <f t="shared" si="3"/>
        <v>0.77900000000000003</v>
      </c>
      <c r="R33" s="2">
        <v>0.15051137929681249</v>
      </c>
      <c r="S33" s="24">
        <v>3.3800355095178301</v>
      </c>
      <c r="T33" s="24">
        <f t="shared" si="56"/>
        <v>1.2470424976187577</v>
      </c>
      <c r="U33" s="24">
        <f t="shared" si="57"/>
        <v>0.85419003620947043</v>
      </c>
      <c r="V33" s="24">
        <f t="shared" si="6"/>
        <v>0.80979690662099657</v>
      </c>
      <c r="W33" s="24">
        <f t="shared" si="7"/>
        <v>0.78500000000000003</v>
      </c>
      <c r="X33" t="str">
        <f t="shared" si="58"/>
        <v>A</v>
      </c>
    </row>
    <row r="34" spans="1:24" ht="14.45" hidden="1" customHeight="1">
      <c r="A34" t="s">
        <v>343</v>
      </c>
      <c r="B34" t="s">
        <v>74</v>
      </c>
      <c r="C34" t="s">
        <v>30</v>
      </c>
      <c r="D34" t="s">
        <v>5695</v>
      </c>
      <c r="E34" s="28" t="s">
        <v>6324</v>
      </c>
      <c r="F34" t="s">
        <v>75</v>
      </c>
      <c r="G34" t="s">
        <v>5028</v>
      </c>
      <c r="H34" t="s">
        <v>5724</v>
      </c>
      <c r="I34" t="s">
        <v>5533</v>
      </c>
      <c r="J34" s="1">
        <v>2370</v>
      </c>
      <c r="K34" s="1">
        <v>59025.33</v>
      </c>
      <c r="L34" s="30">
        <f t="shared" ref="L34:L39" si="59">K34/$K$2</f>
        <v>1.1014568668795409E-2</v>
      </c>
      <c r="M34" s="30"/>
      <c r="N34" s="28">
        <v>922</v>
      </c>
      <c r="O34">
        <f t="shared" si="1"/>
        <v>10.985738894524928</v>
      </c>
      <c r="P34" s="31">
        <f t="shared" ref="P34:P39" si="60">(O34-$O$1)/($O$2-$O$1)</f>
        <v>0.79529059307343763</v>
      </c>
      <c r="Q34">
        <f t="shared" si="3"/>
        <v>0.77200000000000002</v>
      </c>
      <c r="R34" s="2">
        <v>0.10354930909956934</v>
      </c>
      <c r="S34" s="24">
        <v>2.47398756761867</v>
      </c>
      <c r="T34" s="24">
        <f t="shared" ref="T34:T39" si="61">LN(S34+0.1)</f>
        <v>0.9454562791772938</v>
      </c>
      <c r="U34" s="24">
        <f t="shared" ref="U34:U39" si="62">(T34-$S$1)/($S$2-$S$1)</f>
        <v>0.77496172270353025</v>
      </c>
      <c r="V34" s="24">
        <f t="shared" si="6"/>
        <v>0.79122481899945629</v>
      </c>
      <c r="W34" s="24">
        <f t="shared" si="7"/>
        <v>0.74</v>
      </c>
      <c r="X34" t="str">
        <f t="shared" ref="X34:X39" si="63">IF(W34&gt;=90%,"A+",IF(W34&gt;=70%,"A",IF(W34&gt;20%,"B","B-")))</f>
        <v>A</v>
      </c>
    </row>
    <row r="35" spans="1:24" ht="14.45" hidden="1" customHeight="1">
      <c r="A35" t="s">
        <v>354</v>
      </c>
      <c r="B35" t="s">
        <v>74</v>
      </c>
      <c r="C35" t="s">
        <v>14</v>
      </c>
      <c r="D35" t="s">
        <v>5706</v>
      </c>
      <c r="E35" s="28" t="s">
        <v>6325</v>
      </c>
      <c r="F35" t="s">
        <v>75</v>
      </c>
      <c r="G35" t="s">
        <v>5093</v>
      </c>
      <c r="H35" t="s">
        <v>5707</v>
      </c>
      <c r="I35" t="s">
        <v>5533</v>
      </c>
      <c r="J35" s="1">
        <v>1711</v>
      </c>
      <c r="K35" s="1">
        <v>58599.61</v>
      </c>
      <c r="L35" s="30">
        <f t="shared" si="59"/>
        <v>1.0935126128216989E-2</v>
      </c>
      <c r="M35" s="30"/>
      <c r="N35" s="28">
        <v>928</v>
      </c>
      <c r="O35">
        <f t="shared" si="1"/>
        <v>10.978500385067239</v>
      </c>
      <c r="P35" s="31">
        <f t="shared" si="60"/>
        <v>0.79401548531264743</v>
      </c>
      <c r="Q35">
        <f t="shared" si="3"/>
        <v>0.76400000000000001</v>
      </c>
      <c r="R35" s="2">
        <v>8.4640059156489075E-2</v>
      </c>
      <c r="S35" s="24">
        <v>4.1647208918037597</v>
      </c>
      <c r="T35" s="24">
        <f t="shared" si="61"/>
        <v>1.4503767372556529</v>
      </c>
      <c r="U35" s="24">
        <f t="shared" si="62"/>
        <v>0.90760702909361557</v>
      </c>
      <c r="V35" s="24">
        <f t="shared" si="6"/>
        <v>0.81673379406884106</v>
      </c>
      <c r="W35" s="24">
        <f t="shared" si="7"/>
        <v>0.79200000000000004</v>
      </c>
      <c r="X35" t="str">
        <f t="shared" si="63"/>
        <v>A</v>
      </c>
    </row>
    <row r="36" spans="1:24" ht="14.45" hidden="1" customHeight="1">
      <c r="A36" t="s">
        <v>363</v>
      </c>
      <c r="B36" t="s">
        <v>74</v>
      </c>
      <c r="C36" t="s">
        <v>14</v>
      </c>
      <c r="D36" t="s">
        <v>5706</v>
      </c>
      <c r="E36" s="28" t="s">
        <v>6328</v>
      </c>
      <c r="F36" t="s">
        <v>75</v>
      </c>
      <c r="G36" t="s">
        <v>4971</v>
      </c>
      <c r="H36" t="s">
        <v>5707</v>
      </c>
      <c r="I36" t="s">
        <v>5533</v>
      </c>
      <c r="J36" s="1">
        <v>1694</v>
      </c>
      <c r="K36" s="1">
        <v>58145.85</v>
      </c>
      <c r="L36" s="30">
        <f t="shared" si="59"/>
        <v>1.085045111362321E-2</v>
      </c>
      <c r="M36" s="30"/>
      <c r="N36" s="28">
        <v>936</v>
      </c>
      <c r="O36">
        <f t="shared" ref="O36:O67" si="64">LN(K36+1)</f>
        <v>10.970726986230195</v>
      </c>
      <c r="P36" s="31">
        <f t="shared" si="60"/>
        <v>0.79264615351267265</v>
      </c>
      <c r="Q36">
        <f t="shared" ref="Q36:Q67" si="65">_xlfn.PERCENTRANK.INC(K:K,K36)</f>
        <v>0.75700000000000001</v>
      </c>
      <c r="R36" s="2">
        <v>7.9491650521294505E-2</v>
      </c>
      <c r="S36" s="24">
        <v>4.5370432004260097</v>
      </c>
      <c r="T36" s="24">
        <f t="shared" si="61"/>
        <v>1.5340769218261392</v>
      </c>
      <c r="U36" s="24">
        <f t="shared" si="62"/>
        <v>0.92959551549702413</v>
      </c>
      <c r="V36" s="24">
        <f t="shared" ref="V36:V67" si="66">P36*$P$2+U36*$U$2</f>
        <v>0.82003602590954305</v>
      </c>
      <c r="W36" s="24">
        <f t="shared" ref="W36:W67" si="67">_xlfn.PERCENTRANK.INC($V$4:$V$139,V36)</f>
        <v>0.8</v>
      </c>
      <c r="X36" t="str">
        <f t="shared" si="63"/>
        <v>A</v>
      </c>
    </row>
    <row r="37" spans="1:24" ht="14.45" hidden="1" customHeight="1">
      <c r="A37" t="s">
        <v>372</v>
      </c>
      <c r="B37" t="s">
        <v>74</v>
      </c>
      <c r="C37" t="s">
        <v>14</v>
      </c>
      <c r="D37" t="s">
        <v>5706</v>
      </c>
      <c r="E37" s="28" t="s">
        <v>6330</v>
      </c>
      <c r="F37" t="s">
        <v>75</v>
      </c>
      <c r="G37" t="s">
        <v>4976</v>
      </c>
      <c r="H37" t="s">
        <v>5707</v>
      </c>
      <c r="I37" t="s">
        <v>5533</v>
      </c>
      <c r="J37" s="1">
        <v>1701</v>
      </c>
      <c r="K37" s="1">
        <v>57979.360000000001</v>
      </c>
      <c r="L37" s="30">
        <f t="shared" si="59"/>
        <v>1.0819382832638289E-2</v>
      </c>
      <c r="M37" s="30"/>
      <c r="N37" s="28">
        <v>941</v>
      </c>
      <c r="O37">
        <f t="shared" si="64"/>
        <v>10.967859611493969</v>
      </c>
      <c r="P37" s="31">
        <f t="shared" si="60"/>
        <v>0.7921410478965748</v>
      </c>
      <c r="Q37">
        <f t="shared" si="65"/>
        <v>0.75</v>
      </c>
      <c r="R37" s="2">
        <v>0.10156665505529611</v>
      </c>
      <c r="S37" s="24">
        <v>3.4863120471419999</v>
      </c>
      <c r="T37" s="24">
        <f t="shared" si="61"/>
        <v>1.2771243895627244</v>
      </c>
      <c r="U37" s="24">
        <f t="shared" si="62"/>
        <v>0.8620927102046716</v>
      </c>
      <c r="V37" s="24">
        <f t="shared" si="66"/>
        <v>0.80613138035819421</v>
      </c>
      <c r="W37" s="24">
        <f t="shared" si="67"/>
        <v>0.76200000000000001</v>
      </c>
      <c r="X37" t="str">
        <f t="shared" si="63"/>
        <v>A</v>
      </c>
    </row>
    <row r="38" spans="1:24" ht="14.45" hidden="1" customHeight="1">
      <c r="A38" t="s">
        <v>322</v>
      </c>
      <c r="B38" t="s">
        <v>74</v>
      </c>
      <c r="C38" t="s">
        <v>14</v>
      </c>
      <c r="D38" t="s">
        <v>5715</v>
      </c>
      <c r="E38" s="28" t="s">
        <v>6336</v>
      </c>
      <c r="F38" t="s">
        <v>75</v>
      </c>
      <c r="G38" t="s">
        <v>4979</v>
      </c>
      <c r="H38" t="s">
        <v>5716</v>
      </c>
      <c r="I38" t="s">
        <v>5533</v>
      </c>
      <c r="J38" s="1">
        <v>1725</v>
      </c>
      <c r="K38" s="1">
        <v>57634.16</v>
      </c>
      <c r="L38" s="30">
        <f t="shared" si="59"/>
        <v>1.0754965927142493E-2</v>
      </c>
      <c r="M38" s="30"/>
      <c r="N38" s="28">
        <v>953</v>
      </c>
      <c r="O38">
        <f t="shared" si="64"/>
        <v>10.961888077122177</v>
      </c>
      <c r="P38" s="31">
        <f t="shared" si="60"/>
        <v>0.79108912555457811</v>
      </c>
      <c r="Q38">
        <f t="shared" si="65"/>
        <v>0.74199999999999999</v>
      </c>
      <c r="R38" s="2">
        <v>9.9610846278162302E-2</v>
      </c>
      <c r="S38" s="24">
        <v>2.2802023914496399</v>
      </c>
      <c r="T38" s="24">
        <f t="shared" si="61"/>
        <v>0.86718552249203995</v>
      </c>
      <c r="U38" s="24">
        <f t="shared" si="62"/>
        <v>0.7543995760608444</v>
      </c>
      <c r="V38" s="24">
        <f t="shared" si="66"/>
        <v>0.7837512156558315</v>
      </c>
      <c r="W38" s="24">
        <f t="shared" si="67"/>
        <v>0.72499999999999998</v>
      </c>
      <c r="X38" t="str">
        <f t="shared" si="63"/>
        <v>A</v>
      </c>
    </row>
    <row r="39" spans="1:24" ht="14.45" hidden="1" customHeight="1">
      <c r="A39" t="s">
        <v>373</v>
      </c>
      <c r="B39" t="s">
        <v>74</v>
      </c>
      <c r="C39" t="s">
        <v>30</v>
      </c>
      <c r="D39" t="s">
        <v>5695</v>
      </c>
      <c r="E39" s="28" t="s">
        <v>6338</v>
      </c>
      <c r="F39" t="s">
        <v>75</v>
      </c>
      <c r="G39" t="s">
        <v>4973</v>
      </c>
      <c r="H39" t="s">
        <v>5764</v>
      </c>
      <c r="I39" t="s">
        <v>5533</v>
      </c>
      <c r="J39" s="1">
        <v>2305</v>
      </c>
      <c r="K39" s="1">
        <v>57209.63</v>
      </c>
      <c r="L39" s="30">
        <f t="shared" si="59"/>
        <v>1.0675745449476992E-2</v>
      </c>
      <c r="M39" s="30"/>
      <c r="N39" s="28">
        <v>963</v>
      </c>
      <c r="O39">
        <f t="shared" si="64"/>
        <v>10.954494999262771</v>
      </c>
      <c r="P39" s="31">
        <f t="shared" si="60"/>
        <v>0.78978678962343674</v>
      </c>
      <c r="Q39">
        <f t="shared" si="65"/>
        <v>0.73499999999999999</v>
      </c>
      <c r="R39" s="2">
        <v>9.5736392649674373E-2</v>
      </c>
      <c r="S39" s="24">
        <v>1.6338401620531899</v>
      </c>
      <c r="T39" s="24">
        <f t="shared" si="61"/>
        <v>0.5503386953629098</v>
      </c>
      <c r="U39" s="24">
        <f t="shared" si="62"/>
        <v>0.6711622189863814</v>
      </c>
      <c r="V39" s="24">
        <f t="shared" si="66"/>
        <v>0.76606187549602567</v>
      </c>
      <c r="W39" s="24">
        <f t="shared" si="67"/>
        <v>0.69599999999999995</v>
      </c>
      <c r="X39" t="str">
        <f t="shared" si="63"/>
        <v>B</v>
      </c>
    </row>
    <row r="40" spans="1:24" ht="14.45" hidden="1" customHeight="1">
      <c r="A40" t="s">
        <v>358</v>
      </c>
      <c r="B40" t="s">
        <v>74</v>
      </c>
      <c r="C40" t="s">
        <v>30</v>
      </c>
      <c r="D40" t="s">
        <v>5741</v>
      </c>
      <c r="E40" s="28" t="s">
        <v>6346</v>
      </c>
      <c r="F40" t="s">
        <v>75</v>
      </c>
      <c r="G40" t="s">
        <v>4973</v>
      </c>
      <c r="H40" t="s">
        <v>5742</v>
      </c>
      <c r="I40" t="s">
        <v>5533</v>
      </c>
      <c r="J40" s="1">
        <v>1956</v>
      </c>
      <c r="K40" s="1">
        <v>55715.87</v>
      </c>
      <c r="L40" s="30">
        <f t="shared" ref="L40:L41" si="68">K40/$K$2</f>
        <v>1.0396998645440492E-2</v>
      </c>
      <c r="M40" s="30"/>
      <c r="N40" s="28">
        <v>999</v>
      </c>
      <c r="O40">
        <f t="shared" si="64"/>
        <v>10.928038252590168</v>
      </c>
      <c r="P40" s="31">
        <f t="shared" ref="P40:P41" si="69">(O40-$O$1)/($O$2-$O$1)</f>
        <v>0.78512627170815497</v>
      </c>
      <c r="Q40">
        <f t="shared" si="65"/>
        <v>0.72699999999999998</v>
      </c>
      <c r="R40" s="2">
        <v>0.15035706444142397</v>
      </c>
      <c r="S40" s="24">
        <v>2.2366120945283798</v>
      </c>
      <c r="T40" s="24">
        <f t="shared" ref="T40:T41" si="70">LN(S40+0.1)</f>
        <v>0.84870205741024873</v>
      </c>
      <c r="U40" s="24">
        <f t="shared" ref="U40:U41" si="71">(T40-$S$1)/($S$2-$S$1)</f>
        <v>0.74954387087065355</v>
      </c>
      <c r="V40" s="24">
        <f t="shared" si="66"/>
        <v>0.77800979154065475</v>
      </c>
      <c r="W40" s="24">
        <f t="shared" si="67"/>
        <v>0.71799999999999997</v>
      </c>
      <c r="X40" t="str">
        <f t="shared" ref="X40:X41" si="72">IF(W40&gt;=90%,"A+",IF(W40&gt;=70%,"A",IF(W40&gt;20%,"B","B-")))</f>
        <v>A</v>
      </c>
    </row>
    <row r="41" spans="1:24" ht="14.45" hidden="1" customHeight="1">
      <c r="A41" t="s">
        <v>344</v>
      </c>
      <c r="B41" t="s">
        <v>74</v>
      </c>
      <c r="C41" t="s">
        <v>14</v>
      </c>
      <c r="D41" t="s">
        <v>5702</v>
      </c>
      <c r="E41" s="28" t="s">
        <v>6349</v>
      </c>
      <c r="F41" t="s">
        <v>75</v>
      </c>
      <c r="G41" t="s">
        <v>4973</v>
      </c>
      <c r="H41" t="s">
        <v>5766</v>
      </c>
      <c r="I41" t="s">
        <v>5533</v>
      </c>
      <c r="J41" s="1">
        <v>966</v>
      </c>
      <c r="K41" s="1">
        <v>55250.5</v>
      </c>
      <c r="L41" s="30">
        <f t="shared" si="68"/>
        <v>1.0310157117889568E-2</v>
      </c>
      <c r="M41" s="30"/>
      <c r="N41" s="28">
        <v>1008</v>
      </c>
      <c r="O41">
        <f t="shared" si="64"/>
        <v>10.91965076833273</v>
      </c>
      <c r="P41" s="31">
        <f t="shared" si="69"/>
        <v>0.78364876500146619</v>
      </c>
      <c r="Q41">
        <f t="shared" si="65"/>
        <v>0.72</v>
      </c>
      <c r="R41" s="2">
        <v>8.2125064760485492E-2</v>
      </c>
      <c r="S41" s="24">
        <v>1.2996244635193099</v>
      </c>
      <c r="T41" s="24">
        <f t="shared" si="70"/>
        <v>0.33620396029498723</v>
      </c>
      <c r="U41" s="24">
        <f t="shared" si="71"/>
        <v>0.61490787815427295</v>
      </c>
      <c r="V41" s="24">
        <f t="shared" si="66"/>
        <v>0.74990058763202749</v>
      </c>
      <c r="W41" s="24">
        <f t="shared" si="67"/>
        <v>0.66600000000000004</v>
      </c>
      <c r="X41" t="str">
        <f t="shared" si="72"/>
        <v>B</v>
      </c>
    </row>
    <row r="42" spans="1:24" ht="14.45" customHeight="1">
      <c r="A42" t="s">
        <v>356</v>
      </c>
      <c r="B42" t="s">
        <v>74</v>
      </c>
      <c r="C42" t="s">
        <v>116</v>
      </c>
      <c r="D42" t="s">
        <v>5771</v>
      </c>
      <c r="E42" s="28" t="s">
        <v>6364</v>
      </c>
      <c r="F42" t="s">
        <v>75</v>
      </c>
      <c r="G42" t="s">
        <v>4979</v>
      </c>
      <c r="H42" t="s">
        <v>5772</v>
      </c>
      <c r="I42" t="s">
        <v>5539</v>
      </c>
      <c r="J42" s="1">
        <v>1880</v>
      </c>
      <c r="K42" s="1">
        <v>53555.02</v>
      </c>
      <c r="L42" s="30">
        <f t="shared" ref="L42" si="73">K42/$K$2</f>
        <v>9.9937678510007722E-3</v>
      </c>
      <c r="M42" s="30"/>
      <c r="N42" s="28">
        <v>1055</v>
      </c>
      <c r="O42">
        <f t="shared" si="64"/>
        <v>10.888483487858085</v>
      </c>
      <c r="P42" s="31">
        <f t="shared" ref="P42" si="74">(O42-$O$1)/($O$2-$O$1)</f>
        <v>0.77815845771538139</v>
      </c>
      <c r="Q42">
        <f t="shared" si="65"/>
        <v>0.71299999999999997</v>
      </c>
      <c r="R42" s="2">
        <v>0.15080069100915539</v>
      </c>
      <c r="S42" s="24">
        <v>1.38068233237188</v>
      </c>
      <c r="T42" s="24">
        <f t="shared" ref="T42" si="75">LN(S42+0.1)</f>
        <v>0.392503016918269</v>
      </c>
      <c r="U42" s="24">
        <f t="shared" ref="U42" si="76">(T42-$S$1)/($S$2-$S$1)</f>
        <v>0.62969794161038473</v>
      </c>
      <c r="V42" s="24">
        <f t="shared" si="66"/>
        <v>0.74846635449438215</v>
      </c>
      <c r="W42" s="24">
        <f t="shared" si="67"/>
        <v>0.65900000000000003</v>
      </c>
      <c r="X42" t="str">
        <f t="shared" ref="X42" si="77">IF(W42&gt;=90%,"A+",IF(W42&gt;=70%,"A",IF(W42&gt;20%,"B","B-")))</f>
        <v>B</v>
      </c>
    </row>
    <row r="43" spans="1:24" ht="14.45" hidden="1" customHeight="1">
      <c r="A43" t="s">
        <v>386</v>
      </c>
      <c r="B43" t="s">
        <v>74</v>
      </c>
      <c r="C43" t="s">
        <v>30</v>
      </c>
      <c r="D43" t="s">
        <v>5695</v>
      </c>
      <c r="E43" s="28" t="s">
        <v>6373</v>
      </c>
      <c r="F43" t="s">
        <v>75</v>
      </c>
      <c r="G43" t="s">
        <v>5013</v>
      </c>
      <c r="H43" t="s">
        <v>5724</v>
      </c>
      <c r="I43" t="s">
        <v>5533</v>
      </c>
      <c r="J43" s="1">
        <v>2082</v>
      </c>
      <c r="K43" s="1">
        <v>52026.51</v>
      </c>
      <c r="L43" s="30">
        <f t="shared" ref="L43:L45" si="78">K43/$K$2</f>
        <v>9.7085364366920283E-3</v>
      </c>
      <c r="M43" s="30"/>
      <c r="N43" s="28">
        <v>1101</v>
      </c>
      <c r="O43">
        <f t="shared" si="64"/>
        <v>10.859527896133592</v>
      </c>
      <c r="P43" s="31">
        <f t="shared" ref="P43:P45" si="79">(O43-$O$1)/($O$2-$O$1)</f>
        <v>0.77305775294432455</v>
      </c>
      <c r="Q43">
        <f t="shared" si="65"/>
        <v>0.70499999999999996</v>
      </c>
      <c r="R43" s="2">
        <v>8.2481814655178232E-2</v>
      </c>
      <c r="S43" s="24">
        <v>1.3110384631879</v>
      </c>
      <c r="T43" s="24">
        <f t="shared" ref="T43:T45" si="80">LN(S43+0.1)</f>
        <v>0.34432593202281409</v>
      </c>
      <c r="U43" s="24">
        <f t="shared" ref="U43:U45" si="81">(T43-$S$1)/($S$2-$S$1)</f>
        <v>0.61704156359143936</v>
      </c>
      <c r="V43" s="24">
        <f t="shared" si="66"/>
        <v>0.74185451507374756</v>
      </c>
      <c r="W43" s="24">
        <f t="shared" si="67"/>
        <v>0.64400000000000002</v>
      </c>
      <c r="X43" t="str">
        <f t="shared" ref="X43:X45" si="82">IF(W43&gt;=90%,"A+",IF(W43&gt;=70%,"A",IF(W43&gt;20%,"B","B-")))</f>
        <v>B</v>
      </c>
    </row>
    <row r="44" spans="1:24" ht="14.45" hidden="1" customHeight="1">
      <c r="A44" t="s">
        <v>396</v>
      </c>
      <c r="B44" t="s">
        <v>74</v>
      </c>
      <c r="C44" t="s">
        <v>14</v>
      </c>
      <c r="D44" t="s">
        <v>5706</v>
      </c>
      <c r="E44" s="28" t="s">
        <v>6378</v>
      </c>
      <c r="F44" t="s">
        <v>75</v>
      </c>
      <c r="G44" t="s">
        <v>4989</v>
      </c>
      <c r="H44" t="s">
        <v>5773</v>
      </c>
      <c r="I44" t="s">
        <v>5533</v>
      </c>
      <c r="J44" s="1">
        <v>1489</v>
      </c>
      <c r="K44" s="1">
        <v>51479.73</v>
      </c>
      <c r="L44" s="30">
        <f t="shared" si="78"/>
        <v>9.6065031933925162E-3</v>
      </c>
      <c r="M44" s="30"/>
      <c r="N44" s="28">
        <v>1118</v>
      </c>
      <c r="O44">
        <f t="shared" si="64"/>
        <v>10.848962841873703</v>
      </c>
      <c r="P44" s="31">
        <f t="shared" si="79"/>
        <v>0.7711966539489169</v>
      </c>
      <c r="Q44">
        <f t="shared" si="65"/>
        <v>0.69799999999999995</v>
      </c>
      <c r="R44" s="2">
        <v>0.11168838577824709</v>
      </c>
      <c r="S44" s="24">
        <v>4.8473272092381903</v>
      </c>
      <c r="T44" s="24">
        <f t="shared" si="80"/>
        <v>1.5988474730212685</v>
      </c>
      <c r="U44" s="24">
        <f t="shared" si="81"/>
        <v>0.94661108591187815</v>
      </c>
      <c r="V44" s="24">
        <f t="shared" si="66"/>
        <v>0.80627954034150917</v>
      </c>
      <c r="W44" s="24">
        <f t="shared" si="67"/>
        <v>0.77</v>
      </c>
      <c r="X44" t="str">
        <f t="shared" si="82"/>
        <v>A</v>
      </c>
    </row>
    <row r="45" spans="1:24" ht="14.45" customHeight="1">
      <c r="A45" t="s">
        <v>389</v>
      </c>
      <c r="B45" t="s">
        <v>74</v>
      </c>
      <c r="C45" t="s">
        <v>116</v>
      </c>
      <c r="D45" t="s">
        <v>5771</v>
      </c>
      <c r="E45" s="28" t="s">
        <v>6387</v>
      </c>
      <c r="F45" t="s">
        <v>75</v>
      </c>
      <c r="G45" t="s">
        <v>4973</v>
      </c>
      <c r="H45" t="s">
        <v>5772</v>
      </c>
      <c r="I45" t="s">
        <v>5533</v>
      </c>
      <c r="J45" s="1">
        <v>1744</v>
      </c>
      <c r="K45" s="1">
        <v>50486.61</v>
      </c>
      <c r="L45" s="30">
        <f t="shared" si="78"/>
        <v>9.4211795630739035E-3</v>
      </c>
      <c r="M45" s="30"/>
      <c r="N45" s="28">
        <v>1145</v>
      </c>
      <c r="O45">
        <f t="shared" si="64"/>
        <v>10.829483238626413</v>
      </c>
      <c r="P45" s="31">
        <f t="shared" si="79"/>
        <v>0.76776520256753478</v>
      </c>
      <c r="Q45">
        <f t="shared" si="65"/>
        <v>0.69099999999999995</v>
      </c>
      <c r="R45" s="2">
        <v>0.15257024093065388</v>
      </c>
      <c r="S45" s="24">
        <v>1.48799057171103</v>
      </c>
      <c r="T45" s="24">
        <f t="shared" si="80"/>
        <v>0.46246942559763987</v>
      </c>
      <c r="U45" s="24">
        <f t="shared" si="81"/>
        <v>0.64807849159168252</v>
      </c>
      <c r="V45" s="24">
        <f t="shared" si="66"/>
        <v>0.74382786037236437</v>
      </c>
      <c r="W45" s="24">
        <f t="shared" si="67"/>
        <v>0.65100000000000002</v>
      </c>
      <c r="X45" t="str">
        <f t="shared" si="82"/>
        <v>B</v>
      </c>
    </row>
    <row r="46" spans="1:24" ht="14.45" hidden="1" customHeight="1">
      <c r="A46" t="s">
        <v>548</v>
      </c>
      <c r="B46" t="s">
        <v>74</v>
      </c>
      <c r="C46" t="s">
        <v>14</v>
      </c>
      <c r="D46" t="s">
        <v>5706</v>
      </c>
      <c r="E46" s="28" t="s">
        <v>6400</v>
      </c>
      <c r="F46" t="s">
        <v>75</v>
      </c>
      <c r="G46" t="s">
        <v>5780</v>
      </c>
      <c r="H46" t="s">
        <v>5707</v>
      </c>
      <c r="I46" t="s">
        <v>5533</v>
      </c>
      <c r="J46" s="1">
        <v>1366</v>
      </c>
      <c r="K46" s="1">
        <v>49555.07</v>
      </c>
      <c r="L46" s="30">
        <f t="shared" ref="L46:L49" si="83">K46/$K$2</f>
        <v>9.2473472219801785E-3</v>
      </c>
      <c r="M46" s="30"/>
      <c r="N46" s="28">
        <v>1176</v>
      </c>
      <c r="O46">
        <f t="shared" si="64"/>
        <v>10.810860034778017</v>
      </c>
      <c r="P46" s="31">
        <f t="shared" ref="P46:P49" si="84">(O46-$O$1)/($O$2-$O$1)</f>
        <v>0.76448461118381517</v>
      </c>
      <c r="Q46">
        <f t="shared" si="65"/>
        <v>0.68300000000000005</v>
      </c>
      <c r="R46" s="2">
        <v>9.1619992565846423E-2</v>
      </c>
      <c r="S46" s="24">
        <v>3.8702104799520001</v>
      </c>
      <c r="T46" s="24">
        <f t="shared" ref="T46:T49" si="85">LN(S46+0.1)</f>
        <v>1.3788191109138659</v>
      </c>
      <c r="U46" s="24">
        <f t="shared" ref="U46:U49" si="86">(T46-$S$1)/($S$2-$S$1)</f>
        <v>0.88880845771709094</v>
      </c>
      <c r="V46" s="24">
        <f t="shared" si="66"/>
        <v>0.78934938049047032</v>
      </c>
      <c r="W46" s="24">
        <f t="shared" si="67"/>
        <v>0.73299999999999998</v>
      </c>
      <c r="X46" t="str">
        <f t="shared" ref="X46:X49" si="87">IF(W46&gt;=90%,"A+",IF(W46&gt;=70%,"A",IF(W46&gt;20%,"B","B-")))</f>
        <v>A</v>
      </c>
    </row>
    <row r="47" spans="1:24" ht="14.45" hidden="1" customHeight="1">
      <c r="A47" t="s">
        <v>451</v>
      </c>
      <c r="B47" t="s">
        <v>74</v>
      </c>
      <c r="C47" t="s">
        <v>30</v>
      </c>
      <c r="D47" t="s">
        <v>5741</v>
      </c>
      <c r="E47" s="28" t="s">
        <v>6414</v>
      </c>
      <c r="F47" t="s">
        <v>75</v>
      </c>
      <c r="G47" t="s">
        <v>5013</v>
      </c>
      <c r="H47" t="s">
        <v>5793</v>
      </c>
      <c r="I47" t="s">
        <v>5533</v>
      </c>
      <c r="J47" s="1">
        <v>1751</v>
      </c>
      <c r="K47" s="1">
        <v>48395.06</v>
      </c>
      <c r="L47" s="30">
        <f t="shared" si="83"/>
        <v>9.0308806676807039E-3</v>
      </c>
      <c r="M47" s="30"/>
      <c r="N47" s="28">
        <v>1211</v>
      </c>
      <c r="O47">
        <f t="shared" si="64"/>
        <v>10.787173684432481</v>
      </c>
      <c r="P47" s="31">
        <f t="shared" si="84"/>
        <v>0.76031211554408018</v>
      </c>
      <c r="Q47">
        <f t="shared" si="65"/>
        <v>0.67600000000000005</v>
      </c>
      <c r="R47" s="2">
        <v>0.14482507753890586</v>
      </c>
      <c r="S47" s="24">
        <v>2.97808542588891</v>
      </c>
      <c r="T47" s="24">
        <f t="shared" si="85"/>
        <v>1.1243077887316615</v>
      </c>
      <c r="U47" s="24">
        <f t="shared" si="86"/>
        <v>0.82194697137706818</v>
      </c>
      <c r="V47" s="24">
        <f t="shared" si="66"/>
        <v>0.77263908671067782</v>
      </c>
      <c r="W47" s="24">
        <f t="shared" si="67"/>
        <v>0.70299999999999996</v>
      </c>
      <c r="X47" t="str">
        <f t="shared" si="87"/>
        <v>A</v>
      </c>
    </row>
    <row r="48" spans="1:24" ht="14.45" hidden="1" customHeight="1">
      <c r="A48" t="s">
        <v>416</v>
      </c>
      <c r="B48" t="s">
        <v>74</v>
      </c>
      <c r="C48" t="s">
        <v>14</v>
      </c>
      <c r="D48" t="s">
        <v>5715</v>
      </c>
      <c r="E48" s="28" t="s">
        <v>6415</v>
      </c>
      <c r="F48" t="s">
        <v>75</v>
      </c>
      <c r="G48" t="s">
        <v>5032</v>
      </c>
      <c r="H48" t="s">
        <v>5747</v>
      </c>
      <c r="I48" t="s">
        <v>5539</v>
      </c>
      <c r="J48" s="1">
        <v>1399</v>
      </c>
      <c r="K48" s="1">
        <v>48334.54</v>
      </c>
      <c r="L48" s="30">
        <f t="shared" si="83"/>
        <v>9.0195871823950564E-3</v>
      </c>
      <c r="M48" s="30"/>
      <c r="N48" s="28">
        <v>1213</v>
      </c>
      <c r="O48">
        <f t="shared" si="64"/>
        <v>10.785922386864851</v>
      </c>
      <c r="P48" s="31">
        <f t="shared" si="84"/>
        <v>0.76009169181611935</v>
      </c>
      <c r="Q48">
        <f t="shared" si="65"/>
        <v>0.66900000000000004</v>
      </c>
      <c r="R48" s="2">
        <v>0.12341921115422706</v>
      </c>
      <c r="S48" s="24">
        <v>1.5658008519926201</v>
      </c>
      <c r="T48" s="24">
        <f t="shared" si="85"/>
        <v>0.51030599998050441</v>
      </c>
      <c r="U48" s="24">
        <f t="shared" si="86"/>
        <v>0.66064541567674784</v>
      </c>
      <c r="V48" s="24">
        <f t="shared" si="66"/>
        <v>0.74020243658824503</v>
      </c>
      <c r="W48" s="24">
        <f t="shared" si="67"/>
        <v>0.63700000000000001</v>
      </c>
      <c r="X48" t="str">
        <f t="shared" si="87"/>
        <v>B</v>
      </c>
    </row>
    <row r="49" spans="1:24" ht="14.45" hidden="1" customHeight="1">
      <c r="A49" t="s">
        <v>438</v>
      </c>
      <c r="B49" t="s">
        <v>74</v>
      </c>
      <c r="C49" t="s">
        <v>14</v>
      </c>
      <c r="D49" t="s">
        <v>5706</v>
      </c>
      <c r="E49" s="28" t="s">
        <v>6416</v>
      </c>
      <c r="F49" t="s">
        <v>75</v>
      </c>
      <c r="G49" t="s">
        <v>4992</v>
      </c>
      <c r="H49" t="s">
        <v>5773</v>
      </c>
      <c r="I49" t="s">
        <v>5533</v>
      </c>
      <c r="J49" s="1">
        <v>1371</v>
      </c>
      <c r="K49" s="1">
        <v>48269.62</v>
      </c>
      <c r="L49" s="30">
        <f t="shared" si="83"/>
        <v>9.0074726241540747E-3</v>
      </c>
      <c r="M49" s="30"/>
      <c r="N49" s="28">
        <v>1215</v>
      </c>
      <c r="O49">
        <f t="shared" si="64"/>
        <v>10.784578372988872</v>
      </c>
      <c r="P49" s="31">
        <f t="shared" si="84"/>
        <v>0.75985493554276107</v>
      </c>
      <c r="Q49">
        <f t="shared" si="65"/>
        <v>0.66100000000000003</v>
      </c>
      <c r="R49" s="2">
        <v>0.11946282555733612</v>
      </c>
      <c r="S49" s="24">
        <v>5.9622124816392699</v>
      </c>
      <c r="T49" s="24">
        <f t="shared" si="85"/>
        <v>1.8020748294299807</v>
      </c>
      <c r="U49" s="24">
        <f t="shared" si="86"/>
        <v>1</v>
      </c>
      <c r="V49" s="24">
        <f t="shared" si="66"/>
        <v>0.80788394843420885</v>
      </c>
      <c r="W49" s="24">
        <f t="shared" si="67"/>
        <v>0.77700000000000002</v>
      </c>
      <c r="X49" t="str">
        <f t="shared" si="87"/>
        <v>A</v>
      </c>
    </row>
    <row r="50" spans="1:24" ht="14.45" hidden="1" customHeight="1">
      <c r="A50" t="s">
        <v>469</v>
      </c>
      <c r="B50" t="s">
        <v>74</v>
      </c>
      <c r="C50" t="s">
        <v>30</v>
      </c>
      <c r="D50" t="s">
        <v>5741</v>
      </c>
      <c r="E50" s="28" t="s">
        <v>6421</v>
      </c>
      <c r="F50" t="s">
        <v>75</v>
      </c>
      <c r="G50" t="s">
        <v>4981</v>
      </c>
      <c r="H50" t="s">
        <v>5793</v>
      </c>
      <c r="I50" t="s">
        <v>5539</v>
      </c>
      <c r="J50" s="1">
        <v>1706</v>
      </c>
      <c r="K50" s="1">
        <v>47432.71</v>
      </c>
      <c r="L50" s="30">
        <f t="shared" ref="L50" si="88">K50/$K$2</f>
        <v>8.8512989498247385E-3</v>
      </c>
      <c r="M50" s="30"/>
      <c r="N50" s="28">
        <v>1233</v>
      </c>
      <c r="O50">
        <f t="shared" si="64"/>
        <v>10.767088436348088</v>
      </c>
      <c r="P50" s="31">
        <f t="shared" ref="P50" si="89">(O50-$O$1)/($O$2-$O$1)</f>
        <v>0.75677397611641084</v>
      </c>
      <c r="Q50">
        <f t="shared" si="65"/>
        <v>0.65400000000000003</v>
      </c>
      <c r="R50" s="2">
        <v>0.14861811945478984</v>
      </c>
      <c r="S50" s="24">
        <v>3.2259791220860401</v>
      </c>
      <c r="T50" s="24">
        <f t="shared" ref="T50" si="90">LN(S50+0.1)</f>
        <v>1.2017641035670417</v>
      </c>
      <c r="U50" s="24">
        <f t="shared" ref="U50" si="91">(T50-$S$1)/($S$2-$S$1)</f>
        <v>0.84229515978735325</v>
      </c>
      <c r="V50" s="24">
        <f t="shared" si="66"/>
        <v>0.77387821285059943</v>
      </c>
      <c r="W50" s="24">
        <f t="shared" si="67"/>
        <v>0.71099999999999997</v>
      </c>
      <c r="X50" t="str">
        <f t="shared" ref="X50" si="92">IF(W50&gt;=90%,"A+",IF(W50&gt;=70%,"A",IF(W50&gt;20%,"B","B-")))</f>
        <v>A</v>
      </c>
    </row>
    <row r="51" spans="1:24" ht="14.45" hidden="1" customHeight="1">
      <c r="A51" t="s">
        <v>471</v>
      </c>
      <c r="B51" t="s">
        <v>74</v>
      </c>
      <c r="C51" t="s">
        <v>14</v>
      </c>
      <c r="D51" t="s">
        <v>5706</v>
      </c>
      <c r="E51" s="28" t="s">
        <v>6447</v>
      </c>
      <c r="F51" t="s">
        <v>75</v>
      </c>
      <c r="G51" t="s">
        <v>5048</v>
      </c>
      <c r="H51" t="s">
        <v>5707</v>
      </c>
      <c r="I51" t="s">
        <v>5539</v>
      </c>
      <c r="J51" s="1">
        <v>1321</v>
      </c>
      <c r="K51" s="1">
        <v>45054.54</v>
      </c>
      <c r="L51" s="30">
        <f t="shared" ref="L51:L52" si="93">K51/$K$2</f>
        <v>8.4075146156910863E-3</v>
      </c>
      <c r="M51" s="30"/>
      <c r="N51" s="28">
        <v>1312</v>
      </c>
      <c r="O51">
        <f t="shared" si="64"/>
        <v>10.715651229948552</v>
      </c>
      <c r="P51" s="31">
        <f t="shared" ref="P51:P52" si="94">(O51-$O$1)/($O$2-$O$1)</f>
        <v>0.74771299727031082</v>
      </c>
      <c r="Q51">
        <f t="shared" si="65"/>
        <v>0.64700000000000002</v>
      </c>
      <c r="R51" s="2">
        <v>9.4340761699255621E-2</v>
      </c>
      <c r="S51" s="24">
        <v>2.6552339222982599</v>
      </c>
      <c r="T51" s="24">
        <f t="shared" ref="T51:T52" si="95">LN(S51+0.1)</f>
        <v>1.0135023472756048</v>
      </c>
      <c r="U51" s="24">
        <f t="shared" ref="U51:U52" si="96">(T51-$S$1)/($S$2-$S$1)</f>
        <v>0.79283778893759116</v>
      </c>
      <c r="V51" s="24">
        <f t="shared" si="66"/>
        <v>0.756737955603767</v>
      </c>
      <c r="W51" s="24">
        <f t="shared" si="67"/>
        <v>0.67400000000000004</v>
      </c>
      <c r="X51" t="str">
        <f t="shared" ref="X51:X52" si="97">IF(W51&gt;=90%,"A+",IF(W51&gt;=70%,"A",IF(W51&gt;20%,"B","B-")))</f>
        <v>B</v>
      </c>
    </row>
    <row r="52" spans="1:24" ht="14.45" hidden="1" customHeight="1">
      <c r="A52" t="s">
        <v>491</v>
      </c>
      <c r="B52" t="s">
        <v>74</v>
      </c>
      <c r="C52" t="s">
        <v>30</v>
      </c>
      <c r="D52" t="s">
        <v>5695</v>
      </c>
      <c r="E52" s="28" t="s">
        <v>6449</v>
      </c>
      <c r="F52" t="s">
        <v>75</v>
      </c>
      <c r="G52" t="s">
        <v>4979</v>
      </c>
      <c r="H52" t="s">
        <v>5724</v>
      </c>
      <c r="I52" t="s">
        <v>5539</v>
      </c>
      <c r="J52" s="1">
        <v>1843</v>
      </c>
      <c r="K52" s="1">
        <v>44806.71</v>
      </c>
      <c r="L52" s="30">
        <f t="shared" si="93"/>
        <v>8.3612676814818643E-3</v>
      </c>
      <c r="M52" s="30"/>
      <c r="N52" s="28">
        <v>1321</v>
      </c>
      <c r="O52">
        <f t="shared" si="64"/>
        <v>10.710135501810162</v>
      </c>
      <c r="P52" s="31">
        <f t="shared" si="94"/>
        <v>0.74674136798713031</v>
      </c>
      <c r="Q52">
        <f t="shared" si="65"/>
        <v>0.63900000000000001</v>
      </c>
      <c r="R52" s="2">
        <v>0.10119730239391986</v>
      </c>
      <c r="S52" s="24">
        <v>1.7564198325166001</v>
      </c>
      <c r="T52" s="24">
        <f t="shared" si="95"/>
        <v>0.61864981164854582</v>
      </c>
      <c r="U52" s="24">
        <f t="shared" si="96"/>
        <v>0.68910791479764255</v>
      </c>
      <c r="V52" s="24">
        <f t="shared" si="66"/>
        <v>0.73521467734923274</v>
      </c>
      <c r="W52" s="24">
        <f t="shared" si="67"/>
        <v>0.60699999999999998</v>
      </c>
      <c r="X52" t="str">
        <f t="shared" si="97"/>
        <v>B</v>
      </c>
    </row>
    <row r="53" spans="1:24" ht="14.45" hidden="1" customHeight="1">
      <c r="A53" t="s">
        <v>441</v>
      </c>
      <c r="B53" t="s">
        <v>74</v>
      </c>
      <c r="C53" t="s">
        <v>14</v>
      </c>
      <c r="D53" t="s">
        <v>5715</v>
      </c>
      <c r="E53" s="28" t="s">
        <v>6462</v>
      </c>
      <c r="F53" t="s">
        <v>75</v>
      </c>
      <c r="G53" t="s">
        <v>5074</v>
      </c>
      <c r="H53" t="s">
        <v>5716</v>
      </c>
      <c r="I53" t="s">
        <v>5539</v>
      </c>
      <c r="J53" s="1">
        <v>1295</v>
      </c>
      <c r="K53" s="1">
        <v>43888.69</v>
      </c>
      <c r="L53" s="30">
        <f t="shared" ref="L53:L56" si="98">K53/$K$2</f>
        <v>8.1899582736508943E-3</v>
      </c>
      <c r="M53" s="30"/>
      <c r="N53" s="28">
        <v>1366</v>
      </c>
      <c r="O53">
        <f t="shared" si="64"/>
        <v>10.689434719545009</v>
      </c>
      <c r="P53" s="31">
        <f t="shared" ref="P53:P56" si="99">(O53-$O$1)/($O$2-$O$1)</f>
        <v>0.74309479844473825</v>
      </c>
      <c r="Q53">
        <f t="shared" si="65"/>
        <v>0.63200000000000001</v>
      </c>
      <c r="R53" s="2">
        <v>8.793742566961793E-2</v>
      </c>
      <c r="S53" s="24">
        <v>2.0194297460367299</v>
      </c>
      <c r="T53" s="24">
        <f t="shared" ref="T53:T56" si="100">LN(S53+0.1)</f>
        <v>0.75114706478171234</v>
      </c>
      <c r="U53" s="24">
        <f t="shared" ref="U53:U56" si="101">(T53-$S$1)/($S$2-$S$1)</f>
        <v>0.72391565224718379</v>
      </c>
      <c r="V53" s="24">
        <f t="shared" si="66"/>
        <v>0.73925896920522738</v>
      </c>
      <c r="W53" s="24">
        <f t="shared" si="67"/>
        <v>0.629</v>
      </c>
      <c r="X53" t="str">
        <f t="shared" ref="X53:X56" si="102">IF(W53&gt;=90%,"A+",IF(W53&gt;=70%,"A",IF(W53&gt;20%,"B","B-")))</f>
        <v>B</v>
      </c>
    </row>
    <row r="54" spans="1:24" ht="14.45" hidden="1" customHeight="1">
      <c r="A54" t="s">
        <v>503</v>
      </c>
      <c r="B54" t="s">
        <v>74</v>
      </c>
      <c r="C54" t="s">
        <v>14</v>
      </c>
      <c r="D54" t="s">
        <v>5706</v>
      </c>
      <c r="E54" s="28" t="s">
        <v>6463</v>
      </c>
      <c r="F54" t="s">
        <v>75</v>
      </c>
      <c r="G54" t="s">
        <v>5079</v>
      </c>
      <c r="H54" t="s">
        <v>5707</v>
      </c>
      <c r="I54" t="s">
        <v>5539</v>
      </c>
      <c r="J54" s="1">
        <v>1278</v>
      </c>
      <c r="K54" s="1">
        <v>43465.47</v>
      </c>
      <c r="L54" s="30">
        <f t="shared" si="98"/>
        <v>8.110982251797098E-3</v>
      </c>
      <c r="M54" s="30"/>
      <c r="N54" s="28">
        <v>1376</v>
      </c>
      <c r="O54">
        <f t="shared" si="64"/>
        <v>10.679745115256466</v>
      </c>
      <c r="P54" s="31">
        <f t="shared" si="99"/>
        <v>0.7413879153219729</v>
      </c>
      <c r="Q54">
        <f t="shared" si="65"/>
        <v>0.625</v>
      </c>
      <c r="R54" s="2">
        <v>8.7971273772030983E-2</v>
      </c>
      <c r="S54" s="24">
        <v>3.3202553253660199</v>
      </c>
      <c r="T54" s="24">
        <f t="shared" si="100"/>
        <v>1.229715204827625</v>
      </c>
      <c r="U54" s="24">
        <f t="shared" si="101"/>
        <v>0.84963806366722538</v>
      </c>
      <c r="V54" s="24">
        <f t="shared" si="66"/>
        <v>0.7630379449910234</v>
      </c>
      <c r="W54" s="24">
        <f t="shared" si="67"/>
        <v>0.68799999999999994</v>
      </c>
      <c r="X54" t="str">
        <f t="shared" si="102"/>
        <v>B</v>
      </c>
    </row>
    <row r="55" spans="1:24" ht="14.45" hidden="1" customHeight="1">
      <c r="A55" t="s">
        <v>493</v>
      </c>
      <c r="B55" t="s">
        <v>74</v>
      </c>
      <c r="C55" t="s">
        <v>14</v>
      </c>
      <c r="D55" t="s">
        <v>5699</v>
      </c>
      <c r="E55" s="28" t="s">
        <v>6472</v>
      </c>
      <c r="F55" t="s">
        <v>75</v>
      </c>
      <c r="G55" t="s">
        <v>5083</v>
      </c>
      <c r="H55" t="s">
        <v>5713</v>
      </c>
      <c r="I55" t="s">
        <v>5539</v>
      </c>
      <c r="J55" s="1">
        <v>1152</v>
      </c>
      <c r="K55" s="1">
        <v>42758.39</v>
      </c>
      <c r="L55" s="30">
        <f t="shared" si="98"/>
        <v>7.9790358278748284E-3</v>
      </c>
      <c r="M55" s="30"/>
      <c r="N55" s="28">
        <v>1404</v>
      </c>
      <c r="O55">
        <f t="shared" si="64"/>
        <v>10.663344099368377</v>
      </c>
      <c r="P55" s="31">
        <f t="shared" si="99"/>
        <v>0.73849877595343461</v>
      </c>
      <c r="Q55">
        <f t="shared" si="65"/>
        <v>0.61699999999999999</v>
      </c>
      <c r="R55" s="2">
        <v>0.11372190590044756</v>
      </c>
      <c r="S55" s="24">
        <v>2.1068150743781699</v>
      </c>
      <c r="T55" s="24">
        <f t="shared" si="100"/>
        <v>0.79155033326926749</v>
      </c>
      <c r="U55" s="24">
        <f t="shared" si="101"/>
        <v>0.73452980709464077</v>
      </c>
      <c r="V55" s="24">
        <f t="shared" si="66"/>
        <v>0.73770498218167591</v>
      </c>
      <c r="W55" s="24">
        <f t="shared" si="67"/>
        <v>0.622</v>
      </c>
      <c r="X55" t="str">
        <f t="shared" si="102"/>
        <v>B</v>
      </c>
    </row>
    <row r="56" spans="1:24" ht="14.45" customHeight="1">
      <c r="A56" t="s">
        <v>477</v>
      </c>
      <c r="B56" t="s">
        <v>74</v>
      </c>
      <c r="C56" t="s">
        <v>116</v>
      </c>
      <c r="D56" t="s">
        <v>5771</v>
      </c>
      <c r="E56" s="28" t="s">
        <v>6474</v>
      </c>
      <c r="F56" t="s">
        <v>75</v>
      </c>
      <c r="G56" t="s">
        <v>5005</v>
      </c>
      <c r="H56" t="s">
        <v>5772</v>
      </c>
      <c r="I56" t="s">
        <v>5539</v>
      </c>
      <c r="J56" s="1">
        <v>1501</v>
      </c>
      <c r="K56" s="1">
        <v>42428.82</v>
      </c>
      <c r="L56" s="30">
        <f t="shared" si="98"/>
        <v>7.9175355974453673E-3</v>
      </c>
      <c r="M56" s="30"/>
      <c r="N56" s="28">
        <v>1418</v>
      </c>
      <c r="O56">
        <f t="shared" si="64"/>
        <v>10.655606695905968</v>
      </c>
      <c r="P56" s="31">
        <f t="shared" si="99"/>
        <v>0.7371357849590936</v>
      </c>
      <c r="Q56">
        <f t="shared" si="65"/>
        <v>0.61</v>
      </c>
      <c r="R56" s="2">
        <v>0.14321396510439649</v>
      </c>
      <c r="S56" s="24">
        <v>1.1310130842789601</v>
      </c>
      <c r="T56" s="24">
        <f t="shared" si="100"/>
        <v>0.20783747612954989</v>
      </c>
      <c r="U56" s="24">
        <f t="shared" si="101"/>
        <v>0.58118531581812771</v>
      </c>
      <c r="V56" s="24">
        <f t="shared" si="66"/>
        <v>0.70594569113090044</v>
      </c>
      <c r="W56" s="24">
        <f t="shared" si="67"/>
        <v>0.57699999999999996</v>
      </c>
      <c r="X56" t="str">
        <f t="shared" si="102"/>
        <v>B</v>
      </c>
    </row>
    <row r="57" spans="1:24" ht="14.45" hidden="1" customHeight="1">
      <c r="A57" t="s">
        <v>490</v>
      </c>
      <c r="B57" t="s">
        <v>74</v>
      </c>
      <c r="C57" t="s">
        <v>14</v>
      </c>
      <c r="D57" t="s">
        <v>5702</v>
      </c>
      <c r="E57" s="28" t="s">
        <v>6480</v>
      </c>
      <c r="F57" t="s">
        <v>75</v>
      </c>
      <c r="G57" t="s">
        <v>4988</v>
      </c>
      <c r="H57" t="s">
        <v>5766</v>
      </c>
      <c r="I57" t="s">
        <v>5539</v>
      </c>
      <c r="J57" s="1">
        <v>730</v>
      </c>
      <c r="K57" s="1">
        <v>41991.85</v>
      </c>
      <c r="L57" s="30">
        <f t="shared" ref="L57:L59" si="103">K57/$K$2</f>
        <v>7.8359937226061497E-3</v>
      </c>
      <c r="M57" s="30"/>
      <c r="N57" s="28">
        <v>1436</v>
      </c>
      <c r="O57">
        <f t="shared" si="64"/>
        <v>10.645254644678118</v>
      </c>
      <c r="P57" s="31">
        <f t="shared" ref="P57:P59" si="104">(O57-$O$1)/($O$2-$O$1)</f>
        <v>0.73531220775195083</v>
      </c>
      <c r="Q57">
        <f t="shared" si="65"/>
        <v>0.60199999999999998</v>
      </c>
      <c r="R57" s="2">
        <v>5.8729876797521431E-2</v>
      </c>
      <c r="S57" s="24">
        <v>0.99826262481876304</v>
      </c>
      <c r="T57" s="24">
        <f t="shared" ref="T57:T59" si="105">LN(S57+0.1)</f>
        <v>9.3729499203776864E-2</v>
      </c>
      <c r="U57" s="24">
        <f t="shared" ref="U57:U59" si="106">(T57-$S$1)/($S$2-$S$1)</f>
        <v>0.55120853963742666</v>
      </c>
      <c r="V57" s="24">
        <f t="shared" si="66"/>
        <v>0.698491474129046</v>
      </c>
      <c r="W57" s="24">
        <f t="shared" si="67"/>
        <v>0.56999999999999995</v>
      </c>
      <c r="X57" t="str">
        <f t="shared" ref="X57:X59" si="107">IF(W57&gt;=90%,"A+",IF(W57&gt;=70%,"A",IF(W57&gt;20%,"B","B-")))</f>
        <v>B</v>
      </c>
    </row>
    <row r="58" spans="1:24" ht="14.45" hidden="1" customHeight="1">
      <c r="A58" t="s">
        <v>465</v>
      </c>
      <c r="B58" t="s">
        <v>74</v>
      </c>
      <c r="C58" t="s">
        <v>14</v>
      </c>
      <c r="D58" t="s">
        <v>5706</v>
      </c>
      <c r="E58" s="28" t="s">
        <v>6481</v>
      </c>
      <c r="F58" t="s">
        <v>75</v>
      </c>
      <c r="G58" t="s">
        <v>5065</v>
      </c>
      <c r="H58" t="s">
        <v>5707</v>
      </c>
      <c r="I58" t="s">
        <v>5539</v>
      </c>
      <c r="J58" s="1">
        <v>1190</v>
      </c>
      <c r="K58" s="1">
        <v>41920.42</v>
      </c>
      <c r="L58" s="30">
        <f t="shared" si="103"/>
        <v>7.8226643496062519E-3</v>
      </c>
      <c r="M58" s="30"/>
      <c r="N58" s="28">
        <v>1437</v>
      </c>
      <c r="O58">
        <f t="shared" si="64"/>
        <v>10.643552192467013</v>
      </c>
      <c r="P58" s="31">
        <f t="shared" si="104"/>
        <v>0.73501231037122006</v>
      </c>
      <c r="Q58">
        <f t="shared" si="65"/>
        <v>0.59499999999999997</v>
      </c>
      <c r="R58" s="2">
        <v>4.5149925163590163E-2</v>
      </c>
      <c r="S58" s="24">
        <v>3.3812543293791801</v>
      </c>
      <c r="T58" s="24">
        <f t="shared" si="105"/>
        <v>1.2473926683204555</v>
      </c>
      <c r="U58" s="24">
        <f t="shared" si="106"/>
        <v>0.85428202792672492</v>
      </c>
      <c r="V58" s="24">
        <f t="shared" si="66"/>
        <v>0.7588662538823211</v>
      </c>
      <c r="W58" s="24">
        <f t="shared" si="67"/>
        <v>0.68100000000000005</v>
      </c>
      <c r="X58" t="str">
        <f t="shared" si="107"/>
        <v>B</v>
      </c>
    </row>
    <row r="59" spans="1:24" ht="14.45" hidden="1" customHeight="1">
      <c r="A59" t="s">
        <v>518</v>
      </c>
      <c r="B59" t="s">
        <v>74</v>
      </c>
      <c r="C59" t="s">
        <v>30</v>
      </c>
      <c r="D59" t="s">
        <v>5695</v>
      </c>
      <c r="E59" s="28" t="s">
        <v>6486</v>
      </c>
      <c r="F59" t="s">
        <v>75</v>
      </c>
      <c r="G59" t="s">
        <v>4988</v>
      </c>
      <c r="H59" t="s">
        <v>5724</v>
      </c>
      <c r="I59" t="s">
        <v>5533</v>
      </c>
      <c r="J59" s="1">
        <v>1698</v>
      </c>
      <c r="K59" s="1">
        <v>41149.89</v>
      </c>
      <c r="L59" s="30">
        <f t="shared" si="103"/>
        <v>7.6788776804530782E-3</v>
      </c>
      <c r="M59" s="30"/>
      <c r="N59" s="28">
        <v>1464</v>
      </c>
      <c r="O59">
        <f t="shared" si="64"/>
        <v>10.625000834060881</v>
      </c>
      <c r="P59" s="31">
        <f t="shared" si="104"/>
        <v>0.73174437500204925</v>
      </c>
      <c r="Q59">
        <f t="shared" si="65"/>
        <v>0.58799999999999997</v>
      </c>
      <c r="R59" s="2">
        <v>0.11031101333579887</v>
      </c>
      <c r="S59" s="24">
        <v>2.2463694643443799</v>
      </c>
      <c r="T59" s="24">
        <f t="shared" si="105"/>
        <v>0.85286922476433191</v>
      </c>
      <c r="U59" s="24">
        <f t="shared" si="106"/>
        <v>0.75063860803492866</v>
      </c>
      <c r="V59" s="24">
        <f t="shared" si="66"/>
        <v>0.73552322160862516</v>
      </c>
      <c r="W59" s="24">
        <f t="shared" si="67"/>
        <v>0.61399999999999999</v>
      </c>
      <c r="X59" t="str">
        <f t="shared" si="107"/>
        <v>B</v>
      </c>
    </row>
    <row r="60" spans="1:24" ht="14.45" hidden="1" customHeight="1">
      <c r="A60" t="s">
        <v>703</v>
      </c>
      <c r="B60" t="s">
        <v>74</v>
      </c>
      <c r="C60" t="s">
        <v>14</v>
      </c>
      <c r="D60" t="s">
        <v>5706</v>
      </c>
      <c r="E60" s="28" t="s">
        <v>6516</v>
      </c>
      <c r="F60" t="s">
        <v>75</v>
      </c>
      <c r="G60" t="s">
        <v>5152</v>
      </c>
      <c r="H60" t="s">
        <v>5707</v>
      </c>
      <c r="I60" t="s">
        <v>5533</v>
      </c>
      <c r="J60" s="1">
        <v>1034</v>
      </c>
      <c r="K60" s="1">
        <v>37510.99</v>
      </c>
      <c r="L60" s="30">
        <f t="shared" ref="L60" si="108">K60/$K$2</f>
        <v>6.999831685642382E-3</v>
      </c>
      <c r="M60" s="30"/>
      <c r="N60" s="28">
        <v>1632</v>
      </c>
      <c r="O60">
        <f t="shared" si="64"/>
        <v>10.532415894188025</v>
      </c>
      <c r="P60" s="31">
        <f t="shared" ref="P60" si="109">(O60-$O$1)/($O$2-$O$1)</f>
        <v>0.71543497096600572</v>
      </c>
      <c r="Q60">
        <f t="shared" si="65"/>
        <v>0.57999999999999996</v>
      </c>
      <c r="R60" s="2">
        <v>6.6303904429075328E-2</v>
      </c>
      <c r="S60" s="24">
        <v>2.18410027511066</v>
      </c>
      <c r="T60" s="24">
        <f t="shared" ref="T60" si="110">LN(S60+0.1)</f>
        <v>0.82597219411842271</v>
      </c>
      <c r="U60" s="24">
        <f t="shared" ref="U60" si="111">(T60-$S$1)/($S$2-$S$1)</f>
        <v>0.74357261414632991</v>
      </c>
      <c r="V60" s="24">
        <f t="shared" si="66"/>
        <v>0.72106249960207058</v>
      </c>
      <c r="W60" s="24">
        <f t="shared" si="67"/>
        <v>0.6</v>
      </c>
      <c r="X60" t="str">
        <f t="shared" ref="X60" si="112">IF(W60&gt;=90%,"A+",IF(W60&gt;=70%,"A",IF(W60&gt;20%,"B","B-")))</f>
        <v>B</v>
      </c>
    </row>
    <row r="61" spans="1:24" ht="14.45" hidden="1" customHeight="1">
      <c r="A61" t="s">
        <v>629</v>
      </c>
      <c r="B61" t="s">
        <v>74</v>
      </c>
      <c r="C61" t="s">
        <v>14</v>
      </c>
      <c r="D61" t="s">
        <v>5706</v>
      </c>
      <c r="E61" s="28" t="s">
        <v>6545</v>
      </c>
      <c r="F61" t="s">
        <v>75</v>
      </c>
      <c r="G61" t="s">
        <v>5081</v>
      </c>
      <c r="H61" t="s">
        <v>5707</v>
      </c>
      <c r="I61" t="s">
        <v>5539</v>
      </c>
      <c r="J61" s="1">
        <v>1028</v>
      </c>
      <c r="K61" s="1">
        <v>35423.99</v>
      </c>
      <c r="L61" s="30">
        <f t="shared" ref="L61" si="113">K61/$K$2</f>
        <v>6.6103818543279949E-3</v>
      </c>
      <c r="M61" s="30"/>
      <c r="N61" s="28">
        <v>1738</v>
      </c>
      <c r="O61">
        <f t="shared" si="64"/>
        <v>10.47517278227232</v>
      </c>
      <c r="P61" s="31">
        <f t="shared" ref="P61" si="114">(O61-$O$1)/($O$2-$O$1)</f>
        <v>0.7053512463149364</v>
      </c>
      <c r="Q61">
        <f t="shared" si="65"/>
        <v>0.57299999999999995</v>
      </c>
      <c r="R61" s="2">
        <v>0.12761318479369491</v>
      </c>
      <c r="S61" s="24">
        <v>2.5437845828194501</v>
      </c>
      <c r="T61" s="24">
        <f t="shared" ref="T61" si="115">LN(S61+0.1)</f>
        <v>0.97221144469879195</v>
      </c>
      <c r="U61" s="24">
        <f t="shared" ref="U61" si="116">(T61-$S$1)/($S$2-$S$1)</f>
        <v>0.78199044786476302</v>
      </c>
      <c r="V61" s="24">
        <f t="shared" si="66"/>
        <v>0.72067908662490177</v>
      </c>
      <c r="W61" s="24">
        <f t="shared" si="67"/>
        <v>0.59199999999999997</v>
      </c>
      <c r="X61" t="str">
        <f t="shared" ref="X61" si="117">IF(W61&gt;=90%,"A+",IF(W61&gt;=70%,"A",IF(W61&gt;20%,"B","B-")))</f>
        <v>B</v>
      </c>
    </row>
    <row r="62" spans="1:24" ht="14.45" customHeight="1">
      <c r="A62" t="s">
        <v>543</v>
      </c>
      <c r="B62" t="s">
        <v>74</v>
      </c>
      <c r="C62" t="s">
        <v>29</v>
      </c>
      <c r="D62" t="s">
        <v>5816</v>
      </c>
      <c r="E62" s="28" t="s">
        <v>6558</v>
      </c>
      <c r="F62" t="s">
        <v>75</v>
      </c>
      <c r="G62" t="s">
        <v>5079</v>
      </c>
      <c r="H62" t="s">
        <v>5817</v>
      </c>
      <c r="I62" t="s">
        <v>5539</v>
      </c>
      <c r="J62" s="1">
        <v>1862</v>
      </c>
      <c r="K62" s="1">
        <v>34690.239999999998</v>
      </c>
      <c r="L62" s="30">
        <f t="shared" ref="L62" si="118">K62/$K$2</f>
        <v>6.4734586086514587E-3</v>
      </c>
      <c r="M62" s="30"/>
      <c r="N62" s="28">
        <v>1777</v>
      </c>
      <c r="O62">
        <f t="shared" si="64"/>
        <v>10.45424248449647</v>
      </c>
      <c r="P62" s="31">
        <f t="shared" ref="P62" si="119">(O62-$O$1)/($O$2-$O$1)</f>
        <v>0.70166424621006163</v>
      </c>
      <c r="Q62">
        <f t="shared" si="65"/>
        <v>0.56599999999999995</v>
      </c>
      <c r="R62" s="2">
        <v>8.8486411134659201E-2</v>
      </c>
      <c r="S62" s="24">
        <v>1.16622185478764</v>
      </c>
      <c r="T62" s="24">
        <f t="shared" ref="T62" si="120">LN(S62+0.1)</f>
        <v>0.23603754911764893</v>
      </c>
      <c r="U62" s="24">
        <f t="shared" ref="U62" si="121">(T62-$S$1)/($S$2-$S$1)</f>
        <v>0.58859362590317599</v>
      </c>
      <c r="V62" s="24">
        <f t="shared" si="66"/>
        <v>0.67905012214868454</v>
      </c>
      <c r="W62" s="24">
        <f t="shared" si="67"/>
        <v>0.51800000000000002</v>
      </c>
      <c r="X62" t="str">
        <f t="shared" ref="X62" si="122">IF(W62&gt;=90%,"A+",IF(W62&gt;=70%,"A",IF(W62&gt;20%,"B","B-")))</f>
        <v>B</v>
      </c>
    </row>
    <row r="63" spans="1:24" ht="14.45" hidden="1" customHeight="1">
      <c r="A63" t="s">
        <v>651</v>
      </c>
      <c r="B63" t="s">
        <v>74</v>
      </c>
      <c r="C63" t="s">
        <v>14</v>
      </c>
      <c r="D63" t="s">
        <v>5702</v>
      </c>
      <c r="E63" s="28" t="s">
        <v>6567</v>
      </c>
      <c r="F63" t="s">
        <v>75</v>
      </c>
      <c r="G63" t="s">
        <v>4979</v>
      </c>
      <c r="H63" t="s">
        <v>5766</v>
      </c>
      <c r="I63" t="s">
        <v>5539</v>
      </c>
      <c r="J63" s="1">
        <v>596</v>
      </c>
      <c r="K63" s="1">
        <v>34087.800000000003</v>
      </c>
      <c r="L63" s="30">
        <f t="shared" ref="L63:L66" si="123">K63/$K$2</f>
        <v>6.3610387924669656E-3</v>
      </c>
      <c r="M63" s="30"/>
      <c r="N63" s="28">
        <v>1817</v>
      </c>
      <c r="O63">
        <f t="shared" si="64"/>
        <v>10.43672416357369</v>
      </c>
      <c r="P63" s="31">
        <f t="shared" ref="P63:P66" si="124">(O63-$O$1)/($O$2-$O$1)</f>
        <v>0.69857828671864675</v>
      </c>
      <c r="Q63">
        <f t="shared" si="65"/>
        <v>0.55800000000000005</v>
      </c>
      <c r="R63" s="2">
        <v>4.3234911268373637E-2</v>
      </c>
      <c r="S63" s="24">
        <v>0.920223859029067</v>
      </c>
      <c r="T63" s="24">
        <f t="shared" ref="T63:T66" si="125">LN(S63+0.1)</f>
        <v>2.0022072852582506E-2</v>
      </c>
      <c r="U63" s="24">
        <f t="shared" ref="U63:U66" si="126">(T63-$S$1)/($S$2-$S$1)</f>
        <v>0.53184520429389925</v>
      </c>
      <c r="V63" s="24">
        <f t="shared" si="66"/>
        <v>0.66523167023369723</v>
      </c>
      <c r="W63" s="24">
        <f t="shared" si="67"/>
        <v>0.48799999999999999</v>
      </c>
      <c r="X63" t="str">
        <f t="shared" ref="X63:X66" si="127">IF(W63&gt;=90%,"A+",IF(W63&gt;=70%,"A",IF(W63&gt;20%,"B","B-")))</f>
        <v>B</v>
      </c>
    </row>
    <row r="64" spans="1:24" ht="14.45" hidden="1" customHeight="1">
      <c r="A64" t="s">
        <v>652</v>
      </c>
      <c r="B64" t="s">
        <v>74</v>
      </c>
      <c r="C64" t="s">
        <v>14</v>
      </c>
      <c r="D64" t="s">
        <v>5702</v>
      </c>
      <c r="E64" s="28" t="s">
        <v>6572</v>
      </c>
      <c r="F64" t="s">
        <v>75</v>
      </c>
      <c r="G64" t="s">
        <v>4970</v>
      </c>
      <c r="H64" t="s">
        <v>5766</v>
      </c>
      <c r="I64" t="s">
        <v>5539</v>
      </c>
      <c r="J64" s="1">
        <v>593</v>
      </c>
      <c r="K64" s="1">
        <v>33665.89</v>
      </c>
      <c r="L64" s="30">
        <f t="shared" si="123"/>
        <v>6.2823072264248693E-3</v>
      </c>
      <c r="M64" s="30"/>
      <c r="N64" s="28">
        <v>1835</v>
      </c>
      <c r="O64">
        <f t="shared" si="64"/>
        <v>10.424270140796651</v>
      </c>
      <c r="P64" s="31">
        <f t="shared" si="124"/>
        <v>0.69638443435319997</v>
      </c>
      <c r="Q64">
        <f t="shared" si="65"/>
        <v>0.55100000000000005</v>
      </c>
      <c r="R64" s="2">
        <v>5.6840355572480031E-2</v>
      </c>
      <c r="S64" s="24">
        <v>1.1008850012668701</v>
      </c>
      <c r="T64" s="24">
        <f t="shared" si="125"/>
        <v>0.18305878602941308</v>
      </c>
      <c r="U64" s="24">
        <f t="shared" si="126"/>
        <v>0.57467582132708139</v>
      </c>
      <c r="V64" s="24">
        <f t="shared" si="66"/>
        <v>0.67204271174797625</v>
      </c>
      <c r="W64" s="24">
        <f t="shared" si="67"/>
        <v>0.51100000000000001</v>
      </c>
      <c r="X64" t="str">
        <f t="shared" si="127"/>
        <v>B</v>
      </c>
    </row>
    <row r="65" spans="1:24" ht="14.45" hidden="1" customHeight="1">
      <c r="A65" t="s">
        <v>749</v>
      </c>
      <c r="B65" t="s">
        <v>74</v>
      </c>
      <c r="C65" t="s">
        <v>14</v>
      </c>
      <c r="D65" t="s">
        <v>5715</v>
      </c>
      <c r="E65" s="28" t="s">
        <v>6577</v>
      </c>
      <c r="F65" t="s">
        <v>75</v>
      </c>
      <c r="G65" t="s">
        <v>5028</v>
      </c>
      <c r="H65" t="s">
        <v>5747</v>
      </c>
      <c r="I65" t="s">
        <v>5539</v>
      </c>
      <c r="J65" s="1">
        <v>949</v>
      </c>
      <c r="K65" s="1">
        <v>33392.21</v>
      </c>
      <c r="L65" s="30">
        <f t="shared" si="123"/>
        <v>6.2312364886030576E-3</v>
      </c>
      <c r="M65" s="30"/>
      <c r="N65" s="28">
        <v>1851</v>
      </c>
      <c r="O65">
        <f t="shared" si="64"/>
        <v>10.416107864884712</v>
      </c>
      <c r="P65" s="31">
        <f t="shared" si="124"/>
        <v>0.69494659947547266</v>
      </c>
      <c r="Q65">
        <f t="shared" si="65"/>
        <v>0.54400000000000004</v>
      </c>
      <c r="R65" s="2">
        <v>6.1127115276287489E-2</v>
      </c>
      <c r="S65" s="24">
        <v>1.58380009819227</v>
      </c>
      <c r="T65" s="24">
        <f t="shared" si="125"/>
        <v>0.52105320223729967</v>
      </c>
      <c r="U65" s="24">
        <f t="shared" si="126"/>
        <v>0.66346876322264503</v>
      </c>
      <c r="V65" s="24">
        <f t="shared" si="66"/>
        <v>0.68865103222490709</v>
      </c>
      <c r="W65" s="24">
        <f t="shared" si="67"/>
        <v>0.53300000000000003</v>
      </c>
      <c r="X65" t="str">
        <f t="shared" si="127"/>
        <v>B</v>
      </c>
    </row>
    <row r="66" spans="1:24" ht="14.45" hidden="1" customHeight="1">
      <c r="A66" t="s">
        <v>632</v>
      </c>
      <c r="B66" t="s">
        <v>74</v>
      </c>
      <c r="C66" t="s">
        <v>14</v>
      </c>
      <c r="D66" t="s">
        <v>5706</v>
      </c>
      <c r="E66" s="28" t="s">
        <v>6579</v>
      </c>
      <c r="F66" t="s">
        <v>75</v>
      </c>
      <c r="G66" t="s">
        <v>5142</v>
      </c>
      <c r="H66" t="s">
        <v>5707</v>
      </c>
      <c r="I66" t="s">
        <v>5539</v>
      </c>
      <c r="J66" s="1">
        <v>946</v>
      </c>
      <c r="K66" s="1">
        <v>33271.51</v>
      </c>
      <c r="L66" s="30">
        <f t="shared" si="123"/>
        <v>6.2087129645783112E-3</v>
      </c>
      <c r="M66" s="30"/>
      <c r="N66" s="28">
        <v>1854</v>
      </c>
      <c r="O66">
        <f t="shared" si="64"/>
        <v>10.412486809509167</v>
      </c>
      <c r="P66" s="31">
        <f t="shared" si="124"/>
        <v>0.69430872840013624</v>
      </c>
      <c r="Q66">
        <f t="shared" si="65"/>
        <v>0.53600000000000003</v>
      </c>
      <c r="R66" s="2">
        <v>0.12565778569318808</v>
      </c>
      <c r="S66" s="24">
        <v>2.75629742242511</v>
      </c>
      <c r="T66" s="24">
        <f t="shared" si="125"/>
        <v>1.0495261785597865</v>
      </c>
      <c r="U66" s="24">
        <f t="shared" si="126"/>
        <v>0.80230144219541455</v>
      </c>
      <c r="V66" s="24">
        <f t="shared" si="66"/>
        <v>0.71590727115919195</v>
      </c>
      <c r="W66" s="24">
        <f t="shared" si="67"/>
        <v>0.58499999999999996</v>
      </c>
      <c r="X66" t="str">
        <f t="shared" si="127"/>
        <v>B</v>
      </c>
    </row>
    <row r="67" spans="1:24" ht="14.45" hidden="1" customHeight="1">
      <c r="A67" t="s">
        <v>643</v>
      </c>
      <c r="B67" t="s">
        <v>74</v>
      </c>
      <c r="C67" t="s">
        <v>14</v>
      </c>
      <c r="D67" t="s">
        <v>5702</v>
      </c>
      <c r="E67" s="28" t="s">
        <v>6585</v>
      </c>
      <c r="F67" t="s">
        <v>75</v>
      </c>
      <c r="G67" t="s">
        <v>5013</v>
      </c>
      <c r="H67" t="s">
        <v>5766</v>
      </c>
      <c r="I67" t="s">
        <v>5539</v>
      </c>
      <c r="J67" s="1">
        <v>574</v>
      </c>
      <c r="K67" s="1">
        <v>32671.57</v>
      </c>
      <c r="L67" s="30">
        <f t="shared" ref="L67:L68" si="128">K67/$K$2</f>
        <v>6.0967596671184388E-3</v>
      </c>
      <c r="M67" s="30"/>
      <c r="N67" s="28">
        <v>1890</v>
      </c>
      <c r="O67">
        <f t="shared" si="64"/>
        <v>10.394291166943454</v>
      </c>
      <c r="P67" s="31">
        <f t="shared" ref="P67:P68" si="129">(O67-$O$1)/($O$2-$O$1)</f>
        <v>0.69110345455422595</v>
      </c>
      <c r="Q67">
        <f t="shared" si="65"/>
        <v>0.52900000000000003</v>
      </c>
      <c r="R67" s="2">
        <v>1.8929182953813389E-2</v>
      </c>
      <c r="S67" s="24">
        <v>0.72471989878930598</v>
      </c>
      <c r="T67" s="24">
        <f t="shared" ref="T67:T68" si="130">LN(S67+0.1)</f>
        <v>-0.19271146691529531</v>
      </c>
      <c r="U67" s="24">
        <f t="shared" ref="U67:U68" si="131">(T67-$S$1)/($S$2-$S$1)</f>
        <v>0.47595896496552881</v>
      </c>
      <c r="V67" s="24">
        <f t="shared" si="66"/>
        <v>0.6480745566364865</v>
      </c>
      <c r="W67" s="24">
        <f t="shared" si="67"/>
        <v>0.44400000000000001</v>
      </c>
      <c r="X67" t="str">
        <f t="shared" ref="X67:X68" si="132">IF(W67&gt;=90%,"A+",IF(W67&gt;=70%,"A",IF(W67&gt;20%,"B","B-")))</f>
        <v>B</v>
      </c>
    </row>
    <row r="68" spans="1:24" ht="14.45" hidden="1" customHeight="1">
      <c r="A68" t="s">
        <v>772</v>
      </c>
      <c r="B68" t="s">
        <v>74</v>
      </c>
      <c r="C68" t="s">
        <v>14</v>
      </c>
      <c r="D68" t="s">
        <v>5706</v>
      </c>
      <c r="E68" s="28" t="s">
        <v>6586</v>
      </c>
      <c r="F68" t="s">
        <v>75</v>
      </c>
      <c r="G68" t="s">
        <v>4999</v>
      </c>
      <c r="H68" t="s">
        <v>5707</v>
      </c>
      <c r="I68" t="s">
        <v>5539</v>
      </c>
      <c r="J68" s="1">
        <v>917</v>
      </c>
      <c r="K68" s="1">
        <v>32670.26</v>
      </c>
      <c r="L68" s="30">
        <f t="shared" si="128"/>
        <v>6.0965152113067371E-3</v>
      </c>
      <c r="M68" s="30"/>
      <c r="N68" s="28">
        <v>1891</v>
      </c>
      <c r="O68">
        <f t="shared" ref="O68:O99" si="133">LN(K68+1)</f>
        <v>10.394251071344522</v>
      </c>
      <c r="P68" s="31">
        <f t="shared" si="129"/>
        <v>0.6910963914689775</v>
      </c>
      <c r="Q68">
        <f t="shared" ref="Q68:Q99" si="134">_xlfn.PERCENTRANK.INC(K:K,K68)</f>
        <v>0.52200000000000002</v>
      </c>
      <c r="R68" s="2">
        <v>1.3608854329470756E-2</v>
      </c>
      <c r="S68" s="24">
        <v>1.4569538498469301</v>
      </c>
      <c r="T68" s="24">
        <f t="shared" si="130"/>
        <v>0.44273125198028868</v>
      </c>
      <c r="U68" s="24">
        <f t="shared" si="131"/>
        <v>0.64289316775469929</v>
      </c>
      <c r="V68" s="24">
        <f t="shared" ref="V68:V99" si="135">P68*$P$2+U68*$U$2</f>
        <v>0.68145574672612197</v>
      </c>
      <c r="W68" s="24">
        <f t="shared" ref="W68:W99" si="136">_xlfn.PERCENTRANK.INC($V$4:$V$139,V68)</f>
        <v>0.52500000000000002</v>
      </c>
      <c r="X68" t="str">
        <f t="shared" si="132"/>
        <v>B</v>
      </c>
    </row>
    <row r="69" spans="1:24" ht="14.45" hidden="1" customHeight="1">
      <c r="A69" t="s">
        <v>647</v>
      </c>
      <c r="B69" t="s">
        <v>74</v>
      </c>
      <c r="C69" t="s">
        <v>30</v>
      </c>
      <c r="D69" t="s">
        <v>5695</v>
      </c>
      <c r="E69" s="28" t="s">
        <v>6604</v>
      </c>
      <c r="F69" t="s">
        <v>75</v>
      </c>
      <c r="G69" t="s">
        <v>5011</v>
      </c>
      <c r="H69" t="s">
        <v>5829</v>
      </c>
      <c r="I69" t="s">
        <v>5539</v>
      </c>
      <c r="J69" s="1">
        <v>1279</v>
      </c>
      <c r="K69" s="1">
        <v>31129</v>
      </c>
      <c r="L69" s="30">
        <f t="shared" ref="L69:L70" si="137">K69/$K$2</f>
        <v>5.8089045515024185E-3</v>
      </c>
      <c r="M69" s="30"/>
      <c r="N69" s="28">
        <v>2001</v>
      </c>
      <c r="O69">
        <f t="shared" si="133"/>
        <v>10.345927263435653</v>
      </c>
      <c r="P69" s="31">
        <f t="shared" ref="P69:P70" si="138">(O69-$O$1)/($O$2-$O$1)</f>
        <v>0.68258385682966993</v>
      </c>
      <c r="Q69">
        <f t="shared" si="134"/>
        <v>0.51400000000000001</v>
      </c>
      <c r="R69" s="2">
        <v>5.3526036715522161E-2</v>
      </c>
      <c r="S69" s="24">
        <v>1.2978307526514601</v>
      </c>
      <c r="T69" s="24">
        <f t="shared" ref="T69:T70" si="139">LN(S69+0.1)</f>
        <v>0.33492157257110367</v>
      </c>
      <c r="U69" s="24">
        <f t="shared" ref="U69:U70" si="140">(T69-$S$1)/($S$2-$S$1)</f>
        <v>0.61457098803658416</v>
      </c>
      <c r="V69" s="24">
        <f t="shared" si="135"/>
        <v>0.66898128307105276</v>
      </c>
      <c r="W69" s="24">
        <f t="shared" si="136"/>
        <v>0.503</v>
      </c>
      <c r="X69" t="str">
        <f t="shared" ref="X69:X70" si="141">IF(W69&gt;=90%,"A+",IF(W69&gt;=70%,"A",IF(W69&gt;20%,"B","B-")))</f>
        <v>B</v>
      </c>
    </row>
    <row r="70" spans="1:24" ht="14.45" hidden="1" customHeight="1">
      <c r="A70" t="s">
        <v>971</v>
      </c>
      <c r="B70" t="s">
        <v>74</v>
      </c>
      <c r="C70" t="s">
        <v>19</v>
      </c>
      <c r="D70" t="s">
        <v>5830</v>
      </c>
      <c r="E70" s="28" t="s">
        <v>6610</v>
      </c>
      <c r="F70" t="s">
        <v>75</v>
      </c>
      <c r="G70" t="s">
        <v>4979</v>
      </c>
      <c r="H70" t="s">
        <v>5772</v>
      </c>
      <c r="I70" t="s">
        <v>5539</v>
      </c>
      <c r="J70" s="1">
        <v>1183</v>
      </c>
      <c r="K70" s="1">
        <v>30620.39</v>
      </c>
      <c r="L70" s="30">
        <f t="shared" si="137"/>
        <v>5.713994116090435E-3</v>
      </c>
      <c r="M70" s="30"/>
      <c r="N70" s="28">
        <v>2032</v>
      </c>
      <c r="O70">
        <f t="shared" si="133"/>
        <v>10.329454063347903</v>
      </c>
      <c r="P70" s="31">
        <f t="shared" si="138"/>
        <v>0.67968200177239313</v>
      </c>
      <c r="Q70">
        <f t="shared" si="134"/>
        <v>0.50700000000000001</v>
      </c>
      <c r="R70" s="2">
        <v>7.2608140853860401E-2</v>
      </c>
      <c r="S70" s="24">
        <v>2.0614338235158201</v>
      </c>
      <c r="T70" s="24">
        <f t="shared" si="139"/>
        <v>0.77077180865678696</v>
      </c>
      <c r="U70" s="24">
        <f t="shared" si="140"/>
        <v>0.7290711774838583</v>
      </c>
      <c r="V70" s="24">
        <f t="shared" si="135"/>
        <v>0.68955983691468614</v>
      </c>
      <c r="W70" s="24">
        <f t="shared" si="136"/>
        <v>0.54800000000000004</v>
      </c>
      <c r="X70" t="str">
        <f t="shared" si="141"/>
        <v>B</v>
      </c>
    </row>
    <row r="71" spans="1:24" ht="14.45" hidden="1" customHeight="1">
      <c r="A71" t="s">
        <v>1116</v>
      </c>
      <c r="B71" t="s">
        <v>74</v>
      </c>
      <c r="C71" t="s">
        <v>19</v>
      </c>
      <c r="D71" t="s">
        <v>5830</v>
      </c>
      <c r="E71" s="28" t="s">
        <v>6617</v>
      </c>
      <c r="F71" t="s">
        <v>75</v>
      </c>
      <c r="G71" t="s">
        <v>4993</v>
      </c>
      <c r="H71" t="s">
        <v>5772</v>
      </c>
      <c r="I71" t="s">
        <v>5533</v>
      </c>
      <c r="J71" s="1">
        <v>1174</v>
      </c>
      <c r="K71" s="1">
        <v>29996.69</v>
      </c>
      <c r="L71" s="30">
        <f t="shared" ref="L71:L73" si="142">K71/$K$2</f>
        <v>5.5976070246717561E-3</v>
      </c>
      <c r="M71" s="30"/>
      <c r="N71" s="28">
        <v>2081</v>
      </c>
      <c r="O71">
        <f t="shared" si="133"/>
        <v>10.308875657679641</v>
      </c>
      <c r="P71" s="31">
        <f t="shared" ref="P71:P73" si="143">(O71-$O$1)/($O$2-$O$1)</f>
        <v>0.67605698961682881</v>
      </c>
      <c r="Q71">
        <f t="shared" si="134"/>
        <v>0.5</v>
      </c>
      <c r="R71" s="2">
        <v>5.4173155739975866E-2</v>
      </c>
      <c r="S71" s="24">
        <v>2.5860141397711698</v>
      </c>
      <c r="T71" s="24">
        <f t="shared" ref="T71:T73" si="144">LN(S71+0.1)</f>
        <v>0.98805836233557764</v>
      </c>
      <c r="U71" s="24">
        <f t="shared" ref="U71:U73" si="145">(T71-$S$1)/($S$2-$S$1)</f>
        <v>0.78615351793181842</v>
      </c>
      <c r="V71" s="24">
        <f t="shared" si="135"/>
        <v>0.69807629527982673</v>
      </c>
      <c r="W71" s="24">
        <f t="shared" si="136"/>
        <v>0.56200000000000006</v>
      </c>
      <c r="X71" t="str">
        <f t="shared" ref="X71:X73" si="146">IF(W71&gt;=90%,"A+",IF(W71&gt;=70%,"A",IF(W71&gt;20%,"B","B-")))</f>
        <v>B</v>
      </c>
    </row>
    <row r="72" spans="1:24" ht="14.45" hidden="1" customHeight="1">
      <c r="A72" t="s">
        <v>799</v>
      </c>
      <c r="B72" t="s">
        <v>74</v>
      </c>
      <c r="C72" t="s">
        <v>14</v>
      </c>
      <c r="D72" t="s">
        <v>5715</v>
      </c>
      <c r="E72" s="28" t="s">
        <v>6619</v>
      </c>
      <c r="F72" t="s">
        <v>75</v>
      </c>
      <c r="G72" t="s">
        <v>5087</v>
      </c>
      <c r="H72" t="s">
        <v>5747</v>
      </c>
      <c r="I72" t="s">
        <v>5539</v>
      </c>
      <c r="J72" s="1">
        <v>852</v>
      </c>
      <c r="K72" s="1">
        <v>29724.05</v>
      </c>
      <c r="L72" s="30">
        <f t="shared" si="142"/>
        <v>5.546730358639387E-3</v>
      </c>
      <c r="M72" s="30"/>
      <c r="N72" s="28">
        <v>2098</v>
      </c>
      <c r="O72">
        <f t="shared" si="133"/>
        <v>10.299745403643355</v>
      </c>
      <c r="P72" s="31">
        <f t="shared" si="143"/>
        <v>0.67444863946577827</v>
      </c>
      <c r="Q72">
        <f t="shared" si="134"/>
        <v>0.49199999999999999</v>
      </c>
      <c r="R72" s="2">
        <v>0.10824031143131571</v>
      </c>
      <c r="S72" s="24">
        <v>2.2327845569068301</v>
      </c>
      <c r="T72" s="24">
        <f t="shared" si="144"/>
        <v>0.84706264282864974</v>
      </c>
      <c r="U72" s="24">
        <f t="shared" si="145"/>
        <v>0.74911318788683434</v>
      </c>
      <c r="V72" s="24">
        <f t="shared" si="135"/>
        <v>0.6893815491499895</v>
      </c>
      <c r="W72" s="24">
        <f t="shared" si="136"/>
        <v>0.54</v>
      </c>
      <c r="X72" t="str">
        <f t="shared" si="146"/>
        <v>B</v>
      </c>
    </row>
    <row r="73" spans="1:24" ht="14.45" hidden="1" customHeight="1">
      <c r="A73" t="s">
        <v>618</v>
      </c>
      <c r="B73" t="s">
        <v>74</v>
      </c>
      <c r="C73" t="s">
        <v>14</v>
      </c>
      <c r="D73" t="s">
        <v>5715</v>
      </c>
      <c r="E73" s="28" t="s">
        <v>6623</v>
      </c>
      <c r="F73" t="s">
        <v>75</v>
      </c>
      <c r="G73" t="s">
        <v>4976</v>
      </c>
      <c r="H73" t="s">
        <v>5747</v>
      </c>
      <c r="I73" t="s">
        <v>5539</v>
      </c>
      <c r="J73" s="1">
        <v>887</v>
      </c>
      <c r="K73" s="1">
        <v>29610.61</v>
      </c>
      <c r="L73" s="30">
        <f t="shared" si="142"/>
        <v>5.5255616049909419E-3</v>
      </c>
      <c r="M73" s="30"/>
      <c r="N73" s="28">
        <v>2107</v>
      </c>
      <c r="O73">
        <f t="shared" si="133"/>
        <v>10.295921793139909</v>
      </c>
      <c r="P73" s="31">
        <f t="shared" si="143"/>
        <v>0.67377508706446132</v>
      </c>
      <c r="Q73">
        <f t="shared" si="134"/>
        <v>0.48499999999999999</v>
      </c>
      <c r="R73" s="2">
        <v>0.10890280151146266</v>
      </c>
      <c r="S73" s="24">
        <v>1.44842565855126</v>
      </c>
      <c r="T73" s="24">
        <f t="shared" si="144"/>
        <v>0.43723871059365543</v>
      </c>
      <c r="U73" s="24">
        <f t="shared" si="145"/>
        <v>0.64145024773941006</v>
      </c>
      <c r="V73" s="24">
        <f t="shared" si="135"/>
        <v>0.66731011919945116</v>
      </c>
      <c r="W73" s="24">
        <f t="shared" si="136"/>
        <v>0.496</v>
      </c>
      <c r="X73" t="str">
        <f t="shared" si="146"/>
        <v>B</v>
      </c>
    </row>
    <row r="74" spans="1:24" ht="14.45" customHeight="1">
      <c r="A74" t="s">
        <v>712</v>
      </c>
      <c r="B74" t="s">
        <v>74</v>
      </c>
      <c r="C74" t="s">
        <v>29</v>
      </c>
      <c r="D74" t="s">
        <v>5816</v>
      </c>
      <c r="E74" s="28" t="s">
        <v>6640</v>
      </c>
      <c r="F74" t="s">
        <v>75</v>
      </c>
      <c r="G74" t="s">
        <v>5028</v>
      </c>
      <c r="H74" t="s">
        <v>5817</v>
      </c>
      <c r="I74" t="s">
        <v>5539</v>
      </c>
      <c r="J74" s="1">
        <v>1488</v>
      </c>
      <c r="K74" s="1">
        <v>27788.37</v>
      </c>
      <c r="L74" s="30">
        <f t="shared" ref="L74:L75" si="147">K74/$K$2</f>
        <v>5.1855179726889161E-3</v>
      </c>
      <c r="M74" s="30"/>
      <c r="N74" s="28">
        <v>2224</v>
      </c>
      <c r="O74">
        <f t="shared" si="133"/>
        <v>10.232408852454391</v>
      </c>
      <c r="P74" s="31">
        <f t="shared" ref="P74:P75" si="148">(O74-$O$1)/($O$2-$O$1)</f>
        <v>0.66258689368679202</v>
      </c>
      <c r="Q74">
        <f t="shared" si="134"/>
        <v>0.47699999999999998</v>
      </c>
      <c r="R74" s="2">
        <v>0.10636296889670031</v>
      </c>
      <c r="S74" s="24">
        <v>1.25169679255919</v>
      </c>
      <c r="T74" s="24">
        <f t="shared" ref="T74:T75" si="149">LN(S74+0.1)</f>
        <v>0.30136068661083698</v>
      </c>
      <c r="U74" s="24">
        <f t="shared" ref="U74:U75" si="150">(T74-$S$1)/($S$2-$S$1)</f>
        <v>0.60575436369566393</v>
      </c>
      <c r="V74" s="24">
        <f t="shared" si="135"/>
        <v>0.65122038768856649</v>
      </c>
      <c r="W74" s="24">
        <f t="shared" si="136"/>
        <v>0.45900000000000002</v>
      </c>
      <c r="X74" t="str">
        <f t="shared" ref="X74:X75" si="151">IF(W74&gt;=90%,"A+",IF(W74&gt;=70%,"A",IF(W74&gt;20%,"B","B-")))</f>
        <v>B</v>
      </c>
    </row>
    <row r="75" spans="1:24" ht="14.45" hidden="1" customHeight="1">
      <c r="A75" t="s">
        <v>916</v>
      </c>
      <c r="B75" t="s">
        <v>74</v>
      </c>
      <c r="C75" t="s">
        <v>14</v>
      </c>
      <c r="D75" t="s">
        <v>5715</v>
      </c>
      <c r="E75" s="28" t="s">
        <v>6641</v>
      </c>
      <c r="F75" t="s">
        <v>75</v>
      </c>
      <c r="G75" t="s">
        <v>4989</v>
      </c>
      <c r="H75" t="s">
        <v>5747</v>
      </c>
      <c r="I75" t="s">
        <v>5539</v>
      </c>
      <c r="J75" s="1">
        <v>804</v>
      </c>
      <c r="K75" s="1">
        <v>27734.65</v>
      </c>
      <c r="L75" s="30">
        <f t="shared" si="147"/>
        <v>5.1754934183342403E-3</v>
      </c>
      <c r="M75" s="30"/>
      <c r="N75" s="28">
        <v>2227</v>
      </c>
      <c r="O75">
        <f t="shared" si="133"/>
        <v>10.230473868306294</v>
      </c>
      <c r="P75" s="31">
        <f t="shared" si="148"/>
        <v>0.662246034381618</v>
      </c>
      <c r="Q75">
        <f t="shared" si="134"/>
        <v>0.47</v>
      </c>
      <c r="R75" s="2">
        <v>8.3207288644349203E-2</v>
      </c>
      <c r="S75" s="24">
        <v>1.4626341987343301</v>
      </c>
      <c r="T75" s="24">
        <f t="shared" si="149"/>
        <v>0.4463729861302973</v>
      </c>
      <c r="U75" s="24">
        <f t="shared" si="150"/>
        <v>0.64384987080443812</v>
      </c>
      <c r="V75" s="24">
        <f t="shared" si="135"/>
        <v>0.65856680166618209</v>
      </c>
      <c r="W75" s="24">
        <f t="shared" si="136"/>
        <v>0.47399999999999998</v>
      </c>
      <c r="X75" t="str">
        <f t="shared" si="151"/>
        <v>B</v>
      </c>
    </row>
    <row r="76" spans="1:24" ht="14.45" hidden="1" customHeight="1">
      <c r="A76" t="s">
        <v>933</v>
      </c>
      <c r="B76" t="s">
        <v>74</v>
      </c>
      <c r="C76" t="s">
        <v>14</v>
      </c>
      <c r="D76" t="s">
        <v>5706</v>
      </c>
      <c r="E76" s="28" t="s">
        <v>6648</v>
      </c>
      <c r="F76" t="s">
        <v>75</v>
      </c>
      <c r="G76" t="s">
        <v>5050</v>
      </c>
      <c r="H76" t="s">
        <v>5707</v>
      </c>
      <c r="I76" t="s">
        <v>5539</v>
      </c>
      <c r="J76" s="1">
        <v>771</v>
      </c>
      <c r="K76" s="1">
        <v>27235.55</v>
      </c>
      <c r="L76" s="30">
        <f t="shared" ref="L76:L77" si="152">K76/$K$2</f>
        <v>5.0823576201507181E-3</v>
      </c>
      <c r="M76" s="30"/>
      <c r="N76" s="28">
        <v>2268</v>
      </c>
      <c r="O76">
        <f t="shared" si="133"/>
        <v>10.21231510026003</v>
      </c>
      <c r="P76" s="31">
        <f t="shared" ref="P76:P77" si="153">(O76-$O$1)/($O$2-$O$1)</f>
        <v>0.65904725620808313</v>
      </c>
      <c r="Q76">
        <f t="shared" si="134"/>
        <v>0.46300000000000002</v>
      </c>
      <c r="R76" s="2">
        <v>7.9577146842430224E-2</v>
      </c>
      <c r="S76" s="24">
        <v>3.1372418501788299</v>
      </c>
      <c r="T76" s="24">
        <f t="shared" ref="T76:T77" si="154">LN(S76+0.1)</f>
        <v>1.1747216864499606</v>
      </c>
      <c r="U76" s="24">
        <f t="shared" ref="U76:U77" si="155">(T76-$S$1)/($S$2-$S$1)</f>
        <v>0.83519097209475024</v>
      </c>
      <c r="V76" s="24">
        <f t="shared" si="135"/>
        <v>0.69427599938541662</v>
      </c>
      <c r="W76" s="24">
        <f t="shared" si="136"/>
        <v>0.55500000000000005</v>
      </c>
      <c r="X76" t="str">
        <f t="shared" ref="X76:X77" si="156">IF(W76&gt;=90%,"A+",IF(W76&gt;=70%,"A",IF(W76&gt;20%,"B","B-")))</f>
        <v>B</v>
      </c>
    </row>
    <row r="77" spans="1:24" ht="14.45" customHeight="1">
      <c r="A77" t="s">
        <v>746</v>
      </c>
      <c r="B77" t="s">
        <v>74</v>
      </c>
      <c r="C77" t="s">
        <v>116</v>
      </c>
      <c r="D77" t="s">
        <v>5771</v>
      </c>
      <c r="E77" s="28" t="s">
        <v>6651</v>
      </c>
      <c r="F77" t="s">
        <v>75</v>
      </c>
      <c r="G77" t="s">
        <v>4993</v>
      </c>
      <c r="H77" t="s">
        <v>5772</v>
      </c>
      <c r="I77" t="s">
        <v>5539</v>
      </c>
      <c r="J77" s="1">
        <v>952</v>
      </c>
      <c r="K77" s="1">
        <v>27132.33</v>
      </c>
      <c r="L77" s="30">
        <f t="shared" si="152"/>
        <v>5.063095995048528E-3</v>
      </c>
      <c r="M77" s="30"/>
      <c r="N77" s="28">
        <v>2278</v>
      </c>
      <c r="O77">
        <f t="shared" si="133"/>
        <v>10.208518140472391</v>
      </c>
      <c r="P77" s="31">
        <f t="shared" si="153"/>
        <v>0.65837839849353197</v>
      </c>
      <c r="Q77">
        <f t="shared" si="134"/>
        <v>0.45500000000000002</v>
      </c>
      <c r="R77" s="2">
        <v>0.1300848792197353</v>
      </c>
      <c r="S77" s="24">
        <v>1.1560932124100101</v>
      </c>
      <c r="T77" s="24">
        <f t="shared" si="154"/>
        <v>0.22800627899454376</v>
      </c>
      <c r="U77" s="24">
        <f t="shared" si="155"/>
        <v>0.58648376826295445</v>
      </c>
      <c r="V77" s="24">
        <f t="shared" si="135"/>
        <v>0.64399947244741651</v>
      </c>
      <c r="W77" s="24">
        <f t="shared" si="136"/>
        <v>0.437</v>
      </c>
      <c r="X77" t="str">
        <f t="shared" si="156"/>
        <v>B</v>
      </c>
    </row>
    <row r="78" spans="1:24" ht="14.45" customHeight="1">
      <c r="A78" t="s">
        <v>728</v>
      </c>
      <c r="B78" t="s">
        <v>74</v>
      </c>
      <c r="C78" t="s">
        <v>29</v>
      </c>
      <c r="D78" t="s">
        <v>5816</v>
      </c>
      <c r="E78" s="28" t="s">
        <v>6664</v>
      </c>
      <c r="F78" t="s">
        <v>75</v>
      </c>
      <c r="G78" t="s">
        <v>4988</v>
      </c>
      <c r="H78" t="s">
        <v>5817</v>
      </c>
      <c r="I78" t="s">
        <v>5539</v>
      </c>
      <c r="J78" s="1">
        <v>1388</v>
      </c>
      <c r="K78" s="1">
        <v>26062.05</v>
      </c>
      <c r="L78" s="30">
        <f t="shared" ref="L78:L80" si="157">K78/$K$2</f>
        <v>4.8633737308131841E-3</v>
      </c>
      <c r="M78" s="30"/>
      <c r="N78" s="28">
        <v>2351</v>
      </c>
      <c r="O78">
        <f t="shared" si="133"/>
        <v>10.168273881435995</v>
      </c>
      <c r="P78" s="31">
        <f t="shared" ref="P78:P80" si="158">(O78-$O$1)/($O$2-$O$1)</f>
        <v>0.65128912585743015</v>
      </c>
      <c r="Q78">
        <f t="shared" si="134"/>
        <v>0.44800000000000001</v>
      </c>
      <c r="R78" s="2">
        <v>9.8511940791774347E-2</v>
      </c>
      <c r="S78" s="24">
        <v>1.08554837772233</v>
      </c>
      <c r="T78" s="24">
        <f t="shared" ref="T78:T80" si="159">LN(S78+0.1)</f>
        <v>0.17020543355433218</v>
      </c>
      <c r="U78" s="24">
        <f t="shared" ref="U78:U80" si="160">(T78-$S$1)/($S$2-$S$1)</f>
        <v>0.57129917684789833</v>
      </c>
      <c r="V78" s="24">
        <f t="shared" si="135"/>
        <v>0.63529113605552379</v>
      </c>
      <c r="W78" s="24">
        <f t="shared" si="136"/>
        <v>0.42899999999999999</v>
      </c>
      <c r="X78" t="str">
        <f t="shared" ref="X78:X80" si="161">IF(W78&gt;=90%,"A+",IF(W78&gt;=70%,"A",IF(W78&gt;20%,"B","B-")))</f>
        <v>B</v>
      </c>
    </row>
    <row r="79" spans="1:24" ht="14.45" customHeight="1">
      <c r="A79" t="s">
        <v>723</v>
      </c>
      <c r="B79" t="s">
        <v>74</v>
      </c>
      <c r="C79" t="s">
        <v>29</v>
      </c>
      <c r="D79" t="s">
        <v>5816</v>
      </c>
      <c r="E79" s="28" t="s">
        <v>6665</v>
      </c>
      <c r="F79" t="s">
        <v>75</v>
      </c>
      <c r="G79" t="s">
        <v>5074</v>
      </c>
      <c r="H79" t="s">
        <v>5817</v>
      </c>
      <c r="I79" t="s">
        <v>5539</v>
      </c>
      <c r="J79" s="1">
        <v>1404</v>
      </c>
      <c r="K79" s="1">
        <v>26033.98</v>
      </c>
      <c r="L79" s="30">
        <f t="shared" si="157"/>
        <v>4.8581356585731296E-3</v>
      </c>
      <c r="M79" s="30"/>
      <c r="N79" s="28">
        <v>2353</v>
      </c>
      <c r="O79">
        <f t="shared" si="133"/>
        <v>10.167196297400046</v>
      </c>
      <c r="P79" s="31">
        <f t="shared" si="158"/>
        <v>0.65109930283168516</v>
      </c>
      <c r="Q79">
        <f t="shared" si="134"/>
        <v>0.441</v>
      </c>
      <c r="R79" s="2">
        <v>0.10241232994246556</v>
      </c>
      <c r="S79" s="24">
        <v>1.4213997210983</v>
      </c>
      <c r="T79" s="24">
        <f t="shared" si="159"/>
        <v>0.41963078026193307</v>
      </c>
      <c r="U79" s="24">
        <f t="shared" si="160"/>
        <v>0.63682455021343642</v>
      </c>
      <c r="V79" s="24">
        <f t="shared" si="135"/>
        <v>0.64824435230803545</v>
      </c>
      <c r="W79" s="24">
        <f t="shared" si="136"/>
        <v>0.45100000000000001</v>
      </c>
      <c r="X79" t="str">
        <f t="shared" si="161"/>
        <v>B</v>
      </c>
    </row>
    <row r="80" spans="1:24" ht="14.45" customHeight="1">
      <c r="A80" t="s">
        <v>740</v>
      </c>
      <c r="B80" t="s">
        <v>74</v>
      </c>
      <c r="C80" t="s">
        <v>29</v>
      </c>
      <c r="D80" t="s">
        <v>5816</v>
      </c>
      <c r="E80" s="28" t="s">
        <v>6667</v>
      </c>
      <c r="F80" t="s">
        <v>75</v>
      </c>
      <c r="G80" t="s">
        <v>5060</v>
      </c>
      <c r="H80" t="s">
        <v>5817</v>
      </c>
      <c r="I80" t="s">
        <v>5539</v>
      </c>
      <c r="J80" s="1">
        <v>1389</v>
      </c>
      <c r="K80" s="1">
        <v>25931.68</v>
      </c>
      <c r="L80" s="30">
        <f t="shared" si="157"/>
        <v>4.8390457123616004E-3</v>
      </c>
      <c r="M80" s="30"/>
      <c r="N80" s="28">
        <v>2366</v>
      </c>
      <c r="O80">
        <f t="shared" si="133"/>
        <v>10.163259228378973</v>
      </c>
      <c r="P80" s="31">
        <f t="shared" si="158"/>
        <v>0.65040576401780614</v>
      </c>
      <c r="Q80">
        <f t="shared" si="134"/>
        <v>0.433</v>
      </c>
      <c r="R80" s="2">
        <v>0.10739863591560592</v>
      </c>
      <c r="S80" s="24">
        <v>1.53373853301378</v>
      </c>
      <c r="T80" s="24">
        <f t="shared" si="159"/>
        <v>0.4908709671183682</v>
      </c>
      <c r="U80" s="24">
        <f t="shared" si="160"/>
        <v>0.65553972853839992</v>
      </c>
      <c r="V80" s="24">
        <f t="shared" si="135"/>
        <v>0.65143255692192492</v>
      </c>
      <c r="W80" s="24">
        <f t="shared" si="136"/>
        <v>0.46600000000000003</v>
      </c>
      <c r="X80" t="str">
        <f t="shared" si="161"/>
        <v>B</v>
      </c>
    </row>
    <row r="81" spans="1:24" ht="14.45" customHeight="1">
      <c r="A81" t="s">
        <v>924</v>
      </c>
      <c r="B81" t="s">
        <v>74</v>
      </c>
      <c r="C81" t="s">
        <v>116</v>
      </c>
      <c r="D81" t="s">
        <v>5771</v>
      </c>
      <c r="E81" s="28" t="s">
        <v>6683</v>
      </c>
      <c r="F81" t="s">
        <v>75</v>
      </c>
      <c r="G81" t="s">
        <v>4989</v>
      </c>
      <c r="H81" t="s">
        <v>5772</v>
      </c>
      <c r="I81" t="s">
        <v>5539</v>
      </c>
      <c r="J81" s="1">
        <v>846</v>
      </c>
      <c r="K81" s="1">
        <v>24573.78</v>
      </c>
      <c r="L81" s="30">
        <f t="shared" ref="L81:L82" si="162">K81/$K$2</f>
        <v>4.5856514018959528E-3</v>
      </c>
      <c r="M81" s="30"/>
      <c r="N81" s="28">
        <v>2465</v>
      </c>
      <c r="O81">
        <f t="shared" si="133"/>
        <v>10.109475992788115</v>
      </c>
      <c r="P81" s="31">
        <f t="shared" ref="P81:P82" si="163">(O81-$O$1)/($O$2-$O$1)</f>
        <v>0.64093151776542834</v>
      </c>
      <c r="Q81">
        <f t="shared" si="134"/>
        <v>0.42599999999999999</v>
      </c>
      <c r="R81" s="2">
        <v>0.14311307483423386</v>
      </c>
      <c r="S81" s="24">
        <v>0.93234821714594096</v>
      </c>
      <c r="T81" s="24">
        <f t="shared" ref="T81:T82" si="164">LN(S81+0.1)</f>
        <v>3.1836029861200162E-2</v>
      </c>
      <c r="U81" s="24">
        <f t="shared" ref="U81:U82" si="165">(T81-$S$1)/($S$2-$S$1)</f>
        <v>0.53494879402177709</v>
      </c>
      <c r="V81" s="24">
        <f t="shared" si="135"/>
        <v>0.61973497301669811</v>
      </c>
      <c r="W81" s="24">
        <f t="shared" si="136"/>
        <v>0.40699999999999997</v>
      </c>
      <c r="X81" t="str">
        <f t="shared" ref="X81:X82" si="166">IF(W81&gt;=90%,"A+",IF(W81&gt;=70%,"A",IF(W81&gt;20%,"B","B-")))</f>
        <v>B</v>
      </c>
    </row>
    <row r="82" spans="1:24" ht="14.45" hidden="1" customHeight="1">
      <c r="A82" t="s">
        <v>896</v>
      </c>
      <c r="B82" t="s">
        <v>74</v>
      </c>
      <c r="C82" t="s">
        <v>14</v>
      </c>
      <c r="D82" t="s">
        <v>5706</v>
      </c>
      <c r="E82" s="28" t="s">
        <v>6684</v>
      </c>
      <c r="F82" t="s">
        <v>75</v>
      </c>
      <c r="G82" t="s">
        <v>4993</v>
      </c>
      <c r="H82" t="s">
        <v>5707</v>
      </c>
      <c r="I82" t="s">
        <v>5539</v>
      </c>
      <c r="J82" s="1">
        <v>694</v>
      </c>
      <c r="K82" s="1">
        <v>24554.59</v>
      </c>
      <c r="L82" s="30">
        <f t="shared" si="162"/>
        <v>4.5820704041657544E-3</v>
      </c>
      <c r="M82" s="30"/>
      <c r="N82" s="28">
        <v>2467</v>
      </c>
      <c r="O82">
        <f t="shared" si="133"/>
        <v>10.108694805877619</v>
      </c>
      <c r="P82" s="31">
        <f t="shared" si="163"/>
        <v>0.640793906908107</v>
      </c>
      <c r="Q82">
        <f t="shared" si="134"/>
        <v>0.41899999999999998</v>
      </c>
      <c r="R82" s="2">
        <v>7.7177008554318874E-2</v>
      </c>
      <c r="S82" s="24">
        <v>2.0959035707409699</v>
      </c>
      <c r="T82" s="24">
        <f t="shared" si="164"/>
        <v>0.78659361136301276</v>
      </c>
      <c r="U82" s="24">
        <f t="shared" si="165"/>
        <v>0.73322764972425447</v>
      </c>
      <c r="V82" s="24">
        <f t="shared" si="135"/>
        <v>0.65928065547133652</v>
      </c>
      <c r="W82" s="24">
        <f t="shared" si="136"/>
        <v>0.48099999999999998</v>
      </c>
      <c r="X82" t="str">
        <f t="shared" si="166"/>
        <v>B</v>
      </c>
    </row>
    <row r="83" spans="1:24" ht="14.45" customHeight="1">
      <c r="A83" t="s">
        <v>809</v>
      </c>
      <c r="B83" t="s">
        <v>74</v>
      </c>
      <c r="C83" t="s">
        <v>116</v>
      </c>
      <c r="D83" t="s">
        <v>5771</v>
      </c>
      <c r="E83" s="28" t="s">
        <v>6691</v>
      </c>
      <c r="F83" t="s">
        <v>75</v>
      </c>
      <c r="G83" t="s">
        <v>5074</v>
      </c>
      <c r="H83" t="s">
        <v>5772</v>
      </c>
      <c r="I83" t="s">
        <v>5539</v>
      </c>
      <c r="J83" s="1">
        <v>833</v>
      </c>
      <c r="K83" s="1">
        <v>24037.3</v>
      </c>
      <c r="L83" s="30">
        <f t="shared" ref="L83" si="167">K83/$K$2</f>
        <v>4.4855402157418832E-3</v>
      </c>
      <c r="M83" s="30"/>
      <c r="N83" s="28">
        <v>2517</v>
      </c>
      <c r="O83">
        <f t="shared" si="133"/>
        <v>10.087403670674478</v>
      </c>
      <c r="P83" s="31">
        <f t="shared" ref="P83" si="168">(O83-$O$1)/($O$2-$O$1)</f>
        <v>0.6370433430810859</v>
      </c>
      <c r="Q83">
        <f t="shared" si="134"/>
        <v>0.41099999999999998</v>
      </c>
      <c r="R83" s="2">
        <v>0.11016873700257049</v>
      </c>
      <c r="S83" s="24">
        <v>0.99665836482952197</v>
      </c>
      <c r="T83" s="24">
        <f t="shared" ref="T83" si="169">LN(S83+0.1)</f>
        <v>9.2267706016252157E-2</v>
      </c>
      <c r="U83" s="24">
        <f t="shared" ref="U83" si="170">(T83-$S$1)/($S$2-$S$1)</f>
        <v>0.55082451874436156</v>
      </c>
      <c r="V83" s="24">
        <f t="shared" si="135"/>
        <v>0.6197995782137411</v>
      </c>
      <c r="W83" s="24">
        <f t="shared" si="136"/>
        <v>0.41399999999999998</v>
      </c>
      <c r="X83" t="str">
        <f t="shared" ref="X83" si="171">IF(W83&gt;=90%,"A+",IF(W83&gt;=70%,"A",IF(W83&gt;20%,"B","B-")))</f>
        <v>B</v>
      </c>
    </row>
    <row r="84" spans="1:24" ht="14.45" hidden="1" customHeight="1">
      <c r="A84" t="s">
        <v>982</v>
      </c>
      <c r="B84" t="s">
        <v>74</v>
      </c>
      <c r="C84" t="s">
        <v>252</v>
      </c>
      <c r="D84" t="s">
        <v>5865</v>
      </c>
      <c r="E84" s="28" t="s">
        <v>6712</v>
      </c>
      <c r="F84" t="s">
        <v>75</v>
      </c>
      <c r="G84" t="s">
        <v>5009</v>
      </c>
      <c r="H84" t="s">
        <v>5866</v>
      </c>
      <c r="I84" t="s">
        <v>5539</v>
      </c>
      <c r="J84" s="1">
        <v>891</v>
      </c>
      <c r="K84" s="1">
        <v>23073.08</v>
      </c>
      <c r="L84" s="30">
        <f t="shared" ref="L84:L85" si="172">K84/$K$2</f>
        <v>4.3056095418799014E-3</v>
      </c>
      <c r="M84" s="30"/>
      <c r="N84" s="28">
        <v>2612</v>
      </c>
      <c r="O84">
        <f t="shared" si="133"/>
        <v>10.046465188587058</v>
      </c>
      <c r="P84" s="31">
        <f t="shared" ref="P84:P85" si="173">(O84-$O$1)/($O$2-$O$1)</f>
        <v>0.62983177880396957</v>
      </c>
      <c r="Q84">
        <f t="shared" si="134"/>
        <v>0.40400000000000003</v>
      </c>
      <c r="R84" s="2">
        <v>0.13640140033320214</v>
      </c>
      <c r="S84" s="24">
        <v>1.4239915329080299</v>
      </c>
      <c r="T84" s="24">
        <f t="shared" ref="T84:T85" si="174">LN(S84+0.1)</f>
        <v>0.42133290141439483</v>
      </c>
      <c r="U84" s="24">
        <f t="shared" ref="U84:U85" si="175">(T84-$S$1)/($S$2-$S$1)</f>
        <v>0.6372717065489919</v>
      </c>
      <c r="V84" s="24">
        <f t="shared" si="135"/>
        <v>0.6313197643529741</v>
      </c>
      <c r="W84" s="24">
        <f t="shared" si="136"/>
        <v>0.42199999999999999</v>
      </c>
      <c r="X84" t="str">
        <f t="shared" ref="X84:X85" si="176">IF(W84&gt;=90%,"A+",IF(W84&gt;=70%,"A",IF(W84&gt;20%,"B","B-")))</f>
        <v>B</v>
      </c>
    </row>
    <row r="85" spans="1:24" ht="14.45" customHeight="1">
      <c r="A85" t="s">
        <v>872</v>
      </c>
      <c r="B85" t="s">
        <v>74</v>
      </c>
      <c r="C85" t="s">
        <v>29</v>
      </c>
      <c r="D85" t="s">
        <v>5816</v>
      </c>
      <c r="E85" s="28" t="s">
        <v>6715</v>
      </c>
      <c r="F85" t="s">
        <v>75</v>
      </c>
      <c r="G85" t="s">
        <v>4974</v>
      </c>
      <c r="H85" t="s">
        <v>5817</v>
      </c>
      <c r="I85" t="s">
        <v>5539</v>
      </c>
      <c r="J85" s="1">
        <v>1212</v>
      </c>
      <c r="K85" s="1">
        <v>22763.94</v>
      </c>
      <c r="L85" s="30">
        <f t="shared" si="172"/>
        <v>4.2479217024680516E-3</v>
      </c>
      <c r="M85" s="30"/>
      <c r="N85" s="28">
        <v>2630</v>
      </c>
      <c r="O85">
        <f t="shared" si="133"/>
        <v>10.032976912140546</v>
      </c>
      <c r="P85" s="31">
        <f t="shared" si="173"/>
        <v>0.62745573632213469</v>
      </c>
      <c r="Q85">
        <f t="shared" si="134"/>
        <v>0.39700000000000002</v>
      </c>
      <c r="R85" s="2">
        <v>8.7236199093829986E-2</v>
      </c>
      <c r="S85" s="24">
        <v>1.04016492323875</v>
      </c>
      <c r="T85" s="24">
        <f t="shared" si="174"/>
        <v>0.13117292145045553</v>
      </c>
      <c r="U85" s="24">
        <f t="shared" si="175"/>
        <v>0.56104512703795795</v>
      </c>
      <c r="V85" s="24">
        <f t="shared" si="135"/>
        <v>0.61417361446529939</v>
      </c>
      <c r="W85" s="24">
        <f t="shared" si="136"/>
        <v>0.4</v>
      </c>
      <c r="X85" t="str">
        <f t="shared" si="176"/>
        <v>B</v>
      </c>
    </row>
    <row r="86" spans="1:24" ht="14.45" hidden="1" customHeight="1">
      <c r="A86" t="s">
        <v>1096</v>
      </c>
      <c r="B86" t="s">
        <v>74</v>
      </c>
      <c r="C86" t="s">
        <v>14</v>
      </c>
      <c r="D86" t="s">
        <v>5885</v>
      </c>
      <c r="E86" s="28" t="s">
        <v>6744</v>
      </c>
      <c r="F86" t="s">
        <v>75</v>
      </c>
      <c r="G86" t="s">
        <v>5027</v>
      </c>
      <c r="H86" t="s">
        <v>5886</v>
      </c>
      <c r="I86" t="s">
        <v>5539</v>
      </c>
      <c r="J86" s="1">
        <v>442</v>
      </c>
      <c r="K86" s="1">
        <v>20587.03</v>
      </c>
      <c r="L86" s="30">
        <f t="shared" ref="L86" si="177">K86/$K$2</f>
        <v>3.8416939917413611E-3</v>
      </c>
      <c r="M86" s="30"/>
      <c r="N86" s="28">
        <v>2826</v>
      </c>
      <c r="O86">
        <f t="shared" si="133"/>
        <v>9.932465117931093</v>
      </c>
      <c r="P86" s="31">
        <f t="shared" ref="P86" si="178">(O86-$O$1)/($O$2-$O$1)</f>
        <v>0.60974996836029538</v>
      </c>
      <c r="Q86">
        <f t="shared" si="134"/>
        <v>0.38900000000000001</v>
      </c>
      <c r="R86" s="2">
        <v>0.15725314316829581</v>
      </c>
      <c r="S86" s="24">
        <v>0.59472551130247597</v>
      </c>
      <c r="T86" s="24">
        <f t="shared" ref="T86" si="179">LN(S86+0.1)</f>
        <v>-0.3642384591959768</v>
      </c>
      <c r="U86" s="24">
        <f t="shared" ref="U86" si="180">(T86-$S$1)/($S$2-$S$1)</f>
        <v>0.43089790617652279</v>
      </c>
      <c r="V86" s="24">
        <f t="shared" si="135"/>
        <v>0.57397955592354089</v>
      </c>
      <c r="W86" s="24">
        <f t="shared" si="136"/>
        <v>0.37</v>
      </c>
      <c r="X86" t="str">
        <f t="shared" ref="X86" si="181">IF(W86&gt;=90%,"A+",IF(W86&gt;=70%,"A",IF(W86&gt;20%,"B","B-")))</f>
        <v>B</v>
      </c>
    </row>
    <row r="87" spans="1:24" ht="14.45" hidden="1" customHeight="1">
      <c r="A87" t="s">
        <v>1086</v>
      </c>
      <c r="B87" t="s">
        <v>74</v>
      </c>
      <c r="C87" t="s">
        <v>14</v>
      </c>
      <c r="D87" t="s">
        <v>5885</v>
      </c>
      <c r="E87" s="28" t="s">
        <v>6761</v>
      </c>
      <c r="F87" t="s">
        <v>75</v>
      </c>
      <c r="G87" t="s">
        <v>4973</v>
      </c>
      <c r="H87" t="s">
        <v>5886</v>
      </c>
      <c r="I87" t="s">
        <v>5539</v>
      </c>
      <c r="J87" s="1">
        <v>416</v>
      </c>
      <c r="K87" s="1">
        <v>19623.07</v>
      </c>
      <c r="L87" s="30">
        <f t="shared" ref="L87" si="182">K87/$K$2</f>
        <v>3.6618118358267395E-3</v>
      </c>
      <c r="M87" s="30"/>
      <c r="N87" s="28">
        <v>2920</v>
      </c>
      <c r="O87">
        <f t="shared" si="133"/>
        <v>9.8845121529927056</v>
      </c>
      <c r="P87" s="31">
        <f t="shared" ref="P87" si="183">(O87-$O$1)/($O$2-$O$1)</f>
        <v>0.60130275998082883</v>
      </c>
      <c r="Q87">
        <f t="shared" si="134"/>
        <v>0.38200000000000001</v>
      </c>
      <c r="R87" s="2">
        <v>0.13572478539229346</v>
      </c>
      <c r="S87" s="24">
        <v>0.53223556085798296</v>
      </c>
      <c r="T87" s="24">
        <f t="shared" ref="T87" si="184">LN(S87+0.1)</f>
        <v>-0.4584932314026407</v>
      </c>
      <c r="U87" s="24">
        <f t="shared" ref="U87" si="185">(T87-$S$1)/($S$2-$S$1)</f>
        <v>0.4061366731188194</v>
      </c>
      <c r="V87" s="24">
        <f t="shared" si="135"/>
        <v>0.56226954260842699</v>
      </c>
      <c r="W87" s="24">
        <f t="shared" si="136"/>
        <v>0.35499999999999998</v>
      </c>
      <c r="X87" t="str">
        <f t="shared" ref="X87" si="186">IF(W87&gt;=90%,"A+",IF(W87&gt;=70%,"A",IF(W87&gt;20%,"B","B-")))</f>
        <v>B</v>
      </c>
    </row>
    <row r="88" spans="1:24" ht="14.45" hidden="1" customHeight="1">
      <c r="A88" t="s">
        <v>1258</v>
      </c>
      <c r="B88" t="s">
        <v>74</v>
      </c>
      <c r="C88" t="s">
        <v>14</v>
      </c>
      <c r="D88" t="s">
        <v>5885</v>
      </c>
      <c r="E88" s="28" t="s">
        <v>6801</v>
      </c>
      <c r="F88" t="s">
        <v>75</v>
      </c>
      <c r="G88" t="s">
        <v>5218</v>
      </c>
      <c r="H88" t="s">
        <v>5886</v>
      </c>
      <c r="I88" t="s">
        <v>5539</v>
      </c>
      <c r="J88" s="1">
        <v>375</v>
      </c>
      <c r="K88" s="1">
        <v>17171.419999999998</v>
      </c>
      <c r="L88" s="30">
        <f t="shared" ref="L88" si="187">K88/$K$2</f>
        <v>3.2043155833389974E-3</v>
      </c>
      <c r="M88" s="30"/>
      <c r="N88" s="28">
        <v>3192</v>
      </c>
      <c r="O88">
        <f t="shared" si="133"/>
        <v>9.7510598874660328</v>
      </c>
      <c r="P88" s="31">
        <f t="shared" ref="P88" si="188">(O88-$O$1)/($O$2-$O$1)</f>
        <v>0.57779432630912331</v>
      </c>
      <c r="Q88">
        <f t="shared" si="134"/>
        <v>0.375</v>
      </c>
      <c r="R88" s="2">
        <v>0.1317173531367819</v>
      </c>
      <c r="S88" s="24">
        <v>0.53904348604959496</v>
      </c>
      <c r="T88" s="24">
        <f t="shared" ref="T88" si="189">LN(S88+0.1)</f>
        <v>-0.44778277363437097</v>
      </c>
      <c r="U88" s="24">
        <f t="shared" ref="U88" si="190">(T88-$S$1)/($S$2-$S$1)</f>
        <v>0.40895036769094489</v>
      </c>
      <c r="V88" s="24">
        <f t="shared" si="135"/>
        <v>0.54402553458548764</v>
      </c>
      <c r="W88" s="24">
        <f t="shared" si="136"/>
        <v>0.32500000000000001</v>
      </c>
      <c r="X88" t="str">
        <f t="shared" ref="X88" si="191">IF(W88&gt;=90%,"A+",IF(W88&gt;=70%,"A",IF(W88&gt;20%,"B","B-")))</f>
        <v>B</v>
      </c>
    </row>
    <row r="89" spans="1:24" ht="14.45" hidden="1" customHeight="1">
      <c r="A89" t="s">
        <v>1518</v>
      </c>
      <c r="B89" t="s">
        <v>74</v>
      </c>
      <c r="C89" t="s">
        <v>19</v>
      </c>
      <c r="D89" t="s">
        <v>5830</v>
      </c>
      <c r="E89" s="28" t="s">
        <v>6803</v>
      </c>
      <c r="F89" t="s">
        <v>75</v>
      </c>
      <c r="G89" t="s">
        <v>4973</v>
      </c>
      <c r="H89" t="s">
        <v>5772</v>
      </c>
      <c r="I89" t="s">
        <v>5539</v>
      </c>
      <c r="J89" s="1">
        <v>653</v>
      </c>
      <c r="K89" s="1">
        <v>16844.77</v>
      </c>
      <c r="L89" s="30">
        <f t="shared" ref="L89" si="192">K89/$K$2</f>
        <v>3.1433602467798969E-3</v>
      </c>
      <c r="M89" s="30"/>
      <c r="N89" s="28">
        <v>3216</v>
      </c>
      <c r="O89">
        <f t="shared" si="133"/>
        <v>9.7318548656893817</v>
      </c>
      <c r="P89" s="31">
        <f t="shared" ref="P89" si="193">(O89-$O$1)/($O$2-$O$1)</f>
        <v>0.57441124413499689</v>
      </c>
      <c r="Q89">
        <f t="shared" si="134"/>
        <v>0.36699999999999999</v>
      </c>
      <c r="R89" s="2">
        <v>-1.1343314466724437E-2</v>
      </c>
      <c r="S89" s="24">
        <v>0.68506442566499104</v>
      </c>
      <c r="T89" s="24">
        <f t="shared" ref="T89" si="194">LN(S89+0.1)</f>
        <v>-0.24198949365654499</v>
      </c>
      <c r="U89" s="24">
        <f t="shared" ref="U89" si="195">(T89-$S$1)/($S$2-$S$1)</f>
        <v>0.46301336363206602</v>
      </c>
      <c r="V89" s="24">
        <f t="shared" si="135"/>
        <v>0.55213166803441072</v>
      </c>
      <c r="W89" s="24">
        <f t="shared" si="136"/>
        <v>0.34799999999999998</v>
      </c>
      <c r="X89" t="str">
        <f t="shared" ref="X89" si="196">IF(W89&gt;=90%,"A+",IF(W89&gt;=70%,"A",IF(W89&gt;20%,"B","B-")))</f>
        <v>B</v>
      </c>
    </row>
    <row r="90" spans="1:24" ht="14.45" hidden="1" customHeight="1">
      <c r="A90" t="s">
        <v>1714</v>
      </c>
      <c r="B90" t="s">
        <v>74</v>
      </c>
      <c r="C90" t="s">
        <v>19</v>
      </c>
      <c r="D90" t="s">
        <v>5830</v>
      </c>
      <c r="E90" s="28" t="s">
        <v>6816</v>
      </c>
      <c r="F90" t="s">
        <v>75</v>
      </c>
      <c r="G90" t="s">
        <v>4992</v>
      </c>
      <c r="H90" t="s">
        <v>5772</v>
      </c>
      <c r="I90" t="s">
        <v>5539</v>
      </c>
      <c r="J90" s="1">
        <v>619</v>
      </c>
      <c r="K90" s="1">
        <v>15840.4</v>
      </c>
      <c r="L90" s="30">
        <f t="shared" ref="L90:L92" si="197">K90/$K$2</f>
        <v>2.9559372822004857E-3</v>
      </c>
      <c r="M90" s="30"/>
      <c r="N90" s="28">
        <v>3346</v>
      </c>
      <c r="O90">
        <f t="shared" si="133"/>
        <v>9.6703820453011797</v>
      </c>
      <c r="P90" s="31">
        <f t="shared" ref="P90:P92" si="198">(O90-$O$1)/($O$2-$O$1)</f>
        <v>0.56358243043891254</v>
      </c>
      <c r="Q90">
        <f t="shared" si="134"/>
        <v>0.36</v>
      </c>
      <c r="R90" s="2">
        <v>3.3059742051968384E-2</v>
      </c>
      <c r="S90" s="24">
        <v>2.3225096169756401</v>
      </c>
      <c r="T90" s="24">
        <f t="shared" ref="T90:T92" si="199">LN(S90+0.1)</f>
        <v>0.8848040346306898</v>
      </c>
      <c r="U90" s="24">
        <f t="shared" ref="U90:U92" si="200">(T90-$S$1)/($S$2-$S$1)</f>
        <v>0.75902805348412594</v>
      </c>
      <c r="V90" s="24">
        <f t="shared" si="135"/>
        <v>0.60267155504795522</v>
      </c>
      <c r="W90" s="24">
        <f t="shared" si="136"/>
        <v>0.39200000000000002</v>
      </c>
      <c r="X90" t="str">
        <f t="shared" ref="X90:X92" si="201">IF(W90&gt;=90%,"A+",IF(W90&gt;=70%,"A",IF(W90&gt;20%,"B","B-")))</f>
        <v>B</v>
      </c>
    </row>
    <row r="91" spans="1:24" ht="14.45" hidden="1" customHeight="1">
      <c r="A91" t="s">
        <v>1487</v>
      </c>
      <c r="B91" t="s">
        <v>74</v>
      </c>
      <c r="C91" t="s">
        <v>19</v>
      </c>
      <c r="D91" t="s">
        <v>5830</v>
      </c>
      <c r="E91" s="28" t="s">
        <v>6818</v>
      </c>
      <c r="F91" t="s">
        <v>75</v>
      </c>
      <c r="G91" t="s">
        <v>5005</v>
      </c>
      <c r="H91" t="s">
        <v>5772</v>
      </c>
      <c r="I91" t="s">
        <v>5539</v>
      </c>
      <c r="J91" s="1">
        <v>608</v>
      </c>
      <c r="K91" s="1">
        <v>15719.82</v>
      </c>
      <c r="L91" s="30">
        <f t="shared" si="197"/>
        <v>2.9334361510745207E-3</v>
      </c>
      <c r="M91" s="30"/>
      <c r="N91" s="28">
        <v>3355</v>
      </c>
      <c r="O91">
        <f t="shared" si="133"/>
        <v>9.6627412274726368</v>
      </c>
      <c r="P91" s="31">
        <f t="shared" si="198"/>
        <v>0.56223645359534979</v>
      </c>
      <c r="Q91">
        <f t="shared" si="134"/>
        <v>0.35199999999999998</v>
      </c>
      <c r="R91" s="2">
        <v>4.2346400122648106E-2</v>
      </c>
      <c r="S91" s="24">
        <v>1.36942049695239</v>
      </c>
      <c r="T91" s="24">
        <f t="shared" si="199"/>
        <v>0.38486810330532856</v>
      </c>
      <c r="U91" s="24">
        <f t="shared" si="200"/>
        <v>0.62769220894646249</v>
      </c>
      <c r="V91" s="24">
        <f t="shared" si="135"/>
        <v>0.57532760466557231</v>
      </c>
      <c r="W91" s="24">
        <f t="shared" si="136"/>
        <v>0.377</v>
      </c>
      <c r="X91" t="str">
        <f t="shared" si="201"/>
        <v>B</v>
      </c>
    </row>
    <row r="92" spans="1:24" ht="14.45" hidden="1" customHeight="1">
      <c r="A92" t="s">
        <v>1586</v>
      </c>
      <c r="B92" t="s">
        <v>74</v>
      </c>
      <c r="C92" t="s">
        <v>19</v>
      </c>
      <c r="D92" t="s">
        <v>5830</v>
      </c>
      <c r="E92" s="28" t="s">
        <v>6820</v>
      </c>
      <c r="F92" t="s">
        <v>75</v>
      </c>
      <c r="G92" t="s">
        <v>5028</v>
      </c>
      <c r="H92" t="s">
        <v>5772</v>
      </c>
      <c r="I92" t="s">
        <v>5539</v>
      </c>
      <c r="J92" s="1">
        <v>599</v>
      </c>
      <c r="K92" s="1">
        <v>15453.47</v>
      </c>
      <c r="L92" s="30">
        <f t="shared" si="197"/>
        <v>2.8837332461533003E-3</v>
      </c>
      <c r="M92" s="30"/>
      <c r="N92" s="28">
        <v>3389</v>
      </c>
      <c r="O92">
        <f t="shared" si="133"/>
        <v>9.6456535608691691</v>
      </c>
      <c r="P92" s="31">
        <f t="shared" si="198"/>
        <v>0.5592263564990847</v>
      </c>
      <c r="Q92">
        <f t="shared" si="134"/>
        <v>0.34499999999999997</v>
      </c>
      <c r="R92" s="2">
        <v>1.8049775446121751E-2</v>
      </c>
      <c r="S92" s="24">
        <v>1.25178782491872</v>
      </c>
      <c r="T92" s="24">
        <f t="shared" si="199"/>
        <v>0.3014280310735914</v>
      </c>
      <c r="U92" s="24">
        <f t="shared" si="200"/>
        <v>0.60577205544641954</v>
      </c>
      <c r="V92" s="24">
        <f t="shared" si="135"/>
        <v>0.56853549628855171</v>
      </c>
      <c r="W92" s="24">
        <f t="shared" si="136"/>
        <v>0.36199999999999999</v>
      </c>
      <c r="X92" t="str">
        <f t="shared" si="201"/>
        <v>B</v>
      </c>
    </row>
    <row r="93" spans="1:24" ht="14.45" hidden="1" customHeight="1">
      <c r="A93" t="s">
        <v>1318</v>
      </c>
      <c r="B93" t="s">
        <v>74</v>
      </c>
      <c r="C93" t="s">
        <v>14</v>
      </c>
      <c r="D93" t="s">
        <v>5885</v>
      </c>
      <c r="E93" s="28" t="s">
        <v>6822</v>
      </c>
      <c r="F93" t="s">
        <v>75</v>
      </c>
      <c r="G93" t="s">
        <v>5013</v>
      </c>
      <c r="H93" t="s">
        <v>5926</v>
      </c>
      <c r="I93" t="s">
        <v>5539</v>
      </c>
      <c r="J93" s="1">
        <v>328</v>
      </c>
      <c r="K93" s="1">
        <v>15299.39</v>
      </c>
      <c r="L93" s="30">
        <f t="shared" ref="L93" si="202">K93/$K$2</f>
        <v>2.8549807641174013E-3</v>
      </c>
      <c r="M93" s="30"/>
      <c r="N93" s="28">
        <v>3409</v>
      </c>
      <c r="O93">
        <f t="shared" si="133"/>
        <v>9.6356335972517364</v>
      </c>
      <c r="P93" s="31">
        <f t="shared" ref="P93" si="203">(O93-$O$1)/($O$2-$O$1)</f>
        <v>0.55746127855781713</v>
      </c>
      <c r="Q93">
        <f t="shared" si="134"/>
        <v>0.33800000000000002</v>
      </c>
      <c r="R93" s="2">
        <v>0.1411655174487349</v>
      </c>
      <c r="S93" s="24">
        <v>0.52924429006740603</v>
      </c>
      <c r="T93" s="24">
        <f t="shared" ref="T93" si="204">LN(S93+0.1)</f>
        <v>-0.46323571919555667</v>
      </c>
      <c r="U93" s="24">
        <f t="shared" ref="U93" si="205">(T93-$S$1)/($S$2-$S$1)</f>
        <v>0.40489079619646867</v>
      </c>
      <c r="V93" s="24">
        <f t="shared" si="135"/>
        <v>0.52694718208554747</v>
      </c>
      <c r="W93" s="24">
        <f t="shared" si="136"/>
        <v>0.311</v>
      </c>
      <c r="X93" t="str">
        <f t="shared" ref="X93" si="206">IF(W93&gt;=90%,"A+",IF(W93&gt;=70%,"A",IF(W93&gt;20%,"B","B-")))</f>
        <v>B</v>
      </c>
    </row>
    <row r="94" spans="1:24" ht="14.45" customHeight="1">
      <c r="A94" t="s">
        <v>1351</v>
      </c>
      <c r="B94" t="s">
        <v>74</v>
      </c>
      <c r="C94" t="s">
        <v>29</v>
      </c>
      <c r="D94" t="s">
        <v>5816</v>
      </c>
      <c r="E94" s="28" t="s">
        <v>6837</v>
      </c>
      <c r="F94" t="s">
        <v>75</v>
      </c>
      <c r="G94" t="s">
        <v>4989</v>
      </c>
      <c r="H94" t="s">
        <v>5939</v>
      </c>
      <c r="I94" t="s">
        <v>5539</v>
      </c>
      <c r="J94" s="1">
        <v>758</v>
      </c>
      <c r="K94" s="1">
        <v>14514.1</v>
      </c>
      <c r="L94" s="30">
        <f t="shared" ref="L94:L95" si="207">K94/$K$2</f>
        <v>2.7084397684140594E-3</v>
      </c>
      <c r="M94" s="30"/>
      <c r="N94" s="28">
        <v>3513</v>
      </c>
      <c r="O94">
        <f t="shared" si="133"/>
        <v>9.5829447658597307</v>
      </c>
      <c r="P94" s="31">
        <f t="shared" ref="P94:P95" si="208">(O94-$O$1)/($O$2-$O$1)</f>
        <v>0.54817981830586593</v>
      </c>
      <c r="Q94">
        <f t="shared" si="134"/>
        <v>0.33</v>
      </c>
      <c r="R94" s="2">
        <v>0.10886161647358451</v>
      </c>
      <c r="S94" s="24">
        <v>1.7220581197746401</v>
      </c>
      <c r="T94" s="24">
        <f t="shared" ref="T94:T95" si="209">LN(S94+0.1)</f>
        <v>0.59996669721739437</v>
      </c>
      <c r="U94" s="24">
        <f t="shared" ref="U94:U95" si="210">(T94-$S$1)/($S$2-$S$1)</f>
        <v>0.68419976065496269</v>
      </c>
      <c r="V94" s="24">
        <f t="shared" si="135"/>
        <v>0.57538380677568535</v>
      </c>
      <c r="W94" s="24">
        <f t="shared" si="136"/>
        <v>0.38500000000000001</v>
      </c>
      <c r="X94" t="str">
        <f t="shared" ref="X94:X95" si="211">IF(W94&gt;=90%,"A+",IF(W94&gt;=70%,"A",IF(W94&gt;20%,"B","B-")))</f>
        <v>B</v>
      </c>
    </row>
    <row r="95" spans="1:24" ht="14.45" hidden="1" customHeight="1">
      <c r="A95" t="s">
        <v>1309</v>
      </c>
      <c r="B95" t="s">
        <v>74</v>
      </c>
      <c r="C95" t="s">
        <v>252</v>
      </c>
      <c r="D95" t="s">
        <v>5865</v>
      </c>
      <c r="E95" s="28" t="s">
        <v>6838</v>
      </c>
      <c r="F95" t="s">
        <v>75</v>
      </c>
      <c r="G95" t="s">
        <v>4979</v>
      </c>
      <c r="H95" t="s">
        <v>5866</v>
      </c>
      <c r="I95" t="s">
        <v>5539</v>
      </c>
      <c r="J95" s="1">
        <v>556</v>
      </c>
      <c r="K95" s="1">
        <v>14466.71</v>
      </c>
      <c r="L95" s="30">
        <f t="shared" si="207"/>
        <v>2.6995964394701259E-3</v>
      </c>
      <c r="M95" s="30"/>
      <c r="N95" s="28">
        <v>3522</v>
      </c>
      <c r="O95">
        <f t="shared" si="133"/>
        <v>9.5796745486355466</v>
      </c>
      <c r="P95" s="31">
        <f t="shared" si="208"/>
        <v>0.54760374951899748</v>
      </c>
      <c r="Q95">
        <f t="shared" si="134"/>
        <v>0.32300000000000001</v>
      </c>
      <c r="R95" s="2">
        <v>0.10595504921298626</v>
      </c>
      <c r="S95" s="24">
        <v>1.0222493114204001</v>
      </c>
      <c r="T95" s="24">
        <f t="shared" si="209"/>
        <v>0.11533498510912159</v>
      </c>
      <c r="U95" s="24">
        <f t="shared" si="210"/>
        <v>0.55688441640528064</v>
      </c>
      <c r="V95" s="24">
        <f t="shared" si="135"/>
        <v>0.54945988289625414</v>
      </c>
      <c r="W95" s="24">
        <f t="shared" si="136"/>
        <v>0.33300000000000002</v>
      </c>
      <c r="X95" t="str">
        <f t="shared" si="211"/>
        <v>B</v>
      </c>
    </row>
    <row r="96" spans="1:24" ht="14.45" hidden="1" customHeight="1">
      <c r="A96" t="s">
        <v>1408</v>
      </c>
      <c r="B96" t="s">
        <v>74</v>
      </c>
      <c r="C96" t="s">
        <v>116</v>
      </c>
      <c r="D96" t="s">
        <v>5947</v>
      </c>
      <c r="E96" s="28" t="s">
        <v>6853</v>
      </c>
      <c r="F96" t="s">
        <v>75</v>
      </c>
      <c r="G96" t="s">
        <v>5065</v>
      </c>
      <c r="H96" t="s">
        <v>5948</v>
      </c>
      <c r="I96" t="s">
        <v>5539</v>
      </c>
      <c r="J96" s="1">
        <v>571</v>
      </c>
      <c r="K96" s="1">
        <v>13670.34</v>
      </c>
      <c r="L96" s="30">
        <f t="shared" ref="L96" si="212">K96/$K$2</f>
        <v>2.5509878327792598E-3</v>
      </c>
      <c r="M96" s="30"/>
      <c r="N96" s="28">
        <v>3638</v>
      </c>
      <c r="O96">
        <f t="shared" si="133"/>
        <v>9.5230569497858539</v>
      </c>
      <c r="P96" s="31">
        <f t="shared" ref="P96" si="213">(O96-$O$1)/($O$2-$O$1)</f>
        <v>0.5376302128243865</v>
      </c>
      <c r="Q96">
        <f t="shared" si="134"/>
        <v>0.316</v>
      </c>
      <c r="R96" s="2">
        <v>9.931904861181215E-2</v>
      </c>
      <c r="S96" s="24">
        <v>1.2306543162050201</v>
      </c>
      <c r="T96" s="24">
        <f t="shared" ref="T96" si="214">LN(S96+0.1)</f>
        <v>0.28567078832898235</v>
      </c>
      <c r="U96" s="24">
        <f t="shared" ref="U96" si="215">(T96-$S$1)/($S$2-$S$1)</f>
        <v>0.60163254345342909</v>
      </c>
      <c r="V96" s="24">
        <f t="shared" si="135"/>
        <v>0.55043067895019504</v>
      </c>
      <c r="W96" s="24">
        <f t="shared" si="136"/>
        <v>0.34</v>
      </c>
      <c r="X96" t="str">
        <f t="shared" ref="X96" si="216">IF(W96&gt;=90%,"A+",IF(W96&gt;=70%,"A",IF(W96&gt;20%,"B","B-")))</f>
        <v>B</v>
      </c>
    </row>
    <row r="97" spans="1:24" ht="14.45" hidden="1" customHeight="1">
      <c r="A97" t="s">
        <v>1540</v>
      </c>
      <c r="B97" t="s">
        <v>74</v>
      </c>
      <c r="C97" t="s">
        <v>116</v>
      </c>
      <c r="D97" t="s">
        <v>5947</v>
      </c>
      <c r="E97" s="28" t="s">
        <v>6870</v>
      </c>
      <c r="F97" t="s">
        <v>75</v>
      </c>
      <c r="G97" t="s">
        <v>4976</v>
      </c>
      <c r="H97" t="s">
        <v>5948</v>
      </c>
      <c r="I97" t="s">
        <v>5539</v>
      </c>
      <c r="J97" s="1">
        <v>539</v>
      </c>
      <c r="K97" s="1">
        <v>12837.1</v>
      </c>
      <c r="L97" s="30">
        <f t="shared" ref="L97" si="217">K97/$K$2</f>
        <v>2.3954990079376693E-3</v>
      </c>
      <c r="M97" s="30"/>
      <c r="N97" s="28">
        <v>3768</v>
      </c>
      <c r="O97">
        <f t="shared" si="133"/>
        <v>9.4601725912166792</v>
      </c>
      <c r="P97" s="31">
        <f t="shared" ref="P97" si="218">(O97-$O$1)/($O$2-$O$1)</f>
        <v>0.5265527480351827</v>
      </c>
      <c r="Q97">
        <f t="shared" si="134"/>
        <v>0.308</v>
      </c>
      <c r="R97" s="2">
        <v>0.10123335434015471</v>
      </c>
      <c r="S97" s="24">
        <v>1.14308083849409</v>
      </c>
      <c r="T97" s="24">
        <f t="shared" ref="T97" si="219">LN(S97+0.1)</f>
        <v>0.21759284540511364</v>
      </c>
      <c r="U97" s="24">
        <f t="shared" ref="U97" si="220">(T97-$S$1)/($S$2-$S$1)</f>
        <v>0.58374810353211803</v>
      </c>
      <c r="V97" s="24">
        <f t="shared" si="135"/>
        <v>0.53799181913456984</v>
      </c>
      <c r="W97" s="24">
        <f t="shared" si="136"/>
        <v>0.318</v>
      </c>
      <c r="X97" t="str">
        <f t="shared" ref="X97" si="221">IF(W97&gt;=90%,"A+",IF(W97&gt;=70%,"A",IF(W97&gt;20%,"B","B-")))</f>
        <v>B</v>
      </c>
    </row>
    <row r="98" spans="1:24" ht="14.45" hidden="1" customHeight="1">
      <c r="A98" t="s">
        <v>1842</v>
      </c>
      <c r="B98" t="s">
        <v>74</v>
      </c>
      <c r="C98" t="s">
        <v>14</v>
      </c>
      <c r="D98" t="s">
        <v>5699</v>
      </c>
      <c r="E98" s="28" t="s">
        <v>6889</v>
      </c>
      <c r="F98" t="s">
        <v>75</v>
      </c>
      <c r="G98" t="s">
        <v>4979</v>
      </c>
      <c r="H98" t="s">
        <v>5965</v>
      </c>
      <c r="I98" t="s">
        <v>5539</v>
      </c>
      <c r="J98" s="1">
        <v>312</v>
      </c>
      <c r="K98" s="1">
        <v>11889.6</v>
      </c>
      <c r="L98" s="30">
        <f t="shared" ref="L98:L99" si="222">K98/$K$2</f>
        <v>2.218688411305958E-3</v>
      </c>
      <c r="M98" s="30"/>
      <c r="N98" s="28">
        <v>3897</v>
      </c>
      <c r="O98">
        <f t="shared" si="133"/>
        <v>9.3835034509852253</v>
      </c>
      <c r="P98" s="31">
        <f t="shared" ref="P98:P99" si="223">(O98-$O$1)/($O$2-$O$1)</f>
        <v>0.51304700955494997</v>
      </c>
      <c r="Q98">
        <f t="shared" si="134"/>
        <v>0.30099999999999999</v>
      </c>
      <c r="R98" s="2">
        <v>7.3042108901897468E-2</v>
      </c>
      <c r="S98" s="24">
        <v>0.59353829114788803</v>
      </c>
      <c r="T98" s="24">
        <f t="shared" ref="T98:T99" si="224">LN(S98+0.1)</f>
        <v>-0.36594882640703935</v>
      </c>
      <c r="U98" s="24">
        <f t="shared" ref="U98:U99" si="225">(T98-$S$1)/($S$2-$S$1)</f>
        <v>0.43044858355724452</v>
      </c>
      <c r="V98" s="24">
        <f t="shared" si="135"/>
        <v>0.49652732435540892</v>
      </c>
      <c r="W98" s="24">
        <f t="shared" si="136"/>
        <v>0.28100000000000003</v>
      </c>
      <c r="X98" t="str">
        <f t="shared" ref="X98:X99" si="226">IF(W98&gt;=90%,"A+",IF(W98&gt;=70%,"A",IF(W98&gt;20%,"B","B-")))</f>
        <v>B</v>
      </c>
    </row>
    <row r="99" spans="1:24" ht="14.45" hidden="1" customHeight="1">
      <c r="A99" t="s">
        <v>1853</v>
      </c>
      <c r="B99" t="s">
        <v>74</v>
      </c>
      <c r="C99" t="s">
        <v>19</v>
      </c>
      <c r="D99" t="s">
        <v>5966</v>
      </c>
      <c r="E99" s="28" t="s">
        <v>6890</v>
      </c>
      <c r="F99" t="s">
        <v>75</v>
      </c>
      <c r="G99" t="s">
        <v>5028</v>
      </c>
      <c r="H99" t="s">
        <v>5967</v>
      </c>
      <c r="I99" t="s">
        <v>5539</v>
      </c>
      <c r="J99" s="1">
        <v>580</v>
      </c>
      <c r="K99" s="1">
        <v>11836.43</v>
      </c>
      <c r="L99" s="30">
        <f t="shared" si="222"/>
        <v>2.2087664910706985E-3</v>
      </c>
      <c r="M99" s="30"/>
      <c r="N99" s="28">
        <v>3906</v>
      </c>
      <c r="O99">
        <f t="shared" si="133"/>
        <v>9.3790218240660792</v>
      </c>
      <c r="P99" s="31">
        <f t="shared" si="223"/>
        <v>0.51225754353311592</v>
      </c>
      <c r="Q99">
        <f t="shared" si="134"/>
        <v>0.29399999999999998</v>
      </c>
      <c r="R99" s="2">
        <v>-3.3217184742358977E-2</v>
      </c>
      <c r="S99" s="24">
        <v>1.04724210890376</v>
      </c>
      <c r="T99" s="24">
        <f t="shared" si="224"/>
        <v>0.13736089599829412</v>
      </c>
      <c r="U99" s="24">
        <f t="shared" si="225"/>
        <v>0.56267074106626636</v>
      </c>
      <c r="V99" s="24">
        <f t="shared" si="135"/>
        <v>0.52234018303974605</v>
      </c>
      <c r="W99" s="24">
        <f t="shared" si="136"/>
        <v>0.30299999999999999</v>
      </c>
      <c r="X99" t="str">
        <f t="shared" si="226"/>
        <v>B</v>
      </c>
    </row>
    <row r="100" spans="1:24" ht="14.45" hidden="1" customHeight="1">
      <c r="A100" t="s">
        <v>2019</v>
      </c>
      <c r="B100" t="s">
        <v>74</v>
      </c>
      <c r="C100" t="s">
        <v>14</v>
      </c>
      <c r="D100" t="s">
        <v>5699</v>
      </c>
      <c r="E100" s="28" t="s">
        <v>6907</v>
      </c>
      <c r="F100" t="s">
        <v>75</v>
      </c>
      <c r="G100" t="s">
        <v>4973</v>
      </c>
      <c r="H100" t="s">
        <v>5965</v>
      </c>
      <c r="I100" t="s">
        <v>5539</v>
      </c>
      <c r="J100" s="1">
        <v>292</v>
      </c>
      <c r="K100" s="1">
        <v>10893.19</v>
      </c>
      <c r="L100" s="30">
        <f t="shared" ref="L100" si="227">K100/$K$2</f>
        <v>2.0327508423457429E-3</v>
      </c>
      <c r="M100" s="30"/>
      <c r="N100" s="28">
        <v>4025</v>
      </c>
      <c r="O100">
        <f t="shared" ref="O100:O131" si="228">LN(K100+1)</f>
        <v>9.2959848985846278</v>
      </c>
      <c r="P100" s="31">
        <f t="shared" ref="P100" si="229">(O100-$O$1)/($O$2-$O$1)</f>
        <v>0.49763008069253267</v>
      </c>
      <c r="Q100">
        <f t="shared" ref="Q100:Q131" si="230">_xlfn.PERCENTRANK.INC(K:K,K100)</f>
        <v>0.28599999999999998</v>
      </c>
      <c r="R100" s="2">
        <v>-1.2591530763715683E-2</v>
      </c>
      <c r="S100" s="24">
        <v>0.39231276096582701</v>
      </c>
      <c r="T100" s="24">
        <f t="shared" ref="T100" si="231">LN(S100+0.1)</f>
        <v>-0.708641071437075</v>
      </c>
      <c r="U100" s="24">
        <f t="shared" ref="U100" si="232">(T100-$S$1)/($S$2-$S$1)</f>
        <v>0.34042149688994056</v>
      </c>
      <c r="V100" s="24">
        <f t="shared" ref="V100:V131" si="233">P100*$P$2+U100*$U$2</f>
        <v>0.46618836393201424</v>
      </c>
      <c r="W100" s="24">
        <f t="shared" ref="W100:W131" si="234">_xlfn.PERCENTRANK.INC($V$4:$V$139,V100)</f>
        <v>0.24399999999999999</v>
      </c>
      <c r="X100" t="str">
        <f t="shared" ref="X100" si="235">IF(W100&gt;=90%,"A+",IF(W100&gt;=70%,"A",IF(W100&gt;20%,"B","B-")))</f>
        <v>B</v>
      </c>
    </row>
    <row r="101" spans="1:24" ht="14.45" hidden="1" customHeight="1">
      <c r="A101" t="s">
        <v>1960</v>
      </c>
      <c r="B101" t="s">
        <v>74</v>
      </c>
      <c r="C101" t="s">
        <v>14</v>
      </c>
      <c r="D101" t="s">
        <v>5699</v>
      </c>
      <c r="E101" s="28" t="s">
        <v>6910</v>
      </c>
      <c r="F101" t="s">
        <v>75</v>
      </c>
      <c r="G101" t="s">
        <v>5013</v>
      </c>
      <c r="H101" t="s">
        <v>5965</v>
      </c>
      <c r="I101" t="s">
        <v>5539</v>
      </c>
      <c r="J101" s="1">
        <v>281</v>
      </c>
      <c r="K101" s="1">
        <v>10704.32</v>
      </c>
      <c r="L101" s="30">
        <f t="shared" ref="L101" si="236">K101/$K$2</f>
        <v>1.9975062857380053E-3</v>
      </c>
      <c r="M101" s="30"/>
      <c r="N101" s="28">
        <v>4056</v>
      </c>
      <c r="O101">
        <f t="shared" si="228"/>
        <v>9.2784960931505722</v>
      </c>
      <c r="P101" s="31">
        <f t="shared" ref="P101" si="237">(O101-$O$1)/($O$2-$O$1)</f>
        <v>0.49454932053517375</v>
      </c>
      <c r="Q101">
        <f t="shared" si="230"/>
        <v>0.27900000000000003</v>
      </c>
      <c r="R101" s="2">
        <v>7.2137788855340626E-2</v>
      </c>
      <c r="S101" s="24">
        <v>0.60886419422388205</v>
      </c>
      <c r="T101" s="24">
        <f t="shared" ref="T101" si="238">LN(S101+0.1)</f>
        <v>-0.34409131632063483</v>
      </c>
      <c r="U101" s="24">
        <f t="shared" ref="U101" si="239">(T101-$S$1)/($S$2-$S$1)</f>
        <v>0.43619066842615589</v>
      </c>
      <c r="V101" s="24">
        <f t="shared" si="233"/>
        <v>0.48287759011337023</v>
      </c>
      <c r="W101" s="24">
        <f t="shared" si="234"/>
        <v>0.26600000000000001</v>
      </c>
      <c r="X101" t="str">
        <f t="shared" ref="X101" si="240">IF(W101&gt;=90%,"A+",IF(W101&gt;=70%,"A",IF(W101&gt;20%,"B","B-")))</f>
        <v>B</v>
      </c>
    </row>
    <row r="102" spans="1:24" ht="14.45" hidden="1" customHeight="1">
      <c r="A102" t="s">
        <v>1767</v>
      </c>
      <c r="B102" t="s">
        <v>74</v>
      </c>
      <c r="C102" t="s">
        <v>252</v>
      </c>
      <c r="D102" t="s">
        <v>5865</v>
      </c>
      <c r="E102" s="28" t="s">
        <v>6916</v>
      </c>
      <c r="F102" t="s">
        <v>75</v>
      </c>
      <c r="G102" t="s">
        <v>4970</v>
      </c>
      <c r="H102" t="s">
        <v>5866</v>
      </c>
      <c r="I102" t="s">
        <v>5539</v>
      </c>
      <c r="J102" s="1">
        <v>379</v>
      </c>
      <c r="K102" s="1">
        <v>9786.56</v>
      </c>
      <c r="L102" s="30">
        <f t="shared" ref="L102:L104" si="241">K102/$K$2</f>
        <v>1.8262453958543966E-3</v>
      </c>
      <c r="M102" s="30"/>
      <c r="N102" s="28">
        <v>4206</v>
      </c>
      <c r="O102">
        <f t="shared" si="228"/>
        <v>9.1888674705484679</v>
      </c>
      <c r="P102" s="31">
        <f t="shared" ref="P102:P104" si="242">(O102-$O$1)/($O$2-$O$1)</f>
        <v>0.47876068988726034</v>
      </c>
      <c r="Q102">
        <f t="shared" si="230"/>
        <v>0.27200000000000002</v>
      </c>
      <c r="R102" s="2">
        <v>7.8500407701991293E-2</v>
      </c>
      <c r="S102" s="24">
        <v>1.03929229054185</v>
      </c>
      <c r="T102" s="24">
        <f t="shared" ref="T102:T104" si="243">LN(S102+0.1)</f>
        <v>0.13040727186137449</v>
      </c>
      <c r="U102" s="24">
        <f t="shared" ref="U102:U104" si="244">(T102-$S$1)/($S$2-$S$1)</f>
        <v>0.5608439867935765</v>
      </c>
      <c r="V102" s="24">
        <f t="shared" si="233"/>
        <v>0.49517734926852364</v>
      </c>
      <c r="W102" s="24">
        <f t="shared" si="234"/>
        <v>0.27400000000000002</v>
      </c>
      <c r="X102" t="str">
        <f t="shared" ref="X102:X104" si="245">IF(W102&gt;=90%,"A+",IF(W102&gt;=70%,"A",IF(W102&gt;20%,"B","B-")))</f>
        <v>B</v>
      </c>
    </row>
    <row r="103" spans="1:24" ht="14.45" hidden="1" customHeight="1">
      <c r="A103" t="s">
        <v>1744</v>
      </c>
      <c r="B103" t="s">
        <v>74</v>
      </c>
      <c r="C103" t="s">
        <v>252</v>
      </c>
      <c r="D103" t="s">
        <v>5865</v>
      </c>
      <c r="E103" s="28" t="s">
        <v>6917</v>
      </c>
      <c r="F103" t="s">
        <v>75</v>
      </c>
      <c r="G103" t="s">
        <v>4973</v>
      </c>
      <c r="H103" t="s">
        <v>5866</v>
      </c>
      <c r="I103" t="s">
        <v>5539</v>
      </c>
      <c r="J103" s="1">
        <v>374</v>
      </c>
      <c r="K103" s="1">
        <v>9753.7099999999991</v>
      </c>
      <c r="L103" s="30">
        <f t="shared" si="241"/>
        <v>1.8201153398128642E-3</v>
      </c>
      <c r="M103" s="30"/>
      <c r="N103" s="28">
        <v>4209</v>
      </c>
      <c r="O103">
        <f t="shared" si="228"/>
        <v>9.1855055242708765</v>
      </c>
      <c r="P103" s="31">
        <f t="shared" si="242"/>
        <v>0.47816846246599715</v>
      </c>
      <c r="Q103">
        <f t="shared" si="230"/>
        <v>0.26400000000000001</v>
      </c>
      <c r="R103" s="2">
        <v>0.1163901854781411</v>
      </c>
      <c r="S103" s="24">
        <v>1.2797318566579099</v>
      </c>
      <c r="T103" s="24">
        <f t="shared" si="243"/>
        <v>0.32188917351947682</v>
      </c>
      <c r="U103" s="24">
        <f t="shared" si="244"/>
        <v>0.611147307063585</v>
      </c>
      <c r="V103" s="24">
        <f t="shared" si="233"/>
        <v>0.50476423138551474</v>
      </c>
      <c r="W103" s="24">
        <f t="shared" si="234"/>
        <v>0.29599999999999999</v>
      </c>
      <c r="X103" t="str">
        <f t="shared" si="245"/>
        <v>B</v>
      </c>
    </row>
    <row r="104" spans="1:24" ht="14.45" hidden="1" customHeight="1">
      <c r="A104" t="s">
        <v>2415</v>
      </c>
      <c r="B104" t="s">
        <v>74</v>
      </c>
      <c r="C104" t="s">
        <v>19</v>
      </c>
      <c r="D104" t="s">
        <v>5830</v>
      </c>
      <c r="E104" s="28" t="s">
        <v>6617</v>
      </c>
      <c r="F104" t="s">
        <v>75</v>
      </c>
      <c r="G104" t="s">
        <v>4993</v>
      </c>
      <c r="H104" t="s">
        <v>5981</v>
      </c>
      <c r="I104" t="s">
        <v>5539</v>
      </c>
      <c r="J104" s="1">
        <v>548</v>
      </c>
      <c r="K104" s="1">
        <v>9682.66</v>
      </c>
      <c r="L104" s="30">
        <f t="shared" si="241"/>
        <v>1.8068568776591091E-3</v>
      </c>
      <c r="M104" s="30"/>
      <c r="N104" s="28">
        <v>4217</v>
      </c>
      <c r="O104">
        <f t="shared" si="228"/>
        <v>9.1781952079826965</v>
      </c>
      <c r="P104" s="31">
        <f t="shared" si="242"/>
        <v>0.47688070549235834</v>
      </c>
      <c r="Q104">
        <f t="shared" si="230"/>
        <v>0.25700000000000001</v>
      </c>
      <c r="R104" s="2">
        <v>2.3735628315448943E-2</v>
      </c>
      <c r="S104" s="24">
        <v>0.81606124070195696</v>
      </c>
      <c r="T104" s="24">
        <f t="shared" si="243"/>
        <v>-8.7672059881288733E-2</v>
      </c>
      <c r="U104" s="24">
        <f t="shared" si="244"/>
        <v>0.50355337930573052</v>
      </c>
      <c r="V104" s="24">
        <f t="shared" si="233"/>
        <v>0.48221524025503282</v>
      </c>
      <c r="W104" s="24">
        <f t="shared" si="234"/>
        <v>0.25900000000000001</v>
      </c>
      <c r="X104" t="str">
        <f t="shared" si="245"/>
        <v>B</v>
      </c>
    </row>
    <row r="105" spans="1:24" ht="14.45" hidden="1" customHeight="1">
      <c r="A105" t="s">
        <v>2154</v>
      </c>
      <c r="B105" t="s">
        <v>74</v>
      </c>
      <c r="C105" t="s">
        <v>14</v>
      </c>
      <c r="D105" t="s">
        <v>5699</v>
      </c>
      <c r="E105" s="28" t="s">
        <v>6925</v>
      </c>
      <c r="F105" t="s">
        <v>75</v>
      </c>
      <c r="G105" t="s">
        <v>4970</v>
      </c>
      <c r="H105" t="s">
        <v>5965</v>
      </c>
      <c r="I105" t="s">
        <v>5539</v>
      </c>
      <c r="J105" s="1">
        <v>238</v>
      </c>
      <c r="K105" s="1">
        <v>9000.7800000000007</v>
      </c>
      <c r="L105" s="30">
        <f t="shared" ref="L105:L106" si="246">K105/$K$2</f>
        <v>1.6796129624810287E-3</v>
      </c>
      <c r="M105" s="30"/>
      <c r="N105" s="28">
        <v>4330</v>
      </c>
      <c r="O105">
        <f t="shared" si="228"/>
        <v>9.105177614540688</v>
      </c>
      <c r="P105" s="31">
        <f t="shared" ref="P105:P106" si="247">(O105-$O$1)/($O$2-$O$1)</f>
        <v>0.46401820933671278</v>
      </c>
      <c r="Q105">
        <f t="shared" si="230"/>
        <v>0.25</v>
      </c>
      <c r="R105" s="2">
        <v>6.3574512431144817E-3</v>
      </c>
      <c r="S105" s="24">
        <v>0.40850395522283101</v>
      </c>
      <c r="T105" s="24">
        <f t="shared" ref="T105:T106" si="248">LN(S105+0.1)</f>
        <v>-0.67628228530778245</v>
      </c>
      <c r="U105" s="24">
        <f t="shared" ref="U105:U106" si="249">(T105-$S$1)/($S$2-$S$1)</f>
        <v>0.3489223231722956</v>
      </c>
      <c r="V105" s="24">
        <f t="shared" si="233"/>
        <v>0.4409990321038294</v>
      </c>
      <c r="W105" s="24">
        <f t="shared" si="234"/>
        <v>0.222</v>
      </c>
      <c r="X105" t="str">
        <f t="shared" ref="X105:X106" si="250">IF(W105&gt;=90%,"A+",IF(W105&gt;=70%,"A",IF(W105&gt;20%,"B","B-")))</f>
        <v>B</v>
      </c>
    </row>
    <row r="106" spans="1:24" ht="14.45" hidden="1" customHeight="1">
      <c r="A106" t="s">
        <v>1729</v>
      </c>
      <c r="B106" t="s">
        <v>74</v>
      </c>
      <c r="C106" t="s">
        <v>61</v>
      </c>
      <c r="D106" t="s">
        <v>1864</v>
      </c>
      <c r="E106" s="28" t="s">
        <v>6929</v>
      </c>
      <c r="F106" t="s">
        <v>75</v>
      </c>
      <c r="G106" t="s">
        <v>4999</v>
      </c>
      <c r="H106" t="s">
        <v>5986</v>
      </c>
      <c r="I106" t="s">
        <v>5536</v>
      </c>
      <c r="J106" s="1">
        <v>446</v>
      </c>
      <c r="K106" s="1">
        <v>8858</v>
      </c>
      <c r="L106" s="30">
        <f t="shared" si="246"/>
        <v>1.652969145080421E-3</v>
      </c>
      <c r="M106" s="30"/>
      <c r="N106" s="28">
        <v>4351</v>
      </c>
      <c r="O106">
        <f t="shared" si="228"/>
        <v>9.0891891704120322</v>
      </c>
      <c r="P106" s="31">
        <f t="shared" si="247"/>
        <v>0.4612017470096858</v>
      </c>
      <c r="Q106">
        <f t="shared" si="230"/>
        <v>0.24199999999999999</v>
      </c>
      <c r="R106" s="2">
        <v>-4.979999999999999E-2</v>
      </c>
      <c r="S106" s="24">
        <v>1.67269476857885</v>
      </c>
      <c r="T106" s="24">
        <f t="shared" si="248"/>
        <v>0.57250085692976094</v>
      </c>
      <c r="U106" s="24">
        <f t="shared" si="249"/>
        <v>0.6769843374295309</v>
      </c>
      <c r="V106" s="24">
        <f t="shared" si="233"/>
        <v>0.50435826509365489</v>
      </c>
      <c r="W106" s="24">
        <f t="shared" si="234"/>
        <v>0.28799999999999998</v>
      </c>
      <c r="X106" t="str">
        <f t="shared" si="250"/>
        <v>B</v>
      </c>
    </row>
    <row r="107" spans="1:24" ht="14.45" hidden="1" customHeight="1">
      <c r="A107" t="s">
        <v>1942</v>
      </c>
      <c r="B107" t="s">
        <v>74</v>
      </c>
      <c r="C107" t="s">
        <v>116</v>
      </c>
      <c r="D107" t="s">
        <v>5947</v>
      </c>
      <c r="E107" s="28" t="s">
        <v>6937</v>
      </c>
      <c r="F107" t="s">
        <v>75</v>
      </c>
      <c r="G107" t="s">
        <v>5013</v>
      </c>
      <c r="H107" t="s">
        <v>5948</v>
      </c>
      <c r="I107" t="s">
        <v>5539</v>
      </c>
      <c r="J107" s="1">
        <v>342</v>
      </c>
      <c r="K107" s="1">
        <v>8168.34</v>
      </c>
      <c r="L107" s="30">
        <f t="shared" ref="L107" si="251">K107/$K$2</f>
        <v>1.5242734236313171E-3</v>
      </c>
      <c r="M107" s="30"/>
      <c r="N107" s="28">
        <v>4466</v>
      </c>
      <c r="O107">
        <f t="shared" si="228"/>
        <v>9.0081434012371648</v>
      </c>
      <c r="P107" s="31">
        <f t="shared" ref="P107" si="252">(O107-$O$1)/($O$2-$O$1)</f>
        <v>0.44692503854392407</v>
      </c>
      <c r="Q107">
        <f t="shared" si="230"/>
        <v>0.23499999999999999</v>
      </c>
      <c r="R107" s="2">
        <v>6.7771751895397456E-2</v>
      </c>
      <c r="S107" s="24">
        <v>0.839845977732392</v>
      </c>
      <c r="T107" s="24">
        <f t="shared" ref="T107" si="253">LN(S107+0.1)</f>
        <v>-6.20392706197136E-2</v>
      </c>
      <c r="U107" s="24">
        <f t="shared" ref="U107" si="254">(T107-$S$1)/($S$2-$S$1)</f>
        <v>0.51028725021714938</v>
      </c>
      <c r="V107" s="24">
        <f t="shared" si="233"/>
        <v>0.45959748087856916</v>
      </c>
      <c r="W107" s="24">
        <f t="shared" si="234"/>
        <v>0.23699999999999999</v>
      </c>
      <c r="X107" t="str">
        <f t="shared" ref="X107" si="255">IF(W107&gt;=90%,"A+",IF(W107&gt;=70%,"A",IF(W107&gt;20%,"B","B-")))</f>
        <v>B</v>
      </c>
    </row>
    <row r="108" spans="1:24" ht="14.45" hidden="1" customHeight="1">
      <c r="A108" t="s">
        <v>1953</v>
      </c>
      <c r="B108" t="s">
        <v>74</v>
      </c>
      <c r="C108" t="s">
        <v>116</v>
      </c>
      <c r="D108" t="s">
        <v>5947</v>
      </c>
      <c r="E108" s="28" t="s">
        <v>6943</v>
      </c>
      <c r="F108" t="s">
        <v>75</v>
      </c>
      <c r="G108" t="s">
        <v>4979</v>
      </c>
      <c r="H108" t="s">
        <v>5948</v>
      </c>
      <c r="I108" t="s">
        <v>5539</v>
      </c>
      <c r="J108" s="1">
        <v>331</v>
      </c>
      <c r="K108" s="1">
        <v>7820</v>
      </c>
      <c r="L108" s="30">
        <f t="shared" ref="L108" si="256">K108/$K$2</f>
        <v>1.4592705706173959E-3</v>
      </c>
      <c r="M108" s="30"/>
      <c r="N108" s="28">
        <v>4530</v>
      </c>
      <c r="O108">
        <f t="shared" si="228"/>
        <v>8.9645677026016113</v>
      </c>
      <c r="P108" s="31">
        <f t="shared" ref="P108" si="257">(O108-$O$1)/($O$2-$O$1)</f>
        <v>0.43924891242475078</v>
      </c>
      <c r="Q108">
        <f t="shared" si="230"/>
        <v>0.22700000000000001</v>
      </c>
      <c r="R108" s="2">
        <v>6.5939772890025589E-2</v>
      </c>
      <c r="S108" s="24">
        <v>0.83928447514575799</v>
      </c>
      <c r="T108" s="24">
        <f t="shared" ref="T108" si="258">LN(S108+0.1)</f>
        <v>-6.2636890228810638E-2</v>
      </c>
      <c r="U108" s="24">
        <f t="shared" ref="U108" si="259">(T108-$S$1)/($S$2-$S$1)</f>
        <v>0.51013025234771248</v>
      </c>
      <c r="V108" s="24">
        <f t="shared" si="233"/>
        <v>0.45342518040934315</v>
      </c>
      <c r="W108" s="24">
        <f t="shared" si="234"/>
        <v>0.22900000000000001</v>
      </c>
      <c r="X108" t="str">
        <f t="shared" ref="X108" si="260">IF(W108&gt;=90%,"A+",IF(W108&gt;=70%,"A",IF(W108&gt;20%,"B","B-")))</f>
        <v>B</v>
      </c>
    </row>
    <row r="109" spans="1:24" ht="14.45" hidden="1" customHeight="1">
      <c r="A109" t="s">
        <v>1865</v>
      </c>
      <c r="B109" t="s">
        <v>74</v>
      </c>
      <c r="C109" t="s">
        <v>61</v>
      </c>
      <c r="D109" t="s">
        <v>1864</v>
      </c>
      <c r="E109" s="28" t="s">
        <v>6953</v>
      </c>
      <c r="F109" t="s">
        <v>75</v>
      </c>
      <c r="G109" t="s">
        <v>4976</v>
      </c>
      <c r="H109" t="s">
        <v>5986</v>
      </c>
      <c r="I109" t="s">
        <v>5536</v>
      </c>
      <c r="J109" s="1">
        <v>364</v>
      </c>
      <c r="K109" s="1">
        <v>7165.48</v>
      </c>
      <c r="L109" s="30">
        <f t="shared" ref="L109" si="261">K109/$K$2</f>
        <v>1.3371322363615777E-3</v>
      </c>
      <c r="M109" s="30"/>
      <c r="N109" s="28">
        <v>4661</v>
      </c>
      <c r="O109">
        <f t="shared" si="228"/>
        <v>8.877169878596801</v>
      </c>
      <c r="P109" s="31">
        <f t="shared" ref="P109" si="262">(O109-$O$1)/($O$2-$O$1)</f>
        <v>0.42385325060844514</v>
      </c>
      <c r="Q109">
        <f t="shared" si="230"/>
        <v>0.22</v>
      </c>
      <c r="R109" s="2">
        <v>-0.11990000000000001</v>
      </c>
      <c r="S109" s="24">
        <v>1.6069888535202601</v>
      </c>
      <c r="T109" s="24">
        <f t="shared" ref="T109" si="263">LN(S109+0.1)</f>
        <v>0.53473091392587568</v>
      </c>
      <c r="U109" s="24">
        <f t="shared" ref="U109" si="264">(T109-$S$1)/($S$2-$S$1)</f>
        <v>0.66706197127872435</v>
      </c>
      <c r="V109" s="24">
        <f t="shared" si="233"/>
        <v>0.47249499474250101</v>
      </c>
      <c r="W109" s="24">
        <f t="shared" si="234"/>
        <v>0.251</v>
      </c>
      <c r="X109" t="str">
        <f t="shared" ref="X109" si="265">IF(W109&gt;=90%,"A+",IF(W109&gt;=70%,"A",IF(W109&gt;20%,"B","B-")))</f>
        <v>B</v>
      </c>
    </row>
    <row r="110" spans="1:24" ht="14.45" hidden="1" customHeight="1">
      <c r="A110" t="s">
        <v>2685</v>
      </c>
      <c r="B110" t="s">
        <v>74</v>
      </c>
      <c r="C110" t="s">
        <v>19</v>
      </c>
      <c r="D110" t="s">
        <v>5966</v>
      </c>
      <c r="E110" s="28" t="s">
        <v>6976</v>
      </c>
      <c r="F110" t="s">
        <v>75</v>
      </c>
      <c r="G110" t="s">
        <v>4981</v>
      </c>
      <c r="H110" t="s">
        <v>5967</v>
      </c>
      <c r="I110" t="s">
        <v>5539</v>
      </c>
      <c r="J110" s="1">
        <v>273</v>
      </c>
      <c r="K110" s="1">
        <v>5680.12</v>
      </c>
      <c r="L110" s="30">
        <f t="shared" ref="L110" si="266">K110/$K$2</f>
        <v>1.059952935239806E-3</v>
      </c>
      <c r="M110" s="30"/>
      <c r="N110" s="28">
        <v>4932</v>
      </c>
      <c r="O110">
        <f t="shared" si="228"/>
        <v>8.6449036753757564</v>
      </c>
      <c r="P110" s="31">
        <f t="shared" ref="P110" si="267">(O110-$O$1)/($O$2-$O$1)</f>
        <v>0.38293813679563771</v>
      </c>
      <c r="Q110">
        <f t="shared" si="230"/>
        <v>0.21299999999999999</v>
      </c>
      <c r="R110" s="2">
        <v>-0.30937822786290592</v>
      </c>
      <c r="S110" s="24">
        <v>0.24138414411814199</v>
      </c>
      <c r="T110" s="24">
        <f t="shared" ref="T110" si="268">LN(S110+0.1)</f>
        <v>-1.0747469134081833</v>
      </c>
      <c r="U110" s="24">
        <f t="shared" ref="U110" si="269">(T110-$S$1)/($S$2-$S$1)</f>
        <v>0.24424353300969431</v>
      </c>
      <c r="V110" s="24">
        <f t="shared" si="233"/>
        <v>0.35519921603844906</v>
      </c>
      <c r="W110" s="24">
        <f t="shared" si="234"/>
        <v>0.20699999999999999</v>
      </c>
      <c r="X110" t="str">
        <f t="shared" ref="X110" si="270">IF(W110&gt;=90%,"A+",IF(W110&gt;=70%,"A",IF(W110&gt;20%,"B","B-")))</f>
        <v>B</v>
      </c>
    </row>
    <row r="111" spans="1:24" ht="14.45" hidden="1" customHeight="1">
      <c r="A111" t="s">
        <v>2829</v>
      </c>
      <c r="B111" t="s">
        <v>74</v>
      </c>
      <c r="C111" t="s">
        <v>19</v>
      </c>
      <c r="D111" t="s">
        <v>5966</v>
      </c>
      <c r="E111" s="28" t="s">
        <v>6979</v>
      </c>
      <c r="F111" t="s">
        <v>75</v>
      </c>
      <c r="G111" t="s">
        <v>4973</v>
      </c>
      <c r="H111" t="s">
        <v>5967</v>
      </c>
      <c r="I111" t="s">
        <v>5539</v>
      </c>
      <c r="J111" s="1">
        <v>259</v>
      </c>
      <c r="K111" s="1">
        <v>5540.67</v>
      </c>
      <c r="L111" s="30">
        <f t="shared" ref="L111:L112" si="271">K111/$K$2</f>
        <v>1.0339305207803947E-3</v>
      </c>
      <c r="M111" s="30"/>
      <c r="N111" s="28">
        <v>4960</v>
      </c>
      <c r="O111">
        <f t="shared" si="228"/>
        <v>8.6200511783595228</v>
      </c>
      <c r="P111" s="31">
        <f t="shared" ref="P111:P112" si="272">(O111-$O$1)/($O$2-$O$1)</f>
        <v>0.37856021727979694</v>
      </c>
      <c r="Q111">
        <f t="shared" si="230"/>
        <v>0.20499999999999999</v>
      </c>
      <c r="R111" s="2">
        <v>-0.48101302559574988</v>
      </c>
      <c r="S111" s="24">
        <v>0.17665178852077701</v>
      </c>
      <c r="T111" s="24">
        <f t="shared" ref="T111:T112" si="273">LN(S111+0.1)</f>
        <v>-1.2849956447365338</v>
      </c>
      <c r="U111" s="24">
        <f t="shared" ref="U111:U112" si="274">(T111-$S$1)/($S$2-$S$1)</f>
        <v>0.18901006615569782</v>
      </c>
      <c r="V111" s="24">
        <f t="shared" si="233"/>
        <v>0.34065018705497713</v>
      </c>
      <c r="W111" s="24">
        <f t="shared" si="234"/>
        <v>0.192</v>
      </c>
      <c r="X111" t="str">
        <f t="shared" ref="X111:X112" si="275">IF(W111&gt;=90%,"A+",IF(W111&gt;=70%,"A",IF(W111&gt;20%,"B","B-")))</f>
        <v>B-</v>
      </c>
    </row>
    <row r="112" spans="1:24" ht="14.45" hidden="1" customHeight="1">
      <c r="A112" t="s">
        <v>2356</v>
      </c>
      <c r="B112" t="s">
        <v>74</v>
      </c>
      <c r="C112" t="s">
        <v>116</v>
      </c>
      <c r="D112" t="s">
        <v>5947</v>
      </c>
      <c r="E112" s="28" t="s">
        <v>6983</v>
      </c>
      <c r="F112" t="s">
        <v>75</v>
      </c>
      <c r="G112" t="s">
        <v>4973</v>
      </c>
      <c r="H112" t="s">
        <v>5948</v>
      </c>
      <c r="I112" t="s">
        <v>5539</v>
      </c>
      <c r="J112" s="1">
        <v>212</v>
      </c>
      <c r="K112" s="1">
        <v>5387.95</v>
      </c>
      <c r="L112" s="30">
        <f t="shared" si="271"/>
        <v>1.0054318249306902E-3</v>
      </c>
      <c r="M112" s="30"/>
      <c r="N112" s="28">
        <v>4984</v>
      </c>
      <c r="O112">
        <f t="shared" si="228"/>
        <v>8.5921058397312411</v>
      </c>
      <c r="P112" s="31">
        <f t="shared" si="272"/>
        <v>0.37363747477719766</v>
      </c>
      <c r="Q112">
        <f t="shared" si="230"/>
        <v>0.19800000000000001</v>
      </c>
      <c r="R112" s="2">
        <v>-8.3230517206007174E-2</v>
      </c>
      <c r="S112" s="24">
        <v>0.35292722585665998</v>
      </c>
      <c r="T112" s="24">
        <f t="shared" si="273"/>
        <v>-0.79202381572763403</v>
      </c>
      <c r="U112" s="24">
        <f t="shared" si="274"/>
        <v>0.31851640374683232</v>
      </c>
      <c r="V112" s="24">
        <f t="shared" si="233"/>
        <v>0.36261326057112464</v>
      </c>
      <c r="W112" s="24">
        <f t="shared" si="234"/>
        <v>0.214</v>
      </c>
      <c r="X112" t="str">
        <f t="shared" si="275"/>
        <v>B</v>
      </c>
    </row>
    <row r="113" spans="1:24" ht="14.45" hidden="1" customHeight="1">
      <c r="A113" t="s">
        <v>2934</v>
      </c>
      <c r="B113" t="s">
        <v>74</v>
      </c>
      <c r="C113" t="s">
        <v>19</v>
      </c>
      <c r="D113" t="s">
        <v>5966</v>
      </c>
      <c r="E113" s="28" t="s">
        <v>6994</v>
      </c>
      <c r="F113" t="s">
        <v>75</v>
      </c>
      <c r="G113" t="s">
        <v>5013</v>
      </c>
      <c r="H113" t="s">
        <v>5967</v>
      </c>
      <c r="I113" t="s">
        <v>5539</v>
      </c>
      <c r="J113" s="1">
        <v>231</v>
      </c>
      <c r="K113" s="1">
        <v>4871.43</v>
      </c>
      <c r="L113" s="30">
        <f t="shared" ref="L113" si="276">K113/$K$2</f>
        <v>9.0904532427400276E-4</v>
      </c>
      <c r="M113" s="30"/>
      <c r="N113" s="28">
        <v>5086</v>
      </c>
      <c r="O113">
        <f t="shared" si="228"/>
        <v>8.4913480649368047</v>
      </c>
      <c r="P113" s="31">
        <f t="shared" ref="P113" si="277">(O113-$O$1)/($O$2-$O$1)</f>
        <v>0.35588837582922789</v>
      </c>
      <c r="Q113">
        <f t="shared" si="230"/>
        <v>0.191</v>
      </c>
      <c r="R113" s="2">
        <v>-0.51282042317019116</v>
      </c>
      <c r="S113" s="24">
        <v>0.16349585529832</v>
      </c>
      <c r="T113" s="24">
        <f t="shared" ref="T113" si="278">LN(S113+0.1)</f>
        <v>-1.333717640542569</v>
      </c>
      <c r="U113" s="24">
        <f t="shared" ref="U113" si="279">(T113-$S$1)/($S$2-$S$1)</f>
        <v>0.17621053712448348</v>
      </c>
      <c r="V113" s="24">
        <f t="shared" si="233"/>
        <v>0.31995280808827903</v>
      </c>
      <c r="W113" s="24">
        <f t="shared" si="234"/>
        <v>0.17</v>
      </c>
      <c r="X113" t="str">
        <f t="shared" ref="X113" si="280">IF(W113&gt;=90%,"A+",IF(W113&gt;=70%,"A",IF(W113&gt;20%,"B","B-")))</f>
        <v>B-</v>
      </c>
    </row>
    <row r="114" spans="1:24" ht="14.45" hidden="1" customHeight="1">
      <c r="A114" t="s">
        <v>2955</v>
      </c>
      <c r="B114" t="s">
        <v>74</v>
      </c>
      <c r="C114" t="s">
        <v>19</v>
      </c>
      <c r="D114" t="s">
        <v>5830</v>
      </c>
      <c r="E114" s="28" t="s">
        <v>7000</v>
      </c>
      <c r="F114" t="s">
        <v>75</v>
      </c>
      <c r="G114" t="s">
        <v>4979</v>
      </c>
      <c r="H114" t="s">
        <v>6025</v>
      </c>
      <c r="I114" t="s">
        <v>5539</v>
      </c>
      <c r="J114" s="1">
        <v>187</v>
      </c>
      <c r="K114" s="1">
        <v>4591.33</v>
      </c>
      <c r="L114" s="30">
        <f t="shared" ref="L114" si="281">K114/$K$2</f>
        <v>8.567765663673616E-4</v>
      </c>
      <c r="M114" s="30"/>
      <c r="N114" s="28">
        <v>5142</v>
      </c>
      <c r="O114">
        <f t="shared" si="228"/>
        <v>8.4321427995287994</v>
      </c>
      <c r="P114" s="31">
        <f t="shared" ref="P114" si="282">(O114-$O$1)/($O$2-$O$1)</f>
        <v>0.3454590058266509</v>
      </c>
      <c r="Q114">
        <f t="shared" si="230"/>
        <v>0.183</v>
      </c>
      <c r="R114" s="2">
        <v>-0.16468961034929305</v>
      </c>
      <c r="S114" s="24">
        <v>0.33167662263359299</v>
      </c>
      <c r="T114" s="24">
        <f t="shared" ref="T114" si="283">LN(S114+0.1)</f>
        <v>-0.84007852976653352</v>
      </c>
      <c r="U114" s="24">
        <f t="shared" ref="U114" si="284">(T114-$S$1)/($S$2-$S$1)</f>
        <v>0.30589217320676471</v>
      </c>
      <c r="V114" s="24">
        <f t="shared" si="233"/>
        <v>0.33754563930267367</v>
      </c>
      <c r="W114" s="24">
        <f t="shared" si="234"/>
        <v>0.185</v>
      </c>
      <c r="X114" t="str">
        <f t="shared" ref="X114" si="285">IF(W114&gt;=90%,"A+",IF(W114&gt;=70%,"A",IF(W114&gt;20%,"B","B-")))</f>
        <v>B-</v>
      </c>
    </row>
    <row r="115" spans="1:24" ht="14.45" hidden="1" customHeight="1">
      <c r="A115" t="s">
        <v>3173</v>
      </c>
      <c r="B115" t="s">
        <v>74</v>
      </c>
      <c r="C115" t="s">
        <v>19</v>
      </c>
      <c r="D115" t="s">
        <v>5966</v>
      </c>
      <c r="E115" s="28" t="s">
        <v>7012</v>
      </c>
      <c r="F115" t="s">
        <v>75</v>
      </c>
      <c r="G115" t="s">
        <v>4993</v>
      </c>
      <c r="H115" t="s">
        <v>5967</v>
      </c>
      <c r="I115" t="s">
        <v>5539</v>
      </c>
      <c r="J115" s="1">
        <v>193</v>
      </c>
      <c r="K115" s="1">
        <v>4170.33</v>
      </c>
      <c r="L115" s="30">
        <f t="shared" ref="L115:L117" si="286">K115/$K$2</f>
        <v>7.7821481314102874E-4</v>
      </c>
      <c r="M115" s="30"/>
      <c r="N115" s="28">
        <v>5226</v>
      </c>
      <c r="O115">
        <f t="shared" si="228"/>
        <v>8.3359902087848781</v>
      </c>
      <c r="P115" s="31">
        <f t="shared" ref="P115:P117" si="287">(O115-$O$1)/($O$2-$O$1)</f>
        <v>0.32852113824571916</v>
      </c>
      <c r="Q115">
        <f t="shared" si="230"/>
        <v>0.17599999999999999</v>
      </c>
      <c r="R115" s="2">
        <v>-0.40455280806822291</v>
      </c>
      <c r="S115" s="24">
        <v>0.20365043523211801</v>
      </c>
      <c r="T115" s="24">
        <f t="shared" ref="T115:T117" si="288">LN(S115+0.1)</f>
        <v>-1.1918781233047602</v>
      </c>
      <c r="U115" s="24">
        <f t="shared" ref="U115:U117" si="289">(T115-$S$1)/($S$2-$S$1)</f>
        <v>0.21347253734890523</v>
      </c>
      <c r="V115" s="24">
        <f t="shared" si="233"/>
        <v>0.3055114180663564</v>
      </c>
      <c r="W115" s="24">
        <f t="shared" si="234"/>
        <v>0.155</v>
      </c>
      <c r="X115" t="str">
        <f t="shared" ref="X115:X117" si="290">IF(W115&gt;=90%,"A+",IF(W115&gt;=70%,"A",IF(W115&gt;20%,"B","B-")))</f>
        <v>B-</v>
      </c>
    </row>
    <row r="116" spans="1:24" ht="14.45" hidden="1" customHeight="1">
      <c r="A116" t="s">
        <v>3262</v>
      </c>
      <c r="B116" t="s">
        <v>74</v>
      </c>
      <c r="C116" t="s">
        <v>19</v>
      </c>
      <c r="D116" t="s">
        <v>5830</v>
      </c>
      <c r="E116" s="28" t="s">
        <v>7014</v>
      </c>
      <c r="F116" t="s">
        <v>75</v>
      </c>
      <c r="G116" t="s">
        <v>5028</v>
      </c>
      <c r="H116" t="s">
        <v>6025</v>
      </c>
      <c r="I116" t="s">
        <v>5539</v>
      </c>
      <c r="J116" s="1">
        <v>169</v>
      </c>
      <c r="K116" s="1">
        <v>4122.34</v>
      </c>
      <c r="L116" s="30">
        <f t="shared" si="286"/>
        <v>7.692595197031862E-4</v>
      </c>
      <c r="M116" s="30"/>
      <c r="N116" s="28">
        <v>5232</v>
      </c>
      <c r="O116">
        <f t="shared" si="228"/>
        <v>8.3244187935319918</v>
      </c>
      <c r="P116" s="31">
        <f t="shared" si="287"/>
        <v>0.32648276259966563</v>
      </c>
      <c r="Q116">
        <f t="shared" si="230"/>
        <v>0.16900000000000001</v>
      </c>
      <c r="R116" s="2">
        <v>-0.20172118967040167</v>
      </c>
      <c r="S116" s="24">
        <v>0.352178004912725</v>
      </c>
      <c r="T116" s="24">
        <f t="shared" si="288"/>
        <v>-0.79367936049654897</v>
      </c>
      <c r="U116" s="24">
        <f t="shared" si="289"/>
        <v>0.31808148327648539</v>
      </c>
      <c r="V116" s="24">
        <f t="shared" si="233"/>
        <v>0.32480250673502964</v>
      </c>
      <c r="W116" s="24">
        <f t="shared" si="234"/>
        <v>0.17699999999999999</v>
      </c>
      <c r="X116" t="str">
        <f t="shared" si="290"/>
        <v>B-</v>
      </c>
    </row>
    <row r="117" spans="1:24" ht="14.45" hidden="1" customHeight="1">
      <c r="A117" t="s">
        <v>3313</v>
      </c>
      <c r="B117" t="s">
        <v>74</v>
      </c>
      <c r="C117" t="s">
        <v>14</v>
      </c>
      <c r="D117" t="s">
        <v>5706</v>
      </c>
      <c r="E117" s="28" t="s">
        <v>7017</v>
      </c>
      <c r="F117" t="s">
        <v>75</v>
      </c>
      <c r="G117" t="s">
        <v>5390</v>
      </c>
      <c r="H117" t="s">
        <v>5707</v>
      </c>
      <c r="I117" t="s">
        <v>5539</v>
      </c>
      <c r="J117" s="1">
        <v>119</v>
      </c>
      <c r="K117" s="1">
        <v>4036</v>
      </c>
      <c r="L117" s="30">
        <f t="shared" si="286"/>
        <v>7.5314782902964324E-4</v>
      </c>
      <c r="M117" s="30"/>
      <c r="N117" s="28">
        <v>5246</v>
      </c>
      <c r="O117">
        <f t="shared" si="228"/>
        <v>8.3032571208529404</v>
      </c>
      <c r="P117" s="31">
        <f t="shared" si="287"/>
        <v>0.32275500438893379</v>
      </c>
      <c r="Q117">
        <f t="shared" si="230"/>
        <v>0.161</v>
      </c>
      <c r="R117" s="2">
        <v>-0.10920648662041624</v>
      </c>
      <c r="S117" s="24">
        <v>0.28451170970701201</v>
      </c>
      <c r="T117" s="24">
        <f t="shared" si="288"/>
        <v>-0.95578103612561993</v>
      </c>
      <c r="U117" s="24">
        <f t="shared" si="289"/>
        <v>0.2754965056108995</v>
      </c>
      <c r="V117" s="24">
        <f t="shared" si="233"/>
        <v>0.31330330463332695</v>
      </c>
      <c r="W117" s="24">
        <f t="shared" si="234"/>
        <v>0.16200000000000001</v>
      </c>
      <c r="X117" t="str">
        <f t="shared" si="290"/>
        <v>B-</v>
      </c>
    </row>
    <row r="118" spans="1:24" ht="14.45" hidden="1" customHeight="1">
      <c r="A118" t="s">
        <v>3106</v>
      </c>
      <c r="B118" t="s">
        <v>74</v>
      </c>
      <c r="C118" t="s">
        <v>19</v>
      </c>
      <c r="D118" t="s">
        <v>5830</v>
      </c>
      <c r="E118" s="28" t="s">
        <v>6816</v>
      </c>
      <c r="F118" t="s">
        <v>75</v>
      </c>
      <c r="G118" t="s">
        <v>4992</v>
      </c>
      <c r="H118" t="s">
        <v>5981</v>
      </c>
      <c r="I118" t="s">
        <v>5539</v>
      </c>
      <c r="J118" s="1">
        <v>212</v>
      </c>
      <c r="K118" s="1">
        <v>3821.46</v>
      </c>
      <c r="L118" s="30">
        <f t="shared" ref="L118" si="291">K118/$K$2</f>
        <v>7.1311305815748764E-4</v>
      </c>
      <c r="M118" s="30"/>
      <c r="N118" s="28">
        <v>5285</v>
      </c>
      <c r="O118">
        <f t="shared" si="228"/>
        <v>8.2486494733926783</v>
      </c>
      <c r="P118" s="31">
        <f t="shared" ref="P118" si="292">(O118-$O$1)/($O$2-$O$1)</f>
        <v>0.31313553293806601</v>
      </c>
      <c r="Q118">
        <f t="shared" si="230"/>
        <v>0.154</v>
      </c>
      <c r="R118" s="2">
        <v>4.1332986890217187E-2</v>
      </c>
      <c r="S118" s="24">
        <v>0.80824595535723698</v>
      </c>
      <c r="T118" s="24">
        <f t="shared" ref="T118" si="293">LN(S118+0.1)</f>
        <v>-9.6240061117015024E-2</v>
      </c>
      <c r="U118" s="24">
        <f t="shared" ref="U118" si="294">(T118-$S$1)/($S$2-$S$1)</f>
        <v>0.50130251952993754</v>
      </c>
      <c r="V118" s="24">
        <f t="shared" si="233"/>
        <v>0.35076893025644035</v>
      </c>
      <c r="W118" s="24">
        <f t="shared" si="234"/>
        <v>0.2</v>
      </c>
      <c r="X118" t="str">
        <f t="shared" ref="X118" si="295">IF(W118&gt;=90%,"A+",IF(W118&gt;=70%,"A",IF(W118&gt;20%,"B","B-")))</f>
        <v>B-</v>
      </c>
    </row>
    <row r="119" spans="1:24" ht="14.45" hidden="1" customHeight="1">
      <c r="A119" t="s">
        <v>3225</v>
      </c>
      <c r="B119" t="s">
        <v>74</v>
      </c>
      <c r="C119" t="s">
        <v>19</v>
      </c>
      <c r="D119" t="s">
        <v>5966</v>
      </c>
      <c r="E119" s="28" t="s">
        <v>7031</v>
      </c>
      <c r="F119" t="s">
        <v>75</v>
      </c>
      <c r="G119" t="s">
        <v>5013</v>
      </c>
      <c r="H119" t="s">
        <v>6034</v>
      </c>
      <c r="I119" t="s">
        <v>5539</v>
      </c>
      <c r="J119" s="1">
        <v>119</v>
      </c>
      <c r="K119" s="1">
        <v>3232.88</v>
      </c>
      <c r="L119" s="30">
        <f t="shared" ref="L119:L121" si="296">K119/$K$2</f>
        <v>6.032796217822976E-4</v>
      </c>
      <c r="M119" s="30"/>
      <c r="N119" s="28">
        <v>5400</v>
      </c>
      <c r="O119">
        <f t="shared" si="228"/>
        <v>8.0814379336972255</v>
      </c>
      <c r="P119" s="31">
        <f t="shared" ref="P119:P121" si="297">(O119-$O$1)/($O$2-$O$1)</f>
        <v>0.28368019642084025</v>
      </c>
      <c r="Q119">
        <f t="shared" si="230"/>
        <v>0.14699999999999999</v>
      </c>
      <c r="R119" s="2">
        <v>-0.43783868152927274</v>
      </c>
      <c r="S119" s="24">
        <v>0.19435067012524401</v>
      </c>
      <c r="T119" s="24">
        <f t="shared" ref="T119:T121" si="298">LN(S119+0.1)</f>
        <v>-1.2229834668831641</v>
      </c>
      <c r="U119" s="24">
        <f t="shared" ref="U119:U121" si="299">(T119-$S$1)/($S$2-$S$1)</f>
        <v>0.20530099713239464</v>
      </c>
      <c r="V119" s="24">
        <f t="shared" si="233"/>
        <v>0.26800435656315114</v>
      </c>
      <c r="W119" s="24">
        <f t="shared" si="234"/>
        <v>0.14000000000000001</v>
      </c>
      <c r="X119" t="str">
        <f t="shared" ref="X119:X121" si="300">IF(W119&gt;=90%,"A+",IF(W119&gt;=70%,"A",IF(W119&gt;20%,"B","B-")))</f>
        <v>B-</v>
      </c>
    </row>
    <row r="120" spans="1:24" ht="14.45" hidden="1" customHeight="1">
      <c r="A120" t="s">
        <v>3029</v>
      </c>
      <c r="B120" t="s">
        <v>74</v>
      </c>
      <c r="C120" t="s">
        <v>61</v>
      </c>
      <c r="D120" t="s">
        <v>1864</v>
      </c>
      <c r="E120" s="28" t="s">
        <v>7038</v>
      </c>
      <c r="F120" t="s">
        <v>75</v>
      </c>
      <c r="G120" t="s">
        <v>5013</v>
      </c>
      <c r="H120" t="s">
        <v>5986</v>
      </c>
      <c r="I120" t="s">
        <v>5536</v>
      </c>
      <c r="J120" s="1">
        <v>152</v>
      </c>
      <c r="K120" s="1">
        <v>3046.52</v>
      </c>
      <c r="L120" s="30">
        <f t="shared" si="296"/>
        <v>5.6850344997408039E-4</v>
      </c>
      <c r="M120" s="30"/>
      <c r="N120" s="28">
        <v>5446</v>
      </c>
      <c r="O120">
        <f t="shared" si="228"/>
        <v>8.0220834240902494</v>
      </c>
      <c r="P120" s="31">
        <f t="shared" si="297"/>
        <v>0.2732245361388248</v>
      </c>
      <c r="Q120">
        <f t="shared" si="230"/>
        <v>0.13900000000000001</v>
      </c>
      <c r="R120" s="2">
        <v>-0.17849999999999999</v>
      </c>
      <c r="S120" s="24">
        <v>0.43468954140543198</v>
      </c>
      <c r="T120" s="24">
        <f t="shared" si="298"/>
        <v>-0.62606899696171903</v>
      </c>
      <c r="U120" s="24">
        <f t="shared" si="299"/>
        <v>0.36211362273434189</v>
      </c>
      <c r="V120" s="24">
        <f t="shared" si="233"/>
        <v>0.29100235345792824</v>
      </c>
      <c r="W120" s="24">
        <f t="shared" si="234"/>
        <v>0.14799999999999999</v>
      </c>
      <c r="X120" t="str">
        <f t="shared" si="300"/>
        <v>B-</v>
      </c>
    </row>
    <row r="121" spans="1:24" ht="14.45" hidden="1" customHeight="1">
      <c r="A121" t="s">
        <v>3316</v>
      </c>
      <c r="B121" t="s">
        <v>74</v>
      </c>
      <c r="C121" t="s">
        <v>19</v>
      </c>
      <c r="D121" t="s">
        <v>5966</v>
      </c>
      <c r="E121" s="28" t="s">
        <v>7039</v>
      </c>
      <c r="F121" t="s">
        <v>75</v>
      </c>
      <c r="G121" t="s">
        <v>4973</v>
      </c>
      <c r="H121" t="s">
        <v>6034</v>
      </c>
      <c r="I121" t="s">
        <v>5539</v>
      </c>
      <c r="J121" s="1">
        <v>113</v>
      </c>
      <c r="K121" s="1">
        <v>3015.06</v>
      </c>
      <c r="L121" s="30">
        <f t="shared" si="296"/>
        <v>5.6263277834343807E-4</v>
      </c>
      <c r="M121" s="30"/>
      <c r="N121" s="28">
        <v>5453</v>
      </c>
      <c r="O121">
        <f t="shared" si="228"/>
        <v>8.0117066228291698</v>
      </c>
      <c r="P121" s="31">
        <f t="shared" si="297"/>
        <v>0.27139659906178953</v>
      </c>
      <c r="Q121">
        <f t="shared" si="230"/>
        <v>0.13200000000000001</v>
      </c>
      <c r="R121" s="2">
        <v>-0.4431179817317068</v>
      </c>
      <c r="S121" s="24">
        <v>0.18243494597496401</v>
      </c>
      <c r="T121" s="24">
        <f t="shared" si="298"/>
        <v>-1.2643070346487315</v>
      </c>
      <c r="U121" s="24">
        <f t="shared" si="299"/>
        <v>0.19444507473967496</v>
      </c>
      <c r="V121" s="24">
        <f t="shared" si="233"/>
        <v>0.25600629419736665</v>
      </c>
      <c r="W121" s="24">
        <f t="shared" si="234"/>
        <v>0.13300000000000001</v>
      </c>
      <c r="X121" t="str">
        <f t="shared" si="300"/>
        <v>B-</v>
      </c>
    </row>
    <row r="122" spans="1:24" ht="14.45" hidden="1" customHeight="1">
      <c r="A122" t="s">
        <v>3433</v>
      </c>
      <c r="B122" t="s">
        <v>74</v>
      </c>
      <c r="C122" t="s">
        <v>19</v>
      </c>
      <c r="D122" t="s">
        <v>5830</v>
      </c>
      <c r="E122" s="28" t="s">
        <v>7041</v>
      </c>
      <c r="F122" t="s">
        <v>75</v>
      </c>
      <c r="G122" t="s">
        <v>4973</v>
      </c>
      <c r="H122" t="s">
        <v>6025</v>
      </c>
      <c r="I122" t="s">
        <v>5539</v>
      </c>
      <c r="J122" s="1">
        <v>113</v>
      </c>
      <c r="K122" s="1">
        <v>2825.73</v>
      </c>
      <c r="L122" s="30">
        <f t="shared" ref="L122:L123" si="301">K122/$K$2</f>
        <v>5.2730238229037004E-4</v>
      </c>
      <c r="M122" s="30"/>
      <c r="N122" s="28">
        <v>5480</v>
      </c>
      <c r="O122">
        <f t="shared" si="228"/>
        <v>7.946875845527213</v>
      </c>
      <c r="P122" s="31">
        <f t="shared" ref="P122:P123" si="302">(O122-$O$1)/($O$2-$O$1)</f>
        <v>0.25997626069530783</v>
      </c>
      <c r="Q122">
        <f t="shared" si="230"/>
        <v>0.125</v>
      </c>
      <c r="R122" s="2">
        <v>-0.42905574835327925</v>
      </c>
      <c r="S122" s="24">
        <v>0.199219415913993</v>
      </c>
      <c r="T122" s="24">
        <f t="shared" ref="T122:T123" si="303">LN(S122+0.1)</f>
        <v>-1.2065781422265871</v>
      </c>
      <c r="U122" s="24">
        <f t="shared" ref="U122:U123" si="304">(T122-$S$1)/($S$2-$S$1)</f>
        <v>0.20961076371183232</v>
      </c>
      <c r="V122" s="24">
        <f t="shared" si="233"/>
        <v>0.24990316129861273</v>
      </c>
      <c r="W122" s="24">
        <f t="shared" si="234"/>
        <v>0.125</v>
      </c>
      <c r="X122" t="str">
        <f t="shared" ref="X122:X123" si="305">IF(W122&gt;=90%,"A+",IF(W122&gt;=70%,"A",IF(W122&gt;20%,"B","B-")))</f>
        <v>B-</v>
      </c>
    </row>
    <row r="123" spans="1:24" ht="14.45" hidden="1" customHeight="1">
      <c r="A123" t="s">
        <v>3494</v>
      </c>
      <c r="B123" t="s">
        <v>74</v>
      </c>
      <c r="C123" t="s">
        <v>19</v>
      </c>
      <c r="D123" t="s">
        <v>5966</v>
      </c>
      <c r="E123" s="28" t="s">
        <v>7042</v>
      </c>
      <c r="F123" t="s">
        <v>75</v>
      </c>
      <c r="G123" t="s">
        <v>5040</v>
      </c>
      <c r="H123" t="s">
        <v>5967</v>
      </c>
      <c r="I123" t="s">
        <v>5539</v>
      </c>
      <c r="J123" s="1">
        <v>131</v>
      </c>
      <c r="K123" s="1">
        <v>2817.74</v>
      </c>
      <c r="L123" s="30">
        <f t="shared" si="301"/>
        <v>5.2581138844647838E-4</v>
      </c>
      <c r="M123" s="30"/>
      <c r="N123" s="28">
        <v>5481</v>
      </c>
      <c r="O123">
        <f t="shared" si="228"/>
        <v>7.9440452555728553</v>
      </c>
      <c r="P123" s="31">
        <f t="shared" si="302"/>
        <v>0.25947763494376136</v>
      </c>
      <c r="Q123">
        <f t="shared" si="230"/>
        <v>0.11700000000000001</v>
      </c>
      <c r="R123" s="2">
        <v>-0.91277222099043498</v>
      </c>
      <c r="S123" s="24">
        <v>7.2429714603312406E-2</v>
      </c>
      <c r="T123" s="24">
        <f t="shared" si="303"/>
        <v>-1.7577655771166709</v>
      </c>
      <c r="U123" s="24">
        <f t="shared" si="304"/>
        <v>6.4810874918231537E-2</v>
      </c>
      <c r="V123" s="24">
        <f t="shared" si="233"/>
        <v>0.22054428293865538</v>
      </c>
      <c r="W123" s="24">
        <f t="shared" si="234"/>
        <v>0.10299999999999999</v>
      </c>
      <c r="X123" t="str">
        <f t="shared" si="305"/>
        <v>B-</v>
      </c>
    </row>
    <row r="124" spans="1:24" ht="14.45" hidden="1" customHeight="1">
      <c r="A124" t="s">
        <v>3655</v>
      </c>
      <c r="B124" t="s">
        <v>74</v>
      </c>
      <c r="C124" t="s">
        <v>19</v>
      </c>
      <c r="D124" t="s">
        <v>5830</v>
      </c>
      <c r="E124" s="28" t="s">
        <v>6610</v>
      </c>
      <c r="F124" t="s">
        <v>75</v>
      </c>
      <c r="G124" t="s">
        <v>4979</v>
      </c>
      <c r="H124" t="s">
        <v>5981</v>
      </c>
      <c r="I124" t="s">
        <v>5539</v>
      </c>
      <c r="J124" s="1">
        <v>138</v>
      </c>
      <c r="K124" s="1">
        <v>2630.39</v>
      </c>
      <c r="L124" s="30">
        <f t="shared" ref="L124:L126" si="306">K124/$K$2</f>
        <v>4.9085047522331093E-4</v>
      </c>
      <c r="M124" s="30"/>
      <c r="N124" s="28">
        <v>5523</v>
      </c>
      <c r="O124">
        <f t="shared" si="228"/>
        <v>7.875267502666099</v>
      </c>
      <c r="P124" s="31">
        <f t="shared" ref="P124:P126" si="307">(O124-$O$1)/($O$2-$O$1)</f>
        <v>0.24736201265802146</v>
      </c>
      <c r="Q124">
        <f t="shared" si="230"/>
        <v>0.11</v>
      </c>
      <c r="R124" s="2">
        <v>-0.77566625707164627</v>
      </c>
      <c r="S124" s="24">
        <v>0.10723815322020699</v>
      </c>
      <c r="T124" s="24">
        <f t="shared" ref="T124:T126" si="308">LN(S124+0.1)</f>
        <v>-1.5738866483848144</v>
      </c>
      <c r="U124" s="24">
        <f t="shared" ref="U124:U126" si="309">(T124-$S$1)/($S$2-$S$1)</f>
        <v>0.11311685351364141</v>
      </c>
      <c r="V124" s="24">
        <f t="shared" si="233"/>
        <v>0.22051298082914544</v>
      </c>
      <c r="W124" s="24">
        <f t="shared" si="234"/>
        <v>9.6000000000000002E-2</v>
      </c>
      <c r="X124" t="str">
        <f t="shared" ref="X124:X126" si="310">IF(W124&gt;=90%,"A+",IF(W124&gt;=70%,"A",IF(W124&gt;20%,"B","B-")))</f>
        <v>B-</v>
      </c>
    </row>
    <row r="125" spans="1:24" ht="14.45" hidden="1" customHeight="1">
      <c r="A125" t="s">
        <v>3538</v>
      </c>
      <c r="B125" t="s">
        <v>74</v>
      </c>
      <c r="C125" t="s">
        <v>19</v>
      </c>
      <c r="D125" t="s">
        <v>5830</v>
      </c>
      <c r="E125" s="28" t="s">
        <v>6820</v>
      </c>
      <c r="F125" t="s">
        <v>75</v>
      </c>
      <c r="G125" t="s">
        <v>5028</v>
      </c>
      <c r="H125" t="s">
        <v>5981</v>
      </c>
      <c r="I125" t="s">
        <v>5539</v>
      </c>
      <c r="J125" s="1">
        <v>142</v>
      </c>
      <c r="K125" s="1">
        <v>2615.37</v>
      </c>
      <c r="L125" s="30">
        <f t="shared" si="306"/>
        <v>4.8804763072578239E-4</v>
      </c>
      <c r="M125" s="30"/>
      <c r="N125" s="28">
        <v>5526</v>
      </c>
      <c r="O125">
        <f t="shared" si="228"/>
        <v>7.8695431398846445</v>
      </c>
      <c r="P125" s="31">
        <f t="shared" si="307"/>
        <v>0.24635363110504058</v>
      </c>
      <c r="Q125">
        <f t="shared" si="230"/>
        <v>0.10199999999999999</v>
      </c>
      <c r="R125" s="2">
        <v>-0.60574044786618719</v>
      </c>
      <c r="S125" s="24">
        <v>0.14095409227605701</v>
      </c>
      <c r="T125" s="24">
        <f t="shared" si="308"/>
        <v>-1.4231488521178084</v>
      </c>
      <c r="U125" s="24">
        <f t="shared" si="309"/>
        <v>0.1527164792576636</v>
      </c>
      <c r="V125" s="24">
        <f t="shared" si="233"/>
        <v>0.22762620073556519</v>
      </c>
      <c r="W125" s="24">
        <f t="shared" si="234"/>
        <v>0.11799999999999999</v>
      </c>
      <c r="X125" t="str">
        <f t="shared" si="310"/>
        <v>B-</v>
      </c>
    </row>
    <row r="126" spans="1:24" ht="14.45" hidden="1" customHeight="1">
      <c r="A126" t="s">
        <v>3614</v>
      </c>
      <c r="B126" t="s">
        <v>74</v>
      </c>
      <c r="C126" t="s">
        <v>19</v>
      </c>
      <c r="D126" t="s">
        <v>5966</v>
      </c>
      <c r="E126" s="28" t="s">
        <v>7052</v>
      </c>
      <c r="F126" t="s">
        <v>75</v>
      </c>
      <c r="G126" t="s">
        <v>5028</v>
      </c>
      <c r="H126" t="s">
        <v>6034</v>
      </c>
      <c r="I126" t="s">
        <v>5539</v>
      </c>
      <c r="J126" s="1">
        <v>90</v>
      </c>
      <c r="K126" s="1">
        <v>2398.92</v>
      </c>
      <c r="L126" s="30">
        <f t="shared" si="306"/>
        <v>4.4765643954801577E-4</v>
      </c>
      <c r="M126" s="30"/>
      <c r="N126" s="28">
        <v>5563</v>
      </c>
      <c r="O126">
        <f t="shared" si="228"/>
        <v>7.7831906824471355</v>
      </c>
      <c r="P126" s="31">
        <f t="shared" si="307"/>
        <v>0.23114211701011705</v>
      </c>
      <c r="Q126">
        <f t="shared" si="230"/>
        <v>9.5000000000000001E-2</v>
      </c>
      <c r="R126" s="2">
        <v>-0.30018847981591718</v>
      </c>
      <c r="S126" s="24">
        <v>0.18348275606306699</v>
      </c>
      <c r="T126" s="24">
        <f t="shared" si="308"/>
        <v>-1.2606039828386231</v>
      </c>
      <c r="U126" s="24">
        <f t="shared" si="309"/>
        <v>0.19541788626686002</v>
      </c>
      <c r="V126" s="24">
        <f t="shared" si="233"/>
        <v>0.22399727086146565</v>
      </c>
      <c r="W126" s="24">
        <f t="shared" si="234"/>
        <v>0.111</v>
      </c>
      <c r="X126" t="str">
        <f t="shared" si="310"/>
        <v>B-</v>
      </c>
    </row>
    <row r="127" spans="1:24" ht="14.45" hidden="1" customHeight="1">
      <c r="A127" t="s">
        <v>3641</v>
      </c>
      <c r="B127" t="s">
        <v>74</v>
      </c>
      <c r="C127" t="s">
        <v>19</v>
      </c>
      <c r="D127" t="s">
        <v>5830</v>
      </c>
      <c r="E127" s="28" t="s">
        <v>7059</v>
      </c>
      <c r="F127" t="s">
        <v>75</v>
      </c>
      <c r="G127" t="s">
        <v>5005</v>
      </c>
      <c r="H127" t="s">
        <v>6025</v>
      </c>
      <c r="I127" t="s">
        <v>5539</v>
      </c>
      <c r="J127" s="1">
        <v>89</v>
      </c>
      <c r="K127" s="1">
        <v>2213.85</v>
      </c>
      <c r="L127" s="30">
        <f t="shared" ref="L127:L129" si="311">K127/$K$2</f>
        <v>4.1312099140170352E-4</v>
      </c>
      <c r="M127" s="30"/>
      <c r="N127" s="28">
        <v>5611</v>
      </c>
      <c r="O127">
        <f t="shared" si="228"/>
        <v>7.7029399600958337</v>
      </c>
      <c r="P127" s="31">
        <f t="shared" ref="P127:P129" si="312">(O127-$O$1)/($O$2-$O$1)</f>
        <v>0.21700546091022513</v>
      </c>
      <c r="Q127">
        <f t="shared" si="230"/>
        <v>8.7999999999999995E-2</v>
      </c>
      <c r="R127" s="2">
        <v>-0.27830533689860032</v>
      </c>
      <c r="S127" s="24">
        <v>0.21709191533765301</v>
      </c>
      <c r="T127" s="24">
        <f t="shared" ref="T127:T129" si="313">LN(S127+0.1)</f>
        <v>-1.1485635933867806</v>
      </c>
      <c r="U127" s="24">
        <f t="shared" ref="U127:U129" si="314">(T127-$S$1)/($S$2-$S$1)</f>
        <v>0.22485149615358346</v>
      </c>
      <c r="V127" s="24">
        <f t="shared" si="233"/>
        <v>0.2185746679588968</v>
      </c>
      <c r="W127" s="24">
        <f t="shared" si="234"/>
        <v>8.7999999999999995E-2</v>
      </c>
      <c r="X127" t="str">
        <f t="shared" ref="X127:X129" si="315">IF(W127&gt;=90%,"A+",IF(W127&gt;=70%,"A",IF(W127&gt;20%,"B","B-")))</f>
        <v>B-</v>
      </c>
    </row>
    <row r="128" spans="1:24" ht="14.45" hidden="1" customHeight="1">
      <c r="A128" t="s">
        <v>3736</v>
      </c>
      <c r="B128" t="s">
        <v>74</v>
      </c>
      <c r="C128" t="s">
        <v>19</v>
      </c>
      <c r="D128" t="s">
        <v>5830</v>
      </c>
      <c r="E128" s="28" t="s">
        <v>7063</v>
      </c>
      <c r="F128" t="s">
        <v>75</v>
      </c>
      <c r="G128" t="s">
        <v>4993</v>
      </c>
      <c r="H128" t="s">
        <v>6025</v>
      </c>
      <c r="I128" t="s">
        <v>5539</v>
      </c>
      <c r="J128" s="1">
        <v>85</v>
      </c>
      <c r="K128" s="1">
        <v>2086.39</v>
      </c>
      <c r="L128" s="30">
        <f t="shared" si="311"/>
        <v>3.8933600074557905E-4</v>
      </c>
      <c r="M128" s="30"/>
      <c r="N128" s="28">
        <v>5634</v>
      </c>
      <c r="O128">
        <f t="shared" si="228"/>
        <v>7.6436697607258219</v>
      </c>
      <c r="P128" s="31">
        <f t="shared" si="312"/>
        <v>0.20656465239266419</v>
      </c>
      <c r="Q128">
        <f t="shared" si="230"/>
        <v>0.08</v>
      </c>
      <c r="R128" s="2">
        <v>-0.23127277738102653</v>
      </c>
      <c r="S128" s="24">
        <v>0.26464105183343301</v>
      </c>
      <c r="T128" s="24">
        <f t="shared" si="313"/>
        <v>-1.0088418289084249</v>
      </c>
      <c r="U128" s="24">
        <f t="shared" si="314"/>
        <v>0.2615571513950643</v>
      </c>
      <c r="V128" s="24">
        <f t="shared" si="233"/>
        <v>0.21756315219314423</v>
      </c>
      <c r="W128" s="24">
        <f t="shared" si="234"/>
        <v>8.1000000000000003E-2</v>
      </c>
      <c r="X128" t="str">
        <f t="shared" si="315"/>
        <v>B-</v>
      </c>
    </row>
    <row r="129" spans="1:24" ht="14.45" hidden="1" customHeight="1">
      <c r="A129" t="s">
        <v>3870</v>
      </c>
      <c r="B129" t="s">
        <v>74</v>
      </c>
      <c r="C129" t="s">
        <v>19</v>
      </c>
      <c r="D129" t="s">
        <v>5830</v>
      </c>
      <c r="E129" s="28" t="s">
        <v>6818</v>
      </c>
      <c r="F129" t="s">
        <v>75</v>
      </c>
      <c r="G129" t="s">
        <v>5005</v>
      </c>
      <c r="H129" t="s">
        <v>5981</v>
      </c>
      <c r="I129" t="s">
        <v>5539</v>
      </c>
      <c r="J129" s="1">
        <v>108</v>
      </c>
      <c r="K129" s="1">
        <v>2049.7199999999998</v>
      </c>
      <c r="L129" s="30">
        <f t="shared" si="311"/>
        <v>3.8249310409282461E-4</v>
      </c>
      <c r="M129" s="30"/>
      <c r="N129" s="28">
        <v>5641</v>
      </c>
      <c r="O129">
        <f t="shared" si="228"/>
        <v>7.6259462299815137</v>
      </c>
      <c r="P129" s="31">
        <f t="shared" si="312"/>
        <v>0.20344254393473227</v>
      </c>
      <c r="Q129">
        <f t="shared" si="230"/>
        <v>7.2999999999999995E-2</v>
      </c>
      <c r="R129" s="2">
        <v>-0.39864406973013444</v>
      </c>
      <c r="S129" s="24">
        <v>0.13846956939223401</v>
      </c>
      <c r="T129" s="24">
        <f t="shared" si="313"/>
        <v>-1.4335135684410654</v>
      </c>
      <c r="U129" s="24">
        <f t="shared" si="314"/>
        <v>0.14999361281335849</v>
      </c>
      <c r="V129" s="24">
        <f t="shared" si="233"/>
        <v>0.19275275771045752</v>
      </c>
      <c r="W129" s="24">
        <f t="shared" si="234"/>
        <v>7.3999999999999996E-2</v>
      </c>
      <c r="X129" t="str">
        <f t="shared" si="315"/>
        <v>B-</v>
      </c>
    </row>
    <row r="130" spans="1:24" ht="14.45" hidden="1" customHeight="1">
      <c r="A130" t="s">
        <v>3725</v>
      </c>
      <c r="B130" t="s">
        <v>74</v>
      </c>
      <c r="C130" t="s">
        <v>19</v>
      </c>
      <c r="D130" t="s">
        <v>5966</v>
      </c>
      <c r="E130" s="28" t="s">
        <v>7067</v>
      </c>
      <c r="F130" t="s">
        <v>75</v>
      </c>
      <c r="G130" t="s">
        <v>4981</v>
      </c>
      <c r="H130" t="s">
        <v>5965</v>
      </c>
      <c r="I130" t="s">
        <v>5539</v>
      </c>
      <c r="J130" s="1">
        <v>83</v>
      </c>
      <c r="K130" s="1">
        <v>1897.51</v>
      </c>
      <c r="L130" s="30">
        <f t="shared" ref="L130:L132" si="316">K130/$K$2</f>
        <v>3.5408957806294308E-4</v>
      </c>
      <c r="M130" s="30"/>
      <c r="N130" s="28">
        <v>5674</v>
      </c>
      <c r="O130">
        <f t="shared" si="228"/>
        <v>7.5488246469742872</v>
      </c>
      <c r="P130" s="31">
        <f t="shared" ref="P130:P132" si="317">(O130-$O$1)/($O$2-$O$1)</f>
        <v>0.18985710488933846</v>
      </c>
      <c r="Q130">
        <f t="shared" si="230"/>
        <v>6.6000000000000003E-2</v>
      </c>
      <c r="R130" s="2">
        <v>-0.65584761081628018</v>
      </c>
      <c r="S130" s="24">
        <v>8.6281552583917107E-2</v>
      </c>
      <c r="T130" s="24">
        <f t="shared" ref="T130:T132" si="318">LN(S130+0.1)</f>
        <v>-1.6804960262241611</v>
      </c>
      <c r="U130" s="24">
        <f t="shared" ref="U130:U132" si="319">(T130-$S$1)/($S$2-$S$1)</f>
        <v>8.5109999441268069E-2</v>
      </c>
      <c r="V130" s="24">
        <f t="shared" si="233"/>
        <v>0.1689076837997244</v>
      </c>
      <c r="W130" s="24">
        <f t="shared" si="234"/>
        <v>5.8999999999999997E-2</v>
      </c>
      <c r="X130" t="str">
        <f t="shared" ref="X130:X132" si="320">IF(W130&gt;=90%,"A+",IF(W130&gt;=70%,"A",IF(W130&gt;20%,"B","B-")))</f>
        <v>B-</v>
      </c>
    </row>
    <row r="131" spans="1:24" ht="14.45" hidden="1" customHeight="1">
      <c r="A131" t="s">
        <v>3782</v>
      </c>
      <c r="B131" t="s">
        <v>74</v>
      </c>
      <c r="C131" t="s">
        <v>19</v>
      </c>
      <c r="D131" t="s">
        <v>5966</v>
      </c>
      <c r="E131" s="28" t="s">
        <v>7068</v>
      </c>
      <c r="F131" t="s">
        <v>75</v>
      </c>
      <c r="G131" t="s">
        <v>5028</v>
      </c>
      <c r="H131" t="s">
        <v>5965</v>
      </c>
      <c r="I131" t="s">
        <v>5539</v>
      </c>
      <c r="J131" s="1">
        <v>78</v>
      </c>
      <c r="K131" s="1">
        <v>1813.83</v>
      </c>
      <c r="L131" s="30">
        <f t="shared" si="316"/>
        <v>3.3847426331239783E-4</v>
      </c>
      <c r="M131" s="30"/>
      <c r="N131" s="28">
        <v>5687</v>
      </c>
      <c r="O131">
        <f t="shared" si="228"/>
        <v>7.5037470784003677</v>
      </c>
      <c r="P131" s="31">
        <f t="shared" si="317"/>
        <v>0.18191641518489921</v>
      </c>
      <c r="Q131">
        <f t="shared" si="230"/>
        <v>5.8000000000000003E-2</v>
      </c>
      <c r="R131" s="2">
        <v>-0.50103268282197477</v>
      </c>
      <c r="S131" s="24">
        <v>0.17181283490664001</v>
      </c>
      <c r="T131" s="24">
        <f t="shared" si="318"/>
        <v>-1.3026415565012772</v>
      </c>
      <c r="U131" s="24">
        <f t="shared" si="319"/>
        <v>0.18437439070401399</v>
      </c>
      <c r="V131" s="24">
        <f t="shared" si="233"/>
        <v>0.18240801028872217</v>
      </c>
      <c r="W131" s="24">
        <f t="shared" si="234"/>
        <v>6.6000000000000003E-2</v>
      </c>
      <c r="X131" t="str">
        <f t="shared" si="320"/>
        <v>B-</v>
      </c>
    </row>
    <row r="132" spans="1:24" ht="14.45" hidden="1" customHeight="1">
      <c r="A132" t="s">
        <v>3858</v>
      </c>
      <c r="B132" t="s">
        <v>74</v>
      </c>
      <c r="C132" t="s">
        <v>19</v>
      </c>
      <c r="D132" t="s">
        <v>5966</v>
      </c>
      <c r="E132" s="28" t="s">
        <v>7069</v>
      </c>
      <c r="F132" t="s">
        <v>75</v>
      </c>
      <c r="G132" t="s">
        <v>5013</v>
      </c>
      <c r="H132" t="s">
        <v>5965</v>
      </c>
      <c r="I132" t="s">
        <v>5539</v>
      </c>
      <c r="J132" s="1">
        <v>77</v>
      </c>
      <c r="K132" s="1">
        <v>1778.72</v>
      </c>
      <c r="L132" s="30">
        <f t="shared" si="316"/>
        <v>3.3192247434380746E-4</v>
      </c>
      <c r="M132" s="30"/>
      <c r="N132" s="28">
        <v>5695</v>
      </c>
      <c r="O132">
        <f t="shared" ref="O132:O139" si="321">LN(K132+1)</f>
        <v>7.4842113275418711</v>
      </c>
      <c r="P132" s="31">
        <f t="shared" si="317"/>
        <v>0.17847507305802357</v>
      </c>
      <c r="Q132">
        <f t="shared" ref="Q132:Q139" si="322">_xlfn.PERCENTRANK.INC(K:K,K132)</f>
        <v>5.0999999999999997E-2</v>
      </c>
      <c r="R132" s="2">
        <v>-0.72791754744985149</v>
      </c>
      <c r="S132" s="24">
        <v>0.101735164789213</v>
      </c>
      <c r="T132" s="24">
        <f t="shared" si="318"/>
        <v>-1.6007995071790424</v>
      </c>
      <c r="U132" s="24">
        <f t="shared" si="319"/>
        <v>0.10604670148577594</v>
      </c>
      <c r="V132" s="24">
        <f t="shared" ref="V132:V139" si="323">P132*$P$2+U132*$U$2</f>
        <v>0.16398939874357404</v>
      </c>
      <c r="W132" s="24">
        <f t="shared" ref="W132:W139" si="324">_xlfn.PERCENTRANK.INC($V$4:$V$139,V132)</f>
        <v>5.0999999999999997E-2</v>
      </c>
      <c r="X132" t="str">
        <f t="shared" si="320"/>
        <v>B-</v>
      </c>
    </row>
    <row r="133" spans="1:24" ht="14.45" hidden="1" customHeight="1">
      <c r="A133" t="s">
        <v>3902</v>
      </c>
      <c r="B133" t="s">
        <v>74</v>
      </c>
      <c r="C133" t="s">
        <v>19</v>
      </c>
      <c r="D133" t="s">
        <v>5966</v>
      </c>
      <c r="E133" s="28" t="s">
        <v>7076</v>
      </c>
      <c r="F133" t="s">
        <v>75</v>
      </c>
      <c r="G133" t="s">
        <v>4993</v>
      </c>
      <c r="H133" t="s">
        <v>5965</v>
      </c>
      <c r="I133" t="s">
        <v>5539</v>
      </c>
      <c r="J133" s="1">
        <v>68</v>
      </c>
      <c r="K133" s="1">
        <v>1568.86</v>
      </c>
      <c r="L133" s="30">
        <f t="shared" ref="L133:L137" si="325">K133/$K$2</f>
        <v>2.9276102652414421E-4</v>
      </c>
      <c r="M133" s="30"/>
      <c r="N133" s="28">
        <v>5742</v>
      </c>
      <c r="O133">
        <f t="shared" si="321"/>
        <v>7.3587417223917742</v>
      </c>
      <c r="P133" s="31">
        <f t="shared" ref="P133:P137" si="326">(O133-$O$1)/($O$2-$O$1)</f>
        <v>0.15637283388774426</v>
      </c>
      <c r="Q133">
        <f t="shared" si="322"/>
        <v>4.3999999999999997E-2</v>
      </c>
      <c r="R133" s="2">
        <v>-0.6037480354771827</v>
      </c>
      <c r="S133" s="24">
        <v>0.147114509362641</v>
      </c>
      <c r="T133" s="24">
        <f t="shared" ref="T133:T137" si="327">LN(S133+0.1)</f>
        <v>-1.3979034491252778</v>
      </c>
      <c r="U133" s="24">
        <f t="shared" ref="U133:U137" si="328">(T133-$S$1)/($S$2-$S$1)</f>
        <v>0.15934858172312902</v>
      </c>
      <c r="V133" s="24">
        <f t="shared" si="323"/>
        <v>0.15696798345482121</v>
      </c>
      <c r="W133" s="24">
        <f t="shared" si="324"/>
        <v>4.3999999999999997E-2</v>
      </c>
      <c r="X133" t="str">
        <f t="shared" ref="X133:X137" si="329">IF(W133&gt;=90%,"A+",IF(W133&gt;=70%,"A",IF(W133&gt;20%,"B","B-")))</f>
        <v>B-</v>
      </c>
    </row>
    <row r="134" spans="1:24" ht="14.45" hidden="1" customHeight="1">
      <c r="A134" t="s">
        <v>3949</v>
      </c>
      <c r="B134" t="s">
        <v>74</v>
      </c>
      <c r="C134" t="s">
        <v>19</v>
      </c>
      <c r="D134" t="s">
        <v>5966</v>
      </c>
      <c r="E134" s="28" t="s">
        <v>7077</v>
      </c>
      <c r="F134" t="s">
        <v>75</v>
      </c>
      <c r="G134" t="s">
        <v>5040</v>
      </c>
      <c r="H134" t="s">
        <v>6034</v>
      </c>
      <c r="I134" t="s">
        <v>5539</v>
      </c>
      <c r="J134" s="1">
        <v>59</v>
      </c>
      <c r="K134" s="1">
        <v>1567.82</v>
      </c>
      <c r="L134" s="30">
        <f t="shared" si="325"/>
        <v>2.9256695473470147E-4</v>
      </c>
      <c r="M134" s="30"/>
      <c r="N134" s="28">
        <v>5743</v>
      </c>
      <c r="O134">
        <f t="shared" si="321"/>
        <v>7.3580790233985285</v>
      </c>
      <c r="P134" s="31">
        <f t="shared" si="326"/>
        <v>0.15625609540252228</v>
      </c>
      <c r="Q134">
        <f t="shared" si="322"/>
        <v>3.5999999999999997E-2</v>
      </c>
      <c r="R134" s="2">
        <v>-1.0493055427281193</v>
      </c>
      <c r="S134" s="24">
        <v>7.7073443172298195E-2</v>
      </c>
      <c r="T134" s="24">
        <f t="shared" si="327"/>
        <v>-1.7311906992924471</v>
      </c>
      <c r="U134" s="24">
        <f t="shared" si="328"/>
        <v>7.1792237536591128E-2</v>
      </c>
      <c r="V134" s="24">
        <f t="shared" si="323"/>
        <v>0.13936332382933603</v>
      </c>
      <c r="W134" s="24">
        <f t="shared" si="324"/>
        <v>2.9000000000000001E-2</v>
      </c>
      <c r="X134" t="str">
        <f t="shared" si="329"/>
        <v>B-</v>
      </c>
    </row>
    <row r="135" spans="1:24" ht="14.45" hidden="1" customHeight="1">
      <c r="A135" t="s">
        <v>3946</v>
      </c>
      <c r="B135" t="s">
        <v>74</v>
      </c>
      <c r="C135" t="s">
        <v>19</v>
      </c>
      <c r="D135" t="s">
        <v>5966</v>
      </c>
      <c r="E135" s="28" t="s">
        <v>7078</v>
      </c>
      <c r="F135" t="s">
        <v>75</v>
      </c>
      <c r="G135" t="s">
        <v>4981</v>
      </c>
      <c r="H135" t="s">
        <v>6034</v>
      </c>
      <c r="I135" t="s">
        <v>5539</v>
      </c>
      <c r="J135" s="1">
        <v>57</v>
      </c>
      <c r="K135" s="1">
        <v>1547.53</v>
      </c>
      <c r="L135" s="30">
        <f t="shared" si="325"/>
        <v>2.8878068876566992E-4</v>
      </c>
      <c r="M135" s="30"/>
      <c r="N135" s="28">
        <v>5747</v>
      </c>
      <c r="O135">
        <f t="shared" si="321"/>
        <v>7.3450613728129346</v>
      </c>
      <c r="P135" s="31">
        <f t="shared" si="326"/>
        <v>0.15396295654762807</v>
      </c>
      <c r="Q135">
        <f t="shared" si="322"/>
        <v>2.9000000000000001E-2</v>
      </c>
      <c r="R135" s="2">
        <v>-0.77071000173734061</v>
      </c>
      <c r="S135" s="24">
        <v>8.5655596501901202E-2</v>
      </c>
      <c r="T135" s="24">
        <f t="shared" si="327"/>
        <v>-1.6838619533682135</v>
      </c>
      <c r="U135" s="24">
        <f t="shared" si="328"/>
        <v>8.4225752367959233E-2</v>
      </c>
      <c r="V135" s="24">
        <f t="shared" si="323"/>
        <v>0.14001551571169429</v>
      </c>
      <c r="W135" s="24">
        <f t="shared" si="324"/>
        <v>3.6999999999999998E-2</v>
      </c>
      <c r="X135" t="str">
        <f t="shared" si="329"/>
        <v>B-</v>
      </c>
    </row>
    <row r="136" spans="1:24" ht="14.45" hidden="1" customHeight="1">
      <c r="A136" t="s">
        <v>4118</v>
      </c>
      <c r="B136" t="s">
        <v>74</v>
      </c>
      <c r="C136" t="s">
        <v>19</v>
      </c>
      <c r="D136" t="s">
        <v>5830</v>
      </c>
      <c r="E136" s="28" t="s">
        <v>6803</v>
      </c>
      <c r="F136" t="s">
        <v>75</v>
      </c>
      <c r="G136" t="s">
        <v>4973</v>
      </c>
      <c r="H136" t="s">
        <v>5981</v>
      </c>
      <c r="I136" t="s">
        <v>5539</v>
      </c>
      <c r="J136" s="1">
        <v>73</v>
      </c>
      <c r="K136" s="1">
        <v>1505.27</v>
      </c>
      <c r="L136" s="30">
        <f t="shared" si="325"/>
        <v>2.8089465624466078E-4</v>
      </c>
      <c r="M136" s="30"/>
      <c r="N136" s="28">
        <v>5754</v>
      </c>
      <c r="O136">
        <f t="shared" si="321"/>
        <v>7.3173916751591115</v>
      </c>
      <c r="P136" s="31">
        <f t="shared" si="326"/>
        <v>0.14908876989036943</v>
      </c>
      <c r="Q136">
        <f t="shared" si="322"/>
        <v>2.1999999999999999E-2</v>
      </c>
      <c r="R136" s="2">
        <v>-1.5304458013980009</v>
      </c>
      <c r="S136" s="24">
        <v>5.8457493076516098E-2</v>
      </c>
      <c r="T136" s="24">
        <f t="shared" si="327"/>
        <v>-1.8422689041147027</v>
      </c>
      <c r="U136" s="24">
        <f t="shared" si="328"/>
        <v>4.2611398701136047E-2</v>
      </c>
      <c r="V136" s="24">
        <f t="shared" si="323"/>
        <v>0.12779329565252276</v>
      </c>
      <c r="W136" s="24">
        <f t="shared" si="324"/>
        <v>2.1999999999999999E-2</v>
      </c>
      <c r="X136" t="str">
        <f t="shared" si="329"/>
        <v>B-</v>
      </c>
    </row>
    <row r="137" spans="1:24" ht="14.45" hidden="1" customHeight="1">
      <c r="A137" t="s">
        <v>4048</v>
      </c>
      <c r="B137" t="s">
        <v>74</v>
      </c>
      <c r="C137" t="s">
        <v>19</v>
      </c>
      <c r="D137" t="s">
        <v>5966</v>
      </c>
      <c r="E137" s="28" t="s">
        <v>7080</v>
      </c>
      <c r="F137" t="s">
        <v>75</v>
      </c>
      <c r="G137" t="s">
        <v>4973</v>
      </c>
      <c r="H137" t="s">
        <v>5965</v>
      </c>
      <c r="I137" t="s">
        <v>5539</v>
      </c>
      <c r="J137" s="1">
        <v>65</v>
      </c>
      <c r="K137" s="1">
        <v>1479.07</v>
      </c>
      <c r="L137" s="30">
        <f t="shared" si="325"/>
        <v>2.7600554001062298E-4</v>
      </c>
      <c r="M137" s="30"/>
      <c r="N137" s="28">
        <v>5762</v>
      </c>
      <c r="O137">
        <f t="shared" si="321"/>
        <v>7.2998446629369758</v>
      </c>
      <c r="P137" s="31">
        <f t="shared" si="326"/>
        <v>0.14599775625090267</v>
      </c>
      <c r="Q137">
        <f t="shared" si="322"/>
        <v>1.4E-2</v>
      </c>
      <c r="R137" s="2">
        <v>-1.1538187083775615</v>
      </c>
      <c r="S137" s="24">
        <v>6.5678615407300106E-2</v>
      </c>
      <c r="T137" s="24">
        <f t="shared" si="327"/>
        <v>-1.7977054189595443</v>
      </c>
      <c r="U137" s="24">
        <f t="shared" si="328"/>
        <v>5.4318464730333561E-2</v>
      </c>
      <c r="V137" s="24">
        <f t="shared" si="323"/>
        <v>0.12766189794678884</v>
      </c>
      <c r="W137" s="24">
        <f t="shared" si="324"/>
        <v>1.4E-2</v>
      </c>
      <c r="X137" t="str">
        <f t="shared" si="329"/>
        <v>B-</v>
      </c>
    </row>
    <row r="138" spans="1:24" ht="14.45" hidden="1" customHeight="1">
      <c r="A138" t="s">
        <v>4144</v>
      </c>
      <c r="B138" t="s">
        <v>74</v>
      </c>
      <c r="C138" t="s">
        <v>19</v>
      </c>
      <c r="D138" t="s">
        <v>5966</v>
      </c>
      <c r="E138" s="28" t="s">
        <v>7090</v>
      </c>
      <c r="F138" t="s">
        <v>75</v>
      </c>
      <c r="G138" t="s">
        <v>4993</v>
      </c>
      <c r="H138" t="s">
        <v>6034</v>
      </c>
      <c r="I138" t="s">
        <v>5539</v>
      </c>
      <c r="J138" s="1">
        <v>43</v>
      </c>
      <c r="K138" s="1">
        <v>1130.3</v>
      </c>
      <c r="L138" s="30">
        <f t="shared" ref="L138" si="330">K138/$K$2</f>
        <v>2.109224457760668E-4</v>
      </c>
      <c r="M138" s="30"/>
      <c r="N138" s="28">
        <v>5841</v>
      </c>
      <c r="O138">
        <f t="shared" si="321"/>
        <v>7.0311226929324206</v>
      </c>
      <c r="P138" s="31">
        <f t="shared" ref="P138" si="331">(O138-$O$1)/($O$2-$O$1)</f>
        <v>9.8660735908452729E-2</v>
      </c>
      <c r="Q138">
        <f t="shared" si="322"/>
        <v>7.0000000000000001E-3</v>
      </c>
      <c r="R138" s="2">
        <v>-1.0061291603998943</v>
      </c>
      <c r="S138" s="24">
        <v>7.3142812800629703E-2</v>
      </c>
      <c r="T138" s="24">
        <f t="shared" ref="T138" si="332">LN(S138+0.1)</f>
        <v>-1.7536385175101969</v>
      </c>
      <c r="U138" s="24">
        <f t="shared" ref="U138" si="333">(T138-$S$1)/($S$2-$S$1)</f>
        <v>6.5895075562575262E-2</v>
      </c>
      <c r="V138" s="24">
        <f t="shared" si="323"/>
        <v>9.2107603839277241E-2</v>
      </c>
      <c r="W138" s="24">
        <f t="shared" si="324"/>
        <v>7.0000000000000001E-3</v>
      </c>
      <c r="X138" t="str">
        <f t="shared" ref="X138" si="334">IF(W138&gt;=90%,"A+",IF(W138&gt;=70%,"A",IF(W138&gt;20%,"B","B-")))</f>
        <v>B-</v>
      </c>
    </row>
    <row r="139" spans="1:24" ht="14.45" hidden="1" customHeight="1">
      <c r="A139" t="s">
        <v>4457</v>
      </c>
      <c r="B139" t="s">
        <v>74</v>
      </c>
      <c r="C139" t="s">
        <v>19</v>
      </c>
      <c r="D139" t="s">
        <v>5966</v>
      </c>
      <c r="E139" s="28" t="s">
        <v>7101</v>
      </c>
      <c r="F139" t="s">
        <v>75</v>
      </c>
      <c r="G139" t="s">
        <v>5040</v>
      </c>
      <c r="H139" t="s">
        <v>5965</v>
      </c>
      <c r="I139" t="s">
        <v>5539</v>
      </c>
      <c r="J139" s="1">
        <v>29</v>
      </c>
      <c r="K139" s="1">
        <v>645.16</v>
      </c>
      <c r="L139" s="30">
        <f t="shared" ref="L139" si="335">K139/$K$2</f>
        <v>1.2039168815083365E-4</v>
      </c>
      <c r="M139" s="30"/>
      <c r="N139" s="28">
        <v>5937</v>
      </c>
      <c r="O139">
        <f t="shared" si="321"/>
        <v>6.4710471511340408</v>
      </c>
      <c r="P139" s="31">
        <f t="shared" ref="P139" si="336">(O139-$O$1)/($O$2-$O$1)</f>
        <v>0</v>
      </c>
      <c r="Q139">
        <f t="shared" si="322"/>
        <v>0</v>
      </c>
      <c r="R139" s="2">
        <v>-2.6914912192324385</v>
      </c>
      <c r="S139" s="24">
        <v>3.4731529272846798E-2</v>
      </c>
      <c r="T139" s="24">
        <f t="shared" ref="T139" si="337">LN(S139+0.1)</f>
        <v>-2.0044711526304888</v>
      </c>
      <c r="U139" s="24">
        <f t="shared" ref="U139" si="338">(T139-$S$1)/($S$2-$S$1)</f>
        <v>0</v>
      </c>
      <c r="V139" s="24">
        <f t="shared" si="323"/>
        <v>0</v>
      </c>
      <c r="W139" s="24">
        <f t="shared" si="324"/>
        <v>0</v>
      </c>
      <c r="X139" t="str">
        <f t="shared" ref="X139" si="339">IF(W139&gt;=90%,"A+",IF(W139&gt;=70%,"A",IF(W139&gt;20%,"B","B-")))</f>
        <v>B-</v>
      </c>
    </row>
  </sheetData>
  <autoFilter ref="A3:X139">
    <filterColumn colId="3">
      <filters>
        <filter val="Adrien"/>
        <filter val="Big Bundle"/>
      </filters>
    </filterColumn>
  </autoFilter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6"/>
  <sheetViews>
    <sheetView workbookViewId="0">
      <selection activeCell="D49" sqref="D49:D51"/>
    </sheetView>
  </sheetViews>
  <sheetFormatPr defaultRowHeight="15"/>
  <cols>
    <col min="1" max="1" width="10.7109375" bestFit="1" customWidth="1"/>
    <col min="2" max="2" width="7.7109375" bestFit="1" customWidth="1"/>
    <col min="3" max="3" width="15.28515625" bestFit="1" customWidth="1"/>
    <col min="4" max="4" width="18" bestFit="1" customWidth="1"/>
  </cols>
  <sheetData>
    <row r="1" spans="1:4">
      <c r="A1" s="4" t="s">
        <v>0</v>
      </c>
      <c r="B1" t="s">
        <v>18</v>
      </c>
    </row>
    <row r="3" spans="1:4">
      <c r="A3" s="4" t="s">
        <v>5599</v>
      </c>
      <c r="B3" s="4" t="s">
        <v>5528</v>
      </c>
      <c r="C3" t="s">
        <v>5553</v>
      </c>
      <c r="D3" t="s">
        <v>5552</v>
      </c>
    </row>
    <row r="4" spans="1:4">
      <c r="A4" t="s">
        <v>6048</v>
      </c>
      <c r="B4" t="s">
        <v>5530</v>
      </c>
      <c r="C4">
        <v>4</v>
      </c>
      <c r="D4" s="6">
        <v>1682095.5600000138</v>
      </c>
    </row>
    <row r="5" spans="1:4">
      <c r="A5" t="s">
        <v>6049</v>
      </c>
      <c r="B5" t="s">
        <v>5530</v>
      </c>
      <c r="C5">
        <v>2</v>
      </c>
      <c r="D5" s="6">
        <v>1029340.1699999999</v>
      </c>
    </row>
    <row r="6" spans="1:4">
      <c r="A6" t="s">
        <v>6053</v>
      </c>
      <c r="B6" t="s">
        <v>5530</v>
      </c>
      <c r="C6">
        <v>5</v>
      </c>
      <c r="D6" s="6">
        <v>903583.67</v>
      </c>
    </row>
    <row r="7" spans="1:4">
      <c r="B7" t="s">
        <v>5539</v>
      </c>
      <c r="C7">
        <v>3</v>
      </c>
      <c r="D7" s="6">
        <v>51418.36</v>
      </c>
    </row>
    <row r="8" spans="1:4">
      <c r="A8" t="s">
        <v>6051</v>
      </c>
      <c r="B8" t="s">
        <v>5530</v>
      </c>
      <c r="C8">
        <v>3</v>
      </c>
      <c r="D8" s="6">
        <v>919097.16999999993</v>
      </c>
    </row>
    <row r="9" spans="1:4">
      <c r="A9" t="s">
        <v>6050</v>
      </c>
      <c r="B9" t="s">
        <v>5530</v>
      </c>
      <c r="C9">
        <v>2</v>
      </c>
      <c r="D9" s="6">
        <v>685184.86</v>
      </c>
    </row>
    <row r="10" spans="1:4">
      <c r="A10" t="s">
        <v>6095</v>
      </c>
      <c r="B10" t="s">
        <v>5530</v>
      </c>
      <c r="C10">
        <v>7</v>
      </c>
      <c r="D10" s="6">
        <v>660758.39</v>
      </c>
    </row>
    <row r="11" spans="1:4">
      <c r="A11" t="s">
        <v>6052</v>
      </c>
      <c r="B11" t="s">
        <v>5530</v>
      </c>
      <c r="C11">
        <v>4</v>
      </c>
      <c r="D11" s="6">
        <v>637527.10000000196</v>
      </c>
    </row>
    <row r="12" spans="1:4">
      <c r="A12" t="s">
        <v>6059</v>
      </c>
      <c r="B12" t="s">
        <v>5529</v>
      </c>
      <c r="C12">
        <v>3</v>
      </c>
      <c r="D12" s="6">
        <v>593643.26</v>
      </c>
    </row>
    <row r="13" spans="1:4">
      <c r="A13" t="s">
        <v>6076</v>
      </c>
      <c r="B13" t="s">
        <v>5529</v>
      </c>
      <c r="C13">
        <v>5</v>
      </c>
      <c r="D13" s="6">
        <v>589754.08000000007</v>
      </c>
    </row>
    <row r="14" spans="1:4">
      <c r="A14" t="s">
        <v>6091</v>
      </c>
      <c r="B14" t="s">
        <v>5529</v>
      </c>
      <c r="C14">
        <v>4</v>
      </c>
      <c r="D14" s="6">
        <v>588308.39</v>
      </c>
    </row>
    <row r="15" spans="1:4">
      <c r="A15" t="s">
        <v>6057</v>
      </c>
      <c r="B15" t="s">
        <v>5529</v>
      </c>
      <c r="C15">
        <v>2</v>
      </c>
      <c r="D15" s="6">
        <v>462169.13</v>
      </c>
    </row>
    <row r="16" spans="1:4">
      <c r="B16" t="s">
        <v>5539</v>
      </c>
      <c r="C16">
        <v>2</v>
      </c>
      <c r="D16" s="6">
        <v>103103.48000000001</v>
      </c>
    </row>
    <row r="17" spans="1:4">
      <c r="A17" t="s">
        <v>6065</v>
      </c>
      <c r="B17" t="s">
        <v>5529</v>
      </c>
      <c r="C17">
        <v>4</v>
      </c>
      <c r="D17" s="6">
        <v>557701.51</v>
      </c>
    </row>
    <row r="18" spans="1:4">
      <c r="A18" t="s">
        <v>6071</v>
      </c>
      <c r="B18" t="s">
        <v>5529</v>
      </c>
      <c r="C18">
        <v>5</v>
      </c>
      <c r="D18" s="6">
        <v>517281.62</v>
      </c>
    </row>
    <row r="19" spans="1:4">
      <c r="A19" t="s">
        <v>6079</v>
      </c>
      <c r="B19" t="s">
        <v>5529</v>
      </c>
      <c r="C19">
        <v>3</v>
      </c>
      <c r="D19" s="6">
        <v>389344.18</v>
      </c>
    </row>
    <row r="20" spans="1:4">
      <c r="B20" t="s">
        <v>5539</v>
      </c>
      <c r="C20">
        <v>4</v>
      </c>
      <c r="D20" s="6">
        <v>112724.38</v>
      </c>
    </row>
    <row r="21" spans="1:4">
      <c r="A21" t="s">
        <v>6054</v>
      </c>
      <c r="B21" t="s">
        <v>5533</v>
      </c>
      <c r="C21">
        <v>2</v>
      </c>
      <c r="D21" s="6">
        <v>478441.19</v>
      </c>
    </row>
    <row r="22" spans="1:4">
      <c r="A22" t="s">
        <v>6061</v>
      </c>
      <c r="B22" t="s">
        <v>5530</v>
      </c>
      <c r="C22">
        <v>4</v>
      </c>
      <c r="D22" s="6">
        <v>469369.17000000202</v>
      </c>
    </row>
    <row r="23" spans="1:4">
      <c r="A23" t="s">
        <v>6072</v>
      </c>
      <c r="B23" t="s">
        <v>5529</v>
      </c>
      <c r="C23">
        <v>3</v>
      </c>
      <c r="D23" s="6">
        <v>466669.95</v>
      </c>
    </row>
    <row r="24" spans="1:4">
      <c r="A24" t="s">
        <v>6060</v>
      </c>
      <c r="B24" t="s">
        <v>5530</v>
      </c>
      <c r="C24">
        <v>3</v>
      </c>
      <c r="D24" s="6">
        <v>463266.10000000003</v>
      </c>
    </row>
    <row r="25" spans="1:4">
      <c r="A25" t="s">
        <v>6068</v>
      </c>
      <c r="B25" t="s">
        <v>5530</v>
      </c>
      <c r="C25">
        <v>3</v>
      </c>
      <c r="D25" s="6">
        <v>457118.58999999997</v>
      </c>
    </row>
    <row r="26" spans="1:4">
      <c r="A26" t="s">
        <v>6070</v>
      </c>
      <c r="B26" t="s">
        <v>5530</v>
      </c>
      <c r="C26">
        <v>5</v>
      </c>
      <c r="D26" s="6">
        <v>405097.84000000008</v>
      </c>
    </row>
    <row r="27" spans="1:4">
      <c r="B27" t="s">
        <v>5539</v>
      </c>
      <c r="C27">
        <v>3</v>
      </c>
      <c r="D27" s="6">
        <v>45406.69</v>
      </c>
    </row>
    <row r="28" spans="1:4">
      <c r="A28" t="s">
        <v>6089</v>
      </c>
      <c r="B28" t="s">
        <v>5530</v>
      </c>
      <c r="C28">
        <v>5</v>
      </c>
      <c r="D28" s="6">
        <v>377115.77999999997</v>
      </c>
    </row>
    <row r="29" spans="1:4">
      <c r="B29" t="s">
        <v>5539</v>
      </c>
      <c r="C29">
        <v>5</v>
      </c>
      <c r="D29" s="6">
        <v>70831.209999999992</v>
      </c>
    </row>
    <row r="30" spans="1:4">
      <c r="A30" t="s">
        <v>6128</v>
      </c>
      <c r="B30" t="s">
        <v>5530</v>
      </c>
      <c r="C30">
        <v>6</v>
      </c>
      <c r="D30" s="6">
        <v>444758.45999999996</v>
      </c>
    </row>
    <row r="31" spans="1:4">
      <c r="A31" t="s">
        <v>6058</v>
      </c>
      <c r="B31" t="s">
        <v>5534</v>
      </c>
      <c r="C31">
        <v>3</v>
      </c>
      <c r="D31" s="6">
        <v>443212.85000000102</v>
      </c>
    </row>
    <row r="32" spans="1:4">
      <c r="A32" t="s">
        <v>6069</v>
      </c>
      <c r="B32" t="s">
        <v>5529</v>
      </c>
      <c r="C32">
        <v>4</v>
      </c>
      <c r="D32" s="6">
        <v>440066.41</v>
      </c>
    </row>
    <row r="33" spans="1:4">
      <c r="A33" t="s">
        <v>6064</v>
      </c>
      <c r="B33" t="s">
        <v>5530</v>
      </c>
      <c r="C33">
        <v>4</v>
      </c>
      <c r="D33" s="6">
        <v>431758.95000000094</v>
      </c>
    </row>
    <row r="34" spans="1:4">
      <c r="A34" t="s">
        <v>6081</v>
      </c>
      <c r="B34" t="s">
        <v>5530</v>
      </c>
      <c r="C34">
        <v>7</v>
      </c>
      <c r="D34" s="6">
        <v>430191.92</v>
      </c>
    </row>
    <row r="35" spans="1:4">
      <c r="A35" t="s">
        <v>6114</v>
      </c>
      <c r="B35" t="s">
        <v>5530</v>
      </c>
      <c r="C35">
        <v>5</v>
      </c>
      <c r="D35" s="6">
        <v>410653</v>
      </c>
    </row>
    <row r="36" spans="1:4">
      <c r="A36" t="s">
        <v>6077</v>
      </c>
      <c r="B36" t="s">
        <v>5529</v>
      </c>
      <c r="C36">
        <v>3</v>
      </c>
      <c r="D36" s="6">
        <v>409792.93000000005</v>
      </c>
    </row>
    <row r="37" spans="1:4">
      <c r="A37" t="s">
        <v>6085</v>
      </c>
      <c r="B37" t="s">
        <v>5529</v>
      </c>
      <c r="C37">
        <v>3</v>
      </c>
      <c r="D37" s="6">
        <v>408531.12</v>
      </c>
    </row>
    <row r="38" spans="1:4">
      <c r="A38" t="s">
        <v>6075</v>
      </c>
      <c r="B38" t="s">
        <v>5529</v>
      </c>
      <c r="C38">
        <v>3</v>
      </c>
      <c r="D38" s="6">
        <v>407128.89</v>
      </c>
    </row>
    <row r="39" spans="1:4">
      <c r="A39" t="s">
        <v>6055</v>
      </c>
      <c r="B39" t="s">
        <v>5530</v>
      </c>
      <c r="C39">
        <v>2</v>
      </c>
      <c r="D39" s="6">
        <v>406194.07</v>
      </c>
    </row>
    <row r="40" spans="1:4">
      <c r="A40" t="s">
        <v>6093</v>
      </c>
      <c r="B40" t="s">
        <v>5529</v>
      </c>
      <c r="C40">
        <v>4</v>
      </c>
      <c r="D40" s="6">
        <v>397560.47</v>
      </c>
    </row>
    <row r="41" spans="1:4">
      <c r="A41" t="s">
        <v>6084</v>
      </c>
      <c r="B41" t="s">
        <v>5529</v>
      </c>
      <c r="C41">
        <v>4</v>
      </c>
      <c r="D41" s="6">
        <v>391395.6</v>
      </c>
    </row>
    <row r="42" spans="1:4">
      <c r="A42" t="s">
        <v>6092</v>
      </c>
      <c r="B42" t="s">
        <v>5530</v>
      </c>
      <c r="C42">
        <v>3</v>
      </c>
      <c r="D42" s="6">
        <v>355013.64999999997</v>
      </c>
    </row>
    <row r="43" spans="1:4">
      <c r="B43" t="s">
        <v>5539</v>
      </c>
      <c r="C43">
        <v>1</v>
      </c>
      <c r="D43" s="6">
        <v>28684.86</v>
      </c>
    </row>
    <row r="44" spans="1:4">
      <c r="A44" t="s">
        <v>6073</v>
      </c>
      <c r="B44" t="s">
        <v>5529</v>
      </c>
      <c r="C44">
        <v>3</v>
      </c>
      <c r="D44" s="6">
        <v>381029.17000000004</v>
      </c>
    </row>
    <row r="45" spans="1:4">
      <c r="A45" t="s">
        <v>6083</v>
      </c>
      <c r="B45" t="s">
        <v>5530</v>
      </c>
      <c r="C45">
        <v>4</v>
      </c>
      <c r="D45" s="6">
        <v>305378.43</v>
      </c>
    </row>
    <row r="46" spans="1:4">
      <c r="B46" t="s">
        <v>5544</v>
      </c>
      <c r="C46">
        <v>4</v>
      </c>
      <c r="D46" s="6">
        <v>57005.79</v>
      </c>
    </row>
    <row r="47" spans="1:4">
      <c r="A47" t="s">
        <v>6170</v>
      </c>
      <c r="B47" t="s">
        <v>5533</v>
      </c>
      <c r="C47">
        <v>3</v>
      </c>
      <c r="D47" s="6">
        <v>202864.24000000002</v>
      </c>
    </row>
    <row r="48" spans="1:4">
      <c r="B48" t="s">
        <v>5539</v>
      </c>
      <c r="C48">
        <v>5</v>
      </c>
      <c r="D48" s="6">
        <v>152121.01999999999</v>
      </c>
    </row>
    <row r="49" spans="1:4">
      <c r="A49" t="s">
        <v>6138</v>
      </c>
      <c r="B49" t="s">
        <v>5529</v>
      </c>
      <c r="C49">
        <v>4</v>
      </c>
      <c r="D49" s="6">
        <v>348597.16000000003</v>
      </c>
    </row>
    <row r="50" spans="1:4">
      <c r="A50" t="s">
        <v>6080</v>
      </c>
      <c r="B50" t="s">
        <v>5529</v>
      </c>
      <c r="C50">
        <v>3</v>
      </c>
      <c r="D50" s="6">
        <v>346758.11</v>
      </c>
    </row>
    <row r="51" spans="1:4">
      <c r="A51" t="s">
        <v>6101</v>
      </c>
      <c r="B51" t="s">
        <v>5530</v>
      </c>
      <c r="C51">
        <v>4</v>
      </c>
      <c r="D51" s="6">
        <v>342748.22</v>
      </c>
    </row>
    <row r="52" spans="1:4">
      <c r="A52" t="s">
        <v>6187</v>
      </c>
      <c r="B52" t="s">
        <v>5533</v>
      </c>
      <c r="C52">
        <v>3</v>
      </c>
      <c r="D52" s="6">
        <v>192736.69999999998</v>
      </c>
    </row>
    <row r="53" spans="1:4">
      <c r="B53" t="s">
        <v>5539</v>
      </c>
      <c r="C53">
        <v>5</v>
      </c>
      <c r="D53" s="6">
        <v>149380.61000000002</v>
      </c>
    </row>
    <row r="54" spans="1:4">
      <c r="A54" t="s">
        <v>6096</v>
      </c>
      <c r="B54" t="s">
        <v>5529</v>
      </c>
      <c r="C54">
        <v>3</v>
      </c>
      <c r="D54" s="6">
        <v>294082.93999999994</v>
      </c>
    </row>
    <row r="55" spans="1:4">
      <c r="B55" t="s">
        <v>5539</v>
      </c>
      <c r="C55">
        <v>2</v>
      </c>
      <c r="D55" s="6">
        <v>47080.45</v>
      </c>
    </row>
    <row r="56" spans="1:4">
      <c r="A56" t="s">
        <v>6108</v>
      </c>
      <c r="B56" t="s">
        <v>5529</v>
      </c>
      <c r="C56">
        <v>4</v>
      </c>
      <c r="D56" s="6">
        <v>337795.87</v>
      </c>
    </row>
    <row r="57" spans="1:4">
      <c r="A57" t="s">
        <v>6104</v>
      </c>
      <c r="B57" t="s">
        <v>5530</v>
      </c>
      <c r="C57">
        <v>2</v>
      </c>
      <c r="D57" s="6">
        <v>237511.43</v>
      </c>
    </row>
    <row r="58" spans="1:4">
      <c r="B58" t="s">
        <v>5533</v>
      </c>
      <c r="C58">
        <v>2</v>
      </c>
      <c r="D58" s="6">
        <v>53569.8</v>
      </c>
    </row>
    <row r="59" spans="1:4">
      <c r="B59" t="s">
        <v>5539</v>
      </c>
      <c r="C59">
        <v>2</v>
      </c>
      <c r="D59" s="6">
        <v>44431.19</v>
      </c>
    </row>
    <row r="60" spans="1:4">
      <c r="A60" t="s">
        <v>6123</v>
      </c>
      <c r="B60" t="s">
        <v>5529</v>
      </c>
      <c r="C60">
        <v>3</v>
      </c>
      <c r="D60" s="6">
        <v>331583.43000000005</v>
      </c>
    </row>
    <row r="61" spans="1:4">
      <c r="A61" t="s">
        <v>6112</v>
      </c>
      <c r="B61" t="s">
        <v>5529</v>
      </c>
      <c r="C61">
        <v>3</v>
      </c>
      <c r="D61" s="6">
        <v>329788.32</v>
      </c>
    </row>
    <row r="62" spans="1:4">
      <c r="A62" t="s">
        <v>6134</v>
      </c>
      <c r="B62" t="s">
        <v>5540</v>
      </c>
      <c r="C62">
        <v>6</v>
      </c>
      <c r="D62" s="6">
        <v>329244.77</v>
      </c>
    </row>
    <row r="63" spans="1:4">
      <c r="A63" t="s">
        <v>6105</v>
      </c>
      <c r="B63" t="s">
        <v>5529</v>
      </c>
      <c r="C63">
        <v>3</v>
      </c>
      <c r="D63" s="6">
        <v>327190.37</v>
      </c>
    </row>
    <row r="64" spans="1:4">
      <c r="A64" t="s">
        <v>6094</v>
      </c>
      <c r="B64" t="s">
        <v>5529</v>
      </c>
      <c r="C64">
        <v>4</v>
      </c>
      <c r="D64" s="6">
        <v>322075.48</v>
      </c>
    </row>
    <row r="65" spans="1:4">
      <c r="A65" t="s">
        <v>6124</v>
      </c>
      <c r="B65" t="s">
        <v>5540</v>
      </c>
      <c r="C65">
        <v>6</v>
      </c>
      <c r="D65" s="6">
        <v>318941.44</v>
      </c>
    </row>
    <row r="66" spans="1:4">
      <c r="A66" t="s">
        <v>6098</v>
      </c>
      <c r="B66" t="s">
        <v>5529</v>
      </c>
      <c r="C66">
        <v>3</v>
      </c>
      <c r="D66" s="6">
        <v>311991.71999999997</v>
      </c>
    </row>
    <row r="67" spans="1:4">
      <c r="A67" t="s">
        <v>6078</v>
      </c>
      <c r="B67" t="s">
        <v>5530</v>
      </c>
      <c r="C67">
        <v>2</v>
      </c>
      <c r="D67" s="6">
        <v>307150.95999999996</v>
      </c>
    </row>
    <row r="68" spans="1:4">
      <c r="A68" t="s">
        <v>6119</v>
      </c>
      <c r="B68" t="s">
        <v>5529</v>
      </c>
      <c r="C68">
        <v>3</v>
      </c>
      <c r="D68" s="6">
        <v>305183.83</v>
      </c>
    </row>
    <row r="69" spans="1:4">
      <c r="A69" t="s">
        <v>6118</v>
      </c>
      <c r="B69" t="s">
        <v>5530</v>
      </c>
      <c r="C69">
        <v>4</v>
      </c>
      <c r="D69" s="6">
        <v>257775.88999999998</v>
      </c>
    </row>
    <row r="70" spans="1:4">
      <c r="B70" t="s">
        <v>5544</v>
      </c>
      <c r="C70">
        <v>4</v>
      </c>
      <c r="D70" s="6">
        <v>44221.05</v>
      </c>
    </row>
    <row r="71" spans="1:4">
      <c r="A71" t="s">
        <v>6120</v>
      </c>
      <c r="B71" t="s">
        <v>5530</v>
      </c>
      <c r="C71">
        <v>4</v>
      </c>
      <c r="D71" s="6">
        <v>294753.24</v>
      </c>
    </row>
    <row r="72" spans="1:4">
      <c r="A72" t="s">
        <v>6127</v>
      </c>
      <c r="B72" t="s">
        <v>5530</v>
      </c>
      <c r="C72">
        <v>4</v>
      </c>
      <c r="D72" s="6">
        <v>237610.28</v>
      </c>
    </row>
    <row r="73" spans="1:4">
      <c r="B73" t="s">
        <v>5544</v>
      </c>
      <c r="C73">
        <v>3</v>
      </c>
      <c r="D73" s="6">
        <v>51951.92</v>
      </c>
    </row>
    <row r="74" spans="1:4">
      <c r="A74" t="s">
        <v>6251</v>
      </c>
      <c r="B74" t="s">
        <v>5533</v>
      </c>
      <c r="C74">
        <v>5</v>
      </c>
      <c r="D74" s="6">
        <v>259050.86000000002</v>
      </c>
    </row>
    <row r="75" spans="1:4">
      <c r="B75" t="s">
        <v>5539</v>
      </c>
      <c r="C75">
        <v>2</v>
      </c>
      <c r="D75" s="6">
        <v>29262.129999999997</v>
      </c>
    </row>
    <row r="76" spans="1:4">
      <c r="A76" t="s">
        <v>6121</v>
      </c>
      <c r="B76" t="s">
        <v>5529</v>
      </c>
      <c r="C76">
        <v>3</v>
      </c>
      <c r="D76" s="6">
        <v>286523.33</v>
      </c>
    </row>
    <row r="77" spans="1:4">
      <c r="A77" t="s">
        <v>6158</v>
      </c>
      <c r="B77" t="s">
        <v>5529</v>
      </c>
      <c r="C77">
        <v>7</v>
      </c>
      <c r="D77" s="6">
        <v>286110.83</v>
      </c>
    </row>
    <row r="78" spans="1:4">
      <c r="A78" t="s">
        <v>6184</v>
      </c>
      <c r="B78" t="s">
        <v>5533</v>
      </c>
      <c r="C78">
        <v>5</v>
      </c>
      <c r="D78" s="6">
        <v>284085.93999999994</v>
      </c>
    </row>
    <row r="79" spans="1:4">
      <c r="A79" t="s">
        <v>6140</v>
      </c>
      <c r="B79" t="s">
        <v>5529</v>
      </c>
      <c r="C79">
        <v>3</v>
      </c>
      <c r="D79" s="6">
        <v>279150.33</v>
      </c>
    </row>
    <row r="80" spans="1:4">
      <c r="A80" t="s">
        <v>6106</v>
      </c>
      <c r="B80" t="s">
        <v>5529</v>
      </c>
      <c r="C80">
        <v>2</v>
      </c>
      <c r="D80" s="6">
        <v>278004.49</v>
      </c>
    </row>
    <row r="81" spans="1:4">
      <c r="A81" t="s">
        <v>6133</v>
      </c>
      <c r="B81" t="s">
        <v>5533</v>
      </c>
      <c r="C81">
        <v>3</v>
      </c>
      <c r="D81" s="6">
        <v>236725</v>
      </c>
    </row>
    <row r="82" spans="1:4">
      <c r="B82" t="s">
        <v>5539</v>
      </c>
      <c r="C82">
        <v>2</v>
      </c>
      <c r="D82" s="6">
        <v>41217.58</v>
      </c>
    </row>
    <row r="83" spans="1:4">
      <c r="A83" t="s">
        <v>6132</v>
      </c>
      <c r="B83" t="s">
        <v>5529</v>
      </c>
      <c r="C83">
        <v>5</v>
      </c>
      <c r="D83" s="6">
        <v>275835.35000000003</v>
      </c>
    </row>
    <row r="84" spans="1:4">
      <c r="A84" t="s">
        <v>6142</v>
      </c>
      <c r="B84" t="s">
        <v>5529</v>
      </c>
      <c r="C84">
        <v>3</v>
      </c>
      <c r="D84" s="6">
        <v>268726.45</v>
      </c>
    </row>
    <row r="85" spans="1:4">
      <c r="A85" t="s">
        <v>6129</v>
      </c>
      <c r="B85" t="s">
        <v>5533</v>
      </c>
      <c r="C85">
        <v>2</v>
      </c>
      <c r="D85" s="6">
        <v>235162.25</v>
      </c>
    </row>
    <row r="86" spans="1:4">
      <c r="B86" t="s">
        <v>5539</v>
      </c>
      <c r="C86">
        <v>2</v>
      </c>
      <c r="D86" s="6">
        <v>31011.800000000003</v>
      </c>
    </row>
    <row r="87" spans="1:4">
      <c r="A87" t="s">
        <v>6295</v>
      </c>
      <c r="B87" t="s">
        <v>5533</v>
      </c>
      <c r="C87">
        <v>5</v>
      </c>
      <c r="D87" s="6">
        <v>235477.31</v>
      </c>
    </row>
    <row r="88" spans="1:4">
      <c r="B88" t="s">
        <v>5539</v>
      </c>
      <c r="C88">
        <v>2</v>
      </c>
      <c r="D88" s="6">
        <v>24904.61</v>
      </c>
    </row>
    <row r="89" spans="1:4">
      <c r="A89" t="s">
        <v>6207</v>
      </c>
      <c r="B89" t="s">
        <v>5533</v>
      </c>
      <c r="C89">
        <v>2</v>
      </c>
      <c r="D89" s="6">
        <v>156222.51</v>
      </c>
    </row>
    <row r="90" spans="1:4">
      <c r="B90" t="s">
        <v>5540</v>
      </c>
      <c r="C90">
        <v>3</v>
      </c>
      <c r="D90" s="6">
        <v>103390.98000000001</v>
      </c>
    </row>
    <row r="91" spans="1:4">
      <c r="A91" t="s">
        <v>6110</v>
      </c>
      <c r="B91" t="s">
        <v>5540</v>
      </c>
      <c r="C91">
        <v>3</v>
      </c>
      <c r="D91" s="6">
        <v>259526.52999999988</v>
      </c>
    </row>
    <row r="92" spans="1:4">
      <c r="A92" t="s">
        <v>6117</v>
      </c>
      <c r="B92" t="s">
        <v>5529</v>
      </c>
      <c r="C92">
        <v>3</v>
      </c>
      <c r="D92" s="6">
        <v>259358.63</v>
      </c>
    </row>
    <row r="93" spans="1:4">
      <c r="A93" t="s">
        <v>6191</v>
      </c>
      <c r="B93" t="s">
        <v>5529</v>
      </c>
      <c r="C93">
        <v>7</v>
      </c>
      <c r="D93" s="6">
        <v>258168.69</v>
      </c>
    </row>
    <row r="94" spans="1:4">
      <c r="A94" t="s">
        <v>6111</v>
      </c>
      <c r="B94" t="s">
        <v>5529</v>
      </c>
      <c r="C94">
        <v>2</v>
      </c>
      <c r="D94" s="6">
        <v>257397.27</v>
      </c>
    </row>
    <row r="95" spans="1:4">
      <c r="A95" t="s">
        <v>6152</v>
      </c>
      <c r="B95" t="s">
        <v>5529</v>
      </c>
      <c r="C95">
        <v>7</v>
      </c>
      <c r="D95" s="6">
        <v>253792.90999999997</v>
      </c>
    </row>
    <row r="96" spans="1:4">
      <c r="A96" t="s">
        <v>6145</v>
      </c>
      <c r="B96" t="s">
        <v>5533</v>
      </c>
      <c r="C96">
        <v>2</v>
      </c>
      <c r="D96" s="6">
        <v>215645.24</v>
      </c>
    </row>
    <row r="97" spans="1:4">
      <c r="B97" t="s">
        <v>5539</v>
      </c>
      <c r="C97">
        <v>2</v>
      </c>
      <c r="D97" s="6">
        <v>37535.74</v>
      </c>
    </row>
    <row r="98" spans="1:4">
      <c r="A98" t="s">
        <v>6116</v>
      </c>
      <c r="B98" t="s">
        <v>5533</v>
      </c>
      <c r="C98">
        <v>3</v>
      </c>
      <c r="D98" s="6">
        <v>251194.53</v>
      </c>
    </row>
    <row r="99" spans="1:4">
      <c r="A99" t="s">
        <v>6153</v>
      </c>
      <c r="B99" t="s">
        <v>5529</v>
      </c>
      <c r="C99">
        <v>3</v>
      </c>
      <c r="D99" s="6">
        <v>250414.52999999997</v>
      </c>
    </row>
    <row r="100" spans="1:4">
      <c r="A100" t="s">
        <v>6177</v>
      </c>
      <c r="B100" t="s">
        <v>5529</v>
      </c>
      <c r="C100">
        <v>2</v>
      </c>
      <c r="D100" s="6">
        <v>176356.2</v>
      </c>
    </row>
    <row r="101" spans="1:4">
      <c r="B101" t="s">
        <v>5539</v>
      </c>
      <c r="C101">
        <v>2</v>
      </c>
      <c r="D101" s="6">
        <v>73644.359999999986</v>
      </c>
    </row>
    <row r="102" spans="1:4">
      <c r="A102" t="s">
        <v>6100</v>
      </c>
      <c r="B102" t="s">
        <v>5533</v>
      </c>
      <c r="C102">
        <v>2</v>
      </c>
      <c r="D102" s="6">
        <v>244671.78999999998</v>
      </c>
    </row>
    <row r="103" spans="1:4">
      <c r="A103" t="s">
        <v>6149</v>
      </c>
      <c r="B103" t="s">
        <v>5529</v>
      </c>
      <c r="C103">
        <v>2</v>
      </c>
      <c r="D103" s="6">
        <v>186247.22999999998</v>
      </c>
    </row>
    <row r="104" spans="1:4">
      <c r="B104" t="s">
        <v>5539</v>
      </c>
      <c r="C104">
        <v>2</v>
      </c>
      <c r="D104" s="6">
        <v>57234.86</v>
      </c>
    </row>
    <row r="105" spans="1:4">
      <c r="A105" t="s">
        <v>6136</v>
      </c>
      <c r="B105" t="s">
        <v>5540</v>
      </c>
      <c r="C105">
        <v>3</v>
      </c>
      <c r="D105" s="6">
        <v>242077.44999999992</v>
      </c>
    </row>
    <row r="106" spans="1:4">
      <c r="A106" t="s">
        <v>6305</v>
      </c>
      <c r="B106" t="s">
        <v>5533</v>
      </c>
      <c r="C106">
        <v>8</v>
      </c>
      <c r="D106" s="6">
        <v>237376.99999999997</v>
      </c>
    </row>
    <row r="107" spans="1:4">
      <c r="A107" t="s">
        <v>6130</v>
      </c>
      <c r="B107" t="s">
        <v>5530</v>
      </c>
      <c r="C107">
        <v>3</v>
      </c>
      <c r="D107" s="6">
        <v>235275.98</v>
      </c>
    </row>
    <row r="108" spans="1:4">
      <c r="A108" t="s">
        <v>6146</v>
      </c>
      <c r="B108" t="s">
        <v>5533</v>
      </c>
      <c r="C108">
        <v>3</v>
      </c>
      <c r="D108" s="6">
        <v>234068.32</v>
      </c>
    </row>
    <row r="109" spans="1:4">
      <c r="A109" t="s">
        <v>6232</v>
      </c>
      <c r="B109" t="s">
        <v>5532</v>
      </c>
      <c r="C109">
        <v>3</v>
      </c>
      <c r="D109" s="6">
        <v>192243.28000000003</v>
      </c>
    </row>
    <row r="110" spans="1:4">
      <c r="B110" t="s">
        <v>5534</v>
      </c>
      <c r="C110">
        <v>1</v>
      </c>
      <c r="D110" s="6">
        <v>24406.799999999999</v>
      </c>
    </row>
    <row r="111" spans="1:4">
      <c r="B111" t="s">
        <v>5536</v>
      </c>
      <c r="C111">
        <v>2</v>
      </c>
      <c r="D111" s="6">
        <v>14460.67</v>
      </c>
    </row>
    <row r="112" spans="1:4">
      <c r="A112" t="s">
        <v>6175</v>
      </c>
      <c r="B112" t="s">
        <v>5533</v>
      </c>
      <c r="C112">
        <v>4</v>
      </c>
      <c r="D112" s="6">
        <v>230429.98</v>
      </c>
    </row>
    <row r="113" spans="1:4">
      <c r="A113" t="s">
        <v>6243</v>
      </c>
      <c r="B113" t="s">
        <v>5533</v>
      </c>
      <c r="C113">
        <v>2</v>
      </c>
      <c r="D113" s="6">
        <v>142516.09999999998</v>
      </c>
    </row>
    <row r="114" spans="1:4">
      <c r="B114" t="s">
        <v>5539</v>
      </c>
      <c r="C114">
        <v>3</v>
      </c>
      <c r="D114" s="6">
        <v>85842.52</v>
      </c>
    </row>
    <row r="115" spans="1:4">
      <c r="A115" t="s">
        <v>6151</v>
      </c>
      <c r="B115" t="s">
        <v>5533</v>
      </c>
      <c r="C115">
        <v>3</v>
      </c>
      <c r="D115" s="6">
        <v>227633.16</v>
      </c>
    </row>
    <row r="116" spans="1:4">
      <c r="A116" t="s">
        <v>6154</v>
      </c>
      <c r="B116" t="s">
        <v>5533</v>
      </c>
      <c r="C116">
        <v>3</v>
      </c>
      <c r="D116" s="6">
        <v>226628.12999999998</v>
      </c>
    </row>
    <row r="117" spans="1:4">
      <c r="A117" t="s">
        <v>6109</v>
      </c>
      <c r="B117" t="s">
        <v>5533</v>
      </c>
      <c r="C117">
        <v>2</v>
      </c>
      <c r="D117" s="6">
        <v>222183.15</v>
      </c>
    </row>
    <row r="118" spans="1:4">
      <c r="A118" t="s">
        <v>6155</v>
      </c>
      <c r="B118" t="s">
        <v>5533</v>
      </c>
      <c r="C118">
        <v>3</v>
      </c>
      <c r="D118" s="6">
        <v>212008.86999999997</v>
      </c>
    </row>
    <row r="119" spans="1:4">
      <c r="B119" t="s">
        <v>5539</v>
      </c>
      <c r="C119">
        <v>1</v>
      </c>
      <c r="D119" s="6">
        <v>10039.11</v>
      </c>
    </row>
    <row r="120" spans="1:4">
      <c r="A120" t="s">
        <v>6169</v>
      </c>
      <c r="B120" t="s">
        <v>5533</v>
      </c>
      <c r="C120">
        <v>3</v>
      </c>
      <c r="D120" s="6">
        <v>219090.65999999997</v>
      </c>
    </row>
    <row r="121" spans="1:4">
      <c r="A121" t="s">
        <v>6160</v>
      </c>
      <c r="B121" t="s">
        <v>5530</v>
      </c>
      <c r="C121">
        <v>3</v>
      </c>
      <c r="D121" s="6">
        <v>190999.92</v>
      </c>
    </row>
    <row r="122" spans="1:4">
      <c r="B122" t="s">
        <v>5539</v>
      </c>
      <c r="C122">
        <v>3</v>
      </c>
      <c r="D122" s="6">
        <v>27783.62</v>
      </c>
    </row>
    <row r="123" spans="1:4">
      <c r="A123" t="s">
        <v>6250</v>
      </c>
      <c r="B123" t="s">
        <v>5540</v>
      </c>
      <c r="C123">
        <v>6</v>
      </c>
      <c r="D123" s="6">
        <v>218307.80000000002</v>
      </c>
    </row>
    <row r="124" spans="1:4">
      <c r="A124" t="s">
        <v>6178</v>
      </c>
      <c r="B124" t="s">
        <v>5540</v>
      </c>
      <c r="C124">
        <v>5</v>
      </c>
      <c r="D124" s="6">
        <v>217732.81</v>
      </c>
    </row>
    <row r="125" spans="1:4">
      <c r="A125" t="s">
        <v>6185</v>
      </c>
      <c r="B125" t="s">
        <v>5533</v>
      </c>
      <c r="C125">
        <v>3</v>
      </c>
      <c r="D125" s="6">
        <v>217645.18</v>
      </c>
    </row>
    <row r="126" spans="1:4">
      <c r="A126" t="s">
        <v>6193</v>
      </c>
      <c r="B126" t="s">
        <v>5533</v>
      </c>
      <c r="C126">
        <v>4</v>
      </c>
      <c r="D126" s="6">
        <v>216618</v>
      </c>
    </row>
    <row r="127" spans="1:4">
      <c r="A127" t="s">
        <v>6067</v>
      </c>
      <c r="B127" t="s">
        <v>5530</v>
      </c>
      <c r="C127">
        <v>1</v>
      </c>
      <c r="D127" s="6">
        <v>213082.56000000099</v>
      </c>
    </row>
    <row r="128" spans="1:4">
      <c r="A128" t="s">
        <v>6194</v>
      </c>
      <c r="B128" t="s">
        <v>5530</v>
      </c>
      <c r="C128">
        <v>5</v>
      </c>
      <c r="D128" s="6">
        <v>213006.64999999997</v>
      </c>
    </row>
    <row r="129" spans="1:4">
      <c r="A129" t="s">
        <v>6147</v>
      </c>
      <c r="B129" t="s">
        <v>5530</v>
      </c>
      <c r="C129">
        <v>3</v>
      </c>
      <c r="D129" s="6">
        <v>212075.66999999998</v>
      </c>
    </row>
    <row r="130" spans="1:4">
      <c r="A130" t="s">
        <v>6144</v>
      </c>
      <c r="B130" t="s">
        <v>5530</v>
      </c>
      <c r="C130">
        <v>3</v>
      </c>
      <c r="D130" s="6">
        <v>210118.78999999989</v>
      </c>
    </row>
    <row r="131" spans="1:4">
      <c r="A131" t="s">
        <v>6086</v>
      </c>
      <c r="B131" t="s">
        <v>5532</v>
      </c>
      <c r="C131">
        <v>3</v>
      </c>
      <c r="D131" s="6">
        <v>208421.6</v>
      </c>
    </row>
    <row r="132" spans="1:4">
      <c r="A132" t="s">
        <v>6179</v>
      </c>
      <c r="B132" t="s">
        <v>5533</v>
      </c>
      <c r="C132">
        <v>3</v>
      </c>
      <c r="D132" s="6">
        <v>207110.33000000002</v>
      </c>
    </row>
    <row r="133" spans="1:4">
      <c r="A133" t="s">
        <v>6176</v>
      </c>
      <c r="B133" t="s">
        <v>5533</v>
      </c>
      <c r="C133">
        <v>3</v>
      </c>
      <c r="D133" s="6">
        <v>205935.8</v>
      </c>
    </row>
    <row r="134" spans="1:4">
      <c r="A134" t="s">
        <v>6208</v>
      </c>
      <c r="B134" t="s">
        <v>5533</v>
      </c>
      <c r="C134">
        <v>5</v>
      </c>
      <c r="D134" s="6">
        <v>203158.31000000003</v>
      </c>
    </row>
    <row r="135" spans="1:4">
      <c r="A135" t="s">
        <v>6137</v>
      </c>
      <c r="B135" t="s">
        <v>5529</v>
      </c>
      <c r="C135">
        <v>2</v>
      </c>
      <c r="D135" s="6">
        <v>166060.65</v>
      </c>
    </row>
    <row r="136" spans="1:4">
      <c r="B136" t="s">
        <v>5539</v>
      </c>
      <c r="C136">
        <v>2</v>
      </c>
      <c r="D136" s="6">
        <v>37093.14</v>
      </c>
    </row>
    <row r="137" spans="1:4">
      <c r="A137" t="s">
        <v>6283</v>
      </c>
      <c r="B137" t="s">
        <v>5533</v>
      </c>
      <c r="C137">
        <v>5</v>
      </c>
      <c r="D137" s="6">
        <v>201698.77</v>
      </c>
    </row>
    <row r="138" spans="1:4">
      <c r="A138" t="s">
        <v>6180</v>
      </c>
      <c r="B138" t="s">
        <v>5540</v>
      </c>
      <c r="C138">
        <v>3</v>
      </c>
      <c r="D138" s="6">
        <v>199697.14</v>
      </c>
    </row>
    <row r="139" spans="1:4">
      <c r="A139" t="s">
        <v>6430</v>
      </c>
      <c r="B139" t="s">
        <v>5533</v>
      </c>
      <c r="C139">
        <v>8</v>
      </c>
      <c r="D139" s="6">
        <v>199344.86000000002</v>
      </c>
    </row>
    <row r="140" spans="1:4">
      <c r="A140" t="s">
        <v>6190</v>
      </c>
      <c r="B140" t="s">
        <v>5533</v>
      </c>
      <c r="C140">
        <v>3</v>
      </c>
      <c r="D140" s="6">
        <v>198582.53999999998</v>
      </c>
    </row>
    <row r="141" spans="1:4">
      <c r="A141" t="s">
        <v>6188</v>
      </c>
      <c r="B141" t="s">
        <v>5533</v>
      </c>
      <c r="C141">
        <v>3</v>
      </c>
      <c r="D141" s="6">
        <v>197017.42</v>
      </c>
    </row>
    <row r="142" spans="1:4">
      <c r="A142" t="s">
        <v>6181</v>
      </c>
      <c r="B142" t="s">
        <v>5540</v>
      </c>
      <c r="C142">
        <v>3</v>
      </c>
      <c r="D142" s="6">
        <v>196085.77000000002</v>
      </c>
    </row>
    <row r="143" spans="1:4">
      <c r="A143" t="s">
        <v>6257</v>
      </c>
      <c r="B143" t="s">
        <v>5533</v>
      </c>
      <c r="C143">
        <v>4</v>
      </c>
      <c r="D143" s="6">
        <v>195180.28999999998</v>
      </c>
    </row>
    <row r="144" spans="1:4">
      <c r="A144" t="s">
        <v>6323</v>
      </c>
      <c r="B144" t="s">
        <v>5533</v>
      </c>
      <c r="C144">
        <v>5</v>
      </c>
      <c r="D144" s="6">
        <v>194853.47</v>
      </c>
    </row>
    <row r="145" spans="1:4">
      <c r="A145" t="s">
        <v>6290</v>
      </c>
      <c r="B145" t="s">
        <v>5533</v>
      </c>
      <c r="C145">
        <v>4</v>
      </c>
      <c r="D145" s="6">
        <v>194609.36</v>
      </c>
    </row>
    <row r="146" spans="1:4">
      <c r="A146" t="s">
        <v>6214</v>
      </c>
      <c r="B146" t="s">
        <v>5533</v>
      </c>
      <c r="C146">
        <v>3</v>
      </c>
      <c r="D146" s="6">
        <v>193754.09000000003</v>
      </c>
    </row>
    <row r="147" spans="1:4">
      <c r="A147" t="s">
        <v>6213</v>
      </c>
      <c r="B147" t="s">
        <v>5533</v>
      </c>
      <c r="C147">
        <v>3</v>
      </c>
      <c r="D147" s="6">
        <v>192145.82</v>
      </c>
    </row>
    <row r="148" spans="1:4">
      <c r="A148" t="s">
        <v>6233</v>
      </c>
      <c r="B148" t="s">
        <v>5540</v>
      </c>
      <c r="C148">
        <v>3</v>
      </c>
      <c r="D148" s="6">
        <v>191765.26</v>
      </c>
    </row>
    <row r="149" spans="1:4">
      <c r="A149" t="s">
        <v>6203</v>
      </c>
      <c r="B149" t="s">
        <v>5533</v>
      </c>
      <c r="C149">
        <v>3</v>
      </c>
      <c r="D149" s="6">
        <v>190796.01</v>
      </c>
    </row>
    <row r="150" spans="1:4">
      <c r="A150" t="s">
        <v>6228</v>
      </c>
      <c r="B150" t="s">
        <v>5536</v>
      </c>
      <c r="C150">
        <v>5</v>
      </c>
      <c r="D150" s="6">
        <v>190561.1599999998</v>
      </c>
    </row>
    <row r="151" spans="1:4">
      <c r="A151" t="s">
        <v>6135</v>
      </c>
      <c r="B151" t="s">
        <v>5533</v>
      </c>
      <c r="C151">
        <v>1</v>
      </c>
      <c r="D151" s="6">
        <v>117863.46</v>
      </c>
    </row>
    <row r="152" spans="1:4">
      <c r="B152" t="s">
        <v>5539</v>
      </c>
      <c r="C152">
        <v>3</v>
      </c>
      <c r="D152" s="6">
        <v>71534.010000000009</v>
      </c>
    </row>
    <row r="153" spans="1:4">
      <c r="A153" t="s">
        <v>6196</v>
      </c>
      <c r="B153" t="s">
        <v>5533</v>
      </c>
      <c r="C153">
        <v>4</v>
      </c>
      <c r="D153" s="6">
        <v>184469.06</v>
      </c>
    </row>
    <row r="154" spans="1:4">
      <c r="A154" t="s">
        <v>6269</v>
      </c>
      <c r="B154" t="s">
        <v>5533</v>
      </c>
      <c r="C154">
        <v>6</v>
      </c>
      <c r="D154" s="6">
        <v>184413.03999999998</v>
      </c>
    </row>
    <row r="155" spans="1:4">
      <c r="A155" t="s">
        <v>6331</v>
      </c>
      <c r="B155" t="s">
        <v>5533</v>
      </c>
      <c r="C155">
        <v>3</v>
      </c>
      <c r="D155" s="6">
        <v>153022.97</v>
      </c>
    </row>
    <row r="156" spans="1:4">
      <c r="B156" t="s">
        <v>5539</v>
      </c>
      <c r="C156">
        <v>1</v>
      </c>
      <c r="D156" s="6">
        <v>30533.15</v>
      </c>
    </row>
    <row r="157" spans="1:4">
      <c r="A157" t="s">
        <v>6287</v>
      </c>
      <c r="B157" t="s">
        <v>5529</v>
      </c>
      <c r="C157">
        <v>4</v>
      </c>
      <c r="D157" s="6">
        <v>182759.19</v>
      </c>
    </row>
    <row r="158" spans="1:4">
      <c r="A158" t="s">
        <v>6204</v>
      </c>
      <c r="B158" t="s">
        <v>5533</v>
      </c>
      <c r="C158">
        <v>3</v>
      </c>
      <c r="D158" s="6">
        <v>181955.28</v>
      </c>
    </row>
    <row r="159" spans="1:4">
      <c r="A159" t="s">
        <v>6165</v>
      </c>
      <c r="B159" t="s">
        <v>5533</v>
      </c>
      <c r="C159">
        <v>2</v>
      </c>
      <c r="D159" s="6">
        <v>181801.61</v>
      </c>
    </row>
    <row r="160" spans="1:4">
      <c r="A160" t="s">
        <v>6236</v>
      </c>
      <c r="B160" t="s">
        <v>5533</v>
      </c>
      <c r="C160">
        <v>3</v>
      </c>
      <c r="D160" s="6">
        <v>179698.84000000003</v>
      </c>
    </row>
    <row r="161" spans="1:4">
      <c r="A161" t="s">
        <v>6215</v>
      </c>
      <c r="B161" t="s">
        <v>5533</v>
      </c>
      <c r="C161">
        <v>3</v>
      </c>
      <c r="D161" s="6">
        <v>179694.27</v>
      </c>
    </row>
    <row r="162" spans="1:4">
      <c r="A162" t="s">
        <v>6265</v>
      </c>
      <c r="B162" t="s">
        <v>5540</v>
      </c>
      <c r="C162">
        <v>5</v>
      </c>
      <c r="D162" s="6">
        <v>178454.76</v>
      </c>
    </row>
    <row r="163" spans="1:4">
      <c r="A163" t="s">
        <v>6209</v>
      </c>
      <c r="B163" t="s">
        <v>5533</v>
      </c>
      <c r="C163">
        <v>3</v>
      </c>
      <c r="D163" s="6">
        <v>177932.58000000002</v>
      </c>
    </row>
    <row r="164" spans="1:4">
      <c r="A164" t="s">
        <v>6164</v>
      </c>
      <c r="B164" t="s">
        <v>5533</v>
      </c>
      <c r="C164">
        <v>3</v>
      </c>
      <c r="D164" s="6">
        <v>156675.96000000002</v>
      </c>
    </row>
    <row r="165" spans="1:4">
      <c r="B165" t="s">
        <v>5539</v>
      </c>
      <c r="C165">
        <v>3</v>
      </c>
      <c r="D165" s="6">
        <v>21076.15</v>
      </c>
    </row>
    <row r="166" spans="1:4">
      <c r="A166" t="s">
        <v>6148</v>
      </c>
      <c r="B166" t="s">
        <v>5533</v>
      </c>
      <c r="C166">
        <v>2</v>
      </c>
      <c r="D166" s="6">
        <v>176812.01</v>
      </c>
    </row>
    <row r="167" spans="1:4">
      <c r="A167" t="s">
        <v>6300</v>
      </c>
      <c r="B167" t="s">
        <v>5540</v>
      </c>
      <c r="C167">
        <v>3</v>
      </c>
      <c r="D167" s="6">
        <v>132343.01</v>
      </c>
    </row>
    <row r="168" spans="1:4">
      <c r="B168" t="s">
        <v>5539</v>
      </c>
      <c r="C168">
        <v>3</v>
      </c>
      <c r="D168" s="6">
        <v>44029.649999999994</v>
      </c>
    </row>
    <row r="169" spans="1:4">
      <c r="A169" t="s">
        <v>6167</v>
      </c>
      <c r="B169" t="s">
        <v>5540</v>
      </c>
      <c r="C169">
        <v>2</v>
      </c>
      <c r="D169" s="6">
        <v>174845.38999999978</v>
      </c>
    </row>
    <row r="170" spans="1:4">
      <c r="A170" t="s">
        <v>6599</v>
      </c>
      <c r="B170" t="s">
        <v>5539</v>
      </c>
      <c r="C170">
        <v>10</v>
      </c>
      <c r="D170" s="6">
        <v>174469.25</v>
      </c>
    </row>
    <row r="171" spans="1:4">
      <c r="A171" t="s">
        <v>6197</v>
      </c>
      <c r="B171" t="s">
        <v>5533</v>
      </c>
      <c r="C171">
        <v>2</v>
      </c>
      <c r="D171" s="6">
        <v>134398.18</v>
      </c>
    </row>
    <row r="172" spans="1:4">
      <c r="B172" t="s">
        <v>5539</v>
      </c>
      <c r="C172">
        <v>2</v>
      </c>
      <c r="D172" s="6">
        <v>39904.33</v>
      </c>
    </row>
    <row r="173" spans="1:4">
      <c r="A173" t="s">
        <v>6352</v>
      </c>
      <c r="B173" t="s">
        <v>5540</v>
      </c>
      <c r="C173">
        <v>2</v>
      </c>
      <c r="D173" s="6">
        <v>87446.2</v>
      </c>
    </row>
    <row r="174" spans="1:4">
      <c r="B174" t="s">
        <v>5539</v>
      </c>
      <c r="C174">
        <v>4</v>
      </c>
      <c r="D174" s="6">
        <v>84356.58</v>
      </c>
    </row>
    <row r="175" spans="1:4">
      <c r="A175" t="s">
        <v>6361</v>
      </c>
      <c r="B175" t="s">
        <v>5533</v>
      </c>
      <c r="C175">
        <v>5</v>
      </c>
      <c r="D175" s="6">
        <v>171621.09000000003</v>
      </c>
    </row>
    <row r="176" spans="1:4">
      <c r="A176" t="s">
        <v>6302</v>
      </c>
      <c r="B176" t="s">
        <v>5533</v>
      </c>
      <c r="C176">
        <v>5</v>
      </c>
      <c r="D176" s="6">
        <v>169589.58000000002</v>
      </c>
    </row>
    <row r="177" spans="1:4">
      <c r="A177" t="s">
        <v>6259</v>
      </c>
      <c r="B177" t="s">
        <v>5533</v>
      </c>
      <c r="C177">
        <v>4</v>
      </c>
      <c r="D177" s="6">
        <v>169469.25999999998</v>
      </c>
    </row>
    <row r="178" spans="1:4">
      <c r="A178" t="s">
        <v>6159</v>
      </c>
      <c r="B178" t="s">
        <v>5529</v>
      </c>
      <c r="C178">
        <v>2</v>
      </c>
      <c r="D178" s="6">
        <v>169261.18</v>
      </c>
    </row>
    <row r="179" spans="1:4">
      <c r="A179" t="s">
        <v>6139</v>
      </c>
      <c r="B179" t="s">
        <v>5529</v>
      </c>
      <c r="C179">
        <v>2</v>
      </c>
      <c r="D179" s="6">
        <v>168909.89</v>
      </c>
    </row>
    <row r="180" spans="1:4">
      <c r="A180" t="s">
        <v>6195</v>
      </c>
      <c r="B180" t="s">
        <v>5533</v>
      </c>
      <c r="C180">
        <v>2</v>
      </c>
      <c r="D180" s="6">
        <v>168520.76</v>
      </c>
    </row>
    <row r="181" spans="1:4">
      <c r="A181" t="s">
        <v>6470</v>
      </c>
      <c r="B181" t="s">
        <v>5540</v>
      </c>
      <c r="C181">
        <v>5</v>
      </c>
      <c r="D181" s="6">
        <v>105915.02</v>
      </c>
    </row>
    <row r="182" spans="1:4">
      <c r="B182" t="s">
        <v>5539</v>
      </c>
      <c r="C182">
        <v>5</v>
      </c>
      <c r="D182" s="6">
        <v>61051.929999999993</v>
      </c>
    </row>
    <row r="183" spans="1:4">
      <c r="A183" t="s">
        <v>6246</v>
      </c>
      <c r="B183" t="s">
        <v>5533</v>
      </c>
      <c r="C183">
        <v>3</v>
      </c>
      <c r="D183" s="6">
        <v>150357</v>
      </c>
    </row>
    <row r="184" spans="1:4">
      <c r="B184" t="s">
        <v>5539</v>
      </c>
      <c r="C184">
        <v>3</v>
      </c>
      <c r="D184" s="6">
        <v>15438.66</v>
      </c>
    </row>
    <row r="185" spans="1:4">
      <c r="A185" t="s">
        <v>6493</v>
      </c>
      <c r="B185" t="s">
        <v>5539</v>
      </c>
      <c r="C185">
        <v>7</v>
      </c>
      <c r="D185" s="6">
        <v>165617.85</v>
      </c>
    </row>
    <row r="186" spans="1:4">
      <c r="A186" t="s">
        <v>6235</v>
      </c>
      <c r="B186" t="s">
        <v>5533</v>
      </c>
      <c r="C186">
        <v>3</v>
      </c>
      <c r="D186" s="6">
        <v>163715.31</v>
      </c>
    </row>
    <row r="187" spans="1:4">
      <c r="A187" t="s">
        <v>6314</v>
      </c>
      <c r="B187" t="s">
        <v>5533</v>
      </c>
      <c r="C187">
        <v>5</v>
      </c>
      <c r="D187" s="6">
        <v>161752.85999999999</v>
      </c>
    </row>
    <row r="188" spans="1:4">
      <c r="A188" t="s">
        <v>6366</v>
      </c>
      <c r="B188" t="s">
        <v>5533</v>
      </c>
      <c r="C188">
        <v>6</v>
      </c>
      <c r="D188" s="6">
        <v>161374.07</v>
      </c>
    </row>
    <row r="189" spans="1:4">
      <c r="A189" t="s">
        <v>6200</v>
      </c>
      <c r="B189" t="s">
        <v>5533</v>
      </c>
      <c r="C189">
        <v>3</v>
      </c>
      <c r="D189" s="6">
        <v>160348.25</v>
      </c>
    </row>
    <row r="190" spans="1:4">
      <c r="A190" t="s">
        <v>6339</v>
      </c>
      <c r="B190" t="s">
        <v>5533</v>
      </c>
      <c r="C190">
        <v>4</v>
      </c>
      <c r="D190" s="6">
        <v>158137.75</v>
      </c>
    </row>
    <row r="191" spans="1:4">
      <c r="A191" t="s">
        <v>6199</v>
      </c>
      <c r="B191" t="s">
        <v>5529</v>
      </c>
      <c r="C191">
        <v>2</v>
      </c>
      <c r="D191" s="6">
        <v>157554.01</v>
      </c>
    </row>
    <row r="192" spans="1:4">
      <c r="A192" t="s">
        <v>6268</v>
      </c>
      <c r="B192" t="s">
        <v>5533</v>
      </c>
      <c r="C192">
        <v>3</v>
      </c>
      <c r="D192" s="6">
        <v>156725.97</v>
      </c>
    </row>
    <row r="193" spans="1:4">
      <c r="A193" t="s">
        <v>6218</v>
      </c>
      <c r="B193" t="s">
        <v>5533</v>
      </c>
      <c r="C193">
        <v>3</v>
      </c>
      <c r="D193" s="6">
        <v>130991.43</v>
      </c>
    </row>
    <row r="194" spans="1:4">
      <c r="B194" t="s">
        <v>5539</v>
      </c>
      <c r="C194">
        <v>2</v>
      </c>
      <c r="D194" s="6">
        <v>25605.52</v>
      </c>
    </row>
    <row r="195" spans="1:4">
      <c r="A195" t="s">
        <v>6272</v>
      </c>
      <c r="B195" t="s">
        <v>5533</v>
      </c>
      <c r="C195">
        <v>3</v>
      </c>
      <c r="D195" s="6">
        <v>156472.15</v>
      </c>
    </row>
    <row r="196" spans="1:4">
      <c r="A196" t="s">
        <v>6507</v>
      </c>
      <c r="B196" t="s">
        <v>5533</v>
      </c>
      <c r="C196">
        <v>6</v>
      </c>
      <c r="D196" s="6">
        <v>156226.13</v>
      </c>
    </row>
    <row r="197" spans="1:4">
      <c r="A197" t="s">
        <v>6264</v>
      </c>
      <c r="B197" t="s">
        <v>5540</v>
      </c>
      <c r="C197">
        <v>3</v>
      </c>
      <c r="D197" s="6">
        <v>155835.91</v>
      </c>
    </row>
    <row r="198" spans="1:4">
      <c r="A198" t="s">
        <v>6271</v>
      </c>
      <c r="B198" t="s">
        <v>5540</v>
      </c>
      <c r="C198">
        <v>4</v>
      </c>
      <c r="D198" s="6">
        <v>155543.52000000002</v>
      </c>
    </row>
    <row r="199" spans="1:4">
      <c r="A199" t="s">
        <v>6206</v>
      </c>
      <c r="B199" t="s">
        <v>5540</v>
      </c>
      <c r="C199">
        <v>3</v>
      </c>
      <c r="D199" s="6">
        <v>152332.65</v>
      </c>
    </row>
    <row r="200" spans="1:4">
      <c r="A200" t="s">
        <v>6333</v>
      </c>
      <c r="B200" t="s">
        <v>5540</v>
      </c>
      <c r="C200">
        <v>4</v>
      </c>
      <c r="D200" s="6">
        <v>151611.25</v>
      </c>
    </row>
    <row r="201" spans="1:4">
      <c r="A201" t="s">
        <v>6238</v>
      </c>
      <c r="B201" t="s">
        <v>5533</v>
      </c>
      <c r="C201">
        <v>3</v>
      </c>
      <c r="D201" s="6">
        <v>150857.63</v>
      </c>
    </row>
    <row r="202" spans="1:4">
      <c r="A202" t="s">
        <v>6227</v>
      </c>
      <c r="B202" t="s">
        <v>5540</v>
      </c>
      <c r="C202">
        <v>2</v>
      </c>
      <c r="D202" s="6">
        <v>108460.29000000001</v>
      </c>
    </row>
    <row r="203" spans="1:4">
      <c r="B203" t="s">
        <v>5539</v>
      </c>
      <c r="C203">
        <v>2</v>
      </c>
      <c r="D203" s="6">
        <v>42276.770000000004</v>
      </c>
    </row>
    <row r="204" spans="1:4">
      <c r="A204" t="s">
        <v>6369</v>
      </c>
      <c r="B204" t="s">
        <v>5533</v>
      </c>
      <c r="C204">
        <v>4</v>
      </c>
      <c r="D204" s="6">
        <v>146113.76999999999</v>
      </c>
    </row>
    <row r="205" spans="1:4">
      <c r="A205" t="s">
        <v>6276</v>
      </c>
      <c r="B205" t="s">
        <v>5540</v>
      </c>
      <c r="C205">
        <v>3</v>
      </c>
      <c r="D205" s="6">
        <v>146049.17000000001</v>
      </c>
    </row>
    <row r="206" spans="1:4">
      <c r="A206" t="s">
        <v>6491</v>
      </c>
      <c r="B206" t="s">
        <v>5533</v>
      </c>
      <c r="C206">
        <v>7</v>
      </c>
      <c r="D206" s="6">
        <v>145733.87</v>
      </c>
    </row>
    <row r="207" spans="1:4">
      <c r="A207" t="s">
        <v>6286</v>
      </c>
      <c r="B207" t="s">
        <v>5539</v>
      </c>
      <c r="C207">
        <v>3</v>
      </c>
      <c r="D207" s="6">
        <v>145697.09999999998</v>
      </c>
    </row>
    <row r="208" spans="1:4">
      <c r="A208" t="s">
        <v>6166</v>
      </c>
      <c r="B208" t="s">
        <v>5529</v>
      </c>
      <c r="C208">
        <v>2</v>
      </c>
      <c r="D208" s="6">
        <v>144466.41</v>
      </c>
    </row>
    <row r="209" spans="1:4">
      <c r="A209" t="s">
        <v>6454</v>
      </c>
      <c r="B209" t="s">
        <v>5539</v>
      </c>
      <c r="C209">
        <v>5</v>
      </c>
      <c r="D209" s="6">
        <v>142358.16999999998</v>
      </c>
    </row>
    <row r="210" spans="1:4">
      <c r="A210" t="s">
        <v>6293</v>
      </c>
      <c r="B210" t="s">
        <v>5533</v>
      </c>
      <c r="C210">
        <v>3</v>
      </c>
      <c r="D210" s="6">
        <v>141569.87</v>
      </c>
    </row>
    <row r="211" spans="1:4">
      <c r="A211" t="s">
        <v>6375</v>
      </c>
      <c r="B211" t="s">
        <v>5533</v>
      </c>
      <c r="C211">
        <v>6</v>
      </c>
      <c r="D211" s="6">
        <v>140634.06</v>
      </c>
    </row>
    <row r="212" spans="1:4">
      <c r="A212" t="s">
        <v>6344</v>
      </c>
      <c r="B212" t="s">
        <v>5533</v>
      </c>
      <c r="C212">
        <v>3</v>
      </c>
      <c r="D212" s="6">
        <v>116315.72</v>
      </c>
    </row>
    <row r="213" spans="1:4">
      <c r="B213" t="s">
        <v>5539</v>
      </c>
      <c r="C213">
        <v>3</v>
      </c>
      <c r="D213" s="6">
        <v>23374.2</v>
      </c>
    </row>
    <row r="214" spans="1:4">
      <c r="A214" t="s">
        <v>6189</v>
      </c>
      <c r="B214" t="s">
        <v>5539</v>
      </c>
      <c r="C214">
        <v>2</v>
      </c>
      <c r="D214" s="6">
        <v>138593.29999999999</v>
      </c>
    </row>
    <row r="215" spans="1:4">
      <c r="A215" t="s">
        <v>6621</v>
      </c>
      <c r="B215" t="s">
        <v>5539</v>
      </c>
      <c r="C215">
        <v>5</v>
      </c>
      <c r="D215" s="6">
        <v>84094.63</v>
      </c>
    </row>
    <row r="216" spans="1:4">
      <c r="B216" t="s">
        <v>5540</v>
      </c>
      <c r="C216">
        <v>2</v>
      </c>
      <c r="D216" s="6">
        <v>54468.55</v>
      </c>
    </row>
    <row r="217" spans="1:4">
      <c r="A217" t="s">
        <v>6229</v>
      </c>
      <c r="B217" t="s">
        <v>5539</v>
      </c>
      <c r="C217">
        <v>4</v>
      </c>
      <c r="D217" s="6">
        <v>138463.27999999991</v>
      </c>
    </row>
    <row r="218" spans="1:4">
      <c r="A218" t="s">
        <v>6550</v>
      </c>
      <c r="B218" t="s">
        <v>5540</v>
      </c>
      <c r="C218">
        <v>4</v>
      </c>
      <c r="D218" s="6">
        <v>137654.65</v>
      </c>
    </row>
    <row r="219" spans="1:4">
      <c r="A219" t="s">
        <v>6420</v>
      </c>
      <c r="B219" t="s">
        <v>5540</v>
      </c>
      <c r="C219">
        <v>4</v>
      </c>
      <c r="D219" s="6">
        <v>137104.37</v>
      </c>
    </row>
    <row r="220" spans="1:4">
      <c r="A220" t="s">
        <v>6298</v>
      </c>
      <c r="B220" t="s">
        <v>5533</v>
      </c>
      <c r="C220">
        <v>4</v>
      </c>
      <c r="D220" s="6">
        <v>136222.92000000001</v>
      </c>
    </row>
    <row r="221" spans="1:4">
      <c r="A221" t="s">
        <v>6216</v>
      </c>
      <c r="B221" t="s">
        <v>5540</v>
      </c>
      <c r="C221">
        <v>3</v>
      </c>
      <c r="D221" s="6">
        <v>135835.83000000002</v>
      </c>
    </row>
    <row r="222" spans="1:4">
      <c r="A222" t="s">
        <v>6417</v>
      </c>
      <c r="B222" t="s">
        <v>5533</v>
      </c>
      <c r="C222">
        <v>2</v>
      </c>
      <c r="D222" s="6">
        <v>74136.08</v>
      </c>
    </row>
    <row r="223" spans="1:4">
      <c r="B223" t="s">
        <v>5539</v>
      </c>
      <c r="C223">
        <v>4</v>
      </c>
      <c r="D223" s="6">
        <v>60357.229999999996</v>
      </c>
    </row>
    <row r="224" spans="1:4">
      <c r="A224" t="s">
        <v>6299</v>
      </c>
      <c r="B224" t="s">
        <v>5540</v>
      </c>
      <c r="C224">
        <v>3</v>
      </c>
      <c r="D224" s="6">
        <v>133741.48000000001</v>
      </c>
    </row>
    <row r="225" spans="1:4">
      <c r="A225" t="s">
        <v>6274</v>
      </c>
      <c r="B225" t="s">
        <v>5536</v>
      </c>
      <c r="C225">
        <v>3</v>
      </c>
      <c r="D225" s="6">
        <v>133164.36999999991</v>
      </c>
    </row>
    <row r="226" spans="1:4">
      <c r="A226" t="s">
        <v>6335</v>
      </c>
      <c r="B226" t="s">
        <v>5539</v>
      </c>
      <c r="C226">
        <v>3</v>
      </c>
      <c r="D226" s="6">
        <v>133149.58000000002</v>
      </c>
    </row>
    <row r="227" spans="1:4">
      <c r="A227" t="s">
        <v>6260</v>
      </c>
      <c r="B227" t="s">
        <v>5533</v>
      </c>
      <c r="C227">
        <v>2</v>
      </c>
      <c r="D227" s="6">
        <v>133106.02000000002</v>
      </c>
    </row>
    <row r="228" spans="1:4">
      <c r="A228" t="s">
        <v>6316</v>
      </c>
      <c r="B228" t="s">
        <v>5533</v>
      </c>
      <c r="C228">
        <v>4</v>
      </c>
      <c r="D228" s="6">
        <v>132712.47</v>
      </c>
    </row>
    <row r="229" spans="1:4">
      <c r="A229" t="s">
        <v>6347</v>
      </c>
      <c r="B229" t="s">
        <v>5540</v>
      </c>
      <c r="C229">
        <v>4</v>
      </c>
      <c r="D229" s="6">
        <v>132624.75</v>
      </c>
    </row>
    <row r="230" spans="1:4">
      <c r="A230" t="s">
        <v>6403</v>
      </c>
      <c r="B230" t="s">
        <v>5540</v>
      </c>
      <c r="C230">
        <v>4</v>
      </c>
      <c r="D230" s="6">
        <v>132201</v>
      </c>
    </row>
    <row r="231" spans="1:4">
      <c r="A231" t="s">
        <v>6222</v>
      </c>
      <c r="B231" t="s">
        <v>5540</v>
      </c>
      <c r="C231">
        <v>3</v>
      </c>
      <c r="D231" s="6">
        <v>131887.93</v>
      </c>
    </row>
    <row r="232" spans="1:4">
      <c r="A232" t="s">
        <v>6332</v>
      </c>
      <c r="B232" t="s">
        <v>5529</v>
      </c>
      <c r="C232">
        <v>3</v>
      </c>
      <c r="D232" s="6">
        <v>131649.25</v>
      </c>
    </row>
    <row r="233" spans="1:4">
      <c r="A233" t="s">
        <v>6372</v>
      </c>
      <c r="B233" t="s">
        <v>5540</v>
      </c>
      <c r="C233">
        <v>3</v>
      </c>
      <c r="D233" s="6">
        <v>131481.72</v>
      </c>
    </row>
    <row r="234" spans="1:4">
      <c r="A234" t="s">
        <v>6548</v>
      </c>
      <c r="B234" t="s">
        <v>5539</v>
      </c>
      <c r="C234">
        <v>5</v>
      </c>
      <c r="D234" s="6">
        <v>130496.74</v>
      </c>
    </row>
    <row r="235" spans="1:4">
      <c r="A235" t="s">
        <v>6488</v>
      </c>
      <c r="B235" t="s">
        <v>5539</v>
      </c>
      <c r="C235">
        <v>5</v>
      </c>
      <c r="D235" s="6">
        <v>129066.22</v>
      </c>
    </row>
    <row r="236" spans="1:4">
      <c r="A236" t="s">
        <v>6174</v>
      </c>
      <c r="B236" t="s">
        <v>5540</v>
      </c>
      <c r="C236">
        <v>2</v>
      </c>
      <c r="D236" s="6">
        <v>128856.17</v>
      </c>
    </row>
    <row r="237" spans="1:4">
      <c r="A237" t="s">
        <v>6384</v>
      </c>
      <c r="B237" t="s">
        <v>5540</v>
      </c>
      <c r="C237">
        <v>5</v>
      </c>
      <c r="D237" s="6">
        <v>127420.41</v>
      </c>
    </row>
    <row r="238" spans="1:4">
      <c r="A238" t="s">
        <v>6340</v>
      </c>
      <c r="B238" t="s">
        <v>5533</v>
      </c>
      <c r="C238">
        <v>2</v>
      </c>
      <c r="D238" s="6">
        <v>89512.94</v>
      </c>
    </row>
    <row r="239" spans="1:4">
      <c r="B239" t="s">
        <v>5540</v>
      </c>
      <c r="C239">
        <v>2</v>
      </c>
      <c r="D239" s="6">
        <v>37575.47</v>
      </c>
    </row>
    <row r="240" spans="1:4">
      <c r="A240" t="s">
        <v>6248</v>
      </c>
      <c r="B240" t="s">
        <v>5540</v>
      </c>
      <c r="C240">
        <v>3</v>
      </c>
      <c r="D240" s="6">
        <v>126806.41</v>
      </c>
    </row>
    <row r="241" spans="1:4">
      <c r="A241" t="s">
        <v>6334</v>
      </c>
      <c r="B241" t="s">
        <v>5534</v>
      </c>
      <c r="C241">
        <v>4</v>
      </c>
      <c r="D241" s="6">
        <v>110537.47</v>
      </c>
    </row>
    <row r="242" spans="1:4">
      <c r="B242" t="s">
        <v>5536</v>
      </c>
      <c r="C242">
        <v>2</v>
      </c>
      <c r="D242" s="6">
        <v>16228.050000000001</v>
      </c>
    </row>
    <row r="243" spans="1:4">
      <c r="A243" t="s">
        <v>6288</v>
      </c>
      <c r="B243" t="s">
        <v>5540</v>
      </c>
      <c r="C243">
        <v>2</v>
      </c>
      <c r="D243" s="6">
        <v>126764.1</v>
      </c>
    </row>
    <row r="244" spans="1:4">
      <c r="A244" t="s">
        <v>6398</v>
      </c>
      <c r="B244" t="s">
        <v>5540</v>
      </c>
      <c r="C244">
        <v>3</v>
      </c>
      <c r="D244" s="6">
        <v>126389.34999999999</v>
      </c>
    </row>
    <row r="245" spans="1:4">
      <c r="A245" t="s">
        <v>6383</v>
      </c>
      <c r="B245" t="s">
        <v>5540</v>
      </c>
      <c r="C245">
        <v>3</v>
      </c>
      <c r="D245" s="6">
        <v>126159.12</v>
      </c>
    </row>
    <row r="246" spans="1:4">
      <c r="A246" t="s">
        <v>6313</v>
      </c>
      <c r="B246" t="s">
        <v>5539</v>
      </c>
      <c r="C246">
        <v>3</v>
      </c>
      <c r="D246" s="6">
        <v>125869.8199999998</v>
      </c>
    </row>
    <row r="247" spans="1:4">
      <c r="A247" t="s">
        <v>6230</v>
      </c>
      <c r="B247" t="s">
        <v>5540</v>
      </c>
      <c r="C247">
        <v>2</v>
      </c>
      <c r="D247" s="6">
        <v>125668.43</v>
      </c>
    </row>
    <row r="248" spans="1:4">
      <c r="A248" t="s">
        <v>6401</v>
      </c>
      <c r="B248" t="s">
        <v>5540</v>
      </c>
      <c r="C248">
        <v>5</v>
      </c>
      <c r="D248" s="6">
        <v>124710.76000000001</v>
      </c>
    </row>
    <row r="249" spans="1:4">
      <c r="A249" t="s">
        <v>6368</v>
      </c>
      <c r="B249" t="s">
        <v>5539</v>
      </c>
      <c r="C249">
        <v>3</v>
      </c>
      <c r="D249" s="6">
        <v>124656.45999999999</v>
      </c>
    </row>
    <row r="250" spans="1:4">
      <c r="A250" t="s">
        <v>6446</v>
      </c>
      <c r="B250" t="s">
        <v>5540</v>
      </c>
      <c r="C250">
        <v>4</v>
      </c>
      <c r="D250" s="6">
        <v>124435.20000000001</v>
      </c>
    </row>
    <row r="251" spans="1:4">
      <c r="A251" t="s">
        <v>6329</v>
      </c>
      <c r="B251" t="s">
        <v>5539</v>
      </c>
      <c r="C251">
        <v>4</v>
      </c>
      <c r="D251" s="6">
        <v>123629.26999999999</v>
      </c>
    </row>
    <row r="252" spans="1:4">
      <c r="A252" t="s">
        <v>6296</v>
      </c>
      <c r="B252" t="s">
        <v>5540</v>
      </c>
      <c r="C252">
        <v>3</v>
      </c>
      <c r="D252" s="6">
        <v>123628.98</v>
      </c>
    </row>
    <row r="253" spans="1:4">
      <c r="A253" t="s">
        <v>6294</v>
      </c>
      <c r="B253" t="s">
        <v>5540</v>
      </c>
      <c r="C253">
        <v>2</v>
      </c>
      <c r="D253" s="6">
        <v>100402.43</v>
      </c>
    </row>
    <row r="254" spans="1:4">
      <c r="B254" t="s">
        <v>5539</v>
      </c>
      <c r="C254">
        <v>2</v>
      </c>
      <c r="D254" s="6">
        <v>22922.86</v>
      </c>
    </row>
    <row r="255" spans="1:4">
      <c r="A255" t="s">
        <v>6277</v>
      </c>
      <c r="B255" t="s">
        <v>5539</v>
      </c>
      <c r="C255">
        <v>2</v>
      </c>
      <c r="D255" s="6">
        <v>123000.01999999999</v>
      </c>
    </row>
    <row r="256" spans="1:4">
      <c r="A256" t="s">
        <v>6247</v>
      </c>
      <c r="B256" t="s">
        <v>5540</v>
      </c>
      <c r="C256">
        <v>2</v>
      </c>
      <c r="D256" s="6">
        <v>122618.39</v>
      </c>
    </row>
    <row r="257" spans="1:4">
      <c r="A257" t="s">
        <v>6310</v>
      </c>
      <c r="B257" t="s">
        <v>5539</v>
      </c>
      <c r="C257">
        <v>3</v>
      </c>
      <c r="D257" s="6">
        <v>121217.03</v>
      </c>
    </row>
    <row r="258" spans="1:4">
      <c r="A258" t="s">
        <v>6315</v>
      </c>
      <c r="B258" t="s">
        <v>5539</v>
      </c>
      <c r="C258">
        <v>3</v>
      </c>
      <c r="D258" s="6">
        <v>119991.66</v>
      </c>
    </row>
    <row r="259" spans="1:4">
      <c r="A259" t="s">
        <v>6360</v>
      </c>
      <c r="B259" t="s">
        <v>5540</v>
      </c>
      <c r="C259">
        <v>3</v>
      </c>
      <c r="D259" s="6">
        <v>119260.32999999999</v>
      </c>
    </row>
    <row r="260" spans="1:4">
      <c r="A260" t="s">
        <v>6542</v>
      </c>
      <c r="B260" t="s">
        <v>5540</v>
      </c>
      <c r="C260">
        <v>4</v>
      </c>
      <c r="D260" s="6">
        <v>118898.76</v>
      </c>
    </row>
    <row r="261" spans="1:4">
      <c r="A261" t="s">
        <v>6285</v>
      </c>
      <c r="B261" t="s">
        <v>5539</v>
      </c>
      <c r="C261">
        <v>4</v>
      </c>
      <c r="D261" s="6">
        <v>118504.18000000001</v>
      </c>
    </row>
    <row r="262" spans="1:4">
      <c r="A262" t="s">
        <v>6303</v>
      </c>
      <c r="B262" t="s">
        <v>5533</v>
      </c>
      <c r="C262">
        <v>3</v>
      </c>
      <c r="D262" s="6">
        <v>118053.82</v>
      </c>
    </row>
    <row r="263" spans="1:4">
      <c r="A263" t="s">
        <v>6388</v>
      </c>
      <c r="B263" t="s">
        <v>5540</v>
      </c>
      <c r="C263">
        <v>3</v>
      </c>
      <c r="D263" s="6">
        <v>116687.25</v>
      </c>
    </row>
    <row r="264" spans="1:4">
      <c r="A264" t="s">
        <v>6267</v>
      </c>
      <c r="B264" t="s">
        <v>5536</v>
      </c>
      <c r="C264">
        <v>3</v>
      </c>
      <c r="D264" s="6">
        <v>116100.72999999981</v>
      </c>
    </row>
    <row r="265" spans="1:4">
      <c r="A265" t="s">
        <v>6270</v>
      </c>
      <c r="B265" t="s">
        <v>5539</v>
      </c>
      <c r="C265">
        <v>3</v>
      </c>
      <c r="D265" s="6">
        <v>115791.29000000001</v>
      </c>
    </row>
    <row r="266" spans="1:4">
      <c r="A266" t="s">
        <v>6413</v>
      </c>
      <c r="B266" t="s">
        <v>5539</v>
      </c>
      <c r="C266">
        <v>3</v>
      </c>
      <c r="D266" s="6">
        <v>115769.18000000001</v>
      </c>
    </row>
    <row r="267" spans="1:4">
      <c r="A267" t="s">
        <v>6404</v>
      </c>
      <c r="B267" t="s">
        <v>5540</v>
      </c>
      <c r="C267">
        <v>3</v>
      </c>
      <c r="D267" s="6">
        <v>84847.290000000008</v>
      </c>
    </row>
    <row r="268" spans="1:4">
      <c r="B268" t="s">
        <v>5539</v>
      </c>
      <c r="C268">
        <v>3</v>
      </c>
      <c r="D268" s="6">
        <v>29738.620000000003</v>
      </c>
    </row>
    <row r="269" spans="1:4">
      <c r="A269" t="s">
        <v>6354</v>
      </c>
      <c r="B269" t="s">
        <v>5534</v>
      </c>
      <c r="C269">
        <v>2</v>
      </c>
      <c r="D269" s="6">
        <v>100736.49</v>
      </c>
    </row>
    <row r="270" spans="1:4">
      <c r="B270" t="s">
        <v>5536</v>
      </c>
      <c r="C270">
        <v>2</v>
      </c>
      <c r="D270" s="6">
        <v>13793.66</v>
      </c>
    </row>
    <row r="271" spans="1:4">
      <c r="A271" t="s">
        <v>6244</v>
      </c>
      <c r="B271" t="s">
        <v>5540</v>
      </c>
      <c r="C271">
        <v>2</v>
      </c>
      <c r="D271" s="6">
        <v>114294.66</v>
      </c>
    </row>
    <row r="272" spans="1:4">
      <c r="A272" t="s">
        <v>6477</v>
      </c>
      <c r="B272" t="s">
        <v>5540</v>
      </c>
      <c r="C272">
        <v>5</v>
      </c>
      <c r="D272" s="6">
        <v>112326.56</v>
      </c>
    </row>
    <row r="273" spans="1:4">
      <c r="A273" t="s">
        <v>6381</v>
      </c>
      <c r="B273" t="s">
        <v>5540</v>
      </c>
      <c r="C273">
        <v>5</v>
      </c>
      <c r="D273" s="6">
        <v>111966.85</v>
      </c>
    </row>
    <row r="274" spans="1:4">
      <c r="A274" t="s">
        <v>6356</v>
      </c>
      <c r="B274" t="s">
        <v>5540</v>
      </c>
      <c r="C274">
        <v>3</v>
      </c>
      <c r="D274" s="6">
        <v>111713.09</v>
      </c>
    </row>
    <row r="275" spans="1:4">
      <c r="A275" t="s">
        <v>6606</v>
      </c>
      <c r="B275" t="s">
        <v>5539</v>
      </c>
      <c r="C275">
        <v>4</v>
      </c>
      <c r="D275" s="6">
        <v>58342.78</v>
      </c>
    </row>
    <row r="276" spans="1:4">
      <c r="B276" t="s">
        <v>5540</v>
      </c>
      <c r="C276">
        <v>2</v>
      </c>
      <c r="D276" s="6">
        <v>53130.649999999994</v>
      </c>
    </row>
    <row r="277" spans="1:4">
      <c r="A277" t="s">
        <v>6289</v>
      </c>
      <c r="B277" t="s">
        <v>5539</v>
      </c>
      <c r="C277">
        <v>4</v>
      </c>
      <c r="D277" s="6">
        <v>111319.78999999989</v>
      </c>
    </row>
    <row r="278" spans="1:4">
      <c r="A278" t="s">
        <v>6362</v>
      </c>
      <c r="B278" t="s">
        <v>5540</v>
      </c>
      <c r="C278">
        <v>3</v>
      </c>
      <c r="D278" s="6">
        <v>111278.56999999999</v>
      </c>
    </row>
    <row r="279" spans="1:4">
      <c r="A279" t="s">
        <v>6389</v>
      </c>
      <c r="B279" t="s">
        <v>5539</v>
      </c>
      <c r="C279">
        <v>3</v>
      </c>
      <c r="D279" s="6">
        <v>111256.66</v>
      </c>
    </row>
    <row r="280" spans="1:4">
      <c r="A280" t="s">
        <v>6562</v>
      </c>
      <c r="B280" t="s">
        <v>5539</v>
      </c>
      <c r="C280">
        <v>4</v>
      </c>
      <c r="D280" s="6">
        <v>110791.13</v>
      </c>
    </row>
    <row r="281" spans="1:4">
      <c r="A281" t="s">
        <v>6306</v>
      </c>
      <c r="B281" t="s">
        <v>5539</v>
      </c>
      <c r="C281">
        <v>2</v>
      </c>
      <c r="D281" s="6">
        <v>110476.15</v>
      </c>
    </row>
    <row r="282" spans="1:4">
      <c r="A282" t="s">
        <v>6443</v>
      </c>
      <c r="B282" t="s">
        <v>5539</v>
      </c>
      <c r="C282">
        <v>3</v>
      </c>
      <c r="D282" s="6">
        <v>109758.02</v>
      </c>
    </row>
    <row r="283" spans="1:4">
      <c r="A283" t="s">
        <v>6317</v>
      </c>
      <c r="B283" t="s">
        <v>5540</v>
      </c>
      <c r="C283">
        <v>3</v>
      </c>
      <c r="D283" s="6">
        <v>109264.98000000001</v>
      </c>
    </row>
    <row r="284" spans="1:4">
      <c r="A284" t="s">
        <v>6370</v>
      </c>
      <c r="B284" t="s">
        <v>5540</v>
      </c>
      <c r="C284">
        <v>3</v>
      </c>
      <c r="D284" s="6">
        <v>108582.20999999999</v>
      </c>
    </row>
    <row r="285" spans="1:4">
      <c r="A285" t="s">
        <v>6426</v>
      </c>
      <c r="B285" t="s">
        <v>5540</v>
      </c>
      <c r="C285">
        <v>3</v>
      </c>
      <c r="D285" s="6">
        <v>108540.95</v>
      </c>
    </row>
    <row r="286" spans="1:4">
      <c r="A286" t="s">
        <v>6337</v>
      </c>
      <c r="B286" t="s">
        <v>5540</v>
      </c>
      <c r="C286">
        <v>2</v>
      </c>
      <c r="D286" s="6">
        <v>107454.75</v>
      </c>
    </row>
    <row r="287" spans="1:4">
      <c r="A287" t="s">
        <v>6182</v>
      </c>
      <c r="B287" t="s">
        <v>5540</v>
      </c>
      <c r="C287">
        <v>2</v>
      </c>
      <c r="D287" s="6">
        <v>106785.09</v>
      </c>
    </row>
    <row r="288" spans="1:4">
      <c r="A288" t="s">
        <v>6565</v>
      </c>
      <c r="B288" t="s">
        <v>5539</v>
      </c>
      <c r="C288">
        <v>5</v>
      </c>
      <c r="D288" s="6">
        <v>106755.35</v>
      </c>
    </row>
    <row r="289" spans="1:4">
      <c r="A289" t="s">
        <v>6309</v>
      </c>
      <c r="B289" t="s">
        <v>5539</v>
      </c>
      <c r="C289">
        <v>2</v>
      </c>
      <c r="D289" s="6">
        <v>106672.70999999999</v>
      </c>
    </row>
    <row r="290" spans="1:4">
      <c r="A290" t="s">
        <v>6466</v>
      </c>
      <c r="B290" t="s">
        <v>5539</v>
      </c>
      <c r="C290">
        <v>5</v>
      </c>
      <c r="D290" s="6">
        <v>106176.75</v>
      </c>
    </row>
    <row r="291" spans="1:4">
      <c r="A291" t="s">
        <v>6307</v>
      </c>
      <c r="B291" t="s">
        <v>5539</v>
      </c>
      <c r="C291">
        <v>2</v>
      </c>
      <c r="D291" s="6">
        <v>104780.70999999999</v>
      </c>
    </row>
    <row r="292" spans="1:4">
      <c r="A292" t="s">
        <v>6489</v>
      </c>
      <c r="B292" t="s">
        <v>5539</v>
      </c>
      <c r="C292">
        <v>4</v>
      </c>
      <c r="D292" s="6">
        <v>104754.38999999998</v>
      </c>
    </row>
    <row r="293" spans="1:4">
      <c r="A293" t="s">
        <v>6275</v>
      </c>
      <c r="B293" t="s">
        <v>5539</v>
      </c>
      <c r="C293">
        <v>2</v>
      </c>
      <c r="D293" s="6">
        <v>104183.42</v>
      </c>
    </row>
    <row r="294" spans="1:4">
      <c r="A294" t="s">
        <v>6410</v>
      </c>
      <c r="B294" t="s">
        <v>5540</v>
      </c>
      <c r="C294">
        <v>3</v>
      </c>
      <c r="D294" s="6">
        <v>104157.45999999999</v>
      </c>
    </row>
    <row r="295" spans="1:4">
      <c r="A295" t="s">
        <v>6452</v>
      </c>
      <c r="B295" t="s">
        <v>5540</v>
      </c>
      <c r="C295">
        <v>3</v>
      </c>
      <c r="D295" s="6">
        <v>89386.049999999988</v>
      </c>
    </row>
    <row r="296" spans="1:4">
      <c r="B296" t="s">
        <v>5539</v>
      </c>
      <c r="C296">
        <v>3</v>
      </c>
      <c r="D296" s="6">
        <v>14399.310000000001</v>
      </c>
    </row>
    <row r="297" spans="1:4">
      <c r="A297" t="s">
        <v>6441</v>
      </c>
      <c r="B297" t="s">
        <v>5539</v>
      </c>
      <c r="C297">
        <v>3</v>
      </c>
      <c r="D297" s="6">
        <v>103487.51000000001</v>
      </c>
    </row>
    <row r="298" spans="1:4">
      <c r="A298" t="s">
        <v>6453</v>
      </c>
      <c r="B298" t="s">
        <v>5539</v>
      </c>
      <c r="C298">
        <v>3</v>
      </c>
      <c r="D298" s="6">
        <v>103194.39000000001</v>
      </c>
    </row>
    <row r="299" spans="1:4">
      <c r="A299" t="s">
        <v>6442</v>
      </c>
      <c r="B299" t="s">
        <v>5539</v>
      </c>
      <c r="C299">
        <v>3</v>
      </c>
      <c r="D299" s="6">
        <v>103044.98999999999</v>
      </c>
    </row>
    <row r="300" spans="1:4">
      <c r="A300" t="s">
        <v>6435</v>
      </c>
      <c r="B300" t="s">
        <v>5539</v>
      </c>
      <c r="C300">
        <v>3</v>
      </c>
      <c r="D300" s="6">
        <v>102737.86</v>
      </c>
    </row>
    <row r="301" spans="1:4">
      <c r="A301" t="s">
        <v>6322</v>
      </c>
      <c r="B301" t="s">
        <v>5539</v>
      </c>
      <c r="C301">
        <v>2</v>
      </c>
      <c r="D301" s="6">
        <v>102679.41</v>
      </c>
    </row>
    <row r="302" spans="1:4">
      <c r="A302" t="s">
        <v>6156</v>
      </c>
      <c r="B302" t="s">
        <v>5530</v>
      </c>
      <c r="C302">
        <v>1</v>
      </c>
      <c r="D302" s="6">
        <v>102062.86</v>
      </c>
    </row>
    <row r="303" spans="1:4">
      <c r="A303" t="s">
        <v>6471</v>
      </c>
      <c r="B303" t="s">
        <v>5539</v>
      </c>
      <c r="C303">
        <v>3</v>
      </c>
      <c r="D303" s="6">
        <v>101919.85</v>
      </c>
    </row>
    <row r="304" spans="1:4">
      <c r="A304" t="s">
        <v>6483</v>
      </c>
      <c r="B304" t="s">
        <v>5540</v>
      </c>
      <c r="C304">
        <v>4</v>
      </c>
      <c r="D304" s="6">
        <v>101409.23</v>
      </c>
    </row>
    <row r="305" spans="1:4">
      <c r="A305" t="s">
        <v>6638</v>
      </c>
      <c r="B305" t="s">
        <v>5539</v>
      </c>
      <c r="C305">
        <v>5</v>
      </c>
      <c r="D305" s="6">
        <v>101291.36</v>
      </c>
    </row>
    <row r="306" spans="1:4">
      <c r="A306" t="s">
        <v>6422</v>
      </c>
      <c r="B306" t="s">
        <v>5539</v>
      </c>
      <c r="C306">
        <v>4</v>
      </c>
      <c r="D306" s="6">
        <v>101172.09999999999</v>
      </c>
    </row>
    <row r="307" spans="1:4">
      <c r="A307" t="s">
        <v>6371</v>
      </c>
      <c r="B307" t="s">
        <v>5539</v>
      </c>
      <c r="C307">
        <v>3</v>
      </c>
      <c r="D307" s="6">
        <v>100943.54000000001</v>
      </c>
    </row>
    <row r="308" spans="1:4">
      <c r="A308" t="s">
        <v>6438</v>
      </c>
      <c r="B308" t="s">
        <v>5539</v>
      </c>
      <c r="C308">
        <v>3</v>
      </c>
      <c r="D308" s="6">
        <v>100784.75</v>
      </c>
    </row>
    <row r="309" spans="1:4">
      <c r="A309" t="s">
        <v>6570</v>
      </c>
      <c r="B309" t="s">
        <v>5529</v>
      </c>
      <c r="C309">
        <v>5</v>
      </c>
      <c r="D309" s="6">
        <v>100627.73</v>
      </c>
    </row>
    <row r="310" spans="1:4">
      <c r="A310" t="s">
        <v>6479</v>
      </c>
      <c r="B310" t="s">
        <v>5536</v>
      </c>
      <c r="C310">
        <v>5</v>
      </c>
      <c r="D310" s="6">
        <v>100480.08999999991</v>
      </c>
    </row>
    <row r="311" spans="1:4">
      <c r="A311" t="s">
        <v>6409</v>
      </c>
      <c r="B311" t="s">
        <v>5540</v>
      </c>
      <c r="C311">
        <v>3</v>
      </c>
      <c r="D311" s="6">
        <v>100366.39</v>
      </c>
    </row>
    <row r="312" spans="1:4">
      <c r="A312" t="s">
        <v>6510</v>
      </c>
      <c r="B312" t="s">
        <v>5539</v>
      </c>
      <c r="C312">
        <v>5</v>
      </c>
      <c r="D312" s="6">
        <v>100068.37</v>
      </c>
    </row>
    <row r="313" spans="1:4">
      <c r="A313" t="s">
        <v>6459</v>
      </c>
      <c r="B313" t="s">
        <v>5539</v>
      </c>
      <c r="C313">
        <v>5</v>
      </c>
      <c r="D313" s="6">
        <v>99516.3</v>
      </c>
    </row>
    <row r="314" spans="1:4">
      <c r="A314" t="s">
        <v>6433</v>
      </c>
      <c r="B314" t="s">
        <v>5539</v>
      </c>
      <c r="C314">
        <v>4</v>
      </c>
      <c r="D314" s="6">
        <v>99137.299999999988</v>
      </c>
    </row>
    <row r="315" spans="1:4">
      <c r="A315" t="s">
        <v>6632</v>
      </c>
      <c r="B315" t="s">
        <v>5540</v>
      </c>
      <c r="C315">
        <v>4</v>
      </c>
      <c r="D315" s="6">
        <v>98609.87</v>
      </c>
    </row>
    <row r="316" spans="1:4">
      <c r="A316" t="s">
        <v>6161</v>
      </c>
      <c r="B316" t="s">
        <v>5533</v>
      </c>
      <c r="C316">
        <v>1</v>
      </c>
      <c r="D316" s="6">
        <v>98560.33</v>
      </c>
    </row>
    <row r="317" spans="1:4">
      <c r="A317" t="s">
        <v>6249</v>
      </c>
      <c r="B317" t="s">
        <v>5540</v>
      </c>
      <c r="C317">
        <v>2</v>
      </c>
      <c r="D317" s="6">
        <v>98382.11</v>
      </c>
    </row>
    <row r="318" spans="1:4">
      <c r="A318" t="s">
        <v>6461</v>
      </c>
      <c r="B318" t="s">
        <v>5539</v>
      </c>
      <c r="C318">
        <v>3</v>
      </c>
      <c r="D318" s="6">
        <v>98114.2</v>
      </c>
    </row>
    <row r="319" spans="1:4">
      <c r="A319" t="s">
        <v>6460</v>
      </c>
      <c r="B319" t="s">
        <v>5539</v>
      </c>
      <c r="C319">
        <v>3</v>
      </c>
      <c r="D319" s="6">
        <v>97417.38</v>
      </c>
    </row>
    <row r="320" spans="1:4">
      <c r="A320" t="s">
        <v>6385</v>
      </c>
      <c r="B320" t="s">
        <v>5539</v>
      </c>
      <c r="C320">
        <v>3</v>
      </c>
      <c r="D320" s="6">
        <v>96733.010000000009</v>
      </c>
    </row>
    <row r="321" spans="1:4">
      <c r="A321" t="s">
        <v>6397</v>
      </c>
      <c r="B321" t="s">
        <v>5539</v>
      </c>
      <c r="C321">
        <v>3</v>
      </c>
      <c r="D321" s="6">
        <v>96364.829999999987</v>
      </c>
    </row>
    <row r="322" spans="1:4">
      <c r="A322" t="s">
        <v>6502</v>
      </c>
      <c r="B322" t="s">
        <v>5539</v>
      </c>
      <c r="C322">
        <v>3</v>
      </c>
      <c r="D322" s="6">
        <v>96276.739999999991</v>
      </c>
    </row>
    <row r="323" spans="1:4">
      <c r="A323" t="s">
        <v>6321</v>
      </c>
      <c r="B323" t="s">
        <v>5540</v>
      </c>
      <c r="C323">
        <v>2</v>
      </c>
      <c r="D323" s="6">
        <v>96046.39</v>
      </c>
    </row>
    <row r="324" spans="1:4">
      <c r="A324" t="s">
        <v>6561</v>
      </c>
      <c r="B324" t="s">
        <v>5540</v>
      </c>
      <c r="C324">
        <v>4</v>
      </c>
      <c r="D324" s="6">
        <v>95858.72</v>
      </c>
    </row>
    <row r="325" spans="1:4">
      <c r="A325" t="s">
        <v>6391</v>
      </c>
      <c r="B325" t="s">
        <v>5539</v>
      </c>
      <c r="C325">
        <v>2</v>
      </c>
      <c r="D325" s="6">
        <v>95838.59</v>
      </c>
    </row>
    <row r="326" spans="1:4">
      <c r="A326" t="s">
        <v>6377</v>
      </c>
      <c r="B326" t="s">
        <v>5539</v>
      </c>
      <c r="C326">
        <v>3</v>
      </c>
      <c r="D326" s="6">
        <v>95518.409999999902</v>
      </c>
    </row>
    <row r="327" spans="1:4">
      <c r="A327" t="s">
        <v>6445</v>
      </c>
      <c r="B327" t="s">
        <v>5539</v>
      </c>
      <c r="C327">
        <v>3</v>
      </c>
      <c r="D327" s="6">
        <v>95082.61</v>
      </c>
    </row>
    <row r="328" spans="1:4">
      <c r="A328" t="s">
        <v>6393</v>
      </c>
      <c r="B328" t="s">
        <v>5539</v>
      </c>
      <c r="C328">
        <v>3</v>
      </c>
      <c r="D328" s="6">
        <v>94755.39</v>
      </c>
    </row>
    <row r="329" spans="1:4">
      <c r="A329" t="s">
        <v>6395</v>
      </c>
      <c r="B329" t="s">
        <v>5540</v>
      </c>
      <c r="C329">
        <v>4</v>
      </c>
      <c r="D329" s="6">
        <v>94439.75</v>
      </c>
    </row>
    <row r="330" spans="1:4">
      <c r="A330" t="s">
        <v>6358</v>
      </c>
      <c r="B330" t="s">
        <v>5539</v>
      </c>
      <c r="C330">
        <v>2</v>
      </c>
      <c r="D330" s="6">
        <v>94381</v>
      </c>
    </row>
    <row r="331" spans="1:4">
      <c r="A331" t="s">
        <v>6464</v>
      </c>
      <c r="B331" t="s">
        <v>5540</v>
      </c>
      <c r="C331">
        <v>5</v>
      </c>
      <c r="D331" s="6">
        <v>94368.59</v>
      </c>
    </row>
    <row r="332" spans="1:4">
      <c r="A332" t="s">
        <v>6658</v>
      </c>
      <c r="B332" t="s">
        <v>5539</v>
      </c>
      <c r="C332">
        <v>5</v>
      </c>
      <c r="D332" s="6">
        <v>94276.11</v>
      </c>
    </row>
    <row r="333" spans="1:4">
      <c r="A333" t="s">
        <v>6540</v>
      </c>
      <c r="B333" t="s">
        <v>5539</v>
      </c>
      <c r="C333">
        <v>4</v>
      </c>
      <c r="D333" s="6">
        <v>92694.040000000008</v>
      </c>
    </row>
    <row r="334" spans="1:4">
      <c r="A334" t="s">
        <v>6597</v>
      </c>
      <c r="B334" t="s">
        <v>5540</v>
      </c>
      <c r="C334">
        <v>4</v>
      </c>
      <c r="D334" s="6">
        <v>91697.15</v>
      </c>
    </row>
    <row r="335" spans="1:4">
      <c r="A335" t="s">
        <v>6465</v>
      </c>
      <c r="B335" t="s">
        <v>5534</v>
      </c>
      <c r="C335">
        <v>4</v>
      </c>
      <c r="D335" s="6">
        <v>81636.759999999995</v>
      </c>
    </row>
    <row r="336" spans="1:4">
      <c r="B336" t="s">
        <v>5536</v>
      </c>
      <c r="C336">
        <v>2</v>
      </c>
      <c r="D336" s="6">
        <v>9817.36</v>
      </c>
    </row>
    <row r="337" spans="1:4">
      <c r="A337" t="s">
        <v>6374</v>
      </c>
      <c r="B337" t="s">
        <v>5540</v>
      </c>
      <c r="C337">
        <v>4</v>
      </c>
      <c r="D337" s="6">
        <v>91417.3</v>
      </c>
    </row>
    <row r="338" spans="1:4">
      <c r="A338" t="s">
        <v>6522</v>
      </c>
      <c r="B338" t="s">
        <v>5539</v>
      </c>
      <c r="C338">
        <v>3</v>
      </c>
      <c r="D338" s="6">
        <v>91253.59</v>
      </c>
    </row>
    <row r="339" spans="1:4">
      <c r="A339" t="s">
        <v>6576</v>
      </c>
      <c r="B339" t="s">
        <v>5540</v>
      </c>
      <c r="C339">
        <v>4</v>
      </c>
      <c r="D339" s="6">
        <v>91196.14</v>
      </c>
    </row>
    <row r="340" spans="1:4">
      <c r="A340" t="s">
        <v>6320</v>
      </c>
      <c r="B340" t="s">
        <v>5539</v>
      </c>
      <c r="C340">
        <v>2</v>
      </c>
      <c r="D340" s="6">
        <v>91085.680000000008</v>
      </c>
    </row>
    <row r="341" spans="1:4">
      <c r="A341" t="s">
        <v>6552</v>
      </c>
      <c r="B341" t="s">
        <v>5540</v>
      </c>
      <c r="C341">
        <v>2</v>
      </c>
      <c r="D341" s="6">
        <v>55308.66</v>
      </c>
    </row>
    <row r="342" spans="1:4">
      <c r="B342" t="s">
        <v>5539</v>
      </c>
      <c r="C342">
        <v>1</v>
      </c>
      <c r="D342" s="6">
        <v>35005.410000000003</v>
      </c>
    </row>
    <row r="343" spans="1:4">
      <c r="A343" t="s">
        <v>6601</v>
      </c>
      <c r="B343" t="s">
        <v>5540</v>
      </c>
      <c r="C343">
        <v>4</v>
      </c>
      <c r="D343" s="6">
        <v>90191.819999999992</v>
      </c>
    </row>
    <row r="344" spans="1:4">
      <c r="A344" t="s">
        <v>6390</v>
      </c>
      <c r="B344" t="s">
        <v>5540</v>
      </c>
      <c r="C344">
        <v>2</v>
      </c>
      <c r="D344" s="6">
        <v>90121.709999999992</v>
      </c>
    </row>
    <row r="345" spans="1:4">
      <c r="A345" t="s">
        <v>6497</v>
      </c>
      <c r="B345" t="s">
        <v>5540</v>
      </c>
      <c r="C345">
        <v>3</v>
      </c>
      <c r="D345" s="6">
        <v>90103.3</v>
      </c>
    </row>
    <row r="346" spans="1:4">
      <c r="A346" t="s">
        <v>6432</v>
      </c>
      <c r="B346" t="s">
        <v>5540</v>
      </c>
      <c r="C346">
        <v>3</v>
      </c>
      <c r="D346" s="6">
        <v>77993.570000000007</v>
      </c>
    </row>
    <row r="347" spans="1:4">
      <c r="B347" t="s">
        <v>5539</v>
      </c>
      <c r="C347">
        <v>3</v>
      </c>
      <c r="D347" s="6">
        <v>11384.82</v>
      </c>
    </row>
    <row r="348" spans="1:4">
      <c r="A348" t="s">
        <v>6528</v>
      </c>
      <c r="B348" t="s">
        <v>5539</v>
      </c>
      <c r="C348">
        <v>5</v>
      </c>
      <c r="D348" s="6">
        <v>88611.47</v>
      </c>
    </row>
    <row r="349" spans="1:4">
      <c r="A349" t="s">
        <v>6485</v>
      </c>
      <c r="B349" t="s">
        <v>5539</v>
      </c>
      <c r="C349">
        <v>3</v>
      </c>
      <c r="D349" s="6">
        <v>88207.56</v>
      </c>
    </row>
    <row r="350" spans="1:4">
      <c r="A350" t="s">
        <v>6607</v>
      </c>
      <c r="B350" t="s">
        <v>5539</v>
      </c>
      <c r="C350">
        <v>4</v>
      </c>
      <c r="D350" s="6">
        <v>88113.27</v>
      </c>
    </row>
    <row r="351" spans="1:4">
      <c r="A351" t="s">
        <v>6662</v>
      </c>
      <c r="B351" t="s">
        <v>5534</v>
      </c>
      <c r="C351">
        <v>4</v>
      </c>
      <c r="D351" s="6">
        <v>67389.440000000002</v>
      </c>
    </row>
    <row r="352" spans="1:4">
      <c r="B352" t="s">
        <v>5536</v>
      </c>
      <c r="C352">
        <v>2</v>
      </c>
      <c r="D352" s="6">
        <v>19900.189999999999</v>
      </c>
    </row>
    <row r="353" spans="1:4">
      <c r="A353" t="s">
        <v>6519</v>
      </c>
      <c r="B353" t="s">
        <v>5539</v>
      </c>
      <c r="C353">
        <v>3</v>
      </c>
      <c r="D353" s="6">
        <v>86929.85</v>
      </c>
    </row>
    <row r="354" spans="1:4">
      <c r="A354" t="s">
        <v>6399</v>
      </c>
      <c r="B354" t="s">
        <v>5539</v>
      </c>
      <c r="C354">
        <v>2</v>
      </c>
      <c r="D354" s="6">
        <v>86822.47</v>
      </c>
    </row>
    <row r="355" spans="1:4">
      <c r="A355" t="s">
        <v>6676</v>
      </c>
      <c r="B355" t="s">
        <v>5539</v>
      </c>
      <c r="C355">
        <v>4</v>
      </c>
      <c r="D355" s="6">
        <v>86644.07</v>
      </c>
    </row>
    <row r="356" spans="1:4">
      <c r="A356" t="s">
        <v>6518</v>
      </c>
      <c r="B356" t="s">
        <v>5539</v>
      </c>
      <c r="C356">
        <v>3</v>
      </c>
      <c r="D356" s="6">
        <v>86051.68</v>
      </c>
    </row>
    <row r="357" spans="1:4">
      <c r="A357" t="s">
        <v>6342</v>
      </c>
      <c r="B357" t="s">
        <v>5540</v>
      </c>
      <c r="C357">
        <v>2</v>
      </c>
      <c r="D357" s="6">
        <v>85864.87</v>
      </c>
    </row>
    <row r="358" spans="1:4">
      <c r="A358" t="s">
        <v>6611</v>
      </c>
      <c r="B358" t="s">
        <v>5539</v>
      </c>
      <c r="C358">
        <v>4</v>
      </c>
      <c r="D358" s="6">
        <v>84757.26</v>
      </c>
    </row>
    <row r="359" spans="1:4">
      <c r="A359" t="s">
        <v>6476</v>
      </c>
      <c r="B359" t="s">
        <v>5539</v>
      </c>
      <c r="C359">
        <v>3</v>
      </c>
      <c r="D359" s="6">
        <v>84505.9</v>
      </c>
    </row>
    <row r="360" spans="1:4">
      <c r="A360" t="s">
        <v>6451</v>
      </c>
      <c r="B360" t="s">
        <v>5533</v>
      </c>
      <c r="C360">
        <v>2</v>
      </c>
      <c r="D360" s="6">
        <v>84427.68</v>
      </c>
    </row>
    <row r="361" spans="1:4">
      <c r="A361" t="s">
        <v>6473</v>
      </c>
      <c r="B361" t="s">
        <v>5539</v>
      </c>
      <c r="C361">
        <v>3</v>
      </c>
      <c r="D361" s="6">
        <v>84390.88</v>
      </c>
    </row>
    <row r="362" spans="1:4">
      <c r="A362" t="s">
        <v>6376</v>
      </c>
      <c r="B362" t="s">
        <v>5543</v>
      </c>
      <c r="C362">
        <v>2</v>
      </c>
      <c r="D362" s="6">
        <v>84034.17</v>
      </c>
    </row>
    <row r="363" spans="1:4">
      <c r="A363" t="s">
        <v>6544</v>
      </c>
      <c r="B363" t="s">
        <v>5540</v>
      </c>
      <c r="C363">
        <v>3</v>
      </c>
      <c r="D363" s="6">
        <v>83958.01999999999</v>
      </c>
    </row>
    <row r="364" spans="1:4">
      <c r="A364" t="s">
        <v>6581</v>
      </c>
      <c r="B364" t="s">
        <v>5539</v>
      </c>
      <c r="C364">
        <v>3</v>
      </c>
      <c r="D364" s="6">
        <v>83551.549999999988</v>
      </c>
    </row>
    <row r="365" spans="1:4">
      <c r="A365" t="s">
        <v>6258</v>
      </c>
      <c r="B365" t="s">
        <v>5539</v>
      </c>
      <c r="C365">
        <v>2</v>
      </c>
      <c r="D365" s="6">
        <v>83477.909999999989</v>
      </c>
    </row>
    <row r="366" spans="1:4">
      <c r="A366" t="s">
        <v>6380</v>
      </c>
      <c r="B366" t="s">
        <v>5540</v>
      </c>
      <c r="C366">
        <v>2</v>
      </c>
      <c r="D366" s="6">
        <v>82450.799999999988</v>
      </c>
    </row>
    <row r="367" spans="1:4">
      <c r="A367" t="s">
        <v>6425</v>
      </c>
      <c r="B367" t="s">
        <v>5540</v>
      </c>
      <c r="C367">
        <v>3</v>
      </c>
      <c r="D367" s="6">
        <v>82016.089999999895</v>
      </c>
    </row>
    <row r="368" spans="1:4">
      <c r="A368" t="s">
        <v>6211</v>
      </c>
      <c r="B368" t="s">
        <v>5530</v>
      </c>
      <c r="C368">
        <v>1</v>
      </c>
      <c r="D368" s="6">
        <v>81750.62</v>
      </c>
    </row>
    <row r="369" spans="1:4">
      <c r="A369" t="s">
        <v>6557</v>
      </c>
      <c r="B369" t="s">
        <v>5540</v>
      </c>
      <c r="C369">
        <v>2</v>
      </c>
      <c r="D369" s="6">
        <v>55649.85</v>
      </c>
    </row>
    <row r="370" spans="1:4">
      <c r="B370" t="s">
        <v>5539</v>
      </c>
      <c r="C370">
        <v>2</v>
      </c>
      <c r="D370" s="6">
        <v>26084.449999999997</v>
      </c>
    </row>
    <row r="371" spans="1:4">
      <c r="A371" t="s">
        <v>6503</v>
      </c>
      <c r="B371" t="s">
        <v>5539</v>
      </c>
      <c r="C371">
        <v>3</v>
      </c>
      <c r="D371" s="6">
        <v>81182.720000000001</v>
      </c>
    </row>
    <row r="372" spans="1:4">
      <c r="A372" t="s">
        <v>6353</v>
      </c>
      <c r="B372" t="s">
        <v>5539</v>
      </c>
      <c r="C372">
        <v>2</v>
      </c>
      <c r="D372" s="6">
        <v>81046.73</v>
      </c>
    </row>
    <row r="373" spans="1:4">
      <c r="A373" t="s">
        <v>6541</v>
      </c>
      <c r="B373" t="s">
        <v>5539</v>
      </c>
      <c r="C373">
        <v>3</v>
      </c>
      <c r="D373" s="6">
        <v>79929.25</v>
      </c>
    </row>
    <row r="374" spans="1:4">
      <c r="A374" t="s">
        <v>6219</v>
      </c>
      <c r="B374" t="s">
        <v>5530</v>
      </c>
      <c r="C374">
        <v>1</v>
      </c>
      <c r="D374" s="6">
        <v>79173.740000000005</v>
      </c>
    </row>
    <row r="375" spans="1:4">
      <c r="A375" t="s">
        <v>6455</v>
      </c>
      <c r="B375" t="s">
        <v>5539</v>
      </c>
      <c r="C375">
        <v>3</v>
      </c>
      <c r="D375" s="6">
        <v>78800.36</v>
      </c>
    </row>
    <row r="376" spans="1:4">
      <c r="A376" t="s">
        <v>6221</v>
      </c>
      <c r="B376" t="s">
        <v>5539</v>
      </c>
      <c r="C376">
        <v>1</v>
      </c>
      <c r="D376" s="6">
        <v>78386.45</v>
      </c>
    </row>
    <row r="377" spans="1:4">
      <c r="A377" t="s">
        <v>6695</v>
      </c>
      <c r="B377" t="s">
        <v>5539</v>
      </c>
      <c r="C377">
        <v>5</v>
      </c>
      <c r="D377" s="6">
        <v>78185.84</v>
      </c>
    </row>
    <row r="378" spans="1:4">
      <c r="A378" t="s">
        <v>6546</v>
      </c>
      <c r="B378" t="s">
        <v>5544</v>
      </c>
      <c r="C378">
        <v>3</v>
      </c>
      <c r="D378" s="6">
        <v>78117.53</v>
      </c>
    </row>
    <row r="379" spans="1:4">
      <c r="A379" t="s">
        <v>6226</v>
      </c>
      <c r="B379" t="s">
        <v>5533</v>
      </c>
      <c r="C379">
        <v>1</v>
      </c>
      <c r="D379" s="6">
        <v>77615.42</v>
      </c>
    </row>
    <row r="380" spans="1:4">
      <c r="A380" t="s">
        <v>6520</v>
      </c>
      <c r="B380" t="s">
        <v>5539</v>
      </c>
      <c r="C380">
        <v>3</v>
      </c>
      <c r="D380" s="6">
        <v>77103.73</v>
      </c>
    </row>
    <row r="381" spans="1:4">
      <c r="A381" t="s">
        <v>6609</v>
      </c>
      <c r="B381" t="s">
        <v>5539</v>
      </c>
      <c r="C381">
        <v>4</v>
      </c>
      <c r="D381" s="6">
        <v>76608</v>
      </c>
    </row>
    <row r="382" spans="1:4">
      <c r="A382" t="s">
        <v>6469</v>
      </c>
      <c r="B382" t="s">
        <v>5534</v>
      </c>
      <c r="C382">
        <v>1</v>
      </c>
      <c r="D382" s="6">
        <v>42902.07</v>
      </c>
    </row>
    <row r="383" spans="1:4">
      <c r="B383" t="s">
        <v>5536</v>
      </c>
      <c r="C383">
        <v>2</v>
      </c>
      <c r="D383" s="6">
        <v>33501.699999999997</v>
      </c>
    </row>
    <row r="384" spans="1:4">
      <c r="A384" t="s">
        <v>6575</v>
      </c>
      <c r="B384" t="s">
        <v>5540</v>
      </c>
      <c r="C384">
        <v>5</v>
      </c>
      <c r="D384" s="6">
        <v>75976.100000000006</v>
      </c>
    </row>
    <row r="385" spans="1:4">
      <c r="A385" t="s">
        <v>6424</v>
      </c>
      <c r="B385" t="s">
        <v>5539</v>
      </c>
      <c r="C385">
        <v>2</v>
      </c>
      <c r="D385" s="6">
        <v>75918.38</v>
      </c>
    </row>
    <row r="386" spans="1:4">
      <c r="A386" t="s">
        <v>6436</v>
      </c>
      <c r="B386" t="s">
        <v>5539</v>
      </c>
      <c r="C386">
        <v>2</v>
      </c>
      <c r="D386" s="6">
        <v>75851.350000000006</v>
      </c>
    </row>
    <row r="387" spans="1:4">
      <c r="A387" t="s">
        <v>6515</v>
      </c>
      <c r="B387" t="s">
        <v>5540</v>
      </c>
      <c r="C387">
        <v>4</v>
      </c>
      <c r="D387" s="6">
        <v>75441.260000000009</v>
      </c>
    </row>
    <row r="388" spans="1:4">
      <c r="A388" t="s">
        <v>6531</v>
      </c>
      <c r="B388" t="s">
        <v>5539</v>
      </c>
      <c r="C388">
        <v>3</v>
      </c>
      <c r="D388" s="6">
        <v>75302.720000000001</v>
      </c>
    </row>
    <row r="389" spans="1:4">
      <c r="A389" t="s">
        <v>6448</v>
      </c>
      <c r="B389" t="s">
        <v>5539</v>
      </c>
      <c r="C389">
        <v>2</v>
      </c>
      <c r="D389" s="6">
        <v>75115.040000000008</v>
      </c>
    </row>
    <row r="390" spans="1:4">
      <c r="A390" t="s">
        <v>6431</v>
      </c>
      <c r="B390" t="s">
        <v>5539</v>
      </c>
      <c r="C390">
        <v>2</v>
      </c>
      <c r="D390" s="6">
        <v>74575.12</v>
      </c>
    </row>
    <row r="391" spans="1:4">
      <c r="A391" t="s">
        <v>6237</v>
      </c>
      <c r="B391" t="s">
        <v>5530</v>
      </c>
      <c r="C391">
        <v>1</v>
      </c>
      <c r="D391" s="6">
        <v>74445.139999999898</v>
      </c>
    </row>
    <row r="392" spans="1:4">
      <c r="A392" t="s">
        <v>6239</v>
      </c>
      <c r="B392" t="s">
        <v>5530</v>
      </c>
      <c r="C392">
        <v>1</v>
      </c>
      <c r="D392" s="6">
        <v>74339.839999999997</v>
      </c>
    </row>
    <row r="393" spans="1:4">
      <c r="A393" t="s">
        <v>6629</v>
      </c>
      <c r="B393" t="s">
        <v>5539</v>
      </c>
      <c r="C393">
        <v>6</v>
      </c>
      <c r="D393" s="6">
        <v>74260.179999999993</v>
      </c>
    </row>
    <row r="394" spans="1:4">
      <c r="A394" t="s">
        <v>6396</v>
      </c>
      <c r="B394" t="s">
        <v>5540</v>
      </c>
      <c r="C394">
        <v>2</v>
      </c>
      <c r="D394" s="6">
        <v>73977.100000000006</v>
      </c>
    </row>
    <row r="395" spans="1:4">
      <c r="A395" t="s">
        <v>6514</v>
      </c>
      <c r="B395" t="s">
        <v>5539</v>
      </c>
      <c r="C395">
        <v>3</v>
      </c>
      <c r="D395" s="6">
        <v>73918.319999999992</v>
      </c>
    </row>
    <row r="396" spans="1:4">
      <c r="A396" t="s">
        <v>6478</v>
      </c>
      <c r="B396" t="s">
        <v>5539</v>
      </c>
      <c r="C396">
        <v>2</v>
      </c>
      <c r="D396" s="6">
        <v>73708.009999999995</v>
      </c>
    </row>
    <row r="397" spans="1:4">
      <c r="A397" t="s">
        <v>6341</v>
      </c>
      <c r="B397" t="s">
        <v>5543</v>
      </c>
      <c r="C397">
        <v>2</v>
      </c>
      <c r="D397" s="6">
        <v>73532.94</v>
      </c>
    </row>
    <row r="398" spans="1:4">
      <c r="A398" t="s">
        <v>6402</v>
      </c>
      <c r="B398" t="s">
        <v>5539</v>
      </c>
      <c r="C398">
        <v>2</v>
      </c>
      <c r="D398" s="6">
        <v>73491.290000000008</v>
      </c>
    </row>
    <row r="399" spans="1:4">
      <c r="A399" t="s">
        <v>6439</v>
      </c>
      <c r="B399" t="s">
        <v>5539</v>
      </c>
      <c r="C399">
        <v>2</v>
      </c>
      <c r="D399" s="6">
        <v>73386.62</v>
      </c>
    </row>
    <row r="400" spans="1:4">
      <c r="A400" t="s">
        <v>6571</v>
      </c>
      <c r="B400" t="s">
        <v>5539</v>
      </c>
      <c r="C400">
        <v>3</v>
      </c>
      <c r="D400" s="6">
        <v>73385.5</v>
      </c>
    </row>
    <row r="401" spans="1:4">
      <c r="A401" t="s">
        <v>6666</v>
      </c>
      <c r="B401" t="s">
        <v>5540</v>
      </c>
      <c r="C401">
        <v>2</v>
      </c>
      <c r="D401" s="6">
        <v>47048.74</v>
      </c>
    </row>
    <row r="402" spans="1:4">
      <c r="B402" t="s">
        <v>5539</v>
      </c>
      <c r="C402">
        <v>2</v>
      </c>
      <c r="D402" s="6">
        <v>25987.759999999998</v>
      </c>
    </row>
    <row r="403" spans="1:4">
      <c r="A403" t="s">
        <v>6650</v>
      </c>
      <c r="B403" t="s">
        <v>5539</v>
      </c>
      <c r="C403">
        <v>4</v>
      </c>
      <c r="D403" s="6">
        <v>72908.039999999994</v>
      </c>
    </row>
    <row r="404" spans="1:4">
      <c r="A404" t="s">
        <v>6701</v>
      </c>
      <c r="B404" t="s">
        <v>5539</v>
      </c>
      <c r="C404">
        <v>4</v>
      </c>
      <c r="D404" s="6">
        <v>72188.800000000003</v>
      </c>
    </row>
    <row r="405" spans="1:4">
      <c r="A405" t="s">
        <v>6589</v>
      </c>
      <c r="B405" t="s">
        <v>5539</v>
      </c>
      <c r="C405">
        <v>3</v>
      </c>
      <c r="D405" s="6">
        <v>72185.26999999999</v>
      </c>
    </row>
    <row r="406" spans="1:4">
      <c r="A406" t="s">
        <v>6647</v>
      </c>
      <c r="B406" t="s">
        <v>5539</v>
      </c>
      <c r="C406">
        <v>4</v>
      </c>
      <c r="D406" s="6">
        <v>72158.880000000005</v>
      </c>
    </row>
    <row r="407" spans="1:4">
      <c r="A407" t="s">
        <v>6625</v>
      </c>
      <c r="B407" t="s">
        <v>5540</v>
      </c>
      <c r="C407">
        <v>4</v>
      </c>
      <c r="D407" s="6">
        <v>72112.75</v>
      </c>
    </row>
    <row r="408" spans="1:4">
      <c r="A408" t="s">
        <v>6574</v>
      </c>
      <c r="B408" t="s">
        <v>5539</v>
      </c>
      <c r="C408">
        <v>3</v>
      </c>
      <c r="D408" s="6">
        <v>71389.8</v>
      </c>
    </row>
    <row r="409" spans="1:4">
      <c r="A409" t="s">
        <v>6535</v>
      </c>
      <c r="B409" t="s">
        <v>5545</v>
      </c>
      <c r="C409">
        <v>3</v>
      </c>
      <c r="D409" s="6">
        <v>70967.66</v>
      </c>
    </row>
    <row r="410" spans="1:4">
      <c r="A410" t="s">
        <v>6564</v>
      </c>
      <c r="B410" t="s">
        <v>5539</v>
      </c>
      <c r="C410">
        <v>3</v>
      </c>
      <c r="D410" s="6">
        <v>70858.2</v>
      </c>
    </row>
    <row r="411" spans="1:4">
      <c r="A411" t="s">
        <v>6498</v>
      </c>
      <c r="B411" t="s">
        <v>5539</v>
      </c>
      <c r="C411">
        <v>2</v>
      </c>
      <c r="D411" s="6">
        <v>69860.929999999993</v>
      </c>
    </row>
    <row r="412" spans="1:4">
      <c r="A412" t="s">
        <v>6419</v>
      </c>
      <c r="B412" t="s">
        <v>5539</v>
      </c>
      <c r="C412">
        <v>2</v>
      </c>
      <c r="D412" s="6">
        <v>69787.69</v>
      </c>
    </row>
    <row r="413" spans="1:4">
      <c r="A413" t="s">
        <v>6262</v>
      </c>
      <c r="B413" t="s">
        <v>5529</v>
      </c>
      <c r="C413">
        <v>1</v>
      </c>
      <c r="D413" s="6">
        <v>69624.179999999993</v>
      </c>
    </row>
    <row r="414" spans="1:4">
      <c r="A414" t="s">
        <v>6595</v>
      </c>
      <c r="B414" t="s">
        <v>5539</v>
      </c>
      <c r="C414">
        <v>4</v>
      </c>
      <c r="D414" s="6">
        <v>69001.06</v>
      </c>
    </row>
    <row r="415" spans="1:4">
      <c r="A415" t="s">
        <v>6394</v>
      </c>
      <c r="B415" t="s">
        <v>5539</v>
      </c>
      <c r="C415">
        <v>2</v>
      </c>
      <c r="D415" s="6">
        <v>68770.489999999991</v>
      </c>
    </row>
    <row r="416" spans="1:4">
      <c r="A416" t="s">
        <v>6685</v>
      </c>
      <c r="B416" t="s">
        <v>5539</v>
      </c>
      <c r="C416">
        <v>4</v>
      </c>
      <c r="D416" s="6">
        <v>68416.42</v>
      </c>
    </row>
    <row r="417" spans="1:4">
      <c r="A417" t="s">
        <v>6594</v>
      </c>
      <c r="B417" t="s">
        <v>5539</v>
      </c>
      <c r="C417">
        <v>3</v>
      </c>
      <c r="D417" s="6">
        <v>67963.02</v>
      </c>
    </row>
    <row r="418" spans="1:4">
      <c r="A418" t="s">
        <v>6456</v>
      </c>
      <c r="B418" t="s">
        <v>5539</v>
      </c>
      <c r="C418">
        <v>2</v>
      </c>
      <c r="D418" s="6">
        <v>67902.36</v>
      </c>
    </row>
    <row r="419" spans="1:4">
      <c r="A419" t="s">
        <v>6613</v>
      </c>
      <c r="B419" t="s">
        <v>5539</v>
      </c>
      <c r="C419">
        <v>3</v>
      </c>
      <c r="D419" s="6">
        <v>67829.47</v>
      </c>
    </row>
    <row r="420" spans="1:4">
      <c r="A420" t="s">
        <v>6549</v>
      </c>
      <c r="B420" t="s">
        <v>5539</v>
      </c>
      <c r="C420">
        <v>2</v>
      </c>
      <c r="D420" s="6">
        <v>67798.91</v>
      </c>
    </row>
    <row r="421" spans="1:4">
      <c r="A421" t="s">
        <v>6484</v>
      </c>
      <c r="B421" t="s">
        <v>5539</v>
      </c>
      <c r="C421">
        <v>2</v>
      </c>
      <c r="D421" s="6">
        <v>67510.19</v>
      </c>
    </row>
    <row r="422" spans="1:4">
      <c r="A422" t="s">
        <v>6615</v>
      </c>
      <c r="B422" t="s">
        <v>5539</v>
      </c>
      <c r="C422">
        <v>3</v>
      </c>
      <c r="D422" s="6">
        <v>67020.09</v>
      </c>
    </row>
    <row r="423" spans="1:4">
      <c r="A423" t="s">
        <v>6526</v>
      </c>
      <c r="B423" t="s">
        <v>5545</v>
      </c>
      <c r="C423">
        <v>3</v>
      </c>
      <c r="D423" s="6">
        <v>66790.84</v>
      </c>
    </row>
    <row r="424" spans="1:4">
      <c r="A424" t="s">
        <v>6530</v>
      </c>
      <c r="B424" t="s">
        <v>5539</v>
      </c>
      <c r="C424">
        <v>2</v>
      </c>
      <c r="D424" s="6">
        <v>66608.430000000008</v>
      </c>
    </row>
    <row r="425" spans="1:4">
      <c r="A425" t="s">
        <v>6500</v>
      </c>
      <c r="B425" t="s">
        <v>5539</v>
      </c>
      <c r="C425">
        <v>2</v>
      </c>
      <c r="D425" s="6">
        <v>65796.02</v>
      </c>
    </row>
    <row r="426" spans="1:4">
      <c r="A426" t="s">
        <v>6527</v>
      </c>
      <c r="B426" t="s">
        <v>5539</v>
      </c>
      <c r="C426">
        <v>3</v>
      </c>
      <c r="D426" s="6">
        <v>65684.66</v>
      </c>
    </row>
    <row r="427" spans="1:4">
      <c r="A427" t="s">
        <v>6747</v>
      </c>
      <c r="B427" t="s">
        <v>5540</v>
      </c>
      <c r="C427">
        <v>6</v>
      </c>
      <c r="D427" s="6">
        <v>65581.38</v>
      </c>
    </row>
    <row r="428" spans="1:4">
      <c r="A428" t="s">
        <v>6633</v>
      </c>
      <c r="B428" t="s">
        <v>5539</v>
      </c>
      <c r="C428">
        <v>5</v>
      </c>
      <c r="D428" s="6">
        <v>65353.7</v>
      </c>
    </row>
    <row r="429" spans="1:4">
      <c r="A429" t="s">
        <v>6582</v>
      </c>
      <c r="B429" t="s">
        <v>5539</v>
      </c>
      <c r="C429">
        <v>3</v>
      </c>
      <c r="D429" s="6">
        <v>64974.559999999998</v>
      </c>
    </row>
    <row r="430" spans="1:4">
      <c r="A430" t="s">
        <v>6608</v>
      </c>
      <c r="B430" t="s">
        <v>5536</v>
      </c>
      <c r="C430">
        <v>5</v>
      </c>
      <c r="D430" s="6">
        <v>56637.63</v>
      </c>
    </row>
    <row r="431" spans="1:4">
      <c r="B431" t="s">
        <v>5534</v>
      </c>
      <c r="C431">
        <v>1</v>
      </c>
      <c r="D431" s="6">
        <v>7965.36</v>
      </c>
    </row>
    <row r="432" spans="1:4">
      <c r="A432" t="s">
        <v>6411</v>
      </c>
      <c r="B432" t="s">
        <v>5543</v>
      </c>
      <c r="C432">
        <v>3</v>
      </c>
      <c r="D432" s="6">
        <v>64136.879999999903</v>
      </c>
    </row>
    <row r="433" spans="1:4">
      <c r="A433" t="s">
        <v>6593</v>
      </c>
      <c r="B433" t="s">
        <v>5544</v>
      </c>
      <c r="C433">
        <v>2</v>
      </c>
      <c r="D433" s="6">
        <v>63783.58</v>
      </c>
    </row>
    <row r="434" spans="1:4">
      <c r="A434" t="s">
        <v>6547</v>
      </c>
      <c r="B434" t="s">
        <v>5539</v>
      </c>
      <c r="C434">
        <v>2</v>
      </c>
      <c r="D434" s="6">
        <v>63652.07</v>
      </c>
    </row>
    <row r="435" spans="1:4">
      <c r="A435" t="s">
        <v>6537</v>
      </c>
      <c r="B435" t="s">
        <v>5539</v>
      </c>
      <c r="C435">
        <v>2</v>
      </c>
      <c r="D435" s="6">
        <v>62793.35</v>
      </c>
    </row>
    <row r="436" spans="1:4">
      <c r="A436" t="s">
        <v>6584</v>
      </c>
      <c r="B436" t="s">
        <v>5539</v>
      </c>
      <c r="C436">
        <v>2</v>
      </c>
      <c r="D436" s="6">
        <v>62563.710000000006</v>
      </c>
    </row>
    <row r="437" spans="1:4">
      <c r="A437" t="s">
        <v>6642</v>
      </c>
      <c r="B437" t="s">
        <v>5539</v>
      </c>
      <c r="C437">
        <v>5</v>
      </c>
      <c r="D437" s="6">
        <v>62469.89</v>
      </c>
    </row>
    <row r="438" spans="1:4">
      <c r="A438" t="s">
        <v>6490</v>
      </c>
      <c r="B438" t="s">
        <v>5539</v>
      </c>
      <c r="C438">
        <v>2</v>
      </c>
      <c r="D438" s="6">
        <v>62466.85</v>
      </c>
    </row>
    <row r="439" spans="1:4">
      <c r="A439" t="s">
        <v>6592</v>
      </c>
      <c r="B439" t="s">
        <v>5539</v>
      </c>
      <c r="C439">
        <v>2</v>
      </c>
      <c r="D439" s="6">
        <v>62313.79</v>
      </c>
    </row>
    <row r="440" spans="1:4">
      <c r="A440" t="s">
        <v>6646</v>
      </c>
      <c r="B440" t="s">
        <v>5539</v>
      </c>
      <c r="C440">
        <v>4</v>
      </c>
      <c r="D440" s="6">
        <v>61831.320000000007</v>
      </c>
    </row>
    <row r="441" spans="1:4">
      <c r="A441" t="s">
        <v>6636</v>
      </c>
      <c r="B441" t="s">
        <v>5539</v>
      </c>
      <c r="C441">
        <v>4</v>
      </c>
      <c r="D441" s="6">
        <v>61606.559999999998</v>
      </c>
    </row>
    <row r="442" spans="1:4">
      <c r="A442" t="s">
        <v>6709</v>
      </c>
      <c r="B442" t="s">
        <v>5539</v>
      </c>
      <c r="C442">
        <v>6</v>
      </c>
      <c r="D442" s="6">
        <v>61553.54</v>
      </c>
    </row>
    <row r="443" spans="1:4">
      <c r="A443" t="s">
        <v>6743</v>
      </c>
      <c r="B443" t="s">
        <v>5539</v>
      </c>
      <c r="C443">
        <v>6</v>
      </c>
      <c r="D443" s="6">
        <v>60640.150000000009</v>
      </c>
    </row>
    <row r="444" spans="1:4">
      <c r="A444" t="s">
        <v>6660</v>
      </c>
      <c r="B444" t="s">
        <v>5539</v>
      </c>
      <c r="C444">
        <v>3</v>
      </c>
      <c r="D444" s="6">
        <v>60483.479999999996</v>
      </c>
    </row>
    <row r="445" spans="1:4">
      <c r="A445" t="s">
        <v>6774</v>
      </c>
      <c r="B445" t="s">
        <v>5540</v>
      </c>
      <c r="C445">
        <v>4</v>
      </c>
      <c r="D445" s="6">
        <v>60400.090000000004</v>
      </c>
    </row>
    <row r="446" spans="1:4">
      <c r="A446" t="s">
        <v>6551</v>
      </c>
      <c r="B446" t="s">
        <v>5539</v>
      </c>
      <c r="C446">
        <v>2</v>
      </c>
      <c r="D446" s="6">
        <v>59867.979999999996</v>
      </c>
    </row>
    <row r="447" spans="1:4">
      <c r="A447" t="s">
        <v>6517</v>
      </c>
      <c r="B447" t="s">
        <v>5539</v>
      </c>
      <c r="C447">
        <v>2</v>
      </c>
      <c r="D447" s="6">
        <v>58550.91</v>
      </c>
    </row>
    <row r="448" spans="1:4">
      <c r="A448" t="s">
        <v>6554</v>
      </c>
      <c r="B448" t="s">
        <v>5539</v>
      </c>
      <c r="C448">
        <v>2</v>
      </c>
      <c r="D448" s="6">
        <v>58285.02</v>
      </c>
    </row>
    <row r="449" spans="1:4">
      <c r="A449" t="s">
        <v>6672</v>
      </c>
      <c r="B449" t="s">
        <v>5543</v>
      </c>
      <c r="C449">
        <v>4</v>
      </c>
      <c r="D449" s="6">
        <v>58162.55</v>
      </c>
    </row>
    <row r="450" spans="1:4">
      <c r="A450" t="s">
        <v>6652</v>
      </c>
      <c r="B450" t="s">
        <v>5539</v>
      </c>
      <c r="C450">
        <v>4</v>
      </c>
      <c r="D450" s="6">
        <v>57679.49</v>
      </c>
    </row>
    <row r="451" spans="1:4">
      <c r="A451" t="s">
        <v>6553</v>
      </c>
      <c r="B451" t="s">
        <v>5539</v>
      </c>
      <c r="C451">
        <v>2</v>
      </c>
      <c r="D451" s="6">
        <v>57507.89</v>
      </c>
    </row>
    <row r="452" spans="1:4">
      <c r="A452" t="s">
        <v>6506</v>
      </c>
      <c r="B452" t="s">
        <v>5539</v>
      </c>
      <c r="C452">
        <v>2</v>
      </c>
      <c r="D452" s="6">
        <v>56486.3</v>
      </c>
    </row>
    <row r="453" spans="1:4">
      <c r="A453" t="s">
        <v>6512</v>
      </c>
      <c r="B453" t="s">
        <v>5539</v>
      </c>
      <c r="C453">
        <v>2</v>
      </c>
      <c r="D453" s="6">
        <v>55596.210000000006</v>
      </c>
    </row>
    <row r="454" spans="1:4">
      <c r="A454" t="s">
        <v>6673</v>
      </c>
      <c r="B454" t="s">
        <v>5539</v>
      </c>
      <c r="C454">
        <v>3</v>
      </c>
      <c r="D454" s="6">
        <v>55588.68</v>
      </c>
    </row>
    <row r="455" spans="1:4">
      <c r="A455" t="s">
        <v>6702</v>
      </c>
      <c r="B455" t="s">
        <v>5536</v>
      </c>
      <c r="C455">
        <v>6</v>
      </c>
      <c r="D455" s="6">
        <v>55220.880000000005</v>
      </c>
    </row>
    <row r="456" spans="1:4">
      <c r="A456" t="s">
        <v>6681</v>
      </c>
      <c r="B456" t="s">
        <v>5539</v>
      </c>
      <c r="C456">
        <v>4</v>
      </c>
      <c r="D456" s="6">
        <v>55190.16</v>
      </c>
    </row>
    <row r="457" spans="1:4">
      <c r="A457" t="s">
        <v>6351</v>
      </c>
      <c r="B457" t="s">
        <v>5530</v>
      </c>
      <c r="C457">
        <v>1</v>
      </c>
      <c r="D457" s="6">
        <v>54979.95</v>
      </c>
    </row>
    <row r="458" spans="1:4">
      <c r="A458" t="s">
        <v>6723</v>
      </c>
      <c r="B458" t="s">
        <v>5539</v>
      </c>
      <c r="C458">
        <v>5</v>
      </c>
      <c r="D458" s="6">
        <v>53805.93</v>
      </c>
    </row>
    <row r="459" spans="1:4">
      <c r="A459" t="s">
        <v>6534</v>
      </c>
      <c r="B459" t="s">
        <v>5536</v>
      </c>
      <c r="C459">
        <v>6</v>
      </c>
      <c r="D459" s="6">
        <v>53674.179999999993</v>
      </c>
    </row>
    <row r="460" spans="1:4">
      <c r="A460" t="s">
        <v>6363</v>
      </c>
      <c r="B460" t="s">
        <v>5539</v>
      </c>
      <c r="C460">
        <v>1</v>
      </c>
      <c r="D460" s="6">
        <v>53562.37</v>
      </c>
    </row>
    <row r="461" spans="1:4">
      <c r="A461" t="s">
        <v>6365</v>
      </c>
      <c r="B461" t="s">
        <v>5539</v>
      </c>
      <c r="C461">
        <v>1</v>
      </c>
      <c r="D461" s="6">
        <v>53319.62</v>
      </c>
    </row>
    <row r="462" spans="1:4">
      <c r="A462" t="s">
        <v>6612</v>
      </c>
      <c r="B462" t="s">
        <v>5539</v>
      </c>
      <c r="C462">
        <v>2</v>
      </c>
      <c r="D462" s="6">
        <v>52833.14</v>
      </c>
    </row>
    <row r="463" spans="1:4">
      <c r="A463" t="s">
        <v>6799</v>
      </c>
      <c r="B463" t="s">
        <v>5539</v>
      </c>
      <c r="C463">
        <v>4</v>
      </c>
      <c r="D463" s="6">
        <v>52659.22</v>
      </c>
    </row>
    <row r="464" spans="1:4">
      <c r="A464" t="s">
        <v>6742</v>
      </c>
      <c r="B464" t="s">
        <v>5539</v>
      </c>
      <c r="C464">
        <v>5</v>
      </c>
      <c r="D464" s="6">
        <v>52099.47</v>
      </c>
    </row>
    <row r="465" spans="1:4">
      <c r="A465" t="s">
        <v>6732</v>
      </c>
      <c r="B465" t="s">
        <v>5539</v>
      </c>
      <c r="C465">
        <v>5</v>
      </c>
      <c r="D465" s="6">
        <v>52098.96</v>
      </c>
    </row>
    <row r="466" spans="1:4">
      <c r="A466" t="s">
        <v>6769</v>
      </c>
      <c r="B466" t="s">
        <v>5539</v>
      </c>
      <c r="C466">
        <v>3</v>
      </c>
      <c r="D466" s="6">
        <v>51025.63</v>
      </c>
    </row>
    <row r="467" spans="1:4">
      <c r="A467" t="s">
        <v>6668</v>
      </c>
      <c r="B467" t="s">
        <v>5546</v>
      </c>
      <c r="C467">
        <v>3</v>
      </c>
      <c r="D467" s="6">
        <v>50684.36</v>
      </c>
    </row>
    <row r="468" spans="1:4">
      <c r="A468" t="s">
        <v>6770</v>
      </c>
      <c r="B468" t="s">
        <v>5545</v>
      </c>
      <c r="C468">
        <v>3</v>
      </c>
      <c r="D468" s="6">
        <v>42410.46</v>
      </c>
    </row>
    <row r="469" spans="1:4">
      <c r="B469" t="s">
        <v>5536</v>
      </c>
      <c r="C469">
        <v>1</v>
      </c>
      <c r="D469" s="6">
        <v>8096.16</v>
      </c>
    </row>
    <row r="470" spans="1:4">
      <c r="A470" t="s">
        <v>6536</v>
      </c>
      <c r="B470" t="s">
        <v>5543</v>
      </c>
      <c r="C470">
        <v>3</v>
      </c>
      <c r="D470" s="6">
        <v>50294.15</v>
      </c>
    </row>
    <row r="471" spans="1:4">
      <c r="A471" t="s">
        <v>6752</v>
      </c>
      <c r="B471" t="s">
        <v>5539</v>
      </c>
      <c r="C471">
        <v>5</v>
      </c>
      <c r="D471" s="6">
        <v>50264.369999999995</v>
      </c>
    </row>
    <row r="472" spans="1:4">
      <c r="A472" t="s">
        <v>6670</v>
      </c>
      <c r="B472" t="s">
        <v>5539</v>
      </c>
      <c r="C472">
        <v>2</v>
      </c>
      <c r="D472" s="6">
        <v>48969.649999999994</v>
      </c>
    </row>
    <row r="473" spans="1:4">
      <c r="A473" t="s">
        <v>6762</v>
      </c>
      <c r="B473" t="s">
        <v>5539</v>
      </c>
      <c r="C473">
        <v>4</v>
      </c>
      <c r="D473" s="6">
        <v>48401.16</v>
      </c>
    </row>
    <row r="474" spans="1:4">
      <c r="A474" t="s">
        <v>6808</v>
      </c>
      <c r="B474" t="s">
        <v>5536</v>
      </c>
      <c r="C474">
        <v>3</v>
      </c>
      <c r="D474" s="6">
        <v>47999.71</v>
      </c>
    </row>
    <row r="475" spans="1:4">
      <c r="A475" t="s">
        <v>6556</v>
      </c>
      <c r="B475" t="s">
        <v>5545</v>
      </c>
      <c r="C475">
        <v>2</v>
      </c>
      <c r="D475" s="6">
        <v>47804.810000000005</v>
      </c>
    </row>
    <row r="476" spans="1:4">
      <c r="A476" t="s">
        <v>6423</v>
      </c>
      <c r="B476" t="s">
        <v>5539</v>
      </c>
      <c r="C476">
        <v>1</v>
      </c>
      <c r="D476" s="6">
        <v>47329.25</v>
      </c>
    </row>
    <row r="477" spans="1:4">
      <c r="A477" t="s">
        <v>6428</v>
      </c>
      <c r="B477" t="s">
        <v>5539</v>
      </c>
      <c r="C477">
        <v>1</v>
      </c>
      <c r="D477" s="6">
        <v>47084.85</v>
      </c>
    </row>
    <row r="478" spans="1:4">
      <c r="A478" t="s">
        <v>6600</v>
      </c>
      <c r="B478" t="s">
        <v>5539</v>
      </c>
      <c r="C478">
        <v>2</v>
      </c>
      <c r="D478" s="6">
        <v>46654.61</v>
      </c>
    </row>
    <row r="479" spans="1:4">
      <c r="A479" t="s">
        <v>6749</v>
      </c>
      <c r="B479" t="s">
        <v>5539</v>
      </c>
      <c r="C479">
        <v>4</v>
      </c>
      <c r="D479" s="6">
        <v>45084.59</v>
      </c>
    </row>
    <row r="480" spans="1:4">
      <c r="A480" t="s">
        <v>6773</v>
      </c>
      <c r="B480" t="s">
        <v>5539</v>
      </c>
      <c r="C480">
        <v>3</v>
      </c>
      <c r="D480" s="6">
        <v>44605.94</v>
      </c>
    </row>
    <row r="481" spans="1:4">
      <c r="A481" t="s">
        <v>6767</v>
      </c>
      <c r="B481" t="s">
        <v>5536</v>
      </c>
      <c r="C481">
        <v>3</v>
      </c>
      <c r="D481" s="6">
        <v>41640.83</v>
      </c>
    </row>
    <row r="482" spans="1:4">
      <c r="B482" t="s">
        <v>5545</v>
      </c>
      <c r="C482">
        <v>1</v>
      </c>
      <c r="D482" s="6">
        <v>2463.88</v>
      </c>
    </row>
    <row r="483" spans="1:4">
      <c r="A483" t="s">
        <v>6620</v>
      </c>
      <c r="B483" t="s">
        <v>5539</v>
      </c>
      <c r="C483">
        <v>2</v>
      </c>
      <c r="D483" s="6">
        <v>43917.57</v>
      </c>
    </row>
    <row r="484" spans="1:4">
      <c r="A484" t="s">
        <v>6686</v>
      </c>
      <c r="B484" t="s">
        <v>5539</v>
      </c>
      <c r="C484">
        <v>2</v>
      </c>
      <c r="D484" s="6">
        <v>43841.09</v>
      </c>
    </row>
    <row r="485" spans="1:4">
      <c r="A485" t="s">
        <v>6781</v>
      </c>
      <c r="B485" t="s">
        <v>5539</v>
      </c>
      <c r="C485">
        <v>5</v>
      </c>
      <c r="D485" s="6">
        <v>43667.51</v>
      </c>
    </row>
    <row r="486" spans="1:4">
      <c r="A486" t="s">
        <v>6656</v>
      </c>
      <c r="B486" t="s">
        <v>5539</v>
      </c>
      <c r="C486">
        <v>2</v>
      </c>
      <c r="D486" s="6">
        <v>43525.380000000005</v>
      </c>
    </row>
    <row r="487" spans="1:4">
      <c r="A487" t="s">
        <v>6729</v>
      </c>
      <c r="B487" t="s">
        <v>5539</v>
      </c>
      <c r="C487">
        <v>4</v>
      </c>
      <c r="D487" s="6">
        <v>43150.229999999996</v>
      </c>
    </row>
    <row r="488" spans="1:4">
      <c r="A488" t="s">
        <v>6897</v>
      </c>
      <c r="B488" t="s">
        <v>5539</v>
      </c>
      <c r="C488">
        <v>6</v>
      </c>
      <c r="D488" s="6">
        <v>42851.32</v>
      </c>
    </row>
    <row r="489" spans="1:4">
      <c r="A489" t="s">
        <v>6722</v>
      </c>
      <c r="B489" t="s">
        <v>5539</v>
      </c>
      <c r="C489">
        <v>2</v>
      </c>
      <c r="D489" s="6">
        <v>42619.26</v>
      </c>
    </row>
    <row r="490" spans="1:4">
      <c r="A490" t="s">
        <v>6487</v>
      </c>
      <c r="B490" t="s">
        <v>5529</v>
      </c>
      <c r="C490">
        <v>1</v>
      </c>
      <c r="D490" s="6">
        <v>41039.269999999997</v>
      </c>
    </row>
    <row r="491" spans="1:4">
      <c r="A491" t="s">
        <v>6624</v>
      </c>
      <c r="B491" t="s">
        <v>5536</v>
      </c>
      <c r="C491">
        <v>3</v>
      </c>
      <c r="D491" s="6">
        <v>40746.979999999996</v>
      </c>
    </row>
    <row r="492" spans="1:4">
      <c r="A492" t="s">
        <v>6654</v>
      </c>
      <c r="B492" t="s">
        <v>5539</v>
      </c>
      <c r="C492">
        <v>2</v>
      </c>
      <c r="D492" s="6">
        <v>40577.29</v>
      </c>
    </row>
    <row r="493" spans="1:4">
      <c r="A493" t="s">
        <v>6696</v>
      </c>
      <c r="B493" t="s">
        <v>5539</v>
      </c>
      <c r="C493">
        <v>2</v>
      </c>
      <c r="D493" s="6">
        <v>40037.479999999996</v>
      </c>
    </row>
    <row r="494" spans="1:4">
      <c r="A494" t="s">
        <v>6495</v>
      </c>
      <c r="B494" t="s">
        <v>5533</v>
      </c>
      <c r="C494">
        <v>1</v>
      </c>
      <c r="D494" s="6">
        <v>39917.49</v>
      </c>
    </row>
    <row r="495" spans="1:4">
      <c r="A495" t="s">
        <v>6496</v>
      </c>
      <c r="B495" t="s">
        <v>5533</v>
      </c>
      <c r="C495">
        <v>1</v>
      </c>
      <c r="D495" s="6">
        <v>39908.67</v>
      </c>
    </row>
    <row r="496" spans="1:4">
      <c r="A496" t="s">
        <v>6847</v>
      </c>
      <c r="B496" t="s">
        <v>5536</v>
      </c>
      <c r="C496">
        <v>5</v>
      </c>
      <c r="D496" s="6">
        <v>39658.159999999996</v>
      </c>
    </row>
    <row r="497" spans="1:4">
      <c r="A497" t="s">
        <v>6775</v>
      </c>
      <c r="B497" t="s">
        <v>5539</v>
      </c>
      <c r="C497">
        <v>4</v>
      </c>
      <c r="D497" s="6">
        <v>39501.81</v>
      </c>
    </row>
    <row r="498" spans="1:4">
      <c r="A498" t="s">
        <v>6499</v>
      </c>
      <c r="B498" t="s">
        <v>5533</v>
      </c>
      <c r="C498">
        <v>1</v>
      </c>
      <c r="D498" s="6">
        <v>39475.5</v>
      </c>
    </row>
    <row r="499" spans="1:4">
      <c r="A499" t="s">
        <v>6817</v>
      </c>
      <c r="B499" t="s">
        <v>5539</v>
      </c>
      <c r="C499">
        <v>4</v>
      </c>
      <c r="D499" s="6">
        <v>39462.509999999995</v>
      </c>
    </row>
    <row r="500" spans="1:4">
      <c r="A500" t="s">
        <v>6504</v>
      </c>
      <c r="B500" t="s">
        <v>5539</v>
      </c>
      <c r="C500">
        <v>1</v>
      </c>
      <c r="D500" s="6">
        <v>38687.120000000003</v>
      </c>
    </row>
    <row r="501" spans="1:4">
      <c r="A501" t="s">
        <v>6707</v>
      </c>
      <c r="B501" t="s">
        <v>5539</v>
      </c>
      <c r="C501">
        <v>2</v>
      </c>
      <c r="D501" s="6">
        <v>38124.83</v>
      </c>
    </row>
    <row r="502" spans="1:4">
      <c r="A502" t="s">
        <v>6721</v>
      </c>
      <c r="B502" t="s">
        <v>5536</v>
      </c>
      <c r="C502">
        <v>2</v>
      </c>
      <c r="D502" s="6">
        <v>38035.230000000003</v>
      </c>
    </row>
    <row r="503" spans="1:4">
      <c r="A503" t="s">
        <v>6909</v>
      </c>
      <c r="B503" t="s">
        <v>5539</v>
      </c>
      <c r="C503">
        <v>4</v>
      </c>
      <c r="D503" s="6">
        <v>37102.57</v>
      </c>
    </row>
    <row r="504" spans="1:4">
      <c r="A504" t="s">
        <v>6839</v>
      </c>
      <c r="B504" t="s">
        <v>5539</v>
      </c>
      <c r="C504">
        <v>4</v>
      </c>
      <c r="D504" s="6">
        <v>36710.21</v>
      </c>
    </row>
    <row r="505" spans="1:4">
      <c r="A505" t="s">
        <v>6699</v>
      </c>
      <c r="B505" t="s">
        <v>5539</v>
      </c>
      <c r="C505">
        <v>2</v>
      </c>
      <c r="D505" s="6">
        <v>36577.119999999995</v>
      </c>
    </row>
    <row r="506" spans="1:4">
      <c r="A506" t="s">
        <v>6532</v>
      </c>
      <c r="B506" t="s">
        <v>5539</v>
      </c>
      <c r="C506">
        <v>1</v>
      </c>
      <c r="D506" s="6">
        <v>36346.160000000003</v>
      </c>
    </row>
    <row r="507" spans="1:4">
      <c r="A507" t="s">
        <v>6814</v>
      </c>
      <c r="B507" t="s">
        <v>5539</v>
      </c>
      <c r="C507">
        <v>3</v>
      </c>
      <c r="D507" s="6">
        <v>36053.049999999996</v>
      </c>
    </row>
    <row r="508" spans="1:4">
      <c r="A508" t="s">
        <v>6538</v>
      </c>
      <c r="B508" t="s">
        <v>5539</v>
      </c>
      <c r="C508">
        <v>1</v>
      </c>
      <c r="D508" s="6">
        <v>35717.370000000003</v>
      </c>
    </row>
    <row r="509" spans="1:4">
      <c r="A509" t="s">
        <v>6845</v>
      </c>
      <c r="B509" t="s">
        <v>5539</v>
      </c>
      <c r="C509">
        <v>6</v>
      </c>
      <c r="D509" s="6">
        <v>35711.279999999999</v>
      </c>
    </row>
    <row r="510" spans="1:4">
      <c r="A510" t="s">
        <v>6663</v>
      </c>
      <c r="B510" t="s">
        <v>5543</v>
      </c>
      <c r="C510">
        <v>2</v>
      </c>
      <c r="D510" s="6">
        <v>35432.68</v>
      </c>
    </row>
    <row r="511" spans="1:4">
      <c r="A511" t="s">
        <v>6877</v>
      </c>
      <c r="B511" t="s">
        <v>5536</v>
      </c>
      <c r="C511">
        <v>4</v>
      </c>
      <c r="D511" s="6">
        <v>35059.68</v>
      </c>
    </row>
    <row r="512" spans="1:4">
      <c r="A512" t="s">
        <v>6888</v>
      </c>
      <c r="B512" t="s">
        <v>5536</v>
      </c>
      <c r="C512">
        <v>4</v>
      </c>
      <c r="D512" s="6">
        <v>35051.78</v>
      </c>
    </row>
    <row r="513" spans="1:4">
      <c r="A513" t="s">
        <v>6559</v>
      </c>
      <c r="B513" t="s">
        <v>5539</v>
      </c>
      <c r="C513">
        <v>1</v>
      </c>
      <c r="D513" s="6">
        <v>34659.11</v>
      </c>
    </row>
    <row r="514" spans="1:4">
      <c r="A514" t="s">
        <v>6639</v>
      </c>
      <c r="B514" t="s">
        <v>5539</v>
      </c>
      <c r="C514">
        <v>2</v>
      </c>
      <c r="D514" s="6">
        <v>34637.040000000001</v>
      </c>
    </row>
    <row r="515" spans="1:4">
      <c r="A515" t="s">
        <v>6573</v>
      </c>
      <c r="B515" t="s">
        <v>5539</v>
      </c>
      <c r="C515">
        <v>1</v>
      </c>
      <c r="D515" s="6">
        <v>33614.15</v>
      </c>
    </row>
    <row r="516" spans="1:4">
      <c r="A516" t="s">
        <v>6768</v>
      </c>
      <c r="B516" t="s">
        <v>5539</v>
      </c>
      <c r="C516">
        <v>2</v>
      </c>
      <c r="D516" s="6">
        <v>33548.22</v>
      </c>
    </row>
    <row r="517" spans="1:4">
      <c r="A517" t="s">
        <v>6766</v>
      </c>
      <c r="B517" t="s">
        <v>5536</v>
      </c>
      <c r="C517">
        <v>3</v>
      </c>
      <c r="D517" s="6">
        <v>33261.119999999995</v>
      </c>
    </row>
    <row r="518" spans="1:4">
      <c r="A518" t="s">
        <v>6580</v>
      </c>
      <c r="B518" t="s">
        <v>5539</v>
      </c>
      <c r="C518">
        <v>1</v>
      </c>
      <c r="D518" s="6">
        <v>33181.370000000003</v>
      </c>
    </row>
    <row r="519" spans="1:4">
      <c r="A519" t="s">
        <v>6587</v>
      </c>
      <c r="B519" t="s">
        <v>5539</v>
      </c>
      <c r="C519">
        <v>1</v>
      </c>
      <c r="D519" s="6">
        <v>32611.360000000001</v>
      </c>
    </row>
    <row r="520" spans="1:4">
      <c r="A520" t="s">
        <v>6588</v>
      </c>
      <c r="B520" t="s">
        <v>5539</v>
      </c>
      <c r="C520">
        <v>1</v>
      </c>
      <c r="D520" s="6">
        <v>32516.41</v>
      </c>
    </row>
    <row r="521" spans="1:4">
      <c r="A521" t="s">
        <v>6849</v>
      </c>
      <c r="B521" t="s">
        <v>5539</v>
      </c>
      <c r="C521">
        <v>5</v>
      </c>
      <c r="D521" s="6">
        <v>32431.88</v>
      </c>
    </row>
    <row r="522" spans="1:4">
      <c r="A522" t="s">
        <v>6591</v>
      </c>
      <c r="B522" t="s">
        <v>5539</v>
      </c>
      <c r="C522">
        <v>1</v>
      </c>
      <c r="D522" s="6">
        <v>32356.43</v>
      </c>
    </row>
    <row r="523" spans="1:4">
      <c r="A523" t="s">
        <v>6792</v>
      </c>
      <c r="B523" t="s">
        <v>5539</v>
      </c>
      <c r="C523">
        <v>2</v>
      </c>
      <c r="D523" s="6">
        <v>32242.61</v>
      </c>
    </row>
    <row r="524" spans="1:4">
      <c r="A524" t="s">
        <v>6788</v>
      </c>
      <c r="B524" t="s">
        <v>5539</v>
      </c>
      <c r="C524">
        <v>2</v>
      </c>
      <c r="D524" s="6">
        <v>31891.340000000004</v>
      </c>
    </row>
    <row r="525" spans="1:4">
      <c r="A525" t="s">
        <v>6710</v>
      </c>
      <c r="B525" t="s">
        <v>5539</v>
      </c>
      <c r="C525">
        <v>2</v>
      </c>
      <c r="D525" s="6">
        <v>31828.43</v>
      </c>
    </row>
    <row r="526" spans="1:4">
      <c r="A526" t="s">
        <v>6806</v>
      </c>
      <c r="B526" t="s">
        <v>5539</v>
      </c>
      <c r="C526">
        <v>2</v>
      </c>
      <c r="D526" s="6">
        <v>30909.82</v>
      </c>
    </row>
    <row r="527" spans="1:4">
      <c r="A527" t="s">
        <v>6793</v>
      </c>
      <c r="B527" t="s">
        <v>5539</v>
      </c>
      <c r="C527">
        <v>2</v>
      </c>
      <c r="D527" s="6">
        <v>30425.5</v>
      </c>
    </row>
    <row r="528" spans="1:4">
      <c r="A528" t="s">
        <v>6618</v>
      </c>
      <c r="B528" t="s">
        <v>5539</v>
      </c>
      <c r="C528">
        <v>1</v>
      </c>
      <c r="D528" s="6">
        <v>29725.82</v>
      </c>
    </row>
    <row r="529" spans="1:4">
      <c r="A529" t="s">
        <v>6725</v>
      </c>
      <c r="B529" t="s">
        <v>5539</v>
      </c>
      <c r="C529">
        <v>2</v>
      </c>
      <c r="D529" s="6">
        <v>29574.69</v>
      </c>
    </row>
    <row r="530" spans="1:4">
      <c r="A530" t="s">
        <v>6850</v>
      </c>
      <c r="B530" t="s">
        <v>5539</v>
      </c>
      <c r="C530">
        <v>3</v>
      </c>
      <c r="D530" s="6">
        <v>29441.629999999997</v>
      </c>
    </row>
    <row r="531" spans="1:4">
      <c r="A531" t="s">
        <v>6854</v>
      </c>
      <c r="B531" t="s">
        <v>5539</v>
      </c>
      <c r="C531">
        <v>6</v>
      </c>
      <c r="D531" s="6">
        <v>28326.840000000004</v>
      </c>
    </row>
    <row r="532" spans="1:4">
      <c r="A532" t="s">
        <v>6634</v>
      </c>
      <c r="B532" t="s">
        <v>5539</v>
      </c>
      <c r="C532">
        <v>1</v>
      </c>
      <c r="D532" s="6">
        <v>28315.919999999998</v>
      </c>
    </row>
    <row r="533" spans="1:4">
      <c r="A533" t="s">
        <v>6868</v>
      </c>
      <c r="B533" t="s">
        <v>5536</v>
      </c>
      <c r="C533">
        <v>4</v>
      </c>
      <c r="D533" s="6">
        <v>28123.4</v>
      </c>
    </row>
    <row r="534" spans="1:4">
      <c r="A534" t="s">
        <v>6823</v>
      </c>
      <c r="B534" t="s">
        <v>5539</v>
      </c>
      <c r="C534">
        <v>2</v>
      </c>
      <c r="D534" s="6">
        <v>27214.89</v>
      </c>
    </row>
    <row r="535" spans="1:4">
      <c r="A535" t="s">
        <v>6649</v>
      </c>
      <c r="B535" t="s">
        <v>5539</v>
      </c>
      <c r="C535">
        <v>1</v>
      </c>
      <c r="D535" s="6">
        <v>27167.16</v>
      </c>
    </row>
    <row r="536" spans="1:4">
      <c r="A536" t="s">
        <v>6835</v>
      </c>
      <c r="B536" t="s">
        <v>5539</v>
      </c>
      <c r="C536">
        <v>3</v>
      </c>
      <c r="D536" s="6">
        <v>27146.760000000002</v>
      </c>
    </row>
    <row r="537" spans="1:4">
      <c r="A537" t="s">
        <v>6659</v>
      </c>
      <c r="B537" t="s">
        <v>5539</v>
      </c>
      <c r="C537">
        <v>1</v>
      </c>
      <c r="D537" s="6">
        <v>26542.89</v>
      </c>
    </row>
    <row r="538" spans="1:4">
      <c r="A538" t="s">
        <v>6908</v>
      </c>
      <c r="B538" t="s">
        <v>5539</v>
      </c>
      <c r="C538">
        <v>3</v>
      </c>
      <c r="D538" s="6">
        <v>26490.6</v>
      </c>
    </row>
    <row r="539" spans="1:4">
      <c r="A539" t="s">
        <v>6791</v>
      </c>
      <c r="B539" t="s">
        <v>5539</v>
      </c>
      <c r="C539">
        <v>2</v>
      </c>
      <c r="D539" s="6">
        <v>26209.18</v>
      </c>
    </row>
    <row r="540" spans="1:4">
      <c r="A540" t="s">
        <v>6892</v>
      </c>
      <c r="B540" t="s">
        <v>5539</v>
      </c>
      <c r="C540">
        <v>3</v>
      </c>
      <c r="D540" s="6">
        <v>25819</v>
      </c>
    </row>
    <row r="541" spans="1:4">
      <c r="A541" t="s">
        <v>6674</v>
      </c>
      <c r="B541" t="s">
        <v>5539</v>
      </c>
      <c r="C541">
        <v>1</v>
      </c>
      <c r="D541" s="6">
        <v>25373.96</v>
      </c>
    </row>
    <row r="542" spans="1:4">
      <c r="A542" t="s">
        <v>6860</v>
      </c>
      <c r="B542" t="s">
        <v>5539</v>
      </c>
      <c r="C542">
        <v>2</v>
      </c>
      <c r="D542" s="6">
        <v>25057.08</v>
      </c>
    </row>
    <row r="543" spans="1:4">
      <c r="A543" t="s">
        <v>6677</v>
      </c>
      <c r="B543" t="s">
        <v>5539</v>
      </c>
      <c r="C543">
        <v>1</v>
      </c>
      <c r="D543" s="6">
        <v>24967</v>
      </c>
    </row>
    <row r="544" spans="1:4">
      <c r="A544" t="s">
        <v>6784</v>
      </c>
      <c r="B544" t="s">
        <v>5539</v>
      </c>
      <c r="C544">
        <v>2</v>
      </c>
      <c r="D544" s="6">
        <v>24882.36</v>
      </c>
    </row>
    <row r="545" spans="1:4">
      <c r="A545" t="s">
        <v>6680</v>
      </c>
      <c r="B545" t="s">
        <v>5539</v>
      </c>
      <c r="C545">
        <v>1</v>
      </c>
      <c r="D545" s="6">
        <v>24672.32</v>
      </c>
    </row>
    <row r="546" spans="1:4">
      <c r="A546" t="s">
        <v>6682</v>
      </c>
      <c r="B546" t="s">
        <v>5539</v>
      </c>
      <c r="C546">
        <v>1</v>
      </c>
      <c r="D546" s="6">
        <v>24579.279999999999</v>
      </c>
    </row>
    <row r="547" spans="1:4">
      <c r="A547" t="s">
        <v>6882</v>
      </c>
      <c r="B547" t="s">
        <v>5539</v>
      </c>
      <c r="C547">
        <v>3</v>
      </c>
      <c r="D547" s="6">
        <v>24479.11</v>
      </c>
    </row>
    <row r="548" spans="1:4">
      <c r="A548" t="s">
        <v>6689</v>
      </c>
      <c r="B548" t="s">
        <v>5533</v>
      </c>
      <c r="C548">
        <v>1</v>
      </c>
      <c r="D548" s="6">
        <v>24145.3</v>
      </c>
    </row>
    <row r="549" spans="1:4">
      <c r="A549" t="s">
        <v>6693</v>
      </c>
      <c r="B549" t="s">
        <v>5539</v>
      </c>
      <c r="C549">
        <v>1</v>
      </c>
      <c r="D549" s="6">
        <v>24022.29</v>
      </c>
    </row>
    <row r="550" spans="1:4">
      <c r="A550" t="s">
        <v>6698</v>
      </c>
      <c r="B550" t="s">
        <v>5539</v>
      </c>
      <c r="C550">
        <v>1</v>
      </c>
      <c r="D550" s="6">
        <v>23819.68</v>
      </c>
    </row>
    <row r="551" spans="1:4">
      <c r="A551" t="s">
        <v>6704</v>
      </c>
      <c r="B551" t="s">
        <v>5539</v>
      </c>
      <c r="C551">
        <v>1</v>
      </c>
      <c r="D551" s="6">
        <v>23586.75</v>
      </c>
    </row>
    <row r="552" spans="1:4">
      <c r="A552" t="s">
        <v>6834</v>
      </c>
      <c r="B552" t="s">
        <v>5539</v>
      </c>
      <c r="C552">
        <v>2</v>
      </c>
      <c r="D552" s="6">
        <v>23090.400000000001</v>
      </c>
    </row>
    <row r="553" spans="1:4">
      <c r="A553" t="s">
        <v>6719</v>
      </c>
      <c r="B553" t="s">
        <v>5533</v>
      </c>
      <c r="C553">
        <v>1</v>
      </c>
      <c r="D553" s="6">
        <v>22333.46</v>
      </c>
    </row>
    <row r="554" spans="1:4">
      <c r="A554" t="s">
        <v>6795</v>
      </c>
      <c r="B554" t="s">
        <v>5539</v>
      </c>
      <c r="C554">
        <v>2</v>
      </c>
      <c r="D554" s="6">
        <v>21704.639999999999</v>
      </c>
    </row>
    <row r="555" spans="1:4">
      <c r="A555" t="s">
        <v>6726</v>
      </c>
      <c r="B555" t="s">
        <v>5539</v>
      </c>
      <c r="C555">
        <v>1</v>
      </c>
      <c r="D555" s="6">
        <v>21415.94</v>
      </c>
    </row>
    <row r="556" spans="1:4">
      <c r="A556" t="s">
        <v>6727</v>
      </c>
      <c r="B556" t="s">
        <v>5539</v>
      </c>
      <c r="C556">
        <v>1</v>
      </c>
      <c r="D556" s="6">
        <v>21348.41</v>
      </c>
    </row>
    <row r="557" spans="1:4">
      <c r="A557" t="s">
        <v>6728</v>
      </c>
      <c r="B557" t="s">
        <v>5539</v>
      </c>
      <c r="C557">
        <v>1</v>
      </c>
      <c r="D557" s="6">
        <v>21320.81</v>
      </c>
    </row>
    <row r="558" spans="1:4">
      <c r="A558" t="s">
        <v>6730</v>
      </c>
      <c r="B558" t="s">
        <v>5539</v>
      </c>
      <c r="C558">
        <v>1</v>
      </c>
      <c r="D558" s="6">
        <v>21258.65</v>
      </c>
    </row>
    <row r="559" spans="1:4">
      <c r="A559" t="s">
        <v>6919</v>
      </c>
      <c r="B559" t="s">
        <v>5543</v>
      </c>
      <c r="C559">
        <v>3</v>
      </c>
      <c r="D559" s="6">
        <v>21108.06</v>
      </c>
    </row>
    <row r="560" spans="1:4">
      <c r="A560" t="s">
        <v>6920</v>
      </c>
      <c r="B560" t="s">
        <v>5542</v>
      </c>
      <c r="C560">
        <v>3</v>
      </c>
      <c r="D560" s="6">
        <v>21090.620000000003</v>
      </c>
    </row>
    <row r="561" spans="1:4">
      <c r="A561" t="s">
        <v>6734</v>
      </c>
      <c r="B561" t="s">
        <v>5539</v>
      </c>
      <c r="C561">
        <v>1</v>
      </c>
      <c r="D561" s="6">
        <v>21041.37</v>
      </c>
    </row>
    <row r="562" spans="1:4">
      <c r="A562" t="s">
        <v>6902</v>
      </c>
      <c r="B562" t="s">
        <v>5539</v>
      </c>
      <c r="C562">
        <v>3</v>
      </c>
      <c r="D562" s="6">
        <v>20833.439999999999</v>
      </c>
    </row>
    <row r="563" spans="1:4">
      <c r="A563" t="s">
        <v>6841</v>
      </c>
      <c r="B563" t="s">
        <v>5539</v>
      </c>
      <c r="C563">
        <v>2</v>
      </c>
      <c r="D563" s="6">
        <v>20800.97</v>
      </c>
    </row>
    <row r="564" spans="1:4">
      <c r="A564" t="s">
        <v>6741</v>
      </c>
      <c r="B564" t="s">
        <v>5539</v>
      </c>
      <c r="C564">
        <v>1</v>
      </c>
      <c r="D564" s="6">
        <v>20658.96</v>
      </c>
    </row>
    <row r="565" spans="1:4">
      <c r="A565" t="s">
        <v>6952</v>
      </c>
      <c r="B565" t="s">
        <v>5539</v>
      </c>
      <c r="C565">
        <v>4</v>
      </c>
      <c r="D565" s="6">
        <v>20573.739999999998</v>
      </c>
    </row>
    <row r="566" spans="1:4">
      <c r="A566" t="s">
        <v>6942</v>
      </c>
      <c r="B566" t="s">
        <v>5539</v>
      </c>
      <c r="C566">
        <v>3</v>
      </c>
      <c r="D566" s="6">
        <v>20468.46</v>
      </c>
    </row>
    <row r="567" spans="1:4">
      <c r="A567" t="s">
        <v>6751</v>
      </c>
      <c r="B567" t="s">
        <v>5539</v>
      </c>
      <c r="C567">
        <v>1</v>
      </c>
      <c r="D567" s="6">
        <v>20309.77</v>
      </c>
    </row>
    <row r="568" spans="1:4">
      <c r="A568" t="s">
        <v>6906</v>
      </c>
      <c r="B568" t="s">
        <v>5543</v>
      </c>
      <c r="C568">
        <v>3</v>
      </c>
      <c r="D568" s="6">
        <v>20092.339999999997</v>
      </c>
    </row>
    <row r="569" spans="1:4">
      <c r="A569" t="s">
        <v>6911</v>
      </c>
      <c r="B569" t="s">
        <v>5539</v>
      </c>
      <c r="C569">
        <v>3</v>
      </c>
      <c r="D569" s="6">
        <v>19874.059999999998</v>
      </c>
    </row>
    <row r="570" spans="1:4">
      <c r="A570" t="s">
        <v>6757</v>
      </c>
      <c r="B570" t="s">
        <v>5539</v>
      </c>
      <c r="C570">
        <v>1</v>
      </c>
      <c r="D570" s="6">
        <v>19786.84</v>
      </c>
    </row>
    <row r="571" spans="1:4">
      <c r="A571" t="s">
        <v>6967</v>
      </c>
      <c r="B571" t="s">
        <v>5539</v>
      </c>
      <c r="C571">
        <v>4</v>
      </c>
      <c r="D571" s="6">
        <v>19698.09</v>
      </c>
    </row>
    <row r="572" spans="1:4">
      <c r="A572" t="s">
        <v>6815</v>
      </c>
      <c r="B572" t="s">
        <v>5543</v>
      </c>
      <c r="C572">
        <v>2</v>
      </c>
      <c r="D572" s="6">
        <v>19599.080000000002</v>
      </c>
    </row>
    <row r="573" spans="1:4">
      <c r="A573" t="s">
        <v>6763</v>
      </c>
      <c r="B573" t="s">
        <v>5533</v>
      </c>
      <c r="C573">
        <v>1</v>
      </c>
      <c r="D573" s="6">
        <v>19549.21</v>
      </c>
    </row>
    <row r="574" spans="1:4">
      <c r="A574" t="s">
        <v>6764</v>
      </c>
      <c r="B574" t="s">
        <v>5539</v>
      </c>
      <c r="C574">
        <v>1</v>
      </c>
      <c r="D574" s="6">
        <v>19499.8</v>
      </c>
    </row>
    <row r="575" spans="1:4">
      <c r="A575" t="s">
        <v>6772</v>
      </c>
      <c r="B575" t="s">
        <v>5539</v>
      </c>
      <c r="C575">
        <v>1</v>
      </c>
      <c r="D575" s="6">
        <v>18995.27</v>
      </c>
    </row>
    <row r="576" spans="1:4">
      <c r="A576" t="s">
        <v>6901</v>
      </c>
      <c r="B576" t="s">
        <v>5539</v>
      </c>
      <c r="C576">
        <v>2</v>
      </c>
      <c r="D576" s="6">
        <v>18641.11</v>
      </c>
    </row>
    <row r="577" spans="1:4">
      <c r="A577" t="s">
        <v>6922</v>
      </c>
      <c r="B577" t="s">
        <v>5536</v>
      </c>
      <c r="C577">
        <v>2</v>
      </c>
      <c r="D577" s="6">
        <v>18160.989999999998</v>
      </c>
    </row>
    <row r="578" spans="1:4">
      <c r="A578" t="s">
        <v>6785</v>
      </c>
      <c r="B578" t="s">
        <v>5539</v>
      </c>
      <c r="C578">
        <v>1</v>
      </c>
      <c r="D578" s="6">
        <v>18150.45</v>
      </c>
    </row>
    <row r="579" spans="1:4">
      <c r="A579" t="s">
        <v>6949</v>
      </c>
      <c r="B579" t="s">
        <v>5543</v>
      </c>
      <c r="C579">
        <v>3</v>
      </c>
      <c r="D579" s="6">
        <v>18028.469999999998</v>
      </c>
    </row>
    <row r="580" spans="1:4">
      <c r="A580" t="s">
        <v>6912</v>
      </c>
      <c r="B580" t="s">
        <v>5539</v>
      </c>
      <c r="C580">
        <v>2</v>
      </c>
      <c r="D580" s="6">
        <v>17984.25</v>
      </c>
    </row>
    <row r="581" spans="1:4">
      <c r="A581" t="s">
        <v>6954</v>
      </c>
      <c r="B581" t="s">
        <v>5543</v>
      </c>
      <c r="C581">
        <v>3</v>
      </c>
      <c r="D581" s="6">
        <v>17794.120000000003</v>
      </c>
    </row>
    <row r="582" spans="1:4">
      <c r="A582" t="s">
        <v>6947</v>
      </c>
      <c r="B582" t="s">
        <v>5543</v>
      </c>
      <c r="C582">
        <v>3</v>
      </c>
      <c r="D582" s="6">
        <v>17441.11</v>
      </c>
    </row>
    <row r="583" spans="1:4">
      <c r="A583" t="s">
        <v>6886</v>
      </c>
      <c r="B583" t="s">
        <v>5539</v>
      </c>
      <c r="C583">
        <v>2</v>
      </c>
      <c r="D583" s="6">
        <v>17361.89</v>
      </c>
    </row>
    <row r="584" spans="1:4">
      <c r="A584" t="s">
        <v>6798</v>
      </c>
      <c r="B584" t="s">
        <v>5539</v>
      </c>
      <c r="C584">
        <v>1</v>
      </c>
      <c r="D584" s="6">
        <v>17323.349999999999</v>
      </c>
    </row>
    <row r="585" spans="1:4">
      <c r="A585" t="s">
        <v>6946</v>
      </c>
      <c r="B585" t="s">
        <v>5543</v>
      </c>
      <c r="C585">
        <v>3</v>
      </c>
      <c r="D585" s="6">
        <v>17274.990000000002</v>
      </c>
    </row>
    <row r="586" spans="1:4">
      <c r="A586" t="s">
        <v>6878</v>
      </c>
      <c r="B586" t="s">
        <v>5539</v>
      </c>
      <c r="C586">
        <v>2</v>
      </c>
      <c r="D586" s="6">
        <v>17190.04</v>
      </c>
    </row>
    <row r="587" spans="1:4">
      <c r="A587" t="s">
        <v>6802</v>
      </c>
      <c r="B587" t="s">
        <v>5533</v>
      </c>
      <c r="C587">
        <v>1</v>
      </c>
      <c r="D587" s="6">
        <v>16988.599999999999</v>
      </c>
    </row>
    <row r="588" spans="1:4">
      <c r="A588" t="s">
        <v>6804</v>
      </c>
      <c r="B588" t="s">
        <v>5539</v>
      </c>
      <c r="C588">
        <v>1</v>
      </c>
      <c r="D588" s="6">
        <v>16803.59</v>
      </c>
    </row>
    <row r="589" spans="1:4">
      <c r="A589" t="s">
        <v>6807</v>
      </c>
      <c r="B589" t="s">
        <v>5539</v>
      </c>
      <c r="C589">
        <v>1</v>
      </c>
      <c r="D589" s="6">
        <v>16727.41</v>
      </c>
    </row>
    <row r="590" spans="1:4">
      <c r="A590" t="s">
        <v>6810</v>
      </c>
      <c r="B590" t="s">
        <v>5533</v>
      </c>
      <c r="C590">
        <v>1</v>
      </c>
      <c r="D590" s="6">
        <v>16518.310000000001</v>
      </c>
    </row>
    <row r="591" spans="1:4">
      <c r="A591" t="s">
        <v>6811</v>
      </c>
      <c r="B591" t="s">
        <v>5539</v>
      </c>
      <c r="C591">
        <v>1</v>
      </c>
      <c r="D591" s="6">
        <v>16205.61</v>
      </c>
    </row>
    <row r="592" spans="1:4">
      <c r="A592" t="s">
        <v>6812</v>
      </c>
      <c r="B592" t="s">
        <v>5539</v>
      </c>
      <c r="C592">
        <v>1</v>
      </c>
      <c r="D592" s="6">
        <v>16175.44</v>
      </c>
    </row>
    <row r="593" spans="1:4">
      <c r="A593" t="s">
        <v>6941</v>
      </c>
      <c r="B593" t="s">
        <v>5542</v>
      </c>
      <c r="C593">
        <v>3</v>
      </c>
      <c r="D593" s="6">
        <v>15994.919999999998</v>
      </c>
    </row>
    <row r="594" spans="1:4">
      <c r="A594" t="s">
        <v>6915</v>
      </c>
      <c r="B594" t="s">
        <v>5539</v>
      </c>
      <c r="C594">
        <v>2</v>
      </c>
      <c r="D594" s="6">
        <v>15393.59</v>
      </c>
    </row>
    <row r="595" spans="1:4">
      <c r="A595" t="s">
        <v>6964</v>
      </c>
      <c r="B595" t="s">
        <v>5543</v>
      </c>
      <c r="C595">
        <v>3</v>
      </c>
      <c r="D595" s="6">
        <v>15359.66</v>
      </c>
    </row>
    <row r="596" spans="1:4">
      <c r="A596" t="s">
        <v>6825</v>
      </c>
      <c r="B596" t="s">
        <v>5544</v>
      </c>
      <c r="C596">
        <v>1</v>
      </c>
      <c r="D596" s="6">
        <v>15233.47</v>
      </c>
    </row>
    <row r="597" spans="1:4">
      <c r="A597" t="s">
        <v>6828</v>
      </c>
      <c r="B597" t="s">
        <v>5539</v>
      </c>
      <c r="C597">
        <v>1</v>
      </c>
      <c r="D597" s="6">
        <v>15038.18</v>
      </c>
    </row>
    <row r="598" spans="1:4">
      <c r="A598" t="s">
        <v>6843</v>
      </c>
      <c r="B598" t="s">
        <v>5539</v>
      </c>
      <c r="C598">
        <v>1</v>
      </c>
      <c r="D598" s="6">
        <v>14135.76</v>
      </c>
    </row>
    <row r="599" spans="1:4">
      <c r="A599" t="s">
        <v>6970</v>
      </c>
      <c r="B599" t="s">
        <v>5543</v>
      </c>
      <c r="C599">
        <v>3</v>
      </c>
      <c r="D599" s="6">
        <v>13784.75</v>
      </c>
    </row>
    <row r="600" spans="1:4">
      <c r="A600" t="s">
        <v>6974</v>
      </c>
      <c r="B600" t="s">
        <v>5543</v>
      </c>
      <c r="C600">
        <v>3</v>
      </c>
      <c r="D600" s="6">
        <v>13777.560000000001</v>
      </c>
    </row>
    <row r="601" spans="1:4">
      <c r="A601" t="s">
        <v>6958</v>
      </c>
      <c r="B601" t="s">
        <v>5543</v>
      </c>
      <c r="C601">
        <v>2</v>
      </c>
      <c r="D601" s="6">
        <v>13659.24</v>
      </c>
    </row>
    <row r="602" spans="1:4">
      <c r="A602" t="s">
        <v>6855</v>
      </c>
      <c r="B602" t="s">
        <v>5539</v>
      </c>
      <c r="C602">
        <v>1</v>
      </c>
      <c r="D602" s="6">
        <v>13614.06</v>
      </c>
    </row>
    <row r="603" spans="1:4">
      <c r="A603" t="s">
        <v>6857</v>
      </c>
      <c r="B603" t="s">
        <v>5539</v>
      </c>
      <c r="C603">
        <v>1</v>
      </c>
      <c r="D603" s="6">
        <v>13607.27</v>
      </c>
    </row>
    <row r="604" spans="1:4">
      <c r="A604" t="s">
        <v>6961</v>
      </c>
      <c r="B604" t="s">
        <v>5539</v>
      </c>
      <c r="C604">
        <v>3</v>
      </c>
      <c r="D604" s="6">
        <v>13604.65</v>
      </c>
    </row>
    <row r="605" spans="1:4">
      <c r="A605" t="s">
        <v>6978</v>
      </c>
      <c r="B605" t="s">
        <v>5539</v>
      </c>
      <c r="C605">
        <v>3</v>
      </c>
      <c r="D605" s="6">
        <v>13587.09</v>
      </c>
    </row>
    <row r="606" spans="1:4">
      <c r="A606" t="s">
        <v>6936</v>
      </c>
      <c r="B606" t="s">
        <v>39</v>
      </c>
      <c r="C606">
        <v>3</v>
      </c>
      <c r="D606" s="6">
        <v>13524.48</v>
      </c>
    </row>
    <row r="607" spans="1:4">
      <c r="A607" t="s">
        <v>6965</v>
      </c>
      <c r="B607" t="s">
        <v>5542</v>
      </c>
      <c r="C607">
        <v>3</v>
      </c>
      <c r="D607" s="6">
        <v>13344.6</v>
      </c>
    </row>
    <row r="608" spans="1:4">
      <c r="A608" t="s">
        <v>6872</v>
      </c>
      <c r="B608" t="s">
        <v>5539</v>
      </c>
      <c r="C608">
        <v>1</v>
      </c>
      <c r="D608" s="6">
        <v>12784.42</v>
      </c>
    </row>
    <row r="609" spans="1:4">
      <c r="A609" t="s">
        <v>6874</v>
      </c>
      <c r="B609" t="s">
        <v>5539</v>
      </c>
      <c r="C609">
        <v>1</v>
      </c>
      <c r="D609" s="6">
        <v>12725.01</v>
      </c>
    </row>
    <row r="610" spans="1:4">
      <c r="A610" t="s">
        <v>6935</v>
      </c>
      <c r="B610" t="s">
        <v>5543</v>
      </c>
      <c r="C610">
        <v>3</v>
      </c>
      <c r="D610" s="6">
        <v>12289</v>
      </c>
    </row>
    <row r="611" spans="1:4">
      <c r="A611" t="s">
        <v>6966</v>
      </c>
      <c r="B611" t="s">
        <v>5539</v>
      </c>
      <c r="C611">
        <v>2</v>
      </c>
      <c r="D611" s="6">
        <v>12023.04</v>
      </c>
    </row>
    <row r="612" spans="1:4">
      <c r="A612" t="s">
        <v>6918</v>
      </c>
      <c r="B612" t="s">
        <v>5543</v>
      </c>
      <c r="C612">
        <v>2</v>
      </c>
      <c r="D612" s="6">
        <v>11947.18</v>
      </c>
    </row>
    <row r="613" spans="1:4">
      <c r="A613" t="s">
        <v>6951</v>
      </c>
      <c r="B613" t="s">
        <v>39</v>
      </c>
      <c r="C613">
        <v>3</v>
      </c>
      <c r="D613" s="6">
        <v>11767.95</v>
      </c>
    </row>
    <row r="614" spans="1:4">
      <c r="A614" t="s">
        <v>6891</v>
      </c>
      <c r="B614" t="s">
        <v>5539</v>
      </c>
      <c r="C614">
        <v>1</v>
      </c>
      <c r="D614" s="6">
        <v>11767.25</v>
      </c>
    </row>
    <row r="615" spans="1:4">
      <c r="A615" t="s">
        <v>6991</v>
      </c>
      <c r="B615" t="s">
        <v>5543</v>
      </c>
      <c r="C615">
        <v>3</v>
      </c>
      <c r="D615" s="6">
        <v>11488.369999999999</v>
      </c>
    </row>
    <row r="616" spans="1:4">
      <c r="A616" t="s">
        <v>6898</v>
      </c>
      <c r="B616" t="s">
        <v>5544</v>
      </c>
      <c r="C616">
        <v>1</v>
      </c>
      <c r="D616" s="6">
        <v>11395.61</v>
      </c>
    </row>
    <row r="617" spans="1:4">
      <c r="A617" t="s">
        <v>6948</v>
      </c>
      <c r="B617" t="s">
        <v>5539</v>
      </c>
      <c r="C617">
        <v>2</v>
      </c>
      <c r="D617" s="6">
        <v>11235.810000000001</v>
      </c>
    </row>
    <row r="618" spans="1:4">
      <c r="A618" t="s">
        <v>6900</v>
      </c>
      <c r="B618" t="s">
        <v>5543</v>
      </c>
      <c r="C618">
        <v>1</v>
      </c>
      <c r="D618" s="6">
        <v>11215.76</v>
      </c>
    </row>
    <row r="619" spans="1:4">
      <c r="A619" t="s">
        <v>6962</v>
      </c>
      <c r="B619" t="s">
        <v>5539</v>
      </c>
      <c r="C619">
        <v>3</v>
      </c>
      <c r="D619" s="6">
        <v>11186.779999999999</v>
      </c>
    </row>
    <row r="620" spans="1:4">
      <c r="A620" t="s">
        <v>7024</v>
      </c>
      <c r="B620" t="s">
        <v>5536</v>
      </c>
      <c r="C620">
        <v>2</v>
      </c>
      <c r="D620" s="6">
        <v>6946.32</v>
      </c>
    </row>
    <row r="621" spans="1:4">
      <c r="B621" t="s">
        <v>5545</v>
      </c>
      <c r="C621">
        <v>2</v>
      </c>
      <c r="D621" s="6">
        <v>4163.6499999999996</v>
      </c>
    </row>
    <row r="622" spans="1:4">
      <c r="A622" t="s">
        <v>6903</v>
      </c>
      <c r="B622" t="s">
        <v>5539</v>
      </c>
      <c r="C622">
        <v>1</v>
      </c>
      <c r="D622" s="6">
        <v>11055.04</v>
      </c>
    </row>
    <row r="623" spans="1:4">
      <c r="A623" t="s">
        <v>6986</v>
      </c>
      <c r="B623" t="s">
        <v>5543</v>
      </c>
      <c r="C623">
        <v>4</v>
      </c>
      <c r="D623" s="6">
        <v>11015.28</v>
      </c>
    </row>
    <row r="624" spans="1:4">
      <c r="A624" t="s">
        <v>6955</v>
      </c>
      <c r="B624" t="s">
        <v>5543</v>
      </c>
      <c r="C624">
        <v>2</v>
      </c>
      <c r="D624" s="6">
        <v>10439.48</v>
      </c>
    </row>
    <row r="625" spans="1:4">
      <c r="A625" t="s">
        <v>7004</v>
      </c>
      <c r="B625" t="s">
        <v>5543</v>
      </c>
      <c r="C625">
        <v>4</v>
      </c>
      <c r="D625" s="6">
        <v>10361.240000000002</v>
      </c>
    </row>
    <row r="626" spans="1:4">
      <c r="A626" t="s">
        <v>7011</v>
      </c>
      <c r="B626" t="s">
        <v>5543</v>
      </c>
      <c r="C626">
        <v>3</v>
      </c>
      <c r="D626" s="6">
        <v>10156.040000000001</v>
      </c>
    </row>
    <row r="627" spans="1:4">
      <c r="A627" t="s">
        <v>6913</v>
      </c>
      <c r="B627" t="s">
        <v>5539</v>
      </c>
      <c r="C627">
        <v>1</v>
      </c>
      <c r="D627" s="6">
        <v>9972.17</v>
      </c>
    </row>
    <row r="628" spans="1:4">
      <c r="A628" t="s">
        <v>6981</v>
      </c>
      <c r="B628" t="s">
        <v>5546</v>
      </c>
      <c r="C628">
        <v>3</v>
      </c>
      <c r="D628" s="6">
        <v>9768.08</v>
      </c>
    </row>
    <row r="629" spans="1:4">
      <c r="A629" t="s">
        <v>6971</v>
      </c>
      <c r="B629" t="s">
        <v>5544</v>
      </c>
      <c r="C629">
        <v>2</v>
      </c>
      <c r="D629" s="6">
        <v>9758.25</v>
      </c>
    </row>
    <row r="630" spans="1:4">
      <c r="A630" t="s">
        <v>6996</v>
      </c>
      <c r="B630" t="s">
        <v>5539</v>
      </c>
      <c r="C630">
        <v>3</v>
      </c>
      <c r="D630" s="6">
        <v>9603.5299999999988</v>
      </c>
    </row>
    <row r="631" spans="1:4">
      <c r="A631" t="s">
        <v>7001</v>
      </c>
      <c r="B631" t="s">
        <v>5539</v>
      </c>
      <c r="C631">
        <v>3</v>
      </c>
      <c r="D631" s="6">
        <v>9413.49</v>
      </c>
    </row>
    <row r="632" spans="1:4">
      <c r="A632" t="s">
        <v>6975</v>
      </c>
      <c r="B632" t="s">
        <v>5542</v>
      </c>
      <c r="C632">
        <v>3</v>
      </c>
      <c r="D632" s="6">
        <v>9322.3499999999985</v>
      </c>
    </row>
    <row r="633" spans="1:4">
      <c r="A633" t="s">
        <v>7006</v>
      </c>
      <c r="B633" t="s">
        <v>5539</v>
      </c>
      <c r="C633">
        <v>3</v>
      </c>
      <c r="D633" s="6">
        <v>9321.92</v>
      </c>
    </row>
    <row r="634" spans="1:4">
      <c r="A634" t="s">
        <v>6973</v>
      </c>
      <c r="B634" t="s">
        <v>5543</v>
      </c>
      <c r="C634">
        <v>3</v>
      </c>
      <c r="D634" s="6">
        <v>9130.74</v>
      </c>
    </row>
    <row r="635" spans="1:4">
      <c r="A635" t="s">
        <v>7053</v>
      </c>
      <c r="B635" t="s">
        <v>5543</v>
      </c>
      <c r="C635">
        <v>5</v>
      </c>
      <c r="D635" s="6">
        <v>9063.86</v>
      </c>
    </row>
    <row r="636" spans="1:4">
      <c r="A636" t="s">
        <v>7003</v>
      </c>
      <c r="B636" t="s">
        <v>5543</v>
      </c>
      <c r="C636">
        <v>4</v>
      </c>
      <c r="D636" s="6">
        <v>8960.9500000000007</v>
      </c>
    </row>
    <row r="637" spans="1:4">
      <c r="A637" t="s">
        <v>6928</v>
      </c>
      <c r="B637" t="s">
        <v>5539</v>
      </c>
      <c r="C637">
        <v>1</v>
      </c>
      <c r="D637" s="6">
        <v>8869.76</v>
      </c>
    </row>
    <row r="638" spans="1:4">
      <c r="A638" t="s">
        <v>7010</v>
      </c>
      <c r="B638" t="s">
        <v>5542</v>
      </c>
      <c r="C638">
        <v>3</v>
      </c>
      <c r="D638" s="6">
        <v>8799.73</v>
      </c>
    </row>
    <row r="639" spans="1:4">
      <c r="A639" t="s">
        <v>6956</v>
      </c>
      <c r="B639" t="s">
        <v>5543</v>
      </c>
      <c r="C639">
        <v>2</v>
      </c>
      <c r="D639" s="6">
        <v>8769.130000000001</v>
      </c>
    </row>
    <row r="640" spans="1:4">
      <c r="A640" t="s">
        <v>6931</v>
      </c>
      <c r="B640" t="s">
        <v>5539</v>
      </c>
      <c r="C640">
        <v>1</v>
      </c>
      <c r="D640" s="6">
        <v>8737.33</v>
      </c>
    </row>
    <row r="641" spans="1:4">
      <c r="A641" t="s">
        <v>6999</v>
      </c>
      <c r="B641" t="s">
        <v>5539</v>
      </c>
      <c r="C641">
        <v>2</v>
      </c>
      <c r="D641" s="6">
        <v>8631.1200000000008</v>
      </c>
    </row>
    <row r="642" spans="1:4">
      <c r="A642" t="s">
        <v>7032</v>
      </c>
      <c r="B642" t="s">
        <v>5543</v>
      </c>
      <c r="C642">
        <v>3</v>
      </c>
      <c r="D642" s="6">
        <v>8504.9</v>
      </c>
    </row>
    <row r="643" spans="1:4">
      <c r="A643" t="s">
        <v>7026</v>
      </c>
      <c r="B643" t="s">
        <v>5543</v>
      </c>
      <c r="C643">
        <v>3</v>
      </c>
      <c r="D643" s="6">
        <v>8396.92</v>
      </c>
    </row>
    <row r="644" spans="1:4">
      <c r="A644" t="s">
        <v>6993</v>
      </c>
      <c r="B644" t="s">
        <v>5543</v>
      </c>
      <c r="C644">
        <v>2</v>
      </c>
      <c r="D644" s="6">
        <v>7985.29</v>
      </c>
    </row>
    <row r="645" spans="1:4">
      <c r="A645" t="s">
        <v>6944</v>
      </c>
      <c r="B645" t="s">
        <v>5539</v>
      </c>
      <c r="C645">
        <v>1</v>
      </c>
      <c r="D645" s="6">
        <v>7704.94</v>
      </c>
    </row>
    <row r="646" spans="1:4">
      <c r="A646" t="s">
        <v>6968</v>
      </c>
      <c r="B646" t="s">
        <v>5543</v>
      </c>
      <c r="C646">
        <v>2</v>
      </c>
      <c r="D646" s="6">
        <v>7674.36</v>
      </c>
    </row>
    <row r="647" spans="1:4">
      <c r="A647" t="s">
        <v>6984</v>
      </c>
      <c r="B647" t="s">
        <v>5543</v>
      </c>
      <c r="C647">
        <v>2</v>
      </c>
      <c r="D647" s="6">
        <v>7440.82</v>
      </c>
    </row>
    <row r="648" spans="1:4">
      <c r="A648" t="s">
        <v>7056</v>
      </c>
      <c r="B648" t="s">
        <v>5543</v>
      </c>
      <c r="C648">
        <v>5</v>
      </c>
      <c r="D648" s="6">
        <v>7395.73</v>
      </c>
    </row>
    <row r="649" spans="1:4">
      <c r="A649" t="s">
        <v>7037</v>
      </c>
      <c r="B649" t="s">
        <v>5543</v>
      </c>
      <c r="C649">
        <v>3</v>
      </c>
      <c r="D649" s="6">
        <v>6938.41</v>
      </c>
    </row>
    <row r="650" spans="1:4">
      <c r="A650" t="s">
        <v>7016</v>
      </c>
      <c r="B650" t="s">
        <v>5543</v>
      </c>
      <c r="C650">
        <v>3</v>
      </c>
      <c r="D650" s="6">
        <v>6896.33</v>
      </c>
    </row>
    <row r="651" spans="1:4">
      <c r="A651" t="s">
        <v>7029</v>
      </c>
      <c r="B651" t="s">
        <v>5543</v>
      </c>
      <c r="C651">
        <v>3</v>
      </c>
      <c r="D651" s="6">
        <v>6741.4500000000007</v>
      </c>
    </row>
    <row r="652" spans="1:4">
      <c r="A652" t="s">
        <v>7018</v>
      </c>
      <c r="B652" t="s">
        <v>5543</v>
      </c>
      <c r="C652">
        <v>2</v>
      </c>
      <c r="D652" s="6">
        <v>6642.54</v>
      </c>
    </row>
    <row r="653" spans="1:4">
      <c r="A653" t="s">
        <v>7025</v>
      </c>
      <c r="B653" t="s">
        <v>5543</v>
      </c>
      <c r="C653">
        <v>3</v>
      </c>
      <c r="D653" s="6">
        <v>6441.6</v>
      </c>
    </row>
    <row r="654" spans="1:4">
      <c r="A654" t="s">
        <v>7047</v>
      </c>
      <c r="B654" t="s">
        <v>5542</v>
      </c>
      <c r="C654">
        <v>3</v>
      </c>
      <c r="D654" s="6">
        <v>6244.7899999999991</v>
      </c>
    </row>
    <row r="655" spans="1:4">
      <c r="A655" t="s">
        <v>7057</v>
      </c>
      <c r="B655" t="s">
        <v>39</v>
      </c>
      <c r="C655">
        <v>3</v>
      </c>
      <c r="D655" s="6">
        <v>6217.49</v>
      </c>
    </row>
    <row r="656" spans="1:4">
      <c r="A656" t="s">
        <v>6998</v>
      </c>
      <c r="B656" t="s">
        <v>5543</v>
      </c>
      <c r="C656">
        <v>2</v>
      </c>
      <c r="D656" s="6">
        <v>5923.17</v>
      </c>
    </row>
    <row r="657" spans="1:4">
      <c r="A657" t="s">
        <v>6972</v>
      </c>
      <c r="B657" t="s">
        <v>5533</v>
      </c>
      <c r="C657">
        <v>1</v>
      </c>
      <c r="D657" s="6">
        <v>5853.96</v>
      </c>
    </row>
    <row r="658" spans="1:4">
      <c r="A658" t="s">
        <v>7023</v>
      </c>
      <c r="B658" t="s">
        <v>39</v>
      </c>
      <c r="C658">
        <v>2</v>
      </c>
      <c r="D658" s="6">
        <v>5479.32</v>
      </c>
    </row>
    <row r="659" spans="1:4">
      <c r="A659" t="s">
        <v>6980</v>
      </c>
      <c r="B659" t="s">
        <v>5539</v>
      </c>
      <c r="C659">
        <v>1</v>
      </c>
      <c r="D659" s="6">
        <v>5473.07</v>
      </c>
    </row>
    <row r="660" spans="1:4">
      <c r="A660" t="s">
        <v>7033</v>
      </c>
      <c r="B660" t="s">
        <v>5543</v>
      </c>
      <c r="C660">
        <v>2</v>
      </c>
      <c r="D660" s="6">
        <v>5445.61</v>
      </c>
    </row>
    <row r="661" spans="1:4">
      <c r="A661" t="s">
        <v>7045</v>
      </c>
      <c r="B661" t="s">
        <v>39</v>
      </c>
      <c r="C661">
        <v>3</v>
      </c>
      <c r="D661" s="6">
        <v>5388.65</v>
      </c>
    </row>
    <row r="662" spans="1:4">
      <c r="A662" t="s">
        <v>6989</v>
      </c>
      <c r="B662" t="s">
        <v>5543</v>
      </c>
      <c r="C662">
        <v>1</v>
      </c>
      <c r="D662" s="6">
        <v>5147.8599999999997</v>
      </c>
    </row>
    <row r="663" spans="1:4">
      <c r="A663" t="s">
        <v>6990</v>
      </c>
      <c r="B663" t="s">
        <v>5543</v>
      </c>
      <c r="C663">
        <v>1</v>
      </c>
      <c r="D663" s="6">
        <v>5093.8900000000003</v>
      </c>
    </row>
    <row r="664" spans="1:4">
      <c r="A664" t="s">
        <v>7061</v>
      </c>
      <c r="B664" t="s">
        <v>5543</v>
      </c>
      <c r="C664">
        <v>3</v>
      </c>
      <c r="D664" s="6">
        <v>4989.68</v>
      </c>
    </row>
    <row r="665" spans="1:4">
      <c r="A665" t="s">
        <v>7043</v>
      </c>
      <c r="B665" t="s">
        <v>5543</v>
      </c>
      <c r="C665">
        <v>2</v>
      </c>
      <c r="D665" s="6">
        <v>4858.07</v>
      </c>
    </row>
    <row r="666" spans="1:4">
      <c r="A666" t="s">
        <v>6995</v>
      </c>
      <c r="B666" t="s">
        <v>5539</v>
      </c>
      <c r="C666">
        <v>1</v>
      </c>
      <c r="D666" s="6">
        <v>4799.5</v>
      </c>
    </row>
    <row r="667" spans="1:4">
      <c r="A667" t="s">
        <v>7060</v>
      </c>
      <c r="B667" t="s">
        <v>5543</v>
      </c>
      <c r="C667">
        <v>3</v>
      </c>
      <c r="D667" s="6">
        <v>4764.7700000000004</v>
      </c>
    </row>
    <row r="668" spans="1:4">
      <c r="A668" t="s">
        <v>7055</v>
      </c>
      <c r="B668" t="s">
        <v>5543</v>
      </c>
      <c r="C668">
        <v>3</v>
      </c>
      <c r="D668" s="6">
        <v>4669.62</v>
      </c>
    </row>
    <row r="669" spans="1:4">
      <c r="A669" t="s">
        <v>7079</v>
      </c>
      <c r="B669" t="s">
        <v>5543</v>
      </c>
      <c r="C669">
        <v>4</v>
      </c>
      <c r="D669" s="6">
        <v>4669.17</v>
      </c>
    </row>
    <row r="670" spans="1:4">
      <c r="A670" t="s">
        <v>7046</v>
      </c>
      <c r="B670" t="s">
        <v>5543</v>
      </c>
      <c r="C670">
        <v>4</v>
      </c>
      <c r="D670" s="6">
        <v>4473.58</v>
      </c>
    </row>
    <row r="671" spans="1:4">
      <c r="A671" t="s">
        <v>7049</v>
      </c>
      <c r="B671" t="s">
        <v>5545</v>
      </c>
      <c r="C671">
        <v>2</v>
      </c>
      <c r="D671" s="6">
        <v>4438.67</v>
      </c>
    </row>
    <row r="672" spans="1:4">
      <c r="A672" t="s">
        <v>7065</v>
      </c>
      <c r="B672" t="s">
        <v>5543</v>
      </c>
      <c r="C672">
        <v>4</v>
      </c>
      <c r="D672" s="6">
        <v>4269.84</v>
      </c>
    </row>
    <row r="673" spans="1:4">
      <c r="A673" t="s">
        <v>7009</v>
      </c>
      <c r="B673" t="s">
        <v>5533</v>
      </c>
      <c r="C673">
        <v>1</v>
      </c>
      <c r="D673" s="6">
        <v>4243.6899999999996</v>
      </c>
    </row>
    <row r="674" spans="1:4">
      <c r="A674" t="s">
        <v>7013</v>
      </c>
      <c r="B674" t="s">
        <v>5533</v>
      </c>
      <c r="C674">
        <v>1</v>
      </c>
      <c r="D674" s="6">
        <v>4169.99</v>
      </c>
    </row>
    <row r="675" spans="1:4">
      <c r="A675" t="s">
        <v>7015</v>
      </c>
      <c r="B675" t="s">
        <v>5536</v>
      </c>
      <c r="C675">
        <v>1</v>
      </c>
      <c r="D675" s="6">
        <v>4103.09</v>
      </c>
    </row>
    <row r="676" spans="1:4">
      <c r="A676" t="s">
        <v>7093</v>
      </c>
      <c r="B676" t="s">
        <v>39</v>
      </c>
      <c r="C676">
        <v>5</v>
      </c>
      <c r="D676" s="6">
        <v>4093.48</v>
      </c>
    </row>
    <row r="677" spans="1:4">
      <c r="A677" t="s">
        <v>7073</v>
      </c>
      <c r="B677" t="s">
        <v>5543</v>
      </c>
      <c r="C677">
        <v>4</v>
      </c>
      <c r="D677" s="6">
        <v>3996.8499999999995</v>
      </c>
    </row>
    <row r="678" spans="1:4">
      <c r="A678" t="s">
        <v>7072</v>
      </c>
      <c r="B678" t="s">
        <v>39</v>
      </c>
      <c r="C678">
        <v>3</v>
      </c>
      <c r="D678" s="6">
        <v>3826.1500000000005</v>
      </c>
    </row>
    <row r="679" spans="1:4">
      <c r="A679" t="s">
        <v>7071</v>
      </c>
      <c r="B679" t="s">
        <v>39</v>
      </c>
      <c r="C679">
        <v>5</v>
      </c>
      <c r="D679" s="6">
        <v>3814.08</v>
      </c>
    </row>
    <row r="680" spans="1:4">
      <c r="A680" t="s">
        <v>7054</v>
      </c>
      <c r="B680" t="s">
        <v>39</v>
      </c>
      <c r="C680">
        <v>3</v>
      </c>
      <c r="D680" s="6">
        <v>3784.34</v>
      </c>
    </row>
    <row r="681" spans="1:4">
      <c r="A681" t="s">
        <v>7088</v>
      </c>
      <c r="B681" t="s">
        <v>5536</v>
      </c>
      <c r="C681">
        <v>2</v>
      </c>
      <c r="D681" s="6">
        <v>2130</v>
      </c>
    </row>
    <row r="682" spans="1:4">
      <c r="B682" t="s">
        <v>39</v>
      </c>
      <c r="C682">
        <v>2</v>
      </c>
      <c r="D682" s="6">
        <v>1554</v>
      </c>
    </row>
    <row r="683" spans="1:4">
      <c r="A683" t="s">
        <v>7062</v>
      </c>
      <c r="B683" t="s">
        <v>39</v>
      </c>
      <c r="C683">
        <v>2</v>
      </c>
      <c r="D683" s="6">
        <v>3606.3</v>
      </c>
    </row>
    <row r="684" spans="1:4">
      <c r="A684" t="s">
        <v>7027</v>
      </c>
      <c r="B684" t="s">
        <v>5545</v>
      </c>
      <c r="C684">
        <v>1</v>
      </c>
      <c r="D684" s="6">
        <v>3433.62</v>
      </c>
    </row>
    <row r="685" spans="1:4">
      <c r="A685" t="s">
        <v>7085</v>
      </c>
      <c r="B685" t="s">
        <v>5543</v>
      </c>
      <c r="C685">
        <v>3</v>
      </c>
      <c r="D685" s="6">
        <v>3142.31</v>
      </c>
    </row>
    <row r="686" spans="1:4">
      <c r="A686" t="s">
        <v>7035</v>
      </c>
      <c r="B686" t="s">
        <v>5533</v>
      </c>
      <c r="C686">
        <v>1</v>
      </c>
      <c r="D686" s="6">
        <v>3116.2</v>
      </c>
    </row>
    <row r="687" spans="1:4">
      <c r="A687" t="s">
        <v>7089</v>
      </c>
      <c r="B687" t="s">
        <v>5543</v>
      </c>
      <c r="C687">
        <v>4</v>
      </c>
      <c r="D687" s="6">
        <v>3095.9799999999996</v>
      </c>
    </row>
    <row r="688" spans="1:4">
      <c r="A688" t="s">
        <v>7040</v>
      </c>
      <c r="B688" t="s">
        <v>5544</v>
      </c>
      <c r="C688">
        <v>1</v>
      </c>
      <c r="D688" s="6">
        <v>2828.18</v>
      </c>
    </row>
    <row r="689" spans="1:4">
      <c r="A689" t="s">
        <v>7070</v>
      </c>
      <c r="B689" t="s">
        <v>5543</v>
      </c>
      <c r="C689">
        <v>2</v>
      </c>
      <c r="D689" s="6">
        <v>2806.41</v>
      </c>
    </row>
    <row r="690" spans="1:4">
      <c r="A690" t="s">
        <v>7044</v>
      </c>
      <c r="B690" t="s">
        <v>5533</v>
      </c>
      <c r="C690">
        <v>1</v>
      </c>
      <c r="D690" s="6">
        <v>2712.04</v>
      </c>
    </row>
    <row r="691" spans="1:4">
      <c r="A691" t="s">
        <v>7050</v>
      </c>
      <c r="B691" t="s">
        <v>5543</v>
      </c>
      <c r="C691">
        <v>1</v>
      </c>
      <c r="D691" s="6">
        <v>2482.09</v>
      </c>
    </row>
    <row r="692" spans="1:4">
      <c r="A692" t="s">
        <v>7081</v>
      </c>
      <c r="B692" t="s">
        <v>39</v>
      </c>
      <c r="C692">
        <v>3</v>
      </c>
      <c r="D692" s="6">
        <v>2460.52</v>
      </c>
    </row>
    <row r="693" spans="1:4">
      <c r="A693" t="s">
        <v>7083</v>
      </c>
      <c r="B693" t="s">
        <v>39</v>
      </c>
      <c r="C693">
        <v>3</v>
      </c>
      <c r="D693" s="6">
        <v>2441.0299999999997</v>
      </c>
    </row>
    <row r="694" spans="1:4">
      <c r="A694" t="s">
        <v>7082</v>
      </c>
      <c r="B694" t="s">
        <v>5543</v>
      </c>
      <c r="C694">
        <v>2</v>
      </c>
      <c r="D694" s="6">
        <v>2298.9300000000003</v>
      </c>
    </row>
    <row r="695" spans="1:4">
      <c r="A695" t="s">
        <v>7097</v>
      </c>
      <c r="B695" t="s">
        <v>5536</v>
      </c>
      <c r="C695">
        <v>2</v>
      </c>
      <c r="D695" s="6">
        <v>1616</v>
      </c>
    </row>
    <row r="696" spans="1:4">
      <c r="B696" t="s">
        <v>39</v>
      </c>
      <c r="C696">
        <v>2</v>
      </c>
      <c r="D696" s="6">
        <v>653</v>
      </c>
    </row>
    <row r="697" spans="1:4">
      <c r="A697" t="s">
        <v>7086</v>
      </c>
      <c r="B697" t="s">
        <v>5542</v>
      </c>
      <c r="C697">
        <v>3</v>
      </c>
      <c r="D697" s="6">
        <v>2251.0299999999997</v>
      </c>
    </row>
    <row r="698" spans="1:4">
      <c r="A698" t="s">
        <v>7087</v>
      </c>
      <c r="B698" t="s">
        <v>5542</v>
      </c>
      <c r="C698">
        <v>3</v>
      </c>
      <c r="D698" s="6">
        <v>2216.6800000000003</v>
      </c>
    </row>
    <row r="699" spans="1:4">
      <c r="A699" t="s">
        <v>7096</v>
      </c>
      <c r="B699" t="s">
        <v>39</v>
      </c>
      <c r="C699">
        <v>3</v>
      </c>
      <c r="D699" s="6">
        <v>2180.4</v>
      </c>
    </row>
    <row r="700" spans="1:4">
      <c r="A700" t="s">
        <v>7094</v>
      </c>
      <c r="B700" t="s">
        <v>39</v>
      </c>
      <c r="C700">
        <v>3</v>
      </c>
      <c r="D700" s="6">
        <v>2099.59</v>
      </c>
    </row>
    <row r="701" spans="1:4">
      <c r="A701" t="s">
        <v>7066</v>
      </c>
      <c r="B701" t="s">
        <v>5539</v>
      </c>
      <c r="C701">
        <v>1</v>
      </c>
      <c r="D701" s="6">
        <v>1975.75</v>
      </c>
    </row>
    <row r="702" spans="1:4">
      <c r="A702" t="s">
        <v>7100</v>
      </c>
      <c r="B702" t="s">
        <v>39</v>
      </c>
      <c r="C702">
        <v>2</v>
      </c>
      <c r="D702" s="6">
        <v>988</v>
      </c>
    </row>
    <row r="703" spans="1:4">
      <c r="B703" t="s">
        <v>5536</v>
      </c>
      <c r="C703">
        <v>2</v>
      </c>
      <c r="D703" s="6">
        <v>830.5</v>
      </c>
    </row>
    <row r="704" spans="1:4">
      <c r="A704" t="s">
        <v>7095</v>
      </c>
      <c r="B704" t="s">
        <v>5543</v>
      </c>
      <c r="C704">
        <v>3</v>
      </c>
      <c r="D704" s="6">
        <v>1752.9799999999998</v>
      </c>
    </row>
    <row r="705" spans="1:4">
      <c r="A705" t="s">
        <v>7098</v>
      </c>
      <c r="B705" t="s">
        <v>39</v>
      </c>
      <c r="C705">
        <v>3</v>
      </c>
      <c r="D705" s="6">
        <v>1748.2400000000002</v>
      </c>
    </row>
    <row r="706" spans="1:4">
      <c r="A706" t="s">
        <v>7099</v>
      </c>
      <c r="B706" t="s">
        <v>5542</v>
      </c>
      <c r="C706">
        <v>3</v>
      </c>
      <c r="D706" s="6">
        <v>1707.3400000000001</v>
      </c>
    </row>
    <row r="707" spans="1:4">
      <c r="A707" t="s">
        <v>7102</v>
      </c>
      <c r="B707" t="s">
        <v>39</v>
      </c>
      <c r="C707">
        <v>3</v>
      </c>
      <c r="D707" s="6">
        <v>1496.13</v>
      </c>
    </row>
    <row r="708" spans="1:4">
      <c r="A708" t="s">
        <v>7104</v>
      </c>
      <c r="B708" t="s">
        <v>39</v>
      </c>
      <c r="C708">
        <v>2</v>
      </c>
      <c r="D708" s="6">
        <v>756</v>
      </c>
    </row>
    <row r="709" spans="1:4">
      <c r="B709" t="s">
        <v>5536</v>
      </c>
      <c r="C709">
        <v>2</v>
      </c>
      <c r="D709" s="6">
        <v>675.5</v>
      </c>
    </row>
    <row r="710" spans="1:4">
      <c r="A710" t="s">
        <v>7103</v>
      </c>
      <c r="B710" t="s">
        <v>5543</v>
      </c>
      <c r="C710">
        <v>3</v>
      </c>
      <c r="D710" s="6">
        <v>1302.5999999999999</v>
      </c>
    </row>
    <row r="711" spans="1:4">
      <c r="A711" t="s">
        <v>7084</v>
      </c>
      <c r="B711" t="s">
        <v>5543</v>
      </c>
      <c r="C711">
        <v>1</v>
      </c>
      <c r="D711" s="6">
        <v>1267.68</v>
      </c>
    </row>
    <row r="712" spans="1:4">
      <c r="A712" t="s">
        <v>7105</v>
      </c>
      <c r="B712" t="s">
        <v>5543</v>
      </c>
      <c r="C712">
        <v>4</v>
      </c>
      <c r="D712" s="6">
        <v>699.87</v>
      </c>
    </row>
    <row r="713" spans="1:4">
      <c r="A713" t="s">
        <v>7109</v>
      </c>
      <c r="B713" t="s">
        <v>5543</v>
      </c>
      <c r="C713">
        <v>2</v>
      </c>
      <c r="D713" s="6">
        <v>162.97</v>
      </c>
    </row>
    <row r="714" spans="1:4">
      <c r="A714" t="s">
        <v>7108</v>
      </c>
      <c r="B714" t="s">
        <v>5543</v>
      </c>
      <c r="C714">
        <v>2</v>
      </c>
      <c r="D714" s="6">
        <v>134.26</v>
      </c>
    </row>
    <row r="715" spans="1:4">
      <c r="A715" t="s">
        <v>7111</v>
      </c>
      <c r="B715" t="s">
        <v>5543</v>
      </c>
      <c r="C715">
        <v>2</v>
      </c>
      <c r="D715" s="6">
        <v>109.98</v>
      </c>
    </row>
    <row r="716" spans="1:4">
      <c r="A716" t="s">
        <v>5551</v>
      </c>
      <c r="C716">
        <v>2062</v>
      </c>
      <c r="D716" s="6">
        <v>75701727.700000018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"/>
  <sheetViews>
    <sheetView zoomScale="94" zoomScaleNormal="94" workbookViewId="0">
      <selection activeCell="I22" sqref="I22"/>
    </sheetView>
  </sheetViews>
  <sheetFormatPr defaultRowHeight="15"/>
  <cols>
    <col min="1" max="1" width="12.42578125" customWidth="1"/>
  </cols>
  <sheetData>
    <row r="1" spans="1:2" s="74" customFormat="1">
      <c r="A1" s="74" t="s">
        <v>7127</v>
      </c>
      <c r="B1" s="74" t="s">
        <v>7128</v>
      </c>
    </row>
    <row r="2" spans="1:2" s="74" customFormat="1">
      <c r="A2" s="74">
        <v>1</v>
      </c>
      <c r="B2" s="74" t="s">
        <v>7134</v>
      </c>
    </row>
    <row r="3" spans="1:2" s="74" customFormat="1">
      <c r="B3" s="74" t="s">
        <v>7133</v>
      </c>
    </row>
    <row r="4" spans="1:2" s="74" customFormat="1">
      <c r="B4" s="74" t="s">
        <v>7135</v>
      </c>
    </row>
    <row r="5" spans="1:2" s="74" customFormat="1">
      <c r="B5" s="74" t="s">
        <v>7140</v>
      </c>
    </row>
    <row r="6" spans="1:2" s="74" customFormat="1">
      <c r="A6" s="74">
        <v>2</v>
      </c>
      <c r="B6" s="74" t="s">
        <v>7136</v>
      </c>
    </row>
    <row r="7" spans="1:2" s="74" customFormat="1">
      <c r="A7" s="74">
        <v>3</v>
      </c>
      <c r="B7" s="74" t="s">
        <v>7138</v>
      </c>
    </row>
    <row r="8" spans="1:2" s="74" customFormat="1">
      <c r="A8" s="74">
        <v>4</v>
      </c>
      <c r="B8" s="74" t="s">
        <v>7139</v>
      </c>
    </row>
    <row r="9" spans="1:2" s="74" customFormat="1">
      <c r="A9" s="74">
        <v>5</v>
      </c>
      <c r="B9" s="74" t="s">
        <v>7137</v>
      </c>
    </row>
    <row r="10" spans="1:2" s="74" customFormat="1">
      <c r="B10" s="74" t="s">
        <v>7141</v>
      </c>
    </row>
    <row r="11" spans="1:2" s="74" customFormat="1">
      <c r="B11" s="74" t="s">
        <v>7142</v>
      </c>
    </row>
    <row r="12" spans="1:2" s="74" customFormat="1">
      <c r="A12" s="74" t="s">
        <v>7126</v>
      </c>
      <c r="B12" s="74" t="s">
        <v>7129</v>
      </c>
    </row>
    <row r="13" spans="1:2" s="74" customFormat="1">
      <c r="B13" s="74" t="s">
        <v>7131</v>
      </c>
    </row>
    <row r="14" spans="1:2" s="74" customFormat="1">
      <c r="B14" s="74" t="s">
        <v>7132</v>
      </c>
    </row>
    <row r="15" spans="1:2" s="74" customFormat="1"/>
    <row r="16" spans="1:2" s="74" customFormat="1"/>
    <row r="17" spans="1:23" s="74" customFormat="1">
      <c r="A17" s="74" t="s">
        <v>7130</v>
      </c>
    </row>
    <row r="18" spans="1:23">
      <c r="A18" s="60"/>
      <c r="B18" s="71" t="s">
        <v>7124</v>
      </c>
      <c r="C18" s="68"/>
      <c r="D18" s="62" t="s">
        <v>7123</v>
      </c>
      <c r="E18" s="63"/>
    </row>
    <row r="19" spans="1:23">
      <c r="A19" s="39"/>
      <c r="B19" s="72" t="s">
        <v>7122</v>
      </c>
      <c r="C19" s="70" t="s">
        <v>5526</v>
      </c>
      <c r="D19" s="66" t="s">
        <v>7122</v>
      </c>
      <c r="E19" s="67" t="s">
        <v>5526</v>
      </c>
    </row>
    <row r="20" spans="1:23">
      <c r="A20" s="37" t="s">
        <v>5529</v>
      </c>
      <c r="B20" s="73">
        <v>0.11957618567103935</v>
      </c>
      <c r="C20" s="69">
        <v>0.35892772980765242</v>
      </c>
      <c r="D20" s="64">
        <v>9.8930041152263379E-2</v>
      </c>
      <c r="E20" s="65">
        <v>0.37705939206894645</v>
      </c>
    </row>
    <row r="21" spans="1:23">
      <c r="A21" s="37" t="s">
        <v>5533</v>
      </c>
      <c r="B21" s="73">
        <v>0.13992600067272115</v>
      </c>
      <c r="C21" s="69">
        <v>0.21966883206240106</v>
      </c>
      <c r="D21" s="64">
        <v>0.19703703703703704</v>
      </c>
      <c r="E21" s="65">
        <v>0.29702859856459624</v>
      </c>
    </row>
    <row r="22" spans="1:23">
      <c r="A22" s="37" t="s">
        <v>5539</v>
      </c>
      <c r="B22" s="73">
        <v>0.61251261352169528</v>
      </c>
      <c r="C22" s="69">
        <v>0.39695355390003956</v>
      </c>
      <c r="D22" s="64">
        <v>0.5005761316872428</v>
      </c>
      <c r="E22" s="65">
        <v>0.30231737943021086</v>
      </c>
    </row>
    <row r="23" spans="1:23">
      <c r="A23" s="37" t="s">
        <v>5544</v>
      </c>
      <c r="B23" s="73">
        <v>2.5227043390514632E-2</v>
      </c>
      <c r="C23" s="69">
        <v>7.6683709756347404E-3</v>
      </c>
      <c r="D23" s="64">
        <v>0.2034567901234568</v>
      </c>
      <c r="E23" s="65">
        <v>2.3594629936248713E-2</v>
      </c>
    </row>
    <row r="24" spans="1:23">
      <c r="A24" s="61" t="s">
        <v>5543</v>
      </c>
      <c r="B24" s="72">
        <v>0.10275815674402961</v>
      </c>
      <c r="C24" s="70">
        <v>1.6781513254272191E-2</v>
      </c>
      <c r="D24" s="66"/>
      <c r="E24" s="67"/>
    </row>
    <row r="26" spans="1:23">
      <c r="A26" s="41"/>
      <c r="B26" s="88" t="s">
        <v>18</v>
      </c>
      <c r="C26" s="89"/>
      <c r="D26" s="88" t="s">
        <v>39</v>
      </c>
      <c r="E26" s="89"/>
      <c r="F26" s="88" t="s">
        <v>32</v>
      </c>
      <c r="G26" s="89"/>
      <c r="H26" s="88" t="s">
        <v>48</v>
      </c>
      <c r="I26" s="89"/>
      <c r="J26" s="88" t="s">
        <v>26</v>
      </c>
      <c r="K26" s="89"/>
      <c r="L26" s="88" t="s">
        <v>7</v>
      </c>
      <c r="M26" s="89"/>
      <c r="N26" s="88" t="s">
        <v>132</v>
      </c>
      <c r="O26" s="89"/>
      <c r="P26" s="88" t="s">
        <v>54</v>
      </c>
      <c r="Q26" s="89"/>
      <c r="R26" s="90" t="s">
        <v>74</v>
      </c>
      <c r="S26" s="90"/>
      <c r="T26" s="88" t="s">
        <v>10</v>
      </c>
      <c r="U26" s="89"/>
      <c r="V26" s="35" t="s">
        <v>7120</v>
      </c>
      <c r="W26" s="36" t="s">
        <v>7121</v>
      </c>
    </row>
    <row r="27" spans="1:23">
      <c r="A27" s="42" t="s">
        <v>7125</v>
      </c>
      <c r="B27" s="42" t="s">
        <v>7122</v>
      </c>
      <c r="C27" s="51" t="s">
        <v>5526</v>
      </c>
      <c r="D27" s="42" t="s">
        <v>7122</v>
      </c>
      <c r="E27" s="51" t="s">
        <v>5526</v>
      </c>
      <c r="F27" s="42" t="s">
        <v>7122</v>
      </c>
      <c r="G27" s="51" t="s">
        <v>5526</v>
      </c>
      <c r="H27" s="42" t="s">
        <v>7122</v>
      </c>
      <c r="I27" s="51" t="s">
        <v>5526</v>
      </c>
      <c r="J27" s="42" t="s">
        <v>7122</v>
      </c>
      <c r="K27" s="51" t="s">
        <v>5526</v>
      </c>
      <c r="L27" s="42" t="s">
        <v>7122</v>
      </c>
      <c r="M27" s="51" t="s">
        <v>5526</v>
      </c>
      <c r="N27" s="42" t="s">
        <v>7122</v>
      </c>
      <c r="O27" s="51" t="s">
        <v>5526</v>
      </c>
      <c r="P27" s="42" t="s">
        <v>7122</v>
      </c>
      <c r="Q27" s="51" t="s">
        <v>5526</v>
      </c>
      <c r="R27" s="52" t="s">
        <v>7122</v>
      </c>
      <c r="S27" s="52" t="s">
        <v>5526</v>
      </c>
      <c r="T27" s="42" t="s">
        <v>7122</v>
      </c>
      <c r="U27" s="51" t="s">
        <v>5526</v>
      </c>
      <c r="V27" s="52" t="s">
        <v>7122</v>
      </c>
      <c r="W27" s="51" t="s">
        <v>5526</v>
      </c>
    </row>
    <row r="28" spans="1:23">
      <c r="A28" s="42" t="s">
        <v>5529</v>
      </c>
      <c r="B28" s="43">
        <v>0.13918525703200776</v>
      </c>
      <c r="C28" s="44">
        <v>0.39888774480374267</v>
      </c>
      <c r="D28" s="45">
        <v>0.24324324324324326</v>
      </c>
      <c r="E28" s="46">
        <v>0.5526799573541743</v>
      </c>
      <c r="F28" s="45">
        <v>2.9787234042553193E-2</v>
      </c>
      <c r="G28" s="46">
        <v>0.15837985563195103</v>
      </c>
      <c r="H28" s="45">
        <v>0.1757188498402556</v>
      </c>
      <c r="I28" s="46">
        <v>0.42307055605151961</v>
      </c>
      <c r="J28" s="43">
        <v>0.11659663865546219</v>
      </c>
      <c r="K28" s="44">
        <v>0.32043740468765514</v>
      </c>
      <c r="L28" s="43">
        <v>0.1111111111111111</v>
      </c>
      <c r="M28" s="46">
        <v>0.29499314096078677</v>
      </c>
      <c r="N28" s="43">
        <v>0.12903225806451613</v>
      </c>
      <c r="O28" s="44">
        <v>0.41985616119063818</v>
      </c>
      <c r="P28" s="43">
        <v>0.10358255451713395</v>
      </c>
      <c r="Q28" s="44">
        <v>0.35142981055697553</v>
      </c>
      <c r="R28" s="47">
        <v>0.14705882352941177</v>
      </c>
      <c r="S28" s="47">
        <v>0.41730312649970025</v>
      </c>
      <c r="T28" s="48">
        <v>7.2580645161290328E-2</v>
      </c>
      <c r="U28" s="49">
        <v>0.4401165828125011</v>
      </c>
      <c r="V28" s="50">
        <v>0.11957618567103935</v>
      </c>
      <c r="W28" s="44">
        <v>0.35892772980765242</v>
      </c>
    </row>
    <row r="29" spans="1:23">
      <c r="A29" s="42" t="s">
        <v>5533</v>
      </c>
      <c r="B29" s="43">
        <v>0.14500484966052377</v>
      </c>
      <c r="C29" s="44">
        <v>0.20017461384834404</v>
      </c>
      <c r="D29" s="45">
        <v>0.22972972972972974</v>
      </c>
      <c r="E29" s="46">
        <v>0.20712258977591791</v>
      </c>
      <c r="F29" s="45">
        <v>8.5106382978723402E-2</v>
      </c>
      <c r="G29" s="46">
        <v>0.22332313521255498</v>
      </c>
      <c r="H29" s="43">
        <v>0.19808306709265175</v>
      </c>
      <c r="I29" s="44">
        <v>0.28297963952142002</v>
      </c>
      <c r="J29" s="43">
        <v>0.15546218487394958</v>
      </c>
      <c r="K29" s="44">
        <v>0.24264454071909641</v>
      </c>
      <c r="L29" s="45">
        <v>0.23765432098765432</v>
      </c>
      <c r="M29" s="46">
        <v>0.26408760639018419</v>
      </c>
      <c r="N29" s="43">
        <v>0.12903225806451613</v>
      </c>
      <c r="O29" s="44">
        <v>0.19942367727711219</v>
      </c>
      <c r="P29" s="45">
        <v>0.10046728971962617</v>
      </c>
      <c r="Q29" s="46">
        <v>0.17845060765026693</v>
      </c>
      <c r="R29" s="47">
        <v>0.19852941176470587</v>
      </c>
      <c r="S29" s="47">
        <v>0.28651515627618718</v>
      </c>
      <c r="T29" s="43">
        <v>9.0725806451612906E-2</v>
      </c>
      <c r="U29" s="44">
        <v>0.15347451002267207</v>
      </c>
      <c r="V29" s="50">
        <v>0.13992600067272115</v>
      </c>
      <c r="W29" s="44">
        <v>0.21966883206240106</v>
      </c>
    </row>
    <row r="30" spans="1:23">
      <c r="A30" s="42" t="s">
        <v>5539</v>
      </c>
      <c r="B30" s="43">
        <v>0.5678952473326867</v>
      </c>
      <c r="C30" s="44">
        <v>0.37936562483500619</v>
      </c>
      <c r="D30" s="43">
        <v>0.5</v>
      </c>
      <c r="E30" s="44">
        <v>0.24007949986264909</v>
      </c>
      <c r="F30" s="43">
        <v>0.72765957446808516</v>
      </c>
      <c r="G30" s="44">
        <v>0.53518186949022917</v>
      </c>
      <c r="H30" s="43">
        <v>0.37380191693290737</v>
      </c>
      <c r="I30" s="44">
        <v>0.254918241189587</v>
      </c>
      <c r="J30" s="43">
        <v>0.58193277310924374</v>
      </c>
      <c r="K30" s="44">
        <v>0.4020872283107309</v>
      </c>
      <c r="L30" s="43">
        <v>0.54629629629629628</v>
      </c>
      <c r="M30" s="44">
        <v>0.43214668489522901</v>
      </c>
      <c r="N30" s="43">
        <v>0.70967741935483875</v>
      </c>
      <c r="O30" s="44">
        <v>0.3711799803667909</v>
      </c>
      <c r="P30" s="43">
        <v>0.71884735202492211</v>
      </c>
      <c r="Q30" s="44">
        <v>0.45101988793971615</v>
      </c>
      <c r="R30" s="50">
        <v>0.65441176470588236</v>
      </c>
      <c r="S30" s="50">
        <v>0.29618171722411268</v>
      </c>
      <c r="T30" s="43">
        <v>0.72379032258064513</v>
      </c>
      <c r="U30" s="44">
        <v>0.38239978090702642</v>
      </c>
      <c r="V30" s="50">
        <v>0.61251261352169528</v>
      </c>
      <c r="W30" s="44">
        <v>0.39695355390003956</v>
      </c>
    </row>
    <row r="31" spans="1:23">
      <c r="A31" s="42" t="s">
        <v>5544</v>
      </c>
      <c r="B31" s="43">
        <v>1.842870999030068E-2</v>
      </c>
      <c r="C31" s="44">
        <v>7.6189670635482699E-3</v>
      </c>
      <c r="D31" s="43">
        <v>0</v>
      </c>
      <c r="E31" s="44">
        <v>0</v>
      </c>
      <c r="F31" s="43">
        <v>0</v>
      </c>
      <c r="G31" s="44">
        <v>0</v>
      </c>
      <c r="H31" s="43">
        <v>0</v>
      </c>
      <c r="I31" s="44">
        <v>0</v>
      </c>
      <c r="J31" s="43">
        <v>5.6722689075630252E-2</v>
      </c>
      <c r="K31" s="44">
        <v>1.7110071279353392E-2</v>
      </c>
      <c r="L31" s="43">
        <v>1.5432098765432098E-2</v>
      </c>
      <c r="M31" s="44">
        <v>3.6182199025483574E-3</v>
      </c>
      <c r="N31" s="43">
        <v>3.2258064516129031E-2</v>
      </c>
      <c r="O31" s="44">
        <v>9.5401811654588428E-3</v>
      </c>
      <c r="P31" s="43">
        <v>3.5046728971962614E-2</v>
      </c>
      <c r="Q31" s="44">
        <v>7.284927989604441E-3</v>
      </c>
      <c r="R31" s="50">
        <v>0</v>
      </c>
      <c r="S31" s="50">
        <v>0</v>
      </c>
      <c r="T31" s="43">
        <v>1.2096774193548387E-2</v>
      </c>
      <c r="U31" s="44">
        <v>4.5747725813562031E-3</v>
      </c>
      <c r="V31" s="50">
        <v>2.5227043390514632E-2</v>
      </c>
      <c r="W31" s="44">
        <v>7.6683709756347404E-3</v>
      </c>
    </row>
    <row r="32" spans="1:23">
      <c r="A32" s="42" t="s">
        <v>5543</v>
      </c>
      <c r="B32" s="43">
        <v>0.12948593598448108</v>
      </c>
      <c r="C32" s="44">
        <v>1.395304944935886E-2</v>
      </c>
      <c r="D32" s="43">
        <v>2.7027027027027029E-2</v>
      </c>
      <c r="E32" s="44">
        <v>1.1795300725883679E-4</v>
      </c>
      <c r="F32" s="43">
        <v>0.1574468085106383</v>
      </c>
      <c r="G32" s="44">
        <v>8.3115139665264931E-2</v>
      </c>
      <c r="H32" s="43">
        <v>0.25239616613418531</v>
      </c>
      <c r="I32" s="44">
        <v>3.9031563237473338E-2</v>
      </c>
      <c r="J32" s="43">
        <v>8.9285714285714288E-2</v>
      </c>
      <c r="K32" s="44">
        <v>1.7720755003164147E-2</v>
      </c>
      <c r="L32" s="43">
        <v>8.9506172839506168E-2</v>
      </c>
      <c r="M32" s="44">
        <v>5.1543478512516986E-3</v>
      </c>
      <c r="N32" s="43">
        <v>0</v>
      </c>
      <c r="O32" s="44">
        <v>0</v>
      </c>
      <c r="P32" s="43">
        <v>4.2056074766355138E-2</v>
      </c>
      <c r="Q32" s="44">
        <v>1.1814765863436877E-2</v>
      </c>
      <c r="R32" s="50">
        <v>0</v>
      </c>
      <c r="S32" s="50">
        <v>0</v>
      </c>
      <c r="T32" s="43">
        <v>0.10080645161290322</v>
      </c>
      <c r="U32" s="44">
        <v>1.9434353676444222E-2</v>
      </c>
      <c r="V32" s="50">
        <v>0.10275815674402961</v>
      </c>
      <c r="W32" s="44">
        <v>1.6781513254272191E-2</v>
      </c>
    </row>
    <row r="33" spans="1:23">
      <c r="A33" s="40" t="s">
        <v>7123</v>
      </c>
      <c r="B33" s="85"/>
      <c r="C33" s="86"/>
      <c r="D33" s="85"/>
      <c r="E33" s="86"/>
      <c r="F33" s="85"/>
      <c r="G33" s="86"/>
      <c r="H33" s="85"/>
      <c r="I33" s="86"/>
      <c r="J33" s="85"/>
      <c r="K33" s="86"/>
      <c r="L33" s="85"/>
      <c r="M33" s="86"/>
      <c r="N33" s="85"/>
      <c r="O33" s="86"/>
      <c r="P33" s="85"/>
      <c r="Q33" s="86"/>
      <c r="R33" s="87"/>
      <c r="S33" s="87"/>
      <c r="T33" s="85"/>
      <c r="U33" s="86"/>
      <c r="W33" s="38"/>
    </row>
    <row r="34" spans="1:23">
      <c r="A34" s="40" t="s">
        <v>5529</v>
      </c>
      <c r="B34" s="53">
        <v>0.10038797284190107</v>
      </c>
      <c r="C34" s="54">
        <v>0.3941595462424316</v>
      </c>
      <c r="D34" s="53">
        <v>0.10294117647058823</v>
      </c>
      <c r="E34" s="54">
        <v>0.3635659910035024</v>
      </c>
      <c r="F34" s="53">
        <v>0.10212765957446808</v>
      </c>
      <c r="G34" s="54">
        <v>0.37576277875958169</v>
      </c>
      <c r="H34" s="53">
        <v>0.10223642172523961</v>
      </c>
      <c r="I34" s="54">
        <v>0.40173783948229813</v>
      </c>
      <c r="J34" s="53">
        <v>0.10084033613445378</v>
      </c>
      <c r="K34" s="54">
        <v>0.37136098439221832</v>
      </c>
      <c r="L34" s="53">
        <v>0.10240963855421686</v>
      </c>
      <c r="M34" s="54">
        <v>0.35631926268195024</v>
      </c>
      <c r="N34" s="53">
        <v>0.10294117647058823</v>
      </c>
      <c r="O34" s="54">
        <v>0.3635659910035024</v>
      </c>
      <c r="P34" s="53">
        <v>0.10046728971962617</v>
      </c>
      <c r="Q34" s="54">
        <v>0.34121278322119203</v>
      </c>
      <c r="R34" s="55">
        <v>0.10294117647058823</v>
      </c>
      <c r="S34" s="55">
        <v>0.33090058560434704</v>
      </c>
      <c r="T34" s="53">
        <v>0.10080645161290322</v>
      </c>
      <c r="U34" s="54">
        <v>0.50025023316188566</v>
      </c>
      <c r="V34" s="55">
        <v>9.8930041152263379E-2</v>
      </c>
      <c r="W34" s="54">
        <v>0.37705939206894645</v>
      </c>
    </row>
    <row r="35" spans="1:23">
      <c r="A35" s="40" t="s">
        <v>5533</v>
      </c>
      <c r="B35" s="53">
        <v>0.19980601357904948</v>
      </c>
      <c r="C35" s="54">
        <v>0.303216925523353</v>
      </c>
      <c r="D35" s="53">
        <v>0.19852941176470587</v>
      </c>
      <c r="E35" s="54">
        <v>0.29305210612120486</v>
      </c>
      <c r="F35" s="53">
        <v>0.2</v>
      </c>
      <c r="G35" s="54">
        <v>0.2883700858061925</v>
      </c>
      <c r="H35" s="53">
        <v>0.19808306709265175</v>
      </c>
      <c r="I35" s="54">
        <v>0.32331768270628092</v>
      </c>
      <c r="J35" s="53">
        <v>0.19957983193277312</v>
      </c>
      <c r="K35" s="54">
        <v>0.29793398926543518</v>
      </c>
      <c r="L35" s="53">
        <v>0.19879518072289157</v>
      </c>
      <c r="M35" s="54">
        <v>0.2850569254324643</v>
      </c>
      <c r="N35" s="53">
        <v>0.19852941176470587</v>
      </c>
      <c r="O35" s="54">
        <v>0.29305210612120486</v>
      </c>
      <c r="P35" s="53">
        <v>0.19937694704049844</v>
      </c>
      <c r="Q35" s="54">
        <v>0.31225705803275872</v>
      </c>
      <c r="R35" s="55">
        <v>0.19852941176470587</v>
      </c>
      <c r="S35" s="55">
        <v>0.32137706116346548</v>
      </c>
      <c r="T35" s="53">
        <v>0.19959677419354838</v>
      </c>
      <c r="U35" s="54">
        <v>0.22289826647328076</v>
      </c>
      <c r="V35" s="55">
        <v>0.19703703703703704</v>
      </c>
      <c r="W35" s="54">
        <v>0.29702859856459624</v>
      </c>
    </row>
    <row r="36" spans="1:23">
      <c r="A36" s="40" t="s">
        <v>5539</v>
      </c>
      <c r="B36" s="53">
        <v>0.49854510184287099</v>
      </c>
      <c r="C36" s="54">
        <v>0.28534987795265443</v>
      </c>
      <c r="D36" s="53">
        <v>0.49264705882352944</v>
      </c>
      <c r="E36" s="54">
        <v>0.30663151630461577</v>
      </c>
      <c r="F36" s="53">
        <v>0.49361702127659574</v>
      </c>
      <c r="G36" s="54">
        <v>0.29639955824984571</v>
      </c>
      <c r="H36" s="53">
        <v>0.49840255591054311</v>
      </c>
      <c r="I36" s="54">
        <v>0.26226856902912693</v>
      </c>
      <c r="J36" s="53">
        <v>0.49789915966386555</v>
      </c>
      <c r="K36" s="54">
        <v>0.30102611860471423</v>
      </c>
      <c r="L36" s="53">
        <v>0.49698795180722893</v>
      </c>
      <c r="M36" s="54">
        <v>0.33395070149680917</v>
      </c>
      <c r="N36" s="53">
        <v>0.49264705882352944</v>
      </c>
      <c r="O36" s="54">
        <v>0.30663151630461577</v>
      </c>
      <c r="P36" s="53">
        <v>0.49922118380062308</v>
      </c>
      <c r="Q36" s="54">
        <v>0.31973280625933587</v>
      </c>
      <c r="R36" s="55">
        <v>0.49264705882352944</v>
      </c>
      <c r="S36" s="55">
        <v>0.33372302202223486</v>
      </c>
      <c r="T36" s="53">
        <v>0.49798387096774194</v>
      </c>
      <c r="U36" s="54">
        <v>0.24677420952725007</v>
      </c>
      <c r="V36" s="55">
        <v>0.5005761316872428</v>
      </c>
      <c r="W36" s="54">
        <v>0.30231737943021086</v>
      </c>
    </row>
    <row r="37" spans="1:23">
      <c r="A37" s="56" t="s">
        <v>5544</v>
      </c>
      <c r="B37" s="57">
        <v>0.20126091173617847</v>
      </c>
      <c r="C37" s="58">
        <v>1.7273650281564256E-2</v>
      </c>
      <c r="D37" s="57">
        <v>0.20588235294117646</v>
      </c>
      <c r="E37" s="58">
        <v>3.6750386570676967E-2</v>
      </c>
      <c r="F37" s="57">
        <v>0.20425531914893616</v>
      </c>
      <c r="G37" s="58">
        <v>3.9467577184381021E-2</v>
      </c>
      <c r="H37" s="57">
        <v>0.2012779552715655</v>
      </c>
      <c r="I37" s="58">
        <v>1.2675908782294441E-2</v>
      </c>
      <c r="J37" s="57">
        <v>0.20168067226890757</v>
      </c>
      <c r="K37" s="58">
        <v>2.9678907737632411E-2</v>
      </c>
      <c r="L37" s="57">
        <v>0.20180722891566266</v>
      </c>
      <c r="M37" s="58">
        <v>2.4673110388777106E-2</v>
      </c>
      <c r="N37" s="57">
        <v>0.20588235294117646</v>
      </c>
      <c r="O37" s="58">
        <v>3.6750386570676967E-2</v>
      </c>
      <c r="P37" s="57">
        <v>0.20093457943925233</v>
      </c>
      <c r="Q37" s="58">
        <v>2.6797352486715852E-2</v>
      </c>
      <c r="R37" s="59">
        <v>0.20588235294117646</v>
      </c>
      <c r="S37" s="59">
        <v>1.3999331209952837E-2</v>
      </c>
      <c r="T37" s="57">
        <v>0.20161290322580644</v>
      </c>
      <c r="U37" s="58">
        <v>3.0077290837584567E-2</v>
      </c>
      <c r="V37" s="59">
        <v>0.2034567901234568</v>
      </c>
      <c r="W37" s="58">
        <v>2.3594629936248713E-2</v>
      </c>
    </row>
  </sheetData>
  <mergeCells count="20">
    <mergeCell ref="L33:M33"/>
    <mergeCell ref="B26:C26"/>
    <mergeCell ref="D26:E26"/>
    <mergeCell ref="F26:G26"/>
    <mergeCell ref="H26:I26"/>
    <mergeCell ref="J26:K26"/>
    <mergeCell ref="L26:M26"/>
    <mergeCell ref="B33:C33"/>
    <mergeCell ref="D33:E33"/>
    <mergeCell ref="F33:G33"/>
    <mergeCell ref="H33:I33"/>
    <mergeCell ref="J33:K33"/>
    <mergeCell ref="N33:O33"/>
    <mergeCell ref="P33:Q33"/>
    <mergeCell ref="R33:S33"/>
    <mergeCell ref="T33:U33"/>
    <mergeCell ref="N26:O26"/>
    <mergeCell ref="P26:Q26"/>
    <mergeCell ref="R26:S26"/>
    <mergeCell ref="T26:U2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9"/>
  <sheetViews>
    <sheetView workbookViewId="0">
      <selection activeCell="H12" sqref="H12"/>
    </sheetView>
  </sheetViews>
  <sheetFormatPr defaultRowHeight="15"/>
  <cols>
    <col min="1" max="1" width="12.5703125" bestFit="1" customWidth="1"/>
    <col min="2" max="2" width="14" bestFit="1" customWidth="1"/>
    <col min="3" max="3" width="18" bestFit="1" customWidth="1"/>
  </cols>
  <sheetData>
    <row r="3" spans="1:5">
      <c r="A3" s="4" t="s">
        <v>5550</v>
      </c>
      <c r="B3" t="s">
        <v>7143</v>
      </c>
      <c r="C3" t="s">
        <v>5552</v>
      </c>
    </row>
    <row r="4" spans="1:5" s="78" customFormat="1">
      <c r="A4" s="75" t="s">
        <v>18</v>
      </c>
      <c r="B4" s="76">
        <v>1446466</v>
      </c>
      <c r="C4" s="76">
        <v>75701727.699999779</v>
      </c>
      <c r="D4" s="77">
        <f>B4/$B$19</f>
        <v>0.29288330497573151</v>
      </c>
      <c r="E4" s="77">
        <f>C4/$C$19</f>
        <v>0.37271690117646961</v>
      </c>
    </row>
    <row r="5" spans="1:5" s="78" customFormat="1">
      <c r="A5" s="75" t="s">
        <v>26</v>
      </c>
      <c r="B5" s="76">
        <v>976551</v>
      </c>
      <c r="C5" s="76">
        <v>36981745.409999982</v>
      </c>
      <c r="D5" s="77">
        <f t="shared" ref="D5:D18" si="0">B5/$B$19</f>
        <v>0.19773398362447206</v>
      </c>
      <c r="E5" s="77">
        <f t="shared" ref="E5:E18" si="1">C5/$C$19</f>
        <v>0.18207935232252778</v>
      </c>
    </row>
    <row r="6" spans="1:5" s="78" customFormat="1">
      <c r="A6" s="75" t="s">
        <v>7</v>
      </c>
      <c r="B6" s="76">
        <v>182419</v>
      </c>
      <c r="C6" s="76">
        <v>30542214.949999977</v>
      </c>
      <c r="D6" s="77">
        <f t="shared" si="0"/>
        <v>3.6936560977145656E-2</v>
      </c>
      <c r="E6" s="77">
        <f t="shared" si="1"/>
        <v>0.15037437132666218</v>
      </c>
    </row>
    <row r="7" spans="1:5" s="78" customFormat="1">
      <c r="A7" s="75" t="s">
        <v>54</v>
      </c>
      <c r="B7" s="76">
        <v>944816</v>
      </c>
      <c r="C7" s="76">
        <v>23043939.519999944</v>
      </c>
      <c r="D7" s="77">
        <f t="shared" si="0"/>
        <v>0.1913082178730442</v>
      </c>
      <c r="E7" s="77">
        <f t="shared" si="1"/>
        <v>0.11345666723524972</v>
      </c>
    </row>
    <row r="8" spans="1:5">
      <c r="A8" s="5" t="s">
        <v>10</v>
      </c>
      <c r="B8" s="6">
        <v>399256</v>
      </c>
      <c r="C8" s="6">
        <v>9010896.0099999923</v>
      </c>
      <c r="D8" s="2">
        <f t="shared" si="0"/>
        <v>8.0842146867877065E-2</v>
      </c>
      <c r="E8" s="2">
        <f t="shared" si="1"/>
        <v>4.4365080424321954E-2</v>
      </c>
    </row>
    <row r="9" spans="1:5">
      <c r="A9" s="5" t="s">
        <v>32</v>
      </c>
      <c r="B9" s="6">
        <v>292310</v>
      </c>
      <c r="C9" s="6">
        <v>8213964.2999999933</v>
      </c>
      <c r="D9" s="2">
        <f t="shared" si="0"/>
        <v>5.9187508643449675E-2</v>
      </c>
      <c r="E9" s="2">
        <f t="shared" si="1"/>
        <v>4.0441392994392068E-2</v>
      </c>
    </row>
    <row r="10" spans="1:5">
      <c r="A10" s="5" t="s">
        <v>48</v>
      </c>
      <c r="B10" s="6">
        <v>420710</v>
      </c>
      <c r="C10" s="6">
        <v>7992682.9499999955</v>
      </c>
      <c r="D10" s="2">
        <f t="shared" si="0"/>
        <v>8.5186195345303667E-2</v>
      </c>
      <c r="E10" s="2">
        <f t="shared" si="1"/>
        <v>3.9351915890421751E-2</v>
      </c>
    </row>
    <row r="11" spans="1:5">
      <c r="A11" s="5" t="s">
        <v>74</v>
      </c>
      <c r="B11" s="6">
        <v>167136</v>
      </c>
      <c r="C11" s="6">
        <v>5358841.709999999</v>
      </c>
      <c r="D11" s="2">
        <f t="shared" si="0"/>
        <v>3.3842028820880589E-2</v>
      </c>
      <c r="E11" s="2">
        <f t="shared" si="1"/>
        <v>2.6384217860412437E-2</v>
      </c>
    </row>
    <row r="12" spans="1:5">
      <c r="A12" s="5" t="s">
        <v>39</v>
      </c>
      <c r="B12" s="6">
        <v>48448</v>
      </c>
      <c r="C12" s="6">
        <v>2843335.7300000009</v>
      </c>
      <c r="D12" s="2">
        <f t="shared" si="0"/>
        <v>9.8098471443257163E-3</v>
      </c>
      <c r="E12" s="2">
        <f t="shared" si="1"/>
        <v>1.3999142615207955E-2</v>
      </c>
    </row>
    <row r="13" spans="1:5">
      <c r="A13" s="5" t="s">
        <v>154</v>
      </c>
      <c r="B13" s="6">
        <v>14855</v>
      </c>
      <c r="C13" s="6">
        <v>1435122.72</v>
      </c>
      <c r="D13" s="2">
        <f t="shared" si="0"/>
        <v>3.0078698672588861E-3</v>
      </c>
      <c r="E13" s="2">
        <f t="shared" si="1"/>
        <v>7.065816187526032E-3</v>
      </c>
    </row>
    <row r="14" spans="1:5">
      <c r="A14" s="5" t="s">
        <v>132</v>
      </c>
      <c r="B14" s="6">
        <v>19953</v>
      </c>
      <c r="C14" s="6">
        <v>1417282.3099999996</v>
      </c>
      <c r="D14" s="2">
        <f t="shared" si="0"/>
        <v>4.0401230199539921E-3</v>
      </c>
      <c r="E14" s="2">
        <f t="shared" si="1"/>
        <v>6.9779790597227012E-3</v>
      </c>
    </row>
    <row r="15" spans="1:5">
      <c r="A15" s="5" t="s">
        <v>253</v>
      </c>
      <c r="B15" s="6">
        <v>11873</v>
      </c>
      <c r="C15" s="6">
        <v>293808.65000000008</v>
      </c>
      <c r="D15" s="2">
        <f t="shared" si="0"/>
        <v>2.4040685919868563E-3</v>
      </c>
      <c r="E15" s="2">
        <f t="shared" si="1"/>
        <v>1.4465647336453365E-3</v>
      </c>
    </row>
    <row r="16" spans="1:5">
      <c r="A16" s="5" t="s">
        <v>1380</v>
      </c>
      <c r="B16" s="6">
        <v>6451</v>
      </c>
      <c r="C16" s="6">
        <v>141288.53000000003</v>
      </c>
      <c r="D16" s="2">
        <f t="shared" si="0"/>
        <v>1.3062112765861375E-3</v>
      </c>
      <c r="E16" s="2">
        <f t="shared" si="1"/>
        <v>6.9563304132329361E-4</v>
      </c>
    </row>
    <row r="17" spans="1:5">
      <c r="A17" s="5" t="s">
        <v>1093</v>
      </c>
      <c r="B17" s="6">
        <v>7258</v>
      </c>
      <c r="C17" s="6">
        <v>66467.349999999991</v>
      </c>
      <c r="D17" s="2">
        <f t="shared" si="0"/>
        <v>1.4696142373991918E-3</v>
      </c>
      <c r="E17" s="2">
        <f t="shared" si="1"/>
        <v>3.272515102903244E-4</v>
      </c>
    </row>
    <row r="18" spans="1:5">
      <c r="A18" s="5" t="s">
        <v>1034</v>
      </c>
      <c r="B18" s="6">
        <v>209</v>
      </c>
      <c r="C18" s="6">
        <v>64530.13</v>
      </c>
      <c r="D18" s="2">
        <f t="shared" si="0"/>
        <v>4.2318734584793483E-5</v>
      </c>
      <c r="E18" s="2">
        <f t="shared" si="1"/>
        <v>3.1771362182682133E-4</v>
      </c>
    </row>
    <row r="19" spans="1:5">
      <c r="A19" s="5" t="s">
        <v>5551</v>
      </c>
      <c r="B19" s="6">
        <v>4938711</v>
      </c>
      <c r="C19" s="6">
        <v>203107847.96999967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"/>
  <sheetViews>
    <sheetView zoomScale="82" zoomScaleNormal="82" workbookViewId="0">
      <selection activeCell="Q17" sqref="Q17"/>
    </sheetView>
  </sheetViews>
  <sheetFormatPr defaultRowHeight="15"/>
  <cols>
    <col min="1" max="1" width="6.5703125" customWidth="1"/>
    <col min="2" max="2" width="7.28515625" customWidth="1"/>
    <col min="3" max="3" width="7.140625" customWidth="1"/>
    <col min="4" max="4" width="6.140625" customWidth="1"/>
    <col min="5" max="5" width="7.28515625" customWidth="1"/>
    <col min="6" max="6" width="6.7109375" customWidth="1"/>
    <col min="7" max="7" width="7" customWidth="1"/>
    <col min="8" max="8" width="6.140625" customWidth="1"/>
    <col min="9" max="9" width="4.28515625" customWidth="1"/>
    <col min="10" max="10" width="14.85546875" customWidth="1"/>
    <col min="11" max="11" width="13.7109375" customWidth="1"/>
    <col min="12" max="15" width="12.5703125" customWidth="1"/>
    <col min="16" max="16" width="7.28515625" customWidth="1"/>
    <col min="17" max="17" width="8.42578125" customWidth="1"/>
    <col min="18" max="18" width="7.42578125" customWidth="1"/>
    <col min="19" max="19" width="5.28515625" customWidth="1"/>
    <col min="20" max="20" width="6.140625" customWidth="1"/>
    <col min="21" max="21" width="8.28515625" customWidth="1"/>
    <col min="22" max="22" width="5.7109375" customWidth="1"/>
    <col min="23" max="23" width="8.28515625" customWidth="1"/>
    <col min="24" max="25" width="8" customWidth="1"/>
    <col min="26" max="26" width="8.7109375" customWidth="1"/>
    <col min="27" max="27" width="15.28515625" customWidth="1"/>
    <col min="28" max="28" width="8.7109375" customWidth="1"/>
    <col min="29" max="29" width="9.7109375" customWidth="1"/>
  </cols>
  <sheetData>
    <row r="1" spans="1:29" ht="96.6" customHeight="1">
      <c r="J1" s="80" t="s">
        <v>7170</v>
      </c>
      <c r="K1" s="80" t="s">
        <v>7171</v>
      </c>
      <c r="L1" s="80" t="s">
        <v>7179</v>
      </c>
      <c r="M1" s="80" t="s">
        <v>7176</v>
      </c>
      <c r="N1" s="80" t="s">
        <v>7177</v>
      </c>
      <c r="O1" s="80" t="s">
        <v>7178</v>
      </c>
      <c r="P1" s="81"/>
      <c r="Q1" s="81"/>
      <c r="R1" s="81"/>
      <c r="S1" s="81"/>
      <c r="T1" s="81"/>
      <c r="U1" s="80" t="s">
        <v>7166</v>
      </c>
      <c r="V1" s="81"/>
      <c r="W1" s="80" t="s">
        <v>7168</v>
      </c>
      <c r="X1" s="81" t="s">
        <v>7148</v>
      </c>
      <c r="Y1" s="81"/>
      <c r="AA1" s="80" t="s">
        <v>7182</v>
      </c>
      <c r="AB1" s="80" t="s">
        <v>7184</v>
      </c>
    </row>
    <row r="2" spans="1:29" ht="51" customHeight="1">
      <c r="A2" s="82" t="s">
        <v>7150</v>
      </c>
      <c r="B2" s="83" t="s">
        <v>4</v>
      </c>
      <c r="C2" s="83" t="s">
        <v>0</v>
      </c>
      <c r="D2" s="83" t="s">
        <v>1</v>
      </c>
      <c r="E2" s="82" t="s">
        <v>2</v>
      </c>
      <c r="F2" s="84" t="s">
        <v>7169</v>
      </c>
      <c r="G2" s="83" t="s">
        <v>3</v>
      </c>
      <c r="H2" s="82" t="s">
        <v>4959</v>
      </c>
      <c r="I2" s="82" t="s">
        <v>4960</v>
      </c>
      <c r="J2" s="82" t="s">
        <v>7152</v>
      </c>
      <c r="K2" s="82" t="s">
        <v>7153</v>
      </c>
      <c r="L2" s="82" t="s">
        <v>7175</v>
      </c>
      <c r="M2" s="82" t="s">
        <v>7173</v>
      </c>
      <c r="N2" s="82" t="s">
        <v>7174</v>
      </c>
      <c r="O2" s="82" t="s">
        <v>7172</v>
      </c>
      <c r="P2" s="83" t="s">
        <v>7146</v>
      </c>
      <c r="Q2" s="83" t="s">
        <v>7145</v>
      </c>
      <c r="R2" s="83" t="s">
        <v>7149</v>
      </c>
      <c r="S2" s="82" t="s">
        <v>5</v>
      </c>
      <c r="T2" s="84" t="s">
        <v>7167</v>
      </c>
      <c r="U2" s="82" t="s">
        <v>7164</v>
      </c>
      <c r="V2" s="83" t="s">
        <v>7144</v>
      </c>
      <c r="W2" s="82" t="s">
        <v>7165</v>
      </c>
      <c r="X2" s="83" t="s">
        <v>7147</v>
      </c>
      <c r="Y2" s="83" t="s">
        <v>7125</v>
      </c>
      <c r="Z2" s="84" t="s">
        <v>7151</v>
      </c>
      <c r="AA2" s="82" t="s">
        <v>7180</v>
      </c>
      <c r="AB2" s="82" t="s">
        <v>7183</v>
      </c>
      <c r="AC2" s="84" t="s">
        <v>7181</v>
      </c>
    </row>
    <row r="3" spans="1:29">
      <c r="J3" s="79" t="s">
        <v>7154</v>
      </c>
      <c r="K3" s="79" t="s">
        <v>7154</v>
      </c>
      <c r="L3" s="79"/>
      <c r="M3" s="79"/>
      <c r="N3" s="79"/>
      <c r="O3" s="79"/>
    </row>
    <row r="4" spans="1:29">
      <c r="J4" s="79" t="s">
        <v>7155</v>
      </c>
      <c r="K4" s="79" t="s">
        <v>7155</v>
      </c>
      <c r="L4" s="79"/>
      <c r="M4" s="79"/>
      <c r="N4" s="79"/>
      <c r="O4" s="79"/>
    </row>
    <row r="5" spans="1:29">
      <c r="J5" s="79" t="s">
        <v>7156</v>
      </c>
      <c r="K5" s="79" t="s">
        <v>7156</v>
      </c>
      <c r="L5" s="79"/>
      <c r="M5" s="79"/>
      <c r="N5" s="79"/>
      <c r="O5" s="79"/>
    </row>
    <row r="6" spans="1:29">
      <c r="J6" s="79" t="s">
        <v>7157</v>
      </c>
      <c r="K6" s="79" t="s">
        <v>7157</v>
      </c>
      <c r="L6" s="79"/>
      <c r="M6" s="79"/>
      <c r="N6" s="79"/>
      <c r="O6" s="79"/>
    </row>
    <row r="7" spans="1:29">
      <c r="J7" s="79" t="s">
        <v>7158</v>
      </c>
      <c r="K7" s="79" t="s">
        <v>7158</v>
      </c>
      <c r="L7" s="79"/>
      <c r="M7" s="79"/>
      <c r="N7" s="79"/>
      <c r="O7" s="79"/>
    </row>
    <row r="8" spans="1:29">
      <c r="J8" s="79" t="s">
        <v>7159</v>
      </c>
      <c r="K8" s="79" t="s">
        <v>7159</v>
      </c>
      <c r="L8" s="79"/>
      <c r="M8" s="79"/>
      <c r="N8" s="79"/>
      <c r="O8" s="79"/>
    </row>
    <row r="9" spans="1:29">
      <c r="J9" s="79" t="s">
        <v>7160</v>
      </c>
      <c r="K9" s="79" t="s">
        <v>7160</v>
      </c>
      <c r="L9" s="79"/>
      <c r="M9" s="79"/>
      <c r="N9" s="79"/>
      <c r="O9" s="79"/>
    </row>
    <row r="10" spans="1:29">
      <c r="J10" s="79" t="s">
        <v>7161</v>
      </c>
      <c r="K10" s="79" t="s">
        <v>7161</v>
      </c>
      <c r="L10" s="79"/>
      <c r="M10" s="79"/>
      <c r="N10" s="79"/>
      <c r="O10" s="79"/>
    </row>
    <row r="11" spans="1:29">
      <c r="J11" s="79" t="s">
        <v>7162</v>
      </c>
      <c r="K11" s="79" t="s">
        <v>7162</v>
      </c>
      <c r="L11" s="79"/>
      <c r="M11" s="79"/>
      <c r="N11" s="79"/>
      <c r="O11" s="79"/>
    </row>
    <row r="12" spans="1:29">
      <c r="J12" s="79" t="s">
        <v>7163</v>
      </c>
      <c r="K12" s="79" t="s">
        <v>7163</v>
      </c>
      <c r="L12" s="79"/>
      <c r="M12" s="79"/>
      <c r="N12" s="79"/>
      <c r="O12" s="79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Sheet2</vt:lpstr>
      <vt:lpstr>Sheet1</vt:lpstr>
      <vt:lpstr>ARTLGT</vt:lpstr>
      <vt:lpstr>BATH</vt:lpstr>
      <vt:lpstr>TOWL</vt:lpstr>
      <vt:lpstr>Sheet14</vt:lpstr>
      <vt:lpstr>Rules</vt:lpstr>
      <vt:lpstr>Sheet5</vt:lpstr>
      <vt:lpstr>format</vt:lpstr>
      <vt:lpstr>C</vt:lpstr>
      <vt:lpstr>zero inv items</vt:lpstr>
      <vt:lpstr>Query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Grace Chen</dc:creator>
  <cp:lastModifiedBy>xiaomiaoye@hotmail.com</cp:lastModifiedBy>
  <dcterms:created xsi:type="dcterms:W3CDTF">2025-05-14T08:32:37Z</dcterms:created>
  <dcterms:modified xsi:type="dcterms:W3CDTF">2025-09-09T07:38:52Z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C094DA89803F4711978E4F7BC5967D35_13</vt:lpwstr>
  </property>
  <property fmtid="{D5CDD505-2E9C-101B-9397-08002B2CF9AE}" pid="3" name="KSOProductBuildVer">
    <vt:lpwstr>2052-12.1.0.20784</vt:lpwstr>
  </property>
</Properties>
</file>